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Ex3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.xml" ContentType="application/vnd.openxmlformats-officedocument.drawing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5.xml" ContentType="application/vnd.openxmlformats-officedocument.drawing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Desktop\PROYECTO_DASHBOARD\"/>
    </mc:Choice>
  </mc:AlternateContent>
  <xr:revisionPtr revIDLastSave="0" documentId="13_ncr:1_{49D88C45-0EF3-478E-8380-E3D791DC97D6}" xr6:coauthVersionLast="47" xr6:coauthVersionMax="47" xr10:uidLastSave="{00000000-0000-0000-0000-000000000000}"/>
  <bookViews>
    <workbookView xWindow="-108" yWindow="-108" windowWidth="23256" windowHeight="12456" firstSheet="2" activeTab="4" xr2:uid="{CC134537-8E64-48D4-A96F-17BCDF456C31}"/>
  </bookViews>
  <sheets>
    <sheet name="datos_chargeback_2001_2" sheetId="3" r:id="rId1"/>
    <sheet name="datos_chargeback_2001_1" sheetId="2" r:id="rId2"/>
    <sheet name="TABLAS DINÁMICAS" sheetId="8" r:id="rId3"/>
    <sheet name="DB TABLAS DINÁMICAS" sheetId="6" r:id="rId4"/>
    <sheet name="DASHBOARD" sheetId="7" r:id="rId5"/>
    <sheet name="imagenes readme" sheetId="9" r:id="rId6"/>
    <sheet name="ESTADÍSTICOS PRINCIPALES" sheetId="5" r:id="rId7"/>
  </sheets>
  <definedNames>
    <definedName name="_xlnm._FilterDatabase" localSheetId="1" hidden="1">datos_chargeback_2001_1!$A$1:$AF$1324</definedName>
    <definedName name="_xlchart.v1.12" hidden="1">datos_chargeback_2001_1!$E$1</definedName>
    <definedName name="_xlchart.v1.13" hidden="1">datos_chargeback_2001_1!$E$2:$E$1324</definedName>
    <definedName name="_xlchart.v5.0" hidden="1">'TABLAS DINÁMICAS'!$E$132</definedName>
    <definedName name="_xlchart.v5.1" hidden="1">'TABLAS DINÁMICAS'!$E$133:$E$141</definedName>
    <definedName name="_xlchart.v5.10" hidden="1">'DB TABLAS DINÁMICAS'!$F$124</definedName>
    <definedName name="_xlchart.v5.11" hidden="1">'DB TABLAS DINÁMICAS'!$F$125:$F$133</definedName>
    <definedName name="_xlchart.v5.2" hidden="1">'TABLAS DINÁMICAS'!$F$132</definedName>
    <definedName name="_xlchart.v5.3" hidden="1">'TABLAS DINÁMICAS'!$F$133:$F$141</definedName>
    <definedName name="_xlchart.v5.4" hidden="1">'DB TABLAS DINÁMICAS'!$E$124</definedName>
    <definedName name="_xlchart.v5.5" hidden="1">'DB TABLAS DINÁMICAS'!$E$125:$E$133</definedName>
    <definedName name="_xlchart.v5.6" hidden="1">'DB TABLAS DINÁMICAS'!$F$124</definedName>
    <definedName name="_xlchart.v5.7" hidden="1">'DB TABLAS DINÁMICAS'!$F$125:$F$133</definedName>
    <definedName name="_xlchart.v5.8" hidden="1">'DB TABLAS DINÁMICAS'!$E$124</definedName>
    <definedName name="_xlchart.v5.9" hidden="1">'DB TABLAS DINÁMICAS'!$E$125:$E$133</definedName>
    <definedName name="DatosExternos_2" localSheetId="0" hidden="1">datos_chargeback_2001_2!$A$1:$W$1002</definedName>
    <definedName name="SegmentaciónDeDatos_Categoría_del_comercio1">#N/A</definedName>
    <definedName name="SegmentaciónDeDatos_Chargeback_Status">#N/A</definedName>
    <definedName name="SegmentaciónDeDatos_Estado_de_la_disputa">#N/A</definedName>
    <definedName name="SegmentaciónDeDatos_Motivo_del_chargeback">#N/A</definedName>
    <definedName name="SegmentaciónDeDatos_País_del_Merchant">#N/A</definedName>
    <definedName name="SegmentaciónDeDatos_Tipo_de_tarjeta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6" l="1"/>
  <c r="F17" i="6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E2" i="2"/>
  <c r="F2" i="2"/>
  <c r="H2" i="2"/>
  <c r="U2" i="2"/>
  <c r="W2" i="2"/>
  <c r="Y2" i="2"/>
  <c r="AD2" i="2"/>
  <c r="E3" i="2"/>
  <c r="F3" i="2"/>
  <c r="U3" i="2"/>
  <c r="W3" i="2"/>
  <c r="Y3" i="2"/>
  <c r="AD3" i="2"/>
  <c r="E4" i="2"/>
  <c r="F4" i="2"/>
  <c r="U4" i="2"/>
  <c r="W4" i="2"/>
  <c r="Y4" i="2"/>
  <c r="AD4" i="2"/>
  <c r="E5" i="2"/>
  <c r="F5" i="2"/>
  <c r="U5" i="2"/>
  <c r="W5" i="2"/>
  <c r="Y5" i="2"/>
  <c r="AD5" i="2"/>
  <c r="E6" i="2"/>
  <c r="F6" i="2"/>
  <c r="U6" i="2"/>
  <c r="W6" i="2"/>
  <c r="Y6" i="2"/>
  <c r="AD6" i="2"/>
  <c r="E7" i="2"/>
  <c r="F7" i="2"/>
  <c r="H7" i="2"/>
  <c r="U7" i="2"/>
  <c r="W7" i="2"/>
  <c r="Y7" i="2"/>
  <c r="AD7" i="2"/>
  <c r="E8" i="2"/>
  <c r="F8" i="2"/>
  <c r="H8" i="2"/>
  <c r="U8" i="2"/>
  <c r="W8" i="2"/>
  <c r="Y8" i="2"/>
  <c r="AD8" i="2"/>
  <c r="E9" i="2"/>
  <c r="F9" i="2"/>
  <c r="H9" i="2"/>
  <c r="U9" i="2"/>
  <c r="W9" i="2"/>
  <c r="Y9" i="2"/>
  <c r="AD9" i="2"/>
  <c r="E10" i="2"/>
  <c r="F10" i="2"/>
  <c r="H10" i="2"/>
  <c r="U10" i="2"/>
  <c r="W10" i="2"/>
  <c r="Y10" i="2"/>
  <c r="AD10" i="2"/>
  <c r="E11" i="2"/>
  <c r="F11" i="2"/>
  <c r="H11" i="2"/>
  <c r="U11" i="2"/>
  <c r="W11" i="2"/>
  <c r="Y11" i="2"/>
  <c r="AD11" i="2"/>
  <c r="E12" i="2"/>
  <c r="F12" i="2"/>
  <c r="H12" i="2"/>
  <c r="U12" i="2"/>
  <c r="W12" i="2"/>
  <c r="Y12" i="2"/>
  <c r="AD12" i="2"/>
  <c r="E13" i="2"/>
  <c r="F13" i="2"/>
  <c r="H13" i="2"/>
  <c r="U13" i="2"/>
  <c r="W13" i="2"/>
  <c r="Y13" i="2"/>
  <c r="AD13" i="2"/>
  <c r="E14" i="2"/>
  <c r="F14" i="2"/>
  <c r="H14" i="2"/>
  <c r="U14" i="2"/>
  <c r="W14" i="2"/>
  <c r="Y14" i="2"/>
  <c r="AD14" i="2"/>
  <c r="E15" i="2"/>
  <c r="F15" i="2"/>
  <c r="H15" i="2"/>
  <c r="U15" i="2"/>
  <c r="W15" i="2"/>
  <c r="Y15" i="2"/>
  <c r="AD15" i="2"/>
  <c r="E16" i="2"/>
  <c r="F16" i="2"/>
  <c r="H16" i="2"/>
  <c r="U16" i="2"/>
  <c r="W16" i="2"/>
  <c r="Y16" i="2"/>
  <c r="AD16" i="2"/>
  <c r="E17" i="2"/>
  <c r="F17" i="2"/>
  <c r="H17" i="2"/>
  <c r="U17" i="2"/>
  <c r="W17" i="2"/>
  <c r="Y17" i="2"/>
  <c r="AD17" i="2"/>
  <c r="E18" i="2"/>
  <c r="F18" i="2"/>
  <c r="U18" i="2"/>
  <c r="W18" i="2"/>
  <c r="Y18" i="2"/>
  <c r="AD18" i="2"/>
  <c r="E19" i="2"/>
  <c r="F19" i="2"/>
  <c r="H19" i="2"/>
  <c r="U19" i="2"/>
  <c r="W19" i="2"/>
  <c r="Y19" i="2"/>
  <c r="AD19" i="2"/>
  <c r="E20" i="2"/>
  <c r="F20" i="2"/>
  <c r="U20" i="2"/>
  <c r="W20" i="2"/>
  <c r="Y20" i="2"/>
  <c r="AD20" i="2"/>
  <c r="E21" i="2"/>
  <c r="F21" i="2"/>
  <c r="H21" i="2"/>
  <c r="U21" i="2"/>
  <c r="W21" i="2"/>
  <c r="Y21" i="2"/>
  <c r="AD21" i="2"/>
  <c r="E22" i="2"/>
  <c r="F22" i="2"/>
  <c r="U22" i="2"/>
  <c r="W22" i="2"/>
  <c r="Y22" i="2"/>
  <c r="AD22" i="2"/>
  <c r="E23" i="2"/>
  <c r="F23" i="2"/>
  <c r="H23" i="2"/>
  <c r="U23" i="2"/>
  <c r="W23" i="2"/>
  <c r="Y23" i="2"/>
  <c r="AD23" i="2"/>
  <c r="E24" i="2"/>
  <c r="F24" i="2"/>
  <c r="U24" i="2"/>
  <c r="W24" i="2"/>
  <c r="Y24" i="2"/>
  <c r="AD24" i="2"/>
  <c r="E25" i="2"/>
  <c r="F25" i="2"/>
  <c r="H25" i="2"/>
  <c r="U25" i="2"/>
  <c r="W25" i="2"/>
  <c r="Y25" i="2"/>
  <c r="AD25" i="2"/>
  <c r="E26" i="2"/>
  <c r="F26" i="2"/>
  <c r="H26" i="2"/>
  <c r="U26" i="2"/>
  <c r="W26" i="2"/>
  <c r="Y26" i="2"/>
  <c r="AD26" i="2"/>
  <c r="E27" i="2"/>
  <c r="F27" i="2"/>
  <c r="H27" i="2"/>
  <c r="U27" i="2"/>
  <c r="W27" i="2"/>
  <c r="Y27" i="2"/>
  <c r="AD27" i="2"/>
  <c r="E28" i="2"/>
  <c r="F28" i="2"/>
  <c r="H28" i="2"/>
  <c r="U28" i="2"/>
  <c r="W28" i="2"/>
  <c r="Y28" i="2"/>
  <c r="AD28" i="2"/>
  <c r="E29" i="2"/>
  <c r="F29" i="2"/>
  <c r="U29" i="2"/>
  <c r="W29" i="2"/>
  <c r="Y29" i="2"/>
  <c r="AD29" i="2"/>
  <c r="E30" i="2"/>
  <c r="F30" i="2"/>
  <c r="H30" i="2"/>
  <c r="U30" i="2"/>
  <c r="W30" i="2"/>
  <c r="Y30" i="2"/>
  <c r="AD30" i="2"/>
  <c r="E31" i="2"/>
  <c r="F31" i="2"/>
  <c r="H31" i="2"/>
  <c r="U31" i="2"/>
  <c r="W31" i="2"/>
  <c r="Y31" i="2"/>
  <c r="AD31" i="2"/>
  <c r="E32" i="2"/>
  <c r="F32" i="2"/>
  <c r="H32" i="2"/>
  <c r="U32" i="2"/>
  <c r="W32" i="2"/>
  <c r="Y32" i="2"/>
  <c r="AD32" i="2"/>
  <c r="E33" i="2"/>
  <c r="F33" i="2"/>
  <c r="U33" i="2"/>
  <c r="W33" i="2"/>
  <c r="Y33" i="2"/>
  <c r="AD33" i="2"/>
  <c r="E34" i="2"/>
  <c r="F34" i="2"/>
  <c r="U34" i="2"/>
  <c r="W34" i="2"/>
  <c r="Y34" i="2"/>
  <c r="AD34" i="2"/>
  <c r="E35" i="2"/>
  <c r="F35" i="2"/>
  <c r="H35" i="2"/>
  <c r="U35" i="2"/>
  <c r="W35" i="2"/>
  <c r="Y35" i="2"/>
  <c r="AD35" i="2"/>
  <c r="E36" i="2"/>
  <c r="F36" i="2"/>
  <c r="U36" i="2"/>
  <c r="W36" i="2"/>
  <c r="Y36" i="2"/>
  <c r="AD36" i="2"/>
  <c r="E37" i="2"/>
  <c r="F37" i="2"/>
  <c r="U37" i="2"/>
  <c r="W37" i="2"/>
  <c r="Y37" i="2"/>
  <c r="AD37" i="2"/>
  <c r="E38" i="2"/>
  <c r="F38" i="2"/>
  <c r="U38" i="2"/>
  <c r="W38" i="2"/>
  <c r="Y38" i="2"/>
  <c r="AD38" i="2"/>
  <c r="E39" i="2"/>
  <c r="F39" i="2"/>
  <c r="U39" i="2"/>
  <c r="W39" i="2"/>
  <c r="Y39" i="2"/>
  <c r="AD39" i="2"/>
  <c r="E40" i="2"/>
  <c r="F40" i="2"/>
  <c r="U40" i="2"/>
  <c r="W40" i="2"/>
  <c r="Y40" i="2"/>
  <c r="AD40" i="2"/>
  <c r="E41" i="2"/>
  <c r="F41" i="2"/>
  <c r="H41" i="2"/>
  <c r="U41" i="2"/>
  <c r="W41" i="2"/>
  <c r="Y41" i="2"/>
  <c r="AD41" i="2"/>
  <c r="E42" i="2"/>
  <c r="F42" i="2"/>
  <c r="H42" i="2"/>
  <c r="U42" i="2"/>
  <c r="W42" i="2"/>
  <c r="Y42" i="2"/>
  <c r="AD42" i="2"/>
  <c r="E43" i="2"/>
  <c r="F43" i="2"/>
  <c r="H43" i="2"/>
  <c r="U43" i="2"/>
  <c r="W43" i="2"/>
  <c r="Y43" i="2"/>
  <c r="AD43" i="2"/>
  <c r="E44" i="2"/>
  <c r="F44" i="2"/>
  <c r="U44" i="2"/>
  <c r="W44" i="2"/>
  <c r="Y44" i="2"/>
  <c r="AD44" i="2"/>
  <c r="E45" i="2"/>
  <c r="F45" i="2"/>
  <c r="U45" i="2"/>
  <c r="W45" i="2"/>
  <c r="Y45" i="2"/>
  <c r="AD45" i="2"/>
  <c r="E46" i="2"/>
  <c r="F46" i="2"/>
  <c r="H46" i="2"/>
  <c r="U46" i="2"/>
  <c r="W46" i="2"/>
  <c r="Y46" i="2"/>
  <c r="AD46" i="2"/>
  <c r="E47" i="2"/>
  <c r="F47" i="2"/>
  <c r="U47" i="2"/>
  <c r="W47" i="2"/>
  <c r="Y47" i="2"/>
  <c r="AD47" i="2"/>
  <c r="E48" i="2"/>
  <c r="F48" i="2"/>
  <c r="H48" i="2"/>
  <c r="U48" i="2"/>
  <c r="W48" i="2"/>
  <c r="Y48" i="2"/>
  <c r="AD48" i="2"/>
  <c r="E49" i="2"/>
  <c r="F49" i="2"/>
  <c r="H49" i="2"/>
  <c r="U49" i="2"/>
  <c r="W49" i="2"/>
  <c r="Y49" i="2"/>
  <c r="AD49" i="2"/>
  <c r="E50" i="2"/>
  <c r="F50" i="2"/>
  <c r="H50" i="2"/>
  <c r="U50" i="2"/>
  <c r="W50" i="2"/>
  <c r="Y50" i="2"/>
  <c r="AD50" i="2"/>
  <c r="E51" i="2"/>
  <c r="F51" i="2"/>
  <c r="U51" i="2"/>
  <c r="W51" i="2"/>
  <c r="Y51" i="2"/>
  <c r="AD51" i="2"/>
  <c r="E52" i="2"/>
  <c r="F52" i="2"/>
  <c r="H52" i="2"/>
  <c r="U52" i="2"/>
  <c r="W52" i="2"/>
  <c r="Y52" i="2"/>
  <c r="AD52" i="2"/>
  <c r="E53" i="2"/>
  <c r="F53" i="2"/>
  <c r="H53" i="2"/>
  <c r="U53" i="2"/>
  <c r="W53" i="2"/>
  <c r="Y53" i="2"/>
  <c r="AD53" i="2"/>
  <c r="E54" i="2"/>
  <c r="F54" i="2"/>
  <c r="H54" i="2"/>
  <c r="U54" i="2"/>
  <c r="W54" i="2"/>
  <c r="Y54" i="2"/>
  <c r="AD54" i="2"/>
  <c r="E55" i="2"/>
  <c r="F55" i="2"/>
  <c r="H55" i="2"/>
  <c r="U55" i="2"/>
  <c r="W55" i="2"/>
  <c r="Y55" i="2"/>
  <c r="AD55" i="2"/>
  <c r="E56" i="2"/>
  <c r="F56" i="2"/>
  <c r="U56" i="2"/>
  <c r="W56" i="2"/>
  <c r="Y56" i="2"/>
  <c r="AD56" i="2"/>
  <c r="E57" i="2"/>
  <c r="F57" i="2"/>
  <c r="H57" i="2"/>
  <c r="U57" i="2"/>
  <c r="W57" i="2"/>
  <c r="Y57" i="2"/>
  <c r="AD57" i="2"/>
  <c r="E58" i="2"/>
  <c r="F58" i="2"/>
  <c r="U58" i="2"/>
  <c r="W58" i="2"/>
  <c r="Y58" i="2"/>
  <c r="AD58" i="2"/>
  <c r="E59" i="2"/>
  <c r="F59" i="2"/>
  <c r="H59" i="2"/>
  <c r="U59" i="2"/>
  <c r="W59" i="2"/>
  <c r="Y59" i="2"/>
  <c r="AD59" i="2"/>
  <c r="E60" i="2"/>
  <c r="F60" i="2"/>
  <c r="U60" i="2"/>
  <c r="W60" i="2"/>
  <c r="Y60" i="2"/>
  <c r="AD60" i="2"/>
  <c r="E61" i="2"/>
  <c r="F61" i="2"/>
  <c r="U61" i="2"/>
  <c r="W61" i="2"/>
  <c r="Y61" i="2"/>
  <c r="AD61" i="2"/>
  <c r="E62" i="2"/>
  <c r="F62" i="2"/>
  <c r="U62" i="2"/>
  <c r="W62" i="2"/>
  <c r="Y62" i="2"/>
  <c r="AD62" i="2"/>
  <c r="E63" i="2"/>
  <c r="F63" i="2"/>
  <c r="H63" i="2"/>
  <c r="U63" i="2"/>
  <c r="W63" i="2"/>
  <c r="Y63" i="2"/>
  <c r="AD63" i="2"/>
  <c r="E64" i="2"/>
  <c r="F64" i="2"/>
  <c r="H64" i="2"/>
  <c r="U64" i="2"/>
  <c r="W64" i="2"/>
  <c r="Y64" i="2"/>
  <c r="AD64" i="2"/>
  <c r="E65" i="2"/>
  <c r="F65" i="2"/>
  <c r="U65" i="2"/>
  <c r="W65" i="2"/>
  <c r="Y65" i="2"/>
  <c r="AD65" i="2"/>
  <c r="E66" i="2"/>
  <c r="F66" i="2"/>
  <c r="H66" i="2"/>
  <c r="U66" i="2"/>
  <c r="W66" i="2"/>
  <c r="Y66" i="2"/>
  <c r="AD66" i="2"/>
  <c r="E67" i="2"/>
  <c r="F67" i="2"/>
  <c r="H67" i="2"/>
  <c r="U67" i="2"/>
  <c r="W67" i="2"/>
  <c r="Y67" i="2"/>
  <c r="AD67" i="2"/>
  <c r="E68" i="2"/>
  <c r="F68" i="2"/>
  <c r="H68" i="2"/>
  <c r="U68" i="2"/>
  <c r="W68" i="2"/>
  <c r="Y68" i="2"/>
  <c r="AD68" i="2"/>
  <c r="E69" i="2"/>
  <c r="F69" i="2"/>
  <c r="U69" i="2"/>
  <c r="W69" i="2"/>
  <c r="Y69" i="2"/>
  <c r="AD69" i="2"/>
  <c r="E70" i="2"/>
  <c r="F70" i="2"/>
  <c r="H70" i="2"/>
  <c r="U70" i="2"/>
  <c r="W70" i="2"/>
  <c r="Y70" i="2"/>
  <c r="AD70" i="2"/>
  <c r="E71" i="2"/>
  <c r="F71" i="2"/>
  <c r="H71" i="2"/>
  <c r="U71" i="2"/>
  <c r="W71" i="2"/>
  <c r="Y71" i="2"/>
  <c r="AD71" i="2"/>
  <c r="E72" i="2"/>
  <c r="F72" i="2"/>
  <c r="U72" i="2"/>
  <c r="W72" i="2"/>
  <c r="Y72" i="2"/>
  <c r="AD72" i="2"/>
  <c r="E73" i="2"/>
  <c r="F73" i="2"/>
  <c r="H73" i="2"/>
  <c r="U73" i="2"/>
  <c r="W73" i="2"/>
  <c r="Y73" i="2"/>
  <c r="AD73" i="2"/>
  <c r="E74" i="2"/>
  <c r="F74" i="2"/>
  <c r="U74" i="2"/>
  <c r="W74" i="2"/>
  <c r="Y74" i="2"/>
  <c r="AD74" i="2"/>
  <c r="E75" i="2"/>
  <c r="F75" i="2"/>
  <c r="H75" i="2"/>
  <c r="U75" i="2"/>
  <c r="W75" i="2"/>
  <c r="Y75" i="2"/>
  <c r="AD75" i="2"/>
  <c r="E76" i="2"/>
  <c r="F76" i="2"/>
  <c r="U76" i="2"/>
  <c r="W76" i="2"/>
  <c r="Y76" i="2"/>
  <c r="AD76" i="2"/>
  <c r="E77" i="2"/>
  <c r="F77" i="2"/>
  <c r="H77" i="2"/>
  <c r="U77" i="2"/>
  <c r="W77" i="2"/>
  <c r="Y77" i="2"/>
  <c r="AD77" i="2"/>
  <c r="E78" i="2"/>
  <c r="F78" i="2"/>
  <c r="H78" i="2"/>
  <c r="U78" i="2"/>
  <c r="W78" i="2"/>
  <c r="Y78" i="2"/>
  <c r="AD78" i="2"/>
  <c r="E79" i="2"/>
  <c r="F79" i="2"/>
  <c r="H79" i="2"/>
  <c r="U79" i="2"/>
  <c r="W79" i="2"/>
  <c r="Y79" i="2"/>
  <c r="AD79" i="2"/>
  <c r="E80" i="2"/>
  <c r="F80" i="2"/>
  <c r="H80" i="2"/>
  <c r="U80" i="2"/>
  <c r="W80" i="2"/>
  <c r="Y80" i="2"/>
  <c r="AD80" i="2"/>
  <c r="E81" i="2"/>
  <c r="F81" i="2"/>
  <c r="U81" i="2"/>
  <c r="W81" i="2"/>
  <c r="Y81" i="2"/>
  <c r="AD81" i="2"/>
  <c r="E82" i="2"/>
  <c r="F82" i="2"/>
  <c r="H82" i="2"/>
  <c r="U82" i="2"/>
  <c r="W82" i="2"/>
  <c r="Y82" i="2"/>
  <c r="AD82" i="2"/>
  <c r="E83" i="2"/>
  <c r="F83" i="2"/>
  <c r="H83" i="2"/>
  <c r="U83" i="2"/>
  <c r="W83" i="2"/>
  <c r="Y83" i="2"/>
  <c r="AD83" i="2"/>
  <c r="E84" i="2"/>
  <c r="F84" i="2"/>
  <c r="U84" i="2"/>
  <c r="W84" i="2"/>
  <c r="Y84" i="2"/>
  <c r="AD84" i="2"/>
  <c r="E85" i="2"/>
  <c r="F85" i="2"/>
  <c r="H85" i="2"/>
  <c r="U85" i="2"/>
  <c r="W85" i="2"/>
  <c r="Y85" i="2"/>
  <c r="AD85" i="2"/>
  <c r="E86" i="2"/>
  <c r="F86" i="2"/>
  <c r="H86" i="2"/>
  <c r="U86" i="2"/>
  <c r="W86" i="2"/>
  <c r="Y86" i="2"/>
  <c r="AD86" i="2"/>
  <c r="E87" i="2"/>
  <c r="F87" i="2"/>
  <c r="H87" i="2"/>
  <c r="U87" i="2"/>
  <c r="W87" i="2"/>
  <c r="Y87" i="2"/>
  <c r="AD87" i="2"/>
  <c r="E88" i="2"/>
  <c r="F88" i="2"/>
  <c r="H88" i="2"/>
  <c r="U88" i="2"/>
  <c r="W88" i="2"/>
  <c r="Y88" i="2"/>
  <c r="AD88" i="2"/>
  <c r="E89" i="2"/>
  <c r="F89" i="2"/>
  <c r="H89" i="2"/>
  <c r="U89" i="2"/>
  <c r="W89" i="2"/>
  <c r="Y89" i="2"/>
  <c r="AD89" i="2"/>
  <c r="E90" i="2"/>
  <c r="F90" i="2"/>
  <c r="U90" i="2"/>
  <c r="W90" i="2"/>
  <c r="Y90" i="2"/>
  <c r="AD90" i="2"/>
  <c r="E91" i="2"/>
  <c r="F91" i="2"/>
  <c r="U91" i="2"/>
  <c r="W91" i="2"/>
  <c r="Y91" i="2"/>
  <c r="AD91" i="2"/>
  <c r="E92" i="2"/>
  <c r="F92" i="2"/>
  <c r="U92" i="2"/>
  <c r="W92" i="2"/>
  <c r="Y92" i="2"/>
  <c r="AD92" i="2"/>
  <c r="E93" i="2"/>
  <c r="F93" i="2"/>
  <c r="H93" i="2"/>
  <c r="U93" i="2"/>
  <c r="W93" i="2"/>
  <c r="Y93" i="2"/>
  <c r="AD93" i="2"/>
  <c r="E94" i="2"/>
  <c r="F94" i="2"/>
  <c r="U94" i="2"/>
  <c r="W94" i="2"/>
  <c r="Y94" i="2"/>
  <c r="AD94" i="2"/>
  <c r="E95" i="2"/>
  <c r="F95" i="2"/>
  <c r="U95" i="2"/>
  <c r="W95" i="2"/>
  <c r="Y95" i="2"/>
  <c r="AD95" i="2"/>
  <c r="E96" i="2"/>
  <c r="F96" i="2"/>
  <c r="U96" i="2"/>
  <c r="W96" i="2"/>
  <c r="Y96" i="2"/>
  <c r="AD96" i="2"/>
  <c r="E97" i="2"/>
  <c r="F97" i="2"/>
  <c r="U97" i="2"/>
  <c r="W97" i="2"/>
  <c r="Y97" i="2"/>
  <c r="AD97" i="2"/>
  <c r="E98" i="2"/>
  <c r="F98" i="2"/>
  <c r="U98" i="2"/>
  <c r="W98" i="2"/>
  <c r="Y98" i="2"/>
  <c r="AD98" i="2"/>
  <c r="E99" i="2"/>
  <c r="F99" i="2"/>
  <c r="H99" i="2"/>
  <c r="U99" i="2"/>
  <c r="W99" i="2"/>
  <c r="Y99" i="2"/>
  <c r="AD99" i="2"/>
  <c r="E100" i="2"/>
  <c r="F100" i="2"/>
  <c r="H100" i="2"/>
  <c r="U100" i="2"/>
  <c r="W100" i="2"/>
  <c r="Y100" i="2"/>
  <c r="AD100" i="2"/>
  <c r="E101" i="2"/>
  <c r="F101" i="2"/>
  <c r="U101" i="2"/>
  <c r="W101" i="2"/>
  <c r="Y101" i="2"/>
  <c r="AD101" i="2"/>
  <c r="E102" i="2"/>
  <c r="F102" i="2"/>
  <c r="H102" i="2"/>
  <c r="U102" i="2"/>
  <c r="W102" i="2"/>
  <c r="Y102" i="2"/>
  <c r="AD102" i="2"/>
  <c r="E103" i="2"/>
  <c r="F103" i="2"/>
  <c r="U103" i="2"/>
  <c r="W103" i="2"/>
  <c r="Y103" i="2"/>
  <c r="AD103" i="2"/>
  <c r="E104" i="2"/>
  <c r="F104" i="2"/>
  <c r="U104" i="2"/>
  <c r="W104" i="2"/>
  <c r="Y104" i="2"/>
  <c r="AD104" i="2"/>
  <c r="E105" i="2"/>
  <c r="F105" i="2"/>
  <c r="H105" i="2"/>
  <c r="U105" i="2"/>
  <c r="W105" i="2"/>
  <c r="Y105" i="2"/>
  <c r="AD105" i="2"/>
  <c r="E106" i="2"/>
  <c r="F106" i="2"/>
  <c r="U106" i="2"/>
  <c r="W106" i="2"/>
  <c r="Y106" i="2"/>
  <c r="AD106" i="2"/>
  <c r="E107" i="2"/>
  <c r="F107" i="2"/>
  <c r="U107" i="2"/>
  <c r="W107" i="2"/>
  <c r="Y107" i="2"/>
  <c r="AD107" i="2"/>
  <c r="E108" i="2"/>
  <c r="F108" i="2"/>
  <c r="U108" i="2"/>
  <c r="W108" i="2"/>
  <c r="Y108" i="2"/>
  <c r="AD108" i="2"/>
  <c r="E109" i="2"/>
  <c r="F109" i="2"/>
  <c r="H109" i="2"/>
  <c r="U109" i="2"/>
  <c r="W109" i="2"/>
  <c r="Y109" i="2"/>
  <c r="AD109" i="2"/>
  <c r="E110" i="2"/>
  <c r="F110" i="2"/>
  <c r="U110" i="2"/>
  <c r="W110" i="2"/>
  <c r="Y110" i="2"/>
  <c r="AD110" i="2"/>
  <c r="E111" i="2"/>
  <c r="F111" i="2"/>
  <c r="U111" i="2"/>
  <c r="W111" i="2"/>
  <c r="Y111" i="2"/>
  <c r="AD111" i="2"/>
  <c r="E112" i="2"/>
  <c r="F112" i="2"/>
  <c r="U112" i="2"/>
  <c r="W112" i="2"/>
  <c r="Y112" i="2"/>
  <c r="AD112" i="2"/>
  <c r="E113" i="2"/>
  <c r="F113" i="2"/>
  <c r="H113" i="2"/>
  <c r="U113" i="2"/>
  <c r="W113" i="2"/>
  <c r="Y113" i="2"/>
  <c r="AD113" i="2"/>
  <c r="E114" i="2"/>
  <c r="F114" i="2"/>
  <c r="H114" i="2"/>
  <c r="U114" i="2"/>
  <c r="W114" i="2"/>
  <c r="Y114" i="2"/>
  <c r="AD114" i="2"/>
  <c r="E115" i="2"/>
  <c r="F115" i="2"/>
  <c r="H115" i="2"/>
  <c r="U115" i="2"/>
  <c r="W115" i="2"/>
  <c r="Y115" i="2"/>
  <c r="AD115" i="2"/>
  <c r="E116" i="2"/>
  <c r="F116" i="2"/>
  <c r="H116" i="2"/>
  <c r="U116" i="2"/>
  <c r="W116" i="2"/>
  <c r="Y116" i="2"/>
  <c r="AD116" i="2"/>
  <c r="E117" i="2"/>
  <c r="F117" i="2"/>
  <c r="H117" i="2"/>
  <c r="U117" i="2"/>
  <c r="W117" i="2"/>
  <c r="Y117" i="2"/>
  <c r="AD117" i="2"/>
  <c r="E118" i="2"/>
  <c r="F118" i="2"/>
  <c r="H118" i="2"/>
  <c r="U118" i="2"/>
  <c r="W118" i="2"/>
  <c r="Y118" i="2"/>
  <c r="AD118" i="2"/>
  <c r="E119" i="2"/>
  <c r="F119" i="2"/>
  <c r="U119" i="2"/>
  <c r="W119" i="2"/>
  <c r="Y119" i="2"/>
  <c r="AD119" i="2"/>
  <c r="E120" i="2"/>
  <c r="F120" i="2"/>
  <c r="U120" i="2"/>
  <c r="W120" i="2"/>
  <c r="Y120" i="2"/>
  <c r="AD120" i="2"/>
  <c r="E121" i="2"/>
  <c r="F121" i="2"/>
  <c r="H121" i="2"/>
  <c r="U121" i="2"/>
  <c r="W121" i="2"/>
  <c r="Y121" i="2"/>
  <c r="AD121" i="2"/>
  <c r="E122" i="2"/>
  <c r="F122" i="2"/>
  <c r="U122" i="2"/>
  <c r="W122" i="2"/>
  <c r="Y122" i="2"/>
  <c r="AD122" i="2"/>
  <c r="E123" i="2"/>
  <c r="F123" i="2"/>
  <c r="U123" i="2"/>
  <c r="W123" i="2"/>
  <c r="Y123" i="2"/>
  <c r="AD123" i="2"/>
  <c r="E124" i="2"/>
  <c r="F124" i="2"/>
  <c r="U124" i="2"/>
  <c r="W124" i="2"/>
  <c r="Y124" i="2"/>
  <c r="AD124" i="2"/>
  <c r="E125" i="2"/>
  <c r="F125" i="2"/>
  <c r="H125" i="2"/>
  <c r="U125" i="2"/>
  <c r="W125" i="2"/>
  <c r="Y125" i="2"/>
  <c r="AD125" i="2"/>
  <c r="E126" i="2"/>
  <c r="F126" i="2"/>
  <c r="H126" i="2"/>
  <c r="U126" i="2"/>
  <c r="W126" i="2"/>
  <c r="Y126" i="2"/>
  <c r="AD126" i="2"/>
  <c r="E127" i="2"/>
  <c r="F127" i="2"/>
  <c r="H127" i="2"/>
  <c r="U127" i="2"/>
  <c r="W127" i="2"/>
  <c r="Y127" i="2"/>
  <c r="AD127" i="2"/>
  <c r="E128" i="2"/>
  <c r="F128" i="2"/>
  <c r="U128" i="2"/>
  <c r="W128" i="2"/>
  <c r="Y128" i="2"/>
  <c r="AD128" i="2"/>
  <c r="E129" i="2"/>
  <c r="F129" i="2"/>
  <c r="U129" i="2"/>
  <c r="W129" i="2"/>
  <c r="Y129" i="2"/>
  <c r="AD129" i="2"/>
  <c r="E130" i="2"/>
  <c r="F130" i="2"/>
  <c r="H130" i="2"/>
  <c r="U130" i="2"/>
  <c r="W130" i="2"/>
  <c r="Y130" i="2"/>
  <c r="AD130" i="2"/>
  <c r="E131" i="2"/>
  <c r="F131" i="2"/>
  <c r="H131" i="2"/>
  <c r="U131" i="2"/>
  <c r="W131" i="2"/>
  <c r="Y131" i="2"/>
  <c r="AD131" i="2"/>
  <c r="E132" i="2"/>
  <c r="F132" i="2"/>
  <c r="U132" i="2"/>
  <c r="W132" i="2"/>
  <c r="Y132" i="2"/>
  <c r="AD132" i="2"/>
  <c r="E133" i="2"/>
  <c r="F133" i="2"/>
  <c r="H133" i="2"/>
  <c r="U133" i="2"/>
  <c r="W133" i="2"/>
  <c r="Y133" i="2"/>
  <c r="AD133" i="2"/>
  <c r="E134" i="2"/>
  <c r="F134" i="2"/>
  <c r="H134" i="2"/>
  <c r="U134" i="2"/>
  <c r="W134" i="2"/>
  <c r="Y134" i="2"/>
  <c r="AD134" i="2"/>
  <c r="E135" i="2"/>
  <c r="F135" i="2"/>
  <c r="U135" i="2"/>
  <c r="W135" i="2"/>
  <c r="Y135" i="2"/>
  <c r="AD135" i="2"/>
  <c r="E136" i="2"/>
  <c r="F136" i="2"/>
  <c r="H136" i="2"/>
  <c r="U136" i="2"/>
  <c r="W136" i="2"/>
  <c r="Y136" i="2"/>
  <c r="AD136" i="2"/>
  <c r="E137" i="2"/>
  <c r="F137" i="2"/>
  <c r="H137" i="2"/>
  <c r="U137" i="2"/>
  <c r="W137" i="2"/>
  <c r="Y137" i="2"/>
  <c r="AD137" i="2"/>
  <c r="E138" i="2"/>
  <c r="F138" i="2"/>
  <c r="U138" i="2"/>
  <c r="W138" i="2"/>
  <c r="Y138" i="2"/>
  <c r="AD138" i="2"/>
  <c r="E139" i="2"/>
  <c r="F139" i="2"/>
  <c r="U139" i="2"/>
  <c r="W139" i="2"/>
  <c r="Y139" i="2"/>
  <c r="AD139" i="2"/>
  <c r="E140" i="2"/>
  <c r="F140" i="2"/>
  <c r="H140" i="2"/>
  <c r="U140" i="2"/>
  <c r="W140" i="2"/>
  <c r="Y140" i="2"/>
  <c r="AD140" i="2"/>
  <c r="E141" i="2"/>
  <c r="F141" i="2"/>
  <c r="H141" i="2"/>
  <c r="U141" i="2"/>
  <c r="W141" i="2"/>
  <c r="Y141" i="2"/>
  <c r="AD141" i="2"/>
  <c r="E142" i="2"/>
  <c r="F142" i="2"/>
  <c r="H142" i="2"/>
  <c r="U142" i="2"/>
  <c r="W142" i="2"/>
  <c r="Y142" i="2"/>
  <c r="AD142" i="2"/>
  <c r="E143" i="2"/>
  <c r="F143" i="2"/>
  <c r="U143" i="2"/>
  <c r="W143" i="2"/>
  <c r="Y143" i="2"/>
  <c r="AD143" i="2"/>
  <c r="E144" i="2"/>
  <c r="F144" i="2"/>
  <c r="U144" i="2"/>
  <c r="W144" i="2"/>
  <c r="Y144" i="2"/>
  <c r="AD144" i="2"/>
  <c r="E145" i="2"/>
  <c r="F145" i="2"/>
  <c r="U145" i="2"/>
  <c r="W145" i="2"/>
  <c r="Y145" i="2"/>
  <c r="AD145" i="2"/>
  <c r="E146" i="2"/>
  <c r="F146" i="2"/>
  <c r="U146" i="2"/>
  <c r="W146" i="2"/>
  <c r="Y146" i="2"/>
  <c r="AD146" i="2"/>
  <c r="E147" i="2"/>
  <c r="F147" i="2"/>
  <c r="H147" i="2"/>
  <c r="U147" i="2"/>
  <c r="W147" i="2"/>
  <c r="Y147" i="2"/>
  <c r="AD147" i="2"/>
  <c r="E148" i="2"/>
  <c r="F148" i="2"/>
  <c r="H148" i="2"/>
  <c r="U148" i="2"/>
  <c r="W148" i="2"/>
  <c r="Y148" i="2"/>
  <c r="AD148" i="2"/>
  <c r="E149" i="2"/>
  <c r="F149" i="2"/>
  <c r="H149" i="2"/>
  <c r="U149" i="2"/>
  <c r="W149" i="2"/>
  <c r="Y149" i="2"/>
  <c r="AD149" i="2"/>
  <c r="E150" i="2"/>
  <c r="F150" i="2"/>
  <c r="U150" i="2"/>
  <c r="W150" i="2"/>
  <c r="Y150" i="2"/>
  <c r="AD150" i="2"/>
  <c r="E151" i="2"/>
  <c r="F151" i="2"/>
  <c r="H151" i="2"/>
  <c r="U151" i="2"/>
  <c r="W151" i="2"/>
  <c r="Y151" i="2"/>
  <c r="AD151" i="2"/>
  <c r="E152" i="2"/>
  <c r="F152" i="2"/>
  <c r="H152" i="2"/>
  <c r="U152" i="2"/>
  <c r="W152" i="2"/>
  <c r="Y152" i="2"/>
  <c r="AD152" i="2"/>
  <c r="E153" i="2"/>
  <c r="F153" i="2"/>
  <c r="U153" i="2"/>
  <c r="W153" i="2"/>
  <c r="Y153" i="2"/>
  <c r="AD153" i="2"/>
  <c r="E154" i="2"/>
  <c r="F154" i="2"/>
  <c r="H154" i="2"/>
  <c r="U154" i="2"/>
  <c r="W154" i="2"/>
  <c r="Y154" i="2"/>
  <c r="AD154" i="2"/>
  <c r="E155" i="2"/>
  <c r="F155" i="2"/>
  <c r="U155" i="2"/>
  <c r="W155" i="2"/>
  <c r="Y155" i="2"/>
  <c r="AD155" i="2"/>
  <c r="E156" i="2"/>
  <c r="F156" i="2"/>
  <c r="H156" i="2"/>
  <c r="U156" i="2"/>
  <c r="W156" i="2"/>
  <c r="Y156" i="2"/>
  <c r="AD156" i="2"/>
  <c r="E157" i="2"/>
  <c r="F157" i="2"/>
  <c r="H157" i="2"/>
  <c r="U157" i="2"/>
  <c r="W157" i="2"/>
  <c r="Y157" i="2"/>
  <c r="AD157" i="2"/>
  <c r="E158" i="2"/>
  <c r="F158" i="2"/>
  <c r="U158" i="2"/>
  <c r="W158" i="2"/>
  <c r="Y158" i="2"/>
  <c r="AD158" i="2"/>
  <c r="E159" i="2"/>
  <c r="F159" i="2"/>
  <c r="H159" i="2"/>
  <c r="U159" i="2"/>
  <c r="W159" i="2"/>
  <c r="Y159" i="2"/>
  <c r="AD159" i="2"/>
  <c r="E160" i="2"/>
  <c r="F160" i="2"/>
  <c r="H160" i="2"/>
  <c r="U160" i="2"/>
  <c r="W160" i="2"/>
  <c r="Y160" i="2"/>
  <c r="AD160" i="2"/>
  <c r="E161" i="2"/>
  <c r="F161" i="2"/>
  <c r="H161" i="2"/>
  <c r="U161" i="2"/>
  <c r="W161" i="2"/>
  <c r="Y161" i="2"/>
  <c r="AD161" i="2"/>
  <c r="E162" i="2"/>
  <c r="F162" i="2"/>
  <c r="H162" i="2"/>
  <c r="U162" i="2"/>
  <c r="W162" i="2"/>
  <c r="Y162" i="2"/>
  <c r="AD162" i="2"/>
  <c r="E163" i="2"/>
  <c r="F163" i="2"/>
  <c r="U163" i="2"/>
  <c r="W163" i="2"/>
  <c r="Y163" i="2"/>
  <c r="AD163" i="2"/>
  <c r="E164" i="2"/>
  <c r="F164" i="2"/>
  <c r="H164" i="2"/>
  <c r="U164" i="2"/>
  <c r="W164" i="2"/>
  <c r="Y164" i="2"/>
  <c r="AD164" i="2"/>
  <c r="E165" i="2"/>
  <c r="F165" i="2"/>
  <c r="U165" i="2"/>
  <c r="W165" i="2"/>
  <c r="Y165" i="2"/>
  <c r="AD165" i="2"/>
  <c r="E166" i="2"/>
  <c r="F166" i="2"/>
  <c r="H166" i="2"/>
  <c r="U166" i="2"/>
  <c r="W166" i="2"/>
  <c r="Y166" i="2"/>
  <c r="AD166" i="2"/>
  <c r="E167" i="2"/>
  <c r="F167" i="2"/>
  <c r="H167" i="2"/>
  <c r="U167" i="2"/>
  <c r="W167" i="2"/>
  <c r="Y167" i="2"/>
  <c r="AD167" i="2"/>
  <c r="E168" i="2"/>
  <c r="F168" i="2"/>
  <c r="H168" i="2"/>
  <c r="U168" i="2"/>
  <c r="W168" i="2"/>
  <c r="Y168" i="2"/>
  <c r="AD168" i="2"/>
  <c r="E169" i="2"/>
  <c r="F169" i="2"/>
  <c r="U169" i="2"/>
  <c r="W169" i="2"/>
  <c r="Y169" i="2"/>
  <c r="AD169" i="2"/>
  <c r="E170" i="2"/>
  <c r="F170" i="2"/>
  <c r="U170" i="2"/>
  <c r="W170" i="2"/>
  <c r="Y170" i="2"/>
  <c r="AD170" i="2"/>
  <c r="E171" i="2"/>
  <c r="F171" i="2"/>
  <c r="U171" i="2"/>
  <c r="W171" i="2"/>
  <c r="Y171" i="2"/>
  <c r="AD171" i="2"/>
  <c r="E172" i="2"/>
  <c r="F172" i="2"/>
  <c r="U172" i="2"/>
  <c r="W172" i="2"/>
  <c r="Y172" i="2"/>
  <c r="AD172" i="2"/>
  <c r="E173" i="2"/>
  <c r="F173" i="2"/>
  <c r="U173" i="2"/>
  <c r="W173" i="2"/>
  <c r="Y173" i="2"/>
  <c r="AD173" i="2"/>
  <c r="E174" i="2"/>
  <c r="F174" i="2"/>
  <c r="H174" i="2"/>
  <c r="U174" i="2"/>
  <c r="W174" i="2"/>
  <c r="Y174" i="2"/>
  <c r="AD174" i="2"/>
  <c r="E175" i="2"/>
  <c r="F175" i="2"/>
  <c r="U175" i="2"/>
  <c r="W175" i="2"/>
  <c r="Y175" i="2"/>
  <c r="AD175" i="2"/>
  <c r="E176" i="2"/>
  <c r="F176" i="2"/>
  <c r="H176" i="2"/>
  <c r="U176" i="2"/>
  <c r="W176" i="2"/>
  <c r="Y176" i="2"/>
  <c r="AD176" i="2"/>
  <c r="E177" i="2"/>
  <c r="F177" i="2"/>
  <c r="U177" i="2"/>
  <c r="W177" i="2"/>
  <c r="Y177" i="2"/>
  <c r="AD177" i="2"/>
  <c r="E178" i="2"/>
  <c r="F178" i="2"/>
  <c r="U178" i="2"/>
  <c r="W178" i="2"/>
  <c r="Y178" i="2"/>
  <c r="AD178" i="2"/>
  <c r="E179" i="2"/>
  <c r="F179" i="2"/>
  <c r="H179" i="2"/>
  <c r="U179" i="2"/>
  <c r="W179" i="2"/>
  <c r="Y179" i="2"/>
  <c r="AD179" i="2"/>
  <c r="E180" i="2"/>
  <c r="F180" i="2"/>
  <c r="H180" i="2"/>
  <c r="U180" i="2"/>
  <c r="W180" i="2"/>
  <c r="Y180" i="2"/>
  <c r="AD180" i="2"/>
  <c r="E181" i="2"/>
  <c r="F181" i="2"/>
  <c r="U181" i="2"/>
  <c r="W181" i="2"/>
  <c r="Y181" i="2"/>
  <c r="AD181" i="2"/>
  <c r="E182" i="2"/>
  <c r="F182" i="2"/>
  <c r="U182" i="2"/>
  <c r="W182" i="2"/>
  <c r="Y182" i="2"/>
  <c r="AD182" i="2"/>
  <c r="E183" i="2"/>
  <c r="F183" i="2"/>
  <c r="H183" i="2"/>
  <c r="U183" i="2"/>
  <c r="W183" i="2"/>
  <c r="Y183" i="2"/>
  <c r="AD183" i="2"/>
  <c r="E184" i="2"/>
  <c r="F184" i="2"/>
  <c r="H184" i="2"/>
  <c r="U184" i="2"/>
  <c r="W184" i="2"/>
  <c r="Y184" i="2"/>
  <c r="AD184" i="2"/>
  <c r="E185" i="2"/>
  <c r="F185" i="2"/>
  <c r="U185" i="2"/>
  <c r="W185" i="2"/>
  <c r="Y185" i="2"/>
  <c r="AD185" i="2"/>
  <c r="E186" i="2"/>
  <c r="F186" i="2"/>
  <c r="H186" i="2"/>
  <c r="U186" i="2"/>
  <c r="W186" i="2"/>
  <c r="Y186" i="2"/>
  <c r="AD186" i="2"/>
  <c r="E187" i="2"/>
  <c r="F187" i="2"/>
  <c r="H187" i="2"/>
  <c r="U187" i="2"/>
  <c r="W187" i="2"/>
  <c r="Y187" i="2"/>
  <c r="AD187" i="2"/>
  <c r="E188" i="2"/>
  <c r="F188" i="2"/>
  <c r="U188" i="2"/>
  <c r="W188" i="2"/>
  <c r="Y188" i="2"/>
  <c r="AD188" i="2"/>
  <c r="E189" i="2"/>
  <c r="F189" i="2"/>
  <c r="U189" i="2"/>
  <c r="W189" i="2"/>
  <c r="Y189" i="2"/>
  <c r="AD189" i="2"/>
  <c r="E190" i="2"/>
  <c r="F190" i="2"/>
  <c r="H190" i="2"/>
  <c r="U190" i="2"/>
  <c r="W190" i="2"/>
  <c r="Y190" i="2"/>
  <c r="AD190" i="2"/>
  <c r="E191" i="2"/>
  <c r="F191" i="2"/>
  <c r="U191" i="2"/>
  <c r="W191" i="2"/>
  <c r="Y191" i="2"/>
  <c r="AD191" i="2"/>
  <c r="E192" i="2"/>
  <c r="F192" i="2"/>
  <c r="H192" i="2"/>
  <c r="U192" i="2"/>
  <c r="W192" i="2"/>
  <c r="Y192" i="2"/>
  <c r="AD192" i="2"/>
  <c r="E193" i="2"/>
  <c r="F193" i="2"/>
  <c r="U193" i="2"/>
  <c r="W193" i="2"/>
  <c r="Y193" i="2"/>
  <c r="AD193" i="2"/>
  <c r="E194" i="2"/>
  <c r="F194" i="2"/>
  <c r="U194" i="2"/>
  <c r="W194" i="2"/>
  <c r="Y194" i="2"/>
  <c r="AD194" i="2"/>
  <c r="E195" i="2"/>
  <c r="F195" i="2"/>
  <c r="H195" i="2"/>
  <c r="U195" i="2"/>
  <c r="W195" i="2"/>
  <c r="Y195" i="2"/>
  <c r="AD195" i="2"/>
  <c r="E196" i="2"/>
  <c r="F196" i="2"/>
  <c r="U196" i="2"/>
  <c r="W196" i="2"/>
  <c r="Y196" i="2"/>
  <c r="AD196" i="2"/>
  <c r="E197" i="2"/>
  <c r="F197" i="2"/>
  <c r="U197" i="2"/>
  <c r="W197" i="2"/>
  <c r="Y197" i="2"/>
  <c r="AD197" i="2"/>
  <c r="E198" i="2"/>
  <c r="F198" i="2"/>
  <c r="H198" i="2"/>
  <c r="U198" i="2"/>
  <c r="W198" i="2"/>
  <c r="Y198" i="2"/>
  <c r="AD198" i="2"/>
  <c r="E199" i="2"/>
  <c r="F199" i="2"/>
  <c r="H199" i="2"/>
  <c r="U199" i="2"/>
  <c r="W199" i="2"/>
  <c r="Y199" i="2"/>
  <c r="AD199" i="2"/>
  <c r="E200" i="2"/>
  <c r="F200" i="2"/>
  <c r="H200" i="2"/>
  <c r="U200" i="2"/>
  <c r="W200" i="2"/>
  <c r="Y200" i="2"/>
  <c r="AD200" i="2"/>
  <c r="E201" i="2"/>
  <c r="F201" i="2"/>
  <c r="H201" i="2"/>
  <c r="U201" i="2"/>
  <c r="W201" i="2"/>
  <c r="Y201" i="2"/>
  <c r="AD201" i="2"/>
  <c r="E202" i="2"/>
  <c r="F202" i="2"/>
  <c r="U202" i="2"/>
  <c r="W202" i="2"/>
  <c r="Y202" i="2"/>
  <c r="AD202" i="2"/>
  <c r="E203" i="2"/>
  <c r="F203" i="2"/>
  <c r="U203" i="2"/>
  <c r="W203" i="2"/>
  <c r="Y203" i="2"/>
  <c r="AD203" i="2"/>
  <c r="E204" i="2"/>
  <c r="F204" i="2"/>
  <c r="U204" i="2"/>
  <c r="W204" i="2"/>
  <c r="Y204" i="2"/>
  <c r="AD204" i="2"/>
  <c r="E205" i="2"/>
  <c r="F205" i="2"/>
  <c r="H205" i="2"/>
  <c r="U205" i="2"/>
  <c r="W205" i="2"/>
  <c r="Y205" i="2"/>
  <c r="AD205" i="2"/>
  <c r="E206" i="2"/>
  <c r="F206" i="2"/>
  <c r="U206" i="2"/>
  <c r="W206" i="2"/>
  <c r="Y206" i="2"/>
  <c r="AD206" i="2"/>
  <c r="E207" i="2"/>
  <c r="F207" i="2"/>
  <c r="H207" i="2"/>
  <c r="U207" i="2"/>
  <c r="W207" i="2"/>
  <c r="Y207" i="2"/>
  <c r="AD207" i="2"/>
  <c r="E208" i="2"/>
  <c r="F208" i="2"/>
  <c r="H208" i="2"/>
  <c r="U208" i="2"/>
  <c r="W208" i="2"/>
  <c r="Y208" i="2"/>
  <c r="AD208" i="2"/>
  <c r="E209" i="2"/>
  <c r="F209" i="2"/>
  <c r="U209" i="2"/>
  <c r="W209" i="2"/>
  <c r="Y209" i="2"/>
  <c r="AD209" i="2"/>
  <c r="E210" i="2"/>
  <c r="F210" i="2"/>
  <c r="H210" i="2"/>
  <c r="U210" i="2"/>
  <c r="W210" i="2"/>
  <c r="Y210" i="2"/>
  <c r="AD210" i="2"/>
  <c r="E211" i="2"/>
  <c r="F211" i="2"/>
  <c r="U211" i="2"/>
  <c r="W211" i="2"/>
  <c r="Y211" i="2"/>
  <c r="AD211" i="2"/>
  <c r="E212" i="2"/>
  <c r="F212" i="2"/>
  <c r="H212" i="2"/>
  <c r="U212" i="2"/>
  <c r="W212" i="2"/>
  <c r="Y212" i="2"/>
  <c r="AD212" i="2"/>
  <c r="E213" i="2"/>
  <c r="F213" i="2"/>
  <c r="U213" i="2"/>
  <c r="W213" i="2"/>
  <c r="Y213" i="2"/>
  <c r="AD213" i="2"/>
  <c r="E214" i="2"/>
  <c r="F214" i="2"/>
  <c r="H214" i="2"/>
  <c r="U214" i="2"/>
  <c r="W214" i="2"/>
  <c r="Y214" i="2"/>
  <c r="AD214" i="2"/>
  <c r="E215" i="2"/>
  <c r="F215" i="2"/>
  <c r="H215" i="2"/>
  <c r="U215" i="2"/>
  <c r="W215" i="2"/>
  <c r="Y215" i="2"/>
  <c r="AD215" i="2"/>
  <c r="E216" i="2"/>
  <c r="F216" i="2"/>
  <c r="U216" i="2"/>
  <c r="W216" i="2"/>
  <c r="Y216" i="2"/>
  <c r="AD216" i="2"/>
  <c r="E217" i="2"/>
  <c r="F217" i="2"/>
  <c r="H217" i="2"/>
  <c r="U217" i="2"/>
  <c r="W217" i="2"/>
  <c r="Y217" i="2"/>
  <c r="AD217" i="2"/>
  <c r="E218" i="2"/>
  <c r="F218" i="2"/>
  <c r="U218" i="2"/>
  <c r="W218" i="2"/>
  <c r="Y218" i="2"/>
  <c r="AD218" i="2"/>
  <c r="E219" i="2"/>
  <c r="F219" i="2"/>
  <c r="H219" i="2"/>
  <c r="U219" i="2"/>
  <c r="W219" i="2"/>
  <c r="Y219" i="2"/>
  <c r="AD219" i="2"/>
  <c r="E220" i="2"/>
  <c r="F220" i="2"/>
  <c r="U220" i="2"/>
  <c r="W220" i="2"/>
  <c r="Y220" i="2"/>
  <c r="AD220" i="2"/>
  <c r="E221" i="2"/>
  <c r="F221" i="2"/>
  <c r="U221" i="2"/>
  <c r="W221" i="2"/>
  <c r="Y221" i="2"/>
  <c r="AD221" i="2"/>
  <c r="E222" i="2"/>
  <c r="F222" i="2"/>
  <c r="U222" i="2"/>
  <c r="W222" i="2"/>
  <c r="Y222" i="2"/>
  <c r="AD222" i="2"/>
  <c r="E223" i="2"/>
  <c r="F223" i="2"/>
  <c r="U223" i="2"/>
  <c r="W223" i="2"/>
  <c r="Y223" i="2"/>
  <c r="AD223" i="2"/>
  <c r="E224" i="2"/>
  <c r="F224" i="2"/>
  <c r="U224" i="2"/>
  <c r="W224" i="2"/>
  <c r="Y224" i="2"/>
  <c r="AD224" i="2"/>
  <c r="E225" i="2"/>
  <c r="F225" i="2"/>
  <c r="U225" i="2"/>
  <c r="W225" i="2"/>
  <c r="Y225" i="2"/>
  <c r="AD225" i="2"/>
  <c r="E226" i="2"/>
  <c r="F226" i="2"/>
  <c r="H226" i="2"/>
  <c r="U226" i="2"/>
  <c r="W226" i="2"/>
  <c r="Y226" i="2"/>
  <c r="AD226" i="2"/>
  <c r="E227" i="2"/>
  <c r="F227" i="2"/>
  <c r="H227" i="2"/>
  <c r="U227" i="2"/>
  <c r="W227" i="2"/>
  <c r="Y227" i="2"/>
  <c r="AD227" i="2"/>
  <c r="E228" i="2"/>
  <c r="F228" i="2"/>
  <c r="U228" i="2"/>
  <c r="W228" i="2"/>
  <c r="Y228" i="2"/>
  <c r="AD228" i="2"/>
  <c r="E229" i="2"/>
  <c r="F229" i="2"/>
  <c r="U229" i="2"/>
  <c r="W229" i="2"/>
  <c r="Y229" i="2"/>
  <c r="AD229" i="2"/>
  <c r="E230" i="2"/>
  <c r="F230" i="2"/>
  <c r="H230" i="2"/>
  <c r="U230" i="2"/>
  <c r="W230" i="2"/>
  <c r="Y230" i="2"/>
  <c r="AD230" i="2"/>
  <c r="E231" i="2"/>
  <c r="F231" i="2"/>
  <c r="U231" i="2"/>
  <c r="W231" i="2"/>
  <c r="Y231" i="2"/>
  <c r="AD231" i="2"/>
  <c r="E232" i="2"/>
  <c r="F232" i="2"/>
  <c r="H232" i="2"/>
  <c r="U232" i="2"/>
  <c r="W232" i="2"/>
  <c r="Y232" i="2"/>
  <c r="AD232" i="2"/>
  <c r="E233" i="2"/>
  <c r="F233" i="2"/>
  <c r="H233" i="2"/>
  <c r="U233" i="2"/>
  <c r="W233" i="2"/>
  <c r="Y233" i="2"/>
  <c r="AD233" i="2"/>
  <c r="E234" i="2"/>
  <c r="F234" i="2"/>
  <c r="U234" i="2"/>
  <c r="W234" i="2"/>
  <c r="Y234" i="2"/>
  <c r="AD234" i="2"/>
  <c r="E235" i="2"/>
  <c r="F235" i="2"/>
  <c r="U235" i="2"/>
  <c r="W235" i="2"/>
  <c r="Y235" i="2"/>
  <c r="AD235" i="2"/>
  <c r="E236" i="2"/>
  <c r="F236" i="2"/>
  <c r="U236" i="2"/>
  <c r="W236" i="2"/>
  <c r="Y236" i="2"/>
  <c r="AD236" i="2"/>
  <c r="E237" i="2"/>
  <c r="F237" i="2"/>
  <c r="H237" i="2"/>
  <c r="U237" i="2"/>
  <c r="W237" i="2"/>
  <c r="Y237" i="2"/>
  <c r="AD237" i="2"/>
  <c r="E238" i="2"/>
  <c r="F238" i="2"/>
  <c r="H238" i="2"/>
  <c r="U238" i="2"/>
  <c r="W238" i="2"/>
  <c r="Y238" i="2"/>
  <c r="AD238" i="2"/>
  <c r="E239" i="2"/>
  <c r="F239" i="2"/>
  <c r="U239" i="2"/>
  <c r="W239" i="2"/>
  <c r="Y239" i="2"/>
  <c r="AD239" i="2"/>
  <c r="E240" i="2"/>
  <c r="F240" i="2"/>
  <c r="H240" i="2"/>
  <c r="U240" i="2"/>
  <c r="W240" i="2"/>
  <c r="Y240" i="2"/>
  <c r="AD240" i="2"/>
  <c r="E241" i="2"/>
  <c r="F241" i="2"/>
  <c r="U241" i="2"/>
  <c r="W241" i="2"/>
  <c r="Y241" i="2"/>
  <c r="AD241" i="2"/>
  <c r="E242" i="2"/>
  <c r="F242" i="2"/>
  <c r="H242" i="2"/>
  <c r="U242" i="2"/>
  <c r="W242" i="2"/>
  <c r="Y242" i="2"/>
  <c r="AD242" i="2"/>
  <c r="E243" i="2"/>
  <c r="F243" i="2"/>
  <c r="H243" i="2"/>
  <c r="U243" i="2"/>
  <c r="W243" i="2"/>
  <c r="Y243" i="2"/>
  <c r="AD243" i="2"/>
  <c r="E244" i="2"/>
  <c r="F244" i="2"/>
  <c r="H244" i="2"/>
  <c r="U244" i="2"/>
  <c r="W244" i="2"/>
  <c r="Y244" i="2"/>
  <c r="AD244" i="2"/>
  <c r="E245" i="2"/>
  <c r="F245" i="2"/>
  <c r="H245" i="2"/>
  <c r="U245" i="2"/>
  <c r="W245" i="2"/>
  <c r="Y245" i="2"/>
  <c r="AD245" i="2"/>
  <c r="E246" i="2"/>
  <c r="F246" i="2"/>
  <c r="H246" i="2"/>
  <c r="U246" i="2"/>
  <c r="W246" i="2"/>
  <c r="Y246" i="2"/>
  <c r="AD246" i="2"/>
  <c r="E247" i="2"/>
  <c r="F247" i="2"/>
  <c r="U247" i="2"/>
  <c r="W247" i="2"/>
  <c r="Y247" i="2"/>
  <c r="AD247" i="2"/>
  <c r="E248" i="2"/>
  <c r="F248" i="2"/>
  <c r="H248" i="2"/>
  <c r="U248" i="2"/>
  <c r="W248" i="2"/>
  <c r="Y248" i="2"/>
  <c r="AD248" i="2"/>
  <c r="E249" i="2"/>
  <c r="F249" i="2"/>
  <c r="U249" i="2"/>
  <c r="W249" i="2"/>
  <c r="Y249" i="2"/>
  <c r="AD249" i="2"/>
  <c r="E250" i="2"/>
  <c r="F250" i="2"/>
  <c r="H250" i="2"/>
  <c r="U250" i="2"/>
  <c r="W250" i="2"/>
  <c r="Y250" i="2"/>
  <c r="AD250" i="2"/>
  <c r="E251" i="2"/>
  <c r="F251" i="2"/>
  <c r="U251" i="2"/>
  <c r="W251" i="2"/>
  <c r="Y251" i="2"/>
  <c r="AD251" i="2"/>
  <c r="E252" i="2"/>
  <c r="F252" i="2"/>
  <c r="U252" i="2"/>
  <c r="W252" i="2"/>
  <c r="Y252" i="2"/>
  <c r="AD252" i="2"/>
  <c r="E253" i="2"/>
  <c r="F253" i="2"/>
  <c r="H253" i="2"/>
  <c r="U253" i="2"/>
  <c r="W253" i="2"/>
  <c r="Y253" i="2"/>
  <c r="AD253" i="2"/>
  <c r="E254" i="2"/>
  <c r="F254" i="2"/>
  <c r="U254" i="2"/>
  <c r="W254" i="2"/>
  <c r="Y254" i="2"/>
  <c r="AD254" i="2"/>
  <c r="E255" i="2"/>
  <c r="F255" i="2"/>
  <c r="U255" i="2"/>
  <c r="W255" i="2"/>
  <c r="Y255" i="2"/>
  <c r="AD255" i="2"/>
  <c r="E256" i="2"/>
  <c r="F256" i="2"/>
  <c r="U256" i="2"/>
  <c r="W256" i="2"/>
  <c r="Y256" i="2"/>
  <c r="AD256" i="2"/>
  <c r="E257" i="2"/>
  <c r="F257" i="2"/>
  <c r="U257" i="2"/>
  <c r="W257" i="2"/>
  <c r="Y257" i="2"/>
  <c r="AD257" i="2"/>
  <c r="E258" i="2"/>
  <c r="F258" i="2"/>
  <c r="H258" i="2"/>
  <c r="U258" i="2"/>
  <c r="W258" i="2"/>
  <c r="Y258" i="2"/>
  <c r="AD258" i="2"/>
  <c r="E259" i="2"/>
  <c r="F259" i="2"/>
  <c r="U259" i="2"/>
  <c r="W259" i="2"/>
  <c r="Y259" i="2"/>
  <c r="AD259" i="2"/>
  <c r="E260" i="2"/>
  <c r="F260" i="2"/>
  <c r="U260" i="2"/>
  <c r="W260" i="2"/>
  <c r="Y260" i="2"/>
  <c r="AD260" i="2"/>
  <c r="E261" i="2"/>
  <c r="F261" i="2"/>
  <c r="U261" i="2"/>
  <c r="W261" i="2"/>
  <c r="Y261" i="2"/>
  <c r="AD261" i="2"/>
  <c r="E262" i="2"/>
  <c r="F262" i="2"/>
  <c r="H262" i="2"/>
  <c r="U262" i="2"/>
  <c r="W262" i="2"/>
  <c r="Y262" i="2"/>
  <c r="AD262" i="2"/>
  <c r="E263" i="2"/>
  <c r="F263" i="2"/>
  <c r="U263" i="2"/>
  <c r="W263" i="2"/>
  <c r="Y263" i="2"/>
  <c r="AD263" i="2"/>
  <c r="E264" i="2"/>
  <c r="F264" i="2"/>
  <c r="H264" i="2"/>
  <c r="U264" i="2"/>
  <c r="W264" i="2"/>
  <c r="Y264" i="2"/>
  <c r="AD264" i="2"/>
  <c r="E265" i="2"/>
  <c r="F265" i="2"/>
  <c r="H265" i="2"/>
  <c r="U265" i="2"/>
  <c r="W265" i="2"/>
  <c r="Y265" i="2"/>
  <c r="AD265" i="2"/>
  <c r="E266" i="2"/>
  <c r="F266" i="2"/>
  <c r="U266" i="2"/>
  <c r="W266" i="2"/>
  <c r="Y266" i="2"/>
  <c r="AD266" i="2"/>
  <c r="E267" i="2"/>
  <c r="F267" i="2"/>
  <c r="U267" i="2"/>
  <c r="W267" i="2"/>
  <c r="Y267" i="2"/>
  <c r="AD267" i="2"/>
  <c r="E268" i="2"/>
  <c r="F268" i="2"/>
  <c r="U268" i="2"/>
  <c r="W268" i="2"/>
  <c r="Y268" i="2"/>
  <c r="AD268" i="2"/>
  <c r="E269" i="2"/>
  <c r="F269" i="2"/>
  <c r="U269" i="2"/>
  <c r="W269" i="2"/>
  <c r="Y269" i="2"/>
  <c r="AD269" i="2"/>
  <c r="E270" i="2"/>
  <c r="F270" i="2"/>
  <c r="U270" i="2"/>
  <c r="W270" i="2"/>
  <c r="Y270" i="2"/>
  <c r="AD270" i="2"/>
  <c r="E271" i="2"/>
  <c r="F271" i="2"/>
  <c r="H271" i="2"/>
  <c r="U271" i="2"/>
  <c r="W271" i="2"/>
  <c r="Y271" i="2"/>
  <c r="AD271" i="2"/>
  <c r="E272" i="2"/>
  <c r="F272" i="2"/>
  <c r="H272" i="2"/>
  <c r="U272" i="2"/>
  <c r="W272" i="2"/>
  <c r="Y272" i="2"/>
  <c r="AD272" i="2"/>
  <c r="E273" i="2"/>
  <c r="F273" i="2"/>
  <c r="U273" i="2"/>
  <c r="W273" i="2"/>
  <c r="Y273" i="2"/>
  <c r="AD273" i="2"/>
  <c r="E274" i="2"/>
  <c r="F274" i="2"/>
  <c r="H274" i="2"/>
  <c r="U274" i="2"/>
  <c r="W274" i="2"/>
  <c r="Y274" i="2"/>
  <c r="AD274" i="2"/>
  <c r="E275" i="2"/>
  <c r="F275" i="2"/>
  <c r="H275" i="2"/>
  <c r="U275" i="2"/>
  <c r="W275" i="2"/>
  <c r="Y275" i="2"/>
  <c r="AD275" i="2"/>
  <c r="E276" i="2"/>
  <c r="F276" i="2"/>
  <c r="U276" i="2"/>
  <c r="W276" i="2"/>
  <c r="Y276" i="2"/>
  <c r="AD276" i="2"/>
  <c r="E277" i="2"/>
  <c r="F277" i="2"/>
  <c r="U277" i="2"/>
  <c r="W277" i="2"/>
  <c r="Y277" i="2"/>
  <c r="AD277" i="2"/>
  <c r="E278" i="2"/>
  <c r="F278" i="2"/>
  <c r="U278" i="2"/>
  <c r="W278" i="2"/>
  <c r="Y278" i="2"/>
  <c r="AD278" i="2"/>
  <c r="E279" i="2"/>
  <c r="F279" i="2"/>
  <c r="U279" i="2"/>
  <c r="W279" i="2"/>
  <c r="Y279" i="2"/>
  <c r="AD279" i="2"/>
  <c r="E280" i="2"/>
  <c r="F280" i="2"/>
  <c r="H280" i="2"/>
  <c r="U280" i="2"/>
  <c r="W280" i="2"/>
  <c r="Y280" i="2"/>
  <c r="AD280" i="2"/>
  <c r="E281" i="2"/>
  <c r="F281" i="2"/>
  <c r="H281" i="2"/>
  <c r="U281" i="2"/>
  <c r="W281" i="2"/>
  <c r="Y281" i="2"/>
  <c r="AD281" i="2"/>
  <c r="E282" i="2"/>
  <c r="F282" i="2"/>
  <c r="H282" i="2"/>
  <c r="U282" i="2"/>
  <c r="W282" i="2"/>
  <c r="Y282" i="2"/>
  <c r="AD282" i="2"/>
  <c r="E283" i="2"/>
  <c r="F283" i="2"/>
  <c r="U283" i="2"/>
  <c r="W283" i="2"/>
  <c r="Y283" i="2"/>
  <c r="AD283" i="2"/>
  <c r="E284" i="2"/>
  <c r="F284" i="2"/>
  <c r="H284" i="2"/>
  <c r="U284" i="2"/>
  <c r="W284" i="2"/>
  <c r="Y284" i="2"/>
  <c r="AD284" i="2"/>
  <c r="E285" i="2"/>
  <c r="F285" i="2"/>
  <c r="H285" i="2"/>
  <c r="U285" i="2"/>
  <c r="W285" i="2"/>
  <c r="Y285" i="2"/>
  <c r="AD285" i="2"/>
  <c r="E286" i="2"/>
  <c r="F286" i="2"/>
  <c r="U286" i="2"/>
  <c r="W286" i="2"/>
  <c r="Y286" i="2"/>
  <c r="AD286" i="2"/>
  <c r="E287" i="2"/>
  <c r="F287" i="2"/>
  <c r="U287" i="2"/>
  <c r="W287" i="2"/>
  <c r="Y287" i="2"/>
  <c r="AD287" i="2"/>
  <c r="E288" i="2"/>
  <c r="F288" i="2"/>
  <c r="H288" i="2"/>
  <c r="U288" i="2"/>
  <c r="W288" i="2"/>
  <c r="Y288" i="2"/>
  <c r="AD288" i="2"/>
  <c r="E289" i="2"/>
  <c r="F289" i="2"/>
  <c r="H289" i="2"/>
  <c r="U289" i="2"/>
  <c r="W289" i="2"/>
  <c r="Y289" i="2"/>
  <c r="AD289" i="2"/>
  <c r="E290" i="2"/>
  <c r="F290" i="2"/>
  <c r="U290" i="2"/>
  <c r="W290" i="2"/>
  <c r="Y290" i="2"/>
  <c r="AD290" i="2"/>
  <c r="E291" i="2"/>
  <c r="F291" i="2"/>
  <c r="H291" i="2"/>
  <c r="U291" i="2"/>
  <c r="W291" i="2"/>
  <c r="Y291" i="2"/>
  <c r="AD291" i="2"/>
  <c r="E292" i="2"/>
  <c r="F292" i="2"/>
  <c r="U292" i="2"/>
  <c r="W292" i="2"/>
  <c r="Y292" i="2"/>
  <c r="AD292" i="2"/>
  <c r="E293" i="2"/>
  <c r="F293" i="2"/>
  <c r="H293" i="2"/>
  <c r="U293" i="2"/>
  <c r="W293" i="2"/>
  <c r="Y293" i="2"/>
  <c r="AD293" i="2"/>
  <c r="E294" i="2"/>
  <c r="F294" i="2"/>
  <c r="U294" i="2"/>
  <c r="W294" i="2"/>
  <c r="Y294" i="2"/>
  <c r="AD294" i="2"/>
  <c r="E295" i="2"/>
  <c r="F295" i="2"/>
  <c r="U295" i="2"/>
  <c r="W295" i="2"/>
  <c r="Y295" i="2"/>
  <c r="AD295" i="2"/>
  <c r="E296" i="2"/>
  <c r="F296" i="2"/>
  <c r="H296" i="2"/>
  <c r="U296" i="2"/>
  <c r="W296" i="2"/>
  <c r="Y296" i="2"/>
  <c r="AD296" i="2"/>
  <c r="E297" i="2"/>
  <c r="F297" i="2"/>
  <c r="U297" i="2"/>
  <c r="W297" i="2"/>
  <c r="Y297" i="2"/>
  <c r="AD297" i="2"/>
  <c r="E298" i="2"/>
  <c r="F298" i="2"/>
  <c r="U298" i="2"/>
  <c r="W298" i="2"/>
  <c r="Y298" i="2"/>
  <c r="AD298" i="2"/>
  <c r="E299" i="2"/>
  <c r="F299" i="2"/>
  <c r="H299" i="2"/>
  <c r="U299" i="2"/>
  <c r="W299" i="2"/>
  <c r="Y299" i="2"/>
  <c r="AD299" i="2"/>
  <c r="E300" i="2"/>
  <c r="F300" i="2"/>
  <c r="H300" i="2"/>
  <c r="U300" i="2"/>
  <c r="W300" i="2"/>
  <c r="Y300" i="2"/>
  <c r="AD300" i="2"/>
  <c r="E301" i="2"/>
  <c r="F301" i="2"/>
  <c r="H301" i="2"/>
  <c r="U301" i="2"/>
  <c r="W301" i="2"/>
  <c r="Y301" i="2"/>
  <c r="AD301" i="2"/>
  <c r="E302" i="2"/>
  <c r="F302" i="2"/>
  <c r="H302" i="2"/>
  <c r="U302" i="2"/>
  <c r="W302" i="2"/>
  <c r="Y302" i="2"/>
  <c r="AD302" i="2"/>
  <c r="E303" i="2"/>
  <c r="F303" i="2"/>
  <c r="H303" i="2"/>
  <c r="U303" i="2"/>
  <c r="W303" i="2"/>
  <c r="Y303" i="2"/>
  <c r="AD303" i="2"/>
  <c r="E304" i="2"/>
  <c r="F304" i="2"/>
  <c r="U304" i="2"/>
  <c r="W304" i="2"/>
  <c r="Y304" i="2"/>
  <c r="AD304" i="2"/>
  <c r="E305" i="2"/>
  <c r="F305" i="2"/>
  <c r="H305" i="2"/>
  <c r="U305" i="2"/>
  <c r="W305" i="2"/>
  <c r="Y305" i="2"/>
  <c r="AD305" i="2"/>
  <c r="E306" i="2"/>
  <c r="F306" i="2"/>
  <c r="U306" i="2"/>
  <c r="W306" i="2"/>
  <c r="Y306" i="2"/>
  <c r="AD306" i="2"/>
  <c r="E307" i="2"/>
  <c r="F307" i="2"/>
  <c r="U307" i="2"/>
  <c r="W307" i="2"/>
  <c r="Y307" i="2"/>
  <c r="AD307" i="2"/>
  <c r="E308" i="2"/>
  <c r="F308" i="2"/>
  <c r="H308" i="2"/>
  <c r="U308" i="2"/>
  <c r="W308" i="2"/>
  <c r="Y308" i="2"/>
  <c r="AD308" i="2"/>
  <c r="E309" i="2"/>
  <c r="F309" i="2"/>
  <c r="U309" i="2"/>
  <c r="W309" i="2"/>
  <c r="Y309" i="2"/>
  <c r="AD309" i="2"/>
  <c r="E310" i="2"/>
  <c r="F310" i="2"/>
  <c r="H310" i="2"/>
  <c r="U310" i="2"/>
  <c r="W310" i="2"/>
  <c r="Y310" i="2"/>
  <c r="AD310" i="2"/>
  <c r="E311" i="2"/>
  <c r="F311" i="2"/>
  <c r="U311" i="2"/>
  <c r="W311" i="2"/>
  <c r="Y311" i="2"/>
  <c r="AD311" i="2"/>
  <c r="E312" i="2"/>
  <c r="F312" i="2"/>
  <c r="H312" i="2"/>
  <c r="U312" i="2"/>
  <c r="W312" i="2"/>
  <c r="Y312" i="2"/>
  <c r="AD312" i="2"/>
  <c r="E313" i="2"/>
  <c r="F313" i="2"/>
  <c r="U313" i="2"/>
  <c r="W313" i="2"/>
  <c r="Y313" i="2"/>
  <c r="AD313" i="2"/>
  <c r="E314" i="2"/>
  <c r="F314" i="2"/>
  <c r="H314" i="2"/>
  <c r="U314" i="2"/>
  <c r="W314" i="2"/>
  <c r="Y314" i="2"/>
  <c r="AD314" i="2"/>
  <c r="E315" i="2"/>
  <c r="F315" i="2"/>
  <c r="U315" i="2"/>
  <c r="W315" i="2"/>
  <c r="Y315" i="2"/>
  <c r="AD315" i="2"/>
  <c r="E316" i="2"/>
  <c r="F316" i="2"/>
  <c r="H316" i="2"/>
  <c r="U316" i="2"/>
  <c r="W316" i="2"/>
  <c r="Y316" i="2"/>
  <c r="AD316" i="2"/>
  <c r="E317" i="2"/>
  <c r="F317" i="2"/>
  <c r="U317" i="2"/>
  <c r="W317" i="2"/>
  <c r="Y317" i="2"/>
  <c r="AD317" i="2"/>
  <c r="E318" i="2"/>
  <c r="F318" i="2"/>
  <c r="H318" i="2"/>
  <c r="U318" i="2"/>
  <c r="W318" i="2"/>
  <c r="Y318" i="2"/>
  <c r="AD318" i="2"/>
  <c r="E319" i="2"/>
  <c r="F319" i="2"/>
  <c r="U319" i="2"/>
  <c r="W319" i="2"/>
  <c r="Y319" i="2"/>
  <c r="AD319" i="2"/>
  <c r="E320" i="2"/>
  <c r="F320" i="2"/>
  <c r="H320" i="2"/>
  <c r="U320" i="2"/>
  <c r="W320" i="2"/>
  <c r="Y320" i="2"/>
  <c r="AD320" i="2"/>
  <c r="E321" i="2"/>
  <c r="F321" i="2"/>
  <c r="U321" i="2"/>
  <c r="W321" i="2"/>
  <c r="Y321" i="2"/>
  <c r="AD321" i="2"/>
  <c r="E322" i="2"/>
  <c r="F322" i="2"/>
  <c r="U322" i="2"/>
  <c r="W322" i="2"/>
  <c r="Y322" i="2"/>
  <c r="AD322" i="2"/>
  <c r="E323" i="2"/>
  <c r="F323" i="2"/>
  <c r="H323" i="2"/>
  <c r="U323" i="2"/>
  <c r="W323" i="2"/>
  <c r="Y323" i="2"/>
  <c r="AD323" i="2"/>
  <c r="E324" i="2"/>
  <c r="F324" i="2"/>
  <c r="H324" i="2"/>
  <c r="U324" i="2"/>
  <c r="W324" i="2"/>
  <c r="Y324" i="2"/>
  <c r="AD324" i="2"/>
  <c r="E325" i="2"/>
  <c r="F325" i="2"/>
  <c r="H325" i="2"/>
  <c r="U325" i="2"/>
  <c r="W325" i="2"/>
  <c r="Y325" i="2"/>
  <c r="AD325" i="2"/>
  <c r="E326" i="2"/>
  <c r="F326" i="2"/>
  <c r="U326" i="2"/>
  <c r="W326" i="2"/>
  <c r="Y326" i="2"/>
  <c r="AD326" i="2"/>
  <c r="E327" i="2"/>
  <c r="F327" i="2"/>
  <c r="U327" i="2"/>
  <c r="W327" i="2"/>
  <c r="Y327" i="2"/>
  <c r="AD327" i="2"/>
  <c r="E328" i="2"/>
  <c r="F328" i="2"/>
  <c r="U328" i="2"/>
  <c r="W328" i="2"/>
  <c r="Y328" i="2"/>
  <c r="AD328" i="2"/>
  <c r="E329" i="2"/>
  <c r="F329" i="2"/>
  <c r="U329" i="2"/>
  <c r="W329" i="2"/>
  <c r="Y329" i="2"/>
  <c r="AD329" i="2"/>
  <c r="E330" i="2"/>
  <c r="F330" i="2"/>
  <c r="H330" i="2"/>
  <c r="U330" i="2"/>
  <c r="W330" i="2"/>
  <c r="Y330" i="2"/>
  <c r="AD330" i="2"/>
  <c r="E331" i="2"/>
  <c r="F331" i="2"/>
  <c r="U331" i="2"/>
  <c r="W331" i="2"/>
  <c r="Y331" i="2"/>
  <c r="AD331" i="2"/>
  <c r="E332" i="2"/>
  <c r="F332" i="2"/>
  <c r="H332" i="2"/>
  <c r="U332" i="2"/>
  <c r="W332" i="2"/>
  <c r="Y332" i="2"/>
  <c r="AD332" i="2"/>
  <c r="E333" i="2"/>
  <c r="F333" i="2"/>
  <c r="H333" i="2"/>
  <c r="U333" i="2"/>
  <c r="W333" i="2"/>
  <c r="Y333" i="2"/>
  <c r="AD333" i="2"/>
  <c r="E334" i="2"/>
  <c r="F334" i="2"/>
  <c r="H334" i="2"/>
  <c r="U334" i="2"/>
  <c r="W334" i="2"/>
  <c r="Y334" i="2"/>
  <c r="AD334" i="2"/>
  <c r="E335" i="2"/>
  <c r="F335" i="2"/>
  <c r="H335" i="2"/>
  <c r="U335" i="2"/>
  <c r="W335" i="2"/>
  <c r="Y335" i="2"/>
  <c r="AD335" i="2"/>
  <c r="E336" i="2"/>
  <c r="F336" i="2"/>
  <c r="H336" i="2"/>
  <c r="U336" i="2"/>
  <c r="W336" i="2"/>
  <c r="Y336" i="2"/>
  <c r="AD336" i="2"/>
  <c r="E337" i="2"/>
  <c r="F337" i="2"/>
  <c r="H337" i="2"/>
  <c r="U337" i="2"/>
  <c r="W337" i="2"/>
  <c r="Y337" i="2"/>
  <c r="AD337" i="2"/>
  <c r="E338" i="2"/>
  <c r="F338" i="2"/>
  <c r="H338" i="2"/>
  <c r="U338" i="2"/>
  <c r="W338" i="2"/>
  <c r="Y338" i="2"/>
  <c r="AD338" i="2"/>
  <c r="E339" i="2"/>
  <c r="F339" i="2"/>
  <c r="H339" i="2"/>
  <c r="U339" i="2"/>
  <c r="W339" i="2"/>
  <c r="Y339" i="2"/>
  <c r="AD339" i="2"/>
  <c r="E340" i="2"/>
  <c r="F340" i="2"/>
  <c r="U340" i="2"/>
  <c r="W340" i="2"/>
  <c r="Y340" i="2"/>
  <c r="AD340" i="2"/>
  <c r="E341" i="2"/>
  <c r="F341" i="2"/>
  <c r="H341" i="2"/>
  <c r="U341" i="2"/>
  <c r="W341" i="2"/>
  <c r="Y341" i="2"/>
  <c r="AD341" i="2"/>
  <c r="E342" i="2"/>
  <c r="F342" i="2"/>
  <c r="H342" i="2"/>
  <c r="U342" i="2"/>
  <c r="W342" i="2"/>
  <c r="Y342" i="2"/>
  <c r="AD342" i="2"/>
  <c r="E343" i="2"/>
  <c r="F343" i="2"/>
  <c r="H343" i="2"/>
  <c r="U343" i="2"/>
  <c r="W343" i="2"/>
  <c r="Y343" i="2"/>
  <c r="AD343" i="2"/>
  <c r="E344" i="2"/>
  <c r="F344" i="2"/>
  <c r="U344" i="2"/>
  <c r="W344" i="2"/>
  <c r="Y344" i="2"/>
  <c r="AD344" i="2"/>
  <c r="E345" i="2"/>
  <c r="F345" i="2"/>
  <c r="U345" i="2"/>
  <c r="W345" i="2"/>
  <c r="Y345" i="2"/>
  <c r="AD345" i="2"/>
  <c r="E346" i="2"/>
  <c r="F346" i="2"/>
  <c r="U346" i="2"/>
  <c r="W346" i="2"/>
  <c r="Y346" i="2"/>
  <c r="AD346" i="2"/>
  <c r="E347" i="2"/>
  <c r="F347" i="2"/>
  <c r="H347" i="2"/>
  <c r="U347" i="2"/>
  <c r="W347" i="2"/>
  <c r="Y347" i="2"/>
  <c r="AD347" i="2"/>
  <c r="E348" i="2"/>
  <c r="F348" i="2"/>
  <c r="U348" i="2"/>
  <c r="W348" i="2"/>
  <c r="Y348" i="2"/>
  <c r="AD348" i="2"/>
  <c r="E349" i="2"/>
  <c r="F349" i="2"/>
  <c r="U349" i="2"/>
  <c r="W349" i="2"/>
  <c r="Y349" i="2"/>
  <c r="AD349" i="2"/>
  <c r="E350" i="2"/>
  <c r="F350" i="2"/>
  <c r="U350" i="2"/>
  <c r="W350" i="2"/>
  <c r="Y350" i="2"/>
  <c r="AD350" i="2"/>
  <c r="E351" i="2"/>
  <c r="F351" i="2"/>
  <c r="U351" i="2"/>
  <c r="W351" i="2"/>
  <c r="Y351" i="2"/>
  <c r="AD351" i="2"/>
  <c r="E352" i="2"/>
  <c r="F352" i="2"/>
  <c r="U352" i="2"/>
  <c r="W352" i="2"/>
  <c r="Y352" i="2"/>
  <c r="AD352" i="2"/>
  <c r="E353" i="2"/>
  <c r="F353" i="2"/>
  <c r="H353" i="2"/>
  <c r="U353" i="2"/>
  <c r="W353" i="2"/>
  <c r="Y353" i="2"/>
  <c r="AD353" i="2"/>
  <c r="E354" i="2"/>
  <c r="F354" i="2"/>
  <c r="U354" i="2"/>
  <c r="W354" i="2"/>
  <c r="Y354" i="2"/>
  <c r="AD354" i="2"/>
  <c r="E355" i="2"/>
  <c r="F355" i="2"/>
  <c r="U355" i="2"/>
  <c r="W355" i="2"/>
  <c r="Y355" i="2"/>
  <c r="AD355" i="2"/>
  <c r="E356" i="2"/>
  <c r="F356" i="2"/>
  <c r="U356" i="2"/>
  <c r="W356" i="2"/>
  <c r="Y356" i="2"/>
  <c r="AD356" i="2"/>
  <c r="E357" i="2"/>
  <c r="F357" i="2"/>
  <c r="H357" i="2"/>
  <c r="U357" i="2"/>
  <c r="W357" i="2"/>
  <c r="Y357" i="2"/>
  <c r="AD357" i="2"/>
  <c r="E358" i="2"/>
  <c r="F358" i="2"/>
  <c r="H358" i="2"/>
  <c r="U358" i="2"/>
  <c r="W358" i="2"/>
  <c r="Y358" i="2"/>
  <c r="AD358" i="2"/>
  <c r="E359" i="2"/>
  <c r="F359" i="2"/>
  <c r="U359" i="2"/>
  <c r="W359" i="2"/>
  <c r="Y359" i="2"/>
  <c r="AD359" i="2"/>
  <c r="E360" i="2"/>
  <c r="F360" i="2"/>
  <c r="U360" i="2"/>
  <c r="W360" i="2"/>
  <c r="Y360" i="2"/>
  <c r="AD360" i="2"/>
  <c r="E361" i="2"/>
  <c r="F361" i="2"/>
  <c r="U361" i="2"/>
  <c r="W361" i="2"/>
  <c r="Y361" i="2"/>
  <c r="AD361" i="2"/>
  <c r="E362" i="2"/>
  <c r="F362" i="2"/>
  <c r="U362" i="2"/>
  <c r="W362" i="2"/>
  <c r="Y362" i="2"/>
  <c r="AD362" i="2"/>
  <c r="E363" i="2"/>
  <c r="F363" i="2"/>
  <c r="U363" i="2"/>
  <c r="W363" i="2"/>
  <c r="Y363" i="2"/>
  <c r="AD363" i="2"/>
  <c r="E364" i="2"/>
  <c r="F364" i="2"/>
  <c r="U364" i="2"/>
  <c r="W364" i="2"/>
  <c r="Y364" i="2"/>
  <c r="AD364" i="2"/>
  <c r="E365" i="2"/>
  <c r="F365" i="2"/>
  <c r="U365" i="2"/>
  <c r="W365" i="2"/>
  <c r="Y365" i="2"/>
  <c r="AD365" i="2"/>
  <c r="E366" i="2"/>
  <c r="F366" i="2"/>
  <c r="U366" i="2"/>
  <c r="W366" i="2"/>
  <c r="Y366" i="2"/>
  <c r="AD366" i="2"/>
  <c r="E367" i="2"/>
  <c r="F367" i="2"/>
  <c r="H367" i="2"/>
  <c r="U367" i="2"/>
  <c r="W367" i="2"/>
  <c r="Y367" i="2"/>
  <c r="AD367" i="2"/>
  <c r="E368" i="2"/>
  <c r="F368" i="2"/>
  <c r="U368" i="2"/>
  <c r="W368" i="2"/>
  <c r="Y368" i="2"/>
  <c r="AD368" i="2"/>
  <c r="E369" i="2"/>
  <c r="F369" i="2"/>
  <c r="H369" i="2"/>
  <c r="U369" i="2"/>
  <c r="W369" i="2"/>
  <c r="Y369" i="2"/>
  <c r="AD369" i="2"/>
  <c r="E370" i="2"/>
  <c r="F370" i="2"/>
  <c r="U370" i="2"/>
  <c r="W370" i="2"/>
  <c r="Y370" i="2"/>
  <c r="AD370" i="2"/>
  <c r="E371" i="2"/>
  <c r="F371" i="2"/>
  <c r="U371" i="2"/>
  <c r="W371" i="2"/>
  <c r="Y371" i="2"/>
  <c r="AD371" i="2"/>
  <c r="E372" i="2"/>
  <c r="F372" i="2"/>
  <c r="U372" i="2"/>
  <c r="W372" i="2"/>
  <c r="Y372" i="2"/>
  <c r="AD372" i="2"/>
  <c r="E373" i="2"/>
  <c r="F373" i="2"/>
  <c r="H373" i="2"/>
  <c r="U373" i="2"/>
  <c r="W373" i="2"/>
  <c r="Y373" i="2"/>
  <c r="AD373" i="2"/>
  <c r="E374" i="2"/>
  <c r="F374" i="2"/>
  <c r="H374" i="2"/>
  <c r="U374" i="2"/>
  <c r="W374" i="2"/>
  <c r="Y374" i="2"/>
  <c r="AD374" i="2"/>
  <c r="E375" i="2"/>
  <c r="F375" i="2"/>
  <c r="U375" i="2"/>
  <c r="W375" i="2"/>
  <c r="Y375" i="2"/>
  <c r="AD375" i="2"/>
  <c r="E376" i="2"/>
  <c r="F376" i="2"/>
  <c r="U376" i="2"/>
  <c r="W376" i="2"/>
  <c r="Y376" i="2"/>
  <c r="AD376" i="2"/>
  <c r="E377" i="2"/>
  <c r="F377" i="2"/>
  <c r="U377" i="2"/>
  <c r="W377" i="2"/>
  <c r="Y377" i="2"/>
  <c r="AD377" i="2"/>
  <c r="E378" i="2"/>
  <c r="F378" i="2"/>
  <c r="H378" i="2"/>
  <c r="U378" i="2"/>
  <c r="W378" i="2"/>
  <c r="Y378" i="2"/>
  <c r="AD378" i="2"/>
  <c r="E379" i="2"/>
  <c r="F379" i="2"/>
  <c r="H379" i="2"/>
  <c r="U379" i="2"/>
  <c r="W379" i="2"/>
  <c r="Y379" i="2"/>
  <c r="AD379" i="2"/>
  <c r="E380" i="2"/>
  <c r="F380" i="2"/>
  <c r="U380" i="2"/>
  <c r="W380" i="2"/>
  <c r="Y380" i="2"/>
  <c r="AD380" i="2"/>
  <c r="E381" i="2"/>
  <c r="F381" i="2"/>
  <c r="H381" i="2"/>
  <c r="U381" i="2"/>
  <c r="W381" i="2"/>
  <c r="Y381" i="2"/>
  <c r="AD381" i="2"/>
  <c r="E382" i="2"/>
  <c r="F382" i="2"/>
  <c r="U382" i="2"/>
  <c r="W382" i="2"/>
  <c r="Y382" i="2"/>
  <c r="AD382" i="2"/>
  <c r="E383" i="2"/>
  <c r="F383" i="2"/>
  <c r="U383" i="2"/>
  <c r="W383" i="2"/>
  <c r="Y383" i="2"/>
  <c r="AD383" i="2"/>
  <c r="E384" i="2"/>
  <c r="F384" i="2"/>
  <c r="U384" i="2"/>
  <c r="W384" i="2"/>
  <c r="Y384" i="2"/>
  <c r="AD384" i="2"/>
  <c r="E385" i="2"/>
  <c r="F385" i="2"/>
  <c r="U385" i="2"/>
  <c r="W385" i="2"/>
  <c r="Y385" i="2"/>
  <c r="AD385" i="2"/>
  <c r="E386" i="2"/>
  <c r="F386" i="2"/>
  <c r="H386" i="2"/>
  <c r="U386" i="2"/>
  <c r="W386" i="2"/>
  <c r="Y386" i="2"/>
  <c r="AD386" i="2"/>
  <c r="E387" i="2"/>
  <c r="F387" i="2"/>
  <c r="H387" i="2"/>
  <c r="U387" i="2"/>
  <c r="W387" i="2"/>
  <c r="Y387" i="2"/>
  <c r="AD387" i="2"/>
  <c r="E388" i="2"/>
  <c r="F388" i="2"/>
  <c r="H388" i="2"/>
  <c r="U388" i="2"/>
  <c r="W388" i="2"/>
  <c r="Y388" i="2"/>
  <c r="AD388" i="2"/>
  <c r="E389" i="2"/>
  <c r="F389" i="2"/>
  <c r="U389" i="2"/>
  <c r="W389" i="2"/>
  <c r="Y389" i="2"/>
  <c r="AD389" i="2"/>
  <c r="E390" i="2"/>
  <c r="F390" i="2"/>
  <c r="H390" i="2"/>
  <c r="U390" i="2"/>
  <c r="W390" i="2"/>
  <c r="Y390" i="2"/>
  <c r="AD390" i="2"/>
  <c r="E391" i="2"/>
  <c r="F391" i="2"/>
  <c r="H391" i="2"/>
  <c r="U391" i="2"/>
  <c r="W391" i="2"/>
  <c r="Y391" i="2"/>
  <c r="AD391" i="2"/>
  <c r="E392" i="2"/>
  <c r="F392" i="2"/>
  <c r="U392" i="2"/>
  <c r="W392" i="2"/>
  <c r="Y392" i="2"/>
  <c r="AD392" i="2"/>
  <c r="E393" i="2"/>
  <c r="F393" i="2"/>
  <c r="H393" i="2"/>
  <c r="U393" i="2"/>
  <c r="W393" i="2"/>
  <c r="Y393" i="2"/>
  <c r="AD393" i="2"/>
  <c r="E394" i="2"/>
  <c r="F394" i="2"/>
  <c r="U394" i="2"/>
  <c r="W394" i="2"/>
  <c r="Y394" i="2"/>
  <c r="AD394" i="2"/>
  <c r="E395" i="2"/>
  <c r="F395" i="2"/>
  <c r="H395" i="2"/>
  <c r="U395" i="2"/>
  <c r="W395" i="2"/>
  <c r="Y395" i="2"/>
  <c r="AD395" i="2"/>
  <c r="E396" i="2"/>
  <c r="F396" i="2"/>
  <c r="U396" i="2"/>
  <c r="W396" i="2"/>
  <c r="Y396" i="2"/>
  <c r="AD396" i="2"/>
  <c r="E397" i="2"/>
  <c r="F397" i="2"/>
  <c r="H397" i="2"/>
  <c r="U397" i="2"/>
  <c r="W397" i="2"/>
  <c r="Y397" i="2"/>
  <c r="AD397" i="2"/>
  <c r="E398" i="2"/>
  <c r="F398" i="2"/>
  <c r="H398" i="2"/>
  <c r="U398" i="2"/>
  <c r="W398" i="2"/>
  <c r="Y398" i="2"/>
  <c r="AD398" i="2"/>
  <c r="E399" i="2"/>
  <c r="F399" i="2"/>
  <c r="U399" i="2"/>
  <c r="W399" i="2"/>
  <c r="Y399" i="2"/>
  <c r="AD399" i="2"/>
  <c r="E400" i="2"/>
  <c r="F400" i="2"/>
  <c r="U400" i="2"/>
  <c r="W400" i="2"/>
  <c r="Y400" i="2"/>
  <c r="AD400" i="2"/>
  <c r="E401" i="2"/>
  <c r="F401" i="2"/>
  <c r="H401" i="2"/>
  <c r="U401" i="2"/>
  <c r="W401" i="2"/>
  <c r="Y401" i="2"/>
  <c r="AD401" i="2"/>
  <c r="E402" i="2"/>
  <c r="F402" i="2"/>
  <c r="U402" i="2"/>
  <c r="W402" i="2"/>
  <c r="Y402" i="2"/>
  <c r="AD402" i="2"/>
  <c r="E403" i="2"/>
  <c r="F403" i="2"/>
  <c r="H403" i="2"/>
  <c r="U403" i="2"/>
  <c r="W403" i="2"/>
  <c r="Y403" i="2"/>
  <c r="AD403" i="2"/>
  <c r="E404" i="2"/>
  <c r="F404" i="2"/>
  <c r="U404" i="2"/>
  <c r="W404" i="2"/>
  <c r="Y404" i="2"/>
  <c r="AD404" i="2"/>
  <c r="E405" i="2"/>
  <c r="F405" i="2"/>
  <c r="U405" i="2"/>
  <c r="W405" i="2"/>
  <c r="Y405" i="2"/>
  <c r="AD405" i="2"/>
  <c r="E406" i="2"/>
  <c r="F406" i="2"/>
  <c r="H406" i="2"/>
  <c r="U406" i="2"/>
  <c r="W406" i="2"/>
  <c r="Y406" i="2"/>
  <c r="AD406" i="2"/>
  <c r="E407" i="2"/>
  <c r="F407" i="2"/>
  <c r="H407" i="2"/>
  <c r="U407" i="2"/>
  <c r="W407" i="2"/>
  <c r="Y407" i="2"/>
  <c r="AD407" i="2"/>
  <c r="E408" i="2"/>
  <c r="F408" i="2"/>
  <c r="H408" i="2"/>
  <c r="U408" i="2"/>
  <c r="W408" i="2"/>
  <c r="Y408" i="2"/>
  <c r="AD408" i="2"/>
  <c r="E409" i="2"/>
  <c r="F409" i="2"/>
  <c r="U409" i="2"/>
  <c r="W409" i="2"/>
  <c r="Y409" i="2"/>
  <c r="AD409" i="2"/>
  <c r="E410" i="2"/>
  <c r="F410" i="2"/>
  <c r="H410" i="2"/>
  <c r="U410" i="2"/>
  <c r="W410" i="2"/>
  <c r="Y410" i="2"/>
  <c r="AD410" i="2"/>
  <c r="E411" i="2"/>
  <c r="F411" i="2"/>
  <c r="H411" i="2"/>
  <c r="U411" i="2"/>
  <c r="W411" i="2"/>
  <c r="Y411" i="2"/>
  <c r="AD411" i="2"/>
  <c r="E412" i="2"/>
  <c r="F412" i="2"/>
  <c r="H412" i="2"/>
  <c r="U412" i="2"/>
  <c r="W412" i="2"/>
  <c r="Y412" i="2"/>
  <c r="AD412" i="2"/>
  <c r="E413" i="2"/>
  <c r="F413" i="2"/>
  <c r="H413" i="2"/>
  <c r="U413" i="2"/>
  <c r="W413" i="2"/>
  <c r="Y413" i="2"/>
  <c r="AD413" i="2"/>
  <c r="E414" i="2"/>
  <c r="F414" i="2"/>
  <c r="H414" i="2"/>
  <c r="U414" i="2"/>
  <c r="W414" i="2"/>
  <c r="Y414" i="2"/>
  <c r="AD414" i="2"/>
  <c r="E415" i="2"/>
  <c r="F415" i="2"/>
  <c r="U415" i="2"/>
  <c r="W415" i="2"/>
  <c r="Y415" i="2"/>
  <c r="AD415" i="2"/>
  <c r="E416" i="2"/>
  <c r="F416" i="2"/>
  <c r="U416" i="2"/>
  <c r="W416" i="2"/>
  <c r="Y416" i="2"/>
  <c r="AD416" i="2"/>
  <c r="E417" i="2"/>
  <c r="F417" i="2"/>
  <c r="U417" i="2"/>
  <c r="W417" i="2"/>
  <c r="Y417" i="2"/>
  <c r="AD417" i="2"/>
  <c r="E418" i="2"/>
  <c r="F418" i="2"/>
  <c r="U418" i="2"/>
  <c r="W418" i="2"/>
  <c r="Y418" i="2"/>
  <c r="AD418" i="2"/>
  <c r="E419" i="2"/>
  <c r="F419" i="2"/>
  <c r="H419" i="2"/>
  <c r="U419" i="2"/>
  <c r="W419" i="2"/>
  <c r="Y419" i="2"/>
  <c r="AD419" i="2"/>
  <c r="E420" i="2"/>
  <c r="F420" i="2"/>
  <c r="U420" i="2"/>
  <c r="W420" i="2"/>
  <c r="Y420" i="2"/>
  <c r="AD420" i="2"/>
  <c r="E421" i="2"/>
  <c r="F421" i="2"/>
  <c r="H421" i="2"/>
  <c r="U421" i="2"/>
  <c r="W421" i="2"/>
  <c r="Y421" i="2"/>
  <c r="AD421" i="2"/>
  <c r="E422" i="2"/>
  <c r="F422" i="2"/>
  <c r="U422" i="2"/>
  <c r="W422" i="2"/>
  <c r="Y422" i="2"/>
  <c r="AD422" i="2"/>
  <c r="E423" i="2"/>
  <c r="F423" i="2"/>
  <c r="U423" i="2"/>
  <c r="W423" i="2"/>
  <c r="Y423" i="2"/>
  <c r="AD423" i="2"/>
  <c r="E424" i="2"/>
  <c r="F424" i="2"/>
  <c r="U424" i="2"/>
  <c r="W424" i="2"/>
  <c r="Y424" i="2"/>
  <c r="AD424" i="2"/>
  <c r="E425" i="2"/>
  <c r="F425" i="2"/>
  <c r="H425" i="2"/>
  <c r="U425" i="2"/>
  <c r="W425" i="2"/>
  <c r="Y425" i="2"/>
  <c r="AD425" i="2"/>
  <c r="E426" i="2"/>
  <c r="F426" i="2"/>
  <c r="U426" i="2"/>
  <c r="W426" i="2"/>
  <c r="Y426" i="2"/>
  <c r="AD426" i="2"/>
  <c r="E427" i="2"/>
  <c r="F427" i="2"/>
  <c r="H427" i="2"/>
  <c r="U427" i="2"/>
  <c r="W427" i="2"/>
  <c r="Y427" i="2"/>
  <c r="AD427" i="2"/>
  <c r="E428" i="2"/>
  <c r="F428" i="2"/>
  <c r="U428" i="2"/>
  <c r="W428" i="2"/>
  <c r="Y428" i="2"/>
  <c r="AD428" i="2"/>
  <c r="E429" i="2"/>
  <c r="F429" i="2"/>
  <c r="U429" i="2"/>
  <c r="W429" i="2"/>
  <c r="Y429" i="2"/>
  <c r="AD429" i="2"/>
  <c r="E430" i="2"/>
  <c r="F430" i="2"/>
  <c r="H430" i="2"/>
  <c r="U430" i="2"/>
  <c r="W430" i="2"/>
  <c r="Y430" i="2"/>
  <c r="AD430" i="2"/>
  <c r="E431" i="2"/>
  <c r="F431" i="2"/>
  <c r="H431" i="2"/>
  <c r="U431" i="2"/>
  <c r="W431" i="2"/>
  <c r="Y431" i="2"/>
  <c r="AD431" i="2"/>
  <c r="E432" i="2"/>
  <c r="F432" i="2"/>
  <c r="H432" i="2"/>
  <c r="U432" i="2"/>
  <c r="W432" i="2"/>
  <c r="Y432" i="2"/>
  <c r="AD432" i="2"/>
  <c r="E433" i="2"/>
  <c r="F433" i="2"/>
  <c r="U433" i="2"/>
  <c r="W433" i="2"/>
  <c r="Y433" i="2"/>
  <c r="AD433" i="2"/>
  <c r="E434" i="2"/>
  <c r="F434" i="2"/>
  <c r="H434" i="2"/>
  <c r="U434" i="2"/>
  <c r="W434" i="2"/>
  <c r="Y434" i="2"/>
  <c r="AD434" i="2"/>
  <c r="E435" i="2"/>
  <c r="F435" i="2"/>
  <c r="U435" i="2"/>
  <c r="W435" i="2"/>
  <c r="Y435" i="2"/>
  <c r="AD435" i="2"/>
  <c r="E436" i="2"/>
  <c r="F436" i="2"/>
  <c r="H436" i="2"/>
  <c r="U436" i="2"/>
  <c r="W436" i="2"/>
  <c r="Y436" i="2"/>
  <c r="AD436" i="2"/>
  <c r="E437" i="2"/>
  <c r="F437" i="2"/>
  <c r="U437" i="2"/>
  <c r="W437" i="2"/>
  <c r="Y437" i="2"/>
  <c r="AD437" i="2"/>
  <c r="E438" i="2"/>
  <c r="F438" i="2"/>
  <c r="H438" i="2"/>
  <c r="U438" i="2"/>
  <c r="W438" i="2"/>
  <c r="Y438" i="2"/>
  <c r="AD438" i="2"/>
  <c r="E439" i="2"/>
  <c r="F439" i="2"/>
  <c r="H439" i="2"/>
  <c r="U439" i="2"/>
  <c r="W439" i="2"/>
  <c r="Y439" i="2"/>
  <c r="AD439" i="2"/>
  <c r="E440" i="2"/>
  <c r="F440" i="2"/>
  <c r="H440" i="2"/>
  <c r="U440" i="2"/>
  <c r="W440" i="2"/>
  <c r="Y440" i="2"/>
  <c r="AD440" i="2"/>
  <c r="E441" i="2"/>
  <c r="F441" i="2"/>
  <c r="H441" i="2"/>
  <c r="U441" i="2"/>
  <c r="W441" i="2"/>
  <c r="Y441" i="2"/>
  <c r="AD441" i="2"/>
  <c r="E442" i="2"/>
  <c r="F442" i="2"/>
  <c r="U442" i="2"/>
  <c r="W442" i="2"/>
  <c r="Y442" i="2"/>
  <c r="AD442" i="2"/>
  <c r="E443" i="2"/>
  <c r="F443" i="2"/>
  <c r="U443" i="2"/>
  <c r="W443" i="2"/>
  <c r="Y443" i="2"/>
  <c r="AD443" i="2"/>
  <c r="E444" i="2"/>
  <c r="F444" i="2"/>
  <c r="U444" i="2"/>
  <c r="W444" i="2"/>
  <c r="Y444" i="2"/>
  <c r="AD444" i="2"/>
  <c r="E445" i="2"/>
  <c r="F445" i="2"/>
  <c r="U445" i="2"/>
  <c r="W445" i="2"/>
  <c r="Y445" i="2"/>
  <c r="AD445" i="2"/>
  <c r="E446" i="2"/>
  <c r="F446" i="2"/>
  <c r="U446" i="2"/>
  <c r="W446" i="2"/>
  <c r="Y446" i="2"/>
  <c r="AD446" i="2"/>
  <c r="E447" i="2"/>
  <c r="F447" i="2"/>
  <c r="U447" i="2"/>
  <c r="W447" i="2"/>
  <c r="Y447" i="2"/>
  <c r="AD447" i="2"/>
  <c r="E448" i="2"/>
  <c r="F448" i="2"/>
  <c r="U448" i="2"/>
  <c r="W448" i="2"/>
  <c r="Y448" i="2"/>
  <c r="AD448" i="2"/>
  <c r="E449" i="2"/>
  <c r="F449" i="2"/>
  <c r="U449" i="2"/>
  <c r="W449" i="2"/>
  <c r="Y449" i="2"/>
  <c r="AD449" i="2"/>
  <c r="E450" i="2"/>
  <c r="F450" i="2"/>
  <c r="H450" i="2"/>
  <c r="U450" i="2"/>
  <c r="W450" i="2"/>
  <c r="Y450" i="2"/>
  <c r="AD450" i="2"/>
  <c r="E451" i="2"/>
  <c r="F451" i="2"/>
  <c r="U451" i="2"/>
  <c r="W451" i="2"/>
  <c r="Y451" i="2"/>
  <c r="AD451" i="2"/>
  <c r="E452" i="2"/>
  <c r="F452" i="2"/>
  <c r="U452" i="2"/>
  <c r="W452" i="2"/>
  <c r="Y452" i="2"/>
  <c r="AD452" i="2"/>
  <c r="E453" i="2"/>
  <c r="F453" i="2"/>
  <c r="U453" i="2"/>
  <c r="W453" i="2"/>
  <c r="Y453" i="2"/>
  <c r="AD453" i="2"/>
  <c r="E454" i="2"/>
  <c r="F454" i="2"/>
  <c r="U454" i="2"/>
  <c r="W454" i="2"/>
  <c r="Y454" i="2"/>
  <c r="AD454" i="2"/>
  <c r="E455" i="2"/>
  <c r="F455" i="2"/>
  <c r="U455" i="2"/>
  <c r="W455" i="2"/>
  <c r="Y455" i="2"/>
  <c r="AD455" i="2"/>
  <c r="E456" i="2"/>
  <c r="F456" i="2"/>
  <c r="U456" i="2"/>
  <c r="W456" i="2"/>
  <c r="Y456" i="2"/>
  <c r="AD456" i="2"/>
  <c r="E457" i="2"/>
  <c r="F457" i="2"/>
  <c r="U457" i="2"/>
  <c r="W457" i="2"/>
  <c r="Y457" i="2"/>
  <c r="AD457" i="2"/>
  <c r="E458" i="2"/>
  <c r="F458" i="2"/>
  <c r="H458" i="2"/>
  <c r="U458" i="2"/>
  <c r="W458" i="2"/>
  <c r="Y458" i="2"/>
  <c r="AD458" i="2"/>
  <c r="E459" i="2"/>
  <c r="F459" i="2"/>
  <c r="H459" i="2"/>
  <c r="U459" i="2"/>
  <c r="W459" i="2"/>
  <c r="Y459" i="2"/>
  <c r="AD459" i="2"/>
  <c r="E460" i="2"/>
  <c r="F460" i="2"/>
  <c r="H460" i="2"/>
  <c r="U460" i="2"/>
  <c r="W460" i="2"/>
  <c r="Y460" i="2"/>
  <c r="AD460" i="2"/>
  <c r="E461" i="2"/>
  <c r="F461" i="2"/>
  <c r="H461" i="2"/>
  <c r="U461" i="2"/>
  <c r="W461" i="2"/>
  <c r="Y461" i="2"/>
  <c r="AD461" i="2"/>
  <c r="E462" i="2"/>
  <c r="F462" i="2"/>
  <c r="H462" i="2"/>
  <c r="U462" i="2"/>
  <c r="W462" i="2"/>
  <c r="Y462" i="2"/>
  <c r="AD462" i="2"/>
  <c r="E463" i="2"/>
  <c r="F463" i="2"/>
  <c r="H463" i="2"/>
  <c r="U463" i="2"/>
  <c r="W463" i="2"/>
  <c r="Y463" i="2"/>
  <c r="AD463" i="2"/>
  <c r="E464" i="2"/>
  <c r="F464" i="2"/>
  <c r="U464" i="2"/>
  <c r="W464" i="2"/>
  <c r="Y464" i="2"/>
  <c r="AD464" i="2"/>
  <c r="E465" i="2"/>
  <c r="F465" i="2"/>
  <c r="U465" i="2"/>
  <c r="W465" i="2"/>
  <c r="Y465" i="2"/>
  <c r="AD465" i="2"/>
  <c r="E466" i="2"/>
  <c r="F466" i="2"/>
  <c r="U466" i="2"/>
  <c r="W466" i="2"/>
  <c r="Y466" i="2"/>
  <c r="AD466" i="2"/>
  <c r="E467" i="2"/>
  <c r="F467" i="2"/>
  <c r="U467" i="2"/>
  <c r="W467" i="2"/>
  <c r="Y467" i="2"/>
  <c r="AD467" i="2"/>
  <c r="E468" i="2"/>
  <c r="F468" i="2"/>
  <c r="U468" i="2"/>
  <c r="W468" i="2"/>
  <c r="Y468" i="2"/>
  <c r="AD468" i="2"/>
  <c r="E469" i="2"/>
  <c r="F469" i="2"/>
  <c r="U469" i="2"/>
  <c r="W469" i="2"/>
  <c r="Y469" i="2"/>
  <c r="AD469" i="2"/>
  <c r="E470" i="2"/>
  <c r="F470" i="2"/>
  <c r="U470" i="2"/>
  <c r="W470" i="2"/>
  <c r="Y470" i="2"/>
  <c r="AD470" i="2"/>
  <c r="E471" i="2"/>
  <c r="F471" i="2"/>
  <c r="U471" i="2"/>
  <c r="W471" i="2"/>
  <c r="Y471" i="2"/>
  <c r="AD471" i="2"/>
  <c r="E472" i="2"/>
  <c r="F472" i="2"/>
  <c r="U472" i="2"/>
  <c r="W472" i="2"/>
  <c r="Y472" i="2"/>
  <c r="AD472" i="2"/>
  <c r="E473" i="2"/>
  <c r="F473" i="2"/>
  <c r="U473" i="2"/>
  <c r="W473" i="2"/>
  <c r="Y473" i="2"/>
  <c r="AD473" i="2"/>
  <c r="E474" i="2"/>
  <c r="F474" i="2"/>
  <c r="U474" i="2"/>
  <c r="W474" i="2"/>
  <c r="Y474" i="2"/>
  <c r="AD474" i="2"/>
  <c r="E475" i="2"/>
  <c r="F475" i="2"/>
  <c r="H475" i="2"/>
  <c r="U475" i="2"/>
  <c r="W475" i="2"/>
  <c r="Y475" i="2"/>
  <c r="AD475" i="2"/>
  <c r="E476" i="2"/>
  <c r="F476" i="2"/>
  <c r="U476" i="2"/>
  <c r="W476" i="2"/>
  <c r="Y476" i="2"/>
  <c r="AD476" i="2"/>
  <c r="E477" i="2"/>
  <c r="F477" i="2"/>
  <c r="U477" i="2"/>
  <c r="W477" i="2"/>
  <c r="Y477" i="2"/>
  <c r="AD477" i="2"/>
  <c r="E478" i="2"/>
  <c r="F478" i="2"/>
  <c r="U478" i="2"/>
  <c r="W478" i="2"/>
  <c r="Y478" i="2"/>
  <c r="AD478" i="2"/>
  <c r="E479" i="2"/>
  <c r="F479" i="2"/>
  <c r="U479" i="2"/>
  <c r="W479" i="2"/>
  <c r="Y479" i="2"/>
  <c r="AD479" i="2"/>
  <c r="E480" i="2"/>
  <c r="F480" i="2"/>
  <c r="U480" i="2"/>
  <c r="W480" i="2"/>
  <c r="Y480" i="2"/>
  <c r="AD480" i="2"/>
  <c r="E481" i="2"/>
  <c r="F481" i="2"/>
  <c r="U481" i="2"/>
  <c r="W481" i="2"/>
  <c r="Y481" i="2"/>
  <c r="AD481" i="2"/>
  <c r="E482" i="2"/>
  <c r="F482" i="2"/>
  <c r="U482" i="2"/>
  <c r="W482" i="2"/>
  <c r="Y482" i="2"/>
  <c r="AD482" i="2"/>
  <c r="E483" i="2"/>
  <c r="F483" i="2"/>
  <c r="H483" i="2"/>
  <c r="U483" i="2"/>
  <c r="W483" i="2"/>
  <c r="Y483" i="2"/>
  <c r="AD483" i="2"/>
  <c r="E484" i="2"/>
  <c r="F484" i="2"/>
  <c r="H484" i="2"/>
  <c r="U484" i="2"/>
  <c r="W484" i="2"/>
  <c r="Y484" i="2"/>
  <c r="AD484" i="2"/>
  <c r="E485" i="2"/>
  <c r="F485" i="2"/>
  <c r="H485" i="2"/>
  <c r="U485" i="2"/>
  <c r="W485" i="2"/>
  <c r="Y485" i="2"/>
  <c r="AD485" i="2"/>
  <c r="E486" i="2"/>
  <c r="F486" i="2"/>
  <c r="H486" i="2"/>
  <c r="U486" i="2"/>
  <c r="W486" i="2"/>
  <c r="Y486" i="2"/>
  <c r="AD486" i="2"/>
  <c r="E487" i="2"/>
  <c r="F487" i="2"/>
  <c r="H487" i="2"/>
  <c r="U487" i="2"/>
  <c r="W487" i="2"/>
  <c r="Y487" i="2"/>
  <c r="AD487" i="2"/>
  <c r="E488" i="2"/>
  <c r="F488" i="2"/>
  <c r="U488" i="2"/>
  <c r="W488" i="2"/>
  <c r="Y488" i="2"/>
  <c r="AD488" i="2"/>
  <c r="E489" i="2"/>
  <c r="F489" i="2"/>
  <c r="U489" i="2"/>
  <c r="W489" i="2"/>
  <c r="Y489" i="2"/>
  <c r="AD489" i="2"/>
  <c r="E490" i="2"/>
  <c r="F490" i="2"/>
  <c r="H490" i="2"/>
  <c r="U490" i="2"/>
  <c r="W490" i="2"/>
  <c r="Y490" i="2"/>
  <c r="AD490" i="2"/>
  <c r="E491" i="2"/>
  <c r="F491" i="2"/>
  <c r="H491" i="2"/>
  <c r="U491" i="2"/>
  <c r="W491" i="2"/>
  <c r="Y491" i="2"/>
  <c r="AD491" i="2"/>
  <c r="E492" i="2"/>
  <c r="F492" i="2"/>
  <c r="U492" i="2"/>
  <c r="W492" i="2"/>
  <c r="Y492" i="2"/>
  <c r="AD492" i="2"/>
  <c r="E493" i="2"/>
  <c r="F493" i="2"/>
  <c r="H493" i="2"/>
  <c r="U493" i="2"/>
  <c r="W493" i="2"/>
  <c r="Y493" i="2"/>
  <c r="AD493" i="2"/>
  <c r="E494" i="2"/>
  <c r="F494" i="2"/>
  <c r="U494" i="2"/>
  <c r="W494" i="2"/>
  <c r="Y494" i="2"/>
  <c r="AD494" i="2"/>
  <c r="E495" i="2"/>
  <c r="F495" i="2"/>
  <c r="H495" i="2"/>
  <c r="U495" i="2"/>
  <c r="W495" i="2"/>
  <c r="Y495" i="2"/>
  <c r="AD495" i="2"/>
  <c r="E496" i="2"/>
  <c r="F496" i="2"/>
  <c r="H496" i="2"/>
  <c r="U496" i="2"/>
  <c r="W496" i="2"/>
  <c r="Y496" i="2"/>
  <c r="AD496" i="2"/>
  <c r="E497" i="2"/>
  <c r="F497" i="2"/>
  <c r="H497" i="2"/>
  <c r="U497" i="2"/>
  <c r="W497" i="2"/>
  <c r="Y497" i="2"/>
  <c r="AD497" i="2"/>
  <c r="E498" i="2"/>
  <c r="F498" i="2"/>
  <c r="U498" i="2"/>
  <c r="W498" i="2"/>
  <c r="Y498" i="2"/>
  <c r="AD498" i="2"/>
  <c r="E499" i="2"/>
  <c r="F499" i="2"/>
  <c r="U499" i="2"/>
  <c r="W499" i="2"/>
  <c r="Y499" i="2"/>
  <c r="AD499" i="2"/>
  <c r="E500" i="2"/>
  <c r="F500" i="2"/>
  <c r="U500" i="2"/>
  <c r="W500" i="2"/>
  <c r="Y500" i="2"/>
  <c r="AD500" i="2"/>
  <c r="E501" i="2"/>
  <c r="F501" i="2"/>
  <c r="U501" i="2"/>
  <c r="W501" i="2"/>
  <c r="Y501" i="2"/>
  <c r="AD501" i="2"/>
  <c r="E502" i="2"/>
  <c r="F502" i="2"/>
  <c r="U502" i="2"/>
  <c r="W502" i="2"/>
  <c r="Y502" i="2"/>
  <c r="AD502" i="2"/>
  <c r="E503" i="2"/>
  <c r="F503" i="2"/>
  <c r="H503" i="2"/>
  <c r="U503" i="2"/>
  <c r="W503" i="2"/>
  <c r="Y503" i="2"/>
  <c r="AD503" i="2"/>
  <c r="E504" i="2"/>
  <c r="F504" i="2"/>
  <c r="H504" i="2"/>
  <c r="U504" i="2"/>
  <c r="W504" i="2"/>
  <c r="Y504" i="2"/>
  <c r="AD504" i="2"/>
  <c r="E505" i="2"/>
  <c r="F505" i="2"/>
  <c r="U505" i="2"/>
  <c r="W505" i="2"/>
  <c r="Y505" i="2"/>
  <c r="AD505" i="2"/>
  <c r="E506" i="2"/>
  <c r="F506" i="2"/>
  <c r="U506" i="2"/>
  <c r="W506" i="2"/>
  <c r="Y506" i="2"/>
  <c r="AD506" i="2"/>
  <c r="E507" i="2"/>
  <c r="F507" i="2"/>
  <c r="H507" i="2"/>
  <c r="U507" i="2"/>
  <c r="W507" i="2"/>
  <c r="Y507" i="2"/>
  <c r="AD507" i="2"/>
  <c r="E508" i="2"/>
  <c r="F508" i="2"/>
  <c r="U508" i="2"/>
  <c r="W508" i="2"/>
  <c r="Y508" i="2"/>
  <c r="AD508" i="2"/>
  <c r="E509" i="2"/>
  <c r="F509" i="2"/>
  <c r="U509" i="2"/>
  <c r="W509" i="2"/>
  <c r="Y509" i="2"/>
  <c r="AD509" i="2"/>
  <c r="E510" i="2"/>
  <c r="F510" i="2"/>
  <c r="H510" i="2"/>
  <c r="U510" i="2"/>
  <c r="W510" i="2"/>
  <c r="Y510" i="2"/>
  <c r="AD510" i="2"/>
  <c r="E511" i="2"/>
  <c r="F511" i="2"/>
  <c r="H511" i="2"/>
  <c r="U511" i="2"/>
  <c r="W511" i="2"/>
  <c r="Y511" i="2"/>
  <c r="AD511" i="2"/>
  <c r="E512" i="2"/>
  <c r="F512" i="2"/>
  <c r="H512" i="2"/>
  <c r="U512" i="2"/>
  <c r="W512" i="2"/>
  <c r="Y512" i="2"/>
  <c r="AD512" i="2"/>
  <c r="E513" i="2"/>
  <c r="F513" i="2"/>
  <c r="H513" i="2"/>
  <c r="U513" i="2"/>
  <c r="W513" i="2"/>
  <c r="Y513" i="2"/>
  <c r="AD513" i="2"/>
  <c r="E514" i="2"/>
  <c r="F514" i="2"/>
  <c r="H514" i="2"/>
  <c r="U514" i="2"/>
  <c r="W514" i="2"/>
  <c r="Y514" i="2"/>
  <c r="AD514" i="2"/>
  <c r="E515" i="2"/>
  <c r="F515" i="2"/>
  <c r="U515" i="2"/>
  <c r="W515" i="2"/>
  <c r="Y515" i="2"/>
  <c r="AD515" i="2"/>
  <c r="E516" i="2"/>
  <c r="F516" i="2"/>
  <c r="H516" i="2"/>
  <c r="U516" i="2"/>
  <c r="W516" i="2"/>
  <c r="Y516" i="2"/>
  <c r="AD516" i="2"/>
  <c r="E517" i="2"/>
  <c r="F517" i="2"/>
  <c r="H517" i="2"/>
  <c r="U517" i="2"/>
  <c r="W517" i="2"/>
  <c r="Y517" i="2"/>
  <c r="AD517" i="2"/>
  <c r="E518" i="2"/>
  <c r="F518" i="2"/>
  <c r="U518" i="2"/>
  <c r="W518" i="2"/>
  <c r="Y518" i="2"/>
  <c r="AD518" i="2"/>
  <c r="E519" i="2"/>
  <c r="F519" i="2"/>
  <c r="U519" i="2"/>
  <c r="W519" i="2"/>
  <c r="Y519" i="2"/>
  <c r="AD519" i="2"/>
  <c r="E520" i="2"/>
  <c r="F520" i="2"/>
  <c r="U520" i="2"/>
  <c r="W520" i="2"/>
  <c r="Y520" i="2"/>
  <c r="AD520" i="2"/>
  <c r="E521" i="2"/>
  <c r="F521" i="2"/>
  <c r="U521" i="2"/>
  <c r="W521" i="2"/>
  <c r="Y521" i="2"/>
  <c r="AD521" i="2"/>
  <c r="E522" i="2"/>
  <c r="F522" i="2"/>
  <c r="U522" i="2"/>
  <c r="W522" i="2"/>
  <c r="Y522" i="2"/>
  <c r="AD522" i="2"/>
  <c r="E523" i="2"/>
  <c r="F523" i="2"/>
  <c r="U523" i="2"/>
  <c r="W523" i="2"/>
  <c r="Y523" i="2"/>
  <c r="AD523" i="2"/>
  <c r="E524" i="2"/>
  <c r="F524" i="2"/>
  <c r="H524" i="2"/>
  <c r="U524" i="2"/>
  <c r="W524" i="2"/>
  <c r="Y524" i="2"/>
  <c r="AD524" i="2"/>
  <c r="E525" i="2"/>
  <c r="F525" i="2"/>
  <c r="U525" i="2"/>
  <c r="W525" i="2"/>
  <c r="Y525" i="2"/>
  <c r="AD525" i="2"/>
  <c r="E526" i="2"/>
  <c r="F526" i="2"/>
  <c r="U526" i="2"/>
  <c r="W526" i="2"/>
  <c r="Y526" i="2"/>
  <c r="AD526" i="2"/>
  <c r="E527" i="2"/>
  <c r="F527" i="2"/>
  <c r="U527" i="2"/>
  <c r="W527" i="2"/>
  <c r="Y527" i="2"/>
  <c r="AD527" i="2"/>
  <c r="E528" i="2"/>
  <c r="F528" i="2"/>
  <c r="H528" i="2"/>
  <c r="U528" i="2"/>
  <c r="W528" i="2"/>
  <c r="Y528" i="2"/>
  <c r="AD528" i="2"/>
  <c r="E529" i="2"/>
  <c r="F529" i="2"/>
  <c r="U529" i="2"/>
  <c r="W529" i="2"/>
  <c r="Y529" i="2"/>
  <c r="AD529" i="2"/>
  <c r="E530" i="2"/>
  <c r="F530" i="2"/>
  <c r="U530" i="2"/>
  <c r="W530" i="2"/>
  <c r="Y530" i="2"/>
  <c r="AD530" i="2"/>
  <c r="E531" i="2"/>
  <c r="F531" i="2"/>
  <c r="H531" i="2"/>
  <c r="U531" i="2"/>
  <c r="W531" i="2"/>
  <c r="Y531" i="2"/>
  <c r="AD531" i="2"/>
  <c r="E532" i="2"/>
  <c r="F532" i="2"/>
  <c r="U532" i="2"/>
  <c r="W532" i="2"/>
  <c r="Y532" i="2"/>
  <c r="AD532" i="2"/>
  <c r="E533" i="2"/>
  <c r="F533" i="2"/>
  <c r="U533" i="2"/>
  <c r="W533" i="2"/>
  <c r="Y533" i="2"/>
  <c r="AD533" i="2"/>
  <c r="E534" i="2"/>
  <c r="F534" i="2"/>
  <c r="U534" i="2"/>
  <c r="W534" i="2"/>
  <c r="Y534" i="2"/>
  <c r="AD534" i="2"/>
  <c r="E535" i="2"/>
  <c r="F535" i="2"/>
  <c r="U535" i="2"/>
  <c r="W535" i="2"/>
  <c r="Y535" i="2"/>
  <c r="AD535" i="2"/>
  <c r="E536" i="2"/>
  <c r="F536" i="2"/>
  <c r="U536" i="2"/>
  <c r="W536" i="2"/>
  <c r="Y536" i="2"/>
  <c r="AD536" i="2"/>
  <c r="E537" i="2"/>
  <c r="F537" i="2"/>
  <c r="H537" i="2"/>
  <c r="U537" i="2"/>
  <c r="W537" i="2"/>
  <c r="Y537" i="2"/>
  <c r="AD537" i="2"/>
  <c r="E538" i="2"/>
  <c r="F538" i="2"/>
  <c r="U538" i="2"/>
  <c r="W538" i="2"/>
  <c r="Y538" i="2"/>
  <c r="AD538" i="2"/>
  <c r="E539" i="2"/>
  <c r="F539" i="2"/>
  <c r="H539" i="2"/>
  <c r="U539" i="2"/>
  <c r="W539" i="2"/>
  <c r="Y539" i="2"/>
  <c r="AD539" i="2"/>
  <c r="E540" i="2"/>
  <c r="F540" i="2"/>
  <c r="U540" i="2"/>
  <c r="W540" i="2"/>
  <c r="Y540" i="2"/>
  <c r="AD540" i="2"/>
  <c r="E541" i="2"/>
  <c r="F541" i="2"/>
  <c r="U541" i="2"/>
  <c r="W541" i="2"/>
  <c r="Y541" i="2"/>
  <c r="AD541" i="2"/>
  <c r="E542" i="2"/>
  <c r="F542" i="2"/>
  <c r="H542" i="2"/>
  <c r="U542" i="2"/>
  <c r="W542" i="2"/>
  <c r="Y542" i="2"/>
  <c r="AD542" i="2"/>
  <c r="E543" i="2"/>
  <c r="F543" i="2"/>
  <c r="U543" i="2"/>
  <c r="W543" i="2"/>
  <c r="Y543" i="2"/>
  <c r="AD543" i="2"/>
  <c r="E544" i="2"/>
  <c r="F544" i="2"/>
  <c r="U544" i="2"/>
  <c r="W544" i="2"/>
  <c r="Y544" i="2"/>
  <c r="AD544" i="2"/>
  <c r="E545" i="2"/>
  <c r="F545" i="2"/>
  <c r="H545" i="2"/>
  <c r="U545" i="2"/>
  <c r="W545" i="2"/>
  <c r="Y545" i="2"/>
  <c r="AD545" i="2"/>
  <c r="E546" i="2"/>
  <c r="F546" i="2"/>
  <c r="H546" i="2"/>
  <c r="U546" i="2"/>
  <c r="W546" i="2"/>
  <c r="Y546" i="2"/>
  <c r="AD546" i="2"/>
  <c r="E547" i="2"/>
  <c r="F547" i="2"/>
  <c r="U547" i="2"/>
  <c r="W547" i="2"/>
  <c r="Y547" i="2"/>
  <c r="AD547" i="2"/>
  <c r="E548" i="2"/>
  <c r="F548" i="2"/>
  <c r="U548" i="2"/>
  <c r="W548" i="2"/>
  <c r="Y548" i="2"/>
  <c r="AD548" i="2"/>
  <c r="E549" i="2"/>
  <c r="F549" i="2"/>
  <c r="H549" i="2"/>
  <c r="U549" i="2"/>
  <c r="W549" i="2"/>
  <c r="Y549" i="2"/>
  <c r="AD549" i="2"/>
  <c r="E550" i="2"/>
  <c r="F550" i="2"/>
  <c r="H550" i="2"/>
  <c r="U550" i="2"/>
  <c r="W550" i="2"/>
  <c r="Y550" i="2"/>
  <c r="AD550" i="2"/>
  <c r="E551" i="2"/>
  <c r="F551" i="2"/>
  <c r="H551" i="2"/>
  <c r="U551" i="2"/>
  <c r="W551" i="2"/>
  <c r="Y551" i="2"/>
  <c r="AD551" i="2"/>
  <c r="E552" i="2"/>
  <c r="F552" i="2"/>
  <c r="U552" i="2"/>
  <c r="W552" i="2"/>
  <c r="Y552" i="2"/>
  <c r="AD552" i="2"/>
  <c r="E553" i="2"/>
  <c r="F553" i="2"/>
  <c r="H553" i="2"/>
  <c r="U553" i="2"/>
  <c r="W553" i="2"/>
  <c r="Y553" i="2"/>
  <c r="AD553" i="2"/>
  <c r="E554" i="2"/>
  <c r="F554" i="2"/>
  <c r="H554" i="2"/>
  <c r="U554" i="2"/>
  <c r="W554" i="2"/>
  <c r="Y554" i="2"/>
  <c r="AD554" i="2"/>
  <c r="E555" i="2"/>
  <c r="F555" i="2"/>
  <c r="U555" i="2"/>
  <c r="W555" i="2"/>
  <c r="Y555" i="2"/>
  <c r="AD555" i="2"/>
  <c r="E556" i="2"/>
  <c r="F556" i="2"/>
  <c r="U556" i="2"/>
  <c r="W556" i="2"/>
  <c r="Y556" i="2"/>
  <c r="AD556" i="2"/>
  <c r="E557" i="2"/>
  <c r="F557" i="2"/>
  <c r="U557" i="2"/>
  <c r="W557" i="2"/>
  <c r="Y557" i="2"/>
  <c r="AD557" i="2"/>
  <c r="E558" i="2"/>
  <c r="F558" i="2"/>
  <c r="H558" i="2"/>
  <c r="U558" i="2"/>
  <c r="W558" i="2"/>
  <c r="Y558" i="2"/>
  <c r="AD558" i="2"/>
  <c r="E559" i="2"/>
  <c r="F559" i="2"/>
  <c r="U559" i="2"/>
  <c r="W559" i="2"/>
  <c r="Y559" i="2"/>
  <c r="AD559" i="2"/>
  <c r="E560" i="2"/>
  <c r="F560" i="2"/>
  <c r="H560" i="2"/>
  <c r="U560" i="2"/>
  <c r="W560" i="2"/>
  <c r="Y560" i="2"/>
  <c r="AD560" i="2"/>
  <c r="E561" i="2"/>
  <c r="F561" i="2"/>
  <c r="H561" i="2"/>
  <c r="U561" i="2"/>
  <c r="W561" i="2"/>
  <c r="Y561" i="2"/>
  <c r="AD561" i="2"/>
  <c r="E562" i="2"/>
  <c r="F562" i="2"/>
  <c r="U562" i="2"/>
  <c r="W562" i="2"/>
  <c r="Y562" i="2"/>
  <c r="AD562" i="2"/>
  <c r="E563" i="2"/>
  <c r="F563" i="2"/>
  <c r="U563" i="2"/>
  <c r="W563" i="2"/>
  <c r="Y563" i="2"/>
  <c r="AD563" i="2"/>
  <c r="E564" i="2"/>
  <c r="F564" i="2"/>
  <c r="U564" i="2"/>
  <c r="W564" i="2"/>
  <c r="Y564" i="2"/>
  <c r="AD564" i="2"/>
  <c r="E565" i="2"/>
  <c r="F565" i="2"/>
  <c r="H565" i="2"/>
  <c r="U565" i="2"/>
  <c r="W565" i="2"/>
  <c r="Y565" i="2"/>
  <c r="AD565" i="2"/>
  <c r="E566" i="2"/>
  <c r="F566" i="2"/>
  <c r="H566" i="2"/>
  <c r="U566" i="2"/>
  <c r="W566" i="2"/>
  <c r="Y566" i="2"/>
  <c r="AD566" i="2"/>
  <c r="E567" i="2"/>
  <c r="F567" i="2"/>
  <c r="H567" i="2"/>
  <c r="U567" i="2"/>
  <c r="W567" i="2"/>
  <c r="Y567" i="2"/>
  <c r="AD567" i="2"/>
  <c r="E568" i="2"/>
  <c r="F568" i="2"/>
  <c r="H568" i="2"/>
  <c r="U568" i="2"/>
  <c r="W568" i="2"/>
  <c r="Y568" i="2"/>
  <c r="AD568" i="2"/>
  <c r="E569" i="2"/>
  <c r="F569" i="2"/>
  <c r="H569" i="2"/>
  <c r="U569" i="2"/>
  <c r="W569" i="2"/>
  <c r="Y569" i="2"/>
  <c r="AD569" i="2"/>
  <c r="E570" i="2"/>
  <c r="F570" i="2"/>
  <c r="U570" i="2"/>
  <c r="W570" i="2"/>
  <c r="Y570" i="2"/>
  <c r="AD570" i="2"/>
  <c r="E571" i="2"/>
  <c r="F571" i="2"/>
  <c r="U571" i="2"/>
  <c r="W571" i="2"/>
  <c r="Y571" i="2"/>
  <c r="AD571" i="2"/>
  <c r="E572" i="2"/>
  <c r="F572" i="2"/>
  <c r="U572" i="2"/>
  <c r="W572" i="2"/>
  <c r="Y572" i="2"/>
  <c r="AD572" i="2"/>
  <c r="E573" i="2"/>
  <c r="F573" i="2"/>
  <c r="U573" i="2"/>
  <c r="W573" i="2"/>
  <c r="Y573" i="2"/>
  <c r="AD573" i="2"/>
  <c r="E574" i="2"/>
  <c r="F574" i="2"/>
  <c r="H574" i="2"/>
  <c r="U574" i="2"/>
  <c r="W574" i="2"/>
  <c r="Y574" i="2"/>
  <c r="AD574" i="2"/>
  <c r="E575" i="2"/>
  <c r="F575" i="2"/>
  <c r="U575" i="2"/>
  <c r="W575" i="2"/>
  <c r="Y575" i="2"/>
  <c r="AD575" i="2"/>
  <c r="E576" i="2"/>
  <c r="F576" i="2"/>
  <c r="H576" i="2"/>
  <c r="U576" i="2"/>
  <c r="W576" i="2"/>
  <c r="Y576" i="2"/>
  <c r="AD576" i="2"/>
  <c r="E577" i="2"/>
  <c r="F577" i="2"/>
  <c r="H577" i="2"/>
  <c r="U577" i="2"/>
  <c r="W577" i="2"/>
  <c r="Y577" i="2"/>
  <c r="AD577" i="2"/>
  <c r="E578" i="2"/>
  <c r="F578" i="2"/>
  <c r="H578" i="2"/>
  <c r="U578" i="2"/>
  <c r="W578" i="2"/>
  <c r="Y578" i="2"/>
  <c r="AD578" i="2"/>
  <c r="E579" i="2"/>
  <c r="F579" i="2"/>
  <c r="U579" i="2"/>
  <c r="W579" i="2"/>
  <c r="Y579" i="2"/>
  <c r="AD579" i="2"/>
  <c r="E580" i="2"/>
  <c r="F580" i="2"/>
  <c r="U580" i="2"/>
  <c r="W580" i="2"/>
  <c r="Y580" i="2"/>
  <c r="AD580" i="2"/>
  <c r="E581" i="2"/>
  <c r="F581" i="2"/>
  <c r="H581" i="2"/>
  <c r="U581" i="2"/>
  <c r="W581" i="2"/>
  <c r="Y581" i="2"/>
  <c r="AD581" i="2"/>
  <c r="E582" i="2"/>
  <c r="F582" i="2"/>
  <c r="H582" i="2"/>
  <c r="U582" i="2"/>
  <c r="W582" i="2"/>
  <c r="Y582" i="2"/>
  <c r="AD582" i="2"/>
  <c r="E583" i="2"/>
  <c r="F583" i="2"/>
  <c r="U583" i="2"/>
  <c r="W583" i="2"/>
  <c r="Y583" i="2"/>
  <c r="AD583" i="2"/>
  <c r="E584" i="2"/>
  <c r="F584" i="2"/>
  <c r="U584" i="2"/>
  <c r="W584" i="2"/>
  <c r="Y584" i="2"/>
  <c r="AD584" i="2"/>
  <c r="E585" i="2"/>
  <c r="F585" i="2"/>
  <c r="U585" i="2"/>
  <c r="W585" i="2"/>
  <c r="Y585" i="2"/>
  <c r="AD585" i="2"/>
  <c r="E586" i="2"/>
  <c r="F586" i="2"/>
  <c r="H586" i="2"/>
  <c r="U586" i="2"/>
  <c r="W586" i="2"/>
  <c r="Y586" i="2"/>
  <c r="AD586" i="2"/>
  <c r="E587" i="2"/>
  <c r="F587" i="2"/>
  <c r="H587" i="2"/>
  <c r="U587" i="2"/>
  <c r="W587" i="2"/>
  <c r="Y587" i="2"/>
  <c r="AD587" i="2"/>
  <c r="E588" i="2"/>
  <c r="F588" i="2"/>
  <c r="U588" i="2"/>
  <c r="W588" i="2"/>
  <c r="Y588" i="2"/>
  <c r="AD588" i="2"/>
  <c r="E589" i="2"/>
  <c r="F589" i="2"/>
  <c r="U589" i="2"/>
  <c r="W589" i="2"/>
  <c r="Y589" i="2"/>
  <c r="AD589" i="2"/>
  <c r="E590" i="2"/>
  <c r="F590" i="2"/>
  <c r="U590" i="2"/>
  <c r="W590" i="2"/>
  <c r="Y590" i="2"/>
  <c r="AD590" i="2"/>
  <c r="E591" i="2"/>
  <c r="F591" i="2"/>
  <c r="U591" i="2"/>
  <c r="W591" i="2"/>
  <c r="Y591" i="2"/>
  <c r="AD591" i="2"/>
  <c r="E592" i="2"/>
  <c r="F592" i="2"/>
  <c r="U592" i="2"/>
  <c r="W592" i="2"/>
  <c r="Y592" i="2"/>
  <c r="AD592" i="2"/>
  <c r="E593" i="2"/>
  <c r="F593" i="2"/>
  <c r="H593" i="2"/>
  <c r="U593" i="2"/>
  <c r="W593" i="2"/>
  <c r="Y593" i="2"/>
  <c r="AD593" i="2"/>
  <c r="E594" i="2"/>
  <c r="F594" i="2"/>
  <c r="H594" i="2"/>
  <c r="U594" i="2"/>
  <c r="W594" i="2"/>
  <c r="Y594" i="2"/>
  <c r="AD594" i="2"/>
  <c r="E595" i="2"/>
  <c r="F595" i="2"/>
  <c r="H595" i="2"/>
  <c r="U595" i="2"/>
  <c r="W595" i="2"/>
  <c r="Y595" i="2"/>
  <c r="AD595" i="2"/>
  <c r="E596" i="2"/>
  <c r="F596" i="2"/>
  <c r="U596" i="2"/>
  <c r="W596" i="2"/>
  <c r="Y596" i="2"/>
  <c r="AD596" i="2"/>
  <c r="E597" i="2"/>
  <c r="F597" i="2"/>
  <c r="U597" i="2"/>
  <c r="W597" i="2"/>
  <c r="Y597" i="2"/>
  <c r="AD597" i="2"/>
  <c r="E598" i="2"/>
  <c r="F598" i="2"/>
  <c r="U598" i="2"/>
  <c r="W598" i="2"/>
  <c r="Y598" i="2"/>
  <c r="AD598" i="2"/>
  <c r="E599" i="2"/>
  <c r="F599" i="2"/>
  <c r="H599" i="2"/>
  <c r="U599" i="2"/>
  <c r="W599" i="2"/>
  <c r="Y599" i="2"/>
  <c r="AD599" i="2"/>
  <c r="E600" i="2"/>
  <c r="F600" i="2"/>
  <c r="H600" i="2"/>
  <c r="U600" i="2"/>
  <c r="W600" i="2"/>
  <c r="Y600" i="2"/>
  <c r="AD600" i="2"/>
  <c r="E601" i="2"/>
  <c r="F601" i="2"/>
  <c r="H601" i="2"/>
  <c r="U601" i="2"/>
  <c r="W601" i="2"/>
  <c r="Y601" i="2"/>
  <c r="AD601" i="2"/>
  <c r="E602" i="2"/>
  <c r="F602" i="2"/>
  <c r="U602" i="2"/>
  <c r="W602" i="2"/>
  <c r="Y602" i="2"/>
  <c r="AD602" i="2"/>
  <c r="E603" i="2"/>
  <c r="F603" i="2"/>
  <c r="U603" i="2"/>
  <c r="W603" i="2"/>
  <c r="Y603" i="2"/>
  <c r="AD603" i="2"/>
  <c r="E604" i="2"/>
  <c r="F604" i="2"/>
  <c r="U604" i="2"/>
  <c r="W604" i="2"/>
  <c r="Y604" i="2"/>
  <c r="AD604" i="2"/>
  <c r="E605" i="2"/>
  <c r="F605" i="2"/>
  <c r="U605" i="2"/>
  <c r="W605" i="2"/>
  <c r="Y605" i="2"/>
  <c r="AD605" i="2"/>
  <c r="E606" i="2"/>
  <c r="F606" i="2"/>
  <c r="U606" i="2"/>
  <c r="W606" i="2"/>
  <c r="Y606" i="2"/>
  <c r="AD606" i="2"/>
  <c r="E607" i="2"/>
  <c r="F607" i="2"/>
  <c r="U607" i="2"/>
  <c r="W607" i="2"/>
  <c r="Y607" i="2"/>
  <c r="AD607" i="2"/>
  <c r="E608" i="2"/>
  <c r="F608" i="2"/>
  <c r="U608" i="2"/>
  <c r="W608" i="2"/>
  <c r="Y608" i="2"/>
  <c r="AD608" i="2"/>
  <c r="E609" i="2"/>
  <c r="F609" i="2"/>
  <c r="U609" i="2"/>
  <c r="W609" i="2"/>
  <c r="Y609" i="2"/>
  <c r="AD609" i="2"/>
  <c r="E610" i="2"/>
  <c r="F610" i="2"/>
  <c r="H610" i="2"/>
  <c r="U610" i="2"/>
  <c r="W610" i="2"/>
  <c r="Y610" i="2"/>
  <c r="AD610" i="2"/>
  <c r="E611" i="2"/>
  <c r="F611" i="2"/>
  <c r="H611" i="2"/>
  <c r="U611" i="2"/>
  <c r="W611" i="2"/>
  <c r="Y611" i="2"/>
  <c r="AD611" i="2"/>
  <c r="E612" i="2"/>
  <c r="F612" i="2"/>
  <c r="U612" i="2"/>
  <c r="W612" i="2"/>
  <c r="Y612" i="2"/>
  <c r="AD612" i="2"/>
  <c r="E613" i="2"/>
  <c r="F613" i="2"/>
  <c r="U613" i="2"/>
  <c r="W613" i="2"/>
  <c r="Y613" i="2"/>
  <c r="AD613" i="2"/>
  <c r="E614" i="2"/>
  <c r="F614" i="2"/>
  <c r="U614" i="2"/>
  <c r="W614" i="2"/>
  <c r="Y614" i="2"/>
  <c r="AD614" i="2"/>
  <c r="E615" i="2"/>
  <c r="F615" i="2"/>
  <c r="H615" i="2"/>
  <c r="U615" i="2"/>
  <c r="W615" i="2"/>
  <c r="Y615" i="2"/>
  <c r="AD615" i="2"/>
  <c r="E616" i="2"/>
  <c r="F616" i="2"/>
  <c r="U616" i="2"/>
  <c r="W616" i="2"/>
  <c r="Y616" i="2"/>
  <c r="AD616" i="2"/>
  <c r="E617" i="2"/>
  <c r="F617" i="2"/>
  <c r="U617" i="2"/>
  <c r="W617" i="2"/>
  <c r="Y617" i="2"/>
  <c r="AD617" i="2"/>
  <c r="E618" i="2"/>
  <c r="F618" i="2"/>
  <c r="U618" i="2"/>
  <c r="W618" i="2"/>
  <c r="Y618" i="2"/>
  <c r="AD618" i="2"/>
  <c r="E619" i="2"/>
  <c r="F619" i="2"/>
  <c r="H619" i="2"/>
  <c r="U619" i="2"/>
  <c r="W619" i="2"/>
  <c r="Y619" i="2"/>
  <c r="AD619" i="2"/>
  <c r="E620" i="2"/>
  <c r="F620" i="2"/>
  <c r="H620" i="2"/>
  <c r="U620" i="2"/>
  <c r="W620" i="2"/>
  <c r="Y620" i="2"/>
  <c r="AD620" i="2"/>
  <c r="E621" i="2"/>
  <c r="F621" i="2"/>
  <c r="H621" i="2"/>
  <c r="U621" i="2"/>
  <c r="W621" i="2"/>
  <c r="Y621" i="2"/>
  <c r="AD621" i="2"/>
  <c r="E622" i="2"/>
  <c r="F622" i="2"/>
  <c r="U622" i="2"/>
  <c r="W622" i="2"/>
  <c r="Y622" i="2"/>
  <c r="AD622" i="2"/>
  <c r="E623" i="2"/>
  <c r="F623" i="2"/>
  <c r="H623" i="2"/>
  <c r="U623" i="2"/>
  <c r="W623" i="2"/>
  <c r="Y623" i="2"/>
  <c r="AD623" i="2"/>
  <c r="E624" i="2"/>
  <c r="F624" i="2"/>
  <c r="H624" i="2"/>
  <c r="U624" i="2"/>
  <c r="W624" i="2"/>
  <c r="Y624" i="2"/>
  <c r="AD624" i="2"/>
  <c r="E625" i="2"/>
  <c r="F625" i="2"/>
  <c r="H625" i="2"/>
  <c r="U625" i="2"/>
  <c r="W625" i="2"/>
  <c r="Y625" i="2"/>
  <c r="AD625" i="2"/>
  <c r="E626" i="2"/>
  <c r="F626" i="2"/>
  <c r="U626" i="2"/>
  <c r="W626" i="2"/>
  <c r="Y626" i="2"/>
  <c r="AD626" i="2"/>
  <c r="E627" i="2"/>
  <c r="F627" i="2"/>
  <c r="H627" i="2"/>
  <c r="U627" i="2"/>
  <c r="W627" i="2"/>
  <c r="Y627" i="2"/>
  <c r="AD627" i="2"/>
  <c r="E628" i="2"/>
  <c r="F628" i="2"/>
  <c r="U628" i="2"/>
  <c r="W628" i="2"/>
  <c r="Y628" i="2"/>
  <c r="AD628" i="2"/>
  <c r="E629" i="2"/>
  <c r="F629" i="2"/>
  <c r="U629" i="2"/>
  <c r="W629" i="2"/>
  <c r="Y629" i="2"/>
  <c r="AD629" i="2"/>
  <c r="E630" i="2"/>
  <c r="F630" i="2"/>
  <c r="U630" i="2"/>
  <c r="W630" i="2"/>
  <c r="Y630" i="2"/>
  <c r="AD630" i="2"/>
  <c r="E631" i="2"/>
  <c r="F631" i="2"/>
  <c r="U631" i="2"/>
  <c r="W631" i="2"/>
  <c r="Y631" i="2"/>
  <c r="AD631" i="2"/>
  <c r="E632" i="2"/>
  <c r="F632" i="2"/>
  <c r="H632" i="2"/>
  <c r="U632" i="2"/>
  <c r="W632" i="2"/>
  <c r="Y632" i="2"/>
  <c r="AD632" i="2"/>
  <c r="E633" i="2"/>
  <c r="F633" i="2"/>
  <c r="U633" i="2"/>
  <c r="W633" i="2"/>
  <c r="Y633" i="2"/>
  <c r="AD633" i="2"/>
  <c r="E634" i="2"/>
  <c r="F634" i="2"/>
  <c r="H634" i="2"/>
  <c r="U634" i="2"/>
  <c r="W634" i="2"/>
  <c r="Y634" i="2"/>
  <c r="AD634" i="2"/>
  <c r="E635" i="2"/>
  <c r="F635" i="2"/>
  <c r="H635" i="2"/>
  <c r="U635" i="2"/>
  <c r="W635" i="2"/>
  <c r="Y635" i="2"/>
  <c r="AD635" i="2"/>
  <c r="E636" i="2"/>
  <c r="F636" i="2"/>
  <c r="H636" i="2"/>
  <c r="U636" i="2"/>
  <c r="W636" i="2"/>
  <c r="Y636" i="2"/>
  <c r="AD636" i="2"/>
  <c r="E637" i="2"/>
  <c r="F637" i="2"/>
  <c r="U637" i="2"/>
  <c r="W637" i="2"/>
  <c r="Y637" i="2"/>
  <c r="AD637" i="2"/>
  <c r="E638" i="2"/>
  <c r="F638" i="2"/>
  <c r="H638" i="2"/>
  <c r="U638" i="2"/>
  <c r="W638" i="2"/>
  <c r="Y638" i="2"/>
  <c r="AD638" i="2"/>
  <c r="E639" i="2"/>
  <c r="F639" i="2"/>
  <c r="U639" i="2"/>
  <c r="W639" i="2"/>
  <c r="Y639" i="2"/>
  <c r="AD639" i="2"/>
  <c r="E640" i="2"/>
  <c r="F640" i="2"/>
  <c r="U640" i="2"/>
  <c r="W640" i="2"/>
  <c r="Y640" i="2"/>
  <c r="AD640" i="2"/>
  <c r="E641" i="2"/>
  <c r="F641" i="2"/>
  <c r="H641" i="2"/>
  <c r="U641" i="2"/>
  <c r="W641" i="2"/>
  <c r="Y641" i="2"/>
  <c r="AD641" i="2"/>
  <c r="E642" i="2"/>
  <c r="F642" i="2"/>
  <c r="H642" i="2"/>
  <c r="U642" i="2"/>
  <c r="W642" i="2"/>
  <c r="Y642" i="2"/>
  <c r="AD642" i="2"/>
  <c r="E643" i="2"/>
  <c r="F643" i="2"/>
  <c r="H643" i="2"/>
  <c r="U643" i="2"/>
  <c r="W643" i="2"/>
  <c r="Y643" i="2"/>
  <c r="AD643" i="2"/>
  <c r="E644" i="2"/>
  <c r="F644" i="2"/>
  <c r="H644" i="2"/>
  <c r="U644" i="2"/>
  <c r="W644" i="2"/>
  <c r="Y644" i="2"/>
  <c r="AD644" i="2"/>
  <c r="E645" i="2"/>
  <c r="F645" i="2"/>
  <c r="U645" i="2"/>
  <c r="W645" i="2"/>
  <c r="Y645" i="2"/>
  <c r="AD645" i="2"/>
  <c r="E646" i="2"/>
  <c r="F646" i="2"/>
  <c r="H646" i="2"/>
  <c r="U646" i="2"/>
  <c r="W646" i="2"/>
  <c r="Y646" i="2"/>
  <c r="AD646" i="2"/>
  <c r="E647" i="2"/>
  <c r="F647" i="2"/>
  <c r="H647" i="2"/>
  <c r="U647" i="2"/>
  <c r="W647" i="2"/>
  <c r="Y647" i="2"/>
  <c r="AD647" i="2"/>
  <c r="E648" i="2"/>
  <c r="F648" i="2"/>
  <c r="U648" i="2"/>
  <c r="W648" i="2"/>
  <c r="Y648" i="2"/>
  <c r="AD648" i="2"/>
  <c r="E649" i="2"/>
  <c r="F649" i="2"/>
  <c r="U649" i="2"/>
  <c r="W649" i="2"/>
  <c r="Y649" i="2"/>
  <c r="AD649" i="2"/>
  <c r="E650" i="2"/>
  <c r="F650" i="2"/>
  <c r="H650" i="2"/>
  <c r="U650" i="2"/>
  <c r="W650" i="2"/>
  <c r="Y650" i="2"/>
  <c r="AD650" i="2"/>
  <c r="E651" i="2"/>
  <c r="F651" i="2"/>
  <c r="H651" i="2"/>
  <c r="U651" i="2"/>
  <c r="W651" i="2"/>
  <c r="Y651" i="2"/>
  <c r="AD651" i="2"/>
  <c r="E652" i="2"/>
  <c r="F652" i="2"/>
  <c r="H652" i="2"/>
  <c r="U652" i="2"/>
  <c r="W652" i="2"/>
  <c r="Y652" i="2"/>
  <c r="AD652" i="2"/>
  <c r="E653" i="2"/>
  <c r="F653" i="2"/>
  <c r="U653" i="2"/>
  <c r="W653" i="2"/>
  <c r="Y653" i="2"/>
  <c r="AD653" i="2"/>
  <c r="E654" i="2"/>
  <c r="F654" i="2"/>
  <c r="H654" i="2"/>
  <c r="U654" i="2"/>
  <c r="W654" i="2"/>
  <c r="Y654" i="2"/>
  <c r="AD654" i="2"/>
  <c r="E655" i="2"/>
  <c r="F655" i="2"/>
  <c r="U655" i="2"/>
  <c r="W655" i="2"/>
  <c r="Y655" i="2"/>
  <c r="AD655" i="2"/>
  <c r="E656" i="2"/>
  <c r="F656" i="2"/>
  <c r="H656" i="2"/>
  <c r="U656" i="2"/>
  <c r="W656" i="2"/>
  <c r="Y656" i="2"/>
  <c r="AD656" i="2"/>
  <c r="E657" i="2"/>
  <c r="F657" i="2"/>
  <c r="U657" i="2"/>
  <c r="W657" i="2"/>
  <c r="Y657" i="2"/>
  <c r="AD657" i="2"/>
  <c r="E658" i="2"/>
  <c r="F658" i="2"/>
  <c r="H658" i="2"/>
  <c r="U658" i="2"/>
  <c r="W658" i="2"/>
  <c r="Y658" i="2"/>
  <c r="AD658" i="2"/>
  <c r="E659" i="2"/>
  <c r="F659" i="2"/>
  <c r="H659" i="2"/>
  <c r="U659" i="2"/>
  <c r="W659" i="2"/>
  <c r="Y659" i="2"/>
  <c r="AD659" i="2"/>
  <c r="E660" i="2"/>
  <c r="F660" i="2"/>
  <c r="H660" i="2"/>
  <c r="U660" i="2"/>
  <c r="W660" i="2"/>
  <c r="Y660" i="2"/>
  <c r="AD660" i="2"/>
  <c r="E661" i="2"/>
  <c r="F661" i="2"/>
  <c r="H661" i="2"/>
  <c r="U661" i="2"/>
  <c r="W661" i="2"/>
  <c r="Y661" i="2"/>
  <c r="AD661" i="2"/>
  <c r="E662" i="2"/>
  <c r="F662" i="2"/>
  <c r="H662" i="2"/>
  <c r="U662" i="2"/>
  <c r="W662" i="2"/>
  <c r="Y662" i="2"/>
  <c r="AD662" i="2"/>
  <c r="E663" i="2"/>
  <c r="F663" i="2"/>
  <c r="U663" i="2"/>
  <c r="W663" i="2"/>
  <c r="Y663" i="2"/>
  <c r="AD663" i="2"/>
  <c r="E664" i="2"/>
  <c r="F664" i="2"/>
  <c r="H664" i="2"/>
  <c r="U664" i="2"/>
  <c r="W664" i="2"/>
  <c r="Y664" i="2"/>
  <c r="AD664" i="2"/>
  <c r="E665" i="2"/>
  <c r="F665" i="2"/>
  <c r="U665" i="2"/>
  <c r="W665" i="2"/>
  <c r="Y665" i="2"/>
  <c r="AD665" i="2"/>
  <c r="E666" i="2"/>
  <c r="F666" i="2"/>
  <c r="H666" i="2"/>
  <c r="U666" i="2"/>
  <c r="W666" i="2"/>
  <c r="Y666" i="2"/>
  <c r="AD666" i="2"/>
  <c r="E667" i="2"/>
  <c r="F667" i="2"/>
  <c r="H667" i="2"/>
  <c r="U667" i="2"/>
  <c r="W667" i="2"/>
  <c r="Y667" i="2"/>
  <c r="AD667" i="2"/>
  <c r="E668" i="2"/>
  <c r="F668" i="2"/>
  <c r="H668" i="2"/>
  <c r="U668" i="2"/>
  <c r="W668" i="2"/>
  <c r="Y668" i="2"/>
  <c r="AD668" i="2"/>
  <c r="E669" i="2"/>
  <c r="F669" i="2"/>
  <c r="U669" i="2"/>
  <c r="W669" i="2"/>
  <c r="Y669" i="2"/>
  <c r="AD669" i="2"/>
  <c r="E670" i="2"/>
  <c r="F670" i="2"/>
  <c r="U670" i="2"/>
  <c r="W670" i="2"/>
  <c r="Y670" i="2"/>
  <c r="AD670" i="2"/>
  <c r="E671" i="2"/>
  <c r="F671" i="2"/>
  <c r="U671" i="2"/>
  <c r="W671" i="2"/>
  <c r="Y671" i="2"/>
  <c r="AD671" i="2"/>
  <c r="E672" i="2"/>
  <c r="F672" i="2"/>
  <c r="U672" i="2"/>
  <c r="W672" i="2"/>
  <c r="Y672" i="2"/>
  <c r="AD672" i="2"/>
  <c r="E673" i="2"/>
  <c r="F673" i="2"/>
  <c r="U673" i="2"/>
  <c r="W673" i="2"/>
  <c r="Y673" i="2"/>
  <c r="AD673" i="2"/>
  <c r="E674" i="2"/>
  <c r="F674" i="2"/>
  <c r="H674" i="2"/>
  <c r="U674" i="2"/>
  <c r="W674" i="2"/>
  <c r="Y674" i="2"/>
  <c r="AD674" i="2"/>
  <c r="E675" i="2"/>
  <c r="F675" i="2"/>
  <c r="H675" i="2"/>
  <c r="U675" i="2"/>
  <c r="W675" i="2"/>
  <c r="Y675" i="2"/>
  <c r="AD675" i="2"/>
  <c r="E676" i="2"/>
  <c r="F676" i="2"/>
  <c r="H676" i="2"/>
  <c r="U676" i="2"/>
  <c r="W676" i="2"/>
  <c r="Y676" i="2"/>
  <c r="AD676" i="2"/>
  <c r="E677" i="2"/>
  <c r="F677" i="2"/>
  <c r="H677" i="2"/>
  <c r="U677" i="2"/>
  <c r="W677" i="2"/>
  <c r="Y677" i="2"/>
  <c r="AD677" i="2"/>
  <c r="E678" i="2"/>
  <c r="F678" i="2"/>
  <c r="U678" i="2"/>
  <c r="W678" i="2"/>
  <c r="Y678" i="2"/>
  <c r="AD678" i="2"/>
  <c r="E679" i="2"/>
  <c r="F679" i="2"/>
  <c r="H679" i="2"/>
  <c r="U679" i="2"/>
  <c r="W679" i="2"/>
  <c r="Y679" i="2"/>
  <c r="AD679" i="2"/>
  <c r="E680" i="2"/>
  <c r="F680" i="2"/>
  <c r="H680" i="2"/>
  <c r="U680" i="2"/>
  <c r="W680" i="2"/>
  <c r="Y680" i="2"/>
  <c r="AD680" i="2"/>
  <c r="E681" i="2"/>
  <c r="F681" i="2"/>
  <c r="H681" i="2"/>
  <c r="U681" i="2"/>
  <c r="W681" i="2"/>
  <c r="Y681" i="2"/>
  <c r="AD681" i="2"/>
  <c r="E682" i="2"/>
  <c r="F682" i="2"/>
  <c r="H682" i="2"/>
  <c r="U682" i="2"/>
  <c r="W682" i="2"/>
  <c r="Y682" i="2"/>
  <c r="AD682" i="2"/>
  <c r="E683" i="2"/>
  <c r="F683" i="2"/>
  <c r="U683" i="2"/>
  <c r="W683" i="2"/>
  <c r="Y683" i="2"/>
  <c r="AD683" i="2"/>
  <c r="E684" i="2"/>
  <c r="F684" i="2"/>
  <c r="U684" i="2"/>
  <c r="W684" i="2"/>
  <c r="Y684" i="2"/>
  <c r="AD684" i="2"/>
  <c r="E685" i="2"/>
  <c r="F685" i="2"/>
  <c r="H685" i="2"/>
  <c r="U685" i="2"/>
  <c r="W685" i="2"/>
  <c r="Y685" i="2"/>
  <c r="AD685" i="2"/>
  <c r="E686" i="2"/>
  <c r="F686" i="2"/>
  <c r="H686" i="2"/>
  <c r="U686" i="2"/>
  <c r="W686" i="2"/>
  <c r="Y686" i="2"/>
  <c r="AD686" i="2"/>
  <c r="E687" i="2"/>
  <c r="F687" i="2"/>
  <c r="U687" i="2"/>
  <c r="W687" i="2"/>
  <c r="Y687" i="2"/>
  <c r="AD687" i="2"/>
  <c r="E688" i="2"/>
  <c r="F688" i="2"/>
  <c r="H688" i="2"/>
  <c r="U688" i="2"/>
  <c r="W688" i="2"/>
  <c r="Y688" i="2"/>
  <c r="AD688" i="2"/>
  <c r="E689" i="2"/>
  <c r="F689" i="2"/>
  <c r="U689" i="2"/>
  <c r="W689" i="2"/>
  <c r="Y689" i="2"/>
  <c r="AD689" i="2"/>
  <c r="E690" i="2"/>
  <c r="F690" i="2"/>
  <c r="U690" i="2"/>
  <c r="W690" i="2"/>
  <c r="Y690" i="2"/>
  <c r="AD690" i="2"/>
  <c r="E691" i="2"/>
  <c r="F691" i="2"/>
  <c r="U691" i="2"/>
  <c r="W691" i="2"/>
  <c r="Y691" i="2"/>
  <c r="AD691" i="2"/>
  <c r="E692" i="2"/>
  <c r="F692" i="2"/>
  <c r="H692" i="2"/>
  <c r="U692" i="2"/>
  <c r="W692" i="2"/>
  <c r="Y692" i="2"/>
  <c r="AD692" i="2"/>
  <c r="E693" i="2"/>
  <c r="F693" i="2"/>
  <c r="H693" i="2"/>
  <c r="U693" i="2"/>
  <c r="W693" i="2"/>
  <c r="Y693" i="2"/>
  <c r="AD693" i="2"/>
  <c r="E694" i="2"/>
  <c r="F694" i="2"/>
  <c r="U694" i="2"/>
  <c r="W694" i="2"/>
  <c r="Y694" i="2"/>
  <c r="AD694" i="2"/>
  <c r="E695" i="2"/>
  <c r="F695" i="2"/>
  <c r="U695" i="2"/>
  <c r="W695" i="2"/>
  <c r="Y695" i="2"/>
  <c r="AD695" i="2"/>
  <c r="E696" i="2"/>
  <c r="F696" i="2"/>
  <c r="U696" i="2"/>
  <c r="W696" i="2"/>
  <c r="Y696" i="2"/>
  <c r="AD696" i="2"/>
  <c r="E697" i="2"/>
  <c r="F697" i="2"/>
  <c r="U697" i="2"/>
  <c r="W697" i="2"/>
  <c r="Y697" i="2"/>
  <c r="AD697" i="2"/>
  <c r="E698" i="2"/>
  <c r="F698" i="2"/>
  <c r="H698" i="2"/>
  <c r="U698" i="2"/>
  <c r="W698" i="2"/>
  <c r="Y698" i="2"/>
  <c r="AD698" i="2"/>
  <c r="E699" i="2"/>
  <c r="F699" i="2"/>
  <c r="U699" i="2"/>
  <c r="W699" i="2"/>
  <c r="Y699" i="2"/>
  <c r="AD699" i="2"/>
  <c r="E700" i="2"/>
  <c r="F700" i="2"/>
  <c r="H700" i="2"/>
  <c r="U700" i="2"/>
  <c r="W700" i="2"/>
  <c r="Y700" i="2"/>
  <c r="AD700" i="2"/>
  <c r="E701" i="2"/>
  <c r="F701" i="2"/>
  <c r="U701" i="2"/>
  <c r="W701" i="2"/>
  <c r="Y701" i="2"/>
  <c r="AD701" i="2"/>
  <c r="E702" i="2"/>
  <c r="F702" i="2"/>
  <c r="U702" i="2"/>
  <c r="W702" i="2"/>
  <c r="Y702" i="2"/>
  <c r="AD702" i="2"/>
  <c r="E703" i="2"/>
  <c r="F703" i="2"/>
  <c r="U703" i="2"/>
  <c r="W703" i="2"/>
  <c r="Y703" i="2"/>
  <c r="AD703" i="2"/>
  <c r="E704" i="2"/>
  <c r="F704" i="2"/>
  <c r="U704" i="2"/>
  <c r="W704" i="2"/>
  <c r="Y704" i="2"/>
  <c r="AD704" i="2"/>
  <c r="E705" i="2"/>
  <c r="F705" i="2"/>
  <c r="U705" i="2"/>
  <c r="W705" i="2"/>
  <c r="Y705" i="2"/>
  <c r="AD705" i="2"/>
  <c r="E706" i="2"/>
  <c r="F706" i="2"/>
  <c r="U706" i="2"/>
  <c r="W706" i="2"/>
  <c r="Y706" i="2"/>
  <c r="AD706" i="2"/>
  <c r="E707" i="2"/>
  <c r="F707" i="2"/>
  <c r="H707" i="2"/>
  <c r="U707" i="2"/>
  <c r="W707" i="2"/>
  <c r="Y707" i="2"/>
  <c r="AD707" i="2"/>
  <c r="E708" i="2"/>
  <c r="F708" i="2"/>
  <c r="H708" i="2"/>
  <c r="U708" i="2"/>
  <c r="W708" i="2"/>
  <c r="Y708" i="2"/>
  <c r="AD708" i="2"/>
  <c r="E709" i="2"/>
  <c r="F709" i="2"/>
  <c r="H709" i="2"/>
  <c r="U709" i="2"/>
  <c r="W709" i="2"/>
  <c r="Y709" i="2"/>
  <c r="AD709" i="2"/>
  <c r="E710" i="2"/>
  <c r="F710" i="2"/>
  <c r="H710" i="2"/>
  <c r="U710" i="2"/>
  <c r="W710" i="2"/>
  <c r="Y710" i="2"/>
  <c r="AD710" i="2"/>
  <c r="E711" i="2"/>
  <c r="F711" i="2"/>
  <c r="U711" i="2"/>
  <c r="W711" i="2"/>
  <c r="Y711" i="2"/>
  <c r="AD711" i="2"/>
  <c r="E712" i="2"/>
  <c r="F712" i="2"/>
  <c r="H712" i="2"/>
  <c r="U712" i="2"/>
  <c r="W712" i="2"/>
  <c r="Y712" i="2"/>
  <c r="AD712" i="2"/>
  <c r="E713" i="2"/>
  <c r="F713" i="2"/>
  <c r="H713" i="2"/>
  <c r="U713" i="2"/>
  <c r="W713" i="2"/>
  <c r="Y713" i="2"/>
  <c r="AD713" i="2"/>
  <c r="E714" i="2"/>
  <c r="F714" i="2"/>
  <c r="U714" i="2"/>
  <c r="W714" i="2"/>
  <c r="Y714" i="2"/>
  <c r="AD714" i="2"/>
  <c r="E715" i="2"/>
  <c r="F715" i="2"/>
  <c r="H715" i="2"/>
  <c r="U715" i="2"/>
  <c r="W715" i="2"/>
  <c r="Y715" i="2"/>
  <c r="AD715" i="2"/>
  <c r="E716" i="2"/>
  <c r="F716" i="2"/>
  <c r="U716" i="2"/>
  <c r="W716" i="2"/>
  <c r="Y716" i="2"/>
  <c r="AD716" i="2"/>
  <c r="E717" i="2"/>
  <c r="F717" i="2"/>
  <c r="U717" i="2"/>
  <c r="W717" i="2"/>
  <c r="Y717" i="2"/>
  <c r="AD717" i="2"/>
  <c r="E718" i="2"/>
  <c r="F718" i="2"/>
  <c r="U718" i="2"/>
  <c r="W718" i="2"/>
  <c r="Y718" i="2"/>
  <c r="AD718" i="2"/>
  <c r="E719" i="2"/>
  <c r="F719" i="2"/>
  <c r="U719" i="2"/>
  <c r="W719" i="2"/>
  <c r="Y719" i="2"/>
  <c r="AD719" i="2"/>
  <c r="E720" i="2"/>
  <c r="F720" i="2"/>
  <c r="H720" i="2"/>
  <c r="U720" i="2"/>
  <c r="W720" i="2"/>
  <c r="Y720" i="2"/>
  <c r="AD720" i="2"/>
  <c r="E721" i="2"/>
  <c r="F721" i="2"/>
  <c r="H721" i="2"/>
  <c r="U721" i="2"/>
  <c r="W721" i="2"/>
  <c r="Y721" i="2"/>
  <c r="AD721" i="2"/>
  <c r="E722" i="2"/>
  <c r="F722" i="2"/>
  <c r="H722" i="2"/>
  <c r="U722" i="2"/>
  <c r="W722" i="2"/>
  <c r="Y722" i="2"/>
  <c r="AD722" i="2"/>
  <c r="E723" i="2"/>
  <c r="F723" i="2"/>
  <c r="H723" i="2"/>
  <c r="U723" i="2"/>
  <c r="W723" i="2"/>
  <c r="Y723" i="2"/>
  <c r="AD723" i="2"/>
  <c r="E724" i="2"/>
  <c r="F724" i="2"/>
  <c r="U724" i="2"/>
  <c r="W724" i="2"/>
  <c r="Y724" i="2"/>
  <c r="AD724" i="2"/>
  <c r="E725" i="2"/>
  <c r="F725" i="2"/>
  <c r="U725" i="2"/>
  <c r="W725" i="2"/>
  <c r="Y725" i="2"/>
  <c r="AD725" i="2"/>
  <c r="E726" i="2"/>
  <c r="F726" i="2"/>
  <c r="H726" i="2"/>
  <c r="U726" i="2"/>
  <c r="W726" i="2"/>
  <c r="Y726" i="2"/>
  <c r="AD726" i="2"/>
  <c r="E727" i="2"/>
  <c r="F727" i="2"/>
  <c r="U727" i="2"/>
  <c r="W727" i="2"/>
  <c r="Y727" i="2"/>
  <c r="AD727" i="2"/>
  <c r="E728" i="2"/>
  <c r="F728" i="2"/>
  <c r="U728" i="2"/>
  <c r="W728" i="2"/>
  <c r="Y728" i="2"/>
  <c r="AD728" i="2"/>
  <c r="E729" i="2"/>
  <c r="F729" i="2"/>
  <c r="H729" i="2"/>
  <c r="U729" i="2"/>
  <c r="W729" i="2"/>
  <c r="Y729" i="2"/>
  <c r="AD729" i="2"/>
  <c r="E730" i="2"/>
  <c r="F730" i="2"/>
  <c r="H730" i="2"/>
  <c r="U730" i="2"/>
  <c r="W730" i="2"/>
  <c r="Y730" i="2"/>
  <c r="AD730" i="2"/>
  <c r="E731" i="2"/>
  <c r="F731" i="2"/>
  <c r="H731" i="2"/>
  <c r="U731" i="2"/>
  <c r="W731" i="2"/>
  <c r="Y731" i="2"/>
  <c r="AD731" i="2"/>
  <c r="E732" i="2"/>
  <c r="F732" i="2"/>
  <c r="H732" i="2"/>
  <c r="U732" i="2"/>
  <c r="W732" i="2"/>
  <c r="Y732" i="2"/>
  <c r="AD732" i="2"/>
  <c r="E733" i="2"/>
  <c r="F733" i="2"/>
  <c r="H733" i="2"/>
  <c r="U733" i="2"/>
  <c r="W733" i="2"/>
  <c r="Y733" i="2"/>
  <c r="AD733" i="2"/>
  <c r="E734" i="2"/>
  <c r="F734" i="2"/>
  <c r="U734" i="2"/>
  <c r="W734" i="2"/>
  <c r="Y734" i="2"/>
  <c r="AD734" i="2"/>
  <c r="E735" i="2"/>
  <c r="F735" i="2"/>
  <c r="U735" i="2"/>
  <c r="W735" i="2"/>
  <c r="Y735" i="2"/>
  <c r="AD735" i="2"/>
  <c r="E736" i="2"/>
  <c r="F736" i="2"/>
  <c r="H736" i="2"/>
  <c r="U736" i="2"/>
  <c r="W736" i="2"/>
  <c r="Y736" i="2"/>
  <c r="AD736" i="2"/>
  <c r="E737" i="2"/>
  <c r="F737" i="2"/>
  <c r="H737" i="2"/>
  <c r="U737" i="2"/>
  <c r="W737" i="2"/>
  <c r="Y737" i="2"/>
  <c r="AD737" i="2"/>
  <c r="E738" i="2"/>
  <c r="F738" i="2"/>
  <c r="H738" i="2"/>
  <c r="U738" i="2"/>
  <c r="W738" i="2"/>
  <c r="Y738" i="2"/>
  <c r="AD738" i="2"/>
  <c r="E739" i="2"/>
  <c r="F739" i="2"/>
  <c r="U739" i="2"/>
  <c r="W739" i="2"/>
  <c r="Y739" i="2"/>
  <c r="AD739" i="2"/>
  <c r="E740" i="2"/>
  <c r="F740" i="2"/>
  <c r="U740" i="2"/>
  <c r="W740" i="2"/>
  <c r="Y740" i="2"/>
  <c r="AD740" i="2"/>
  <c r="E741" i="2"/>
  <c r="F741" i="2"/>
  <c r="H741" i="2"/>
  <c r="U741" i="2"/>
  <c r="W741" i="2"/>
  <c r="Y741" i="2"/>
  <c r="AD741" i="2"/>
  <c r="E742" i="2"/>
  <c r="F742" i="2"/>
  <c r="H742" i="2"/>
  <c r="U742" i="2"/>
  <c r="W742" i="2"/>
  <c r="Y742" i="2"/>
  <c r="AD742" i="2"/>
  <c r="E743" i="2"/>
  <c r="F743" i="2"/>
  <c r="U743" i="2"/>
  <c r="W743" i="2"/>
  <c r="Y743" i="2"/>
  <c r="AD743" i="2"/>
  <c r="E744" i="2"/>
  <c r="F744" i="2"/>
  <c r="U744" i="2"/>
  <c r="W744" i="2"/>
  <c r="Y744" i="2"/>
  <c r="AD744" i="2"/>
  <c r="E745" i="2"/>
  <c r="F745" i="2"/>
  <c r="U745" i="2"/>
  <c r="W745" i="2"/>
  <c r="Y745" i="2"/>
  <c r="AD745" i="2"/>
  <c r="E746" i="2"/>
  <c r="F746" i="2"/>
  <c r="H746" i="2"/>
  <c r="U746" i="2"/>
  <c r="W746" i="2"/>
  <c r="Y746" i="2"/>
  <c r="AD746" i="2"/>
  <c r="E747" i="2"/>
  <c r="F747" i="2"/>
  <c r="U747" i="2"/>
  <c r="W747" i="2"/>
  <c r="Y747" i="2"/>
  <c r="AD747" i="2"/>
  <c r="E748" i="2"/>
  <c r="F748" i="2"/>
  <c r="U748" i="2"/>
  <c r="W748" i="2"/>
  <c r="Y748" i="2"/>
  <c r="AD748" i="2"/>
  <c r="E749" i="2"/>
  <c r="F749" i="2"/>
  <c r="U749" i="2"/>
  <c r="W749" i="2"/>
  <c r="Y749" i="2"/>
  <c r="AD749" i="2"/>
  <c r="E750" i="2"/>
  <c r="F750" i="2"/>
  <c r="U750" i="2"/>
  <c r="W750" i="2"/>
  <c r="Y750" i="2"/>
  <c r="AD750" i="2"/>
  <c r="E751" i="2"/>
  <c r="F751" i="2"/>
  <c r="H751" i="2"/>
  <c r="U751" i="2"/>
  <c r="W751" i="2"/>
  <c r="Y751" i="2"/>
  <c r="AD751" i="2"/>
  <c r="E752" i="2"/>
  <c r="F752" i="2"/>
  <c r="H752" i="2"/>
  <c r="U752" i="2"/>
  <c r="W752" i="2"/>
  <c r="Y752" i="2"/>
  <c r="AD752" i="2"/>
  <c r="E753" i="2"/>
  <c r="F753" i="2"/>
  <c r="H753" i="2"/>
  <c r="U753" i="2"/>
  <c r="W753" i="2"/>
  <c r="Y753" i="2"/>
  <c r="AD753" i="2"/>
  <c r="E754" i="2"/>
  <c r="F754" i="2"/>
  <c r="H754" i="2"/>
  <c r="U754" i="2"/>
  <c r="W754" i="2"/>
  <c r="Y754" i="2"/>
  <c r="AD754" i="2"/>
  <c r="E755" i="2"/>
  <c r="F755" i="2"/>
  <c r="U755" i="2"/>
  <c r="W755" i="2"/>
  <c r="Y755" i="2"/>
  <c r="AD755" i="2"/>
  <c r="E756" i="2"/>
  <c r="F756" i="2"/>
  <c r="U756" i="2"/>
  <c r="W756" i="2"/>
  <c r="Y756" i="2"/>
  <c r="AD756" i="2"/>
  <c r="E757" i="2"/>
  <c r="F757" i="2"/>
  <c r="U757" i="2"/>
  <c r="W757" i="2"/>
  <c r="Y757" i="2"/>
  <c r="AD757" i="2"/>
  <c r="E758" i="2"/>
  <c r="F758" i="2"/>
  <c r="U758" i="2"/>
  <c r="W758" i="2"/>
  <c r="Y758" i="2"/>
  <c r="AD758" i="2"/>
  <c r="E759" i="2"/>
  <c r="F759" i="2"/>
  <c r="U759" i="2"/>
  <c r="W759" i="2"/>
  <c r="Y759" i="2"/>
  <c r="AD759" i="2"/>
  <c r="E760" i="2"/>
  <c r="F760" i="2"/>
  <c r="H760" i="2"/>
  <c r="U760" i="2"/>
  <c r="W760" i="2"/>
  <c r="Y760" i="2"/>
  <c r="AD760" i="2"/>
  <c r="E761" i="2"/>
  <c r="F761" i="2"/>
  <c r="U761" i="2"/>
  <c r="W761" i="2"/>
  <c r="Y761" i="2"/>
  <c r="AD761" i="2"/>
  <c r="E762" i="2"/>
  <c r="F762" i="2"/>
  <c r="H762" i="2"/>
  <c r="U762" i="2"/>
  <c r="W762" i="2"/>
  <c r="Y762" i="2"/>
  <c r="AD762" i="2"/>
  <c r="E763" i="2"/>
  <c r="F763" i="2"/>
  <c r="H763" i="2"/>
  <c r="U763" i="2"/>
  <c r="W763" i="2"/>
  <c r="Y763" i="2"/>
  <c r="AD763" i="2"/>
  <c r="E764" i="2"/>
  <c r="F764" i="2"/>
  <c r="H764" i="2"/>
  <c r="U764" i="2"/>
  <c r="W764" i="2"/>
  <c r="Y764" i="2"/>
  <c r="AD764" i="2"/>
  <c r="E765" i="2"/>
  <c r="F765" i="2"/>
  <c r="U765" i="2"/>
  <c r="W765" i="2"/>
  <c r="Y765" i="2"/>
  <c r="AD765" i="2"/>
  <c r="E766" i="2"/>
  <c r="F766" i="2"/>
  <c r="H766" i="2"/>
  <c r="U766" i="2"/>
  <c r="W766" i="2"/>
  <c r="Y766" i="2"/>
  <c r="AD766" i="2"/>
  <c r="E767" i="2"/>
  <c r="F767" i="2"/>
  <c r="H767" i="2"/>
  <c r="U767" i="2"/>
  <c r="W767" i="2"/>
  <c r="Y767" i="2"/>
  <c r="AD767" i="2"/>
  <c r="E768" i="2"/>
  <c r="F768" i="2"/>
  <c r="H768" i="2"/>
  <c r="U768" i="2"/>
  <c r="W768" i="2"/>
  <c r="Y768" i="2"/>
  <c r="AD768" i="2"/>
  <c r="E769" i="2"/>
  <c r="F769" i="2"/>
  <c r="U769" i="2"/>
  <c r="W769" i="2"/>
  <c r="Y769" i="2"/>
  <c r="AD769" i="2"/>
  <c r="E770" i="2"/>
  <c r="F770" i="2"/>
  <c r="U770" i="2"/>
  <c r="W770" i="2"/>
  <c r="Y770" i="2"/>
  <c r="AD770" i="2"/>
  <c r="E771" i="2"/>
  <c r="F771" i="2"/>
  <c r="H771" i="2"/>
  <c r="U771" i="2"/>
  <c r="W771" i="2"/>
  <c r="Y771" i="2"/>
  <c r="AD771" i="2"/>
  <c r="E772" i="2"/>
  <c r="F772" i="2"/>
  <c r="H772" i="2"/>
  <c r="U772" i="2"/>
  <c r="W772" i="2"/>
  <c r="Y772" i="2"/>
  <c r="AD772" i="2"/>
  <c r="E773" i="2"/>
  <c r="F773" i="2"/>
  <c r="H773" i="2"/>
  <c r="U773" i="2"/>
  <c r="W773" i="2"/>
  <c r="Y773" i="2"/>
  <c r="AD773" i="2"/>
  <c r="E774" i="2"/>
  <c r="F774" i="2"/>
  <c r="H774" i="2"/>
  <c r="U774" i="2"/>
  <c r="W774" i="2"/>
  <c r="Y774" i="2"/>
  <c r="AD774" i="2"/>
  <c r="E775" i="2"/>
  <c r="F775" i="2"/>
  <c r="U775" i="2"/>
  <c r="W775" i="2"/>
  <c r="Y775" i="2"/>
  <c r="AD775" i="2"/>
  <c r="E776" i="2"/>
  <c r="F776" i="2"/>
  <c r="U776" i="2"/>
  <c r="W776" i="2"/>
  <c r="Y776" i="2"/>
  <c r="AD776" i="2"/>
  <c r="E777" i="2"/>
  <c r="F777" i="2"/>
  <c r="H777" i="2"/>
  <c r="U777" i="2"/>
  <c r="W777" i="2"/>
  <c r="Y777" i="2"/>
  <c r="AD777" i="2"/>
  <c r="E778" i="2"/>
  <c r="F778" i="2"/>
  <c r="U778" i="2"/>
  <c r="W778" i="2"/>
  <c r="Y778" i="2"/>
  <c r="AD778" i="2"/>
  <c r="E779" i="2"/>
  <c r="F779" i="2"/>
  <c r="H779" i="2"/>
  <c r="U779" i="2"/>
  <c r="W779" i="2"/>
  <c r="Y779" i="2"/>
  <c r="AD779" i="2"/>
  <c r="E780" i="2"/>
  <c r="F780" i="2"/>
  <c r="H780" i="2"/>
  <c r="U780" i="2"/>
  <c r="W780" i="2"/>
  <c r="Y780" i="2"/>
  <c r="AD780" i="2"/>
  <c r="E781" i="2"/>
  <c r="F781" i="2"/>
  <c r="H781" i="2"/>
  <c r="U781" i="2"/>
  <c r="W781" i="2"/>
  <c r="Y781" i="2"/>
  <c r="AD781" i="2"/>
  <c r="E782" i="2"/>
  <c r="F782" i="2"/>
  <c r="H782" i="2"/>
  <c r="U782" i="2"/>
  <c r="W782" i="2"/>
  <c r="Y782" i="2"/>
  <c r="AD782" i="2"/>
  <c r="E783" i="2"/>
  <c r="F783" i="2"/>
  <c r="H783" i="2"/>
  <c r="U783" i="2"/>
  <c r="W783" i="2"/>
  <c r="Y783" i="2"/>
  <c r="AD783" i="2"/>
  <c r="E784" i="2"/>
  <c r="F784" i="2"/>
  <c r="H784" i="2"/>
  <c r="U784" i="2"/>
  <c r="W784" i="2"/>
  <c r="Y784" i="2"/>
  <c r="AD784" i="2"/>
  <c r="E785" i="2"/>
  <c r="F785" i="2"/>
  <c r="U785" i="2"/>
  <c r="W785" i="2"/>
  <c r="Y785" i="2"/>
  <c r="AD785" i="2"/>
  <c r="E786" i="2"/>
  <c r="F786" i="2"/>
  <c r="U786" i="2"/>
  <c r="W786" i="2"/>
  <c r="Y786" i="2"/>
  <c r="AD786" i="2"/>
  <c r="E787" i="2"/>
  <c r="F787" i="2"/>
  <c r="H787" i="2"/>
  <c r="U787" i="2"/>
  <c r="W787" i="2"/>
  <c r="Y787" i="2"/>
  <c r="AD787" i="2"/>
  <c r="E788" i="2"/>
  <c r="F788" i="2"/>
  <c r="U788" i="2"/>
  <c r="W788" i="2"/>
  <c r="Y788" i="2"/>
  <c r="AD788" i="2"/>
  <c r="E789" i="2"/>
  <c r="F789" i="2"/>
  <c r="U789" i="2"/>
  <c r="W789" i="2"/>
  <c r="Y789" i="2"/>
  <c r="AD789" i="2"/>
  <c r="E790" i="2"/>
  <c r="F790" i="2"/>
  <c r="H790" i="2"/>
  <c r="U790" i="2"/>
  <c r="W790" i="2"/>
  <c r="Y790" i="2"/>
  <c r="AD790" i="2"/>
  <c r="E791" i="2"/>
  <c r="F791" i="2"/>
  <c r="H791" i="2"/>
  <c r="U791" i="2"/>
  <c r="W791" i="2"/>
  <c r="Y791" i="2"/>
  <c r="AD791" i="2"/>
  <c r="E792" i="2"/>
  <c r="F792" i="2"/>
  <c r="U792" i="2"/>
  <c r="W792" i="2"/>
  <c r="Y792" i="2"/>
  <c r="AD792" i="2"/>
  <c r="E793" i="2"/>
  <c r="F793" i="2"/>
  <c r="U793" i="2"/>
  <c r="W793" i="2"/>
  <c r="Y793" i="2"/>
  <c r="AD793" i="2"/>
  <c r="E794" i="2"/>
  <c r="F794" i="2"/>
  <c r="H794" i="2"/>
  <c r="U794" i="2"/>
  <c r="W794" i="2"/>
  <c r="Y794" i="2"/>
  <c r="AD794" i="2"/>
  <c r="E795" i="2"/>
  <c r="F795" i="2"/>
  <c r="U795" i="2"/>
  <c r="W795" i="2"/>
  <c r="Y795" i="2"/>
  <c r="AD795" i="2"/>
  <c r="E796" i="2"/>
  <c r="F796" i="2"/>
  <c r="H796" i="2"/>
  <c r="U796" i="2"/>
  <c r="W796" i="2"/>
  <c r="Y796" i="2"/>
  <c r="AD796" i="2"/>
  <c r="E797" i="2"/>
  <c r="F797" i="2"/>
  <c r="U797" i="2"/>
  <c r="W797" i="2"/>
  <c r="Y797" i="2"/>
  <c r="AD797" i="2"/>
  <c r="E798" i="2"/>
  <c r="F798" i="2"/>
  <c r="H798" i="2"/>
  <c r="U798" i="2"/>
  <c r="W798" i="2"/>
  <c r="Y798" i="2"/>
  <c r="AD798" i="2"/>
  <c r="E799" i="2"/>
  <c r="F799" i="2"/>
  <c r="H799" i="2"/>
  <c r="U799" i="2"/>
  <c r="W799" i="2"/>
  <c r="Y799" i="2"/>
  <c r="AD799" i="2"/>
  <c r="E800" i="2"/>
  <c r="F800" i="2"/>
  <c r="U800" i="2"/>
  <c r="W800" i="2"/>
  <c r="Y800" i="2"/>
  <c r="AD800" i="2"/>
  <c r="E801" i="2"/>
  <c r="F801" i="2"/>
  <c r="U801" i="2"/>
  <c r="W801" i="2"/>
  <c r="Y801" i="2"/>
  <c r="AD801" i="2"/>
  <c r="E802" i="2"/>
  <c r="F802" i="2"/>
  <c r="H802" i="2"/>
  <c r="U802" i="2"/>
  <c r="W802" i="2"/>
  <c r="Y802" i="2"/>
  <c r="AD802" i="2"/>
  <c r="E803" i="2"/>
  <c r="F803" i="2"/>
  <c r="H803" i="2"/>
  <c r="U803" i="2"/>
  <c r="W803" i="2"/>
  <c r="Y803" i="2"/>
  <c r="AD803" i="2"/>
  <c r="E804" i="2"/>
  <c r="F804" i="2"/>
  <c r="H804" i="2"/>
  <c r="U804" i="2"/>
  <c r="W804" i="2"/>
  <c r="Y804" i="2"/>
  <c r="AD804" i="2"/>
  <c r="E805" i="2"/>
  <c r="F805" i="2"/>
  <c r="H805" i="2"/>
  <c r="U805" i="2"/>
  <c r="W805" i="2"/>
  <c r="Y805" i="2"/>
  <c r="AD805" i="2"/>
  <c r="E806" i="2"/>
  <c r="F806" i="2"/>
  <c r="H806" i="2"/>
  <c r="U806" i="2"/>
  <c r="W806" i="2"/>
  <c r="Y806" i="2"/>
  <c r="AD806" i="2"/>
  <c r="E807" i="2"/>
  <c r="F807" i="2"/>
  <c r="U807" i="2"/>
  <c r="W807" i="2"/>
  <c r="Y807" i="2"/>
  <c r="AD807" i="2"/>
  <c r="E808" i="2"/>
  <c r="F808" i="2"/>
  <c r="U808" i="2"/>
  <c r="W808" i="2"/>
  <c r="Y808" i="2"/>
  <c r="AD808" i="2"/>
  <c r="E809" i="2"/>
  <c r="F809" i="2"/>
  <c r="H809" i="2"/>
  <c r="U809" i="2"/>
  <c r="W809" i="2"/>
  <c r="Y809" i="2"/>
  <c r="AD809" i="2"/>
  <c r="E810" i="2"/>
  <c r="F810" i="2"/>
  <c r="U810" i="2"/>
  <c r="W810" i="2"/>
  <c r="Y810" i="2"/>
  <c r="AD810" i="2"/>
  <c r="E811" i="2"/>
  <c r="F811" i="2"/>
  <c r="U811" i="2"/>
  <c r="W811" i="2"/>
  <c r="Y811" i="2"/>
  <c r="AD811" i="2"/>
  <c r="E812" i="2"/>
  <c r="F812" i="2"/>
  <c r="U812" i="2"/>
  <c r="W812" i="2"/>
  <c r="Y812" i="2"/>
  <c r="AD812" i="2"/>
  <c r="E813" i="2"/>
  <c r="F813" i="2"/>
  <c r="U813" i="2"/>
  <c r="W813" i="2"/>
  <c r="Y813" i="2"/>
  <c r="AD813" i="2"/>
  <c r="E814" i="2"/>
  <c r="F814" i="2"/>
  <c r="H814" i="2"/>
  <c r="U814" i="2"/>
  <c r="W814" i="2"/>
  <c r="Y814" i="2"/>
  <c r="AD814" i="2"/>
  <c r="E815" i="2"/>
  <c r="F815" i="2"/>
  <c r="H815" i="2"/>
  <c r="U815" i="2"/>
  <c r="W815" i="2"/>
  <c r="Y815" i="2"/>
  <c r="AD815" i="2"/>
  <c r="E816" i="2"/>
  <c r="F816" i="2"/>
  <c r="H816" i="2"/>
  <c r="U816" i="2"/>
  <c r="W816" i="2"/>
  <c r="Y816" i="2"/>
  <c r="AD816" i="2"/>
  <c r="E817" i="2"/>
  <c r="F817" i="2"/>
  <c r="U817" i="2"/>
  <c r="W817" i="2"/>
  <c r="Y817" i="2"/>
  <c r="AD817" i="2"/>
  <c r="E818" i="2"/>
  <c r="F818" i="2"/>
  <c r="U818" i="2"/>
  <c r="W818" i="2"/>
  <c r="Y818" i="2"/>
  <c r="AD818" i="2"/>
  <c r="E819" i="2"/>
  <c r="F819" i="2"/>
  <c r="H819" i="2"/>
  <c r="U819" i="2"/>
  <c r="W819" i="2"/>
  <c r="Y819" i="2"/>
  <c r="AD819" i="2"/>
  <c r="E820" i="2"/>
  <c r="F820" i="2"/>
  <c r="U820" i="2"/>
  <c r="W820" i="2"/>
  <c r="Y820" i="2"/>
  <c r="AD820" i="2"/>
  <c r="E821" i="2"/>
  <c r="F821" i="2"/>
  <c r="U821" i="2"/>
  <c r="W821" i="2"/>
  <c r="Y821" i="2"/>
  <c r="AD821" i="2"/>
  <c r="E822" i="2"/>
  <c r="F822" i="2"/>
  <c r="H822" i="2"/>
  <c r="U822" i="2"/>
  <c r="W822" i="2"/>
  <c r="Y822" i="2"/>
  <c r="AD822" i="2"/>
  <c r="E823" i="2"/>
  <c r="F823" i="2"/>
  <c r="H823" i="2"/>
  <c r="U823" i="2"/>
  <c r="W823" i="2"/>
  <c r="Y823" i="2"/>
  <c r="AD823" i="2"/>
  <c r="E824" i="2"/>
  <c r="F824" i="2"/>
  <c r="H824" i="2"/>
  <c r="U824" i="2"/>
  <c r="W824" i="2"/>
  <c r="Y824" i="2"/>
  <c r="AD824" i="2"/>
  <c r="E825" i="2"/>
  <c r="F825" i="2"/>
  <c r="U825" i="2"/>
  <c r="W825" i="2"/>
  <c r="Y825" i="2"/>
  <c r="AD825" i="2"/>
  <c r="E826" i="2"/>
  <c r="F826" i="2"/>
  <c r="H826" i="2"/>
  <c r="U826" i="2"/>
  <c r="W826" i="2"/>
  <c r="Y826" i="2"/>
  <c r="AD826" i="2"/>
  <c r="E827" i="2"/>
  <c r="F827" i="2"/>
  <c r="U827" i="2"/>
  <c r="W827" i="2"/>
  <c r="Y827" i="2"/>
  <c r="AD827" i="2"/>
  <c r="E828" i="2"/>
  <c r="F828" i="2"/>
  <c r="H828" i="2"/>
  <c r="U828" i="2"/>
  <c r="W828" i="2"/>
  <c r="Y828" i="2"/>
  <c r="AD828" i="2"/>
  <c r="E829" i="2"/>
  <c r="F829" i="2"/>
  <c r="U829" i="2"/>
  <c r="W829" i="2"/>
  <c r="Y829" i="2"/>
  <c r="AD829" i="2"/>
  <c r="E830" i="2"/>
  <c r="F830" i="2"/>
  <c r="U830" i="2"/>
  <c r="W830" i="2"/>
  <c r="Y830" i="2"/>
  <c r="AD830" i="2"/>
  <c r="E831" i="2"/>
  <c r="F831" i="2"/>
  <c r="U831" i="2"/>
  <c r="W831" i="2"/>
  <c r="Y831" i="2"/>
  <c r="AD831" i="2"/>
  <c r="E832" i="2"/>
  <c r="F832" i="2"/>
  <c r="U832" i="2"/>
  <c r="W832" i="2"/>
  <c r="Y832" i="2"/>
  <c r="AD832" i="2"/>
  <c r="E833" i="2"/>
  <c r="F833" i="2"/>
  <c r="U833" i="2"/>
  <c r="W833" i="2"/>
  <c r="Y833" i="2"/>
  <c r="AD833" i="2"/>
  <c r="E834" i="2"/>
  <c r="F834" i="2"/>
  <c r="H834" i="2"/>
  <c r="U834" i="2"/>
  <c r="W834" i="2"/>
  <c r="Y834" i="2"/>
  <c r="AD834" i="2"/>
  <c r="E835" i="2"/>
  <c r="F835" i="2"/>
  <c r="U835" i="2"/>
  <c r="W835" i="2"/>
  <c r="Y835" i="2"/>
  <c r="AD835" i="2"/>
  <c r="E836" i="2"/>
  <c r="F836" i="2"/>
  <c r="U836" i="2"/>
  <c r="W836" i="2"/>
  <c r="Y836" i="2"/>
  <c r="AD836" i="2"/>
  <c r="E837" i="2"/>
  <c r="F837" i="2"/>
  <c r="H837" i="2"/>
  <c r="U837" i="2"/>
  <c r="W837" i="2"/>
  <c r="Y837" i="2"/>
  <c r="AD837" i="2"/>
  <c r="E838" i="2"/>
  <c r="F838" i="2"/>
  <c r="H838" i="2"/>
  <c r="U838" i="2"/>
  <c r="W838" i="2"/>
  <c r="Y838" i="2"/>
  <c r="AD838" i="2"/>
  <c r="E839" i="2"/>
  <c r="F839" i="2"/>
  <c r="H839" i="2"/>
  <c r="U839" i="2"/>
  <c r="W839" i="2"/>
  <c r="Y839" i="2"/>
  <c r="AD839" i="2"/>
  <c r="E840" i="2"/>
  <c r="F840" i="2"/>
  <c r="U840" i="2"/>
  <c r="W840" i="2"/>
  <c r="Y840" i="2"/>
  <c r="AD840" i="2"/>
  <c r="E841" i="2"/>
  <c r="F841" i="2"/>
  <c r="H841" i="2"/>
  <c r="U841" i="2"/>
  <c r="W841" i="2"/>
  <c r="Y841" i="2"/>
  <c r="AD841" i="2"/>
  <c r="E842" i="2"/>
  <c r="F842" i="2"/>
  <c r="H842" i="2"/>
  <c r="U842" i="2"/>
  <c r="W842" i="2"/>
  <c r="Y842" i="2"/>
  <c r="AD842" i="2"/>
  <c r="E843" i="2"/>
  <c r="F843" i="2"/>
  <c r="H843" i="2"/>
  <c r="U843" i="2"/>
  <c r="W843" i="2"/>
  <c r="Y843" i="2"/>
  <c r="AD843" i="2"/>
  <c r="E844" i="2"/>
  <c r="F844" i="2"/>
  <c r="H844" i="2"/>
  <c r="U844" i="2"/>
  <c r="W844" i="2"/>
  <c r="Y844" i="2"/>
  <c r="AD844" i="2"/>
  <c r="E845" i="2"/>
  <c r="F845" i="2"/>
  <c r="U845" i="2"/>
  <c r="W845" i="2"/>
  <c r="Y845" i="2"/>
  <c r="AD845" i="2"/>
  <c r="E846" i="2"/>
  <c r="F846" i="2"/>
  <c r="H846" i="2"/>
  <c r="U846" i="2"/>
  <c r="W846" i="2"/>
  <c r="Y846" i="2"/>
  <c r="AD846" i="2"/>
  <c r="E847" i="2"/>
  <c r="F847" i="2"/>
  <c r="U847" i="2"/>
  <c r="W847" i="2"/>
  <c r="Y847" i="2"/>
  <c r="AD847" i="2"/>
  <c r="E848" i="2"/>
  <c r="F848" i="2"/>
  <c r="H848" i="2"/>
  <c r="U848" i="2"/>
  <c r="W848" i="2"/>
  <c r="Y848" i="2"/>
  <c r="AD848" i="2"/>
  <c r="E849" i="2"/>
  <c r="F849" i="2"/>
  <c r="U849" i="2"/>
  <c r="W849" i="2"/>
  <c r="Y849" i="2"/>
  <c r="AD849" i="2"/>
  <c r="E850" i="2"/>
  <c r="F850" i="2"/>
  <c r="U850" i="2"/>
  <c r="W850" i="2"/>
  <c r="Y850" i="2"/>
  <c r="AD850" i="2"/>
  <c r="E851" i="2"/>
  <c r="F851" i="2"/>
  <c r="H851" i="2"/>
  <c r="U851" i="2"/>
  <c r="W851" i="2"/>
  <c r="Y851" i="2"/>
  <c r="AD851" i="2"/>
  <c r="E852" i="2"/>
  <c r="F852" i="2"/>
  <c r="H852" i="2"/>
  <c r="U852" i="2"/>
  <c r="W852" i="2"/>
  <c r="Y852" i="2"/>
  <c r="AD852" i="2"/>
  <c r="E853" i="2"/>
  <c r="F853" i="2"/>
  <c r="H853" i="2"/>
  <c r="U853" i="2"/>
  <c r="W853" i="2"/>
  <c r="Y853" i="2"/>
  <c r="AD853" i="2"/>
  <c r="E854" i="2"/>
  <c r="F854" i="2"/>
  <c r="U854" i="2"/>
  <c r="W854" i="2"/>
  <c r="Y854" i="2"/>
  <c r="AD854" i="2"/>
  <c r="E855" i="2"/>
  <c r="F855" i="2"/>
  <c r="H855" i="2"/>
  <c r="U855" i="2"/>
  <c r="W855" i="2"/>
  <c r="Y855" i="2"/>
  <c r="AD855" i="2"/>
  <c r="E856" i="2"/>
  <c r="F856" i="2"/>
  <c r="H856" i="2"/>
  <c r="U856" i="2"/>
  <c r="W856" i="2"/>
  <c r="Y856" i="2"/>
  <c r="AD856" i="2"/>
  <c r="E857" i="2"/>
  <c r="F857" i="2"/>
  <c r="U857" i="2"/>
  <c r="W857" i="2"/>
  <c r="Y857" i="2"/>
  <c r="AD857" i="2"/>
  <c r="E858" i="2"/>
  <c r="F858" i="2"/>
  <c r="U858" i="2"/>
  <c r="W858" i="2"/>
  <c r="Y858" i="2"/>
  <c r="AD858" i="2"/>
  <c r="E859" i="2"/>
  <c r="F859" i="2"/>
  <c r="H859" i="2"/>
  <c r="U859" i="2"/>
  <c r="W859" i="2"/>
  <c r="Y859" i="2"/>
  <c r="AD859" i="2"/>
  <c r="E860" i="2"/>
  <c r="F860" i="2"/>
  <c r="H860" i="2"/>
  <c r="U860" i="2"/>
  <c r="W860" i="2"/>
  <c r="Y860" i="2"/>
  <c r="AD860" i="2"/>
  <c r="E861" i="2"/>
  <c r="F861" i="2"/>
  <c r="H861" i="2"/>
  <c r="U861" i="2"/>
  <c r="W861" i="2"/>
  <c r="Y861" i="2"/>
  <c r="AD861" i="2"/>
  <c r="E862" i="2"/>
  <c r="F862" i="2"/>
  <c r="U862" i="2"/>
  <c r="W862" i="2"/>
  <c r="Y862" i="2"/>
  <c r="AD862" i="2"/>
  <c r="E863" i="2"/>
  <c r="F863" i="2"/>
  <c r="H863" i="2"/>
  <c r="U863" i="2"/>
  <c r="W863" i="2"/>
  <c r="Y863" i="2"/>
  <c r="AD863" i="2"/>
  <c r="E864" i="2"/>
  <c r="F864" i="2"/>
  <c r="H864" i="2"/>
  <c r="U864" i="2"/>
  <c r="W864" i="2"/>
  <c r="Y864" i="2"/>
  <c r="AD864" i="2"/>
  <c r="E865" i="2"/>
  <c r="F865" i="2"/>
  <c r="H865" i="2"/>
  <c r="U865" i="2"/>
  <c r="W865" i="2"/>
  <c r="Y865" i="2"/>
  <c r="AD865" i="2"/>
  <c r="E866" i="2"/>
  <c r="F866" i="2"/>
  <c r="H866" i="2"/>
  <c r="U866" i="2"/>
  <c r="W866" i="2"/>
  <c r="Y866" i="2"/>
  <c r="AD866" i="2"/>
  <c r="E867" i="2"/>
  <c r="F867" i="2"/>
  <c r="U867" i="2"/>
  <c r="W867" i="2"/>
  <c r="Y867" i="2"/>
  <c r="AD867" i="2"/>
  <c r="E868" i="2"/>
  <c r="F868" i="2"/>
  <c r="H868" i="2"/>
  <c r="U868" i="2"/>
  <c r="W868" i="2"/>
  <c r="Y868" i="2"/>
  <c r="AD868" i="2"/>
  <c r="E869" i="2"/>
  <c r="F869" i="2"/>
  <c r="H869" i="2"/>
  <c r="U869" i="2"/>
  <c r="W869" i="2"/>
  <c r="Y869" i="2"/>
  <c r="AD869" i="2"/>
  <c r="E870" i="2"/>
  <c r="F870" i="2"/>
  <c r="U870" i="2"/>
  <c r="W870" i="2"/>
  <c r="Y870" i="2"/>
  <c r="AD870" i="2"/>
  <c r="E871" i="2"/>
  <c r="F871" i="2"/>
  <c r="U871" i="2"/>
  <c r="W871" i="2"/>
  <c r="Y871" i="2"/>
  <c r="AD871" i="2"/>
  <c r="E872" i="2"/>
  <c r="F872" i="2"/>
  <c r="H872" i="2"/>
  <c r="U872" i="2"/>
  <c r="W872" i="2"/>
  <c r="Y872" i="2"/>
  <c r="AD872" i="2"/>
  <c r="E873" i="2"/>
  <c r="F873" i="2"/>
  <c r="U873" i="2"/>
  <c r="W873" i="2"/>
  <c r="Y873" i="2"/>
  <c r="AD873" i="2"/>
  <c r="E874" i="2"/>
  <c r="F874" i="2"/>
  <c r="H874" i="2"/>
  <c r="U874" i="2"/>
  <c r="W874" i="2"/>
  <c r="Y874" i="2"/>
  <c r="AD874" i="2"/>
  <c r="E875" i="2"/>
  <c r="F875" i="2"/>
  <c r="U875" i="2"/>
  <c r="W875" i="2"/>
  <c r="Y875" i="2"/>
  <c r="AD875" i="2"/>
  <c r="E876" i="2"/>
  <c r="F876" i="2"/>
  <c r="U876" i="2"/>
  <c r="W876" i="2"/>
  <c r="Y876" i="2"/>
  <c r="AD876" i="2"/>
  <c r="E877" i="2"/>
  <c r="F877" i="2"/>
  <c r="U877" i="2"/>
  <c r="W877" i="2"/>
  <c r="Y877" i="2"/>
  <c r="AD877" i="2"/>
  <c r="E878" i="2"/>
  <c r="F878" i="2"/>
  <c r="U878" i="2"/>
  <c r="W878" i="2"/>
  <c r="Y878" i="2"/>
  <c r="AD878" i="2"/>
  <c r="E879" i="2"/>
  <c r="F879" i="2"/>
  <c r="U879" i="2"/>
  <c r="W879" i="2"/>
  <c r="Y879" i="2"/>
  <c r="AD879" i="2"/>
  <c r="E880" i="2"/>
  <c r="F880" i="2"/>
  <c r="U880" i="2"/>
  <c r="W880" i="2"/>
  <c r="Y880" i="2"/>
  <c r="AD880" i="2"/>
  <c r="E881" i="2"/>
  <c r="F881" i="2"/>
  <c r="H881" i="2"/>
  <c r="U881" i="2"/>
  <c r="W881" i="2"/>
  <c r="Y881" i="2"/>
  <c r="AD881" i="2"/>
  <c r="E882" i="2"/>
  <c r="F882" i="2"/>
  <c r="H882" i="2"/>
  <c r="U882" i="2"/>
  <c r="W882" i="2"/>
  <c r="Y882" i="2"/>
  <c r="AD882" i="2"/>
  <c r="E883" i="2"/>
  <c r="F883" i="2"/>
  <c r="H883" i="2"/>
  <c r="U883" i="2"/>
  <c r="W883" i="2"/>
  <c r="Y883" i="2"/>
  <c r="AD883" i="2"/>
  <c r="E884" i="2"/>
  <c r="F884" i="2"/>
  <c r="U884" i="2"/>
  <c r="W884" i="2"/>
  <c r="Y884" i="2"/>
  <c r="AD884" i="2"/>
  <c r="E885" i="2"/>
  <c r="F885" i="2"/>
  <c r="H885" i="2"/>
  <c r="U885" i="2"/>
  <c r="W885" i="2"/>
  <c r="Y885" i="2"/>
  <c r="AD885" i="2"/>
  <c r="E886" i="2"/>
  <c r="F886" i="2"/>
  <c r="U886" i="2"/>
  <c r="W886" i="2"/>
  <c r="Y886" i="2"/>
  <c r="AD886" i="2"/>
  <c r="E887" i="2"/>
  <c r="F887" i="2"/>
  <c r="U887" i="2"/>
  <c r="W887" i="2"/>
  <c r="Y887" i="2"/>
  <c r="AD887" i="2"/>
  <c r="E888" i="2"/>
  <c r="F888" i="2"/>
  <c r="U888" i="2"/>
  <c r="W888" i="2"/>
  <c r="Y888" i="2"/>
  <c r="AD888" i="2"/>
  <c r="E889" i="2"/>
  <c r="F889" i="2"/>
  <c r="U889" i="2"/>
  <c r="W889" i="2"/>
  <c r="Y889" i="2"/>
  <c r="AD889" i="2"/>
  <c r="E890" i="2"/>
  <c r="F890" i="2"/>
  <c r="U890" i="2"/>
  <c r="W890" i="2"/>
  <c r="Y890" i="2"/>
  <c r="AD890" i="2"/>
  <c r="E891" i="2"/>
  <c r="F891" i="2"/>
  <c r="U891" i="2"/>
  <c r="W891" i="2"/>
  <c r="Y891" i="2"/>
  <c r="AD891" i="2"/>
  <c r="E892" i="2"/>
  <c r="F892" i="2"/>
  <c r="H892" i="2"/>
  <c r="U892" i="2"/>
  <c r="W892" i="2"/>
  <c r="Y892" i="2"/>
  <c r="AD892" i="2"/>
  <c r="E893" i="2"/>
  <c r="F893" i="2"/>
  <c r="U893" i="2"/>
  <c r="W893" i="2"/>
  <c r="Y893" i="2"/>
  <c r="AD893" i="2"/>
  <c r="E894" i="2"/>
  <c r="F894" i="2"/>
  <c r="H894" i="2"/>
  <c r="U894" i="2"/>
  <c r="W894" i="2"/>
  <c r="Y894" i="2"/>
  <c r="AD894" i="2"/>
  <c r="E895" i="2"/>
  <c r="F895" i="2"/>
  <c r="U895" i="2"/>
  <c r="W895" i="2"/>
  <c r="Y895" i="2"/>
  <c r="AD895" i="2"/>
  <c r="E896" i="2"/>
  <c r="F896" i="2"/>
  <c r="U896" i="2"/>
  <c r="W896" i="2"/>
  <c r="Y896" i="2"/>
  <c r="AD896" i="2"/>
  <c r="E897" i="2"/>
  <c r="F897" i="2"/>
  <c r="U897" i="2"/>
  <c r="W897" i="2"/>
  <c r="Y897" i="2"/>
  <c r="AD897" i="2"/>
  <c r="E898" i="2"/>
  <c r="F898" i="2"/>
  <c r="U898" i="2"/>
  <c r="W898" i="2"/>
  <c r="Y898" i="2"/>
  <c r="AD898" i="2"/>
  <c r="E899" i="2"/>
  <c r="F899" i="2"/>
  <c r="H899" i="2"/>
  <c r="U899" i="2"/>
  <c r="W899" i="2"/>
  <c r="Y899" i="2"/>
  <c r="AD899" i="2"/>
  <c r="E900" i="2"/>
  <c r="F900" i="2"/>
  <c r="U900" i="2"/>
  <c r="W900" i="2"/>
  <c r="Y900" i="2"/>
  <c r="AD900" i="2"/>
  <c r="E901" i="2"/>
  <c r="F901" i="2"/>
  <c r="U901" i="2"/>
  <c r="W901" i="2"/>
  <c r="Y901" i="2"/>
  <c r="AD901" i="2"/>
  <c r="E902" i="2"/>
  <c r="F902" i="2"/>
  <c r="U902" i="2"/>
  <c r="W902" i="2"/>
  <c r="Y902" i="2"/>
  <c r="AD902" i="2"/>
  <c r="E903" i="2"/>
  <c r="F903" i="2"/>
  <c r="H903" i="2"/>
  <c r="U903" i="2"/>
  <c r="W903" i="2"/>
  <c r="Y903" i="2"/>
  <c r="AD903" i="2"/>
  <c r="E904" i="2"/>
  <c r="F904" i="2"/>
  <c r="H904" i="2"/>
  <c r="U904" i="2"/>
  <c r="W904" i="2"/>
  <c r="Y904" i="2"/>
  <c r="AD904" i="2"/>
  <c r="E905" i="2"/>
  <c r="F905" i="2"/>
  <c r="H905" i="2"/>
  <c r="U905" i="2"/>
  <c r="W905" i="2"/>
  <c r="Y905" i="2"/>
  <c r="AD905" i="2"/>
  <c r="E906" i="2"/>
  <c r="F906" i="2"/>
  <c r="U906" i="2"/>
  <c r="W906" i="2"/>
  <c r="Y906" i="2"/>
  <c r="AD906" i="2"/>
  <c r="E907" i="2"/>
  <c r="F907" i="2"/>
  <c r="U907" i="2"/>
  <c r="W907" i="2"/>
  <c r="Y907" i="2"/>
  <c r="AD907" i="2"/>
  <c r="E908" i="2"/>
  <c r="F908" i="2"/>
  <c r="H908" i="2"/>
  <c r="U908" i="2"/>
  <c r="W908" i="2"/>
  <c r="Y908" i="2"/>
  <c r="AD908" i="2"/>
  <c r="E909" i="2"/>
  <c r="F909" i="2"/>
  <c r="U909" i="2"/>
  <c r="W909" i="2"/>
  <c r="Y909" i="2"/>
  <c r="AD909" i="2"/>
  <c r="E910" i="2"/>
  <c r="F910" i="2"/>
  <c r="U910" i="2"/>
  <c r="W910" i="2"/>
  <c r="Y910" i="2"/>
  <c r="AD910" i="2"/>
  <c r="E911" i="2"/>
  <c r="F911" i="2"/>
  <c r="H911" i="2"/>
  <c r="U911" i="2"/>
  <c r="W911" i="2"/>
  <c r="Y911" i="2"/>
  <c r="AD911" i="2"/>
  <c r="E912" i="2"/>
  <c r="F912" i="2"/>
  <c r="U912" i="2"/>
  <c r="W912" i="2"/>
  <c r="Y912" i="2"/>
  <c r="AD912" i="2"/>
  <c r="E913" i="2"/>
  <c r="F913" i="2"/>
  <c r="H913" i="2"/>
  <c r="U913" i="2"/>
  <c r="W913" i="2"/>
  <c r="Y913" i="2"/>
  <c r="AD913" i="2"/>
  <c r="E914" i="2"/>
  <c r="F914" i="2"/>
  <c r="H914" i="2"/>
  <c r="U914" i="2"/>
  <c r="W914" i="2"/>
  <c r="Y914" i="2"/>
  <c r="AD914" i="2"/>
  <c r="E915" i="2"/>
  <c r="F915" i="2"/>
  <c r="U915" i="2"/>
  <c r="W915" i="2"/>
  <c r="Y915" i="2"/>
  <c r="AD915" i="2"/>
  <c r="E916" i="2"/>
  <c r="F916" i="2"/>
  <c r="U916" i="2"/>
  <c r="W916" i="2"/>
  <c r="Y916" i="2"/>
  <c r="AD916" i="2"/>
  <c r="E917" i="2"/>
  <c r="F917" i="2"/>
  <c r="H917" i="2"/>
  <c r="U917" i="2"/>
  <c r="W917" i="2"/>
  <c r="Y917" i="2"/>
  <c r="AD917" i="2"/>
  <c r="E918" i="2"/>
  <c r="F918" i="2"/>
  <c r="U918" i="2"/>
  <c r="W918" i="2"/>
  <c r="Y918" i="2"/>
  <c r="AD918" i="2"/>
  <c r="E919" i="2"/>
  <c r="F919" i="2"/>
  <c r="H919" i="2"/>
  <c r="U919" i="2"/>
  <c r="W919" i="2"/>
  <c r="Y919" i="2"/>
  <c r="AD919" i="2"/>
  <c r="E920" i="2"/>
  <c r="F920" i="2"/>
  <c r="U920" i="2"/>
  <c r="W920" i="2"/>
  <c r="Y920" i="2"/>
  <c r="AD920" i="2"/>
  <c r="E921" i="2"/>
  <c r="F921" i="2"/>
  <c r="H921" i="2"/>
  <c r="U921" i="2"/>
  <c r="W921" i="2"/>
  <c r="Y921" i="2"/>
  <c r="AD921" i="2"/>
  <c r="E922" i="2"/>
  <c r="F922" i="2"/>
  <c r="H922" i="2"/>
  <c r="U922" i="2"/>
  <c r="W922" i="2"/>
  <c r="Y922" i="2"/>
  <c r="AD922" i="2"/>
  <c r="E923" i="2"/>
  <c r="F923" i="2"/>
  <c r="H923" i="2"/>
  <c r="U923" i="2"/>
  <c r="W923" i="2"/>
  <c r="Y923" i="2"/>
  <c r="AD923" i="2"/>
  <c r="E924" i="2"/>
  <c r="F924" i="2"/>
  <c r="U924" i="2"/>
  <c r="W924" i="2"/>
  <c r="Y924" i="2"/>
  <c r="AD924" i="2"/>
  <c r="E925" i="2"/>
  <c r="F925" i="2"/>
  <c r="U925" i="2"/>
  <c r="W925" i="2"/>
  <c r="Y925" i="2"/>
  <c r="AD925" i="2"/>
  <c r="E926" i="2"/>
  <c r="F926" i="2"/>
  <c r="U926" i="2"/>
  <c r="W926" i="2"/>
  <c r="Y926" i="2"/>
  <c r="AD926" i="2"/>
  <c r="E927" i="2"/>
  <c r="F927" i="2"/>
  <c r="H927" i="2"/>
  <c r="U927" i="2"/>
  <c r="W927" i="2"/>
  <c r="Y927" i="2"/>
  <c r="AD927" i="2"/>
  <c r="E928" i="2"/>
  <c r="F928" i="2"/>
  <c r="H928" i="2"/>
  <c r="U928" i="2"/>
  <c r="W928" i="2"/>
  <c r="Y928" i="2"/>
  <c r="AD928" i="2"/>
  <c r="E929" i="2"/>
  <c r="F929" i="2"/>
  <c r="U929" i="2"/>
  <c r="W929" i="2"/>
  <c r="Y929" i="2"/>
  <c r="AD929" i="2"/>
  <c r="E930" i="2"/>
  <c r="F930" i="2"/>
  <c r="H930" i="2"/>
  <c r="U930" i="2"/>
  <c r="W930" i="2"/>
  <c r="Y930" i="2"/>
  <c r="AD930" i="2"/>
  <c r="E931" i="2"/>
  <c r="F931" i="2"/>
  <c r="U931" i="2"/>
  <c r="W931" i="2"/>
  <c r="Y931" i="2"/>
  <c r="AD931" i="2"/>
  <c r="E932" i="2"/>
  <c r="F932" i="2"/>
  <c r="H932" i="2"/>
  <c r="U932" i="2"/>
  <c r="W932" i="2"/>
  <c r="Y932" i="2"/>
  <c r="AD932" i="2"/>
  <c r="E933" i="2"/>
  <c r="F933" i="2"/>
  <c r="U933" i="2"/>
  <c r="W933" i="2"/>
  <c r="Y933" i="2"/>
  <c r="AD933" i="2"/>
  <c r="E934" i="2"/>
  <c r="F934" i="2"/>
  <c r="U934" i="2"/>
  <c r="W934" i="2"/>
  <c r="Y934" i="2"/>
  <c r="AD934" i="2"/>
  <c r="E935" i="2"/>
  <c r="F935" i="2"/>
  <c r="U935" i="2"/>
  <c r="W935" i="2"/>
  <c r="Y935" i="2"/>
  <c r="AD935" i="2"/>
  <c r="E936" i="2"/>
  <c r="F936" i="2"/>
  <c r="H936" i="2"/>
  <c r="U936" i="2"/>
  <c r="W936" i="2"/>
  <c r="Y936" i="2"/>
  <c r="AD936" i="2"/>
  <c r="E937" i="2"/>
  <c r="F937" i="2"/>
  <c r="U937" i="2"/>
  <c r="W937" i="2"/>
  <c r="Y937" i="2"/>
  <c r="AD937" i="2"/>
  <c r="E938" i="2"/>
  <c r="F938" i="2"/>
  <c r="U938" i="2"/>
  <c r="W938" i="2"/>
  <c r="Y938" i="2"/>
  <c r="AD938" i="2"/>
  <c r="E939" i="2"/>
  <c r="F939" i="2"/>
  <c r="H939" i="2"/>
  <c r="U939" i="2"/>
  <c r="W939" i="2"/>
  <c r="Y939" i="2"/>
  <c r="AD939" i="2"/>
  <c r="E940" i="2"/>
  <c r="F940" i="2"/>
  <c r="U940" i="2"/>
  <c r="W940" i="2"/>
  <c r="Y940" i="2"/>
  <c r="AD940" i="2"/>
  <c r="E941" i="2"/>
  <c r="F941" i="2"/>
  <c r="H941" i="2"/>
  <c r="U941" i="2"/>
  <c r="W941" i="2"/>
  <c r="Y941" i="2"/>
  <c r="AD941" i="2"/>
  <c r="E942" i="2"/>
  <c r="F942" i="2"/>
  <c r="H942" i="2"/>
  <c r="U942" i="2"/>
  <c r="W942" i="2"/>
  <c r="Y942" i="2"/>
  <c r="AD942" i="2"/>
  <c r="E943" i="2"/>
  <c r="F943" i="2"/>
  <c r="H943" i="2"/>
  <c r="U943" i="2"/>
  <c r="W943" i="2"/>
  <c r="Y943" i="2"/>
  <c r="AD943" i="2"/>
  <c r="E944" i="2"/>
  <c r="F944" i="2"/>
  <c r="H944" i="2"/>
  <c r="U944" i="2"/>
  <c r="W944" i="2"/>
  <c r="Y944" i="2"/>
  <c r="AD944" i="2"/>
  <c r="E945" i="2"/>
  <c r="F945" i="2"/>
  <c r="U945" i="2"/>
  <c r="W945" i="2"/>
  <c r="Y945" i="2"/>
  <c r="AD945" i="2"/>
  <c r="E946" i="2"/>
  <c r="F946" i="2"/>
  <c r="U946" i="2"/>
  <c r="W946" i="2"/>
  <c r="Y946" i="2"/>
  <c r="AD946" i="2"/>
  <c r="E947" i="2"/>
  <c r="F947" i="2"/>
  <c r="U947" i="2"/>
  <c r="W947" i="2"/>
  <c r="Y947" i="2"/>
  <c r="AD947" i="2"/>
  <c r="E948" i="2"/>
  <c r="F948" i="2"/>
  <c r="H948" i="2"/>
  <c r="U948" i="2"/>
  <c r="W948" i="2"/>
  <c r="Y948" i="2"/>
  <c r="AD948" i="2"/>
  <c r="E949" i="2"/>
  <c r="F949" i="2"/>
  <c r="U949" i="2"/>
  <c r="W949" i="2"/>
  <c r="Y949" i="2"/>
  <c r="AD949" i="2"/>
  <c r="E950" i="2"/>
  <c r="F950" i="2"/>
  <c r="U950" i="2"/>
  <c r="W950" i="2"/>
  <c r="Y950" i="2"/>
  <c r="AD950" i="2"/>
  <c r="E951" i="2"/>
  <c r="F951" i="2"/>
  <c r="U951" i="2"/>
  <c r="W951" i="2"/>
  <c r="Y951" i="2"/>
  <c r="AD951" i="2"/>
  <c r="E952" i="2"/>
  <c r="F952" i="2"/>
  <c r="H952" i="2"/>
  <c r="U952" i="2"/>
  <c r="W952" i="2"/>
  <c r="Y952" i="2"/>
  <c r="AD952" i="2"/>
  <c r="E953" i="2"/>
  <c r="F953" i="2"/>
  <c r="U953" i="2"/>
  <c r="W953" i="2"/>
  <c r="Y953" i="2"/>
  <c r="AD953" i="2"/>
  <c r="E954" i="2"/>
  <c r="F954" i="2"/>
  <c r="U954" i="2"/>
  <c r="W954" i="2"/>
  <c r="Y954" i="2"/>
  <c r="AD954" i="2"/>
  <c r="E955" i="2"/>
  <c r="F955" i="2"/>
  <c r="U955" i="2"/>
  <c r="W955" i="2"/>
  <c r="Y955" i="2"/>
  <c r="AD955" i="2"/>
  <c r="E956" i="2"/>
  <c r="F956" i="2"/>
  <c r="H956" i="2"/>
  <c r="U956" i="2"/>
  <c r="W956" i="2"/>
  <c r="Y956" i="2"/>
  <c r="AD956" i="2"/>
  <c r="E957" i="2"/>
  <c r="F957" i="2"/>
  <c r="U957" i="2"/>
  <c r="W957" i="2"/>
  <c r="Y957" i="2"/>
  <c r="AD957" i="2"/>
  <c r="E958" i="2"/>
  <c r="F958" i="2"/>
  <c r="U958" i="2"/>
  <c r="W958" i="2"/>
  <c r="Y958" i="2"/>
  <c r="AD958" i="2"/>
  <c r="E959" i="2"/>
  <c r="F959" i="2"/>
  <c r="H959" i="2"/>
  <c r="U959" i="2"/>
  <c r="W959" i="2"/>
  <c r="Y959" i="2"/>
  <c r="AD959" i="2"/>
  <c r="E960" i="2"/>
  <c r="F960" i="2"/>
  <c r="H960" i="2"/>
  <c r="U960" i="2"/>
  <c r="W960" i="2"/>
  <c r="Y960" i="2"/>
  <c r="AD960" i="2"/>
  <c r="E961" i="2"/>
  <c r="F961" i="2"/>
  <c r="H961" i="2"/>
  <c r="U961" i="2"/>
  <c r="W961" i="2"/>
  <c r="Y961" i="2"/>
  <c r="AD961" i="2"/>
  <c r="E962" i="2"/>
  <c r="F962" i="2"/>
  <c r="H962" i="2"/>
  <c r="U962" i="2"/>
  <c r="W962" i="2"/>
  <c r="Y962" i="2"/>
  <c r="AD962" i="2"/>
  <c r="E963" i="2"/>
  <c r="F963" i="2"/>
  <c r="U963" i="2"/>
  <c r="W963" i="2"/>
  <c r="Y963" i="2"/>
  <c r="AD963" i="2"/>
  <c r="E964" i="2"/>
  <c r="F964" i="2"/>
  <c r="U964" i="2"/>
  <c r="W964" i="2"/>
  <c r="Y964" i="2"/>
  <c r="AD964" i="2"/>
  <c r="E965" i="2"/>
  <c r="F965" i="2"/>
  <c r="U965" i="2"/>
  <c r="W965" i="2"/>
  <c r="Y965" i="2"/>
  <c r="AD965" i="2"/>
  <c r="E966" i="2"/>
  <c r="F966" i="2"/>
  <c r="U966" i="2"/>
  <c r="W966" i="2"/>
  <c r="Y966" i="2"/>
  <c r="AD966" i="2"/>
  <c r="E967" i="2"/>
  <c r="F967" i="2"/>
  <c r="U967" i="2"/>
  <c r="W967" i="2"/>
  <c r="Y967" i="2"/>
  <c r="AD967" i="2"/>
  <c r="E968" i="2"/>
  <c r="F968" i="2"/>
  <c r="H968" i="2"/>
  <c r="U968" i="2"/>
  <c r="W968" i="2"/>
  <c r="Y968" i="2"/>
  <c r="AD968" i="2"/>
  <c r="E969" i="2"/>
  <c r="F969" i="2"/>
  <c r="H969" i="2"/>
  <c r="U969" i="2"/>
  <c r="W969" i="2"/>
  <c r="Y969" i="2"/>
  <c r="AD969" i="2"/>
  <c r="E970" i="2"/>
  <c r="F970" i="2"/>
  <c r="U970" i="2"/>
  <c r="W970" i="2"/>
  <c r="Y970" i="2"/>
  <c r="AD970" i="2"/>
  <c r="E971" i="2"/>
  <c r="F971" i="2"/>
  <c r="H971" i="2"/>
  <c r="U971" i="2"/>
  <c r="W971" i="2"/>
  <c r="Y971" i="2"/>
  <c r="AD971" i="2"/>
  <c r="E972" i="2"/>
  <c r="F972" i="2"/>
  <c r="H972" i="2"/>
  <c r="U972" i="2"/>
  <c r="W972" i="2"/>
  <c r="Y972" i="2"/>
  <c r="AD972" i="2"/>
  <c r="E973" i="2"/>
  <c r="F973" i="2"/>
  <c r="H973" i="2"/>
  <c r="U973" i="2"/>
  <c r="W973" i="2"/>
  <c r="Y973" i="2"/>
  <c r="AD973" i="2"/>
  <c r="E974" i="2"/>
  <c r="F974" i="2"/>
  <c r="H974" i="2"/>
  <c r="U974" i="2"/>
  <c r="W974" i="2"/>
  <c r="Y974" i="2"/>
  <c r="AD974" i="2"/>
  <c r="E975" i="2"/>
  <c r="F975" i="2"/>
  <c r="H975" i="2"/>
  <c r="U975" i="2"/>
  <c r="W975" i="2"/>
  <c r="Y975" i="2"/>
  <c r="AD975" i="2"/>
  <c r="E976" i="2"/>
  <c r="F976" i="2"/>
  <c r="H976" i="2"/>
  <c r="U976" i="2"/>
  <c r="W976" i="2"/>
  <c r="Y976" i="2"/>
  <c r="AD976" i="2"/>
  <c r="E977" i="2"/>
  <c r="F977" i="2"/>
  <c r="U977" i="2"/>
  <c r="W977" i="2"/>
  <c r="Y977" i="2"/>
  <c r="AD977" i="2"/>
  <c r="E978" i="2"/>
  <c r="F978" i="2"/>
  <c r="H978" i="2"/>
  <c r="U978" i="2"/>
  <c r="W978" i="2"/>
  <c r="Y978" i="2"/>
  <c r="AD978" i="2"/>
  <c r="E979" i="2"/>
  <c r="F979" i="2"/>
  <c r="U979" i="2"/>
  <c r="W979" i="2"/>
  <c r="Y979" i="2"/>
  <c r="AD979" i="2"/>
  <c r="E980" i="2"/>
  <c r="F980" i="2"/>
  <c r="H980" i="2"/>
  <c r="U980" i="2"/>
  <c r="W980" i="2"/>
  <c r="Y980" i="2"/>
  <c r="AD980" i="2"/>
  <c r="E981" i="2"/>
  <c r="F981" i="2"/>
  <c r="U981" i="2"/>
  <c r="W981" i="2"/>
  <c r="Y981" i="2"/>
  <c r="AD981" i="2"/>
  <c r="E982" i="2"/>
  <c r="F982" i="2"/>
  <c r="H982" i="2"/>
  <c r="U982" i="2"/>
  <c r="W982" i="2"/>
  <c r="Y982" i="2"/>
  <c r="AD982" i="2"/>
  <c r="E983" i="2"/>
  <c r="F983" i="2"/>
  <c r="H983" i="2"/>
  <c r="U983" i="2"/>
  <c r="W983" i="2"/>
  <c r="Y983" i="2"/>
  <c r="AD983" i="2"/>
  <c r="E984" i="2"/>
  <c r="F984" i="2"/>
  <c r="H984" i="2"/>
  <c r="U984" i="2"/>
  <c r="W984" i="2"/>
  <c r="Y984" i="2"/>
  <c r="AD984" i="2"/>
  <c r="E985" i="2"/>
  <c r="F985" i="2"/>
  <c r="U985" i="2"/>
  <c r="W985" i="2"/>
  <c r="Y985" i="2"/>
  <c r="AD985" i="2"/>
  <c r="E986" i="2"/>
  <c r="F986" i="2"/>
  <c r="U986" i="2"/>
  <c r="W986" i="2"/>
  <c r="Y986" i="2"/>
  <c r="AD986" i="2"/>
  <c r="E987" i="2"/>
  <c r="F987" i="2"/>
  <c r="H987" i="2"/>
  <c r="U987" i="2"/>
  <c r="W987" i="2"/>
  <c r="Y987" i="2"/>
  <c r="AD987" i="2"/>
  <c r="E988" i="2"/>
  <c r="F988" i="2"/>
  <c r="U988" i="2"/>
  <c r="W988" i="2"/>
  <c r="Y988" i="2"/>
  <c r="AD988" i="2"/>
  <c r="E989" i="2"/>
  <c r="F989" i="2"/>
  <c r="U989" i="2"/>
  <c r="W989" i="2"/>
  <c r="Y989" i="2"/>
  <c r="AD989" i="2"/>
  <c r="E990" i="2"/>
  <c r="F990" i="2"/>
  <c r="H990" i="2"/>
  <c r="U990" i="2"/>
  <c r="W990" i="2"/>
  <c r="Y990" i="2"/>
  <c r="AD990" i="2"/>
  <c r="E991" i="2"/>
  <c r="F991" i="2"/>
  <c r="U991" i="2"/>
  <c r="W991" i="2"/>
  <c r="Y991" i="2"/>
  <c r="AD991" i="2"/>
  <c r="E992" i="2"/>
  <c r="F992" i="2"/>
  <c r="H992" i="2"/>
  <c r="U992" i="2"/>
  <c r="W992" i="2"/>
  <c r="Y992" i="2"/>
  <c r="AD992" i="2"/>
  <c r="E993" i="2"/>
  <c r="F993" i="2"/>
  <c r="H993" i="2"/>
  <c r="U993" i="2"/>
  <c r="W993" i="2"/>
  <c r="Y993" i="2"/>
  <c r="AD993" i="2"/>
  <c r="E994" i="2"/>
  <c r="F994" i="2"/>
  <c r="H994" i="2"/>
  <c r="U994" i="2"/>
  <c r="W994" i="2"/>
  <c r="Y994" i="2"/>
  <c r="AD994" i="2"/>
  <c r="E995" i="2"/>
  <c r="F995" i="2"/>
  <c r="U995" i="2"/>
  <c r="W995" i="2"/>
  <c r="Y995" i="2"/>
  <c r="AD995" i="2"/>
  <c r="E996" i="2"/>
  <c r="F996" i="2"/>
  <c r="U996" i="2"/>
  <c r="W996" i="2"/>
  <c r="Y996" i="2"/>
  <c r="AD996" i="2"/>
  <c r="E997" i="2"/>
  <c r="F997" i="2"/>
  <c r="H997" i="2"/>
  <c r="U997" i="2"/>
  <c r="W997" i="2"/>
  <c r="Y997" i="2"/>
  <c r="AD997" i="2"/>
  <c r="E998" i="2"/>
  <c r="F998" i="2"/>
  <c r="U998" i="2"/>
  <c r="W998" i="2"/>
  <c r="Y998" i="2"/>
  <c r="AD998" i="2"/>
  <c r="E999" i="2"/>
  <c r="F999" i="2"/>
  <c r="U999" i="2"/>
  <c r="W999" i="2"/>
  <c r="Y999" i="2"/>
  <c r="AD999" i="2"/>
  <c r="E1000" i="2"/>
  <c r="F1000" i="2"/>
  <c r="U1000" i="2"/>
  <c r="W1000" i="2"/>
  <c r="Y1000" i="2"/>
  <c r="AD1000" i="2"/>
  <c r="E1001" i="2"/>
  <c r="F1001" i="2"/>
  <c r="H1001" i="2"/>
  <c r="U1001" i="2"/>
  <c r="W1001" i="2"/>
  <c r="Y1001" i="2"/>
  <c r="AD1001" i="2"/>
  <c r="E1002" i="2"/>
  <c r="F1002" i="2"/>
  <c r="U1002" i="2"/>
  <c r="W1002" i="2"/>
  <c r="Y1002" i="2"/>
  <c r="AD1002" i="2"/>
  <c r="E1003" i="2"/>
  <c r="F1003" i="2"/>
  <c r="H1003" i="2"/>
  <c r="U1003" i="2"/>
  <c r="W1003" i="2"/>
  <c r="Y1003" i="2"/>
  <c r="AD1003" i="2"/>
  <c r="E1004" i="2"/>
  <c r="F1004" i="2"/>
  <c r="U1004" i="2"/>
  <c r="W1004" i="2"/>
  <c r="Y1004" i="2"/>
  <c r="AD1004" i="2"/>
  <c r="E1005" i="2"/>
  <c r="F1005" i="2"/>
  <c r="H1005" i="2"/>
  <c r="U1005" i="2"/>
  <c r="W1005" i="2"/>
  <c r="Y1005" i="2"/>
  <c r="AD1005" i="2"/>
  <c r="E1006" i="2"/>
  <c r="F1006" i="2"/>
  <c r="H1006" i="2"/>
  <c r="U1006" i="2"/>
  <c r="W1006" i="2"/>
  <c r="Y1006" i="2"/>
  <c r="AD1006" i="2"/>
  <c r="E1007" i="2"/>
  <c r="F1007" i="2"/>
  <c r="U1007" i="2"/>
  <c r="W1007" i="2"/>
  <c r="Y1007" i="2"/>
  <c r="AD1007" i="2"/>
  <c r="E1008" i="2"/>
  <c r="F1008" i="2"/>
  <c r="H1008" i="2"/>
  <c r="U1008" i="2"/>
  <c r="W1008" i="2"/>
  <c r="Y1008" i="2"/>
  <c r="AD1008" i="2"/>
  <c r="E1009" i="2"/>
  <c r="F1009" i="2"/>
  <c r="H1009" i="2"/>
  <c r="U1009" i="2"/>
  <c r="W1009" i="2"/>
  <c r="Y1009" i="2"/>
  <c r="AD1009" i="2"/>
  <c r="E1010" i="2"/>
  <c r="F1010" i="2"/>
  <c r="U1010" i="2"/>
  <c r="W1010" i="2"/>
  <c r="Y1010" i="2"/>
  <c r="AD1010" i="2"/>
  <c r="E1011" i="2"/>
  <c r="F1011" i="2"/>
  <c r="U1011" i="2"/>
  <c r="W1011" i="2"/>
  <c r="Y1011" i="2"/>
  <c r="AD1011" i="2"/>
  <c r="E1012" i="2"/>
  <c r="F1012" i="2"/>
  <c r="H1012" i="2"/>
  <c r="U1012" i="2"/>
  <c r="W1012" i="2"/>
  <c r="Y1012" i="2"/>
  <c r="AD1012" i="2"/>
  <c r="E1013" i="2"/>
  <c r="F1013" i="2"/>
  <c r="H1013" i="2"/>
  <c r="U1013" i="2"/>
  <c r="W1013" i="2"/>
  <c r="Y1013" i="2"/>
  <c r="AD1013" i="2"/>
  <c r="E1014" i="2"/>
  <c r="F1014" i="2"/>
  <c r="H1014" i="2"/>
  <c r="U1014" i="2"/>
  <c r="W1014" i="2"/>
  <c r="Y1014" i="2"/>
  <c r="AD1014" i="2"/>
  <c r="E1015" i="2"/>
  <c r="F1015" i="2"/>
  <c r="U1015" i="2"/>
  <c r="W1015" i="2"/>
  <c r="Y1015" i="2"/>
  <c r="AD1015" i="2"/>
  <c r="E1016" i="2"/>
  <c r="F1016" i="2"/>
  <c r="H1016" i="2"/>
  <c r="U1016" i="2"/>
  <c r="W1016" i="2"/>
  <c r="Y1016" i="2"/>
  <c r="AD1016" i="2"/>
  <c r="E1017" i="2"/>
  <c r="F1017" i="2"/>
  <c r="H1017" i="2"/>
  <c r="U1017" i="2"/>
  <c r="W1017" i="2"/>
  <c r="Y1017" i="2"/>
  <c r="AD1017" i="2"/>
  <c r="E1018" i="2"/>
  <c r="F1018" i="2"/>
  <c r="U1018" i="2"/>
  <c r="W1018" i="2"/>
  <c r="Y1018" i="2"/>
  <c r="AD1018" i="2"/>
  <c r="E1019" i="2"/>
  <c r="F1019" i="2"/>
  <c r="H1019" i="2"/>
  <c r="U1019" i="2"/>
  <c r="W1019" i="2"/>
  <c r="Y1019" i="2"/>
  <c r="AD1019" i="2"/>
  <c r="E1020" i="2"/>
  <c r="F1020" i="2"/>
  <c r="H1020" i="2"/>
  <c r="U1020" i="2"/>
  <c r="W1020" i="2"/>
  <c r="Y1020" i="2"/>
  <c r="AD1020" i="2"/>
  <c r="E1021" i="2"/>
  <c r="F1021" i="2"/>
  <c r="U1021" i="2"/>
  <c r="W1021" i="2"/>
  <c r="Y1021" i="2"/>
  <c r="AD1021" i="2"/>
  <c r="E1022" i="2"/>
  <c r="F1022" i="2"/>
  <c r="H1022" i="2"/>
  <c r="U1022" i="2"/>
  <c r="W1022" i="2"/>
  <c r="Y1022" i="2"/>
  <c r="AD1022" i="2"/>
  <c r="E1023" i="2"/>
  <c r="F1023" i="2"/>
  <c r="U1023" i="2"/>
  <c r="W1023" i="2"/>
  <c r="Y1023" i="2"/>
  <c r="AD1023" i="2"/>
  <c r="E1024" i="2"/>
  <c r="F1024" i="2"/>
  <c r="U1024" i="2"/>
  <c r="W1024" i="2"/>
  <c r="Y1024" i="2"/>
  <c r="AD1024" i="2"/>
  <c r="E1025" i="2"/>
  <c r="F1025" i="2"/>
  <c r="U1025" i="2"/>
  <c r="W1025" i="2"/>
  <c r="Y1025" i="2"/>
  <c r="AD1025" i="2"/>
  <c r="E1026" i="2"/>
  <c r="F1026" i="2"/>
  <c r="H1026" i="2"/>
  <c r="U1026" i="2"/>
  <c r="W1026" i="2"/>
  <c r="Y1026" i="2"/>
  <c r="AD1026" i="2"/>
  <c r="E1027" i="2"/>
  <c r="F1027" i="2"/>
  <c r="U1027" i="2"/>
  <c r="W1027" i="2"/>
  <c r="Y1027" i="2"/>
  <c r="AD1027" i="2"/>
  <c r="E1028" i="2"/>
  <c r="F1028" i="2"/>
  <c r="U1028" i="2"/>
  <c r="W1028" i="2"/>
  <c r="Y1028" i="2"/>
  <c r="AD1028" i="2"/>
  <c r="E1029" i="2"/>
  <c r="F1029" i="2"/>
  <c r="H1029" i="2"/>
  <c r="U1029" i="2"/>
  <c r="W1029" i="2"/>
  <c r="Y1029" i="2"/>
  <c r="AD1029" i="2"/>
  <c r="E1030" i="2"/>
  <c r="F1030" i="2"/>
  <c r="U1030" i="2"/>
  <c r="W1030" i="2"/>
  <c r="Y1030" i="2"/>
  <c r="AD1030" i="2"/>
  <c r="E1031" i="2"/>
  <c r="F1031" i="2"/>
  <c r="H1031" i="2"/>
  <c r="U1031" i="2"/>
  <c r="W1031" i="2"/>
  <c r="Y1031" i="2"/>
  <c r="AD1031" i="2"/>
  <c r="E1032" i="2"/>
  <c r="F1032" i="2"/>
  <c r="U1032" i="2"/>
  <c r="W1032" i="2"/>
  <c r="Y1032" i="2"/>
  <c r="AD1032" i="2"/>
  <c r="E1033" i="2"/>
  <c r="F1033" i="2"/>
  <c r="H1033" i="2"/>
  <c r="U1033" i="2"/>
  <c r="W1033" i="2"/>
  <c r="Y1033" i="2"/>
  <c r="AD1033" i="2"/>
  <c r="E1034" i="2"/>
  <c r="F1034" i="2"/>
  <c r="H1034" i="2"/>
  <c r="U1034" i="2"/>
  <c r="W1034" i="2"/>
  <c r="Y1034" i="2"/>
  <c r="AD1034" i="2"/>
  <c r="E1035" i="2"/>
  <c r="F1035" i="2"/>
  <c r="U1035" i="2"/>
  <c r="W1035" i="2"/>
  <c r="Y1035" i="2"/>
  <c r="AD1035" i="2"/>
  <c r="E1036" i="2"/>
  <c r="F1036" i="2"/>
  <c r="H1036" i="2"/>
  <c r="U1036" i="2"/>
  <c r="W1036" i="2"/>
  <c r="Y1036" i="2"/>
  <c r="AD1036" i="2"/>
  <c r="E1037" i="2"/>
  <c r="F1037" i="2"/>
  <c r="H1037" i="2"/>
  <c r="U1037" i="2"/>
  <c r="W1037" i="2"/>
  <c r="Y1037" i="2"/>
  <c r="AD1037" i="2"/>
  <c r="E1038" i="2"/>
  <c r="F1038" i="2"/>
  <c r="U1038" i="2"/>
  <c r="W1038" i="2"/>
  <c r="Y1038" i="2"/>
  <c r="AD1038" i="2"/>
  <c r="E1039" i="2"/>
  <c r="F1039" i="2"/>
  <c r="U1039" i="2"/>
  <c r="W1039" i="2"/>
  <c r="Y1039" i="2"/>
  <c r="AD1039" i="2"/>
  <c r="E1040" i="2"/>
  <c r="F1040" i="2"/>
  <c r="H1040" i="2"/>
  <c r="U1040" i="2"/>
  <c r="W1040" i="2"/>
  <c r="Y1040" i="2"/>
  <c r="AD1040" i="2"/>
  <c r="E1041" i="2"/>
  <c r="F1041" i="2"/>
  <c r="U1041" i="2"/>
  <c r="W1041" i="2"/>
  <c r="Y1041" i="2"/>
  <c r="AD1041" i="2"/>
  <c r="E1042" i="2"/>
  <c r="F1042" i="2"/>
  <c r="U1042" i="2"/>
  <c r="W1042" i="2"/>
  <c r="Y1042" i="2"/>
  <c r="AD1042" i="2"/>
  <c r="E1043" i="2"/>
  <c r="F1043" i="2"/>
  <c r="U1043" i="2"/>
  <c r="W1043" i="2"/>
  <c r="Y1043" i="2"/>
  <c r="AD1043" i="2"/>
  <c r="E1044" i="2"/>
  <c r="F1044" i="2"/>
  <c r="U1044" i="2"/>
  <c r="W1044" i="2"/>
  <c r="Y1044" i="2"/>
  <c r="AD1044" i="2"/>
  <c r="E1045" i="2"/>
  <c r="F1045" i="2"/>
  <c r="U1045" i="2"/>
  <c r="W1045" i="2"/>
  <c r="Y1045" i="2"/>
  <c r="AD1045" i="2"/>
  <c r="E1046" i="2"/>
  <c r="F1046" i="2"/>
  <c r="U1046" i="2"/>
  <c r="W1046" i="2"/>
  <c r="Y1046" i="2"/>
  <c r="AD1046" i="2"/>
  <c r="E1047" i="2"/>
  <c r="F1047" i="2"/>
  <c r="U1047" i="2"/>
  <c r="W1047" i="2"/>
  <c r="Y1047" i="2"/>
  <c r="AD1047" i="2"/>
  <c r="E1048" i="2"/>
  <c r="F1048" i="2"/>
  <c r="H1048" i="2"/>
  <c r="U1048" i="2"/>
  <c r="W1048" i="2"/>
  <c r="Y1048" i="2"/>
  <c r="AD1048" i="2"/>
  <c r="E1049" i="2"/>
  <c r="F1049" i="2"/>
  <c r="H1049" i="2"/>
  <c r="U1049" i="2"/>
  <c r="W1049" i="2"/>
  <c r="Y1049" i="2"/>
  <c r="AD1049" i="2"/>
  <c r="E1050" i="2"/>
  <c r="F1050" i="2"/>
  <c r="H1050" i="2"/>
  <c r="U1050" i="2"/>
  <c r="W1050" i="2"/>
  <c r="Y1050" i="2"/>
  <c r="AD1050" i="2"/>
  <c r="E1051" i="2"/>
  <c r="F1051" i="2"/>
  <c r="U1051" i="2"/>
  <c r="W1051" i="2"/>
  <c r="Y1051" i="2"/>
  <c r="AD1051" i="2"/>
  <c r="E1052" i="2"/>
  <c r="F1052" i="2"/>
  <c r="H1052" i="2"/>
  <c r="U1052" i="2"/>
  <c r="W1052" i="2"/>
  <c r="Y1052" i="2"/>
  <c r="AD1052" i="2"/>
  <c r="E1053" i="2"/>
  <c r="F1053" i="2"/>
  <c r="U1053" i="2"/>
  <c r="W1053" i="2"/>
  <c r="Y1053" i="2"/>
  <c r="AD1053" i="2"/>
  <c r="E1054" i="2"/>
  <c r="F1054" i="2"/>
  <c r="U1054" i="2"/>
  <c r="W1054" i="2"/>
  <c r="Y1054" i="2"/>
  <c r="AD1054" i="2"/>
  <c r="E1055" i="2"/>
  <c r="F1055" i="2"/>
  <c r="H1055" i="2"/>
  <c r="U1055" i="2"/>
  <c r="W1055" i="2"/>
  <c r="Y1055" i="2"/>
  <c r="AD1055" i="2"/>
  <c r="E1056" i="2"/>
  <c r="F1056" i="2"/>
  <c r="H1056" i="2"/>
  <c r="U1056" i="2"/>
  <c r="W1056" i="2"/>
  <c r="Y1056" i="2"/>
  <c r="AD1056" i="2"/>
  <c r="E1057" i="2"/>
  <c r="F1057" i="2"/>
  <c r="H1057" i="2"/>
  <c r="U1057" i="2"/>
  <c r="W1057" i="2"/>
  <c r="Y1057" i="2"/>
  <c r="AD1057" i="2"/>
  <c r="E1058" i="2"/>
  <c r="F1058" i="2"/>
  <c r="U1058" i="2"/>
  <c r="W1058" i="2"/>
  <c r="Y1058" i="2"/>
  <c r="AD1058" i="2"/>
  <c r="E1059" i="2"/>
  <c r="F1059" i="2"/>
  <c r="U1059" i="2"/>
  <c r="W1059" i="2"/>
  <c r="Y1059" i="2"/>
  <c r="AD1059" i="2"/>
  <c r="E1060" i="2"/>
  <c r="F1060" i="2"/>
  <c r="H1060" i="2"/>
  <c r="U1060" i="2"/>
  <c r="W1060" i="2"/>
  <c r="Y1060" i="2"/>
  <c r="AD1060" i="2"/>
  <c r="E1061" i="2"/>
  <c r="F1061" i="2"/>
  <c r="H1061" i="2"/>
  <c r="U1061" i="2"/>
  <c r="W1061" i="2"/>
  <c r="Y1061" i="2"/>
  <c r="AD1061" i="2"/>
  <c r="E1062" i="2"/>
  <c r="F1062" i="2"/>
  <c r="U1062" i="2"/>
  <c r="W1062" i="2"/>
  <c r="Y1062" i="2"/>
  <c r="AD1062" i="2"/>
  <c r="E1063" i="2"/>
  <c r="F1063" i="2"/>
  <c r="H1063" i="2"/>
  <c r="U1063" i="2"/>
  <c r="W1063" i="2"/>
  <c r="Y1063" i="2"/>
  <c r="AD1063" i="2"/>
  <c r="E1064" i="2"/>
  <c r="F1064" i="2"/>
  <c r="H1064" i="2"/>
  <c r="U1064" i="2"/>
  <c r="W1064" i="2"/>
  <c r="Y1064" i="2"/>
  <c r="AD1064" i="2"/>
  <c r="E1065" i="2"/>
  <c r="F1065" i="2"/>
  <c r="U1065" i="2"/>
  <c r="W1065" i="2"/>
  <c r="Y1065" i="2"/>
  <c r="AD1065" i="2"/>
  <c r="E1066" i="2"/>
  <c r="F1066" i="2"/>
  <c r="H1066" i="2"/>
  <c r="U1066" i="2"/>
  <c r="W1066" i="2"/>
  <c r="Y1066" i="2"/>
  <c r="AD1066" i="2"/>
  <c r="E1067" i="2"/>
  <c r="F1067" i="2"/>
  <c r="U1067" i="2"/>
  <c r="W1067" i="2"/>
  <c r="Y1067" i="2"/>
  <c r="AD1067" i="2"/>
  <c r="E1068" i="2"/>
  <c r="F1068" i="2"/>
  <c r="H1068" i="2"/>
  <c r="U1068" i="2"/>
  <c r="W1068" i="2"/>
  <c r="Y1068" i="2"/>
  <c r="AD1068" i="2"/>
  <c r="E1069" i="2"/>
  <c r="F1069" i="2"/>
  <c r="U1069" i="2"/>
  <c r="W1069" i="2"/>
  <c r="Y1069" i="2"/>
  <c r="AD1069" i="2"/>
  <c r="E1070" i="2"/>
  <c r="F1070" i="2"/>
  <c r="U1070" i="2"/>
  <c r="W1070" i="2"/>
  <c r="Y1070" i="2"/>
  <c r="AD1070" i="2"/>
  <c r="E1071" i="2"/>
  <c r="F1071" i="2"/>
  <c r="U1071" i="2"/>
  <c r="W1071" i="2"/>
  <c r="Y1071" i="2"/>
  <c r="AD1071" i="2"/>
  <c r="E1072" i="2"/>
  <c r="F1072" i="2"/>
  <c r="H1072" i="2"/>
  <c r="U1072" i="2"/>
  <c r="W1072" i="2"/>
  <c r="Y1072" i="2"/>
  <c r="AD1072" i="2"/>
  <c r="E1073" i="2"/>
  <c r="F1073" i="2"/>
  <c r="U1073" i="2"/>
  <c r="W1073" i="2"/>
  <c r="Y1073" i="2"/>
  <c r="AD1073" i="2"/>
  <c r="E1074" i="2"/>
  <c r="F1074" i="2"/>
  <c r="H1074" i="2"/>
  <c r="U1074" i="2"/>
  <c r="W1074" i="2"/>
  <c r="Y1074" i="2"/>
  <c r="AD1074" i="2"/>
  <c r="E1075" i="2"/>
  <c r="F1075" i="2"/>
  <c r="H1075" i="2"/>
  <c r="U1075" i="2"/>
  <c r="W1075" i="2"/>
  <c r="Y1075" i="2"/>
  <c r="AD1075" i="2"/>
  <c r="E1076" i="2"/>
  <c r="F1076" i="2"/>
  <c r="U1076" i="2"/>
  <c r="W1076" i="2"/>
  <c r="Y1076" i="2"/>
  <c r="AD1076" i="2"/>
  <c r="E1077" i="2"/>
  <c r="F1077" i="2"/>
  <c r="U1077" i="2"/>
  <c r="W1077" i="2"/>
  <c r="Y1077" i="2"/>
  <c r="AD1077" i="2"/>
  <c r="E1078" i="2"/>
  <c r="F1078" i="2"/>
  <c r="U1078" i="2"/>
  <c r="W1078" i="2"/>
  <c r="Y1078" i="2"/>
  <c r="AD1078" i="2"/>
  <c r="E1079" i="2"/>
  <c r="F1079" i="2"/>
  <c r="U1079" i="2"/>
  <c r="W1079" i="2"/>
  <c r="Y1079" i="2"/>
  <c r="AD1079" i="2"/>
  <c r="E1080" i="2"/>
  <c r="F1080" i="2"/>
  <c r="U1080" i="2"/>
  <c r="W1080" i="2"/>
  <c r="Y1080" i="2"/>
  <c r="AD1080" i="2"/>
  <c r="E1081" i="2"/>
  <c r="F1081" i="2"/>
  <c r="U1081" i="2"/>
  <c r="W1081" i="2"/>
  <c r="Y1081" i="2"/>
  <c r="AD1081" i="2"/>
  <c r="E1082" i="2"/>
  <c r="F1082" i="2"/>
  <c r="U1082" i="2"/>
  <c r="W1082" i="2"/>
  <c r="Y1082" i="2"/>
  <c r="AD1082" i="2"/>
  <c r="E1083" i="2"/>
  <c r="F1083" i="2"/>
  <c r="U1083" i="2"/>
  <c r="W1083" i="2"/>
  <c r="Y1083" i="2"/>
  <c r="AD1083" i="2"/>
  <c r="E1084" i="2"/>
  <c r="F1084" i="2"/>
  <c r="U1084" i="2"/>
  <c r="W1084" i="2"/>
  <c r="Y1084" i="2"/>
  <c r="AD1084" i="2"/>
  <c r="E1085" i="2"/>
  <c r="F1085" i="2"/>
  <c r="H1085" i="2"/>
  <c r="U1085" i="2"/>
  <c r="W1085" i="2"/>
  <c r="Y1085" i="2"/>
  <c r="AD1085" i="2"/>
  <c r="E1086" i="2"/>
  <c r="F1086" i="2"/>
  <c r="H1086" i="2"/>
  <c r="U1086" i="2"/>
  <c r="W1086" i="2"/>
  <c r="Y1086" i="2"/>
  <c r="AD1086" i="2"/>
  <c r="E1087" i="2"/>
  <c r="F1087" i="2"/>
  <c r="H1087" i="2"/>
  <c r="U1087" i="2"/>
  <c r="W1087" i="2"/>
  <c r="Y1087" i="2"/>
  <c r="AD1087" i="2"/>
  <c r="E1088" i="2"/>
  <c r="F1088" i="2"/>
  <c r="U1088" i="2"/>
  <c r="W1088" i="2"/>
  <c r="Y1088" i="2"/>
  <c r="AD1088" i="2"/>
  <c r="E1089" i="2"/>
  <c r="F1089" i="2"/>
  <c r="U1089" i="2"/>
  <c r="W1089" i="2"/>
  <c r="Y1089" i="2"/>
  <c r="AD1089" i="2"/>
  <c r="E1090" i="2"/>
  <c r="F1090" i="2"/>
  <c r="H1090" i="2"/>
  <c r="U1090" i="2"/>
  <c r="W1090" i="2"/>
  <c r="Y1090" i="2"/>
  <c r="AD1090" i="2"/>
  <c r="E1091" i="2"/>
  <c r="F1091" i="2"/>
  <c r="U1091" i="2"/>
  <c r="W1091" i="2"/>
  <c r="Y1091" i="2"/>
  <c r="AD1091" i="2"/>
  <c r="E1092" i="2"/>
  <c r="F1092" i="2"/>
  <c r="H1092" i="2"/>
  <c r="U1092" i="2"/>
  <c r="W1092" i="2"/>
  <c r="Y1092" i="2"/>
  <c r="AD1092" i="2"/>
  <c r="E1093" i="2"/>
  <c r="F1093" i="2"/>
  <c r="H1093" i="2"/>
  <c r="U1093" i="2"/>
  <c r="W1093" i="2"/>
  <c r="Y1093" i="2"/>
  <c r="AD1093" i="2"/>
  <c r="E1094" i="2"/>
  <c r="F1094" i="2"/>
  <c r="U1094" i="2"/>
  <c r="W1094" i="2"/>
  <c r="Y1094" i="2"/>
  <c r="AD1094" i="2"/>
  <c r="E1095" i="2"/>
  <c r="F1095" i="2"/>
  <c r="H1095" i="2"/>
  <c r="U1095" i="2"/>
  <c r="W1095" i="2"/>
  <c r="Y1095" i="2"/>
  <c r="AD1095" i="2"/>
  <c r="E1096" i="2"/>
  <c r="F1096" i="2"/>
  <c r="U1096" i="2"/>
  <c r="W1096" i="2"/>
  <c r="Y1096" i="2"/>
  <c r="AD1096" i="2"/>
  <c r="E1097" i="2"/>
  <c r="F1097" i="2"/>
  <c r="U1097" i="2"/>
  <c r="W1097" i="2"/>
  <c r="Y1097" i="2"/>
  <c r="AD1097" i="2"/>
  <c r="E1098" i="2"/>
  <c r="F1098" i="2"/>
  <c r="H1098" i="2"/>
  <c r="U1098" i="2"/>
  <c r="W1098" i="2"/>
  <c r="Y1098" i="2"/>
  <c r="AD1098" i="2"/>
  <c r="E1099" i="2"/>
  <c r="F1099" i="2"/>
  <c r="H1099" i="2"/>
  <c r="U1099" i="2"/>
  <c r="W1099" i="2"/>
  <c r="Y1099" i="2"/>
  <c r="AD1099" i="2"/>
  <c r="E1100" i="2"/>
  <c r="F1100" i="2"/>
  <c r="U1100" i="2"/>
  <c r="W1100" i="2"/>
  <c r="Y1100" i="2"/>
  <c r="AD1100" i="2"/>
  <c r="E1101" i="2"/>
  <c r="F1101" i="2"/>
  <c r="H1101" i="2"/>
  <c r="U1101" i="2"/>
  <c r="W1101" i="2"/>
  <c r="Y1101" i="2"/>
  <c r="AD1101" i="2"/>
  <c r="E1102" i="2"/>
  <c r="F1102" i="2"/>
  <c r="U1102" i="2"/>
  <c r="W1102" i="2"/>
  <c r="Y1102" i="2"/>
  <c r="AD1102" i="2"/>
  <c r="E1103" i="2"/>
  <c r="F1103" i="2"/>
  <c r="U1103" i="2"/>
  <c r="W1103" i="2"/>
  <c r="Y1103" i="2"/>
  <c r="AD1103" i="2"/>
  <c r="E1104" i="2"/>
  <c r="F1104" i="2"/>
  <c r="U1104" i="2"/>
  <c r="W1104" i="2"/>
  <c r="Y1104" i="2"/>
  <c r="AD1104" i="2"/>
  <c r="E1105" i="2"/>
  <c r="F1105" i="2"/>
  <c r="U1105" i="2"/>
  <c r="W1105" i="2"/>
  <c r="Y1105" i="2"/>
  <c r="AD1105" i="2"/>
  <c r="E1106" i="2"/>
  <c r="F1106" i="2"/>
  <c r="H1106" i="2"/>
  <c r="U1106" i="2"/>
  <c r="W1106" i="2"/>
  <c r="Y1106" i="2"/>
  <c r="AD1106" i="2"/>
  <c r="E1107" i="2"/>
  <c r="F1107" i="2"/>
  <c r="U1107" i="2"/>
  <c r="W1107" i="2"/>
  <c r="Y1107" i="2"/>
  <c r="AD1107" i="2"/>
  <c r="E1108" i="2"/>
  <c r="F1108" i="2"/>
  <c r="U1108" i="2"/>
  <c r="W1108" i="2"/>
  <c r="Y1108" i="2"/>
  <c r="AD1108" i="2"/>
  <c r="E1109" i="2"/>
  <c r="F1109" i="2"/>
  <c r="U1109" i="2"/>
  <c r="W1109" i="2"/>
  <c r="Y1109" i="2"/>
  <c r="AD1109" i="2"/>
  <c r="E1110" i="2"/>
  <c r="F1110" i="2"/>
  <c r="H1110" i="2"/>
  <c r="U1110" i="2"/>
  <c r="W1110" i="2"/>
  <c r="Y1110" i="2"/>
  <c r="AD1110" i="2"/>
  <c r="E1111" i="2"/>
  <c r="F1111" i="2"/>
  <c r="H1111" i="2"/>
  <c r="U1111" i="2"/>
  <c r="W1111" i="2"/>
  <c r="Y1111" i="2"/>
  <c r="AD1111" i="2"/>
  <c r="E1112" i="2"/>
  <c r="F1112" i="2"/>
  <c r="U1112" i="2"/>
  <c r="W1112" i="2"/>
  <c r="Y1112" i="2"/>
  <c r="AD1112" i="2"/>
  <c r="E1113" i="2"/>
  <c r="F1113" i="2"/>
  <c r="H1113" i="2"/>
  <c r="U1113" i="2"/>
  <c r="W1113" i="2"/>
  <c r="Y1113" i="2"/>
  <c r="AD1113" i="2"/>
  <c r="E1114" i="2"/>
  <c r="F1114" i="2"/>
  <c r="H1114" i="2"/>
  <c r="U1114" i="2"/>
  <c r="W1114" i="2"/>
  <c r="Y1114" i="2"/>
  <c r="AD1114" i="2"/>
  <c r="E1115" i="2"/>
  <c r="F1115" i="2"/>
  <c r="H1115" i="2"/>
  <c r="U1115" i="2"/>
  <c r="W1115" i="2"/>
  <c r="Y1115" i="2"/>
  <c r="AD1115" i="2"/>
  <c r="E1116" i="2"/>
  <c r="F1116" i="2"/>
  <c r="U1116" i="2"/>
  <c r="W1116" i="2"/>
  <c r="Y1116" i="2"/>
  <c r="AD1116" i="2"/>
  <c r="E1117" i="2"/>
  <c r="F1117" i="2"/>
  <c r="U1117" i="2"/>
  <c r="W1117" i="2"/>
  <c r="Y1117" i="2"/>
  <c r="AD1117" i="2"/>
  <c r="E1118" i="2"/>
  <c r="F1118" i="2"/>
  <c r="H1118" i="2"/>
  <c r="U1118" i="2"/>
  <c r="W1118" i="2"/>
  <c r="Y1118" i="2"/>
  <c r="AD1118" i="2"/>
  <c r="E1119" i="2"/>
  <c r="F1119" i="2"/>
  <c r="U1119" i="2"/>
  <c r="W1119" i="2"/>
  <c r="Y1119" i="2"/>
  <c r="AD1119" i="2"/>
  <c r="E1120" i="2"/>
  <c r="F1120" i="2"/>
  <c r="U1120" i="2"/>
  <c r="W1120" i="2"/>
  <c r="Y1120" i="2"/>
  <c r="AD1120" i="2"/>
  <c r="E1121" i="2"/>
  <c r="F1121" i="2"/>
  <c r="H1121" i="2"/>
  <c r="U1121" i="2"/>
  <c r="W1121" i="2"/>
  <c r="Y1121" i="2"/>
  <c r="AD1121" i="2"/>
  <c r="E1122" i="2"/>
  <c r="F1122" i="2"/>
  <c r="U1122" i="2"/>
  <c r="W1122" i="2"/>
  <c r="Y1122" i="2"/>
  <c r="AD1122" i="2"/>
  <c r="E1123" i="2"/>
  <c r="F1123" i="2"/>
  <c r="U1123" i="2"/>
  <c r="W1123" i="2"/>
  <c r="Y1123" i="2"/>
  <c r="AD1123" i="2"/>
  <c r="E1124" i="2"/>
  <c r="F1124" i="2"/>
  <c r="U1124" i="2"/>
  <c r="W1124" i="2"/>
  <c r="Y1124" i="2"/>
  <c r="AD1124" i="2"/>
  <c r="E1125" i="2"/>
  <c r="F1125" i="2"/>
  <c r="H1125" i="2"/>
  <c r="U1125" i="2"/>
  <c r="W1125" i="2"/>
  <c r="Y1125" i="2"/>
  <c r="AD1125" i="2"/>
  <c r="E1126" i="2"/>
  <c r="F1126" i="2"/>
  <c r="U1126" i="2"/>
  <c r="W1126" i="2"/>
  <c r="Y1126" i="2"/>
  <c r="AD1126" i="2"/>
  <c r="E1127" i="2"/>
  <c r="F1127" i="2"/>
  <c r="H1127" i="2"/>
  <c r="U1127" i="2"/>
  <c r="W1127" i="2"/>
  <c r="Y1127" i="2"/>
  <c r="AD1127" i="2"/>
  <c r="E1128" i="2"/>
  <c r="F1128" i="2"/>
  <c r="U1128" i="2"/>
  <c r="W1128" i="2"/>
  <c r="Y1128" i="2"/>
  <c r="AD1128" i="2"/>
  <c r="E1129" i="2"/>
  <c r="F1129" i="2"/>
  <c r="U1129" i="2"/>
  <c r="W1129" i="2"/>
  <c r="Y1129" i="2"/>
  <c r="AD1129" i="2"/>
  <c r="E1130" i="2"/>
  <c r="F1130" i="2"/>
  <c r="H1130" i="2"/>
  <c r="U1130" i="2"/>
  <c r="W1130" i="2"/>
  <c r="Y1130" i="2"/>
  <c r="AD1130" i="2"/>
  <c r="E1131" i="2"/>
  <c r="F1131" i="2"/>
  <c r="H1131" i="2"/>
  <c r="U1131" i="2"/>
  <c r="W1131" i="2"/>
  <c r="Y1131" i="2"/>
  <c r="AD1131" i="2"/>
  <c r="E1132" i="2"/>
  <c r="F1132" i="2"/>
  <c r="U1132" i="2"/>
  <c r="W1132" i="2"/>
  <c r="Y1132" i="2"/>
  <c r="AD1132" i="2"/>
  <c r="E1133" i="2"/>
  <c r="F1133" i="2"/>
  <c r="H1133" i="2"/>
  <c r="U1133" i="2"/>
  <c r="W1133" i="2"/>
  <c r="Y1133" i="2"/>
  <c r="AD1133" i="2"/>
  <c r="E1134" i="2"/>
  <c r="F1134" i="2"/>
  <c r="U1134" i="2"/>
  <c r="W1134" i="2"/>
  <c r="Y1134" i="2"/>
  <c r="AD1134" i="2"/>
  <c r="E1135" i="2"/>
  <c r="F1135" i="2"/>
  <c r="H1135" i="2"/>
  <c r="U1135" i="2"/>
  <c r="W1135" i="2"/>
  <c r="Y1135" i="2"/>
  <c r="AD1135" i="2"/>
  <c r="E1136" i="2"/>
  <c r="F1136" i="2"/>
  <c r="U1136" i="2"/>
  <c r="W1136" i="2"/>
  <c r="Y1136" i="2"/>
  <c r="AD1136" i="2"/>
  <c r="E1137" i="2"/>
  <c r="F1137" i="2"/>
  <c r="U1137" i="2"/>
  <c r="W1137" i="2"/>
  <c r="Y1137" i="2"/>
  <c r="AD1137" i="2"/>
  <c r="E1138" i="2"/>
  <c r="F1138" i="2"/>
  <c r="H1138" i="2"/>
  <c r="U1138" i="2"/>
  <c r="W1138" i="2"/>
  <c r="Y1138" i="2"/>
  <c r="AD1138" i="2"/>
  <c r="E1139" i="2"/>
  <c r="F1139" i="2"/>
  <c r="U1139" i="2"/>
  <c r="W1139" i="2"/>
  <c r="Y1139" i="2"/>
  <c r="AD1139" i="2"/>
  <c r="E1140" i="2"/>
  <c r="F1140" i="2"/>
  <c r="U1140" i="2"/>
  <c r="W1140" i="2"/>
  <c r="Y1140" i="2"/>
  <c r="AD1140" i="2"/>
  <c r="E1141" i="2"/>
  <c r="F1141" i="2"/>
  <c r="H1141" i="2"/>
  <c r="U1141" i="2"/>
  <c r="W1141" i="2"/>
  <c r="Y1141" i="2"/>
  <c r="AD1141" i="2"/>
  <c r="E1142" i="2"/>
  <c r="F1142" i="2"/>
  <c r="U1142" i="2"/>
  <c r="W1142" i="2"/>
  <c r="Y1142" i="2"/>
  <c r="AD1142" i="2"/>
  <c r="E1143" i="2"/>
  <c r="F1143" i="2"/>
  <c r="H1143" i="2"/>
  <c r="U1143" i="2"/>
  <c r="W1143" i="2"/>
  <c r="Y1143" i="2"/>
  <c r="AD1143" i="2"/>
  <c r="E1144" i="2"/>
  <c r="F1144" i="2"/>
  <c r="H1144" i="2"/>
  <c r="U1144" i="2"/>
  <c r="W1144" i="2"/>
  <c r="Y1144" i="2"/>
  <c r="AD1144" i="2"/>
  <c r="E1145" i="2"/>
  <c r="F1145" i="2"/>
  <c r="H1145" i="2"/>
  <c r="U1145" i="2"/>
  <c r="W1145" i="2"/>
  <c r="Y1145" i="2"/>
  <c r="AD1145" i="2"/>
  <c r="E1146" i="2"/>
  <c r="F1146" i="2"/>
  <c r="H1146" i="2"/>
  <c r="U1146" i="2"/>
  <c r="W1146" i="2"/>
  <c r="Y1146" i="2"/>
  <c r="AD1146" i="2"/>
  <c r="E1147" i="2"/>
  <c r="F1147" i="2"/>
  <c r="U1147" i="2"/>
  <c r="W1147" i="2"/>
  <c r="Y1147" i="2"/>
  <c r="AD1147" i="2"/>
  <c r="E1148" i="2"/>
  <c r="F1148" i="2"/>
  <c r="U1148" i="2"/>
  <c r="W1148" i="2"/>
  <c r="Y1148" i="2"/>
  <c r="AD1148" i="2"/>
  <c r="E1149" i="2"/>
  <c r="F1149" i="2"/>
  <c r="U1149" i="2"/>
  <c r="W1149" i="2"/>
  <c r="Y1149" i="2"/>
  <c r="AD1149" i="2"/>
  <c r="E1150" i="2"/>
  <c r="F1150" i="2"/>
  <c r="H1150" i="2"/>
  <c r="U1150" i="2"/>
  <c r="W1150" i="2"/>
  <c r="Y1150" i="2"/>
  <c r="AD1150" i="2"/>
  <c r="E1151" i="2"/>
  <c r="F1151" i="2"/>
  <c r="U1151" i="2"/>
  <c r="W1151" i="2"/>
  <c r="Y1151" i="2"/>
  <c r="AD1151" i="2"/>
  <c r="E1152" i="2"/>
  <c r="F1152" i="2"/>
  <c r="H1152" i="2"/>
  <c r="U1152" i="2"/>
  <c r="W1152" i="2"/>
  <c r="Y1152" i="2"/>
  <c r="AD1152" i="2"/>
  <c r="E1153" i="2"/>
  <c r="F1153" i="2"/>
  <c r="H1153" i="2"/>
  <c r="U1153" i="2"/>
  <c r="W1153" i="2"/>
  <c r="Y1153" i="2"/>
  <c r="AD1153" i="2"/>
  <c r="E1154" i="2"/>
  <c r="F1154" i="2"/>
  <c r="U1154" i="2"/>
  <c r="W1154" i="2"/>
  <c r="Y1154" i="2"/>
  <c r="AD1154" i="2"/>
  <c r="E1155" i="2"/>
  <c r="F1155" i="2"/>
  <c r="U1155" i="2"/>
  <c r="W1155" i="2"/>
  <c r="Y1155" i="2"/>
  <c r="AD1155" i="2"/>
  <c r="E1156" i="2"/>
  <c r="F1156" i="2"/>
  <c r="U1156" i="2"/>
  <c r="W1156" i="2"/>
  <c r="Y1156" i="2"/>
  <c r="AD1156" i="2"/>
  <c r="E1157" i="2"/>
  <c r="F1157" i="2"/>
  <c r="U1157" i="2"/>
  <c r="W1157" i="2"/>
  <c r="Y1157" i="2"/>
  <c r="AD1157" i="2"/>
  <c r="E1158" i="2"/>
  <c r="F1158" i="2"/>
  <c r="U1158" i="2"/>
  <c r="W1158" i="2"/>
  <c r="Y1158" i="2"/>
  <c r="AD1158" i="2"/>
  <c r="E1159" i="2"/>
  <c r="F1159" i="2"/>
  <c r="H1159" i="2"/>
  <c r="U1159" i="2"/>
  <c r="W1159" i="2"/>
  <c r="Y1159" i="2"/>
  <c r="AD1159" i="2"/>
  <c r="E1160" i="2"/>
  <c r="F1160" i="2"/>
  <c r="U1160" i="2"/>
  <c r="W1160" i="2"/>
  <c r="Y1160" i="2"/>
  <c r="AD1160" i="2"/>
  <c r="E1161" i="2"/>
  <c r="F1161" i="2"/>
  <c r="U1161" i="2"/>
  <c r="W1161" i="2"/>
  <c r="Y1161" i="2"/>
  <c r="AD1161" i="2"/>
  <c r="E1162" i="2"/>
  <c r="F1162" i="2"/>
  <c r="H1162" i="2"/>
  <c r="U1162" i="2"/>
  <c r="W1162" i="2"/>
  <c r="Y1162" i="2"/>
  <c r="AD1162" i="2"/>
  <c r="E1163" i="2"/>
  <c r="F1163" i="2"/>
  <c r="U1163" i="2"/>
  <c r="W1163" i="2"/>
  <c r="Y1163" i="2"/>
  <c r="AD1163" i="2"/>
  <c r="E1164" i="2"/>
  <c r="F1164" i="2"/>
  <c r="H1164" i="2"/>
  <c r="U1164" i="2"/>
  <c r="W1164" i="2"/>
  <c r="Y1164" i="2"/>
  <c r="AD1164" i="2"/>
  <c r="E1165" i="2"/>
  <c r="F1165" i="2"/>
  <c r="H1165" i="2"/>
  <c r="U1165" i="2"/>
  <c r="W1165" i="2"/>
  <c r="Y1165" i="2"/>
  <c r="AD1165" i="2"/>
  <c r="E1166" i="2"/>
  <c r="F1166" i="2"/>
  <c r="H1166" i="2"/>
  <c r="U1166" i="2"/>
  <c r="W1166" i="2"/>
  <c r="Y1166" i="2"/>
  <c r="AD1166" i="2"/>
  <c r="E1167" i="2"/>
  <c r="F1167" i="2"/>
  <c r="U1167" i="2"/>
  <c r="W1167" i="2"/>
  <c r="Y1167" i="2"/>
  <c r="AD1167" i="2"/>
  <c r="E1168" i="2"/>
  <c r="F1168" i="2"/>
  <c r="U1168" i="2"/>
  <c r="W1168" i="2"/>
  <c r="Y1168" i="2"/>
  <c r="AD1168" i="2"/>
  <c r="E1169" i="2"/>
  <c r="F1169" i="2"/>
  <c r="U1169" i="2"/>
  <c r="W1169" i="2"/>
  <c r="Y1169" i="2"/>
  <c r="AD1169" i="2"/>
  <c r="E1170" i="2"/>
  <c r="F1170" i="2"/>
  <c r="H1170" i="2"/>
  <c r="U1170" i="2"/>
  <c r="W1170" i="2"/>
  <c r="Y1170" i="2"/>
  <c r="AD1170" i="2"/>
  <c r="E1171" i="2"/>
  <c r="F1171" i="2"/>
  <c r="H1171" i="2"/>
  <c r="U1171" i="2"/>
  <c r="W1171" i="2"/>
  <c r="Y1171" i="2"/>
  <c r="AD1171" i="2"/>
  <c r="E1172" i="2"/>
  <c r="F1172" i="2"/>
  <c r="U1172" i="2"/>
  <c r="W1172" i="2"/>
  <c r="Y1172" i="2"/>
  <c r="AD1172" i="2"/>
  <c r="E1173" i="2"/>
  <c r="F1173" i="2"/>
  <c r="U1173" i="2"/>
  <c r="W1173" i="2"/>
  <c r="Y1173" i="2"/>
  <c r="AD1173" i="2"/>
  <c r="E1174" i="2"/>
  <c r="F1174" i="2"/>
  <c r="U1174" i="2"/>
  <c r="W1174" i="2"/>
  <c r="Y1174" i="2"/>
  <c r="AD1174" i="2"/>
  <c r="E1175" i="2"/>
  <c r="F1175" i="2"/>
  <c r="H1175" i="2"/>
  <c r="U1175" i="2"/>
  <c r="W1175" i="2"/>
  <c r="Y1175" i="2"/>
  <c r="AD1175" i="2"/>
  <c r="E1176" i="2"/>
  <c r="F1176" i="2"/>
  <c r="H1176" i="2"/>
  <c r="U1176" i="2"/>
  <c r="W1176" i="2"/>
  <c r="Y1176" i="2"/>
  <c r="AD1176" i="2"/>
  <c r="E1177" i="2"/>
  <c r="F1177" i="2"/>
  <c r="U1177" i="2"/>
  <c r="W1177" i="2"/>
  <c r="Y1177" i="2"/>
  <c r="AD1177" i="2"/>
  <c r="E1178" i="2"/>
  <c r="F1178" i="2"/>
  <c r="H1178" i="2"/>
  <c r="U1178" i="2"/>
  <c r="W1178" i="2"/>
  <c r="Y1178" i="2"/>
  <c r="AD1178" i="2"/>
  <c r="E1179" i="2"/>
  <c r="F1179" i="2"/>
  <c r="H1179" i="2"/>
  <c r="U1179" i="2"/>
  <c r="W1179" i="2"/>
  <c r="Y1179" i="2"/>
  <c r="AD1179" i="2"/>
  <c r="E1180" i="2"/>
  <c r="F1180" i="2"/>
  <c r="U1180" i="2"/>
  <c r="W1180" i="2"/>
  <c r="Y1180" i="2"/>
  <c r="AD1180" i="2"/>
  <c r="E1181" i="2"/>
  <c r="F1181" i="2"/>
  <c r="U1181" i="2"/>
  <c r="W1181" i="2"/>
  <c r="Y1181" i="2"/>
  <c r="AD1181" i="2"/>
  <c r="E1182" i="2"/>
  <c r="F1182" i="2"/>
  <c r="U1182" i="2"/>
  <c r="W1182" i="2"/>
  <c r="Y1182" i="2"/>
  <c r="AD1182" i="2"/>
  <c r="E1183" i="2"/>
  <c r="F1183" i="2"/>
  <c r="H1183" i="2"/>
  <c r="U1183" i="2"/>
  <c r="W1183" i="2"/>
  <c r="Y1183" i="2"/>
  <c r="AD1183" i="2"/>
  <c r="E1184" i="2"/>
  <c r="F1184" i="2"/>
  <c r="U1184" i="2"/>
  <c r="W1184" i="2"/>
  <c r="Y1184" i="2"/>
  <c r="AD1184" i="2"/>
  <c r="E1185" i="2"/>
  <c r="F1185" i="2"/>
  <c r="H1185" i="2"/>
  <c r="U1185" i="2"/>
  <c r="W1185" i="2"/>
  <c r="Y1185" i="2"/>
  <c r="AD1185" i="2"/>
  <c r="E1186" i="2"/>
  <c r="F1186" i="2"/>
  <c r="U1186" i="2"/>
  <c r="W1186" i="2"/>
  <c r="Y1186" i="2"/>
  <c r="AD1186" i="2"/>
  <c r="E1187" i="2"/>
  <c r="F1187" i="2"/>
  <c r="U1187" i="2"/>
  <c r="W1187" i="2"/>
  <c r="Y1187" i="2"/>
  <c r="AD1187" i="2"/>
  <c r="E1188" i="2"/>
  <c r="F1188" i="2"/>
  <c r="U1188" i="2"/>
  <c r="W1188" i="2"/>
  <c r="Y1188" i="2"/>
  <c r="AD1188" i="2"/>
  <c r="E1189" i="2"/>
  <c r="F1189" i="2"/>
  <c r="H1189" i="2"/>
  <c r="U1189" i="2"/>
  <c r="W1189" i="2"/>
  <c r="Y1189" i="2"/>
  <c r="AD1189" i="2"/>
  <c r="E1190" i="2"/>
  <c r="F1190" i="2"/>
  <c r="H1190" i="2"/>
  <c r="U1190" i="2"/>
  <c r="W1190" i="2"/>
  <c r="Y1190" i="2"/>
  <c r="AD1190" i="2"/>
  <c r="E1191" i="2"/>
  <c r="F1191" i="2"/>
  <c r="H1191" i="2"/>
  <c r="U1191" i="2"/>
  <c r="W1191" i="2"/>
  <c r="Y1191" i="2"/>
  <c r="AD1191" i="2"/>
  <c r="E1192" i="2"/>
  <c r="F1192" i="2"/>
  <c r="U1192" i="2"/>
  <c r="W1192" i="2"/>
  <c r="Y1192" i="2"/>
  <c r="AD1192" i="2"/>
  <c r="E1193" i="2"/>
  <c r="F1193" i="2"/>
  <c r="H1193" i="2"/>
  <c r="U1193" i="2"/>
  <c r="W1193" i="2"/>
  <c r="Y1193" i="2"/>
  <c r="AD1193" i="2"/>
  <c r="E1194" i="2"/>
  <c r="F1194" i="2"/>
  <c r="U1194" i="2"/>
  <c r="W1194" i="2"/>
  <c r="Y1194" i="2"/>
  <c r="AD1194" i="2"/>
  <c r="E1195" i="2"/>
  <c r="F1195" i="2"/>
  <c r="H1195" i="2"/>
  <c r="U1195" i="2"/>
  <c r="W1195" i="2"/>
  <c r="Y1195" i="2"/>
  <c r="AD1195" i="2"/>
  <c r="E1196" i="2"/>
  <c r="F1196" i="2"/>
  <c r="H1196" i="2"/>
  <c r="U1196" i="2"/>
  <c r="W1196" i="2"/>
  <c r="Y1196" i="2"/>
  <c r="AD1196" i="2"/>
  <c r="E1197" i="2"/>
  <c r="F1197" i="2"/>
  <c r="H1197" i="2"/>
  <c r="U1197" i="2"/>
  <c r="W1197" i="2"/>
  <c r="Y1197" i="2"/>
  <c r="AD1197" i="2"/>
  <c r="E1198" i="2"/>
  <c r="F1198" i="2"/>
  <c r="U1198" i="2"/>
  <c r="W1198" i="2"/>
  <c r="Y1198" i="2"/>
  <c r="AD1198" i="2"/>
  <c r="E1199" i="2"/>
  <c r="F1199" i="2"/>
  <c r="U1199" i="2"/>
  <c r="W1199" i="2"/>
  <c r="Y1199" i="2"/>
  <c r="AD1199" i="2"/>
  <c r="E1200" i="2"/>
  <c r="F1200" i="2"/>
  <c r="U1200" i="2"/>
  <c r="W1200" i="2"/>
  <c r="Y1200" i="2"/>
  <c r="AD1200" i="2"/>
  <c r="E1201" i="2"/>
  <c r="F1201" i="2"/>
  <c r="U1201" i="2"/>
  <c r="W1201" i="2"/>
  <c r="Y1201" i="2"/>
  <c r="AD1201" i="2"/>
  <c r="E1202" i="2"/>
  <c r="F1202" i="2"/>
  <c r="H1202" i="2"/>
  <c r="U1202" i="2"/>
  <c r="W1202" i="2"/>
  <c r="Y1202" i="2"/>
  <c r="AD1202" i="2"/>
  <c r="E1203" i="2"/>
  <c r="F1203" i="2"/>
  <c r="H1203" i="2"/>
  <c r="U1203" i="2"/>
  <c r="W1203" i="2"/>
  <c r="Y1203" i="2"/>
  <c r="AD1203" i="2"/>
  <c r="E1204" i="2"/>
  <c r="F1204" i="2"/>
  <c r="U1204" i="2"/>
  <c r="W1204" i="2"/>
  <c r="Y1204" i="2"/>
  <c r="AD1204" i="2"/>
  <c r="E1205" i="2"/>
  <c r="F1205" i="2"/>
  <c r="H1205" i="2"/>
  <c r="U1205" i="2"/>
  <c r="W1205" i="2"/>
  <c r="Y1205" i="2"/>
  <c r="AD1205" i="2"/>
  <c r="E1206" i="2"/>
  <c r="F1206" i="2"/>
  <c r="H1206" i="2"/>
  <c r="U1206" i="2"/>
  <c r="W1206" i="2"/>
  <c r="Y1206" i="2"/>
  <c r="AD1206" i="2"/>
  <c r="E1207" i="2"/>
  <c r="F1207" i="2"/>
  <c r="U1207" i="2"/>
  <c r="W1207" i="2"/>
  <c r="Y1207" i="2"/>
  <c r="AD1207" i="2"/>
  <c r="E1208" i="2"/>
  <c r="F1208" i="2"/>
  <c r="H1208" i="2"/>
  <c r="U1208" i="2"/>
  <c r="W1208" i="2"/>
  <c r="Y1208" i="2"/>
  <c r="AD1208" i="2"/>
  <c r="E1209" i="2"/>
  <c r="F1209" i="2"/>
  <c r="H1209" i="2"/>
  <c r="U1209" i="2"/>
  <c r="W1209" i="2"/>
  <c r="Y1209" i="2"/>
  <c r="AD1209" i="2"/>
  <c r="E1210" i="2"/>
  <c r="F1210" i="2"/>
  <c r="H1210" i="2"/>
  <c r="U1210" i="2"/>
  <c r="W1210" i="2"/>
  <c r="Y1210" i="2"/>
  <c r="AD1210" i="2"/>
  <c r="E1211" i="2"/>
  <c r="F1211" i="2"/>
  <c r="H1211" i="2"/>
  <c r="U1211" i="2"/>
  <c r="W1211" i="2"/>
  <c r="Y1211" i="2"/>
  <c r="AD1211" i="2"/>
  <c r="E1212" i="2"/>
  <c r="F1212" i="2"/>
  <c r="H1212" i="2"/>
  <c r="U1212" i="2"/>
  <c r="W1212" i="2"/>
  <c r="Y1212" i="2"/>
  <c r="AD1212" i="2"/>
  <c r="E1213" i="2"/>
  <c r="F1213" i="2"/>
  <c r="H1213" i="2"/>
  <c r="U1213" i="2"/>
  <c r="W1213" i="2"/>
  <c r="Y1213" i="2"/>
  <c r="AD1213" i="2"/>
  <c r="E1214" i="2"/>
  <c r="F1214" i="2"/>
  <c r="H1214" i="2"/>
  <c r="U1214" i="2"/>
  <c r="W1214" i="2"/>
  <c r="Y1214" i="2"/>
  <c r="AD1214" i="2"/>
  <c r="E1215" i="2"/>
  <c r="F1215" i="2"/>
  <c r="U1215" i="2"/>
  <c r="W1215" i="2"/>
  <c r="Y1215" i="2"/>
  <c r="AD1215" i="2"/>
  <c r="E1216" i="2"/>
  <c r="F1216" i="2"/>
  <c r="U1216" i="2"/>
  <c r="W1216" i="2"/>
  <c r="Y1216" i="2"/>
  <c r="AD1216" i="2"/>
  <c r="E1217" i="2"/>
  <c r="F1217" i="2"/>
  <c r="U1217" i="2"/>
  <c r="W1217" i="2"/>
  <c r="Y1217" i="2"/>
  <c r="AD1217" i="2"/>
  <c r="E1218" i="2"/>
  <c r="F1218" i="2"/>
  <c r="U1218" i="2"/>
  <c r="W1218" i="2"/>
  <c r="Y1218" i="2"/>
  <c r="AD1218" i="2"/>
  <c r="E1219" i="2"/>
  <c r="F1219" i="2"/>
  <c r="U1219" i="2"/>
  <c r="W1219" i="2"/>
  <c r="Y1219" i="2"/>
  <c r="AD1219" i="2"/>
  <c r="E1220" i="2"/>
  <c r="F1220" i="2"/>
  <c r="H1220" i="2"/>
  <c r="U1220" i="2"/>
  <c r="W1220" i="2"/>
  <c r="Y1220" i="2"/>
  <c r="AD1220" i="2"/>
  <c r="E1221" i="2"/>
  <c r="F1221" i="2"/>
  <c r="H1221" i="2"/>
  <c r="U1221" i="2"/>
  <c r="W1221" i="2"/>
  <c r="Y1221" i="2"/>
  <c r="AD1221" i="2"/>
  <c r="E1222" i="2"/>
  <c r="F1222" i="2"/>
  <c r="U1222" i="2"/>
  <c r="W1222" i="2"/>
  <c r="Y1222" i="2"/>
  <c r="AD1222" i="2"/>
  <c r="E1223" i="2"/>
  <c r="F1223" i="2"/>
  <c r="H1223" i="2"/>
  <c r="U1223" i="2"/>
  <c r="W1223" i="2"/>
  <c r="Y1223" i="2"/>
  <c r="AD1223" i="2"/>
  <c r="E1224" i="2"/>
  <c r="F1224" i="2"/>
  <c r="H1224" i="2"/>
  <c r="U1224" i="2"/>
  <c r="W1224" i="2"/>
  <c r="Y1224" i="2"/>
  <c r="AD1224" i="2"/>
  <c r="E1225" i="2"/>
  <c r="F1225" i="2"/>
  <c r="U1225" i="2"/>
  <c r="W1225" i="2"/>
  <c r="Y1225" i="2"/>
  <c r="AD1225" i="2"/>
  <c r="E1226" i="2"/>
  <c r="F1226" i="2"/>
  <c r="H1226" i="2"/>
  <c r="U1226" i="2"/>
  <c r="W1226" i="2"/>
  <c r="Y1226" i="2"/>
  <c r="AD1226" i="2"/>
  <c r="E1227" i="2"/>
  <c r="F1227" i="2"/>
  <c r="H1227" i="2"/>
  <c r="U1227" i="2"/>
  <c r="W1227" i="2"/>
  <c r="Y1227" i="2"/>
  <c r="AD1227" i="2"/>
  <c r="E1228" i="2"/>
  <c r="F1228" i="2"/>
  <c r="H1228" i="2"/>
  <c r="U1228" i="2"/>
  <c r="W1228" i="2"/>
  <c r="Y1228" i="2"/>
  <c r="AD1228" i="2"/>
  <c r="E1229" i="2"/>
  <c r="F1229" i="2"/>
  <c r="U1229" i="2"/>
  <c r="W1229" i="2"/>
  <c r="Y1229" i="2"/>
  <c r="AD1229" i="2"/>
  <c r="E1230" i="2"/>
  <c r="F1230" i="2"/>
  <c r="H1230" i="2"/>
  <c r="U1230" i="2"/>
  <c r="W1230" i="2"/>
  <c r="Y1230" i="2"/>
  <c r="AD1230" i="2"/>
  <c r="E1231" i="2"/>
  <c r="F1231" i="2"/>
  <c r="H1231" i="2"/>
  <c r="U1231" i="2"/>
  <c r="W1231" i="2"/>
  <c r="Y1231" i="2"/>
  <c r="AD1231" i="2"/>
  <c r="E1232" i="2"/>
  <c r="F1232" i="2"/>
  <c r="U1232" i="2"/>
  <c r="W1232" i="2"/>
  <c r="Y1232" i="2"/>
  <c r="AD1232" i="2"/>
  <c r="E1233" i="2"/>
  <c r="F1233" i="2"/>
  <c r="U1233" i="2"/>
  <c r="W1233" i="2"/>
  <c r="Y1233" i="2"/>
  <c r="AD1233" i="2"/>
  <c r="E1234" i="2"/>
  <c r="F1234" i="2"/>
  <c r="U1234" i="2"/>
  <c r="W1234" i="2"/>
  <c r="Y1234" i="2"/>
  <c r="AD1234" i="2"/>
  <c r="E1235" i="2"/>
  <c r="F1235" i="2"/>
  <c r="H1235" i="2"/>
  <c r="U1235" i="2"/>
  <c r="W1235" i="2"/>
  <c r="Y1235" i="2"/>
  <c r="AD1235" i="2"/>
  <c r="E1236" i="2"/>
  <c r="F1236" i="2"/>
  <c r="U1236" i="2"/>
  <c r="W1236" i="2"/>
  <c r="Y1236" i="2"/>
  <c r="AD1236" i="2"/>
  <c r="E1237" i="2"/>
  <c r="F1237" i="2"/>
  <c r="U1237" i="2"/>
  <c r="W1237" i="2"/>
  <c r="Y1237" i="2"/>
  <c r="AD1237" i="2"/>
  <c r="E1238" i="2"/>
  <c r="F1238" i="2"/>
  <c r="U1238" i="2"/>
  <c r="W1238" i="2"/>
  <c r="Y1238" i="2"/>
  <c r="AD1238" i="2"/>
  <c r="E1239" i="2"/>
  <c r="F1239" i="2"/>
  <c r="U1239" i="2"/>
  <c r="W1239" i="2"/>
  <c r="Y1239" i="2"/>
  <c r="AD1239" i="2"/>
  <c r="E1240" i="2"/>
  <c r="F1240" i="2"/>
  <c r="U1240" i="2"/>
  <c r="W1240" i="2"/>
  <c r="Y1240" i="2"/>
  <c r="AD1240" i="2"/>
  <c r="E1241" i="2"/>
  <c r="F1241" i="2"/>
  <c r="U1241" i="2"/>
  <c r="W1241" i="2"/>
  <c r="Y1241" i="2"/>
  <c r="AD1241" i="2"/>
  <c r="E1242" i="2"/>
  <c r="F1242" i="2"/>
  <c r="U1242" i="2"/>
  <c r="W1242" i="2"/>
  <c r="Y1242" i="2"/>
  <c r="AD1242" i="2"/>
  <c r="E1243" i="2"/>
  <c r="F1243" i="2"/>
  <c r="H1243" i="2"/>
  <c r="U1243" i="2"/>
  <c r="W1243" i="2"/>
  <c r="Y1243" i="2"/>
  <c r="AD1243" i="2"/>
  <c r="E1244" i="2"/>
  <c r="F1244" i="2"/>
  <c r="U1244" i="2"/>
  <c r="W1244" i="2"/>
  <c r="Y1244" i="2"/>
  <c r="AD1244" i="2"/>
  <c r="E1245" i="2"/>
  <c r="F1245" i="2"/>
  <c r="H1245" i="2"/>
  <c r="U1245" i="2"/>
  <c r="W1245" i="2"/>
  <c r="Y1245" i="2"/>
  <c r="AD1245" i="2"/>
  <c r="E1246" i="2"/>
  <c r="F1246" i="2"/>
  <c r="H1246" i="2"/>
  <c r="U1246" i="2"/>
  <c r="W1246" i="2"/>
  <c r="Y1246" i="2"/>
  <c r="AD1246" i="2"/>
  <c r="E1247" i="2"/>
  <c r="F1247" i="2"/>
  <c r="U1247" i="2"/>
  <c r="W1247" i="2"/>
  <c r="Y1247" i="2"/>
  <c r="AD1247" i="2"/>
  <c r="E1248" i="2"/>
  <c r="F1248" i="2"/>
  <c r="H1248" i="2"/>
  <c r="U1248" i="2"/>
  <c r="W1248" i="2"/>
  <c r="Y1248" i="2"/>
  <c r="AD1248" i="2"/>
  <c r="E1249" i="2"/>
  <c r="F1249" i="2"/>
  <c r="H1249" i="2"/>
  <c r="U1249" i="2"/>
  <c r="W1249" i="2"/>
  <c r="Y1249" i="2"/>
  <c r="AD1249" i="2"/>
  <c r="E1250" i="2"/>
  <c r="F1250" i="2"/>
  <c r="H1250" i="2"/>
  <c r="U1250" i="2"/>
  <c r="W1250" i="2"/>
  <c r="Y1250" i="2"/>
  <c r="AD1250" i="2"/>
  <c r="E1251" i="2"/>
  <c r="F1251" i="2"/>
  <c r="H1251" i="2"/>
  <c r="U1251" i="2"/>
  <c r="W1251" i="2"/>
  <c r="Y1251" i="2"/>
  <c r="AD1251" i="2"/>
  <c r="E1252" i="2"/>
  <c r="F1252" i="2"/>
  <c r="U1252" i="2"/>
  <c r="W1252" i="2"/>
  <c r="Y1252" i="2"/>
  <c r="AD1252" i="2"/>
  <c r="E1253" i="2"/>
  <c r="F1253" i="2"/>
  <c r="U1253" i="2"/>
  <c r="W1253" i="2"/>
  <c r="Y1253" i="2"/>
  <c r="AD1253" i="2"/>
  <c r="E1254" i="2"/>
  <c r="F1254" i="2"/>
  <c r="U1254" i="2"/>
  <c r="W1254" i="2"/>
  <c r="Y1254" i="2"/>
  <c r="AD1254" i="2"/>
  <c r="E1255" i="2"/>
  <c r="F1255" i="2"/>
  <c r="H1255" i="2"/>
  <c r="U1255" i="2"/>
  <c r="W1255" i="2"/>
  <c r="Y1255" i="2"/>
  <c r="AD1255" i="2"/>
  <c r="E1256" i="2"/>
  <c r="F1256" i="2"/>
  <c r="U1256" i="2"/>
  <c r="W1256" i="2"/>
  <c r="Y1256" i="2"/>
  <c r="AD1256" i="2"/>
  <c r="E1257" i="2"/>
  <c r="F1257" i="2"/>
  <c r="H1257" i="2"/>
  <c r="U1257" i="2"/>
  <c r="W1257" i="2"/>
  <c r="Y1257" i="2"/>
  <c r="AD1257" i="2"/>
  <c r="E1258" i="2"/>
  <c r="F1258" i="2"/>
  <c r="H1258" i="2"/>
  <c r="U1258" i="2"/>
  <c r="W1258" i="2"/>
  <c r="Y1258" i="2"/>
  <c r="AD1258" i="2"/>
  <c r="E1259" i="2"/>
  <c r="F1259" i="2"/>
  <c r="U1259" i="2"/>
  <c r="W1259" i="2"/>
  <c r="Y1259" i="2"/>
  <c r="AD1259" i="2"/>
  <c r="E1260" i="2"/>
  <c r="F1260" i="2"/>
  <c r="H1260" i="2"/>
  <c r="U1260" i="2"/>
  <c r="W1260" i="2"/>
  <c r="Y1260" i="2"/>
  <c r="AD1260" i="2"/>
  <c r="E1261" i="2"/>
  <c r="F1261" i="2"/>
  <c r="H1261" i="2"/>
  <c r="U1261" i="2"/>
  <c r="W1261" i="2"/>
  <c r="Y1261" i="2"/>
  <c r="AD1261" i="2"/>
  <c r="E1262" i="2"/>
  <c r="F1262" i="2"/>
  <c r="H1262" i="2"/>
  <c r="U1262" i="2"/>
  <c r="W1262" i="2"/>
  <c r="Y1262" i="2"/>
  <c r="AD1262" i="2"/>
  <c r="E1263" i="2"/>
  <c r="F1263" i="2"/>
  <c r="U1263" i="2"/>
  <c r="W1263" i="2"/>
  <c r="Y1263" i="2"/>
  <c r="AD1263" i="2"/>
  <c r="E1264" i="2"/>
  <c r="F1264" i="2"/>
  <c r="U1264" i="2"/>
  <c r="W1264" i="2"/>
  <c r="Y1264" i="2"/>
  <c r="AD1264" i="2"/>
  <c r="E1265" i="2"/>
  <c r="F1265" i="2"/>
  <c r="U1265" i="2"/>
  <c r="W1265" i="2"/>
  <c r="Y1265" i="2"/>
  <c r="AD1265" i="2"/>
  <c r="E1266" i="2"/>
  <c r="F1266" i="2"/>
  <c r="H1266" i="2"/>
  <c r="U1266" i="2"/>
  <c r="W1266" i="2"/>
  <c r="Y1266" i="2"/>
  <c r="AD1266" i="2"/>
  <c r="E1267" i="2"/>
  <c r="F1267" i="2"/>
  <c r="H1267" i="2"/>
  <c r="U1267" i="2"/>
  <c r="W1267" i="2"/>
  <c r="Y1267" i="2"/>
  <c r="AD1267" i="2"/>
  <c r="E1268" i="2"/>
  <c r="F1268" i="2"/>
  <c r="U1268" i="2"/>
  <c r="W1268" i="2"/>
  <c r="Y1268" i="2"/>
  <c r="AD1268" i="2"/>
  <c r="E1269" i="2"/>
  <c r="F1269" i="2"/>
  <c r="H1269" i="2"/>
  <c r="U1269" i="2"/>
  <c r="W1269" i="2"/>
  <c r="Y1269" i="2"/>
  <c r="AD1269" i="2"/>
  <c r="E1270" i="2"/>
  <c r="F1270" i="2"/>
  <c r="H1270" i="2"/>
  <c r="U1270" i="2"/>
  <c r="W1270" i="2"/>
  <c r="Y1270" i="2"/>
  <c r="AD1270" i="2"/>
  <c r="E1271" i="2"/>
  <c r="F1271" i="2"/>
  <c r="H1271" i="2"/>
  <c r="U1271" i="2"/>
  <c r="W1271" i="2"/>
  <c r="Y1271" i="2"/>
  <c r="AD1271" i="2"/>
  <c r="E1272" i="2"/>
  <c r="F1272" i="2"/>
  <c r="H1272" i="2"/>
  <c r="U1272" i="2"/>
  <c r="W1272" i="2"/>
  <c r="Y1272" i="2"/>
  <c r="AD1272" i="2"/>
  <c r="E1273" i="2"/>
  <c r="F1273" i="2"/>
  <c r="H1273" i="2"/>
  <c r="U1273" i="2"/>
  <c r="W1273" i="2"/>
  <c r="Y1273" i="2"/>
  <c r="AD1273" i="2"/>
  <c r="E1274" i="2"/>
  <c r="F1274" i="2"/>
  <c r="U1274" i="2"/>
  <c r="W1274" i="2"/>
  <c r="Y1274" i="2"/>
  <c r="AD1274" i="2"/>
  <c r="E1275" i="2"/>
  <c r="F1275" i="2"/>
  <c r="U1275" i="2"/>
  <c r="W1275" i="2"/>
  <c r="Y1275" i="2"/>
  <c r="AD1275" i="2"/>
  <c r="E1276" i="2"/>
  <c r="F1276" i="2"/>
  <c r="U1276" i="2"/>
  <c r="W1276" i="2"/>
  <c r="Y1276" i="2"/>
  <c r="AD1276" i="2"/>
  <c r="E1277" i="2"/>
  <c r="F1277" i="2"/>
  <c r="U1277" i="2"/>
  <c r="W1277" i="2"/>
  <c r="Y1277" i="2"/>
  <c r="AD1277" i="2"/>
  <c r="E1278" i="2"/>
  <c r="F1278" i="2"/>
  <c r="H1278" i="2"/>
  <c r="U1278" i="2"/>
  <c r="W1278" i="2"/>
  <c r="Y1278" i="2"/>
  <c r="AD1278" i="2"/>
  <c r="E1279" i="2"/>
  <c r="F1279" i="2"/>
  <c r="U1279" i="2"/>
  <c r="W1279" i="2"/>
  <c r="Y1279" i="2"/>
  <c r="AD1279" i="2"/>
  <c r="E1280" i="2"/>
  <c r="F1280" i="2"/>
  <c r="H1280" i="2"/>
  <c r="U1280" i="2"/>
  <c r="W1280" i="2"/>
  <c r="Y1280" i="2"/>
  <c r="AD1280" i="2"/>
  <c r="E1281" i="2"/>
  <c r="F1281" i="2"/>
  <c r="U1281" i="2"/>
  <c r="W1281" i="2"/>
  <c r="Y1281" i="2"/>
  <c r="AD1281" i="2"/>
  <c r="E1282" i="2"/>
  <c r="F1282" i="2"/>
  <c r="H1282" i="2"/>
  <c r="U1282" i="2"/>
  <c r="W1282" i="2"/>
  <c r="Y1282" i="2"/>
  <c r="AD1282" i="2"/>
  <c r="E1283" i="2"/>
  <c r="F1283" i="2"/>
  <c r="U1283" i="2"/>
  <c r="W1283" i="2"/>
  <c r="Y1283" i="2"/>
  <c r="AD1283" i="2"/>
  <c r="E1284" i="2"/>
  <c r="F1284" i="2"/>
  <c r="H1284" i="2"/>
  <c r="U1284" i="2"/>
  <c r="W1284" i="2"/>
  <c r="Y1284" i="2"/>
  <c r="AD1284" i="2"/>
  <c r="E1285" i="2"/>
  <c r="F1285" i="2"/>
  <c r="U1285" i="2"/>
  <c r="W1285" i="2"/>
  <c r="Y1285" i="2"/>
  <c r="AD1285" i="2"/>
  <c r="E1286" i="2"/>
  <c r="F1286" i="2"/>
  <c r="U1286" i="2"/>
  <c r="W1286" i="2"/>
  <c r="Y1286" i="2"/>
  <c r="AD1286" i="2"/>
  <c r="E1287" i="2"/>
  <c r="F1287" i="2"/>
  <c r="U1287" i="2"/>
  <c r="W1287" i="2"/>
  <c r="Y1287" i="2"/>
  <c r="AD1287" i="2"/>
  <c r="E1288" i="2"/>
  <c r="F1288" i="2"/>
  <c r="H1288" i="2"/>
  <c r="U1288" i="2"/>
  <c r="W1288" i="2"/>
  <c r="Y1288" i="2"/>
  <c r="AD1288" i="2"/>
  <c r="E1289" i="2"/>
  <c r="F1289" i="2"/>
  <c r="H1289" i="2"/>
  <c r="U1289" i="2"/>
  <c r="W1289" i="2"/>
  <c r="Y1289" i="2"/>
  <c r="AD1289" i="2"/>
  <c r="E1290" i="2"/>
  <c r="F1290" i="2"/>
  <c r="U1290" i="2"/>
  <c r="W1290" i="2"/>
  <c r="Y1290" i="2"/>
  <c r="AD1290" i="2"/>
  <c r="E1291" i="2"/>
  <c r="F1291" i="2"/>
  <c r="H1291" i="2"/>
  <c r="U1291" i="2"/>
  <c r="W1291" i="2"/>
  <c r="Y1291" i="2"/>
  <c r="AD1291" i="2"/>
  <c r="E1292" i="2"/>
  <c r="F1292" i="2"/>
  <c r="H1292" i="2"/>
  <c r="U1292" i="2"/>
  <c r="W1292" i="2"/>
  <c r="Y1292" i="2"/>
  <c r="AD1292" i="2"/>
  <c r="E1293" i="2"/>
  <c r="F1293" i="2"/>
  <c r="H1293" i="2"/>
  <c r="U1293" i="2"/>
  <c r="W1293" i="2"/>
  <c r="Y1293" i="2"/>
  <c r="AD1293" i="2"/>
  <c r="E1294" i="2"/>
  <c r="F1294" i="2"/>
  <c r="H1294" i="2"/>
  <c r="U1294" i="2"/>
  <c r="W1294" i="2"/>
  <c r="Y1294" i="2"/>
  <c r="AD1294" i="2"/>
  <c r="E1295" i="2"/>
  <c r="F1295" i="2"/>
  <c r="H1295" i="2"/>
  <c r="U1295" i="2"/>
  <c r="W1295" i="2"/>
  <c r="Y1295" i="2"/>
  <c r="AD1295" i="2"/>
  <c r="E1296" i="2"/>
  <c r="F1296" i="2"/>
  <c r="H1296" i="2"/>
  <c r="U1296" i="2"/>
  <c r="W1296" i="2"/>
  <c r="Y1296" i="2"/>
  <c r="AD1296" i="2"/>
  <c r="E1297" i="2"/>
  <c r="F1297" i="2"/>
  <c r="U1297" i="2"/>
  <c r="W1297" i="2"/>
  <c r="Y1297" i="2"/>
  <c r="AD1297" i="2"/>
  <c r="E1298" i="2"/>
  <c r="F1298" i="2"/>
  <c r="H1298" i="2"/>
  <c r="U1298" i="2"/>
  <c r="W1298" i="2"/>
  <c r="Y1298" i="2"/>
  <c r="AD1298" i="2"/>
  <c r="E1299" i="2"/>
  <c r="F1299" i="2"/>
  <c r="U1299" i="2"/>
  <c r="W1299" i="2"/>
  <c r="Y1299" i="2"/>
  <c r="AD1299" i="2"/>
  <c r="E1300" i="2"/>
  <c r="F1300" i="2"/>
  <c r="H1300" i="2"/>
  <c r="U1300" i="2"/>
  <c r="W1300" i="2"/>
  <c r="Y1300" i="2"/>
  <c r="AD1300" i="2"/>
  <c r="E1301" i="2"/>
  <c r="F1301" i="2"/>
  <c r="U1301" i="2"/>
  <c r="W1301" i="2"/>
  <c r="Y1301" i="2"/>
  <c r="AD1301" i="2"/>
  <c r="E1302" i="2"/>
  <c r="F1302" i="2"/>
  <c r="U1302" i="2"/>
  <c r="W1302" i="2"/>
  <c r="Y1302" i="2"/>
  <c r="AD1302" i="2"/>
  <c r="E1303" i="2"/>
  <c r="F1303" i="2"/>
  <c r="U1303" i="2"/>
  <c r="W1303" i="2"/>
  <c r="Y1303" i="2"/>
  <c r="AD1303" i="2"/>
  <c r="E1304" i="2"/>
  <c r="F1304" i="2"/>
  <c r="U1304" i="2"/>
  <c r="W1304" i="2"/>
  <c r="Y1304" i="2"/>
  <c r="AD1304" i="2"/>
  <c r="E1305" i="2"/>
  <c r="F1305" i="2"/>
  <c r="H1305" i="2"/>
  <c r="U1305" i="2"/>
  <c r="W1305" i="2"/>
  <c r="Y1305" i="2"/>
  <c r="AD1305" i="2"/>
  <c r="E1306" i="2"/>
  <c r="F1306" i="2"/>
  <c r="H1306" i="2"/>
  <c r="U1306" i="2"/>
  <c r="W1306" i="2"/>
  <c r="Y1306" i="2"/>
  <c r="AD1306" i="2"/>
  <c r="E1307" i="2"/>
  <c r="F1307" i="2"/>
  <c r="H1307" i="2"/>
  <c r="U1307" i="2"/>
  <c r="W1307" i="2"/>
  <c r="Y1307" i="2"/>
  <c r="AD1307" i="2"/>
  <c r="E1308" i="2"/>
  <c r="F1308" i="2"/>
  <c r="H1308" i="2"/>
  <c r="U1308" i="2"/>
  <c r="W1308" i="2"/>
  <c r="Y1308" i="2"/>
  <c r="AD1308" i="2"/>
  <c r="E1309" i="2"/>
  <c r="F1309" i="2"/>
  <c r="U1309" i="2"/>
  <c r="W1309" i="2"/>
  <c r="Y1309" i="2"/>
  <c r="AD1309" i="2"/>
  <c r="E1310" i="2"/>
  <c r="F1310" i="2"/>
  <c r="H1310" i="2"/>
  <c r="U1310" i="2"/>
  <c r="W1310" i="2"/>
  <c r="Y1310" i="2"/>
  <c r="AD1310" i="2"/>
  <c r="E1311" i="2"/>
  <c r="F1311" i="2"/>
  <c r="U1311" i="2"/>
  <c r="W1311" i="2"/>
  <c r="Y1311" i="2"/>
  <c r="AD1311" i="2"/>
  <c r="E1312" i="2"/>
  <c r="F1312" i="2"/>
  <c r="U1312" i="2"/>
  <c r="W1312" i="2"/>
  <c r="Y1312" i="2"/>
  <c r="AD1312" i="2"/>
  <c r="E1313" i="2"/>
  <c r="F1313" i="2"/>
  <c r="H1313" i="2"/>
  <c r="U1313" i="2"/>
  <c r="W1313" i="2"/>
  <c r="Y1313" i="2"/>
  <c r="AD1313" i="2"/>
  <c r="E1314" i="2"/>
  <c r="F1314" i="2"/>
  <c r="U1314" i="2"/>
  <c r="W1314" i="2"/>
  <c r="Y1314" i="2"/>
  <c r="AD1314" i="2"/>
  <c r="E1315" i="2"/>
  <c r="F1315" i="2"/>
  <c r="H1315" i="2"/>
  <c r="U1315" i="2"/>
  <c r="W1315" i="2"/>
  <c r="Y1315" i="2"/>
  <c r="AD1315" i="2"/>
  <c r="E1316" i="2"/>
  <c r="F1316" i="2"/>
  <c r="U1316" i="2"/>
  <c r="W1316" i="2"/>
  <c r="Y1316" i="2"/>
  <c r="AD1316" i="2"/>
  <c r="E1317" i="2"/>
  <c r="F1317" i="2"/>
  <c r="U1317" i="2"/>
  <c r="W1317" i="2"/>
  <c r="Y1317" i="2"/>
  <c r="AD1317" i="2"/>
  <c r="E1318" i="2"/>
  <c r="F1318" i="2"/>
  <c r="U1318" i="2"/>
  <c r="W1318" i="2"/>
  <c r="Y1318" i="2"/>
  <c r="AD1318" i="2"/>
  <c r="E1319" i="2"/>
  <c r="F1319" i="2"/>
  <c r="H1319" i="2"/>
  <c r="U1319" i="2"/>
  <c r="W1319" i="2"/>
  <c r="Y1319" i="2"/>
  <c r="AD1319" i="2"/>
  <c r="E1320" i="2"/>
  <c r="F1320" i="2"/>
  <c r="H1320" i="2"/>
  <c r="U1320" i="2"/>
  <c r="W1320" i="2"/>
  <c r="Y1320" i="2"/>
  <c r="AD1320" i="2"/>
  <c r="E1321" i="2"/>
  <c r="F1321" i="2"/>
  <c r="U1321" i="2"/>
  <c r="W1321" i="2"/>
  <c r="Y1321" i="2"/>
  <c r="AD1321" i="2"/>
  <c r="E1322" i="2"/>
  <c r="F1322" i="2"/>
  <c r="H1322" i="2"/>
  <c r="U1322" i="2"/>
  <c r="W1322" i="2"/>
  <c r="Y1322" i="2"/>
  <c r="AD1322" i="2"/>
  <c r="E1323" i="2"/>
  <c r="F1323" i="2"/>
  <c r="H1323" i="2"/>
  <c r="U1323" i="2"/>
  <c r="W1323" i="2"/>
  <c r="Y1323" i="2"/>
  <c r="AD1323" i="2"/>
  <c r="E1324" i="2"/>
  <c r="F1324" i="2"/>
  <c r="U1324" i="2"/>
  <c r="W1324" i="2"/>
  <c r="Y1324" i="2"/>
  <c r="AD1324" i="2"/>
  <c r="B14" i="6"/>
  <c r="G18" i="6"/>
  <c r="G17" i="6"/>
  <c r="D14" i="6"/>
  <c r="C14" i="6"/>
  <c r="H1234" i="2" l="1"/>
  <c r="H1088" i="2"/>
  <c r="H1316" i="2"/>
  <c r="H1265" i="2"/>
  <c r="H1247" i="2"/>
  <c r="H1324" i="2"/>
  <c r="H1321" i="2"/>
  <c r="H1297" i="2"/>
  <c r="H1094" i="2"/>
  <c r="H1301" i="2"/>
  <c r="H1116" i="2"/>
  <c r="H1104" i="2"/>
  <c r="H1194" i="2"/>
  <c r="H1140" i="2"/>
  <c r="H1139" i="2"/>
  <c r="H986" i="2"/>
  <c r="H1169" i="2"/>
  <c r="H1134" i="2"/>
  <c r="H1137" i="2"/>
  <c r="H1177" i="2"/>
  <c r="H1120" i="2"/>
  <c r="H1097" i="2"/>
  <c r="H1198" i="2"/>
  <c r="H1163" i="2"/>
  <c r="H951" i="2"/>
  <c r="H1080" i="2"/>
  <c r="H1079" i="2"/>
  <c r="H1102" i="2"/>
  <c r="H1263" i="2"/>
  <c r="H1290" i="2"/>
  <c r="H1277" i="2"/>
  <c r="H1253" i="2"/>
  <c r="H1242" i="2"/>
  <c r="H1317" i="2"/>
  <c r="H1314" i="2"/>
  <c r="H1312" i="2"/>
  <c r="H1304" i="2"/>
  <c r="H1287" i="2"/>
  <c r="H1275" i="2"/>
  <c r="H1256" i="2"/>
  <c r="H1239" i="2"/>
  <c r="H1218" i="2"/>
  <c r="H1207" i="2"/>
  <c r="H1186" i="2"/>
  <c r="H1180" i="2"/>
  <c r="H1156" i="2"/>
  <c r="H1154" i="2"/>
  <c r="H1136" i="2"/>
  <c r="H1117" i="2"/>
  <c r="H1081" i="2"/>
  <c r="H1059" i="2"/>
  <c r="H1045" i="2"/>
  <c r="H1032" i="2"/>
  <c r="H1024" i="2"/>
  <c r="H1011" i="2"/>
  <c r="H989" i="2"/>
  <c r="H953" i="2"/>
  <c r="H891" i="2"/>
  <c r="H1254" i="2"/>
  <c r="H1309" i="2"/>
  <c r="H1302" i="2"/>
  <c r="H1259" i="2"/>
  <c r="H1244" i="2"/>
  <c r="H1222" i="2"/>
  <c r="H1200" i="2"/>
  <c r="H1192" i="2"/>
  <c r="H1172" i="2"/>
  <c r="H1161" i="2"/>
  <c r="H1126" i="2"/>
  <c r="H1107" i="2"/>
  <c r="H1058" i="2"/>
  <c r="H1039" i="2"/>
  <c r="H1010" i="2"/>
  <c r="H1002" i="2"/>
  <c r="H995" i="2"/>
  <c r="H988" i="2"/>
  <c r="H955" i="2"/>
  <c r="H896" i="2"/>
  <c r="H1299" i="2"/>
  <c r="H1283" i="2"/>
  <c r="H1252" i="2"/>
  <c r="H1286" i="2"/>
  <c r="H1274" i="2"/>
  <c r="H1236" i="2"/>
  <c r="H1233" i="2"/>
  <c r="H1225" i="2"/>
  <c r="H1215" i="2"/>
  <c r="H1188" i="2"/>
  <c r="H1142" i="2"/>
  <c r="H1129" i="2"/>
  <c r="H1119" i="2"/>
  <c r="H1100" i="2"/>
  <c r="H1089" i="2"/>
  <c r="H1083" i="2"/>
  <c r="H1044" i="2"/>
  <c r="H1038" i="2"/>
  <c r="H1030" i="2"/>
  <c r="H1065" i="2"/>
  <c r="H897" i="2"/>
  <c r="H867" i="2"/>
  <c r="H818" i="2"/>
  <c r="H1199" i="2"/>
  <c r="H1187" i="2"/>
  <c r="H1184" i="2"/>
  <c r="H1174" i="2"/>
  <c r="H1158" i="2"/>
  <c r="H1149" i="2"/>
  <c r="H1128" i="2"/>
  <c r="H1122" i="2"/>
  <c r="H1109" i="2"/>
  <c r="H1105" i="2"/>
  <c r="H1082" i="2"/>
  <c r="H1078" i="2"/>
  <c r="H1071" i="2"/>
  <c r="H1043" i="2"/>
  <c r="H1028" i="2"/>
  <c r="H1021" i="2"/>
  <c r="H970" i="2"/>
  <c r="H950" i="2"/>
  <c r="H935" i="2"/>
  <c r="H934" i="2"/>
  <c r="H886" i="2"/>
  <c r="H1318" i="2"/>
  <c r="H1241" i="2"/>
  <c r="H1238" i="2"/>
  <c r="H1229" i="2"/>
  <c r="H1217" i="2"/>
  <c r="H1181" i="2"/>
  <c r="H1168" i="2"/>
  <c r="H1157" i="2"/>
  <c r="H1155" i="2"/>
  <c r="H1132" i="2"/>
  <c r="H1103" i="2"/>
  <c r="H1096" i="2"/>
  <c r="H1069" i="2"/>
  <c r="H1035" i="2"/>
  <c r="H1027" i="2"/>
  <c r="H1007" i="2"/>
  <c r="H999" i="2"/>
  <c r="H985" i="2"/>
  <c r="H949" i="2"/>
  <c r="H924" i="2"/>
  <c r="H926" i="2"/>
  <c r="H931" i="2"/>
  <c r="H1062" i="2"/>
  <c r="H1070" i="2"/>
  <c r="H933" i="2"/>
  <c r="H870" i="2"/>
  <c r="H1311" i="2"/>
  <c r="H1285" i="2"/>
  <c r="H1279" i="2"/>
  <c r="H1264" i="2"/>
  <c r="H1204" i="2"/>
  <c r="H1201" i="2"/>
  <c r="H1167" i="2"/>
  <c r="H1160" i="2"/>
  <c r="H1148" i="2"/>
  <c r="H1112" i="2"/>
  <c r="H1108" i="2"/>
  <c r="H1084" i="2"/>
  <c r="H1073" i="2"/>
  <c r="H1042" i="2"/>
  <c r="H998" i="2"/>
  <c r="H981" i="2"/>
  <c r="H967" i="2"/>
  <c r="H966" i="2"/>
  <c r="H947" i="2"/>
  <c r="H946" i="2"/>
  <c r="H915" i="2"/>
  <c r="H902" i="2"/>
  <c r="H873" i="2"/>
  <c r="H1276" i="2"/>
  <c r="H1303" i="2"/>
  <c r="H1268" i="2"/>
  <c r="H1240" i="2"/>
  <c r="H1237" i="2"/>
  <c r="H1232" i="2"/>
  <c r="H1219" i="2"/>
  <c r="H1216" i="2"/>
  <c r="H1151" i="2"/>
  <c r="H1124" i="2"/>
  <c r="H1077" i="2"/>
  <c r="H1054" i="2"/>
  <c r="H1041" i="2"/>
  <c r="H1025" i="2"/>
  <c r="H965" i="2"/>
  <c r="H958" i="2"/>
  <c r="H918" i="2"/>
  <c r="H1281" i="2"/>
  <c r="H1182" i="2"/>
  <c r="H1173" i="2"/>
  <c r="H1147" i="2"/>
  <c r="H1123" i="2"/>
  <c r="H1091" i="2"/>
  <c r="H1076" i="2"/>
  <c r="H1067" i="2"/>
  <c r="H1046" i="2"/>
  <c r="H1018" i="2"/>
  <c r="H1004" i="2"/>
  <c r="H991" i="2"/>
  <c r="H979" i="2"/>
  <c r="H977" i="2"/>
  <c r="H964" i="2"/>
  <c r="H957" i="2"/>
  <c r="H940" i="2"/>
  <c r="H879" i="2"/>
  <c r="H1053" i="2"/>
  <c r="H1015" i="2"/>
  <c r="H1000" i="2"/>
  <c r="H900" i="2"/>
  <c r="H858" i="2"/>
  <c r="H801" i="2"/>
  <c r="H788" i="2"/>
  <c r="H929" i="2"/>
  <c r="H916" i="2"/>
  <c r="H906" i="2"/>
  <c r="H888" i="2"/>
  <c r="H876" i="2"/>
  <c r="H845" i="2"/>
  <c r="H825" i="2"/>
  <c r="H817" i="2"/>
  <c r="H954" i="2"/>
  <c r="H938" i="2"/>
  <c r="H912" i="2"/>
  <c r="H836" i="2"/>
  <c r="H832" i="2"/>
  <c r="H945" i="2"/>
  <c r="H909" i="2"/>
  <c r="H901" i="2"/>
  <c r="H898" i="2"/>
  <c r="H893" i="2"/>
  <c r="H890" i="2"/>
  <c r="H887" i="2"/>
  <c r="H880" i="2"/>
  <c r="H878" i="2"/>
  <c r="H875" i="2"/>
  <c r="H857" i="2"/>
  <c r="H840" i="2"/>
  <c r="H835" i="2"/>
  <c r="H831" i="2"/>
  <c r="H778" i="2"/>
  <c r="H1047" i="2"/>
  <c r="H996" i="2"/>
  <c r="H925" i="2"/>
  <c r="H884" i="2"/>
  <c r="H847" i="2"/>
  <c r="H830" i="2"/>
  <c r="H810" i="2"/>
  <c r="H920" i="2"/>
  <c r="H895" i="2"/>
  <c r="H889" i="2"/>
  <c r="H877" i="2"/>
  <c r="H871" i="2"/>
  <c r="H850" i="2"/>
  <c r="H821" i="2"/>
  <c r="H813" i="2"/>
  <c r="H1051" i="2"/>
  <c r="H1023" i="2"/>
  <c r="H963" i="2"/>
  <c r="H937" i="2"/>
  <c r="H827" i="2"/>
  <c r="H910" i="2"/>
  <c r="H907" i="2"/>
  <c r="H862" i="2"/>
  <c r="H854" i="2"/>
  <c r="H849" i="2"/>
  <c r="H833" i="2"/>
  <c r="H820" i="2"/>
  <c r="H795" i="2"/>
  <c r="H785" i="2"/>
  <c r="H808" i="2"/>
  <c r="H811" i="2"/>
  <c r="H829" i="2"/>
  <c r="H812" i="2"/>
  <c r="H800" i="2"/>
  <c r="H750" i="2"/>
  <c r="H748" i="2"/>
  <c r="H734" i="2"/>
  <c r="H724" i="2"/>
  <c r="H717" i="2"/>
  <c r="H703" i="2"/>
  <c r="H758" i="2"/>
  <c r="H716" i="2"/>
  <c r="H699" i="2"/>
  <c r="H655" i="2"/>
  <c r="H640" i="2"/>
  <c r="H598" i="2"/>
  <c r="H518" i="2"/>
  <c r="H807" i="2"/>
  <c r="H747" i="2"/>
  <c r="H714" i="2"/>
  <c r="H689" i="2"/>
  <c r="H673" i="2"/>
  <c r="H725" i="2"/>
  <c r="H740" i="2"/>
  <c r="H684" i="2"/>
  <c r="H793" i="2"/>
  <c r="H776" i="2"/>
  <c r="H770" i="2"/>
  <c r="H691" i="2"/>
  <c r="H687" i="2"/>
  <c r="H671" i="2"/>
  <c r="H769" i="2"/>
  <c r="H757" i="2"/>
  <c r="H745" i="2"/>
  <c r="H564" i="2"/>
  <c r="H797" i="2"/>
  <c r="H786" i="2"/>
  <c r="H761" i="2"/>
  <c r="H608" i="2"/>
  <c r="H775" i="2"/>
  <c r="H756" i="2"/>
  <c r="H744" i="2"/>
  <c r="H735" i="2"/>
  <c r="H727" i="2"/>
  <c r="H719" i="2"/>
  <c r="H628" i="2"/>
  <c r="H626" i="2"/>
  <c r="H613" i="2"/>
  <c r="H792" i="2"/>
  <c r="H755" i="2"/>
  <c r="H743" i="2"/>
  <c r="H694" i="2"/>
  <c r="H614" i="2"/>
  <c r="H603" i="2"/>
  <c r="H653" i="2"/>
  <c r="H705" i="2"/>
  <c r="H702" i="2"/>
  <c r="H670" i="2"/>
  <c r="H616" i="2"/>
  <c r="H602" i="2"/>
  <c r="H588" i="2"/>
  <c r="H580" i="2"/>
  <c r="H579" i="2"/>
  <c r="H536" i="2"/>
  <c r="H535" i="2"/>
  <c r="H696" i="2"/>
  <c r="H683" i="2"/>
  <c r="H672" i="2"/>
  <c r="H629" i="2"/>
  <c r="H609" i="2"/>
  <c r="H605" i="2"/>
  <c r="H591" i="2"/>
  <c r="H556" i="2"/>
  <c r="H789" i="2"/>
  <c r="H759" i="2"/>
  <c r="H657" i="2"/>
  <c r="H649" i="2"/>
  <c r="H607" i="2"/>
  <c r="H509" i="2"/>
  <c r="H570" i="2"/>
  <c r="H584" i="2"/>
  <c r="H701" i="2"/>
  <c r="H695" i="2"/>
  <c r="H690" i="2"/>
  <c r="H678" i="2"/>
  <c r="H639" i="2"/>
  <c r="H618" i="2"/>
  <c r="H606" i="2"/>
  <c r="H604" i="2"/>
  <c r="H590" i="2"/>
  <c r="H547" i="2"/>
  <c r="H749" i="2"/>
  <c r="H739" i="2"/>
  <c r="H718" i="2"/>
  <c r="H711" i="2"/>
  <c r="H706" i="2"/>
  <c r="H704" i="2"/>
  <c r="H669" i="2"/>
  <c r="H665" i="2"/>
  <c r="H631" i="2"/>
  <c r="H622" i="2"/>
  <c r="H617" i="2"/>
  <c r="H585" i="2"/>
  <c r="H562" i="2"/>
  <c r="H765" i="2"/>
  <c r="H728" i="2"/>
  <c r="H612" i="2"/>
  <c r="H583" i="2"/>
  <c r="H575" i="2"/>
  <c r="H572" i="2"/>
  <c r="H526" i="2"/>
  <c r="H522" i="2"/>
  <c r="H663" i="2"/>
  <c r="H645" i="2"/>
  <c r="H637" i="2"/>
  <c r="H633" i="2"/>
  <c r="H630" i="2"/>
  <c r="H597" i="2"/>
  <c r="H592" i="2"/>
  <c r="H589" i="2"/>
  <c r="H571" i="2"/>
  <c r="H543" i="2"/>
  <c r="H541" i="2"/>
  <c r="H530" i="2"/>
  <c r="H697" i="2"/>
  <c r="H648" i="2"/>
  <c r="H596" i="2"/>
  <c r="H573" i="2"/>
  <c r="H557" i="2"/>
  <c r="H555" i="2"/>
  <c r="H540" i="2"/>
  <c r="H525" i="2"/>
  <c r="H508" i="2"/>
  <c r="H474" i="2"/>
  <c r="H471" i="2"/>
  <c r="H473" i="2"/>
  <c r="H501" i="2"/>
  <c r="H481" i="2"/>
  <c r="H445" i="2"/>
  <c r="H437" i="2"/>
  <c r="H476" i="2"/>
  <c r="H523" i="2"/>
  <c r="H494" i="2"/>
  <c r="H492" i="2"/>
  <c r="H552" i="2"/>
  <c r="H534" i="2"/>
  <c r="H529" i="2"/>
  <c r="H563" i="2"/>
  <c r="H533" i="2"/>
  <c r="H505" i="2"/>
  <c r="H502" i="2"/>
  <c r="H489" i="2"/>
  <c r="H488" i="2"/>
  <c r="H368" i="2"/>
  <c r="H559" i="2"/>
  <c r="H520" i="2"/>
  <c r="H500" i="2"/>
  <c r="H527" i="2"/>
  <c r="H399" i="2"/>
  <c r="H544" i="2"/>
  <c r="H538" i="2"/>
  <c r="H499" i="2"/>
  <c r="H456" i="2"/>
  <c r="H469" i="2"/>
  <c r="H548" i="2"/>
  <c r="H472" i="2"/>
  <c r="H477" i="2"/>
  <c r="H479" i="2"/>
  <c r="H521" i="2"/>
  <c r="H519" i="2"/>
  <c r="H371" i="2"/>
  <c r="H498" i="2"/>
  <c r="H466" i="2"/>
  <c r="H442" i="2"/>
  <c r="H424" i="2"/>
  <c r="H405" i="2"/>
  <c r="H468" i="2"/>
  <c r="H447" i="2"/>
  <c r="H394" i="2"/>
  <c r="H363" i="2"/>
  <c r="H356" i="2"/>
  <c r="H331" i="2"/>
  <c r="H515" i="2"/>
  <c r="H482" i="2"/>
  <c r="H478" i="2"/>
  <c r="H465" i="2"/>
  <c r="H455" i="2"/>
  <c r="H452" i="2"/>
  <c r="H449" i="2"/>
  <c r="H435" i="2"/>
  <c r="H422" i="2"/>
  <c r="H383" i="2"/>
  <c r="H380" i="2"/>
  <c r="H354" i="2"/>
  <c r="H349" i="2"/>
  <c r="H532" i="2"/>
  <c r="H506" i="2"/>
  <c r="H480" i="2"/>
  <c r="H457" i="2"/>
  <c r="H404" i="2"/>
  <c r="H377" i="2"/>
  <c r="H370" i="2"/>
  <c r="H366" i="2"/>
  <c r="H362" i="2"/>
  <c r="H360" i="2"/>
  <c r="H344" i="2"/>
  <c r="H327" i="2"/>
  <c r="H467" i="2"/>
  <c r="H464" i="2"/>
  <c r="H454" i="2"/>
  <c r="H444" i="2"/>
  <c r="H426" i="2"/>
  <c r="H418" i="2"/>
  <c r="H400" i="2"/>
  <c r="H396" i="2"/>
  <c r="H359" i="2"/>
  <c r="H348" i="2"/>
  <c r="H329" i="2"/>
  <c r="H429" i="2"/>
  <c r="H415" i="2"/>
  <c r="H389" i="2"/>
  <c r="H385" i="2"/>
  <c r="H372" i="2"/>
  <c r="H365" i="2"/>
  <c r="H351" i="2"/>
  <c r="H340" i="2"/>
  <c r="H453" i="2"/>
  <c r="H448" i="2"/>
  <c r="H382" i="2"/>
  <c r="H376" i="2"/>
  <c r="H361" i="2"/>
  <c r="H352" i="2"/>
  <c r="H364" i="2"/>
  <c r="H451" i="2"/>
  <c r="H446" i="2"/>
  <c r="H433" i="2"/>
  <c r="H428" i="2"/>
  <c r="H423" i="2"/>
  <c r="H420" i="2"/>
  <c r="H417" i="2"/>
  <c r="H402" i="2"/>
  <c r="H392" i="2"/>
  <c r="H384" i="2"/>
  <c r="H346" i="2"/>
  <c r="H470" i="2"/>
  <c r="H443" i="2"/>
  <c r="H416" i="2"/>
  <c r="H409" i="2"/>
  <c r="H375" i="2"/>
  <c r="H350" i="2"/>
  <c r="H345" i="2"/>
  <c r="H355" i="2"/>
  <c r="H326" i="2"/>
  <c r="H317" i="2"/>
  <c r="H322" i="2"/>
  <c r="H290" i="2"/>
  <c r="H287" i="2"/>
  <c r="H278" i="2"/>
  <c r="H277" i="2"/>
  <c r="H254" i="2"/>
  <c r="H178" i="2"/>
  <c r="H321" i="2"/>
  <c r="H315" i="2"/>
  <c r="H286" i="2"/>
  <c r="H204" i="2"/>
  <c r="H309" i="2"/>
  <c r="H295" i="2"/>
  <c r="H229" i="2"/>
  <c r="H213" i="2"/>
  <c r="H191" i="2"/>
  <c r="H294" i="2"/>
  <c r="H269" i="2"/>
  <c r="H234" i="2"/>
  <c r="H319" i="2"/>
  <c r="H283" i="2"/>
  <c r="H268" i="2"/>
  <c r="H328" i="2"/>
  <c r="H313" i="2"/>
  <c r="H307" i="2"/>
  <c r="H306" i="2"/>
  <c r="H298" i="2"/>
  <c r="H297" i="2"/>
  <c r="H292" i="2"/>
  <c r="H279" i="2"/>
  <c r="H266" i="2"/>
  <c r="H304" i="2"/>
  <c r="H276" i="2"/>
  <c r="H252" i="2"/>
  <c r="H257" i="2"/>
  <c r="H255" i="2"/>
  <c r="H247" i="2"/>
  <c r="H241" i="2"/>
  <c r="H231" i="2"/>
  <c r="H223" i="2"/>
  <c r="H220" i="2"/>
  <c r="H194" i="2"/>
  <c r="H185" i="2"/>
  <c r="H259" i="2"/>
  <c r="H235" i="2"/>
  <c r="H206" i="2"/>
  <c r="H193" i="2"/>
  <c r="H188" i="2"/>
  <c r="H270" i="2"/>
  <c r="H249" i="2"/>
  <c r="H216" i="2"/>
  <c r="H273" i="2"/>
  <c r="H261" i="2"/>
  <c r="H197" i="2"/>
  <c r="H182" i="2"/>
  <c r="H225" i="2"/>
  <c r="H222" i="2"/>
  <c r="H203" i="2"/>
  <c r="H202" i="2"/>
  <c r="H196" i="2"/>
  <c r="H119" i="2"/>
  <c r="H267" i="2"/>
  <c r="H263" i="2"/>
  <c r="H260" i="2"/>
  <c r="H239" i="2"/>
  <c r="H236" i="2"/>
  <c r="H218" i="2"/>
  <c r="H311" i="2"/>
  <c r="H251" i="2"/>
  <c r="H224" i="2"/>
  <c r="H221" i="2"/>
  <c r="H209" i="2"/>
  <c r="H169" i="2"/>
  <c r="H181" i="2"/>
  <c r="H150" i="2"/>
  <c r="H256" i="2"/>
  <c r="H228" i="2"/>
  <c r="H211" i="2"/>
  <c r="H177" i="2"/>
  <c r="H172" i="2"/>
  <c r="H163" i="2"/>
  <c r="H153" i="2"/>
  <c r="H145" i="2"/>
  <c r="H189" i="2"/>
  <c r="H171" i="2"/>
  <c r="H170" i="2"/>
  <c r="H138" i="2"/>
  <c r="H90" i="2"/>
  <c r="H132" i="2"/>
  <c r="H124" i="2"/>
  <c r="H123" i="2"/>
  <c r="H111" i="2"/>
  <c r="H120" i="2"/>
  <c r="H62" i="2"/>
  <c r="H175" i="2"/>
  <c r="H158" i="2"/>
  <c r="H165" i="2"/>
  <c r="H144" i="2"/>
  <c r="H143" i="2"/>
  <c r="H173" i="2"/>
  <c r="H155" i="2"/>
  <c r="H146" i="2"/>
  <c r="H129" i="2"/>
  <c r="H108" i="2"/>
  <c r="H97" i="2"/>
  <c r="H76" i="2"/>
  <c r="H29" i="2"/>
  <c r="H24" i="2"/>
  <c r="H96" i="2"/>
  <c r="H94" i="2"/>
  <c r="H81" i="2"/>
  <c r="H72" i="2"/>
  <c r="H61" i="2"/>
  <c r="H51" i="2"/>
  <c r="H45" i="2"/>
  <c r="H37" i="2"/>
  <c r="H34" i="2"/>
  <c r="H22" i="2"/>
  <c r="H91" i="2"/>
  <c r="H56" i="2"/>
  <c r="H44" i="2"/>
  <c r="H18" i="2"/>
  <c r="H139" i="2"/>
  <c r="H135" i="2"/>
  <c r="H122" i="2"/>
  <c r="H110" i="2"/>
  <c r="H65" i="2"/>
  <c r="H40" i="2"/>
  <c r="H5" i="2"/>
  <c r="H101" i="2"/>
  <c r="H98" i="2"/>
  <c r="H74" i="2"/>
  <c r="H60" i="2"/>
  <c r="H39" i="2"/>
  <c r="H33" i="2"/>
  <c r="H4" i="2"/>
  <c r="H3" i="2"/>
  <c r="H128" i="2"/>
  <c r="H112" i="2"/>
  <c r="H104" i="2"/>
  <c r="H95" i="2"/>
  <c r="H92" i="2"/>
  <c r="H58" i="2"/>
  <c r="H47" i="2"/>
  <c r="H107" i="2"/>
  <c r="H69" i="2"/>
  <c r="H38" i="2"/>
  <c r="H36" i="2"/>
  <c r="H20" i="2"/>
  <c r="H106" i="2"/>
  <c r="H103" i="2"/>
  <c r="H84" i="2"/>
  <c r="H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75CCD2-958E-4223-8DFF-9DDBB8BAEC18}" keepAlive="1" name="Consulta - Anexar1" description="Conexión a la consulta 'Anexar1' en el libro." type="5" refreshedVersion="0" background="1">
    <dbPr connection="Provider=Microsoft.Mashup.OleDb.1;Data Source=$Workbook$;Location=Anexar1;Extended Properties=&quot;&quot;" command="SELECT * FROM [Anexar1]"/>
  </connection>
  <connection id="2" xr16:uid="{971F1858-C071-41ED-A702-0858462F1B96}" keepAlive="1" name="Consulta - datos_chargeback_2001_parte_1_modificado" description="Conexión a la consulta 'datos_chargeback_2001_parte_1_modificado' en el libro." type="5" refreshedVersion="0" background="1">
    <dbPr connection="Provider=Microsoft.Mashup.OleDb.1;Data Source=$Workbook$;Location=datos_chargeback_2001_parte_1_modificado;Extended Properties=&quot;&quot;" command="SELECT * FROM [datos_chargeback_2001_parte_1_modificado]"/>
  </connection>
  <connection id="3" xr16:uid="{740F7498-DB0E-4D09-850C-C3E013A72CFC}" keepAlive="1" name="Consulta - datos_chargeback_2001_parte_1_modificado (2)" description="Conexión a la consulta 'datos_chargeback_2001_parte_1_modificado (2)' en el libro." type="5" refreshedVersion="8" background="1" saveData="1">
    <dbPr connection="Provider=Microsoft.Mashup.OleDb.1;Data Source=$Workbook$;Location=&quot;datos_chargeback_2001_parte_1_modificado (2)&quot;;Extended Properties=&quot;&quot;" command="SELECT * FROM [datos_chargeback_2001_parte_1_modificado (2)]"/>
  </connection>
  <connection id="4" xr16:uid="{36A9714C-A622-4B3E-84B9-0F260E3B6A44}" keepAlive="1" name="Consulta - datos_chargeback_2001_parte_2_modificado" description="Conexión a la consulta 'datos_chargeback_2001_parte_2_modificado' en el libro." type="5" refreshedVersion="8" background="1" saveData="1">
    <dbPr connection="Provider=Microsoft.Mashup.OleDb.1;Data Source=$Workbook$;Location=datos_chargeback_2001_parte_2_modificado;Extended Properties=&quot;&quot;" command="SELECT * FROM [datos_chargeback_2001_parte_2_modificado]"/>
  </connection>
</connections>
</file>

<file path=xl/sharedStrings.xml><?xml version="1.0" encoding="utf-8"?>
<sst xmlns="http://schemas.openxmlformats.org/spreadsheetml/2006/main" count="34464" uniqueCount="5538">
  <si>
    <t>ID del caso</t>
  </si>
  <si>
    <t>Fecha de transacción</t>
  </si>
  <si>
    <t>Fecha de disputa</t>
  </si>
  <si>
    <t>Monto de la transacción (USD)</t>
  </si>
  <si>
    <t>Tipo de tarjeta</t>
  </si>
  <si>
    <t>Tipo de operación</t>
  </si>
  <si>
    <t>Motivo del chargeback</t>
  </si>
  <si>
    <t>Categoría del comercio</t>
  </si>
  <si>
    <t>Estado de la disputa</t>
  </si>
  <si>
    <t>País del cliente</t>
  </si>
  <si>
    <t>Caso fallido</t>
  </si>
  <si>
    <t>Tipología de fraude</t>
  </si>
  <si>
    <t>Transaction_Amount</t>
  </si>
  <si>
    <t>Merchant_Name</t>
  </si>
  <si>
    <t>Chargeback_Status</t>
  </si>
  <si>
    <t>Recuperación_CBKs</t>
  </si>
  <si>
    <t>Devoluciones_Comercio</t>
  </si>
  <si>
    <t>Fallido</t>
  </si>
  <si>
    <t>ARN de la operación</t>
  </si>
  <si>
    <t>Estado del informe</t>
  </si>
  <si>
    <t>Fecha del informe</t>
  </si>
  <si>
    <t>Fraude evitado (USD)</t>
  </si>
  <si>
    <t>País del Merchant</t>
  </si>
  <si>
    <t>C-000001</t>
  </si>
  <si>
    <t>Crédito</t>
  </si>
  <si>
    <t>Operación</t>
  </si>
  <si>
    <t>Fraude sospechado</t>
  </si>
  <si>
    <t>Electrónica</t>
  </si>
  <si>
    <t>Perdida</t>
  </si>
  <si>
    <t>Australia</t>
  </si>
  <si>
    <t>No</t>
  </si>
  <si>
    <t>Phishing</t>
  </si>
  <si>
    <t>Comercio_1378</t>
  </si>
  <si>
    <t>PRE-ARBITRAJE NO CONTINUADO</t>
  </si>
  <si>
    <t>ARN00000001</t>
  </si>
  <si>
    <t>Pendiente</t>
  </si>
  <si>
    <t>India</t>
  </si>
  <si>
    <t>C-000002</t>
  </si>
  <si>
    <t>Débito</t>
  </si>
  <si>
    <t>Cambio de divisa</t>
  </si>
  <si>
    <t>Transacción no autorizada</t>
  </si>
  <si>
    <t>Salud y belleza</t>
  </si>
  <si>
    <t>Ganada</t>
  </si>
  <si>
    <t>México</t>
  </si>
  <si>
    <t>Fraude amistoso</t>
  </si>
  <si>
    <t>Comercio_1948</t>
  </si>
  <si>
    <t>CBK GANADO</t>
  </si>
  <si>
    <t>ARN00000002</t>
  </si>
  <si>
    <t>Hecho</t>
  </si>
  <si>
    <t>2023-01-02</t>
  </si>
  <si>
    <t>Canadá</t>
  </si>
  <si>
    <t>C-000003</t>
  </si>
  <si>
    <t>Ropa y accesorios</t>
  </si>
  <si>
    <t>Alemania</t>
  </si>
  <si>
    <t>Sí</t>
  </si>
  <si>
    <t>Uso no autorizado</t>
  </si>
  <si>
    <t>Comercio_878</t>
  </si>
  <si>
    <t>ARN00000003</t>
  </si>
  <si>
    <t>C-000004</t>
  </si>
  <si>
    <t>Hogar y jardín</t>
  </si>
  <si>
    <t>Comercio_1401</t>
  </si>
  <si>
    <t>DEVOLUCIÓN COMERCIO</t>
  </si>
  <si>
    <t>ARN00000004</t>
  </si>
  <si>
    <t>2023-01-04</t>
  </si>
  <si>
    <t>Estados Unidos</t>
  </si>
  <si>
    <t>C-000005</t>
  </si>
  <si>
    <t>Fraude de identidad</t>
  </si>
  <si>
    <t>Comercio_864</t>
  </si>
  <si>
    <t>ARN00000005</t>
  </si>
  <si>
    <t>C-000006</t>
  </si>
  <si>
    <t>Reino Unido</t>
  </si>
  <si>
    <t>Comercio_1821</t>
  </si>
  <si>
    <t>ARN00000006</t>
  </si>
  <si>
    <t>C-000007</t>
  </si>
  <si>
    <t>Reembolso no procesado</t>
  </si>
  <si>
    <t>Robo de tarjeta</t>
  </si>
  <si>
    <t>Comercio_591</t>
  </si>
  <si>
    <t>ARN00000007</t>
  </si>
  <si>
    <t>2023-01-07</t>
  </si>
  <si>
    <t>C-000008</t>
  </si>
  <si>
    <t>Producto defectuoso</t>
  </si>
  <si>
    <t>Comercio_1753</t>
  </si>
  <si>
    <t>ARN00000008</t>
  </si>
  <si>
    <t>2023-01-08</t>
  </si>
  <si>
    <t>C-000009</t>
  </si>
  <si>
    <t>Entretenimiento</t>
  </si>
  <si>
    <t>Comercio_974</t>
  </si>
  <si>
    <t>ARN00000009</t>
  </si>
  <si>
    <t>C-000010</t>
  </si>
  <si>
    <t>Comercio_306</t>
  </si>
  <si>
    <t>ARN00000010</t>
  </si>
  <si>
    <t>2023-01-10</t>
  </si>
  <si>
    <t>C-000011</t>
  </si>
  <si>
    <t>Comida y bebidas</t>
  </si>
  <si>
    <t>Comercio_1285</t>
  </si>
  <si>
    <t>ARN00000011</t>
  </si>
  <si>
    <t>2023-01-11</t>
  </si>
  <si>
    <t>C-000012</t>
  </si>
  <si>
    <t>Comercio_1747</t>
  </si>
  <si>
    <t>ARN00000012</t>
  </si>
  <si>
    <t>2023-01-12</t>
  </si>
  <si>
    <t>C-000013</t>
  </si>
  <si>
    <t>Comercio_1802</t>
  </si>
  <si>
    <t>ARN00000013</t>
  </si>
  <si>
    <t>2023-01-13</t>
  </si>
  <si>
    <t>C-000014</t>
  </si>
  <si>
    <t>Comercio_128</t>
  </si>
  <si>
    <t>ARN00000014</t>
  </si>
  <si>
    <t>C-000015</t>
  </si>
  <si>
    <t>Producto no recibido</t>
  </si>
  <si>
    <t>Comercio_793</t>
  </si>
  <si>
    <t>ARN00000015</t>
  </si>
  <si>
    <t>2023-01-15</t>
  </si>
  <si>
    <t>C-000016</t>
  </si>
  <si>
    <t>Francia</t>
  </si>
  <si>
    <t>Comercio_921</t>
  </si>
  <si>
    <t>PRE-ARBITRAJE GANADO</t>
  </si>
  <si>
    <t>ARN00000016</t>
  </si>
  <si>
    <t>C-000017</t>
  </si>
  <si>
    <t>Duplicación de cargos</t>
  </si>
  <si>
    <t>Comercio_1128</t>
  </si>
  <si>
    <t>ARN00000017</t>
  </si>
  <si>
    <t>C-000018</t>
  </si>
  <si>
    <t>Comercio_1527</t>
  </si>
  <si>
    <t>ARN00000018</t>
  </si>
  <si>
    <t>2023-01-18</t>
  </si>
  <si>
    <t>C-000019</t>
  </si>
  <si>
    <t>Comercio_839</t>
  </si>
  <si>
    <t>ARN00000019</t>
  </si>
  <si>
    <t>2023-01-19</t>
  </si>
  <si>
    <t>C-000020</t>
  </si>
  <si>
    <t>Comercio_130</t>
  </si>
  <si>
    <t>ARN00000020</t>
  </si>
  <si>
    <t>C-000021</t>
  </si>
  <si>
    <t>Comercio_1261</t>
  </si>
  <si>
    <t>ARN00000021</t>
  </si>
  <si>
    <t>C-000022</t>
  </si>
  <si>
    <t>Comercio_1971</t>
  </si>
  <si>
    <t>ARN00000022</t>
  </si>
  <si>
    <t>C-000023</t>
  </si>
  <si>
    <t>Comercio_169</t>
  </si>
  <si>
    <t>ARN00000023</t>
  </si>
  <si>
    <t>C-000024</t>
  </si>
  <si>
    <t>Comercio_1660</t>
  </si>
  <si>
    <t>ARN00000024</t>
  </si>
  <si>
    <t>C-000025</t>
  </si>
  <si>
    <t>Comercio_202</t>
  </si>
  <si>
    <t>ARN00000025</t>
  </si>
  <si>
    <t>C-000026</t>
  </si>
  <si>
    <t>Comercio_1072</t>
  </si>
  <si>
    <t>ARN00000026</t>
  </si>
  <si>
    <t>C-000027</t>
  </si>
  <si>
    <t>Comercio_1466</t>
  </si>
  <si>
    <t>ARN00000027</t>
  </si>
  <si>
    <t>C-000028</t>
  </si>
  <si>
    <t>Comercio_1744</t>
  </si>
  <si>
    <t>ARN00000028</t>
  </si>
  <si>
    <t>2023-01-28</t>
  </si>
  <si>
    <t>C-000029</t>
  </si>
  <si>
    <t>Comercio_1161</t>
  </si>
  <si>
    <t>ARN00000029</t>
  </si>
  <si>
    <t>C-000030</t>
  </si>
  <si>
    <t>Comercio_186</t>
  </si>
  <si>
    <t>ARN00000030</t>
  </si>
  <si>
    <t>C-000031</t>
  </si>
  <si>
    <t>Comercio_1375</t>
  </si>
  <si>
    <t>ARN00000031</t>
  </si>
  <si>
    <t>C-000032</t>
  </si>
  <si>
    <t>Comercio_1137</t>
  </si>
  <si>
    <t>ARN00000032</t>
  </si>
  <si>
    <t>C-000033</t>
  </si>
  <si>
    <t>Comercio_765</t>
  </si>
  <si>
    <t>ARN00000033</t>
  </si>
  <si>
    <t>2023-02-02</t>
  </si>
  <si>
    <t>C-000034</t>
  </si>
  <si>
    <t>Comercio_63</t>
  </si>
  <si>
    <t>ARN00000034</t>
  </si>
  <si>
    <t>2023-02-03</t>
  </si>
  <si>
    <t>C-000035</t>
  </si>
  <si>
    <t>Comercio_1167</t>
  </si>
  <si>
    <t>ARN00000035</t>
  </si>
  <si>
    <t>2023-02-04</t>
  </si>
  <si>
    <t>C-000036</t>
  </si>
  <si>
    <t>Comercio_1627</t>
  </si>
  <si>
    <t>ARN00000036</t>
  </si>
  <si>
    <t>2023-02-05</t>
  </si>
  <si>
    <t>C-000037</t>
  </si>
  <si>
    <t>Comercio_1530</t>
  </si>
  <si>
    <t>ARN00000037</t>
  </si>
  <si>
    <t>C-000038</t>
  </si>
  <si>
    <t>Comercio_524</t>
  </si>
  <si>
    <t>ARN00000038</t>
  </si>
  <si>
    <t>2023-02-07</t>
  </si>
  <si>
    <t>C-000039</t>
  </si>
  <si>
    <t>Comercio_1370</t>
  </si>
  <si>
    <t>ARN00000039</t>
  </si>
  <si>
    <t>2023-02-08</t>
  </si>
  <si>
    <t>C-000040</t>
  </si>
  <si>
    <t>Comercio_523</t>
  </si>
  <si>
    <t>ARN00000040</t>
  </si>
  <si>
    <t>C-000041</t>
  </si>
  <si>
    <t>Comercio_1985</t>
  </si>
  <si>
    <t>ARN00000041</t>
  </si>
  <si>
    <t>C-000042</t>
  </si>
  <si>
    <t>Comercio_1954</t>
  </si>
  <si>
    <t>ARN00000042</t>
  </si>
  <si>
    <t>C-000043</t>
  </si>
  <si>
    <t>Comercio_940</t>
  </si>
  <si>
    <t>ARN00000043</t>
  </si>
  <si>
    <t>2023-02-12</t>
  </si>
  <si>
    <t>C-000044</t>
  </si>
  <si>
    <t>Comercio_1267</t>
  </si>
  <si>
    <t>ARN00000044</t>
  </si>
  <si>
    <t>C-000045</t>
  </si>
  <si>
    <t>Comercio_1943</t>
  </si>
  <si>
    <t>ARN00000045</t>
  </si>
  <si>
    <t>2023-02-14</t>
  </si>
  <si>
    <t>C-000046</t>
  </si>
  <si>
    <t>Comercio_1868</t>
  </si>
  <si>
    <t>ARN00000046</t>
  </si>
  <si>
    <t>C-000047</t>
  </si>
  <si>
    <t>Comercio_657</t>
  </si>
  <si>
    <t>ARN00000047</t>
  </si>
  <si>
    <t>2023-02-16</t>
  </si>
  <si>
    <t>C-000048</t>
  </si>
  <si>
    <t>Comercio_1455</t>
  </si>
  <si>
    <t>ARN00000048</t>
  </si>
  <si>
    <t>C-000049</t>
  </si>
  <si>
    <t>Comercio_1735</t>
  </si>
  <si>
    <t>ARN00000049</t>
  </si>
  <si>
    <t>C-000050</t>
  </si>
  <si>
    <t>Comercio_843</t>
  </si>
  <si>
    <t>ARN00000050</t>
  </si>
  <si>
    <t>C-000051</t>
  </si>
  <si>
    <t>Comercio_288</t>
  </si>
  <si>
    <t>ARN00000051</t>
  </si>
  <si>
    <t>2023-02-20</t>
  </si>
  <si>
    <t>C-000052</t>
  </si>
  <si>
    <t>Comercio_569</t>
  </si>
  <si>
    <t>ARN00000052</t>
  </si>
  <si>
    <t>2023-02-21</t>
  </si>
  <si>
    <t>C-000053</t>
  </si>
  <si>
    <t>Comercio_1777</t>
  </si>
  <si>
    <t>ARN00000053</t>
  </si>
  <si>
    <t>2023-02-22</t>
  </si>
  <si>
    <t>C-000054</t>
  </si>
  <si>
    <t>Comercio_1944</t>
  </si>
  <si>
    <t>ARN00000054</t>
  </si>
  <si>
    <t>2023-02-23</t>
  </si>
  <si>
    <t>C-000055</t>
  </si>
  <si>
    <t>Comercio_786</t>
  </si>
  <si>
    <t>ARN00000055</t>
  </si>
  <si>
    <t>C-000056</t>
  </si>
  <si>
    <t>Comercio_95</t>
  </si>
  <si>
    <t>ARN00000056</t>
  </si>
  <si>
    <t>2023-02-25</t>
  </si>
  <si>
    <t>C-000057</t>
  </si>
  <si>
    <t>Comercio_1130</t>
  </si>
  <si>
    <t>ARN00000057</t>
  </si>
  <si>
    <t>C-000058</t>
  </si>
  <si>
    <t>Comercio_201</t>
  </si>
  <si>
    <t>ARN00000058</t>
  </si>
  <si>
    <t>2023-02-27</t>
  </si>
  <si>
    <t>C-000059</t>
  </si>
  <si>
    <t>Comercio_1152</t>
  </si>
  <si>
    <t>ARN00000059</t>
  </si>
  <si>
    <t>2023-02-28</t>
  </si>
  <si>
    <t>C-000060</t>
  </si>
  <si>
    <t>Comercio_1316</t>
  </si>
  <si>
    <t>ARN00000060</t>
  </si>
  <si>
    <t>2023-03-01</t>
  </si>
  <si>
    <t>C-000061</t>
  </si>
  <si>
    <t>Comercio_1720</t>
  </si>
  <si>
    <t>ARN00000061</t>
  </si>
  <si>
    <t>2023-03-02</t>
  </si>
  <si>
    <t>C-000062</t>
  </si>
  <si>
    <t>Comercio_342</t>
  </si>
  <si>
    <t>ARN00000062</t>
  </si>
  <si>
    <t>C-000063</t>
  </si>
  <si>
    <t>Comercio_1826</t>
  </si>
  <si>
    <t>ARN00000063</t>
  </si>
  <si>
    <t>C-000064</t>
  </si>
  <si>
    <t>Comercio_111</t>
  </si>
  <si>
    <t>ARN00000064</t>
  </si>
  <si>
    <t>C-000065</t>
  </si>
  <si>
    <t>Comercio_1462</t>
  </si>
  <si>
    <t>ARN00000065</t>
  </si>
  <si>
    <t>2023-03-06</t>
  </si>
  <si>
    <t>C-000066</t>
  </si>
  <si>
    <t>Comercio_704</t>
  </si>
  <si>
    <t>ARN00000066</t>
  </si>
  <si>
    <t>2023-03-07</t>
  </si>
  <si>
    <t>C-000067</t>
  </si>
  <si>
    <t>Comercio_531</t>
  </si>
  <si>
    <t>ARN00000067</t>
  </si>
  <si>
    <t>2023-03-08</t>
  </si>
  <si>
    <t>C-000068</t>
  </si>
  <si>
    <t>Comercio_1205</t>
  </si>
  <si>
    <t>ARN00000068</t>
  </si>
  <si>
    <t>2023-03-09</t>
  </si>
  <si>
    <t>C-000069</t>
  </si>
  <si>
    <t>Comercio_1889</t>
  </si>
  <si>
    <t>ARN00000069</t>
  </si>
  <si>
    <t>C-000070</t>
  </si>
  <si>
    <t>Comercio_1097</t>
  </si>
  <si>
    <t>ARN00000070</t>
  </si>
  <si>
    <t>2023-03-11</t>
  </si>
  <si>
    <t>C-000071</t>
  </si>
  <si>
    <t>Comercio_939</t>
  </si>
  <si>
    <t>ARN00000071</t>
  </si>
  <si>
    <t>2023-03-12</t>
  </si>
  <si>
    <t>C-000072</t>
  </si>
  <si>
    <t>Comercio_817</t>
  </si>
  <si>
    <t>ARN00000072</t>
  </si>
  <si>
    <t>C-000073</t>
  </si>
  <si>
    <t>Comercio_1942</t>
  </si>
  <si>
    <t>ARN00000073</t>
  </si>
  <si>
    <t>C-000074</t>
  </si>
  <si>
    <t>Comercio_1121</t>
  </si>
  <si>
    <t>ARN00000074</t>
  </si>
  <si>
    <t>2023-03-15</t>
  </si>
  <si>
    <t>C-000075</t>
  </si>
  <si>
    <t>Comercio_815</t>
  </si>
  <si>
    <t>ARN00000075</t>
  </si>
  <si>
    <t>C-000076</t>
  </si>
  <si>
    <t>Comercio_1667</t>
  </si>
  <si>
    <t>ARN00000076</t>
  </si>
  <si>
    <t>2023-03-17</t>
  </si>
  <si>
    <t>C-000077</t>
  </si>
  <si>
    <t>Comercio_721</t>
  </si>
  <si>
    <t>ARN00000077</t>
  </si>
  <si>
    <t>C-000078</t>
  </si>
  <si>
    <t>Comercio_617</t>
  </si>
  <si>
    <t>ARN00000078</t>
  </si>
  <si>
    <t>C-000079</t>
  </si>
  <si>
    <t>Comercio_392</t>
  </si>
  <si>
    <t>ARN00000079</t>
  </si>
  <si>
    <t>C-000080</t>
  </si>
  <si>
    <t>Comercio_1260</t>
  </si>
  <si>
    <t>ARN00000080</t>
  </si>
  <si>
    <t>C-000081</t>
  </si>
  <si>
    <t>Comercio_16</t>
  </si>
  <si>
    <t>ARN00000081</t>
  </si>
  <si>
    <t>C-000082</t>
  </si>
  <si>
    <t>Comercio_284</t>
  </si>
  <si>
    <t>ARN00000082</t>
  </si>
  <si>
    <t>C-000083</t>
  </si>
  <si>
    <t>Comercio_1163</t>
  </si>
  <si>
    <t>ARN00000083</t>
  </si>
  <si>
    <t>C-000084</t>
  </si>
  <si>
    <t>Comercio_1745</t>
  </si>
  <si>
    <t>ARN00000084</t>
  </si>
  <si>
    <t>C-000085</t>
  </si>
  <si>
    <t>Comercio_48</t>
  </si>
  <si>
    <t>ARN00000085</t>
  </si>
  <si>
    <t>2023-03-26</t>
  </si>
  <si>
    <t>C-000086</t>
  </si>
  <si>
    <t>ARN00000086</t>
  </si>
  <si>
    <t>C-000087</t>
  </si>
  <si>
    <t>Comercio_281</t>
  </si>
  <si>
    <t>ARN00000087</t>
  </si>
  <si>
    <t>C-000088</t>
  </si>
  <si>
    <t>Comercio_1790</t>
  </si>
  <si>
    <t>ARN00000088</t>
  </si>
  <si>
    <t>C-000089</t>
  </si>
  <si>
    <t>Comercio_787</t>
  </si>
  <si>
    <t>ARN00000089</t>
  </si>
  <si>
    <t>C-000090</t>
  </si>
  <si>
    <t>Comercio_1884</t>
  </si>
  <si>
    <t>ARN00000090</t>
  </si>
  <si>
    <t>C-000091</t>
  </si>
  <si>
    <t>Comercio_1393</t>
  </si>
  <si>
    <t>ARN00000091</t>
  </si>
  <si>
    <t>2023-04-01</t>
  </si>
  <si>
    <t>C-000092</t>
  </si>
  <si>
    <t>Comercio_504</t>
  </si>
  <si>
    <t>ARN00000092</t>
  </si>
  <si>
    <t>C-000093</t>
  </si>
  <si>
    <t>Comercio_340</t>
  </si>
  <si>
    <t>ARN00000093</t>
  </si>
  <si>
    <t>2023-04-03</t>
  </si>
  <si>
    <t>C-000094</t>
  </si>
  <si>
    <t>Comercio_1544</t>
  </si>
  <si>
    <t>ARN00000094</t>
  </si>
  <si>
    <t>2023-04-04</t>
  </si>
  <si>
    <t>C-000095</t>
  </si>
  <si>
    <t>Comercio_88</t>
  </si>
  <si>
    <t>ARN00000095</t>
  </si>
  <si>
    <t>2023-04-05</t>
  </si>
  <si>
    <t>C-000096</t>
  </si>
  <si>
    <t>Comercio_1356</t>
  </si>
  <si>
    <t>ARN00000096</t>
  </si>
  <si>
    <t>C-000097</t>
  </si>
  <si>
    <t>Comercio_1644</t>
  </si>
  <si>
    <t>ARN00000097</t>
  </si>
  <si>
    <t>C-000098</t>
  </si>
  <si>
    <t>Comercio_1653</t>
  </si>
  <si>
    <t>ARN00000098</t>
  </si>
  <si>
    <t>C-000099</t>
  </si>
  <si>
    <t>Comercio_885</t>
  </si>
  <si>
    <t>ARN00000099</t>
  </si>
  <si>
    <t>C-000100</t>
  </si>
  <si>
    <t>Comercio_145</t>
  </si>
  <si>
    <t>ARN00000100</t>
  </si>
  <si>
    <t>2023-04-10</t>
  </si>
  <si>
    <t>C-000101</t>
  </si>
  <si>
    <t>Comercio_189</t>
  </si>
  <si>
    <t>ARN00000101</t>
  </si>
  <si>
    <t>C-000102</t>
  </si>
  <si>
    <t>Comercio_5</t>
  </si>
  <si>
    <t>ARN00000102</t>
  </si>
  <si>
    <t>C-000103</t>
  </si>
  <si>
    <t>ARN00000103</t>
  </si>
  <si>
    <t>2023-04-13</t>
  </si>
  <si>
    <t>C-000104</t>
  </si>
  <si>
    <t>Comercio_298</t>
  </si>
  <si>
    <t>ARN00000104</t>
  </si>
  <si>
    <t>C-000105</t>
  </si>
  <si>
    <t>ARN00000105</t>
  </si>
  <si>
    <t>2023-04-15</t>
  </si>
  <si>
    <t>C-000106</t>
  </si>
  <si>
    <t>Comercio_1798</t>
  </si>
  <si>
    <t>ARN00000106</t>
  </si>
  <si>
    <t>2023-04-16</t>
  </si>
  <si>
    <t>C-000107</t>
  </si>
  <si>
    <t>Comercio_672</t>
  </si>
  <si>
    <t>ARN00000107</t>
  </si>
  <si>
    <t>2023-04-17</t>
  </si>
  <si>
    <t>C-000108</t>
  </si>
  <si>
    <t>Comercio_881</t>
  </si>
  <si>
    <t>ARN00000108</t>
  </si>
  <si>
    <t>2023-04-18</t>
  </si>
  <si>
    <t>C-000109</t>
  </si>
  <si>
    <t>Comercio_1203</t>
  </si>
  <si>
    <t>ARN00000109</t>
  </si>
  <si>
    <t>C-000110</t>
  </si>
  <si>
    <t>Comercio_599</t>
  </si>
  <si>
    <t>ARN00000110</t>
  </si>
  <si>
    <t>C-000111</t>
  </si>
  <si>
    <t>Comercio_1557</t>
  </si>
  <si>
    <t>ARN00000111</t>
  </si>
  <si>
    <t>2023-04-21</t>
  </si>
  <si>
    <t>C-000112</t>
  </si>
  <si>
    <t>Comercio_316</t>
  </si>
  <si>
    <t>ARN00000112</t>
  </si>
  <si>
    <t>2023-04-22</t>
  </si>
  <si>
    <t>C-000113</t>
  </si>
  <si>
    <t>Comercio_861</t>
  </si>
  <si>
    <t>ARN00000113</t>
  </si>
  <si>
    <t>2023-04-23</t>
  </si>
  <si>
    <t>C-000114</t>
  </si>
  <si>
    <t>Comercio_1640</t>
  </si>
  <si>
    <t>ARN00000114</t>
  </si>
  <si>
    <t>2023-04-24</t>
  </si>
  <si>
    <t>C-000115</t>
  </si>
  <si>
    <t>Comercio_1227</t>
  </si>
  <si>
    <t>ARN00000115</t>
  </si>
  <si>
    <t>2023-04-25</t>
  </si>
  <si>
    <t>C-000116</t>
  </si>
  <si>
    <t>Comercio_1914</t>
  </si>
  <si>
    <t>ARN00000116</t>
  </si>
  <si>
    <t>2023-04-26</t>
  </si>
  <si>
    <t>C-000117</t>
  </si>
  <si>
    <t>Comercio_628</t>
  </si>
  <si>
    <t>ARN00000117</t>
  </si>
  <si>
    <t>2023-04-27</t>
  </si>
  <si>
    <t>C-000118</t>
  </si>
  <si>
    <t>Comercio_1797</t>
  </si>
  <si>
    <t>ARN00000118</t>
  </si>
  <si>
    <t>C-000119</t>
  </si>
  <si>
    <t>Comercio_1677</t>
  </si>
  <si>
    <t>ARN00000119</t>
  </si>
  <si>
    <t>2023-04-29</t>
  </si>
  <si>
    <t>C-000120</t>
  </si>
  <si>
    <t>Comercio_738</t>
  </si>
  <si>
    <t>ARN00000120</t>
  </si>
  <si>
    <t>2023-04-30</t>
  </si>
  <si>
    <t>C-000121</t>
  </si>
  <si>
    <t>Comercio_1194</t>
  </si>
  <si>
    <t>ARN00000121</t>
  </si>
  <si>
    <t>2023-05-01</t>
  </si>
  <si>
    <t>C-000122</t>
  </si>
  <si>
    <t>Comercio_258</t>
  </si>
  <si>
    <t>ARN00000122</t>
  </si>
  <si>
    <t>C-000123</t>
  </si>
  <si>
    <t>Comercio_614</t>
  </si>
  <si>
    <t>ARN00000123</t>
  </si>
  <si>
    <t>2023-05-03</t>
  </si>
  <si>
    <t>C-000124</t>
  </si>
  <si>
    <t>Comercio_120</t>
  </si>
  <si>
    <t>ARN00000124</t>
  </si>
  <si>
    <t>C-000125</t>
  </si>
  <si>
    <t>Comercio_799</t>
  </si>
  <si>
    <t>ARN00000125</t>
  </si>
  <si>
    <t>2023-05-05</t>
  </si>
  <si>
    <t>C-000126</t>
  </si>
  <si>
    <t>Comercio_1680</t>
  </si>
  <si>
    <t>ARN00000126</t>
  </si>
  <si>
    <t>2023-05-06</t>
  </si>
  <si>
    <t>C-000127</t>
  </si>
  <si>
    <t>Comercio_886</t>
  </si>
  <si>
    <t>ARN00000127</t>
  </si>
  <si>
    <t>2023-05-07</t>
  </si>
  <si>
    <t>C-000128</t>
  </si>
  <si>
    <t>Comercio_1629</t>
  </si>
  <si>
    <t>ARN00000128</t>
  </si>
  <si>
    <t>C-000129</t>
  </si>
  <si>
    <t>Comercio_433</t>
  </si>
  <si>
    <t>ARN00000129</t>
  </si>
  <si>
    <t>2023-05-09</t>
  </si>
  <si>
    <t>C-000130</t>
  </si>
  <si>
    <t>ARN00000130</t>
  </si>
  <si>
    <t>2023-05-10</t>
  </si>
  <si>
    <t>C-000131</t>
  </si>
  <si>
    <t>Comercio_782</t>
  </si>
  <si>
    <t>ARN00000131</t>
  </si>
  <si>
    <t>2023-05-11</t>
  </si>
  <si>
    <t>C-000132</t>
  </si>
  <si>
    <t>Comercio_1211</t>
  </si>
  <si>
    <t>ARN00000132</t>
  </si>
  <si>
    <t>2023-05-12</t>
  </si>
  <si>
    <t>C-000133</t>
  </si>
  <si>
    <t>Comercio_293</t>
  </si>
  <si>
    <t>ARN00000133</t>
  </si>
  <si>
    <t>2023-05-13</t>
  </si>
  <si>
    <t>C-000134</t>
  </si>
  <si>
    <t>Comercio_277</t>
  </si>
  <si>
    <t>ARN00000134</t>
  </si>
  <si>
    <t>C-000135</t>
  </si>
  <si>
    <t>Comercio_1775</t>
  </si>
  <si>
    <t>ARN00000135</t>
  </si>
  <si>
    <t>C-000136</t>
  </si>
  <si>
    <t>Comercio_243</t>
  </si>
  <si>
    <t>ARN00000136</t>
  </si>
  <si>
    <t>2023-05-16</t>
  </si>
  <si>
    <t>C-000137</t>
  </si>
  <si>
    <t>Comercio_632</t>
  </si>
  <si>
    <t>ARN00000137</t>
  </si>
  <si>
    <t>C-000138</t>
  </si>
  <si>
    <t>Comercio_1089</t>
  </si>
  <si>
    <t>ARN00000138</t>
  </si>
  <si>
    <t>2023-05-18</t>
  </si>
  <si>
    <t>C-000139</t>
  </si>
  <si>
    <t>Comercio_147</t>
  </si>
  <si>
    <t>ARN00000139</t>
  </si>
  <si>
    <t>2023-05-19</t>
  </si>
  <si>
    <t>C-000140</t>
  </si>
  <si>
    <t>Comercio_725</t>
  </si>
  <si>
    <t>ARN00000140</t>
  </si>
  <si>
    <t>2023-05-20</t>
  </si>
  <si>
    <t>C-000141</t>
  </si>
  <si>
    <t>Comercio_972</t>
  </si>
  <si>
    <t>ARN00000141</t>
  </si>
  <si>
    <t>C-000142</t>
  </si>
  <si>
    <t>Comercio_425</t>
  </si>
  <si>
    <t>ARN00000142</t>
  </si>
  <si>
    <t>2023-05-22</t>
  </si>
  <si>
    <t>C-000143</t>
  </si>
  <si>
    <t>Comercio_1563</t>
  </si>
  <si>
    <t>ARN00000143</t>
  </si>
  <si>
    <t>2023-05-23</t>
  </si>
  <si>
    <t>C-000144</t>
  </si>
  <si>
    <t>Comercio_1935</t>
  </si>
  <si>
    <t>ARN00000144</t>
  </si>
  <si>
    <t>C-000145</t>
  </si>
  <si>
    <t>Comercio_646</t>
  </si>
  <si>
    <t>ARN00000145</t>
  </si>
  <si>
    <t>2023-05-25</t>
  </si>
  <si>
    <t>C-000146</t>
  </si>
  <si>
    <t>Comercio_1310</t>
  </si>
  <si>
    <t>ARN00000146</t>
  </si>
  <si>
    <t>C-000147</t>
  </si>
  <si>
    <t>Comercio_832</t>
  </si>
  <si>
    <t>ARN00000147</t>
  </si>
  <si>
    <t>C-000148</t>
  </si>
  <si>
    <t>Comercio_653</t>
  </si>
  <si>
    <t>ARN00000148</t>
  </si>
  <si>
    <t>2023-05-28</t>
  </si>
  <si>
    <t>C-000149</t>
  </si>
  <si>
    <t>Comercio_1982</t>
  </si>
  <si>
    <t>ARN00000149</t>
  </si>
  <si>
    <t>2023-05-29</t>
  </si>
  <si>
    <t>C-000150</t>
  </si>
  <si>
    <t>Comercio_1895</t>
  </si>
  <si>
    <t>ARN00000150</t>
  </si>
  <si>
    <t>2023-05-30</t>
  </si>
  <si>
    <t>C-000151</t>
  </si>
  <si>
    <t>Comercio_113</t>
  </si>
  <si>
    <t>ARN00000151</t>
  </si>
  <si>
    <t>2023-05-31</t>
  </si>
  <si>
    <t>C-000152</t>
  </si>
  <si>
    <t>Comercio_1282</t>
  </si>
  <si>
    <t>ARN00000152</t>
  </si>
  <si>
    <t>C-000153</t>
  </si>
  <si>
    <t>Comercio_85</t>
  </si>
  <si>
    <t>ARN00000153</t>
  </si>
  <si>
    <t>2023-06-02</t>
  </si>
  <si>
    <t>C-000154</t>
  </si>
  <si>
    <t>Comercio_717</t>
  </si>
  <si>
    <t>ARN00000154</t>
  </si>
  <si>
    <t>C-000155</t>
  </si>
  <si>
    <t>Comercio_1536</t>
  </si>
  <si>
    <t>ARN00000155</t>
  </si>
  <si>
    <t>C-000156</t>
  </si>
  <si>
    <t>Comercio_430</t>
  </si>
  <si>
    <t>ARN00000156</t>
  </si>
  <si>
    <t>C-000157</t>
  </si>
  <si>
    <t>ARN00000157</t>
  </si>
  <si>
    <t>C-000158</t>
  </si>
  <si>
    <t>ARN00000158</t>
  </si>
  <si>
    <t>2023-06-07</t>
  </si>
  <si>
    <t>C-000159</t>
  </si>
  <si>
    <t>Comercio_1853</t>
  </si>
  <si>
    <t>ARN00000159</t>
  </si>
  <si>
    <t>C-000160</t>
  </si>
  <si>
    <t>Comercio_1617</t>
  </si>
  <si>
    <t>ARN00000160</t>
  </si>
  <si>
    <t>C-000161</t>
  </si>
  <si>
    <t>Comercio_984</t>
  </si>
  <si>
    <t>ARN00000161</t>
  </si>
  <si>
    <t>2023-06-10</t>
  </si>
  <si>
    <t>C-000162</t>
  </si>
  <si>
    <t>Comercio_733</t>
  </si>
  <si>
    <t>ARN00000162</t>
  </si>
  <si>
    <t>2023-06-11</t>
  </si>
  <si>
    <t>C-000163</t>
  </si>
  <si>
    <t>Comercio_1591</t>
  </si>
  <si>
    <t>ARN00000163</t>
  </si>
  <si>
    <t>2023-06-12</t>
  </si>
  <si>
    <t>C-000164</t>
  </si>
  <si>
    <t>Comercio_1864</t>
  </si>
  <si>
    <t>ARN00000164</t>
  </si>
  <si>
    <t>2023-06-13</t>
  </si>
  <si>
    <t>C-000165</t>
  </si>
  <si>
    <t>Comercio_506</t>
  </si>
  <si>
    <t>ARN00000165</t>
  </si>
  <si>
    <t>C-000166</t>
  </si>
  <si>
    <t>Comercio_1202</t>
  </si>
  <si>
    <t>ARN00000166</t>
  </si>
  <si>
    <t>C-000167</t>
  </si>
  <si>
    <t>Comercio_19</t>
  </si>
  <si>
    <t>ARN00000167</t>
  </si>
  <si>
    <t>2023-06-16</t>
  </si>
  <si>
    <t>C-000168</t>
  </si>
  <si>
    <t>Comercio_180</t>
  </si>
  <si>
    <t>ARN00000168</t>
  </si>
  <si>
    <t>2023-06-17</t>
  </si>
  <si>
    <t>C-000169</t>
  </si>
  <si>
    <t>Comercio_1333</t>
  </si>
  <si>
    <t>ARN00000169</t>
  </si>
  <si>
    <t>2023-06-18</t>
  </si>
  <si>
    <t>C-000170</t>
  </si>
  <si>
    <t>ARN00000170</t>
  </si>
  <si>
    <t>2023-06-19</t>
  </si>
  <si>
    <t>C-000171</t>
  </si>
  <si>
    <t>Comercio_1105</t>
  </si>
  <si>
    <t>ARN00000171</t>
  </si>
  <si>
    <t>2023-06-20</t>
  </si>
  <si>
    <t>C-000172</t>
  </si>
  <si>
    <t>Comercio_1571</t>
  </si>
  <si>
    <t>ARN00000172</t>
  </si>
  <si>
    <t>C-000173</t>
  </si>
  <si>
    <t>Comercio_368</t>
  </si>
  <si>
    <t>ARN00000173</t>
  </si>
  <si>
    <t>C-000174</t>
  </si>
  <si>
    <t>Comercio_1561</t>
  </si>
  <si>
    <t>ARN00000174</t>
  </si>
  <si>
    <t>C-000175</t>
  </si>
  <si>
    <t>Comercio_1912</t>
  </si>
  <si>
    <t>ARN00000175</t>
  </si>
  <si>
    <t>2023-06-24</t>
  </si>
  <si>
    <t>C-000176</t>
  </si>
  <si>
    <t>Comercio_624</t>
  </si>
  <si>
    <t>ARN00000176</t>
  </si>
  <si>
    <t>C-000177</t>
  </si>
  <si>
    <t>Comercio_1170</t>
  </si>
  <si>
    <t>ARN00000177</t>
  </si>
  <si>
    <t>2023-06-26</t>
  </si>
  <si>
    <t>C-000178</t>
  </si>
  <si>
    <t>Comercio_908</t>
  </si>
  <si>
    <t>ARN00000178</t>
  </si>
  <si>
    <t>2023-06-27</t>
  </si>
  <si>
    <t>C-000179</t>
  </si>
  <si>
    <t>Comercio_1127</t>
  </si>
  <si>
    <t>ARN00000179</t>
  </si>
  <si>
    <t>2023-06-28</t>
  </si>
  <si>
    <t>C-000180</t>
  </si>
  <si>
    <t>Comercio_697</t>
  </si>
  <si>
    <t>ARN00000180</t>
  </si>
  <si>
    <t>2023-06-29</t>
  </si>
  <si>
    <t>C-000181</t>
  </si>
  <si>
    <t>Comercio_345</t>
  </si>
  <si>
    <t>ARN00000181</t>
  </si>
  <si>
    <t>C-000182</t>
  </si>
  <si>
    <t>Comercio_74</t>
  </si>
  <si>
    <t>ARN00000182</t>
  </si>
  <si>
    <t>C-000183</t>
  </si>
  <si>
    <t>Comercio_1901</t>
  </si>
  <si>
    <t>ARN00000183</t>
  </si>
  <si>
    <t>C-000184</t>
  </si>
  <si>
    <t>Comercio_285</t>
  </si>
  <si>
    <t>ARN00000184</t>
  </si>
  <si>
    <t>2023-07-03</t>
  </si>
  <si>
    <t>C-000185</t>
  </si>
  <si>
    <t>Comercio_239</t>
  </si>
  <si>
    <t>ARN00000185</t>
  </si>
  <si>
    <t>C-000186</t>
  </si>
  <si>
    <t>Comercio_768</t>
  </si>
  <si>
    <t>ARN00000186</t>
  </si>
  <si>
    <t>C-000187</t>
  </si>
  <si>
    <t>Comercio_1848</t>
  </si>
  <si>
    <t>ARN00000187</t>
  </si>
  <si>
    <t>C-000188</t>
  </si>
  <si>
    <t>Comercio_1318</t>
  </si>
  <si>
    <t>ARN00000188</t>
  </si>
  <si>
    <t>C-000189</t>
  </si>
  <si>
    <t>Comercio_453</t>
  </si>
  <si>
    <t>ARN00000189</t>
  </si>
  <si>
    <t>2023-07-08</t>
  </si>
  <si>
    <t>C-000190</t>
  </si>
  <si>
    <t>Comercio_1523</t>
  </si>
  <si>
    <t>ARN00000190</t>
  </si>
  <si>
    <t>C-000191</t>
  </si>
  <si>
    <t>Comercio_528</t>
  </si>
  <si>
    <t>ARN00000191</t>
  </si>
  <si>
    <t>C-000192</t>
  </si>
  <si>
    <t>Comercio_96</t>
  </si>
  <si>
    <t>ARN00000192</t>
  </si>
  <si>
    <t>2023-07-11</t>
  </si>
  <si>
    <t>C-000193</t>
  </si>
  <si>
    <t>Comercio_593</t>
  </si>
  <si>
    <t>ARN00000193</t>
  </si>
  <si>
    <t>2023-07-12</t>
  </si>
  <si>
    <t>C-000194</t>
  </si>
  <si>
    <t>Comercio_529</t>
  </si>
  <si>
    <t>ARN00000194</t>
  </si>
  <si>
    <t>2023-07-13</t>
  </si>
  <si>
    <t>C-000195</t>
  </si>
  <si>
    <t>Comercio_819</t>
  </si>
  <si>
    <t>ARN00000195</t>
  </si>
  <si>
    <t>2023-07-14</t>
  </si>
  <si>
    <t>C-000196</t>
  </si>
  <si>
    <t>Comercio_1214</t>
  </si>
  <si>
    <t>ARN00000196</t>
  </si>
  <si>
    <t>2023-07-15</t>
  </si>
  <si>
    <t>C-000197</t>
  </si>
  <si>
    <t>Comercio_724</t>
  </si>
  <si>
    <t>ARN00000197</t>
  </si>
  <si>
    <t>C-000198</t>
  </si>
  <si>
    <t>Comercio_132</t>
  </si>
  <si>
    <t>ARN00000198</t>
  </si>
  <si>
    <t>2023-07-17</t>
  </si>
  <si>
    <t>C-000199</t>
  </si>
  <si>
    <t>Comercio_1529</t>
  </si>
  <si>
    <t>ARN00000199</t>
  </si>
  <si>
    <t>C-000200</t>
  </si>
  <si>
    <t>Comercio_685</t>
  </si>
  <si>
    <t>ARN00000200</t>
  </si>
  <si>
    <t>C-000201</t>
  </si>
  <si>
    <t>ARN00000201</t>
  </si>
  <si>
    <t>C-000202</t>
  </si>
  <si>
    <t>Comercio_840</t>
  </si>
  <si>
    <t>ARN00000202</t>
  </si>
  <si>
    <t>C-000203</t>
  </si>
  <si>
    <t>Comercio_224</t>
  </si>
  <si>
    <t>ARN00000203</t>
  </si>
  <si>
    <t>C-000204</t>
  </si>
  <si>
    <t>ARN00000204</t>
  </si>
  <si>
    <t>C-000205</t>
  </si>
  <si>
    <t>Comercio_1236</t>
  </si>
  <si>
    <t>ARN00000205</t>
  </si>
  <si>
    <t>C-000206</t>
  </si>
  <si>
    <t>Comercio_47</t>
  </si>
  <si>
    <t>ARN00000206</t>
  </si>
  <si>
    <t>2023-01-06</t>
  </si>
  <si>
    <t>C-000207</t>
  </si>
  <si>
    <t>Comercio_236</t>
  </si>
  <si>
    <t>ARN00000207</t>
  </si>
  <si>
    <t>C-000208</t>
  </si>
  <si>
    <t>Comercio_1322</t>
  </si>
  <si>
    <t>ARN00000208</t>
  </si>
  <si>
    <t>C-000209</t>
  </si>
  <si>
    <t>Comercio_892</t>
  </si>
  <si>
    <t>ARN00000209</t>
  </si>
  <si>
    <t>2023-01-09</t>
  </si>
  <si>
    <t>C-000210</t>
  </si>
  <si>
    <t>Comercio_1432</t>
  </si>
  <si>
    <t>ARN00000210</t>
  </si>
  <si>
    <t>C-000211</t>
  </si>
  <si>
    <t>Comercio_1355</t>
  </si>
  <si>
    <t>ARN00000211</t>
  </si>
  <si>
    <t>C-000212</t>
  </si>
  <si>
    <t>Comercio_567</t>
  </si>
  <si>
    <t>ARN00000212</t>
  </si>
  <si>
    <t>C-000213</t>
  </si>
  <si>
    <t>Comercio_914</t>
  </si>
  <si>
    <t>ARN00000213</t>
  </si>
  <si>
    <t>C-000214</t>
  </si>
  <si>
    <t>Comercio_565</t>
  </si>
  <si>
    <t>ARN00000214</t>
  </si>
  <si>
    <t>2023-01-14</t>
  </si>
  <si>
    <t>C-000215</t>
  </si>
  <si>
    <t>ARN00000215</t>
  </si>
  <si>
    <t>C-000216</t>
  </si>
  <si>
    <t>Comercio_998</t>
  </si>
  <si>
    <t>ARN00000216</t>
  </si>
  <si>
    <t>C-000217</t>
  </si>
  <si>
    <t>Comercio_1604</t>
  </si>
  <si>
    <t>ARN00000217</t>
  </si>
  <si>
    <t>C-000218</t>
  </si>
  <si>
    <t>Comercio_1186</t>
  </si>
  <si>
    <t>ARN00000218</t>
  </si>
  <si>
    <t>C-000219</t>
  </si>
  <si>
    <t>Comercio_1234</t>
  </si>
  <si>
    <t>ARN00000219</t>
  </si>
  <si>
    <t>C-000220</t>
  </si>
  <si>
    <t>Comercio_172</t>
  </si>
  <si>
    <t>ARN00000220</t>
  </si>
  <si>
    <t>C-000221</t>
  </si>
  <si>
    <t>Comercio_1956</t>
  </si>
  <si>
    <t>ARN00000221</t>
  </si>
  <si>
    <t>2023-01-21</t>
  </si>
  <si>
    <t>C-000222</t>
  </si>
  <si>
    <t>Comercio_1978</t>
  </si>
  <si>
    <t>ARN00000222</t>
  </si>
  <si>
    <t>2023-01-22</t>
  </si>
  <si>
    <t>C-000223</t>
  </si>
  <si>
    <t>Comercio_608</t>
  </si>
  <si>
    <t>ARN00000223</t>
  </si>
  <si>
    <t>2023-01-23</t>
  </si>
  <si>
    <t>C-000224</t>
  </si>
  <si>
    <t>Comercio_1136</t>
  </si>
  <si>
    <t>ARN00000224</t>
  </si>
  <si>
    <t>C-000225</t>
  </si>
  <si>
    <t>Comercio_1350</t>
  </si>
  <si>
    <t>ARN00000225</t>
  </si>
  <si>
    <t>C-000226</t>
  </si>
  <si>
    <t>Comercio_610</t>
  </si>
  <si>
    <t>ARN00000226</t>
  </si>
  <si>
    <t>C-000227</t>
  </si>
  <si>
    <t>Comercio_1752</t>
  </si>
  <si>
    <t>ARN00000227</t>
  </si>
  <si>
    <t>C-000228</t>
  </si>
  <si>
    <t>Comercio_521</t>
  </si>
  <si>
    <t>ARN00000228</t>
  </si>
  <si>
    <t>C-000229</t>
  </si>
  <si>
    <t>ARN00000229</t>
  </si>
  <si>
    <t>C-000230</t>
  </si>
  <si>
    <t>Comercio_1657</t>
  </si>
  <si>
    <t>ARN00000230</t>
  </si>
  <si>
    <t>C-000231</t>
  </si>
  <si>
    <t>Comercio_52</t>
  </si>
  <si>
    <t>ARN00000231</t>
  </si>
  <si>
    <t>2023-01-31</t>
  </si>
  <si>
    <t>C-000232</t>
  </si>
  <si>
    <t>Comercio_898</t>
  </si>
  <si>
    <t>ARN00000232</t>
  </si>
  <si>
    <t>2023-02-01</t>
  </si>
  <si>
    <t>C-000233</t>
  </si>
  <si>
    <t>Comercio_1430</t>
  </si>
  <si>
    <t>ARN00000233</t>
  </si>
  <si>
    <t>C-000234</t>
  </si>
  <si>
    <t>Comercio_1428</t>
  </si>
  <si>
    <t>ARN00000234</t>
  </si>
  <si>
    <t>C-000235</t>
  </si>
  <si>
    <t>Comercio_1764</t>
  </si>
  <si>
    <t>ARN00000235</t>
  </si>
  <si>
    <t>C-000236</t>
  </si>
  <si>
    <t>Comercio_205</t>
  </si>
  <si>
    <t>ARN00000236</t>
  </si>
  <si>
    <t>C-000237</t>
  </si>
  <si>
    <t>ARN00000237</t>
  </si>
  <si>
    <t>2023-02-06</t>
  </si>
  <si>
    <t>C-000238</t>
  </si>
  <si>
    <t>Comercio_1047</t>
  </si>
  <si>
    <t>ARN00000238</t>
  </si>
  <si>
    <t>C-000239</t>
  </si>
  <si>
    <t>Comercio_1584</t>
  </si>
  <si>
    <t>ARN00000239</t>
  </si>
  <si>
    <t>C-000240</t>
  </si>
  <si>
    <t>Comercio_65</t>
  </si>
  <si>
    <t>ARN00000240</t>
  </si>
  <si>
    <t>2023-02-09</t>
  </si>
  <si>
    <t>C-000241</t>
  </si>
  <si>
    <t>Comercio_1043</t>
  </si>
  <si>
    <t>ARN00000241</t>
  </si>
  <si>
    <t>C-000242</t>
  </si>
  <si>
    <t>Comercio_1154</t>
  </si>
  <si>
    <t>ARN00000242</t>
  </si>
  <si>
    <t>2023-02-11</t>
  </si>
  <si>
    <t>C-000243</t>
  </si>
  <si>
    <t>Comercio_1726</t>
  </si>
  <si>
    <t>ARN00000243</t>
  </si>
  <si>
    <t>C-000244</t>
  </si>
  <si>
    <t>Comercio_484</t>
  </si>
  <si>
    <t>ARN00000244</t>
  </si>
  <si>
    <t>C-000245</t>
  </si>
  <si>
    <t>Comercio_1649</t>
  </si>
  <si>
    <t>ARN00000245</t>
  </si>
  <si>
    <t>C-000246</t>
  </si>
  <si>
    <t>Comercio_1021</t>
  </si>
  <si>
    <t>ARN00000246</t>
  </si>
  <si>
    <t>2023-02-15</t>
  </si>
  <si>
    <t>C-000247</t>
  </si>
  <si>
    <t>ARN00000247</t>
  </si>
  <si>
    <t>C-000248</t>
  </si>
  <si>
    <t>Comercio_1155</t>
  </si>
  <si>
    <t>ARN00000248</t>
  </si>
  <si>
    <t>2023-02-17</t>
  </si>
  <si>
    <t>C-000249</t>
  </si>
  <si>
    <t>Comercio_989</t>
  </si>
  <si>
    <t>ARN00000249</t>
  </si>
  <si>
    <t>C-000250</t>
  </si>
  <si>
    <t>ARN00000250</t>
  </si>
  <si>
    <t>C-000251</t>
  </si>
  <si>
    <t>ARN00000251</t>
  </si>
  <si>
    <t>C-000252</t>
  </si>
  <si>
    <t>Comercio_1590</t>
  </si>
  <si>
    <t>ARN00000252</t>
  </si>
  <si>
    <t>C-000253</t>
  </si>
  <si>
    <t>Comercio_652</t>
  </si>
  <si>
    <t>ARN00000253</t>
  </si>
  <si>
    <t>C-000254</t>
  </si>
  <si>
    <t>Comercio_1029</t>
  </si>
  <si>
    <t>ARN00000254</t>
  </si>
  <si>
    <t>C-000255</t>
  </si>
  <si>
    <t>Comercio_1337</t>
  </si>
  <si>
    <t>ARN00000255</t>
  </si>
  <si>
    <t>2023-02-24</t>
  </si>
  <si>
    <t>C-000256</t>
  </si>
  <si>
    <t>Comercio_390</t>
  </si>
  <si>
    <t>ARN00000256</t>
  </si>
  <si>
    <t>C-000257</t>
  </si>
  <si>
    <t>Comercio_1360</t>
  </si>
  <si>
    <t>ARN00000257</t>
  </si>
  <si>
    <t>2023-02-26</t>
  </si>
  <si>
    <t>C-000258</t>
  </si>
  <si>
    <t>Comercio_1476</t>
  </si>
  <si>
    <t>ARN00000258</t>
  </si>
  <si>
    <t>C-000259</t>
  </si>
  <si>
    <t>Comercio_880</t>
  </si>
  <si>
    <t>ARN00000259</t>
  </si>
  <si>
    <t>C-000260</t>
  </si>
  <si>
    <t>Comercio_168</t>
  </si>
  <si>
    <t>ARN00000260</t>
  </si>
  <si>
    <t>C-000261</t>
  </si>
  <si>
    <t>Comercio_1782</t>
  </si>
  <si>
    <t>ARN00000261</t>
  </si>
  <si>
    <t>C-000262</t>
  </si>
  <si>
    <t>Comercio_705</t>
  </si>
  <si>
    <t>ARN00000262</t>
  </si>
  <si>
    <t>C-000263</t>
  </si>
  <si>
    <t>Comercio_755</t>
  </si>
  <si>
    <t>ARN00000263</t>
  </si>
  <si>
    <t>2023-03-04</t>
  </si>
  <si>
    <t>C-000264</t>
  </si>
  <si>
    <t>Comercio_1336</t>
  </si>
  <si>
    <t>ARN00000264</t>
  </si>
  <si>
    <t>C-000265</t>
  </si>
  <si>
    <t>Comercio_460</t>
  </si>
  <si>
    <t>ARN00000265</t>
  </si>
  <si>
    <t>C-000266</t>
  </si>
  <si>
    <t>Comercio_1910</t>
  </si>
  <si>
    <t>ARN00000266</t>
  </si>
  <si>
    <t>C-000267</t>
  </si>
  <si>
    <t>Comercio_1880</t>
  </si>
  <si>
    <t>ARN00000267</t>
  </si>
  <si>
    <t>C-000268</t>
  </si>
  <si>
    <t>Comercio_977</t>
  </si>
  <si>
    <t>ARN00000268</t>
  </si>
  <si>
    <t>C-000269</t>
  </si>
  <si>
    <t>Comercio_615</t>
  </si>
  <si>
    <t>ARN00000269</t>
  </si>
  <si>
    <t>C-000270</t>
  </si>
  <si>
    <t>Comercio_1904</t>
  </si>
  <si>
    <t>ARN00000270</t>
  </si>
  <si>
    <t>C-000271</t>
  </si>
  <si>
    <t>Comercio_1900</t>
  </si>
  <si>
    <t>ARN00000271</t>
  </si>
  <si>
    <t>C-000272</t>
  </si>
  <si>
    <t>Comercio_1088</t>
  </si>
  <si>
    <t>ARN00000272</t>
  </si>
  <si>
    <t>C-000273</t>
  </si>
  <si>
    <t>Comercio_127</t>
  </si>
  <si>
    <t>ARN00000273</t>
  </si>
  <si>
    <t>2023-03-14</t>
  </si>
  <si>
    <t>C-000274</t>
  </si>
  <si>
    <t>Comercio_1392</t>
  </si>
  <si>
    <t>ARN00000274</t>
  </si>
  <si>
    <t>C-000275</t>
  </si>
  <si>
    <t>Comercio_479</t>
  </si>
  <si>
    <t>ARN00000275</t>
  </si>
  <si>
    <t>C-000276</t>
  </si>
  <si>
    <t>Comercio_731</t>
  </si>
  <si>
    <t>ARN00000276</t>
  </si>
  <si>
    <t>C-000277</t>
  </si>
  <si>
    <t>Comercio_1494</t>
  </si>
  <si>
    <t>ARN00000277</t>
  </si>
  <si>
    <t>C-000278</t>
  </si>
  <si>
    <t>Comercio_1656</t>
  </si>
  <si>
    <t>ARN00000278</t>
  </si>
  <si>
    <t>C-000279</t>
  </si>
  <si>
    <t>Comercio_1038</t>
  </si>
  <si>
    <t>ARN00000279</t>
  </si>
  <si>
    <t>C-000280</t>
  </si>
  <si>
    <t>ARN00000280</t>
  </si>
  <si>
    <t>2023-03-21</t>
  </si>
  <si>
    <t>C-000281</t>
  </si>
  <si>
    <t>Comercio_1867</t>
  </si>
  <si>
    <t>ARN00000281</t>
  </si>
  <si>
    <t>C-000282</t>
  </si>
  <si>
    <t>Comercio_1418</t>
  </si>
  <si>
    <t>ARN00000282</t>
  </si>
  <si>
    <t>C-000283</t>
  </si>
  <si>
    <t>Comercio_1113</t>
  </si>
  <si>
    <t>ARN00000283</t>
  </si>
  <si>
    <t>C-000284</t>
  </si>
  <si>
    <t>Comercio_174</t>
  </si>
  <si>
    <t>ARN00000284</t>
  </si>
  <si>
    <t>2023-03-25</t>
  </si>
  <si>
    <t>C-000285</t>
  </si>
  <si>
    <t>Comercio_1579</t>
  </si>
  <si>
    <t>ARN00000285</t>
  </si>
  <si>
    <t>C-000286</t>
  </si>
  <si>
    <t>Comercio_217</t>
  </si>
  <si>
    <t>ARN00000286</t>
  </si>
  <si>
    <t>C-000287</t>
  </si>
  <si>
    <t>Comercio_501</t>
  </si>
  <si>
    <t>ARN00000287</t>
  </si>
  <si>
    <t>C-000288</t>
  </si>
  <si>
    <t>Comercio_865</t>
  </si>
  <si>
    <t>ARN00000288</t>
  </si>
  <si>
    <t>C-000289</t>
  </si>
  <si>
    <t>Comercio_417</t>
  </si>
  <si>
    <t>ARN00000289</t>
  </si>
  <si>
    <t>C-000290</t>
  </si>
  <si>
    <t>Comercio_1082</t>
  </si>
  <si>
    <t>ARN00000290</t>
  </si>
  <si>
    <t>2023-03-31</t>
  </si>
  <si>
    <t>C-000291</t>
  </si>
  <si>
    <t>Comercio_934</t>
  </si>
  <si>
    <t>ARN00000291</t>
  </si>
  <si>
    <t>C-000292</t>
  </si>
  <si>
    <t>Comercio_1746</t>
  </si>
  <si>
    <t>ARN00000292</t>
  </si>
  <si>
    <t>C-000293</t>
  </si>
  <si>
    <t>ARN00000293</t>
  </si>
  <si>
    <t>C-000294</t>
  </si>
  <si>
    <t>Comercio_1932</t>
  </si>
  <si>
    <t>ARN00000294</t>
  </si>
  <si>
    <t>C-000295</t>
  </si>
  <si>
    <t>Comercio_538</t>
  </si>
  <si>
    <t>ARN00000295</t>
  </si>
  <si>
    <t>C-000296</t>
  </si>
  <si>
    <t>Comercio_1195</t>
  </si>
  <si>
    <t>ARN00000296</t>
  </si>
  <si>
    <t>2023-04-06</t>
  </si>
  <si>
    <t>C-000297</t>
  </si>
  <si>
    <t>Comercio_1276</t>
  </si>
  <si>
    <t>ARN00000297</t>
  </si>
  <si>
    <t>2023-04-07</t>
  </si>
  <si>
    <t>C-000298</t>
  </si>
  <si>
    <t>Comercio_1525</t>
  </si>
  <si>
    <t>ARN00000298</t>
  </si>
  <si>
    <t>C-000299</t>
  </si>
  <si>
    <t>Comercio_1264</t>
  </si>
  <si>
    <t>ARN00000299</t>
  </si>
  <si>
    <t>C-000300</t>
  </si>
  <si>
    <t>Comercio_603</t>
  </si>
  <si>
    <t>ARN00000300</t>
  </si>
  <si>
    <t>C-000301</t>
  </si>
  <si>
    <t>Comercio_1387</t>
  </si>
  <si>
    <t>ARN00000301</t>
  </si>
  <si>
    <t>2023-04-11</t>
  </si>
  <si>
    <t>C-000302</t>
  </si>
  <si>
    <t>Comercio_872</t>
  </si>
  <si>
    <t>ARN00000302</t>
  </si>
  <si>
    <t>2023-04-12</t>
  </si>
  <si>
    <t>C-000303</t>
  </si>
  <si>
    <t>Comercio_681</t>
  </si>
  <si>
    <t>ARN00000303</t>
  </si>
  <si>
    <t>C-000304</t>
  </si>
  <si>
    <t>ARN00000304</t>
  </si>
  <si>
    <t>C-000305</t>
  </si>
  <si>
    <t>Comercio_1949</t>
  </si>
  <si>
    <t>ARN00000305</t>
  </si>
  <si>
    <t>C-000306</t>
  </si>
  <si>
    <t>Comercio_1464</t>
  </si>
  <si>
    <t>ARN00000306</t>
  </si>
  <si>
    <t>C-000307</t>
  </si>
  <si>
    <t>Comercio_459</t>
  </si>
  <si>
    <t>ARN00000307</t>
  </si>
  <si>
    <t>C-000308</t>
  </si>
  <si>
    <t>Comercio_1765</t>
  </si>
  <si>
    <t>ARN00000308</t>
  </si>
  <si>
    <t>C-000309</t>
  </si>
  <si>
    <t>Comercio_1658</t>
  </si>
  <si>
    <t>ARN00000309</t>
  </si>
  <si>
    <t>2023-04-19</t>
  </si>
  <si>
    <t>C-000310</t>
  </si>
  <si>
    <t>Comercio_1484</t>
  </si>
  <si>
    <t>ARN00000310</t>
  </si>
  <si>
    <t>2023-04-20</t>
  </si>
  <si>
    <t>C-000311</t>
  </si>
  <si>
    <t>Comercio_901</t>
  </si>
  <si>
    <t>ARN00000311</t>
  </si>
  <si>
    <t>C-000312</t>
  </si>
  <si>
    <t>ARN00000312</t>
  </si>
  <si>
    <t>C-000313</t>
  </si>
  <si>
    <t>Comercio_1911</t>
  </si>
  <si>
    <t>ARN00000313</t>
  </si>
  <si>
    <t>C-000314</t>
  </si>
  <si>
    <t>Comercio_1197</t>
  </si>
  <si>
    <t>ARN00000314</t>
  </si>
  <si>
    <t>C-000315</t>
  </si>
  <si>
    <t>Comercio_1233</t>
  </si>
  <si>
    <t>ARN00000315</t>
  </si>
  <si>
    <t>C-000316</t>
  </si>
  <si>
    <t>Comercio_927</t>
  </si>
  <si>
    <t>ARN00000316</t>
  </si>
  <si>
    <t>C-000317</t>
  </si>
  <si>
    <t>Comercio_929</t>
  </si>
  <si>
    <t>ARN00000317</t>
  </si>
  <si>
    <t>C-000318</t>
  </si>
  <si>
    <t>Comercio_1308</t>
  </si>
  <si>
    <t>ARN00000318</t>
  </si>
  <si>
    <t>2023-04-28</t>
  </si>
  <si>
    <t>C-000319</t>
  </si>
  <si>
    <t>Comercio_241</t>
  </si>
  <si>
    <t>ARN00000319</t>
  </si>
  <si>
    <t>C-000320</t>
  </si>
  <si>
    <t>ARN00000320</t>
  </si>
  <si>
    <t>C-000321</t>
  </si>
  <si>
    <t>Comercio_554</t>
  </si>
  <si>
    <t>ARN00000321</t>
  </si>
  <si>
    <t>C-000322</t>
  </si>
  <si>
    <t>Comercio_948</t>
  </si>
  <si>
    <t>ARN00000322</t>
  </si>
  <si>
    <t>2023-05-02</t>
  </si>
  <si>
    <t>C-000323</t>
  </si>
  <si>
    <t>Comercio_67</t>
  </si>
  <si>
    <t>ARN00000323</t>
  </si>
  <si>
    <t>C-000324</t>
  </si>
  <si>
    <t>Comercio_131</t>
  </si>
  <si>
    <t>ARN00000324</t>
  </si>
  <si>
    <t>2023-05-04</t>
  </si>
  <si>
    <t>C-000325</t>
  </si>
  <si>
    <t>Comercio_766</t>
  </si>
  <si>
    <t>ARN00000325</t>
  </si>
  <si>
    <t>C-000326</t>
  </si>
  <si>
    <t>Comercio_1319</t>
  </si>
  <si>
    <t>ARN00000326</t>
  </si>
  <si>
    <t>C-000327</t>
  </si>
  <si>
    <t>Comercio_468</t>
  </si>
  <si>
    <t>ARN00000327</t>
  </si>
  <si>
    <t>C-000328</t>
  </si>
  <si>
    <t>Comercio_1512</t>
  </si>
  <si>
    <t>ARN00000328</t>
  </si>
  <si>
    <t>2023-05-08</t>
  </si>
  <si>
    <t>C-000329</t>
  </si>
  <si>
    <t>Comercio_103</t>
  </si>
  <si>
    <t>ARN00000329</t>
  </si>
  <si>
    <t>C-000330</t>
  </si>
  <si>
    <t>Comercio_1733</t>
  </si>
  <si>
    <t>ARN00000330</t>
  </si>
  <si>
    <t>C-000331</t>
  </si>
  <si>
    <t>ARN00000331</t>
  </si>
  <si>
    <t>C-000332</t>
  </si>
  <si>
    <t>Comercio_938</t>
  </si>
  <si>
    <t>ARN00000332</t>
  </si>
  <si>
    <t>C-000333</t>
  </si>
  <si>
    <t>Comercio_1365</t>
  </si>
  <si>
    <t>ARN00000333</t>
  </si>
  <si>
    <t>C-000334</t>
  </si>
  <si>
    <t>Comercio_1626</t>
  </si>
  <si>
    <t>ARN00000334</t>
  </si>
  <si>
    <t>2023-05-14</t>
  </si>
  <si>
    <t>C-000335</t>
  </si>
  <si>
    <t>Comercio_23</t>
  </si>
  <si>
    <t>ARN00000335</t>
  </si>
  <si>
    <t>C-000336</t>
  </si>
  <si>
    <t>Comercio_409</t>
  </si>
  <si>
    <t>ARN00000336</t>
  </si>
  <si>
    <t>C-000337</t>
  </si>
  <si>
    <t>Comercio_341</t>
  </si>
  <si>
    <t>ARN00000337</t>
  </si>
  <si>
    <t>2023-05-17</t>
  </si>
  <si>
    <t>C-000338</t>
  </si>
  <si>
    <t>Comercio_706</t>
  </si>
  <si>
    <t>ARN00000338</t>
  </si>
  <si>
    <t>C-000339</t>
  </si>
  <si>
    <t>ARN00000339</t>
  </si>
  <si>
    <t>C-000340</t>
  </si>
  <si>
    <t>Comercio_406</t>
  </si>
  <si>
    <t>ARN00000340</t>
  </si>
  <si>
    <t>C-000341</t>
  </si>
  <si>
    <t>Comercio_1408</t>
  </si>
  <si>
    <t>ARN00000341</t>
  </si>
  <si>
    <t>2023-05-21</t>
  </si>
  <si>
    <t>C-000342</t>
  </si>
  <si>
    <t>Comercio_1091</t>
  </si>
  <si>
    <t>ARN00000342</t>
  </si>
  <si>
    <t>C-000343</t>
  </si>
  <si>
    <t>Comercio_1074</t>
  </si>
  <si>
    <t>ARN00000343</t>
  </si>
  <si>
    <t>C-000344</t>
  </si>
  <si>
    <t>Comercio_1705</t>
  </si>
  <si>
    <t>ARN00000344</t>
  </si>
  <si>
    <t>C-000345</t>
  </si>
  <si>
    <t>ARN00000345</t>
  </si>
  <si>
    <t>C-000346</t>
  </si>
  <si>
    <t>Comercio_1688</t>
  </si>
  <si>
    <t>ARN00000346</t>
  </si>
  <si>
    <t>C-000347</t>
  </si>
  <si>
    <t>Comercio_1758</t>
  </si>
  <si>
    <t>ARN00000347</t>
  </si>
  <si>
    <t>2023-05-27</t>
  </si>
  <si>
    <t>C-000348</t>
  </si>
  <si>
    <t>Comercio_1192</t>
  </si>
  <si>
    <t>ARN00000348</t>
  </si>
  <si>
    <t>C-000349</t>
  </si>
  <si>
    <t>Comercio_195</t>
  </si>
  <si>
    <t>ARN00000349</t>
  </si>
  <si>
    <t>C-000350</t>
  </si>
  <si>
    <t>Comercio_1814</t>
  </si>
  <si>
    <t>ARN00000350</t>
  </si>
  <si>
    <t>C-000351</t>
  </si>
  <si>
    <t>Comercio_515</t>
  </si>
  <si>
    <t>ARN00000351</t>
  </si>
  <si>
    <t>C-000352</t>
  </si>
  <si>
    <t>Comercio_1349</t>
  </si>
  <si>
    <t>ARN00000352</t>
  </si>
  <si>
    <t>2023-06-01</t>
  </si>
  <si>
    <t>C-000353</t>
  </si>
  <si>
    <t>Comercio_38</t>
  </si>
  <si>
    <t>ARN00000353</t>
  </si>
  <si>
    <t>C-000354</t>
  </si>
  <si>
    <t>Comercio_559</t>
  </si>
  <si>
    <t>ARN00000354</t>
  </si>
  <si>
    <t>C-000355</t>
  </si>
  <si>
    <t>Comercio_975</t>
  </si>
  <si>
    <t>ARN00000355</t>
  </si>
  <si>
    <t>2023-06-04</t>
  </si>
  <si>
    <t>C-000356</t>
  </si>
  <si>
    <t>Comercio_1696</t>
  </si>
  <si>
    <t>ARN00000356</t>
  </si>
  <si>
    <t>2023-06-05</t>
  </si>
  <si>
    <t>C-000357</t>
  </si>
  <si>
    <t>Comercio_13</t>
  </si>
  <si>
    <t>ARN00000357</t>
  </si>
  <si>
    <t>2023-06-06</t>
  </si>
  <si>
    <t>C-000358</t>
  </si>
  <si>
    <t>Comercio_1655</t>
  </si>
  <si>
    <t>ARN00000358</t>
  </si>
  <si>
    <t>C-000359</t>
  </si>
  <si>
    <t>Comercio_754</t>
  </si>
  <si>
    <t>ARN00000359</t>
  </si>
  <si>
    <t>2023-06-08</t>
  </si>
  <si>
    <t>C-000360</t>
  </si>
  <si>
    <t>Comercio_1220</t>
  </si>
  <si>
    <t>ARN00000360</t>
  </si>
  <si>
    <t>2023-06-09</t>
  </si>
  <si>
    <t>C-000361</t>
  </si>
  <si>
    <t>ARN00000361</t>
  </si>
  <si>
    <t>C-000362</t>
  </si>
  <si>
    <t>Comercio_953</t>
  </si>
  <si>
    <t>ARN00000362</t>
  </si>
  <si>
    <t>C-000363</t>
  </si>
  <si>
    <t>Comercio_143</t>
  </si>
  <si>
    <t>ARN00000363</t>
  </si>
  <si>
    <t>C-000364</t>
  </si>
  <si>
    <t>Comercio_1083</t>
  </si>
  <si>
    <t>ARN00000364</t>
  </si>
  <si>
    <t>C-000365</t>
  </si>
  <si>
    <t>ARN00000365</t>
  </si>
  <si>
    <t>C-000366</t>
  </si>
  <si>
    <t>Comercio_54</t>
  </si>
  <si>
    <t>ARN00000366</t>
  </si>
  <si>
    <t>2023-06-15</t>
  </si>
  <si>
    <t>C-000367</t>
  </si>
  <si>
    <t>Comercio_911</t>
  </si>
  <si>
    <t>ARN00000367</t>
  </si>
  <si>
    <t>C-000368</t>
  </si>
  <si>
    <t>Comercio_282</t>
  </si>
  <si>
    <t>ARN00000368</t>
  </si>
  <si>
    <t>C-000369</t>
  </si>
  <si>
    <t>Comercio_1226</t>
  </si>
  <si>
    <t>ARN00000369</t>
  </si>
  <si>
    <t>C-000370</t>
  </si>
  <si>
    <t>Comercio_2000</t>
  </si>
  <si>
    <t>ARN00000370</t>
  </si>
  <si>
    <t>C-000371</t>
  </si>
  <si>
    <t>Comercio_1824</t>
  </si>
  <si>
    <t>ARN00000371</t>
  </si>
  <si>
    <t>C-000372</t>
  </si>
  <si>
    <t>Comercio_1224</t>
  </si>
  <si>
    <t>ARN00000372</t>
  </si>
  <si>
    <t>2023-06-21</t>
  </si>
  <si>
    <t>C-000373</t>
  </si>
  <si>
    <t>Comercio_598</t>
  </si>
  <si>
    <t>ARN00000373</t>
  </si>
  <si>
    <t>2023-06-22</t>
  </si>
  <si>
    <t>C-000374</t>
  </si>
  <si>
    <t>Comercio_772</t>
  </si>
  <si>
    <t>ARN00000374</t>
  </si>
  <si>
    <t>C-000375</t>
  </si>
  <si>
    <t>Comercio_576</t>
  </si>
  <si>
    <t>ARN00000375</t>
  </si>
  <si>
    <t>C-000376</t>
  </si>
  <si>
    <t>Comercio_123</t>
  </si>
  <si>
    <t>ARN00000376</t>
  </si>
  <si>
    <t>2023-06-25</t>
  </si>
  <si>
    <t>C-000377</t>
  </si>
  <si>
    <t>Comercio_1879</t>
  </si>
  <si>
    <t>ARN00000377</t>
  </si>
  <si>
    <t>C-000378</t>
  </si>
  <si>
    <t>ARN00000378</t>
  </si>
  <si>
    <t>C-000379</t>
  </si>
  <si>
    <t>Comercio_818</t>
  </si>
  <si>
    <t>ARN00000379</t>
  </si>
  <si>
    <t>C-000380</t>
  </si>
  <si>
    <t>Comercio_1132</t>
  </si>
  <si>
    <t>ARN00000380</t>
  </si>
  <si>
    <t>C-000381</t>
  </si>
  <si>
    <t>Comercio_884</t>
  </si>
  <si>
    <t>ARN00000381</t>
  </si>
  <si>
    <t>2023-06-30</t>
  </si>
  <si>
    <t>C-000382</t>
  </si>
  <si>
    <t>Comercio_1299</t>
  </si>
  <si>
    <t>ARN00000382</t>
  </si>
  <si>
    <t>C-000383</t>
  </si>
  <si>
    <t>Comercio_1725</t>
  </si>
  <si>
    <t>ARN00000383</t>
  </si>
  <si>
    <t>C-000384</t>
  </si>
  <si>
    <t>Comercio_469</t>
  </si>
  <si>
    <t>ARN00000384</t>
  </si>
  <si>
    <t>C-000385</t>
  </si>
  <si>
    <t>Comercio_1902</t>
  </si>
  <si>
    <t>ARN00000385</t>
  </si>
  <si>
    <t>2023-07-04</t>
  </si>
  <si>
    <t>C-000386</t>
  </si>
  <si>
    <t>Comercio_727</t>
  </si>
  <si>
    <t>ARN00000386</t>
  </si>
  <si>
    <t>C-000387</t>
  </si>
  <si>
    <t>ARN00000387</t>
  </si>
  <si>
    <t>C-000388</t>
  </si>
  <si>
    <t>Comercio_79</t>
  </si>
  <si>
    <t>ARN00000388</t>
  </si>
  <si>
    <t>2023-07-07</t>
  </si>
  <si>
    <t>C-000389</t>
  </si>
  <si>
    <t>Comercio_1134</t>
  </si>
  <si>
    <t>ARN00000389</t>
  </si>
  <si>
    <t>C-000390</t>
  </si>
  <si>
    <t>Comercio_678</t>
  </si>
  <si>
    <t>ARN00000390</t>
  </si>
  <si>
    <t>C-000391</t>
  </si>
  <si>
    <t>Comercio_1324</t>
  </si>
  <si>
    <t>ARN00000391</t>
  </si>
  <si>
    <t>C-000392</t>
  </si>
  <si>
    <t>Comercio_385</t>
  </si>
  <si>
    <t>ARN00000392</t>
  </si>
  <si>
    <t>C-000393</t>
  </si>
  <si>
    <t>Comercio_752</t>
  </si>
  <si>
    <t>ARN00000393</t>
  </si>
  <si>
    <t>C-000394</t>
  </si>
  <si>
    <t>Comercio_146</t>
  </si>
  <si>
    <t>ARN00000394</t>
  </si>
  <si>
    <t>C-000395</t>
  </si>
  <si>
    <t>Comercio_655</t>
  </si>
  <si>
    <t>ARN00000395</t>
  </si>
  <si>
    <t>C-000396</t>
  </si>
  <si>
    <t>Comercio_302</t>
  </si>
  <si>
    <t>ARN00000396</t>
  </si>
  <si>
    <t>C-000397</t>
  </si>
  <si>
    <t>Comercio_110</t>
  </si>
  <si>
    <t>ARN00000397</t>
  </si>
  <si>
    <t>C-000398</t>
  </si>
  <si>
    <t>Comercio_525</t>
  </si>
  <si>
    <t>ARN00000398</t>
  </si>
  <si>
    <t>C-000399</t>
  </si>
  <si>
    <t>Comercio_421</t>
  </si>
  <si>
    <t>ARN00000399</t>
  </si>
  <si>
    <t>C-000400</t>
  </si>
  <si>
    <t>Comercio_1415</t>
  </si>
  <si>
    <t>ARN00000400</t>
  </si>
  <si>
    <t>2023-07-19</t>
  </si>
  <si>
    <t>C-000401</t>
  </si>
  <si>
    <t>Comercio_259</t>
  </si>
  <si>
    <t>ARN00000401</t>
  </si>
  <si>
    <t>2023-01-01</t>
  </si>
  <si>
    <t>C-000402</t>
  </si>
  <si>
    <t>ARN00000402</t>
  </si>
  <si>
    <t>C-000403</t>
  </si>
  <si>
    <t>Comercio_1017</t>
  </si>
  <si>
    <t>ARN00000403</t>
  </si>
  <si>
    <t>C-000404</t>
  </si>
  <si>
    <t>Comercio_1503</t>
  </si>
  <si>
    <t>ARN00000404</t>
  </si>
  <si>
    <t>C-000405</t>
  </si>
  <si>
    <t>Comercio_1843</t>
  </si>
  <si>
    <t>ARN00000405</t>
  </si>
  <si>
    <t>C-000406</t>
  </si>
  <si>
    <t>ARN00000406</t>
  </si>
  <si>
    <t>C-000407</t>
  </si>
  <si>
    <t>ARN00000407</t>
  </si>
  <si>
    <t>C-000408</t>
  </si>
  <si>
    <t>Comercio_1201</t>
  </si>
  <si>
    <t>ARN00000408</t>
  </si>
  <si>
    <t>C-000409</t>
  </si>
  <si>
    <t>Comercio_952</t>
  </si>
  <si>
    <t>ARN00000409</t>
  </si>
  <si>
    <t>C-000410</t>
  </si>
  <si>
    <t>Comercio_1871</t>
  </si>
  <si>
    <t>ARN00000410</t>
  </si>
  <si>
    <t>C-000411</t>
  </si>
  <si>
    <t>ARN00000411</t>
  </si>
  <si>
    <t>C-000412</t>
  </si>
  <si>
    <t>ARN00000412</t>
  </si>
  <si>
    <t>C-000413</t>
  </si>
  <si>
    <t>Comercio_465</t>
  </si>
  <si>
    <t>ARN00000413</t>
  </si>
  <si>
    <t>C-000414</t>
  </si>
  <si>
    <t>Comercio_124</t>
  </si>
  <si>
    <t>ARN00000414</t>
  </si>
  <si>
    <t>C-000415</t>
  </si>
  <si>
    <t>Comercio_1916</t>
  </si>
  <si>
    <t>ARN00000415</t>
  </si>
  <si>
    <t>C-000416</t>
  </si>
  <si>
    <t>Comercio_249</t>
  </si>
  <si>
    <t>ARN00000416</t>
  </si>
  <si>
    <t>C-000417</t>
  </si>
  <si>
    <t>Comercio_1919</t>
  </si>
  <si>
    <t>ARN00000417</t>
  </si>
  <si>
    <t>C-000418</t>
  </si>
  <si>
    <t>Comercio_1173</t>
  </si>
  <si>
    <t>ARN00000418</t>
  </si>
  <si>
    <t>C-000419</t>
  </si>
  <si>
    <t>ARN00000419</t>
  </si>
  <si>
    <t>C-000420</t>
  </si>
  <si>
    <t>Comercio_1052</t>
  </si>
  <si>
    <t>ARN00000420</t>
  </si>
  <si>
    <t>C-000421</t>
  </si>
  <si>
    <t>Comercio_1646</t>
  </si>
  <si>
    <t>ARN00000421</t>
  </si>
  <si>
    <t>C-000422</t>
  </si>
  <si>
    <t>Comercio_866</t>
  </si>
  <si>
    <t>ARN00000422</t>
  </si>
  <si>
    <t>C-000423</t>
  </si>
  <si>
    <t>Comercio_822</t>
  </si>
  <si>
    <t>ARN00000423</t>
  </si>
  <si>
    <t>C-000424</t>
  </si>
  <si>
    <t>Comercio_244</t>
  </si>
  <si>
    <t>ARN00000424</t>
  </si>
  <si>
    <t>C-000425</t>
  </si>
  <si>
    <t>Comercio_322</t>
  </si>
  <si>
    <t>ARN00000425</t>
  </si>
  <si>
    <t>C-000426</t>
  </si>
  <si>
    <t>Comercio_376</t>
  </si>
  <si>
    <t>ARN00000426</t>
  </si>
  <si>
    <t>2023-01-26</t>
  </si>
  <si>
    <t>C-000427</t>
  </si>
  <si>
    <t>Comercio_1668</t>
  </si>
  <si>
    <t>ARN00000427</t>
  </si>
  <si>
    <t>2023-01-27</t>
  </si>
  <si>
    <t>C-000428</t>
  </si>
  <si>
    <t>Comercio_643</t>
  </si>
  <si>
    <t>ARN00000428</t>
  </si>
  <si>
    <t>C-000429</t>
  </si>
  <si>
    <t>ARN00000429</t>
  </si>
  <si>
    <t>2023-01-29</t>
  </si>
  <si>
    <t>C-000430</t>
  </si>
  <si>
    <t>Comercio_105</t>
  </si>
  <si>
    <t>ARN00000430</t>
  </si>
  <si>
    <t>C-000431</t>
  </si>
  <si>
    <t>ARN00000431</t>
  </si>
  <si>
    <t>C-000432</t>
  </si>
  <si>
    <t>ARN00000432</t>
  </si>
  <si>
    <t>C-000433</t>
  </si>
  <si>
    <t>Comercio_1801</t>
  </si>
  <si>
    <t>ARN00000433</t>
  </si>
  <si>
    <t>C-000434</t>
  </si>
  <si>
    <t>Comercio_844</t>
  </si>
  <si>
    <t>ARN00000434</t>
  </si>
  <si>
    <t>C-000435</t>
  </si>
  <si>
    <t>Comercio_503</t>
  </si>
  <si>
    <t>ARN00000435</t>
  </si>
  <si>
    <t>C-000436</t>
  </si>
  <si>
    <t>ARN00000436</t>
  </si>
  <si>
    <t>C-000437</t>
  </si>
  <si>
    <t>Comercio_1988</t>
  </si>
  <si>
    <t>ARN00000437</t>
  </si>
  <si>
    <t>C-000438</t>
  </si>
  <si>
    <t>ARN00000438</t>
  </si>
  <si>
    <t>C-000439</t>
  </si>
  <si>
    <t>Comercio_161</t>
  </si>
  <si>
    <t>ARN00000439</t>
  </si>
  <si>
    <t>C-000440</t>
  </si>
  <si>
    <t>ARN00000440</t>
  </si>
  <si>
    <t>C-000441</t>
  </si>
  <si>
    <t>Comercio_1805</t>
  </si>
  <si>
    <t>ARN00000441</t>
  </si>
  <si>
    <t>C-000442</t>
  </si>
  <si>
    <t>Comercio_402</t>
  </si>
  <si>
    <t>ARN00000442</t>
  </si>
  <si>
    <t>C-000443</t>
  </si>
  <si>
    <t>Comercio_930</t>
  </si>
  <si>
    <t>ARN00000443</t>
  </si>
  <si>
    <t>C-000444</t>
  </si>
  <si>
    <t>Comercio_1965</t>
  </si>
  <si>
    <t>ARN00000444</t>
  </si>
  <si>
    <t>2023-02-13</t>
  </si>
  <si>
    <t>C-000445</t>
  </si>
  <si>
    <t>ARN00000445</t>
  </si>
  <si>
    <t>C-000446</t>
  </si>
  <si>
    <t>Comercio_1632</t>
  </si>
  <si>
    <t>ARN00000446</t>
  </si>
  <si>
    <t>C-000447</t>
  </si>
  <si>
    <t>Comercio_1126</t>
  </si>
  <si>
    <t>ARN00000447</t>
  </si>
  <si>
    <t>C-000448</t>
  </si>
  <si>
    <t>Comercio_452</t>
  </si>
  <si>
    <t>ARN00000448</t>
  </si>
  <si>
    <t>C-000449</t>
  </si>
  <si>
    <t>ARN00000449</t>
  </si>
  <si>
    <t>C-000450</t>
  </si>
  <si>
    <t>Comercio_312</t>
  </si>
  <si>
    <t>ARN00000450</t>
  </si>
  <si>
    <t>C-000451</t>
  </si>
  <si>
    <t>ARN00000451</t>
  </si>
  <si>
    <t>C-000452</t>
  </si>
  <si>
    <t>Comercio_944</t>
  </si>
  <si>
    <t>ARN00000452</t>
  </si>
  <si>
    <t>C-000453</t>
  </si>
  <si>
    <t>ARN00000453</t>
  </si>
  <si>
    <t>C-000454</t>
  </si>
  <si>
    <t>Comercio_1426</t>
  </si>
  <si>
    <t>ARN00000454</t>
  </si>
  <si>
    <t>C-000455</t>
  </si>
  <si>
    <t>ARN00000455</t>
  </si>
  <si>
    <t>C-000456</t>
  </si>
  <si>
    <t>Comercio_563</t>
  </si>
  <si>
    <t>ARN00000456</t>
  </si>
  <si>
    <t>C-000457</t>
  </si>
  <si>
    <t>Comercio_1011</t>
  </si>
  <si>
    <t>ARN00000457</t>
  </si>
  <si>
    <t>C-000458</t>
  </si>
  <si>
    <t>Comercio_1703</t>
  </si>
  <si>
    <t>ARN00000458</t>
  </si>
  <si>
    <t>C-000459</t>
  </si>
  <si>
    <t>Comercio_1366</t>
  </si>
  <si>
    <t>ARN00000459</t>
  </si>
  <si>
    <t>C-000460</t>
  </si>
  <si>
    <t>ARN00000460</t>
  </si>
  <si>
    <t>C-000461</t>
  </si>
  <si>
    <t>ARN00000461</t>
  </si>
  <si>
    <t>C-000462</t>
  </si>
  <si>
    <t>Comercio_1012</t>
  </si>
  <si>
    <t>ARN00000462</t>
  </si>
  <si>
    <t>C-000463</t>
  </si>
  <si>
    <t>Comercio_361</t>
  </si>
  <si>
    <t>ARN00000463</t>
  </si>
  <si>
    <t>C-000464</t>
  </si>
  <si>
    <t>ARN00000464</t>
  </si>
  <si>
    <t>2023-03-05</t>
  </si>
  <si>
    <t>C-000465</t>
  </si>
  <si>
    <t>Comercio_1200</t>
  </si>
  <si>
    <t>ARN00000465</t>
  </si>
  <si>
    <t>C-000466</t>
  </si>
  <si>
    <t>Comercio_1825</t>
  </si>
  <si>
    <t>ARN00000466</t>
  </si>
  <si>
    <t>C-000467</t>
  </si>
  <si>
    <t>Comercio_1288</t>
  </si>
  <si>
    <t>ARN00000467</t>
  </si>
  <si>
    <t>C-000468</t>
  </si>
  <si>
    <t>Comercio_1478</t>
  </si>
  <si>
    <t>ARN00000468</t>
  </si>
  <si>
    <t>C-000469</t>
  </si>
  <si>
    <t>Comercio_1449</t>
  </si>
  <si>
    <t>ARN00000469</t>
  </si>
  <si>
    <t>C-000470</t>
  </si>
  <si>
    <t>Comercio_481</t>
  </si>
  <si>
    <t>ARN00000470</t>
  </si>
  <si>
    <t>C-000471</t>
  </si>
  <si>
    <t>Comercio_537</t>
  </si>
  <si>
    <t>ARN00000471</t>
  </si>
  <si>
    <t>C-000472</t>
  </si>
  <si>
    <t>Comercio_512</t>
  </si>
  <si>
    <t>ARN00000472</t>
  </si>
  <si>
    <t>2023-03-13</t>
  </si>
  <si>
    <t>C-000473</t>
  </si>
  <si>
    <t>Comercio_1157</t>
  </si>
  <si>
    <t>ARN00000473</t>
  </si>
  <si>
    <t>C-000474</t>
  </si>
  <si>
    <t>Comercio_307</t>
  </si>
  <si>
    <t>ARN00000474</t>
  </si>
  <si>
    <t>C-000475</t>
  </si>
  <si>
    <t>Comercio_1248</t>
  </si>
  <si>
    <t>ARN00000475</t>
  </si>
  <si>
    <t>2023-03-16</t>
  </si>
  <si>
    <t>C-000476</t>
  </si>
  <si>
    <t>Comercio_1031</t>
  </si>
  <si>
    <t>ARN00000476</t>
  </si>
  <si>
    <t>C-000477</t>
  </si>
  <si>
    <t>ARN00000477</t>
  </si>
  <si>
    <t>C-000478</t>
  </si>
  <si>
    <t>Comercio_1586</t>
  </si>
  <si>
    <t>ARN00000478</t>
  </si>
  <si>
    <t>C-000479</t>
  </si>
  <si>
    <t>Comercio_1673</t>
  </si>
  <si>
    <t>ARN00000479</t>
  </si>
  <si>
    <t>C-000480</t>
  </si>
  <si>
    <t>ARN00000480</t>
  </si>
  <si>
    <t>C-000481</t>
  </si>
  <si>
    <t>Comercio_1875</t>
  </si>
  <si>
    <t>ARN00000481</t>
  </si>
  <si>
    <t>2023-03-22</t>
  </si>
  <si>
    <t>C-000482</t>
  </si>
  <si>
    <t>Comercio_623</t>
  </si>
  <si>
    <t>ARN00000482</t>
  </si>
  <si>
    <t>C-000483</t>
  </si>
  <si>
    <t>Comercio_215</t>
  </si>
  <si>
    <t>ARN00000483</t>
  </si>
  <si>
    <t>C-000484</t>
  </si>
  <si>
    <t>Comercio_393</t>
  </si>
  <si>
    <t>ARN00000484</t>
  </si>
  <si>
    <t>C-000485</t>
  </si>
  <si>
    <t>Comercio_1081</t>
  </si>
  <si>
    <t>ARN00000485</t>
  </si>
  <si>
    <t>C-000486</t>
  </si>
  <si>
    <t>Comercio_829</t>
  </si>
  <si>
    <t>ARN00000486</t>
  </si>
  <si>
    <t>C-000487</t>
  </si>
  <si>
    <t>ARN00000487</t>
  </si>
  <si>
    <t>2023-03-28</t>
  </si>
  <si>
    <t>C-000488</t>
  </si>
  <si>
    <t>ARN00000488</t>
  </si>
  <si>
    <t>C-000489</t>
  </si>
  <si>
    <t>Comercio_604</t>
  </si>
  <si>
    <t>ARN00000489</t>
  </si>
  <si>
    <t>2023-03-30</t>
  </si>
  <si>
    <t>C-000490</t>
  </si>
  <si>
    <t>Comercio_1964</t>
  </si>
  <si>
    <t>ARN00000490</t>
  </si>
  <si>
    <t>C-000491</t>
  </si>
  <si>
    <t>Comercio_461</t>
  </si>
  <si>
    <t>ARN00000491</t>
  </si>
  <si>
    <t>C-000492</t>
  </si>
  <si>
    <t>Comercio_389</t>
  </si>
  <si>
    <t>ARN00000492</t>
  </si>
  <si>
    <t>C-000493</t>
  </si>
  <si>
    <t>Comercio_1435</t>
  </si>
  <si>
    <t>ARN00000493</t>
  </si>
  <si>
    <t>C-000494</t>
  </si>
  <si>
    <t>ARN00000494</t>
  </si>
  <si>
    <t>C-000495</t>
  </si>
  <si>
    <t>ARN00000495</t>
  </si>
  <si>
    <t>C-000496</t>
  </si>
  <si>
    <t>Comercio_208</t>
  </si>
  <si>
    <t>ARN00000496</t>
  </si>
  <si>
    <t>C-000497</t>
  </si>
  <si>
    <t>Comercio_156</t>
  </si>
  <si>
    <t>ARN00000497</t>
  </si>
  <si>
    <t>C-000498</t>
  </si>
  <si>
    <t>ARN00000498</t>
  </si>
  <si>
    <t>C-000499</t>
  </si>
  <si>
    <t>Comercio_784</t>
  </si>
  <si>
    <t>ARN00000499</t>
  </si>
  <si>
    <t>2023-04-09</t>
  </si>
  <si>
    <t>C-000500</t>
  </si>
  <si>
    <t>ARN00000500</t>
  </si>
  <si>
    <t>C-000501</t>
  </si>
  <si>
    <t>ARN00000501</t>
  </si>
  <si>
    <t>C-000502</t>
  </si>
  <si>
    <t>ARN00000502</t>
  </si>
  <si>
    <t>C-000503</t>
  </si>
  <si>
    <t>Comercio_363</t>
  </si>
  <si>
    <t>ARN00000503</t>
  </si>
  <si>
    <t>C-000504</t>
  </si>
  <si>
    <t>ARN00000504</t>
  </si>
  <si>
    <t>C-000505</t>
  </si>
  <si>
    <t>ARN00000505</t>
  </si>
  <si>
    <t>C-000506</t>
  </si>
  <si>
    <t>Comercio_1024</t>
  </si>
  <si>
    <t>ARN00000506</t>
  </si>
  <si>
    <t>C-000507</t>
  </si>
  <si>
    <t>Comercio_1811</t>
  </si>
  <si>
    <t>ARN00000507</t>
  </si>
  <si>
    <t>C-000508</t>
  </si>
  <si>
    <t>Comercio_1487</t>
  </si>
  <si>
    <t>ARN00000508</t>
  </si>
  <si>
    <t>C-000509</t>
  </si>
  <si>
    <t>Comercio_581</t>
  </si>
  <si>
    <t>ARN00000509</t>
  </si>
  <si>
    <t>C-000510</t>
  </si>
  <si>
    <t>Comercio_1664</t>
  </si>
  <si>
    <t>ARN00000510</t>
  </si>
  <si>
    <t>C-000511</t>
  </si>
  <si>
    <t>Comercio_959</t>
  </si>
  <si>
    <t>ARN00000511</t>
  </si>
  <si>
    <t>C-000512</t>
  </si>
  <si>
    <t>ARN00000512</t>
  </si>
  <si>
    <t>C-000513</t>
  </si>
  <si>
    <t>ARN00000513</t>
  </si>
  <si>
    <t>C-000514</t>
  </si>
  <si>
    <t>Comercio_547</t>
  </si>
  <si>
    <t>ARN00000514</t>
  </si>
  <si>
    <t>C-000515</t>
  </si>
  <si>
    <t>Comercio_636</t>
  </si>
  <si>
    <t>ARN00000515</t>
  </si>
  <si>
    <t>C-000516</t>
  </si>
  <si>
    <t>Comercio_1560</t>
  </si>
  <si>
    <t>ARN00000516</t>
  </si>
  <si>
    <t>C-000517</t>
  </si>
  <si>
    <t>Comercio_1679</t>
  </si>
  <si>
    <t>ARN00000517</t>
  </si>
  <si>
    <t>C-000518</t>
  </si>
  <si>
    <t>Comercio_66</t>
  </si>
  <si>
    <t>ARN00000518</t>
  </si>
  <si>
    <t>C-000519</t>
  </si>
  <si>
    <t>Comercio_1768</t>
  </si>
  <si>
    <t>ARN00000519</t>
  </si>
  <si>
    <t>C-000520</t>
  </si>
  <si>
    <t>Comercio_683</t>
  </si>
  <si>
    <t>ARN00000520</t>
  </si>
  <si>
    <t>C-000521</t>
  </si>
  <si>
    <t>Comercio_867</t>
  </si>
  <si>
    <t>ARN00000521</t>
  </si>
  <si>
    <t>C-000522</t>
  </si>
  <si>
    <t>Comercio_1877</t>
  </si>
  <si>
    <t>ARN00000522</t>
  </si>
  <si>
    <t>C-000523</t>
  </si>
  <si>
    <t>Comercio_438</t>
  </si>
  <si>
    <t>ARN00000523</t>
  </si>
  <si>
    <t>C-000524</t>
  </si>
  <si>
    <t>Comercio_1412</t>
  </si>
  <si>
    <t>ARN00000524</t>
  </si>
  <si>
    <t>C-000525</t>
  </si>
  <si>
    <t>Comercio_1925</t>
  </si>
  <si>
    <t>ARN00000525</t>
  </si>
  <si>
    <t>C-000526</t>
  </si>
  <si>
    <t>Comercio_464</t>
  </si>
  <si>
    <t>ARN00000526</t>
  </si>
  <si>
    <t>C-000527</t>
  </si>
  <si>
    <t>Comercio_1953</t>
  </si>
  <si>
    <t>ARN00000527</t>
  </si>
  <si>
    <t>C-000528</t>
  </si>
  <si>
    <t>Comercio_87</t>
  </si>
  <si>
    <t>ARN00000528</t>
  </si>
  <si>
    <t>C-000529</t>
  </si>
  <si>
    <t>Comercio_1759</t>
  </si>
  <si>
    <t>ARN00000529</t>
  </si>
  <si>
    <t>C-000530</t>
  </si>
  <si>
    <t>Comercio_1287</t>
  </si>
  <si>
    <t>ARN00000530</t>
  </si>
  <si>
    <t>C-000531</t>
  </si>
  <si>
    <t>ARN00000531</t>
  </si>
  <si>
    <t>C-000532</t>
  </si>
  <si>
    <t>Comercio_353</t>
  </si>
  <si>
    <t>ARN00000532</t>
  </si>
  <si>
    <t>C-000533</t>
  </si>
  <si>
    <t>Comercio_451</t>
  </si>
  <si>
    <t>ARN00000533</t>
  </si>
  <si>
    <t>C-000534</t>
  </si>
  <si>
    <t>Comercio_664</t>
  </si>
  <si>
    <t>ARN00000534</t>
  </si>
  <si>
    <t>C-000535</t>
  </si>
  <si>
    <t>Comercio_542</t>
  </si>
  <si>
    <t>ARN00000535</t>
  </si>
  <si>
    <t>2023-05-15</t>
  </si>
  <si>
    <t>C-000536</t>
  </si>
  <si>
    <t>Comercio_900</t>
  </si>
  <si>
    <t>ARN00000536</t>
  </si>
  <si>
    <t>C-000537</t>
  </si>
  <si>
    <t>Comercio_1104</t>
  </si>
  <si>
    <t>ARN00000537</t>
  </si>
  <si>
    <t>C-000538</t>
  </si>
  <si>
    <t>Comercio_1633</t>
  </si>
  <si>
    <t>ARN00000538</t>
  </si>
  <si>
    <t>C-000539</t>
  </si>
  <si>
    <t>Comercio_891</t>
  </si>
  <si>
    <t>ARN00000539</t>
  </si>
  <si>
    <t>C-000540</t>
  </si>
  <si>
    <t>ARN00000540</t>
  </si>
  <si>
    <t>C-000541</t>
  </si>
  <si>
    <t>ARN00000541</t>
  </si>
  <si>
    <t>C-000542</t>
  </si>
  <si>
    <t>Comercio_1543</t>
  </si>
  <si>
    <t>ARN00000542</t>
  </si>
  <si>
    <t>C-000543</t>
  </si>
  <si>
    <t>ARN00000543</t>
  </si>
  <si>
    <t>C-000544</t>
  </si>
  <si>
    <t>ARN00000544</t>
  </si>
  <si>
    <t>2023-05-24</t>
  </si>
  <si>
    <t>C-000545</t>
  </si>
  <si>
    <t>ARN00000545</t>
  </si>
  <si>
    <t>C-000546</t>
  </si>
  <si>
    <t>ARN00000546</t>
  </si>
  <si>
    <t>C-000547</t>
  </si>
  <si>
    <t>Comercio_1613</t>
  </si>
  <si>
    <t>ARN00000547</t>
  </si>
  <si>
    <t>C-000548</t>
  </si>
  <si>
    <t>ARN00000548</t>
  </si>
  <si>
    <t>C-000549</t>
  </si>
  <si>
    <t>ARN00000549</t>
  </si>
  <si>
    <t>C-000550</t>
  </si>
  <si>
    <t>Comercio_1693</t>
  </si>
  <si>
    <t>ARN00000550</t>
  </si>
  <si>
    <t>C-000551</t>
  </si>
  <si>
    <t>ARN00000551</t>
  </si>
  <si>
    <t>C-000552</t>
  </si>
  <si>
    <t>ARN00000552</t>
  </si>
  <si>
    <t>C-000553</t>
  </si>
  <si>
    <t>Comercio_826</t>
  </si>
  <si>
    <t>ARN00000553</t>
  </si>
  <si>
    <t>C-000554</t>
  </si>
  <si>
    <t>Comercio_873</t>
  </si>
  <si>
    <t>ARN00000554</t>
  </si>
  <si>
    <t>C-000555</t>
  </si>
  <si>
    <t>ARN00000555</t>
  </si>
  <si>
    <t>C-000556</t>
  </si>
  <si>
    <t>Comercio_800</t>
  </si>
  <si>
    <t>ARN00000556</t>
  </si>
  <si>
    <t>C-000557</t>
  </si>
  <si>
    <t>ARN00000557</t>
  </si>
  <si>
    <t>C-000558</t>
  </si>
  <si>
    <t>Comercio_806</t>
  </si>
  <si>
    <t>ARN00000558</t>
  </si>
  <si>
    <t>C-000559</t>
  </si>
  <si>
    <t>ARN00000559</t>
  </si>
  <si>
    <t>C-000560</t>
  </si>
  <si>
    <t>Comercio_499</t>
  </si>
  <si>
    <t>ARN00000560</t>
  </si>
  <si>
    <t>C-000561</t>
  </si>
  <si>
    <t>Comercio_602</t>
  </si>
  <si>
    <t>ARN00000561</t>
  </si>
  <si>
    <t>C-000562</t>
  </si>
  <si>
    <t>Comercio_555</t>
  </si>
  <si>
    <t>ARN00000562</t>
  </si>
  <si>
    <t>C-000563</t>
  </si>
  <si>
    <t>Comercio_773</t>
  </si>
  <si>
    <t>ARN00000563</t>
  </si>
  <si>
    <t>C-000564</t>
  </si>
  <si>
    <t>ARN00000564</t>
  </si>
  <si>
    <t>C-000565</t>
  </si>
  <si>
    <t>ARN00000565</t>
  </si>
  <si>
    <t>C-000566</t>
  </si>
  <si>
    <t>Comercio_1172</t>
  </si>
  <si>
    <t>ARN00000566</t>
  </si>
  <si>
    <t>C-000567</t>
  </si>
  <si>
    <t>Comercio_794</t>
  </si>
  <si>
    <t>ARN00000567</t>
  </si>
  <si>
    <t>C-000568</t>
  </si>
  <si>
    <t>Comercio_1542</t>
  </si>
  <si>
    <t>ARN00000568</t>
  </si>
  <si>
    <t>C-000569</t>
  </si>
  <si>
    <t>Comercio_1075</t>
  </si>
  <si>
    <t>ARN00000569</t>
  </si>
  <si>
    <t>C-000570</t>
  </si>
  <si>
    <t>Comercio_1123</t>
  </si>
  <si>
    <t>ARN00000570</t>
  </si>
  <si>
    <t>C-000571</t>
  </si>
  <si>
    <t>Comercio_1706</t>
  </si>
  <si>
    <t>ARN00000571</t>
  </si>
  <si>
    <t>C-000572</t>
  </si>
  <si>
    <t>Comercio_1376</t>
  </si>
  <si>
    <t>ARN00000572</t>
  </si>
  <si>
    <t>C-000573</t>
  </si>
  <si>
    <t>ARN00000573</t>
  </si>
  <si>
    <t>C-000574</t>
  </si>
  <si>
    <t>ARN00000574</t>
  </si>
  <si>
    <t>2023-06-23</t>
  </si>
  <si>
    <t>C-000575</t>
  </si>
  <si>
    <t>ARN00000575</t>
  </si>
  <si>
    <t>C-000576</t>
  </si>
  <si>
    <t>ARN00000576</t>
  </si>
  <si>
    <t>C-000577</t>
  </si>
  <si>
    <t>Comercio_77</t>
  </si>
  <si>
    <t>ARN00000577</t>
  </si>
  <si>
    <t>C-000578</t>
  </si>
  <si>
    <t>Comercio_1859</t>
  </si>
  <si>
    <t>ARN00000578</t>
  </si>
  <si>
    <t>C-000579</t>
  </si>
  <si>
    <t>Comercio_762</t>
  </si>
  <si>
    <t>ARN00000579</t>
  </si>
  <si>
    <t>C-000580</t>
  </si>
  <si>
    <t>Comercio_1888</t>
  </si>
  <si>
    <t>ARN00000580</t>
  </si>
  <si>
    <t>C-000581</t>
  </si>
  <si>
    <t>Comercio_1671</t>
  </si>
  <si>
    <t>ARN00000581</t>
  </si>
  <si>
    <t>C-000582</t>
  </si>
  <si>
    <t>Comercio_1979</t>
  </si>
  <si>
    <t>ARN00000582</t>
  </si>
  <si>
    <t>C-000583</t>
  </si>
  <si>
    <t>ARN00000583</t>
  </si>
  <si>
    <t>C-000584</t>
  </si>
  <si>
    <t>Comercio_1882</t>
  </si>
  <si>
    <t>ARN00000584</t>
  </si>
  <si>
    <t>C-000585</t>
  </si>
  <si>
    <t>Comercio_1142</t>
  </si>
  <si>
    <t>ARN00000585</t>
  </si>
  <si>
    <t>C-000586</t>
  </si>
  <si>
    <t>ARN00000586</t>
  </si>
  <si>
    <t>C-000587</t>
  </si>
  <si>
    <t>Comercio_221</t>
  </si>
  <si>
    <t>ARN00000587</t>
  </si>
  <si>
    <t>C-000588</t>
  </si>
  <si>
    <t>Comercio_586</t>
  </si>
  <si>
    <t>ARN00000588</t>
  </si>
  <si>
    <t>C-000589</t>
  </si>
  <si>
    <t>ARN00000589</t>
  </si>
  <si>
    <t>C-000590</t>
  </si>
  <si>
    <t>ARN00000590</t>
  </si>
  <si>
    <t>C-000591</t>
  </si>
  <si>
    <t>Comercio_620</t>
  </si>
  <si>
    <t>ARN00000591</t>
  </si>
  <si>
    <t>2023-07-10</t>
  </si>
  <si>
    <t>C-000592</t>
  </si>
  <si>
    <t>ARN00000592</t>
  </si>
  <si>
    <t>C-000593</t>
  </si>
  <si>
    <t>ARN00000593</t>
  </si>
  <si>
    <t>C-000594</t>
  </si>
  <si>
    <t>ARN00000594</t>
  </si>
  <si>
    <t>C-000595</t>
  </si>
  <si>
    <t>Comercio_1556</t>
  </si>
  <si>
    <t>ARN00000595</t>
  </si>
  <si>
    <t>C-000596</t>
  </si>
  <si>
    <t>Comercio_1342</t>
  </si>
  <si>
    <t>ARN00000596</t>
  </si>
  <si>
    <t>C-000597</t>
  </si>
  <si>
    <t>Comercio_1183</t>
  </si>
  <si>
    <t>ARN00000597</t>
  </si>
  <si>
    <t>C-000598</t>
  </si>
  <si>
    <t>ARN00000598</t>
  </si>
  <si>
    <t>C-000599</t>
  </si>
  <si>
    <t>Comercio_226</t>
  </si>
  <si>
    <t>ARN00000599</t>
  </si>
  <si>
    <t>C-000600</t>
  </si>
  <si>
    <t>Comercio_1304</t>
  </si>
  <si>
    <t>ARN00000600</t>
  </si>
  <si>
    <t>C-000601</t>
  </si>
  <si>
    <t>Comercio_1076</t>
  </si>
  <si>
    <t>ARN00000601</t>
  </si>
  <si>
    <t>C-000602</t>
  </si>
  <si>
    <t>Comercio_1920</t>
  </si>
  <si>
    <t>ARN00000602</t>
  </si>
  <si>
    <t>C-000603</t>
  </si>
  <si>
    <t>Comercio_1384</t>
  </si>
  <si>
    <t>ARN00000603</t>
  </si>
  <si>
    <t>C-000604</t>
  </si>
  <si>
    <t>Comercio_31</t>
  </si>
  <si>
    <t>ARN00000604</t>
  </si>
  <si>
    <t>C-000605</t>
  </si>
  <si>
    <t>Comercio_493</t>
  </si>
  <si>
    <t>ARN00000605</t>
  </si>
  <si>
    <t>C-000606</t>
  </si>
  <si>
    <t>ARN00000606</t>
  </si>
  <si>
    <t>C-000607</t>
  </si>
  <si>
    <t>Comercio_647</t>
  </si>
  <si>
    <t>ARN00000607</t>
  </si>
  <si>
    <t>C-000608</t>
  </si>
  <si>
    <t>Comercio_718</t>
  </si>
  <si>
    <t>ARN00000608</t>
  </si>
  <si>
    <t>C-000609</t>
  </si>
  <si>
    <t>Comercio_1372</t>
  </si>
  <si>
    <t>ARN00000609</t>
  </si>
  <si>
    <t>C-000610</t>
  </si>
  <si>
    <t>Comercio_1989</t>
  </si>
  <si>
    <t>ARN00000610</t>
  </si>
  <si>
    <t>C-000611</t>
  </si>
  <si>
    <t>Comercio_308</t>
  </si>
  <si>
    <t>ARN00000611</t>
  </si>
  <si>
    <t>C-000612</t>
  </si>
  <si>
    <t>Comercio_400</t>
  </si>
  <si>
    <t>ARN00000612</t>
  </si>
  <si>
    <t>C-000613</t>
  </si>
  <si>
    <t>Comercio_1269</t>
  </si>
  <si>
    <t>ARN00000613</t>
  </si>
  <si>
    <t>C-000614</t>
  </si>
  <si>
    <t>Comercio_238</t>
  </si>
  <si>
    <t>ARN00000614</t>
  </si>
  <si>
    <t>C-000615</t>
  </si>
  <si>
    <t>Comercio_509</t>
  </si>
  <si>
    <t>ARN00000615</t>
  </si>
  <si>
    <t>C-000616</t>
  </si>
  <si>
    <t>Comercio_1940</t>
  </si>
  <si>
    <t>ARN00000616</t>
  </si>
  <si>
    <t>C-000617</t>
  </si>
  <si>
    <t>Comercio_1995</t>
  </si>
  <si>
    <t>ARN00000617</t>
  </si>
  <si>
    <t>C-000618</t>
  </si>
  <si>
    <t>ARN00000618</t>
  </si>
  <si>
    <t>C-000619</t>
  </si>
  <si>
    <t>Comercio_114</t>
  </si>
  <si>
    <t>ARN00000619</t>
  </si>
  <si>
    <t>C-000620</t>
  </si>
  <si>
    <t>Comercio_1335</t>
  </si>
  <si>
    <t>ARN00000620</t>
  </si>
  <si>
    <t>2023-01-20</t>
  </si>
  <si>
    <t>C-000621</t>
  </si>
  <si>
    <t>Comercio_1361</t>
  </si>
  <si>
    <t>ARN00000621</t>
  </si>
  <si>
    <t>C-000622</t>
  </si>
  <si>
    <t>Comercio_1114</t>
  </si>
  <si>
    <t>ARN00000622</t>
  </si>
  <si>
    <t>C-000623</t>
  </si>
  <si>
    <t>ARN00000623</t>
  </si>
  <si>
    <t>C-000624</t>
  </si>
  <si>
    <t>Comercio_673</t>
  </si>
  <si>
    <t>ARN00000624</t>
  </si>
  <si>
    <t>C-000625</t>
  </si>
  <si>
    <t>Comercio_758</t>
  </si>
  <si>
    <t>ARN00000625</t>
  </si>
  <si>
    <t>2023-01-25</t>
  </si>
  <si>
    <t>C-000626</t>
  </si>
  <si>
    <t>Comercio_1778</t>
  </si>
  <si>
    <t>ARN00000626</t>
  </si>
  <si>
    <t>C-000627</t>
  </si>
  <si>
    <t>ARN00000627</t>
  </si>
  <si>
    <t>C-000628</t>
  </si>
  <si>
    <t>Comercio_1874</t>
  </si>
  <si>
    <t>ARN00000628</t>
  </si>
  <si>
    <t>C-000629</t>
  </si>
  <si>
    <t>Comercio_233</t>
  </si>
  <si>
    <t>ARN00000629</t>
  </si>
  <si>
    <t>C-000630</t>
  </si>
  <si>
    <t>Comercio_64</t>
  </si>
  <si>
    <t>ARN00000630</t>
  </si>
  <si>
    <t>C-000631</t>
  </si>
  <si>
    <t>Comercio_1890</t>
  </si>
  <si>
    <t>ARN00000631</t>
  </si>
  <si>
    <t>C-000632</t>
  </si>
  <si>
    <t>ARN00000632</t>
  </si>
  <si>
    <t>C-000633</t>
  </si>
  <si>
    <t>Comercio_283</t>
  </si>
  <si>
    <t>ARN00000633</t>
  </si>
  <si>
    <t>C-000634</t>
  </si>
  <si>
    <t>Comercio_1941</t>
  </si>
  <si>
    <t>ARN00000634</t>
  </si>
  <si>
    <t>C-000635</t>
  </si>
  <si>
    <t>Comercio_1896</t>
  </si>
  <si>
    <t>ARN00000635</t>
  </si>
  <si>
    <t>C-000636</t>
  </si>
  <si>
    <t>Comercio_928</t>
  </si>
  <si>
    <t>ARN00000636</t>
  </si>
  <si>
    <t>C-000637</t>
  </si>
  <si>
    <t>Comercio_44</t>
  </si>
  <si>
    <t>ARN00000637</t>
  </si>
  <si>
    <t>C-000638</t>
  </si>
  <si>
    <t>Comercio_973</t>
  </si>
  <si>
    <t>ARN00000638</t>
  </si>
  <si>
    <t>C-000639</t>
  </si>
  <si>
    <t>Comercio_1382</t>
  </si>
  <si>
    <t>ARN00000639</t>
  </si>
  <si>
    <t>C-000640</t>
  </si>
  <si>
    <t>Comercio_809</t>
  </si>
  <si>
    <t>ARN00000640</t>
  </si>
  <si>
    <t>C-000641</t>
  </si>
  <si>
    <t>ARN00000641</t>
  </si>
  <si>
    <t>C-000642</t>
  </si>
  <si>
    <t>Comercio_778</t>
  </si>
  <si>
    <t>ARN00000642</t>
  </si>
  <si>
    <t>C-000643</t>
  </si>
  <si>
    <t>ARN00000643</t>
  </si>
  <si>
    <t>C-000644</t>
  </si>
  <si>
    <t>ARN00000644</t>
  </si>
  <si>
    <t>C-000645</t>
  </si>
  <si>
    <t>Comercio_834</t>
  </si>
  <si>
    <t>ARN00000645</t>
  </si>
  <si>
    <t>C-000646</t>
  </si>
  <si>
    <t>Comercio_194</t>
  </si>
  <si>
    <t>ARN00000646</t>
  </si>
  <si>
    <t>C-000647</t>
  </si>
  <si>
    <t>ARN00000647</t>
  </si>
  <si>
    <t>C-000648</t>
  </si>
  <si>
    <t>Comercio_1241</t>
  </si>
  <si>
    <t>ARN00000648</t>
  </si>
  <si>
    <t>C-000649</t>
  </si>
  <si>
    <t>Comercio_1095</t>
  </si>
  <si>
    <t>ARN00000649</t>
  </si>
  <si>
    <t>C-000650</t>
  </si>
  <si>
    <t>Comercio_824</t>
  </si>
  <si>
    <t>ARN00000650</t>
  </si>
  <si>
    <t>C-000651</t>
  </si>
  <si>
    <t>Comercio_688</t>
  </si>
  <si>
    <t>ARN00000651</t>
  </si>
  <si>
    <t>C-000652</t>
  </si>
  <si>
    <t>Comercio_996</t>
  </si>
  <si>
    <t>ARN00000652</t>
  </si>
  <si>
    <t>C-000653</t>
  </si>
  <si>
    <t>Comercio_634</t>
  </si>
  <si>
    <t>ARN00000653</t>
  </si>
  <si>
    <t>C-000654</t>
  </si>
  <si>
    <t>Comercio_1294</t>
  </si>
  <si>
    <t>ARN00000654</t>
  </si>
  <si>
    <t>C-000655</t>
  </si>
  <si>
    <t>Comercio_184</t>
  </si>
  <si>
    <t>ARN00000655</t>
  </si>
  <si>
    <t>C-000656</t>
  </si>
  <si>
    <t>Comercio_1402</t>
  </si>
  <si>
    <t>ARN00000656</t>
  </si>
  <si>
    <t>C-000657</t>
  </si>
  <si>
    <t>Comercio_1501</t>
  </si>
  <si>
    <t>ARN00000657</t>
  </si>
  <si>
    <t>C-000658</t>
  </si>
  <si>
    <t>ARN00000658</t>
  </si>
  <si>
    <t>C-000659</t>
  </si>
  <si>
    <t>ARN00000659</t>
  </si>
  <si>
    <t>C-000660</t>
  </si>
  <si>
    <t>ARN00000660</t>
  </si>
  <si>
    <t>C-000661</t>
  </si>
  <si>
    <t>Comercio_912</t>
  </si>
  <si>
    <t>ARN00000661</t>
  </si>
  <si>
    <t>C-000662</t>
  </si>
  <si>
    <t>Comercio_1475</t>
  </si>
  <si>
    <t>ARN00000662</t>
  </si>
  <si>
    <t>C-000663</t>
  </si>
  <si>
    <t>Comercio_1301</t>
  </si>
  <si>
    <t>ARN00000663</t>
  </si>
  <si>
    <t>C-000664</t>
  </si>
  <si>
    <t>ARN00000664</t>
  </si>
  <si>
    <t>C-000665</t>
  </si>
  <si>
    <t>Comercio_1003</t>
  </si>
  <si>
    <t>ARN00000665</t>
  </si>
  <si>
    <t>C-000666</t>
  </si>
  <si>
    <t>ARN00000666</t>
  </si>
  <si>
    <t>C-000667</t>
  </si>
  <si>
    <t>Comercio_1307</t>
  </si>
  <si>
    <t>ARN00000667</t>
  </si>
  <si>
    <t>C-000668</t>
  </si>
  <si>
    <t>Comercio_1526</t>
  </si>
  <si>
    <t>ARN00000668</t>
  </si>
  <si>
    <t>C-000669</t>
  </si>
  <si>
    <t>ARN00000669</t>
  </si>
  <si>
    <t>C-000670</t>
  </si>
  <si>
    <t>Comercio_1424</t>
  </si>
  <si>
    <t>ARN00000670</t>
  </si>
  <si>
    <t>C-000671</t>
  </si>
  <si>
    <t>Comercio_455</t>
  </si>
  <si>
    <t>ARN00000671</t>
  </si>
  <si>
    <t>C-000672</t>
  </si>
  <si>
    <t>Comercio_875</t>
  </si>
  <si>
    <t>ARN00000672</t>
  </si>
  <si>
    <t>C-000673</t>
  </si>
  <si>
    <t>Comercio_774</t>
  </si>
  <si>
    <t>ARN00000673</t>
  </si>
  <si>
    <t>C-000674</t>
  </si>
  <si>
    <t>Comercio_1497</t>
  </si>
  <si>
    <t>ARN00000674</t>
  </si>
  <si>
    <t>C-000675</t>
  </si>
  <si>
    <t>Comercio_1148</t>
  </si>
  <si>
    <t>ARN00000675</t>
  </si>
  <si>
    <t>C-000676</t>
  </si>
  <si>
    <t>Comercio_216</t>
  </si>
  <si>
    <t>ARN00000676</t>
  </si>
  <si>
    <t>C-000677</t>
  </si>
  <si>
    <t>Comercio_1581</t>
  </si>
  <si>
    <t>ARN00000677</t>
  </si>
  <si>
    <t>C-000678</t>
  </si>
  <si>
    <t>ARN00000678</t>
  </si>
  <si>
    <t>C-000679</t>
  </si>
  <si>
    <t>Comercio_1111</t>
  </si>
  <si>
    <t>ARN00000679</t>
  </si>
  <si>
    <t>C-000680</t>
  </si>
  <si>
    <t>Comercio_1546</t>
  </si>
  <si>
    <t>ARN00000680</t>
  </si>
  <si>
    <t>C-000681</t>
  </si>
  <si>
    <t>Comercio_1845</t>
  </si>
  <si>
    <t>ARN00000681</t>
  </si>
  <si>
    <t>C-000682</t>
  </si>
  <si>
    <t>Comercio_642</t>
  </si>
  <si>
    <t>ARN00000682</t>
  </si>
  <si>
    <t>C-000683</t>
  </si>
  <si>
    <t>ARN00000683</t>
  </si>
  <si>
    <t>C-000684</t>
  </si>
  <si>
    <t>ARN00000684</t>
  </si>
  <si>
    <t>C-000685</t>
  </si>
  <si>
    <t>ARN00000685</t>
  </si>
  <si>
    <t>C-000686</t>
  </si>
  <si>
    <t>Comercio_109</t>
  </si>
  <si>
    <t>ARN00000686</t>
  </si>
  <si>
    <t>C-000687</t>
  </si>
  <si>
    <t>Comercio_568</t>
  </si>
  <si>
    <t>ARN00000687</t>
  </si>
  <si>
    <t>C-000688</t>
  </si>
  <si>
    <t>ARN00000688</t>
  </si>
  <si>
    <t>C-000689</t>
  </si>
  <si>
    <t>Comercio_333</t>
  </si>
  <si>
    <t>ARN00000689</t>
  </si>
  <si>
    <t>C-000690</t>
  </si>
  <si>
    <t>Comercio_276</t>
  </si>
  <si>
    <t>ARN00000690</t>
  </si>
  <si>
    <t>C-000691</t>
  </si>
  <si>
    <t>Comercio_1093</t>
  </si>
  <si>
    <t>ARN00000691</t>
  </si>
  <si>
    <t>C-000692</t>
  </si>
  <si>
    <t>Comercio_151</t>
  </si>
  <si>
    <t>ARN00000692</t>
  </si>
  <si>
    <t>2023-04-02</t>
  </si>
  <si>
    <t>C-000693</t>
  </si>
  <si>
    <t>Comercio_1866</t>
  </si>
  <si>
    <t>ARN00000693</t>
  </si>
  <si>
    <t>C-000694</t>
  </si>
  <si>
    <t>Comercio_1330</t>
  </si>
  <si>
    <t>ARN00000694</t>
  </si>
  <si>
    <t>C-000695</t>
  </si>
  <si>
    <t>Comercio_1807</t>
  </si>
  <si>
    <t>ARN00000695</t>
  </si>
  <si>
    <t>C-000696</t>
  </si>
  <si>
    <t>Comercio_2</t>
  </si>
  <si>
    <t>ARN00000696</t>
  </si>
  <si>
    <t>C-000697</t>
  </si>
  <si>
    <t>Comercio_1624</t>
  </si>
  <si>
    <t>ARN00000697</t>
  </si>
  <si>
    <t>C-000698</t>
  </si>
  <si>
    <t>Comercio_121</t>
  </si>
  <si>
    <t>ARN00000698</t>
  </si>
  <si>
    <t>2023-04-08</t>
  </si>
  <si>
    <t>C-000699</t>
  </si>
  <si>
    <t>Comercio_401</t>
  </si>
  <si>
    <t>ARN00000699</t>
  </si>
  <si>
    <t>C-000700</t>
  </si>
  <si>
    <t>Comercio_1351</t>
  </si>
  <si>
    <t>ARN00000700</t>
  </si>
  <si>
    <t>C-000701</t>
  </si>
  <si>
    <t>Comercio_1193</t>
  </si>
  <si>
    <t>ARN00000701</t>
  </si>
  <si>
    <t>C-000702</t>
  </si>
  <si>
    <t>Comercio_139</t>
  </si>
  <si>
    <t>ARN00000702</t>
  </si>
  <si>
    <t>C-000703</t>
  </si>
  <si>
    <t>Comercio_270</t>
  </si>
  <si>
    <t>ARN00000703</t>
  </si>
  <si>
    <t>C-000704</t>
  </si>
  <si>
    <t>Comercio_377</t>
  </si>
  <si>
    <t>ARN00000704</t>
  </si>
  <si>
    <t>C-000705</t>
  </si>
  <si>
    <t>Comercio_1683</t>
  </si>
  <si>
    <t>ARN00000705</t>
  </si>
  <si>
    <t>C-000706</t>
  </si>
  <si>
    <t>Comercio_728</t>
  </si>
  <si>
    <t>ARN00000706</t>
  </si>
  <si>
    <t>C-000707</t>
  </si>
  <si>
    <t>ARN00000707</t>
  </si>
  <si>
    <t>C-000708</t>
  </si>
  <si>
    <t>Comercio_1495</t>
  </si>
  <si>
    <t>ARN00000708</t>
  </si>
  <si>
    <t>C-000709</t>
  </si>
  <si>
    <t>Comercio_1588</t>
  </si>
  <si>
    <t>ARN00000709</t>
  </si>
  <si>
    <t>C-000710</t>
  </si>
  <si>
    <t>Comercio_823</t>
  </si>
  <si>
    <t>ARN00000710</t>
  </si>
  <si>
    <t>C-000711</t>
  </si>
  <si>
    <t>Comercio_605</t>
  </si>
  <si>
    <t>ARN00000711</t>
  </si>
  <si>
    <t>C-000712</t>
  </si>
  <si>
    <t>Comercio_1891</t>
  </si>
  <si>
    <t>ARN00000712</t>
  </si>
  <si>
    <t>C-000713</t>
  </si>
  <si>
    <t>ARN00000713</t>
  </si>
  <si>
    <t>C-000714</t>
  </si>
  <si>
    <t>Comercio_1780</t>
  </si>
  <si>
    <t>ARN00000714</t>
  </si>
  <si>
    <t>C-000715</t>
  </si>
  <si>
    <t>ARN00000715</t>
  </si>
  <si>
    <t>C-000716</t>
  </si>
  <si>
    <t>Comercio_613</t>
  </si>
  <si>
    <t>ARN00000716</t>
  </si>
  <si>
    <t>C-000717</t>
  </si>
  <si>
    <t>ARN00000717</t>
  </si>
  <si>
    <t>C-000718</t>
  </si>
  <si>
    <t>Comercio_905</t>
  </si>
  <si>
    <t>ARN00000718</t>
  </si>
  <si>
    <t>C-000719</t>
  </si>
  <si>
    <t>Comercio_112</t>
  </si>
  <si>
    <t>ARN00000719</t>
  </si>
  <si>
    <t>C-000720</t>
  </si>
  <si>
    <t>Comercio_964</t>
  </si>
  <si>
    <t>ARN00000720</t>
  </si>
  <si>
    <t>C-000721</t>
  </si>
  <si>
    <t>Comercio_522</t>
  </si>
  <si>
    <t>ARN00000721</t>
  </si>
  <si>
    <t>C-000722</t>
  </si>
  <si>
    <t>Comercio_1704</t>
  </si>
  <si>
    <t>ARN00000722</t>
  </si>
  <si>
    <t>C-000723</t>
  </si>
  <si>
    <t>Comercio_1552</t>
  </si>
  <si>
    <t>ARN00000723</t>
  </si>
  <si>
    <t>C-000724</t>
  </si>
  <si>
    <t>Comercio_1528</t>
  </si>
  <si>
    <t>ARN00000724</t>
  </si>
  <si>
    <t>C-000725</t>
  </si>
  <si>
    <t>ARN00000725</t>
  </si>
  <si>
    <t>C-000726</t>
  </si>
  <si>
    <t>Comercio_1010</t>
  </si>
  <si>
    <t>ARN00000726</t>
  </si>
  <si>
    <t>C-000727</t>
  </si>
  <si>
    <t>Comercio_197</t>
  </si>
  <si>
    <t>ARN00000727</t>
  </si>
  <si>
    <t>C-000728</t>
  </si>
  <si>
    <t>Comercio_1437</t>
  </si>
  <si>
    <t>ARN00000728</t>
  </si>
  <si>
    <t>C-000729</t>
  </si>
  <si>
    <t>ARN00000729</t>
  </si>
  <si>
    <t>C-000730</t>
  </si>
  <si>
    <t>Comercio_1232</t>
  </si>
  <si>
    <t>ARN00000730</t>
  </si>
  <si>
    <t>C-000731</t>
  </si>
  <si>
    <t>Comercio_330</t>
  </si>
  <si>
    <t>ARN00000731</t>
  </si>
  <si>
    <t>C-000732</t>
  </si>
  <si>
    <t>Comercio_349</t>
  </si>
  <si>
    <t>ARN00000732</t>
  </si>
  <si>
    <t>C-000733</t>
  </si>
  <si>
    <t>Comercio_533</t>
  </si>
  <si>
    <t>ARN00000733</t>
  </si>
  <si>
    <t>C-000734</t>
  </si>
  <si>
    <t>Comercio_58</t>
  </si>
  <si>
    <t>ARN00000734</t>
  </si>
  <si>
    <t>C-000735</t>
  </si>
  <si>
    <t>Comercio_1565</t>
  </si>
  <si>
    <t>ARN00000735</t>
  </si>
  <si>
    <t>C-000736</t>
  </si>
  <si>
    <t>Comercio_917</t>
  </si>
  <si>
    <t>ARN00000736</t>
  </si>
  <si>
    <t>C-000737</t>
  </si>
  <si>
    <t>Comercio_907</t>
  </si>
  <si>
    <t>ARN00000737</t>
  </si>
  <si>
    <t>C-000738</t>
  </si>
  <si>
    <t>ARN00000738</t>
  </si>
  <si>
    <t>C-000739</t>
  </si>
  <si>
    <t>Comercio_378</t>
  </si>
  <si>
    <t>ARN00000739</t>
  </si>
  <si>
    <t>C-000740</t>
  </si>
  <si>
    <t>Comercio_325</t>
  </si>
  <si>
    <t>ARN00000740</t>
  </si>
  <si>
    <t>C-000741</t>
  </si>
  <si>
    <t>ARN00000741</t>
  </si>
  <si>
    <t>C-000742</t>
  </si>
  <si>
    <t>ARN00000742</t>
  </si>
  <si>
    <t>C-000743</t>
  </si>
  <si>
    <t>Comercio_1320</t>
  </si>
  <si>
    <t>ARN00000743</t>
  </si>
  <si>
    <t>C-000744</t>
  </si>
  <si>
    <t>Comercio_327</t>
  </si>
  <si>
    <t>ARN00000744</t>
  </si>
  <si>
    <t>C-000745</t>
  </si>
  <si>
    <t>Comercio_163</t>
  </si>
  <si>
    <t>ARN00000745</t>
  </si>
  <si>
    <t>C-000746</t>
  </si>
  <si>
    <t>Comercio_1433</t>
  </si>
  <si>
    <t>ARN00000746</t>
  </si>
  <si>
    <t>2023-05-26</t>
  </si>
  <si>
    <t>C-000747</t>
  </si>
  <si>
    <t>ARN00000747</t>
  </si>
  <si>
    <t>C-000748</t>
  </si>
  <si>
    <t>Comercio_1116</t>
  </si>
  <si>
    <t>ARN00000748</t>
  </si>
  <si>
    <t>C-000749</t>
  </si>
  <si>
    <t>Comercio_941</t>
  </si>
  <si>
    <t>ARN00000749</t>
  </si>
  <si>
    <t>C-000750</t>
  </si>
  <si>
    <t>Comercio_1244</t>
  </si>
  <si>
    <t>ARN00000750</t>
  </si>
  <si>
    <t>C-000751</t>
  </si>
  <si>
    <t>Comercio_1687</t>
  </si>
  <si>
    <t>ARN00000751</t>
  </si>
  <si>
    <t>C-000752</t>
  </si>
  <si>
    <t>Comercio_1309</t>
  </si>
  <si>
    <t>ARN00000752</t>
  </si>
  <si>
    <t>C-000753</t>
  </si>
  <si>
    <t>Comercio_1791</t>
  </si>
  <si>
    <t>ARN00000753</t>
  </si>
  <si>
    <t>C-000754</t>
  </si>
  <si>
    <t>Comercio_888</t>
  </si>
  <si>
    <t>ARN00000754</t>
  </si>
  <si>
    <t>C-000755</t>
  </si>
  <si>
    <t>ARN00000755</t>
  </si>
  <si>
    <t>C-000756</t>
  </si>
  <si>
    <t>Comercio_1168</t>
  </si>
  <si>
    <t>ARN00000756</t>
  </si>
  <si>
    <t>C-000757</t>
  </si>
  <si>
    <t>ARN00000757</t>
  </si>
  <si>
    <t>C-000758</t>
  </si>
  <si>
    <t>ARN00000758</t>
  </si>
  <si>
    <t>C-000759</t>
  </si>
  <si>
    <t>Comercio_1540</t>
  </si>
  <si>
    <t>ARN00000759</t>
  </si>
  <si>
    <t>C-000760</t>
  </si>
  <si>
    <t>Comercio_1828</t>
  </si>
  <si>
    <t>ARN00000760</t>
  </si>
  <si>
    <t>C-000761</t>
  </si>
  <si>
    <t>Comercio_1326</t>
  </si>
  <si>
    <t>ARN00000761</t>
  </si>
  <si>
    <t>C-000762</t>
  </si>
  <si>
    <t>Comercio_680</t>
  </si>
  <si>
    <t>ARN00000762</t>
  </si>
  <si>
    <t>C-000763</t>
  </si>
  <si>
    <t>Comercio_1046</t>
  </si>
  <si>
    <t>ARN00000763</t>
  </si>
  <si>
    <t>C-000764</t>
  </si>
  <si>
    <t>Comercio_749</t>
  </si>
  <si>
    <t>ARN00000764</t>
  </si>
  <si>
    <t>C-000765</t>
  </si>
  <si>
    <t>Comercio_1398</t>
  </si>
  <si>
    <t>ARN00000765</t>
  </si>
  <si>
    <t>2023-06-14</t>
  </si>
  <si>
    <t>C-000766</t>
  </si>
  <si>
    <t>ARN00000766</t>
  </si>
  <si>
    <t>C-000767</t>
  </si>
  <si>
    <t>Comercio_562</t>
  </si>
  <si>
    <t>ARN00000767</t>
  </si>
  <si>
    <t>C-000768</t>
  </si>
  <si>
    <t>Comercio_785</t>
  </si>
  <si>
    <t>ARN00000768</t>
  </si>
  <si>
    <t>C-000769</t>
  </si>
  <si>
    <t>ARN00000769</t>
  </si>
  <si>
    <t>C-000770</t>
  </si>
  <si>
    <t>Comercio_991</t>
  </si>
  <si>
    <t>ARN00000770</t>
  </si>
  <si>
    <t>C-000771</t>
  </si>
  <si>
    <t>Comercio_1131</t>
  </si>
  <si>
    <t>ARN00000771</t>
  </si>
  <si>
    <t>C-000772</t>
  </si>
  <si>
    <t>Comercio_495</t>
  </si>
  <si>
    <t>ARN00000772</t>
  </si>
  <si>
    <t>C-000773</t>
  </si>
  <si>
    <t>Comercio_557</t>
  </si>
  <si>
    <t>ARN00000773</t>
  </si>
  <si>
    <t>C-000774</t>
  </si>
  <si>
    <t>Comercio_979</t>
  </si>
  <si>
    <t>ARN00000774</t>
  </si>
  <si>
    <t>C-000775</t>
  </si>
  <si>
    <t>Comercio_1594</t>
  </si>
  <si>
    <t>ARN00000775</t>
  </si>
  <si>
    <t>C-000776</t>
  </si>
  <si>
    <t>ARN00000776</t>
  </si>
  <si>
    <t>C-000777</t>
  </si>
  <si>
    <t>ARN00000777</t>
  </si>
  <si>
    <t>C-000778</t>
  </si>
  <si>
    <t>ARN00000778</t>
  </si>
  <si>
    <t>C-000779</t>
  </si>
  <si>
    <t>ARN00000779</t>
  </si>
  <si>
    <t>C-000780</t>
  </si>
  <si>
    <t>Comercio_315</t>
  </si>
  <si>
    <t>ARN00000780</t>
  </si>
  <si>
    <t>C-000781</t>
  </si>
  <si>
    <t>Comercio_73</t>
  </si>
  <si>
    <t>ARN00000781</t>
  </si>
  <si>
    <t>C-000782</t>
  </si>
  <si>
    <t>Comercio_640</t>
  </si>
  <si>
    <t>ARN00000782</t>
  </si>
  <si>
    <t>C-000783</t>
  </si>
  <si>
    <t>Comercio_1086</t>
  </si>
  <si>
    <t>ARN00000783</t>
  </si>
  <si>
    <t>2023-07-02</t>
  </si>
  <si>
    <t>C-000784</t>
  </si>
  <si>
    <t>Comercio_1443</t>
  </si>
  <si>
    <t>ARN00000784</t>
  </si>
  <si>
    <t>C-000785</t>
  </si>
  <si>
    <t>ARN00000785</t>
  </si>
  <si>
    <t>C-000786</t>
  </si>
  <si>
    <t>Comercio_1216</t>
  </si>
  <si>
    <t>ARN00000786</t>
  </si>
  <si>
    <t>C-000787</t>
  </si>
  <si>
    <t>ARN00000787</t>
  </si>
  <si>
    <t>C-000788</t>
  </si>
  <si>
    <t>Comercio_1416</t>
  </si>
  <si>
    <t>ARN00000788</t>
  </si>
  <si>
    <t>C-000789</t>
  </si>
  <si>
    <t>Comercio_328</t>
  </si>
  <si>
    <t>ARN00000789</t>
  </si>
  <si>
    <t>C-000790</t>
  </si>
  <si>
    <t>Comercio_125</t>
  </si>
  <si>
    <t>ARN00000790</t>
  </si>
  <si>
    <t>C-000791</t>
  </si>
  <si>
    <t>Comercio_1620</t>
  </si>
  <si>
    <t>ARN00000791</t>
  </si>
  <si>
    <t>C-000792</t>
  </si>
  <si>
    <t>Comercio_1258</t>
  </si>
  <si>
    <t>ARN00000792</t>
  </si>
  <si>
    <t>C-000793</t>
  </si>
  <si>
    <t>ARN00000793</t>
  </si>
  <si>
    <t>C-000794</t>
  </si>
  <si>
    <t>Comercio_1739</t>
  </si>
  <si>
    <t>ARN00000794</t>
  </si>
  <si>
    <t>C-000795</t>
  </si>
  <si>
    <t>Comercio_1493</t>
  </si>
  <si>
    <t>ARN00000795</t>
  </si>
  <si>
    <t>C-000796</t>
  </si>
  <si>
    <t>Comercio_190</t>
  </si>
  <si>
    <t>ARN00000796</t>
  </si>
  <si>
    <t>C-000797</t>
  </si>
  <si>
    <t>ARN00000797</t>
  </si>
  <si>
    <t>C-000798</t>
  </si>
  <si>
    <t>ARN00000798</t>
  </si>
  <si>
    <t>C-000799</t>
  </si>
  <si>
    <t>ARN00000799</t>
  </si>
  <si>
    <t>C-000800</t>
  </si>
  <si>
    <t>ARN00000800</t>
  </si>
  <si>
    <t>C-000801</t>
  </si>
  <si>
    <t>Comercio_1334</t>
  </si>
  <si>
    <t>ARN00000801</t>
  </si>
  <si>
    <t>C-000802</t>
  </si>
  <si>
    <t>ARN00000802</t>
  </si>
  <si>
    <t>C-000803</t>
  </si>
  <si>
    <t>Comercio_418</t>
  </si>
  <si>
    <t>ARN00000803</t>
  </si>
  <si>
    <t>C-000804</t>
  </si>
  <si>
    <t>Comercio_1628</t>
  </si>
  <si>
    <t>ARN00000804</t>
  </si>
  <si>
    <t>C-000805</t>
  </si>
  <si>
    <t>Comercio_1397</t>
  </si>
  <si>
    <t>ARN00000805</t>
  </si>
  <si>
    <t>C-000806</t>
  </si>
  <si>
    <t>Comercio_1222</t>
  </si>
  <si>
    <t>ARN00000806</t>
  </si>
  <si>
    <t>C-000807</t>
  </si>
  <si>
    <t>Comercio_1452</t>
  </si>
  <si>
    <t>ARN00000807</t>
  </si>
  <si>
    <t>C-000808</t>
  </si>
  <si>
    <t>Comercio_212</t>
  </si>
  <si>
    <t>ARN00000808</t>
  </si>
  <si>
    <t>C-000809</t>
  </si>
  <si>
    <t>ARN00000809</t>
  </si>
  <si>
    <t>C-000810</t>
  </si>
  <si>
    <t>ARN00000810</t>
  </si>
  <si>
    <t>C-000811</t>
  </si>
  <si>
    <t>ARN00000811</t>
  </si>
  <si>
    <t>C-000812</t>
  </si>
  <si>
    <t>Comercio_1358</t>
  </si>
  <si>
    <t>ARN00000812</t>
  </si>
  <si>
    <t>C-000813</t>
  </si>
  <si>
    <t>Comercio_1036</t>
  </si>
  <si>
    <t>ARN00000813</t>
  </si>
  <si>
    <t>C-000814</t>
  </si>
  <si>
    <t>ARN00000814</t>
  </si>
  <si>
    <t>C-000815</t>
  </si>
  <si>
    <t>Comercio_1870</t>
  </si>
  <si>
    <t>ARN00000815</t>
  </si>
  <si>
    <t>C-000816</t>
  </si>
  <si>
    <t>Comercio_1605</t>
  </si>
  <si>
    <t>ARN00000816</t>
  </si>
  <si>
    <t>C-000817</t>
  </si>
  <si>
    <t>Comercio_662</t>
  </si>
  <si>
    <t>ARN00000817</t>
  </si>
  <si>
    <t>C-000818</t>
  </si>
  <si>
    <t>ARN00000818</t>
  </si>
  <si>
    <t>C-000819</t>
  </si>
  <si>
    <t>Comercio_1482</t>
  </si>
  <si>
    <t>ARN00000819</t>
  </si>
  <si>
    <t>C-000820</t>
  </si>
  <si>
    <t>Comercio_976</t>
  </si>
  <si>
    <t>ARN00000820</t>
  </si>
  <si>
    <t>C-000821</t>
  </si>
  <si>
    <t>ARN00000821</t>
  </si>
  <si>
    <t>C-000822</t>
  </si>
  <si>
    <t>ARN00000822</t>
  </si>
  <si>
    <t>C-000823</t>
  </si>
  <si>
    <t>Comercio_1697</t>
  </si>
  <si>
    <t>ARN00000823</t>
  </si>
  <si>
    <t>C-000824</t>
  </si>
  <si>
    <t>Comercio_498</t>
  </si>
  <si>
    <t>ARN00000824</t>
  </si>
  <si>
    <t>C-000825</t>
  </si>
  <si>
    <t>Comercio_1084</t>
  </si>
  <si>
    <t>ARN00000825</t>
  </si>
  <si>
    <t>C-000826</t>
  </si>
  <si>
    <t>ARN00000826</t>
  </si>
  <si>
    <t>C-000827</t>
  </si>
  <si>
    <t>Comercio_572</t>
  </si>
  <si>
    <t>ARN00000827</t>
  </si>
  <si>
    <t>C-000828</t>
  </si>
  <si>
    <t>Comercio_126</t>
  </si>
  <si>
    <t>ARN00000828</t>
  </si>
  <si>
    <t>C-000829</t>
  </si>
  <si>
    <t>Comercio_1852</t>
  </si>
  <si>
    <t>ARN00000829</t>
  </si>
  <si>
    <t>C-000830</t>
  </si>
  <si>
    <t>ARN00000830</t>
  </si>
  <si>
    <t>C-000831</t>
  </si>
  <si>
    <t>Comercio_296</t>
  </si>
  <si>
    <t>ARN00000831</t>
  </si>
  <si>
    <t>C-000832</t>
  </si>
  <si>
    <t>ARN00000832</t>
  </si>
  <si>
    <t>C-000833</t>
  </si>
  <si>
    <t>ARN00000833</t>
  </si>
  <si>
    <t>C-000834</t>
  </si>
  <si>
    <t>Comercio_1470</t>
  </si>
  <si>
    <t>ARN00000834</t>
  </si>
  <si>
    <t>C-000835</t>
  </si>
  <si>
    <t>ARN00000835</t>
  </si>
  <si>
    <t>C-000836</t>
  </si>
  <si>
    <t>Comercio_633</t>
  </si>
  <si>
    <t>ARN00000836</t>
  </si>
  <si>
    <t>C-000837</t>
  </si>
  <si>
    <t>Comercio_429</t>
  </si>
  <si>
    <t>ARN00000837</t>
  </si>
  <si>
    <t>C-000838</t>
  </si>
  <si>
    <t>Comercio_1479</t>
  </si>
  <si>
    <t>ARN00000838</t>
  </si>
  <si>
    <t>C-000839</t>
  </si>
  <si>
    <t>Comercio_61</t>
  </si>
  <si>
    <t>ARN00000839</t>
  </si>
  <si>
    <t>C-000840</t>
  </si>
  <si>
    <t>Comercio_1283</t>
  </si>
  <si>
    <t>ARN00000840</t>
  </si>
  <si>
    <t>C-000841</t>
  </si>
  <si>
    <t>Comercio_1103</t>
  </si>
  <si>
    <t>ARN00000841</t>
  </si>
  <si>
    <t>C-000842</t>
  </si>
  <si>
    <t>Comercio_1490</t>
  </si>
  <si>
    <t>ARN00000842</t>
  </si>
  <si>
    <t>C-000843</t>
  </si>
  <si>
    <t>Comercio_1499</t>
  </si>
  <si>
    <t>ARN00000843</t>
  </si>
  <si>
    <t>C-000844</t>
  </si>
  <si>
    <t>Comercio_1583</t>
  </si>
  <si>
    <t>ARN00000844</t>
  </si>
  <si>
    <t>C-000845</t>
  </si>
  <si>
    <t>Comercio_1171</t>
  </si>
  <si>
    <t>ARN00000845</t>
  </si>
  <si>
    <t>C-000846</t>
  </si>
  <si>
    <t>Comercio_1257</t>
  </si>
  <si>
    <t>ARN00000846</t>
  </si>
  <si>
    <t>C-000847</t>
  </si>
  <si>
    <t>ARN00000847</t>
  </si>
  <si>
    <t>C-000848</t>
  </si>
  <si>
    <t>Comercio_558</t>
  </si>
  <si>
    <t>ARN00000848</t>
  </si>
  <si>
    <t>C-000849</t>
  </si>
  <si>
    <t>Comercio_703</t>
  </si>
  <si>
    <t>ARN00000849</t>
  </si>
  <si>
    <t>2023-02-18</t>
  </si>
  <si>
    <t>C-000850</t>
  </si>
  <si>
    <t>Comercio_1453</t>
  </si>
  <si>
    <t>ARN00000850</t>
  </si>
  <si>
    <t>C-000851</t>
  </si>
  <si>
    <t>Comercio_1141</t>
  </si>
  <si>
    <t>ARN00000851</t>
  </si>
  <si>
    <t>C-000852</t>
  </si>
  <si>
    <t>Comercio_419</t>
  </si>
  <si>
    <t>ARN00000852</t>
  </si>
  <si>
    <t>C-000853</t>
  </si>
  <si>
    <t>Comercio_1772</t>
  </si>
  <si>
    <t>ARN00000853</t>
  </si>
  <si>
    <t>C-000854</t>
  </si>
  <si>
    <t>ARN00000854</t>
  </si>
  <si>
    <t>C-000855</t>
  </si>
  <si>
    <t>Comercio_1849</t>
  </si>
  <si>
    <t>ARN00000855</t>
  </si>
  <si>
    <t>C-000856</t>
  </si>
  <si>
    <t>Comercio_1939</t>
  </si>
  <si>
    <t>ARN00000856</t>
  </si>
  <si>
    <t>C-000857</t>
  </si>
  <si>
    <t>Comercio_1678</t>
  </si>
  <si>
    <t>ARN00000857</t>
  </si>
  <si>
    <t>C-000858</t>
  </si>
  <si>
    <t>Comercio_1431</t>
  </si>
  <si>
    <t>ARN00000858</t>
  </si>
  <si>
    <t>C-000859</t>
  </si>
  <si>
    <t>Comercio_713</t>
  </si>
  <si>
    <t>ARN00000859</t>
  </si>
  <si>
    <t>C-000860</t>
  </si>
  <si>
    <t>ARN00000860</t>
  </si>
  <si>
    <t>C-000861</t>
  </si>
  <si>
    <t>Comercio_320</t>
  </si>
  <si>
    <t>ARN00000861</t>
  </si>
  <si>
    <t>C-000862</t>
  </si>
  <si>
    <t>Comercio_1724</t>
  </si>
  <si>
    <t>ARN00000862</t>
  </si>
  <si>
    <t>C-000863</t>
  </si>
  <si>
    <t>Comercio_1221</t>
  </si>
  <si>
    <t>ARN00000863</t>
  </si>
  <si>
    <t>C-000864</t>
  </si>
  <si>
    <t>Comercio_801</t>
  </si>
  <si>
    <t>ARN00000864</t>
  </si>
  <si>
    <t>C-000865</t>
  </si>
  <si>
    <t>Comercio_1930</t>
  </si>
  <si>
    <t>ARN00000865</t>
  </si>
  <si>
    <t>C-000866</t>
  </si>
  <si>
    <t>ARN00000866</t>
  </si>
  <si>
    <t>C-000867</t>
  </si>
  <si>
    <t>ARN00000867</t>
  </si>
  <si>
    <t>C-000868</t>
  </si>
  <si>
    <t>ARN00000868</t>
  </si>
  <si>
    <t>C-000869</t>
  </si>
  <si>
    <t>Comercio_573</t>
  </si>
  <si>
    <t>ARN00000869</t>
  </si>
  <si>
    <t>C-000870</t>
  </si>
  <si>
    <t>Comercio_80</t>
  </si>
  <si>
    <t>ARN00000870</t>
  </si>
  <si>
    <t>C-000871</t>
  </si>
  <si>
    <t>Comercio_21</t>
  </si>
  <si>
    <t>ARN00000871</t>
  </si>
  <si>
    <t>C-000872</t>
  </si>
  <si>
    <t>Comercio_437</t>
  </si>
  <si>
    <t>ARN00000872</t>
  </si>
  <si>
    <t>C-000873</t>
  </si>
  <si>
    <t>ARN00000873</t>
  </si>
  <si>
    <t>C-000874</t>
  </si>
  <si>
    <t>Comercio_679</t>
  </si>
  <si>
    <t>ARN00000874</t>
  </si>
  <si>
    <t>C-000875</t>
  </si>
  <si>
    <t>Comercio_235</t>
  </si>
  <si>
    <t>ARN00000875</t>
  </si>
  <si>
    <t>C-000876</t>
  </si>
  <si>
    <t>ARN00000876</t>
  </si>
  <si>
    <t>C-000877</t>
  </si>
  <si>
    <t>ARN00000877</t>
  </si>
  <si>
    <t>2023-03-18</t>
  </si>
  <si>
    <t>C-000878</t>
  </si>
  <si>
    <t>ARN00000878</t>
  </si>
  <si>
    <t>C-000879</t>
  </si>
  <si>
    <t>Comercio_1818</t>
  </si>
  <si>
    <t>ARN00000879</t>
  </si>
  <si>
    <t>C-000880</t>
  </si>
  <si>
    <t>ARN00000880</t>
  </si>
  <si>
    <t>C-000881</t>
  </si>
  <si>
    <t>Comercio_1262</t>
  </si>
  <si>
    <t>ARN00000881</t>
  </si>
  <si>
    <t>C-000882</t>
  </si>
  <si>
    <t>Comercio_1230</t>
  </si>
  <si>
    <t>ARN00000882</t>
  </si>
  <si>
    <t>C-000883</t>
  </si>
  <si>
    <t>ARN00000883</t>
  </si>
  <si>
    <t>C-000884</t>
  </si>
  <si>
    <t>Comercio_519</t>
  </si>
  <si>
    <t>ARN00000884</t>
  </si>
  <si>
    <t>C-000885</t>
  </si>
  <si>
    <t>Comercio_1894</t>
  </si>
  <si>
    <t>ARN00000885</t>
  </si>
  <si>
    <t>C-000886</t>
  </si>
  <si>
    <t>ARN00000886</t>
  </si>
  <si>
    <t>C-000887</t>
  </si>
  <si>
    <t>Comercio_1016</t>
  </si>
  <si>
    <t>ARN00000887</t>
  </si>
  <si>
    <t>C-000888</t>
  </si>
  <si>
    <t>Comercio_140</t>
  </si>
  <si>
    <t>ARN00000888</t>
  </si>
  <si>
    <t>C-000889</t>
  </si>
  <si>
    <t>Comercio_890</t>
  </si>
  <si>
    <t>ARN00000889</t>
  </si>
  <si>
    <t>C-000890</t>
  </si>
  <si>
    <t>ARN00000890</t>
  </si>
  <si>
    <t>C-000891</t>
  </si>
  <si>
    <t>ARN00000891</t>
  </si>
  <si>
    <t>C-000892</t>
  </si>
  <si>
    <t>ARN00000892</t>
  </si>
  <si>
    <t>C-000893</t>
  </si>
  <si>
    <t>ARN00000893</t>
  </si>
  <si>
    <t>C-000894</t>
  </si>
  <si>
    <t>Comercio_695</t>
  </si>
  <si>
    <t>ARN00000894</t>
  </si>
  <si>
    <t>C-000895</t>
  </si>
  <si>
    <t>ARN00000895</t>
  </si>
  <si>
    <t>C-000896</t>
  </si>
  <si>
    <t>ARN00000896</t>
  </si>
  <si>
    <t>C-000897</t>
  </si>
  <si>
    <t>Comercio_1101</t>
  </si>
  <si>
    <t>ARN00000897</t>
  </si>
  <si>
    <t>C-000898</t>
  </si>
  <si>
    <t>ARN00000898</t>
  </si>
  <si>
    <t>C-000899</t>
  </si>
  <si>
    <t>Comercio_1268</t>
  </si>
  <si>
    <t>ARN00000899</t>
  </si>
  <si>
    <t>C-000900</t>
  </si>
  <si>
    <t>ARN00000900</t>
  </si>
  <si>
    <t>C-000901</t>
  </si>
  <si>
    <t>Comercio_532</t>
  </si>
  <si>
    <t>ARN00000901</t>
  </si>
  <si>
    <t>C-000902</t>
  </si>
  <si>
    <t>ARN00000902</t>
  </si>
  <si>
    <t>C-000903</t>
  </si>
  <si>
    <t>Comercio_918</t>
  </si>
  <si>
    <t>ARN00000903</t>
  </si>
  <si>
    <t>C-000904</t>
  </si>
  <si>
    <t>ARN00000904</t>
  </si>
  <si>
    <t>2023-04-14</t>
  </si>
  <si>
    <t>C-000905</t>
  </si>
  <si>
    <t>ARN00000905</t>
  </si>
  <si>
    <t>C-000906</t>
  </si>
  <si>
    <t>Comercio_893</t>
  </si>
  <si>
    <t>ARN00000906</t>
  </si>
  <si>
    <t>C-000907</t>
  </si>
  <si>
    <t>ARN00000907</t>
  </si>
  <si>
    <t>C-000908</t>
  </si>
  <si>
    <t>Comercio_431</t>
  </si>
  <si>
    <t>ARN00000908</t>
  </si>
  <si>
    <t>C-000909</t>
  </si>
  <si>
    <t>Comercio_213</t>
  </si>
  <si>
    <t>ARN00000909</t>
  </si>
  <si>
    <t>C-000910</t>
  </si>
  <si>
    <t>ARN00000910</t>
  </si>
  <si>
    <t>C-000911</t>
  </si>
  <si>
    <t>ARN00000911</t>
  </si>
  <si>
    <t>C-000912</t>
  </si>
  <si>
    <t>Comercio_1996</t>
  </si>
  <si>
    <t>ARN00000912</t>
  </si>
  <si>
    <t>C-000913</t>
  </si>
  <si>
    <t>Comercio_1751</t>
  </si>
  <si>
    <t>ARN00000913</t>
  </si>
  <si>
    <t>C-000914</t>
  </si>
  <si>
    <t>ARN00000914</t>
  </si>
  <si>
    <t>C-000915</t>
  </si>
  <si>
    <t>Comercio_874</t>
  </si>
  <si>
    <t>ARN00000915</t>
  </si>
  <si>
    <t>C-000916</t>
  </si>
  <si>
    <t>ARN00000916</t>
  </si>
  <si>
    <t>C-000917</t>
  </si>
  <si>
    <t>Comercio_69</t>
  </si>
  <si>
    <t>ARN00000917</t>
  </si>
  <si>
    <t>C-000918</t>
  </si>
  <si>
    <t>ARN00000918</t>
  </si>
  <si>
    <t>C-000919</t>
  </si>
  <si>
    <t>ARN00000919</t>
  </si>
  <si>
    <t>C-000920</t>
  </si>
  <si>
    <t>Comercio_906</t>
  </si>
  <si>
    <t>ARN00000920</t>
  </si>
  <si>
    <t>C-000921</t>
  </si>
  <si>
    <t>Comercio_1102</t>
  </si>
  <si>
    <t>ARN00000921</t>
  </si>
  <si>
    <t>C-000922</t>
  </si>
  <si>
    <t>Comercio_1005</t>
  </si>
  <si>
    <t>ARN00000922</t>
  </si>
  <si>
    <t>C-000923</t>
  </si>
  <si>
    <t>Comercio_1436</t>
  </si>
  <si>
    <t>ARN00000923</t>
  </si>
  <si>
    <t>C-000924</t>
  </si>
  <si>
    <t>Comercio_1354</t>
  </si>
  <si>
    <t>ARN00000924</t>
  </si>
  <si>
    <t>C-000925</t>
  </si>
  <si>
    <t>Comercio_1054</t>
  </si>
  <si>
    <t>ARN00000925</t>
  </si>
  <si>
    <t>C-000926</t>
  </si>
  <si>
    <t>ARN00000926</t>
  </si>
  <si>
    <t>C-000927</t>
  </si>
  <si>
    <t>ARN00000927</t>
  </si>
  <si>
    <t>C-000928</t>
  </si>
  <si>
    <t>ARN00000928</t>
  </si>
  <si>
    <t>C-000929</t>
  </si>
  <si>
    <t>Comercio_828</t>
  </si>
  <si>
    <t>ARN00000929</t>
  </si>
  <si>
    <t>C-000930</t>
  </si>
  <si>
    <t>Comercio_1033</t>
  </si>
  <si>
    <t>ARN00000930</t>
  </si>
  <si>
    <t>C-000931</t>
  </si>
  <si>
    <t>Comercio_1071</t>
  </si>
  <si>
    <t>ARN00000931</t>
  </si>
  <si>
    <t>C-000932</t>
  </si>
  <si>
    <t>Comercio_289</t>
  </si>
  <si>
    <t>ARN00000932</t>
  </si>
  <si>
    <t>C-000933</t>
  </si>
  <si>
    <t>Comercio_1056</t>
  </si>
  <si>
    <t>ARN00000933</t>
  </si>
  <si>
    <t>C-000934</t>
  </si>
  <si>
    <t>Comercio_510</t>
  </si>
  <si>
    <t>ARN00000934</t>
  </si>
  <si>
    <t>C-000935</t>
  </si>
  <si>
    <t>ARN00000935</t>
  </si>
  <si>
    <t>C-000936</t>
  </si>
  <si>
    <t>Comercio_395</t>
  </si>
  <si>
    <t>ARN00000936</t>
  </si>
  <si>
    <t>C-000937</t>
  </si>
  <si>
    <t>ARN00000937</t>
  </si>
  <si>
    <t>C-000938</t>
  </si>
  <si>
    <t>ARN00000938</t>
  </si>
  <si>
    <t>C-000939</t>
  </si>
  <si>
    <t>ARN00000939</t>
  </si>
  <si>
    <t>C-000940</t>
  </si>
  <si>
    <t>ARN00000940</t>
  </si>
  <si>
    <t>C-000941</t>
  </si>
  <si>
    <t>ARN00000941</t>
  </si>
  <si>
    <t>C-000942</t>
  </si>
  <si>
    <t>Comercio_687</t>
  </si>
  <si>
    <t>ARN00000942</t>
  </si>
  <si>
    <t>C-000943</t>
  </si>
  <si>
    <t>ARN00000943</t>
  </si>
  <si>
    <t>C-000944</t>
  </si>
  <si>
    <t>ARN00000944</t>
  </si>
  <si>
    <t>C-000945</t>
  </si>
  <si>
    <t>ARN00000945</t>
  </si>
  <si>
    <t>C-000946</t>
  </si>
  <si>
    <t>Comercio_223</t>
  </si>
  <si>
    <t>ARN00000946</t>
  </si>
  <si>
    <t>C-000947</t>
  </si>
  <si>
    <t>ARN00000947</t>
  </si>
  <si>
    <t>C-000948</t>
  </si>
  <si>
    <t>ARN00000948</t>
  </si>
  <si>
    <t>C-000949</t>
  </si>
  <si>
    <t>ARN00000949</t>
  </si>
  <si>
    <t>C-000950</t>
  </si>
  <si>
    <t>Comercio_1710</t>
  </si>
  <si>
    <t>ARN00000950</t>
  </si>
  <si>
    <t>C-000951</t>
  </si>
  <si>
    <t>Comercio_769</t>
  </si>
  <si>
    <t>ARN00000951</t>
  </si>
  <si>
    <t>C-000952</t>
  </si>
  <si>
    <t>ARN00000952</t>
  </si>
  <si>
    <t>C-000953</t>
  </si>
  <si>
    <t>ARN00000953</t>
  </si>
  <si>
    <t>C-000954</t>
  </si>
  <si>
    <t>Comercio_1576</t>
  </si>
  <si>
    <t>ARN00000954</t>
  </si>
  <si>
    <t>C-000955</t>
  </si>
  <si>
    <t>ARN00000955</t>
  </si>
  <si>
    <t>C-000956</t>
  </si>
  <si>
    <t>ARN00000956</t>
  </si>
  <si>
    <t>C-000957</t>
  </si>
  <si>
    <t>Comercio_1835</t>
  </si>
  <si>
    <t>ARN00000957</t>
  </si>
  <si>
    <t>C-000958</t>
  </si>
  <si>
    <t>ARN00000958</t>
  </si>
  <si>
    <t>C-000959</t>
  </si>
  <si>
    <t>Comercio_1166</t>
  </si>
  <si>
    <t>ARN00000959</t>
  </si>
  <si>
    <t>C-000960</t>
  </si>
  <si>
    <t>Comercio_616</t>
  </si>
  <si>
    <t>ARN00000960</t>
  </si>
  <si>
    <t>C-000961</t>
  </si>
  <si>
    <t>Comercio_1471</t>
  </si>
  <si>
    <t>ARN00000961</t>
  </si>
  <si>
    <t>C-000962</t>
  </si>
  <si>
    <t>ARN00000962</t>
  </si>
  <si>
    <t>C-000963</t>
  </si>
  <si>
    <t>ARN00000963</t>
  </si>
  <si>
    <t>C-000964</t>
  </si>
  <si>
    <t>Comercio_951</t>
  </si>
  <si>
    <t>ARN00000964</t>
  </si>
  <si>
    <t>C-000965</t>
  </si>
  <si>
    <t>ARN00000965</t>
  </si>
  <si>
    <t>C-000966</t>
  </si>
  <si>
    <t>Comercio_571</t>
  </si>
  <si>
    <t>ARN00000966</t>
  </si>
  <si>
    <t>C-000967</t>
  </si>
  <si>
    <t>ARN00000967</t>
  </si>
  <si>
    <t>C-000968</t>
  </si>
  <si>
    <t>Comercio_1615</t>
  </si>
  <si>
    <t>ARN00000968</t>
  </si>
  <si>
    <t>C-000969</t>
  </si>
  <si>
    <t>Comercio_1600</t>
  </si>
  <si>
    <t>ARN00000969</t>
  </si>
  <si>
    <t>C-000970</t>
  </si>
  <si>
    <t>Comercio_1897</t>
  </si>
  <si>
    <t>ARN00000970</t>
  </si>
  <si>
    <t>C-000971</t>
  </si>
  <si>
    <t>ARN00000971</t>
  </si>
  <si>
    <t>C-000972</t>
  </si>
  <si>
    <t>Comercio_1040</t>
  </si>
  <si>
    <t>ARN00000972</t>
  </si>
  <si>
    <t>C-000973</t>
  </si>
  <si>
    <t>ARN00000973</t>
  </si>
  <si>
    <t>C-000974</t>
  </si>
  <si>
    <t>ARN00000974</t>
  </si>
  <si>
    <t>C-000975</t>
  </si>
  <si>
    <t>Comercio_1645</t>
  </si>
  <si>
    <t>ARN00000975</t>
  </si>
  <si>
    <t>C-000976</t>
  </si>
  <si>
    <t>ARN00000976</t>
  </si>
  <si>
    <t>C-000977</t>
  </si>
  <si>
    <t>ARN00000977</t>
  </si>
  <si>
    <t>C-000978</t>
  </si>
  <si>
    <t>Comercio_196</t>
  </si>
  <si>
    <t>ARN00000978</t>
  </si>
  <si>
    <t>C-000979</t>
  </si>
  <si>
    <t>ARN00000979</t>
  </si>
  <si>
    <t>C-000980</t>
  </si>
  <si>
    <t>Comercio_1065</t>
  </si>
  <si>
    <t>ARN00000980</t>
  </si>
  <si>
    <t>C-000981</t>
  </si>
  <si>
    <t>Comercio_739</t>
  </si>
  <si>
    <t>ARN00000981</t>
  </si>
  <si>
    <t>C-000982</t>
  </si>
  <si>
    <t>ARN00000982</t>
  </si>
  <si>
    <t>2023-07-01</t>
  </si>
  <si>
    <t>C-000983</t>
  </si>
  <si>
    <t>Comercio_962</t>
  </si>
  <si>
    <t>ARN00000983</t>
  </si>
  <si>
    <t>C-000984</t>
  </si>
  <si>
    <t>Comercio_1927</t>
  </si>
  <si>
    <t>ARN00000984</t>
  </si>
  <si>
    <t>C-000985</t>
  </si>
  <si>
    <t>ARN00000985</t>
  </si>
  <si>
    <t>C-000986</t>
  </si>
  <si>
    <t>ARN00000986</t>
  </si>
  <si>
    <t>C-000987</t>
  </si>
  <si>
    <t>ARN00000987</t>
  </si>
  <si>
    <t>C-000988</t>
  </si>
  <si>
    <t>ARN00000988</t>
  </si>
  <si>
    <t>C-000989</t>
  </si>
  <si>
    <t>ARN00000989</t>
  </si>
  <si>
    <t>C-000990</t>
  </si>
  <si>
    <t>ARN00000990</t>
  </si>
  <si>
    <t>C-000991</t>
  </si>
  <si>
    <t>ARN00000991</t>
  </si>
  <si>
    <t>C-000992</t>
  </si>
  <si>
    <t>Comercio_1684</t>
  </si>
  <si>
    <t>ARN00000992</t>
  </si>
  <si>
    <t>C-000993</t>
  </si>
  <si>
    <t>Comercio_960</t>
  </si>
  <si>
    <t>ARN00000993</t>
  </si>
  <si>
    <t>C-000994</t>
  </si>
  <si>
    <t>Comercio_592</t>
  </si>
  <si>
    <t>ARN00000994</t>
  </si>
  <si>
    <t>C-000995</t>
  </si>
  <si>
    <t>Comercio_612</t>
  </si>
  <si>
    <t>ARN00000995</t>
  </si>
  <si>
    <t>C-000996</t>
  </si>
  <si>
    <t>Comercio_854</t>
  </si>
  <si>
    <t>ARN00000996</t>
  </si>
  <si>
    <t>C-000997</t>
  </si>
  <si>
    <t>ARN00000997</t>
  </si>
  <si>
    <t>C-000998</t>
  </si>
  <si>
    <t>Comercio_1799</t>
  </si>
  <si>
    <t>ARN00000998</t>
  </si>
  <si>
    <t>C-000999</t>
  </si>
  <si>
    <t>Comercio_1854</t>
  </si>
  <si>
    <t>ARN00000999</t>
  </si>
  <si>
    <t>C-001000</t>
  </si>
  <si>
    <t>Comercio_1274</t>
  </si>
  <si>
    <t>ARN00001000</t>
  </si>
  <si>
    <t>C-001001</t>
  </si>
  <si>
    <t>Comercio_600</t>
  </si>
  <si>
    <t>ARN00001001</t>
  </si>
  <si>
    <t>C-001002</t>
  </si>
  <si>
    <t>ARN00001002</t>
  </si>
  <si>
    <t>C-001003</t>
  </si>
  <si>
    <t>ARN00001003</t>
  </si>
  <si>
    <t>C-001004</t>
  </si>
  <si>
    <t>Comercio_788</t>
  </si>
  <si>
    <t>ARN00001004</t>
  </si>
  <si>
    <t>C-001005</t>
  </si>
  <si>
    <t>ARN00001005</t>
  </si>
  <si>
    <t>C-001006</t>
  </si>
  <si>
    <t>Comercio_1096</t>
  </si>
  <si>
    <t>ARN00001006</t>
  </si>
  <si>
    <t>C-001007</t>
  </si>
  <si>
    <t>Comercio_1788</t>
  </si>
  <si>
    <t>ARN00001007</t>
  </si>
  <si>
    <t>C-001008</t>
  </si>
  <si>
    <t>ARN00001008</t>
  </si>
  <si>
    <t>C-001009</t>
  </si>
  <si>
    <t>Comercio_516</t>
  </si>
  <si>
    <t>ARN00001009</t>
  </si>
  <si>
    <t>C-001010</t>
  </si>
  <si>
    <t>ARN00001010</t>
  </si>
  <si>
    <t>C-001011</t>
  </si>
  <si>
    <t>Comercio_835</t>
  </si>
  <si>
    <t>ARN00001011</t>
  </si>
  <si>
    <t>C-001012</t>
  </si>
  <si>
    <t>Comercio_476</t>
  </si>
  <si>
    <t>ARN00001012</t>
  </si>
  <si>
    <t>C-001013</t>
  </si>
  <si>
    <t>ARN00001013</t>
  </si>
  <si>
    <t>C-001014</t>
  </si>
  <si>
    <t>Comercio_220</t>
  </si>
  <si>
    <t>ARN00001014</t>
  </si>
  <si>
    <t>C-001015</t>
  </si>
  <si>
    <t>Comercio_1420</t>
  </si>
  <si>
    <t>ARN00001015</t>
  </si>
  <si>
    <t>C-001016</t>
  </si>
  <si>
    <t>ARN00001016</t>
  </si>
  <si>
    <t>C-001017</t>
  </si>
  <si>
    <t>ARN00001017</t>
  </si>
  <si>
    <t>C-001018</t>
  </si>
  <si>
    <t>Comercio_670</t>
  </si>
  <si>
    <t>ARN00001018</t>
  </si>
  <si>
    <t>C-001019</t>
  </si>
  <si>
    <t>ARN00001019</t>
  </si>
  <si>
    <t>C-001020</t>
  </si>
  <si>
    <t>Comercio_1966</t>
  </si>
  <si>
    <t>ARN00001020</t>
  </si>
  <si>
    <t>C-001021</t>
  </si>
  <si>
    <t>Comercio_1682</t>
  </si>
  <si>
    <t>ARN00001021</t>
  </si>
  <si>
    <t>C-001022</t>
  </si>
  <si>
    <t>ARN00001022</t>
  </si>
  <si>
    <t>C-001023</t>
  </si>
  <si>
    <t>Comercio_1960</t>
  </si>
  <si>
    <t>ARN00001023</t>
  </si>
  <si>
    <t>C-001024</t>
  </si>
  <si>
    <t>ARN00001024</t>
  </si>
  <si>
    <t>C-001025</t>
  </si>
  <si>
    <t>ARN00001025</t>
  </si>
  <si>
    <t>C-001026</t>
  </si>
  <si>
    <t>Comercio_1321</t>
  </si>
  <si>
    <t>ARN00001026</t>
  </si>
  <si>
    <t>C-001027</t>
  </si>
  <si>
    <t>Comercio_1872</t>
  </si>
  <si>
    <t>ARN00001027</t>
  </si>
  <si>
    <t>C-001028</t>
  </si>
  <si>
    <t>ARN00001028</t>
  </si>
  <si>
    <t>C-001029</t>
  </si>
  <si>
    <t>Comercio_268</t>
  </si>
  <si>
    <t>ARN00001029</t>
  </si>
  <si>
    <t>C-001030</t>
  </si>
  <si>
    <t>Comercio_203</t>
  </si>
  <si>
    <t>ARN00001030</t>
  </si>
  <si>
    <t>C-001031</t>
  </si>
  <si>
    <t>Comercio_985</t>
  </si>
  <si>
    <t>ARN00001031</t>
  </si>
  <si>
    <t>C-001032</t>
  </si>
  <si>
    <t>Comercio_926</t>
  </si>
  <si>
    <t>ARN00001032</t>
  </si>
  <si>
    <t>C-001033</t>
  </si>
  <si>
    <t>ARN00001033</t>
  </si>
  <si>
    <t>C-001034</t>
  </si>
  <si>
    <t>Comercio_178</t>
  </si>
  <si>
    <t>ARN00001034</t>
  </si>
  <si>
    <t>C-001035</t>
  </si>
  <si>
    <t>ARN00001035</t>
  </si>
  <si>
    <t>C-001036</t>
  </si>
  <si>
    <t>Comercio_1820</t>
  </si>
  <si>
    <t>ARN00001036</t>
  </si>
  <si>
    <t>C-001037</t>
  </si>
  <si>
    <t>ARN00001037</t>
  </si>
  <si>
    <t>C-001038</t>
  </si>
  <si>
    <t>Comercio_1480</t>
  </si>
  <si>
    <t>ARN00001038</t>
  </si>
  <si>
    <t>C-001039</t>
  </si>
  <si>
    <t>Comercio_51</t>
  </si>
  <si>
    <t>ARN00001039</t>
  </si>
  <si>
    <t>C-001040</t>
  </si>
  <si>
    <t>ARN00001040</t>
  </si>
  <si>
    <t>C-001041</t>
  </si>
  <si>
    <t>ARN00001041</t>
  </si>
  <si>
    <t>C-001042</t>
  </si>
  <si>
    <t>Comercio_71</t>
  </si>
  <si>
    <t>ARN00001042</t>
  </si>
  <si>
    <t>C-001043</t>
  </si>
  <si>
    <t>ARN00001043</t>
  </si>
  <si>
    <t>C-001044</t>
  </si>
  <si>
    <t>Comercio_1907</t>
  </si>
  <si>
    <t>ARN00001044</t>
  </si>
  <si>
    <t>C-001045</t>
  </si>
  <si>
    <t>Comercio_726</t>
  </si>
  <si>
    <t>ARN00001045</t>
  </si>
  <si>
    <t>C-001046</t>
  </si>
  <si>
    <t>ARN00001046</t>
  </si>
  <si>
    <t>C-001047</t>
  </si>
  <si>
    <t>Comercio_1153</t>
  </si>
  <si>
    <t>ARN00001047</t>
  </si>
  <si>
    <t>C-001048</t>
  </si>
  <si>
    <t>Comercio_980</t>
  </si>
  <si>
    <t>ARN00001048</t>
  </si>
  <si>
    <t>C-001049</t>
  </si>
  <si>
    <t>Comercio_1674</t>
  </si>
  <si>
    <t>ARN00001049</t>
  </si>
  <si>
    <t>C-001050</t>
  </si>
  <si>
    <t>ARN00001050</t>
  </si>
  <si>
    <t>C-001051</t>
  </si>
  <si>
    <t>ARN00001051</t>
  </si>
  <si>
    <t>C-001052</t>
  </si>
  <si>
    <t>ARN00001052</t>
  </si>
  <si>
    <t>C-001053</t>
  </si>
  <si>
    <t>ARN00001053</t>
  </si>
  <si>
    <t>C-001054</t>
  </si>
  <si>
    <t>ARN00001054</t>
  </si>
  <si>
    <t>C-001055</t>
  </si>
  <si>
    <t>ARN00001055</t>
  </si>
  <si>
    <t>C-001056</t>
  </si>
  <si>
    <t>ARN00001056</t>
  </si>
  <si>
    <t>C-001057</t>
  </si>
  <si>
    <t>ARN00001057</t>
  </si>
  <si>
    <t>C-001058</t>
  </si>
  <si>
    <t>Comercio_199</t>
  </si>
  <si>
    <t>ARN00001058</t>
  </si>
  <si>
    <t>C-001059</t>
  </si>
  <si>
    <t>ARN00001059</t>
  </si>
  <si>
    <t>C-001060</t>
  </si>
  <si>
    <t>Comercio_1524</t>
  </si>
  <si>
    <t>ARN00001060</t>
  </si>
  <si>
    <t>C-001061</t>
  </si>
  <si>
    <t>Comercio_1582</t>
  </si>
  <si>
    <t>ARN00001061</t>
  </si>
  <si>
    <t>C-001062</t>
  </si>
  <si>
    <t>ARN00001062</t>
  </si>
  <si>
    <t>2023-03-03</t>
  </si>
  <si>
    <t>C-001063</t>
  </si>
  <si>
    <t>Comercio_359</t>
  </si>
  <si>
    <t>ARN00001063</t>
  </si>
  <si>
    <t>C-001064</t>
  </si>
  <si>
    <t>Comercio_1770</t>
  </si>
  <si>
    <t>ARN00001064</t>
  </si>
  <si>
    <t>C-001065</t>
  </si>
  <si>
    <t>Comercio_1541</t>
  </si>
  <si>
    <t>ARN00001065</t>
  </si>
  <si>
    <t>C-001066</t>
  </si>
  <si>
    <t>Comercio_1958</t>
  </si>
  <si>
    <t>ARN00001066</t>
  </si>
  <si>
    <t>C-001067</t>
  </si>
  <si>
    <t>Comercio_1185</t>
  </si>
  <si>
    <t>ARN00001067</t>
  </si>
  <si>
    <t>C-001068</t>
  </si>
  <si>
    <t>Comercio_266</t>
  </si>
  <si>
    <t>ARN00001068</t>
  </si>
  <si>
    <t>C-001069</t>
  </si>
  <si>
    <t>ARN00001069</t>
  </si>
  <si>
    <t>C-001070</t>
  </si>
  <si>
    <t>Comercio_76</t>
  </si>
  <si>
    <t>ARN00001070</t>
  </si>
  <si>
    <t>C-001071</t>
  </si>
  <si>
    <t>ARN00001071</t>
  </si>
  <si>
    <t>C-001072</t>
  </si>
  <si>
    <t>Comercio_1422</t>
  </si>
  <si>
    <t>ARN00001072</t>
  </si>
  <si>
    <t>C-001073</t>
  </si>
  <si>
    <t>Comercio_1569</t>
  </si>
  <si>
    <t>ARN00001073</t>
  </si>
  <si>
    <t>C-001074</t>
  </si>
  <si>
    <t>Comercio_1138</t>
  </si>
  <si>
    <t>ARN00001074</t>
  </si>
  <si>
    <t>C-001075</t>
  </si>
  <si>
    <t>ARN00001075</t>
  </si>
  <si>
    <t>C-001076</t>
  </si>
  <si>
    <t>Comercio_1841</t>
  </si>
  <si>
    <t>ARN00001076</t>
  </si>
  <si>
    <t>C-001077</t>
  </si>
  <si>
    <t>ARN00001077</t>
  </si>
  <si>
    <t>C-001078</t>
  </si>
  <si>
    <t>Comercio_677</t>
  </si>
  <si>
    <t>ARN00001078</t>
  </si>
  <si>
    <t>C-001079</t>
  </si>
  <si>
    <t>Comercio_214</t>
  </si>
  <si>
    <t>ARN00001079</t>
  </si>
  <si>
    <t>C-001080</t>
  </si>
  <si>
    <t>ARN00001080</t>
  </si>
  <si>
    <t>C-001081</t>
  </si>
  <si>
    <t>Comercio_868</t>
  </si>
  <si>
    <t>ARN00001081</t>
  </si>
  <si>
    <t>C-001082</t>
  </si>
  <si>
    <t>Comercio_992</t>
  </si>
  <si>
    <t>ARN00001082</t>
  </si>
  <si>
    <t>C-001083</t>
  </si>
  <si>
    <t>Comercio_398</t>
  </si>
  <si>
    <t>ARN00001083</t>
  </si>
  <si>
    <t>C-001084</t>
  </si>
  <si>
    <t>ARN00001084</t>
  </si>
  <si>
    <t>C-001085</t>
  </si>
  <si>
    <t>Comercio_92</t>
  </si>
  <si>
    <t>ARN00001085</t>
  </si>
  <si>
    <t>C-001086</t>
  </si>
  <si>
    <t>Comercio_154</t>
  </si>
  <si>
    <t>ARN00001086</t>
  </si>
  <si>
    <t>C-001087</t>
  </si>
  <si>
    <t>ARN00001087</t>
  </si>
  <si>
    <t>C-001088</t>
  </si>
  <si>
    <t>Comercio_1634</t>
  </si>
  <si>
    <t>ARN00001088</t>
  </si>
  <si>
    <t>C-001089</t>
  </si>
  <si>
    <t>Comercio_496</t>
  </si>
  <si>
    <t>ARN00001089</t>
  </si>
  <si>
    <t>C-001090</t>
  </si>
  <si>
    <t>ARN00001090</t>
  </si>
  <si>
    <t>C-001091</t>
  </si>
  <si>
    <t>ARN00001091</t>
  </si>
  <si>
    <t>C-001092</t>
  </si>
  <si>
    <t>Comercio_983</t>
  </si>
  <si>
    <t>ARN00001092</t>
  </si>
  <si>
    <t>C-001093</t>
  </si>
  <si>
    <t>ARN00001093</t>
  </si>
  <si>
    <t>C-001094</t>
  </si>
  <si>
    <t>ARN00001094</t>
  </si>
  <si>
    <t>C-001095</t>
  </si>
  <si>
    <t>Comercio_1776</t>
  </si>
  <si>
    <t>ARN00001095</t>
  </si>
  <si>
    <t>C-001096</t>
  </si>
  <si>
    <t>Comercio_1265</t>
  </si>
  <si>
    <t>ARN00001096</t>
  </si>
  <si>
    <t>C-001097</t>
  </si>
  <si>
    <t>Comercio_1692</t>
  </si>
  <si>
    <t>ARN00001097</t>
  </si>
  <si>
    <t>C-001098</t>
  </si>
  <si>
    <t>Comercio_1245</t>
  </si>
  <si>
    <t>ARN00001098</t>
  </si>
  <si>
    <t>C-001099</t>
  </si>
  <si>
    <t>Comercio_1794</t>
  </si>
  <si>
    <t>ARN00001099</t>
  </si>
  <si>
    <t>C-001100</t>
  </si>
  <si>
    <t>Comercio_29</t>
  </si>
  <si>
    <t>ARN00001100</t>
  </si>
  <si>
    <t>C-001101</t>
  </si>
  <si>
    <t>ARN00001101</t>
  </si>
  <si>
    <t>C-001102</t>
  </si>
  <si>
    <t>ARN00001102</t>
  </si>
  <si>
    <t>C-001103</t>
  </si>
  <si>
    <t>ARN00001103</t>
  </si>
  <si>
    <t>C-001104</t>
  </si>
  <si>
    <t>ARN00001104</t>
  </si>
  <si>
    <t>C-001105</t>
  </si>
  <si>
    <t>Comercio_1041</t>
  </si>
  <si>
    <t>ARN00001105</t>
  </si>
  <si>
    <t>C-001106</t>
  </si>
  <si>
    <t>Comercio_305</t>
  </si>
  <si>
    <t>ARN00001106</t>
  </si>
  <si>
    <t>C-001107</t>
  </si>
  <si>
    <t>Comercio_1863</t>
  </si>
  <si>
    <t>ARN00001107</t>
  </si>
  <si>
    <t>C-001108</t>
  </si>
  <si>
    <t>Comercio_1934</t>
  </si>
  <si>
    <t>ARN00001108</t>
  </si>
  <si>
    <t>C-001109</t>
  </si>
  <si>
    <t>ARN00001109</t>
  </si>
  <si>
    <t>C-001110</t>
  </si>
  <si>
    <t>Comercio_609</t>
  </si>
  <si>
    <t>ARN00001110</t>
  </si>
  <si>
    <t>C-001111</t>
  </si>
  <si>
    <t>ARN00001111</t>
  </si>
  <si>
    <t>C-001112</t>
  </si>
  <si>
    <t>Comercio_904</t>
  </si>
  <si>
    <t>ARN00001112</t>
  </si>
  <si>
    <t>C-001113</t>
  </si>
  <si>
    <t>ARN00001113</t>
  </si>
  <si>
    <t>C-001114</t>
  </si>
  <si>
    <t>Comercio_129</t>
  </si>
  <si>
    <t>ARN00001114</t>
  </si>
  <si>
    <t>C-001115</t>
  </si>
  <si>
    <t>Comercio_1377</t>
  </si>
  <si>
    <t>ARN00001115</t>
  </si>
  <si>
    <t>C-001116</t>
  </si>
  <si>
    <t>Comercio_729</t>
  </si>
  <si>
    <t>ARN00001116</t>
  </si>
  <si>
    <t>C-001117</t>
  </si>
  <si>
    <t>Comercio_1819</t>
  </si>
  <si>
    <t>ARN00001117</t>
  </si>
  <si>
    <t>C-001118</t>
  </si>
  <si>
    <t>ARN00001118</t>
  </si>
  <si>
    <t>C-001119</t>
  </si>
  <si>
    <t>Comercio_1513</t>
  </si>
  <si>
    <t>ARN00001119</t>
  </si>
  <si>
    <t>C-001120</t>
  </si>
  <si>
    <t>ARN00001120</t>
  </si>
  <si>
    <t>C-001121</t>
  </si>
  <si>
    <t>ARN00001121</t>
  </si>
  <si>
    <t>C-001122</t>
  </si>
  <si>
    <t>ARN00001122</t>
  </si>
  <si>
    <t>C-001123</t>
  </si>
  <si>
    <t>Comercio_534</t>
  </si>
  <si>
    <t>ARN00001123</t>
  </si>
  <si>
    <t>C-001124</t>
  </si>
  <si>
    <t>Comercio_1129</t>
  </si>
  <si>
    <t>ARN00001124</t>
  </si>
  <si>
    <t>C-001125</t>
  </si>
  <si>
    <t>Comercio_1347</t>
  </si>
  <si>
    <t>ARN00001125</t>
  </si>
  <si>
    <t>C-001126</t>
  </si>
  <si>
    <t>Comercio_187</t>
  </si>
  <si>
    <t>ARN00001126</t>
  </si>
  <si>
    <t>C-001127</t>
  </si>
  <si>
    <t>ARN00001127</t>
  </si>
  <si>
    <t>C-001128</t>
  </si>
  <si>
    <t>Comercio_730</t>
  </si>
  <si>
    <t>ARN00001128</t>
  </si>
  <si>
    <t>C-001129</t>
  </si>
  <si>
    <t>Comercio_1999</t>
  </si>
  <si>
    <t>ARN00001129</t>
  </si>
  <si>
    <t>C-001130</t>
  </si>
  <si>
    <t>ARN00001130</t>
  </si>
  <si>
    <t>C-001131</t>
  </si>
  <si>
    <t>Comercio_570</t>
  </si>
  <si>
    <t>ARN00001131</t>
  </si>
  <si>
    <t>C-001132</t>
  </si>
  <si>
    <t>ARN00001132</t>
  </si>
  <si>
    <t>C-001133</t>
  </si>
  <si>
    <t>Comercio_1599</t>
  </si>
  <si>
    <t>ARN00001133</t>
  </si>
  <si>
    <t>C-001134</t>
  </si>
  <si>
    <t>Comercio_1208</t>
  </si>
  <si>
    <t>ARN00001134</t>
  </si>
  <si>
    <t>C-001135</t>
  </si>
  <si>
    <t>Comercio_803</t>
  </si>
  <si>
    <t>ARN00001135</t>
  </si>
  <si>
    <t>C-001136</t>
  </si>
  <si>
    <t>Comercio_1947</t>
  </si>
  <si>
    <t>ARN00001136</t>
  </si>
  <si>
    <t>C-001137</t>
  </si>
  <si>
    <t>Comercio_1239</t>
  </si>
  <si>
    <t>ARN00001137</t>
  </si>
  <si>
    <t>C-001138</t>
  </si>
  <si>
    <t>ARN00001138</t>
  </si>
  <si>
    <t>C-001139</t>
  </si>
  <si>
    <t>Comercio_413</t>
  </si>
  <si>
    <t>ARN00001139</t>
  </si>
  <si>
    <t>C-001140</t>
  </si>
  <si>
    <t>ARN00001140</t>
  </si>
  <si>
    <t>C-001141</t>
  </si>
  <si>
    <t>Comercio_89</t>
  </si>
  <si>
    <t>ARN00001141</t>
  </si>
  <si>
    <t>C-001142</t>
  </si>
  <si>
    <t>ARN00001142</t>
  </si>
  <si>
    <t>C-001143</t>
  </si>
  <si>
    <t>ARN00001143</t>
  </si>
  <si>
    <t>C-001144</t>
  </si>
  <si>
    <t>ARN00001144</t>
  </si>
  <si>
    <t>C-001145</t>
  </si>
  <si>
    <t>Comercio_1094</t>
  </si>
  <si>
    <t>ARN00001145</t>
  </si>
  <si>
    <t>C-001146</t>
  </si>
  <si>
    <t>ARN00001146</t>
  </si>
  <si>
    <t>C-001147</t>
  </si>
  <si>
    <t>ARN00001147</t>
  </si>
  <si>
    <t>C-001148</t>
  </si>
  <si>
    <t>ARN00001148</t>
  </si>
  <si>
    <t>C-001149</t>
  </si>
  <si>
    <t>ARN00001149</t>
  </si>
  <si>
    <t>C-001150</t>
  </si>
  <si>
    <t>Comercio_18</t>
  </si>
  <si>
    <t>ARN00001150</t>
  </si>
  <si>
    <t>C-001151</t>
  </si>
  <si>
    <t>ARN00001151</t>
  </si>
  <si>
    <t>C-001152</t>
  </si>
  <si>
    <t>ARN00001152</t>
  </si>
  <si>
    <t>C-001153</t>
  </si>
  <si>
    <t>Comercio_1441</t>
  </si>
  <si>
    <t>ARN00001153</t>
  </si>
  <si>
    <t>C-001154</t>
  </si>
  <si>
    <t>Comercio_1760</t>
  </si>
  <si>
    <t>ARN00001154</t>
  </si>
  <si>
    <t>C-001155</t>
  </si>
  <si>
    <t>Comercio_1808</t>
  </si>
  <si>
    <t>ARN00001155</t>
  </si>
  <si>
    <t>C-001156</t>
  </si>
  <si>
    <t>ARN00001156</t>
  </si>
  <si>
    <t>C-001157</t>
  </si>
  <si>
    <t>ARN00001157</t>
  </si>
  <si>
    <t>C-001158</t>
  </si>
  <si>
    <t>Comercio_108</t>
  </si>
  <si>
    <t>ARN00001158</t>
  </si>
  <si>
    <t>C-001159</t>
  </si>
  <si>
    <t>ARN00001159</t>
  </si>
  <si>
    <t>C-001160</t>
  </si>
  <si>
    <t>ARN00001160</t>
  </si>
  <si>
    <t>C-001161</t>
  </si>
  <si>
    <t>ARN00001161</t>
  </si>
  <si>
    <t>C-001162</t>
  </si>
  <si>
    <t>Comercio_49</t>
  </si>
  <si>
    <t>ARN00001162</t>
  </si>
  <si>
    <t>C-001163</t>
  </si>
  <si>
    <t>ARN00001163</t>
  </si>
  <si>
    <t>C-001164</t>
  </si>
  <si>
    <t>Comercio_859</t>
  </si>
  <si>
    <t>ARN00001164</t>
  </si>
  <si>
    <t>C-001165</t>
  </si>
  <si>
    <t>Comercio_1254</t>
  </si>
  <si>
    <t>ARN00001165</t>
  </si>
  <si>
    <t>C-001166</t>
  </si>
  <si>
    <t>ARN00001166</t>
  </si>
  <si>
    <t>C-001167</t>
  </si>
  <si>
    <t>ARN00001167</t>
  </si>
  <si>
    <t>C-001168</t>
  </si>
  <si>
    <t>Comercio_580</t>
  </si>
  <si>
    <t>ARN00001168</t>
  </si>
  <si>
    <t>C-001169</t>
  </si>
  <si>
    <t>Comercio_761</t>
  </si>
  <si>
    <t>ARN00001169</t>
  </si>
  <si>
    <t>C-001170</t>
  </si>
  <si>
    <t>Comercio_1842</t>
  </si>
  <si>
    <t>ARN00001170</t>
  </si>
  <si>
    <t>C-001171</t>
  </si>
  <si>
    <t>Comercio_1886</t>
  </si>
  <si>
    <t>ARN00001171</t>
  </si>
  <si>
    <t>C-001172</t>
  </si>
  <si>
    <t>ARN00001172</t>
  </si>
  <si>
    <t>C-001173</t>
  </si>
  <si>
    <t>Comercio_1551</t>
  </si>
  <si>
    <t>ARN00001173</t>
  </si>
  <si>
    <t>C-001174</t>
  </si>
  <si>
    <t>Comercio_1481</t>
  </si>
  <si>
    <t>ARN00001174</t>
  </si>
  <si>
    <t>C-001175</t>
  </si>
  <si>
    <t>ARN00001175</t>
  </si>
  <si>
    <t>C-001176</t>
  </si>
  <si>
    <t>Comercio_1669</t>
  </si>
  <si>
    <t>ARN00001176</t>
  </si>
  <si>
    <t>C-001177</t>
  </si>
  <si>
    <t>ARN00001177</t>
  </si>
  <si>
    <t>C-001178</t>
  </si>
  <si>
    <t>ARN00001178</t>
  </si>
  <si>
    <t>C-001179</t>
  </si>
  <si>
    <t>Comercio_1447</t>
  </si>
  <si>
    <t>ARN00001179</t>
  </si>
  <si>
    <t>C-001180</t>
  </si>
  <si>
    <t>Comercio_246</t>
  </si>
  <si>
    <t>ARN00001180</t>
  </si>
  <si>
    <t>C-001181</t>
  </si>
  <si>
    <t>ARN00001181</t>
  </si>
  <si>
    <t>C-001182</t>
  </si>
  <si>
    <t>Comercio_1368</t>
  </si>
  <si>
    <t>ARN00001182</t>
  </si>
  <si>
    <t>C-001183</t>
  </si>
  <si>
    <t>ARN00001183</t>
  </si>
  <si>
    <t>C-001184</t>
  </si>
  <si>
    <t>ARN00001184</t>
  </si>
  <si>
    <t>C-001185</t>
  </si>
  <si>
    <t>Comercio_715</t>
  </si>
  <si>
    <t>ARN00001185</t>
  </si>
  <si>
    <t>C-001186</t>
  </si>
  <si>
    <t>ARN00001186</t>
  </si>
  <si>
    <t>C-001187</t>
  </si>
  <si>
    <t>Comercio_1663</t>
  </si>
  <si>
    <t>ARN00001187</t>
  </si>
  <si>
    <t>2023-07-06</t>
  </si>
  <si>
    <t>C-001188</t>
  </si>
  <si>
    <t>Comercio_104</t>
  </si>
  <si>
    <t>ARN00001188</t>
  </si>
  <si>
    <t>C-001189</t>
  </si>
  <si>
    <t>ARN00001189</t>
  </si>
  <si>
    <t>C-001190</t>
  </si>
  <si>
    <t>Comercio_1421</t>
  </si>
  <si>
    <t>ARN00001190</t>
  </si>
  <si>
    <t>C-001191</t>
  </si>
  <si>
    <t>Comercio_1472</t>
  </si>
  <si>
    <t>ARN00001191</t>
  </si>
  <si>
    <t>C-001192</t>
  </si>
  <si>
    <t>Comercio_449</t>
  </si>
  <si>
    <t>ARN00001192</t>
  </si>
  <si>
    <t>C-001193</t>
  </si>
  <si>
    <t>Comercio_1369</t>
  </si>
  <si>
    <t>ARN00001193</t>
  </si>
  <si>
    <t>C-001194</t>
  </si>
  <si>
    <t>ARN00001194</t>
  </si>
  <si>
    <t>C-001195</t>
  </si>
  <si>
    <t>Comercio_1165</t>
  </si>
  <si>
    <t>ARN00001195</t>
  </si>
  <si>
    <t>C-001196</t>
  </si>
  <si>
    <t>ARN00001196</t>
  </si>
  <si>
    <t>C-001197</t>
  </si>
  <si>
    <t>ARN00001197</t>
  </si>
  <si>
    <t>C-001198</t>
  </si>
  <si>
    <t>Comercio_1834</t>
  </si>
  <si>
    <t>ARN00001198</t>
  </si>
  <si>
    <t>C-001199</t>
  </si>
  <si>
    <t>Comercio_1090</t>
  </si>
  <si>
    <t>ARN00001199</t>
  </si>
  <si>
    <t>C-001200</t>
  </si>
  <si>
    <t>Comercio_1423</t>
  </si>
  <si>
    <t>ARN00001200</t>
  </si>
  <si>
    <t>C-001201</t>
  </si>
  <si>
    <t>Comercio_228</t>
  </si>
  <si>
    <t>ARN00001201</t>
  </si>
  <si>
    <t>C-001202</t>
  </si>
  <si>
    <t>Comercio_566</t>
  </si>
  <si>
    <t>ARN00001202</t>
  </si>
  <si>
    <t>C-001203</t>
  </si>
  <si>
    <t>Comercio_1827</t>
  </si>
  <si>
    <t>ARN00001203</t>
  </si>
  <si>
    <t>C-001204</t>
  </si>
  <si>
    <t>Comercio_1980</t>
  </si>
  <si>
    <t>ARN00001204</t>
  </si>
  <si>
    <t>C-001205</t>
  </si>
  <si>
    <t>Comercio_814</t>
  </si>
  <si>
    <t>ARN00001205</t>
  </si>
  <si>
    <t>C-001206</t>
  </si>
  <si>
    <t>ARN00001206</t>
  </si>
  <si>
    <t>C-001207</t>
  </si>
  <si>
    <t>Comercio_995</t>
  </si>
  <si>
    <t>ARN00001207</t>
  </si>
  <si>
    <t>C-001208</t>
  </si>
  <si>
    <t>Comercio_871</t>
  </si>
  <si>
    <t>ARN00001208</t>
  </si>
  <si>
    <t>C-001209</t>
  </si>
  <si>
    <t>Comercio_1438</t>
  </si>
  <si>
    <t>ARN00001209</t>
  </si>
  <si>
    <t>C-001210</t>
  </si>
  <si>
    <t>Comercio_299</t>
  </si>
  <si>
    <t>ARN00001210</t>
  </si>
  <si>
    <t>C-001211</t>
  </si>
  <si>
    <t>Comercio_1009</t>
  </si>
  <si>
    <t>ARN00001211</t>
  </si>
  <si>
    <t>C-001212</t>
  </si>
  <si>
    <t>Comercio_1229</t>
  </si>
  <si>
    <t>ARN00001212</t>
  </si>
  <si>
    <t>C-001213</t>
  </si>
  <si>
    <t>Comercio_1885</t>
  </si>
  <si>
    <t>ARN00001213</t>
  </si>
  <si>
    <t>C-001214</t>
  </si>
  <si>
    <t>ARN00001214</t>
  </si>
  <si>
    <t>C-001215</t>
  </si>
  <si>
    <t>Comercio_273</t>
  </si>
  <si>
    <t>ARN00001215</t>
  </si>
  <si>
    <t>C-001216</t>
  </si>
  <si>
    <t>Comercio_175</t>
  </si>
  <si>
    <t>ARN00001216</t>
  </si>
  <si>
    <t>C-001217</t>
  </si>
  <si>
    <t>Comercio_1641</t>
  </si>
  <si>
    <t>ARN00001217</t>
  </si>
  <si>
    <t>C-001218</t>
  </si>
  <si>
    <t>Comercio_770</t>
  </si>
  <si>
    <t>ARN00001218</t>
  </si>
  <si>
    <t>C-001219</t>
  </si>
  <si>
    <t>ARN00001219</t>
  </si>
  <si>
    <t>C-001220</t>
  </si>
  <si>
    <t>Comercio_477</t>
  </si>
  <si>
    <t>ARN00001220</t>
  </si>
  <si>
    <t>C-001221</t>
  </si>
  <si>
    <t>ARN00001221</t>
  </si>
  <si>
    <t>C-001222</t>
  </si>
  <si>
    <t>ARN00001222</t>
  </si>
  <si>
    <t>C-001223</t>
  </si>
  <si>
    <t>ARN00001223</t>
  </si>
  <si>
    <t>C-001224</t>
  </si>
  <si>
    <t>Comercio_1846</t>
  </si>
  <si>
    <t>ARN00001224</t>
  </si>
  <si>
    <t>C-001225</t>
  </si>
  <si>
    <t>ARN00001225</t>
  </si>
  <si>
    <t>C-001226</t>
  </si>
  <si>
    <t>Comercio_1611</t>
  </si>
  <si>
    <t>ARN00001226</t>
  </si>
  <si>
    <t>C-001227</t>
  </si>
  <si>
    <t>ARN00001227</t>
  </si>
  <si>
    <t>C-001228</t>
  </si>
  <si>
    <t>Comercio_1637</t>
  </si>
  <si>
    <t>ARN00001228</t>
  </si>
  <si>
    <t>C-001229</t>
  </si>
  <si>
    <t>Comercio_1675</t>
  </si>
  <si>
    <t>ARN00001229</t>
  </si>
  <si>
    <t>C-001230</t>
  </si>
  <si>
    <t>ARN00001230</t>
  </si>
  <si>
    <t>C-001231</t>
  </si>
  <si>
    <t>Comercio_40</t>
  </si>
  <si>
    <t>ARN00001231</t>
  </si>
  <si>
    <t>C-001232</t>
  </si>
  <si>
    <t>ARN00001232</t>
  </si>
  <si>
    <t>C-001233</t>
  </si>
  <si>
    <t>ARN00001233</t>
  </si>
  <si>
    <t>C-001234</t>
  </si>
  <si>
    <t>Comercio_352</t>
  </si>
  <si>
    <t>ARN00001234</t>
  </si>
  <si>
    <t>C-001235</t>
  </si>
  <si>
    <t>ARN00001235</t>
  </si>
  <si>
    <t>C-001236</t>
  </si>
  <si>
    <t>Comercio_936</t>
  </si>
  <si>
    <t>ARN00001236</t>
  </si>
  <si>
    <t>C-001237</t>
  </si>
  <si>
    <t>Comercio_744</t>
  </si>
  <si>
    <t>ARN00001237</t>
  </si>
  <si>
    <t>C-001238</t>
  </si>
  <si>
    <t>Comercio_1303</t>
  </si>
  <si>
    <t>ARN00001238</t>
  </si>
  <si>
    <t>C-001239</t>
  </si>
  <si>
    <t>ARN00001239</t>
  </si>
  <si>
    <t>C-001240</t>
  </si>
  <si>
    <t>ARN00001240</t>
  </si>
  <si>
    <t>C-001241</t>
  </si>
  <si>
    <t>ARN00001241</t>
  </si>
  <si>
    <t>C-001242</t>
  </si>
  <si>
    <t>ARN00001242</t>
  </si>
  <si>
    <t>C-001243</t>
  </si>
  <si>
    <t>Comercio_1189</t>
  </si>
  <si>
    <t>ARN00001243</t>
  </si>
  <si>
    <t>C-001244</t>
  </si>
  <si>
    <t>ARN00001244</t>
  </si>
  <si>
    <t>C-001245</t>
  </si>
  <si>
    <t>ARN00001245</t>
  </si>
  <si>
    <t>C-001246</t>
  </si>
  <si>
    <t>ARN00001246</t>
  </si>
  <si>
    <t>C-001247</t>
  </si>
  <si>
    <t>Comercio_1066</t>
  </si>
  <si>
    <t>ARN00001247</t>
  </si>
  <si>
    <t>C-001248</t>
  </si>
  <si>
    <t>Comercio_1564</t>
  </si>
  <si>
    <t>ARN00001248</t>
  </si>
  <si>
    <t>C-001249</t>
  </si>
  <si>
    <t>ARN00001249</t>
  </si>
  <si>
    <t>C-001250</t>
  </si>
  <si>
    <t>ARN00001250</t>
  </si>
  <si>
    <t>2023-02-19</t>
  </si>
  <si>
    <t>C-001251</t>
  </si>
  <si>
    <t>ARN00001251</t>
  </si>
  <si>
    <t>C-001252</t>
  </si>
  <si>
    <t>ARN00001252</t>
  </si>
  <si>
    <t>C-001253</t>
  </si>
  <si>
    <t>Comercio_1809</t>
  </si>
  <si>
    <t>ARN00001253</t>
  </si>
  <si>
    <t>C-001254</t>
  </si>
  <si>
    <t>ARN00001254</t>
  </si>
  <si>
    <t>C-001255</t>
  </si>
  <si>
    <t>ARN00001255</t>
  </si>
  <si>
    <t>C-001256</t>
  </si>
  <si>
    <t>Comercio_1266</t>
  </si>
  <si>
    <t>ARN00001256</t>
  </si>
  <si>
    <t>C-001257</t>
  </si>
  <si>
    <t>Comercio_9</t>
  </si>
  <si>
    <t>ARN00001257</t>
  </si>
  <si>
    <t>C-001258</t>
  </si>
  <si>
    <t>ARN00001258</t>
  </si>
  <si>
    <t>C-001259</t>
  </si>
  <si>
    <t>ARN00001259</t>
  </si>
  <si>
    <t>C-001260</t>
  </si>
  <si>
    <t>Comercio_1858</t>
  </si>
  <si>
    <t>ARN00001260</t>
  </si>
  <si>
    <t>C-001261</t>
  </si>
  <si>
    <t>Comercio_775</t>
  </si>
  <si>
    <t>ARN00001261</t>
  </si>
  <si>
    <t>C-001262</t>
  </si>
  <si>
    <t>ARN00001262</t>
  </si>
  <si>
    <t>C-001263</t>
  </si>
  <si>
    <t>Comercio_1317</t>
  </si>
  <si>
    <t>ARN00001263</t>
  </si>
  <si>
    <t>C-001264</t>
  </si>
  <si>
    <t>ARN00001264</t>
  </si>
  <si>
    <t>C-001265</t>
  </si>
  <si>
    <t>ARN00001265</t>
  </si>
  <si>
    <t>C-001266</t>
  </si>
  <si>
    <t>Comercio_1855</t>
  </si>
  <si>
    <t>ARN00001266</t>
  </si>
  <si>
    <t>C-001267</t>
  </si>
  <si>
    <t>ARN00001267</t>
  </si>
  <si>
    <t>C-001268</t>
  </si>
  <si>
    <t>ARN00001268</t>
  </si>
  <si>
    <t>C-001269</t>
  </si>
  <si>
    <t>Comercio_255</t>
  </si>
  <si>
    <t>ARN00001269</t>
  </si>
  <si>
    <t>C-001270</t>
  </si>
  <si>
    <t>ARN00001270</t>
  </si>
  <si>
    <t>C-001271</t>
  </si>
  <si>
    <t>ARN00001271</t>
  </si>
  <si>
    <t>C-001272</t>
  </si>
  <si>
    <t>ARN00001272</t>
  </si>
  <si>
    <t>C-001273</t>
  </si>
  <si>
    <t>ARN00001273</t>
  </si>
  <si>
    <t>C-001274</t>
  </si>
  <si>
    <t>Comercio_1993</t>
  </si>
  <si>
    <t>ARN00001274</t>
  </si>
  <si>
    <t>C-001275</t>
  </si>
  <si>
    <t>ARN00001275</t>
  </si>
  <si>
    <t>C-001276</t>
  </si>
  <si>
    <t>ARN00001276</t>
  </si>
  <si>
    <t>C-001277</t>
  </si>
  <si>
    <t>ARN00001277</t>
  </si>
  <si>
    <t>C-001278</t>
  </si>
  <si>
    <t>ARN00001278</t>
  </si>
  <si>
    <t>C-001279</t>
  </si>
  <si>
    <t>ARN00001279</t>
  </si>
  <si>
    <t>C-001280</t>
  </si>
  <si>
    <t>ARN00001280</t>
  </si>
  <si>
    <t>C-001281</t>
  </si>
  <si>
    <t>Comercio_191</t>
  </si>
  <si>
    <t>ARN00001281</t>
  </si>
  <si>
    <t>C-001282</t>
  </si>
  <si>
    <t>Comercio_84</t>
  </si>
  <si>
    <t>ARN00001282</t>
  </si>
  <si>
    <t>C-001283</t>
  </si>
  <si>
    <t>ARN00001283</t>
  </si>
  <si>
    <t>C-001284</t>
  </si>
  <si>
    <t>ARN00001284</t>
  </si>
  <si>
    <t>C-001285</t>
  </si>
  <si>
    <t>ARN00001285</t>
  </si>
  <si>
    <t>C-001286</t>
  </si>
  <si>
    <t>ARN00001286</t>
  </si>
  <si>
    <t>C-001287</t>
  </si>
  <si>
    <t>Comercio_11</t>
  </si>
  <si>
    <t>ARN00001287</t>
  </si>
  <si>
    <t>C-001288</t>
  </si>
  <si>
    <t>ARN00001288</t>
  </si>
  <si>
    <t>C-001289</t>
  </si>
  <si>
    <t>ARN00001289</t>
  </si>
  <si>
    <t>C-001290</t>
  </si>
  <si>
    <t>Comercio_1444</t>
  </si>
  <si>
    <t>ARN00001290</t>
  </si>
  <si>
    <t>C-001291</t>
  </si>
  <si>
    <t>Comercio_1243</t>
  </si>
  <si>
    <t>ARN00001291</t>
  </si>
  <si>
    <t>C-001292</t>
  </si>
  <si>
    <t>ARN00001292</t>
  </si>
  <si>
    <t>C-001293</t>
  </si>
  <si>
    <t>Comercio_487</t>
  </si>
  <si>
    <t>ARN00001293</t>
  </si>
  <si>
    <t>C-001294</t>
  </si>
  <si>
    <t>ARN00001294</t>
  </si>
  <si>
    <t>C-001295</t>
  </si>
  <si>
    <t>ARN00001295</t>
  </si>
  <si>
    <t>C-001296</t>
  </si>
  <si>
    <t>ARN00001296</t>
  </si>
  <si>
    <t>C-001297</t>
  </si>
  <si>
    <t>ARN00001297</t>
  </si>
  <si>
    <t>C-001298</t>
  </si>
  <si>
    <t>Comercio_1</t>
  </si>
  <si>
    <t>ARN00001298</t>
  </si>
  <si>
    <t>C-001299</t>
  </si>
  <si>
    <t>ARN00001299</t>
  </si>
  <si>
    <t>C-001300</t>
  </si>
  <si>
    <t>Comercio_1473</t>
  </si>
  <si>
    <t>ARN00001300</t>
  </si>
  <si>
    <t>C-001301</t>
  </si>
  <si>
    <t>ARN00001301</t>
  </si>
  <si>
    <t>C-001302</t>
  </si>
  <si>
    <t>Comercio_162</t>
  </si>
  <si>
    <t>ARN00001302</t>
  </si>
  <si>
    <t>C-001303</t>
  </si>
  <si>
    <t>ARN00001303</t>
  </si>
  <si>
    <t>C-001304</t>
  </si>
  <si>
    <t>ARN00001304</t>
  </si>
  <si>
    <t>C-001305</t>
  </si>
  <si>
    <t>ARN00001305</t>
  </si>
  <si>
    <t>C-001306</t>
  </si>
  <si>
    <t>ARN00001306</t>
  </si>
  <si>
    <t>C-001307</t>
  </si>
  <si>
    <t>Comercio_1000</t>
  </si>
  <si>
    <t>ARN00001307</t>
  </si>
  <si>
    <t>C-001308</t>
  </si>
  <si>
    <t>Comercio_798</t>
  </si>
  <si>
    <t>ARN00001308</t>
  </si>
  <si>
    <t>C-001309</t>
  </si>
  <si>
    <t>ARN00001309</t>
  </si>
  <si>
    <t>C-001310</t>
  </si>
  <si>
    <t>Comercio_889</t>
  </si>
  <si>
    <t>ARN00001310</t>
  </si>
  <si>
    <t>C-001311</t>
  </si>
  <si>
    <t>ARN00001311</t>
  </si>
  <si>
    <t>C-001312</t>
  </si>
  <si>
    <t>ARN00001312</t>
  </si>
  <si>
    <t>C-001313</t>
  </si>
  <si>
    <t>Comercio_211</t>
  </si>
  <si>
    <t>ARN00001313</t>
  </si>
  <si>
    <t>C-001314</t>
  </si>
  <si>
    <t>ARN00001314</t>
  </si>
  <si>
    <t>C-001315</t>
  </si>
  <si>
    <t>Comercio_1411</t>
  </si>
  <si>
    <t>ARN00001315</t>
  </si>
  <si>
    <t>C-001316</t>
  </si>
  <si>
    <t>ARN00001316</t>
  </si>
  <si>
    <t>C-001317</t>
  </si>
  <si>
    <t>Comercio_853</t>
  </si>
  <si>
    <t>ARN00001317</t>
  </si>
  <si>
    <t>C-001318</t>
  </si>
  <si>
    <t>Comercio_1169</t>
  </si>
  <si>
    <t>ARN00001318</t>
  </si>
  <si>
    <t>C-001319</t>
  </si>
  <si>
    <t>ARN00001319</t>
  </si>
  <si>
    <t>C-001320</t>
  </si>
  <si>
    <t>ARN00001320</t>
  </si>
  <si>
    <t>C-001321</t>
  </si>
  <si>
    <t>Comercio_965</t>
  </si>
  <si>
    <t>ARN00001321</t>
  </si>
  <si>
    <t>C-001322</t>
  </si>
  <si>
    <t>Comercio_625</t>
  </si>
  <si>
    <t>ARN00001322</t>
  </si>
  <si>
    <t>C-001323</t>
  </si>
  <si>
    <t>Comercio_1069</t>
  </si>
  <si>
    <t>ARN00001323</t>
  </si>
  <si>
    <t>*DURACIÓN DISPUTA DÍAS</t>
  </si>
  <si>
    <t>C-001324</t>
  </si>
  <si>
    <t>Comercio_351</t>
  </si>
  <si>
    <t>ARN00001324</t>
  </si>
  <si>
    <t>C-001325</t>
  </si>
  <si>
    <t>ARN00001325</t>
  </si>
  <si>
    <t>C-001326</t>
  </si>
  <si>
    <t>Comercio_286</t>
  </si>
  <si>
    <t>ARN00001326</t>
  </si>
  <si>
    <t>C-001327</t>
  </si>
  <si>
    <t>ARN00001327</t>
  </si>
  <si>
    <t>C-001328</t>
  </si>
  <si>
    <t>Comercio_1374</t>
  </si>
  <si>
    <t>ARN00001328</t>
  </si>
  <si>
    <t>C-001329</t>
  </si>
  <si>
    <t>ARN00001329</t>
  </si>
  <si>
    <t>C-001330</t>
  </si>
  <si>
    <t>Comercio_267</t>
  </si>
  <si>
    <t>ARN00001330</t>
  </si>
  <si>
    <t>C-001331</t>
  </si>
  <si>
    <t>ARN00001331</t>
  </si>
  <si>
    <t>C-001332</t>
  </si>
  <si>
    <t>ARN00001332</t>
  </si>
  <si>
    <t>C-001333</t>
  </si>
  <si>
    <t>Comercio_1252</t>
  </si>
  <si>
    <t>ARN00001333</t>
  </si>
  <si>
    <t>C-001334</t>
  </si>
  <si>
    <t>Comercio_1092</t>
  </si>
  <si>
    <t>ARN00001334</t>
  </si>
  <si>
    <t>C-001335</t>
  </si>
  <si>
    <t>Comercio_663</t>
  </si>
  <si>
    <t>ARN00001335</t>
  </si>
  <si>
    <t>C-001336</t>
  </si>
  <si>
    <t>ARN00001336</t>
  </si>
  <si>
    <t>C-001337</t>
  </si>
  <si>
    <t>Comercio_1078</t>
  </si>
  <si>
    <t>ARN00001337</t>
  </si>
  <si>
    <t>C-001338</t>
  </si>
  <si>
    <t>ARN00001338</t>
  </si>
  <si>
    <t>C-001339</t>
  </si>
  <si>
    <t>Comercio_1518</t>
  </si>
  <si>
    <t>ARN00001339</t>
  </si>
  <si>
    <t>C-001340</t>
  </si>
  <si>
    <t>Comercio_1838</t>
  </si>
  <si>
    <t>ARN00001340</t>
  </si>
  <si>
    <t>C-001341</t>
  </si>
  <si>
    <t>Comercio_1509</t>
  </si>
  <si>
    <t>ARN00001341</t>
  </si>
  <si>
    <t>C-001342</t>
  </si>
  <si>
    <t>Comercio_1135</t>
  </si>
  <si>
    <t>ARN00001342</t>
  </si>
  <si>
    <t>C-001343</t>
  </si>
  <si>
    <t>ARN00001343</t>
  </si>
  <si>
    <t>C-001344</t>
  </si>
  <si>
    <t>Comercio_601</t>
  </si>
  <si>
    <t>ARN00001344</t>
  </si>
  <si>
    <t>C-001345</t>
  </si>
  <si>
    <t>ARN00001345</t>
  </si>
  <si>
    <t>C-001346</t>
  </si>
  <si>
    <t>Comercio_811</t>
  </si>
  <si>
    <t>ARN00001346</t>
  </si>
  <si>
    <t>C-001347</t>
  </si>
  <si>
    <t>ARN00001347</t>
  </si>
  <si>
    <t>C-001348</t>
  </si>
  <si>
    <t>ARN00001348</t>
  </si>
  <si>
    <t>C-001349</t>
  </si>
  <si>
    <t>Comercio_1263</t>
  </si>
  <si>
    <t>ARN00001349</t>
  </si>
  <si>
    <t>C-001350</t>
  </si>
  <si>
    <t>Comercio_931</t>
  </si>
  <si>
    <t>ARN00001350</t>
  </si>
  <si>
    <t>C-001351</t>
  </si>
  <si>
    <t>ARN00001351</t>
  </si>
  <si>
    <t>C-001352</t>
  </si>
  <si>
    <t>Comercio_1924</t>
  </si>
  <si>
    <t>ARN00001352</t>
  </si>
  <si>
    <t>C-001353</t>
  </si>
  <si>
    <t>Comercio_252</t>
  </si>
  <si>
    <t>ARN00001353</t>
  </si>
  <si>
    <t>C-001354</t>
  </si>
  <si>
    <t>Comercio_1712</t>
  </si>
  <si>
    <t>ARN00001354</t>
  </si>
  <si>
    <t>C-001355</t>
  </si>
  <si>
    <t>ARN00001355</t>
  </si>
  <si>
    <t>C-001356</t>
  </si>
  <si>
    <t>Comercio_1442</t>
  </si>
  <si>
    <t>ARN00001356</t>
  </si>
  <si>
    <t>C-001357</t>
  </si>
  <si>
    <t>ARN00001357</t>
  </si>
  <si>
    <t>C-001358</t>
  </si>
  <si>
    <t>ARN00001358</t>
  </si>
  <si>
    <t>C-001359</t>
  </si>
  <si>
    <t>Comercio_1489</t>
  </si>
  <si>
    <t>ARN00001359</t>
  </si>
  <si>
    <t>C-001360</t>
  </si>
  <si>
    <t>ARN00001360</t>
  </si>
  <si>
    <t>C-001361</t>
  </si>
  <si>
    <t>Comercio_1676</t>
  </si>
  <si>
    <t>ARN00001361</t>
  </si>
  <si>
    <t>C-001362</t>
  </si>
  <si>
    <t>ARN00001362</t>
  </si>
  <si>
    <t>C-001363</t>
  </si>
  <si>
    <t>ARN00001363</t>
  </si>
  <si>
    <t>C-001364</t>
  </si>
  <si>
    <t>Comercio_1080</t>
  </si>
  <si>
    <t>ARN00001364</t>
  </si>
  <si>
    <t>C-001365</t>
  </si>
  <si>
    <t>ARN00001365</t>
  </si>
  <si>
    <t>C-001366</t>
  </si>
  <si>
    <t>Comercio_435</t>
  </si>
  <si>
    <t>ARN00001366</t>
  </si>
  <si>
    <t>C-001367</t>
  </si>
  <si>
    <t>ARN00001367</t>
  </si>
  <si>
    <t>C-001368</t>
  </si>
  <si>
    <t>ARN00001368</t>
  </si>
  <si>
    <t>C-001369</t>
  </si>
  <si>
    <t>ARN00001369</t>
  </si>
  <si>
    <t>C-001370</t>
  </si>
  <si>
    <t>ARN00001370</t>
  </si>
  <si>
    <t>C-001371</t>
  </si>
  <si>
    <t>ARN00001371</t>
  </si>
  <si>
    <t>C-001372</t>
  </si>
  <si>
    <t>Comercio_1500</t>
  </si>
  <si>
    <t>ARN00001372</t>
  </si>
  <si>
    <t>C-001373</t>
  </si>
  <si>
    <t>ARN00001373</t>
  </si>
  <si>
    <t>C-001374</t>
  </si>
  <si>
    <t>Comercio_587</t>
  </si>
  <si>
    <t>ARN00001374</t>
  </si>
  <si>
    <t>C-001375</t>
  </si>
  <si>
    <t>Comercio_1160</t>
  </si>
  <si>
    <t>ARN00001375</t>
  </si>
  <si>
    <t>C-001376</t>
  </si>
  <si>
    <t>ARN00001376</t>
  </si>
  <si>
    <t>C-001377</t>
  </si>
  <si>
    <t>Comercio_937</t>
  </si>
  <si>
    <t>ARN00001377</t>
  </si>
  <si>
    <t>C-001378</t>
  </si>
  <si>
    <t>ARN00001378</t>
  </si>
  <si>
    <t>C-001379</t>
  </si>
  <si>
    <t>ARN00001379</t>
  </si>
  <si>
    <t>C-001380</t>
  </si>
  <si>
    <t>ARN00001380</t>
  </si>
  <si>
    <t>C-001381</t>
  </si>
  <si>
    <t>ARN00001381</t>
  </si>
  <si>
    <t>C-001382</t>
  </si>
  <si>
    <t>Comercio_720</t>
  </si>
  <si>
    <t>ARN00001382</t>
  </si>
  <si>
    <t>C-001383</t>
  </si>
  <si>
    <t>Comercio_654</t>
  </si>
  <si>
    <t>ARN00001383</t>
  </si>
  <si>
    <t>C-001384</t>
  </si>
  <si>
    <t>ARN00001384</t>
  </si>
  <si>
    <t>C-001385</t>
  </si>
  <si>
    <t>Comercio_1250</t>
  </si>
  <si>
    <t>ARN00001385</t>
  </si>
  <si>
    <t>C-001386</t>
  </si>
  <si>
    <t>Comercio_1643</t>
  </si>
  <si>
    <t>ARN00001386</t>
  </si>
  <si>
    <t>C-001387</t>
  </si>
  <si>
    <t>Comercio_1650</t>
  </si>
  <si>
    <t>ARN00001387</t>
  </si>
  <si>
    <t>C-001388</t>
  </si>
  <si>
    <t>ARN00001388</t>
  </si>
  <si>
    <t>C-001389</t>
  </si>
  <si>
    <t>Comercio_583</t>
  </si>
  <si>
    <t>ARN00001389</t>
  </si>
  <si>
    <t>C-001390</t>
  </si>
  <si>
    <t>ARN00001390</t>
  </si>
  <si>
    <t>C-001391</t>
  </si>
  <si>
    <t>Comercio_1373</t>
  </si>
  <si>
    <t>ARN00001391</t>
  </si>
  <si>
    <t>C-001392</t>
  </si>
  <si>
    <t>ARN00001392</t>
  </si>
  <si>
    <t>C-001393</t>
  </si>
  <si>
    <t>Comercio_1023</t>
  </si>
  <si>
    <t>ARN00001393</t>
  </si>
  <si>
    <t>C-001394</t>
  </si>
  <si>
    <t>Comercio_870</t>
  </si>
  <si>
    <t>ARN00001394</t>
  </si>
  <si>
    <t>C-001395</t>
  </si>
  <si>
    <t>ARN00001395</t>
  </si>
  <si>
    <t>C-001396</t>
  </si>
  <si>
    <t>ARN00001396</t>
  </si>
  <si>
    <t>C-001397</t>
  </si>
  <si>
    <t>Comercio_1133</t>
  </si>
  <si>
    <t>ARN00001397</t>
  </si>
  <si>
    <t>C-001398</t>
  </si>
  <si>
    <t>ARN00001398</t>
  </si>
  <si>
    <t>C-001399</t>
  </si>
  <si>
    <t>Comercio_343</t>
  </si>
  <si>
    <t>ARN00001399</t>
  </si>
  <si>
    <t>C-001400</t>
  </si>
  <si>
    <t>ARN00001400</t>
  </si>
  <si>
    <t>C-001401</t>
  </si>
  <si>
    <t>ARN00001401</t>
  </si>
  <si>
    <t>C-001402</t>
  </si>
  <si>
    <t>ARN00001402</t>
  </si>
  <si>
    <t>C-001403</t>
  </si>
  <si>
    <t>Comercio_546</t>
  </si>
  <si>
    <t>ARN00001403</t>
  </si>
  <si>
    <t>C-001404</t>
  </si>
  <si>
    <t>ARN00001404</t>
  </si>
  <si>
    <t>C-001405</t>
  </si>
  <si>
    <t>Comercio_185</t>
  </si>
  <si>
    <t>ARN00001405</t>
  </si>
  <si>
    <t>C-001406</t>
  </si>
  <si>
    <t>ARN00001406</t>
  </si>
  <si>
    <t>C-001407</t>
  </si>
  <si>
    <t>ARN00001407</t>
  </si>
  <si>
    <t>C-001408</t>
  </si>
  <si>
    <t>Comercio_24</t>
  </si>
  <si>
    <t>ARN00001408</t>
  </si>
  <si>
    <t>C-001409</t>
  </si>
  <si>
    <t>Comercio_60</t>
  </si>
  <si>
    <t>ARN00001409</t>
  </si>
  <si>
    <t>C-001410</t>
  </si>
  <si>
    <t>Comercio_1051</t>
  </si>
  <si>
    <t>ARN00001410</t>
  </si>
  <si>
    <t>C-001411</t>
  </si>
  <si>
    <t>ARN00001411</t>
  </si>
  <si>
    <t>C-001412</t>
  </si>
  <si>
    <t>ARN00001412</t>
  </si>
  <si>
    <t>C-001413</t>
  </si>
  <si>
    <t>ARN00001413</t>
  </si>
  <si>
    <t>C-001414</t>
  </si>
  <si>
    <t>Comercio_81</t>
  </si>
  <si>
    <t>ARN00001414</t>
  </si>
  <si>
    <t>C-001415</t>
  </si>
  <si>
    <t>Comercio_1531</t>
  </si>
  <si>
    <t>ARN00001415</t>
  </si>
  <si>
    <t>C-001416</t>
  </si>
  <si>
    <t>Comercio_560</t>
  </si>
  <si>
    <t>ARN00001416</t>
  </si>
  <si>
    <t>C-001417</t>
  </si>
  <si>
    <t>Comercio_1079</t>
  </si>
  <si>
    <t>ARN00001417</t>
  </si>
  <si>
    <t>C-001418</t>
  </si>
  <si>
    <t>Comercio_1922</t>
  </si>
  <si>
    <t>ARN00001418</t>
  </si>
  <si>
    <t>C-001419</t>
  </si>
  <si>
    <t>ARN00001419</t>
  </si>
  <si>
    <t>C-001420</t>
  </si>
  <si>
    <t>ARN00001420</t>
  </si>
  <si>
    <t>C-001421</t>
  </si>
  <si>
    <t>ARN00001421</t>
  </si>
  <si>
    <t>C-001422</t>
  </si>
  <si>
    <t>ARN00001422</t>
  </si>
  <si>
    <t>C-001423</t>
  </si>
  <si>
    <t>Comercio_1461</t>
  </si>
  <si>
    <t>ARN00001423</t>
  </si>
  <si>
    <t>C-001424</t>
  </si>
  <si>
    <t>ARN00001424</t>
  </si>
  <si>
    <t>C-001425</t>
  </si>
  <si>
    <t>ARN00001425</t>
  </si>
  <si>
    <t>C-001426</t>
  </si>
  <si>
    <t>ARN00001426</t>
  </si>
  <si>
    <t>C-001427</t>
  </si>
  <si>
    <t>ARN00001427</t>
  </si>
  <si>
    <t>C-001428</t>
  </si>
  <si>
    <t>ARN00001428</t>
  </si>
  <si>
    <t>C-001429</t>
  </si>
  <si>
    <t>Comercio_1516</t>
  </si>
  <si>
    <t>ARN00001429</t>
  </si>
  <si>
    <t>C-001430</t>
  </si>
  <si>
    <t>Comercio_379</t>
  </si>
  <si>
    <t>ARN00001430</t>
  </si>
  <si>
    <t>C-001431</t>
  </si>
  <si>
    <t>Comercio_37</t>
  </si>
  <si>
    <t>ARN00001431</t>
  </si>
  <si>
    <t>C-001432</t>
  </si>
  <si>
    <t>ARN00001432</t>
  </si>
  <si>
    <t>C-001433</t>
  </si>
  <si>
    <t>ARN00001433</t>
  </si>
  <si>
    <t>C-001434</t>
  </si>
  <si>
    <t>ARN00001434</t>
  </si>
  <si>
    <t>C-001435</t>
  </si>
  <si>
    <t>ARN00001435</t>
  </si>
  <si>
    <t>C-001436</t>
  </si>
  <si>
    <t>Comercio_1972</t>
  </si>
  <si>
    <t>ARN00001436</t>
  </si>
  <si>
    <t>C-001437</t>
  </si>
  <si>
    <t>Comercio_1892</t>
  </si>
  <si>
    <t>ARN00001437</t>
  </si>
  <si>
    <t>C-001438</t>
  </si>
  <si>
    <t>Comercio_415</t>
  </si>
  <si>
    <t>ARN00001438</t>
  </si>
  <si>
    <t>C-001439</t>
  </si>
  <si>
    <t>ARN00001439</t>
  </si>
  <si>
    <t>C-001440</t>
  </si>
  <si>
    <t>Comercio_1474</t>
  </si>
  <si>
    <t>ARN00001440</t>
  </si>
  <si>
    <t>C-001441</t>
  </si>
  <si>
    <t>Comercio_1381</t>
  </si>
  <si>
    <t>ARN00001441</t>
  </si>
  <si>
    <t>C-001442</t>
  </si>
  <si>
    <t>ARN00001442</t>
  </si>
  <si>
    <t>C-001443</t>
  </si>
  <si>
    <t>ARN00001443</t>
  </si>
  <si>
    <t>C-001444</t>
  </si>
  <si>
    <t>ARN00001444</t>
  </si>
  <si>
    <t>C-001445</t>
  </si>
  <si>
    <t>Comercio_719</t>
  </si>
  <si>
    <t>ARN00001445</t>
  </si>
  <si>
    <t>C-001446</t>
  </si>
  <si>
    <t>ARN00001446</t>
  </si>
  <si>
    <t>C-001447</t>
  </si>
  <si>
    <t>ARN00001447</t>
  </si>
  <si>
    <t>C-001448</t>
  </si>
  <si>
    <t>ARN00001448</t>
  </si>
  <si>
    <t>C-001449</t>
  </si>
  <si>
    <t>ARN00001449</t>
  </si>
  <si>
    <t>C-001450</t>
  </si>
  <si>
    <t>ARN00001450</t>
  </si>
  <si>
    <t>C-001451</t>
  </si>
  <si>
    <t>Comercio_1179</t>
  </si>
  <si>
    <t>ARN00001451</t>
  </si>
  <si>
    <t>C-001452</t>
  </si>
  <si>
    <t>Comercio_1298</t>
  </si>
  <si>
    <t>ARN00001452</t>
  </si>
  <si>
    <t>C-001453</t>
  </si>
  <si>
    <t>ARN00001453</t>
  </si>
  <si>
    <t>C-001454</t>
  </si>
  <si>
    <t>ARN00001454</t>
  </si>
  <si>
    <t>C-001455</t>
  </si>
  <si>
    <t>ARN00001455</t>
  </si>
  <si>
    <t>C-001456</t>
  </si>
  <si>
    <t>Comercio_1792</t>
  </si>
  <si>
    <t>ARN00001456</t>
  </si>
  <si>
    <t>C-001457</t>
  </si>
  <si>
    <t>Comercio_792</t>
  </si>
  <si>
    <t>ARN00001457</t>
  </si>
  <si>
    <t>C-001458</t>
  </si>
  <si>
    <t>ARN00001458</t>
  </si>
  <si>
    <t>C-001459</t>
  </si>
  <si>
    <t>ARN00001459</t>
  </si>
  <si>
    <t>C-001460</t>
  </si>
  <si>
    <t>Comercio_332</t>
  </si>
  <si>
    <t>ARN00001460</t>
  </si>
  <si>
    <t>C-001461</t>
  </si>
  <si>
    <t>Comercio_857</t>
  </si>
  <si>
    <t>ARN00001461</t>
  </si>
  <si>
    <t>C-001462</t>
  </si>
  <si>
    <t>ARN00001462</t>
  </si>
  <si>
    <t>C-001463</t>
  </si>
  <si>
    <t>Comercio_263</t>
  </si>
  <si>
    <t>ARN00001463</t>
  </si>
  <si>
    <t>C-001464</t>
  </si>
  <si>
    <t>ARN00001464</t>
  </si>
  <si>
    <t>C-001465</t>
  </si>
  <si>
    <t>ARN00001465</t>
  </si>
  <si>
    <t>C-001466</t>
  </si>
  <si>
    <t>Comercio_466</t>
  </si>
  <si>
    <t>ARN00001466</t>
  </si>
  <si>
    <t>C-001467</t>
  </si>
  <si>
    <t>Comercio_1210</t>
  </si>
  <si>
    <t>ARN00001467</t>
  </si>
  <si>
    <t>C-001468</t>
  </si>
  <si>
    <t>ARN00001468</t>
  </si>
  <si>
    <t>C-001469</t>
  </si>
  <si>
    <t>Comercio_805</t>
  </si>
  <si>
    <t>ARN00001469</t>
  </si>
  <si>
    <t>C-001470</t>
  </si>
  <si>
    <t>ARN00001470</t>
  </si>
  <si>
    <t>C-001471</t>
  </si>
  <si>
    <t>Comercio_137</t>
  </si>
  <si>
    <t>ARN00001471</t>
  </si>
  <si>
    <t>C-001472</t>
  </si>
  <si>
    <t>ARN00001472</t>
  </si>
  <si>
    <t>C-001473</t>
  </si>
  <si>
    <t>ARN00001473</t>
  </si>
  <si>
    <t>C-001474</t>
  </si>
  <si>
    <t>ARN00001474</t>
  </si>
  <si>
    <t>C-001475</t>
  </si>
  <si>
    <t>ARN00001475</t>
  </si>
  <si>
    <t>C-001476</t>
  </si>
  <si>
    <t>Comercio_34</t>
  </si>
  <si>
    <t>ARN00001476</t>
  </si>
  <si>
    <t>C-001477</t>
  </si>
  <si>
    <t>ARN00001477</t>
  </si>
  <si>
    <t>C-001478</t>
  </si>
  <si>
    <t>Comercio_1713</t>
  </si>
  <si>
    <t>ARN00001478</t>
  </si>
  <si>
    <t>C-001479</t>
  </si>
  <si>
    <t>ARN00001479</t>
  </si>
  <si>
    <t>C-001480</t>
  </si>
  <si>
    <t>ARN00001480</t>
  </si>
  <si>
    <t>C-001481</t>
  </si>
  <si>
    <t>Comercio_116</t>
  </si>
  <si>
    <t>ARN00001481</t>
  </si>
  <si>
    <t>C-001482</t>
  </si>
  <si>
    <t>ARN00001482</t>
  </si>
  <si>
    <t>C-001483</t>
  </si>
  <si>
    <t>Comercio_1025</t>
  </si>
  <si>
    <t>ARN00001483</t>
  </si>
  <si>
    <t>C-001484</t>
  </si>
  <si>
    <t>Comercio_1247</t>
  </si>
  <si>
    <t>ARN00001484</t>
  </si>
  <si>
    <t>C-001485</t>
  </si>
  <si>
    <t>ARN00001485</t>
  </si>
  <si>
    <t>C-001486</t>
  </si>
  <si>
    <t>ARN00001486</t>
  </si>
  <si>
    <t>C-001487</t>
  </si>
  <si>
    <t>Comercio_551</t>
  </si>
  <si>
    <t>ARN00001487</t>
  </si>
  <si>
    <t>C-001488</t>
  </si>
  <si>
    <t>Comercio_1844</t>
  </si>
  <si>
    <t>ARN00001488</t>
  </si>
  <si>
    <t>C-001489</t>
  </si>
  <si>
    <t>Comercio_7</t>
  </si>
  <si>
    <t>ARN00001489</t>
  </si>
  <si>
    <t>C-001490</t>
  </si>
  <si>
    <t>Comercio_923</t>
  </si>
  <si>
    <t>ARN00001490</t>
  </si>
  <si>
    <t>C-001491</t>
  </si>
  <si>
    <t>Comercio_990</t>
  </si>
  <si>
    <t>ARN00001491</t>
  </si>
  <si>
    <t>C-001492</t>
  </si>
  <si>
    <t>ARN00001492</t>
  </si>
  <si>
    <t>C-001493</t>
  </si>
  <si>
    <t>ARN00001493</t>
  </si>
  <si>
    <t>C-001494</t>
  </si>
  <si>
    <t>Comercio_638</t>
  </si>
  <si>
    <t>ARN00001494</t>
  </si>
  <si>
    <t>C-001495</t>
  </si>
  <si>
    <t>Comercio_1098</t>
  </si>
  <si>
    <t>ARN00001495</t>
  </si>
  <si>
    <t>C-001496</t>
  </si>
  <si>
    <t>Comercio_3</t>
  </si>
  <si>
    <t>ARN00001496</t>
  </si>
  <si>
    <t>C-001497</t>
  </si>
  <si>
    <t>Comercio_1395</t>
  </si>
  <si>
    <t>ARN00001497</t>
  </si>
  <si>
    <t>C-001498</t>
  </si>
  <si>
    <t>ARN00001498</t>
  </si>
  <si>
    <t>C-001499</t>
  </si>
  <si>
    <t>Comercio_1909</t>
  </si>
  <si>
    <t>ARN00001499</t>
  </si>
  <si>
    <t>C-001500</t>
  </si>
  <si>
    <t>ARN00001500</t>
  </si>
  <si>
    <t>C-001501</t>
  </si>
  <si>
    <t>ARN00001501</t>
  </si>
  <si>
    <t>C-001502</t>
  </si>
  <si>
    <t>Comercio_648</t>
  </si>
  <si>
    <t>ARN00001502</t>
  </si>
  <si>
    <t>C-001503</t>
  </si>
  <si>
    <t>Comercio_310</t>
  </si>
  <si>
    <t>ARN00001503</t>
  </si>
  <si>
    <t>C-001504</t>
  </si>
  <si>
    <t>Comercio_530</t>
  </si>
  <si>
    <t>ARN00001504</t>
  </si>
  <si>
    <t>C-001505</t>
  </si>
  <si>
    <t>Comercio_138</t>
  </si>
  <si>
    <t>ARN00001505</t>
  </si>
  <si>
    <t>C-001506</t>
  </si>
  <si>
    <t>Comercio_1507</t>
  </si>
  <si>
    <t>ARN00001506</t>
  </si>
  <si>
    <t>C-001507</t>
  </si>
  <si>
    <t>Comercio_841</t>
  </si>
  <si>
    <t>ARN00001507</t>
  </si>
  <si>
    <t>C-001508</t>
  </si>
  <si>
    <t>ARN00001508</t>
  </si>
  <si>
    <t>C-001509</t>
  </si>
  <si>
    <t>ARN00001509</t>
  </si>
  <si>
    <t>C-001510</t>
  </si>
  <si>
    <t>Comercio_142</t>
  </si>
  <si>
    <t>ARN00001510</t>
  </si>
  <si>
    <t>C-001511</t>
  </si>
  <si>
    <t>Comercio_848</t>
  </si>
  <si>
    <t>ARN00001511</t>
  </si>
  <si>
    <t>C-001512</t>
  </si>
  <si>
    <t>ARN00001512</t>
  </si>
  <si>
    <t>C-001513</t>
  </si>
  <si>
    <t>Comercio_887</t>
  </si>
  <si>
    <t>ARN00001513</t>
  </si>
  <si>
    <t>C-001514</t>
  </si>
  <si>
    <t>ARN00001514</t>
  </si>
  <si>
    <t>C-001515</t>
  </si>
  <si>
    <t>Comercio_93</t>
  </si>
  <si>
    <t>ARN00001515</t>
  </si>
  <si>
    <t>C-001516</t>
  </si>
  <si>
    <t>Comercio_1597</t>
  </si>
  <si>
    <t>ARN00001516</t>
  </si>
  <si>
    <t>C-001517</t>
  </si>
  <si>
    <t>ARN00001517</t>
  </si>
  <si>
    <t>C-001518</t>
  </si>
  <si>
    <t>Comercio_170</t>
  </si>
  <si>
    <t>ARN00001518</t>
  </si>
  <si>
    <t>C-001519</t>
  </si>
  <si>
    <t>Comercio_741</t>
  </si>
  <si>
    <t>ARN00001519</t>
  </si>
  <si>
    <t>C-001520</t>
  </si>
  <si>
    <t>ARN00001520</t>
  </si>
  <si>
    <t>C-001521</t>
  </si>
  <si>
    <t>ARN00001521</t>
  </si>
  <si>
    <t>C-001522</t>
  </si>
  <si>
    <t>Comercio_1761</t>
  </si>
  <si>
    <t>ARN00001522</t>
  </si>
  <si>
    <t>C-001523</t>
  </si>
  <si>
    <t>ARN00001523</t>
  </si>
  <si>
    <t>C-001524</t>
  </si>
  <si>
    <t>ARN00001524</t>
  </si>
  <si>
    <t>C-001525</t>
  </si>
  <si>
    <t>ARN00001525</t>
  </si>
  <si>
    <t>C-001526</t>
  </si>
  <si>
    <t>Comercio_1477</t>
  </si>
  <si>
    <t>ARN00001526</t>
  </si>
  <si>
    <t>C-001527</t>
  </si>
  <si>
    <t>Comercio_441</t>
  </si>
  <si>
    <t>ARN00001527</t>
  </si>
  <si>
    <t>C-001528</t>
  </si>
  <si>
    <t>ARN00001528</t>
  </si>
  <si>
    <t>C-001529</t>
  </si>
  <si>
    <t>Comercio_90</t>
  </si>
  <si>
    <t>ARN00001529</t>
  </si>
  <si>
    <t>C-001530</t>
  </si>
  <si>
    <t>Comercio_606</t>
  </si>
  <si>
    <t>ARN00001530</t>
  </si>
  <si>
    <t>C-001531</t>
  </si>
  <si>
    <t>Comercio_41</t>
  </si>
  <si>
    <t>ARN00001531</t>
  </si>
  <si>
    <t>C-001532</t>
  </si>
  <si>
    <t>Comercio_391</t>
  </si>
  <si>
    <t>ARN00001532</t>
  </si>
  <si>
    <t>C-001533</t>
  </si>
  <si>
    <t>ARN00001533</t>
  </si>
  <si>
    <t>C-001534</t>
  </si>
  <si>
    <t>Comercio_693</t>
  </si>
  <si>
    <t>ARN00001534</t>
  </si>
  <si>
    <t>C-001535</t>
  </si>
  <si>
    <t>ARN00001535</t>
  </si>
  <si>
    <t>C-001536</t>
  </si>
  <si>
    <t>Comercio_396</t>
  </si>
  <si>
    <t>ARN00001536</t>
  </si>
  <si>
    <t>C-001537</t>
  </si>
  <si>
    <t>Comercio_462</t>
  </si>
  <si>
    <t>ARN00001537</t>
  </si>
  <si>
    <t>C-001538</t>
  </si>
  <si>
    <t>ARN00001538</t>
  </si>
  <si>
    <t>C-001539</t>
  </si>
  <si>
    <t>ARN00001539</t>
  </si>
  <si>
    <t>C-001540</t>
  </si>
  <si>
    <t>ARN00001540</t>
  </si>
  <si>
    <t>C-001541</t>
  </si>
  <si>
    <t>ARN00001541</t>
  </si>
  <si>
    <t>C-001542</t>
  </si>
  <si>
    <t>ARN00001542</t>
  </si>
  <si>
    <t>C-001543</t>
  </si>
  <si>
    <t>ARN00001543</t>
  </si>
  <si>
    <t>C-001544</t>
  </si>
  <si>
    <t>ARN00001544</t>
  </si>
  <si>
    <t>C-001545</t>
  </si>
  <si>
    <t>Comercio_1425</t>
  </si>
  <si>
    <t>ARN00001545</t>
  </si>
  <si>
    <t>C-001546</t>
  </si>
  <si>
    <t>ARN00001546</t>
  </si>
  <si>
    <t>C-001547</t>
  </si>
  <si>
    <t>ARN00001547</t>
  </si>
  <si>
    <t>C-001548</t>
  </si>
  <si>
    <t>ARN00001548</t>
  </si>
  <si>
    <t>C-001549</t>
  </si>
  <si>
    <t>Comercio_107</t>
  </si>
  <si>
    <t>ARN00001549</t>
  </si>
  <si>
    <t>C-001550</t>
  </si>
  <si>
    <t>ARN00001550</t>
  </si>
  <si>
    <t>C-001551</t>
  </si>
  <si>
    <t>ARN00001551</t>
  </si>
  <si>
    <t>C-001552</t>
  </si>
  <si>
    <t>ARN00001552</t>
  </si>
  <si>
    <t>C-001553</t>
  </si>
  <si>
    <t>ARN00001553</t>
  </si>
  <si>
    <t>C-001554</t>
  </si>
  <si>
    <t>ARN00001554</t>
  </si>
  <si>
    <t>C-001555</t>
  </si>
  <si>
    <t>Comercio_1064</t>
  </si>
  <si>
    <t>ARN00001555</t>
  </si>
  <si>
    <t>C-001556</t>
  </si>
  <si>
    <t>Comercio_1908</t>
  </si>
  <si>
    <t>ARN00001556</t>
  </si>
  <si>
    <t>C-001557</t>
  </si>
  <si>
    <t>Comercio_1206</t>
  </si>
  <si>
    <t>ARN00001557</t>
  </si>
  <si>
    <t>C-001558</t>
  </si>
  <si>
    <t>Comercio_1231</t>
  </si>
  <si>
    <t>ARN00001558</t>
  </si>
  <si>
    <t>C-001559</t>
  </si>
  <si>
    <t>ARN00001559</t>
  </si>
  <si>
    <t>C-001560</t>
  </si>
  <si>
    <t>Comercio_745</t>
  </si>
  <si>
    <t>ARN00001560</t>
  </si>
  <si>
    <t>C-001561</t>
  </si>
  <si>
    <t>Comercio_447</t>
  </si>
  <si>
    <t>ARN00001561</t>
  </si>
  <si>
    <t>C-001562</t>
  </si>
  <si>
    <t>ARN00001562</t>
  </si>
  <si>
    <t>C-001563</t>
  </si>
  <si>
    <t>ARN00001563</t>
  </si>
  <si>
    <t>C-001564</t>
  </si>
  <si>
    <t>ARN00001564</t>
  </si>
  <si>
    <t>C-001565</t>
  </si>
  <si>
    <t>ARN00001565</t>
  </si>
  <si>
    <t>C-001566</t>
  </si>
  <si>
    <t>Comercio_1345</t>
  </si>
  <si>
    <t>ARN00001566</t>
  </si>
  <si>
    <t>C-001567</t>
  </si>
  <si>
    <t>Comercio_1289</t>
  </si>
  <si>
    <t>ARN00001567</t>
  </si>
  <si>
    <t>C-001568</t>
  </si>
  <si>
    <t>ARN00001568</t>
  </si>
  <si>
    <t>C-001569</t>
  </si>
  <si>
    <t>Comercio_1861</t>
  </si>
  <si>
    <t>ARN00001569</t>
  </si>
  <si>
    <t>C-001570</t>
  </si>
  <si>
    <t>ARN00001570</t>
  </si>
  <si>
    <t>C-001571</t>
  </si>
  <si>
    <t>ARN00001571</t>
  </si>
  <si>
    <t>C-001572</t>
  </si>
  <si>
    <t>Comercio_1293</t>
  </si>
  <si>
    <t>ARN00001572</t>
  </si>
  <si>
    <t>C-001573</t>
  </si>
  <si>
    <t>ARN00001573</t>
  </si>
  <si>
    <t>C-001574</t>
  </si>
  <si>
    <t>ARN00001574</t>
  </si>
  <si>
    <t>C-001575</t>
  </si>
  <si>
    <t>Comercio_1933</t>
  </si>
  <si>
    <t>ARN00001575</t>
  </si>
  <si>
    <t>C-001576</t>
  </si>
  <si>
    <t>ARN00001576</t>
  </si>
  <si>
    <t>C-001577</t>
  </si>
  <si>
    <t>ARN00001577</t>
  </si>
  <si>
    <t>C-001578</t>
  </si>
  <si>
    <t>Comercio_158</t>
  </si>
  <si>
    <t>ARN00001578</t>
  </si>
  <si>
    <t>C-001579</t>
  </si>
  <si>
    <t>ARN00001579</t>
  </si>
  <si>
    <t>C-001580</t>
  </si>
  <si>
    <t>Comercio_689</t>
  </si>
  <si>
    <t>ARN00001580</t>
  </si>
  <si>
    <t>C-001581</t>
  </si>
  <si>
    <t>Comercio_1881</t>
  </si>
  <si>
    <t>ARN00001581</t>
  </si>
  <si>
    <t>C-001582</t>
  </si>
  <si>
    <t>ARN00001582</t>
  </si>
  <si>
    <t>C-001583</t>
  </si>
  <si>
    <t>Comercio_915</t>
  </si>
  <si>
    <t>ARN00001583</t>
  </si>
  <si>
    <t>C-001584</t>
  </si>
  <si>
    <t>ARN00001584</t>
  </si>
  <si>
    <t>C-001585</t>
  </si>
  <si>
    <t>Comercio_963</t>
  </si>
  <si>
    <t>ARN00001585</t>
  </si>
  <si>
    <t>C-001586</t>
  </si>
  <si>
    <t>ARN00001586</t>
  </si>
  <si>
    <t>C-001587</t>
  </si>
  <si>
    <t>ARN00001587</t>
  </si>
  <si>
    <t>C-001588</t>
  </si>
  <si>
    <t>Comercio_432</t>
  </si>
  <si>
    <t>ARN00001588</t>
  </si>
  <si>
    <t>C-001589</t>
  </si>
  <si>
    <t>ARN00001589</t>
  </si>
  <si>
    <t>C-001590</t>
  </si>
  <si>
    <t>ARN00001590</t>
  </si>
  <si>
    <t>C-001591</t>
  </si>
  <si>
    <t>ARN00001591</t>
  </si>
  <si>
    <t>C-001592</t>
  </si>
  <si>
    <t>ARN00001592</t>
  </si>
  <si>
    <t>C-001593</t>
  </si>
  <si>
    <t>Comercio_1459</t>
  </si>
  <si>
    <t>ARN00001593</t>
  </si>
  <si>
    <t>C-001594</t>
  </si>
  <si>
    <t>Comercio_1404</t>
  </si>
  <si>
    <t>ARN00001594</t>
  </si>
  <si>
    <t>C-001595</t>
  </si>
  <si>
    <t>ARN00001595</t>
  </si>
  <si>
    <t>C-001596</t>
  </si>
  <si>
    <t>ARN00001596</t>
  </si>
  <si>
    <t>C-001597</t>
  </si>
  <si>
    <t>ARN00001597</t>
  </si>
  <si>
    <t>C-001598</t>
  </si>
  <si>
    <t>Comercio_595</t>
  </si>
  <si>
    <t>ARN00001598</t>
  </si>
  <si>
    <t>C-001599</t>
  </si>
  <si>
    <t>ARN00001599</t>
  </si>
  <si>
    <t>C-001600</t>
  </si>
  <si>
    <t>Comercio_412</t>
  </si>
  <si>
    <t>ARN00001600</t>
  </si>
  <si>
    <t>C-001601</t>
  </si>
  <si>
    <t>Comercio_607</t>
  </si>
  <si>
    <t>ARN00001601</t>
  </si>
  <si>
    <t>C-001602</t>
  </si>
  <si>
    <t>Comercio_1225</t>
  </si>
  <si>
    <t>ARN00001602</t>
  </si>
  <si>
    <t>C-001603</t>
  </si>
  <si>
    <t>Comercio_1672</t>
  </si>
  <si>
    <t>ARN00001603</t>
  </si>
  <si>
    <t>C-001604</t>
  </si>
  <si>
    <t>ARN00001604</t>
  </si>
  <si>
    <t>C-001605</t>
  </si>
  <si>
    <t>ARN00001605</t>
  </si>
  <si>
    <t>C-001606</t>
  </si>
  <si>
    <t>ARN00001606</t>
  </si>
  <si>
    <t>C-001607</t>
  </si>
  <si>
    <t>ARN00001607</t>
  </si>
  <si>
    <t>C-001608</t>
  </si>
  <si>
    <t>Comercio_309</t>
  </si>
  <si>
    <t>ARN00001608</t>
  </si>
  <si>
    <t>C-001609</t>
  </si>
  <si>
    <t>Comercio_251</t>
  </si>
  <si>
    <t>ARN00001609</t>
  </si>
  <si>
    <t>C-001610</t>
  </si>
  <si>
    <t>Comercio_1732</t>
  </si>
  <si>
    <t>ARN00001610</t>
  </si>
  <si>
    <t>C-001611</t>
  </si>
  <si>
    <t>Comercio_1963</t>
  </si>
  <si>
    <t>ARN00001611</t>
  </si>
  <si>
    <t>C-001612</t>
  </si>
  <si>
    <t>Comercio_1182</t>
  </si>
  <si>
    <t>ARN00001612</t>
  </si>
  <si>
    <t>C-001613</t>
  </si>
  <si>
    <t>ARN00001613</t>
  </si>
  <si>
    <t>C-001614</t>
  </si>
  <si>
    <t>Comercio_779</t>
  </si>
  <si>
    <t>ARN00001614</t>
  </si>
  <si>
    <t>C-001615</t>
  </si>
  <si>
    <t>ARN00001615</t>
  </si>
  <si>
    <t>C-001616</t>
  </si>
  <si>
    <t>Comercio_1344</t>
  </si>
  <si>
    <t>ARN00001616</t>
  </si>
  <si>
    <t>C-001617</t>
  </si>
  <si>
    <t>ARN00001617</t>
  </si>
  <si>
    <t>C-001618</t>
  </si>
  <si>
    <t>ARN00001618</t>
  </si>
  <si>
    <t>C-001619</t>
  </si>
  <si>
    <t>ARN00001619</t>
  </si>
  <si>
    <t>C-001620</t>
  </si>
  <si>
    <t>Comercio_101</t>
  </si>
  <si>
    <t>ARN00001620</t>
  </si>
  <si>
    <t>C-001621</t>
  </si>
  <si>
    <t>ARN00001621</t>
  </si>
  <si>
    <t>C-001622</t>
  </si>
  <si>
    <t>ARN00001622</t>
  </si>
  <si>
    <t>C-001623</t>
  </si>
  <si>
    <t>ARN00001623</t>
  </si>
  <si>
    <t>C-001624</t>
  </si>
  <si>
    <t>ARN00001624</t>
  </si>
  <si>
    <t>C-001625</t>
  </si>
  <si>
    <t>Comercio_1380</t>
  </si>
  <si>
    <t>ARN00001625</t>
  </si>
  <si>
    <t>C-001626</t>
  </si>
  <si>
    <t>ARN00001626</t>
  </si>
  <si>
    <t>C-001627</t>
  </si>
  <si>
    <t>ARN00001627</t>
  </si>
  <si>
    <t>C-001628</t>
  </si>
  <si>
    <t>ARN00001628</t>
  </si>
  <si>
    <t>C-001629</t>
  </si>
  <si>
    <t>ARN00001629</t>
  </si>
  <si>
    <t>C-001630</t>
  </si>
  <si>
    <t>ARN00001630</t>
  </si>
  <si>
    <t>C-001631</t>
  </si>
  <si>
    <t>ARN00001631</t>
  </si>
  <si>
    <t>C-001632</t>
  </si>
  <si>
    <t>ARN00001632</t>
  </si>
  <si>
    <t>C-001633</t>
  </si>
  <si>
    <t>Comercio_229</t>
  </si>
  <si>
    <t>ARN00001633</t>
  </si>
  <si>
    <t>C-001634</t>
  </si>
  <si>
    <t>ARN00001634</t>
  </si>
  <si>
    <t>C-001635</t>
  </si>
  <si>
    <t>ARN00001635</t>
  </si>
  <si>
    <t>C-001636</t>
  </si>
  <si>
    <t>Comercio_1915</t>
  </si>
  <si>
    <t>ARN00001636</t>
  </si>
  <si>
    <t>C-001637</t>
  </si>
  <si>
    <t>Comercio_1800</t>
  </si>
  <si>
    <t>ARN00001637</t>
  </si>
  <si>
    <t>C-001638</t>
  </si>
  <si>
    <t>Comercio_1439</t>
  </si>
  <si>
    <t>ARN00001638</t>
  </si>
  <si>
    <t>C-001639</t>
  </si>
  <si>
    <t>ARN00001639</t>
  </si>
  <si>
    <t>C-001640</t>
  </si>
  <si>
    <t>ARN00001640</t>
  </si>
  <si>
    <t>C-001641</t>
  </si>
  <si>
    <t>Comercio_902</t>
  </si>
  <si>
    <t>ARN00001641</t>
  </si>
  <si>
    <t>C-001642</t>
  </si>
  <si>
    <t>ARN00001642</t>
  </si>
  <si>
    <t>C-001643</t>
  </si>
  <si>
    <t>Comercio_669</t>
  </si>
  <si>
    <t>ARN00001643</t>
  </si>
  <si>
    <t>C-001644</t>
  </si>
  <si>
    <t>Comercio_473</t>
  </si>
  <si>
    <t>ARN00001644</t>
  </si>
  <si>
    <t>C-001645</t>
  </si>
  <si>
    <t>ARN00001645</t>
  </si>
  <si>
    <t>C-001646</t>
  </si>
  <si>
    <t>Comercio_1212</t>
  </si>
  <si>
    <t>ARN00001646</t>
  </si>
  <si>
    <t>C-001647</t>
  </si>
  <si>
    <t>ARN00001647</t>
  </si>
  <si>
    <t>C-001648</t>
  </si>
  <si>
    <t>Comercio_1300</t>
  </si>
  <si>
    <t>ARN00001648</t>
  </si>
  <si>
    <t>C-001649</t>
  </si>
  <si>
    <t>Comercio_1460</t>
  </si>
  <si>
    <t>ARN00001649</t>
  </si>
  <si>
    <t>C-001650</t>
  </si>
  <si>
    <t>Comercio_457</t>
  </si>
  <si>
    <t>ARN00001650</t>
  </si>
  <si>
    <t>C-001651</t>
  </si>
  <si>
    <t>Comercio_1771</t>
  </si>
  <si>
    <t>ARN00001651</t>
  </si>
  <si>
    <t>C-001652</t>
  </si>
  <si>
    <t>ARN00001652</t>
  </si>
  <si>
    <t>C-001653</t>
  </si>
  <si>
    <t>ARN00001653</t>
  </si>
  <si>
    <t>C-001654</t>
  </si>
  <si>
    <t>ARN00001654</t>
  </si>
  <si>
    <t>C-001655</t>
  </si>
  <si>
    <t>Comercio_518</t>
  </si>
  <si>
    <t>ARN00001655</t>
  </si>
  <si>
    <t>C-001656</t>
  </si>
  <si>
    <t>ARN00001656</t>
  </si>
  <si>
    <t>C-001657</t>
  </si>
  <si>
    <t>Comercio_659</t>
  </si>
  <si>
    <t>ARN00001657</t>
  </si>
  <si>
    <t>C-001658</t>
  </si>
  <si>
    <t>ARN00001658</t>
  </si>
  <si>
    <t>C-001659</t>
  </si>
  <si>
    <t>Comercio_665</t>
  </si>
  <si>
    <t>ARN00001659</t>
  </si>
  <si>
    <t>C-001660</t>
  </si>
  <si>
    <t>ARN00001660</t>
  </si>
  <si>
    <t>C-001661</t>
  </si>
  <si>
    <t>Comercio_1340</t>
  </si>
  <si>
    <t>ARN00001661</t>
  </si>
  <si>
    <t>C-001662</t>
  </si>
  <si>
    <t>Comercio_1280</t>
  </si>
  <si>
    <t>ARN00001662</t>
  </si>
  <si>
    <t>C-001663</t>
  </si>
  <si>
    <t>ARN00001663</t>
  </si>
  <si>
    <t>C-001664</t>
  </si>
  <si>
    <t>ARN00001664</t>
  </si>
  <si>
    <t>C-001665</t>
  </si>
  <si>
    <t>ARN00001665</t>
  </si>
  <si>
    <t>C-001666</t>
  </si>
  <si>
    <t>Comercio_1926</t>
  </si>
  <si>
    <t>ARN00001666</t>
  </si>
  <si>
    <t>C-001667</t>
  </si>
  <si>
    <t>Comercio_1465</t>
  </si>
  <si>
    <t>ARN00001667</t>
  </si>
  <si>
    <t>C-001668</t>
  </si>
  <si>
    <t>ARN00001668</t>
  </si>
  <si>
    <t>C-001669</t>
  </si>
  <si>
    <t>Comercio_682</t>
  </si>
  <si>
    <t>ARN00001669</t>
  </si>
  <si>
    <t>C-001670</t>
  </si>
  <si>
    <t>ARN00001670</t>
  </si>
  <si>
    <t>C-001671</t>
  </si>
  <si>
    <t>ARN00001671</t>
  </si>
  <si>
    <t>C-001672</t>
  </si>
  <si>
    <t>ARN00001672</t>
  </si>
  <si>
    <t>C-001673</t>
  </si>
  <si>
    <t>ARN00001673</t>
  </si>
  <si>
    <t>C-001674</t>
  </si>
  <si>
    <t>ARN00001674</t>
  </si>
  <si>
    <t>C-001675</t>
  </si>
  <si>
    <t>Comercio_1813</t>
  </si>
  <si>
    <t>ARN00001675</t>
  </si>
  <si>
    <t>C-001676</t>
  </si>
  <si>
    <t>ARN00001676</t>
  </si>
  <si>
    <t>C-001677</t>
  </si>
  <si>
    <t>Comercio_1974</t>
  </si>
  <si>
    <t>ARN00001677</t>
  </si>
  <si>
    <t>C-001678</t>
  </si>
  <si>
    <t>ARN00001678</t>
  </si>
  <si>
    <t>C-001679</t>
  </si>
  <si>
    <t>ARN00001679</t>
  </si>
  <si>
    <t>C-001680</t>
  </si>
  <si>
    <t>ARN00001680</t>
  </si>
  <si>
    <t>C-001681</t>
  </si>
  <si>
    <t>ARN00001681</t>
  </si>
  <si>
    <t>C-001682</t>
  </si>
  <si>
    <t>Comercio_1013</t>
  </si>
  <si>
    <t>ARN00001682</t>
  </si>
  <si>
    <t>C-001683</t>
  </si>
  <si>
    <t>Comercio_1312</t>
  </si>
  <si>
    <t>ARN00001683</t>
  </si>
  <si>
    <t>C-001684</t>
  </si>
  <si>
    <t>ARN00001684</t>
  </si>
  <si>
    <t>C-001685</t>
  </si>
  <si>
    <t>ARN00001685</t>
  </si>
  <si>
    <t>C-001686</t>
  </si>
  <si>
    <t>ARN00001686</t>
  </si>
  <si>
    <t>C-001687</t>
  </si>
  <si>
    <t>ARN00001687</t>
  </si>
  <si>
    <t>C-001688</t>
  </si>
  <si>
    <t>ARN00001688</t>
  </si>
  <si>
    <t>C-001689</t>
  </si>
  <si>
    <t>Comercio_920</t>
  </si>
  <si>
    <t>ARN00001689</t>
  </si>
  <si>
    <t>C-001690</t>
  </si>
  <si>
    <t>ARN00001690</t>
  </si>
  <si>
    <t>C-001691</t>
  </si>
  <si>
    <t>ARN00001691</t>
  </si>
  <si>
    <t>C-001692</t>
  </si>
  <si>
    <t>Comercio_264</t>
  </si>
  <si>
    <t>ARN00001692</t>
  </si>
  <si>
    <t>C-001693</t>
  </si>
  <si>
    <t>ARN00001693</t>
  </si>
  <si>
    <t>C-001694</t>
  </si>
  <si>
    <t>ARN00001694</t>
  </si>
  <si>
    <t>C-001695</t>
  </si>
  <si>
    <t>ARN00001695</t>
  </si>
  <si>
    <t>C-001696</t>
  </si>
  <si>
    <t>ARN00001696</t>
  </si>
  <si>
    <t>C-001697</t>
  </si>
  <si>
    <t>Comercio_1718</t>
  </si>
  <si>
    <t>ARN00001697</t>
  </si>
  <si>
    <t>C-001698</t>
  </si>
  <si>
    <t>Comercio_539</t>
  </si>
  <si>
    <t>ARN00001698</t>
  </si>
  <si>
    <t>C-001699</t>
  </si>
  <si>
    <t>Comercio_1743</t>
  </si>
  <si>
    <t>ARN00001699</t>
  </si>
  <si>
    <t>C-001700</t>
  </si>
  <si>
    <t>Comercio_408</t>
  </si>
  <si>
    <t>ARN00001700</t>
  </si>
  <si>
    <t>C-001701</t>
  </si>
  <si>
    <t>ARN00001701</t>
  </si>
  <si>
    <t>C-001702</t>
  </si>
  <si>
    <t>Comercio_978</t>
  </si>
  <si>
    <t>ARN00001702</t>
  </si>
  <si>
    <t>C-001703</t>
  </si>
  <si>
    <t>ARN00001703</t>
  </si>
  <si>
    <t>C-001704</t>
  </si>
  <si>
    <t>Comercio_1831</t>
  </si>
  <si>
    <t>ARN00001704</t>
  </si>
  <si>
    <t>C-001705</t>
  </si>
  <si>
    <t>ARN00001705</t>
  </si>
  <si>
    <t>C-001706</t>
  </si>
  <si>
    <t>ARN00001706</t>
  </si>
  <si>
    <t>C-001707</t>
  </si>
  <si>
    <t>ARN00001707</t>
  </si>
  <si>
    <t>C-001708</t>
  </si>
  <si>
    <t>Comercio_269</t>
  </si>
  <si>
    <t>ARN00001708</t>
  </si>
  <si>
    <t>C-001709</t>
  </si>
  <si>
    <t>Comercio_1357</t>
  </si>
  <si>
    <t>ARN00001709</t>
  </si>
  <si>
    <t>C-001710</t>
  </si>
  <si>
    <t>ARN00001710</t>
  </si>
  <si>
    <t>C-001711</t>
  </si>
  <si>
    <t>ARN00001711</t>
  </si>
  <si>
    <t>C-001712</t>
  </si>
  <si>
    <t>Comercio_1242</t>
  </si>
  <si>
    <t>ARN00001712</t>
  </si>
  <si>
    <t>C-001713</t>
  </si>
  <si>
    <t>ARN00001713</t>
  </si>
  <si>
    <t>C-001714</t>
  </si>
  <si>
    <t>ARN00001714</t>
  </si>
  <si>
    <t>C-001715</t>
  </si>
  <si>
    <t>Comercio_935</t>
  </si>
  <si>
    <t>ARN00001715</t>
  </si>
  <si>
    <t>C-001716</t>
  </si>
  <si>
    <t>ARN00001716</t>
  </si>
  <si>
    <t>C-001717</t>
  </si>
  <si>
    <t>ARN00001717</t>
  </si>
  <si>
    <t>C-001718</t>
  </si>
  <si>
    <t>ARN00001718</t>
  </si>
  <si>
    <t>C-001719</t>
  </si>
  <si>
    <t>ARN00001719</t>
  </si>
  <si>
    <t>C-001720</t>
  </si>
  <si>
    <t>ARN00001720</t>
  </si>
  <si>
    <t>C-001721</t>
  </si>
  <si>
    <t>ARN00001721</t>
  </si>
  <si>
    <t>C-001722</t>
  </si>
  <si>
    <t>ARN00001722</t>
  </si>
  <si>
    <t>C-001723</t>
  </si>
  <si>
    <t>ARN00001723</t>
  </si>
  <si>
    <t>C-001724</t>
  </si>
  <si>
    <t>Comercio_753</t>
  </si>
  <si>
    <t>ARN00001724</t>
  </si>
  <si>
    <t>C-001725</t>
  </si>
  <si>
    <t>ARN00001725</t>
  </si>
  <si>
    <t>C-001726</t>
  </si>
  <si>
    <t>Comercio_982</t>
  </si>
  <si>
    <t>ARN00001726</t>
  </si>
  <si>
    <t>C-001727</t>
  </si>
  <si>
    <t>Comercio_1708</t>
  </si>
  <si>
    <t>ARN00001727</t>
  </si>
  <si>
    <t>C-001728</t>
  </si>
  <si>
    <t>ARN00001728</t>
  </si>
  <si>
    <t>C-001729</t>
  </si>
  <si>
    <t>ARN00001729</t>
  </si>
  <si>
    <t>C-001730</t>
  </si>
  <si>
    <t>Comercio_227</t>
  </si>
  <si>
    <t>ARN00001730</t>
  </si>
  <si>
    <t>C-001731</t>
  </si>
  <si>
    <t>ARN00001731</t>
  </si>
  <si>
    <t>C-001732</t>
  </si>
  <si>
    <t>ARN00001732</t>
  </si>
  <si>
    <t>C-001733</t>
  </si>
  <si>
    <t>ARN00001733</t>
  </si>
  <si>
    <t>C-001734</t>
  </si>
  <si>
    <t>ARN00001734</t>
  </si>
  <si>
    <t>C-001735</t>
  </si>
  <si>
    <t>ARN00001735</t>
  </si>
  <si>
    <t>C-001736</t>
  </si>
  <si>
    <t>Comercio_1488</t>
  </si>
  <si>
    <t>ARN00001736</t>
  </si>
  <si>
    <t>C-001737</t>
  </si>
  <si>
    <t>ARN00001737</t>
  </si>
  <si>
    <t>C-001738</t>
  </si>
  <si>
    <t>ARN00001738</t>
  </si>
  <si>
    <t>C-001739</t>
  </si>
  <si>
    <t>ARN00001739</t>
  </si>
  <si>
    <t>C-001740</t>
  </si>
  <si>
    <t>Comercio_1928</t>
  </si>
  <si>
    <t>ARN00001740</t>
  </si>
  <si>
    <t>C-001741</t>
  </si>
  <si>
    <t>ARN00001741</t>
  </si>
  <si>
    <t>C-001742</t>
  </si>
  <si>
    <t>Comercio_329</t>
  </si>
  <si>
    <t>ARN00001742</t>
  </si>
  <si>
    <t>C-001743</t>
  </si>
  <si>
    <t>ARN00001743</t>
  </si>
  <si>
    <t>C-001744</t>
  </si>
  <si>
    <t>Comercio_386</t>
  </si>
  <si>
    <t>ARN00001744</t>
  </si>
  <si>
    <t>C-001745</t>
  </si>
  <si>
    <t>ARN00001745</t>
  </si>
  <si>
    <t>C-001746</t>
  </si>
  <si>
    <t>ARN00001746</t>
  </si>
  <si>
    <t>C-001747</t>
  </si>
  <si>
    <t>Comercio_1803</t>
  </si>
  <si>
    <t>ARN00001747</t>
  </si>
  <si>
    <t>C-001748</t>
  </si>
  <si>
    <t>Comercio_1491</t>
  </si>
  <si>
    <t>ARN00001748</t>
  </si>
  <si>
    <t>C-001749</t>
  </si>
  <si>
    <t>Comercio_313</t>
  </si>
  <si>
    <t>ARN00001749</t>
  </si>
  <si>
    <t>C-001750</t>
  </si>
  <si>
    <t>Comercio_1063</t>
  </si>
  <si>
    <t>ARN00001750</t>
  </si>
  <si>
    <t>C-001751</t>
  </si>
  <si>
    <t>ARN00001751</t>
  </si>
  <si>
    <t>C-001752</t>
  </si>
  <si>
    <t>Comercio_1006</t>
  </si>
  <si>
    <t>ARN00001752</t>
  </si>
  <si>
    <t>C-001753</t>
  </si>
  <si>
    <t>ARN00001753</t>
  </si>
  <si>
    <t>C-001754</t>
  </si>
  <si>
    <t>ARN00001754</t>
  </si>
  <si>
    <t>C-001755</t>
  </si>
  <si>
    <t>Comercio_549</t>
  </si>
  <si>
    <t>ARN00001755</t>
  </si>
  <si>
    <t>C-001756</t>
  </si>
  <si>
    <t>Comercio_1070</t>
  </si>
  <si>
    <t>ARN00001756</t>
  </si>
  <si>
    <t>C-001757</t>
  </si>
  <si>
    <t>Comercio_1188</t>
  </si>
  <si>
    <t>ARN00001757</t>
  </si>
  <si>
    <t>C-001758</t>
  </si>
  <si>
    <t>ARN00001758</t>
  </si>
  <si>
    <t>C-001759</t>
  </si>
  <si>
    <t>Comercio_1020</t>
  </si>
  <si>
    <t>ARN00001759</t>
  </si>
  <si>
    <t>C-001760</t>
  </si>
  <si>
    <t>Comercio_1878</t>
  </si>
  <si>
    <t>ARN00001760</t>
  </si>
  <si>
    <t>C-001761</t>
  </si>
  <si>
    <t>ARN00001761</t>
  </si>
  <si>
    <t>C-001762</t>
  </si>
  <si>
    <t>Comercio_1575</t>
  </si>
  <si>
    <t>ARN00001762</t>
  </si>
  <si>
    <t>C-001763</t>
  </si>
  <si>
    <t>Comercio_1306</t>
  </si>
  <si>
    <t>ARN00001763</t>
  </si>
  <si>
    <t>C-001764</t>
  </si>
  <si>
    <t>ARN00001764</t>
  </si>
  <si>
    <t>C-001765</t>
  </si>
  <si>
    <t>Comercio_494</t>
  </si>
  <si>
    <t>ARN00001765</t>
  </si>
  <si>
    <t>C-001766</t>
  </si>
  <si>
    <t>ARN00001766</t>
  </si>
  <si>
    <t>C-001767</t>
  </si>
  <si>
    <t>Comercio_370</t>
  </si>
  <si>
    <t>ARN00001767</t>
  </si>
  <si>
    <t>C-001768</t>
  </si>
  <si>
    <t>Comercio_230</t>
  </si>
  <si>
    <t>ARN00001768</t>
  </si>
  <si>
    <t>C-001769</t>
  </si>
  <si>
    <t>Comercio_1990</t>
  </si>
  <si>
    <t>ARN00001769</t>
  </si>
  <si>
    <t>C-001770</t>
  </si>
  <si>
    <t>ARN00001770</t>
  </si>
  <si>
    <t>C-001771</t>
  </si>
  <si>
    <t>ARN00001771</t>
  </si>
  <si>
    <t>C-001772</t>
  </si>
  <si>
    <t>ARN00001772</t>
  </si>
  <si>
    <t>C-001773</t>
  </si>
  <si>
    <t>ARN00001773</t>
  </si>
  <si>
    <t>C-001774</t>
  </si>
  <si>
    <t>ARN00001774</t>
  </si>
  <si>
    <t>C-001775</t>
  </si>
  <si>
    <t>Comercio_611</t>
  </si>
  <si>
    <t>ARN00001775</t>
  </si>
  <si>
    <t>C-001776</t>
  </si>
  <si>
    <t>Comercio_56</t>
  </si>
  <si>
    <t>ARN00001776</t>
  </si>
  <si>
    <t>C-001777</t>
  </si>
  <si>
    <t>Comercio_1689</t>
  </si>
  <si>
    <t>ARN00001777</t>
  </si>
  <si>
    <t>C-001778</t>
  </si>
  <si>
    <t>ARN00001778</t>
  </si>
  <si>
    <t>C-001779</t>
  </si>
  <si>
    <t>Comercio_821</t>
  </si>
  <si>
    <t>ARN00001779</t>
  </si>
  <si>
    <t>C-001780</t>
  </si>
  <si>
    <t>ARN00001780</t>
  </si>
  <si>
    <t>C-001781</t>
  </si>
  <si>
    <t>ARN00001781</t>
  </si>
  <si>
    <t>C-001782</t>
  </si>
  <si>
    <t>ARN00001782</t>
  </si>
  <si>
    <t>C-001783</t>
  </si>
  <si>
    <t>ARN00001783</t>
  </si>
  <si>
    <t>C-001784</t>
  </si>
  <si>
    <t>ARN00001784</t>
  </si>
  <si>
    <t>C-001785</t>
  </si>
  <si>
    <t>ARN00001785</t>
  </si>
  <si>
    <t>C-001786</t>
  </si>
  <si>
    <t>Comercio_492</t>
  </si>
  <si>
    <t>ARN00001786</t>
  </si>
  <si>
    <t>C-001787</t>
  </si>
  <si>
    <t>Comercio_206</t>
  </si>
  <si>
    <t>ARN00001787</t>
  </si>
  <si>
    <t>C-001788</t>
  </si>
  <si>
    <t>Comercio_1246</t>
  </si>
  <si>
    <t>ARN00001788</t>
  </si>
  <si>
    <t>C-001789</t>
  </si>
  <si>
    <t>ARN00001789</t>
  </si>
  <si>
    <t>C-001790</t>
  </si>
  <si>
    <t>ARN00001790</t>
  </si>
  <si>
    <t>C-001791</t>
  </si>
  <si>
    <t>ARN00001791</t>
  </si>
  <si>
    <t>C-001792</t>
  </si>
  <si>
    <t>ARN00001792</t>
  </si>
  <si>
    <t>C-001793</t>
  </si>
  <si>
    <t>ARN00001793</t>
  </si>
  <si>
    <t>C-001794</t>
  </si>
  <si>
    <t>ARN00001794</t>
  </si>
  <si>
    <t>C-001795</t>
  </si>
  <si>
    <t>Comercio_639</t>
  </si>
  <si>
    <t>ARN00001795</t>
  </si>
  <si>
    <t>C-001796</t>
  </si>
  <si>
    <t>Comercio_1338</t>
  </si>
  <si>
    <t>ARN00001796</t>
  </si>
  <si>
    <t>C-001797</t>
  </si>
  <si>
    <t>ARN00001797</t>
  </si>
  <si>
    <t>C-001798</t>
  </si>
  <si>
    <t>ARN00001798</t>
  </si>
  <si>
    <t>C-001799</t>
  </si>
  <si>
    <t>ARN00001799</t>
  </si>
  <si>
    <t>C-001800</t>
  </si>
  <si>
    <t>Comercio_160</t>
  </si>
  <si>
    <t>ARN00001800</t>
  </si>
  <si>
    <t>C-001801</t>
  </si>
  <si>
    <t>Comercio_1514</t>
  </si>
  <si>
    <t>ARN00001801</t>
  </si>
  <si>
    <t>C-001802</t>
  </si>
  <si>
    <t>ARN00001802</t>
  </si>
  <si>
    <t>C-001803</t>
  </si>
  <si>
    <t>ARN00001803</t>
  </si>
  <si>
    <t>C-001804</t>
  </si>
  <si>
    <t>ARN00001804</t>
  </si>
  <si>
    <t>C-001805</t>
  </si>
  <si>
    <t>ARN00001805</t>
  </si>
  <si>
    <t>C-001806</t>
  </si>
  <si>
    <t>ARN00001806</t>
  </si>
  <si>
    <t>C-001807</t>
  </si>
  <si>
    <t>Comercio_1917</t>
  </si>
  <si>
    <t>ARN00001807</t>
  </si>
  <si>
    <t>C-001808</t>
  </si>
  <si>
    <t>Comercio_1284</t>
  </si>
  <si>
    <t>ARN00001808</t>
  </si>
  <si>
    <t>C-001809</t>
  </si>
  <si>
    <t>ARN00001809</t>
  </si>
  <si>
    <t>C-001810</t>
  </si>
  <si>
    <t>ARN00001810</t>
  </si>
  <si>
    <t>C-001811</t>
  </si>
  <si>
    <t>ARN00001811</t>
  </si>
  <si>
    <t>C-001812</t>
  </si>
  <si>
    <t>ARN00001812</t>
  </si>
  <si>
    <t>C-001813</t>
  </si>
  <si>
    <t>Comercio_1158</t>
  </si>
  <si>
    <t>ARN00001813</t>
  </si>
  <si>
    <t>C-001814</t>
  </si>
  <si>
    <t>Comercio_1399</t>
  </si>
  <si>
    <t>ARN00001814</t>
  </si>
  <si>
    <t>C-001815</t>
  </si>
  <si>
    <t>ARN00001815</t>
  </si>
  <si>
    <t>C-001816</t>
  </si>
  <si>
    <t>ARN00001816</t>
  </si>
  <si>
    <t>C-001817</t>
  </si>
  <si>
    <t>Comercio_1783</t>
  </si>
  <si>
    <t>ARN00001817</t>
  </si>
  <si>
    <t>C-001818</t>
  </si>
  <si>
    <t>ARN00001818</t>
  </si>
  <si>
    <t>C-001819</t>
  </si>
  <si>
    <t>Comercio_426</t>
  </si>
  <si>
    <t>ARN00001819</t>
  </si>
  <si>
    <t>C-001820</t>
  </si>
  <si>
    <t>Comercio_367</t>
  </si>
  <si>
    <t>ARN00001820</t>
  </si>
  <si>
    <t>C-001821</t>
  </si>
  <si>
    <t>Comercio_850</t>
  </si>
  <si>
    <t>ARN00001821</t>
  </si>
  <si>
    <t>C-001822</t>
  </si>
  <si>
    <t>Comercio_1053</t>
  </si>
  <si>
    <t>ARN00001822</t>
  </si>
  <si>
    <t>C-001823</t>
  </si>
  <si>
    <t>ARN00001823</t>
  </si>
  <si>
    <t>C-001824</t>
  </si>
  <si>
    <t>ARN00001824</t>
  </si>
  <si>
    <t>C-001825</t>
  </si>
  <si>
    <t>Comercio_925</t>
  </si>
  <si>
    <t>ARN00001825</t>
  </si>
  <si>
    <t>C-001826</t>
  </si>
  <si>
    <t>ARN00001826</t>
  </si>
  <si>
    <t>C-001827</t>
  </si>
  <si>
    <t>Comercio_712</t>
  </si>
  <si>
    <t>ARN00001827</t>
  </si>
  <si>
    <t>C-001828</t>
  </si>
  <si>
    <t>Comercio_1515</t>
  </si>
  <si>
    <t>ARN00001828</t>
  </si>
  <si>
    <t>C-001829</t>
  </si>
  <si>
    <t>ARN00001829</t>
  </si>
  <si>
    <t>C-001830</t>
  </si>
  <si>
    <t>ARN00001830</t>
  </si>
  <si>
    <t>C-001831</t>
  </si>
  <si>
    <t>ARN00001831</t>
  </si>
  <si>
    <t>C-001832</t>
  </si>
  <si>
    <t>ARN00001832</t>
  </si>
  <si>
    <t>C-001833</t>
  </si>
  <si>
    <t>ARN00001833</t>
  </si>
  <si>
    <t>C-001834</t>
  </si>
  <si>
    <t>ARN00001834</t>
  </si>
  <si>
    <t>C-001835</t>
  </si>
  <si>
    <t>Comercio_122</t>
  </si>
  <si>
    <t>ARN00001835</t>
  </si>
  <si>
    <t>C-001836</t>
  </si>
  <si>
    <t>ARN00001836</t>
  </si>
  <si>
    <t>C-001837</t>
  </si>
  <si>
    <t>ARN00001837</t>
  </si>
  <si>
    <t>C-001838</t>
  </si>
  <si>
    <t>Comercio_1862</t>
  </si>
  <si>
    <t>ARN00001838</t>
  </si>
  <si>
    <t>C-001839</t>
  </si>
  <si>
    <t>Comercio_192</t>
  </si>
  <si>
    <t>ARN00001839</t>
  </si>
  <si>
    <t>C-001840</t>
  </si>
  <si>
    <t>Comercio_225</t>
  </si>
  <si>
    <t>ARN00001840</t>
  </si>
  <si>
    <t>C-001841</t>
  </si>
  <si>
    <t>ARN00001841</t>
  </si>
  <si>
    <t>C-001842</t>
  </si>
  <si>
    <t>ARN00001842</t>
  </si>
  <si>
    <t>C-001843</t>
  </si>
  <si>
    <t>ARN00001843</t>
  </si>
  <si>
    <t>C-001844</t>
  </si>
  <si>
    <t>Comercio_475</t>
  </si>
  <si>
    <t>ARN00001844</t>
  </si>
  <si>
    <t>C-001845</t>
  </si>
  <si>
    <t>Comercio_253</t>
  </si>
  <si>
    <t>ARN00001845</t>
  </si>
  <si>
    <t>C-001846</t>
  </si>
  <si>
    <t>Comercio_1754</t>
  </si>
  <si>
    <t>ARN00001846</t>
  </si>
  <si>
    <t>C-001847</t>
  </si>
  <si>
    <t>Comercio_645</t>
  </si>
  <si>
    <t>ARN00001847</t>
  </si>
  <si>
    <t>C-001848</t>
  </si>
  <si>
    <t>ARN00001848</t>
  </si>
  <si>
    <t>C-001849</t>
  </si>
  <si>
    <t>ARN00001849</t>
  </si>
  <si>
    <t>C-001850</t>
  </si>
  <si>
    <t>Comercio_1829</t>
  </si>
  <si>
    <t>ARN00001850</t>
  </si>
  <si>
    <t>C-001851</t>
  </si>
  <si>
    <t>ARN00001851</t>
  </si>
  <si>
    <t>C-001852</t>
  </si>
  <si>
    <t>ARN00001852</t>
  </si>
  <si>
    <t>C-001853</t>
  </si>
  <si>
    <t>ARN00001853</t>
  </si>
  <si>
    <t>C-001854</t>
  </si>
  <si>
    <t>ARN00001854</t>
  </si>
  <si>
    <t>C-001855</t>
  </si>
  <si>
    <t>ARN00001855</t>
  </si>
  <si>
    <t>C-001856</t>
  </si>
  <si>
    <t>ARN00001856</t>
  </si>
  <si>
    <t>C-001857</t>
  </si>
  <si>
    <t>Comercio_1100</t>
  </si>
  <si>
    <t>ARN00001857</t>
  </si>
  <si>
    <t>C-001858</t>
  </si>
  <si>
    <t>ARN00001858</t>
  </si>
  <si>
    <t>C-001859</t>
  </si>
  <si>
    <t>ARN00001859</t>
  </si>
  <si>
    <t>C-001860</t>
  </si>
  <si>
    <t>Comercio_1044</t>
  </si>
  <si>
    <t>ARN00001860</t>
  </si>
  <si>
    <t>C-001861</t>
  </si>
  <si>
    <t>ARN00001861</t>
  </si>
  <si>
    <t>C-001862</t>
  </si>
  <si>
    <t>ARN00001862</t>
  </si>
  <si>
    <t>C-001863</t>
  </si>
  <si>
    <t>Comercio_618</t>
  </si>
  <si>
    <t>ARN00001863</t>
  </si>
  <si>
    <t>C-001864</t>
  </si>
  <si>
    <t>Comercio_32</t>
  </si>
  <si>
    <t>ARN00001864</t>
  </si>
  <si>
    <t>C-001865</t>
  </si>
  <si>
    <t>Comercio_1035</t>
  </si>
  <si>
    <t>ARN00001865</t>
  </si>
  <si>
    <t>C-001866</t>
  </si>
  <si>
    <t>Comercio_134</t>
  </si>
  <si>
    <t>ARN00001866</t>
  </si>
  <si>
    <t>C-001867</t>
  </si>
  <si>
    <t>ARN00001867</t>
  </si>
  <si>
    <t>C-001868</t>
  </si>
  <si>
    <t>Comercio_740</t>
  </si>
  <si>
    <t>ARN00001868</t>
  </si>
  <si>
    <t>C-001869</t>
  </si>
  <si>
    <t>ARN00001869</t>
  </si>
  <si>
    <t>C-001870</t>
  </si>
  <si>
    <t>ARN00001870</t>
  </si>
  <si>
    <t>C-001871</t>
  </si>
  <si>
    <t>Comercio_1281</t>
  </si>
  <si>
    <t>ARN00001871</t>
  </si>
  <si>
    <t>C-001872</t>
  </si>
  <si>
    <t>ARN00001872</t>
  </si>
  <si>
    <t>C-001873</t>
  </si>
  <si>
    <t>ARN00001873</t>
  </si>
  <si>
    <t>C-001874</t>
  </si>
  <si>
    <t>ARN00001874</t>
  </si>
  <si>
    <t>C-001875</t>
  </si>
  <si>
    <t>Comercio_45</t>
  </si>
  <si>
    <t>ARN00001875</t>
  </si>
  <si>
    <t>C-001876</t>
  </si>
  <si>
    <t>Comercio_1812</t>
  </si>
  <si>
    <t>ARN00001876</t>
  </si>
  <si>
    <t>C-001877</t>
  </si>
  <si>
    <t>ARN00001877</t>
  </si>
  <si>
    <t>C-001878</t>
  </si>
  <si>
    <t>ARN00001878</t>
  </si>
  <si>
    <t>C-001879</t>
  </si>
  <si>
    <t>ARN00001879</t>
  </si>
  <si>
    <t>C-001880</t>
  </si>
  <si>
    <t>ARN00001880</t>
  </si>
  <si>
    <t>C-001881</t>
  </si>
  <si>
    <t>ARN00001881</t>
  </si>
  <si>
    <t>C-001882</t>
  </si>
  <si>
    <t>ARN00001882</t>
  </si>
  <si>
    <t>C-001883</t>
  </si>
  <si>
    <t>ARN00001883</t>
  </si>
  <si>
    <t>2023-03-24</t>
  </si>
  <si>
    <t>C-001884</t>
  </si>
  <si>
    <t>Comercio_247</t>
  </si>
  <si>
    <t>ARN00001884</t>
  </si>
  <si>
    <t>C-001885</t>
  </si>
  <si>
    <t>ARN00001885</t>
  </si>
  <si>
    <t>C-001886</t>
  </si>
  <si>
    <t>ARN00001886</t>
  </si>
  <si>
    <t>C-001887</t>
  </si>
  <si>
    <t>Comercio_1279</t>
  </si>
  <si>
    <t>ARN00001887</t>
  </si>
  <si>
    <t>C-001888</t>
  </si>
  <si>
    <t>ARN00001888</t>
  </si>
  <si>
    <t>C-001889</t>
  </si>
  <si>
    <t>ARN00001889</t>
  </si>
  <si>
    <t>C-001890</t>
  </si>
  <si>
    <t>ARN00001890</t>
  </si>
  <si>
    <t>C-001891</t>
  </si>
  <si>
    <t>Comercio_1139</t>
  </si>
  <si>
    <t>ARN00001891</t>
  </si>
  <si>
    <t>C-001892</t>
  </si>
  <si>
    <t>Comercio_742</t>
  </si>
  <si>
    <t>ARN00001892</t>
  </si>
  <si>
    <t>C-001893</t>
  </si>
  <si>
    <t>ARN00001893</t>
  </si>
  <si>
    <t>C-001894</t>
  </si>
  <si>
    <t>ARN00001894</t>
  </si>
  <si>
    <t>C-001895</t>
  </si>
  <si>
    <t>Comercio_1787</t>
  </si>
  <si>
    <t>ARN00001895</t>
  </si>
  <si>
    <t>C-001896</t>
  </si>
  <si>
    <t>ARN00001896</t>
  </si>
  <si>
    <t>C-001897</t>
  </si>
  <si>
    <t>Comercio_1839</t>
  </si>
  <si>
    <t>ARN00001897</t>
  </si>
  <si>
    <t>C-001898</t>
  </si>
  <si>
    <t>ARN00001898</t>
  </si>
  <si>
    <t>C-001899</t>
  </si>
  <si>
    <t>ARN00001899</t>
  </si>
  <si>
    <t>C-001900</t>
  </si>
  <si>
    <t>Comercio_1346</t>
  </si>
  <si>
    <t>ARN00001900</t>
  </si>
  <si>
    <t>C-001901</t>
  </si>
  <si>
    <t>ARN00001901</t>
  </si>
  <si>
    <t>C-001902</t>
  </si>
  <si>
    <t>ARN00001902</t>
  </si>
  <si>
    <t>C-001903</t>
  </si>
  <si>
    <t>ARN00001903</t>
  </si>
  <si>
    <t>C-001904</t>
  </si>
  <si>
    <t>ARN00001904</t>
  </si>
  <si>
    <t>C-001905</t>
  </si>
  <si>
    <t>ARN00001905</t>
  </si>
  <si>
    <t>C-001906</t>
  </si>
  <si>
    <t>ARN00001906</t>
  </si>
  <si>
    <t>C-001907</t>
  </si>
  <si>
    <t>ARN00001907</t>
  </si>
  <si>
    <t>C-001908</t>
  </si>
  <si>
    <t>ARN00001908</t>
  </si>
  <si>
    <t>C-001909</t>
  </si>
  <si>
    <t>Comercio_314</t>
  </si>
  <si>
    <t>ARN00001909</t>
  </si>
  <si>
    <t>C-001910</t>
  </si>
  <si>
    <t>ARN00001910</t>
  </si>
  <si>
    <t>C-001911</t>
  </si>
  <si>
    <t>ARN00001911</t>
  </si>
  <si>
    <t>C-001912</t>
  </si>
  <si>
    <t>Comercio_1681</t>
  </si>
  <si>
    <t>ARN00001912</t>
  </si>
  <si>
    <t>C-001913</t>
  </si>
  <si>
    <t>Comercio_1968</t>
  </si>
  <si>
    <t>ARN00001913</t>
  </si>
  <si>
    <t>C-001914</t>
  </si>
  <si>
    <t>Comercio_262</t>
  </si>
  <si>
    <t>ARN00001914</t>
  </si>
  <si>
    <t>C-001915</t>
  </si>
  <si>
    <t>ARN00001915</t>
  </si>
  <si>
    <t>C-001916</t>
  </si>
  <si>
    <t>ARN00001916</t>
  </si>
  <si>
    <t>C-001917</t>
  </si>
  <si>
    <t>ARN00001917</t>
  </si>
  <si>
    <t>C-001918</t>
  </si>
  <si>
    <t>Comercio_1817</t>
  </si>
  <si>
    <t>ARN00001918</t>
  </si>
  <si>
    <t>C-001919</t>
  </si>
  <si>
    <t>ARN00001919</t>
  </si>
  <si>
    <t>C-001920</t>
  </si>
  <si>
    <t>Comercio_820</t>
  </si>
  <si>
    <t>ARN00001920</t>
  </si>
  <si>
    <t>C-001921</t>
  </si>
  <si>
    <t>Comercio_1209</t>
  </si>
  <si>
    <t>ARN00001921</t>
  </si>
  <si>
    <t>C-001922</t>
  </si>
  <si>
    <t>Comercio_813</t>
  </si>
  <si>
    <t>ARN00001922</t>
  </si>
  <si>
    <t>C-001923</t>
  </si>
  <si>
    <t>ARN00001923</t>
  </si>
  <si>
    <t>C-001924</t>
  </si>
  <si>
    <t>ARN00001924</t>
  </si>
  <si>
    <t>C-001925</t>
  </si>
  <si>
    <t>ARN00001925</t>
  </si>
  <si>
    <t>C-001926</t>
  </si>
  <si>
    <t>Comercio_98</t>
  </si>
  <si>
    <t>ARN00001926</t>
  </si>
  <si>
    <t>C-001927</t>
  </si>
  <si>
    <t>Comercio_336</t>
  </si>
  <si>
    <t>ARN00001927</t>
  </si>
  <si>
    <t>C-001928</t>
  </si>
  <si>
    <t>ARN00001928</t>
  </si>
  <si>
    <t>C-001929</t>
  </si>
  <si>
    <t>ARN00001929</t>
  </si>
  <si>
    <t>C-001930</t>
  </si>
  <si>
    <t>ARN00001930</t>
  </si>
  <si>
    <t>C-001931</t>
  </si>
  <si>
    <t>ARN00001931</t>
  </si>
  <si>
    <t>C-001932</t>
  </si>
  <si>
    <t>ARN00001932</t>
  </si>
  <si>
    <t>C-001933</t>
  </si>
  <si>
    <t>ARN00001933</t>
  </si>
  <si>
    <t>C-001934</t>
  </si>
  <si>
    <t>ARN00001934</t>
  </si>
  <si>
    <t>C-001935</t>
  </si>
  <si>
    <t>ARN00001935</t>
  </si>
  <si>
    <t>C-001936</t>
  </si>
  <si>
    <t>ARN00001936</t>
  </si>
  <si>
    <t>C-001937</t>
  </si>
  <si>
    <t>ARN00001937</t>
  </si>
  <si>
    <t>C-001938</t>
  </si>
  <si>
    <t>ARN00001938</t>
  </si>
  <si>
    <t>C-001939</t>
  </si>
  <si>
    <t>Comercio_1755</t>
  </si>
  <si>
    <t>ARN00001939</t>
  </si>
  <si>
    <t>C-001940</t>
  </si>
  <si>
    <t>Comercio_1314</t>
  </si>
  <si>
    <t>ARN00001940</t>
  </si>
  <si>
    <t>C-001941</t>
  </si>
  <si>
    <t>ARN00001941</t>
  </si>
  <si>
    <t>C-001942</t>
  </si>
  <si>
    <t>ARN00001942</t>
  </si>
  <si>
    <t>C-001943</t>
  </si>
  <si>
    <t>ARN00001943</t>
  </si>
  <si>
    <t>C-001944</t>
  </si>
  <si>
    <t>ARN00001944</t>
  </si>
  <si>
    <t>C-001945</t>
  </si>
  <si>
    <t>Comercio_209</t>
  </si>
  <si>
    <t>ARN00001945</t>
  </si>
  <si>
    <t>C-001946</t>
  </si>
  <si>
    <t>ARN00001946</t>
  </si>
  <si>
    <t>C-001947</t>
  </si>
  <si>
    <t>Comercio_436</t>
  </si>
  <si>
    <t>ARN00001947</t>
  </si>
  <si>
    <t>C-001948</t>
  </si>
  <si>
    <t>ARN00001948</t>
  </si>
  <si>
    <t>C-001949</t>
  </si>
  <si>
    <t>Comercio_1547</t>
  </si>
  <si>
    <t>ARN00001949</t>
  </si>
  <si>
    <t>C-001950</t>
  </si>
  <si>
    <t>Comercio_1238</t>
  </si>
  <si>
    <t>ARN00001950</t>
  </si>
  <si>
    <t>C-001951</t>
  </si>
  <si>
    <t>Comercio_780</t>
  </si>
  <si>
    <t>ARN00001951</t>
  </si>
  <si>
    <t>C-001952</t>
  </si>
  <si>
    <t>Comercio_946</t>
  </si>
  <si>
    <t>ARN00001952</t>
  </si>
  <si>
    <t>C-001953</t>
  </si>
  <si>
    <t>Comercio_1164</t>
  </si>
  <si>
    <t>ARN00001953</t>
  </si>
  <si>
    <t>C-001954</t>
  </si>
  <si>
    <t>ARN00001954</t>
  </si>
  <si>
    <t>C-001955</t>
  </si>
  <si>
    <t>Comercio_1050</t>
  </si>
  <si>
    <t>ARN00001955</t>
  </si>
  <si>
    <t>C-001956</t>
  </si>
  <si>
    <t>Comercio_1106</t>
  </si>
  <si>
    <t>ARN00001956</t>
  </si>
  <si>
    <t>C-001957</t>
  </si>
  <si>
    <t>Comercio_1145</t>
  </si>
  <si>
    <t>ARN00001957</t>
  </si>
  <si>
    <t>C-001958</t>
  </si>
  <si>
    <t>Comercio_1698</t>
  </si>
  <si>
    <t>ARN00001958</t>
  </si>
  <si>
    <t>C-001959</t>
  </si>
  <si>
    <t>ARN00001959</t>
  </si>
  <si>
    <t>C-001960</t>
  </si>
  <si>
    <t>ARN00001960</t>
  </si>
  <si>
    <t>C-001961</t>
  </si>
  <si>
    <t>Comercio_578</t>
  </si>
  <si>
    <t>ARN00001961</t>
  </si>
  <si>
    <t>C-001962</t>
  </si>
  <si>
    <t>ARN00001962</t>
  </si>
  <si>
    <t>C-001963</t>
  </si>
  <si>
    <t>ARN00001963</t>
  </si>
  <si>
    <t>C-001964</t>
  </si>
  <si>
    <t>Comercio_1468</t>
  </si>
  <si>
    <t>ARN00001964</t>
  </si>
  <si>
    <t>C-001965</t>
  </si>
  <si>
    <t>ARN00001965</t>
  </si>
  <si>
    <t>C-001966</t>
  </si>
  <si>
    <t>ARN00001966</t>
  </si>
  <si>
    <t>C-001967</t>
  </si>
  <si>
    <t>Comercio_68</t>
  </si>
  <si>
    <t>ARN00001967</t>
  </si>
  <si>
    <t>C-001968</t>
  </si>
  <si>
    <t>ARN00001968</t>
  </si>
  <si>
    <t>C-001969</t>
  </si>
  <si>
    <t>ARN00001969</t>
  </si>
  <si>
    <t>C-001970</t>
  </si>
  <si>
    <t>Comercio_1893</t>
  </si>
  <si>
    <t>ARN00001970</t>
  </si>
  <si>
    <t>C-001971</t>
  </si>
  <si>
    <t>ARN00001971</t>
  </si>
  <si>
    <t>C-001972</t>
  </si>
  <si>
    <t>ARN00001972</t>
  </si>
  <si>
    <t>C-001973</t>
  </si>
  <si>
    <t>Comercio_1286</t>
  </si>
  <si>
    <t>ARN00001973</t>
  </si>
  <si>
    <t>C-001974</t>
  </si>
  <si>
    <t>ARN00001974</t>
  </si>
  <si>
    <t>C-001975</t>
  </si>
  <si>
    <t>ARN00001975</t>
  </si>
  <si>
    <t>C-001976</t>
  </si>
  <si>
    <t>Comercio_55</t>
  </si>
  <si>
    <t>ARN00001976</t>
  </si>
  <si>
    <t>C-001977</t>
  </si>
  <si>
    <t>Comercio_347</t>
  </si>
  <si>
    <t>ARN00001977</t>
  </si>
  <si>
    <t>C-001978</t>
  </si>
  <si>
    <t>ARN00001978</t>
  </si>
  <si>
    <t>C-001979</t>
  </si>
  <si>
    <t>Comercio_183</t>
  </si>
  <si>
    <t>ARN00001979</t>
  </si>
  <si>
    <t>C-001980</t>
  </si>
  <si>
    <t>Comercio_1026</t>
  </si>
  <si>
    <t>ARN00001980</t>
  </si>
  <si>
    <t>C-001981</t>
  </si>
  <si>
    <t>ARN00001981</t>
  </si>
  <si>
    <t>C-001982</t>
  </si>
  <si>
    <t>Comercio_1414</t>
  </si>
  <si>
    <t>ARN00001982</t>
  </si>
  <si>
    <t>C-001983</t>
  </si>
  <si>
    <t>ARN00001983</t>
  </si>
  <si>
    <t>C-001984</t>
  </si>
  <si>
    <t>Comercio_153</t>
  </si>
  <si>
    <t>ARN00001984</t>
  </si>
  <si>
    <t>C-001985</t>
  </si>
  <si>
    <t>ARN00001985</t>
  </si>
  <si>
    <t>C-001986</t>
  </si>
  <si>
    <t>ARN00001986</t>
  </si>
  <si>
    <t>C-001987</t>
  </si>
  <si>
    <t>ARN00001987</t>
  </si>
  <si>
    <t>C-001988</t>
  </si>
  <si>
    <t>ARN00001988</t>
  </si>
  <si>
    <t>C-001989</t>
  </si>
  <si>
    <t>ARN00001989</t>
  </si>
  <si>
    <t>C-001990</t>
  </si>
  <si>
    <t>ARN00001990</t>
  </si>
  <si>
    <t>C-001991</t>
  </si>
  <si>
    <t>ARN00001991</t>
  </si>
  <si>
    <t>C-001992</t>
  </si>
  <si>
    <t>ARN00001992</t>
  </si>
  <si>
    <t>C-001993</t>
  </si>
  <si>
    <t>ARN00001993</t>
  </si>
  <si>
    <t>C-001994</t>
  </si>
  <si>
    <t>ARN00001994</t>
  </si>
  <si>
    <t>C-001995</t>
  </si>
  <si>
    <t>ARN00001995</t>
  </si>
  <si>
    <t>C-001996</t>
  </si>
  <si>
    <t>ARN00001996</t>
  </si>
  <si>
    <t>C-001997</t>
  </si>
  <si>
    <t>ARN00001997</t>
  </si>
  <si>
    <t>C-001998</t>
  </si>
  <si>
    <t>ARN00001998</t>
  </si>
  <si>
    <t>C-001999</t>
  </si>
  <si>
    <t>Comercio_254</t>
  </si>
  <si>
    <t>ARN00001999</t>
  </si>
  <si>
    <t>C-002000</t>
  </si>
  <si>
    <t>ARN00002000</t>
  </si>
  <si>
    <t>*RECUPERACIÓN CBKS</t>
  </si>
  <si>
    <t>*DEVOLUCIÓN COMERCIO</t>
  </si>
  <si>
    <t>*FALLIDO</t>
  </si>
  <si>
    <t>*EVITADO</t>
  </si>
  <si>
    <t>*CAMBIO DIVISA</t>
  </si>
  <si>
    <t>CAMBIO DIVISA 1</t>
  </si>
  <si>
    <t>*IMPORTE OPERACIÓN</t>
  </si>
  <si>
    <t>Etiquetas de fila</t>
  </si>
  <si>
    <t>Total general</t>
  </si>
  <si>
    <t>Nº CASOS</t>
  </si>
  <si>
    <t>IMPORTE FRAUDE</t>
  </si>
  <si>
    <t>CAMBIO DIVISA</t>
  </si>
  <si>
    <t>(Todas)</t>
  </si>
  <si>
    <t>IMPORTE OPERACIÓN</t>
  </si>
  <si>
    <t>CBKS</t>
  </si>
  <si>
    <t>D.COMERCIO</t>
  </si>
  <si>
    <t xml:space="preserve">FALLIDO </t>
  </si>
  <si>
    <t>Valores</t>
  </si>
  <si>
    <t xml:space="preserve">FALLIDO  </t>
  </si>
  <si>
    <t>NºCLIENTES CON FRAUDE</t>
  </si>
  <si>
    <t>PAÍS CLIENTE</t>
  </si>
  <si>
    <t>DÍAS DE RESOLUCIÓN CASO</t>
  </si>
  <si>
    <t>ene</t>
  </si>
  <si>
    <t>feb</t>
  </si>
  <si>
    <t>mar</t>
  </si>
  <si>
    <t>abr</t>
  </si>
  <si>
    <t>may</t>
  </si>
  <si>
    <t>jun</t>
  </si>
  <si>
    <t>jul</t>
  </si>
  <si>
    <t>DÍA SEMANA FRAUDE</t>
  </si>
  <si>
    <t>lunes</t>
  </si>
  <si>
    <t>martes</t>
  </si>
  <si>
    <t>miércoles</t>
  </si>
  <si>
    <t>jueves</t>
  </si>
  <si>
    <t>viernes</t>
  </si>
  <si>
    <t>sábado</t>
  </si>
  <si>
    <t>domingo</t>
  </si>
  <si>
    <t>EVITADO</t>
  </si>
  <si>
    <t>IMP. OPERACIONES</t>
  </si>
  <si>
    <t>IMP. OPERACIÓN</t>
  </si>
  <si>
    <t>TIPOLOGÍAS FRAUDE</t>
  </si>
  <si>
    <t>TIPO TARJETA</t>
  </si>
  <si>
    <t>RESOLUCIÓN CASOS</t>
  </si>
  <si>
    <t>Promedio de *IMPORTE OPERACIÓN</t>
  </si>
  <si>
    <t>Mín. de *IMPORTE OPERACIÓN</t>
  </si>
  <si>
    <t>Máx. de *IMPORTE OPERACIÓN</t>
  </si>
  <si>
    <t>Desvest de *IMPORTE OPERACIÓN</t>
  </si>
  <si>
    <t>Var de *IMPORTE OPERACIÓN</t>
  </si>
  <si>
    <t>Promedio de *DURACIÓN DISPUTA DÍAS</t>
  </si>
  <si>
    <t>Mín. de *DURACIÓN DISPUTA DÍAS</t>
  </si>
  <si>
    <t>Máx. de *DURACIÓN DISPUTA DÍAS</t>
  </si>
  <si>
    <t>Desvest de *DURACIÓN DISPUTA DÍAS</t>
  </si>
  <si>
    <t>Var de *DURACIÓN DISPUTA 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</si>
</sst>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* #,##0.00\ &quot;€&quot;_-;\-* #,##0.00\ &quot;€&quot;_-;_-* &quot;-&quot;??\ &quot;€&quot;_-;_-@_-"/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9" tint="0.5999938962981048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9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3" borderId="3" xfId="0" applyNumberFormat="1" applyFill="1" applyBorder="1"/>
    <xf numFmtId="1" fontId="0" fillId="3" borderId="3" xfId="0" applyNumberFormat="1" applyFill="1" applyBorder="1"/>
    <xf numFmtId="164" fontId="0" fillId="3" borderId="3" xfId="0" applyNumberFormat="1" applyFill="1" applyBorder="1"/>
    <xf numFmtId="0" fontId="0" fillId="3" borderId="3" xfId="0" applyFill="1" applyBorder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>
      <alignment horizontal="center"/>
    </xf>
    <xf numFmtId="14" fontId="0" fillId="4" borderId="3" xfId="0" applyNumberFormat="1" applyFill="1" applyBorder="1"/>
    <xf numFmtId="1" fontId="0" fillId="4" borderId="3" xfId="0" applyNumberFormat="1" applyFill="1" applyBorder="1"/>
    <xf numFmtId="164" fontId="0" fillId="4" borderId="3" xfId="0" applyNumberFormat="1" applyFill="1" applyBorder="1"/>
    <xf numFmtId="0" fontId="0" fillId="4" borderId="3" xfId="0" applyFill="1" applyBorder="1"/>
    <xf numFmtId="0" fontId="0" fillId="4" borderId="3" xfId="0" applyFill="1" applyBorder="1" applyAlignment="1">
      <alignment horizontal="center"/>
    </xf>
    <xf numFmtId="14" fontId="0" fillId="5" borderId="3" xfId="0" applyNumberFormat="1" applyFill="1" applyBorder="1"/>
    <xf numFmtId="1" fontId="0" fillId="5" borderId="3" xfId="0" applyNumberFormat="1" applyFill="1" applyBorder="1"/>
    <xf numFmtId="164" fontId="0" fillId="5" borderId="3" xfId="0" applyNumberFormat="1" applyFill="1" applyBorder="1"/>
    <xf numFmtId="0" fontId="0" fillId="5" borderId="3" xfId="0" applyFill="1" applyBorder="1"/>
    <xf numFmtId="14" fontId="0" fillId="5" borderId="3" xfId="0" applyNumberForma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4" fontId="0" fillId="3" borderId="4" xfId="0" applyNumberFormat="1" applyFill="1" applyBorder="1"/>
    <xf numFmtId="1" fontId="0" fillId="3" borderId="4" xfId="0" applyNumberFormat="1" applyFill="1" applyBorder="1"/>
    <xf numFmtId="164" fontId="0" fillId="3" borderId="4" xfId="0" applyNumberFormat="1" applyFill="1" applyBorder="1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0" fontId="1" fillId="6" borderId="0" xfId="0" applyFont="1" applyFill="1"/>
    <xf numFmtId="0" fontId="1" fillId="6" borderId="5" xfId="0" applyFont="1" applyFill="1" applyBorder="1"/>
    <xf numFmtId="1" fontId="1" fillId="6" borderId="5" xfId="0" applyNumberFormat="1" applyFont="1" applyFill="1" applyBorder="1"/>
    <xf numFmtId="164" fontId="1" fillId="6" borderId="5" xfId="0" applyNumberFormat="1" applyFont="1" applyFill="1" applyBorder="1"/>
    <xf numFmtId="0" fontId="1" fillId="6" borderId="5" xfId="0" applyFont="1" applyFill="1" applyBorder="1" applyAlignment="1">
      <alignment horizontal="center"/>
    </xf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3" borderId="1" xfId="0" applyFill="1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7" borderId="0" xfId="0" applyFill="1"/>
    <xf numFmtId="0" fontId="0" fillId="7" borderId="0" xfId="0" applyFill="1" applyAlignment="1">
      <alignment horizontal="left"/>
    </xf>
    <xf numFmtId="164" fontId="0" fillId="7" borderId="0" xfId="0" applyNumberFormat="1" applyFill="1"/>
    <xf numFmtId="0" fontId="3" fillId="8" borderId="6" xfId="0" applyFont="1" applyFill="1" applyBorder="1"/>
    <xf numFmtId="0" fontId="3" fillId="8" borderId="2" xfId="0" applyFont="1" applyFill="1" applyBorder="1" applyAlignment="1">
      <alignment horizontal="left"/>
    </xf>
    <xf numFmtId="0" fontId="3" fillId="8" borderId="2" xfId="0" applyFont="1" applyFill="1" applyBorder="1"/>
    <xf numFmtId="1" fontId="0" fillId="7" borderId="0" xfId="0" applyNumberFormat="1" applyFill="1" applyAlignment="1">
      <alignment horizontal="left"/>
    </xf>
    <xf numFmtId="44" fontId="0" fillId="0" borderId="0" xfId="1" applyFont="1"/>
    <xf numFmtId="0" fontId="4" fillId="2" borderId="0" xfId="0" applyFont="1" applyFill="1"/>
    <xf numFmtId="0" fontId="4" fillId="7" borderId="0" xfId="0" applyFont="1" applyFill="1"/>
    <xf numFmtId="0" fontId="4" fillId="0" borderId="0" xfId="0" applyFont="1" applyAlignment="1">
      <alignment horizontal="left"/>
    </xf>
    <xf numFmtId="164" fontId="4" fillId="0" borderId="0" xfId="0" applyNumberFormat="1" applyFont="1"/>
    <xf numFmtId="0" fontId="4" fillId="7" borderId="0" xfId="0" applyFont="1" applyFill="1" applyAlignment="1">
      <alignment horizontal="left"/>
    </xf>
    <xf numFmtId="164" fontId="4" fillId="7" borderId="0" xfId="0" applyNumberFormat="1" applyFont="1" applyFill="1"/>
    <xf numFmtId="0" fontId="4" fillId="0" borderId="0" xfId="0" applyFont="1"/>
    <xf numFmtId="44" fontId="4" fillId="0" borderId="0" xfId="1" applyFont="1"/>
    <xf numFmtId="0" fontId="4" fillId="0" borderId="0" xfId="0" pivotButton="1" applyFont="1"/>
    <xf numFmtId="0" fontId="5" fillId="8" borderId="6" xfId="0" applyFont="1" applyFill="1" applyBorder="1"/>
    <xf numFmtId="0" fontId="5" fillId="8" borderId="2" xfId="0" applyFont="1" applyFill="1" applyBorder="1" applyAlignment="1">
      <alignment horizontal="left"/>
    </xf>
    <xf numFmtId="0" fontId="5" fillId="8" borderId="2" xfId="0" applyFont="1" applyFill="1" applyBorder="1"/>
    <xf numFmtId="1" fontId="4" fillId="0" borderId="0" xfId="0" applyNumberFormat="1" applyFont="1" applyAlignment="1">
      <alignment horizontal="left"/>
    </xf>
    <xf numFmtId="1" fontId="4" fillId="0" borderId="0" xfId="0" applyNumberFormat="1" applyFont="1"/>
    <xf numFmtId="1" fontId="4" fillId="7" borderId="0" xfId="0" applyNumberFormat="1" applyFont="1" applyFill="1" applyAlignment="1">
      <alignment horizontal="left"/>
    </xf>
  </cellXfs>
  <cellStyles count="2">
    <cellStyle name="Moneda" xfId="1" builtinId="4"/>
    <cellStyle name="Normal" xfId="0" builtinId="0"/>
  </cellStyles>
  <dxfs count="200">
    <dxf>
      <font>
        <b/>
        <i val="0"/>
        <sz val="12"/>
        <name val="Calibri"/>
        <family val="2"/>
        <scheme val="minor"/>
      </font>
    </dxf>
    <dxf>
      <font>
        <b/>
        <i val="0"/>
        <sz val="1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2" defaultTableStyle="TableStyleMedium2" defaultPivotStyle="PivotStyleLight16">
    <tableStyle name="Estilo de segmentación de datos 1" pivot="0" table="0" count="1" xr9:uid="{573F4A2C-89A1-468E-B50C-99B375ED4C87}">
      <tableStyleElement type="wholeTable" dxfId="1"/>
    </tableStyle>
    <tableStyle name="Estilo de segmentación de datos 2" pivot="0" table="0" count="1" xr9:uid="{DAA969BA-ED4F-47A6-A9EF-8F49D6DFCCB0}">
      <tableStyleElement type="wholeTable" dxfId="0"/>
    </tableStyle>
  </tableStyles>
  <extLst>
    <ext xmlns:x14="http://schemas.microsoft.com/office/spreadsheetml/2009/9/main" uri="{EB79DEF2-80B8-43e5-95BD-54CBDDF9020C}">
      <x14:slicerStyles defaultSlicerStyle="Estilo de segmentación de datos 2">
        <x14:slicerStyle name="Estilo de segmentación de datos 1"/>
        <x14:slicerStyle name="Estilo de segmentación de datos 2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DINÁMICAS!STATUS TIPO TARJETA Y TIPOLOGÍA FRAUDE</c:name>
    <c:fmtId val="4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DINÁMICAS'!$C$97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D39-49EC-B483-5E48155D1E80}"/>
              </c:ext>
            </c:extLst>
          </c:dPt>
          <c:dLbls>
            <c:dLbl>
              <c:idx val="1"/>
              <c:layout>
                <c:manualLayout>
                  <c:x val="-2.3275146688404797E-3"/>
                  <c:y val="-0.1082125439214053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DINÁMICAS'!$C$98:$C$113</c:f>
              <c:numCache>
                <c:formatCode>#,##0.00\ "€"</c:formatCode>
                <c:ptCount val="10"/>
                <c:pt idx="0">
                  <c:v>39213.960000000006</c:v>
                </c:pt>
                <c:pt idx="1">
                  <c:v>25637.979999999996</c:v>
                </c:pt>
                <c:pt idx="2">
                  <c:v>28326.820000000007</c:v>
                </c:pt>
                <c:pt idx="3">
                  <c:v>38891.83</c:v>
                </c:pt>
                <c:pt idx="4">
                  <c:v>39198.179999999993</c:v>
                </c:pt>
                <c:pt idx="5">
                  <c:v>30063.560000000012</c:v>
                </c:pt>
                <c:pt idx="6">
                  <c:v>29352.400000000005</c:v>
                </c:pt>
                <c:pt idx="7">
                  <c:v>30785.110000000004</c:v>
                </c:pt>
                <c:pt idx="8">
                  <c:v>33712.98000000001</c:v>
                </c:pt>
                <c:pt idx="9">
                  <c:v>39544.120000000017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9-49EC-B483-5E48155D1E80}"/>
            </c:ext>
          </c:extLst>
        </c:ser>
        <c:ser>
          <c:idx val="1"/>
          <c:order val="1"/>
          <c:tx>
            <c:strRef>
              <c:f>'TABLAS DINÁMICAS'!$D$97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D39-49EC-B483-5E48155D1E8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D39-49EC-B483-5E48155D1E80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D39-49EC-B483-5E48155D1E80}"/>
              </c:ext>
            </c:extLst>
          </c:dPt>
          <c:dLbls>
            <c:dLbl>
              <c:idx val="2"/>
              <c:layout>
                <c:manualLayout>
                  <c:x val="0"/>
                  <c:y val="-4.734298796561482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39-49EC-B483-5E48155D1E80}"/>
                </c:ext>
              </c:extLst>
            </c:dLbl>
            <c:dLbl>
              <c:idx val="3"/>
              <c:layout>
                <c:manualLayout>
                  <c:x val="2.9093933360505573E-3"/>
                  <c:y val="-7.43961239459661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39-49EC-B483-5E48155D1E80}"/>
                </c:ext>
              </c:extLst>
            </c:dLbl>
            <c:dLbl>
              <c:idx val="7"/>
              <c:layout>
                <c:manualLayout>
                  <c:x val="-1.7068243731022114E-16"/>
                  <c:y val="-3.375119258643102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DINÁMICAS'!$D$98:$D$113</c:f>
              <c:numCache>
                <c:formatCode>#,##0.00\ "€"</c:formatCode>
                <c:ptCount val="10"/>
                <c:pt idx="0">
                  <c:v>18393.990000000002</c:v>
                </c:pt>
                <c:pt idx="1">
                  <c:v>22034.63</c:v>
                </c:pt>
                <c:pt idx="2">
                  <c:v>19419.400000000001</c:v>
                </c:pt>
                <c:pt idx="3">
                  <c:v>23514.66</c:v>
                </c:pt>
                <c:pt idx="4">
                  <c:v>19137.920000000002</c:v>
                </c:pt>
                <c:pt idx="5">
                  <c:v>11880.19</c:v>
                </c:pt>
                <c:pt idx="6">
                  <c:v>16036.579999999998</c:v>
                </c:pt>
                <c:pt idx="7">
                  <c:v>15133.289999999997</c:v>
                </c:pt>
                <c:pt idx="8">
                  <c:v>13502.94</c:v>
                </c:pt>
                <c:pt idx="9">
                  <c:v>14441.230000000001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9-49EC-B483-5E48155D1E80}"/>
            </c:ext>
          </c:extLst>
        </c:ser>
        <c:ser>
          <c:idx val="2"/>
          <c:order val="2"/>
          <c:tx>
            <c:strRef>
              <c:f>'TABLAS DINÁMICAS'!$E$97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D39-49EC-B483-5E48155D1E8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D39-49EC-B483-5E48155D1E8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D39-49EC-B483-5E48155D1E80}"/>
              </c:ext>
            </c:extLst>
          </c:dPt>
          <c:dLbls>
            <c:dLbl>
              <c:idx val="0"/>
              <c:layout>
                <c:manualLayout>
                  <c:x val="-1.0667652331888821E-17"/>
                  <c:y val="-0.1652667023824866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39-49EC-B483-5E48155D1E80}"/>
                </c:ext>
              </c:extLst>
            </c:dLbl>
            <c:dLbl>
              <c:idx val="4"/>
              <c:layout>
                <c:manualLayout>
                  <c:x val="-2.3275146688404797E-3"/>
                  <c:y val="-0.1415299719989391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39-49EC-B483-5E48155D1E80}"/>
                </c:ext>
              </c:extLst>
            </c:dLbl>
            <c:dLbl>
              <c:idx val="5"/>
              <c:layout>
                <c:manualLayout>
                  <c:x val="0"/>
                  <c:y val="-6.086955595579048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DINÁMICAS'!$E$98:$E$113</c:f>
              <c:numCache>
                <c:formatCode>#,##0.00\ "€"</c:formatCode>
                <c:ptCount val="10"/>
                <c:pt idx="0">
                  <c:v>19520.38</c:v>
                </c:pt>
                <c:pt idx="1">
                  <c:v>16352.140000000001</c:v>
                </c:pt>
                <c:pt idx="2">
                  <c:v>15573.739999999996</c:v>
                </c:pt>
                <c:pt idx="3">
                  <c:v>20254.569999999996</c:v>
                </c:pt>
                <c:pt idx="4">
                  <c:v>20046.489999999998</c:v>
                </c:pt>
                <c:pt idx="5">
                  <c:v>17624.43</c:v>
                </c:pt>
                <c:pt idx="6">
                  <c:v>22195.42</c:v>
                </c:pt>
                <c:pt idx="7">
                  <c:v>13398.530000000004</c:v>
                </c:pt>
                <c:pt idx="8">
                  <c:v>10545.479999999998</c:v>
                </c:pt>
                <c:pt idx="9">
                  <c:v>16487.940000000002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39-49EC-B483-5E48155D1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030990687488635"/>
          <c:y val="1.7403868129947171E-2"/>
          <c:w val="0.3053863975064019"/>
          <c:h val="0.18808750862973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RESOLUCIÓN DISPUTA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DINÁMICAS'!$C$150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DINÁMICAS'!$B$151:$B$182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'TABLAS DINÁMICAS'!$C$151:$C$182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D-4E37-BC3E-F9ED77203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DINÁMICAS!PAISES COMERCIOS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'TABLAS DINÁMICAS'!$C$197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4BB-4BCC-BC60-761C0FFAEBB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4BB-4BCC-BC60-761C0FFAEBB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4BB-4BCC-BC60-761C0FFAEBB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4BB-4BCC-BC60-761C0FFAEBB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4BB-4BCC-BC60-761C0FFAEBB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4BB-4BCC-BC60-761C0FFAEBBC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BB-4BCC-BC60-761C0FFAEBBC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BB-4BCC-BC60-761C0FFAEBBC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BB-4BCC-BC60-761C0FFAEBBC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BCC-BC60-761C0FFAEBBC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BB-4BCC-BC60-761C0FFAEBBC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BCC-BC60-761C0FFAE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DINÁMICAS'!$B$198:$B$204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'TABLAS DINÁMICAS'!$C$198:$C$204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BB-4BCC-BC60-761C0FFAE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DINÁMICAS!MESES OPERACIONES FRAUDULENTAS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69F-40C0-B029-40C74FCBAB3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69F-40C0-B029-40C74FCBAB3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69F-40C0-B029-40C74FCBAB3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69F-40C0-B029-40C74FCBAB3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69F-40C0-B029-40C74FCBAB3E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69F-40C0-B029-40C74FCBAB3E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69F-40C0-B029-40C74FCBAB3E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F-40C0-B029-40C74FCBAB3E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9F-40C0-B029-40C74FCBAB3E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9F-40C0-B029-40C74FCBAB3E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9F-40C0-B029-40C74FCBAB3E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9F-40C0-B029-40C74FCBAB3E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9F-40C0-B029-40C74FCBAB3E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9F-40C0-B029-40C74FCBA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DINÁMICAS'!$B$223:$B$230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'TABLAS DINÁMICAS'!$C$223:$C$230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F-40C0-B029-40C74FCBAB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SEMANA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DINÁMICAS'!$B$247:$B$254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'TABLAS DINÁMICAS'!$C$247:$C$254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5F4-9BC7-9FEC47672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DINÁMICAS!CATEGORÍAS COMERCIOS CON FRAUDE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5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tint val="7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tint val="9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6">
              <a:shade val="9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shade val="7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shade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DINÁMICAS'!$C$273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00-4859-9E01-2C3153CF445B}"/>
              </c:ext>
            </c:extLst>
          </c:dPt>
          <c:dPt>
            <c:idx val="1"/>
            <c:bubble3D val="0"/>
            <c:spPr>
              <a:solidFill>
                <a:schemeClr val="accent6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00-4859-9E01-2C3153CF445B}"/>
              </c:ext>
            </c:extLst>
          </c:dPt>
          <c:dPt>
            <c:idx val="2"/>
            <c:bubble3D val="0"/>
            <c:spPr>
              <a:solidFill>
                <a:schemeClr val="accent6">
                  <a:tint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00-4859-9E01-2C3153CF445B}"/>
              </c:ext>
            </c:extLst>
          </c:dPt>
          <c:dPt>
            <c:idx val="3"/>
            <c:bubble3D val="0"/>
            <c:spPr>
              <a:solidFill>
                <a:schemeClr val="accent6">
                  <a:shade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00-4859-9E01-2C3153CF445B}"/>
              </c:ext>
            </c:extLst>
          </c:dPt>
          <c:dPt>
            <c:idx val="4"/>
            <c:bubble3D val="0"/>
            <c:spPr>
              <a:solidFill>
                <a:schemeClr val="accent6">
                  <a:shade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00-4859-9E01-2C3153CF445B}"/>
              </c:ext>
            </c:extLst>
          </c:dPt>
          <c:dPt>
            <c:idx val="5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00-4859-9E01-2C3153CF445B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00-4859-9E01-2C3153CF44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DINÁMICAS'!$B$274:$B$280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'TABLAS DINÁMICAS'!$C$274:$C$280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00-4859-9E01-2C3153CF4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DINÁMICAS!STATUS IMPORTES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STATUS</a:t>
            </a:r>
            <a:r>
              <a:rPr lang="es-ES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5-4E73-BFE9-9A1B65AA302D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95-4E73-BFE9-9A1B65AA302D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95-4E73-BFE9-9A1B65AA302D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95-4E73-BFE9-9A1B65AA30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DINÁMICAS'!$B$65:$B$68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'TABLAS DINÁMICAS'!$C$65:$C$68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95-4E73-BFE9-9A1B65AA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DINÁMICAS!KPI´S 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TIPOLOGÍAS</a:t>
            </a:r>
            <a:r>
              <a:rPr lang="en-US" b="1" u="sng" baseline="0"/>
              <a:t>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1-4675-8BDB-E75ECCA9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3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6-4361-B651-636402F4C0E2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D6-4361-B651-636402F4C0E2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D6-4361-B651-636402F4C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90183145376813"/>
          <c:y val="0.27102689017811404"/>
          <c:w val="8.8226466752382091E-2"/>
          <c:h val="0.33349806633982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RESOLUCIÓN DISPUTA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DINÁMICAS'!$C$142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DINÁMICAS'!$B$143:$B$174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'DB TABLAS DINÁMICAS'!$C$143:$C$174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BA0-A563-A2CFD28C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338-46D3-B0D8-E9D7204682D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338-46D3-B0D8-E9D7204682D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338-46D3-B0D8-E9D7204682D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338-46D3-B0D8-E9D7204682D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338-46D3-B0D8-E9D7204682D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338-46D3-B0D8-E9D7204682D3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38-46D3-B0D8-E9D7204682D3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38-46D3-B0D8-E9D7204682D3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38-46D3-B0D8-E9D7204682D3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38-46D3-B0D8-E9D7204682D3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38-46D3-B0D8-E9D7204682D3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38-46D3-B0D8-E9D7204682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38-46D3-B0D8-E9D72046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B5C-4B30-B9E2-363AB58A996B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B5C-4B30-B9E2-363AB58A996B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B5C-4B30-B9E2-363AB58A996B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B5C-4B30-B9E2-363AB58A996B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B5C-4B30-B9E2-363AB58A996B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B5C-4B30-B9E2-363AB58A996B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B5C-4B30-B9E2-363AB58A996B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5C-4B30-B9E2-363AB58A996B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5C-4B30-B9E2-363AB58A996B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5C-4B30-B9E2-363AB58A996B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5C-4B30-B9E2-363AB58A996B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5C-4B30-B9E2-363AB58A996B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5C-4B30-B9E2-363AB58A996B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5C-4B30-B9E2-363AB58A99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5C-4B30-B9E2-363AB58A99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C-407E-8EF8-2F217BCE1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DINÁMICAS!CATEGORÍAS COMERCIOS CON FRAUDE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49-4690-A572-F02FCA664C2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49-4690-A572-F02FCA664C2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49-4690-A572-F02FCA664C2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49-4690-A572-F02FCA664C2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949-4690-A572-F02FCA664C2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949-4690-A572-F02FCA664C26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49-4690-A572-F02FCA664C26}"/>
                </c:ext>
              </c:extLst>
            </c:dLbl>
            <c:spPr>
              <a:noFill/>
              <a:ln>
                <a:solidFill>
                  <a:schemeClr val="accent6">
                    <a:lumMod val="20000"/>
                    <a:lumOff val="8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49-4690-A572-F02FCA66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3757055"/>
        <c:axId val="1073757535"/>
      </c:barChart>
      <c:catAx>
        <c:axId val="1073757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3757535"/>
        <c:crosses val="autoZero"/>
        <c:auto val="1"/>
        <c:lblAlgn val="ctr"/>
        <c:lblOffset val="100"/>
        <c:noMultiLvlLbl val="0"/>
      </c:catAx>
      <c:valAx>
        <c:axId val="10737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75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STATUS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64-404E-8770-6370CB6E918B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64-404E-8770-6370CB6E918B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64-404E-8770-6370CB6E918B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64-404E-8770-6370CB6E91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64-404E-8770-6370CB6E9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TIPOLOGÍAS FRAUDE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5-4DDA-8CC1-FC17A0617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TIPOLOGÍAS</a:t>
            </a:r>
            <a:r>
              <a:rPr lang="en-US" sz="1400" b="1" u="sng" baseline="0"/>
              <a:t> FRAUDE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4FC1-A33F-F93B1359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 b="1" u="sng"/>
              <a:t>STATUS</a:t>
            </a:r>
            <a:r>
              <a:rPr lang="es-ES" sz="1600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1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1D-4037-816D-1DF87206C05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1D-4037-816D-1DF87206C05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1D-4037-816D-1DF87206C05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1D-4037-816D-1DF87206C0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1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1D-4037-816D-1DF87206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5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-2.3274500645046486E-3"/>
              <c:y val="-4.28791201597329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9-46F2-A6C4-AAD462395BB5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29-46F2-A6C4-AAD462395BB5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29-46F2-A6C4-AAD462395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31838760329646"/>
          <c:y val="0.19375243788982571"/>
          <c:w val="0.16437079508074592"/>
          <c:h val="0.4980334881380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PAÍSES</a:t>
            </a:r>
            <a:r>
              <a:rPr lang="en-US" sz="1400" b="1" u="sng" baseline="0"/>
              <a:t> COMERCIOS CON FRAUDE 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5.9847121235659271E-3"/>
              <c:y val="-0.13933448011702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2.1819851996970363E-3"/>
              <c:y val="-0.163683189540746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217868849757823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0-DFF5-42C6-9190-89AF1AD3C08A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DFF5-42C6-9190-89AF1AD3C08A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DFF5-42C6-9190-89AF1AD3C08A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DFF5-42C6-9190-89AF1AD3C08A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DFF5-42C6-9190-89AF1AD3C08A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DFF5-42C6-9190-89AF1AD3C08A}"/>
              </c:ext>
            </c:extLst>
          </c:dPt>
          <c:dLbls>
            <c:dLbl>
              <c:idx val="0"/>
              <c:layout>
                <c:manualLayout>
                  <c:x val="-5.9847121235659271E-3"/>
                  <c:y val="-0.139334480117025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F5-42C6-9190-89AF1AD3C08A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F5-42C6-9190-89AF1AD3C08A}"/>
                </c:ext>
              </c:extLst>
            </c:dLbl>
            <c:dLbl>
              <c:idx val="2"/>
              <c:layout>
                <c:manualLayout>
                  <c:x val="-2.1819851996970363E-3"/>
                  <c:y val="-0.163683189540746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F5-42C6-9190-89AF1AD3C08A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F5-42C6-9190-89AF1AD3C08A}"/>
                </c:ext>
              </c:extLst>
            </c:dLbl>
            <c:dLbl>
              <c:idx val="4"/>
              <c:layout>
                <c:manualLayout>
                  <c:x val="0"/>
                  <c:y val="-0.217868849757823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F5-42C6-9190-89AF1AD3C08A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F5-42C6-9190-89AF1AD3C0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F5-42C6-9190-89AF1AD3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4514195335101341E-2"/>
              <c:y val="0.102858256032983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1630644810026081E-2"/>
              <c:y val="9.42027364956893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0.12083403482378832"/>
              <c:y val="0.15358293081107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E625-4CD4-8919-C2737E730C3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625-4CD4-8919-C2737E730C37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625-4CD4-8919-C2737E730C37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625-4CD4-8919-C2737E730C37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625-4CD4-8919-C2737E730C37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625-4CD4-8919-C2737E730C37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E625-4CD4-8919-C2737E730C37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25-4CD4-8919-C2737E730C37}"/>
                </c:ext>
              </c:extLst>
            </c:dLbl>
            <c:dLbl>
              <c:idx val="1"/>
              <c:layout>
                <c:manualLayout>
                  <c:x val="-7.4514195335101341E-2"/>
                  <c:y val="0.102858256032983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25-4CD4-8919-C2737E730C37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25-4CD4-8919-C2737E730C37}"/>
                </c:ext>
              </c:extLst>
            </c:dLbl>
            <c:dLbl>
              <c:idx val="3"/>
              <c:layout>
                <c:manualLayout>
                  <c:x val="-7.1630644810026081E-2"/>
                  <c:y val="9.42027364956893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25-4CD4-8919-C2737E730C37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25-4CD4-8919-C2737E730C37}"/>
                </c:ext>
              </c:extLst>
            </c:dLbl>
            <c:dLbl>
              <c:idx val="5"/>
              <c:layout>
                <c:manualLayout>
                  <c:x val="-0.12083403482378832"/>
                  <c:y val="0.15358293081107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25-4CD4-8919-C2737E730C37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25-4CD4-8919-C2737E730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25-4CD4-8919-C2737E730C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DE LA SEMANA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F67-9819-DBDAE18D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DINÁMICAS!CATEGORÍAS COMERCIOS CON FRAUDE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/>
              <a:t>CATEGORÍA</a:t>
            </a:r>
            <a:r>
              <a:rPr lang="en-US" sz="1600" b="1" u="sng" baseline="0"/>
              <a:t> COMERCIO CON FRAUDE</a:t>
            </a:r>
            <a:endParaRPr lang="en-US" sz="1600" b="1" u="sng"/>
          </a:p>
        </c:rich>
      </c:tx>
      <c:layout>
        <c:manualLayout>
          <c:xMode val="edge"/>
          <c:yMode val="edge"/>
          <c:x val="0.26504349020325946"/>
          <c:y val="1.8921066158255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5.5654743645331545E-2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2559509846430026E-2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519379844961239E-3"/>
              <c:y val="-0.11027243757465961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7D-47CE-A4EB-28EECEAE4BB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7D-47CE-A4EB-28EECEAE4BB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7D-47CE-A4EB-28EECEAE4BB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67D-47CE-A4EB-28EECEAE4BB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67D-47CE-A4EB-28EECEAE4BB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67D-47CE-A4EB-28EECEAE4BB0}"/>
              </c:ext>
            </c:extLst>
          </c:dPt>
          <c:dLbls>
            <c:dLbl>
              <c:idx val="2"/>
              <c:layout>
                <c:manualLayout>
                  <c:x val="0"/>
                  <c:y val="-5.5654743645331545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7D-47CE-A4EB-28EECEAE4BB0}"/>
                </c:ext>
              </c:extLst>
            </c:dLbl>
            <c:dLbl>
              <c:idx val="3"/>
              <c:layout>
                <c:manualLayout>
                  <c:x val="0"/>
                  <c:y val="-4.255950984643002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7D-47CE-A4EB-28EECEAE4BB0}"/>
                </c:ext>
              </c:extLst>
            </c:dLbl>
            <c:dLbl>
              <c:idx val="5"/>
              <c:layout>
                <c:manualLayout>
                  <c:x val="-7.7519379844961239E-3"/>
                  <c:y val="-0.1102724375746596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7D-47CE-A4EB-28EECEAE4BB0}"/>
                </c:ext>
              </c:extLst>
            </c:dLbl>
            <c:spPr>
              <a:noFill/>
              <a:ln>
                <a:solidFill>
                  <a:schemeClr val="accent6">
                    <a:lumMod val="20000"/>
                    <a:lumOff val="8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7D-47CE-A4EB-28EECEAE4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3757055"/>
        <c:axId val="1073757535"/>
      </c:barChart>
      <c:catAx>
        <c:axId val="1073757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3757535"/>
        <c:crosses val="autoZero"/>
        <c:auto val="1"/>
        <c:lblAlgn val="ctr"/>
        <c:lblOffset val="100"/>
        <c:noMultiLvlLbl val="0"/>
      </c:catAx>
      <c:valAx>
        <c:axId val="1073757535"/>
        <c:scaling>
          <c:orientation val="minMax"/>
        </c:scaling>
        <c:delete val="0"/>
        <c:axPos val="l"/>
        <c:numFmt formatCode="#,##0.00\ &quot;€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75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_xlchart.v5.2</cx:f>
              <cx:v>NºCLIENTES CON FRAUDE</cx:v>
            </cx:txData>
          </cx:tx>
          <cx:spPr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Pt idx="7">
            <cx:spPr>
              <a:effectLst>
                <a:outerShdw blurRad="50800" dist="50800" dir="5400000" sx="5000" sy="5000" algn="ctr" rotWithShape="0">
                  <a:srgbClr val="000000">
                    <a:alpha val="43137"/>
                  </a:srgbClr>
                </a:outerShdw>
              </a:effectLst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xHzZchRZsu2vYDzfoPY8tHW3We/ITA0gZiiKlzAhRMzzHH9zH+93nB+7K5lKGWQpizptVlBGgVIp
j+3DcvflvvOfN9M/brLb6+bBlGdF+4+b6V8Po66r/vHLL+1NdJtft4/y+KYp2/JT9+imzH8pP32K
b25/+dhcj3ER/sIIFb/cRNdNdzs9/Pc/8dPC2/JJeXPdxWXxor9t5pe3bZ917T2vHX3pwU3ZF93+
7SF+0r8e7prr4ia+fvjgtujibn49V7f/enjwPQ8f/LL+ST9IfZDhwbr+I94r1CPFhCGW6YcPsrII
v36dPRLScK2Mtl9/fZP59DrH+/7Eg3x+jOuPH5vbtn3w9f933njw1He+Hrel/+XQfrl/wt3Lz0f6
5VCp//7n6gs45Oord/S+1sipl9Zq/08GHyj+m3qX9BGx1BqtyBf9HqqfkkfcEEO0MeTzL3qo/j/z
QMf1//s7Vwb4/YW1BTbbv98CV//z/6b4pvymhf+94zP+yHIuLdfywPE9StgjSaza//4m7ovP/4ln
OK7z729cqfz719cav3r392v8P33bNdfZf9PpPSYfaWaIMJx+R5U7oEO5eCQsoZpzcdTr/8wjHTfB
ndOsjHDnlbUZ/vPm7zeDf11cf/yf//vNE//3jq/g3ppbo4j8Ai3s0P8tMgIxlBjJvr/+Jdt8iYI/
8UDHTfD9jSsDfP/6Wv3+f/5+9b+8jYvywZsi/vhfxB4J7BHccMa/RoE5NAEsJIlU4puFCEx01wR/
8qGOm+HgzStTHLy2NseZ+/vNsW27649l+8Ug7Tet/O+DgltgPpdacP3F6fmhRax9RKjhilvxxWTi
m+wvQfHnn+u4UdbvX9ll/fLaNG9e/f2muSg+/jdzBWOPuGQSMPQtSA4sou0jWENpbb8WSKtcffJp
jtvh69tW6v/61bXWL57+/Vp/XXbX2YPwtrhFrv7mk38UD/cVyH/82vf2YXPdXW8/9x136uf7X/2s
ZfRCq7fe1758AbqLj/96qFH0fm9m9j/hAAS3Tdw1t9ffzvztDbfXbYe2hj+iTEltmRFKadRyDx+M
t/tXuHokOOfKKMOMopwBe4uy6aJ/PaQGQW4VHIqhPtkXhw8ftGX/+SV4oxJUWmkEEVLQ713e8zKb
w7L4roav/35Q9PnzMi66Fg/z8EH15bs+PyREUkq1UYJRbjTfd17VzfVLNJL4Zvp/YulleeQZ4Trj
sd0YUrVNJ687u6ONI1IQAIdSrGL4D3K4toIwciglatOSdaMUzqRZ/a6z2XSui3K4jPI+Gpzuxnxz
v0DUzWuBgEcptDBWKSv3x75zrGnRda6XVLqpbitnJ11ddPHYXaaFSk6I+kGDFkis98dDg8qNWYma
5y7JCq+Urq/T4n1bzJUfelX0+v4DUaTZ9YkEFULDTeBJnMEf756IqjmM6NRLx1NbPS90UMaOjV7z
inle7UdZWd4GXT5ETvSM7yaq+11G2+JdC+DaCbpk7+9/oCMahu8S/IaCBRMrx2l5PJa2x/MkQrLB
MR14ftl27XXYs8T/C7Kk4FJqFCpWrmSFRZrnRTJK1yqrn1X12L+udCo3sc48+qVS+NKxH3FVesRX
kVeVQUhaIL7ev37Hdca4medyrJSL2oRf0sYGr5UMzbYpvfJKDkP5PF1kfRmRbvLHhgaRqwnt/Lhg
tRu8RPk5GYLelSwZHiddNu9EFXSP71fIEZ9TlMHZGAdbIjlw4+4zzjD0QtNcuTr3im3Aw9pVrOw3
Py9FQQuaCMWZIICgu1JIEfc6MqlyulZT6PQiXqdaJdkJje8f9gCC4EBKAM0UJ4pJswKH2ObNmKeh
coot3U4tfXiRGMpuyjlpLng+e8ZFVNitlYx9qT3+2NhHomrfAhKmAdDoBPdefsfYTFRj0oWRcKSJ
ysolndLnNiS53g06oM9kEtLFhQOTfq9MNLvQNu15oTRtXa/G8naQbfnzWofXaao0dK8B/4ePFJqi
VmWaAitzGbxIq3TaVK3JT+DJES830mihJcp7BmA5lOJFfCyETYD71MvPx3yhzJG4EdrlSi47gXi+
+Wlvgr9SyigOR5EGDiUGdUbqMg6lC5sm8aHH0B+ElH9Be1YIQ5FSLRN2BZMji6leQiucTRXZVkvW
uLn0zO7nz2ItBCAygPxmFRlLPjA65bV0cVsNz2mZxVtTL/Wz+6UcgVgDJOLovgDSRq+i3GMLzaoc
mQWFhTij0Sj9YPbKzeh5+ucPZBEE4ENAH6P3WIGeLmilvC6XLtdzsDFTGmyKYClPRPpeLatIt4Sj
dIHDWULWsEWmJs870kFKq3rg5Kj9mKZbHqhN2bBX0RzHfsbN8yGyJwDziCotJRY9FfgGwdZQZmST
1V4VSyfGJHKVbPNdvwzKZ03hnUhW+2S0PiR6BUUNOA1N9zXdXUjReaq7CancDUm5y3o1bCwv/IiE
vfMKdlm3/XxCrfvIWUtELiBoGaVAVlgBqLSl6bqsE47PfHZzm7eblif0xLmOqVAAniWngGuyrnOY
yuuFjVo4WQz8vAxEtOu7vHk69j0/EcTH/ERijCGERAomfBXEocjHQY2ecBNR4YUNDbvIST+eWYDL
k4Tnns+8NHvdLOGwI5UgJ8QfO6lE3gMnYuCoaq/vO0mhLDtRqI4BQ3KFtOeJ7ErZprvKaFidUOox
Z5HSGqmoUCjmV3FXjGShVg4wXTM+m4Li5RwHzSZtlk8qSJ6YsE9PCPzRVzRBkUQVF2DdCJqHg7P1
BRDSDKVwY5DzXZIG7HEc13J7P3Idk2Ik+grUJwY9Dz+UMqWi7YOgEC6mVb7Rbcd2ZRboJ/dL+dFO
Gj9dSqaAw4SYlRTZRsUShpVwTVmrVwmJ7E1fjt3HLFiWsxOi9j/rMMY0AXah7rZUMaZXPsHSqMFR
0cGgNtTEBbGp+g2P+cI3MR3kMzsO/eRHZhxKl8uBt1uJv2YbWo+k23hiiN8vAX6KU7ZMCze2g/B8
aafuU0yGbNlNY61bP6F9zhznef5bOkZh7IjKumFX2ia+mrXl6YZ1w8hdnHj1RxsVGffjiAyV0wjZ
yXUlk6+DuROpS4s+LV0RizzbdXEsPwSKdp84kuIzKYvk19KMSjiPDH3lmlH1/UXbyClxUSFR03eZ
LdpdiCf+LfKWPt+yIpZPrPZCnFHV4WWgTZRu4Nc6c6NtvcWloZCh33M5xRuS5cJc3m+BIy5FqdAo
1AgqRSb3znAnKLMp0XEUEu6GVrKrvK/em5kGF/cLOeJRlCrAjsQMEvi9yutpFZWtppK7ZEjnxwln
xbmpbOTXedae8qgfHYpy9E6WYO6DWFw5VFLHpCllLNyCMfBZqlJVu2CW4SYf5kyeyBBHukdNkftQ
yyPq0T6uUkSRsagcM3RQha70zdhLGrs0q+zzZqrG3KE4G1pf2zzwaUPs4BLD5o88auOzcEqTF7W0
3QlVfy6tVxEFTTJKJHIk6LU9NN4xaF9x0ZWocV3Vseyyq1Tb+gGP5bmX2EI7UmTmqpbwNsdloo0/
tuH0tB2U5a6slo65MJZ6chMv0IhlOgpe1JMh8wm8/BGgYW+xp26s1RJczeFTloaVbTGhZAnqnH1o
azpt0sqTn9D1s9txpuppGCX97c+7Iap/tCOYCApmV9bSURaTqJyhmlLyJ3nSi01OYnq+dKn3hQf8
ww7o2PkwW7cExJQ1jK09niYJGqxCOhmhkyVmUc7q6UUTl7ezTJ7qsVxOaPRYjGGSD7pJoANRayTl
QS7zJNzzJf1Yn7eVZG8zfNFf+mmKT/j9MVngm/YDJiRySVeKLIq+RBXWok6nVX9BR0/5cuTVE69e
+r8iCq5suQU7h1g7dBSDdLcMJWqWpaPjuc4JvCND69aJU+Xe0UPBF4XEHwzDm0NJ45LPyTygkRIz
4bsSibVzlJpkV6I7TU8c6xjsYsoAhktqsofGQ2ERpneyCABIo67Sq3kSyw4ds/pwv8MfkcKQWRlc
EOwOX3c6NMzpQFvAU1TT/FnapOX5Qtr8LxyGMZzDSkW0lXYFOZaMSeuNcIcJvMZFETH+RMUTOf/5
w6AsQVVi0eliVHOoMgAZKDAMeJzs2uHFZNm8CWvLTgTuHnhW8MnQTwuxZ5VB3q7OIkdSyi7zpEMr
j6Qo8k8B7Z/TWD8pPXAp9x/piMsBhfg+8xpkD72Ko2Tp52DiEIYEw9/RUpudJdF41kTs56ktcKno
3glaDaz90BUgTcIzKhmVdJqE5km7TGZnonbY3X+gI9rjFO0SAePE9pF0aCPZ0rBMFjQzJiP63HhN
fzHlk3hVdyb3Qz6yE2zpZ6RZmQsUmlJ7z8P5yCqPTLbVM7QFoqkqgtjXRcp+lVR0lx4Y6RdLRZeP
cbrQV3ROS+WGsB/ORzzf2c8fm+/jC34pDNr9w2MvXE1BgBLP1XG1nNcJq7Y68djbrosSfw668UQo
HFMzkIMYhnDgdF125IiRIFtw6rAhxUVjmNrZMYredEuwOAC29+L+8x3xU4xECFeKgJyhagXCzTCB
Df9MFHttvzO9pRs6hGoLru3dX5AE+gxwojS209ihJuNEkEBnE0plEjF/lFT6NhmKx1k/jD/NXWjQ
bRqkFlx1j8OHokJbejQUiOmaiOctL/RbL6yXK2WmU2OavflXTorEZS3FcAll9hrsZcRswgJIatiQ
PkdWeGW0N28y0WBKE2mVbwbSqPNxQH12vzqPJABwXCC5OGh+DVL78IxNN40ppivSDdFk3kAHgWNZ
tJxwjyPuiFUHpCzLUXjgb4dSwGlY43Fgi9FT5oy3vNM1qt+QRrdtMP48QIPAAFiCQTAo9Vedds0X
dGYMmKnCpEIusMSXURr6c0LGbQU65YSbHFMhRi37USJmXpjnHR4uWxZv39NJlzb19DILdXY29tGp
iD4mRSN5ESA96LR1ckOxlVWsgN9nS/QmDVS/HZOTvcFRIYxgBoMaEWC5qnDyICjbOkAfWmbRfKWq
Xj5tCKXb+33uGFiA9ge9itPoHzJNUfKaerWRbkY3eyZiJS6nWiSbkibeX3BvkCESawIaI121QotI
dAq1GQr6pQoStMqTfZL0njzBF++DZB2+qOJB7mAcB5J1laWbxqSoa+EBU1zG52Ejw61pdbkb+LJc
jHUpN9qrnjRkhBOW6iRFckQ6qjeUB8hbwI/VGcOYzmFPBoRwnpK3WdWG13Fv2bPC8uCnWwiDsoeD
vgLU6x+aFpL0YTy3EuXiYGa/9eLhVVT22dnEh/BExvwREiEK83cKGm6Pv6uMMtYsWmK5gLL2hjry
Ry4Lv69reR17k+7csGfLTeH2M8Pd/e55RDL6FhTEABA4KV3Fc1Mvi/JMy50xMjhL0QS/Sktp3qAH
NZGLSh5vUe3Fm2VmGOPcL/vH0EBDiAIMcxqM0TEkOsQSW2TJnKO7cF3MYn/fmJ13aRJezKVeToj6
MdYtwYDRcHSEWuGPQ1FBYBpZCnBa2uv187QYu4ugG34+v6C5wMwJo1KKmF/DFljWKpkyHEjMofXl
LD0fz3Jq6+DIWRhsxvdFAWL9Mwtzh9IwZTQDmFGOs8zrzlWdL453Odn+tHHg+kARzE3Rtq+nKFKV
OaeV4S7IF7Ll3WCdnZvQb1uxXNwvap8QDxHFcsIEaHWh94TEClHmiI35CKLcZVQW11lfgIaMuv5a
BPH8bEyrbDdEjP50IoNQTCWRzDCpATivPCLUNgubCSxnGITvp3mJXTF44Yf7j3bEVigzsJOiQO5Q
FOWHUujsiVizBR6BNnrXLrPYYCo0b/6KFEAy2if0fGspValSL+kgpSmSYAuzYYchz5YTUo6EKwBq
35rtR6sYzhyepYV6orRj3GFusmxBWy4+lm4XH1uE4wnoPULbAQ3RCGqUNKiw7apSGzE2m2cQZa7W
ZV24uCTF1tNp3zrQCPRiQgb4LR6F2rbUazbjyPKPaFWtdfUkmrPMi7ItleHybCRTsRvlLH6aJ96j
tVXIf2DprVnDpipnMaFednzs83NRaoIniU+h1o+VJKQgHkD4YF4KZR5qPGyCILYpYjDUofqVa11c
pu3SlH5GotxHgoxPmPiIuwpMs9l+ooIufE0JzqazYVXDxFWoyNWY8WUXyWQ+MVE5JgXF0J5QQNeG
reDDYzGv6/olVtylOudv8Bjv+qA/FXlHyOg9EMv9+iq2LjAmOpQywWVm2e3HGGUlrvLEqAu1FNWr
tumK1Ok4LH7N07Tym7wor1ISZh+XNOrTzTgk7ZXUUX4C5Y6ED5iG/aoYuCdQvCuXmRsjU4FM6EI0
ly9FruOzUtXdK9Et7ERSPyIKyQfc3R4OLMrow6OLTIekYVjuSPIuepYnbfZEzVm7G5egOREIx0SB
hsIuCtYE0VKtRPFSF19mcHVp6g9GFe3ZnAT1ZhiyODmRxI+Eg9zX6SADUZSB5jg8Vj96c4BNGLAb
NGjO62VKnkaetpt4UN6uneNTE9ojfoqhKYhWYN6+LVxZzAp0IIbmAqx8ILdJGcfniszNCaxbaxA6
w8Iv5qUc5AV41tWpxk7WnW4gZe4xCKq7SG2ICePXSeb97BIhJ5Ts1xNA98NUbO2Casbcr00zTLwx
tvO9lCTbqe2qE2aia73txYAKxm0vzBYUlnAO7YQN0WVIB4gxaehkLs/SPnE8zjbLxP2+0dvFMn9K
q8TJhO6sCN4sJHRL2GxyVv60dvEsSPFg5SXias2gsGweFqIxvZVFVvo8FAxpvjNnpeXd5uey8H5J
DvoFi4K1DAX4PDz2qIouzWOsZJi8Si6titrHLctOzfJ/VC4WjlBSKPF5xC5WFQXPsjqPEfqubtX0
nsq5/bUWxbufPgpcUgnsmqLGhGceHmWu+6jqWyJcbnWxiVLW+kLGP1u2gKqjwGVL0X2DeFKr9Kaq
sSumEQpLuam3CnXtY1nY9JRZxBo39nKwhcDRWQF8Md89PA1rh3zEVJs7hW3nmxIrje+HXGfvF1Xq
3C1MV5+6yk5v0iqw13yk9TWPywRzsTHpYxdhf21wAc2LxtWlnp8D8GR9TsZMX2bDRPTrNJ+r1FdF
pZuzOMi9i3Apq/Bcx1X3vKeDnvy4xTzoAjVw8aQokhzz+WngN3OWess2DmfvvBhKTjfeMvPeLxAq
LcgxwtrtlDe63zRsrJ9EcqwrV6uo+403Aeq8PJv68Lwah6rxkUPMeda03nXb2yx1w5Anwp+YiuWu
IFkaRi4z8xyem8Ajyi9RlIbPJtunT7NZz28HQcve72Qpn0UI3HaXpUXCdlneLJWjZF6aCyKyOnBT
mee/ll0fvTJzXM2+VUt8lTc1f01MR6+rkYnW6ayeRtdmNM/PJpQuwdbIqbtCQZC+H01XT7swmgTd
NXai9qpOAuBeFLMyuUjSKGN+g8ouPAtMIqodN5P1XCrYsjiPVkW+6SZVmE2VyGg4Y9i3Ct9E9Th1
fqOqXGN1csge5xMG+Rvs9eclsLsvE1d5XlP5StXjdUUq+pbPYz34aRTY2i1FYV8LOan2ImrL5Sbi
Cjt3rZ165gPemhcyytLnYmiqzLXBlL9D2RKnbkyaMvDnRgrlurTStS/jZiQuNFl9xTwu3jIs0Zdu
kip9S/B3+Hk3qPPWS1mDZXFT97ulS4ZmM9gA8J9grTnbdPmSojBYsIftinIcWxeTqvZcXDP1IUgK
9nYI4qY8D/sC3zHocppRI8v6YxE2UXCF1aol9XPu8dchScm0ZXkS/KrreQjONa2il3rozfMqSPlF
Mvf2Io5Ec0nmofE59ubciGXs97MXqLeg8FvlsIOa5s7j3dj4wcITjIDieqx9ngxe6bCXlk9nLZiN
j2TSabyp8nGCsxsTewDBxvuA3Ja+S0lgKz/p66z3DVY+Jt/aaHzZyGGpNnWFitO1uq7zS7Bn4ewU
3dNj6H5T4uZw0G+HtkyoW/D+m2GYsvxsCcz0pLCmaV3d2eQ8I1UWOLheAnMnDbWuMPX0sZsy/WHs
sNqzTSYSNDteJdGvE8iGYhOMqnyusGljNhkpG+5mOpmgcFlRCc/NSdVHW4wrlieNifPpGfYo1HXU
xDLbjLaQ9a5LVddty05hw0HUhVFPEmaS8ZlsG85fy4wuka/MHCIY6qwL/UIkOd9kyo6N81SqixfY
k2h/i/YjqjPcnYgZFnLkEPyW8JbkV/ESjYM/eE36rhHGVC6carn4RR3Pv2btXJeZK9IyMe/rxVt2
1MZT+aRQeTqeV1g9LDCta4ffmmiJSjjHnAEfumKgfiqrqHXtNDTvejINL0Mqy8lZ6OKi4ImJsdXX
mviykj1bNh0NtXJ5lYnREYHyGfs62YTiC7c9xo1pwtg4VjQdliiWIRieyIjk9DyJ++JJWTd544Yu
gfGWTLzPc0VeAf/b91WXY1pieC3PseBX7feXquq3aphbu+Oequ2WR4wYtFVN2vihHbtnyZxI6U+k
LUKH3VG8KHGz420Up+HzYVZx5+aOLb0LMaLOwHubuXPe2MhPmS13odDZNY1F+DwNaslcnJNyPgum
DDoJSVJYN6M9yPwqiMS0qRdThn5upzrYdmHMn3V5zdimy5ax9O3MCuaWeLbjpsO2b3ie6xY3ZbZT
V/XsArxoFib+Yovx9dwEw4uQ9ilunUSNEW9rMczGJbKj7wMq6PumBxRc9lRO/FqpAq3wxRBwjDor
Y4OrGfE7+mPRsN88OgwF8D9m2sfKZyq37SzT5+DT4Js1b9p4l0pPQdnU5IGrbda+iHWUtFiySHtz
xlp0N67OrE23I03mp41dhmUjB5SjfklJPW3rqRBPvTioXseLJqnDJpyWlyrqh1vscC21T2I+vkrn
Cdsav/ZFVkcXddeIN3m+qapGXfaE55/msKlmF0RyuUzTYVxcYQPc19gPmtgWodH2fo9+vnAV9dDP
2oCY2B84TS95hP00vy6YuZCdR+imIDV5Py5AgU3izeaDF2F1H+ebsttKBKxzoZzYtGtBdi9AGYHV
3rgc5mvPltGbTJZd7kZuMrENEVDgwrMsbvxlqRI4cJ7FaovdY/1yiTE11z3l4QY7+cEl90ia+jUx
eHYRJrPdSqWqD/HYl/2ZwS5OsVGiRu+x5H18EXdmjHa8zluQsyIaQM3ahUZu8mw+uXEK0rN6TOMX
HY3HZYsU1vSuM7M8H2xtXxmS5iEMqSbPEcyf5IaGgIytAOS9qKaYln6U9pXwURR4iH2rl8EXhHqP
06kaPFctdZ+dyySyL5ZgmIRP0rp+2mdT87TvtIh8ES3BlmAR3vp12arncPRl8osCCf6G8igKfAEW
f3g6T1jzu2qntAyeLQEdp8V1faA/iUx63q6fKkOeUezFJtsWd0zE+ylTXXYGt9bdM9KLGNhB4aVX
TEUJwxq8itTLWLTAvlipft5FcSDUu5al07wVvdfXZ6zJsFMVt4tMrryMzfSltaNkZ14aROwCLU/Z
X0SLzqodjeJR7oKkDUffs9l43VTd2D+bk56/rJYgCGY35ZEw52U2DXQb6ACuio5YFr/18cA/3V8Q
/9Ck0X2Lhl0BDPHRrq3HXjxNW8D5jIsM81huI5ZLPxVh+kyrMXx+v6h9d3SXDUW1uh+u7JsWbP5j
8nBYrXqcYm+EL8JprJkiLym1UQ2Hr4vOTrtGBf1lHLbsoq3mZdu2fbG9X/7Ro2JpAQTffhFyvUMw
piRKo7xFGxMvdld3kr+pAz5tTNbUJ8YeP/QyOCqm8WjpFTItCtrDo0ZpUbLZYC+5DDAA9qiYz+qq
m36SooBC8cEiguD2D8YrWHY7lOIpUgR6ROZibZluE43qq+9Fh6UpUp9ofY/YDvuce74Aa0yYNqzY
kIWYbOkW7O9mqSCO5RzbsTKOZ2cixZ8CyOJdslTRVZ/o6nKUgbm533bHFPp5mIOVBwYCaCW/Tjxd
oITDTrkJ6rN5DqrtKDFGvV/KMQ/BvRewFrg7hBWkVX9f9fmCTmrEYm9TVlsxee1WaBQW8xjYn/YQ
kPMYZmACgVWqH1rEphN92hQGqx2xTbYLpgJXqpXm9v4D/ai2vRRcbEBmA7v0+bLenYkK1RQVDBgn
x2IsVrPBTJtxSroTavuRF6H7OyHYhsd/uAO7v+x7dxc1jg22D0KI8dpsfIb+W28TmQ8+NqArb9O0
lXk6tVOPSmOYnqqcettyTlPPSSybXJh2GEA0hzHGq7Y4MQzZh8Ah5mCSr0A+ocTer4OuQiSf61aU
KKCdWBS5Dgfp7QgS8K4PUKIbXFLrnOqjU4sgx9ROsR60XxUCUytW/X9g575ESt0jHS38Ni9RxE8R
P4FnR6Xg0h1Gcpj1q/Uga0r7sQNyCtcXudm1+fgrIdOpgcWPFAMup4KYwSVqXDvCcVambZfYhAr5
AQv81kUd7d8VZUscbVP9oszp9OVQX6+kP/9imy83rG/Kam7iMPr6UVrf//nvq2+fz/X5Y6B+//r+
w7h+/9ez6rZ4hWvjt93VdbX+zr28798KcV/l72+eH/zjhzvwf3DL/ctnfv3Bi3/uCvz+xt4fX4H/
/SObfr80v3/HlzvwVD7C9AsfL2XA9UiFT6/4dgdePtqT1LhEt6eocTWM4D1f78BLvAnXnRX2Tfaj
D9zf+n4HXuhHQATssfH9aBzvlz9zCX4VZCBFsTaD60bAF+xygaI79JFFB3nFuyXG9boArIhrVTGi
pREBSTaxmGSD+z9yuqFT0V7c0dFXZ7l7/X4fSHfCey8ZWsG1O1zDVLiTs8qzemzTxAujGMPbHF2C
jgj5UKsu0KiRq7nfoAPEdk1vuvS2zXuQJveLX68lQj64bQxjOEaHGCqt01In2qqtVIIeSuuSuCXJ
BPeNasuzsp3sm26m2a1gc8E2HrYT/biraHnWgX88kU32UXioB8xGKe51AOzxeQhrKBhImdX17CV+
kizyMeFp9E7wfrzso8k7tRS+QoT9mfcVFDanUdtwpONDa1djNS6D1yZ+mgdieG2C2WxkGiTeVccZ
dD6UcjpROf7oYDge298jQDOw/2iXQ5HtBBqsJ0kKNjAbY1e1k0wvcLPH5tiw8KazZgKX9FQvLflw
v4GP6RXjGJxZYlSLj5FYCQZNNLOKpr5XBI16qqYkSC755OFarBe2p/arf/RmXMPa76Sb/YQSq3aH
0oY5zvspbTI/zTL5GPcQPyai70CmTYXjA013HvhKl2RjUZyIoyMKBoIgckFX46ByJbnqO27mlOd+
Oin5eEimdBsOlGzQ+H/MwTtdpHu/ul+3e6OtfBYrJcjOuMcAklyvSrppIb3K0Gn6FT476YOkJTw1
AVKdEPOjCffju/9P2Jcsx40z3T4RIsCZ3HKoWVKVJlveMCzZBkiCAAhOAJ/+nurV7e4/vt540y2V
igQSmWcCZht4uFA6/9mbyGAEKaytgMgU5SEnHfq5Ws7br01yjN//+zv9k5vFQsHjw8dE4GRgYf1n
QUiI10kgK6pY2rB9TxY4IIveozOgsGYG6q3jsAPswnmXY94jLscRPqWFSyypBiUjmvdcrv/Vvf/7
GcAIfzcne9i8MJH/Y/90KWVqqp0qZj4E7kzr3hVyyrr1oWn4f3W2/9eH3Uc91KIQlNw/P2xzNOSW
gZPK9Bqdp4E2+4hhNs/HcNUf//t5/3sN3Q83D3ZaVIa79vbvOyZGBWqxR1SxQiu3D9oVa6jX+j99
pv/emXfbWgBNE+ZXnDb/eIBT7VkExDBVmFUuD7D8iP22rlEpAFioO/vCviix/Wtfk+W/0jv+XW8T
NHhoImEHROX9p3NvkiObrMZ35ImP021uNpf7W9ywIvZbv3uYEV1B/2Md/x/PNbl7I5C2g5bvX5sG
EjkWyzruC+5v9koANb2j8qbl/357/6o6sOzCyoSTBGUPyaX3//7/TSdz0m7tdpfcSuORaxq29UM9
pOGpa+a6sGGqXzxs3v9Qef6liPtb3UFtTeDjg4wZsnpYB//+qcqQhQQLphFA9jDKI/0DBFNvdd6N
fEsPRICi2C9dKtZKqhkLyomY/WpkLw8jXbbs2NKkCw6gfr3/8nb9c5BCXOL9oEnQy9/dDv/qZwLV
ZZNbiCu2SKs9gIV22beIT+G5h+EtT2TSnicr+bXuocNz7SaPY7swbOOt+90kGagfTMWDqtJgbvb/
+239dQj87cHBLgz1beD79xoHDvXvD26xzZbCPb4Vk9em38y09D82CIhgD3CiuW2tJPShEQQLE30i
2kBvM9avHGjIXKJB/BYlqzz4c7IkZYZMkFOS1OtahWZOWDkKY12pN42S3EGlbSvTzsuQz5jGwabj
YdnSadn9UgaLqVj8btl2zqbTultl7+tCkxANYKgB9OeUWWh8Ypv+XnpP2sNYx227s2oQ6077dzjZ
d5A7Vj7txIm5bG527L63DG0ZGDUObjLP5unZGq+50qCWOx+8GOx9qxVfiSdcQde1F0UKnI4VIZ5J
nTdksVfVbWTOuQ3Ss8/AnuQLCIC5nLY+7T7auLWPDQ3sVP3vF/PP4oSqjj4e1tQUkVce/v37e7Gi
s7xflCzIo1h2vSwCUYWliv/LooeJ4R91Ab48/H7kXAAHAsMN0PDvH9Xa2UyZ4eBHoPfmP4lPMpN7
1qmx8OkdYtjMCPJOek210VZPZTsFV9B6LK9pvYChmQw8Y5ZFj7FkWpYszvh1GzfQsvwSwH2Sh34c
g4JcQfLiTKuft67fhjLAxuMV77ep2CT8vtBV+nlS15vZrROs4f5CSN4DbSjGFUC40quoGqvpz3V0
B2WH9js1HTN5WnfrSxMuYFzQ8KTQBqd0LLgGoj86b2vLeBhu95LY7AZENBzqOtFX5Daky6VpurbQ
qYrNvp1oDbd4ylH72VwHJ9SDpOQyNDavoWXbCtF0K63qNU1uqzbRQyd44XcgqHczJ9SUdUYGDWxY
x3vOnd1B2GJU7s3e9i1gzVGHOth+4qV7RTgCpyoHbuGgJgDAwnzEyWN2yB1bXlFPsrze5rEYdZfk
8+Tam7fogOcT/gpXeUNM4kO2peRE+02VbQQWpaZOPw9h0r34Pu9/I2pg7POMD2OSeyIavYJB67uH
bu1pzvQQ7I1Ijc7pOGZ/jPag0QPlHH2vF2kdiJYtZXkT2KSYgjGYc5PY+Uqberh50SKOUNo3FwmR
0YlMwS42WbozgQ3OePj0UbrQFGAl232TzmNQEC+aTMXkEE4HSF9+89r9IC13GCXnNftusKKeOYl0
rmZkheUKCVq5WL3gA3Cnd1ih2MylqN8jZDRc4XcY82Xzf3ktk1UL5nbN0414a6Hc4naZERkIbcDE
4KTi9tz3UfSsMw8kJvKTYnAfbdDl+DDzx7pEpYVCMpW/X9LZg7Cg1l8Jj1+adkzzGRIGt19sv0EK
u4kNvpjAe9drJ0H0M9/f6VbTGyTmLG9pZEvCNIRyzfZlkG9QzEhIKsYF+krdBfMz6IGpEl027OsM
dHmJ8U3tQ9ChRYyFOJWoWiPw+RlPsCUEGlFCphOSqae+knVX10XTmOTVY+0r9+uJnTC0iGNnaMDL
Xjbj3s90BLBxcuLbaCcoIFQXCVQMxnCMIKejsELN134jdC/sSsvZC7cHNsf2hDE7xuZuPpaAy1y1
5qUOxATidM2HOdhxur2bNnpvMTnmd9dXbog8OlvbasU5nq8oXLnPV13GpO92YgBDWG1LFv3y2wz0
Rq8mTyB1RdonrcalzjcOwtx2QVOwCERTIyzkDJ011RKy8LZYjzz5hl+VmHRR+ywoloi/ySjyjknG
XvQwDbfZDc0vvsT9USpxaafxNWuQDxD3PpZp9FPb7WeXGNHmo+yWH+h2fmUhDjdLlk8DI8v31m0J
1nMYHu3mdwWEJ882Y0/EKXmmQ0i+tfX2FNlkLTrWfMCAaGTzlrLsF189W2ypOznKHlCkkIEyL1Uy
jfsB5F+ZxYOEOi38YJB0FCLynzwyNtCo6B3YrLcggR+/p/bMYvsgGZhfL1ZvjHjBPnLdH5CNpU79
jyzSn5Q3b1kE228cK+SmzUNawOT/E0I5yNI67b7Q3z3bYHsFL0d3BDhk7nsERKjWslCyHyDNYBeN
NSZ4nS/Gex5qlhYgSIcLRPK58fQE0NjGhVEtK3nsPYnQ4Q1tC3IsWgZpQCfyWijAPDr2y1U58thP
oNXnfhX5nUfAJ9DoZGNOS5DrUFj3YBo5QoMGFqhH6WUtdAT1mk+BTjALBQcigQuDs39la7xHq7Oh
QYiGymKfzI2gudDsxQ+wh1KpnjpHiwzph+iEm98p5+ER3VuUlma4q3VaL/rVofFALllPoJoQ0fQd
RLVE+obQl1Btughlt/N0gz8dBOeB6OWpg+4a+gTfvoTETAXEUW9QkZy3xJjKZPchgzVz4UdDbvV2
RDfxsI1Ll2cDIivhkijFmoWV8PszDNnfZVefRiPqfWMltAvhXE2QchSA+mCiAEVeMtPwSi/p+CgS
8Zbg4oC+AMqOF9Mnr3CwkFKO81s7eTsSsZtA/5UDpbC5iNZb16ZfQGaXAjWWwZIfTZUm/Gv0gaQv
PiqilInLE8P6QpIxKjO/Yw+t1l8+N6eBd+kpmwKoeIT8k5KZQ03cN38wHoJlFTWtUqf4r6ne5NmI
qN/B+ydeQlim37Z6wEvxeYbuBiovGHI1CrTHy451u62je3TNe+ilXI418dvvsw2rDqDGDCHrQ9PL
9AhG/RmRdAdvXV56qS/TrJ/laNvv1g63BrkUBeGJK3ydfnlOsEpxERy3xfjAs1xbxU3d5d5gqhrE
MCDp5nFDdX42w/JMI8Uh+7D7OHZFqOxDMAwc6z18Ux2GizRjeTqwK9RYp4FEl80uN58PKHTz8uiH
3WOX6Nd6W9BxArU4dOvyR22TQmCGu3DmoW5IeVl8OOtWBgVKSOifeMygD7hnIZ2bAIqEyF/PHajp
XPW+X/hivaQj2w+9gkLAX5JjPdpbILH6dx4eZC7uL7yfPhK2jGViwz1BwRmQdMW7R8pgrgSBlPuZ
lG/Z1H9hskFApRlXCMd85BUaAH9Yi1sIkUjiHofRnSbw9VUwZx8o4FGhm+1HvTTNmHvQMeRB3KJP
IewCWQ59CK3QsNpEhUq3+bb2WJSALvrcdcLlYLiRfwP5S262iZSI06gLWbe7JWuqgXZ7nnKQ0g7/
z9Q8d36Gkxye+sLo/udKsqToNvmLNmTKgQZksBJPeRpKnvchN/m4BE8SfXSxrgiHlMMlFtB11H6M
7J9M/2Srd15YZp+6upsPEQu9EuKhoSSOfFt03DyI3iXFrOtHpfq68gAwiL47UvFaJ+xQr650C9i7
wTsjBuQBmpGKQtSzrxFnUaxQCeZDN6hyqoNqEcOvZuFfcdIc2f3Z8nh7jaiRudvC5LhGpgN7Y/AT
PWA44wuv7LhO82GL95o3e7KKdhcZ/5pCIhHRlyEK650dxn0ckPcaUxt0loXnh1d0GjsKgUoedroE
ovHLF8tpbNR5o2RvqM9zMndZPoKeYp1DeGJ6Bar8Rvv6VyvDXTRFFZAjSA2aSqnkZY36p22MBDQb
3UditnII1jcF4QmfccKOCoqLJQx3k2866AzFFfip2Nl5UVDNwdIyBCIGBtbU6DjxOqAsLZVsx8e2
XdGwx2MuOep7UK+HzGIVNDLY82hBeuNqXoZhrAwhepcCT8uhdLsbgdU7nSCjSiy9CEKffZY8hj3g
JuhAzp6a2krQbjrFLoC6C6oS+FLZGf4huVfRhgc0EQktXpz9aID2VHXnoNebgqi0mbs61563VF46
CEsfF6m+krv5LFnb9qJSdOTopr+l/XBN0lU+zRBqHCK/wa5JcXTDP2Z80hwCV5O3BlPJK0uzz3jW
gIuS40KH5zQmrxGSV6cRAKGNwz9Nki4YQ6HnWZLkB81akzeQXyK+Y/DyOdgemtSXhY9DAC328gF4
/ec8pUlem0RXkG++xiuSILmHwC4ptr2FlP+U9sFrx9IXDk0/YI3hBv7mljCrHhHiAAWP2n6EKzmZ
SftIh5p5KYLk2YoFfcNYQw3L9JV0jSgg0RRASJMjmjR4EaJxl1mDoAcO8R5A86emXpJihPViB7rl
pob2szNznDvCn6AEQ78F3aDN03H4E3ri1o8eij9wpJzG+n2kfl8MTv9SwXrzdBYedeqCN+JBdORD
yV+Imrli9kZ7ggjqaUoipHL5yI+LWIuckcFBoZry4WfbzxdIwx8aHGAnaPjqEvqjuMR51dAcWGD3
gHW3nW2zfExSxIXsHeoc2pENJfSSZI2qy96L5aHm6otMnT2B4pyKhDdPw1Q/ybE5rcs857pvs71W
E04dl5CKhGtXeEavOcydfqE6r82pvxmYueK6bE3n5Vnbvw/beEhSi3KGypLTIakcAmAvImq3u/qv
3Gb5pnryGwG16ZWykT/QdHAnlQz+rm/wmq0Cdy0gjXkIlmFHu/rIV38PYoh8LMhDKWJB9hnUc9Bp
rvVeCnJtU7lLR/fOluldZc1YrI4dE+ipUc1KOmUNVIvBRU3jTc2+yH09XAJonLLITUXn7sFCGk1O
1/PnOUteVQtRVLSZ60Cj705mT9kcHOaeegiHwGMiKQh+Ma9Vy8a3cCNvXjPQ85Cq25qy58FTz/3s
kFy1NR90GfaBxL6DqOOyCGWRPuyfTJSdts0ijVM/WGowlmCCwVG945NFjVKIQp7NHlrYCjjGEZIQ
DwfLKB/TSPkedKHSXXzIX6thgQK3r29eKBFTmtgOiEl9zHS/C/r1vRd9WjLowqyHodZ2KSZlD0p1
e9+72ss5TSBmE4nOYJwEsZab2qeYWdUSpJhR/U6VQ7uu8Q5qSDND/LlmbxgYp5eM1lxA60a6viRW
c1SVtq2hbg48uj1GAg30c9wYHNNugqDwEHULfxigW75ZpoY/o1pQ/IgZ0TIOCKd79IWBbNJrppCc
agvMp0Dwkv8LSE70TpbeHghSXB6nIGbTHuIm+w57un7STUrrgnoNEbsGitMrRBA1DmtvqeOjgs+h
miK/gz4XzfZQ0nGdKz17r2rhs3eZoyl5jfXErz5Q5XJm7mnz69csdTe42+intTYsh/Qn6h2kx+4z
MPACJtD5QkfdnmLmoLD3eNuKHSyw04fFA8IKG+/KRASjMEj6bpHfz7sEeBYZMSy0/KEm7BWydejF
8XdbK55rDM9im68+y24AgiXE4CsCR7PoyXIB6MOp9sG3kLYVrB7rz4i33RNvdaXapCtaRSGpbtPS
DeHnYNKk6v16PQqQxKjtag3xQ1tUUIK1W0QGp4xZ2QkabFbJ2KonJc15mZdvHTL883Gg86tJ/A+Z
6vcEEXa55wZeWtrveT0CGJGqO7Q2Ihg+ai8HX7WdmwzOnzbh33gXDYAhDV0OPYpKLsboXbhUvPSa
ffd77FwsEiRpdfhyIVFBmYgpyNH+DVteKzmlQBA8TKBs4EHJF7OWPZOHZFyOJBiemxky2k01Jbd+
fQbP/qm6Vu1hrbcvXJN+ucx2lj8xoLHPQZr0KnQ37GyTimemfUC8DRTlbiIRSIX1GUhl6Vh64mu8
Xe2Ci7WIYW6v5hiFrfUwUrW8vVDJohfs9J+jsdcGbf2TzAzE4SlSEatWWvKGiRjQaw2G58VNZjvi
fDS5wQn7qnsMe4i5aK9JMrtTsmXfNirJCfKSKwvabyFeyFmFEirAJNveCXQ6+YbubYQWL6VvQmG0
n6Ggq1Y+9W8ZhI7oxPvoxWMMXyH2OIR8QXq005CVsAasV71l/CtNk/gLctXlfRYRjNBT+D54ND3z
phdPLSNoyJGb+CDSekFPATod4Yw0bwcLCWYCKnvt58JqZBWk61hR7oHNH+1Xm4wPeC2g0lbzExS3
KE2kb8hogAuCA4bC1tn1NhsAuoX8DJ5EVmbQ/XGR03xMlegPzVLrg9LR8hZYV7eFyeLvvjf51YBu
ukBP5e1St6BP9G27o0plNwBJaUHnOfWKqa27F41JYi9c95UqDekDgeShJYrlcBa8aU7KbtsSaJA1
K4YevVuDnKlSKDe2e/zeWL0wQ3sCY1hsHia9AZ8KgoW+hVGNU8DXzV0e234AEnGAT2JqC9Dx3tlH
3tYe0kOgZcTNBZ/mqwvQN4soFselq2U5IZZR5IOxy26hejw4HSWl7VfPoJgLclQubh9NH2uILUOy
5jAnqZ2KA4RapIy9QCgdPch2vpDe70uEK4sPMTX8Q45tZKH6WR0ItoT+9HlndneP4W/EwOOJeIFd
cuRKmJ/3FA37BMJc8Lw1o/el75AyBqMB2SD1jI4Ee4PdPTxI/jsjpi9LESHSOfSF1uk42OltXoAU
pckEN8CIRCsIjWgDL0sOZW4fHZwxgCQI4Gns3zWaCza12c+NQjOPKWTjGVrrlOn6BKWtUdCfT1wC
jgaIe/KgWw5/T9O6YHdOs6nzuN+k+dHid67fA+SEBo9eNwXsM0Nkp73QbYqbI9bgyCoK/uB9RADz
nX6Av6yCj0ySHBpwTQucBiAdHdp7hMnN1NsPkJZGRxwKscKsE7PmhfZh/Ml6Fl8HTPZwUf3FG5ih
G9sj+lAXonOQ42GmjU5vYkE3dwqzJQl29TTC/wD59/RNxcLjhUTc5Xqwiw0g5XMWdD4Qj4S0J+5b
uDi5m4OAF6NvQ3tajRP9YzCE9irc3MIrAln7gS9LnBUGoYUYpAAwArg2CKz47IeeFn1PU/V78skY
PrklDvu7mC+MwIlFlJUDWwnUulbNwwH4O1R+lseUVGAp+yzHEUUA6Sw6gwC+qacUslSFP4/4Jebq
vbeRG/zlgF7T4bNPkn3gI5Z41c/IL1q/qxY4c+Z9kbUFIjg+mU7vFjMiRHjSKCeZNxwWYMm3Dbhq
mY7cO+Ntf3C0r3yZf6cT3aouWbePUTTlX+YSN6YK3Q5AOoxWABYqt2LEQVhSXLoWyMp9Wue7UOkE
M+UPw1fEQNCYgB9io7fDuF73OdJfuoKZX02WHhay/vDYFD+qeKF5B9UyW9jwhB8JX4CNd69BNkfv
FGEZhzmyn+kU4oyG6vswoK2uMCvxOReDn5wU/ta87ZIUrxh4ZAVzjQQw1y1ZJvYhnVQMG41Ik7LN
FhQCa2IHO9KC4BKpncUWQThGcJkTKj9ZuLKh6NpmCRGOvfYBQIU7r7rzVr9dD+3YYHKHAN+kpeQT
BgCVBJhDMCDOM2Acke2VSl14aYbWqWrQaZQV3OhGVsE6xMlZNhB15kr6st9hwaTjLoBZiZ6TfkQC
Tz0vSXzwVUOSKoShAVP2FnUPSA2j8XnVNFBHvN5mO3iLD+tNbSf83UkyoFhCHAK6FbINtu7UMPnd
Da2xZa+480EElw7Z1WAMFoJ/HQpQmlPEIExloMe7pVbWFxNm9bSzMhs5vPyhpqguKUtzhfhDpH56
sBy+dLDbeOdsikZxoA3cLgckpnYa1z38VSaWtJ1hmYR7rrmGyPzuH7oB/E1J13mEiTfQbNzyLO4p
echi7TcH/OYaSIXh4uxNKdLLAjM8sdBglPKTzp0i1ePIC7vxCWsYtzGYJZhIFUCRsL7PmYQJCIGx
TZ7BxnToCeY9IYBjXDuqzQGCMXgLt/V9mEYvzWs9ZqVZQVMyNJiPG5PNEaTbH3gmvuHIxDSFTvs8
mMA9oW5P5yaMz3JJxaHnWbyHLuEu8VgB2gTRtIf9eKvurimk/Ziw8JCnuCcyXOELJDw3d5bdWRBY
sAXOwa85bckO5Hj9vZb+6N3xM/69Hxu+7ka4uyTGedxBcADWjCZyMZO7SKM5urcGayEag+EskgCI
D4ct7LG3zh4Qmj1iusrgPd2Qh1nVqnPwMWqHFr0f5fh65092MwIPvlvTZVjmQSq/BtK5ajbRhdVd
92mZ524EKZi3ZWzWZr+mMFIlZGPHjdIXWMwh7olos4MOIwZiIxJc8CJGGBmHbNwRZEqeGpSI4WQx
ee39WfwWDD70LquHF9/4GF+AvIX4Jm5bMeeZHxle2gsHT/Kja+SKUOZsLCcZSoTlwtOSU9xnslXw
iqJthT78dTM0PGy41+UkvdpeEXu+XhOsuwKJT99CuSEICJSs/ykAF4AhSya/BJXh3jowqu+8C9St
85LvSN3Q5er1adXbpb7V9axt1aXu2puaojIoUSS+1A+pMQlQ+Sl96rJ5rYHZ4T1R+G5BQ47dcjQZ
/Cxp3GWfK+6y3etlVRdvleNjUNM5TwBFYsyGbSzm92o38HeP1sE50fOn6XxRQdN3TJraXpwd4hIn
xvSYTUlwgo5Ig0oy+mfSdE2NeG7fVdCx38HQNljUDrRhUIloqJsSYRHh50w4m2FzkYNXjV2PFdat
sfs5JF275m1NfMz3bXPNwNB956Gbvq8ixTER0BvBb3oIvC1+mgNQQOgt5HaioIiz0oEbe1zRhexG
IpdfYTSMN7nx8YocylOLaA4CzmRNDkAOAE9FJgAi5LUR/EOd2oIPDjcc7C5wZgfKyccxZPRgEhD+
SLPE0Vx4c9vt+5aKKoYih6HwbPwHr+N0R7iidT7db3OZJ61RV9MZii0NI8KKKE+Iy/zzxgEOImDF
Bx7S+3C76YiSstVhCB0Az15mg7x/B9XkHqRjBuKO1/4e5mDM5QkRtGCr3HZbSIcHRhbzmbg2eGy7
5fdMJSy947AdMa6wIlH11JTI8qdH2St7HGKgZlGXRWevAV5VbzTah8MKvyrCIsOb9ZP1Q4/az8p6
GdwD8naiZ8lWNB1w/1bbJtNHgDRpDsfUYYm2A2a0ZjfSucs1tc/QfZBXhxyAmwHzhaa1UTssfUgg
MtruBtEE30YvwnRG6yg4sgiLMLdWJc91A5Y/Va04ZmbJDrqd6wM8IkDhmqxsU6pO2K3HTvLtA4o5
INcM+CJtY3MjYT2WHB09ptax7V5m+Ne/w1HFHqOuWXAs+xxYTew/+TZ7Ry47MFTYstv9PZu7pAr6
AUjueJF1WY+xbfQPXbMF+xr+s+umZ4EOQ9RY+jz7Haz1+Kvv5G/RyrUwwzz/XFo/eYSCfxhzPUNl
mowzPge8HQhtW1DQ3kW6+hw9TStOLhl3qfAW2LijXTiQAy4iWI7R3cWX2Ojkw+NeBPDMF5lyH6Pf
thXEInAZdl/RBCmJIj2G2r+CHOhFRdkQolOAJrD2YZGjQ9y1EP/0047099aGEFFKJ3UB7MReYJUF
2LRZ/gy4W54tFc9Izc+XtG9wJ8iIIYLMoBxhUchOylKs08hhGmY9cfw8mqHZZcvCztByTHgRKIcZ
8gQuCHsYC7FsLxtdVdmhflbLyrwCxl7IpWhWsTl8TWj72UMTtkOSCCtB+lVou7y3yesOgNPbU5+5
H3r0xirFs/lNFI4i2C2bsIgD97alevVy3SDMFPV/c33e2JSfyNZn3+q+7gFKJrjKAdebtCiTSz+2
ZVpjJphXHGL5EElyFgQTs1pW8mpHPZ38eXVnhpM5N8i6OWRAzAC02/FpHFKARglssaCC+TmFRbng
EGM+pkIDJwe07MK7VRn0YW7vt4/JNIC6L1to0Q49vKOUQJKEelpJ0Ue7ewz8LtzgHHSkT0oNfOWB
eTHwXtoD9mu8sfDGJDtPMBDnPGLRM4JO3WVz8/AW1ZhPe6CR30lMjs6Rk3Iz9UtkbKsLkOqCTuZH
M0f9dZ6j7By3fXPyETRxGAwZ3+o09M5moOlFsWH4BYCYnhsysLPnScQ4BA0uSGEtfYKKiyCYAAEC
ewMqDMQOk0U0tf1BOwgFs/TeLiqkglkbdJUTMtv5yNmcwE1E03WOJXlMG1ATDDP9qyY6vdZQlVYI
PcA5zja7FYsT6pn6+mcajPIyCpyESKlZ1CFBYFfVhK4tJuumz2wCky8gnM4x16Ey9/45tpi6Hhyg
7Ge2IoACDAYbvAKhDtmJLIAT790iWB61VPXgdWVNE7sHHOKdklWQnNf4BtJAZNWuQC93nRjHU2xt
hlsYnEtPqpuaO5GtfsBOWdsDdnX2YlQnWNHq3pY8GUcHtpKog7MeakAjpspBkgbLs5sq6A+w25rI
mG81Li67Ry+kGWIM6NKNOdA5eraGhCcGuMQvgnlI3kLm0z88ddlhMmjHFsdD+qajeLytYUhwF+3s
PxiZmBPcc9/aIe0fLKarW9BG5tTXsXomvUNqhmZ9cIyTYTaAyv2tL1YQYGUgYZGeqHUPgO9FFWEm
pPkCqF4dBUI5+jxekL36QJlZwpJMzCAHYqJzoSItv1wg+Vxl/lYjRmLqcHdFnYE3ITgLEGMgYJyn
WDZjtrRY8oghy5CW37SvvnZw+UH55v8/5s5s2W3k3NJPhBOJGbglwWmTex6lG8SWVMIMJDIBJICn
Px91HO0qucPV7r7piApX2LI2uUkg8Q9rfStKiq73KX9tfR60rg4caJRrtQ+n/aoAMch6Qxu78hoy
RVgRawZMkSusTw9WTqPwAjPBZ+mD+o3piBvd9zIPS0QytrLfPHQT1E1lkN1EbZtuacYD9+i0jBeE
bLC+z3nHWsObJ78DUyntZWt7Y/aHgCvB7jNEiiXz6sZxW/ubq01/M8Qr54PvkmWQuutFxuz5snpq
bztjpe9ANr7lM/Mb32e/XfmcY6YoLlUVznfuLKp9KC0jWf9dG2Sv++FF5jQIefWdl7ddOH4puMgZ
FM6Fsy06aL5d4UcMd7yKnkbKBmZZrdt7H1VUtkNoxqlHoX20U6vfgIBE/DK6Zb/NnLQ7QGvvi02w
NB2/U2CFyIwi0o6C8DsTumKv+vYAm9Ps8rHVtzUYja2qK8GKChsCsutgI2wULKXy432+qObk0C9s
3Tn6HocZQgYEk4emt4f3EuzxKe7STCf10Kvj6JCwl6eIHehzQUH0c/bA541WCM0dBuxyRl9qumm/
YrbZV/nCgHjlS7LyQSYrmwrrHIu1eZlgwuEZB2xo84ft7Uo64kMUS5fJ+5JZ6w3nKntYEPE5xROj
LnagHgsf6HqWF+3mYihPOmspz/kz6HIc0iyJm15s6xEZCr1IdpwC11WJL8y0yxCP7JnsWfBjjPdk
WCXusUmwAwo9hFaz/3Vyfd/i4X+9+kBLHmmuho+1LczRdmVN4RC1ZtNqS364o8/SVHZe+KF8Cz1g
qJbmdkj98gxPj/dBvZey16JVvrJYE2sSD3zaHM6/SB1j262ngtnq36itf5ms/6SsRVaJEicggid0
Mdii8/6rrLIjuBQKS/cPyfwaqYVsxCYIyg3Dd4Q7HiUCZ9a14RzC9LTAmvlkIR+y7B20wgQT0wAf
TZpCC4F6gIiV03B+iNk6Uo2VM1i4dXBHJ5H1kFt/NMPCAqYau8b8j0b4P3LvvXQN//xuyPuzH+//
0OB3+KO7JjLr33/U/4fePkibf9Ls/ku+7V+yuP/p7/v1t/5h8PuvEHuzD+JRCNuGcM8lgGKIkFsr
+i/83dhrkYVf2waQUv/L4RcI3H/2NWoHBxpXuYeC/h8pt17MH2F7QZdDYg05KP+Jwe9XaOI/L9Cr
PRkkcng1kYD3w3T3m+53bdLOgxfTbPflc3MrN3fb4/nxnPyMk6P5m5vhXyTG4NWwQPGbXr3RcGD/
ei80jF+FB35mU6ukE+IYqOz4p88eyd81w/fPpsH/7StcXXIwg7j1fk9S5FHWgynhFXo2IwznRFb+
P77Cb/dzLEfjNpJXaPptwe+A9u//5hU84Vy/Eqbnv0Pt7TXTQWn5PFfCxOLe70v1N6/wKynin985
LiEfW80VKxZxZTm+85usPJMCs1CJNq8eOm++RVoinlfdRO/XvYF9FixUWIYN2cCSJWpvW69Id44M
69so1ZW3pcu2y/Pcg8ZFlSiW9YMFqGiOnE/KPqR+IRivW6JsEruumIT9++/4r6YZ3jwXjo3pEqxi
hHPmd9dX31UMLvqQenK1L2L4ETGP9jqxu64f//0rXb/Lv3xMvNK1W3aBSnCzid++a8uzdS6uObrO
gnYsUuV5CtdHvGX/GaX2f34lUNpxgCPG4YHx2wutNRykApHBxhuDpAH94prurYjNx7//ff71kwsd
8rs8TEd87f9y/81BzTjYXogzDZCVXAVmdRt9mdvgaJnqb17ravD562fHAw/Py/U/oC64v93rRVgN
HpsddzNG86llkMAqE1nl1tHn/O8iOn8Bv397MX4p8QuUzb/t3+wrFQRPL5pzitvG3dbBm0B+GZ5j
cF/Xdfr0pChFmwsdzd8caDbE73/9PfE5McqmkuIK+f1qNJ5UaFxY0veOP76E9gSyZ1FxHSK9Q2ff
mhh+ZLfUIbowC0vK0K5PLvrwHbokaEHkRxTdEeltcV92wGe3VSDbfAvdh5418EfrQ2JHOUy+FM2W
Xq49E4QnX5fY4Wrxx3Ig1K6wv6Srjr+mxMOgOUEyhfbv15zODuoRxWHDgG1XuAHyOS+TytqWyFou
pVyHUxe1vwB9ZvpWS9MGewpN8xrICNm/6jEAYRuInnxEv/opg9PTbrPeW+ebRqTCPWfSiG9My4qH
ukqZp1su5LqtCagUhQzBsbhFXDy5FPf04VfVt2jHmJ1HjNAuW1iNJvie7Wejg8I5jxHRDzfxnPXP
/WrY7rEbVvtFWvpHsWTDg88o8tQ4eUtDl2GDGRqbordc8i7RcnLUYaLPuHU9AgRZy8Zs7vIwoqck
09FiQBfwDMQoZMtvJeqNAjMAeCWgWBWoNOBEOpGp0zdwAZfpM43G7txnPdKAvhePsaujB1s5XdLh
sb1Ea5qzFQwYeGTNWMJ980V378Td1OyniS7tOYPihuMVQR1j2EojVtUWTCB033qyUJ2gFA22sPOq
8aCdHM0pmKxwSdyyM8+yDTM2fHA3vsRrfFNy3h0hnqX7PFLu4+Tp+Nm0HN80GymwwzxkcW1haqBi
YLFvpxdLxf2wbRjXXmQBNf6GL9PZ6z6cE3Bx083YZQxlhGIhg6mqbF8Md83O6pHh7VuH4+MyxhV9
IBaS0L8MmWFkwhLzTTorCyuCzRkZUfh7XNUBOn2E2uG21zTA+6AMWK0MRaduxwHcNhOtsrouUoqT
A6yse8LFIuR+TvFlnRs+yvs4j/oTBBYeHi2j9uWl4tpxD4Yfx2owt5uK0W3dk973MnhFvRuZUpxh
IQcJkyGzsJHouJbpw7pony2IsOA4FqwyBhHWN72Z8vLg95OpHbo6RziA2Rk4fp+wwUNfmtPBOrKj
rs0zkS/lp+7AcZ3dOUWG165thUixQ8e2II55CapWFZfBvcIR42Jp/KQPVAnKbrhaobxRxymzBMc5
eCHdFyqCoXaZ/anQOrVKBGPSdbZ6b6tYefvC0SZxU3fYt94SP+cetglo35PeMOocPp2a/FjPGs3R
Wox6mOGqfsk9T/50bOMdS9E4+6K0omPJfOoz6olM8bOC0QfqHgSOtlcz1iC4dDQbvJbTUS+R9arT
ElhfaxoRbspszH90Yxw9peiHra3FVPodAiCy/lDW62cMF6vb+qlo96GZ/BvtyDXj1rWD/aTT4SNw
8+hzWRhKMgMd3YMFVfBhGkveh+Vjd3EUWMQiwPf5GerctQ8o+6zdmFlQUlsPoWMinTmzdvhJcoMq
0h+nQ7XW+uKty3vXyvyzAW99sdty/V4WQRodTNPE6FtDBHsoqnNhDrPllDmK5LR4XbCgYT6gJz/4
eHRVIjjEi52oRfPTDD3NkHRN/IS+VAUHETNuOYuxnZ37PCy0vaOPhBFb+WpYL75XCGcDnRNZXuOj
MTlahVrFJkjb+TFl69PfKrusx7dm9A16jF7UXl8kQyG9hEh4BpQ04hb8rxxNRzE78wvvu0087BGI
seZJfhnCJt6OjcfR0QYmD/bDhOP47JYgkI65RR3Gsh5jKDsVc0BaZfeHMCy7H0HnIdwOS4fREhND
A5gOfX5Yx6RkTkJbT+jqmgwdMj6VlRjB13ac/R2LcHkTSzvPkm7M2O9Hw/IWSTdYL7YuxC3MgXl8
6ZWoGH2gwngY8GQdUBiAoBxt0Iq4xHJnH1SrdNFI5JH7WkdDsW3nTJ5rlakQ6QKB46ceDpvaVd2y
MsPAxCzNc6vgVdzUgnHjPoT06j2EIDWajyHtTb/3CmcsHslwaHaiGcXNWDad/ZUhgc1KofB778FQ
P156u4ZJWJoVQ0FvnPToIM5PsolNAfLD4KmVo+Nt10Auzjay04kEmWKweNj1yxxkn4Hie70LvXFp
N2ONpXRfjqudHWfTLyR7VZ2UBxWY+RyqKTt2Gqzn7TKB19vO6aROi2N16MkmJpBkbxT1OfNHf0rY
bMQPdWaceDc7SyNvFmJK8YqG8cI4f8jGZjumSrNfSC2WX9tsCeo9OHOhuL+jtTpb/grttpRd+jTF
3C3HqQqc4MizQR39WXcNwMNOHwqR+e9NhpEPZfAym31qT8NxZYP4nllm/Vg5AEJgkUXLrixi58pp
O536OmCghqAIs2bl5PYhE2p8gOAyhZcG/yu2w2nJ7H2lZ9VvuiV2n4C5Y941MyRHzd2XDQWyeHgv
xbNbaUE3gJw+IP1qt45RQ4o2VcUhbEq2WnY5U45slI/U2EdHDjl0hYKSrwjgUBmG7gmBnm1fqjgw
A+LFjhhnjxGN3FXjJJ6b3LeYiMV87xstVBze+e6SPeGj4+wxcvVe1zx/4pi2yyQXE6qUPp3H8qOq
gGzeNRabnlC3/V2PQzi6AJhjeNWpWiE9YuqNyoMxO0uy1uVdr0ItPExJTWapV1rwbEr0zriEt91K
aTVXAzIRC8Ym990UGcjm2lT1Dq4xGlO7mr2d24/t8M2yWHeyrkH5nLlSHD2/HqtLk5rSPxaRa1WJ
rdD0UXlmscWOJu4X9ZDbvjYo9z5bZ0HDYcM7fTPolXiM4VaM7gL8qc1ZzVHcbvGtOnLDnik7lang
R6hp9T/Wa0LjJsqG7jDRxFectSifjwh0Cx9081i1N7qqWKX0Zsh3bqOr7MnGPjolGhllv43WBlK5
1WZ7EiBXKii5vERs56dnAajULtjqsDxQeJKWLDGZe0SFnN/l3lodUhPn+2yo+21qB9k+4+5vcAYK
gHHrPB9n4bFBIEZ+TbosiC6VXQv9s7cIqnEmrB2mL/yDri2r5VlboWoKU91Mj1Nj+mqX4vaOEdSE
A6C5VnxpENVVHCSj3FnrtJwbLWegfkOMgZGJyLzsTaC9+sNIRKCQrUHDb3S32BeHYRlVL/7fi1gI
e76NwS+z7B/j+lvJw/W6gY2z01VeVWKNNMEZjGTwgM+vefhlA/001ZRlb7FoZeLoNS55pAXhl5S9
0z535bqrARtTTFjiiwW/INoyzdGPMznIFc43HZydxo6YN0RltwMPSRB7X+aRs4dd7SLbytf5JCfK
RVJJ5dzeoOBOvzXYtrChOa31hTZqXLdeIRfrOWxz9OjteiVB89kvn1dN4vLDCdu0/4ZL1y72Y9hY
I7qFQjXPfpVzhAy9xHOq4pxaa2Z71VURIT5+IeOd47KLwpkz5wjztPsyLg19QiMFNka4ySfLxh+G
hye1ogtPDIyLecycMfT6/mfrVVTQbVRv5rI6QXY7j2OzYUvpers2BhefwK2xTtXSM2jv8uxYxmV6
D7OnfpF6P1DKIzCNN0U8cQOI2R1wt/iEf3JLxcu6oY5c18RdM8RqqlqxVDtl727MqqO7qEfaSZfh
341ioYfymvFnDc0YHWUdHchcjc4YtJw9SVDWTzvjztpyNC8nI+LU3Phpjj5+nZld7zj/s++BJ0dc
mqu0Xke46vOm7KIUP0Fpt/a1RhW4ttD3JgtygukNm4RNFxaXrM3nod4xU9Ylq3etEjVUFZsxiL87
WBQtAsm+cw6pmlMmyOuKB4AoF69gV9iIQ2NawA2mnkx5shAuwNwt+6y9RHXQuRvIy/IDX2+Lha6e
pdkN69hhiBlXc+5yx11OHIv5iaYKr2itXVHs7NIs33kalC0+rMZl1ZcL54atIX1XoRtetR3yfVBP
4bHMBjzRQgaa5XwGvTqavZC5GJrZh6Ws+289eufbK+fukIYV6oEuHueN01dpdwGOYT7ENEwM0uHd
M19ux2Dg2MyGOdyZtS7xkTpxHt4MqSybl6GNVkp/vk+Esa6sPlya4mpLLTI9zVPtPlqwub9G2gbv
nc/Bes5yMZwnv/Y+58ZhvZV5jWDhYAw0X6cYVP4UpLDJeEx6RbdxR2s5W1O2mF3viRkz3wCyg8G6
ufYm1bzJ+oAoYzmp75LF3D3kdIBkDByrbyhxekzfKerZNpb7lWj06tbvUSVA3Vdh4gzKvSY9QANZ
UfC+48h0pi0SBCgQk8pzBLcACmhjeP4MG4TpcQK7WCX4cnseATqUF+A0JjiVMXX8oH1qhnisEwQ7
/Nc4nvZFNQ0ALcr6SdozYlOBOYXNBUYk04roEE959rVknfwiFzlxc0EK3/YD3I1OafGmbFrWdhXV
vc8salfPAYg+hgbpF0chbmw9uz9HTqHu8pWgtwRRco9DDhT3O7q24mfd1ShsEFLMh9jLl7sAbDVE
2EDNB9yoakmQdg33S+c5h8pnH/jaef5yk+uc+DQ7csA3FD7p9bXnYUM2wfdAO9ZtNfXYkJtMtI+U
pN2XcbIx5Rb88pAaNAWQ56bZyDGRYaCcBp9OU1qBc0Ks4B+CadaXqqjqC1e0jbjfK/e89f7RdTr7
xXj1M3a+J2A5vETpFiLm2qhtjTGgX39y0Ng3JVIGb58GuTkt1O8tOtC2fddqlPmBn+bdVbmLGY8Y
Ao3usnO/R2Bddkb13YnkWEABrdRoFJDG1kkaevGXqG8sWBKSGZU16xH7o8bDtiF8G8MMcGJJoMDQ
6YSVYfRmWRVrdTrJD6QVXndyNJv6TdUH7U2BrzWJWYtjoM2C6tEqovkLYv/mKejtbMteakbcsNQX
o1IA/64d2nddFDTHaXGrJ5UO4U4Qu7htw7q7H3QRH5F5TQXGVuLcNf0esu0hMF/REJApEDo6wCDB
95VwEfjjPs9FFe4k9ouDywPFgkzJG9gWfZu+9jBTDqvtWEmgUvsnDxTqb3wlqPU1kqB8Lk+KbIV0
8ytkpDWTvmmQ877gViofc5JTMMr5c4oGoGik2jS+tSYYEd3nscbNvU56bnHZTSBK4L1Xx85JmVig
stmSVnm1zI62QbZq8eAJly4tNvzPU5U0OXx9TwlMn2YhYXXTwbwh1Ky250d2dTltcq8u3jgNSSTV
Fda9gJwynGs+uhp3w/iWv6TjpsH9gWX9AJujWja2X2d7KIFxYvggom0YONMFR7rS22lQ/h/w3bod
T/r26+jr7VBE5VOqbXe6levoJ9fi+RVmWvjcsEcbKVvDsfq+sgd9X9AITHtrjUT9wMfB7QPceoGu
MXdyO4zoTuDYNdY92ragRB/GbJA6YEaE4jnEcByLchBIKmHYf3aFh25fMRdNlEtjsS8KS7FtV7Wz
E0sl4gRRNMvwXKXVvs8h4edDP33HaMTq3wsePPAX/VbjcOcdWgbR+8StE1rC2aIIJA63BTkbLEym
FrRq7nYgrvEjblPvI9WLeWIIRi+JarM9I+IBDdLBO482bV/RQuejw452ZVezM8VaPKfxWkL3KMId
7Oy02EsWVyX2ci6CnVr0iGU/zHu83YUdXvwJsds2clX2GKBQ9zaSbRbVL1fehkZsnp7Rlm/km3VB
ZFA2BzTV4kRCUuzsq4pGTV8IUi12cWP9GBZgrhvMMuKPdAwse2eljb1tbZTdfqrWs1Eh5usBrFd+
BD2vP0Ov8Q4i7PBRjV2xHBfMC2ZjtIub2RKTekR4Zd/PNV9cXIlxh4IM+WeD5nTT2EN653UFSry+
h4m7FS3E71tZ6JdOjpiy1HS7Rs7y5OGTRvSDos3L8SKqG/+QP+KrLo9LOtQISzzq8UOo/PFjLdow
vBFDM3Pago29ZSa/UB52NE2zk+UnALAeHHa/D97oDc2NYZ+9cyozI+RC3PlDUlQOG2wU5AtLLo2N
bcSYREynEtjn3sD4pJreBurgbzUSVLgOAa3jDptDXid5hKp6Ewp6sts26tr4iLQXKVEu8QtvKDv7
29yA5tpTssG2LNelfY0bO7eTglE/frApxp83oj84wG3B/lICoQrvXLfu9tE0hBpfIb0FunXffEOk
VWDW1uF4cvJaoxan1v+EpAUGR07Vp+UCC0lC49g3KOtmsad5WMyh6DE6Kv1YoWze5MBOQU/PPn5C
NXr+PtZF3UKYoknYh9RDt7IanGyTpRKFoczUh0Qav1Xwa9Smjpv0XdHyxFtnjMxVDB+pt4AhbMim
qNTuk9uFIRLJ0jsFDe9/L4zVpIkqI8omd3L0khR5ajTkE4/BoGsCdYszNvrBQPOPzmkeERgWZKzM
kXO/+EVn7wm8SOtdFqb1szt446FQTvHTratFUicAUdlFFhkpbYhFF+v9EjeXpazQSacoZ9dNr/2W
PQWpfJ+ZjDBn0PbMb14atv0mxf98thEJMVIaa9s9OasU42GEQTUhT0QYsPOaAAXnCEWy2tVZo8p9
aeVLtVNIJfvtIKwpfYEspIaE2Lh12ue+A36eXWB6C8kkrDZICCt9qFoU+VYxONgImwyxU94w378j
5CPGFa584Cya2JzvNsNxwmespriUXtv7SeplS4j/eiktCIhO8GnWDC+bpHIKgIDVgCK6dq2IlOij
F4nQftqOXNk4G0beRygzUeEfqCwLrwpDlgw6IrjVBycOrRB8czcy+ucjA+GiCcBpcm0c3O19/zkx
plt/DDRa9cNE3XtqOQPnYxuS0bdBBus8kmAfoC+rcIVb12r3mHmurY8xCn+0UW2LncFq7lUa6Geg
Pz5z817Yf6yFm+M5sAk4AMjfMIOfXTliGsGcV/O572dXBUygbbGnNiluvQmEBrGNmXrUmTMeTeeX
tFFAGu6HVBQPlHXmDkbllG9De5YMFETI/4uQmh8t2kC1tUq/Aikb+xnJSS0erINAtuGdCdLFxhzo
9A2pvEiaFIfhJZro4uiEmcI/jQ439rbgIn7D4kTJiHrLojRAfvSmxgVlfdWPdQ6FxzJcQBnzUzQm
WflWKMYBnM2BRWpMnSZr4OlLNqQczCHgBJ67ERugbv7kxSrSGKyof7ZWS73WjfTZrPHE+sNryvKh
JpowaTkrhsMURBG+6WCgD8a405whpcnnAcqC2dZdhfUbo2z8sx7oXNEQw8HCoq21ObhiXRCpAhcv
N/kqo2mT4dw9omjR1bYjTwD1c0WwjSJn6gCApP/S+It/m44WqVSgYZ6FK0qervUEqOaPWErrsbG0
2pfxjyLcLLGv7IRF5xV9RAFak3WFHpd1jC3+0LbBQDjN5dV1A/rCPVd5k0P9yaXaFWNNayYU1zM7
5fiVqeD9lEOgsH3cyW6Qw/YwmZZ8i7gEhmEeaTQkoKl8GY549MNbL9TLeF5aBiEXkXoYFr146dUN
YRCDPI0loRaJx1d95w19O+3accKkHqfV5GyUs1rZWYQeG8KmXYeLR5xmu+cbv4I+aCnqe9FGYiNb
FkNYiMs85U3mGQP6ha0V4cdKHgU7w6f++tDNhogrL4glfoqIu/trYCa0kbp1VLHhSsW7qOyZAhMT
w4tuyvZ+ClsqQbI+rpsrurf9zGy0OpRhzXOh7SPaM1Oopbyx7Sn8sCunOFum0cs9joURP8ns9s62
ze0bLI6mSBrT9c6mYh/xrbL7Fg2cgjb5LiU7CxR4BtKGki4PW1WE3W6yUsOqjqnNoySv9YyKdK4e
22t2yCaPhqx+sAc/eiwKZ2hvCGLu0Ku3ofW6ainuRZat/UY0jI38CrPbrhWroKlzAodCJwa51Mg1
fHfFdRSeWUPgIAqtgwvXUrqnjhL7eBnG9mYebMwN1InMNH0b9w67rtdOjyv7nNolOgh6b7genCaK
gOBlWem89JRiNugImxSUdFlHXm+0QD1xawdsCUjh2ASAeKpNjevprUvn/liGPFI3iFSXb3xx9m0R
ooT/WvFrE8FQONYzS9Ga5cpU5SuDu9B9NkNkXYeOaOcrWzMQ8EtlyuvuaTrhz8uq45pJqQ6Z9teX
0i+mGmLRPL8Oi0vK1ZK5l4Vx9SNb9PJre1UNFnCi1ClsBlkdc9W63+yZ4Juq5lrdNOkSqp1X6/K5
xZYdbYxEWJwwmIifGxBZw209gEh5GjrALNvmGiGxSafIXqAIBIQfE+uGxd20WS2oRsLgp4XepT4N
RmLDhuctiq0b14SXjdQQ3yRLnOXVClo7f9IpkVBcshmiQ8JLGOn7kTKv04RkGpNZ0b5qM8fUyDpi
is523QIqVTA23wMds/LHIcVRuAHpp7+4WdacJBaPo0co+NXHUq9vhXa9nzP5Mc85/AV366WAY/ju
Aoh/zDmugKa+mBXOZCPFZUAcX9xVvpWLJ3B+XOEl11Z49nlkn5pmsYubki0zPWnOp79ZIocI6CAa
sJoa/CaujoPHwuEc3pp+aB6iLNTPLm2/twmsSRY36RDIxyyz5/FiHKcFlthlXwIKIRB3c8qssSTJ
iAZHY6ypIomlM9MF6QuKh8vW4bk9n7FJga2yvWzWSTePxYObkYF7qv207977tTR3BAjhDGqzqn5v
BQqEjbD18DL4gcL4EaLk9AJpMewvupto7VWerLEFLCh2x8oHl0MPsW36CsMLhXBzYaBXP/LeLTvx
PHvwvqMLxtbf+urBDihMHK9f32S/5LcAFaLEZeWe2CtQnICxibjmZy5FgHXHgsW6BD4oTeAxEWCe
vi7D+aksBzafoVDOY9mOzg9PyDhP8sKdrpJw8GgFNSCzzwVdxIbVY3jU3C8n5WNsZucWfrXlGEEh
9HzG6koAZQNSWB2MEkVDI1i4ezLXxOPUOUTxFUFfcxMu3muKxYHPfORACgeiJI8jPTFbS1gqgE09
mqyijYd+t5qMmCWWEz95ZNn4fiTuS1Sm9acelcJrekXXzZVfbrisoFHAQJq6pLVKlNStP8jxqXd6
50EXkEmLhswMwjecD1sNNvBMyHm95Ef1bO+x9xXab3YF7OikdozcL7pbuEo8yB6TEcG0cyerjG5Y
/czvTIraPZUz3lOCHYezcnMAdb4M38QYlKwZnPFOmjE+FlnFvrNmB02/YmcM8FmMwSJJWfz/4F5K
dxPuxIdSjUyqaiJk+wybZgbo+h4bQskgB5db0nCcvI+YeQ6CS3OnUj+CmpnmTvMzzaj9LoWJ0u6G
GCaNk6bmPD5SpNfVNjelONUmbZ5LW5uvbkukMXwgo6nqs1i5D8CpcLYj4WtvysELjnNMnbvx6xlh
PG6r5mlB38A6s+zLP4CIrl8c7bMZAedTqCPjyuW1X8UgbkFvBnwWXiPTk3FHL92ZuHAxBPXDgdiU
VCXuUOLjwJsLtCGLmDogZLGfDDNMKimmbhtdOVO7R8Lt0hYNZDySrha9giLt/F0wjWG/0yUwnGRq
mjFpShdibxpnFkDGEc35noqCkMuaHeGxrbO1flmKdd5MeH0uDnUdKW4Vp9y+45F2RvI32od6bdoH
n8it2yUlH4jJq60z2huRUrdcv7h9qimq75lzRtnXae0dbhTlX5dbbBGSDO/97VhgnEvcpR2mt6Cj
zIqzRcMuhYk2n4jI85g6RwzSuMV7mkhrtZOQY9IiZgFfW85Kd4W+vwsWeeC8qB7Sa0jiTZUN1ROq
ddbyfBVn3w/XV7btmYZ6a6cl80M3O7L/zHCVFNxXZizvsM4wpEaol6EooU4v92Fr0cLS1HNfrHxg
uAepnpN5tXrAI3OuvqupgsQSdMP01S99Dq20z5sH3ZGFklTst+CKlVAssOGK9mnkVZ+8pW3OKcfY
HS0MhsJhVo92sZDj7IiWjQUGo32cWvQrJEVM23WU8bWmr7192WkvJBbLb45jxDm8jUIhnlicMfjt
+VkAYGF+nTDhO9PNEATjvekn9I01xtwMv3QEHAn6ytXglAaVg/ICe4Rbes7tjLDePaOtw7znBsU1
QlIJrBNkeLPcIakH65Ys6DV6dZ8pz+feMC3o2QzrcZqvn6kCZavQrrOBX31zAU646p1sMmweWC8h
FskYfefGlvV0YnLtvAVU3u+WUyxM6H2XtQOesc+xS/FIctul3cMs4f5jFYc07c+Ld2OqQsXvNSCg
S+uvM0BUvhZ3rxDrN1s1WPioIU2y9SKH9b6c+ID2lAl2xGyp1WSxMnVvH9lC5MszSoJafVD2KAA7
TZ8ffZVXPzWSeOvQxO6UP9DK4/y8RgIkrq5Bj4sJvPxGeV3U7K5rXH/TB9HMlB4ZzhPHQIVySXQ8
PxbZHIDUOa+hPc5sC8kx4xMXX5D24ZGZfJ5/TkInQ8HPk9vQxK4+4wh2pjXHcjMR04rGnp1u3LGu
cefBChitUwBUDPouZeF4FwKle9xCCONeMYV7b54rwqQKnfxHBCNHHZU3S80CootKukWIktd3POfn
JdLze0zwabAv4kAJQiDZ+G6AQqvsnZzP6EcGH7s64btgjIQ6UbU7Cnh4SfC/7dslJg8XpJVZPgaC
Nr+BkXQ/+2jSwI6rNvpKqmv536S9147jyBKu+0KbAL25JWXL+66uG6Jd0Yne8+n3xzo4MxLFLaJn
9eUMUKFMpomM+E3lKHkWF3TzPfO3T/vC4oin/0IJFdEyRwBOzdElFLSJ/DC+Dyvg02sJXEYLA7/P
hh06ktYjJUxgILJnBs8NgnfZXeSicc02DNHb7RHub+6R7huufKnpfoncq3+UNPd7p4lkzp3Uksd1
Hprdu5xJ6nOfC8i5pkUQuLsxPTPoFlJa2lDP1rE8kBMpvAGLhuukG5vYTASyVb1D03Kvw86Pin2K
BKyxqjmoext58wTXqlgeT2qvoXoQV2j1rTI19yK0LxUtgr7qUvuOPKF8U+pO/eknJPiOgqoplwlX
a3WFFEWq7+mdd49VJNTp9v9U3ZDUSdFwhAewr+F6qM3nqEMMbY8K9FNUJ+ZW0usQDrTX/pDDKqcG
K4oLDgbn8GF0uw1wH9jdGWCIJ9ZZaSs1pV/3Ch5uT30g3+LLyXN3+Ct/jxE7bNCLFE0aoeYo2z3B
cosZVOu+CunGyz7KS08BFHsrvaOXm6kPl/HD5gTrKtPTFGVNNERV03FrGTG/R6L+HUldn5ktPHX1
UzbWuABn2r5JCxid1KWF1eVoUwTxGE0ScS7B1oLrUJ8YQMhll5YDjwagWI3TBwKSNOaLqnc7Nv81
WivSAph3iuQd48mSoYL05vQ01AliGe4aaDalOjhgO9atjnKZtxBhuiC+IozLVrcUE17uZP6SEuvV
QmkOji98ZN5d3NOEPvyVJ4opT2OM3/DoG6mHACRYTgwgtEjVfUSGcCOZ3ebyt5kiyadRJt+mDSLY
8yixO6NClQKjON8HyrPE4/h/iaOJk8U9APWS8Lk7OCJ25ql4D7qhhtQIYflynC+njWME+TggRcah
gcr+qLc/+fgU9dRcoVvhDIUBSbIucEe3fazTQFWB7nAUDFzkNTrMFpAEUUUbsGv3XSkVVySFyU7F
owR+pG7Qpm/9aDWAw9kCXkJfSrPqP4kYUYko/Dx5AMvixugqoEFwHXSDZ5CvRy6df3adsasTBZ0A
My0V3uEZCG9h6L65oI2+I/vn3VjgQz6oZRnuY0SL5jvINpAevoDSZysa3pZOjv7bDaLhwTjIZISC
2STbDEloHtScdDj9dkXtbsdGY3PDNSvkG6WMJB8ssed/Q92v/SYUuaI4SZr637PexCla8FyaemYl
Nzs344WKhXhoLWz1uYOF1gdcJ310GxtpUMeLdsjwtYlBrjoulbFK2xao42bqrss5w9ax+bTwsWeO
seNo8mk0L6wDeoVEQ6vGpmdsC5WPzNrf2ev9fzvxOMxkSZUR7EmrJ4yk/Jbixwi0X/2Lot3lwZxx
H8aVq2sGcCOdv2d+reyjDc/Ty7cUX0dDNP+VKSs53irqfeSHjpJdo79vpPdW/qDrj/9j2AnlApQZ
VQbUUpxG+d1gWZzGTwdcs3iValoD6fO+FNZARYV64bob2XInxBLGy4WKXRgGRONymXBleLtUggX4
36mN4JeafiBYTj3+0Wte6wjCuNevueltL9KQq7sbIu0RItoeeZyrXjG2lydh5oY6+SmTOagK8yBU
yKg6aosEoZJq8LWylargnV6n0V5O44WPPR6rk1OKgXNDSaPHumFMjl0XIHKgxryQaPY9pwceQmZG
Phm7d1BIP726Bu1dPmeq+fvyQKXzDSopwH5ZaSJhRX2ylg1PM9AwAtih969QUTYg89+sFiXd8PCM
SBOaX1B8hQb0EZ4hPvqF9HMqLXiu5Ge1Dm9d6aUzMkdANu3yDzv/AnDMxtwH1CLZjzW57cY+TNLC
WcZgItsieYkDgdPSwwgAzZKlL9wSs9FG91ht/ACSODmmNNMISWGx/ay6dNUnCN/pgh30CAl6b4mw
tLMxarz4tafmLxrwpRYv9dhp4Ca7Is1fz4xx4xCovlL+wQ8U15zwOhxKI72KUPuhb3AIsCjPSv/T
7RUR8WMKKY5Rx82DKNOgDknJR23zCEIErfXqOzKa3dsIq5LtUPVzJCoB/Pci6AYxJAvCFmshhZw7
rvBmAthCMVwztK/tfXRchd5QVj6eGo4kNI1Dy+JWNDG+MHL1O3xO2pdF9GJm3oMG6ySPFJvK6Ofl
NXOWu4xmubDE+MeFQz57evy7gzfEhm+gOBEktgsgtkVdo1vl6sLaVKef7ysOEBjIIxblmnE1HY1U
FsXSlwPiFNkLZBCnyD4uD+RsfUwCTBa/HtFki9MxQPfMupCkRyqWl0MsjWFy4FRar4SU7wUEj7yN
BjpoQCn0fwphTVK8VAo50MZpKn3dVr030Vr4DvPTZJjYPAEHglV0+h3cTtbR3mOnmijRGy0dqCdZ
//uUAtss0GtYaEsiVq6nMVTfGASgapiqCfE3RfG3Vmm86dJhYa7Oli53H/xpjLdApam6PjmAhjbE
wzHnROjB9CFM04Beqv1tDH7+8keZOfChanPCySoes5BtJ5FokI5+VD3C4fJ3OAOi+k4Vm4ZqPACa
f1Vr1MBs398pFO4OXofC9v0h2AP/FRVH5r9d/jVnX5D0WwNSJNFvI0nUJwtdRPRQ4EyihavFTkpp
vkepbelwnzlu+XIkAwZZFMhGfdwLR/tVAEBCDXI4OKvN7f3L+O9pa9vOlfPc2zvf3u0WXmrnHxOt
M02yRBGGLCTscdRH8Wq/MZQuJ4PyhsRG2Aq5C1l+Q5Pu8uSdbWH5NMxk+fPcUfISwRUn7mq7Ve96
a8nbdOZaZCC803WJ85SSx+lAtAMMVEyWYFIo9boXX5NhBaqEavbaTRb28txgFM5sSRXJRNjOp6F0
fXBZCuQhkRVWDxUdkpu2At1wecpmLimsaBUYk2SZKCJMLykzcRVAiVRCvQRbkVyp4EcZw71IfdFN
cXWBExb2Pzv4nofyl5trzwvxxzPvNM87jT/5Zmgna41eFTHQcmvT5I2NAXAPXNS/G9zPAiWZXsB0
auD93Vmfl2PPfUxEIUgvyXG4nycznCK1TSMDRJSeQKZqblEKHh8Tbnc9RMPCPM/tgKNY8uToD1oF
bO0IWlcwf6spLqfdtRJco8L8H8akjVIHeOmhDDE5nSO0f7xMJ0+PKyR8xRSS6Kbu7w7VRyJsL4ea
XzpHsSanSAdBtwadHtNPQY5G/SNKvGF3uptCEPs5QKsI1E2qbJru5XLgme9G6WKUh1Z0/JSVyWmC
8XBQGipOgW386aFdLCckVaothleGFa7/QyzKciwPipv8O92FSPPHyEjj7GBBv5HULbRXMdMcH9Vd
uvuXY82sEVVWDLJFNCst/IRPY2VVn8tenxML6xXpdhitVDrUy+uF+ZNmjpaTQJM9lyl9oWNFlkDP
BA10O2TbTvktI2p0AI5dY3x43ZaOKL+l6d4s13X0eHmc476abHmVpx2KHGSmOiM+HWcCDdnj8ZbQ
v2lXlJxAJeswOrgZjOekzAAo/I60hcU6O7dHMSf3KjxQV45VYg7qARDoRordHUqgGur4/9vgJocK
nm1amHUF9pVQLUzdYlC9DaZa0qBlqI0D9iYwv1+OOf74CxM6rYuTS/Qw6Rhcgh9MelUhUqt+DCVq
aqbThcX+76MdP0Qnn6/vABc3UImo3QVrBSpSVNwIVMajvNuMVGxcfhfmVLLOl4xM2UfD/sKg+CMp
k1kdosofJNy52IaQzpGLSAvD3LT9oWzA5AqWsMXuybousDNH6rHwpTcJebKNKWTq/oB0IeZarWdC
BUglADFJeiUEurfvD72xgUEWvJhem+Fmlx6K5wHnkC3A1OwBTKB+rfey+o6XdbFNrUzFda7KcCik
XSd+0KAKPnQpNALg74L+jYJ64q4wiJJFW+66vFnlhwgkfx6AaNzq6IY9t1FYW4jdJpjNgXY6DFee
0mTN3vJiXdrENLHeQfTS1U4pQhbr+gDCaqO7sfUHCq3e7ipPo+/lQtBW1lYvSpjG09QzHCTC8ekq
wBkk66TJs3zj5XGn7QXQdeYT5KUysN1A6rq96iJY7gRNGUdXIuh1Jq72oC7GSrcNfdWq7t3g4FV7
/ZB7u8qCjbstrC7+7qfDga4wtX67b02h2UGUK51BNnsXJz/6sbDs+uY21kxsCMATAoA4xIfO2MYK
gARXhl6E8pln3IRpbqRIxiFmOXKPSe01LpLIsVAG+V0h+IrYYqb32jZDog0+aeviltCHYtWu1MQA
/RzAKnkGrajfy3LWBesO1uetDLuvg5h76ODC5pbQgCJQE3weoQVeFVaGi1g/4IaAcCLgryrWEae3
2r7YVH7ID9bKslqrA6oGm/AgUu2pcMi6NwY1qV+GFJV4AG5Zkq8tSO3lvsoq8aco1f0Wp5YE7Bxo
AArJBcCX6yIsTDQMvNFCxPXarThAM92R6CmvtF2C3IH+XT02bQbroE714AVF4kKyQfQmvxDZbX83
vp6/p32Lsxkljl0Oc+C6xgpGAN2Km9OqtdBFxVxGH/bWIRNeIquMn6wOmtKq7QNjpcR+fo3IIPiV
4GDIzwCyi42byz0Azh7crl22XvSGREP+UGDjgoWW1ZY7M2yAWpYQ0EPomI37Q4uD7leaC6XpWGY5
bOt0FA1WDKTyV2Fn6fkaAdzcR35Ech1T6JMf8RAimhoKylsu1Rau4sBi/lCzLVUHCqveANiMB7zV
WuOHB0IbxJjkpo9BocFMNzU5X0u+YdznFsRhmyYCHLsGycHUrkXPQJ0alVZqjYob/jAFpAO3oH9h
GjQmJ3ik1wkOyhrMHhuz4wRoUoXiEw+OtgIw4tG603kW3GLS04ubhM36U++lCCZT3EjZQgZ2dhiP
0jwaHRZ9fLXyiju93dxWbrF2gpGEMKKAjCpGoz5iN6F4a4aPlCwvH8ZnV/kYTSd3pVBK83Ca7/mB
lpQHl2iC9aOMPadVF95UX5npyeUyiTD+gqO3m+uD3E1DGVjOdvgV7A77zbD7A1rzKnsLnJ/IWDpo
Oa4oFG7828tjOzv0v4o+/1av5NPITVoaAQLoYB7RyqdZ2VR3ZfoWIj0QdR0yGLusXarQLIWcfLxD
3FIWlCmgeP3HATC9OLrEghWHBvSjga1mufvLYxxzuunsHlfoJrMr10PVJDQukTS5g0INL5D38ULu
M/GK5+QfJ9JUaSJYpojl4ySxbHVfF3SoSrb+Km/fm1X0dtjD8Ja2QDa25S7fXR7TlwbV2aCO4k3y
yzzR0APOiNdspGfpvXmXnafIAcwrP9yACLsxVuLWWC0EHVfDpaCTtARlh8g39bH25UUrD4YWxNXB
woPJCVUDO5t7HwXkvMY3rFyJ+cIUz21DwP+8ESzE+Ex9ElzyINsbBSM23Ns8vjfLvy2gfH3Bf//+
JH31GjDBdczfF3odxmmzxvVbHG4P2sIsLo1jkmcBpPdwFyPOSMCKpZ0rVgvH4/9jcfwzFGPyEi7U
WgjJAwRYGY7hrT6Cx+Gm2f3CYsD/TK7BuW7iTfaaL0zgYtjJQy5wLSCJLWEt2emfHuNP0SFlIR2/
br9/61fx/tVaxdpi4jq3KNl8kmbJXAnT52ONXpVI41uwB8vOr7Rf8rbfmrf5Z7V6eQgPdo8yzwo3
msIOX8VrfeHtKp3VVsZVcxR9coCieD7kqsuW6DGs8NfpG1bXBXoba5wjvvkLW0Aa1/jZBrS0rzqf
PDY8+P9HFwW+uxI5ImNFzOYzf5MdenfX+l7adk/pe3cFbc3Jr5FYWFqzs8NE7Q8jLZ1/5vR4M0PU
vNuOYXYRIGSMpemJYg6lOIgKZNoqdO/gxS2cNnODNRSZQ06XaHtMaxBl5DZ1JjDYOF7XawgYtZ1v
k2vt6WC3N/3G3FiPeBttw3W4sH/OHrJ80+PAk7NVLzEFb0jc7ci6q0QUal6AOpLqLJzhcwfBcZjJ
gca3JPmUCSPK3412bHb/uTyDs3nFcYTJkSZgKS67KhEoQ+e2fJVt1IfKtr2bEndz27Rfy12yfVT2
2sPSvpiZQnRTgbkgBksVyZiMTcZSEfPJXoCW+CrRWM5XPe7o1tvlAY7LfbIdiMJlMOK6dFK00+2g
hFBiDsXAOYd8CE1Hv4DCWPgLy2HmO1ExQixNpCQNQG5yYIs4tipIfLHprFfLeBT9u8uj+ELunQyD
8rNGH1inkznK8E4yoga2fUni7jvX3cp0QD7fw4Dehit3k9vVJriO1tV1/Ig84BopOGd4e0A55k4n
K0xs0Mz3nDXX7lq9uxu2mLXvZdtbvR4W5uBspic/cZyjo4PHNxHCapMDjt/CXYRvtb5W3L/dDoTg
G9J2tyApWOpkmhGoh1GPFiEvGSjbT6qy8PfPjpPx71OC1yV6PmgoT2YZhW4vgD/mO5XyKRXwn67g
fWPX4wcLgc7W/iTQZK48CxcE8L++g5UStI2rwPhQD2sYmpeXjTzu3umy+cqFkHQ21LM9dhioCSsp
8hLVSn9Dkn2d3URr5e4DXjS3rretboKrxon3mOvdaY+HJ2sfr8gAtsJLul5CTpztERVAGQ0LWjYq
i/jr4jpaH0qciHGRtL4jyZ+4zaDgsXAbzEzqSYBxMo4CxFUo6T0uICDW7we0IGBiZRScFuZ0Zo3Q
cmXtafSEKIZN1iAMRcnVqjFKfnvAvyuRIYGkjokQytKVOrOjjkPpkxxNQg1SkTpCdcODmm7r8qox
FxKyudHwclWoAiPKTavzdM4Oqa+2Ndx92Fy/1AxW5rVbot8KriZaWPJzn/840vj1jr5OAuQaMCSR
8EhtwgT0h7rw/aUxkZqsdlAe/w5mcqNY0FTFFHsxp9sYsg25Sl5TFcNMcIsCscC5Ofy+vL/On3Ss
6eOIkyWHr3wpHToiFsImeBMsW3VyJ7n2bnJSLfWXZjrZaiHk0jxO1l8lDFwRKiHrq0S4zeiXO38s
Bx+hd9hmMHPQ4BJW/fZy1JmVSJuA9Q4EGyTctHNctW0TqaXmOzHVlOhV1ddh8XA5xFcndfL1iGGi
Ss1S1Di1TheIIuhDk+DP4FCwvcOu3DavjPv4qbOp627CT4iodupUdnST3H0q69a+A6Nrm3ex/QPW
8c/LP+ZMr1xGrvz4x0xWq1nEpValhu/0DmVJGz6gitXLarhBi/xntXY3yIrkTrpyHVjLqe0u3Pcz
R9lJ+MlKRkEf8hByQ84BS1TVpnRm5+FTCmft8jjPIQiTcU4WcBilcl5idO/0a1iydnlXbOT14QX6
5VO1k3bD9rVx1A2e12tY0nfW1rqqd3TGbi7/jNnh4lYx4izJ5I3JvWuarZVi0I3GMeZm6IKQepr3
Q7kw2JmdA1RAovAiSWief/kSHJ1AdYB1mz7UgaNVYMFegvj18ijOn15M5nGA8QccBSiw7xGDigDV
L3SpGgzH98G1tzb3/s/hTrzXtvCW/fXa2kv7hchz+/M48tnewbA7b4hcrkfHrnf1s94O99gMSY52
K3zkN2XAvb6UwS9N6GSTNHKNMr1E1CzalPFDlX1eHtb5sgCzB9aSaQXmcZbuYRFpKWXhAZEP5WqH
hdKdqQ7U/VNQ/3nnL2FdzyeRivEI9GUBWuCdJk8FbKMKC6/6ERP+gEZglD/WS4XNmXOFGHhRkMmj
0c37/HSJQPQVskakyqJ/dOiv81ptNqTwiO9sDcuhY7hetyt4Sk68Wm7fnV2PxOYtRONONWR5+kgx
9aKTcK08OJicowb0nGwwZ3WwWnP8ykE9cmX9GXRnuPU23WCX1/VC4vQ1ttMD/iT+tOQkhkGmqB3x
a8d9NPZ6wW1prgYn3bbr/eC0/kpyni+voJkteRpz8k2DjoKdr45VrdQO91Qdr4x3RPp/Rk7+C3VK
Uvs1LL9v2e1SgWAmGaENwIFm4gmCpca0FpnJSIqaPayyNPhmuI4Y7PNm13lbzeQeE9D6jFao+yW4
i6KJc3nU5496uhDc1ha+WqCn9elVKmK0HAqDf3DCG2UV7uN1u7bWXGAU1G1lG356L8ZtYzqI4qy6
X7WD4vnCDxiTkOmnPv4Bk5MBemKsuAY/ILaVjbDDH066MT+rm/ff5qa/6lbedXcNo2sN7wUNmOvo
RQUO7IhXd9WAfJsNNmfhF80eJUczMrlQefN1A4Tt0VVqrZcpnuwbfN4RBV9Y5OPfmQ4cEBdQbZNk
Wp4i08rDUONKDlMw6O4lv4QigazwQy2Xm6z9cXmS5+Z4NPBAqRkoHIpmp0dJlGsAqFVCmUirP0aJ
iDvfobwe+qjYpbjaOnLf/lTKvruO6CFejn1+8nOGiLpl4D+Ba50+OcaQ6+2EYjR+0xBeQz9qXUoL
oxsTj+lEQjIkiAb9DyrA6eg85PjxKIF+nWr12sAuzTKq6ygLvlUGRFHQWwYd3/8wKNp34LVIQBna
aUjY4YGfVdTDg/whNDO7WmJvzO7LsUH4/0eYbIvDYciQoSaCr3DuKiNjgJd5+2OwzVUVrwu734T2
W/RCTdpzfotgOBaGOLdmAG2RBI03gKpOhohliRBBoaGJh/jAakyn1XvvobUXq9CzC+Qo0GSkOcIn
BzkgkPZ8uAFigPgY4LTrYB873+RfiBRbtruw9Wbvl+PBTfY4hsCDhoTNeOhkL+KV6Kjfa+bzj3kf
ONDV7PhnshBybjopZYgwgzDVEqcrpjHkODQk9K20XEPrBftdHBweIASJIdARFAiXaGvnx9jppTJJ
17Oqk6pAGanKRrfvpDUsoHXXPA3V6vJWmHnYngYaR36UylaBLGG+TiC0Zn8Xm+E9vlL3ym3BY2iN
nwSiibvLEWf2xknEaXYQViVrRiSiiJj8R7rrVog83HpPzY4W2G3nkMk6ySOwrVeJe+sqW7gzZzKF
0/iTTCEJJSSCdOL7e+HeevZozuZvwINuzJfeWw879OvQlniR76glXx76uOlOj7rTyPLpXEuHqkUB
yke7GNFrPfrmJ9mmWoKJni/V0yCT87RwgzYcIScOiqx2Al+tlLOn0kK0sBLfPKmyYzj8ZWst7JDz
ht+Ifv03DTLGg+JoIXWMK3LHFStuEUoPdzTgnOBPb9lA1HBHWXVX8jVtmpXy8h8mdSzTSaD7oFlP
xpu1JdgVlUl1D54th9sifXP/Gs04jg2CB256GDGd88Vzr4HoT4zc0ptdq1l/okG6r4QeQTTMTP/D
gP4NNt0fjaVE1M8I5it/NHGNJaXtqUub4KxVeTqiKQnD8DWaewpBVOHGVVeNfhMayMXF6HTIV3iX
DNkvWXi/PLDZM+1oYJPl74eDhUI2Ma1ATlbFIbzVml6lsZYK61TBW/5yuNnddhRusjCwkUo6Iw1Z
kMqj7z6glV6nV/9biMmaR0POHwwv4FOZP6negG638TC9HGN+Y6kiegUGHSf0EU43ljaomtpqjEOz
bgXJGfLbFJVt3nXKzj3steDFwPfJE22UY3LtXj2ssAmTq4U61Vfn/OzsOvoVk3veStA8Nlp+RVfs
RXQnfOTci7UR/fC7ezxr6G2sdH+N//XCmTm7aI7iTu56v8DKMkO/zunDZ1nHNHA3ZMEKHN/CLM9t
CMJYIPlHBuaU61wOdagh1xg5ggpmRWUckl7sXBcGpouYgj/ylURpJZTKlb9UER3HMJ3bsaIEDQkL
DuULjXt0dOaBq/WSTOwoN69o0a4OwEDaTvnQU2PvLV3As5/y33DqVPmgw+wo7eUIwCjvFuNP1kkr
z7XV8ikzwfMlaDSnmzhp97zTL0/yV5f+dKDURKyRLSdR+qUEeLqUkfLyu8bltdhluLY4ZhOjz+jp
sfqCnY28wrSs8NDdixIfy/LcdNdBGLWJg43CsMesqHjBe7we7AqY7Q+z8ZRVJCgDSABsrq7EvE/8
dTTwl+yy0pFWtgIJ57XMLxClrPq1N+jxq6xX5DUVavBipQqfOQqwWytE5khz3Xx3wOJ2BSp3uPEh
Q78JtetCQEaC8KH2isUc/fyAQpRel4EvUSJScHs/nY2hkZswLHJeBihl5TLlWOMh7xYqrvNBsHmF
wwxTY1ohkP2o8wyLB1wXt79AbXQPptG8pmGV/v0JwXBo2BoqfoUcV5O8KqzwaG/VlIccWNAo/olv
mOVeA8TxOsdU17JxhWCWnS1dl+f5DmEthSckG4ea1ySBNVW8jfWYWdSr16F+7rIrL7ypwGsIryJe
2ovgvvGrTNcwfRcMImS6gvr04V9T7RldJQ6OWr2CzcWCUUQQOFhXESZa7yhLekTV78ylvHW8Sy7F
nbwIQtwJhdZknGZZbQOj27X9Ul/1/BwaiUyqwmTqqgL/5nRBFmjIyoeEL4i1bVbu83bXQ1TT0ORC
RenyUTC3LI9DTdY+UpQ62paEwnfIaT19Z2KxLcaHhVxqaUSTHMAL+3wofMKgaG5n3UMXvVvxKKT6
G3XQhSGNH+DsAwHdsBSIfXCBp/d07WOQ0lL15GI2rCcrtBB7fizc51GQWU8WztIv8+RpOB2vY2BY
CtDnr2fO0aUh5UIzqsVBIfLtocKyNnsG4+2F2C0+ou9smVtBva29Hz0tHnOnIJuW3fkGbhPh1myu
RfV3gct8nD0fhh2eh0ESP13+wnNTf/z7JutVz0sl0jzO+gAFUxHxsk1hPCrlzypY6ieOy/JsJmjO
6nC4xqLLZNkqBd4vvsZMFDKayyjF9w8HHJxQrqmix1zvV76k2FGV4LNUYNb2kSnXqYuu0C9NuYq6
twTRPJ22qv7YeQuPorklwcFEXZgVYUD6PN1QUUdvCqFHVrnsPcay8ZBov6omQ2SXH2IqeIb+vjzp
M3c7p6E6Nh4M0PDKdFWEjU6b32DB15gBmI+Kh7nOt8R48Zsf1A4DGQeKW3Wxuzi3m7EXlmDCM/8Q
dk/HiQlmrxkHGiqtX+06aUwmonu9UBfuspliBX2Noy89OTVqOVPQ22ZN5fF1LyKaHK6bCKGolWK9
hPEGec0GfxDyJy9eJfLCWTI3SH0kQ4EFgQc5bY3nmG65ZoOr2+CLTuqptqs6fw+I/5Lw+jfIJM2O
ysxCTJcgrfQdRqlWYYe3UfyXVtvF7r281Lw4z65HxbB/w00WaJ73iGVD5YL+HqLdbqvKXYeasaUv
nI1zh4GBDDOPSmqF8MpOFwiWknzXlMtLQShTRAV8ePLxaFOlH4fDwsE4s+fIPuCOgr7ndp4mPIar
ouasEioIn3UPOxmjsL303pNsFPHTaGGHz2QfJ9Em36sNZe8gdESLwv2AzD2manbgI8EsIxD7wZOs
rZZa+TPr8CTk5JuFmgoBtyGkXGCdWUFDSm9Rq798kMx8sJMgk9MbOYjQLcbcFIV/KrpXPoyaGDH3
YtXkC7t6Brs2Aiplyv/IACGRMBkQhF8VLto4h4fnoNu3wR2+ik6VrjRvrSYvQQgUo/ldJr8D/cal
PgeTq1URRRI3Zo256L5CMtU9rKR6XWDk0B2Qj2g2JGiRaqf+fWstnAOzU3P0cydTw3VTJ5hicd00
ACQKbPaKrZH/bAVM25aO89nFfBRrktwWJrrKCL6Rv+Q/0YAqhW+ITCtYr0T+XkQcGb8c5caS1nL6
UOm4KlG4lJ8s7R3z5m22dKPPHb9HH4o6+OkuLhFtbkWRXwOmv6N05FHAcTQg5sjE64lnu+17jfmX
pj0k8art3IVDZOawIjyONLrCFXemHwALTSm7MdN384fOepGHBFTlVecv5BOz++vfMF/166PEShjw
Vi0hQjlJiYFeu/KyXYKS+OX9tRRkciBqquB36nhuWMIHcvZ2Hax1cWEPz51NyN9a6ICgFGpOcdfI
2rYHzG+oTuk/D+5+OOC+uS8MuqHRdZp+697+fkiGjNeOJfKCkKfyDmIlZjXGLey7fo2HtGY+D//h
Cga1+0+I6afJ5JYWYkaIAkim9z3X10KysLvnPgxtXVRTaKjL8ApP1zi6z0OlYD/gBMOuV7/hFFwk
T/9hoiCg6mgqkBxqk/POR3iyGAxG0XTPuDb20Y3VLHz6c44GJAmEYf+JMTmkek3KPbi3rK/iffjA
76gvHUH7IwcfdfN44FrUUDr5L8Pi2QgMgQf5lKKRZ1Wtpj2Cmlqx97zPgDqL8uNyiLnjkBbxPyHG
E+Joa4KlNmMtJUSJ5rqw400D3SS5GzAiLRfKGbPr4CjU5CNZvXfwVVq4sHHp0Uq7NvjQhvvLw5m7
SY6HM/lIUd23pSQSA187yMO2arz1cI0t6VqRFz7O3Nl5HGpykUhGjjVfRqg2/SUJV4fyM+t4d28v
D2gGC8OygxgxkhFJkqdvYBwhwC/ULDtMW9dAGmw8EW23bq6NXHcgpfMwzu6QSN32mnvrG96jny/w
Z+cOveNfMFkiWXfIysbkFyjmvun/6M2LrDi9cZV7P1NzE4hLIx4P6snjEyw68i9UbkexwMl50ViD
37Uo12OQGyCYZR+CV9xmDu5Vpw52Z31TqJVXPMUX7o8ZfNmomQj4hFoq/f0pnhuT3h6jR33sgZdv
9Y94rfxUVv7vFGkEO8Blx/Z++3b6rbo1r/uF2DNbg9BoNQItQ8ZLntxdUVHlLuTLryPSRAodo6Yl
cbiZr2ggy4Ie7ohqQqL5dKNnmEh3eQBoQs8BWZobXdz68GBEzD2CFUleuFS9nNkfxwG/ztOjk0WX
k0LKOpdlg2XUIczsIdgP9U2oLMDw5+buaGBf7/ejOPBOPFONLSoCNG1Mgzoz7pv/Ibk4GYx8OntG
VmtJQkqMJQY1KBc7nG9tsdD6mjm7EE2jogwuCNUsefz/RwOJdAGL4Ij1R2v2pkSwQcnD66oN1ims
eK8JF+Zt5uQ/CTc5KnGUVDwBDUrnIP+O8sAGtmBjWUu/xGQulxAmS9Emyw9/RbIQnFIdWcfE70eI
V55a7LpopcmoI39ePjRn3j94xFE7gdBA1ZXKzelUAtOx8qqic36d3YTAREFlb/urYl8CKLYc4TVw
wO7cQKS4Ez4KO11n2/AGkC++22tv4fF8vjxPf8pkmkXR1ZPaEELHgByid1co6NhJurk84PO9RhBI
KDTrR/HKaTFAw8W0HjrGK6NjpdarHH/k2HgyhP3lOOeHCHHAYFGYgiFOJ/h0XsPBw6EabxNHkj4x
r6UWNuTfZLTHGv0xNlrH1xZeDsq4sU4vg9OIk+mj/gu4xCWicv+BC9V7uX4Gi7qt1y+/LHt4D55+
xeUa7PaIysqAZK2Cm8w+XKXP3mZYK2vqg1tzfXkSzvfp6U+aLGXEVVKpj8fJdtdFsmusq7L6jloI
atiXA82knMeR8DQ4nW6QE1mbjMt4UKG12/TOgo1Rud6tpIQhRhYxEjNxkf5Wfd178iXT3+q1Fb0s
/IrZxfXPR1emi0vEeKhtR3RP62AK2K6RMFpXPw+i/dCvMjtfYVJaXgu7JTmE2WlGYgtNAjRZz9rH
2DIXSiyCBKjy2zIZXZUeTeM7RLG8WDgJZ1f1UaRxAo4O3lgLxSIxiBS12coiq8/RA0GfI1V3fvut
UR/Vpd7/7JQeRZzsI1N11V5SiIjKddquB9lAPePezbqlFXSeS7GCKF7TGuaFTzJ1OjS185OuPxBI
RDFJdzQJ1yzUnimyFvWnqz6JwUtn3UnhQtz5b/dP2Kmcl+uJoacn4/ikVXiw7EJ40K11Yq3FdqHU
NXu8/jvAKfFA8gq9jFMiCeoafZx2eJD694UNMG6zszPoKMbk8pcEITNqH5RNiVg6dOuYpmuFx4+F
M7bWvDYhmhb7RlxYlUsjm6TBYmCIDY51kdPIw0poXVbIhwsa/PLglqKopwvEtZJYy8YFEijXPp45
eCtH/V+/lFiEXBkWrsjUqtXJas+KGG8jixggPRNEkUxg/Hjz+VRALw9mdtkdBZpcFoiSVa40buSO
tpUq/PLyW0tZD4imNJvLkWaODBQxeKMY8FBIMSYfR3DrgwVOiYS9XWv4cAYYvD836Z0ebrAdNeK/
X+X6iKCB/KuMPbnJDIa+4jVmFFBAC28M6eGgvcd/n33S8TwKMZm7QFf0sO1pBEXJQyU/FM1rnjpD
fy/XC1f6TJv1NNLkTOpySjggSSg5vUc/MITG3dZu3hB+2ng3yp2dt45q+z+uyH/vyyskCD8/xY8l
wv0M4Hls8HIskjOBGJmWVnrIyWZXg5GXJOyibHVrXok/wFmjK7Y9XEOTH646dPY28sJ+m1miJ3En
d01e01g1EOInw344iM9h7uB4r3K5h/3u8hKdyx5OQk0WjdrQW8wwNINf/VkJ7/off/SE7O2yvpXy
Nym89ZCFvhxz5l47CTlZRAdBVRMzZHT0bP4vZ1fWG7fOLH+RAEnU+qplVu92HCcvQhLHonZqF/Xr
bzEf7skMRxjBCZzlIDnu4dZsdldXjdrbrIJ576Zcw6eI7yL54zMr0gYaeNbOXHRQuNo7H34QJYjc
p5o+gWsu0ldO3uKIACMTyUtR1JMOutqPLR1HlPMMZOMHlHmT1o/zG7IGIVvww2BO+GtH8sMZOLtI
1sFOPN/r0L9jL8Na3Cq+hTxt2PDwIKLiC7KZc1dfdg6tdChnImtUQZ7ng6zlkpcNoG0KNJfIWMsp
BuIgU2TPaCKINRJCZO95NtfgoYsmkEIWaBoVjldOlFANap4VTGTle8WerPhfdrDIUf+/Aemup52m
Q48MooImxHdxT+nZvZ0/0bXQfmm5T81I26pJwQtfiR4P2u7n8tWGju0a4ceSpzk1Ie0oCgkiOmUY
iVO9Ksk3FzQxkFzPOHSN65V7d3FVwA8DpKUtNM6k0TiZMWqtCoiEmdwYHfPbol5xLGsWpMFkCFyr
SiDhOlwJyAky89PJadwCJ0MQC3byBmg6hkKZC1yJQr8kxgvhk5+OKx55cdEBGlQNZPigSSnZiKO5
rLMJmI5quke3tlPdkOLjugNeiksApvjPhHS95E3cZgaDCcbvQCvZu4GBDll2Wyu7ntUB2EdXFmbJ
F0PNCD3/APqi2UwaE+Ay6BwkqLpRvqkt8ONVeH7zQLFu4J9rUHFeH9/ipj4xJ42vM11qj6Je6jQ3
o7ZL7FebBLzZsezz0bd1Oi7JWY6DUw/JDEP99N1KtzVqFcbKllscC5AigKAbAt0mXWNO7RauaqPq
TdjLyL4kdG/EQV49p+lKxLViSG5/AKNxXxQ1HL/Kd0PxghdMzvwB8F1rhe5ycYP/HZHcAhGjp7OD
jCJyzPSrklde0ySh+2mOcQMnVRDzOAJU7sg7TmV6niaD2OLEM1DnhXSo2r9Ga/w/ix7nxIy007Qu
TTUaw4yuPirKW70mmLgYnqE3E0ss1AUvWFahwJmWkQA31nMR1go9OmkWkETfaXQ8quPdVJbAv+pl
7ZVuu1ImW8AdIGMk6LBsEQMTuWCaliSxnW6GK7rTjsUW6f9AVTygo7YE8sMhHmnTismFJrVzk1Js
CE/R12kLk/q23CdPL+U+Bh/9VxfN8+wDmaQtvdMete/EV4IGLJHv1x2HWC45+AG/mJCeQhkNj/lz
/94RiNvOJQ7b5NxXWQ5d892oAES4v25m6QQAOyriB2TpQTZ2boZ2A5lbByeg0rZ69Hvg99xeq0Us
IBIxk3+NmFJasCl4D1V7GOmZD9hvoDu3kf3NsLeu6WsATZVPqbtt85XDvXQgTq1KoVcMiaquF1bb
8ph0FeQSvl6fu8UlgkoB1shQXWB+z+eu0YeZzWgihmCXYvVQYEjbLeGRXvu1nVmdD0pWd423QnzP
i22BpASwbQ6aBuTIZSIzmoQs2Iw6o+Se4Yzp4LVMqX076ZytOeo6yBhZcqt0EfK8vNC21we9fCxc
UHsJXViwr0rT2pRObeRCHASKJdSPn8rBF8/QOzec7xI/2ccv7tbZDGMg+Baiu2q/FvEuruvJB5Ai
3jyuFT3W8AEKwJ7F9T2sZQMXKqvYsCcmpMNnK2qhTClK5dNG25jP9IXSYAiMQ71lxzoFsadvH/z4
m/rWeG7QbK7P8NLthy1li0Z/RClyhrAoWEosCuNG+kHQgDqPHkFLfAlpvJXgZPHw/93ActYTiLs2
c8QGrqsfhb2vnW99vzKY5VvjxIa0XepxiGo2w4Zm7WmreWMDmuD0Ie8eZpR+2ihA55+qh/8whbil
AEEAiSIwhecnM88Vh/Q5jBoIi3MS1nCgkZujBf9VL1eC5EUvICr/qNyheif3hasF6SEA1iOz1iTB
nJZhrHS1R6GBxyBk/y8rdmJMfJiTqH+uyjyCygEiI/bAwdI0fsmclRVb3n7/nW9H8mpKTO28zHG8
tLrc1hn4lZ0fSJKgB6QC5NBcGdCiPzs5adLVUFt1B9AwBsQT45k63+bmLXbnR/AHHtXSQdyHTmzj
800u4nj/PWGSB0EZeaKtmMVePbTIjVuuT5LHYQDO4Ns/bEQX8DsRsogsw/l6dehJIJ01IfMDiKTd
3TW1PzgvaEoaomZlJpcO85+WJGB8NKCexd+fbA0rc3hCCuGXzSHM2BjWPbIB+uv1AS3Aewzr1Iy0
AxNInFd6AzPKLrqtfiitNz0ZTZjdjIH5gDaKYg2GLL6hfOOBGQSqoEIG7EK6plLNEtK0HG91+0dK
PiY0s9TRfWt9GsyAcWkgpINUGu42uYOkb/sxbihWKlZu+niv6nf5eNSrx95aQSctRkOnlqTdpwK+
1tNO7Amois6Ne0w7oHlJSQJXZ32gDRBbr+qt7mbB1LbvzHy7voSLE4oRAtuIzBdO1/lG6RtnnjtX
TChYAFzFAHN72OF8xx/X7SxuyBM7UvzsKEoOJI2KGXWOqXk00o3SBtdNLBA5iFX7OxbpfBUan4Gf
Q4yuPlqP2p4Onv7Y/kY2p9tZz50dKF8gsz77CWgS17KTS57rxDSRPFc2WYzQBNM4DV85NFLqaZdO
3IvJB0fVW+d36hpj7eLCAVSJZ5BrAdAgXaW2w/URxBUIfFBBN7hvaR+UB7GerGTHlm4A3GWACwsS
V5g73yAFT3o9NbFBs3kH6AtLXhQQh7F7cy0vvjggkYTBeBBCy5FO3kM6KE51nIRcAUXYh+MOv9w8
8dWmXjnda5akM9fkUcKjBpZG/dF1NgZkNFvbR5vNSuCxGDkaJ0OSIkdketDjEGkYUu3czgPk663G
H8r0C2uNpybrbxKV+RN90dlrmdAHSAF7SjKHo/PNQP6BsyacrcS363RvDHR//bSsTYIIrE9uiD43
a8uo8dm0OmjdkBm3KsXT9em6FXGsL/w1OLEEGhJM+HLGO67dUdcGoCGd6Xvef0CGd073an3gzB/f
r5taLIqhLPafLWlZKTSFbLyd8cQLyzc80+/R9dGCZy7uAjxDArTEQGio+rnGbrf0AoFyqYt0BOiN
HbmYavBUG51MHJDpvtLu224tKlpcqRMD0kplRGEc2l4IzC1wOZAb3gV5DVm/f8nqnw5EihlsvRoK
q4cdM/meFLNnIqGR/by+SIve5GQsYqwnu04xFDQECBu8L7w0e5tY7GeQFUv7J2cNGLM4b+g/NCAw
CeItuXA/xgPyDBy2GuZRmGo9VfWnNaDD4g4/sSJdbLRpRxST4PkpjqyVhl3kAe/bqw9OtDGcl+vT
t3jNnBiTbjg1zkeiCTh1ot5GaC9q0eG0cbUXGvtts6uTb9fNrcygnKop8fTVTf4nOHjrq+2ELBd5
idXgupXlexth8Z8SBvKj0qgMxslMibi3i6O9Gd7UMIaYpBD+4Q+l1z6YW+u5D35wz1m52xaDkr+G
5dSyxqqsL6GZ4beKs5018DJa3W3U2fvrA1z0ECdmpCvUTFBZjFKYoX2NZsDS079eN7D4rgbh0f/P
oC25vpqQIjN6WJj1D6NXvbrZje6rYTzp9VcKZKyiHZxq5Xa72BzIYKOMiaQP8oVAZEuRo5M7RouD
V6LWqB419Zda17t2gnR8aiorpi7fGcIWEmsI+8Fgijj13G3oCgG5t52JzvW7aPwymbOn0p0Gjbui
uleqL1Z/7M1DMXyh1kqZ4+J4S5al4z2UepPQJq9Qfbi161ut3Oua4pvkzqZftHm3so5iJ5xdl7Bm
gi8DaXWiI9kr7RTQOsYFV6vKZwBRG5X+xIcXd2BhHFcblkI9hoy3qgpmMsU5tFq0ctyXxmpCkkOH
Drfw0dIuSvrO7Guo+fnAzr5yU+TTCLQ6HZ82SG4l+rGLjbWzvzhiB1V9HV4aNSspRFImTmgUY8RT
Zr5MunpQuBaA6w5wRiu+sbTR45l7UBnxzei9AP34yoxfnE3MuIW5BmL9f/JR5zuLRFSzh86CNkZ7
I5gf270D7dXaARPvuHPc0AHzdbTJSYCn7GQCHrW25OJlIC+5UKpD5IJqEBh/zj9A4yZR2+NZ64/p
XiugamuCbUj5oAnoxZVdziEYeTutSRksrbQQRAKmDfQIyIydG52TJq6pA/ECNO6kNxnkn70Jwpq3
qOk9gyf7zk6jH0Pmdp8NvDHZUE+APQeBL0iQz81qpCkhatNBn7hG9asHOZbF75Np9FQtXkG+iBFI
04q8uA0xX+RaXOiWnpuKGES17Uqt/MH85bb9Fm1IQVe1nts1extA4JVttLCKupDShTwJjALze26u
z8H9mgkmEadpnicIHDg65OPVLNSceju2D4Or+kMfbWJtraa84IbPLEtLqVRWWo8KLLfRw4gAtysb
ZDbjDZrm1s6qOP8XcyqKlgaSWEIp5XyQCp/Rg1vAP3QzORhJ6tmsuqFKHBC8VLLCAHsI3VTOE1jl
j/NobVt1Tf59cbCCN0CQquDQSt6inMF2TksMdla+d+Zti4QT657adI3ec+F8AOoJZSnRkKDpcvqs
d4qoxZms/FLrD40zhHDVaD3Sfillt1OKaY/E63ZlCy3uWLRvoZYDpKn6p+h5EhobzLZLKM9Wfpbs
zWqXmAct3jb5zoC4lbOjc1DYX03lpnQ3evpFQbmnG3fQO+nXSruLY3dcvNdE2GzLRcCeuBOFnGjl
pzQosq1BXmzz1mkiP6NHNzc314e9uKJ/rckh5jDxOklr+P+yGvxO/Vq3YFKdwM2z5vKWplcHGyQm
FoRGqB6fb94IlCRj38+V74JLjSmJn7r9U6mxIyXZ0+Q2j9fHtRSyIG0OsQEkaGy0m0j2WnVSE+hh
Q2nXRR5IYx5rNxlCM4PdloWfsjBKnqLyNXGQ4Vgjr1u41M5sSxd5Noya2hQ6bJexP0fpjUa7le0q
zrrsC1DecF3kfzUDbX/n0zm0jFEnciof1ZXQSXvfVDmiwGQldL6USnc01Gx0Ia8FZTnoRJzbMXsD
6sTQzcX7xq22SUwNbzYKkOc4sRsMyEttQdx0C3lbGEdDT8vRrkdjjsAwNr8ouGwgyF3wFU+4sJew
sCp+ImkKby+5IXSUGgW3jQr0IW1v+bGRRTcOzeYSSVvINnt2Q7KjqUTpmgaMGK0063geIURDlziy
4PKDxUqgtFuhFOM3cag3d6NVBzqY+22ItufOj6INumFtARac/plJaaGTvnTHQWjV284U1OyL26i+
OhWhoWQPYN4Ao0ZHPUQ2k5fr6jZ3XX+M9BU405/AQBo3zhG+oOMIZnC5rFZwBGlpj8PUkMQbchQO
IR5cm+8D6Y6GWvhRhgvP+OEmFupszdboGyCjy11SPIAucpeZHcS3IQNgJcfIsbYUYroTWwU2LJ06
lGmh8qojz2TIYNuh7dOYuzh1JRj2x/TQZ28pkgEkiNr4S2qwvZG8aS3af63xRQezGbj+vEZd6yJY
Opg4joL4DhX5CxVIHAB0XcwIfBKidH5iaNOuMYvSJ22z8jRatgSGJyg+olnxT2nj5MLS0BKY9xpO
QWroO0eju3bIQytf405fuiFscEiJ5l+Ic8geYFKJkppNwXyHoora7pLsPakqZG3XYriFnS5UvVAo
Bj8XRB6l8KbkiZl2ac38qoY0YkgTtdiYatMhcFPQJ+Nw+6vWa9quAGvaTWu3EDawGu1olAygB82N
V26QpbOO/gxkriAhgbycdPCqjmnWnIFSBnA0K0c66UOf9kkbzvkDLZ5X9SAXphnM8H/NSXdGCuJv
tKvBHI1unWkHwO3cvBprjbSXmQr4c3AxIbIw0RACUoBzf14pDN0MEaA/bQN58Zuoeu+VD70LbePN
1LcoMgN+ef0mvsSoSCbFyE/2aZL21WBnMMl9LWi+xp7y9DOrIScFhOkRBHHew4H+Vh563w6KFce1
MKlnoxUXyYlpTlnTuunA/LT8VqvoVc69ht+PZE12Y+FCOrMjYroTO1ERqVXbw46i5xulVvzMnXxl
avc9EDFEWeNtXQoRTxdRupRHlLqmZMSM5t3b3EzezJ7H5ElVgioCNn+NXwnNVvj4svvHuxGVbMD9
cAlI9+2cgmy/JAgSLUC4e79opqnZtjWgaiF8kHVoOr0mYQyy7g0vuuZVZY3+oJguJ4fOLtBbOzJt
2lgZERKg3Obxxpg5f9R5hcZCMhOSP8CdA88zloa9S6Js+pFpU4WOQx6TkM4x7pUYstbHtna7MdAb
aqDEZw0VNGRMpTnkKnArifADpNQjxS96VXt3O7Xd6e2Y8UAtXCUJBpqWtt9OkXNnKnVqeprmsAcS
G+pLrWv5m6kWjuormgP9K7dVY8gYJFoE4dKqS/d9MRI8vDjqwJpNG3wGp78b7AhgoFxV4h9ak7AA
PKzNM6kJGkEBshvDPu1UcL0QOE8DFPcVpCZiam1MWuuHeKymwuuYwHAW7WjSbVsoEE6EI5s9Q8uN
AH0q6s6tdbRbdnmvz2CUnACbSaeyhq+H1MxhBJtQ79dx6rxXmiWS+rb7kcVM2xfETbZIc/HAzSNq
HcATj8ayjg+YtwqT7MUtdOSD2u570KV2VgT0hVH8rhnvb63ZrVrIEKZRv0minvZA4qbmRwEZqB9a
0nHHz+K2+YVepPK5Sqo58syaQ0bDUdyP3MT0PtmVHd812oSSD8oNFfFGMPhCoLwOhwa8bLg9cUmP
YMQcykiffGh/7IuuTw/zOJb7ntf6Xu0m50c9MTQU6pC6qjZNix2mNBMpD6bJSXFbmpUT6sqQQD06
78sjqYboFqrrSrPjpQZh7UxXlduix971eKVXb3rDoxLAI3TI+Q2f6zoYbdOtHtmU0qPVcAIFQTbX
s1dOdQ3s7FC1ZjhlNN6kdGzvFHPWno1mSiCoUQ9z4emk0rUHZg4lC/tR62Og/BpyM416GxK84n4O
LgeXsWWVJtCOurVG77P4wgF3s0t04c0vqCWbpsPuKRjuf1VwuWxpfauP37LkjgCmk+5I9dHMASc3
lrNGFrtkGs9yJCnBXwzwsZy/qobOrdsMoVaXmDftMNyZ8XumF56Zsa0Oc3wcNpU+HmtQ1LWoy3TG
GmfBggtEVyh6u9H0hGK1LAZaQla8oAjG/V7RPN3fmjf9aOBUqj5N1iioFrw74C6oitumrgIHKLk/
TcnNVusU5Eh7z7LuWGH5Sbvj0UtE1qr9S8NCdg5yxiCwQb1Zup4ZH+E265j5UWsgH1sb1UFTpz73
0E1gFh68SB/MsZaV3txb47gSgi1cl8jug0EGdFsGfkjXJdLPQ5POTennCX9LcsDvlea2U9S9064R
UK6Zkm7MXEHHmmLBVD3VO6c2AwVr2YHELiYP1+OPhSk1RBsJyhagMoRcxPndTCbgQRwO1vJ0KMMI
/cqBrlTPyjSGqV2EDkhLpmmNvWbhKXJmUwp57DgFZjSFzRxiG2VD8Ap5vj4q8amlK/k0XJRrdhFz
E6PlbekzE+yuJTC/U+NFzgo8anHuToJSCVZT0rQf5rEv/bl3cX8rrwlU15PS8hU739hQwRjiNbmU
hYGBJA1NSDjXxiWCsyO8TeYRJ8AAA2qr9ohpon2eaJ+PDNF37aL9GukNkJJIu6JDWcVhlCEy1Lqw
MXcgmUfw9gIWkuvrtPR0BnIYb0GcZsSIsqPi1sQIixPmlzivb/WU2Sgs8Lk0/W7IFeaBGwOfgqYZ
nz1rNCLL44h3vkdDP9ReHsdQXY01+0jbwd3RGJIOUcTiI01GJdSMfEACtrWyKMi6sXqYcsuBlHwz
gG3g+jAWN/TJRpBcYGIixU3ERmhspNPGFFmejK5xMS342dM9LSvWVEhGaqMLIwaYdvVpp/XvjfFo
Jr8sM7w+nEXvQ9B8r4qkFgiTzn1Cn/adrVV4bKEbGNdnh86ZnQXK7uj1up3F83NiR0zrybsgbd0e
FRKMiIjz0me/HKaCSRht/rn7zYyMA8uyFXe39MLDvkaCSkdPAByeZNMdktJU+4b5zEKOms5AP4Np
e/5OSelp9PtY+HoeFIYWXB/q0rk9NSsdqKwtC71JYbY3x5AVL4Tzbd6vGBGfXfZ6KgAlBtqEoWgg
v167nLR8UJEiGFAdjQm9z+I1goE1E5Lr1qoGYUAME0WR4SxG9FHvks9nbpC7FQ3bAGWJuuf5tmhq
FSDrFq2ujsqeylb5EUf5pojYP2QwTs1IKYU+yRurc2BGtLvl91VXIDi6BQ1+7oZk+FpY2+tbYOn8
qoJwH4BdQWItbYGiRs2qMJEL7TgNqqq7T2c77CbjoHcRWC345h/MQW0GqDLUiqCncT6L6WzVVq/h
0R2hxgfYaQhEXaAzsMwTesvWyKuWjrJ6Yk3aF/UwTUrKYa1R7gFzBZj7vc1uO3NDgQso166NpeQT
cOMWQOoQFLig0DeyRJ/pOMOa9duwQ9feTuNHnr64kPWp+/cJfbmfn0woL1qoKICcC4WR88k0CKSZ
oAEHibBkCs0qAuFebkxen6U+pxB+7K3+53WLCw4DOVI8PF1UovGIkZavoFMltKdR+a9iT5us+zg2
tzqetP8wMrzphCgJEnkXkqwO53aCs1aCPjgc5mMLrL87hbTBi+7TrQyo5Z+UB+SgjETIn885glq7
eatU1auSL9xCu3m04/9QJTSAUfnvBpNmzy6hQDXPuFmKDjmtKKD0qeWxD0hBZv6igLpeXyyxu2XH
i/ZsHG4QxoNhRXoZ8Lh1ct0WQXSsePlwx9CbPSSPZraWPl/yIXhmQSxBAP9dOes6RwPX1QKG2vyr
WdwqOVQqUh/cTzVSAdfHtHSiT03p51u+RDbFnghMceVGzXRPL/owzw8xnrVZdmOu1bSXLpZTc1LM
QRJCVbcRU6jWm4xGR/Ci7a6PSFsbkvgMJ/FGAVK3xOjF7PHvpfXENb+CLpjDD116aOZNNvpW5OVs
16U7xQRmPfkyuk9W98CtzGuVl5VPIybwYtOcrKW0R1O9ryrVwKdpIPXWHFFJ9Gy3/8ODwqyji4Oo
q5u6PdIy7OnK5fCn+nFhHN03KDnbiPBlKJdi1VnstCBgjxz9W0aQJKjHOwXkD46WbblbeejnDabm
ewmMO05osbYUwmFe2MdDHjQjeE87Fzy0qMeOiQJK9B69doQMYDHLIf/4RbUGzyjITjGoNxTRD8Nq
3gx1LQhc2mwA+4DEUjSV6HJtqEIbnJU7GP0wfh0hJwOq3wBUxugrqV8jV98jQxeyKcPWmMLYzN6Q
eAsjq7sB2dZaXW7JdZx+FOmYmZFJprzDRJSux2Iaqu5v3M9qvarLtzTjp4akA9Y5BdglRxiqbWTG
s1fibHWVeW31Yg19oKB/Dq+lFBlfupb+X4q5QSgACBl6o/DSk7GYgDRkQ+1iumOIdRAGuMo7UR8L
LUwnM8zSe8rvirW2yuV5/WtT+IKTsz4bOFk9NNZAVl0hs6onnOSBlRYjQCvJ9G1w2fh0/UDLmwr6
cC6qYcCbonik4ho4t4icPcvbIgcCAIIroCZ9yaro8boJOSgQJhCFgBsUEBHsXcllmIQpU5/BBGGP
zH4p55CvwajkeUNYJUrYaEZXTYFLl7ZJRqtksGlteIk7guqUeEm2VQEMBgTauz4Y2RsLS+LVT/DE
dJCslAZT1khAoO5toJMk8lJQMYyJ6nFnZ02/CueQuGsn7WIbCoOODg5g9L/iCpW7wSs2Z40acwM5
19kfQJKraoey2SbubZrcxnE4DLfEWnG0lyuGlJoN5TWwBSEdK1dtdVQbJvStjV41POlVvxvKbkP6
8PpM/hEdP/WmeE8Ab4HAFEUooWgnVbwmW6nGOrFHjwUj+kusLYTeAvA8eJoHhmOfBlHg+hZ+1gFg
TCGo1APNx6R7qoeiXABB6NAOzOCzvSd/PpaGpizk74E5kLcrc/I+aSx8LM29n/rXzllBUV4Q2P4x
gJmFC4duhCmvKICEKnRM3NGrQzHuAY3vuq/7oL7wZu/vuEHP6bfB5PPNGPxv1FkAZxREqKk6/hoK
5qKvCrQ8eIWDSFDAV0UZ+dwRaCPLI6fQRGSxB02+hhKM66Wtbz23G+0uAkLvaHlonvS/UO/5fW3S
9YsTLJmXPN+gpkMVpTCvUC+C7CmYXf1y//0eCWQkBXynBOF6tGG7X4OPK9dj3h33PkYv9de6YS+I
UHC/anBUCFWRkRCQ7fOJaIsmtacGtPpGizqcBoxp9TWFPl/DKQpXBvUVpnhk+KG3r63dhFEG7pLU
XqHWuHAzNryYiQ1IEGcgeS+vRlW4OgWfpMeJeV9RFvRq98RTq/VHRXvQa5CzdMVKBuMPoPbsQAqj
QEmK605w7EoH0gKBZd4Cu+1BVg+N1F/ZiGiiNcbHVqlueKmjJGbdlTkYYxuzMQLV6B4mh/jQoLsp
63nXxvEti6eVC2ppPfCpBDsdwGF4QUi+vWk5RxYKUxF1PytmHFV9OJipILGqbh2wgsST4ykIwgAT
u1fM0oO+8k+UvN+ue6vFBQFOClEfFAhAW3S+K2y9U3k8qbZXFyPSYUrgomw71nEwONouAw28Xma/
rpuUn03YiMDK/jUpHQnUNllclzDZYOODkj9SQaFop17fjLtqLba+iAMkY9LaT2bsVvkIYxC3Y15U
2B7APJ8VNRAjwsnCiwl8OIigpcuzi3ue9iWxPZVDuCTmW4YnWo1GgOsTd+lLXAKUum2K1ICDpNX5
WsW20nVKRyIvNp0HXqoflmMeQaXffplnu3q9buzirkT8hLSlg4AA/QaIos6NsYLUSmfaEbpM1a1G
OcLF4RW7eCX6v9x/MAPBF9QQof6h2WLMJ5Fh1cX60M0usG/aa5duCrDhlKEK/EvRv9nM9K8P6nLr
Ic8M2h20QP9JVUmDGpWBohqMtEAJq56R9PshAufBVDxm7hwO5bxib2HFEFOBBA+uB7/LpytJnKjI
NB1Vr+rnYGl3+dQ9lRzE9WX8yRoRErToZke4gcFhd1jSoVKQwk7L1LI92tqP+JfVLh4alP9T4gS0
W2vDk1N+sAb1SVvEpeD1gmrT+aqpzdT0fePiCPd+azxr5sfY6l6p3vDUDovhrRzG8PrKXWxHYdFA
UkyobIPXSlo50EAVWYwEJDr9DDSdNmFv/o7A8PhpK+AOF71jOMqAO0jj4ujDBzWiRbxmupvYNxPJ
qixbuQIv9oSDYiEEu13XQPCrGpLfj2fKHCO2EcsrNw4aI4zmYOdfeb9yfi9wD1gjDAT9pIhAoTV8
gZZHddLRch3Pk1bRbiAF0wFCU6MdYSLpkffmR0TGzqvjxg3YUO4yDshkM3Ys1NNoWtmdF+fOwQtM
ZGqBysZxsISXPjnlI5BX7gSNDi/VjXFrN5OzdQp0CxBjyPdzB5bWGC0+KwEpzhe+7dnFD7NIAaIn
A9IY2KfSVNfF3A6QFrG8IAiOQXAbHG/xp4342my8zX7vefjtdrPZ4E/e3tt23n679Z62+OX/f1jM
K396T94Wf73H70/4d/i3ofh7/OKLLx8/AvGL73uB//gY7PB13MFWIH7BTx9f4p+Ifyr+I3g/vj6+
Ht+PLGD4r+MRX+9H8b/gcx4/e2/gEQz8N5C3Lqo4jswIZwAWVU6dZnlwfl7W/NLVeRNlN5H1cv30
XK6yYDISbHsW+ppMGb0QcxOCyZ1ueRV23cAGD4ibY4FcKEt85n5cN3Z5jHAniZNkARkq2jTOt1RB
hjHR3MT2spw9tFTdT+h478zxZtCV3XVTl9sIZTz0y6I+BV1cwAbPTWUxSYc5Lm2vyDOU+F9b4LFo
iwZToKfK7tfU76/bu/R1EFbFaoG9GEhpHJxze1TLCCMptb15MJqjGhV5MKQz1AqVYlhxq5eOHKbA
/ShKsBaqsBJoImmt2DDbzPZSsK7vNTuDOs4AHfuJWxX1UgABD7HNIfls0Vdb6YcVfyvO/fkB/cNu
JNwhIBQXO2ZCSVtXo97Gu8NFC2Phge7h+lxe5hkQYmMz/mdCmkymOb2tNQMWLwHKvxoUHpi86vcN
z2y/5kMVEq18zyCI7Y9lfk96dY0zeGGnipOHF4ig30MscL6cRR5F1BjwCTRaUL8YtJvKQltjyd9y
u/78UYdoI0S9kTQy8bySQkTIKvE+nRHu5h0NoNWmurcFoFjlGn/O0phO7ejnY2qUwawmlF5wubjB
qN2iZR184Y5ff5aLUTS6orvYFN2SuD9UKa6poxxlc63D+6TSHmsW/0rttfLUwnETyqQC94LwAv7x
fCwjzcooyfE8bNQcKVgCWVIdBBDUXKtb/slkS9v9zJK0EyazpGAmx6z1hoouk4cZG4/+7iDwppmF
rzTI8/U/2hbUAsrKQbuotmAeYdrEBQC2HPxBGmTax7xrR6ivcO0lie+T6mCou7p9GPWtWiAgTW6q
4aBOW2ZtuuaJNjd6cgSOysy8ufqxciSXJ/zvZ5GmwUD/QJSIzYPPwqtt3N1V6vcoEmyFN4N5sMxt
Mj3n0TFKoWeVgV99w/lKbLDgeBAaoQkXUR42l3wlaoNFKqvBdLBGFbIIDBcW+SxEUcy5SLSjEi+o
weRkR9/1IBOMJ7iesf7QK3MzGebvis9hjULr9TldOI8AbgnqSaRULbyvz/dwHY+1wTJieYrdfB0S
/sha85iV+a8oY2s0mpfLhxDZQmgltOJB5yz5GGXU6xoVY+xiomzr2vlFMv3QV+63zw4JZvAi1FXk
8VEekobEBzozDsIksN8NN3QqArCBhEnFQzzDVzJEf27w84MpXAsROXCkQFxDbJeT+NQ1lLZmA0XC
JR1t55Ep+bSPAfocv+Ydq9MNSTM8OfQic74apJvSDS1m3FZKko3cRxYboonKaL3mFt7vt1HDxt+5
GrnzTU2hVebZVtUWQVWYiPbBRDzRTRS3Odi+RpYG1pyYr6j31Q9qk7sHbJmpQ0A+Di+MNqzfTsQq
kbNjZY722hQwfI0mzRfbmuOXNunSb0YMRHpaTv3vyE67fau70xqr6eVhQeAO2kO0OtlgClelldDN
ZmjNNHOh5vaNGMfUWrm0lr4/Hq7IhGHpEIdIoRxzc82Iq9QBmrD62aEFYx7t109vJuDL/pqQFlhJ
laGJC5hQhyggtQ7GBtu3ezQ5rJ2Opb2ETk9sJ7xTAXpwpRsLaK9SnfLC8Uyv8r7/L/dN7rsA7i5E
dAWNvthDt7T/e9xAEoWE0fN8yLfjcfR675UFqvfx7vjxxg74Ye2mW5ho1CSQ5gMJC54BMoxlhhJi
arcVeplIG1K98QlZG/6lIxJlj78mJN/ezcM4AhLheE6sALqXTTH0NtVxNxvcDdtKnV7+j7Mr25Xb
VrZfJEDz8Kqx5z1PfhHsbVsiNVOzvv4s7eDG3WzdFhwEB0FOEFeTKhaLVavWuv1hvxpT3NFF8UhC
FgvnRPec2+4iz6ekNdGvxfixrSvlDFO0UfJzBABLdEHaM7F6rhvxUaUDxgKhmFnk+yKKXUOnjiTT
h9u/5/oNBNqwmbEd3WyUmPjRcYtNNCWGENpSrj6qoLnPa+Zh4GpDp/jdnKSVp8L10+SrZweWeLy6
kEBz2w1Bq1GpSGXaWfWDWOgamD8r6LZM1YnSrSGvlC6uFzdXs0A5gJ3GNfOVa5+FSbwtlRzVcYRJ
c9ooSvhQ1Ehd2u6oIslUprUBwAVfgmgRvi26dajbmdyhBQCMNVJtmahpQUOr9TSl943JkcK/hbvg
hkafDjMTuGkwM3H1cE1KXZBb0MJXOgkPtDZ+91MzrVwy19fm3ArCsxgln7kZwb0i0WsMi6izBFvt
vpNCfEhiwxeUYuU8XH8iWAEyzkS9DOO2/PhbUoLvfiDg+Cpr6RNIsiAsx+dBgBpGN+N5pNoMbjv8
0rIUXNOoZyHqIdW5vDoB6xo7QUoixyie87I5xcRwJHDk3LZy3cNBS9EAfezcyAGYjK//pfIAuIeQ
xs7+PbMhUIw6TPD55njOw0qp6opFADUq9KdUVI2AtwaDFHcbxcjkQi23YrD3Mxe1oSA41G5qo2xz
e0lfO3MZuS4Nce7dK/KQjCSMncTOvnrFDP1i6uiegn9SsMj5fxn+2r+/u0fLO9759naYFx7cf6r2
QYUipeYBwOF92vcqJA1A/2q/Bd6Ts3n4+XO/Vhu9Po2XP3d2hLPDL4O0IGIR9kXAfL2DWX8SgBKj
8OQoeTS0XlrJ0K/8Cuw4YODAJwcsAZgE7jMMvdo2VC8IOL/lytO1ItkgjBIv6pGI3P4SV1O/gHXO
wRPWQL6BHga3tJiamtTVEnEw7TlJuJ5z8KhMr2HaberktU0Hl0aHzhD2cdq5mI/P0udxCPSM+mUi
boX2xMJfhrHV+pXofiUg9/XDMJ6PDgyQOlc8LxMb+6RSwes55Sj3ogpEEfusvAZyJ5L07JiMBbQu
dZ0lzCGQEmg2RSFr9+AQBzc6YW24yYgZxTsGjx9tRGzF1ZJKfuijYehc1o2l6EvCIOxNkeQq5ijT
RnCKvkfSWmWV8t4axMJMoVrRNXT8wucFfFcGQhMgHXzduTB17k1hDHzhPEPV1weNlbY8QdhybUJt
PkEXJwxADAz8ofaMJ6+KzsilkSqpSlHJ+wSZXrvRBAF6jPLmtu8srANLgIr1HNgBgubctJ2iVkkZ
1gE06Gsci36NNo+YGitRiT98iHtfJSy8hACYQWPuciU6EesRBy2BLCLKA4q+jQjzDTl87KK1p+RV
4+DL1lynmmeo0WrkLqq0rQccbtgy6wxKcMpkmy0mTbXUHYEH1MrBm/9/ViunRJophyR3MlcSjatK
Cf8buKwOQj4NqOTxGwTQiz0zQ+j3mZ4LLsqgnZOLpeT2QjQF6JGPu5LI7C7DlHdjmv1KFPp/NmOu
kc5qcnjHX268FKeZpCn4ISLSxbBxu3ZDjU+h8RPNj1S70Ae3xyZhWHxYAwny3vu1BwpySBRnFTQw
uG9eKRRSlWKROOCoOSlC5SXp32ZYXybguIBF4Ma7Snzk0bIyEMPMR++bmQSJ8tMSvHSt68qfkX+s
gIZrBnzNr6LLPaTCoAhFyRInTLVdqxebuKV2P/64fRKvLu7ZDNhMgIGAwDr4p7n9MtKSSCad1ao7
pPmY7X4FKSnmfBvMMUHFVH4JFcWnTRYCZtv/GMrivUavtFJDy5Ey5QW6KGvN7avi89dPmvvoM/cl
Bge4o4ShOUOSWQaCwjrzQiV8JMa0wWy5I/SNm4TkQW0zTwNDTpS+r+wGnwj+Yxr8kEjMkAbyOa2c
ZH2nCGC9TMp7pg8BYeqPFA3TrHmcpMaVoviXmYDnxnrpeuCcyw/ctrHXM3lba8mm1zD5t1bR4R8r
80/Cd0H8AqQAs+vcBxoNNE5AzwQF3oHuku4Bxeog1RQ7DIdTkXfoSf1t6Z23yFUuys5KRxQVEqek
U2UroerWYvpBNEjsCIV7e8eXvPx8dZyXS0IzDXIPW0ka2Ra6Xkb5Wq6h5pe+6rkRLmdkmoC3kAUj
kGW3KQVFbBQI1i4EucTftob4veMiX5E2bQyEFrSgG4D4cg+4IAOznglUmIzEHqFHWbYrYX++9M/v
639MomoCRAiiEZ8U0L4Eq4yO1YlhBUvUYYm8HS3RbnXrFOq1rWV3iTCt6HV9Ee5fmQUUa64faOjw
cSsFHyOefynikxqQN9UZkXbnh+Ko2KmzF7zRCbfWYXBVp3GzY+lOdvj8XjnqdtiR5/C9+qmupBRL
cR9kN5CsAIWJiRrrZbgUMqaNsYSgrGCoCZRiJxKtkb5dVU2+dhrIM9SLUQ1C6eTSRpFnk6alNULy
g/oo+cUOgFsLoEzZ14LIT9yyt501JeIl350/KnQXMBIJZmrOZjnTitRga82RjJb32dj1GZgvUNlw
SQoOPxo12mNdF8bfC5zMqFTwrWN4C9wIErdYVmZIJ8QOPG/jXaL4DdSf+v9yk+K1iHsU1WN0Wrh8
FhwgfU40pJpt+12YThG0Na0XfU1iZynGAJE1fzKUQ64S2smAxD2uUxwQkzy1bfdKGYZE+sm7HcoW
sx4T9yjqCPAQg28jNlYIYfsB88apddRidGD2fe6PLGDtvah5heSh0yDrB6l7vm14cX1ndrl4HQ9S
G/cxngJJmvsW6FeU6rHIBP+2laV76Hx1nCPSiExRBgyoExsqphYVA3rR8bQBS0HuyGVu+KRsJbfK
879lKMD9h/MMBBNG02YY2uUB0Pq8UuoGq5tI5pDM3HeG7o6TcBcKgHdKgq/rv2+vdCmUnFlUufZ+
2GSkQ8kOoaSIHJOerHZtbmAxxTk3wV3q4Yj5Tj2CCdMMHfSa+tCLo/uofyt1J5c3cl4jbV55sC/d
E3O1CVQZKtJjfiNDrdTqiWpwE7TvTe2jBwPpkPSu0jUnwoZdo2YHsR+3tzdzxSq/meAEGpKug1Vz
uJvKO9rey/ErE+5rdQN1pkpd8Zals3C2SL7NBlLbNhEUmOvpU5GCelS1VyfPlk7CuQ3uvBUDK/RI
hg01qW20oTUMeskCVBBGd2y8aU22ZW1J3MEbMzMZKxHmjPh7mlOwF3lsDTxzhavG1QZFStzjOGgo
6vIvciWJmgo6hojEY5oSX5K76AMUNvonmRLLtwowQQ2FmZyMoWGTM7JIuINomB474InsD3GVpvtG
M9HXu+09C2vHdT53M/HMQqGUWzs6FKRs8IRHbX4bRrvawERCF64cjKXTiH420F6oY4EZ52sa4qys
wtKJFcpMqdH3lXYQzEq+jzJtnw493q3MCsZOxtRFEh2Hjo52TIs1xOvSMtGEwSwjcEs6yveXMY4Z
4BcFTAqJhflkqveFuZHW5s2vsAzzFz63wYUcpSsn1GdhoyEU46+Tp0Kks59E1wiZ1wBWKQMvEne6
TaTKSRTLSbLOFnPJTugAwq3UHRTZBtuZIUgrH3mhTHPxy7jzZBpJFdYFTWbOVUt57VucoV1UB7dd
aSGqz/rdKArO0/ZXWA4dfAyoVOBVKbPfCXuO2cvtP39xFXOOMUunwWW5fKnWxDoca+TDGUaZoYjF
UnusXDMXVnZr0VcAWYDHokKHOH7pK71McUwTvDCUcCcLv6ouMNfgQ2sm5q08Ow+iNla0H2CiNZ/A
NoIZA1dcw5Ks2Zj//ZmNImGdqZp4tZjF7yrxkuJuKB9vf5GlLw4KMTBdoZYJblPO4/UCVRXdwBef
4LkzPxRSsNsWFiMH5tW+UEIaIFfcR4+mKmy0CDtVYNy52Qy1NxM2Q2wX85NA5Aw96mwrRc2lig2K
jH9sztfT2c6xGFTpnZXDAZ4syR4D0Bza6kcRWKcJmgqv9QGi7n/ZhZtjB0Y0DMB+wDkDDtdLk0Bo
ZCB4mx/QwiHVAwHP6HxNHGkhUbiwMZ+v82VJYig2zbysypVEFAbdKTuG5AVYFsyFtGuPgsV4CFkK
kF5DTwCDBtw5omFsSPWAB2PrdK74MoD22FYxWwi0g08O5p3ojrawb3ygDFbumyXXB0E62G1wfPFm
55ymBo2D3oIp0yHSTo135fDNJCuv88X7/NwG5yRFDrWaPMJTVQwMm2xAZv0RHlrfCmJbf4xcaWUg
ZXlJs6ocKonG1fRmVqkkjicsyZRwT3/22XFsVkz8Q3fIVRz0ucIxD6HgAc5PJzd0APyUCBSM6KR6
AcO/9kMTk+5VNbNy05ah/C2tc2sbEiqcjJw2O5pJmUfBG7IJCzHeRpQ1H+oQit8rWoQbSGJMPhUw
MG/jia0ERReF/hDJ7U7UgSG2JyOfPpKxUR09GkAh0A0qhs2FymRuhsmlY0NS+Eitl+AKbOVjPRrC
HavCobFFc5yCSqqi7zKV0qOeteVDWNbDQaWkuU8F1qJOGIPgzU4ya/BJW0duJMo/TIAyqJerNThJ
ZSQ+z21LCO7pjpw0g2m1SwCGmpwSUhvMzmOjNoEzHOvXRk/UABvXP+KSj7aSVkmeFeJ1ZretqW7i
cphJaqeKHYiizL8spNsOQFVXrto8t0c1pm5uFYDWADzgiyDuzII2qtpNUpn9Vg8zEjkipqdfonQy
d71eg4lOHNAz90I1HUtbzUT1IJdiuIl6AKlAWCbWtd1iE/0+w0CXxibhY0DrTdh0LQQHW0PrLJ/q
HQmyydLfsybOgKwUhWeKpOPbFJpQHC171ROkWGkhxaUq4EdsDEjwKmmkdt4oJtKbMskovkSDvk+z
Vvrepkz+pRZEvO+NlHoFkwhe+SF4wMEMUKRvIHvqK2cebPuZh9qwo4qQvVKp67ZFLk0O68fsiP+8
PcYmJJea1FCOIaRyfuEGjrfmINOjTLTKZcVEShv81cWbVcn6Q59HFrWtlikQIFDNtPfDLIrSoC1j
eVvIdfOQUKXyMflsNQ5VFOCT+rz/ZnSx6BkCGzPHFIoo6EE8wAAo1cBDnUb1KQ0rWoLpd048rSF6
ipIsfyzyCRSzFKx2oB2uqo9I1WPLriTWf1c7KjA7hUCntpNjsAbTxBB8SGKVu7AVlee8LZVwq/YJ
2bSJPD1IvZL7WTJqjhAKxoNmVOEWsBFNDDo1VCKvaqtQsvUcHTMIYydjF6R1PTykZTd29pBa4aHX
hGyjh0K7CUkJik5jqIofOW3jZyDFANWsYiY8RZJW524OMqxnjCANT3LUSN+sEpibKAWnAsgaaP6c
K131XUtRCwYVLPisoCUXV29Fn1oPoRWBmDIvFSVoBTXbm2iyelPbDX5a1CB5r0aZ2ZHAit9D1w+e
NEnys6yTrAZbv1UINiQahtIDa0r8pCSQaciIFvd2hIrCszzKgl+ErYIh+kJMczsOh/5VYVG/DdMM
4855r+v7vpTDU6Q0OMCQxh1wikZ1G2dlt+/7RPwYCwW8I+g246drGFtzAY03ThmmgyUbgIhhW4VE
QOhAr3kMSDmxncpA6z/SqS1sS40rqIADqZtrDTod2hQz1I214SAgG/4pS2r/UoJPZZuZqQUJerRv
7nIUlvJorGK3ZAX7HplhfEI0BPsFy8YfRiZX/qQqAh71+RDbtVFS8KCMY7QnHcF72xr1MKhUmj0N
CNe+SGsZGq4AEm4Lq6x8VNGSo1oW9FEIx3ijx4qG45CUOEh63HiRkg/7dJxA/TrpyUdm1cDljMAY
ZRgL2GBetBtsPdLQI2ejgXaNJNcVSPEUsEGPhnnXqWBMJjRXvaJLtB6oaZ1ZDkaaIDZmKcAs2X1B
qsaV4zqNUUlikozGKQBsdqcqYJAxSKM4RmQA3Iye+7NJFRS383oQQEeramx0ploFoZYl1snvWM+t
yB6KqnmtCiv0RoWVH4YaNpsuTgGNVtP6A8LUzaaCXhcYv1pwRBoMCJJ50+NcmN5UqRV/92pi2gZ0
0R40jIwdosaq9wB0TVsJjvjSZkL81zxM8zPtLL2/SoPMFqEPGSXkbiHA8GYW38LM6dlaeXcpOT63
wyUhRJLBNanBTt7uNOWFdn9fiLlYB5eACABXW6GKlLHKvCqGAKD2Kpmvt9PvpazjfA1zSnmWMtJE
Vrq0xBqaekfbN2Y9JWt0JSvb9PUAODNhhTlEjBhMyOp7nFZ4Cq2M2iyuAcp7Buob+PJ8T2EU22QU
M6ShmbQDMZsAPmUxXHsyzLksnzmBHe1fI9zH6JS0N8QGRvSH7Ht1ik7TRgCZRuv3nd065Xdxc/vD
LL5Rzg1yXyZJNTOS51X1joRIej9t7ru9aif3SvACodjDWko9e+vVAnEE57k2dEn5ZrloCjKI45F/
jiADZ/29KTy02jEy76Ddcntpa5a4t3GFGBjn8WxJDNR4EzHTVvWHKQmKNRqbxcclWmsqlFWRZKAH
w7l3mml6l8FU+EDvDMnTAJnYQXFE9pSf4cpbedEN/9ji/VyWyrDKKWx1kmuqp0n1u/7h9s4tHiWA
ENE8Q6URfM2Xy2GDLqcSJpMcyOCBlt1uspU1yEslmPMHgnxpQVHTgfUJHgjgYz8oPntvtne9F5mO
HtB73TWgIGv3781Ot62g/A1mZcd6gSL0pkfNy7u92CUszsVjhXtexkQYE8WEXFynPE7EFwEGkowP
2XoTu00PrwQxcDL6aufftru0yZjZxf5iLAPFfs4sa/MYQgEoZQp1UGHuIWVs5QDMn4k/aucWuAMQ
taUcWQosWO34rZR+plNuW2Jo6wqakQSC4pB6aIaVJ/PiWcBkC2axAFbRQHt2+WlrWiu1RL8+reyk
AFShArExIeboYCzrx+09XDXGhcuqNmg7CDCWmCh7Qiyu81vEZVPzSbwZyFuo/qTV7xWjs3Py+3q+
Qu54FIyiL5PBKIhllA37me1Q8XfUT9Gl3hDkLyvm5jVcm8OrY2bgQAuW21BVrKooFGbczwM7KG66
/UGc6NjYRmYTR74P/XqL/pB5iu7WGolLDoTB0n8tc7sLsH8chbOLstQvt+nv6CB+slcaGCsotGti
bqRS54a4Hc2thIQshiFVs62n4tWfAgJgcATIr/4zO2qP8Q+8+05Rbusn9rImffzlklc7jKwflcd5
5kvhyo81XneyWuKDHovH5s68B5OKGVQo2zqWg/mOb8X9uMfr2nKzt//ybc8sc3FQs+LCimdXat5N
zb5DfiwFugumleLTjO3RZzZx6z35QSHP4awNVyy1wcHi9WfdXAgigiLgioT16rXH42xzJ2Gw9rV3
y50QEH+NK2rpPgb2xQDkHE13lNMuAwOpAdvVQ3zkIjwR6NBgErMM+voYrnHiLN2Q54a4uNeNbLS6
CB0ygT237F2Jtq24ElqXgve5ifknnCWbtIK7gkQUBWtjO2TAlEjKf8g2gYBAqw8MJCbGDy4tFBga
VuUZpWphdGoMDMuztJVa8dIlfNZn4tlApDqrRalDN0eYzENvpruGQFEHkHSFyu5tR1809Sej4Mk6
0rwpdDOeWzrdS977EEUtwkBXVpLZpQ+vAWuNgal5CJjn9DEA8q7qdi5MG0EfQfwpwRzcypdfWgmI
U0xIUiMwXqGXwOtnxlEP6EgM8fIMWCIwu6eFJ1Hv9o4tHs5zQ5wXiwJlatbMhuqmPKD8mOxylL88
o6nre4MZIahcQZXY6fq3QZRqDFpqfqoTxWlVsnapLx3dL04zJLlAZH3F7zN3TxtlKiYZjwQj8UWo
BEnxYyTumzp1BmmlHr50ss5NcRExL+UKNxJMhYAZEuWhj9egTMsWoJ4HYPM8vczdp0qaZgadi/pN
HZTFSelWsudFD0GD+v/+fP7WzEHJDgIhvKfzn7SlbpSjrmYZngJVqts+cjXYMXd7kD1KM60uQCpX
szwRUD4dgymz091Y05DyCL4WYdwG1c1mMgDnNmw5wlRJUhwaYTyNqBJP4MdjeE5SZR5qE23SW5tW
OrWhhRLpyl4sZRDnP5Bz4qYr2qmd96IV3kz9HupXWezFhVM1u6rcKGsAy8WtP9sPLiyjOo0blaCX
kgDvgfFhWy9HRwZXFEqJt7d+KdScL2z+JWcnIreoJqQjFkaZi3J7I5xEcSUCLPrpzO6BnG8mEuX8
tBdyjI+Dzdah8iFOJPTcV8FNy/v1xwTnqqNeqCiXY79aB9jkOHPaU+5HnuFVrn7XbgU3/02e2ydz
5eJZLDpAn+7fpXGXWzcZsVDO3ynHxPCpuZ9FSHfU/ikeZFcAV2WJmbHb32sxgv2xeEUEk6cWWElg
MSXQHqyfa8PP0/e0PoBzZuVULvYrz1bH48DDPmwgBgffAPfTQdkrLqq5J8spPbKtP8VP2TYO40ZD
jvk4rXTeVlzG4oInBNVYX8lwmZiUm4KSg66m/+GOPV8cl8XVijwONMRGWnobFEqPOndup0a64vxr
34sLHFWXMFUKsYfjIADbYht5Z1eJq3ZPPU1XPtjyWf7XG63535+dZQyJyWOnY9fkRnX14iUDA7tu
ruzbEiQZsfqPFS5i0LpXaxHdBSd5tQ7qw+BafrhVjv1Hsw/9dNc9jvaaOyxH3z8muQgSihIxrBrf
KqIbESM8rD6O/bHSUXjT3VwKLMW/fcqWDQLAj8QIpCB8yJJanQxa2iItfu9PwCYdkvtppzjk7baZ
5dxoJsyBZBTm3nm2l5KOSa+qsGOQA8l24XCXmhTdkTe937QABai2KjlAytnAF60EkkVnmeH7aPNh
zpnPMfNhStAKg+m43uVt7IjoKcY0WFngovufWeGcpaNGokHwC8MJHjBWT5o9+WRXvkHeMAKj7X7c
Vk8Qvu9tgNu3t02vrY/zmQ68TYI+3zqQhKRGwDLIq6wBBBbD1NnquGunysmkTRpsDFkEtDyC/9r4
5ZoF7oKJ+rIkggAL+Ix2CLnAbm3o64ubnC8aYKwe4AeQngDzz0WNDNT9Uz5PeEJFKiCPqauB72La
6K9+gbJBd9TfiR/jUjP9+vAy2vVm5SFyNTL+lfyd/QDORwaNmEC34gcM7hGU259kz7a/koO+pSfF
Flw9t3eFd9s5Fs/3mUnOOQrAv/UiwxRAbtJnihzIzjIMuE4x9GENZQSWLh0f0RT/jmmEFb9cXS7n
NIpMhkavYFs/xhCviFzrjvp6QB7yN+1oYGwbGqu25BEwi9xe9GK0AQMAHuIoW4B7gHOmKulras5f
mmjRQwbm5Mp67usKDdLy0NXgux7EBzb8mJrX0qQQg09XQs78IXlPw5Av3rTgNgfklLtyIffWy0zC
yjMKJVhfNEZxo3aC9tNKSyg3m4X0cnvFV6cH/Pgo+mGuDg9dUA9y9TADckdxxETIGeh7GagRJYpW
lnQVZWABRY0ZJzwLY/CDg0OVFkbcgkahBKecPYo99ZImA0ICIkQrPru0mC/GOPgtqin8hCv4MFIB
ejnQf4xKW9PuR2Pl0rt+hWExKHaDFAX3O0Yf5sWe5Q8tE5OEhVbuDIBQQL9E2xuZ1vjCCLEJEejr
WtV2odwfJEHYmSbbCnLxUlXTEeX5CIgX0e/q+D5XgAxKtW5XyM0mFFTZjkRlredw7crzT8UMDyoX
GMHS+UZVDyinZkJ2AX103S+lbCOi4TvqIhiZLIwtxk5FQ0ccPqNJc6kUOVa31pRY+PK6hIOESSkD
XU6eT6MuQ5RuRmGGeO4ikAZG7FGW5JX7c9kISPrn6S/F4E9slmZVVo4RSPllDA/WYqDLqCXnKynd
9WAdejc4kpguhkiGfEV5UqfqRGWLYDjD13zh9GNws+8gWQfNf1XbwfjJ3h6BUrzL94fkDpCf1yfh
GSDCb6A+WlnvdR/k65foM38I3oQgfONckFa5hHyncIoh8UCqbowgRzaaYQMoGTAerTuG7FEq0QLV
6n4lPi5uNjq5s3VM4/KTuJgKqBRERlA+Uuv7ODTOUEr7NJ5WmgQL5xib/ccMd91pOUMm2MIMKRqI
auinJiYft+Pe1fWGXcScJOiRQZeIDhZ3vZnQnE4yAd9TZ49qeOryd8g3N8OjWb+r6qZdbfbPcfQi
sHP2uCutGRszHAktMDPhFuyUjDaZK2puP+1U4Zul2E3/InQrXnv9+J6tWmhTa5jZnhU8Ln0l6Uqr
KlmKLGUjNIH5IEK0Q/5oNFt3VTfbdkHy+fP2vi55yLlFbp3KRIqsRAnKKTPxblTA9Bppd0R4/3sr
gOqioYrKG25q7tbSK4tYQpoVjpaOHmuQI7PalXKy4odLMRQOgrkECEmhUsn7e2P1yWAOBb7aXXwY
/G5bO4kjfSsO6ic0TtZKJfOTnfeRc2uc24OILZTGHNYav3GFDRKeAJxf++mU2iU0AVfu5aVDhqYD
yD5wV+KFw+1hT824MqUKh2zMwX36K1kzcP0MhvedW5jXe3ZZGkaptUDRFA7geOm2eZedyRYFsPvo
kpscut3kfE8dzL38vW/gvQb5LZA0zDohl1YB7p1QIgWnsSo+S9pOkb0+XfOL2Yv5L6WCBlPC8xeM
wzw+KNSYHLKhL6B/Qu/M47P+U94C6b8TnxIXWPXaBcsNiCj+Q/QFP/TMoAOdJoSuy5WF4DUvQgWC
3XrG3JzpUF2BVOpajnOdfeOznZuZHefss415ZICuEZKG1l0x2p2LjBA952e5tZPAOBYH9qpvqr21
nVZCx9dg8fWu/lkfd7NpJUC4GHBGiAq+DTA83eWHHlHLV54KO/lVHiqwDXaR3WzkO2pXb8LOa1sn
/Y4JP1vbVmvBc+mKON8H7jjqAsUw6Kx139SetjGeaqfb6y5I5Z/Kwq39wcNIx6Y6kLvkzUn+ei50
/gh4aWK+HF4m8bD6SDcLKyngYUTft2mQ1akr9SBac/PwF+vdrFjpQS549Fx8BmPAPM17xRuVorWg
WglEaxUUTY0W8j79Q1PcE5PYKSV2Jayg3xbuiZmYDD0ZdIdBwco9tISx0yomDtB8zLvJbsxPsP8g
UMhrxfuFKIfcE1mbhnEgC/whl86cK8BQxUTERzSZsJt6uQFttTasxJwraSYZF6yOGTMJo014SfFQ
NzCcR3rWjziaL+Y34zBTZGJY+B7DBL4OLoLWnXayZAtH0wew4Xa8WwqzF7a581pRNgIYDtvgtvid
vbJDeq/ss8o24aRW6UyY3bHLF/HtttmljT1fMXdYzaSCw6SwWmf7oXst1hRJF04fQJwg1QJ7Mlg0
VO7DyS3wvWaMP19gXinauYkGr/ks1eiPgKctGOu1T7i4oDOD3G0Frk2rKcvZ4F4PmoN0MPbT3vKE
X7U7ukSyxX29EmEWl4iLSsF0KwB4vJ5X2ocayBzgm0Yx7FprCMI8snXrt2L8wDvTDiUjAH3l3zZd
Z0+F1ACqDBiXvmII6bschRU8S5HCNxsj6k+ZoLq3XWPRI7Es0ExhIHKmjb48dCrg+4WGv5wIM2mC
+pqSLRGPDXUEtCO7F3m0zekejNUR+Z62QYfkai3zXfqY57+A+5iJNnRDlas4E+Ek7BSjle/USvu8
vc7rmCmjQ44ADVWSuSM7/4izizITtDAa6hra68kT+hY63TXDvlHvBHGnqr9u25oz9cu78dIWd9yS
ngpFNsfnsf1uqEEOubnhIJGjtcaQvLYo7tYDDixr1QKGmsjNzBMNX6wQc/sYczkM8sqls/CWleeJ
MBxvlNwAyZp/zNkOAqGoZkmVl2himdsifoMSgEMzKOQasSvnWjAOn2KUPoXWmosuXT/n/sGlUkxJ
JJwBeChNRE/A3+uu2WKUYSU2z5t1+dVQ8TLABT337AH95G458P2MZLDm2wdv5aY0HWkA7IbcVUXh
3/aPpQWdWfra6bOdxDAXIXEmYc5VmTaZGvqJRb2p1x9vm1laEBBdkIECHReU97h9SxMJ/IljiJPN
sjvDin4MjBxFFJiAnlnJEJbyUDRdAIWci+4IWdzmYUQUY2oRbGG4et+20f006oHBQINmmn6SNBtR
uYfMh51WMqTFT7L0hNGVQ1RrdqX8YEmysvRr8PCcjP35PfwWN5gaKuoWv2fSwreikzyVSTutzHc0
ie/rzPQw6OUaKMqAnDe2h/yvow3MAwyOWgUIIMEFeXlW+k5GJ6yJSgiqW3YmbQfJoch+ZeJkAkoX
H7c/9II/QVoRo7hfOlVgrL20NukRpuBKAmvTYDc4ien3qVu5itZscEFaC4sEM2sxeGtIbk9hkI+R
W43078/gxUo4l42qcsZMYSVqEpjNh0BOcerGaxiuhYNxYYW7CzA32jZQJyodfXTy6JAqW1RZZfP5
v3wVVCIgVzbzQHFHwpQmiplArCWVYltSN7OI9mithJLlpfxrhAfwxUPbixObP71wzNW7zNjQ0RnW
8DvX9wzcGWV6ERP6kK7gHzhVboR0MLBhQq0gL2+2pVIdWrVM7S6VnV4KA7lfAx8vOdzc50C7Go8B
mXfqFK1WZmW4bkwTMPLROohZHljNf+ipYHwdCACEfBjiIXTgaqXSWFbwBV0+jpMRFOGP235wnQ3M
xTzkjYCGzkqNXCyIe8w2MwWvJ8Mkmdt3wCcmcZ95Up1/6zEGjbgYrQ1yXLvFfFeDquOLkQXqK5cR
QdNrrZ3wQHcIgUKVYO0rS3mgTD92cbwmL3O9PtDYIC0A2SP0hyHodmlrQmrVWCpy8Ya4nfWhQlqg
3fXqt1Vw76IhlPRR3cOs11WThISS0tYFsuGyfR/0j5Bto/aVybspXzlU1wkpVvTHEH951EViaGmP
+1li70aC62EIbrvEfPQvUw0ZhTzQfKOYB0lkvvdVq91UNA3UmOiwn5p7PQ+E+I1Fm6rfl/Iew8u3
zS1t3Lm52VvO8o0iwlAxAwGqkwJ2N4rbCZRqIfkmDJuGrjVFF21BEWamcUFzVuPuom4yQZEEHUhn
El8bk24wmvpQKMzDyL5dKmsCf9dBAp1fiF4DtAA+F5E/W5rQ0KiYbyWoP2DK1O/Nl7D0bu/e0llC
SoPrFT1EQFu4OF5Aomws+gQvh+KXNj5W9BCPLl0Ld0s+B/r3WakFfUCgdC6/kSRVGZRcZyvSgx4S
tBgebi/jOobjUYIAjlfkVxSaP9yZE0BfrMyhKVM6Re7q5YscfkbqnUK3mDwGQZFz29iSF5wb494K
qCPHLXgKELwniEslWw0D8kDWGeK2XqsFLLmAgdoUFGqRfoLa4nJdTW/2GOnGxlUVxbBWYCXg64zX
EpNFK5ggVHH/QcWEn56KWaGhI5xi3k14GC3whluPgiH+dfaDT3RmhNs1s+oFRFoYmXA4i21NPkHj
9D/SrmtHclzJfpEAefMqk6686XIvQnd1N+U9JVFfv4e1i5lMppBEzeLewTwMUJGkgsFgxIlzVO3b
mEsEa2gXAn+G6R7b+0LQHHlC1TQ9BPdgxs2hk6gqyg4VjN43yfzhUPtGJ3EpOUKr7sBRsQh3Knjz
hG+UQJvGUmNcR3H5m1/nAGe0yl6ZmnCot5c9b+20ooj4f6ZAeXHqDsBJDX1W13AHBhL9fTs1Pmg6
pEiwVX84MiMcVzu2WkonmImLyB7fafLYpC+XV7K6aejJAMqEpoUmUnt6WWJ2aVE2ga4/jNlmsKCq
F0OHNrBTSWhYXQyCj+qpLqKDiJ1LzLiZjBKLmfp00zAjyIrybTZlVHSrn+bIDP/vR35XlJNrZ9xM
TjFWmQVzGjHN9oda0vFZC6V4Cf2zHL6xR3ZS2yl0LYedzkr2BgUf90IkXibbMeGkolBNKjR3mmAk
j1Z6l3p3yyypt6x//n9XIZyZ3vRoa3FH7rV8k5Armm9bUgaJWfuj9PnO3VVMSI62THxGdF4B4JQJ
Y5h+zX1r6lG/XbaK9WFTNxycMhoXE/KAFEo/9bjLF+//t59i1mCDbX9sCewjvFL9eTS3cS/rLki+
mSW8YPViTHO3gY0C0sNOcqdCldYx/0sI/9f3RBLl1q4nTEDBiAYg3BCN7sbSD46sgLTqG1DWxVQ7
Ki4QDzn1cENlSaKBkiiYms+48lsWjcVDEUMMJ5flcyv1YdwWR7YEV0+0KZ2dEbb0rbahh/S2vq1/
oKO2cxaMgc5IHu7pzvn225kb5axzoDTmYKHTBSam06MG2SC8qiDDiYryjyPD8vLffebyRyZ4FDmK
EhnB9JQbY1129eJWv2btZw54KNgjJ91XTYl/r9SjThfEnfPIWpwMhVa0WFBT+1rq6+/VVec7N5jn
DL2t8fs/3BxHSxMCrTMqRT2ZeNN2iuEbKQ2TeQ6Qf0/Wr9qS3FLnM8I8mzgyJvhiPsy91ScwprJd
GalB+mIGGFW5HQ/dLt97PxTfi8ZowOiqse0e07CRpWayDyk4aE/IqLY1tjbprB0ADOP8arFpqxnv
enMz6pJK52oUOVquEJYBNcw7YsKaXkHYwGGpD6AVOKpleG+Zx3yB3I48xjFIA/Ai9nUgURc/W1Xo
APW0ZDuAsmt7V6e4Q5NdDHK/y87DF3DhXIgg00WbE6uxYRdTHi+jl+29+dmKuU3qK6Cd0tAaajtJ
BiL5hoYQm+t46ROSwyiduk2pPzTtBBbQrd6/T2UNHdPPy2uUfEQRdqIueZurPLxgUgCgjDLohuYR
ohmSVcm2UggxujJYy1jCjFp/WlnQDAeHxqgB7pIpYJ7fy94PsmUJQYYUTQLNE9iL2Y0Dddsa9F5P
l3eO/+RL3iGElrEtGpSSYGKZnmb2C2Rsl//+apfpKJycIZDdmNjZCAPuPLwsTHnUMMjRaMkDAXqM
2dZVWt01BQmz0t7/P00LgaRzMeKapTBtm/WLUdLrrCBXjsMOhZkeOk8NlqbywQ0C5RRVcj+s+z+y
fMzoGGj08vzs6LBXMS2pMeAyyhQzKNRPNUu20HrdaEscll12s9S2pCa06itIIFywFOLRKbbsjSU3
5yLjJ86aIuD3owoTGVD9kkQTHv3P/OXIjHCwTep2Xsawp0M6bkrXxYRrejemelgafxJPxlC80obC
ZXTU5RX20cbLL8V0Nk7Ah5L46Uf5YO/bm25HwNG2xw10yGZfe8/2MnTA6vc7siss0+4GY1QT2NUG
DbQ8nNplO9Rhpy6+Xr/mMv369V39t5ktpEemlS29rqCZHdcvCrDD7mtfh0sPvWDJ51uLYMd1ZOFI
aEpV1WoFv5z1fJuQcKof6LJDpSWCoCRJkP+BQfPyMVxb27FJ/pOOjoJZkqYtUtQKIFUMrQKF/p2H
HzmmzRPFCC+bWvtq/MELiWwgUyHCfmqqo+MwF5QHs3zjxH6Sfujudczqja6HLrEk1lZD27E5wUnK
2jEa2sMcdKwDx9wXiQ5F0wcXKKPFu3brqCn/UNuWmOURWTyBx1ZFXwGVpdMY/BMC0TRvxxoZOwAr
9ncV6XgL4NgOvzmOvptRO1k+oLYEHb+PXA3U5D5nktyL/4mzpaBmDvpkNNQgJXxqAu0TSuwWMat2
69uxiR9xh0suAZkJ4X6raqVx66HDld3E1wBDRG0ve7ytRV5M74BbCq83TPMIDo5CT5tWLg4vRBag
qv3eq7OfycbgVg/uP0ZQdDvdKhSnUrefEZAcxj6W4Rn8nfsURdj5V688Zan24OYyrdTVrQMgFO1O
8Atj+vPUZAWwgRv3+Do5++g8kPWEl0/rqiMf/X3h08wqV3zlSVtq2zvXS++SHL10UitRzP5LPQJy
YS6698AigunldC12MqYTWPzxjWy18AnXc0spuBFASn55UevO8I8hUdyDOnOh5xYMqQ3S/OYV5LoB
5LUuG1nfuX+NCHFORS7jpHh9AoE/YkTDx0wuZlHSRHI8V4CVCAHgaUJhgtMJiSh19IJ1dwQcOWAP
VuLHD+H8WR8w1Rxvyn31SrbzodqyMN/HfnGQIYBXY/mRbSG4Vko/MNfAGhmfpiFQ7E1K0AxbM0RM
vdlv8mI34QVzeWNX7ipNw9AWhAw1wPLPEDaVlSWq5wBxXUTpiCn4B2APuzpUvJfLhtZeg0Cwg4sL
8FuMiIiDRDmrKru0PSABLRqZrNwqxQLhOoKOB5T9zD9ol4PhOrnLmH2dWbL+/9o6ASQC1hjccYhd
4nFYVDAuZ0DTmBREuUahV5HG9XBpXg8BDlEVqkkrI7dZORp8LJBPdwJAgR0+PYNVErsDcMbwWifZ
V4RexxUqGWD9vby1MjOC49haBaU+B/kGIJadXvomJf4km647pzKz9JPFCLcwJGAWQvgtbN2Vt8Xd
sPH8NLqvNuA6X4gPYFR+3/8ab7rWt2RsIitxGYN9mLIAxgFTnV8FvqOLWa8glR1raPxBcK7wveXX
xLxEsokrw0s6pjd4A8FB3xcJ/+nHGherB0k7unA2M+/LEcAvWBuuXM2tDgpjKB3Myj1qbs6Vhjwu
0JfsZ6ZDCMGxxxxiglbpZ0TylFxzWkxeGNBqQpsLCqCnP6lhulrOBtY9Wp9W+5STPMwbAu9lfmx7
34/jWP+/xoTLiaLFrTY2jIFOHeAoxQK/jd1ZvpKwX5f9deVmhyV0ifFqwz6LMadqUYjxevhrxyAt
VyR42hRpCnYWpuxbllqbrvA0v5/7P8MsU3lfCbInXsxd7ciVqtGGUj1vE1jsXtNBGvYw9I96fl2i
9Cfj/5TZEj5fMbbaMvewRebpuqK232V9YI59NGbJfTaCf1QfJR9x5Z482VpheUPFaD0PaIwqoBfF
mLWjh81gRKZsXH/dM//9hMLSWIa6bN+gs0dYf+sgIW+rrdF0geKCp7refd9fwFCJEWhQ+wKkIxhL
hqXTixmLon0/Bi3m9X0gzueXusJooWpWv9MCzOp1N2Y/1I6WkjLD2pYCQulishHz6hAVPvUYTOen
FZhAgUFdms7Plm64t4a+hQ4DBNqWZaYSe2tby2W4MP4HujlH5M5bhngkZo7VtiXGoeiL1x+gRq6R
m3SQOMvacw5jxv+YEiWnlhq066mJkGfOVuxr1hiwOnmzBjvI9fg1p90eWNtP1kBKVJW9y1eNeyBy
sV0duowIuqf72rVDzVrevQAeK94XzCg3uLjenJLss3ZGmC+oFeQWJNw876C2rNl8z6s0jrcB45xt
8KmPM6KAApIHg9vGyLLcGAK3b3Qpo7yfdmAV2xnIDGyoEUChQ/aG5u5y/AKEMD2U1YDtBeAH6AWx
T9jOQ0UzwGSCZPBCjR6WAZeny7750hCtCCkB8xZt4VQvASgr/c5MAjoHA1NAP/zdiu2XJU8FCAzD
nZzt/fQzNmqpMbfBdLFj53vFg9rrkm3iId1e/lpiLP1fM0jeQAAEIKoI0TMwAWkOAygFYrMz/J56
AQZ1D8yjng/sXthAMoDSv5dtiidR9BD+m47uihkVFw3I0ATA5/ngdtVGbZ2DO7U38zxA1GSSPD7O
PAN1TA8DuXyO1AL8TDDXUL2qUpqkQO/TQ99ixCNnHE2nSKi8VuzYGiAs4JlEmRrYjNNlmbHVtxr3
iQxDTpbRhVS9zmUq2mffywXB6JERwQHLpmOsaKENOKegF9EI1ErA6WhOCJmGsi3iv8ncPV3+XGcv
DHwvF30tYGcg/otrwjhd2Jg2U84onkuWnj4kk74xHUA0OvVT08gD6AxDqBW+alrttwTh28wl4fTM
XXAKgLr0gJVHPQ5koafmKQXt9ZiYaTCpI/hqJufTqxzrZ2tQLdAUdL+KtmI/Lq/5bJt5NIEa8ddM
FxhwhW85xF3MMD9bBF7K8H67Lqd9oz10NSJaeZ/Lzrp4FeIQYsoKCDI+EYyJLr4DRweiiPVxVtQO
faClNK7b1l0gdxzj5b+M6k5Lib27vLpVe3gxcrwVCDdEAHXeLaPW220WeElx0Id3kuoYaNyopkQ9
++xE8HUhx4ZqL1i/UEs9XRfShxFUlj3WxdpbOMrnELdbosjg9GvLAR4Alw5mWiyUmE7NdFhPYk0a
tKuyD836PY4b2/jdJG/f3zSUF/GYxxHk+fWpFcCltYSmOtR11P2w/F6AVCLzfTr+vmxmbc/AmQEh
bNQBsWuCmawYcIHGXhpkCFpbJbXKA1cAS30PtBOSlOisQ88dz4LWNgIjit1ntYOMWW3tpMB46smk
vsyl443Qvsq0h5mhtu8zpa0AeVB09VdfTeBfHBj9UaRkwXnIVOe+Q/JYBuOSJmQLdLvaAsbZx797
DNU/g4i8+IT2Jkau3aonARtd593Mau3n9/cLUDgVEQIkEpigPf0sLTWhp6jGEL4yWRgnII3x6p0X
ywQj1nzs2IwQECo9zoGahJkiqTds3pFBDaw8D5f45fJ6Vg1xVQrgVi3wRwlnxjNbvVlMBespHTWB
IK1pvmoY0300ltj4XOzETiXx9Ty+o0plesBFchoEfrucbmFnxSqqSCCuzrpdZmihlgSLvccrZ1w2
vILTUiAluyipJMnUiqvDLgjcedjDW1zY06VNqlhpIFpBcJ8YuRXWvRISiHFc3tE1Lwf8VwM4F0Mc
qJUJRwqSap5VdiCZHovaJxBcUtIHz/1hdhGUWjuU2oc0auODQdACeYHW8Ow+dWqQjD+b5govPNeM
Zno3l5LVm9hVIWFF6Uo1wIjIBScdYdftfGytlIsR5fU25kRouMMvL/zsKYDjfWKC/4Sje4XOLYJy
DxPNZ2YG0BJPgRA8sLfp1/wu0zVduaUxeKHCfzAsDLJFITHxlpZThMGWi8DI6PXU3w266dd92Off
v1Y4k4vKoxcPXEK8J5jZIakHwumFNLshXkKSW3u3/m4Bnu8eQj0KjMg/DEu8vRZi9obLRSwJNIlt
Cl2M3PZdQzI9t7JvOOV4KvGhQMxyC27QeyC2nos5w4RePkaVOio3CJ2/5qqHgluuVtFEplYCg12J
MRCSxOQ4SOPwbxFToMSu0mIcKQvKybjOOKBGVXzmlrt4KiVJscyU4BbuYmTYQoCD8hpce1BNg1Ss
Xb8l350Exsc6WZKwjamqDpYBjuegtlhI+h6k61DjW0zJkVoJWciB8T+QmIJQSMzU1FTtzA4Sj9g5
N6Rad8sf2lXabS6f3JXYYILlAsR0LrDKWNjpwTXGrs4yChrYOnud7A6viafLBlbWAXlUEPoBQY4n
utgvbeImT+wabKV2Mv1Nh3JTAyCQxbrkpK44N2SAVYybIbfAAIYQ4VWrdxPFJmB9LerrJbX8tFcP
tPpt9SjtpjIU+Yo11LL464i/+KDhfLprGZINaI3mRQBc7JWaq/tydEKbYn0g3XdkzHwrWwhruLa4
qgAI64S1tbE7lbpVFqhfuQeV13lcK9JlA1or5wfFeQ2i15gswaNSWBMgOLniKVUBoBiElvBezsrG
n8oE4nyT5GOtLujIFP8pR7dFaioZwjtMGZ33XHQNdEEba2FhZ7Pu47L7rfg3VoU1gekP97JIyJWO
dYpFw5SFYQ+XOXdM+25vAwHhxISwGmYlI2limOia2XtcSJfh2U/I4+WFrH+efxciHNSEYbx98WDF
nRR/Qeg2N87yaCiyq3zVtRF1UCdFaQujOaffZuocdalYA56t1nwaQcI4evFu0ZOoZfmNobiyN/fa
+5dHuf+zJ1Yw0S9NCszs4/3b9LPfdyD1gYQvqD709j2OQX+Tkm1S55vLu7lqFYVTXjrEa1hMiaaC
WD1J2yJY6uLgudBE+KNr6NCib2RoEEyXmFvLj1Bb+9eekB/pU+X0Sgt7ZNQDaND4ClgH0GpF9f1p
QjsOBUyLRWBguLzMMz66L988siscahMzIiraokWgxcvWSDZm+8CM58ncDlgtq7d1D73NtNrQfm/L
suFVTzqyLZwLiMoCKlPCtut58BwblX7031hBbjRr8herlOQ3q1HlyJ5wQszZQ7Sq+Vr1a6KVftsn
G3uSVb1Xz+GRFe5ZR7FraTJCO+45zPOi2Ro+MFrtw2MBEE2XUPL5Vo1xKlQQgvALWlhSMRRk7E2U
3QYLSnMJ7fymdT6rsnhmafyc7WoK5dbrqoPWmLpXrW2S/YxtGwNBb2MtiT+ru+uCu13D/7Uz3NOo
a4NDmwFvlrT/U7oppDp7dP5dIrkbVpd8ZEfwGsNtHdThsGRF52SXeqAMOjLWDwjwSjKs1asBU/Eo
2aKM74lNTNIiM21mCv9UAIQ2aq/1S4AbLn/CtW3jtSm0aEzU1sWKJmpxc6kmU4HyveK7pLm2Cii4
DzIN1bVdAyeUh5qwiY8jzqo4zagkGh2LIM/s6tlWWbHvYsAVErTEXqwyf728qrWHPB/a5IgTZEBg
ZDg9BYAmoT6csgIi7nkIJhwUq+rx3UZxnx0oSK5b56aYwj7eXLbL/6zwksUacd2iiAm+RpGetJ4q
e6RExeWkpNfu0JjbvGeqr9ZWf+8Oh6R4mWmNmZb652W7Z9AJzQMcFPyhwIKAZAxkkafrbb2FDalB
LZ/0GLz1lsG5VpL5DVQUepRDu8wvqfuqZOPyOkwNC4eMmUGfp4/EMD4mjbwYbpffKjYE5fMRjTgC
NJek93Duzfh9PBHhyCeUH4RfWChqr4Bn1QSXzfPQvE6VpCh5fmOe/n0h7lVln5hlouGdrW1z5cXR
n2eMe5Vbyw0bIpODOz81p8YE9zKhLr00KFr6cRGqJPFB67MBvEICzli5HeHAiGboebkoHIsjbJB1
H/nol+mDvNg3nRcr/zCMH0o1+611nes/QIXQjxs1vtGlQMUzsAo8ilfigVHD25gXrU89CmLqddEa
aH/r2ruWh0WMQzNGjvnXsQJocXf9FFhAxXvTjzjvN7F3I60HfJG/nJ4m/hMMBw8z10MfVXAZxYbu
2jzCqR3WRFoT5nHrt+lhMKMEJEGNckcxhzlmOMZ2MLdaUNWbWY8WGilLOJn3OuDRya5FystiP9en
YIASofNczU9TFxoq5C8U6FxZCQgRzIDFfGz4yex2DLo+s9tB8vunWZEwV26G5qM0//Tdk+femd42
gyYvwRghysBF+UQdSJvJHqUr+djp0gVvTlMnXiq0p9FIysPELvwZT0bC/MS8w2iTQZuQZY8WlcmL
rRyikx0XPno2Q4+0mGB2ZBs6obOFfXxCTxbORq7RcvUvh63zcHmySnF8a4G4vdsTmKvB2Dsw5qvF
IZ9BzzQGOviAbPZbdWUI2ZWje7xEsTeZNsNoK9VoAfVoB6TB7AHHrQJfdnlpun52FfC1OXih4MkP
VlDj9PzEjMV2TmGHLXNQeKXfxU9V8cezDhp9cBzFz71wycOGvU5dHtraRjd+o8yC+UPb18sJLIMe
uEBupnnbA4muKDLGjq8r9/x0/fsDhZQ/Lolp1Ro23wK2fnAPwJ34lVnCHM68A5DCn4IBqFnokQOm
svSjbq7yqvQHFYpwsxcwUFyp3gM1el9t71yw2HbOrd7bsptt9XtBsRZYdgO0/yKvOaoVKmM99pEs
0NdyAi8HKHffJgBWYdDaI6HpPLooyaPf4bWvqM/T+bdZu9Hlz8lDzfFmAbiPKgoyJPS0USwUc7Fx
1Nt+bCEy5lmZP3n14leDrUHZqdMCkF4mfmbL5nRWTXIQP/IJlMbF0mQyOwTE+GUZzPPGowdQNOOf
D2bpQSMb8z0LN1/LO7LFnfno0WCm9pjZJmwxzEeXya4aM0jQoet6OyyhYTww4K86RbKn50LafFOP
rApHxI5JVvdzATxXmXPQ9exkN7pW9x94V7MbFwnNnRbb1p94mt1mQwYKhYrCVuM9UbXxYWJFFS6L
roFEWZnVvaeN3Rj0Xe+CHRYdcYhmKJ72mfTEjqaUGBivmjKgnAvdaHZxnpIfSWWyImyVIdmk8Wh9
s7IDlQiQFvFqrIq2uX1WIJ0nOns5AxtBQ21Q1oKoVyG9JMycOQmMmNhCC5wn6JyITtKlTt0g+y0D
rVB9d3o2KkhVW4+KaQAFIemRijk8XxCYh4EfQWcZcGPhOk7jcvRYYeJzuU92/FfRwnK5p/PL5ZP2
VccTjxrPOzgajkOnhDtoYdloGXiYB8YGc37xXgsBqfbn6FMLSYTp+gcSGQcHFYrCR7jMDtke1NlR
uQPEcz9fsajaUp9GT/p1+1QFMjC7eEHyg3L048RqkKHVk6JwionFAoe08US9PX5kYm4n56YaJU9N
MfSJxoS66kQQjhS+E4Bn6Lo/KZ36R5ta95EqafF+edvXPi7YidFlhfg5qmr8txxFAGZN4DWprTJQ
yfyQGb/Mer5pKhd8FovEZb/E4U8+MPwIUGPEUcwhauDYOTXVmmCWBmwFA8XAOAKINBo4jjv0qhXz
SrOCeYlsG2yw03vmXJXfJjCFcUxe8IYPvAs57qlxj6La2oxlBegqFFacrePu0fPyU0zJXN7QswRa
/HpCTG3KxbFL7ir2Q5dE2pUeueEY0NRH13xT3caRGv69bFLmL8LaGBZRtzk/OeRxMAHT2cayauiK
XtDpARCyBqQMdtNPsOE8vaXRsh/D/EMPkrtrLbhfdvexXya+eZ1ujIhsLq9OuqGCi1qLB4fRYZr+
dZ6Xt/HuF+ZUt5jsPNyX2znIG8kXXN9OlNLQi0S0E2Or3qCYYVHc+YX1d67udXolpdNdNaHZFt7F
ugMaRyGkUg86l1OHRrtqsW0+qT7eglHetIFk67ivnRw5HrbAsAjHx2zKWTKqQ9ZQp1+egb43Y+Yv
Un2WtLjWURukrPjdaU6gmVmASsxuAWMlyVNJ9/P81POfwAWNQOprQfVQ+Hp5oQ5aZ3DnBBtZBN7K
V9VTpo3lTQBcF5myjS3zSe3cwlfV9AoCccq7kxWPJXQZI8D2FcmWnMU7/nMwpINYp4EbRqSSU91q
yo08K4PM+DNo0WQQv4UAnqxQIDMjBIGYoqesNTCT17dxFjbxDc3wBSxJafmsUvAVbMDJjD4psL9o
GJyGNToVedq3eRmQ3Mk2IwhUoHB3nTH27NHXpCpuuoIGrZq+UluBeOyyt/Q3iY+tXo1HP4H/96Mb
RNOyhJQmfgLk7ZJnt/Ez1EX+sqiN7iCR+zqF5EmDlODe24+Tn0muyrM8iH9OfntBxckBRakQ+kbS
l6NpIYEdTJCnvcDZ/LnedunvcpIgBlaXeWRJCIAQdAD1Lk+Vu8EKvfwtSSAjMqt+0ta7lAIcGU+S
jytWzr6+LS5K0OMCCgck5unGKoSNncHTZJBYz36Zz2hEUlP29F8LRajyAE3CgR4Ar5xaAa+3Cer+
CjvYhln+Y8YIpCrtF3AImhiHTJPj01x0m6BHeGqkRV3SbBUg5VSCIY7DzF7QyuqWaxfjvSBt05zQ
iR//g18e2+RH9MgvSRqDltCDTR0spTXYyhFqmp+jcWvEm1YPF/suaQOGSKS8tXqA6odfq+FQ7u16
79UybYvV+xPtXj6XxAeUxIPqVT1no8WvmeorAmS5+SeeH0D3o8T+pCOtxqRbpIF8sruz8iujDmMX
nnWgNGqm9yKN6kxyq64FKI7iQMaHr36G5fTmOnZRaCoDS/2z9G+N7WA41A1MTUaZY65a8nBC+Qwo
4ByCgzleTJLOhqU+KsJ6Z26RPmy0sLgedX/cWZu3ydc2zh3gnbeK32+BMgKRSPCeREZQBq4/X2lR
vq9uXfAr+LvhjSHJGF+Wbew/NGF8k0Qvl/1m7TzgVYXmq4kS7NnzjeZ9P1vmhPQNT0t4zpLeu9/F
VfGTjYgJ/AyEJZCVClvSQwSVpi2coWIAh1rtjVNrO0XrJcFRLLN9mQH7JwdvARwqyixNeVGTwhvg
c30FAZdl0tS7EbOqh05ty9DoBvVhpDo9lGxQ7YCVSfV6eS/P2hNfvwDssChn40douhA01QVA2Jrh
FzTJVlcPI+o13k2lBCVA0EXotsW2Uw920/m9+Rm7UWK+J90+pvepDF++Nn5tW0e/RIhAeYZ+fTbD
C/MXqB0uYferhcT5Evyh2xxME/vk2rpPIjeiO/tWRs2wdgJQQ+IENo4FkJbwua12gdgOQIGBghlI
zdpBdSklL94iKTyseS6SGsz+QAYQ6auQC3hT0TIN1FdQ1dK23axt3D6JWGxEko+6FsyBTtCAzeaw
PRFMSix77KeOhzLmFWNUTon1Vxk7mvss1rN446U0jkB2MDwWzUSdYITMo4bUskyG8L/8FI7j41B+
BDHhqyKRU7rSwk9RdiC1of78a7ZDq9soGwVScJJUdm1/QUKsAjBuAfL0Vfk9ulC0bKBOnI+oAUwb
z/hATVRVZAPXa1nGsQ3hzs9V2rQJgPWBRcLFQfdipxcY/603LUCDxv7y9q0tiLeYUGTUMXUhNg/B
qZwuNsXpVNo9Gd/VeFvKov/aeo5NCMlh2xgMQG+YaPE+VOLrxY6ARgApHdi9XbABSHxzdUVHp1w4
aUabG73bcXOAs5ild5PMVsTSRZJbrK7qyIyQ3dO2tduhxVfCpDbIhZwOFXTl1e6fPWXfOJI1reb4
x6FL8AnMj+iLOcGaA7xF8bYAhJSUP5DiJ83r4EZ1jQrgH7Xdg+bAv+wga9m1YwHjiTojjylCRIGs
haOQCndh8dzXt/ZwNy83anaXPl02s7adx2YEJykx+NY3KhYY50+kN33IfPZmCOrlxdwiuZcsau1W
xIC4gVcpMJKYODrNC81xrnQyzkjk36C7CUCu/p4d4kdG/Fjy5da8ERP/CPw60p8zTv4O465gtoQl
1bpys22hP9gy7oS1q+XIxFeB/ygm6czo2qnlX2h6XabfOsRDu6Dstpc/0NpL5NiKcKz0VM8NOmEh
AxSAdNr7bJRE8rWtQnEQM7NQm+B189OPYuUNOi2WhozIuLbmyi+X0DYkq1j78BgL5qkIny0SsSje
DA6RXreRiDK0U7YLZsxLPOL0hvhzsx2qPMwmiQesNliObQoJkF3lmo0LEyGWgBG2uh5Ihy7nlVpu
Jhb05BZkGt0kcXC+V8JjC1qEwFRg0BuU4mK6oQwk65IKvQFdx7ADKHq88k/GZn/pfhnx7rJnfCGK
z42h9IArxDoXAMCAG6FpF6ODFJjB+DSZfonhh9afXtKrYW9sSoijVo8eGtnAEdx7e29LK98LbR+i
830gKwes1Qqx9n9+jjgLZddxXnUK1l5du1s7qJ5JlN/EOwgWJlfGIX1SHy+vX2pQOBpkYm1TZ1h/
ismIfQqtQvIAOTqYml/ioNg3298SizzcX9hxWz89KstUxsaYwyKADamPfnIASPTmfkF3pAIPcS45
mWsv15MtFa6fhE6TW7awN4TDtXG9jIHn537tV3dmoP6sb4n/anfhLT5xAq1IhNONZMH8jFxasHCG
KugLQAX36wf0N72+gY/Zm09yeEUbKHZ8lHzAoCJBLa34NZpdKKmBqAlDCOi0ne6yRQoKKAwok6jF
SbXi0HZHn+XR6Nhgm//tZmgHW28NKlseSfBs3qDjh9b+XyNbbkoUW2m/M+drz3ka1L3tPhJaQeWj
CJ1+U34XGa2DlR5kDlBtQlzDbLoQO9XUY5iaxU8t+iidHrXyHVWWEe16e/5z+VOcfQnwqnC1D+QC
GA4+K572Hrg/eqBSoPYB3bd2MQc/LxYZQuHsLuBWMJWLTiBuzrP4ZeleY1epi7n/rlwOfd3/mD0d
hOuV/eP7y0FDUwfbHCYXUZg5/cajMcSgHsKDSU3IzxKF50UnwWUTZ6kN1sKVbNDGB5QL05mnJqpB
MQqUJ9HKa96Z8TQsYIRC9wJKxFX6YtnRZWtrO4feBKo6YIHQHRG7ZVQNyxerQ+s57V4sjVy7Sffi
Adx52cyKG7jg80RtBPgzDiI9XZRrQB/DY+ilsYUGEGm6nYn58F9MIO8E5gLQRhEHr9dql5hWVUGp
guzReMr8dGw+L9s4y53wZOSiDniT40WHGeDTZRDMMrtQd6jQ0/3lohjnvHdQSVG/zafMzWh49/Ou
IzxaNEOzfPLsDrtlXtWtd1OaTqh9n95YsCLk0OimTIaWwkrXVNsl7UB0Zv4uq+8Os3EsAKdW4VxW
fG6A51hH+eaQWplXjzBD7LcUxPBFDDh72Mt4nL56bCcx/8QOTuipncYeaiubYKeo+lBpt8v8YdSH
BaSgiQ1qCe8WaNqqDYpR8iReOa9H60O9+tSu3npAtsfcrjlErjIE1ej5WeFG4wwkpvGoonj1bS/E
6DbGEPFG0FEiE4JQNccpNDWB48RbBXROtZ8Okx8bL/EsObUr7n5iSLhG7RRIbIPBUG8Avuikhr4H
FKO+Yl3zkUMoXbKulZ3EQDWfH8WYAErMwrqoUuZUMxAkMH37ApKdcCCU+tCp8zO1ujFQaYhNmdTy
2hIxxY82IwKue1Zoyx1NcdOMVoEBjN80jv6YhF4FSrNWgtBdCbQAMagoq+I5gStEWFw6Tl3rOggd
6DAc3LICZhFzK7XhyLjj1laEG92BkhfUeVEvPvVHj6nNOOVYEUMpOoX4h/dggE6xMyRfa3VBR3YE
50hUxbTHdEQsjJ1tqpFAd8ow75fNZWc/7wbzl8mRHf47juLHHCeoYJZYD2CuYZ5D0nva9E4ErcnG
PkDMaW4SqB9hYBoZ1HKVGpIzsLpM8PzBQ5BdWCJPRuXVvBaLZXqZHmkKBLiZGWm6bCaFh3QhemEI
4R8zrhC9YpNqhVLADEmQG8Yfk9E+mWodDrq2q5vvOuMXYvsIKSmEfr2NZycHjg2ZsOOb8e+210Bh
Wko85KwMJZoRQr+KnkVWxJMFAkjPeKwWTeUsQhZa9ksXNJ6HNLxeMOgR6xh2rcokojSmfkbxqO6N
1JU0R8/YzL9+DvqxEJ6DmC0GQ089aVQ9MM5rswXV3IdS36BvYJh4gkD5wfFC6r059bsKjCqm9/DP
T2uuI9V7nzrwET1f9umv/Pr4a4u/RNj/GhO3hoGmkd+Pi5+1O4oSVpW3V65+8GLMCXWhZvCxoTu1
f1TVDVluZ/bDVOKQZDuK4fosYz66MB0oIHo3Kq0hyFLDn5Fcl8WbY0MYtW7+h7QrbW4bV7a/iFXc
QX7lJsmybMu784WVxSG47wTJX/8OPO/dSBCfWJmbZDKZSt3bbCyNRuP0OZvr33xxvv7zzVDUA7SV
E18Kl0gpzRix2WQ4tH0P1Q0hH5JGnabVN2MB8N0wu93gNcTplTUglrgF/7GMtFhGuQc8V8K8RdZg
lkM8G06f4UGv71A/zaXhl94BDXPdSTF2ipaEeYmsMNS1BpZAZYNeKtRgKK5u487szZWKy5olYWuo
OSYtRObtRJrshegumCFrrmUPer8SP7+Yui7X2n9GT0TO6wWOnYkCqR3XoWfpzqzij9lN1c9eHh97
KfFVwLkjxZ2lO0XeqNpNFO91G50br5n9rlWvxJrxH9BWPYBZwWn6e14oSmq/VF/RnTPZK3n8hULS
1yTwLmcLRCd4LOJDdxLwTS0LQYGDDzal8G7ECxBpyDFSeCl71IIU8jCjPKPblHi5bX9Lw59NI0Vu
Fcab2R68shv864tieeWffJCw/maq1yOyXMMpzDkoJzzIoYBA7duWqhDY4vKC+1Z+YJ3pkNi7bnth
6aOQDtJsDmlXyNcb5clY5GousThHoCg6ip5a6RAOmQ9KzZVDbslF2AHLuPVV7BSTBqlNcfwRHAij
ISWoPFLgbiZaeXjnTcFH2EoB/rfhJgx5636DLoA8nfDqPljZisMX1THMPhQEgDPAwyfitAj5zLRw
SmiOMJM07fcx0rzSVl61zvRUSP7apfEURmxnyemtLQ9urtOjyZT7WNcDY0hXUMxLo4JFyDkEOAYU
lebzlVgm6LavMmzSJFXbezWZ0ARUdj81u+od/AUyjjqPX6MoKfZ0mmNXYvK9RcEKfH0RXKRAGBNc
nfh9EA0iYKcRFiDpSyXUqWI43VjlPrXs2lNBkHurhCV1BgPgkKxgzNXt5IlmqByYbKZuGhsqpg7E
Mso6UoZfaoSgcjZLQvLXp3aG9x+sy563tBqbAeyc5qHE+6Md3WvMbeT8hhi3fb4SHBb3w8nq4H9/
sh/CWmvtIsHqiLtklxEWxHPhl93f0wxhEQKRj7IIUJBAUp2bycDzocTcvTS5MZHa2t3Kw/vS0jqz
IJw0yqBPMRj4DfTp3kXkbdR2bb5N2Zs2HnOQvOcHXb1l5drmEt/hvzbXiV/CqQM6LoiMWPDLIC/K
/BZK4SaTb6TioYl/Zx2I00Bnt9abvDhlHEyC0xurWMQYGB1aIM0JnuK64BShvs2lzikLe+V+xQfs
YkWemBEGtEH1Z4I4AyIYgKMV29DUDwtfGx9LzQS10kqxd2lLgvvtj1fCSKJlS+2kCqEhLR+UPJCS
Ayg54+gzozbA/n5eIGeANPAvRVegt7W5HhCuDyk0joTlmeSZ0mU4kDTANZgNiI5WHobM+jeb7T8+
XugPzFmKmzoPf5Xx2Hb3ifk+r0HueJz4/2cNvQnnnpSxTOV+xKyls4Q6Wu0O0uN/N1bCdRiM+rIB
XkpEKko32ohOxTG6scvWv26GRwTRETycgcjrq54uhuioHqXcQm0DtB+aH6MoGFoHpe7AmraXzDUw
2NL94exgEsJgpFuV0SaYmVq5GabfBlW3RQexvtE18cpA7XsZZdYaj6INyRyJbGTSbqzxye63vfHL
1u9k7VdJfkEASFcf7K7w2rL0dLaXyHcL781pp66cYAujc/a9QjxFezB680p8L63RvqmanYxbTz/s
UohxOaDvqpyoS9qVaMe3oDAlZ0aFiBDlqhV3Eozms89lWBnKOk1c+GAgdPtEd2TtxSJrqM2lwM7L
nIDQoRMZBTohMKAZRivMEQvBYMCo3aAQiDUNzlDPusvIfTE1v3Uzf2xMaXd9AS5dtk8NixWEaNCy
DKPMb7fPPftQ1N+RLXuV9Vw2uy5JQcKOevW+7kenN1Zi70I8OstPhJGmeN9H8zVMm0bu5sMHm0Eb
WKxs5AVGwvMsSBxZ06yHcIKVBBF9SNtNPL2W04zg7mnW98aC+E8BKQKXlB3WFESoqDcXCRqGn6qk
89I4KLt31UaXd+bM8/vK6C8kRBgCoGORqJtARvO/P0lM2qIAAf2EFK3sX8Zpn2k7LQsG8BmP8zaa
wO65z3U3LVYmfal1+MysED/TGQTGdoEbHbPRCJ36KRLCGODfTpJwNffQ3+GW4fch2Si0ccoMTBYE
0K3CmaJNJj3mqqcSSG67CVqoO2vfrn0fn/iLLQj+aJz8qEYCrXw+KiW4xWsqYVRMnXkJxD3TbnDs
/iEkuzb9mNZAVsqaPWEhSgCvlnGL4UjicYtiihIzhypBVe0y6SauXqBHaxiHjm3piAdg/TBBKSSJ
PpPRi5WjWa0JBS3vyRP/hSVrzsBVDgmfHuO96OddA5UZBSGvj19UCbrdr5OuoqrxDHF1Oq6cSBdA
kq9bwx/jYgMiWgCMEUomEM1AwlUZt1lYBWZ4CEHakeO6VP2y6c+ErJQb/h+rtowiG+d3+4qPJxtB
wiHUkE4znDn7sNFpahTvEVSUSf1iWrt6bF1CniR9rUFYnHgOi8Y7NmhBQc6JI1g45QeZAREmWeDa
kndGMrkMvEnGraa8NsNjWa6Eu4s7Ktee4bSvaH8ARvqCQIjT0A6zVFL3PfgR7D4ffvp3T5G31hB0
sZq5Gd78gJwZdG/g8T7fPZGE3mQ657H7ajiHIHCcW2ezcVx/u5LM2vwee7pNuSFQyuGKDxJ5PKQL
tzk1VLNSjarY9Q7eIXg//PMjCA7BwYFZ/MIP/3//wR82zs7Br+Drn3/+0nf8wrm9db3t8bj9fdx6
++Pr8fXX63YlzvIdI3wqhygRzv2K12RZ2FF53Rl6CCg8oCytGwRB7H792K69olxiWHDtgzIUmIhM
hC6sq/PBl1mZp/mEwff2nhd4AZz2nZVy49IMo2Uf5GhoL4PKuXg3ajQ7z+u4jt3U2e9f997hW7B5
+6k7b/7KFF+kJZjiM0tCZJSLSAltCkv7wwHT5vprrixNDEhg8BoJfkz0mQuhPi7RoNjGKILsD573
fgg+nQ2Wg7tdSep0MdfgjpzaERxRhrykaQk7h2/ffjw/P0fO7DyPzuOMDpAZf8Z/wbR/67vbp9+V
+/T7iTn85+/JAScK/9fKLekLIiEuSXDPAA+A90OoawnJeAPCrIK2ClYK3y67+x2G13E9+L513RX3
L0FGX+7/MSaUpBgp5NGouTEPq98JHjfYmbDkbb0VU19tXBd+6aD9JKAkAGmnEH7ksY2mzga3g4ew
gB0Q7Pi254EA7sE/j/+6vr2Xx/LEppDPRHY69mgDgM3c0Rz8ljooQjqv8DZ1Y/dz87Z5uH24vfVX
JvGi6Py1rE4MCwdID/Q3lVMYRgQsnSB43ny4d2tBZXG/o439P0OqnwcVEikquMa4e94BpTJE0IcN
VurL2jK5SDxEd4Q1acZZo8hfht69YLdx7tYsfNVhL1aHiR5K3kuJSr2w37WkLKQUTGJ8pvbEeR+C
3veCzcPPyv/5FSrdLd8DK0fv8vY/MSts/1QL83xWYJavj9R5793319ZnOA4moA2hZuV5BLvCwUmp
Ox1+ZvjjG7CkbueDXMcx0SpWYHd6KweTLZbWvkb85MOE88IqKBj+9H+mlh+j3uHrN2wcvnn4iYpj
lG9W/ht+x49b/PtrM2E74YfHt/H1/fSF7LwyS4ZQKZLqsO7ls6/6+rbA++f05l/BvwW/cCLwH2tf
oPElLX6BKqN+DrSvgjxGGJeyRKVYb0DCxQ0jo/j6gRD56LzB+zv3hodJ7xisJTUXOQ1qc6DgIeBr
Rq52odKgNS3VBgt2hx6qQ72JB1O7d+zU8LVsjdD2Cx995qRgTIjKXVJICQXIzd2Xzn3kRA6uwe7g
fOJPszPi94hnbj78deD25vbBfdw9bna+D/d//z7+wrDsAr6RXo/77dE7vr7uj9ve+Q2FaOfXGt0E
35nCx4IqCHOCpwS8g4tsM0bK8gJPTamrFnLYuOUEKgh/VjQoiNVj2JPNTOZ4FzVFthJkF6bEhBIO
Wq/QPwSAnhCUrFCqJ7SlAH0MJI6DW2Pv4f3/3ZiM5AYYbGWl6MRDgeAnb2nDFQdsUFDAESbFTjUt
bQb4qXWov4DTB9QrlsvZREjjE3vlsegi/0F9+9SaEA9Lu0gNo5Hh3PzAGAQ17kzzdiw2Mcjouhs8
r17f2Zd9koI9IRDWIKFNegn2CtuZ38PfraNt5x/Zj2hX7pLHymk26fPksR9/KxmG2xXeoLgmBHBa
NtrMz48wU6uzJixtyCNUx5h9jyBdnqyVCy9yvHMbX3fMkztkr6ZKzgbYqNMQEJUUWIctw0PP9SFc
Wo4nnog3VRUP+8ysYSXPtGeVaX7feTKgU46irWTfS5Zwi8PpAOZbBZis8zFr+pI0wzyiKCZ902t0
tdm+anPu8xWPvp7GL5Y8AW0mfyQESYiwwyIWQ76OG1IacDKbbq+Obgyo2QxKPi2g0nsUvrRQSS3e
VLIB4G1SnzLJt8zN9ZG9vCDzxXnyHcLW69LRlvsQ32EmoWOpYZDZAckfUATSq0MNDH5xS3CEK35d
DI4V39rSym5c3PsnHyDsxnaGRMqk4gN0hYI/wIoc6FU4hQGYfSGnfh6FfqMaK8O/EFjPvBa2ZAg5
eiBQYbQbqZ9UN80I2VYaSMNWGj+uj/CiKdQbgabmir5ir0Eb2j2Ap4htNrQgpQjinX7WxJ46eGG4
knLxNXOxpgADBbk4TnBgTs8Xr5WWRI8aILRG+37uIA/wNq+9hi6bAH8XV9QEtF4wkcj6UNQqisZ0
Ar/C6E3K7yx6vz5ilynxV8D8Y0S4WtCGhjNY+VNXbiG4BNSb3PqSFvXv4CrLfNNK9G2UzvJTMWZJ
kFUVu+0qPFtAxkaKd2kWGytBYXmTgN/g/7wWrhw1Vecq1hHBqeoR2QV6HY9GnhHuyfAU0qMd72o7
iHt0PpFDbLiNsvYB3MDlzP45IIVhV7tUn0mODyCQgu0UN5d8Td+Z8sFooQgC9inJsxuQl4Ix9adu
7Fbm4yJh/pqPP9aF+ZAmfTKmGku4lDe0u5tJ6KjxD4hPMvYmW0HWBG2z4vHyOvtjUhhxm6X1UPAz
Wgu/ZenjVAFZ//u6W4sb8yTpEG54ZS3PSsVNgAZTbn6CXDy37ocZbLJr/ARrzvC/Pzkk9byUrazk
6U0y3ZX9N8mWA3VVburCH46+5S0bnIQAZDnCcR+PeNhk1gz4KwDEclXuZf1HHH9GQ+tRNA9dH7yL
u8KXMWB++EmpQ1Xj3CVFamVwZwIEq8XFgwRVP1J/v27hYtAEC8L01PLURLkNCyQZ3CIaHNwlHyFw
G1w3s+gI8B2QiUG1Ciwm5450cTHlqEkDyW5FR5mMT1q8spQvAAgAnKFoC2AQipP4t4iTwsu5oeal
AVj0GD6GnGW0fCbogdUrx3oqCh9i0kQ/kE8ZmW+Rd5vrDl5kNLAOfXJU+HkzDIjazx0s9LYOjWkq
INsJXEDjFuxn3PshcHnX7Vyc49wOJ3SFmxDWECV3GiNnihqDoBMvSYcZDL9jaTrhlDq2nW0GS3EA
jlvDwi36hv49kMGDlh0i7Oe+ZTMrCqZD+AtH75seAf0Z5/03kmn7qjMORd+a7qzTZ7MhjzEbGRSu
qLJrdCbfhHm9w2VXC6quhtChor1cHw1u+SxgYzTwoIPmIwvSBUDhnn9ZUxkKiye0NTZMAfbDNVsn
qoMq/wwRrSf7uacr63hpKLgMEXQbQMN4odyEjkYjNgH3c9H/7oT9DwI5w2p24zWuwEXHTuwImROE
EqhklcDbhsNLNz4MBRQgRi8H74l9UKqgYn+b0/CBxN5EdR/bBEi184EEEtaQQkbRKwY9L87cI0kM
yI21S9pStDk1w4f3NER3ADUoFobPtB8YKZ1ujjzLfr6+KJa2CG9Kg44z1ivuuudGrLjNc7uPC1cZ
70J6yBvdscgWh0FX+HT6NwN3YkyYKCo3ZZtnCaKOLjt1vVfjTQt18OseLZ05px4JGzBtIUUmIYZC
XSaQSO8WSuHQ8rbDo+maHtXiAv/jjy7Ux4ZZlyGgA1OR8lFZ2zE9NupzXe2uO7RmRYiWJhKPsTVg
xbZ2NiDT1f0gOcMaKmxxE6EnEesAQCN0tJ8vBD3KhiTO0a0VaZFn958yil+wRtrSqYDsw6OKa01/
20nCjyEbbYp48EXD6gXjHORV1RxtCIWLNhzfzmrAdiPfIsfrA3hZ7eDnAKRqufIjOKHEGwJoqfC+
q+G0q+vWMajmMBMt3QNYVNiY7NQyDAymN45U944BrIsCzkqjOOAaGgzAaw81c2rjt1HXK8fg0pCj
4w1ts9CjvLyG4eAPWULRc1p0xOtApRgpv9Oq3ZTKSzG7Unmo1pCpSyGFQIAFT92ovuAkOJ/kikgd
qPEy7PY6T7a1nAFVotHxUGqZ6V0f9EVTGHc86UFMGjnguSkdkSUsbDhXNvPBhjACG+Vnk7Cn62Yu
70GwAUUzFJaQKl3SfQKAaOYyb9ycASQmKX0ZuvjQDp9T+EtjwHrTjjpGD+VYnT0p8egbalN5kNcF
8rlfqxlelvGF9SwkiJ1So6pmYz1L6EN56VNjAAN4C7SxPxhketLDUQkDKJcUqK+opM+9SrGH71iZ
zJtsKIu7xBoyQDsopL0fLVXqIOOixJy0r7UJCMQbxLSJgtHPbkryI59m+3Ewm6xCa6piPSVhYh9H
SIW6Qx62HzX+X6AwCHaS96y2xk1HyygNIkkfOket5Lx3aAcalGPD0HrtYYraEa1BdWm5qianAaPA
ovmMMb0NSJuZDgNcyGsbUj1UYT1DyyDJmsyBFBJxyWhUQQ0apDzqJChO6mWBRxPaVzaoOVh9Zzed
MjumORa/pJ7E7xN/LHNiAqJQp4p09N+NOngeiraGgoqeVKp5kw5E81QSyU+sHsbkAK1h80GhuT36
3VCxyCejmt2natx7aqVFJhQrzGyjZ4ppObUkh6+0skdyoDkaC92EaeReafJmR6OGBGMyIDsIrQg7
v26tXIb3CXlhSR2hqQzqQRul6cogB1CyCBIbLUOuGgPhCPbP8Xso06R32QihBGqo1VoLw1K0Pw2J
QnLRzGxuhgRxOAeZShve9eEjQReyla4c/BdQm6/Yy/HpnMANQHXBUIu6CZoCsEGn8b4ot5T4iRxM
9Ytl4dU02QNkpUnb65t1KSaANuI/JoWMZrSGlhQSWnQbkB1XKmqZA62O0Mb4uG5ncQxBRwMmJJAq
4nA5jz12W89DkcFONzZbBtL0sk5egPt7rHq2EuaWh/GPLbHaPE4FixXOTTCbW8X6IU/HTo/dyfqu
V/48+216TJo1cvjLSi1XBYJcLFh4+bkhUlyCtS1qQMOLrnH7ENUPJTs048+Ifp9KNzGCCRs2fsY+
dxQ0nFbAy6tenL532Y/rw3x5fp1/hVCDYUpjhR3FVwzp4MjhUzOlHgAGbkg9Vr3R2I3blXvr5QKC
Rc1ASw1u+OCDEFKhwkiTMaZd4eK1xK1qKdBja8fCNTOXeBc+vjiXgVrn6EOR1yJkg4nOnRIpFzOf
dHs4xgNtth21b0wNReBcTZlLNVzyurjZxWVd+0BvWytL6zKRVUBMBd4wGTRVlzQrs5XaVcypAeK2
PSBzoZswt3qvmwDIgwwX6AGA3F6JCksDDE4XaJnhpY2Xh893TjXYlR3L4EOLTPAnNXnWulHNQr+v
lM/ri2dh4/AxRs2WI5jAkSXkIqECpmElhXt5/RrbnymdHK3BmpE+pPz7MN1N6u00/20zKDpAz4zq
5/7JeZhFjY4liybibaKY7x3tg7LRVzK7Zec4+wZoJQia/wTnZKhwhKXeovIAvHCe30HeNUcCnd9b
rQsR9Lw95OEaePwy6sE3gEMwnED9oR383Le8Tnu7b7A52vyzgZBxAibwcAJR4MrMLa2RUzvCtg9t
u5wyAt+a9qbMfnS5r7CVjJ1Pw3mp4twVYfiaxO7BzQZXuuY4y6UzTmuc+2uDJSwES22JQQs4kYIT
GWfSLo2tI8nQQw1a0esrfTFMnsyLsKfyykrALgJnCuteQt9EazrzuNOQEofKLVNCp+3WnkCXvMOO
4hzb/DlPlDaxNQD1mQXWA7XTPZrfT/FdMUArYfzrCz2yxz92RJAwo602yRR2qFLsTaXwOzPz5izy
ro/g0oo7NSOu7DEb9F6GmV4CGRhY/WneeFXernhz+ciD6IBIBL1f9ApAO1Cww2pWxbKF+m4Vsxn8
ISzUA7Xr48kZ007LD9A2QHXOqqW7WI4HX2um4hskqYe92oLa1GENSO+ue760djgnFTqDABhGsfR8
T0uFhZdhCbSR0Kwf3uVpRltIyBQCLaxWt76X5tTeG3HEIPkD+gkkcYi3/vVPWBz8k0ERtjvRGh03
FQyKFQ5PZaj8aonukXLlHrfk6OnQCzteKdq5mkJMMWFvdlc5Sgm9q/oIbSEqz8h+36HW8i/8slDz
wtWb52+CRQCW04pCj9iNYysMklo2bkrw3IHvJzNWZnEpnEH8gXN+4SxHvn0+i12bdVHJTfW9dgv8
w0NcmO51bxZPHECV+AK2IXsqVndpmCbdDMVqoHB6J2pcbdqq8rYbAq3zFftBNdGj0a9wYiyFGQwf
8DhfdXbxxUXCo9FUjaivG2PkEKVzs3na5brum0W3MluXdUoF0kNgSAdIGNa+etpOiqEktetmjtUC
LDs5VL+9eYgAUfho1EPBborm5fpoLjp2Yk0oVJKcdXOewxpF5doqNpqMlv2ydcp4ZQQXQw6OaiTz
NhJN6CydLw1pbrK24H5NhuxZRhcA1O3FYDztWslNCJR/pzcQbbtTPR7CjAQh2hP+3ld8ACrZwGLy
1XP+BXleVtEIwnaIS0FeM//ZW9TLwe4r2/HKHC7tcaBKkJ+ALgkYIGHHgfvZKsB6xznW7geLBZwp
tHswrFst2bExdghpVjbe0qrB8w+EmHScH3iVOffNMqNRabO4dEfr+6wgt3zIW91p0a9ERi9q6cpQ
LmTsGEjcS/iE4vlOGEq1LitQHtScstaq9/WkQ+xQasCGMOpJ7Guogmy6zmrDFS8XwgsQ5BoKiQa4
EpFtnntpjkM5lvw2YiTGRpqtoIrXyLUWTXA+BZR+oNQq6mkMJhgbyESw/eZoV6soEeEJ96/XIZex
BFqc74PLlLmfIC7cGzh883yr1pEjjbdNrDo2XaNJXtjdaJzG46cCwjAokYjjVSYZZEZNRP6EoTQU
gSTixiiPkbqy3hevkQRyMej2kUEYJOYTRjxgAaYYtZLTs2gMRFdPte2MxTdjuo/T+0q/N83NXHfB
9aHky1pMn9Eux1e8hcK8OFuKRXo9YnCwk75LurovULUqopW7+ELlFV2qeFfFtkI7DbQ2hGUHEl7V
APWoS1Qw+UybsnwYk6OZo9a5oeZWbm9VNZhj3WXIPJUPVNmue7nwiI2MAaVlrlnOdeGF7VYmag++
Cmy3YgpG/R5MUQNAuqj9oCDhyP3BNtze+m2hzI8XSk8x1hr0FoYZI4C1iouyxRO08wEIpUKTWDeU
KNXdsPinXh9p9GvFR55dCVN5YgOAw3MbEzFCw2xgo7X1o6r20NfW3VH+mRjgMEnULbAO37po+kDd
GThHZVel3UpQW4ihZ18gJMUoryGpt/AFZZm59ojrSntX0W5vdqNngCdzipO1fcNXjug08low1wBo
fElRWGda2s+KDmxaFc3mRkIz9Hs/RyGy3ol1jxRl9WMtS0YeqEaFszI0SBTdKpGebklVDlrQZ7p8
k9gWWxOAuBgMpOKoySBEgY0fJ7aw5qGgqzc2BeESRGqjJshBHjO993GPrug9C1eqCBfrSzDGg/JJ
zqNkBkI7SONcFjLfjI6JDkGm4cf1FXYRDAUj/CNOjIQAUgFcCiME6Dl1OORmkOlobw931+1c9shw
Q3ij0QwN6JwLMiKrK6J5aoEErAzTKX+OEOeajNwzFL+pIVlInzJwWSklMO/Ikxtv0u7p+L3pVz5j
0d0/X/HVuHfiLlS4h1iq8BVFcpuz76Nxo2VPobQSmpasoMMQAHnVJEh0hGVi24ACmin2Szff6aln
W3fS6P29qg9GFPkUb40GqRpe9M6nzqwG2rK8zcDrPiL0fbRQKmXJSoZ62TPGrSD1BkUTZFMuWiEm
piSyza0oMsid+qzOdFCNldY2VWsQqgFGlqLCPGeNH6VWf7As8DPLCZvKw2iSFhcRK7PqTyah+Q8a
6mVkq1CxoL1nRZn6KbcZdI6bMIKeOuBIch20E9jnfN3Ku+52GLRR3mS5MQLg2OiV7uHpLFo7R5Ym
y8KjKNo80KsGTbLzYcwKVZH6uMvcWlG9IvRzBfmaBbnCFWgQ365nUY0PpIEkCrVV5L8iL29VKVot
4SXNrZuoD6qE/M4qQ//bXJAb4Vy2eAy1tAsW1LDXqaQrFrDTZbuPI+pEBV05+BfHC884BCk1KPjF
OqM50L6e5zhz405NvXH81iiNY47G5I1gXb0eNZbGDAALJLWQzkBjtnBzDtFIW08TohNnO7fK45A9
/AsDaEHjWmEQaxVTNMseDCnL4IzRQY283yXdz39jgMOEuDAHMNDnq8uGCFRk6zSDiA/5hZZ21wLV
0MqkXyaamHUbFQb8xEMeHoXOjZSNmtdNkmTu2IYbJfZtFcD43JNMTzNeo4Th6fi2sGTHllYsL87P
iWH+9yfhdKiiYWqyFNTpdfF9GIirR+rKtllabqe+CdsT9zc80FL4FqkfuMN62uhLFh65jJXTlkdL
cXtykU7cblBxg9zUuSugSCNWMoOhriFK6NL659gA+8/e8Br7YI+R6epFdiunax0xi+7h8g+RQl5G
Edv0c/TTd+EAs9NgUuAyNC9NyI+s1F4L6df1pbiUT6DhUlU1aMEhYxU2U011tZxaBDqptu9YrLoK
0yAQkvrXzSx5dGpGKJ5krd6XnYk4BymwwdHY6OZAr8Wgdkv6bPvf2RKOQD0F7540wNZQfFjZvkgP
WXXXF+/XrVwW13hURQ8YKLFRW7ug5YnyeGo1nFUu2qY++zZxa7l3SEbRGQj9Edo8pAWkBusfnA99
xTRfdhfLEmc70KuQqpHFzngZHauFWdbwsNJcM7wl5f1k3tF4p2qfZb01jKOkPpNhZVz5UriwinQN
aQXoBXSx3KbH5YREDqvSbOiDivJz8aseN62VbnQWXPdwMYRA3AHhHc1NF0X3Uh8oqVWYqju02rVK
sw2jZI0Ecc2Ier65E5kUWPswErP0lYUywM5rJhaHDGeVDu1hZLni27Q0EXucoZfuTlL/WUfxroLi
jqTbW4t9q5s16CHfRBcTdGJNcEiT0SvAUMhwe2VGIi0DPj2jVZR9t6j0Fg72nWK8XZ+ny/s+P2SA
EMQsEdQVZCF8oLgtoXoHkyVAG2zOXaWKX4hVvhby5LAw84xC8bqiqsAm/67Zk6f2utdblU+aNdW6
5bH+8yl8dE6OnXBIpiyrcezYBgN9N4LLXVf7vdH52doLzMJAo3ADwDQn8lQuoBZto851/kVcOloe
wHkJ8aixNcFWHlnfJLay3desCdMa91Y3zHmBfYfeRXN+qaP3MUINLMWVCeCDYnt9ThdCNSQiwR0C
ThQ8+4vvhG3VGLPKehzfBtmgfaiXfhndozXX3nU7C2crQRaHC4SJiwSYUc7nSx8bKW7yAWTdYDJq
nk22NaSbQt8qGbQxUdToq5WnvKVx5HqRKk50yICLCCAwvoOuO0TUzOaHsXZpMe5Vf9cDh9etiZ4u
rEVItgPND0EXG+Kngm+yBIi7XOFUbXtrPyKvcMY+xRrJgXlPyYMJNND1wVw4xmEQir7odEF/gVhl
nqNyDFMJh1HC1E0vWU6HzkiGfXbdzNLaODHzhXU82WNNq1ZGx82EuBYl7aFq3bBSg1Fdif9LyStR
0GyPNzjwL+lff39iqLaNvqtmvHHMVQNK5EjKUqcr1Ho/ZfpRGtv4aMWT9jOszS6YijINaGL21NGp
CUGO6z4vHfQoQeMBjauOcKKg84UqUUvNO0vBtyS3lQWwMF5W55Dn7qjfBpKMgIa2THutsWhxuZ6Y
5cfXyRCA9DcfB6oifx+lIxCYXk/N15JaG8meH2oC6adijc11aUueeiqku7KUK2RiMBmP32L5G1OD
bOb83DeG7EZ268Rr7QxrPgqhDcq8dVyaMFhOEljL3ur5JQ8jR4UcN8u/KXQltF1Wh7mS08mY8m10
MqYGOps0PMtnbqV+jpU/DhtV30X2LbF3RL+3u5c+D2ojA+IbCLKVK/JiTAA6DwxckDvVRHqTHs+H
ZVRiGXUy3jHabUe0YLBcGY+WrF1pVl52FDUFUycQzoS+0LmjaTSGgxRjYDWzksFTEIPRhE1g8cv1
3OmV8KceJZWfUqbeQH/mSQoVzWOkM10049s4xGm+u76LlrzHU7TOWbYAJRNfFG1W1YlR6Bh5SCwT
o9rrySZpA0tKN3U+b64buyAxxEMb1Er+Y02s6IElMOqq2EB9qrjv0esh1U0NYukjgpdLS91jeeIV
eCeuaVApnuoSdGQ9V8ktgrSUP8rESR5GT/KUZOXDFlJOfBcOO95oDUJoMZRorYSSGkZhRHt1Wlf3
OBpWBnopREPcBC2WqC+gyU1Y4nYa0kbqeLRKY5J605CCp3EibKc2cx0H8Wh3T9dHe8kiHjfB0mUB
dQ+xrPO1NtRovLUKcD5C8Sm576MWdTJ5Tg/1oMReGHWt8/f20Kmg6NhL4NP+kic42cTog7T7scbh
WhVgqlAi6duczTexot5ndO0ZdTH4nw4nd/7EmN53qYq0Gjm1nbhl/X3oX8zZZwqoD95G9ZBT5PMf
1/1bXCSID1gI2Cu6LcxgLktRmjSYwYzZTpi3tyxco1ddmjJAhXGP48+BIIo790oJlXQGYUvmsvZW
zvZkfJTUjb2G2Fvc85gjLiuFZ1URqGSVWlObJd/zUfGQatJNTeunyYp9iDDdAXS/klAujhvA3SYa
Z9DOIj7sy8BmdTnopV2tr9t9a5b2rTlbr9cnhw++cMdCwe6PEWE9VAlqAXSAEQPthHZaO1KSerX6
/bqV5WUHIBIH7wCJLx4WGXLKIkkhcjjoOZoxFGBGq13M6FYKoQ6R6lu0UeyZ8Unsf5XuoOrJ5Z6w
+C4ECU1Qz9lhbCP/7zWviz8UCX0UjRoMNHShXb/JjW+sHDdg/1sJjktDizoKOJYAHoIojBAcUTYx
JFBuotjWSl7Y72acRPRzZWB5MBLn79QIX0Sn+3mcW5lRGBkkG6/uVeKOkeRnBlxNmFMO42ZGhbTg
TTPEjp05/vVffoCwu0u8JEpZjg+IpDzQiw2ZP6LwTp82XRv5fXNU5WdL+41my+t2lzbHqd/Cum2b
TrNyDUHagI67pG0sc/SuW1jK5TSoxyFkgZsXt6zzkW0iJdLadsL2A6hNU3xleEmkjS5t+zRx/4e0
L+uRG1ea/UUCtFCi9Kql1t677Xb7RXB7xtp3iVp+/Q36A2ZULN0iPAcHmIfTgLNIJZPJzMiIHGJC
t83xHyx+SBSiMCjISWFRJ7o0Zy4hAlyMEKZpd5oDzEZPvC79XikyhNLWzq0NCTlqV5tlBH6P3CN1
+Tos5ZtRLpK1bHk+up+cjBp5AUYSL9eSkDA3bIZsLe6/2eg3NE/lfykirE3wVa783lT7vCl+p/bj
F9xeNCldvF+9IfL65qnRJPFr8+OsFiQ4uZM5apOE+DhzdtJa5im0dkc7dSdZQiUzJLj1pADvwTLs
XBqeNPsLy+/bDrNRkpxq6/ugjYAeGfSluY7M5eZN6WIvVggx2Ci3oWatfNR1cxij8vm2S295GgTa
cUxxYYL4X3DpMFbNhVCEBjtLyVkNNYA2ey39ctvKVs0OSGYgFQDShNS5SJqm9ikthxH1pGRQvg+N
sdcVA6oCKuCGoLSf4rux+zRG228wWOgMURDhSNl15OWDLfH7zWe+DQEwTvoAEgIROmHU1oj6eoGQ
v/TQK0vY5GYTer+kAsl65Y2K41VJA+20xIU4gVctMtGsa6wlXvWAk+C6QSaJTRc8NUYDUEttFBoK
rLQFufvo1K7VYIaR/KK5ciRGprslIAERxAVCXfNMWwZI5IFRjGTrTRCOpuU0eUFLXt9DKlEOu4ye
S7YD0MONCjWAyjHeh95tH9g6NmuTwqpNzBhHdcSxO+20S/rPLtlXo+Ev/edtO1vbC1/79wML59Ms
nTmh0DyCbwHMWUI/oh6pb9H2FEEh3gWBsU/7T2PJ9uNYBqmeuLkhm4GReplwfEnGdBsMHKjGFaGb
62hXFC6x/17Mn431Ocf3/TR4Gdl3w38oONoEb30wp3EggbDLtjHHGcAJCOtaeoio4zpVeKenr73t
p9Znyvzbm72Vbq/NCXvdVMjUFDQkIfi4vJdzEzBiQZQN1VRed9ScX7fNbfoQRg05PJMguRcvrT4B
mKqrUb8dbH9u/Kp+WNR9Otf/ZVl4yBocH8yH4i+Db5ws1UAS2GmKV34oWLOfNLBeNPe2rGyyuYO/
Z+DRdoUcrhCA67aIrTZtEI5UzVOjg6H4RbWbwx+JIYEYbCVLvH0Hgg1gMqmIYUhme+rBIorspQ96
07e0Z5Y9qtboUe2uk6H1uJ+JAWZtjP+Y1d2vYaghiimMlawr9wzT365ik/6IyRUZFk5mSkgCIaba
kEKDKWN8oPPPXHlCJUDiEFuOxwXGMYOpQXNTrG1pfDi7SuEQ9dC42VB56G67ta4AOC6xtLmalSUh
9YPkg7M4FSxFPXR3DOiehQ+Mfdw+R1vhf70cwb/ThkGVtYQRkyQQenrpmsTVzL2mvRVz43bTIyZJ
b1vc3MBVAUWIh7hsoqGcUUCZ4gdS7Wr1mORveiq5Y642D8kF2HnRagHsCGhn/veV103JqPUxA3eh
E2PmGJdq+bhEMpTL1YkVjPClrozA9pTUBEZi42dCd3l1yM3aHdq3bvj6h5smWBI2bQKOKQLxL6CK
U+8hfXJjJCR60YELVuIQso0TjmtljFbeFrDUOz+i6ECzV0olHnB9Jf5eDfhVUIrEc1skYSNWZHYK
cOheQ/3lDsM5fnGn/G2exrfhHO9v79yVg/+2xaU3AfbkkInLb6TrmFPG7BzgleEPmiC9qb0EDeFG
Ra71w1B2TSTJOrY38B+DIgWPnQ91unQwqFdGAOUkd0KXqEhk46LXyc3lwohwXWRTomtzw+2c8MZ5
61Jf/6uFONN+RN7uaqnf7m7v5NXBFQwK8aiuTK3VS+6D2c4qA0L8Mn81iCTqEXyPi+tCsCIEJBOo
iGJoYMVovxXpntWS5oTs3+d/X5/ZxFqgqAdCwxDcIj26H6mUc2VrBXiz63x2iZMXXVpgKfBh6Npn
Xkdf23720ulrqxLXIW6kHJP5XWWJe/vLbMYhAt0W1CNMaJ8IrhD1FQ0Jp050tLskBGtJuisjiESA
TqZLJF6wuX8rW4IX6Hau/B8vdNyOrmI9F4Yk1F2/ELkHrCwIHlDac0naCV+osfw5PdXtaxW9tMQr
m/0AiLTmtelJi3ajonFKYNCF3N7M7YMFvmGUIfH+AoHP5fcLx8LSBnDyQSxZwzRBQRm0qhOlddw2
tSsI8obglzCm5iWnVvFoRVlWeRjmjO81PKBbFDYAw7/9k7b23OYtG67Qg/EW4RdZzlKC2JnHSzxh
MITEqr9uG9iKWajEczp7DbhQkWcZGsTNpBpYMg2XvVnjiCtQ6Y5sydZumUFlFyAhvHpRNBPWQfVo
bLrQwM6yV6jPd+Opd4I/X8naBA9iq+NtFM7cJDkBK25KH7IBAmpl+lC2heTEbd4qq5UI9zEuSWYn
C8x0LO/PJgXsPFS0E7hALL8D/bvtAIpH0uhMmmqU2L7mWuEHZGVcuKLHttZmnWIbX3LHNR/1IPzA
dGZ5UM/Gc+G3gf6CS+CwSB4Nm0FmZVW4SEdMnWPKhS/ZAMZe37XZaxXvIRq1yJoAW+6+Wp/YP03T
jtngxEBaBQR0C2K+XobwkDiiGDCpUWGys4KFnHRgntrpU+uS4v62K8qWIURKZ9JqK3bwmZgGzXHY
eL39729+EDB6IMlF2Rv0npeuXqYpKkMN2OGSPHJV0ysmP83vlfApnQ63LV039OFxAKRjThZxmTOo
XZrKci3NDatCXLBnYOnOjP3KQ7dKHxQ8tvoqGI0DLT7m8L42nzSZO1yT5XHr/DbVCYoZKOdcWi9J
Fi+gtMHU0bOzA3XSy3KoMpcc++Bu9inkXN271hs6T5HgvLc2mE/ScfFuB48I4ZCHllKm6HjhA6bd
jzZWdtb0HRxej5P5ZmQyruCtiIICLwaD0fTCzKzwNauKz54tLdI5okJz4Vykn5Nhu2YFqNiZZX7X
/337o24aRBcWtE1o8Zliw1JBZ0Gvwx6DDHZ1nruPzgbT7vQQ2yPwRdHbUsw+OsH/4QZA8oNxEDye
oc4ufEqaYsik1BiMYp5FzY46O89MloBtnW7c22AQw7vPAvr10l8cexpSg/PNtJgf78Ll2MTqvous
4PYGbj5jgG8BXRlGZ8ADIKRd7ahnVkah/1Ek+f3cPi6YV4vb7sGwrKDoyS5u4id0RV5m0JE7+Y/b
1vlFJubJ6ytbuOhUA80Ayom50Q5zB9QgAB4a0lcS+/+bHeEQgPViZIONZ0aIHDYB1CwrfjQgVjBl
fBGb/rjKQYRbDZQX1lAvyEEqHWq6DtjKXJK/9uRxoH5ZJYfOlhRIN90E/Q4Lhw7AchFqWo+Do7YN
wkqUneblmwq2tPb77c3bMoH2IOAUfBpYF+8ZxUgbK1UGJOZpCkrCoCxwp8l6kVv3zNqIEJytbElJ
XMJIYdlPqjU8OzKpWpkF4UAZRlkAqo5T25hgcJsezVzyKTZzbkyaoFQNXgScWSEuZOoMypgWGW5n
v6vVgzOcIeWhDF/S+BlkHvG9cg9u7EX2ht46Qyur4kstRo4KMSdYHbPFC+2vfUvd2vZLZX/bDbjr
imd1bUcIFFGrjhNo6MDj2lhQ0NHnZza9t4vzZC0/C/ABuDT7vG1x0/H+3U9T9IkyM6oMSkiAN6ue
1RVApbxkf1zJw728XpbgFoXe6VHLVVGYs4c6sYv+WANUaix5scu+EvfOVUpf0W40JgozNV6c+TS7
hfUJydtalUAkr2Evwnr4pq4MkVnLqc71TtCx8KL5B2C2WnMf1i8tJ7DJag+ceMiAQsmduHG6IHmP
CQ2Ml2NIUkSeOGmUdjq/RnKmnvqSPrDh7bY3bB0vmABfEyc3RrgTgnhoVuMEal+YoM1Dw8sC9eIm
MWb3U8OdxwblsBM1Sh+yvlP0Ta8jSQK58QkxsoBhQKDfCQHv0+XOWmzQioQLoqglSKmqfUq+xep3
M5Gcsw2vvzAj3IloFGHgnsJM3w+HsJ8ee9L86kvZeO7Gcb4wI+xmPywNS3qYybv0ngxoJEIImiN2
7tsqdB2UB25/vo2bEZAWzguCPgr+K9hLNUVt0g5XfWo1XzExF8TDrziM9sr4Cpdyp+rTSWTk25tr
XNnkf1+dBSgaj2aDaVqcAL9dXtvs2XUNNMLTXjLNvfnNkF8jH+TT3KJkbN21RcTHdj3MZ+/B9LPD
tMmpgcDT7T2UmRHWY2B0ko4qzEz9vrGeAP7NZfhu/hmEKI+REi5Fh9IfFiKEwz5s6jKzLYRDICdL
jLy2qFq5DClTLwOebK6Gg2yBaMZp/p2Zrr4O+r04UtzUFI/+YB0M9JBzWZ1h2whU0ZC/IImkgtt1
hVFSZtqo1gBSletfZkN3zUhy82/5GQZNOUMYMnVNZL6JMGavRAPGqUmq7cMYnY0U9AQNeCUc5nh9
PqFwmlSHP3cGoMCBGMbuWVdYzXS08KCsI454AgWC0xaNTx027hJjkSxvK/CtLQkRaVkoNNMzLC92
CDqG5K5kzhED8D5umuOfL0rHyJsNjXLMM4kPSLB0h7mToQhcT1Ywqum+Ta1gbh3Jbbzl5ZhFxu5x
GPlV472hgwNNepROnKx0kxn81l5sny3qzunu9oK29m5tSbj3Y6VYwnnCgkplt0y6a9FP5gTMeL1t
Zuv6XZvhx2B1ljQwr0dYLsyYyyMdHbAGyQQgtlcCHil+lMwrhcq8yDHrBvVGryh/zROKnu90CEaZ
AtXWeUVh8B8rQohLMrA5xLy6OtRP1XCc42Ca9rf3St9aCWQ2URHhQ+ngTbncrHpiRaamJlbiIuL8
Vd8lL/PpTfHy83Qwd+05OdJTdmc/ArX0EO2U87PqI197v/0rtha6/hH8R66+WML1QUb+I/r5YTK/
gioDGmiSO1dmQwh+7TS2uHFhwyY7En0btcmNZTSsW7EP/GWcJQ2KnkQ8sVOuZxO1cScl6fJZF/Ed
M4pzZkCtLUc/HrKCthbLxhe2cgkQs9m8qmVqV+LeZtWmYx9hXQmrfU19SHFtNAV43UEtYNXBoKMh
JtnKrYixNil8LlbreVSriBhNQR8ImAz0sfjJai0oHHvHaCEJ7rIVCl+OQL3DCC3sKlhbKgwfgWms
VrpjzrpvFVM/VCeqAiDMHwoMLrm3HXP7g/67ucIJVNQhm8CgArE0IAP2ao2yEwh5mF9Q5cdUhR9q
pd3Hpqwwv3kmQf4E7Vtc1lfzwNFS6HOt8Ig8nvF4MaYMwHGvDX/dXtxWuQukaqCiAKUfH0IQzj6Z
mmqyKqyu0K17NYPaJiQ6oOm1b5T0XGQfvV0cQbsZmNF8iMzh523zm17EW1OofwI2KhIYWYyx1rGQ
8qjVzz4r4DjJTo8YLtYfhZJKPuTmlq6MCVcP2CqSsOsoSkN6+FJbX7MlOzpdtDNBFXl7WZveurIk
bKpZNT30xrCsOSYert0zLSmyU3oYpuox7VW/jXvXXqSEZrIV8r+vYmiJn2TbI+zGaX3Q8xYs/ZCa
aRoX4pH30zx7caY9ReDY1VP1EA79a1FbjzQZgUTq8z2IvV2NyRQANz8xZDkhywfcKwTBLn9TNrO8
HQd+fDhmP945kW8RP0QTaJaURzYP6sqSsPqRtk6lxVg9mb4Twy3yQ44eCjATYVRChkfiupt3ycqa
EJGqWQWukK8rMUBjNn8LUa3VgD+97UkyK0LwicfMVMyce5LpJmNAzNZFTigxsumuq6Xwv6/cxujN
IdaA1PaWoQejQn8XD5bPwq9hGwfESoIk/lGWpX97ZVuIAHCX/eMYloCoSFmcNjW3Opn5zkiSI8jm
PY2VAaP9ATk8miOpvzThC+i5MBpXB3b0A3NsT/kfQ/HxEFr/EKGQ10OlOpwK/JBQ1X0S654N7HKt
yCCTWykpJunxPAG3MNcSutxlmmPsw8nw8oqouRtT65Au+f72nm57y78m9EsTUJpKMHqECNex6JTS
+M4i8ddwkc3CboaZ1UqMSzOV0Vd2P2MlZI6ObVffa+xFK22Ab6RYev5Pic9vpFE651gA96fIlkQg
iqMYsYOsMBrcaXIX8wVcDqbxlRJQde+G8NEc3ZIwyOkEnUxYcKtDChztv9aF/YyRL3ekxUJ1VLgq
8mzFp9j2xvqst0E+fFr4Ja0LmCXTgd0bg9sfczOcrYwLu9zRsRla/lKvkhbPPgi/7COoEEXFF4yo
EsW7bW2rTnqxVuF2jKIYE9p4a3rx8mCyoLZS12R7zN8ir3oxlJdc9yGPdNvopiOBDA/CHKisXAlE
K04+qs5vmfYwPpYtcy10YEtb2Q9Y4m1Tm9cQhgA1AHwJ57i/9FkGDsg51PFmBzMjsIJaoAxkn+OF
sZBvuLaOt61tLQyvdjgsVaGrIjYR5yrC4CHBMATeCADLZ/lffeMwD2zAmP/TzS+3rW1WgsFbB9i3
SaHnKhapogqoedWEOSASMXSQ1Xd911S+2UMXFBw21n6wjJ99AlW6yR4qUJtBarwOl9fCqmX0Zlsh
CEEdqAIQEV+rf4LWwpiQZWF6KndOZGg80tD7XPrK2nBX9N/405tjB0AWLdxZfRphAgM8+p6WvNjl
D+iLVRNIzJkH9FhcBp2i8LbF7X2+/qp8hBrMMlCNBz2RiHRSbD1OqhA2U5ASda8JxnYq61iNsglx
mR3+99V9TPUhjdQShf2Zev3wOpc7ujy25P1/W42QwNTpaFqxjdWYOXNju3QL7ZWo6Gu/3bZz7RF8
1+CeQE5DQ090ziaJq17t+Wry15E9l+pjI9PBuT7clyaE2BWb9eI43MREPyN61Fo/qgBG+LXIehHX
d7gBvQ6dAuVgAowggkf6rjeVmQPQJ+iJtc6Lasu0DjYt2HgPodqHgyzCYgwtjcMkRFtgaL0+fSfG
H4dcrAD1UYwP4WWJAvClbw1xPXfT7xYA/dIZOyOs3Cx8LBOZAtKWD6/tCImrPpVADI4owFlgsMpz
N6JfIghvNkSynq39QgMMLShUr0AUIcT1oUfiVluoj7XOo179nY+65GL8Xf26TEHwMkRxxcJsjcG1
bi53zMKgqToxpOD1Xbqzjt8h1QCNxCD83u3noHBV9+u9fjJ2ZhAejcV9L4DYZqfIxwMPg/wovLg/
wiBCt3vey9K9DQwVfho+ImalUPQBs8PlT2tVaEDOUCvzBrPGWMebOoRuTAsXUHy3re4d5xex0ufe
wABg+qyy7oAO0NsAcktVaz0rwkSk1cheLBtnEYJ4hgMOLvS3QDch/KYhDzvQHSCbtvJzuAznNtH2
RgMmTRzLeZG1d7fMaeg/Qn0I6ttXz0uQhWfZSOFnLZRdPmYaZrZbLJAi9Ko873I3nTWCSe6hMQ+Q
X8oilxBGIYxEx1PURCxwhiW33cyaqxLCJTYgg2rKui+goMqfzIoRGQ/n1u9FI4lTLIJNBZKsl9sT
LixEoR3bM+OpA+Yu1VeW6WQn1d2k9H+VySBx362L0uSa5AakP/gcuHBAZhrTKYLYoqcrbeKSTvVH
Y7hzrNanC3i+GwcVpmKnNOMe4EzZ1+H/uHh2IMwKShVwPOLmFIxPS9Ypw4Ksa2KO347qQVGdHVUB
rTbNnTIYX5ZkRDYGfLX+BpJXCbh1IzZAbJpwaVjc2MBAX+51iTC4FCFSWjP6HGPb1TvZ+2QjygEh
9rszYwPfIs6N5SyaGoOFKCiHAYmPjXaeyuA/8IICIrk2I7xDHGtQVKXFNqpfQfITfTE+1Q/wHlr3
JHLn/R9f1xe2hPM7lbHWmxFsMXpsobeTNI+OHdy2sfGw4gtCcHBwaFH2E75MB42dpe3QqyvNaZdh
uMaNIkfzaK+BtMLJMrc0x8zPqyzCo6OfHoChRxFLG81TVwzPrF9myS/aOpaQIuSc8bxwL3YsjSQc
oQcL0slW/4W+jlvYD6GqPA3OiM6RjNZio+iK5YPkFWodW8IDBphku5Q/7WotNFxMfN05oUGDuKma
D5ZY6Q4Z02MfLfQBOin3qa1QP10yyenY8l2wuXP5UgufQkRtjnlc1MkEqG8+OC4jx6T+ntrfLLq7
/a23dhbgEC4iyr+5JYSAsWqNAbM/4Lqwx0Cf8qPlgLYQ8ji58RFNRBLurkpZmAXDYbdxT0PZGBjY
yyOvWklshgR08E16GnPVr607gKndWfMmzFoa9S7uiz9doGCSb8AqW1fjEUweDCYJ0/260kBpN7xm
ZeOrpgIYtezSv/psgjkhsUqGlgFBCnO5CSXL8Gix56abPUMGD9y0A1EMPrSDcRmRLgjAjVKbZ2Sh
llOd45B6JisCpc4wdCnDgl+5CF/SypSwpMLKQI/O+haPKogX/rCmQ5JNqOJC+tGS1XS2beEJh0Y3
sjrx3ThgbL8uyqb1TAPcE3P1g8b5qdF1iFEl9aElUpT91RX4e3H/GDSEMqdJlaFkat16wMIf1Zqc
LMjVdpF6LAeogjaPgDy7qFrfNYXq0iGXFCJ4IL24gLl1JImcCAZQtCsu7imvwhx1JC9Xaj9tDDdc
PkMz9G+f8U1fWVkRPmAFDemhT2FFjRNfAasFiNR3Q1a5uVlJsBfX+czvFaGSg3Tf5FS5l8cN9ABj
GxWwpfSBznIf0txumvt65NcA5ti4MCLDJZXkftjcR5NTSCGUIZERyg36YDVFPo6IK3O4m6wRyoFG
6ltKL0E0bcavf+2I4NU5VsawUFjrVZnj5cb3DtLo5eAye59iBNBsf+JWkSyNf5wrF1mZFAL0ZOul
qRgwmeODObEPxhZWeF3zPQXLoWpJvp/MmpDKLHaNUUcbG0lGVw9fI+XFcu5j8oqaTSR7G8o2U0hl
oExlkVKFLYs1AcT8UEjpF5eoX0uGoTvNz/A4u30QZBZ5Rrq6C7Ja4bghWNQAnOlN5qdOFIyL5kc4
2WgyfMmT6RGI+L9um71KdPmZWH1C4UxopZYwu4LZCNd50eR+TGTaktrmh+PM9CAvQK9YbNXqJdCT
NJlbqNvdxexr23zru7MR+Zp+SCu3LQ8F2S1L7obps63GroV5F/NMh6NRe230x9zEfMGrHyPsc5sU
HZtzLJhZL8UwB3V2RvlJkkts7urKiLCruQE4ygjGIi/LTkY7Bc0sI4PYjJsYSeUlaSgHiiOgFJ8q
BxE3Yhm2UGN/dSR01dK1G9k7ZTN8rQzxH7L2S2KEddrA0FhDRIelXmR81SxJ7Lo2QqBKiLKVrnNV
W3Euos01PQfiDoEEL26Fgf9nILsKaf2fOvulGSGCKDSJjMzAt4eaEEO3QA2DGbI6/m0r15/m0ooQ
OxRMEvesx2LsRfeL9Gubg0kj/BzN7//FDirKmGhCtUTEidtTbaa5hdyH9NZes8mhdUBsZoz9frR0
Jtm66/CERfF5OzgbyLHEJohuZ0s9gSUdYDIIjc6vRurZ4JlXCNiJgy5Fl1zW/b8+Q5cWhY9VxIaV
RbmK+8xaHmjXur0TPd/ewU23413V/6v/OIJvMzphZGrGohQj/yzLkbxnhIb7MAO76m1L17kjGlVA
ugPRjKltjP9cnqK8RqlGmwlgFVl10uMD640H0ulu84Ga4G1T1+PAGE/kGqbAc2GK6WrIaOgqPbML
C2nj7Gnfdurr5OrPlVefgc7J3MYfv0Xe8KnJhmd+15cvs4FLu8IH07oks2fLbD3qvtmn/G556oLl
ke2eNQ/0ne7glvsB/zeNXMd9M4PJY+/dXgls3wzaoD+kXzXPclUfJGt3ld8H47vx1+2duSZiFnZG
OJl2VbVDbfBf+Bjv47f6HQ9nz/adAL/gXAcjKq/LCcWel9I9xXvDZabEDa5vwsst4j6/CqaL2nTD
MOEHJNqpbd81601Lj6R4mg3cFBLn3kh3L40Jl1Ci6lGlLDCm575G7g2Tc+dBDW3H2l1Yv7ZhsNSS
kLTp5ivXEw7UPLK0TBK4Hm8MGQM6ljSAypzLwgOV3YBbewm9BhUNIpxfS6THAkY3ZJVCcaQqdwJn
IAZa3Jk13hIxf2jPMpDpdeUFzrO2J7h3mVCCYVXYK7MvoAfM1Yei/o7Xn+dU9wr016edPUADU3KZ
bMVddBAArMbLwbbEcYipnpQ4y0N4zPQYpkclcdw8CrTYcTPgtNQvtqz/vBUTCe87AwyKVuUVNXoC
qpq5gcE+243td1p9nULJObyu4WErVzbEgf7G1Gu9bxXcXG37upSLPww/WJZ8J2CGa2ftSavJuTZz
X7VHDGdEQba8Ay8tOYvXrW/hVwivlzRPYvwMrHQca0g+fjZh+VxM1U7DwE6if13GCE+ZO0VJ9i0b
UPfPJZMuW4dlvQuCQ2WVZhZOiV2wAGNvwEG0kPdFuzPTJzpJCnZbXrQ2JQS+qmR1QzssVcVEY4ui
eUR9Y/jL6HZItrPuQNl/CT5ri0Kkq0wjpd0Ci9n8loIjr/CiqnDREPN79qWjURBDMFGVaQ7xf1W8
gtZWhZA3YSifLNzqRL9UBFgXWc4l20ghwNmFZnZdDQNduUC5EGwRyshc6KMDq10FhhFCE62EPqj5
cvvq2gp264UJ+YPShXUN6mGEAYO55vRKoGhJe+rV8d9pekz+vCrDDyhqJBBBhYCimFouPebLcvQN
vKj4Bf1gFGPc0vEL7cvtVW3Hmn/NCE6iNyHTKD8B/ZIewm6+Jz0JVL2RvC62EvL1agSvMJM+UjsD
ZtTupRz5pWTsytqjANLdXs//J6T8uyDBPYwmnNNIgaU2rr0p7wMzebcWX6d7AywKJvQOULTzlhii
hzKU0ub9xOfmIO1OIe4l4t3sqdOqhUSdN+bm+HeRkWnPR8GPZU1t6BcVIXtRatK9L4w0PmuH6kTM
egzatFB2t7dhM7BBoBDkQbxRqXJnXmU5Rm4NCW3jzisY8eP0rcY0NV4JhAQ0kUwfXWu/8iC+ssUP
7MpWOJksyTqsmraDD1432ISxJf3SAJDeOh+FMftY5rk3Ie2hWx+0jl0V2C02jXcq+6XYoD0nxjFX
fzpaDKJwZ29Myj5NwhfIVZ77rvJy548ns/Cb0dFw4Cf8SSDWIWEkAlFFDxII1JOAkktUyzWiPxbI
E3ZGiPlKXGeAjGJnFPXvqTyO7a5WzhVKxRB8+d++t3CMoY5hpHEBS7YTeRUNyvqtUr9FTRxUIEu5
bWszAK++t3CWI5TJyFDDt8p817egBPAwG+iVVu0WZuIpw7uWfL1tcTOPXruYcKiRIyl0sXCooUCW
mkdlCDBkq6SWF7Y+G56dGVWsQbKl2ynSap1CwHeaMBl6ij016mcKLSnVPOfde75oQQeus7Lt3YEX
Jp9n222dUzZLjvBvH7y6ScGUaYKVEY0+kQ2mMeaQdn3SeaZ2h2vVG60BelaHJX1AMKnb73bUYZT1
RZs8a3wbIfymYoZNJqKnb0eSf3+FsPUkm4d61PEr6OOj9YEhhH3rp0fAIlWXeD1yRHf01WPl/azd
2P3VKq66g2bOLg8cf/m47QabN/BqQ4QPojULaxHXOm9SrMzVx+8olSSuUc7+oDZHk3T+NJgy2ODm
ixXSd/98BiGU5uhtx50Gq8BcuOUujt2/vzsPiRv+FeOxCugwNqB3LRfTWphGOSqHSfas37yjV79A
CLCJXkAlPMYvyFoX84TeGINbWSZhaPBc94a7iVJuFcrsaW7CCoh5imA46PvEtY6frV98mq7x1+xF
Qf0eKq7tJ8fyxILenbzxw3j5qXnJrjpCOsbPfPkh5P5162cJT4Shg04F4z+rHjKgcc28mT0MQi6H
MIs1r4ra6YvCbO1Fw6Ay2JLHuD91Q4IhvbRIhr+JlhICjNzsfILpIT2zTnPu1b6we2heO2R+Xqaw
/6hY1txpDOJjLqNm9wJFkmE3xykw6fqYOX7l4BHdJ5MyuH1dO4Mbx00YBYWdN6coNfsDCAmNc0Ub
FIAbRXue1MF6RaEjQV2YUnII49p+L7oxPGVtNEcuQKeDj3OF4roxLg8ldfJ9qkzOviu7KuhCYMLQ
yArvC0wd+ahjA3pVtP2XVjHx6LScKDnl4P1+rDBY98NBPfe+GJZ6cDtMLqa+WjFq7UKTlCcjnrKd
GVLVLwHydKdEIaghd8ZH0mfDUwWvLnyoFtdodC8lyN6L+E1JmeUCXGA/9TmbQR1CWhCGW8uiHfra
NjF81M/WTxXbdo6bqOxRghxUSCA7tWq4jRNPB2DwwiP0sim4KNOmPw2O0361Fza/gYSqebKnKX7s
VBD8AL2qHRvoswX5yNRfSaMDBly16gfrdefIyhj/Ymi3xa6eKT76Mmv9sUW36xRlRH1WwzEyfLS/
IPKgsv4+bmar9ptGLf8KF6rswtgaQj6tYRw0u6gB9YvylpwGQMosV497p9yhVkYG6MqHZoFuVjZM
LvpN+uzaqQ6GqKmLnkmox6h+1nn40DmW/oRKQGxADcAuvtM2CjvwrUVcioC2UFjMGuocVFKSJzXM
+lNcGMq9Y/V579WqnQatFc6/rM4iUC1Iy35/Ozb+rs/fOif8eK+yMLKgFJmpOCf6ffKCZPN76j9l
p9D/iZHwvf5YHRP/fTzT47yLXUUWoX6XC25ZFzKdIu4qB+peyD/2nwOqdof4FQwFy3Pp6h9LYAfp
M+bW6B19DB8oD5myud3NnMTBGKQF/gXICwj25xyHmUQZVt9XxO3n5t4iix2Ew/ijSO2fWTvc0RIf
zazm4+2Nv56EElJJ4YKcgHgarYph6crPfgBu/S7Gs9cOG0/R8FA03Ja+Aq+npoEef4+aCfxxVNKW
3YqR62xWuBgnI87zNMZPoE3hq7G5y8jLTKandpDVFHi0vfrOnNEW8QXIOTEnSRqDFvUEkutc63aQ
TsR8i+38yOKG7FqD4Qa0FKTwCorcag7ackVDWa6qSknZZmu9KMX98yuELad9W9kquogeOnwPoTJB
VOi4FPsGGva3P+5m8rMyJGwsA2pVQauy84ZmQPF8yJhbp+GdqSofQ2K7TEp/tZnpAhVsgCXG4PrJ
wnUHWVPHnAjY6frxbOBmnW0f/qPh+ukhR5L6bLpPZeTfW6vEZDWn+0C6i4KDEDr6WR9yzointp8l
RT5jvlut6drDuynDJW2vD3VNSzeAuQSz4qUtyA6ofddiRy31LZowGX02MdyqDL6d5VD/2CWNn2ha
cPszbiVQIGHWQOIIzR5TbP0wJ4lq1pcdIm/pmkN6jvskqFHs+A9mMCQI7WvAIq9IDqNhLhoW4sFQ
LYc2w02t3Ov9r9s2tspr5sqG8NBDJcEARTJsRLRudlrbs2OTRaFkw7YO2NoK39DVZRLOszE0Gqyw
ESNyELUbMWky6j4gpZLH5LZDAEkKlBNGTNBJuDSVWGWdKgpMmWMbLCOeE7gw7Wbxmq46gu/IcktU
LePW9kltyO6tLccA2h3/g5QTCgH/j7Tr2pEcV7JfJEDevMqkqczyvl6E7q5uWVKOsl+/R7U7U0qm
kETPAheDCzRQJ0kFI4LBiHO4zDrFdCB6WPE+U0jHZrjPwmsaCeLD2gdbQFhcBxmEFaqibQFR0RHt
/aXfY5Disk2sBT94jH+3kHOHk+JkbdXjQp5JR52NPlij3zAUAbW1/APKjiCj1d2Sid5T178cNDfx
vDlLR/LPFEaGWxcGDZGZ1zs0wmbKtgMXrOpNqmdCZr5SXIuISJ7XPhhaZRwN8y/QDvi6rS4MU29H
CaMpWKqjPRiwRzK6pib4YqsYaC9Elz/6e9EScWqRA6lmjQ+sKzejQ6Vu1a7cleXvy99stVZoLFC4
g5wyu85ZD5QEk3/KGCNMZg9VONw2uu0pIfQDSF37egfV7tp4cmoq+Zd/warXX/yAeRsWWxmW6PYt
CFI2lo1v5oBi6ZT8krRyJ0NFpWaiQsKqS1nAcUZqEKXruxDrpfGWdS/J8MqSl64VlX/XagRo9EPt
FTUvUC5xJzokMVGKFong1Gafk2x/gokjMKzM1Zro2Om/uqp2E1DVuK2WXOkqcW2SQYeqanrXMePU
LYfP0laukwTTFkyUtwh+nM35AmqZLIlCbHk/uVVymOwtxGoco/FSGdoQIh6LdTsGETXm3SD6bHJ2
rGL6OozmrQB9v1tSxa+lYq9TKijtr3qfme/6/2A4Qx50NPbbOmDS7pWVt+2U+qO+sXMbbC+YkkeN
X8TLLFoYZ7kjU8Iq7oAok8ljdpS7NlrECzaIHKsIiLPZKDZLXWnmHbSeM+NmgIBDCXbGy+dwdf/Q
CgseSAWd2nwMwjRRmSgNktkQTUpN9tqnN9GY+k34AwOQCIBug3vtZcjVswjScFsByy5eB7iELy/b
1gzVAr7H2NiVve2bre5cj62yuYyzun/oXcZIBjq2EaBOXUyGxHIC5yliO3rcJ30fo3YKYrngMsqq
I1ugcF+J2DO/0IQNrIzySCE4uomY9G4xe3JVtb0vIpCuXUZcW9cypnP7R5Swl/I5bTBSGfPhhR+N
h1ioTDt7A/6uBQI+0Eui0x1Nedz5lSMlTyQbKHkWv+P/b5Xa3tVWGaThdE0NDT1m9xRU9CjXFII3
HdGWzv++iA2FFqrdUCJhRg1lU7TvlZF6jYy6XxtdqWkmCLirbnHxAed/X6CBvDE12wpoXbWXlOe0
vjL6+H6qe78oUlezRXPAotVxMYKSqUuTGnh5M2yIpd2V4ILQ7TxIWHozFGouOOHrx+3fY8C7fZuh
s9JKcAw6kHSHw1Pd/Kmsz0F6uGyV6ynF9z7y82zMDpO0pMBhjvrRZGkMdRQqHZSoP6qEzDTRoCGk
9lB4cklIwFQ8vrHyr9XYUA+Bzvw/h95WT79mk8AZK/Nqa2mj2n5pqV6boz/IEvXlrH5GDArBsWB6
WPt6v1mYjaOaRHVGfMa4vCbVZsjulXnApX6Nw93lnV010AUSF+J6yXLoNADJUV+YjH3coKt/orXb
Yl416kUaZqv2gg5FDAXj1Qc09qc7CJ7XnCXd/B0rICWKT2jkskm9NvNeMOMpguJ8Z1pnpVxqgCot
5dFW+/fUwFNeb+5r4ev4mtOc+y7/WRXnU5pUolSdL+F65Nzrjlm5Q/tTtxvBitZPwQKH8yapHtGw
j0sE7SjQJp+iDqnGpU9hG1X+xGyPsLvJ9gxRM5xoKzmvklnx0BY1trICpRQq2JifqVs36wu/p4bI
paw+DkLmADk6qFdw4Dg08AOWaEQAmpEOv/MS6pRqdGsP0Z6R5C2k6OJSm/ZPaihu5tBjbMuQp2sw
QxT6xMxfdfQHXj4iK9PsGCxwFFTB0QcI+hAuWg1xJ5t6NoE0pdQfaoqvOxZ+lsSuYdm+Zn1CqmYT
04fW7ILMeR+SeH4pLmT6hEDjVmggTPX++fJvOvsiuNEvfxJ3bCU8TBhlhJ/UQcndsh/LclPnD7WI
Sn7+MydxGjAoloAYap7yPZsuIiUjXcFMqK6ofgIOEzJNos2dfeYFCIO/OBhJZBexBd3JmywY0Kng
hpvkedqCGuAThXWhJsh5F83pmvjOTrOIwMBKAZge2z90H151BwizYb5++iO76JcW9ausfarFHvLk
+E6UmTVJIKjNutdB9gfrXrHeQA719waxROFsNExhDlqFVY357wFNxlHmsuGDiYRwzzzdvHno08co
BdgfHT6jN/uiSYcKiyGVhykR18Bszd9fG05B+LqSrZZyrNYAqUjikujRqXwHwzs1dLEPTZH6JZ4D
Lu/eWRTkELmsFw7G6XOIzXlmBf5Vr1VxxlV3pMf+EwOzAjDBHlpcFmE7baeOPcCk4ilr/aF71t4v
L+e8SX9eD96MkK04KlpIOGtgTNLrsYXqqVE3T5ZZNbthVDdWNb2BiTCD50br69DUo5+ArejKNvO3
vqgqzCYHTjJP8h0N0m+0YWKCCHaW1+B3zaz8GPKY1Qf4cryjtnqMR1yovncS2NESPKqErpT/SE2X
iUr/a9u8xOK2uY4KWcI0FqRzqx5v1Sje1b/0XlAhWDvcSxBuo5tejuyxBQhFmauPFL/IuxsigRNV
E6mIrfnir7og1LfwSi/P613khJjRseMmGnIPU3sGWFdj+uOy1ax+nLnw+H8A81oXAHJqR45FABAp
kGFXNah4oBWkeyn0QKGiaufaajBaNKtD4NkCetenYK2tj3IygM67GD7K/lfVby4vZu3rL/8+t5gq
bnUrCjWovk8xhsoaP7aeGPqEL6OsbdkShUv8KKYRQ5LOq0j3nbEN5UBXOi+37wz98TLS6noMDcpg
czRGJ+bpfuU9KWy7QCQe9RTvBxsNt1fVEviN1Y/yDfJVFl9YADXCTm1kgIQVhv2sbYyBvMvLWDsv
loGcQp3lcUFXdboMCm2aYkgRprRqN+HSQV06PKT/5agsUPhbKbWMSOlVrEONNkT5M4SxINqev4zD
kYHVCYz+84yIwueo86tHVIxAMEHlQ/U9dCvM9jYZtuDNscN9Wb/ihGZsW0ZQIMF5JZPgF6xv5L8/
4IykVJLwwqMbsG80lta2G5rPRfM2dPvL32vd7L5huMAYyQkkuRqsU1Fi10ZsyB8dUeqyeojQxQla
PPASQtLi1CbCUWtUCLXDh6ovRv1oJHuZ7osmSEXsLmtRHkzS/wLxPkEtxiiNVTB+jGAFv+7751Ha
6eytJjud7i5v3Hlv3WwhCzDONeiF09ZOBTA0Tkwb69FxE4gWuGbs3h3d19fJc4NjEJjuTvjyt3qK
F8jcLbEvUpqPFpBTJ3cngtm8RBDGVREEd4xT0mN+fACEdtsSv3mQPOlG8qptdG0FlV/tSy9whyB6
7H36rB8jXyTtunolW+wub/7UBgHHJMFm7A/lMbopXhQfk6Pp42/po7lT7q9av3bra1FxVGBAPGVM
oQ56M9pAVUmMejaIqY92e6yYr2cfuXl32YLWwKDCC80QGTESj5qnx2KKHD1vZ2c8ZMUmUVFqsox9
O9U79Plhwm9wWV0Kmk9W3dqs8TmznqP6dMY2xMIkCXOkpkXihZqM93FX0xKXSbchulBtNwl/I1d2
0+omU49W5jOR5MP5yyuOzfIXzJa3CEGSXaPXqsMviIobdfCnyDf6TZlfx9F1DftKH0JceC9v9Dqm
jvHjWRfGOpPSMZyYsQRCIx4Jg7rXoZtxl5R3Un2ITTxdmMStIACKHlgB7PwB+ZvvF/kkBC7w7mty
HiK3bUqoCViHatInxhiaXTqAVb8dJLKnTVqhARFMzJVVDnhpSjVcSNQel1R7kvHLmL3t2l5EjLbm
70HLgiYPFa9qkFs73f42xaNGrUYE3ecPjfaa1xq++V+/l+IbL0G4zFyl08hIGBNPx3xufGXat0iX
0l6wv2s+aonCnZ98nKxOkrEU3DNcq9JcS1Q7XYvBSwTOVkNZITJVgGBk9z3ZDiUw0B8Xp/5lS1kL
kKC3kDGlOR9MPtnIbLmoSkzSeFJUv6SWc1crEmQ/h4NttttGZYLQtbpx33C8b81IkhpTmBCvM9rt
oAz3ExzP5RWtmhk4ESEeBMLxM0YGUwmNLiKAaMpfGqb8szjoo/f/gIERIThPpOEWnzFX7dw5OUlI
0eTCpeytsv+UQlLJ1b36BuEz5iEZwSnhhIhDTQsBWBnCUgIzPuc3mU+LAtoKDbRsMALuSBZRD5mA
EOuIQfRAXPJHuk0Ow6Hc0APuaMnRCnpEvCkwb+Ir0Xc6rzjP4GiBwRQ0vBSYmk79gYJ6j101MHEo
b3eOizh7zK6r/jHbZ366bSOBK1619G/3w7MZGRmamSIGuxghaF5Ev1qpQpH3k5Z3VS3IYVZN8BuK
rzsq+mj3SYKVDVHuQxLnmAyxrw69oH/1vH0YBeNZiRAiAeB7BEPv6Q6iJF13clURDyN6G+eoe9FV
9Lvexa/RffkThUftAUrI6qeaemGEhxevoPvs9a9PwslP4BLC1mwio5JKggnFMdTdMZTlOwxnppaP
lok8CS6jrRVYbQV9EbP6I4hEeW5NaAWHGqYA4d5J6qL337OMY0hjt7UCqFqWU4b2y3in5HdazTYp
Hp0u46/kTSfwXHSRO7zimlkN36JvpHCjDyg2+U5eeZp8K0sCK1rLHU7QuCjTNKTIsgRomvbAUG6Y
WAD+SNeKX1oNgR0FuGPI/kNoOwHlAo8xoiOcqdjhuLwt0bkxCa+Xa9eXE4j5+CzysEizCyLlWJck
3YfGprEDLY58Xb42wrdMChIqufWnhuHONA7i5DVOW68bA1R1PCt3jeTQY5Iieh+rJ7sTdXCu77lp
gJ7oS2HU4I6UlmSkAkEkAVvMC8n+NN0PY9r0pb0l9ZM++TA+3xZzY644DPRRgglAgS6AAd7Y0x3R
EvDYxzY2fbySf+vvs3jNrvINL3syvPaAcY+gl13hWlc8Iq7x6AgEP7mNoMx9hziVGJVUnN1hMwbq
j/BDDaZfjkuKTfSb3pgbcuvAsvfpvSjurC53btYGTcPM4cyFHXnUw0qZtXzDwU21F7O4Ttnm8kld
XRuuNgoowgwk3tyO5pKsDZrV4qSq2tYafqn5ZkS37EC3g0jCciVVw0P6NxR3YqoY1X2zAFSs+Lnk
y+3OodtRRCm6kg2coHAfqxwq5oCDhXh2th3U2wbc9Zd3bPWjLJbBVTAwL1WoZQKAFI2o0XPSbWLR
zPNayHfQq4VXHvTmYI6YO11xDOqMpIMmnJXIQTfCW0M7LfuZheheP2LQvMg2eQLhNowwXV7c2rk+
QebiFGiSQJ+jATmu7qFzW2DgI/2J4iDooJPSr/FIJypvrUKaUPmCLKcJZ8LfwRQnDXOtw0MJqjR5
81RE10oroXCHOZsWY3atK6FnQPcvL3TlKzpLUH6dGJkasxKgdLorzDtZ+WMOvy5DrATBEwgub6vD
aNKqARCR7ckj5nQw7xgdwSsqEqE7H6IFRdxiMfxjXdMxo1dkIGll/2S01VUajm6KLtSmHLGRms+0
P3X+ZiqPSMMr80iGOFDsj4TYrpylrm3E+6QzN5gC9CPzWQ1lCL79SlTL1dGA1hn0buiN2xTUQpc3
aMUhnPxs3r0lXQyyDfzsDvUMtdj0yosDilAaXIZZ/Q7Qj4GeAWRQMGh7GjQiPQ4xjAHVkdGc9JfE
ccgHpvPN2iW6FiN/N+DZGTXrApsROyLWx3N/hHmbeXoK02O2fNbGjnZ8QlmU5F6WPxbygeaC1Z0b
Mv4+WP7/d0DrTCaHdGVShyn+foOHWqeK0OybbRz57fIefl0yTgslgLFnmQ4D73RYzukmZno7GVAC
BCF08lAzr882srYdINcWRW4DoaXJrzrXco7Mq54MNKh4HqSDy80kco1ry0XXIpgnsGQoY3M2w+JS
SUcVy62K30VmHtkobcdWFbBcrdQ2Z+ZrEyoFaGFVDL7KyHKqVDkDMXUxusaTvO18+YVchUfrGg2T
IGa5Jp/UI4f8yhL4JXUOuPxGAxaEj7ZmgvmYc/2TLLdSKcMB96YJAhoJ99I/SkzMw1io3Tz3xthN
zTCrjs5+rYGwTY7urYkoteYrSVLcKShN3WIYtUkwWOo0pq/1oRr0Td0NLjFbQl0J6pyFy6osfgqt
tnnqpwLfTpMze6eG6d/HYyihoKqHWDbrGvCnj4SFCgqt2dFibNjRQ7+qBXNR5ynMKQIXkMcK7/hl
BoShuO/Cw9Q/yunByRrXEQkHz0Z+9m1sUGXiA6Ezio9UVUtyU09rdA3oEepMJTR9cycHNb1k226l
kuNY57hu5Gm4Q84oYlk9n8FFEmriLjery2A2kq+mKFB7Rk8BHFm6Vz/CH5pbHiXU2x1P34d+8dah
3L7roXjmXpFb/Sb+/fddNCf4X4F8cR+RlMGBqgjwi/xPZB7CZNuFrwbZXnY1qyf8e5VfudECxcjK
LjVAgo9yzkOW+Uqdu7qIlmjVZNC7jAYuHWTRPH9522BqoNQ6VJtR1lBb4zp2tK0ZTkg3CteWRGRL
azEAjYkyWo1B3mPzrSBNpUmR0mJJNYTwnFrFgPiPy5t2HuNwBpx5LgVlIgX/OXXPbQjqikztYRrT
TTXs5AqkAAHtXcOGrKcg4nz9XP4YLMB4KocKmU1NFYDVlU/U637ckiqws0CJdqa+GTS/aG5J4hfh
ztZEk9iqYKU8TWkoEQx+6gCvbpp7eXClZ8cbg377mV8b/jWL3di3tq/Kzo324OEGi1/pjS71oMwH
PR6h1NiasS63gi906AY6vuZ9l6tjjRdNZxeJSOnXnM4SgruhlbEThsoEiDb322GvouVx8nuGl8WN
ZHtNsbtsSSvvT7MpzQM3ePeC2+Yi7ECzTKfJ3IJSbhp2J09varqzm9sx9iz22waTkv5RSj06szCd
Lf9oDEG1bu2wwMGBOwnK6bgQzFu+OP8h6ADTVsN6iYOJczztd6rAw6wiWHMnKcTTMYHHIchTWWaq
icbNWGtchVzLiS7IbFfqbzjt2EUZz3iKDMGJ00XUlSRX0O9BFDfQFnAg44Pi7KTsOmJBYfrRzNKK
6YcK/xM8H64djwUwfzYzq4tY1wF4xOiXtFW0nym7UcbnprxSRC3Ja8a/xOIsJR3hisp5kWVUbJrx
RzmpVxJI/i8bpGhF/BGraG6OKVBiDdwY021OD7iJhOZPme3CdBKgidbEnbYWbXtNJs9rQu+V9dGw
q7R/v7ygteAD3QVMxGuQtzy7EZSlUdcVaxHgQvC0mXXyO+lUye0LCNfEQzSByqMRCZWtbSJKwbN0
3EzeyhMrgFhES5y5EY9kj4x5xAZn2DPkSEbnqs+eLq9vZQsVyOBBdgtSVvOg5Knt622nFJIJLOag
8Kvq5lPJzGmTgyBecMxWXKMCqSy8/836lgr/VBHJUIrubbiqBBKsypjcRMWdnhc3klJeldoNGF42
4JQRPZCsvAYZS9izZ4uhRZQ34D+SwdkVNHedwfKj5EUb1Z0kmVdN+VRH8aGLGx8Jrxeip9sbIWqT
gh6AWc96Gu/0Vvd0RVBw0Fa+Mn4YzApK3ki1+Ya+Okq7wqIwXruQGmhtgAUnNgpZBcNdkr7gXj+9
207u7BOt7XepPmZ+3TJkjKXKoDzMptCtpix+pXUp39FQTUNf7pmRg7gxa3XQCg3sig7aALnb0dR8
C3MPn23aRb2vSmT4zGmq/47DOtk0+jAObp+Y6k+rq4097cfsMEZ2O+CBpZ4eWqdWYBRy9h42VbKP
wCS4QZ9xQ44SbZ3rTO6Kv27kQFYEUTUoK4OKCFX1U5uMWlnvyNxDZY1ge5XMSQ3MytmXZV3vNQ1V
rtG2QS5c6J0gmq0lS5AAw+TCHA0wOcw5yYSUOJRgYPLU+/YFReMAPQQxKM2mq2JTdK781OwuH7+V
6HYCyPlL3NLxHvTV0tDca3hstUQdOOdlG3D9LFbEuUimR8yWYEeeogWoDxWg+wkT2Uv/vkT3RW9u
YkYJrOq4Qp5+M6nqqjaZn/ZtswraNruhGoiHuloQMc+cyDxQ9j3qwj+1d5JFy779GuihrgI2elsH
HWpsBkaxkUw/d4KyERG/nG0hMOEaUdiFTcAnzyFikeNIRW5oA60xRCQXPVQdrEAvRn8qazBOiYRO
zuurHNjsNRZgeScVdjcg3yDVQesOsunpybEnfmE9J5judF5jVHYv2+B5uYjD5L4dOA6YhRQI01jK
FU1uCcNGghg4fcwQw1tfL64jeZdBV6B2Q3Y92julv4rZg5Ug+B1ApyIIFGch6fTn6NyAiySNWqzl
+DmNEX30WfNpqtm2HELBYT87el8waBNDX6183kWpIA/SkgIwqYWuDZO+oxhzf3lnz5IHDoIrdjiR
ZoYYjcDGpo3b6IcGc6WTdKdkL6H84/8HxRmp6TDbYgoORt0obkzuG6nalNbBkChuHYKdW/9A3zvH
2Shr4pDk6HLwMOPmyYMfSei00gWDAusgNpwf6ieox3ILygbHThoJpy5DMMb8qkei8FBqVPCJzqLw
1yf6huHWUieQ1aqmBhwR9Hqon0ypeWvoTZEzUHEPLti7hLeNOYacXMg5RO60TRqUjFIGxJYOXlzs
nN9YnHYzlu5VIoHZzms7uvkPxqEaGIAzwCQPRqlTp8Iw4szaAXspR+yYoglFsvogZzeO8gThi8tY
51fSeX0LsPncLTxYmUc0AkcjCAVKLRjA7xwTdLpCNi0sN12kQB0HPf8vhXNf1aAXeWkVNxdxDZw/
yXG/gc8g6JSj/IUFm6brhB+D/hBnmPUMdAnDkWUQgsnI1m8b612w9tVvu1g7d+BLCxqtqN7iFKJp
A2VhGSyGNYqNm7LKMLZD3NIsodDoKxg6vQy9elwWyNxxoaSToCAM5BJlTrm7msxhC+GeyyCrLhPS
szbSeDQk8umR1E9yIUUtmPUm2W+YgYF81r5dxjjPwb6+3TcIlxL1Ts0sZwAds+LchiWmZ18dZ1tL
R6LfdAn1qldH3Tbsxi5+MUewiavOYLE+7pxIVaZLHahSPA28U60hu1PyhMtY6dYyxBN3pWSJysRr
+QxoN6Dri0YJdCxwzsAoaSpHExCl8mnsrpnjWgnUQHpoalZuy3a2SP5uPcH4RuSja2ereTNSIHbW
liGxLu7GbMLUUuHTmIFAF0ODJR4u/nqUYP6qCwILzitMNSETni1BYKG8lEPsOlAk6ZN234bvWv/R
VNPushmtbuwCj/MAFR4r077D+4/hTFttGrZqLwdlobrE6W6jytzOzEZJrviXYVctaAHLOQAydIMm
z7CqI71I4c8ur2KXaeOm0D4UyG72ailqqFo9+Xhe+5o7RnsoZ7RtrBOHTdjZRB03qjo8K1N5nSjl
1ranm1R5TpRxN4D927XGBMk/uANdR3qVwUlnN+G2MEWDZKtOQp+raeiHcDDyc+r/dbR4tpDErb2p
Gra52j4MsYiVa3ZmZyH0XwhT5jLErsQQ/RQDAneM3rhBVpxmW1vHAKYg05k/1yWg2d8vYpkECmmC
egFilxl6CRp7WtSs0Xi+o8JC/fpn/GfbQDd2CoVZ2iKR58/YsV1n3tv9K1NE3mb98C82jrMVarJJ
HhnWY5EIDCSa26P1LsuvkhAlahpgpFSNcK9qRA3sQmDu+KMdFyzxCoA7mQXh3LipBaW+69CzXw/u
aO606qayBLmdaEs5H2B3RWansyQRVX0LTdNhtLWa7r/cVjCPqc2sI6As5EA0mpPBnr8bxZPskJRb
fTQDKEIIQtOqyS9gOMcCrYTRTk3AoLjmtuXPGhMWUYFelXQThoMAbNXsF2BcMqE4zCrqEWDVSN0x
vyk73RujH00hKuCKgGZ3ujhfZqTUSL4BlNC7tN8qWJQFrrBEUDVYNYTFejiXZJQIAFkKQ5AtXKwj
8hjL44ZUzeNl578OY+ItRJ0p1jTOW1RlEZNmgltSMALUayNqqo+Dqvwng/tG4RwFzco6AuUORHWY
sVOc+Gmskm1KHcH9azWSYfD0n8VwrgKSIXnU2pC40XChnOKtHlLIp+wY7ilV5E+ia5Fo7zgHYdeQ
bW8LwGGMKVa9Uu3cNBG9R4rWxJ1VVAFixxywdQQlJr8GeWTqJhP5keT2FKDCiVt6RXot0PKpfbps
G+tXEoQqGVxESPb4ApneSjGqt5AqqiFDUx+mNmAxuPSLm7K4cpifQpGvghAUpmAvA6+G42/cr3b7
xRGj0VSNXYY1T4rq5mgzCwdRBjKH27MouYDg7H7sJJbnCiBsio4wrKK0diYcLVr0syHzxnZjjps8
+utmrTmlXMByB8GiFK03HUzGkKz9ULYvUy2SaF+1ygUEdwgMM2kbeRbqgqhcTaBDVjxZsM7LX2g1
VV2AcKZv4fFJGkesA7VNF+zVzTw8p2pugw9mDg8su5qk3WVIkVFwByHvZUJbFZA0RDOKlV+FBf24
DLHq2her4gKWqYXgObPhcyv0hND6mobFtjWvE1Ak/BcgDa0h6HRDqZv7RqkZ96E+y0npFuZ6SBp5
0AEIuoG6ha2/XsZajcKQDv8Hi/tUddXkzHRgD8Q44PI0KLWvMV+LPVkRkSitW8U3FPeJmhwDI3SW
NlO09qhFI0r2DwPB05ncRj+7Ot9reHzsy1AVbOe6yX/jct9Nl7OhSzNspwof34JhCG3T0dAL2sBW
PfFiI7kMQ8ucPtTm1dm6z/KHEswmCh7BmbEpaycQtmWsG+P3ouafs3CCU9u1jkKwKIg1dngn6Mqt
1nzoENG5bB8iHC7RUCBeYVcylqVWkESZ735VgreJ7LEtUpHXnb3qudf9Z00KfwmitkTCxAaWEz8n
/T4uXC2jXtx6Ux+6efY4OX8G+anQRdOO5+2WX373G5hz9xDcyc2JADhpbDSc/2lCJ9rYg+wyJCRV
Jm1J+dh1o+t0tt/jyll2YN7oElfVYlftrIdBr+5GIjuCvb9sUnjUPv3GlFk63szxjVn6zLqDYd+z
Ir5K8xfT/MhqkQ73+vHErLmi4nUN7MKnaJoy4jkyR8yrc9lNSq8rBjfRGpcq+4H+GEHf6sSCOLFq
XF/jNAp4QM/Y0YcsVNWkhtNG/QbzUkHD3hvtd2UK7rzrBbgFDucBpHZM0wZiK1CQ2Jd0TxKvkX7l
9Y5096OyVVTE2s+6fa7ye4y8+JcP0OpHXGBzfkG3K5WZc0wH3UluonMke2nAmtfamzbCEIpoLky0
pZxfMMtGSRUGuIj8rpIbvfQq+5YagkWtRtvFojiv0DipiUENoHTZtDeM9lNpVUG2fnkheM86Ncdc
Tp2SJoBIqtqP4degwFtLd3m1ufx9VqODPdf3FRlzDF/6fwtHajudytJZW04dILOra9cmkV/M2nq4
DLOeLS9wOBtE53jWhhp8jNa/4o1kfrxONpriMiMK5BrdEjvwYMWtaBRy3fYXuJz9qaPUNO2sWIq2
Hrfuqqtw0qA1m/khhSJQVgex86Oh8a8yZW5ZQQOsbY6WBSqry+tf/ZyLn8HZpRZOFMLxsy/L26tS
Lw8NiGjJAOVwScSLs5rSLKA44yQO5Bhx+4KSPPk0YDjQFZl0NBP2ryBr3P2/lqVxVpo1WUjRfofj
Vm+iOPGA5YyerAtSz1UnMgcpMA2BGsPmPqKuD2Zq9TDSatzqzW+wi5ZoGklk34BultwITvdqJFig
cd/Kaa2MWQO+ldx/qPWz2R1U56UPY/TQH2i5GVkrOIMiQO6LZU0o6UUxL4+mbmR6VLpW0KZcFzdE
Cwwz0ETloFX/9b1Cvk3RiGPQlasQWgAxNTpJneOUsqfLlrHeg7DA4JKKsAFFKR2wKDmX752kd9wm
R8dNQdTOV/LhpurTW6jF/KohkgbNt+m5Cae9NCsr1cltUs+cTnWeBkWuhR7tQCrRj5AKSZ1QEkTh
825R/EpMmkCQe+7ePuvOy0OJycQCcX+u4b24ibaY8sAYQQH97xSzWBXauDq21SG1WcIXS2m/hyzU
fykCLX8E5x911APxloofoRT3vYTWVLxoEih3C77KWo65hOFPEiOSRrJZTWTa1/amaY5T/2JKJmRE
3pr0WS52RrWvJoH3Xw8y/55fh8vkQkwTGRCUm6UQpisJD0V5qd9EFaRnLi9PhMPlcJYtp5CQx8lF
2XanhUUAUW50oYuq7uvuCEQmlox3PpOfBMEUSgHuXSzHMp87c3Ib4rcQcbbGAFQhsikaeV2PnZjN
1DQZtIdoXj3NBaLeGsJMx0fLMy+3oLnVHgleE4f4aYive7pzQKQuQdODGoKjseonFsDzvy+Sgyhx
pLyY5RlHq9pKQ7/tRTolq3FxgTB/0QUCtAgN5E7YysFGUWHalGboZ9au0C2BaaxGRVCCoanecdAf
yu0h2IOcoehhGjR+MKogwdO9jDRUDzAGKYBatcIFFLdr4aB2Mp1Vt2l1D/0M12xkcLimgqAhQuF2
jkSxDmkgoEjJ0cETM+QocyFH5WpkAgM7qEotDT2+HEjco+sI2irwSuBMjZLjmGLoAIwdza2TBylE
vSpNEOrPiVu/vDEa92XQfBuKygXDMu8yks3CvIy62bXxMN6ZT82NehduZF9+q12M8nb76A+yuMu+
Y+1Qfw0M/C8un8qodUZT5avqNO1tKzDA7p3eqdGhVfwxvb+MdT5LdrpI/mEhoWbWIfNFcNw6bhRY
kRtBcHdyzTtyRbblwZncV9nNn6tN5GMUG23MkuB+sXYelstVTw8eXo21xNRhPtOwgWbaOKIM9WTX
vqn8uLzW1ZfCJRJ38gziULWPgKSmB7jkdmx9TT4YBnoUtF1tovXY9CrR2M55lzi3w9whtO0uUrtZ
eQwyntcT8nqMJbpD5OK1I35lz+HDgWkuesj9H2EQiZ6zz1vBOXTu3KhTlshdOitZufEmfDLv0tfG
t4IkwLPbNsIHvU99aJ559d54qHzpAxLD+23zVsK6S6/ZIU9ywBiY7nfae72R76VDIroYrbn2eW7Z
ArkRpPP4GTwMdUxZCglazxpuwmTAdLYobK05qGWqwX33mhKWyyOCBw1dAyQKEtmGQjWF1fvdEoX7
zjVEjaGOChSokcn24Fr5NQbK9fhTa9E8kUsbRwkq+XmSt72zMUY5uGzda/FrCc/dFSTIZTJz1tnS
K+kqm6xDn/8BKeNrM0qfl5FE28n5xbqTC0rBf4we+jtDeR67Rxb++X9B8NeCtM1bakVYjJpNnpqo
IECcNlNO/cswq/nMYtP4IcLJdmKj7edNAz8RbuSIxa29r9Xbzgh65TNVDoXiyybZX8YV7CCfhUbx
0CnyrLQdGW813s065d5QXy9jrEeRf+8SfKpm2JhsJSW+UtKjc68DMU0vvdl2f6gN9WdqPzZ2sruM
uH6Q/4e072puHNe6/UWsIsEA8JVBwZKcZLttv7Dadps5Z/76b9F1z7QE8Qp15tSkh66aJYAbGxs7
rPUXkTsAoxlXieYBsSoPnowoMAXZvuBuXMSYJzjYzBFy0ZGU1ayGDthsGG1wm5s90iOmlref11ey
uHcYI2JQDiVM5/dORgcQKOhnlNJwRska5YOXjJhuUZ3SuPNRrfvf8LidS/1pjEHTgbdQ+Vhpd168
isd9xN5S72EAP8V1sEXjO1nc/OcngS6VwyiWZz3FsZvQhbyt4hrzsIJW3UVvdAIy//kJSOx3PUre
APH60gXViy2HJt7f7A6NHgKzE30s7iFp+FlEYhlQoMVTTbSsuM30MQ5HleykRlBbWtw7ooAiFBQi
+kVqnjb1CJFu3OUUXKhjf6NApb4UTd4ux2QnKJw5ZBopINCLg8QOwV21mTaoXm3TQwGV68hC4Ta3
QkfdZrZ0SFdyaiUH5hLB97ukn5jjhpPfwFlJ02qgGIhxBLrPO+iA+BhZYl+vT0S3mVM6na2vqT3Z
4y/mtrZ6M+l2s9IEv+EnpufLUKe/gTMi5EYhAe1jH1pMbjtpb+uPw65ed5voo/wMHlRQ2Lkog4lk
fJcjtpO1cxaVZGQ06hK4kIthkgVRqV2zIV/eV6taqC3JK2KVH6iS3hXoUqZuKiq/LR6eE/zZ4k8O
j6dpcWyGwNePBxPD6r+8fQ9Z7wjIUI1/bHfeI7kFSYH/cd0ziHC5iz0y6kI3Mnxz0PqGSCFoh0ly
a1ERSIDyE6WfrI7GaP6GlDgupuoj8qDLDF2ZzppKwfNt/rFXjOfn6j+BIXrtqdEs4apjciwJ6B8V
YTYI2i1Z/Z4CGZG/jLytqGV20Rn9/XQ/Gb4TVC2bqqAbgdoWX5KnOUkMAoYEVE9PBvKGYb26/sUu
qQHPj+lPUHqC5xepKbVz/nS0IQIDoiabvuI/EKKit3ptNe6b/NHY8qO0z9YNJk7t5EHaj+vrv0Lg
FX/GNk5+RKOCa7OQYDclxCqGXlnlmm2ooryJCIXzSDkosrtgtpuyyjD2Xdq6+quJRSGh6APO1nuy
lqTK5jYFoMjRZ624deuUwaceuyNShJGITHg5/jwxF87T6BKYE+nsZaWutkYKtbB7mTph1zotVDKQ
FQJ1Em1eMAjn/m+fjHMxpC1lSU+xzKZd4zU8QKgo+Fd5jJPFce4Erem5ks5u1ARD3fTap9t0WjP0
+lUUPHKGII0gOO98M5o+VmHbzR8uZa7UumHryBmOYLSdSGeP5m4Q6XGJrumfPz8xlYLB5sMKHy/Z
on2b3KQJiHianekmVnioV2BdU+3HcfWcrLsbMLBYIoqoxVj47/7++IYTfEwfeKhlYsVS3Lg+pchT
CdzLbH6XPhRzwiAgn2mbuIdz10o69OcRWrH8pQ221Nw15UuQuFR1rpujCIiLePRBKvN0Vm0uxlUZ
QFAZ8+V20jvtv2qjAQXPP0vivIjR9WkwYGbSlvNPjNwiMk1Qa81Fc4zL32amiAJVKIiiuYM9Rqqs
JMasVowW15TFaEbaXt+yZUf1F4E7wSNkuSZmwPomJbLGsMTtktse1fZdLlmJrzt1TwVX6k9q+tIe
/mJyJxr8gIFZysAMs/JXTCieeElWurKZpBtaFxouWD8luoUXxvgWthpGttGzuUtTjNxaWSipH6Sd
6s92yKV9pbFhL/dD8a41QfKIGTMNctgQKLLQCRBu0qlG52phVE7ZNuwbbYXeSzvK44eGXh+UvwbN
GWNVAqFCg36EGPRzG7+h3iptdBVRW2HGB1CgdAc6jv42lI3hJWqaQ92EOgZKc21wSlMNPzs2FlsW
m/pmojVIC+QyghoJKG1tQ9LdSB2OckHTdVzqR3WQzI2WE92tpPA+N0NJ8EEXz8DM8WqA9AYJbu7m
geA8rVoC4UpfedNKC/wEFlUtLd4PIjWu5UToCRRnnUbVm0yCIJdtRmRrSJEVsE1hvkmIDxS6iwNM
aWluYgheuUseGo9pAkYfTZPlH0anE39VQg5dymYF73FILdCXrWbmoD5vIQKarQM/2oxpjdE/+df1
g7K0ryD9xgwFVaDgyrdTZV1H25EleIrWOOz0odMj8KgWNYJP8yCjmnAdbilMOYXjXJkXUF2SB8DF
8kOf1G7NnqPGE2zl0uE/BeG8GK2YOUG6DbaS/8nwHIydLsHQK+Zd8x3xDIF3XqxLY+wAVRAQMOD1
y8GFydQXg4kJcCMOrMT73TMLvZSO6kG97qnF+asby8zQljc2lqcIXiWLGwqK5xkd46F8MiaRtCJi
OaYKKfmCwIAdTr8a0WNhcT9PMLiPVqa6WsXzFHMcELTtr3sfYz0RIog30n5pIu3Y5RUZaCDB9Wmg
3e48xgQZWu7rPU46NMssOQDpw8eg54J4aOkGQpLsPyC87lbca7ImzaLoZV6/BJm+ytD9+i9M/QSC
a6wwigk0LRLWURehG+ClXI6NbXRf11EWz++sS2GCSgvSB5zxmWpjhmGEb9MpL6CnIUYEE0DRokBE
1SUCU180hBMwzgnjjTgRqK7AM3ZHzwCJZuH0+gcG6BydboPmXwwPweGb6FYGNxjji29emxXUAyGg
jffT2qeVFQ26m8WCA3SZRwHXNtqVTGi8oY8dGZVzeys0L0KSFA9tEMP3LsQqNvlejexi5218Yplr
vbCyNaSbBI533quzaIGDJeewSdQoWlAAVqlvQFMqqV9jfkgwd33dPi6bhoGjEIiKKPPiGM+OjuHn
rikDDdo9XZXJdhAE3QH8Rf132Er1RtZa5ltGXAwfLNPa22zoC5y6DrkjTJDUN2hpqB4THBRoX0tT
+lyFWnxfJlL7UZjSdH/9t14cSg2jYmjXwL8MCG+as62fXIEYpS+jPu7Bls96J5TAuyRqqLo4LVBy
gQ4e2GqhTKialDstfaBofVch5UFGu1JckrldS6w666xKODi48IHhcOGVMXJkggmdfx7IGmrkP2oo
udVl79Vw1+SoxQv2bOn7nsHMm3qyaV3fl0M0QtdlXJtHP7GInT/SXXLn3Yd28w1arxgN4HhuSU4p
yMRdplfm3USqF3JUUOJkOndyNDVuvDiG3oty1I/ajeZKbvShPXzot51vdXa8Bat8i7jFssOtao+b
CDeHwLwXTObsJ3CnKNbNkLBxlpzJ3gx2iERNmpc5CG6N3FeM5LDT5/YaW/+c5cU8aON1luaEBFeT
234YoqzuhYvl8LjPGYQJpCwDWGiwbQ+5gcyut5/WGpT5bjAf/AAa51+ge7df1Kfm7frpu+QP4aC5
wyFJiZpoBEutXqNttg2Z0/3SoChmKbMh2c1jvNpchxR9Pe4+CVBj6ZJZ2YZhaEiWXH8Q1Y5ECJxL
ieTIaNJ5TRmJt0YXbdAteH0Ny8f87yGYP+jJ+SuLICmnEWsoM39lqmgLGH4ZYOUXUass4iDAA7M4
5HlAX3eOo3dKEXQYobVTSCjpg+Wz36CQMUFhc30981fm7iUdvZX/4HAGaIASekQiOLV96R7EGGhH
llqRpc2O4RoGZ2mx4ZF66IAx+Y+RB/3v1M0oWmr7TTMdSPUQZlvZ/I1x7utLE20hZ24GhjukkM3O
QgPJCLLQpWwX+U4VfSrRFvJGF+RjY7ZYnseOenFX+RCLj53raxFhcGY35pOXkgYYlf84sU3e2xCs
FjjXZY+A9BYD/xrkuXk+zJaR0NdqbFhpQmpcd8xwA8mEmb2bys9oRdLClyo51h4yzshtt8mTJGK3
u3yMz05p5uREPRszpz+VuJPjldcllLFzmH1brlQ8T9MVdOxWQ2l7KWpNUHiVh32Sr65v7lJMiKf4
TM+Jk4CZC+4LNnpgVGMI8r7KGRyI5H5MqYUUt2knln+n28VBfhwkS8gHN59h/lycwnIfNZLUCLsA
SUljTVfdZlj5llXtBrt9LY/ljgreQEvH4RSNe2hRI57GSqForko3hXbAJAKrnaoTHLr5N19ZE08c
WJkpC5oZRa9es8LRpgPrCgt5jnpYeenr9Q+3GJKcrIlXJFCkcphKArTa8tcgSMMni+7oLUKgyEJf
E/TLXn2ncILHo3qDocTI6TEcJJqPviyRwmhPfwUXleRDWzReAPOZ7t5DdEdOm9oOjqb7h2zrlWdV
6wIcQ7vdIPCrSz4Bp1WBLimq02BNxKc4OStTocQ5kxEKJpVTVRVYVMG5/3h9hy8buX7W9heEs9F+
UlhcjVhbs+ocfdPeQnjrd7rvHc/q1v0GHGcCwKXL4nRVnJm2lWKSWgEgWSvJylsPT/5D/jpMtmJY
kLH6F9efiQengtD9h6/lfA8xvKCZ5RzvhRmC530TbXoRlebiZ1LxItDwHsOX4haU91XUhwNc2qw6
F8yquRAH6QTrWAp8zL8gfIJjYAGNpgkgTfHkQQItFHLMC5bBc5L1eMONUYobSCoLC4JLRnvjib7G
bLEXzkODDjY0Rn6EYc6/RjpS3Es99EQbZQ++w7Z76+hKjbdj/yKwssXVaGCaBp0TJGV/nlknZ6dV
I+qPHs5Oaw+fDVxEatEVXL5FjuF2souHwRYluhavVzRP/4PJHSWWkaYzfNjasNK+413vMmda5/vk
ttw2tr/St6Ls62xZl9v5F5CzvERvKgNSs6DHW/uP6XO4j7eDW6AAfn0zF13+33VdFBuLMMBYDGC6
FUXTslWvdCyne/vfULjXZ5QFo6KW8+59To7/4O1JjkeuqEVYsGU/F86JXTCfeE3SAyXag7PLDtAf
3LnhSnQXL8Y5J7bAxzmtojV+NABHe1Bw9Te7ygXT8muy7h+ub5vA0H8E008WNBGaauifn8VmN5Pn
+NXWI8/XIZYezQiawOrPkJcGMxNnZ23egG1qgjiqkrwV0g3YrJ28c0fj0aMrZq5j8k3lVU4F7WcL
8QxQVbBtzuf3YkRWD1rPgCYbwm6zQ1tsAz3oTQla7VyQ9/j/LI+CUgbVGgO1ynOvpCRtUpM0hhqg
0bo5Jnw89iuXX3tMoiNh6UJHEprrEgSPQR/sT6KE5YJnnyPSf9C54KKLY1liEJaE8jkmY9mtIsrr
LO6jgawOfCE4sHnHntCubiAWhOUhvI6l72F4lIJDIArtFwwRAH9huHU0gdpgqB4wqr/3o30XbHRv
dd0QF7fqBGKOt89sXWKlH6eQpCQQA8F4T+E/XUcQLWL+BScIUuVXYDPHIkAob+XmNyYQIeglqCwv
xVwo0YHfGwUmiH78PFdOUKaaxVJBgBL5mlXMZILomspUK8tukdIF3qA7Uw2WxeehffZEIwgLLvAM
fbaXE/RYUrtIkmFwaReta5Me5a7cjTSzwLLsolLpRKhYZqxeX9/ahbv/DJaLZsMk8pFXxaIn9bH2
9ol+GJQ3tXpXJ0GodPkNkRKmmkzmuXqIHXHeKq37EqNfFIWTXA6suC1vUwNNAnIg8E+X+zhLxYBw
FOOBSAdfZHCatmyy0QAfblZbWnsohmNfjnavbuVm3dH7TKTovLQwVGugh4VjLEMa+/zDDQUknYuC
YhgRWlzKcxw8SvXb9Y8kgOBHEfTWyEwvB0QBBfZKe1Vbw6lH5zrIQqD0o3mpEkz+qhQar+cL8cCL
h+QX+kQmtIt8s8JOv00Ls/mq1VQWfZcOxjF2RI3Gl87jHJQz+1EqaN8PAC3B2YyOcKcXxegLr1VA
MA00JqgbK7i1ztdVghI0CKGAY5du9tStoDuyitbZ1twn29qwcjvbqNkLXRf2Q2+Z+2ht7kWy6Ze+
/vwXcE441SQjk0P8AtpZhbTVidupHV4jL9e/4AIMOgxmeQLQAsyn+nyhOF5pZ7YhFtg+6+ZOHVZU
fmoVwUG+nGXX0FAECwHbtgymt593+YmnkmtilmmSItdgpY/xi9JhZi9SbCTsrfAmXHtOYqmQfjx0
rr9Kj0IRyx8/fB5fn+NzB65MJlKbCEHs9mZaQb53pb0ptxhvwoQgO3zR9e+v69u6cDGcAfKRdiuD
3jdiAPTedQVCt3b80u0Uy3T1QzuslO/I6i0B5KVbRqEUiot4IsNp6ry4dCSPUqVjzhmpMekY3Ze3
3RHy7MZ+5te2prX5rtixU3q2qgvfFUtWxJCSg9QkFOIg5XluRbo0Gkrs+bCixEvQE+09JnJ7209S
vVVkT0TVtrTQU7T515wYU0z1aJJUKbazEBziWvF7yJIn4r+xiWzG5vv6ti74UYZmRczTIG6dBY3P
waKoCLyyxIc0c98e5N8DRH2N4ngdZMGjoYsDnsYAj4yi89XPQRmanJqQVBogl6lbiNHpA0JAJrDK
JRg0MONOpZB4UC8+U8hSDPf3SJ6ihAvRsIKJ0gILNymEAwiuUAgaXb4vxsBMlXLWQkZLWzy9BlUP
zsotdEFyZWUQgnKraLIKamT4AtzZhqdG3RiKowR+hvPVwSSlZuBns3owqye0gHmjnXqydw9hcNgH
DVBbsAK9QI85Q4ey2Qc9hi8YUi8oBkglxiqJhEm6XkINNJzqftv3kvaSejWieAyhFpuoUOPJ6VQE
InJqNMG67RNVcToEJfu66ts9yvvVbamMfrsraKjdG5MBjz2N04o0Y7AzSCq/kzFnuyFk9baFAYPb
TUkR02iTpqBpD7VacOL7pvGdyvmwmjQ2foTSqD/ktQdqVkh6/Spi1u40Mx5WOjAeCgYFyyLLSOCk
g9ndaIlhvHZlUK5JPAaKNbR9MzqKL0G5IWSdM8lJ7dtjJXe/Ea9G9Yr4Sr5tjQkRT9XT9L7Pqmba
QW6u9+5NqKrfRZCb6OzeVE3wtmVBvqV6ML4UbRWsaNiZvpUrDXHQFmCsg1CdQEzF8mJ0fHBl9dZE
AukuIZn8GpeT94A2qBBCUhTUGDMrv0OLsa9uOg09OCjQBRlYYeL8Bp9R9V3VjMc/pCTgKpnQ0vgU
tqRAQUGX5VVW1+F3DVlbsgKHcYa0OKVtjAKE374SrW/e8skHGUEXsOhD8SvVrfxWGyxIXKl7sD+g
ztgYniTwu0sOguK9iUe1CsJxPj8VoqMyxSAXUspZ7RD6YqaYSxPxZS2CoBsGsSKwoEx27oU0moTg
JEJPisQeunqVtI4u6mVe8OHIrP6F4AIOEzLPhgdaLqT/32PdcKIWeulZj/6X/5qpBVOQp0icS5Xz
Ni96CYupx41S3dSItkUEogtXxE/jH7bLQJaDb4AIu5F0CL5nvbhslUIJKV0bx2BKXc1T1td992VO
DUVZWUaPJlge4MC5uy8ETIA2cGTB08nWBhQypGY9RfI6bArb69I/kSTKvP+kgniXpyOaQkOqOVsd
h9mlZRn4swSfdETJJtu/5jadrPSgPT35t90utI2jfhu7pdPepx+ByxC+EpBOCCx/6TpBCVAH1x8o
QdBfeW6UuudTbZ5Rt9V4ZUBQuB2E9ZolozyF4K56aD8POWsAYXorEEqQw2h/oLJKLXJvZo76UG7D
fWWZW1GiVLS02b5OQowiS2je9MD10ZUtJaPVZ9vrZiNC4FLMzai02vhzU8K/1uHtQB6uAyyFoAjF
EI8pFI3ZkB04X0MD0pg8a0bE3DmR3mlH6VsW+CirlQys95Y5oZU5BVElbqHUwExtE3ghcZqYpF+V
r0aw37DeFWHflc71X7a09NMwhDv/ie8NvT9L4Pbts4SngBEI+hOXrOYUYP4BJ1+PVU2ckxK6imVP
XmKSrUsT83RjcZMRAZLIz3BOc8jlNB4lVDW9Itz0/jZLUB1onEY+BMHm+q6JoLhdGxTqd7GHEnQ+
eE5jhM6IMb38RZNLJwP91HWwJadG0bWKpAsU5BW+Ra70866tTfjPvgCnaWgVmFHWNmalWvqw7SPR
jbD0wU7huA9WK7E2ZhLgxhR9XJ0zyt9eZ3XJy/VVLZR/GWOoI6FzAIkXTEOfG0Zn6lXQF5D2bN3W
pRvz+AfdQZ9wnRj4RzeeupY3/Q6qNq+96YhKPEtX+NyqjWYWzHpcyAEa7dDqiQ7sQGosiFYydAAq
k0jMRoDCvzvHzJcNqI2gKhJkFgvuDe3RELHtLX2tk5XwyZF0qqYyHrESHXO3616NK7R+KIcJPfho
GPKi4/WvJoLjzlg4amVSJ4BT1c+EfmaI9AsMrgXRr+s4S0kCNDP/84X4Sk9UpkyR5ldY+Nt8kpFr
tKY9kma4BPbURatCZ7Fbtgo/BLAzxSN/mTNcn7jO0feq8y0tFVxI5bUKinK4CVLdNvXHlhwVMNr6
IYYpV80o7llbOt9zY7U+ZwoI4YcTzEAJej/XsKd5VtjFpO7ytj22fZG6SnXboX1IMgX9sEv+C0M0
BpYomxTNt+dnDxF9r9KeIGaBrIErqfc6+EwtFmbytmDlq8GoqEtqERF1/LlJCqQY/Big0TZaXcaI
M/Mxoej0UsJpE/eh8k5iTwrsUiu9ZJ0ObSqoCizcb5AcAdsXeDjwPOIvXnziLDZ6VKyzQN/m7YF6
5fq6zSycclORUcODbgI6MDTuLpBQ92RaizKeHMepq09yAB3meoCOKf1zHWmh/AmSPlSbYJoE6VA+
wxum3Qgx5BFdps26d6GT99vsnMyKoEkveuQsHMBzrNkTnNzbEgiVSFABC5zu6W16YF/BynDaFVmR
OzuwgoP8IQu+1UIG+xyTM0slL0fS47DZuRs8yevcwuvNie3QVg/BbWPdoAlfsKOXH+8ckYv8JFkB
nXw7oVUPvcOf8kvs2401bkcLcsuud1Ts5KbdioZuL8/COSgXDPY1ySHROi/TPE7SDrTOvWGrDcpD
YKQTLHC2vnOHdobFE8HlaacbzQAsKbNqV8bCbGprx2wXOff0oT76znXAxQ2lOHAo06MoqnGPY+jd
ZqjvyJldtaM9wcNE2lM5iL7bJQqcNLKABoYG4DE1bgenwjRQ30WMEuWoOEANGel/UrrXl/JznM73
Dg8qAhEP8DhAUJC/gxAl+EGqQpsbOZvR1Q6BQ7aqk+2gFgK+swksJoEz2EhpYALRydbO7xubuTfX
f8RStv7sR3DhWEgh8a7JeDmMa4zeIF39Ye48pz6E23xrHphVfsV/9sSK7wqHPV7HXvKdp+ufv8KJ
C4AKZFDFFdavG6M1yKql9oI4+mcLr20x52XUsmIdU7A6PO9AwKi9v0cr4+1Tv2F3aAe0jIdmH76n
D/lTczt9gHDd12zF9X5fX+fleTz/zpzboRPItGQVP6JCBBrdR/JKUTdpus9H4RtatKWcv/ETOUND
AaColbwhIWoMVvGRPu+7F+mbbTSoqbhUcNcvQmoYbkJqBG2PP47+5CvG2ZCNbEROLFB8i7amXQSf
1/ePLG7gCQT/FcNQziRkNe08cZQ7CBem68aRLHr3BN2gT9kKvo2nX5WFSevKTdel0xcIh60W4Ztx
2+4iURZwIUjFowJtfYTMcui8D4r7iBZqoaJLSLkh/U2muSP7znVRtnth2XO7NV4Pc5EHf3FeSE/S
dgznxFYThfnKbP1uk0EcYLJophu+Q82AHUI5DW59M2hzp8rT8rbvk+QYTmp4k6QkzddepWB2uizB
3UoMLzkSNGPsSTQMo0W0odwYaDQN3+u+rz0ryiMpdI0wHAny66F+TEwpQn9uTYxtVNdQNpISRRKx
mcyrOD+iWB9VEbRhvhAPJi6+8cbY9yq0oCCzpMvu2GeerdW1tO2bGbBsRpeQXlvrY9uvQUnPBDfY
RXSMSwR/I7iaCdMv9BqDKSzSbo4JdO0rknZxYUlebgWDrcqHKJkEAcHFxXKGBn2gc5fnKeUYkWKO
B7L8JszrTYF9p+af6wfm4rxwKNwl2U1Vm2jzmsahtSHwvFFaesjCI8hFbZQqnOtoC6PX8xayOS2v
Igrmb8sErM95K+NO1gNmBZMtyw+6BqIR+sSMj6i3k3y0Qu019+7aTODgL47iz0r/gda5/awHSY/h
fBCxlsOqJ6u0bZ0UXGBh/CRY5Px/OjPTGQltIwwfDeVePvVPq0GaKgKkNH8JvFU12sQ/oIJiKeoN
OtjpZE+dYHGXLW4cJufN6QQ6SSUH5jzTHtNVImu25O1ZtJL0nVGuJ881JCcUktBeBHUcLud4wo5J
baIAF8OgdmVuq+ZWNzaSZjf9Pm0xI9Y4XrLCcxVjm54hOiOL3xRvc9QsVRS5+cqlUkdjbKZaBrup
nkHI8BD2vd0HL4kk4r1dPI0nSNy90gxdIg89kHIvcYogcNQuXBVS5l63naUFzU84UMdCIgBv//ND
nyvdIIVEwYIklA5Aru1bzE8VN9O091hpBcOLi2i4nsC0jn803lBZWaWKJEP4XiKZPXjgO2mgHi+V
D57WCnzn0v7NN+F/oDj7VFFd9FWUHZHmSisnVhvdSiDT6RSGvr6+hZfPRZjkKRS3h1TPgq5LAZVn
UAN5J+a9Udy25T4oPlGvVad3WXlRvA3pfuXxozJgJE/wC5Z86skP4JNt2YD2tIbhB7T5V5reyGyv
gIqEkfs0FHV3zNvGu5pTKN59l55Wm76f2/VEv+PgJcYTOTc6p0BxiRXBqtP+e6E/7K45Wyc6WnUE
cecWKkWGFNedhw+Z6Vuzbp8hV+uUnfdvDsIJDDmHUVmQhAqUNO2xD3dNrq0mQISDvqlSImjzW9hD
TBBg6h6Nn4aBYc1zKClM/t/nomZfu4mnmQ5U/yBs49P7qJEghlJBhhtNttV/+6hhii5jDBuRDPAN
cz4zJ+FwVrRGkKZBjkpMKD2qbUrtFL0IAmu8CJqAoiHBhs4fitQTL5w+ldBrSNUuh+DGiwEaMZDN
Q1nBe2fmaKH52lJE4zKXZUggokaAwTcdYyDIJp6vq8whHFeVcm6HrLBUjJYnbWe1E4W+JdKYvb4x
yeSGRLNiXdqqrWJR6rt6E66bKbIqv78NM0wnGb07GfRJzkGhxJJ1YsaryIydIjPtmIimMxc8IX6y
CScIGtS51+b8J49Dn5RDoaCDr66dwkM0EllJ9JU2D9ed05KtoQMdNQaQO+BBMLuOk09Ou0wK407L
IUm71gkyc8HW759IjI63ZkNxjv83OM7r5ko1yXSa4fzn3AwsxbyNurvAe876zkobQcR6mRScP7wB
6oq5kKEqBreLaVGGQy0bue33TsKsConrKFacmryEzKr17ZQfck8AuvTlwLeODovZJUFl7nxHfdLq
Q5D0ud1VToOHVpb8ycanXhapTC44dfTw/8XhHJKfmr1RKjhGOtt05o1hWDqEspXJTgrRa+6yRIt9
hGcFiwqoJvHe4PZx9Ieq0kJgUeV+0O6lwSYqRGJDe1ZD0c0VVZy8WFVo04rUNev+XDeaxc+IFysa
PzHHC1EPzkhTg0ZGOg4/RtrIn3H5TnXoEoJTy5bxdJ3adTIIzsVFZmBe8QkkZ6hB4w1ZbeArGjWU
EybzmKqiQcjFD3gCwYUFgaGOvd4BQiqDfalXK8kvV10VHvQ4+dUFoyhbNhsedzWfLonvtCZGUhes
wS7Ssv+qgjsK+cMk8O/Mqr8p1PYo+WxldrnVaK81EwXGSw+tM3TuWJi5Cf1pE6sN6m1cumU0WH3x
KLVfnv/Cgn1eHBXmVuoT9IIE1rPwIjhD5g5KKBGCLA+QqzJypArVsibY60Z0Vxn5c12AJ61/HNVg
LfmdE0fHUX1RhLxHS8+hsx8x/8gTPxurxpiD5CsHBflX4j20Ze80pp1Gd2COT7ptNuEt9qsWtTku
+qK5hgxXhNYf/qoFN588ZBpQA8XJmiOt771+FWWP13d46Q7BCOJ/UDTuIRtHXptLOlB0DXd6i9t1
NSkbor+TuWdP8JhdiB4MGc2V6jw5hWEL7tSEdMw0RYYrMtmzlMVro3gZTelYyZkl5cY+0tErrQeC
gS0BKP9U18DbJvUNQLscc2jPureL8KCECDiR99BRsAxRYml2qNxZBVXBrIrDiD7zL52bC6oHpk8q
RCzg6igaYpFqOwrlixas4wyEOxh6aqReowJkGu6bmXnOhOweYjCRuJRoMZzthxJTclrMOOwDnbZo
p0M9tbauG+GCNzVkaEjPb1QQTfCmnpWYKI8pAibUUbXkxcxdCMOPemRFhejjLO6bqqm43pFMwcv4
/OOYBOMOuQyowrubuj9lf6T+URdx4S+cKizoL8p8Q514jCnOej2RgCLRddlBgIm5hueW7ZuvlnYv
Um9dumPREwhaTM3AnQQZqHO4io1+TWY4moJv5KPHUCKakgz9gU4bpXf7di2J7GLpkynYQ2SHUWlH
xuQcUs8Z05I5GMRYsRNCLMekbu7fVmxfaqFz3TyWTjCG5XGU0NQ5d/+fY7E6yInHgJWngZXHW1N5
DvJXBl1Ovfmc0IELD3wdcclKYB5oIUXAhLZDbkPH0kj8qAciuq4h2gZhJ83fKxiYJcl/3ZaEhvwT
KP59j37PWC/jGUrqbbCubSTyS9Una8rZ/fVFLYh2zVB4QplopgSTKheK1ZhmLgZfz8ELWyVfmefn
H6xQpNee1MWxpsTT3TFP/F2vB8k+mSa6N0aSNmtFMYNtKRV43xFtypV7dNgroJGegrJzZBUCxdd/
6NLpQfwGUkP0+GOQmNv9Qh+Guh1pjgg1gSGvjPpeh9hSAqYENQ+svnq7jrdky+gYQRvFXExCs8O5
fflGW3RFDbygKa04R3f424Bw3JDvWRgIbHlxbYaB+g1B1ho9k+dYEI7IW3Ve2wRK0l8DCVBmoMWh
8gvMqE7FbZzk4QaLF7UgLKSRKSYPoUyIwSgTyZZzXK8AkVofo1u4yN+IdiBm4ujGQ0EeCBmcYLip
NXeoBKALaz3DnE/ZiRfU6FR1GqsLG/qE1pRMTjr+nhN2epJYDfpdm6QTxYuzY+Xu3jNIbnuHsfcH
qs2QlSvnINtfg1c9Rs+YQjeFgqHwYmv6ByRlmnKVFQ+F+XLdlJaXDLZFBeV1BI2c6eKeB+1f0oJV
QT4UORh7HxnEftTJ7ZHU9keBm1pKjlBFxaDNXBW89MJBopYh0roF6HUM74Vl8vhIfU05TuFAFFvt
kuatN9R4Q7RU/y711vxtDkHn1h0YL6zB6NotxiP0V/hx/DZwpbFHFsV6vJZyre8do+yCwK06I/6l
B9LgpIZaO5FUKd/+pCKLpSi+8m+eq/iC/+wgH67FGLcqPAWGGsnoByWb3Lwdu21b2hIm+1rMGnv/
R9qVLbmtI8svYgQJ7q9cREmt3t2bXxh2+5j7vvPrb8J3ZkxBCCHsM3HmyRFdKhAoFKqyMo3XGuQF
aIgYP+ZWEywp7y49s89cNpVsgbMowheM1kOauVryVqduJLtL8hKr+1l/r6NUYJOTY52ZZOLPlCD7
J3TTEPIYj//I6502/Ly+L+m+uzwXv1eVua7rcczXWcaqxrGGKxT8hcqOkoHbBdjEvZZuVv+6RU5Q
BSck5SS2UH5Ag/788EuTYk+rutbuah8Xy5NHy7Hb70kYmMJvxjOFaooCJDHYYlBRPjdltwXGsSKg
iGfpa1V6+jo7VuarpHDmVTT0wckMMP2FCRZkqYp9USHSetDngb6udvsCHb/yhEzfT9PPsdlfXz7e
PsRkEV5mCNd0loWJZMooG+GYK7WrDTqw36WpDcCR5FoMKoO+Wp2lk0nszLZcngzJ6ievSDEy5jXR
XPwp/hw91u0voTFvE8a7vNfkUZUB0o7nx279rJL3Hj3HJUPXZRWxoHHXFxRMwB2ABfaCjxdw8ahN
B7idr13lhCY45QylfK9s813Kzdq9vsq8k6eAWogA74C6NrvIYxSHFsBpOBYNZtgisO+AVyEEkfZ1
M5wNSnEUVMSR3gzso0PWZKtX1qxGPxVLFjoyeUb/1M6+q5MgdeKdczBiqeCVwruWsKCGscQQnZYU
tWuBl6R8rYH0kbsjmHQLaQ6KKj4g+l/3jVcdoRy34FwBXbOJGt/59rCktq0hboM7SP4pZwGydUcZ
EgfUDeMMsTb7o6peI/U1LQUEdr8aimxM2xg2mdLFXA+Z3KswrEmj2wzgwJC81H7Qw28E4tXNtEvC
o90E+rqHvlqnPbTmexJ9rNVdJ9q0lwBPzL9sfwoT7OZ+KcbBwE+RoKCq41xOiuKQwtPlb6kJCut2
T4pTtHrggY8kQNrdsJz/4hJBSUWjfNkG2j/MTzDVUI00tcGftmw/1e/jGARp1YfgY/PSSIIXC0h2
TGSMLKkEMXtSQF+odkc0WqZdTr6FRWDRjdzu0uXYpqNrAHJ63SonJtAJNNwiKlJXkAic7zA5MZG3
V2kD+enizar7cU8Sq/Xjtc4ex3BpD9fNcYICBtwxAinjrOogzT43F0djYjV21kDmaLWcoclKP1RI
5sy9JqJb5XmGZh2QmDpQ8hB/ODeV5NFox3LbuIpaB3Fb+lBkOMyJue+HTnBcOJkxIA1g1Mernc4x
U683UXyYJjQdO5iy0n5fmHMQm53gbcNbONDmofGJ6xFPTWYLhrEkN4ZaNm7a45k8Rt0PM5YGj6x/
DhhHDQ2ccFgzxE4KmD13pkHRra7bqQH2pXQ1ebgBoMK3R3B1ymYg9+1dRpqjktU7JbR+XN8dvHgH
6DGV6YDgNkhJmYVE12ZIY3NtXBIufh+uftXnB6UYd0bT3k5GjAdG5xSQwywKPSiXWCSMxblM6EdE
8QpoeUySML63Q9mrjSo3bj0BZZnPkMZSp/EObZ7Y11IJArvmIJL9u/iyGj13JoFYOcILyCXP17sA
F0qS1eATTAhpdr2ZRe/WotYQDW5FukpcUxhtAAIHvPwXukqznSppmYJYEH3exTGVMjnEtYH+3ziL
8A48U4AZ4qxjhIJgvPTcq7RWpQoyJGDbXuruprKM+pGkvYWiiIqx/OvbhsP2QksuqHJiGWlYYZZw
Tvph6uoGmGq3/GLfV/vZ0xUPOV3idKmTnXofbAanKLA83c99oGbfykA0TMtx+Ow3MJmckg39FE34
DWN60vXX2PxAoVLgqMgGs6hLJkdDZcHGWt6Hwz0m+dPk+fpaXoQyIHI2S8li/9t57SBHABPauuwU
Jd9DVFAQyngmEC41Gy18aGuwqAMT4KxGC2FCSs1dYpigLsgEXlw2ZuHG1ga9HDYReUQRruwl2Gj8
PPbTh+LFOskHEvnK0Q6QRNXgJhB8HJFbzCbsEjPGIDtM5ismmguw2QtKPpdJGeMUs8UihEz0k2Ch
PZnPsUtayC7qT0jinWI3eaBPdK1781i6sqjyQ//wWTbIGGb2HR4HCWobbelaj/nD6GHUzfrQbwh0
EKyDCdm5Yme/Kq/jbSgcKeJaRt3dQEOLyijRE7H5joY+9n0C4UXXqBJHK7+k76DEwgyrZ4AoZP5+
fe9TNy7cxKsQeGXcfDYL80F4sfOh7YFHU+6XcXSUOfJkkMYYnhUGS2gEQqwC70Bjo1p4HyHhQ+5w
7h4uu8quK9yzJeYU5PlYpN+gynLdq4s8iH68jQ26bzdL2KqthNosbGCaJ/k5dm9y5KWx6MBdJK+U
0hdvaeQmmDe+6P10ek8bdlAZCF/kY/1s0G1Bdo3lYAjlT5uOjCnGoXgi4dxKKPoV+o0E+E8RPxuA
7sa2oxhQGXebVZDecVYQRwtjfzrF0OKNeb6CGPq1DZT1Creu7xsVzI0apNOXQKulP/9UYNeCjgrK
joZKZOacRcRozDIbwV8MPu0lAd3UmtzFIEnrtObp+q7gRKutqV8lks2uCGutktcephajceauvF+G
+uO6Cc7mxo6AABpwc6p9ASFvtAIDCDVMTGPkFaH6kAHEHWciFVherEdbjsrOIGHU4dX55xkgIjJF
+QI6w2k3rE9JfiOlrxE56JpnJZBnaW7W2Z3SuzqHvs6X6z7+whwyMQPlKnwr9FKgqsXigI1eN7M4
hOIgeZwWKtl8sg5+FmQBxhAXZ9nZjxKGrkCoMzgvUiDCMfC+IkUwmDjh6ECw+CNZkswxyXTQwRYR
GOBwJJLddQd5HxFYRDTcgTy2gIE8X1x90KvQwByMm9SvenVcyaMwVbx84SMDBusUSnFAVF8+rwGg
WoxCMTBIpd9kk2c75W505sfkdn1Ek6qRdt/IXlQDJLxDDd4XNKvRlgLkkjnUa61Xvd7AsQITo8Px
vfN7IAkTBzOdg1M496NHAvuu3qt34b5dfOtQuODy050IhMuiH8PhNcAKbH4MOV/lbC3aOu/wY8CR
othOOoJ9PQKDQf+Q7jD7JL+bT4kbYZonce9+XP/AvOT5zDZ7B1llomQlbI/v2c/lCM4pv3G0h+Hj
0/qxBjMI9vv9dDJMJ300g4pq1ghLPNxNtnGfbvNNMBoaLa1b+i0q335W31FgwvSuHmDTubMv3T6S
x1oAJb4sAYMbEiEJ46DY2rSkx5jEZT9FLaD7Sh8ssbv43S2GNO+7zs8eZoExjnt0pAzFa8pICWW8
c1tLlFXt2tYIhNleLiRnRdUMU67XvyMnFIAIADgPREGk1mwd1NKrJqktBVtoUdwBJXpNBEv4FU2Y
WAf0pooHMqgHLhXxwrCMu7IyQV981wXxmzY5oAbH6MjzQ/Ye+xDSBMJEBF/hHY0zo/Qcb/YGkeKi
tAoYBT4miPbAGCP/3Xcf9Zt5S/bkHkiWdhffFjcKop8g0/jVDb/wGLEdM2xgxUP+d27ctNe5DgsL
LPleGDS36cE6gid4/k4ekBY+lq+Jpx+Sj+wteU6DXnB9cgKUgSIEuP7AbQvTTAm2aJRWjcMYuWF5
G8Z3SXNr2j8nsv/jbUPrLAawYQYmEllMvZUlJcTMMzydm1dFezfyP9/7qDOgoIJJUuWy5FB2Q79k
Wlm69QDgTOaR8l4dBPkZ/QrMV8L7AJAgFDaAnWer5ASTAAZYjvDYUwKl+DJZQWW+acZB1p9CPXeA
cRc89S4ONKYBYAYICgqowhc63xayHMorUjMQjfSZoyxerZSOmQTXv4zICPPaa2pw84YzjOghRK8w
v6iWQSf6PBdRg841aMhc8PgAFxmb2srKNBvznGEoHpjEWPUm9Luvu3GxjX9ZgA3QOxIUt5l7th/q
OhkJ+DfnxvbKxrPsJwWAOlnwduOsFuIe5rF0gsIlmJnPP0lYtTWy5xqcdE3vYETAmZa36I+TIR1E
JEDkAGYJKg0AR8+NSF0V6y3EP0EMoj6qA1RaSiUgkeCdz3Nla4VJBpZ8CocU/UnItILxUJYDJRnu
VVPEAs41o2K9MOylofjIxLZxRinSWEGyNeb6qZ/VWxNMxaQY/nwbY4gCkYzyc8uo+Jyv2bJKxGh1
gA87kE8hjJuN6oC99PomuygT4MMYOIumAS4VgHDYS6JqStQxDUgv6PpushO/WhdIIlLynxR6UpMX
x6J630XQYUwyMSC16sace3SPi0RzK9lP6m9R2HvZjDoF6InbQE8EtxH9i2dhDrUylG1x+YKmF1gz
Zouba2XUOuXSs6wOqQQSsqn29awOjNV6GsNCcDNcFuOpPcohphBKQ8deDXGoDuFQUJo38N8MuV8b
YPgMqtStzJcMHNDKYxy/29Hx+qfkeQlwIFoAKB1j1Is5Y7hLpqRoUWJS22MUgyyNsuvddLPtVCJE
Eyc0obNIB1I0AulSm901ZZavTQVTuPoPhRqehjwb8F78OdiicSKeKTprg94Nbg3wnJyfAq2sOsw0
YLfoxig7nVIPt1a89Ke6aySnj5a/iFTQ3MVICLpF4CRmb6iJWJ0SYrLBbYnho8vjWFABBHf0n38r
qJFQrSWUcS8SWxtMr9g9GPOvlMz0MjMyAUUrHxMlBxCmrCC0Xr7/jUUw1as2ajEYBDxfx8Zsx7xt
QKJnjfo/+TIHBJL1a9R2Tmplu84oBTc9bzdC+eR/9piXSTcDD2LGsFcXyU857t2unI8zqKE6qXk0
WhH1Dicmm1tzzBFfkF03eYYFtcoJQ8tfgKzYVYl/fQ25RpDzgdgKrLeIJudrWFaLbYGDEDdyRg6N
+tiPug/6b8He4O74jRVm5aJiaLOU0u3MMdnJbfg+9M2tun5GSfvw5/6gxUS5y5HMoON07o+6Lmm6
pgsi8fiUTzbkNSUnFgVfzg2DmhzQSfgfSC3Yq19LtaUNJcpNJCteLL/JyVuI3lIZdo9N8q0wH6/7
xDUHxn3Kw41pNpXxaZljUAlTDeturY9mdsrVH2jJ+sY/NUgqR/X5ujVOFmhi5hRJABIbrCITc1t5
GuQOMDY3s+1PKbd8tUwE7wDedkB6pqLQjTTNZCtVOESyRjrEWjxeD/JQesO0fEUlF0qTuuCe5O1v
5E+YoQWEHgh65hAlCpi8SxPMMikYIqF0n8v7juSCwHBZtMLtuLXCXB4GkECl3cChPteKH9KqG8dw
VtuHiozLiyKtJhTAjToAsUyOkqTZ3aQ1OoRO2ab2PbGn8dkofDKNhz//klhiGy9WoCzAeH9+FoYc
PCQ51SRX7PBBTeqHuXm5boH7IaFJrSKAgK6LHU4gkV7aS0stAE2aHEe5UNJgVpUmxkQJ8EF9PIrq
QzyTKDcAW2GhuIEtdO4UZnHUsNMRhJO8eJ/ktzVTH2tK8YDi8u66d7y9g2YMiiO4zcCbx8RGsxkB
3YfuA8bR9Mypde2n3RdHFLkbQXjkHTm0x7F+JhrWAHSc+5T0almtVJUMfEAfVYORXyDXBc5cFrmY
PcoYsZNFD2MDJ0Fq9mE+BRDVMlY30mPHSL2qUV0tDoSzdbzQBRYl5B0YScWkARNMFClqzVXHgG/d
9ofEUA9rMpzCfN4viMthOxwzrfWufzWRSWaDjJWxhGUEk23bYEzTcGbrs4cmSRT6YHkrk78Izngs
A4JOX8yojJ9/u3FZRi2i/Od9mQSDKb+Xcn2sarTVTHLbL4knFaZ/3UPeEQD8jKq8oFmIQb9zk3Gz
znoKzSbXRA9FW+XdUpQ3WoVSuaULqincvB/Bg14GMIj/n9siJmDq1YAzAH0+yCtPjoZcwYx2afY5
m46k3jXhs0l2mikIqbyzh8olknFKXHExGBSDnm/NNErB1ZmOUhYPoIHehYA7Xl9KuunZZ9TGDDsU
1GGgC6PoMCO3kR/1rxLqzk21i0G2MKaCq4j32YByw/dCZxQTKcxOiXRJSUlOE+QZfMgdAFN2M5mu
1APhv9hZcN0z7nnfBkpml0T2aAFzg69lDOpd0j5Vlllh6GYKcj3akTX/mFf9vS3uU0OkwMV1VAfX
NKBjtozfcL5nUgwPTABcUCw1uNZz4lQpxDY04hSG4H3IdRJvfZR4cPIw6cqYsippWacVICaj7y3l
2NtqlN8i2axnR9MmG2oWY9pZjjGR7A6Q8viJxGS4saB7IajTXPqM5xwOI34JSigYnjv3WVcnfaqR
Bbio3/qT4Sxh5UWgyylFc8SXOxaGLNTcNZBKYvaVMaSOkz6oNuqbYXcqja9zAaKOco+nKnA0gsNB
/9T54Tg3RX3eVNt1xa7VWYMpZWmdzvbtCmmUKIUQGWGupVHXu0ahAKAi9KPuuy2NIBgRJEI8G0Bw
IJCgXmIglJ07AsmUVp4jgAQyiNcY+QhYZr5TJVGRhGMG7Ii4BCCdhKyBLT0vCm7Y+herVmd+s2Ut
MEMcuaiOBIFEYIfFY6sSvuKkYjAHfA9OXEu7Tpr9UBdpYXDNYJKFxl/cNCxHh2SDLLhrDKzaEo6u
bFUYLDGq0umH8M+PsQKoCJD0KK5gYI994URNizOcg7wugb5VYfkYDMjSW6tKPKv9aoARyYKwziqi
ebzMFGiTAy85FHExMsDij42ki9MwgVVIe32p2/aV1LjYZHTmZQjp6NCkKiLbvx6WOXGCKkMBHkxx
TFCFO9+Koxql+bAmFfRz5N2ofs+XKViRniz6tLtuif4l5vRuLbG7JEyqqJtnWOqtF6hy4NbxJQye
rvNXneA29xtR+0BkkLlw8r4KQfQIg3HXUMy6Zt6l084gb4lp+Z30bop0DbhrSSjWGpJelxfqgEkd
fe6yChLlQFfEjzNZPBn66CLVYN4+AQzsP3ZQZD//Zm1Vy3VowLFUUVHTfdPs1Q1TV9LfC/vNkqo/
DruAcABkgdaFCX15Nk/Qk3qwbHQ63aztX1CagQ4pSb1SrSdBpsy9PUEZT5sxFDfCgi9TXYlzq0Ei
iYrKUbVAW5dFjR928ddwnH6sNnkFfbFLqvJBQWXt+va8XFQ8dGjBFU9HtNxZDDumIaNRjnKMHxbp
w6ggTurKvVS1boYx/no1TWfUJUFx6HLDwCYgfUibFQ1TFcwOtdLGqicZNjECOBgyqBZflCTzluj7
X/i2sUPON0yoN92YqrBjhZN3W3pVGbl28yBlO4sI4gl3GQE5wvMDdXJ0iM9NmdKQDaoO2v8K7a4I
vLkouzbQLGmVva7dWLngPcA1R98DWEMUiVhQWqjXha7MmL8Z5CjZN6uh4DmZ5s5SVMudXdhQY0zC
2zqH+tr1Jb28jPDp0OhA94GOirCkh2pDEFoWzMPUxT2t4wCMLIuI+LnObWzQf9/kO2lWqqE8wcac
mt/7MbsJE5A3WWBxt42DGbeOKomY3HkmTWBMqd4YRsbZzGQspsZahxgE7soXSXLt6MNcD930pZhA
hyASBbsM0GiHbozRMsTGv2ogYWymSe2aWerG4w8tBV5SiR1Z/QbqTSecbhJdMNLI+2yUvJUSL8j4
dsz2rONklFNqUlLW3az0x7VPdsNkCO66S+IklE3Q7qXgCCwkGsznrq1DsyBVwXwhmaDoqD5HiTta
eMbtNN0j0aeK8k3xjwTIfzELaje8RUXrH88dYF5RBmDy11ROwXhQ46zL8wxBt8QvkhfZfB2MY2Q+
lSqIHdMv148CL4r9ej8CJEehRPQXbT6jMURR2klYUyUmz0OlHIeC+LE+uy1UEK+b4twQWFd6tf6/
LXZI3MIQu1ZmWFct+xGDb7gA7scFm9xLGyV+UlYH0s+NI9f2vSVHr9eNX750qG1gmOhoLhCwTNZe
DvHYDTKGOe0cYPbwCZQyTinnji1FblkLApvIGHM21nXU5xSDTO6oftpRQPrcy9O3pvFncLxc94v+
qfPE7NwvemY2369duyxrTWpKeSX5N9y4f/H3Ufc18EoEDx2LZovkPrJqG3+/s4tnJR6/k0Ly/sYE
FOsA1ZTRemO2YC23ql012PQA8eTos8mQlLpu4Vfl5WKVAO7+jwm2MlPWciHnGQZszfsqcevTfMiC
5aF513bGs+F8q3+Cxt+v/M63Amly1MN189y4hecIZr+Axb9oPK9hP05pj2vVlHtXLzEEDryKiP6Z
F/wp2eZ/jTBpArqXqtVOMKLaL415KHJM8FnIxVS3mO+Lz+secXfdxhhzmlBzWhq9hDEyS46Cl7z2
x7NrNAajdQR1d6TKqNmd72upLDE/2tY1VEAVw2nwtHKj/EVJO8H+5n4bZMbY4QBm4vV2bgdAchxW
qE4C+hBPgayXgGmOcekpSicaiOV+IRswCwRaJI3sa02S0wxIXIQ/W2793jimwPj1/+h15sjlFzV8
+vNPRJ8yaGvgNYwx73PH7BXAlNLElq+Xt74DVm0Q9N14K/fbAPr05waWZrWK3IIBY/pmwonGPMai
K0Nkg/k6saFVXZnCxmLs7PRR1e+QaF9fJ94FuHWDOTe1PMj10MHENJ7iFBXiQz14QrCpyBHmwOiQ
oSGDCiut2u2KJtstvQ321da/7gzv4kFrDik8hsqhF0Z/xuY2MCVi9xMNAnTeE+z69ksGdYvM+Czt
n9ctcR3aWKLLurGU2sOC1BqWamAIDeA/CiPIO0HCx2mFgk9qY4XJhxqyZEs9YdnGZH3ULcmZGlzb
oFY0tOxlVHovtnt8uMVNEsPTMHXilFWyy/P0rm1m0Y8RLS6T0efQSS41ylwwHKV7+3l5xLwaJnYc
xXTsQD6E+8Ur/fTFehOJTnATp+0yMGd50fSOLCkWe7bs1wll9mStdjnKnGYVH2dNAztyHKwT8eJC
RGTOC1ob0xZzymO8cQeNwOkouZ3n7w2e95M/A9YO4Wjl+fqe4tjC2wWPF1yRqNyx78HRCmO1akF3
E4EvrOg/p8rCx3X1KdDGo1CXhbeqMIdhcMxFof7Not7yZkptA1rGrhVLd5qCtBSMgpA2dXvMs2Wo
WSyx4S9y50DvaH/dU87pOTPNnJ5ca/uuzeFpodymtZ83r2UoMMHZrTCBmTKQFADQxMJWS6MOk1kC
p1baPKaDJ2l+au/C8aZXBfVWri8YEAK+A+IzmFg6jwTjkil6YmIZR2NPlmNcvaYiBlKuLxsTTD6d
S0aUhQlMlImfDrcN6kcoUq/z3hahHDi3AaHTTv91hgmgazvZc1bjw6BBWCTHpf46R49j+v3656fn
lUlHAf1HOo3XCKZE2IdsXkhjR7IVd07uQOXWdstvqj9AN0sEo+M9ZQkQ8kDHgrmOipOdf5wsMYy8
iunevl2O0dNylwTLp3SIDgWsDYJWAi9cb62xI94mRk5l0EmABugUB+mpPsW75Bbj0bsoWAM9aIWT
DJw8FAOhaOpSHUIwJDLumVnZxqsJ92wMa4xgGuxFmmC83f3bwkW5NiOYT1Yos5EsPYwYwesOhZAI
lKYY7HbY2mCyHAuQnikcYWN5XL3lLi8d40frL7vwLf4q7f7iuQUlKuDZ0TtGp5NNQ9HEIONKKWei
Qp69tEAPGVmwiBGOd5A2VtiGgVkP4J6akL8P2nsPkmJyU6Zv/RpcP0i8G2NrhVk5LSwGKU7gS2qj
cQlo6HyTQ+4mfbPVu3J9vG6MtxUg4QVALxjEVMDOz8+SNZhtkTUtaKeWlqDkZXQOuB9j31wt3blu
irev0fgF4SMsQWSD8Usa8OBpG4QhNBq9bu1vFtn+i6UDTSme9eA7xMwB441uxWNB0A8AiZZKVXMh
hVoFBBWttLIftfi7pRaH607xoriFWVaM0gIeirb2+fr1SIAnsEzUbjOj7zc2DpGe9Dxy9EVyEl3w
OhEZY9L6Rm0GiBLRTLj0IWALbatjt6a7RQFuZ3fdL7pS7PHd+sVcgJVUW1YWwtQ438lL7UBQ0wlT
vyi8LuzduH2QkIpfN8nbiluTzIXYTtkIhXjkxSWEwbLSfu8NcqtqsUgnl3e+sEdQnKeaGJhPOf9k
44onSiThFM89mLGy18Z8tTVnMg9Ksg9F2uz8dfyfMbZIU/XFUpkExuoo3k95eYqXYY9JpUOigWnc
XP8hxjw4lgQVreuryYtVGy8vxhHkdDLSDFGk0ilz1MscEWdNboHXExi6HDnEIOXWErMrh7BP85G6
OJH6W6xoLXjedLfKlpNZz34hqx74M+9n6wM0gl4FunW5DtKOOL0x3ZP6SzRraDWBzwEDQteXgLuh
gDVQ0CpEfYKFvpSqlKu1ibM5G9G+6xCwk/5ns7aCoMM9lai//gK30HGn8/2kdAC6qxJCqCF/6cLn
Xr1vy2D9ES1vf+EOQS4CxiWg0dmqzmQ3o9SsiJ8ZWOMXPAttM3W75ft1K1xvkHSARQ7kDRf9CGiP
F3GjwYpsZI/4LdAMTZ/COfOKvDr2iuhS4MDnsHs29pjds1brilCGNBiPW+K08o81/lrNkHoetB26
QZBZX76E8osJ/QwjF8FKuYdkY5yJctksjaByHhFQ5fzG0p8LOXzO4nVnYmWvLyt3L24sMcGtVhXo
xVtY1irb50awpF8HEQie64yNPjFF0AE6wcS1ep5GrSvhTBL/aFXPKndJF0ixUA2H7ueLq+G3HTYL
inDcyUQ5YpPFV3aRD1w/GjogO6RkUae6/JuV25hjjledJYXeZnBL7jJnraHeMrmF/TehYmOE2YV2
b48kaeljbHpupn3ePaXR4S92wMYEs9egexeBXwN+KDocwLQPiV3QBPy5EeCm8PZHRAZbA7MHogIi
82oFI1VzAqq2hTqcCFvLLTFQhhzQlCgQ2GPnwJIaXQdzlpFkWZ/D8iWKTQdoWzfW7gbEpTl1SPps
FX/RE8K78rdVGrc2tTk8cBcbUxG4SAEP7WXXsEV1Wc75gUMY7QVQEgPLLCizAXoAsQBxXJvJS6bi
8ZWo0fdh1p10BXP29Q/FCbOYvIQ0IeY88W5h88ZpMVaj7xAPJOWHIpuesWQHqVw8S+8cNf28bowT
fM6MMbvbnCOFxBOMFdBan1vkOs40CdqD3NXbOMRsb0xSrKoyojSzSmCUJy8kf8q6yYmlH9d94SRU
Z74wgXTqJLmr8R/4/+aXodF3Zr/sC7vxWsu+XQb1BShG30hF20+0hPTfN9vPWIk9TgX9XuixGsBz
FNX9Iuqp0d/ORNYz3+gab4xY1hApdQvfIqk6FODNnXqRNKbID+YYDYlWzXkEP9JZvRn7GWRGNhwR
0WtwcuwzT+i/bzyJMfRSYd4Xu8EMjP5k9bu5JfQ8QScDvCWCPcFfNxOCYpTlG/Je59b6Qil0SDbS
tlDlqd1Nk4hqTr9a6Zef5n8m2EsvryWMMkowoe/U/QQCFM2dnfJGermT76eP6AQQ2BfAX27rIPSz
1sm+Fz8z0Y/g5UpY1d8/grkK9a61yoYWdzH/MkyOrZxm3bWgtVI69Zw5g+KiM2qIzPJD1W+rTPSI
7VHqlQpW80Z3OvWxKD7q+TTGsxPNgiAi+JAmE0TUOcm6hpZdDaBcpyWwJFH2wg8fv52hv2CzMStp
rOrOphbwoLUmZ478KQ2KjKKQvVQJJpE8s2j1mMCRoIs4rwUMro0H1ZZ1fUimzB0Sb1IFAHv+0f7t
GhM9ptIu2kKGpU4OlgFVPcUpFVE1lLZGrp0DJn40EGnoh4RmY4srrZ6RvLXl117RnFH+WqbeQpxx
Dq5HfNGmYGIJJqeAzdTgl6q8DuFXYalStG5M9FCaEXwMM/5+b8ffpGUC6VD51tf67robvLxpe3rZ
rlMPlPa40s1dgxRHsnZWuu8iN1dlNP9uIf1VkqMuorDlVa/PjDIhI2mNuRgMBGJsdOuQ+HLtKPvy
JjkgfmjEbe6lL4ghZe9dd5abDVByWcD9bV4NG5lPSGAWtFFeUsgHFfUwU/o0cxEMhrs7/mfpopbd
KokMxXNYWtrMMdrKqbu/OVcbC8wSVqY5DDK9y1orc8zxE8NBkYh1kntfbmywMdZqurRVsTf0/MOw
n9cI6s2Pc957pvqWiTSruSGJAA4LwRZUEtgeITTozMZoIFIhk0dVQbfG8ubuNCT3tSQ4utyjtbHE
hCTZToch02i06J5kHRz0vl2LIhJ/A/z2holIakSSap3gzSQhYRp9Se39kvhK3TuN4lbthHEJJ1KB
dnzNio9qdKdBcLJFv4AJUEvdILfu4WVX/TDUz3IQHCbunbVZRSZArbm9hsVMPSxfo+nJVjAr8BAO
OLhe0aU+Wnvu9dMr2CAsl5a+lqEGsXHkoekeLW03XN0p+ozAOT+KWlEiU8zhMqaWrINC9yLqkxL9
Xu/J8j5mR11EECayxBwxNav6yeyopUkCTvkmkWJX6Rxj/pxF2AZu9MMsKODKFqBrLGKlWZe+CX9J
L1lvUk+cyPje6w+dCI3NPV0bM+zpIkneRbQguJrfDBvf5mSEAnwId2tvTDCHq7dGZTDpy3GynuP+
56Idru80kQvM0dFTsPRHIeIeKSEPkoFAeAjU8Oe/M8Kcn0VrrGmk60RGA1MioKdLAjV6/1dG2Nu9
aNu0R50A71LcQynxV0kHyVnm/DsrzHFpRzXVOlotVcyXWPuaRJAsFkAfLhkuKY3e729uMQcFjIwg
VaGemGDU3U+Fo99/JQ/pvfWg3DVe+iYfOi/vHc3rTi9QWywbp7mRBCGVe1g3v4F5CDQWAMAWzflm
yXb18TWBvm1bnbLkpNgiPnxueN3Yomdg8ySQEhJnZgNbUf0txIDU2uSvcqqCckP2e9v2mqbY6Ubx
cf1LCpeZHo2N2TisSgXXI9LOnXJSdiGKmzviTz8LN4Xe2WENqlN40/rlq7x7jL53x9fr9rkZx8Zr
Jnj0vWJA14h6PX3V6hdJXfdja+xyBeR8PUQOyiwTjZLTP3nxdtiYZIJJFY/hZNEkp69BUxs7duiD
jteBZM511wRBxWKCimmUrQLZRpz35WBBK256g3TTvzPBhJS+XTVImOGMzFAtn5/K/LtwsuCXDMOV
5WJv4UU168pe4UZ66twqUJ4SByi1BySh7epFIHwtwS37RnbhU/pmvMnOtCd3g2t7L2pQgED63y0q
2+VqSktahujXx/uSDw9296QlgsuG/90wsEG76Xg7MPujz9WpkemJWMApHKf7LHyBcNr1D8cPLL9t
MHtjMMCGrliwkeTLS1JAhnHWdtkcOjXUKEtNhEvhnjIAUqhQCWDsrBRS0+otKVQkHSamiBoDKncD
1Wb3mvoYpwdZ1MbgV4iAr9CAjsbMFTvlUxhlV8zFgkrvU/cKgDS2SHLCXJ3uFA/aXSfq/XJP9MYc
c1W04ZrZiwn3EvlDW45Wc4ihNW0drn+zS7VYeiNtzDC3AUj3Sgivwytpbz0uvnybHNXKy9/qr62j
HNIgPWYPuhv6181yt+PGKnMv6FmORlsJq716Ap5Rnt9iSeAZDRMXRxxDe+C7wNe64Cic2pwYRYSm
Rt4dB3mvZH43QNl29roo0MzZWbO3v/BpY5CJ+u1ApEyV4FNuLeRkICV2w0FHP1JeRsFJ46SOkLND
r1qFMjGUnpgQqYSF1KoKJG2GcR4dOTW6oK+rTpCtcD/SxiEmZqxWnaXzCtThYGePaxm7SWTe5LNA
0oO7zzdWmKhBECC6aIAVIw8s9ThpD4V8p4umXX4xU1zbDsyS9UZYZbNNIZRr5JWdm8utY8R3Te3P
1Stk463kBrNzSXgzdk9L6qr6zv6rFztI9aB4RLWgZWY9Jy2NtcmgbTb0v9T5pP8fade1HLmuJL+I
EfTmFSSbbdXyZl4YkmYOvff8+k3Mxt5ho7mNmHP12hEqFlAoFMpkTj90ng9etfqFDGY1FfTdqBoq
HTQrABDdLPsy2s92diX/Z6W6VbG9bfOrm7cQx6xqIwQtAPWgkqq+a9O3JD/r1oGb3lsxd4BP6xjh
pDhnGCq7DOfMKdWKnO5dM412X32FPscGVy19IYBZtUEN1ag0IKBuvSTbZ8qvgAffSP8Fa39IQoE1
jV6QOLqXOmAWXQjNAO5cmYr8sQzbvQV4dHfuYm3fYlbuDpw6CTAkGx4uyNoWoefVRCci5jyuIFvk
MR81KweVaao/GsYDeh1H+ZDw8jRrKwjqCYp5DcStK8SkQW6FsgoVerxkx4/EXaDNjpAr3m17W7EE
dFNiAhvmgOQaW8Ro4A6FyATelYgRd1sMfZGkZcWLQKk9MXt1IYW5nXoLeLqdDimCNt2XQMsPq3Rj
mNFTg4KQjorQbaVW1k7HDoGYFMN4QApkTCNs01Q1R4qo1YVuUTffSjvauiByCkCrYkAnBHhydPgD
tPTSAg2wyYjZCDCtPi7f8x6zMVJ9b4X/ImeIogGFPISxweboZyzeXkakZ5oaAn8JnKuaa1ZJ/Cjq
4fucBLEbAXA980F/HutvBVqKST/rJz/IFCK2M8hf/MraJY3GowtY208FmLcUhlED7jJzM2daKUVz
BUyLXgFnZwgetvlOa20pAYrw8+29XDltwEZDmwN8FeiDWdTDHNPmYZPEIOgZOoxqdIEPElBEAtKU
+IgHGqHlVd3WHrvwi8jOY3ADkym/2cOXC67reRgHILeJalK5BkmAf0L6j/fCy0iAzvDCMwwbczgw
5+Ns77Wf01ba3dZ67ViCptDEsDnGFLDEl3sOjPACHg+fUM8JyqdyTOIufrstY818lzKYTQxAbdur
GmT4JtoMgQQs7eQm/DKyhgdHfqUN+ntwzaCpEWQcaIyh5rRYUJDcAksrKMDzICpvxtQ8NDibf6kM
YtIFuyM72d4JPeg/e8AKhaFjdcYPNASSPJX/+g1BxQBCiXYBUjQ25l7LABAvoFZUYdwNE2fD+F1J
2lab6y16Eze3Nbp+HkEW2qIQl4LPGczuzKpFtZWqAFus7GKQ0WZsEbVXnSDXHSkCFrkYErOrnKx/
TQLR7vvA+y/FM6qaY6YEAbq47aYbDfRSFz5Ro2EzlCr6tCJhwo2hnMdAmDAbHHwZWnz0zfqL8xFX
FVy6BhJmgdCNCHzQ32u0sJworWfDGrQKqPzxva7FAxnqcWP51ac0yfvYV7wuSY5daAVoEjI4tbQr
10OFA8ZKRZCEXm92Gi4368msLcCDwrJPQzM+lsH8KATiezVbH7cVvTqLl6J+l2MXek5TaSY56HNt
NLN2TjHlAPLrdfTc1Spv2OX6MEIrQIBpCF4sTWaDZnlqTSVoIAoIGC6ujI9B1b5va3PdgAJ1LPQY
G7QrV8aT8fLAZ60WzVMio/fD3CGYEEHTNf3s0EyaKiRv3sNWP+jBy1Tu/PGpkn7GFkYS0pNQbrJ5
a+SeOtna7JaBp5Wbgde3dL2rgE2haEF4yKIZnJ1YakYtUIs+Qla6cmRpJh3otSb5O7Yeby/Cqhzc
jSC+wpAZZsAv12C0eqWvqxjdjamPCQsQPAHLJFX2av7XwFkg38A9jDkSTJmBHYi5LEKhrP0hwiDJ
NCMdOj8a6vvkn8fs87ZC14YDQAAE2kjYGOA7YsVYo6YOpg8ginZIdbsSWt32ff+vscWhDEW6AOgL
uDiuqOWbTkDnUIhkZV+O6cESc+FUAOjekYfwNZiGhjOlcn3wMN+sAeWRcr6AK5HZJckX23H2MXlQ
Gz6YqjtP6wwQUhocb7q2dmgtoOArCgbl2Cp2WLZKkuZolhuNbeb/lNP323tz9RjCqgHYgCJw4RmM
HNOlsYGnjvKsoQiaaY4ChLEsI2p4kGS0g6o7tft1W9q6Nn+k0d8X3kqS/EhJaZdzNACBTgyOespD
Urp6dlOFMKSAuSj0B8P7X4qoLGUK5gKPLBFwpxS2XCo+rPHRkF9RgkWVp/uKgDLJeTfcFnrVnqEA
PU3XWjwpB2HbdJtQQ6rJFsbMi3QgRwGt9u/7xfGKVIBjroAWEq217BUDQJ7Y6ke88kAWAUbIjTCL
TqJyjO86VYPTalEKKORYVdgIY+T+iHxk0IFgPNUyRy9G2zAFO5hj1BzitynWn/viVRNSJ/EfEIB/
T2J5QIdebSlOxQdXl7FzF29B5mPo7wvjaYbQN33Kdm6BP3GGm2/dIIgcwAyYpAV7c1cc+qRyrVlw
0wET7xPHja2ceIDUA44Dlx+w8liKBHmM1TAuxgpokOYz8CQDW+76xk6alBfB0QCN0RRT7Xi5AUTF
BH4cs+wFHkmRoAY1BvtUAFgJLQxoFu8rI/jW9O6cVInBeSteP10oRwJGzSnGiQWsHeYqkKwayWej
re38KP+YielE7vdH7KBy4CZ2uKldmeRut30ZiEYeeLNq18NVkG6hIR05pd+JJbogi61VTSHUgNhV
I61EmpoEd/n9DLFg5g5Ova28KikZvfAue96ikMYLl1fsCnQlqFzg2Q9PyN63AVjdBaXA5I18Ko8K
MffmLrHfivdiB6Rp97YDvJ7qBjoZcjM4sbImgZOK8bej4ndq1GKdhafGnreWnXmjne1mFwTD25hz
R3GlMf42TI1g1i2oBpaIfbAHBcY5dSK0dp8/VEz1OhzlroPuS+UYIzKstJIk0GxjGrp2SjA2kpEY
qWN4MX88ni4Uc0YuFpJGUQuT0aUYR7WDrGHfuV/jIfG69+pdJyIMZDzzYr81T3ghjrFQSUUWyqCq
te+dO30ah570+wKM6KQkwVPr1S8PPKLBa+grxlaYhxQQS8xBKiDTfMi2odOQ2gGj8dEiGyUjldO6
6mb0PkJX3OTeK2crV5eXgoHiNrUUEGhdLu+QWkIz1ZAtfVs/k8+Nf5LtlnQbXKzzvtjx6q6/36RX
27mQx1iqFlGEN7qd6kkA0eqAHEmMta5s4A8ERD4PTmunJ9POOVfcys0NduA/ejIm2w6TlQkV5HZ2
iV5V8vWoeaLIN9cVlw45ioZ8BsArcaNermcqyWUoWT083F72ul/ZSXFCRyCZbdm1239Gu89w3x0m
XhHiujOW2tBCLmNDVq6glyYeart+Tz6R2ghAz1l/1a4EEtU8JS8PvLZLulFXGwnqQAlAiECuYClH
tRYopDI1nEGYQRArHtqcB2ynrHrshQzGWPoZCAl5hOtislXbOjbuWdpN9vnx3Xf8zegExLiTd6fo
5Rfw1z/A80aCjRceIke9s55feG1w1EKuFAYMO6af8RzAC/lyZ4dIi8xYlnFSiudyekxzsMLbt0/j
yosQLcaI9sDOhMw0G9POmplUfqLVdqqODibwJZmygZ+CnncVrgqSgdqE/CXiZzZ7KBSxVCS5WtsZ
YIL20XYm8odKtAc9JMVAGqc6isRw5vuOB+V13TYOO0WIiec1EMYBC8Kcw1CtuqqZxNoeN725Le8D
hB2ufha8SOQouarjQhL9fXFxoJE6krIRkiq3B0mfjSYg69/sF6ZTAf8OXDqdPQNRl/bBkGK/qv4l
BFKlr2yraGfyIpdVTSgfjQVIGoB/MD66zkGA3k+wvEA46vmjXG3nyJ54ox2r1xDSWDjN4PwDRDSz
YImZqY1v6Lj6vkdnsJHW9gwX6eydeQxTMrvtPiR3Aym2/snYyZwQZu104d0hI52NlBBywJe7ZU1h
OVYGLNIwu/tJN7dda22iQeXs2LqSf+Sw+DfZLGVVN0LOtJczpweuBhp1bcmDj3wcPMudNQz5udDS
DWUS29bkyk4fk9vn/DdcAetLwEANIHMR2ChA2rjUtsujUEoKGI5+aj7NxwCPrmPkms70bWzqbfip
zET5UbvBs7gFlc53tLF4XWWrNoUXB8bLKF8UWwFLAjWTwwlfkM27YXww/IroqB1xO5R4chgXPmWV
OVHiVNvPlE3YNQQW9tLFWU6KiVNtW7viaTL4/1RiXEuUaEpsdhA1CfVJl/zNoFkgOipsWepfa/07
rctNyR0holt1vZV/pDKnRmhzZe7RGGXPfeGgWdaSf00SqSq8FwtiqLsidDvJbVvZNmWUT9zblrRy
C6MQBUB1jXL2WGz6u0bMn8e5D0PCjH8GnL/G59jqygYaqMqgVInUAG3ruTTVTPJNvJsEPBjR8zXp
ZDY+4vQpmp3bivz2lcw6Iv0F9hh6MYDni9m9Ug7QxdtFDaZ6ibQpz+rO32gn8Wfr9i6Gs08yt7ts
5RVzIZHZOUOeOqvJIbFxUwdWcj+gD5B0WMNtzSOMXdunpXZMWNjLSVcWVFYEhuLEsAckE28v4IoD
vdCGCQDlHhhEWQAJpbXTKJho43DnoFYqTvKFEMZLZ+Wod7UVNrbo6Q+h07mxI6Tu4DxNnvHztj5r
kYIBuDoAvaFdDnbBGN6cNWgYKuIGLxPsikDmjOAiGknt6af5gyNsJdJEVAdkPIgCgbTIWN8Y6VUZ
aGljy551Ft354G8scJiR+BOFVQ9BxG15q+awEMeYXqWU4A/KaE9UrzhN3NsYWrotYS3VcqERY3EJ
Zl5mRc4a26ic4UH1woLEmxrcWp7pdBZpXeWBPklKUhyjf7RnjnSegow1AhOr0ucc0ju7oKmlu69+
g8mbe9MRn4qftR3+ui1w5dl1oS1jmMKImbaqxIIO1n0E4I6cyAqJE5/kCqdxaU0SGJ+AtE3RAZFD
u/SHyjjC24tFY0/ZoW5dULlU8k8Q17Q8dMjfyE2sR1xKYmxSFuQK/NmQpJ+ArDnsdU9zz/dnsSTl
FtPKXkr2MnCGCHjueFXs1YO+lM0Y6FzXhtxakF089ASDE7Z/Trze/acD28T29tZRU7ilJmOoVRLI
6RCWja3+AJ7Uud0KJ+Gh4Qjh7Rpjj22XhVFdQB8Lt9ggkSxDZdNpWmeYeQMYa8GdoVOaIbCZ4rl4
1fhttHIkJRVVaN40dhsgV6WSxB139fYj3BTv1kl+Dh+nA/CO9slXMnGcy1oO6+IDGGXDKm9qa8AH
gI6EBPV7VdzpApmKbw3wt5gXGr5V9Xtu7lA5VjQwfcmvncm5jeT1Xf2zCMyBrLO5Gy2RLsIp3k0P
uicdTG886DvxZ7brSe2Gm56AxWoj7WsSbUDUaIfeeLbIq7HT3dsWtuaMFhui00Bg8RKssroTpwnf
Mlst6fUHteC0+q9ltUDhg94VtBqCj4LtX0nqqJojsW7sHmkJhDDoA+ruQsQwQYisqLqNnG4734se
7+ysJX4vBDNbnQsgi29GCJ5Te96JeOuK9ozjWlEfH5Uk9G4v5Vo0uFSU2VZBLPKkziCvlWQyoHJR
+0SWajytOXtG/9GVV/izoixCBcYzmi7BHDGdzDcku/EParSnBXIUxzV1o4TftxVbS6AtV5Kt8/ZB
E8c9WgHtH8EepbZfuEFwamcbQa8jEoDa8fwET0MakiyssigEqQ90aNjF27x0ahV1n02m2ZIA7pJ/
0C5/W0F6W9xaUCacMjUx0bSWWkpHWtEZ66+gvb8tYjVkW1iHwdyN2lhlnSZBRnwU7e6X/5wehB8x
0e+Uv4bRAuvuUhJzNzat0qithMVrO1sbXzPpLu05Fng9p8HIYO7AVFfb4H9XbBPuQlve507moY+o
hUUku2YD5KGt/KY+3l7E39mc640CtRNmpDFjYzIbpWFcsdUNqGY96XvjoLwBhd5uyH2PXIxKxE1p
v8Fz2ilSu+JWdKSPf5Fuwtr++QBmF4cqTqI8wi5KAJSsjl3ghoo3xpzlXXXKqAMiaQ2gUeCJX5p/
0xaGMCMXCPIlkeDpQoBaeXslV5+UtPebakMxTZmVDK0xFTsTiuge6mJ2/BPgm9JddC84qZt6wy5w
OAJpvfZq6xYCmZXrYjP2QwsCMaCUkWkgbx8yaZ6mbbEdOMqtm8lCFnsCKqTyah+yClf0Xd3tXJBU
AMVH3bWo2BOdZCG59++/y8fAbVG8SgDqI/LixJVNNA2dIpgjAaKIv7NtCx+GsVY/reSpsnUUrwnK
rg5odf4aTcKUTZCyoHUJDTK4Y5ltVA2M78aWihJRVTuC7tXJu9A5c5+RsjuDB+T2Jq6phI4sFORN
Axy1BhuOpqo+1yG63/RUnJ/0tnqZsKV/n+1EC9MfIcy13bV9XhQpGgcHdBBLqrxvdRXPFX17W5eV
IMwCQDHQPFH4QvWLua2BUCzFeR/ilkayb1P1Rm9XiVWCpLY4V7VlPvpqVT1HQELiCF6529DQhjgI
jQ3obmA70ts+9DtTyGpM0u0C0+2s+xoRYHyqkh9NayfJw209V6L7C3GML1EDqG+oEFdPOAiimwil
G1egFmwcCTt5W9iKgYA+FJQEukEbN35H3wubD1Sr7DJa4ZurXZ8ldpqmnLO9EmRdSGDUMdJUw7TK
CHVKCVzYid3Ej2p2KpqRY+tr67ZUhbH1cIDbxMAZsofiQzMUJA9Kd64OUpGRNuWVKHlaMTZf6vU0
FiIqlN0sVOcsTEa3E6rgoZytBzFvZY5u1P8xvhgHjHZgY1iKXjKX98uUdWo5aRDXWw95tqujn9wc
+tryIfkKLwFge7RmMcvXVwmGU+UZtd7iPtLI0G1Bj5VNTz2PA3otFKHVgv9IYtZu9EMpnUtImjzf
y/6ZN+3ha0bdwnC1R/UpuC89NUBi7Lahr3mPpVBmBX3ZN6jvRVtCvM3gnsR7o3fUzpnCx7DnvKDW
DtUfWcjBXe6W2fVxHhaQ1Y5P0YDRW060sfYmRo84jQLQnAqaBabVKsiN2ZcSBaf2DMoS0c1Ogzci
lgNjt467cUCMbzmI8StOw9WaGS7lypeKTUE4ImcKuVEAJGnjLfZTRxQ4QtbSNdCO4nKDHxCj2cxW
DW1YzciPwWMEjj86QD12Ap004qvcvrepa47HvHyY/5pgCD1rC6nsGy2bk15uqG5m8bNMtTe5ll2z
yd9vm+H6Cv5HN/ZhNhSpVWYDdMNz00tKBOGAblbMv55tp8qAoBn5GnSkG2xJ3LfyvglUKGOI/xQp
gEIe5yIhfU1mFMTFr9s6rR7opTTGxcuhKrVJBGmYJNF/TF2iHRIjFVq05wKeCFN4ijvi6N23UqCB
j64pjsCfnHZzD/IzUUgje0z7ZhfGme4MdWu6bVL+vP2Ja5VSdOib4JykJAeobl9ablQo+ZTpE05M
Irt9+9bh8d2FshODpGaovmXDIlXf2WNZ2ZLYn1plAux8hYxX9zGb92lY7wRJ3aNqdNZE3ymtmnNL
rq7h8gOZozXWBUADLHygfho38f3gBdsULzS1tf2t+pTt8n0Ir+WhGfj2yqz5qqVcJh4dQkOu/Bg1
gSJ5a9VTxkvqrPnd5f+n8hcBRqHGaqKq8IUyXAYoHsCZ5RjhPo7vfaCkZ5yq6drxWkqjvy+k5WUv
xDIGlOxq+jHVNG/+qlmvt1ds7epfymCsXe/MeahAImkL6SZOnhXkbxJHnh5vS1lLP2DCAROdIIwC
ZQb7cg5AQzZmKVSZ5dchMIDBvqullhTIKGqe3uxVtBNUvKTHmm5LocxuNZZSmb4GKxz6lzR51lK8
lin+IUe3tW2ifLO6qKPLCw3vl9ukopclmmYJHt7BwZudc+NFhovdcsuT75rI+QEB8ZFXtlyVSmfA
8YjAU4i9NSOjAwMJhv/soUzcqEIFrulf51zn1FTWLN5YiGFOspmZvphUsI+w9ebCwZnGmOpsV8ZE
RDEhqsKJNtYtZSGQOcJCrTeD+Nsgp9YeE0zOYToNL6VjpsTOUIgGgCzDc5EC4aTqOWEVb00Zg5FD
XwkUEWvqiw9R95F0Xs0DvVoLTJfryRiLIBvFLCYwlmhMH3tTJpOZe41RP9dh76KTiLN9a7lTaymP
Od9oEGhNP4U85clR9xjcflcsx39qNrM97VBf3DQT5zzQRWKje0MR6cCCqeNMMBqiMKZFjQ+Jeir8
muLhK095I+lrSX2Mcv6RwWhVzJKYWAKsUvSaR9Dcuf1BQgEjJ+rWP/Z254iOeEAnFMeNrdoHGIVU
MN6B1ZdtUx8CHyzhCuKdqDLfIj/bSoV+MkONs4Jr2TGo90cOc+gkrTCrGjR3dggUjqZ6iTprp0+p
Ax5DICa8jbPgyX331ESDGwwNKcG6B1iIl9t+bU1ZzCLQ2U0Er+hDunRrSpSq7WCh50zN7ofkLjWe
RZGznqv7uJRBvc/ihlPwTGv6HDIM2R4P1V56FOzI1XdDTOaHbtfvs03qjR/Sz7/GuKAhpYnmHOk3
nRKrXG+CIyHJEORpcwNePyCQFU1JQKnNySatZVuWO8l4M9XIpAiD05AzKefOB2qM2rhxqh5BygfM
C9PVBtUpsId/v3dLsYwj6xNZG9UKYpNaIcjIk1LCGLC+uy2Fpxxz0pWoaIPegpQ6tU2oMb4o0UZR
MMD4mSYHULlwtFq9zxfHgjn1YqEnVWhQeaob+g5GbHPrTeTFKqtSNOB2mAp6nYBfcGmTeRqK2URT
PLlyFEdPC5yhOykS5+m0+urFu+8/YpgtmmZMuWZUjHqa342OKF9Itgt30b5903ftQ/moB0T6xXtK
rT5HwdyC8SJ0qyIDz5xqgBY1mJvCGkbFa60CKX9f/2PojiGfe/TEpc7Yf048XJzVO28hkznlQdso
xlRCpjRukvifUesAuf5mxXctlzNmLVxBnyywVzDpihFERr0ibA2UQOE5NfNU56cuPNXquS1flfkB
A/i3zX/NUJayGLWAcDVPXQFZahoSkJ2WvqMWJREGzjHj6USP4cJJRpIaFXpIb4MudYvRJFXxM9Ll
TZyDOzgHDn9nuv+VZiwgwwyiuaoO6CqW5yL4ZfQv0RwTS+Qs4Jpd0CEFjD8rsoaY71KxOk+BkGug
P1MzEmKmd/qwn7We+O1BLr3bGq1dZktRzF6NajoWGB+CQ4x3fvEpGjst+PXfiWC2KS8AroCcDAJy
abRllLLK7wpprNtCVm3uz5KxeR2rUZPMl6jNRR04acW8dqRGk0iEVtCzZPm8oYBV26MUTxgK1DSk
AS+3CHjuJga4aRAwyq9zHAf2rI9OPUwHEUSbU6O86ZZs/wsdVRGvGvRw0frjpUxLDaWgHtA4mxW1
k9CLpLWn0EnVp38jR9F0Be1UdMbqUk5QSLWq6EZtW/mwSxM7ngrbEgJwe3CMj/4jNiKGN8dDDQP+
dCj6UhBa5eOmmbGIVf/ZlJiLV4hSeGPi9rWj5K7E4zFYPVcLecw9mZV5MMgj5MnzFjMjiuwE7Ych
nfKSA7Kx1geHaRvUKZDIR6sz209Vy9EAz44lHE7W3ZDb0luyLbfRqd6nL+gMEUiwC+591/9lddvk
i1cNX73MluKZU600YSNaVHy/Ke66FGAmJP9CY4MXOc0WAJF/ay8oo4JgGxMlMgaNWLBtOROktI3Q
9VpIeLG5Q3vyQTgr7/6FFEVCYZUWsgyTsf5MTTR5mtHuWsXbUTsCaqMeHYGX9lkZNgZ5LRI/ADRA
QzfO9qVNgktQE+Yhae3SCe4QmhLrqfhU7cfo2B/bbfjYbTKB+NvkmN/pZB++NDyeumsjvfwAxkhz
X0BeOsEHjP7GHzdlCDb6j966K0ODs29cXemnLC7QuhKjNNIgSgkcrKqoYQRP/RlufiXH73gTvxWS
E8FOB5IfOxI9l94nryWApyxjqKZZjEZlxa3dZQ4CfjXAIGnmRsEPJX69bT48SYxTS41ianMdugKH
pfcPVbqf0sdmevIjHlEVDVAvvdrFBrKte8A6U9S4hqRaPtbqjzbhpS6opbMCMA8PMC8TTzU82C63
rVFL2VfVFM5/PGv+GQMAY7qplM2cH6bRgXJKENqzyiOK/I0DxcjFbYBDoajofRFZaNswaJoyHZGr
tlrFqbNdMI62COzX1iLy4KYm0GASO7D0bVYegv4khIdqJJN20JW7QXvXhwe06BB5ClAV8RLfiYve
nUF2LB6SeTMUjjHbtaQQINzHpn/o/IlE5uj2YDJtc8Fuxtc+LDGU8il3XprptpFNpEwOU302WnEz
hraFonaAwL3gAJyuWA44P9GRACQVFcA/yuVy4ypE39sMJLhcPmYBUujWKUlsS3QrreYEftdRBcB7
FqKoaS0OZDGoc5vKVFR0jHSnCW0FL/5IcMzA0UuOXqvCMMqF5DP+MFJ1KSyYhy7NFAhLe4uM2bwR
BZ200rswHIvuLi7bze0TSB0Xaz6UIvz/5DGOrWsmgEFJkJcIryI6/BX5OWj0zdy5t+Xw9GK8mgQg
jrLRqV6aT7Im25jyd6F5yhx6pWHuzJnX+7AiUKFANbSSifPBNvsIcmj6sm52tlS7YlDuovnH1J6E
vDpHkvv387YYLkFzEU3QUHRfxhqz3ABQV2B1tqz59lS+TKi9hfpmyDnWQXef2a0LOYwplpISqo1o
dEglnMfklErPUc9xySuO8kIEY4DKrFgRKhGd3fqqLSuDrf81uQVAg4DphJ4etFPQEumlicuzogd5
iMVSw+6tzWenL8PHPOb0kK7qsZBC7WNxanvJFPRIhBSgnREFbYEFL1GwuhkLCYzHj4XQktFz0tlV
9qusXGVCD+VQcp5QHCHsmKmqFUqAA4LyqJagyWA3mCo8L6d0x1kr9g0DVtLeUAtoInbaOexlB8NN
zu3zv5I8vdj13yP6i/2o66RqNQBwYN54PkU6EJQTeyiAIjYpThnlx6wFLHs4eIMpAlnMcCspt8dQ
csI+J9ogev7w1Ca8ehHdoqvz9GcLr7JnaBZpLQGrm3UvZvFUTXdBcEibQx+cADredw+3F2HF2S4t
X6H7sFiD2Bf7PJapTUaD10cWEaK3VPb8hFOW4u0nc4a73jKb0qJnOInvu7o6ZPnzbU14Ephro6gC
yxxFSBjUdz/3ZFDG3xawUlm7tBfGS+hROmNCAGuVauKzGccxQe0XlO3WdD/2gmsl5maMCtI2j1bA
S91yhTPOIwxm9FMPPg6E+Jz5NQlxyLtzNt83+n6MLUBVHHJB5qi8aoxAE8JVDNw25AMvraOpTT1Q
hbC3M3gsP3cjNUYfhA08Y5J+6o9i++v2Eq9ZowJeXw1YdGgOYbOP5qg25WhBXmf1/2R18TxGmddJ
uSMq3AWVVw7aUhazoEOLgfAqiTCfeERLUR2gU6r8NE7+04v8WH8XvDYmnmqMazZ9NY2lHOL6b/Eu
ejWekrvpV2WR8mCgJuU62u5Ve+B2bdPeMtabLJRkE5GlIadBk0IqXqdgrEFfsXZSd4A8CEnJg07i
aMgyaJhSWYj5CFkTaDPyuLLnHNnCR5OH6LZ2/yx1ohu7cFmhFmOKIIacTEFVL1UP4RDZw9Tvbtsi
TwwTQHVSWCtZS8VoIsgR97FRkuj7toyVQiWGf/8YvMa438mcjKmjQgSggple/R4/50fJyQ/Fu/oU
64RH3LJ65y0FMicaUB9in9BNasBQ92kQ/UcLUCbBjbzeRsOg8Ks8yM/oDLMe0tfbuvLWk5rPYtvg
N9M6qiFZUb4H81VWGlKJL7dlcNVjXHQ/JZIgUtvQTwp6pX5IpD1EIOsERRRUKt7n/XifOFpJZM/k
Pbc5DkVjHApubT0cK8hO0T2WEems2phn1TGFHLgfoA71DE6MtNKboKsqQNgoKOlv5J7LJfWnLLLK
VsIgYhnhbX8GaXgSu6niYDbaieKnqTrl/rbrvGpyhOouTjzOcl9nGOgHoH0X3bto5WdfNPM4B1aa
q5jnGcCk3KNFrdTsSSTYWwAIxZiORFln9t2sdDmSDbqal57tUjRzcgozMCPU4YBdqB/QD9XWGeBV
tsmwi5KTYJ2z4lhX74Xi1carpZEeXOBC4SriL0n61PFG0Yg4Jg8WBbUIRBdElNFwMit/O/eJbZTP
yJLIwjvNn1tlTBrgwLX1jzEU7bY9BwCaVcutIodoKt/1KqalkL5ojs2cuKX5wwR2o9CCdHraSPI2
BsZjttOqfSHkbjXscsHz452ez6RF95vp6ZNX90/JePKVswaaiCAOnCz/GUSHIAPGHaKKDE1D830a
n3PZQdEK3VglZqTzc5zt4mkjtohX89cMfb/+Nja2pvValA9Ki4xAfkinh3QihpQ4Zr01qieQe2cJ
atn9UdP3cfCgF0cB6D7Gm6W49XxM6kMBfvEq2RnFY5Z4efPpD8+Y/86tJ6PfFjoxJi9RzjnOj9gD
PSf6blT0NZ2HedMbshsBJDt7F5uPwojsGUxNCIoS/RSatiq95PGTUHwqU+NYmNxFwNLqAZYL6FeV
um8Ex4q+5UKz1eBDnO6y+CyUQB2tA/RpoEPb3MD87Lh48SsgyG7m9p+2smPrKPpnpLH65sVMvgbw
h4bVsQcwapsfAKGcW6Od9JtAdRux2QlddWyDydPkM9iriFiYnpm8A3xkk0VuZjW8+/46dAIQFFra
MNojIrvPoi5kWuDXWti18AG2tDN29aYFpkRE0mODGUUi3isn46UGQYPzhNGliRO4rRQWfpNYqcBN
QX8rGjUuXUMFjpOuliE+PqaObA92YufnGqBw5O1JP4KzZv/d2s1b4/KawleGty4lMwdTLyaUhHCp
UTfY+K68r8j8FlQkQ+hqPxqucSrd5jhtw53hgMjbE0YiOoHDuwlW/ANl8frPAtDraHHdhH2D5ooB
nyFTnAaIRr+DB2c8YEj9JSe44RzjmJB36+dtz3QdBV2qz1xzfZmYk2i0SMsHTpj9KGW3KUvSKTz9
6Pcz/u9CP+amE5NsqAytR1c1ye5UWzmEmwR6Vk7vta5/aLadzUsprbRcXOrG3HBZCKzv1sSaZq8V
CXf5plIx7Y78o/PZnu5ST7MHzjHiaclEzalSAziamrFh7RXN88c7Rdje3rC1W3SxkhgqYywF2Lt6
UkNGrAdforadxXxXxg1phs9RLx0rHT/bQSaAmU4IUP7tSQIQf9Q/JAnvhfkbhuz/31RLZGpXlpXK
pdXjUxAMPlghUTb5LnaSO9/5Srz/Ie26muPmke0vYhWYyVem4SRpFKz0wrJkixnM8dffQ9/dawri
HdR+60dPlZrdaACNDueMznyPW81CmcVqPMMCP7LX2oNzAP/Tw3WbfHNiU1YUCXztf1BeNbbgOgjR
lBEpQBg11Z6EMbMKh2ujn7l9zd/WF4L+YJKiQo4jnM0tm9mclRqYFZB4A1aZRq1ScGXJu67N9xVm
pDB7UurlORvR7GfXsWVg6gHxmVUkO+oHD8VetuloFShe8bBPeboxO5SiZVsPq2SwheKuTR7BYzWI
9nXNlj/xxV8YxZgNiYyl0JAOigkJISjBV/mzJMhaAhayqTjrXZJ9Cl0ycvKYW94B8GhdQ+PCQkrO
eGmaANmon7MB5cAdARIYQUt6fZTkl+vKfR+C+KPdXznMQ29WJDAVoAHWNhHXOeh90nbhQXoFz2x4
Mh5Ae3VUz+letRudd3sut+M3uwIIR1lgJAFxzCxdqM/mYMYpEFz32HV7nVjPaNt25V2zT1xEaTzA
0e/vwEXVlUBmIbuw6uK6g0Dt3J5iZIZ3INO9098GoONGB+OGm474lhhgBDIHK6io6KBHEFipgPUo
7B5QF1aNSM2jNpd88jtg01dpf5Jbq8u4o1nRTwTSRke8NXb9R5FZDeAH7eV9Nu+02waBUWS3P+FN
k8+7tzY3It4CoAYgy8zw8vtK+iQWBZXmfLDjXNyR3kc7iTWoGs9pNreFjL5ATBWBwYEtImitoZcm
zIpgq/vsdsTWXOFUHcr34KK7NdIhN/kl9MDexNkmm86KdmqULpZQj700MIDShZoBuSgsfSh3opN5
gZO9S48YtrKr2+6dI2/Zdt82x0re8vvKnKogZW0UFUDRlKzZb1srs2Q73jXoGR+AJoLXH8ey3/sP
FvdZSVwssJKod0Gm5QI0NN5CMO4gT+1RT+gB+gU+IKCt305AohFAL1r5n8D3fysPwomHQ76Erd+0
xgwdwALBeovJ26/fUGcl6Nrk5TDKTor4afBoJbaVXAlgjgAMqAx52OIsb0cNzKyFVSmJnRDjnnaA
y+1K0xZqlPLrzEomBSnoyEJf108wg/hhmdggRrEkLQCNQnU7lMM+NWRLHOoHQ+2R6hNi3gPje5i/
rMnqc5kDpE+B50uk5XbT9trb8HO2Cs2LHkr/vgTIoPGRe/PgJAf5MNqi5oz25Dz8xx0wXz+BpV2W
BWWsMxUWA85nRd6E7s6IQbrzDOorjgduLv4CwrZkOfCYYxY/6dUKfUs4v2bUuuhc3owj2XG21ebx
gXEBEWxhC3MO4+Qj1fE8XU5kgNigITG/6W489QiU9Om1tcJH8Dru6tiOvdq7Lpgnl3mvJUGdynEL
uWYs7ZVyPqFKbYfF5EY8HKJtK/7VkDmH+2RS5zaEJMN8juMnJXava7LsEHaLossFLS9oHkDQysQl
elNG4RBWcMlQ3TVIegQXsKYMdCfS7CbntXtsabOWxhyDuVbOUZNB2mQ+d6EHgt5/4HRrAYxDaHqs
juIiQDMeFPFXyyOxXZz2m7kWaGe8ftCo8432V5pkWevrwe7190Z1inbXxF7auGZoX1+Xzfj7D4j0
/0oymBdWMQIYVU8hKZZJDzazCBnnNDnn4a8wSL1Qku2KZq1De/N5iNGQDciEJ9Kjk1k1ipsgazge
/x1ZDAcHsDtA14HbGlEsY9kpxGhHT/E96SdAKEynRVNRA7DIGzQpISHSEs4rdmuLAS4Pc0DAQ0YH
DXN8KLGsGFHVDHYYAGJAP5Uy2ABFt2ic64b+fihj5EIB7BBmjoj2nTd1GsR5zHskRSfwZMTIvQhW
A3Q6+UY6mB7A+opdA3JML8Hr/aDvASbf2ICU56WAvjnW8hXAZQEzsQxsFpa1EjQpSS52+NtZ7UTg
bcVhVnpRcSlrTvvst8COEbTYfRUXDEYYAXQb6o7yRwgiAswSN+8ck/JkMGun9cRohRTKkLv2BOSc
veHJux5mje3W77xwF9mli1wpYIgEJ3HVPdkZrnLmTc5t5F6Qi5QQ4pEFSwLoFF91VaY5GMhoNHb4
VH9orthZ8y3eQ6jY6C71k2f1LB54qNPfnyUw8FooE5PEqjnG0iK0/ZjQ6Koj3qtPMXCYGk94q28m
/7qxt2y9FsfEFKIBYkehh7hkOjXip7a8EzhbhGdHtiLalZJUNTNkPJV746xb+Z1giciLnp7NQ/zQ
nsXz3X+lFHsrjWaXttIiUJr2ibqXyU7gjZssdvlykn9dJpW5iqa80IMggwj9QX7GTIuDSuUjv960
AZvwxR3YDseRAKyqm5b12deFJZ5QKxG9zFMesRfcYj95IFcyXBQxgN8axB6PpWIDePOr/OVKXu33
UAsDpVnccUC7XHRSbloveUUb8KE9jve9v0CB6diLZB/vbz7Hi3QrObMbvwdwVN6LnWuLxZdX34JS
dyIHLb4lfOpcEKGcEg89EtQz3fSUvDcv5ZOwS24eovNgJzten9dGnfOrJZiTD2TfqpouKzEdNDfY
GZllHidX9EXr90myjI/0VbgzfB6s+LeQB34GmsXldlEXZkvmDCqFaiKtiBSoHpNd1gIkOCw4855b
R8BaBHPihHJCxhnMo+hn6f2yDP0Yu6XqeF2LW1cULieCp7r+B4f76+rpcta2RYsRmWJQf6YRKKOb
XB/PQPO/H9AZ4lFV4lwkW3tUV5CDWEDl0B7MnG3KFBiA1liG0IDSm4U3s6nt+t6N5n0UyaguWjkP
Oexb1LGs1l+JbJ9eUKlk6vplZKt4CovKRW36rafBadb6iBPhfYu8F1EodJlLqQkBOOMYUmekcbBM
OaEYdUzD9l7LMREsVNrjOAT3HemdQpt+XD9XN/fAWijjKg2pqjonGF4BQdilLwdHy40PI5ltU3+b
QFKdhjGqpdgaxSSg1Nnc6CbZEf0HyQLHVPoDVXWvTMP765+16cArUzDrXAEIPwhyfJXYzl7Q1Tfj
ABbUqOJov2lxhFh4gcsY82IHhxQj7jpjxD7JxzetVSwF7fIkAdjZZR79Rhes61pt7hdwpwA7SMW4
Eptjakk9k8SAVln+2srUM8TqLp8/aS8fS5V3zm/qthLGXGeVqYU62j+BItHkrkFTP232xLS16Ni0
e9GIOCHB5oqtxDGvgTqsY7WuYco5CKyhH9wEDT9jzAOy4mnFXF6doBGhD7BHRsxBCPLPKHYE8lNM
nnvjqAu/rq/X5t5f6bTovLqd+tGszRioGHaBXAhiOKdqf4Uj3WdoTPnvJDE3USPQOibLbJ5GP4sU
sHeSlTaPlAspvL1KC38PmjBNDF191UgCmJOeiCZmAGXFAlTOTTuii61J/evqbF5xOMD+LYZZpQq7
TdVLXAxlmxInKGLRn4ZQdq9L2faFv1KY5aGxQhqjgzJacwIBuifrL/2wL9udJtiV8Xpd2LYvIC2N
9LeGg5pJi6gjnc1AgH+3ID4VOjyStMaSK92KKI/paFMvzGaAgNNACoYdSK60UZQDDdaT4sSqtXu5
etZH0FsU9ykVbZHXib51KmGAHAR/6BdF5xprRnkG5FmEgUJaq1Za39QdOL7Ku6l/qRVOd9eWEcHd
JCO9DnpmoBV9dT+qIO5NKKYKixCk930dIriUknhHS/WShUn7eH3NttxwQWvTVZOoBHxpX8UtEKpK
3oaNLdeJm0vhzRSO3nURG8YDti2UAWkZqhXsWhVqWBtzAlIVU7iL+3OCfLFeOhrG4Q1eYm5jzhTt
+SqyH+DgBRYKW0+uC9xkBWrqdpSgLWz+MEvBEXuQPcSTF2MsXpcL0SLDBFCF+Z6qPDxmkKrAXswL
SQSIJYY1kZPQVBbsKSmMfMKwJGgDMHGLgnkSverhlLpiO5DZyqQ0fcRA5eASOSz2QiznH21haHYv
B8VDXxrRY9AiiAgnQNSlVGjBshirmC41hNMg1/1N14oDKO3UAh5Rymn1MRp585Jmo2yrjVi+oD3I
iOxRLAU7wCjjOxEE9b6pDP2mzszAzqs88oGYPv6OOy2Xb8ZAifahvsRp2Uy0T2AQIVckZ5G0L+cR
FF7hnO1nEum505qpCvz4NEpOagmQAwswYSqx0BgiTc40ohcHkIwKHaxUK0wQwGiSAobsOVciNxFL
GZ0ERG/wjBgiTOYRrXfxkuw/exAcNFakJxES6klnynYwzHQ/ifJ4TEQhPzVZPjwa6Vw+NUL1Q5Ll
C0T1/lhQHaDyZJ7RMKebBTj4JHAe1YEke3E/ZG+d3hr2LJbZfQfQFj9sTBF0bxJqFHQEFhDQFuO6
dBUtHdBGnBNtp6iZ7GoJSfZiRiU3EzE4rMmjfsCmEVza1+jsqvvqoPa9sZ9MSeoBhDBGbtsLXfuR
Bp0YHhR0GQB6Pi+NQ91qceFWSq3LhyEaJZQOYHIUPucARyMlIEbO6rS0gPhXPih1nCB4TXFRB5H2
lJf1ZLWCaXpjHwA/sdI1QOdj+OltnBIAkHQZWp8cxQxHwIsnQeJhPjIp7arsw4dublrjIcvGDlOl
IJd8pkOb+6UylqKtzXmK1gBx+kX0ECCrtViWbi6k/Y/JxJo5Ig20YjdXCmRK6Cl7VoS0Mg5KWJmP
iLxzf2q7RsIIWxXI5xm1BdMykCA3fCp27WmUSp0egCelKM6E/3dpRcCXU5hAdrNk2k69VVBTn60u
LpHhkYei9zpKlac4D9PAbjJKD0JOiF/BXF6LWPsXamEKHkyppFMrDYNHtZdFpx9Je+7kdvSAISgd
mohWfiC05kkesliC1DBNHJ20od9mQ3JfG8G8B1EQEFTmEeNvRdDGOwX9pFaNDpjJClV1CJ0y0/t9
X6cCBm/iUXSqWRY/5bgP0ZPZx4iheglthlo4BidZELIHohfDb3PuYncy5/RuGorWx2ys+DsSxnKw
xsSYjylNAicPVfmuakSgJeUYy7dkaOupVZ8Cr10I67cwRzXE0vMyfJWSBNAaZVwawyWgND8AF1xA
fw5psztlaMyHVqrCSw5EyddhaibdI6ls7uZBCqg/60JzAr6tjltejUM3x7zQXV8Cut0ZDCETTy3J
ynsVRGtHSdCSz0JFhGgNMyhPbUVpBtcIKcgutNToMWs0UBDKJlV70GZ9ctQ8T9wU3QsTJzj53ncB
yAj8w9PRRKqRECbUGkw9V40GBEcTdoQjzIU9jrk96aZjarqLq/2HWv1WMgAqRjg3Oys9vE9h4dDi
rJLx/fot9T1Xz3wME5A1hJRNmC4Xb4ah8/4xp7mT6G/jKDuoe38W1UcVqqcoQMyJUnSMUVjOB2xd
HWtrMEFGJgqZQUd8QDUkh4R2TldRB01pAB5XLCEQfUVpXS2LnBzoMoZsPv8j+UueAu0ohqwykYcg
VAnwSHF1afV7GilO1ESeTJu3LnsuyDhYdV+4rVaETlZGllmOnEhkI/BBPRJVNcS9ePyxyXwg8soj
0Nwhvq0wRd69Y6scenqg6EXmaPqtJ2VZ6pWo5VNWj5ZC6Ga97QD7L5SVE5suSSoXmU2rJvbUP2nx
bgS/sMQJ+DdCVhEFXTyhJVlDCztj3pRkSgB0EcSQuAHVeXjCbJI/z8SwTKqDJi29F6af1xXdirxA
sfWncx7P9+/z8YIwZx1Exg0GV5QK0+iRLQj7ILPbZHdd1kYgKaK6hKy6iKcLJk2+2rSnUaOU6Lq2
I/kD/bCW3jrXBWz5x1rAYt/VouEYlKrCgICurWKwuCr5DR2ClywB95NGs4ojbtltbCCHliyAhSKQ
BOwGs1zAssTlDcw5m/YP9fAUJc+hxplo3jTZXxEsLkM0CVMpDBAxyqOjjY3T8NDHOUqw0T0NZmXQ
JEjo6nej9zv9xz+AzJHR8qEivl/Orm9c3TJAJCc0qOIBEUeANu1wy1eouoriC5XKUx+1dzMYQ8pq
4AEsbe0ngLiiAwqoE5LCUkmncjYBfVQCXVQjWkH+TnIX0ZoQzW6TPY68yurm9YB7SgEIPl4yIHz9
6n5CPk6C1KI8p71Rp5Ws7LZ+Fm8QP+2LX6CjnP7TSi6OKPTzmyiXA+cBO+qrONpVXSMvV2MqPlaF
m83vgn5EXPSf7yl0xYoyUDvAjMymU7sIr1oiwz8Setug4TgAdruMEII3A7m1d9dymL2rlmY7xCmB
NiBUIYXuN3MGTIfJzijhlGq3NpUG5nhEW8vOZXGwRqEe1CSCWyDcOGXGfJpS3km+tas0FCWAh4mc
AF7NX9dm6omCUAGuIHR6CC40qjvVGAeA4wBmzfUF+vNeZI+hpWMZD3RFB3UsYzk8NCpBxdQIGGrG
Fzx5tNw9tmDiUez5WHqxrT0EHkYdfqDyDnI6qz7Q/7xOIq4/gPH7AZNLWaYvH5A1VjweKP2dcnlr
F4v9/1pKbGc8ePZkILVDiOBjCqpyz7nbvjd2sMs8bV98BI/NZXiu33h9XVtlZyin4vjCSx0VfGYl
VV3paiqgutXU1tvs67kVv0WiHe4fKmJJPohJuEhY26r+FcksqBzOAHMKoCqx+73oh52jXfrWMsFE
JbxqvnKfHKQb4UJ8Xu12M9rWAAKGBCYaC022qCqp5RTJbYAhvt14kn4gT5Y48S7w0VGwA013ZcUP
9W44Pl334M39uJK6/L66ticx64CnJGBpMRAJQKdA4gz8Lw743Xf+qsWEzbPR41UcQkB9opHVH5NP
+gSu79ISf13XZPMKWBtwOeVWqlCqNWmswIA5ZhBv2hcKunEBOI+eujPRNJc+X5e3ecysLMc4ZxiF
cd9OEBcCOxANT5ZSDVY2PF6X8r1nCjfNWivGIfE+LnWxh5jWyW8wrQj6wxeMb5N98EC8n40fc9Ta
ABj4KpA5URQNU8G9DoHyB/BF8/NMbGmwupfmMZwdmafeVqyPLOrSrQcYNfKnk2m1aAARERO9gnsA
lbl9aXZo6/+tn41b9aDy/GPrlgPvBay5BPh4xHz1jyZpKnNGa62NnNq9/NA7AF5sT8mLsY/uFcXt
jobX/kx2JueO2NzYa7mMX8ZUk9MQxVB0Zadu9ESdeLSQVBjvARer2tKN8gbqW7KLzrzBk03fAY0G
mtyQecNwLuOiWhxXUZFqC/0iqfyGpsjIq+2EIeAoEfZo3Yb6c4VqVymrOc5VQ0ke5oo0P4pBF50g
F0e/kGd6LuuSFO51x1Y2zoX1tzF+3c5GTdHBiXOB9mCBGPeFMHjXRWy6MtK86PfHy07CXv264hUm
wOXB0BHXzAqyf/KDWL0OUuSneW+XFH0FQMcpyV2vRpxsxbZy/yeY7UiGuxtNPMHwQSJ6mK/wqJjt
OMptuvNf5UymNBBpyPlNGZQbDuVJ/NUg/YJrkvwwIiv8fRLO88/sEz34vArw1nm+sqnJFGXbuYjE
UlPBsUnJU1tKfhg0u1lH95sOfqa0Cm2j0i5Nqbxe13fruF3LZZJRmABEzw+BSXPhUmXvlXDQyx/X
RWxaFHP0COfQey1/C+qraTT0ABYFy5qO/KV6qwHelrxcl7LpGyspjON3saCkxbSsW/zLKPcdD6F3
M2pC5ZLgcbLgfrEhNhA3BhKHiJrkWyhhV5Wl35BL5WgflWfuO3/kld82NcITE3E98icw3ddtNmsU
YXiBG6OXngAGlxLOPt5ceoAXArFcAlsbW/KtAW2sjxIU6uoCWKgYsq/u+plwCtjbUnSdGCbedEil
fdViGCKchAO0mJr7YnCr6VKnnFfjpghUvfAuWYZHWAcLRaPt2wGXXTX9eYvfgGLHSobmn/jxSgzj
Ycac4+8uN3iV7FUlBRq/r2hPJOc8PTa3y0oMYzAzI0jNL/fpNAHB8ZTq+05wUt4jYPlYNn5cKoX/
spnC9Ixj/I7OWQgpkm7P4Nyt3zLdMcU9oB4x8nN9a25fmHg2isukPOBRlgVcRSNCpvbKUEWAF/1p
dG7Vu+PBoJa8yw6xY7g9gJ56p6e2zDnbtrfsSu5i6pVckdaJqNWL3MOw02+Fe7znzgVAss6t29rt
a+dfV3Rz6YDjhH9oEweW8ld5Cum0UW5ijDqLp3gG+1aS7pP6FzglOeXyzaBc/yuJXT4V5R0D9zCW
b7K70jO0o1o+i9NzRPcpxchosW+TuxyjQmARv67jdty1Es0cS3ItDjqGYgE/+gHaLvM5ehDv83Ma
WtQfwWRkp4IdncmxcAhvbnTTZ1eSmTuyR20ibCkQXdMIjYX3eXuSu6exA5zFaay48HWbpwp4IBHf
AYbYYMcaSRI1Q11Bz0Z3mjM5BCiSHWZ3uui70kex8SyDkONWuueYdzHft41pIj+6DOYiac74kFzQ
KlVn+Gzr9M84+63gIdy/RmcTLPAcUZv2/CuKdaJkMMwwmKFh+dK52q66Ud/T38V5uh1ra/IUT72k
HnkLXyOLmw9YwoorWrI5enka5KJbtOwd0QJL9S476jfUf/0R2MWR6zjbPrvSlPEcjFO3Wf3HqJ5p
if6lt+Nzb+m2fA+sWls/Zef8ndfCvLwCrqnIRlYgltUoCB8W5M5aOKbkUg+YwUfTk3t9HbcdFZlM
zOBqKGAxpyvex0meBFjG2AQFjyJag/neR/vrQjaDkSVd+i8hzFGaanXbmQkOHAForuJ4jyrldQFb
5lpam0QJjUZA8meOlbTs89wIsblnVGvaCcjJYXYuRgyjl82O6jWnCrF1VK/FMR4RtjKYA0qI65LA
ypTQ6+qzUHo5j61lq40WYe9fvRg3kOoxCWMJhhs9eZ9g7NRXrdEZjwPmwY/oIFTfuqMAjm96x8MR
4Ipe1nR1/QHqL0NGHaKVnfqBHoEC5G+pa7rKbV3a5p0C7qJwP7uBS3mvGd5iMi5JjLqVuxzWNY2f
eXQAN9OUoe3B7xLvutds+f7auoxbmt2gDm0LQSp6MAFNVEQ7CVDN14VsDbWIGBxdRivR2fGdlKbJ
O6NdYtiKuqFQoAXmGGbPtbLPAqtLjiS6FxRrLEGedEqkx5TaQcRJ920ZdP0Fy1G+WkoSgDpyWLKY
bX6bTQ/oILDQxYKiq2UmMUfdLZuikwc7fSn8ALr3qywd2DezMSI0jKdbSfhV5Z7MK5vyRDCeKdRN
LwmLiKkQ72iCBJgWeG1f2pyF27pM16owfpj2NC87CjmtuTOzn53ggmc2LD5lFaSj1IkmOwesMm/y
c+NehZvIEsEsM+Y+2ZGkeRwyxN2QKtaVJYrvfddYeW4p4sMYoAev4+yBjaPsizjmKOuLOAP2JZ4/
clhfKkodpU28HtwdeNxxDLpxC3wRxbjGjNeiMWjLS6vP3bpND0AOd6+vGU8bxjXqXtDlqYWIPr+d
xedJfDDmB/oPnoxQRNNkEEyAYIUdF6kGxdSKJSAYhwc04ajxnvJw1rfSZGsZ7ICIKLQBbUvcy5OR
OSBuccwwtzBV+trqhSWFldvGszPHo1/F0911I269uL7IZm7TSZJGUx0gmygvSekO6SEr/SJ+miu3
iX6Eqt/KgC/cD6WjkDuZh9WxcVp9kc54ZArMcqUaYd08BIAd+VUDaymNQisoCODzeo7H8KSxTmlm
UZYur67OvIjyb6VPbIP2FsmP6OXk2HX5ciaoQ84TodvCE6uA/+Tr2SgnpdQbATRTJ4TLlXAiKO0O
bXipkghl3uC1oGg1bcV7VLtuDQV4SOnL9U9YjqxrX8DcBEVuCKaYQttkRGeSYQwiGtxq0dbFisfz
uGnYlbLMUwTj1nlHKJTtYvUYCaFXKupBNnsrlTJQP/76J4qh+WShqcWEM7OMJJyjjIpQTK32CmCB
CjQt7q6L2FborwjmbAFQbxUII0SI6AgddfBWzMi3ntJ+l6RP10Vt70AA3v9bnWUdVze2KEWDNIoI
vqYDCmfBWfSas/ELlZgLzSz1oPjZHe9WlTaP56ULG6gD4LNjUd1NcUzFPobM9rFzEwdY2T4aYIXQ
Al6krwNfKXdGN/dKKzpoN/jhBN89yhc+INHiGd+d9O+HMAdAlcIthwwfot5m9lN6zCILVCFS6xgn
dKXbk/8zdcrKEh7pD3kfcUL7zet3ZQXWkdDrG9cqVnnKfIAQEPnYBrYC/ExAWmk8lpmt2BAnwl9V
GZ8qxjo1h2KxuVc64FvavTSj3fuJY96L960bLaCePMSlbecyQCIoYYDBBN3FV+eCdatBIqCeGTXN
ajBTVWhLJ/QM7Jr+nKmNpWIeTwICqBaHdiZKViGlTqd+YFSB8y7c3FKrL2FWOorEsQGoK84IDMoN
Z8WkoNrEjHTtDBEnztkA3URMtZLFLGxslGkpTtAa3PCnM6oy/SW5tL72iIdUamkLTJLX/RKcuwRT
u9e3M09NZpWJNJitFkG0oKNrQcOwTZs6dd1ZSf87GhTrurTt0GGlKXN4lAkoWtQS4ibheYxUqwMd
uQ5oVlBuKo+mdgFajhVXHB03Iy9DNkTgqqLcwE6RCLOkdUUNoUGXWhPS9YZW3gFXQgRnw3X9ls//
djysJC1fsjobVbUCBebCnBSi8BQDvKJHpVbnHAPbQkD8BmwrAzMpzO0VG02bqiQHhGOLUNgovaQx
vIjwQEG2rfZ/YtgoL21GYU51iAH5UyI4NLikjTOYnBIHTwq74dVRicaMwmKpr06frXlJqBOaM2dh
eGKY3WxglmESwSJnI8xp96SJP4SeVs80TX6LvRz9I4f7azpmP+dZa5hpANMF6ac2uWb8qDWHLPSu
O9vmpWiiXrcQ0aPPe/GTtbPpjWFGEw7oLIxkVym10FGmmHdAbFpuJWX5fSUlXmgVSgDn49FsoFXd
2EnUzgPBVjF8cl2fzevNVJAnAwiMDJiAr5KKLI9lcTlxNb3EtYZ2PDvIfwIRNzRvBUy9/nfSmHBz
VroIdQh4xFi3RznogSpfAk2w7EVMaclksrRBi63cNIt/4oorNZnt26XAZAfPB+jbpocyB4MoBjXo
vMuAZnRdw61YRSTEXBCEZEzXM/ZUdADC0hhbi4I5TWt1tyhia5KArY1CGJkbJzdA/yFn/nWxW8sI
KCGwG2JmDuhNjPNXsRKmYg3nb8cbM7ej+iEU92H+HpWTVSc8jsHNG2UtjrnACtpKPekhTo8Ixlpu
dJpYBfED+aIOP+LYA3w0Tf+B76xlMjuvL01NyTLIDNvC1pU9BbjeqN4gLCH6ncHr+v5TD2dvFRG2
1BEXgQ6WHaUYRwXPfbVA0jH+gRFzGYBbAqphoZXIJ1HKbRM5OsPRQ15L9mZcshbM7v2hCjShhOA+
oEslNTF+FuWPpftKyGbHqLA/ZGE/tanVaSVmBGunULtdnwPvFKNiptl5AdhCCJU9TVA43r11C66/
jfHutmpCKgvw7hnVBym4p9pLMnJkbAVHaIMHJhZa4tFjycio6xozyRNkCBGANiYT6eQmGnr0CGed
iyGnG1AkDTxyhs39sxLKHEx9rs9kDEuESHrxIxlR3406p8QkZhwXHppe7V7BLGz1WpL4mKifcjqf
AZOfEcGS9d6h6uQo8nyqQWV0fV9vu+Hqw5iDi2hhN/aAWLNllNEa4Vnq/L7fZdOHogLAZnDD8qxj
xKfbX5e7udAiuqWRuAX+GtvUjvaUMcLIKewxUl/VW18yQvSmcdtgNjoL/zTy4MxCC/237DCm/3KM
wmNT9/VkB31mgxLbbYEHogJ3AfCOj0pUOL2O6UAQ/V1XcesmX3qI/i2aOcOUAblWcznDOq0/xFW1
l1XeZbBtxb8imCOLDlLalSkWz8Sk5VgrOEJSq0RN7bom20fGShXmyBg0CnDPCapUtdU6qd/sus/Y
F+z8VPvUp4Z9kR4wIoXOV7vzeTUpnpLMfi0pJpUy5CbtOB2dxgSlida4w8Trk9y8WFc6MjsUnTKd
3iwXqxHv1dkzinuQdaaAb+qcmvgdD4+HpxW771pTrovFpJnoNMNZ007a+Ov6snEckB1dSpJgMMsl
PBZAnSXfcoPIzb8PoGEVoH4Y72FbDuRGQbA6LyrQ27Z+qHg9s5tn5oJiDDwAzKqxoY6W94WeNTgj
WpKehhQvZjF5UMtHDXwrtZYd+5GH77e40rc7eSWR8YEq10gFzkQEq9NeK/CcvVSCrxa/gpbzQNpc
/ZUgZvUHk4Ro/4OgyLjtwFWrgCl5bDjbdlMbzGgCpmJpmGMvunSYhUSRKxxAA663PBv3ZMoKKyIv
ZKrsdib+dX9bToFv1jPQYiyi3xCZD+Y0UroiCIocsMSR4TfKsyE6GnAmeUxcm16BDheEvjr4TNh2
XqEI8hBP/eU1njk1cFaTrMLdjSn70KdRDWIfzgtm04x/BbJtvFFblHE+QGBV7Azppq7dtvhNjEdR
49yJPEHMqzkUjCocq0UzoUJo70yYYEjfJdE2Z0599g9vJLtUGDVdKKexefE0+foqy/UpBLxwi5AP
Y9s2OWgHDRV/DeTJfmwhY75Xz4N3kxxeL0DHsruXh+bYOdlR3VUetWByu7R55+93yGsDgdXfb2L7
e0oy1LWsYRB2vn0R3PAg++2xuMue5XN5nG+S5xjF/zuM5KuX6hg6U4jgnBMZbiYqAQgCJGtMceF9
xaxAWpdUzs0O3Z8RsnYySDYiZyjBrdG6iZVeZBCFRZz+yS3oQMwa/5XJJDGmLOhr0AA39ns4g31w
fCaX6UJeKueV2rozARQfuKkH5Qir+yrH47Y6jb4IZ551gyknpkl7KHwofGVXuKj4pjsBXCLDRd3h
GXvKbgwudONmPLHWmQmNQjxvgzKFWMGfncpVreKQgnvLbj5O1aNyawA8VTsDq8SRAOJ+/ZDarDqs
ZTOnVDuhMXqSYW/5VvRm60lHf/T7vWZ1C3z8gVzIrWnLO8BjWOnzQ+chQuc1s34nQFg8fbXkTDjV
07YetACfIJ2BlRE5rXs/W6Mn2H+2HvXyl3KnH2SXh9i4bXddwhseIwMLBs/XbT/2ytSEPeyuWwlc
q0G+v7P6FxlsVDrmFMtjMoFOBmSNuQewD97LcytekFfS2VVvMrPSDUgPJEDU9a5k8lp3tySglRXG
JTpgKVmeq1LIYrgzEFfQYmDPJQAyeMO4myYEbBEe7DCfqLDzQwAPH5KYQAQS+oAg8XFIt+/wnOMH
fSqt3+E+fJzAhgRa2CeDZ8CtC3Ytm/EbpRHlWQwg20x7OwSANHpCkDoQBk7g8D+kXdlu5Diy/SIB
EiVK4isl5WKn03Z5K9eLUHaVqX3fv/4eFW6PM2lNCl2D6QEacCND3CLIiDjn/JdBYofYIGlitiw7
DB5wqCFPMKSDWPgdyl2ojKU/AeyADAnKgZUTOp2TvyJB0nOIqK15paXbkYGS4D/mpY3Sl2GYmsM8
xyOn78P3+CaquF44AmVybjvxTx0PjfT212XPsJh0AogAIwY5N+Djc3w+SYpGTRf5Za9jerVnK0Et
/LdpgdX2MSbPEXWD+Kpbq5wsxrxTk9KF0wIyKegimIQWUXzfgbHVugWfyHWxj3c95SZouI7Q1e6c
CMDP4fmP3EzwhIrV5aHP4V66DkCeblYrQY4W71Up7vlVnUKsMi1QoHvKc4elt4WxRU7RBoyoLW/t
tZvpwgIjs43WNGZB2+BLQZCQ0c5MrawctUy7LRr/0G7kRx0eQslay92CSwDHqo7KNhJtwBBLi5qE
RdiBXw8kdEzd2MX4czLUldvU4mhOTEiLCBlfXLUpTGh1yZt8cpv+thu3l5do4ezbCBuqhZSCCn5D
aYnMso30sICRSUcqVIBbEcOJN+jhuGxn6RTAEBJjFt4MM976/BQILdVrsGWBc1e7GnA9RDNMZ2x1
n4NTPQPiIrkpgofLNpfWCPU1HDtwioJHQRobaH6LKO7ayqntdJP5xT6x1nQtlvJcGNanDemaNdEA
/CMxbMQFaFJVD89vJ89mbq9N1bgTOKYmN2g2gfj3dT3AKwhYKQCxwINFCrkFy4qQ2X3l6OPR93+H
w0PeflyevsWtAWyMhjVDd5icm1ch75WN6KBzGkiVMo0L/d1KIkTY58t2lva5fWJHcstBFoJlqoGd
vHBi/Wi0R61xLptYQoqAFYKYSIsDrQoA/PnuU6wwGXx13n1pfj9FfrHzQVhcTXrrgAtf7EZA87eV
WmSHXAv2FdNfWQ/QcDaJ9NvlT/lTQJacIj4FYuezRgMivbRympHpvhYPldMlg4BCFbPq5z4PxJ2V
DAXAJBkI46K+AB8BMHGx29WZfQziwETQBCWbA4eW7fDj+TaLLbCTlriXHEBX3lu8AqdtzsNpuhNM
oDSuFMM2zJvyAMmS5gkyomYFDHkB/SRV0PAuGwz6S9gxe2lGgjrnMFrPIeu1wg2MsL0P/VjDBq74
QIYIAqwkuoXaJ1JWfjHanJTQR8rjMf/oAwWPJnC1qJ4wmH6nZSVezqXWkisC+uC1vtwlVgzIjc4A
GARUoG/noHMSTnulmam7oVCbgcfUzp8wxcDhQwmITbva1rg+gnUvCt8E/VDL5sEeCQ8IpAsoKpIU
bK5oVcuqHzEB0Vfd74pcQzWtW8nLL2xp8HaocKigowTWU9puCXAtakmxxqQJr3t0RuT5cDVYL5e3
0kJ4PbMyH+CTmQgnO2tBhlY5rC76oxEYVcADO9ZrrprhtFezOv4Wq2wrLD91iqFfQc4s+AcGWlTE
d+RLQKEhuT7wAUVqpsDtNQAa5mPnGP2DbntjvWJnDqXSgTmzIx0Yxbf1cUgR1e1KeNa0yVnsTnjf
9Q+gY1y5sSwsHA4nWEGQB1K/3lAhjZEL1YYvQtvsIdGqrapkB1+Ivwjt2L72zGQOpRL59kAHAWWf
aAJPe2vdFmAuH9G+yakRrOQDl6IuA38McjGqaoOnXZq7qdT6zkpnH85G04M6Oipuo1m6pdWVD5XA
RXgSOXFIArlR064zj6BR/PHyNl3bJ5J/z9AR0DVxhTmF2HTLBh4UYPj2yjU15EU7IGBFTyrAwoaM
pmoFa3RSY59AmNrNM7eiN4VhQ5l65am/tB/RQwH8M5qm5/fE+bEL/KFIICBQOVWO9Kf+EBUxpKY3
Xf80iHHz7+fu1JZ8xvwAb+sRthR2xaotDZobVRwSS9n/hR3Uy/BAQfoTRMfnY4o6RKxJYJ+EAbHv
R4KnAFWgjsJMsB1PJs2eLttbuJoxMIbhaYDmPTC9Sw4yG+IQhKSz60oF2goAY+zXEn8LR/nMxLxd
Trxj1xglGxniRF/mDtREN0wb3aar/8LVg9YUbBK4hYEgTJo5EdpaPs5H2ajeqhToSP8hUn5fnq0l
CC/G8mlE2gapCGgdzdugtP7UkUDSNcTfM3WvaU86JJFBhF5Aqbc5tkB4rO2N+Z0h+18UM/E+sCzA
YeRzNQVKksUJRjiZNbeMXV9DWEocYyR3A7cGq+7lwS5FNQ3vBFAgEhURXorvaVcqzVjNWx4Kg35k
bLVh+IEeketcdAfDyBx1MvZU758vm13akQQshn/YWzS4yvPtUvhCAZkJRhkN9bYh+VGnf/GgQ7z+
NCE5wqSLUsjmwgRVw/tOTb9FAYQYAX+4PJKljY/VmukLcb+kMhU7cnHxZLUZ3o0VQwP5tCHFtGfp
uGLGWtoXeNHhdjOrz+vyjJUWMszEyCunDbQy5wnDgoGFmfaumsYV3XQBNTd2Vw4Pdlt0xyJJYjeB
PAn+IwUfyUM1bEZuqUENBqqhKS3eDBUA07RSRqcKoviOKol+A45i1GXzxL8lTRQM3FfV4eB31nRl
RH76MkwkErxkfvnS+AxSDoGWNrwxm/DQ19V0z4y+eKwjNl116N1zu6aYbI48EPjUcigNCSSAiihy
8PwBmgwc6927ThPReTnJ852SQbhNDIF/Z/ekRJwkVr9JjCFzaGF0W70cWMRJbaNcHQR3VaeHG1Ur
/b2S+fs4V8jeUqinFRMktgtrhFhlwdB2x8ZbRtRpa1DFONASr0ceJG2eenoWA4cyADALxQ1D341T
PT2PlamlvLei4k6fUO/nYJ5ufD6CKN4DhV/3OCSDtm3LFHI8ItTApxua6KHCtclfOZmLtwkbgnZz
EQOazPKDmjClzhILN75ZOuwQ+mVxbPuq2RvIzj6jVc8HHz+ERN1CGeyjZrdRBjbksVu5PC3HeaST
kK2Aj5Bp1stuBD1xMb/lkFPq2o8KlNUG9Qb/4/I5WrMjOd0qB2xOt3Bv0UiyYWZ5UKn/HCX2Vc+m
NQLgNVuS9xFpOdag24FrYP6biXcUF2giqqvE5n1ufbs8sCVXd7qM0sASFMuKnmIZMZDDEFvQTWhX
0kpLTtw2CdJ+qHbpROa66PFmrA2ke9FOqEFrNEBuqRB4nBQbJcnfcjUHeZG9L8y1WvHS3cxmyMhp
eI+A0GX++0nQZwyKTvp8B8y0AwmdHKgPAintKNmhDrhyHJbW7NSWlJ9LoXmeWh2msbBKELO3SbqB
/Mpjk5TVt5op+v+47aXoMeoag7ojplTB+ycVvDJjryCPfrA2rqW1A+PDf86XdDfLyRgnrQFDMSSB
rXbwoJLDVfY86SjthPFdWhV8rMuVhNayczlZOinuh4gDSptjOoMpAYcZ5J95PyoHOwx/x0FyM1pB
4YJIPPPUDKTtpdVXK+d9KW7iB0BdD9gVRWr3fO/kI1jskwYfoJUdEho6m8uW/Zuv1GtYvaXIefJy
/gNZP9mlxlACKmNglzLDh5Bw1zmsBD6x0dGbibS8oQIxW1HQr18+90uH49SstGGjvMh9fU6Pl5U1
F8pCyzViZEQyJGG7zWVbSz7m1Ja0mllV1TSakwMQCOJJhgUtdpctLC/XZ/phbtE7mUTQxil1BDtO
aB/NoOF9f13Fb5dtLB3xk1HIocZuVTb5DWZMZB9hBbXTACAiVdw2ZbfGZTO/E85v2eiAhugL/gGg
CSWq8+GM/mRVZh2Cc1p4SjGrFPA0QnZS/16qnCmHKX8CCT/r1lBUX6fx3K70fsnGQCNtHsGuP4HS
QuGQQXdia8VXrlmRQo5iJdmUz9Io5ehRil79bhP4vy8v1kIuHkPR8ZyE7gTKP3LQESUz4myEkTZ6
ENNW7Z8muo2hhOeLbRpulPqtCp7CNXf59TCfW5330Mk+NBSS19UAq379MyyfQy1yje5a6fZ6/BDT
NSWsxYk8GaMU4BLoNSPLA2uK8hrq70bM+GR5/+NESo5iHPJI+LMaQFTc++0tYcdBzXmbX4148ImG
434KFxxDaOay4a8Oap5KxAATThh1onnwJ1NZBCxJpiZFH0Hlb6dhcNIwwA1THCtr/GnV6YqP+nq6
ISYIdSK8XdAsjyrYuTnovdCc1uhWytnRjwHXs7YxuYuSFSfyNZ6em5Hudm0PrUljghkxZbukQTdt
1/JKt6ELSHgLeZNsuFW1Ncr8pY1yOjjpugBIkWB9O1slr6z9IM0VYY+Xl2tt/qTlCtErURMNJtpZ
Jg3PGnC92+R1yIzrWvt22dbicNDZTA0bFOzwyedrlVlAUHQGmjz6gXqqhku4QV+rcK26sDgkkE7h
kT4rTMqJ2aLJo1FrYYaqAXEGm921hfEBvaZtOgzby0Na2O1oRYAwuIH7hg4BmPMhVVFolNmcF6X2
7paAjKbvjnqY8MtWvgZidK6cWJlHfHKmstEAp+ZcRU6qXTE1vCp/XDawsL1hAJ0xKgqRBO3w5wZG
cwzH2J+fLoD8pRHkmzVjk7ePE+TSVF95D+qU17a/0t+24HWR6iWARgE+A8SZtB8YtJJA9IFHYGnR
Tab6fDCNewviJFF2aA4Fje4vj3JhY5zZk12iAGgYSkO4fXcbdK9Edb5L0v1UxyvjWugVxHqdDEy+
OAWmmdRAkOAWui+Q6CJOY25jKIKxZ+QeCNh9kng3RFs6tbxpba4aa/DHhaN2+gWWdBNR1IH2BcEX
jONNMo6c2Ls4212ezoXb/tkw5YRzKlqbTfP6xcro+VD+MSI29yofasDAYivyWniTQOsfcrCCrhyJ
/2Kc2eAmRCcCuorPtyzSY9PYExTtddx5KNIHir1JwpfMeKjBa+Rbe0AjOHiTL4958aAAYPePVWnL
KkVCetVCjt1qN5pwM4IKcL1Ryy2KtgUAkqvslssL+WlQ2rO9r2epMmGYVX1T2rdscMphJfu9OJVI
aWogXQPmCSnq86kcDcsvRIE+BA3ZvCPwn4OrlqPv+ZoOmgV0KXAdXMLo9iAR6luTiaaPfA2usuDi
CLKdYKZCUz/VZCxobcGLImWFbidVAett6YqadiuLtzSXKFioBqRpIS4hNxCkJqT50I4zvwRG3CeR
CpyOQf7z8g5ZiginRqR9qSTopJq6ubQNpmMk+BOyVdEobTn9KkxwzZS0bo3KKkiMYTzm4Ak0aRf3
IX0Jioeh2bIh5n3hJfFNkLxBSX5qdz0ATjowZS6xXi8Pecmvng5Z2qNNCIUXkBLCr6IQVOjPmTq6
uH6ioDb8zQpS6NXos04R0GHnOzUGnTENSoIR6xSMWxuAW51iral/ofMZde8TK9K1K2BFkBgJrEQ0
dbXaHcY3W73q1Oug3Pr0GsXYjU8OYXyjWc7QvtL4w5/eILZ1eVbnWZMek2dfIV0txkJV+6bV4OBC
zxqxnLnTlpQ3gQVOCq9S1vprFk8HyO9NFKkgASWDJ1BUhFydBXvTxAo3qem0xUv3J23o2kNSXzjs
0O9CVyEYdGcSaik+JlEZxEWACabg8YPeuEt5zdFdDlUGlGH3ExREei+8aiOefFQ7KH8eopffkOq5
JcfQ1bYImC+g7Tmou8K9POfLc/CfD5MpEMyqL9uhx4eV9kPsB1yf9vFaDnDp1KIoBnmBue/iCzRq
0tGUlGQ6Os2q51KFj4h2zXhFJ08ja5QuS/N8akryReEIHp1Jx3Ca2lPt2ImJvnIg1yxILigtodEY
T7CQpyOvtZLH+sqSLEan00FI3iWCpGBodDARgqy6ug4Mr09/BuougiKDcuXXB21YSWMu7QJknmdF
gFk2XY6HkJRJx0ibd4GxUW2vDA9szcQCtAPNBwT1x7lJBQ1t0umGbiteJxF2AXg0r+pNvWXMrd/D
7cvotqA1Sl3f8TnknFKL17vcU1Zi/pLLPjUv7QwlRxvVOA8xRHpPhZ/G7dsyrsLpb+zgPTGTc4Oe
XUYV2GavRnWIYY4DQIauEb2Z+S0lD//+2M6vln+szLv05H2kEqVnICCGw0YXk6nsTFE49Ro54UIB
H80OkN0BRxL4jPHv51Z6krRWBxUlUIGmR0XdVsPA7WdfPLcT12l+HbO7FPYNe8MS9JCunLQl8wSM
8ADRgYIeHWlSki8ZTRGgTQHIkOG2Nnp3sO6t4IUO7yR7BCgsmNzavLJxKPRbskZhsXDMCTHAZotS
3awzJtluUb5tRmYi9Vd0EOYZ6YYCF315ERfiHUqvKEYjrKN9S4Ykqr1mxhX05hwa2HwKvWkyeGV/
QKK1Bvw8tFfC68IJODMnuRUzgGpwOPMmKn20ger5jQ7dgKrDnZ4Ou8sj+xM2pFA+407A5QB1a8AH
pHgX2Cij+Qxo2/4KGMtN7/hgNKNgEnTbq3wLlr+J596b7ZacfuscEG2hp1+476kbH3RH5dbrWsvz
0lyffJAc5xSWGP00c6FMLRTYf6Mu48KdBgBtdAJiLuNfPIgxAQZYwAm6hKGOfn50OkFzw8pgT5s5
sgEON1yM+r3+HuxYzF/7lOcWhw7kyrzPP/t13j/NSn6BoJiPTQuzz9AWVLkoebsFhIH7e+MuPEw7
NHxdg8gD4l3sBzLMKf/J9lBMAjmVzsWmfjvODfsbkAN4lz9s6YaJ+bDMuXMKO96WzpNoQjDe+/gw
/0nZFAfhNu9tyW3XPwhPqzhqcxz3g/0a/e/SMT41S86XwReJok06zIoa6BEdCtgvlwf2R43p64x/
DkxaaF3taVdasDC8d66+M7zwmB+j7/VT6PgPtOLY1w/Gd/SI8+KH4V4FXsw//sdPkBY9LWIqEgHo
OSqdvIUOnXYw3PzpLr15fy1u6LZ/gY46/6m4NqfueL1GLLvQ24yW/pO1lSI7I0JQNk+ysrsZbtMP
28l31NzZ+/fv+VaNuJ9x5YfxYD+wrXU/8l+Xh79AlX1uXorsYHogkRFi+PT21nbMbfemuQPPubh/
1wDNbTzdqQa+1qO6cGUCjgEFexjHO172cCyG7HU6zeR5vlcXG0pCZMcTYIbcHEp5zY0irlD5UsFn
CiLXH2HgDWtlvsX4qFsAzqtgbFWJ/LofC6swrR7zPjV4+OoNj1WDwyk7RrnV9X3OZqySaDWeZsfJ
PhZrb9OlgAK6HgPjRz8VYPXnh0sZyJQbLez39NqOXBHtM4a+yDWkxZoZ6Qz34DIl9UwG5ytwYWV+
IJr5rlTBN63xV+7BZOGpQnR06Zvgsod+pdyFFoAxVaPzXmK3PlQcgq1/b3vJfngEwn2r77rr4Zty
k3080F/I12wQSjY1sLGDU7+snaplj3nyKdKwq6i2eqFgdmPg/lxIs9V4NkabFBI2MIhOQ8K7rbqZ
rqz9yoGaU6WyS8OdB32uYE4H1EM6z8OoqYFmgHWNNaMzWcNWIcxpKiztkE48ALU4EqxgLdM9Uvcr
EWzJYSM1bmBf4ZX8pZSRKJVeliOOFRE3vvq7879dHtzSsTWBCwLMAciRL3Tw6khZL+YASQJ0KHNR
5JbYDJoARLZOwet82drSdjq1Jl25IlHWYznAWtI0oNAyN02te6MNoZXQ4GOwkpVanDsMDYV4KEMB
HXd+HmtLE33bg8vKbkIXFeXDoCYrr5ulRD/wSABwoVD9J4N6bkNE+QiZWtAy5Dn4ETrIEvg6Z5Xt
xX5+3WXZlQ/ZZMUId1Zl8KlunVxLkAjUHWDr1g7rkmNA2wH6e+GCrC81HNKlQgdQDuxviu0VA7hF
mX+djsl28IedlpBNliUbq3/QchMgN0gWteM+Ixov7QKNKtEBXCFOoOT7tu3hxX9E2c8YRS3aFqBT
Q+tOaEPzo0lQYP0LRjeoLaIAhKw6NRBBpBMWGwSUzCq+XCu/W/1BY5w0r4W9bYM7WvAhuzbVNVTr
Apjs3KYUJk2fVqpaw6aoYx6iOQrcYsBNe+A326j57cButCThrL3v6Kb9i9Te2YClrRkkPuBYI4y3
vfLU1CB5tR9rDUQSALsOfsmN8e3yyVu8FZxOsXz0MpvWQzMPF0AHG3maIHuNkVQ0DdcUJu9LV692
qoi4buDp3PBE3YaKkyW/+/HaYr9XvmbpXn76NdJ7CPWTRAB8AQq/qHbZcGgUncfUJYM3+bFn+eD+
/64qKc/ilzL5rdgPK/aXXLqFBJw5N+SjaCvdUinoCsuAtJh/8ljhNmQEz3hBE7KnJq+sDXrzrGit
hrv05Dq1KV1LjVDTisHoIMKUPATdxg6vRsXkTN90QwHQ7opnWnC1DDBqcPAj8YLqmnSkACUKMshf
QKmwTnijsIeysp0Q0Dk7/NEVawXPeb2kEHlmTTpMla9VpgjR88EygU1zA3lE37fc3PwW95CdrG8M
fSUqL1tE/tlCrx+ahaTxmXFgZHGNuyVAoV5dIV1mvERQpmiB5enbj8QXThev9S8suXuGJxue8eg4
mZkyzt19ZERdAxwN+ISwjPRIQINBSMaNylP7PUk8ZUocQ0F7zU/aQss73pf67vLWXQhqZ18g7aIA
alOKYJhp3cq/Z3VR7FlD1hSFFjfPyTClyTXCXhF5j2GGHTgrBETK6X1lhg6qPJvG+IveKwwJJTkG
nbnZLZ5PqhU1VjpMWEoWqp5FJoBjXrQwfGxyezNG2LVasbJ55u//sl0/LVKpOI5rmxZ1LSyWIcjb
SbLza+HEALz+zVqhf8fA4QCrpOTlFbDegk69QJsXnmS8UKYfqvrzsokFp4K5+zQhuXWf6AV4/uYn
FgDFSFpyc9jMbQeZcIcgdIjy/bK9xZ0BtCNwlSBeg+s8Xyt9CEke5+UfbqhO0Te1f1uFWztx9Gyt
0XX5sJ3YkrZ6lwH3VfewZU05eI+a4oaF5n07sW3RxSjNEOWBGGHNNWR7+VAn452PfI9X0uAKbdzR
bWOn6dPl4S+9MSES/Dl+6WSwrug7FuKb/DR61vP6R6oWR2Bi3v3+OUVxLvZ9t1f8LY0jPhkgpvXF
O8jr12LJwlXv7DMkf5uDdDWyGXZWnR07Rq+02kCt4Nn69yqQ2LpgogTlNLLOAAKcL/dUZzlqSLAD
7n1b3Voi3ufNNVtt4lu6npwZktbaoN0Q6i3mtbPf1aDdmmODlKhvPYkg2+nJK2C4O80egAuHyHn9
UpPurqXspcAMa1l8jEbVDVm64iYWD9fJ6KXFzlFcH9QAH6VSTqyDgXtibW9TAOy1dBsPawRFi17p
xJy0qIqitEpFMNntiNx34w6dm6Of5vIOXt45WE203wHbIZe2enXIIOOGdr+ycAKr2PhgxKdovoq1
lefI8uR9GpI8Ux6ZPjA+YGyLs18Gne6s8L61NzRz2/Fd9/uVpVoblhRDqj6oQ62FtVrX8XLlKqu3
ilYd2ZqW5vxDX0IHmDr+f/7k0JGnFookaVU7QfhaI2ueqG7apE5DX8rAtez4GvS9l1dsQZbDQGiE
hBm0WAkIFKUwEvvoXGwVROMpHXZDOXANrQZZWEDrLz/G+uAoJmRT6a+2/aDZbxKD8RDIEjVjrtmm
Kx+ztEdPv0Va1YmSMs5SxJu6By4MFBua25dA5BlhEO8uj3tpSU9NSUta0DyxIwOm4l7skw7UJWG7
j6bUmQbiXDa1Mqo/tdqT8uHYFoA6oQPcoZpyk5fI+OtkZ1or9a3FgHYyIhmIgF2T5JYPM76SbNvQ
eFHyGImAxlMESKsa4sQaOtl6cztATHHsIs8CrLQ2DB72tnd5xEunE16dABJMTaRKpVylrfatUlJs
4xpUYUlezWzxTs3ooW/eQm146CGpvOJ5lq4OUHhB1wP4NKCdLpnscUupAhveFNweT6xqQ17nUQKj
GZgMdDK6Qmju5VEur+unSXIevvzCRwt8ApOWDcy1UCbbq8Ie3AUdXStwzV8v+wWmQZsD5xQyzXKk
TLVeCS0dE5o25k0ofrGkvSJqu1WD2IviD4tGuAUybpF2n6trtKdzdPxiHGlfsOFa+px8Ph+nrUW6
3pcwXozRJozot7ibVhL8i1N5YkI6+CQaIjWf4GBbM95YvrZTk8TNg2JlXy41e8C7fg5FOvV6hlVK
ZkceJQc9eOqDAE3B9zVx4xJI9chJ1O8KwAuX98miqwHDC8yiZRzPkPP5y0qWsrpGUDRbvHVSf5NF
7dbKCVpK19Qv10xJW7Kl5jgKA6YC2/QG3CGiEVDqjt2C0vbu8qgWzzhqMpCMARTpC3wzTgaGuium
UgEhXvTcZBuQeaIx9qlK3+hf8A8iSp1Ymwd+4kMrEdcGZLLg3LQb00YJM9qzAMR1a2nORTdyYkfa
65DIVK1kxKhGkW4H4CbD4oOp9dUQvHSKthIYllfrcwqlXZ8HeUmSHINSGi9M2E1svTV+f1uvbful
W8Xp5Em7nmRhE5MQpJ/dGDK3FH6MYnRz31j9d0H6Yzv2oSOAP7lOzMgQK7t/0Th6O1A6m+XWZC6m
Dm1CqpbCOA1bVyncYXhXanANhDyvH5LiQ6zR7i3O6qdBmXu8EHpfDCUMgrapL3+2jcvilxR0GJf3
/wJTJbbkiR3pWKMKW/pq3UNp1sUREF64890WbbLc4HT7U7kZ3fp28lJXPCiHNRGdRX95Yls65x3r
Iqg5zLZJvKVgLkSv2T7V14Lq8uXwxI78QqMatORb2Il/Gp55RTzD9ui3whs32bcS6ngIdlv1ek1O
cakadza10ntNQG+d2sVs9jn3ksBVdr5n3PTPxu90m+3GBAQGTvUBaS+64tQW5xVeGp4azbFfmqAA
AwvBJA7DNrlhWsP90h2tauXesFQcQOffpxVp9RQwfunavHMi0PXUt1RAXRcN3FDQUSu3ELknxm2J
txkCEuseL2/bxdNxYlta0Qxw9LBQYFs0xvWYwIgK8jcl3FahubtsatGXnpiSVjFNMjUqBExlSr9V
0mlLxoiXKRoWzITDXTxdNre2dvPfT0LEUPhFm2Qwp7HXQrvP557mNWe2Nnvz309s0ARJIyRJMXtg
TQ2L+7TZCevK/gt4DRrUUPhTIRVjfxFPrRvQU9mxiiiUXSeKWxXvgbEGJl4oUgBoQlEPQ7Mh/idF
uhIi0qlNcKujzQt4OK76voAU4fQ6KfUNZcTrpuJ7pkGjO3+4vE6LF4cTw1LUC+sMvzlfHEIk+Fjp
5BMcCdhKevRFmYC4Ryb9i2rF6VCl+JdSOxzBXIY4qxbQlCfWJrJfB7+718q5V0xdmdp5X3+5L38O
UA5AQaYGYNZFWI8awAda8bMbAcS6PIlrNqTgA0x7wtI5/2Fg1fAy8Lk6QmPsspHF3X4yEMlPQUCS
Gm0NI21buGGnUtBn295kabh+5WuXocXkJ7LNpmWjiw+NqNL5LetSG8mIaSujXT6BlfIu8l/Rf22I
x5n1wB9fCN230V0R7Ou1Yv4SLhyn4dO4dLD7vsmzcIbCGglEv64NciPMFxrt0LWQoKBWHjTK7W4l
2ixejUD3BLEfleBmKY14KgurzkMYzRSQFAVAHkSh2xPiFdTgdW3yworAiKdsLi/r8mBP7EqDHerA
Hsz53jmhxWcMUaY1ITltj96QPwNC7WjjcxagmcB+pvFahmvVuOR32jrRrWl+DTVxh96Fmzw7WvR9
jCI3tK5aa1v6rqh2/lp6ZHEvn4xZ8jqKmASEB2FWIV4d2fdla3LqlxvNer48u4th6MSQ5GwgWQO6
o1nfIrCC/YjHpK1kmxmDf9nMynj+vHRPIlHU0Ggo6GxmYD4v++El0CeuoLqvte3KO+XrkMAQpqEB
Dyw9SLDI1V5lZmHrDb12hvFoVhlPx40Yfl8ez9q++PP3kwEFsYHegRIDisiHVniD7vhi76NloFSY
M/Ybtd1ApqbDOVwxvDyTAMoAm2yqaLw/j+l5morGEngvQBoBJCc+OG0gfBkpW1tPOZSSdiQBRXNX
7Q018gwspjJZDwkAcAl7HvXfRbomUPZfpuLziyS/W1SAZI4VEOYdZGUtr+9uoR6WlcEVHQtu6VsF
9Riz8ZhYubAtNZIzBgD9P1MhXQ7rBLrl2SwIMpWvldC3jUn4MJi35mgAgWN5BbiStOi+Scerzh5Q
FVT3NEj3uvqgJ8EVo/5jab719mtWE0dtCbZicAWFs4j3JNg2ufa7TipPiJiXuaZy0BYD8Gnj5luu
0VctXj1PBiJdPcGzH9ORYiBJd9c1exG9l2hFMlQQtY37y/tn2Yl/zpnkxCu/6Jg/v29Lct2Qh9of
tmpxrzW3Bt4tioXSzuNlg19PI96dJ2Ob9/PJQRGVmphGj91RGD6HY9nVqgaI5uBdNrO6C2VHnQGF
23XzuUhvbcsrbUfkKRcqGsz2ceykbet2E4d8+XbF8LzLzu9PVEXLBfhZAGND/lia0YKhYxAOBwMM
D7Ufbn3jysSOxxOpjd5ipM7ANd1lhyF1q7bjKI2u2P86wbCvzVBFtGTONHXnE6yYoAdD4RuX/BIS
1jVyaJtYvTZC4vrlTBA9OlZ+V6lOlWTOVH+jiu4mwa06ZpvLH/J1E59/hxSyCKgE2qDEdwTNVGyQ
wIEOzxCorpFVt34eQSORgDDwss3Fsc+qTAABgSBNJmzsJxKLmMLVt+yYGDtRPsb5ipeZP/vL8s7c
3NAFwxLb0vR2U41S6wiwjw8p9rETW5XmXmsbAP4ExGX+oQZ2ZsXJf70un0cw6cwMJhPomzfwoAoc
W8GSrvZfLU3caYyURhWOZeIP88SlgdMhRz8ey+T75bWZP1KeuFMT0n5okRlgigITVnarWC1PfM8U
h6b+1yRy53MlXWB6RHttPgLOUN7ow68cgIb03tZXShrLK4JeB2RZQA1gSlbS0ezFmGBFWtLzRmzi
5vffzNZ/DMgUFT7kpUc1hoFifKiqua4e+A+kWyO8/Or+MVvERPsN6FRtKvdsCStEg/U8W34n9Jyj
3R1OcSp8+suM2uxFUCX+NRlF8zj5EfTp6yT2V14RC7JS+AS0GqLJ2jYswH7P/dUUgWRxnAQEoDf5
ERDyvfhBBYe0X7r3kmfqZI55vJ5+6Q+W23+3gf2JnOoAFq/L871Qf5w/w4BCszn7bhl0pJf6hFaZ
EI3BiUuuBjf8Yb4Ca7rzeXqIc5557FEpVowu7qITm9JNyVY6IygZUHYIFWb3SP596fZ8TNKFqGqU
SIt8/H6gH6piZ7InFrmX523RcZwMYR7iSThPIaegGDZMmPZRoXuILUB0YKW8tug5mI2TCx10JHyk
w9bZ4aSaEWzMFPki+4nn5UygUP970CMFOgZyN+D6QQ5VvsOrcTtgl88wHSgab+0p7h4S3waDcWu3
5G2Ig3wNOboUI5GqRcOkquH/VJo9vOhjvakUdPdBXlJrP4Sp8ijHrrc6cIkML5fXamm7oX9cRRlP
paARkeYRFaqy11v4FOP/mPu27jpxLeu/ckY9t6q5CtGjqx+AffHdju3EyQvDsR1AgEACicuv/yY5
derskP15d+qpRz257Oy1BdLSusw15wi2J0aRkYgTO/rogjDFiI5agF2xpkmAVjN3a4rb0XbGRNDN
BLJHhaEi8Lj19++v5vtrX18omGBY5MQwJPjz6+paXlVdj919Fu77J0jCgVcjGp+G6zIGO4Hzws6G
7XxNo0dxRW+m2+nmM5AD+3AfYIARQwmb97/Psad7+HVWh1kOszXnLb7O8hLHtEFJ6+P7Fo4Mz/lo
nv97xavzXDS166Q9TLhb/zq9wsDcLfTn9sF1fa4/k8Sct1c0qnYGq6wvxaZPT8Q+xw7iof3Vdu2h
PYB2GOx7YBSqKjCXXqcNSRokQe+v9EiPYVnpwseOYtryfn90K7xCI7obgAfHqXkCOzsGm0RCR8zg
03RX1XTv6R681MDEAgKPinZiNfrXG9/wnt/ncnE2MQ+8Oi6Ce4PVeDguTpaDXOSstqIuKKPaO3t/
sUddqA8DEJpFMXtNFDUGsp66OUApO//CDMZOU1DN0bv3jRw7mAA//GVktTtpHhDZL0Y8eLbidh7u
K/MRqQpYfU9plB07CIemVru0yVK7mqFwHLP0kmLYX+j6xPZYnvz65B9aWO1DzIfQlhhYGLynutiP
xQ0CVrt97LAv+FMznLh/joX8uBUCuDXEej/x6vRjpxruh0jHmwfhgkvLcSOVv+btixd8KcSJ7XD0
8R1YWy8Oo/ADikbAW0x7WX0l7Yl2wtGHhznzhYYVZtadk9ItsyEzuHN886nPLl3rumxRkAk/B94T
n2I5vLy/845u74P4bnWUhbGmmi3xHTfeRqL6Dr+NQaJT6eYpM4vvOghEVFCH0BqGmco/80LMqLsI
V/9OInYYIaxO0SzdjGQ1ph3F8Mm051b4+P6zOuZgDz9/dXTm0m5r4+Dz7W7fmm+DW0ThtDP1qf7L
MW/goD4AWyA0+gm6PC3CRtTCHrDGxB6gy+PsjXXGhg5Z2Yk749h7OTS12s4kF5WXSryX1kX9cy4T
N/8kWZG8/+BOWVl+f/D2iaE9lA1gBVRUtQ226fITBdHd3zECUiK6cGwBzPajkVk7Ie3DZSnOayrj
wANzIXjf3zdydAtgjvZfRlZpssqAlMugZhYXGCec3SKhmBYvSzvK9cPfsBRgFhJDmBB7WlOKOC1K
7txGuBtAC8dLb/i4T62NESec9RHUGvJKJJcukkzodXzvnB28m7GcCqdA0yQ2gRdLP/jIPZBzu7OC
/FsXzbjcpxrEA2m2pd2pkYxld61vikPbq93Hpt5tBuBcYkfMsfbV7RzaJ0oBx/wpaFkg1QDmPFwS
y+8Plpflcy6wXxbMVQaXo4VJvC5zEq5DwBobPzjrVVomDlOgXxz0iW7tsY2PlBUbBmxJHhKkH62b
wEmDucBtEXBEDhloi1t2mbL+RJZ+bFe6KHMsw7MgKFlL1uiKhB5uXVxK6cbB6GdmmqQHnV0ot+9v
yqPr+behNUm4nJohb5cEwrU6KHbZKu3voVIxWKi01DgR71s7vjcPzK26J6jhN1PdIJKgxRiVhRVB
92rPRlzyVSAjXgjIigG6Pt7odj4VJx0LK1CpxGwXKpUhqpY/vjpX2Kk9Fgy1FxRqvfBD2+YgXpWX
eekknv3ag9/q/dUe8/qH2ebKYBDq0evF4vX9AXoHfZ7FUEkUe0eCE9qghSuf3jd49PEGAOWDNRes
eWiG/LjEKrVn6XUoqvBSn6d+cVZTFnGlt9oBE0KVRWa65TloBPPX9y0f20aHhldeFM14iRIPDI/Q
xtDFXmCCtR9PRGrHDkWA92dTNBdR8l9dOlYbqpJS3NYk2M0p2Et2jH7151MPcXktax8GVAH4u23m
UTBE//gQSz14ngYjTmxnt7ScY0zVx0VZ7Y3dnZmy3xf+dE/bzxjbjedMYEzcPndEfmJi5ehaQ1x8
C3E/oMArL0eI4xCAj8Hf0Vcx0Lm8yaJabdpT19+xQwEl23/ZWdc9R2F1DAgb7BjBP7gF30i7/TKn
VmIgZ9nK16k4Bdc75r8ZbkDLwxgJAM6rlXlzjfmJESwFaeGC2N6d671qkILxMb113eZqHEweOw1J
Y8d2mhOP9diRBCAe07Lo2QCbvjqSUH3suJpAw+D6X/lwa+q3eYjHbjv++hzpMlrgQvgO4ndI0ler
xNgCyUoHqTtln9rujPPPXfFStp+19XKKNuNI6w22PHDd+AAHIwpaLYoPQk/wMHiiKClrs53Qbxq2
dn5j+1tmb5mTI4L65JzKCo+WcA/tri77sSxdYoGLLba87esY35F9p7bsywfykalN0W3UxxNe5ujb
88Fvscx74r+Ve6NzhW7MMinPKgzm+peeFbn2s8Uf81OMiMeOHzuwtPJnlT80rFgsIcSKQidqreeh
hFLuiVjmCIoJr+7AzmqbZGPgjmyxI3ogZe29iapInLt3PSryibyVaew/vO+pT6zs+xVyED6lA//z
GRbLLD4mZptPTQk9kFOqxEemKLE0ZDsQXQDHnLMu8M9d0ICZeUTxakdje28/bJvYcyN2Y3/J7ueY
7+QtyDyGaP78/gKPXUWHdp0f3XdfgVS9YQN2Zfc1M2egkMvC7fsmnOUz1lfEoY3ViTNW5TYlgQ2z
rZzI+SjP02Q8Y2ddkt43D/aQiNgFVZ6fZM9VfIH5g/jvZJSH32B19ioeEJdUeLqz49yWs7UF4VVM
AbaY2a2R6uzEgk891NWdOPlBP9ERCw7u6a7Z2C/kBmMBXpxdY6xiGhI7qZJih5RWR1Ao956y3XyO
4dmX/CPbnso9/z9Pfyl5g/4Sk/qrp98XQUbnHE7c2vnbZpfuzuqY2lGwta9l3IHUbeMl3aX7Bs06
nKYd39FH+jfSABBR/fUVVo9/nNNJFT6uTc3PgX516Bk7Rah99KAGiwACEg3IqK6cXd15trSaZZXt
q1bfQs9AiPuemm/vv9qjPvXAzMrTlaNsgemGGYC7O/MV1BFpc9U4YzSdprk5bgt86hDhRHtpXWUu
53Kc8xS2MsgNVBqdTgoQzHOf+TEd0NCnQ4xcCJ2Z8q2nRRJM5ir0u2RW3hXhDEJvt2NWnvCHR2Nm
7KS/vtTyHg4cotfVaWosiUvFDTYaugikjsPpbCoSlz7Ncs+sa/dUKWDZHj/5D1BBucBy4mGswauW
CqfGdXBz1sy6K2t6j/N8Ivk4FthhRPcvE6tluXlJxkkiKHCEu1E8HuydVWKiJjubyHkuTvmjow7i
wNxqt3Y67Em+MBi5SOoGg3nuCrUG7xSLxdEddGBmtVsH2tqjTvHgaGnvs27bcCtBuy8mkIg8Nch4
dEnIE+FlEGmGa6XrDHEoNy02ht2BClXSyOs340llpJ+B9VA5QPEPpGCeg7h49eCoUFWPqBTtePtb
7iYdkn3X2xZpTKA4UPM4p2B12b9/5o9tv9BeOryYx7N/wjAG80gl8/Gy2hocjMq9rgZ1wkEe816H
Jla3MJEg15UFlkUKVGXym4pHAtRObvv4/lKObYhDO6u7oJDg62It7Ai0ilh3I7rNDJHBvNn0p1SL
T5la+XzpNHbZeTBVOiIBK3CrHIzxxqq/rIqX91d1FKRxuKzVfatEScEIjPSB7PUU9U7EriCKuglj
56a9gIpVUkVlbG/m3Tm7yT888vgxS04lasc8yOF3WHmQWulBW/2yM7XY1GIzzM120GHk2xckA1jx
9f01Hztuh+ZWB0GCdGNqGMyBCf2BLMw7YA4FM8RwylUd3ZogBkVnFbqzbF0ksQc5u0Qj5vbkdnYv
W++KZc/zqd1y9OkdWFl5qjAsqtrR6KgW9W5gZk+IHxXpxdjVm5bdZif5wJdMYX2lhAf2VpmEkBgP
SA1WBe4/9i1AteDJTaD9+wmCcZmJ2iwmH6fE2jvXcttv06vs/m+8PjR5gqV5C6KW1Y41rk/GfMJ6
CQqjJWiaCi+mp5ApRx3XgZHVlswmmpPvDzVtisRyPhXgKX5/GUc74RC4oQGmTxfo2sqhzCW0Q8Z0
ycjIjWxuRQZoMzCkL4X3qswNBTtee5WRXWk9vG/46PY/sLvyLqljz2W+nPhuziDzgR5RgIjoVFZ2
dJccWFm9JaJMbaA/2cdSXHvNmzddOrqOoIeUtQLUaNWmoV/eX9fR03ZgcfXKxqaVoWiXfdGdh/xz
Ya6y7rN/6q4+YgWsoYAqAYYKNvo1h56xWmvuHVhpUxLzwN1WQxOV7MbYxYlU6MiQK0wcmFq9qKyE
6FIgkAqNYA+/t00074ureUeuvFulovosi6eL8LN9oiFwxJ0sYiiY80P7cOEm+zFKbaFk62YDipJg
nmKoVFOVQAQ58uxFOHEDIcX339qR3fiDudUie3eogqGEuda5rMkHm+9t8uF9E/apJa32IjAFA5NL
nVX5HwZM2qikNle6SsBUitrgxjbfem+r2IXF7pS58MVtV9x0WaLh2PJ/Pt3/fBn/K3trbv/pJ7v/
+W/8/NK0SM0yjNT8+OP/3LRv4h+31fPLW/ffyz/86w9Xf7d7a66f65//6Id/gw//03jy3D//8MNG
9FChv9Nvavrw1oGC+fvn42suf/m//eU/3r5/ysPUvv3x20ujRb98WlY04rc/f3X2+sdvULU5eCfL
5//5y2UBf/x21czP9ddC6ref/tHbc9f/8Ztn/Y6kB9VLZLqolVoLtn14W37jWr8jJrYp5pIXJ4mS
3G//EA0mlf74jdjW76BkAxo/hIIXGhEuvkQHONDyO4f+/p2/GdBP1wM9NYaD/rX8H97Sv9/aPwBX
uW0K0Xd//LbapcuMEXDn4KwHawwElteFTyvgPsn8cohGyyZRhubfZa0Zv5MURe0TF8PKw3y3hWQc
jAQQV2RALf54AEsThAYTL0PEoJhr4lSxhQVodPOXrknNhctKEL8dvI0/l3u4vOWQHVzpi0mAsZYY
xXPBmbE8x8PM1C9ZzbkjwXRLhz4x7kQ2QuWnHNqRhQGIHDrfO+zIdJYE5SD/rcDgK1MfxB95For8
DJkyjZGu+HqbOyBqjQZf4EC+v7IjLw48gVa4EOwCgLXmOMqrqg18EEpEqZ4gTO9NdRpX+YzIoQ90
tnvf2LEFolYMxUpQwQNRvXpzPHWl7ZQgDEb3sb12Rei/es0g95IAUqILFZ4atls5NjSfUaBG8BAC
zwbMzxo/iw1pGRATjpEZ8gurm76OedpeaO1/7ABruqwFhXZXt3l/levNshhl3xUzF5HRn5DlGIke
GzryMRq5PUVWTUF8XjXVidvvZyvoRmHIxYd8Bg7+uvluZIthMwtq6mgTmesiaIsr2QVf31/Kencs
6FLw+wF8DEAilF5W+36cBJtb1U5R69vqMRzK6bZ0aHPW2bre/7IpYABxoNGo8X9eT+dlPOeDD5B7
VlpzXNXNgDDdnYYnd8j1fOIdLTvt8EBjYZiIxBSLA34TOJFVjD4UjQRdmZghuFl4u2rq5ee8NfqT
VxJ6M+vSRijGR+vEYVvv/+9WwSuMfB8P1fOW3x8c8KynyA1YDqs27e+KdB4vwNcoLt0WakvTJEAo
+P5DPbJJWAiHgtdno3S5RlmPnElm1c2MfEeyTVi46Z4F0ymx2+NWfJBswD8CAr061pVrd2lQtnOk
Q0minkMAc+icU3PmRx7eEm1htAmAGtx1zo8PD4KGQT5bHSbXlCN3TemT61Ri9BgIG/kt10L+WpwH
3wFgy6L0hasVNP9sWfXBywLJKK0RMoN6zZ33eMoAmcyhjJpeP7W1fcOZ6pNeneJHPHLiMPqCxAp6
lIB3O6sTR9GqrZWAQDzrp2CjtN9soZIa7lOIfT7+4uZYfJSzyGqCQhD0SMtXOVigBJJUV+7kRbj7
uqthzvhOCMgm/KIVtkj4oroVoLTNQI/8o5WZILD07BpE3tASriNSLwXCvrfvf9UMvBRKrEuBHtpp
a6gAB7AuZH3pAj/cNhEdQoYb2jkFXPlpp4M020EbGRJtEEUFx/SPi0FvrQ9Kr3WiUHKSYCgpj7tG
BMn7a/lpD+DELkS6/uIJIZm+sjL5tmMYq/FiPEbOVTnPtyzwxpjT7hTn0s8LWkwt8woIqBwwGvy4
IGvMigmUjVDU8pcx9KnWlnc2tUXgbN5f0yrdXQTSUL5FhXOZDUVZYpU1KcN00ztzEOmWpjZ8+tQH
+8KrOxJjGHKYQYg0QeiJLiJBYBcYSx0xNEjH7ftf4+f1LuMtC+IAySlu59WjxXl1OXCGUAAezZid
T2kbWjvHrdtTMxE/v0O64MXgPRCows7qHJOU15nywyCqxkZs81BCO1tDbTVzW+fhl9cEAx4meFBG
w6j/yv3S2falqkeGptHc3gTEE/umZPmJu+vIk4PgyKIFAivw9StvMaFmPLjVBBATE9mmKd0uAsFU
fmqbrJN6DOPhXCGHwEg/LpNg3az2C85nA02XmCNzHDcV7i+IVA65fA1Yn6rPpCs4KHcDifg06Ys2
pUEkVeplOyg25OKeqg46rM4oJdwnyHPBt+6MxE6ctC4tiLPW82vgGxdFFj6V6i1Nq4YDToDmUzQV
naXuM7czwTbFbaw2M5ejqCM7s0t1bo3pnILfI3dlVZx3oQlAfjPZBi1ZiLCCByG8hpPOJnYmHR4W
dzwHr/926FhG3QT3mTR3/phOJuL4tbeZhdD2XRCA4y2yW46J6KAtwxAsKv4U7CaXq/xC86796OeN
tXMbU0LUBqtrb1IvJMHnXEEw9Mrq6mAGphRou9gYmlqxBVBNuC+L0BbAfPrNdDZ201zekdQrQJvR
kXG8RLw9gRVfBHr0IzHwNtwZMdQo10OdMsWdWvpNsOlHp/A/NN2Y5tu865kXu7NPPLTJfFUkpZPK
O27PkOXwihk+0W+7YUbpCsFVpEvWQiDD7xzx5GRpZp03vV+6j8BL5zPQk6Mqqucq92iOGqxw3WjO
XHA62pav66QXTPZ75UFQF9FtAwk4haHTLyUfWBYXanTKpB7t4tHKCzKfgfCaADY4cS+PlaOa4jaY
cvrIctA/gI+GVcOZUYH7be7MaCWV287AyFdBo/DWoMeskq6o8zZGpTG/y3QZNOD0yms7oU0JgG5V
49PvcmKKAncXHaCEAYnMGU01NOEjMOlW/TWqhTQ8F2CMv9VSu/Rh8lg3nXWdJ/wUzqwewnoDCUFw
9CWTVWW9TgZwuZCvDIBAz4X8sjV214p7tboYCuK74GvgRr0W9TSfKXdiaey2FUAigtZIzDz4aijK
OAXAeduxZr26b3upi6+T8lvwHAthMRVufOjPuN2+pCFxsqRLGwuSBKKWWWA2mazCIUgcmVnmNXQb
q7/0mKy6Ny25agVA5H04Z1tvcu1rq2bA1HVtlo8bo6gt9/gS3UtpMeHv0jAoblltyW+kox3KcKDF
IRfZEAajBk8gOIFvpU3s3kPK57rmZeYpx1vVioTkLBxnuvS5a0fsMg0dxMQJZQl6zdKvaSQa3g9J
yBX3I2XNGYuVoGQ8U6aognjOC5ndjeCkKSK7D014NfZ52+3yrG5eGQ6V2eU9zvBL3bm5h9lxKS76
ObOmy2oEz+52YK1hZ+jN2tZmwuEZQAXgm+t+cLPsYtSsrz6wqqEoe9UcxD45kdLZ2G6ejcmcKw4l
+RDEO5GdlqbdlByzxBvpljXb5TxFKw+eFDfYCAZhHZEpnBGSNCm9GcvB/jhVoHrdBfhIb+N1BNse
jNHgg2XeaJp97xRuFveupQHS6Vrgjhg3YN5IMYH1Nvfg/o2GvHJyyMo3nr339SAGSE17sjvLkfGE
+4Ko2r1oodPk3eowG+invuc5wbMKfX1GWcXmXd9lJouw75W/DUUffpJ+X1wB1kkygJx582bZusuu
8lZOOJq9JwooF7VNuxkyj1X3UgH2FRGrAb4m5Hp49kzYB1FdNvlDM2CELRYqAAa8xPG/LkcBCXlt
g8trH2SNy9HFRS8+4hQJ/34oc9tPRJebGgMfSj01AemWZ1bVdx0Udy2wulTkGpo08h6OP3DiymUk
27mOgdcQoutVlEPb7wEcNK2NgTU2ql02pn63nRnj7c2UOlaO99dTqOkWyq9BX0YYlJB83hZxL0bF
tp7dYr62GblKnzKkkUjdG5nbly5a6eraHsLirIG/8PaN7XMeT4FTiM99pnOOEa85/EwrXJwxRMgH
+g26XLkFKR1b9BdBlysQXUz54CRSsxp8ktIqVMJEVdHzebA7P8oGS4cxLvHJAjBZSL3xgEKbtpYx
9pzkaR+YuO1cYkc2oArQ67Oafj7PcVrsrSIcAH+mxdifS7NQ26GU69cbNnUuP5OWBenKrKq489j3
SuWQhvWy8NzCVQ4M8lAj/R1RFEKMQifA2V2Bws2mdNrgK9yatK7oovqlM9+TMQ5LC2RTkfol+JEg
2vnF8MqE8UhA0Hk+6SyDaukiQxuBph9FiXaasZIh002TtN6EzrNvGmhZh8rLnqbURiltGofSAi2s
GQrM3QdQBSTDAMrpbHQoBNXsFkFhG1L11hCVqo1XTNUQY0NRxPihO+xHA30XwKhzyGM3A8Qdtz3u
gC/FpIZ7bhceIB2E4ihWlSI3LUkxf+W03AwY3wyyNnG4Cfl5VTqodk8hAQg+bDwFQs7cSCcxciy9
BKVG/s2pHQUm99AeQIWta2i+t7IzMfdc0G+XSmr4dpoxEg2W3bEkbO1Obxyrgn6IVbcaNN2OQb5q
2k4snAkVWtUWmGfgkQ39xHqRi7OiFkRvutyuVdSIIaUgKimmO1T9JnAAdK1VIYghLds2lFcXfeUT
KDiCWuVjMBvhRHVnIzHtssriCaS+AJKuy3SYk6Bt+rt8nssA3yf37QjyE34RyYDWkFMXZQhClGoG
oWs3AA4UYXK6eXJw9eHIi9kVEdBrgYOqo3Rf80AJXICDi7JWZwS0sQCJk05U1gZUfGrGZZAoxkUV
F3MpniflASXduo39YFiY4SqoHHmuLMXz2CZ8qDZU8GATZKYLrt3OntkWtYWRIUCqZIwiSZaGkfbB
vrZpJXiIts7UpvI2Sy2Z3Ux51UJpL2N1j2lEbsxwIQWfXcjsZFYRB5Zo8qsSPMdOVMmBj/fOXBsf
rGiez6897s1mV3o9Zn5mjJXIqM4nal+kfRmWFy1iif5B8NCpcdIKLy3OqauzNogAqQGSKmp8aD/M
25oUzDtr5NxgjtBxAc1+UQNCBdyvjgyyBDzmktPIQDHaK+OWuF77BWGL0yQKZNkYr5ADFEE8Uut9
gQux2xmobfn7IiNg2myrOgUwC8lhG2mhuwJ3hzBj7CETfJJkyvS5qkA8AGMKrFpDE0x3TBcyTAod
2hAnI3lRblVK9ZTMDJ2KBIUf1SYIulwT5ZJDkYgCrbEQUWn/vO/crttpr6/uLNKABIMqf/7U5D5G
aiDNpyHhqJT3QdWDOfe70oV8DDzUZZa6Hgf7sKJAGmWU4IYCk7vaDH0amiedOe7ThNwW280Jtb21
0l4EUWjVZb81xdRnmNEOZ+f7BJYrM/qKWj+lUTNOIC6aLFfe5p4VpCi+qLaFA8TVGBEtyLWlrIBi
y4sUX6+ZUCI3qClkm84u+FNq5fAghKRQndcugsTI7QoD2XSb62eFSx2MBpJAdcdgpKYEEVA6fJKc
eTPcsDOIqLVb+tDxucLsrm2Di96pyh6D5U1dWDECV2U2E8aZzH6qbeBoqlmKBx9DsSSaDPH7LcK+
4JZayxy8W1VjBgxWzp8cpwDsi0HMBKBbVkGRR7TpBOsYUoykHtkHe+CkTryaVzKZLcxZRnkuzRvo
lEDwl0HC1MGW4Z1KNNcAFGRu0H/s9JS/NKVCyXRm4ENKkLMN3wSb2k+04JgHTlPEUlZpI1tCLgB9
gYxA7RC0uDirviIQPkaTGxLaNQekLzI6aFH0RDr0PJA+uJiFN9YbJ+MVCMkrP78FNXPdPoaFkuBK
zoMOW0lPZZBIyIJvayiLka3KaUm3VjnXAlw3PvAivBEOsLmOxK1XTny+04KDWi/EZXoZEJNl5zkX
5FHSLLAeW+akYD1XpbnB8Ix7O3bacmOWe+RDwcOcbKhl6DbMtb6UlvF01PuThFpv2TZfPZE1t0Yj
ZUSIXVZIhh0q59jTeTrh9YvKXa6DNN05nubjGbhKdX2HmsfwlkkhvlWt8f2kJh1uz8IvHZWE9iie
R7SA0ZG3PDWC7BHKJTZY5jK/RxocTGIGW0urBNw0tk/Du4sA3ib8TKa5VnelBepCfMW81NM2KJhV
PrqiFn0dtc6UOYixXeX0N7kgFU4laa1OyhgBEH4TWGnwsVbj/DgEOF6bqhK+2erWrbpk6H3/Keu4
efCQCqqYIQt1E3sWDcNW4hNQJ/3IoJBFbHMxzgjaoZM0Iw3BaS2w6SwNhfNx43h9/qbkQkjXNmx+
HmWnX7nscxM3IW4d7FPiIsYkEkPybg0W9wguQ1z4NM3zbQ0sD2YcRI2ZuEp1iIDn2nE/NoVrfTQc
3hvOtrLqXRhUes8FJsdBVjBa18JzqxrvoaXQMkek/prptIHcMcvLp9avIBjS9xCjxFR24cbUmcMn
f9SkvXVKOqTIvDAL2H7VBRK5h6pGk+wLnu1kb4D/ltMmHxF6R+Wo6WPeKmj1NQZN0IjIADqfqVsb
s808iMdf1IH2H0DyrMfdiFBQQNwc1YTwjqCcwS9EQFiQ0KAk3sYxnbVDQVa+QNoeam4D5QhWgl6n
PhLlcjSAG9sIyJseHIixki0yBdON/t4f5opGEvFmFxF7nB/mmegvGQ2hrw2Mv/3EJp9eiQkfArGx
HldFMVDzcSiU1eFwWNLfYMchdkD5FDwiTLdOE4F4GOpxKA+3fSIVz6qd7Fpg7WhlxEsdGoyVEnRp
gUjw+WDHug+6c1c0etxMeRgA+A7hKzsadKOfyZCr4nLwG7tHGYQFCpyJfppiQN3SH1RXFw2uaTZe
C7urw43TSFA5qlmOH+a+sMvdLAzkZAZDQD+Nsp+LpWoWtNiGA90HweAb1CJQeI58YtnyuikgwhQX
rKLBpant7Eko1qRJQdu2jwK/BsisobWAD0WwG3UjXWK3iquLotbjmAQz4R8R8k0IQDEh2MQqBb1t
JIegzGLlibqK/N4GR0XJQh3ERnvqJWjAXw0p89CgzhPYJdROcVe3IOyo4A6bMcxsyKvUYZZUGbfK
uNRF9UUOcDNRN3kIs0FpUj0SyeYbiIWMb6qWM075WKj+fGiNecW+zNyNS5FqfpunUsidhdiYnKcY
vbMj3c85+tNG2dWeKd2LHUhjcHNKEDa7W2S9lvWlrr25hLwoL+VGWf38dZQF/I6uc/u2SouhOSvJ
rD67HlUImkyhoJ7gzuVE0isysdGp7/NJezhfUk98N4AKnOlrq2XTIooxO3bSzMhUX1A44PUXi1Nj
g/za7vpdl7UoU0WSI1d/KBHGSVx8g0PJU+VZRX6PpmLgQaKsnUuc09y3qu5D5VZ+GPt0RMNFlkOx
QF/o8G0YSzKB7Hos4aedFNlyUCJfKQJaXJYzS998aepvCG71Z7At5s4ns3B9f+Mjou8tgF8u5lxp
49hnUwdm4vs8z1q5cyrW5w+0R7MaVQDJwdXQfxDlxBSSiN4GHgtbwxUtgl1OBNIiP0/SFoP8eM5f
utq+lODZE433DWinMsnb4FVUzviZh6zb1CwLdzQYzrsl5CQtqHtrjG6U9uB4LxnzpvziP1ocpbQU
IbCritgiMV1BbgkVbrfxHb6AtFoPNUNOuv4zyhI+UpkAJdid0w3+zX+wZkyVQvqHBF1k0E4GMNqg
UcT1Tahd+x6ZmV3gROcIT6eBdbdt2Iy4Y6QuH9+vC69L0GxRnEGxFvrcQAL+RC8mQuNjZ1KCBIQD
JoESZQyu9TDpLDL+YnEYiSH6LughAUsAzbVw1UbwR3cE1eGQRjYpyiugo8bE66dTU6frEjSsoCUC
GtsFzAJEzap431Hf65uck0h7gTpHEiQuAWw5JSG6HkOAMDRmIZGgIzhHo9FZk0UFBrkAMmjAWNrC
Q1BT4taJUuMJuQm6croueo9dD4GFnKLMJHlkuPC+cTVwvvv1F2hb/9Tu8UBnuWpSGz/1bELwAhEo
63jogxBE6J2FM0H+bFf8EuzqqnhRTdd8698FXS3grPtevb31V8/t+i//LyKvFoDef/4L2vQT8upM
vBbPP4Culr//J+gqDH7HzNyiiOc64AwDjcO/QFeU/Y6fAQfC0BPwQDhlf4GuXP/3hXqOop+Kqrv3
/R/9ibmiv6Opgf+5yNNiKByN+V+BXP14Gsj/4+zKmiVFtfUvMgIRUV8z03RPtWue+sXoqu5WxFkQ
8dffLzvuPac2XVl5m9eKbjaJLFis9Q3w6MKWuGgfvGzZZVSsfMERnau4buvDvlv7uaZ8u0EbuDK8
a7sKNpu0ZuuTvJ6neX5nON4jHyrcnn/9sMw/gVRdgvW/CIz/TN+FlGTdLlMtS56jCbrsb8ewy8ih
jhqUJ8BT7ih6GZMqz7/+Y9d+jNMaW6B215gKamzbEqV4fJGoQoUFngI3oLWXcX72Y5wTKckmMjaZ
5bkOAV4PQ8O69wbqyvzJorKzFUGyczyw7DS+8/tBThduTMkI+Bv+4NqixP4w1LrUKBPrWtxqxF35
RZeV/AEUAMFBQ5SO4tzIBdckt1FJjyMKufVTLOuGvgq11Ehal6m3yYG0LJzOpK/X+QYcyDmF/7s/
EI0/TmBMukXGi41z1BTXCVlFWqAj+dcoIeEH/WlwgdA+sEnwNBh05XJNhwEIw6BKaXdDLurapnGA
Jm1luxW0YyxBSuNjNA+waTPixu+7NrhzUw6IVANtlji3dkm+kMGik7Dq5oYU7LXRnbMBzoiCL9Ec
5yjTiD8JTvunHjfyLV35K8NHzoU0BCYepzqO8xaJ+ifQNyBHWe6J38njgiznFn3IkeLpo4Zg33Oy
Bet8AppjuKWxd236zmlAtypMbdvgNBhQBDhaDlm9wzQhlE6/js4rZ9vfXKIfggdvMBM3ukqKrl2m
8l3SdZP+FE17Rh7AycuStxb9D37/6z927dc4Zw9tbICizhgUEHJJOCDZS60+dUoFf/mN7xw1S0o0
MVucFvsQdjnc6YL5sAm5zDdyx5dp6n8CPbr8rh8WKxskazW1ZTEE6d6dzQwcY94aG4rTJGqWef4Z
5zyJ2FCmeBwlhVKaqrsetVSC3nvYbjk0b83mF9eRc2hMwzqVEZqxxUjl/kHOtn7dJzz78OtvcW2t
nFMD5fk0NMhFChpsIm8X9LOfKmaH6bOMU/nvsvn/fhHn9KhTGDngGZ8Wc8vsPYyfyGu8k+db0kNX
NqwLxh2g7EywOLzQyQRWM2k29pXvaCr+eo2uDe8gbvSaDBcHTl6sLb6AaqsuZzoAdcdveOfw0AJW
5i185wu2rBLfAE/w4LAQi/KP3x9w4llmQTxlG1Y/C7upvx/DuDegCye7uQFsvLZATkAn1KLTEmy8
yJZafErgq/RmE9V0y3zo2vBOoCV2RrkfdoLFGDEl7tQebTApk50hfiHmAkBBSpy4onNSSFQw2P3S
ASV3aFDtuXU3X3bKT7I514jXVk1FOoDOYGVj4c7UoMyevAHKeuUPlQJ8KN8qavsvbZdGv+m+Mrf0
L6/lPC4IH42CMhl2g6OwTdvxoQ6Ap0VmL+GUmafKNFCp6xVgUUdR87E7o1lXoUTJTDS8X4ni2m+B
3YevLXkAq2rY1HdJoE+RMAnKVm10Y387Ijn/OV7+ZiH9cOCjdrOJiU5ZEZF9HvI9LFdIrZT73t6N
EBuwr6ulG/4aA2a6O7YDXfK8RRHtXwEkljZfUknjfweP/s9MXP+maFzjUUkLHERJ2dFEyXJA3Ujc
uHGuBAK5/PsPvzPt6Y6q/AQimoLej4yA7OIyYTeW8croLvsl7Zt4HAxA6yCZLqiS79mf47aZyW/y
oXMKtXPEQ7s1STEHoykqFTJI3kVp9YfXIfc3+u+HtdHhzNOmqVhRjVv6NcbN/IxyVOd3BYTOykOj
tG9g3ZLBWROvsAvmpAMoXcx2uREhV04Il/u3iMnGFIiRQllT0vuUzTP5tqFrOJ9qWhOI5QuNLhrd
+Vh9hw4M7HT81o2+3FOR6VsEwMwLnsKzBnJg9IJX1CzwvH1cIPCOWjSctWbobkxxmHPYe5x2DoVr
v+k7mQUvM9IDSrkXi64U2gdJgy4zrIC9RnfJHMD71sGGNLtoqOiOVIXNqbTDLQTzlYAjl73ww5bF
i22Anh6M7SjevIC3hJ/7it1Kgq8N7mQVIR/RZm2rvagSq15pANaQWgB61PjtGxdKXjdajdGMkw4t
8eyerptEKyxlhd/CRy+XpiHBTEy57MUUivYMy/bquMZsP/969CtJL3H2fF/GwK6EsCA1Qfwnnp1y
PTMlx75QBgiAX/+Na+vvJNbRmqx9A7BMEWHzv8vU0OQhJN79nuPE2faqRypkdm6KATVtAFVjfWrQ
NvaaO5gqL1c/VB08GnZYkldLyx4hcpC8GrfWa+o0c3Y9LuoS0ruRKqahKUMQgymEVms4QXidCNSV
4I1LoLVhlhbnYy+2B4kWz5MGFttrY0Kc+OXSoD4arKFu1HnW6AO+jwxJ29fxnKKf5bNvwC98+Qdk
KNapWumGlFDvRznGX21200fq55sShNqXg8dNIEHYKFc0zesLggWGbFOW3RLfuDa6E7TR2DBaNumK
lQ++zhT5XZ9tpedndWIWJDBg7hf+v1MHvAqw8JX7Tt2N1jgtdVqHa54ZFI2BqKeHxX9hnGiVZB3L
dsHoG8Am6JYDwAt2x7/jQ/1fzgnR5JcftWZxCgQ2weiM/jkJ1p4rUflVtmjqRKvcujYVgBXm2a67
ok0ygGIl/3f9t/9O3bmkNhUlZWvlmsdwuT9s4QqDwBEQNa9Qcrt6wN7TfgDcOe9XtNhNLf7UzR76
xWnqxOmyz2ocaqPzTtaQ+mfx12BdqOfgTpyi4T9HFsjiPJlIf1o28fuib2olXwnT1AnTacm2Btmk
hq1yVoOMKmBYMdNb2mTXRnfiNEHnvBJBhqkDnPdqQXvkTZlU7Q3timujO3G6aUZ7tDN1sYfoOAJN
Ci7uKVABFJ/99owTqnTasg62amthWdcD9hKNcQEIg/ruNbzbeA1FCR7J1uFmLZcWWilLeFpkY71e
KXi9vjwJNJwno8rGulBZ9FvY0LcLi976TdyN1MU2nbWBKkQdPON4/Gpp4le+g2Dwy2lnQnRJ2Ceq
aEydnnQdfxgkMJh+E3fitJdLMGep1kUglDhCg+8poRPxi9PEiVO0bw0ApCk0G9rtD2HDzzTubhil
XNnpropxKkwV4L62BYZdFEg5S80PQN9XXk8bmjhxulaxBrFsVgXUm8kXpnAOHBaxhzdS7GvTdwJV
T4CgtuWgi26Y99OwJd9qMOo8l90J0jIVUwLYki5iO9tj142YurzVeb0yc1eVO+s5E2PQqQJSKNmr
dKnCV21Qjp+9tqPL3qSKqlnNAtuxhp9W1JkvSXpL7ePazJ0Y3dmQwZkOdqgzaIgHWGp+baf0jd+8
nRhlhm1GRBg7aJYPTNtXMVtuCCVfm7YTofCSKCsVVSonZRBAWqx8gjed3xsbYKKXZ0sYjiNQfvSC
8M1edzb5ms629TtaXBmxoEaePg9Yk7bu3w7VcC67W6zVa2viRCcbjY021NTzYV/vZkMfWex3g3In
MEcbKz6AFFrwrnoCpKzo59KrzQrC5cu1FhC5BIIakx67j/uqodH1yWvzxU6G24KqB8ggPiKr5bd5
y96mO/c7p2L3ypxWuVnDVWGXJvywW0WLRkfLyW/iTkRGfbn1jciAjASk7EB7eZeV2Re/sZ2IlK1Y
LkJ9QR4LZLcB4b+zLPK82FwbBmzsaWoJruRa8O0QLyw4QbZs9QscVzwkBQ1asXgN8om/n4dTikqw
35pEL3dgXdUTm2qrCp0CzGGiBfJ6E//gN7gTkwb9dyiplEse1uOdadHbn6JGee4UJyxnrYkMWgye
tvGbSI/QIrSz56o4cQkomSVTmkGsv4vexBh706vn2C6oKzSwVoq2EKVXGpEnnVbNw8Q27rcqLqQL
zKi1RT6LjRLvHMjp5mPLa78Ey9WW2TLNjIT5FKD6VjVHwko+nCgyIOF3tLiaPKPpWIl+hyoqNgIX
v35GAf+j11aEwtqLyjEIqmQGfSzINUiUIIBKcYigBOyXGjL2cvS5XhPUdDdMfNve6IE8bOvkGaGu
WkfTAYWb1NFSpDJ61QJwmANsTD1X3IlQDRQ6z/SqCjK2b1nQHqF04JekMDc+46C3VdQtBYUm0tF0
MIYJWfOX3+d0AtSiKr+AcwiyXsu/Vsv2IJL4vdfQLrBqm1UpUzBRCxu2IKgOyXTuu8YPGfEP9boh
NsCCA74Dtj7ZT/0+PCfR4tf2h1Dey20IZgpkN0IzFwPgL+0BnO3gMYDz4Tu/lXHuTxOA9jExjS+6
2j8WZHDbkn7zG9oJT1D9FxhuDUshefVuG8d70nV++9DFNq1lKsHUZXOxr1OdrwamaLBy/e43b+f6
FDsrl3mTS5FBtkIy+9ylt9LOy0//JwICGsYvP6YJUA9eR9CBajBm9WFOePMKOlHbwTRU26Pf/J0g
jWW/9XKI56IV0W/QAPkcgL7vN7QTohsQjyAZlTPif13uQBAHa35lfu0uSNy+XJ2K1rGYI4qJs/Bz
t4J7woLxk9fMXd2vGuYPcib1UsRUMJPvkYYwV5+2tfS7pF2VIFZXVarTFltyC94KcK7E5PkWp06M
tiKe8GDG0KXN3ioiXpcR92tDUSdG29SW3QSVliIqO1oEKVVvw8oIL6QvdfGaNFlJvArsxJLAK8XO
UwHhOT/AGJynXu6WDjIj8M+t56JfR1BtoSk0merfCZL9pyTvYqHUzLRmGZYcx+PjauljG29+MeSi
oDJTtbqZqrlISjjIJTs0lGfh2TdzkU4ZdgkBEX4uwmF9E4XTE5hvfvN20UswgVGgpAVTscDoS4Tz
21becvVjPz8WXeRSubEOmrLNXHCsDLTfKnOYYO3rdx66iB4VNVPQDNmEvk09QcJIvtVB9tHrWHHh
PITgndXHZCoqEYFVblCoyDUJuN/r1oXzNE0GVFpjETeZ7SBEwvm7VpDd84tePscPyIu1AdsYWLup
2DMYPEA15hk3qWf33IXy6KBPhxgyL8UyZIyAiJlaCa13aApLvxqOi19IJLQguJrHAi6z70W1vDVS
vff6rMS5QqvSQoutraYi6bPf+sHAIxf8vIPX4H/r8v+w7IAVk6zawGiFqAs0T3oU/YqyZKBY+43v
TN5KrdO5K8cC9mdyOq5m7P7SWQJjTr/xnSQg7ChhJgvGYq7tcuoq3kCUrI7PXqO7YKMk2baUQOW+
0C2nR8KBh4/wavebuws2Ui3Qdwu4rQXURqCTEO5U/i7t1lee4zvZOvjLfDYb1gY8yuEgVPdxa0O/
u9rFGrV0MF2QaKx7n453diHL2bRDfee37k4msEZQ3R5bMxZNCXkSMpTVHQRZRum5MM5ZA2t4MIgt
PmvWl9NyTnQasUNcDvyWrcWVO4Q46QCaiHKA+wJWPlrM/TynH2vICPrVAlyg0YSSeRpAnqOI5ib9
LUFT4U5Dmsdr6SFq+fIcVuAL2z2KhwI7PjtwQF+gzxXc8l/6+cKAU/ly9NkG6NG3GD1erYalzfgg
+1sopr/NU//5oAldmNEkNkB9UzpAYEdW5QHd4gZBm4hNHi/sf3nXjda8193S3kcQ2eKFgvBK/AEU
t2R6A+viZX6fJR2/k+hLDneN7Bk/JK1AMb7aIK0Mz0TWTPNHM9FAQ3lx6uXvQw1ltyNHYklPYYxa
e56MetOnNkSV7MjRpd7uIUKTNgVNtprB5K0x9hgSVBO+BEDH2jM0SpfkFCUbxjStUPu5mrJ6AduO
7vrcUbrtp2Xtov43EPVZ+UYxHjTfFnDQpyLdabYW84bfC5ndPc7BPo9TeDJRSE1wm1SQIA2HKnvi
MJvFlKEU8B5gFUiyUz7fj2KZ94IMWWrPBu6w7LRCsCvOIcjJUMJu6xVGgy2U55DPZpCPSmcRQfdt
EHP4aPqyye4hBq1YsWO1zTGO5HoP5YvuWUINpCuAomygvFrO5f6+DZsh8cpC/iGFPnfVuq7jOhQy
rfSnOZ121FD7VHkdDaELrpl6oYDOz4YiQy3vAAmAJygB+XFuQtcCCWpwITRzx6Gww1h2p4GYptgg
EueXXIYuuibsRbgHUTMWvOpi6L4sEKw7JEEsp5PPuQyz+5fhqzpIWQW1Ggr0B/4yIwMvf/EDo/9D
gnvUZl4nmwxFTTLAd9SSbO0xyhr6l9/cnTN5jeE/tWo6Fu2U7ZD0GaYIrc2UUr8WOFjhLxen25iG
DmQ0FBySnahHBgdaRbdMDq4dnM7KR6y0eOK0Y1Hz7s+SyfdlIvwiykUgrugRbi3FvGNdFkvWwsE8
9LqqYD7yckniFZipELXNAoDW7VAGGdSp2nDwi1Uw7F88GWZSRfAjDMeiok1z2OT0F2/mD167xRW5
aC6+I31ChkJbPUIpdBN3Q6Ru+SBc+5pO1lpzQXRP+VJUs2RPDC8r8Dq0+uo199RZFzP2bQixbyQI
JGQHDaGqXAjhmSC4ms1jAnWmvcIVjh7NfASijEPzzpDCb+7OyhgCqnQs+gFE17aFHt8aK4hRzdwP
Ix+6aK+l6SsAmQZs9l4nMOSMCMQtrfUqBYcu2ivZoBzUQSKrQClruy9ZqYuEqFuS8Vd2TeLk8zRq
dSYuZ0Ajuuq4mKmC9hCUnb1W3oV8hTMsPje8k4vA9tGfNdDmf+6d7vyQn2HiHGAQeenh+SHHIubJ
GtzLrA+PpDQmvtE7vMKrC13gF+imZcnbtC/2NoxmSMSKdTiWSU9HGFQMwQcQzp6DIGubE7I4mR2r
DI+6cx3E8eD39V3VdJPAJwoyjX0B2ergW9eY6PscIPj8vo9zloIFzIlukN0aO9XpMegayFt0dT+2
Xo9deB+8PE45iSDsNl0u4FKF5WMnKjDD7GTVLWeUa/vXqQXsRM/g00L/OYpCISFK2xh2aCT0hD23
sHN48AVafD3FH7CaAhS968/gBnz3Wn4Xg9aqzqpM730BEcDluFXQGFex58RdCFo17eGyyKQrVsJg
bS4fKF28HurQ23/5VbsgIJWBPkmh2LocIXSHRobZ3/ktipPyqLqdq9CsfVHqOc11TeF/GQvPjNAF
ii0Ng7BXH3YFkv7nZN0f26m6oeVyZSu6OLFqQ5+Rz0NfLButH8J2TqEAOxi/S4w7kWQkF+kqo66I
ZApp3CZNp4c60X199Ft2J5BYtg0R76G5mMR9c5yy9E4yuE/5De4EERThKwjyir7IWG2elrljx0Q1
69tfj3457n/yRndxYxdXqdVAoLRo4VKNxIosVZa3BML/OUfu3Psl+y6GLLW8THlUDQXRkRoPdaya
y+Yn2XD69e+4soHif4SVWKY1g8ksyFLvtSLvqrD0O+hjJ6ggLqFSMmPuqFLFJwFNeriJQGLOb+LO
PdxjMwYSqMA8TOby3WqD8X1fx73fHeLCyFrRh5rQpb2ckunbsYviQok49Vx05wocUV2AynnfohmO
qsQwpW8DVgnPhXGCVlvVW21FC4QAJJyOIB9OX/c2G1bP8Z2ghSBNWY5qbot9Tr6hdvQKzhOf/b6p
E7JsJehWgyEI4ucA6VTIu65/mmjya26GLqBMoI7Q1+Vl2ce0RMFxSe87SOr6bXcXUDbQRm/7jMmX
FVR/45COB6iceN4hLqQs43ti4wX1t9Co0J56ATzCESq1zS0r3CsHgQspS1dTjshs2yKsuT2lFSFv
BvD53nl9WRdVZrlAHcFMwakKq214aEhInikd4e3w6/GjK+exCyzjEHrcONfYOlzH3esJWpaQKZfr
NJ/xENP0DGNOvpymGNZGT4HFq+BpTJqp+0rDiJ01dHvvExbYGLKFpYZCgQ2kfN318UaPHdwRxBGq
xOX+bSit0Od+xJ171HGzfY86xh7XsVEPVtTrOSq1wRDQwKhhoijY/qEOwW95Ky86FR96kY7LCQ82
aHeTbjbHmgD5+dyMdbCf8F8v4lVEy2H1S/VcQBxwjRO9EJLzqgyb5zWT2RMVtPK8YJlz0AxwPBkY
WWVBN/Inp9PbLKze/PpzXtuMzhmDt6aF8LWRRbQDZ9tSdk8H2E78evDL/fOTq5s5p4zWQVftyyaL
aYRWx/287C0cQSxQDyeDHL66h7deW/vVMFyQXDhlMWdrLItgDHjOpGnP+9hWH3/9U66sk6s+VttS
440YyWIdWH0Kyv2zauBS8uvBr4SUC5ILSSW0nLUseKvFe6Cq2esUVjK/wyE0uNGkufYnnBSBwImn
ouMk82WLJD/VaponcVhnFNvvhQGj7caj+son//vU+KE7DHhCpVfeVnkF4yoJiyeI7EO9vs1Ft6cU
euS+bScXRFfVqJ2Uc4tF62kAoBv/jIPI8wKLnLwhgGgHCgG9LEJ00GGyfVZReOOAvvYlnGBOImA5
d3BwT1CHTdR91i7xeUgz9M95tbbEC10QXhRIfwRHxBibC5EEkLqAkCC47tUXmMz5UVvDyAnsBX4w
Ak4qTZHAHfgMzHV6KOvQ87HiAulWgVJkpMO6ECxl53G13SnNhN87zkXSET6GcHhpyxM0sx9IGR3Y
wP3W3MXQ2QhS2IPC0JCRz0tY5nSC+r0PXQydhRCaWDJZnqSgj0kcPE7cs4rnYugAKyQJ9kp5Ghsz
PTQLJMDhMfb+1yfblWPThdCVMfxybBRgs4fVksPHlsGdp2V+bwcXQ0cyCa13ApX5RCzjI1Cvn6fK
+onDhi6GruJJFaxUC9j/0vasM9Xfkan1g6LCof1lfAZ2Q2Ovm0UBQ8PpNNbpU5DM/85q+v/gfxBC
fzn41hD4MkRDdlIdE9uZUvNxnGF547fsLpSuHjI1tazPTv06oXc7FM08+F3iLpTO1ttWdRUSqVbB
XqXXMPja2/jGyXtlM7pIuhXo/B0MPwTRArsYoMaOI4eisNdOd6F0OwTDllWNAqylzh77ahymQzn3
mR8gDR6bL79p1llwLmScgWg17PSQtuX8OGxS+PEgIQv/cnzN+7JPpig7dXBp3ORboABurMzfQ/wk
DXSxdAzuZRB4quoitEG0PhLRxSAYVdDy/AC1oaEQcbZHsOxcuzjnqK6Z46RkvEIhc+T2POmMTPk+
hhX9vUtiuhZlGonErwLvovD2uDaT0uuS9z2HO5XU0JhgpZ+OQugC8dpMRTv8qpdcJNt8jksFxeJA
eraPXVhPZGi0w4BoySPT1cBwqA8gbG43vtrPgwUmwM5+MBNEeBK75HAvgG0nkfMxkX6nH3FBPbHU
PIgmrPoOm/WDUfYvMtd+7KTQBShuAUxBCVWXF/Csqnu4zqQ6rxe59Ce/UHfO7l4IxdOwTk4bHI1w
59hG98c6hsu133Py74bVj0m0knq/WGHkeqhHmFIwcxoz5lfedxGKyMJh/Rl1Og8vcmiwbwP5niVe
kPnQBSiOycqWUmHwVUOOu13YdPF284M/hsQpobJaQ+AAnmc5bcLxGMkQNiR9+83rq7r4RHgip4RE
pcpXmNwd0iAAJ29jxO/OdDUlK8CHCQsilQ8AS8HkZ66e2yRSn/zm7hzezIwjHDEmlQcZWk1M7lUu
bOy5MM5bSMwmHNBbVzlkR+mbvtvkN072xCuzhfv3y3Mm2MduKttI5xXYM6fM1PURwevXvIdr+svR
d9AgSrEisUpG+m3povddTf3o1cQV+ao7lJSHkelcwHTusI20zMsSMLpff9KfPxNhef1y5m0oJyqH
KD3Dcy1e39S6E93ZctrOZzaPuAV//WeuHfPOxy3XCC4iDX5ETNPgtNK4OvYbfKT8Rqcvf8RYl4lS
HKNXVS9OKcA2x2ywf/gN7hzDssHlDTzjnI/baI+im5rT0pVepyTJnBQ6GxlRXRzP+Sr1eu7qlB4g
YLx7HZPEVfuyXcT5Pps5V/XensNFftzDJvb7pC4gca/hHDWg1pOPaZ3AKWtrjoCk+sHniYtI7BOb
qCQtxxy2ivOx2eGUHo3WT7mJuHjEkrF2Dhs+5kJN9XGPu/aYQrn+5LVjXDCiDi1KznOVnpumh+ka
GbdPDelvSclfCaX08u8/3NplZEyoAVbO4zkEH+VyO40UDpx+c3cClYUhytU2y84sQOl8Db4Pbf/B
b2gnSiVepyX8M5IzdL5K2N3tgMmqelu80ILEhX+F7RANO5mzcwzLK8Acm43XTzxs+9QvVlMnVscl
1Uj5xuycwWIc5qwPLfG7tokL/oIQ16QsxdAdQ7J6QSz0fshYeGO93C7wZxBlnUzZeb9IH8H5mx1Z
nRq/7eIivxrS1mq3AztBheuun8c3MJK6cTNd2ecu7IvEgP1EsKc7ccAfYM/5BP/vt1478R+QL8gI
1XPUsxPlugsLNrbgXdem0x/9xndCtB/DqWn1kJzZEG6QUGcLe7hQ9W7pCV6Sln++dImr9yUCeFOm
MGg+d2Ow3KlyXbvnJSFVlYOnmpT3Vbeb+pXay//H4/pvZ6ef/VEnfBNLyx62mi3eOJvpt2PYipbC
dV4i6tpzXW6yPUxDB7sa2AlOuNu3xs59cj+0MNrsznhYN7KDWa1c7T3sUIPy9ygygN31BNhqeYga
uxtzQJIzTk/wA0zHV+tSmpDfbwFLJnmY97YKxIFE8BGuDrNKRiRCA8enO8TZNFS/j3Pd6fDAZCK6
e3gUQjL5ZPGghxOynVa4v0sL4+j3kJAzq4BfKyx+IJVtxbZc7Pt0AI/VzEIaXt6Fo+SQvu9Qs4RT
KngFrcYEl2ToP460Q9bbJE36Vzd2+Gd4LLP1xIE7jw4aKyRhOmmoKHarN7guSRIt/e8DiraJPmwz
3u7mEKe8qr/2gsnse1dpGP2AyLkP8BGH2ldjv1xgdHfj3sEBvodo1HI0RiyhPCUgTpb5jpYNzQNa
wgy2TLHTsuPKjY27E133mDyG6cqzs4j13oFfNQ32Di4BsHPl48pfNUSL9EREZCI4qPMJWVjapae0
gwDuYYMD8tQDv9kMdXVSGR6HyREVkq0aMDP4GSYHuNYl4I2soihZgrQRZwnv9AO+1lCLw5wis4PN
b9B2cJDs6W+T6vjJ2H1Lvmux2+g8zkMsn/eZpvxTPdEEvtuqjKKnvaxTDRvMHRwVds6MDqGIsPNE
t6/A0EjxvUYhRkyuIjv8os/wqB+RjXVk2OWd5dFmvk0pDEPh+bqiGHyfgIGUfQi3ZFvsse0ZnMSq
NLjIQLa67U0AFssO0BYUdBK96tziWw7DPY1RSKP3XPYpjOS5zM5c1v1x4JvpZjy9bQDLdWSW6/JI
9CJzM+OMeuZDpZsP20arPsV2GKg+N1G8bMehqhmFSmxt2xOqEHX6NVWwQn3Mth1lGlhaavgem1Gh
mH/I0jihyKCUiqLoCBe4qHkbynTmZwisyO2xpyZEVZsoaKvtaDOrtQLdktiFK2AtOUTWSKu/0TYA
Z2ZeEza+h6VpmJ7qcombb3j7pC2CpmPDelqaeFiepYZB9AfAs6bu3NgENKFsIEP8sMNJWj6FtZH7
H6JvB81ObA4G9jwhaOu8H2tL70dYWU+f66BLCcXxJmEbfkg6lo3PRCkZfmNNWab2UFZZVxXGwIb1
gcyCDV8aw218hG48ARu9MlGYQdo55u33UplKVgc5yfRbHPFp/Ax2+V4f0V3C3QU0/WBfAce6pPif
h4B9H5p53e87Olr7Qe7wnjyOMILuvjcM2/yuknR/VhmpzoROafMa7qcJz0kqxvrdJOttf2MAo6cB
OtHQDUhPFyVifr8YBRNmic5N/djwKbLFMDRtWcA7PJwf9ZQl9NgwmDV+TTll2R+hkeUzKOTBA9pI
+3cQCLpDY+LqVEEgKDhtYk/NAzwk1v0O4kHRlzYTLDuNLRiDbxP4x/fPYVWK8N4MQts8mGq4wWd2
JrxI+CbJZ8JLWb6rpwy2vqNVATQRG5LB9T7r+LI+rPsSz68WsityH418bD/CuKMcXus4S+ozqeWQ
nNTWrDg7TZzO9Rn46XB+NWUr/95CE6A/lqgvmdf1RmYcJfWwmZzHg5qrE0G3an2UDQSOz2WlR5AY
gmStPtTpkrH7bhxHflBlMPNvdZ0147HqF6maQ9qHJYH3EIu2+6XtFnVShpLgpJaehoe+3c34NVIZ
ZnCKSRVCznDDLERQLfOh2YKlz/uLJM8Bgna7fJ4MiGl5PM7mN0qsgYkynnfQ5YSdAn+FdKn6s0QI
J8emrWl35B2MhD/bKYpjCBx1HSTPDpHcd3FvFNimHyz86eYSxvMq2XDe76OBv26jcE2bAyre6/Jd
hkpV79Z6zx7hZTHjVpCQrMnetRjq8jVHpec8zjjanXlvaBcfQKTs46LNwkzm61pFrT1UoUr3R7Mt
FQqNG+ylsjtSWiSKoLPV9f0Cq7XgsM9CBO95LGd6qhnXAdxQ1zA7JXbfm08z2aPmblW7yQrdDUF5
mgwt7VMEB683JFwa8R7FXmrlQbStys6Qjq/UQybxjHm2KKKkZyYFLj1VlvEEODart6euIo08Dvsc
qiMb5yQAeWFe4O8LCt2+hO8UkR0YGT1T6o3YSPI/nF1Zk604evwrE/1kPzAGCQQ4PBNhsZx9qe3U
8kLUyg4CCQT8eudp99g95b7djo6+0XHrVtVZOEL6vsz8Msm6BW9cHFvY3eUdH2cbKTowF0fece9b
G0QaS3VyZGc0rySfvGrPKiqx0JqsrrIPWnkLlkMN3zYZtamXjzHe2VRETl3a8oGVY5ZsZZoXdIOJ
VFYdhp4geCvCnlSxEHlJNPlEdDEyo7FMC2ct2zxNIUHGsAsWCtJWCwS2q1msRVFTSHsJpL5mJAWi
D/mo5obcNYbvbce68i8eKYEOwibdSe5tK6uML0jt766i1zWsVMgcq7l37yD/nL5a2Zk6tAwcgMFY
NOWXwJTXpcYYhrNm2J4tPvpdOa8t3TyWvV2EsEPOb9HVwCNpMQ0EElb9UruBPxEs/dpE6MFxFNMY
CIli7VwS0IZxqgwS6iIPCVw9b5jbjPpQLWS2wzwvpHNX+51nxFlriCCbWoKEd2ViGdS6Qmq6s8iX
viBoy7wCRiqBQi94KBTmPs+ZDTfFEDKnZKfxD4clrdIwR+0EbIGUdAoLu5+fyr5PEWuNAaJ5D0tA
+pr1/cTtgh2yujQ3o5QGXWHOVtBNBwXWGmnf9t1i1TCDyXzc9fcmaMCZ+8QYsR4qJyAE577pF3kT
YteR3RER4140en4TDGayF4VRP8Czdzy5A7b40KlqGuZd+76YWcfnOslfkE9S7G09w+1cS+Dn65L1
CL/mSk3tHJq9Q9VjZ6UYH0WhtTiwL1RwHIRXX4l1wFtt2PcEeSskzLWwmndvpNjvDUxI7UQhISov
IBpOdz5V0/gFfY3KuQ+WdQlNg4zOznPVMn24Ta3jdFSQLiNu2WMnr1MsC7rJyMRNVmEzfKFtnfBe
GoJmQV3OAxxVktSuWl72rki3iLpWfQjNkRpWWrL6oGsUg1+Ncs9ULbUVNoWV1rhUGUbTK9/okjMR
IpliCCOb5haaNVXcwYSA7TMzT8ZV3c3zfHThgiDCfgIxv7FhlTPyeiCacDp1XfY0NH1qvuQZHU8F
Jd1Z9P2ScQ0LdjkCsV4m9t5aeWfdKQQyGk8UVJjxaDPspLBtUsrBFK1dMWcO3LwfSZAKJNBus3zp
g64bXLBTbBiSwF2cMfbUgGBhNCeLOGhoYs4+Dlu356OuIbVKnSPx6yaYXSQm9glkedi/B24UQwL5
cTYEpF/caGJ+vpnrHCHQzXONRDHuTrneaOjoirZ5hBoPId60tQOS2SWDuYlGXELf+hWOLwx0eUVi
wqRtmMO0sgUqeykQBTj61j5vlDGHWZ+Za0dDfzsnIEXthqnIwtxvUFV9x3PqwIChZ80Dqt4XVjqn
wUIwg6Vwi9rzVYldkwn1J3tKc/8wUj9oOwt3BkKtV1mJbPtgKQpQDYZp31m17jbIGCt7bhUVXZW2
8IMBg4RnaVbe1ijcpg/MtD2iz1AjksRdh434zMy6O4qsyzC+bsEKNhZ+UbUHWgtt4KyAU8HOZykN
i7ZTU+xYuT2erMbsYegM4t6/t71GZ/FYIb7o3JGMPnkS0TuhtBNgS15uKHacG5G4sdkXmpxAaNLm
Viq2nBy7qqyVqNrWmLi8wheNjR0XMxHQQHqr0RLoTZYm9XcJtkwxBZ5tp+cZyiojmBju3lu56A4D
95irJjqATWZSBq5v5eJUSmCYuHhp1UV0xtx2FWMW14q8hDZN2JsJEYGVZ5V1sAdxTQpm8lpce5Du
Zmnge6NDwnroTGvAg2BmvKmVGxVeBWsuvtQYQLwXGOWll1Sydt83A8r6IEsLI7AKWA9i6XrTyF3N
sEmQAR4V65RpgaLSnUz0gqkCkwufgF4jp4jahtrkeDHmzdDixgyIw7qwnLOhWZUTzpNnx+z1GBO3
rCzkcfUw17PsnHrh7FbZO4LMUy6ptcSDN0xPTZNkBC2PkxTyOECthx2vR0mfb2kuNLj/ZD558zV4
d+kXupOeV5qRh/ShCeUbSt2wX2zqXHQ1GummZI2j7ocqscbbph+sAEROR17mKtFj4Ey5EYoye/Cn
YeCjMD7nEnNWLXhZ3k9Fts6UgEGKjbl+FHs0WBblC+6iIe8g+y0Ro22SNSmJXk3t4Ee6dumupL7/
WKGgCqa5eEthZH2yAGmdM4uwFDEF6s7R47ZtcTJsPZ3OH5YorEvXOF62JnmG8YKlkIt/6AzSn00N
/2HY3zsHOIcO3GMz3EgGc1mhbOkuKSCn/jwaAgJzNbnBYEBykRjOxfMayefWO4CzgscAMndpz6WZ
7rDFjZu598gDdvc0KknBSl7Xk4L2BmEnxNFGkGokQIQlbh1cn0Fjz0jydT64aYSFgdAtls7bhXkf
npeqG5vY9paZJRYcrfogN9lN5fT1g7VU08ljorhJTSEhpBqqsuz4ZOa+ljxF/zbHM/IQ5zUbSXph
1iS2qpg9PyyajgX1MixT3PSFs50hyLUftOG5d2mlKYIGiGpcY53U7qgrnuBe8WD8MGfmR66SWT04
DmMzH/N68iBOtkY9h/nV4WJTzdMCIyCvt2aBrOiuk1hlU07bIkzZaBnb0bIxxY2JfW1u+8xK/KM0
JqniEc4V5mVhFWGBP9uj2g22cNIX9GJ1h9AMYpC1yBEmvy+msUJ8cdqM2Fot0XsXOlTCPHV0oCKC
V9DcwGRDsmzTGqNfPRu4MxFk5sy5k4emLDLFBydHc+Wrwc2DvkLVrXlCDUorPjvzkL9PnkO7/Ti1
4/KGqDKNAj9TnoPTu8KN7AheYEitiOALlZBV71V5cTNZQLOitrFpHSsXG1+IHj11N91VUBp1bk3o
CYNchbODIpxaoeVPjr+xMKo3feU4RevTIJUnzGD20zHbyk5Sk3FYzXio/5aCVPMNwB6XANeBCHnZ
SVlJ7ERZ46KGEjVu/bsS8It+Lp3S39gtJBpU1tp9tiQtjZca/DKAn6l1EOsJWiULsDpQ+fNkGEsk
wPTDFI512nuPDC4V6uLpzPSepOx8UoSO2xkoVpLGMcY7ppdiSrlBiEtR5SR9HfgJrchRLt40f9kw
sKg++hwTlJFXIBvzdq6yyYeFhtP2Z6SWO+UUNSP8ild+bpD2zHB/Yg82aX8tEBCP5AL+zho4RqwL
amZ6TcusNOvQXvqpb3nFGEsRbNCio0b7UnTBjCIVhTXqHqVvCoUSUa/8Mi37SyWNdozbwlD+Rkp/
cPCJLb7uw45U0/hS+g7mSVlW+vJF6bIbY5GatRH45WDt8i5NWNBBB6D2c1HYKT4SN8d4qwRvFPRi
7NBhdQxGQ5dhsX0P3hNdsm9T0q10Mnm3HSWzklw5yyJOc1VVvEcALccgYjpQpM55RRvP2kP5kiKz
d9gsVAJyyPzB5VJp1M9cDUrLG9fSbvY1IqzHi5bSNLOQadh5tTyVSE1ZL6x23mZEP+YFp63hJ1sE
jNvMDmS1FAaaq9k0VtOCFbxyiWO5W4WTpXj1lzwL5wbGJ6eWyD7KjW4ZoOkxEmODZo2qwAQyjl3R
U10SwDCMPtBRQVE56iwVGz+7Hk+4WsqCX3Hb5gHOQFFfHJBSZlxkWaNCYTi5jsYJozmAMQzMdC5u
ZuVHr9AmIKB8Lo+YbBg2VZKzBndkMmxbE9DdwSepIhvU29WLV2StPjalllvVuU2Vhd48T4HjYOMA
uJgmLzByQTOS1thN86IvD0qZPoYj4KyjN5XrZYFYZiTtYJ7JXOduT6tDp6isDn0yyN0gRFu8kn7y
yqj1yv4eMAqNaoOiCsPrYd5mXly7D6rJ1hcH9jqfPazgTZ7BUCbHIkahwyvt1jFFjvoQdOhV28AD
VT8iMNGbwFdg35QoR/spqAZgIAHsl/wpwAzXnHIrw+Lt5pJUgYD0C6JzOOaQQ+s3CoChMha/3rp6
dLKnSY/dsl9sHHYPMK5pyb5m+ZDLQNFR5LvWgzAMpoDTFJqsaAeEodsngmDLcGzdqYAlR4I86AZF
hXtjZRRwTCLR53OGQMTtUiTGBMFsVy1hCRIdVUKiMBb3njQIm9mQEhAiT2B74n22CrAajjI0Lghs
nEwonhaF7e1geH6r7kC3kX6vYWSAulcjBPVoD/BpCjyvF/pUgw19sxd0ti9N6qjsMWtTTMuVSogK
QsDavq+Jj+4GkcBoAkqEpAADQqAi9r5RPGY5UA9gzDIu5TBbHHvElOR8ARbthKXLsqzazdoFcMIx
YGa99FI0NGgBrYynWaSLvjFFZ7hPOuma4TSMuZ9vvcxHSxPVQ1LmmzHNJivDfkucr1Kjpn0p51TX
Y7T4AjbZZdstD2AOakilRkBM9cQnHPH9eiqkxp1NuguhGY1B8lg7uCvgIPEceJzzRrPBfcD9oKvI
z1SGpsWzmmmvvaEpn3UNNIajhx3sg2UQ1nyKwvfLsGyTntwbZKnH42x6xXhMWkS83XiAVMnPQNJw
FJLS5stppO+uJyutzMC24ZS9x0GW4rBOJ4foMGHu5IkAIVnQ/QaLBa3a3QhbI3PLYNFk7rCw3HI7
MGoLZPaZU3PwBQBWzgTVMDoXWf9pOjTPjmRJGsj/ErNs1nCcN8gZA48uawPENy0axE0zixghsLqP
oWcSdQA6xBneGl1LA8mGi/I2RgUI5Mms6g4NBEPlGFq9Lwr0Lqhn6+MA4K8MMBih5MDh5mORncmI
g6rdUUazziGQGN80mX2Jd8UStdJp7umwd4Qoo4pSrwsJomRUybu+nrMYhVSFjsCG/xhUk9U11wsx
Z21YZLk/bRMFrjHAgEfqOyEsFEwJQ/SkBhENDrNNt2yc6IKtWQl7jX2yBc3e4QjjAFCtkmPScynC
rm6GKranweo+3dwpKwMlkmUrirBX2OB8ibKuMIhVgtpSMhhrHId2YFS9v2JEkHnalJZHvcvQI4Jl
f11zk8Abz+3CDgprou3JcfNqejTwbnyDZ2j22iG+2lCjvh+9ZbSPw7U12SVGW044YyB0XXgxJ2l6
mmtLoibrB8rMEZwScCY3AEniaMVNWfvNez5jy4aCa3Zr87NXo9HFA9wlUBfiNkfvj5iZtt9Kvx28
k5MVY4oT0SuWjzIDjfBSFLotYzu1GwN9cCdogxBl1uc3NqoaHA3IKrSdWGBr7z4zYTva48ryYbOs
XXvw7i1gajlyWwDcqzcfPqzlRRhDa5zbFEzNzegXnYQZwOxVJHDHDobEmHcTfbXJahBWWCS2oHHv
or5jEQIQh26H0b3U0cEC8qetYa/Wu7kbmg5T3k4LUEB7FBEe25eDbcu7pirKfuumVLcbY0DI+Qs1
TbTnrJkYpnHa2hh45RJt7FsT5j03xiCH/MlYECgY+CgAmmgeaq8/5lJhQqV2THe8XyoI1wLPlGBn
clo18IbpU0O9e0yK5J4CGwpIg2CCYly2xoLc7T6kMParNlqkdOYoM4olsNxJDeu5bXy67gGP61VV
ssW8WJlynG1egsILhFmDuY8wCGz26O0aIPTA7eXkGHHXEzIElNWFwXHPHZiQVyiqceA8EZuwhmq7
ODcsEDWsATcz8wrZaB6fu0k4YZ+5jr1W0+Ava2FPhtnAi43oweclTRFyhubLKvaO1Ut5cSTs0D/d
1B7qvQlQ240rJxv8O63BqYRVCngPY4VQkp3zpqnYLkmrprzTHi7MbiZeKbfmgCwcABWQliOKfF6c
czG4dbqdit4vH1DPAkUCYsjmvAOi4NWAmm2Yq+VmMOBmFkYAWw02ixAEnuv5cQnV7dV72H2GW6gp
rcD34QBZRzU4HDls3Fr3uLDKLUR/nnpcNJCdWAlIIyeuP99RXHZMRflOVi4PoD0AbI24k2N/Wdw9
egVm7IiRAEHkzITtHLnybx5ZmQVjYlUWbufsl6rFyLRF5lY963zwAd2VA1w5YoWU5jnjlgYGC3KS
QC1ldtIb4W7X1/KlHm2PnFv4JUgSXz1aLbRuk4NUdq9f/LEI/FrrMpzr/hoFpyQ7On1iNxsbI7h6
3TVioGE6zqLZEwmDGT4lpWlt7EU4dG9IyzJi0IoqDysv9VFXi04KIGO0zunr5CL4fZcsaTHdAlC2
FZDyLOmXD9o4NH0TZWtWG5NiOnFj5nruDhj079V9BRfp7KFtHHvaW7Yh56+5cwqxz8ehdqNlcDxg
Hz7oaQ6ObgAdkksJfV6n7MNg1lIHakbW56bHSyjCYSGkDCBnZ6C5bfsqnxy92Idy9ViNCBZ/MHWZ
ykOvFqvZukiqQ0UAxDvBeIKvZoS5S9cu3gCaGECeHM8QEuggSrBANljndQQeqQTQgC302sfoayXi
G/1Ig9kwrB63idf1mHAQzvXa+QJtesoB2von6Y6VAYeA3M0/huvJ+OEOwNkw/u2km671UYSY2Omq
O9r3RA2BnQK57/lQ2fBg0BTRTi6gUDOkxDEgiKFplxxJ5iodY/+Ee+FYNfn4qYpJTPt2cWvnEVUA
sydedMWwnYFFTo+eW4vxhOM6pWuJOoXXMJDpOOJ70ilsKLB5HLagHM+oin13KzPMBhzBatQYUUdg
wYLWvSvRlTuImrQd9ToMRudxjAIRDThTlAAs+i67hbDBSsNxRKT7bQEtIg5EpGLAbdEfvcS/uML0
ISRuTDBQQLiSvmsVzzGhZ/PWA/NPA7DV/fCJRjkFHIaG1FSv6MaW3OBMQftQcAfbq1p4WrWYz+Cw
lRc6jScMdCLOp5lslj1jJhqgNB80Yme6VY1eIy8C3cHxW2/RCE+OFfY0g/gi/HMal2+ySDbbTd02
sopM/6mw79n4pxTM5s8emr+StzkVHSeJ3jyi+a2Hnid3/tzoifndKKeFl5yf5K4b45Qy0ar6o3mQ
2Cz/KJb9B0ZP5nezHDTcREHJhbrbwE3QZW2udrU2Wji0SahaAIeNBez0Xb8j50kCIAoQg2uYAVBZ
9By//7FcFce/odL57qqTTsDYcqN34xYpoFWYY3LgANFdF6BcAmMHts37gwn9H4iQ2DfNc9/JWdqU
shiD9J17p+Y2GUKRoszE1DU6MSDgmVGhKJzm5g+mi38gCfvuY1VAV4XNnDgx85BloWDXEnVAtP7g
Df3o0b+ptgSS8KSb+Q4UF/Vb2VsX7Ynkz4nZvtv6oEruapEmTgyaC/V6P2/yoaJ/8sG/KbOUZamm
HZgTA+mKIHgEvGoB3/j9BfWjq/LtPk8mcBiOn7M4NQ2JI3VM0Hfj8P1zj/5NU0lKQaGqwXVBpwZP
W+UjnXFp737/wX+wQr9b+rAeRI2YCiyXzPXJh2zyWgcmmwnyeDxSCy4GqJjXmCRxxJ+KtTO/2/tk
XqpdeJ04MWJEnUe76+WxsIDO/P4b+nkK7zfu7u/mPm4xUzbOqR3Xnp8B5/KbWQPCxX+fs6XYxUbh
i39pbKthq1wU98WS31tYac46kfmQoVVIswiphh/TSDNBuHJREf33q/u39+nf08/2/N+vQ/79P/D1
eyvmPk8z9e3Lv9+3Nf78x/V3/udn/vk3/r76bI+v9af8/kP/9Dt43F+eN3xVr//0RYSyWM03w2c/
337KoVI/Pz5e4fUn/7/f/Mvnz49yP4vPv/30DkxXXR8NjlrNT798a/Pxt58sB6v+3379+L988/oG
/vbT4fX9tf3Lv9z+Z/Sv/+e3Pl+lwgNY9K+opykmQyioXPe6WerPf3wHYi6Xua5pWtB14ZkapIVm
f/uJkL8SQAaovk3ooDxy9eOQ7fDLtyycL7ZpYYNlzPfJT/94df/0+fzv5/WXZqjPLZhQiVdDf/uw
+G7olAJPFZ3fjTt3vE6SH8uWPkwUBG+OovOcOBHRySPmEvRONfvSp8+/ukq/vI5fP+/PQT6/tYy/
DZkClpKKyHbcjXO8DNvKujN1e2zSB+wsmH4mwQmE72tSiZClLITf7tptt4YZDfZtp9YVfgA8a8CW
T9MsUDA2kT8LqPROukJ9aXtrFzbJXvkMQUbZgE6COcs8vf3+ayc/y71/68V/OyZcfxjhcJhBHpVv
4JNSOG9V/mLRyEZWaNE8O1PciffG+nKn4/husTWklIs+mwVUE9PRn88aA8FudTSe8zd8Vc8Nb5f1
QvYW2R+Use3qO7d8KP0Rar2Y0C32W41hGXAP07Z96b4QtQTdCQc3s5br5tC8IC6i4HZshl2M5K51
EjmhCGU0RFO4hHCK3i885zDKiLwwD4ygCMuoORn8DY7ZXEZJybN9sSdzoOyoTR7hqhMgY41U90Qf
p2xddJvEemZoJqqHZtrWZuTSh7JbuDYjXT36V4wWcJPXXJmfsBoCOZ5MEXtpPNJwrrYvkvF2C1LN
yU8i490tenxXrtE6K0g82tiRUJglRzVjdn9C98Q7Cm+dU1eFLaQHbF3193jCsYEAFZSPhKVrEhf9
1u6A9xxtBUpyC0UO9jdLrFm2tuz1NJ674eSlW6tbmeOGjh8MOhJo/YZxXbcAIuNyhmR4vs10wv0i
gPa4Xpt2JN6ycHiQdOWUt9lycA6VE9sAsyKENzq36LqgghXRBAOui2EfIMDjag7t/uT3Mf5Y2zYL
LXiddBPEBs+aMU4gRnq138130BWYNGvchjMP/DuwBYuFeDQsGOsWjGiSKC5g1v7eJifvzc6q56v9
H05CtjGmtb7Lnyai4s63HjVDc5UeZYII0ntZdwAkryq1LkzsLCjxsRuHfAitdleXSTDnrwzIfRog
KsoJcZ2yaHJDjHUUjFM3zKo1dXcg6ellwf98TDvGdTg7m3y+wG4M4rkjY1vlX+QYdzGJx0huaFRt
qwd/TbY44WInNiM/ZAnyEFflW5P/wRlq/aCGda7b1a9agIlZNchCf9gZd9U52XZba52d6NE50G1z
nI7NtjlY5z/Kzv555v+37mfssr9+tmLqKZJX8GzNfrh0R8Abd+1Ldpeu4Fp/7I/183zXRP3BO7Z/
4F3zw2f8VlIRyAmgz/eGnXUyt8mWXZZNt8pO5YHtARVuq6O5Z2vy6B3p/e9vWhiM9X+w1X8rtMYK
kmp4QQw7ekIzAJqAYn1Jbj36x3w7bdi2up9ankFgdJm31qZbs2iJyzVugW0fo53eWjHwto3cNnv/
ncbjvj+rk4jzXXPO88Cp0Eevs+SgfA4nHiMPF8HTsIMaX8eAJ1ISpWVgQOtp8hKiDQWqJ8ogfkww
t8sJMHM+vFlNoG9yiHAIFFpQxIdDERSRFSHM0w1GM9gf2/jGlasJCOO8cVTgPIk9WaUm7rm9Gm9M
iG66WCgY+a4tuU2Pvt4lcl/lHDxrBbXZ19yEmCCQlxIxW19THYCxQ/4I+wIKn4EWXtU35gHcO1hq
77W77Y7+7l6uKCRhDXesgLQB6DGIETnYieEJ8pn5PBs8iWGonjvBgKfc4AlOS8stDr4WQ/ihcFbQ
CRoWqAVeV6Gr1kMaA/jq6u3QffrYfVvx5T+V8r0Sz4peSPOVmpveXXvFenonB70zniHCcYrQssNi
VbOtSNeDycEqvBUHusm/4KJlV2H/nr4tz9rlYxFOBq/fprN5c4HhadrupvIFActpjf4/MKCNhjYf
XGrCk2oNghx/ESrCgpBfmFBY3vPjHOXrdN1dKAzA7Os5cuWBuL+Wu3lXwrfgkd2at+YNsOR7+jRE
kKHGGW7J6tCuh6DHTaTCjz4gIYvLMD35Z1x9S2N7hFwgSJG0g7VCQmiZUeurDQ2ruFw1a+fQRwu3
gyUmN3rmOvAiyruoPLZdYAZiP8ZT7J/Mr+y8S8OCQ8QR4oPiGk9fBO6meuoi/zRcWIXFx62wgOFO
pA849DZulMQ597Z4i+BdeRbMEAZDx/BZZFw8zifrmL7IcqX8m5RiT75I3AfpPdRJWJpImGDB3LyZ
n/6uuxXP/TMWQYc/ZWQXK4TV93INQZIdYXk6EQY4nCD9MuOmifKHascMI/bGDZyf1b3Tp0F2srqZ
tw+Oi2EWmD3DUiqAu5x1a853XhXTG/OMwSyvuXW8mN6aG+Omfy2Ozk33ZN1ATLQ3IuzQEd2TCAh+
MIeKF+HC71mQrttb48mNnf31YhpBFiTbF3g+4aeLGDMeYRNncXkAgcGfrYDFwz2LEdcczesufp6C
9yny4nlffhQSR5d6zc/VMbkbnsY+mPCWUg7tKow0+PXRbG5tly3OrPAq1+T2a0lhpAk9TJCBPpqA
z0bWm6V4E5pRybjNdrCp42K2Ixz8ZhfYC8oLzuZbrLsJZzBYYBvVHPc5hMzxuMPdZn8UPW+fTB8k
5c5jOkClGFjNEoiKs1jeiQNLwnFelbhlQ2MFWVjKl1W9R6C6yCZe7p3IOKY3uXFpX9xY7cEFT0NQ
16H+0l0g/M2MhU8OxriSNDanIKfx5MfEixw4sb7YESJ9tjQuUC2xjfVoPdK1HamN7XBvVcmNFQ/H
ZTMcuyPb1hdjt5z1zfiOsZepX4Oi6LsQdyRyTTOsZKivR168FyKsbwjjKUQfIBOyVedBw7gBFN8P
PAfv7u+9EvMFXA+hnG6cK3WxW9QZsOtiXoclIIJA3ktIlnMyH6c5WlaTFelpKx6bu3KX7tRelttW
XIj1LNw3v3xhxqP7lC7lszTddad4kpuYd2+5vE/nL4CyIFcQj3xTTepewtkAZHCkMDrjcUytY6fU
6+IA2hsFasYn5kUziI6RAwzNPoyn8X48+48j8lcgkexeoH7Yu5jQEAgXLUmNN4MPHhTiZ/3pPbu3
5Gye51MN1RsmwjDnkryr1/RZ3Y436VOnzxVIUpONEYGv5iTCzEJNSKKh69aVCiAOTiv44V+t3TjY
BZUFbf5g95us3FRNmKOE6m8bIw3UnfepPhCKg6o5x5zXuB+O6mQ/szsUOcP8ZBts46qMgyPYWD0o
cuwRk8vn1zw/jeMqHTc+WVdpbN+2H0WyG5s10rrEnXcxx7dSfszWxniqL+rJvoGMxhgdzLlBuYYU
ALBZb2QA2svhxqpxi7c15lACMV4QkZM0cX7NFMc1RPUpktAdp71AKZyy9ODLD2hMnTKElFXoqIbI
gW6yB1GNUdshZOTRDt2Do0MkQubYtrHJYmwmXzH/trbiJtlRde6sWEASZazQGfU7VM8gDNjeXpen
7i6JE0ibLk4WDH1YdUE9BM2MIRJIlDhGh0kRASYQBdSdIaYGbbjllMj6jbQdTePDUmOF5YH5jNMN
by3Z26F/k7ynH5nkDoRc/0Xdme3IjWTZ9lf6Ay4FGmmkka+ku4fHPGt6IRShCM6Tcean9ev9sbu8
MqtT8s5QIAU0cLsKKFSVlE53kjads/faH5vqZim/uGZM53mH7NBYTke5Q4lTqQ27zCk+Me1QCvRT
AXlw5UvJIYNMUXG3+rdOf66QNFC2yILsdVyC/Ma66G8X3r1mn2hMgedFdFHKJ18GEQdA57Tzzjjb
Cf2Yapp3ZR/40z7v0ZQEZbPJ5jCqN444t7PzuXhCEhIALwgGuGWVGyb5xxJpojt/T6MHlk3FBqbf
GdfLR+bGW9UHHaPeOLeHK2e4ym/lNr3LvznXzWe7/lp8HmkCfErv62v7kR5PIPqPGW7A024z34mv
N8xJ2z5sHtNNjQe+5aSVFEj2GWb7Kt8SCQbjgMoP4W/S33tTH9Y2ArBps4hPQ1adx0LgvaBFd7qw
6p2s2/xG405b9stTXN9a946/LTETJhxPpuphuEcti9XL+yQuzYf2Bk1gs6LS2XLqmJOQw+V8Oz3T
BlVFwEvXptuxOF3R5oXIjDkaPNdb5yKjyfJJPXi77gblfnYCoirimNAHaES/onhIzZ1hwdI9V/JB
N+epDH2NrWs7oGbdZ/ty0z5JHJyPitX5fLivbosXow7nS97w2Atq9mFJUD+lr9nF/CXBCyID9zG5
yD9FVzWqfTprTijivU9P6Hv7yWdPFoc0INnYWNa+VYiLQ6LDjSTQO/OOx+yZoWWG/yddvDaro3w8
T6NsIvNrCczB3pNRdWt8dkP5mOC6wzn24mYbfyDC6irrLg03CaIzzXGJZivCboddzm4yxjAZq63R
bkxzOmnoXknji2i/DUWxnYbyspDLluO0Lz5PWm/n+vVf2+9/VBi7TJ9xGdav/XHZ66dK2dW3Ma1e
6+O/8/9jaeyARX67NHaRPqXffiqKHf7+H0Uxy/kgJLQiX0jpIWdwOQf9URTzP/B/4oL3Tcvlj6xD
GfXPophtfxCu60HK8CzKYgeM4J81MeF/kAhQPFSkzh9/+k9qYj+fPRWh056wgQxDbZKuy3/7+VTY
LeS3J5pe6TyWhK323TxsvcpIb5SI9b3S7nzzw335m2LYzwAWhewN54zjexTzPNtB+v3zBZ2ucnJ3
JF8qnkkC0fSFN51lPI2Vfo80aDk/1/KVTVWR1DhhK5sfR67o0ZHXlF6ReT0b4rXBRie2OLSjxLxH
BEnQeRmCzKrYzynLEmIb+7OZregGS9hchdiV2l1HzlRp0uepCNE9cyBJ09U/iarYGoGfu/iaCtdu
rqiEW2FkUE7cdNh+odF7aCwKb7b7jTHgGLugfFS0p8iMcDclokGdXhulqJ9noSssEPWk4hNXrS7P
wTKJSd1XaefEiDJFV2zKPI/6TSG9hapT6ZXyKlJk6N3UrptaW+ySS36ZNfH8PBAod67TtVHfSgS8
8tJDV3wDCCi6bBDQPBdzMaZh5dAuIFita5Z5Eyl/lW6YZ3HH3mv1wQ9eF5kZXdbrjHae7i1NciTN
PXeQCggmpZI6/FJ7Fw62GBbszoZBLBLmIdL5ZreNmbBM/zmOR0F5h6gymr5oPbL2fF6Got3Mpmtz
tvAjhEfnXoKgZAkIhvU6E/GRQNUdxJbbORiiskiu9nYVXiXnk6IucwRgferlKXqqoamnz/hIp/bS
iY2qevCmesHvU9WOQ5hJRjvY/KimGcFI2Fio9gu8PxFegK030e7udz4iY0OzYBqV7jHSGAdNXle3
k29vcxN7hzzLSkxR6rrvW7fs2GVDHCg452J9iENzIirXpGgml4YFL3HUeqP6VlT5Ju0zW5XX66AG
8y7qqrb8FB+CeyG/NcRzbGDoT923ojJq1G1+T0P+lh+A8xZgaDc4VYhBsdNt6DRJTZmxNRPH9wPA
J0t7p2ykMjdlashrejlGt+tEOpabGcXzAdXJS9SO3QKDQOMd3vAcXQpeSEwohaU6wb2fFna+WXs3
K/djrhcvnAW50zuUqfp5zZpu3fbNkI0nsFzsGL1ZWWvcn9piAQ+WsR/iawPTQByOFjq+wOBe1xur
yirKmQrF9maofdUGbjVR9JSoCxksvpPu7YlgmI2JOTEOKjKGrw8+VJ6mjflwU6FQtb9Pwpmas6kr
nfpKuIVnXxTj3Bbn6TLi+woaE6Eu9bc1me8zu++6fdSiJ74SxWxngcWosK5cIzezOJgTBDRb6TmR
tcHbnpv7bCGuMEDa6DYvZl1Iyj31sMTnHUxSTl2W0E8dosIiyJ10Pk1R8plnjZGCjENSaJnxeqZb
+jLDttN5p0WA1mGlWxDNveGWO3KNHZe0AlDMJ47t/cuQmjTipOtMat790FRzYCeYOC1M7PBakVOU
myh1EPYmpAYM7PiNigO403b5rhwHM5xwWlR7j3hBExtlxdm0SXEob22jz/2b3G/8bt8M5fQABdaK
LyMGsnfitNYg7uNZ8vpujaKQ2ce6jmZ3b/coR5LQlpXTZl/myjAKg9OhGPtLUilJKzDn1UhJkM0c
YzNI9PIUA1AyhXaWGM1FlWVmcmpYXtGeaHgi3ysbAmWY4MLlfEskXhpafhJfLbEu7M1cm+t9Koox
2TkuqWTIZqr2PF9nCsLITJxxO5aDM26wRQFyQPU8zPe8lZPaLImTHJwl1jzNbEGLmIAiOdO0qb5Y
JM+W+YkG2petXxbfkuIOPvLqbSoDJwFVzIpQduuLMLB28V5OGaO5izeAYCpUsFKYVu1u6371hul7
3FZV13rhKKOo7p5GuIxwNkJ7GQ05fUdfRLn58X9qP3TdvFT3vX556S+/Nf8bdkUHXtXbu6KbF/1/
//OnXdHh7/+xKyJc9YPr0O9zBA0+R7HJ+fe2yPDEB/YlTMeu81+7nz/3RYb5wZRSEYvrK+XbElnq
X1sjQ3gfbCRCRKj64tAthKX7D/qFP28fkDKjx3SlFGza+FBYBz9vVRKInUass3jbmvhNGxwxJ67I
o3dQqezxmr/q8X9exbcsH+WxtPlJP18FoZlVtzmn00U3d0bmnTR++g1zyyVaYn9DEsSNYf+5Q/+p
c/1jR/JnpcAf11QO/3Y9z1XiGAlOYnRV6QS3/xQtztbEzHGHzTq6cLr124y+63Imxesd6cPPG78/
rukRLOZ6tuBfx4EC6K3jpe5GLH5G+kkgcT8rOvLlaRW/B1L+uzvq0S82peWxVT5W7IjaAQvg9cZm
mbvpY11BZrBjs7ia2JQEyMbE3janfrcQZPOOpOa//UauZ0nHYptLD9w0j56lvwJEyaXVbsfMG81N
LXtxX7InMXFMWPiDfxhMf7OV/m/vJ2OH3a0pHJtNk3mM2ARLoONOYHxXcONDNn+Q9YRK9r9xFa6k
QI3RvzePOir9ojAlZa7eDsUcXdIAJa8hAYj0z67iwBVQUjHSHEva6pjRSgi73ck00tuCFKCbA7Nk
ZyEoeeeOHT+fw1U4Z1meKy2HiefotzSCjnxVgE4fepwwdSmm+9qOaDa0Ijr5xz9IcRmOIOQp2u4x
kze3HXZoJVYIFJcYFQ81d1wi/4yE7AL5UBjLfABCDmpZ3zn6QXqZi8FLG1jwk6DnaR5UtAvgpn/8
WzyLQ6opbMsWzmHG/bF1WOiuzjEndluMn27QlXQdysGr/+FVmBhYBJgCfSZ2fEyHlt4P7dDFyWRb
6mzetq2f7bOomcVJ1Bvte3j7n4+8nHE91wY+y+RgcQJUh+P4j9fhIehx8Fs6/GY3b0tz7vaWYeZf
YunhFPJyWb1z5BWHT/xxij+cPR0lAd7yzoJnPl5IEJAO4+iZ27SjD1e0trkBYpHvXMvMzqTbfItl
6aPZTsSWbVB3bskivVDYHXe/fo4CKc7RV1EOtYTD6mg6HI7dY1RmJ9U6KraqFC8tqUJKOKMOjHFV
1SmQERwyGwePmb2RaSat3ZRrv/wYkfvi3fbREC8nRjHFL2hzu+LMKtq5u2znaVo/OxZz3U3NWlqe
+R0HpzqwS830PkzQjEJ8+vrOmPMDDkTj4wzLmjPLvsim5gbiF2b0amr0hVmPZRfMdoL/0bea/MFm
fJX7xO2UdZLGMOyxeqReQnXXtfpt1g8u3o0mSbpti1NLbLppWr53kc7W7dhHq/wci7bDLJO4ZXpu
xq3M7ybOTct5l8fz+ZA5kx+Yqi9HyD4Jdk+26etyJfK1zhHy23nvXSi55A7FY2O4qNN6BaXkV14b
do5ZP3rkaHT0ertm61f4ALeZzNLzrFo06pMYvHfjlxRpq8HsLisH0/EtHs8caaxXljDGhsPAdWHY
wMMaIw2b/4AD2xH8ToUbQjAb7H52DWtrT4P61ClNDd2yerCJhjsjj67x6HmBIzvnJgdwUYdKG/Jc
st55gb0OeYavpZe72ugoqlaxbSUbqCsxft/U4tzRSaNGLyGs9ZBUPqs7s1QVpeL58Ckmmim9Nfj1
r8aq/QRUUlrRdu2i7jnrW9hcGHeHeOsQLvI1EZ1/59mN/dVIJuQfIls4MHIUKWg8y4kapJlbognS
TEzzbdc005cOs8PrKivW50HGn4dW6m+paVKqLdMpsil2x0MXdhxgPkuc6MiMI+IQw0Z26sLVWN8C
y/CMawDIzXM+AivZZ2is1x0MJOQmdeOqlup/Rq9aJ3GL/s/llUSw2GAJzJNuZy81nYbRcmpccsq8
0q2rP3IoIS/PHkmOCSqd4rGes8g/GZvEtQPTaiIEKKwXHIlRi+absU/KEwNXx9c+TpvP2K/cTxNi
+6K8wR+aefWtb0bdeokfph6Gba8IRk1hEYkwTSz/jkdmyY3tTEZKJyk+6Bn92f/o5sOhUQKCDUHT
NFvZuQcJpjjRyl2rXa6BvQdp78GIs3KnFRv8qZWH89ZR1zKP6EMUWiKol8tirRcxDAlxOWqR99EX
gnL0dRzPExQMGbvfV6toHpp+dugYIac2A8+faKpXsh2/GtPggH9qhLpd6mzF041Rik7FOFX3yVRT
wE5I07uua4t+U9OTuRRYSUwYphDJ+KCGzD1g8sBa5HhgndPZHvKrRJdyDKNS2u2uKKo2v7QnT34x
1rFFbNvPwjz3jQS+LsAty95GRp+54bCaTEcJEYmXVlkK/HMNB79Bquhsci0ssQhEl2WH3ag3wsmv
C5cukna7+LLNMLUADIFeEIhIKBQatRehjLBSnxrFgQrQJ0bShWbq2OcqZ9badh6qdfyXBiWNDMYc
Lj+zWtpwwOP6igPfS8OFqSbbmpXjj2cUfsaLcdTtckbAOi0MrGBwhmqYI98X32tBEgttykush8lT
zYK2BFXv0bxdKBq8DHIsP9padvGJHiz5ZfFk8jV3zPTjKnr7S7HOrSKUr0GTscQlZf8GJOJ94Y/g
n1pCoE7NtasFUdcZOwwzhWC7paqA8GlRSn7BW7I8Ycap77wkz7KNjbOihSM0qzGIOb6nYduNhdza
tRU9mNAmrQts4ThlGnzuUcAdNp9r2bXtdohLBk/BqIB+EDvOwTbXua8c02ivVHpsi30E8gFNjROr
9tQZaVuMhWKzM5ZJ+6noFBIEpaZypg8i8UanA/3kvIATaoMW+OKsav1c4nr3w4x9RhPkhlXk4RCn
E+gyuTAalZ3L5NRrRnnCu6xkCKFq/raaUyfCAocBDbuF2InzwTaXO6/KvVe/ahvJhMxeICyA/ZBf
QC/3CZOn893IcjTecFLcW6vt6V9NMrdp7vg+PeORlWhL3byDRF6PyY0vLI2xeVYr3fq8zvxgQlP8
hPvUSENcmMg7Ij0M09bIwOehLRT5fcQ7jz06Ax9FFnURI/ux66E8b4TMr/PRSknltIl5CqHjDcUW
Smv7KpLUhhcn43qneqqVQT6nGCjQzTq3ttNMVwXUpmfoTs1NZmgvD1SzAAJYF62/TVj8UtrqmfEw
zevyeU6GHu1RZPHqww60v8dTqmBumIsJKCrCLIRUoVyQ6ctG6JAQ9moIxEBG61ker5JuWJ9kNziP
cjMss0Hcmjh88bS5AJ12tmf1U8idaO7qOWk7StYJjKWomotXv12Bp5HbJCmsewbwrcEe1Y7sPnp9
/Qg61YIRQsv2wEfcuzJpPnnpDJpuRsQ+B63Rpx+LukJK5ataqTBZbEgRnbadDUEFtQaOW0bW3nAL
P6Yz6BCw4mozHQO3Vnl73nF+ufOKhKG9aFedidlwQcQkS3Ut+ryvsHeVxa1vD1Tsyr6w3cu2sDFW
Ryvl5nDuxXheDr7R81wo7s8scRiY+sG81EoJiUcq6h6Zc3I7YHn3rwAU2GaIqdN9aU24M0WjuxfX
xpxHg7PIlhPScYb7cShWFSRFnyBN8QFBB7WOap+O6WR81RjVPg+mWptwkUN3F9mpvJbtnDvbddas
LB7Oz2UdWacqV9BfL5npvi7uYg4bd5Z9xA3t5SfXqi1YYxHSpEISn9HklvWxXqithkD4jOumXtwu
UKmdvEg28tdsA8wnaWNHD0o+Owlsi9cBtZI0n0QnxU0DMfyFHZ7skXM4/aMRtQXwhYidjBU3gCB6
MjbXTQu+rwzaVdq3AlDiA12NUqAymJqLQau1QPeTjE9r6aHdHKyJQdbZS36Kx89DwKV6tn+5BzGk
73382EUrhtMqprrMahshT7WadQ3crJH3RgFlFgXpWq9bcKQ52yfXWFBSYZurNk0DAy/wgYNNgTv5
2WkHJEsEaUeVI/BgHk2hijzvplDMcCG7LJDosDjyh0w4fEkIa8VTaQmasTPEgxtCbOBp5asd0fvQ
0yoDL8vgZlj2Aq4FRkb32Leld6lhEbUnLZCzYivLTrQPwxpZXZiRkjvsDfYN6ZZHhUpGltHobqK8
Q+sSjUZBGFtMYRhFgg8srU+8BExo3qXlBmapv26lNICQ6MFFS+xUYGppFWjZsvEAtBHOAAY+Yh1v
emsOMEwSV5NbOXjd2j8oZ1e7cr70Xm9eE9DkY2aZoDRDEtEMAO6+8WTCOJCBMU/lIzV+/7bAWlOC
xRVVBxjCGm8w2JKm7FB8GoOxQkqsl2HVIM/SIttVyZzUO5NUjCGw27wxOHfmwgwmf6wvacTN1sb2
hH5udWIzZ1htmbFdXmh4Z5NaLVZ30MSBx974e6vGYQ3HRsrvoA9XMCqtcGixe2yjtp07KRyoyqB4
L2crFzsc84N5IKLRXrDjrFl2eduqO/ZzVM0BNqSP9CjSFkRHZ0O2KaM5sGJsWUG15tWz7kZ9YTiH
COrMUboIHLdOXtxprq5HgBGfTVvPj9y18gWzFdr7OItWfPYqaZ5WeqR3sR8BeolgliiIlAQZ1qCp
0BotGLDhK9v+FWcgsw99t66SzZTCLwy9ZVZ4tuVcAiOwexPFntlVjyMhfA+movoWkMakPtJNwqoS
WXiDhjpuT/FTMgnndu8Up7Gz0BWzCgyPQcrcdGkNGr6ATHJ137QJUqLGaGmROEZarKGdRtVXCLrT
ikh9bptQasf1gk4U/hNucHsI/WK0ODsQ+vvI+EIGmhnV/JoUI1vf3F+7by4tPS/ENgNVu8npge7a
dsoubK0QgMLoxaO8GNnyrRkmODxAfoYva+vpzyohFC1YV2v5Trw7fbGk8sRlJXLz3IBx84D1dwLf
4+RWfd730OMAo8SQq3JEorZc147VyBq+DjhsHWa1OMKWnBfX8eLYD9LHj5uQk+tifc/amyTuWeBs
yyDppOc0uk+kU776MYQotGhdHSHgqWfQIRCHgrRaJewNu0qGoBk7+xm7teY0kmKGCJRpxd/SODeu
jboYv+uETQBdm4oNLf4HHlgXZ8627NOSvdukp4eFGNyHMTuMTOzzyavHofV+xnwEi2mJB+SCMb7A
sPM99IJLX5cWUpgSx29lLNVtJs0y2iqvnkGSxRMEznKq/dOqjaqn3INQxLzmoieGXbzkULUXveDJ
rcUY5CSKLWFiqOqZwKccna6r0WRm2NhndE8x+xCn08u3SNVZBo8n9j/bRqo7Fs4VWaKmYUsjKbck
DzFt/DMoKGwiMlra5/SBEA/asIyfpyIyddAWyMdgS5Cf6TS6NzcqWurPTjEly3nW4NcJWCUHa5uP
PpYFPcLihgTSV6jJPE88Nmvh3mZ1thT8Dppmm1rbBpK9qXvxgW+xGQQLeM2KMjc7JuryOmn18mXt
/PJR2fVS0tCb01f8w7rZjnPVP9sQa1+GkX4ut2GFGeSBSIcP7E7t68ItTQJYJapm/XJZMrUl7yfB
sQZ+Th3vrdImS9NTy/hVuX7yaTBlkQWxjqm1d5WfiND0etdi1sE2u3OHjhYebCr7oq8ktQtgZJzY
jKVFogZJxZ/O+kYc2IFJrFgeUoc9Alw5Che6r6GjuCzuC5rQMuEoVtdAQKxiUPrQ8sKWoIm1u6fa
maH8FgbLM3w3DnF22xz01kCsGci8DPlee2U87RSt6/VjDsCu26xuaRYA4XL0XLXlqRfFCefWVOn8
Yhg0j8PCmac0KGijo2+tYrPhynJeD/S1tgjb0ZXAzfSafY1aU32TWdeiHnYHAY3O8jJ3gwXet8Fj
lmOxrW0AjsCaJkhao+oBndsZLWbM+/ASLt2yiR4Brk2V/dCLNnKtRxX35rqZhtHXcO+G2Uu8B9hn
qUYJJxN742dVn20Vf/pJtauJtjGJY1YO3T6tuZzFxrfMLkbE2rEgemXROiHU2X5v1ngb0X4RMBCO
i0eBE7a6nM9k1rjp1nV7AxFuTCc1KEEYPbtWVuBPKl2PDJs1q5AwJBX/6Y8HHLKfzualUS/tR8Ns
8VRZzVJ/pP8p7zOUFU7Yu4eBakIM+jTniUaaZtbLxZjp+dXyDet7n1UsdBZAWOS73gztjbSM0Q2S
LCty9jMOMLVCTNkYWhlcyrB08+mmt5Ob3hCSPXeZ6JsCb2MexMPgJydEJcjP82A4+dacFeTyAl0I
8HeWG4dz/AIXmmkAlwBd/KI6jVXhIpLOBs+88NfKSbe1LBdmwI4e1iFZjicVWLqooDGyvq7MHdKC
LbCjajIxtRSukdmcCSMvuyizKhr1BibI6J2OZjKi0XW8MpIn3kBs5MKSPeFQiJbYe60KVr2wJnik
5+CZeGdTg7vrYU4B8lxllV17AG+R89A5hnHdn0Wr5wwPOoFTU1HOm7Nys+bUAYPG7+VwW81klcOe
Vkl/oUkF0OnGgDPSXVM2AhANZqSn4BzWi7SzG411s7u1+6aavnqd6xZXcTP1Y7QDumirE7AevrkR
A7dvO0STprDJoCXNYK5ySPiMgwTUOI3qak1vG8B55okoeoS8A/IhjpcYssBRbfooQQAcGLIx2/JC
NOuoFyy0Prbgzei2oD+CvtI18pk4SWd+qPaBYSi2nJzavs8D/9Pc0XbS3DJQdAiuPUlcNsdoe/YV
IQwGXPJ2PRxBzKJwXxLL1Jf2CET9ZaAhvW7FMBnOM+wJuZ4sAyEDyPIibkI52VQnnVQqDt/8ChAt
QdqmwJLDEYyP88h0mKk4hDkDx/SEqLsEZoVumEsFtz53yu8eeFZF9XMB209TokanSiYNEwpltMo5
B6DlF+fw4zPuWhfXNJCyjhvxnKpO2NAcxlRYvNvp3F7MXtxOD84Iyh54WE0j4GaosHZSM7MKJwpr
IWIbgQQkPSIjQBZX6T3rVpd/xOPqWmGeABTc/EuJ8LgYvlWfRDZgjfNcQzO/m7MZWIZwZ4RHthwi
7xwy8jpznhzQveAEiGgGbKrKrK0lYJKvXXszsJ2roqBte6H2dk0O4ikQjNoKnZLa62ciraM7ej61
bcHYtv0iPYkdneXz6SK6WaB3Gd059k5SKLkG6pQujW2KxwAvhoiiMgcmVYS22fUmvprJZbIlmawp
9MWktM2iPBpO6+akcycD4hlXlbSl/+hZ/Q+oKa9H+EuDfvkPxAPdf+yG6vu3Hofv/wIdwSHb+W0Z
weXyrSq/6R+FBId/4E/LsSk+CEU90Kc7RS/7kM/1p7rS4g8c+j2IpwjR8Q/90X9bjr0PjnRRIZJi
gCjzR8uxj4HZ5SlhU6Z8SFfN/X0JwR+RwS4az6Me07pW2O2Qqe21W9QXkdf7F5Ka7Xv0i5873X99
/FHbr0Lu15Ih2uwV9uLTKJsvoP4SEAImvaanowgqm73Dgsfc8k7G2s/SgX9f8r8FmBIyo8amU80e
0HA7hTBFe8pMeeuyqtStvR9aBzZTT8jBe5F9P7e5/7ri4cf/0A+0IBrUbrvW+wRapQwnOgjnlMuq
dfPDy/Q3bfSj9txfFzj81B8u0PaZTjjB13siEwBrglqLxcmkvfhTgQhxOtdEeTw5tXXdFWN7US6Z
d9MYMOl7lBPmOybQnzvTf32HQ7Pyh+9gAAPjDR3wIcoZgOQE9dPcZlMxPJLb9J4w4q2LHPVvEyA5
mkWv3tuxPd5Xkydes6L1ZOjGRv07CbesuccJi3OTVW7iJs2+TSE+wT8a6ofcX8je+fXjeut1OHQ2
f7hTfT94bOnRxtIGma/q2Z1unbWy3jGrvnWLjlq0ddr0Y0/+y97joT/mS0mqUFZ5CsGeWsXv5M4f
7tHRtGDGfmK5ZJfsxTjWW0NgDCe5zX3nXXrrDh3NChkHeUEzsdnXTD23tCXgc5dlC0fs109AvHGT
jpvHompmuRg1DnQI5NN1jIjRPM161xs2kN8PyQXNQNMspo97R2kRcICYCK46U33XtCiGUXhsp6iv
NUJe3zXIxXZZ3VVeob9+5yv+3HL/r/F0nNa4pPVUe4ppij0oddyhNjvYoZIG+y4xkTJ+Sft8fQGk
m4vtaMBPRn1PQYhs7LI/6dpKjb/3MI6DHR2ZTKNHtsi+M6YSW5ekUGVUg//06x/6xrNmlfppNFBS
boitydo99O7qzob5DZ5Py/p30hd5U4+zHelnrrmo/WZfOAV+xEhUnM3J7fz4e1//8LN+HMyTOyDc
Tdo9R9rs0Uh09kyrqtz93qcfTRUD1oXCpB+wp9rbScTDne7DLFG/E7J7uDlHk0WxauVXidfsPbM3
MfiKuP1kZdbavzPVvTXOjqYJFlhywiIWhUVzPgknRQk6NNfJg7OMJvH113fp8Kr8pU75a6gcTRcI
ykB5KKfZx1M7Xw1m2r1MxiC8845Xt7iauwE5zK8v9cbm4Tj3cfCXXgFSrfYSUT5YZtpg/b0SMypH
P416sRn4vUYc9FabTO9MBW+MkONAyDExW2E3UbP3Czfz6anNCO5LP8Y59+sf9cb9U0fbB6rFUz9D
BiWFq6lierqWXRtIpGDxbcpCpAvhLW6/fP311d76OYdv8cOIGSEWEoWHYXToGq/aRg15GDAUk+rx
9z7/8C7+8Plzg0JXknO71zmqyg1mgPq7LEymld/7/KMRb8AvNCoK6/vUp1KJP6jdsDYU7zzsf+kE
/+ZlVkdDvoYzV2qo4Hu/UesJTGKveE5ikc6oW0lI/GIYkPp3iaLxiAUhyfHxOxE5MWgXTPXOlH+4
VX/3HY6mBTDjoxSCR2Q0o/85AqX7HYI5hd6y94zb37uNR1MDVntyXTRuAurb6KiydZJnU6TUO3PC
3+EzmNmOqYRVMeamsst274FdJ/p86KS/jQujgxNdp8Sa2F0KM5JKsYgDckjyLypy7edf/7Y3BtQx
uDCZ03xpJdsLMxI4rBs0KtnpYiW9cZ3iJTDuKRjV9d2vL/bGeDqGGDYGUHhA8RyhOg8WDEmcAI/1
vP4OCY876R7NDm5rGWk79+2+Lxb0xyUxaU3fju+Ic9+YUI8lzqV/SAE8LM+JC1mZDMsBtcUQjxW4
jQaUQG+n6nWcnex3oJKHn3M0PRC72bpSjwxfs6O8q9pHPYjynfXurQd/NDfYBdkybXvYV04j5Ook
QuZi+4hHTlZjnc+NOlObXz/1N97vYz6h1a4OKj7O5RMJXRXBKJ55bzllQrW1MtPPY9V4j71RHsKF
fDcqwTR7+e/gCw+38Gh6KL3Uqm3B9rziOHuK68nLQnPEf/nOXXxj+jnWtfpNn6nO5AjT4MXJA3a4
atp6jUWLb+1m6byjan1r4BxtG+LCbqw+AkNljwhY/A6Rts1L986PeOPTj1mGdanLxj8My5l21P0a
NeLeGNb2HZ3+W59+VFKI3D7NTY8zahPr6czpp3ujS/vdr9+ttz78aMQnQnoQn3s+nPiFQCtp7nQb
i9/89MPY+WF9hm1ulWOsue00oc6V1/qhXRe/uWN2joZ3YlgQRw3ezTRP2m9g3xYSmITb/eZ9P9yy
H768dwCzE0vQ7LNyqa9rx1i25MW8uxN7687bP3+8uxqiAazJt1+mVzujN0q9Pdv+3mM9GrZLlRdo
kSpOQtghT3BCxOFqUmr/vU8/Ws8zek3UTfyafIj0rKIuT7fXffy9zz4aqT30wWgumBASWPoYnOuV
BpdTvrMEvXHT5WGK/eGZDvP4/zi7tuXIUSD7RYqQQAj0qqqyym73/T4viu6eGd3QHQnE1++pjo3Y
NuNyxeI3v1AIyCTJPHmOLEi0DufAoFUZWinJ/TbO8qfX3C/d9H+OrsDYL2vk9s/oIV5QSUDhpB46
H7F4uOLYMVVo4tYzHRG6pwWn720YvYIi9HyjsevawjiW2gMnuRmkSc7lblFDBRk2UqKoG6Ii4rc2
jrGCmEUu0c6QRQJEm2jAvRKE734OOHZMdaKjgL4lGc5qnt7FKMA3ZDn6zdsxU2ibAO4EBvYzGOmB
0DMKp/+x75JZex5Jx1QFGlxHPc0DaFOAwgMaAEDPjK2L+er3AY6xMhCko2F/ACOlGkHGuAzLh3UP
qxsZ9mvnxjFXSDqs2yBxKIepXuRrnaAYe0yWaLwVIFz5AbcDDwKAqaUVeFuApZpAhCknYM7jNWKJ
n6ukjtGymZc2uriEjvb0DFrw6JE1Qvu5SuoYbdUvEDEBAPBMBbi3+TRAZ7coJ8+5O1YLauR2bhhS
FDiczUeowTxGPZNvvQ6OS3oxotYd6mDByle7hqSgkr+SUYDY6+XhL+v7zMPTbSEdAIBJpTZYGQJw
LITNwI8PvE4fV4hx0vd22tW5BdD5hhlc/MxzP+fYcbcA/4zmeNwroF7mh92g3wPs/EJ/DiZVLJ7b
7RizDbZ2Ay0FbsbAiEM4lvG9YDH3cxWX5uMn98sSA3eEPp8zDJrfjeOw3qeqaP2CNeqYcjgXUFbt
4URHkcy5AXD5gQvjGay53bsEbTvrBbxw3uM6eky6qXoHITmAGV4+TVfcBHGsmHDVRMDly/OyUJOV
UWjBp9ovt5bm2vCOGY+CJBAaXPpztGtowODf6VsQJ6BX2KZwmgBrN9v6APQDB7YEQoPv+2j5ELCm
fRgLWT72UVmxwxDXFlonQP+CNVMFdQ/yvOGSzVnS5p/WbtV7ReaieY0sORJNK3gOoMuEtoA+qyAs
iEsZ0ij1XxN6N+szqg8GTMTays+NkVOLvggqxiMAHKhisCQ9N9UIPhe+DXX4Gq2rW5+bUkLhIjEK
WMigiVv2Ky1KCtpQrpJ/t9Es4j1g+Gh/i5OZo+uhhnpTVZEW1Fwv71F0sYJnbJA457dP2wA45FCe
J0gJQ5EenbvyrlrAPwMEJgdXQ9nHOzuEKi5BHrrGc5E3ooDkPVrYtDkTvUeA/JEohoTvy1O68rQm
jgMdF6BN0KHT421l1SfVk/oNElU/gMmxwN/SDTRoS4t+NeDP0zfFPALU+vIPXztQTji071Xd1yDJ
A5ldF6JjVJ+I7OUNL3SZ/XPrfPnRP6Jc1mstdVsPZ4COJ37gJQEtNdB+SaYHeb/OVn/y+wrHqS4z
CAhKCtE0KQgUW6OxemXTQNzKwF9bpMs5+uM7zAIYhIXc2hly2KDL7nkM2dGU+r3viOPvZNRC8BNd
q4DhbiY4WOC30gNfxfjda3FA6/Bk9mqw9RaXuzzHyMfk6OpVBwWNPL8D9Ju/+I+12dHUpvlO2nMj
5+R7UYbp2yma+YPf3B1/V8RBDXnOVp7HcCvvmm2fQfWYJrfc6fPn8ze39B9zX7UNABdel3Nb8n4F
XfZE/t7QNRPcGP/KXf+7FPzH+Gj7MJISu5xjA3adgxwnCE7FdQvkMeTP5Be/NXKsLIIAaAu6C3zF
0LFXMhwvRLG1vTF6cmWNHNOqAIJl0JFQZ8gEo5Fzi2ZbACZLSdau0DBHtyjk1m94wSt29ttf/7Fe
PUvYujYyyEPwIT0CSPd3ndrW74XwG8jyx+A2Wpulgp5l3u8SnFjJMN9v4HW6YQbXttox4pYtqMX1
ZD6HaInvoN4tSgZ98w5M+V0HspwbK3QNduP2+UPHk8u0HkEjW4DdCXC9dYdCmiRQuUQX3viKxctS
P6Tb2OAbSdr2xxjwV/ZgwOjQvwE4dbY3pvLsZoEzxrk5xqTvVtRmhjNDH5s58jQcvuIGD+Ibl8e1
8Z1jzeIa/WgpNCmFkV+3Dd8zQErV7zCETpiG5tgorJOlOpfTFH+CEM6xkamnQYau0xrQKbbrCYP3
wpx3QetTRNTus+6gSbkY6h/nmC3YTuAny3NrYZwHCl/+HUxSvPNZd4zv7KtQKyN44aa5mEOw9Nbh
dOBdPBy9nJVL8hJpNBFOKga3GTSgvgG/n+ZGBPbry6NfcVYhfbo2Bu2NPA5ahGsAsz6Wpp3QT9wQ
1R71MEB5mkZjMHp+iRMUpFOytSIIRY7WqeRoth37ndJbCmeXs/JM6ORiICOKIriCftvZhAWr/+Fb
O40P0QAgN5h8e5CxI7+nodUXBpGfo3epapaubJsp3YocKtURtEQYyKzpWE/oA9YRml1ommz/P26U
/0VPwHc4IcmGBgdZsSaAiHdj0QcCtXB56AAVjm6442vOw7HvajZFaNogyKHfKdCowVXbHjszddbz
BxwbB16FzNBlK/ItKepvGsK8kBYI09PL5/ja9B0bn8AIAjh3FwBUBS3SBSqZx0aQW/X+a6M7VmI3
U2sSQ3AtCPf1Ldt1egex2v8fu87/7a1jF203gTgQ3I1n8C8V9zNi8ddK3cSoXZu783RLSwkhWEhj
5hGAkgYPFrDUnWI6xT5QRpxM5x6nE8DQcNvdGYR7oH4ceaF/IuKBGL0BjMvLd4jUxQIKuesFKlto
/d+b+szDKL4Pi7rw+wYXxteXQRoA1tCeuzhFq00YqEepQ/KpLO3yr9cBdQF6I0Tm0Zq+tedY1+MD
CEJ6cL6q8off6M7xL4gGbEwkzVn3SGfc9VCG7zKE6CXxs14XoNfNK5tGgx8IF75+IV0/fNhsBEkP
v/lfDu8fV3RTo42zCwqTQ9J6f0MMqNROPTB1zZ3f+I4Bg3NiX5Nqac4WEBaJPtnevhKs65Mb8382
mMXxdEx4M3ZEr1BRX45nf4eWv1AeA72Du30Ab+6NTb72I44l87nkVNoCexANFWrhUDkuDmiaB7cG
LZGSOfqtlWPQQI4uIQlNc6YrKC0Gjd5kAtYkn2AJVIfORdYmsSwHMzfnXqCtN2Ngh/gomyn55jV5
F4ZHttS0usfwZiY/pgoJDdAw+VTaMHXnBpOlRlMR72BkSzW+o5ed2Kf6loVd2V3umDCINGK7zEgQ
XnQ/Ibnd76s59OjG+wTVYRDg+K3P5df/NLQyttMISsRzElbQjWiFKEHWFFDhVXXDIjmWjC5/XjVM
oKtLrWhpWoHy3Mwtcscrd5kLuxt5JcQO1P85KneV06mYITgBBmK/tXGMGM3nGiAgWp/XLbmIokQR
e9VXDZLEfuO79hsyIueAVWi+CD7tXRo8RrOw936DO1YL4iZiInCCn8kQBeeox3MH5cPbUlfPRdci
dcFyZQCC9kSW1ZnbKZWnchQVCMBavGC3aUwFKKbW+Cdozrr6kwma4Af4tsOpyXaBHPXZ6wtdCJ1q
Az1uYHM723adfjAwfELbsOGf/UZ3jDui88ZaVP/PUsfkni8TBCZ2tDT5je4Yd5L01jBkOM7gd01f
Uc1Ynu7tTcDzFbtw4XKDDGjIJbY8iJv0FStRjUbP6uBTTsTeOyZtCkiLT6BnOEdp8S9bdvSMx2hz
8FsZ52YeUdWIVYWn/7QilR6CkOZkdHXL5K441f+A4NYdHO4Q+QaLPgrpWZJ2xZtqCmK0GAzrQj13
1zHsOY4JsCgLTqaWpswbiMwvh3WXy42L/9r2OraNrsOkoaUNcl5eSLMFdM9m3Ry9NsCFwKFZBnmj
Hno3toIao+wgrNbshZ9VucK90wZX2ggMjsbB6jgPY/sKfdbM7+wwx2ZnOeotaoI0r9Cj/EgN+vyn
oPfCL4iUOTbboepmh1Gk+aq65I6DF+WuUHPnueyXE/vHRVx3CTTZVV+eqRpA6iGHg0giz0zjb6WK
PwYnzYZWlGDBsoNw4nHotMjM0Nc3QrgrRsUck6XTHPVrAWkKMXI0VMWgn1PHYZMqH8HboT0XyLmN
UWSzGq0HeNGDjfi8bbo8DYte/WK5ixLxn8u/NmgiTZshzXnTNKdCpWWuO9LfKMJcWyHHYCNhlFVF
AbczT2l/YFujzAEgyo1A9DDSXtl/kbqYuNISslVoCcqTredQbqpyg2K3n1NzIXF8NbjOp/pyZYFn
J1JankBq5QXwxtQd0637ZpuCEbWFOYn0t5mjudhWVL3z8mmxY7rcoh+jbmiRgzkiztBJ/HXZVXTw
G9yx3GFkpp9B1pUbEFNfqLa+xE3w02/syw3wh+EW6wAQSirL82iL9p7SsnoMBiAkPPfUsdx0hyoB
70mRx2H/K9ynezmimu83dfJ06krMbULrOs1T3bSPy9wHIJ+oI2CT/cZ3LHai5QbY/h7kU2vYl6KO
0x+yhRai3+iOxfZxrFMDco/cAq7/KJEpO1cr8bxjXShcJ3a9GxCv5BrEs/ddC1Kk3ZDlhre5nOr/
ZL5F6uLgSE9iHdVjkVPTQR0ayBA45Whhd5D+0EdZtYnfG8OFxJG26gG5mC/XCppti7p9rW1d33nt
AHVstjZYblLA38uRGDCL8A8g/b71Kr22RI7NklE0QQPgNg5PqL4LtUftiWw7VYcYtI7DI5tM5dWK
g+1wbLiRI5hW1rrIwS9YHuI43Y4c+BfPPXBMOEm3PUYTBL6Ez6DjQwTR/5oiUfjF+tSxYtbFJN05
4Dt9Q8P7hDX1LyQlSr8nnAuDA5fZsMWqg/9hyYdmDodDsUGf0u8AOSYMsi3oTUOhOycCpHygWKmP
kq23SM0vu/eMkbkoOFr3iWziKsg3tdNjs6T8SKWiPtVVSAY41ZdBF+DUA7IM+U86vS0SyNPPw1D6
pbcvbCZ/3ioduGRHqP0hxI/KYgNBYy8htgmRc3Ru8YI3fkfThWSVaLivOBhw8giUmmD0K/U99Lf4
jZN5mexzG+CY8KSnIbVo281rVUNK0yBcU69U2YJZqOmquMr6RQbhoYd+WXNj3a7tuWPJKg2Y6msd
5BXZ1DswN+kzsF76w8vn9doHOZZMVU3BfcvTPKhF8+9gd/ZpXBJQrCGYA91SJMcvIG8yNxKjz8q/
g4ifOJY9iQIO1uLuH0JoyUHRiIL9HCChvnh3YaF6FyUdklFzurDosQLdXZUpbUl6JwZqv0rTpSCj
6qwE8VcLkqYP5VrHkIlLqhpqI7RKtN9F7CIN52VHiq+Mg7xTZfzXrFogJMGZP3x5edGvbanjJECN
DoXQwSBKCUua7UqmZ55GXu2yInWBY/EoEZDHU4HJb/9CPuofDcJSv4VxYWNUNFsH1gg8dkPTnUPI
4t6TEiS5XusSOS5i6kKxlIDh5sG2vU1k8L6oe8+cswsaW8B7pHe+pbnU0a9SJp9ZMf3rN23HKWgw
03dUtIhIihUYyU3u92Ah9Sy6R479oz20NmrAxEW0/KpJ8wm6NDditivnMHKMf29n1ALRYp9Paqgf
aBtqKNvR0O9168LChg1aMUXY456th/grKKfTd0jAJLnfojuReKF2pQfO0rwv1Zx1kYF48QyVQ7/R
HQs1u5oZquFpPibzP2pc/tq30m9ZXCgYHJ5c+hEAFKhrpl/7qE/OpFw9rz8XISXA4Y3ofgzySIn6
c10Vy9epLrhfhOBCpJpiQTGLpIgqRaJeI1835BZanyevRXchUikve0CPC5GHc88+WjUPb0EAMvod
GBcgBTXaXvcBDjsoS8FYG6SVfK3GsPcsC7kQqS4gK+io4QXKJNnz2YzmTSLjW4JBv2HFz0QeLkaq
3lAR1aUE7sqo7hcHFkG+tutA/6qCfRnzptzfkXCENgntfhSgqL1LpK37E6mKPTiYFJQCObp8ftXg
BZpPSby2IDTCDXsHnH7fgbQzXtXR2pl9qpdFxJ476lz3jTRsHU0n8p0y5HWhtQBZgWQxvV8o78Kt
jAnWDloyuOrqeL1DLZply6BbT0t1nICkU9lou4kcSgKIO9LyTbFCB9znsAOy8jQcBgM83nw7JLj4
jjLfMALi1DE7evkvYAGc0bfIgvAUmQS1xyv6WYriBMUPL1oyCP449/SmOGRGOlbkyCeMb8AKLT5W
1O4f/FYmeTp3FJp7XkAvOFfRTiBhmvBsWQI/EAYy6k9H56KkdWfgfqFuIH5A2FXdkbEqPvrN3bms
13jQEIFEOA1uqi/FhZrfql0e/QZ3rmsIgbRhFyESaMIQAgRr8lFDL9gr9kJo/nRdliQYoP2CyC5A
W8AdB+POa2NX9tlv6s5tTbeKQPcLkR0yFW3eobsoG8fiFu7usnf/9Y3CRX8ZC0rSeFyBgSw29ZWC
0+4HsdBbmeYAsvVeX+BivwLoYCWLTkVu5CzvR9YvjxA59KKAEPh7uvptV+z90LMLKWvyVwwZad55
NXliZMdYdRxBSEWNCHxtwl+VUsn7YmxDr+c2lDWfTlygsQBksAjyxk4Hd9YQSG1BIIR69fBg9o65
6oZRxYMOYR463kCdHT6iXeIW3PR5BiWM7pqrBMYI8qaIrcNZnlItDAyWmQLqCdDlhrgJDeL1MAdV
u97zAfpNJ0YYhxJRP+Kt73ewHKsG5QrexLMWuQ6gd4yiDcjlcSl7ju6YNaTY56gIrMiRfYFmjtrt
ObTb7vWAAM39093vTGRqaPWIPIYyU5KO9Dgl2q/0CfXCp4NDnJh0cYtc/gBlYzS2k0+rXBu/69dF
gAVVsqVkRn4UKoRQe+JoJDbJWNxgxXr+YSVcAJgdEhvNxYIYfyoNiqsdOVVJ/cXrwLgIMPQ/oE2e
KJ5vulvAEN1BoORCTA1mdr8fcGy61FDq2OJV5API/Q/AmXUfqq5Vn/xGdyx6DNBGaskE9W4xV2dA
XKp83ens9UIBV+nTQ4NMnClbjnq5rob6rqlB668Xc4u06dq+OrZqi3lZ0wT7yua5zZNlRBMP2iFv
JBevje7YKpT4hgRMvFh3Lt6ZlI6HPgm9KF1wC7imCrAMAUyT51OxNF8B76bv9TqOXoG4cDnUZgpq
grFJEuC7wTkPqY/iewrmfK+nm3BxXyRcQz2GFW5HkUIywkAQ7HvS1YibvY6kC+oKF4rHFWS3c6EN
9B0hxijKA4hFyw9+4ztXMIVwO49LZOR6sbLvMo7mT6Ox5Xu/0R1zVaWCYhWp8UzBrfSRcCneVdto
/cz1P6guHqc1RGxFXkCyG2pGy5KV2+iXZwGHxVNzTaBXyqBywfMBPNSntNuDR8hszO/8VsYxV8hn
0rapYp5fEPXHqQzo0QZt5HfmXVjX1sP9Lpf7aWT02CVgdiIs3D2PpGOuMYXKcWPwstWdWktIL5Dq
vpuXIfAc37lct3JtbTheLtdm/LKP0/e0oz9fXvUr0biL5WoL00kQDhe5muvhK1iGbZOnbSijPJ0r
z6jWxXQttpc6aJArgjSMztTYlVncgOfy5U+44oldTBcyc5AOgop8Xoa0xVMr7cMlq7am2PzCDxfW
xYNir7sBr4kJUjjZVnX5kvo+5Vxis9jQXq87F7mKRdMewb2dUNBUi9iLpR4xuWO1azsLCUlehH0c
UkjTGEK0MF07z8V3rBYKYBavdHicESymh1W036AweosW/trOkqcOZ6FrM0K+GRkpHc2gvwdiDxSq
Xgkj6Mc/HXxqFVgBFBJGygZd1vVBciztfLOJ+PIYfOaZ6wqfg7o1kV2h07xu06o8L43s1MNCEvM2
EGNbPIgIugtg95++lPtm10OzLw1UPIMu/JaOqDZFKzSlPoORM/pWarCWQ8FUjPcN8HO/DMQZGQDt
0vx62YKuOAEXpdHpJrC1nHFtaLl9ZlsATShZT1CJjKwJvr38I1c204WeTR2ENjtrRN4PaBE8opSx
V4dyLqCl7PcDl534AwkF5WS8aDViVdNvUMHcWf8jVpsf2lu48DMxIzValgRmNFVvJgYZN+Brf/jN
3AkKln2HCihEknOyMnvHeA0xbRD0+L37YieGFxFu6xBYlrxCCx9IGfsd4pQqHYEy8Zu+42GQBYFO
M0hTIBA/2O8sTtg30dPts9/ojoeRDcjFwSWHZ7+x9c+t6dr7pRB+ACUROy6mAF8KAPAVcl1FW0JK
tAEkGDKqNUQe/abvuJmd8NmkA26noEPbfk1nAnrn+pabuWZUTmRQQvipLVbgOYdWHaArBMnZxS9i
chFoKQgPVg4V6byYxu6Oz9MDtBsSvyPjAtBo1ZtyKwKWo0VZo+AAZdKF2enGkbmk5Z/xvS4wTC6W
0wpC7zkZe3avIT3zD1HzEh4oG+569GkMVn+s1qgAR07nmat2KdTQFw9ObzuxXATaPqQd5NcybbT2
K1kJFyS2t3FiZ9ow5MJbRB8i3Nn3VUZdePI6qNSxMzC3A5khsGgh8isHSifIVwajX/VauCixKZ6g
kHqBWtFwgBydHn7NEQTd/abu2JjcCW7PAYPHMVjcM7O2Js66icd+SRyXLc2uULMuDboGGi7GtyAM
tBkbif7La/YuTkygjBpvSNbmy0Bfgy/fHqNqqe78Bncuxc7iNagbnuTDvkc5+BVlrsAt5jm681ZO
9hqK0lDUzcGFPWZlTP8u2vQWX9cV3+aCw2pFp4GqKM5XiC2eOlkC60Y3v9cmcS7F0QyQowMZTg5Z
9jcFhRTlMla3EEm/MTDPOCDi3Ij9hIi7moskh3KwHM4oeqoHlUCQIyN2nD6Az0mpjFUxpORr0gZF
JpJ6Xo+XCkgMou+xnbK0aQcog3NjX0OooQ8yOwbF2070oc7aTTSVXx6LOGYvkTHogskiQZkAttY0
IITFe9CvQVK4EDIG/D+wX1WSQ6fzDtfelzZePCfuGH1TAiZrGTKrGpLWeVpNa9717FZa9ff3P7eF
zs2ahP20xxYx2UYhH3QSe9uV30HitpQHAeLQKVvrIHpXh+1UoqOaldXDVvd43S4XsbFMsXINT0m0
muQIMe3WHDc+6Y+EQH/51OqJ6UxAkkOfZrubnyEV/BiQ5J1ZEfZlUR90P3jfhbMXKpG75eso4EjP
8zDJdVpV06GLQFaY9XSO/3nZyVzi1P+uFXcL2ME29dWokVC0IE8MsopUgh8gmJz+Dc3b+BNkEW8x
ZT3vE7hbzI7XBpyM0B7Nt7Zv7pJqnf9KFaSAvS4Snl4+8I8nBMgUOaIdgtxikKz3DDT7yNN5NrJz
t5rdi3HZu5DgBtc4qIdWRcMbsYZ4fb68Dc8vjnCxhHMNrB+QoQiqBl5mtTEVZHiZZ97VRRPWAw5Q
2sQsH+b1VwSjzpCS8utLEi6YsL3kdCGvzvKkLMqss+XHNBK//JbF2VTJFQ3TGRmWTbDlVQ9ifZhk
KA5+ozsXCXLFJOLznIBPrVJviQrYvwYqMt/9RncuElYvDbeMY0u3mPzULeZ9hJZncatF5pqbc1GF
aENdO+QfEhScuXykrd6+t5LM7amviirNIsBpPwECLt50Ru7xKyQxevW1Yz2IVw163z9KS/o3TSLG
+YjchX7XzWUVHu3eQta5KncRHFBzXFCoDVf9BpKTzB62YhuaI71w1h/VDNqgG8f/SoGYuwJ/QBfX
CVSvGNxcwwFGTkr7bzWQOM6A1dn5fWlLWbyuQBb2BZUh+wgYzIA+tRri5zemcM0CyVP/ge6uso4L
tGqTMGC/j7GCL/Q8ac6FZ8rCAiRGeA7x18BmkezW6BBVtZ/+B+rDzpU30C0FoheVlUXFcT6AIubU
iJn7xYoulDJttxIaHyHLrQCFXwf64QeIWDaelXkXS7mDBhBB1yXLETblLz3OSHGi/hHe6ge6srUu
mpKX66w2bRhCpJhnuMGRremqyXNxHB81Alte74lK8qJC0AttyrL/Xo1F61fiduGUO19RfF4U1r4r
p3taMXXgieq9wgvhgilHyO6ERi1w3nJHUREls4cBcsd+x97FUkKhTCIUEjFejgrwDvCJZlB4KY8v
O9iLm/5v6CJCx2LFAt0S1ePYxEs4xwdT9WBMJuh8Lh9atib/vvwr1w6Pa7q7stOiUc9dybR9NFtV
UTBER9WtevGVhIfLKweWSGZli2tinvmPeTAQ+QbRRrgfLDoHIUtdsX94OAw/W4YMJtrGEZ75fBhP
6VOHJ0VDEUvuLB+b5WdTpD/mzo+EETA8Z2vWIJJCjJrlQMEWb0Ha3KM5egm9LA4dG09nnsZxh5gV
4Yxdo+pRxGV0XivI3Puti+NKq6UzW99HFFr16fZGV838MRVF8+Xl0Z8/tABIPJ07jZNm78uaAlQy
yv1QVfVgjugbUd8nEHkbrwQgd2FuIKNaq3Qo8Q0ILLNiqj9CMZ75HRwX6Cbjktmm3GheNENxKpt6
P0dj7HfXoHXh6QIVsjDRGvVxXiRNdNdt4YCGytDPWQMy9XT0EQzVQyBlnKtt6abM2GA+b1HrWU7m
LtAtQbZYBSXGH9Ngfr2zEGhwKM15xShcOCYLNqElqsomzoN5SwBIiv9ZLhqkL5/M5x0dd1nNMHMw
y8y4aHRtm1dRW9cZnYfkRsnuklb6r7PmLoJtG4yJ+g0p6XAZOnuYh3ZJDuAx2sENRsQY3y1knb9V
G1E/X/6cK4kc7sLaigIqaDYSFJD9CFmAel/Yku3oAPn3kpp6vQ6iay/vFSXXu8gUydiABxMJwiMt
QrpkFjmm6LSwnmyZ7Yd2+LCKqXvVFk0oM0SLXD+gmw7l8Jene8UvuDi5qqnsRe2Q5rqPlMkSwG4+
h4Ak/Byn0ostHELFTkJxkdymXajhFaBOfpyiJT4EfW9uXMdXzo8LlyNNHAyWWZpbTbbzTNfuPUN7
pp/PdwnTpAYETVUhycF1Mh3BM68e+mmuvcIgzh23oEdaztMQY/RN2oxKUr+mgSfQnrtYOboCOZTw
nubgUqH3tE3Je2HTW/02F8f4jGW5NGlbg3rJDG7tvB/TDrmbvh2/9naWbYbWmHU4xmGyeGlb4QSR
p+5zAXPKsnY0yic74OhDCrz7KTa6ex4h52JPSlU0puAkFxV4xU5xxaBENyq53KIhv3ZGnbu97Qb4
/csp0mnanCEqUBwrQCv8pu/C57o1nHi50BD1QiEOVZzwIzbDD0nLXfBcUM898pmQi9cVV6e9CNlR
dpNfBZ67kqJyMeWSoAifM1zvB5TAQMnZxV5lbO4qispA8sVCsjanQ9t/byDXl/GCDp9fdp1XNtVF
zu2iauNuCKM8mZvtM7L2zevWdLeUoZ6Pz7mLnNt6gXzIsER5OU7Aq5tp6T/zMi7+AjvGFGRqCYo1
C5Yy/BRW07blJZhNvTC23BUUrSlhe7PpCHBJjWoHGEAPKBqre79lc2xZs7iLdaOiPFZDk0+S3aHt
zTPOcvVCd1UKIc0Y5e286k9x3bC7jTB18pu6Y8bzwEnKO0xdlrz+OxyivUN3N0gavIZ3gXWWxb2B
AghuA6T8v6hmWdGeSsgPv9GdW7haxTYiAglzqCHLuw45AxQNWy8CecFdRB3F9R7Bd4T5UgOMmUHG
d4GupGWeHtQF1MldgNEqWsNcy6g4clNpsKykfpAO7iLqOJvLBeilKAcMoP45VglD3cY30cRdPB1k
rNiwDUUEaj0zPWhoJuVL1IRemRruMqVx1uAV2mtsbDDyz/NM5S/b1lt141ReueeZY688kOVYd3Bz
dQfSyiwMUmmyLQCyKZubpfmODG1i/AzMBdhV8RKUYIzCTbbT/R58GPubctpuYaYuJ/2ZiMXF19m6
iaAfFYQ54nOjHylp+NvExjto9SnbykOx8n46hWhCIcfpd6zqZXkujK3dunYb+z7Ma0jlvQmpLR/V
Ws1+EapLoWY530RYgnodXGrl22GB8oDcd+13uFwM21p3JdjCahC783U+Taz6CeE9e+NoXblBXQY1
Nk3gfLawiyLetl/LbrtPTMlbWg3XRneC66kXdCFdSfK5i8MMgoHDIU36WzAqyIdd3P4z58mVFQ1Q
WO/A3kryCnqcM9AA27CzDLxPjVwzoKz0dDIl9Fjuwz0Gey0z7WYuGJNAHndLEvtxBR8zoLUgHPtb
SEtVVsc7kg9MI7N12Oe+207F1CdFBiXaGig/ZpP60abDWmfA1HN2TNVUhIeFo9PpgGzdmh6SSfAV
wnFT3RyEasl+KE0T6nxpmkEdmmEZ9pzRja7ntCQpO62arSJjEMhbQUO89sPdTjuAVfbdhvMDWlK3
+dUsl3E9tA2qOe/mEkLcZ1YjI3CqVgvts5YkLMnqoCHk1WorsNlW5WYrVCyndn1XQ1jka4goT/01
rhCmxsBsqw5k1YE5dI0N2190i605LN1Wb1kHfsH6Q1ovYZ2Fe5TEeYvnr840wC7fgWYFj1OiJkmz
ImzV/sB3iwMKuTq0p3ws+ghMZK2y9XRmPAiLV3QMLDl0KOLY1wx6as1xD+1e/Oj78YKagIs3JDMt
hACgmtTO7Q9wwrf/YONEcUopmaOfESlU8YYKmeBOY41psylQQZR1YRjjfV4sk3xYFTKBBwMi5/AM
+n063UegDB0wxXAWh4irrkeYk0Q/IMYY74cAKof80JRB9IGwIE7fdZCeuocg5MzOO0jRS8gHUlN8
sSQOt9czIQ2KssgG1uyBBstaHOqhDOMj5Ib6v+tRN/2pDMYmBcdYHak3Swv47yHc0609KcQSb0vd
QvsrUpbuZ2ut2LJWF4U6ga1stneqnMi3qK2S6aHUMajWyDJ1b8xYVF8wwxp4rhK0od/H2Oxf6kr9
YAhKf7QB+I+O07jDosadzJ/6Yd0/dErGX/S+qOZE9hhglZU23ZCNsglA5RyBJS6TXUKOK0+C9yno
Zs9S4TWBJEc6zYdJkf0DAZaEnItaIWOysESzs6z6nhyjmSErBEayesnqaq9RR96HZDwn0Vy9hhi0
7D/FoGtOT+lUqa/ASnb1cd+TRn1r6FjUd1Tzfr+bRCTIh6boNnJnxqZo7lrUMXFol1D3HwQpWXRP
oWxloJ74P5xdW2+lOpf8RZYwxlxeuexbkp1rJ528oO5ON8YGAzbGwK+f2vP4aUYjzcuRzpFOdwLG
a62qWlWdseWKlUXo6jlZ2zLC7jTJe7taWWUpM9tpMPPanVnMcSRxdpsWPtQzrbMixf0OKp2obcw7
kQClnKRF0tQ6Z3Iq2mikEYQgnQ9Lgsn/KnZn0xevJ3mZsIqvvjezhMlhSPpA3kUCgSNoB4UF8WXi
fxJA4u9wivkjHVm/VsmOt3tKXe8emmiL8T73VU6V2aJxeV72KHSfnOPRFMpAwotoROO2e72F5NMl
aochBJzl40ckOrd9PsDSash7Pw4Bfno4W1zFjMTMknt854csddo/dGbOghIvs04rakXyXQ+6c59b
CKS6hNItTQ40M+N9kjlgkVBGkF9YgKBxIZq1A6rVtmNWhiPNVBUQsdwj7QnUL+nh/3/XD0Zlj7c8
397kZmS38MxmwvbEFhn7yvEIRRmlQUcK20Blere5feuKJV5X2ExRwn47g08cOzrT7TYZaCyqm5vj
dPACT/653lsfnRgice1dHI3vQpGqb5ftV9BMeC8axqC+TBskB8g85sPNdXPwSZhWkSMR4hf1GvcX
GDA3Cq8sxUaQg73Gep86SsH+1OGyP0zIw/6drqmb71rIypcP6ULtHmTfyvXcEcq9vVWHpKV5NGgD
GDgVEJQGe931xZrMS1/Ecx1/pBygZUWC3nwHtfKlI0A+8P5v0pi50l2dlWs7z8ckHJHbPsOfPt6H
r5uEIJeOTYUw6p8IoBDMEbMA1X/Kf9bw2DuwFTufGvtYZbssGCHTMSuC3rXFphaTYxrjz4ApSKk9
ZM1rFrvf28w1/E78h0F8WZgn+JivnqZTAQcqXTZgZYtOeLSDKeEVjoxo8CgigTG7T5o7KcjiC2di
8oiUUsijbbrjsfoBW9+5DSIB5yBICHJI2N3JUF80CMRFCTBNlRjHSuS2/UAFE5fVDGERwFWxyZsm
e9hXPTc5Ii9oycHWLnCZI6/eiV9hROtfSBMKn+MuRsL6QsZ8CFBuhA9xoweiLaLebi+Tne0nQpvc
3SjD4Gc3CvvJkrEuTNvuBaLVhxdjevyCHclOjK4/9Zq8OKSO5n1i+iKKRVzCCSbMcSjDSwdtFGT4
awITYSl/wLwheaTL8EX6FpDt1iPBQXr/svZYAIgzYktRw4tlGmuQU3N2UgugUN5BcsBY/TzI7pl1
ai3SJpqPZJjfp3b/4iYIqxVbgEcNf8mcqNleYklwwse+/UvmmudKN88yjn6ZOX5EENVdlsXzwaz6
cd/XbM73JWj/wAwn3CvuVPZDZlEDlAg+MvuyVLyf0lNnEbQsR/A1bJq6Yvd7/xdfdkyLXZk/w7DD
Iy1I+wuaE1N1wtwHW4pihZiKzwiBsV+1G88sXB+73qwF7YLoGvvuOEX7s2IJO6NQBPdJLPbDwkOT
By71L27dlk+j1JZLMqcFvjH3UDM8J4HuI9etqg9DjEkmEC4p0GyIj7rfthcNmvuSEBzfFh7R5VQP
XR40cPxeFrMd5zH82psYD82LnGedzQfWH7YBTkAM5opHNrLtSknGsNpU2yaHHG8umpCGX7BUcr+F
Y7/hmcUKiFXsMRiTD2gd5clSAqMVBNOfBNJTc5ZE+ynexlHlSQTXaHxoeDxz+CnaDIEjiFzAobPt
Y1LLLclh4NJ8qgYFbY7tnItRm6zCGanSZjCl6EV4nQMhf0WTnR72mITl0geHKGmmaxSimZzn7sLR
qBU0VmMVxDJALFePFilcog8LkvtktFjzburPmIz5fe39tRXkTYkwOuHjqWjDk2rzc5v3Nd3zlQdh
oSZxMXP9VjdqKRhi2gtFV5t3yCgESyHbi0fKXYHH8TPS7heDhU0xQnbY5Z6uUwXOYP6FXc6+HFLS
NrnzrT0lCjct2dLgCrOx5JFREaFQ7P5jh9K9XMRgkY3DsnxuGzMW++a8LLYwtH9b6C7aMnB2aAvf
JaJE0ITOZ1gB4m7R/KuJ1rQ5rmDMOihzGhYduSPzVBhKulNo0qXYRL3mjHKer2gLinBfvjBLzhE0
RjSN8wHL6B2kL2FqkNqy3nFpI132yum9yJZEFqHBlUhX2lwc8pjWK9aF2xyixLgMEBJaupt+E5Zk
IZYF2aWtqTj6oTaF0O0XPJdUDs+TBjaGCS3XxLG3Cd5lRbshYgh/SZjsp5HVoYOtfhQdMqOmO967
67JlP9q9u059f3FIOzrFWTvLd+yaZvfoB6PhWcMfA0Uu9fNPRDD7rQhW1jt8LSOEoYt/Hhu1yZLW
E4oDZ2MGS95U0qoHpNbeL7vNDno29KGTmosc2URxWjC/RkMeEZ1h0sgY+osed03ezrA5NngU9zUS
tX42ZqXFhM7/hWepzJkPyL3e00q0yR0aoOmBsN6KPFqsr0SQ/nSNvQzdjFCLDk2aQu/3CM/5qJrI
dhxt3z/C6uFzZtAtZ2Of5XbZkylH6H1aLIHC8KLbqACqZHE0uEWXFASXrEkmetqjniT5tAbDBdNJ
2ENKy7d/Lcxmjmvd66lUZmsqxORMOQn1xg6LYi2a15slepo26tBG0Vg4FV0nUGg5aUSXJ+GkDiaZ
kvcQpCDirJA5OsFUK+/qCP8XJt282zSeXT/OwVm0rS1rVFBXBFztJxPinMKUknFs4PX6b8daExYt
bYaXepdASDhmsHxcsj4r6xVGAmfDE/W0q9VVmVvrstPwsZu2dvgcot7djz51CItSDdIc9rHUdLEH
00k0QdgiOFCAdj90ONoTbg1dZXbUlUK9rohY2xdFM/pM0VOgVdyILkiSZOd2HfofyBqHUA3ZuUg9
7cb27KLZPGFGWx4iSlEX0z3VM0JQNSsiteARL20avS5mnv76GZ6tkxrCU6hYF+S1HpNzi0b8Hgay
rGjXKXixvVdHpigWZBwOPoUWEzbl4zTlduU0p/BiNHmrx+E7oBhps31542vGS2nkCExHdxdoNyW2
VnXz3tWw9sR23yCCyiWUxHkslfxjGz+8gobs741f0B0n1l7CRA84Yo2Y8yyl5JztTJReruTC6lme
NR2SCghtqp6Mn5yslAblgBs7WaEDgn1avUWNKOFNW797Loc0x2c5f2abQCBslNLhAdKU9oev5+An
Zw2enTCdfmfMUgzSxBA0/zEFSxp2H7HWplyyW3dt+y7e80TP8TlobHw3Lc34xRsQ/Zhz0Ddhqkyr
OoM/l+3hQU/grnc/bprPp9o6nYda9vPDyuCQmsNeihRzOi+qEDPZUZ1kX2PeiWkCDqDG/MTWDPOL
t8tl3XR6BRpAf90icXIEX044zI3yiBUyzWVZ6cBzo2PzjqKTjkUcW0gs4ZPZJLmGPfCx9/NwXLEZ
esYVl75KkagP2oUeYQ7kobYQ4ecm2pFGv1LcgPXok1LZDDdmNK36gFLsx0K27kqgmyzRhGd/sXU7
DRVOpZVXZRj2pm77TIWfABhApJ6g5IbZFefkN1Y6PaLks6dxczi3m1wrHrtsyOU24oYTyS7fECZ4
t/cI8Gzm4cMxgAj5ugSBhl+YHFlFIxU+04SNy+fScb0ekH8cYZ1NUcQDDXvhfRs8rV2PmzgOp9aV
ygcce0p+Dr/GzGw/PWkWlW/DkBFcbDWyFn3bYDKpSfMmeLsBBmEEOvxlbMghZXG253bn9ipCK1zp
0wjTIPAQHuRJA2PifAEAdIg2glx4SNDG93rabZnIGqEwHJKDuy3s0MaEjH8PaESKsat1JXCzXNUS
Krwfy5CyVtMmOaVRvV1qLBi+L2CXKsGi5Y4b8Q4FUno3CgBGCndCjvUxtcNcDkAOvG6mcoBR9zlK
vMIjasPm1A+qOaKOyIdl7+cyDjdd2qiJDjLoY+xqBVGT1564au6Nvk4gmQo0yerdxOF4MPj3AvCL
LD3ieG/F0ABlCML+CzDp8gXBoTnGU9+UzPq+2nBhFmycmzMwNox3G3BUQC8QBI/bzUOOm2cJJ4gy
EbF6betxUjmk82IsRDC+L0hSyNmy7EMO69b4gJi+/TAp3MgLtWPpaMyqHl6958W5MJ9xozzy1Ikc
ymGccNt5mcMNkamS4pItbVjTcx0Z/g/aUX5Co5Sd1YjBEX/gc6TwI8HH3pToAHlFXfuOuTU8GOWS
5zhJHxM9Nh9k1z9dJMG/dKrkfWxhHtXVb0gbk2f4RHVz3q0ISc0l7IvR9kVtgTUMDDtRQNM7MTNZ
yATJZ0PocQt6eJcCudMPcH/p8zCRSzE7iB1X1W7YInfq98LpUFhkA9yRcA4PikT1IZbY+Jjmevxs
rERDvSK9pSUNL3cqXAVzR/use8ufRtTgH4gZhO3XxPxpCgFU7L4+JUa0V2lEjx11GDet3fK2RzTI
IyjNcIdH3aVFsP3HOLWVRvN568ZUvrc2rqjGxD6DS8Dtr0qMTRzDVvvcjYkpEJ0sqlXQ7zhu4uOs
cUTacDrJNczykKEFo3u3VLBX/bfDfPZXiqHiEkdIT4uU6vKRB7oCm2AeqUmOUvG1MEn/uU1kuWmv
pwOnISu6gbc5cZuvOsmWsp7xawWSbUcg8/Sssu1pQ8t1NFbg0mXDXRJFf7beu+PQpo9B4vEbNOOT
a/k1iTAoer4ANorJZ5Px4BhlEqgqLAKvyxT3AEYAcefKNMeahFjCSR32cbDD+uY1u1J2a6C4pAXc
m/sKKqWfMWnRUqbqiy3pXNA5+d3KYSlDhIlfo0B5fCXW5tLu7mcHK7Eq2bCB1aqw8NvAC48NpOOm
tSqaAa62Yk3hJMr27gH9Cd4pigOC6PegrwADoOsaOGYJWALi5cwEBv9Bc6i3NS16g72zEa7VN1yU
5kNvwg9JgukS+LQtkR+oc/QPGzQr8tNMDZCmVfHK6uhxXBTaUqnf6Dp+ZEMyoGOYZLE0YQdNYKMP
i+lMpVX91QUKouI4qhY4TV6bEFGNZKHPBrEzz3UUu0osCzo4oWSuO8S0MZMeSLNmJQLp01M7dTQX
VH7KeuSHJPYrK3hWk48YLwFQ9SLeYB58dnjdeUYgAcaRjw80qnEfjENf2LCdDnAnf0lBe1vZ9Pku
lk2jhnfpxSEz7SnIVFZ0OsCVxBdsQK1imM4W+fF3UzbxSvAG49FgYLTmLWjDmoa24Gpy95IoN+Yx
3H9+otv5Qs+qLpbJ7ToyR4qYbNsdtp3EE50mi/o37/jlgBQPJieesytAVvXgGvZhfNo9zqxJ1htW
rNefE/QAhQ91jR9csSs833y+QAmTQ+mxfK2yxf5LIic8qhmrPN4DrLa99OzS1xnq8gKxMgHkJZIn
3iBj4LjCbwJb1LOTEih4vTwzsdvhsEplw++m3U1BBmzNXjT3LixkDWwvr0P0Onnc0my49r714j4i
Nswx/fUl3qzBJ4iaq75uKSTiPLMEIcMwKtf0dQky+Xur9ZJ8RNmtvch9x9ProOl23mTSLGhTUAC/
5r5bwgtw9CUpsJJ0+4Ah+jwQpKnuWF52SYRedgjGMqILxtEbHPceDy4xJepXBAUeJ/xe0MDI1zpJ
Ov3CYBS5HtamGesnRAiPR0ckZmRmFUZN1y8Te2h3bi51CtE1PgT+FAQucHkGqkg8r1hF1EDqfP8w
RZFxxy2ksyntZIbmErT7PL7qwKHOdmpz5mhZFMhcreFaf9o6oqYCBAp+pZunHxC6hJhobl1WvkqK
pLUJncDwHNiQY8MRe3mPMHmCRWcOTscfkgRg67edkft+t7bE7mWzIfc4F2R3yz+qdhRhfCOxP6Rt
a37YLGtOru6GF8WGfbhLEysfG1QlfBgxF9N5JqZ9c0OD4T/Ktugt7fv41YR+2I/NcusumjaBtS++
RmCiUzx55OLCWj7CRLdm0VMfz/RR3qznDyauB8Dv8zps8OuDzv6ciEiqB9TuSZ3CES7G5z5s6Qnn
C9VLL1AiybZfHjvgBX8GOst7rCWOYLQ6isUFJLSnKSJaN4XgA8xLInexDiUSHjopy37gtT4x3BYA
SaEVP+Gv5a8ekww7O/i6siOJ4+Ep5BZWMoOrNyy635yLcUPV0zecYOc3ifWwF7P24Vo2I94QOH5j
vmfuAlJi7A7JE2LXk1OvaAKMaIj4q4kaLf95PcD/BK0jcnRqlmU2r/Hou6JOPENw7QoOYpJ949Gp
jfXP1g1aPChkAEdlZtoJn4kgRt9pouQlmyZ138EHMqiQojK6HClgdfyUxHYpumAe2XUkkZnLTehs
LEYivhlID1UwWsuxQiq7eEG2G8O29KS2EwbZkOaOhwB8nMngod+huOXgatS/hoZgRUQ2+hK49u7L
2qv1n9tM8oolyHA7SJBxF05FR/71FPhxJTJrsCTdyvaYYBH7ojDlTjchU/oeaHCN91s7b74Y2Urn
P8PWxmGTp1J6cyVuH8g53uOAPSu+c1F5Dbe8Q9+P4QV3dbJcxgYedHlGvdHFBq9KXqwxS57wMrgC
1xJMaES6FJu4MNFITdlL/oLcGaNw0QkKhIHuEeC1cB5OLp4WXSj0YhAmTb5u5d0c1XHwHQBTjg/D
5pr05rsJk9U/HKSHugN5MrFnQoAAlWIOu+5JdzsowhW15xjreN5uv4c48F0nsPmLAtyd0iimixhp
5u+QlG4f8InvH9LFpwfX78sPCBIAYFsU77st4XYosMbX+pzoWiPqJ1rC3xot48sIruxtXFyfnbt2
XDDe0yAJXgw39oFsfOxLfLPiL97B/tPLlCcnHhMCp0e96iIkKnp0q9yeuxU8u+gxXeaklxglwp6x
9kxUDawJ2L7o0aECsCl7KpP3jFr3iOafPYEWqlUuWukkvECXbPpg49qmhcl2XRcxINxbs9Es9i+l
60IOjLaIOc3mMHsW0u3HBJMBgrcF9pX6zqtrnHEQCHSfDoHnG8OtuaaA9gWlYxFI3pHzTBPagrad
bKgAsYyKfOh4CfHuBtihIpvXpfU92OTePW2GJkDtdxcHf1o+tF+IVw7v53pJSJHB/CK6G3W4Qt0P
3FoWKyAkUIoyDd8xx1lTbZ3kbzOJ7XnDBLwdk1hm72zwGGvhnTSet2bv+78StpywfdbmRvaCFTgF
a7Bjxtp2hUY45c1bOzGT15QEotrjmw3yuICZzxdf21fYa+2/MvyzzveGO5Yz7HV/b0oE+jjPOLXV
gjb1ZQQKgVlNtSbfiMKe98bXiV4a3GG4ArYUkNiIe1pWsLrugqKT28RyiAaH9qQXvr1632S/e6nQ
vuvQz6/oQ8UrrTs8iNqtGguJIGL/9FCNtLlCObDg44M0q+ACiOmOR6BcuqYezrXHTn8eddvwhIl+
vzN8T+58x+BVh/gTxcOym1i9F8PY0b/YheLNIfSjUEhs2DoE+0FI/i16Pf8JhzGcbvS6ducdaOrf
SdeyrmgPSPpgKSZYIM09au9gVYBSG630pdMTgGuajGYswacPqtBZjOuiZwSlaQdjXwOpbrMlb0id
fQCYa5q7RuH+ABw1kOYEPd0E3WfrKQb7qen+uVhOv9WwowSADVy/lwmUZcGD0T+H7ebTexRPsBl0
7sEGspYy9LGzPxPS8wfjB+EuxlAZFYL0iNix8wbuiMpY/hjB0IU40VA+HrHBQvdqCDr7zYF8/iF9
wvq7DP7PdblZAdyYtBp3OADWRhwDBmPiIutAahf4ZmlUNhp0GNrIvf3Rd1H/a9bLGFz2vlbpoe7S
4RtM/ZLku8u6gqk0/L6NH1kBCX6/FONQ+8dgnmtVWI7N0AJEOu76oJ7f4x76i8PUpa4/1o6gLEe8
HuGJvMcAgQnIbnRbCXZJyybwvaoMjOBYtWoAYBW68/5zBc2c43aJwGrbfjykXHnctHLVV1zC5C7w
BIxuuqy/gRtnQ0EjtwOYDOrxFbGjODGTDQgeqV/i4GioxT615yRpAMZ1Nn1rYT3Az7hkGc9pTGao
sWkrfyTeBe+GENf9SSYoObCQsO8WsIWqdbmvFsvfrh/Th902iy/pVM9XLrLl9w7sYC+2Vm/0MBiP
CVGv3QyC2HP4n+8I8ymwQ0bJ/eqCFeMvcKTDrN125w3+10dgV4DtsbYm05OW3aDvFX78DbeixBch
knEEm9GNEHtMGicDc/m6InLCE6RXLugzNeZs2BT9lSnBEDbZaO1zsmaUH3Sa6W9Xc8ABATxuojLa
++UN5LFnh0CoZTncvHWakuyJg0KG6fEdVsbNfqyxsvqnWQLtchVnJqyWGc1bAaNK3T13tLXgJVQL
5I9IgBI41koDk+kmiHvxKh6sou39GPWQuQcqrrfcUqyZne0+2hn0yIS+fV88m6pU6O4d30cQvC3p
Fg54TqlJyxXjd1jwMBwgKMGY8ZHqnWan2QcwkWpTdDR5jbU887JuezSjG1V+/EfHfssO+CvMT1xu
SMYWsgNnNfVTBFlG0vikgiv90OdwCWgTKHi4jA4UDLQrgF8Mfyzz4VpZnIQlB5aLdIzAg8mqomaO
h1KQGI91TvYOTXuyb38a2jD+0E0Y2jB+jvN+g6bi1V0TwO53mQYLVqwsVHPVNSA8jsFWj48eu9k/
0lrcvEDmOfpUGE/twUIVspRTN/KhdJhCgg841c32mQ6bT+7E5COsJQOkjfiBzM2G2VtPUf8D9LjG
fxnjtP8miRiCK1iA1B82gj3UAR0p9qdy4AIoTCxmOv1oFdoIKE5gjHrpNlSXEiFtEQb9FHqPIm5Q
aK49iHACPqQlc8EhA2weNklwcbKOTK9Rp6PPIVzdF4Sg/pSpQST49fYBWoIw7Jezp33UFdvWJzdi
bkvDP0L2C0OFn9HR7ej28ISOrFXU7Pkc7Glf6V2FaYk6eeMjuukJuZjTW6sFKG/CwulqSIsfOh5a
IYAJL+59Ig38CqfVvG9xyNoScSZmP6dNP/5cmyQaiiZYxV7gheMqRRB7vKJF70NfwMoEorJgcQ3a
PR9F0XNCk2B8bLlOl9OGGzyryNwOtEAFGB9SLdM0j7Ha+Q0sxtdFgpYcAIA0k71lBUW2DN06zvdO
y/ZR7gknuTchhl+P67bEFaX3O9R9nGeOYXHOZQzAGHK+7MVDna4KNyZBW7QdNh3yYd0BXw0Mveol
0zIAML0t/XQJrcM4iNET1266j2uXA0OCXeEw4mj3lETYT+xs9xAtW7cdG/il6p+zBJd3BnuIopJA
j7TlQGKprtK0XoJb0sbSlXvUUXpd8Cxgz12HMsuDdJqXH87Bc0DnbQavKpQNGYsnRIk00OI18/wG
pyn6PKZMPalU+F94VGiLOdYG3Dl1m1DoFMb4F0SEDDKFmM8b9qLtGFfgQjPEiG2s/tuZeAsKvwrB
C4AGyRfNmg30qNIrPjtF9nsbLdP9xiXok9gtbTWEKvwyYbe9Bkkv9Ts1oO1ONqvxRwJjTMzJB4gQ
/5c62WHRuMZrq2zgdHzXBJquj2kbmH+Om+1PqoalhsLpNqcT3AXNwQ1huEJuF6iunBMWlnXQN7oi
MJv5l9IIvHdso5HkKLTBJ6SDO37GXsaIL3e1awqEKEanTdbI54oTdUwZ/6dXjySZJSbBiDhmgqLH
LPxIcgabB1YqaD3Gp3q2qXwI8XnHVZeFzQcyaYbpLXU1EHSNUEZeqiBid+jApuAFUhl0uXm9cfHP
1+NwbZIwi8rdNKhzeu8+giViQyG2tSeVNmJ7TaAdWPBLNJhOmmaQfRUhCrMpQ7bzpBjjdseNMDEx
IK6Pa5N7HQPypKhTIqfgRzkg6Xioz/NM1GcA0nLNnZ0UBXzlHSxiZjmtlREBSB2Pr/GuDYJsreSc
sodYTN2HGUM09YEFTR8GSb1D8LeBFfI7C4OCY2R5raXd2FkSK2qwO1NdnyB02dG1JTQEDd2Ak/yD
/YoBOHKG41xEZufsoobbb4Exv3vpVxI/T5kC5sgZ3k9Qy3KQYQuG3S7peZQQjcH1aZ7wGICuVghU
tx41nCUGKNfK1EkRpx7Qcs3+sMCpO8UPmdE/rObt22iGGvjFSgyAvcCSA+pOqw9dFnUQLIxYIKrA
U6cfYmkMaPokmdCKwedzAiHKuy8yBu69G2+QEmTfvT5psWuBMJQR0KS0aWsOGV2MOQhHkrZk4BIa
6FZYh8I3x+YN+wfQlgppze25Y8x/61IxvW4OYfbPNWf4rNMY4Vm5jLB1lwvISXQZZ1P7F33bjOw1
NuHxz1ygXU9jgVEbiGG4VbgjgOqLVEkgwpZEX+hcI9BYdcthe5d29L1G29UCPqQzA8I6ht1hn5P1
qhG4Lgu7hPaXhx7yo3aM9sA32FxGCJqMimmZkBAxhLWaS9Vq9CjbOjiQXxghcRN5yn4kZAZo3KjR
PdwisuURs1JjEfcNvvkAZm4fLkIbt5bgeCKQj90YBSeK3lGWfCM3F/i9m/4JJ5KXJcYwCilCChf0
Xu/4YwkzePh72Ims4LWMzgTpANNdpra4yBrsTFXzNACF81i47kubNuFforr1dbfCQs9k6LCXDurT
v1209EMxxRyph4wLAGhuX2sE1GbEWYhgdwsohXbto4CQ+Pbo4+6PIsp+1WOCDylYOMRXsES5g8hN
d5VN4/Vfa41d0HmNMGSxWz08qLpjYUHcRGiZIUxpObAwGaaqWciARg1NS3wAwLXaQ7tkncaQvyfj
0QfrtIJeZSbDuv6gk2ud2rq9F+2MWynUPV9BG0ZjA45a9QqhpX5/GWCD1F5dqscQRFIUrodAyWxG
hb612j13TVTMMPgY3nuoR9f/Y132f9OU/8cmdO04xW+U3ZYhxhUdNjTrv6NU27//v02B/9i12Mi+
rmsAlmKme3+zY1ru+3Vg/8fm1X879PxPgvX/2HPExjwCNbc2OMY1GtYzafCVHucMUoAc0WZiKnv2
X6Sd6W4cSZKtX2VQ/6Mn9uViuoGbK5lMSiIlavsToCQq9n2Pp79fsKpLmc6YjCs2UF0oNcW0dHdz
c3ezY+fo3Et5Ag/feEzn35Ui1stNkCBKuvN5YiVbzvfUuu4NyXxds9kzuP6EP4sqYpBZoG4JIsCi
Az8eNkq4pNPxv/SuiISkXP7VyDbImBSpnnwOk6741pMyH1d6XeTw4SgF6aZXLZ1IT+r5hRWljjbu
la73bgYpZt/ppfr+dZ8usCYqstZB8VeOe3WgCdPQWvlalrPgdX0YIvmpkwayp6JcvR/CXN7KtZLu
EABTXtfUI7KcxqWTyXbMd88UJ4Hy0dQtFRWe0F9o8f9f9qTIcipNEoul1Q17Cvbf5LhdNUV697pp
F7Y77wwtQw913LMVv4SOs0VJOnulwwh7PS+aBmjsVACMzBhdTlXZMozsdUwcogh2D6rCyOVw3KP+
F95kXlHuilF/nUSNJbKbRmMeB1wwhn1RlcEPMy/jt6WW+X+JI/z39/7/eE/Zuz9DUvWv/+HP37N8
KANwO8If/3UbfC/pSvlZ/8/0a3//tfNf+teHLOEf8a+c/QYf/JfhzWP9ePYHCtykyO+ap3K4f6qa
uH7+dL7i9Df/f3/4X0/Pn/JhyJ/++cd37gD19GlEr/SPv350/eOff0wqqf99+vF//ezNY8Kv/d+m
qsvHOKCl889P+/evPD1WNb9sOP9QZEcxFQ2hca5DfFj39PwTRf2HA0RVdzTbMXVQhH/8V0oLgv/P
PyR+B0I5w9FNBbiR7EwMCVXWPP9M1/5h6bLO/08+TeHssv/495c7W55fy/VfaZO8y4K0rv75x3lj
HaowsoVt1EJ0Tbe1F3zDXpJZteN36tF6m5LqJ5/DxeRzBqZtiSTnvCv6pSWht2v0XJ28U6seI+rf
gbz1goMZr0ihKm/K4kbSjYVNen6AvLQ3/fzklCK37smxhr3aersq7GvemW6/RK8yZ8TQp/uDQx+x
Icrc5VARG1IxKEeZBGYYf1UTGI/DvQ+714lT/bVup+s0zc6v8//P0QDbVA3DYNFpzzofDSD2AOC1
px7Tyr6e8qS27a+jfOE0mbFiaaauW0DsTMsS6c/iVoY7O8n0o9e33Qd6fXJKaQEQsrjSfivKPQ8I
U9y7KBnJuLJwPFp9GaZeXOrHooOsirLyOCXa3IUDZmZ9LF1RDVvRFFk3X7TkZ2pOk5emH1PwbBut
NT40Xkd5Irfz26FdJMR5JhQWlskyIDUEBKFDOagKo2ptTyps1daPpi5T4ScFDqyzy5Rw1Qe9FzCb
Exo7MMo2oBjbyoco8srHpkz6aFNlaKxvQZy7vCF0aDnWrZVbj03Y5aA1jVryQVSE4Yesr8d1oMnh
T78ou2ADW2D7hUqz2rxrh86hHyACOhL1/HDBCZXptikOz5RBZDuoVelEtXMv5P0H/Gxs9KMGMmJb
K2Ddo8AjHWnraNhZ5DskUMPN19ytx0NcSdWqKG1t4dqpnDdvPruOY9rEU1lW6BgRWZ3RhCtMJD30
o6rxaFEhGNed+ja0h4AnTbgDVbM18hq8JEDgclza8nOTAFCVLaLSkKHyr/NJ0KFIJY85Gkcd/Cvd
dvlwlyr3vKvGLT108TEI9Y1sy8XGMcPrSCq1t4bVmwv8GDPfwqZ1w1E5CVQUOkU+8dpWQaACZDiq
SlR8NpuUrIVlf2nbMLoKVEgdB0qyt8CTmz2Zh3yruKAHqp7C4uXAdH6FYzE40zjCLFnD6S3L4Hw7
DbO55pCqtjPpxuR9ux9I1b0fjc5dCEwv1xwzhgwsjFVnM4v8gJquVBq8T9JN6W1I4hx6K//hkKBb
aaZMFtQHWAmMHncLbr3fusD/OUJDkTkkCSOOJb5I+kyJutIbpRtbOZQKvRTmAiX8iyA1je2XAfE9
NYxeKUdqJ92o6l0yHNpy3TjXsrEQCqfQc7Z3DerUmm0YNn0QygsqvCy2lMYB0nJTtxqMooHxXpfK
HTj4cBOGbnTl2bG/8HyYGdiZScE3KpuWrCqynBvrbVx8UdQHO3qotIfLDvjizBLGJVz4u4jiapuZ
DgnWr136SEdoFy+8JWbGweVNVWXZUJg8SyARkTWzAuwW+EdJGmkDtteOSjnFu2u132t8f/a1M0tT
AD65tHSoAynq6PtHZCt2mWHvm6D/dHm+ZvxguomanPOAZGWRcL+wW7VPitA/ojfk79uxuEb2AAof
z4SxLB9uKz/4PcWGP0fFYU9ryESUrFvCqNp4aHi815gEf1wM3ZfStN5dHtVMGLJOTQiu1tLkXkBH
6h/LofRp9So9kKtLV8oXV1hDg5KLOowpOwb3b8EIvAdNmZMjO7JRXa892NJ+4DivcYPUubGL9ySd
FwLfnOuBPeJ5ICuW+kJnsYFaQ43p1zh66i0v/snrpO4uoBbwivn7ZUd0cSWHTLmlb/hoRuVe75R2
5Q/JUgruxWNjmj/ulY7Cm8eWRfolOXZpiW8xorw1021GU/UQv21pC7Kp3RZL7ISzq3VibZrak70E
oZw1BtngHxMvodkzOSil/CPhxZs52sYNFVDo+RrihoWg93zyCoH2bJTCHVAZzBY4EXZL/14uamTk
mo1XHCAN9FX1M9CLTeSRh1SAmTfg7aMbP37y/KuE5G8gfe3K2yT43rU6OJn6FuFXmm+3oRntEicC
C2nQ/FFvUttbKdKVVw6viHSnKzSt4Mmc1bJV2Eks+3Q4+TuFOwVTuOkBLxjJ42WHmwtDp5aEW1Rn
1GZjDPiC39zR5vOmGP0fXvkJ2nMVIPmSYPGzBMWLRYHZ0aHbR1bhozsfWOs0UmfReXRsAaqP9hXp
C6f6qozA/IfmC8jwDx4P0r74LIGPNCjo34VUy/xyQEXI2jTpIWzv4GNdaxYyHtbOWyTcnznGLHgW
//6Cwsy7MALBPeEQ+bPY2clcMN80PRh/fRyWjuW5WGnLXAQsnl68KYWNEci0W+YTH26cxeWmQcpr
1UCUu3AxnItcp1aEGR9a03dro2cbBI9VU9520td60A+J+ntCCH+eLraq4kyGyoNAvI+HcWVEPI79
YyR/AIm+aUkWX/bVubX5ZYGcybnzAKEYu7JlKLUUr5C+Wdnl3WvuMTCpmqqs6Q6wXjGj22T1MJbB
6B9d5c4btKtMLtaUmhae3bNDMaarOo9iLmfCULIgT7W8dgnBuL7UfszHr12+8DaZtWGC3uV1YqqK
qIChmplsBhTrj2F6647aOqr2obHEK/nyAcRhYp9YEbxY00ZGCA3GsVdTeZXUurqpTM+/Hl0v3wah
emtq+WfwaXBPGF+Mqk62nlYuMZjORbHTLyE4eW94mqurDBVAlrSi9OJshp4GhmCg1GRLdKZl3VKS
ZtamJfMCJ3PhyM8TcxKj3WCAV6FhCa/hQllBl0tjKK2Q6tvh/rLbz+7gE0PCdcegtb9srSkktfAW
ao8GeSEOqXHoXnHJYR//PSLhCh9Or5YWZo1j5ryvW6S96K6lwm4DNbs8olnPtHRNfn6r8jQ838ic
bQ6thJJ/TKUHL7RgXXmQgqULwOy02QpPLHnKBSmCT0D+roEKDINjqP4EvgbS9o1jxxuq4+vLo1Fm
A7lNktiYsgDkks+H0zepZJUwtBxbzVxB8rWxk33R3aZUAkl/pFc9UOLV6GzkdFc59GctLNvMbCIf
gRq0BXUCMjqCeZpWw8CiSeYYOg+19uDz/loKJXPv/jMbgmtAQEHDGkwoJNSkPbdg64Ac2Tbf1UN8
NQB9kuIfkq0uuMnMvNqKQSxWSLGQdRBCS2PRAxjQjXS03e4uLIyNIptLChazk8c1GDOObpDKOl87
12pqqYL36EiBGuDfg6RNyNNiwUVmR3JiRXh5NaYU1mgPU5h36cyx6G4mS3fZC+dMkIUCXGXyP86u
84HQauL3slPDcmbfNmm58+Abv2xhZkPxUCW7bpInplYi+IDT+qAQ0io4lvLHQL3t+uzeV281OV5I
LM4tCaFB1WBDUBR28PlIAs2t/Lgw8GfzSU/upe6hjpd0lWYeJRRbftkQ9gwob1sBGRYcQRg1Bw9J
pDWwrXxPSv+Q5Nan0KmiO9Bvdx0g9tXleVwanzCP9SiDK2+xXdnvnPZjaHypnZ+XTQg4hefL2Nn4
BG8Y7UDpe1i/jtJNpcBEC+EKRDYr14OQ4ikZaIKBRXZq2MzXVrI0uXOOcjq50wScnIy1qkEp1GnB
MWqAS6dwH36CBnPlRN8vj3LWDtdnxIc0hiyyo+s5Cti02HKJ+mz2j1271YsPsnz/CiMUeoCncMOA
s/x8MFmP/oM+HYqadaVH+2CtWDfQeP5nRoQZM1NFQh/J4kAcnG5rVMG9WaogpGnZmRqOl0SNZifO
dDjpOXtVRSRPR9JUSgrUk46WH68qb2IGPMRFugnUJVeYuSRRIXA0x1Cfk05CeO11vWhKi3OjhOuL
G7VKcwQs/xudzpCkWeCCnzuIz6wJkUMZXBfqCqyN5cb6lIB0LuM7SHsoMPnVTROi2Ns/dNlELrH1
kBIYBn0hRs7GFapoMqhFTdXE1FTaozauWMTIHgqOrUrxhF6Qzl6V4DE3pULzEQ0r46Ycog7Np7xa
cNbZ0HJiXggtTqEq9CsxAXDuQ5VnIXH+sJiGfb7PCI948mDmVK62VF19wQYLk4IkN+UUoGsws2+L
FsRyD1vb54DjzSk/WQ9Kds2taEM9beFRM5O7sum11xSHOiI0m8JOaWSTpJjfBMePQ1bRCJatYljK
sujG6rUdTGS//047MzftpJNQloU0UMc0uh9lUNaGdReXT+PvCcv8GatPhyRcVD1d6i3g8zRHtIcs
ewyau8FYmLW5bXhqQshq2JLvF0U7mdjo6m2qbgvpyh6eqiXZqNl7ok5HnEMChR4CkZcWAqRWswf8
H5qPNVdiYLv3QFw3YSP9aPz8KKcjPXPtdR0tqW3Nm4bZE6+YbkGi6Zy2MCWbjvQk9zRaN+F1cTqw
o4GS23trQjd5kD3tye8pR62sur2ZJN7CPM+eu7xrqATCOKlCf3HuLxB2BoUMN+OxUu8yc8h2kGtu
xlb7kQTlrcYCIFJxPaUNoazZxhKaQtADyQslprkocPolhJyeXJclynh9cCyUW6cEgVrdLRbLZveh
jiCCjWQOdSwhsNtGFbVxnXGBKhUa41wIxQ2aRbZNPMKJkzc67ZnDjWzk+sKhP+vKEArRP00JDXzq
+QzTo5FkLY2GxzqP5YPS6nsAd+PapilzY3mGvQmKfljIoc0vq0HBXQbvr8mism6TDy3MxAVh3ZBu
m+Ihaq9UbZvV9U6RNg75yIaerkjfBkq8Jau0bb9cvh9Mg3oRcWkIsSl6cb0Ha3QWhujHchuznV4p
oXtrQc1GeWrh5Jp1mhMTgtPYYWCaJU1QRzn7iGzyepRvNbNYuOfMes0vI2Laq/R9WbUgfjtKNOZw
Ow2j973VrJIquGuD73G84Ctz9xyc0zZsKNxsRRWcdHShshmcnDElh3EYVnF8INvsJwun7qxLIuOm
yYAydGp656vTKqMN8wEuCSnJChgXdGxfYVXaKMHyvpsdEj3wpknli7yhem5LmdhJ4h5bIWwmQaCu
6+znhOM3uqVQNusQkAnLKgtGSBc2Gqw9eZ3DLXjM4IHs3R/+sFMbmi5vxthdXzuwYlFsC+oUKqq1
yw3LTNtdN/y47PhLX2L6+cn5m9YWh4nCxgvDRx+q7jo4jMG3yzZmnZIs0ZQEAICnCDYSO/dlIBzB
0eF6ZthXNOGu/eKd5++sfOeOC9bmR/TLmuAsnhuNRlHyTqeHuijhBaiUVe7fXR7SbLw4GZJ4pUj1
OApi1q5Wi7XpfkUJZXXZwtKkCRHJ0oA3ZRWTljbr2rz3EtppICiN237tfCxHbyE6PS/Ciwh4MiIh
PMERG5a925JjC901VKkRFD5h9TYLrqdSUBMcEJmHF0u+D41kb2jNxofIw8MjoyXIz8LcikElMpUO
yg9G7scTV9WdCyHB5bmddRGbAr2uA7AiL3Xu9OMoOXQ6DkTJoPlZNdZ4jVgzTLpatiBNMBtMTgwJ
nl90hdHHJpPaR49KEkEKxJU6SSAoqBaGtGRJ8HrFLXUwclhKRwOirexA6QaYwybNHi/P3ezqnAxJ
8Hw7TRsIsDsCxuh1cFc9wWGw5PtL6yP4/qAnHbwr2Bith8TXIDH5Bkn79vJAlowIDg9G2NLoNSL5
yaJE7k8QB4uXuPlVMRyyx9wrbFtYfznUqwR+eq7MSoyM3QgXx89B7o91sOBo84P5ZUhYfgR2oYn0
mDGrMG8S7ckebGg67AUnmz2Hbe7eQGd1Q32+xZ0cFnlNJ/WgcvmGKcACxaVZK5Df8CIqkPzFgXJj
e8qSttf8yH7ZFPZqRq93S9tRQHHmUVaGLR6H1MJC9JsNtqAcgTibXDHEgECLoM/LfuRVkf2MkHAw
2ys9eGrldWnu+lS+/n3PgynnGfpumo7oFWkNuYrTO+T6fZRXCvoBN7kbIoRBq+WCqecijBjWKSAi
RU36TgWgfx7qKrQjGqjHAyBJI+278DtwaEU0yfnZPsv3Tr2bHpFdVG2jdthY451hNe/rRj9A3byO
JBnePRqKL49/blcYOmhyUFlAyQ1he6t2C1FFxHcKgn7DVU5Jf6a1tIKD9rKduVBlgPE2QK1PeEZh
U3TQdda9HYfH2LsfvJ8UwS5//pzXnH6+EApD3yXzRK/kMUtB9phQPEeryPtEf8sarUc6CzaX7c2+
wMF2A89UFJlKgWDQjwy9QJyTATldAQlmpO/GyNRWYZ9ZV14Of04VOx6dlBHUll6ffB4cMLqXv8Tc
fpzwbUDDSDuaL9R6rajODJNBK95H1aOpPD9I5sfLNuYWDi4QxZk6SQgz089P4kxEe2k9qhlcX3Hy
UPHaR1SjyF8RzAjJpqaSR5DBFp8bKYICkZAhDY/I1+nrRvbbNTwx/qbN8+/o5XBYO2b/ijhDSda0
uXrQDSMW3MgLl4OcDeFxkG+96qE1IDbPvijwQCTJ7QDD7OV5nI4wcfNbE3Jb5TWjy2LXRhA71Cj8
JjzacDzlGmoGX0L1qk+vgt59p+TveH8ueMesRVpaVV0DQspT7XxSoVIIaNE0w2NbbbnzZHbKu2Wo
kQf3SJlaK6+AjNCwd5fHqbzcibqs0flAxwG1TIpa52YraLFyv/coVHy3dnq8QZVWidfNN/eJDA1s
4U5/LIa93q3pRGijw2hC4w+8BWrJhRl/6bl8Ed50Duht5ltMT3WACemWL/yjMxwbeaOkCw40kxrG
AO0xps1gJ4jz+UgHaM80OiAAAXU8OepgM15JpfvOHAqQ1A9d/zSk+borCxh03TdDYy6Mb3aiqUwq
ikP5UBNbEorcMgeoHpEYV2X6ymExoCLfQmpfbyFWoa64YO/ljYMWMO4RxG+FdLQoIBdbyBHQ9eUf
Cwvq9fZrlffrtvsemzs/CReOpTlbBi1H1lQNpytNSGbAHZD4mQcMRGvzrZq8Hz9I1ggUepXov50/
hOteARkKLA0AlAiBcuinR96QC4Ck/4xCLlHxAXHpBVd5uRV14KfAklRVJdSI8S1RaikYE1JBdUB5
JHkooERzHgfzUUqf1E9Ot/AinvEMzBmkzjjVp7ryuWOWUCQaFX2UxwyOb1eS0Iz+BFWwGl3b9G2b
7Y+FLa/yeeexbRreL3vTz0/OCAlESpBCcXlUzHiXu8q6zY1r2Ov2ttJ+1MANe/3Psf4qwaKHeNm3
BevTNrtkXdiGpW/3nT2QNpF86cqy+1U2ujvXyg9VcAgj99ZpILXN7SuYnnYqeu15C70HPRULX2Ny
yRdfYyoQ0ask66zy+STQoIPkwJRZMZ3+GnpmSJ6/DuHHIQ72EHCsNe0L1IbQty6dnS8vAWxKxwGt
Tb6Ue6Vg10Vz0XOymDBnRvC6tStKONS5l1x4JikBjB6w49SQQH5R9GHStYExxKDdx+GHvEePKfeH
dQSDna8ryNesHoxrE1Krq1SCFXOh2DkTDgizJN8tMNw49OTwJw42BYhi8AKyVtb3Z/GR8ENZPjnh
uzD8/vvLeGZq2sonpmyr0W2pw1TRPYbDU2a8CSDiNL17a9zrJvSyuyz7tGBzZv+c2hSzLPpoKTnF
FPZrhKLZG9+4CrKb0N333+ry3jf0Ff+glkpBZ8HwjM+COOJqNyU9eWQL8+q5JdONIhTpnaPePsnF
Y/RUoWbmQWxj1x90CIISGK0vW3355ACdSOsvS0mHJI+B8xl2MwUK4p73cV9up8SuCwllRlVDXWrH
nymRn1sS7q52VI2qN+XRkrFZ08UoVZ9SqNx4cmkOPbPrTIKqS77xc/8d5F1737mHN/u3AT58hwmn
RCcK+/T5HXHiT32F2Aecd+TyJElZl1KXr1xE21amFi5pTM5uUd4kMuhpgjHtNuczO0DX4SfKENBK
m611rb6K87dwYsNLCulxtNLtjwoiJ7GFMq6ewKgHa0ocHf1w3Jaq+3B5lWeOPMb967sIc2+qKL83
GXW5lJRhnjor13mEsG5lmhOdYrIKUdlazG7PxcJTo9PPTybboS1res4Tg5XowcntTZdaO7t7esXQ
HErlugaMjlfLuRX4vAyaSBy266hclfZea5xNXZsbWy+hIIRZTFuHjXx12ejMbZanEeUdOr+4aooV
3yxtGxOqVnIvMW0SMIVKcHNqzcIpNrc3T60Ih4kKk6dddCRfVCneQ2d51RR3GsSTiziAWUMKgZvO
ZKrn8vTzk5VKeqOFQEzCPUikbYHz5fvMsH6iZ9Hv4NS2F255s7NH1kGf3gIm+Z5zc/Vo2F2R6XRR
odZRjXdD1mwur8/sgKbOQ67HBh0fgutFTQWSUiKGJxDVwYuoyNlW8g6L2cWZxAMt3ieGhJlr0O8Z
+8mQ4htHK/G3hQ+te99eUyXYKFWLyOoIy5ETfift8OU/G6TgHr1meGU9ncPmeBUivRG/y2GiVLy/
GD3OCD1OmQdml4t3FSkp6sC6Idixc3oF4fnyj9yn1jTraMm4vTySmSsy3Rt0Ik6PJ6iqhWNei0uE
OmAIO7pqirLavTup4Sif4zrY5ZSbrX7hqJ2WX7gdTt0iCg7CvyzxMa7FsMdpFp0DISS5JpDYKzhX
Lw9pyYTgGHCEtSFtnMFxqO/Dtt9UHpqJw1Ir+qyfnwxEWBrNSGVVyugE6H5mDMGy7mjnGPPHy2OZ
PuXSdAkXk5zLLowDjKVHAzCKi23R30T9mx5xrTxccIWlEQmukMAtaVFqJrLm1a0dDofMf+qLT2pY
3l8e1KwheFTIsoIZkkXofAP3oVLL7J5CHjZ68VEZtNtK3vReub5saNYTTgwJBxQwrhJSbZ6bsM5y
N1emF6BjfHXTwlg4lWbXif5UYFDO1Ck6beSTMF4mueKkEesEL8B6gKCQKuGHOqSshsrnz8ujmt2y
J7amUZ/YUgCOwhEKLsTSq/Et2lwyhJr229pSnsrKCvZpMnwz5TFb2LmzqwbrjU08ItcqZq4VxMF1
vwGEYMl1toU5E7HQ1H2f6gat/37YL+zi2dDnkI6wUIYj9AmjrEZUwAv41I8x3KgTtSiHPS18Cz4/
5yFkrm3eqtAD8R/nczmW0PXlsDM9Q/3Yw7V2txzFl4wIGyuI7ARJQtwwUg5omdADe2tmS/wgc/M1
NU6Q6SOFw8XofCRuXoDNh73/WFla8V5pkZYzpDBbeIDO1G50QL2/zAjLEnqNXg9pz6nrOBkk1YUG
1i7+GpdhsotjJwRVrAwbrxybbe805tZVI3nTupK/SU3TRB0nSlBKMbUrBeVPLr+jd4A6ZrF1ZbrH
iHHz9GtOznyyR3pPNf8EASE1mJkdqIEacXmIKjQDsbBDg9g5lKG89urFHNf8agPa0vSJDFZElkAG
HjsosrMQWxqt7WGXPlze/3Oxhkzd3waEsWkGRDYotRA+ffUGiKG9LfV0axkt7PC5/1Yfg4WdP3vV
mu6nEN3Kz5ne89nsBkp2HtrxRyPPnW3eSNkm6eQMnYgu2kZqCct646WIXfGoy+ss/1Ia2VKWeXZa
iQTc+JCtJiqcf4c47MzGd1VOJ+UrvZMOgo9+9O3yzM5FVrL1tGcCMrZsQ9hDqQcTCNSlFAGtjawe
Cq3aSLz8068gFrxqoTz+nH184aMn1oSthOaQKacasSdQ5Z3lokI/cFMe7igCbds630nl10QbuJQ1
W1utri8PdTZcGHC5kI2F28AWhuooQe6nOjEpbfelve5fE75Zq78/Xxic2w7sDYnPR3V0o6gZUmlL
l+MpbL6YvxMTgkdI/SgNVscJoRfdLlKDnarcVENzFcoQ536EBHXx8jq7804sTj8/iSq10YWSNjKo
UP8e95K9cvxoA+PTphr8J2Q7Ly/RrMefWBPOpkSWVLuDXP8YAl4ei/LtdGg0XvmKxAxnum7CDAER
jiyulGK3cvjcvRA9FuG3MDy8piOEU8OZklBg4CiIiWWM2ImaciBkjf6GEtyH1N4U1Yd+iXVidkvx
UgIQPqWBuTicL1ADjCL2ZRJdcdjc1Bn6N8mHEWFvBTLk2NJXttZBp4B6qh0gfZXYS8nhuSUjkUf1
ViPw67KwZIpZ6EHW8Zo31J8xSCeKKA2mL/vFTJTi01kqbi3U1cR6l4ZAo5xmGClbSmpatcqbPcp/
G5IWm8zPIPFeiBUzGw2DvNVAo3ACiJckYCODhchxeAQCh3Ba+FaXOVFVaAQH56NhBIdGPtTWUtl2
2r7C9gbpSlc+gHoVqjohQpWSWRaIJIVHFKHg4DalD1UQ3dZS4W5S2Yp//6lAsALSDiAU3hJDSIxk
etTHqEc84zJiSpS5ctvZd5cXbiZ8nNlQz73TCFOaANwwPNYUKAfdPUTWgKjhbdd8LAN7c9nYrJdM
dQrY0iiGiFVKt+MOp3lteETpY6rjJ6h7Gbq/U1053mVy9ygVXsb73ny6bHdmC4Cn/WVXWLZat+PR
lvLwiGyE7t3K9mO1RCgyZ4JhIcM1USi9eIlkvLFQ9ejCo9PZt55b35Axb/sFKPT0PUX3gyCUhgOK
KnTMCeOozLaRHQ8jlgpK5ymzljrI5/yb5gIaXp0JPy7G3V6pDBokrfA43RKhaAh2JgjM1L2/vB5z
TndqRjglkXJxebiBfghi6GvinWpfq1dBmWz08PNlS3Med2pJOB1Ju6FBNTAga9hJbYlknSx/7o2C
Yp+ySu1trP1+S6MOe9uvKZy+0cl5nOpUEWRZD4+a82hYt2awbQt/RaPNfzawKT6emHGsoa64LYZH
T7nWO5iTpOw4JXuij1GB9HleLsTbWf/+NSyxVBK2mlGjV4d/j1RpLbdaVxPHY5P8vDyuueOS+aOQ
SOMS6TgRiDdGhhOlkgsyJgWhhbKsqqnXMkp4YVZ/L9pdKz+VTwZqWasxk5eIXWbdBWQDGFTo0AAd
nM9q6balW2kSSDUbkB867RsTaZLSRW0pt2hWG+Fw+n55wEsmhXwQRFvu2CWY7BTlbdxwF0khZwxh
8qiqaz3Ot76XvSLmT/iNf49SCCPwdaY5atXRMUI4IfdN5CYTDUmeTpFWpR9fJV0bLZicdR9uc9ND
HS4bsa6YjxDGlhOIWI23DWX2kPRkZS4UEmaN0IM9NUdBLGcKe6KXqpxGFcowevMIZtNvHhbLlrOr
xbNz6n+CMMkUdnecI9vUyrz4gk5dRwPNZfI3VE/AK5sr9Up1F24A87vhxJ4wpEjK/DQtsJcH4Z1X
dKsxP9jjrRLs0LvYyi5aa9p1FH/Jl97Xs3P5y7DYVudIhQyRg0bCWrlOdXoUTXtL8f/dZeeftwK0
cDoy2W/CdNqoyVRBb4K9IR9uZYcyLqGe2l82MndqQtUoT51KHJ1i4zz0fVZQJxgJDeUYlfFNq7uP
l03MjWMC1JFshfYEBu3zuGEi2UvWBRMRGPkhfdSdB1j5XmEDAiV6CvjGL4rVqZFkjREE3Hjrg0Sn
XzKUq5Ds+2UrczcA8MZ/W1HOR2KjHcct1yPOl3epNm571LeV5IDi78KB8twqKF5mTi0JsdbsYxe2
cYRqNd8rr6XYSFY9QLKruvHR7wnycuNptXUnSzAqIihmvgvV+K7qui9WZ/kryRv7faagEJ3rNgJo
Q1CgIteMiEgjWxWX9ifb9Gizz+isrzTPuS7CgP6+IPb3Vl83xxroPtSdPIQQelliWZl1B+63E0ye
er+IGXFzDSoa8s/HMQzXVlxvubkH1tJh9YweejGD9PjyfqXFGezf+VqhN8l7zAPmbExSOLQUasPa
1pOpD8TcDmr4oMbvVX1CPYPyKu98M/yohMW6Nd9p6bcm9Ddjl11X3Rt4kRP7DlD9TlYf0HZBBWlb
x28keM4QIAx2lz1sLl2rTZdYSIoplXOnOP/aSQjDhOxzGzfzm7BL7gL0fqMxuzb8cCMP43FAVqJO
wIinBYpArQ+Nctbsi6paoTKyUS3tMATq1i1Q6rr8zWaX7eSLCbs40swwrwwg22bTr/swXwWHSnev
/jMj05c4vbj1oaPFGphtROrW0seif0rthezJbMCjMxm09kRXJDZMFgUiqI5acjfs70OkL2V5IdzN
BokTA8IY/KqoBinAQIfqBf3l3kpV30fex8szNfdKUE+sTN/iZKaysM3SKuSx3dvXaXvo+gOcDvGb
sF5wyLkz/dSO8EYoFdvBmQhEqvHGkjY96GsIQUvJoW7wAw+8PKq5xDV4YIgBgB2xAcTVaUYb2YMC
L+MqhI7NukMRO+gTAE/3VbUJS+WGR34rLT0YpmDwIlicmBXWLHMldKQ6Eialv7WhsdS50K7ysV8r
Piq+mrM2e/SulWIJWz+7iid2hVUMusCOoymJoblvZZBPDEyhIc5wtiU36stzO2uLDuupiWeifxQO
L0Rl3WEwWMnWOsR15K7Q+9xzYbtCioqE7xL97zRlL6b0xJxwgoWWEbR6iYM63iN1JYgGHrJk4dSf
vQHSCAG1IdhOtB6EIO+UiW5kPb0JqtubayX3D6O9VsZHl47rBBYXr97nifQR0ty0DB9eM59/2xbP
sXQskrbvsN3F79yhuqr1ag0SaJXbT07wmmzXyUBVYfH8Viqz3KLnQ+IVxLMkzpBiN6O7NBqRHLo8
sNmVo/3gueOJSqtwBOmKn6FARiLqJjeKtZrDOCz3C7WUWWc8sSGcJmMDu2DSKQR6hNrq2l4PyaNZ
hpsOWnrKff/ZgKYBn8RKtsOQQaQdHhMr/6RIwdY1rB+yY24um5kPXnQ/w6kCy4BsC7vZbAqv9kta
0nJt0uKO3+aucZMnhzbLrqVofJOnh9xZJ98WzE5r/2Kn2RPh20QhCpzhfHgoE6dWMmK2cCuUFK11
kj/AsVW3H/o8XmktCpaUAPdjsYS5mz1KqRKQYOZdSTvZuWGJC0w4orKBqkJirS00pK47V672l8e3
ZEUYnqvQ51yqkxX4ateSlQ8bNyJ8XbYy6/QgQSaaVLQLxEoiqM8m7ksOHgvO2mbrTGTT40Itflr/
Fwt1YkPwQ72guyHpeaRooa9OuXl0VGN0zLvBX/f0JP2HQxLcsSbPZpoVQ9Lcg909KpsoWmp5nR8R
RFpUmsnumtM2P9lZUdMbvjZgQkbORPtpQFRWfwjT5BUuMCXiwdNR07ZswdEGFNWCruMsiesRqML1
4Ovb31/+UwuCk6leqEWqWvFasL5nFYgH921RLN5u5lwZxCgoKjAycC8Lx5UU9FIsdRz3ZXWgE7n3
NnYYbSjtbnReY8O6j2+V5EqSy13q3Sfpm9QtF3xiLu7S4kZxCBpSiHKmb3iyYEM0tqi8sGA6Dg6D
Pfxjjb5tTGOTBuZmNKKHV8zriT3R5WOnduoEeyivXtO7vtaa/FbKhoV3wwz1j07rnqbTpQznEDWv
83EV6ArHKEmGNHjnm9K6dbphlRcHkmowAbYQKfr2KuH9pqUbqYee/EOzpD0wjUTc3KffQPDRIJTz
NkX2FiaAj01p7MYE2edwiZN31oNOxin4aRYFUW/VWDGNXWCtbHnhXF4ahXD2a/lYAjOY5rF8Q/c/
ZyRa2As+OD8GMGnQZiAEL/pgq7aSEdU8cW1X++Z7po0wrzJuXuN4v4wIjhfCypC6U2MuCaGgUA+2
8b120wW3m5+tX0aECBsZVap143THDfIr17M3ea9cLSLOZ608o8SgZ4QPYXqinexZuy3CzJa5+2Vm
AetH8/9I+87eyHWk618kQDl8JRU6qN0O7TD+ItjjGSpHKv7698iL3dut7tfC7oO7wB3s4HaJZJEs
Vp06BxR6TQdyy0kQMvfnWbt5PKCpfhbuAHzdXGyjUoKKIYthKpR0x3gTxoQMxUbrmaP+T3MHwBWc
eZbnW1L6pmGhIa01zTVqkebsfYadN9lK0vvW/TSjuv5tZLEpFZVruLwQ+VlypBNp6qE214+Gq6jQ
dka5dQ2Re3P+tFmmEOmbuUPgcqkiw6whBybCtXVBQgKSxxQdNKErSElt55aKkknUZyuZmVuNywo6
pf9jdXGtqGFWTrxG+WlqasjOTxSa4N4ogdqqyJ2ps7bG2Nnyh9pZ7hBZX+gOuTM05uvx/ZTEO0V4
mNFKM6PMz85002/RA4t6A/Cn0jJ/DShAJU+WibAb2bfE8GqVURMV0/+blcXgtbRpRq2ycKOJeOuh
Umo96+NalvymHwFn8K1NiTbYhZGe5WKGSDfxC9m0wf4YiKBes0Y6dSsOe3vO/m0IomWXDhQUaBIa
BSH+zpUnnboTDU4gMvi/nI7/GQ9gKZdm8IgU46bDeEoLst3M2uhqYqerFMOzu1/diWdmFreV2sTC
DHwBO0IguyjI3qNt3ooj2vLD3DCIno//4foCrST4HsBWgFbWxfWVBUksCgn2eyjeDY9ShjH9D+52
bmG+3M4O47Lvw2oScWyF/VM4/Rm7Qxut5a5vOQG6R2bBPLTjoNx7aUMuysQE2TWC0TzehIW6QZ91
rIUrPnBrcYDNRPczAveZ3OHSiiAYDWuTOPGjZiTgoXYSIABQzZCEnArVROJ4ZXFuHY7arGI59+Ia
mjoP+2zqFHT7KlPAE/T/tBHJ2zH4YlNkULPqTFpakBaQA+l/OZGB64LiydyOA67yS6PBkFpm12eJ
r6pvZe7iMvWEFy2kUV16Px9EN+fzzNLCM7Q+r4ec1YkfQEx87kENA7c2O9BX4Myzqp5tRGXNG2/b
xPMLnWho0F+S4HRVLxfK1Cd+WwEzjcJs4ZVcSbeTlUCTKhlEB493J0riNTXzm7kO0Nb8x/LiRByL
YChz0Iv6Yz2ixVdiQBSPh7aVIC1IgQ4LiQwlpzr+BLJ75b67tT0QnMw5TBBDoXH9cknzFK2xcqEl
UDlIXod8HLfqmLxFo85WDuObg0TfnQWiFUgSAwt5aWmsQrNII0SqSl86RYCQO6RdUrjaZ6Po+658
yXrLbsyvnx3p1j45s7qkkJDHwOwyFaFrIR1Cvs9LAUjjp4HtANRcmcpb99q5qcU9kPUyyDDnKkIG
yEgDSFtVH5qIoSj4/POYvsVOl1fBuaXFVSBgTGIyo7PqguRR6lQRAEZD9gcAtyRAhsro3ERMiTqi
Dhn0b23mxcOu6D+morvr17bqvBWvPgY4GnB0gV8FsIfLdW0NlhlhgdStXpc29K2GrHR/Hu8tH4XS
yH8sLCY2QmkMZDKwAM5Ru00MBxO7+jC47Z/oA0SZELHmVROTGBiIKaMBMXSoeSk60gsRzUSIOYPA
7qeOFMogE962eyFda9m+6aRnpheb0KylqAgmvBTq1JVwfrOBWFkN8nhOe32VmmdekOsF+2egi7vK
NDINoTzi6tB6Bn6V6ixyeZNAu1AWvUb1+gGElpZ45LGwct/fdBU0W6JyqkC99QogHMSGzLQZ2sU+
zOAvYysb4+YOPPv9xRFTRlClSWog4qB/U9b10cg9LSwcsEOvDOS2oVnKEmhPVN4XF2E8JtaQjsi4
q3LhDOkEwTrJm3JXAB7/Z9+/6RqIwMAYNbPFLfEemhojspzRdzwT6VzIhfq2EzWmUymaXa+1gNzc
aWfWFo4YKk2CAiUmULAOgQnkB7j09fefR3S10TTMG4YDPDXU8NDatrjb62HorVHhgy/XdxKpdGpY
tLsTs0PYQBfMEVYSxVcogKW9xaD6QNL7XmsHv3A6t6HxsXg27io7IJxITk9C8pXZ4cHa/DzM2dfO
d9m/rOK2gyC3NstOXB6LtaQB7sHrwR+rfYTUY94xYla/wMypBF9m6qrtf8vMBIsQiJOh/YRiPOiu
Zlc6CwnRI5Gkbd6Dy9KuDiX52K3VzZbbd2lgDqDODOCaBnsFChN+rxwKcPnWa4iFG3N2MYLF/lUK
MxUh0TJACnRwkNqlLWgymJNoCkllg8Sg0FuTNFt6/GJM3856Nqahr6YEAo2DL1UKtbRDGNMcCLuf
feEqo7q0srjBRpYGVql2g1/bkqu8KS7/9LXd+MadgAR0jUnmO2hb+B7mUQe5Cgr/yPIv5pHXKs9U
CAH4PQ3ve6/bQueJgD/Ga1zNU+3IYfvGq53Cv0NVvoRgjrbN7ML9Whn18qL516j//Rnodb70lxjB
glm28Jck3nYjI5Oi06puHHBYQJrMFllLDCSxxTWywmUgv7S7nO1UrBNQgAx+ui1PvRP8av3ycY2J
44pWZmllEYQhmI6Rlm4G32z8tLGllsh9hLJQ9161b0qEawdCfIX1qSYaGTuTmDJIPddS2Lfd958p
XpwyAcCSldZiqKd7ulaRXHEjqI9crl9QgCbH1PHjDNguAd0GaiLbOiBTGGos0AZstlAoDbLHKnSU
4YT7r0EHZEVSi4pg/Gu9rnKLLthCrZ5Ok2dOLrfuGmmt2W55Rf5rIawZqagho7MUFdU0oxu5hS3c
InwZ7ILtGovw3Akk52eHXjO0OGBrPTbrsgc3UO32Atnu2s0aVPH/41T/jGVxxAqD3EFWHFuG26Dz
wK6VXINIdvjRpSR8sDWyRuZ76zYG1Qv6IMHnBUW9ZWLRlNDTHICbyI+knAxpSWpES2n3p0VB1RhI
F8wwqBbdyj/P5TKC+l60M7OLI2rS2ahlIeZyEJ8sBkmbV6YGwFqu3MJXZEiXdq7E7kKUTcRahR00
SZipl94LnTc+I182e3D4q2PvDajgFHDqyvh3RNca029eacAEf4t1zRSxl3tILjUWpzqm14xEX4kE
py//Io3kTkJD5ahzheFZCLY/z+3t6+bM6OIATNueo20BRnM5ezCFgmrhQONip0DQR9uzjpryi2qk
WxH7NcydcFprlP8e1tUNhOMdmFGgL68eU7M8RC9PEo5+Lcs9haNEmDg8gO5x5api57TGuAUXO2GK
HSac5nW5T6SnLhSoHBbbhO3r6d2wDm0a7LI1tN8V0OnbJ84+bhkQ1jETwEmGcw2FPw0duty6D1pP
GewAYsGYkkdp3JZBt+LyN68lA1ImOJQRqS2B7nlWZGjAmM0GjE7M4wpNM3YA/O9jGjTHNIWVHOHt
gZ5ZXPiBMoYyqAhgUXsSNicQzO6GnXxf2dY2el1xuZux4Zmp5W04452rAaaazJHcU2DrtubdOTqZ
vPTOD1ZO4tun1pm5xb2XI+MRSyLMCZI9TkCp2bov/BUyu3zIaeitDO7mYXVmbXERhqaVRCjMDD6y
dNtpajcMraeaTDSUfbwwPDSqhL96UYA6zIEmZmhuSbbdhOuo/m8r49++iwofvAh/hHTH5XmiT4ZQ
lEzGp7Se3B00+VQqK25z7aezfgzoSYH/F/FIXxzNBRhdFVZIo/+WutzBibgWWFyfif/iwUMeEH9A
D/7lGKaxUaKxhAGD5Sehps3gsmwikepUAIXm6i+5XCMnvTkmwDRB8ipaM0b00mQwih2fmDL6yls/
EPCujkS4b4/xGvuSPDve5cGHIZ0ZWqyPLHIVTAYwhN0N3OQnUjnKZnxRbAkYb8MZnGjbuH9qx4Bs
bk5q27rvP5/0/2UFUQKae7C/i5mXo0VHhz5oNSZY1imjNVX3gr3WMHS9JzBQkETIqHjg95a0xwAy
N7me6qOfgbuxa22zQi+Z3QxrM3pz5c7sLPZeAkzAVKva6McnUSd57QkZqV9r8aGV19Jwyrw4V4t3
ZmtxMQgS8tNcNEZ/cEGi6nCX26qXkH4HSOUdmajmWPM/tHZyYtDEK3G+7XKyq2lMEAivRuCzvZ++
Z16Ds8dplYCUX8pMfA+eSmnsBnqD3iX68+l22wjKGQgYVNAYLo0MXaowUOeiAuDyEmLOE1aR2z8b
uXFgz+7yj5VF7IxezqrUBVhR49fceOyRWnVVxECp8g5AhGVkVBm0lZHNv7mcPvTsA581Z5lQ1L+c
PjU0x05msGkkbmz9Bl7B4HcAjVqZ8l9f7RBLBbk4igaYRjQ0X1oapUxVyqYafLBc1qcgJuk+ONY7
6/7nWbyxVDOJqDrvaxmN7YtTjEvmaCVNMvllLGLO2mNp+VO01ph1I2xA0gois/MdAyPLC6AtOR/6
KZ58ozgWj7VfYlRZuVFaEonHwSRc6LBua7fCjTzdTMQPemw4oQQc+sJFDASMRgIMtm8eBHLMt9wV
ncJBbpUIzp/WVUI6+pKzltS6Pl8urc5/f7bH9Ay9CqUGq42qUbnY5zFRB2jAnxg6qni0+XkFb4Tm
l+YWnoJkMmpwHOamxA3Cg1qnpK9PXb8LHpPUaw3BURVHUMfNGA7IGX7+38wvPYglutDnPJt8/ttE
ahePgo1guBtOa4+5fCARAvC1Cvz1NrwY8hJwyqsJWOM8n/w8KkGH/Vbpr+Mbyui07//+PLzblpCV
V9HCAKTS4ihTG7CiQkoKbtI+xcKzGLyH9V8l+FOIK/v99jKCKQn4U1CnweCl14Bgu41K8O77cWvY
aPhzkioiuHAFJBKbzq0KWgap3QloahUeyveONyt1AWkey+XhhllF0RbuAh13wBsuv2BKJzQT8HTy
w23h8BDcJ5sSzMJO8BQ+WruAPrVP+UP4J3n9eYqvY7fZrAVkN1BmoDhamJUzkYMYAv4L+kpdJ63s
SZOrqmg7SNFDv5MffzZ34964tLc4FOSs5Vlt4iyCPocwPTUfBUX+VAT0y0RP0Rb5kpVL4/bEYkKh
sA1yarBDXU5saShZYZTF5IMBwNWdQ31MKMR+abRVSUC+0ORG2MrtePMMOjO5OBTMVhka1peTL1Jp
r9rGTtsaZC0TIcu3POYfK8tCbW2wBC2OsNI6+VGmp4mEdNocHz878ovZEsU7naZeYUe2Qr9+Xsab
znpmenETG6OIJikI4fp8qmikViDfrYmsHMNV2dLrKxL+cmZpnoSz4xws51wC/do0I9hUmdl6Ntna
hHL4qUjf8uBUhhDG6jxZZLQspS1eCnRstrz9/HnA8/6/2p1nnzE/E84+o25ysxksOJEV/Iqsz2RY
2Rc3T7qz31+eP5MScwgcz2uZlY9m8JIqR7myQcTv/TyQG5kcMNWK2AozPxCIHBYTmtda0KQ1vGZw
Q6q+TJuBlBtwituGe8yJspMoDgI334EHs3ldtT7P03Iez60v5rFnbdMJMazrO81F9YBmNHSjQ70x
nIgOFB9AA1rb6iE+CFt1jxQ7WSsf3jrxUPme40h0s+hLRYcsD6SCNZhqCHM5wnFwTYe5mt045RZ6
9ZKt95Sjr9ECi7rbk7ygq8mOW8eDIhsq4J8A5V+1MaP8NQJf2E1+8cJbmjzWp/xe/jA6O7/rX+U9
pwrt8CLJ9/2Rr5yG3yzmVwtwZnvhaIaWmrkqtpMP8l0yerJXb+v7YRv87fwGOvM2hNKI4jH68auk
LxpeQS39GknsPHt3z88miahFH1Pywegv79SQbURQ4yUNdT58RgfHv6vvZFej3Ht67vf641pMeevc
OZ+5+bQ424btlBpykWHmQH/v833mp6uka7P/X00QwJE4WcC4hnTypYmyydMxbSac3Sw9aEWYUa40
JvpOxNQp5Uk4ZH3bECVvOlBxlk5qFNU2q9sY5SGmuD9v1lunDujN8QLRJQnF9cXlzMVOggKKPPlR
9dsIj/madt31qYNBAskOoI+Fh8Ey5khFUwrUUDN9rtJ74OT8fJeuwcRu2JiFlHD5Au6Arb8YQyQ3
amr0ceCbz9WL6IRuQfFKdAcquvJ2tHXihCR1+tefZ+7GMTez7QIDB/gIWmyWZEAaePPyRq4D3y1D
Z3rNKrLtPtUTQiqotnglAS7udeREDOwpRupoWHnZ3bicYR+EHuj9m8le1MWwhYwpfZvxwN9bKdV3
8otwl7znXwORt9a7dejt4lTdcy/eNBuNKvfi3RrD6PUhAzznN9B3Vsa86j4zQykISlkPfJYltikg
D3CvCfdIkCGh2a+1T3+nKS93zaW1xa6ROBij0d8boEINSptj9AGxQdc6yl7vABj42JDUTTzdRl8G
icjpUbcZub971cnrnUSz+347OKItu50nAhQwOTLOnZ/94XonASyM1Bmk2r519RYvbSucEqNIWOCH
eUVUvm3HlQv8RmHq0sIiJIrEEszzg2D5qie42lvjFc+lAwG6V+u5viueck+6D9dyaTei6Uuji8s8
yLKgiAYMq3nk+8mDpzs5Bf0FXYNV3NjFSIeAIF5FFkFET8rlqQgq3DAbTLx/BjkibXWXOUryoEoJ
TvqfF+rWxp2bhLFpgJ+dVcIvLQUF77kRSoKfjSQ4hPfdVtmnT8WhFIm6FbfBJrwbfe1Z3bNjcCf4
1Up4sBwoKorg8RchtGKp4F9ZSkpImd4NVakIvoAUHYu+wHdF0mIktYIG9mplsLeMIQhAlg5jRSp7
4TOBOMp6McXswJttfo/bZZOxiZh5ZYfTSpv38jiYx3VuauEpfKxruUwTdlCCYBsNZkuESnCrBok6
BkLKGFkCEeQKPy/mMtRaGl1Ee8PIyhqQS9TETkcztqODvk1w2sJFP3829M1lcH7+/MsSuFLBAwCi
riVeH6lIJS9DAf6Qks6XaemmdmzXe6R0UwQtOgExECnc7GjdN5sV2/PZ8ZPteZXPghK9adW4bWHb
UgYw2p70yev7DTtE26H8yyZoo0dfP5u8Oa8I3y1VRz0HLbOXFsdCDoxGwLxK3JM1uxpEIr7FIFMx
gsdxa0Qre+L27KIXbO4Vw85UFu/ZIunldErgPFOUPqVDYVcduiEahrTaVnkOsyc5emYBGcx9VRzj
9AGigrTpvC4PCZpou/KPPEUrrnWVXfxe8X++adnUmkpDLeoW5sACR+JBOAa79pA8jz1OCXQi+fFd
etduy0MkklUA4q29BGQ0ynUIkOac6uX0h7zP2zAp2UEjUn2AIstr8Ks8tp5BmT/sJnQggmXKV55B
HLldk1D8JrNYetu58cXaSz1aCcwSxisHb0Vn2PMj2CFoQZMDiHpDiuB83HeO+HQn3HcC6de6Kubz
d2Ef7XsKmC+A+px5FS4HX6g4HtseXKgs97L22IQPUDqVpXFlfdfMLK4BJe9HqWphpvnb7Sa6chou
wwE4DwpdqjEDl1UJ+b7LQYAvJcoRIOHgNbtfQVRv0eyzktD7Tr8sJ0oBZxzS38jtK/ricA/BWYB3
dhce4q3pla65m+xs1xy0zUFw9K/mUEQErX/2dCgfYhIcA2RpNhuUG1CkSg8Wavo/nxm3NgxqJv98
j3w55jQ3QUAstahu1y+d+Y46IIFcEh9/17/M6nlsbDhP3UPT/Kvxk5agLzzKniGHvLKwNzbPxWcs
pt5EK5MQyZiWNAgIGCyJpTyogp20OyXxYm3F2lX9FisNNnDAoNBlqWt49l+Ous5CA8zAQ3SYqaRp
QqVXnpNxJFOI+jSZMoCGS0c9Dg4SDn/HvWiHFSn2ICndrEz/vNwLd8CHIL2rIrwAgdkiAu2NdFRC
vY8O1vAEPqFcueuhEANeEBJukiOSnwdt7Qlw1fs6Dx4hlIYHGJ54yPlcDl4aIC89WGN0yBrfcKuh
IIZbG7tYdaMHaBQrlqtWth6c0ugLwgAkNH28hwpzZQ2ukuvLz5h349kFKaRZ0jN9ig4K++ilhpbA
iwbNMbsPMlTv9215kku7zB1dbamgvf488TfuSojmzRhqCKKgxrY4L4c6ZDiqjfiQ6K8mCKsCjWoS
+J3eCyMmkRQ4OThTfjb5fQFcrDVwCThaQLwtI3kJ7bvLAUNwpCohbzQcMlIgQdJQnTZEp7LT3et0
esP//f55/2u0EzjkRF6hhWSHhCN/UgLHgA5l8kegHXmd6EQBKN60xLJBUU6oLSK43zO7RKIsRmps
7T2xTLbiqYxWmRlkgMQUuiAW3z2VILZvAYE9dOUpAt1WWQNptrIRro7e2QYifPBroF8fyh+Xc5OG
YceCohsOrQEBkyYHcngtS4TmbvzIcgGQ2wMNLwhdMY6FkZYLfWqF4XgY6fth39kb+lbb0+/WYRtk
PWX6OZDXiLxnmME31SFHN7c9fQtcLz2ejhaRCNm+n7a/0SZov3akdp4eHhRi7/yO/vqbkV3vQnOb
3CM1hAdsSjczqOZO8vDH2v7b0Y+/rZMQjaS0p3/1o0pkFzz95KtzNfy3tHafTDJQkyTblNwhyaYd
kaL3fMV77e1fOXn2U+K09GefvNoGmPbzGVmEcGYtAok6MsyINzUnTbDF3wMYRxsRSgJbK3d+tvZN
u/DDAizrkkJX9K1qwNz+8H4QqZ2Ql4JsD1/vW+/xYB+O29rB/3xnt/vw/D+197ZZ2YPqvMQ/fcHi
+s3Q+QUOLXyB/s7t2tfp9v3o/nHde8d2cOaTJ6cjnk484mycO5++bHyHkHuyI96HbdI1l5x3zk9f
s7h80XSvMmPC10BcxnkzaLMy3OsQ/XJ9l628XahHsdXDAK+3IfAKuOT+tn+E33rrFBnJ4fTbyWn2
6jGNHoSSiHb+prK1g35tlPO2PDvoG9OMpKzCRxTlvQhwLrDOcgLGZiiLEH08hV9CsIeaMmmEPQP2
B6XjJCftmlySuvYZixA174KA5So+w33JsakPb8eCiHSfkIOFHX4i2HwUPvDmuo8c97/vOfc7z396
VSjdPz9gB36tLf/1TQyKB1Gdyw1ILIM+ZLH+QddZYwm60kMmAx+zbZrnpsjt6j3KXyVcEk1sZ6LP
IjsfDz20cxqg7RvCkTZrbAsU4iu7c773F95oSbKMqjqQhxBjX+wNQzDiXhOm9PAmkM62+ZbtQf1z
lx4HOzeJtolxM0F10qs35hYTxD2Q0Ac4LO0apdLK/Rsf+HO+Bvu/MUcyXhWI09CrPVO8LuYI+Yi8
kfKwOUQ5qDnComIHXEaJHZSB6FlywB1ZY5UnjQN3eD3x32ouW9vcKrK7xEhTOx3z0M1NOXJya8y8
vimEg2jozJkica1b5PqmxLeq0I6DepOKbNXC0wcZ6s6FHDeHsvjVQlipy57iYU0Z4voIm41gpUDC
hxSRsgjfKsMKq86CEUiAS8nJmkBcT1En19cYL2Zu4SuXQH0BPgHRTOAf4K2XW3co5AJ6B8JwQlQT
qlAbV7WJtEEkP6gtkz6Y2sW/p3BIRQpxie4A+Xn+ZxxNHXqymRqEpB+z3K97UzRsyDFI73VeSXcj
uF7/Fmmia6BT7i08jZWhddMS4XhvFcFxQqrvpc77kpGk1xIZHc5p+Zz2QdXtgjQqvF6Q2eBJ7ZSf
wlaJNRrr4aAQiJIBZ6OJCWRvJrgSCYZCkLap1qWvVdebuZ0q9RCSuFf5VzXE5ktdVKGyLXNBaanE
uygGG3A6vYhV0zQJNaqsGEvogTUD9B3ySBLjv6FiBAwtfmZgGR0Qpk0/uYWq5cU2aq1sdKGD18sx
Cds2/hxbkDbRRFFqbsdaNyGQiEYohuiMT+DaHhMlqpEGSVTQeuihXtlpE8XanVqYRbZtrBz9cFIZ
lQkJlLbtbV1Lp4COUwzwZdI1iuh0CoIdqlTQ3vPkSW+jDT4F6BuBFfyLMzgPQMpqkVIUdyWg7EUg
4kwDP0y6WOevhRkM2NMaj/S92gvTIc8aKdyGUj48VmlSZ6QttBJy4Trv7K6UmochE9krZBn5Z61m
skiLvtYOcpxYHCCmyXyqDNmqvFgUC4Gko8p7Wxo7zYawYZdQVjZx4w2lmTBIJvf1n0ECZYGtGUWd
2tABqnA/KWMcu2OkJAGefqK2LXkm/6k0KxA8CHkJKD/nQuJEhTlMbm7Myz0oraERM814SJtW4MyD
xk92CgwR7Ugt1zikXhNR94y8lqDcHBnNhKxt0quUW2CocWbO40PaWDjL+jopj3kepk/4r4qUMDVS
Ijery4CTaUzrhyKIpHg/hWqNgZUh96K+DGZlcVEeN0Zl8X0/iKNEB7Tb/En0IhK2ShFkyKzWXG7c
At0nMRkLUfuKi9ooCO+L1HJkAfzNpB5E5aFW+iCmYacFw6atW6MlddWIkm2pSfi7yMz2t6V0aEqK
hYZXpNUGtNQUuclfhEbqYjLoExaNMd6KlOlyHSH3NkExDyoDLaDzIDNCtlpN6uckgfw0qVD+G20h
ayKwE1s660jfIUsIkStppOPYRRzahWL4V0OrJKNiPWpeGYeSRBXBKGBSBBjKjLAkbiGh68FuI3CX
EWWS2nHXR3UrHAz0x5qHRkDvmiPlUYEshjapMkU1BlR+fW2dhkDUH3pM40MrcstLsUojzaFo+9Wx
sYmJHCFNTiVxQj0uKrjyMqlR/JwJIVKLmh4GRB4s5LPaDipApAjgZ1BEa/VXMesNrKhkVH/QH5Hj
nVQr047FEfY/xw2YEIWjbwkIft6kdAqKghOksCyoBjRpgb6hoU9epDbhCUW+uv4ccjB1SkI2RoRl
WrjPjdCqnNLsmEXnfrVNH+cxDKIlh1ErCkRaxyGOrtYsjTcNmhzGRuY9uEUz6CMJzhRAy1ms6vmW
B6nXYYwlJCCSJKuey1LLWr8z5RSzlUQCzjVLzr5S3ldgAWpbfGg06alJuZZJYPwuI5lRtRCtEYhN
MzgB3VGhKBKggQBEhRrea9B/1760OugbO+9DC4PWdfAW9UEtPRtoYRxtpCH0z9rgiP2mpkgmCs77
5JRH2fBR9lUSUjMaISqpjrFZHSCGjrqkAWpzkvV1qMxOhlPBknm9EwJ0opAk13FqcTkF7/tkTKIC
ubo6+WyH0jLQ/BWImqNIFYMgqa42OzEZA9Rv8CbsSS8qiURVdcRCdL3V644E6RLNBpy0x1tZnXhJ
xSBT3nSJFyqtoTrfEaseRcvJwZpSkwhN8w9tnCPOjBPWbnM9jF/CrDIEz2jz7NXKFaHemlZTeJM4
tKWXaVUB2rFgEhI3LTLLPIShBW0MiN0z2RaaTG4JijH9fmhZPOeI0M5F6lRPD81UFboHeW7+ZJWJ
cIe0cJI+9bIASkxBbAsJaEFV8dA9xdBqh6P/DUVpcCwq0sQ/m9awuIM0QfQxAJr6BBbERiFyZ2oP
bWvwipq5UZ9Awo/KiFIOmkbRWaygh8nIxM4zEThOTmq1yCpHbGizraoGjYaVYGXuCVGqdyRmVXGq
ExTfN5LeCrrXaGNwHCRcN1RPOgxaUDPjc2jyKjlOWtVxmqXoM3gStRoVC1UJqvIwNKV5KPUyBhq/
MorQVopUTmhvVry15V5j417gfRjaoShBjLwZlTx3csYtFNQDfD2V4J8l1YFiwjTGcRrct0NgnBBt
9BJJcWBM+yysRtirVXNE/zdnJZVkZJJpqNTNL4Chjcci6sNfeLf1MW5pSYFSrhUNtd8gImg3SSYM
DwmAmrFbRSLioFSD6CQZplFwRLHliVvOxuw6NGXscbAsbGXGy54qcixaL2gXmQTIKckds7W8bjti
Cnx6Z9DLGggYWDqDiEKvfihdKSg0BwPAIexAmuaGOXK5IO8Qg2GrVbXVUZQIowhRejuyJ6TircTO
2ibsKWRPRGBmhkJPd2xMmPHQRRa8qIQyFqddKYLsiM0IbahDFxqATqIR5ujYg3PTwGrKF5PpYkmT
ZhAAkwZBd+ypvIQcqshq9nfQkqF0slgzjgAVzdkTxejBTNYLKSeN3lfYoBEQY3aAhGhtC30ht7P6
kCByyhRY8VoGtnoiC4hrhroO+Q5rIR4FPR6DfSO1WbjRWvytNwRWp3udVPCTEZl5TLugbES30rOk
2kMoXtgLASu/8lhLH0etGwebhymgBTor28ixGO9NZBYLtdlak6pmfiGMM0MCy8EMASoApD8LRe4k
lw1S95CqvGNPhQL1qaNZNiE7aZzLzxkvTIs0qJ81e53LY4fbfASdHjrtKjF6yfkAydZeDVBqQviB
44YPoLG2VQGRKh35xAHu4GX7Cm0i8e/UpWVOR3S/9BsgYSNGELxbkhvwKkXAhzgUaJ5M6UK8lAu9
c9tEiiBuLOaWUxiVWaL9mPfahslyxR6n3JJDG2r2Od5rSSulT8EQSAwKFEH8jHaToreZGKSqb3TG
FNtT05bMm8K6AApUxU9u8ajBQ1gaki7/EJhlsKcAeygjggBomN23Zi8izEoQRCFaMI3+/1F0Zt11
4kAQ/kWcw768wt1sx0vsxFleONmGRUgCAQLx6+fzy8xDZpzri2h1V1VXuTcttA2fFJ9Kn2y2R98W
TsfPsE6D8VIf/GNrl0Z+1h1jZlkg6f0eBd7eYigb6teZxJM/yeJjNBLUufwsYQ/vtc2ZV2w3iLem
TvrpzqzSf432HCL449KltxzC/C+gQvsTssu5V/zj8uaiZDPRPmDi2l78Vh1j1a6EH1fJqJu+6tRH
ZJmmY3gsGn//Ew82z8utm6fiJJauRnCXGp6h4RKLys2jFCBGaeTftg5YLienxvwnB11/nTIbzOeJ
0jhUUZfkSxnl7OzBOJkGi3KZRW1pDwnV65SVFwqZP1ddnzVPPYojGhd/Cl+4Q9KhFLlTP7SjzUHU
Z21zc93Ge7SL43ClbPiWyxwbyoIZZLDuX7Bk/edA1AcLf4v8U1DV6vM0Wwpj109YmtBqFN9ClaQ0
AV6qVtYLIvdIRnIbltaPDnkOe26DcWmLz+ueyXd8T+urUCGsjlckV0H2yrfGE/KT9ZT97Bu/rqsh
roP4HFkT/CxaH/SmXaeex7Hk8cnvk1jc8qgltC/Sa0oOTeNPy7md1l3dhyveuucuwVy83P0DFxK4
/jg+zfFitie+IprwLjdA60NhPBinafTum4Th+JzsYnqvwxUgvM3p9ctjCIqk9Nqdnbp5CfP9vOyi
yDC/0y0jHp7+rMAlddydklX7pLmJ+FD07wdkEaA6m1xD1o5t5fVZMf1zG9aaZTQ37UqP1Mn+avti
XihbXD+PzGDaXE2fyLukMZ24RZ6Nw1Pom3H+nKHPlLyY3FnDNW4825/Y+cbtJRuioVL+iumLjYFT
/Oaj0wijgR7N3/GJrTLDMF3qIN+7krsz/b4qlXyLFoy8yjHewqn08n5CI7PY7clbTYGfdSpEAg+A
3A7Nv91N5XRDdpBuxuOcUKkxbTOQ7mXaJgoIfpvmpkzDaH1oErauZSL5rYp405/CtZMFnVWQ30/d
uqOWTBHblh8Rkkcp/GKHcOyy703YkZo2K7civt2dDKokVsXzHul4LIepSSGn1kSkZTxLIap86MKd
nmh1f+omG3xs64uhP7VLasmE1aP6rIXw/vr5SrxRWljpTnYxg6rWNFfk4HCeNK1q176xRRh/nodt
yc/xbLK5nLxmb0ojw+zRawvMo1wMWUJ0jgdHMi0dneiGlP0/A32DF0Rs44eJPzsq32Lhz54Zo7uM
hPxnw008BaJtiH8cDa9knyoCaQe6pqYaOhFlp4b1B/YoyA0tyiS27sX3296QHEShoaJM2RdOXvtm
N4zlSv6s8U4E4GrkgSo0zztZROY8HGwln3bNF8DP0NuLbGK/PzeTIKPJ2BzH1iMUQ+Wno9qqdFvV
05pCMDRBn2z8UBpYZtndJmVrN78t6cCXb5gC9q8ZxpZgTR3tsK+Fr68SQjEs29GfXBnyNnRlHQd8
WTIcxb9emsC/xElDGWxtXjjcoI/2j1vn43XpttidohqYg/+l7x/4Zk1DN5jqJ5kwufKtZ96bC4f4
V6Aj7Z9906fsWgbkCJ1CdAcEndjmeKda7/Ikml4stzprHUG/THY/8qGO/fPWp/JZdseengtvaH84
plWgoTVZknIaaYfKoR3yZ5ZzFa4Eg6PqhsbritctWSN9jTvRDifWYfz1vJEOdo7xl7Q3CZuKut7o
IShJvml+BHFs1T3DhA5oCVewyy73GFcRVx4hc9gw6XPmgiY4N1EqbuPWu+y8bUP7ZxqsfNFg0u0t
nEQ03SY5T+PbWDQDl/Xqz7rarEJIMkxSNl90oEx3ydtjiU+5FtLeLYE033ehc27GOSneG4mVb/Vx
hWZlfPgjY7A/MrI0Mh5xlh72SVzxIVyiS9DS7+bdHgyVxjjm4PIgObKaPYISSSijcu/Kn59NSLDN
eRBeyHsvuWPLWnth+0mbwKwPiVkZGFkThCNBJIuJrgeIf0u3pXbVJsz+USlJRjiNbUzgZLvIaCxT
jiBw+07I9Ykoq9Ge5naP88p0zAEn8OF3ftx+ZeEG2KltkvXbkWu9V8tkNMOYB135LD1/BoZZwKTK
YmfD4z5Kgr2jo1pMfgrI12Cvi5MQVgGuwUE5C3YTyizrZ102jM8TFWoO1UPak457Ihx3eIoKWYwl
wxHV7vBVHFVb1MR9FWUNmncxNzo71/oQ+KxIhb1pV7s1oPR10ZkcEnG8qU3TS6qPxZbSRbU34V2W
wiOAskPe54wn//xDez+OKVmCS0p3vXBpijgqa846S+DpuhTPY9sUNYC/yJ5H02AP2Zk9UHSXgl9D
Ry2uJNo0YX4bokT+LILpeA+90LH1Yb39v1AeBA2B4AXiFMcY+uW1q1+LyePEb6Hg/suIa2vKFVXB
N6/PLfNFIsDACnCriTdZucuYU6LLAhMcqt7BriXhwVzxVTrEhEqumHzV19UN2VB6YUeNXQVP9Dz0
Xg9P77J1rrZ+93Nyo/EAqdo9XX5Es9r1ue0bE5eM16A97bYev/Jtjf4qF6XANyoJ3+zkZszJZnqj
KlMxLzMhvDoqXaoFd2gRyT9WpIWq0o8OH4TQSAr43EQfkgy9qmpZAjYCBqKCS3/rGJ5qiRkyc5fN
2PIJhX6uN5cfZ/JoxuY09DKKnoO93pdKUA7+DaMo/NLGvn7URkXgg52ev4VBMkRX5R/LY55Pujvh
XcpadtfOvnoshEjbW5rZObiEbovCS+9ZOOFWSMVLFtSRvcD3bPiRJB/+byI0fnPybBD1N0ttfymS
fvBOuIsDMAElZV01HYnunhPn9d3DFvWqKecgwEXFbHoMS+HyLq7ctC5/onYJxlMy+hKj/RBRaDUG
ssuJxI3D33i9ZjybQ0y26uh2wvMRNbOprAm3b7nN7JN0mmw4Pxz1WoXNZH56q1fQvc5rsp6sGhIa
AAI5ud2CMf2+JR845I4a8k4Xnt7uRu23UzW6INJnT63Jrcjq3p0kqwGE/zYyuGUrA8i5KAbZXZWT
Mi+hf8hG2Rovf5oWr1jLqaWr0qXdKQ2njK0cdkQdF7bnwGfWxgyvkxQDuPGm0+zaL1FbVD2NVV5a
l+8GyB+Lyovz/U6X7uCVqALZ+CDMEnb1UkwGeHhiLmtPQ1Ow1TYlnjgh6JRgeqaNH+Z4ysytaT5G
i0nsvGI1VwSCdwBNNHOZNEsVTDtR56sK9589p0xXdhgETe+YE3s1Fu142mzY33trKj0EM14ECMOX
KO5nwQ1ImxWPD9oKoJwdsPSJJPvNVAVT282Q3TmfhN5JV3dC6k9LS6A98osVUQFGElj0HLr7k7c5
NbBx/jugjnC4sruIhkmx+EkrM+m+LFi5XKqwpmsDKVry/4KuSE3paTv713DMuFp7h9z/hJGHr240
IlITTSZ4n3hcdAUubrNr5siV+b5Gpv5FR0amTNvvXSvLcRrD+ab3oOsAdn3p3feBmrbLYfkXOc8h
PFwerVOIww/Y1IfnTQ4s5FaXnVD45+aSkJn4JqZA3G/NkLJqPMZTMoBIU70au4vxszfYJvDL7fC7
sMz7gnyeXSCinvbdOWirtX7oD1CVCnwlSkp/0PbACxIT4VMGRPzddTsdktb99tqksv6etEfyZ6r7
Q30XijbzZeYKSb6EXNru7qhF0L7wKXdSGv054WrDqy588JM6rH9u2hw8MDWNn4Jxk7ZSxUBwOu+X
xeAsyiZxanAL+WFYnuIwxCr/Mm05KwO1byXNib/X6s2NYqOsSTmDsYaza/KtGhYtMVDI5xQcvvbz
WD9v8T7ruyZcdIDZFfkM6m1wXsCzGG3aPYu+771TQpvLkza6ex0G3aHEYlqyfwfVLzkAOYwBYz5C
D5l+MpFKdpasD19e6rr1iBCZ8fvTYMJJs95jb5qFFGzVeiePbnW7xyIk+Ao6vjxOGQPcVdBFtOfG
2D55dMdmfjcDeXYshat4eYoGEiRPUeskCDbTIqN3oXOYen6SvJPC2um2pPs+nNY52+29hbGiTH94
TNC5BeujnI0b32eXDh3Ig05Z4QWBZ/tzHuPbQBCVvC1Wo1EuvVW14YlaBRAvI8/jvxzXnEES24T2
fhQHD221nv+Djjftyz4XPp4fuUyghoLo+PhkMQ9tL5p0rAbgaPgQmWYPwHbzfK7X/nCnRuQea5kg
q/OtyA8VVGKx6fhqmJSGc5dTTU9RgzvoJemDpr6yKRJ9jTN6Fb68vPNO3TK4ny2un3SS61jX9nyg
JluuwWaH/m4p5lg97EG+pqe2z/r+lIpFdt+2g8J419c0OTVInwvaACA8WpJ/kZ/66OuOIL1bmnhJ
y0JH+Q/2fYPvkvhl97dbmqz+A163Z5+5ZCNGEac+NIpG0iq1wXR/xFpn0FjdQC+rwGto8FvvNsex
Bu4yrf4U9DUAF9wAskW3A5GZuDhu1CvjE0mgtPvPWH3IBy9p5XZpx0w9z10wIZDzjohezcwH3oKt
CYeqm0Z1vAq6kXevp82rXJoOX6DTIXQq0pWdd190hc2/jUOIJ9J00FEcWGQNd+7g8VRj7svx1My+
zq6p3HTyXGxBh6vIKObfQRelaHPdNohyJLAnveXrsDxn29ynpZuX4Jz28fFYh50Kz2NN43eONJFb
u/ZNWjZ10SdlTGrf37AVfvZo9bT6IFLAYbSqKWl/lJ25vY8ia8xrosP9IyNZ+qxa9oKWtxEyBpje
cwnOueQtA0nIfoVV8rgLp7z/0sKeoZz3UoSgqx2W12nV7tXSY3d3iBsAGRQ3ZFqOo2Yuams/fOfL
zF+YM/ZHseAxawseVqnj1l6z7qjzMkvl/ONIiiUqZTLQeLVTGjWcgmxCrj92CzDpZtLPAWimBDVI
M/Y/pinfS6AAp8tgS70vAuDdK9Fz1hR9VXMjbGD/uCuPLsP01e9iw6fR7KVk3NS8RVPozhk1+8vm
RvXLAOK99HahGyNHikjJ40juugEE6jw65r0qEAufqYsHM51kbP3/lAyipYzHKfg+tJ7+1YTCW8vR
7vI1ps2KTyuj936eQ2M+b/iQ1CWmqse3dVA0bGOukvPRummv9EebCYuRivc2PRjNZdpC+BD/XL+L
YU7QPHzA9Qvj93lH/tDR0U79dmp3220nK4a04H2IzVsBHQ1SteDoXs3AKaqa27H47lo0lncDI8DT
wTrhW9NZmLw6mDxspzfrngfPAEQHrrW/mjqj6W+7AQlHAH52P6tepJctUP1dPW/E2rAqdeBWAaDJ
c2Sc54x6cXGDCEpoa3oSlR1IwDtXRPQHxQ/8UA4xDtNWH/EXr+eOZ25ax/eIL3IofcnNXnpGeg7g
vQt/peucP83DNMJjBNMkKi9fLJU2Cs37Uvj15yDGiSFfjuKLy2vhQ/BY55VBZ4D7h3UAt9u7wHxm
wS3pz1RHehPZNMm3Ndza7jple3ttyXrvSgMb9WknWou/X7juPtqLBY5G48JsqpQ+8G4vYqmxvSyW
v00GE1ICgcqvaRMo4DCgw1dMIdR2ZglgLiqhnY/BXdDOUZUMtNJMErbmSbcuus8wf+vLae/sH+KV
2KjkagauDZJt2m50kjYGqofVrtibl1BnY7z3l3Gu/ZepnvysxKabp5nrnee7xv62XM2oASqWju2g
fQsljDLJRl+Frfv/trGYVNWoJYNL6pf0i/KUjjBri/Q7xP+hymJjEq7UPOT6ym8dPjVtTBjHvHXF
lTw3ThjllhVo2XWvZjoIuZnEwqGKO8cgLCf833jJnb6NUz9AcLhavLXTfMhT0Ba7OicrdlGVH7n8
z9FHrKCtWNO/ohUQL5KP+bw2ycaJmD+4DUbj5bv2Fv0JeKD56yw5wNVM7/ZrmaLjUYoQICd36b0M
PrZY7FIkb1HbJuxuqCH9T+1HWJxtv6bqbY8g3DiDbrxbF46VQej/jQnjAzi3GWoz2yj9MK3tMAO7
hTNdkR/etYOrs/McJQ5NWiraX8WwL5/FCLpQLszM7gJKudfkEUX7Ly9WSl3casbvCCboffIm6dIT
zaWXIBJY5/stJEAICrixE2BkN013QrptvPQ0vm8ZIdXTD8Snq8faWEJg3jXyUNNWMvOmi7c3ZnpY
5wK+OY3cxynrJ3sAK4RtfIO1CFtIc1/Ku3W0Tl32dI+ia7t4R3jrh0J+63nVYvBak0S/QWSX4Cvr
tZH5QYfZILTY8PMBYeb/PHrR7xWFO/gBDK/S67LPnX8e9LbwBZo99Rim+KuB9DNkZqRT4OGAGHpJ
XnzUATSFXU1KXHLQz57Cdex/pAqC/FRTo/yzGkSMcAKSH1E5M0h3Yzqrtyrft7q4HMeCR1NM2Ex6
LfpgmNg0cxNQRbbpf3kBDQX+1i/vGaNZzmlP+SItEkZR8UIsf4Y8lxKZ+MFiU7FuXnA/0eGbSyRX
oPBS9pP6qhqomj85f5w9jJ3vdZUZo4KLEx3BCinRyOh0EAbvdaWDAMlO5uAHfqKmxcXDWM/9V3J+
JlCytc5eElIU/1vJBa/PSx6MQdm4LvuZqwAbAO2vPpwwfPwlTXpvu/UtGyMIoxlLkTX5mCG7ObYC
4nTRAAd5K7z5nGw7RXb3ACkvLCqn85ljBzYAYx2jqDucYrXeeryoynnyJSK8rnueEw1CmoKhoIeI
Edrc073GWIURJ4B1axcjJqq5cmU1JHGnqsiEjv51ypM3PygOC3XsGCiTeRLe4yCzaWPkK1oAtcgX
wwUxDPvyLkZ9BPeZKQi7NQ++ijD4YDsG3HbudrfVWUkqSxpQt4tkqYa2YARa6evz0ssASrcCprcC
lM9/8x7vSEfGdYGX3Je5OWHlkbuvoTDc+LncFu+Mimrs7w2J8HnZHi3kmEVMkZ5tyuxaUVCzlX2p
xkUnHNSZdFfXk+gkZBjtz802B/C8BpbuOHskUB7ndZSufdlNk+JvNMNDvSQREsCWemqz9WUDU9tO
KtFHe69HK8WzSf3Wv9p4CLe7wmyA9nImB+kFddXe3rp0KDKGzl095rNuFmy1vcL2X4HxBLFg/mj0
a2Rc5zt4n3jsvgR1Ioq7XGdQL+vgJQnfMGDzt4aYvumqAglSXxz+9iViSEvLNjDuw4a3nYfT7ghe
vBa1zkDxeo89dO2N+19kY4BiftST8oHgr/OuYJaRvghx5POldlCuOnbbbxt563oJvFrpk9K52yvv
MHVbbbFGquf4XNAszHgvsrVrc7NYuXI/qa3eH5DgLbJCrQdq1CYWUMIHiAK/lJsqqjXK0ryi/9jY
SJIhG3NyOcBl88WM42sjW/B6LtrtOAciYYNi6ooPeZG/pe4qpnz5wazTfM72BlYkzLo5rGbUDBP4
B0Zc50Uo+2hg+4+L9KamwU6BxuJ7b7OFXb1uzOsLDxlNnBrggEvJssZyGrdRF2griEi7oFKrp09F
33aijPNo688dWZYkVi7Rjr7MTHr/PiBaJMfShLN9P/gt9ee5RqR3XhMZta92hUP/3uSeiNGj1Vh5
J4Ee6Ln3QdpnwwLB4+TJbvkWhAcJmRqFHm+b5fKt6qnDRrYJZkxtxwaX0qKs3dh3b1LC01R1zKIB
xtlQvEBb7VE/OqVjSKMsI38DNiNVd6gm9/hezQhuz8DW3X4Z14KtUEu8WHChQ83TM1CO+sgkEkd9
57rGPHtQWfrmWGzp31ZCmrJ3Px/b8F5x9bR/V5Xly0PgWGAu+8xP9pvbRPop0NnSXpt6l0elWkfO
3ZwiR3kk54ltbfSVuFatxwFG13r5wdQNtdB99fwsmsluyHTxtBRevv6Ix4ibw4ubLbw/6HOwfq1j
YyrDLytPx7L1kJLIRlYcooaAW0vUWf4Jn6WsuK47LONtGJZCgJimdHPVMvP+XOGD57WMZBgHFwwt
e/eReFEXnLIlQ5aRzHF7r/KNU7khtdqvk/ZT9S+Y/KNDtRUhd1vGopAwY7Peva95LGRy7lev7q9o
NXZx8hIbjM9U5eFllAHXoA6ycXsZ+PWKG/FTQ/2uVm+3rz5O73x0rqv6UWw17e0ubfMn8NjQ/hSI
jMqcglR7D3CIBBYMoL7YNYxt0P/d9jQk/mHWkTk3u47hUEHj67u+Ax5At3Hs8FIU7n04H/s2BBef
2rx88SB2lg/yBtaPfjNHmQhUXbd3axM2f8AjNuWVSG8id1LG1WlpYfKGuxU+AE6Z6Jjw4qnC2y6J
n2DG7sI+b+5TTy/hNTmC40um6u64ea4P26u1sODlbOL6j0gbRDor++cDXAnXti5BZIB3Eb4wbDAf
ryxcZd64nuDH0eV7dkm5PgouayRqJvwQlMzZcvP06pkHXnPkDPkhY/FbDcxjpQunIDlvhQ3TU2zX
BLAoCMcUA7Vd9Q+pzuxDMfWMgG7xMGha4iPe7+zeB0DYMva6CxmayEaiRMdxFc4JDqrcklyr/ugY
C0gLt38mARd71aiQ91LS9JjSt/ninZDXYX+91iEyvA7oBzIDmRa7NgUE6LlXU9r/EHrxf6p4shOY
g6mPE+qLwpRmy7If8MRxdk1yHbwxH+F25KY+pvT189Q9QZ3I7borCJ+7XkUf7/Li77z7vdxTyKt0
55o2cTpVkzAmefAO318Y3NgFv/caL+QQHAkQd5iI/ijH+GO+MmsYEYrYqCC/U6wCuJt36B5iVjY0
ZB7pvR8dxMwsyiJ2UpxUjXiCMXDIMSZajyYuu3Ge/5M6PP5r0r5PzxKG5fOhU9CaYlU+C8F1drxT
Odg5mphDP0cFlOiV5PP96+a1rPoXWs2vwPrjc5FPXc0INLu3DmuP7dpNyhyXgeH+QFM4Rf8Upykp
gXnobLogcjHE6ZFCMaZbgMaoyJf/Em928a1J14BfHvcPATrkOhw8ssT7BZWydGjvxvR1dvBt1Vr0
Rla1WtCVmca3j7hlWHxY6FCCW+CKAtfCxbmpFPvSfvO7IvzBdDY+WYncu1y3wheVRXgc3EywJn+9
MO5HJOSpNJXvEtGcYF9ntguzfnrE7rjZq7ztkfo46IOvGXJAfcscSqHfBtB7RSCYcWyRksvuHpgi
nvDAlNYv113naMsazvwZ5dhGxKQfcuCEmXzQhTnd/2V2OCa24+bRuyyNRVuxt3NwXNGT+Z8sb484
qSLZaGF5FvBPRCeZi5m78IoVaIFAQOUyPKsIbO20Itzlnokj191qXxsN/CAWdVW6wwWQ15Ud6yz9
yEoVeevfHVHucW9m0WAxbsiTB98vUCuakUgS7gIuLXQGe9tc0rXPw8qGNB28YLMaz4sfIkrcU2hc
RqwPFWEarjtLahr1EtzCFjgyPGoOeG0dAw+9kb/fyEi3Ty2icQUURweBLVaPJ4YBYN7OtMb9zSuK
YHyESC++FKgAhnMWrx6S+VmmSbV6wxHd9YhS93v4A94G70BcfZbdRi+wRZNCzdoDC1Vp10ySJj7b
v+Yp81EFyhk01y0dYPLFXJjubFIZB5V/WB+uT67Tq+l9Go0ky9WPLU1GhLXO1uktXHM+s9nnp2gR
+b9E994bwpzsxdYGxcE4o/m758OAf+19OAzVmG4W4fmU4+rEGOD+LNmUqO+7Gf2xzJQL51KkfZO8
QFlELZZ60pMhZEsTB+HdAFPHsYNiDhDkozg+G39Ojq9tDnxbgkB1mFMvEX6nIh7X4TKnR/IU8HSK
Siemmz59KGp+AYzLoZLH1M1VpHTzWveGjl5ysu6hSzj7UcJMeVHdPL+1xPWQ/+KgFK/L0oD0utmv
v1Pvj/xCC3rUJ1mPQHNm5g2vskMJ/1FlkbtFx9yguHWLotXuFuBlfnPhfc+ywzB5io71GbtFcf1z
gQ+6fcRJJMg1OMLumvhyRu5vxP7mefHiKpsDefxUS2SYV8YJKz4cbb0AH34qMVCGcJ8lOdMovVJD
EkU2smFyiYLQ7PeSEvcFNib/YxI0jndDPq8/ybos2tOUxLxdISrj7daZTLIsnc3OftYEFhEy1bq5
/ZbFW7td+G4VZXCJvHc7T1l67hvqcDUNS7Lfb7qpTYbCI44+bSx2WCRZJmLZsUuyogRFOOwlE3WR
Xmwn9AcsI4qf2Rjkv9Ua7iNaYBV98aSZv8cTSa2k/wnXn1Var64i1jT/PI+i576l0pjLkPaBxyp7
g9sUMo4RklblIqqfkGV282mxOaZltB3J9AankuK2p2lEq2xLMZf3xxFEe3HS/7nGtn3p5zYiSCty
QI3DwLj2FBbHaE5j0+1oYjZvwmdcLXl4+lj6mEAwdvMebiqcKlQi9ZeNiCyC3tuua7gSKGRnJmP5
ILMl51KLG1Bo+ip2MYCTh2/KH5e/9M9iJ3fWgNlkm13zs2dC3d51PIV/SzIK8TP22QwBk6LynOy6
gVZExnCFFqN37Kc5adrlnLZzI37xAFsE2kyo62lnGR4fXG5jeUqjWPwauR6f/c3ff6LEFUmVHwkq
pimwyVwds5/+IsJ7Si4LlbNjMEwn72sgPvblIKC5pZWuC/c7YpPhWYwozn4b0+/e3Yw22j+h2uum
hx6HwePtaCA0qy7tQRXgesGDz+zTSOI/gbLmv7RBsX9Z8nQP78W+q/HZC4yhru3HFpU22uBHEmOi
AL1DUIvoYXHJXJ+QCa4pTjmLjV+TcY8x+OgpAreDe4EYjmbrUOSNoW2v5pg3cWnjeRpuyUym4r3l
ivbuwIihQQM9wcanQbwEJ27H1r80YQJL3jCMgXnkzfLazQXTup/E0/vWjqkrxzSH9w1QTr2lxdIF
Jy5DogujkAV3BBYtpOgi84nifqTj0+g8FOUpDJS9IMQO+NS1QxxPHseOzO6IKBpQ4lZdJ+Pp+BPH
MWvO+8IcXzUBQHg5sW8RX6mDx1pJNmm9W+GTTlstaMP4esW4Vo2/eT+xc5jeBrOY9XMxD1F81ptf
/05ndCfdkAykLaq6/dvscR2VzRJ13eOeOQ9Ahu2s9lOIOfJvkI3it9XZR9Dl7if568C0T+KlQtcm
rgLSDKExfOH6VrMKhSCjlTPtZ5LsvItHVvuXuVtce7cliICpU367nXwTTe4ybHNef/L9OuTm2vJw
fCEope1Oq5k/VHx9ms35z9hjVuCQDu7bphcRXIPAIHvP67EIPtn0gP3Z1eGixzpGBnMJsvCg0cCy
z2bjWbFqMa3ofAZkbqBgah/ba9K5ZETWoIMRPCBOMnweoeX4mzykxkoWsfcYBMCyDW9vkLCQDB09
/k/amS23zWxL+okQARTGuiVIiqTESYNl6QZhyzbmecbT90d3RLcF6Yix97nZ8e9JxUJNa+XKzPWY
UnjM1imAwOSWtSe4G2Qa/wrZb4HrUHMuvlWmHWIlgByCtEONev2HHes1YiBJH9Y70wRVwcOiDiaQ
Z6Kwvu+qnwUVsN9yNDKEhAJzw3tlGDM/WBSKkwBgFGP1GEeNKgm/FaHkt40ax1xOiV88VyjfKBt1
av4yFUP3WKljq9/LwacdFFXL7Luo0tZwu7Tp1YWZZZr1ne4CBczREDbvQgRDytab+hIQMSKMEm4/
mKOz1h3MMNDq2FO+HsZ6uBVGReIDTW0Kjj0YlUayHILNtDgR529GMQEZN07eJPSjovSXruremb6N
gXROKWKlikhZRPZeBahMd57hNf5dJ4LIWcHiCuO9oVaZfx70bNIrAicZpjAZCKxGCJT54JxHKM7d
E4Vx7aVWqQ2t8PFQklXQwHXhgg5snliQhX7hZy3eIZlmBo84zsXdptNgWVPgGYb0qHviordBeNeT
+tEvY+UlCu+FlwTRG4V1FWAP0kArT1aFYdxD4mAa6bIHeVmgVzsvTR2lj7FNdQclTUrP0IzMVVvX
sbTYR17QCBcibHOX9zZ5a50b6QH+80VePdSiXwhtNF8qW53SE5VP4qYBs2V/aWt1+gpipfN+UYWE
+9OaOcoJDci9syIZLcwptNBMZBeCsxpqvXMHH4EiW9LaNewo0q/E9eMwlrzIBbV/z+S//QPw6/tb
C/woX4cWVCXiDYj23F+NVi4Rf2rp3tOSgC7LxLqQYJykgxSZqHraH31ixXDb29HU3qhqVr1GBRn8
0pr0sSPj17pwYUdB+XswB+s1UMuCCyLTIjfqnPiUe73zXUMK8morUQUR0ddQGGq2U5vLrM3RiFZa
Hr9Wfatot6GpoZOAyh52K/q519u4b0xn4cGVM+/0pg/b71Fltt6Cw2vT14MyarW0rRCGc2sosH8L
qePKH2WJThW8HJxnAuq8WliIEnB68nx0aTD+4UNKbxxYIbv1hotmYwwWfHoirS5uzNJFAt6ohOdm
NS6LOtX6l7bWAQaTNB/8jWMUBsJReVHeUUYilHcVikd0B83HVKCPc6qzWXX6HpyiaUFXk+YtGxwb
vY0JBgrQhIxm+k2kNHwbKLO1a78oCETXvg1/NqNzcNIvhRUkOL2R2ZF2G/HQIvjyaEFRl3kmll5Q
IbPIjCB9yKUVFFBHUqtymy4qse7XOiWHr+FlZ8SbbDYpOnVHiO45S1Upgwe6HBjK7SRSrVpGQ+uN
h9oKUqLeqpDGUgLv+wRfFncVhwJyR1VpzTPttGrLbW1qfR52NbTlNZzh2QvboH+ehgkYuhJW2ELt
umzT3o+N3wA1rEOE/tLbqG1bEnVzrFmlYdKFS9nQZCWNjs4iBsyspV0aCn4b/QXa8KZLkFT6OnLd
WlLPhFAfqrdjKJG3izQ0Hku/LOnh6AiIOJbv1yBpvqK0NCVq20dKvhmcnAQNAsh/SCNhW1T9LS1i
IgBRvuSRvDw+Wo2HpAgMKk9dE85su3KmSO0WLY2PoRwrKsXcELmnsaCgKW5BRdrXLta6fjF00bhP
SfdoAR973nCTdRfKJvVn9TyofJRD11Cr2FJQ6wqMAuvsDfJ8QYJumtmBDxgN4HNwWymAhHq11mSc
U2HoDA2BEbRGNBL5VJ1qpS2SpZ/k5PqK5EesTKNyfuh6i9wAEBQWemqIliDcx4CW7p0Tum+OQ1rC
S7hQO3slJXFUnUxFwwtJ0AXQlM+WLa2fmRrl/Hvw7OcmUdU7EthwcnPqTd98j2DZNfopRzrQevG5
RsSmLRxYi+C7wHIL6OQgKzxKcH4LAOY3bt/SX8OkRzLIkgz6egi9QVuYOu16l5ovsQMnTmrtfTip
zckPlfEUCC1TlxSn0/LGSuXwJy1RpCwis6FySAfb9okKRvGEBIlnytGT2NxoNSz824qa5Vsae6gW
pljvzFVgBfE91qodyX6ptwezoEB/IQK0lDvqMn0whioRK5zSYE760xChWm97FHmZireLVZg2ab+m
e1nGFRwWcs8drED+8kwB3Yeieli8GvCRcMFB5VNHP0IYkRAW2RHpTjOUsl9WpikRjvj0XDirKhn4
ySgzp9pxd3V/cB4wyjtSrDa4KVMzex7ohGbC74ry+jEqjFxZh1niHEKQSd7WUGVhmQikuk4FFMFO
QIeEUEQGpTwS1Ma41dBElsidksHoV2kGhvltSk3/1A+U9O4AOdX7WHWS6jaSFnh2oxd6eOjt2qxu
vUy/ELNb2tuvkoG4HSFSPL0hI6ZyRIZDSEMCSMmZErH/4tRETfwvPPOPboPoLhQ1QWzg8P9JgMEg
HW6qqXekS0d774jPVdiuukHW514ZNH1rUifWvnuVpz8aTVT/mAytL2EotUWwMJKCZBWqgmxsqBNp
rASLNpb0IrRtzxq3lZqo0y1qmNw5o68eH/QshgoxRCXa+0tI1uzqwg4GljFB5ofagzrakESOsoyK
ipblU9jr3kqoKY8FFCpvQ5Gge2pEpj8DukT0DmqbCHP12nLo/R341evkODok704d1QWij/BHNcnm
RWaxwgEcDOQoA+TTX4IIiQJiDYLjQo8euudeiVuKeC234pqaj27c1dpARoymqLlLEL8ikZM+1xHp
e7yUYz4YC99JoUx3QBA5b8JEcbDVDRXVBA6Z1tpQifDPsu+lPNmohmD52b1/r4AXdsfB6iUGDTpJ
TQberkC4RdDpYU2lZNBpUkSqjauWeaVvDD2AgxaTTdjLkZKedEvDrx+z2OzQz7XIhKj52t6qM3TV
2JZ1XlCsCezqpaiUur7p0gQta9C2yVKrQsvi9vayEnY+PQUJt9SXoptUKtFZkQO1Rnq60UB6LzK2
Kl2BSZg152eYUreLBBlca4hg0ydcFjv08B789jBW+u9EOynWS5S5wkMMdab5TQKXYaSReBgELUBH
E5t3PRgPBSqCb71oIM9mDbHEQheiLx9GHN3g801wSvm5jpl8IyZtwy3+Xt2vOECgtICqVHI/FLb+
YmbKeIjVkU2Yh3kRr7uyLZ6GaEgf7DCZACP6cnxteax/dRBUrItQqj1lQagUS3y6RwG7X4XVazuD
+WB6IxxCs3L05yQoLlfBaHupi+guS1gPQj23L+BWLsKywU2nMSCELSW/016M3EXfTAwn4FpVof+t
8YI4fNBhclH5515NHkoxBE9x6gwjXMWmPYELVwVbcUJM0/qq020oBQHBm36TmmtVQ667KIAef9sj
ceay1qfo0IweCl0UZzVcF6Rxjwk+dB4cXYF9C+1GR0Q2Y5i8NlPhILjsFeiqPI0/VI53tYREmr3a
IO84UKFF7JaIOfAxyHrVdilO98+4xI0GWsQoOuLZL2nA56iKetMQYu5hRQTP8JBg1JvFFGGxin/H
MxKvrlpjU+yXNx58Jx+ieB2XPybecWIwNdYfyDCdwE31DG6/GtbVGdbJEO5gLPn8x1Y/ZFsLg5n8
bkrSdlNOVcUuoZgUsncNCyI0JYFn3PtZArtuukM85cZrJSCdLmz6H2OkW/WA3IpE0AOVyIIvBShc
Pxqk528oPdLmJvUq7Q/mHaVYDfR/ojMQ1Xk6Z3b+ZTVaEcKwx9hsaqntqZOJWKQoKO2Whch1146L
EQt1JqAc7GrKvwGNUfTxvT575tLNDgMxgeqC0DpES3XYVgvbCMI3boBWWyAKG+TdiGsFpWIRyR1I
MWp/qLBpfG/gCtAxzRwcsGobhzBRxv3eNuBlceUVOImGJSHVIowTLpwuMWvrqcObLfiBbMUPbjKr
i+4gTukSZBF3IzYtrIwCqHLYAKuU5aYOWmwVzAj6pGuJiL5ao6Hawp0Ku0cbYGby14Vbte+oH6g3
U+30JgF7OVa3FxT5R4hhRQw5wdafYlNIUPOhD5xjrvV1eU+dCo1Z6lysDZQw1qpDomdNvGrtzPze
RP6I8TDR2dGj5kQsD+Xpe6GNiFo6kU2Uy5VwzGhzPJIiyy7uwP5zP8nAjC6sDfB3NgJHoUTiqHYV
8b5djtohqyf/iHtPdNdqFjrsBRdcFT+kyPbkwbL7TCNKayKU365qqIqmHnBiIY1Y51Fpeg6k3tas
f04pPfmqJbgtRNlF6hh2P6zp+dop7Rk6vlZqJ2ds0VfdaIEIUzQ96AFT/16OOCyUt44OJ5hMkXxL
91cWinrTRqCCOjzc0tHPUejdbGqJQpxaBeUPq7AmlQwQvtMyDrsCYXpm2d469Gihky3zSgisSSOH
6BsXqE7N/hS1X8LJpF7d93sll4Z8gKM+OSuR9z2Rlxpio6Dnje0tWl0bf+sYuOS7ySPgoLhgFNlj
H3ppsQu4Cc1lSweKV4mBk3qqqeRf1Npc8s4vpUt7/yTsUVKzcUQscakcwqTdxkpqTzeZ3tMD+uIn
AuTS+6n/YxqtKt2ORR/omwa009/LHgPQHc5/3JminoJ02auRPTw0nGmaEWe2ZaHNwBHhW9mKaLqt
ndj09iiM0FsJElRUXFRDoUFonP5GLKDiIctaZJwuk7gVCckK5KNS7gFPkO4MMaXbnYLN5rBQ8YDh
9Ex4FOBllEDL8Rs58mcponcLMu/+AvGV9MTs0wwynNS0E0a+Mcz6dtAmpMSSAgGMi+jJ7Crrh0BE
w3tR9PJeK6aMpsYCsHOktIhYKEkjIhvenYxEXHrmIra98WR4ptEdKU3xhnEijadad2jD6XPGD53S
dRgesNxyp5iVfBuC0v8Z8wGmVQAlXAVoANlZtZVVv6VBT/jYGyEQqJ1SP/L0nr8ZelOPcs4Q00sx
+Yq3EXGhVBvKd8O3LrP7dWZZor5pam/oDtlQYb3iwCd46CQQH7QJlMCbwStQnWIB1LNX7BgH1I4d
eJhyXtjbwIb6A22S2wHXoMhbUeiuNlM6NeUqb8r8fhz/vne6NjyVOkU4OPQBVUwENJnlBoxru0Ev
tQGM3IzRmpStMWy8PA6eMR0JyRraVN4hZ8XxpDeSfJUYmmkvYFrAUg1NaOgLoNs233C9F9xZRof7
zxQEZ8AurVqQtgPU1SoZ2AW40vRVjRLzgRI+pWm9TJTjGARAtpWfIl33Otn+6XurIT3lABWrCD4F
qTpIcQ48iC7t4CMR9TB+yLV2O4Ch3DpTA2l6oE87TVTx8BG3rV440Kz9Gu6ESmm25EClQ7QK9KJm
ar7XTHfCBgZFnF55ndvXoNK4i2gTCUmNBfEpqfQhvHFqJ7jItMpSvRMdugJKBwq4XVEN3bBUUzIu
l/xXhTsxRnCx7LxGUOJ3GC1QkYsWfi30fCliv/8NdZ7cz4NwilFmYLfGTV7bPkIS3uubHHvRaYVD
mHkflHgmLC9eXme1dyhxt55H4gQ/j32WwHd7arzSoFgs63ppG2DNUOfU6owBTAiehVdDdWdjNvZt
zPvBO+R0nn121LFaxkK03cuoU/IGRx9lRNxLvZ7zTZ0WuSymoPAbq04uKOuomYsxJgYvWgQUuYJz
AsdVx2IAwgWpmYZiszKfi0vas/RMvIL5xVaRbqUxeU+VaqN6pnBrPtiFOi6RlnfHsquS9QTR1YdH
bzW/EPHD3UEfAv6OVx/JxgTsq67I4tUjdjPyolemTroAgYxRrCPh1lYKKiesO+AhwyGEM4G4tJgo
tIu0Sp7jtE+8WydJlAGOd6Iu08jCLkBqDv8sCxOrs97sp31J0v6WIzNAqq700X0wVaZASoc4ZgED
udWpU8ItXkcaFX72maxvc1XzBN1PZJXdF4YPjpKpWf0n07riZw40zC+oMockHcRg/NmZaWWvHFkO
xxRoq1+EmafL35aqUELSqc3f+FosaeE0as0DJhJWgXLcScmKmiJLYQqU+m4wKmoodWYG/ja3amda
SkpQxcppBb11HFj3t9rFaGg15kF35GLt4hWFJlhoGteBcnPp3qYfirQd+1uUAAgmehxItG0ZohCT
JNXwANW6/mnZthzuUIxI6wR+LQ3UsUg67EFiKNUpCUcOrWGgRBsrbZGChYYd/EAxEMEIrmXfHAN/
sGqWZ4DqFdWttW4KRLlHzN5Fv1c7b6BggpQljNfwGBw2bh8jDNTQAL+FYMA/JJqLE7wh2N4EFJ2N
TZBE8cg/i3xvI21QtmQtnUAd3OTJqqQKleMIgYQGUCKEo7bwiKUUV9JnLF5XCYkTJyukKuiGla6I
pZV4jrfjlsPN09SVC4kIgz3caLqpb08Q8jEzZ+MXDpYm/gTjr3HN0Gj1o18rGRQW9MRhz6MWoM2o
XI3LOr0HA5pQaNJ+zFz3jfTzjTRj5IkU21p9PeHPadyOPUW3CxIs+Do8v0tS0ylww0RrfvVtqZ9S
A2/rxJUtKM9+pNkgVlSZpXpcmf7YlLeQbFLju4ahBEVgU1H6MxBVUIEHRWEEZaRwBmcZQXeBDSMo
D4IN4quSfQvtznpLuGhgf+jUKOypM6j39BYGkFDa7GTZV9DQYYNTeF2nRdx426S3OvsGr56qvpE9
AQsPIhwO6apRFRdwnS2Jq+ZQRe0uz1I0yUFX6fth8FVfglIHmv5zyozqTmSg+99tCF3aqYF6iM3X
NDbOfVQ0pXcnkUqCXhSKglf6xDA3JbJb5btm1F1OT1/+2kNig/dvZFlRzEf9IqDfIRKPjXQpPL88
N0qTiW0LtuBgwSTEQyRCHzt4VRBcl3EPs0e5CCJLzW/UnQLHJt4OaLb9NRcyxICm0kgzZdXgNZDa
TvBKhjnUN3hntqdO2GW9Cnur7eApN4q/RVrsq27R5SNyLlQImnLrgN7j2uXJwDt7cSHeokLxy23h
lIUDNV2ShqDwtV65UxoMhhqqddg5+U4XgzbYukP1rIYTU37PJ17AAhldGsS7IIjU5tVRCbgBBxDC
r/JwLPWDiT1dsMkjqAh0qcA+amGC5NElOIn8+Bmnlt6/kHRN9T4v6yI/ahQ88mWlG3V9qmUJ321i
zdQtQiGfoF0opl4+Gm1hUaNua1CPro/CYZnWgZGewM2HYadb8H6UTreQAthG7qFjazuDUHEw+z3O
09Mvw+nMEF5uE/382mFV+8xOE1o3TRJUwfsrZg6rcZdqDtSnZg9xuA0fRJKuUkh4DAi7SV1Miv/o
T8m6zbWts2lcl5W6YsGsfWZR6gj4RSodQmgVMvsJpZXZxSD5CbS2G/G89lc4iSwhhuzTLV0rXH99
tcXAxaH1va+sAMgS5sXXW0etOHNFVZhWl9h+u++Tclx1FW1QKjhYFIR7egwiJIBVIbnW4qFs14pl
v2Ro1rZqF4ijj0bBu+Jz+6GHhCYkdFKa3tsqPqpzO3OzxU4nyPN2T/1j1Y2bKP0t/e/4dF1Z7I9+
w5dxcHznY2P+48y+9NRrrUCc1O6d89A85u44bO29qawa19Yew2xfLXX/JsWPwc1p6XhMr7Vn+WSl
340/M84FAQkEJgtIUH+QUhcNbU3NFXq+8Ze579dwyzeUTgJtHcgrH1j7dOagmJIW2YK5z2duh/Tj
U5uWJiyFO7WHCdsMsh1fvcGCQPJSmgWSgj/kneDOq+LCOW62o/5H9Mq6yOMrW/7jdwCBU9XLcl/a
Tf9tB/+P/XTVoPDssC7bU945+uWaGto+Ku+/Xu1PB9Ho4MD+ti1tvqko0upDgoJhrxnpGTLfrd7e
R8bDfzEIuSp1AEIzMe8/Hme+3liG1+2xtP0mLe034vWzE+hX2qDM58KxIAZBD2hLgEXTmZ1XS5G1
6pgFZkrhc6XdC/vJKa8MMd8hDKGpsEssTTMJGrVZ2wut6CTtxUV0hIhaNKsKPam1qZIN9IqvP9n8
sM8Hmm1FYmizcQjLjlFxbuL72Psj5M+qPX49yidf7N10ZkctpHHBlFRadKyrnyL85cjjdK1T17Uv
NnN9NoM4oVjJF0sMt26POo/XuIIBblVX7o1rc5mtfqEMXjCEenS0wyfPPHjGLyPffP25ri3K5Sf8
cyLxYhsM2fG5eu9k+gcWRY3ux/o/PC3zpZ/1eAk6HZWVyihYCbqJlmP3892wzl9P5drXuizbP1MJ
EQoQfJnRUUd7Eiu/cRFEeXlle10++b8P6P+dCZGlrqmCkzObCQSBQilUKzpezMgWVM52aoMS9+uZ
fLooDtV4k0fRgub2fiZkchCa6YpyDIqjg6VshOeoFv6q+uLKQB+eh8t0hMkFo9sgKbo+Oy12l2lq
MMbJMWzugDfC+s5pMXWGQDgVL6MJbEehC5vM9SSOnv09xuZbTx13oDQTQL6UuIF9PfW5o/r8B83O
1tBMxqh4/KBgEqsEF7TQFNR6/WWl4KSAQ1j8/PWAn33rf7/A7IzRB8OzalChYydvxI8Mg8nUobB5
9UvPe9DNJzY7aJNdgpqWfnKMsTFNIS0jtYMehOubvMFVT6K9jIe1jfjh6/n93ZHzHevoNq+ersHz
nu/Y1ok1FWFIcpSZckQ5CaXuhMceUgD8+5SH+N7+SarY3aU76y7FtQkc/Fqzkc++sWM4FOUuwZ5h
zb5xpAdmO0LeOxbLoF0FCg1VkPab2bWpXl6QD1M1NUsgMTBp7zP7xqPmeLAOm+RYNvdgvgtM0xKy
NO3FW9hnY42vFly+xL3ygeeNW2xB+ybCGUslwLKENbsSYjheFQjTeBJ0bFJJZGtsIejSHHX3Vv+o
5bcggxGITWvfOOLnUCany1rAgBlxCSs2wB5rs0uv/KoPb9TsR80uwyYMxwHnt/HUorwch8cQJwSJ
w1gLfKHl668/wYdL8TIYsbWOv44UNNB4f18VmICaqccXsP17oJ9FVf3+zwew+PuX/lD4MM0zJTBL
OEZmMZ56yni6jlO38vL1CH/DnHd7hzn8O8RsDko3mA6p+XgiHlpYzl1g/GLOByNe9bh3Uxff4gHS
lfLKOv0P45KJ2bZJACZnZwPQFwvErBtPcXboihdcEZfKRbcnj4qDG9LPocV18lqLtw8HksnyGW3a
BNLthBD2/YLVaFlKivrTScFTuknRRnAmoa7sjeDKmfxsJPpja2Sb9Mmge8j7kZzS86reL9WT4ePA
jrOUF22xD4cpdaWN9bWB5t9RZkNs+Il6arEXOGD3q4BXYqDLwU22zSid5dcb5tPxbAFA/zeZcWZv
9EiXBDLiQT2JOl4kzYMkfsIkv0y3X4/z4UEU1gUjMIQAH7WFmC2V6UNOgviiooC3j40Z3zTlo19W
OCsZ1GfEqcvVh69HFB/vDoa0iW1AJUg65hdairi9NvpRPdk59qqJofysPct5SidqPSm2X7emoee7
mrrdzqgn7RdwX4khPWVPLGPrQxpR05oADXFr9KP0dmiguWPiZu6wElm0TfHaIHlBm202mw5nikVD
7cNVeuWQOma0xdozeEFjHlw5aZ99SB0ZDL5Y7HhhznYibJocBYpQT1r/kL1EMfegO3XLpjoUV7bi
J2ea3BarSHAWrkNt3o0V+E/J60JyvDAPjwttXVjWKpx2ujO4BfY6AyKdfsLYaRpXX6/dx6W7XCM0
Nne4JG0Cu/fHLa9jQfOOYTrZlrLG/gD7D2XdpbsAAlutv3492N+OiO/vzPejzT4pOn+Nl6+bTtUb
zPTmZfqlPag7uY7W3tLYim3nY4S4kD/SO/+xfSx21frrH/C3582HHyBIv8lbTdP622Xun5DfUPDu
gY06nfqdf0894ZaOkcrBvLeW003x7RCeUhq8ym29ifZQsq4M/iHaEMze0B1TSpN/EZcb4p/BY3yR
oAjb08mvcW9CXHUbWDRmiNLvWkrxF7tnLOKanzlSaURjy0afvv83v0ACtLKvhQ5I8P4XDMKEDo/x
yKmuFQ5X9Q3cdusNyz4ytyjVX9FJQ8a3nHjREtd+PfhnO42Ih/7bpnYxZ53dS23oT1FN2f+kZ/Wj
s6ttV2bZQzr9cYqb/9VIf3fhP985oOyOcsX6u6fzhYFonoL8Lp2SrdIjcXKyb1+P9/Fmv8BG5AQA
nSbP42xdMx3ek4x99cQMd63lrfGCxhSiuHe6KyN9elEA/yL45THm8Z8NBegcTIaacicdSytH+fEW
1Y80h4tQuylesSgTdVXm9rX76dMZ/jPsbN9gMainccWwil2vq+4mbCpXsYp9EnmPnicgla8Cv977
RYVV9BKbr1bpd6GMVwXofHWtB/klKp8fYl4bEErbxJ3Nmu2kQeRdjk2resr6JLyR3fCHpkP9Zohx
CPh6ZT/bs2RApio12hmZ852UisyEzsq8DQpw8YRP8wbmZNE/mciXvx7qL5Q5n9W/Y83QrqkaitJI
YvXUmy2CL1rLuNSfN4aSPcGqOPRCV9zIGO6msjpT1bpNJ+MhTaa7CDsrF6PpaFWnsKFNXPYXtsSu
K9N01Fzq0cctOpiasx9q2Bgq1bTMQRAxt6Aw42m/Ase8EfAb3VJ4K6vrYWWL+srF/6F4Qltmm0fU
guwrQD/lbHJ2SVnQzyqCEmFibKw3hzZun1Vzitw0yWj2pGc/cUTe5qXxSnFwHzrBLqlygYRY30DM
nq687R8TEH6PzgsAWEonYTkLxgg9QcC9Vj01xBKL3hQYLmJ8dGWUT46rQ4Bg0v5GJ90Dq3x/3xat
pOtWrGinfIGx666/yftVdIQQHJVrXO++3kEfD+n7wWbJbIWIX9F1X5ycCgFFIe5S+zDRaA3qtrr5
eqjPJ0bnAIu6kK4KObsQdFwg9QJFzwlhSG+to6X9Ghxw4kIr/zT8VxMzdSmESvAs1dnEYERPYQsi
zckgH8VOMcBAFaYBWpyvp/XxYuELEsJyk0sqXvOID1ehZLJGBpraGsMWUU43De2tbvxc969E6Z8O
ZalsQoljiiUuwec/b5SijWnRkgCdKgrgf9CMha4f9tmbFVpvX0/q4x3GpC7pAFw/IVVnvlT4UpvS
Z6QMRgacDTfpdvApUky08uRKaUC7BHDvLzEGk5g1S4umjxz399OKEyOu6VsiYE0UeAJDu7Of6C61
MezHxn5NYRGE4TcEkDiubmIknnpwpUf7x4MNV9QiC+G6digRzvZKFiAhLHs6hTgjXHZCnHRJpzjr
v9goZHG2QSijQd6cjYK7mUZpuhcngnoVaowBoVBkrrj/euk+O9H/DjN77Y0KLT79m8UpT7gEd0p4
xtAVMtjXo2gf41K+2SWEYUbs+3mNt6inQvFwoztF+u8RcqQSPzZ4qWbpJk5+w1haGCkt1iF5n78e
+LMz8O+4s684FuDvuj2Kk08B10iNW7vfaEWz/noUTXyyJ/8dZvYVdavQ+ynVxCnLMTVwPH2Z04xs
VVeg/xdaKC09mm5LFlQdcPMOd3hPpvvYjsO7EXeCK7/mMtjsgNC3XhoGbw/PwryPuNFkKP573z6N
UHfAGsh8MdhZ+JWtr/AgbldfT/5y3mbDSZvcXPL8sLLz4TzKKFZs4P/XRa86tuJgZa4/nEXBjm2Q
9vjtbVDWV87gx0GlitbeNBwLeI804/0lgJamQ8cW26ew1DZKtpgeEv3Uj9pdHN071k5aV8b7ZIUx
qzAkoaBOIsu7/n5A3YsGSJW9PAmtXZWYf9ThuYy3OLnjRlctyg7aSftk6JprI/rl8rjylT/Ja2Ep
O2gyLzcfcellC/5zm0s0NE5kjME5bX+Y8ohmdWFAg4ITFw9u222CAQNGPjltDpT0DIFxGvc2sim8
oEp8w1orpTPlL2mWVzCnz76M7ZCVSJ12ouS8s72fI52GyqN5pxjNDVwqtSZ+3MFM72DGB/RXBRhC
bfzdWofXejZ/YKtcHgJcwbVLpk08Ne/Y3k16A/XW9899K74V1baI3aZdAzBig7+322El8WatFPyn
5HSTp3szPGnKxg/rK0fuk0cJAgdBPMkZIQuR6PvVQX6DSkqL/TOiyaVuflMnUJXqIX8TcDf2MHjV
3Hex2Vn2xYvtX3l+P6JI7wefPfRFZjYdthn+Oc6cdTnic47fgjRecX13C2h/mnet9e9lt78/83xs
3PZ13idVGtbsNISjCi3W1P0z7k0oD0NobThJyg1+KdfqNJ+c9EtwwbGDWmjY8zoNDbym0R5t/2zt
8ZU0wm02HOxeLhIrXuXli+JcOWjXxptNzYhopkKvNv9ctJdiFMYy2V1Lpz7k/EtcRL++Oz/CmjrE
E7hGgDXk20S57/cNZD5hYYESnafx4G8SYzv6eyP607GAcfTYGlTZMcYv1qPlH5IeCNnVhrdoiS2T
4grlRiq3NX7IHhaqZaG4ZX+DVDDAzDyJwmuJxoc1f/9T9Vk+Q09FDPrjNjrn34IXFtw5lb/Lp2HV
bpMdbLQnD676lc/zIdKaDTm75Xu6x9K+sI/Odf+i09e7/f315//wUs7+/uxOxVfOri2Pv290+I04
pYtSuAx/dO3Lfz6OIyxQXov3UZ+HrE5XNdk4jdG56Z+Nqj44BVdSao3n0O+VK+v0IRZnTo7BeSFw
5F1WZ8uUlWbfKLHHnOw0u1GHPMF9tCQHnop8U49tt0X4eSXK+pir6dCBiDa4DriNgejfb2N1JDHF
O27aty7NTFb9Dbtzi/ghvEpb+3A8GQlwVb8k1AA087A4NVEqhp2v7kGsl8NWOaD+Xaub8Mqr9nFn
vB9m9qiN0g7SSKHndbsblvEG8qq4lt9+3NyXISRFDVgVl/jp/TeToZ2qihGq+2YLOr1EvbSol2/+
yd3hNnX36z/dge8Gm1eGwCtpnDfx2eJNsJSuuNO2Xw/wcdu9H2B2VJNLfDSqf9elX+E6cwd94Mqa
iI830PsxZse1VCXuSH2g7u0HhCEpqhYEOPfDHZ/v2TuGrsfM+mV4AvQ+9G/y7C36LSKUtX3XXjlk
H17cv7vw/62do79fu4bev2XaR+q+XknqCtKVu3BpX5nvx6RpNsplB/0T8vXIa2o8Rtkhy36FYd3a
WRpvC7EAy7oyn89P1f+fz+zRw/Ps/5B2ZUuO47j2ixyhXdYrqcW702nn+qLIrKyUte/r198jz9wp
m6lr3qnufuiKqGhDIEEABIFz4roJoA8G0NaBOaP6QVrMTJ6YST9xZfNz5lgBvRjjxgl2sLTQzWOi
IAg/kXw0Ds8cRd4OMR4JwBiAEW4gyT0Yi9oaDzEGTA7hU7Y2dtJSprktvYD8yzBlTtDinQQmGwON
PSDUJEiW6Jlma9ny+OvI047xHUPehDkGuoTtYBt23C3kT6TfNFkrRKRAKqXazngAVqtRmx5Xv2mz
REUTCRmaWZG13JplngSKr56j0Sxry11FprTMTfSR2CB/4niVn5eL8QhcyWLciiS5YCIEV8N23MTe
Chf6wjWTxXkhW6kZWfd92KR/uRLG+JdEncvDODm1XT4ueBFy/H9vMmZGEcZjFCha5TJaAbYNLNG3
Yth9a3YWxb3c9F/u6zF9zDRNR/cIigB4CbvdIQDixLNZkgvoIQ8XgGyxsnX4kG1dGnD8BlcS46KU
GcDozzIkjQesJK4JALBVsnIp71RxJTEuSgTOsZCPOrVWsyyJbyEfNJVN4aScBtdJX3i1eIyPykBL
E3l9NvqozlToGC71FYa7/unSsR4qqft0rkIhACMuu2VgVkT8pkD0evyH1sA4JACCGGIgQ6HCBpAD
KYmxC6lIQS/FUYm3coxXqsF6n7ghNKoRFSMMjSAHpNVB4Cg06fz+bBD7sOJms1rWDOjTmWPwlZZ4
xKc8zzPhxdEViIRdhJPDWzazO2jVx/MoJpwh5EwDCOk38V8c0xsZzMYMgQIGsvnFpAE0ZJKKkHQ5
W/Ki7sR63YhhtiUzwH2FQZNxW0DdSwUEP9BRcPb+5/MbGu2uFkxjooIHEAR/8EHhnRPM79NqA6JR
M4Cv9oE8jmGSiM55IuWfPvVGJBMcwM+lAG8Kisl77TD61RlNACJPalMwV988vzAV9/AcbOB2g5oH
usaYdRQBDhikjT7GvW6ZvWXrDqdI//BN0PZxVPtZ7RtX848sttu6BfmonlUXWfGuAWjzYwtvVKIc
ARqxjXR09yJNvyQSrYS1+8h1tqPbZqLVjXhmZcHRV2A48iJ+dOuRifbRy2nObdAy0DPueRwnNf7i
D4lodkSnJtYXrcH4+6tcVxI1MQJGHxbXJxgwX2eWQjoKzncKeGOOh5+0VdxW0ReKAqKqqEygr0qU
36syFLdxjCnrM571tYOKK9jr0B5Ub1XGBwkdSvIJHLmkxcy3PtN4+k5cMMcL838+YbTtK33Fc+6H
gJkVEc4kGpnGLvnEhHX75i7wrkrnu9nGpemnIHDkXkYI2XW+lssE7KFTZ8DEgNzSmu0BKl6Yvjmn
w6bdIa5upGefxkDPBm+d6e6rD4BSmSXvAW8iTODhzNBw78VT6I9qCMBfsPbo9cTdWgW5r3k++Y/+
4+hlQbZkxxvQtoF07PyY7AoSmjxHNXm0rsSz4WNWRii4gXt0e96o+8rcFhtlVW38hW2LOwfsvB8g
dPseYHqJw7HxqVOlGpqCEU8MN+C/zJ6rbSoJfYk9P9SWuii3Z8R8dzG6EYlIa/494VKT+7HbVxIZ
lyVoTe/JfiVuAa4HomKrpfqxdcaUJlmUtLdwsUTBBrBV627ZOuNF1l0M1ACW+y+QKkYkt/n3I2ki
FUary3+WQWUiRTDzMVw8YBmMhbqfH/C6f6hXgw0CGCRb4KlPPstf4KJ3MgpKC1zoc1wsODsxkenf
fALj31rXDwCOhk/ozMgELYGZbt0HaTnQYJFswUxNZydeQjF1lbmRyTgdXNdKbQaCbGxDlpFwIV8u
2hiaN9Gu0h6NBUfHcRnv7D3baaAXstrK80LcvsvrM/LyDkaWUcPkCuLtJ+NSKpDFx5EAxWQcp3RX
0hkFKCwFOkprgkx7ydGLc4pU5iJQAI3FHUa9Wmu817tIMuJVA/XiBxf+wvurS+jNzjE3Atyz9CIO
xp3DYRmvod2mpPpjsuhN9KbzsmiuoTCp50gNo8xcGOd505jxDlxGl91rTYARrTJeQOAtJ+OUumoE
jNfhImoEomaJMTUQsZmVCbAqS1q6CxdOYHZQkWJnVIfxgCQctS7urk4GhSunwHiquQccg0LDroKS
91IXAswUbfajs1JMoF7T8mH0A4Y54xbz5DHW3jkpbOqqgbQQtE/Y3/nBXeU7uEILJJs776Uy0SaN
Vd+jzLdHy9vCAKUsaVbRs1aYAwVZfUP0VW1Gu2gH7ta/rAFe257GeCrwpM8NtYExpNZzaZWocT44
6kEgvLA4md2ia9gQNcx7IK1mjBxT9mFQh6241bbDL/3iMUBXbIEeZMEt5E4le9eyGAsvZnWrlYA/
uZQBxWNnt06zBJEu/H+y8B4qojvRbgyLAQ40MGPIfRcymvTP/f6jKmPyAA+vQXIA8fUKQJgUhWME
vYDX0MpTkrHoQJNdHyjv8FMUmTtN9v5hdItgMNj/1U3oakHZkApfLwJqHrLw6o66anNyzWaMntg+
iSh/d9lDmyVGFtAii+YyxiojOUKBqRf/dVqDzXwL3Hj4C2zessF5mNtn6/6WTWZtSBk14DEoALXU
mD2LW92LE3A6bsGb+N2Z0rNcLU+5KTr5ZtZbwFtaZNvUPm9TXDRnjsrLWac2E94J0BC6BGQ+doHr
HjhIMajUtgZOxhwWir5XCrAsE1k673YyFbivZTGLm9dzIaoAPrXtHdzYtwbtHiuSrP4f96DxnLEH
4VoSk5IAFbArlQBa6XugxX80J30RIKDON9V38ZHsclvBI4BL+8f7m/mzbWMcyrtaTebyAz8D1NwG
GoIX9JDuGuSk6to1i2995VH5t0AqII1wZE7uIProxq4oMHqyTt51XTEs1FpCnJuRZp+uPAu76GBO
Wlj/jYMxrmQxOygCQsbPhwrWshgfQ/3f5RIN7ZwkdipiXgthNq9R1UIMgUh4OfOj60Ra76hI8O4v
HE8Ms1dqUbYjGcy4biFq780KcPAEXdycAz4Zf67VGfOUqwtx0WcSHqwbCQ+7zb48yGvPSlGpahzl
xefMy/NUYjLISmolfQB/9+UNGazapQmqZFg7b4e4OjEx1UeMm+M5XkJMHfN9zxrdckddIm7zl/vb
NFUfx4zVH/tmYmoImsxU9KBUYWLYZudbZzwvnBdI3v6hQTCeOE0GIC2Nxg28/s1Ykxr9PpTiucFx
F344pyuFmPiZpmKpjWSSiNJjTAsXyke/Gy+pQFM0Aa1vDqljfP2zVdSZu6ncuGJVniF0fHIVUJiJ
6bAChB91Of7oMgbGqAeoFkFGqXoOXgC2Z1qPAYEcKb2EZ8J2Fy7QzLCRzV8VugBaE7PhH084aFZ+
PHrm4cBb2okE6EY2s4UlkDVjDEZI2/Vr9iBZ4XogAOWmDYVglQK+1ortyOGt7egp7mnMbGil53Im
ddB42ODZF4C5KN6DAWcTP3Q7DUmmfOJs5kSN7VpNttJTAtlOUiOoqZOtaHrrzN4vH6xsVz48Lb44
azrhU25kMS4/GND/rARQrrZAF4sLW7gJSL1QOYdvKg+6kcN4faPrfADyQqdXoIe/CXSGtoBhufyN
Rl/y9ibZgNsErx/Mldeqpkzsnnhp8tF0dPqzbZ6lH1aS0eVYTKXexXnxFEahw9mwiRgtieheUjCt
gGk3ZfyGqxjgo+9HlPtyPPL/enYJt9m62o2v9Nzmiml9/shiggAgvmXgLI+y6KUEeybAvh4zu7H0
hDdZ05hxL1lTBole1bFR2kC/n8DoV/t9UddiIW0DrcQIpDUT3vT4W9O5oBNTgiQBrbHompRHWLXb
hazjOozFQJG2itPgJo9XTBTXlo/ojrUkG7VGU0AI52zelFO5lskop4YKKGAiyBT37iF+rJ+TpWDJ
5gmMSbSwkudoF5+qnWy1i/uCpzbyWi6zkbiKpDNQDUlbwIyCscEu1d/3BUylq5gL+rOaTBgHZYyn
KyEkzADGOAIi66abrQUX3CyplTS7snGK7LNOZstMfZnnZgH2X17/+ZR/uf4GJrwDQVNMKkwYbAXq
rsL1Z2h5lrAd4xPQO+FGWxPPGGDcRLcJ7+RP9dLc6M+Ei0aqwSfXyNIWXLFWuGuW8kbESHNDGhIR
gAj3pmbLVkHh7k6cpecZFRMzFDGTMEQwRqrP7SeQacnp0XEe8DDQOceW8F6hpl5HrjW9eN8rBxSn
MCSQy+DqRTVnMD9zsn+PzCUwURAcNUTmYrxPr1vy9U8X+fJpV6LPFaCpxR6LDDYnvNPOyLDcn5yH
sQryAQIlFG8PvLIBx6YuhforkUoh6R2eT0d320JkYANZFNV23g3iJ6ATgEiBtjFiAGDUSGaRDvVi
5oMoSh3tB1QSwaax9/beJ79/F1Zhgavpw6PfHLsZwyCba1yLZMKkXAEI3fewmnirRXtFuspR5qlW
xaO2yCj3RWvSBV0pyLhbMKJV9TmHguczKtL29uRdjob0KvxSVzMzM+9rxxM3/v3VvknKTPdjH+LU
MCWDsFPSgCPhEs3vrR/jVI0mAO2E+29rVKhi+VZKsV/jCYgWBf0GERFH5uRRxxSrAb41BcMFjIeb
ocQC3ABN2iavHogJGzN7QdttLltgD76/fuy0BqajVPwD8E3ExgnIR7Ws56kBroPTWgCtF6l3Z7sh
kg0gf6s4dA7HGGVmv36IY4yxEgDypOUQ11KQQnRkq0UE9NOFJVPxWdhY0tsOs+4PBaEbnVpPvv3d
ktgOTbRRcRRn1vjHlzCGmqY4hm0/a09bxLD3+e/wYIDmkzzq2Zo+fVcf/YaC9Yi33DypjL2CaKtq
4gxSTe/Rjkm5gIujkgUckuabyAEdqQ6c85YXM6VRmysj/qEtY8TgGgH59hzr3j/JZ1LNlhrmG0kI
qLiGaMJr+tDBK7xVz9V33nsYAye+bZwG5SXYaRFNaBF83l9+xt/++B4mjzgHoMstS6xDTOSEOII9
hzPKKOcmcsmS76nNHKQSs8BlU0AMWmJARLcUVnpNvN1zQD4aixzBJgCqTOI9SrRbAg2c6u++E2+l
151gO2/GB/pHHZdQ2nwLdmvu3gRbpgfePYYtV/x7LYB4AIwSQAlpjCWCPz0ME8HrTiFp8N5zBtBw
Q/OlR/Xl/UXnSmKsz3fBwpSB1/002GZ3CsyIhA8VDW3OsrPFnh8aMdamK+D7ATR5d6oL8t4sMzTj
lj5ZheaCmyswFeIfohhDwhWpztQIKqGutKt39XbYGU6GPh2Hd3bZ++YPUYwxFRq48IICWmXmTLVc
XSCNB5Z2dPbpJPk+dudFgovoKgYnOqYg5yTXlhg9KlZeYOs8SDc2Pfv3x4ygCpKMgTAWW8ZIgBcL
zOL2lG228wF33/JRPJNw+wA4kNT+ni8oZm6XwbrYtgtOdPo/YsYf2aOTuwq62gB4ACXHQnSFOf/o
6nUBslSK2UbwV5/SA7inz7YiNX8lFuCBgCkcwT1Z4GB0JskN2pDaU4hGLMzbVcfgK/ZkB1S2GKok
wkY9/wKKvgLI5PZw/+RMuu0r0YzG8yzxC6Ufw5axm4HyM0Cubxrqus9Ai8HRc1oWoB50zLqP3XW3
q4t5CknpGuxsZaMXxARyfL6Mza+/UeiPEKZGoxhu1fUFFJJWrmOsI/ImPsccRabdDUYV/1cTJtiH
dZpqw+h9pfaE2Nbhzr1XeqeKV32/0dOnOS+bGQ/7D3d/JZDxpINRnGXQwrcnQGV/ySuRytb9ZeOq
pNxuTgV0hSKqIEElZv44tqri2md1TmhzBI0u8p4qjAt1M7lUIhmC5g4QVn0L3Fp1Qt8ksgpqs35p
ydzi3YHYXsB/+RQNiLYyWHsMDGLdKhejpzVMMECJ5Ax02y441sj5LbQeoo8kW8eYMTjeV3J0mD91
/COP2a7+LIRuc4a8Sv3S9PYpe08G2jwZVc4RNO2xrjRjtu0MKKkQ2LHd6fUTVEMpfVDMt2jRLspF
9/DPdGL2zUj84DwPDCR46osPhL1Hl3/Hmox5V9qwMU9QUqUaEwbhO3w640GUCGaNnrkZx0lMx/Er
QUzEi4NCQksTls3/foWTtZd5igqHRNZ/5SkAA6MDGxyGpzMa9SBmdRM3HUNriOHfvU5f4lNAFvf3
ZjpoXolh9GlkD1ync4ipVVAlUTWyZyR1tNNL+FVZ8Stg/7TNBuxljTNbfYMTPF+7u/ufMJn3Xn0B
E0iaoZC8QsUXBLj+0I6UtujMcevnLShTPv7XUb6SM37HVYgG/WhWgYdkXFB0k9ruA+bllm/RAZAf
HIPnaMSGK3EeBrJbQlJqebszfXQX4bIgvOsaTwoTr4Y0CoK6gBT5eD5peFXITcEevr/v7860B/yz
bKwHFM5uABYpiHF/y3sQbjkgvLDA+YG2r8jKtisettq0Y7oSyLjANAazmRZDYGPrZJ9uq4XnyKtd
T4zlmtdYxltDxgkKoQCeDQ+yjEX4cYbxqdZGeRU4V1yeFMYBqv5cBRkiLBw14poYBBiTR307J/8l
7sLFwtE3MaK6jM8kbBdMi8dJWenD/lQJjWyF4CsCvKmfOk0GRASOWUylZBgfk9Afj/fJHyCvCbh3
IgGsbSedeOvmIdsbGVotFfRmiRaYnVyi2Weynrv0/P5XF5wr2SzWgI6JabBLQ7YN0PW9e35oLEC5
GebcclOLo+doAWxAvpbFnDJV6/3SyCCrTkGq/h6BtMo3e6AaWHP0IAoPWkmjcFmaQPIQFOcfCmey
j8rVk8goIziSb3e7NjXaOqB9omN+VTmALzlw5I0x5Z6yzNHrhQAMYTHkoUvAs159a4Z5IPWQrCMX
9ag3FGJTdDRxQhD7gPIvswWdEfCwgU6AO9StY87nrl8H0RiCHre2P+A96lFDjz+VzOPxm9efMJmu
YpDkP9KYuOoDR1IsK0iLTDA0h7R0PBQ0VkPPawobF+vHYl4JYiJrkXpBqGlJdzLlwSwsiUhksfhG
b8yOdw1ne4J/rCATQjPwkIk+CM9Pr8lGJ+FO+ZBjc44GP56B8HQaPd1VDA01/wwvA0Fr+0ybF33t
L6v3BZrAwDdH7xvjlNO82id2xinxPLHPgId98p49jCVuZqbJXTeeDOZw9+U58qMWMp5b+roOd++y
ObZTP6lWnBF6RDHs+b5S8viLd4yCxWkavLkW1Q3cyXpf0tD6xBvScmu/y2frpJhBb9UbKqzR1bGg
3ZYuEpTWll/cZrfxQN37COaYu+c4lF1x3MVtZoce9cCnROhi4dlfoCnl7ONkxny9kUyMLfJCLuoB
Kvf0VSfRXjM1Mvbuol2ck+LxtpNxJKobVUKOyXdUDU1/p5jeck6+eN17F2DEH6s3YtXNZYRYNCPc
noF5m0UArRJxrpWPah9JVv3WfGpE2uAC+ojOcGthHsv9kbZrFJ/snrTAmOD1k0z7zKuPYJxL1RVi
qp/xEc/jiNL5QbTt+iMnzfLxBcU2j9urNnnwr+QxHiZMm6LUA8jLzOfXxsxp/mtH6YGn12RWATxP
MNwZaMVk1zbu+1LOYhVri8TCapdngqmC+0dweumuZDBLh0Z2H7iTo4z4I9atZmFYmrkRn1Y1WW9T
1GQ4t4HJirt2JZBZO6Myik4AVtFJeH/XibQKPdsjj4+PAN6j3ip29ssTcKQ8M1vlx+/FIf08LM4W
faJW991YHn1a0OMBvo9nyKOeP+z46rMYXx6F81yLcgVBQ3O6db/kLPOYm9z5+UscvgoV0TkFz3OG
n5cK4jnKcbVaHA4HzmZOnvg/Olx8z5WQuNEBsDmHEBN4L4qJoSIKq7yvyeifWEVAhTOilWsA9mRB
uIRClGsU7WD650c5FM0slDgucirt0kXQGQHtCxDFrNV7aQggyC7uwSAd2FndUjVvqactkoIX8diR
v0umoCvKfMRkxCgt26neSHldanjkO6FfQnNAulmR+Pcj2HZtw1IeHIdaR+Hlu3gPf9HCCazvFt0M
Q2N9cfZNmjK+6+9gIm9dnZs6b7r+9GpuR9iBfbjCA5tC8CkzgRKHFuQIFhj8+x1tW9I11pqzreLP
VQdCHWChVTCZIBtUmCjYBtq5UdyqPYFdOdpIK/AJWcDjzNb+prIMpNeVIy36v8hrbsWO5nZlsq5W
gFpXhVgAs2ED5svNnEQWLxSyDaTYaIjByQCkGIr06pxxOmJbFrILfuOT5qho51p54LknyXEwR1Jd
YnwGD3kI/IpskxgmntCrD+9X4pECsJH5tnkOOl42/NMd3H4P421m1VAB2zjAVSbExJIJJgJjKdZq
+50JI4VnKepdSgrQbZzAcD/fCa2sAyscwI0+cZUUPXCtAqJk3i32pxmOXzXi2eNoAwyZuWDFeiC5
ABJDLZ6kZAZy71UhEHkn7Utz953Qp2Z7DLbpy32H8jPI3QplDA9Nv43m6iLeAJz8qbTd/XGcnLsv
46djBMQbqF6AfqqMh36sl15ZGZDQ25mW66OVARcH3d6q41GUUDjneCK5u5XDnOMorvwyzyCnppXt
Pw928SLu4mVGKsorDF2Qk28d8a0sZrPEsNcDI4WsdpVsTkZM9jk6JnTzHFry8hXuY7X2iIqJy3o9
p5WpraTY7K30cel4ZzP4GCzwaVHL3xhW4Jr6od30REXnKJi8t/yuuJ9R4/ZjmU2uQe0T9bBvWFa0
zK3taY75dWmpkVXmuJSzDVMWdb3bjE8phEGNVBnUXSp5xQnffiTcBt+JO+atQkxy7Qb1YMwUrP64
z2gIw5N8tdDpbDtOnf73tc1bYUyOnet9fm7by+qlZF+tXRudiyXnTX4qAFyv2ugcrs6IC/6KOTDY
8TS2FR10FvC6GKbPIHh1QMkBKIkLYN3V70deW7V9jLc+WKr32/r4LtfPf3PK/0hglgkc1bM+7CBB
xykH7udiTuL/D6bXaKw/T94fOcxK9bWGLr2xVUa1968RfU2JPX9rnmObm5yP/uKeJCZsee5ZLbro
otHedzC7TROCa/B/j0hzCZAKoHj/d3eYgFQKQiAbOSSVVnDKCZLxlihHjaDlJkCHd77mdbBNVJ5G
o/6PRLZs2edxpgYGVvG5POT090B38d4z6X2T+D/O6R8pjEcOzkrYGBpewlQy2J9nU3hzNyJF25hu
8ogouRoxHtnXANbnjrsVk9qy8SL7tQMs4OLvVg63bQRoXVDQ53B7UjVh5pWqdGkzefcOiM8ZBmFm
KL8SXlfYxO0Qm3QlinGlbdLpeSheRKFaYaf0/AIMAXu285aA/ADvXM6J1NMh9Eoi41hLzHJ6wGHG
+9eyMz/Dbbca0Gbn2Qde8j/pj64EMd4CTEtJqYAIGK0Ar51OMDwdUXl53/ymEqrr5WM9xawpfDAG
dHgvf41wmqIVZ7l4SjAOQk2lQnczVFXX0XJYgPl+iZchHsqzPP7KDzd0tVSMcxDlQa1nNZYqeS3s
nr6fj9uSomEO2Qa6alYCcCtigOOkJEOPnPSlvOno/1bsuW29aTX+ANyOh3C5Upctr5+D82XstboW
tXOa57CWrbIacLHuMYvCw5i4XGnvqM9eq42uqqtYgZDnJiHbd5dGyFlUszC38wdXMUG4Ss7WbvVI
DMt3hJOZ/I4c7qHn7PTF0V2Fz0L33Sg0Lo7MIMJ2i3ezkGSLt3i5e6Lp0re1R15mPiESVSeMceO5
XR9p0m/9jBF1ZSB4dXt6HWwUuKtFaaZHTtYx5WHGNzP8AzT4OciMb4XonRf57tjGEhPRRjnBbtaI
BRhLj6wz+Xbp1/0TyTLOjYFOAdka3lYU0CWD0eVWXh4myqxPYMvrUqMxrpxbAP01JhJSDwwstkhB
UOLMH+OK8KD4lIlofiOaUXUmJb6aKHCm+fc4aAQE7c0c02/4gtfzNjPf0WCLSZGc4A8jdFlrSw/K
saMf4bHbKWtK083KWI6W52HgUH/gZE/s5MqPlWHCCrjoQAI7Pnehz5uKuDqEIxWf1WI0zz7Od9bO
3alL3pPzRMfFuB+AOAIlDhrZLw/uV3adqGWRJz48mAyJtTW+1wAO0bPQDqZTPKCuji3m+WemCjye
nvCsYYxfzNG+kc5EGxX0f13hokYuOJKzlSxxgSze6lYZ0d8TJ33h4hWMe8wKHEmuRNS2JPDFMTfR
0M2a2lWgrkqKpWjWzjhZj7mH1RjjePeGC4PhD2mgxFE0sOAB5Jxx3EVUd02o42kDVy59bduyLa10
EuyLtU+D3czJLGtxQDs5sehbT85P3IrCuH53PoBVF0lleq7Gt5UKd09AHNqxA3jVbdqS3Qq9sHIL
6BjeYNJUzqfoAtqlUcwCPbrKHPFu0OJzBqrOkymteku2bRT2dsA7WvG4JCYeP7QbScyJLlVdCHzZ
xRPLokMvSIQQONg5iakMYiXqnUAe+jDQB9+yZu8B9UzJIzEGJRf6SXzgvs2PpsOu9bXazPlVe6FP
lKboT4bbdaskk8N3JcwVkuXNeV0EOqBb5jGGN4S4cJQsUxZui5b3++51ogX6dkWYhNFQVQDO51h7
+RgYS+AFVJh8U2hj16oZqbb7pvd0TuqIZugmNdBebqtzU4BTa5b3v2TS0V8vB3O0a0nWo7rW8XKS
AwcJtOip7OjpQgmpZgrdagt+2r7f6d7Sr9YRlRyB9p+6bHK+YiIDvLEQJsssKimswcqDBAWWaGom
hgo2ADYAVpu2RgZx4D2vTMXsa62ZjDOJCyWYJ9Aa6GLIiF7eGqcnPKUmsq4bpZjEABQqLW4FUEoG
qKZMJBFgjI3lL8Eh2mNaJw6JMjyIxkttfAWNrQGxsDoJgplXh1itOfgUE7XzW4tjfFwooAEmSsbT
PqRkG5Ohpu/+Llhuk2WwLL48S7cy3fSXulObCXkDuaJpzWNq8uob06YPNE4RTC+gr9cYZzBzK3BT
+l5/eu5e3+fbd7ydGx+RszMJsuExI/ZNXhGQnRa8xOwRAfR/ZTJnPnMDvRECyBQOKhyLeNz6C8UC
v/oD4BIXLbYH01J8KOuplBjoGX/kMsd81vb/NmtdxdN1uZgZC/2oJ++V4SidWRc2OicbNEnacUjz
aD1PbHlOCulJFlezgMjxCwaIzqVttEQY1npWkrzaVuEyK6h3vH8CJw+gOnLGINzOfzAjloKGl5Xc
70+yrQBsz1jteFUangTmNAxZ2cy69tyfYgACGTTaUR7Sxugkfnj2Kx0YExeFujeEYtSByJ+0c3hm
NOk0/vP76DqC/KsczA2EVKp6aGAOWKRsX5E36n7e34dLIscoAXLY8ekQvEQyBkBvhUQ53mZwEehP
5UpyFEuFpMdwY9DfANAkzYGbekxsy408xvMOSqUq0gzyjONYjUd1vERXqLYEYqttODomygS0Q5zu
aznhGYHxD2pVtHjgcLJDNyEQGdSix0NeLR2SGYaMjJ1SgFCsWiQe6uvZ+31xExt3I44xvbz0UqMK
IE7GMZzNQSCXHOr5nAZiSoz4xQXtbObz7gkTKeyNUMYaPTHXzmj56NH8kD7XTr2NcTX8VW7kJ6Dj
WvcVHP0IazRX63nxuVeW2c+q2IhCPNCeveIUpmez6M+LfyaCyRaVupd6KYKIuPZpUnwG0fIvBIii
jNE92D5s49bwDT0tvXq0iTlGdHU9JeV/3+mqqYDK+I8EJgrMZ77u+27fnzw0q5/NlnN0J5L4m59n
nH0kz2u5k6GAL73PpNA0EGh9nXdgp87rtRKMfyhndebp4z6oESjo6oRILsaBEtDFRL/UkpM1TIwZ
3y4Z4x0iMdJ9kFD2p/V6e3lyR837FP06pZQsya9NY23CDXnDSCcQflbHYpvQZPuFmjG5bxu8pR0X
5cq+3ZnUpYGPzxCGhpTyr7ZRSZXz7oGTp+jKPhg3UUYqRqojoT+hWxovgl5rd5rEMRJ5NOMfR/VK
COMWAsMHRwPuIGij29rtow8gdA/sCR0Jjo+PMkgo6CYhK3L0ExLvj9/zx++1cfpa9879FZ2qwl9Z
6w9OL31WhU0Xw1qFw/mhW8aPzV5cxF8eiuQpZ/cm1xUchmPvm4ocbFySq91T/LgG7iN2zy0SMpe/
zjWvOXHqhjly2v5HBHO01WDua3EPEUip8Ci/3Q/LU2KfujVqf45jbYAajE7aClf4o7H8/uL4+knz
vJLOnPxz2OZqoGNPjeJVzV+SxIpLzn5NRkysHgqA6PgBP+/tGnZ9oHZ+4w8nSep/SYFvgqMblKjl
V50LlQUadVK6bU/vG8mkXiq4GDU4TQVZya1QJUej1+CHw6nIt264KyowXfII5HkyGMXqtBL9tIyG
UzD/TGsA+0irmRdwLJAnhDl0ihG5kWAEcF1FQ2V52WSilSP9v79ck7nbyO0BMgdVB6ErY+iDng21
OKTD5RVtPXdmBJg21LUTMnNSsye8t5mpwpUqolcHj1wCblLaqPfVyUJhotfnXTYg4wXli7QySLMp
TtLz5z492MDw2egFeSse44eC9MtjQnkURNPn7uoDmPigqF2Vx1E5nNavnU88ZHIPvbX9zGw7po8+
zU2rNrOcJh/WSgLi3RnsfUCO5dV0WBa38X53sw6MoZbK4GlymQ+n5+dttnkvyWefUo+AMtDBUJ/3
sJMwihaaZ7TVBrgWcI7/5Nm8WgTGhOfDbNbVQjGcmuygeMc2yTdC9uSqmSU1SGpd0bpvZ9xtZ8y5
Ewy3Fyqou0brRm+97w37s9x2ZIRsc6wANeiCpsfjYWYeeJFYnjxKf5Rl0QzVOqxjyRhlr1/nznvw
9a48AerPWRLHaoDl8rb6OK7axfdKIPStsayngPAeQybjyVzGjoM/WcKF9dbqK6X1znGfYL2l3+ns
sVBO99eX9/vMqQKhvTLLGhzjIH4P50/ajPOYM/X7QPxVR0+B0RX2baUIpFLsKm046Vr6Kp+LVyPt
/sJzgx3MgAw080k/2hTDZhjyszCc3NwnRr+s1ee0N+8v01RVBev/R8io55X3GRSjDAJ1wKlTbY0K
EQYxi+PpJZZM4G1brY1uzDom+okjdvSibAYlK5isBuU7oJPZy6OgB7GU1oj1bdDNAtoa6P+mnmeA
v1FpldwlQ1z6Lo1lOOO11hvG1g9EPSJVh85NUvtZZOdRCv7q+9/FclCMTkhDnwGyKnSGYsSbcUK+
1hYJWihEeP8ZePrQwmXn23h7GvCSMHvCk2tAVsYKUCirxaJePC/ui58q56MJWAZYBbBPBNDA3O6G
PPfj2AsG8WS+bhXqr3ITKfn3gePrphoPrsWwAJj5PCzm6gAtcysm6OmJ3wvLe+PDgY+fy+zyjRzm
vumq0bmPW8iZLZDPbfefHSCF6OBYcG7keFjwYshU8EarCNo4xkhi6BdE/ytrlj0v75tcFU9oG03J
eb904Ew3gm2tOGfzZ7jQYR2YgURfOADPWcTGeaRJuV9j4NK0S9K/bejAS3cmkvtbEYwHc+d90rVF
hOR+NayJtVntjj3H3CcM4VYGE/q93B9muT7OjeJlOKdLsulNi7NUE0Z9K4Q5U5KP9OJcQZE1ECff
dmghoCZaXHhRjbtgTAifgTUX9QfIed7KmFNJHnmT+bxNZ06n21dpVhfjppeH/vWoPXKcMef3Lwpe
Wa/RafD4KX6/xFUyIbRyjhz/Iv84kDdbwbZ3+HKDjoAGElQyTsL79LxYLL54O8HTg0mhvWyI80bF
RoQfxgdQy3izHxONFLdqjGpeLdQ5AE3XgK5g3L/VRepgqVawqp4ceOg+E830t5KY8KgGKerRCiQN
++1rTV9f3890sU/p535rZxjm6TBtuUeWduBs1M/4eCuXOfxC5hWlOh5+8fX9oSFk8z+kfVdv48rS
7S8SwBxem0GUKMmW5SD7hRiPbUYxiEnkr7+r9Z2zTfdw1Bf7zGAeNjagYnVXV65VjpOQJ87L/FM9
UyKYgsDuOlQLrr1Qk2PME62Jg3OBkRA0Y0AxI8Ag4+ttTmbA1n4SYR7NaFbSohbzq6Z8ergD0NbF
e3jAks7Gftjs09E2S6w6DW1kdTmUOewpTKo/6ugcvATK0aZ9QM/Lpq5I5MbLxjNwpOLDhrwASh7j
uU/oM9Vfv8IRs1aGJXPfw0y57McZXLtlJgddLoDjdBZw0M/G0/MWFsNdkXvd2pydF2dn8YT2L4rw
n3tlR01rozbDKAe5qkJ1A6U4f2//K1X1TYJ5gRdFw2QbTYzbFUkL6wWweInCucCZsvbPY2Men9kY
ktY3uMCt7brup3S/vN84dMwrsZ55u/+4d8S8uIse6fpQ4tCQ0xsBRCrikpZnL/c2qNmU6ADlYwzR
n/zpHv3kj7G+nZCd+xI1lMfRb13LfLwt/3/Rkt93xNhdtcvlfDjV4OiY7raYOn5EaZZEXrnjL56m
n3qLFcb2puitS6QCp2djdVqC5hcMPVjEOcToMDNtngGYKYT/PDlGqRSJUgeCAsnw/ROxt7iu1eq+
s5afjfcA73KNAWMKDc4zbH/xl/45Una4ZhBqzCItwOYptNS3NUTRQKNY7XGCy3kD+k2G8ZsLA4En
xrSRCS2IsNLubK/nNTZI9Ddu3Bi763I4DfHZjKi820cXIOBoKSVLzSaOYx3KJSY2eUEHjylGZahD
1GO7YzU8ak8qokx3dbI+FXuJIbhXjLzyjpB7VYzykDWx0QsVIpIDWtgOt/Vx/W92JiBi/CGK7No5
MZLLMKR0IIbQGagDoDN26ViOZ65MGBTOMfLsqcoojUSvRlPIStiSExp0r7bk8ZP8Rn4cMZWFNWz2
B0eP/Nls9ZNDRo+YkaLEWgiKKdna/bZ2YVPubA4RjrFWGQWSBEjFtiWk42ijh+2RrJDzx0gvZod9
w+G945nk20+WGP1Rp7XUiwZY8kHuDfQi94F8Bu7SydEfiHf9tf/4EDhwV7PqHruxVCwZEoDWw0gk
hqhq+PeQFL0lxRFQqrePcP5FT36fsWBlP+SB2uFFy+QZEwxvb3crJPQUgmYgA0fpeRxRnMFrwilO
CDKieAFqgIjEP54Yyl9AKaOBveUaTvd6mzN6MH+oqgkdRgAzbE1VuxYHp3qK3b/c/vGZDNhPLhjJ
K7XzSV9k12MDgCdGoTfiWrbWnnn//wHnPqsEJ6wwgtfqQ611Cwx8hxnSBigS8hITM63NP9hh2wjC
NlwUegJ2SuSQ7qDWP6k6QvIAkCIcMzXvaH5zc5XIiV/byQOaIANcjOkmd6WHamdE9h+8JlfOu2Hh
6Jvsv9cvH+Klurx9/TPVj5/nxZilsBa6NqPO8rP/fx2tb6nnPlbL1RKJ+M2IPbPObneyT66HKI/H
2ky+8Sd1RifoxtBgfQpO0EfT8rjKREyhnzH87jaWVb8DLtH78A5Pgs8dCaJv5sabYkcUT9m5yVoa
HCWtlQWvDTkPd53kRjJH6XEE/qqJJyJi5os8DYGz/KjfGSsVWVOODM777RMZZJTDWRwXaVPQE7RR
y4CXe4fYqkEho7et9eDx6hY8dXGVpwlD5w7o1ICopikzrA9ysTqIKlnbUa21/a+yABPeGG2hmrmi
5waFh8CUgG6Jy1drvd83HPXKe8bseOJZVfQypUcYY+kdRKEHYiFm4CWdF9DRt3RD6K4YSZOz6wHk
/39C59sCFl0H67vq+NS9YYyJa+Fn3dvvo2PLuJdYLMRTRcXiRJ4r0mxcdQOvQkc6GABPTnpcc8Pu
2ZzNhCSjSQZA4QI+FLeFrBTB/rOLfz6YWwHNLrxRsPnIeEKKURt1JbUnNcGrQvRDg59PoJnBeXEs
78vf8xAF5pNgE2qMYyEYySipARizUSvYuicHrUOrh9pevq6d9UAOHsIT/4Ojl+dlBbUhWVVQlGEL
bFJ30ZpSRPQqAzfxrjw8rhCfSCvi4Po8jAV/ffXXjB+H7Lyx+SZLL3kiomUkL0pDupI9Hu80q8AW
AgdOvaXuqFNvfaGPt0SfueChLMMrKs7UL6g5+KbOiFCMJv5MOjcoi1nNJnl8266wGRb0H3c7HjrX
X9zFb1qMDCVy2oTqCFr+s9/YtDMsJu7DskGpAbrTgeN9+2j/IrTfBBkxqkKlEs40eKYRJ9QmYFg1
e4n8117bcWjNR0mTg2RcU/lk1pqmU6suLI+Y6dtSZzhwX5bO7pcDb9ixPQ539Bf/1G3f3DF2qDO6
JLlQ7xuWnJwgMmjdWP46L7ko/3/xGb4pMQ5rdRLqslxAtT03v3Ui43Wslrk3wtN/wZ6Q0VJcwEZx
2PuLmf0mypgiPar/k0ytncb2I3SoGBuyxKxra1kf6mof2h/PvI4wznNAnf3nY2yaSOlM6suebfso
WFvdu0MfdW1fli2Hv7+Y9f/yp7Obi6VIP51ONJZ5M+8Ce0UU5Nyta0TNazST6VH9XVJ0gVExTdwD
6iCiwaft2nfURX84Ld3Yf0OSExkY8LfZOJ5oWQfPBs6aF9v77ImXQpvPDv7zQrB+6efZQqXrp7NO
DSTevvsYE+RjyLhG/oB7tvO2+PtsGU3TLfSFrJ+pwAKZAIOWuYcA29hxLIbGI8PoF0MO5f7cg4yB
HZIRps+OgyX/PpHGzmL8Fx19xcBaTVa5gc9Y/V4uN6/rNeKig+OQVYStk79/v2CA5Yh+WHNfbKyP
AEHzeu0gfG4LXrg+n6CaXACjohZaUCcBzW7bgNUrV5hyXsBt4LmQs8mbCRVGLcWYwrwENOlQ0E1X
izfBtfYeD9SLapxbEs1oJF3MCyOkIfS4quyAUKzT29p1PmEzYYNRP9gJ3Uj1BWykBMnD/RG9KhQ7
7wFTZqTBU905VnwPaMnD3uei1N72RDDOyryUUg1MgUaIW1CtLdMRflvrsOE4xxy1rl/lZeJ5pEad
JheakwKwI/Wx4K0uO7JBQvZsHQAKwSvhcFS6fq3bTwgWwwWRb4KUm/9W0VFsOFgP9xoQnCTytcZu
hUOyvH2LPJG/JpQmFNvygnamay1QWwc9EffQA2qPeMP+HwkxGqeJhHJoaFhdLINXmHtsN/AOXMG4
7Svq7JhPIlxSQ75AMJ6xQjZ2zJ3wGh8ya3/1DW9zdI3HbzyxK6bd5Oi6hRTG6oJKx/N2K8LkY7EO
WaZW7qE2fLA8+VXnCQjHTl1N5oRkqhq9aOY4RD+iuzprO3zc89TTba8JS15+vq0QSPZNegJbWzv2
kPq4Ox2/qhcs10BIwYW/vS7FuXWIjBaJGrnPxRwSf3HtNx9zk9u7x9VDvP18zO4e0Js0yFg+SIhV
o8UcSGLmxj+kh8HzeCfLcYV1NkmX1IhOc/r0zrZ/fLtzH++xswdG/7DXV5nFcYZ5z45N0w1yPGYV
ZXvhuWVEAk92LIpNy7lMjhVg83RqnIQqdlfQiE3rbGVrlGTMbIH3tnlkWMelDf5TcHFd1UMh3bQe
iPVrjRo+3h7PBeW8gWtoPHkDY/hfReJvUekO7gEYd/th8xxPNhHXNcjy1Bpe2bC0kVC6WyVu4/+G
1qeDDrxeb47GYrNxl6xUR+MCSYjXnxgV/+DwwrsaxtlQy5McVrSGbqN9m5oTtI8vHXoz2Fb+zCFG
f+zGY2YTcdEl62EtwQuQCN4ekTcNNptrmcM/vfPSSX8pdfzjwrJQsENpxnJJZbs92YJKcs1LVC+7
bDLzIFeQ9UpZ5s3DgIG32rrNJ+dM2eRc3qWi0Ilg0++/pNfz7ovzamfmm6c5B51NyrVtnCU5dZtP
v7boPk+t5crFfmgXovgQLlF+JjsHg0w9+UKDFUf6ucSZWKhcoPf5XIO7wjmiXPH45tq+shUru7fG
0gnavXFnDS/23vs6ZNukgNry/0ftyPaMNm2ijQY6JaC2bIAyw0tGu0eGvxxe/5Jm/UeGrnN6E11y
zmXxUiv0JuNfaCPTLemIrjUOFZ64MEEQorqkuNA4tiqs0tNI8TjwesY5OlFmApch0o1YSNG2gqg8
XutLj6eleHE/u9xOzM1EDWtQOG5PO8F6IyVyUgAEXy5Wtx8XLwpmW+BaWWlajQKJ9BY2X2xCki4f
6B7pB1TuOaTE2/rqmhaYXH+Ytmnfw5w82navkRE95OQXMpkRx8nmCIDCRCvZomqbeARHCCYLwNoi
WFE4NR1Odg0gyj+9NnkhlEY2IEnaWwC2se+wsTUkn4insQl7t0uubQg11rLxQOLnQxYZG9lMFUN0
xlVwJmcohWKgh1QNm96zmzqPmv2JRI2Dqj3NlvB7imfd0wk95jUFl0VUJznuTCX+xTOf0vfbQjEf
9E0IMG+pwWhEhglzSDqmgNy3dwR9qDpmhLzuUCvb+/9OCicEGROdy3pqtAE9QbJaLQMXXVMkcIaH
23zN+hkTKlRIJ/dklKf8UsTUrR9t4MTxVPZsUmPy86wfH2ZZZFb0KWn7eJmRa0mAo0h5ssb66Ngo
8Z9g4egDpYs2x38iHN9YZ8s7IDPE42k2y/DNE+uk96NsRD3Njkebd1yNjj3QvgYsF9MWX2teJW5W
hU+IMWZXFcxckv6PmL3NXOG3Z/P4mVV3ExKMm55pqWnG1yynYokPL8jyI0DluefXsPcPJ3BCRfkp
aG3W1adYxqll9hvW+XxeAH9FAM+DFp6wdG4LNZcYow2qsB8G2QAx+3g8b07E7y0FnaGu8ioYd9XK
q1uXQ5F+/i32WPVQ5RJg9EAxBVJ+sSTIDhMUTDx1xZN23nUxegH7vuBK04ZeFNExqIOWqKWKkvMG
xRKEpeaqx+Dr823ueELIKIkFmkfyoqGvWDmTRYrZE27JiXd+jKKQY7PsTCqE+SreXnzTuqB/+Is6
dwn+cUR+PkfzLYysq96OF60yTVB73iKvjyMEhqz9AAAs/EXliSIsYK1ASwSUpG8f5XyJdkKascip
lC6SwYSgnAFTSoFKdeRJe8s8lHchGe5/9263HtfyNkzhQnveberzEz4T6qw6SauiO9F+Vf/t9Fm7
KiR0bzjPPNiM+UTGhA6jU5RxCKVixAHLJACk/e7UY/nO2jvEvGTsfIJmQonRK7HUmH2iUNnc0vZA
IMmneAtr1NU8Hu7LfMfWhBajVpSTfFKFCD7A2T62DspcMMwNwSoKjMmhBMS5K86r+8N7L0IsgKWq
30br43sIx231gEIIWgewcZ6rnzmWmvXkVU0NFs0Aaq21rUjoiEssuOG8u3knfnKAjCLRwVBb0cx5
u842WHvwJfvqiYRY2LfDDp0vrg/FY4rRKpc2EIRYB73r9HRmm2+L+9u3xPMLWS9+TGXKFEi4dycH
Sa6O/EaLr0F2SPXuPfnxNjmOTLD+PIZic0MOKEPbzBZ3OdEeuBkUjkvIDqW0cT9IDT00dNmRh086
iuCgW9nZnzlGk0eIURKFZta6XoLQFhtsVzEHTYf364xiKBNZkg2asPY14JnWq9sXwdOk100YE8c5
k8wyryX8fGv1a/tCF57/HtfVyvJ5Ljp9FH+6FhoiKcWkC64ZnR2r6JCqEsRwxmdrW4WNXQ68jYuz
GTr5mwRzE8FCkwojBwlX9KX7jEhc9cJjgrmNesS87ymA14KW5+22fUtsGYANLwPJl9jEhm4o5Is4
NzTvKH0zxWhrw0j7szyApPSWYY3w5t55XVscgzofeyhYCgU4WwDnsnMm4mhEYle21O87kcHawh9D
v0xDMP+EOUCYIY7/MKsAJvQY90Hs5VNDRx0fx98ZBnfkNfQm59x4JBh5k89dXHVmR68KeAJoI7vD
rMQK2Ubk22BYU141Yt4bw34f2ZRNgC2zWGRqPSjFSOFBW+tE4pqMHoUToV7ZW2QbsR/8Xh8woxG7
+VZO/D2vgW1WNCfkGeEftCDv2gjk78I9XJSvkGPI55MwEwKM7C8izejEgCKTkmizjaw7N7HbpxV5
ED7QCXhZHjB8lT3xUjDzWcwJWUb+cdh6OIza5fFij+T0FC/RZ1s38Go5/M3Ky4SO9jOyy83LQjgZ
2J33/Kzj1gx7uKteODI5a8gnNJigh7YYNnoFXnw7AGIR2l9Q9lZfPzhk6E38oWonZKioTJQ69rOe
I4XuHaweYixrebj2MKJkdRh4DNFHdIsSPdQJJZSr+kw/gaGkAyZZU1vETT/DZaiueKHVtVT0d1IS
25slqUZUaSPEz0dTqPaZSsC7VuLlOUT2vIgINrdQlO/IFXYf9l5PMJvtqxwRmXf8/jlYiW3ayuOm
rgcRB2vbWUkIGvxykj8cDtx1Oxypl9ierRJYLKkZYN2gX3Y+Kmcn6A5PX+05kjLrXUwYYpRGn2T9
IgUq2GOSuWEekrrLSAIY326lCEQU17Eta37QHJ8W430ju72x4nzAbVH9E9dCbqIxT+itbgWrfK3j
XQb8kUFHjjBw9JIXt85XPycMM9pkRMHwLJo4VyVeGUJOxNRql9Lv83MrW4JC4opclmvp4+KPjhod
NV6cN+uhTMgzSsbs9UDrFQAqn77ilMT365BnyucjyQkJRseE2BOt1wlkFHPFgHlKfZhygiU2+vqX
7Bxs7lAWjyVG2aRqHgp6Rm/Q7n9hxzBNj/f2xTkTz+IoNolHi1E3XYilOUYMWs823fNQONj9Yhe7
7Vs7WsaBFKvNpnRaV7tTzwAvSG1e4oFDn+3Mis8aQLZrSE9uN+87B2bo9nPgMcj2ZLWnquzNlBqh
4zFYr2IH+tuVVijc0RSHXXi+t9Zcz7K5qQ4qeTfUK9ucdQHYdVzQh2Fvy4/VhTy2nyFxSy9QLEBr
e+rjbU7nA49vMWVbs4w0QYfR5UqvIL0TYS9GutHcHGkyDqXbhl1iazhlrGJvK9Vx1C8bLKyg3ZTe
74zQjtvdrwILsG2OdzufN5owx2iZotCKUonxzAvnWflq1mVG1txZrtsOn3TNHk9sb2bGdauMcPgw
Ab/4rViX9anDXujbp8cxEFd9OiFy6YyxTOjrdh++bv/yfIvD5JAYxVG2fVaVdJ3B2W51e4it9EFX
lufA6SpSPptbNEW1XsHDweMKHqNDjGpR5F2DY4siOHlkCXWF3i8k9nhDM5wXxdZzWvl8uaT0ftJf
yWH85d0+Po4qYss3cq7FsjDgYrbB0tXdE0fVcoSL7a0y9LSKFXpK6PtLUdh/BSjbbQY4knUNNyaS
pQ4LMSwLMBCsMP1Rc7bAcqIxAKD+9EzFru0Gvaev47jt17Qbu9nksVtnFgAl0Wq6P1iW87p7WJYq
T+HMRuzfgs12WGENkWSqDVU466OxR6RU9vYHbxZ2PmSfUKHiNzk/peww/nUCg0BZFt03CnCwBKgy
yifYd2NxOwjped2wD1fLNSEH6JC4j1N6npl9boglEZwjssUoTHLdbN4BMppBXISYw1pAM7RncjwW
p0PpJc9jcIh4MR9PUbNtVulCa84tVW9nt94GSHacl3wgittRH7Z7/7wpSSyCUKbbUgYsWnqptlVH
rD2fDOfJsn1V+aWWjFZCLNavt5pl3KdWh/od5rkGGyfny/fc/lZePMQOPQqpLGQnBSR1Dxljh2Ca
wbNC94PXtsWzFWzPlKkKiVjTJ9WrdoE1urvDh/qBghqtE/6PMRHbNqX2sjBWDaQvRUErfu6wla+z
O6wSG4DxdiZGs3YE97YuvPogN17XFUB18rrSOC3CIANNuQV4yENGfjeAagL0EMdqcJQuW4wpWllS
FgmWKpkNiQNS85T6X+IrdJFga4phKuyUTxV3XS6ZWJoCtBA7dxcP6fbVwt639SF2bS7+4nzZAqCe
/yXHaPlWL4wWG95pIYFOFO5T/9FYKb9jrCo0bW+dEO/g7Tmm8S+X9U2U8e7aUhDNE11KMt757spd
WOMDltl/cTU8Db7/FIpvOoyGr4dTJ3cLepY+wDnvVoGNlnGKSHXGtjbg6HEJzmdzvglSn2MihQ2g
LMsoAMEz2iHp/BsGNCmAJvWUYVdgVjBOb3NEf96R+SbKKHsBM0mtbEAkn32QdLd9j12b98FBsgXA
6Vv7yudtDv2L1v8mybiAlVA1US/gAgEwUxPjfkOh7gDyxeFs3mT+Q4aNFiMg6o1nGng8Z5vtYI0u
8kXFdojpmmHuOChHWK48T+7OrBeyKiULuhzMdd/yR+VXmpLA/VW0Docv3qNjQ8UwFZpcoSuqMDcU
+qrrYvTcW5E1eg0OT7t2JcMz4LX3zDvT32dJ2Z+wtyjFQDEKSMlJtwOsn45iDlc8zcWGiXqA1dN6
R1UJdq1K5KgsUdl97o2l5iKdbnOsDE82GB1SmGnYo/gGRexj1C9+uS16V1t/Q3WwsWEXyGGeqlcV
ZR+lNbZoY8noO4XcumDiJLYajJdvTiv09mSA37KzJeY+b38C9zwZZVI2ShmnF3BYbk6799yGDqk3
m5cNzIHHa6udDfF13cCWSwOLTllnv8KaVaksE/SH1sAvwyYFF5AmyADfZmnWwZpQYe4su/TKqZeA
kblorEx1qsJRsQQsWSWlf2o44jjbqK5qsk63HWHLGovSDySCKtIGOi1vQ0d174UF+DLof3P3qdn3
aE8O3dYPXW33EQLw1HA41zf33qbkGduTq5WBOhfIY4dqgc6s6PP2Wc5Wk6YEGPEQg3gA2DgqgP7W
fXc/tVXj0YZelDZzCOPH88K9TXA2oz4lyNgZUT/lWn9CPRA4Rb7ilF587/nPt4nMSciUBmNYLpdG
MYUYNI5H174AnyqpOFHzbPpiQoKF0k+bc5/I9GL8bXlIXqrf6M8Ia+uDuxR5zi5PCdEgbaJxu1bs
jJjCNWBMIVgH9j0ahDKyoT6ppzmcg6PixOqrKTHqmUyIGZf2IscXEKsdjGs7POsxG6josqoC+F9E
fZvNlohhKwJ2WqBtDjomssWGGABeO4OX/aIkGL3g8DMnCFN6DD+dhDbuPgY9OSbJS0aifQ5c1NvC
NvuEpkQYmxiK5/7SSSBydo8+vLXWectfY0d6rU0SrxoVSf8evH15gWAly4oLDHG1IuytTT+AGrnJ
rfVhE2vqYoSSSJFf2b5XS4IwUFyS0fE8kdOixL1DRv3W/UJFYQPsgpiztYHtrj3S5N0ALjnab9bF
1xUJtWVR02XJYEJ2WRIXY9XT+wNjR/E/SjDZkeGFpzOu4f8fpzihxTy0AQMGp6AGrWdfJ+5bea97
yd0FtTj7DLg2+xA4aAI8WJoLnEAYNW4eef5gJx/ACGuaYoKuF/EB9vEtAA4iIgwP3rDO83nmHvn0
UBl51cJTIZ9K0PGB/VK+hIfb72H2zU3YYKSxSBeX4HLGz2eIk4RVazvemYvxPJfLmfLACGEbFQXA
NEScFbq93lYkXnaWYm9eckzTWi0RVz3HUZxNfUwp0lOdPLIxLIoqKECRpiOOrrtwapccDtwZKB5n
jEG+xEovYUMMhXjCvLcJKtZaebh9RbPWa8oMY4QVfbiIGfLW1KvByCYW0itEeuEoxlnXc0qFMcN9
KY4hGghApUR38ghxOFm5v3Se1l7o8lQFfR1/PF/4aGiaMgyMCTHEtCLHnJUqg1hDl2g4IgqfHhQi
5+SoYN0gwyYRzcBMFEFUQIb2Mx0vtr5TCLrLUZv7V8f3zRGbSKwvmRoYo045cre5jVr42bq3SASX
+uPy/9GXP69tJwQZBRRGUiqpoUTHuzBCdnyXbcXO0Hn6xWNttm1dn1BiVNApExIzTXGKeErINkT3
NVANRrSQ+PcCKtfQr/FB8EH3Q3N4D5kjKGxesTDK2ggqDRD7dnA/LjeHtfelrgyLd33UXtySFEZF
AYHeTMcOdPx+bboYCXgZ96K1V9GyeFsm5x2QyWkyqimOpbSuTJzmc4o8PRrs3AvmGU1ruVzu8Na+
9p5h3SbJFRVGS5VaU1yqFKJin2312th3cWVbWuXPkr3mneSsSpzwx2grOZJCI2rwEOyO4hjIu+K4
UKHluQ3evMfN6BBl1Ko8MaDjBSQdutVil/n1791Xj9xlxd2Sw7s2hXFuuoVYJqcLzrB6k18w96XI
pHHIk7Ms4eA3gMLwDGW5R6IdqqbiZohnzfT3obK93+UlUWLxDOrPtYOV4uHO3bZL+USwc2rcvwov
+2de5/G81ZmQZPRLAEjQXMD6YNo6BqX58Aqt+YU1EM/ci+S8cYXRL9kJs6JVreJoHQrvWjZk4Sgv
3sftVzAXmk20mKL8dAnQErkogh7vrpKXcbNcYJ5yJbyYzfY2mVl/Df3aWDiGTY6qwDxvOMaGMUoG
Oo+X487jj4bOH9b37zNvOW0ESes0/H7l2MCPpssyWnewMYd6m495B3fCCPOOY4BQdIEJQmhyt+z0
IVyH21GwtJact3tU/nfq44XTtv8XRfXNHPOk9e6cJaIMmirAt4ngYJEzitC/DbKOKvLxwUUVmJUJ
TYYYCyLOzWAOU8Ei5y6gkneGZ/qe352eVMxVNEjFNk+lFQLGmj9ySXn4w9JopmGgox+5tytA2sQ1
lTCW0JgB9osCTAH43wuiepFoSavLGQtyBpK63j6zJOFf2YAJWeY5R+exM2MpGeGp4o2JifXyZHmt
78lcxazS93qLQ+Y9yw128UgJSNnaW0FkN7exfMR9wJDEyycKrPfOy+vgilZAntbrNTpOjzS0gQuD
6tfHB7DcrN0rYqk9FA3H9s7L1+QQGB0QIuGfGgW+bCt7KjTaDgsUAZchrjhvh/7OrRNgvIlWAMya
QO8YrG2LrSSTcGWV1pd8X/iawyE2awcnTDEap1c6rZIyMAXP84itR0gm7EQcYGbx0tOzoIhY2faP
7DLvJRijztAGSgooOMbyKGMnRZg6wcajyD6eZwHctiFaj0F/jPpTvxCLpTDe0fqIx7n5qVlVO/ka
VkPpUahmApbmHu230Zdb17Su5j96UkLCnVi6upq3LpVRTs1Cb0RJBjlapR3tyF09rKI7I7eQFYsT
24NSDCxD8kqgUkCMD2u6cWr/zPOIZ12Bb67ZXKbQy5GYxpAtXEHvvNXYEBZs5CWm61HfpHu8Pv5d
GDUhSZ3nicoa68QYsgGcBylxq7WQkAV8kKUTY1uHp7623G4Czs3qjLIKgwjjNgsQ9JUlnA/xhJrL
WvBjbKACXsUHL5s0ny6YMMhoLCXBptCxo/TQJp8chjvPA5gnR/twFL/OKJ+0jC+FqoMICqgnQIii
TMvNP3NUr84oHqTqpaRtQrqm2HdNVxUsB4YMuK88TAyeKtUZrdMuYDsXNbh5hj+KnSoXEgKHnw69
c47tmma+8e7Y3dinXu/Q3RvQzoHeSjY65pKgdZCxFXcCoLvr1dcepZzA0hyuZ8rR4zqjYdSgrYXF
GceZYlmHHe/lBzp3ifETK1+Q/02N64x6SRQtxMOmtM7EP26l3BI+SpTYscKUqPa/iwm/RZ5N1pZ5
3uh5So30W71Mn8ItABgPgG/qyWLDy/bMu1n/mA2D0R9xHp3KvoDK2kJnue85It7cB8ZpfPD8f+kh
TzhjlAdmcod0AXQd2sQY3Y0IqXGCvMExnvwbjMq4XEzJKEKqhu10f9FRF0GDpI18AW/7BJcSozfa
XjKk9gz5x4jVNc0I/KMNigU+V8/Tk7nx0gxGe+hpmMqJEo0oKKF3BtBUFIQbfguvZ4anbw1GeUh5
mS0SGbLuH+ttR3KvJMAjkrjzzLNdFxOHhXXwA6XI81OHsxuWUUHgjMXOwtFNK9jkDSkHuzwTjdQb
eEsffhTvzM66/aqvzXy3jpTRIAvdLIJkgJgg2YMRUc2SfWxSzuzYAYzaKqisAGDHbo/GUCl2Qsvw
YFFD+BI03uEjJXFliVEyrSidUq3Cqx/WrltZ5oBV8cBWXqxQIcFWxdvMz6eUv18iu8E4HcWxkAXI
ExKUWyyMWgHhefvwYhDsLjNXHxxqVGjYozYUrMHQZAN7uK8B7cRLqVpJ7UY9gzso28VWxqDg0ovv
cusj2X4gzOFQm3srU2qMCI9I4hWdCWqYqiG5HVsvA7wTboQ6l5eckmE87jErOnSlnK5Ow4KkwIP0
hndejWlWLKZUGCnNozzOe/Xq/6DBPwaGG8DpUc3iFshnG7CnlBgBHKpETLsA/JxRHmxGrHzDXLtF
Gx0RP3whZjGxbpR3V3MR0oTo9aMmkpGpeTBEKr2ro90J4G8TUZxEBEgfPCHkkWJMnWqMOSBWQIom
d4+2ifRFT+qjcgK154/s+L9JITtxoIvIXpzpxQXL6CCPRDuhrkurDQkPv2O2O2p6iIzBOwMFPTRq
cDYsK4yQ+S4miw1svkCvY0hU067QRW8JPiWvr3S0GAfXpC8XX2bWH5x+CGMP00jqooa+PHtrNw0B
dawpx58v5AyQgP145jigs00whmKYiO5UDd10zOuITgs1XpQ1nGpMUENa/4u0xLlL+t1/6q9vMszT
CM2mXRhdDv2F2S4M3AMu74mWc3jeGIcO+xoUcRQbgz5BxCHhPsS6ohhghwQHd5uhWeM7ObfrRU6e
nR6hISCUwRDsrkuRli7eBTjwyOZRm4O0gM/L8c7OcU5JUq09IVmq2GNlZCCJxmZA2bxtZfe0Vrft
SkAlLoZdtW/zONsVOyXIvAq56xZG31Mes7sKMMreflhySPDui/7/CU/9oIxZ25bg6Thu0oqY+wTe
Eu0btT94W4TEeSP6jxCyYziZoqWC0EHWn49QWbaGjgDAG3lAXuBwRaX5hrRfJ9cnXKmGEGpSXNH4
0Rasu8gqKnL2lEd9/XXQX+le2P+PzbA87hhrulAlDThOIDrePWOfA00xJ3bpp5v0EbgqvNbHWcyo
qXAwiiNsijjPRCqNR7c7JIENNw8ru1ATfvn4+uIC98+7JN93xygQoQ5RgVZAjuKRHG34mp5u9Y9c
BTLrkxiyBER0E/6WwAjkUJ8u2lkxkEoGelm/Vx11bSWSmy258fcsRxNKTEDSSqkSGmAKB6i+JBig
wvDUYgWcAo6qmit2qeiAFRUsehENrKr8+cak6JQ3QaPgGSvLx/LdfOhfzxXahvzw/bbcz9URf1Bi
HITLWVssckMFJf94574/Ni8PpvP5myDSB4h9ZvVE5XrGM28NM2+iIBqmRosrzIUFQlRURWiOjxpy
Nc8LUlhVbxkA03Uq++lQbsvlf2Y5P3jKa87fQw0M4ACSLisCGgl/Hmw8DCcxVQoBCtkN1o90vTV5
HezdL2wB4WL7XSeaGKXygxqj/sMyP2fDpRWuKdoCK8nwwn+Zbk3eQ5K4D8Cxya47B19/nXeGi5G/
0gL+iucj1Lp9zXOhjyaBcQkoFKKuXcVgot7iTi3bvI8EVM/8reRUCgrh8KoFUPS+zBVdxMShSJUJ
w/sPiswlN8IQXy5Y3fGY3aMwrOvAW0U6GD1Pw8sefvUzP9Ey4+v+oMi8zqFbJOEYJAItRW5lO3ik
yGdIt3CXG895Ej8oUb0+Oc08O40A+U0hRR3ys3fjaEsfL57VeubjB+ygRAEGLXSL8qyUMmMwNEmU
TFSHAfEEEf5J+FxIMsK8DAKlkovbQYjHDeB0HKy61wksZGLR6iiyMpgUqJbGq4GugPfsxVxaycXq
fQ/LbgCJbUXP5YN1ujvYHS9tONfy/uMLmUvoolN/xkosfGG7RmECqyq2kLfxvGwcYAXiaCxiGZuT
QlS6a9N4ByJjx+t7n1OfPz6CuZ8qVdJTJOCYAGetEgzvoibhGiThulv0vP8Q8sl9MAY8SUKzOJs5
uEXU3R2k19Oj8/RVvfPC+7lK1w+OGNPdjyNcuwgctWvb9swGwOOo1gb7ra8SmUQYbCzddGtiqgAe
7RLbRbfYUwKBWDzrqWdxq8ZzQc+P72Fsu5TCEmsdvWbbfldex3fNBg4L0C4b0mHkkeaM/MDkJHDm
Yr4pVbbpZVEHUp2JlKq/HXbxXqoACxjZ98pqGW4uSBNgM1fkDASLI9C+V/sfoT347TtPtc0qmu9b
Z7tfEj2MLqaBzxhQREQWZHn2AveCLasmVq9x1Ch12G9IGIu414dFZmpZJcA+47kHid09eEhMcAfd
5nXahCkmcpDaSDkv2ishF2nxTCZiiLT4xVpgnAMDHRaYC3PurrHrYd1ikFFpKcCYhKIrwWBBBidd
F9boheT9zo1KoqL1ZpdlpLDhpJbLw/qytHbAbLLaGHBYVMPSoB4le8NKX/5N8eqHtDGqrKyL0Yw0
vDno0yOqV5jxwm49vt3iKJGr0p9YEz1JQ6BM4OSD/SCW5BSExAi+TnaYuFHxqw9IONqLhGCdhrke
lLf/x9p3NEeO7Nz+IkbQm23SlZVURmpJG0ar1aL3nr/+O9S8O6KyeStj5r6YxSw6QiiAyJMAEjhg
ONhKTPtNSwrC8sKQO96D/VGM4k0udOR3OUSX6JQ7rHPDuL1kCsQwcJhkgjZ/amteHGr7mNY/zOlc
uwlcFmTOv/sPv5IklTd0QVQ0uvGJa7m27jVYNRkdgyT9ner95PeaZv8b+y3kUPbTBsGD9SDnybG8
iKBKwqN3ePZLhqBVJFgIoqzXS0NvBHU1W2++4ONd67wEuA1ui1nrrkV4+GU3CtlRMWwUz4OY1mws
Z7yT9h7IHQ/k1xY3S0Y2zfGzcpEcmcWSVU/8kkyP2kay7nddC8kD1qL9+O05/ntEpsFMAEDMNWyr
h24hjEoEWhVcGIIxw51o12aIe8sDzGB50oX5mr+Sny4t+hmtLM53UnQB1qtAL4kc9wIa2RX7pXJZ
BQyW9Sj8VjRPUeQCUrh7RFcvmIZGvwvaL8zb/rFW0vqmDY3XRgUG2NnfVc20xN+eBT5tucCUcrvl
rM373OoS3p9ODKmrV+7ic1FYrItZmfThbMPOTO71Q+uIz82dVTx+cNZ74DLXV689QXxTkwohUz0V
qkKDQJASCFZ9bFty+WjfgFXMtePCKi4ulKMgpK4zXk+VWRaWUr2WxNn6JAHX24VZH1wjYPymFgUi
/BRhCCGFqMJqnHnLaViaGCw2iGrGNndOw/1kVqeP6XFzydwPbW4dYtwCs4QbuPzpX4vTgC1DgWHM
/jPnobmp/npidaCtJflLJT//fSFCBwtHWjYQ0ZqfG4CRbXMTRts/NuDPNN9ZVDfroRPqTjoya14Q
dOpIpLHC1T1mVa7qripIf8x/x8f08Vew2TWxdWnvkfPu5wdNhiXXWmJVcSGXOhSD1kZC0UBucNg/
V1cUpKQdChnmBU2EjAO4UrL5Joo6Drw/VGHNQVRMkqtwh+f+yzvjiK8i8kIb6hTEnl8Vug4RhXW8
735oNkblLpvEZdUL11PUhSDqDOglnyitPCIyqDYoTKYk/sCrEOb25h5C0a50Ipwru7Xiq20XmEF3
uFOPNJ88snqa146CJKg81qfhAQmlGRyVhZ+GWsB7ijrNxagiNqWSWKwgaLXuI4kisjEB/5NpKv06
jv2ab/T5tDlnr7M9NPVWrvlx6tGEghFgxjdcC7qW4ijTSkoejWMOcTGxXl8ncu+CfTohd48bZsfQ
agq6lEUFKtzI4RKvZ9WQAx+f768O6K5dbyOD4QTFc2b8tfq1vkxJJ58JCr+6kvxlStUcUgRDyLSv
vjvYoFh9PwWsWspnbkdD5UJDOs9MJG9CbqDhfIdEeounHSfYIXa17/T9znYx3vebHDxytyMzy5Cq
7k4WSnnv6hm0aD99sJNYjK+7BgLL3zOHIAt/FfWKK4XZ4nxqV/Xedc8B+Ht/vZgjWiE/zEZ0/tUQ
r7qUSYU13ChFSlLDBvvn5wBFYvLjbiduvDtG+MRSjYJwXeLSqkwgBqe/FbDaKhxOjfjT50y+cg3t
cNuSLN+lGfs1SfV9dNjh5F99Mi9Cs43I3LouQQs4Ur3MjH4Dw0smT89apCGJaEgRhLkYrFLW7PAW
ib0hHpIVDszK5Bmkc5h2zAcylCaeZlgOsxaTLsVRVk073E51DXEIorrDEJnRxjx5GGPb3rbn+tH8
Uou6CD0tz7t6dkztfEGDIiZGb//91Zt2qQh1/YleEoJwi4Mi1iCawUVw1eed/Ia99xv/njnctRpj
L8VRV6HfiGqkz1CDpbiJZRXyZnR80x6dl3K7a143zPHxNaZFHLMvC1LAnUa9jhEJKIiH6szC+h/s
IJopI92HeXeAOb+O90S3W6LaLNuupUdL0RSOj2Lsi3oSCNen0cV1jOWNcU9UluszXIRuU69yvZby
AiZtLr0Fcgo0GDAgZDVzXiiizYou4LGs+2KcsOYFAcxMVQmCc3MepjzrB5BHYDffzwtWNb8zv93a
m//y29Hd6VIXjkOu+zCg1docvhyqdi4rbF97PP4mhYKObBKVqsvgIU/WaxIR7Gn2H3jyyBP0TvjW
vB2LFd7Of/HP6+9vn6SfCQd9KKTKgD3bigjE207p3KuBFwS8uX4wPt7qk4GEvRl4V5HRWUNT9URT
pZaDkgrXdjQt/lGY36vu8gdTd1j0fWvdpupSFAUmXdOInWokwnylWby/DTE0abf3u1Gwma1mqwi8
UItCEl1MGuzPyOAbz1ZsVxvJtMBbxkgOVqO+hRAKPNR+6MW6hRBLLwn/S91c0h8MAJ5vij98YSGC
AolOLqYkrvB5evjCxrevNSlNfau9CuauUZnUL+ve/iWPhouy4MWq1/GN8J4m7YVN8VCkZlEWNmdY
QbofJrvrSeUYsQVifbHA5KYU2Xn7cFvtz/D8hto0pGQZdmZIKJpe97WNUfeiA6rME9OtT548FzMO
JHs7n/GYbEWOAnop9Ro+Y4Zsu7PLrZqTdoson9mTswrYC9tQYaCaZkWrjJFwLXQS95tpMlFqGsmH
mjKuddZJ0SjMMUoFR4XDV8hEKzAwVroJTpvd464sCJN7b/agW6amYhUlabU0HGHquS5yPG4jkJ11
xD0cXnY7JkvjWg/fEgPowZiQm1KUciHtOIQEuy4jU372frAo5FYrE5KiSahNgNtCpdedq63fSG2U
49iY/p1kla63lc7ZZjjL89LdCkkt3svwfiK9x0R9vO286/fhQjh1ZsOoUz05KwVEMaA3Pt6r5j2i
3XOD2lZlD+b8Or+x5PO/uja+xNIkG0UilA22YQlXpdhkmztz8E15j7aKebnIv3oAXhj488VycecP
ntBIngADo5Hl2Dk5wfoto7NQ/98zyc9WPVSVUWQCPx6adih7KhLIJ7yxmu8NR7RVEwnv+RfBOrHd
5QNEqbe/3vqF+CWNNmMoekWbjrWA4tL8KOfvhrd5RDUuLPQRMGStXiALWVTkZKRGMSkSNDseI99S
e1sW0URbOo/N6yXGWhiXdWOt10UWEikMiyovU6YK2kmkczLRPOxAb2sPtmjg8cZ6ny63NWR8OokC
sqgqvHySeuHq9G62kZ0Lz9iuzfxcFHyFaTxxSQ8JFWeNDw34ZWNs0NnuWVOD65i8sByVa2VBJEtt
BstZKNOFNh6JMQaJbnk2OfpqyL6QRMVJTQ3uAqUeBBSTnq05U70K5Fo+5uZWP7g/TTO+31wS+4Lo
k9Vns46bC9F02NQqfSz2DZTcvx5fnetYEmxSJGayCQg/9+qfNizYYp0BKoia4rTw5Abawq6KYPIl
CR+z/Tz9fxkbcol27Vv+dtsrVx8ewArxH0Sht8sHghZIhQGZvIsMHe1pvR0ejcrkXLMudonJLqKt
xqNfEukiWiv1mRYocNMnkPcEJvrlJ7fc1m86K638PFJ/3OcLSRSmRNV/7KnkYKXAC4czo/NT94Ku
pGPmGGfl/Pt8xVbJ9nHYcAEahPKt2uP1ipXfzm5664dQUCPmjVwNwuxLYHWo7hMnA6Xf8+dHnSlO
0cvB+KqMc0Pzl2h+VeVJhBPaoHPfeW22BqlRtt/3iDScnfqGVzqGxNVMbWFrCnySqg0NaWjnkyrc
Y8H1+NmCJl+nipllSyxzUvgj1oHB6xNklXblzEshnrPDaOrgZs4JhugEFyRuL4Nt/3BlUAphtgYL
cfH0Y1jWnmVoljNTAKWIsqoGPo5Pdph97K021fsKB5aZMc463XIhCo4EtMCnngGdQWQvu6BNBOta
9KPAHZnZ5v/qrxQQNZ4gZJIGYVFiHvfOW6mYReHqdxa6UiMz/DcM2+oChGQqrMln7kaVh7vuER0i
rwuJYeKG3HioNt32089w94Yd6Q2ZRT3KSh7ON8qTle+C+zrC1Nd2e59ZpckppHFNBIn7xAyOYNxM
ju/MrtjPDRu3fgGFSn7qRarajrimneMeW1+O97X5FpJ4t51J4e1ksyuI6Lw8XphTZ4wQRKFgyE8H
Pet8wNDRQj9u/YN1ga3RrCy/4+e/L0JhrxOwulXo8B0754heNckpnPyxN2zDRucUsrZL/5aZZufu
0ALq/urMh/ND6rboSH0MwOEDhg53cvn7u87GxvPE3DwNvTswEurVyirWsKpzNoRGfrorKKwbjStH
fkYqboMB5mQ7WHVsKaHDJaTfGk+7CuvW9ydWfWn1TXopmDrCQxcYjeB/CuZPCslCgoGP5yM/gnxh
177w5RGj9ayS5GpUuJRKneXSTwyhBNnQFZXB5/tjeo59U0jRTSczjtZqWLiURJ3iNGxUMCXNkgz0
uctm1pgdbLmTbOGovdw+x6t9oAthdKcQeLVbOY8hbI8RJL904tfgXr2mgdVuzVzDnVPaG6wES607
+04yd5m9wcFWNcK69+YHWvo0L38HdZr5AIl3Xs1KV4HFnZORmMVuZjG6re9qJr2UQ51dwc/KITUm
6Isxsvv70jxj65WrmTbZ4W6b57Mjk/V0vIYXS5lUytI2eReUE3QbWvPNifAYgIbtHZMjneWin404
C9go5fj/uei+uUjuCygHT7rJuqnnAOTWh6KChjSafBUfCwY07o/HGLPY6NgNjLmt9Z39Zjl/jlvS
qLgg6vJSDTxI8yqC6frdrnN/FrsTw/vWwrzlB6IQxQi7Jmt8QbiK8ZY74z16CkyPY018rw0IqUsx
FIQorSF2mT773hNak+7RmrQ9k4cfNqiVwCi0ZxNSs74VhSTTIER1lMzfat9YlgLih0f0V9+XTqCg
/5ZZVVmLXRf60U0YQ58kmACHOLAoGU62x4gE9s2gOeL2GV59QlRVTD2piiwKCh17CJMSCBIYDK/5
tNHmMm5kTm99YD3u8IQfIfZgVnDWIuWlRAqdGiHnglyQEDXuKzQRc2hYQDKJStjpxDEetFd9caEc
DVBFMLVtPzsJrChnpgIjPt024CoeLURQeFSpHYdtA6Jw5VpSHpUfYNxpzRALb//VTbYQNPvnApCy
iU+isIMuvWklD7lZVWSeo90zWdnWovrl96FAqfEDrfNCfJ995xFE2bs7bHeO70+XmT2I+RK06ucL
tShQ4iSuiQZOxl2l/SpeBCyESAUr5i0UT5i8iSzPo6ApCLpG1j7dYe+83k+khDvgBRn0BszsgaUW
BU8lnxsgOIARCwssRZOVu9ojtwNMsB4I59PyB6gv7EfBEg+C6FxvlLlieOyuwnknWo/zzXvby1cr
TwunUKmesLwIKz3MIAYFZdl9Pr6+3m8xhoFVpwcbL5KP5j5wb4tkIRPNANnFXNbxMTwDDJDHCqms
aAeVE93ti4ggGfofDalSWNHrVSsZPMQ9PXNE3qK7AB0bt1ViwBHd5hJo5dAIEUQEEel/8+iaMDuR
5RHrNyNejLV5plpTDAqR/BGLZGIw/iKj8lzcjVtn+/shNF1cjCBfMrGQlF0/W404FzIpcMIGR7kJ
fBWnGONfr91hvONA8c+K/T6Drj+d/Us1CpqGZhCDsp7FYHQTtH4TKRws10atyjNZzTUzGNySRQFT
WvWdniJ7uIKMXzh7ZMdM+tbd4UsbCo5CsVKEoNRm6ENu8nws7eMQgNRXOsrP6X3hfmzYUcw6uH/J
pHAJO44q8NdDK5QbnyuRNAHR7OSnX5AL6tWMu3Edb7+EUdg0iY0aNAkUnIUdw+3t07RaJlb/djqV
pzBpaPsoiiXoojlvaKU+n7fZZq6Go+8vx343kyFuNXxeiKPilkKXe29SII5DNPHc28Ul2VdP4HKx
GILWIF3D4+hMjiyjeZPyC74PsmRENwbGeC3v5SG1UNjH3CJDytoNtZRCecKAKYI4bSEFTwkGivoy
sSUb+/AY2qz2FC7lUE4QJWUvjSXkfO6RAdnIdYt+WMz7/vyJReqsZtDV5tSFOPqiisUJNPwpxIF7
x3J8xBNX514jLXpYjuMJzQoauZ9HGci5fhkfCoU82OOhwtJUjARvsuOp/AG+o9umXi2yLH8T5Tkp
VkKXQT1/0ME6XjFhT7AOFk1DQGSQkb4bB8a5k9ewaymQusuUQYslvLGLiD5ENx6J/IroIP3AC0Nv
H+9JeDznZuJct+cz6PQHM3pCjU8xwdCeGmhktQXbzsidibczFkvfGiIsfxh1NxXKwIlVjh/2VKEN
xGDzDa7h21IAdRGNWZu3QzGb2jnWZsITyf2L2VB4Yd1Gq+WPpSzqNuqMIav5+ZyiaRWDg6iAZNb2
CsJb/uVX9EMl+bbAuP1T6bFa0FhWnP99kQrITT8o3ezjEnbOG3eJfdtfV6uRS8UoABLTJKjHz6+0
f34NsPz5rNkHeGuETfPMssTaLahphiEa2EYH9gDKiloj8OOAkOVatTvwOYlOM380PT7oGiOIXY0o
l6Iou3V824wZRmKue3AMvr5mFlhtbMNNLUwuM+CVpRVlQlAPB4OSQRTvPh3f5GvsMHB1tVVnqQyF
35PSYOw8gYTi0tmYLJgJJRh+sH5FfH0aCrqNmaBf8yHCmnEDC1u3aNBh98CuJhcLVeiutmEqZCky
utmfHWc8XoP73+TX3OGEmdWPcbOJXNbn+S+Q/LdqdAfbBA6ggZ9a3ErPRweci8BC9wEh8jy4x6p4
rL7vLPWj4NgT9U4dBOgHYoxrfvKJv0sCNNcTvAW6WLdoXoqSfID4nHuYu5nfGb64WstcyqdQd57y
iSYR8kcXHQsARTSrIgtg3b2zO9AR81IMhb2a0mje1MBdMPdSE//YzO8lDJ/8L6D79eEouEh0sE1E
JXRBGQRbs0ncglQyIqljFW5j7j4wRnf6CLEdgHEW1qK/pXIUdhSI1as2h1y4CzBef+k2/Fv9xhLD
siGFG+PwH+jdW/rp2SDH9mezkRt0pUX4amAedufuGYZua9nbUjcKSlJhCBIxhG5YenDEsr+cBD9Z
irHsR2GJqnpxUcyXZU6SBxkvIJ+DayzvWA98/vYOmq5Zqaq41SW4IPxccbZv8Q5TA9MB4Z5h4ngH
57ud2e7lvbjHjATDigwNafpmNVM4ID4gZe8Ie39nmKUTOntQLTLkrN/+XzpSaIKnYrEVJlhyj5fM
oSE9NzdRWKhlgULzLW3wGs7ex7g6ibHwEZrIeTIGnjdaaDezpqH36JOoELvPMI7x68E9vNiB/TmM
UTMTFcaRoMdY+UIZ8TQ923WYLGeL1kKwbly4h7m/H4zVzNd41nekECbup1HLJdgXrRnYHyttsIe9
NtHl/zLvavAddHZhB/Xtj8q6j2iq50TUClQ3oCRmg0EDibv2+tsFZc7Bxkg+y6Sr0nSB1xVJFpDR
qjIVQBpRynnxrOJxclAiQrcBKa0firuDhmi7JQzt1ky6lPeHSRtdTuYECEx4OxQPa3JFa7g1SkQx
73hnZ2JQ0UAjDKuGsxaFYfpZExVpDi4V4bueYlIE3YidznBap33V0KBesI79mncuRVCnUYnKUJBq
Ad5pWfdvvXNhgPNqcLQUQF/ek+GLSgIBqHnNSQbaMpA/Y/7JxswJ9hkx5K0h6FIc5Rpc3pUNF8Jk
ekU6H73mvxkCVntclxIoZ2iVYMD4ByTg1Rgvd28knSMgkAjedjqmHOrGBh1Z57Ud5CCzfwZzZmBe
Xe2E0Af8BQxR80+mI5+lStStHYRjgjLXp0oWgDFxBBeseThKrIraamq2lERd1W1VBtgrO83ghG5B
oQZFu9zMyB+QHZh9LTbb/VpwsJRIXdy61uUViir4XCWRrwjo2Dca45jSNZu8KYJY6SGinRv0EDsi
GkfF+gd6JE4fT7e/FcO/6VeFrCilSAsHGHC0g9DRBfZC6HW0+xt16JeEnEvrPPXwjZTG5qunOHK1
gQScWYVmKYBNUkss0SqG623FGEBEPy7k1Whk/WxEsHVEoKXabUzWNofVWt7CF+h7I8kwjYxzNVc8
np9VUwZNJaDoYIfXO2xlZnr76lPGUh4FFXIbx3o3g5H1LDzzHzmptvfoVE1duTcnjBdtdrlAHsuA
nC7vzKPG+owUfij1JE/9OAu3euxumhkbWbixFsot9aNxYyjHROThKRidqM+1Oa9VSx/uNlgliy5n
huezAFGlsKMbvVFMgtlDno8DqBmdq26dXTK4j++McGa1OLFUjAKNusiwtVbCKQO7u7Spfykv77e9
fTUeXUigawZTh5UJ2C0NZY64d6VNSDAcfDnPkydoW0DnnnvpsWx1z3rZZUA9XTjIlGGahAhGDN0T
sxmSBe/0zKwgdXHJt/jrT5byax9sUa/Ga2R3lRUzSUB3hzIP81Xtv0SDf+MVPc4WJJ6ucP7nnYK6
GFaagAj2zbdfwNny0zbrLetmZkAwPUArgXp80KI5oqkewocLi0+ahVL0EFssaFWCRp3Zz3PEF7Gd
bmpyJKFPJJ/IHfji2xhBAOs0M+1IAUYRx4MESojZJbHletoE1ry4+yeWDW9O6Nz5H48zvfCJ74ZU
nQqcAMQ3R0ewriX2DSvYFL4FVL2zoIpxR9M7njylV8pI/DxvinN8Dd79U/wQX/MtsOr/w0GgAKRQ
RT8th1mchSDx+fjEu8+GEwmmnxPvjAexEFsnb0MK6/DRxQOt8iZQxH6iMSovzv3Zla+uvdt9Dugx
md4Y1wtdLij1UBozDRr2aKp5Ph49PDPn9saI7BNr/wUjNNCpHKVMm2aSpc9v5z3kB5QHWO86qy/z
CzimywOdnqPlYE6DwBaPZBmM6i9427rguYB1t6xWU5eiqAwlTstilDMcM/R0gZgMuTnKtz6WoD7o
B0IOL9iTgm092NUzLwZiUQmxwIVe/oRu4sAXBSgKQggnsaqN65o2OqSQwcydFYwk5pM5+UZmQdcF
OiXqlHiEuNZEoRqlcWyIHghGLB9c8uOQ/UTcdRl/XJJTMTPzMyfOVkkclsamIpQk1dRB0yA/Jhk6
cGTLC8kHkgCGnqyAQadiE7DOhBwnzdiJt/XUDtBrzypPM32UwpRR5TRsWZp9FCnGtJHcR3SOWMxL
nBWa0PucBJQ6Q6GEnMp5RvMI8s5rgpdozzpvGyJbBI+rpm1uYs5kFSNY7mJQBY8OnKNTLEH089yH
47xtsQQNt8KwmTfLusPJc1yVDNiZcjDvMPhA6j13eE96wqr4UIEtxhhkVFzQe6EI4AUHMfj3wssk
Glnd4ZI/yNGl4S1Jeo3CXfR4G7ApWKOESHT/h85ralBwenQw/J9cdZTGkYiqHQ2/Bb/fcFJEkqEg
t0XSPvSXTFUyRLTQi5pA92ZEXhZUveRFh3a49soDJ1WWgU5MTdcdaUKJXuGR6lVaYSu5pJlBY6ZZ
aRd6Vu+KlMXxumpkjdfADDI3pvFUduRxWBKFR8DoEKbzkqjwmKeROXiNGeusouiMqQsY+kvthSg6
tBn7Nm5jIzpEfODWfEVqQXBvm5aKCv8SMRNAiYYgGLxBXVKjUQS9OgTxQaqPYqBbaoq97epkguKI
cCojeFoVZggwmi5J6Hum7hBDbzturjocqjp4GtQdZiEdzm9dLt7qRdszvIbKGf5SzZB1WYVPiuA7
+H4aJEnrmtiANC49eVpsVtkumSTztv1WP5GhY8uhNpda6aNf9UUdK1oYH9KGe1UibXzgtTRgrB5f
czmoI2B9nKhrCn0dBUFYKrFUxAd+ykiUHjWFB7O6j6WBWcsQtWY0XCy8qKqaKv9JEWhMXhFFVXyQ
d4JnZq/5j9v2WnOB5d+nbpxeSQsu6sv4oAkWP0lulgSWnoy7gs/tPomc29LWtdF1Q1exP0XkKWA2
yqRTshZYNfAqSfOJ4MHb7LKU4Wn0Pfrpamji+1sO5WoZP/pcLMjRIUkOcV6TgG9Mrf5R+iERvNRB
+x8Zit91zALGVccQDUyuKWDYV3gK8LskSYsmABZl3a7uazMofwTpezJF1m07rnm59iXnU/9F60vV
cXmj+ACiLL2vwvs6sG///dXvJBmKIMsq4P2z53Dx93XwGnp1GMWHUgD5ZWUbyS4wOIYSq663EDL/
+0JIF+RxKJY4qnFmefF7YCQXIVZr0nK7vuGPtzWiw5G/XGIhjXJ0L0VZsB1nrBudjMtIoNRknrd7
KWpXzcXDOOn3CX9Rk8n0+1PQIP+vy21h2FMgWqH/mlantN1qumkIZp2ceTRu8VoDaj7lfPuXrt3n
miKJii6puCh1yixhJnhqLcP2GfYbcq+iytlK8871GuG4bS09+jEjqV392AuBlGX0vpZDFTXGA195
VmMUVtQgzB13t9Va/doLKdTR0AJdG0IeUpr2d+ZnNhdveOOqRFZS9AzHWj0dCnpiZdA2S6BL/+5Y
UjCG3DACnjvN+2XEm64eft1WZt1kXxLmX7BwXbANYiteWceHvsjtokojS/IKM2qUkHEQVwFFxSZB
sAPJPFYKfhcUpLUe1mITH4zo1YtCM+53vdeaEeN00EXRv07HQs78OxYK8XnY+wqHayZNdkPXm1m3
H8K93pduUXX2mJhe8haIj22bmeOwN/riqEX+qSnqTTYisM5rhoFXvWXxe6hDUJWKKDQqDDxYWhBt
ekW75BxYxcrW9RuUsP7F58TUMS9iF4GOsPa79nFXeSrX5ThyRkKKcld1E+kLxgGYjxEdPGoG4lOZ
1xAC6dQByMDl0U/DFB8UrX8uA/kkhbWTRwc1t9pSdfAc0zBiIbrj6fOr6rysGfiP52WFOtlTrCMY
6yDS1yWz5zZduvPKZ05rTaXcq3luyXJr6jWiFszfvty26ZrnIgzTZUxgqGhrpNTNe2NMuSSDbO6B
m7qtkTf2kLRmxreMrPm2pD8SIFXmaq7i8fWEqdwFGefo1ak3lAdkLgw/YUmiwhd9jBpNVSHJSJq9
ZIz3id8cubQ1+TAeGB9vDWK+7Iec/7tPGnGchgGXxIdwwuw791rpD0P28198I/D3orl+5rn+QwYY
ZvI0xSlreleWg71fH+O8NJOpZiAyzazwlycuJEnftVEqjvN5scN5HnVTDgew2Wi24VlclVpCrb77
/XhMBpD5punDGIlmqmUnLckfgmiyhYnf1D/rNnmMo87xfWEkgubG/UvQT5uRr7E/RB62AddMRNAx
yzHxrLBu/SBJBhJdjddlQaHgsc/8JG1D/Pysnx6jeW976FbjL0EH6bFi1ly8bxX5Tkn1feA3hBck
Bj6vOp4mKYI2B2SKQcEhurmLXpQ1HKbUi10h0tVtl6fSkzQJ5V3FFQXj2ll1PqxCR2eMyCuGQV07
gqoOkajIcL6kri2Zb1WnydBT1ReluLntg6uxuq5jCzcKJcja6MeeTh0lKeIgK/ceOq5wJ03PzTwp
Lpqq7Xh9fNT9yla9zpHS+uG27LVAYSma8somaIZiLIX4kAhGbmpKp5lDJxbubSmrxtQ1jBPNObZE
B3TiFESI9RQAP/pbcZLb5siD5OO2kDUPQcVAwn8K5t3oNUWTxyMeyT2Et1mznbRsG8TVJm7bmqCu
yZgnXjObIcw0d5iXxjgkFf3ksVSXWsYhkRfjizboppjXEUOfNaMtZVAeKDZcpgb9rI+PyvZwbKbM
Ysakq0abQytdk3nJoKvYepmKqZIYQKVmcBL/tSg4MwhbJ4pYN8eqyRaSKAAZDXwKxdMhSfrQs4zw
3cft779qr4UACiGKUvbiwIe9Qt5FOY7EIW8yQxiWvah4og20yNM0aNFwRylBkag6jp0j8pnzL5TB
3gWVR5yE+IWSo/R50/AFlDGqU56CkHJ8nKKn2zJWv8hCBhWfeL4ej0kAJ864x64OTYABw4VXraXN
7AWqKugazd/W1U1S6WmcHMo4ByN/4zbSqYwb21dZWQI90jFfr8h1JENCFZQ3eDpfl/FOWGZGC4ip
w56IAQI6jot7S1A6QyCt6Mf7zvd4M0hAQCiDFFcavWObRNVe6eLQynkutTUFnLk6p37ctvOKY377
aZRjatwwRGONLJ/vKrMfdk2ikl5npLDrBlAEQZirfjzw73t8wfld2g4tFx14wbf8XN5E/iM6gks8
defeUzUSddhxWkdkvzBDFfWFfdRjy7c4Mb75mrbzHlcFkYagIlT4/jtCTeh4LUeVQas4p+FsIxZN
KX/85yZdChG/CxkzX5ejDkJGlLbwfmqHekwajWfczCv+K+P1QsbdxONa/hyvW+SESTCEuqamgPkI
q4YyPOEMFgdXllKW1dYkGSLqHShFI76hd0R7qVJXKgdJ+B12yQVW0BaOoO2VnhXJzd5GJWGyIQnI
hySMlPI0svhgpm24Bvk0KuKhJTbyTsu6nExc/YJiWG52YeHb//xrLUVSQGMUagpiAlQjxjwihTee
EznC9kDBui1m1YYq1mwLgiLxEh1GxRV4iCZhxNfqxZ5gHWm7KbtN0N4rSiL/89wEaR2eW/BMIaIo
Mf+WhWd4Y6+XfgR8lsfHZpMoV9ab1go4KzyILz+36CJPowQIWZe0SuMnhyRQM5IpomIORsXKj1cO
6zcpFDTxSVHyQhYmiJmcAe/JMWCzGXJGeroqBV8FK9B5XVTpxwKlrEpBmKLk4AkoK07nsjrqTcmI
ZOcbkfJrcA5/CaFUQUNbmOp+irsm10AI0McXvq8UK4ganYRyntgN1+pWNEWMDHJdOdS6dcTuAk+z
WUZB206dgSo7LwyhxZe1nTd9b2ntP0+AoN+XHArfE87wQ7WDEbMi2hjZU6D1xMixVLZjgN4KQECQ
jmqJqigGJjG/u3ZflfIUVlVyANnIxksbgIR8JybipuMEgYxxsL19bFcNKKHOzqvizFVByZOMtgq0
KksOTSo6SIwtrv2oE43hHmv1PSx1B8+4qvKoidLLPTEBMIlJDbX6wQeICz5pksTWYv4YCDEZW++u
19/6SHv2G89spl2gdk4cJSS+GoLN1cWjnrE0XwGsbz+J0lwxAsVD/SQ5DJXdISWKs818j3VtyEhX
Vj/pl+5/cDvlnT6OXZ0cOu9x8OSNUPcod+VmNjhp+08bmuZQTOGxzNEQkaojtaCgKxDrBqYtkkM+
cs1TmybRtuyFwOwEWTS5NM1OeqG350zyOxsLpCILzQo/5V6OTmWXGc//wruwbU+VJUPGexF1bNRU
SPJogneJCrqVeTD9FBpvZbHPuHxoEopPrQVe40HaCAIttDp8PzY6SC4mg4ONvQl9FCiGtQAeJauw
fPJUiZ7DR7Xrya3byZLp8a4cf6R4BI4vcXIaAoazrx2pxW+hudGlqYuTQYRjRTWyOrQlBENu5ykj
5FzzqqUUKtJT8AKdjxm+Mx//4HIiy6STXUl5Yb2ar/VaIM/+27QSFe3lQxqgNl/iIZO0ldlU7u+i
NkeRSAkZL1pB2v8j7ct63MaZrn+RAC3UwltJlmzLbbd7SXdyIySdjnZqX3/9e9QPvhmbFixkvmAm
wFyMSySLxVpOnfLtP/6KWV+6m5cyucQIUeqsVgyYC7FQNhmqAFlcW2X2igLnisO8lFqD3w5ziwYk
xHq8x9zEGg0EEafVlWe9tlEzhUGa1L0U7+TaDoVnQd8kkhV3z/evxlLe6Uowt68F+iMlKeqxr4Pv
CN2+bzeTYuaDozVfBUERab6uTFduyqJyXiyX29mirdIgNFqYh1gzha42fT9Zj4cWpahI6yJTJ+kK
P/ggqDEboJugM+mU20FtmLR/Ffr/cgNQ6AbGSUTYqXN3vqsrodIS3PlW+hEqlYshiYhHpkIwh3Rt
2h6PwPsyMCoSsHAx0MCGqt61gZE1kgkdYdnBIO2mkaUdUDLbYHIa7ZmKO7/vNkG5UcsfcfMfDkwT
4d4QWYFsjfOsIvjvgR7V2cEvjn2A0ltvmOmakCVjMkvQARqYASWcELWSMq3WaXaodO1324svddE5
QwZWA+C3hmjNJb3xFmFNgN4iMvAxoiJS7o0aB2SahTgYPD21ULIURMkJ4f/WaNhViBvUw8oeLsnD
0vDIiDKKX3x8BwKpNB4wh8iTW5p/MD2qLJi8wA5R23M6pv5E+crY5nE9rQQqt2qDleoG1qgYCvLm
fFpULDUfs5373mtaLX7M1DB5GhLtLSIT3bIkOYlK+btFF95BYXF3CDVV21GFyStG7uZ48RWwbYqK
44VXoHKXvmf12DZCOHhZqyAf+4Mx1Uxp6dLCE1Hov2/Ybmw34mcAn1SE0gaefEqub0oFpGwRJDoO
dzgqXbxJiPoAQMw2YtpKZHP76uNaSsAqAKaGoPMmT5eyIExGHaKad7LvHwRLt6LX4DV5II/xUdhX
r/mv+tf49Nfrg1BkbJFjQYb45nkXpiGrdGPwRuD9xj63qJFsZAEN2eEaQmVhKxEEEELxNuHy83Hu
ONVGm2fN6A1JZ9Jyn4InrJAeWPLt/pLmI7mK3rCPmE2szLRayGHxUFk9yzVpjNvRk+O3oHyP17AX
S9dABW4RKQ/kVMUb60lRWsuUxAAjWAUubf1bLDEL+DUrztkBUyftkMHLL3Rrkt97zXD/fnUUf+CA
IsODoP5aIRWxndI8ooM3c8lbTQCW4iwth5U7tnBWGuCfqJBpc06Cd3UxmyOqkgbghFpUN1ojnqtI
fMjrKjYrpK7ur2jBnmniXLOBakgK8rvXK5LliU1lHWA7taKzm04r7a7oK5vlcvYr0iPxkOM4tnCi
xM19yTcPuy7OSXEEFoDPUWCEriWHkx6NY6YOXpF2Zig1szqW2kqwvShERxVJBCqU4F5fCxEVIZdS
ORw9MfHNep4wID3I8t+6mPNKKKDReBLgQPAR6Sg1opK00ei16WeSYDQEghPaW8bKhi2YXiTFUHUj
XygEPpOUywGp2lIcvVT70AVHRVUsTfeERpaBvu77hzMrMneNcbXmMItgChSwZtf7poLE1Y+aaPJQ
WHCzInjppmw/Kn/QJ2fJsiVVr602rDhhS2eFEVdAB8EEw2HlFGLomVDiU2CCtdj0yZkZqY1cycrK
lnYR5lbXYQoR2/JXmAJzFOaRPnoFADKJsClq5TMdi2Nb6F6fspUzWzCHc1kRxAyGgWww39SYiwQE
JtU0eSxqq08jS9sOk1Yn4+n+cS1ZDB2g2hn4oODUpOvjqodUy2OiYjxyWBO70ChshqIqpy6Btc+l
Rv5xX96S1TDwJONfVAhQIriWpzSkp76uTJ7Esq1YeEoofHSVWemJU5eTU6vRivezoI/wBeasnAgY
ocKPU6jjluoJCUUPLFmbUJo2LAGESvmm1W4mbwZiozq1InJhTyESMCdCVYyckTnL2LRxLWQxRIZl
6DQ02wiDycpPpVzZywWF1CVENyj2SHAEeLq0cdKRxNJa0fNrqTD9MSY/8lwPnUILDVdISXoSJ790
//oA5zIIYMtEMeYpFdcHOGpqVDNdnjyMnzbq1vFTL5FUk/oqwsbQzNj2vrylzbyUxylMgRicqAwK
o0Zmtpn8TePGa0/Z0kZeypC5NY2pUfk5mbxO3enpuW/6DZVdLX0omnRl+xZMFVAQc30HyGwdqbFr
UUxVdZaP2egBR+UKNVDFWbepen9l2NrCriGEgjWcYW+Qxu1aM5QNG0kxeiO46s3Ir86DuInbzmuK
tdrmkihDIiLyfTBWwAVdryhLkipiGcMbVlhJk7wKJBNNtZZtQw1WvPqlzbsUxV2sHC2SSitBVKo+
SQn6agHlm1YM4oIuAK+HMpyKUwJAkZOhInwTQUM+ehpGwkjkRD7aDngIDNtdyxcuWHiYdhQMYChk
PJec1mVYQagmML1+oZgCEKby9Hn/7tymdxAywjnTkPOea1X8ZRWaUJYGImExQXHOo0c/2BrNSyHu
qj7adCBLiPR9Ir7cl7p0SmiKgu2D3sHgcq4udHLKslDGk6IKoylEaK9TEvTkB+35PwgiKFPgvAzp
5i7FSqwEvY7VQR0Cv7TjCpE8mmbvS1neRBUi5uAVcrgra2h9hX5BnFORg6dI+JP4P3snOjF0V3fC
cVxDySy8kCi5wL+FZsyvMidunpcR6UI6eUA42IEIsGpmConuxvK+Gsd9qAgrC1y4wBCIqMEQ0XMF
HND1BfbFfArTupg8MqgA4+b5axQCMOEDY+EUk/yxsp1znM85iBQIN0OTKPwOyLwWR2UMFWiHevLK
kvR7Re8Tc0DV0NKTvt8WaJkyRxKDh6oKDS+JBmWriBE7aXqqVWY00sZLsomtvNgLVxGldzhBgD2D
BovvypKlSRhldEZ7rA1F+Kg0trqyqMz7S1+4GJACDaIIK1A45p5OpI9ZEJTt5PV78Tz+9ld+fsHT
oXDhiAjwG5BcfJKuEY2AiHkP18rXXTSwm8qTkX6kerLrfRA9JkGT7JQhX7ntC/aSAhuBQjUyd6LG
1+6EFqZE00dsnTaYfs3sbnzKGJ6CerLb6df9HVyK4S+l8WWsvmplkrEOurrX38tvmEzMHMMe343W
ynfymrTFHUVOB//AyMCSXquqP5TQ4Ro7WumNV8jiFh2E29LXXsb2I01Pqv+KrqYHpbb1yS4LrxQ3
ch8fygxOX2Bl6lMmhuI2UtYGZSxdWKQudWAp8W7A+l1/VjhpEzpqoUeK8kTkh7iPTTId42xt+fPy
rm+qBC9vbsIEnkpVbuaxGZUCACwskda/Evqso2Zfpg959UeVmm9xRCyDnnxtL/h/H0NCMMp1BOvT
kDScde4CWhFkU5voaolTrn+VtDMDuLdGZ2nqZ/UjVM2wXgOO3h40QBxwYPBKSjJy3PPNvRA4itqQ
JmUFJ1NkR9hIFGBbnGBxaGW0W/S7uJB6O1XHFbNzaxBmsTOCZHYEUJW+FtvTCbNGG5hCLX0TFLeh
z1O0Ym5vX5MZngJbK+qIWW9aJ6s2RX9ZCBE524xjZI+9YhL6jY4T4Je54/81znfmNoPDgeZGJLkI
73i2eloLKoE5EFNZ3uYElV9EMOEPqYhWEjS35fwvUZQqSCaLSE5ynlozTmTAUzJ5xQcrmZsJrd2S
+lA1g9mUod13CCkDhgar0BvqY9+U52w6aCS18jboUO7vLZJKKye6pEhQWAP3BSA8/Lk+0QTJJCnM
8JZK2Xf0nJij06ImKm/r4NAg0fjX/jDiWlxRoNBn2AufMp2C0tBiTZw8Pz/2wh80KLZroMLbl/Fa
BLcglF8qH4NXsMn9Wzf9Uv4+HkIzELpyUPtEp5+scN5Ak2kaK+dYGQh0R1UUXL2w/Sbo0d82HkFZ
UOmE0UTKEi3y8vXBNC1aspMgQkwOdLPmtsCZ7IrqOLiBdr7/Rt0+iNeSlGtJk6HDlpaQJIeyGUut
QynGTxuKNwah7dMVhVu635fr4t4CguyhNIIXzYuF/afcWIFiqeOmENz7i1qyVACYoVsZeQ0ZJcDr
RVWjmqmNMasBi20/LewC5b9h9FdWc1sIn48JrTjIm8wVFcJZxKFQK/gwyC4IMBlaZPZKCwa7kZlD
WNp9+JvR6lkailOfBK4imHVEzfsL5adEItN2/QWcwuPuMh/uDJ6CJnaEsD7MVpMGdD8mDqKYVGy+
pVHhRL4tp5ukscCFu73/CYt7rUhg9SWAXkl8BOq3Nem7BnsgFkcDWINcPQjN33bUz6skAHrOuVq8
sbMdu3jwVKFLi6ZDxkPrf7LpCT1Pqwn0JcuBcwSaAfqCqgt3D3qRNQ3eCXgpdretXu/v0a0LhO+/
+HFO7TMi18Fk4McbYZ/kT0X4MGno19zcl7J4lQFJQ4oNPhASAte7JAcoVxaRD98W4/1ySxW8HoSK
ldX2zn1BS88G4lec+dyvC0jutSBx1H2pKSAIdZ0HIZxOqZ98orf/myJvfb97kRHdm3q+kj9cUjSk
OXCtYUHmetG11FhIu6QXE9ErktqKqwdBPjHg4//D0i6EcHuoijFwNGosekNHvxVBu8mHzgE1gVUY
smUk8qbSdSfLkxWDtWQXEcfNlUtgTrG667VFY41kfV/C3lcvmv6ola2pkBN2No4RL1Rv9xe5tJNo
20J5BaU9lJ05owFy4RHKCmm0Gd5rIfCEoT5kQry7L2ZJ6y/FcItiNGzKMixEL2IbtbOy2IsZ8tnf
7ktZUkYABb66KPBW8jY4oGANMpRK9IJtKh3l0tRGp9v4gs1csF3fl7W4cXO4isoocO88omUsiVb2
Mp4vVUbuOAw2UvxG8bzcl7K4b1SDh/9FRMQjS2jLyhqtEaJnRNsRXVqdctJRaeuSlazr0mpAVwMS
HqSLKNokr5Wu8pUgruoOzgyMBAmZKWHDpPjX36/mUgqnbBVTsrINe9Hrz239KenvwujKf923gwcC
njXiemRCDYSZ10uJAN/s0lwUvVHej6PbiJbfulG7smFLBhYKhroMevZQBJ039OIZEnD6xTgqIjpH
jwxrIG1tDYFFu3GzXpmcP5kLZ8G4A3gR/pZQoOFcTTbISHANQudNE1zmZkhiM2bV8Hz/dG45NlCT
kdHvhGcDmkB46Am+Xazi0e+8MvNK/b1njp97rDgY8ndB+laVth/vx0/y2MduxrwIVB/peDCeI2Ef
bnM0JiWmb5FfSmvX6cors5DJvP40brvFsa7pgC5SL//Z7VL7aXJH57t4UL/f34IlH+pqC+b7eHGs
cUKZb4SQ04CpYHrog9hUclunG6bswtqk3/vkTJRt+LpqT74cl9tD/nf3uZc0wdErfQfRVb6LxJ3i
uypD6tmUpb1ab7P4jUSW9C6Eujn6jp9Z0UsuPBYOqGoqjFenT5OGbGtwSLYT2cj0s5HdSjtU00OA
/xmkd074Gj8VgcmaclsLe2ageXsyfbZisL4SDveWwemqofddpXS082r0vUf7Kn41fMmU+9dG0jDn
pLB03YyRb2pDZ+qtcPzMH+osdwLhKYrdBAjyON8Zw7tahDviqcG7VD4yhknFmK9bEHTE2emUWGpr
MuM1Fv7UfWBGYJVYI8j9qkDeW8b81FwoghYOOi2HoPcIe0RxcCjsSdFMLdjO5DOT2WFwcviRgcpZ
9+0J9rJlZnJSc0vDKZReCoxMuI30o2Alwdto2B3dNV1oJ/G3XLRKzWtO0XnYBXt5Q8DwRtsNNs3E
sVR7KXvOnfxRGCx5PJGzQc9Z/JoIx0F0C7N/Hr6Vkhklp+6oJWYumwPa/uSD6J9oZoPthoYrTtBC
3hI3D8gmZaaZmrutrzeiGA2hHpBy8MCYBcjfmNUbrSqnXVbmgWUMTPbiPM3MQNFOKYZ2vmR1C/42
kJ5u71/NL9qX6xORJcSfyEETuOYaT1onpV3Zdn3UexPUBRhMS1K7lw75bmRWralqPOOz1IlZAUiR
l9ImpdpGEXd0/JGo1Ix7ZTOoJobkNY0ppJGV9mDUbYTtnOxNw8QsRbNsBatxW63aGnNmH32yRuY1
tbYVtRX3dXUt3KbKbS6XBQ2BaxT2Y2jp7+pWwLXIT4oXJJshMIDB3QzDlmIuUAaqrRDZYpQm810i
neKToptE2EabqHPzxPJlu8t/5064R4JRV855C4ZLcOj+tQeH7Qf6DM4Oii14jK71ICzyrle0rPd+
kN2j8nj/cBfs7vWvcxsSKSGCyhS/7jeYaCxWTia7jQHcem7N1QxBOtJu2jRj9r1VDnURIGgK13K3
PO8kAuj5IwCYQnchVI1//4y4isWsjXsgSsaTIAqP4AMz8z58zBN1zyLMaZUrgJdhxnIUDEbZFkvL
91M3l+lTa0zPGNPxgfzdQ1gZzEy7+qEr/S2qNk9+kOFQLczYsAP0LgoOHaQtm/pNoziK4entU88A
h9Y1KxBW7u+tA4k1AQmGtknMprsBkRSi0mWpwXqvijNgIGM7zzoUOzY+ah73z5Cf8fG/7bsQxWlI
UUmkrIKqh++gPVWYHa4NwKzk2hmsIK+KGtkpE4D71m1RGR+6Pn3vksJmT034iakqJthmtp0hmq3y
s6/2SkYsWR1cOVsxI1/u340ZmREGcHJQGFU599APwPJbh1PvBWmkO6PQOYxJtZ0FmmYzjPE+5IJ/
BGYcNj8hm1ZQS7shXWwL9UjNMmWSNdUCwcVrW6cEoMQhoKE4hAED+cTA2CYqDRNWMkOeZdIQMjaa
U8ukebq/2V/AsJtlwJcGmh7mGZwR19cRjQ9g5KB17+UgfdRlkD5iYqQp5OqOTJ1bqzvDcIfxJxEs
Gj6UNHYMajKpx6iIcVfAk+mTn3I5rTz+s1Duo4CuQREPRRD0FPJk3uiQk+at7b3e8J8YdZv8LAXE
aetsC1hq2Xnh1Kx4hreusQyR6AOdS5NwWeXrfRhK9BvTRITIpLKmeA/6yP+yKGW2DAC0IbZQriUU
jd4LTQr0O4MDEIZuIx91ObXqzk1Rc273+biCy74NLbCkC4GchqJFkql5DoH9sFEi00ALgeqO6qZb
u7ELb/ssiX7RNKAqx2OxKyoMfTpg8yR9G+fxFj7Wg3oMxGP9UX3rUt8JpBUjMdvxGw25kMhFgH5q
+NkUQGIUb2sr/wDefNeuwR0XhcBlAcBWB7adZwpvA5IYWi71nlH4Zjb+oL7gRNmTEna7NvvRrRUC
FrX+QhynIIxkU5GHWFO66x9EzTJO9U6ITbavVxRjwZaDmvLfdXGKMcpkLJMRgrr4Vc4zeKO/deEA
kq6VO7UQbUEvLgRx0VZbp1qmG7CRynvmtp/+98xS/hD0d5r1SnFjWQUvRM1rvvCzU3lqdAUjSrz4
sXpURAwOb53M1pxqjwdEX7nKaxvIvVAT8q6FPkDYaGVPaOPvT2CRWDHM82nfaPjFgjhPJlZQW9Cr
ee9O4WPXmM2v7q21w73otDsA2tq3FXnzjbknj3sIklCt6hy+hNc4aA4oXzNXccUDJrDvVCCK16ge
bvNEV5rB1+1YOdCc6GOPGsO2a4/1AF1cAwksvW2X6seDF6KubWgk4v62qVlGVrZlockme/JkZkEv
QjP0BNdwRNPWu034Y+WWLS4ROodaDoDgaAK+1khhiBgTfJhfdCPs0xqWfpBMttZIuOTxopnqXzGc
LmJ4XQayeFzmwJsUO/9scntApqFzut6hYWBhKqgRhxvwW1krLtDaAjkN1QVZwsh5SCbJxojdUHWN
aVy7BotXDRllVMNANIUm6OtdLLI2iJtORrjAdsSND4qXp6ZmxaeqMbUWU6XTjdiZwplUKw7vskWZ
e8bEuYkbhCTXkhuwqyTgD4GKIhvSydO2fadqvtGZZyQ9WF/RdVR8B2ea1RN/xb58Yc75yzgT2KDD
ce4u4WPUdGrqosGUES8qwzNJ3Vp709POJewwiSdVAels8KsiJonBhiU/SFFkk8Bra7evXsb54+h3
kToB2f49Saw+422AagTmcMaGclbCj/IOFLEpGk+ip6L/I0w/xv7biiVa0qt/ZdyAxGI5ChvgbgYv
PqjaFtx6TuqFRzD1b0E3ddaezX6nuPdlLoqcnU2wfwEmwvMGiQLTg0LCssbhZy0fh9wl+vm+iCVn
AiD8f0TMn3DxQOlKJ5ctOrA8/5VgJEhj0uOwD9dcsSUf4lIKp7QqSKUQfCQDTN6zTjHxIxbcKQXg
RXMrcVc321UyMH5QzByu4XoAFwpdR0aF75+Qiz5jYJUYPJBlbPJtsEF5QT+WDyqGvlbbbj/s9cfo
1+RobnBSdvc3dck6XMrmrIOeMUOdJoaeMrdD9QTdeXvt9b6I28b7eX2o+s8IIhnEOpyMDAkgidSQ
UdnzHCNjF7nNNnF1q3DJk+BkjrFSEpjdL/7yXwrk/MBMTMjQFBDYY1jFGvPR4o5drIbz/Wol6/W4
ybBjWY8W9/IkDb9CoTviBFfu1Bf66N46OI0fKn/0hw7rEJ6d8ql4qTfBT3As7TrT2E3baF/ayV7b
lbvBTbfye3zUv/vH0asfV1zDxbsNWA1oVUBvim6964snxz5p5AQrVsHufUwF1ZQKtvZMLXlr6K8B
4MuAKJEvXxvAIxbKfGbUiV6bZ7I3NiCc3kaH6ljv2s5Z0cn5Ub/Z2gtx3NOrxFqS56xAl+Ofekuf
G9w8xYk2klds+8f+PTymP5+R/1158Bd150IqZ/wTNqWRRmfFBF1/vwFc0srKl6RdSeKtiPmKKi4s
ZSYOrM01iOmMrVA9d9NpIsdxLTO/lGYCLOOfI/t6/y/EgOgd/T16DjHlNstswy12WmmazMa0DVva
18/EnECg+KhuSks5d3tpb/z/7Sfv24xBDmq1tsR+au/i4IahZCbVABrbFXdi8QbAQxTnXhgATuYN
v1gpukVFmtfN4JWTCxAp6tjjWkPqos26EMF5oZkOAl4fCX5voJg3WB8lbOWKzs929lbn/10Fp/N5
VHTxaGAV2bkvTfZdlc2UPbDuCai5T01E1ygQ8ytC+Sl2/3vcLtbFqbymB5qUNlgXsueYmPdrOow/
DbfaggXP0R/EDzi82gcmbyrfEU4IhblG0bAAB8Pr888HAGV+fXakaYeE1hU+YDzVpravLe03Kcy6
RzLHROf7z3aNoPy+tiAjdi1xrKtOjArsMyghDMGNok3drLxwy+YLqohp1LhklDvKLBA0UqkwXwY6
OrRvWfBcPoJr2Fyt4S868bjF/0jizk/0y772a1yx5Fu/BxuuI++Krb8tLPCU/CejDOdLR3/sTGLM
PTR+PYWi1rYwKLJ9Ujpzyk3lvT9ObzQwtYO+739rreV/5DYiXRashSuLL9CFdO6SB37IiKBDU+PM
whCX/A9Fym8XfCayiSyj8Vz+rtlqMWcxUAFZzz9r5u59VBVy2QHyA5w6Kps0OIiKrdS7+DQoomWk
lWmMZ0Z3QfoWar9oGJo0cfx+FzUfScDeAvYaD92xGZXtuNZENJ/sjbm4+DJOx0qQb+WkmE+jeiOy
AJ6kzaSb8geLzkFqJf8tUr3cCk7V8gic3JPUQdX8jVLaEl7l0tqhDI/nEpUek20PRWZHL3T3Xwzj
vyvlcymST+Jp8rHSuNylj9UYoJXuTaucoHuppN9l+qOT4HIZ52YVa7DsG1+I5mxFK1A0SsU4fvHs
P2jn2gKbu1VsetswS3vYV6a8YjkW35kLgfMjcfGUNVQVI78XBy8wcskuhQFdib6grKRuFj2QCymc
Bx7JUjrKcY9lxdtKNiXEFjTZk9VIdynndqEyfKFQHfMkCdrZ1II5Yid33zPx1ErEjH1TKbS5LJ8L
J2XsVl61WfXvXA2eoAA+DxHHFMsDb1Ji0aPvGNuxMcu3+4q59JCgJxvjUVBU0dBYcn1WmV+FcdpM
g5ePkaUNblfAa1yjgVkUgnYVNO+B4QqSroUMgpSzuFYQuct7WkhW2Zxlda05Zk0IZ+XCHHQqqi8j
xFW+Ba1hitquYU/3d2tJs9WLhXD2Ki5IF9QyZBj+sx//EjDo7b6AJYN4KYA7jr7q0SchQQDwVcZo
tZi9U2y0codGkSFHs9rKg7S4HuSu0OCIIjiaFq8PJi5qqZVyiCt2grVGDbF4IBc/zh3IEKpxkrf4
8WSLkuC7sBKBfHVs8zdkbhb6fx/PHcacjRyGEr8vP2TmeTgNGE9kluf4p3QOXhrrD/7DuX86i6b0
UiR/PIZh9I0uIYKMXsEDBGCev2/00moz1TZqMETVn6A7Y+NzUVaACIpgV61acwy+r3zHvHXc0tGG
Mi8cST6KXu/rc6v8gDSxTnCh0ijTrU5Vip+GEYV7zDtOgw1JVQ3zhnsRoDIpFbNnPywI2CtiSRp2
SaXTbYc+5dQWSCkmoGXLjL2qsuHQqLTF1E9WrOH4l7537inFacHW3PRAGbGRCk0/q3WNNmHWZsJH
XpapKwd0tJivhp4+KWvNIItCZ2uDqVJocuILnoM8iBEY3xFRda9y/5PWu7IgiHt+F+T5/nksaPrc
R44IYM7yY6Dc9XF0mM2S9ikkYZw2sUkZattYrnILgQFd0fqFRYG7C6zpILxF7MuffKAUQktEoGox
+0UsE/RzTgcM5fKFh1HLXu4va+EJAtgVYBKkSuY2Bk7bR1oRvyY+gPed+IbMK6BW9Di35Cn5UYwn
G0QaK/nXhTcdLVYYBTizTiiUJ8buUClCe7skopOBBk42JdQ2MNxu14ICrsZ8E/f+AhfFzRuJhDLa
ZvnYPmQGy3sG9DAFZaaCIonQEDcRjc9Ar9aep4WDQ1/S3MuioIX9hnU1MjLMVOtTySO5D/LgygqH
yUrQya6R6aVq1kpOS2cngUgPgBG0CqFP/1olyyLUtQaAdnApTU40bpu6onYUCxsj0Pe1zt5LTfr8
+92cCV6wk8CVgyD0WmSnB6LoZ4boJX+UTPmTNSXGTXxIsvrnP8jBkQF0IqEXns/1NlGlY6JtK3kZ
xhMk4080qjeSWdflyuO4cKthOhD5ghhYmtGQ1+uR5FJlSdOBaDEP33VaOP2k2qA/XVHCpQI8uofR
XgvOBgVRKXdUeZ3UGgBJkicLxXRW1ayxM0RhjjRIw8agnb4Zh6b+NGgsgCa3C3adaqyxPi5o5zwi
eCbDwnypG3KFVk6GIEKt0DMAT22SzkmNwjGC4KGh8iZMft8/waWI/0ocZ1kkEuYE4yskT49Fq0BR
stBLmwy/YEJpmrgaHiCNBNbANCfEINK/d7IgHTz/gDgC20i4gGgYJb9k4GP1cik3dR9P3uS7PTUA
l34oCjcVye9UKFaaYBcuJN5rcN3MfTcYyMMJNYhS19h9aC0LXzBRl72xTtkJ4kuupo6iFSuo06UD
VYFrBIEFBKr8/TckFvq0A2AXxE42iwEu94tDVCZOVgcYqKr6Kwn8peXBcUWX7zxkSORZbOVkksVc
y2QvCK1JRCUUcMCgfOgCMEdXhxgAlvsqtLg+jFFBWxiI2FGFvb6czTi2Wo6as5dPrTkTH9ODmkbb
DKjsTF4j51p4J9CR848wPtmtTf1glHote22H3p9OKtHQhKA2i6LwsenW5ilyTvlcm8AsUQJ/HB1h
eAo5OyphHl5Ud2lwHvOm3k519SeZAvJ3MfosBM86TBt6jDE0jG+AN8pY6AVqhOfTZnv/ZBY+/+qX
5euTEQUqoaqEXxZMyVqJ+XkW05vP5myy3oDjE65ReB6jN3Tz7VRyEt5BYc7AE0/TyVHITk1eivDI
gtGSq4dARkefZlUGde6vklOJrw+BRwTORXRdovts1s+LHIcoZXUdh3V8bki8DaM02VRVU1iFoqM3
IFqblL0gjeiYYK2iLQSTir8g5hfSBF/CeEYiz7zzk4k+KFMKO1sMN1O6+etlwb1UNTTCoskTXN/X
yxpLjGJtKz8+G4aABqR+S7PpV2wklh7IK88rT4wwb6FKQc0JjlO0OSk8MYKapcTALMb4HMXh41B8
zyZX7J7b1O2GXypAuhg7HUsnGXD4CWMVp6lxRSEyq3zL4k9NSFccax6j87/PMXCWc0shomFu6Sxr
pbEWu+Q8wqdyozpmikkxPdUs+nBPY8qehkFHoyENVCuWcgMtBpgw0XcAgGArQytQ68y9fxpL34S6
NZqfkauGkdO5wAJORziCGSs5+32Kh4KeEqPdjMDSyC95pYDD22WaWfWIAA0xNP1wMlNt7ZjmdV/E
mvO+oCUR4ZOInhAEUrPlv9C9cVDTENOx0nOuefD7jnGCyVhuSHa5vqtlqCGw3Jq4hgvjnK9ZKli5
4JBQgHvmjv5rqUlaBUbR4TS0npgRZoDrxZ82XJuduGCr4ECC5xG9JjPhLrc2WHOxUssoPUeSMVgl
5p2amECxRk28pOkYCAl7roDcGgvjjEWBUN1XjT49+3JmyaFTqcgdhs2OqWAHYGaRj1bahVaBTgMJ
U0wqw+vS36hg21UroPvjAUnrlXvOl6y+9heDh5DywxMDZBq3ci1UC9Vv5PSchukz9Q3MqKw+1N5R
Gf0oi84afd8Uxu2ofFbMbpJxxXwubfzcSQtUPvisbugZBaFnWpeH2ZlhyOhGGsbRUQNpzYNfMJs6
6nJzmCDPQTN3peOYsF7KmuycdakFsovdOL1MWfwsZP9pPfC3KEFLJUIT7l3qhCjrQqJhO1nu1MKu
CdY89KULQZB7UlAgnolbuAsRSVOvyFGUnas8EK261z78oY3R74zmvhWrs3Dj4TaiQIbNw0vAR+FJ
OpV5WxbsPLpiFFq95iTjdtDOfvTUyo/C+FKuAWkXFmcAdQVIP7InGMbGbR9adMDFV+Kgkk5Wzajt
BJMKyk6UX+8vbfYKOVuG5wb9A3D9MZWNV4iC5sGYA5CHts6XZqfUFkBlFn1t2kNcPVXoIf8/zq5s
R05k234REnPAK5BkZk025SpPLyG33WYKICKY+fq7qHPu6cpIlMitfnBLJeUm5j2svdZtc4qTuh6y
C3OKz09lQRY213WiO00Zk9kaop53f+fzVKJlyEfni/enPUD/tbnSQYNREWuo2HSH1qDGApuF8ffS
s9ixeegsCaTqdx6G9YZQ59LEyQIWD8kauAyXNzSntNJs1tZJCkHGwo+N+TC9gpau7qpAh+DJ7am0
t7YIgidsDsSnCGsUh5/WXmFnY9UkBVvSByu38wNFoPrRBOor0hcPuMpUn6IuNY0DCp52LCR4nInm
zlGdllNsDzr6OB2TR1Kz2thZdCtwhe2HU8EBcJpAPAoqwSwyR9cBl0vR3OtVa5x8OgKHnHJkLd2u
jyXuqxj86OCu4XN5lgUvHlqRO6ADys1XZiwkpJiUADoGuMTTrH4uhcGOsppSkHW5n0dNdFGqmdld
KRm/gxaY/qFdkCMWpO93vIetBQLhORYH5GjIb6138LuHG1I+ZoU/NslsVwCKU6OO4fNPoUMKNG1W
zIgHSeSrz/q9fa/G92+bEEEgPHH0oq0XyaXpbPHBpgGGnKT3eWAb4WCYwB2fR/TBOsdSFpHQ1+eO
x5CCPN/eKBt3Pl6UlX0PdhH/Kqa55i2e6IomGT3vU+N/hkpgQtY7eWf7b10l7+0oD6jp9Gbj0KxJ
qIit8rX+oNsakglfvQosQMNf3Z6Q7/rd6nF7b0/Z/2DUsFODwZ7Mv3vD8wjecP+uZE3AsXtuT+HW
UQNHCKhW0CMJ0lJl4zQEDFSd59eJMHP7PHi5CWIo72keWff3bUubk4j8Mrp8IWAN9OblPqFD1bC6
wqDs4aGZHOjbo9GlyB67/ic4H7407EPr74SQKvHB296EYgnyPvD5IOGgLJyGhJphDRouyCwy+DnN
s8CTP3L7ZTT7wGHFIa1OnlPGq7I1BT8bHO4icE4IpsGmfgdVGXjZZh51/sOsszsXjVo9kg6693J7
atTy1n+/E9AbpI2QrlIzKl3m+Vnh48LjUAUK9BCtqI0M4WinB4CEv7bAMfVBJgN0UX66bXprVdBp
+D/LiqsBrjovp07ZJHXnhXxBTyMvo6Utj5o3xpyKgy6yz8jO7pyorR0O8iIwTsNng4qPssM9URmZ
VfAm8eoyaocqzOrfuf/TZS+F/3x7hFtX4ztTKgNKz5taShNz60hL4mnIQ9tg46PnTjy0FjT+EocN
dz56lHeO1s4Y1bTL5LdWrbUN7uSp/rSgN2I2Hrjg0ZR/ZXtZ1s1lBDM/IijohqOqcnm4SqvuF3eQ
TZLRPODiQ7MkC1R0vAKMEfnTyB51uXO2VJj52551V6pP+HIgy1PVxhFpmdztS54sBgF9Pdgnaqeq
AsMSdgiN2vneH5w08MpFO6L8MZ26LGti4dczGNQWCHu6+a9lRB98K+zu5BkDO9WUDycTTzwFYeGO
o7v1VKCbFmh4wNPxTlqXEzT4OjW9Ca8UnXzQFLGqOntsAZtxo6VgcpN75eOte3UNt5CRBQkt0BCK
PW/hbNEqnkzxeQp3ErBbER2us39+XTm1C2OTlVP8uuW1sTF+KqtvzDlT+sEpPhTmsQeZipdG3Dt6
e10Tapv127IjdY1mmLV0gID9cmA9r/0Zh4gn3cIPtLxH3uJTZ/mhnXsHYfaf+vIXtyLIOk/yWbA+
8D8u7H52gHgDP0gOuokMQujlqWPjHVTrQsrvQMVSaWTngrk69SCqs8Ac7eBugXIPUdZbXwq3yQqN
JyACvjdQL5roozc8tKDGE03xAmD6LuR8nXT11QaJ9JpmRVSIZNflzGT21IJhecLMDOlwzOSEoJ8Z
kMgz6wVcZia7y/DugVl6EqfOceYns5irY271PlScqbm3R9YddvU5uAzAWksQnKhAHLsXRl9qnCc2
pJOFcWpFQNNzTe5qLVyeLTJH6Icvf96+bFV87n+2hw89MdTSkEVX2bOQIZu7xat5oucG1PuCpjXu
0l8sA1tuCq5cPlWhmLzvZR2X9RRoXvo4jmM48gWvv/Y1XbKDLdITBwEMOIo96PDd/r6texJkl2iL
QbSLVnbl4HBHAyna1PNk5CNgeKYfai2dAxtSaGc0zvgB1JjYiQ6afdD6pt3JhKgNkG+zg5UAxh1M
6lC7Xm+Nd25650Gu26sFTwzgHcEnM1XIORZe2n8DZ0j1MEIWLQ0tudSAa+TeaRgECD/8AQDOrihM
HszoirrX7Tb9wuseOurYUMMDSKT4GDrg7T9oUJP6dnvGNv17FI9xluBHQVxxvVnffbNb6CmwFDr2
kTnfNc4EUD4FGAZu75geqk+We59R0LTY4bjskRGr5dL/zBfYB/HOrGzXKs+9wdK2KScT8/W1vGeB
h/+ssIAb9K/G+I8d5flEf1ZJCh923Oo3oY+Z5wKU/8z4t0V64dxmB98NDK998vc8/etnAqcEeiwO
4qdViFq5TQVrRY2mKZ7kHphraECyX9Uug+meEeUt8ibAVZwSr4WZpMBADy8tfUwhlzhIHhXFqWKv
1jfiPJTwNxkaGBs4odqOt7CGEZeXEaJDFLxRXF9xHepCCkeg6Wce8RzaqIBW4PfR2XlnEa9TWYgE
QbuMHCCQFzjclxt1lTEdoKcmEgPMO6UtAtbYAQrx57wCjQcPNTKHQv/c0J2xXft5l3bXv787IHpW
jtwAAV7iuveLvJuMo+0fCxJCIvL2CLfWEVlBqAIYFsg4dOXyqhrL0+q0Fknr+Iidsp6GmmOJsOrS
PSX5jZOHQeGZx3WIlA+gnJeDkpPWUxN8UEmdyoe8s6E70wYEuCAtxXMl+IkX2r1JmzOKJR9vD3Oj
EgLbeLng4SAmvaK2EXSZxZTPIvFTF5S+HI4G0TM3GCtIkU12OIm5iVq3ALFS27JDPQFh481je4as
HD/zrtnLcVw5E3jLVs0ryAshdEUe7HIyKG47Zx51kUCC8pPmFs/uABKcjPxsnPlc2/WJTDvuy4aH
B2IuZPRWZCPiZdW7dsyBsm5sRDK0xYFkVei7/DyPCdLoppijEa41CjFhaXZRPQP9+KeEALh68QHe
ShaIf9CfqCQGrL6rclSfsNncHp4l4DcZc+E5zAjWdtb72je/NKW8iuh+bJbSGDHWZvk+TQVchd/p
yH6jA/huITKU1viAPrdQt2dw91T37WCHUOyA/6KDPuU08T2uu62DhkIR0ISrPiim4nK9+1L4oiRM
JHJJAx1CFajEDrs9ilvDhqjPmr2FIjBikksrpc3KqUeuJwH94bHlZtDq/t/c5idDtIedKd64G1eg
BgowWFDQHysPnC10K596XyYe1Q5C56E+eAnrgA6BIES4DNpL02htWIvy0c3i28Y37n5Iy4KMBhUG
0PCrATiqDg1Z/FomPn1p3J8z2fFQNuYROR6wgAOsDYJTFf7CTb2e9KWXiQ6UqwnGxOXRZI/pXmvz
xqa4MKNcApnd99wxYEZ+tSL7Y/9ye5Y2f94AJOstFYdy+eVukO1s9Uu/yIRZY6izw1y+NQb+CyNw
PSF1hwozIMWXRlqd5IyLSSYL6BlElocFSvDjHqPfxoKjiPuPFWWziT4FGVUPKzKyg503cHOx//lt
taqj50PnYiVkUlRDTJgW6tZvYf7wsn+zqd7ZUX2mVM8FG2Fn6c4e1EQ0IKn84sjLPeKVrdfuDSyK
nv0VEKim7rUaxHRFY+JoMqAfMmSYIYA5VEGuxTbCZ3QZrn2VR3if2esw7InAbs/nSiT+H+vKtmN5
XY6Cwfq8TKFlIcUINLk3aFEKqYjbm29ddsUHdN7edTBTIWWkBj/1ZOe0aVmLzefqsSU0dtTMYTrZ
gJuw0eCBzE09KpEbfHSNdDrctr51viBzC3Qs5HwBM1gn4p2XxgkBAtCs22SWz3SWMRuKYJmbHStb
7zZCJEC6VjQpQA2Kj6YZddubLm8TkYMUiIshbiwIO+gE3e7QXUg19Jyd5kycfbePisWKHUc73R7p
BnAKEAfIlhNAguGvEOWUmwSME4Yn26R20m/ce3QoQfFTP8wQCXW9exC4BLzWImc0A5OgCVEY4kFb
QH4r03hwXoxsLxmzOfcIcOCyuhAp9ZTDlFHXa6a0b5Mc2B6IJg4MVD/LTsJjHdXV9npnRJn5FBKG
lmYMbaJpIBFGu7M3P1nyh5c+G/rZ2ANP7Q1JcRG8rDA1BsxeonU8sMYeuipuUpnN3qHZOp9rbPj/
U6e6YUzXCvjibdLRwK5ffG8JOvNrvXsNra/X9ex5wAIgVwTJIeV1G3RuZz16xhNESUHXm4c0OwvK
gtawD6Cou71Dtwf1jzFlg+ZVA+2OFMZq97fvf0u9V1StLSSPb5vZunDWYrVtwctaEeSXR34SUKwl
09wlAvGRXv8cnK8DoILjdNTLFzO9L5uvtw1en/4VYLkmSsD2DJl3NZzPrWExnVRr4LWLMB/rqHVE
IPxsJS7w9VP5UPTi6ECzwwHSpt+JQ6+25Grc9aGsBBIF9Akpw/XmNM3RhMUT5r/CoStAyNQO5p/O
KfKqJqbSN+BOWldC12k3O/riukhY9M/gOT73bkzo0dDuLTZE2R5ydWNIF9YUT4KVWg9ePIcDp5cY
tA9HOw+EuewFIJtmEOz4a38V8DbKzJHapwX1PZ4IDXkYMroiZETcTamuBYjBQIxuFfYhQ6B5qtBG
cjQ1E80VrLdiOYOeeNBEgBTPGGVrtf32ltr8NKDJ1qh/7ZRRjoovvLbMBsqTLLTLX3J5cfdo9a9O
/rqi7ywoczwzdIpZBSy0OeJJXscW7kvmBGOrP1q7XfHrVF7cM5fWVP+tF04q+xbWGM9QPtDPdgEV
Ks8Py8Z71JshkMgudkUW4HYQxDjdns0rz1Sxriw0+tIWNMASnjgabYLMXWiYE74HF1jXRB0joFur
3hhyl4azruk7VwM0tMwbKMboVceFnwrnNGgjSLIqlP72uuqv07MYEp55iCy6cDuQTLw0ZvEZctJT
KRJndu9kJn4R+UmMxoGXYZFGkhiHdh67teZ2EIWZ3J7P6zTRan3Vi4dSN0I8FYFRz+h+qCQmNLOz
wGx+270dNXb3kjlNMhXa40Dsu2xMnwGr3zkYV2/Im2VUGVbl7ms2v6VpKsMpU5F0Qj92dRtrP2Tr
HwczP98e49YJBKjGgCgE9CfQGnc5wUUmZ7ZIJEJ0JvsoFZ4VZp4ETALVxJ0xXW9PnC0fjy/KJ2h1
UKsTQz8PNtroRcIWtoQTERAedTt7Z0B7VqzLATW15gxd7opkMtFLGAgR3Z6wjS2J9CRqbh7YnQA6
ekM7vNv/GmMu3jcikuwFnPHQ4PaCkR1z/8OcWaFL40nEXgXip8+37b7J0F6eO9jFRlyZLMFsT5Sb
bOpsUhhtjlhGmsDKZHB7nQkOU65DfKxkholqtFuErCzHaATLMZr5vfmExgh4BwN7BXBXAw+I5M+W
nU0HWesvS13I08z7Jhz1sYorTcSC6vCKbP25sdPssZyJdSCIFA8jtYc4l54RaETb4z5cv/x6ZDjg
KLi619iZZRGDZ7EMKRRLHgqZHUzDipsuAiSui/oOrPZmv6c0dX2LrbP5/zavaPktOvrY+KlMtC/V
a/nd/9wHFWKGHX9iazOiIA+6ax+DQ8hyuRkdNDmUXsWR9lh8QNt1aEB0iy52YoO3jJ06gavWDrqS
QQPvqbekVsuGAYshwUWAriX2ZZrbEGhsA2gbJI+OHS8iV4OaABkjPW3CNF2esqUIulELvfwn6PGx
V4ygakKObG/JPvDxjK6Co8bF19ub+PpaQ9UaHgjcR8BirlCrpVVxlPYrmVTlJzA1pK/U+siMHam1
6ycfRuCRoEziQVJcFfkEXGFafA8ZOZN+FN3yUORD2Gf2HTLOkZ/tiGJe358wBoZwINBX8gkVCVFT
v16mUiI9B0VlsxQnvaBwrfakhjfNoEyIptS1+KMWR7IOB9RsdZl0uddGS+PlKPhY+glN8ntCXpvT
hzgWtXVgLZGwu9yz0qISZQhDJq15l/t6NNWnbGQBS7+k3c7kbR18VHzQBu2B+gptC5em8lyItJiJ
TPpc+1UBGraS5I6BLgHtMJAp1/kXHSopt/fgplEUf9CEBOQ0OsYujTZLk6LFATkh0h8pBY3NkAf5
i9GEFnyYihzL/tdtg9dYIuRK8LL+1yLEKC4t6gsEFrXaxYY8GmemRV+s0I7nuIwgaRA14RTKoDvI
o/XJC+nhtu2txXxvWnEJ6eh2vFo0LKZGtU+OL35kRhdxCe4CUo31oUotb6fAtWnSRxJsve+QE1dG
K4lI62LNz4jybB8YrvDOQE/GMa32RMQ3/DP4his3LE4gQkJ1/9i5b6BsiKTIPH2H9pAdFnZslqDT
c86Z58RCf/als+PFqMwZuFJgFKUy+H64X+DSXK4mT1sU0fKsTRzQXn0Xr83r/Fp8oKAdIYcpnL+a
WkSG8+1l3HpHAJ5E9AvHmyBRf2nTy8zOMhrRJkBdAGzTRUb/7baFrVPh4soEfwBS58BDXFqoZNrU
tjG1cHWfi/r71J4YeiP87GDU1gEyEVBX20sybT3B6BMHiglW4dmsG+mdI+VpZWHP0kLeLHUgLl40
/dF4Zr6MSGp9Rsi4s3B75pS3uE1ZTyi120Rv54BClXkQZqyX9Q9pPRrmPXRtdh7/TYMora4aRGt/
tmKQpQ3Rem60qEo5S5x6pQevzSuPZV1XJ3+cukPToS5GSyh23V7MrdcCHuKaqEFtFcG1MrOgM25B
lISZbfvVIc3aOCVFFTXpLjvD1s5cm66giAwHxFWRaEMmplnSvEvY3IgDmFFAf5/i1bg9oC2/4b2V
9SvebRXLWIxSB/NX4jIa5IVzsLPnNH2FcMvOmm0awiO7YrtW1un17+8Mud3g+B3tu0TqIjS1LLKG
19z40vl7hjbmDSRF4MdEwyi2v+rN59yXZUeyITGrYjnoZV8/EZqWf5w0g3wOUIyQYQQiy3trRXk3
HGhhjFk6sC7BPf8KDFCyZHmsO9nOk7qx35CUW5vgTFC5IJ97OWsVg0qwxUmXDHkdoKweYNYssMDd
3gQbDwswwOi0hX4MNoPaQjroNp39vOqTzM3MUOvrIuRj+3sAvDKu0IQI9hh3j1Zqc2RInMF7W9NT
vnJHlUVlGpBqgc38ry77YFVPWv759rA2thweEdR2PXRyrUD+y8mbudtOHgBvSaujEMZGx4w0Dvxo
XxInagFJ25nGjZ1nAeSBcB/VWAfKz5f2AB/yZzNz+qRufRHPnbucdd6Yh9uj2losnCEHuK+1D1mV
n3HoQqhbjj2yREtoUPnQLE5oPRsCZBxsj8xsKyZf6ZFchLVAZ6Jb7HJMLWh9sjR3Rmg2GdNT1oHE
ytekmaAbExJliGfDTPgj6Mc0M2Z6bt4NpjvEsmzMnYtqa9ioSaHDGc4PjoRyEoRdoM5NijExOrc+
2hpw8dKYIrerX0y3/DBje+88axtZeUDskItDqzd6yky1e81vedv6tjYk7pLj7QRCNZKg6I99Xnao
dfLmqe9qPYJvoT3hveH3VQqCkFFH04hOtHLnczb8iIuvUZ4eDcmkaRjdIZk6nUdWQ7vD4PqQgK/8
OppKK7/rwVwNJcS2vzOGdA9ZtPHmAlUEZwJ4azRrqW+uL7q8qapqTGo8tER630n7CMn7cOl+L2I5
ZRSEobc3+uaA31lc//7uikUjpp96QLqi/bg9NsM38VpSeVo7qaxgIg9z9uW2vY3rAmlXdF8jK4hK
r/rgNug4qKnbTMni/zDqZPTfNN1QDtwZ18bNB0I6ZB/RsrPRc2eRwXFk4U9JsYi4B3MNqnJ3tfH1
9mg2rKCUCzZFQMqRG1TjWg+4O8nMcU6kQx4sDb3Gqc0OWtf6O/fRxq2H19ZGigQMMgSR3+Uy6WOX
LvXQL0kxuBAvbEgLwjFT7Dhe11ZWqIGP3YdXF/8q95Bwx1n4vTMkWt4AoCkDew9Odj1hsAA8LYJX
tKYgl3E5DpGlWppSbLd2FgdfoDOCkCLUxJ6K+MaVuhqCDwRYAXw7XTFUwi0djKkbE31+1KzsQTTN
k7sUz2uhzwz48q3O/qbjz37ck8G63uCoUq1xCKSwkThT40c7Z6ZNWTsl08/cPwxAPfWRYe08glvT
uHYTrQISWDBHObVWOmQG2mqnRM4iqrwOTcxN2Hm/b+/uje0AID6KJJABAMuhqvPRDppJ0rRdEj39
wDlUlJa/bhu4vu6wFdCpgl8HGxvCjMvdYAxDId061RNJmvHAC91GDsWdPgLdF9WVPkQc3LKHaXSq
5z837CGriegNqDs8PJeGSesYrFxyHVB/L5BzDDZtd9HAExnmA7AJrNs5vhvrhfovVgr9sMh0qh1g
uUfL0R6yJRFTH+jjyS2HYJqPtwd1/XgjGQU4KBp9EWvjhr0cVIkUFe6Eakma+VS1f2WWHZb6hzWl
7zQ7pjY2+UqhBbfPItjkqn79DO2G0fLlgk4NL57Y8LyMbjR2zpFoy/n2qDY2oQ3xNaSfMYGubSsu
CfLB0sv1QU+gqOmHpNezSErBd979jQVCfQ5t0jizCOqv+l8JMwCKmvQkrcawZsmSipAUO7O2bufL
PPeKgDfh46ACQlDLVhYol1oH+mU9EdVhXj5opRfmYNfO7KNlDWFX0YOp/7g9exsLBZIzF4d3xT0h
s3NpElhwWpaOpif95GRx0VZlqBXjEpSgsu1KX99ZrI0tiJKqjoAQCARcv8q5ooawbeEKI6mepFOH
gpCYgsoOeKap3mP62LIFMh4otK/hgKmCYkBo6/OWukaCTHyeT1E75WFeZh+4eT9+uj2L17wxIPwA
2YEBeLmPYu6bivg7L8majb6QrDUTDhFSOj1mWnpgowxcyY5c/2tuIRmegiDGiO26eWQDPehZfVhG
fu4z44mnQ6xT/8vtj9q4PN9/k63spt5B82wzcTMpeX5Y8miisebegTez8l57u9s5IBvJyjW9huwa
koZYXbVHc8q8BWXdUk8098TSKqDWSy5ZNIuYVE+l9ooiLzo149tj3Dj8eB7AropLbUVhr8f23bzn
jbRB81sbSVfNWTCSYULLLN3Ts9rYSRdW1kP0zgqp7IEsbWEk67gaB51bRhfUcglTcw6sYofwbcsa
EuqYRxORD4hJLq1VSHllpRiMpDWgZM5Dkz6iLXgC12S7s0M2Dv8aV0HUFIlXeEHK7JlOyXUQFBsJ
iDoPTjGUQSaKIehtQFhrtpfO3tiPSJ2YuG1AF7tSjF+OSzhjPTozNRJ/bCPqpk/g6yicF2P4bmjp
ozYmt7fGRuAI/xE9RdAURucSPK5Le6MkJasZUBMmEmpieFma31bdhTWkdh3nMDVa7NG/+qZ88Ev/
YaDTccf+xm0O/xWJXDy28JjVJ6MgHXO9VOD8Vb/mIv0ym14sKv2sde4dJ1YwA4ZUSusIzykuDP0H
9NzD1B3OokkI0V7zOHvgz+g4v/1Z1z2euHYxJyubFtTTsP6X09KzoRKCIHnQdDKyGGzaH6WXQISY
ed8KaBsi9e+hUFX+3ftBitYJCZg2ex34ErT63/logyOSR9Tf+7CtCwQfBpAvoIVQgVbXCzLUTgrI
GOYLwcss06BI56jIeUBIf1h54mcbBC9sPra9vbNWG9cIZOoAv4HPB7dcxRoaYmR2541m0vdQpR+0
AZTNlrZX5dg6bmjIAikUyF7WJtLLmR9Hx6gBXzITW3yexiJyIHIvAQUAjffh9iJvXCHr7wMYDmzY
9V3cFlBu96zKTGqIWJZVGgHtAqqfNMhBvsO9f2UNXrIHyWsfwe7luKp0ssB3goWrCo/EwkFYk6IV
Np4mzQsmpCx+a2NW/7knQVyEHuA+BIAIqeZLo7nrlhkhswlQxWenJhHg0ZAFfxy7/ujWe1mfa4oP
HBos2eo+r/GOSkViy6zvUuqaiaEthwbE2j04ZNzUOiz6HIFIIaQuP7n5U5r/8Hlx14+/uHEaLVCQ
zOPOAd7aRUiMgJoA8TeaT5XZntzREIu5mIk3n/32yzi8FOTTXJ9u76BNKzZSFgRN+HhxlOk1htkn
U6eZiV6wj8YwPVqyao6O1/1FfXcPrHKNecf0rp1NoNxDXeKqZWt2i6opcWMlVYvMtzxC1gaI8Nhp
y7tJbz+l+XM9/OT+oeuhIubrB5N1EasI/p9EROx1am6MHSfUXqMJHakBS3k4lnqcwMPL7KSpjv4E
aSj0czjTC3isbs/xdfMIcGLvDSmTnFLHqhn07JPGvtdGIFTSMpp7DWKW04NVl59m7xm8JhI6BaZ/
APjxc9VqO2TH6xOvhBwgcYGjgXcZ0Y0aeBZkWDjoFOxkqWl6yLtmONFC6iH069P49nA3Ltn3plTw
qCHLXBfFZCdVoz9oE3spwaJ428TWyq29KcD7Ab6JuFO5FGywola5bSd63TnPrYkSbzU22nma5jG2
96sAW/awhMgkISpEf6lir66gfzji9CTDXB+k00UueeWOHaXdTqFra+7eG1o/5J0HavR6WeA+wNwJ
MMTUeTB6O+7S1kbAUQdWEjccmgjWL3hnweslGyazdRIUg0T20SeATe8Al7aOOQoA/9hQpmueW070
SjowMB1mHmbt2dfKe4O28ayfuQks8cKffBb100ffGe56+YH3r6MeSzS9/PlOef8pyoTqszfkFdAT
eCHZoTHbcJ3U3OcHf+/V35xYPFJw5G1ksNSU/ey0M2JGTCxj4AKrQQT1ahY7edktXxeJ7JUiHTUS
cFMoV5bvCgECAOIktOoYC0qjhZ/JHaQ2iRyihlrpg2kMz4NdEQa0e362KFpSmp7wB8/O9toMto4F
qn04hKi/rUKvl3vJ8WurqQfqJFN/rPv7oX1wXnc37J4R5R0Ecx2dBegOk8a0A7Lc0+wjo0X479bv
3WCUlEXeA2OnD76TyJIHVfHdBmPioO14M5ub5J0RJYmFTFqVlxIz5lZHczrl2fNQ7oSVW1fI+0VR
DnjTp3WaSYwDc9XaP0dvj0Jna0Gw4qBfB1c0upWV14z6gNjovnSTzP8pjQVw0G+L1SNq/f3HRxeF
lLfrHcSZSA1f7i4Ksqwht2vYyUBd1dY1VMR9Kg9NmQtoq4i9cW0ld9ZsKWpRaPUEkk/ZAYS3nSyg
UJOM+jezLQObPJHxvm7rJwZFeBdkuOXsfszdY+EGlUNOXnceXiELlfeHeo/keWOSfVBwv3knUHpR
U4S93SxFDc63hCJ6q5pnTVIoF0HrZa/XY2O7XBhSjlcve4/D68Z2caG6kEOTqPlz1wMbBUkbYIiQ
aVdL6CUK+PpC13U0IcxcIK0OzBl9/heb5Z0RZdc7K540S4WbSMgVkwdS3YM6Zfzj7nKQCQNTg4wt
quJApChWwJDceZT37np8UaYPcH7BXb7zZG2VrAACQBSio+ICSPca9b17ogfeZc6MXEciWDE/jA59
1cBfFg0CYC/Cah0c+j5oBhEt8bMxeN6xXEqQjQOTtSfOuXFdIa6EiATQMABlE+UIWkDrzs3ASGL4
r8SBzJAbi91C2aYRJMMBgdRXAqP17++GO+fjNArSEaTcz+B7ssx72n78892BhoP/mVDH0ae8NBqY
8C1k2DLjR8+/9gy9L8YOhH3r2L43pCxdZmQTmmkESSz5rcy8aBle0z4Z+r0y8J4d1Q/QKLo6+h52
2vMyOp+qdH7ief73oO84pHuLo1z2Tu2xQdKGYMejtXUK2swLsuz37eXZMaL6Efk4Mmo0nCSFjlIz
2o+H/K6i0W0j65RcRkDIfaIAjAAIJRxs58ttRvqOumz2kZYkjn7AvWeGbjlbB9ksfpijayPL0+yU
ed1ePlS5YVcxZHSDrAhilOzBsaE8K5nLzBJ7wryvOSmBWqNNnGbdsjO8bStER3yCqwmJksvh6WVL
e1JK874du+lo5u5vt8535Q+UlfrPWMCat1pAO7yp7O+pLJa+s3uIvEhAcgLZFcvHWpfzRxvwnQMU
H6FTWzmHlEMfgNO2fNAaNgbFBGxgNkHSC1e0dcfRmxpAmGoPNKPGHf/9OlDieEjg+AC6Xc6Bl0+L
FOZo3mdghJXEDMzMP5aufx6NOqrYPXWqH33e37doc/COtSDIe36W1dGDYmhDdnx1JTf39jGAHGCj
QYgOlVjl5GiaXlTgsYOmURr27Q8ftEiyOdIZ0tfljqmttQclBYDceGFRlVHGnaWL0wKab9y3mtOf
QKoFqoZy4jth3Vv7zbsT9DYi5MXWnjckAcE6dTm9rJa8GvoUW6xi5qlZTPs00mw4OROmN/dq/XmB
CGLUeOmXhmKdnWzUj0iOnW1avoByoD/33jihGxftjkYnRDyZSxrKcUAfAX45KCRtA1DQaJHXMTOe
RwoCKYrCv+c1WuRbi3saHO4EdS2MCE0/nx2rrM7ZYFBMq/617Sc7LvsqO/zRxfE2bICHwPoCzxDl
ReX8CtKUw7jY5r2gRXbqPZ3e25yXP+2s/TZWg3dyDelFE5PWzrWo3Fj/MUzQwYJa9BphKTsoK32r
6VLfvF80N5aUP9VZHfNWfiD6fLJS8PwxY6fAubWT4EsgHwjhM3ggSnyi5b2cMptZ9xkyzkGa300t
aNpuz6fq37yNC0hUJImQgTDQdnS5jwQI8HFV453v6+PcxuKYfW6/+egApAHEvv/a1VRV829XBpVR
dZ1u9CaFwcKagrQ6GH9pINH74X5Cj7/1I/2YWlGPKDneGef6s+p58VGTBj3b6jCqGVybl8SQA0EZ
mn4csoh9AG3Tw2DH0DQxnpwjevU+ogVix+jWCoLcAI4qvGEDd+Hl5La1DeJ8FAzu274Pgcgv8giQ
Gkf/Apbh6Q59nmDPbD4X6JlnxW90zO2YX5+ZqzHj9UHkAngXHLpL81NDITw2UvNeA+37sSps+YUy
QZbQ9uDeVQ0f40F3l8PiGe1Pma6tmilp7prU9iK09XyqNQOcaUZXHsa8lg+tnD7d/sKtFwz9wdCH
sgDwwD12+YG5r6EtVSuse4N7y3NTtf3BtABYaSx0v942tXV+/zF11cBXznPtWyy17hfr4EK2w7XP
vkmDnjVnOAUPZrO39uvBuZr8/40NXWGXYxsRnkqzxNh6m9/NYnicKz2GwMETugzjAvKngET8H2nn
tSM5smzZLyJALV7JEJkZkZWiZNcLUZJaa379LK8zd04GgxNE9e2HRgPZCKMrc3OzbXsrWgo8YPLC
ofLq/Nu/GLEooUOOTn52+dSjEAnaUos0VGXtwm2r5kspyzvVmr+WJijeeA6OebRFvrJ27Vu8kZGu
IuiFuX5xL5myP0pBjMxlpD0ko330jcDTJ/WdM/9sPwcvVavttPExsMoTNYndzIdU1nCcIHDaPn4r
24vzziUs+FngUVoESH7g+Hk4IypqZdkhMj74jXSqItOL9mn/bupkVy3lB7l8Csy7Ons1c/85sL9S
nN+4OlaCD6JOyKJYA1rvlz0GoRU0qaYPyskv3rHSuB8fpBECQsGvxIm29t3KoccajbAAfvA7jvj7
mxccGLBqKH2hVQn/lqGMhyyfjnaZfB5Q7lAHkpDlLmpTmug6hA5PlhWA6gtexrp5jvJ2L21Kta9d
MUgp/QdcpYpa0+UX9ZMZZoWEoCT9L59m9WOo+66fZu+dPtsbU+rWox24TjDet9pnNVc2vODa7MNy
JwSIBTJuKdfQJaYJ2wPxWC9Jh2x6UJpkn9N7Og2flC3ifBEELM48+ar/sQU27nKkWl3wZKmxpTQP
06c2dwfddT6bZ7N9oAh8+3gvewbFRYoIMJG1JfgPaKy9NBaz9HZaJupJ13qX2qHnqIEb/nyJ6w+F
lLmDGTya7eRNbejV/b7yXyY99W5/w8r9RuMg8YECSa0gHr38BAi54kTvHA5YYLc72lF9z7HSrRrW
shX9z0gNwdlBClKEKYt7TNXHSLaDiEdbD3FO8J2i2gcNBXGzJguphQ/FWJ96f9e3yb1MJpL+26qb
D2VZ/kYf7ujggdIBGFrwkwS5N87ZvVKGx76S7+NA3zh+19eMCKIQBqE5Dyz9Em+T6iUliaRBWLTu
Bl5d+yr4GLX7BrUmfxcF1q/bC7BijliU/C8wMCERtdgDmhlLSj3yyALN5njD5FRubdzVKG5EPV0h
bT1xgQ9beosrMRzelBqDg3dl1ZeRqeKEOa6OBsc0cEi3fs/80sucnWPEj133YFqf4vlHWv3Ug72S
aZmbtFtyX/+fLxDQWvqNrvnRbORbUeuZ1BOq0bHXzLDqlv65k/3fk/09U36HUvw+GIx7S2p++ZHK
PZ97/dhvnMHr8y7mQXQzgIaF7lacjze+dgzTPKARQT2ZH8lB72HFUKfs0MWq1znGXZW8TFvvnxVn
emly4WJgZQiyPuMBZEhdt4sSDajfPGuvahsPe3uysp2OrtvPRu+yQ51qKQjWyHbpGZXvbm+968v1
8kMW90wR22aEU1dPjhRLwI3D6nly5vSg1738ctvUigPAlsUrR0SKVH4XgzYlhJ0LgCKnOtQPsa5D
5axHn2JnB8swdPRPkfNiaLCmjPvSLzyzgCnFnT+1JtQpT9l4sMcfltAS8WgH5sHvFvamYOD1rXv5
hYvZCIIwaetWReC38H/qiHIG7UFzerSpXfgAHsr0PcihQyR/Rkswy86Ef4HyLuKd1Sn725O1hHTh
LS8/ZXHdzjV4oZnJPHWWZ73vp4Mie2gpDz3d116GwFe8kZZcchH8x6IjgEF/GkO1xfKEZeq0QAHV
k6w1sDYNT+bgzsO5Lm03NpR71f5ZxXD0Fkcw76hIH2rlwxRVxza0CEsPU3DqEs8ONr5qyW3z56uI
uAB0iiwMVZPLw1mpZVXQ9Kjx+OrTD+oUNfs86FFDm+bH2tekp9mII7eFHOM17hsHB5bL+6BVoE2j
XgsJyD+kKWH3gIrRq4ow3UWO3d+FTvON/+nk8Gx+BiL7RWmt5KGlFPBSJGpGX1za7UagaJ4+Z9N9
3zXKv3A6oJDQsaXTF8rlxW0ornyzpwtEpECG3iU/OL0UigOht15IXmGbz5oToLNbyIrj0nG1JYC4
dufARoptHrakUBf7Swg/qNqMfbPXd1XthZrp2mXkhjmSmOitOlmwEcItRSDEUtJUIzrCWU6SEYs4
w7Qky6/CXDtlZte5eS/X78feLnZdlIY/AKJNZ03v0aGKmiS/MwpYvstZOweJUt+paTTRmxA434ay
VbwAjtpfDoRObp5W4VmqfG3j/K14Aq5+sjaoVrB3lpyCKMWncaX02kkO5mOlqz343k4FXZF0nhr5
w1+nG+khYHdDTwy7IFH25S7Px16Ju7YHy9R+UeH6K6q/3244DAS3IXEQmJvFcvdRUOtBOugnP2/c
uKh2lY2kBFW3yPegP7hLE3cLIi1+8jKMFlIjoqVO6PKB8rkcU5EVvVW2sX6aoei4yzQ5fky7WkMU
1lY8uYvjPWW/8vD3fpOrXKXB0yJ5S43g0qqJE2v1NDJO9Vx8MQP9vtLCD37k3M1d91T1pyAYj80c
Pej+FtBo5UTxTpXJGcOSwZFebO/RyZ3K6G395NSqc9/qSLrE9GgDixnNQ5RIMLMiofqrhmlrY3GF
D1zMtLhWaQ4RmHeeypdj9i2zs31erCf0Nt0EGfqw+lRPG9f39SsBIiNeKXCMiWzmH32kN1GSXSok
oqhjnJJaQj9ugtHPkaqt7ru1SdTQLoX9n00DVczlUMZMKuJ4MoyT3PanQdc8K/w2+vdhEO7LySdV
O7/f2DBicpaTx5uSvBpvS1BAi+ivlxSza0vbOI3BLngVRRb8juxCgN9ObpV59dff2RZ3wMrRIAKi
xV50/4k3xuUouRUaOkwy8+REH/MMqpFjNPfHKci8PBk3agxrtkhdgp8SUuQU2i9tIboUdBSRzJPV
ofhtSnulUjzHlo5ansHi8mVjOsW9tZjOP/Ed7WQko+lEvTTXKU0ltXBun1rpUZ8fjHafR8ei0GBJ
TKja2mfK7iBWvdtmr7cNZUhmFJV1gDpkiC+t1pUdUeD3rVPmD/sgV3qvN3gvOCa83uOwM7UMeFM9
bsFQr88EZgUxA2ETxHtL3sLGCeeC96p9UmvUo0slvquTOLi/PbYlgpp789LKwrFMkq7KhZ5DYF2F
X7QgcWcleuUQ7ny7OGiNv6uk6nn4rNE35YSnBjK/PvzZx9G+3GrMuN5LfAk+nYwUpBfkxC+n2ZKq
WJJhuT+VlbzPokdS3uXUuWAnKENuLKlw1Jcb6dLWolTjO03Vm9wVpzyMn2cbnItv7jUY6NJ5y+ms
BNvCloC/inuDvNvluNJx0CujRpJcEVMq9dG3KGlGdCjRhOyCOvHyolYfgsxEog9Ki0ezSobPt1d5
bStphGFkt5AkBdNz+QljUkx+PzT2SQp725XbdnC1Ut/q1lgdqcCewMTAjUzq6dJMMwS6POedfQri
92NZumFmuKn2lFU5HbrZMfYrPJ9N78iP28NbW02SPiTTyDdcK8motJd1ZcAMF1VWga8YxxeIsB+t
cIRs1xy2miXXzNFXSF8FfeqkDBdeKJEaJ++T2f5zI0rS01B/jUIeL8pWEmVt2d4aWly9zqgVU1VN
6CBnJbC9l9je0uDZsrBYMSOKpg7MkI382Ul1Pk1bDD1rrpOyElRD1EQBIQj7b+71sRtqXWpl+zRK
s+v/7F+6J22GGPIAGPv2HrjOswgiKIHbZyNw7S0WJc8SIxs7yT45xT9+7hJJd8EunfYegniDsQEb
Wps2tjiRGN6TQvPCfUR2zaTRRXbKEr/19MKvvVKptihWriMvwVCoE+dCaCcYmy4nD00O5D7qxjrl
0seCFvcJQd102hjKlpHFvJWJ48NM01qnWA1hNpfdUnn8XxtZbmStywUOj5GkgaeW7wDR7aItAMfK
SAi1eAGy23jRL+EOjsLTXZ1C+TRFwR0IpVNUJV6l1xsbbWVL/+Fop8OHJ89VqFqr9ItFUiafzCja
ga19KoNzou/qVP88pyiiN+MGHnPF3cD8R/cdNFcCpr+IWqd8zmY8tnwqraNpfLC8QhOqKRu5kLXZ
Ez2RJskzWKeXT5tcDsZuymb5ROzc39lRukuk3DqAj3NvH9Q1Q8BeIF6h/5KM3eI6tAJJlluV+YuN
4msNKXweOs99PRz/hRlBtImum3i4LDwPBU9TLXzMaAmc5NZjGL/vjI+3baxtBe4diM5g2+NBv7AR
lgkCD04jn7KqdVE/yft+35e/+vyzYPbYGNBKeIRjQ3xEcEASIi22Qc6jyKYOKp+Cd63/2FbFrjJN
knUPW4oHK84N8j6qg8LtkE8R+/GNz47VYJZpkpVPkvld938PxV+nI2ALfvP7YqBvfr9R1EQPB35/
nt7Zxbd/9/vEWSIhRNi+TH5poxKnZgWysrOrBqcZJ27i1He3l35tF5PfEtzlNPshp3c5iMrIwrqk
Oxi5i18paoEj6A0l34hrVpf8jZGFb/YNRQLOozKSPto7fv/EPg6M8Jsmfy2GrQzampt5O6KFj1ab
IEj6VpZPbd8cNfVbDuNJYiY7Q9rYyGunBhdNW7shxDzsxf7SJlOHDAlDQPEL128+jfOrjknzkG3l
Lla3Ml6GW4Hkrrykf/DbgIdr4+CrGyqCs2sif3t7H6zNmgFLH8SNvNTIr13uA90YFETI2cx5ln1T
W/1VnqoHNCrTYAvbvWoJD01uE3ASPuDSUigZsxVS+DyZ2iHTXaPiOeoWm1q+a6sjvDPleGi4KExd
mrHBzoUZkc/JoM28e9cqe4kcsdIjdgRmfdiizV87R1TDwX7ytob6cuHVSog/Co0UwsnypaeYSjX/
Dx0j/9xepWUflnjlCkAvtw2hIfiChafOYmBEhhWJCn/1mAcQjyTGhN6ufWiNB9Pp3DYKXKXuXtsi
OI9I3m0qP67NKzJ9DjwyIItI+l7Oq68GTlQriXKa2tbVu0+F/ewkmJqOtbkr0pfbA96yttgss1ma
EMhkIEyz0K31ct8EMu0PFiKQh1ma9lWrbcksrDkrUjLQhIvMDFC2ywHKeZLWSmsQpvhHPUJucuiP
qvML+hWv18fvfz8+mCt5UP+hS12SadOvmvR6AoRoKFnG0Tl15GBswUtQuWAwXQNQ+m2Lq8MTFKAC
jg5gahHym3GgKWPBRoU41VWzBCaOytWyO7LOBJlbqIm1YwFkFw/JRUk0u1g/24xnSoWNciqj19J8
gGrE2KIzWSkTE068sbE46dkcFY6RUKcaifzBe3H8dLjIPgyKspt0FWGsO+phffSj7f7FXIrYj3jG
QOZkeUNzo3ZqM9SKSOOhzQc/8I8BFVSItQg3D7fXbW0mIf6ngYDsgHgYXm5LJey1bgqwhcA20jjG
J4TCvbb5S368Pw4GqAPJQRVio6ugSfTfTYnSUfQrXrTOha8JdY4tsqu1K4DNQKUSVDMJQbFH30RO
5CEriUBUOQ2wXA3JMZAmt7af53HjTbhybSIWKLi7SMZDabDY6zlKe5Iu3gIjZGvuSLnuTi2aLarW
ldEINyGSRWSMaPG4HM2sK9NYoBNxsrts3Aea3uy1WXEh59wFdilteMSVfcDbhuQiyqiCZXmx24uh
MLRwIJbS4/ex9Tg3r+V8/OuthglB9ogTpMywOLQ+D6bO77ihU+BkghDvMZ+aHgrYZmN91sfyX0OL
sYyoV5UVgz2Z5e8uOpXhy2RsBOmrJqjEiKShTni7uDBbat5qJMYyzTkknw/cX26+NWGr+wzGO4hX
KB+A0bncAZkUSVE4hMpJU/z2MaOH7p6q6efbq7K6zXimUzHADdBPdGlkoL/FSJRSOaVQUu1K34BJ
TTf8u3YOm5+RA7T2tr01vyqiTZu2nj+PqIXBuXEGo+hy5STPVXc/IJy4040q9kj1yOSKpHBvRZlx
VJKKjd7HtFUoarlDzGoLAbU2cpFvlsmMQW+z3PKtExHzSDEhRxG7gfrYOP6nPkeSpXvdGLIIXhbp
dJ4OyOiAngRXaiyCG3VA3zSfKuU0H+rz3Dy0yF6m7jH5QMi4Jd4h3MKVLfEyFUVt8CSLnTlSOuit
AVsgv1yjvPMnAoxEca2yPOj6x9sjW4mjBKIA9CKN0yoF2MvNUwbDBNEJa1lkpyw/STaQXPPr3JU7
W/vUbXE9rFujuIV3V8EGir+/8e8KJesqrBlazQ2c7Ucqkp7+s6p3iuneHtfa1uCS+n+WFievbWOc
f4alXigrfS+zr4MxeGb+L7zIGzPLoDcdnCiWBoKmxv7cm7Unh98yZ8Oxi09d7oe3NhZeNxiHIWl6
sR9c+1iUx87av2tnr/s5pBujWdt5hJxo3dLezqFaLA/iPlUPNwqhhFaqO7uZ871uRfU9IWrn5VkZ
PM1tuHVLXg0PjCTRJthZsDTUAxfbvYli2YrBQJzUeXZVP7gfgv5L2x1Gx7nv9dKN5p9DEn66vT2u
vD9pJuGWiTGAzAHSv9yIch3pfd2r0knKiiepuo/l7NUxmg3mg+t6kTADFlYgR8SDc/lkSMtMctAH
O6VZtVOcD+ZPHWFP+qRovQsOXVTdj/lGMnVlZFwFFHJpWKKtZvleh0yapgZdDs+wb7lxc2z72XWG
jS25ZWRxA0w4/75K1PCMOEwY7WEP0uwvf71CF+NYTJ3v96qWGZgIzcY1ydJxgsuNMOPqehYP5Tdz
tdh6UuXwqBum8Gw+5If6r+8Mfh1QiVCOJh6jiHK5x/oo5ectVmLI35HTd43PjvVPOh6C8aEtfgfZ
5Nn9329rHgEAlKhFkWpYNp5UJlRDbTaH52kA/ezULh2+3thvuIkr3yoGRl5J9JXw4fLCtw5BSCmo
NcMzMbYnyQmYj8ZVsoep/317D1z5o0tDy2eUnNum1KhwZPexz+P3cxadffNI46EnbyG8rnc0mSBB
X07iiTFdXbqw3xZmbWTniGNTUcFL4az769uCH35rRHzEm+uvb3QSJDNGpNB/kB0sSM0hy/76cGKF
blgR1kJGtSwM+BOEmn2sZ+fZ/qaPDaTBD/lWg/w1qkIM5Y2RxVDaPkxIF2rZ2YKZNMyGfZ9Zu7pM
vsBv9OjEmeIOfu2qHfq3EyhErabFsKzO4BS9sS5pRtpKX6wtoCnev7omUq7LTGgYtsXY51F0dmCv
NCzKVMdqq6V9w8aS2FafJz2GUSE6j87XWnY8cYarbitPvWVlcd/rSegUTc1IavOj0UD9o7zv1C2Z
nC0jCw8+5M1URsKIE7xGcukpqFsYUbDhYJecn2AXSYIDlQDjw+EiN3i54xs1gik3k7Nz00MOZYd3
kx+4ie4CmLC75FHuyn3RFS7MAGel+ByZv7S0PvRNBl4bVeH0F5vnTm70exU2zrn+S0ZD8XUwcAAa
AYDEw3a5no4cDiU4ruJc6g3QYUQ7Dp1iZl7UZs1+0rroeNufXd83l/YWK2slZaAkVlicK+BH+gwZ
7ZYG35aFxbImaRfO6HoW5zGBIMj8FW29F66jtcshLK7lXvan0DAYAvXMvoOcJ8aO9EuB56Ywd6RF
9+a4cZFujWlxSzdJwpOyTIuzVhgo0CEOLG+sy8phuNgH4u9v/LIzFHXR+XFx7pQjEpen2XhAbX0D
SbhqxOL5KLhmEVpaLM1kRGGQjmVxnqipeBRuv/QlPsTP619/v8vE/c8TnQNHVf1yNJAdFjS4VsU5
C2cjp2c+0t/RHbYFhrqOAngpENpQIoTOF0OXZlDM9QeJ1uFz9qohmWt/GRp6LYcND7JmhSADmgNB
3wwz9aWVpk2dLiKqOSfSPivll6qQf+vNPZj1LTDKyjZjZWibs4jZbLC6l5bygUbk3syLszPnxclH
CuvgRM2n22uzsglEuROqYSoIgGsWayPTIVLqmV6cYzlo7kelDr5LMPK6Lem7LRe/NnVvbS2mbrAT
ldQwtqL5o1zV94bxz8idrOfKVkLoKjvCo5GMrUjDEBVSvrucurafyJz0JifUkg4pEYE3J92xrGtP
09JdL2deUQVPaWjeN+3z7Qld8UcXphcTSlIpE8wQnCqq4i57X92lhKJhsW/Tn04MKZWUnrsI4tzb
dlcnFwUuGtUJFiH5vhyykviNktRFcW7c0X5JZTiI7jbVKVd3y3+NLF+pEETAJdJzkuXB3vnlxy6G
7Ci3UFS5PZi1rU+qhLQ+rcHk9xeTCE4U5rduYle2yPlqkPfvprTa4ki9juZFCg3yENEaItTXL6dM
tWsj0f2gJHqiLihlp9Hq3umW9SOirdV1dHXj9b06ezSDsB9RroIh6NKeVnR6jkhIcbajIt8n01zs
JSQ7DoW8yTu5NoFokokijAkNzdIXNklnmLWWlGen8o+N2tD26hsdGJnb67Q2ImBFOA8gqPRILDdd
p2R8QVGeG/sZvsFdyEuoybZIkVcGQ/JAQL/ASeHfF+vURqk9a1VbnnX5COcnFv5F3EVihJAQjQwo
XZZXYdjGEqrkfXVOovLZLtJTEc6/dDX8ZeRbCgrXUwazBk00vAwgPaF6e7kJujRLcgVxw3Mcf5OK
z7wKdOvlb1fl0sTiImyzbuj6Is7OFPtGNI9pslDyj7dtXLs5bNDvQKIWoClb4HIYqEv6fQ1Z9Tnt
q3vfPFXhx2p4tINXLT3K8NPIGzvt+qxe2ltMm+mj5yar2HPIV8iPk5fkEKney87u9rjWlodoCMke
cuqkYsTf30ReasI/ZPCzc9k4bh6YpzR61CFn+FsrhENIkpAPgwkGQ5dW7LgITCkfs/M46vtxgo02
320mk66XCCMI9DhQbdAGukwFVxXOszJ53A/V7BWj5eoDvQb97ygcPZoti2NTpBvjur6ELk0u/HY7
qa3VQa17jg3JU4ZPFig9NsQm4+31KmEHykxSpaR7aIK7nD+ARZE5yip2Bn2f0SHlwDSwiaFdGQ3I
A2HnD03FFV9xySWUmFZ2VsvUs3yFV1lG0kB+v7lUYr0vMurCS7+xtPCj05zJZWtgyek+R+OjM2yx
Dl0bAJGFbhjBAfU4oJiXE6bakkJCafJPVXaXJ5BMR1vwvOvJEu1IAvxJ7AX4c3G5JXmoKWVTOCep
q/eJ9CnIZpq784dcLTdcwTWbjcBiAV6Cu4WGJJ5/l4OZZqWsNa3ygVH8zNudI3+i4HFAhtRFhEaa
1bteeqDZWbKn7yWZhLI9B/W91kZ7Y6uB5nofCnJ1kpugeIGmLzv1ytjpZq2foTub7OFcWn2KkhFl
gtqRs7vbLuP6NMMrJ2iyqA+DtHQWLiOsY6CvSetTCmmPpU0iIok8M8y/qdCdatl0pNH5pVY/37a6
MkAmWtQloFQHOrxwuwP0ag0vG+lUav1O1c5R8DFHvum2kWvfzqOQpnBCIu55Kn+X6zkWjqYNrVAe
1P2Dg8AcHjGYnMMUfu20b7dtrQyIzUnxQ2AGrjUHbaOutLIPojM8jd9T6yuCSUlufLptZOW04TS4
HrkXad9cEhtqaoBvd5Lg7JSRs0tB/NCUS+By28rKtKGwxR1M5ZL9sPTvatpV80RCGoTdI0ws77Tm
Xay/KFn/oE/fb5sSEcOlf+KlS1UbUnWFTselDoSahRDW+BLJObvfZZDVk5D2teYAm6iXlr8rcyOh
f71K2KORXqyS4HJfRDBdSJg8h050Rgj6Tg/ns1FKJwfyjNvDWs6gyEiTkqBTWxBy8Z+XGy/Sx9mK
ko7EZpT1p6qRKspGWX6QC4l4Ga5QL2Y2/jLtQrsdyRa6CsD68G9tkbDK4iDVeXnG5yZ/kJSPoozU
/r49ruX+wwT9r/RlQY4MLmZ5PTZ+ZOVqEiXn0KIlpxiD94GRbbVmX08e4umCX4iNDnHwsrQTDXbs
JFObnH1gazZ4Ct9S91M//ChgKYyHLSTWckuIMQEigjIMgBR6NwsnEfVaLhtwt52thrRs7JKwjKx/
bs/b0sf+sWGTMyCPxFZf1pGszo7i2hmTc56XHsqNLmB5NDbhL3DH7kNWu3399e8t0s3L/UGoyYNt
sRnmTI2y0k7Sc1krP+oump/jQh+ebBMd56qp4/vQN6fjWA3NMamaLRau5bEW4+UqgcWJlAUsIYv9
L48Q09bI2px1B86KuLXvys74gvzTrhvGozY/bAY6azMMLtAUcwxwa6mTOtatHqnQi53tWW12dPlq
nj+0B12uLDeVktgzUq3YZ7XsIzDQNxvn/SpyYMC8vcEj48bI3y0Rs1IndfZopPl57mwC1Kiqj8ib
9p4eksm1mqE8ym1Z7RO17O6U0onhwhxj5z4fx05zczOf9uig969F66enKKuL1zSTo40E0srhpScf
UnTCWoEDW/i+PjD8OENG6jymVrJPJb3+mhpSvZGLuOJq+jMVANpYBah71GX3EdRhua1Udnr2Pxbl
7/gJjGNxND9Avug/JqpXjl75S5Pubm/3FZ8hoPRCTImHPG0clw7X0XxbnRWWv1R+1/2v8J0qPWTv
44+3raxs6wsri1BU76wio8aTnpP8FDRun5SuYn2AA6syUlfeovYxF3fjfybyv2NaHGFDa62gjLX0
jBb96A1qHcBXA3+2n2rzPmjaYHd7dCuOEHwIlB9CCp4n6uLQ9kGSCM6f9DwVMDRy3z9k+sb1u7ZM
DAt2J8GVwq9dLpORJl3DCUrPRVeGniHHziMPoRBR8NR6LtR0dss63rgW1xYNYArOkFCajPfCJlmj
qE0y9mPnP097x51dZf4RVr/jX7enb8UDqfgAETCRWqTl6nJskx1WslXz9EazmUbSINBfTdNsHks/
r/bTIBn3pFjDd1MhfQcpu1UOW7UO/yYNCRwDc8mZIyV0pEOFk52rMTmE6TC5ZfWPVYHJrve9VL+f
m/BrnmzsmLUdSnBNztEhPUbbx+WQB32owK6aZBv8xBX1zjF88ev3W+J3axuTG5r6C8E81Jri729S
J3lktNZQYyZtHxoIaLTgsdwq86/tTNol/xRv6TJcQgkGzeiGSRY2Ite6A7AwKp5Vu0Ox4aj+tKe8
jXjFqUYNDPiXeJeAmL4cTNQH+uBkZX6eyucoikgFyR6023HzosmunMOxVxyyDhzB19pvXal8Kpyd
Lzn72gzcIY7d0NcAVrcWzdDRUzN8UcI7vw8fynnrNbw2628/VMzYm1nvSj6/j5v8rEGcS5HanbXD
nGT726fmegvxmIHryRLdUOAZFqdG7qppmBKwYWr/MXnVeGfPSnoHHfnWtXQ9HBLygrgSXCsMJ0s3
0FYdCMZSzs9jViDP1LuS8r3qYleeC/RKe89ASjhvw49K8t6WJd72CYhUpDk74xBKP28PeiVcsB0Q
RbQPaWSFrwTqEWmdrcn0weDUhy7f++9S59jOP6PsgQDhELbDXTar8GRrJ3v8WRrRS6XV3mT+HqLD
7S+5gi1wbC++ZDH/s1mVkirxJaa106c9KKenbt8f+kN6Hz7bD/299lr0btK7TXooi3dz4m7qfl9h
B5ffsLhWSw0MCHzUpJV3X4Z96CV7t/vSvts6en+AMZdH73Ksiws1qltJyloHH7nv9sqhP7f3+l75
4ByKB+66h+QlephP/am9s/bPMMYepCNMwUfO1jF4+n2Xva9dWqHu+mOxy/cwDB+sDXd6fVPxfbx3
OAvi/WYu/Fw11nEF+Wl+rpKkPiTazPm3rdpT0q47ykas7ZvQ9Pd53m69gVZOIZZFjkTlzYB6zeVZ
1+Y0NtU4zs/JLLlteaw6VGDdpr2/vdvWzMDYpFJ6BkhLkvPSTCYRFshjlZ9lAwW1sUMpQi8e6zT0
oq10zNpcmkLACngvrS9/SAzfeC8HX26jTc5xryHoMwCIdv1Z80+wp4HBqf4xtrS/VuJe+qCIngQ/
Lv0Jyw6I2U4nYFNhfk6re0OuDtLwy2Jg8VefxnVfoYk8hRk2OBuolm40/F/1KYgT9Mb2MmNDA6Tf
goTNz/X8wwmPjULSOvgnrdodstaIHXfjj6I/BN3Gi2LT7sJ7+HMZJ3GBXbQiD9bgoET2XIT3yoPD
Pio0b+7gfJy+FuiB3N5Ja97cpg9CpLZ1hr6IPGK1mPN+qjkqUh17YZLHFN/JGSlNsVVXW9tJlGQF
9Qmh1ZV8Z6hPA02Sen6ODKh9nTCUjh3MOK7lD/OhcNp4H5tWBwVhXm0clz8h49JhvTG9FOcZsmpO
wa7n58A0PC3RPzrm13Y4KE586PX2XmlNF9jhDLfmeweN3Go/jA+R+nms00ffrI9T+0xy/k59Nite
mbcX4KoNV2y5t9+2WHpLjzQLrhGW3nlQrV2j3AUhrSmCv+sQTM/OfuTNwvXleLcN/ymUXU+K6GaD
egIRl4XhwWwrp8qZlOyVRMr9E7zn/iez8H7VruKRWXFbL92rbul+/geFEy/Z0VrilV50CA7iv5Md
8dTe39/+quvwm9kgd0QKXQChjYVna+vWRGZzwIHmxy4qvGJ6mrNDkebH0K1ix63nLWq46xNAd6BY
BNCppPyWFXL0W0a1g7HtHKez4Vp1cPIdOXClsLq7PbRrp/3WECn7S6cd11qj6kkLlK+3T35ifQ6g
8Kp126vljUnU+aXLlRWWBDRZkNrS9HZpCVmigSwK4AynC7+TXeq8Ps3CjUt2ZeNeWlnsn6Yzu7A1
e9BcyMdJSuup5S+nqjxedN5UzG5o1HulQ9BA2iOl0LiloW/k5laXTgjZwedON9efL3xzNxn6MEuj
mFHL+UiitlYeZfXj7UW7dloMkn5j/JVGBmF500aV3eS+PBTn4cVqHyqvNNw59PwvSbjhB67fTZeG
xJq+GYutVnlsgcE/tw6t8DupPPbmwfgg1xvHftXOn/MuMtyM6NLOlGh6FXcyc9YanKbPSvzeaTov
qh9syG9vT97qjn9jS6zfmzGFflvZZYCtFkYgbT8poRdU+81kyLXPYOremBGf8cZM3NWS7tsjgC7L
C0wksA9gnoL9gLTxflQPt8e0NX+L15wd2HWWTUpxNqPfdhiTmHxNyf9J5ia5zdawFlfz1CVZXqYq
UK6uoIMrf4ytsXZVBChVEM59fvAn5WlCLfd/N0DxWW9msxnQyEpNBljP+mPq63dW3O+M4Y4chWtp
G1jN9THidC0EvWmsWixdo4wBmGkDY+NvP/ppqK1rZC6bUckiz3oelWFjS64v338NLpYvn4F6TBWT
qhjfY99t7Mpr7n39yXy9PYvr3hFK1f8Z2WL1zJ7QKoSs7hxH5+6TIdkfpnY/xF+nuj/Ow51D3O4k
3T3vdNqiNvbon9aTqwvgjfHFGsLJmyq8wcszcPXcjUqEYCUjIZNfA7V0A3P6YikTxQpwl9Y+ThwI
LLUq+uybZrwzszh/sFsJWk8J9u6NaRFXz9WXmbAt8koii6AvFjwLnF7yBxB22bvoVHmS5Uofk+fu
vZq581ZQvWpL9GkLGSlACAtXZ2hZ40QT10NoHyP9i1a4mj965vtm8FrUcREVtsvjvxkfq05fLEQx
vJkuT4+Tcos0Br6oRSbc2PvOl756r9pHU3uVho/B/GusNm4oMYrljMLsBqCa1CEtY4truFSUxu8z
nOxc5s+h4zy2yrS/Paq1U0r9CzyHyDlf8UUMcgppYW6zl627FjcwZKewG7xBfs781A3br5W+kWsW
N8ObQUEnbRKWkt/jGU89cTmoWYMOHrpx7aXWWy+Mn6xEdYfx0+1hLe72P0aoIdLELDKJxMGXa6XF
o2b5eq292MM3y3mZhwbk+znx71t6kwp5Y+svPM//tUbniGgwJj+38DxyU1foqI3aSzJHEhnIaK92
afN/SLuyHblxZPtFArQvr5JyrVWyq+z2i+BVohZSOyV9/T2sGYwzWUIK1Rfo9gzQgCNJBYPBiBPn
7EzihLXF75Z+3KjUiaMk7yG0k8Q/4KfD6N318rxpAmUtIOoRn3b5EKHuC/L2Myh3NjIKyQH/szBP
cKijOoCahxTpjDTVSgaCoajNjSHAsx4856m2VZdfX81fK1JIqwmH7AAGPKMMKotWd8i03p/Sxt/E
lK25HqoPBkr/EL96t21lVzV5DrxLZCpqUEH5gjDLT+yNi299OX+t6NcfJ50a0KX1WA6Gofa8eGyN
EZJxrf9RoMZ/v85fQ5KTKxlK08yEIXifP9AYTOWus5GHr3mAaJDjpAK+BlvXi1nmBZ0FAwepmwrz
Lq/I+FSY5Qcpp99WIupQcCVUvdB9vbbCvIGX+tKb0eB9ctMnS2Vj7CXqodbHT6liND7Rp+l0O0Ss
HVpAjoE1FWhgCNNe2zSaeshH1TMi2rY7t/2dKPFSEYAZ5xBFlf1tY2s+cWlMihBuMnVlXivwCf2h
Jv+Y9Slrg2SLxWRtSYKoH9SZADcD53K9JGXs+8VmxIx0nr+CLX/x8kC/1+zs2OvKxsWxZktIf2Ki
yIF8sPzJjLIhA2KQGWWfyfjNBgw0NX5V/bjLt7AuKy4I1wN2AM9BSF68QwWb6Wy6U25HabK0J14C
TJuXRfvx9YgoBwpa9P8R6qRTC8Jq8KGlBWS+6aD77mhFo9YGDLADX0nyH5iG/Pphl0CB18F1AVZV
UMJIH8taTNAN5pUT1Th9oaJXVuA0kB1IiiKw5i1tohUHBEE1eOEEw7qoLl+7Rl/wjrEO1ubeyqpg
TLtcQ80Xt3+AMon7wx5UwEFur1CsQLqlIEaF8iMuRVGul+L6MBAD5V7cUiChM1JUOitfoSew0D2y
JH9q03bjkK2Edx1RBImMKPe8m9lqwInsVZ1lRIkGmnr2vRJYa4w8317V6k5eWJG+GzX6pWmAmoz0
5WiAT4Ri5Jej/7N8kKpYBMWr5Ujbl6tTgX6GbUSauQz7SgMcChxbqKk2m5K3K4cZYRedVmTUgsxJ
8o7G4BkbIP0WUYhzm0ukzOS5Scc7apR+2T96BlS8mN9ASga62nez9WTwUEkDTDktVRlYTbNVOhVr
e+c6giRDFXgh403r+eKlSnWBQqoTI1qQ9HqQMCv1gDxm9mFJohojKH7B0+PHvyteE6AyQG0NXDvS
d50aphd2VVtRaei+o9L9WHyq5t9Zt1U6WXFTsOtg5glJiIFmvYh3F2vr6OyovdLa0aw8ukpkkt1o
bzz0V3z0yoT4CRcm8mWu887o7ShbFnJwqX0q1GIMk7y0fEQbtvHyXonQ6NaDowjbJ4SJpK1LwaGZ
626Ce4eR9M6b68o3aMI2IvTavom3Fx5C6GbornQe3FmbSD8WVpT2KKKDcnFs0biBh972g5WzAByF
wIaKWT48ia73rrORxM8jtaLM3OVg5yxp5i8KQxfhRZ22GFtX/BzGkF8DLyqgttLOVXQcAEhtrSjx
0DNN+4CPYd/+oPNLV2Z7VfeN4vX28lYtimezoAh1MAp1vbzaA6GOyWBxTvUXI8uK81AZL10LtEQ3
QSDRKUl2GmdFCRfmzOFt42I50rEGWQjGlkCDpwK0L/klnYs0IRDyiWxzbyXfjVAJ1OHIh3Peb9wF
aycAfVoAJ/ApMRsnLbNBmpSoSo/TrBh+pX+bhswvky4otviYVt0FHU0XUVPgVcQPuThqtscn21wS
K1KgINurv3vju9PG/cD3nG98ujVTApchAiJULWwpcHgdqEgRouxI84sHaOqg4LE1gSXjDMSlg6D0
14b0hXrXyUutoHbkQiYv581LCsIdr/3NaAW8RxZ0CiSf0uQ5J1shf+2LAVWEnjPwgyBJksorA2R6
U+YtdlTZFJV4wwl1ngRW7z25Gvlz2w/lKtrbMi+NSe7Rp6RdaD5Ds0tPGDmoBATNu8oq63tn1Lyf
2sLtIzGIDdLa8TxWS/2gdEPxbR4Vd59p7jL4CXw8DbpC977c/m2r+4DRNAiX4M93A/t5xjU+uaUd
JQ37Offf9BT6bmn1rUq2FHfk1vR/dgGlWfRsUa4D09e170KgpPnPNcFmxXeWUNHChKIO1CsBmCkz
ML4OrPvdT9Ve177fXuXalQEyOzQDMWEsYGvXpk1CZ7smiR3xYnco+cZVsbaHl3+7lMxbGJrR7BJ/
O8Zl5vlQBOVyKF9ur0CcBDmW4TICohlTfoLX6XoFvbt0s5tmTuSyR7T7/ElHm+Xjr29sDQ47nqeI
lpaICBfBpbTKvqQqc6KkumNYy7DFLri2UYJdVaCsUEiV1QnIPKWO1jRO1GY7awzm9Ag9DDJslKvW
tgo3jRBHtDCwKst9A8XFim6ewApiHzKybz5tziSuxq1LE5IrY9itcqcRJlQlPThucyo9skuAMy/y
nd6gGTupJ9LyIK+1j5d7gKUXz2BgH3CIpHwByhsoXIi4xZJdCwFWrQOewzzrw/gvLs8LQ29bcOEM
XjkqxTjoiFlZB8XHQLPuFQ0FOQW6XGBY8ox/89UECyRGjsQbVVrYYLSzCxy+HdXojKoe26eggyxa
uvGeWnWOv2bkjrbWLwbPF5jJWsd9qjqNHyc+/exIcbh9YNdCDjriKHXjWYXBLSnkKBlohFF8diJg
xv2qzwPelvvbJtaOk0AW4wWKpjIUgK7P67wY09wuKWKCUgc674JFjyodhB5Q1/ywJbgbjizmVvBx
PClxnOspU/CKsCMHA5jIt5f2Dviphf6LbPjKjuQEST8t4BrHisr25Lixm2f+AEVlR49mAHpur2nF
E/7aAiRNygA8PiScCodTe8PXp6PiguTcPN42svKJAAcCKATPXFBcyK8IoM9GT81xNSBQmCEzaO3n
2QIAYTt3fqs7H5ScEncsOPGgQwrcIFIbuYTu9ZqLuQsUXpr+J9Ns4Gg/3V7Q6q5dGJC+UJ4ui5qY
MEC0f4rysQO6iG7J5q1uGigHdJSrkLfLmjxF1addPVMnsoCosv7Uyz2po67Yyj7FT5WuVOzVXzPi
Z1xEOHM0NKUdsJQSUqo7q2XFwavQE6BMI0HXzd8HNlinxmbep6ysN8LdWjYETKLQqAXGGnS0kvsZ
QNQkCwV/i5V3gT7ORzr65vKCF6fvGu0xy9DJ/D5Y4AvYIoiXO8pvTnJpWgpNOkQHF+LAtAGbmtGf
23Y5aFkROohSPyn49tPkjTP8SL3yqUu2qF7X165rwGWiSggKfukH8CJXdbC9ulFfsf0wpee5zM4o
guz6+Z6byZ1uZ3d5Xed+7rKYFV9vu/BKZDZxySALRSn+/SR3U5rFyHDbRPrYEb8s9SIgqrqV7q48
PtEKBJsTsilRqZCSqWVhJaua1o2QGYLl/Z+clXtuxnnOAmDG+fDn9qLW3hhoLAD7gBxRRxdSOphW
bhfKlKhupKXhNH0q3JCxHbCGtZpgeEIJe7sNF/ezMk4vdQOR6Cwcva3GiliTfKLwnAPdBXCgYm+v
T1TdDfDWHiTED1BfT9TjCGI7JSy3ev9rZgD+hE7T2+ycDO0rAFRz0hkleoXbO+6NxxTPqSHd1bZ9
SvWNPGgtGGEIBY96WARTm7SvztDYRcdNOwJ/Gt+7FP3IsjOsU6XX9l53P8ol+XY4UUMA3A41bBSE
JL+ZZyVVCmLgYQpJE4iL14aPmv4YsFzfSPdXVyboFVC/FjgKKQK5Y8ksb8TK5rE/9p1DgxbkCn6T
3mfE3rgH5amG/y7rrzHpyFs9VHE6ZLTRpBEr9zkE/o61xVzgSdqEhYu6jMCvmF1opITttKnaWXoO
nEWvf2YJU0GPz+Y9NzI94ImjPbsdsLVT2RhnvIroUZnz/N4gW1IAa5FCbI0YunkT3bz25wwNW7Wt
bBvMb/MLlO7BCW1v3APrJpBYiRlQJL5SDldkDZ0hfWRHpLR/11rzbVbnLTK2tfMiUBAYEgeHCuo5
18vQ06KboDmAvQf5X5loB3cY7iYX8uFae+j1bAP7vuZXgl8OjxQ00PDcuzY3l0VFGBQ2oqXi2oNl
lGjWzR4/gGRp/lFO0xjdDn2r9jQMZwDli6tUJrr2hrmzRw/JaWbYvjUve9Ixv2Ng5Kf725bWPhZc
GOP2WBhSOsmJKwWq15yJNHh0yB6KCiN4LpsP0ru9HRWR1BtidtZGW+J6/+rOmpldixSL8kOhs1M/
6sFS4xVWeqd/saALU+ISu0iBXEiUapONNqTSoxRMEtL7bmV/UJTwPwtydfCCi/FzS35K6gJukWbE
ibyk1kHx33fQDFzGvQt1zI0vtJaeIu/9nynpC3FeYmgWms+RyuwDr2zXx6A988tpU3xcREf5rgOY
F+ByFJWAVxG/5GLrkrqfCmit4fFFn/Pxj+L0oY2BkmlPHMypsWLnkec0+ReXEUieBJmYUE6QX6+z
5gG6nsOoVWNCajCfW5c9m5l5Z9ld/C9cA9kEcgkM0aItdr2+rEn4PJao1ahm+WhkaAmqW+NfawcX
r2MkvyCvsHEJXZsAzbUN9ZvJicamP3Gv3edJ+lpn6r1pqT9ur2YtBF6YkrPtEoSUDZSonagwu7MF
blrjiz40ew/cjHm1YWttWcBDY+pAjFVjRuV6WcgTRhRpXCfibJdCXrAKvBHD/YfbK9qyInn6oqk8
R0nXiTRMVixxPYWoX9ds4zytWQFnInwOb2XUOMV/v/ByrFGrtQoRTx8wGknOemr48wS4JbBZH14P
mlKIeHgki1efZCl1FxBXifdQjbmdAI+ur1pNdm5fVb7rYfrttrUVfxDjQ6CmQPbjgCbrel2Jlxqz
0WZeNHXkQBcPGQi+ZjArLJiK4XdlJOVGBrRyd1ggsYK3g9hQsD1cW6RA8zUD+I8iyy5/NwSo5GpS
tkZxxM+WgpKFOxA+h3wVkwaSU3QVWOQ5772oHQK99NsTPCPpMI/k199Yvbu9hyuxFlh5JBXoXgs+
drHiC9+oNGQVLhm8SMsx6qxC2tTvbPK5Nq0NV1/7WCikQY8O2qxQnZUOVOJlzZIZrRfl2m8w6Xit
srdhrGR64Bhf/sWiBCW3eMTgT8kNkZLXs9fOXpQOMUBuVHsoturTK2dKvNP+Z0Is92LfijwjmFwa
sW+eGaBRsk8zCkErGhL+wVkQcfOKx5B4v6Cu+k7dWJ9I1fAGqxmdH2NunNlLW7b+Un9Hkrhxftdc
DzgV9Jcx5YI5Gum+KEHB7Y3oZkVgoSQOdLl2jznQ3z7/hI7S7W+0Vj8AleJfW9LpnQu3TWeQ4Eda
GVTn5QcQnF5MTmT0d0qxc6cNe2sf7K85sOpdfzCezowpEKuNHNBHdXd6cz99sdVftxe1vn/gbUBM
BTJMLuaCtVnp3Nn0Is6/deRVM18qL+Td4HvpE6a9wmlrPHbtVAF48j+DUkAaLW65qb54QISlvmuX
O1X7WizPTL0fm24j+K2FChvklyL84SKRyXjYqGoz2mQeOvFRxz+P7Jk3/UZIX/tKSM3FoYUWLToI
119psacZzCJlEo06h1pwZIFJODH/6Pr32x9qbS2O4EcAxAxlAbm9REnZ9VoHR0+yvggBJq1jr1Wr
B6rTw21LqyuywOspOvBiSvt6RWmP9sdiJvA741U1NZ+RGLWV7F90XkSAQA8B7280GKVLozZBAO6p
bRK1SVhYAdT1Kufz7ZW8DXfLF5ODviUqumi/vr8rqt7USlVNIpAq5Xvsbndytb7D1CLNg77BvLJW
5l+g0tTuUEtbAu5w5UyZg9nNSoN27ayNEC3IlkOVGerOGAtgswx1ftCzdvJ7UF9t3G0iWsm/VwA5
UMxygeqX4ZKN6cxT73hJ1C/qQ9Kmz1S5p8mnchwPFlpTs/fP7Q1aO4yX9qSIluRZykamJBEg9l4H
Kc0dcA/f0y0y2rXG5RtA5b/rknNTVcF+aVaSRJml//ISzfGdvApbVE4AbfEJlN4sluxzjPm05lZd
YO3gAIAmmnuovr47OO5SFhgadL2I8O8YefGV/odbb9U61s4M2M1gBm8KVFWkpMThpWuQPk+ianZK
sINCyFMrjH/6xux9NLC2KFlWvhsIzkCTCECaA1Zs8XMu7nKN617SZwg6lhXr5E8zjOKU2pBdpfmG
S65cEHiNCYwG3BH0PtIt5NULUMF1qUSFMoQmyw8ZFGC08X4ehRJGYBZJsLCtW33lm6HmCa0AKKMC
2y/neAkFh0JZO+IczECH+ZmS+ltOuWYDXNyYZxHIbizveg+bVplyZTaVKOc6ZlUrP6GQPyg2tu+9
FQEVRNFY6LwZyPmvraRaY01TDcfQcb7SzPQNb/T1rUFi4V7XcePayrtYmoDw2yBJZFPobJgszLYY
0t87uLCAtq8FMj/M+0sel6gClshpEpX9kRtfE56FCuQ9x+fbAWl9u/6aEY5/4dgDV6vEIAzniCrt
HfHM5awl9Miot8Wx8v4IXS9IShzJ1JkE9A1JhKlhqwuz0Dp4h2lLrnPNCgqswAOC7xFgbWnbKtIh
ARl1T4xoVYkbqOreAaIq7yDcYGxkOyv5KRJgaFGAUg1X3Tuqk9aY+kqra3hBD+aoJ3UGmZEJXbQq
UMq9XTyX+ueUQ63CYxvokJV7VlgWmkdgEAbCU/pseLnUXW1hM1n3Q8tfWlAZOqBwq/a1fdCNeMn2
XQOEHXGfkmfa7lVlh8FJb3pSs+IrRp8/g0svvO1I78MWfhE2A9xyACmgLXTtSFkyWgZBjR9DXd/o
OPnEDkZ2xuUzvegDxrg3zK0cQCGsi9EDofaAk35tDsXFFox8uLjTEkGxHZUszFltbuSaK6dDpOlQ
dgCWSYW67rUVrqjpwnmHbZ4RrkDd2PV+szVVuLJzGEPB3YLczkJeJu0cA18t9G0R8Jdm2ntdUI6v
GVC6uDnrOZznn5Xz6/anWskOQAOE+jbAupqK5qW0LM3gZk/7Vokc1k3trlE0rfQVjMoUvrv00w97
bHNIl+ta9VlBY2oIGsB3e7/reu/jQAbhwOD9Fq03wSdzvcNWNzaKSy0FpIcWmvNN830yx62BQ5kh
CO9jWBEXAp7G6Ju+e9nN4+TNzMCC3RID8dXJdGiIwVXfmN3A6/cl3XX9g2sUTxhZ2A8K5rU+Dh7E
TxBIXsC6wIQmP40gSmenaOwqEdfPefsFqlxuF3yUvfw/C72wIm1n3c6FlXiOEin1Vwh4GDNF0fBw
233e58xYiagEIUFBx0o+FIPSt9AUKtIYpRNSHg4Of8lZOH9iHx95RHEGY5VgdwHKDx2Sa99Y+KDx
RavSOE8PAA+HRf3gLXkwFP/cXtDaKb+0I90ZTmcPXW+XaZzlAL7NzbkRs3v1xm2xcjNdrUYK2WRp
utSysW15vqA5cmbjMbFsn2ZOMG59olWHhxYsDjdIalRbVqNopqYeNLdL44X9Uxq70gxzzT0aivZs
mScInYV5+2yVjT9Fnd6cBjCDbUROmWjvzRMvf4H08ewqS2tBlRq/EhuMmL7h2zysItC7OH5WBDVB
6Shok+A+qJqN23Ftp3Eri/oAGEuQC177TaOXLq6jMY3Nwk/mnRCoVQMcuGneOAlrjgO+XTx1UBZF
DU56uC8KqLQV20hB6PFU1zt3OGR8wzdX0kCw0v01Id1zIC/VWbKYaSyKiIrR+rbx6JTZYXPsd+0W
cjWhLeIIzNA72raKuk5G2izun2dy7sjvqb3r6yYg6fehfUpUskFIu3oJXRiU3zkg1mjNVu2zmNq2
Py6/oVe4o2KBSRYs6j3TwGdF4rrMu40y31r8EvO5oKJHkQoPyGv3EH1XZ4DIdFy09b5wLaRJXzja
yLOJnt6DC2bK2+Fl7RNe2pO8BGK5uDedLou9QfO7OVqKxE+UcN4a5HibtpQeJeiNI/kVtzr+j7Sw
BmyfU0d5FuvF0Zq/1N1dZv/kLvNb5x6QM6TCLH3QOzHUrS3fJvqpU/ZNNR7IB4Vu387+5Q+RVuyQ
TMUAi57F7QhW1W+d/ppNG+6zdvTAU4ARJ+BVgTSXwksJIu8lg2xvXMNP+kQP1IL5/bjVrVrzFfTE
oC8hFBkwLnztK9OgG7lnpyTus1Bj36a6edWqYx73Tv+9cD9/3FEujUln3c3MtuC9myF9d5FmmneF
9py1vt71u/+fISlLaCoNyKPOyWJCirCef2slDUywu/TKlvC6vH+YQBMkPZgyQMEHpHXy1drjNBtJ
zqOG7rxc3XdaWDd7MLOG2bLzko0r9u3oXp4A2Zx0xw6amWPMruCRiRsPfT6dhlr2Y3F+pnas21ro
zr9msrfIBhJGvnCAGQKpO54Jb7OKniwvr4Mn1rISQ42WttmD3j33TZfHLfTnAtYVp56of25/wDWD
eG2hRiS6tRitunbLSmvb0S4qDchZDzq39rFUXx3w5iYWCUbyQTEXADeFbi2U1ITmtyDOvbamc+Y0
3Ki1aCoIDazO+ZFQdZ+07tdhnCOSQm/+9vLkuwhM8ngNYIAR7wFAbWTAgFvVrKsxAhEtUOh1Ruue
GsurqrAz6tqQXRmeoRS0A1XYRi1EuP2l90hmZfDATBwQHRUwi8Tij4ckxVO719sr2zIhhegcnBd4
Zmao/xb6uSr7PRqeG4dbjowC/gAgOgrsOEbgApC+VlunWT04JI29tIKCknfAdXEk7ZfbC3n/ia6t
SCfNtD0yJiVyc3UqfQwTBdTwAqhIl2VxylCT6L0HNCI/3Ta6tTQRbS6KVSWpEn3sYdQYMNOaAgnK
dl6jbZxmsUHXboClCSVYwEABbZMriHNhLvVkwYpJO99om8AB/xOmSUvIRtxez5YlyRsSb6ZKMdM0
7pUzqguTupvYodhqq6/uGjRdIBiHSjkQZ9e7xi06TF0NK9ZihNQDrwtUHbfu43fpHNxOqI4A3YNj
i8q/ZKVRaigcTMiF+eQAVp8qfudg+Lh87va0yN5mngtMz4XgjIhu7+L7MwXLcGKkraiGQTzuen20
pGZHB2iMmxlIwQaaZ+GUm87+tpWVXUSVAlkjcg2wT8jVa5uaaZfgNos9nZ7AoeD3Wnoq7A0aqxWP
uLIi/vuFh4NATS8yACFizXV3GX2p7XPW13ul2Rjlf/dAFJ8L73c8EFF6QtlJLPfC0GRA38KskNgY
yfcCKkxu5oYWjerpT9M+Vt23QdX82TrxCWMZ4wGAk93t7ZRvsDf7KAgDxYJNxZjbtX2A6QGETSnB
LamFmUVCOr3Mn4DQ38q+176bmAAQ2HxwWlnSGdPTyu28DC+JPFkOdHQe1FE5OubG1bH23TCICKEh
gf3B2/N6OROwg26ZTSTWLAJmFyfQk6dOBf653njbrhpyIe6MZB6QHFlKprdp6wzuTGLLPXSlfULM
yCCI50zJxgN+7VRBww1VdNCdoQcuryht0oKOKokTI/uWpFUBJYJ0S8biXcKGEj20uoQrYvfghdLX
AUkBVaDMVMTV8FLN0eDU4aL1p9LcuwXbA/4RLA2o35m/NRT0bo5CWMbzE91DFaAZnOjrL6YPMwTW
DCOPFWf2rZT6i3tQbQylP03KcmwccnDqYCB3ptPt1b4J2/Jrm5vh7VPwfpMBIMR0Cig7EDcBjrz+
ES1JklohSRGziMZbxDXvSjBYIgbfUZ1AL/7NLa//dmryWsmdtIzTCrMMJ4+diiSehuGejMXRU3cF
8Hfk0Snqg5sdPDo9edmR1XqEiLPhTO8PIUYx0Q3Gqxsf2dSki7s1Cch1xrmK5/KnUf8CTrLhGxFt
zQQ8CTA/oEwhfyT5K4EI0egBgx63X5vhSXv4MDoNuwn+n78GxA+4iJhZVlpMb1kVJ5blK80dFIhm
JNwPOQr1t71idSmQzBBKdgD/OtI7cM4ToffbVDEfphNPjjajj6WpfDj5gGiXUJOzgTsBuFm6Ntul
b7vB1Ko4m23IC1a+Xv5Qk+a5mn/dXs5KagBLOGOiMoFHtFxwcSD+kc6Jjk9TdgFpSqExQUG0UpzZ
0AXanAe2iSQy2ULFrR2AK8PS631JbXdWchi26zjjjT+yF2Ke68k8lFUdFKMS1vifIuiW0MDFM8x/
kLpCvrn34ttbID+Dhe+AOg3Nb1ATQAZF+qIgpQKIe7GruBkHP83BqMo/M36yEXpM52FGL/xf2HvL
/wFOBqRXWriTla6DogjOmza/mHVvtn5Z0xal1sk+cUPLg0Wj5R7CdOPGE/z9vS7GORHQ0V5CiiHD
yUs2KhOYdEAbaA5nu8RLwAldNSSu+WVSpg1ja0EcXGAeLkJR8gKx1fWZbEqrbdp0oTgpFZIVwE6e
zLwm4VAnYa5AsLDqSb+3KrMPMQmnHJgLBayk4e1JY1V2TPu5CN2JlhvDPmufG81ZnCtEDFAxSaGC
Y/CRzk2NkO5R6F1aL5VdnowyOc118tjQpzYHfPH2F1/1dSjDA8okGlzoSF9vhaV12TQQm8aO9jh9
zfgB6oqBPTUHNH6b9DA2mc/GZ9s561rnC5BM8Vqe6y1GwpULDW08DB8JBj9gqiRHZw1wOWlCWdym
GGhbjMbdaWM+b1wn75MgYKiAeEWtGpWld0IEvWZWOt5OLHYPaAe9lk6obnzBtRB8aUE6QIY1t/qi
wkKGFITov7IlMjdMvDnn9TtTVFYw94NBD6DFZS3qjvc6R3mHxovq+ejOmMrXZKfzn+bBnXuf1qGZ
HPVM9TmFBNW5LL+DI43fJaC3rf7M7Ct9BD3DMu14f+B4cVn6flDRZbntViv7gC2G0BgA2ZjgNaV9
6JUhp5OG6Vw7n6Fq0f2qTXCOZu1WnfXdrDIiJLrRmGcFO5sreJCv3XeprEGj5kjxtIcit1O7IcnV
AIjw3WCd1R81ea3RHa+toEhCZRO8sOJQV9alPMyjy8Jphrq4Cr4q93Hhj4p2Lsj3f7GZ4rUjiMtR
JBc1lYsMgtgQVwXAEWEhUfDQKfy+KcIc2h23zbwVVSXHQqlaPMJBGIHBZCmpVqmXKEqGUJAux67O
fCV9GlH776DAB7gVzx/a+pAvHC9YFnhuTMkeGETQoAV6ASp195y/EPKUTvt+CrR68EtvOlD3Xkva
s8I3njMr8UKosoIPDdEbExoikl5uSc/BPaU7NC4ZaKAsFzORQ11sgYLWPi+wYEJEBicOIoHXVmpv
WqbRNmnc8O/ppB4IGJuF3oT75/bOvy+KoScuaD4x5QQuNHkuWtXKwi36ksWN88kD4JV0f9ykCGYA
0bwfvIx4Ym9865Xr9sqiFPXzqS/zDK2P2AWfXEPDJqdhXfzRmyocFbJhbPWQgtYJ6G4ArwGElBxY
y4zKWEzO4nkOcsbxqV6Z8+x1Xdi2fZAS+xUE9e1oomZhRg3ZqI2sPRaRUQhSJNwvAM/LMaIE4g5l
GORyrPYpn3yVZA+JO+4bR3nm9fyNshRSGOPnaur8ZOmWjWtnzVlxqlAFB50ZUhzJWbOZQO8PMMmY
qomy7/qGfpk7Rd0oJaxYEYy0QqQE7xiIzFw7q2dnZV42RR1PTefsuLtMpypvtY3UacVVURVB8oSX
vRhik/ayU+zGc0azjgfza5k+EqocElU7akTbe7UTOBxIiPHb7eOxtjI8dsXcJl5pmP26XlnbMLsd
NNbEVdG7ARQjjGAczS3a0ZUjAQPwDjDloFgna1aWS0ZTRemaGAQpn9VyR9Lx6KQ8IPbvTaTByvV4
ZUu6N2ozdxuG6kBszWg/LuZd1s1ny+Mbnv/+Y8HpVZTMgCBCoUAGNVoUksRdQ9tYNffDMBlHU2/M
fTvl5zyvH3XSfut7Vd87brY1uvk+k4VlkN6KVAu4fhmCU+IgzBAOauO5OjNoYA7eIypBSl6Ehher
ydbEz/v9FOaAQBADt6i9yx4y6kCeOXYbV3bYjXcKewRoZiOKrWwmfjHAayhIoJslj123QqHSK2kf
a7y5AwDuye2+FeQOBJJ7tPi+MbIzNtOb954PhVk8/pCY4yGIqcBrz+ct1xuny3tsWW3tZ57rgTIA
oHn7fK3sHqbwobYgKCNFqeLaymi3tNRKe4hb56diRdRiUNz+etvG2u5h9EZ3QAQOYJGstevxoiFO
bQ1xbmihShQkqkV2HrsyONu6+6eoU4CNusNtoyvVauDSoaWEeQIUEPDv9coYp3ZXFH0fW5XxxHoP
aEXj5I2pj+ZPk1n3C+RciyL/OhRZaCckHPPHvOw2AvNKHUP8CsANgEVD01WO/9VSkjwZWB9DGSG0
px0uSn8od938j2k8aorqMzYGDWYCNla/8l2v7IpvcpEkKYXbcD41fTz84W7omn6hxLV5pEtoPWav
zm7OdhO6U4bv0cDZeqas3LpXq3alOlGVLhYuXVhXifq9HX9xfoDCsj9p3Q5RfO6OINMCB05o4tK9
vfD3kVz0kTSwIQJkCHUy6SacUN6ElFALy/SXZZ10fipqdDQHf+m63W1TbxXI65z52pZ+vccgAy0K
vADgYYKT6VAnT735SjloDCCCAWbouVH8+sc/Bn+iXYqKxn3l/UQTsuW7acPNtlYtPaHNGX39Lh37
WM/Gk+WBDWI6lNb3SnfvZ5NsGFt5K4h1oxSOsIT9lB+hEGFwQHJY9XFtl/ov1+DqGfUiD2LATG3/
DMvA24BA43LZFSB3GHw3yVXtVLQtZXtz5MNugbR9/dz0aFGllWX+6Ghelz6B0v0nVlG9BjFDwa3d
YuskMvNW70JQ1BfKQVPLujpkzBrU09TZOQR3FZo9EYPTLcZ4Wc3RBQ5RRykGtUAoqaAoI7lwN3jF
pFszPq6v7thhOuZPxtE5Jmd1V58UyED4fDjYd5/YDzv1rVPobNSmV+PX5Q+QPJm0xtRadOnj/mud
700/jfRdVdxN089FPeYNJC1PbRMW2kbC+v7dg3VD5UegQIHccGWnrnleDBnWPZChDGo7SfxBp9Vx
cpLxi1MlabxxisRGvjtFFwZl3y0oaz3QDMX51PgVaY46cDiOfiocFvaoOlbTa2UugbI1nrVyv6LF
gaED/IkKq0zehHNaurWm9zGpdCMo0oL71rik+9vLW4vDQMzjAgCXu+C6vo4RitW3veqUQ9xUdz35
J9F/68ZGprdSxsMD48KGlCk4SeqoKbSMYtv6qo5xU57Hdsd3rLnnoCzo7gCE6V4gPnqndw9t8z0F
APv2Ilfj/eUvkG4bqvMlHXgxIEs/Z+nw0HZGWLS/swIz0bv+zjX6u5YPn/tii6th7SOi/gN3FTPz
4Em63t4663RPaZshVhZX/cRypC+YDEhebq9v1QpKCqjEo0mEeum1FXDUpE2tt0NsWUw9lXoLzWBM
Em/AE1eeyqjqIYEFAQQQmWivXJtJ2jFP6sIYYszu7c3v0PMKWKCf6lcj6B+puXFT6uJgyQfv0py0
d5kx9kNN9CHmBCO3FpkKsMZOwzeT21kIreD/I+26diTHlewPrQB580pJ6UpZtsv1i9CmWt5QXvr6
PazZO53J1CbRfWd6BgMMkCGSwSAZceKcPqgbablDKyFa9jWlvNHMEHkgxe5dEPYk/rJEnYechnyL
9u0UFezC3udTOWzkeBk3rYQ+XF0N6QvNnPy2khfQq0eJqIXo8oIFoD/Dq6N6AGTABRf/jKeP3ib2
8FhIdfxTo5CnLsdGua/GSAmWtg7Rh63lYDaAVgMIeOqlOyhgk/1x3UMutjm+As+sz1ZpMO3xr61e
s4Z2TvMR8HFtn4CXpImjfdeJ2JIuHJGZgRsiR6ehGZsvfUvxDKCW2o/Y6Ub+FtmdOYHXZUSvw/Xh
XBwCn3aQXgbfM0tOcTFZk8osGudmfKSoQnu5VvwqBzAC6vkMlaqk8q5bW508kNr9xxob9cldVU1t
o4xwYXo0nTJ0HTOX/CUHy3uDRMmfhuPPgaHMxLqM0TLLHaplRpsppO34iJIDoWp4yIvBs5JFcHiv
r9NvM9whSgH6STXwZj3GtvEFre3hQR2cWBD3V6cNBAAgElbZbYWLSoncj3USD5i2tNmWyuSbtDmM
tuJfX51VX/hthgdp9Y6e2QPaSh879aMbDqMzu0P6RNVJYEcwHI1bGitbakMysDQ2OpUtVDPStidm
J9IiZ1HtLOohj4Q9hHQk0D1oPuSCbO1kapKF0/gopzR+r6wQjKZxEw5klM3B14ERhwq7OnuQFhNl
EVZGCLosVPdARQH4Ev+iz2uoGFhFPj32UuvaOR6CJsSL0TV9fcHWRggCVUQKqFuA7ox9xsl2ipUE
s6ZUE5JZfq0/qu1MknxS3CbG0HobMPFC1Lmz4iOMOh+dnIBr4NLMTapat+AQhMY1UCNaQWjTV8SS
048krtCbMXXz7voIRea4k8tuNG1IzXF6HMdx41hLSzrwB5A6LCbPCG3BubyymdHgDodBdgQ9uxfw
qU5tSi2Wp8cyL3a6PGxR3PpT+Cic8tQEt5X1Xh3BF6dOj2b+qrej10rHTP8WhiJ5nFUP/D2Uz8P0
xDXKpgcqW9Wmxyx/hSiJr2QUOiSzIDDxFxkk4ZiYEBLu+C8m5cm5g7ZQXU2LEPqk/ZvMKkINsn6W
Ut+oTnyoCtlVk9Zj4j/A8tktwCRhIzhSuD1w8QWchzgRTbpEl6qg1zeQ1M4yIyaZ2ZLMKm4GsG0v
Iso1bmb/zyDAKkCrQNGRvyLqMjqL8VaqAj3f9UOIeusOuWT3j/z+0wiYc8EpiNsujkvuWJ6WsoS0
QFoFk/FTm27CClA3k0Qi8C9/nf/HDhsIMuJAQfJ65PIQxUvGNG2dKPds9c1xc5T9FIMorqNu1e9D
9dTFwkoRt6s/rcIePIbdpHC/OY9b8qyz+6ZeBdGLJB3SoC1I+kU2N0VZetoWmkuE/gyh2UC3dHYn
3Wv7zfXp5Zuh/u8LIDuF0AngDf/2lRcdQl+SBR32wx0l6JLAP9rGIW8V2TDu/EP9LXmjr9etrrkq
uPPBo4HsILCmbFpO9qSG3PyoWJBRzsGX3uV3Sa8DeFO5RYKu/GMdzX92PHwOklEgAW0DHO/F3a4Y
W2OQIq0O7Kl7rppnvUqOZf5WouhrSc5uaruH6wNc2xqs2UUBmhxILh4PoNQgpHSqmAYqJNtuR3Xu
9/loHfJmFhWo+MzUP2NDPyLjGQNGWOPuXUqGjEZjJTRg6xbtun20i3ZQavSVTYTy3rbc13v7EN10
+2ynu+GuiY9RHsgeEBEBaD+uj5t/mlx8DbddlWbJwJGS0kCr3ispdUP7LQ2PaWhtW1Pa1NQ4pGVH
BpFWM58PuLDL3adb3V7C2YDdaZo2Oqq6he1KDgnB7h0TJXNtKnlO9BblG+VxmMGnCAXEzu1F24lF
+ZObFvsMdM0DMItcEu7aPGPAYKZhiWwSDTJn9FLrmIKOSZl6ohmRq4vYLT5Zly6sATIHLBNEli/A
IE5kdTo4fGhwA9IKQl+6AILypNlUOzRrkq/fgXshsRf58eafvzP3Y3AXd/YUPySRa7iyp7iTP3sq
ASRGkDJdOxEZbh6Nhww7DDat802ezUMxtxPmQu8X4iC5SJbkfTGm+9Za9nKKPPFylOx+P2azPxv5
rqOWADWxshoaEpl4DeNBB4Q2F10hlQtdmrFoA7we2VaPSDPvY+UuLf8QSMjWHfsc8cVmkiA23+Gc
6LG8jMXQBqN920mTp+XHVu7ccjk0066L99d32cqpAWvACOOcAuPGZ5bjJHym1qjWw7C0QQuWhu3i
QdqzEKUKL3cyfBj5boBOgARBOYeL0UZbxVlb1HGAzlQ1H7xsZ4MDIu+9XLVIQr2hrm9D5fn6yNiK
nHk0M8ruhQy4z3jYz30mkbLSMboxDmRIJvrLoJaBNMeVbw1NdiwLtXJbVcvcXmvvWigFCq6kF/6C
tArrvgTDE7IN0GE7tw7eKnOp0C8bzHmRBqOlAEalFyF6p6zmEI2RSbK5LwTXNu6qbaGFCo8W5L8A
mGBdHuwoOV3MqUZLBC7bQaXKLg2V96kdRCxgF+cts8GYTOAwcFL+vA31tp9AsR8HceyXhi9nxHI2
4UbPv0Z/SN/wz3BOTLE5PhmOltlgrq3NOICrPCUaJeZ8bwyPEtXvlfLxuresrNfZsLj1qkDC20NH
Mg6g2xHVT+pb9DMcGMnmdTNrW4GBslFcY3hdtAOdj2no5RnpGgV+kb42venq8a1Ft/kN+jzym6Jb
dlP9ITDJfpLbCGcmufMsUgdJKwzmFfX0COFY9Id3bjIZnjl3rh31bgLAbh9OD/IUEdNyF/2jyESa
TavzezJuzjWHtmssaLnhIyyvajfZrjgCQSQJojT7lYuhsh51qPQ4eEFxQx1a0OXOkDgJ2ngmebG4
YEZfMhGL/OVxxPbAiRluMHPWlSW0p+GY7Vatmi3jQXc0FNiSh8Q7Kr3H0LgLKUTo+otgzdnl4mil
FqPkhLAbqx+xvfjLpEPxhBRNJ4he/88IkRYzbEAbLliYnAUVkRIl/iCz9chPaj0heEEkrrNUT0oK
EZ8iK9+Vev5RdUnhapVTu3NcftH6yhSc/WtjVpASBggBpxOaos83TIa0C4DdGHOm1gcDtNX24Dsj
6FwEdtZiJzoNkdQCww6uXdzc9g5NzLay48DI6nbbV+qrNeoiXMFa8Dw1wkW0tKiUVJsNDKbJPszR
rX7UegatiNSVk9ozIWTvXt/8q7OH0hmy6zrjOuVu9H2baQmK+vBU+T6b3x00WFmm26lP181cPnnh
mSqwpACcsFsSr51nG+j7SJ0xCarBi62t0plumh4GuSfzEyiyZ4Bv7lXQF183uzadDNiGngeQOaOb
7dw3IohPlkYzwUvlXYzqROVa38FvI1fQ8RY1yK/5x6ktzj9GaEplSQFbSlW7I3pZhH2GIgucc0AY
Sp2nGRYcBeWgFP0j/Z+l4j4PVJRrASaCNCsKclyO2MZlT83bJQkSAki34Ca5FntPf5xztXyYUxta
JEkg08adzK+GUbtlK8Azrp6fp1a48xNwirg0BzYEkG2/QnF798Pe5L5JdtddSzQa7iSR1caQZAmL
EUfPeo+ciUwhHiYqDqwv+e8F4Rw4D4GKm/U5CRZ0Nyf9Q6H/lyvOeW2om5WdVpiuUI3cMn5owTp3
faJEQ+C8Vms6KJvOGAJyo2R2kOZJBF0bazEMBSdcOUGHgQQId5EHU16cqTaWgiqWS9XZL1MbTL5f
qYh1fzWcsOwZRFqh1soXkAdjaHUk97HFbX1vpMmLo9212iPOJrzuleOQiRLxq8csuvT+tci+6OSG
u6g6NWq0ZAfxvYSsClry6qf8ZvYMiyiuWaJ7TnAerLr1iUFuLkd5tlITKatAsZ6jrPBpcxxNkREe
/PMZZ5BDAPGBiqZ5vL/OhwVu7bahrZwE6gOIppQbOSf6c+Sb297PboqvxoO+ycn4Jf1mHdCYt6fp
RqT99Ak55m+CeAahVsTyGcCpnH9CS6ViUqGZEOTQtnpYfgA9SG+c8LDUD0YOwlDtpUUW6076gYow
sTTv+qZYu+2eWucmoI1z1H81C7Gw/aYNtpuADU2mR3v8KOa/OZiQNsdbk7UHoOB8PlInrmKwkups
i5sOqbKx8MDdYApGtLbNcftCjlVGB+uFpiKodnADqLUkMPVk5zjpYZ5FmdW1fc4gnmzBkCjg6UzL
ru0ZoQBCuywTHVTgb+b8Mk2CdCrzcN4xGBkyZPRA0X+h2DWCw1rtIF4fJLa3lAAaoOlG793OIPmo
kwV8slqcC3bd6ql1apTzxkzDNteBkg2K+SvqNmMok2ZrvJrKhxnNG7OP9+Hwct0F18YJ6gz0G4BU
BfTP3HHchaD+CFMnCXDrkpDMjfwlsO9psfmrwbH8JLrVwH6Iq+a5A4L90q6qNk4Da5rwFNqC2cqa
E7DmoQ0qfognjaTgRxpF+VEeP/oZZdD0g65H5EiR6eFOnqptISDaYZNpOHWAwclIX0C2BBgmZEhp
dDu/SsodDelBDR9m3VW/F/uBbpqP1PwCNIXgGPwENPJ+ZX7Wr8DcAJUJ7msk28lbqM4kwexPT8Cx
Ptjfl03/GD0AYLBHFW2HifGyYHhoEjf6jgLF9eVW2Xpes88dJYltLQ5E1BDwKhIeDc/4Md1PXkLG
h64kyVdlu9w4vuQDVzuEt5E735T7fGc+X/+KVac7mQTueFHbtk1kCj9Xx2dqokCq2aRZ3KbYqdYm
Rg0hjzLBxK8d2jit0UuIrmRwfnDeV0dplqgpNArzRQMe3u2t/jigKyt2NtG9SH9qLa6fGuOuU04y
OnGUwdh8SHbpUw+s8kYUBlffUqBvQ88iutYZTcD5fkqUvpeqPk+DQQM0tjBdw+x+RYBYzLp2qDN6
z66lmpMdo/A9EfZqrG8rFBCho4MqNP51br6qoyZsmwxjdBEfs4cq9cqn9G2B3sx2vG+iTXKHLtH3
6kl6l95HIUkIe4Nc+DE6b9AfZaFMy6+npfbKEhnImUJTcQ+uvPAlywh9C+9DNNu9/bzur6sXMJQO
PymZ0aTII8Litoa0a9SmQdNNO3l8GI/2j6QnamUTaXzuGtfwnntBcmV1k8BR0dCHuuWF2oCFtHNd
OkMa9N+sXf+cudVdDvqmGxH7++rOOLHDvfagCVDWQzqmgWG8OAuqdTaoqAJd/ybth2YSxJ/VI469
wf8zKu68MVU4LVQV06DzfiEt9SX0+mC5RcFSmEJlO/rCQ9AaZaFmgWI3X00ols4JMwnzVxW5O8Ub
qhMDPSC7xPbN/fAyads8I9VLax1VlElDUQJ87ZrCxHH/Y57bnqW0jICZYqCb6bu2RQ/m9+s+ue4e
v3+fC+QZpFEgR4HfV4/6TBwQVTjl0bK+4MVTmwahAnP/z8L9tsfF7HSyRyUDLCIoW+0DAojbsi72
nX0fVqYbGvtwuo0g4p6LHluCVeRLeoMyQWa9gFltkwUHkcjM+nH4e5V4ubaqRN9QSzGLw2b2w2/d
Bnwcyr59kd4cz95GhzgnuUzmH+G79VVXiHycN7lB1D+kZf3njnLyGdyuUIcBXF4tPiPKEiJLX4fh
rqGinMja3RztUWB5Qc8Bu6GfR2wpjREy2dZbvOjwbu1m17jpXhM3vGkekifqp9vrHroaWE7scYFF
1ivwOCVzGmTVttAZYyRqso/aeDTmu0oV3i9XT4QTc9wcGlIDliEb5rxFJelAigd9u9QeDazMNer7
Rggk19YCzIlB9v9PXuV1D9pUPcJ8jm7hzw+4SBza4OfiRmTy272I9Wt1v59Y494GlQa9OlX+tFYH
qqu7Exl+Ge6v62u2GrVOrHDXJK2HrLeN9tWg2Nn3gGfeiNpWL2ETeACeeiF3N0J7ZFnGGiz036Yb
3MWP003h134K8FG26ba9N23nx6wk18f1iWu9OA1OBsaF46Uo8SyO4R36Vhnc7KtOSq/1AFUDLiE7
OH5bE/plhvbJq7SVd9p77NJttYN2qA/GZi8moTtvur/Iup1OBRfCl5GaZW5jSUO9gB3DAsVC0YuA
AmvbHncWoCI+70l8gRs0E0A+xVIaJADtx2GNDINgo69OLlBV6KuAFAeyKNxAkOJBfSJx8LTbDBLu
f/phPNDt8BNqvMH0FN2UgYNMDrTGdm1Qb7tf1Vu7Lb5ofuf3+96rb6Mf9VaY2mH7nV/x04/iDiwt
VJMon/BR0l2zUf3aa92OJH78zXBrV99c9y++j+wzgp9Y4/Hbs5rUIP0L2UGiu4mbANX2oySFW5J8
OxPJu27uk5bqyuB4GPeionxpFhhc75feuJvefiqbGA4d343ftDvZ774vr41fHIytsgvvahxb6RHX
HbTT7aJt92yTaSdtC8B2BN+17mz/egJfSErypNdCGd/lyUfpTtrrrraHSkkBJVR04X9JdtlhftF2
5Tc8+g7mDfAx1kPsW279AWGwFs/QL9EPzZXv5SAl4W0scFSelepilbiQ3YLMRqoyrBI6cskLZX8s
931BFvXwIWRQFDigxkVsG1JhVE9hTD44JCHadvOmEJ2k/jfRW3DtknTqfFzUNowIMAy2/3L9o8/v
tfpXIUpVrsbtUxtc3O4lOUWLAnNwRM34TiIDSUm8mTeRN7kgHSDp9uXXdW9afWOe2uSCdqU1kuG0
sBnZ86buazeBYlIV5tsumnd1uBykvt0lYwf66/7OduLbYQw3dT550jJvNYX6kWI/L/2dJKpmCGeD
i3jT3KdOO+PLnKcMALjZ13a9Dy5HUrmSO/jQEHgrDyKZttU7+Ol8cCGtH0cajwvWGUQ5j8sOkIwH
3Ss21OsEd8W1y8aJIb6aDvai0JR7DG/00cJ/oxNnm/ojiR+uL/Cq3zroKAMZGyPD5MbTZq08S0WU
BVnSeI2yLazKTSfBpv88fS5i5W8rn7N6ck/Th7A1KgldkkqzT9JfyhTvLHvn4NU0zcP9lNQkNh1X
HWo3LXt30MZdrLhFOLsdIG75UnwZQdRW9t1WC6vNUnco8um7jEp+lDZ+Z2l3jtwcQ5o/OZCPGFrq
X58ktrG4zwfyjhEbgEAZ9EXctb1WRqB6iy4O9Hpx664huha7avRcjoLVWHMvGxA/pJNAbnZZIii6
SZ+mzAIUrqO7ys7v2maTZL4jb9XsudfA+xFB01qUf1hxAlwdQEgHxjUHgHveCea8wQuvTYII4Ldm
iDeaidtztQiAGwIzfL5qjvSs7UE6GOTdIR5Sb1Zit5NzwcG8ZgUQRtbpjBYWQCbP3wRYyF5JdSTe
WviP38sfwlLtijsAIfnbAvuCE2+mklN1eotCar6UN2NlHAp72jTN/LL0ojY+FsQ4z4P0qgLWFZQ6
gU7kQn7YLHSZVVSF1RwcAwk0GhQIFk2L16f+ZLb5dohFLTosol+aBCMY4x67pD5NxgGkrQ7mDyqs
pToRyG74aW+C6azcAe8gyEatrha0Zf9jjXuhKlY7WUoFLII+ep35LQu/h6IbkWhA3KsUWE677SU1
CTprmbboIXdAkudAjbCYPnojtkiq66Ik/6pNyMywXgeoe/CEu0qMlk4pR6lP6Vw5Pm56a0uXTSmq
KK4cEqiL/TbDeWJb67UaVaid0kZ9hLjNRolCV+qk3bQoPgV7MsP2SJMseMqtbgAdCQz0YkKGk0en
5GrRhEZrAAyRjj8mY9k6auyNWV65GdpYrsfe1R2ADDfQSoi+0AQ/32xm1aqQycYQE2VPXQ1oWc2t
F0I3YS04pUSWOFeUdHPW2hJ1GbRQKdFzExFVC1J/7m5Emtar3nEyJs4j0ZbQVVAg+7SUQV0vOdil
G2bPY/g3sfDEEHfZloG50u2MGUrlbVoduiXzhTxfa6l5G2zM/y4RF3FHOjhStmCJQGu7TVRjU32L
h60JVkTta15sSwvlNDMmUTu7bSNYNPbbF9GKEbtC6QUdEfyjD82EkmlQFCG05WOJHiZRj4no9zmn
sLSwRUswfj9KfhnyV+FZsvb7YHOQURwF4b9qMlc5OUsGu7WcuStwWtX0G3S9l8OkOoNgD63t11Mj
3FW5M4q8Mur0cw8B75WhAyjV7+3+1/WtuhbL0RLIwIVIQFyUw/S5GxMT6klB4xyz7KNRJUHcWds3
SCCioxj1ciiUceOYDbst8x6ThdyV2cxbGUIaiA5EKQ5SKnxgrC7NiTXuVhRnVh+CaD8J0hikxUQJ
q86b4whtNDmEhbJeHfxCzrovVdo+LFYzsHaj8bbvS8MblaL1xnJ8trMlFyym4LMMLiDaS1NZ8ciw
T0kkuaMO2ruskUX8+KtriYQVBD0A6EJS6dwvm5bO3WBSADa1yUUoFC/m2tmF9rx/LXA7a+jLqet6
WABm+anKs400hWAbGonZ7wddJ7WqH7pEEC5WPAi9WiBAxIsHtE580kbpYoVBA3BymZLbDdlN29b3
fS+7Ssd6heJo98db4sweF+ktu5gopbAHPyIxWjys6DjTvziPz6xwYT6OczxQFFipnaM+HfP+V54c
e1PwIl1xCQedOqylks0cz16uO7qWyRR3mtIOd7mR7tFAZv+5c4MMEOQz4M/ToCt37hTX534tIXj2
Y9zk9wC+mZmOc6lN+3RTRsm+leLovu0qf04ThSRgZNpUVvUrG7IsSE0K3JkWvc6NtuzbqRe1al92
3YIoGuAXE5QmjCWJ5+QwIyPRixynceTkN6VJD3L0rc7CVwjNbZzYJGaNBLyG1s2FpBXOS3smdr6p
MnVrZdlNro/vcmp+vz5JqxsCiDAVLwy0ln3mf07OHy1yuiLXMEeS5CWLb9xQMMRCgE6UihPZ4YJp
GtK6k2dcruK6Ogy5upOXgYCdEFzzyk2TVoJ9vnLi4TLw77D4F7ucm4UxQugLvb8EMLsh9EBNQlvB
40Vk5dxb/6e1rLqYYyxoQeTw/i2zXkKRjPq6Cd1AbxoiMR6B53FYSY0unBrMm5oiNTsdRpDUvGnD
w3UvEFlhq3fiBTS24mzIYQX6sxNkKAJQYQuj1MrBhTXBmxJ9k2j64ckSaKvrab8AfUZtuyfpZFju
nE0ieNfKLf7MCndHAE7GLnVVYpeQg2WPrt5q23C5Z3pDYG9yu+RwferWHfv3qDjH1sBcinxAgqK8
0d2kZv2c5V/r/F42W6C4G4HDXR2ciuaX83WCtKGOXCxQTammEsXKwHeSE/mtr+4yldFBCdxiNeKD
XBKVKwc9p3xwYGS0SA1hbBCLwDnZvo/p8/XZ09kW4e7viDwGuwGb6GfnWWoG3Z6qhmJEThclflpY
1IvA1OvONJPIPJTpl76UDRBXZ7lPU5ptIpu+TVo7EkdKdKLUbeji9gJRyY7+mieArKI41twlGQoX
e8dxl2n8ZuRtD0L3EtLx0LSwijS8AbjVJm2sRRHaO0OgNyCN+eJAGsMdlCi+W0Cq5VUVuk5rmtuk
pCCaQ1KkcvXJnAIlBmWELpeWr0SjREq9MUHVoGmb65OzPv2/54Zz5dimoApKozSo49Gr48GTIoHz
ru57NI4B3IROPGjQnfsToo7dIy2LbLbxoESBNkMrcyCG6Na1ltbEKv+2w0Z6El/MPrfSSoYd81A4
fh4SyXBDHXflQ/JD2muVYOJWI82JOTbsE3PVkqISYcGp4nvSCxivRFPGhUoIOHVqqOC3KyBG9bvm
sLxfX3WRAW7VzaFrzGrGXEVp6DfaczNabqTeT+nLf2eHC1xlrmk1NBZQ+s4PXbO1gQhuj7Iq2OCC
0ThcxOoraOUVGqYrfO5v7fvki0hbcTUk/l5r7sb4P5Y0VDnU2FgZVklIK6NPdhd/Hzso6gombDXS
n1jirpPALmjqUsCSkm/QRtrbPt5FaLeURd3U6/v+393icNd5NdJmlM5hyEJddkrIEB+xecj15V8d
DUoZYNFXQJPAX0ZBvtRj9dnyN48OAFaS2WNX2sT6MEWUFavjYc91/IU8B3+HaaWorMqpBPBD3uL6
S7QJ1FkiHNnqeEDwzeAPAPzx/Pk52AykxKBpYI+ehsa/srVIYcVMZJCagnNx1eeQ/ETWGioEeK2c
xxeHhmFRVUgKtYWfJv40bIDAqwo01vq1COO0GstObLENdhLLkI4fU6mHLbshQKbFghNA9PNcOFOX
oQj1ERDmvkdWqM10y+sjEa3oqgOcjIELaRLVisaSMYZyuu2MD6M6gM9PcDVaXX8QjuissxUUY9xR
FqHEgFcrEkPIuMcLWg5zhTQ5dJ3kAOIi1/fO6nkGhjt4GYDBkLDiFiWqe6mHnDWQnyiW+POw3Foj
lbdRWypeNPeJi+a0o27Pujf3U00mW6kFwWhtSlnJFg3DgPsgCX/uFimEpvHIrDCly880+jL9RY8o
VAZ+/z53Oph2XJdZA7g1BfdpmZnEKr9T7Vkwj2ujQOsZa6uEMBe20vkoQGJaIueJimA93uQypS6y
1UHX3U99TgqVkhLaTVYFBAsWNCse0t7ejEZHJuPegiTd9Y9Z/RYA6SFtzCj+ePa7vkrNcIrxLQo0
mDzkhKhb5fnd0IqewquGGMkKIPuGhrTv+aDbyglVO5/R77OoH0tYOr6WSL2XYN/514fEFom/XJtQ
CQdpLPTCL4lVqm6Ka6tHw1mVPQ81eG7nu1Lex4vqtu1bhVbGpRBsw7XQiBlUkCOCgBeaQc8HZ0x9
NjXthJdkFm2KHTTeSJy6c6S64RyRUER/wDbaxQhPzHFuGhcdZCcVBfm1xNorTvEFvOkAGSiUNHKy
/4vZ/G2LR2QMagVGgAFDs6sXtOuTeGxI6SxketTUBy1ePFnUf7DWYALyETyOGEu7gwv6+WyWHU3S
JUF7ZjltDCW7qcCWlD/aoEC1nYLkqRffmMkdTUbBXlg7FSy0u35qVjOWAM4u9DogCYXERkyT6Bfy
8Z0rjZXyFzHs1Ap7G54cbXLqLDjdMDpjSHe1hidOulkg6Hx92dZc5NQKd20rcmeW+xxWLHX+qkK0
XF0OoCVzE10Ec1nb2Izd18QjAKQifIKjhXPEuozncoh0wa4tiu9oVJbdJJ7+ogYAfis829DfiYsN
T+k+UbsYQvZGMBe784sFyh55S0X6dqte8NsKL4KqzpElaToSNpL2oeNNDloYgZ+tpkSBPAFxCfAu
Nnh9zl2gK9H8qHWoTBnUd4D27zbVsyzd0ohU2o3TfUDjdf6Jbnhjfkuj0s0Xt6j2qki8ZO3uwIh/
0WuKllmgdM+/QlukvrNojSbgbJ+M0Sau9jS5Hcx5o8Wi9tw1d0Tb4admIPAp/NJJFtTA6gaIjiEs
tkPrvhc5RBQHkfbZWhw+McOvXazYRW3JDFfx3GfEHIn9U34P07tM1OSzdsacGuI28TRoBnRbcZpl
v5p3mMom8rhIvhl6ovaCte2FMjOiEkSC2CF9vkp20rKrEGL9XfMEAjlBr9eqD5z8OncqN8AY5KGB
Xy+YAKwcWMYbhDyIZbw34e56RFobCMj7DOSncVnF8+t8IIVUgGWNdWiXU/NoUgOSbd3OkD7+wgoq
DUxXyYCwLrcwc4xf7UAAFBRdCupUoo9P1iziaV+tsaDmC7SVrDKqdu6EghaC3E45wDVT41MULTTa
e4bzJTNttygdks87p9ia8RYsJ6TUDpJsba4Pc20/MXFw/IF4GpSXziczk5sU4tmYTKtJezSJO5sa
2CwvK8qGRFIU/3H6B2lXdKN/9vCjq42b1aUH+3/t4CnTTdQdOhA90nHHEidGLbhuXA4MlnBwweVB
ew4CsvOBLb1jRRRKCQEegAkYZkAzIyeNP6EhMNS31yfx0iPPbXEeubRK39YpbBUvZk4WLKMqsLA+
GlyvWfs5OFK5zVvYUl22Bp5n2Qi0Z6po6a6sipYMZuIQ28rs/9Iet50XDZuiHXrgQiR0uDi/tPIX
dpiQ8WR94pAcBxkVnoO86lXX0Kga9Bmvc6n+Buzqfdnmt1KUi/iTVjA2KvgxgG9BM6iDOh0LXyd3
pbC0C7uMMB4lL4kaxa5VyAS6Xx6NUlzjO2I66S5v0VrSfuvrfVdb/nUXWVvA0w/gNrpUgLl7WfAg
TJ1nxThm0lHzRxFUb+XCi2HiVYT6L3qKoWd5Pky5bHWpxaM6yBO/a2qCEmg8pl5EC0QWtABBEHEw
SqJT3/jzYseZaf7OW0WaHbasl6xEL16+BXhDESVbVrhOUNaGvO0naa8FEs/z4YGtv5DrqcMk9pIP
MS37vUYfPCodIAbx4vnHNHvUGFzwdmtY0T4D2Vh4SAv19fparqD6z7+D2x1mXo+0afEd2ctH65qH
xjOC7+F7vKlfnAPdSAfzvniyvkSewC6LjufPtXO73HufUkiuGyWcKHqJSr/UXYbzqIm8r9WD3Pno
OStFec6VXA1sIh8E0gtGCsvLJspOUY1hiZ0TlR268HW3nQgw1j7DwpnhoR8o0fogFumhrvQnnNvl
4rfZdMNSKJjjikgVuRvMbezp9/QZaEzc9rpHahMIasUZGV/n74J5Zn50Mc+gkkQ+zARDC9/3UicZ
aDgkRFtdgqpX88PpYz+Op63qTJs+ro5pV97nyUZVBgw8/2qUUKG4/gksHl18gYlbPagRgO3lqUaa
eggpxHeRP5rHW7lB+5fTfscd65WC8r8d9Pfr5lYDB5OEBQxRRmstrxHSLwWFfvMCegC58oB0PyTS
GJG5th+NZzt1W/m1mSAYRy2SyYLZXouM8C2T8SDgHODZcBqLoqjdqyhh3sGXyzut9HNBm+LqbJ6Y
4HzJwj0mDC0F0T/2bGiMlg34p0wiJb1LRWDBy1cf/PbEFncXKMxFi2ZLR3K7t390jk4SRXq8vlos
il84hwMtKyBOsF58rn4umwHJLjjHgluh1kk+ik/VAF415SORjrbUQyzyj+/cGBVWyLQMkNJhT+CT
Ts5PzVxmqDWZuE0Z2P7mV3A8KWoviG+ry3RihP3/EyNpU9Vg1rfwYC6cyk8dM/IHRyZLm6WktrqY
NLSIBTZXvQ+dIohxYEpCheXcZpPaOD8KIw0m9aWUY2JnL9b0tQII8fqarY0NBM14YkEYlrE5nNtJ
QBwHZTBssAkj8YDSHII5NAZPXwZoo4/ZT7A9KAKbq7GbFabBg8buHhd34DAe5sLBmTyaN/R1mu/N
GA0JSeRqpeNO+cGmD4Ul2GtrEwoxVXDrQyIe0AHOU7IyHQbNxnaOQcckuWGKFLR0r1ci/cHVCT2x
wznLkpmTkZuwM0zNd7l6arN467yCvHIzS6EjCMc6VoffcSDZBdqSpYNxATlfPbrUVSZ1SRZYrwro
FUS84czJrv085xxarapTORZZQJevYxSSGgz4tfTUSwcVyvXz9HHdF9nPXTPHLREU2ySAX0u0k40G
qcYHG1RtQpLPtSB1OmXc+rROF9O8YcDAwQFP1X045p4yPRiT59h+FgHyRQW1uHV3P1klbi+XUjdN
TQmTUbUtm//l7Mp649aZ5S8SoI1aXiXN6vEW23GSF8HJcbRRK7X/+ls08CUzDDG8ycF5C+AeUs1m
s7u6ap8nn0GqG4yoMWvda892BvmSr/bj9c2U+vuZUSHlbkBtOZeQFULhA3xcxidM5ASGcb+ilnPd
kDQjQuEGEsFQW8NTXagqD8wsoJVaF6CN23UOeMd6GiSTD/GRIb1ftGyXEWczQ8qxKw6jHm+Nct3U
TwRUYate30BQW9GrkLkRKCE9PEoxYIVe7uWhmA3aQ4irK06LfuvaL3giKscHZJv7UVJEKw3iquKS
bc23ofZKihNqEoEx/uRM1wlzAtNQ7a7MXdFKQwEMajYOOPMuF6Obla+1q1OcalA4podkNG76Krmh
fO67Olpr8Tx2365/UFlQ4TzM/D+Iaos4hdG1Fp1ZNrQvrTnI8SZVAtAk0+Kc/panCgChIRwLgaXr
/HjKWjQFveQe0/Zhrt3yKdEpmspv643RYLrKQmsCL1J9w6bt4CiOpHSJyBs+1AH40N/lrrapNjcl
fxQWg1dt00Z7qXwIqV3fR5kf4rH7y4hwAu00WxLw4+FVGFdbqyuCzp1DNf+rwsxH9DnLThLW+r1n
4SFEmXlI5kfUJvdqP5RaAciSE5JjokXM7ZrGhzIfED+nfMWgRmUAgNtWxpvmDyp6J9mlg1IShmVB
kswH7S6/TeMPaHx6yHwajYYT9Xepj167DdrhAFFoN7BEh0CASoxQeqLBtA4aT7gjEdXWk4ygRaXz
9KA7LJp702L4Y8Dnav9peVy8AXSUOhiDzMvlWfhcXcWXB9D9PrfcPTi0SI7HTWZty3qBHoEq3ZJ+
ujOLQlVAx9hsWhPkyG2xHKx2NyyQbCGK9Er61Vw8MDBsDtENcWCLdK0V9yP8o3C+YHaGbUl8MKbP
bYPLp3u4frCkp5d3lixUqD2Excst7FPalWj7oKTjTv1DUprafV22w+a6FemKPEDn8eyEM4olYeLU
LlBayK0GVBl5/2OZgruBgUPnuh3p5zmzIziEztwiWzwM0Zubr3qgiEFSt8YQCachxTUlwuhGkgx1
m3qoa5uYsjTXsJ9tyGQ91KUi3bBkFxW4fi2gBPj4jyN6GU7tauLRcvLY5H3ttYJESzz7IbAz6THm
w6r5mqBskKynvM3NEMQaaWDbg3PTjNoGtXcn0mlp79vZeEk1AyJIlUm3jZ/Tg7FYmJWPmzViXc5e
s34mW/BU6IGXoUJar/TTWHZT4EL3O7JTs7kfc/yOZB4MCJY02X6mUxbWDiB3eu0sG6B/it1Yl+lN
gr8cWDnAUVA8chRbL3sIcO0oPFBBkYe86NJLQfLcejVZi9OsFU9Lbz+hlOE80sKiUdsk6ddU64jC
pPReBcIZMA08riBdJFw5XeI0TmbNyEuWoIsMkKKE/qvx7L4W7/qP8j/DjfIuBILuugfLV/rLqtiU
zEqj0K0cVpuo9tlxdr8m3btmJYeJvFy3JDv5IHn3MVKJJgoIFS73tCCY92Y19tRuATjs9OK5i1vV
JvJ8VXyGoG38QQUAYggxf0SNqzMGbSkwEGXu5/618LsHHfAkf961/r6spkCnbTBkz9fXJum54V47
syt8vAx/VRuhVntKa4jFT3rxshpZe9+QWL8p56R6TKokx9jLtESTR7RDbBpfqsSwonkpmwMgAyq1
E+nD5ewXibx2HlBwrYbxMGgoBc3J/Z4YW/PH+KYHQx15TOFFslCF/ht0N9EDxhtdWL7GmNEPKYwl
OUb2ugMtMfxbbgbs9fWNlhsC4gdFALQixJ5VltpL4SPqniC1o6P7YPR94L6l79etSA8FMIug+4D8
FeQgL12VLQzsnx3ikBt8B6FceFSK1ksPw5kF4eJYhm4YKwCz0N2zoEHz2O/BYrK3Nv+lwRJpkQf+
oOtLkoeXM4tCjKfELfJxGkGi7P7oNijyUXv4qlX93kj3gE6jdLl4t2SsAwv6AC4Nxkql/CO7lDkS
9H+7yvfkLNmlyUCWme8qyCsi0Kkeil32nKo85KOs/EcIODPD7+wzM4vWljHkmxG7EUUDaIbvoH21
y4LkG0r8wZadMLCVRa+oA27QBojaQ3I/bl7e140K6idbL4puaEgjocHYhrDe0RpBWGLGuFXbNczB
mtOBTbxpPy/2pmQOXmZ/qbALWAFQhcAwQOnH4vBNIbdCmTCzjTKnGEOGIoavZ/9hwPKuLFRlMlnW
4xPkCcB2YzxevB2XDjACAExghz3OzdH2DqBXve6uEhOcVhi75vBygFhldNlKaVtP0MfckFd6k6oY
dyUn3EAGT6Boi6F43EaXToKW19Bk9Ux53cMGamDfjtCIDM1YEa+k6zizI3wSZo9u5fgjPZXNT2Cs
QYegRKNLQiLgJJjAx0IwCSwK5iZZUXias9BTQ93tMt7ysVWmvysR1tKlOD4HN6Pb7YhD7mniazod
HHqajB1ht1O+ARDnH776mQkh7iYe9eYuhwkgV1h1hAlw4F83Ievac4wXYDEmp48ShyxQ4+01OgCD
E+/ITbzNt7iugz5c9v+9qOo/sqzgwpYQ5VFGH62UwVaev7jT0ZrACg6QqG/VgZ5GlROBurqrNxP9
ZNEfqhKGJXWMs5UKET9Lhkpr+Uq1NPB/eDRYbpK78aS/rFuUaEN6893Y99F802+y7RANT3lI921U
vww7aB7fLFt7323QSMg4cesTmOaUkVqSrF1sjxAgK6drrJJvz2cj0jdzsB5MWHNDJ+jCOHqtH3TQ
vHz2g3Rz3Qeknny2Mfzfz24IiO6seYP87ESneNeRzaSbO2/dXjcijTBnRoSTPw/Qr3YaGCHNM9Lr
Uvukz69GuPgKh/5AUwn33cUuCnn1nHm1TfhqjGgI2rvhaGy9gxNaeD/UYRrmB2Nf3DXbNXJvnKgN
jbtv7NgdUjDy7awI1OmRHtlbULiFwxO0v8wtfTSgTZvul8DBzltBEWVbNScm/7bir+atRl56xv0o
VhEbP15akwNZoSPe7Zc1ur77suYzoHy4dFFmJKAAFo5eGuuDSzWIKTQY6LeCtdzGBSaP+8+MbpI2
aGjgOuV96SruLdmZOzcrnDnT0RglGZbl5u62nzHsUszmyXCGN2dMVYqlkgQDa4SaNq/ec0b1Sz92
4MaJRbDGwnQOOduhymZUyZbufbJl7u76jsr8GW9TFPWQYUAsQojNdhbHpOFzqazrwlyvblDb3rD6
MdNn8Fj/fUWKzyv8MiZ8vZJCuSEeAdu20uWOuOw2Gb467hhlXRvoRrGdbJWYmPTDQSkalBkcG+EJ
McFLUPNrKgxd5QzQvqVpQbrsYF6p6mwjyDEbsr++nXJ7KMgSiFWYeGRcfjs/BxWZP2JcKTEO3w55
jnxtblSvYe5t4iFDCQPNFPRpUUgSYpCezYnJ+ERSY3zWm2Y7omxjZk9m+yW1D9NwSMw0oBj9dYv3
1t6X3ev1Ncri7Ll5YY1LlS0rjRtoKMQOYLs1qlfx+pS03afrdvjr8s9logPOy86o9giHrgH3UQJk
LUa/rK+2Tm6svN935ZPpvbXGA83LzdiraCbkS/ttUjh6CdDCAIAANYV5CRaBYu3d7oHxK51WsTbZ
sUO/5dfaBL9MrFJbjRKfcMm7Xe/4UbOMj73XpKHltIEGjYHreymLy+f2BJdZMy3GUBj3SzAZZfan
wfvvugHVzglOoU+Db8TcQPNMhjRs6iebKIKwyh943Dy739scIxpjC7+rBsiTUdDBDrjl9AcQ71kF
ha7STwsYr+vLkn4nAyMmOMo61EKF77SguqmZFkDIzcOMLCYJi2lfWEHfvF23I90+FAhRDsbL6A8W
w7jVi3jlELacud+XeCzC2Ihv51lF2Sn1AwvvCU7ixmeSL/eQtJR4Vc/havOLM+w18vQP6wC9hG57
0FyA7Pbl38/SoUZJDHijCVRTJQFyBbhSfVTRDsga3JiM+m2H+8qZL8T6UmjOhN6GZsBUvC0LME1i
eP8nynC7yTUBm2ntkHbeV0xX9UHFHkgBVLc5n0p8zATTsdfXLYv7JoIxqsomR10L67a0uV2KiXfI
UCskB5Tz1yLwVEJAcivIPiFgBho+UQdIg6awRlasGshg1nzv8SS0pwe7UOSeUmcEtdz/zAjBokyc
qQetEhpHYEyEwHExYx6IqnCLKitCxHBne6nSGouxIJMaZZrzOGQQGldy5UnDBrRd4ZEg+0Xf6NJV
cA7idUVkgDRO7N/ki++FVgml77Yo0YIYpm7X+cw71GYbaUanWqX0wOE8e8DFQpRNzK+KpSzipAVQ
bTz53y1VeOJuJV6RyAPQ+8WEmgWY8+Xa8hQ4D6sEVIzSZdO5/SEjfTixcVs2zybb1X9PTMb7iL/t
CVeyP4MTxtVgz7VAyKBBpgnNRKd5vX6YZEH33Arf07PDXTfMqKBwiovfmfGF/NuV+fdO3x9Hv9nn
xd+3LgGPxDg7tNH5HKYQEjE15C85/j919qqDWyCZQ2s2lC8X2asYJTzO1og0G93yy0U1YDHoqY7I
2JJ6a+t7rY46M+y8abc6VbRQGmH0PALF0fb6Zspixrld4TA3UMTQgMnEAGN554+7vmRbH0R86Nxd
tyNz9HM7wjEjtDDMuuWRH23Zp2l//a/LgsX5Xxfiq+ZPVT/y3TMZDXLtTU/0jVcYitteagW3vM/H
ZjAnLxynqSF5OxMNh9VvdhMmWJ3SVsPdpO59ZkU8RD6YkPUVRPDE+OxAoqQ3gUyn+qZe3pn1cn3f
pLYgBY7QA7IOTMpeep2GkTF7QVPuBGgWCSwC0naryPTI7JJ8hwQUbP5NwXbXjcq2EcTVPODijjbE
+Y6kig24Gdr0hv2O/lFIIdn7T5eUjUcW10X1eSJwubIYyy0bD8jE2TbuRqLfJT25mxf/0/W1yDbQ
tjFhDOYsFxgU4WONZTkuZtGiZ7SA/PPNtU9VEoE/Lir+5e1xbklY0DSiCaCZyB/gd4c0DaAAfH0p
0s+CcR+A40BkDf++3LFksuah6WGg1UuOA4fuceT/Pc8VtA3OjAhHyKGaPugDkIcN28TFpk6ObrVb
R0UhQboUXKmgBDExti8+Da3RBsxOn3gzaKO3d3lZhSlu8+v7JYucBCMOeGLzniQRYk6x1jFEgAhA
d+kGXJ9+HPr2Y2FurluRiKSaKGb9NiMcUX1hNnOtDD2RroGAzrhOYbcaX42l1lmwxhjv1coSAAWH
pZs5Hrxw6N0mrG1g9/U+PgKg1ISWu1S73J40jHI5fpCgQhCN1grm9XkEa8pirc/Xf7XsA5z96D9I
a42mQdEFezONJ6PdWevGcBT3siy3ARUj5kx0JG8Yb7l0137M82Ts8CRKnJtheAEd6r3JxsAfuT7F
+2R1ig8hXRLkugCVQbEIN/SlvVZPalCFA4BY+n0ejT3RbyxAhAO/y4kiQMruSnCA/jIlLK3r7HzO
wZR6Yht38/f6OPAn0J9C/hpTQZgBvVzHSqfBwOQ7ckI9CVjphimkNPxJ8UaQHo4zKzxunuVonQXU
ELVhhZlV5BXNkSw09Ie31Rme/sHV4AYOtgsGxbELZhpGs3Bpyz57I+4jem3KHph0MaAkQOPIwBC3
80fQGtqF9kgBSf6yQPHahcir4z8q02f+XcV0HWKgv+wIl4nts0IzV+Ri5WBtSJOFttaGrQay9tkL
0wUSstDpmFPFBsowI6jJO0BHg/kBd7JwsyxZQtgyIXlaSBOm9H6C+kzShPM47Z0qg0zaDzNxQ0g3
qFxR6ud4l2A2Di9W9w+Eam3mszUhEaB5HrbxTx9j6//gHGcW+KE+c0OM8NpdyvC4m+MXcLbGBkho
h8/XbUgDEbjUgLx2MeEngq/TzHEmJ8cTzqt2OhQktcAyNj7b5ks4q2QkZekGOuO/bAmfigHJsWQa
bBWNB+q7KZjt+zjZuTbG+oiKd136eQDHRyEV9AiY5rvcvNQBE2eyIIXyEl0P9LJ6qGuqmOI3ZD6P
P403D8COiHmCEXd2uqnvcmCIyKMPhBK0Z6HCsJ29N83c9PVn+ym3Q52+xt0mXwLCgP6Da85RAyL4
wqy217+lbH9BOIXDYKJAZYkP5kHr12WmGJ8ZdUzFlo/mWEeLj1JN+TgBGXndmOxGgcSQhRkmi+OX
haXXMdjRIf0N9z/UOoj4/FswXigOgHR7cbBd0CRAUEh8vS6G38QzSCxPQ68d8xzD2yXdNJ0eFCPG
jzwkDlYJQCbRZoVhmfNgCsIEmxj2EV2dS+fpnaI3WmAMT/pUPVX4ZtNcHK7vn/RjnZkQwmUxQGBI
i1GH0r0QMstPGIbPrQ7aLkM4u5biY6mMCSev9EBYoxFU8Cy6LabmBMZJq8u2iT2fQJ2rMCYLKeeb
J4QtbZgNlscccQ6eMELXyAHDLp3KjRvfMYqpVlOZZkqdER0+NKY+qBS5I51FyrL2O+BwGVrWDHWO
oFrKegiZViKX1FNTe62cqssD6pVVFeiDgVmh3GB9VC+1+d0ue7cNMihzNWBCSIcfIBlkD+VSZDnY
AZZs26zgC6rjbnpP/K5Es5/F+nM6u1nMZ+vjh4EaXozDPXbZrVbQWZEqytcGUiEQhoBQTkx5MPlQ
FEPDYwxFfcgIkn4/GapKntSIDeEQ4FwxA+oJ3hgna6IvKOedtBjakivGaNtAt9+uu7z0VGEEk5fo
8br5gPudfyWNVnhxYC7NnOLsJnPXZVPPRKX0I8t3EO85vYqPfMQXfCH31qHzDDzSMEoxTFFcblZy
7A3F8ZWuBXQxLgRZ0drwhROVzgzMoC7C35oFfjg8X98p6edwdWyVB3IuX8QtgXe4yBh4m0/Efyny
Ozftgj5V3PzSFZzZEAK4bmu1XWV4MbOphOp3XWlBm3ksur4SGYYTLSaUaABKx7yvWBpcew3q5nxa
r1m3gPV+8W6XgKvPrfsOdDTFJ7IHo2eoDzsVdlsW87jYE8HFgfKniPiblyVdHIpJNpqVy4YlAwup
W60HbVzrG23STyYBZ+L11cq+27lN/u9nHm4MepWzHpDqtpq2q97clihds25WbKp8aSDzA++jaWCo
TDCTMdZNExDFqW1FsZdHbW5Hpl49+IMelJ2C0kqKS4HQBAbLkFyAhoH/nLNVVfo02k0CGO7qY/jw
LrWi9thVG0c7Ds6u/7L3/8H7UUm24Dccy+wLu+jOVZLQHkWDtn7AaDNKomSj5bXiW8k2EbMLAFNi
hAT5kmClyayKlKOGb0XA8wSSB1aCh/Fm1MtTU6tUq/kfEx9HAJsD7Qo6Dd4sudzCes3wlFwBNo/z
MUJNoZ/cYPh77mK4+5kRIWvRHCdGtcVEulTPYT52Abg5VujuxLEXWcPj37s6CGh4a4Hwgy34YL1g
wB2CDzzZ7Pjw9Jx1wTgr5ibl2/bbiOB5ee0XE/jxISsKJtd8jXfZSCKiZ4rzpDIjVEd8i9Y9Bg/A
GTsEc7oDKVGlyIlUFoRLaSzXhSUdLymRPGxGguSV7TIV54At9bJf2yUWrpaEzInVYrs8wsJxYEG3
KmAK0nVwrmocT91E9Ln0YzLFpI5dfmhycPn63/O8AK2vKu+XWnFA6QEyOA4OF76HUbW9b2lYB9F/
Vt1tAn4SPOAUOb7KiPBJmoxCl4t6GCPnM9Xktlz+H9P/smTE+70ScXC7aDIu9Mu/iHFs32h8YwDK
p/BeqQ3XghwVxj5MpImX3ySPbVzbJTD7ZfpqDT8razelp9ZWfHmVFSGCGYuXpemUIigbt1XU5QbS
6YdxVEQVuRXwkGDOHSU+cQiyG/GCNXOMA2CaZW+mx6L3txbd+fXb9ejFP+4f8Rg4g//ZEfw48TJI
hDQFPWGMBOqUod4wPFEglOTmQWZ9p+BbVSZcqrUJOXY9oNPdFyVq4d8AcRjuIJle2InCq6VYcT5k
BI4VnveI3tCXkDIk2Aswej+sfKDMMgONHWgffnCB6QGz35v1uQUVdmvZm+vbKjtToI/Bvc0BHOgH
X7qivVZ4pfuADtcNV4Jou1s3+3zdhLTgh5obgOiYL4UMAP8NZ9mIU+gG83N0/Ro7hnyyTnd2tty5
I9uUwKQv9wNJAoAi8SCrFAdN8rAFKBcXLGcNRZNbuI2mWrfokCD4rfVXcHFNbUCgeaEDPhL9vL5I
iasAvmSgVsYJJcCJebnGNTXSZZ5besonskfpzx7aLS32laoiJ7eDlYCoCaMYIqK5XbUmb42Onjxb
e5lt9jZO7qFakmON56jCMyW+gTX9tsV/y9l3S/S6LYuqpye3P5Jsg1WloyJGSVK6CxPCBzLbgiy1
i+WMLS7AMuvHwLTyh44Wj8UMiHGroimXXLicWIJjwdB3BHbkck2lZbWstuGLevq6ukPgqdqakjh1
YUBYEfUos+YeeeMK5fJh05rLLikP3gPAnFunYztbpV4rXxFKy+AzQb9AFBJtup4Y1OSJSuK8ayZ5
wMTT8z84N/AeHnguuRa1cF/N/upqM0askW2F1X9Nf5P4+6RRnFXpOsBbhzEjzP0AP3T5ZWamx62m
I8BXc7kfPbJNVYoxKgv838/8edUTP24hnHXygFRD76aPVXRI0hNztgYh0qE2b5VAI9OTYz62gO/Q
7j80U//hWHKYNcQu0IKCG18ug+TQzU4o7ovSvWm+D/5BNVIo26dzA8IqnKlZbCgk0hMmiGIrmApF
ai07IuhrYaoAHS5OCHC5AL3TRxttYixAHzlvRxKui7+nphu4SwYI4aOx6E/ETPd/78XnZoWTOS89
nSqg709pfKuzd81G/RtyIYmqzSS77/Bu/L0+4U6dUYLKHRPry7nmY1yZUBztQSI1kuyBknu6GPdL
5n+rJttBMz0uFa9/2aV3bl5IkxNjHGyzgfkuvl/p8zhNwRoMS7NZSB2yWGFNdiGBwwBM0xjLRmNN
OLbZyFLaWLBmQxhhZYFpRxo9VkQ1xyW1A1kJWIBQ6x+KIXgpG6nt4+sBY7EOR4w5VvQItcLrPiI7
wLi/TUB4Pgo1wqfTQH/YJSuucZiIp0esRNmqVpkQPg9NXeYmPFMAtQXun8J9dVF19yrVvSDfsF9L
EflWCtfXEt3D1QrYLKAv5RSu7db/p2DEuac4wRw+jniWG4AIQVZNT7334iVehHA0NSrCBWlA4hVB
4GZB9m0JyZWxaF2s9dgyS9OqqGzRDNFy0ii+vSwXwe2GLNjFCUWp7jIsLX1l1gZU/07McCJ8/Fh/
aI1jV46RqZoDki0IryX0cFwdoJ2PLuXZTVRqU+WWvUFPflN3EQbhoUNcF4sizso8DQBZA3ZAifEH
LElbTTJmMWZ284zOgRV/Xc0soj64Iq8fGpmncZ4sUCdyEIkISmvGHjQm1IJHA++zKyA5YIWZq3hn
SheD0vBHN4Kn2Zdfhxp11yemiZOJNGT8zHTwSyhCmcwBQBzwPxMiS8liUSftTXyV0jg2Xb7HmLOT
7AzdDf1CVcuUeQCozZBUwd/w6BOXY2VFu5KxPLE22eLhxcvO17+K1ALqpPj2JnBhIjUHNTW8mVPk
IpwIXWuWoPoHcJ1pnVkQCgxlM87E+ngeszdWlMdq+KnTl8SliotbeqGeGxLOf5q4mWlXWArAjnFy
XPLIeiQvqDMv49ZeIjD7XN86ma+d2xPutHyw/KnjaRzfOo7j6MA2qnj5yA4NxsQw1WCCuM8Vc2qv
GJYBU+L0ZMbWTuucoGApRHC+xbWKT0xqCWJlQPvjfNriE78t684dDIRoS/9ctw8+qgoZ6ED8UsXy
I9s2TMJiDvZDLFyErKV+H9uGDboDvBdZZh3gDIXyWpO59bkR4eAgChRN3iOoJQ5B1eDIepWCinQZ
lmXwvipePCIrRG4P8TiMsDBBpqBHT5KRdyUbmsqIcG9aiaE5Zom9srMy8oef/ID60xT9vSOD0vbX
UoSUd7LHpGDgoTw1VVJHdPTccPaghg0pYRW6hO+7UJ8zbVwA6Olj5ghFl8v43C52lQ4e4vP4xflJ
nyoMHO21PGDdq6rZJAvTGOkmBuA7nK+ab+3Z5Un12NeqNS9Pfrc60Vp1038sabwgTXXtcamqt9EZ
TEVEkJ4hQDEhp8KF28TWE9R+wQNFixJXaYzW5wymUghKVWPkTO/XP5nMEnRuTHw0G4UK8TmfaanW
1hWojQxyYk0FbaxHEE+DB/b+uh2ZAwLahVI9Bu+A+BW+1zx1zegnVQn5VBBkfe+8f3C9878vfKWm
GjWvK7EO3b0Z6hNg18mowFnIXO7chHCGMKc1Vw0pYSJ9naeb4q2eboDRDQfrHa2BUEkMzLdEdHFM
/wIwCeEb0NsL9x1YaZfK8toSZ3YJVscOhn/A9iEb5KVSIGOQiQiFFpNBQS/psKKijYOhaDeV8yX7
ChJ9z61DNcWO9GIF8IdDcDBTgDBxeZTKFZlnU9awF7MHVqaPNVoEiQ4989zRgpl+T6qfU7Y1oKN+
3ftkXn5uWNjKbgQ1WclgmKXdTluXYMnGbVw+UhUwWObmoKrlxW3QyP5Bj9RnBBoHPtxcG3ZufYyH
3b+0PIHC+W1C8HQIe6wzwzwV5jixWVm4DMcx+Xl9v1TLEFzdaa08mXU4BsiQQFhDs1v370XskCae
LUO4Kxyaxn7nwQR2CnMS2Cn77/WAuQmOjkGl3MIHuXQ3i+Sph5nGEiP0ybrFM8wIO8v9SRYj2Vzf
L1lo4DzuOEqox0M17NISJOMaoxphyZv7CTMZxoiHHAGi2O9mHbTuSX87xE67X9ve+LaOpqqxL/1e
v+2LcKCGZk5OXIQKR/+G7xUXL//2vTjTLo4vgoZ4dvtEo7yPiSPkNaEH7ux6DW3VaID0nJ4ZEc6p
5k24gl2vPGXJtEuSOZrGx8wzH5T8UtINOzMkpPjgItedpSSIRNWGT6Ch8uKq6L5kiQN4n4D/5gK+
hoirpwXklVoSgzUw1YOuu2VQVq50Ldgorj5ZAQ53BG+HQtPoz5JYtfou06yPtWgmNIuC9Ml7hpi3
8kaSrejcknCJk95hlTfauAHNJEqrl7j9adNx2zMw8Y+qVxj/1uL1BxENDh3B+Bkwh5dnagLi20aA
xbJ+gmp8xajFjRU9eEO4xAH95pSKlEummYQZ9t/2hMWNZTZmRg6XsNbh5I4O+KS7OvQqJ3D6dLNg
fACI4nk3+e8FK7bpZB77gXzxzTlsCxUduHSj+SA9MkBQcBJh7Xo8ThB6SavToB+n1NoOLA7d6qYn
T/FkH67HLoktpOx8XgkltT9BlxmZFw+Tq2DUanznvl10SKUkZRloEwayXFbWkN6oqSJgGlKrgMTz
NAC0qUQ4gKR0+8xKuuyE4ZYw/lyTbekEsx+05j14aja+lT0Y+S3VRnCbfpsnVJSNV6MeNj14Lqph
e30LJGHHQnsOFSVwOIMqRwg7zuRrAxmhy2n6/bbaEpYGjrbLWhWXodwOrybhisDdJ+Q/FSGpXpnQ
SZ7jvN1i6oYFNnj7N5jHmvYYc2sVkYG7rHCEULsGrwYeSKjIifmdprEJsQFS08uASfW1iKtomImp
sCKJpRdWhN0D81Dmgp0mO1mYfK66bZptK4cqvFRqBEwkHFGGqUexiTM1LkvtDjqjfVftXPOhbMA3
myligPT7nBnhTnv21GvKCs97b0QTBbOh+XNsvUPX3fr7SgyK/ZzWElMnBmbiL41ARGdtDBcrGU3r
WOib93UJva5QFBc/Xgd/fPszM0IIyRaymGsMFemkSMPCOBbOfWZru4Ys4dTbT2C6h7zfo1G9LDqY
Lp3QZ3MUtyyyzTsolgXdxp/B9/W2LIHr7Ttrj7N80gp2qKcc2Ph7cgB6djM02iZmt54qc5NFBwBJ
McIHWkZgL4V8ajQnaHwaENukddBpN+2h+Dq+N/+AIsOp/2VFLFmWtZmMvQ0rSEGR24VFgTdWb4fX
g4t0LahTAHiJURhdLPPOpYEuM7dSWWGMBs8KZY6HuH+13ed/MOTqQFGjRgz4BffuM+81ZhfywgNa
gARw6gfqJf91fWZGa1xqOwJ28shrcI1ctyk7lriiftkUTsyaahNlAxaHKyN0yrfZOGYq3nvZqcQ0
PUaoULckGPW5XBfp5wmFePCmofkT9OUtOIJqd5dsr6/kg1hOPDCYV8INgDocCqXCUoycNmZSwky7
sXfjSduDa6GK4kPzUIfTroK2beAGBueYDMptui02X19eu9A6vowbsk8eQGNuBtPB3VUhTk9YHIro
M2QGw3xHD+O74rdixdd+qtA2HBeoN2UuCPmyCrkQ+55au+sGZCAx63wzhAOozSOjZozNsJxih37c
1pn7YNSfqdlu5tICjuXYkUd7jFy3DirVgLuM4Ojc/MfU+Jkrx1ORVPaABZqP7hc3C4Y1YN8Avyxe
vPvxLf7Sv813IMpOH1Hyu75y2ZWJksjH1Dtav2L1OrG7Uc8pqMncNsE8Oq2aKAXTruLYyIQx8cdR
DcNVhkEUUQbBiasWF3YHLiNtS/JvEJ/ZgHJo3wxBEdgsC8AwGaAhWC0R+BY/2dMePUinGLeY8EzS
NFqUTQ9ZlDr/QcIh88sZoqQJJppdEC52mHuYjXA23dCOUXuaFZe5fPmcugIn7WM4VzjSaVrq6VDB
vdgSNnERrSDtK+IvqRcUw611W32fTZB2j1tItG7nW+OTvmwTg4tE0FEF0ZKu/Oy3COe+zRctqR18
cceJ3PXHpIEpsd7XTtCA6uy6c8lmXTD1CK5wdHzB0ixyg1AL/VkyYco+1h+r3MPMTh8Uxq3WHuPF
3cZJFsR95PrPTbaZm/3CmQ2nUVGJlabe5z9CyNecJkM3wMBIOV7w082IqBWuIKMMsjpInvuf/hwZ
3/JgwcDDM3tWzf7JLoxz44KfpcC/2CUXB1qSMuL6iMQJWacIXzw6/REfUT3/kGP1gXu+dC8/65Z2
XrFCkPYj8TXNIydeLr/r1mkc3wDt2Fz/rrIbCnMowJq6vDoikqKTtan8iuCzohPVZuhMAvWZ1aj7
qJAJsgoqtI6gts6LtngWCFldkjexBggeWACLMazST63hhrybF2dN6I8Y4kCUxiPx0/X1yQZ8IHoO
shkcVwOFTeHhUlpF7pYpxl3nxt+2Kw1Xuo27/yZI/J2K3L/11xejWo+5IlWWcU1DvwXgM4fnaeiG
XH5IQ08bi04QQfLNH7k5o5FYbwjJgqm+qdIk6lIbWK4l6BMw/69r4GRsjzeWohIh/bpnP0Lwpjmu
spwREAjo7isQd+EEmgKMfB5ylfS1zG3hQoCpASlq4BtfrtaaS+INZlJgtZHXb9c3rls3htkPD2dR
8T6Q3XNoKWAUhLPtQsjt0pYxO+DgXB08dTLyXjfdFKZa7iquOf6DxXPo4g7F1BGKGJhDuzTCimkt
cafAbcjGnB/TdmO91elp8IJB1QyWRfFzU0JcAQAOfdoGpqaw/myc6FMD1KgqfPPfe209wumz63Qt
iglGQLH4bZiCpoSORr4GZh5iKlbF6i7dPQ9dYVAvgX/z43CcJUFuXnu5l8Ba7OqHxebt52B+TGYD
DB1jEDOFm8siM9TlXT6thaMuvoZcL8s5RghBc7KysGrjW5/Sn3EXqy5/2aeCRDZ06NBVBbmU4BWL
kyR+oYNvpLe6PTHGqCxvVjATg8Y7vaHLKWmrIHPuTP8zCIS7aUt1Z8/GMF2fE0OFWZIdA+hpoa+L
X4QbWQgwcz3pHdivwHlmNcXBc/t8kyXMUBw22cHGIQOCFjLZmLoQIkhVr9bSzDZ0iMd4l1JtU2WA
66cs8iEB1VdH1o6PudsoLnrZB/0/0q5sN25d2X6RAM3Dq4ae3O0hiZ3YL0Imi5ooah6+/i754u6t
ZniaOLlIkA1sAy6RLBbJqlVrodlHB+MD7hX453r3gQoHzR8ogpzJ4AZge3BYHkqPWtEEbo2sP984
qaZVpjYCQ39emie2vJhkkWy6D9JoftNtLXBLFC8rP22FySPeQ2X3YYxGfausTipIJaiz+GWyPqtL
aMCS8iHLLwpurFAKyep8z8puRIub6eOVD0GCFDBO5z4bo6RYdqaxb8GErTWHTt85qaxfXuTk26/m
ljyfGwXN0+uSQ6yoipLJ9ePiLS2CLpeFPvE6g1YcyqKAsv8hSQ6+5LzycEiCCQB4JagJI6VYaLvb
dwDhQgMsj4523ALQ0HC90Av4E4Y8/tAjdAE0TwMllxRphePYWOAWWmm1ZZo6TFmlAag62oFLzhWV
wZPEVqDyiUzM+tDjxtEnZlH2LXaFMznhgNLPmsOa5v3t2RLFbsgA/GOFG0uZxjUB+QC4jpaLHluh
N/5G0W+AnLquh1RN/nsCXsMDHgaswHhTok/nenGqcZ7M0gNXSErvkc8rp/zSg2UTSL1Esh2F0wdY
FdLXkHRDifvaUtrEOW1jUCivVJQzbgze+CwX91y/9489v7HCjQdDXSpnZXYlPYuKfn5yh7WKelpa
2XtfFJrXFKMKAUzU7M11H2/il2PnTefEWKgCQsEUsIfaCqziG1o1mJlH2hAhQ3rbNYSRYWNxdZ2N
xZQ6iUJSbKS2GsJY13ezVye+OySHqiNfm1hWahG6ogVkGcCTwF78sWJVXtb5Spuc08ZD93JjHSa7
PVKaM78ukjQc4U/7YspkjxWhq2wMc4tIwIQ5pRTnvL22mPcX3fyNRqu/8Ufoo0IiyBBppwE0Fy8x
2HJjz9gDEZoji9LaT3+xZGAOQw0X0c/mW2CSmLToFUPMQAHU743sOH31hgWnSrX3cplatKgQCcnS
tckBadW1v/naQUwaD22nIA66LPWJthzAV+nhpTWgIl74BPonF/VU+hCiK/aOHTkydn7B5gNSFBBu
jBQvaD75RhJD0awCQt2ZgvS7kbBvNanBaT86QZxUkkuK0BiSrejAQtJaddf9udkNTt9MRa6A8mVU
ZxpOTTEEVVcaoQvitAgXUhlxk9AeJFTQlbauJ3/hS3PXGq2xAwXCZKDBddBO5dwG6kIjPSU/b7uN
YAMAaW2DVM/ApdrlM8pl7epMxeZDuRzdA0kxIa2E5vjQZHEmeWnJTHFBpZ2rjCigzjlrMTIAae9r
U+Y3mqxfRZSYhWcilqyUumCe5fb0mKRsRnkBvbX2p9QHg3iYf8mPqh8/VGcWDDvrpATVUZE8GQQh
88oqF6RxLciUUl1vUtD+cfzfzj4Pby/Vuqe4AweKPSiarDR3q/rMtRsqxTyUvYM+zWYcQD+jujt0
5b/etiE4anCkoTvY9PDOgtb4tQ0yJtRhFjonzZpMPlhA7tQkj5YqMlotqtLyFdRRnfJ+26jIMYAM
gVA2xKvR+88Fk3kssqoyXNxD0ZeVN28F8viKbH0ERwyKW+hAQ5YGDRM8GLe0Gyfr8IA6d0kb5J6+
U5NP1olAzVJ5lrLfipwBiF8ECzAfQRSQm8Zy7m1FXWCsoi8lRIHSNyOL/TErAwD6/mLy0AUExPzK
w/oHyxtjjQp6EYwrqww/iRV1DxBWGbBmniUOKBzVxhT3WFOWAm8chg2cAhSgdm/j+Gl2HxrkSWom
O5hFzo7GEwRbZLVQvOCyef3A+qIcMSwv+TTYQHpCxOb2xInylDi6VrZPF+kfNMRf+3qWj8QZDZwh
6CL2E6/GnXcGnmYO8kLx03bZp+UvC8lvT/2LntiVaxFPeRPa37jWXVs2FDsfkwzNw8zw29ehDvCk
vz040RFigBTIRcBAaP8jKemMJENGDbxYc/Gl6Ce/qqpTmnlRKiuDizbv1hIXbQeSzn1mg3Ym6RoW
aKnN/CyGEotrFarE/2SmuABoLG42VRV4SGryzsr3oXlzzdPfzBsCObYukvM2t3Ebu/SKysFoVDML
KgiWACBLq2SX9pLjQjwWgMbWFzE6fnn/rlmxNAxjGadoqA4FLi+SxLTYBf61wA3FNVjSmvC0szsH
P4AZiu/+prsFiKR/TejXfhwvfd0nK31SrL+SVWb1+yI79GTzxMUcUKlQAi5DcAewo7mzvMg73F5x
UVADQd1KUr4K4vGBxmYz8eYUbB9QlWggWxTXlzw+ju7Tr9t2RAFta4dbjsbI+yynsDNASAD8qkpW
7v97CyDFRoLFQ3YUYe16NdzY8ipnAnNWo4XAw8zGy+3f/9G3zF9Atga4C5zHRgWquiutQuG3Rhvp
UVUFKNAlB2f5PKbvCz1mKL+XSzQOLGBfO3A0L0FdvM2l52enLDlC65ygT1UycJGPgHgabaO47wHm
xQ18npWuaV18l+OCkVb5PSVysVfR8qGahQIaSEZw1nJhbqyNyRkcD2cfnVF11YArluxXUcEZN69/
TXDDiBO99ColQd9wmR0S/TJnY2BPIZD6D3EG9LkRq74G0ONUf+ka168/51Vozc6+0vLQIJ+s9K5h
MlyL6Na0YlrgVkAB4LF17VOzwYZ86PFNiVNddPszmX9pWX2nU+O+McwjBFtkMPV1lH84GeAt67tn
7TXjJrpQF30AoSP4IqpHTat3zPnVrxnp8s4un287tAh/Zq5geOwWlPCAwr8eHYuXqmI62LPci32i
Z/XgXoyw21l3w0EPrac8KCP7c3rpHpYfoCkMTZ8FEAkHrKcLzLDcOXvVt2U96qL6+/aj+Pr7pJSa
neT4qFjHJjKzA67dweCZh1R19/nchh1IKM3+Ms1m4KbpE22nR7dzvwLpu7s9P9JP4WIWKiNd3Jo4
QpSH8qBAzbQ8xTvta3wA7+Q52/fH9PNti+vi8ouPVUdDJrrawZbMGTTjnOnTemb16GYlo69PXwcG
2vBPt82IvHprhju3Sni6rhBM8TRAkzFIqwiHcH5AfOoklkRVaRPFDVBLI2+He9Iauza5A60xByNz
UMPsa/OzZzW/vKS7Mwur85f0i2uGeR5RwBrixgm1xpacbaLAiKc9HiJ40Wk4Fa6Nt71S6jU4fs+5
sY8XJ6g7spsqGSpdtGMBzQaUAUBIpCi52UyM2bAg/QewaD74dlYrQGNSNNOiRYIN5k/SKpJSldAg
6rUg7oanoPPseliAHHTdZGNOydE9WhDJDZonKksjCOduY4SbO00fExA1m0ANolYzgIaw9t50V7LD
RKcKWg3/GQnnHQsZAMC2rfS88yVL/0HNwG+l7a/m4mjPWidn66+eoyIs/fzO2GcMCDUz7M7q7/aJ
Pi532jdjlx3NAK/FR7Ah7LXpuUtPrgx6YqwLcutbuJPNUxs8djx8i0fC5I78IoH1zYIC+IRKeBHF
J+Os7XCw0d14Jt3dtAemKH8078rXKaoe4p/lQ3ef73J/evYANghvxwLhrWY7UWuw2OzQgSxqTBJ4
E8JbBFZYxIMoAatdNKdBiaT3ib16ne/CoYP5mB4n5X78BeXuLlAPjuRRIHNs7jxy9FlPl9WxS6So
ipc0zI5EossjirD/jhbn7PVoFZV1BCpUcOuwv9i75iKZztsejRrc9e9PraJSLQVLrUZREtxeqtvT
g36B699NzXisrHWlcKv8WYVLoIZM8v67vestHrvkKXmMCx4+37bv1PI02gfNlZQQZTO0/nzjb4q9
9GOxwpGV4YQ96reaTDVCNk9/RJWYoIKzzlPhDwZ4QaGe8CsHew/yG7dXRFT4BuH6/wUwxKrrwWg4
9pLBhakwru714B1A29cszO/16EtyNz6ntf8bHI36Ln/U72a8pvf5t+G5OGgSz5DNKRdgMjU2zRyQ
kPPiXirIOc9Edjlf/fY/hzBcHq4Humhq0tQ9jgMTeOtVm1176faoYD4oo+880P3teZW5IRcIRqip
GU2Bg5ued9PXXlLPEFZvNqvGJx8Mm7RNsg6m+zXfK8H0Od8XyETNvh6wz3jcpYeG3Y/VZZZdFYS5
+a1lLjzopKlmrcbAKp+FHv45Z4OfHPTX9lgfx713j1a2EYJxEj9d5+vG6n1AyTd7zhwIWkNjuOkC
bmTXr9Jda/lDSOd3w/1MeomzyKxx95PamRQFhM/puQnRtfltOOTHJNACEv2/nIRHO0xEMadUXwOJ
EtaE7XKjiGpbcl4IxwL1EPQAodCHNoprvy+c3mNIvGEsOLrJCWgyIyJTUH6d72S0aWK33NjinKMh
lNhJhnlTFSBRJt33Ft2fJmc/eIDLNDNEUr5plU+K8intHQChi70NMWHXLge/y2UAcGFM2XwNd9q4
k0662cVR4KRDFiyT88lkhhRtvf6WPzxzY4XzFcecx1hdPTO+FOGycw7qzji7Z1w30t2wkzW0C0+G
jTXu7HFnY7KRLcbpn/olej6Ozhgy528utRsj3PFTjbnmTeq6x6kWzfXzXCoSz5ctDXfq9KbV1aUH
Cx59K8e7SpUhLsTPts0YuAMFXUjEGntYUIyXrDejODvOWQ8R6whYknQ8aWQIK0g+uMgY3t7Vsg3H
HTRVYWdquzpE+Z6eyj2LtDvl2UTm53jbzn/YbR8YxxVey8fEJp2ayUt6oFH1HPy/tLds6Kf3eZ8G
bCqpFrpqNVt40OXz6EP8eXzKNBeCwvXiLJCaqQx26HWNpvuYlja6YbsUx6FHDRmV2jrgP3fIv9/J
7RAyoMqLhAkiULwzJ9zHG+ZHif44jZIZEV6N8ZpcFUvQLvRHJlhbdNtY+4maPA7QYePH8y4e63BQ
fkumXrjpN5a4QKcOqeEmcwK0dlsEmY22Ge+SKV+mTx06GZ9NCFTYiGgQ2zK0z7dNC8cIkW3LxFMd
ZKmcX1utVyjUWAXW9dJPM0PzB9eL7Ng4YZ1l93Xhym2Mca5sLGo19BO6Vki6vM1jYhwdOq3lNaIG
9YBWqRn6Zjt3bmQJYeEegl4utG1RxkYH/vWhBfXTxiIlYMJd/MNDdjQdH2b9nIy7JnnIgCYCKOX2
tApHujG4ftDmflFYmhKTAQbndtyD7Rh4pfsJbDhEQxXJskKy/M07xUWbBcA+6LPi13GpofwBaA82
73tm0NOstS+2hn6g28MSHhfQVTVMcByvpHzXw6pSCOu5U5uddw409aY9NK8y009kPIbCSizAGuuC
odMeIt/XdkbgBWenwmgoGA0WdC7qP6t0PyuFrzWPaEz1qxpQWhkm9aNPjo8skJ6Bf6DxFSU4bnhp
T6oBgilrB990ng/2iezHS/I2fnJGv38qn+wjTuEfuuIvd+xAn+ZdhfRv/7nu/eYZqfe97DUlDMnb
D+LmoRszN0/WD5oDZ+dFeeQE1b65y3b5s7nLH4zX7GmRHnVr/Lw1C9xhSorZGOMYRlWMP3v8EYdN
pOyXQDv/LB9lDxuRR21HyMUfB0w3TqN8TDnd/UZzmU8ld4MPgcBb4+E2/9KaVpqOMIFi070HleZ7
rw3OyLTe6Y/Np/rAgv6AILTTTvFrcmxO/VH9envbiP1541h8OCihHGv3+ITiaIXmPj91fuPHePXK
ngCicL6ZTv4hFzd6XOYeDIHGp+meGDuBBxuCYS+3B7T63Y0p/bgtbcIbgIUL1M4Q3pAoV30jkMFN
DYlb8HeRIVka16YYh/FQH/poQhEmDtirefKd++rePCbRcpr2xmcrGHdzmO4L6psR/ZHtlvs5nO7J
efyK/550P/9BDjSwJDcDUY8XQIb/RAq+zSVbMoIcJr5vpi8NgH8XM2DETwtILgXpPQ1V50fs3dl4
ptyeeOE9dGuYC1FTm9gleLQQooIxUP0scO5M3w3Lo+67ko0jOsO2prjgs9ChLku2+lJkHZtHpAWi
NeMpGZDMlbhok5idAa0lWLlMvx7z4+S3/hAN8KnfkNk4eg+lJNchGxUXcAatm+uUwF4X2pG368N1
XDJVCNk25EKOqTI39QYYWTRfuV9OOWzcnrcPQOutLciFFAu8PxgGupHRvomsNANdelCd9MgOrRf2
oB77IRgu9H56qRC++1/fIQFz+wuEY0RT51qWBWzJ4NzDW1I1cxac0V7zhJ5Yb3prjWenl6QbhIEA
9CloLwQTMJhUrm8CMxqdkrjsADy3/Jr2AeTZMi9ckkCqKC0+bNEgAOlX3DgAqbw2VYFJkpYGugSM
zw7Y793diM4XN32ZNG03uHqAEqzfo/fC6U3wDKF57mKV30swkNyeV2GRFV2BaCFFAx2kWtfHwia4
ZmppT1mMIWtdMLJfib2rWTRAVeJbqr41oFKyl8n3sjIqrfNinGS4SBGNAoQsgeHGHU9buaWu7SO4
F641reh0ZgZ9/tOcJ98EVyQdD+N7me1GSJGOR206Td4vydCFqw3usbVxEFhTnvFZdYllMgIUue4O
PuLqVL2moExAL5JiHqpe3XXlHkXotbkf18agM5/UrvaXmfmrOopMS2vdQn9sMSAOoAsGhmhQbFxP
BIWCmsWKtRctp65fNMrnvvI+px309Dy0VEZZkRF/BPobFFv5q2QqRPllNEz/Y5x7EuYdaxqFoeMC
QmQhabQvpvE6JGf0uByXzLxvezCmlUlUvZO/UBEwgfVFBRd4cwskm9fDRpYjqboefTmQfuncS+qe
R/YwydgaRZO7NrC4Kxcudhzn5bRKG7uzPZwuzXCXpPSksx4jq7/URMdrqfu+NNo3EMT9vD2vIg/b
muWSB3G7oL9ogVl936ExIWFlpMTUj5360s29ZCuLzjaA9uHJHuhqgaa/nsnZNhTWLZjJnL1DTLBC
v61UOUp0noH3CFSr657V+adtaxaEKEh4wTOSoDJeceszKxrmWTT3YAeqNEnYF2bsQciOWjvyv+gU
4MKkqtfV/7bmMAuV0fZ7UoP8v2592jx5h75QdoygyoSuadVDBSE91DoSt90Sucz9zogqKZ4Jpxid
NOB9geoBkCLXU9wramEqBOtpmI2vaM+5gY5cR9Z/J7x2gc3HQiIIxIh4X1+bGeeM6bmrYE+A18U4
9l3uq7mDvsghHLIIpCsmC1IaoPZz212FwwPfysqmC5z6R616cxbEy2KVpMuggje4q96CNdnhGEvc
VDg6ME5YkBSCHwFxfz06Xev0wmA90OlpWt25VDWC3GhJ5MVqduwWvdsh/2nczQz/q3JfjbG273pk
2yW5KBHJB9BXQNqu0D3g5Lm7YNcMmacg43ge5sckD5t09KGa6BvWwXGiaoksxbhAKKpe2jCh5FU3
D7F5UZCEqFYt6y45/PeTv/0cztOhjW01aLgB1NTJDj1IX5bpmSoy3xIFQvBgooUdlBHomecCPaSE
6TjWOGXK1okc722emrvKQXOwDRLHNrl39Nqvq79gUV7ZN/+xyoXforCLOYds55k576U+BC56mJYX
ZzL8slygYyyjPhfdFtEBicIwKLtxrHBn6dxOLqQpHNwW82dQEO+y7OTWJOjdp79YM4hFoDP+o1GW
W7MkbePEnREPFPOdKNBawb2302X1BtG29IDfQns8tKVw/b3eMAlqy93QoRmhaouL1f9GkWqXLL9v
D0V0VG2NrB+x2ftzXdZ1v/aMmE4bzPW7CmUi83EpQzo2kgiwfi9/09ma4jaeopT11E4YDyJ+6ILA
s5IYEDr5ZsK4ZaFtnvZqBr1sezS+agR6zjZe9Y15dAoWENU8uvEUpZk0cAvdbmOXO4HjqfKmBF2j
56SNf3UAV1jp9GuxlbtFxUFxe72EJ+NKSY4ubajjoN3nesEasLQ5iQtjQxeZ5EmdAtV+pOXOHR5o
8t3VMt9dLo5DfGZfEvVbgiplhYfEVMjS3UL33HwIF1Is5umjufbKsDQLNP1Zt3OfLfvbwxX6DGR5
HOD9dQtJ5+vRejmaK5MB7qklSQiiHZRhbYnXCFdvY4JbvXkZZlsZ4DVJS+4b2wqdpt0Rx/xVgvvx
9miEU7YxxR2BcV2Z47COJm3fVYZGavKbyahyxDZAoAzxLPAd8symFgPrhLq2cTYqDVzld+NWPi4N
fzOQf41wa194Xcl67LezuzwpuHCqw2WYZRw5wtCEZqX/Gwl3eozlPJupByNAqAdQRWXKFw3Q/2UA
/D95/ZsBoaSHVyEKAjwPia4OMzqJ4ASNht7X5pk5pt/8TVfJqsmBCzSUInDFu3bmIS3Hgaw3IKeN
Rx+0WMPBnap417Hckzi10As2ptafb8L6WBWaFleYu5i+0L4Mx/ppBvXH7UkTbk40JqBjzkbbJt/u
NTcp7WNjRLtX4zyPi/tbkbJoCvMlHmSEQQW4SnR9gDw3AykdYptlO+Nu6iSgACTDvWaWd7QswqTr
d2nZPXbYpiDDuygMVeIhsmmSotOFhLmRnEc7lqSKhBO7+R5uDUHoMMTERkNNuyJDxidI0rD85fa8
CiLSyuqNhIAJ3nxQll4vXkMHjLOHn9C+P0yqm+0hYliFpHBmf1RlKoWiNPOVOS4AMt2rhmTCMpZs
3NEG4WL8oS3qs6uOXykoZUhxzJ2j0hq+UZYRhBvDVIakW01wVwOANsHEA3YlG01RxvWIlSk2bToP
uOpkja+2pW8pfdCoS0T0/DEDP5YMkiJw3SuD3DLmNlFnqNagfxVK7ehtcebIjKkrOb0EEezKCrcL
W6MsTGpiWHP17mYh22nWfkThnclg46J02pWl1aU22wT3jD7rgIEBn/UnYj+xdAx747IccusRumCh
Cf3Q5tKBRqAfJEHgP5gGidn6NIasNLd2UONx1bxFW2lqf85xOicMpEF4uO5zLY1ckCpD9v7izp8m
W7/HDVBiXrAfMXAblFloePb+4OaiUwZ2hBztZ8tQhnl3ytF1qhSfbm9IwcUSoFzwW4CpAPIsBndu
u6wAJ4QL0Er6Di725ik27wqLgFjvrOO2V9q/b5v76Ar/Yzv8a8/k7ngQRk4adQBLIyl3Iz2Sc34g
T30R9uOD2uR+QXwHiXD9ywzeMw0USqAPaX9p1kNcBNQKE9CvTZH2oOw1GV2X9Mu4gx+NzVqXW5gJ
gHwBkzNe4z2OsvRAzt5n9gUMS/3efdJIpHi+WgcF8y0SqWBrjcvgQP3k1TvenirhPgarM1hB0G8C
69d+P6G73hucGS9M8x31gcqVLIVwB4P/BoV6HZBjk9vBStbD+cia+Jq0OzK+pJDFBiTRegdTgqRm
JOrEQyMLLvXoQQJdFd9gAo5lpEhSvJY1Df2EX8cy1MwXvVv8uYHEVfkFRPZhYTpnt0qCwd7R6YFY
u7pBcQnXf9t+myRZL/EHWaYD0jukvoDEuJ7cFB9KJg8fBK0Fb9jbDBBrECLuEv2tp5+K4q52PCB5
QkjLpeazHrL+bTEPBALyXilDlwsX2nKhVAxlBDDkcWeio5J8mVPwHk1oy7esVy+VHLrCPb4xwJ2C
S2No1JvgSXH70rvzfqyno+GerPpnY7qvk/FSgGnmtvMKY9fGJBdWtAx+wAaYpMWzmZ4SgJLTwghv
GxHBArA1NDB3oNACcCHnwoiZlZaV4LmgLKuiAqniKPc8Z6erBGet16HondLFT9QJkCVTifeDlg6S
g1A4uVBsg24HMH8g97/2pNIe6xEZZARQ9t34Ci+K8G6lKtoQjCVwZcge4W0C+wjFJfCF/iEvM6hG
nJQxRjyb1gOiVTiBCbUdD9ZAT/njpHa9ZCGFzrkxyG2UWK1IY0zIBw3dBaACv5Y2VwgncC1hgH0I
OUs+NZynTLNyN80/hDCz4nvZB1ob0B92HsWUBQqE6W67jdigBRIMJNPQD8sdQSAMxUNppUh0LII4
bp6zaYnMrIiSUgky4EvUiJgy6J4oR2whK4ssNKj0wLDE7fK6y0ifJQRtr6tMd11qaeBMzA57vYj3
ZQ8VlG4xFuhaO/vG8rKD7szNp9lLUom/inYmCCwgoYm2axwv64JvrlMGXXGlPb6j9CH1kgT619uz
+/Ge5E/4rQFuU4JIatSmCutp742w/J5E4177Vh6cHfnZqf7+SwXyVCjrWHt0WAeG4ddRfp8dwUvW
PhQSUJ8wQGy/hbs7OmrRosaIb8GVxt5rlRppxvtgjbuyeWr6Ny0+k0ISbIWXxq1NbqFBQa1Q6Ijn
58tc+OzbZWnCeQH5ZzjiPYewQNa/t+dctElB0LQ+vZFLgrD49ZqOsdeZE6Qjz1D69kn9rtuvtw2I
auoggf7XwrqnNl5TNQo0AdaJ7AN0vB77sMuBZzPSXXpKD15kHKAGlc6pZFwSsyDNvzbbzWrfuC0I
ctjgZyb9ro/RdKf2wyuthuPUPeioQE4vCX1OQKCzqOCBkLHAiZdzBRMYYIFAlo77BLNuccQgjXG2
O/Y7HyjznVnbgWApULrpoXCKfcJCi4AaMzm0iX7SqX6QTP56hPyxo3BPW5vqkWHhK4ZzVkygHkHu
X9HIC83KFUIexYsSlLZ+0Bs1UMGSbVGIUkJYYAJn8G37oniJZut/zHPeVQC5XXYujgBQ3EMagIEt
sfb1Xxp4uFHoUpvQcDLJyS4MUhuTnLtpWWbVE1sP1f47TZ1wrfwm0mY74cAQkAHVd0FVwl8fUtpV
6qzFwG4vhd+poH0kUTN+M5I3tTqXVr1DTVSSYxFGJAN8jCs1ClTb+B6jPPdyi7QqIpLT4orwrZs8
1Jq/pWUMldklwFM2HpenchiD24soChErSdfaOw/GM96uQwa9nh3QviS5vSqapUD+37awxlLeS9HO
hHwL6HdQo+I2yjBqc5srCELMuxiQ6CjTl36qfSnwYY2ft+zwFy6id0RJkJyn5hQWXZwGRmHg4qz3
OFZwwuI9AXn422MTXbu2Y9O5OLSAE8xlyKEu+c6tX6ZfbvXWh3oz+sXQ/sVK4XpgOOBscJE24uYR
0qyGOmaomvbVuxLXvi3jRRFtLrx78Ac0SSC/4wbjTVOjOAvS6MvnrL0oUxKmXSuZMBG8Di0RgCIB
gqOpGMn1jGUqBeF3geRFl3b6IY3dOZzTqgupNygBhAu1A/oXwMFLUy8whqIPnbGDUqdVW77uNuyt
GPKn3HPDKonjALRi621pbqKpatwgbsEj5RWJIZl50cTgUoQ7Ib4akBNuYvLeIFmqKrgadVMA1SvX
9e1B1gIgNKLjMAUHDAIBT5KmeJY5pHldnJcUVPJ46r6Z3eNtbxXtdRxY2INgfgUfG7dD0j4GIJCk
xblAxl8b3mklI2AV7Qe84hFJwNwDF+XvOG3LTKJiEMgVBQreHmWbBK19QbheEX5/o9y55uH/scd5
k0nxfnWREkKXzVNTmruhGgNpblo0KNz8IZ+GsgxI27mNR6zBorrTFudMt/05R0jRAJlQgdpVm11f
ZQezrQ7//UptTXIrZQ1KW2UgiD6z5Dvy1KEKjdXbFoT3l60Jzqk9FdQoTTwW4EsZnL3djOhJU8l4
59V1sqd42UHUtVv2TAUxm5IyJF8MuEtJCu2p7jxVxlkq8s3t5xjXcaFYCqV3LIyYKKCWAiIUxGC3
Ryw61R0kzSBricwWYIfXFix3NGun6sD6VD3h+IlDSEra5+qsWEEsYeAW7WVcCV3AbcD9B3jttSnI
BsZFObDibA13uv6k9ZDuUZ5vD0d0rIKFGIBWAAwMdA1d28iJ1TSxtq5f5QUDHf0M8CnNC6V7TDhv
OHQAonFQrOCjX98YbB6oWZyxRYDUWfam+pZZb4Rap5gABD07EclluS+he+KYABku7g0gM+eGh3Yz
RYEyYvFBLa6O1lNFxyAtzFNlfBmHJTLmr6WTB06GOikZw9gDnPX2BIvuEx4aljxk2qHJxXNW4Rga
Ym2J13FDx2AtF4FkjWZBN7mn2aGR0tLwtkVBoLHBi6fBP91Vq5qLZos5VpU+lajIKiub253DwsF8
mJc8sKEWIDvuBeMDVTZOG7RlQVOHZ7mNaQ9W2wLrSvSznn+l08/mO6vuF1lpT2THWQFRGjKqNhBE
nKPS3EEZ2C7OI70z43NuWw9z2z5bkHEDgcH321MoSqfgYgFIH+BDAg2P3EtdZ1ittU6p+8ugsZC1
M4vyJvNQ3va+FF45nMbC6YIK4PhAJea4z4FB3t/+EMH2BDEy0PVANq7XHG7UNdMaVetXRfOmDgb2
c+lDF7fRXkb0INidNqR7UKsBvSUKUuvPNw/wTqvAdTix8tyYSHKOnd+6IHgwvEBbfNP8TXPZdV64
nP8a5N+9Y9XSmmirwToEnxcq7MtXtTtpMqZ6USoeKG0LIQ7IRZRIuTMQez0emhgz2GYHsFzp7+wx
BqcSCVzdLz4lSDV8XfbTO5j6reBQZKGsFiBcwY197oBkWVpOqQX7mY23g/pZYWmoeWu78CKJNKJ9
76KOh0w/Royy2vUaGok2OnSwinMVR4qKJsRMp75lk91YeQea1SVy1rpso6wHKvdc+lDvQK4PcDs0
gVwb1alCEjeGSr2jjdn91KqvWgw+uNiLieePRQVdd5aXuxg9C/d9srC97k70ecopgRruuETM0PD4
vr1pBOcmGolXlnvg11Ff5JbcHGOqu3FenmkylLulLPoghcrSizPoMjiPyI1xSf0IfrhC8iirJmdN
Bube4uwsv+1mPg3Q1g7xmNsPigyYIsKv4QwxXRTsAGDzTG5YDNq12pDS8qw1zXg/ECeOYjSoAHtI
ksjStfRQ0cqNUiACglkbgfnAKRFN4yp3MTZtpI10ABRCHe+mhU47tZVqUQtnAyhlcMt5Kxv5+vNt
FDFoqc5zU6L6WlX7vGLG3qLE2+WVXUSLZaaPZhzT4+3VFm0wAD1XPB3A0X+kPFpofi9oGisBA+7v
E8d4nOdvja1WvhrLtLZXZ+adHWc5tIHQELFyUV+PTyvSNBkpnJ01J8t+KirZFhaMxYGsNpRiAVrF
0b3+fDOB1EjcbkmwxMz6NKSfFHCQa1pQm4fbUyZYJweyLrYJIScU5XkkZJeCXSfXZqwTwXnq3hfu
4luT4s96d6ynn7eNCSYNOkK41aEIDK5XnmFMo6WX2ETDbqQPWXcpqaybT2QAmst4WCO6I9Jykza1
NC+0DKNpK+ZGuaEpftd2zv72MERLY0AKydTXN+8fDN3QAKHWEMPKG5B0XuknmV+Y4W0bonXZ2uBG
YlPIaNbTOhKghZDiyqOSBgD6q4UkTyiIkM7WELdRZ7jxDAmc8tyjZGBMaB6fnpHAlMRh2XC4A0lt
h7mMK1iBFvbETpCbNd3jUoG/U1KIkRnibi+xbtfKaMLQOO8XNTDe2ds4h7ZsdwodDVAWNB9CJuAP
GngwYICog4Im0zNRqW/wSIxQRdMlsyZyNAsRAAy3CKIoC1zHgLac+grl+gpkI/F3L36MibMbc/eQ
FDLqWoEXAJaDbCqeCYbzR4sopPJSo15MrA+rnbvGbFvfIWZ5SM3EiG57tmBQQCDAxIr6R16Ke5fX
jTsRqnjl2VWKEBxDoIM3oLsESvjbdkQPPhR70aaBSsaqasptIaukIGlnenle846fFPOlt380y/l/
SLuu3UZ2JPpFDXQOr50ULHls2Z7gl8YEmx3ZOX79Hvre3ZGohoiZBRZ7HwZwiexisVh16hxqyO4o
3dneAq3N7kHqBCd3rfCOwVRobEIqC0JMPJwmniKWXWjFQS677RxngT6cHDrejQrYYiZyLA2IeZt3
likJLK/tLPDdAK8j/Mngo750F9I7EVpYcEomntXpkJQov02QAlFfbu/sqh2MOxqgwFcgE8sd5gqK
sFOt4AuSOnVHCBS0+745/g2NK545kLbBEIp6fTWRFtDsqk/oIVff6/GIsWUlFkSLNbdH4QanC6qJ
BgYBLnesX5CvylZBD5P0Sq3XGLgw4bTySqjAWBiTtYVsBNrgnBvGxWTHqVl+LMNAG7EVcWGvfo4z
A1wELyt5asDdSw+NcwTCe1kyt26Owm7ImhnWwcKZAgjF4VPpiigVTbWKHmrlCMyuBtZjEMCKAtGa
FdQQdMbnjy4on1dBx2NoTCWlB2W4w2i+q2c/BvI1Kb/+uQsbKPOiBo+qMrBilx9emlW5qfueHoAe
3hRBS7Bnauc5ogndtUE5zM3+z9BHsDhL42YryxqpHOBhveNqdhfAYJhnySOSxna4Y++eZKzd3HhO
cz8JF2Ie7NbZL9DRGd5k5/mPlw04z0d6DBwTErHLZRuLUs1djM4Zpa/68C0yT5L5kBib21ZWTtWF
FS4+kKofS4WikZ07494JjAwa75VIUWQtzGL8HJMNuBnhlTy/PSbL1MTS0b0C4qKcLXfcYC9rWWZy
nYaxWRLTVTV6+IuloWnDIh9QUfz8ZVpUSp1CqfKQyJu4qt1UelA6wcW1cgQgNQc5aqRZUC3j5Y7Q
rrUs2s8Y8dJnfxiJN5dlmGHgKspiwY3B3Jx7xVyY4uKf0wCeXtswNctHMx3ukhx0N/IONS9Pom9x
S7dExCi9kqBdmGSrPzsQkUblduqA/benF+j2lHegNHZbY/EVcAPc/lii1XHeHjeLrEoWTFVGEH2e
6/IhNe9o/9qYD3X2LXIqwW6ulQqheYQ5CzypHAdowcu14VBEzawAEL+0j6msuo0ERoSqDhZd8+c4
dnUmLe6pFh4MUG/78xbBhXEur8IbtVDUCt9Spe+jqriK9mj2v27v6FpOdWFEv1yh1cVGbNtshaif
pb75XVI8i6CY5dox1JbcWYKM9KY2RIRf7O/yjnq+s5yj4pFM5pFiccpQ+hCY8olZC/aPRaVbJjjH
nLslInIEvEQbe+MGAETTa/12J2rwi1bCOaWlmMCJEQVKLPtwEqQz638b+RJewBpKnNythgnKtowc
7BJqtOpBdHms3WVM0uu/f56Xtyhbc1Ai1mnPd/OLvineir3j5U9AsHxqgn0peXPg7DpPVFgTrIoX
9E6hp1uNH1IW0Iq5b0nUBpEiiQjcV++T89Vxh7dw2rzJC6wOOHG38yc3d0tPd/Mg924forWwxPC7
hoJeFMoUnAdIVO4UwrR4oiMaPtJdLAEC4KP9j+rL/2mKu4nRptFo08PUqEJq0xk9EtsQq0DZWf3a
drusP9FZVBkTLY9zQkmem6atYbNELxv66gC1uU0atnO/BR1LL785Ih6cVQf5vaF8DYuosYSgrGOV
yibrNhjUvf3B1sqtHxw77CFiQ4aQ28a4KtuIRpjOsTTPOZyqu2wvBdaPctO6P7Xa7U7yVg8T/7bV
tSyKEfv81yi3jzYdpX6wYLTxSXDqBGtau4YxEojSJQhYUf3jnFBN8HKWdAdgQ/WbUh5lWd5CpAeP
nzwVYETW0plzS9zmRVasKHEKrItV+2UyuT9qxFa9CG/v1qrXna2H2y08sAZcDRG7mCZvHCtvMu6W
9o5kLypVMLfFcBaiota136GWica/gfcd3qI8oQtVSWJDLwGdQQAeQkUZH8dGFrnBSlLBrKA2C9JX
hrPhav3mnNeTluc52mOT6YK1JR28WjM26qC4Lfk595iCnZK74XMk4s67/nKwjDL6RzEVEHZuT5Ff
m71Ngb0ZFMcNVXRMNBAcCeqPAiO8HLDZVgnyaSAbdPU45jl7urbaC9hCbvvHygzsxWL45l8+JXK+
qAD25LW8LcnXFPTPOiR8MsBKm+6LWr8oqJo4YBN9TovNQC3gH5RqO0uVQAJn1WtQ0UNPXmY0Ndyu
2lKjmU2BBZvFvYbmo7G83F6qwAA/+KYVTlPVeQkch1W7EX1NRXOfK1cl9pKRgzCIJ2uLX2aBma31
EPbDXqqxvs1aI6zaByofB/qQzmBYpfscXJNkFvHYXWdoMMtw5yi74+bkw/BsOCwDmWA2h+bTofml
Sg9FUgSdbPtC7OLqLppMQA1j0zh+3LGbUoVmw8SMxZZrSQ94TAueJ9cBHsthzRcMquFJyTMGpZGh
xksMC1lsIoOe3R5zkGUpKkGIzLCFnj24UEADzJOZKQCxYoQJLT3ORv9Xi2HIVaZnixLkpZW0UVSj
jxb0kIqWjXRjnFIigvR2ZcgaDN9wOYNVNwH90DgjOdqeugyBueJeL1wMPTgtno33ab/R1Vej1TwS
dV48Z+AnIYCqC87Vagg5N8/tZAbgcRIVOFj27OGNfl+YT2qSeLZ8lHLFLQZfqkCX0r/aqRF0ar21
oJhYSJg3MYWUHtfXN+M6R8UeFSwoRvIk0nZb2lGh4wTqm7r5SZIG4+RvKSbLxZvOwIiX76JLU9z9
PZHckNIaq04buonqMCb3c5KF5Th7ReKXduEqo0d//nkMO18fF2GqyOyGeS5yVpi19JdyEN3d7A9c
r8rGlAOyH9zh3KrqRi5leQE6UJbxBa2gTk6EvBB9a26mF0kSnI61yAW2LsR7B2NnGH++dNx8kSuq
z7CWkCEOlQrsG9EszTDcZjuzt0DD1mNA37Jy//Y+Cgzz2Bqr0ahhExguWL9jS0Y/V35OxsbInmKg
QG8bY/5/tae/V8mHTLtRq9TMYGxMftnFMZoFf38tVTjbRR5OnuYAkrYFy0dK2zX0F2IQd6YUzGOC
ZHI90EBUkuGz0X/g0QsW2GsseRryw4wq4ti9F6S7r+Jj+7OU9qr2U9I2qhYFcgJNetDvi7C6qx9N
Y9keSseQVmf7cBaxGWqv6HtEbA2zrGSHYopygnakV49vtz/YahQ5M8Q9AoZUgia4AcRnM70Numce
Uhq0vZtjBP3/M8SdtrSYp37psKL0WxzGswsiaAyhCJ40axcdwBgom6KRCWVw5p5n26bWVlppFVYz
Fa8YY0/aI43fb69j1QPRtGSQelxAPE2DXcZT5RQqMv5AcgsIA4lSnNUvcmaAW8MAsEw2qTBQ7RQf
8kpe4smC/PNjPObqmJ7Z4K5qSbbyqdRgo9yb7ovuZnsAtfcPTlBt3xo39yK3d9ug8X5RvG49z/Yg
NVgH7/pWJAa5+sHOfgjn5/ICWlZtxg/RjF3a3ctjKNdPtz/Yxxvl1mI5Fwf1VZO2JWw0BxXzy3f1
XfY9/qm9t5M7BU1QhYNnNG51kp7sbe2L5LpW5BNxeZ4tkXP8PrPjAuIkyMUDK4Tfe4sLabrCLypv
AR049Da9MgRijrjp5ypo3AQHo/GVT0mobOj35bP6o/ihBAo4w0XvytUgAwgOowEAhIHnAuiLTEt7
SUOw/q75BiCPB2Vr7qxke/sDiMxwGwBFHKKSGmYy8CTGR218b0AVQ7da/Quo2r+JAGdr4q7ZZWrs
JWLAcmMibhe5Q4JSriZoz6x6LfRgNXCZGuBT4rxWj6DDYvcwYsUvjMrUlD63zRDe3raVQjsc58wK
57cQi1aSVAVa3cK3SXq/j7aafhiNb4P1itZr3dkeaPEywFZjUVNoNcg5MpRNMdoA9CT38tHKiCZS
hE+WKP20IYumu7MNYXKlaEDcXNuaCAC8MnyLxaIFj9fwx33LRT0oUXdjQm28zfXFB12yMrjg5+99
QzuOVe8i+/QaJPuQdSZo3mRAUegCz1l107NfwMVEBSRpROrxC2RvNL40Gc4j3eR7gDesVJQMru/v
79VyDuSY8YiXRISQBM75LH6bsicpAgdI+vm2D62luCD6gP4bpnnxYuJPg2UA29elxcH4Gte70vJb
6wtN5geDfFK7LlBrKbxtcGUgXwPCgSkcYhyMsW5d3sCTaoAnKY8BQHEafd+OWuF2WpcGyTCMoBPL
CvBDmUuIJ36y6+cyDjC8J22dru0/jVmleUo5VPuxi6Tn0om+U6vo0S5HxdqoZ/A0YK7UpSB2CIai
x3wR7e19FjcQ19Yn52griXMHGCvZ3V7T2seCAjPoigBqhsI7N6qVk1JqASHND5LdhqjGulWXeJ2c
BY3950wm2D0IHH3M+OCVq17u3mAkY2aC7fVg4HJSG3AV164kC77Rau2GISPZlI8GRkjOK9hQYNTG
CCzTz/4Vs/XlBg3KCRkmOGVbQahc3bzftmxu88ou1ZNMxalCYZ7We6PcG8pONkSlvbUXKiCyyMnw
nsPQOrckWV9MizBc/ULUyFvGmfiVPXzT6ZJ4Tjl+T7M+D5Um93S9ACHlMAe3fWS1RHv2A67WWQ0d
5kKAMq98lHEw//Kses6X4QcZID/gD39T0QG1EdNaR59Z52stql3rJZGx3iLfAoE6h4YjWtHqlgJD
DT4WjNWiLXbpi4luVm09SohRjQ9Gt+WuK8JcP8bao/0lo+7w7fYOrqW9DLL9X3PcbZdOeQI8N0Ii
mvS/mvxFiYYNUavALFK/6wQcUcwd+JQQU26Y6QEjC9QbOGNTB8J+x8LX0iRvoaH0M2+n+xRy5Hb6
CSjVL1NpCA7d6vIwJot+G7BNSAcvd3MGZ/3QxkNxyIrOJ/Wd2WO8DCMg6P7FmeAmW0tPwEHOdDhA
zyF/FLHOXkFNn6mzkgEDX9ZNWEtVIJfOvqxEd/b6kn6b4RzEWlCVglYSM4MJoTLeDOA5AbLIV6Nl
nyx2J3hBrp4xhlhiQ4MWa1ld7qEcR+D6tDAlpJafp26bgsCyoc1WJ8Cry15Dyw2aV3H9tWtFCrRr
ucG5ZS43UPMYLVSzLA4D8Vsj9+XCN8i06VppD7fznPHx9mFY+4LgMFPRHUZCpPKKRUoupWqtY3RC
gdS7mXg0OSaliAJ57fudG+G205xkzbQiuElubWNID6Rp6Y+952SbvhBh+lYXhOtTx6weJg34aRXF
bEq9jw0gfs1C9wZlpt4igf4SOh6iZa2aMqHg8EGDeUX/Zi2tYvXDCLfUBvMuVZbZL2V7pwKwLzjT
zMH5KIIxBjaBiJcAGrWX/lhqUECcqwgoX7typX7y+/izDAqyrAr+3B3g9FgLfAFRS7s0VNE87jHZ
VBzmbF+CUFfeJX+zlDMLnC90Pe0gLwugdNweyywYGq+IdlRUvV87RufrYJ/uLDClmTyAGhLrSIxQ
WjJ/HE6y7tYvdkQDux+eb+/a6uc5WxP79zNrMRjhoXsAQDueglOwJBoGJXvLmyorDnULD6rb5lYW
Bz9Q0J3FcK8FEP2lOTMdDZrquFPaeHLnBerzP0ByqXZ7Wt8XmSBArKwNRX/gNwGkQ+maJ2Fyyr6s
xp4FpHo7twfMg8cmZE9FqmIrZwmdHNz+wFd+RKPLNWUYfyAUqLKDjGlow/bqfm9IogO7EocujHAb
h+bCZGhsGiCjQd9483AE1TatQbkiuEDWDKHPBmEqRt8HTpLL1WizscxOhvOKzmFM9ECaXk2oVPbm
K9DGAm9Y+0AA2QLwjeYeANOcq6sqdJPTSMIQirKJsiAt9yB4XAZB3iuywm2dVRmZ0i6wUih7g4JW
yFXrx1SUbK6AXzA/CuZKIP1RJ8ID/XLjeqkGV0qT0UOhoqmrPds2Kla9jlvfKg9Oqx+09l0C4ExG
L5vo9nsm65t4E6GlESt3GhU1AdYqI+CSAd4C5EKMdIF7JnV07qiOAUb0oyBnHru2DRip1ByZfGJM
HvTc0xy/H74SB2JBufJ2+6CvKI+CGgGIcaZ9hXlsgwuWutTNE2kB6KZZsqmi/TjuaumuiSW0/IZH
3DohaWfUZ1qvmXrZM+jLKNdQDzhOJkgV7gzpLbLCPtuM/T0FpndU9oP2RlHUkNS7RN0U3c4W8fys
UOSw3wywASYjIW4kc1vWFLLUx0sL6L7l5wl6JybZ5o7uYcAn9qxfheFWZA4kZfEsaXDxqwbZLZP7
bDwqU+q2i7XBc/XT2IpevGyvuDsUIFkN/XyMZYMqinMteTIHvHkB0pbUkgQTkuRNpdedoG28cvJt
GfV6jLJrbNCD/fvZVUAmvYmdKgEgLd/LIDbWvuO95FgPohb4ynw5cP4onLF3DOPf5gz1StTqRgO2
BecpHvdD/NOi3yiIcUot9XLZb8blDqqQn5zvafPWFW9xMjz1auPi7rPkbIvRdMFTYCVAsEYIRpIB
HsJYF/d7RriCBSg54+PPvC7v3/tF3SypdRorURhfMwWGR8zDomXGVIEu93iIkiWqmZZBkWS+He9U
I3XLKfUcKkJNrFvCwwYDO/ikV6RV+pLYegXY/9fO2Yz1fWV+nUXAp7WuARg7fxvhkju0cCU69jVg
/qrt55HjSfkPyYY6KTHurelXu0kNVBPmIbS17imOWj+OtlDHDAnqwficQIJJh+7PgXQasBVsFgpz
37j7uc+ZSrbZVAsAgUvzVYlCSNmb1bdJNL62ciYvrHBnksqV0WFGECMBm2orcEj2C7nzbmMcHDms
ycbX+RF5QxnapYsAse3aPQZBi73h3DX23fvtEL2StyDMYfobj0RM5/L16xn0Sujtg4AOfUB7qVxg
udzo9Bc2cB1C7EuzgbTmknKzAdIfejWokavPxnIoCKaAReMEa57Opkv/a4O7aWY5L6K6gQ0UdwGY
1L00C3HWwX7p+LdXs/bN4VbIXoHoAq6K8ywEiqEyY4BBEyj2JuAfh97ebQsr+bF9boHzqsgBfr8o
YGFetvIEQJUTggUKYwMYjIDI+m1jqxuHsWzQtWCoFXM0l8FImxps3ACYUHIykmDWUUzdi+Sb11wZ
LAP4+6zaDYLfSxtA9TTqHMGG8tWyf9Qnq3+pCSY+/2bfzsxwpU2L4ulp9Qxp9yoB7emaEdjg5WfZ
OrWiLGGlLIYcAcJHDHcDzCfnbqVKib1Q4LZp3n6y9PbJIfJ9bqL/YqfmsyLJG8zuY4ClmATndeVz
XRjmsmUJzCB5UiHiqGTyW11Ffb91wRDr6nIjCEBra0QaC8U6BYkjBj8vvxrRF4tIA/hNF+SMi7Jz
xl/VJ4hKKC+a3Hq5qYa3PXEtJUDX4H8G+VcHail9lndICaKyVh4MqyNhqtHsnkwdVGGbPg2bXO3c
PlMwPRFBA0oD6sRzpmb2EhCBueOQDOGMgv1zMeaJiQFFg5ahCpLIEKJjkwAasFZku/i5/MkB+apm
ExCw2oV2iJ2XuE4e0gisu9FdAo1I9G7Sgvj9NLu28eePWqjOIZ/H2Cd8mofFZphMzNQYO2XgJdgp
szsoP2wZ7VVTEsRulQVn7hpi6kFIiWywsWL699ILIkprq1KRrEA5MZzqwE47dzJsH2SpW62904o7
Ai069AS91qYbKMcqVkjrnzTZdpHjy9XGMb1yQvkYJOVz56ZO9VXrRSd/7Z1z9iuv2Dm7uSV5VPaY
RymCof2Gipk7z58GrQ8lkOQCCP4lHpevtNm1w73WZw+3PXclYAPTruK2xtsP2tFcQqculVTHGdKs
nDGHPZoRJDMrTxlml0SaD1jr/2mP87y8GjNpGfFNuuSAGSNXg3oycXZVV7gDmn/SX5kDGg8M6ejh
fzx6z94EiRRDCNjC5oKi1JXsF0lrXdMaXQmiH5L63JNWcCd94MuvnO6D+ISN5+Nev3S6CsGMGjPE
ZYwRXd8hw0himrix1u0byfQr0O1pdDvTlyZttvkoh0lkeXa9vBRztIuUU7EcKk0DKXL6qSvD0gmJ
Zn++/cnX4rCGshISATQpoK11+QttsyZWk2CMRh0G4DMkDParVhdW6hyYizYLxu3WQjG2nm0/Um1g
UC6txZXVqyXkEg5ZWQZ6rkHKC4cdM2UaeaghId626ttCze3tNa7khuybA6DMCBvxHS6tdh0FGxMQ
wiBOepYsCnnqrbV8vW1jdR8xtsvmu4CN5wsmpVxjHr9G/mml37vOZBMNjKo0ESk0rNnBQwCUcAwn
ArDg5VqigjT/kMiq6b5yZlfWiEf70CSichb7Q7zrnhvi4qWktholJhLRNu7DoibPk/0IBZNB7zZT
EwVaSza3d3AluQKnFYB8mFVnAHzONwBuKYfuA/0bvUxEP1L9KA9eZVv7QhXR3a3aAgsrOuIgWrJ5
uupSHgfSKRjHsBMdHO9jH5SgK62c+y5LtlDuEvEVr96xKEL8zyDngk3U5XNhAk+dFL8WKcxj/UWR
f0CxwS97byKP0Az3IxxzsBH/xa6aaEEyOgqImHBvFpo7Qzv1GJHSqZ+7uubNsV+InhJr0FkHry8U
czBzB75S7tuBitloUx1Qz8ZyyHaQGCy+rRffWnod7SVb2lAzyu9oVpM706ynILWHx1ghkGuvVeOo
gBtBEHrXzjwUe1k5FpAqDI5cnpPWGmKnzkdg5VvMWDjvdvM4EVFmufpZ0a5jxSz8BwNvl1bqzjKH
XlOAINLH+xGChOVk+cZQ7BVi4r/dRk0cv5X0vdE/Zt0S3v6269sONh02f4Foyg+V0kWj1jRaeCiQ
HMpvkTr49ZzkgQwhb1cf68FD6Os8PaORn/aTjZmniXqdiYfr0FfSQV4gLXz7N63uOzBsqDGZqIHz
r0q5mMo8MRiOrM/dLLXcZX7NehHL9dr5xZe1FRAOMrE/7tliO7Tty5GRjra1vwD8Echp5bhR0qeb
ui/u2+Lx9rLWDKLIBT9iNK64yS8/tGOCrHgYMI/XpuaxGL8pMkafj/rS7M0k2922xX48H3nPbXFO
tThmNC1s0KqNmTCsGkkBmXVLcCmu+i50IYFlxPsfr2Z205xlQ6Vu5yNxcGZTp65CENakQRzbUQhO
OCi5zuO0NeR+DrRJoYGZL47iUho1h9kuzM3tBa9dNWwkCvoB6Drhe17+Eq1sZnPAHPZBXyrw8A4A
HBIQY4cDySYv1+IOEgbO85h0gyBIrF2mSANBgIVZWAuvkEvDlNSxnkbY6UF7b1Cwd/Rj26e+/ReY
Z9S/HJhBbcK8UoKANn076REWCMgQkhxbz7boE9R+NxPRg351Sai0mYAaymCJ5OL9POASaCvcbIYG
eG/THTMN0r/ZO57/guizdtJRLAUUiclTIepfbp5e6dHYsoGFojlJHVDMUPlSi/kv4gmEmzQw/8Iz
UGu+tIKRchDFDuixlsjSj3guvHRabG0Xh0TubS9c2znkiKhlqx+QPO6Iq2XsEMNGgzVl4bx2rfJ+
yn8aseC5vbptZ2a40z0vdEhyGxSP6OCqyTsZDdcRdd1Xl8K6AGj+QGiAnzwC0D/rPvCLTvMYR5UP
2j0LunJx8f32lq2u5bcd/r2IZh1tbIrrL2kbJmQdQ/yjygTRYS0c4smONi6jQTc07pAiMFUZLhKE
Q0UDVVLhR3C22+tY36/fJti/n4XCcZao1FGAMKtoQyPb19UHDBLKfwEix8PgtxnOl23kf43aYCU5
kBbKS+/smujt9kpEm8WF0qlp+pJgouygxLYr1bVHZEsQNNc/+u9VcOc+AjJF0mtGja1Y4HJsYt/G
sBl44/8mwDhIbnDlmhh55DU+gD53iBXBUK9noaZ+1zLMx9jvtzds7dOjPQh+MzA6ouzBNvTs05dm
TEk2AhKF4+hYr60huRj38ae0E7gx2xb+VmesY3j8OkBK8+EyMas5WhwQBJrIDPPHZPiO+foSSiOx
9KWZSKBMf5yyAAcORBSAc/jfFR6hzoDysEYczmzCiMf8sNitKxNg+dVsNzbf/nQbMbiGoZcPykoU
jzi/y6YahCMUeIGWQujyfS4P1fhKwJV128x1pgBKZ5QqGL+wgq/FBU8pV5dFbVCgUjdJAOcOqkDx
csEZuv5SMIJ0HmMQ0LDRefS3XFqF4zRAjIzg9zBl35aLsBkqXHAzaI9MDzcIVJbn7e2lreRjjK4a
TI7gmLVQPebOlaGN81jEKMWDujZNNob2ro1R6gLc5kmgwMn0zJ2S0suW+SBHf3ymYRuFR5xqbC2m
ti9PQZLLqALl6NTgct1VGmiixwmjo6IzcH3YLs1wcVYvk063K/YYrVs3LcIONX9TOZl2eHsvWSC9
PGuXdrhAaxq1QhcMYR/ssQiyGvDb8ThqnTfNz6Mskgm9jofMGFM7hMMgd+AyLqVe0lQaY2Rc9FOe
f1LaDiwIf8ZAh2YjBjpQMUN9hEl7mdzxcvoUQ8OdNZ0i0nla90tpX6LldHvTuHVc2eD8r+oxG0xL
aTpN7ezFdeZBssMbos+3rXCf5h8rDg4XG7MFZxr3aSi05vOoiedT1C3yU9xJkm+UcrqtKwVz7E2i
3pvRPApGEriw8a9RxHgomgJJzOf5tdP1PUgmphMmR8zRd4DSst06ruc5XBK9+WlYif6lLKcqHGMp
ane3l8xPX3yYRyyGZTy0kJdzbl9LCwBbEnZ2TKt7e9lK2sHIAbYZdsOwuKOannpjC56m22bXdhpP
ZAM05ZDjAj7x8kybRkOXdEznk96fdCkP+tiX+tfR3I/x821L7PefHbd/1oerjbX5MThwFT0y9ORj
J55OlpNDVyFqwqhEJmiVBbiYI1DS3ja39jU/NDFAf6rgXcC5kFVkYIWTtPk0E609Oe044aWTNuYQ
osgLqb2hYdNqM5kxShOZJVn+YmOBLWJEXmiSXNUC9HzJFMwlLaelag5jnfh24WzR2nvLpembpg2i
ptDVhwR4GoS4UHUFfQx7111+yAGPkWKoB8jTQ4dxNkaw1Q5eM/yQ4p+UCjL6q0/JbCFdwNsRjzo8
Hi5tKRrYEVpMOp7MZAxppYbxhItgIDtVFezi9amAKVReUX+AKA6Ymrllldk4WK3WDCfT7ANzPMJd
N3o0hX30K7cql4Cqp4+T594UjeKxNVy4K0hCEU5BNsu2FAXnyzVahd1o2WiPp7wi3pT8sON9Este
Dq71b0NkbHoR++XKpup4vbDMD6MgVwwmeZ06S0kT+dQoh4oOXhRXj+qUhmU+CDpc65Y0qMsB9YYV
ckuz4wTJUZnKJzX5UqloVG5SorqVRARHcGULUTRCYwtFZUCR+Vo9UZJpihdHPmWNdV+pHZvZOaCq
WANG2KXQlJ/SH2XxZ9BXdG2ZvORvo1zyp5DYSHpUoE+kTcCKv5PJL5z/WftxO7ys7SGkF3DfwhRT
m7x0j5R2cV/PWFv8S5Z7EF5+NtXamzXBrXAVxSDqo6NwC0kEBjm7ag12pB2VrFVOVRx/U4FX6Uq/
0JV7PR4Omer1sRncXhefYGL/UBUC/EEGUyTLI7iFkUEhsjbp+gmnMYRkhqeVxsbOHY+CoDoFEnWy
J0/uq6dazu6m5KfA/PW+osaHZxZ2FW14XEuX+wqko1Qa5mKfMPm56eJ7yAZuaOO4SxGU8pOTvFfT
t3R5pJta26ZJFpjmq/Rgl4JdYFHl8vAzDTJAxSwLzR+LZxNyZqrRKDejUy41sUtNKt2NKJlhLxRN
MHJ2HbfR9AUUDQ9YDJJq/HhAYs+5AnRJ/FQAv6UdHOkTst6ZVF6UvQj2VrteFdRekV/gYYlpEZ7n
DFKXcWHNffKktbmxJ6T+Oo6Jcp/NVA0NKhVfoJWp+LOs5V6by8uuVsxPbTa2+4x2d5opqYKE62qX
DWww5IAwbcqgizyht1FpiVUp+D2D/akdnkc6BpmlhYJVXx0hWEELABkxjg/7v0uPyhScl/hj1cQv
3q1Pg/9j2qbviTd+K9NggvQQiDwt6Ay500MkEoO4vr8+rCOsowaKAiWP8qlUJVIB3EmeJsgM9suz
VTzF/WNnJ0GmvpdVE6jq4M4iIQVWj7jwX2YVhVA2goQJZd5/ZZVYILbAzqKVFhhAq3SGqPN7HSg4
G1xNBKuiwxyzr/cVqZXqpb4TJKU7vFdu9WIJnjbr+3i2IuZLZxUYKcmpOshd8tQH4xikkgfRep94
CjRbUYoPbvuMaPtYkDozphtSVko9jEnAuEfarwQqVbct8IRhDMyELwSUEYb4oD/BcxtqkVP0BBCu
p9atdtkdeXSCYd9D6yIAGvw4bqXnzjdErNdXsYYZRZGcNcWY7AX3ySB9a5mZinWluIk9BVzJmPbG
fdzZJ4zgvxYqEXy2q2jOGeS+Ggb+HVMl8BFCiQuFn32q/mjMr2Y1CAythRLkaRhlYB1OYMQuv1ib
NHmmGlPyBBa4FIS5keTmyBi90Zb/sNfwz5c7M8VtohXnqlSUMDXnT7NkQy4tcvHaEDkIC0tXRxhP
B+i7sCuIT9LMAm2tRY1wvOQ3UiobM+4e20I7JtM+z6ud9n1U652US/eZJcQhXF0U7LOd2eZyqDzS
GrWznORJhwhn7iW2X4VK7zXRj1o61qprZTvMr0+Gi2fN7XOx4jDAr0MDBm9RoDD5MglpjMRUBhwL
KMHusno+OWBwcHOqPGp9J2JUWnEaUGCgbIywjNonbywvOykbE3zJRsuJh9fiSTJyuhlsUfFn5dyB
GpgRUGHWBOVC7gqio53jh+BbKp+M/qnWg0RzkyYoFsHurS4I9SUEFAZg4mvhuWHFGghakidk5FvJ
eclyDK8rgoTlKqvH4wTdUOTYQGZB54zz/570Tdw3efqEUuOSHpKu8SXllCqbEjfcVHW+JiJx5klg
2JG7MMmFETQnVbzT4/SpfAd9b1y6X6lvf3tTfymWh1FKxzW3rQj8w4Ms/zXKQKB44DJtyMuQgtog
UsS4SJ8gBlS8l/fFqx6A/H1nQvR5VwyeLWj5re/rb3t8CEuNGrV42Bv6vfOlwsS67CbU0+tANTbS
r9vnTGSM+4i0maUOii3pUxqD3CvC64/YEDf3LempcHbjZONpQbzbNtcyBnzG3yvkPuNgNGmfp1gh
iUa3159r2Z0yv9JGtO+nIIveyBg2qNUYo+B2EH5L7kIHc4omTzN8VvlZ9uluUOytBFD+/JR2hwEa
UIMJROUQe05637fD7va62V5ykfxi2Sw6nGcT+VDLRYO9nnWJBnkFQWEM7dPgtpW1DAkPNgRPSN5j
7JzPNMEbPJdDStMnCOToOBXWJi93iepCGa6RXAyYieQKVn3ozCAX1QoMWbSOjM9pessWUOgSZxEE
IPMXga/y+Nh/TuKZIe4k1hG6EaoCQ8nn+b16su7st+J7T9wxQCG9cH/mrrb/BvIHQDY9elI85UWw
tczA1Rc8+wH80ZT1KZ07uE8JjPNpnlyQT4VyOPr1c7exdr7AHDsHt8zxh3M0lmWYYG7yY917Vd8e
9E9VoMXetDk4D376JpqKEX1J7mBWcWcUmQTXaaLjoIN3+mlEqUFBUW+MT+Vzmv4hrcC/XxS6V/BE
C3ponEEJfOy5pOOLjtX9BB0A+p6/NmV4ex/Xt/G3Ee7Q1xpJZ1K26VNUq0XYL+aPWG0UL5knUcOR
h9j9ux7oraL6xPBJ3HpollLoGjTpU4fhRsXaz2G00yCb+GKY+/+QdmW7kePI9ocuAe3Lq5bcbZct
21WuF8Euu7RS+8qvv0eeO12ZtG4S3Y0GpgcwOkNBBoPBWM6J0l91s5sfmyx10kkSONX/53D8Ec1p
abaKXqhVlwbWdBfmH2CPQwmrrV004zqzdGwVr6l/GY/9a9q7WvscabET/sorAB7W97r9XbM2aVU4
11d+kfnVgP98E+fxKB3RCJdgOaKUhIDoytAbbBuyR2wtQCu/f12acAm4lBVyxDQpzRKXGYY2Gm1E
XJIDJs5+i/ThWwdQLnM6GLlbVYfpd5zK+9HaTfImzXas31Rl4ioMF+29Ckr7XASYt36y/qzE8vcz
399qwALTl92R6FE5GO5E94NjP0XADBes+eotg/a0/zNBHtpdR90PSDTLIuiNjHEQMHm0WiGCUVy/
Sc/EcE6/1OzYqkYoZNtPiulnp6EBg7BDPet7eog/ru8sPyP1n3MFJKslDw9IGn4oi6CJpIu6AVcM
9SX7NpzzbTk8lmoDEtpNbT/l+7R5Glv3WL1b7XHuNznZt+A3ern+HesW9uc7+LvVsDMM7GtwJZg6
KJmrb/piq7Gb3Jhx2u+ocWsAjKpqHUX3gCHlTGW7lEN8zTxl7T0Jdz15NaijPQg+ayW1hUb4v5aH
f1ekA6vU3MDyDEP8QqxN0YJUcpfXd3istXl5r/W1ywxwqla7zP6lpC8UqMHyAxL+s5r6Ra85GE6u
ZkwweTlw93LlJqKlxxrzqI5Obs0+TURllXVXefbNy117diLGXMuzAnWNANDdP/Mgu69v6Hbyx0ft
e3wPuENRHXD1FjiTx93dOcB4AL6lpEEdRmwzt9bkaHXYuJ05igAB+dnwT3OF9weiwCdLIQ+NltOm
QzYOhwMUzU5aUjeh0V4aHoA6UUm7LmZInD+qbGN0LrMGJ6SPc4RhMkzwui2CfbNzaCQw3dWw8Pyb
OF8MCg2dVF2N9UZ/fcteNDQTJSnQ2QnbqN2vLLecaviJGobg9l3d6HPBnFceVYVpdYczE0fHsgjU
MnXU5A68EwW7K5MNqpNAyKi8yjwlf3Oc4cs+cF63GmvVTBlEVxL5jq0gaXQCPZ8T/7CUTBCtrfnd
MzU/1//Mno2qsdMO/wQNoLI0KXHAkH39mK/dpucSOJeraamM6RrsIFXmXT4re1q3O1YqrmSKSE9X
n2jKQlxtYRjEQBPy5emMEmOuFAnatIWPW9Enr6ZbbUGZczPczAK91k3zTBjnChgzu6YeRgiTfNQc
xt4bzOpY+SGQL7J+R9iP2UgEwcJqLuFcQ84fEAPF61aFz1QG8ERUrt7tGsVtHu07az6UgDdHJsPq
3bq8N4HeK+IiWvNG59L50H5qc1Np4f3C2iqBYxgmnj1puLdGhPfXzWb1qj6XtXzLmWXGVQHou3iJ
wsqjwVwq3chSg/beG6t3yHQaxsSNmrtyY4lCkeV48eHfuWAuJJUnc2LZDMFowZ7U3zVSGLY7OVkX
bhPz3Xy8rufaJXgujXNwGbH1psLLN0iK20Yq/LQHl5n6MxyQKYoYomHBgV/XDmPiyBjCzfPdhcNE
FBJ1M5z8Xq/3bMSwm1uNQOfxrEBthLnY5cR9Xcw/4jh7jdSspaMF9Ww0Hld+dCM/mK4+Yx4Sgwge
stCit9mqQ0MGESVCC0CYPH9I0xRg8AktCIwJeGnHhDlMRxLh+q6tFUAwzPFHDHc9KEkBLK4E93Ka
38WqI7ONWd/1/QEH1NEmZ9Q/tHCjEt8oQOEKQEzFNQ1RWmjVs559A3dPALA/Z3qKbxgln27Voyw7
0kdZuFX7vXlXv1Wekd3m8qNVHVoCFK1SlGP85Gv9srl/fQCQCS+PaBQPCcl7GZezhCLrIXoaCke3
nnoA5dAt5m0wAtJlD9l4su7L7xmmy8khAam8NafuoKRbaiZOq3xL6pfRegCTwvZf7ZHOD+wVed8j
+YLPo9I2TzdDfxt32757Y9mmALW9tWHhPfonO2nYS4R5KRscq5YFfmz1fJ+tEX9LhJM2jIqB9NnW
xlRi7g73QS5oGlm99xYsM9TH0aCGzPblRuSK0teAo08C+5ilqHhgsFlL3ql5KrqfadM7fSV7jeXr
InTbVSd9Lpg7BgwYVyZ6epMgzJ77+Dd9vCWGc5CW7tB3kjr92/31PV0zeXUhYkG1bEH/5hStujmm
QGOC39DT7dzdSfSpjXS3SkVx95obORfEKZbkrMNcco1a4zQ6VTK6umgofc0wziVwpzccwCXbtVAl
0ytXyXrAO4NK4G5M3+piow+DIFxZFafZAOrFKCd6cbiVA+i+RvRlpzq5duuq8ADx4lAAuoWmnrpl
r8memjab69vFQ+x9hrIaJgEgWEIRhO+HScFmWhEZpbjO636RoJw8PfRAbeYM4KTI3lXfxXDmjgk6
xFZDszOxPCxxNlVMYjXE9sjNO81d9FN9kDbsp/RdSIC0ZpHnoriQU05oMRojimNpHrrGcASFQRfd
G0KK2sWX8r4Wk3XIFC/NJnj0XR5xdL5ow6wu6eqsl/ACIZOXKEn51CTg/zCK5r6ZwUZO69o+YVa3
+6Zlerq/vpuLiVz7hGUpziIyu7VUQvs0DUzZ05rOifv9UMxOYR2JCNNy7fihg/Gz7QXj63xGspcw
wyvVSAdFVm0daNXoDlJfRBALrSZoMMaLYjG6TAAhyJ1ysx1KXOR4m5hzMESHsX7GuVPZ7/qjQMum
di/3QDd4Z/omfQslb7R3YeWPd9bb9XVdU/b8KzhPUM5yT9oW770okoytAQjUTSHlonbGVV+NPtSF
bNqG97Q4C2K9AXz8FMF7HvuqSdxpUHydHEn5LURWYYFBtW4kTG++T8Ls3uc5503nXDZnOh3DBHdj
Iww0prsiSQ5hRw7Aed3T6UmRDoO0VCVTd2pflOpXApygWd5kwwmc20mzH9q3WfeGdAeI/bbcwP69
KHwlVbrP5HSnJdSNKNmnE8jxhu31nfl/1gyPvIUxC5Pe3JoZRl403YxoGTMWUfdWSjeM6TviaGbo
sOc42yfIhzbVxny+Lnj53a/rtYw1AS4CQ/ecV+mYbbcSYqSgjTW02OS2erTUuN7ORDU210WtWh+G
Ov4rigtQjHxEunlkKNdggsCPu4rtKll+vC5kMeFr+nDPgMEK0bPZSXi2VvIuO8RAgTKiDKimYRBG
r+Fo+WYkaoNajYowoP+XZovmZ/5qqEM0LlFsniVH+yjUAVmauiZghtBa5kVq6cXojjTYacLMWDp7
1zVe20HM7C99SuiHBhr/pfDcQPv8OOIdok1T7yulDjz+LCaY8jaKf+CXEfVhehCT5bjcOT2JJKul
3dlLqgq0JKi/J4MHPAFfGgxQbQgisFW9dNS94EHAicm7TGRYa2NO4yxQwxiDTTFabJOxTby+YKLH
o0gU5xe1YkZDC6VZUHe5sc3wHPazLEo2ErVEyZxVB4VmkP+qZXBPGanPSKikRh5IVZOrfmc1HTBT
7NbsN00ysPomZPJI5wPRkctypVHVKmdMxvCuHZms+xlKhYlfGUqi7tQ0zOQ9BSBbf+xsZVI8Bayd
/TFSCxAb9aNJ6L0ZlUnzW5ZiwFfASqftHOpp6ehFY8xHa1Ra24mMqa13jVRh7HgYJExcsTkuLRfH
CKyZguhwLa8EAlBraV1CVgATjpfmagOTBiglaoaIqfbfmFN7H62bOL8iF1OvrijruHbxLkw6iEMx
LIQTyvm3mmU5DnyXB431DhT9g4k7KdTCGB0VUkDKj7ZKnZgg9ZyzUz8XN2Pia9ljMYabUf2YSBDq
73bSvl8/sishsopUDKAL0Omqw/FerkFhj3k3VRENtLhxFCI5hVRsjHz27WojqapTjS/XBa55KEj8
nJdY6q42dy0icKzamSQ06DYdoCe8gbjOh/rKnvqAxqItXj6f88ForEAsjqEXBRMwnA8GpYVZjjaE
4UoN6BZsVMNzfnDpXXqoBc1AKyf3QhTnkcoYspRh0SvH9Rxb5kdcxa+6TEWub9WQzpVavuTMx+tj
GAIPC5Lmw5jtehDXS044P6ll6YVkB/iSwid4DAOTjDrJsyV918ddOnhp9STYyjXjgTcE1IiKgWRM
7l5+CLWKChweNQ2m5mZS/AXUQ5p8e0w2T8qP5qGu/eIe+FVAMacLk07yUCgYwt7q5cP1D1kJ0pf2
mb++g7t3GhOjmjUpaUBp59izJ9dHFIjRWhKJyDyXTfxqT38kcfZkVIUxjjYkFZvkvhQV4deqUReK
cDZkRsk8F+DxCBJMJJde2mzT7DHNnflYfNRvICAePhhaElzp+7wrnqzbERsvipnXKqfLxAEmCxeS
rC+jYl2uxQA+72Be4bdmb1i3FZCsPKl1bLCBvzSDK4+/uudoOhSN06p+2X+rB0femg0em4WwZ331
WKGhT1UxrYHcJre3tGBDrtT4mv4w5eBZDF8GcqQWClFztevIET0Bsf6iGXdT323o0AJKMTnosQDf
bq00BqQ5sDRhMBHgR3zdtmPZRGR1oMGzrL2yogRQfeOYg5/rDliNlGEXyoFGXjLtdVRFF9Xqjhh4
AKNHFCMuuKkuz9lUAznYsibY9wNGPv29tmdv9TbZ0r15P/hP9rZzpTdgWd6Wu/bYC/zamsn/Ef4l
4SnFQ1NUGqNBZWXoVGiPVBK21i+byB+r5S0K0Db0MAMA71JBPZ9bM8kkmBwDDLaba5sWxY5TbLj6
c/Nkx05n+o0uyFJ+ZkSuSeXSQ6AYb5pGWjTzBm/0Cy/JnHzT3Wmgc3Ymp/eyb+Sg+i/77k4/TY/b
4mG4nW7jnf679FABfkjerruxz3zGtQ/inuYxAJ1aq8QH6Y5yaF+rzVvstm76flNj4mDwel8P7N3o
hh/17r482vjG5kgefrWe6Udb+8kCx2yy73bRTe68IJ7byvjvmGNu+8cUTLDXP/Zz3OHax3JG2YEq
KlIGfGyOURKk1e4BaJsHnUs85bsvP+h+vwtvpe/9vnN310V/vXbQyYzgf+nMRtGTz3ErLbiBNRBw
BznpHFXKHDveoGTcwz0hyxYi6Xtd3qLJpaYYeYJ1oqN4aRbjyysAMy6Guqm6wHqCosP+F1o0m2fq
ifKvKyk8YNGjjguGR6S1UUDijsG4sHAlGQQl+xgNBv2DrZzGUXNMIJeQbF/3GBMW9IYvR4tXDqC5
iH8RmWL2mbvRWnuI6rIsu0BL9aOcYmLXjt+bQd0MSvX7+jp+9SSg2QBOL9J5eOIrn3HNWdwSTlRL
LLRWBVErnXRFw0sqESQvvkYClyI4o7TSsaiMue4Cc5w2eVuhxreray+xZPTICO4EgTr8PFAxZ0av
J5A1ddpDlAPKJhR1QYtEcAYhVUZayv2iztw4oCtw0uj79T35epaw+XiqA0AS/2urnIS4BZT1oOfY
E8DYOAqGs1pQdLKkBJZN6af1+NuWGkHpRiSTu9LRb6NJYUi7gIaAyDbq/WxFTkG/wZ+AbwG9NprA
YawtI8ASAGQAenRwk3DXS6qmZqEVWEawBhn+bKa6AxStH9dXciVvtizlHyncdTJGjZbXMsy7dton
5sRedvoe9g47uHriTYJ0//oa/hG2/P3sLCVdUTLdLrpgdufZSV7tn93s6O7zdZ2+Bl+XKnHHidoN
wL1DSJk28WP8LLqB107rnxUDhsalEvKIXYg6+B69BYUTC3R7QIAXYFID6KLXNVlzc+eiODsHIS0a
ztjiw9tfFWBn23zzRLrqH0kBV4EGtFS4Oc6Zylodt0kCKWwiYAXfJkA2a9T0rest55/o80fSYvJn
+2/bcTqVIP4NymJhRlKih0Qujug7eiZ1KYgAV60AQ+YIftH6jenfS1l6101Zqs+wtTryClCiafIb
Q1B2XaP184PIeiGuWBokuVM6ooe+AsUfKFiam6hFUzZYc4ld7CsrcczYV8zoNg5Vt4zUH3rFfDDB
vVz/glU9l/Aaw9aAsOEhTpOIAqSjkLogz15KG2rmJzEft0gId3CNvjQaGsvQ0iabeIyPORm/UZII
fOzKUxIg84inF0juT1yAy00LI5v0phbCQOhHiMwSpgdddGxJGOpsUqfLqJOzD2UsUfuhmBvw04H6
fYl6RJne6VnpKniC1sljxeLd9VVeCRwvv4xbAXSr1EnfmLhy8Ij0SOOFDw0a3X+HzKe35m6U0RXs
mU/mLVgejXcrsMLW0bVA9K756nzwGaipL0TQNnBRlo06O0F9pxVWOA0Y7stsN1a+TYp8zOlhBt6u
ISy6LVfaZZS1ZKrxmkZT9FLQ5HQmhOhzq1X90o3MAP1P9032Wtq+/jOqX/HGddDpSegH0IQEZ/fr
1YeuJ4CKA/IFcRfoDC+1tKoJICEmRhhj86duHJvs7fpursSsELDgE4CWCoCh2qL52TI2vcbKXEuH
oGvHwXDsKpPkmyFDpf9Ee8tOtvj/9ptMrF71NGox0zGy2twpBH1a3vVv+Xq0MECPWt/yJsB0KF8B
lzIWZVYYTwGS1HLiAYVD2qWzIVWeYmkivImvFwqEgUIcyPAA7kK3+6XePaFypNTFFJA832sUrAaV
DJ8xpaDTmApR6LyqGsDTgQ+AwjtIly6lATe47K22mgK0uUiH2QiN2wnAfXvFlETEVKuigEoETFvk
Z4HXzokCMl5WaAMUmwFdhdnUfKfopXpUQwwbXt+w1TUEkoaOx87y+OCOYGMlQx2HyhSkZdI6kbKL
s0rHIMTk9/rM/OvCVtL9C64UspRoBVmGLrg1ROV9RDRdzYE0EfubHRnt4JR6BGQrAArZzI3Mucq+
4RznbhZFzcakndkcktrM36p+wJvPLMN8cgpTHh67keb0+foHfj2q+D7kd/DWVIAVyENRN31fsgIj
gUGI5uEjNbVimexSBMvwdc0xv6+ByxKPZ3RC8lxXJotMUqtkDmoMdB0xhT8fDELifVe2ySPQzmtB
x96KVthdYOKgBwdj1Nwr6foKfTVNfPvZb3FBHBJESmhE2hwY9+pbtje+X//5ldLE5e9zvgyQLlFI
Evy+ErvZz+wYB3u7Bdg50DGAsot/C+R9vYIu5fGBFU1B9aJCnh2f8u6Yt1v5e2r8nJrthF5RS3uY
iC93jrSv0thFkc4ZJ9Byv9eaaIZ/Jb15+SWcN2OVoUfVpGK6NvLV/mi8GtWNgnRc/Zpu6sKVCt3J
t3Z/9ypYga8dPpdyOQ8ADiHCULuZg97+UdVek+1atqGgw/Oi79GvfHtd3JrtY3JxaZMFvDWuw0vX
pg7gr6RtwYIkU1B9L5MZvdXhnZ3UoTMo5d9lEUAnGIJlXLqfQ75AueD2N2lBDoHrkQW9qnhG8pEl
Tv0Y7l+YvOsHy839RASQuXbajAWlBFEfLnyeTHi25TZRR4nhWWC0mxTg+ZvZ7ESJqiVauYxmgCR1
JoVbxzq343AaBxZYTek2crgtq23/CUgeHi07FYSya6fEAN41CD0WWlG+ApB3eZHKlc0C24rorYR3
gpN3Zr2XSatuW60MBtCd769byuo6nsnkdm6Qm3GEk4ZMaUjRJFRNW1qXliAUXpeCEjwSYgs7Cvf+
NRBrd2aXoPqraN1NbrEfI3qVBELWjH4BF7SR+0D8xzv8KQP3ZC+hxKx0U3QTAS5eCdWH3LQKb050
TbBway4aHhr9VnjB6Zg6vDxiSF+SMqyoFDBccc5o9d0vLHNxqxd9LbjJVkJPmCEyiQucIRAULc5d
R4PGtDa0WIC2R3U/TUWOUnpbupptzW6RSdHz0KHuaI5VeVs3+XwwR9sQ5GFWVxe1cxXRC/7FR0vL
YIpsjshdMORND2lmdU6i9rOXIXPixsx6/wd2aaELd4kSII2zS5YpdDJDwKqZw9RuGJUlx2oq4v59
KZgjMNGlsOCa8lxEOiVKrY+xFJTmeF9kWQ2ilf7h38ngfYjdEzPJYfsZJbKTDF3kDraolrlSKkcP
G6IcHR4RGW4eX9fMzMJS6QQpyOAfMG3bHk1rtvfhNHcPvYTEXGa1tt9EJiBrtAb9pdFsOHIIAuUa
jd6+nhB7M7Zj48j1zLyeGMljVIGVOs7nRMBsvHZ0gAGDmgbGEQEnz92FKKXXhQ1abvR/hqGX4XoK
hg6AT32aZ8H1xV8XZQNsVQFvBdjBLk8pSUEP2Wa2FLSkn10lj4enEuwVjj6jE+S6qDUfh6olwAkx
DowKHxezTbqeJHmrwpakProFpDLzNaWT/ok1nUnhXEHXUNVM4LEDxeq1TdxX5d7Ie00QP6wumy0B
3hEvo6UQe7lslpJPQ2ZEcgBkCyBwDugdrJiS3iIlZQiO4MqwDSz3jywerLzS0IQDkmApoMgooAJk
NcVwkqe5HHeRyqT+NMyJOjukZUPjqXZN552a2BK4Nk3WomSf6z1SZLlmOFKit5HTNTpGn0stxaDC
9R1eX5UF2VwCSrbBv017qexJJ4cSBuSy6iB3pv5jlsb2PuxLW1ByWRaYDzwsCVBoy/sFHdKc3aIl
zqw6O5PR3ag8TUx/a2rlIdaDSMYACKLnpbek2/x99QA2tdwxoMs0eVChJtZYPbWQOTZV7BC97t2K
xPEGzRORQNRapAMwcBARYe8BZ6le2teMcGCQy0oO4rRwkmNneFMItshNMwpigrVDeS5o+ftZ0iYM
w0xJrXIx5OIbjRM3j6gg8bRyMeJ6QuMG8l2Ak+XBjUdteWovVhG10aHoQLINdA9HHykaW56u79Da
uw0VWrjMhQnNhHVcqjMPoISfBqgjAevcVaLBM7oYGP9TM91aWkPcLinHU9doqOzr1o3RW/N3StRK
sKorkx9Il2ASCbEqbEXmE8hVjtnpaEpltEkYTlTmN5OG2XzlubFyB0MObn3QOgD8RIo3Vnjhz8Zt
m/d+nw93tCz3pIgmwdFcOS8XH2RdLkzVlDYZleW8xK6hJRslL48hVqGfRycbZ+AInzRRE/CKbUEm
AOFAywhgdj5ctyaQY8ZJC5mgdNHSb1IhmhVf1+qPBO6YTHhy2V0DCVoTh5scFT17CvoxeWoG0HaR
5L6awlNtj4J3yFoC6UIzzswY0rpV3nRyMBfvRvad3EY2MkhsfkwlbVuC/7PsvGpOXFutwfph3mal
k9gCANaVKgkW1wKZK3qe0aPFg6QXrEBMTeAj0JWlok+lIqObmbpbgIi0GguK5GN4SI1uE8qT4RSp
egLRl3/9wC1mw7nhi2/gzMpscaPYM+7BZsz6V4lIoKIqhqH/Pg2IlBjAvk9jNigeo0UrcJGrbuVM
fe4KNkbQEiWL+iamEYj1C9Grq5lvLBclk9edyh9J/AVcN3UaoWUZPjLIQydNHXKL5HX6XD+Od9qb
CDdl5RLFkgIVC+UnFcESF8A0YZLEQ9rIgdGdNDUg7UYTcU2s3C4XIrhjMwxKns9jDe9k/IJGQBlU
6Gs0WrjO9tftY32T/ijDHZSOjvpoGDgolLnoENrpFnVKo7zLJ0FAthbfX+jEBQSIOecqkuAKeuRn
62zf0I3Raq6qfSioU5J49GSwrKTqN5bRzWRtqwGbl3iNNm/mwfiuUfVDT6T36+qv+qezvVyW5+x2
lfE2k6mOhbbklzjxJLC8a+wwJj9bclfId2ocXJe39hBGnR4pVgO4zJg55AQWfZqkyFEgbhicBraq
AiXh1XinimOhU6l6aEVtsOte6EziYmtnKtKSSfO0rHsbh35Vg1SN2dsqu0/maKuR1xIcO72yrUqp
dNrhWe8Ernj1jjkTzzmgntZzbIT90nJpN9vYklOnjepU4ObWYnCsK3qWgIa/9MNydmyWEwDzCogx
LFd52ms4/QwQXSfFQbYG4Bqu6BmzekTPBHLm3BGAexMLB0cDf8icN05vKT6RX2gVe52I2XjV5ZwJ
46wm6rsqYTb2sCqrn22fF66VyrJD8zxzrxvo6oE4k8RZy2jO5jhPkMT0zqf6fWb5jbprjROIl6qK
uUhGCSSueqAziZyB2HSk6WhCojkUWyvczcOPlmJobtj8Lc2A8btwBC3lY0xugiuWk0NREJLSCBxB
WnmrMNemDnlNiQ8coflRE/UBcxv2RRh3981Sw9DFEgFUAkQQam07VlffKKOI3JzbLV4MPxZEG6tE
uRQ6hTqiG4dJDqLFMHcj4AeU7ijK0Qi04hME9UBCKknQygCxbN7eVPK9YQo8MmcOnyqBbw6FYbSw
gBKU26beMKUxZhT8j+lOem1/2oCiLOeP67YgEsJtD+rf2pCrEELVwTHGB5lmCLozd7a964LWNsjQ
gOSLsQvg7PJdRjXUqYYcnNPjQrOV7SfL0YePUdYPJtE3FVVAeUIFMteUWxiWwO+A8ETnOQ/kxgBC
zAD6UTOVHNAcVla0SYbUaw2Ba18zh3NBnK9QjVEZUaQBg3eLOizYeJN3dC8KtFkVYmhoWEDaHQ9t
LtqydYYH/yJEiWMs1kenbIVcnSsyMCuAUSckDxa8TC7x1apWn0qtRE+mlgKu7TDbmUPBEnvdFlb2
BawQoLxRJbT7gH7r8iJuxiSfMdZFT8VI7lFQ8KwWqMD6SyoKtZYfOov5lyMEQSjVY9AOTQh85jkc
rL4gpk1PXT8t6tRmtb2uCnf5/UeCgkEiBMEgNeenHCzQf6Yj2MJOcnufATQa5JNuntzUSLO0uuAZ
tbY5eJz+R9aydJfLNs1GNqQSNgc86v6Y+p2meZXowbguBIsloRiCctzy97MgCZ0F8hBWYIZsDbM7
FWqZb0gzSGAuH0SZo1VRSxMTst3o9/qcLDgTlWJqjyhDXpwSadt11AMFKRiDBLa2JkRXJSSNUUxC
KY5bNPRuW2pXpMUpSu67Gilx4Caasiq4uleloPagIMWqmOiFv1w1DV14MS624gSm+d2bLCLhXv15
tCktcH94QducEoM9NsgOl8WpiX1ZvzGBCln+vUT+pyHDLf8lgjv5HaYT5iyFBiNy3exHkR+s/vf1
s7KqBerKC70WmFIkzktmKZGkSoWIBOETwQgE1QxX0gW+eM256J/VPExfLQm2y61ICxkBDli7wQhr
eCMQ8Ilyr+svZpr8kz1H2yXKuyASAl7DpSAjbyqzjeTiNJc+uLqxKYOIAG3Nu+h/RHB9KP9jDm0N
GEulONnRg649taq+ZQmS4ygQElL517dnbeFQA1XxdFgGRnivjHi2kYH9UJympNinWuriPMpl4cVM
FICuueVzSYuhnB38XiYVi3oDAOLOyyg47yItlr+f/XZiUKbFlVmc9MQnYFCP/ZbeTI1grVY2BqMg
MGHU6dAGxrf9pnJh2XFF8hPLf85Tv5eLHZOSHcVkXSr/vaT0cjIvZHHHRpoNi8QEssaDNideJ7nt
KZdF1ryybsvdghln3MtgaeTWrVFaUpIBTOBSBw6VmgChsKt/MRRQPFOioWD9+H7aT6XOxXFKsQWZ
wDTAby79bAFP0LYPLW02GnjUu2ar1Y/69K43DmpFNN1Y0Unbor21HU+2GrlwI54074hoBRar44KF
ixXgHAeNSnAG2FiBeDj2xYmNd7Gxu37EVgwfItDliWnBZfiYC+FY3qg2syrwO6NjN4se5ObpuoB1
Hf4I4O4hcPihBL4IMMHWkqr7ovk22pt/J4OL3sCqp84taeipt4DF8zRaoYMjdl0Gn7b+P/v4o8ii
6NkxlnttSCOGMART+b2ryMkyBGFbnqFPoEnEGN+dWkXlJjPk2Gc5ktaAAZA3idZl+26ywSAXK7rb
F0P2cP3DRDvIHZOIRpaZLQtsWUEB6LTh7d/9PncuEqmbtTDC4ho5820MrvZxJmhuXLURC7zVYGcD
fAJfeGKkxQyYhIho6rZDQOTD/T9QAehliLrxVsFw7OXWDVNmRgRI9WB9lxwlPkwgSPx3ErhNGNSk
MMM5KU5l37g0kQC8vr0uYXWNEM2jJXt5BvFRsIrrKTIIoyeSvoIJSSp+toXAFywf+cXdnInglJjV
ySjmBiJ6DDrQyu2VjRTMlgibZc1gwYWO6UwTo3JAKLrcDU1qh7Tu8UBJUPTofrYgo/37S3UmgAeE
n8N+lKUEjzlbq7Zk7G+oId2kUfb734nh4tPWyKJ0NCBGG0xMVt/IMXFN77oMwVrx9Yx51FQCMiyo
EvWObD0qok6otT1XwbW1wLkC1ZWPgIuh16VhWatiVHaoQn4Y5LYyI+Z0rPonugC55T9EzxguuNx3
udDMOJagS1s9T5hxKHURddhyH/IGvGDD/FcCtyOk0u3JjKFMyOrfhZllzjjuy7p9NLUfU3bDzFgk
cXV/ziRy12dDB9ajfAud8syR8qe8F107yzd/1UkFJxjYbZZ+tctV62kq1+po0tMQ5YPXyPGHrTQe
y1rVQbdMNmJy2wL+qP6jlOa9FIo6YRfv/lW8iU45ZKxQkV8W4OzWK+aKzRPmqRFWVkhfxvGhHrSD
WTyzUds20lT8A0eqKn/kca46Qgs10o+4ZQf9Ka0+hkFwFaza+9nvc8vZKj0rDYLf3yi/tR8vgl9f
c9LwzhYmA9DAgNn6y9XSMQ2lImNFTxPZ6Ji3Aw1JXopsbnVLluzE0kGFZDlnc2qEB1dpRsUJ+GRv
dY7UcjT5RrvLFc0TZXz5yuBn1KOCIB2oGZCIEa9LjeQMXI0dKChPINWOt6EG2P5hjtiOWTMQTHQS
ulKmG4G10L/EQLrfpGBXqdL0ZbBI5zYV09whiiJPtlN7l4VdDqzAKkFxv59Eb7jVxTcQyy7VZrwb
uMWnAKTHjHeGd9agO+1HCnJiJiI6WJehyxYK4vpS07pcjikvNbOhBSKJKHRlZrslZE3p83Wvv2qk
SED9Vwq36ADTU6miQUoVed24TbRb1jxZv64LuaYKBr34NFQq2zIIeJHBMbtDZ2+SMehSgYhreiwi
OH8sGemYRctqZQXoZg+FdlNVrjAlIVKEPw/Ig5IohpS6f5urp6G57Zvtv1sr9XLb9ZSo5jguiij3
qOXY8oGJ5qpWtcBIo4phUzAC29xaaQUYbKy4KU6hFd6qs45hXSLFDvJfgmt4dVMwTCFhbhPThnwG
JwrVmpECz8lRazYyCGyLWHYMI/TLSRDWL2bK3x3L0x04PwbSXnxsIaUd5gwxdgALK1wSbazRs8J3
Mv8CtuEupq+zGQp0W7uOzyVyxxPELSOrWlqcLIk4mf38v6R9aZOcNtTuH7pUsS9foZfpHmbs8diT
2F8oO7EBARISIJZffx/G98bdGt5W2W8lqUqVkz4cLUdnfZ6MM41vqdNJuZqhbEfRGJBgjNOdkO95
a8a9f+boEOhE6vb7iny+ffa2zP2rtfHQDYYQRjFrdU5MWkW4p5OJ+CWeWVKHO/rFzT7elrN1LpBk
R4Yd9LjrJMD1GXdGtqB1GgdwCe9a8q6+H5ZDVWmEbG2Qh0OH6VJgUOGvayFz05BmWFxYtuA7MKNj
qWs22LpGSICBXRiPvP9mQrgbLJ8ELR7HqaDN56DmIgG1ZJESOfwuw/Xr2+h7JlolTRTB3ox4Bk4P
LNoFVsFbx/jZU0fNQ07KvWmnrWk9LXUfC+97E+qCzS0doZyNNhUAzcDZvV5ETljQdsWIe8Xn/TrT
FpXfyfL72XeQPGDYCpDpCMtVbz0oyDih+adKA6/2n0WbTwdncqZz28tM5+Nu+O1wcH10JCNvvYLW
XivUlmIY83CuUlZmB16U6O2ZDtLudws/TsE5YxNcDXOMe+eTPflJEMknXw4xfQgjjhl8MCHaUYlS
dDb8HqrPusNXH7Ye5wvv1x8x+VJFskotK/pcoE2xbHnsl+SOaGm+Vx0VY3klStnUfqZB4Q1DlVYD
aKnMmBfnEmCOIYgonHeWA/jo1J9qjL/tgSKB56fc/fb1h3w0QqJDZ200VswM86RZZ8iU4K3u4jn/
YVcmIrSTXf99W87G4b2So5ho1AvnqPO9Km3GOXuHAeDm5JXzx07S32yo/7l5PnqO0FCPrImpSAq9
Baj17VKlDsATPe9LAWhONukwkNVu5TdiFJMmuZ/VrW1XKZhm0MhdJsg2xAvNDoslv1XShQ3g+6oX
DzJ3H002HoBmfHTtqQWa47IP8wGQsMHpDxYZV3dttseToU5YCN9fOHqFqhQDQbF9Qp96TDSl341n
CSYPgAhosvcAyaDc2aU2AD5uW7izZljeCSpApDZ98gV/aszhZQonU3NANwUChgPO0Vqpi5S7OGUj
LxC5VWlu/FUwb2cuMfs8VOOumn7cXr1Nc3QhSbmKjgff2OeQNM8fbeujQarYAiOFHyLZPx+M8eNt
cVuZZQeJPfyDpAiQYRTNSBWRghPQiYzEBFEab8jea8diB+rePOknNJlOvOp3FqZFwQ5VyxMF2Nid
21IrXorqW9b2oEsVrQ4bZ/OmYlYDpVEHI6NqVhZQwpP0THxWR8+oM8d8EbE9PN9WXidEXet5GApr
ySAkhjfopqOORGXDrXHh6KKLPoBPADjtaxNOw1q2xAqqlMwi2rnzE2i8YytvQTJtzvvbyqwbpdhw
yFrxcdHgAQdbsaE0g/iphW0DMekXIfq7Yuje3xZhbVwDyMB0BMbOgJOl9nkRBkDngGLB+oWfKDqC
M4mgG4ghXZXQFXOBv7DqZWlYzP36sz2SJJ/Abo0CxGixhM4oW/W6b9rYxKtvUiIwDmALQ4ZhlUaV
8/dSLnc1mibcpky4g1l7sLd5MbXkTvaPQnQ4zOZXYrMvLmxl5eoQe3Tro9ilPiOA9sjRB4d2Qvfk
yzqIzWpuz8HQZsDqMdC/3Czj8faubG68DfYcvKCwTqHiO9OyaMd+xKZwjwDBpOgQfVjm8vtWHQNb
v6Qoy2zmUxsOeQSXrDhG5J3fnWj2clsRtQd6fc2uZCjLN5ZdVIctlq8ZP5XwqWz4Xqb4EeY/MjNM
BPBZisC5M7huGGXzmmKKEoNOAXpjAuWaVoMN9i10YaWuefSbcyG/9p/MLtFot71Pv6Qo+9Sygi+L
u9SpUXo22jCmfl/XZXUHVEqr3pXSWu4DPxJ/kZGIUztMxiOyW9XeMHieWAZg9kLSDTEjWaYJlXUf
pmxt3bGCjozUabeX7w3Ne7Z5PS/WVtlTf+hmcMLhx02Txp3Hd/P0vQyebq+tbgNXDS9c5dGtnE6E
ODhDnu/zPIiH+UdXeHEU6hDOdJKUJ8OkfVRQA421y3TI7YflTi53wvn98Af34NdJWT/iQp2+q8aB
5DiP03DmOfjQslOobejetFUI4Bww16M0GSquYzXwFYMJa9aTLPGGA8wl6b5F9Zmyr7d3Z/N8/ZKk
tmvZTb9g8/GWY8r+vAwfSOn/iXG6kKBcLT9H3n62YZx21Hy05Hvmf7qtwroYbx7XCwHKFckb4FP0
BItlAbmiss4NL+ImeE/Mj6tjkrtgRtZFENv7A0BPjKuiK1TNtPvMykgxo791kU13XLosf+qa7JhH
WdzAWMGLH4hGy8276iEKRgkE82mvGNYX547BDOJAIJrg7ucquu98EnuGrgPx1Tl/s5YXUpS1XPxw
nprJx0syFqk7JYzsxhX2wTXj1p4oZs+62Fi65wEO6BiC6mSsAOBDEbNI5HGjpttjqDgevTxZh/0d
tGT13o4OYLEKBlA8Adf79t5veOQodazlewfjOZ6am5KTXLuB8L0lZod9MI+NxT+Oc67Nv/sHP9CF
wpt74MNXXAkdUM5RTFnZE6gyrP54KB5MPEvHfrAT7o6Rpo9KJ2j984vNlsFk9g2D34TWgcQLnoIe
kUauIyjZvPsX6iimrLDhnNU+1AGOG1rpB43vo074/XQZsCkItMGGBUHXWhgdOs+IgBacni2gHFn0
VNEh6RuUYD7S0t/l/f45oLp4cFst4A+BXAmTfuq8PKubtoPfWaW2/eQG+UMgI82jvHnqkGT7/xKU
BEIdBBNmEfAGDBGLJyeI7dL8Uub3RsvrOCzSydU50quRfHMvLyQqDwJIC0pMe8PG1YVx1/pFE0u5
DwYKzz6PuyK688cTsczdUtR/dVyXAb69om8g6olr12YVQF8BniG7b+4Y17yqm0/3f/oBKfv6qAjS
wfUDnELKRycelvx9WLrveoAruEQ3m6BTRjFxQzFMQDiAKLC4Rg+6sFX364pLBaQGc6knLBU/T8e7
28Zu+0JhnGJFk8ZQhbpKYEZl41Lh0xlAEgSRR8n8XTEvJ7pYf5fMwaQyAElFBDRKUaTFoOvq31QO
GEfIqQLqKFDBeMLRCAxrHYzp5rqLbYyrfKBcTN9uq7nVcLnSQCDXCIoMaKnYjcguGqcmtE6R+QQr
PPjDG8CLe4gaczth7T1a6EA2HLtnd/xY9iBwkuYhqwvwwjoxGroOs8VPgliHiZfpWPh/4DFdfp1i
NdueAoQJWEip2YHNqQNXfPVyewG2HBqEWxg+xww+HL3V+7iw/s4QOFXLMQvU1KdcdHtS8oMEmoB5
B+8A8by8oy7Z3Za55dFcylRMWuWHlBnBuub5VwL65hzkoU37McNyVt2P27I2zzEw2zDrgLomngnl
kki3FiSw4D4FzkuDBsKGRycGuOFKeslC/QdX7i2R76fC+1JWTOe8qdC9r+/Spfj1mF+sb8hI0YT5
XKeYIwMFWnVE6R7javwoufnQ9x9yo9hNPhp3xT1HhYiO69gvkge7odgVA2hYgEUfwfdasiVxqaF5
XLbeflCpwutfkWVttYhjFf1YNB4Wx5oPrHxsPladxrvYjOUtoI8G0C5Ep4gaU1e+A+QKRLuM10md
FYnsPlgeS5rc/NCFViKybB92SWboCGNVHMSfS38hWbHzVt1ltrRNGN9xicsO+IDjI+2/T+13Pn13
nCU2gdXb83sDbqWVuftOZ1z+B90x3We+ckeqmHCmnYdMBgJvt9kmAX9iIV0bchM5L8lio2c9as55
fw+CNo313rxhyACBDw7AbcCXuD51feONUuYjFj2z08bDXEznJAMDy03YHXmpG2LcPEYX4pRDjgaO
WpTFBI8hB1s2PxrFU6SdK9HppFjqpRS+xdwBaRNHxJxHD8L6ajXnJmpPVtXsb5uNTWGYwVqR/By0
JSoLGLKRY0oOZ8cWEfgBQVhDEmJ+aZHIW0rNG6STpawekzykYs0HlXRPOsRz4As14gHRj+/yVhPE
bDk/YOD9TzFlFdtqwpuyCisaeTCCM8CXDmj3TWrchdtLuG15L0Qpj5dTSjM3DRuJBf9bI9h9Zd9n
nrHPCUvm4BtcV0nQK8/TtpUaD2/zPLqhi4SGB8dcHXBdDF/4EYXRtYCV048/RMmTsdUI2Xw5EZ3Z
KEu7EeqV13csrCNm9QNW0irCY5ifO9LsKgljnh16+RGpxLi3zOT2mm7u3oXM9ShdvCYBusv8Cnyn
aSROjf2Fupiydpoj6G4+/IEgLB16CoCIbb1atgtBGHoLqew5nuh6mo9slhJuULvsOjOP4n5gmphj
c8NCZLp+VrpVsKyizwXvR7xDwK4CV8AnWYrY1yUHX305NbCx0LwKnxbA20irXa+ebxLJ+hZWcYzq
XR92wykLUI71WisBvHnc+fUnQYBysfxDuvrYop1CWoeiqe6WfMfmUFfa2txMQEsBXBN42XASrj9H
9GY9DBFOqRgeedcAN54Nsesue4fACbi9n1sLbK9sXIAINBEeK4c19zI2ZDZIEAJ0nEKUlJ+k9sav
hkpd30shikKubfZdOXmY/i/anaBnUCNo1NgylZcSFM/RGslo94WPHWR1Yg//WvLoF07co85rY/jv
9ppt7Y/thsAKWbni0Ep7vT9zhEg7h/uG5hOWcErO7TSfuuLRGXAbbova3B4PgGcApUOHs21fi2rR
QgInIKzTyieJsHe0Q3eVbgRQJ0R505qgn5sCjNCpF32iINcry30NKOz/nSbKY+Zm1hiUTgBcC3kO
DSvx6YMhdDdn86BdLJeyM7TCMFALILbUHJPwjjcaHdZT9OYco9EdALsu5lc9RYcFFPFetGCyUPr8
I9KriViqT8PgnifbPHas/ScvIo3IzYONXm0AWqPTCR121wdA2tKoHMSiaVny1PPRWuOcyhaVQ3Q6
I8l5e482l89HYy9gDTHp5CkHoXXcjHdgDUkts8dbbAbjMSSOjj9n87gB/h64wQjfQa+gqNQ4tDCm
BnODVUQTYnM3cf3Bwns80uNthTZvKoiyYeCAEoWduxY1GSTyhIkRxWh0D637Ior8MA1VHBANZuW2
Tv8JUuv4PTpWgdiLMbd2iGIhV37UT9Xga/ZHo46KNsH7DjHTwpvUAy7a2ITfRPi+qPm+8fP97YXb
OgkO8A3hKdnoFngTnM2s7lw/b9K8X9Bx5btD9Q8mE3QHbut0g+sCUBDAa8GgihID1tJxh8HH6zPO
8n428MS2efu9GKwPrkBlvMmeb6u1tYCw2CuZOJqPgKRxfR7CsclzbmKKlguR0PA7AdVfDhg2Oj7d
FrTVNQOlfklSTEUTYAxhNLsmBQIncKXmAh3TUec9dSCHOORmWCXtLPqTm1cScxjR98HP8mRwTAPY
O1FKDO4nXePkf3AfLr9KsSZGSUoJCG0cU+clAEG1+RXlvKIZktvab90GoAAjbWADqgJh0vUy20Ao
LNCcCDtStXu/P6+vydjrMIW2rDEgKtCniz6vtYf7WopfA2N5sjEQaDNA34bDLh/Yl6Dn58429mRA
TrrUYSJunR/cCUwLgB4Wp0jJHAgv7ynqiA0GKRcnLuR72wkTa6jNeBp0ZlInSzGTaCjrQ28dF0O3
zd+0BIIo2eVICGTZsru9XVu3EGk+TOWjYce21KYdeE7MNGavSR17SolnpRnQrayuP9a1f2jrStNQ
uxUfoZcMNH1ogkZHt2KUXUu4bdOjCXpuAKXlDwBInf52hui+8O4dtADh/zpHk6+x0Cqa3WvWB31s
YNxEghKwI8rdd4vanwxg7qZegaxS0T9lZfeOIknQhM7R8ZCxXWjSMPJg8vHeX7K4HLs/MD9AfgTB
zzo4D0bG6xNrz6Sc7QBzuNHMzyMP/gI3SNJW8i7guurQ5ulB5hpNyytEo7Pu+UWchjNZMcvDdANd
5nSKxscAzYFy9h5Cre+9IQrVGOAFhWjOR1iv7CftqR9FMxrNQ/oSiiURw7TjNEC/wKfb53RTECJB
OEKA+MIU27VOttV6FKywGKWxHsDk+p42P+h8Nvzg94NOz8SkAYBELOsNm83/8bqwQloMUxSuYZ5y
tDU2Znf8k5HpKymKLeHuVHShxOREi7QVCZ5KL48J+wOX9UqKYkWcpQdB/ToFIKXxTqIn0zeebTDq
IstC+3KXBb3G9m/dM0hcYX2i1zdA2aV2BndH2a4TPIE/xLVfJ1H15Hsvs48Xvd0zwWKWy5ibf+WA
mcOAzun2Kdl4fDwcDqT0kbfGfVdOPouoIUdm4p67U9w2PxBo/An4z5UMJdzsfFRG7AEyGreNURp3
Vlj95usfKIIaPyi6QEqMt/T6uJd1jVpkCzAbYv8IKFIR4olEumaLrTtlmyuJDErjKJErqzUs3JSc
1SxdSpcdh9lv4wx4qa3J3wFRS2hemk1pFpi5MP+IPIvKkDcQd/KiKsRsSL6chN3HOefPg1PsKB00
vvLGo+YBOgSmFt0xmBBVVs/0ANpYujlLi+gT4FKX5kT8+2C8c3QET1vnzcY7hmwNUkiROorCTbtt
/cygqc/Znmb9Gfnhh0o6H37/NFyKUczFRMDrazsVS7sFkdIxaOJo1MyTrDdTCW8xRv1LE2XJ7LCb
qOcQlo6yji35YwDk658oAfSyEJ0yiADX83HxKg1dYbJggBI+f4EAP/pkyh+3RWx4F+ss+H8ilAMd
TH24lJiETS0MIMclYOPjqF/QnrCvyuk+mNydwdt7o/Ffbsvd8viR88WMkIXSiofU0LVuLYVzCFoE
gGww4RyjFsywLVhi4jLrKV6QEKYXjtZxmmzvZXQCjCC3QVIBu3sfksA9ofRJQP81A7Ty9odt3TmM
YoO4ER+1zrkq3yXGYoyQtU1tPh/B9ItgZDnMzgMwzTWStrq/PQD1OOCqgBuJiPta1GTJDgEBroJF
PPA988NSnRwOEq4xSsI+MVFKHcvoDkg/Sf4+6r1DFoy7mZXvxxCI/uIZ6PUag7N1pAFMAPpPqI9M
qnJrxAz0iLxkLKXc42DRcfOkcDOpefO2TMClFOXiCNBIMengzE1TJ2A/hZfYBZAgw2xuD7d3c/N5
xfuKIULHBfy0mhx2GLNLa6EMyaAfAbeSEW1mbbkWKUcTCEb3rXU32fczRaN3FJx8PmlWdOs4oTcv
XCHPVtYz5elr84b4DRUMpcvzbJ+bL13bxj9uK7m1nojrAoQiYCJ21TzHPFLe9APHrnXGrqyPi8h2
xaQJQ3RClE3zpgbQEQEUYWhvg/8Vzjy2deB6m0KQbMBTBNhOxCDXNyIys86pgwlCiifkBBIuHqgc
/2BL0A+DJlBUm7BeiuWJxmZhcHlaDOR3LA7qh1aS77aHiUSAS9/ema3dR4cUqMYQXIcoGFzrA+aL
we973qZEgOyDGt9m+x+rKe9xeW8L2ni+8UK44HOCzXIDlVVvJmYJ3KWeASWnz0A4axyMPj+HYCfl
ZNx5zV+3xW3s05W41Y5cPExBnzXIg3UsDYc5zthXq0KdifHftxOYyH0tNIVw7NT22WxquFlkJs41
eoJXupT8rvQqzSu+1d7gh5iVXPfHxcTkquuFLplZ4ERPbZt2RngcI/d9kX9qh/LBx/jq0rU7xr6i
lTahRMRd1hzRPJJU9W+Ct6/RNsppQJF9RRFFg8f1R2CQgtbl0LVpyNoTE+JMc02ZdeOEYMAPOXG0
dq7WSLlaqFoM9UDqNhWdF/PssXCPeU5jpyliEH9pzv3GO4JkNdwK1Mkc0Moq6gR+TsOgnlukRixn
2eH08y9eUSBku30Ot5RCVR10OpjPQtOZYpRGd8iWZbZhL6K+PjTcpid/pOQgqWvFWYs5v3ApXM2x
3FAOvjgqTNAOwNmhcqkb1P1GCZC21KvbfbUMbtIR+w9G37F0YEAEeQGqC2pY1luhZ0RT1GICIwqP
fWtU5xLs6GeXTZ3mBmws4rpLoKtGjAG2auUCUAESMqNDvaTEf3CYPOmcXT6Usb/4zoHSMgLJb+9o
kgZbiwiByKIFKA4BT/X6wE89uO6ajPK0zsRXo1hb1KPsePt0bFgpNN1j4B2ZOkw+qnCIZeaZYipc
nhbdQwjoDRG1QK7QIWFtSUGOLHxtsER/lnLWKy8jlAVEpA7Qc4PlE0rCwtj/viaXMpTLCwIlu3NI
JdKaOcmRY/7PqjT2YWtD0DmAqBbeEmgk1lNyYQZ7OdtdOJYCryK5CxfxvSF/MsQN6CnMhKFNDnui
BplOb3licFqBSWb/CM7lncXz/TBkd7dX6+2rCyXMNcvtIrQAoPG1KpSJbgGSJ4J0P0+F+8W3RCya
PpalDnBTJ0ldNAJ6K94WDKMXzwH53GSYsfPfVcbn2wq93RsoBDuArUGw9mZvOhL4/exIvO7frDnu
dSG57udVHxW4TvkAjyg1qmDnBTta+bv/nQKKy+Vyv8yLAQqM+y4ZTrd//O0FRKgCvHu4V3h0gJZ7
vd1oWJj71sfni+wYRDTu+5ew0NjITRnI1SJrAEaZN73uJqdIDOcBdkA8heULoItN+9NtNbZ2ATbk
PxHKW+bZAnQtk49TG85gjnoBAN1tAW8P60oKC4ZAXAs8mOq1cKlZzLVrsbTqJhEXPvgShQXGLNG2
JJmMcdG8k68uxXWC5FqgcjvaacRYEqBoUiGTcD627a77JDmIRQ/GuaQPltQcBJ2CyjnOKXUnE/XK
1GeZk4Quz05TY3ymJhpTHdEIjcVcD+1b9YACgSHbAC7+uqEXFrPJjIIOzgL1DGfc0R6jVi78AGsU
e1v+y51+N1nMiLNZx1S4rttbwWhwAectTozaUCOzpQycDFES2naa9tDQfAdOgKwrkrJ6un1mtnRc
6wcrpjoGqFS0c4yOkYHacLCiQKQN0O8Cds7A3RA2YEwmMQuD2Nc5dW8vAqYLASmEVwKPtq8yDLGK
OXByzC51nO/9CrGtaaXeWL6r31/v+sW+UZsEY+Xg98epROLhEeRQ+TtWxlWoWbyN84iHDssGDwS9
YioUxArRGTmL3cGp/3esH3EWPMzkNdpE0qZCqxiAa8PPUblPmqbzgmXKurTwvbs2AC7Kx8FgycLl
ufY0dcG3hhCbg+w68sQWYiW104HNiJ5ts+zxtoLbD7A2boFo4vPtU7cpBDwka95zxXpRXCrBjCUP
XQjJsV6MvMjhUHcvt2VsnGyQY/6SobhUhgVMqSGvewDKmElYkzNHc+sEmoi5NPdF+90Zq3jq7VIT
sWwe7jCAywtfCzdLOXxCupk/z00P9JEPlD6Noy5nvHnoEM06+Hlk8lT2pTpkGKZjXZ+a/H09ZcjR
TDtYpMm297cXcEMT1IdBZgqIVuRw32hCuenM4zSkJeAk9s7I5anry0j3iKyvt2Ls0FeDmBWVb3RA
qa9Wb/RFFg3ukM4UpFhR/cKK8EFa1mGs+thvxg/z0HxwF3r2yqNfna3wxZdfbmv69qig7QrtPSsa
LeI+1dDjfURl03cksFMyui/QWXAgho2ssD1msbCrel/kKM2D2uTkTXNzui397YZCOhKHHkgtkEtS
b3ffwi3seShTDNyBDnyJa/OI5z1ufU1I9taMXAtS3jNLhjTLs0CmFbmj9WFsDyNGe/IHQ8vjvN7f
6z1FpR0PF6qNwCqGk35tgbsyE2HnS9DPjoRXAPGu+dl0aLinAM5NygUIllHUZAm6z0XcTrl1MMyO
HW+v61sj80rnvga8iEaQgLn+iNJqfNLjBKfNku2mHAgSBOyIwtVc+I3tQ14W3T24KCgaqgnoKcvo
7I2AYwzHPXnf5euoZFq0VCPm7RldY3egjII1AsGPt37GxaPWoXZSB5UAqqDHzfvWGZaHwsCskyPr
r30AVG5/Nrs7t56f0YjuaAKu10zc9YYCphXTOYCYQ1N4oCrZLnIJJxZYqQfgotkFGdbysa0f6n9H
sqvuo+XDbJPYlEk2HLzq3H/ADx3n7KP8Qd3nKjuZfpnoMNjernu4jjEDZRFziSvx5PWCNDb1MFFc
2Gk5de1+FqYIniJKJE+8wmMYzGtR0dGYxI1BJYDrAchnHZjAVqvlYTnYtezrBXRGgYwdjJ410YDx
xjAGqGns8mjH6mA/L2Qv/N83xyjagjMEo4dIhGFK71rf3CI162rLSp3GAAte5XtpV/b84+1Ls7Gq
aAZCJxfCB2CbqrkiXguJ/vccq0pL62RKXxgxwzhePDgItEdAEWiM0ttbijfs1eVA1R0arkbr4lxz
skxh0M52iulKG5B9PrC0vtXCE80DmVgZak7yRsyC6lf0iheGCv+b8h8TqGsQ1lmp6e8aDhpdsLnF
rbMDfD4I3qLHBmM4029b+GuZiitikswTI5jHX8Ew2vH9sGMeT4BBfnvvNkwEUGJxKtGLB5SS0L5e
yoojOkSmz0qDxpUiAe+k1SQ1ExRxS11xlqBfF7whYdsvu7xYMILWGIBuvP0Rbx8Z+N4/h0eAAfEG
1xnEZaExGRIfYVj2ETmmEHzubX+wiAhO3lIexsEtNddyS+bqgwOUDfkTVOOuFQdQ/jIBXs9KpzlM
Z794mFEBjJkTCVB9mGkeEY2SWyuNbg0U/AK0zwHi7lpgbTid2wPLMKV0/KcoMKwItEm7QYslYCfv
KKkSg3Wg5hWa07txWfAK4PrjdUUbjNqva4nCFuUEm4cuQWMfTmP/ldlNlPSkk7PGMduwBADwwCOO
+R/0yKro6FEDevYabAbAeMo/9BJj7BXfDz6wiOCb3D4zbz1NvGqonyLtgjmCN6C51Wi0QgIQDkwA
bvGV+0IebEOYmsXbloJEMZo6ce/VvrzcK9kCAnc7RV91GTdzO9xV7ajrFN/aImRF8EM4FigMrst6
Yc/GsWdjHYCBPKybJTWd4Ydb5H3C0UmpsSrbktZRYbTeojSiWM4WN60iVe2kWe19m0bvefb6R0Nm
329vzqYYvPpwPuCiAzPtWiGUo1E+rRsHjTY2AHymPDqu2ZK7lpuLJgm3PmGKlwFdfDyvcMPxsK+h
wsXaLYXpGV3u28CEr89ojEoc/hcXZtLI945hHPH3b6uGihyshoWppcBVVeNBYBcDGvHTYfpMlzqO
MNxm62Bj3h47VKFx4tCBidxlECrrZ7p16QEg3AeIsosR9Xb+TPyp0hikTSHouEKhZaUyCBWDxEqB
8zzlEOJ2g7njnKHsN4ZtWP6JIICD45J7qCapIzHRULWMehwsxs7ME5s28Hvyhfb//u7OYPtRLwXV
Ccw65v6uT4K5CJeA5NMHIWrXmPsuCiS/kzNcoHig3CIffl8czp2JWhwqIwisr8UNfSaA6VYEaR2I
IZaBfHaL8M7/fagO9N38dD7WaVFHEbMMfAQIdRmkhcHTVQpA2H47fROh1xOZNbD1oClBhfeJ6sZn
tZEHqezLTwhaMlT5gn95Heom8d4+D6sgoNa+JilhtK+XzCUo/2ZhFaCo+KWrjI8MFEeNeygtXYJg
S5CHejZeBhdsUypDqhgHcMkXgHD2WZTkIxB6c4y1m0B21m3PbUlvqD5HtGiag4ntAWzW3u6/OGG7
GwegYYa6t/WtwwJH5T+dQAB5vXhFzyMEpJDkZA8WE4/AYmqN7tHKOYJUTTZ0WysYBVDtAa5bjcVH
jmu8cKyfTcoiobldHERbvmcNo/c07DQXd8MQobkMfRboMkWbj6rZAOD2oTFHeA0FKvOxYeUvATqd
/7l9XzelrJUy9I7AA1OnrsvK9jJqcxvIRKTlMXVscbTg/P320weY+Ne2bSwffEvljPPW6vO2AUB8
H9T1jkQY26kN00m4b037P9AIIyCAXsEcCHrtr08EK22Ljl0Pz84tZQKMYAn8jyDUVDQ21+2V/Bnm
AQZ8/fOLBxawu0sYFhJQF6SJPmDCkhx8WoS727q8Od1A7oXRxgBbYCKBqHZYGiOA+HKAHqVDk8ci
cz+AMG7XOXjOA/fZYZ1m6RSvAeEj9ghWFc0GmNnGv18r5Qrbqr2wt55d0cTF80iOZu8CYjCPq5Lv
rEbXSb0+2BdeiipPTV5nk0uq3uus58k/dQCpcTNA8JmaW6sToliIxgK4/lxCKXuM9uhAqZAXzMxP
tzdKbZ58o4ryINlGMZNRQIr51H2lO378kP0r7v4hj7xKMs0bq9ihVRaiU7wXoMVaxyFWjS/OXjNG
zpAhdHxG95OXRllmfciYZ34rJoFBrjHyNImFbXk+ykvIyq0DjtfygFEW9gWHPBkcZ+9+YhYgZOlh
NgJNXKEmhf6fZr8kKas4RiYTo7FYzznb+/WJR1ZM6QPZufxzV78jgF4c7fj2zikB6E+RaOFFNyD6
lDy1mQMUz9bEnNl6bukynkwB0C+JOP8AxGN/3w/m8sEjogb7qetOd/nkOprYQ02j/PwAOEooc6DD
EvML16tr5wXpga1tPTcv5F8OmOiP3uP4d/PeTPtHOmm03bgMqBf+EqbYYQAi9j6DtOeubO8bU+zr
vkrQFLC/vagq7sUbpZSIqokC1joMckbp77wifwfI110eLmfunIE5nFTDOtbiGbFf03ftGJ3Cqjqb
RXWscntnzVITnmxu8oXaq+G7vDGFY+XF6EHtfPmYu2eLLQ9lxZPZcu7LGl1p1NwbRGdON+/NhVTF
nJKqpH7HIHWsh0Pv54csK3cVtQHWokunavZVfcYng5EoGHGIequMR7CGB93j4ga6ipnaAaruq9oa
KSUZkcWBSmbzown+lqI+D1YYLxbblwxQ+bVxV+DJMP3lwAwX8GNu4mNS9/bp0uzmqy2+2E0000rM
eeFwGU2LWUrvHE7i0cUQjtfLnceHU12LPeoVGrFbNh6XZ8U5R14XYxXrJlzIzXnlGkFpwFR8nvrY
QpdUvCRneaRPLRgXY/n5tpr/g2X4JU+5rJwADAJpEWwqQqh2nmNULvaskQlacBNc4mRZWNx4QTI5
YKKOdAHq9iWGew2SAzNE4kqxxlFUeT2XofUMKNg4mMnDOGOQxJGPS+ejvDYePYCKYbDrvltSt6ue
Z+ICquoObK3IcWsSGpt7fvEtSkJDTFY/YfbDenZQbjNJ0rmxtQvmPYnHBQiK1Z88eSim/kyiYV7z
eqvN3OB152Or5+kzd5JxOVhuTHUkl6/RsOIAAezllxhFq84KOzoGzH6mdQfgvaZsdrIVfRG7AA4C
IFfr+2FCxi4CLTegshsPSMQd8IT2TsiiXRcu1dnupuxYDMa0l/b8uQwmfg84gOzcDI27X+ylj4OK
Lbuyc+Vj3rS61JniB78aBAwcozQIDm1kHBUbB0gBibplbqM2xd/1gj3nQ2j8waOFAWBM/aNfH01E
iv9RhmSQgUWwSugHuCudPDiFHUgdgIuhg3nZNHAWpjsdQEcgSlV7Atg4u51VtvZzUDlfKuIf/Po4
2o82hvu86Lkq7V1tfi14iZpDt/cmlieURRpDo3j9oI0LAb0NTaGuiTqhGltM7ZKVQdd9NL0WpcA6
cctslzk/2v9L2nXtRo4syy8iQG9ei7aN1GKLcvNCjGYkeu/59TeoBe7pLjaa2HOgxWJnZjHJcllZ
mZERcmAE/Pm+l1nF/JAMQ2IOERDAxUj4U8aYiJlEjukbr0/KZ6bi3WgsrKBsO1JCyIGZS+x7dmA3
LuS1b1nMIn+MvL+oIFO01L2vfClAdJkwNl4zT5ba9jb4QOvExUFjmtlqp3dQGJasBwrlHtCtodlB
u0KU2o33lbAcsKsDiM8AXhSKIgs/Aaos15+RNHE4TKrWeHP0Mp9yQYcuYNrbSkd8iYjmZAeMqeTH
7rsIyFQeItnKOLNzy9IMpX07OexAgJnm7Ai1atBZF4TLjG48cCnpmFPzvFWX+tGJW33vktFFPRGL
JVN+KVQqoUkqv/HKnfKZfUVmr1d6Zs6Ob7QH9qk2BdxHjVNbrTU4AC2a2fNwgJ7YiX2cnC3g/c9T
+t7XUO6LKcSEUSPMHm93ZrXgVc2AMDridVyMPvnzNRkx+Q6MjWfCjfMBSBUYJRAuI29KM2BDSK8K
tJxtPS4C912hd/wb+LLIgiDs4Dvvn4+1R/jBCShgd0AxYqFKut4iVTMNfttip8Z96Sh57eXJh1aX
dhK2dhsExyIBey8ngZ99+G6Zr059G1JuY5+uQ4/lIwCcx3sPvAEgrbv+iNhvQddUyo0HVTa9kGs0
P8Zu4EqFAfZqfWqNAtnjSutNvxoUkrDc+8Ys3HATwC2pKPOi4xN9AsuaXJxXH0VsVs2j1hPjN39o
yVB8xQG/A5cB6RSWKOWpTMLd+NrUu6F8KNPAqcNWbwRDCt4jDpw0vLgREdBtsYubBJMdvgclFdRU
6A5MZuClrsqE1hMajtTCsajRsmCPiEZHwC01yRi772i05fipYkeiZuhAEfiN5MIy79QJAIgQKRpk
VOFJROpqQgdNnfu4n7ygqDgSa5NAFv0ofWP2l79mZQYNsGDTQ5IY0O3r2e/rcEK5uu88MdSbQM8S
M1FfI+FRqax08PzCYAuj6/5uWF2cybVVoNbQLYllX3o2aGHhXou7hI1D6VmF7nFmTY/TqItjTyTp
oE0/AE2ZjKMzb75m1mcOiVwexRc8x1GgRSLveryAF6FIh3Trs8E41u4zMhMTAbeuy4cNV7K+AChL
1MFKeamVuBqWALo+1rvcGMlXTlRjJuAO01tj0i2OhFbr9Hro9GZkq4ZsQJbRjIxwn1nsIbDmJ8m4
P/PCaltRX0W9NApJ6BaMm/rc6ZM+GvFfdZ/vwLRhVYQjwoFzUis1Cv2LQGnTbIwBP6whW4zNW4rN
k4mkdmKVdrqR9FwF4dRnUQ+SGcJsDXgx1OdB52BeMXNSEsZQNoZPi28D4nG9/NR255pCgyrwj53i
ldU1DDo3vID8efuNJmjSHH3Ckr/355ymZf/H6A95K0j4NKB2rvecxjIDaIsl9Xm2Bsy54EjO7EQ6
t48fJyMzaj3WTwzpjT3m1b5vexnP1UHTkENWkf4BgQVuGJp+Bvn3lh+jXnsOC0/lHyomJXH9EZUP
abwFqr2xhEjxojMDVEXoZFvF60Ivh3VcMs/RRNCFOrIkkAlfIm5BPsZgtzq+bmzkS3M0hcXMhTO2
csU8oz5MqvgTcjL/dupwJwIdCdUAOEYwEl2vmlSNAlfXfeQJbUkEqQEmx0LlS0cAoXPQmPz31lDd
BLoHfaHIlFMHANC0ZkmAwBrUnXwB0qsf/JvYHIAF+i8MLc4emBFcLHSIk4oT+HtaIfJ4tQLDiJl5
JfJnlVNFG7foej9gzsCxtMjQanC31AXWIfcpKWBv85TnVJZJKKZm4bekYgB3IuhyNMetVuX1o3fp
7kcbMaIYEDmslgyZvqKMkyD2Wmsyu4dPcT/p3wyJT4BYkcBO9N78YI3WBsuFHZpbxOHrHPNiHgLJ
P8ynuDWpEFoVW7YdIcDgyS+VPhu+VTqNpXdv9xfwJwl/faavzVBX2MBVcQ0m19iDUqEtEYlMZkVC
/XOGLmltBrZIwsfOqI3ISHWBfLyUemBs3SM/ZbV7H0GdjhQBi9JE+IjyPXAYwhBe7wkwczrY6Ylo
jObTTDJ9MEpS2iqBc0116cSS/L84NpdTTl1ncpxxgcxiyhUycSdB0cWYhBC6qJ/vT/oqSMXSolYG
ABSgewDBU8NtxEmW86SNPQmJQTUPSaND7IwonDvsNjGCP29DenIvrVGjqrouKga/ib3md2Kmem9p
BNtJV01e53XFykxMtVWaHBmN2fg8t85sy6TXIxsMG3qtN0ZLmg+ZdDuW1DZr4w2lf4Ovy2GMWE+I
ZoxGazA7dWMthFVWepkkdblxoGELAk7qs8M47uuEF2OvtwSjP+xmEjhQrXNnizd5syCTzu5bo9xV
dmwF7rmzBksmxY61hBR37+/MyPfjSJ4jg3kKN5z5zfXD7QTvAFgzAGTXzhwgPNwW0fJp4DqNVQdc
50ZbcY6MOCMWQHVzvr9fbk0F+EHR6o/UEtgkKXu8mmgZ01eJVzQyRGZSvfB3MqMcma1E3zqVi0m/
tER5g7qr8KiDmq0HymjBCiqr6kBRc0grG6xByC28s8XufxsbdRZCdHALTF5ibBCAj8Onbnzso5Fs
sTHQMtAIm0CXt1y+QB6jKkljAaMsybkiYWKPV4y6O2SpFyAYnXehkBChjyAqgHh0PvSMM9jJMxeT
8qvZ8unrdcQ3aNjVuMcQR9G8FOw8hBLHRIknT06tnPzo4FcPPPd5f0ZvDhX09MiSgV0SF9dyl168
gUd+xMubTRJvtLST8AF23O/yKTb4XWIqduugmEbAM1ttpKI3zK4SEANwmEExwSxgALboFm5jdJZm
zvvOYi0IvBrwPCd+Y7DrkBQBIk4hHtlIkKFJ6nqsaQopj4QfEy9kLP9BfGwSZ0LLdsVtoKx+iNmu
vSjOHrwRAHcg9QDq7toQmNQkoQzY1JuPjfuukIog0I/M2JrJSM720/H4Zn89fX3578MpOTFQ4tvq
6b4xVOSWgWpG/hqgSYFa1izTwJIlV7nn/8ot5jdnJpsX8TpTtlDJAgMM8CK41kFdcj3KqeQg7lGP
uTftxdfuV3gKfgFfYUsOc57+tubw7L/BsT4s2vOlEW/wEd14TsO6hOXk8QWIfqkgrx6EFqqRQu6V
xnhEVeAQ2G+crpIcN336MG29qZeMGL2kl+Yot8pNSZ8mkgxzu8zJ3BEEgzq70x7rg7xLjcQRjOpF
emys1tTs1o6e8xfN803W6d4UsJA8Mh/py1YktDkF1H5mtShmSm35JoM1S0vWKzu0JHMweKOw/Mct
evBlPe9NAbWryxJyElGh5B4DRsxZdYX0QZpOYqdr9Qt0zEC4e983LZf2PXvUpV4yvTJKIuyx/iPf
p4ZQHSJRIPeNLB9NGVkI6NBFjeIisqHUukZyMAlKzYZeU3+y3Fu5lea6MQhglhG2oS8Ij2AaX9fn
WtGD/i30JOXv2D4xuR35W5CjG4cdgE5UM9HZsQDllxDk0odLmTaKchF7J8EQzTNPtihi1mlJvC0u
LVBHHWnJnPFLWOCCczFCMDF+4tIHFpIm0l+VtwpPDA7iUfqt9ZmOGu79JbqROrm0vrosUJHKeH6C
dfFXAAWa1+RLsuZD+jkYwQMRnCk2xYXlv3wRCHQf7hu/cQ1jVkFUs7SrAEJGZcrFPBfQ21ThyZOR
AY8dp3blLXUzeg/+tOXAWePR/9NZTZ3jZh6iRi6CwgsgWJRIjyoyovdHsfLVtAnq7EIDVWmDDCZA
NPvN/MFwXqtX/jfEuZ8jvJWkfQLSz+/0MXsavK3OilWi/x/jMkqPaEVAP8wyxxf7s6+HulCnGMY9
MO69hXr4LB9Tk3nCYQjJ1s1Anzja2nJaLqwlxVhBYQTWijk1xhbym0hr9K/3J5SO6hcjiH2hMLFU
i9Fvc20kRiNu1YlsAdcLhvrqJcn0cSbTYdjIxa9e9rQhau4ACc+yspoLTwCThB4cipf0wO3LR9XZ
uuI2TVETJ89sqfIzxsQc/Idyl54COziG55ikG3f3rRW6nDzKX1VaArcrw5Ai4cXu/63kXZzY9xfo
5qZDaUdEFRgBEOiNr1eIkxkh8Tmu8Ia9aGIL9J/lm/YSO+mL8iTFJNtaKLqcgYVaeJNksHWhU3HV
2VPjUVEuIYknnCCTMJwbVz0h0jwI39Fpyynd2H1XtqiVamemC0ImrbzkEO1b4juV1b0Vzv0ZXP6S
y5uRHhC1SqGsjmiLgZFwlz4JDnvij1tb7uY4gA6UOHhWDUWv6zWK/D7h0dhZefOf4bfwGH4KNeHf
/N/3B0K3Jy9POFzx4GwDqwhYoeiCOC8lKZgzi8pL30N9PJxtyxoPBJEiuD/edNeJSffv5w4WgTyH
t1vquZR7yLQh6QK2qbzsHIAn8wRxgJetDucbpwjKYugzRisHkBV0mS6AAnxVMEztsdxDnGrQ/9CD
INi4OG4ZQcYW6GmgN1gA6q9XKBHSjOvLsPHQ7hsDHZaEtgogwf0FWt9/eC4t2XsUA/FiEqmdJqVa
XZVVDmyIUqLgCH1rvejS1PzfrFBDYTsmX4jOG9QbnxketOqbtIcrAAimCQNB0wF4rSGbp1EXuVSo
Udz4MNFx+1n8zTKaJfO6LCMd9VROZLJavS90LdgzAqlQ/Mo3dEhvTuTS+bk044EPlLrluUROJCHI
Gm/sW41kSpXpXT1tqYetosGfYSI3gasP9XMcq+tNIYWdP00B4DU1Z7ASQf9LMet5r/MNAUSSf2eT
X/38q2uMsDc4aWNH0gHZYhwom8Wx82hn+3kUXVzvM5MB2ucDnwFFGEdi33w5Nif+FURFG7tyvfWv
DdGTCQgb4O9K47U5qtMglOzLJ2nrmlpVRenhLF9xMRxG4go5LACCkIhCPq3mYfwMvkBHjNydA5QS
aoKRUdqOMpDRqg2XJ/uQdEQylux7gET7c4df/vuDgh4NkCaj5xbCBNQuDudCyjKubL1GicIzKMU0
Y57DZsNFrkomPyMHoh+XCHStVvIeyjzNoaoyLYoJ6p47ZGfDAs2qxR0UZJ6AQU0d+YCaL2/o2m7j
sv4BgF3fbVjbC9tU8qCremgyaLBdEObtAcVoHUp7O3nfnxoLGWGr2P0urMx4ZQ3VSs3nv/cneFVH
oYdOxSZpXwpcFwSdBwimpdrlCZSshLXLnZ8S5NgtyR4dRR8sFDHO/HF8zPdbVe8VRoD+BGqRZ3Cz
DayAGQhUvWg/lbex2fvKextaylss6lyIR15jJRVpODtnZjtrNVMw2PzvJFQAyhwhCyaDDy9KGKNo
ILZX6DIDugv87nzuArsYv6SpJwMPuVxHY637E3gjVEXyByh0XEpgV0Hd8/rUSEMsh1EH7EhQ6hGo
ewNTZg6M07zlD9px6zK/5VVx86FsiXTX4nuujZUdx9YVw3Ye2/3uxYRwwxbv+i2fhrAEhQvgbtCm
RAX50JkSlTFOOi9s4nQ/tkW+q3O11tlOA/sqym7Gxvytg1VAvwA1AvoLvTYgJ7seUjMlSsqkWYfn
i0Qe4mfpwXkGpO37vpmfWgN9zC7N0JtMSZWciWFmsuMjv5eepT/cwbIeOEN+qh3/aEu/iE3IuSfn
nWbGv01m57osCX+5HfAez6U+ke+Nof900d77pmW1LxwuC3JQSevwTfIEyrdDrABadmZDS0MVA9VE
ZBLd7AVVrdKbJat7zxMCmTUgshWjcqbQEBuzfRHiA/fdcruG/9QMXiL10Z+McCv/tap0Lmf0cvqo
u6HOmha012nn8cmh6R8gLehgQgIr1zVDH8hwwK8gx01iE4wyts6fDTflNo7aD5rh3nxRe5Mfe4gP
Q/bUGzJ7SmwA0wv2E3itoNY1h9HcRtprmZsNp6qciTAc0nIXsZ8lhGwg8ox6SZbpAvM+q3ryoNSG
JhuTdu6Bd09MEQ9mcT/wVjbozPBd7uqBcDnhGLtOTkVijiq0cEyuewzLx9F/ihsylNCimmSC/zFt
SP+VZHZ3VEtzli3oPP6Jg+igBsA0kwDMZ/f38k82m5qHhWAH/6CohmQYFfQ0WtOHs9w13vuv0ydA
Mwxpd+gtfWLIZ0SgAkqW8jOy+4w5ksCMjeWn0PHf+E0GoKLHx725Z8n+d+q8CCbEB3C1P4dmCNAV
+D71f34GJ9dxBu5/+qpQh30ELVQOuSWEpWAxo7xlV9dZNioTwkJll7Lsn0juHsS3+LfCOLJm5XXr
qd1rHNdbWwcnaTVj0EdZ8N7obKcfQUIRpT6ydq03SD0kRebqlxhr72wcPGjRzG6c61tXAoiFBaRi
oMW5YD+uz7UQ11HeyQtuV0gP2eQ1UmOUrGgoyEzL77FwynrSQAHi/tzeiiSuzFLHoxIqtuYXuLB2
etVI+SRWJH1O9sGLbAzArQkmp4NabMca0J5A5bs55HblhBsJlVUlYFlhZJiRYF7wNdig14OHViw4
6npANnl2HxFNtfg4MNqX6bkKySgAoGDigXgSy40ky/LX0iu8qMMB2g/1KpSArs1CMiYTaxZxDCM9
FKC3afgtzNDtkV2YoOaXCSvkpEa/9SrOLrGUYNPp+dDuAyth9qVelAh/h8/eDobXjZW9cUeiVPif
wVHJCbmMeS0LMTg8Yqx6B5oJnOSvnvz5A3wDlpPTa1xSgaHhZwsTv6qP/izohXEq5uDFIJ+7MAQ4
9kHc9+jjhE8J9iF8CvDw/Dt6s0a7siZlw8utAIO0XeqRPCh+DYYmTHdj1oBqhLqsc4AMJkcJKHgh
w4PEJ4WVu4mhAfjCbxROb70sL+ecztSA9C/oCwHmmUN5ZB6VR+08vimPysNod5/aU/iwlba7kRvC
yVlSuIBbo1GERiHXAd/LwYiTswjXvSbn8jm0ZkfTCxA36XJIsogwH4L33JhsQDLDf1TN+/vsRqLy
+guopWYFIAoyEUtdCqaS6r7dIA3vJOwhi4nPE//EViY7/N2wuizk+ugugqBLtx2I466Prsqwfi40
CIO4P+NORj8rCOp+saYoWFGwQ3s3+8RNkPcg3bOYeh3o+Q1eb5ON9V78w72PoN1WI6VsKGPy1bQb
zJCDrx4iodB7uXy7P96bnkqDDgDeCqB7XAFhg1Hji1JCe8X8xRcPbL0l5Les0mooFwYoV6gJZafE
Ctt645F5lxwJD6HD/LIpy0mXoX/O54UZyh1yc50rwsC1XvIt/GHeky/tRT2Kz9UpLzZuttv78sIU
5f/mKS/nSICpuSP8L7B1ZA9pqFeACx/Y4/igQTDn4/4i/fBE0pMIqvuFFnRhM6azjQo7c1mV4fiX
Eak/gFv6yPaStB+M8TWJSXNQvOwNoiVys+H2bt4yF4ZpWmOxYRmEFRo6QfAIr4+yrb1rh+oBbPvM
d2ZFT4lxf6S33M6SwsKlibgIm5JaxzhHF2rO48XXVg94VIdybUvxSy2+1NXstKNZoLJUEQg9VMxE
RtYRRb3OoaGLxqBiX4MbNU9yp8itotla9uXgU2tw9WXUsndDLXD+hEeHGDt8dZDQfdI/hfxHnhji
/OgzVvXRPsz7NP68PyUrh8Shbw4g5IWmA7HqT2714l1Wq+EAESuhctGPpgHoL+u4BM/d9FT5tckN
Pjr6t3Dj63wtMJWgxVpWABShSAhdO8EoaEQUzsvGDZlTMLm+xhijeMpbIHbq/fQWyrogQ7zYEgaC
JFg82Wz3dX/U6ywYPgGwAHS+gcAIFBjUdBelGoaR1jZup6DtmDAthOR/pXxrhgVrcRKjywreWo/R
tEurnRIaVfbEM9/zNKF1qzppdl7/DRgCXeWO2ViQlUdbvgwdSOAzRTchVOquJwf8kF2NvtHGFZrQ
6MVjxXy3jTdM762sOeCf3ziDq7tgMSeDSh8RPLzcz4m5WP+2yBiwgwyNKweJLoYHDezscvN0f7rX
B52ywl8PqpDUDLxhY+MO2bfS9qRtFUPrK6NhkUFiz0lixbyT+5ledU4+v4xRtHG+bi/4xTipaWW7
UJICtD+7XaXHYW4rTGvGVa4rzLRr5sLgIl1MSjKjRJl8fIzVUUx+te0LKGVMPzT8Yi8qDdHiJ/Se
cUHu3J+fm4uAZCw2JLg5WTr+KvicjeR4blwwLepd4IBVXk+3dBpuGUGyC01fAMuzYB24XoNOVaO6
VfzG7VXms2mi2kmUObVRU9+idlhnObHckC7Ac305XCvVqwYcvG1Xcq3bs+0vKHqZwfgwR0ApizYf
NDrYJJbOI8HJMzAQnfvuLIx7qXOip+oQ++ieAlH7nD6HvBWijeAXhO/MAf2wmX/qq13R24VCBvB+
VHpVbSE2bu6TJTRbAKBQy6EpVIoxkdVZU1o3YbhDMkgmM/RkCqdzhOYWsRD1TH1imm8fCxU2CE2V
T7zDSQN1yAjIYnBRJanFv3d4n7SlkYqswWBX398t6xAB0wtFEUhhAU4JwjrqFhOnKa4yaWjdajBC
Dig46DOji9w3e3CwPSt/AeGcNm7OG9fElUnKX7ZcHEhyDZOh3mcPHfBGzHgWJrfHQyX/PWz2C64C
rmWICxIXtRD0QtK1rggOEhmnoHO777ZFc7xMtHPmn6enASIqiFMhSbfRkHbjeIA9AVLkP6p0Kybn
UQBKNZeG0UU2ZzYyEB6bWsAnesMq4YapZX2u7npcufDuyKGj9RhdBlT8zRZaHXLTPLrAXBklPxFO
C/Sicrrg1/2dcnNMF4aWP79w7lzPB3XZsqPbt7aSltAw2nfTFuvRKsanRkPtRnBB4o5tMJoheQvi
z9J/vT+IdR6NMkDtvcnn5CgOYEDiCKc4faeHk4W2CJQ9ZaOaH/vXfuOBtF4g8BgsHoxdyDuxVNfz
JvIQplf8cHSLIirsUCqTQzuwk6HOUwFkOh9snK71nY/yBhpokLBD769Kt2jNvhQDklGPbhApTntK
xYD4fmNmU2fMCTZ8EG91ga8XDQAGYDNAM7iIl9A92L0ImioU40Y3VTWkTSO0fCe5smVl/bIAE8LP
w0L5R9iWmsgplbpQjSRMZF8puzrNVAs4Bl4f2DIxujornZFhEiet8bZopvy7h7KlGY2gcQ+yMTDB
4hQQtJj0FiB6gakmY2oLQb2VZF420PV5XLj9EI4umTwVzfnXyx31UqRVQji5WjkQTYt0FqhDblAN
dbBibYsF4NbUX1qjtnOjaY3ET4h7IWluBI3kiE2+0Yl3a0CLDgkCe7BFKzTL2oS0ZDeIyeQKAHv5
L5GEbfQgC68sd75/NvklbKKnTsRBga4Ei9iFVipKUj+SxKyb3LAsrDD9xdaWCmB93OrjqX5SArQ3
qG+hOhgVoNvh9CuKz1lgx9oBTAcQAU77P9JHHikQjAQnx7gRSq/dH3g4fqrpEjLhKCNcr+ugKJk2
VcPkVklwjCRAQbRqIlWYpxs38q0lBRoeQn7o6ViO8LUhuegUfmDayZ3V9jEQa4fPwpf7M33TBPon
Mc2oJ8DQtQmFEbtGHDCWkAvxZMk5CYNhN8XDlkCcXs9FZQiX0tIIS0PDpkLmqlqWJrfwc3Abwi9A
MZBrjVoqWj3s1OlNihqQqTNhrWfT1JjyKGX7tq4bPWtj3rg/6FsLiPcZ9AfwYsfBpJ4NaQq94Drm
JldqlJOEjZN22Qn0RvZ9MzfcPV6+0HkBGxcq2zSkK00V7A2ZndxoCM85WDGSOTfr+ve0xTZ261zK
AqAb4LBGEZ2O82epkflKSGa3gfZxnWhGjn8R1IkMfta8qm22yjPrsA1v+guD1AloWz4Q1CGAwa61
By7WufKPmHspC+A24dU/Qm/en8obsSksovoETpVFBvLnMr8IOWYQPGYZgEpuFu+5TjB4bu/LKRjN
WhLgWR2If6dOtKY5OClsvGvyYOMpdeucoBkRlIpL5ghB5PU5GWKuEsBlObvAUM56LQSlzfBCuDHM
dcIeFxu45FHbQwCHFxV1HKc6ZLIqUpC8UBKHK41+MuqI8K3hZzKJnwXFRtMyWLjsktHssqsMKJId
wOwDwlUSJZDscOKs2tet8Lwx/+vAGR+GvhxQeUK8CCf5evwZ37R1LuHDRuYkA8bCC3rImHx14l6E
0oqgbb+V413+RtplYCIAKAI0G51P1LuSF1EqT0RhxukJTMYXLGAqdnm69QK5dUiXjlyQaEJFQ6OL
Xjyfa2PKzrM7jn2K5vIY7BVqBQHsEARKQ/j3/jzeiMgQfIPLCRkqbGR5ufcutnEblok2tgHrckXL
2kWUvKgpI+lsILTHLI8zO6s5xezFcatx5caJhWEwiIqLXPRK5hiYWlWcmhCGn/l97Q02P+iQ2Wq/
ue7j/hBvrNuVJSoOydhM4MoYQ9SyfFdJoPwAtWQ4KU/3zdwaEIodCxHa0k9JOwQxS2etzYvJVR9S
HWekej0Xki6EerElWHFrzS4tUbfFlEPOwi9gqQajv/wFGKFes26C/m1W9Zre+vfjAmoImx7A8zWz
WhCW7BBr9eQqbGoqYQAgFmcIqjGpGWHZc16iQOp7923eGiEeJQsUEyR5q64pvp5ByZvxGCE6EkR3
Qks3mONyEFRa/RZD+ZYt6gSkgar6qYa7l9XZxwI4ftBU8IdiCxJ4w1+hVWChxV80WMERdH3QxLZQ
MrUSJ3fSAEDsilMx5IY0xpYfy7skPcaMWQOBMjxJ0WDnc/sKXTTO/6vJjyw0y5Cedyf1bzf/uT/R
N5zN1Vctf35x/EeGGxgmQhg0Buh4VvsdH4MYB/xgCYiD75u6Oc8XE0AdQ1/FIWQ7pFICXkxJk6Pq
wwd/UZMjGnZuPGCJ6w2TN8IQlFxl0HBCyQGvTioqmPIgidM5gsduWdcP7NJnTS3c9emnJJv3R3fL
ySxEizycNnw3jXjzuTnpa6GYXYDrOmfw1cliRDwFY2GudvdN3SgrAD67qGQBO7u4T2rHFpMMvzmX
s5ukzzX/miVfqfKnPamxEc2Pbf2aMm95eYDWJDCVYLKL7fv2bw0VgQeQimhYBS6DugdZlWmGMJ0w
q+KY2Fne/FGjOTDnJkk31u+WS0VyFbfD8lxF4eZ6d/Kg7tMmDjfuMOrZWXguppNwmPkIBAdWEG5t
0JvjurBGbdB6nMuAKeTZlSrUHnuAhNXIrLpg4826ht0t2Qhc7GipwIsSHRzXo2onBOiByMyu2BvZ
rLNIt5eupn3kdUmyBkCv0owlp2dqfYj/1o3hIzuSPPkCiZN91ewqaN3FxyAtdX5+lEYvKlWSDMqD
nG88Sm4dWGRfgUhD6yo6QKh19sdKHFXJn10gtlki1MJTB+p5vU9qTtfCqDegjVLrhdr+F1ki9Bgg
Y4O8KNTc6bRvNTVlo4A7z1XeExDc842hBoCI77JqNLK3f72ZEWWJ6KlA/LPuHUzQ6TTh8ce6IYgE
TS7MOFK2RWTWXVo69039ZCOoABJlLkhn4VGEpJu8TPiFs41jbRhkZeBcVQk8OWUzo/AROacjx+sz
JARNCVzjxlgzaOSfZTBUSjNndTWbOQEc2RnaW/kxkaOazJ2cHFREv5bS94MlRBGUDlKte4h5MTfU
lKuPZVJA77LuyhTJQ597F/qxM5FtFkxgIbKndGLD8xgGKmHTvjBS9HtteKkbNwsao5YHLVJOKLxR
u7zs2ioOu1xwi+6YtfVDNj2pDUoG6pbewy13eGmJ9kdZGBXV3KeCmykW8AsAkM6IhGozzAuHix4h
nkHiPtKTkBRiYMW/Jv/Q5RNRRubj/gLfeJLhQ2S8CRcxV9SDrte3Q+2v1jR8CMvlRiMiwb4FiFvj
tnAsLk0sPuxiC7VMNo9anghuIh3k4lGp0WCAWGLoeFsZj2PzqAAJiKRqOh1bedJ5sBPFpgDUT3z+
b8aK5xBudFx6dE8VlzRJ08qV4EoscxSYXleS6Pm+iRv58GWw/7FBbaG47liubUvBnfRcMFLZzvQi
1RW73ie1WflG+n7f4O31+3979Ebie7RXpRnGFCH1LgGZBQj2fQtrFCmwQWhJwZFY9LhWp0IY63JW
c0Z0m3E3yt+N+NYScfrqfCv7U/EmY923t77SYA4tYyi/LF6HpS5QKLrMdQiCPhc704ry05g5bNps
GFlPmwBQKOhdIIWzyDXz13tS49lGTsDi6Q4hWtenvAUrN6pKxv2hLIt97TxBPQDnudSS8C+ZiuWY
JlOCgpElt7XkCjTy85HRmcitpfcXLt7CR96YN7RVogcEHdjIdipUKJAmfdAkUSC5cpVB5ccMGSMX
+n+NquXQkorkEcoSgE2vsmT1qLCDoDQYkl/WVsO1NXQzWrDAslNyzMcwMmVxVq0qGThnKBVQvXVK
+KgIbWFXfFA4g5RsSUsuA6NnGV13SCjh0seVSF1R9RyDmagvJbcxVeWdYUkl/hkAN9vSvlvfDuiv
w86QkUMDld6KRaqdZVCSN5w7h4bECqT4I4+WNG21OKzXUYRMGN5ci/4Aemuo4YQL/dGUyRxekFVq
g06tIHwtaCbyabVzf3/eyJQttpZzLaAOCKgNdQxwhbJSI3EuN79FjfYmjLHJo7SesMbQmL0S6Z3S
ELQstuoM2JUdybyTQCe02EUMAFpeLRoJ8Df93/vftWK3QOELbbzYyMtMI4ymfEAlg/Y9Qu3KHUCi
1YIJtBueyuq9qebPvuX0CjnLtAdZLXTqhfgUFxEKf6e6eivYwauAFJFz/q8wqxsPz/VxBh5KxETB
GyLTTzsNrh+GGkSHvMsxeyUryDAVBG2Jah1axfw6MqScNrz7jThhMQlry6ZbbpbrBRqHIOdi/Imb
nac+A1jfN+IijUnAQjC1RdzAxirpHyuNyIlwCgeTlWLd75VdUHcbLvPG1QZaI/ADL01f4Cam979a
FUk/TKHo/h9p57UcN5Zs7SdCBLy5BcrQgKJISZRaNwhZeGx49/TnAyf+MyxU/YVgn46ZvpkJZmGb
3GnWWjnUgbNXrTQ/VIEyMmSwap6EXjJ/XUjMDdf13g1sYd5IILbhoQ79343jsXjn0xvPL+G6K8zW
BjOzTibTusnNUIr1J0sZXSPaW9I/LQzsxk5cBQXh7EPryfdVciit/XXL5yfg1PDyrLwJZeQ2tZhj
yxKkTomm5CRgvORksl7u3EnpxybayLsuVOzRZabrwdxlmMWMsT01GNiSAgiqNp8iX0Sfu2lAAPwo
PSWUIKXBLdrCNQa3cbSDXG7gIC74Bkzj7hj4sDCa12joVMsDKew780mzYjfONddhmnUAiAXnIEex
F2fITB7qcq81bvgLNyHqfZndOEF5M+kPcXIbhtnesceN33Xu7ZefhbNHOYVhjWt8hmrHbZHog/kk
GeqN1tyWIZLYs7IrhHEI3g+CVQyNEWk6VHxGKQI5Ol3/PlL0QTMm66mDAlv5NTqpSzUxmQ5J8mkC
//tYDw9Cv42S6d5StoLJ8xfH0IDZyFRO2P+z8mw3FLRInN56arX9gMylGXzqEz/pPmX976x6tl5G
5LKLMTnOCw/sK8itadygzy+vzeqqnfyEVaAkw8Oux3iwnszSU6SDmr6APaV4+mC39wka4dfv1/nb
d/rBqyqRxtzFQpJm64n01/SGkpFNVjmBJbHFVsJ+AfaILfQI+GfRS1szwIainaM2162nMYJUWb5E
tN7Me2UGy62L9pbqRALwwtplwUPafbz+nRc39o3t1aoy2ydBnVaznhzrGJcfRfAcZv6w4Txeb+hq
70B2aFyTRZjgzHkAYTCKJtOSZ12SOSFVFujxLrSCHh2EokmqnZMoNJLbSgPTEbfo9T5UjTJ+jcuw
rNwEJnRwM8pN/KNiYM1XyXGYKkOTpfiQ5CNqDr2YmFXk8H8Od4Wcwcvo46gIbto0kW2vnLPZZlgG
WN5dHw7WH6jJcemh1ityLx6V+ottDPk3PZqkH2JeqgHcgtk6JlrO624Ms2XeIRgidQddLykTKjGY
QE8q9OWPtlLmDWmb/WjnhtlEKH4gVqoFjEnKaoBIZpSOXwe5C4ZdEZs9NE2Nue5FosHWEW1lFV5q
5uJbYo0dGZkhpI85cl5ohNEgNbyJOYL2x7Emdv+DRLnGIRhGKhggwKefdT40hTvmgVF8mPF1X7um
yxCRh7bhp0qWVV5ZB/kO5bEBecHOzkYkslrJn2UtZHgUFbZmZ7I26W4w5uGnaUZN7jV5T/OlU1Xh
HKXZ0MMfuVPiceTOENUhFjr6mlMueu3L1OiZPwUg1DZq/auXjcSB5aVpCtCG8J4K2qmj06MmampR
Iw2VHYzq5ju01uCmYSKSvo+3EBmr0/9qi0owMTLPC0OyV4+aIeZ2nIK281NZcjPG3zqF4+UHPdwa
GrvK8hZDaL4uQgqLjidH6/SjgrFRzURRO7/t+pfQnvKD40iad/0uv8qBvrlm/7GyjEiHs0S+ty79
depUirBjNhY4DIoKpjZloZcVvf4zC7Ky3RmJVGgfRsnus/skSbpnR4ts55j2ZmY9iEDoyIXUGgE2
47ajjiLMaP5G5dwo94Fhxd9tI1E+i0BW4D6MTotcZtPpH7QBOZ1dJSnVc14XaBK0pXBexBhpf8Uk
ql8GafRjltgpY0zU+ilrJ2mfhUGeeHQEyk89HGZG2WgiE7ty7obnZAK9MeTJ3LqJ5UjdvteG6pda
iPRnPgXx5ySIMoKNohRPQTrrGffbMKFfy1W0n5hbwYjXOo6+RakqV0iLDbLlCkbuHNS56Z2jbjuZ
cch7kcafdVFEwtUyZ3qo9VrSD1GsSncjA1J/mkEitxA6Wk1+UKo4e+pzaS4+FMxiy71ZnpgSFFWB
LrtZPkifQzlOv81WL76jSELXQq6mb0zwoKIvJx3cH62o7R9Fwp3cN1weBbSvyOJ91nfdp7BSe/kw
2hrgvdxAw9tr6YMyEyhqm9ytOtX80swa5cemSETgLiDIH9TsjPSmQ0fN8YJulgBQA/V1u7hqxc5p
IqXdp1XiIBrXG8M/cRGK+bZj7UzX6AetvZ3GMN/i2r5iflaHjzEhMtQgEDhExKt7G6tJ1KjDOPhE
DwXzKtCTb4BCm0N0kGdnyHYBDKznrhYJwUrmxJ9a0VoxC6IVutt3gq1QmCfTeGAO8x9BmY2oK6SJ
6qtVwqIbSlEjdhYBe9qppWn3+wyMLmNezDi3CLat9oGJ1nLuxhOzU7yAl6RatLjlB9rN+Z7KUfWr
C+aat0aZ2z9SGcKZKShahcxPQTZsr6RqdD+UTvDJivNculE6JBgOVoOI6rF16m7aaVk2Fq5FIfx5
bAZAudJkEFn2I3hPiO1MeoTvyhMWe0Vd29P70KbL5SbdIc5cMCXU9VYuJJlQemIc2eAPBEDtcDS1
6NBXf6Rsq3OxjkcWS9SeF/08kIHgPlf1G1sqKHfL4ejbSag8z5I5uqARzcOUlPK+yCtGIHZjmyCS
ZMswI/AUCBhKB2FNlSsbAEUHvUreKcP4+qOAqoC1RVXWpAl86kFHDch9q+ejz+z6ydMs3l3GB2zk
c6uQHiOEmCwvaHJ0wZD8WBnpukYgBz77pmUcbNSgIqu96xqTx3r64wRbNIJL5ujTvw7sBLSy5lrQ
puh1QenAF+iTP3aBnhysksOb11PPkO/Z8rR4lDcyx/M3jyeImpEBeASk4PqRyOzGGppRmv24TJy9
0XX5De9td2c0utgJsFrvi6Rf15RMHcAjdAnU/1fntm9GJgWrkexHSWwhgqaXD04vMTZz6qWNjGyV
IvzHFLU30hSKcCSMp9tnDSAxajWRfdkIplv0gH+orT0cx9jhsQnm+UNhKq2XKVJ1uP7yXrgyGhQW
FDR54anLrNFNslTEoVC12R+ZXuFQi5bt/mbonKcuEd6kI9k9fu4ZfDujhCGa0Y1nAMNlkDxd/x3r
7uiyAvDBCGTAfSzjQlZZIg3JxunbQvERYpCRMyO8ImY0ezcZiwoOL2ikrqxND1c5etNMGOwkfXPI
Y2bJ6cYIU2Xo/4BY071OaYv7vJOlBxk41Zd2aIaDGuX1DkRxdlvUo3NTVFH5qZioJ0/FFByKPKk+
IBzefrr+UeexE9+E82PzCGoY5HG6q3IZq2WjdrKvjdOHUq2+0tTQ339IzSUHY9lAOyF/eWqjnOK6
I6IZ/Tls2wdVHYMd5zn+aamdc3P9c1aZJVtEDg869z91eO1VDPZN5SaHUC4irVQZ41bprmMw06/J
Z5R5x3arQnHJ1NImAXxIRw3c6ulXyQXB/0j04DvG3hy8JjgOWxIQ59E6S8Z7j64ezyr1kFMTlu5E
LKuj+bUcV/dq20x7uTfM5yLXmnsiAtM1O7P1oOaEnjNP/RZMfl2Xel1OvCNa4/wHQNzqsaod8iwt
0DRfoQSeDpMbOMluSH9Kur5zpn1jl0edlLOUh0MfCq+Ybq9v5+UfwMQyYGNMlkRQ/nQF7NzWnJzx
nn6tL5MYw33ajV4mV3eWPr8o8pdKqW6hhQNRsh/lAWGceGvq84VtXkjZC8wMEDRdntNfUHXYn3oF
t0c6/6VWdHGXWJmtexGD2rdQQRc2fIkOlmYS14Xu/6kxWi5Jm+it7OeyRv80sebZtXtdP1hpM7wM
EjS+Ru3TQ2ElaAvNjnj380X1mY4ZUH16IPSYTu3b0SgFnCbZ7xvFuTemuN9zyhtiWjP7XhSS2PA+
y/echrXYg0cGQUXnpZZXz1egULGoaNz5cZGYN5ZSFHdhYGcHG22Kj1ka5B+kYNAfbWFVG8583e5c
jra2rDNFE9DSZ9GImgX2YPd8aqZGXiCcpymZXoTExJZu8IzEeYqoxDaJAVNyi5t54asxbTNlw14e
tPVLGod6NNoSX13JxRIUUMn/RyS+bqZuaaHqtjVU6//zrf81uJzxN15RiwP0PzoMOsCHpOqf1E4P
jZY/2qXk6klzF0fxXVFVBVJfyvH6Db5wfbRFqI5GCtNEVHmVuMxppkUmc2h9M7eB2KchpNGcFofd
bwpKnj9laADR6eXcAuyg6nD6lVMcR52GtIDPrInSu/4Z6zL5clze/vH1GxaXnTmS8SNJKARJOOXY
7s4uzIc5yH7LcfOhnYodqrS3ZRU/D3O0V38OQ/81cZp9KEv7gEkQ4OKgNv9Vq2kfDub7Ko3/+XnE
mywzQSdP4Om325NplcnYqr4BqrcHJBlX35Ni8NJ6y0Wdh9UsxBtLq7PUzWEeFAOWrGhfMtvIchkc
lN1/ub7e53H0qZWV35dFbMqVMah+mvY7uX9ozfYQGLelY+3+hSHm7+LhgcaAoD9dOLOsHCZu16pf
NM6Hof6etAycG5AYVTYqb5e+iAcUfVqasOf9XiMZR2DMtupnSbYrzB+iNG80bdhLqbVxVi/dA1JL
cjmTKbPUvU8/yQksq6e4qPl07Iub0Mq/EEf0N9fX7cLLbKDdYZFycNUAFq0utpJKphJmqeJrTRB6
g90Nt02mANWtTbVzRWzMexO1gRvUwcvbqew6WoSq9TAgNfKF8mi/sbznH42SxeLJF8wCQnWrl7ON
JL2P6lT2m0altt/MzVGt+i3xknNvtswnRhgLFQMaU+v3OU0Xrh8b6VPZvwW89tC23W1ovjvTIoDF
VQJqt6hKrAe1tlMupXI0K36qIrmYi0NVGlTx5vtJHn8ElfqkjRte+vxw0uZWWTfaj4Te64lLue4M
To+GgM/Qh/lJKZt+lxaBeWebHWCWwdxiWFzYLXSaNQI7qPPnOFOJgo8tZob81q1a3C8iwD6DLMWW
rzo3Q08PTQ2KYgpB9DphS2pL6LE86r7IdWPX6mlzHET4/vtG64UwnfFKsFU4F6f3LZMgx0YNViI9
N3bpSEVHdLm9cavPjx5WnGWQGnLxROOr+zZbeRGMrab79kiHktRR+cndd56qptH21+/2uYvnGGON
Ep9pEASuHEiTKzNos8TwpRKEtlHmvFhyId/kmaodp6SfXiKp25KDvvR9Glk+7yw9UJAhp6s4BlaQ
F6I1/LjW+3wXdUkyuTIVZp2uiwi3ENXnR8NCu4EjwRkEIbae4CSKqSvnoTL8Oa8Mz+7n7tA17TtB
bjzLWHGIpJfTRw9ydTScMu3nCil730K7ScyPThreKJsUzUv7RfaOpi1XCVLjCn+W62VrqG1u+rEd
N17f69mtmWnDjR2I6MZpaQZUdh9uHJIL+wWHcondl7Y14KLT/RK6OfZOpxvAfst+R/tvvCdDLBFc
dNoNUxfiV4QvLGaN8HWLcu/qkdYmI631wDH8yrayo8gn6T4rUvPGVOrO76w6hOsWdTeTZGqePqjJ
fT5OypY2+IUXDzkM+RWmQamEk3r6xfHYh3IfFKbvyAVZwXjX6uFeL/4xM98sFFco0CtNOheIBX6y
NpOGS+vNew4aguFm1B2W//1NDF/WjhwGs2z4UQpQI2micUdTNXKJvbcoshdNkWvTK4TlR45yaioc
JUvqOtv0bTOy5XtDa8bhYzLFmeo6Uj9qG9iD86toE7AuMjUmeDgUX07N5VkWVXqD3JQkguBznVnN
n3IM5I0n7vyjFitEB0zGhSx6hjedTQnvKpu+Wtv1D7UHTEPPPIiggjbd7roDvfhFxHmqQ3kIJuzq
QgpLMjJEpi3faaOhdqkbDuIwCFiOG4/CRUMmgP2l9gsRYnUJlcqm9d+zUzzWxUsWWIBoJbncQIO+
kvRP0/TldaMvsOiycAVX39MkNHwEGkK+ETrim1PmDmOwGglQTN3fdYPB2PRxVu6KUZr2iWlpB6AB
+bGBhPxcKdmtniSZJ6cBHL2kCo621KO32Kbt16ScykcrGsxdX7fpb4vWont9Jy7surYwdEA/guWE
H3t6tqyhJvWPm8C38jDwREg51cyNT8YmNfaCj+Jycrp4u4jvwTSfWuqskQ6soQZ+y/OFSIocRd+Y
I8NHUzeJf1XCrBi/0VX9TjP7qDjY6SBe+tRQtj55DSbk0WEc2qL3yImgJb5u5ohswfMmke0HdpLs
YLaNn2spclqoKumhSqzgplcA8KU5YV09SPW+nYIPce7Uj0M0pA9Zar/odaLdZzj+jTT1wnYQvhCP
ISfPgV2DzWSl6522C23kNc3psxnSlhR5WAK1Fe9v/5DNwcxyOLmU49fDZ9tuqXIxMPUBtqZn5r+0
FiIK0v2idNxgi/xw/l1QKig6QEUibuffp5s/aWEDhsPKH4T9wXRqF3iRaX1/71FeWg5UB6mi46fW
xWA+he4aQ4Me5oLObD4qv3Wlnz0Qklth81k2ADKf/qQMmoh+HU759Gu01Cm0KBTZQ8Bj+pil8VJ6
RfEiQyPnjqvzThovHp9OCcp3bBjdQXzZqb1IBmXb0V1/KHJZ/zRRZkF0r7PcORr+zEFrgE5p550S
ac6zKo/F4fq6Lj7yxLlhncCdSvuC9wVwdmq9q4JWq9tePPRpqD8kxTzvS3Ucj03U/kmlKH4UEVyy
yEm3cH9nYdtimEB3GVzIW7Hu3WldroVz7oiHsWKmmqsBAmR6cBCEijvBdh4P+dzWfxImur33FmIY
B0WlmVyPvs/KVcVS0vSFEpUP3QwubCSi3HOcYtfOhnbj1T13i4utBdG6yEzSO1vZSowiUTMtLx9g
LgZobZSO346EaYpQlI9zJEd/7T7R74J2TDLXCmP1o+KMW9p+a6D56wnjcacgYlGNhDVxuseDDVXc
jMvyYVZq8xM4OYte+rigFyyNBejmh2SYioMsi+5TbnSAbeMM6Z5JtHDUnNS8ayUYbW3g/FTDuTjM
znQYzVrygrQtf1w/jmeuZFkwhK+Wzg+FtrX3LlFCcsq4Lh/SINH3mWp/KIiyjyXM+p/XLZ0FD1jC
D9PNlBFOB3Z8uii0fVJGxRniYXaUeFeZSDpQYNhSyjt3Jsvt0uBsoB+ztAFPrcR2E1QxbCw6oEGb
QiIoUEq3azN/QmolGTyzaI3x9vqXna8hOF4UAZYAdilrrCJ1cvEp41abfqXP4fypqNIxcgvwRdVj
OYpk2r/XHCoRwNw4ZugOnfHnjU4b5rbLbD8dOoBWFl1b+wF9CdlwYzkKm3ejNRb4GTeKv7Bgtte1
rlKvG7RxbctHG0+L3UC2k/5QmE4UbkTm5+sIrwk2N7gjqspnqBiOzFynRWz7IxA/Dzp0FLtAxdJP
QxAZW/Kg58fx1NjqFaCCBx2sJzZgaIMNtUMRrjkm9ru9/TLrdpkNDV5CAzd7ehztRkRz3jMUPq56
9ajNNcqSnCKAsXrEqJMBKpNptLpwa83c0vw+d/gLCee180OwQEh9arsJkqkejMjxZ3vclX1wH48x
6IDm89wrx0r6fP1UXlhPOBOLtjsUSECzq9wgbCeBEo/JUKAqQy1/MuRM8lobPtx7Y2yd0YKEdViB
M0K+c/pZul0p5CCl8GUzvYkt3mu1U6S9o271zc6O48rQ6qU2K1sLCkMIPzP7nVr8FcOTVcY371w2
jJAhIsyHYAokoNUBCQKUX+JgFMCG2uSQoEZdyF2+UeE925vFyCvcisK5Q4ZyumQoF2VSYDNEqutj
gIxG2MUf5LAoivfmh4sdhIgWPTSVgt5qawwno2Tk2MIfwzi4HXJ09egrbwlnr881r/pCE1yQT68S
dCt3C7zerjtSo3tovaWSel2HfD9zeazpOIbvdO3YAqZngYegEMPFXK3cYE4IhRmBcZ/JH+129Kqd
1ba760fgLFx4NWIuDT/YR4vW0en2AABfKhWOeS8nJgrTWZS8oJdbvPSkRHfV5ITfWnLVuxmM3jHU
5tizoQt9lTszfDLHOjt2kl24tR42d0WZ1d6Y67+EcLSGGc16aG4EDOv4dfmxaF6QnIMN5flZxTbk
d0Fiz4V5H75Y5TJATdn3D/0/15dkPbcNAMirMBv1GQ4ucdRqSUoNFQBI5PY9gWyO/qwTHrKqUg5A
ssWRjuC4K6a62rdjZe8SO04/mE0zHqXWLEJKgl1wJ1S72geWgCXaNMGDJcXicyuL9tnpx/6GGod8
y6i9INnVTSjv2lZxOtecOrSfwdKraBArIHo3PNc6NuGjnKXSbVtgPqmbrhwK4Go467Np3+vZRGJ4
VNTmVuq+p9Q3ri/flqH1HskTuI7Gsu/7+R5og6cNGuM1HtP+5V/Y4RmlQkhVm6bm6cGd1aJtY8iz
95aBoPps7p0i/l7q1X6crcN1Uxcu/SIr/b+mVq5lMjsh55Ft37dO9xHFtRerOrTTQ2vIiOcMG/5y
y9hqoyQr7TpV8F0pnxXuHqT6+abV/sUmIeRCM5hwh3dzlaqoWRdrPajvezinhTdoSHI1orZv7Kn7
oFuTsrFXy168zTuXwwf8Y5GQAa4Ohul0r+ReiwJFYG6ondFNzaLbMU6p2Pio9ZQmMgioQQRwyP0v
B32NX0qpeSWOVUX+oMZl5cVGGJT7Pmr7r03YQ5FJrEH90QzN4kunLBq9sZm6zpNHtZ28VDjd586W
i2hXh0PIQC80b0KmKgnU5lwtnCDqmnn2ZBayou2LlPGkhE+hpvySy1oDoT919aLh+prOxmpYbXXF
zpwf0xIsHrfFJS3I0NXFyjV9nI3EkO6B8Fdfess1b2ToQ8lxmyO4pEMn+4Upm14N6OUlcFxzdMvG
TArb7kLfrt32UH1gAtrPqd7d5Y/l1vtzdjQA89K4RDZ1GfR4BsdWpi4O4LyGvpOAyentJxD9N3pt
RK5cQEVVvvdVuBNaQmcs/wqVzk247nrX7ydpC7t5dvNOf4q1ShJzyjVwtIfQb6W7XE4I7apjhqLH
YLuWVBzf6VNejVk8Z4DEnTPI9tCKyYjaCaHY7GusSft++ttHnzOR3ffjt+um1rEk1wKRfxpXFru5
kHpOb5/Uphpw9Dn0FQhyanA3wnOYtni9i1taHZml6sHzQv67hJSnRhxD9KosrNivc/uhC14CJT0O
Uc5WbdAXzuBJfM4i20TAwvtLHLBykL3jBEGUj4DIFOnesMSw18gzoPyJT0OlTcd0FOM+U4zwYIZK
+nGMmHA6RTZUtcjuj/Bx1Cd5ALYuFELrisjlY0BY/4hIzrPoHesZgPIQbrimtWLM4poYjkf8C2lr
2YJVW08P4I7EQ5z4EdQb/VYJ/dG4pd+bf3TuFGh1P5rfQbA7BE/FH37z9f1f/vZqa7BNBo3/ZXPW
1VSzCKJGoTHhdzk1N68R/vwkFKZLHMfBrTbAKWetw/986f+zpsirW4SMUxFXGtaq5HcUVii/TsjN
6kfczMFyYCJN931q74qv+NLMmje+9aJ5msMwAegG0ilema+g/9QTkgG+wiRAvRKA0gLal8Yi8a24
lTzyLBgfDeOfsP7aNTrzPEHoXV/vC34Epbv//oTVVRBKmhqpYbLe048webGm1g2kXd+i7LCFtLrw
JpBSLcBp+nxLmn9666LR0kvy7ITJpDdD9XcMmEHef89hOarhFyPtNnKs80vOGHBWdukAEDms5Zoh
b7dZrXaRr8R+b5tebce7Aky4kf+8voRntVQeuCVSQCSA1g7VmNUa2kEcqgkRtN8fDFf1qgdmJHmR
6Za7ZuPAnntHqmbAFqjFAwKhf3K6hINUyrbQtYiKlrowLtxc+pJvGVkrTXD/sYIXXmoxr9KEp1YS
JhbQQQxjf9iPfnBnes+mvg930q7ebQkDXtqkt6ZWcUKSFXBDM0xV4o+EBPJT4dy39Y+NDVqW5dSp
QHECHYZTI+aCb376QegFNLEomthXj9Wz9k3ew8Zza+vwVP2EICx9LL5cN3hpm97aW21TWk2GmnTY
EwrDaph1EtF6mrbKm+eu8vSrVvcpNaYmkRhW48fzPt4fwDgp+/rJ+aNvVBvXIxBfz8OSZuKRF/XI
dQAuWaFmBaYRw0X5amn5RzkUzJmJnm3EZMvZ8WJUWGr9mxOWo2u39eM8SX8reKjS1tjrCw6TDIrE
kNQaWAKff7qRFWE0okZ54luPyqP5Yv82d7/ETr6pPSZS/Qv/8dbWsslvgB3zOJXOArfym+KuVCE0
WT/rCuHa8Z3KUa/Ly30mQiDhINld/OYbQ1lcRVVmD4lvSolXDDDRDWb0JhtyBGft5+VWQ5VYRJqW
6favXuyNmQUOEBbNnPg0nJ+Sj+YdmND8OX/uPyt+5QU7kRbudNNteKxLFxywpAWdgLI/Jc/Tj4t0
IUWzrqM+KXeuRKwC3dmlRtPrG6HWRa+14P1QnwQ2xryKU0sWebzCMY39b8aBQdrz/fARtuS+uSUB
2oiHL57Dt7ZWHr+ck1HJJGwNnuM67vfG/UqU4JKAeMPGA70s0Np3vTW18l1NLast1eHYR814/6/+
OPo2dJRB4PB6na6ZrDC4NgzgODRJ+1Eo+eAugdnuuje8dATA5P6vkdUXkB0q5jzWhJNM9DTL9rHU
hJs6T2Ftb5yBi2sFncJCdx5z6zKLqlej46QdGi0Wk0oRxXyUpWGry3PxuQd8RVCByjRl/NWRHitR
1nXGfZ3Ufjwyrohn0pmNXQ1AmPaE/WuSNJmeqZHt22J09sHgJBuH4jxqI0YG4odUBFeZHOZ030jn
R+T3ZfxgbEQ7ybHva2jo+0jW/qKEaiACRW5xfRcvvWmL9hkMYZX+p7Zyh8Gs12OQLhc5cY4Ua+Yb
kt/US5J4S4XmwnkhugHmsOi90RhevZ5mKXfVgA6zrxh/BetHSKCltbcQad/9SSeGVhsZRl1X6omU
+Iaa7cGo3wWD4SOIsb9u5sI7veSa0F+Upc6zdoEhLP0+j9PUjwen2pdBEQ7uNDs/zSRHvUymepDY
geK2BdMoYPkPW9MBLnn+kx+w2rpZimuSG5H6jSJ/UyX52MnGYzZJN4FsDu5o6x8SU/tahdXN1DG3
jRYn+Mmkyrw86aLdmOWyG4NM3nALFw7UIuKP26HNDXd39asQjMoy1B1SP6oNlFWTfTY/W+XW6LJL
h4l2G11nynoUiVa5bJVoUQeGbfn25qGqfkTao6LGNw6Fmuu7fOlzkGWjFLXMFoLrc3olY+pQsexk
fI7GcFAderD1s6ne3dIxoce9sbJ22J1mDUGTp363N8FARMUXpfkj4Fh/uf41y9FfvTpLJ2yB1ULe
gId3+jWD1jvJUM+ZL6lO4dV9KUhJh/11I5eW7K2R1cdMRlvqoZAzP8o8ba8W7r+430wyJewBQER7
auVI8rDWmsYoeQ6ab2r2whjNOvl7/RMuHS86UeSYKJsjo7DKXxRGAyMoUWEi/MAMvjG9RdLIzG+v
W7m0G4BgeWwAFahMBj/djaoLjHo08IioxZd/IK81nmHAc954Vc4I/YSIAGP/a2f1UtcNCoKDEqV+
+S0jGpQiN1AYr94Hrhy2Xl3JxyDP7rKycufJzxAWLRR9o6Nw6XU9+Q2rTRNMTCkthpv5FMGK33St
zD/2P+V9be8isY+eri/shXcU8jL1d5Abi3brKvQmK4wbY0hSX0j+FOePY9Yy4fVmSKN9VG5Rsy4c
dwqolApoB/KIrpH5XR3roZUoqZ+PqH6Zf0OUrBivtHGpLpxIKDygZ+n5U0F7HTv3JszvpSpCJhA1
2NL+KWctbZkDOjRs4hae9eLnUAyGHQZizZRXnjUJ7a5qRpVnuqtdVYTePN9NxRbm8cLRX5qoC/tp
YTdqqws2VEXcJJaFW7VNTmPoyU39L1aMradnDXaH+WGrU58NTRK26BH7Vf2LwQ/9ovY1V25af7p+
2C7tDMQ8aNMcNQK31YKZSaCDC3b4FOJgbYjQCQo9jal9yhaJ5tLW4CgW7CYJH/IYp/6CRk89AufN
fAOZ1E7/6qDUY20NQbn0OQv6iK7/InSyxrinfdUHed9gxIzd0GYi6KMSPVTZFrpkWZbVU0QraUFy
Lc0kELarj4FVMjY5dpo0cOM4ZfpYfJua1a6FnCbCOyav3UGE2Ah3L6V42IPZwrHgRT9jj+VdPc2D
wuPkq08wBjpXPhaPNuoqu+53nwLJ2/C+5+XRBT/xX4Or41HKCQQrNOz86LO6z3bSl3lf7LXb62fw
kpEFnQYajiQJWuHpYqbGzPzGfsr8WfmYjq7lqSV4v8Nvvfx63dAlP27wKlI/BOe/zGY4tZQktgC6
qGWQVdx8bxfP6SFLXetl/sMw7WmrZ3HpML61tjrxhVxWEnVTDmOPPmj+Uw87t5cZvLdZHF3+0vo4
vrW0OKw3/nUWoRIZEjKAc3c/W9nN+J2nsRj2remJlEkX93FyaMpdV92lh+tLeuGxOlnR5da/sVya
6CeOjgqr6aGM/HHf/G461/75fzOyum19OM9xaLFtY3P8nvxI/5mFFzxft3HJPUGEJnUm+AeysrYh
11HnTFnuN23yW0C+aWbYTGaz+7+ZWT0dUiOPqFvmuV8ySLQoots5m75berIVNl36HELAV7A6Wcba
EQJ1C7RiTnN/gAXtdtBrDukQLo0GY6uaduk15P0A5LToKhKanx4BUCMAoJQi9x0tWWY9QdQ1ra2W
0IW7BOSejAwcKYWhdQQxhrXjDDM+gtqyFxkICTSqR2sUTJx7fYcuVZZhAuP0IGQCvVwzWi27YrSI
PTLKqrvrmsg12g9q9rUSx64EefFL7u+m+Gce/qD1XClIg7Zb4cXFb11EfCjmLDo6q8g6CWqhjQPH
Xcg3FklbGR+GIPbCrWDpQk+VlJCeCuEfwDU4k6c7h8xoMvPf3Ed78aAjXv0zvxvdP65G3brYG15K
e+XfLO4bk6vDMqfhlOpDnNP16A/yHeLk+9iNWvejclfdjsfCMzYsXrgIfCPscWeZvyavG3yKIgyn
l3GNQZYfBXpgdKek6OP1z7rgBdFnQaH/P/u1Vh7qzBLeRxsg96qhhD8f50zxao15CC9Ss1Eyv/BY
EtYu8+uW8XygGk/3rK3A5xgpt61A/Mbt8zBBEnCZbzjp423ZkU/mcDAfYhiY/2Il4WKhrEZZloLC
6pmmWKOqOf/4lu73/Z/OT/r3A0igm4FXp8fPuUQ47fTjtD4QZRRGkd+1P0tg+LIBFbK7y6GuOjSi
r2/ahZNBRRbgCPi3hV62ep7RMGtMaZ5if0bsuajumlB3GQ943ciFu0x0SAgNgJd0fF2XReQzV1ND
px+mP+Vzt5ONv6ZDT+P96JGF5/VfO6tjEVsRgaFOO8wyns3A2nXSj0Q8A+re8I4XTjo+nr7b4ho5
g6uAEPn9sUa2NvaRPN3bJAy72FBozSsEn3n6fe5LZWObLq7g/1oEM/w/pH1pj+M6zvUvMuB9+SrZ
zl5Lklq6vxjV1V3e992//j2u+7zTieKJcDEY3BkM6sIMKYqiKPKca59Qa0kpMHcQ7gsjoSqu/3J0
zICxChYMjm6LDnEhiQ2HSQHWkMzDk2LtoZWqF6Gg/jG0Buf5iSeHiYFWWw4zZGC4T0u84CmRrYGD
FgAa9z1v3itMTohEBuUZFa2DKNAxewnza16smRmaKCptWFlSvO6UnndNXRaCzkQM66ArkV2cuK81
sGqimoVX2En3v4x4/H1fjYV4BzX+SmAWpQNlWJuAchHA0LWTqB9A8KWVaKwF6QDcAhtXO3pf4JJK
uAnjVf77is8CJLRWhBFgHQLx1PuYARlBHKvX+yJuHQD48iBP0iBnDnizy18kzcD88QYpRQwXCpPm
QUya5tfAexu5NdwsBNBwqIXAnW4S2tqIpxZ18n1eeG5iaQ+R8hLq6i4YhscgbQDXYqzvq3W7U9Ha
jwMCb7kIRoip12pVnqBa6OFO9xjSJh0OouHJN89d9K8DwrUYZvuorZU0IAtL95ggAL6y0T5MxYPO
65LjKcOcDmHhNUGVFThndSdJNNBd1KgwpmVCKuvPfbvdxlQoND8s4fXOwDMxo5BsCYkZiX2KjqBH
LyxeG2DbFOBAA48jGQLdvi9tyS8ANYACOhJpPIAyzueJrYCsEJl0EOFlP0RxTBheS7WhZdV8Yd6J
X5S5cfd59+LJDNnsPKTIYvkKvtEM4lS0ezWJKrtGi6YNpK58rbRcNuYFUcgdgNyAvgUk8Ow1wUBv
VT4GUrePQ089pEPyPkS+7E6G1q7um/EmTOBIR1vEDPExjzKxlcbK02WhLLtujydVWzAKO0g4ZZH5
KL0K4NcS2N6I1Ev0uiqgC3arQNpWbB1IBClZFjdrNO9FVBAr2VW12rKHeJBe7it4W2ya5eOIx7sp
Gl/Bz369nQMzlzIkod2++wTZkEo3kkEAnoIeTyBn0orWHH1vHPNbHsoYuHPhcYedczLTXI9LE/oO
Nc3/BOiGAg59a08C55i/2W6MHEavrvQCjHzKkDO4vlYSQz77dqU8yNxH+UVvNP5qxGw1pVUj2bOg
ETy+fAWw7Cb8Y4GepXJC+vIl2rHLWTOeavPfLw4W3w+DskMDxf4wfT4FtrT91/1Hs+1MMK1g6gHU
vezAGzJ2v+5L2G76zEM60Vy2nftudxN3GQlMMMwLVBzT2QtqfZcA1tSrNUCbAiH5876c22s+I4gJ
8JjebuVSU7C9wmNU22H1pKqkWe+9joBsFNwQb4OyirXfPJgnruA5slwsUqGV/pT4EKw9yhYYPmnv
BiV9A/+puNa2P6qPgnBsuuiHF6s2//1C4tSUsRRIWLVGfI2Vg+q/JgoH9oUngnH13AvFMYxUWFN5
6oZfvXnIlZ+cFZsz/ZuAeKEG493oW5zSdHa+OEhtwH5ZAVXfi5rENgbDshXIZu4LXArxQETEQDry
Z9xJGZ2Akh4pwF7t9mI4ENHDYawUHBFLZrsUwahUBxinjvyw38vghNnou5Bz2PNUmGPuxcqDjCGD
DKjQRD/l5jHqjvdNtOjMlwow98FAkYS6VIN+76H6UGwwOFAGD8pHf+4O5oO4ewkfI5pw7tQco7EQ
70njo3XW8Pt9kpV2LpU0R39ipnP6thalAG8DQIdztcWc/35huiIE9kCSYWm8gcoEjQAV56KxdN4B
ZOo/Ahj3AohOn9RN3O+z3+jdoJF2rtNV1zlVuFJ5TxHL64QsDLBPeOwDOMy1NkEGLiYgCfX7Ufop
zjDkLipUJCBfCTWp+hOLxNFuKXvBnfAfgfOMNCOwi4emMmaBtFCoGFLjVwOUlh7UMqiQcdx82ZR/
hTE3D1Fv496M8h6FzPHLImT4+vj33gAgJNxxMY+B9JjN0c0WfNeKD58rqucsOifBYYzO9/fSghJX
IpgDKc+LwogBdrqXpR958hvbtcwfa8z/P0k5Z9suHLJXouawceHbcltg6hgUL/s0AUtc/6GYPwYw
iEi8O+iyHDz24in2m+PiWs4c3PpOwR6CC1i9STMThTwww6gWzwMWMh9o9FcSE+hmBAxpNLCZmjyi
Mfh61ExwYoUK3kB0jvUWgipAo02UVDBAbaGX51orXxzl0SySHj3uLcnUifSoft33hUXDgbvn+xoN
PEMm+GiSMjVxAYfuxW1a+i4gE4mqr1UQH98XtGQ3tCDjRRlTMHiXZzzBLAetV5MWnNt4nAyHTVK8
mdmPub4mtf8+v0d5HP0SM3/E3AdybbYE9GdhqOQD+uS7cy2QTHKKkqLfJP7XrUkA0ruUxCglR7nf
i2o97MF4ACQqJQpoW2W8i/Tta/IsBq0G+Acvh0iMrxUC3JNvaGE37BuFFnvR8fKVKKwHnUzJqtzk
vOncpfhwKY5xu95MjVwYsFSBEu/034Ls2+H4JvuOJK3QZcwZsFg4/q6UY1ZrRF3SGmIop3WRneYi
Sb3njod9yAgxUS7GJC5a41FMRj8Ny6QEjtM6kNMoPEq+/gQkAMePPwRj+H3fx5n9OkvBDsL3Z2Aa
vIgy65RqaQksVSs6Cpr2JnjNg9mH+r/bsP/IQF8ssPRQB4Wca1/wFKnz1UGIjhUQVLtgl/Zb0xrs
qjvf14UJDP/IwcsPwg7gaFGsvpYjKF4DcLckPjZABh/8wDXDneqVGyPkFKkXjXYhiEkYhgEsw14R
xUex+eVlL1P1cl8RzvfZMcMuLHQdbF3x0TLiXxZI/yy95V0YeDKYhS+0MVcUPY2PMTEPVUcD/Efa
BS4YWETQ1hONluqaB6PChgV2idjjwSu1RFAEaKb/HNzxj/ekbtAau/feph/3Tbiwe+AD//EFFkXS
14VOB/djfBwwoCsmYAtswtYdLHHgODeTy/2fRkhVv5/F8X+vnW4mbGi8roqPgOaUKRiV5Z5UOGL3
2WriPTCxjeE3wpgw1wHYKZoiCCvMx/SjfwDhal3aiYVRFm3b0OGQrUZi86a4lm35V0Um3PmhOsq9
UMbHVi326LRbFykgieLW+3eH4Ld2qIOi/DqDf6HGfm1Kryz0oPAMTOl78tMkx4CX1MC5qG/H5rlJ
f4TcTGJpD3wTKaHwigE1dk4ujMLMS1rfelb6k2Rux57XCrcoAIogIAGiAlnEtUay2NW67HfWc23t
VfNxwoP0fTdnzr1vkwHNHKz3CK6Y2GIiUas1Q1IZnvecNzL1pEe82aIYn7ot4MyGF7UUOaWM7yLx
RZ3hH4HzRIk6p1+gWr/WSCqySZHLQHgG3Wo6Ej1R7TZ8rfrXohs3aUuG0gZdpJW75vgqhiRXU1Ad
uVpZ0CjnRMlbt0TXC66fQH3CGYaq2/VPyfMuzstiEJ4BgwA0psFJxxBz55zLDdtjDY3R8WKhyova
HkaG2S7gRCiN0ssi/7j7NR6jd03fTittcPJN+Kli3r3Ajru/prcRRZ8R6VRU0IFGDLyPa70MdczU
QEvCI5gE7RixpJxW2VPyFYSS62duyOtjXAjKc8MEOmqBiIqOJzYHMARxAOYuMo1c0WgdpCvVerM+
MaekSbSVku1kBIcJ7OX31VwSOzciY/IPV3i0NzJpQWQoea6jR+lY4xHB1s0pdVOQdzueUoFfNS2z
jWH1IHUs+mATh6X0YsUZD8Xu1oeQ3uO2Mpfw0SHAPssJXYrkv57CYxGOJlUEA9unyYUNkLFK+76+
zG0CfjQTXyHNAkUQHjjZS7/RjT3Yr6LsaJz8mrjDNjrWnLz01nOuRTBnkdJqHnh0ZxESMQWnaYmB
CnFmPk9Tskv8NQg/nPtKLUlE6AQkB3rP0HLDpFydH6ZmKCbZsZKBigyIT5Ipe9+y85Z2KBnrBsdp
ePLmv19czhUtk5RYgzzVtFPwAAWFI2vOFAPmAqirZ/l4X72FA9fC6Nx/9GPLaeAjnsI4hDxBombz
oVcELYLBlDlNsU5z2nm0CzcNWhWUCkRmz01IUx6IPAtJMjuOhfas+XEQQ/E3KPLopBa72PCyow7Q
bW1fjQ+d8OH5B6k9p/muLT7r4hegL8yvQXpuctPJconWYUKUIdzFIFlK/HQ7VaLLMc2CP+NnwTTz
exRYVuatdbEUbQU8Y5wP+FkA/vD3urlPf0gfCshIifjLP6HMUK20A8hsXHnPfada8AMIB7MbgD1Q
s2ObvaMmkUpDRxeP1FoEmMYtgv9qKJAyYCogORicjXV7s5ix/9AyAHjhbyyMa10zAPHplSJkx0DN
zvFRNpEGpS9+wePuWDhe59EJzCXNYA5QbU4oLoxa15hJBc5vfuybD1XtieXtehv7KnV+fJWO9RV6
h8Q81+DBCMGeFe14ACssQj3QDREIZzIKDIhgMpvtyRqB9h3qtageMfi4zx+AOf+sP8vbaONvzc30
bP0Mjv1ZW3mualfU2uiceMIOhd/IZ7xKM0FNmgJL4JjpICGsT2GJWYXOLiS8r3ZPRigD+u/RGjOi
dx5H9vc99Cq3YXRnDqQKZMsDIrh6lGm2Kdx4m66aXbZu1pE77IZ1uPI3uhut/UdtA+qgp9jNXXkt
r5IVF7eKec35xwoYCQIeKCC90IB67QZ9KU6B4MMKunRQiw9V3uLSRBRxowkrJT82mtsP3N5eGR9l
1QcwOjqV8WQ/TyNfCy31ohjKsNSOwET5wvxgZqcHf5/u/SeP5I/JihM/Zh2uxCHRQB6JBAdZDuA1
maNDHE29bmVBP74nj/5PNaMAu9QfiwOualNki5w07iZaoWsJeeI8VThzyLAYzagdgzIviQF8bjlt
t0mEXalSYOApvFGe2y08SwJIKDhT5/SN3UF1V9ZVmyfWsVt3u+4tO5UH+Yfn9ntzHT9Gq9oJ9tkf
teYcjIv6XUhl9k2MR3vd8iB1DL68Z6H/Qlc4aVZGUPHi/vwlZt2u9GN2CcZs/HqoYcmisr38zRcc
bV3qpD1W4n5QqTW+ysFPEKDDXddtSmIwutz3nJs7D67agF9C6o8LDw5EZnN4GLwxRmXwji1godfK
LgZd8+pBf7kvZUHNKynzbrmIxFLiFWk/9d4xJe4bvf/t29SXUYFJ8c02F0RxxMfbhxGz1I/n/slr
SUFkLBlH1PwpZrmAio9QPg/j4bhm9CiTSB6EXvGO4rOIdqZPy81O3g9xA8ePQuq9WU9clKyb0xIT
k9I3cCZAAQBpy2jnjaKvtprkn4S1vws7e9hZljNsU/fUrsVfFR4/8zfN5jWzLxkVULOoYs7AQeLN
M5TWl9oUqEFwSlUXt5WaosFXQSuOgp6S0uXNFS14IbiDZjYUzExpGPm79o+yMsEBmoXBKdu3K4x0
AIi0fvRSInIKdbfG/M78cO/ES8Tcqn8tRwfKSzgJgAr365gMv/PuNAqYVW+4Aw83joL+sxlgDz2x
OPYRmK8FVbmnl34dJCc/IeZK/1OBafMteBNwGuxDN/ij/R7+Xbu+OcPyX0pkXHOQwdBgWn5ykj6z
gnRv00jrfRaTjoeachMcGUGMQ6r9UPqiD9VC9CkQ7WjURFbW9zfaTbxgZDCZG6BFjETCEXPqniwH
iej9r99WIZjPM+42NEAHjxR8PjjnDzWNbOMBvF3tu53aGpAsIwLKeI7Im+IVI5IJ9J2neH49QWTv
/OpfEpnqtvbsmM3Wo7+fPYUTqG4yekbavIYX8Ra9dJNRzQqii9TE+PNT1LrI9qaD9aTyIHeXZKGn
FHkuhvMxLMoYUwJdOqDWZawVaHN8IqDE8jm21FwLPTF4T1O3ZgSMGYSAs0hHYUdhvDwYlHjq/bg/
mUIQPbZRX9tyaYj2/dW6dXGEBjytALdynn5lwzwmbISyDzL1FKP9B6NsuBTumvxpUp/vy7l1c8jB
dQ+nCbI2vPpfL5OqjUkSCa16woS31AD6SqCh+eO+jNtLwEwGfyGEWZ80BVV02Q/q6T3+gDuEx8BN
3rJX/bP7iN/uy7q98HzLmhv053dwXLquFcoAEQjWwUk9Ne4Q/1R/Zh1ed8+W8pl6T3G80QCRlsS7
HmwGqHlLz7IM9qPXutpYGjjjSb1PEuf+L1pcSbDn/P8fxGy7XpukaEwk9YSuyNFBzx+J1H2fyK7I
my3+HpS/yg1m3WfOXvRvoeTIljYVQHvVIiZwTruevlvEX/9UHXSgUAyu0IH+qM8fH18jObWEhxB9
c3gygplDzS919OkGinoyX2KdAOj8w98EnIDM9ujieLnUzmILbqKaTYYxyRByKE7F5pe3iVfWVthY
q8gJ3fuLdlsoYoQxpydeAFCeRdZ76qq1iMLQo3FUfLIizTbc68R/6h50zxZ4dlzeKf9ZwZttn+ST
NYkRDBm/KmcMfdLQkZ6Ng3BAQZXjlzeJCKMhc4haRZlIEaLCyS6fN92rwCmxfHcM/ndnxD30eiMa
0tDGjQe/l5/TkoLbM3gawZc1UUAhODV2ZWorW/1zGh2Ve/WdV4eRjcMALbsogqOjm21YLxShx5tu
oJ2qvUCMHbjnHO8RfrKqd7y2n6Ulu5T1ncZeHHSRlaelrnnqSVwN+8gmn08arRwwSzxxXHJhk10J
YlwS7BuTKoQGQvWpOrtKQ5qd+EN9yna13domBlmrl8BBk63wBAwpjuzbZBLlub8G/d6bF0p25aCM
amqppypw/J339ESmlfBTW01fmJ8NCFcgT1fGOcvA8uO4glE1Mrmi062tVYXeV45WswvecRO2OpcW
+ZiWg6Ceehptsqfy4JfEsysYVKHdS7Bt32pOEFs4DK7syJxOQKiuMq+EY5qrnABCgLOnbxQCtAmu
hDPaLqojaHO63nNq3AzKEKn6KTBiIhVvQCDhmGzObq5MNkvAtLg8nzPzCXstIbQSjNxiGOtUvItf
hhtF2MxCTUY3QSruxDYGvO5LvPEEDPQDSQf3MtRhgD3KqFSFuZaGiuSfa1WXzlWOUmGFzU2zwIhc
s0KnA4aM1GNnBbxgfBMgZ8nI9cD3ikKxwQ4VBkrod1M6+Gcj35i46ZZIXfv29331bm+531JQGp7R
YlCMZgwKVrugiCLop5WBq4QOUJJJA1i6aKXW00Y3YjtZSY2/ui92yaryjLeEfjg4CrufFTTWNADi
8c9oGKKTfsCrGS2yiOTBSoo+lWTirOKN3+OxHPWduf6JcAxytWu3aRQlqJRRDs7jVnT8rb+RnJ7T
xLNkSQgADSS4EudBQCY+psIQWmGnBudgo27R5LfTN/VedSNnXN833u3RNmtzIYldM6VE+6WqBefK
FdbCOtqb2/JQrWNaON5aeg430jbaVrzegNsEiBHLGDEWo7DtJ4jtt8ETeA9o9iQ9/4geyo3pChuO
jjcla0bYHGouIn4WtJMg5Hpwjh/OfkzU00Rhy0O5znnWnK11HVKurcnExFIGf3PsQS1hba4M1996
v3Hh2UqOuA4OvImURUe8WDo2G09NJUgyqBU+PEpv2Ufu8vS5uYx+Gw6Ad9hZePxhUaYyxUq0WFSC
M4ZdHID8roe1svIeUQfhrNDCHgZzIJCR0HI8d5oy/o6iP4bI9Co8587kykC0SGxt1+10O95MVKHY
zDbANEi7fuUIvnUNMJoBzAfMSijXAkHy2jVa8DUbXiFH3+7vHzW8pCRfxkrdRfR/lMSsljpIlZ90
kNTY3WYinls4b4pT73LOucmODAAP7lql2W0uvD3o89CbZpUUXJsefnZPn65pa4fRDY7+DzyM8Y5R
ngnntb2QV4zRJBQN5I2IVAI1nNZtwZjiSv9+G0MxAAmg31nH4LrGCAqTVC01U4nOKGvied2WHsxH
yQlIeVKP9xeLZcL6x4YXophLYB4CjQktN9G5dKp94pY0sX92bkrSdegM674g45P8aD6WG40C62Uz
HofP3yXQDTlOw/sdLHRmlOJULxv8jn6bbCTsjGZvPuP9S6Sjk7m+46/CTe+27/EGkJQP1kqhDY1d
Y8N1qtsE4sr2OrNBA4DrIMPEDynsxq7JVFPh2Lx9/gAy8qFaha7neE70rxu64MkKiEPmLmAZE8jM
lolTOe+0Hp7VuehuUPYBnXaTR01bfCz3zceWRs/FoXyTeNNdt4H1Wi6zgzA+NBezINf/ULfSTpbw
nixyXOw2tF7LYJx5KIIQfVbfu0YgE/ml294pdXlHxBy+rs8jSFHRezcjEgJPijlmBTlsxrpRsWU0
wHI/jdpvb+QF728EwHtCmOO18KSiakcIEVcg+V0BHej7Tb52QzRYtCtvVa+qtbSdHGOlu7kNaJg1
r1x0e1kAG7oE5hH0/ikz8OJ1DBqtxlfCpE7OejZi3K8jcczZircn1LUExieSNorKSK6Scwcs0bF4
SM2MdqMjxETpjkrDwwFj6Qm/IxD6+oBXCUwGEciI1xpFshG1tabG51p5HlqKSfJycvz+KIBkFxMY
QDgjXipu8lZeVZob1SMmWlo7r56HYq+Dcr3I3fsxccmVcIMApS3eRfBYx7hSJacttqIME3uY7kZ9
dbLTJImduONSbMzBhHWoGZkMFzPwhcODr3XvJ9PM9b5Iz+1X/SDtUrr3N+Wn9BIdJF4hYslx0P0K
5OCZ3BIocteiijhqiiYs0/OUTKNMx9wv/qh9Gwq0DYT8D3gnc8MOjGbaK4ZRv4/yMOo08b3+oEtN
LqOVDbgjTlULyWet6eDNum/027cVqH/5+xhThKAb8f2ySc9xvhuycW95AgEHwsYXQ1tOfuc4E1QN
uER+aSsvwYBGjP75/k9YtBAYxNHLCnB4zP9cW0gTQwEMikl6Lkxtaw3dSahV3gPfggzM4ojo6gFI
Oy6PjIwiTVsfdeD0bIoFmlYj2acWKKk4HryUGQHrBtCvErq4gezERAnMZWCgZUqzc2V3Nsjmkc6a
G91W0aJubfHgvebNoi4tHx491Bm0Et0dGJi5Nl4mpaogS1l2rsHigzEZx6JPzkexWhtPvARzyYZg
2gHCFxqkcGDOf79IwzSjK4vGy9EDRp949dVly118nNHD8gYQXldFdvbqtn+0hEp+18aoehYK0AgG
88oSSex0k8iDUcAni1oC4BMaYxU6AJMnWjVmKiW0LpK5Fzyw6oCztrdvJQAqRlMEyjVoE0OPPvML
G88Y/cI0urNYUBP9JUEV9rScnkv/Dyh+e7RDWce+20RyeBICi5QAox/rs98GdOxWvmeDic5S0OdQ
7quBs4m/3fc6nuG3oYqF13L0IgLE5XppxEksE12o+rNQrktfcgvvVysiREdHP+ipN63HrHZiQFqk
hhsK4cbr0LclkSwF7U1O0/fBem+EPdpW8sTVNSdI10nw1YakNx/NVnXwb7fVIVJJCFBFayoICB51
cG/lhSOgoiXiUa94F1S31g5lUdui95mJgL9+CP+k3aqKwR3wbvWkRjv8/chxe2RqoM347hc3MQbA
xlYE0SbqJK0/p+hGwKB3pztim4iuGoVfNeg1nE42f3etEDv35X6f9oy9UeIFlMxcDkJdjzmrpRDM
LY1oohlwePNAPD+Ibu5jsO845kcxfFIMEnqv1vAaCsiXA1JYmGh8VH7pGxn8h3vxFBmgtzVp9DBg
CNqnmvQY1Ojk3Kg71XQ13ZYOY2jY0vBsjE7hhE+y5RoR8B4rMhxyfQWUlVJ5sf7Iln1fsdt2W6QD
6AmfUfwAOgRIhWtHyrS6N7xK6M9iHKDBF+Q36qOlrmudGuoqmA5tWRA9tI1njeo7zT/pxqGsgMwb
rcyHNCBBzGuUV+aQyZr68hcxrj1U6hCPgQfcALCaSm5funH5FFu0BpBtYaWrUd+Pvo1XkXyvb/Tg
o3v1ApCpPGkiTZt3obMNQMKaazjjYQycybDl9JCpOFZtCY3L3joGBHSmA6xz59sND/7x9r0D7fUS
EJWQaAB1CPNQ1/aM+7gYJnmIzxqxvdEZB9xcndNItKeAc5eZw8+VnRhJzP0plo1QLbI+PkeeoG0G
TcIY/zSYdg+Gcs62u7lZzKLQV4XxExRusAeulSo9s0vKaYrPMbGN0e0o2mQqUIce7zvjzXkziwEy
J2q+eJsCl9e1mNpsowQd2BBjoaMeGVJLZbPhnWrfNWPWcAgdWKaZLvSGwAXkkkVqyHV+roFfuM58
NZdpIYZevJJKPddoPhqY5UkatQJ6Z9tWNFGT0KR9PMYV6UoRvU/CFJpAigSr1EgzbxxAXB4YPXq/
CsDBr6K27fyHUBAwqj1gZEciiuLJp7JQLLimhgZ3mupjnZCincaMgk0AqBVW5VkoSAV6/5FYQuS5
7ZQFCgVNa/czzKNSoGI1GgInsN0ew7C5gq5U1KnQ1w5OzWubi2qVgd9dSs6D22zKB8WuV4ELTCcn
evhQ16Cf45Fn3yYwjERmlfWu7abOR9bfuMX+ECrbtKfhBgFuchsq2N6R2188Z7TMgkNJVcRsNmI3
/vdax3as4kJBQxTuGQ+N29cuuot7lP7cugMF0qu6q38HGGVAHnzfn29r7jijMcqMaQYAxEtA4LsW
LBWmN0phmp5rxyDq9hBQfdM445kTxOfDh9XvUgxjUTBdjGnTIp9uafry4/TFayjj6sGcfrVVBIlf
QIC3MnYN2T8oTkS4+LxcMcxZJBrdVBT1rIdTkghhxiQPARoyKGdZlvzh0l7MCaOFk1dbgK+FBw4u
VHJdn6gbk/jU2EaEN+C2dCQAB1HBTQQJO+YNmOjZVaJZhcoszgYO+0b+U9sAlaqI/vb7vmI32dHs
bheCGHcLhika+yJMz+/AJ9z5JHJSl+Nqt68sswxc2hCkUViHV1+7NHIkPO6MOWS4jzDbZh/vT8/c
uuziCl1IYXZsZJYlZsogBWUHibjSGvOdaC15eSnoF+cyumQ09M6gBRQXHUxQM84wSGacSKGfnYEn
+54P1FhFPlmv76/MwgE64yyC8AIPpqA3YPTJK0spVaXFTYp4P4EluumI2KxozQF6XdxBl3Jmu17c
2FqkvoKQQc775BHrQPwzWJi2J5M3Br5ktEs5jEvniTIoVgg53rNMa6o/4kHF4bjaTR4IT7uUwXiz
Ws78Z3qTnXeeRjDX9Xvg8iTOzsoGzksRTFwTagMlgbaGuZKNvBKp4Ag/FXriPb3O1rgnZrbmxaqI
U6NooQRNoo2+dav9PKS4MaqjmpFT8MIrni6dBpdKMQ4tSZ1kjTWUwjTCRxwS+sVZmNnwd9RhmSwT
FAv1SsfNvdmodrTlfH0pP7hcd3YaqMhUE4U1fF7fegXRHJ08VHT9e6QKKd/ub8vF0HxhK7YkalS6
31VBmZ1HioSTpFuBlna6lzArw60Lzpn/PbMxe9MaxK7Lu2peFyQCrhyR2A1dweZ4G2drskWbqNcH
oZrgbI09nDqEs4qGNo9N7rYB8HpzsrWRPBnGfoxhuPIrctXNH2u3wVCm5sSncS3vZFytXu8vFU8t
JsfpI0HzixEC7fD4J91v1zyVONvGYmJB7iWip4gQ8K5Saa1+gvNtc18FngQmDPTggGknERvTPOwm
dyC4bPP2PuecYQ+zQAWeZKxh8Xugc5Srytniik44J+ZiDvB312CC7jqejW0iyEbdzZ480m5fkvF3
727XJhU2v++bjBMMbgB7Kn9S00rBprEDGlnPe+dFFElP1DewcWSUN+XCOT9vbwpK7UuiMIc219ZM
9AYXH6mdbAvKM+FSgnNpQiYY+LIveX7xHQw00tkmBZivra2rnYoBX8qF4OMEOkzxXC+ZX5tqXinz
9onJT2UX2bq9f4kfeZvo/pmNsd5rMY1XRn0zwn4oG6qbeiOSNcch7kdR8ChcSxB7cZDDCr6Hi2pz
Mp+CHXWoyRu85zoCEw2yom56AfAfZ/GLkNqdKA1wMeAddfcjApAlr5XpMkXKRh1pVE/xzGlSdAA/
BjSkKuk+MtxPja92L6wyLq/ysty5VxGVKgwBMEaM/WrwUZ1A9HYq+1CTNCSv99dpORD9lcDYL9XC
XhTzJDtLp/wo0Gar4KE2Wt0XwlODMZ9Uan0lAgMCWfVPlOLdtfL0vwlgUilRH0JUTSAgnUhCMmJ+
Ri/3JfwXR/uPodh2DKvFuMw4QsShB5cknR4cJXO2fAay2Ra32cdfOXMqfJGDekGHvCqLM9QIxNfI
Nh9fEoezNzlrrjOXHPiaqZYNvGpmHRcw4TY42+LAEfJfItlfRZjIGRWdNlZGhBDjmqsU/c8CiVe1
HT0ka972nH/wPZsxQTPpq1RJG1wNo/2udTTXVEhHf0yHjK55VbHlwPlXKyZwSmXT9ZEW4lVv+x4S
/cRR5bbr5ztf+/t9ZsdnVh1KVYu1keqtQSTZljQiPQgPeLshqVsRB2S99vEY/wE660BkZFecgLDs
6EDQ/cZUQicvExFkrdOKoJ0fE4lMh41EjDWajYAeRilnSy2erReSmLCAac82KTS8ycp/Sp9WKOkA
atTeDYeCrjnJ9lL5dJ5B+49WTIQw0ixJww5ajRh78Wm//6BOst5+vSrIUmSO7y9evP4KYyELUBvr
UQ6GsGATnGjp3rfbYjS9+DoTIQACm3sIENn59ecUkGP6ebr//cXwgFLoDLkwF9+ZZSnRFQwECKS/
9mDb6Xp8iVKCzOq+kPkjN1v2QgizHkVRgidhQJ5jrnCQrl4w8/G/SVCY5LcSMIIU+Eixg/eJqHCt
ZiWuOenh4kL/1UJhlkIp2v/Leo+rZ47HLq7yxaeZIC2PIfo4axhIfu1X2lYm6pqzzjwJyvVJUzSF
FWO4FaEMvXWNc/KO/6MKTFj20OWGHhkISJ462tsO9wq9HKsujMREYyCk9WNgwFUBtHP8ldOn3hb3
FeXowfFV9rkrsSpAMamQMj6//7I+kGH+/p82AxtyA0topFaGgOA8rePVPner1X0Ji8fWhaGYPT2O
TZpreEI6Jxv/RSQht9w8e/qd/aww+9nMC6FM5nuSunqtbGUH1GjEjNDmPQpyFGFDq6H2UxSX2Bbl
g0/ic0Z5N/OFxUa7kQYSdjQ9gTaNcam09HChaJQcaQtu5iD7cknm8zxqKTm6kjKreZHlFRgpt/Bf
eNp0FPeXRDbxZsBTzchL7xf2+JWc+e8XcqS8zAZx1gb3/81ssJHnuwsLAsoZNLmgPxBXFLaLPlaV
LECLXY6buCsnaGcdeOxeSzWsKxGMsaaxANqKABHez9bpXx8Lt34pHNGWXmn8OyCc3b5w/F1JY0xm
Fbk0NYWen9+9gyuWVAWCRofsp/pzf0vy5DBbspLNvknqWQ56zAeiPFDvgXfx4slgdiXOEEHTO1hu
pPrKe0al0UbvfEXK831dFs7BS5uxlea4MXojnuUAPZmAbGh9//PL2wVdvnNjKNrpWLppq+klSZhg
q/C1d2pibsINUZAv8rf/UiELQPF/RTEm84Qe+G0yRGmYgjX+H2nftRw7kmv7Q4cR9OY1aYpl5Ur2
hSFtSfTe8+vPou49LSrFqYzZHRM9HR27u0AgkQASZgGPFicwUxMaENgj4R//y50LiEeBo/1N7svD
LS5oHUltHM2cKcRwOLMzT7HzyXAvLPF9/fmCiCj7Q9sOIBKTaLsf7emEPMk9IxZiUqEillFpDC3g
QaW05c0x3pemfy983o+PDEKrSr0QGRW3DMUUo03iS2Ttq+Cqd3b28nlZ4X53WwEEBp3XPAY1gXYu
0aXgvBf6qtfk+YnsHeNTsR136cnbnD0rPIZHtEIcnoeH8ZBj2y4L7+3rtylX+oM25YF8tCvz2DaJ
ZEZgJu+VFVp1YXdWFWxS25fdttrnJSb5q37XWWgFrwerw7YOezSBGTI859gGl5FwjzEN+TPdaXa5
k5wkJ3pF0qN+FHexTPyPMiZVRNK3SiLySKInbDTxLd9zWz81pWOSGkRw+VdP33AJcrh6bAbDK7oO
w+rcTJsus6Nk22BhoM+oi644X6BaKJitxNgCen6omL3LMgCAVwJev4JV7CeF3IeWdfloWSSokL3T
8LSVjH7OiYumox5e71iDF2tR6Q8uqIsgYVnfKDZ8dsZSwKfSFk3JJ5kCOd6wZnvXrNUPUtRdaBs5
19UK3NR2tC0S8wloiJVZJuZcd9G2KcM3rtj5H+Tkn+GEEYjAzE9Bbs9/oBVKeL58Nmsm5MfvU6ov
63LSTOgYPU9XqPJr6OgKzIy4D7kr3l4mtRIY/aBExRQlOhckXwClcSOax3qj/2H4LBYBKoyQY6WK
JHWai0i8+aZeVwwGVqzgDwZmPV/Y9EGo8yyLcFWQGt7KdpWQV/eTcdysu0L5wrIPxb6NocghZu6c
sbVHyWXlmy7LCV2DP/moYq9Scw002s9jvpGt4sFjYCxelhTAuX9SiLGXRfd4nIR3n5Pu3BvEzC2T
4WNZbFB33ivVTtBLsLHvkKi/7/9bTDJ0vnwbxl8TOIlQD1LJo5qSk2NIIuvWsGPWJAaLBepyA0U/
84d6RN6HR1ES6w+tjtEJu/JW+MEFdb09LlN7IZnNR7hDn7AjstrOGQZEpatOQxzWoueBArfnd8e5
agIorcG59y3W7Ovlu4F99T+1ikeOfqo1nEhZEp2YPjoRSpdp32ftp2KBHxKjbnmRAwY6bnAmT3hb
ifDymlketIcdI6S6bNexK+snMxhBy6VMBjPnbUNYjxCGpOgQF+5eNqIEP853ljOR9CM8NiUzmcyQ
FB3j5mkq130Ae9ibkvMyz1WqJLyOWM9dhjH5KrkvzK4na4Hi5VAwhTgOf2e+5zbD6K5SEAGujWUG
WNHw662j6sBH6CRcEg3dVPlElBvSvzOioLXeasxlfFOhTrzOpCn0DREXxdUIFvy6JbIPTgN0XQBm
Y4UnitvdhkdTcY7AIj6pG7fBKH77+Gm/8lc7Vh511fR8fw2tIojFQ4njwXNM8pfSekZ/NUOqq0q4
oEA5gVzMc7/0QKFpiGFy1/se1/VySLFq3RYkKBeAYcgiEzOQeMCxqaCSe+QyBRYTVLQXoTjEyQ10
PKksJyT6IVBJYTJUg6F/X5WUhYYnbVCKfQ8iCgk6UuPlYVw5GIvJz5eZYdGhnIHc6nVYNhDXaL5U
k2NgKMK0lfvLRFgSo8K8atDDWsWpnPfVwUFvolU9sHZCsnSXcgRh1w9x3oOEduV0+8hlWTaWWs0s
Ls6jVrXcKGucBwaNB6sBuPDdZRmxCFCmwMgm1LVh/8/T3ZNy2zrMvupV0/x9Mb4e2wsO5GgI4nSG
qAf2/tYgT/FpIChrJjvfucwJ4yi+BgUXhFose21wQ7Jz9icnV7jp4TvjjgsMrf3CLlyQqLm2VVsB
p13ajSU4vKmgrpSZHArNIWZKu8rUbuyK3L2zmuEZmvw1ib8grMhBO89AzkIUrDoij7ueKO+X5cdi
Tv6patihVIxFCRrRtrf1hz/CRttMH//OvnxVwBeMDHprFJkGIr2p5IDdsgTzuTr9SyLUvZe8ckwA
u4J7Xz7AgJ3SLYauTOa8xSyQX+HZQrOpuw8H24zdrHDWYGwwDtuZ2+ZcPsWO/LaXXRa532gL8ytg
QY4yBVHtdX1XQ/meuoOg2uHheMYU4nU8YLp42EkPpjkMFvgUYvsT06N/mdlYfABlKqLWTxQAAcxK
ePRdfyff6eROs/S/ebF9k6FLt3I39FkwO+snfrMfv5pUMEmYv13W9vU8zYIMFRNMgZYVpYfTG+Aa
0Af3/uqZ2eadQWU1tl5QocICHsZi1ALIDL2kvY31RZ5uIY2IwlIgHiNSwHqwsGOYnFGBQuiFGobj
IECryUgekVfk0ULHxfITBnMM0/4LXK6PylEOIUK8StP7cPP4mpnaNSujxrB9dE0u4TlPSwXlq+V3
IP62s1mQLEyJUQYD45RDqgwgcUxdx4nes9oxk6fL0lplA4OMc2eNriHt/9O86qFRDlWuI1IAqPNz
DvA41WVtD1814Qsa1A0t4lDlhAQ0sPkoBlqusJOfxj0ricqg8sujl9is2orqHLtFz9IN+vDnZl+N
YcTXX/PfzND+XNWBPqEhfjtboxlcG0Q2GyLsmpN7+Vy+Olp+mfEFHeqKYnOD7jc56MTFRrO1F4/M
qGPEtIGhud2d6vM+2nKOvquJhhdRAaBeTFQznuDrqdzFR1B3NgdWqFqEM7NivvdvsEBIvYMPeQwI
t0ktli9ZV/gFudm1LdzwFHgYeB2hKPujiGlZS+jmJhlxw2Jr1UIs6FBhfpjmfZrX2vy0Q2WCPHWW
v5s+Py+fIONm0atcq7RLQp8HEYyhlQ97sSd4GWEY5TKV2QZcUhPK24eDEXgAb0ZLDoCGSI9VNH8V
6y+ERVmIMUuDsexmRVSJbGG4meGMWBxQ1iEUG4w39fj9AbMgp4zZ1jBflAsSoh03hsDHMVYgoa8y
rfPm2+HWfI1sFhrC2mTDvGjr/0wp3XgV9CKyYhwYmfsaRPNqIuj6xbo3Zv8/Q7O+8iiLa9INqpd7
PjhKCYCfzZYENw8thoS5q+C62Fb8pkNVGGM72vmyrjEs7C/0Lr3P5jL0/Ao37jhs3wZegKMGFkOl
V9kD2Njc64cmc1qOmD+rYF8NGJ32odnH2/vYYlrxVQuwoEFZ17EPY67vQWOvbrIDvxOsgYyS+fp3
70wd87vAqwR2Eo1+ANisOPTDMMdZPSRnAC4/+CQEZgpc0+XDWX1nLghRNk3t0rYu+WgmpGGfC6YD
WW3G6wq+IEHFI9jkPAnJFM9tSAKi09GuzY/BhC+3AsLKMq/q2oIWZdeGZhixYwty62LzBFQ/vCBC
y2DFDOseZ0GGMm7GpE+FFoHM02RNh2v1qj3c5Iw037rcsLUTU/zQZqwr+OnW6m4asQgim1sdOid/
7V8Rl5q1NeZEdkSLqXLzE+GXwfsmp826vzAPdYR1YRxf5HjMTs74AJRCcj2Z3pNgMzzcuvQWlKjH
SmlkRhcpoMRjI/ZVYMnYy5SCIZYyrOr2gg51W7FyteUkrI48W1i9wMHPcYwa/yonGjo0sBBkHlGn
i/xtL3dxn1ZQN6BJquYcd8zpZnYn+5q3WxKiRJZ53qCmXjNf0/gUYmNWV1nN4W0gpSX+gUbUh/Lc
mH9zUEuqlAB5rvHkaYQAJTI9pXhXNgCZ75ATYhGaf4jWvSUhKmAchI4bxrTNzxrygsmzbNbkNiOT
XZ2KHSNFuHqtlrSoaDGJeD9rSpxZ4yCCG21hvlVObRWwFqylFWvmaEmLsq7K2EIJVRxbN6Plupjk
yC3A9VuXbbjA0o75zxdXV6slA4u9QaZAvXNGHQau6RU2VUDlO7OxsYXMhxlkwsKxyFLGFj2ygtYY
9WygJqfaAuTQkl9lG73LjZ2chhfhQWXvt1+71EuRUqY3TtC+HAPPEDdhykn7MNqaoznGU/8amD4K
ZZpu8oqdXjNHjZiKQ9njsJMGXanAbgUpY4DNLPaAkAF2bLFhglHMSvifL8SvzSpSmqhiIs+K44gz
cvrBEQ6qmSo2Ge9Y2rMW1HxLFGBLP7UHz+yIazAmAyVN3kXbJ396q916+xuGls6/c4knypr0fdE3
agI6QCF6S+3A+Wjs7CRiiQQzpmaxRNkTY4oLv89BanJklP+xYAiF7Qxdj8zgZv6lS0xR1kThZJEP
ShyUpkdE6TtHkj5G+cZA8THjrQpxdWWpnds3G6N9LYvuv4atRh4VC1PlLxw1gBtTSploYVgF9Tg3
XWqoCUlwpnaBF39mXj699Wv3D50vT7gwMYi4Fc5vv+jUL70j2NnmL/pHAZsJhCwAqOsYcKJY4XSZ
axJtmPUQs4/zmXFH5ZW9xXBND7HzVUOtnhcNka5K+73B1T6wboFWwJtOBu24Vjb3sfN+WWKr9mJJ
h+JHEeox6DTQAY7+H6zaJeF2dIyNgOKzb7F6/b8OgFbEBTX6gIZQllNPBDUsFSZvw/7P9LBjLYAU
18zSkghlKiavr8pgNks9VtSlRPqD55yljgRYRtbV7WQ5eL1e+1tZtofPyN0ZW9a2lrXhNyjJP4f3
JfSFHiYhL6Ydjy+Yup2S7+/3N/6pJTw59VuEXTpD69c83JIaZUe8qY01bgI1BagDSGS0T83rZS1Z
u1dLCpT9GORxgJLCqfiv6K3rAlPbXibwe+cyLMSSAhWDaOLIN0oNHipLnEFtJitDH7hGlG1Kno7+
TWgmpHeuZd8a7m3rdZeZnywrufY0X34CFZ+0nGZMvjKHXMAbiJHIFcknC9udRYMKRrQwxS6XOdRq
H7aF3divvsViYzWvueSDij3KOmtGXflSBw3bT8/oIrY9q0O3yT2/N64vHxyLIcp8BAkv5OlsPqQr
ZyYzmCMKH5dpzL9xwWjQye/Gz716bOAnkQgSX2WSYnUbditYl6kwdJzOfYvjJIZDCCo91A7gzlNg
nj4vk2AxQsUWmTzUOsdBWFaIYJfE5mTG6Jhi9RWu2gPgReoqoAtlhX6SG1Eh5HnH5+cXyZm28bXs
Xmbj92rr+bJ+E6Af4QWHZc5hOYGPLLAddaeaA0AgIiLmpIJXP2WVyVyXtmrUFzQpox5JiR9pJfwu
EOHNnKgY1p6jW9XqTN4xy6t/yyN1VmKZF1WcQoiI32WTw1JE8T5xYlM9d+ZrYHNbfh5w7TYMLVz3
kADXF0XcYUmilb3rCwlgmwLSDpvOip5rM+BJft5FA7P+sRZ+Atr2H0qURDkZxmiUQEkRofGNo5Dj
kFvTphWZ40QsUpQwe03NByEQZw/lRFZ8POwAoc+uws4/88tQLDiiHCHgfEM9lXBmdewiXYzdzzKR
/wi22U8OSz9YtCiXiIA2K6IELE1OB8TxKACknGTWVzchRlRYOaK1ibwZhvifs6LcY90rWQokTYz6
AIFJstODUSER0GzmVwlaBve5i3KZGWwuX/RVe7WgSnlEoLIOOd+BqqRv6vqhaK/1ZqPc88k93zop
Ty5TW60+Il2JfV/AXEZynBJpXGg8x8cSXilXWwftdv3xMKB77G8qtksylCyxAq8AtKE8v80N0spE
2Bcv6hvrHs+357cufjNDyS5uAB0v+GAGPX0lCZ7mYdCDR7QHoBteltv6KX1TomKKFit/p9rAo4e3
U/sjIYf5CcmKMZmHMwcCi5C2MorWL+fDsZLDMbOAsA9PL9msa7Xuu76ZmZldkAk8TebUAGSya8sZ
rNau78stfze89iQyK6tlpK/nr75wSnT9jEuwciL3cIufpowUpwLdnRkTY+rLZv+iImOHOUBI5zXT
s3lcMCVwAB8NSmjcDKUnOE+hZT60oRm7khs44hmd+dvuNrE9lhKuasaCLmXh0f4gq0UCuhUqGi/l
/XV5fXNZ91blt6BAGfYCXYyRUoPC3jti+NCEXWecEIsHyqaPWHqPchkoYOtK6vqnwQM83FVfu37/
N9O7SJF/nxNlgJSs8seSBy0M8FnCLU+yzQ1r2nC2Lj91ASDeGEEFALqC9Rh0Ml6W/SbJDbk9W1uW
m50/79JP/zzuywf7Oxr++ZnUwSpTOwb+JLVAVKmd9Ng7JqvgyhIEdbA9IKB7X4Yg3m6vWX2prN+m
DlIdmlRtNfx2ajL3hK28r36KhvYfvsG1ANNuz5J1W1uA67EPPpzv3fvdw+UzWJkZ+EmJ8iEFLCHX
zSKKyRaoxT3Zw2DcqRZxzLvbbLN/sXDfbMvG6KHN6Aj8KkRfUibKq3iYqIyrDgpwdF76+/Bet1Pz
A+DTR6u7ug0srHvfmm54Z5utdeeeUsszfcdgoRyyzpFyOtgaG/FdhY9wbpEbZfjN367mp3QpV9N2
+siPOn58IB+sW76SVlv++K8pO71VlNr3lfb8ENvcKd0UbwkBhnt0b3GsDWqXrz09bndZ5S4LHPsu
f3oqUfCmShFngV+/X/5l1ldS173kas8LS+jyv/5l6rJ3UysZ3myqgB3NauxkyYO66yPHp2E/4qsV
QggjK76Sp/ypI9T1zuK0CY1ZR4B+f1sbtpjf3yS3jYOUsnV4P7TADR33B+mhUUztGLwFA4kOEQuK
/6uB/j9f9F9zdb3gjZo+3zEsszYlEmPronOY89o1ydzSebofyca1P/+lOlA3e9S0rON4CHYgJuOn
JZaqURd7KND4Gav4bTzK4pLEN/lmZ18dRnJrWjctObiv5vtduzc31ozttpMiq2TFsYxPoPLcl2/O
V+bpwgl9heaL8DEMBIxzTOBn/9ISVLgjyzl624qIxP7AFoDL1LDJ72IYodLJ6140Jq1PoJYl2VoG
2Q4W9xaT9xgl09rlyLZyMFaYkrwksmzFpyMaZJQtZ28DZ78dkd4WfSK9XSmnpyYzW3F/HgDqj225
qX1UCO+T0vYL253cdvNUb6503pb+qDcCtrttZKzw3RgHCfv0SKCTEMsnh10JZAuiH4VboIIQP0Bb
arJtE9Jcq58Cuii3gF/AvzBZ4X7Apk6s/tokh8dPKUKJXj9VlnBXZ1Z03XlY4XGbHYrGzh80Jzcb
fC73R39Voq+OiCgj/UZysFu0NvODh+RSuhGw7+N4nc94aR9Hfts4m8L5MIiCCdctKmYmvyvtYw+i
YewOVtSipo2UhvLG29N+uCpJd3el24GJRDY2kalmYBVOpJOnbUmwYBreLDeHK/TwOlxDto6ygaYa
qYnnqAnYYIm8HjYusCButU1o25qNjPTRuPH3RYYyxo2+S21Ae/ZOgdJ58qZgg95ERmsQTOND24tb
uSFKiorv6Tqw8oFs1XDum1L3SNDdNFiv2XvWu4LpDJ2UvXl45d/Sze6x3J9KS3m4Eju7I3dYn5ZZ
KfCepC1n3Xi74l47KwUB4iogjbE0yOYQGm8AOCygrqGeut4aXd7etrv7/C2tTWUTWKbeAjcmdLQT
fJ/dmFoBJC/MtaFFAzqCZQLxhOydt7UL964nEjBxs8/33hKv3Pf7/lGRCAl2lrobt/otBi526JZ1
SfWh9mSzU6H8E0eao0kyRB6mDNP1ByuazppEnAqrK6IPzTS20QmtLlfEvqtIYpdWbAHpq8OO48fO
7LDHaRdbn60AGCi3ItuddDSnm1Po8ES4re4DWMAzAl+cR3c6bfEfOz0pBggNmasO32L5JqTvqu8n
BZ1Bpo4fhSQ48ymwsrdp4wCdPcM/CvY+JQ52LT1yKPa/e3b+1gPiOkFzrkx6KyxsI7FP7qOZfMib
q3x/ak1wCkAJDSXhTYj9KOdiY1wLwj4hrRXff8DLjdD8g3cAeGxxfMegKJEL8s67IqndSXN2m2SX
k1vj3c9I8Bla45Pn3GvXWFld3Leoue5yjBxbuGg8GWzk610ibXZbLrM8H1oZ2K2ZHVHw3pjK+2ts
Aj1Wup1hf3atVdcmcRMC0f5BJpTbnpKGjFf1PrGrmBB3a5cAiTcszEz7tnjNId6JrwrijqYH2XzC
VgGPlDT7+/en9OohdYab4Bi9WtngTC6Py9Amx50K/i8btDU3qwDISNZkScaQL20+1SDSOC70OvTg
Sg6u/kBewtPckJFYTUr0K9WZYeCNLY5qF6Lvm+GOmPSpmEqYaqlKZKMDfKSQmsI+PJ+dEHj6rYPe
oet8WyBylq4NmNHsyHhBfPFGuY4fvFNRl5oGEZ/poF2O5OVsAMUgND2CLKV7WcgrzT2YQFgIeXaI
Cx/F876GcXCuOz9ZoX0E6o10Kp9wWRSs89XYNa7f2bWf5Ki4zNebZFIrnGlRkMdn4SEie8HBBWCx
tRL/gS0JK1UkUVIBUfeTLbHoArHz/P5sEFT7M96BhcQofX6NXvcIeFjlNRNBbqUCMPP2TZMSZVxG
berroAlk9yyAG8Rul9D57Bm8sUKUn6xdPn7Wb1GfPEi5GHUFIhTrlvGVv9M/P2Lkr8T4Qq8CvxYq
rHObA3CDxLZyUgDc35OcQUZk0aFicUCQ5VydgM6TA0A1Qo5XnPlyPPs2XB1xsWzpYW/z5O7BZeEr
rmjYIh+kftXaFgz6cV0K6fx6QTGL9XphRcL0AJSmD0XPzc+Xh33nOIF1jtBHkpHHMwIQ55a49lbZ
7B4CYgIq/n00d77Fapf56gGnLNAP/qhg3JPFpGwG8PdkWcfb96srtyTPCC2dfU5SG02UjgM9z819
t/csrJoC/ptPrAnFUfNzczOY9p29k/d3cA3kOrRuP+Gst7sP9+PEw0M9SuR4DBCCubp9WaPFywkw
7BL9efM5o6sB2IAoWHCuPOu4PVo9PvXFUdwazwYMq6WORA7YYJhfsSr4jNv09R5YqEQ0CVhGPad9
UtNmqZv8uxT340LR89RqH2RDOT8mrLNPjttZ0hvTfjujJSYgCNMyq7Ws9xBvwRE5nTlaUywToZVK
8HRi5Ha/YPwvKIf40wb9j1SoCReL+BjsXbC2T7eP/o28fdocrW1p6tcNsd2NSe7wd0zOoK1AtW18
oLlx77BkEzAZLktbGZeRrkBxgaar3XzoQFRkueKZF5pXA+l/CctSMTLxy5UEo582KZbm4sFSCQiD
+ifdxZgoZ9V71imvWbMlLcoeKwFakwBp18Fqhnbn/vHI3XyWl6/IWnCBVdXfHM3SXOjp6IVpPKgK
EJ7MY3z7lprJK6YZmAjwKxAA8IYLOpRtNhK9zg0FdDQ8+Hr7RXqrsBIEaLcZgMs5tORjyymx7z8r
5zKDLClSKdC2jlDhTb6kyNv+iwbfc6f1hNUUxyKj/xRjEBnjFBZgz0o8IqXE+5NCKRLcwMvsrGZ6
MKiDHaKi8bXl7ychJdDi3Bt0xGhHAcNb8AeVy+HFGaA5qMIrIrV8p3e1bfIxIyyUjMu+ZlCX1Km7
LhRSMYblTL29va23mf1+mb3VlOuSAKX0Y1JXQi2BgJA66Wjlmi165rO/5WvbeBg9C0fHWlz0H2gC
H1ITNQG7zqmz4ycv5kYDl/poAJ5I3UVIjDf2ZJvZ/V9x902J8qMctrW2UgTuLO8hmqzawuM1tlqX
x4FxjMzkagponvX7/2zRzg8Q4lnVhWCrsBTSY+ekQLwtj0klQPhrQCUiDObWnNKS3s/K1f/E8jD5
qQDmkufJVU4bU0QhNtj5d5fprD3FYEm++aKfYl5Qe3KI5xASKbkrW1LncHaxRyuFuE+xoCs5eogr
8K7fRaihq6dSIyyjshbe//gG6h4E2P5SB/NBjkgYxXbj6gfBvivf/rVQqfvgRRyH6XQc4ogdOpgf
wSod514//cUk/2yev4VKuYFIFEujG78YmlHsUgAt9A62a22YHM236bcL/aZEOYJQ1eUxGcDRvC/U
AHRWh/F0TM+d5uk5D7FShDxFiIFKJmWWglKuIOO5yjCE+Z47gK68Vi1u44OicH1ZQdddwTeDlDmJ
5CDjAh9PvxQzI/EmAebya8jsJvoKqy7JkbIlraQbWLmEE5NvemRUsfPXBIAwCowFAlvD9JwQUKOb
DtZzlxy5rX9Vu6x+PsZR0o0XCVenoifDt45mfd+2wIxR/cJSA7vzPv9rmQLfVpVFEYEXQG6po0v7
sahyDsx2zlMNkLAKkwd3LN+6nv9YUKFOTm2NafKxDfz8YJDAjAcyALHVJ7UlokkmsUPHvxvfmFRn
W0Ed5A/eqIOU00SSUxlq2TlfMSXeqoKNXKSzY27eWDmwBalfsz61J4Z+Od+9lPCYjVVs0bpjteBK
LCKUHxBUtfR9gDxiuMLYZ88Z8mSNK9vljXE73ST6PMKMfjezQKCSu5/VjegeYL0zsrtHjtSyMIJq
Ab3G4l2D2WS/FoX+EADtO/J0zLL5hCFrXjdL00Avz5t3uP4o9o8FOgCJ6o6E244eqmiXVXjNZygC
mkENGcMzWP9O0c4U3o+jCHZhNDEL6B0OrwUzPPyacP+lTAsilGNK+6hHPyiIlHZ6Mk7yVXvv79Rt
uVHs8CbGTO/sE0+Z7e4HpMI/WzRkfWY3HFLoZMSgBSt5sfa8+ME05b+MWBnKWsP3VM5RtHmZbAa7
OzVo0GKNlzPlS7mwlNOKVq1ByvLmOkwMDOT7O+OZ9WJaMe8/OKL8F49+20QJQOb45u+udahMT1T7
sq6sXqHFKVLmTmxLvpRH0CiuvUNly84N3vCMUJ7FB2XsYlWIfL5B9vUYXYf2H25T4Qn2Nz73h7Qo
44YxHjGqeHBS2rWd262NJmy495S9UHktjF+SohvaE18YFDje/owZZaLtpb2Pktspd5r74sjiay3p
8YMYZeSMCb3QMgfpCVfCEw9DctxqqH4KloNhwxd5Nx79XWKpsCfWc7s1s1fFzU3OPNiSTGDaPGKW
211wlFCHQhHM9pzTzu2eL2vRWvrrx0fSFifoxCKZJaIPGFZ4DCUUvzDrrPVO3rmBumklkktWWG2A
GR8JV+FIJsUMJrPizSS1vQjFIzTOj4UdBVY07aripi43fMEK6OfPuGCzNMpmRZCk2jQoO/Cmt1Me
/f3wVfnc2PweAMFuREwI6O29BCBK6DwwZLR+1VRNwpCFjO011EEOqjoqeYCDHM3+9Qm1yp40KJhn
Vrjrj4mO+t5kFhOxw7N8Bc/V4k9j0u8Nq7AYXzJT+iUG7IBVEebo4q91mbzIST6HzZIIjKMOiXIB
ZXBUbz/K7fXghhhlekbt7S4i8h5TcBZrqGndUn8Xf3jKUmdS5RlBh2eV1JrxBxaPpltc0jsGl6tW
Z0GFMtJ+XKhC5kPcvFm9c2b8jKw8Cxd33RMsiFAmOgEklKhHIIJI4kHFkE6I12B/5snN5SNbyYYs
62U0mnXLl3wlF6ADzOFb8U7CC9C9TGHdqC1Yoaz0VKV62szqCafWXX08J25uMWJrprgoGy0pGO2t
MtAYsTlDcIt9t6vfzWjD2oOwetW+efn6jkWq0Q861My+NAzaPWy5W9XpkKO6LLF1o6dokqwiQSYj
R4trtqASynyYtUXcI20KbBHvwYhNaY9eEYTVupO45vP8HhPRnSUjS6A8VJt3hoqvB5mLL6B0XA4S
v5mkoD8/DRkBlKC/6/YGOhfmsbqI8PvsqJ+AQ4nNy9mG+ZpYNaYL4pTuj4Ykc0MM4kOLIe1tRryD
TTrbZhjttbZW9D9rqiJj8alhyBSTYRS0UqBUPe6YjE6FLsSZAkzDHDLsYjuGrrwriTJZzWMbkfqM
LYL7ooTZ4iOARaqP8R3+3y1YXWOr1mXxURTzKPVok5p0iJuwsymJTfl8D8D/+vGyiq1fGF2QMOAi
yJLwtYtmoWLYNZOFCRaInMfdhErSs3nPLDTM4vvlDHS4AZ5XMW1Arzr3sBRhCLxh5iR7Ul/28k1y
pW6H2yElGXb1vtywGmnX8gkKRuIlHCfyQLJGHWiO+XWF85L+HH7GD/Pe2TmzHJoH5/HPCVUcn2hH
4WZC381dsCkiwhDp7ONpfgH3iTqELqqKJFER75jz+RDxaQ9TOmK+ojrHNjArDzyWtw6bO9aksjAb
gUvkKLMa5kIR6nHZA24GuyHKkzMAwt9D95XJbRQWHNpXre8XNRF7FRRNw3WhxwX8rOrLTIe+VNbg
ROcmNX3NVEEtcW3z8Pw8IRjMn3lMRL8zxLqmRuKCMhXdNN7k5WFX9/8PFh8dVYc5s4EVuO+iI5IS
GT6GS1y7gUuCVMjpj5KXcy1YDTxylA4JURLCOw3LyK9ZOaiqIWnarDUqpS5dPE1JBQBxdLPpRMI6
wDIza/kmLbDDmH8ddEflDBOjdqYBrKf85CXPKeeO2msUiKQrdrmA9sas64iau0KAYX6e8YErs34K
Wqy/P5BSsFrMQ6mYbxOukubEO5/4xw8PkBnPvsm7ScmG/VwLRpYUKS+uRlkn6T4kLwH5rtwlNaxy
Lc1diJz3pKrb03Q0UBAKzA4xPvAomKi2a/GrCJvIG6pqKKpGfUAQcpI2RvgABXiVh1sDQwWDeeKY
edx1S/VNSJ/zvAvzq/fVODWzjj0A2R1DUU8xkW3Dye4EYJfvZGiCdXoV94XZZiTaGdfNkZXjWqvC
4Xj/4ZV+NUid2MV8iU/Yz3jm3bb/KI/FY7afNun2FVOkWG/v2pHtRhvvxEokrYVRoqyqmK4UNPEX
IO6UeGKSFCOe1OWcNUOvH7OfZWU4HOq7oEGdpawn6MHLQePYXGexOedSdghcNvfISxK00HAWK+Wx
fmO+SdLlKk8oi37spx6FaGWf4hU2N8va1wBsD46cJWzLN2bhb9XpLEhS1tHz4mL0IjhZa15rVt9g
YzcwxzBqDK1hg8GsUlMkLElVVNmQdUqm/JR02FIiw6VvnZA3MwvwR+pVf2heot3ISO6svuaQK/8/
YrTL8doU+Ck1iD1oyLWgNixgfZMIYKKEFQmuZs2XpCgpqmESA6tW7M/epnkHgFRwErVtnTv4X2kH
KMcN98pmQtqxbxmVlrUSJ9bzfnNJeRujTUa1T0G6cTRyFYl20xD0SSQ3DXoy0BXOCpJWI78lwfmM
F6Ynzco0xr6SOccUCUgxwsABZo1waF38G8+tqPNCP0nXRJUKZWO8ycbUUOYAEFAmaKea3xCD+Ue0
3MBm9xWsPjQRKMgi3mD4S6G0U4pVjgMCDazKIKERWG+5biJ8FU9XaoodyKRrc6OxilQDCGnnlWFJ
mqQSKixC1FvV9lqx+ZQ4TfhzWQxfG5B/hU4YudXnNcyG+NXytxA4P8VcLvTxcE7wZJNNoX0axV0i
kaHtiRHkjg5MmeSFBwCrgMka/Taa/rQxKaWbBCWi5El5NRL0tCvlWyLciBkRx0ek7uy6OubSZyqW
ZoK2TPEtLkjMozGcxJmpVpux3gKqQVMZFflVww2AHETZgBUyaF5yJeK1XoqGM1YORupHd5flgCV9
je+k+8tSWz/Mb0p0Ya7UBL8SRVCK/pe07+yRVOe2/kVIgMGYr6RKXVTn7pkvaDoMOWd+/bvo573n
qXKhQufeMzpJLfXG9vb2jmvtdMB/YxLD/xiHfQwuLJze7zDYRMhq9bsVsQsFVhXVuf9Z4M844tlh
zd6aD3CyAaOOEnrsUKcj5r5ZzfQveTozbTJaNXQwmmqcbxUNZBIF1JCfQxCZTm59v5YL+4k2eK07
l8BdBkaEPMb4zPCs5ehXFTyDjvZoVxnGQcL9dDfoRrfLToViqu9ysEuCjVdgrgXkLKHRDlvAs9Wm
TCyRgFq0P4rIp0XQ1skcix3zN8IeJJAddRNmtcVWXw2llnxj2EQiEkVCR5XKG0XSi3Fa4CGtrPTv
sRNMuivAt2KbxXd3XHf7lrT6XBxnEqdM6StB6WcbPEdux+cMkGCa/TbXRZj99wlJ09Ukx5IGnMvk
cjyjpw41OtV78KYjj3gCGlgOfhe6SwHecRdbuQXfb6uuQfIsOp7nYrkQOSvaNJwmiM2BZQ08iBMg
FGCKDKWHd69Ys2ckbns0NJaH/FBZ0TG3UeVcSS/Nusfr5px0QQ8Y1UAfzulmrrZeympxbi/4SCzN
nsw/yWZt3mIxh3Umhc/VZRGCOL8kPa5yaXycBAMlFBNUfY3RPMV30UEr10YsFh3Ac5GcH5E3cgKI
KCxstJXv6dlyflvdnWL5991G2cafgb1irZb8sXN53D0ZhExEJyfkHQvwK4WF+T25MYi+UZCZ47Ov
tfTnUiyuAslJknAxRdBXX/oOjRAX6djBJVM6L7ECDRHqEDaJKUyAb7y9tmUd+a8oLjzuR0+UpZYh
5b0h77VqlJqlYUhLAJiv7EzKirTF50YFxKGiATyaoYXmcmV+Q0MvULAyC65t/ZjvPQvPyyM9RKv9
gcub+F9RnO1vu1GQ+ghu0Qi2zWE3loZnobsAJbTMtuonYYemgTVFWQpsz5fH3TixnIYQDc5zYCua
revbn601oXUiWy3fK7MOXF/uf5bHB0FV2ddEIBCVpNCLxpSUwEqoKaEPa9rHrVVkiZ18Dekxz0Oz
ba3G7qf3iE1GDwyybE+Uo95bvYcM4T6sd6rvQ5XNqnW81tR/t/pzkh88anfJZxO818VRD74mAJhk
2zF2AmCM+XaOyKvy1LteOYm1Gw1bL1mhM12MLdFpqUmarioEKEGX2oLEMWMJUJif3w+/RWrm6Oi0
zQfd+ltgfM5abVL68Tr4PT2Xxx2fJ5K87og3AJt7RBekDuyRV5T2rN3j7lEz7+23X9pomKqZbPfN
BvgkoE72T5hF+Lp9J3+crqvvQO8H2uxkomoK9x15DLrbjPXj8/s7chYTAFSB6zdt0aowYGzEuDPs
PxG6CbrNU2EWm79gFkct8vBw+ys4y6BpRIZ7BrB/uE3oH6fc5sdt3uukpPKRoJlwMqk6syrJlvjZ
foWZcVsWp8xXsrgFi7SqKjlj8hGF5ejuEY1p3r8j+OUl8CX/uvYnhYZYTdGag2yMSAR9Md3wAZT8
Lxu8r0Rxr5MagsRLCzT5SI9hatTHCfECcotzgVr2VzaODzP/I0xmFJQMSP9fcTKQJBlqhAvkmEae
0wV3pLL0LnO8KbdwZfXQZWJjkSJ1bh8YH09fyZ2t75kDT+s+01MGuXVpTne0NFLfLEMkcBn+SMf6
1L+tlb35x+M/Mgl60TQqawA75PxHVeyTQooDcuxHO9321OgVBA71Z4k5atmQjvqvNZGLd0AB7K8K
qw4XmdPLOiorpY1ictRLiyE9rVjgmQ+/xufoZVj1xrnH4z/LU2UQVyFhiJ59Tlge1ixps4Ic27/+
Y7rttoJL3OE1fgbdnbaiN4sL+0cWEbnEaN+1kwrKEGylakjwiJ8pAaCd/5Vb7OO2pnAOOLcqhEqX
iiL4CmVaD0mMmWrn1J/DX5T3EnlNIbnn/kqOfCknVioqx7McwRCP4W9EVmipQazVAXNz3FYv9Ye2
6zWDvtxe3tpGcjpZV6LHJpKSY4fkWZjZJflOUctkuzK4E6JDmb/93+Qpl8sMZEVEsQDLzCvDqwyx
cLTKwIv+WO2FlZzZ2tK4Ky4CjqccIuij8BQ/oi5he+C6ex6BT2n/39Y0vw5ntsQTOlECP9jPmtir
9OYJBjqShQfJN6V/mRKHmoDzGeMwqopyqYgR5ktZQT/FiYpU2nFomBkhlYMEuS0XpwRpKqH8QtPr
mmJywcMscSbiQLpMInMigrsAmO8tmNTl3lENWkOoGrv02C6TNKMfWyvDvdOyPaCXkBlELqS6b32M
OAGsc+XCX1+Py6/grkchgFsyn1LvqMnfY7zJs1OpbW4f45oI7ioIshZ3SLZ4x1aRnSjZ6f2+V9bC
zUUhVKJAUxPRu8AnO0G4PSJg6bxj7QO9vLhvyrtWX8moXis+RqbwlypSILfJvHFUVEQOyTQFLov3
6rt0KogtRl+1fkoyatTVSq5vvrFnzh7041Iapx9jXk2SqkuB6xMflbA0kwyhVtZYlH9Gky7FMJEp
VEFfMaZbRT7NH/RBGhVaGLnNlO3S/ClUjMQz88QYS/SaFK9pBaKKILb1yaimXU+QtNAKI4yTE0a9
7Yh2tjeuJcnni33rm7ill3IhNHHvR26k6PsyeyK9vvOThy5b0/4FdwXFRhnrRn6YEsarTdKCz0rp
48hlYWOV2luR5QAn8U5+YOkPooFCBHhJvnV1xYTynjwOl0kAopBFlAII0VVuhSCBrxsxbxO3tcfN
aKa2oT0CoMbxN74tWYJdWwC9MQHuukFdCeWBcEOdGKXKF+lrjfSVLOz2xbdwJmDSowZzSF3iIkHe
Bffo10ROwaCkM7L20EkfElLa2RdRNxHTTFZ3m7ExhGQLFBBZeG9CI/4dphZrD4Jg9+jYid6S7ClF
FiQCdcCpKq2oPI1IbP4m1S6OTSa+6cm0YsWu7wpD34cuImWJvBaKEJfWO5riUS4rmrhlkn8xKYdj
NDz9Wyt2KYI7saAQdQWMD4nri3juut1ArbFao2i6fhMuhXBHgREOnyY1hIgb9bPdTI0hRjb6ochx
snXVbBtDLuxxzem7tp2XUjkDTbpQHeURUlUgtYiHOrRleSXM4quJs8IrFPNhMmJGxI287RR7oOB5
dZ27QlU6tXYvVU9K3JrgqDMydLGoOz2qjL6ON0G7Ivra0byUzB2c1w8tmfImd1P29Jvklc2QMIP6
9vKKEi7EXJeSuNOrdfAGFn6bu0XsaJLlM7uMjFAwerZpjiheBisuxOLKNEVEkxdgkmFKLrW+IGka
6U2OlSm/hAYFNk2AfvwqM+Qi5TUHacFKKHCR/hE2//zMGRMHJQ2ltMDi2s6MohNp/2j5pup76/Y9
W4jmsIuahuYBtDmJV2VLLSqnKm5xXkFfmrW0o8EeTrvW+PCEjpL3NNB7VBeD+RKugF0uHyB619DB
JiHYYlxqQ5+yVsqFEt0+064KBCt9SUSjyjdN/aKJ95V3N0QrDwGfyprvhYr+PwqkFyDL6Dq3rVod
Fz0LaOGGfyYnu/8QzP5eIYZqM9h9+YAiRPKCyQ17ZZPnlXAv7IXYWbXOT7MOWTtGWuGO7R/lO+1k
M0DKT6jtWrib8i3tbe9TjjYKO/anMdZfOgaK819aZ1Pqr3wLP417tQXcrjeD3ygFJYUrAP6JOJET
v8i7cDOgWh0nZhMBYhrUfkYAKre5IjT6hiiazM7flHrtBl97eJenMf/8bFumsfBHscBpRLvJKd18
Qgt9ambgQhPf9WN5F23/giRMuGf2GonW4oHIFOSJMnxLjef5ieQSE19ZVrh5kZujiuh09DE/6EQy
kkOF4ZM1CsVFgRQJPLQHwNVUuV3vx8YPEJUXbq2+Iylviv0x8nwrom6NfOoqqvuC+VAVmCgMYqC1
CwbrcmdLbRK8sZULNx0DN/ayjeCVRo7YuNXNFd2eH3tetxUYRJXNXTIYYr0UNRExlcIqLN3fNVL7
8QbJGePFP8krWeglH049k8N7zj4lgTRFkNM5yXPzPL3P8/HRSUCfdndQ4MTBmTsGDljnnWEeWfSf
ApttUyfbtB/+kw4AxdsLX3CC8D06RSc1+j0o39EoUjDXCmVaulURmXkemX29srVLEhD4KFSFiQSK
2vzzs+shF200qCQr3TpMpcOgscCOtHbtWeNb434Mggp/DsV+hmiObwzX86KTqrIp3QIUw6VBnBiQ
goqtAtrxzjfpdrKTx8J86S1t85JgCvTfb+O5dM4i57qQoz+nhXRWV3aaFdK9HITjitXja5VXi+Qs
sKKCirOtsEh5nz0L7+EW4Z04A/JJpnLHnBBM6L9W4tfF45NRN8F1x7Xg5xqqrEuTOh5LN54Kq0oP
OuaTb+8d3xX9n1WdieBcEtVXS9bEQ+nqW3kffc7FtV/Uquwa4AbegX74VvqxInLBC0KHwn9XxZ3X
VEtKmNdYVbBTP8k7NvQ1sqqP7AAGM4wU7KNH5gQY/NKfVwQv2RmUn7CTKi4dss+XtyH0o7AOdNx/
NcvRQWwiWeRZIrjzNpl/lBAlsKhcuYBLHgpSzpShvwpvBNqsLmWqWR2wGOlnt7EUU7ad+8StAMm4
doyLe0rhpWN9wErkOwSSofUEMvYlOk/pJt4mgMeAJxR46I0gYIRrD+QLTZXG31UY4qWAXIXZ/h/J
PxtwZmKqNBtTaYJk9TRY1W4w1MfkoJzQooCJ74O2cobzdl08FSDgRilLVWAugdXOgwKA1rct6gwm
U9LQ6V1pQbul6ggcS0RiK2aFb/1A3/6lLO7BDTxJjzI/Lt10eE6jr+/xdwC+U0toDqMOxE3lVKNU
Ujx4GNjD8GJzin7j3+NHNey7F39Xj07iy2vqtLZ+7qnsq9aXSkwxuJS8D74labtAehKCXyVYr0Bs
FO+6eBNplo9S8riZwIglrbxZ13Hhxa4geXep0EQnA1pU8AVN/9fbet7fdDSz8jSR3qonR9Ve8+lV
KnX79t290u8564LGJozRwxW5AoMghdiEHW1bl/WpXdCHDixvGhg/wPfV+F+3ZV3tsUrgZemYJYPj
g4ZvcrnCUCNtWVJauWWavBex72QFOoWBdXFbzGzmLlQZYlDs0xUUhhEM/rw3ZxcnG9RencEw3XpE
DZ48hWqx6XOUxPIVpVlaz7kgzt7GNbY2bSGoV+XnKC9MlurHSclXtm1hPegjnZNjFFNimJO63DbA
iBZqWoVYD/hYhsBgwYtWOLm+VmJeUAUoAvwMOLlIH/NWXAqVGB3VY+WOr0qC+bPqvlTsVndun87C
pl1I4S5/QfuO5cpUuZqI4YJ5XH5Czvi2jOu7hM4yOL0K0olgiLpC7W+ipCCqFIHamArjMe9KglFt
qeosxDVWHqnUjGsvNosuBmqF7KNroBZiu2vitSrw0p5SXDCdafM/eOY5Me2qvlBJ6YpaZyQqWuzC
zxhTFZ4WWoq+lsS9tqxYN54MBZVuhlIKH1tEWdTLCQZX3Kn4NfmfeSmjxm0RGYU21KBJD1as4j7J
g5ehcPTffeNvGjC4S24gblW5M1GLoBrYswoj6U76gL602+fy03LDXU18H9KTFHUeUOZxqhxXcZeJ
PSvdttK3TYYG4c+AANSH/Jb2UW3Gz4VmBGQriPskDh1GdsVwrANtwzx7VI4V5q2S19ufpFwbC/Vn
7lJRNXAoM/nycrXtFDcD0+DjjuVbqYdmEysrzuaCxmuyApKjeeXyVYmcECkYsr5s3EKaLDncDz41
YrpiJBYUDfMrjGGGkorzHb5cR9jWWjnFdePm8V6a/pa6bkWRbsrBZGgkWcnOLlikC2HcHU5yX6IZ
rRpXrZgpt6eg+OyK75D+vn0286/htAVngmcJPX4qhjy4FxEVlqGrgrx1afMhEPTRg+NN8mVDlY+y
+KKiFHNb3nW4hWBARO8dm9EoZSjE5SaS3i8wCt23bsA2pIlQf/BTS63fm0Y2iO4Coy8xQs0eP0Et
doh3+bPevejxHprq0kO9xip5rTcKkm9wPIG1LIEAbFbds3csSZNRSJSwddPsvqHfLL2L0EJ9e8lL
MpBelKAyREMtj1P/QMkTISVZ61YRih3+KcuRZ+r+bd4ZS5jzHThElOmQOr1cSJGJtI7aonUnB+3z
MMW+YoeeIa+Fy9f6cilnXuzZhklMAvNWAzlsRPZMtFm0idINRi9YtXKlr63GLAl3GrE52lB+FOlM
UkB6pUCxqHVbQgOzkYaTnOVr1nxhOUhlSyLcZR1Blc4ZyxrIT5MsqZ2bWQCXR6rZUFbSvLM+X14w
0JyfSeBOv6WlHgXAEQVgv+SUwBwOd8x5WMuX81TGyGArYAdHTRGUyCKeJe5ahZqeV4Bq7NxEAX/A
M+3hwTc7vSrNIHxJg4epLd7FId2NtbdPMNzkHb1BcWqqmC2x/eegsHsSGskxB/dC+ZSH+R2dEkfP
MYz5ePs6LJwrvlSDgzojl0m8xWFjKyE4KTvXY7Wwa5IOYLH1+H1bCD/k9f/3479SuIMtqmqoirHu
3HQ6tr6Zges+wPus/AnulXQw1ZPfZ+itzO8HMXst/tLAiSbbl5Pt7e9YWKwqwrZoc8EbrCfcZ3Q5
9QqW1aMbydTQu9ZQVxbKz2rPC4UE2FR4lKICp/zyQnYZxieKtBuRkMhgQd/jxwg8z8Ndc1+b6YZa
ieHfh/cssILJrney8bU2CLlg3lQRTrNIZjfwanxDCOI+Fmp5dOsMtfs0MKX8kNSNdXsjr59DLBOD
9grVoTLij1d2Zg1okqf5NHijK2XDlkaoWfSamWVv8lpC7rpFARuKMQV5buuQkXecj/RMUt9kVGzq
anJnqMxhRw4FaEnkHUg4LHBcAssmvPfNv9Fmerq9wqV9PJc7//xMbpiGbSYK5eS+W/crQdSCr365
pnl3z363IkcNYK3wu4F5sfnoDg2oQAAbEDtrXacL3vGlJM5HGitNYEyHpNEEv0tk5Ue2U3bZdtrU
77X1Z8Z0FBzqIisN/McKaJaroPrzlbo0uHDLgf2AaoMuzegQl2ud2KRlZZ/L7jD2mAPWQsMT3iIx
NJRvFWSlrYnipal5vZE85vJrVTt5FThx1p9CDzBcSFIWdNp2+d002jJbcQWunxv0YIkwB6hOIMz8
Oaezc6iCFM2/vqS4k5BMZj5JijXJFDOnQwE0ZCWljkDFFmV4Qje3tWtZMnxkAM1gro3PPWksR4YW
yUu3Qo9Jj96LjAFTcdj4u7x+D5m0onHXdg8NLjM0Bnp94PvzVolpYiRMUaS4YUWPqlA4jRCueDwL
niRDHIZ0GhxyhsFhTtWkUUtRU9QVtwns4j4CzW2zmwCas0m/Eze9K1xZMGLZ6O+q1CKK08TobLuX
wLsCcp01QrOF9+byYzitizw9S2OPKe74IIKQhh4kxdTghYVmOOxqsKo5afk8vQ7odGq2sqO3u9vn
e13aBfM62qpQhRKBwXIFI5SzsgevNnajVAQ0fJpEeggPnpa9FJFs0HafBEe53cdsr4I8cmImS5xI
/Yjax/7j9pdcV6p+vgRPrwxWY4abeHkBBbXUSjpFqqt9sgRd34bSPMY+qC3CezU8pardCpu0PJYH
eR/sFTd6oKdqnzxO35Jny4b8JmlbtF7pW8LMAndk5SG59scYHilgEVCgu2PmkDuouALURRHh68bm
swW6XKM/pOTvX6WzqlJAWP52ezeuaxTYjXN53PssKDBGNIW8odto+/7O1fee8fLHffpaWRiPcARP
AJKoiiXhiUSZgPM1/DTp5SyOVZecehBXgvTofpgc/zG0Y9WhIKPa9Mzoh0f091W54R/KV11y5GP3
a/qtdUcBc1a23DiT9qDSbSYMZuFPdukImxDT1Lc35fqpu/xS+VJDmrhqOg1j2miSAaRJ2RvTtFeV
+9tCFh49SEHtCQUMmAl2zX0gDb4GEnPXG824mox5slh6DGXVGALMgQdgkmsMPY7B8LAief5+7gmC
ZLR2yDBNqLCTy/Xpap2PqdCpblh+qgfBszLJymqrSw0ybpvwNKIpvBUfp3BlyYv7eiaXc13U0ZNa
tW5UWL7XKnzOcOLF/+rs5pHpGXUJTieXMKgacLvE+aS6bdi4kxZvO9CzE3VYif5m4321hWdiOGVG
sTCg+jCAeidRN2qPmTJtLD4rJGUTvUvtMGmLlSdr4YWcHyrkzHF2MhLbl4cmpaWXoEdIdZPiV1wd
wsapY/WxwrvSC+E2GIQVLVlaISCWgJgFFANdUjmfLKexRiafqm4P1DXFf1PlfhN5mLGPjaFKVxa3
9B7PDbcSvGj0RfCdp2lYDaEIyAIXk1bUECZds/Ms01ZM0IL3h6ZWJB0RSsPCIiK93MOgFdQ2o7Li
UkyWY3bMVOPHNHlVVMzkKDaFogy2PjPA9Z2daWAP/Igzp9R3TWuy0NHJrwjNVo2oGm1qryYUFh0G
oNCwuXttnqbhdlxtw6mVwdHpZlGyb0pmeClIL3C+GNAIqGxoAQJDTzA9z8vN6U8C8q223qSSSciz
r28L9U0Hs98TJuC79i4J11Jj10V6GHDKkMVG5yLecL4TYUYJIj343F1prAyVmHJt9FW99TB2b/zx
LLRGt+pjeN8LzBrFl3ptimtRIc/Ec9szgMmOQN3hnA4p0DKCsbfDqCyt2scAGXYTvRH6SFZuwZJi
ovMceBkammfQF32pMWLRaL024tHy5LreIMEVWcqoJ85ti6zN386bEw1hKtJTGFCD9boUoxUYyIh7
Al/xGR6+DYIt4D3dPfqG8xscGp+b0DiK5g7/qwEAyrTtu/2b/Q06zD8vM2fraHwFxn77ZG/ufm23
D9vt+/Pfh6fX3LAOlu++HwBEfXhYa5laOo7zT+YeyYL1XVOP0NYGc7VD9KKNh14rnQ4AvmjXuL0/
i17KuTDuxfJSf6rZqCguQYt9Ue3R8ChrL0rmSB9C6SiKnb6QPbuLioPH1ur/S6/WuWzu1UJlh9RR
hrMhyS8Fycu+sto1r09esu7nQjjr7ntiUTSDprgHDLMOQH5A9IP4PjfkTQIk5NKQ7RnBj1mYsPUN
udnXdwiPNaAqrYXISw4o0zBOjGZ8ZIT5Wx4rLSFJjHfGH3/nw7ab32nfaKZTWB9E1amyNaCzpSuG
moiMUpWCRg7eLywbVgpViFa70gOAKEaogpUawk8rD3+7kKSF7ZIQYSAGubxd6CjI0MaVUNfZ7QRz
B1qvbwrouE8NpJwAkfu+D0HRSQ1wnoI5eOb6eX9NDdUYH7/WBuGW7vn5l3A2jI2DIk/dvFb1MLoe
AdBF+BuNECsP3c8h3Vox99DV1A/GTMOKU8DQp8b7uw7QiQ8wPRjV3fuH87xj1jdQE9ERqJv3n/07
YE1nvtYOAEyyA8C1xoydhwPwxQ+vramufN3ShdIxVqahEiBihJPbhKkMgPcJbHm384jRjvuObPO0
WzEZizt9JoTbAUFtKj2Qa+oOsBUMHZYSM1ow/uZ/bpumRe09k8M9ELWGbHHTYDGtP4DaWasxKFLG
44p/tLxl2jyYA8xLJGkuNVisWKZP3UBdosoIFO66cSuRtSTBkg0CYQsqDfCRKGbxLoX0ad75QZZR
d2RomXzFTAL4jQdMiiI5kX/c3rbF4zmTxRl0WfQAghWl1PX1w/QpRlZRVqZUrznNS8ZsBtOdS+J4
vVXu5ktd21c0KKlbALA6Iru6Fs0xAHQwaHYHc0AxUdcfb69s4V3EOSG8xTOuo/+A025WZJFfJIS6
ujqOByYFpd2E0mYq6LFGlsgsp3BF4oIKavCd0eoqYm4L/cSX56aPipb6AowKqaQ3KUKGp6ufby9q
4bguRHBZAi3M5UxsYU+kWDEI2noVpE0mJ01z67agBUUHAqmEIECc/+abahPQSzaxBEFl+YXOkADT
8uOwMku4JoNTiqkRAatVQUYT/8ZaWm0rDSvt0Iv7hWSmoiLRMQMLcUdCxy5pRqj3kFCgXE3jM6UI
8RXQqRoxxjhub9qSymHYC417gAkVETpcSpP9DICBU09dQc5BFhTkxJAmFhteHWB0KgU8WZsHKxeY
58yc0zlIEwMvFpN7KETwvWpt4QWtlIpYInjvj5qhGa/R5rUCCVUOdyU0SvPkgxXb3jze3/+6Z9aj
MTqZcQc4IMvsDbAS/11nDVzciLNv4jYiFdBUCKwHaI/ePDfhwMyYtQCVQiFGAXJtpxaKcXvrl3Tp
fBfky62PKgCqYRqOugyDmdVjJO+ScKVCuygC5gRMy7gXOONLEX02pEDflairTKfef5owRtWzlfu9
ZELQYPaPDM5o6X5dCWGjwE5O/ecgNZ9CXtu3d+qHj4fzSWCA/yuDuxMNEasWmXyMVOzH/WsNSnVm
NtAdRNP4ExvV+4GZ7f6dgF4OTvDzNwg+ZsWKoVoYXsjNx+/dI67PjmIgKDQVsBBophcYA/6zsuNd
9Erhw4DFvnYM0diq1sOaa7ykXpQgIQL4CTSj8Le6q5VxGHMNh636iiP7Cd34af5ejHQnt3J6opiZ
WrGHS4YEOVM2d0uhPKtwmwY/PZZ6LQHNpvYyJjtEQHkUmXIe/3sHA+P+GoV/MdOB8QWRdGzHvpJC
DW4MRhjEjOQW4FUVTE2wfuXKLO7iP6JQLL3U5yRTq1JVBehzXT1FSveqDPKbFkqNQf0RWMrt0Dm3
VY/nMPixVShvA10eqbM553kp0k8YZIap5r43ALKvEFC9Ip3zQyc6I9UGZnKqDcHonAZoV735LtuS
gZT0FsWA21+ydJfhXDEVU32YeeYHmzJVLYdEqTRXF/YCfRDFbx2+z20Zi/uLthSKEW54cj9QdGdF
PEGL1bHzc80tgykyUQO7r3PcMFVFTpncT9HmtrjFJbG5sQNc8Coyrpd7i+aCSQ69RnOVNDJUzKPl
7E8zvdwWIi/eA1RsQBJM0EZJOcuujYEihGOruZUHatv+0DcY8NxK49+huRcTo2OOzjAcKd6XFBk6
ZVO2ZuIdsqk2sm0oPA4dcPeAhTMIvjF6/dEPAJ6UWHV7L661Hl9PJeBhRIsunFsZDX9XWC790FR1
1Yya6wUpWsWJE4DWGIGev5OBPCuZFOMZZi3r/4tz0HAI4OlADyDGBi7PoeoJA2oH0VypB3mEpjUP
gpClGw/JxpXK5k9lgrfk56JmDTzTsKrHnIAQQVRrds6AP+BDNUczB/b/PKKELrLHbDcABFqHJ3CC
GwAgWNO/64CtOJmJce9vvn3buAuxC0agg9P04QF4av8LLw+AXMBwwCyDLPLPJhLomZoAQcQNJ/oM
J+iZVlppeoMsrtw3HhDtx7pocPYp2qhQ2RI56xJMSZEAWxg2Gi9VspsJ9yRntGvjhDLWVrJOofHd
GZ+JcZfvCtCmACQCVV/Jhq0Df/iKIech766+hr+PZVYEhY+vSehoKK2lv4/5l9Bv1GbjZQeaulFQ
m4QiZwdOQDRVSmi/z42q3o25rfSy2U2DA5AlQyrRli0cdLJD37JV0MNYb0l0YBHC6dhsmtgggP0I
9ukAkNb4VLdOLQADF9GvSYHc6YYUFay0tnoKAmd/pxajSbu1xULRrhTxbOdnt+ZMEYVoaIZp0GAV
OgwbhsAVWmsUWLI7KBWjXj3HdMjPXkqo47jAHfeZqw33zQQky/CZkczM25Unailjg3kxMhOUyDBx
KnenULTwwyDDsQFlFjfoHZhMlgbfCDU5UGQxwGLomP2jJpTp0bvz7e9PZnx+KgY1SlwsoNGKn7P7
MwIj9iEGlGJrWNEqu/lChkBD1wqeLpQPKeHR7rpSbjQCnl6X+H/E8U821EA0+1Nmf3S1tBWWrryW
12AcMKXn8riwMyqHkjQF5GnsQ/SPHnHKZAtUNVcL8GoXpYFeBgAsKgmYMcOoN/XB8bJdAKeQjg+N
HAOHZjATySYjgQIeEJubHrKm6VNdWon0a5TMyfPNVDCK8jHpXln3FHtg2Ym3sbA2WbH4LMz7Ng9x
oCeEb+UEwHbul2rK3GTHhl8eMPUCFJt2yraLD5PiDiu11qWUuXYuj7dKWkz1oIS8rmnMKU/fVP1N
bAOTntTc9PWHgsFSAxxhCm0aPwC+0FPXgEh41NsfW3T+DbwtCgBUME8juIN3EgPTy540GQ1qlQFA
CF3fYPpDVh7gwZhEc6bUDPrB1sQ/Ylg9VsG2AOWJtDq1u5ARQt0b8yAovANq4KcSc2YyGjEQqzCG
SvU4f5eUyADln0VhUrpP/G25Cq08GwjeRMHHwrQbgb+HbOelASnrIhNyv2Buqs7EKuq9it4z1x9+
lWaT1sYE/I98JR2wVEjEGv+RydfAkWUvPOrn2HZ0QAPCxwFFzVawAd5j3DPjLYOdAByaNRqeO1Pf
rQHzXo8t4tqey+eM5kjLOqhn+ergNDU9dECCp2lnYoyN1ptgrM2mPpEI48QHRbbqfG0wdLaVN/b8
pxPl7IzbwY8atYf8Ui/2RHhnxNTEnUgwPxmsgVgv6hM8XwVgBQxD4JyKg51aHZlX4VqPkgH0KFOv
rQQeaaQdBHovk9KM14pFy6bkTCb37CWkIBVB465LiK1sejBSAI2YoBCMzgeDNm/Fi7RGGL3k5aP2
PvMGzJxWfMsIU6OSCKxnbqiKVpO9i+jGyePn217+4rkhVyvDd0YoKnPrGqtWUvKKaW4UpaAR2Ho9
ALk9u1FqU/BX5ld+IucrJcEdQfszMnSIei8vJhU69KvXMASY/raiXbQTgYCMC2n4hoIqkW8863iH
A6BAoQo3WYLxgSrYlt7d53e99WvukfKMdHf30htfCeh3A+QcADZoyM7L1+1dWdQwxHJIPGBjruLl
QKBynfUw5GqQucyDBo/xAdjFiEKceBx+xxWI4LL320KXXnqGI0ADzdw4zbsjopS3qIdDKKvBqRrD
G7lLN60O6LUcPom0Et4tateZNO4syqaKo1L9f6Rd2W7jyLL8IgLcl9fipt2WJcqyXwjb3c193/n1
N+jBOS2VCRFn7jQwaIwxTtaWlZUZGYENLcMl5vynyP8a8Fp7PKTZNyTiCbQ3agA9oaXofsUHLYlS
nvHh+plL0lQklj/bat10Z8+7xvUqrkkDYB8b4Dbah+kh4Va9pID8IwMW5DPU9sNEFNCAhgoKrqWQ
v9ZebZeBnat23q0ef+vMSUCEANYfCdEgD0zu/adGojD63YDp96qByP2b6L6gc5BE3XMZLhFezWFD
kfJBU8YECkPb97Q6N+4y0pQh0+LJhSHQR1xSrHzfHpXVUIok7H1glMlYR0aEJF1L+hH/kQcl8Bmk
4Y8HPevXJmwgOMs4JNlY6kM8bqyLnGnVA+eZvmRmmZ28NKUuIbHgAxrNvVRL1/PcNr+1SD2alUT0
wtCf3FqAt7o3Mm9eGpmZC+Er5auMumuHkOTxKJdMUoF+42ZNGA8wOUSROYqI6+tzHz9l6FL24s4U
GWnB0y0ZnH5+s7wJhjdWbT8Z3LibpAp2kfur8F6UQDbSoF09Ht6ct0LFDc8lYAcmSs97a1LDC1WJ
DM4hkZH8KLecuuoYIgPFCAJd9dowC0/A2dweOrAnFrWpae87Dr4ZXld20L9Fa8aBB0RG3fR4NXmr
/FmwwBxI3kUwlMubqSbBkXME8qSWnCt9VPD0NcH9/njsM49FFSkqDcNGfysIW+7HznntAJkv5Iex
kU3F++TzalUrKsm6JW6mOf9wa4la05jJY3BtwFLsvtcslMbxFuLUBhqdyI4xC0s6OywR9PLo3sPl
T8+w1/peEba+ckDxCRFUaIm8Ryo50zl2KTf8DXSibmV1cs5Im03MohrlAqK8Hb2iCJQJfRKEazQC
jMpazr5Go2Xeot6M/NyInIYh9efA7YJq0MEDAThMsxb68yDbfLRUkZzzSvgkQN+QS4JTprFZRaSV
KZMgeZx0CYqeTsm9iKrpy+85k6yV7FnwsosgvD7eSrMLfGOUer1FqC3IfQqjLXwu0/8GctGos98N
+kRQv1y4Gacz+WPScSGi4IobH5nj+33LMoKcBg2MsUHCQ/8JCEImLpY4P2a30Y0V6nQ0YxCz7Zgj
IcdthgSVOFSDIKKhdNCvH5YAE3PoavDC4F4DzxZoMOm0NHShtBpXN9Jg15o1PkcIVLog3Ql36ot3
iRcQRrNDw9ThjOCFD02A+wkcuSKM07BCWj98U2s4cfGzql55ZgnUMrdQMiIyAGemXugfAbISxEKb
DMqhV8/BeFDrX//7rpsQtt/xsCrSnfCl0ro1uiOUA7iYiVS89SCB0NJLIXqkkz4e25pcFL3p0Gcz
TRdacX60xEMLJwxDtLmhI9Qc+ZJk/CkeUYM5VkhfL3nmufQaoKP/tUZzoqIeEvPATyuHtFLXQrZn
MzBLhW8ls+bSDx+kWq5eSvBsfrwNY9/ISw4cP+Omh+yZxiP+iV77qtPZaq36F6VPiKs9ud3Rz8zW
1Rmw3fdIcgfbqNhw7HpqAx6rDXgn1uA6V1sc3Be0CIMdhKQMOkfSHUism4EwyYviBdBQMx7P7MwV
fDdW+vnN8m4A8gvlUPH+S1fbqgxh+GxEJ9UWLT/duuaWSk5z+1LFSZsYSgDfoEt6HaJHCN5hLRMl
1MOU3atMvn48qLkjBuEGNMzhVCORMg365prX3KYZQFOpHKJMFEkb85quCCACYBNklHLPUxYuPWF6
DfzYn1AkRd0V3XAqXTNUWD9KmtpVDvurRAxgXQDFvEwZ/uv7/jM0PjMkZ6/4t0dQktanvL6IP7Yc
663zeOgzLZ/ol0HPFB5jKDyD1/t+7D5oqYWOx6eIvSk0JFGMRN5G/kpu1uy4bvtI7w51BabvDQuw
2+jj3WIhdgdLYr1E30F3TwHOgtIiJgS5ALSOYEHuvyVGGTXroYPsSE9jQ1zXVDfgSI5P8a5djVem
sKsLCnEGt01UHYinfSjaPWIyibierVYblA3U3Lz4FtJh4bFZWDTKp/zzcaBLRYelMCU/p5/fbBIv
61klDlrWgTRMqXdtgQYtLkJePPdBBtu7kCUcGxanlSkWQj96jb5NoysDmXu8XHjxOyd3Y1obC/Ro
ch3r+CHhj6P60qO49TF8KpsystHIFIh6/6dHw4sugC3gEJz9/xEn8s8XABAg4GZAz8Z3Mv3mC0Rw
PkdRoLBOLMWdMeKeIHzBKXrutv7CYaSTy9+2BBadKOjnm4K1ySHc2GKlovEhqcI6yI28F+T92pjv
1TUnm9x+vPdpYPQPS1RAWDUTWzObsM5UEJEABslQEmmNxuwNbyXbaBjW2YkW0bCClmxS8izZgHk2
58H48/hLZlf4dszUKQxiJZVrCV8CcMr0EXuOrO1nMkIeebcJkQJaaDGis+c/hk4FTHntFXUq/GOw
xrPGaFtiFPo0vtb0dB0d30vxN93j8cMmdYLCyuMFkDazznZvfX5qB3vjGToEildLg6Pc6w9DlD8P
OqVp+mIy1FrGuM0tca0nRrs3jgvLRt1N34Yk8I3xOJdoj5IphyWFSa62YEty4KoD/d0vzfJ1fJkS
pS5B54TfGL/C349tzrkhoE0Qn/G49PA4vT8dcehmfFn1rGNJjM69MKO+OfJLxZUlI9RKyXyLUxjD
CDQkSL/TcCp00CwuSXPTjbvf83c7GGqhYoWpemhJsE4hWtkrWiDW6iXUjv5TARk8M95mGVEgGhua
NR5FClliTqKLCf/YR0M4pM0QJbI0eL/LtFJIho5zUBetXQL8aSGSIbbU68HRoyUN67ndokJrB8wK
U2KYxp/KRaGqnSsODmRyp4AJCEfr8eb47i++CSy+B3RrgvJoeLUn0ghCSWc8uRG5RB/vFtBG63Lb
kvFlYj7Q9mIDJfKDiV4e1iO/FuxPj5FH9ik/lkVgQFBCDFF1JFC6EuP9HJiZrRqBHXUbGZbhXFYM
fItrSr+WummWJpg6GyzXdwngWIOTx/1BlbNVM2FiHw9xGsGjEVJHo8pxLLtSGRzes/yqNll2reYo
tLnF+V8YQnIA2DJNmfJd9wddKn1JHIVwdDjfAeeHVv/JRnQjLdy2dOf0945BSk3gEFwDBShTKxbE
QZ9kqjs4F4HgHuCug34tr8b1CTmtSeuO88hL9xagLww9HCgPbE9O9awvuexpX9KzevsV1MoVEfgM
ypAZwDx49KU9I2+7pXTs3MLdmqAWLganfpGkWDiRhVCwAgqnbiBlsxt5QX+8cnR+4J85BTofYgFg
cEa3/f3S1YHAZ30ajE64lq7JituWNQk/k3UC4jtASz8fm5sNm1H2/485WllPKsBrH0WYvBZQPH27
730AEa3UWGe6reg7szNM5819ev1CwGaaH6djQ/5Xil56yAr1LuySwEvE0R8dftgX4CL08yOrGhA8
Il3DEan6CBqTiYKlmZ5ZVGTOcP3CnYIni35644nvRRGnjk5ykC9eoXNWs1HKbQZGozWI7A9INgG5
sYvKicz+8bR/J0SoPStzE5eJCFANuPeoOooSx7EcFg3rtN5Hz5+y+BUoZ5xT5PE+kqC2x+7Zr6KN
H4kncKCuQ8a1CzUlyrWRSJXU6PpdFS4oaD8KPzMk7480QsR9IXlEl+undUGYoCBkR9M62CqprTiO
csxHYj864n5/hc7c+xb3Qv8FLAv2ImKVrDTSg6fzRD95xvHyeIro9CZt/fvnN6H84EFft0qH0emr
Ddg2UPBSXlnG6oVjUAEiUC51GdGSFt8GcbmCdQKlRXQSU94szSCv03Ly6Lg9GZAv6D3NdAOwO0YH
Fvkf0d8jF7thzwlv8sJSs+FcgCuD2xRgPXQcomhPWQ9lNmj8mhmdZlOZ194yssGOGRPMavrJaLtF
2bbZ1b01SLnNcUjHHnhx1ukLieSQMK87PWszgOiM/rOJwEwX62UKFb72y/PsHMIP3BMjGDLeN7Ld
iagwmlpDxF7TPX/haE6m6dOB1BuKjABKcgpNKSBnKVMzSY1P48g7lBvljypaQGHOmphqioCLARVL
N2CVtRtqZYsDmBAGWKOV5vSX2Hm8hefeiBMA479GqDWNYr+pZR5GJFIa/MRht0lsOFZZN6zRynfp
WtpZnYxSgYENVdtwAcXJ37DbdB9YSzmI+f2tTXx9kAWYksL3N4vA5S3vKTnreIr4FTbQD6rWZQfZ
+/iP6IL5zgqZ300ATRxgJZdaK+eiZZAOAWb0XUVBMv/euJKlfSiMBet0aNzrmyvq2Q2rs2AbjTdN
PxKkBqAWw1kZSEGZ/BL/rxIu36cbZJJgjgAAHTBGars38ZioqY+1cMNTI1/z/CjbzUX1dN+3xLN4
EnqgUqcuvMqufIJ+ibp5EoDKfrwlJpdJ72wJ9D7gGYdbRRH9fhrgcXM5iGXW4WUiABR+KTUjWFe+
IZZGOSwUWGcCI7RoIN8ERJnIg1Tl3piiVqPYxR7ncOi5CnCOBNQ2qoUH87SHf47orxHqkhiKgu/D
Fka0yu7lSwga1Jgk7fXxvM3eBjdjoS/MqC0qXmQY7J9B0RXtrW4vSbj1/aMq7ePebDsUUtePbc5O
Hw9SDgF0R0jwUiPLeoUD25jPOQJvaofWW/j1NNDne0cCSfGf308PqY6Ktm/YjHcEzwMkumLFAI0X
Ss5bHivHKShPx3QgaZiOH1xXJidmIscnXuulUGvDU7EnotbiZhK9INCsbshjM5RcMGV1Gt7fZtpE
2q6HJjZusJBD+69bN3jRjBxiecKqRSqQ3K1H30w6JoLUeNy8+5qMw9+XI24EpJRQm1K7uBX0dKw1
Xk+9IYJSVtVxqQ3qz67Wc7wygEFi8BLW0zyRntDgmdRmIsTiJeNSVQR/MysAiysFdWbHQ1q+ZrEI
vYckE8RNIbEIeFTR7U8ilLtr6/HyzW+Zm/ml/F3VZomWNFg/o66QilBWiZ0gQzWi0Zak9mNjc49n
JBz/LiZ1sNlOGAqmDTmn3HGGVemtEUOcKFipvy1er5/GF57UhwGSIazhb5tzCMrQhS+YQsYfB/Hm
C6h8UsOKgywV03Zln1XGZFjSVk+SsCtiMx+fPdbs85WaqkZcWmxxBV+k0cqpIbrHATR+NXhl1Gct
XupMm1zMo4+aXt03QZyfSXyRyfAOcWXCCbFos3BfeSB5Hg9+7ja/nX3qdhmqesyhCsU5HhTIhZ2C
ZlPNFpB1SqqFUzsbuUN0TESYhh5TNLXej0gb5TaNOSy0RKD/BN1ZYRtc2nVjJ3CuwCjt2J248gm/
ijfhsfuE1n0xZZ8XE6LT7v05s3+/g5rZKPfTjHWBeEtQx3uuc6Pfqrt0JKaulq+PZ3c2NoUQGdLq
eOaj34CyxfqQGhmylHPYwURrYbziWtQvoL3pXTfuV/WUj3pyWljS2XDl1ii1pu5YJMMgZ5zjrxGh
oV9Knqa4BMLDUJ9apwSj1RKT0OxdBlUm0M6CFB+x+P3a8p7vSmqdc8iA8ZssNZrK5JdwubMn4sYG
FYd4Xl4lOQcbjKCzRzk12dTJjEwlw7AQ4s7eX2iexM2Ft9sPsWSsWSpVqFg6amy78ackb9lsIcKY
rsAfm/C7BwWdg3hMUxNWZ2MHZRCJc7LMLGKCElPo7XKZsM9Svw6khbO3ZI2ausH3mljIYK107V4h
/JM7pUSiWj8t0TPM+pObcU2LeOO2WMAKPb6FJRAx1giH/eciNNv2M1wqW87thglfitB4QorRnbt8
OXh+jRDKCf5EYFGSIdTKhW8Z2xNO/jf34a0talAZsmRd2pS8Mz6xCCyg8MBwXwLogLVMz0AlmS9l
WOY24K3BaT1vZlFuAkkZNBiMxJaE0EeVrvHvx65pbkvcmKDTV+oIbW7BhYlGFxNz3L232/SicsYS
Vc+sN7o1RAUTede3g+TBkFSMa8ZTdX+8uHxHyo8Ra1Z4h148NacCIuF9IC/s+9lI5tY4FVyofea1
cZbyjq9tRrAiIlhMsUFIekz1IF8404tDpW44V+urquUx1KoEFzpEptde/sxUm3wXZC8ji8al2gqa
VZWbj9dy9pqRFcSY3+LAkFy/3y9iJRYJH1c8eNf1ccr0AEpueOKqzJ/6c2xJ6N2sPVPNjRjlAGtc
1DSdrjHam0HpE8hmNJIJANXd2+erjHFxRpGUq/WyPqW5PkDeWTKFbMOFNivvKnHdi4b2rAULj6i5
TLp8a5o6Kgw/lHWNx6sjfUFHT7LGNY5nuWMA8I8tC9R6qY6GjVx318pRXGU+iTf8lmcJjz+Mzdji
btQb0CPZj5dk7kL8+1k/8DOhVCUdEtWsgxoCQSr2uMR8OHd+FRncfIqIFnhABO6n3GOKvHe7knM6
ZFnt3De6HCyjundGAnYhQJ5NQahAqmhTRgYUIdTyDplUx57YIxY1uE/XONT6BtWko6u7C+mruUHh
8kClDmA4NLpTB6gfyjjyOo5zgELponblapnR8xXIGyOjRFNEUD/HubRgdA76AMLWSVVygiGhzel+
KnNXYdshV/EQXyXA2hw0dPo+Sxc0gzyb0WmbbZdi+7lShQwaEYiTogKK6g9lsRUEEMhEGudEZFvu
9p0dgxDO0j1DfHm8DWc9A0qTEsR5JrAcna0r+jLy/cLlnGB475jfjLLuvF8yNE/M3C5BO+EbLGuW
pR68hd224Mhj87PreWOdGicjVoPmZpN1edtktvhReK+Rui69JwkZ4iXQ69wLQ+FAy43QDQ96kCfd
L2QfVPjREPDOYEejzg85OmyL8SqkJuc2pIqQMzLLfRqtkq+qME9ibGZInmX5SlpzjNF7f1LoNujj
2+NJmHGOgO8AuAr/CMkEkboAqxF9hJnKDY6GB/1YgKYiXirBzp3QOxvUPdcMSSvzKWwwlWh1TGKJ
jLiTK6drVn25D719zxg+ZH3yrLOy4okr/99fQB3dtBx4qC6hBp4NZlC1djnipV6JZo/ojGO2tett
IdhFpkaMqustUUvWRbXAqzM706D2hM60Atp5ug4BmpCqb3p2cAahfe9dRWfCcGEx+Wkc1FWnIhv7
XxtUKK0qWQ5NJsz0YA92uPPX/roy38GIgD92TfoXJJrW4pNM3jYniG8Yj/fSXO0B5qdOmslD4lzf
b/Gwkbg+7lFsv+7fP8HMoTPQ3KhXkW6jyO/g3iUdqVa+fVQXvOTMhXZrmK75DTUwG+ArG5wGwgry
QWk+uvQaywsvryUr1FlRszHr2hK7qE6CRNeK5rlK1NUYIv3GNoz1ryZTA4s9xH7giKlTk/v/mcwG
QpX7/VNqVTYoEsgLwWy+gV1wXVin468lwY+5bYpuGiCU0FYz8btRa9izoHORUJ/j5E3kvfDgE3s8
MJrJa0qQ4k30Xwt0cM8JfVgiq4UCLekGXd3L9tTy+HTG5kQf60Xba/ter8lXovfYtyBONnizX/v6
GSWW36+E2dS2pIPXhAhgOyHdUi7/OwFMH6Lb76OWmYlryUsDfB+Ad8gvIusHbQArs7O9++yuE902
D05oRlZpJ1ZsIpWrd4SxoEy+iCWbLD36EmoLJGqnAQIxjg6wh6IOQaL3FAoiaOgO/81mux0z5SBl
peSqQkNNeCJRqaZJx5DVtW+0BACdNw/1yhOixG6b2vHC2aXpUn/sh2lH3rwnwf2qJZr8bfsdXKl4
dgHt6K8TMvHQYtHRRf7VWLnZoh/29+51aiY/IdWrx3vPqLaLiKHZ6wrFHLA3oYiPxirqe0SxEgTX
HwfMRXnOolV2VI2uPIjCKeE4I7DSRiVg3FTWj8/F3HMQBD5/7VLvpFSWGrWOYZe3QTB9rX67GtET
a7XgpRftTG7uZr7boIPqXAQ7YC6y2I0BHgboeZNfC8OZ85aKzKG7EjVJvLuo4YBsNeALuWNhRvp6
ejoXNgilwT41XjJ0BZCVe1h4bc0FrmhC/muRGtjooSbDdbBY5M+pVAO4p3cx0olryWh3/l4Dq/YS
gmh2MhHRAZqOtlkNJcj7yWRYUS7EHrDIfWsg9fceRNCQ0WRQ1Ojq0kN6phSA8f21Rb10AuSFVT4C
1zlA+ftrpxqZrox7w5TaBUs0xdD3kQSlAqqLOAVggaPcgeoPrlZ0HPDWLDjy7ELZaTiF3CZZ2+TF
Q9O6VVn6n3SvepDROG6F80U8XDQjq+AKl1Z1Om60EwQPwKQnoypQI6Di5rAax5QTMep9ePWOis5t
9Nr2sYP+4PAvbFphJkMILom/xijfD+o7t/PKaTm3o/X5br03dmerGwtb9wUU6RBU3T6ff5uv5keh
v5Z278T6Koa+uXdafm/OAbLBrIXABtLFk6IPdYK6Xo1ijUEtoG7FdDtEiVFqsYo1H2WzAsp+I/GN
b2hjnz2xjIfLyh2UbZTK2SWQU3YtoUpnh+yIpr4siPG/5Z0tjKLyVOEfEjSetuDBZuM/FS2peBtD
3hmfTR2GMfDzkXGnvILh2ujeFDvdZY1wZeBu1NbH7PMPY6y20rohqp4tbNq5pYO8DsScpvj3B/Aa
PFSq32XIwFejOXKfAnceGMsnubTU67dkaNqwN/5TDRPBd5Hsd1rFeRchvBG0xxwTmi+RQc2G87dD
ouYzlIUMQ0IaBX1UxnWiam9QBjbLN18FJyVyKhI6FJ7Vba4zDPm1uix48LmTp7HgMZ/qJj+XMylb
zYsTmM9LT4+VvST8FqdWsgBsmMwflyl1ltHFtkDFkVT5Bl30kTieH3/E7J5CfmBqBAZKGiKJ97Nd
p7kbq1HNOalng7mIaB+vlWXXHnm2TdN7O2w2R+UNXofLF+JUbuYCA5kbmJXBSIHkCx0JqwkjKGMJ
ICF0osgeaZfOHAfMd4kE01F4bshxYaiTV6U8HcgBIFgDBgyQx383Fd5srD5Sob06zfdW8EnWk9fy
D9qr9JwcCEohqa4ZxRZ6lOvLavXY8hTT04aRpMNDA1A3DQ0293Nc9PA/QgmB27SztPS98L7qbhez
BERtihAaLb9UH5k27iOD1BGS+FRSeyTanPCLy/YKVxqyugT8mzmmeGiD2GESRJPhkO4HlfAsI2cF
bCTtfpi4AIPRSOsFbsK5doU7K9T2FOWsyv0AVsZK9zZPwTFasSb4kL94DcQuhrzCnbhKugubmwvb
ZS4zOGUSkKKD5jyPa+J+gCC8EwOthbcFvT3x1JPG7bLETCITIJOib4ySgcj4b0UmA6PHlbNEqT4z
dDgHkIZMvS6IWmmx4CAXuaQdax44Uv6ofE1QjMi00fPKXt2ArIBCqEzXHJ8f71Va0Buxyb1Zal1H
0WdSNYPZtDzKg2fwKQB2e81Su1XZEjWISa6AbBWfkPgf0guLPIdkgML+okVGUS5EJz99BD4G+iks
xo9CukqdnNbrqghvWR7h3zog/napaPPTJdz/fuqgIIUudHEzYrAM+GqVtRj4OlKLujRuUxDmo9OW
rfZaaBTDOhv3dbu0x34e1Hv71GQjCdG3yTQ+dL1mr/1zJZ3dyHCTl8j9GD8i+UnpdOVXBh5AYFkf
L/RMaH1vmzpauTK0QiFh7HGso2bVVjlhIFD7WlSrEphpU6yWSglTAH3vlmARvItof0WzqUQ3UjV8
DemdArl2IapjIDfZNgHReBOjmVLpZBFsfTx7aqqgNYp2HCW9S31JIHEZyTIRCxYwwzaRhMHqCzXY
jkmUgyARJHOf0dgNHxmbjL8yxSuWaAt/Orr7r6aeBeMQoDtZBkKohIgbW8krARjuyN9KfaWH6lJr
+8yOQAPDhOGdcJ/C96rdXFIcV+cQz5RYJ5BexWKthudkiZzy53UEsmtIGQDGPHFE07iUJlY7IR3a
CQOTANkY60NRrSGsayj5RYiNLk70LFtKgfwMdpDuApCVg4NBiwZdJVS0RmsaUQRIJCpD20/ij771
l9hjZmIKWOFRUwFXL7i1vt8fN7OXdmLiuYHPO3IFqH+8qUoSiPsGtF9R7FptC7J1aO0aamMFybWM
7SY5JhBmlsKvJWzVTPEFnzKpCeEK0fBsnlbh5lO8KmrkqE14x93nZ2h0GpK5Djb5tjJMlYxmiobu
hVhupgQNkxP6Gx1MuDTolAC4sIaGlVCqG44ZmfSYE100uEOvHyJD+hfxG7LQk3qJhMIZJOWoc4FH
k6IE0HZ1GjAvm0A05r/YD14H1Zuugn7SJ80VJEH5S/e6xFE983JDNXJifJxkjVi0DN/PbTDIjMsg
+HD8jKCOBQ7Klbuut8qhRvJ2W5ub38UaEHwHT8f1Y68548JuLX/fnjerihbNJPb4XHC4NtKZ3GY7
knRAcZpjbLi++djY0jhprhqGH7uMYTBO9k9uFAfBWHubREdnqPtUmiJaxVwkEGs78kmxVE+bPUo3
c/z9cLgZaa2OYuJGsJ0/96BSs1PD24L8utJZ39SZjjRbzK+evP6LlM/d4tLRco0IvokUGFbADfQB
JfUnqd9JOntGgBGHCwHG3C2IvJIAaQ+kkqC3QW2ltEZyTdV6IFT6bd/qrUZ+eZKVawZw0p3/MVbv
C2s65+BvDNKC9PzIaaPftrh2AeYfSM8THnHsDu3uEvRaP9zXTYw3yNLrfckqFcwi0d3XRQ+rfbID
T2vV2I38r0YGCgkZzzkNAnuUQ2A6vqmjUADehr/UjLgWuNEAOQmReKcQiMqsE1Z959I/lWvFvMWH
K8Zd/a+EsFP4CoH6CWqKW5QDg8+9a4j9KMvZIBWcTu/X8Wez9izM51LsNFUGqEjm1gq9iHkG2n/U
XAXE5iCReu+Nxubei2u2Rhl/KYE/w1QwDQlNzGh5V6eWu/shuT7jJ74MY5CSta51YMndpodceKUf
mRWHKrcZkdzIoC57XtKWnXF3d6an2OjGCfTVKEWZBNMROnA0PQiehY0LzbxPP9MXzsX8lP4dJbV7
wpJjY0aAqS0gH8ejcsoQ/+niF6qaixCMmdOAJhI8rkACBgThN5bgZlgNDzpdTcgEp7TSM69byeol
sCuDtczsDetnLAxtJoK8Mzd9zo25QRhcZXAxNAPcpHvl6pkVmKt37FNzgq6JdF6NpwWLs5MJmiyQ
rsKxAct6bxHE50UepY3guCBb7CDJBnH5ffgZHMG0QsTntnxhx12VLpKrze4XcNug+1EF6uG7eeNm
pE2IPFcXdbxjXPnNiFdEqB8g6eJ0J+R0FgVcZvBfU/oIDnpiC0QQQj3fajVqBr/OgflIzJw1Ik13
m2Di60WrYWRCJ8RI3RhzsMtzyNDn4H8VjpyC2MjvzHZwuHjrj5s4A1FstqqBz8h3EW8o/qkDm1Sp
y++Cj5efwba/YpQ4YnthkeYmaxIxAfsX8gvQSrxfJD8HoLkDw6JzMUBF367Wkd6uWPgtPL4KNIm+
8FujUpDKBe/NY9MzLXaYuBvT9GHrCilKPFwHw5E/og5n1IZ7bA2NSAERXtnSNN+QFtPFgLy92Yd2
v0oX+8/notUpRoc8GESQeUTt98PvPfReaTxuXgFc/8TLdJeDUCHaNo/dv3hm35miZlp2A0B4R5i6
GMYVLTQeiRjC7VnETquVuABE+dZ0py8HEAgIIBeclPfoZy4SY4pXRrj1pGv1wV6UbW+0Z+EQmWdF
t6GYpes+8Y+lczoJjlMSYr6mqx1BqvV09KwF3zOTQJFuv4VaaKUf4FIZFUhp9IOCOcmSRCy3uJRM
mNvKPFKbEFHCkoLT7n4tW6lQokEdBaeWXkKNJKntmT2ittQMIufx3p0LiqVbW1QoMzA97w4ZC+dt
oG9FO4n6+Bk4jDlYu/RDJZvNKtf/6AtW59Jid1Ypj9qiEFGFHS84U3Z+INzO3cib9kxk49nc7UoQ
RX+Mo+6vJL369XjAc5cVaGfwYJfBmAKg7f3cQownHZtIxiNA1dsW1H2nsHt7bGJul4CXGLlGfpJX
/H7L3rjtcgy4gK8wuBhaNiDIJEKzC5ONvxBsz7R7TS8KcF78I1RPR4h87alKwmAoHTq9hov3ig7f
5wq8Ce2KkGT3hQ2K1+pXS34z5qdQEX+wuYXZlOem8/YbqACxkkTf4wJVcDIpY9BxFFWQfE+FUXvV
Cr9w6igbzh6Y6X7LriY3Rta4aOoWGV/Z996Ijj2taOvErLsh5dC8UQwCRG4RZBA5j9hPPhGBmcla
1HtIUTCVpAseA4pvP3RTtMdyICMkrCelX7EsJrElu4lilkzzOaIb5DD4Td5Cj3hs3gCVb9Yj1zeF
kWiM5CiQPj1neRo/81nZIptQ83mhpwMol3QhlQVEFAAbefi7P7yFmVIijcnl+YqBZAta1BUNWHAI
fewjSYhXeayMKz+XvV+8hHKs3oiQkIjTOuXImLT1RgWt9jrOUwXEjVwOLvqcj5sUXe0x25lpiW5J
go5/oJpTv/xg465kidx1jaujnzb6TDBVFUHKgF2iy5y9Mf4unfyDlzBo0X+pYPuE50IF/lg6aQNY
0TLCrP2ta2qe5fnW45MxUwW43bIIF+9P36DK1ZCiGur4O1n3T0+h4R05G7KHILWMbWnhIM6U42AO
xV30OeO0/wDzo3E0heihi91p+jujtfb7aFUAMwQJGQn6Q9lHlusi1I1jXWcy21i4LeZHKyPtiHLH
xLJBHQ5JDNxB7hPREVsw9B7H7BhdRPTwlIRdY08pAniFqn3TH4Yl2Nr0m+lLE8KT/7FM3yBexif5
KAWio135XIcaUWnz2S5r7ap9XggHZj0AYgsBVX+8Emn0Bdo1kxLqviLewldt2Dct6vkLhYV5T3dj
Q7zfNkk+8IHEwkZp7bfgAAG1j2+8/HYt6GbpxIS6+x8oU1/Uxafp7OCAZgTBM8pWoLu8N8wIIzNw
3ig62wBmHh+GuXfMhJT8z++mIrYGWV2QdOJ3D465cXxg8x7//vkDfmOAitMUqQ9lLYcBNVy5tg/M
3zVrUW0TUWlTcjIKx6yRofCy6+qFoO072vyx/25MU4FSoSTYgAVMZ+Z+//5kAUhFugJQHJAC7nbF
+nDY8MQ4KSEUVpauxbno6XZeqVMHfZM89HxWnDoC9sOf90m4QjTRuwOBzK2d/3l9S86HjQNwx3El
5ORfHfq/Q6cBowyXs2DvxdDbK7eDIJXw6hovij48nWoAE+1wYRfNOhk82BD343kK/Ds11f2YVRwX
wKVGACLuBz0BF7Y5nDegw/nlLtEuzs3trTFqbrW+C71xkARnL5rRRtHjlxX3trBt/4+zK9txXFeS
XyRA1K5XLd6qbNe+vQhdXVWSqF2i1q+fUJ2Ze2xaYwIXjQYaaMApbslkZmTEfAfwewdnAh5FB3kl
SAnPz1zeJSEL2lR73iNzeCOv3M3910akBPeb97ywAuwNslsQvoTO37mVDucCauLwkHHtBj+rz8rJ
A9wLn/bNcfve+dGDVXsHV02c5+458QQZhaUIERg8NBvJyLDhC86Np2abqVWnaM/U+KzGP2PxlEl/
RsW/PpMLWNVZTOtfM9wYJVXNU6NR4b3eZq8Zud0dBZipcj6fQifCedAc51a6tyC45zLXSMAxGa9A
vezZHii2WhQDrn/Q4u4BbAPAUQKwA38flpFSycpoas/yh3RM+zUoegvFQ3ODISi7LxsyVLTG49mI
5T2fX1OpiF1Ykf4McThjpX7KwSbP/S7ZlPbP9SHxTMi/GVIwLkBcGszgaD7m3hNSGEpllsFU4Te+
6UiP02pS3XT7sV/FTvmIftrvcC6jpA65T3/83EmewHiZ3aFhOPbAwPd8/XuWCg0oBYOuCETrMwxK
PR96AJlnEkbYWt6+d/f1beGg4u7Wr+lNdqvvIsNtXdGJVZZuslOb3PVs6UiqshQ2EWgg+wGWLAe8
t8PjCtvMWf91bn1Wuf5mZkq9914EA54HxB9k9AMBWQIgEpCtnLtomDaTEMDfSo/QfVip6ZsVPahg
8xlyH/RkdChdq1oj/JKwuxvBjl68Y0+tc3esFndToVnjPPS9V9/Zr6aMrlzHou4PSOo2grHOm+ly
rCbkjmeODWQjzxd3soKBSLGhPWfoVGHbah3Wbh6ZXkI7tGxb3kA9Fv29bnTxLkco8h+jXAzUxmPe
lAhvEbO/vAV7oKycPRSBt9/93d3da3F7q7oHd7NxX0TuYmFboZ0fpXvE76BDM7hTnFQ0oEaT6c/K
D/hD+n4NCY/BH6T19QHO389N6pkZ7sQUWpgmbCjhLPSpXE/UwpxKMXXHQGOi4GAhLgfqGpEs2P7A
gcs/2UMDiplTV+nPyEU6M7Hpw/pu7UKixHkE1FRwNObdcDYwXG6whnMB2UxcMtwtk0xy1ad62D/n
Vhp6UYuBtX3UCm6Zy4LKbMaEJhn8Dv7Jt4r1ugXR6tDqnodjciCeusn2SIt/g1VrHbv6/pX5mtd4
dncvGJ59cRo4w9zZ02Od5iCb6Z9D4xDUN9Ij26rZNoaiH2Rk2R9T+cpGyFcbt+iHKVZJtPq0/0BP
IcPz3H5XmgbSodlD5cX76nlst0n8CuqIFBIft9G6DpymQ+NE46G2IPnhU3EswF1/az8T+mpBjNHL
QqdOj0O51qFXHIO1a1M+GtVdTZhTo3dMcugm/1OBnqSxV6GCd662KdGBu4uBz6S3GfF6xcvcBOVD
Jwf4Toe0tgqkiMKc5DDMjfV76GE66NlBHZxJryAaQV5A86O99kkbYdf5fJQutsrJGs4X6knKyg5i
1Ikts3vW0Wv/0lSuysBafEvAuYePMe91yW8i33q4fvIurunfBYT+MAQ70O1gce7MSqKxM+cFJKvo
CN0ONwgdEeOcyAbnvboCdfe6hI0bbY3GtPJGEZ3p5W347yi4C2gYytGqQhwzcMp7+ZEBRfCSYIs4
1U3w5/qEXcJguBnjtnw/VrnekdmWgz4+vdioqa/fHwKIVhK3WvU3xH20M0En4eIUAp2CNzCCN51P
JmQjJCuZnMAog5BxG6SpMxLIDRX9ts4ABhrY8JJHsohM6hKyOQ8WxQy0IcONAeZ0vimzgmZm3mHp
KP2QJ7SSKWhUOeQxmaG+jeyoIIYc1sZXrNyW3/Kxtjyw/0PV+e76pF/4bO4zuDkHpHHM5Zz2cyE+
X0moUNcYcuDHqOdUx8xUV9ft/dZLLw7jybi5w0j1YtIGhvnWqhWLHN1GyRZyT7Xmsb8QGDQn8PxD
Rjx0jTsr9rNtYm6Kv+S7670IT2xf/iIA+BWv179KuBrc06+J4raAxM689Yp0k7QPUGuPPsPyyXaz
AqqQ7VsP8TRMSQ75Ky+RbuJR4C4u62xYCWg9z6Ee9DVQXD3fELmSNW1W6v0zZFNjAzniu/zOVl0G
he7yXQ9yZ9joOUTGKx0SCOjmoI79QOLXQV2NFjy7P6AvRUcut3dUulb7vaFtdSEEZsmVzvfgzDOJ
IJzP/o+ojmlKbuAja4irQSLQ0Y37XNsabB0O6zTeJfpHY9/p6qNggZaue3QxzyQWUMPEy+d8dlS8
KhvJYANENm5J/NBMgzsNYImu4juqfgyGDLadXa2sSEB9CTLDhv1RtwJQKv8UQP8hZARmkUKCxxee
t9zeTaTAbPQW/U9v2voNO8SijvWOh+UacoXruHUBIhs3yQodGvvgAaAnz9jnQHmgbo8/1ydkdg8n
x+jiU7j5kID2AtB+kp9lIM7VpHcS+QCcdZAJxsy/AXhDZL4gTi5PFewIXSLBUA0ewph8DcGdVZUO
aOd8vdZXLHOzG7Vl4LH5GNtc4C0473RhnAvywnjqQFwoy8+seCr+BNnjJO+gWxgTj7CVIQmSa9xV
cGFt3vwnQyWyZDFpxPImKOYYT3HfQ92m9bL6mCWitgvhvHLHPUhteSh0dEjmW9kPm1Ulb/LWHcCF
Q10G77/R/UHIfPG7Wvy2Ad4CnAcEurLW74P/dIhxPZqTgtVEObSz1lBRWVGwXkPUAcBI8ikin1kc
5cw2BFcBfRwgMM+ntIXM10CBkn+mmq+nrs42dGurm2q8QxAZpT+Nva5x45Lg7/Xjwcftv2uJ6xWq
dhqIYgCtPTc8JZVJgxGdYWobBS9GO/brQUFFrchDxVGzaPwY4y57kSyVbiFJPG4yaUSHXFq8Z1P9
k5CsXzemVtyngKkdp0IpfLiGP+VIi831L106yCiEo8lIVQzN5mHIQyZHRRrgQ+Nm1eI2jMi68FQr
d6+b4dNlvxMyRxpAkBizLh4XjnZd0ECsKwFXZ+2hTuTSOxBo3mX3hk+/+jUDG73k6/6tuYq3+rr3
sq28qlAqAwXpfeLZW2gLIF6PV5LAj/2+0/gdefpd/A4piBKoKr7LVL6NLN10K9bE/oC0Thh+mD2e
MWruirwnH2rOUsBnwrfzqpycA9uK1ZBYlXWQqg0o4TZQhTIgtDs+FOBfBbElCqb0J1DdGlrB31oL
eW3BepB5A56M++ILuMCrIsOQqiOkd6P0owCzQdNuOwR/kr4ydXRw3E/6oZ2+S/CFZsV2EClG8XmP
2bwN1VTEoCoBqRHf0Gq1aScVHbMOSozzgIuzzSaQxOI5lj5S9agEeyX0Q/qXZT+6+kT77fh3ChuQ
SHsNfZfj0R0QlKuNUyu6U/V47itf7D17HEzRA5w7H/98KOBHc3MT2Pt4IpNWk8DHWzXWIbDfdAi8
ZniB1Jln5fVeHzPX0hLHpjcg7I/uVDuH5NVmnLya9R4RzRkXgvzzJbOIK/INCk4s51LAwJzFZU8g
Ig0pADMHGEwUhc7XGbcn0D+CX0ZCw0b3Lrcro1AtSqPRrQOz1q3p2RuJ3RN9Txs3qe5LAziB5iYW
9U3NB+yaUW4j9m3cVEGuWQc7f9Ltzx7iSEwU9S/tduS6kK4B1ldFUwfnfbBLOvSqSFC1lilK0pkN
nESGF4BRF885pPbcLhroakDlyTHNgW6spq73Mm2te8OUDIeUdiU4gPOwLoaN/W9iQed0PRfLNUqV
Z4RhNZm0J9U6uJP0m9R21UwQ13NBxe+uAa0bWkmhbA0qF256G1ZRrUowvQkEzmVo2CrJTdtsctsJ
wf4c9U/X/fzSap6a44Y1kmIMmlqFenu8Z8qfMt7rsQgTKxoSF3vaUlK204ghUfDh4HlklStSq5Cc
881b+l9ox9oo/M28FXgdWTwFiKWwNGm1wj5kneQk5ElFVbeU3lpFtCH4WOWflTqxxN1EWl/qRZLn
NsQzy9dUf4jH1MlrbQ0Mutk3NwW6Kqs/TQtZYo+JOmT5ysY/xoHrhDtGewwagLFdTy4kUqiN3caV
fVDW2rROkrvUfMiD1lWVYwLcdllt9faB2btSfZJCj1L0xaH9e3N98yz52tnBIeBRZMtWuYXVRk2N
G70BFXufuKwN3QkvTgsd540lKOwunT4gOEA0BwVYhD2cpbxQYkZBa34IlBzqKrdj1joMkVh8b/Uv
1we1dCL+NYVU+/nM5pTRwe7C4JDJuwZPJA0dhI3lXDfCx5tYP/g1BZUyZBKN2dOdWymCmI4SxeaJ
00e80HPEuu0bwSu5iPdhv00th8TbPvswpdIJKt8ONkG7LjDL0sYUZLQuV9GeuxlUcCPinkIB+PxT
UjBnsM7AiUlL+b0g1ZtE1daRzH6VqkgsCQbOJQjngcOFAjaOMN9APZIbuFwR6Or0BCtJdJcpTlmv
J3OjgybBipEqTlegnhDxmF4uKWxCxAV0RDOXKV876RMUywZGgwNjlROyVatEbi9qJ18c2IkR7rpv
mDLKsRUFhyb9ofTBXuU5CDQnY1tPfyVV9vJJBFq79Ks2JHShlAQF07mOwk0lqDxGOcCz7RCpD1QJ
3ovYONShtu6irzS/bUQdkEuzOK8axHBMBS6H2yedVkZIi1L7IKc7Nk67aitXwoTR0iyeGuGcagPe
BqtWI/ug6a1P1Ftk1xrTdhSmrHN6P9ivRvA1Qo5EsCsvIylMJe4LAy35YEH5jUdO3GmO+7hJJpyB
Pj8UCt2BQ8dToS5db1ukV2tz1UegHgxjr7cEF/DC0+LcNDetdlYw25Jq+1BDaXJInu/RtkU2A0pU
TkDRGmd92Sx1rG5lFr6ki6wvDxxNDgDPYty8HzK1GKF9NM83ySEl2H/TdtXsVWWTT7jNJpfIgJmG
IGbRBPEU32Dx6wg0CO9qgAKCVNPisieGXrI6znF5gK354SlyCUgH/5qu4VmehD6FCV0LqDU5H1Cf
cQc0fq7rB2+8sT2Qf7vjxk2s1fU9sHSaTr+HO7+0ylQIeeB7jGe913zcZorhdz34vJR3TfSK58GY
/4x+ptcyIAUM58vt8zBu2sKwGA6T1UPTCg+iWF9X8lsf2KsacEirXgWApuHR6aL8RiGFM6h7c0C2
O9Mbd4w9uf2S65WZQgcr/Fs0azO+uz4f8747D3iRPcVRxEMKhQe8pc6vBfAxJ6ERTfYhN4w79Imh
xFeHgmD38lqHjRmqoM3aeuBNObdRkJQ1/YjLwEZBr6lQJxwemqJzKrxtFcGGW7pyTXQsIZchz/BM
kwuZQCNdWGGo46A1qpuQLV6EYQ+5Ewv1EyV3aFs6qnSUUaiVBkdSBtcy1kU53UdD4jcW9EqtpxCY
4OuzvHD5oo8DcFxUk8CAxJd1tLSONDMOcB2qK0O/CSAST5Rt3DDB6EV2uLuiVeoGWk8IoKRW2zdx
vrEjZafh6UYFaEeRofmYnXjSGEKXhNYwNA4+0lMsW0cRUr7XZ21xb57MGhcOxqTISrvBXWt0yR/I
JcaoQTXP123wuc9/jui/RvT5qjoZiYYnSzKVGMkEgjDoDmrrEPvm+a+J+nV7N5qr6/Z4EN4/9sCT
NpPMIiT8ZXY7saebVE7JmAWHBMApGRTD0dMAjbLGedoODnQIHXNtgGbz1twdusPj13XrSyfxF4iG
6BrsiXxLdqoNWogae3AwdRA0IvaDdLSav8qN4kSdoEawFEic2uI8LWtGInVZjnCsX5vaR5XdV7rA
xJIzR7iHHt3ZgWkGd9bjJkgDm2E40fBoKp5NUSYdbgJ1S9SdIVq5ebfxnhJUAbA0J8lQkTvfKEaV
E5CnNcFhzORbBCeumZqeFEnfRpz7taXcKv3fuhe8iARG+dYdFrO4NMYyOLTAy5Mq2hj2TS3j5Wfn
DptAgTKathspkSjoXLRLwBOMDtcZucO5bHSslEVS18Gh9LQdK3HAnWlEf53X7HTR+3Jxo5zY4i7J
VoOEFZUxsWH+UyZPlvZViWo4i6cchYb/jGf2ZyenLguaUNIoxqMbkMXaKVuwH6jOMH7QZE8nvwh1
gcdfyBvg2XdikXPFqoqeGah+w3kFw7Fje42aUP8CXe6wD4uHEjll+SYxyO3QZ6taiTbXD/pCam02
P3PTob8VMH5utxaZUU5jBvMWpRTQGn/MPkvyRw3v7fKRZBubqY4Mapxkl4wqOkWvm1/0M/9a/12O
k+meJpqOfcmCQy8Rp5ILXx/MjYn6wR7vZMGdt3RL6HNfG57a6P/gHyy01vKEhHj2pZFHTS9aXx/K
4klAbVtHF6RhILI43zkjHIHe6nBjMaI512SNN0BeBYqdwbrr/OGNFS761QRGFxI/WL75pwEGxJTw
AUPTV7ZVZgS7JwY6KVsjy5tImwGqFCXsVW/MWpWRG4cfMVinVrRwq+q1JbVganmg/e9ldfoZ3CaW
5cJMjB6fkbRoSgPXj/E4lX6ITkl9PXhoHUMrP1EkZKC9QRLsoSXnjg4UKCQD0D1HcucT31hxOBQx
nPtINyx5B/DAURunTGunIW4BoNj1dV48MeZMg2/OsTCyi+f2aGQC8CJjoXXZcAcje+60bWW7WmC4
RX7LWOzKIHiu5cQvUYuRtW0uQhIsjhiE3grYlQB15UFHOeqIsjTB2QMa6hK6sst1adwElacot5ZI
bmbJ687s4f9njLs7LaVre53MxqZnlLTDes9CkebWohM8NaKcz6kFsuQwk+DaEW4ENUqMykeqtoea
vMYBZMr7cJNFJWgMe6iy5l4+CDvk50XjL21sHswnkBlg++HcYNCqTRplZnCgyF2maPQNQaM0g4nA
zRlkN6xbtemnVe7z2N4o0GCVXq7vqiXvcWKfv7/prHhjpkZwkGo/bfDYHNKHyh3lVal3jzIe/7Go
DW7xzFozrxL2EGjS+ABzlCmVOsXGuemh3JYcdOXvVL/WAVTIoEcGiFDRAT2duoR9ViH1WZLsDVuY
uV7KOCDGRegADgdUUrgLV2EyK+Uhk+A2B98eH6N2a1WTM1odUnOlWwydYwLOV6n0UBTk8fqs8x3e
s99CTYDgFOt4BIJh8nzfKVZfNfDp0oHexn+m1bBChyfSLViAyrUPydraxr6U+UoPVvhqI3q3LEUb
IK8ALwNaoYEd5FmXorZv6gSyqfO2N9LEi+JVpj10fnK0E6fzA0XwiP9/DAInoCPNAvIuzldCrCJL
k1SRDtCdc1kl+aRz2nHfobhkgee3/JHt3lWFp2thkTHOf83ODu3kmicZ0UqsnnQo0seB3CltskpM
y5VmLVpjJQHcemgbr45ika+eL13uWFvyTH+Nmij62vlkNoniSJ3KFne+AuE2EEmCRGvyGcT8QJl+
02qKY2SCu3DesJcmdaDN0GCCZgTOlcU4aoNVw+QI1k4g8GgEXd9QhzBNtL2+exeuAWtmRQURG8R9
wGdzPqusaHuDSrh0u8LaWshSgKswg46FZcQuUV/NXlimWPBSsPgLzycz1wu3jiUdmmrUFLhpCWUQ
FJbG3o8CZzC2MYDfU3CvQHhylFKfFEArmzXIFhPALTsHUbVHlbc8fFTCZ1UUASxdH+jzl5GFxokG
xo67o6JQjxUgXqVDl0bv2NV6jr+3VIXjwpuPAHU5tuuwWStZ71eFCIw1Hxp+xU+tc+ugkzBsmzaS
DmYwAXsM6bdePxilU3U6CIxEzDeLq46GBSTj0FV1QaMcp7XSA0IHa8OKRuAzIVm7GdUYYUaSOWkZ
OcjKCxIsS3eFhfAK5Sl0MyBhxj29ctZKLdZTAt5jjB1FaQHmttmqCI55ADRfaztWM5PdeHlT3CjV
Mc9uikFwRS4O3ACUAxzSQGbxZRugFNNWinPpMBhrq2Irs4o9EyVjnOZa/VJQMrp+vBYCHwvgFhUV
DrRuQxPg/Hg1xiSlAzI+hzIxZM8uUcCJJQIGCbPQBKYW/TLooUBnggsZCQoupmSDHIRJ2MAWchUu
9vJGiuRh20WgirfSYh/aUDpP0gLEbUWExg1iiC7ixdlFrQNPFxRwUSA7H600RunYRrJ0CLBzbRAP
swglq5vWhmAve4/S1+uTuzhiWAOjErijbJQ9z+1Ndj8OQYbVbLKbgCZe86MZAPjpR5Bkmnri4Pkt
i6qNSwf11Ca3ogn6qFqVwGYGhO9UOqXfds6Qfor05Zbmcu7kxPZBwVjjx9bXXcck3ZYOtRG851Wx
KlONevXkpB8NdTUWCkq2S/ZQDEflHW9PXHbc07NIiNJmCdauNV3K4rV0bNakVVy5ehqyzfWFW3hF
Q6PvX1vcPkliiFcU8z7p0UYYtxWSTYLDsHSBnlrg3GkFosSclaN0eImY4hvoIIJYNhWhUJauMoAl
cFsgwYlMHXfijNpgJLMRehmVsR+sTTg8WcG2rBKHkAoXiB/dX5+4xWEBhYY+9Fk1icfO6lpBmxm0
cMgn26OS7bKgO6SqvJZFTCJLjgsFdQjUzTQXUOQ7P1pVS0olzxDklfpLb9zm5lsU/FwfzOKNe2qD
O0pVih1SI3F7CNJ1H/jNy2RtTCilBFu0RHmx+m1/W6KSnGBcPHvAAE2dYOpg01Z+0vbHso9l9y4Y
11LAeDIu3g0aqoREioHtrcIHyekNMSdHPaBHGvni+jt8nYSSdksHCiKCIGEGnnLu5zlfLaizsLi1
5PBopr3sTao+OlMOLLdgYEuThyQtGF+QMFD0CxL9OFDCuiwBzvEqJ3LnDssY7G+l/w45t2QlC1kE
lvb7qcH5/09i/qoJyoCogLRUub3OiN/Zn11NXEZswcFaKplbBmZORkuFAUwQN4NWGTHLig2Uau3W
S4xkFU9/ql1hHvIevELlLqn3kb2acMmMBBn44NaggGk/CCZ46XI5/Qru1OlFZE8gJAIEK/tuw32w
Y2+1/Yznh0uhANFlvrySDG8oDkPsBsotvkRqb6dEhHhdmnYQbUN3ArEhAIrcwUzBGWH0yhAcZNVy
ygQwULqvJtvpEibw00uJMOSF/mOKv3aMcLKy1JoAcRmh+qs5IH6zdrlBN7TSj73dIR31kOSyM1hk
r2sPdSvA2CydHHDegf4U+VzjAqzQ0LLR8xzvn0bejyDYigaBN1hYUhzMGWU2Y8xw6Z1v4c4wC9Oa
8vDYAE+uxBC9SnHnJR8RpNTVRhgELiydPcunwmcDegFGv3NzaUmasFXT6Jj9aLvJAw3E1tplfrIf
Hgr05jyGWwuEEKWyur5z5x1x9nwBvRWmEcghYL4Q3nM7JhxTCsINMzqCJhiSzjPqQAMrDAND4y0E
GKpeEK0I7P1GhqeOYZzynhWwR+J8X9sfkZI60ni0mxdLIV6d72oqSHtcrCNGCJVkDeMDJTxyXucT
2xIWFn2ghceuSf0qh2A1pHCT+8rWngNRR8LFIs62gBsCKgpIbzAYndvKqvJ/bQGFBajMuioATTQh
AC3CjIgMzQ7/ZBqtIWtDmljhsQ3uql51AjzAWKY4VfJ0fX8sGpqFSeZGdrQ684aQoQJjrh0eh071
aBIANH9HJxv0JJ/XDV06lHnucARARoZ6Bt6b50NKqRxGeR9FRyM71D31CR3Bitd7WlbsBjW+SVNg
28BfCrEM7BG5+BCOdWlvnn4BN1boBylFOyTREfiLIUi2UrdrjHhraZmXNCBNTTOPhN/Xh700v7OA
AEhlkaJC/uJ81KZaNqlqZ9FRxuOS5W9aX7lGsBXWNpftQLkYOHKgjHgET9cERasPZXTU0o0cfjPk
/IrkKbIFF+HSYcPz/D9mOC9Gq7CLDAYzXTj6ZQzRlkR3+qRxm0r2YfD65F2+I7Fn8GydE9gGUtn8
eSurUs/wCoM5NroEPuydxj00AQ5gXfD151F6SyjxBEbnRw7vMkGjC+gj8m+XCNJ8HCuWjvDUha+t
pU1//6vQ2xzUtSEqrc2+6cIUBNiRpwbtMDLk57ujKlk3RKSPjpKGJpXbEAdhH4CEVFlHoo34y39z
YWveGyqKioiCuaULJd3qRtZFx5u3D9Np/OOROEfQ1K9Wx+1qlTnH1dF58B+2YK55eKDe6hscNqgo
OpEHJb27p4+7w+s3czrn9jA6u4P7fvDvJrAy+18/9y8QjbsZ3Y0J6qQdmGnfN1C8BS/dvft47/o7
wQIt7sGTgXAOPy1KPI7mgYQH7Q6kExvNmUQJk3nir00Wd20m6hSrXTHARkgR+xitgUAvFAUFv0HU
pRlczYjbARDnKQQbCMLUSdjittSpYxR/OnTWRxC7rse/krybtNhVsmHdlT7yclW/YRPYpMPRlZOn
2njIoWnXSwUawlQPmK/19WMwO8Nrn8ZtTbTAAG8l1XBcO+LlfwQ5x8X5tQDYwcU9C3Iq5xvfkIY0
pmSKjkl+YySpE5UCR7VkAAqDGmjGEODhxj430PaJ1vWFjZOV6nDtFVxVNNaVd32SFrwuGnfmAgS6
J2cumHMrRpEA3h5YCOoenDvdVZzrP7+0P85+n8/HBDHyeWz+fTCgT1HmWGCLNdkRBQPIeH2X5pNF
PCN+kbL0wBJn0LwSNPflViY/EVpng/8GKjp3+J8MmVu5jrV6ZY2Y2A6KU0er1MlWDfqP6wNfcvyo
QYAoCOMDs5XNWYm6vItR5MJVnYBbt8ocdRNRl6r34KVLILZHRWqRlxDleVwnFrmUUY+26JQEsDj9
BRzZebK8p8/jXeImbuO+SVC4xjPPYbvX23d/cP0vy905fzbqIDh1l72X3Gdwx663JpZE0DU+qmDI
sQY8TBRnQiJzrjdVqQFs+F4bqQfKAyheWTdEjdYDA8L1RrK+GClcffwslfcofOoHNGquO+q1OuS6
o9iFl4AHEgTfCxfY2axxx4xmfd+FhoQNWt1YoM6ngBK2co0c82uRVk5giwRIFpz/mcH5RJ4ExmCb
b+RMw/ygxHcX2YHXyDd2EHlSIdiCC8EiDGk60PKA3gD+dm5I7RsljtokPo7yO6iaHS33VDLiSHmZ
arim/q5Pb4JNv+Cz5ogDnTl48qL1ifMmmlHntC7S+KjWb8SCZyesQ4VRWSsSOrADeysBP25Lw9aI
nzVJclt2NykABvX95vqXLH4IOncAn0ZRCMCj87E3cS03RYixDyaJPABVA0fPykbg3RaX8sQKt3dY
Lo85a8L42NEPbU31dRu9sNxv6sfro1laSQ3lf3R64K6BSMD5aOIWbxLWjvTIwBDRHIpwF3R54jTd
Z55FDkTNJxfvnus2l87FqU1u9wSQCpDAGkCPNuJHNL36mh+2+yLS3dQQgLCXTAFhi948aLugFXqe
5pMTYVRjjBdiQY+Eud0Irg0fSM1KuwvYXhKmhRbdJFRxUCdEWQcYA25gXdcRO2gZrGWyL0HJrqNz
bbB/gohVEJJ9PLOKd05t3EvRqgLGAhqAox0/DRRT3veHqvvuJfVv9qndNo1bD38Uy6ni1xaFxgHB
D222kbExyW3MtlT5oJpIYWBp0wEkiPlC1I2nA+c/YmNqJ4lW9BhPbI1CGIBsRgZWssplogr+0imC
hBzBlkMfPZBH5wsTsDhJJTulRyX+QoKZitL0S/vaQMkW0LzfNBn3+00Vj7qdYClsBKZSN23ptK/S
22omgev8nvXopKoFZ3YhKkSDiIlme9SnEfBw9zI1mzYopo4ecwMtQ2rnULpDYlRwehZn7sQKdxdD
+yVCTajHzBmzCgSzvpCpT/zrR3Rx+k6McE4Ok5ZDba+lR7n4GbK9bnskf5GtTWQkjlW8U1H39VKs
CHaiXzgHYP88PynpId8Ta5g6AkrC5DaVqWNqnSPlk2CNlrb4qSFuYGzQG1lXYEgxH2W98YmJ+/8Y
mxBI0Lzrc7hoCmUoxE1zCpXHKqJLeIilqcFpYrWndA92i0Kv5Nr1C5W+r5viyUDw/Ec7D/ivcJiA
90H6+/w4yYltFkaCt5IS6nfZmG8sCAYgiXQfJKOfBJOn6o4+uZYEaQ0Rjnth7WAbwtY2YgI4Pu6q
0lKtTyWouB879QFyCLnuaHDpxvr6EBdm88wK55uMcJBsZPKjY2sRKB4CeWrQW3VInWEyHhJte93a
ZWVlJqvAcED3jDI9cM3nEwpmeS1FZj0+tlSRb4IkrTw5NUcX+hCtH8opCPb6floPBJROdWkGN2YT
031kmGCfh/YEypxF8TL2eHkyE3JJ179u4XRC0QfJf/jo+X3FOZrGCEmAUBjhlx2uGxBdIK3+xSA6
M2RoBVcDjzTsQ2vIn+tmF/ybggTJPCmAXQGrcT4nhkTNUhtwmfZD+ZQk2WNugm5PFUWxS+8bFa/T
uWcFkJALeVZdaUJGzSQ9gnl/XI+ZXTntRGtHDw8SQARQOEHAVzh5hgQzOiMkge9bGCYEMHCGgEnB
DuBvwU5V1KzKuvRYU/AyD67xPvWpwA1dVpEN+czIvN1PApNkMk2J2W167EenAkMQ1E+c/JBVDv1T
eM2rshLpXC6cHxhEhy16LTUNRYFzgxR0Z0GAfphjXVuJj80i7xuIfgIyl0dvJmmqu1CDUvD1HcMb
RXoS6EN01IL2DSEmX4+PDDnIYtBeHHulA453bYYHHSC0yjDXVBVkTS5y6LMxtK8Y8LcKGjt41JIq
RcbEVBgL5feyHVYAtzpKCVZKsNtYR9v0OvLe1l6fyU5gEhfCz9cHy++b2T74vvEimDGmSN6cz/AA
LZshr4P0qAapg2z2AJhIov83Rmb2FSwjeAR58EaG4oedADF+rPXGMfTXoWYOaIkF67Y4lBMr3C0Z
ThligyTOjiPqNz3mr5i5O0YhT/b8O6d5tHnK8BfQ8/nxgeXjpkzroffESHpMErJqrAHUZvkzGpy0
YEN2JlnLer4lmbXSoBwe2c3BwlMzFIz1oh329yN0glgUyXQwu3F5JEJqqWstTCkQjJYHotbBB3uk
C/S7I+0ev75+smMPZMf1zbJ0MmwcCISnM+UEX0FGWTXMrBSbpWARdAJ3SHRifwYrkvqFLEL8LB4N
iBWreDfPGnh8adxMlEhW63mI07FpS69DeIWk31wkT5GUaJJhG9sD1JSS9VRBvCj6ySZR0XxxxJCg
wwlVURzkcwZ6mgdVHUTZUcYd4lo9rtUQ4ZE/mug9DsomcNJiiDfXp/miSwiLC/48PPyQ1UdnMV8k
ARPEFPQWrIKMGrfGRzFtlKF4B6Gz3YPbw9ilvVeTB9X+lPXMc0ZG0bSIS00XZEwuRj+X0QF+miXG
QJbL69XJbRGkEbCq95Yqyb4cyK7RhqDiHKcQCSodasNF1qyvD/7idMEmgXLzHFUjVfPbZ3tyx0h6
JA2Jasf3BRsjr4kUAly9Mgmuy8vNNZshIDDAuoL2g4fxaPVMyKXBDIhbWP/NSvBEj2SVzyKq0Pjt
+9fqf0g7s964jSZc/yIC3JdbkjMjjTyUJVt27BsithPu+85ffx7qAAcaDjFEvpOLII6BKXZ3dXUt
b73VPoVR71mxF1Vem7Y7NvEmE2yuvmBteUG0aUNrRi8608j91BWmpz75pKnlD6phXS/ZlBfTMXMa
+fdIUwN9veeuhOxMt1v5woBc2muUvW9a3tMr0/aeduClxT8zlvnk16atnIXeyDoOfMik4jEq4uGU
pJJ0VnwatKugVuw5biRArRLc3oOmX5KyaF0o/OSjWMfZZzU0l17dth3OcyvNtpX4KcOwG6q/PN5u
mbXfQk39JXRlZldWFB/CkGTYfQVae/YLQQ3fT30Ro6HJ65MN87xKJz1tL53kd0xTF3W35wU6xWMc
uJkKUe59eTe39V0ggDDMMK1I6M31pmlzGApCW7WXkPJVnr2a7auMd9TXr33NxM7+Zz1Ij0I+nPzv
zeMQPnXaL8zXHBo7MfZ7Xujj6S0fAg8IZBwMCqFpcvUhgdXn5lA07UXWxcdAOrfDd9gUa7erQugV
o4NaQennP1m9YVdC68z95yA8+J/T7leg9ccyuOSq/lDUP+g9DPkfAX08ffM8fdMF6TRMO2/JTcP8
+9cyV5uPIVKBS+h628aInF2bju2FlM55LGyrUx9T2bCntHPM9muQMN2j+Uen6YT08FnJ50PTaq4K
1bz+OJTnrK4dLfNCJunls0d7xxdtGunC3QPrvke8612lV+EdoIVjb61eWrGuW1E20u6SGgwis+tB
K19yqWlER57DDgxVIEaqm9Z6atldYIRP8pRGvl2NZmeLEZVuk5ZZaAvVWo6+ViUwalvvVPMcVz5j
Pbqslrw46ejxrPyYUYChYGa/5zgAvl4GXfy7qrQhsCWzLi8jAcXPMKlFkrdyHY+umjOM/ZgriQJC
gAl9O0e0WKCblZPv4rWnJ4ceyusTUtUI2imNrGOjqnbpR67W/5tLP1vYY+v6k7nXKbF+bRaFUOFS
YeytsowyWjn70jx1emAgDriWX6Gp7tHmrO/f1ps1WYtDAapIAtWLoVienw/Piy6NcwsHq3AJIv+S
pT7aV58NbX5KhIuatMROvvT9vsgbg4RIymsMW11oIQhGr0WGc6DUVHSFix6fqfU+Du1lJESM1Lf7
ctYvJ2+1woEsKzNAOqyHTUld0PcJmuMlDqOB7//27RrIB9EThj+GUSWCv15DN1qVoU9EQsJc26lZ
P9TVWcvMQ19OO87P2otfnuWPklbXLSuHvG5SPfBmc3ZkqKhtYWj/CK25U+e60baVnJX5SZuqD6gU
IUftPuFoumUePGlBRitw/Dut98oH6+wHy1qcyIXsD+8OtqrrDZxKNTGCkg0sP+HMXEbfhVtFeyM2
6KXj/bO6VfFrUcvff1DxnvHlXdghKkz98/CqVAe/uyTZTzw8vIcd5d4TtvIYBKngThOIeHMenc0Z
Lx2eyzLTaKoGC9bMNiSm95e3cXAfd3KdodSDboaMDYlq9iVKqJCYvjtDf0DzbRj8e1/WhtpfyVop
Y693gpqUVuCJADOiwVH7TzmRxqTvWNoNpb+Ss1LGMWqMXk2RMxc/QAc4SQG3fbmjFzfpm5UOrg0R
vvQIpwJSBuF7pJvfez/7lvvyk/w1falUVwiiVzmnB06bO3fYG3x5a52utPKdsfqDVs5FaSm15KOV
xps1/DNl/zFWeV/cAvyltQ/P9T1g/vD7euH7QzYLgZdaUDeMkhZ96XR5cAKpLo99VRZe1Y17WeSt
c4NUAFQDcEt4S1dmsc+EeRqiNvQGJuDaMcj2c2ZMOU+yuCdqy4CQPlmcOzIoVLuub7Wu1xFBQRN6
rVrFwgFuCrzZosnA/RJMfU6bjAFarVAV46maq+7gi0G/xyG4cR2WaMkA1kTug9b762/IUkxLMEWJ
FwxD9JcSWeD1O384SGMrOFNZNzuF0JukKoeqvE+io+mbduQ1aKQwUmserZYxQn3uyLIP9yOpzXp0
gno4JHNyin3f6fTIkyFdu3/1t2UDqqPLA08B1NH1YqtmUrVZkxIPfuP0W2wV4mlSqvyJ70ycEfQ3
XBGScKgs4a9WGga3qopg5y3cMK648WQjyZobQNtXZ94aZSwLo5J4hdVX2XGcZ+1L0y8U+qYVFtUx
1FUxZbRzlUeuHyXhXgfPlnyeSUaK8Rl0Vq7OuzX8XNDzOfbESVFPQ1wx17hr+jdRDmhCIT5/EpmW
dzL0TO7s+9u/oWo0v1DTXTxuCLVWN6uaRebydF3mtY0UPBcwuJ2stvbdvDCPfV2pp/8ujqiXywW3
AQNIVzs9xZ3cGHWVe8HM6JWWcLbIOoZpmw79RdKeam3YQnoodbogkEk75bLvH2xV3otmPYRz4cmt
6RpBZw+p/uhH0UMiX7JgdqAVGgTT7iTdySThWaXW3GTKU2fsPQkbB2xSG+Ef6kbESKtdTpqwDVW9
Kr2KDFNpQCoQFicrMc9lPXZOHHevshAd7m/1TdmPS/3OYgH7y0Lxvs4ixktmoJG7yqsL86EP/haq
lyr7bvjPluQ0IAa0uH2Ipi+BvMfCv2GtwcMb5LtlThoW1OttN6eCtnMprzxJzf9tjeAQawOdpXG6
89BuyQFJsVQs4EoCcHMtZ0j8pPdNq/SSBAupphnzfb75qabvyFl+5yo+YyNNjBOsc0ASaM29lhNT
cB4rpai8iRkKWU0nOXk5bYiOavpV0Xb85Q2dNclw0Ous0pSB9l4LC6LOF+inJhUWZMWLJOT5KYAB
c8cR2loS6T9rufl0RK5jmAKUu29YUe2VigMD84M5SacqDi598zaIewjBmzb5pYUGDi0w/PDiLsXJ
6zWhqII1MFXds8zHrrEF2uLPjLWxk/ZZO2UHvfzpz59y5gtlxs/Y2lPH27USDUKCQIlpuQrr9glR
HIpJV+LSS3t6qIOfohKQg3zkMXCtSNmxp7fHdy1s9Zp1SSFMSZmUXt5qdlQD8d8jHrqpPrObCxcq
LyYkvJzgSoRQR21m9GbiTY51LM7SEzxL/2gPjVMAuQR5zlzP8FztVeuWM7q+BItU6hEM1lyi+pXl
Tkx9YKAFUiUxPYxQSCU0fcWN/ykzypf7luv2Xl+LWgXynUB5GSR+AnleE0euabwm6R6aaU/Gco4f
ngahjoUaStGUZsicnvq+jFI4/TPT1Yu2/XZ/PRsKeLV1qwOjlDNkpWglXhYwbK14rFIU0HwSlcKZ
zR1Kxz1Zq6tGul3LI4NjEl8K/aiN39pfQWE6abbXULkR5Vyf0vIlH3ZQA1pRxhmS6GwsZmeEz8VK
yS9OSvglDGu3FL5k8aeBInYARG2Q9pymzZXyqgIxBWyprAMdi4HfIal/FHLInTyov8fNcBSn0E4D
gv7i7f4Z3oYFpLN4zdA70gs0iV6vtjWmWR/FJPXS6hLnl648qYnbag9CcvGbF1X8c1/c5u5+lLeK
941ULqZMQx40p7Z4yN3n198lk/oyGJd2RC3B9fpmfxClrpwTeW5Sq05oImuDg1g8ZeG/Y3uC4MKB
5JreaFo6W9siPVyO/Y7orSMkSQgubjlAutuuNzWpJ1OZFRD49Si4kR2onmmS88x/M3h1Z5Fb9/2j
qNW9CJlcpdYFosb5+0xHgORD19If/eIpQn2T6aQYbjAPMBqXMPNUTuQf9WZkZOQeuOOdvOpmuz8s
enVvQl+dO00vsDyPlTcceheKx9YdDt1r/gxE60dwGT63B3jFxYiGBNvJRwcU//3t2NTmD9+w0mbG
+1SBQpeypwZ/8X7Mf8HwBt1U9zX7Lebn/z9ZK032U7yzwSxTzwhOeVjSTAKc5VhVdvYHjlmt32Mz
ua0T8T4qS1sQSA96w9bsYQu1ii8ZXerNwnE+NvQfCL8ysILZ/CDNr0L3Rzn38yXSv2Vd5s71YeqO
+l4aciOqxSIRSwKG0pak9Cqj1Yh1NMVM3gK1A2/NaXzK/qIJNaNe8Wce7WAvp78tD/PE5CmsFLfp
+irVgpBkRptmjKeoFckm2B8DO48ZI+EEcS8tiSajaqmSdcW/GVUPJnCJIijeqjaq/+G5o/MEt3EJ
qW8aKpt4HFuxQsE1tTmK2YPMnZ6YJV88j+m4o8hb1/qjrNVlqsSYUgbWzqNYFDRvqfBZsHb6spe7
sL6v5BpAByxeB0d6vbOJopdd12CJrWRw48wh/eCGJlRpMLONP8x4LwG1JQ+yVPYPCj5oLFeOlt6K
6pz3Ver58yUwPDH6R9cfg/5p0n8Ou9Phlx9bL45xHwbU6grQ9HVgGoWRWUyigLDm2xTbWUaa3LLj
foTWWrJFYGeB7giVdpDn39NeqnJrpZAsKtT84PMmLX69s4VS51HYJ5kniJCfZ+FFCI6ZEdhDlziC
eZj2BpxsyVuCRSAPuA3aGstTB4oSjdJIE3UknjXhCWyP4/uvgeoaObwzHaw9/930wT603AO2lvkj
1wtU016sukzNeMRLPbZb/+WfKeS/vwXN10DZw9BsLc9cBnOgO8SP65bY0ehm+FKsDLvn2wGEPXoA
zQdj/iIyHfmXIvR3QtUbaAVnR/6TybFwVBLirZv4jDQAH9UIuTfPwCtIUHaF4k3Vm9I9tcrX3hpe
UtO/DIpdasqBnhVH/hRQDAddWM49jc+aO0e/hejcfb+/7++QpZVa089B/xEI2IXDYXVnraCc/YCx
k56Zx49Rrz3VbfVLsco/GuBnSCUHFE6jl11txFMlyE5NIBraQYj7KqnF0a91R6znz0J8Ise9820b
Tg/VVwU2Mb4O7sWVJ6Lo9aDoo1B4hv7P6E/Ps8y8W+ZTFLMbCK85dCz1iz4nbteH9ug/qGbnCGSf
hf5x9hn4Qf77/gct8tZ7xWQlqqYaSEz261pJ46xWfWEIMs83fUdTaY1VjfwSDbHslsGX+7I21/5B
1spc130u6v6sLr6AK3QnCqFOxcY3qZsZe7zWe+taXb4siFKTdCZPgxIeFBqB5S+C2B7zYSda3Xp6
UX8a3oAHkkRdN/bE5IzMwsKM1QPjdxK1BEjBrG0LXp1EdLpEdMNUOc602hnZXp//xvuHbKZuApCk
XLCuFMCeMMVZH2Ve0NVOERmPyVS/WbusYDcwruWmmyJVafI3FhxaK1MtJb1gNH6TeQpA9roZD2I0
fOqCL53xKw0st9XtWVfdwY8egmb4W1Xf0t3RgsudXespzHHigv2mLdlYBQtVVyvz7OeZl4tS5HRj
2DpTm/wPJpvC8ULqDLaHmb6r17ePGhCWLQsNZ/2PKFVfmqllDubXSZ7caBIvWiD/UHLteP9ebOkq
ryAvIRhA9YZ/Vi57Ta3SKqPFLneMFoAOU5UCGoWaYNox2lsag6LC0bB0CFNfur7ucq5wQkO7IHpE
yTY7S4BY2ZIPkj/t5d83Rb0/DTptmeaND0xLik4n6CIqP4yBghvYNJ8iMgU7NnVb0HJsOljOGxwn
4WvVRsaQeZGiQo/8Fg0AkpOdItmWEDp1QGnSdQ//5SpMVmjZywoL70GAaPTQG/KfoS5EW2/1PcjW
lqYDY5DJbQN8BrJ+fUR+VpRi6eM21MJAhuiliMadDduI/7TlKtN9LzIATV1pudb3pjVWRe7Vc1/4
52xsKb74VGxOpTC1/mMoKATIgj9ZsSsw+fjE6yRmh/tKv7GhpJ+pUTDdaqn8rT4C6uqpDts+B5b1
qpqkMjvbmncHOWwtVYKNi7QsdN7ki643MyvS0NSpGXpR5n63Dr39D8zZzmfv7fuBhn/7W2fDH7Hz
pG4lvKGc/H9C1ykVqzQzNc4QmjS1Cwk+g0dGhiJNRXOo48fWcsYeArKDrz6Uybc6OguwFN/f3A1n
EB4WmdATTLEsrje3L1I6dZQk94Cx6UcjCv1DTX8OTM+0X5lKeax15rXNSrmXbd96KkBF0bm5dAGB
rV4ZmCwaCznkXx7PVfl3JbbDo16MqsMwhOExas1Fo6T4VE7RSG90pTuDBXwgkuLshbZCwUmVvNkx
r1ubQXHVQMuwfHzYtQ6MjGpMS8aJeJWQmE91YUmHBmfoLJeVeA4qKzjUQzm5mhqKr/ePYUvH6RRS
lnFFFJfXk9rFcOqhns5LT9Dmo1/2D3nsTJV4ui9lw62iVLQArdhwQsaVaRKtcB7buSi8zj9U1d9y
//B90P7dzYFuiaE9AOgghpbMyupkKdWOvI4121gmnGIa4y+O4uMwK89FP2sumYe9TveN20vhCNdm
iWkwFavbO2fhmOVJUTIESTlLOb3TsHmlxqVQJFdjrPlJZJDP/c3curwfZa7hmHmptLALUaxthy9m
cInEn7352qXiY0YqLlWeVSZHN/LnGTRqln+tg+JU7iXXN16ApV62NAvB084TcK2wluQLNc3CJcHU
7Ajjz6bYc1plfmHlTTEZhJG0VKXxN9ZvjAiOJsmrgYp08iDFBxEofkmkeOj7b0P6TZo6O0i/pslh
bwDohqcDXhxfgFQVtn/dOtlP+uj7CiFjl8rNIVPbvxVmoziJEYl2Vpqle/8wt/QHKpulz4z0Ml7P
9UaKQlJ02TQVOFbdXNl6JJZ2AFHvi9RT9OmtxyrRGWbUxxVTkAVxx9fasDt4qvh1gN+hB183nRVk
s404Eqg8WiDCm9BhWFKSHmvlYRDyxRTv9BVsqA3ty/hBtJEwZHQN5lD8KemVsqb42H2XutaO98Zp
bSyIlKq0tObT0QH663o74xQESg/EzIsVtX4IJljVC22cPjdKmnhWIQOVEuQAGvLA2KlrbRjSJT3F
9EOT8uMN+H9QxqEx67n04McjSWW1n/pueojn/6F+i61ZKEJxv+iXXkWoQOg7aZgSav3z6ISBbgfK
4b5KbpV2wEaAUaWOtJSkV68RDBpZIVvgMoJcOJsYmX5uncpwTb+2g754DY0Gqh6jd4fKtP02PbbZ
3nT6LUWRCekY/y0BN1o36066GjAXG4SGn0TUzr423T/3F7knYLWNfWPONF6lldfkT6P4fSz8PSu9
qNrKgIHyXnA97CNOzioi1UohVDKfg8rTY87U2UcYbVS3aB7kI71aUmWbe0WTjeePUZ9EADS9kNte
0xDkYZXF0RRUXrYwVIfixYCiXT0UCuy1Ow7L1vbRK7V0ZqEoRB3X9yybS9Esi6byCqOWDkUzi06Q
RjuFma314JtIIAlUYvq1EuhiIhdNqVaeWtZON8uuyHQKvYltWKleIHvciTk2LD9xO5hzVTbAuK2h
7RBXjubUFzWTn6l4BePZ6NSTgoW2w52FbdkK9o7Aackt39ReyCSLRDVJ7SWxWR1Uq3oekq54yKMd
Jd/awGXE2ALVWfqBljf2QwV8ZjLA2HRqjXOXHgch9KTyRMMitf3ydZe9fEMlGHVECAOsCjSBtLpR
elmHSaynDfPwim+zNTp5XO1UOrZE4GWB04FIiQT5ytlKsmEaKAwCGGt6OEoMPz70XbpX39jQAxO3
hlWQTcLzWJk/y8f+pRJoKrk2n3ojtoUZXiY9c/vodN8IbUjCWQUiQ4/de4Xj+nwEiqypQuOcBw+K
q0Z/2uKbCCfhLoPo7b4BQFvGf4APIze1xofJQlbmag/yWZ9F83nUzOFnUJHTvL+aW1cGKdQ0AeGQ
icMuXK9GjOR4kAJcmTzsP6lDnkMbwkBJJWitRz+G9mAczZLRwI1wMNvJOtyXfruXmFp8UlDJGAyQ
2NfS6SQvC17MwmuGkrkxaay9qL6Run4xjmemE4Y7q91ALy62nZwq8A7SmGtHcZRhRA/VsvSUIQAD
PAut9KkRY9NOJcH4NDZ5/Dw3uAJmnYFN1htf/0vvS+Y25TSOHe8v/vaic7hYfL4IReIYrhcf6dkQ
6j5RXCRN3yBN/KSIPxjQ1DWVYxh7ZnkjgEYa9ESwClO6wE2+ltY2STgwzGaBNcpF5jZNWf3AwmiD
rfap/DIWBQltIa/g3cmFSP0LbitV/jTQNB06Q1JDa6n0QsWIsNkod17dLS1Y2pTBsmLCyTlff1pj
9ZkRVWLpwfQzBS9t/FJHTj3s+Hpb283EM7BmgLKJZlfbHdeBFveZj6/XNPrDFBT+SfMj6ZAmseYK
fvQFGip5R+bmysiHcoXB25vroK+fxDxWY9yJtg6PoiBky4jEs1HFpVPpzd/39enWjV6Sr5Tp8b9w
1JXVCUtZqxW5jLCmmOylCGLBysh82MlP7C6xDqS5dx7fLeOBuw5lCpEXhnd1cAXuMz4ARrdJvsji
z1I6hMZZCaBlbNQ/sb5n429fYBb4QdzqBIeusUTorsC3xO1n5iM9jPoPoER7c8y2FAWmqYWY16RV
Yp3LVuOgrIyceIe/Pg1pcGzG6TL2xAdyCpZ+j/hiUxzv/cJvTEvjOqfWjULUlRPabybSKQoBkM9W
98+smL/E6XcImch9Ldk0gYRbWAHgLOTKVy7uwjJYq6pUevWnJPm3c+VjbbrJ76ZjlJUjvb3dF7d1
ZlRyl9oKlVxQ1dd3O0k6oekbtQTgSTd1AyQeNg1r2mPu3bposK7Bo8UrxtGtdD8M/MoyuonQg3GS
eSOW7qQFP8ZZ/SKo+rf7S9qAAtFRTJf6QqC++ADLRfzgoUmN4YdCIiOMPCyjsB7CoTiOskO3Y6Q4
s0aIVx7l6ZthfRETlflkOG/Ds2hcpuh4/1O2dAerQh/2MlXyJtmdt2OhpJVZedV0kHWviZ6a+qsR
PGjijqDN5+OjpJXWJFrqF35oVGR+bd1wukNhp7+1yKbn+bGAApyZmY0771GnbVRB2Wo4LMh1Epcx
OuF6q6N2Tkrch8qbGf8qkfSFxvExrYdH0dfs1JIogI5vcZm+zeVeVmIDEb0QjuNMLlU7sh8rc1Nn
ENKl8Vx5Pag+ggvadOrq0tY/MkO1i/iSSq+a/LdIV3nrPyUFzK6Z8JmxXjtxx8YZLy1q+GckvnEW
Vp8hR2lFjYidz2hclI6ZIw/cVMXdcY02LipGHPjAQiO4AC+ud5rhG3Ma+kLldbLhtaAEI/mJIa1f
7yvscl7X8TVG7oOUlTmYimqWI3rdvDhNz7ruQBNqk3s5tPmOwm4uhzQEG0YdG4fnejlDUESaFlW1
Z/bdQTRT2Dfkx1YZ/9xfz6YYmPB0mt8hZl2HHUIXVKM/s55UUCz6c2UQ7FXankJyCzuGe+OxXeKA
/ydq0ZMPVkcQGU4LB2zthT0KkFy0OHDCWPgStTDTVlZsJxWkSf5eUW97hVQnDfifyJGtNjLqDb9W
tLj2LJzU9CH67e+haDd1ApAhFRQYQEE7XC9M8wvc7ipcAt7Ypq3iUOD9qrF1SIqdq7QliToug+KI
4DGay1o/bGFXNc00xXXtBcApolR3leRM5/Oxav+5rxZbdotJBcQXdMMwm2Tt0loN87fHYKg9qZC6
l6SY6qNUTvOvXJPbU10WTJaR1Kc+MubjLMrnNir2xiZsmY0Fs/mOagATtOzFh7XGEKvWNDbWHqx2
rp4xXHn8GgjHSFCPVfc/XLaPslaqqQuZ32Vtz2U79fo/5rPR/7q/n1sHR72LeXtEqTQVrp53oYDu
0E/m2suTtyBlvMtPAJm+9HZfymJ81sbp/ZGhVxMHet35FaRaOTSKVHtQ0RblSVF+3P/9DQedhlhg
WjI8M9BJryy5bjWC3iY4KfDGZc8h6/yRCcVZjPlTZUbmIW1T0WZk6n9vUKdESXkEfAHNc6ztWheC
vhFGfaD7K+0OpfVDC1/MZqcosWWdPopYXa26T7s81ET8g5SqRw6hlUg1Np9eVas9iOLnVDzI1en+
fm6p+JKKI5YzSOKvk1ddQ8adv6s8blCv9W6v/qwse+47R62DHd6CzRsN+TZOLOEOcJDVfRL7IJJ6
U6+9upT/FiJROvaGGTi1qlUubUzSUVKgMyiyIHebAJRblw7W3/99vQw6BsBBnEzhefUJVtYHsCCR
GWybcxlZnwhgvgRRdJIC6bnVd9J2y4GtLwPtluQ7GQ6E6qyuXEyxpO6jqGWib8pULA0Kq9SXdt60
rXv9UcjK9AdNDlpWDluvZeL6EJ9m67Mw2OX8P9h9ps1T+qS6BEJlJUagnTP0uxKH3RrFiyxlTjYZ
5ya2VDcslNi9f0xbi7KAy+rLYB6m26+sod/mtHowu9lDDSr4SCCrb6V6cFOtevD1tt0Rt3FQVD2X
utw73mWd1Rdjg1p26jde3bbonm5WDqWgBNhcuDduaysKoEhv0fiMUjBuex35KH5ihXXXekZYlnRb
/JvHoLmjQFXcaZwtr6Wd6WjOgvqQdqJybOQsfx5CIz+GWWgCfi37nZPdWDyFBlhtFtIcoNArs1NF
5tQYY9zwygE7C0xb6TtXV3YMzdblp0BDy/eSWSESWSU6LHmsurAOO08/WdXZNw9R9dQaDYW1x6Io
jrIRcfMf/7MaIRNiauJ0Iq817WZjGDHdwWnnwTZmUmP20uLv/6465BVFwlgmORJmrQxK7mcjZqbp
313KTnstJcWOO9H57wv5KGV1H5o0qJR6rntvmO1y+ta1biF9HqiU3xezoQoa/uOCJyUq55SuHzl5
jP20zaPB04s/Q3gOJUdpf98XsXGz3zl04dsHsccYzGsREKAUIrWFwcvmSxy9lWCp/UQ+WPAz3xf0
fpFW1pd0OOgbUvNLQLbyuptJHOFcbwavi8HcT2H5qa6+kxiHVFEZMloi6bQhTa1YD0UmvdYGvBY/
+sDpZKYQ/Rr0n7P+XOSxXXGgtUqe4nOaP+v9mx7pTjSAEmuTBz2uXu5/9db2APujjMTkPyZmrD46
yqDBmH1p8IwodnPLZS6N3WhvkR7t6O22IJQWuuYlk7typKYpLVPd6AavKbMTFDh9pbwGUfF5CtJk
R9SiNTcHQTgM1yQZXOi5r498nMVxTBJl8KZTED8OunYiixrrg13vNnnfuocM4uMealCSUNBcuzNR
n46jGEM8oPfgZHgv2qfYjcLflfRvKfx7/6jUm2XBGsHEheWoqDyvXV2FseoztR/icG20R2z4uMc4
cHsdGX4LvsoktUkada0M9VzpQZMt2ei0ll2SaPagMrNUUv/rhEt0jbY8ZkpB3wi8Yv3cxs2s4/zF
5EdSvbXFsAF+bJ7ECDLEJHPmVPSG5z5Jd/zBjQ0kK6QtRQsaAvELr/XCH420mSeCVkmtLtAH/pSs
fMcIbGRqgXMsM1GVZRdvCFxGsTH1JMLl7OCOcdNZMpzCyJ71Nkxdq4I2lvFktZvUVKrk0Gzccc4c
H56MnSuwtdR3QC29LzyB1upad2VamoVIKoXR54dEyA+q/+u+Ni6/cH3JqNvSCEcSHN0HBXi9mRRO
/D5sSHGVZWlnkZJRr+hJdNX+pVSl1g1M9V9fBtMpVjtv0+31xpWnMLYsjOTGerKO0GsaeT6j9qIg
fdBIrOjhJVjAa0nwSVG/3F/mrdkCewdRC0SjlDtJqFwvU1ZBRNMf23sT4MbHUmH8g2yGsRu27fRo
KIW4c3Abi2M7gTiCccR10VbeGvMRCinrC+QV7QOYse+lD9OPwDghW536s5qox/sLvLVgLPCDwJWm
1MmUBaVc9V5uGQ8yjVph5Rqgq2Y0NPHlEy1kp/sSV1vKYw8GjoCWgBreipsoRVIDZRjNprhUsQT5
qD7mj9qQmo4qxfNT2mp7BeuVVXuXRyaYphiJ559mjusjZDakqfliUV4M2vpUiqcRCf7K+Hl/VWsw
17sYKDtp2FxSvmD9rsUYamOmFA4RExdsITfnDB0uFO9xWTqzMSi/2ylNXvsBQkppmownX1JHV86H
4TxFfrYTCq70aPkawEKgKpkwhNezTg1bJfXKSJabi6BOzVGao7fciL/qGowrVpCpj4IPn9f9HdjY
Z55bUAFUxNjndcYiz5qAiY9Kc1HQYDqOhRA+3HDAzZnDHRVat/W9L48XkCwxUwN4R1abrRaZAjWz
zHimUEqMI0N8fLC3HV2rVhIJOPmRTkOQ1tT197BIevMgSEzksAtFCH77zFv9q2t64SXpptq0s26u
YYhljrUC3Xla1Icawi9as/NcDG3aisudvMu6GPX+9QzMUpYRsLy3Nz7pwLthVGZzqaW0HOwkiKuH
wJgztygMRhA2/SBQnwjyY9PpxSkRRvFvII+tbIddJRyFKobvThS6cxwxE1r14ajuS7/eOc51APX+
lUsdZaFCI2OzPs8kmcMpzI3mYkDmAdtFXL80QgA4bExnJzDT6ig0XepoemhR5tGZ78dkxZ2Dfr81
H54ZPmIJkslnvLfOElpd36pi8qHwJBl2mf2EOY2Z7GuBK4/z0hXsGyNxVhE137jffncMARt2xxps
aGvn0xj8GnpfAWA2tBWemdRXz2Y2aU6tafEZJpY8oF5iTiUx6Aj3rxmGev4rmsa+dXJY6IkT+kD5
Cnkurpao+PN8SMfObyAJG8Wv//XqSOCGIN5TyGAu8OTrVdbRPOnJMLWXQpaKQ143Er3IhA69Zu2m
uRdHe72jvCv4x1hgqh+rHe2qJUgVRWRBPe76QSozxqCJGf9n+aZbBL7/NhoFEEohnB5qpeMiyPMP
BjDHOwq2CFp/CNYC1paFNRzuqetFB0UdlYKGfhXGaDEnJ/rq62nykA8RqZ6YgbFx898e13dlIiFN
g+syD5lpSNcSjUbV6kSd24s+l9BfG7hd7axC5Q8N8gE9G05A4drH+2e7cpT+r1BwjgQHOvQP6zxE
1AeM+oyl9sI4zvqFsmEEl1FeuEbVTQe8webUSaF6CqcpdPxZz/8X8bjb3OOlKXWNjBDhTcq6juPW
S0Yvq1o2/GDCgsScDPVPkjXZo64KjZP0teyQm91Dm6wLssvqKafgq/EiLmj0VdiniZS7TV/oL7rY
RF9SvWEOkipCUmuO+imCRvGgjNF0GLuicwK892PTVoKDm/OqAPxx2kqu3CIfgu9G3+5V51auz/u3
EamDQgWyJ5OfvVYHsRtpzZKG8hIEZB7Mli6OXjUcohPJrkjcvZgU0j6XqaXseLC3LyVvJAlhemnp
e7uhq6OWVPaUButLz0S/0a6DhmZPS9A78eSrXPwdFbh1uOgHgk2SRBhJbY7iep2z0YVDTB/JpQAA
8ZKq9HypejM5plbS3ZGUWvT9vsovP7i62bRZYBnfZ2rAInotMAriMJ4jq74IcjwfhUXxyH3vVcs2
l7Ukj8i1kLdddzxTtBmAoQXNpRt9PXNaqVfqxCFtVQqfIz+d8fQEXxnmnShyQyzFcDjaF7YpKGRW
u6lHMxjAZXHy9FPSgKEB/s4EyHuCdifE2tBP3Cht0U7ghjeTkY1SsmqiyeZSMRmuTTXH0NuDzuTa
DrxWaRSnJt+jANjwYnFKyDBQhKFJjeTJ9dGVQ50nfdf1FyyT9T3Q0u+j/n84O68et821Xf8iAuzl
lKQoTaFmbI/rCeHEXuy989fvi/NhY1mUIMIrCBIDAfKI5FuecpesPFRZrrmRhkucNSmZM5C22inm
ZQ79MAajsarhPTkEe3qLNxYSJiiQlCmlOa+37MkpKaugRXvah86rfoymcPGyod3rxt84oWkNIsiJ
TTIIyS3Tu2LAUMexPPipmr/0VuClhujOApJEy0PZoCNmKG+jGu1k6DfWEV0jmMogPHnb24N5kpai
MMZm8JuwH+wIQI7U5T/ENjrV6un+fryRLkONWMXKMIPirt0KH+YlVXgbaIMvSl38SQmEXj/lQjJY
TtIFyYue9MXHNDAry44UzmlXrFpwo11T57+UUE29USwNO+UaewmreHql+f29TlvpRI7bPjSpIL0O
Cr6s93/1rReEMSctVRx5VnrC5VIMwYf1UxWOfgcrZtSsAdTJ8FOZ6sqpmux4P9iNvUanczXFICdf
23mXwSp9VPKmWO+pqRmcuVkMO8uyX10o/4iGzm0rQJlqt5f33YqKLhR0VHgkGhX/ZdSk13ujr+LR
b3TtU5s/L/W/Q3ZMA/KQ7qDhZHH/IW8sdM6steX2zvjbFoXmmFTC1JWj3w76aQoN9ES/FIixVunB
Uopj8SvAZu5+yO34ab1kGVS833cMYWn7XT6iOcP4ScVs9I3FRPAmn82HIdPxOkEh99ip4nBEgbY8
hfGcurlmfiPP7A4SvU47t6KjNpt7PPAby2q9BDnm1r+v0PMShhdhkrejj99T8oQoanec6UwfZQ6G
ByFb9hg8t+Kh4gqog/3HnbiugT9AHUs/SULPNe9L6uKWoORtdt7PUCm/kYt2f79nQDeSzdCSW4Fn
mwWVd1an44E4+X2YfK9p4VjLfypt/hzq9Q5M+l19anPJ03sDk8oQiop/q7qYcAklohX3/qzL8xsi
mp/7Nvku1kPlismyPIVyZrlRoxhv8FRKJxvb5gUnr/RgiHGMZ3SsJbk9V8VvvdfnGs6CVX1qeTAv
oINrR0kg20mZTkckU2RvpOuws+O38xpWJnccQ7qVWUAVss0f2lIwzKZNRz9RjQTFAaHPHigdzE9h
qHjpMCSnMO+aD1lshqfIQJVZkkGdj3pBpRvnhldFyoTGpa64HVOTY1MnltdbWncqh2LGNE3qMKTT
A1vMzI9RnghuZPXUOTDZnJxTyE2r7DEeBtCnQ7eng3Hj62A8zqzFJPsCb7HF8E7wuawm70a/TjFy
A1gUf0qGNnyLmbkdxnFocjtqlc9Qi2enW5TRK4x5Oshzk7hDPy6HfgYeOrVD94hudvBockA5DQOu
o6WF+rGYtcAuxBgXOqUWD0lfqjsL+frm5/evat2ryAZn1ppC/7FrGlFO+0DTRj9YqgD6qlAhzYSP
6P3T6XpvEoUEkkufYxHp+8soJpxyMS04C9RO6NwilZbnUC5HLzPEwTWmXt55quvznnY8AJe1R0g6
s+UHSXqrtMsSTb6eD7KTmsb4jGrVYquRMhyMtIzcrjNLvA20Pe3FW5GRmKKLAowcfNkmr0sHhJGD
ilOonargGMvh52RBp3UcNGSfRXl+7jrlWLXTXj/7+sph4KKsBGF6NzKE78s3rOe9Lphjs/hDdyQD
c5EFmj5oevsoCce5cto96bO1aXB5Kq3x0Cd5b0Rq5vrf/1g3BkOluUjixR+r8SjHsa1I+PSFH2pJ
dZZiT97j5tMxAcE7iRSFW+4y2tyvL1zrFx91h95trBochyUo7HTNsqXZOAsAKN25XrtOur7srKYb
q5dGOkSktbqmjbh51oneDGBE3u0oe/P0kET+0Pww/6cgVFlQvVGV2sL4ukrJymJGJrORuh+tlLtx
9mPUf0dYmt3fize+HE9joTuGKj64hk2iAHHNkEaxXXzoPlHzIiZnrf8sprODLNj9SDeKnBXnycPw
9ld8rnz52aIpEHQxs2Y/bKhdFPDGhzhyk9RpaUKoTve16zK7kQFGau5O6HWfbdbn6vUNJJxVs/IE
L0MHQTl0crgsPpPWwaFN140Od5DpsVq0J2uKalvQYppzWpS7s4FAUlQP8U7psZ1Srlcf+ki0wnTe
Abn15tzL1L6ZWoNfUciu8jV4o/Ph6rbsmrYDQvn+I9/6rn/G2mTWYdtHZq0Sq48XV83sha6O9Khl
kcMds/Nlb5xylMm0iehtsh+2uo6LNMnTVKqiT9/lmQGAOZLXafxbQemv+yZXzU5Gfd3Joa/C2bZC
vHmlW3AVvfepTOtZ8mMtexCoGt5wm47tqhD2wJrXr5FI+MrgzApcg093uXD0Kqradgwkv0W/Vv5g
1r8G/VHsmGbN4c5bvPVQHNb0DMnqGOVsMla5URrDymLZx9yweyoaM8LxRlC8vuqE7/cXx/U1j8XM
/12FjBmuzJi7WmqMUJsVPxmK6sC0p3emxdx7oOuDEpwZvXUSvnXTb1khk1EUuTiKst8P6icZww2x
sewYo/sm27M1WT/D5f4mFEcKPC2qLODAl5+JykLX59iQfVTUXhXRlcRnnFW8cBaPCC0cG7o2sN13
WlLXH2yFLFLa0VQEVWturiF0n8bU6gYF3foAHVOGGQKeFAPilzsr40Y1R6RVApeLgFR4C60pmiXM
kpzHq/RO8rWh+zF0kPn6Qq+8vAxfJRUr11pAvGkwsEtKpXqxOX4ie1nqlzru/lIgjYOMIQbwG2ac
ZDZ0Ai9fN62+YVQCUfGrtLCb/LcSfLm/QG80sN/HJGsOzSu+8k4xtbAxl1ZSsGQUk8SWeqVF1SRA
KlydOb/EVm6+xHU8Fi51BnWNojUZSGIQdJ3TxkI/Hca+mwQnkrUycjIxQvfJ6rt8ZyPdmNahZ0s9
s5pVQdfZ8iSseoqqZNIV36ha1c7SzDj2aTM8laFVuzNEDkdbWPWKEuDyWZv/9EI/7yzDG9sMkTGW
IOOldaSzOaJGLTX6selVPzF/Kv0qp3UqrNzLA3nn1L2xydBDwsiUTY14wLadNQd4YiV9qyK+PwNt
GbBNzQxBt5sqK4+aWCWHqp4yT8i66DhMyq6k9/WpRbVAWxYdmjXv2qpshUKVNNIwqT6EpSe1jO1E
TF7nrj1NYvwUpggYKA9q/DOWYuYIyG5rEka8rwMmb/cX5419D+yMtIx0BqrPFpxiBNrU03lQfY5r
GCJSbuPk8gSR/O1+nFsfdjUfW4uHFa+5yZcsdDCbRK4030L12mqX44zzxziECNPvRLr5RH9E2hyf
ctyYZWiWmp82DWC6r3EeP7biz/uPc32VUk9CuGYCwwyGzPby0GiqiiFyN2k+suRYrI7T6GAP+hmh
HTQFehhus9Q3/8OnQsIF2LMGOPgK6aoWQcs9Ymr+NNLeHWcD6IeZqV7V1XtmSDe+FrMXJo0UtpAw
tyO3LFL0ln+oflhVr7oFni4Sn7XmV42g9v0XeZ1uqWuOgEAI7fmVMHz5IucqjqwSu1wfp6VHwXis
lNiNRKTkpX+U5nche/fD3WhqEI+mExqQzEkJfRkPyN1Q9d2s+bm2iL07kDnILHlpPkr9MjXOVEfW
U4gC7zczL1Av7xhKHg2hgLo/qzWKQKM0a+dasmLRHnSsW51MU1YXJ+iAqHBpXfRLlfMIHL6RjaUt
hIv4PBtGpdtKYsT/3H+aG1UIT0MGziORg9N83jxNIOkYf8uaj82SXMe2Ecx2JqTHChK0KTqJhHOK
+NIDkp/HyebJd77ejSpgPavpFxKdP2ybhapC9rU2dnwjTBy1DD6OGRy39qsSJefuqyE+5v1od52X
RfIehu/WdUVHlO9IzswJvh3+T3UK4A5lKF+efsaL5oAb/JG2r6jxMiqEda4kji5PFfTz4/3XfuPu
oKqiAQzgnHx6iwbL05V7oNW6HwxAbYIpHA5R3gmnYrBwhZDF8mA2poTXSjUhms6063A//o0TTqdl
Smq4Aq6Btlx+9RrpYvKrgVwUGWM3nMrM1QAQO3WstDuV1/uzbJJR7gbkIJGYgEy2bRAE0aIpc0S2
lizJAdlaN7G+13HwkgLZDBRnjlr4mnjhhYOnN2+humqLn+biVGnnKvydzUcrim0JrfGWJgrqqTRT
PKNDo0J5uP9Sbi2HtYtBnxIYNYpN65H9R9smMOgeKXqm+Kr0Pahjt26tX0wiXVN+XnsOfTV4zaSc
2nRPEPQGFmudML4TjvEB4FVtIi+lYCYkTmS04UlWwmMQnPhq38xqcoIMWNizWGcnNdWOhtK5QX+K
4u4UFJPXaNEpi/SP99/E9d20/hwyTW51ftTW0iuGnZpH2azDVTiMpiucz/L8tdzzP7gZhb1E/4Nh
13V31UgXLUIO1seOuXSqBeX9NGnUA8UrtQqoXzoh5l9f7atiMiDM1WeOM3xTpMxKYlZBEKPY2S7j
MWiDyk1kObfzYU5O91/i9R5fdavI1UVk0yhhN1lEI1a63nSqThZhOVWmoE3TOmNenpdJ8cywp+7T
yS661/thry9ewioQAtbslx2+2dpVpEUg2XTdF4q3uXmNpn+zkH7r3q178+n+CLO5N2ShyGYxNHVf
SUqPPv9vCbyKUvQvyQhthEwUsUJ3FHZYW3sPt9mhbNwi70kBfO7V9DQZvvFo7o3EbyxLXiAS9uSs
0By2I6Uh6pva0BF1rZu1cRPp4VM0VfVDlhW5awpVdzArtDPvf7XrA3n9av8NuvlqHfLuRpQiUznA
RnQZE9GOH8pvYR10h/uRbpxyhIK6Qd1MD/CqXVx0wayNKeuysH7G+I0Y1omTyZEz8VTIT2nzOESn
qNpbLzcf8I+o8uUJV1eDBoidqBzmgIbJdQc73EPFrMfk5VWzPtrKV+bLcYZv3mIl6UIU5prOZMOV
ltOuT9Xth/jv/3+z6PVKBbE08P+nxLOz7i2UvujBnqzPXpDNGpezpi2Eft1Zk+Q2hm4HifZcqX9d
CvCqwOMxo8VN1Nx28kIr0RGkszh8rTA8tHQPnT4vftH9G7z7C+7mRyHbIMFk2VGyXn75cKimWhYi
w080gJW6lNROBVjjf4iCtuI6baT5AAn/MopZi026Kgn5YyGVD+YoMQA2yd/uP8t1rYGULQN7Mv8V
xqhsFliqLwCNg870CzFHOz2vRSezMhNLL6t9RGpnscey/idD7mYnTb4VGMgoU9T1Qra2XQ3sSOZZ
ECfTD8YFwzI91z04hTkuwvFymBIjO0md3B61tCgP9x95axBHd2tllyFFRkpAarQVLVKUEQS6MJq+
Vr0t4hesg708Hk9LjiZj/GMCkZtKJ1UTDoP2OKx9HQak0N3tRJ1tqy1PEIweTQSxYjF+NNoV1Lg7
Z15v7c2+x7jmPWWjt4oy3uXHD/MsqYxYYN93WfIbCZfqrRfEgMQtqF9UQS0ds1ZSlzaKeqz0hWYo
7iCIcUYOkoWCa0ZK79XSqL0wBxWdJlHNz4k16mBB9drtJeGfKV/Sj7EojDur9sYtCicE/UyKH8qg
rdN31Veqmc2cisYiOcmsuWLhlsPXSHxYyn+7+lXSvt//mjc2IxkJKRDDOsgZWxzwHM9WNQcFilKa
0B+kzPgRdIDq7ge5AWqgFmerrwbT7JOtpLBRDyVqsYHuZ3Ptl9YhN55o5Hd5lNvpYodW5C3zP3rw
u0giO49eQohGQfcU6meFsZtUjF5sjk8t5VBjp+OhMd9681TLz2ULOfSQRgxUB73ZyZve3a82i4iX
AooE6CGswK3IuaAy2gg4FX1xkUrWdtYEnyS9sd7iTu9yZ0oV8Sj3xpDjuqaywVU5skKwwcX8n16N
YV7WzPkWD7myGFhDVJffg8aKQ9uQAxGpbyMrQDmPyEFFRip3rpwjmRRpeffvtGgLzmZjGiuulC7q
vwkAjsiVlbgQnZY8vEWLNBgg7JVdnx0EDWVUt4qSPgdnmqx+PsVs/dDq1jBtTchrfzWhTgH0BqgI
yJmGdkdXyUvGQHhuH8kZg4/4H0rf1CgNaEG0Mv2LUkulnrMsEAy7z6Q0cZBFtY6ZOapfw0VpRtua
tOZzF+ViYjdDW3zN8IXp7LAtQ4oWzeoRwgyr1AW7CaAjkIXQEayYy7HN57Z35xE9vEd9MKgvm4Ym
7UHrSz0+ouikVw9t1/Y/xEGQ5IOAoo161LW5/lHSC/+uh0NeeLyiIHSMvljGE/6xhmJni6xVB/RU
i09iz6ho57x958z+uRog7NKVYwwMSp9xxhalxhRNEQQOFrxAk6Wz9TRsMjtoQSs7spxIk532dFIV
JJQmWxAY0aqRlb0aApbEdrRY81NZw/cVF1P2lAHImy0N0vjLarLwS56X7c4sdZuzQtzABAaFBW70
lSO4SUzi1rC6pRVo7MVidSwlNFilakpcqxyCp3iUu0MQiX+bKP9fUICxNI+wfTY2BY7YSLFYDrHu
z+mp/2KWqruUB6n1uvhv2xVrJCSNudy5iuABbR6vESMYdUpFTWMpdhDpX6y6f6Av9JfVBdNwjkbq
JrizK596k0PkcaVWYi7SDhLYsJorB+iMjUdF2aOAXDW91kgcMVwn1KIwgTfZcFZUwTIMnebPya+p
bV+UpD6Ow3Nc5HY3aC+TqRzF4kOXWj/TcU+lcnvnEBvIGSDTda3wpJvYWm0twhKQ+QXzKjeWeExa
7aLQHo2ksSUonhJCff1O4rR+ocvtdBl0s1YU8FppBlHQV6KfUfZZwO8u/tsaan0wVj+vFe1Q/rCJ
kVl6mwIG1P2+TuyoS9wGTkmIyczO7bbNNoiDzBNwUtog9BC2wI2+jwJJbiTTl8rCPGatCVEc9LgD
LU3y5L6T3TDTQwfpjxY4jLl8a/W28szB+pYacv8056PkzwGZUtYgDTxrneILOn6MQpcmD+qAun6g
FboXSNGeivHWIREWJjpYTIRRt0NngbV3mSjFC46IapsEfpyFtpIuhR0J+echFD0xeA7MY60+WY3h
iKtCSSA8j3NzKKoZkF3vVLmrCZ+MMTw0oWQ3YEISc+/3XXWjaf/SJkSXkZ8GZkne/L6uSUORfnrg
S9LviI+Y1J7UfkgPah26hbjgi0MzTOFuk9rnstn7stvkaI0O2A8joLVxo20h+HKH4Y/SZoGfQ3mz
y1gQ7SjQdzKwm8+I6Cazg3UPXjkFCFJkVEgKk2eM9X8UA8BBIp+C30LgKIIfB+2bFo6eFkoeosOY
5e6hvbflJQ+J/YiCNRmdKcTINyVMVMoMf0hlfVMt7FDMPREieQtn5f4u2QuzObIVPYhCc5gFX45n
u9OOQvVLio2dIFe9jPVhVu4CLghUsySdl+u5zXCOSANL8BszPcrjYCO2q4/AD7TvzYAweNYGjll1
TjZnOzfuFZthDb06KVEIQguAc30ZOk86AQJKEp4DCV0+wxVU40R0TX8NJKwAMc9YFO2fTBk+CX33
iu3qvyP6xp1KijY9yoVOA/s1zhxz/nj/xV8l3+8/DFgXDXxeDjPiyx8W0SJP9ToPz0N7QH4E9w5H
QQSoLr1MezDgukMTCouPOc7i+AR06D/K5cfVRAgXNlfKTxKo3D75nJQHy/rYN56cFIdqOiXJQB+6
ceLq0WzVHTO76zuJcoEik1uRd3mlYAIcLVECueI3C94MnptIjL76GEnHxHBMkVdXmRCpIErff1vX
99IaeJXLIa1gfL19WVGiajC4w7MVy+fRGO0ZMQmcGA9pHj38baj3OS8ibDItfoC3l98lk4xQyvAX
PteBabqdkXitKi2HsPgB0cP761g8ERBfCJdrJ3gzo8zoXEi5umRYYwFLYL53CovgkVnfyr3cWXDX
3w4VlT9ibVrqhpxVNaQm/M3nbGWwB6NbzrNrIUXgFZH5LRHUxYvENH4IxaQ9/Q8PapGsgSdmPLNN
fOuA5UTnIjsLybMYenr5nDWxa/V7U6wbGRuI3rVZJkHaANW3Oc/oZje5lSf5mdrM6UN0fJvPlfof
Gg+HhUlvNthjdKwLwdVKYyctvb6WNDwj3ukya0291flWzCkLrA5HXH5Z9wlRX+kp11Llw/03ue0w
UfCgok/NA1MG0eAtC6hGasM0JmxjtSGIHycmdA7w2gpA0STHPJyofM7pI2Jf3zTBznK9FXvVS2b/
4f/DRHKzNVDHKiYBl9MAscAR+y+1Tp1IQKcGyapUVj5USvXt7x8XMDFtLdbOaiB1GbKWelmwegWn
WiyV44U1qxyN5Bvv2UvbDiryl/vxris0MCtMXCHwsP8R2b+MZ8pzWSiThl3sAPGdtscYhYJbldNY
vDZTmchHKzWX5gTaKDV/3Y99awGtclf4x7J66SBexu7mMqvbdsGJO4dHuMwd01NFLdy/j7KCUKEY
cSBAmbiMIuNtBiZJxF28K3LONlF6sSpp3mlH3kifwK4ArIWrCOicu+IyTJiPYp52QX5msmgbWuR0
I9Sp4STCIYiiyRO08NDpdpSbn4Sg9zNzL7O5kUTD/QHcS5K66g5vV6toMGKwtBl7V2gatqgnnVcb
+Vk08p+y1gceokuRnZYGx9HUBU6hLj+NujsljTh7ARYSx6LL3hAHy52UYsxeMYpO2Mn9wVBy1YsZ
vf79zQM6hhY8hTpo7y2HsV4wtk+R2Dl3luAhDPUyccO3zWuzq8h86y5A4J5tDKUNaOZmDdSilVq1
ur6axtOlx/YYHuLxMYHVd8Cb9v56W0/cy5JSg2Fhrvxg9GXAMVwuBLhUci+KQ36W+yD9gnNw4OIy
Or2OmaWy8jR5Z+Xd2sFUy+xhpINk1BUv4xm9YhV6zi4Ss9+Wldpgf3Iu8/GxCPecit8dQK+eDfgu
5Rq17JVego7yJWh1gfeIXd+HdEDARg4l8aSFVv4cwdd3hw46m5gLzcHKBU5pVHRd8GbJMdGb0lOU
3Hom008cAMeKY4zx4GZhI3zIwxCyvdSap9nqDLdtI+0p1Or0yPj2Jawr4aAmRXUcEyV8FJUROH5X
D79VM5opT8vMwW+zRmZVaR5muaXQLQ3To6sXQJ1Mu527/datQAsOdjvnCans5gMPGXhWWop4MwrL
b5L/t0gMbElKPfaQo7ahM4tgev+HRcXod+XRoNi57Y/nghnIzdQUZ5QCnhppxujnWY0K3+i+3w90
vZo4wTiPqTUhp7J+L1dT2nWxgDUQFtskTfjA51Lmdhwe6WK85MPydj/a9b7kUkfqFY4QLR9Ufy6j
BQs1paVXxVnR/x2M08oQyhu7Gf+jhtkTWPWPWKTfj/iOMb9cwoREPwzwAxhZbGwuQ4ZTF4+ihBmK
FuF+BmR57ko7FWLrV4cY0mKX0Gsp1BSrKR16DnAIRpzYXpRoKr+Kaal9lhEnmm1jqJbeNkpd6e1K
TJWHpSvk72UfVJ+sSKt/hqBIBlfM8xAapFZpP1ocPT0VAOfOA936YFADQN2841W219sQFjW4uLE4
Cx0crkq06YeDU5vfUnN0tD7ZUyW99cmo4pj18Qr5a3PcTFHYppReJWAK/WGGm+2Hxexl+MtGgXiy
lBSa557X7PWO49AEF4oUG54R7LnLbzYPOl7ic1icdSTDKssr9B+1WT4CS2ij6GBRTN9fJDeyagKu
rHO4Kyt4c5NVm7kcGyC0sWQXhY5ZBPoA33IA+o/hWAWf4buYg5MrqfkpAm2uk6NltEOnoUQeLtIm
MM/3f8/N50fMgw0C9Qt6weXzL0tm0eevC66UNHXUhClhVAwYKg5pwQjRKj+EKupe2OFaO5HXs2y7
W+jJUq1g6bjmwZeRe6YkopiyQc1JdQddcNL0qETiX5fZvGYSfQZRvDrulcsogTThEBjMxXmUTqgp
2FnycWDUM5aLY4gjvJD0QFtjB5B/nX2uQVHOQO4IKNS24SRb6ZCJ88LZM6JTor5QHe9knrdeHlKF
K/8RZju9zcvHqovQCkJrtY9HJKIk90v9bHf0f2v/KytaG4AB0MBtSR0ZgaSQsxXnEA/kFI5FLXyc
gk8BSKRw+Xh/HV6nNqtCAppFK4mCEn6T43bhVCvzpPDKlOywDCoJbu8oxXKQh3ZPMXD95tuVBx4M
FS7Kx3Ufbl5ePDddtBrSp0L5FISfxOqzqNpqiI8Lqc3P2fzRWnuqbreWBOg0FiEcQGw1NjGhHbeg
ITEIZ5IZeK2hLW6COIh3/y3e6A7SGEQMkS2F7AE5++WjzQP0QkVuy7MUVbirMDV+jYraCea34oQZ
vFuZmp3uZRC3FiO8TrYw5BOu282RNihdaiwy/GnVeKryt0x7bMS9bsStc+rPGJu7gT5OMUQDBvJt
MiNc+7BUkOHRFEc+ToHQuLMab638P6Otv+YPWCwyuY2hNCG2Zlp26FPZKYzKVqovSdudNGXPauXW
2gBeA1gIlXjuhs1mFsc+SYSB+k7TAIskHXke8ux7E7gbOwx+HOLBFkkKcLrNM2WTVHdLkVbnUC+K
Q7sYSg30vZeP85THpwJ5qp2XeOOxeCaqYwiGcFe2lLzFSrKqyPrqjCVJ5IXMvW3Ufv7SLpr5DvMo
4MNr3WCCYthsrMk042Q28VNRJzl4GXqkmsxKMNydjXVjRaxcekj8KOMQaRNGANSe4lSwuqrQlR3f
qil6TsU3tRkpcKvXjMlzp8wP67/R4DooqJtE2NfgQGGX+eDRyneDSN1pk70DyS5OMrqMdHPo9/Gj
oMJvvil156C1PPN5MPrpezanceJUCUxnd5zV8tTVSiw6PWOBxFXiVHCHRNOPqgKFzpX6vNZsrOCN
nynYiJ/dHOAMEtadbLMKm9aZk1n9gJxYA0ehsaJDgN2QcVC7aJycuoHFTPJZdxAkEA3+JfSyGnoC
ZHLdYfA5/k56c5q8TA/G/mNZ6N14aqomVewa/aLWNkZLjg+hMaydyyJI+WM46+ApKkR3d77ceuRd
vSNabLS7WfRXZl1yalWjVUU6WWytPOh59RCIOV3vdhQfClCNjrF0xmzHUdTKdtugQTJY4mosOMbP
JqYCO/ot1wkgt/bKRgJyA7COtsnl2YJ7E7UoqJszn6mzy0x5KPPOVayjlCnI14aPiFd7C2SvME0+
LGOwkxBdHdbv4Wl2UV6CiN0KHcdFJpm9kennsQ29otYl6pTYiYIy3sl0r07sNRBdg9XPk8nbVleg
rpM+GZZKP5dmARgGzZmsoYLI7aaDdN89j8HOHt0JaGy2qFVbCjCvUj/D9LB79DwtNIHbypU01TbS
34L1ZWdlrTnJZmVxoYPABnLOZbsdO8WmEXWjyO4DGD4cOKnKJyVW/7P08DogE2DeGJeL+tbWMBaG
Qim9ahz1o7A6/9z/Jbe+KahtPipnIXE2Swq7bXXANwswWSO5vXVUpQPNup3veTsI0Bc+KkntNrUg
Qct1RCX1cwewsWXCyUycc39nu+5F2VQFuUXLJgwKorSPHU1Noziq2k4CeL1QWPo0whkU0u/gj5c7
EIFXtB1KVTkHUEbhAsrSKUgf0DZzlOyLFJs76/J9InO5Tthp0EuYoqy7Ydv4iEQcexotUc+kULkD
DnhBmXrWxEMef5DT11n9LspfRFrUolo4HX2rZpg9nKz9UIU+lO3dmLce/4+fsy2JOj2clLDl5yjK
sxog86k/d9aXTvam5GksdmYs1xkpMCWSDmAEq90Fb/vyZbP208TQBAMLcFF/ntLCsMMKOGRANueB
Nm3Och5yF3ClfBi0anZqXM+9+/vjKhPhN+DBhMYJU0AE7TaNGVmJUpChhnHOuB+ZdLlp/u3vIzAB
4A4Gi4YE2PrO/0gYzVXKylpa81yJguqkbHZXzKo9d5gbX44WBfBS+jFoNG2P1LZs+xKzW47UfvQE
5TcA4Gch9tUHjC9dyvS/PlboiDBBAbgB1E3ZavoMMcatg5Dy2kzxUZNpoRf4taqlvudIe73pmfJR
uPBPkLNgaC/fHkbMlSRjaoBj8PBUtF3MfD7+IAXWzk68SoHB/v8ZZ7vx5ZZBhUicdFxsEyWUNP4C
GPlQ7fln37jk10hAThg+8Kf3kc4f6yFmiZvDKkRUcCh4Zt8qthiGmd2DRXaDLBAehm4JTogSo2wW
TILX94XG8VOYh/sL80pHgXJaxUaP+kJT1iR8cyuKCE0KRhhgeDsL9ojtWp5/ieRDkatvAXTT+mgs
bl1NL4lWfKqm6Y354Ap4zdJ655dcdfdWZhiX5Zp6cAhuSRF6WIOIbWXrTI3CPFkq2oc6M8bTrBTp
gcR7gHwaSF7dhcZDMMvSw/0XcSs8RHCUf/kiCm2GyzUW6XWVWAXhhdFCUjVs3cogDSwSAy9562FB
bFwv8K7Vdh77qnB4x1VxBNLYXBFom/OvbUpRS1AtOfc/69QGgRI8Taqd73Scbj4d7/T/R9lcmzGb
Pw7XKOIH0Rle+89D4jAn+V3vzWnWrbi5y4CJ/TfQetT+sbAR+unUfCGQUtq0Cr9kv+9/puvXxXCA
MpgGBhBbpH0u//8JFzN0D60/q/NLEH/TaErGy2+zeAi0neLp+pWp9OeQtgH6hhjTFngXzEKKglgz
nRcLOV2hx0dlcoTgKy3WelTpfQoO2tk76c31CUTQFbmF3x0m8FtSyzwq0aiF8nSWtI/gxcg+UPl/
LfR5J1m78RqphddYeBah0bj+9z8+U9uL2GJFxnSuYV+i9mP3ZgFNH2i+9EmK652E6v0QuVwVKr0t
Gp00PJlPb8ftyGcFKaOK+Ty4nKbfzdqeTM5wp1btXrVT3UGXxj5+//yp/9ochcfsByj87hh70WRX
v6ff1YfqsXD2Kr/rpcqPYiEhi0Kf76qtUoVi3wZjMp8hKD2PIDoqAWOqYk9q/darpncJn0dlUnJV
z01m0giMJudz28JeH1+jCOx+YXdob/+9dMBa7/8ZbHOD9SYEDIxb5rOxRCxPRywb1xJDX8ny/xTq
z6Z9HoTquaxOsbCzom69TZKOVUNjhf9tacSiIKpDkHbzOdIfYkN4KFJbB4H017sfLMV/g2x2/1KU
cIjFej7TvT0aamxn4/zUP4fRYRH2vtuNrQj6mr/ph628703KNsFrtIy0Wc5KAug1/q60siOK/xjK
TtJxIwNGN4MsAM8R0FrARC73YmOw7wq9X85CAz3COJrfxA4+m1uS4yMvfiiynbztGjCCoPafETd3
XTrKKRohRDT6xTPV8mP/uiDG5tCPwjt5Kp8nszoVky0PO5Hfi8DNQbCq64P1R3r3ukiEi9PHojwu
52/f/Nj2/A9Ppf3jJbZfLDu3azu2/cklxbcjp3bCw0N6SNc/2JH3zz+13dqSDVfq8Prx6/Nb+c0x
7eHwPbA/R/Zsy3ZzpIA+Rgf62nbs/j/Szqs3ciTY0r+IAL15JcuoZIqlltTuhWi1ofeev34/6gJ7
VaxCEbM7/dCDEUbBzIzMjIw4cY5sP9+x3TbG5mVrf9k/Pt7/e34I7H9//t32yI/+xlsjWtyslWUO
Rt0zIs3ObXf38NDt5O24BUDsWDvkUR6AubjW1nvUN9bP+hG2Tc0J3ebZuevte6Dv9p1ir1z219f3
0ywvLuEorgZd9+dvcr0s3VbFPiWVtSO3r8e/qmdgefX0ZS3EmH/pYiJQNlLnplZ4BC7iN1jn+7GU
kIiLInLiobCNi3jlSv7Yc0sbsFHQxwwsjzaRxcBoMxVjT8vFo2TnzjuiQvxB189J7G9vvwJbtI/q
l5X1vXIM0Bn4vybnc+/TTZmGajf1FiZV5YfuxHfJRnAaO3Vev88O+xMeDrvepd8Vpvjo/DOPygG8
nq1vW2gbxR38HHpuc7fIux/9GqfqlQjl7NMWh700RnFoSHyamChbTSh49qH6HlZNTZwSbusxPCo1
vCmquHIMX50TYMkoPSm0fSzRUxJVf2lUKvFodO2py++y9FCb77Ha/rg9+ZcD/BBxpBd0Ph7RATif
e2CX1VhFvnSE9bduHq2is9MCxe/NKHdOJilbo/5z2+KVw5heZkVBEoYzkvaqxXZOJzVppFiXjrCz
qVNqR7XkyNG/PoHDK3vQ2/u46w/QTJ9W7M5DOffsuYeaHh2y0DNF5sKzFa01eTdr0jF7FMy7SZVI
yCO/Mv6GXZ8O2CZ7KfVsKxnb23Yvg5PZLPEPgDGKc8vSXJS0nNWtKR2jmpdH/BALPxs0lkM3FFYy
IJe5iXNLi4izK+RGigaDtWwiu/0l+q+y+DUr401w78HMeXtY15cRLBzREKglOtjOPUfsjAYec8ZV
j9vJtYgU4IzxNKRGIwkWUA8qrD8+1+xts9fGyHxRoKZ0rPKsPrcaWnCvaWomH02Dnk5rFzQnA+lc
z2nDX4K4MqHXxoiLUnufFUHgyFmcTJUYxlNk5vIxpQOz7zdhbas0VZbmNuUmLZ+ELrYTZLRuj/Fy
78/9/jNrEYlRhSv8fIxFE+jjFCXysRSfwJm2cb3Nxle/7VfiyStziZ15eEREVI0Xh1vpJUpY6pV8
HIraMfNfAZqEUViAvuPAt7R7ZFduD+xC0owMyJnFxeol2dBNmlGzenlsxwnSH7mddd8B1giKUw7l
vhM2am2hD2rYZPpsIbDoFdnk/Gsz/K618sGz9k1q9yW6TbhZHRr7zNf3iWw4mkKTS7C7/cVXPQCU
J8fFTCyJ152vRR6lcqu3pXwshF3kkT2Iqk22A5AulTCblrZn0Oa/xuV7JXcFCwyhKjkSjkqgUedW
g1EqQLV0+F2g/UGnzBmscCsqm4I3sviHxysaApXdGlDUp9bd7SHPv3txTHIl4O2Ux2hwWPajSlrV
T23VygTlpgaFUJ3vJi+JVyb2yr2D5BsBKhxo8N1Yi3unr8rJTAMPT4iyF2+YjuWkOHnYbgQ9gxpB
ZDkVsuH1ymF8bWZnBmpSckAgWc7FeupB1VcCmfJj3v2GmrTHwiigdW8rRMWmHWa28rcW5M3tOb1q
duab+thmIIbkxYJ2pVzUlUD9gR7tsdrVwrgZ9NQ2h4MufS/i4k0XdnL4CN3kSqR6bTk/W17ctjkt
FLER+9oxH8qK/v+eyKVBhez2AK8tJ9cATCGovKGNu5hWJQmVLPIC7Rh5VOBjGvebf2N5EBBH8Ltu
2z+XkbG/bfLa1gTuMrMHWsRooHrO51ScNKrEbNmjX9vithlfZHhny2jf529iYuz6KballRjicjJ5
PBLMzen4mW92MZkjLAgCWi7TMZEjZdu2oX6oBaM63B7ZNStgUQiNZrLHix04Buqk5EExHeWJ+H4M
kYaDNP6/CkwRj3CNkjKhuEB/xzLyqzzkH+KynI66MKU7M4SsyxyUcOU0ubzLzq0sHD9PLR2wC++k
Dr3wRwN9tC2Sr0T3sikcLE/tV+buij3uTVJOoETolVwCZgdrkhMvjqWjFyn6z1yzxp3UmYQHmhdU
NqiiaGVrzyHA+XFJHPvBbPo/Ee3iIJslQCueZQRdwGRosvCagIZLeByFvGy6lW02b6NzYzD2m0hO
01LNNluWg4JsACmKduWxSkXbGHm1D7zLoy+a/3cyH5RoZYtdTua5ucWuHkqhTy2w4UAcI0dLRocN
59TaW/XfARnnhubj5dMLUKbypDa+aABfy38nRfIYhNFkt7ItG4EtGA+CoM3U0a2rej96RNhu77c5
6riY1bkeApUFT60lkY9hFroVE+ceU/rn/4z+Qf9RJH9jSCNv27nc12TW5uYv2q/pxVr6ZlKHQSmg
5XqcKv89pT+Gi85LV264S3/ECK2eYCF4vZOBPp9KCUXRwcxT82glaegA7GVM1JppDWr6/5fxfDK1
iOb0NDP1AiIqysdmZhtqkW3DAS7q/4dZ+2Rl4YS9P0VdPjIg00t3TTMhe7tGE3fNAT7P2cL9oPmv
s85nYVJjkwlF5qQgAVrj1dQTeJmit9sDurarPllblgNnOqBc95g2SUvqndV67cafmpfR8h/japxW
/OFKYQCHoGYNTwVpwQu6WXWqq7BTSvM4jtlGhh/Ra+qn2pK2YmRupu7eato9GqgHVW4d8T4eEzts
pb2Utz+tyPtefIk7468Ve7Yy7RWJxw+lwiCW3FTR7dHbGFCe4QX7kWacXLW7uCMk/XJ7wi6XZ/Zj
mXQUgQU34uIOmaoQvnnQdHBYDhPYWe52edMMG9U7ZKq5dsZeSe2ZBnciNUriUh7sC7dWh6SwNJo+
CL6/RdYdHehpjjyXYAcV5LhhOzre0PxThFOQynabCv+ZEIKu4pkcmKCGUIOCzvkOroUZci4UyrGD
bXZDjVyx1Uhcw4ZdCZ/ouDCxRewws+cvYhm/FAR69EL9WCqFndWIHm958xlf0aGtXns3C6qVY/bS
76mDwSZnwmICnfpH+9mnQ97K6fjyvQqIVIc0hGCW34qUpJMY/xBKq1sJey+plIDl87SAdYLKO7O4
ODbUNoZQK9TBHMbytswmKvtytgf4xfvWkt8BT0ZInpuQLHXJIfXYF00T7zVqYV54UORCgSglqe5V
qRvvx0p7v+3SVwBJdA0ghkPkBXqWePJ8kc1WoqnOC4yjb0oPvaA/Vo33AoOCnVtfZZ5BaLJv9Lq9
8+pkB09xqj5qyn0tmVupc+U19PhH3Hp+A85fMzcKg4CfUULnX9MLQ295HjAT+etAYGFChfDDgjzd
odVUa9/D31LvWCejvbs9CxcbG+pEYFnMN7crFDGLc7fVY7mGS8w6Tl22HYPvSNs7Qn4yplfor2+b
unT3c1vLU7cExkk5BlsK5HpfvX+VO+SbehPI+9K011qMZuc6m8/ZGG1blPtBnoD6OJ9PmijUNIsa
jCn6ts5fUMGwBUTXE2or+fe1BPrFxlpYW1z5itT5Bae3dcz0f81Y23R4wojwY1YBvj2JF7EFhhA4
paV37tvHb8+HJVX6KCRW4B0TfbRLrmE5+Gm1ayxo14YzZ72wwMxh5tyK3vsR2hOhdzTkTWxtgOKn
wYNZrAQvVx0CdCyoqg8O7CXkv2J4fWJgZgJt8DzdNZXtp05ESatLHP/lv88cGT0AViDEQVUsPF2M
WjUqhMjjWVJBr7ORsnclXTlT5tlfOB1N6owHjPXc0rV4D8v0f+hi4QtHTU/rTa/lgq30cnq4PZIP
joILMzM4RIYsCRzPYnmaKFHjNkiEo/dWnaRXVaLo5bR/J98ex929/kXrtjQEw2u/Ynf+/IVdEL5k
/T7QzBCMLNzC0CohU0ThKFaPERX+UdPsOv6J/HXXZLbqbeQCAJ604vKXRxRvSJODmgc2jRRLdnZ0
7YRQKxTfpcvd7qY/VlPbXftuSN+RKluxdXlqUH8h58uBweTiK+cjLKMuioVsCtw++zuE0qvZPolx
uwGNB52juunXtJE/gJ/nU4otsmH83wDh6QA8N9hWQV1NiHa5KudTWv9qnVh00VyjCQtilemx0X73
kFK27Re6pRClpXtEaB7gGtuHc5noO7JLRgGNucWGqaiirBH0XJl8YI8keOZojPfuwtWmcdI9K+xD
1/Qe48InQabthPpv4X1HsHTlPLhgnCXiIsOLX9HZz/ZZtr91GiVmDxkPN+teouyH179N4+MIYbSn
19tewqP/lIId8v6gIT37nVWuDB2n+q0rFKimJtFWEKFp5v4Kfw2RfbmziQbx+5mKlxtDXTiG2NBx
NaZK5EohcOk6I3OeDJ61ssMuNBOYAVwcmRsqHUDMl7nuafRI9EKC4moym7lpNokYH+ZXZAE5ny+c
mrw8tIW4Mb55Q26TSZEDECjgbFOf0l3yjX5oR+B9MRbbMdo1H2DuAT4lbZOGa/tyPjAXrgtyfJbu
gBkBzqlF/ARq0zOCUYzdNnDq7EXNq1056zno763c33kpck8rB98VZwR/y0OUwhP12GVvQ5DJUjIZ
ZuxW1n1QvUrtKfTvm/oRUP7KOXD5AqHuM/8DWBERWwKJ830Jm3gJybOXuUHe7YBN22E82hUj7WXN
LvzKJYmAG3qbePwqedlTOXT/ebDMLeQHlKBAbdNFcv4FbRgbRe+V2lEQLCccAVvU0JlR9ZCTvbmC
WLmcWGh753oXfVTzu2CxlL4+xpVshtxbmdbswlQAbDJo8qOXS3RyqbXqqu2qQMh1o7BuEgGApLiQ
pk6CKQ3NWDiGhYQciBr0ppNZvrSdEpD/4ljXTkM709fbl9jlCQ8Ijlwr0Aq288UOk3K9kwp5EMgA
mdXkZEWo6Q7Pd7PihM9rz65Hz6J6Goq1uAXvla6p8F5xLchM6XkiiQgKGEGh84UlP5WqUj/xBZ4f
5PaQwAAD8Dd4zCgNOF3GRu2SNNsI0PnaWRrDG6tXd4Sy8l5rYEO7PR+XAaUJABPpBPCKlCGXj7Q+
CLPMMMXEDcRB2maCPDjYBBJQtGvxwxVTJE1pjwV0QM572fOV9WS4q8CK3XpQlE08Y0uHila3chjX
CAIvuXoYE6xWAK3RA+BQnZ3v00s3FwCZhm2UugX6kQ09ZWZZwyBbOd2DTqzCuSEPb+zjRw6Rbtxk
lXHXJOm+qHeGlttVNezGtHyv6RqWV/ba5Utv1sQhtoD1jtD3YsYlpUuCoElTV/QsxLC56qV9N6Yb
r6AP5qdUtY6h7RSUC5t9YzwkqfCfVxzWO3NuR0UBivNlsdk5XdVGzo3U9cR7NVPZc8kmXSsNXWxu
GkwgS4XDxpxVzj9C/0/z76stewDxK+Ia9T5QZaetny1oaVrNpQK9u+3Dlw+JhbXFkDRVaFt/9HN3
MruDWfa26B2KYfMWwXcKgY12lJW1SPEyCJ9tQgg1P5BYRGNhk3Cs7qyhyt0atho7kLp8G8nZM32m
vyp1rHdcVuFD1IUwzLfpuFHGOrqHAAJGZtHKN4UXCb+CTFirW1+bd7LosHDBfwdtyeLe8jtlbMZu
zF0qZ3hRaNAk3nQGPQ/Rz6BPyu2krlNiymyms0iAqeA5AokqCTOC9IXRyoz0uq/13M16BJq0WpUP
vkqveNmnPqms2r8zfZ/bSxCEjR6n3gMq9j9yySgPfdmY/1acYQ5JL76GNMoM2oLSdfl4Fc2+p+FR
zl3txbhTHqKCtJLd2cM/BS53OzzkjU3v5RqQ9rK+PE8Cg9dJ51Ga/MiGffL4QoQo3ijV3B2m/K6U
dNt/rsZiU3e1bSHFGOv3rYWY2QbButsDvrrk8/sIvhgRxa3FfWKFI8Qmk1+4Ytu81e0Ybb0SFgxZ
m9R9lIkGxKhT9n7b5sVRzmBhX2SHkwg1L/pnNQHMnDBNuRuSGaYJK0JitGgFp6IDbHvb1EXkPZui
wAwMj9iPR8j5Sa5PY02sJRWu4f1U5Dfderv9+y8CgsXvX+xjSQg0PYvUwpWNjfc1atCxsKvSyZI9
jnLb1LwPFp5Jd9zcAMQrk3LbYqUS1NIjLzEKN/5XHIpTHNvmpmyd9jVQ/z8tzev3yRl7CX2wxFIK
V7Ncwzzk3aaJnaH+Mr4I2kZqVs7fKx54Nq55R36yFsqT3ifzuNTkRQu3kvYc/PLT19UExJWlmhv/
iJC40ee/z+2UCMnFmjmyVMjaw7nb/yuJmET/BSpSJx7Kze3luuJ5Z+bmYX8almkJI0Eg5iYUZaPX
dg3KcM0dQO0Bo4G2gCBMOf/9lmCaWUjq303kyhbqV328j71/XnmQSkdHH7qDi+X2iC5jD9IaPOd5
YZLegzJ9YRKmxq7xY5yd1uWpeAqR5IFX6ZFk8x/vFSqR3DxEMBCsNfxcm0nUk2DcJNUHH+bCrEzS
koZDHMTMHgLB36qI2d0e2ZqF+eef1qoORAjjTCzQUShs09iHc2wkiX/byjUH/B8iIFAbRG+Ls4Jo
CViLghW4JqXXRD0oNT2Cd9G4b9uVPTX78vKsoBSuQ9hO/ERK6nxAepSMVhzmpevruwDK+eRZTjN7
MFZAztfm7bOZxcp0sN7ldT2bwRGa7D6Q725P2TUDtF7RWQKHEjrW85R+Wpih0ceCB0/pmmbtSOlT
th7rz1OxmCp2EGgMk1ckaKPFsZAgtqqRp6pco71HCoVeK/3Qb2JCfMXYieFJku+60Rm2w51Vv4WB
upXtKLZ7p2o3mrSjrJKuNV1dWbyzL1qeHFlUpvVgUOAQmjsxFmdftLPgXyf+53oAeTJoFxg+3BL0
dS783hdyAj3JqN1hF5lvSf9YrNUMrxzuZxYWV0mUtg0yJlhQ+tERu3+6+RASz0qRj3TN821nmX/X
YiVpTuVZTokSbsSl5NQg6klZpEXjtgisOOQaA94NUXKXRGAo/rspnJIuTsiGKIcuwope74gcg7px
p15yVPlJikg8jPvbRq74AVQUcyRO1Z9NvHB+7I7mZDSNm0KOHaew4cTxLyMf78u+WIkCL9MKc8bU
mmWMyFaRR12cTVFfc8SiQuEi1PUg1fvRwPnVF8V4MWg9TNVoF0MD7gnqXS3o+yBZ43K+HCv8AmTn
aQIE1AnH5flGV6GmRkykrF0+BDzu30R+9YTNgGD97Tm99BHezSBzPyhZcfmFP6LCEUYoPteuJCBF
keUQcst7IV/LAF4e9SDzGBDZv1lpfUn226DUIGfd1LiZGtm99JpHB31yRgV9iDGjpfNwe1RXzJEB
o20UPD3/LOuwQ6MoTR8rDQG1/lVod4D0utoR29fKmUpxrRR7uafh5ftfaxeV2AG4bxBJjVv+858h
9TeC3VuXJGvRxrzk59v53MzCJSUIqNEMGRtXz36PEV2xxkNV/pAQu/Q2YUio4al2E/25PZNX/FBB
ZoNcFn+xJ+axf7pw+rweLCFVG1fdwyT0pX1cAw9dhm2M6pOBxaaGsdNq4wgDkIY5uiPZ+kbZ55tw
d3scV/z8zMz8GZ/G4cVJlVaoIrshIrlq9zDnorxiZTNdcYQZg81LGUIWusAXY5GStCjG3GvcpIA+
A7KZngSol4Huf/aMYuV0v7Iys8gKmpNgUEj/LIw1HXleM+xbd4yyPxN8SxGguGqSNlq/9ia+EuhC
hvYBqwVBNGcnzmevGUW9V325dYODfywO3W/xHo3pfXMfPzb/vO/dyjxeyUCd21ucSmLqCUMkSq3b
7JoDkcereii29Ksd4Lf9z35xNrJ5lj/5hdSLUdEoIpbUN8sv3ycr/jn4/x2PQvYInBc5chJc5GoX
ZlpNT3LCmNbtoycvcjXFf6m0rSDc69U/vYe6x6fkaEl30ZRCKp9/yfy72+P86OxZnB6kbmcKaO5P
9NgWXzCJHhzYbd66lplABGz3omIH/oOc7zztNE2bKcmcyrDHABLsU0MOrrAe13Cps0ve+obFYSLL
uTdOQ9dyC5CqbR5bJXk0m/qurkq6Y6Yfk7imL3Nl28PEoJNMA5XDRbA4M/NWrnvQ2q0rj3fB+Dcr
ArvIdytTe+VgPjOyeFx0Gfz5Zjy0btI/dAYIS8kZNMhgxC/KsE/8Q6V/C19u25xX62ImAd3iUwDC
LoL0XI5SPYWHFrcNHQV1TsT9sm+etlZeuWoHcmF4JMlGAvU93x6TbgVpoiutG0bWrx4JRTMQ3tPo
26iuMUhdPWMQzfi/phZnTDsZSQ9qunWLHWFBs2lMu6h2eb5reztINrQHVc1m+LEmfXIl0mNr6src
sgNQFUWXxRC7SJrEgiFaUf4Yxk9Nm21LCDso5WzA02z7iXI43yB1HmRrw5uY1e7txZxHdrGYn75g
4T9CPVR6iHiqm3TVKZKbNy1YW8er++CTicU6tpFp9RmQKhethW0tBbbVPar6yjg+AvBbA1ksYdqW
I4yQWFHuwp81DPd/3gPJDrcyRPOlnQJEeujuEtLHZFG/U5Kv74q/+Xs2ODr9E2hcUgMenOjvKg5l
bYIX14niBWHut7jWKGebTtoa/dr8XvdeaDNpcQPQi27DuRdJ8AMaiMIh3C7bakyL+RBsqsNvedi1
nR39ig/yl9tOc3VnfjI4//zTxRUqsB2F+jym++Qw7ESnV1bedJdVv/nS+mRicVy3fSiiiWzNV4b6
mpRPoQ/li4PgYNHck7o/aIl+n4WOSl8UvVLH2NQefd23taE+iAV1fbWzVWG0NYQfzX4l03IlbDz7
tkX0k5TEc73J8Mtt0ZSkJ571Zyl+o3/SHvTTWMkrL4qrxwRoX1IuBoAVSVz4dlDHba0Ifue2zRdx
BBhjhU9eOCO05Kdp+JKRuJ/IAaZiva808W4IijXSj2srTvwArJW+DoKWxZNQh/tt1OWpd4W+shV/
X8u9rVS/1TVllmtnxSzVijwMDUfaEkeY1VAAxZbUE6WQZiG1/j6V40rYdS0SQMwR5heYkmYev3Pv
VdBRqWQjGtxyKreR+GjI26E5DYO3KYbtmpDyNV+hLZi2Ux5plNQW52tqtYIn6+ngCnHn9EG01+jP
5UQvm+yhiwy7hCVeHDe39+e1t8Bno4sTtxIowydpPPBa+xvEO8MAU/Vdzw883G4b+qhzLE5dgkpE
ymY0IdDPhWf2HYz6uY4lI/edKqydzKzuWrF5pX1+48XvavYja+wyrN2Q1ldUufe69KMIf+VC91MP
zf0EiZteZdtBSpxC8XYlArvtS1MirCOma5H9FScGI04yACSOYVy8JCQtCND0YS1S8a7NN/p3JCL9
YWuNiZMm7802/R3SA/8XzrrB+x2UdreS2JknYzlZn+0vzmk4sIca0Bm+EMmH0hBezCFfC7Vn572w
Ad+IyPFJgWqZQTWqUEq0shzciUsAhdKfpnLUteYpzd1gMu2afq+8/QdcfmtM2toEz868NA4p/Fyw
Bq5NNu58ZyWt1qqK149u0lq9I5vjnYiCKp3kivcqhN27qEBe5TfCPizlchuI6GG3RrQZJqlfmYcr
e1yD1Am4OFl38vyLG6oTePU0acSXqOKPMv8rWu0JZWKnF+h8+ylaaw0SV84t0I5U6amNkPZZvr4h
QNbUvulGSo+FI/nDnVpsO6N3hiCxpwBiVP8eaN9Y/ErVb1VpudWv1vfuk2iNueyyFYIhA/dG3mCu
Sl5ojphZbSZ+PY1uk7kRXHBtYMvKg9HtTWM7NrvOsPYFHFQwkB/mnl4x3Ilw00p/M81f8fZrtxbN
o+BGqKGjXCUujr7OlA2/FcfRrfOHtiC2KjZWZ08AL49ytzWeJvO74a8x7lxzQeo2VA+I54EMLPaY
J0wjpJDp5BbIsg4oBwctWjkoPU2UCgBXmiQYZTv2J7tADN4zrLWE3JUVoAFj5mlDpJUVWObx9TAf
KkNTJreMvsFr+lj/YooeysgqnbKHKcorHEF0itGmXaYS7vwWmij/T5dlf4L4/fbxfHngwDpI/hjW
U9aBltnz/WgqIwrnsji57QCcVi+nA8wiaxXBy1P13MgiUpPiTAuQf5jcpLnPYW4qqHBtV8mwr1kB
qw5xBFwzXNqLKy3oek2pmkp0tch3ckO2Ibj5l3Sv/33CaHVm3cAIc1/Px8qnwNaM0A/VhFJ09XF8
6GUjtJXUfL5t40qCibZ3bk3em/RtWct9IVRAKOmJFN2gvfeGO0TWQuGpiY6JV1PJVTaK5TuButYW
fM0X0NOjQg2Qbs6Hnw9NLiKEejysIoM52nBSxlsDoPhK3H5tmSCJheyCbrGZr/HcShAbWsLJJLo5
v7+KvT3wvRcEvX8VQbi9PY9XB/TJ1GJAk5UlYpNooiup07Ybn5AzWBnMmoX555+9Af1jpSxVLIgj
0MIyty0lWYntLy8OcigfQHkqV/jcIrAOolA2Ki0VZ0xMjJifWD7l0rQykCuIptnK/7Qx0w25jArC
vEvbwmD3ZB1UdRZvotZW7uVNdt88ZT+LFXOX80ZKSiWlAScViJ8lzscI6k5iULLro8vQVPsEVeLb
a385a/xq4gwymqAtgKGer4xVC0Id1YniihNYvaTa9nT4peCzbpu59GYiKR5cc8GbG2xZgBgqUrR5
M6nuWMCwIx4aupsm7T6M1/C0VwxxFtBvNPNH8CxZnKGGkMpdH0uqmzXlLtLDU+GZ/5SaXpIm/XZ7
TFcWh0ccgnBQxNKosqyW8n7LUmRTDJeb0g7EnwUH6W0LV7wNABuYaMqH1H4REzhfnWZUtWxqctM1
wOmlj005PteexKndW3YdtRlNIMIvLexBXAxPFvpBKx9wOZugUziBaHeZz6JlBS6kDXKY1NByg/qp
bUXUPZ70ihReuIL/XbGzrL0NY+fXQRdYrhBEjhdGdgfWV7YOXfJ+e0Yvo9l5QGh/MpuU05fR5TCK
cjV2seUW1tMo35MosD0Id9vsl+RLBxrSv9y2d9nvO7vH/ACnSYMeMWOxgrmuZTEEO4KrBQ18t/Jd
Ld2LeX+qTJEm7c6BCAe+MHrGn6zpeUoCuxb+FL1CIAN7DBDa8L+HdecfNC/Fp6PYMhvZSERTcOXn
MrGF71pjH7zG8V+z++6pehJ2tyfgyoSD5oKBhyo8khjLCVfgF5+L48HJyIXNJPyKW+WuEspt6CGs
0gPBW4VyX/gShuhoJCQgdER/dc4jfBqgqfW+J/vlLPbxYo0IqAg+KefOEP71KKffHt11W/OZxtMI
h5LPbTVVW6WB2evH1tTG+7Cu38watcCqrIxdpCnJymTOh9fZq3CmdKFJAKw8cTGvgXNzVYEmblNp
sOF3m6JFUkDfd1X3oureV72L16xdJFzmXuG5J4TSJHBWcXGU+kWhNjUsNcfW+K4b37rSf9AquzFK
qNFJXammo7ZrE3o5QmwSW7FDqa+xjucjTCovJx0D5UXVTfDgls2J2HJfdR6J52TUHM2iyez2Gl5u
0XmcbIq5wYza0vIc7+NMKtq4MY9lBQU0Nu9yQ6/3uS9Kd2A7HpTWix6DWGj2cZ79yEk5ONDQFbYW
TPpLbpXIQtYn0Eie6+lTsim7VXqwi0tapdTHXTavO7yGS8iM0QtWCPuOeYyEhm5gKMn8NoWmIH1Z
mQrlwsEwBAs5kS3HFXQS59OfClKHCKoPE/8T4/06NXv4qjsUdZs3WmLs8EX5Nx7IKarNWsbj4jJl
iDPvGg9cOoVhZDi3XFeWGnRtAQl/lPQ7qaJxka4/cyVGvGxQwAxPacJD3g1M5yLc0Sy/8KpEtY6G
WOk/R7/lrpEC1fpuyFP9XjYph/TY+9b3CYaK0m69MPZtgbOm2A1jDzNJGwZGchdMebdPK7Nf0/G4
Ng0I6CDnjVYI6cD5558PL78W03aWdqomf3pE+yq3A3ns9yvrfMWMzg1IXwKgYQodi2nQc3goatmj
ydxoioeJ4N+ypSoGV4OWrK1Per6PjdHcqnGvHSUFqHSmF77T9Gm7FczI2BatnCC2HK9xP16cOQA7
ZyLsObs487UtTri6HIpYjOLUTWU5eVbDQNr7XtI8e75UO0FIryOdQXB4muVIXxbMGLcn5mKjfZhH
7XTWmQR+vJz+AI7qtghoQzJSa5N1YriNJy8kqVn+ZzikzmljEjlqFH9lpGHOV3oswwQqMDM4IQ7T
/0lSAvwulKq7sU5E2meC9tftoV0+ljE4T+7cNjA/Wxcv8ljPtDYJ/fCk17/V4bVHYxmCzV34VsgI
tgXlzhMcQV3jIbu4IZE85sjCyejG4IRdeJofIORWxmZ4yhS1upNL2d9VU6NuY70u7HDM1lQoLuKN
hb3FjdyjKFfwbGeUxkPZf0GXNKYJRCNH66SIqt2e04+n/tmFjDWiGkDP9HbAbrA8tZomSGoy0afe
QRzuztomm24Dge/G3CQbeEIhMRecXU9R9If8Oz21kqNlTr8Gi56tLL5ipsYUCWfpykUE/tyVBAnx
yZYG6VOqkZTLkOeNOmhSVO0dLtX3OPDNlTjkyqIS0hlzZ8/cSLjcJnKrqkLZJslJCR+lCcnu6fQ2
1muEQ9c89szM4jCQylpFaShNEE7w93SFGZn/IPnhPo+3ue85CdXvVjHvCslceXZfnEKEc5/Ht4hC
UAZLBiMW4pOIuLw2PESJWw4w6Z2oQdmQ8utRsb3tSdeW8LPFhSP1QtyobM7kVI1Hwao2iIn6T0Kx
q9Cav23pytqR0UZJnpS+weN1MamGgAqkHMrpSa1IqHfhPg2/Kml/nOR6c9vSlfXjkoFadCYSIsZa
klSYVWQ1kxznpzE34C7THOYxHBwkvqI0QuHIyegm0iKa4lYMzw5/viFAMYPTomZBsxvHz/mG6Ks8
lHtjgrKnbn6WgzNOdk3a3trJwbZJD1JS2pW4l8LkTl9l07uc33Pbi5W0kgY2MFHC9vASQBOYZHdp
6zvjt5UxXsCV6PjhATs7qkbFcMlznUV5Y0ZxmZ8E6VRrkNTW/n7wHiPrgYwxOVGYEk6a8Pu21Y+H
+OXM/q/Veed8ik/GMRyMLM/zU8cBF79VL9p7/By53YO6gaXWyfegqh/znfhA6647PhbHaJvsp5P4
Rf4y7puddljbqpfn/dk0fPjgpw9K59RB09b5SWqEjQAvjzaoTlodJBGhlalyUBn9cXsOLg+Hc4uL
G60KhsgXJya+q599kWN+esrqXRluwv6IPiGtFvvbBi+CEqI0sChsojlhDw3I+Zw3aZF1RCz5CW4g
p5OEjW/Kd2m2otRzzQqXB3+408gEzk+DTxNp1aVplflUnBTPJsoSfq7idy6zWXO4ib8iEkk6Cwjj
uQnPHzKe60F5EjzYkyhCdJseQVVbUWpl25T8t3qIxU0+IL2aKEP6jX6f1Kl9ozjcntEre5SKJiQW
9Hp/PKrOPyQbvZCoRStOodrzXpvVTu/pJYEifo2w4sqskh2gfgxxNnVyc7F2eUGhlrRcccrb0c7E
4VSBQ4toHLk9oHnmFtuStxNIYe5jUh7LHhFLTWNt6tLyZGZJtysDEaLqdlrTEL/i+TScUpSFt46c
4NJKHUxlXIVjeaJsvdO8/h6qiufoQQjHH5Jg/hqTaV/6K7vtsvZJkPHZ6PxRn/wy6P2xzc26PI1C
foijr2VFVqy6T4XOzqrBNrQWIPhhKJxMEN78KjzdntlrC0iTLS5LTQGM+2JbdP+HtC9bjlzHtf0i
RWgeXklJOU922pX2i8JV3tYspebh6++S772nnEx18nR31cuOXREJkQRAEFhYkI0+SFupOHq15jZ9
Tdu2cWoh59yVs2KmHAtS4yhasTeWNyKnZV3V4hgIKOgWwNkJtekOV/3z8XJm3CWQy3/lMLeTGYRa
B7xDcdSMlVyUaIY/Sxko27d5ckBfPgfeNf0aq5bmRDU3Naei3405O79p0jjQyvLYV1l9UvNIf23y
2KKoGmIcVS5fnUiKeCR3c24GoAk8OKZOwXv6KCNBqrVQ0/KoRcFSrGHcBdGkP8itxsoT2LnwvmrG
bCEkPO7Kmc0F3zfKqgAoofKpMZsrAaJgXsGKdBy1HHMUzXNbmLndZ/FJQ0NrWJsGtQRUQh8f6b3t
T8UBGULxDkEOZVKtHwYSA4SQJkJVHQejBGJCSoLXStej02MpM8HcNCYVAZ2G7ARSuYwny4pUFMJU
xeLSIV5WwaCvtcIKbUXQfFDxiNVTXnT9ayQ06N/WG8GN8f5dcj5iultvFQofgfwQBtdhBgAqY7dr
1WOzjhPJqo5KWcgEs8+RcyutDwl0wqtxALLRaCf+EE9LaZ40uZP4pYVsbPRvN3BOKSRkJ/GaRm0G
kK3b78grUNUjaVIdG2QiHIBH6uUYpQXn4p872Z9SmEijNUsUrUIkF0FB2zl4s4B0bahq5/Gm3hvp
tBZcvNPMMxA1MFI8dHNXYYo9lZpio9ReBCon/U8kBwvf9zUa6A0H4nPv6yAQhBgQCcQ27OV28+Qi
TBXBgkBNHDDbPJD+yJKXo2W9NDhe9f6ex4NYxxtABnBpQiPcSkKG00ALY1kfq/Kz7V8VDNpMX0qP
41NnNvBGyvQa+WGAGTK/vVLk9RGpO0woAUMhCTCqGCyHIOLN1BhtIZnBI6xhdQPhCIrCKC3hPgaj
PJvBG0p0/FmNVh6Bm+no9VqUSJAHKuchfOdLWTHM2uT6mo19YQLQblbgggIZEuZid/94GCIqVycj
+GcYqhU6XfJ/U0dYucy1O3bXPkGquDxa+msXLerhpY9eH+v95Ct++pJvEdMeIhJFqYF1aL6KynBS
+dXRiN/lCsPnASfFLHYH7Szg8kZ3jaoRzG3meOvvidKsWHgOgFUmjgOkvG+1pRjT8nr1Brhr1Y0O
4Yv8pp/DXbv2ttmXQf11jowRptLTapX466jnuBRWV2U0ZsBtoUKOZNFU1rmVPmDaoOd5KKuECdH+
ZF2wikzdLiTN1lWLEzrdIc9ZYYy3viaBHKS+VB+tBEkkVwRTAEb5ZQPazloM2yKjEA/rvod3WqpZ
b+iOIGdVQOumBEeoZmheuPAkq526169ysvSKyjBpEofojtNDDOy2r20ljktZT4DzUa56ldBibMev
x3rCOhGsAgBQnBRQjaiKsKxZeFf6ep2M7VEZ2mghoPyziIdggyakaOkNZca742aOaDJsXLVI5gHB
wJhceM07JU2S7ojOQHkXprXwUg2psdLDLnA8oa3gXq4jEoti1VIlvgr29aqAx1ePWornnUzzUV5G
1ytyjYIgryIIQ+iVcjtu2AQE9mUiZNTRZY8oC678VpV8YVB7UBd3x6jxLKLL+UazyuotGaVymyiR
QnqkCZ1Cz8MVmnakdYkBJRxg5L0JT+ivqbwO+BduWca/Z12mXPNc7o5hp3ZrpH32AqgULmp5rZ1Q
6PNDE3ovhq/spWvL42P/LkXeGvJUQoLnRzYdr1oW/J7IQ4I6utIfI18uDmXi9a4mKwPKR8FIEaOI
bqygJbCRhHZrjRi2q6dtsATM++qk/rX7iJIo28e1ItOoE0DPmWgdEhiY+Kb0lUHiDuMbk6CAn72W
xhpD8gqwNrXxHvSHHa0t1SN4EIFkNvc0qovDkx6OltuKrb8UWv25zIuWouHTERAfki6tMYUqy3LO
s3PmekA1FvS9oG6eYnwWgJf5cZkEYtgfA+t3k8u2P2AYa/CKMVpLM5aPvQc0luwiEHzGFz42yxkz
uRHN3BAoEmMezYCpupms7bXYey516dJb8b5q17GAlPtjcXfx76TuKL1Pfe+oiIOb/lbdqyu473ox
6Y9SFGEqmWpHIPUFQpYmskJyoaZKna+EK2ArvupyZN9f9reyGT1Xs7YxSiPrj60xYLpYgcacUbbb
ZNEIH6lnUNny7CEDf4daxYsudA3RpIBMKwkP+ji36d+vG7DRorOEDd2sSBzboi9x3lFD0IUqIg5o
0dM3VF9AXHCCj7lV44rCxyIDgKI0s+PGYFVK1Y4wsEhA7dHTpKVWWuW/r0egeZxyNAreT+iVuT1X
UwlSy4zM/qin2qkNMHlXRYPgp2qB+uWFc44z24cinApQJ/wVfOf07z8ixdzwaxSR9OEY1sUyDDRS
mq/FsFLRmDN0ApGsca1V1iHDDMEAdWesdbACkhvLyviTAfidlcni8SexsTh8Nx6qSDqgiIXEHLvH
Q1962rUIx6PvqXidNn0F1lzAj8MBF/FjUffHOeEl0U+BxePyZl/HFsZ5KtmYjkfMce1IiODf8XIl
sx9LmQk6cBXBHYH7BkB5JAGYPW61TPDDUjrGfls7SRLWq6uo5uRqqt2iGwT5NKBwD1Jo33f9QjFs
9MQbNth1TVtrx3YhJZ6xja08c/0gLXZ1nkgLQ+wMGpQNpkcGUqOcLBD5cgLembgQiRK4Fg2pXnRZ
sNwa7TUZzNaMlOPgpzYyFqoT2I31pTZEv7oa6NcGGhHMGAQNRmiDYDG7jJPdleTKSybOuLrbT5lO
8oeaoi5uCFqKT9HXOs3cwD6WH5gu6xa8UGcKZW6vUMz6QBwNUMY0856lR1GsLu4kJVOOuP5I6hRr
yY7cP8ra22Q0fn6sGDOaDll48cGVguqWbWcYm1z0dQmyasT32fUVA1VLiwdfuo8Vv4eXTJBaqB/A
Qbc7B4rUNqiiVDmW8Qv4+9xoqJykw0DJgLd1k1u62zqEcxpmh09FAUZSqCiFWeu5ckzedGFpOMVi
iBZZ6SKnJqzHnHZLTSIpj2x6xoaRB5XRkARM2JQOvV1f1IVQ0nDUjqWmr4diUKmmxZbzb58U/PA0
/XNC6Zgs47kid6Hax6V5rKW2tI24TshQltuxDnlD5Wd0Anr3PdEGlEeIZG+Xo8ptIve+bB4jTQht
zQhrW23U1LZy0No8XtTMzqHjVARgH1RvaCdjLjNRqeo0iAzzKBSqjlEmsolpnT1vMtrsgiZfDgpK
IOhYKYZQKfW1F8xjWinlqkUUGuIWaaJfNUaanB6v6E4W4t5pNgvwBkijoLxxu3mG4F+Ta5hYx0oW
81Ps+bniCjJmopMSzXlcKtF7cQDLoKargL54UgomBgrR/mZeDUNArJ8QC+NyLO/dUDqM9l10TUqU
eDwOhauiT1svC+KX3gL/y2kFlCV9Dlr5DvZhwkEDj420EhgDkWBi9caUEPe2knyOib3btauC/F6d
V6SwyZW87TVKl4J94lxsd16ZFTp5hB9eWcCUK0vOITRY1bYdrsuv9XLz+fhMWf/Fypi0+IeMHsTc
ETgW5LP9/ovnsVhnz/72dMA/fluqjTD2Evy2u+tXB38VkTVdeg5HzN28BFYM8yxtBdmrcMnK59ed
RnJy6Mlq8ee4JXS/fF7anP26G1XBSmOMoPbGsjSmQ9nYF8l933VPh9XTn4UjLPY17RdLylMDmbUD
VqJ5u42DGetxMW2jvZPccjXa7wFdrVbkunQIsJqOQl8i8vxlrThLvXvrsYIZ3z+q4hCL5SS4tdtf
I5S8W3JXN1nxz2vtVgi6Dm9X5+n/f3WbZJsS2z2TfrmK7Kfjn1+DS6nw9mk/1vj5EwQJwdTGPLGj
MLZsVn0zlrogny+1vXMrcngK7KfFH+Jgphz1yPpkv/Iw8fM6+kMmY8rN0GWeF3nyOVuJ42I/bN9M
sncw9+mwph15fhbJ8/L18TrvUM7fO/tDJmPaYdL1Cob64fiC1e7a0pGon9I6/4SyLH37dOLhG+f9
1Q+BjL0DeIFNHy353FFfJbJtLz36GXGu1Vlr+CGEsXY8KTpcGxCiUvHoPf23m8aYt5GDBRm4f/l8
taGN031y7n8P0XaZLJYvtHw5JZQncrLfOwv4sSLGvlE0EMIaLYHnASUs0oyXP5RmO2N1Wq5peXVP
XG2c1vBIIGPXsYV5O3LoK2db/1x+vUorjuJxjuiuh20cSlUMoXibnUAqmuPv4k221wFZ2jx1uOOu
YbScLWaVsS/iFQdrnrhMdynZHQ6H8+pJX/1zPBLqfHxA7Loj9mdMHi+TZ9NsLBkIAYhFJEjeXHp7
F1B3tTqSrUnefErpJ0dL7l657DoZDyJVTdVrIg4t2G7s9/eK+qQnR/2MSgmhy9On/5u7tbOu+a9i
soDlslTyvEX5+7zZuLhX2+fErhaBLQNA/4U22M0yfh6Ib0cL7qXA0yDGk5RmriR4Tcnn2n3d7YLj
Ll66rk9WT6q92BqLLZWobJd0+cmJcDmWwYIy/DjW8ziFKf4+h8QnNSd7zT1ExruoIWYRZdPVs7N7
23VH8rQ4Esdx1s9f3EjlDkfDagzjVwwTzAlZB43ZvFcni+ZH27eXnBjhXxgBokSkekBuwzYojSHw
HIoUK1jRu5vYI5RydcRdukZRmZ6WpxOXb2y6tu6911+JzAUgVXUvDZPETbJ6b1dqRhF4tbuBLE8N
5675F6HCX1nMeZVh4/cSRmmdU/Jqv0v22X2CZ/mzIDRxXp5Pp0/Odn6Xlh4tjjkzT5UypFUjuGb7
d/N0GEmKmbwE7Ac9GcmKyCuyJb3zEV7Wy2ewHX4BbXqanh5LJNkI7ihOjmr+avq7fuamsLqrKsUV
1m/Hy6Ej6Sp9tpPLYz/6L/T0f4SwT9i6yLy0rbFm1BCuv7TSJcuX9fK1If/dYr5V+cdzxJQbox5z
LAYI1jPFJHbCIyy6YxP7vyb3dylMaHlVSx8jyALl/Gof9Mjp7PXa7siy7QhHUeZjcxRi/p/dsZQE
aZIF4zXDpqHMg7+XzsEbS+psm3PvcE9nMscfuwZujToKrhC0EZ6DZ69xPLL0n0+hSDYcUf/iKv+7
JsbrAwAgx2E0Kf/uIlJwWlIsKyfvovOeviQb/3y6IlimNNm/0eeI55s5foWtdHSNmXpiFU6md3Hf
3dX525ctCHHwbH3BfYe/Nkf15++5vytm/EtrgG7GmGQ29FVfV6q9XyNcEY6bT0z/fCzrX9w9f2Ux
riUfmiKKr9DNzWagO1cgrrtatGTh4AG5xkP5sTiO52D7yDvQtQyRBWl2AHTxqX5dfvFWxFNNtocc
eLFG9sVpRRrp1rvOqej5uklKQHB4voMri0lGabmImd/SZNk7V8csdgr/6wpn3huKd58qjAcZak+/
6t+ndAGt8mL3/pucyfHX21tnf+ABzjkl7rKYqNIasjTQ40npJYR4Jt6GNLQTanPiKnk+sPof5WMx
MI0VJJn4fZFcdtfV+2+B4I2PgI4YzoKYBMWGFzC80oEgZOC4/VnRU28xQMwYtsWW+zQF/hiD7hU8
ECpnPNkbzu9Pd+Ddlf3j9ye/8sNB6kqvpNWQIDC38ALRCDjbxM9hxTupKQ/ySAzjHFX4YPBkYRmv
CIaN3d6ZHtePbfaOa/j7+vqxFCa0as3Qq2ILSwFNogsnsXNDUH+aoR2fo12wuNr98b+UyDjAHnPY
/SzNpsORF7V9sYgVk57iRbPkXS93ncDs6hgHGDa1gRHfqXIu3dKeTqrflon98rw8ffGyqt9QmEen
xQRO5uinnapiJxvIsVFQ07cOzPfEWxRH+b5TMj+UD+VddVR1rAnzvarz81dH/N+cI+IoHpuG166Z
0aHxfFI8lRYvLUkGWpgu15tPdvJgy75d1c+lxEVnRj7kDIvNRV+8p2uhJ9l+uSx4mzYfPP3V8+8w
7ocoyyxTgGhwOrtdJJKrg6gCrJK4crl5P97mMc4h8YQibUxIKpyLfXDdnjxlmz8JcRDh0s0rj8Jw
/vr4sTLGS4wV+graKzZRISm5IL25enoy6LEmx+3bMqEm5R7bdCE9OjbGZ8TF2NdeAonhqy4seuos
lyfrnP6KyX92N/5YHOMs8sT3I5AwTs4CEa9BsLrV4kmdqjAOXcNjcG4taTaI+SGQ8RhF7oWDoEOg
uNDfN7uDuwKEcV/9ocuv0+k/2Mmpuw/MFJjtO/ELTbr0QyuBY/c04L8RzqTxcnQNop4mgKq8rlPb
/MWx6nvHcSuMiWc64DFbKS5g1ZsL0ldI7KwWC+uEmgn+cG7ImUz0rTAmqLGEtkiBT4MwpDjJuC0D
Etgr4uyrZioJ8cRNKnerkrfimKAGTcTgEukgriq3tT1QeV2QnBa2sduGVD5rPd4wlHM/82Qyhu6r
2RBHYamcLWmbZk6uSqQTnwuLI4a7lYyBB1mYJr2EtdkXvIw6zER2Kky7z5zn5XIUuGHvvf+63UrG
uqVIsKSuwbI2l52ok+xD3MLQHusiTxUZs87KNvS7rIGP7Gz3ElD1KDa0ppxczsz1f7sUxpiHss+B
isJSOroRaYwz8klKB8x0BmITAQdPCycte6SFTAhgmFGtCxXk2cphV55jgYw75MO4XoqjeewraBgx
Z7mUv48o/ad84SncvQ+82TYW9HpFiDHqBU4Hk78vUAIYMCKnP5fWVp00eOI1cEyH/WDX2PcPukTk
8Trt2u41/AhcgD15Tp1zLiwbZuvHFdh/sKDhdNlEZ/SD6oKbvF6RWNhwNHsmoL7dPMYrCFpopKMJ
Wa87WyA74q1aYLroc0d4KfOZ4tutKMYxGIFc66aHjRMsEtWkOQaQw8sGzeQnb6Uw/iBIcxXkdJDy
urs0r++DY4F2c93YpT49HJ8dqpO3hJC98LbZbYTDbmPT4oC6MSo//+19ycL0QRbbGRilDd8U6qRZ
/BOvgPNylnwcBk9jGM8Ri4nZjAMu5o6iJthFK+AmDZrpxKY2x9w4vpCFWzWYJ1fVGF981sgGzQ7E
3A5/4meea+IYGYsBHStQRXTdpJYa2dnmwiLv74czWSww9TIgr4/dO88IVCbUyEoviEUR53TpfQcI
2K0N6nAQ+ToT+nbHr3tMRvXAhbDtFJWMUWhBjj3c2YegWG9RTTWoDSoPu+El8GYKBDf2oE6q8yNm
Ewu5EpNpJ3GpeO8IuXPiHlYo6/ircLUFNoh7W/LuMZXxKUbj1X7RYXk23PFhR9Jdt6Lc0JenIow7
8avC9OoRUhqKru+BIOlVp4QIL9oCnhKFBp5b5kQaKuNZqmGwklaBloyHV/NUoFTVcFNBMw+/2+Ni
Qo0yyGuv66opoL/YIzJeve0tdnHgPFZ53uYxDmPMZL/urMlLpmTcZJxf57l6tic2vQal2LZYRfqa
68Rch1damSs1JLlrvVm8O4xzMCxDXFZVg6WV33vW2uIrKFU+G5mA1nLJKzjzVJvt7onMxEAvMETZ
OwS3ku2KO/BsvOEm4yUFvwmLHjgJlkGpGcoQXfMQpQMzcNFLTH6xyAFVropgcJn4PM1VWBQw3y/u
c4jnNFjgd5HplTJgetlZQZlj58oO8FyYW2SnO8OxFsAzUpm80IZe7WzHccac+4WdESJncROn01WW
1I460rNAE6DgR95riHuSjPuQPISkTQk5w2RogY3nV+IiZ4kQi7OimVTbjU2zI9okEPanSn9VgNh5
BSMuaZ60/fiOZJuP0hs34TZT4rsVx7gQue3xmp0eYABF7K6/TTIFcxtulXtyd4/0k3EhpqGmqahB
TEdfL8bBtWWnaxwUo0bHWYJY6bHDmsl03K6KeayUMjjH9enJ/AoQOWKP8UrERUftXnLicklJRJZL
w+ZR+fD8Mdti5Sdq2g7ytJlBS64epZgRbH/5Li86nnfIGMGjoKcLGEMmtRLnfVR28YDguKGJSIST
WlFeUDWFMfcn9lcGE+a0ltQMQd1NzmvT/3KQ4iBfvDrKXc+ICY5rULH8z0KYTEphpmU/ehBymVCg
FV2lFKCjPRBH62yx/A/fL3/FMeGNEXeKWA2IAja7yy7d0cqmz0gjcrZucgaPdo6JaHQ9U/SxwKJe
ryLxfG4Aep+ivN00xhm1tWzGUonfj8nrTrGl/R5vsCUXoTVvsn83a/r3H7FgkbcYKNt/KwDmVrjj
ZufiD0Cm9adFs30Rkm5LMc6QUNOlX7x5rP8iKvgrnnFMg5F6atlAvHtwgYB2GpubXeYdFOOUwqzQ
A1WbVnjBBQ0g8uF8BujNXzgAwQNWuv6y7C+Ocsw7XNBHgeIf5nvHvCHEalfXxognUUCibbxP3sR/
1EOzypw4J94zaOVWHGc4E/GgRRpMh+CsQOOQxSyz11LL99pRPA9eNTrIbftvflxjBGV0FVHjG0N5
m5vWsAwt2bdzdMnuESOVnJaDmb1GU5GuT41z09AlxtKBE5Ombm7xfK1OUeITJXPM/Nfjlc68lCYI
yTRUwsLYbJYBzAAlt5hXhXzu4zP4UUnY8OgkvrloGNuGCBN9HKIOdtfvWOiHUZgaOgxAOyQjrI/J
JVkha//ul/SQoMbo7w8rafMk0EW23P7SSWdfCVYqu8222u6dl3bxzFGm2QWDTw0jxxX4hDtG1BzD
1NFWCfBwgJSBUthapZLHezoXj2giOj4nCjBMImf5z5MUXEx+7SO6q+lltCPMbDRId0V/N0Gidg0M
fR/Z+p5HgjSjL2AFBIsz2JQNQ9GYG9w30YXclDLEquhObpdtX9GGG6HPpELQN4v+HzTwWeLdJJS6
bxO/yC14gEPx3v7ytsJ6/aVERDvanG3kSWIuhRik7uM1gKTS3RgkOltOLNmxvdw0xKSl+1ja3HMA
HSLTFEj0OkoY93vru/OkUBEgwLNhVgXZFZnTymT0kRhRgJJ5aqmKTotq3Au7Xift4gUlLpujmnOZ
fSBWMK0ZbNU4I/YAB7/vS9UTEDKv5f3vflmHJFwiQDfERbqioZtRezx0vNfdzN0IqeA3RQstupvu
nlyaWI+DmKpndI9F1rLpdCpu44pGT9eFpW+bgTYGkf/tMReIY7DXaFeDrk7MXcx+i12cCgaoPs5I
jDvtBiPdVhi29evE8+XfOCPG/4BqAs1x4CUFiR3bs5YKkZ71hQJB9jBQu/gQJ3xB+ZqQg77yAaoU
SPrR4r+UnRTQX1GIOpGyBpcmWZoGkY68O3Qu0r75IOZyiSQrqxNBts6V4+93iRuuK/oOCgdi7DF6
vgV9Zh6QEw+ZOP3qo21g9tvrAk/zwRFzTtAe+BRvYUjPHFWaibF/LExnY2ypUUGWgMEz5wHc4YEd
Jpt+o65C7fWxqc751xs5TJxtNhb4l33I2USrxhks2nautVdJdaZOktlUKcg6yjkPpGl//vX+YfrU
rX+IajX1G7REniFzdKyGtGCt9D7qHjhS7cxZ4ePDAtfGrTBwbGhqcdUnnZXX3YdidxWJ3JRqOtmv
Ferol9zmpml5Qhl/G3SJgCHm2FaMvxWcnu4z6nN8+owxggTJUnSM+QOLi8p2UYKyTkjyzrPOGNRF
skW2TXt7XIzUfxEO9ar9pS2qlwgvTw0kjzs/pnrmxjEmH9BmNT5d3zFmoyZxcva1hffP4z2/Xz2G
LoqYS6LDTeigu7vdcrHu/TQPAu88FrZebWsjXeUqGPJbwISTxDV0zlbc6xPkYWAGxpqCagh947fy
+kyU67yIvfNFdM7nAMQd5MK7rPXpyG6V9lYI8yLQAfm0rhgkdn69HP5x3Y1JN8h1uZIttSRd5oud
a292aEM4rNDT6i+Dw/FtvXaC/cd+v1fW6RGv8VMEdN56Hbp0vX6mH7zkzXc579EnTufyIzz0w9HX
PXC5nG0g7H//tpA9b+0ccOZdQc6L/RqgqXG9lujoLAEVwGw3XrR2f/9hjzTcRuY0DQTzN28/YAx9
TS5Lz0M1cHRBGaQtx2X3dh1IsswPwhsPwzJ7JH/FsQmPFHQz8Vha3lk1MdVRv2gF59kw4x5vFsT2
0oPgos67FhJKN1thYOF7QUTwLBTUosHef7uS/rWkPHbEb3A0e45g3cPwSA1EOXdjccLiavZZnqlT
V2wOageVHkLiPpEFcEdbqNMLEDM85ZlBNCOGQCwKEDywnYjnb8/OrxIvqkAEdcajQrIBKAU8pwAL
9f6jI7nTOOBUIs8fjx3FN1KVWemNUMZy9SzwJLWG0NKG1VQEbUnhP569cneXzadlf37mS7trlxh4
t16vM0pPekowKPP071+Dt4tnjNvE4BahLvAdKhJBbr5O7PDkn7zjigyXzNF/qb+F8+Olz/jIm5Uz
tjoNZhyiolHPWUjerwrRV6Xv8qLgGXu8EcLYox/JVZJjFO7Ztg7v+j9PY0L6BYpop8druQ9WbnaP
xVoFVWb0pdyqZ3MRHJ6Oylr4fCyAp5xst8kQXg1PtCBhPIjvNRJBio2OgtWCqPa2X3eXhNCXjuPN
ZjoosCxdkTHtA5zbGIl3axHxkObCmAzYPbSKo4fBd87V7kyEqVlw87Qw6IJq9FncYBJXRr5OPLKQ
GZj3rXzGIgW1B/8f+NhhHCkAiFMVxy3oGcHLbhXT46+px3r/8hysAwdZc86ZziRHb6UzpokILQuj
GKtvL+GHvoZl9ksALuHUneOvbb7ag6gh4MEQ5lzfzZ4zhoi3Pv552vOpAdV2D9ryvNIF9ME9GY4D
UMn6a/g97bhv29wq1qy1/DhvxiSVodKRzoBswDF8lAJfk+cVGU+Okx4/1G2EFDS1/hM8xO0+Mzaq
KkZrjAZOuXLczD7D+S1UQDDfDJ4+z7yJIQkpOFDhI6MCEpVbfdatMMp8jJo4tzCf39JmtUjIFkQE
DuoRoT0QHvpohufjViATeuehb9TSCIEbe/eOUiB06Mm0n3R7AYgpuF0XGUUCglvtmXWtP9bJ2G0O
uALA/RALfMnu6krqKtnL20/jvDkl71PTE68gMhd43ewsY6kG6AkNq4fEhm5sN14Wi3bZ/8qp9fQP
0EOLGpWmj5eXchdjl63VSTsYK9NJHHXPcfjz5vNj6YzRynWgSUGKD4mBeNm5IHb3CBpDFuF2u1XW
V7LObSCLxP9FHXYuVLrZA8Zyi0hPJQ2TQwHOfgWeDX0V+QLzfU0iLk/c/quZiP9GGGOqqqe0PchL
p3VGxzY7NznVQJwjYi7SQY85z9WZpPmtHjMmKguKkF+vk7SRthn8oPj8tq4AczxNVVH78V3H20h2
EK8WaILveSOsZofnhUlaVNjQ0TP184AxhOPmZzDuN2szpVunYJYmRiqUcHrmrliD5YWQBbqJ0MyG
tmOaOaFtrDjruy8I3Epk3FAexHEYYzQrUFmvu3d3Ea+WHAmz8chfKzAZv1ONdWomHSRcbVdb+kTa
O85+jecOIh9esnP+nvwhjPE2oaKVCqbMwqva5roiMrXP3/HB0bQXwiJZpi4Gq9hXjpbMByc/xDIu
J7DSSJZiiE3JZrdDMwniIXdl2oT8IdvOxlNvvfTdzyWvGYfnYkzGxSSYypYMOQS/XjYISVxXgofJ
XwSHLP5sHbwq18+CndGERpSnq9O53b0WfqyZcTFRnVQgqoVoTPU76lQi6FjAZbIFTNL5cOgzUn0n
8z94Av50NSwhYjpgFns8CRWnliqc7TmlT6uF5y72MlBVHNXlLZFxNVEQJ5bawNVsNnpHSxSIp0r0
f9IecWOEFlPDrzXQCQemrJ6Dt+BZ/tRRQxXeOrI58RT1G/744NAsxsH0liToYqxAX4KtdgABr7Pb
Na/lVrJ/rwra1+TpCffjdi+jFX+vE4TzW8dYvHmYkjwxf8S//7sdZtNmkd9JYzPZq+xIBMdJYrrY
oms3cNSnx6JmoEm3m8z4oToDa3rfYJNhoQIRP9xVTwjGPEFdX/oFejRPXzwT4ThXi/FGLfBeiZhp
eLNc3eSg1XtxBTzDkgq2ZXebZ/Du+Lb1JmxB2P54sd9IyUfnzDikKPK1Mqmx2LgktkFEioFSTy6S
k82i8AjwvcAtT/UgoGRhRxt787x8pm9vvxCajPRtD4jR4w+aQcre7j7jqAK1KIOriFtA3xXObwEv
l5W0aB2K7ElDPh8L40WAbGXEFK8Y6VFh3+OvnDQOEm4uuLBW4UJKifznbWpXNLZIZthL+oF8MBzl
4w+YdvfR7jMBkR7ETTZEKi7V33/ijHO2M8ii261kvFKl5ErndzjbCGZLwM/m7D+cxwvgPBYktuLR
g5+yF0d4Ps3fuAWJR4LBhRRtJQLKhgLpmgUeYfVTRJzCWooke+GYzrRDdzsIdl0d7I8YCMMOuxC9
xsdICAvGmm213+ofsEZxJMyGJT8kyLehVjkoNTABkBAHJzndto09CCCZJ6+Pd3I+gPwhh3E7QusZ
gTJCF0WK+qOzOP76JdEJfIlYlfdgn1eNH8IYh5PWIJCfnlvnGpNirgfzq01fJEw97jOnOg+bBoBa
kaOOk+E+OinG01jm0GaVhH0Mvy5V8poL68bkHNX8W/nHshjnUQZR5UmpiUouuUw0WBN/xdPLy0SS
xDkunt4xQY3Y175eDdjATZjZIwYBjqZtc6NUnu4x/iGT4ygJJGMKFy/oNepFkvzuHdBjhPZXt7RA
ZvTKxSPOy8TwWnD8T0PqGa8hRhauIjXQ0LNlJwc4QlxEX90Gj5jlJ7fgPxnPvVL8jzC2cavUWiHv
4kjDq8Le2YmJzKBJKLgruJJmr1jrryTp1owLc5Bk3w81vC7QiGSR/MLlcZx/cf6QwbiKoQRpsSZ7
3ymM9zYgAE8sZLIGOVGy4OjfDGsFnPsPWYy7yMdaMgcPsqzlzlaAy3LlVe+kb/uG1yquzFvu361j
nAUgIVkhygI8IA5pKk29H3aNc13ZFXXPT09PC4tene1i+9Zs92CxWH99gSGQ22cyA+67XTHjQHrL
C3yvhGJabjZ1kXsrt1nJGx6IcIZr9FYO40TiUG2ayPNhAJvWxkg6PNAmlo5sg3wQakdr+pzR08nm
EW3NRz4/TpRxKVLXJp4yYH2vl93FcJvdeNq/TOpDua+jOe81wXww+gqjVu5mUrZNWyhel2jnao1y
aE70AekR4TVcqRcEWgg2Pzf24+tt0hHW0DF10gCHI3KjmJ98a36+WFzLMlW0s6rnRNZC0vNgPJNf
YiUolg6UIOpvYNJm1EPLfC83xGlN5CqRktAP6R/eHTYb7vwUwuhG2wSJYLa5hv50Yr9XH/FepJdN
+rW7hMBJIdVjD9v/Bf3tnJv8KZZRDVXNde86TmJ3tR2EU+N/ha5n71yTyl6ADMqp6RpK+fn40Gaz
JD/lMvePmjejgEF7k9M0sN5vsiRwSm6d/8PZd+24bgTbfhEB5vDKZlQcaahJL8TM3jPMOfPr7+Ic
4FiieMRrG7bhAKjYqbq6atVaF/DarQUlS5vy2tj84snkui6TXHDGhsjFIXE346cfm4q2xkixeNL+
sXQXtNaV0LosO03nG7DQ3Gu027QXsA+ujWgxTXdtaHbptBAo9ZvJUIRKEBiEDeTTwe5rPqGLAQox
61xG0w/+34cAOL7bYxbycs0304JFKpgIgfImP3/XWShWJ3B2+ZRK3sYVHqwwU2pvsimh3C0BxpVv
/bMXqpq2NpO/TZ+PBja7g8bQawSOhUXk6t/2AlLVb5RFF+qoaOIfolkvE1ftsMFf5gmdtpfLRh/J
axoDlE1Ab7P2PYtX/fXKzrwNhAj6duDwPag6GYmemf251S2uW30WLK0oZMTB24QKkAKBgNsVLcEH
1/RJB0NUqu6VNxZ0soaH+sDz2mFfCvyuLc0WlQdrvBI2sDQ+I3ymYiKp0FaCpwEMFO50SmSr2Ewr
Lmbp1F9bnS2swkLlqy96wQkVdYi0xKRrpM7GJ9R7JjYsFtnfv2v1luk355sJwsEygMkCeN3nSKe2
Qf9oOQiC8/bGgG4pA+BRZVTfEBQtt4pSc1VdQCb2RBorccEXOpgrg177gNmitryLMJHlBQd4TPcz
yQ3WaS3aJ17yydME+NoMnQRDYXLBiuXFC+x66LNFDsueoiAyKDhppRUvqNDS7wrZ7RqknhFqqJL5
SmjgIv3TuKoltRRGXpuerTQSsp4Y+zCd/2H1vnR41hYBdW9c4OA6jX2X3xWF0O42Alo83mToKVuZ
9aUNLk2oYiw6A/GQ2dhpJcXAR19CIhqkXsf9S3b2Tn6sXi7dq4+65t/H9haRANf2ZgNOEvRzNBLs
QcMM8bnPEFFrVReNgPkr4MzIfw/GDrzMyk4Ac2mm++aA1i+L+w+dbQogh9DVY0VBmaKwWx/idXQ0
kfdJToy+JZpXfenUGcKmnmorg9V9nU78qAK4s3bOFs72jd1Z+JCUku+iu03Ccxy81CDNeCvQ0up8
jThrZ97mnT8pmH8348em3luU/SOt9oqtfcEspihqFvR+LL7As4RXtCF/oaf19PLGb9621eavZwzW
yqIvpXGmzgDIkwpQYUbPzu1cDzl4NRLAxJwuegocVkNBZ9gmxpTGOVVb3xTeH++yX66OmTO7MTgb
4hCngRe3FHYZsN1MQnxy7LXAoluduiT25+bZPTxvdNV/+a0vATQAyEANwuoIPQQrnzJderNP4Vmk
IyCpC5k06ATejr3KJLlXuopyZM+I+kTlJUf+KimzDJ4E9Ckx+abj3rNRUoXuJ8mMqDmFnRYovRrQ
uZqzn0W+F8JSDeECYzCBWlG46wI1SY+tTNrepuKGsLJTUgd/1AvQ/n4na3jRpWf19RB+6yJXYMwh
z4Y6F0vKYZ6rH662WcUH5W+j7F1Gz0+UXbikbZzH87YUJt4YnYWJwygynZwUlEPRWonYyQj/Uowu
bEeEMwZR5SNh9rRzoYFlOa2hMZee1TfGZ3dR7CeSHysYcdoAbPwcxbTmPYnceci1rIDQFnVm05W0
90IDAI7IPxtlThlRcHLB93JOOQJLispwZcKwqtJ8t9svUAZz30VpN39c9Y8EMVoePrEImbXLYGWv
8jPnPMYUOt9YzPkkRcmS7/NxKk3mek/paCOFHoW1ssjTPN4cjklomkPLFTqG0H01h9vJjUxTdNm7
jicTY58d8mdeDw1JUmPUCw86aXUgekhyXDmUvzv2kd3Z5ipzORR8FnYrxq5fy603QUvOFeEsJFI0
Z0+joBYbqlkZppNqhumZIcLn0LefY10RAd5MzZhwT49n4z4B/Tsb6LbBRICcae4mBTrrRdFlXad4
geagXEVq+4Xi01eRaKXyTNGTANxK7HO/02c2Z+5Jbms39XkOQGvpD7dVTgLZXNYor+5LSrdG7jKa
GbhD0XnnOkiSJRYuPUl92+Za6+viU2Si2UZ+klxdGFQatEAGbmAU+X5AI8GO/3qHT18CaD3kByFZ
i3+59cZKMUDoKxUxXM5Fwf/4dZwIpcNKS1102Gz8fmWn3WffZwZn80sXQuknreA6fWnVNcDW7d9m
L+1HvTwcEgcu2wiQHWStFbv3cdat3bnWRtrmqYsZd51t9LN9iw4ZVPX8VI0+XOM1CiawHFAG0+tF
eTo9x6fn08peXjzZ/0y0NDthcgy1RK6SXScTVLpSa1qtdeqUPCGqgcN+bOy+f2QaLPpVeQbiD4w0
B3I0XqPUNO9TzpY33VP4lO5cfVBDHZgmwm9AEw6cKUQxPHNEP9B70k71efRyPf88/o77OGf2HbOY
kkFHXZYxlAs6ATMqINepszsSaYEWGD+hXhfqz1bUH9u8b6Sd2ZztaNmnGIaVPcrR4gyMsv3OiP84
RhCpjr1Xuw+eUz9Fw2K3m+H1ZFmxLn1+DtrnBVHuWmQ7beW5U5Ugzgq4PzO9J2a3h+IVXgU5cwr8
SsaLhyTg6LRH/y058CTayGa37xh1E+sVnpK8pWzqj3BTkk3BqNpaV9uiV7v+lFkmYuD6knIbfEoV
W0L92tNE4Lbds8eoYY9ue8p+vAjMNLTZ0KFSiO5hqFcyAhodbt1KLnc15IdwyhGnNAf4Ub2H0AVq
Uj4KRH8fG7t7sSmQGcJtKUFwG0bnAWVCS0mmiNhkQk0G8NOlW0pGL9RBcR7buU90/hpChySk7Tis
6mxQEFlsykIKEZCoWnJuPtoI6VXxKPx8slqstxcLKX9plUzgPot0a3YOGmwjKUPKM6KQX9UizCUf
qrvCEA0E7WsSS0uOQ2EhY6lAVhg663NKsKjvlCzMYKudsB2n1jI4q7tEH87kL1SAeSD9pT/zr9kR
9SrAar5wbLptQ9bwxUtX/82HcLcbKJMLqclSfEghqvwhVDaiq7Okl0+N9KcmSaPm3YquwX32cJrn
q7HPjmuUD3Q/RjD5st33Wv7XMD4+9tvt1srBZlcdU5xikRyHb6cq1OaiJw4zZQWKd1zP6XqSdvEE
oZzGCxyHUtOvm7t6YzBMFqEAI1BO7OlNDv6qLe0d81r1FaNRTDkmYn8I3pWedK1ZKcbKVp+c5N35
xRWCdClAE+g/vp1+6CnyftN0cKKS6u5T9CgFxAu1zmDB6fs3mzRB1ijOFweMJYB+JVgQuF+XcjXg
NKSiKGskysmYY4uppbM1ocz7VhP8vKBMwvQy8huCOPOCTO56/dA0/oWVDwAZkCS0ueiUU28iD/Lb
1KBIoougA3C9l5R7l7fcSDDBQ74R2K0Q6qPirkSbi+cN/eQSh85yUBL8upyrQUOCuswCYDouI3Xy
a7svTnx36fvXCtm9HFrqhC1e2KFWueqtZbVwlPR2VMeXsPuUJNKiR1nyMo0b1Tz+pjoSKAEZM6MT
9xKntcAYBvVavHiXn5tWSBEg1Y3eVOgSz8IYT8pdPg5a78IZkgsthPiNlxAw1qk6NiqfEZnT09Is
PDLgiZY8xd5KSPEbkM53JggVBBE6wiCImGMOpbpLqrgQ/EuSoob3JIOBX0Mcl9rdZ81r3ecI5mmt
ehnzPVO81zmIMkQwy0tfWUYAXQmLUBOMBCwFhlyThptym7yeUZ/jubgkCmE8lRbPvKIGejvotKAn
kkFzhDHdnSITxegjW3zNRzIeArtxVXSgM4qWbXzRcNGh/tdFIsKp9y6B5FAI5VVKbQLN/+yg/eX+
fXxEF92Vwim8DEjTtKtnsZVfNa5Au6J/oULiHws1fGOJvPFJrBlghCc4QJoOPGKqPh15LbYiTc/P
m8j4lD4tyRa02lCszltN7yxckhDZpcFiMr3ZwGUyc9wJ6/OSN/A4Y+OeydVgJPlTI9GqUHpWUezb
fZAQKlazZznTUsoS3OeyV9tzLZKGXztd9y4F38JChRBhMLL48zB4QJUrHYcwuNToTM7tgdHiT6xw
8S2ExhD1ah45pUdYRqOEzRQHdWoVtuqAkoIX6GxsULYikDTSmfa1o9aiwzusCaSBpz9wlhC3oBp9
62KTPCyirEuCi29Tb76RuU9VaNE/FZ7eB7dQczRVZ2pE/Rm/k+gjpPdKiGYB2mL/NQh6+g5+UleH
KjwegbN4Oet7say7MrjEw5PyjOMj7JILygzNcKKaACw+RvktIgM/arRsFs9Su3LvLrzMQDSDCgsz
XXNQRptNREAlY8n4VHgpADBoSTWSTCLZd+W+Zjo1bLsCjCK7Vi2bA8JVqjz3mVF4eier2Zd3jIS9
SyHsM6rwGJ7rkggrSYj7IP7266Y9duWhy96vRm76uhrtuj4JA1xMcMHjXsnOLq22tfb4XC88kCXc
CKhAcFBSnjhkbg0W5dgM9egnl5Dd5dDD+KRdvQm1gt5me9c14GIChy4thlP9SxaSEYrOawiG+wQn
NMxpDth4gUYFjJmHgW5ahnTLRemlMVOo3Ty574B4wbtq3Wtjxxd6TRx+4aDe2JttgUTM694NYS+l
fxRcd0BOPp7V+3hmGhCP2B2RlCjM20b6JGUkT0nTC9grPQgC/3Rf/x/dafdv/Fsrs73CuOiqFL0y
vbSy3Zz6LWfUW2WDZLVXWpnGb6lm5exMe+H2MgTPpyJLEEEAooWdJxWA96gpjvOzi1v+1L7R1y9t
tns8cwtPx1sbs1AwCyZt3AI2cvutZlU63IoOZdLbckBV6rGtpVXi8biCu5Z4QZoj3F0l8di6rbML
Yolm0JHtSsE7XunMC7XaSbi0Vte2Zscsb4swFsYqu0h/uhJ+R6W3vr+LwheqPopvVUOq1ogz/fEA
F/KsCDwR34ro/Met9MtEceVNwqbgUiWQ8ovfknZEACG9RandUgZkh31u11ZaEun0E/dTxKOKfHYd
OV5jUSdP2VHCR8CEKsuohWfJgGN1qhBqbELi1JKkt5p6aSp7rHS5stsA2ZbNgMgELXoD4sSQZM2z
u5Yrvd99yFHi8pqOFcLp+Xs4T7nWD7quuPiBJggfWbrnm5WHyL33hQnkEJBBEFm8uKdw9Gq+4rRy
KVcZiwvYvtW+fy4BMwjOdCdYg52exPPj5bkvOSgyCN44EexSiBuQubg1BzQcN9B0VVyQDG0bVWJI
a/ul6TcH0a608sycBTRmK1GEePOvWJjU2mGbHN3tgcYH4DQryN4hXpnTXoRh0iVM0GO8PcB2oETz
kP4HcrhT271bEeWpsXJ+5ca55/SaRn1ldBbTS31HA70Jo/veYS9fxlf4HI9avGXAOLOp0dhh6EQy
QXLyLNgkbK3Hk760xMr0msC5h+7Y/NDnVetyTFcXF2HUclftetmMeqCKFUVLP4OaCBVNHlv8ZWK+
m2WRxaDBaMKAN/B2mWOFq92iGaDRpHG9kaGumKaMyrC6/FO8NKAqKlRFTyni0lqc6kxgNJna8WQ8
A2ejBttBJCkqb59FiBwuO2iIzGK0GpUQDfJJGZPRI9VT/53mpAdkpLFzsN8GpBn3vW+ViSV+sRVp
KavI9Rxvk1XmrHvtATwkJ9I5DEwCSdt8EzE9G8hjK5QXn1PpOiZx+RomxCuMMhoI130EmUm7L4pv
RO+DcO55je+euW8UmQQBpP0kVcDgZnCyriRWiPJOBcB1abeAUbEajacoSmGSpfSaL20bRssUA/9R
QD778SL9Nt/NFulmFLNdyRRxLtKCWF7Q0h4omgTAkbTnwMo17qqf8QtoCZSAXDP9hha49z7Kdhga
jGS6A5FkqwpJNG5Y2hy0QdTC2upSUxmfYnrHU3qWG6VL/LPAHbMn6SM4c7kecK9eB0VJFJYH3Tvy
f2pXl7IdNBLd157aliYnbkTlJOFR912EZploVPASKWYVHSPGGCnLjQxWIOUhw5s7PwxhrkdtQXhf
HU00Svj4FX9DCWooEg7md1Wh06XBtGTonvyvxtcKhUUqB38+dcC++sLKdN73ds42xXQfXnnSoK44
sZT58sJuQntPvR0bMynUGLk0k9ZA3umrIkJbdfzOIdmL16uemqUZGGvlf2FatvmyimgaQHQJIhTm
9zVw9R1FS/kgJpPLC3fsfqQ/2aE41LZvMCCB8JxkZ6TQmjkOZDSig6dKe8EMD1BQRXr+EquvBGyX
kCSioUGGXkOavEDL92IJJmsEx3Dl9biQgpSZ6y+dPYyGMuOiipLKCy1VJK1+pnZt8Tk9CyZWNTL8
NXv30c+tvVl6uch7jis9zAxzLI0K9ZpJsXYELYis+YZruwZz4I8xtIubFQ+8UKa5sTwvR3IpLSbw
Gdgbp+jF27bCeXzn951MqkoVm/dxsBF3ZFoYbTIBW4N9fnzU2YVb73qmudlR7yLRxfbHTCsWSwKP
9Eg6Aw305uEkqIGBmpzG2dk2JcK7S6pNpmdbzp7AKY+/4//YmyLIZNEMBmK+2QoIqIR2STJ9x7b4
FE8V6bepVo4GK+L1ucVxoSe9x9jOU7X5oV/zp77QCiRaDvVfOiTKH8lKkkQVNoWZtXoYqa5KVapS
EArMRo0x7Zro2DkUY3bjziW1lmjtwWPV5is8tXAim0hzpZUxLYTvWFuJA6YAaApW+i1FX503phti
JZGC6jJ0mt8jePwRM4XIaWw17I6mCxIW1KGU/vWrGVYRQyGnICtIvsxWVKbbRAgEF3uZ191YbV76
3lelD3/rtc/iGqPrQrVpsiYhTS3j0Sz9+r6rMRY8C0gOFVYXH9md6tuvWUOs92X2CmAQn1tj+Edo
A7XmzACKBQ1JY3Ylolg8ulcfMMvFhX7jd3QWVRc+smOARBF223Vky9W2X/ESC2m/27HOvJI4pqXP
yRgrvdlTx9AZDfrzCOogkSRWPbWyIeNXT2375LUBlU9i462mxiQltf6Zq4XxE9sWlBNwVRHPWHtV
LbwIbhZidoDQMcgNCT99XGQzuZWEvCr258endCGLj5gN6UU8CNCbcndKxVRE2rP2fnd0WL0XghML
lnBMIvCvShdx2BaNSeWGBCYhCoiJfVEjT6vX/XsPXsTBpIPj4w9ayNhMHyThTYfPQcVmyvRdbz/Z
i4dWxOpLuMIb/9AbHeI+RE01NECp3QgJH4EmsgIQj0q5TzER/sabdA3AubQH8bQEKyNYNxFJz5IP
QCuLeSHU2IPg7G8Kw/VfxuyPWwFg4PYr75QlW+ijlSRpkgvm57nLIo+irhP9+gI8dv0HgQyFDDeS
hag/IPO9Mr3sQsQgT8hUgFQkBLWzN6AvVW2fjUV94bqtzLzJPxQ4hyUJ5D9q5JmcUBHZ04sq2rDR
Snpl6T3IXJuenWtGzJM8SPP6Uv5hviKOI9yg8QLJahnkUQGp1IbXsmdRMPtDxQckBcogK7fy2kN7
oQQMRNjVFMwOfZZ2GUSNq/oCZWHbCZ8FuLl3yXyWkSw+Shq7csQWHeq1vdk5bvncy2kG9lx6A7HB
iN0X0JjNQ1RcTnVnyw1hIpVmiNRakqO0K950MfJSGG7C3f9eILMVV7jRzai6qS9NgoJKvs15nS+I
2+/zWtBLJSQVgzaAQnVFZ2WvTb88j06vLc8WfEgbkanQYnQJq05tUgTFUkKSUfdoVAK/o0ob68+0
+JMMz1WzZRXbG16TmvTvjz/jngFmKgUiQubgU2ia+w2YrjxKxPi9EEuYgAFB8BNY0HmNTUmxH0JV
ueQfP/LhJKCGExgMuQh2spX1UG/UyhJsdu0ITCO+mxGU2XhkgifWyul0Xn2KHwUNV2Rw6W30Mezb
QkeaUZ4yI0MHMc3xk8q2EW9LPgnemKPcaVluPZ6M3+jv7gvAOooEgYzbXZqtCTvJrrNVUl2Yt0wX
njokBGs2Vnlap4Mt3imAOFUm8MJVbwxbcIuYboySfPhd47W1KUvUwYI3CO7ufY8IPZECE/DBtjs9
/solj4ic3v9+5OyE5m7BKqGAaSozdShIgNs12RY5yrQeQdT42Nh9a9W0PxRWRnMKje06z/sKTAJ9
06rEFUhAkCWq9oh+ATw0teEtcgbb15H6W6lXLZ6MK5OzfdBIaQT2qqq61BGyiXi4+u4hDbVQWnkM
LBQQb8c2PRauNlzZhBm0x3/HpoBqJN81aIvjNGTtdfRF2GAu3XEgOov1FJTSj+d1cREnRO9vSzuI
IW9Nx2ncSnnTVhd5wxw7LyblCCthc4yllQt0uozv9vSVpVl8zIxdrsQ+LNUpiOS7lBIMrypeHw9n
oYwzTeU/45mtmceFTMuDTO2ClNqF+hJ/wsJKgeHgdmKq0pnt7yt3JZm4EAGCq55nGJFRBBa6HLdT
2HSBx0utAHrq2tdD+MYofxe4lT3y+yCdTd+NlZlLaNxeDkCSVV26zUB4vfkuJi7sXGusQq+1+Mnb
cl89knIMoY2WBPg7Rzq71Wm7Rx9sf4ie1xDyC1sHuwaEvlO1TEYP3u24lVJA5jakqkvcvQYSpLbb
U4u21MDg8Ibu2v6/TPOVudn+6QI/LkbKrS5F+t1kEFeRv/IoWDkOi2vJoyFoWk4RSgS3Y0IEHo41
pHkvjUIi9yfh0E0RrQGCl4wwsoybhWaQ4BdmS5kzfUMNYdhcPFf3eCjm1iA7X2srW9wwgP2gnQvl
F1ae3yFUKfIUIsXmUmqx3WuMxn/74CAd0ZZaok1Sl+2AJLZ8jGw8Gf0zWMZBb0i4I6AVOm+xWqn+
PD6bC8gfQPyR56eRakCVd54HUzpXVoosay5MqhZmcWG+6EbzdIVURo0cl0SQlEbDMU+DxkMTdls0
XkkGT7YtGsN6tdjGaxf90g6+/qDZakvRqDQpnzYXiTkHIsniLdVtgijQ5FD1eE8FHA3pDCORVZbr
NuMba4oQ23gRhxXXuHQBQMBIUSbcMhBo84dMz/Sl3LZlc9kmKLSDO8xuj6MlnYfjgG5oJNdjPVHb
nZZvmH25co0v+OUb29Nuvbp8XK6Q24jGqvQoqo/Mvu6zlbt72s9z1wXJpAlGBfUSSZr55GHkqzwZ
m+bCJQCa9fs637qNFVdPvGusbLHJCVybUiYcDnoYUeMAig//cDuYoGVkqeG97uJ1Wv0GOBMgWSaA
FSnIH/do5Bx2HthoZNJpFgqLj43f5Z1Qf+DRtwFk0iRnJM1Rq2Of8WMeF62ThfbbiCNWf7lHkH13
u2zlNphv3F9LIqqEEGVBDmiu8tnGjZvFIds4TayyXbLJO3rvh1AS8+tTONhAzq5M7HyT/I9BkBVO
sBk0781clhjQbFiXcuNQLPLB6Bts+WrFvy+amHDjKO8DkzMH5UBKPE4jJWidOEGll/XR/PIvnfvv
INB8CPiRoKAQPnviiYpPpUlQtg4zigalPBVcpHpesTKOu7LDZAYQEizN1OdIK9ztHmzEhmnHyUyp
iWa5k015I2+6F3njWYyWapQu6QE0bQqbIYqZ2fmhsX2LVTv4u5UNOb9opi8BWo6neZTFwPo9GzAz
ytWIYKl1UGgJLLyoZNARqAkFuaStT1v0js3s5ivbVqh+/HvTsoK8DEQskJjBd8wmgY5DuVSi3hFR
SQj0YZ9BHT48NOeIfxYqh2/slt2L7JOQ6uEBTHsr9ucuByOfRISQHuVwiUO7aGZeyf0izIreCQKf
FBRwj/IF1aiKtytp5eXKTet563MmWxwaO4DjAD50tt5yx1Od5zWwJdEqrlYlPPHtnkexjkJPM/w5
ql9Sm2ghXnCiZCa8T9r6r1vpIleqQ/nqV5sof+mqbYxed24bMWaW6m6o5jURmQ1guM9MvREznYmA
diz4tbvn3mXefv5spYTS7ahSwlTVks2iB5ZRUfHzzpHyE0eqwqmxQuKP/7I7GIBqeYApsEFnGzPw
eTfy/bZ3IlmrK6vSuWabb9sNy+v5a8Y8D+BJUuw2OgjvDdCB/8U6VGbwuEYkoswDV/T61xI91r3T
lGe+b0iJ/uPBVXGcVRewR45R2dxK5RJ5GJsKdSYjWffCyP3Kd0wTe7tvFPRC40qEl0C0yc/2qAjE
DB6WPe3QeUSRnOUTxJpDuuIEptfHjRUgOAC0BuM/jT4RVCFvT0KRsdTQoyXbieVI5eL9MBgd/cSE
+uNJvevVxWmDHdTgf+3Ai9/awTZyowD/2+mPynNWqtWmtyuCcrDj7mRKLT213SS73XtnD1t/EzAr
vv3uRvw1L+HiBZBqSpnemm+lFsp6GcwLO6/fB52eB+8tg3IiMwFyx5XR3pUPf0fLI4qFfxV4IDhv
zQ2N2OM1AnNM7hSMJRVWleoJBx2mUA0qidRjbvkQUa6SfB82zWdQVJ/QvyLhYBZrbn5xhYGbFEVs
JDzkZzPPjVGaMdO39CXIi/vYHMN9ST1F3Oqop0mc7yXAIzmRRZ8d3Ptskkeh4FE4DRhHqHR+OKUO
nxKZOidndqrv+3jDlIPmNceeYlSAmLQoSlZC9qVlRiMSsDMschWgE7idd1F2c6nLY8aJu59RMev4
xDYwSYN9PnaEgl4Je+6yktM6Y15lNIVAZ0C8u8ayIY16V6JBNAg+FPVlCwWbj+PRduwW1NS710YD
2Ft99tFEaZ1eHh+ppXW9tj2b7YSrWMXzp5PbH5rqpdwWAP3Xo/nYyh0+73eIsgBYG4K7qcZ0O6VN
mARdLaWMs8fYwA7Jm3jnQN5ONTJiguzfNCMwRNsOo0b6qILN7sLp+PNz6rof1J9VCqG7h+v/fBBi
KLD6YKnn6KhWcsO4EF3a0VpQKmfE+dh/vL3tIzKSxujMQosPpbm1np8PhxPYtl4fz8dd4WEyDx8G
VVJFhvThXddsBzByH1WMI1V6dUlA1xCLJeGQfw/TAnKHnMoigjy143sipRvlacX80hmTgMjDpQiy
tjsOrmRoPYSWJeNwSGnGgHeXVunHwCudlPaj7xI0Kl96VtBrAWKFkcZ1TpFMSmiPP2PyGfOTPnHH
svBuHA9gwO2mkNCWFPl8zzisaGSxXnSoan/mL2xktN0lQDDz2NxvSX5uD1B8ODG0UKKaN/NhZSPI
VR4xjCNmh4iBCqo59gpu4wP04esOHQCjYHGx1ruG4mpVfglfeCjeiZHZiw6XqKK3EwXSQ3woHHW6
JdCHS8ovYLtiO+v3Y5WqQ6Lna8J/dzWjaasguMRiwSPh/c7eztLQ12D2KHF0ECv4b+M2QFGMtxgw
bD3/gAnx8RwtbAwJlUBgn5EDZ+4IVIB7i2IKmrQO9wZkOjiovx///sKS3/z+bAlG0StSLqjBof4X
6Q8Bvbp2u5UF03ps5i4yn2qo/wxjHo8oKK2E7YBhfOANog1as3J+V6ZpDqxJpMErCgq/z2iupuyZ
98eff1eow5rffP9szWthaGmxxe9P/JAS/uoO/Ka1VT8g2YqthQvgxtTsYaFwXS7lCky5+69AF/bh
6fFY1qZqClCvMj954ArcMP0+++MbqNWv9tmsGZj+/5WBYIiaRpi2VKSiH00ddzLajbRmh777n4l3
YJ0VbmUT/1K2XlkcXT/tgF3jIT9UQeVNUY+MihcYwCF/gKXTB6M/WD9rIKqFoORmnaYtf2UULYpc
mSQYJsQrREJ9WvL57+OVWrqU4GOQXkJ6EC+m+RszosQq6ifxrD29T58Zkm1atXkKISK37VaqXgsH
9MbUbFeEQdBLfDpAyu092ko6H6jsdo1odc3GbGMoLbIVPgcbdEEqovqHZm3CpgtqdqHIeF3hQYDO
F7zJZ2fHjyW6pmJm2npA1BGABkxQ1A7qmp271/PUQnZlZzZbUIJgeQrXqOOhbM1/2p7NmdETILSH
NZaH6ZcejWg2Z1SUu2UaYERg43dXnqKL63E1ilkMiAeSkEUhfjupVGBju91qPmhtnmZnhM+EMq8m
PSUHuq5nQMd5g0NfQXpeO4wLHuBmQabDenUYRcDay9GHoa13Nr4iwumdthIcLZz3GxPTJ1yZ8AR0
K4QUuP3Fzd7bulqrdza9ck0u+P5rG3OAVQh2VDEEFaITnBszflG0NVnORQMIsUE1hBhbmoe5Uuix
LoBVCCdURvMAfH7ssdZ+fvZAhmZRnvEJfr76CZ8ycxwgjf7YwlL0BezZPyOY3cSyy7C1CwcwNexn
KnbVuVe/N4r5bMUrC742mJkzkYYsbXtkOh1NQPakIZmzMpTF0wGBWVQe0Q9yl6SJo8RvGwZ89uBw
zdRA/a40dlXXbeE2npLf/2tktiR1OhRt3MGIr+W68q/TiJMjvPr12WrQUiEUQ4Nfz/BSZokBuh0B
IlVrUfBdgR/x142d2Vp4YdBGVQp+dw2qwKeX1BYMxmK6VTLkRT9yNZ6ZY+9GroPTwnim2CWBIryT
m9rKsi+63SsbM5eO9aCzIMRYXl6QlgfyA/EKtLxrT2V3p9NpDap6h+2bz920z68clyIGtdvjdncC
y95LZ3J5hkbS9u2g7S4/j4e26CKvRjZz99mYl10QKQgtT7HB27sRHG5rw1mbvZmn5/0oC+Uaownt
Sg12m5/T4zEshfo3W23m5we0JUNGF8uz33qH1Haccw2+B3XFzPJGU0B+BmpIFjj820UZIzkta0GY
lElTdEd+ozHmkq2x7C0ZYQSU1XDJg1Vujq5rwTISypkPYl0im4PO4GUEFgC1XIkjlhzltZn5ocnR
YTY0UESQzcDCW930VoDHS/vq2sDsxLiVJ1H1CANAwfwUF/btT7gZ1o7lkje+NjI7Jm7W1UNPwwgd
Q4+xUrlTZotHZuNplZX9h3v+2tbsoITF/yPtunbkRpbsFxGgN6/05bocq90L0UZN75P26/ewdzGq
YvEWcWdHGEmAgA6mi4yMOHEOuI7EDrZYi9m6drZaCufnlwQ1QAm1MCAvJl4fvEdgde6g7zEo6CNV
+VU4ICZaOClz2wvEFwIyiMjgKL/teVeOhYhNGJUux+EF9Mrp5Uu6QTZGyzXkROHFNpBFff43FpFz
kYE9R/p9mu8faK8nGWQVnEDNdqq3zjqrWzdPmg3k4VHQvymz1rr90mrdaWCMHhRMPf+YnWyNPnND
lwplDloUukCr4TlF6xvY7fSfI/jdfn7QeYhflS0DmyqA02wpuv3Nxk5fAdcfMNkvNDRRGynDB2Cm
BxNX4PMz0aOdZKiHw+nEPJ1/fMM3fuzvx/PNjtf3nd0RooKu2bHrZHKy08ZtEzoPx+sQltFbmVxE
cObmoGZeP2kGg+V2nRD1OmCI1cVRz73mfkEq/2d9cuyFhg1CwsL68zOsb0wm0tyVuPKstzXa5M7g
vA301FoCuM3GGtdmJ6sNVQuGiBXMuqAFk7/TNQRLRwWXx3M7e3iupnaypF2Q87RXwgot6vuRhbRT
8Yxk/IUgdjaHcD2ayX0pVaSm4gZ2qjU4ETN1157qnRDrwFYdvxd8KD93OV8bm9xqEYkIJcQwxu/G
RFkbq5ztHpTTJxjG3lsjfHF1hOtjx3eHETebRDxkzMjBnGtBDhEnolKH9A8oQD39/LO+fFxQali4
eIUxVLzb06i/ogyMAo8gTlwjcVtRiOT2f0O819d4JSFJJamyNfKBdva4FM5qxR96BhB0WosSQ/36
ikBWDhng0s4NArhlpYeGjO2/tr9/xoSWZ6baT279/Hwv+rx554PkPyANAhAdUxAOx3px1idIAlUG
e8y3HcRwnMzyTf+lXJmVVaneyv1KLU5bB3vwK+qZjpbt1ePNeofD/vWAVx8x2UVhl2TREOMjuH28
5dDMGp+TXXRRdgWseaa/KQ5L1Iqjb7lbJ4AUUHNEtxueSLcRUtFKJZcXA1K6eZNrIzGUhkAqXziG
s+Eex3A0YjDIUYEO8NZM3soZmvgKKEe9ovl1NaxaHvAMHeAqY2HnzQbi16YmjoVtKU5MpIx3AFEb
VsJLuvI1prCU9x8pBAiTVUGz8yObni4uUB/NxU/Xhie+ppFByMoNOe+U28DA6dNENAwsObR7IBwU
uHBJsQCnKTSwUJM3WlmFAbBH0uDkVaEK/UtIzn1oFbxgvXQxoMlMqfLpUslqZmhoF0L9GwA8/DmF
7qYd34cNaWhnowhGZblfoA3K9ksM3TM30Y2ViV+LeZI3LN5tTij8eB9UrTVQeRnMuPvuvwnoKiR/
scp0f/XitI+9KGAtFgRWmpy4KGliicNz1MkhN+LGnKkMz5WPWjva7bxUy5vyDLB1xWuucPFZc+G8
3w/41vpkwDkp6q5omNahG31A90NBONPNAjXnVznhNVGyy4jdgJJpwe79BQK7sgAqMw5sjDQ/CTja
uK/lXs4AS+rNuFlTUqUO2QDUZm7w0ZPf/5SKGXqgD+s2ggDNDkU6AcprkUxzm29SL9xnM6EAPgck
gGNHMXCsv3fJVYTLex4rRUrZOdJXxR+H8lgMdka9Nz9iA9qFM+7Q2l6ih5xxE7dGJ3MQ8Ih7GR7Q
LIomhsxURlmrTbctJIhThnbfv1IENEErOWs/M70P9y0DWkIqUIf0o+d3JL0srMl4Id464tvvmXhI
umjaALu/c4ZC79ONFOFizAwxRbPn0WMOvcqGmb6Ik/qNLe/NgqQG9AlIMU1bL4e4zQqmaTuHXrOe
JvEnqeosjxWsKn8P5TdOMgsxeQpjcPKfFfQjdtkur1bRsOKaHRdrSXHomFYlvsP1lsjv5aBYCK3G
cT/6wMk6NT5a2ioaCMCw5V5zhfKtoPY3VMoOC6fxrhEYyFhsw79TMVkBKep9CnSeneOVz5F7lsD3
jCwo+vCj3KRER0LzYK9zgD1hCpJ1WWisu6OqU8gcy/jMsCbtvS3siTnvJAHGh4YJFMPRsHZ7awrB
kMucx3SOEgdyZ6RJHmkeH/EfSi8PZioUfwiw4ftSKFyDZroNFQIliTL2RxvLyUIScpzn6TpI/Ngv
h20CgN/EU4YK1aVhNXROHKVYbSHlVzK0dRZ8wf1FI/DXViYeEU1hccDFGLHwGrZW425aRqU5AFs/
qPZ1YXbndtaVrWkZQAxLLqEq2IqoLZW8ycmfwX0X39l0G3Cah2ZrP7LDp6w7s/3TQOHJuWD/PkTG
WJEwQlgE9RJ0Z96urh/IBTekQufooKFiBj1pDFUpVWEV7nqVl83nx/Zmnpm39iYnKRVTKcAR6Bze
iskZ9EgN3JyJeDq1AOG3Wrv/xP92AIGaHso4saUvldlmoCi3nzDZ0A3mQ6wEtnNk+i2W94QuVKT/
jSy0IcbQhhsJopAtE+zriOhl9iaSjx4SRUO6Qn4E9LWQafqTFYaYmHy3ITka8YfTkFpRJTzJlGtX
cqvl1KEixYoA3dvyrdYvFHBnQvRxBL99AcpY3pmMAF3xIhh/JTBb+Rqtudb4q1zh2safvtaVZsda
/nphq8zd10AMAQCNdiMaMP7bnZL3ihAJLNU5HXhGeD3PCjyMvB7l4zYnIVg++mFXD4in/82OubI7
+qeri7krPCLykdg5FQspnUYP0O0n5JzGuwcp1iI+Mlvqhcktr9kBUtx6iQqkQ8CCS07QffE1iTLV
E8AjDD+ZbrKFr5t5U2ApJIDqAB4ENvWXluvq62IZnm5osBQlKMzF4DvOn/Dihp4vG65YgPFbIGPX
brx0Ic2gcWF3JMoFHBcFn2nzV0zxrRB6WA3Bb8xQBKeNKG9EF89rOdVdBTwRXqxzsUG5mzJHW/su
zx0oYDDBSGqMBvSB20h4yoqHPsP75188tYSxVYZBcy0Shmi3u120Rmyhv5GjnaTsntBEqObBCXu1
A59A1KRgHHC8XG377dLjdWaP4uWMhm7wiYyv6MnrJ5aKNJYrqnEG+rliUJUUrSorzC5NDK5diAnG
W2ByF8EWQkUgw0C6dqeEoCRy6/Fy4/DdPgcPTtM+oytHZLeNvAF7Gn96fA5m3lyIlsWRkhA92Xj+
TDx1w1OpMDBc4wB0k527zmONHHZN7BKNLgFj5zD8Y4DFPLNeK63jNF16qcxcjLKgMCKHZx/SBNOQ
PefjmC0DpXFOsg+Kn5pX6czKqO94KLV4iauKG6+C6QSjxQvdQiDlBixu/Pfro4XePbTziK0TiX36
NPACdYolQoVqEXnoL+ZItu5q7HguH0HJxAVlPWiO016pjaAf2C01yMUfSuR6rXfrBC0Y4EgbqyRa
jSfPpg7kS8T6nC6x4L4bpEi0GzcHIYECZ4amTmJwpfxRMlVuUUgTmlQbB8BEE16t0Y9i8nQvFGpV
c/A3AlcMCy5+biPD53G4ioA/R0b2duydTxdekESt08Tpi8CSI099Su2xKZ4q7rKwsWYCPBmoTAH/
AXp0t7FimYBPyc9ah3cNBeWDzF0paIlIfUiTtT9NnOlVkrz0VaslEqX2Q6wufMCYDLlbaKAsx64w
iUcv6+1g86b2BokqAHTlTXRBW3Xhmyxu5Rw08O2wKYdVGqwTCsQV/Bddn7MaROeFqHb9axp6h8cf
M7fFUeAYdeygiQHOmdtvEdJBaHghB6OV+17UX72yj3K1FFUpe8rShYHPeRA0suMBzIMUGb3Ct7Z6
Cf3Vflq3DkvCz0EC36IkIgYL9uJXQ4GyztNqdqG8NvfMhb2/Nidz7ZUdm2ds0zqcS31xshW6Vpbj
CkWBJa4sagC3YN2ZAQOV8XTQWRIsjHkudsEHYIqxrwHt+G28uDrVQ05IHTOkdRIeqh+rot4K8S6q
9/SOIUbQaVmeqWW+YUK40EFPd8NSVXl2ha8+YHK0yjop+H7cbWDANoQ4UTshNd0DX7hWHURPUsov
xPjjlrnb3lcGxw+6GjGucDEMRSxz2DNPHVOtikTZCvVS5m8uFLmZ2cmzhQLjQqaEmNmeqmwmKnS6
wMUrrgLQ3KQSCP97aHA1vhkC7iBYj4/Nf9hX/yzrlGbC7VipBTd964CWfieKGgAovia/GsPlXNkL
Qdf8CqL2h6se+WJxsocpt5SppoItKXkraJtE51RSqf7EgQB0wdT8pKK/EQ9gWLtDUQW+B+ZRumyd
Nv3TBjvRlzSX0/IUnMbbuFIz1/zJyM+/mUzIUYCkmgX8/C56ykhKkwaHtMbdJbcGZwp4LuWg79Uo
RW0EW67Jqia2/+ex4d/umrutemV4EmPkhQJNL6HF4RxQnzoFbncZ6EgdJSdK+EFfzDUChV46eM4o
bxNDoKIFf5FsKwjuWgLi9iBfoSTkF4eCPrMuBFVQ9Ua+xkX2jG3UiLflZuFFOXt5XH3yJEqoipZ0
dYa5Ehs0A8hg2fZam1BLrcVzU4N+qFH/YVR2RUvf7Sn2uxaa8FyFFJCyE0zfgGgkV+Vq8uwKFqQE
Yl+HpG8uJsf4s7oopUOlqQHOJzVT3ANL7fCCF7MduJjX5ZNYH7rBajm7w/v+8QrOHA3IRaFZAbcJ
g9fI5CtBq+4zOTXOhpUM6849CtyqCGK95/eFsFQGmDcGSitQhOC2pCeOzQ2GLqISAecQWiWp7XEt
WizRs/FFJ62aNksSpTMrPUph/WNu4t9EJmWSrOZbB8nRrWuNZHj/ZvL+MfAbgV856rAThHwoaOTh
YzQ20qLRpx/e2rMEiKzEbWM+tjZuzMlZux7Or+e5slZQectXPYazEdRFtrGZ+PHmh09cJJ9zJEob
/HA2PLs0yolShXwLv0rRDV/yRK/IniKQw13JOCluR4NDk09UqdyXbrlmA7KL+qUa/9wDBt8kjdol
KMiCveH2BAlpw3rIdmNv0tlBkdwcSf445dWGsJImt32Efk7hD4J7aQ3SqTJVBZCVLYR3s/OCVCY+
YOQUlCfno+HzGrh0bNm8OPrsidZa19dEz9Ogyf14eeduRDwL/5qaxBlh0WVKyYk4HYW0L1KbvBYN
yKyCaktT6+CrFPQQJIYgVF1qCJ7dWHg5/GYHxsrK7TxzkeuWJUPBcA2ufEpBlVPpQrLw/J0L5MZn
7z9mJpFy1aV52Msu6ka9LQe92VSbTOvyUq3fvNoq6329kQc1BmVRX+tl+sEsTPBM6yY0va8+YLKW
JGfCMhZ8JINXndk4NWjM0cFYW5VGDnvB5Mx3CrJJu5BGxvypiW1w2lmj8reY2Uvl3tltxfNobEMB
G23vk63tuX1S9xLIEFgwMREtroAY6kG8rcflaxhaiP/Uij8VrwSM/xDgcocnpT6Bs8B9e7zp5iop
QND8/ZDJkwLqO9mQBCiqCfsGzZ6Yf+ZUgUQVYqSMlQCOH2NFTlKoNXi3su12iE5MaRL0MUe1Tgpz
AKJpD8ZZDbIijz9tJgqGEt2YKxtlspGeud2VFUJgRUbricM12WugFN892fjJx2Mjs+sgAMAF1Puo
jDLZEjJHeoEJsQ5px1DI6gaa7NKBLkL8PHPJVgmXmJ5mzxr4fKB+AV5HXLy3o0q7qGmTOuycok3D
NVcN0Ufvh+lCUXp27q6sTOauUzg3lhiU5bio5rduy3ubnPOhryQQ5fx4Bn9rbXfXEkorCHbA1ngH
kpBrOi0DMvJ6NHpjErNfsxZr0ZZ7oUAPnr9it5jdlx6u6DX4vPt9Znnbl2jVm8p7bXqr3KhNcEGb
6Y//IUhaVa/we2OcAzPWlgKCueAcFNp/v3Wy3BzfcbyYwwOEYJPJoLTEICvg7rz8GLGsKhe2653I
7t9k4m7MTjy7W4RcIBJsZSrfBfR75p4b1GjTvRCrTXLIGXiZx4syu/5X45wEWlkkM5Evx6hNN0EP
JGRXGlndlCtRDoSFGOj3iNyvP1JY4tiKBprt2x1dsilJvAB18Mxo18RkrfQALbEv8TyubvqTbUUz
tSr78QBnz6301+hkgA3ViShBpvCfVOtuQpcLtLzM+G1ZQTTAzzgwdUXNIo34GAQ9GuokoEyytJJT
H0Nl28zobIEMKtXtS7vNzDIFcM5goZjSGlSy5DXm1/Of4U5bc5gakabLwUvTAtmzeDegwCRT7YIz
/A/H46+Z6WWAbuK4JjkKXQrS/IcIan8NvQ5cUEp/e28NmGAl5kwtxZ5zpQmk/YGigLuH0M1U3yZx
2YipPZgNaNuD/qCEnCkJLLYIdDjjldANGnHNmkaQkHo62FF1njlU6ZtSfRTSivrwqB+22/AZpYn8
0pNlPmq5+rjJ9mZKqkkjDkcpATVfaFX1kYSOzOt9u0oMqdbkyMx0IdqEtaySVu2V/z6xezM5k51O
BUraEgpLn6ceaJOSbBtJBslLTQIB/+NDNXq/u+09EheB2AKtZlNUBcWlTcOXuDVc/pXtbYgeiBAp
XJJ4+A/L/dfM5Ap0RS8daH58GFMmz79AZBV14zNJ9pVAG6M05SivogadrMfYawI2hAzmvQzxRyLZ
dAYuEehZBhsmajQ2YP6fczC5OQOKL2S2IZ3TIEPBQ8omdU2Byo41Au/Hsz3vOK+me3IZdW4mNcyI
EaGizAyDbaQ8FUX4lisHJbRTL98M9Bs3nBJ6DekWt651MGuuKXlbKEvCcHMLzyNZBY41hkbFaPR7
Vy/LQPZJJ2Q93ItUdB980Ix2+E7vcpHZNkkiLM3yuGmnO+3a4CRtVBGFD/0CIALvqRIPHE1ArKjV
gRlk6wScWI8neu6u+F+4HLCAI73m7ejknnBsl7k4wR9e9ln5KxqyiXUhWe3nf28INfYRcghKS4A0
bg25lNDKbN72TlcUOiCVQF7VF7Q92UMW7GV+yVuPb4TpJILXCJyhKPmAjWbiGfoI73O3QWl0yCQr
qi9tl5jJ0GhyveaUjZIzay74UdLKeDzKubvo2uxkOj2GcJHgS70TsEepWgfFaxSZj03MbY8rE9Ma
+SB06K+kxN5pqte22ZclyEp9M4h5VYZY6SL76twGQdYUPL3AVKKuMjnzVOAWHJVRvUN8pHEiPPsk
kAjZclvbPiqFj8d2bwzKBBxiZag7Iyj8BZtcnTVI23Sh79PAswCwUpoN+8G9Z6DyjxbujfszfWtn
esTkKIwDD3YoZU2k90F6BdtJf3o8mPvXzK2RiSsnTSzEfQhkDJAOQJbxYMqnsv5fcC7BjIDXEqo/
yKZO09tKxPR0E3J4pHZoK5E/Ef10oEfsjIHSvUqlhmaVvbLBN9U/J8JG6r97ZBByn9IFoAYKPrR9
8uUHf3hAG/p1Kuc2y68g5ePhpmnrViuWpuV+/95+72TuszYIBKkF6izJDv1wJHalN9CyZnXR+6/R
27eWJguQAKhStQUsldLKl1eRUBiR94KmL40OaaA1FuB0M2gs2MMFgXQY6PC5qSQ6BkX5UadgZFG8
g/KhXeVG2Zw7Dmy8bX1OaSuVzbai1TYaVIBKQp7WPA+JFtci9KpuNCb9CNMPH5nfBDz9/kK18t43
gaEIaDDwYqM7QJkWhttGliFdzvaogzCuIZcQ041ySEM3Ufjn8c6fabsavcXICwXVPo6e3ipcxsgV
YD6sw5e4ojuN6UwvM6T+rEA4SjTyYt+I0DqizqUH+eQA+EtorB+hHSoGP6GwCf3wK5G/JfbIp29i
/SpyGlV7ZkYWNsiMG7j+zCkDrcfkcGEuz4KeNWJNRhwMIhXBGgnX6OD3JFjwbvfUl+C8BFU2B1Uz
lMCQ27q9A0vcStCg4QVnA1o0Si3QJq19fn7y2udh+/Ly8vb29vT0sb4gxaaiOybWvv/rZYF95HEg
+IdNyk51UnJfFFuFGQTH3wJnoYpWZwpmpSU7zwossuEs1+ROiTXY4ooxsr1o0BYaLOJ1eKntx58y
k76WAYIdmyzhsgBVnuT4AsWTxViJRQek7JlqksJwPSM1qLfKXoIoztoScZ+AbhRUvGjtvJ12xg+l
oKwlEYBo/00xB3vU30sN0S4XMgt3xNTKSGoKEnHoLaD75i4t19NcyPW1IqKrHwp1tdpqr2hR+wOy
d/2wfVuPvHfPjydypnMMJjlMIA404rffvO7VlSnVIPjLwX7h6JtdeXD25ru502Ot15RA/TRXe4hB
q46pwq2cqoNt25q9NgxLDTF4/bhZuFdnHoS3XzOJf/wBZXM6y0VHUgMja/TqAiBf4IS2phXbbh0j
m7RegjYtGb3jyGIGRuk6TAEenM/ae/9ZxAb3wm2HpxS9cs8EnDZn77ww7+M1dRtg3ox0CuCkgxBP
cL/AvOs7/X23N/f7VDf3vkap74X6OU46uAlkTs1W5ZOOeT+HqvbBosfGPgqHWrUXNsIM1n38oFFe
YAx5mSmMtUxj0eu7SgT9VX3agWAyDsztC2sqhjWA04X5g17M6KdfS0vwxHFN72fir+HRy17tQB/d
3wzFwvDA6KyW7ZRz2VhFhPe/SbjXx9M+UwfCKMURXY39jl7mibFOqYssoAlOWAKCrEa5tANEfg6d
t3NfpEALT/4m6hem9j4qHXmhQTo7hr8MWopuByh1IdUGnSc7OVZUMC65tdQoPbeFb0yMQdPVHKaB
0qWt60oObfFrAG6h6RsYlNaoLy+optm8vQjFuI8Gbgc1OakAItRc7FGS0+kN+ls9Gxp/m+jCnFg9
M7FB7XS3JJ7yW5WY7BQeTUFAPYKcC2qDk7eEyBQ9mjIrjBLUHc3G1xSj0D593dcpDe0oamJmUPc8
QewAAonVDmgIc5yDxPJU2jzFemCHeqceBAsarEZ4hIQPeqfHr6/xt9yC5ItKaS+AL2rtRljFO2pF
IGEHIddVYbTqmVrUKp3dGVcDmuxGMSmTAPqfkqPnpne8ZPslKp3fLsrJlAGRDqUtpJBxuKe9gRLK
9CRpJMkhOq9xG/dAnXIzNDFjxmBH774+2N66spiXyixVeZOho9RXiUWsCIvonkCHvaIhB+o+tcv3
6owLHOl3ANdGPgwFm8m5COUmSGW0sYATqQd73Hu5ksxhyxqq56Bt0X15fPRnUmMAK1yZm5wRmEti
tNTJTm002wrQfFMykAeCEPNHBqGr0PKhiBqq0kLUxozPhLsluLI7OSmeW/l8yWGYIqjpySp7CtCI
3ail8VKsGqt5co3HA53xp79oa8hbCJCfnoZGQxnIVRh3suNaoc7ZZIOFNWm7WAjBlsxMglFOLhhk
TWEGYaDdrbyjYoV2ri3xvd9pHyImuhnOJH8Wy3gnFG0rO6+QsVchKX0EIvbk7cTtKEeVqhKuSCQ1
3xapJ8cfPF03TkHdBdIFQHlPqTxEhPJZLPSyQ7bFWvwQ17FeGrwuWf05+hIWoBDj5psa4xGFoVAK
zK80VdKgQ7dgWnS2OVxhBLwKD4Uimof2gFZ9vDvmollkn/9amsynRzg/G7xQcRTfaDUBmmX1tuL0
qD6LRsto7EJIN7qw+4GJUHHkZNy78mT3V2hdIUOSKk66Dc/imdWHfzVz/xiYVvtJ1jO9OxoQd5QN
ZPjJ29Imv7DZ52cNDw10cwtQ4Zym7wFKUaRGLBQQLNAfxZr9Ln/CU2qwp0UWz/vMI9r9oUsOcI6M
R540es2rq7xOXL6WSKs4ZaYWp/BLIiqy5LEK7fDhQ1qYvFnndG1tdF5X1kgkNlDRrRWk50a4GJpk
sqN3hOzNRnqioTj/zkGYGSzICy/8mYvvZpCTmzysKdllGZhV9mQfnvlv5k+9pO8+56Cuhza5XJUs
l5ggahQEtH6jth/oCNuXP5lJFkjSZ2oNWLGx9wevUTQeTWEHTOCCEzNJXUePKjU+tJcVe+h1TdCq
LWOAHCK+PD7CM4kiGAQ+H7TsNDSBf5krrhYtppuUkgkM0msJ0k4+nqTCpsb96aMqDEIalTUTYAA4
LdnnWr1pP5f0aeYeqjdfMJnblBCv63N8QamjoeuoShBt5D4rS1y9PLFQnVbe4gsoCP5rXzJKOCBY
AKYEbW/8eHSuxt3LZcIMkuA60JMwXXZVlMx6+KFIaz6e4HufBTwaqA0gKgSEHGo2t3ZKsaiqOq8o
h1byNeLQr2LwoLydoh0zZzt6IUAYf9qNhwRlg8Igi4EXAtR1p81jPRdB7yePWCem4ISjtkz1zBVK
g+VqTns8sF+lj4ktkG2M1SF2jKKnxSjWBzymHzjBoYYnpljT+UYOV7miSuhEc6kX1/0OAlsJdzRg
Jt556A5CpgrsBVGaJnFW9017H7Utuec81oYLgwo2/vxTfmSZrcjnttRo9Dx5m74L1No1XU+vK52g
eQHcRWVlAN1fv0SxShpDLBCYJ6iBXbpow3kLCJ27yxTFBlyhiCtHCY67O4evS5Kk44sy9WUXwr19
oxcS0ohhXlNGHECj0GdzKPrW/ZIi1pxlUOkDgCsjoX6H+OWFjhNcaME5IBljLLaLIP3Gsfmq6jDJ
0OtILKmK0qOg9EuF/rmlHTuUkJhF8viesxiqMoUXIisG+A1wEgx0oF2VjtZCeuEYNd8lvllnazC1
i+Fu8NahvE+VSCuYHd2CIcT2KW3wVeFT6TfDYFal6okHpgYaM39nPTuSDQ765pVJZc/xT1DsEuKi
h9Oq4zcv0RpBrSNN3rCv6VrgjzQa0YNQdVuzlLcc/vZ4D9/H8b87mBkz5WM31rT1TuQDASEF0nEh
zR7wfiqBPY45vS5yz84r0utlE7N6VHLQMxCqI4lFWo/64uyJSa2zjCtrAljt2yT9ScYR8l6WaYSD
gr3KcpAbKCCjozap1K0ef/c9AGTE2ilApiGeHRlvpgGzz7bi4MnxhavkeAVGl+SJpcSVH8eFGgDA
3nTQL+LczlRynDXk4HNTSCCIvPAZd/EFmpUFCH/hMThmkqfOrckAlA/LwXXyEMpfhMmOIY4sX7Zq
hsaCAisZieTgS8+LojH3yReYlvFy5wGDhVTXNBbkXZEr6JL2Lklmua3G2S1jNrTVEj24tGQNOKbg
/uEXu6zu3pmjWYyZgVQp8OTieGivrg0xyjgaJKbeJawV2aAplItal3aNPmt8qwpA7180VWUPvsuv
WZ9qTPSVqHU45LrM+ejCawuyFE6OQfatHwZTLphzGKi78cimT4I8viFpIIaVdykjHpm2sNJEOhI0
tJsKZsllvVkDUqhHpJAtxaMHLQyr1CRBGK7knl1CKNwnCXhIy2NP4u6BIiI/Tf15IR3kNeA/F+Ys
+1oS7fofulKjQUNDaYh3Fq+3rZEGBufuGd6oPBPQnIwvVDrZx9kXu2XR/53bSWjEYHBEdey7bywh
XGeCITEbgdMV5Vm6eLwmUUvzePe2Hr8c8jQSulIh0DfdUYkgNF6WtNhRz66o+h7eu9w2OdbSU8Er
akVes/ZPvwkHKxGHhYP0m6GdriGeAmOFCr8DTnu7rXquZRtvyL0LKz/Bebi6d+opQONUP1/XYJVq
7Ig/EMGkXR3ynh/xkT61z7zRd7oQbqBsbvCsyh0EJ5H1FqzWlKGI2hIs+z5QGyfo6iMngRpfF4Lk
F5l36eBX9lRldZzBSWtvBz2TgOwZg98kL8Mr59nSkYLXL3Uo2goLy/RbGJpMFZgRcApHEOuI37id
Kg6doW0tyN6laiMjO/bFc1oYnWe5mSa6fwi1bXKrqN/SAbS1/Nbvv0paFxlLAi6oE1QmtZBjAO13
uC3wHKFzI250nrKGHq0JT3FshO4hA8V5aVCRXSsqExvCkftGhdQ9KycSrkpQSRAkd6k/vHgEj61a
M7t6PZA3MPt0nuYFq+Ac9bVKp2tQwy7sE3Fmj94MfuL3eSpp+CTgvYu4q0QTzY7QET8F3g6q9tE6
CF+KQk3tJHpBSxMubTTnv6WHMLMjQR/8rUdMUXhhO73/Fr2VR514IMOztQQlD3hspdqLLrj+yhO8
jZp2F7Shgz6v4LWgPUiiyfGq9O5CPL25xNGqSPdAGfpwd/1WhNTrsEvzTQxcaaA21MqTtRyF4+w5
LfVcMopuU1qBdMxflyUbxxHfbQcRuHiEaMitCJPEXy9VxKMp0buQyBQLDdj4wltBeL7RAdaCxGZg
yUSDhiFBu5qB9jfww6Gfay3KmtjvFpUw564leI+/nzO5H+JUyby2cr1Lv0t4tP2aVaS3KKL7tJr5
zwT6z7zB05Eus0t0GndPVISp15YnyZE6Zrsh4SnvQqVqkoDrsgThXiWpgmhCRKdMoUIbLzWk3D/5
R6NIhSJCBlYBlHG3hxHt3Rxflp5/IfQThZsnHEblelmtcuApUrXjciOqQC4lKGsGQXMj4zj6/UqR
F5UB795Z+JJRfRS5jjG/Nm25TsKcLfia8y+ZLLQqiyrGk1CznVU0EqO1fZVuKymWnYxpDx6hySZV
vE7Pkr5TRZ9hXzMRstE9HUc6WzDZd065S1Dv+6c9vnCUL6XxGgQ9/5QMDv1IUpBUfnCpXc4ug1BX
pBKqkHYlWXll+nVjVNQqDRvdz04h9RyXW6U0Iwlw5c+FsO3+lSih4g0+2FEQB8RPE0cu5jzXiyCD
vIhWBEgT8yKZ/Q7OKuJBOrViBbtU2bdoD6qgy2PL9509KLMjWuSgbj1CGIVJrNIAi8FWih9fxOIp
VczSAyePnUUHyb1w4lco7aBi4aLdgn4iolHJlZ669GvOOh0YA/yU0RDPAGj62tJAVseuJufBGqZS
FTKhnPDty+CK8RcegHfppcknT7JaDB/zFOKu6PI/pH3XcuPAsuQXIQLevHYDoCclUZCZF4QsvPf4
+puYG7FDNrHEnrOjB0XMgwrtqqursjJFNZGcHm7IDruqAoonFq2kDFMq95m/EODP7GaUxBCJgCoU
SVw2O8GlwPgGfBk7JSAR+2qJ3GbyQozTvPrzzDUSiF0JnDr+vDActeGl+9akbX5sdbqU2P9bE7q2
hCwE+nUARkLuGzmmawehlYmbSX4UO0M8br3wIA9bodQObrMvHPCCWl32ng/rliK2MDnZfb6/325T
rUjvAOEy0f5NuX2diasSkZMb13d9pxQmGqywI9GAjk+7jQ9pGZKkXPFLvSu3++XaJHO44gFcUUJr
+M7o5zQSGxJLAhqw3iHU8sMhyXR/hLdHGZB3+BV5IgvSFTbDC0rXHtVpLXAkv4tNvxkrwkOvl+u0
JZLO26I+5hK+Fcg+sIQjVcjMZVZUXi9oYehk6W5QH712BO0Pes3EH2R0lI+2teLUKmyIc3d7VT8Z
tT0ewM9Dmoqk4i5aquDOhKPIkfLw+HD3kAs3mO/R6jwMRS4OnZo7dBO9hEgT7kl5dG1uJHm6SU46
SpIDqR4kx1AfStAC50jz9URLF1Jht3UlTA3kgpCaVaDHcvMcz/k+KTNwZTml/J3nz235WHEPUqLQ
wbe8gKgumvpDR+lNCbVieesaiM6itdiIRMys+xtibvtNDgP4S9R+cNlcH7gIysmdwHeASUkSwiGj
SVelFNbA5YKCM9SK2ESQsPR+mTMKciZw+kwweYnVzVaiyhcSP4ic2Nf1tdxW/KZr3oW63QGFNOKJ
FxoLkfBMBuQvfwJWHqIiE1fE9TiHwg0qd8CsjvKXPGwGDWphCd4bckWSc49gvAosobH0JVjw3IED
letECAbueuRar+2KXZOHeISHjqa240EAw0mUoNelLscF33Ub6iNhDAIqAQkWkPixzTZS0/GDpvsR
Ehw+SAqhj9gtXDJzzvnKxLSsF8kMF74ZXf5h5PiVQAQ9Ig0kUbtvCdCFFz59HyTiob012oegG16A
O87tmMvRMXGy6kkGwqEicvRc0UDN0nM0jAVAknINz13Q5IN2KklW//nZ0PDCR+8SRBhxHVyPd/R9
YeSNKnLqIUTD7LMrFaYveTTsc5zHZGmL3t6yWEG06KDwC5zQDem3m7WRP2YYI9pVBTvrdJHUaV9s
R2F84oKSA8+WFpkeYtW10ORAhoVo1ZX9JjBrrgQVgj6mVgSMvd1U6rcWDhKorbhgl4ziYkv77SsK
n4pyExLdE0kuy8hVgxgjT0YBy5HsGgVpV7TqEV06Vhm6mrdoTeWrVbTE1zO7/2AX5LDQ4UTmg/Hg
fKYMkjwokWMklekN1dooztxIk/QZuW6ptBu80Ht9V/Emen55bykKmo4qE5uI6KGbaqMGSDVYtpma
d8V8FPPY4bM2OHCZjhZqPY4fQtl3IjfgTyloi1eK7iZ0yLv3/3gvIn+BuhsQmiCG/YvCujh7iuRF
eZ/XsQNqInTb7iTF7ApLhkxw/ue+pdvWcWzBS1OMqwSzquFGUhU74gE9l5s3LbZr13pt3gIKAgEr
ttGEuQX3q0YhhH0KIzKsvZO6WI2+jWmB+NXhzKD7MXHOMqevdRPoXQdx4iA9XZmZKIBxLCKx9p9f
gFdmGAdd6FmchF2UOMkYokt5C64pHyzXYKxZynXeIuUwsRcjYoNbsfB8vtFhSjqLqxGaoq/6u+IR
3eQgI24hBRbYPXQFzuN5YUXF250LrDJAgIjEQEzwt6xxsXl8iQvbMsgTB3AzCwn3j8GpDqH9E54q
YoemDnBJZ1YP6s5D7mOH+2Mp+Jq5nK4+YPrAiw9QBjUAhjBNnJJPDTKoRmx50ZDa98c5k03BBF+M
kwlmPDkDcj/PEic3Vfeh6UxQx4mWnoIL0+bEdfUslls1XS9YnbmbrqxOg78YnKpXpSIbGJx2+i6/
INi7aiJTfuspMsEb6ElvqTV8Pt43OnNXwKbOAxMi4sH3N9FyYZP3RA8cBnXicBFelKBG/cSlka7c
po1o0AbcqunEnspptgQovW0EwCbGLgYWkgcOEo/z69GiguOhUNTETgx2vlNY97mAq9iTG+rlnAAw
llKM+nnKvb14fDTUpI+zUtnnWQbCdujEJi++F7bfEWdU7XePXdCcgiDnPnEEFW8ttQ0Hcg5DL300
khTglC0FOS9NPlS18eApIxhFgrLKVZQlOuOLkxA1232UQazLT6AGIMS9/yn1gReYTR+W0aGt4j6l
WaribpCVOu3M+wsxe6gnOjDc17gKUV66ng8xaxWlyIvYQU6h5lpTr4jggSjBfdQM2u0VlK51GgXg
heooOn3R43r/A8SZa0m6/ADmcS7LfBrGIEBxhnDdKDzApE2gkiTaVh6RJBqBe/YLPJW9Da3nHEUS
26+IsuMacC3XvyX35r9gluP6qfYw4wExknOhHlB3+S8+E6BnEKUqCPlvOKI6tMAOeTjG4BH7CT74
dbjnfBn0vKUdNGbb2WpJWp3guUQLr6Gl8sa5xwSY7JYaZUx7hOnRxnUtFCwjkZbRpu03ZYC7nxQa
4cPnha+dO9MyCulA+wK3iTfa9ao2SJVzYy/ETjasC3XXFBGJfBuZQgldzaH003SBVSPL34YCaaO3
ISWRuw3EHh9HVJQyi40uvRgDVTv0tb0O4dMAoENilgVHuqXy+5wvwGsKT3q87KdH3PW3cn4ZdENo
xA7q+63pNWpuFsngEgNTbqGwqpI4TrJ1WXJLPFkzj5sJMwjEytSaA76Za8txmblFpMqYJZX31lUv
QZhGGsajkhT5wjU9Fw2gBKmhcgzFYIQF16ZyrfCUcgzg2iVBBrN1M1ihkb2g4LPlo2KpcDJ7kyC8
FYHtQzIINDXX5jhEmkEDRheHT9DwJECAoiE1CLLqZ3WAJpUVvEajOfhLF9jkLJgQU7o0y9yTru4H
blg0iVNA8r540JRDw+90GweUi3Z5vxqWxFtv8Vxw56DxRY4Z8TygZMwS9kpRCb4/Js7QIhsBjBFx
q08RsPWKNOIryiL6g4+4KLS4wWwhemLzuFMB7zfAaj3+CsPWlRdeXXP+DMgZEN6CZBzxCvNFfCFw
QcNxiJJ8o92CkRYgklo5i1ylHCB75++ErPAozyUBbUD8vPDQnEsUSHBRBp5gKJKDNet65SPN9cFu
HqUOVxVEDd+0AXU+ec1pW0lapX29ir3HUq+soF5y5NPAbhYfeRjIHiEBqrMBrywkwBO1sNwppC8e
Kz41jRFwgdCK2oSWfEYr9bWt9+jqJ15iK2oF14hXYW6h4X4UUNLz7dgAw9ixD1702ORdCj6++45x
5hjK2C5T3gbvMKQarmeHG2olFBIhdWo3phAk8aoW7BgHYwlpM1MpApYJb29jSlSqgItcGyqKRtXz
SEqdeF+euU1CKjrJpUH47umrJOISq+NcdvDKHrPrujFt69KHPail+bb8O7VvPP2Mx4dor5LXnEjU
qcL/h9t75sRf2WUuGmhYV/oYiqnTfuFFEMm71P9ItZWS5SDPCFYypH9c5QC2Lr4/V9zOxefkZhxZ
PZqIml2WW1m8gCmdOX9XXzRtgYvQkhtl1cUDNHVQLp/6BXKz5RPs+p4I/k/VL9KGzNoDaI0HUyXa
O1meoWGIA63KYW/o0Ui5ntTYNtA6O/dYc2DsKU9ofpj6Zay2oHTdEfM72bkVebm/s28112TsuIvv
YALbpEXzsW9gB+xASAJlYwmlYQJiV+y7n+Z9VZn7FOBWSMs75+7z8XEpETuXFL6yz1zjVdpKhVBM
804AbAUbYbnH+yULoXaZuRg+lA/twHz0Pu+Pe67mcWmX5SAKhgZ8EwHG3dBBIWi3x3Obxi6ELlam
tLlvbCasurLFXqtyF8S6jzHq2q4FH2xYP7jDS+/9LEJk5pJFV6aYqzTRIzkbJAxLOiVotEFOBj3C
7a7q8MglpXwM/3QAKx7cpdz2vOf6t4/YEovieQgqfJzoQVhnBWkyyh/4F37cRj/A6IyRyYGAJbOK
s6guZG5mnfOFZcaHYft0XTxidnnpUYUOUhbafU/FxeB41mdNSW3QvQJCwfJqlJ3KyaoHdKfC7Sb0
o2InAtoewIW/4bKSaFOVJ7LLD/GVVxrK67YRHpGpTFAuNMoFZoC5+xrr/O9jGHeVNkLs9wLWOcwP
rW/1eNdwFPoLaIiPgeDZJSa3lCGb38X/TDKX4PT8Bc0M5llS9kJo12BIld+AMBYWSUVmQvurwTE+
SRTHMjRS7CU7NdHgCImXEx3d9f1DOVepA2ElIOBTpQ6gMmYKOz7OhSiXU+fFzkh48s3qEPSkTgjd
Tm5nEuDp1mcKUt+lStgMoBZO98I0M5UGp0GeRJucrmk3P6i/oX80tSd68k26TkdKf+ND9tnl0JuM
KmreH/j8pX9hnZletem6KK0x8PKrsvKA+Aou1WcqvfDmFuIRpf3YkUek3M0l4vJ5J4FqPRChyOPc
MJcHEucnQYfnTAxhTWStpcxUoW0bQrc5eNJ1qP6tkOxFi9QGXqqMwaUaLhycGWyFjicjmAyAh0Wp
nQXGaXLcDSlfJk7fklBfAXZTVwfPAooLx5cOP0lkD6HJR6tR3hir6ABK4ALCTLKt6pt0L/yMiYWU
Wr0Lg3W61JI258nAQ4AME9wZygvMtuhCrxW7iE8cQ6jRL5ohf1EMKUyHOTg/6iWo4sw7Voa0CE60
DE428AFfhzwDckwFuIqRA+6H9ZjEKQFK6RHt6qv7G+6vOjYT4iPKgHTa5LAAqGUMSQMyVa0KuT7w
p2ufbU4y7iHxiIFC5Ivw7haE/6nynlYdyfNttCl9GxDzMaD1V9+v+NzUQhM385iYsbz1UAYSt9Gr
uAehrPgAYj0Xzv7XSyzcMX63kHCcvU8vP51ZEreTorrxG1zdqglGKlp0VM2AjTjwJfp8uHCTFiRb
d6dsofHmlpAFM6ZPm0FDFQC+grnVgmjQXE+DD3RVqu0NgaDaYwat+ZBRmSpg+1zVBCmt4jtYVY4b
kqG1RKC56RdY+at9IG+aJY2DuUfz1ScxQTtiWN9ve3xSbZuDBVztj71RH1YpWmu/8l95jV7UxObB
sNdQ8WlhC03DvdlCF9PBbCHoVANUK4y47zbqY/TxJv+egidtp26SfUDLHagMa+uXVibdJuBaVTZH
gXonKlH8vy2awYIXmb1+4b8gVKjj3QrAx/XR4UELVQ9FkjmyP0TFJtQacPvVrpS8tSDBe6mDqQNG
CoaipK4YpOdmTPiXodaTt0wyIGxyf3bm/AbYHBRo2IGhH5WO668ZACdQ8J7KnKb2R5uvshS6YMlX
VfPKuS35ntw3N+15Zi1Q1kdFUEa+Ao2tzOCNXgsbpdIyR4OczUYPILuYI39hapyhUKnQExKX8VJ+
5FYrFMAdSBcDqIZeG1QkmSBaHIRIyJs6c8TYVBXog1o4kmW2lp5K9GuuhOFJNotDqe4kYa3lJCoR
m+kLEz33WlHQSQFuCQh1olWU+Qhp8AdRyZvM4daqcBBL0oEpZl+gdX8A3TJtTH5TyVaqW2Jjj9AP
+tIWnhJzOw9OVNSAfkdhCyD867WWfei0+kqROZ+fEbgYkj/Zc00LO/i8v8YzOExo04K0Y0LpStrN
5ZCnojTyPkYKABzBQKvxufALUmM3FUhFoxchUdHLotDIQzKm9Og4WspLZDS0UIKlaZ+5qUDShfQ5
SJggTHQzaFVrUWtJsfagX862zvbMmVvA1gmClO+XBdc75/NBGQK4DFiOVA234/UUl60P7hBlyPAk
RWCCEGBXJgQisMqxcEkDYBRibbIUlM28LtBdhQ4dRKLotGRfF8iAcULD85nT8XlncsWgEbER5HWu
QOKLy9KBaK3kWYAOPXeG567GdhGTd6vxgV5aMB5PbDSaziMqvh54KxShi5OPb3Bd/hXlJO477YFj
MlPRRSFJKDPfIAigIEHRdUEObVyQhh3dSDH8VeG2UWQCypECtdXH3ggeuqYJ94YUANzND5H4muaS
/Kr1KRgPeb/qKiJDCxN3hpYJe6+LeYMYYue/uLmovJRp1VY2BLdkR2rTXLfub++5uwxQCtTYwRID
kC3LNhlD4L10jTx3Mp+GqiXkmN7RzCatF6j9Fp/iOz6H24qgOnjoiql/gaqf3Vthq8DTAioNESEV
PJ/3v2ouPkbDFL4HJQ2EgTLjWSdsegmxNc8x5HylWQLqKrZwVLVV79N66206s9NcMNhbo7SQAP6b
b7p26lCjQvskgnNw1KPccL32RQMtv6hPA8d8+zNY6eYwmvUGzEjgPcNEkBOoJPGTUd/UQQrxRQg9
m7+Pj3Trks7c7yfCrBaUMO/IVT3i33og53NKzzkEByDhTbfbLT0vvSdu7z0cGCC00WMGDDBupOtv
BrdzUkiG6z4LxXvaeeg+2kT+g9+v7i/L7X13bYZJyvpupugojbnPDa9YXnysgIkFjylNxp2UlAt7
YCYhd22N8T5eVuDiiWDN68yB5hsNfDnVb74/HA72c0Y3PxBlI/22p2Q//kYPygJUduZkXNtnojwB
CeGOn+yb6qoOyMH+nHLQyE7KDw+vPDKBKgIqtL7QhjQLfv7WzV+bZoI8XYx0LZpMa64t579CdIoU
dcHGbSB5bYPZ556XewncivsMeH3RoA90iaJw5uaEBTQGozo9lQsUZgG5rne7Ucq452TtPvwgj9lu
j2gc+j5IZKeYS8XI21zJZA2R8VQMR6cCM2d8oXqtVDbcM1o+SF9vwA9KBu6oFZ+1+topC4Hv7ApN
PYu4pqbeWubEuWIpj9zQwpoC4oVqlWgv0pAtHIGZGMfgp1b5qVcFv1l6uGHsgEZLOQ4c/JGVrPS9
Tra/nglAwYKlOQeCeZEVbWIdwEPr2oGoRadrVe9yzz0qSz2I7iqJVNWhQAf9f+5CLg0x8yZVcqYE
OQyB/hxvN4m0Mk+kHpx7/FccLyZj5zzWpTnGY4FLQa7c0uAmbaXoqbPERw4nGO/rL4GCs5Fu1d3C
Q3nuWCEkBTQG8RJgisxMllIhxaOMAcYGuAagVang3X5/Dmf2HgJAYapXQA0B5bjrxYIoVd2IQeI5
sVq+lkG5L9C2QPwgse7bmTlRaIwCahnDwZPjb5H8ohKka2EXtiM6hdMq24qecHKV6M1Ig08J/KtF
0tpg9l04VjNZqakZ659NZsF6ufd9SUfT6MEG/WRoegS/evLzsyGrDcFlS7dgBIvxpj0vRLt/m2SY
i//KNOOuhBIV1bqD6bc3nr6o1gsEu0GXpxDTtjeGhU/4fJ78P/INpUfSnWyqpDFpvUKWsFrvctP8
XcjMzuzeqy+aNsLFAmicZIRKXXhOEBhrdXStVuH3RS+YSVnTqlrqVp81ByczvaqAuWRBD6GQgxkn
8TwnQhJftIJGoaq+juodIHULbmDucgXliADcCuBkKHozQxPbqKp7GW25zbbQaeVhQiWS6qTfhKf6
ITUVl1YuqWNcsB4KcS5Bs09G5I+uKEn2jvLf/a0+A/gAbvDie5jbA3h8oSg40XPMxhLeDqFMQ1s6
9L8gQfCouxBjTtEru9MujTFXb++VStRWBnqSx1Xx1O55YfehIJGkHIZ8IYqZwadhYJBaEyAgDLE1
NpXK9TWfFFHsT2XNw0gEwRq+v3cvMXJT391aWgK5zkVtV/aYnHro+krLB7DXhZu23gmaE+2gTI4u
dehvBe4a+YFgBJQd2ujQXJbkXRucBP4tMTZivessHgA2bqullqZwZp/uI1dbiHv+PiBvZv9iRpi3
xeDHowvacd8BLWFBDBtFDzDNEISX396WHoU/YmjWpLZ+nk8n+2nPreIjPT+ab4fd+ix/BqfATOna
tb41swMp7rp4vb8V54/Gv+9jWfJTSctH2Y98RwSdNHoAXiv0flYkAOZR24bKJttCWQqZiI1oxo+D
eiie0Y7Rf9RPXEoHdE0vSeXNJJyutpDC3DfIjQRBV2FJFf1Qu+8CJ1iKsZbc3Oxqw1EyO6sIVLiJ
y5dmCdxhbkJM2/gp9YPeQhDTXWzenbljgQhBwh5vdPRSsmzl/KD2RconvsNTfQtWiNX4Kj4ElH/r
wP/kujSm/MKJnbsKLy0y19KQikZS+5nvaOUabeNDZcdmOvxBah4kdvfXf366UYiQJsJzDenMa6/f
IMPbKhDidqCCLSVUTEz5XB59gB0NqzvGJDU1/4QmBy1cjRb4B+ORGs8L3zCFYTdnRFEFIO8nqM/f
pPzFzdMMapkYWYMlr1ejCnYDXtqG3kfn0UJEfjcNNyiwr0RXIzFfUWWpJDkX+E5wdSh6Ib7BVcR4
SKVV2zROYX9YKaT4zYDEIhmAeJRG9sK9P+shMdnI9aAZbdI6u57vdoS0bwHFeCfhEturXqLRSlwf
qJdHMdiFqozbngYSuKjei5x4nMlrIEt5WZjwuZju8iOYuHjMDd7vk9F3Gu0MBg9DXwvhXu+JnpnD
Y+Q/DkNlCllgyqjKbUQ88VX0p97/hpliLIiJJ5YaFdfFJNt0PRFRPgrxWOMbUAq1k9gUavIu0fSY
Hh3HSewI7Lr+xO6+qJo4O/gpk4zGPMDK2fblvlJ0sDKo8HgU2kvoSOCou161lvWh0O/sU1lIHc/e
UQhy/o89ZsUDEPwXvQJ7zdbs9+Vz+hBZ9V5bZwfV9D/KtXQct9zqCB4EiK+D+rz59MBLvrTkc2cM
vUSQLsB7FS1fzDkvvbIRk7gKHK49x7wZPGqlJWRE9LaacYSqtPfNbaUluPhslHtplbn9Al8J+7KF
VV+i9tufg/81CWWiD2S6B9/wMk83A9XAiqsG1gNQqGSAxgE9Okcdbf4lcc7D625JjGvOuwJrrSgy
gk4R7V3XG8/Io9pIALx0gnzl189ls0vFd03a+X22BPOayWlPhHfI5EN/EnRYbBtwBAGmMZZ4pPc6
KyDedjgEBJQf9AitFoUKD/fP1Kwzh2MB+/EE6wSPAzO0MilKKeICJ2s8S5G/PI1IopUDz24YdqM+
ANUZVBaX/dbFT7FPQtOHrIUqU7Sax8bS43syxnh1zK6CXC/6sfHSZ+YZZbCiCDw0oxr1So3XAv/Y
gahXWbjAZp4RgMohEwMDkJ+WGCs9hASkeJBCp623nERrELxag/+gj9/353b6O8xoAFdBxyQg01Cd
Zovpogz4b61wsRM1udmD9w8JH7nZBIdSWgcimh/k0LxvcWb+QGYNGQwQAwMqyLN+Q4D0R9QDaS/S
U70d7CV9mbnNeWWA8cBlFQ5u2sBAdhx3qSn+gCSnJIj3iGEaz8tkmvMDmhjKoKuBZDuzVEWKEKCW
YU9GK0P1itbadNxCx+X+tM2UU5CYBp8DfDvoiNDpdX0IhCQpxaoIE+elsgAQq02NhKA2bvcFEfZ4
U4/kqQWq/CGF4gDU0usXAWny8/r+V0xG2O1y+RHMi9MHwMlrG3wEaF8seeyhPPd538LMbE5MPtgY
iE2nnpzrYXZiowldhQZeocfFPW6CANS5xaO3sAtnBjIR2SFWAU0G1BKmz7iIzcrUjfMhw0DKNnnR
+Fq3hbJc6reYi8CurDCDaQ1B9uV6QigZp7bdSns3gHBr8hYLhyF7k8YVoMCkWorFbot/k1j1v7Ex
d2JTyqU/5j76LmiknZXxtxofQ3C/eM9ChffQZrGpfcaJIMKFUDLSHshDsKFHmQUGdCDRkwnQfQO5
jTB6Gvr3EtK2YkNy/3HpPX6zR+AQYQgdLBMhI5jxrxev1cS4yNQsdYIhhLZQDM4Pb4Uem4DGkbiw
UW4cMWOLWUIZnLU9RJBTR6g0M2wNsErZSdWuArc3G/7r/ua/2ZUwhiB6SksaaNowGFeSpdpQaQHw
QS2cldd+tmX1fd/CbVFwMjEBH9CMj1w/W6rMhThsBaEFThHACh81ofbtTXBpqNjeg7jbcUub8SYs
BcIBxwsQCzAsA57OrJWUF2EQxXKO8jcc1qY1OeDBgQZXibYaaWciGL4/wtunP2ORWTHU4dU+4qTc
QbPP7tMjwaqlAf0J7ZaMg0UfG/K9ptGXuQg+n1m9KemHSw38KBND5vW2zAI3iEIvKBy8bsw/xs7l
wPxNPNH8qFdGaH4v1Rtujh0GCjCFjsQywHB4bFzb84JM1d2+Kxx5laHYDQpnxado785/+oWM8k1s
yVhiXu5hYiDNqMFSE3zHqnlueHIellg+loYzTe+FS1ZCTkzbyUhC5IGm8lo1iKO75uP9/bFkhr3C
VC4SS1cAFZIF1VQvRCLasCKwp78rz0Fg3zd2G4xMM4d+OxQZdDisv7f6xaAQJyoRjkeB7a/+0f/Y
yR+jOjabj3Z1hsJXa/0X5ibSeR5iITJoapnBqRBprHPgLh3gXjWyCz6KzK5k8xV0XWfPVEEEvxCn
3sbmGCAswZ+ICCThWK5XjXflvAq8rnRQXRsI+Ofy2OZB5XnSkLVCo6z8DIW3zNRccE2fa+4p/hmX
IsrbvDPzDczOaYNkxBOwLh1wLTTeAWqweUJqn9IcQIFeMe9P8pxHuxwxM8e5prVuYfSlU9reOt7F
S2s450Yu/z7jMfnK16VMrUqnCDY418Q82HpB+Oq9j8y19KA9l0ubdAq5r6I6Zv4Yj6lUUSRmXlM6
qXFQ1FX7xonYPWHyWLhbowJsliylAhe3DROjhFquRLWEbSNlB4EzxwTw01e0TiZ2+JWLRG5PWdKQ
BMKZKYCBROAiKr0DKqMsHpmbaAmDB5gYPRhI2iCyZu7cuouAQOSSyhG8p6Q3YzAdaKCld2ndrcPu
cbSWauy3iHncgvxEIQFQNs7+31zahU9ADD+AgMStnL58A5266MSvClKSyQRTD4860Q7pruvIuNVt
CYmi+7t3Jp5Bcyz8ERizZHSHMmeF51spjA2jcvLmLQQriKm25yQnurxgZ+bKUHlQg0KTDhHNDe8P
wH6JLmRJ7YTh0yitwR9cHrCRwMrZL1Rn/tJOMdv3LwM/AIaozujsvYucSNFwyJ07vAXeM/sTOCPN
9raB83wIoZ1DPrYisi8UzLMkXXmnlFLr6Vz+7N4KYkakWxj4XPyBz0EuigeeEh6fOb9jMRiK26k1
yB2on9icnRRWug92Wv+LlV3HpFmNxi6qN8q4FiEJiHw7Z8pH/Td+K6MFZ3KbjsReu/wY5mh7YxC2
XanXuFTBF7H77KwWMFcy2iDrIqh4EKhwgjTb0gh6uszdUupmxpdBdRF7AIEmel15JkQRqlxtuXxo
nFLloCNgSGAayuXFUU6XDLsDgHTEq3hCGiLAu76Eyi6R3IabzIwlEdacCCbPTbAyWlIlVgiu5jUU
RDSNeKMld6sCYGrQN6BlpP3Qu1cfxEvyrgEltv9+/6zdUkyDpgH9XeKk+jn9Zq4KPObDRkvEHlSI
RH1yOWtYtaUlfUWmto7Rx+atQN8w5LQr9qNodpklSKcYFIn8WkvNLtoBDN6sBsHMq28XfEwWOLHD
zHLH70gcFy7yv5Tl13N4/a3MHCZxlEWCx/dOheZdnNPa/IOqwYQcGNG/GVjP6S4/KvQcU0QS3/cn
6pZ/g5koZpsiyxjoGaR68WT9E9PDYCFnCe5o83NKnj4fDPLnNSDvH8pKoA49vn4s2L9FYsM+2sWR
1UMhHc8vJinFGXKf6oXSI0zrYhJBWy0B/DAq0Tvr2Z6pQMnTxc+C2WlK2Sm/tMqcjkQyal1WjN6p
++OgID6LwdFkrBM0dd6fX+n2HF6Pj4nSRGWU5aDC+OyE2Cfzz0DBcGaNaBWrAb+w6B5Z6k8RGexk
ZdCSgO8cPcM7Cm9NlvLUt70ozFxP33px/YHkp1cLwe3B+Z7upVcZzOvj+imGKR/+qKA1Npz3jW54
8xFlA9Na5Ee9vfGvJ4M5lVALlaBdhA/wim8BrMQQzJP3USODwfg9CvMJ+Bl7S7f+7PlCzz8cIbDn
4Eadvupi2FzgZSIvcBg2Eb5s//zwZ8N91ZvQVkn+8SFpQMO6J/cokXgFpl0O+LT7e+AWFTTNO5id
kI6cxAvYPa54gSGOujc4MD/E5ABp2Odo65GnH/l79bSJzyv0CipU/JSP3+tfWtKlovxt59b0BYAm
gZFiIrFheTI4EIfKbpIMzsvu7XQIdp+SXRxPKFUF5CnfrVaro3UeyHb7UW2OzjaGEBJAv49LSqnT
8t6cuouvYJZfiGsxc8UY8yDStnwF4QvJmmDhxM0dOCwnWB4mPWDgwq9XG9CDXAPF0uAEo+VWmhUL
hnV/PW8DrKmW/s8Cc6TLys1UvyzAQpaAHwcCY5KEgxutPEEzFagYqMOS9JxyGztem2ROrjCEvQGe
yAHUYC+HA4oFGdkNj29vhz8+PT0Xh2dc8SYYo596shnJxt145FnabRK6IsSynEwgjr/FbUeMh/U5
JFsrPaI51vlN6bd5f3LmPKskoccDLZloD2UzhDI3FWgTHLYO5Nad8hiOf3LZChJ9YZln7YDJEG8H
wGWhdH69zKE7jmEynakcufAp9akjuOJVACjq3/sjmtu1U2EdLTQAeoE17NpS7kp5OxjRgH5poyOK
goZBVexIiwzo/5chll6+6jB38XRIjeTdFXc1D+qYt/smZmft31hYJR3keKq8kcPB0SIoQnr7BA8D
IXr18qVa3cKksQDjtlE8A7fp4DRyjwdWinOYZiNajvzN/RHNHfeL1bkh44WKITdoMOR2eFMZqPNn
S1z2c2NBRw1CXLjOqaPoegM0uihnfFwOTgvGUiEGeNQ7Qojk/jj+gqFZ53hphQmEOq3vxCKFFaSK
IBKPx8nb4cRbJ/shX7fkqd89PbX0vbXeP2SRfPDERH/G/U+YjQUvP4FxncBOtK5cYgPm5ht4o0Ar
DDoZ2z494apagUxGekzJ/sPKzPMaOIqYLriOuaVE+t1AG4+oA9/AHOlBROfg3/3f9ACJZynRowWK
ifmV/Gdh8uwXkQDkm1Qv7DHAKgJmwTdV7yUXlhB6/5eV/GeFdRhKImpVDCtBuE7IyyGb0AmnzRPI
MgPnqXv4kgkI4whkWcwjor1pLtGDseAfF4b6lzflYqhaFxo8r+Mj6sk/Gj+KE3v2/f0yZwJFPLz9
/pdXmTkXQtsXjeYNOBfo3q5SxXYLfVMYS3jxmZc0ioXA9IDmG2kNNApdr1ochbLUiO0IvEsNbpkM
KFs0n5ub6ECsvQjN6fJ/OPuu3ciRbNtfafQ759Cbi9MDHNr0qZSUci+EpJLoGYxg0H79XayZOa2k
EuLFRVcXujpLuckw2++1NsZr5ayWhsuuZDcvBM+raxOcjq5xCFZsFgf6a5Jt6xfxhrbAtwkoqMFv
yNvPS3rNtYCTKE7TmjBqvz3JL7smSizlCqnHc4EmpqH0VDQFpM0t4uSXLF3I3kzLNlc4kINZfoyg
igiSL5e1HGhJ604ezybw/5r8rpEqt1Js8UlIT5ZSbQq6NLNzNdj7KnK2kykvCSlqZUSwtx0A5op2
IfCfvyjuvR+d7aIBxKStLPUM/T7q314UtSEdGQrMNMxzAZ1cZqCwNsfzmPlW7tNetIG56RbKYwI8
Q3HXNCB2WurSulJ/kOAy/C11MsVftjJqQCxv0XA8t0Am0u2y9dBEbKhO23xKjlXcJDcSIACKp1Be
/XyGru7rF8EzNcrylopyBcGydZNsJNnOs2eRPMdKwDYAnPxZ2DXH9Otbzg4RMULAHpaTsOjUCZGt
fVQkyPvTUm/Jd+BWRDBTZ58ILQBmi3m1I8NgbVQo2nje72tn6yOLtGrv6VnwAkwxOokvumfJeR98
7/VUQEU0qyr4TL1me1owUldfGGgbExMfLup8tlaioZJ0ljWekalXTJ+vlNgpncXKytVN/CJmvq41
aVRrgJgSuEDHgdodFEFpW45pPXB56YpcDZGBEylOlOHIxRiTaf5yWOtGStBZFotnyV6vBe828u6P
by+gMH05vq3Xt2uAq/iRsNiX/N3iG2hmQ8kMOTqUUc1ZJEWbpmwawM6exVE+C1rlaMqSlvtO0YcD
iHQ7iu+oB058RJevRsDXRFmTdmd4NLDEumO9SVtYYrs8rj/K1fsjqMLRPzdxKN6tzqEdr143gGk7
GW70+PNduZJ/uXyU2Sqjw6Ay8ijrzg+KrRwB/mFLPgI4tBAVATql1+I6eHzGjNyhPt6d6FKf6vc+
ptlKTPb8yyabglGUQwbx5vlp+MTsv3OUbMChAy7TvtV374/qUbefDwegaNvxyyeq9T+///Xd/nsn
ZhpxzNRazzh2ohoeC36kxkKt/MopvlzfmebjwA8zIhUvWLnMbf0nX3XGafqKR/aNB56w9W7jrFa/
TM9aULlXlP2l5Nl1NRuxMxjJOziWNaCnRESkrhW5BYhicwC5GAD7z4NYOjLtJi+3RbU4bTyd4ksb
d/kAM8s6clMcuwxrq9hP2eEFxZjYvVdW67WtuoEn+ptqcweNuORlXvHNLuR+czPjsc+kSe62hWsG
nK/cv/+4TR+90N44sbcSblYYlv35HF1J7l8KnYVKhWCkhUwgtHO0xnZ792X/1t7dZ6d7slmvA817
zJG8Lm3Rf4ZzaDfSVIIH8uKSZ3rFKF0+yCxgGrSuJMlv3UK96Tp33ssLv7dsMP4ictKd+9S9Dcqt
Xex2z+D0PECH2+g+QOwU/Fo4gku3+/cR/XK7ZauhhJQ4/MLq4Ql4FxS+le7469Dl29i9/TC8nWdg
yh8MaOfNyXJPC7d78QGm6//lAZq+HYoixq7Ie+4CiQzeHewHFiGx170dVKsbEAU8et4GK5DvT3Gw
EEF/t8yXmzFTb8NgakUrQH6M8cKw25rVWQK0SVg6KV2II79jzl2q0t+z41/eNTWtprcmVUq9AiW9
veod1568vvGkzcGRYUjcpUO/uLwz5Qbk+qoBb0p3RleC5kvuOr6L7HbyCxBX3qLdabcrXCjuDSb6
H3+BxVO/XZrrv5JGvlzimZozslBIEnm67QA12E6NCuhWEDdsh43OttC124lX4+bxsXFNQEh4ymBP
zLZgSD9WNlrUsfWr1cK2/0bQ+kH1/S76f9mLrCxoxNrpofadd0SuEbYd6c/b4N2G4ktuoPMjnPYl
MNDfYcMPcn+fkS9yRysWimySC/zEfWG7fLf3Dczahu7tbX+7s4UTjgK67BCXLly1hZP+Wyl/kRwC
WSfMREhWgNSOfJU/VGSbcFD7ZKNPWtn7Wd9eaZu42PZ5uxtjNYmLCvKY+0Rf98oO/qAddD5KdDd4
xbvIdxc29UrMdily7rUBglTIcois3HAfBpqfbMKVegy3w5Le/J7FuJQ0U1t58R8LNs1q7fftDkDG
x2PpFk5kh7vgBim3UrcPineHY7RdYgVa2sqZ0uJWXxNrulF6EfA6CDFxXzAnH9dCtmStrpShLt90
5n9lZlhVzIKsIXDTxH6CiaK2j/ITXnR9e2M47+bdM4Eec8+fJ8AbbBeOrTKph283BojYCgiIdA2Q
Y5cWwhzyOk1LeEnqfvvUILVJHf8229+a90nnBDEyOqd17POtcouqBSgwARnslKfJWK3McerZW2zk
vNIygjX58kiz3adRYjKe4pGGkwpGMGcPVW6vjRH9o6H/bh+QortzEAssLMXVbf8idrbtGA0saKFg
KwBP5epOZT4XSeWENACp28+X93cX1U+LPtt1AgK/vLVgNzR7OLUgeEGZBM6/7LyVmALF1uNfaXvP
cArWuNWHg+yi+AsWHdSJZJ897B4VtPGKAAtq7Q/G7Vt5/dj4z+lB23gACXJPGBOQ98JOH5YWaVr7
n558ZvHkPJZ7VS06UMjKhyYTz4KkLNXnr8dkOIpTQzv4aOYVERqWNLHMyW1CRsqYPBZko0LcfsMb
D+hIw1SHhxmWVYni2TZ6W9HF8bHvZwGUfqKlG6ASxJzVvL40UrluQe+IUomYuynn6yYUmCOGxQFs
THYpGrn785GQJv/4cmEvJM4LTbRspS6Ny+HsCrKdfaSpk4LN/CS4OIwLor5r10tRM1d9AE5VBmrQ
Aa66GGjH7dZ0tntgYcFniV26cKumo/ztvVCXhYaZ8l/zDjupJZy1Pd4L8OMJtTHv6i7cpivdk3gf
KK+pTdQCjOEs553UmPYbRhRiAa8xDd2/vEQrwBKM9uNwNBv74JzGJV6oKzoKnfMTaxuwXUG4O68/
WajZ9SmPRqxh43VoGHs73o4r3a199PmSte2cU6+zP1Nnyd+7YoXRTa9iMAIwQRhbmM8xhxkiCqHR
hnPabIbOqwwd0ESHmqOlC7ivBn8HYINdVktJxe924lLszM1sZTmWEwqxyJx6+HYBTuYuBfvQ+ufT
+R1LQbsUNIuaU8qMNsa0+vkBSbbSPSIfkm3vgZOHmT9rWztvdXBMvNqRkG3MgSt9XO88ebtJ3DPg
hoMz8fVVG2w2bXCg/h138GtD/DvRFu0Bs7dLjSzXjjcgjpAum6aMAT5yaT51Dv6hSotH8BjflVtK
z1biZ128cMSvBBpYlC9iJrX8xbuU1JparMNxkzfNiYLkKHjP7cDzDlOh6vMu95wV91d3q9fMzYOf
N+SaKkQ+EKpYBSkYzvulaJlWRVUo5XiOwsjh1jFU0I+WbgWlwDikuSDsSuAA1gYZvOCgAwNIojaL
3q0wRRWSoC5Q7oRtBZA8HAEBwcOt4byhRvdoYhdDW9gje8KCpV6o7wneS+GzzZTDmrEmR4I3ylf6
Q6XD2TGQ5ZU/a6gtRuGA8EXgiWt6/+sLz3YWNM1WGxV4YWnXY4S3WhmGkwjAP2aKPaAa+kiN088b
ek2DYAAJXDQTqBlCkZmjI3Vl3iq51J6NR6h8QBoTn6quau3bc1isYdN/lndlVS/EzZydhhUCjXqx
Paub1MVMHDA3pcIR6psoDkK+gKpx5bReCJs+/3JR1HzUeF7j3VTHEPyhdCl7okceLdTprq4hPIOp
kxclWwwmX8qxWq6nJuHduRfB16lr2d7sQM0Qh4PmNZQJ6y4tJFsFgnXRxFagqYOwZMankzGzrLgo
YEwAvtrUUTsz4+hQ1cHEZLXnpAeZXaBVE5KlsCke5VvyRt+Uzi7eft5J/YrncCFy9tZFoktVG0Kk
KgYVe27eBOlNTZwq2YqlLVE3yexEWsf9s4ht7l2t2tPyVAHHtgx6a5+HD8Vw5Gin1IB5+5FZHHiv
G7N3+mFPwlsVPw0WR/Cbidg87TS8ALpA7/14dAsQFVEnMYO8DJrK7u7GjYKqJP+VAjV3U4oO5Y9x
/q5r72V3qzeO0q21Grz1IahtvN5YJxuatsA44Q6AXfVh9/OyfEcl1AA1IENZYagJs33aTG+0fYMa
CUPJRK22410tOYLfqMdsmEaqSLxpegA5e4oJbPabEiPYj6Dk/PkJrhjniweYKREkHoZcKROkPTpX
Hezic4g/UaIu2qDRF07+lfkCvKyKSXwMh8Dp+n1GvtwwRay4zGGMzjL1NbvatW61U1w/PbY+88sg
X2/N2In9cVucQ38Eoe1ecUK/QAh7Z7z0DgO1c3AQFuzGNR/w4qlmSiaveqGVBjwV4C2ftNDeo212
ap8VvCcBQH11sm3iwKnOC7r0iroBpg74/ABXDkbneZ6r0CsdcMJ5fy5HHUdUdMoGzhFSyhRje+nT
z7t85cIroJlHy6yJ2XfQGFzqHBRgzZx0tD8bXEgeWkSntqr34cJpvlI+AFkvuKmBWYvmbzR3XIrR
LBLLoYk2fSMnE1emn4eu1ccuoJqq1mbGeUR5FVV6sIh1hZuAF3zonLwzHHW409mmroFdx4RVFXuS
4v+8AtduGubqLDQj4a5hwmWmgFIzkoZsNPpziimo3mfFTtUq+0TjDxlYGChWAlEYsXTthoJDaRCJ
CxftSmgKOsQvDzC/6kWaQCGjdbx4AMKX/9J5T270ltmnzxUqKyvguoJJTn5uRbsYtvg/Szm4Kzcd
KABTwzR6sYDkNLNvMm3B1M4QTjH0riNbFHbuPlv5x9EWj/qx2yU39TrdrH5e9itNaHjrL1JnR4J3
I/CcZDQubbmfo2PCzg7UVvyjf39bBB/c3nX+7t1w0NbarTf9/uwsPMC16PjiAWZBAdYC7qk6Rcew
A5IPSJ/W7V/lCC1adwt29doKo/AN1nS0vYGsb2ZWByIKejSI8EAxf6ahUNE/lOP9WKwGa22YS5ft
ikUFOTsYWxA9YD5qHh7rcBXKupfGc1w4ylPzmqGNAsm3G1t33x8fD62H8VhAJ37csQxvurSsS9Kn
z7/ociMWqNkZkM7pHhic0JsKBn9sCxRWg+JQuDIAdslWRuzI9zE9xN7P5+pKiRbITGjbBmWNMRE0
zuxWnmV6VvEBrVWGT/exZJvRJxoBtjEi2TzcRdpxbFcRtwdxQfKVTb4QPH9x1hnAa+oRT6UrWdpE
ui2bO0NtbSI7MVmI3q7EiJikAdcImlI18EDObJNFq0YwGcIKruzaN9X6ZP29tUQ6fqUdHZHRlBYw
DTDigvzuci8pIkSJW7AOiv0wOJ2nPaW/9M9+J/lAu3c0n9ovo9+6ojPuzKB7lfz9fYDWhtGpXmGl
6a71ds8Yc9h4wW7nvQ5ryVNB27R+HJ3d82bzeVrQZNd2QDUAxg/iZyAHzTnNjLIVu5TIwzmvToCr
tKhrZZi04SCcgdP88zm7UhYClcgXYbNzxjDUKhoJhG33R/01dwG3fraNW756DwIPU9EAkBSAuS4/
dosK+0r0cyF6dtJaS2nQgikNZzmgcIsS+83f/nrYTyyA+YMVbF6Ftbagwa5pywuZswPX1VUZcg0y
C5s+GPZTut5Lh+ohXVAf14J1FR3YIIAHZBIalWZycpXXwthiWQkSYKVLHB0xByClxTUC2Br+V+hz
z3wqXHoU1sbNL+0esBf3S3Q+V0ph2N0vjzGziW2YhkPc4TEAGC8Bx/fAsbjyZnzy1KNwbt8wa9lj
eA+Yr+s7CfOE2sLxmk7PLBBDCzr+0TFiAbiB2RarYU2wCrh5A/mo00Nt3v58fH83034XgOBCxnT2
9w7UMR1RTO3r/ox2jpd2rbjjTn0wN+jd19FOkLsoFwTMy9aUuUZwvkNpxHI/J5IAgKsJNy0GGDnY
gwakTpZu8fVX//vJZnYZITAVi57358QQ620WaeZBM/O7n9//mv78HVv96/V/93Z/sVK8s7giVQxC
QvlZEFrjhhPyWUdy52NyqVwgK736Shh5Q7v7RAs9z69GA4YXGorFjtP4jpqYt1eWjP6SiEk3fnkh
Rau1Ng2b/vzQDE4BEghs67Hyf/cF7Yo1RhB1xXne3KFO/fNKXr2x2peXm++X3Auj9Fvyk7zZ+wpm
zUhwmwRw3l3qes8yzsjq01rnqKwsZdema/DtFP8te54y10vFbGnT9udW11Yd+CutN1EfvZ/f8OpZ
+SJk5r2JXOiBUYQDGZEPHrpG/yglfhoX7v+HGIydIBGPk/KNTa6vAeLTKn1/rqrIMflbpPhtdVcj
/P5ZzrWABz7D34JmR6UYM2CpyEN/NqXaK0pMbGshs3GCiF1ieDtG83CWIKGWyp9KajgV0PfaFiWq
UFN9avTrSFYfrL5YOMGT1G9b+eWpZsdI0dAQb4nYyhGFzHu5NjM/zhmaJTl6UOKYZqehVd+YYCoL
7YRX4m0sByofmCPE7KY23awvN6cAPUioCZiMrit+6uTEo/Q0jA9aKW/B473gt11pjUeFB+MGMqJg
jIjOk9F9KSDyp8jNhjUaZhJXZ3ZpoWvcrkGkN/5SOcb7NvkjB5oLIDv6T71wRgXohws5zav2fALH
mGposLPzm6NprQXyGnQC088iegol1c0Vj7T7VHk1VD/tQaQDZp3Relo4fJPLON/mCchsKqyZKmp4
l6sdx3Irhm0kouFDdAhSxXvhUNnFTfgYL+RRruVTAWWJ3BmYbFEonMNElEPfRqVcjGdXepQAbPIW
NCh4l3b92CzowCsOGawoyHhQKNTgK8+cFiXTRxaWqGeka944vVujC64f7Px2KbqRxSvKCB3UmHrV
gMSgItl+uX5NVqs8q+D4W2At2Vv9GOpezZEQ9gFxLJl2TrkcO3QM1d7PZUN4o70aPg2kb4VANMte
t6MpOLSzGFfCIUqsAUq21QXy0Ssxz+6bEuSGmJMw1cgWIzTAO0QFz/ytoUc1Go8YRS4iyUmV70xu
JLqnV6pFPFIgg/sry7NQ9MEoJ5hIspokcUxVEweXqa1YHvu40CbaMUwte9NYaemXDbpZbVnhAF6w
QAwB9OIW1S83KztRWWeqLuSuUIjjk9xWmb4jBunzrToQOdqzOGGCq8dCqNiFJFdiMBJUVLaAWJDT
Y1FyjT0ZxGjJTZsmzFr3HH2TAatzpfJCWU/QLTp2uepbfa5IICgfBraRCz2cqglyqO9lSaQYU+lC
RfLLvI7uoQnj/q4Ykrzex5oWGw4DHDl47TQK6FnCkhTxnqUC/tzS1YTf9DxF+z7vBaIchjzkraOO
1YAhjaEAD14SChkweeRcbDwtlJV4JTGzTwDwRMXsTNS8Ld81rUBPu90PapK8wVMeADGVhUSID6gU
qNVJLzpLXRk9IPpPBm1iTJcNTBFsmcuUeHlt5AM2gPXJ6JhdQYqXEthVupcgdVC/c1OO2LtaN0UE
HKuxFspVQ1Sr20SCoKUPwLaJUy/GPGx+T7JUzqjNaszUgdugSPVD2xpacgYRQ4SBNlSDME5vZX2F
yg9rLaTno6gxJoJuvZRuI9I1o5vjvym3qdbg98oqwR9ugc3X66qojbY1Q4rkM4+kJO82dZtr8UFo
Gl17xtdUaJQojK594QrnHER2pXWfj/kw2D1oDWWPNkVO3JACmtmTC2LhiazU6A+cCXHsNUMq60FE
8iTdNbIVgzFMVsNM2yFVIyTbkIViuRdypMYCqBETX4pZ860yqo1gF21Lem9ISBl5IglrWjg1I1rm
mBSTwQDCqsuB3UfgOVRScKhYXXlXVZUx7kqDgnokl/tccFQBg1IrpcxkxdMNLJJkV0hbdC6ehUdr
DqbVErjdZSl5jcCUYkuJWGLx4o5r4E2FbyO9tRXPzN7G2KQl2G3dFXRdFJ1Eb4BFkBto9B3oMKzC
RKjFO83s0TwzWjozX6LOMNK3kbBKC6JB0GuUQPSk9dowtwZHlpM29iU9yhRsldKrh1EHXhLuRkM3
UjzogK+o5EYM8prlJbBbqGS9C2UBagQxaiLNHcH89mEh2RP74LOM4mPMqlg4SKyUMi8vIso9wUx6
4kuJLFbMbkUhH90IYynmZ1eWggfglvGxB8hPBP6jrv9YMDVXDDuAk1F+BWoapkLmKFDq2GawxWQ8
JzxBednatulZFNdGcka10ra0fV++tOY9zd7QmWPTOPns+8q1wo+kAOKr9bnwOFcs378wsBRguaH0
PTMSrBhLtJxMRe/IF7gN+jopQGLZtCXNNWnws7QrZgL1daQBUT3C28/HpUtLCgUgsIrnUjcLXxHM
B81M/FJsUjcVh8L/WdqV4AOGD4RW8F2A7TGnXlDY5Ia3GGccUo26JU8iDx00zz8Lka5KwVwo6BTQ
uACs3kvTp/DGTMUYg4y5gFFzBOZNdZAaLB9Hml6710aMZHAb4Rf38gjgGhZziWm6+n8mVf/rvf8/
0Qe5+Ze7Uv/zv/Hnd6h+lkQxn/3xn8EHqatXnrzmfwBd8vUP71fC/3v6hv/9icuf/+f/NDVnr3ny
Wv4Bfs2P1+YP8vnHHcdX1Dx5r+c/e/FVEP7vh5tkXfzBw2ry4dR8sOH2o25y/lssXmP6m/+vH/7x
8ftb7ofq468/30lT8unbAG9Z/vnvj9a//vpzQhP5r69f/+/PDq8Ffsxnr+V78jr/gY/Xmv/1p/UP
TA8DYFzHvk3jZ9PedR/TJ4L2j6nkjcaB6aLi+EzDFyVhPP7rT036B3pDRAxzAfATY4ETjygG4qaP
VOkfmBVGlmgilkKWV9f//M+TXezf3/v5R9kUNyQpef3Xn5e3ZZqDm6DGAayrqxhzNuZcFhlFABRW
pWjrMe2zFeBoxwcVNJmbkhX1LssaUVyIA75JBIg8qiqYyUVBDEszyy+JhVDxmkDt5CUrHXhhBiDD
uk6CT9wDJtnX5GRc8ocv7w/eC91saLdBhGNNv+bpUQKiVxKKWQMbB9ffTjHHEdqgU0Pda5RHw+mj
yoCNghPk5UkePTUqEQCeFamfvcJy0NvLLXEiRekfkTzpzAUdcqmtp6eDv4RZdSBvo0sTiJ6z200a
Ha0wCrMzMuAmt2WNTtNwrPWjJhEhsce8M91SI0Pjfjmm/z4MXzd/VjGAZFT9cIYkFdVnGJt5vSRp
dCONmUDAya0JxCHgsAyiXAHQWUXiRlwnRETmMdFldmyiiklbmjQWdXK1FiSHRVTP7IE2SX6rSRlf
Yir6baX+Dph+P52GQE1F4wXMOUzH5bqovUqKTgerSBWSXrYFqMcbptYABmcZursZLRJjJSAuBhuV
zgY9AN8w+SRoLAM4dSHUL43Gk1PRlJmwjwEkiu5P+CpLk6UIPy6DIMywAvJ4qiDqE2EBmHhnkUlh
JrrVa1iMVAu1dRKFwGFT5HSbZTnQ1kT2i+Tp6IFNlz3EUae+0TKNGOhpDX5kZpnvhjTSnoGvqia2
VLb1SegN8IEPAJy2G5NRfU3bSHtSEoHGbpXE0uDWrSa9NswauJN2be4AvCXDwH5kAXa5NwU+3nRw
YPuTaiXS2wg0H9DzymET5nbVsDK7GVMZg+iCRRTllFrFiLiHcSXBBCExQWkkJzGx0AwSsb71c0ka
05tY75I+iIwS9fgwwqCjy6HcIs1G747B7wymTf5d2JtvhjC1+bKECvW6yQXut4NWlAFvqzRzQi4Y
mg1GmwrdpSnOnDBywtasqcCWNrRlOKxH3QB1rEi4AOJGpvXoMTFagUHjd/1rZMQ65pFKC5dBjyU1
2Q2JNna2MmaZB4WDb0SwIcLJEFu1ssOqkE+sHkAPwjOtcFKjTvbqaKhsXyY1EW1Z7PE7aIBlNF9m
etQ5EcmAcCQyFUvJyYiOdQCyolONjDKg8Ys2SftgEETxLdK1MLGBe4W/GGkY7c/zijW21kV0U4UR
Sv18LOP8vq15vTXrDgFKl8XpcGxAzgCOYkLzB1BX1ibmKC3zVz6MBsB3GNoBCqnpe7AJjcabOCBy
s40qNXM7UvP+Rlc59DQIsrSt0PIeQNtCDI9cNGuotIqY4rvJ4izzU8sK92Zkqr4+VANGYKNWUT1B
K00X8xijMzYdb71+iJo1iDIjnEE4vE7H+xKNeWkTn0a0TfxKSNcJYBjRbTbWGBKpC0k6aZbM2SZM
s44jVQaMuftGbZHQYApYl/0iBpRqZJX0Rov6ktlU5uUjUj9KuwqVWL+rtIr0a01owb6eFlF3MjMV
Obe2jzIJxM1Wonkla8maalUVCBmXNkpuvhbg/ultBOvZ68hVQX6v9JD5tZilv+B5adQW9AyqiilD
D/KrpqQAZCqb7TDq267i4y8pB640bTCAoiRy+64ROd2LLBXvDdCvjY5iyeCtbseer3jHlAMPtWId
6Q0oF1gDFjQOjqw8kQqX9Cr6cWpOfI23eP+hlwdsvBl5UR2jTSUTSOtbWVykdqmpOLtqxSW/L3gI
MH4zhR7vaul9jEyW2BwZ+EepjEMNCEVlpzikTdmKaVrT2CHshA8S1Q+dR+m9kKLOSQU0DAM5tpYs
cAvmxT2p0O5vK6YBDATWC84AUlpXLRHnwyGs7lJVABQbBRfUY0bEzE0Y2L68jspAaQDclizb1ZAh
dESuQ7OLGpPLsMPDuDGGRrtTx1R7S/qhPLJe7h2dguEvakpjTRNOdoToumBXoka2FZIG6NGmutI6
hGcp9/W01JifN2rlD1QSPohpsT2yp6MH/I2qB2JzGG86dYgVkCc12SfAQBJnDJUsdYZYaC0764Ts
pmeRaQW9QTS3Tth4K2ZV4kjoZ0VdpE6dPq2FeD9wobG2OQWCr9SiBxNDyT06h2SReVUHP9wpRVgu
URyPmSUYsGqcd0+VYuCwhnqk7OU6Nvy6odGNWUpJkGaZmNlCyGsQOXL5lEUj5jzrGhCztak6akO0
B6C/ILuTDImV2DERAHbK5FayE1kmfkNTc5XGkZE5Tacmm6GhQyDSXOM7EuXqWinFIUhjgvRIKbS1
E4NB6w6WP38z9UTZpxJr/aLow/DEpbGLXcUyGcKzUaa3BWhc2EoYm+Y0KHosOmIS6lukMs1s2/Iy
9tqhH2+EssewpNiBwM8Uc+iyGA0eOMXjixLVoCAtiar7I6JOWJ+IqOYpa0ghnAqc9GoN0IfRWsEg
C+G6xVUo3A4UEj7FicXdztRDbciZY3U6cF5lsXNT5KAcOUsbV6i1etPn2k1rdmtAlt8TdDztsnYY
/E7ggZyhWmtI70U+3lai9VFL1a1ELE/P5Lchio5s7Hx1TG4SgatrjdX0qCpMisHai3kDpUGmRYul
u7zS91wSE79OWlvrkS7pC+DUaBko2KgBcko17CRPwm0GUJbV+xQVRr+srHTVDrXkTkiqa1g6wxWi
JP0IKyn2VCGiAc6g4WV6x99aNDFsW4hAMz5OuMdMrCOaQukDSZEtcbkorOJh7GtfZKae25rCy2TD
tAF1J5Zb1bZJpTazmQjSCEbkJrfVrHlN6ehLfSkme73Img5Qq2B5MJKOTVPzchZGr4LWAyHWDE3h
rkoQIkM/x9EaaTUFrpZS5NoqDCPR3HdmpmGyX4vreyJCqcppJWGFs8LrRtqEtyVVRleNlLCzcQgr
B1gYYQRAlFqGr8u1XQusFt/gSV8DGhbzaBbrAeoPsI/+kAFMqbMx89uxnTJUvZe04lg5oH5Dp6dF
W1p7QDZtV5LJtAPVKdz3QVErAEuSQo+doTcGzATwcbxNQ6w51KCmSI6KvOczEJRiC/mpGPwBVBwl
O80jGXyT8KPOuLN0lw4iWt5KwTR6JNFK3U2HoroB+J3mp4oAiKC2jvJfZsSVaY0Mb2CoNrpKNWig
cidJem/At7dsDjg+1RmUQpcDsxPUkyEkYBpMreyzkiLhTJsqabwsT8p1HUdR5I1qxkBiYtSOFWXy
udcV8ymW1QKEp8RCBSDliUrWPFFCWI52QHlIJHSllm3pIr1uuWVC2ZEURRmvYE3yoylY/TMYw6pb
NdXYZihE89Ti4z2yBo+tmdYbI1PlPVHy6EEeOsyPxzKXXpDI17ZIZVirKMwl8JkqwLNuWO0xEjbv
WFntmUuhuMXG4cTg9UIGellZ4EhGa+xRpwSQrno/Kh4qrbk7lOytl5G9GxHLOZnSVKtazthgZxUQ
yHH34QXkqqB0qybKpRcwe4Fei2XWRqLEAFZ3i+fMOmTl/ExtwV+QEdRCSNxjv/t+o0/0JA3tMrer
SOuFXZU8Am9dssdKNzciMl8ARK567OT/pe68suw2uiw9oY5/wZvXi2vzpmUmmZJesJg0sAEbQAQw
mxpLT6w/kOxqkaqS1v9W/aJcFJnXAIhj9tl7nyl2l6Mn/Iniyq707Ry41yIr5xuZDsEuXQP+g6XE
2wIwk0Qdx21Kp0vqlmxbiVZ438Qufd/a7lUvdftuqn29JkvmzhdtTHboRRc9al/ZL8D5+E0ou79f
wm55XDrp4fJaNzHKkbY5pHZAf2mZC8vAqz9oTfNkjLV5iskap8iKRAoY560PuduonYUEGKTWpSOi
Z+w/NyCmt9Ke7eswiPE95FX7XC5efyNjld857CJ+BLW+ZuX4EK5pc4sbteXsaQBuslBcmnKofgvS
Vn/006l9D+CsT3UdPFlVcaKIA0zM2/HkCavfReFc3w6TPyadhatkzsTuaPf2dLcKieXm6pQktFof
21r6x3qI1aG0BA1jL7sXV9Ojt5Fbn5YGv2cnylFaFBUQ29LdhnVnH+JMTfdxFaLwC2R+dcJ6SFQf
gb+5Znxwqyq96IAJkTvp5bowDLzpZs1WeCFt2OWNuM46X9kaw+3mvvdDue/zPNwvg+d8WLK+PkVu
t14BNvW+mfy3nP1A1CFTf9CxnA+yKuZTlbpfem9o2alWrfJQpF567cVa7vJ8ZAiYL86DkEv7Yudj
cycbKwD0zYrwYHKXanqBdLJOlT5GsM6vCyqtxAiA3yoU/r4T03KVXjO+5Gv1NdbR+Jn5QLXPZgMV
IHcyXO8L7CyLiXFul5X1qWawTbmfN/E+aNpbmcvPS9qmR2pvtkYHyKNDR1U7xarwPyo3XZKMwTRx
ZxzvQ+OLXVuzUHW1ArBqmOo7sH780lY69TkoucVFdRq9an2aIuW8hF5enk0/I0XVfU4J0vTx3VSO
666ZhjUZS/Byyx3Ko0Xc/RRTGX4JB/asT7NNnklT5yLHVNxhalidltGL3sdeSu+kVK2vou4mRhX1
h2jNiLmMTXZp3TB+iJ3h1W7VXqi0vFFtHOGi4Aa0VvZM6q9hmdC46OxWDDNUnklZh6I3623aBfZR
q+yZe2J2uVu4+zRPx+MU6w9RCntzWUx9MYv1OHr2enAFSdpum+VYy/CUL0VzcAslu6TveETmoF32
wL6EF7nMx0YXhKOKNsYmt7ANpXDPglLqElFf0NA17qc6sORRTvqdqzqgdgYq+atViMc6K9ajcKIv
ILHODXfbPkSklktcYMPeTcth6BWTJqOvxAJaNy3kM/Xaeq48VpXkjkMuNcWtg8xv2TXSi2SSxuF0
iPsaz3TR1jsrJr1nHO8z0Fd6pDj+ncFLforhLr/KMozv+mWmsmrzYOc363QM9UQcqeK3MY6emdHZ
SZeWQ9J19pTYdo1szlnOggO0a7Tn3poqKj83da1ftYy4BCYzqBg01INlbR7rEk/IRIcs1EqXrjvO
KmQ/RSAtiho/ZyPzuv5WoIpj24o70Yz507IjgclDP3c1M/IomC6RCYyHOmZS7a5SM7ewX3NmViFd
k9fTIkAGpfiw6uYtVe1rbUz0uV9UeeUX5UM4TnlwSfvJv/OyDheufBi83zLmYjfB3M73jImWj5Ww
h0dtb6sRU730Z8v3P3qdFSiWkA94eKFW/Vh7VvcYlFZ503vCuxucxn30RuklVkt7oe2CjYZa+Ddp
hIila6buhnkoC1UykduXZqinG9FE+k4Vg3lqIUHcI13mj5JpwTQJ91lJI4A2PP0Hk1X7TWol95ZQ
03DyG13BpB6r5RxXTeXuRhCvix+EI/+hExjdXh/wjwneM6eyPqfCWw/xFC2fXZ7wk2Z4dBzCVtu7
Mbfrq0wbtuaKCRVQTRN0iNMKxhtgqq32uLfFOVnNIMAdRum+Dx1XT4e09Sk6VxW/tmttF0koLf/L
LMZJJXAW+6exq8sP7so77ctunp7SUCw3Bnkm7nXV8CntTXyu2Kr8W9vq9iZr/M+iqJsbb4nHRLAu
E5Jr9lzPfnHbl3S0u8Bdn3TkWq95QCmbd2Y6W5aVv1VeVH1hGkd8cwLKrEGdWgbkN7Nc41s1NNRI
jNFfGFtET1Y4NIeSh+Ycl5a112WV7UxXzggvlHNql0y8c3TzZJYu33v+9DS1jv2pHk2WuLLVd9Ws
f0eqXLskLEtZu9aI7i22mHmfiEhD0lZtpvZ0SX6+swqTnuUkut8Mg2P2EVTimgVlpbYL3u0mK7uT
2xq0oBYwVouyDG7cxmh3Z6QEyKGK9Y5pVPO8KzNlSQw/+KyWYUnfdTWWX+cZw3txXAdjTp2zBF9C
DRuqRwV+12XtMzscTPspZ6P9XO9mx2/sp0yG8wKqMzYPc1X76UH7vbYTM1j2jT0NPdX5tDrRYSCw
eAdmnSb/0IM+6Z0ddNabHXfBckxrPf0RU3hVx3noYxR4E1LeKlydawAg/TRXA/BStEiws8XzROzs
so6N2UiLl7Iqzu4QZvkRBI/qWC51EF39fk514gzVEp2xHYzVpYEW5Nx2TgaU1op0ZurZ+6xAH2yW
25QqosuydZ2dyHzbPF7H0yPhtKk+9koXwNxVULCehIfW/03ntEL3eTXXwVcQuIrRZLjMaqF/LRXB
cydqb0pZak3JvauCobMfvKDeiAbTPJbHkqrl82y78sWhIUByWk/vYlJ1eg09XX9Qcqg/0D31NaWd
9P5YhyqYTkUT+eu9NbdOcSp8dCy+r737iVNGe146PiJ5AwPisNC13mXtYsaLBEvEg1il4+PgpGlz
EzqT6iGwOMVeeI28bepOLMy7GMwmYVub5tREeUGpOWdPuZ+G9Y6QUJU8WoXpkqbp6q/xBOa6h7cQ
+O/tOFT1qS3w1OHJder6kDkdyCFr7VR/GLXW6U4Jz23vbcswMK3CIQCGB5iszm4fMEEYHId/36wr
93WUMfOTdezN47zOHO8gC7z5XV5AR3gw48g/Dyk7m6QCynvBocThhs3Wsu46PWqYpquyVbJmuTcn
YToA4+XzQDHRLGLdzcIOrGObbehI6QhzF5RjuCYYsU+vDDz0ea7y2n8XtCKG4++LPkF3ALOKJpGe
2YcleEdVnt9lGQOIxJ2MzPdtwegpGXkgLJRHVh8mJZZ9+Brhm43SP6pya1frEhQdt+km3a12tU77
2igMPBQV2D5uCx0+rW7hhVgYp0VwcefCBdToXP2Y+dgoNuvGeZDBWjVJUCoL+jJFG4hT2ZiXMke8
sS/WAKJNMC8kkNkrTHBZIZ2ofepIYoZpu8+5NyBtnWi4f9dDmj+Ortt8VmE9fcCdPAYD78YHb7Ts
cee0IUIafzUpFpLS6NPkQtk7+0Fqj5e8hpFzaYcBnDYfvBZjc+2Pt2Nf27ucsuqR7WOLn0wsNP/g
Ur+/Lo5Z7+M2jGXS9V3sklBb/z10HquG+mJCcvOUhx/XXsdHAVJOlmbDR7CLunCWr4VqUgp6ybLF
r3M8A9nbeThV51F7lPzgz408AsOM8W1Gvj3F/pB3uyJKF3Pkk7sf5zn21c4VKYu52sUvDpMJefrc
ytE3g1mL3xxoDS9R5ir4BuymBGfgkWE8HUZ7Rf2YnZXyV7yqlsrSSdvh/7Jv3Yx14YUnOcrlKl3n
JI1FYSWE7Tz6fSjd61I3bLJVEL3qi3CKZkrE3GPmaqWZgfkJGr8kuS3jq2lGoPpoEQQ2VY11Ui/K
v5kK5cobK6BKPNCr8XDrknp/H/iT9Ufhb2VnYUn97Km8cRGFTJwKi8adMzdJcVnGmVCPuSElxZJy
Kdsij3laFDyrMQ9GytXUDPK8DrKCEq5i58FlgOoASNiUVt0SyDoRocdXGDiVcxJ0gjbQ+fa8W1GW
fzFweQJEGG5z7/Al3X03M+WMRrvNEjMN7R+jr91x1+sAnWw6qvoZPDf6WPSq+mNx+tycys6tPzgU
nR2HtXI/rBZYwG5qMNuVWSjZjajM/BBx/Epago0ru1Sj3o8405QXq9ANjfUo+ISQP6rgkLe18ndl
lpYSIlhm3XtD47+lM8CzVD0HdMoUty63jZWfQu139a6YKbt5x5ilTq6XQpzxF7c7VlFL9Vr2Qt4y
w1wgckBCvPfinq821ZZ10jCCmG+mIjhYoZvBU+47kfPE26m6WI4z6lNjt645Wf5akzGGnOnK3Mxe
fWh1vSD9nTsWCNV8Hb0jcNXhYWJ92kMTx8Q8kvC0B+cw6ZEGRza32AXq29FbI/rEUIXrb4En209L
GPrjnjTuLFef/sg8jXmTUZ5KzSa2ZVwXvR9gwL/XKuzapJctc45F4Gv87tsUa5GsKb5Ya+G5sEdz
+60ddXw/l9GwHEfjYGRjkSOZ2sZd9lyVWGyct+B5CDhs4U7kU/yh8pawoB+N1Lu4ADe5RAP2hvDC
si9j7BSJ27Jhc9cWXnzJZ+CiHaaT6oPvp6vZD9Pgsqyokj44d0+q2zW9p2/T3om7Yzc2qNJFBMiv
QPmb8zw6ZIY8qLMW1mFzm9pOk16rKJbB5ykc8+WxjBUm+0OgOLy+NKu6tczccwIBSpzrWIXlem5n
xSiR/tmtL36s0hX9veiwGBjk8HVoRaYYn4nqQ+f21nLVpnLS3501WPt455i0vrijPaiPVmFV6wdE
qFQHka3D6OBXM4qpCIyif/bScmE7DrylDsHTlARtlHt7EKBi3wQjuA8LCckZDFGK/BJzlWgvdTdV
aCBCMsWbt+bFijpYD3J6BJUvxyfZF877dVrb8ICMyjVHqx0zH+6YP/kPE5taqOayYh/N1rVqbOfd
lDXVcQAafA3rav2UFVZ656+tTfvr+1c4Kuur57cFFfY4vguztT13OCFiChgwzVFBdGbpZvXQO8Ww
dzrb6va4NYe3FHO8k9NZ056pbPjMlnL1qZJhxuMTF+HJgln9yBy7/oIaYmaPcWYKTtXCxiD8pd8V
ZQdvSrNp7hp0fTDsRaV1kQgW7yU6S5fX0DLFeSy7g3JiVeyrfA3/MF6c/j4ir3wvKH33oeJRCKu8
35ci879IdoR4O3w6nDtWa6hLODfWQ46lLyvENtr6jU4XG4l32w37oi3VmWDgn2mrhm4HVNK+dTkE
OtzStTDHxXIb8lCff4SyV55FbUAAIh1fodiZGx/2RhLYImY1uWRyaKrwPo875xAsSkWJkWta7T3j
ewiPSZInWefrc16IwGKO1VjeLoOmchetnjnXIIQfHTXmCSLn6oET1AnE/9AKd2E+Tp+0G9fghoyi
GHrP5a3yELcmUFjXnrF0AcU7o9M9wo6Mq0MbyvxhBW/FnrgbGa36GdbsHj4I2c7pU/m8+nX+lVk2
wc6e6dhyaWEyAKTcuckgc/SEc670bvEq70Bd29xo1bnjvq+KfNfXU8tttauknIv0ssSs2yqjaPo9
WO16P/XTcOusa3ax25rhmJ2+YhTdkHv8VJRJaLf4l66lHl4XbX+NCq+87yZcPVB+kQrb6rCAaN0y
P10eTMeW+UR4Q/EO0wp/Hw7RhGd/yLhvSEf/RhlIEoErppd88aKPS63bWxuKxSNgKg/+qvvmaPmD
tTd+z7MRZ4WzG1J4LwkfDVPduHXSSw0VDK3/LPQxRBjf7mNp9fmbdEdxw+AtieahGxIBx/eUrxpv
Z8Eb7r1IQ8fVdMdJZfxny0TyFiZJu2NijZCBeOqdHa4Z02oa/UdvWha963zd3sFpjC80yPUHJg5y
r6rJAWRrcub0aVS4iYcn+LVspvYPU8xkMb3k7XvdReF9sZbL73HXO4c4YshUAtC/NrbQILqKlFq0
A4CFW1lFfpw0QNZukPXVx1ryfmmcgB1oljPstei+itCZz37TqXq/UYSS/5Vre+FWp+VuFTG46OQp
58BlD5fELwZqtixtb8oCUGp0cE+qI938gwLmZ24O1A7ExBD7QhgJDmsX/7L9j3hpNV1OzMWEIN1F
LAa6ruk0f4IszbzNkuFDqfFx+wdmzs8kqW9v68Mngfpl2VRu/vb3f1JmNFNh/HVRDLQbEUY7WS9e
uq/BvAmpEvouVh9z9A/vaVs/06R4V1ZLs9AICSLrFLGL+4VwA885VrJm+qxmb0Mzy9ZiDmURvHYw
iNRwzI2eXkyKrLSxqakhQ0TlmaE/Hd+MEkAd4M5ab5ggsh0RVwWL5jUcTffqO8oXl0CAmNcAM2Xr
vzFupobufK/8KquaTUPtjJ777FsN9cFS2upTGLeMgCZ4njaZmdVuZ79um6cSWAM7gnp172e7m95H
dLk6kYqy9qkdAhsakDV16pxPcp4OmHEvy6HSadjvbeUznitpjPq3ePE2BonoKqIohw6oDEvHl7iY
mKD2pRIXK10qwVRJ910SBvN68dmV8c6w4ZSjRa/wpo0m1+UmAoOltIJqSnGZ9JnnevsyEytloZDp
CAaHP/wewYnt41xizSxGhz59CWqLns0gcSZ6Dn13Y1dBz9yE/voVzmLf7Du/FV9kE0HZb4wJ2Wnu
VcXvQd04/onVm5E6eKm9fKqhz1uJGMzU7yqEjdahnA3EgD5fg73qQKJpNFtDCAAdw+G+dKf+UkvV
VXQzFcBxHA7DNV4r0ky06rKGQTRAeMnYxlXtuy4e6MdEwXpTOUKYawPXZfFloCb03TqvgQXsKiZ8
Q5vBgLGehhvPrq2YLRTLeunixTLfGb7/Fgn1pYXfIH+ljv5EQr0rPg3t2H79e3IqbNaNxfn/Awv1
mxfff09DBZiAUtsUf+ahfvuV70RU14FuypnG7WJbFo7nx/8lorrWv4hvDkQRRJrAAJti9gcPVTj+
vyC1UdRgkYIxEr/7n0RU4YT/wkHFx3HAA4QAOXH+HSYq3FeC2p/4fgGTTjiIUFqhQzqgs7/Q6FwY
Sk5n2GyfWdmp77oXDxsatrXPjVhOAyj4LoIYyzSr8UCDy+aBsru40mdWv9VWFf9BE7B8EvkwVrse
x9k99WnvXNqueJgnEeyWthjxTlIiwRryFcYFLWAB88Jxj37p3TTKostOo4OcB2A1WNVR6J/aprw4
y3CEojnt6byu0KR+Ax18nDI3SBZmbZRRjjk4s3xBmw7EYgbvgxRBf8gtKHz7TGGWf0iZPk4niEwq
f8HZPf08FLYZk4IBRfts8qamsLEDoD2vqqPnlnLs4NdMxyxBgZRIbfX3WRPKxBSDehS4gCPmWIxk
0p3qGXBl9nuGyq3bTC+2GHWNOeSwFAelc3v+7PU91CgxzrOClpeBRLkiFugpTGozL+lshm77RWn7
riU03ioaRb5rHVTz6+S5C0SNMgxOReWAnTIIs5qDAykIC+puAm4DhIJduVVsQdSGuwEMKN2DqETy
0Ik0e2ElZj/du6aZTk4aDmJjmWZ3wDCGnmSOD20cyDtd2yfe+2nykWGHaLN2mIYACFhipFxps1se
nYOuQAaWDpcq0SJsEtYEnOGM6bmPimTD7Jqy2GdTfoZP5h3zsGNKDYRxhTFx6FiG3VvlVQ3VSx/2
GdTA4TkWqjsW87o+hXZVJZYoXsFaGezmeXkaijgWSQmdoNmrhblG0i85lU00UIq8zy3pRHRrMt/q
/CxWy140nttX39nS/1ase+i+NM9q+PJF3X3sfg15/wPZ8lv8+O/DVPKx+fj5f//Hn6PU9gvfg5Tw
nX+RP5i7wxAn5ribxfMPujxR5j/jUuT+a3NPREa57TlHf/gTPx6Uw3XZzQinHTXSvxOUvi3A+n8x
CY/GCOY+cCilEXio/00C/qdCLOpWKKWhzp5DN17X5W3M84b+eB6buVfvZeRPG5bfG02tULeT3TWP
ZUZBpPZ1mXWjPs6MyWhxlDOXJUDKKsEBL14mstA6qWB1y48wU9uxOK0FZXn7EM/ekDln1+rseLzo
ofBLeedmaRU1SbSGonaeAlatFs/WYnu8jV+JpVuf02byxmM6TM5g35c6jjhCJRvU+VM256YqwHi/
faxxGeO+PHqQzdyaklLEw/AMmufA7TI9Gxbqvd2MKGUoPWPGvDjb22lUhodyjVbb21EIWEP6Dy4B
wUZx/9NlJvGQDthnijYWOTJw+M/1rkSJ0jVelL0iymo0yN86zvSilhNGsBaqps8yTFIZ4PdvgsrY
eEmRY1ZgjhU7A3DvKgLdOizjLCIuiZJ22sg9I6wUdCfj5pTLZRYqi0EH3dWX3i5CURPD/olSl4sN
MWvkDniB0zM66Gqp3S7JqH8ss6uzCeHnocyhX9DKMoHeemShHXwIx6x0aa1iOgMHYotJu6o9RNTZ
4ZOrZRaFSbXYc/h5YPt1+56Oc/t0yKC3FwwYDPHWJs9mGnRA8Jp/zgQ/U85ZjFUaPgu3CsdxH/ap
suzr6q7NFMKjEK3nHyM79jt5lzVd2X0e6L0nfVwVVV64L5ng4HrZp7A9nXPfF2KebyNTN1yESqmU
P3llW/JuvQ9poiDTQpqrodP3xhNstipspggBAzn+STFN0AJ3OXOa/u1Pp/6/EB9wxn+55aG9mY7h
NmL76B5+ueVDpfwA+/vhw+oOJgsvru+lq77B9B9HAwgmLYT4g5Ot1aIv7dSuPORCQTkuz7ZMIdv/
g5B5k1D99AT6dPIRwC9Nf+BHv/Y+zNfBcYxJ3484s/BomNLKsGmzA70IMlkA7F2c4MHILn8SDmTE
+dYUE+38P8hjfpHJI8FBt4cYCNUDpRCF2vZB/xRx1giiBGz48H3I+NSX9/NArCEdDVUReE8xN4Qs
SJbTNSwRp1p7WOmin20erWKJPM1Qcp22HzMSAEikcuqgST2EiF5c8SBNPUdvLYqyrLozLazbu0hW
dvD09zf35/6VL4HSid1hHGe6WHQAv5Ry2DYRm/xueW+cvmSuSP/kchm9SbfxcsrdsXfnmxizrq0v
+fu3ZjXur7cyxLYJSROPlu1YKA5/voISl70pX93sfSCDaUlfpllWYX9UI7zF4pS69fbmYQF0jFFH
O8jSIfWPAFR3jFrHxr3vHNivLA0vsu2kzrOdozCYxtbenguoCjREQ26HZfzAHMOhGwumZgsnes5b
XjMY+gVtqmOvIVG4ZSgY/57KqjTdu66JS06xl6MrlQgxJ+HFR5cMwCFjd2ca9MfFaf3t4ELx5mMu
Zgl55djtJuLOMqNQzQ5yjLZTyaaSLSalwgTcfKRnCEySYTaVorIMo3zAwaKftrONzc7C30HT2l5l
7oPtpS1VFnwv441bYAHTkvzPqGmA/vaDabbvXCKZ7t8M+nJ+zWtt28s/pUW90cSQzUIHoxtsLNxR
Mwfl77EZGftBrLTG3GGrRQ2ysre7wspJgEMsS+S5yo7CrrgsmUbr+FR2RcUtabowm9OnrkKCLz62
3wMki656bp7pVW2632db1by0C2Lk+K8WEH5p39alg1jjXKasSjIDGBGngQC7zkDr6Kvr7VNH0KX4
XnGZzeIZRuMW1eT3z9mLQovnphu3PNr6TOLLxFmcQdrsMNd4CkAZC2ofepqVTrTVpHO3f2OcSXV/
/PFSzGjUglDre0RFJ9Kad1JaI1yTrBrn7OQXDE6dl6ntt5tbsEC9xONi1lFUMVfWdpneVHmzPWda
TXEwXR0LBl7+1KROxiX9+7Pxy6oEziUaL84eKYhUy+H45WjkQWqN68pQg+V7xYocZ11RrSc/Yp7o
B8MlC2YoevVON6XNj7bpNZ/uxz9xi2IEs3RLqcRTzNSFB9BtnYG7qHQ46OcZprQcaR+GiqeKJSfb
Keu+4TK+LLOxZzOlO/jec2kbv8gKuFdj1/rPjFgdBc2fEUL2TpvSN8FtH66LxcTLd7o+nK7u9wTq
uCMGwa0VIrU/ff8DMNr2fLffn3Z7Xra6p2QQw8fyvVmAcfqFnHkOhsXvR/HYAbRaHRu0xrlV+euP
bGcj5uAbC5DRKU56EVsaz9NuAQB8Ij1SVu2GEHanSjKvzCzr2JT55IS3GSqt8ZPlC83BBWVyyLGu
vU4A5aJW/Rjc+JWXpfFBSnttzEn6duMGxwrvIC633wn4nf8YBX8OggB5MUkVVRqa6001/MudhgXr
EpP86jkMVpY7H2U6L1SBTsPD6SQ/SsPUw9SgSMCr675kOFTmtn91F1cTlVfMqArv38xukbVpYXG4
ii0sdv9a6K1F5/iIJ4b3vnI0X36d2+1HPfbpGN8phrLdO4Ivc8CjgjZg9Ke4juH1nmjudS4+Ie2y
KIhj20wuSJ9uoTElyL1nsos0jSqxqR3S0gvvRFQG3mXAuQG72r8/Rj8DFTQFDhCKFUboLwAsWJP5
c4IxvoYZ5vTOMx65PWyHYjYrooJdRW1Lbd2kaMHdiyO00t1pWCzAmJe//wS/VCt8As6x/Q0ftrbD
/GuRMAw2fOheP2csRAv9V20Z4y9HEduSR74KXcQXuzwYFPfajrzt7oZM+RfzD/D4Xz8HLmo++GXk
IV79y5UAX/Ek2qDu+XtsdHBSIiBz8kn7R5VahtuiayfeDgSnnnJEMdHhlPz95fil3KBZtL75QTK4
R+Pr/Pqwl9WkhjxwR27IKFpms6RqAVfSIPh2oq84q8ixupYeIGr2D63LX64Ab0ylE+Icvmmyf3U1
WhfEqG21ds9ApAHdH8EiJJ3g6y348SP4gMvg83Fx83lePqSgLnX7D1eA0vmXA48uFe9k1ORYaFHJ
/noNdB21YyXj7hnlriH8ud8PWF5Cpo7OtUIHZp+iCojcOvwoYqRcGj3f5m1aamtXNT7t6NFGo0jI
roRFbVhMBSkvh1BCXPQ6+EV8p+8v7FJI5nSo9ZJij6Nz4w/RLodYoMxLIUQ7lQ8qlaoVcA4qzPgu
cHa9Krg6zbwVGjr1gv6NmflWOAzh0ophXztwvod3qCG3p7izWGoKRTLP6rnYgSVRdGI+Zjl8lOJ7
O4ZzNlRvtH9ab5nqe/gvZ56+t3FYtyIHrn9fjrezb9wiPVU2/h3hyXYK0Dv4Y/gaxUcH+4b2fWPW
gRyDS4VHjv+eAVtrWCAj7Py+Uvxd1cBzJvO3Pq3WdV23NvFoYTeR2q/C9+vqvklbZZu7tPYd0pEq
M77jEZkQPc3t0Ml1E/0taYqIKY1SwK8dnKBu7pnaIdyad1E9MZ9l1S5zifdcl5ZMuxbbzT7ST1Z8
hNXHf6c/tt9rFmbuDnT0YlVhviQEfLh3x9VRG5ygW2/LV928WnyUYlo9PlgNFY82EL4ulKSrbzB6
hCrwvVUVHhcDCvP3X7A51jwoDTmXZpKabbvALKvIeGmqf2DIvQRbFM8Y8mxAAjohz8gziX6rAKF0
b+86dCbmh/P9iUI/uhVaKPRq8il7PrZaw8Z/gF+gINhytW2E4O08kzvDcFwLrlUOG7FZMnBKmNtV
Pf9mEE0t2XWa2gLHKacuwxSx5wRB6clSMcyn4zgjFf7aM/LhlSkcF66RKNu2ROFU4tPkJlmDatl7
ElnDMx64RRlhEPP9aKyAMsQntVZuB6U1zeUciVsJnbWAwZyNS2/N+wJaSv5V0g84M95HgRuPT17N
HvrwZojjrW4rG1TG2Vki726ZzcZMyjz/g/Csde5vRElasjFAsEqK7MGMrjUd01Fm6zVos6ro7iV0
sHh55sSs7drvJXKJOD9ZdVBs5avj9StMyJRWVl5QjG/nyQqV4nrKrIOhsi9nt+V7UqYx3twvhVvx
Rsj+tkbhR3fz437bqPgoj1jCtJ0Mzw+3V/mRlcUktsgdh4vgknwvof8+cP8lekabcN5m0RClCjTW
XzJpX8PQ9Zo2f/c9f4AYUNq5fCPz5Gv8nVjhG6A90TtPVDl9JL5WnO2//wx/SR7g+KSNmMoEsM/9
1QKjL8K2hHA5P1lQ6cwTKq+gulsamon/w9l5LUWSZWv6idzMtbgNBYFKSEFV141bZne1a6396edb
4TtnisAMzpm+oZMCwsUWa/9qvWqlWGJOZRCj0f5kxb5Kj2TX4MMM8k2p0wL+/3V3xZQUKycJ+hal
aBj40Q3iuiRIgTwgQbTjZM9T3D0aDV4MHU9B3HjVkbmYLbjFshCr3Q/aM7ZDdDvVK2/7WDS559cn
I5ooXPF8ORbvOl4h5/DNlmvYp3vELs34NVqcFtCyIVEGt4pZ221mnCLgcoxYJkc9I79JWLpq65Bb
OLb1T84gtnO1UZmAqS74gM/yaiGZv3rnhttMU+SKdJiYf6P9mc52S52XtN3A+7Yqgw9FhToNLAhl
spiCXVb2aiCKYb753/uZDsjJHhRHTqqG3vGias5c/EBVz5OXHvSFUKyMM/AgoEO6/WFbi9O0vesH
Y7anY6C1AKw7N9OZX/cwUm6RHOM+on45u2GwUL4ggm542H2pyW5kWFqW2H83nubOzr2xJlwJtqA5
bvEnA7FgR62nJcuPupa1NtaqiV0o3NexacwYHBosikPyMtcEF9W3nPCDUTt57L6GuWu6YDB8Osuz
3wzw0fOyyFuuEXxd7r1PDP3E3C2IQft46F8XshwA4fuJgDF033Tewa5pNydBuAzBi2Un41j/yYke
Xd4aWxFzTWoWVu84hVxKT7NpC4r88edfTz2QUKK8gboIqgJjvy6kq4a1dskK/wWAOSd4cpvri5V7
DAEzzkc+kQKeNeF//bmSQ0n4DL0RHVoMvC3gnXpyk8le7RfdJpjr1a47wXEns5L1sZstoHQvp//a
p9jUFTTlE3wDOCV3TBAQMJ+sh/8A9/I4Ked2gnAaDYY+99jTJDHZq3KVBSo2q7uq8DxPOy6cxmvn
uck5s5F2ksYLmq6qsVOvPWPIbJDImx110J9ADP6EA+XjZ3QVOkXmCkl/gNk6Zw2di71en4JZLwbE
lvHLHPoDp0TUfjIQ7Nbt/L+oAVI8sGaKnfNHOnZgNvsyWub035z/BmpddRTBqxZgJI6TPk/Lg2XV
WoPMs/bkQX98vVd4MpfLOciBvPaQEBF9efVOaReS+jMZbc+4vGYWEjeJZRTNMJj8C2k2G0cyNUF6
cExcuhjzRVk47YinCzmXfHwx7wY2VDlNoTglyv+8a3BbyoS+Amt/Kd0hYS7pA/FQLdr8DlvZofNX
NrgOS9z6+vHnXqV3y0sj0onTEGJapta7Y38QzdHatjYrjddoyG+wOMhULucmzPaocAQ+XKtqGH2p
PQkFfFE1V4S6nnfSB11IOYCVRAprx0hWLlshcgU6yGUAJpgFCDVHskOSJyOK134lGrioKBygdTMn
+e/HN3XJof0HNo8zHxWWJ+8WKYIAB29nTWAv8UrG8/iiEFkiGAL3y2A08O/HxFvdur4l7HJdy0OJ
iCaLbpPS7Hr863ouVFzUTWj1d31rGpSCI+cWHHp2C1z1da1tj+4moLLo9fZ633F03aGgDMzs1Li0
o9KQa+MqHM5eb7uZdWOja2r7H6Nl6LoGxy/Fgjk5AtImdizMQQuoc/nCYbj7V7yirACb9Lo0mo/Y
5OvcunG1xHZovVa6+liiq46J9b8bmrHXvq1VTxL8L/U61oWoqhzvK1ESYHBdWVkcX2xE69wc/u0c
YeWGS4OwFYxmhSXnc8wWeBggiSqfs1PNnvKQW5VcX4NCBDc75zy/WImkJCoQFWRU6HWFmyabqYb3
3mgkmFU/fo/vdhvoWAu2Bz0blop3Y9N14mi1vax/GUt8xya2cpDXX3kcBsxToGB5hp5BYui5SzLn
08X3/cfLpCBoi0g19nP/qu6g1kpSYP76RUGZtlnixN5ng+/y+cmF4rKJk+Aq8ijlpX9y+1dtB5mb
ZI9ZLjoakdmgvru6gLi309RYm/E5ciM5VaU59RsYqRUN6bB3JmTmwYHLWTmbNUAOvEBztRkjRw0t
P4cKdTZDRie44cCCzDfDWhMYv9w4AVXOLxVuuG9oUVvd2/VlNA7pDimJfKoaWQVhQoysNhr6wrld
0CIX4y7Q+yFFNGYsnoZCwg9ZNRKCb8oYx8HHg+Hdcu2CBVoWgInQ9AT9v53TM/ISs4O8fVZLFMcR
m1euyGo0zYj0MvJg+rPrlhajZXHjcn6ZiD747ABwXZCi//cZD1BGHjH15jXjFhpEl0T4h78TnotO
e8daxmdM2YCsE38v4/HjW7+KZybl15MKwHNsYckCtJZv7x0DrBsR7hB9j+0wsaw9OT8c2AjlAb2i
ZERQOf6csO7iQut6jKG7nLUun/eZDkbR7mKMs3z5+KLeKR0gB3gEUg/CDbzfsro57xfSPOLvURDJ
SrJYmcV2n8GhUf5uBdoESTS/1BrC3jMOoku0wmWfYVuzs0cnXibZecEoeIzu6nC67hJN3t62UBaR
VayvXopat74hhcs0vzZTCP28J89I6NatAG2onZmFnbtQjSpeK7E6GeYuQVD9OTfQdxW7uBsX6PfC
hajb1Z4eovoP0HFh2Ne8muAgUfSiC/eSgfMrotpCjKJTc8E5cHIx+w0b16m59wdNDpvzBt59/GSv
awEmPaQyhLxBRYCn7qrmG3pczwE8wTd1sixarx9PFUrQkDwDZ0kxltdM788KIllO/t+u6QjNY0Mn
4ezEBcyQu5phZr3gKvOq+Zm0smBGYxTCvuSvkCNF9vPjWwRvffthjBmTPEePCD5qXMGD3w5pe8Yq
W7GlPsdYrE2EqCCflr6LnbpuiefD2zhXtwWOSDbgzNEZP1FUEx62D51BvtR5WPGDIbwmb8zSybP6
tgEO6GFJ+NqHFwLPCRFzOHvHQDvb8pZt1/3LNQeL76WsMpz2gCPl/Dj0WDHie5tiNLXu+smaCeYY
xkD+FFvjymX4wOPaN6ODmGlJlhqG8RWDerrOxzFdsZ7tCxT+VrhLtgvFQSQ35s2m/DKBPF7+hAsi
BNksphZk9lCvKxwQ+eLrhCdsni1MRQdF/JUQG214clqCxfMf5fYgJk5F8/JHMSM+svem0ZMM9wXm
dkyWuyLtXHc49QQL2s29O3eQli8RcCc3UNpN0+F/aLOYZ5Z0hUgU4oADk/SNHDGl3i7IfLmtkfrd
RTg9d7WNpLDGPRrtyUfUc1ooOvPIVdOerhkyzIhTwwtbBdzTz/gbkjV8zm03MdJThRMsXPF+roI0
xfkEKPgSwoa6f4W5L5dCjLMDf0MMujDt6h1kawayRTQMydXhVzWPA50eDFDF2dTF9bGxrNWynga9
90kGCwozQvRkZcaKSkBrI7k+wulKdDhGkE9FSEHbyyvXZrllYDvUn7tOB7O0DogQNd48S70UEpVT
Qe5uQ0ijUuLFmKURDNoxRM23kOQGOdYiDKzshoeIBaVjhBIzaxXabRYuEd9UBIZYwvXwLkE56823
EPkwOugMNa+LHvXRhDHHvRGB+d5kSzIO3lOt0w0r/h5jZe3aV9MlmYO0NGBankbtDc60SEgkI/Oc
1BikSLrybflvI2JLe4/NtjceVJEC40/J9EimeuPcamlA9A1NKDo3+ZI2ccY1Dniq+dWP5/PV0gEz
jOvI8tgQDY/N5x0s5zaL4aQx/nQDGAmnXSNHKYJEjM/2XobW9crhsTiyfli2wa4IEfB25eA+EcTM
OXH11Bw4Rlc0Opq1awsnaspdU1Z443bYvMDx95seQQkX/E2itMSD4RSgooQwUU2Zbh013quGQMOP
/pxCBmlFzo2ElB8UNos+ApcAljmMs0jgkbtVB85SWuntcjtG3nCe607nPWK/coVJ6RrZepQELNBj
Sv7ZCdnwEpZ+dpZ1E605/Al+Lh47nAw7I0xmAxWw3WrEgJAgixggItkOvhAuI+CQxQnFAo3H+pvz
awXmdZk7fScIuuKwm7TM4ZtJPAVBBFVOyjr0jvC0+PHuCea0iuD3Ly4miUa+BGzOC4lozegtzcHv
V5svjmX3xC2uhjeVf6iCMbLqsahPs4WamEhVjfmFlmQrJmOT6DuCDi5kiNKemH4o+hKHfg/tl7XO
0Gvh/c5qNBplGjQxV2ltQH+F7b4q7vEgzRXZYO4iZaqqVrHZhVqCb7EYBL1jlS6q6IuLDZLwnV1N
vj80hapUlS4ixS26Ns+pvTpGc5stnfA0ZrMIF8VxymrDgzOCnZHfB2zOryt5R7iVyU05kyb3pDgs
JbIxawozKgwdlqAmhDhEn7br9cZN/9UZYJ9InDu8sNW5zCiVvL2CzgOG3GKhTtSg7j9pBfv2eAIa
BVNPK1JaP7Jxo8aXMuIf0FArNShujPUpyishUTfEQs8HaiCfm2cYK0TOi/XPobi39TgfbwL/MVw9
wHgHC9DVNBxHba6IxpmfzBLnMEfHxpY5r8pyNo5kfomSQucyghKfFFdT4FFlFP8PYAzxIvyzdgEm
41RAmpZlWxz4sXK/fRiAvl4GBpny2rCoFY95zyCdaInMaqDTDq3orJQYwrqqmCvB1FOvx0ktI5gj
lUhg1WiFbAo9wmspXAp3hyWIPle3hLkIC5ZeGM7Iu3CHg8aw/DlUflSMX7OslM1TkYwJW71bHCO2
iOWzowBQ69Wdsu2BvrJzQNwCjF+fBey4dynt++hLGdFnoD5S+PgljQOIJGBf7QC7eAuQqbKnrTnc
2ZPaLGgsWxc0cO/YK4uz6TcZobK4XYfhgfRSrTyFrpPyu0yXGfGuNcblzorbeH0lxHWlsgfvB1gd
8kT0ltPSyicIazq/eDbCJ3RAQSHfI3BKGBgjTOV111WfkOfTaRxSliMuaXlS/tDKHyFFEgyEEB6k
/L9ss6fWL+wi408REi3kf+l7cvBPgVWgyhFTimoRRZhFJd5MqWBj2qRLEIkS3XGO5xpTnSX+C8sj
+gIaNbnZ8mB6AULge1/TCEG+ycf8Iu2bI2sZ9h2JBYSBZPPICe40mLXAyLrTIWXTpxgs6cWChM6+
1ROi4PN2ypiLTCQLiQhzZGijUVpPQxsVVXFUkmxilWTaLQMGC8o7XkN9vx2LaluX23dmTeQffkFa
SHU3Tux31aEdcca/VFrmx9O804n5WIf7aC3k7NSlgRxF3MxlL8FhsPA9bGFUqRD1F7BVQeFtM+Ku
uu2MPHK9c+rSAR4lxWzqFEHe3JTxAYYkD27LIDSC5S412guyuV2w1xg+l9W3vsiPOzSifKauZ508
OOwTHrlRZFO1nJDiagntvRNng2buqtSim8kXHHlolIlU1NPcPJGEYMNNTJkt1ErikdqLS397eNhj
RgrDLMnmaMAzNyyJdjITAgQgcipvARXuWc2YgSlZVEH0koxTHbVnM63c+ByjyKaErNdh4AMYlDOP
VNfslN9mxxfN5hJoaAbGmrmsV/tEj7S2fW3dWgBeVS/51lg22f3ihSUXZlRsquatepgIcuy1Pfqo
9Nf+xJJOA2g6T2lSbKpfN/WBRic7i/9IJ/YCorn6gmkFSUOQm8KkWeLFdXDIFcKT9rNQGPuZCOz6
65IUs+setjOyV4aifWGTZIipf1T52vG7oCny1nt7ZklV0iXF02WG5kf6LfmWa48VcDHqOj6NBDHr
32qw2oxq3TFbkfvjSkFTUGlVU1r3TkSKcL9nxZSVW01GPSm90dvVTWRo9aFadJkv0fbCZgJquOkN
6AhqaMfsth1ygcV33TbWhnG1z9OSYje9N9l9xmg5VFl0qUZUlZCPkxBURo9q9jTmOgvSCR4hcZp9
F6dW+A1+zJj0uwYCY3GPWo1Mo8KcfxFrOVNbk7g4DzOqz6eqKmVJAmvIenNfucNQ/sovy8jEtGQ9
YO+v5/mZQszzCFZlj15D/z6vqVrmGy+OcDBIwEic3dWmZjf1IUdePwZPPcddxmRPni/vK/XdBu3B
tOGP2tKIbCxwGIugPj5GASRUWFTXV6JMsWPGe0UFjqMunIZSzZnEU7KwsnEJi2GwoMBilkEjK/UC
bck7VtrrrB1k7SEMQJY2yinRVKint5Jvzi1HdaMP57Xu/GcUKLSJGqdSLsdIbSEOpkudWYRA78CA
3jQYFJhe2Zj6sTJytK3oksPRIt9ba5My2xGv4af1Ny/ilenHjDqD9LJsGCJvuPtNjAA+c93EzcqM
zMKWJNV7xX01YSwLk1XmJMsmhTsHP0lJNVmdzCyw3V3vLk004qHtPJ6qMcejO6a41i/TbNKmULOc
XTK1K2gmXYpwueXPNT8G4rEztrk8kpaPgi+piLxGFQaZ5HjnZPblBpEN64h9W5NDov5bcuqtaAfM
bEcyQMt36zFIZOinOjsRQbqgKVGwo/yLhzMJE6iR/WwWAD5bmoKlIOJuWUI24KhNxqDO7l3q8KZ8
DoNVFqzGILyveJw5mvPfVDmuOEESEbKxwJxMwqv/SoaJ359j8bWRP7FdT7HtaeaFh8a9aNfWV/W+
hhxtEQK8IbU5gQM4aLJgxxDeYhdJken3p4n0ybLHAHcRyeWR1cgyuSnnxjqWATqVLWXu1ypoGs05
JaT4rn9Hk07NEybCjcajRY04X5DRmMZZMmw2kKtDE86YZnm+PGSWfv7lp1E1Tg9FMaxtelvPnKjR
hHsuWOPe6bBkTDcu+eX8FfyRJqMhEqfRLxKh2ECXYK18Ar+3aaJusPehMxk1enGRmOalLAsdco/m
l1pi4EeYAFYgORg7tV2SnSafjFTK5umrFbsYJpdb3qQYRH5LAdLUvswik6wqLn90EdaWz6NdpmyC
Y1XItDM2Li/PLfmceiY7qyA46bJBtmUlbwGR16Vc3YQRSRsK3RWtschhFTbRZLVASE45CgcWOb38
q3IpHJjmaSG7/0BiEF8UU51tK+B6gabbC1xJrLmQ57TRuow6z1tQpjeDBQ90MjW/Z3Fwhkl0maqa
T82I5hQ32WwDrZqb6KWYycxF9tD0MkXznNwP7+y5OZ0USDp15LddxCPrK6F6HS0nOlZNfb4zUTeh
11H3rQaRehhqZjt2JYKKbmNg/dkjs+s3NKMW4cBjGlo435mE6SGaoIkoYwzE2h5hmgjozhhBeX6n
aSv+iHxd2bgXMumK6n7ua83LHxyCmqYBh0MTTn8D9rNYHvKQZHWbk1XjuX/ZfJNadkPryLyzrO6Y
YQoK6X3cO4KjRVT+/JbD5gHm5YOwyqI75D6/Fg7yaoh2BYLqhD1sdjR2cfgy+t7EhzCqW2ARuwrL
PnickiYVpKy06Ad8aJ1cvgR2gngPiN0O55/WiHj3L5HUcmOWTzpWgSiNlO8niFAut7cGDtgHZEJ5
Y+5c+sLVP/KBzijNzmp9QQS7dZaRuwFUFBAd/1CQVLQBjnVby8Y/JImgoL0dCjj9MXBzfZqAsYdk
gs7g0MRp7nLa+MchksTMtix7Gu+R/Eei3S7PCSXpD1bGo/mF+0ZGTmdOKxH2azqmVnq/jbuPr+Ld
WVLETfDxNFMVfuO6rYynx7R+0zrz0bcKhouaOlnMaODYcWHi05mcs+Wm3CZssXHw8VYZfXwxb+F3
DrbIAWA16Mpi4EN6x+6kSDKbzgnp2+zMIjWfR6osVpjLeWCdkstUJDyUOfjxB797F47uugYOeZgV
ixyyqxO12ZO4Ggf28OhsG67XAtxl94osHuwG5YSqBcZkCGL772ir2z++jOv7FxUHq7uHowwe4J0u
YpgMwhyLKX/EgLPho7HLawAsT9gdOfajqz+os/zHn3zVaRWSV6QjqNshfeEfvOuzbTMmEbLWUHuI
i06OkLkXcu45+ikBwf2ub1iCfyF3FAJm3s6fg9/IegwUIau6HXpR+N2o0xRJ98fXdj1E8R7wLByA
isCAnrmGO9xuRXDghfqDOmE7m76wH/CEn7chOpUR26rinQrXlU3E+Z9AL5eR8A+mhudE2gHRDIYB
LYwq8Br6ccWUaJstLRMye0Weuj0TVIej/nWJ+sbGj2/0nv4zz1zZ2QyLToM/mwHxP1GoDV4QAO/I
C9z01iFL1DI/0wJdg1PkHDOhsfORhUMWhHd1hXqoU7Q3q/0wkV+8xn9YTkt+yBl62Na++aznLGge
nubiT5MnBCYzj2lAkdNH86QFT7NnF9N0JO5tJD1RWWmmvJKNFdWi7/9FrWZ1tP7hwF8hOzFDwk4/
fuPX09EF1HZ8sqcgeR37nZyJVXNEdx94j7+9bdtkqzUqARAWP6Xs9xOHWhevKQIwYy3IKPrkQTpv
BWCQ3abFy/Y9liP0Y+8EYOxsBB2SjP2YtlXOVkNnhcpvH4MxyMNXUqE1F5xdW3DjvayboU95lBMX
CThRpPCl9lPvOUud3dRro1f/rWkelv2MNQNTkrVzO7JFNQ65VJxYmhdN9ANV5CPVngwzAiEDnoX3
shG4MWpUMdoQPclbw80p2nGF+FbRPPbI30twahJzXPry0vt1U7cotI0hQeDsbpgwXE47zR8dckR9
n1Ss6tD4jUl6VKbjqyaxNKPH6PQbYHZzYJRvdHhxkniPP89rxyM4udUR4wfBIg7LkZZW4Pn6SNR/
xB3Ew1DcZFYlwpDI72Q25gQ1xPrRIz8vo6myY3V9f9fSzpLAXg71sf768RAy3o0hHD+sG1j2AWYM
jlJvYUk63Mf2BK/6qJDuert9KhnOd0iwXT30sXNOeQDnKf1n8Z1timoFKTabszRLB4HN9DUTAf5q
9yK03Kxs6rYLSLzqhz6bEZ1WmsZ3w88o22vehZAExDCsgBiJkFRdy/ssnOOA2Hr7wNmmdsp/Y7En
v+iEn4diX1kp1UxdS028BDgyOV1ty3Y8eqL3+vj5vhVigDqjiXFxNrn4pOhreC2QIQrWaT1IvQdv
1foWCUIXFlZ00GYgEDIK/3+qA4/Wi1Bd8NaeOJYvHeP/UTDBmdBlIXWKB0VdqmKu2Uo1rPQJdWPj
Iqk2P1GBXC+pLAF08gx8GDSg93elWjY2IhGZ6ockTj0WmoJzmPvX78/PPSSpz17QCccXGrTj/cwx
9O7zEZ/7tB4RkJ2+g+8ixvIl7hffiO+VO2BiQZDj1RvjUmE4SCzOjYk59jM91LsL4DUjrcIcgZlJ
Z3l+O5lckEQXV393h2bvsnrYl/OW2vxIuxaQhS2COMkbp00674+PR5vsWf/cdX2D0kw0EizKwfsN
ISPWGzdmtNynLC7rd4ICO/8Ud27IeZ+LpuHHyTXxy34yyM23WReOSSXIOhqgeaIyZMxd3XfmWKO1
FlV7j7kmJhrHs+tqeQ2KNl3PirYvyYuw/uiNVvhz5o2cfBQJS8+wVKDQJh04w3QeksB1j1sE9OfU
moUAH0oXAL9xQZejsmAM4UWikfbNaLG10AHTFs8TrKpoLz5+rNeVFRJUBjZyVlR+VP/X1E3ohPVM
TDxRO8FI8yJ2LDPJPHpl0WWmOdKMcXTS3/YnZwEx/zXgIxt1OW6xuXzykq+XFLSj1P22L1cFtXV9
FJnyPoisfknvvYtwKJEeeuB/UtltiNDHN//+41i5IHLwAiK/fZeglyaOA4e5OuT3YwP8hUFdgD+a
mlPA9jYdVj9T0DtXeRE8YzAnND7MZN8hLPAdf96Fc0ODl+ZOSY3Ti2Vvjop6fR26SWgXsZKP+X28
9JjJ9i25rnb9ZA79WucnfMKh3t7bNYqM8UEBV8pT5ETo4zlmBy3Y2pyHAA5Kw1TRYgvHmTRCeXbW
oSc12OWvSu22oADBHBYuwmbUUydnDnZ5IRNztxCeRNLy+BFl+bko//NNTOYMozAbHr372Dr7OGr5
cX/TZlXlJGBQijYRlK4Kc+CSZKvhSpozQGuNhTiZitGkkvOMRMq639VKOyarvs/DBrZnj5MI/VGy
cTCEi4lHbfVKuVA8NIJQtdjD+BB1KKhoxgBCNdaD3JIEJfx2CXWpK1itAlVCh/QoCvHQXylO2jAX
FGk7UeRyBKTZWeF2JwKk7KjfTa3W0rO0K/D+BGe6hOG53s7puj5N3HcKXL6STRbhMn/eHpY6rKjl
ON1stgpDUbhxNVvl+qo4ZCAuOd2Zl+P/BhOCswhkeFG76qWjL+lNiEFuMfabOE+dBImEk4fpNaO4
dRUtVtmTxFwkF7zxn4o+VVLbpZ3YL7nPSMJNAdhlU9WAaNX/pbr0U3pIEoLxs7cnmgzD8edJT+MP
8uJvAUG5S2Cy5DJcCQXmAWqDKZ5A9AFteaqZVoF7V5j1FNwnRCgP31NiEnDDATU7a3DYyhKMRyVF
jB4WXQE1hkM+opNqa9tgRg1m959IrBJv34O9k9A26rWApVGCNfN1WPoY8hIAXIuQ7SMBHXeu4YBx
Has8w/yz41uAWfQ41J2bNiqFYqNDhRsQaWlgCvpz3QDu3NV660tES7l8IXD+gscqAt/cOFSFSIYD
AshfRW7TfJdATzi1p1ant1a8b2h2tP6Y2oXrshrNmP4u0IuSGBGna+y8zvyd9RWadRj+DZhh2K/w
o+PwhYSYojZPmkZ3hFfPXmet/4KBTSJXHLIjIcQyXOMdwsl0Nbr80G2UoAKLMdiL0hPz0oV48BM5
aXpAlwxWzsquwcmtTiuAfQ8KisaHGy/MashacLMWgduOL56f9Ro0xAa2svIK1tJuq4Aq4ILFtZM/
iEI20pdtWA/uzJTNLhN31IFbo8M6+mZXHUd67jEMN9461IC+b2vN1MZsT5cMYWq3ozotLmRgbupR
OlumDi3bPKId1kPdhA5wMZlVAmUr7xh9R6aoPepN4QygeXkc0QePHn/jk5dZ0YSkTClHyzlms1V3
ug0xf3ExnOk5tCbuxNlaiT/ZgLVtqhPy7Wt/jE47WjSYuchKFQ1kOU4py9/FM9BfFLP6xXKoHpOy
zbdpLoaUjK2Kz94AdFA/cAmF4ea+zkqsRLI2OmV2FRJdIv11psmtBY2ijP9R1PTf6IDrxcfKcsYC
NHfDuzeywvVnQcSHac15gaA18oRoGxeR+q3zZEgi3giV1dTpRHBvb/asohlErxSAZfPzIkhsfqms
m36C5HMOLTonFvjlMkw9UFeI99gQvL0xYid+pBs3YbEHtVAmZeiziBZz5TAZsyqmqeu+DDTSJ3aB
ZiNYaLbJNm1/7wJ8t9ay+D+IyeLt7ogwp/vODtewoTMKNg3T9mp+j+3LqtfxFFjkPVT4PLJtpcQS
wuXR11DkSGyysgukfSz0x8bkKn55U0vYZSsARTQLSTgO7mVz26AjRbvSoI+VXi0PG8hIW0iZgjaV
EO/V3VQCLYoWxmXZdGGeR/u6TninQaN5KdbMkgPwQEvEVtw3Btw/z3tbxLED21TpmP3l+BVv5+Df
Ls8LEft/B9vFakRD1455P5aZ/Ly1HfpJTpMHUG6yvoggWtoAbC9I12cBDKSp8Zp8TbslRTaitjnb
66lpJn+VfU3hJlnVX1iVTS20rJYMjdGO4AIeLcoMeAsaL4ieqd/WldrIUfIR64tLSzuifnT0CsK7
F9qLOh1u5886HITHzk0UbJQJ27+MTZY0b5++1W5IS+TgoGRJGaUS4yhjQeXmwqFkjcT9KtoSb/MB
ceIsjMdU8xf9oXEvrEvd1/5fLT6u+I8InrHcDUAM2t956vrKbJzTc4m3oPipGiUWG6KCtCc7opyU
RAOY/HQQc/xojoxYZfQKIGs0DGdY/gDqQroiZ9aJTsURzWPsTSzf2aRgAdTUk+wnYMZ27u+lP31U
0uA6H4fuOBCBPgTHfpPIb8M22Kz4qhJQ2z2ZQawA56QxB5SARKXRJ3sfNRUGa9izwqJbbd5W8n55
Q1y4WpBV4agGOnidYPbZInoYRdWVNNOhbN5OiKSDL0IjbgqVQMPXj/GrxnFlImq41LjDVlQpuQ9m
IFGe0HBOlkzcjTJiIE+Ydw5ZxhRaxNjJOmul/cCAQSURz996qMi+OiSbPajdUtlCk9NctUsNODAS
ImhrEh+UDAE9kFSVtvqL1If8RXZ0wUaLuBe5n5IJ1c3IqcPfBB06WwFX1UFXMvO3/YgQXTQ7Gupj
ZGXb6rQVT+1WHiIUkNVCkYDRtsWTXoQMYiMB1fBck4vGsZkkZWArSDeQp9sqWxTOLgFyI31VTARW
iFN4kizyYEbntOC+4OBpKgG5to3mIUIWigxhm3OpSKmbHdSGhbaT8O6MZ+f3JT1RT7RQcO1fxfay
K4Ly19c+JRgAM3+M3OzFcnXhXq0xirrxexiNJYny88XzTg6hKIM4Agj3vIk7SJkXkN7Z2EkQmiJH
U8YzNcnZsKmm94qOXTonH5FRhTjNaDDS2cL4KFtNusmRDMoL3n/T5U5TPdOrmA5wuyKBSkD8lKGo
heS7rNZqjiHQX9vh4PvJmrtnBVZo0dRntBknm4GWfE06XsBmdkn6DfUji9G0Jz9WWGOlb7Nyh/Eq
n0MWws5bojynR/zGIavqNZs1GYsGWzIjRz1kZXZkh8Z5uxflUTw/dZuaBOtr2ftHDiFzVR/sJI+6
9F8fnyevMQry/8jsgkkhFZBIl2uQbnXcuUqiMr8r8hoZOJLvrZ5fhTqkoalUV8rQ8r/6YDxJHOGB
Z4DMHcirayguz6y+8as1vktz2uD8WjgpeNgJakJICGNotLkojyVbBcv8xx98TYYAj3Og9W14M1gP
QtevzFGa5pMHKU11S/qX+vYZULJ3o7uAmBUk3LDdg+ffrCa9oZBUrEPc5eWewF+LQBeXPbWl8fRl
aaGvu19mXxCHDVP9/PFFXutTEaX6PgCw5SFi0N+n/iwIHzyvHq0bpRvblGmzSkxrU4FLdX+uc+1E
8kode+kunMnf/jb3Y01fe3qWoWvbmUULDN5WiUarHvRTaI13BcOAgHV7i6praN+RE72T0BYv3w0O
3ehI2aFSteJjQaIJoP02W5wLov7xbZIo9RYjg0M2XDz6BunevArnGj7REUMxNkfz1NN/UqORakr4
NrFxAU4Aktx6whMawpYSav/9StftMDoS6xtXX8wtSs21qLg5P3qtof0yBhYVspkuZIRKhlN6bPBN
1Ji7wkMHHh90UnbpbxzHdLp6bFHoLjrdZuLYTnHo6uIwKad88EjcJfCFk9009HSLKjm5LCyEzSWo
DSWNyIHtsR6xMgZ4JUw2d9kjfqlonCqnFyth4GVAW9SbmlSZjoauaefUjxVlYFbcAPp25k8yNlFk
HxensLzXbKUnDS2cbG3osmM4rohD7xszpK6+WQfSFJ4Q5iwFBxhEG7RsKp2MVi43+UIvv0dDTt1I
MJ1Am9oDWg3S8Z9oK+tbNcbrRFADR6NzIopKui8hUdY7XHbzgUTtRMuOqtZyus6ftT+WhQSdir6W
LeGkO5plVtp3e9J1h+S+KmiX/JQRAWN6N4nv0Fn1OC2YAbB0r/2SR/T37jqYu4tyutjYiBBPlfdv
EmcIv444gjSAdlmJDfDQNv3EsFu3LErFRE3IXVM85drCHD6Mc+c10b63Fk7ye1ZGBIBnmkItQ/sd
CcmKCUtvAmIzXjgZpklDYFDl6fTY5ICd/RziedJ/Uf2a/nmoaWwY0b0kzOmxWiPkhnVSAZbboSnx
44EX0mbhsGQPo19LgtDmVVCpnqoW0HillAnbuW1cK7FS0/tSqukRyxGh6LU2OQP9t6jwxv9sEylK
S7iy2HMnbAbuQvAXzUmsaiTJLfW19DNKicCJt3MMDBgQmKWdwGsbycA1qYQ5sERHUDvnsYoTi3ag
dRBV6XcDhR3RkKyE4a1H+rQDM0j/izxoaxJCiFK/nXLSQA+zMSfgYT0+ykNNQtDDNPU12NxgRN/z
nE7DCLjpPP1oekXX7ePZdu90nsHAZGa/jLI7dI/geNk+D/pOPwwt/y2+oUWZVn1JM0Kr77Sa4Kcb
+ifWCc08k/FnSJfV9GQ5yYTfzjTarwQuJNWxqXvpkLf6zoJMnB59Zxc5X36qrDCoD00YefQs72e0
iQejz2bjPgjK+knzFnqg6rh9vN1QxNNh4jRId+TYrw+gM1VwFzk4akisLr0H4glKguARlvrcLA1z
83IwHofWHmlTs1rmX4YbJHf57HTuDpQofWqLYDi0fWK8zsVMT8u+/enS+OmVxnfZU27Tm3y39jYi
kB1MW0i36tKKyeZ8AK6CR6ZBj70mwT612qLTH/DgaP8Jxsi6IeKvOCzo4o9IXKM9nc38W+7VOOpa
zBpUgX98d4lv2XUIQMiqCtaHfg3pdxjk3vJDz+31BKtvV/vRyLsvI/3YnkOrbh9pjLSeMhrqfe19
zboJA706VmktYX6AB/fw7eWNzsnhYIDdSoiN90iud3Rbk+n5Xa8d518L/b9/hF3fviww2w8RCVzn
vGtpZ40gzab3Y0VnkHRaj+6c2ng51nQ+61Y/3Fc4PL5UZmcc16lNj1lqmyR3jTW9Xzxj+U/tT9m3
ZrCn58LW+ztyuuKnydNpe6e1aXPMi3a9x1EVfCN4Kr8zotB59hHK2ruUQNMdwmH/XkcH+SN3hvZH
QLLbDYobbQ9OEt467VCzmwC67Slo/g9jZ5Ybt7Kt6akc7HeeYt8U7rkPTGamekuyLVt6IWRbZs9g
382qxlATqy8y6FN334dCARvYsC1lQzIi1vrX32g2oKlvX9mTW39uBhLaDpKOfbLWSXtPzEzcBWQ6
HBgoDZ8h6ZowrjvrPHvCvCdHT4vmbdo+ii4WPxI3wwVojbVIEMQKKBUbPwxMxK5kssmVlTnrp83U
hns36ZuzkU7TdTrnyJjibYVaTLbNIeuE/YhZr78csfqteRcjPmr0rrdNY68yXarzTn5ZxL8hnb4E
rhh/GBxvZyhrxHFhKYHIi9zsKiv0LzYb8FEjCvqTk3jelbVlAoeuni8ALOx88SnmEenPKHoj4Yv6
faxyh0SKNhd3PJoy1bshfc8xyZhhHMmS8QvjLsHK5n3JbO2mNTvUX7Q71w7byZMQRNlxZtYvuNkQ
XLdN+XtaF1l5mM0aIrUz1yAlsYF8Gjc0CKOTheJ1Jh+aDbUiV4H/5SEHTwG2hCQvXE2t/b5q3nhy
UMdeFyMhcAdQguIJl77haeawYZLd1+cRE/nQB4b+7MK7M8O4EjJdQcumlA4Z/HyZTiVZMq+GN9QP
KcXaUZshhkTx5BHBQRRpckRp+jLnWOIto/iWbuZwjan7z6m3Xlxwf+yvi+WkjV5x2AKzPdH4NNq1
MbRFcAdWV13xxUrrQHnUPFBRpMGJ0WY8MUc3OZJTDXwH6VrD9lpDhwwZVunvsA+Wwxw4hBHYjfZK
tp5JO9hldh3yqcpf7lY7V3mq2bdiW9s3ZGvaTUFLw+Kyl3tCf+abMSMOLgTiqyI8NNrXmbPj1lgd
9ytObe1TFbe6HdVpMZzcdXZfTINo2CiOte7GGxwPw3oK4g8trVJSysdmwEnExKb/mDp9dt8u1oh9
Ttw3UVM4xK4GHvpm/zu8Gv9g9t2KPx5X+GacKjPSxQxLeXP7Z4GP2XE0kXKeQDH054RJwBTWfhXz
hQR7CbzOZ4T/2pOBDdqHII/8VASZdQdJPyf/0Bz0m5m0gaNvjdUX5JmgbMvmv8dEJX4toAP0oZD0
jpCr0Hw2AgKb8sXAmDyLu/KcCD97s92xvyLrmqjAHoqPHQ8e3isz3aG7mUShx3XM0kTce8Ljrr3J
yB6NsPMCBSP4K8qzJvvlN2l7oPD1nzqQNMIX7OSq9LeFhr4f0FiYyW21Tc1tm60PfPCfee9WP9vN
IHs2wShPFBZ7d2sNR5iaGb/FjO6msIfgAf2KfSRQvTtZ7ZxUoTNnTZQ7mnNnN4sbeo3+houPfbsU
CxrA0hrOc2BI9jNrN8q6pvy+2WaK/bUjengrQ3DV2FP3xcXtCM+2osgetEQzDxzC4rnulunKDbTt
Wmc3OxNLFV/ZvDc5NaRtPaf+NOFvB+5Znpac3Lxzkfhp/qGI1qCEkly6ZT6eFMVmSHeSbGslEKfU
Q81GoZYdMky2qSJNIuWQ7uztovKwUKjHbnCys9r6WXJ7nndSc8GGQj+nYE9/KFJQOyRaeIQeBwzw
yGteymTeshcP4Sx1LCFXMz/iKPcsiivZlHqXeR6Be90oEzlHNDQhIALzuSUbkvZb7ATVMv0BWjZi
zEiXRnuRXwe1U9s/d+yV0QVumIe+wtg1Wsdp2u5hpiTdVRcz3sAHK2nWJmTVufVDXo3DNIZJ4Az5
kUi4Ij1qfWcR2ajV0sQvrlf/Q8clMb7Btd2o0LMUlHgaFv/zqWX8Xj/Zcxvn3wcnEQNZixj3ZM/4
WcaGATBblKZ+y9B3cdwzRgtJm4Ujrqr4/c54yK/HAYajj7lOWxBSn2HAmJ7iOefgCrH5kMqYfmHi
tk8486BErTUaVDqRQoyCi+dau23NGsB4yarhA8/dYoQgCTfd+fXH7s5s/OJ+Zr6c3Ky6yxLzPdGc
4yJmyA7uVmzuOwUZ+abEr47aGV5LUT/uxvTVxmhccDsSZoNqShJAHvPpQVIuo5dORv+bnlXSbPR1
lu3C4lQSioGCj/b4QZXGma5JGG0fL0DwZgIUIlhq+6fdrG4X9wSxXbruMbY4/LoHainQ8nnXtajB
iTWaW5UfNl/r1+SMl1jDe6rBorZhVnit8EE5BMEp6zIr2bnCMAUlf5XnXNKr8KiTKkM1kkjV3+3j
mF2DI2ZT2nKn+iwHwkpPq/qInRmvNI+T0gS1WS0hNrogCV3rM8IFTImUHGKfIalPU1g+97ZWxOUd
PdwnO5MhJ2doB+O6lJuPvxjXqTc5k3bNrM/K8NnxuDTiTPe9duaneBIdMWaB63X5LX0xqiQiql1H
b242orCW6WCiCWwQNGDFziJXsQ0k8Jk97DwC6KR0huylhsVo6LYcXcQeDBRA69jQcMTuTNLXDUy/
C9SB511AIFpfCvPadAbu3UegCq9zdZ+LvqvJBpOIuzRKCDllryWLrjA+8DBPBCPL2K8dj6fHlfDi
hTkrmQgpwYBeittmKGRWNAEf84bFy9mQOZB4zSuktbXNZYH04WmTiQHfBT2eVNIC0b0bbGhNFMC3
YW1REyHdUlqIHUS21BymFo2cQf3h8Krb9AeWZVgNgFrFYmMkNZF+yg2NKVhK5y4v7Ab8b0cdvQtL
fVdV0llI2NBdUmPJz9WM9JbaJy46IgozDCj5KGQhllxjgyhQ3pzZJgMwZIbycWwl++HHqrwSx42B
iUBcMqdJJa1tWvsrpoPSoXKAP6Onhyync0B45BAiiEXkRXu1z6F3/ZfbThM9CsGyqd6EJQ5uy8uC
A1n/Y1f0iSBDPLozK3pQqYxPMfctqc07HyHI1mCN8Jhcl7ecbUH/omNi27A7B2lenVAZTtMbXVv2
Xkuj3Zl5eWAUz3pajrjuLlYHTt93bW6/pFuSl3eZi7/5qaMfc5/UXjK4TPYZqF1w9SGpUFJrDvrB
NGR++28kXS26fcy4y8snpZAiSFJeUbMc2Ch2zesut50uLHGyoHgk62aU83psHJA3QZaoXOx/FGe3
Y9U6b7O3GMFPkVJK/yicQTb6naKu7Yv2IvlWKFAf65LVgfpaDoLISTSH52oVcfVOjHSljyGA2rLq
RM3iKZwd1H60mx4pjg0uvvLjoGWetvNa+TBiYq+2G/rBi4NUE8yMAtUl6oqiqSRY768xzwLt4/Jd
TUaNXiRcKVvZo28XQ0o1P1AndgHRio2rXmx52pv+RSxtAajwl3Osy6mR4jOpPXo/5lePgU0TFKv1
0TvwNioUv5jjP+0yVkQikueixkDm6klP/RIPWHOJEojJzhe1leHNK0VW+zRczZ17BaDoGDFCL5gV
b78aevmD42XUEZNbA6tL6a7BveRHNJZVrtRmwsdu/LTb/HQVNgCkrSt+J8CPlI+pxwTYTB4/om3k
l1duvJj+y+Nn12yI2lwEw5DJrBZCP9RG7EIXYLWjFpVEOPj2Uu+fTVhxpFEAI5jbpZ6XQY3d8myW
5AWL/KntxZ1W7Nyvl5VxF76jBQBwRT0vitz1jvvUq11yxBbXk1vKnQBoUNY8aoK6NoF0R6ghA4g2
NEqRsdPvugHl+PjH0XWN5Vx3QlDJQTYrooW6b7u1w36zlcZL4PfO67ZdIrcbd47l8ZwpRYUnvMtA
4DKBREg/suPV2AlqOLKjbQwofi8q/+6i67e3Yhq7qzire0uGlpqiLG+AP/22Oxs9gU/MowN3WfDG
dCse/jM+YYWOgBGuL2T+okqlAG3CxBR6+ggjAeOisLBKBJ1X+0xsZ/BbdifnOXCKZVWKWttKm0NZ
l83wsy8NMZqfrc6u7Cxy9Gn15pNhrNJsTMeEkiujZuhiCqQW5A+HjgJeTs9Lyscn93LkaGUvD1ol
4E9oQKU67sJR3uVtlMTyVfE9lBcQnbysAJrLNCyGhsi10pUvpzq8mJK5KGktKa1kkKjsASex1R4+
GHg4iOYKPge2dTcCD2E+2nahxNmDvknZa8XguYwmjZYygnZADNEDsRC0plFipYtXRHs0wO5QEfhY
GJhfc1yVygDa7WUl74+xWtB1Og1WfJ9k2rLBCcJgULRvvQGX6ijIQ5nWiPG5zbfYKx0CPuX9zyrN
s4YfhH5cHq8LXS1JhODRLgKoRtXR9fqMa6Xbndx1dznrrglXTh+ZYkBgjyIJWfsFLLpcUuWcuZQE
ITF2coXmcSoHa9niyWO26S5+oz3TEy5hp+VY5eB52efwA3Fb4nFJL3a+ox3MKG93msQ+h95pQgw+
5cDdVAP/3Qhgt5bTehxOkSspV9Wdl9PAuuc2W7ZO6/JUFJhjWQ+Coo98uDpHVYA+lCOY30tEtWHs
VeTlCES/YMsvSwM9Thj4DRAmuUS1i/UTGR4D1RG+cORcatphKyB1gTjDSqxIWrqU0Tu1EL0fgTrX
k2ZlXh/98c4jD4o7YaiEpZaihQ+mJCbqRJwChFfOrYZkgU+w62edvpLD6pU4HOaQ+WoXZvdOqO5F
eq5KW0CYjhuoGJmiW3sesv2Z6RpTDuIh80i7myHuMJA/+0HMjOGcIc+66IRryjGqMrlsFInML3W5
yPbrism4XCmQC+QyXOJBrl59ZjtxwqDH0YHI8q6Zq+qgzjagdMm1WAEj56Nn6VstoC1aOQ6s+zOz
dx743V8akB6/yet928+U8eZOsiRaQWou9zZpxTC4N6IanSnzD9WRJqKX/LQhT6WIVh3y+5omEk19
d3ri/NQqa7/V8Ehg4YyLMQA5KYH4vmFrSnrMl5dS8j1Aq1IkhJ2t4yl6g79actfdZ6z2SrJNh4KS
V8QL4mJSidxSHjn7lg0TSe7to45bHBROpQ8ucxwunEg5WEJosJszpCtrNq6bS/W9swO1xiI86DbN
DHa+44g3Gl9GXWj1yAUwFLlG6q9MRQtS9h+mkl7/uZuKOZl0vbz5ur2AN4UQwCmhth4TAZTYo7TX
IeKRo3oFxRtlPu4WwNwMdRzj6iZMmGwB4wM56dibKdGPug/W4MubrrhNnZ9IZyLFrk5Uyb0f5AG9
E28VKDX+/ifgA3mLdo4W5Fl5QBu9k/qkDvh24uByoBZF26M6yk9/zMgVgwNPF/m4Eoct9dGpov92
+LZTQcHb1Hi/Pyw69ZGHZgEC2AmXikaY4pHCLdq5XorCg9G/fNTVOeAqQAOM8hJrtW2SsNRbrbz2
+rpI5wB5MSVhRQmF4RHKrTZA5sD1TkwhO7E9x20yPImj4PclbRa2Dn09Rq7AG5gVT+Mib8bKFs2L
CRBsXmW3Pd9tBfamd3NgS/AhlHh9VMLrkawNXlO2a/KzXGqYvVqcghmyXiTtgyHGDfGc9FBuFMma
/gteC5kqcvMfLhWbAm0SywfBPDiggx6hphw33BuaUXmpd6V7pfHYIrC/OIDOiymZPKrY3Y9u4imp
Mm2lfWpTIpQowxSxFC451X0LqsED416gEcVD3P00VBXVX9jBlar0E7uRVMhc7RRFPk4N2CjlTazd
GCrJCos9+p+dGbOfC4zaLmiZetb3a0c6+yL3tgvcsq84VWsuUEL4Hrtyf2eDwPiQ5ApVPsU4RrU/
oJnT8ntsZPL2KrhLz5oLTKYsIfbEAb0hIJ4Cr+i1rcfaNB2LB1xL9G0+tPoSGFQ9sp0ReScJa6rU
ZqYgaTe7asza/GaVDk06bjRQf+VpilGVLGMN6O3yZFL4nGPlsiYuYoPHXHEUOchX6SCdEEv0slsu
7AYH8ELl/q5aAV/t8vulRkchj/MUFIu77rkXMr+3xKm53PvAia59cFWIo2FSyzvR7peyMyJ3iui+
ARGqIOsShX+pBkhbIA7cE/NiOGDEozULfz9Eqt6USuQ/BgX/NdYB0tpl0SlSIjwjeYl6q0C8WDPf
g7ZaHzEslxLuPzpdRSSiF5O1/t7gS1U0P/KH56P4iCxTukT1OOwQJomGK45CBBKg/6wunLcdcmmS
fPDM02Iu+il1NXke7vw99SAr22qyzAYuHl488p4oJR11ogNl3tL6fvfb6VBc9/cV27dAgzJV66ey
xUPeDxVjdes6SZ7d5T776agiUfYoht2/K2tpU4wjPMatm26MpqJWOaF26yZCYbRE0j73fc+bheQY
7qZFrXKr+sNrvdRoCVpFVvmOpwiaOllWdpNcqnurZLmzLBuEykLZN6vd2WjXOtSqchOOL82hUsgt
FFSmPkgrBKKpLL/nIEVf1pyhLMhPhOeWlBcYjp8OC6YacQHGtH/aPsjQYn/a6bJMluUXStx10bsz
KQK+sUZgdNLBu4RKxLpUrF5XNv9cPuW1RPIUTx3YGLfawrWPb8UilukeilyvYIGdrakWkZcD/dOU
trYsMzrdlV4vaOzlq3pVzXgn2mnObctWxkHdX0Q2u24NvHTj6zpbJx+FvTCZlGvIpiopaJSSRCyd
IuRr6v7IL/SqrNnlFxrhmR4TsSHHHfmgZCHxhgmTeTU7g0fpuPeSO6dc1QfGpcUfR+iEyTFtDXso
PrPdycIcd2d5wX3dlrfUWBmMAIaSo+nHsDw8FKb7Pp6WiHP4wQHpHqiEsi7YddG2LYvopjCl0Ae6
m9zcdxr6vii8BEu3HwGYLqtvJzzHyi6wV9TQrk5Xj5VZWD14+Q5AKEOlnV8eLH0yHit/QPPH3OlS
iu6Q8866l8JWbmGqqj5fmZjMCjysFelydxCYUS/Y+kHMdb9OL1oKyEtH6deGsdxsBgEyxFq4VTlu
9w20/8V5QC6GC5nESre4KdOPpdOpoU5eUZv581DArnHPqelOjo/EyUhG/Tx4mDeHDijyOB5yd1jb
j8RsxLREKBi34oFW2ygjtyFld/zWY8Jo+5GJ4AXjWmfbLO/YxIBD523yGjeSaJRx3+c4PN1OLaSo
9ByUdOKPazqN1nW91qJ8qXmMfjsaY92X0h2D6YSr78ZcM69WFzge6tSNmNvxu960nXhAFRdX53ji
88GismB0C9Yd5k/OERME+wzml46PS8ezdarMeNXPjdDn7dbEICQqRG7CqBemR12QsP1CN7EDsYYD
Cukx0ucF/pfVp/NN50yuAKmhvzPu6q2uZwReTe6e8DkJMIIxt1nc+lm56d3J7oNhYFjiEwGWnexy
1siRy4Q23mtesZTrAW4ujP4wYwS4aKFTx3NhEfWl15bHtFbDLu4wbt28QnXy834ilwtimb0cREam
UB5mpLbD307ZH9xIZxlYiNFt3bmLoRmbItTSYvKCG0yDssENrcnQly2amFnNn0rhVt27cGpYLcGU
OvMtKtJRnLAMNmvC2Er9KsOOAg9p1C6fmsT3musWxNO+D8peaLeOwBLxp8+m3PxsdNfNwUA19N1v
1QbfqTim4zLZU9hDM29AhnEK+OGWMzMnrM6/IUNhfBU6u/vShd3MIyIp9Q4HdzqANbpbFs6jZ4k3
Z6O8khK3BbRtj+dRwKFnJIl2BzPGdB8hyXBlws4OVmGRhFEwiyJUgCFUtlaOfZVIt9M1rFCT4nyg
tmUNEgv76k7+3gtlVeIrFUKGdGP65oO00xyoEkkkUhJ4VqaapgpxUg7wik29YDBR3Cs6sXqRXM0v
2f0mDmf1KoaxeXwn0puY6uyzjLyyZp8VxjqI10iRlPcDR0GeakQaYwJ02ZuxWuJh9WDS64cRy2K+
iYf1CZE05rY5X+Op7XT/02JvteYfi8FgeJFlnmyRNgOm30dPHpWARnwpRP/ds8niaDFadrce7YX4
MjR+XP/IhsKNf82EpCOQ1Ce9ehrKwcaToZdRwerbrjvudPkrxa7P1jkDYXZKfTAZBvXli8dJth4F
6OLo4/inJYsVYUsr8YlCeeRkl6ok4UuacDiIZ87qO2fMG/+8LgPUzFg3CZ371BpjUqLzZRpN7s7o
0E70JPQac09Jgfr2k2vV8fZ9pPAwoXZApJwOKMPAC47WUKAMeTdLMze0s+jLDKOwZ6/n5b32CqqP
EUy3aTey/WloKddUBNhuZ1lCbiMmXRM+2EulO81x7NquDSFNmRpSNhI5H5olaCE/rXOSUwI4fnHC
A6k7OcOcludgWKEn4QfgBRDXU/NzoWut/tCjsIomp10YGZXla4F49QWb8OJKmP74k8NnaCJv09dj
HDgx2p015U1LLx1uARHx1u+mZv6YMjC4K/o68ZyCYj5U+WTd+Pk0Hcc5YCEO4Mv2r4YA3zrqyWbs
zulULj87G0pZ6G/mnB3mfmx+tEmDP8sKByjyAFM+d4iVb7HEtO8wwLDqcJvzdD2ZTtU+uM6S/4Au
3n5idyu5y7mdAspV1te06bQrL2afRzG6TldmacxosWmy9Tdo0exqZSOGb9TyyU3PzS+7MBaj5UUJ
XM9rE/T7F8qL5QZfzhTWRxegV2EEwcUrmt78wQiicO5N2rwaXdycG4eUgXYbdl0GQm64k3tOPCq9
MGOs5V47zpYViFz8JIcMZvY/trqCgZSYroVxFvM7eBQlBh6riRDLzPX2npAGpsW1V5pFlNMgMbdr
xbVXZVaUG9Z8l8eJ8d3XhfeG61D2M0uL8Qbmo/VpXgyessCNT0Fj6vCXSvvGnPvCPwzg9kto6nF3
g02FeOVs42SYEC29aoZdn9KEdUer93WEef89ph8ikHnOH2s9qE6DOQRnx9GXk4W//5tZmelLnDnu
wQmK7DRrW/yc5nB3vNksmcSO5nLADqV9qG2LLTXT0imCYVe1Z6vysl+L0IzPvd+ny7GY9O4n3NfF
i2A2AgDaqTY1YVMk7CwxhoaHtkMHScoTjsClVjQP/rB0/VEfzaqKpqC2IJrq2XRGJj6/5wG9WFQn
vX4w7XiCGLLYtzkevfcOZ/ztlozwBtPV+WzUbXka85jsdDIBrnE+S+BEDvMcX8PdHJMj+5L47I9r
cofvZ+8fGyq4pznJ5l9mMyR0b5PPRN7Km76L+CLWZ0sGfz7qCwFITKJzXz80mOPe87aIVpN4O7XT
UP0sNdyGv+T+ROg1v3Hy5Xzgd8aZ+V5reh1f6drkjl+DFTKTc+/Pi4eikPZ7C9wvjs8dWoqD/JEs
OWOgDqEXwjoDVERO2piaI3iNiA3ruK1Awegsh2r5hB6qGAhOQkJyDT2nMa7B0Qrjx7qSeJAf/GD2
nZcEnUU+hp7BamNvMYGMh2ghQbr6pOtmhVsSjFHCAaqoWDU32CwkgIT15Z8yogdgEg10NNSDNxjn
cL6X3TpHVR2P3v2i5zqTaKHr+t28Jox26wkd69lcs+1RYD3ihXrh9I9ZHqBxJzDBTIMOgiKUtDDX
GbBfrcjpBKkVzIoiUlUGBDNj0urXPAal9ZiPpbPtwYn/4+fyP5MP8aisKfr//A/+/FM0oDVJOvy3
P/7n+UM8vFcf/X/I3/r3T/39d/7zi6j47//5I/fZz070kAr++0/97XV59/3TRe/D+9/+cKxlsP3T
+NGtzx+kIgyXz8D3kD/5//uP//i4vMqXtfn4118/yWIe5Kslmaj/2v/p+te//jKl5cH/+K+vv/+j
vBL/+uvYN+//+3/hfqNe7N+/8fHeD//6y/6nha0Wkltfx9pcmm3/9Q8ofPyLZvj/xASMkF9srezA
4Mf++kctuiHlt6x/eh7GOJAkPGnKZfNPvUBFwKfx/unKJglVDkxMah/3rz8f7W+38P/e0n/UY/Uo
snro//XXf8trc6QJD94rWAqR7ed5eEb83QRlRjWapJBOqAWkR0QNhLnBlqNlOoxN5Z4RA7BtBDOJ
9qHHzGCMFmCYMUoKzqrjMMacEflS8TcmzKruaCMSRDFYZX53zMjhsQ8082woQveqJgoq3Byf/8vV
3r/S374C3/3vDHbMJ6RcBy8Vw0SuhPXg379Ew4AnI5r394hHBSFtHqKLA8HLA9MCCNsghEwB0tBd
1+2IsGK7Y4/ezv5s2h+kp5TJKxTAkVA05gLjQfjbWnwjCWEzoh7jYADddSsQwVrW+D7iooYKvTXc
4oACWLDTN163HCZYxe6JsDqz+yzDFfA3Yf7wqHmJYZ2XKnM57hfb6emycGUIF3yzyO11W+jq9VZB
Ow5KzXOOOXBMlFXMQw+Z0bSPGsvex/MSd4RIx0FyAqvLlyHc8ni0IbQ32tcUQ9z6kFTwHc+D79S/
rZp9dwhdM28fEJu1r75ZuMbtsKzBOU7J+j24EKGq0BtKdpYpzhvCasZsG4843OAw2RC2Zx55kbu4
S2zzWCKDep71hjAorFvWV80UOqOrfkI4tLVgfKfcmXBGWJd5XomSy7MvmeE2RxJWs/mc4m9jYW7W
cR07raDq74elXd74bQ0aG1Tc+UsaCFd7CtqlGU9d7OhA+6nQn/OqNZx7LPyq9WQN/VzQIQUatMw+
bl8HHZncgcK9Bj4go+RXW6Wx9zmta6uCo+w02xXxHNNyyOdlfnXqrCxPqb9ClW8WzHYeR8toi5Pf
agwcnJZ2JdwyI8gOWAClN848DWM41p73kOhWaz17G6yRKM4zvsWQm82rGNs0uC7m2HyasUUR0AHT
4aZhEpcgnJrS5QTlpaMoTaalfRhSq0EkPvf2GuG10Upb7klvr6GoiYtr7XbjmW0GD1Ev/e8jFspw
TBkblejBx/RbWqPEIBmkKeyjE4MkXAOuLUhIcuql1xnK5W/RpCWNUG0nxi8BhPvoDbIJGSehUW4x
yXw3Wp+bRETcHJP0PFRUPv6arUeO9bwFZTLRc+nEwqZfG6eYf5gix5hAgJ2xkuiZtygr4gZ/3jge
zU9bhxLhJlkMXszORL8aYbdSXxzbTOsqmER8Ma7utLnxrVhaNpCWyYxBjnGwMOFvdSNqvRkKJEmD
KOx8zWCxDYa/TaGoKl4UThA8U3SNy+OCF/OK3/9lKQ4DRirMfPOJl8A0rF/eIKPRRabaunE2CjB2
lGyDJdLqlw0zgDJrCMZF60IMNEjgDhsHZtjLktJp2lHmLrzxRjjVqy8tbD+VRUXhrh7XDbcN57ti
SlZawdagHjqow1Vw8puJHG6zB2i4S4uZmCbLLYvhkPf+u2dTOKDH1Foe+ilxvsOMp96taehMzIw9
69A4ef/ENbGohdPVftWGuLhzSg+40cC6ICzz1P6xYBc/hES6/8oL2n7TMvPbNGHXpV11rsdesJTr
ZiijxDenq6SqfyfjQn5NbbrJifkDmD8gXn6wC7ypT7lkv4UTI1VUi7qDGWIe69+WCVcNkuNNEhry
9XVpfO8BnKD+Gkw+ioWawvFtLvXgtlyzzDrg5kdBPhaUVGMNj6gTwEE6I16cr2dxz6SYLhYGav5o
IQIaD2vuW1cJ4b8ekiEv/Yow5rOfLp3BnaJvO4AED8OTb87jGEF9Fy55gF5OWio5pStvMWbGwXU0
LrQocYPoY0hu1PFJZoarQzh9Y3jrM7npGmTWdXIeyaAUd4bfcA8sbfwy0vUdelIIb1ZsaA9+549Q
gIbZiRIMvZ6ZexUL19BHhlGP7R0UjuLoO8bKdjx8Lbwhf1jN9beez9033xDCOW5OrOUHl31Wu56w
RPm2FPlnkKDkemhH2jOoq9Hkj+PrEsxlmE1ZDOUBR8KmHMW5KXh0J/jOPQZDeX3D6JrgqimFqIsJ
qnEQTdCQxRf4rNzcmNr5iD1fyW5Wpr9HtGOf2bGhpTdxQA4zJXZ71gP0OrRaVfppDtqgOM5tS1Ob
4OnDfuFu7SHlTCDvoq3yuy2wcRnB6mr8Sf4o7OHNyxotCvA+fhd4PV4ZVW2+jWi2JewKizDLMB8/
xrG+fm7n1j3rpNwheXTMoIi8dRh8hF25iTOi6z5sZVlcoxb0z+wk4101Fx72DnZyA9rYXpW1t71N
az0cktEcq1OLn7QVJkjwfnA05h0eXUN2lYt8uKpE00mXEIMGxq9t84YEYMe7KiWAEgJtpTACh2L6
pYnF/nDT6XdMJuE9/gNJNFBNfV2JXXv1AZ3eNH+Zs8jumx9DPTNQzteMtCWoGlWYeJMRZTwXvBUD
y9s8b/LgFovR9tm21zjyDX/JSGuam4+V6cFvML72kR0erNFn7T1gzjL8NIzB+zwCi0bdbGglU7LN
uxtriLtRVwKRWLHpPzVw296rbm2fcs3NntkwQdqJ/f1WGDPR3n5qsNs08T0Snu1nr2/Gt5GK62T2
/fDkeHZwIPIFZam+iqgiWGp6HSBPsX9Aru0faDe3L1tFiNOBEFVZjvVdM12RjOQEr4KiMoHRqOXp
MS8MrPmNrPO7UM+n9T4VsfuKqweL3dwmHCAtB5K9Rp9B3Eoylr/9YbaRTs1N/+J3Lmc/24FfQkDd
gP9Qm4oQgoR5IpdzGon1tTmM0XQFFuoTMNLTnOXLcuI0KL4V7jABwhbbdGtjbO4hmwvKcz/0PpQi
SMk1tE0x6E+r8PurYaicjwp/+JstZXMPMU5cXOYr0M3PkjqfHjZaJCITKMbsETzMGPyvEyxmzO2p
gvUc/EWwzSW543+Hx+wXhwWWpRNVIL32VWxiOxGRwZr2mNrzGAubxRUZRt0EuMHU2ofpjQTOowDM
4ggYK5gQxJotHfWCUz7q4u2QYkofcNw17N2G5kkdFE03dj8QXO8aR4wZpHYS36O+NV3tGUK8AfI1
YQ2CqKgzkGm4Rmm8icw23oBW1uVxDKS8eLVhZUhjGo0zACQvJJ2gTY8dupLx0aVSyu6MGNYB6381
BzSJYwBuIRkyd0Ee9N+z1W6eOJH96cbOZjFhJIXFZqiVGSfX2jXNL4i9TnkGHQkIiltsQGVvsTg+
ShyKr6x8rpJzDjuIwWJAJtUEGwKC5+y4aMgsnarVjnN0XdhYlUaYBdP06MwelNIiNaCTWEVwyyQ3
8I8mBV4fjfWsX62y75AzHPd2jRtHP5DMkl9ZcZI/m+NCMWU3tvOb4ujBrXKj5RqarXdjWP2CxxOC
J4jqTdCTywcFrTpp8ZIT/CKs26r3G/usj7FUgAEpo4mqFp5/TYc7jWfP3GW4dQbtq9ckMXNNCBQP
BWeocyAR7AnRAE5E+gj9OLQanaJjwZWQQAqNAAFUTPZqkTW+sthLWrcj/QzF+oZg4r2rk+FzmeOX
Gm59V9x3xuhimu31pxXEGr4z1dZxyV3toSir5i0wErr2PCVRh3He6KJ1w2alCrNhyoHM1hoBcE8n
jkRty1wklj0C+Ku6Jh07nKfM8kOnmuviBNDRtmd4xKjgxs3R7vQaeVe0jY5m3ND4DC4WtmP2EkyI
xw+YvPjfialNosyx1y6c08x/aS09JX+tZ+85DG7QQFtNrRskHX5D6qHH8u3cmo+ZWsJ8QXhX3+FA
wvVfUVAUB4/4pztmTvR3CYxFfBsL8WqXzXQuhiB/s5kusxhKsfwyB6N98luB6CYmks2+htjD2Aic
fL7WmZ8UB2cc9be4T0CFkYnwe2mJkOBuLYqXHAJIfOyCrd1OE+Ma/wr3OJIAbEyYUGrG8YwnkhH/
tpBJ3eqZvlxz/vvXhuUPd+hyRX5otXJsoiol1DFCDwAOSfWH6Hgzre0bbJ0No7J1tI+GO26fvanz
emIrK+sWc47sF0igGMJ2WfzH2ecJC+vSNg663Cwco7MYEdhTf9WZSff5/3B3XktyG2m3fSIoYDMT
twDKV7VnG94gms0mvPd4+rNK0h8j8swvhS7PmYiZUUhidxkg8Zm916b8HpFkatKDKZzssTHSEMYV
w2U++OzikkV66GKt3dRMqsjriL87AmOPjvvrwE03GewAiTHJWhgRrFY0sY+TMNtqGM3ubSxZn1dx
6o8BseRD4SbtV3eO3cdogW4geb4GJrxWzXfKFaad3pbyDsnb9BlOs4a8lJbltR+isvarGPFSUCZT
3uyadpFvRltZYyA6DLHa9aNXE0PZQFSqWW5HE2CKGVf9VmWIyDEKVy2KnVHLfKu0xv1o2uURgOO8
42GJWIWeUuUSR3WI57X2hD7f4aHudqnbviRSRl8MzRQns7U5LMAA7Ndi3lO9Lbe21pivTj3Vq1c0
U3wyMCtDKrOjdifYcd2ZmtW2Hld7Fu1me2avseTdNsYl8GVm076TxKQ8N7q1reDJ3Ha9OQDN6yz3
vObyezUb2urhKtK5Rd21OCl8Uvt+XLlHQlybqe8mpjom1WweePp8In+LvgutGfcL/Cmo1e5cBm6l
ibOeytYKGIonld87KStZNivxA6dkfinUQCoKsUUcETVXJ896l+UDY393S2SReGUPGPlDF6WBVRuU
trql/ILGz4cU094VSVJuYmsaL4glP52ePzUuvXZohZWf7FQz92Mo/IQHmr1pEAF9kqhjkXXVNbdu
3omVCq9qEbG0xejsQCT0N3bVdUQ5hdlOkiBybLUoyjedG1JZDjKW8CQjHbVd3+CmzplTbnOtoL4O
ma/7qarSo96H473Zle9rVM9HyoueoEPRnqFc6J6ylH2LzonsXhTYzWZWDPTZilryZUpRaccOhnzP
MPvebxXhOBCooWqbXJ+HEAertWdw6X6zywQTYqf3fPlWiAOvjfP+ZEx5qGFka3QAU2Y6/sjbhsbF
oKrhnHQz9ot1ku0mTSzfcGHlt11d10QJCWe866TGTRSbK8e9tqbtd33GKs3ktF8pZnvrpe3pCe0W
7Mcuk3L+hntdGV5K1cHdS7SWRmoRDQqX8UpN3tqR7k1zMjzaqtAOFOOI0WLdCX2rjqqJJ6LubGqr
jInFG+xx24Tmm900xqlMibMoSqPfOoTIie2saV/1WZc7c5Qlyb7pfAI5Gh1m+g8IAFqNqmvh2dpi
3/XwPIaHBr0pa4a+XPYtUYFf5l5ilOZccLKN6HnNszCMl1qVkI4Qvc+Mo9zsDgpc8xU8p8jpzrvq
aZnDp7aL+lti+mR7APDJjSMze0ifWgT6REy5g97je02nu8QetfB2cUZgX+3oPpd6TjKZ0Kfd0kXZ
up2jibglygFE3nOaP1APrltjYsfJONxpcbeU7TsizpaJWTN+zOCQWgzEK25WLWf7l9s7Kk/WgkzS
7eM8kizYFaN2wwMQa4ahZXfshhogpZBXfIEw5WLS+lc7jWnhYcrz6VDRJN0X47iVEq9tIElI/7Ym
V7QEj173YMTFCWsb5s42jPc4JTgohjXey4oZykSxDr9ODOqznXSsSOAjFboZuQzUAEJr+92si/Ve
ruPwih5n2bOc6fq7pc2WbRX3X3kcF4+pKueNgud2VyzxYeDd7gZt4EZXIhs+bRSOzhE596ofI6m6
aQPEXvtKhlbzSjrbTZ2aqJWY3/qzJZNXKEr6Q9uyukeUYTJA05M3N+vqvRYNzAul9liF7MlTRmXL
npoZM08PMI0BAVvQqy2/OI/Dmh1oJ8ud1Ybiq4a6DEqjFZNPuAR9NZKW00OPnhEeOOWBWU8fgBZb
DgOq3Qc0HbwHwm65FawHNAXDkaFfBORGa7eYz+1LyBbhXCVSi8HvgfFCcW3JzFtROlECOENyo2PM
egsHKrupq9pwM8DoOLlITZjN1eVXGVvUcPnyw4Dmv23MPHk2c2zjkJMS+DJOepzduL2AmBA3psy/
rBrVfzmW32Wl9Cen67iDiJkub3MXxtM0d8+9XcbJWVNl/4w1EMZAqfo3VUIjoDXIKhMdbM4MqGQ9
wxBWDnpOZvKQDgH9kGDcNSWRsXo1Ir52y6ivbO6g7jJMlTlPHkCYTfckC0EFaLW0L95ynQSFxPI0
O3BwDC6b3yUQbl/ppLvlmv5laewhaMYYG38UQ97RSjLfAhp7cbfYU/HEE7dFD1MSru5VU4Vyq8rh
sx1GmpEiMCDF1CekJ2GMfpyiyotRPCcbB4ZKfaYycdOg6VuOmdmWNF18pyqmnGHT9A/xI/9tYu7Y
DgEkgMcNlgA/T8ybyg4n03I/lZDLUSG+YKOEXy7zlyrq4SoPYcVAv13gkWr1698P7H8BdDOtF1Ci
LUGCgUBW+Dvz6S/IeyXGrjGq9V1VXXlNMB52BHylEFf7IUiMZthXVj48aER7FH46aH+usX7aYv20
L/i/fj+cK4tXYFvXBxdb/Z/feyydGAwTk+RVN2IoVnopGSC6SbJ8hHhTx6caNKzOye/yFcyarn9L
0xRBZiuZbm6mdmA+Q83fpMHiJHN2CAdtyU8DAhRz58RmoQV21jXzXbUaSiB1Sy3t/PefoPELsodY
I8nrhmRFQAX/Z/+y8IA5ZzDMtnPESGGGIKyFEuhpZcluexyZzm2A0xk5pVLGTicuoYRsiCC/rmq0
eXomBagodmtLrkFg/L610RpN5P/AKPtvL1LBX3eoerjGeJ0/f84WUagk3DS5J+o2HXehpYnqVIwR
r4sH930fT8mnm/XsatJs5UP+fYvkVi6NnNmgAiCoLkIgMMsWIMW8AFn+h5vgV3S5UAb5lxTjjjKQ
DLrq+jH/5UpksB3XYQNZuUfKOz78cdN1JlbCnVEzo7rh3EBxLRLm9YGswGUfohmp241bxvOc47Yl
McDrUPh3Qd6UXC7dDO1kGzazsZyKpLGmyOtJmVP/AKmzfuG888qJDAAsYQnT0WE3/QKpq5EH5pAU
M8+0c65eK1ty9TWPEMFstIUb+71o+L6DSYuRn0amGRmAbc04vbl6+OITKt3I2ed5HbLHMokc37IC
66Jgcjp79RxCer0a/lBO/VvHjj/1i/nsOEjOPLfNRc0UDAfztqFungMgW/V1ktOonaaqouIHFsgD
jTZ9sHSLWWvSsDPxoXZo79hN1HQ/dbF4cmcLUpjV93X1D3eH+Qs0jg/HhgaNoA4GCX/l/HKDrywm
CslSxxv5muIbDTYzer0+WUM/oWaqNsAmbevStT0NFRo8czmhJIBERdQsf23TtMHlucbnuSUrWh/J
uF0jSZdZetLFomxyQnWQ2Wx2zS5orrg/TxURf9Sc1e/YG9QhU6DaIVXvtSgykBuVTF8Z8OvL098f
BT8fZmgCBHkOYBKvF4POsfTLJRxPxoJPK0y9Qk3ltYKGXJbM+aHQi/ookpZ5ALhnagm7NzeL5hbd
P9xE5s9nEa+AD1k4XIaWKxxBpMbPN9Eaz85Sph3z5Djpqq2IDJsiclXMFP5Y6fAxS/sAkiF+hTPY
zx65ldeT1YjMD4jLdYnqyEnswGQ4G6KyZFa5RXI3fC1THoJ0n2F40NBtNxsHUdDOGbIcmhfNbgLd
Dq0zJlfimjaOzaBy9/efrvnrx8uG3TKUMgxyaiSKY/PnN+fEAvSR6L/TmTQXJi1l7oPn5NUzIXAv
dJFD6CWGtI4hfq33Wi8ZJ0oJGW6jo2y2NpNb9gbhoMK9XZiMBuOSpo+AB/olKDTDecQUn56AZHCm
6KFTAqQoTRQduj4ZFzJJJRE9BmNzXGBpFtQlWB5meU63Kdy6fbCh8dT/kJ7xS2aahFBNmi/HCioy
Dm1kCz+/41yrkIdX+Xecn+zVLLYe9BBVd52doUoofcXoadxyjVWXnLCEZOdUzF2pyWlr+gYpzubv
v4JflvvXFwTr3zHQJZOOY1ryerf/5ZAGR5lQRCzXg5TH+aEaau0xTd1SQmEyQvhzlli+jFj/ryJV
DLGbyVlUeIbtlpCTOfTd4E0sqlPPiBz3B1i3tN+k5MjfYGS3jC1qoeJHi2grPDl1U1wG8pvzR31S
M/3VdcHJQVO/mXXnPDkD83pvgYZMt3v9u9qIUXILHEOT/hKNyRhEmsrybRdqXCLk/kWeDjrOQJ0N
hsNzwArhtiqMrvYn1tgQmVcrSUgYmMEqNWPJtC6nKI/5kZO9+AWnSP/qlhU/DJEXc1yzsK1oX8qh
2RM1YmwVa38aSSccwk2l6GhZc4bVvLHSvEHxJQvXRrOdcqcMmpmdl7w2vmBh4Sc5Fb2Pl+EAyr2x
cC+5XgvDL00jd9FhFpSvTp6jsq/5dDVvMQbWTb9/sf9KTvT/m1LI5m7535VCX6L38vvPQqHrH/hD
KGQ5v6H2IoIK9KyjO8rhKPpDKGS6v/E8plrllOeZdg0F+x+Z0G8mpmIJFkcCcdTlVfjyp0xIM37D
jw3MlluHiCkbMdG/0QnBPOY2+09akeIu5HC9YlgtpZA0/Z4q9JfbcMqJ4jaF+9A0ci0PbQIfEFTP
EBMHHc3aBdPyY4OypPa1KgeoVdeOeXEqy+Xiyav4TZvQybD7QLLqgbDnqmdwlzs+cz0Z+exRWBzn
qUG91BX0hzCQkI8F5ERMrzo5fcsBof3CuDUydcVQNwmf2ByPM5UiB5JnMN1+X0QRgWYjebo54zFi
/LyzmANOk5cZ6G7u3XXFuJH7EgmFsbXMuOT0hN8HDCsO6xpATZX3zfKIIC/OTzhDLb8ZRUFT7qD0
pwqqCaS+zsKTR0ZFogVeZtIZj9M4MvftzCreUAnO0S5K+iZmcMwzGKmrUbwy6JbsO8dSH/wI/8BV
0xOmP1gc2a+NSFhOABwmdhH3AxtiJgU8rztkzh4YfCUA81Zts6XYmAE0tULghRaSA41TIi03RVfr
2DuLkhKbXImPVM6tFpCQESHUD/vcwJ6vW1+t1Gy+1Mwk/VgxPtzCsW8ky1vTNLzJrkHE6jafR6Pw
7J7AbUtzB3bQSN4GM8w+nBAOc5Azme9eQFZM7pupa/VbOucZUtzIMs0AhwhlB13JtJlZ472USb++
yznhOsH3smB7YV6x+DqNPTLYOq8zys0ULI3ZgyAjcCf0soJtVsvwj9SmCtCP1yDDinxlNpW7aVa3
u51sl6UtABaHrlubO/If7GU9S9WbCKImcvj2rAztORgbow+xahpz6YmusxCBRYpJI90pihgXds6K
YWU1hm1W4EFGl6uJMCDkBSWHALrpelaz6Lm3gPLUUW3SPXjZXE0uoFf8LGyTu/iTjbmmIVlYWS9b
htGgi0cxj9AA6S9q8wgljddNk7ppTTPBK+JqbhvMBoixS8kD/ZtRl8bdHFNQ7HLKme+q6yfTQ74b
J4g8xPiUsJp5mHoZTqjx6eXMepMl3AGdr4bQyhqWJ1kTvi1Z5OY/Imp+qlJzEusVqBRxdTBfmLPK
Z1MkFMo2180uWp6pj0gNSEwHfba7HbzchQrDGPEBsjcRm2ilxLhoPccBO41hfG2VJS6rwO/4gH+m
Uw+uJLac5aPTKQ8CW/nBhMZgikSQcXGOmNsZu2vjkO9LltDOYV06ECd12n8L+1gyI0mm3icGJr+H
4TIyoxZwlHl+aV126qU2JJtl0NgWwMHRsZe4V62CM9+wkxdUhlmd7u08a6ddgff7aUJWJb2lNt0f
mNCyG5es4+UiNcUSkqWNeOzNZHpji9NyXjXUWxsanvh5QiIQBrEpC9uXNrlgXVPhFI7TPvdrPa7P
VQmr6AFtfcVgX6QCdZ4q6zfHwbfpdc1ovcXQx1+IDdUtHxy9hUcZDiQ8oFAXdxPJbRiHmlYG+Vw7
SFdcJ/sSUQSHN+xPmhKIUJsfIW+regc6z5qJ1GAC7RPUlC0+3WeR7Yy+X37UlVXOHU4LgBtiS81S
2WjJyqkAkCRBbFK/TO/hkFe31G2iDCIZrwQMrfGSBKofiks6oPtAmNxxzlkYtm+jPusLLxx0jOCO
W1o2qq62C1lfqlTnR8MV9EobEPW9rWOro0Oyl4ExYNgBHCVnuAu0qSvSPc0IP6dg8Dt+nVsnr71u
xI/OxB28zjcXizOgyT6ePxoO91eLwLZvelkYD4IabGt1uQ5Adm7X7g7cBC7eK0k62lcae3iIn4n7
4ehTCWdBrtl0RI9QDd4SAVvnmk9LInlCFuNe3jjM+nFbuEjjaj6OeYaKxGJtBP+WZsP6tZckxDD5
Zk3g40ypysAUa0d8jMuufzMvlhYht7DjKID3zM53ctxwpeXT+hMhSAD4UGlPz7XbA6AGOaCO9Ats
8YFwV6tHXGxn/NFQ/au66H+VR/+kur6tP8vHvv387C/v9f8DQmqUkH9XHt29t+/R8L78VUn9+x/5
o0DSHPs3E2QDZYipG0Lw3/+pkDRh/sYgUwjaT/4JXx192p81EkTA3+DYXVtj+89/+J8i6XcxtWAY
yH/4X0Fe+b8QU/88lBFXGTfSTIuZEu0i5rNrM/mXEmnJKpRszBE2VpQ/kiE2eMIqEOsAng7+8sH8
F83zf/9NjAF1w6J3/HWEaY9Iegn7Askul+WmZnx7R8KLjX+LJ+K//1WkMZgmqhPeofilHzRte8Dm
wpsioOcOL1fi07c+NG14+/e/5+ehzR8fnkXraXL78BB2fhlk8EQniThzAT/PZpf73Zw6XmnGxqlW
PQl3aZS9/P0vvE6B/lPQ/vkLHXp6JkQgzNQvc4sRhEZip0m2YZOV37qV+ppOaXthIWhviYrn9I7h
lf/974R49XMdza9V10wJygVSDWhsf71ICIYDntyhtrWZYt1p45J/lvUSbhLE0XsrjtXjONfTzZIt
kkaM/VBiqPw416O8CeXgkOVj5QFtZ/HiGkm3TaN2OsItFndrHCk8/61zjoHeH1zqs70RCfmYjiv8
ZSjtXoeRLfRJSksMD6Fdf6rHXB2J+MjeckwtG4nePPfhiyAtbbMa0tDYUuss+Wy8hszn0bxn8g1e
UcF+ROttiptOu1WjrT5CPbS/2nx1iSdXHiDIIMCd9wMrJULX+3fWct9xvRKgYMmbsZPpKTFRVzU1
lLNgtQCn2oZEJXoNiOSZOp9U2+Z7ZeSCjWmivRh2rG4ciSjSKEaeK2JoAFF2cn4uJbr6BDvLbTYp
k4W8SA52ywLb0Yt3vWrMfdjAs/IaYuifMZ8b7y3n+iN+JQcSxZwh9S6W5UNH4cnueFL5lkS/YafZ
pIJ5OQvIQBODE3tugtuWyOd0uHUwoyGxb+b8G2Ia3Q8x0p9jxibMQQY9C7JCa19HgAEPzOinJxlj
L1ILMjRTA4oM9cb8JlZL89MEhUpXRvjXVhIWzqQtq0BLrqv66WoxvLbeIbiYJ82qB+aNSJ2BHfWI
OQXl8Z4ta0gnBrnGZMARhK3bHfGrZbdp3kZ3fd6EB0P2tPkGf3OPPE7DV06cB7LdxWGEk7LhDdXM
VBQK4rGGZfyIJbcRkMTKyfC6uJDHPnXiN1wMiJeoACglx1z4K7rZrbXq1tGVFobNqOOZSyiQ+TGG
xsCOu+iG/RSqHnVP3wovRwC9NxKMy0i82mUzgEsJ7KIaUaMlt/gOoJQQOfi95wg44jwbGk8XU0dR
DUrqodd5BpJB1eFZi8QBxF77utKnbpNuvfZZ2RSDlIY56ddmmgcpTRxd1RgdkJYiIiAPa4MWKJZA
h8aVtKayZOKRrBg2x2nvzobz3E9jdWfWJDJSDJMuUtXhC2EVrHlMxByaXejsyOLsGVjcqjzcg18X
TclNA/J0l67qszfKctuXiXw1KgFdRfTLUwLX/KEcHYFwyna/hEVGxFIk1K4DqXqEpFRedO6++cpI
1b9Y5HfcDlYd3hgG3HcPOs/8GGOGwAE/hd/ZAce38+/zwUVmJ5e1073GwvRVWbXs7+2+bvKNxsvo
Ppj41yxwF5cKDT2BXm2nkjU+TlV3RW6ASTWsHtqss5pdxFay2atZzMU9WVNpHDQDxtfvpUuC+NYa
xyHclWujyh2lYUIZ7DIOvMR6F6Ix7dz0S5YxPUXRnuvfu9Ed5HbRydjaRImhXzvJKosuPFL4vBnJ
47UMl97+urJqwkRnrlJCCoScHFw3fROz6lp2nojUnd4Xe5kyitjh6yX7sXVre0Klv2jpvnR4se+K
Pf5TMlZ2Fjjumklmv6Z9UcSeFlAzQZIfMc6HFWjBZXzBJ2iPO0NY83sxQjKE603Co9+Y3fwx6Km2
7gbshs/TELoA2WXc/yjqbnk0FmRkT2kW9o5fFkIbfFmAhT2wKs/soMDNhKojBZgVUBHkD20UKU9L
wi/ouJgM1DaGYtvWfLwWZ4e9ecBwriIki6Zj6NtwO46M/1q6pKCppiOkbeQkAxdcuYTP1pggqyjS
9AeMl9Uf6aS8pXFr7Dq8ff5FVPqI4qp+FznWsS1V6GeDq5+0Aa0moQ+Scbn2mTpyZA6i1Xd9jYwe
8LCT+pVjUmJPi8fF/5hxeSG99afIyLBXp+nOmCXXXuw+dUN3y6RhH5YFQjhbU/q2aLpdHYmjCfEr
QG1bYk2wjVvTXp6H62e0xrSSagPL8ST76SRi7VDU8pTP+fM0Na9OBdUDA/0Hdpt3a8Se3ds7ox3P
hqi/KD0ev/Ac2jWL2Osiyg+ibSGbNgk+nOnarcBQZrQzHDCg7laTNncU6zPOrJiOJYqCWq7vsNrO
kJEuPCV3vdv+6CpjV1n2LcLagPiqx6rJ70vLBV2vgz8X1i6R8fB14GzwMA91AaukgxxRXGQo12/G
MvwR29NT0va30uAicUvU3MNNLc12U8XuS6uZaCdDCLBLHxbbCAWWqrmORvxzenOKEd2FSzP6axp/
zDpK7qsu2f0capqpxnEDQMDPVV3DVCA61csIm/NIR/DCEA9Ag7Xemd8SIfeWzeQdDayF2WzNjE2e
Fp7d9+/tyCteDcwny21ht8c27hpETQb1Jso6u2+2XQsTL5W3eKcgyzPwjoAwe3jcLg6jw0dbtixU
FLmb8xP5LHjxaWkujQr3RVtwHZnF3hmMLVRRy5P58oa6lU2tyI/ku2xsQPDX5TMj7ArA/DS6VTBV
mr0bZgbPDATBuZWT8PGX71L0hZ6UhLKY8FoqlTOjYLpUNTFOnqW900CRvGDcg8cEtvN2SOSdNdoD
Xe5sVeecebhnIjrejkNytJPRDdIGEoXM8qcEKgVyr/IiULztsrzcDmty0Fd1crr4nUyZ76WlNw+x
HW0WyRLZNs1jKiLuKKZxiUge3UKdliayblMtZbUBHAFYK9dDyFxNAnsg2EPfyv6qHpnVyxIun3Zd
UaA4YgDtQFu9MLxhlIEaVPSGvMduU98kwGyDHDUsfJv2pq6L3ptdbbjXe3wybuW8dhr70KlbTq5M
w63I9UOzFvouqvv+YWwHDEhVM20LLdy7AADeTW2OL0xd5XFYpjv0/+iqw8GHcLpeMs05NEqr9sm0
HlpsYcEsta9kJeh7A9IHW0Hjgg3rnpxgaEwm81E8G+lbpjOC1OqbPEY5HuuYPac2172hM3dLOD2U
RZcF/ZC8wgRH9zDHr4vgN078An9W8303Js8QHR4gQpzcqWPUxfCTizvc1ZNp3sA9vEwS600s8LZU
ffwIx/jGsMaDVdT3wB2vSRXn8Wrvwi/QzoEbl9OuqdQF/sW6UXrxNW+ik7DbfTVPt1XjlNtlMM+2
Mz/Vi/EjS6a9tJoHJrzPLCkeLMe6ibL2LPP4LnOHEfHwsDGWVUfAPVh+sswfQk+CZdE2dqYObt/u
uyndrY191rhdPVsh+uqgj8TRTU7k0Jasv5tqNL5ZOLvXgUzNnhlzAjwCxb/6atjNA4oVhFy2JKEo
3yA32ZqZcdt2OT50gjQMssrOQi+f0IZ9K1HBICUeA1Qn4HCJyeKSneJjZ13DwnjjkXIz5ozzQhBw
iVxjQtW+8LnwXFrPKAnOgHA6spJbzsJKgy6TOFgSm/7G4B96iqClfZ8RV4a80GXuToIT1iuJdN78
onX42jGYbPR2JdkN1i36MXJ1tNb8riu+RPD614xbBIWZ9lHnto62dBDH1Jp0DsXuS17Zj2U8aP41
2IrRYll4GGAQzrdWm9w7bbP6jildoA2MV4D1sGhS48cYVSHCrvoyiEk7JpO2Wbm1uVTcVwY4DIuA
WHTp+rjOuWLD1OpeJnk4df0KmpCEi20/5i9OPxKVXk1vLMwuIJLIQcHehYaqYFprdsbeXtkQ9HOX
fjdH+c3sc6SL2mlpq/cQS9cGvugtx9QG4Ufm5VHeb2uRuV4jjHWbstfdtqp2IASP5N9JHi61OPD+
eSvXRIek/szn7qR0cAajmBlbAybwkw5rrxll8Wl2beq31AULU3Sa15t5dwrHzt6y39YOaz6wDw+N
qtwzkS93EOBTPSj1mmTKLmoCUMIDTJTlE990DV9lvFLmh4Qjsy43Zo7YHxWbw6QKvIpndPr8vOZg
N7pIcz4gvGZPmdvedF3KmmBpi0e8CUTf1FoZTDCVz5BXaET0XgzPSJsM/4pN9vSim76Vrakiloix
sSmsSj0ySqYCYHbsX+9FrrooinxmLNWnMcfrWashnuBfdH9IxG479q/a7OHUqIMlyWqsZKj/N+zB
V3Iw8/ghVqZ4z/R83reoK1YrjLeTrki5AuDxmV5h9IHldugWCSHxB1uDk2FQVvs9iRk9I1X3UOIN
NLFB6MshGQxSfNLZJGsR5lnnRUDFzjEWkCM2TIy6WN2QtvfrXYigbIsUc75pCah77PvOuUW3WFxQ
ib5Vq1WS+aXj9M4NI/TCK3CJHA8BXptrtELadwZC7O5s6A/nus3EI07WdKNbAywu8kjxwOYzgp4W
s6HW4PHQEZ2XiS2el5E8J8AcA03UUncXMY3y1CUG+2YCSsN7UtTgQhiVhjo84XYam+ElWWLzVGqG
cc9wAHeOG1vZhSCK5EmLMsrfkMV/42cOXgCuWPlhw5rakHmuMGqK+YeUA+7PdDK/za6Vn/XsStgR
S30CdYdSqnVSags3jTsIRtGECdDh3j9m0xTtzGiU+4bwmwusmnyTJ/onI2+5jXQX1DRJPk/pPFu3
ROQ1jxOhVMHSTZRnBckRkMi8bFTfx5bsqYiD5NitLl/0bLZIKOtqOTnROjy0TnGdasB9b3Ydy6YS
8z3fFAY+mAIRN1hM1WTe5cCYl+WsF6w21Q+waJaqMF1yOdzJ2FyW4aLbTWJMQSPW7LoY6nWdqIRF
qMnaEG+QEqM7hQJ+cC5zwslIs0bJ44T2nciU8dLbOKk8CDiWDdytih7YD53ZanK4FlNHynQER4UM
r4z9Y6NeysWxaLauVtRwKnDFi2ojePUUorG1JRnIBA2eN+damfGGkPcuUBBgN9XSDBtH5cvGaIpw
BxvG2WKJnvYjhOK0WcdNay2Nz88Iqqku2TEhV6iIVPBZrgIHVKY6s4LFmjSEdw3idvj0LhFwCFB3
FQ/+1U/hnnmT5OvKsNnwVudjZrMroOV/XMaZjIVoUodwSa4i7YYs3Cm6pN38Zqv1UyRz6i0a8qrR
6rXNCHn0iNBtZ7frA+aOYwZr8xjVxeS7VTSe52gh7Ho1nO08t/GGsfpw7LOkvdTYb3ZkrecnPMr5
MUkbgwrTsl5xoH7M3M87XAVmYOtJua0gwW2SkPUKLvSn0KQIXlCODBBM6ChMRKUgmGJf9qE49Wap
fAdb76UtZA2Lt2wPPYj02CtCk2flOms3GCzEhGWciE8tkPWSMXFfv7ltzJVnz/jl2EltF6Phxlqw
lJKwLO4d2z61ziI2CsYDr8fxncU1A7Ih0sar3KoKaqUfiE6SZ27lmQcmVmwtY5pvkvRxi0fuZk4q
9xATTryN7Nk9Qs42Fgg4S/rSVcVoeR2YvsPQ5t/qqhPA4Hv0+azONp3Kqt2MOnhjd9FVc2WRwTV1
78mywhBSRMix6dEgBkYJwViquW2q4SGNIoHtIHoedTBmcpmyTdssX+e+sb1aH8NNYVbunvtd7qNZ
LOy6XZ7Wo47zhTHEWBrWK2vfZhuy3CKUBSDQpKwbRp3LTcOkFl94XAS0GMPJyebVB3ioURI5Dpwo
8xqOwmOtMK46Gj0LgVogqpaRhmO/Sd6Bsf3AEXZCn9wjnynyG4weCrVueEuaJ+1Ea45vLPdJTVpi
lJDVaP0wbDNE/20M5Rdn5BSEBHJPImNyVlrJobZa2Fxg1+yJs9XfDA7mQ52RbYnSXF444iEbsXze
08bkGx4Eg8eIJffnNEG31koHd7EzXNMe59eV8SrUfbWcmYMXt+kMeEKmaflNwyJ2bzOah5KD3PzN
6ctsUysMFiFvHpDLvG4aE7Caxwg/PGDpK46mvsit3vb6g1s7aY68SmvgaaD1Vg3yeNxIgrCDcngs
S8060Yvj3mhl8xIRAU1aYNNcUqykB6AfBpsvIASnJK0HmqPUhaxRFyq80cTMGqlpnpcBKSBZLpY/
WpKr02rrwDRNDMlT/m4maBN4XHC9Fc3zals3RlTrt1DHkRHg3BBH2ZCG4UUW/HugJK58NlMN68dq
YpRy/w9755EcOZZu6a28BRTSoMXUHa7dSacKBjmBhWBAiwtcXFxgR72O3lh/nllWnRHVVWk1eINn
1pOcZJB0AVz84pzv9MYRgV61WoyqZgjRvpQdY/YlttqkzYJ1UrQ4sUJQUlPisqzXuAstb/nM5VDs
YUe6GwmdIF0VbWStbEUJik2f6gbbF3HL7nmw3mu3bfeOtBg6OzAKuJ+uvlYDO+Y63GKt8tgOoiCP
ws6/KlHVd27v3PVdg9NvAbwUR7npH4w2f0GT8EIKN+bHJqORbz3qv1kQGsQSsAOvinIyMsEi4jyT
/idhQCxoWHqa9bJd6BIxQByisdm4unsLinBfJM7VmcP3Wiuo0plHiYvcWEyhvM9c/d3tFneLfrve
JG5A2zEMX7N0islhnQ84lGnyhCkPVj95V+65/rK0pTz3POL3eFKHuMureZ+JVG/8zim3Kf4I81ra
bXnE+Xfx8vkVocAXoxAjHds0PzWLOTy6EwMOIdMUtnlf+3hi7fturCkzXT2Fq3pCrIZL9zTa47Ql
dix6ZbmqXz2no49yQuOCyu1Ccri7Cjp4L2noQ5l19ZOvwk9B5J8INKy2VV3GVenxhOtTwAlavJEd
IJDtT7tO6SPOwz1FQ8xA9zwHbvguZp6jZWbG9FN7zBJP2GQ3rDVjBKqPPoIMVO3B1isYheRme4HG
gRaBjbLjEVnQoJN9mHp0znYR9/xQ63EtFqM4TE2Op9G7C/Loc9Sbp2Ly1p1rQw4qjqlw9+FSP2vX
DLdVTghMPu7HlvMyyh8GCA04KV76BvcpZk9mqttMkzLFOCSq1TEd8rjK/C3Bsh+SBcFgBfHsD9fG
WLx3Gxskvvu4QtpDdzHEtjBQs/SboZ2XV4Sj+0UBNUK8XKl501GoV5Vxwn7B8yk6OYFFMBOZrUwd
sGvpNVfGNYycbeTVn7p6ibO8f5tT1BtMY6Zba7Okx7TJ1rXXbUvL3LrGLN9U7W/70n7yBUG+vU1w
p2lHxznyXxLYF1DON5U7chUtMOjFdi47CtoMZzOTfx9vkE+uMDLDZJXW32unE3e6job9ZJPsNy/H
yZ66z5PjHGvvxgScDm7GUz1P9CFNHWJwQeK5EDoY7p4lQYo0plyriXNu5HRgYLBm4U+4q7kt0/at
KwAdFNhjyWNBrX1lG/o5MDgGQ0C33JXn2muw5jFAikzJaKXh8E4ksk+LrQCu5Rp3f+CfdYBaxFdr
Zh5Xx4FVkRYQAzP2RjLcGlHZnPkoL8AQn+G0UGV8cyb7POT5loDgqzuRU12MZTxUA9G01XUOM6bL
ml/C9JlmJ7LVdkzTcxq1LJry+ikxxaWamX7xRHekHS8COpL2TdQJk/MAqlSsl+h9xglbcfOlPDyY
jxp7oPAbx1nste/rc9kPF6y8nBfhxRi7UzWIuPK4l8FxNglt/8g9FmkWf6tuGsmBbOuHrkrPjire
4S5e57TBgYXfHtI8uH8vfGSwPlMGgPNLRrnxPf8yjkjEDOM2wAQA2WCHenBweBkJ6VXuIosrD/yH
ypeXnpJyMUsGCDajNd59CaCo9CJ5Qqj+KHL0DH2gTl2FK3lkEFtN5i4nPLRzrZOuR4BxyIlvqKFr
49Vn1yF3z0+nR+XNT1mVxIBTTvloqnXjYEYbHayQMuI0TYwO0UTrjFuZQ4/NEnpPrit6241fuO94
rlE2lONb646fSNVSO6MCR1sOwcmFXgEGAWPlNPJ0GX/oTB/6qTi4pGDqJn9TWfDAxugFr2d4y6t6
rxx1WsowOrCLeHY5tTp2g+w4LzLKvs5qPmYq2sIRuM5RsUeQxXHJsof8dkg5SbQNrP5x8hgq2BMw
JivXJ+FaB48odBibL+Fi3Ac2dXJ7k1cNqfs0kiS0TnocS7hyJ1V/FC0MPmHvCDi4j/zsSzSACmXu
csDchpyOVq7lrU9ES9ObxI5ZngBAnJJIP0LtfsQeh+TJG45NN9zx/IPSEIGdt8IXsqn0rrahI1RB
uEnZCq7rpblH6X3u7bHcJcbyygZ7hQLtROLzfZU1C31FYp7DxcyfrJQ+3BgLfbcAnUXL2KZUGsoe
n5a8fi6BVK2zhDEJ4NF0XsGzou1yE+uAbCVC3FjO5wkmxM26e4ehVu7DgfuC+6M6gIAMdql2w7uK
M2QvRWC9EA2QEPKZMaG3QjmvAluSwaxdgXa9YeADazTbTZSzn41iLhYuumg5YdK2LrbnkU4jh0ps
W4EP0Or7WwkU+lsWySyRRVXuS1llT/WSFF9Lxy6uFTBzRubRDIeZOLB4xE/xqMgVvTpBhtF8xgq9
r5PS/FAK/Rmu+WnkIEryYg3/sdsKM/taZdAbiIXC5bBqi3RELSrQg7pTO10xhHXTmqAnZGHSLvFG
z/nXsUrsdVI3/YNge7hvSzsANRktr77hhfddrcI7I8JkhjCLjjkCuBIPyNc32IP1ldGh85YYmfk+
MUnet1MFScOrkm7rCzPBcuYQbZ3D6WLLI+ttEuTTo+Cb2cyUN5ukGyiqbJ5hzZDmXyKBshMC/hj7
Wuo1W3WHehy1o19IffJG7WxZJxBh1SbRo5dUFTtmwLIbgDYWviPDdrYWUxIOdjVdXGXnl3D2fL6j
xp4+VU2isa2r4EhYVPgF7hTPZ5spaFqO7ioMRxVjidYv5ihRoDrpR1ryFGjnGSEUZNthjT2r24PO
Go8h3tzzlA/fiyx7D6Qnb4zKbmNNpXjGZ26OKzzk6hwhFzzMCJ8AzDJY7aacoQxz1Rh0ibUOWgyb
uC+ezJrJD3zylKUkA1QvWL427AbRAkfRdNDGUO26Qd4YpEuwJaiBaNy2b7iBONpEasZua921zNyx
GXf+Y2Qu5SmX3g5hwgOrIecxqxfqYNHzz01UPbEOm2ajqLZf9aCXQ+WUzMkGiPIxNazaeBCA11M+
q41khBpjIpCxgvd8FXkSXpI2MO7mFuQXBEPdditce0wuWlXd2/PEygxs2snt9cSzY0puTxMUF6up
S8e7nDwwGMZWcUoyt3jAxfMuegKfmf8M27T0qx21U4R82avzldnyYB9TKe9MFeAI94uBZVOJ8O9I
kGH0FEnir1bD2A7fFysBJJuOPSykYBrvw86saddQxsXjYo87NcEu4NX6mhY/cHeLO/SSsqBgmd5n
KQeNw/jkQsaSexzCVB7dsqty7s8FjIifEf+xrVHC7UHLqD6OUij+qxCh87PVwYaPPe0ghoM8OzF8
W6L7uh6NetXNxkzFKOc7XcLJApYnPyNvq/clzLUbnitjoiO9S86ijt9p+HddMgSxZ4BPWnnEoK7C
gjTrvy2YdL1utBglRDbGdqoM08Yalya0EojDrc8ResrsM6J2TJga5AhdsK9N5/A3mVnCEqwiN6lC
YMV6I0xxrrHRN+98EQxy9zfkusXgOwwqYDaxz8py/haM4GYE9tfN2ac0QeW4/V2389+hyVMfvRz7
j/9Ckjf813ZE8C/hif4PUOf5mAf+tXchbuu8yb/95F64/cTftXm+9ZvtmmYYuZZ/c4KZf9Lm4UTA
ooDfyQwcMrhuYrW/a/Ms7zcfd6jHhtxz7ICB1z+kefwvwooC7A4+vQk3efSfKPNulNU/ib08rMae
ZUY+Xgk/pCb73Qn6J2mehRY6k5iLYxtvy3a5gYh15dps+ih2gDeMjlzotbJ5WLkwdSNMDQxQPCvx
8fcxpFoBEw0/yqY4umpmQFBF3dVqtL0bB98HU1TbzQ8bciadS9lpetVRug6zHaTtAlMDmaUG80AM
re65J43oDOt4fu1au7U3mavqT/5o2S+NqMfdSGrOMRKUPonubvDsDnz2Gug6pvCMx78lKXb//9X9
K8SXmvrfXd7n/OtHn/90df/+E3+/vIPfHLoxZIJIIGH54oH5h/TU4vLGzR6a/HsQvihN/3F5h795
YMpDforaKXAY6v7j8gYLDBccDasJjJRhU/SfXd6/Cz7/r5gRegVXNr8vYsSJFgvv3s/S03Cm04T2
v+5BNsD1YsUy8KAOfQQoXEpEedsmRzr7OxWsjCBh0CMKu7xya7IDczMh/W3oTD3G1gQtQzIuVJuy
QTbG8C/BAEGtkGk0RKV5bohpRdzSBuMjZnef1SWw2HQbjelCqe3k/U4lLcDJoSOo9+Zbo1dQoeLJ
laSh8aGTJLiJIdL61GY9jCEGzNORBkMz8hEBLPmxsgAKBYPq+nVtG9Fpwgf9WjHKfq0x1rD4Iw3p
OUyq+sNv2gB8KIa4FRO7TT3hDdBOpedN1Ljh2peM9ok3S4qn3uya5ynvWNbhp53eJKnqR8X6E7tH
MYJzaJNAvae5y8zP1XM57hIip8Afzk0PzX5oox9AhtQL63XPY0Q6udtx6mdqYowRwHpae+hZwMyY
bqQ5hE8BEe4p1nud0AnWTv84l6bzpRlAbw08/swj0JH2C1pXY1nXZUVaxjTT/2V+ZL9qsn6bXT5U
YbuekX/2KydIMTmQBK1Oqehhf0kmR2/M66ZTKfrGR5ObwUiRZLhcl6lDJM+ImDp7wa20K2Dxo60g
ztApvOkxWWR4SpnevwmLqcO6UKgsV0NI3Y4aUKLVEPkCYdL53cFVptYdYwMG5czSb4n3c9UT4bBk
XjwVDlEHpVV+DvCsIkqtSJs+4n8xn9jCsM4W0qmBC89dWq8sMF8hI4sOiYKaBn2P9x4tVojh/MPX
0ZcGhytSsrKQzRrBLqv2oqn8+6mLasi7Vj886zBavivy7x6SkaU3rkkvqk85qoluZ4NlYhAPUMah
P7JWbp1XziNqyeaDDVP7nUgaGPbKN/1dx7S8hpMyF/fwCJh/9LPdZ+uhQLy6r8i6QPMEfpXrL/Ev
ztKNzWHu2JdvxioFWjnjLn2Ncoyfq7DLiRM3MQG9zvjS2jUjKFuSn2enL4PM+n6bWnbwXDNia7ed
p3ukOdqYGX2347I207IzVgzAuzsiYXJ0EnXL9202Vnvv1Ul3y5QRNegxpgfvszmgIOI6L6dN6Xm+
uoDDcoBH50Fvr5Cz8txivyjC2O/LKtsGy9Qcm2lCC0FNVrebQERLBbvQL/QatTxcxBxdZLSi/aMq
M0dwQzzoBmiiZh0kz9ox6x+WWdCd8EintTPT0fgsZcSwZdIt/iwxyMBC3+vZZNMYLPZbu6zdVQbU
zl+Z1mRxHYrhEWaCdembKHhLbAmZBgJwUiHZ7I1xmySd/tGnwhziGt2HXHl2bVwHwYyQ3XmFfZw4
RkSdTcN8DV+I5ceShJR0bUnD+EKSjrtumOZP/Doo6+uFaKRLKEISotBQedGeEESjYQdXBaz5GcQt
GYuMuCc7qtsa09I+R7PveJvZHbrh6PRW8cMfkLUXIUbMdS2SBA5spCsWA3aafQkRRMlbZBJeXkbe
NDYxTCbcs7cozuFRSTAAW8m+dbzKzHbvxMw5/QApKAep2c/hjM2IFcpGuUOylYsLi7gMemEis8XP
cvPd9Z/rOu2P/jDN3DttM93PI3Vv3jc9aCYj89BRRmH+NRk7Zo/sC7lfR75+vrV2iktfI1JGcGF+
o7Ywgs0E8Vs85rYNmKnITLKaKmV+rgviwsEAE0jyJKxS5JIbDUvVPaouByWZIat5W02CFUOKOWqE
d436bQsqow7XWlbRfZ8YQeGhR0u7YdOQ2UzPZrRYj6N5oE9Y0HZX62pQxXwGl8viTg99d+mGxg/X
LNXs96HlsyKcqvDaI8P07hNVOwuiVHid2jpM+/lkWhGO2dpREorDTO9ZgxODeRfXCChBPg06MA9B
Oo0ILmgS4wEebXkgbrx966PMfEjAFZunJteNFZOujh6dIZf9PBf4OfcF59aFtMN0uULQQ6AGwahk
hpIywyq6hmeeWZc9+pC21I++1pr1g6ls5OzIlJLwZGFT1/eBlIl5MDE4ImMfh6a7J02rn7ZZ1bhM
QcJyuLIOmBnRKY60uSsK7Gb5MKIst1q1/2+r4P6neYZ8Ool/3ZZc/vf/0vm39ifL0O0n/l63hf5v
AAQIcQ/xQtuufYs/+MNUjcYi/I0lG72F7+Ey8v7Uljj2b6AGMFZT8sEK+r2ZGf5IX7Dc32DO0o2g
jLEclwy8/6Qt+aUroR+yHRw1pu/fikec3z9XbT3JXzlJWOKSMe4MUALbs3VfuoLRudEnNsJ5wwlc
PJFc/FuSFkiK+tOH9f/wEf1Ce/BMPgCs5QE0Iepax3f46P5sWconQlhL2akzcY/Cjm3KtOjJTR1r
PMzIvLojBjnbuyZ9r6mcINn57pFBo2zrdfpH+K0/1LdU8794XXSSf+7XTCRzvKkQ5zpF7T+/Lpvg
Cwka0Drbk+T+Bp+ORAOrw0SMD+nOUP+Kpffv/sDtlFgGMlJQ6jlfcfDkxRWdSDmtXbChwdFrB/Jt
/uL1/WzA8kyaVs+j3g8dmkmbi+Xnzw2yvGt3jtfR2AFsiM3WdOaT0xnh1dCQV37osluAG4JiHrbK
7nm8Axdqwq9zmY3sYjAxP0aE4FHO0ZAuWyTAUX6lOmds+hev9ObP+lNnYLFyovfmoo04l/jvL9+w
1eLINrRtnRZTV/qgGtnBG4SoxyZZaKAwmV83Hy04MpLLwd/FBc9tD6mQlvnp37+W25/66aU4oeVh
tAqD24X3T46rhtWDrnxrOtnU2nItLJCSl2layK5fSqRu6J2FzNK/+K5urrtf/mrA26ZDMj1gOfYv
BrZmgebZFLM8taYFxglau0AY5ZcmIhK5eOJ58Xp8r0bjwjZtQTmbYO7pzx///Zv/2ffF9MHhe/As
LhfIY0DcfzEHOjNpjpnoapCoiNSBb3Yt8MiVuKGkdv/+T/1ycd7+FI0nzjYOF+Thv16cdeM2BGNM
4mTqwgaa5yh/PLh1oZeV6Nr8r3hLPxvpeEuch9wDENX4Ym9H48/3gsCUE6aujUCpMGbQe398hFbm
A2oOiF5lwVu76B6Q+Lh/PPf+Jcvtn/40RIwgxIPIN3tzX94+iT+NdQyfmBXKDnH0DQtoF1GaU2yX
ne3ftzlgIhCUt5QaQfHa/8VV9etnTKMNLIJ3bjNk9O1fbZGGiRe5d5oOUaYAFicgHgzbP46jzCcn
+S++UouW9pfrmGeYdZsveLaPg5DS8uf3OuSdRmuPGIyYx7ndpMYw/5AOCdt7J43gVHNfkxpYRDVT
gKjA/VzBJ6yrIPGY1GP7Zijer1TpRvQzcxUHwkUJmbfhKemR2Ex2M617qX022VIdK7d2XsVN0SZM
w3+cIlZ5yHatjTPKO+0l2RMEgKlzWUklIjJAvbPjdY+msRDW96GqitjpXow/InL9vkKdUNvUsKpD
5izeHZfD1xqKz86D1HqBfEhzikVmHdmJta+WEFCpLezwBABC7kJK3mdDs9VBmdWs65TFN3MxJDtZ
V597CKhxbphkydIulnwodsPWO3/Br9YTuGcznSCJkDUv8EmGBemO1IqXiUjaBzXZrIGXto+Vhc+J
nCB/nw4tEKdR/sA1h2h7cktB9FG5kN1iLAD4ZbmjIyDWxetVtONjgHeP3epOgiNHGo78Bf01amwH
vdnkUdkm1lRvbB/zE3M8gKk9bD5cIR7WJy9pn1NBhtpiJk3M49n6Gk6My3H64JADwzjjnSqvw62L
8DDyryQOg4ewycpH1Zrqhyo8DYwJA//NhAecYvam5gE/FpoRXsnN9EfXCCTaN2kLkB2+e+TFtmvf
jMTZxgCIp5SBkUeo9Q7NXLQb/e6pAENybDNfbzicQGa0IgEQyj8DVY7K0Dcixzhh91vOZJCOz0lY
Zm+Falg+czwU96Wc/ScL7tW9gWD4U+0C32zZ+G4EpNCT8F0Dg2c4R+uZOXK/ErgTdooU4w2aJVL3
+pI5cBzByPpWkjBsW0gF/DgMzLRgNWyIwqufRGpwcd1pV3vjsb3ZiazOW2sfG35VzMPBaFJ9Ujim
P6vJgFIMaqwgHcYYMaPmgdy3Zv8JrET1ncQ569CBbd0VDhy9zK/UnQggJXVTsTUDQjtH9AfjrCUJ
G0TNvMwusyRcaAjCXbZalZ3bNzkI+Ucj8zDbHtSaRNjl4iZtHfMIUBvLtnHPkjjzFPTWubA9dr5B
+90XLUq9Lj1YHZBZy8teZ6scViVgqm3QQyqZLY1ALg93CkktG5qxO88p4bluPt4nrZp2drvAeCJr
aa9TrTa5XRJQZeA24pINpy2LsmE9qWK5m2QQ7Wy76PZ23bXXxpmHJ39J6rtc5Ok1T9L5DLxFIDvU
48nobi63ATqys16mfmSHGFncl52tVLrxYLERAQZCSq2TLNMfTkeE5rod0dTnlq4uViaL8hRmwHs/
Z2VSGW+5miFXySickKKiVyuyCxEnTfHdSgrrh+Cbsz8tDbMxYoU9P54awe4sLGzff42CPk8+9chu
bwydJS9yBks3UWLYKkXwkz0P/pNPnfG9D6sb47IY++Wq3DDVOxuZrhk76WBV2z8KM9guYwOHMpTK
PejM5VURQ+xs9MToAEO7nlxymAfV58wyFI1nWWRUdTRrutpGLLWyw4RzGoTKXPMblGNkBAohgr9k
FoM5UgW6MTwD+F0IKkIXAUlw5iNAqwEypj9rq3LVXcBJ7AL0xgC1TFCLOVc+jRhpy5vqNUD2ao4o
6Z3f89NczlF/Tcb55J69Djr9RUQs966uKXjC2kwvko9l5v641KRCfbFJRfKO3TwsL1geAxKQCjb3
/t3fs+HZgnqfNUBEvRtCzo71YFTyuNjsqtPYSXyTE7dbHIX4Bc4mo5hki68xUI91LaAijpnfLVfZ
6NB/rv2wrTaWg5UDhVPtKEYrE3k7K75Y8k64pYm1/QBnx4xN2K7XnnCE99nBjBRD2zW47XzyEcHw
DWWboMkjpmR54OPggnyD4Hpg+evQDBX5WZjN7DLZxA5R1BerwlyTslCvYcasof8pzi5OefPGxpsA
9fANi2YLOiJidGq2WOZuaZSOiZaUzDR4QGXZ+TAKF9bhsVWawXccsghkkWXPQcEeUkn8QQFpzsEO
MnW1ZYZNFlHsKpdhMHhAdHuGk4UtOU23fNRIE0j3KdIMED6wS/O1YJLEQ41kLSt4Wk78R+9oP+Hl
bdJW5sXZbppyfAdI1eQcfi1hX7fHU9K6HziMJZ40Z0k8SZYpXVH6g+qj7x4WatPlwCHpDo9pwoFJ
oiRl+77NujR/6aQ9+NjpYff6yJOEk7w1+Bc4shIi+JJHYVsmcviBWG/mxxNNldug08lEQbom9/YN
ptIoYazrxCWFJW6H2aYonRsNM9wQUfYKZ8ra4GuF2hhGQu30UIpD2lfJsB5F4t5Jx9PvBHElL9as
omPXZD6beKuLQ1JbPlGWvwpkEgfeXoMRmR5oFTmTDxW5xN+VYDMWozkn6GRbeSWo64tQMltVvZvv
EsBeUIggQE4u2U4ruxsOvk6MJxNCDB5QXI5kAPVrQLktf1KbDx3nShwNUXCfB8qB9B/5sTUyqc6g
tKNyYTO4wuQ7gpJS7RbrHGI92xg3ODUWZ42WdVyHLSzrRZmyeoQpXcWhsZCDhmal0rGIiuqYhWFF
Cocn2kuA7AAe9+KaB0J0kn1OQPHesbCbF7cMszybPmEizgMoMfjmIoJfGSy53knpfj66hSdOdg2c
jO+kQgDGVe1JPuusa/1w1TSd99VOu2rnENS6qkCbA0ZjFi2bUDxAFtZQ+dv50C9k1DdD8eEudf8o
UmaEyCTHuF3w61m6zR7bgl83IEB6IcDaCtfsRbpzbxKUh3mxw8A29RFVguMRWABsklmlJCvXM0b1
wiahrze5bDXPPOVk8xqQOe6HXk7WjygxwnMxu84nO6EZXlUkw68HPDImIsIiR/k/YDent+px1eNk
/1RaNtSBAFdM+Ob2aBLuFFkJBPdw+NJ1egPOjmjIshiad2OvuiYEbYi2H7j/QnmAYZhsj6ech/Ux
JQDsq4PJDAL8ZBNMXLVqraJUQZkCScxWwZ7RKaUzHLQ2IsGV1IXxqFM5vbayb6/SY4e/4t2Hj1K0
6HA62K7PTV20Gp+2sl9zFn4vOVaWY9YP7aPME+eQ3Rr72J01LhKhGTX0/ZAT0QX9nFwkz92aftf5
G6ACMsHeVCbf5ThHnzwyGNlEMbPFX2kgzVkx4EEXAn0ZCpQIs3ZVjYXc84vhTQhlMokfpDuutQ4k
eMp+TI915ODscxyeW4xVbzkdeZ/jAB278Tznff+uwrx8sip2a6tIjMur46AIxm9WFYg48QoRD2yY
A0qyWkwoktsCWwm3/TEM5+FF0vA/cKBXJBCYVXHf66Tay3HqYq1NpsHDpGCUp4VwbnFCijja2fTH
LTpIfUkdPx32RZRNE5/vjIoEBRHu7GQuqpM9p8YGL+TNeB8EG81m5kmNQ4T6fWnWWemleJS1t+uT
tIWZiQuqbKovVlu6JIX0nlq3tFivfLTCi+ffNb5tjgb4Fvu7JRpz3qXZ0JwEfdPO8cc0FuwqIEDh
51J3EfUh8h9zevFzgH8cx8n0op1GHsNClOdyxCDWNfUFI4j8NgmZXPxKhPcsReTWBDa9d4nIqpG0
Bf1uztMjW2H4CGGJeTLCg3RezIJLbLht/TgtjD2Y3/7eaxfjS0ijouF4Lcs3bla7jk3Hb96qfO6+
eC52T3cMv9tscnJC7cZw3BiLA1PeSSeaqxxVpMsiblP3oYFPME8/4Bv6R2PivkCTbu2IxF52M95Z
+qtmuOB67DeW130dJfSTrQ69MjY8ZT35dMGxgje6pyfvNvicPjziYWJrqE9pMKZbMSXRg4nf5lnS
AxxNqti1TeTZHU4id72EKHkSf5EE1BXBZ48QvTujYIETGjLbAV6wV4HbBQfPVHiS3MEDy5KbcRVK
sTZcQQafRV4OGPS10NOwlq3Nj6KXOuJS4R4RjfXmToWJtDU1D7eJ+VrmVb5WGECSxMdqGSp851vH
o6JaeEGQTuskRjz7rUdWuGaJEW2UMgDEW3LeN+iJkYajiWPdnALHTaXYacuZvs2T+9K5fXksBz89
egUwN6qsR79ygh/0WO2Too+8K+g8hs3sz8jKptBgR+pSIJNgPXb39oCJ8oIHtULkC58Fr502c6wy
fejhUcGB7qyMdvaveeMZzx7tVbgLFfLGfdEEBTEnoUzeqX0saGwRslUolY+mY9qf5x6gQpt3vkQg
VdKUWVb5KdSVExPT1cdlk3iPhEBPzMai6sCC+W2cVPc4IQO/bafUtenEdJwXkmYimImnxAfjl1An
IJwO1Zq1XxPnkLBX2nPCV+H3IYS1yrjPC/tTIS177wOXwKOOxD6G+HEBIsXH3MvgJDK0K1J19TeO
MpyXmaFf25E919qdguqwNJzXMyaOkoQN+HBVqPQdZpH5zL0N0lu50VmLDBdxUn6lNS4eStqQtSb3
56FxgfwjlhjJhLFRlZro/1ZcJxkDCFEeIOEWm5ngiCfcM+oOTAH6RXa+9poIyfrdFYQRdEKIO/wE
YBK6WuyrXBhfGJxyiC8AALiig3IfslbfMrJe5nXqJNaPfnIhDhIksulcYABsBMlwiXrMc1bZOyuO
HMyXXcfJuHHbRnExZvV6KNtX8DXl1S6r/tH3HTwxmFJWmTGD7cEbeolyajOzmYZ916nvOXp8uVZi
8Nvd0MAE74Kye1+CggWrl9OgNjy3uf70KDDZpV88fm2NO519NbSTqzW07RF4bwam0B5OjivCi1Zs
Epn1OVju7YL9HzzIvcqSU92kyHlbIo/WdDUZoueCpGFASZPeeBSATxm0QoAyFgrVSnID5ov5I2Og
QWUPqno16S6NGdQlT64pzbvWVzaIdmrCM5mLctvnnTLX5OL5xy4xgw2GT3zqLqGXZseWniSMLds/
DzO4tBaUqIEpP0Zm5bduUsWNVu0O5/iyWtzCfx9K0/6yMIsZVsHIOUa9zwcWDsG2p2Td8AF8VG70
CrzRwKvsRo9gLW7K1CBfzUld7a1JWCAxymE3ib44pG7PsjC9+eX7wZrPBp4wqMzK815NW8gHrQLF
SMQDH9MGJ1pa78XoZ/0FCmizZQJMqJJ2+oUuKujeAF/M11DMHoFABiGBZJ4sC5At34Y2iEbkHffj
NLzNN5so1VGkttDJeWNN37rfIPxo9CyVWud8sWek5uQ9tRFqXm+aEaeTi6ZW5FUDsTACwJ6BPRJ2
4IS4j3JWjvmJkVGSnhM/TOKhZHL01ZzSDuQHh90Y03Z5rzYQxJeqdPopA8AElQxpWmH5UpxHLuxR
vhIMpCaQTTnaYQcklkTx3dVOrPMh05rSUE9oBTLrtVB2tDI79xXUY30x+7L+YFZCydGlhnKvpYQm
0CYxyWVl2619h9d2VL/3MD2kCP+uKQUTzkxJkn2YwKCm9xcd8WgIKJNOws75v3bXdc1FlCE+iGUG
D7qdh4xYRepGb7mZZMygV9Wqb83obkFzsMSNUK56TiPpXipJ6vilm3rTfx8bxy4vyzQBRkt8yJhx
kJuy2TVVaHAHwiTip2ZRMUTMclFGZ2TYnvc42w7ihDWZLAXfCS+MHiHvnMzddb+3zxzciYaQROqE
BLTiieQFx/eABJtFwLANpzSsP/IIDgGRzybRXpwpkJGBBHdzv8Nm32encEmX4vR/aDuv5rp1bM9/
lVv3nV0kAQY83HnQjoq2ko/tF5bkwJxJMHz6+UFbZ9rSmbKnH+ZUV6ussEmCwMLCWv+AyLAOPqKB
hmEmtOeUgn69uGixbKTTGutAOw5bguFc2kGM9lc6ZseAxshN4QnO8WvmRenXtS5hp5fRyuFxXEQf
JLDN+yBEdMuiw4xpHgf/PMA97bJtnDknthaJVeJ929eUJxpMMjj+qkiUqP9ZDbzQQPZUQXJy6fN2
LBbsz6yY0jc64phEjEQaehsID8E0i7MqlBtHV329oysRyUPoDO5wIDWlWBDns+2cLylQKVRNu0FB
XAPhe2FTXhgRylG4SkzVXGc/LZrrHII0GTpufFXr7NfR9lGpoMaMeikWKB1moUG8hv7PwBN4vG7m
sWc+OU5iWmYv+vLixWYjUtrXd55duJxLBx/M896PZJ9eFQnm55elg6EImuaktp8JxhnmP32RdWTI
WA7iD+w85Ynwvfas5LTWcYYX3QyMn6MxK6ehIYPGns5seLSAHrQp7HYe6v2QWP2fbW85+mHKleDV
FTq0+RIgCc9k8RYJTmnwnJrkCWwMpxEEHcuzBNKI99AjgUN5GGAHiLV1yi7cHvv5fRdlBCmnG1Zx
Cy6uro1okwsTmBmN0t3sVt6ZFeNw+fFkLZMgfUhhcUWDq7ooMC36HGXBsMyApieUjjXnxHXjMzWO
bIETVnekutZOhPR2r6u1ly1ui3J1bxPZYwE4pcYpPioBcfVLqPZ5PpYDRIuVp6bYoS6dbpzhnhfa
VM7ymJfph65T7aKBjGCfCn8qaY5lVYR/lJMnm6ltyK0IfHN7UWk0Bs9koOHBMB62d9FP4RpeoEFf
JedkPFqvu1NX9OSe0om5c+7dYlTY3+nAb8+jzrMhx+eWRmOiL8DP1mUzaDReytDdqVVP1c3Utz1a
bvNoXTK5LHUzdrI+X7lidyczJ2+g9jgWMgWBnx8oZGfNBUdN494BUyTAGw8w/bGAGW7fJXm9VFsC
oQcRz7J1dgNM3lOUFZy+up5lpbZeXzbRfiXZJ4etlK+uOBi1INdtlLl3DfXj7MJDSJjirlTdX1qV
+O3Y4NTwRnDEoDbwq+v+G4qcstg6UrfPeN/oj3HJKzouLvC17wiQypyktGZaj3FXLltA0e5fAWYS
3mdI2hymXMz3vgte9RM1olwcBzXXyx50XIgZU1pHYouUvxvtzAojRIcc6rFWNlNjyIrl+bQ4B1Qa
zI13qj3awxpgmNy5/bQeK+0UyzbxXQqD5VivPZy20pv2mEpXGPR2VBJpCjWVuwNgn106OoYGmAox
VKg8xPNy4QOUiz8IO6rby8yq0AsiFR1R2e6TOuNcCb46xFe5moBoZeBD013GxIX/Magc3XOkay41
kKT4PLCd5mfQ21PyU2CQtlJ5dpEuZ+AklR1AdCK4oClSlp/x7mPNpzixd7u8g2sxncV1QWtuswoe
7qPral5BE6AHfUBGIz5MLiJHUAz1gL53GedtcfBAJS4XnNhpD5+5RNzsJ+7A1DXZBvz82tMg5JYt
oPa529P+pbJueY1f7aEXLJ/apVquUHmnKU4joiN+KuEQvea8Iu/OuqnFb0UFfnnhrYhC7gcJo3hC
gKd2o0/oi3ntQUFJQnixxpwsIU6X0fShQCQg/aDmNKnB5ylmBN6JqTjMhaaflXjzOPZAqHKsLMsG
7/kSZbC6KC76MrSCLXSh7Li6KvWOoCqH7JzjhnqUssavlxXcLDBJ7IH1iuU77mFr3z7bOuXYPaBO
gk4FJbHPHTpfEz5VGcSZ0x5xapViyltkuzrNnHsvBR55zSB59W2NKzYlC5qpg0FrDf7NKWIGLbpH
j7qza6g8jp16qFM6eK2eWVLo5GD1Iy9OBch7HGUC5Z4IbCNz6q7zmp27vMrzRkOs2Szg7/vvfoef
8Vaz4xF9/KLzDwt52GMuu1BusVbpvzROYOudXkL82mEjoTY1wFMf8Veaecmg75e4zSwMMgamhYOy
ogBtNdbNx0kaP7ViQZ3nYIMLUx8sKp94t4AAxTjJQ9TgWs65/40yQ7tc9Yibym3GtqgfyIg8fReT
+aI142qhH4J4bFm+c63Pcev09VVRxfZ61+E3ph98oEUjZRBmEqxDq0vktwxetu3sU5tN8lKs69L+
YD8pcjYUOwWpekb9erVueuADzWHKCts+erI3BWFrdCVScRyho3naJDpu/W8R1r45sk/oqVyFiK7A
GCdMOevWssN6xVgOTDE8PEfRUJguq7ZeGsw8whrRP4RVS73zNTv9V2MeOqG+78csKpoDihZBqsCh
nDmUzcmHuyCp9H3fFbq55TCxpAf6sV6IytY4SaNPUpbHJioREwPjiShdPoadqWHPdDmOVdmGzg31
pxK70ModBFRwr6PY3uH19ek1R/JQ5yLrWmJcj3v0b9m6QGUgKzLx2etNbOPz7qRIwqDA6gDh3YQk
lc3XzkPCgVrApIvrOLOa+T5smhS743hknlW4xusHpJm8+pzSRYPBomXFiMZ4sJruIWOGztFG6Gk4
6jWwPtFognM92UuzkUNWZVcR5qBLvYl9vcxAd6z4RwDvqH3izGpVn+PAtZ8Dy83ab/YCu67iJJX4
ARoZbTKTA9CzTOz8bCjd+Fnpfko+T2puoydviZgbEeVN9ZMGy9welyGJ9Hm3ZOlWrFa+UsNOaEVc
iipHEwgXTyfcYSbQ2/cL9awG2QcG9ij61BquqpIKyk0EFqPZryWsyL+wlooI9EhJIWqLq53fI+AZ
SlfSPiTp+p4kKdoBgNxr/CQq1GuaqyLrOVH1ToLBwlp+FC2QJ/qTq9KHhVuekPISebbeNhFt6csa
4aT+GR2MbgFYFU8pmB26UONl17hNfezA2DmmyZKuV2s3IALXUCmv4BpAv1+wQuR4FqFNUQ/L59pD
15HqSOVN12U7VPJOO2yOyA46xOaWE3p+nSlcDC60LirwQI09hAGeETkA03M0uGr1McNSKrgJ1yFy
abWQsSAfUjaOWfW4Zi6XnBnGcWc71ET+CjwrVTvKwOXYI59Y29AxxwkdZVK9uMRBaBwovWBt1tYo
T+5KMBVW80FYgE/VtVWLNIF3jy5/N+5WLptWfwC7vUMBmuO755L7S1RK0fKW77BkqD8sna+7+aDr
0hf3g1xU/1eVySZ/mjFJnQ/4iJPWrwVv6LOCeeTfvOCF/j+w2w4/6pun8kf/ns72Rpb+oS753/tf
MXfzDTPzDqnaof9fLz+Of9Tbp+HpzT921ZAOy+34o1vufvRjMfwtyG5+8//1h//14+VTHpbmx//8
97d6rAbzae85QeCGfgFWmc9//TvzjP/z37t+ePpe9//1WKV8+RVi+vKHfzPf/H+Br+BgAWQRuX/5
b+abE7j/8hyX8z4vGGCUURh/Jb4FDvwfkJe+wL3NBVvUv8JLw38p8JTQgWAGOCpw/yN4qXgLGTJX
dOh3+nhnBaAoX/hHv8KjCicDsjPl3g8kcIZR7dxGNhbw+0an6yfPG5lhpxwdW4h+kdvBBUPOQqsj
+zmuOsnJncItilEq8YjCOeWH9jipsuivC69soOjS4Kb47OVDBifU8v0iQxUiCKTzIyB3He9gdgfF
Uxh6TfQNLfwWEVL8btgmSsTLuRXZsCt8SBx7mLCuKLwubwgWXlleOQFRSkG1LwmKp7TN6nXN3/zy
Tj+egIC/2oG+hZARIm3weAqQHL1IRv29gV5A3ZpKSxJin24sP45DKQt5pGHfd8FxJQ6n02ZNYdf+
LLCddaP97y/vGHTcv+GJXD8wrEgXShkgRTiK79BzaybCHl5K+p1DjQB1MtRwJVEbVy6AF2qYUwzz
t0uGmOzOAhfQVCQz4DiglMvVn8TF4CcV9ttohsJhuFEexifuH8boLXBTUmEA8xwaIK4jlZmWb6Fn
c5LSbumE9d23Om27W9hDcdDui1AOAuBCN/j+V8SEo+H894Pz7t2Y60qgOi5VLlCsIILfXrcZFyAQ
lgi/x0ga9Cid0dFCr1RGLnruU5aO6YcqSgaKOUlSu+Clf3/5t8hR89hQTyGlYrXphS5r6O3lY08D
LYOf/J1dLGhhQE1gyZ9YSNZwXq9pUNykYPmda5GDyrjPe9vg0HrcNBmU39/JW7Qhd2JAf4DUDXeV
0RDvBmLw0ZSlORF9i9RaoQdTm5LNsrNwE1DLYQm7mbfy+0v+8+GBvvs4O4aIXgi8ft4+fBIkEYAq
u/su/YlVjtaavzr53uumsZe7NCT7+NqNjHoLvACA+dfahmtOVyat7Wb6w0Rw3kUyBkDZklXCQsWn
A7bl27uJFRUz1QzWM8I8QQlRH5wwC6Kkw93X7OaZpFGUlsAXmrNZuYK78lI7Ge9LKE/LBsnFrkLt
NymRHm29unPvSp1W/fPvx+ztTo4/IW4cUsIRdQJiuHgPvB1hh3R2u87PczegHAyvir6S3NkzyAug
b53Q1n3j5q1ZNMNUmy+YCoz/6WAB9A6kL0DOw1SlOvUuoQhpHwzgo+rnCj8oYnhG9CLJ14s9LN4l
vo7E/R7xgfypzLyKiNo15F7eMbQyU11tEw7JJvIvCX9VpWuhLzkbNVRWfz9chn3xa+xjvBikwPWB
8PKGYWm8fauzwC9OVat47iE7WOUuGxDWoW27DimuoGiAtNycFeAbj5P60pac08Oc7Ox+agCx08Ap
sDst19XGbDdpK2P4BZkjwuLes63izqcRuMIcEmomJLqccJ3qgu5xwafmaTRR5PvDAznvHgiTFFxk
4Jk78AI8JuvbB2JmUtBG+PZr4KGPhQ4WyHymYgTdCulrhwMHoR1Fh5foWYySnxn9cVM6jUJ+NEPC
8luYpeLPC1q+j+Iu2YZiITmcwE0geTctQJr1ZZTUzdemYxW1OyTxQnntnuqw/Wiq1irSxfqpTOZl
gW6aUN5INgT8yb+L2zWyjl0p4aBA3gN1FMKPZZrMEhsKdchHTqILACKhmEKLDjgzY/vMYW8t/HyC
U1UUZtNKGX1eUF0BGchRoe/IREK0Knh36IyhpH7Wr3Y8hNvG6zkc+sFo3h1eIhiObkGXcXkVxqbG
AlQn4yNqkgfuPLUqkxsMjVeSNvd+1TZ7hY6OvpeiXhF0w5MVd02wgm65sUBSzUfIaFP8hfNiJFFg
BDSJkFUYcwTRGKCQovx+brwP4Yx+AKMIxoixJBbOu6khIBLHjmqKr9QwjV3G7NpB059NdUYVRIzt
RKD4/RXfRyMXAJqx0zFZKXv3+yv2nd0nE0a6X8QK/Bn/wpHKLeoofZCzefu69fyvUSZWJuHk4pMa
X1O6CJinv78Nk86+WeUY7GAny8blubYryZLfLgqAhWNrKb8ED1yVA3KroLGtH8i/03a7TPIeVHkX
IZjyUSNlQsTBcbqOdzGWfho3tSCYCrjobtxegsD07+ndFSEKXJNDswATSvCbeIDN9SWTCKRzZuM+
Bk05gpzJYk9s5mGtE7KL8yjLB7PytfTEB2QXgwYbBNq/s/4TWP9dXAsFGxTpBk/N04K4frdb5X4E
U7Dtg0c9GlTn7lSZdjWiNqgakWThN+9MM9N2PrUc4uEls7X8xkxpMWaTG91Hs2+mtAsdu+yOaeMK
EyJxYKSW1FKVwZ969TCdWqjilCandpawZHUGDnCWP8zeF3vPX9JUNDlfKHRENd6g49jvQnUrqnKt
s8p9NN1m1tbQ0ADGxNOCEMDSfVnHcOZMnStKZrPEiZUmpHRNy0ZjJQ5pvINVNN+qDdP4qVAZTakU
ZB3fapep9m9OvulpIswjLnGJyE5uAYneN2GnRb9Z2C943D/Mz3dZJo+mDJXPUFiAOLyIkPx6Shrm
HBrvWC+PItYmUg1dy9SiSpPW3wY7zN2KVjDo20/Q3M3+WEJF5oXMflnEy24tfWdA/kBY4/RIlorb
9dkUZILZJ/RKNKlSSzHF5FQ0JrqNhM1j6jYTYQ0+tYmCKUxS/sUZy2EoylgyFMMQmIoXmL2MJYFw
csa/TuNjQmGOlMX/YU3+X05B79ZoSLpAdmUodxw77X+kus4EgHTxW+tBl0FNdDilt26C2jEqnIgf
x9WfwsK77chcUuJ069psSzZsy3fbkZ3VpJDNHDz0o8MMGZaB+vSBvZ/xkVkja3grCLXBvgWtszDg
hY4qUhaCHqM0dXMxfARJEEbZPhokfC1OIa6+67D4YwcoQUHdDXPFRvX62mJcoBjKucDGEbn03jav
g0aneREWhqd8UUum9J0NYZ478XKKWZ9yfzDn1N+PNhWetzGRhzebAEHCcSRZ0PuTDelgb8XgzB6S
ZPELQPJjLppNNNlRduO7q4QC0iadD7AarzsUvQEbtml7YRcjZUDQskmLmCUqtWhAlQniDO1Uz/E3
sIM2vksjLIo8AI/5XWbF2t2VtV92T9PqFNMHqR0bdb8wq5SHRw/5Yz/up8kL9U2Hn8Jco5Ntl86V
sDtHbauqU3hGzcPY4Wc9h+2KpWilOwwDcPTRLAYN53mhz215mcz2cKVGeY8s8iLjjT07I0ZajQK7
gD31EsXDOf6fZGabAFTFunKsZSo253O+oEnY9k3m77UKkLf0SmvG2tOv3fTTKIs42go5uM4GLqOq
UbiKh16hJ+viWhJ7RXwMXFS1QVRPK1p+lW0fECBIXDhHfZjYuyavS/kIxgOEyaOq7Xl+QKsNEriF
hJh1x44RjN+9zve7xzWg7YXrdV07CaDIeaWxFKVUN/ZrLcMSknte4xy8CfCtbMNnBwh59T2hAqpn
GPgDlX010rwDMgBsxMGBKapaL9xyDkCd4BDRy/FvFP4YeX7QfoPRXfIDdWgB0WIzOyLsJLr5tWZK
r/QMm+RW+Oj4g2FH/xa03YhsXlJcVZSy25juGoBWfYX7d4zGZoTt0ejdRRUwkHN0HfHi2TNXQC2h
ULDabOsFGh8T/gaWhGa5TaJuzZbzKaZjnB6mtGS3oZU1SQKsbtKRpqQ10uA8Z3JMFiBsQdri3IwN
WZc6GxYRzv6HAoI0X4bTN600LfiZTTGXy9EQle0z8o4Kc7HM71AeOzqzZaF6ihVaPgaHucocpCQ8
qc2+aFOm5XFiQOqWeMIpCCjdBvcx5cUflqmZmoCqr5UBGQ9ygffOeQ68NtQf/Ex4qTprlTJZddAB
Z8w/BXGEJOOllAh+xju0lwjZ10TtNvEuLRHhen4FLhfFZRrwUxZGuwkV6T6m8wW3AUy5cM0tLdoq
bHeHlCKKelu7AfgZbqvBtrzqsxsD4mz36Cko9TiC9mg3HedgRtZFqpAdZONggcSHcP9GirNtlcnp
ZQLzhINBgo2wjw/FZEZMoCPOl7pPBuu+KgMT8qUe4jAApTDUTIC1It+ApNaV/F5zetRk8BDmRsgn
4D/2kj7iakXicMisYA/xXpxGJq73F9BFM86VVBm1JAsyJK/CqvIwkT/algNNC+ArJdNCjhZ8QLtJ
w8TD84MpP7bjJ9oi6NEwXlay1odkBFAxX4cZWiQwf3jTzXrvM7O4guBH7XNkzWaC+Z1l3ry3WHyv
UKUZGq0dfpUtNmwn7gH0CZfdvD5P1wnRPlNwS/ieB8nPx6FKRkps5IS/NUobQeIwFq+zJ1p7xUcG
mWUezkAX+NKOzJpu85rjKtQ6zL9egDTCTjvr/nWordOv/z3Ip9+jUgDqKHAR7Q5w4rIS/ZynfoOi
UQpzioduaVxykdgVcWrfcwCPa6jEpxdV44/IVOPkPXbxeeUo8E+gCxPUaz8goFszStot8bWhCkuN
rQO4g4WtouO1mKQ3Lj3jjlQEsd0+q9MI1g0riLh2eqbETTmjbZq68ifnuIyhOZ3jtmGe/jQ9/Cgv
GB8fnhhfPPyA+USE4xPm6StbP5EoDHWbpW7tIHlcLfSOhgueFC3Zs+Y0kVZa7twlD2k+xUm7nusI
HOqZXcjamFs/DahFA4h/1IWoZbCzbK/Ks/MVC9e5eTEG4K+ndKT1c6Wy2FQ++on3m+rAbZ8dP66Y
Pr1HxsrDd5pk9wMaN+bmalebL1JjjMOIVLZZDuWKyQTViNGPk+kRLZ4iTvfg1/jcpBUYHALGXgKH
/upprqRZr4bg8DrkCgIAtzOnwkAI2AEw8kbrI83Z57UDHMR+JHOD9A2oysLIb2OjVsjFvSxBt3I7
FA21TVRRTOWG15SM55CszHJGvMoUevJl9LNwn5MsApQQqi/m+jjI2i5LpOIkLpJnEe4tyIwrZ+T3
E5wO+ULS6BU3ZTvy/wtQCf8rcD+HUlFLLb+40flgpBWmLuPq9Olq/clHEZRTQATsl5kxKUI5nXfR
ukQY+BLFGKIsyhaLPYZVRao/R9OsW+cvto8jBnjbooZ8fnwtJ+N1nXTZfqQTXjff0MGRQhwbqG++
fRAva+aVrNZHUx6tnwz7aRoeWzElk38cTo8+Q25hiATa+jlPlMcTYHB/tR2i3ABmh59B8TWzhnqV
meKn+mnY5xMj4Iyued4BzDtfQHugZrVtU0qhFj23lbqyki5YC1QvU5DT16KB2FZtfRiTTGrtjT3z
6lRkwcCiwFgPGhjSGedx1K58xnoqvUUcy6katp5EqPYQOTlH37Lk7FRtBiRZOYeWuW/W0yCnlCJ8
nIcDoVL40cKe1y9EGlyhhG8Gb0zBRsLqReKFWnxG758/75aCp/wykZ5F1sUU9Yj23SiB3h+YvpHt
7jrII+EPt5IyFqDGOYIrn+z9qfGQt6B0gcTEWUARyP9q1Dc4krMZKl7+asmVp/Jp+TKgJU7djFrn
gkRxEQEzpaNsqKlEi9QGbXoxrWhHBbf5Ok7WPe5MA1WFtYHI/ZV4y/yypgYK6yGTtnkGnDcsgj/H
S1OlwhPGVHPp79RT89WH6do6zxLFhgIiYYtHLey6uh+sn/C7sjnasaOJwjvrUWOFQQbfK+iozcgp
Hx5sYBhYCUXeIpL5bgrIbdrvSqe6db/0EVJH9gEqtC4VTM61z3E7AOhQn43sDpiW0Y6tySlRZ1Gj
MzLLS5Q+oXXXyBoBqJ3oTM3b1yc5vcu2ySgQbzxPQEHZRS/hBrkjE/8U8AK+kP2bxZv2pfmN6qV6
H2Wu+R7aDRa/scSL+cVIUJ0od5zcTW8jRRaYpRyTLUY367AATIbcFZhVqUrzk9cpS05JJFKAYfnR
qR5uwqmFaMm8QFk4c9zODj+OCaJFNXiPiuq5XNZIuedTW5lVHlurKQf29In4IknLBmzhbOa3tOk/
3FC3NHeeQ4dhUZwu5HXYPty3TBXr/nRiq9JsDXLI8AD2bvNTwMpPhUYAGaYYDZ/SFCH7zu+AuJRx
adjISeuPFmraXsMzDxNdPH2RurFJ4xI5c41AF+a2xpcFZ9XYpVDH9EazyBvXtBmBfQEAcrdBtLp5
aryTwW/tkqxgNe5PA0Id2AS9PPRNiiWB72WXiSuMoPbvj1fvDvTUcoyej01jFeSV84+yMvAkktO8
ce+Tuva56wC0OKthAnhw01rSrKBCU3iB1Za25t5/f3lzcP2lVGIu75vGiQ1gwuH67w62YCtx2OwD
SlWn0JhRA+YuOAewkn5/qXeFJlYTqiY216Jkxf/75lj/i/7FFObguEgl/54jwBXretM2kZQfAkXP
iojsJ+alYsTDG64lAu/Y05yC4+/v5W0JwbNt5g/6Ljw87XDmufv2XiItXMq3WXyv6Kr5X1MPeCIm
lD0g1R2eGn8e539e0FWKwoEfKpfi4ntlmzzpbKeAwnDXzvBQvsY5O/55sOSEudeV/fsHdEzZ7t8v
1jwhtVskiRxUZBzaUe8KmXORybgaMBx8jRgT0nxMosUXi4d5kuxDvc+aaO1ux0ks2Ra+ponnoiM0
WP0q2Y/+cEdvZzp3xFEqRK5PoP6J+sn7ttiCyfcULKK9Q+rTLKqJvI41Po95RFxPQ53yChI5LqxM
eLdmR0TW3dxI1giIgrBVONnvIXLXmLAAMPKXDaG+5ddZH5FzkyL/JNrNdOpnNacw+/uHeP8aeXES
wpNHxwR9k/B9l5V9tx3c2dI3CYBHhnN9SYSa3qvGWyxBRnn1n1/PQ4XYNv/56AK9nafBTDbihvZ4
87rtzTF06DO7JrIag940/o9KaygdgXxC+5iFIViq/wgHiOJTiUaU6ua0LZEkm7eBfSnrAr672TB+
/4Bv4w/1WWWkyViB4FEkFc13pdoJDHfarV5+DCqry71NUJaB+IowZPIfhjpzKV5dSAcPKBmHzPeh
DuGCchljP4YualIR7VEdYR65AA3/1AJ/J1XGp4PQUDTjGUXOAUTWt++tsgHMZXOjviFLSfp2Wlau
jxwmiaMozXFyCnWFxwyGOG5wFiAMyFZYkIrCfxLVHDxmk00Q/P1ov0JEfokL1DAZAvDbqJIR2sL3
bUzbpl8UpEl/6FbXTvodCv0GJTHa0h3rn/1a0WiHyxpT81WIPaycYiEUgPArL8kigAbFUCUbKlJX
rqQmYn8EEh7H9XEhZ/HqmwhpHQevrsilFfYFnTZUGXZd5sqq3eFvsIKBReYCHTZ8kzxKgFcClLnw
P6IEYSJw7nNIEh/AU8Pwuc4RZlFAeUbtpzCl7QwIyZEDUJDiWWtlDVPkNXEKMJFmbuandIeTQ8gm
BkWS8Ho6AuUvozklpcuWwpHVpCcTiEkS7Rq8W3FTuSPDTernj8GN6AuTZGJ9a3alhqYt782Grm0M
l/uhRCqm6jtVpVu/CQo423+XYlq2czhxpwTrJbOj4zcxvrCATHIRtJqKF2ee3Hcx+6q5ZJlz2tGI
CrsRsnHFXPac8+gzFFnxKEjHIUQDDFSyOc982zJFCrQ/qP8up/OhmpZegMOGNkE5mMoQJvcl1j1D
iGWkhe/vhChJK0A1uR8VvtzBtItbX3rtAxq5GmFR+iCm00Zuarv+TT30NDce0oYqeLxlngNz2Cdd
6zhgFh2S4Z8LR+I+vPD8eXK/Ot68DOEN5byouUUvNcvdXVb1FhoXDQFtxhxnSOjx76p64d1uJ7zU
u+XMtqiY6A0po+OFmwXA9nSVQ2Xq8fcosinllK/Cjn5tmtj9QeKpOD2j/AHtZBtJDgLVWRlUZfe5
oiJkjYgk+6YV+BojW/r0sX8VombAQahKCnDZZPcv+R8FeZO/Qjo0m+FpahQvWWoVFDlHSdSo0hHN
UYhdJTIMfYwfw2ZGs8Y9m+CAqAc2F8xIm0pZxb5MvdhDfT2e7r0l9TKsRqfoALtNHHEoWc/LbtZH
Kiz1XdD5UBaVl+A8NRRIcEndPURM6iOysXV/xupLnrOuKT7HdlpvZ+VEnJGRkT5wCKfUBQfnEt+F
r3XOcqymxr9Ct6vZBjJBFKS18XzOglnushrVnTUrBnvHzB124WKLghnrl9+SZrx3HdlcdtKKL0vd
DzuvpzQOQCY+6nrE41tN4S2y8tjfpU36Pe3bCH2QBhawrKqtF6n2Ilzdcg+6nu40mg+Sjw5RFZaQ
h/cTH4m69ZI8o3M1HsBjRN9blReHHEWZFUWdzNsnmV3fN8iUrYBZbTh2FsKsj9O8hk+FBctIibF8
mEI33dnuYF9gcIshQ21Z4kpSPtx3Q1/96LMguqWoiRZsMgj13aEFxTnLaZw7WKdJum+WCiJ/Xw53
vZYUQggFW/zK8ATqO+PMWKIvHQUKF9HPKTTD5RxkxPitdyHq7GqUDzh+pWWynGnhhT/CwcMi2QIa
j64BMImtdIbsdtbQaz0wBFh3D067iRBGeLKzvsF1StqXve+YGRp5prcba8QGSLOv7SDX51Tl8RjO
ReJuQ6Lfd2eaBExZiHsJx/nG+jLBk/7RWrh8uamzPuGbC7ddRQ2wxnXtmblJgf43SK4OTt065fMF
YgItSshOk94sTkAg5qi30ZMoxAWCLkVzgdlaB9txdLEPKrFBE94nKJ/f7DGKbqTD8tH9OGAf09rp
WTyjfrD1llrsZDBUAKMl3mLNTK5o03aPe/SbwWbkWCzHqEpbo5BPdMzrM+EW1QEDbHGGCBK8Vpin
t30CKxWHniF+bJOl/dzNDXxA1JvwiXE6HGVxNkCfBFBAlLPwcAzYyDmcPip4achFrzp7ykpYkTSf
yk9VjU9Mg8PXraK5cd64UMTHzo5wWa/kUx/in5XRh4DDTiGYi0aQJkfMDxCjiq98XMeR23Ry9dRZ
JFvbkLwxO/Oyvv3oTz6yWG7r+4iwrMFxgDz3EfwQmJMp6R7dumoOepxRM2i0/9SJ6HHi/P6IwdeK
H32DWWvWlvEPdBe8QzIEILlJT5f7ocNb7KyTLZ3kPB7O7ETrc9ydm0NLfgwvOejVo6oG9SzmRjxk
XVQ/61WvP0Ym+BZPFhf+ViYONjvFtp3b4Z681zpDN01fWV2ff11tnNRE4aD8XFHmvkkWW7KXzUQk
JE1C6lRe7h8DGkYb9IyzQ+6N3SOYM8H9a/fCsSuxz3zRf6Fe2H5E2bE7Okuh7suyWy/jPoMLERBy
OZ6X6U0l7eGiG+X0EfWc7qELQ/lN5BDDz9x2gfuO5MAOTOf0wRHDeAm/fjpPp1nU1JPC6oA4hdxy
bAf5STlGna8Ixl5FUdLdrm6YPIaUdL60azg8sOHHRxZbcL061gC2yk/3iPZ5V3TeHdTFSoXKzbog
B2ODkduvsVV/zGkNfIyxyoEl2RT2vpuy9kszjBJdIVSOrzolx0sAVGiUWyUydmJVECLjct6JIA+P
Dr3IjcZ28UOoY0HHoLO+W5ELNu5q8VBRQ/+tnMnBt8FIqT28yj2hg2Fn1/AXBhQFm+hqspoYPSCn
uLHkUn0qhu6Jv8H0C5LZpx6HrS16FdnNrDJgoV6DzbCqG/fraEUjAifJZF8DQRofU1fr9pC4BVrh
KnFwNIvqLtwru6zURZmEDWyZHjq3pg+/RV++DM6ydcClpxRRdVNb4BAusfsIGGvfnobuqlWaBpQD
o3E6r2RbfhCztG6DSqUQ8uYuqXeJajqcXVNd7mhFL8llmeZ1urW6ygOpGUWOdQh03693S1h1mMCZ
1ANvTMjXRZ0zavUENS2nVtDhBhqQuSCzNUb6mipO1m/E6MQPU7DW8I3twjduf5GznRxSxMuBAsHw
yUs5lSJ4bXXNYCx17bgC7nTUg48UrjvbVfawiiVyNZbzra3GC5dgZ5+Hkk7FocX7BGskjdXqvcKS
GlcpNy4UzgZWhNgR0h5qRoIHNM+Zm8jiFnFZaz1MHIAxHIcMZl9NKpsrhEToL1wHBeEUO6p23dZU
3C4yd8AVyQnyi8FCRif7UCyWr1bB8Ff2jLW77Za5QY81rld+GAaZhQOyHplfuBT++5r1ENJ23YzO
gn2idMYiucoTusZnmBpicLsORlIHGWAaUhgf5EdMPD2UMieIJvn/pu5MluQ2tmz7LzWHDI4egyqz
hyYisu/IZCYnsGSHvoc7mq9/C6TeLWaKTzRVja5pIJnYRCIAuB8/Z++1c9q3UbHkC7hMSwDK9/TM
pVVXkLVWppiYg07a7hoYM1N5Byv0NXyoxcUGiwcZ2Ake/HCll/goSAP4ooiXjeBzrcaxbbGZkVeU
GdIIKeEyrcVpt0vkAChmzv2qWa1LYSZxgVchK+nEb2h14IT5Zxah3nNgPlUkKAESXfy4rF3hEm5k
LK1tXwlNOfI9Q+Y6ORW43l9SpT5uW5a+T7PuY0p6B0nP/Vw/zGhO4sRLhqPO5qGzSDgDYzl3uyB+
vboezFweiAkmeaPvNrzKyEe7oK7t+mEgZyGCFkfurJdbrK9qqj+Tyb6BDiKtjOTT5IrJJ4k5Yhmx
QW5sNtYtpCbzwUXYNES5ogfF88ADE6DTm7+Itivvur4Bbjm6LmCEtmkfZD9OaSyXVCVndLNTckjA
NkP8KAjlaeCtlX1iPzSlLmJ/ytqLMrG1K6NcrAujY5japiNDdZ9jUQRVUb000pXHbTEM8tRcNuFI
91U/xp1w2mt0jTOSyoFAZH+c9SXsS9hzRHZho/JFTcRXi1BTnoFFI9Z1pfn+sAFB/ZIwj++PBXO/
aOClhLyylsM1uzybf+6URO0W1Bf8CMk9uw6IK9KGQhL1sscCy/ZHOoLLATGRf4RvUB/czi1utQKA
Ijmh2ZPe1O+rAoVaysHt4BpJ8dxiX2wDGw/8M67a4VwaJpw1Qr0KL8xp2p7jGeeiU53Oe76okEO4
eVNwLDlXs8g/Y3d3P5YJZvFSmPOlYqIc2V3fnpm0sh8ZChjlvqaRRmRiTb0i2cWkbmVx3B9C67NV
7of0Faceu/ZijJ9a5Wl5XDk5A1qa3K1zRjJt3objkC8TM7CNNCLSygoRkrCC883R8sK+qrrR+JQB
CYWBWfEzgOlyM6gB/L3f8TBQ89fOPqsdabjR7nmrQCfuAD2AlNOHjlMbuMXONPWPbLwzLizNm9VJ
m0rSHjq8nHlvG+93PcNBbKrEkbybs2wC3j9J5XVsD5w84bsmqLTaxDYvGSkOF92K2CUYUkqaywWK
z6fSmIh5Gml/qiBX1fJ5mjCzHnkpOafJju7qF8U0jSSnQpHsVyhCIvs+RcqVLxvFPHLWrxbS1uRQ
u9l0Ya2c3wKNcoTk9KTX7Fjra7TIWOztR+ITq2e327M9RxMeoA4T7VrOrnhg6ocdn1E1X5ZDQF91
BLAznbP6NXMMMgejWb/gkA5Ql2jttZnNgkS5ZIcSrLVud/HQKZwPKGV4iEIrq7PCIuotVQ4jnroM
i5IibYj3YyyQzrUHDBraZpNsT80om/LGaMVM2IYak53F4jvt1oWDkGm1HjUdvox140iTNNBS9Ln5
UiFnJUBDad5SJOQsNEAhrkpi9Fo/5LS9WF0gt6weceKy4dp4y5mrkZwnUZlba9Qo6C3lxUpwhqmH
o+QA1t1Wiq4VtBrk5748DLLr86c0La02JU5GHxjv4BIyG6BaC248Utip1ZozmUmt/gYRYFF2nKHL
qpvY7pkBgjoC46KOHQIufOrDaml6cVtIAvDsR0tDxiULFNbMJhTyey7/a635LgS7biyaNSKhe7Gf
7ME2socfTWSt2wchxFzsLVtDEMF1QVjuLilAx7DPZ3gPN/dLaiX64hzRe2+8b70gzviZmMoMB2vj
0YDTONkmxeywRbAcT48yo6HgXU4UlMs13lSgjCQFjrIvjxtTN+4WWx5sjE+mJxtV71E6cm0uTMnl
gTBpUX+MIWIcCHAP5mSTrBQ7CGhz81yXeJHhtpj5RI3D2SHtD13nFazH2tRGJeqoKwORGaV757Ni
rn5OEeVZx3xy63Xt6A7/AMcg9ZLVbMVps1g5nKQZJZBP76BpvcuN0g83qlY5CdM53OYkFQmr963Y
XTfTOjKPrB87T1bvNVQ/U2B8h+BYkncnRgVTf9G/Q3NQ5WdDGbfOCK5fDehnlmDbkT0YmeT6Xf1/
TlanurVR7Z7oT+eXrU4Ac2k48qoQ6wqKwawRkSmfAXWnVVCiltk96ynh3AAYN6jLpSEe/DhMOurK
xevmBtOQKr90UJZLltYd/eqwj5JrYm7rPW5agEnprFUxFSgnxKTobIB0jjXVEbTN5ZO2AffogCkD
Ibr3yrwk94jMhs8D4XXEBReAKfVmwysa6AP855hyAkMx0Em8y6m27B0XKmqo1FtJSBb+MZVoh1oK
D9GQAWyFFFdi1WNr1ccTBCj3GcAeXIpwz+hqQxqKOakuq7uO17Xn6LBfdVtOT0gyBrgjA/7rLERr
0isKJGGgd6K5dZ1y8q4Di/zT5WphELhA/izd2C3hr2kwrpHYSxvTB5q/DidxaKySiIXG9hmV7Xg3
/BTcGHdJtcBE83fqu6ovQknD7NOGkIJnA3Sc1PSW6yTB1RHdcrtysyPLTzw/LtB8fIWgT1FQFl16
qbEMjx85XM7ZnVvUpMqP6KvyExWMcz5Yrp1/Yok016OprOK+nc3kCvlm+iUdBN+8N28LMrpE0hnZ
NojO3Q7183a83/yd9Nd9p/7Nbt2ymroETgEg9O8F7UM3gt07nwmaFnlEPGr+YTZJ0Q7tcsQnbu2B
2DBgHgDYt4fJaPQnB6BU4LvoIwmK3XAOjNsa4Mtar/F6GgD75Kgwm1XEAwd+rnx1ljoDqrmRHGs4
ackM5O47R3Emo6sjuchdjQOTK+a/OiiuMUrBB7D0avgwyAnr3D2KOR17ioJmHa9MCc8xNYTyIt1O
OygmCE/ezYs7oYaeGvzKqBTcj9aQgW2qKcBv+u8QydGzsFpTU6954JSJj0yGYB9IAKAtUITRLrnd
ajoAweZ0ECpLhfAvMvUaeuV3kGVqI/NDzgLeUpndt3nMSFdNxiWcJ3t9dlkt1MUyNUMXVb3y7kd7
gJ45kYO2s/5yukC10V6ZRPJeeFlVusiXkrUO4JD4F5qWGZ/WCiLyonXjLRrCIkSbZrzg1pEN8w/X
X0PQUbA/3e8cUPmdCVoNUPNimeVexfo7mNVFIXZ66OTM9qOWZN1yTeeqNGkGtMRxV10tnnMfJQa8
DDFck7U76rFLVBeHAh9qSdAnul3HtSiydyVJXFjY4XaGivo8ykxgGPv3RtqYOdOGJo4ruYYqbT71
qD/SQMnq2Rzr9mmYWqKf8obeI0pPBFyp4pGvhudUm/WU2mohAI/K42qQ2I5G+i4fm1RqZwMo/ioa
8tK9meTUnk92jwdlcMtL+gLuCVqD90jHGFJs2qTOp87YQFNb+nivhtU4K8lLMvaUtnmv1vQaSU9D
i8cdR+80mlnjACXXKJzq3F+OjW2o6h4Xbx4NNLeigUcdXr1py5jyRVw05OCiWZzFU5asy5OfTCLo
Rqlj6bTLuPaq5NuI5hEevTW9B47eHwU51J9alPFPOn8EbNHCF4cV4QkvkHe1ID44djuzd/HkC8Lp
6baTO9DXm4jbQLq03fopTEaeBqs+sh+AdpLeaAJTQTTDn76ce2P4UNDsiLyFg0rf5iRnL5loHzWv
sh72mK86tOjqn3VdIxjRoQAtTfPzKun+Q4Xp6AcNn9igStLhmc3jrnriRAtR6H6wxtayb6Yi61nl
Rw+AMVbaHl824oVlhU3BrIFBaHtjEQeFLIZIgF3UZbb6MsGsllldbGcIzNfpfZIvs/3Zbqy2PBWt
V09WmFiDPmmRp2xrHli8SlQ2zNqYgxW+yB09QhAoNspGT1/zENDYoC9nAOXpYgYkSNkHCxyo99Fp
molFpe/KagEF4tqZbkfUeegnIm110hShjYX2C5k0ZTxqrxWPNi8N8nrLRqKade1XvddWd4wYtCIg
jMduJmeGSWqewu6KujTZxe08gz1jkLRIN72/U6Y3cYTJzcUZhsfWmxNVRAyIPc59WJnypbguCpJz
2miciVQVsd6Zcuw/yXJTYg34W0i/Y95sUZJBxMpYGU6wkezChyez7ldiOanuV8csBcjXf5Bauhk2
Mddeya+h0Xed5UKbRg7MF3D7k8oJF9CZrjr8/Xju9XSZqaHLnB7vrM/8FRX47sH/WSGR2yvWpDR3
v0C12wca9Q/hRw1TkxsO3WGsfjN+fT2T3z8RGzfDyt07zMj3Lc6B5pw36fglvpIFvn8iaPZdgGHa
zcBoHsibJRHBKX3RsHzkBUPBH5f8j3AO/wtQw8+chv+6yj8P7dh+m/4NcA7kfP30bPwF53Ah55d8
+hnj8P0P/MA4WN4flqmbmJyQryBC4DH6kRNmOX+gkRdiTzBGVcU2/S+Ig6n/QdSODUHA1Lnn7m5v
ZVg7Zf/5HwbRr1j6baAemJUROHj/JCZMmK/tInAicKDvIa9QTqElIfp4/RQzdN29eyR3c35bmiBV
Lfh9hRsd/rnu52ZLh45smI2ZXAMoaJAOpQhEQA6OEJh0QUIBE5iwSXGLhSzNZD46pDGdkwMi87BR
CRuS4y+YPOqczTW0ZSaWkII2Ta4klCxaNGMzNic+afk8pMVqhuxa2r6qSWFG1aSW81bPNhV4pIne
OYZI772c8jvaKmMsQ0atxMR7UnqAwkXldIwdBFx1VBfYi1y1m9fcHro5zHwtEN2gX2loIb1TQ7/i
cshxDgYJ87w0sjid3NaGuzVnswHdjIp9HBTZEa2HObhJpris1vxG3ybkeqV3vdBpuzIYXtpcIOKn
uyJZ82f0YHYa47LZWw1ImZbA5q/NFj95ZBnRm9De+E8MxZaNRKa21nuOAc7titDRfEicJJVffFlw
7K/SpnLPcftp9rkn6N0eKmdwYAkDhI84mOUrKY8JfXMvW0n6xLja2ijGoQ2Emd4a+CkU7drQSes2
VA6zSyxKYsNNm5nZXZNBxKeBa06nzsIkdoszzZQxTozp3ExdrzkVZttd0ENsrE9OuhLgyizN+IYs
GmS86xe3iPYgxdV8yxFIPucBKUp1idBZESO/0N2idzfMW9B5JmxCOkWfCYPbONBgLX2yU2M+VckA
XNRYu2uklS+W07gRI2GrCDiFtqFNi6oaqg+IWRIFYandQgCwCOR1qduxLIw5SHKrmkLEenks1uWG
k7XDwGveHBUl6CZgF7tzy+EcJbZ/hL8+/CZz7Hss0n+LM/ZXxyGpjZUYdbGu4/J7/epYbebziOy4
zN0lk2q5czSAy+F1Zvo972pENXPC5hb1JuYoWhO6D36/cU72bHYXQNTcu84ldWjzuuwqaQRJMPs3
xzR2iX5aj35hwvseV/WXn3VXzzkAgdAvvpEmWfSk9LIiHDNlQ8+J2zOT8jbJqVy400XJoJFEJlpg
i14Np/1QtWykupE7Z5R+bPajisoBmDZdT0TDmMmz+ZszOek3SJVkz2p+c9L80nqAU1qhZ8DzT9XN
Lo8KkyqyyZpviNivQJ63AIHzhTk/PbpgHmVJFqjnf/VXu7jrCLb7WCtMI4GhGur8vf3thiMer8fa
1rSva5q0d72F/qN2/NaFTGnSLkBQb3ig57OUHyxJ0qOk1Y8QniSS32IFXhuff9xy4t74D8PhcPVW
j1OIxVUz7fioQNN139aDepK9877McuO0ptUEtTyFXT1kmOwcBPAafGq6XXK8dbVZnDkqp94DOBaB
01o502gE6vZTSTaMoX5zy3/xo6KdQqnKyg7v0dzLl58EnL5qOATTi462wZAfMu4GTqRuo6GpG8c9
MuKwJ4Fx4425/Y0J8Vdvxl65IVZ1hWPBxXzz2fgYvHodedqwiZ015cDkrhh8QnbX7h2cXXHNwW46
gA5EoLAhbpAtApPNbw91u22xXvpfkzrVLq19GqNjHz5fStBdf/9OvDEe7zcTA7vOl0OKoU4b+M07
gVFxwb+YSdjyBdvJnvZK5yx56CRj83BbOVCO3rLDU1dpRHSoJNg0cwt7t3xCfzufaN1bTwbd/6Ds
De2a+NoxBlRZnxyiqE7gieQxbQxxJ7IkS3/Ugv+oFLv5N0tcpbb4l3P4L0XU/xnSr1WOAvIHYOvs
y3/+B7//Rw0lxB/+jsKCp+SBw8JA//+KKM37AxU2tRA1FK8kdRe/9CcKy3T/IPjU3/8xLR2gO7XP
n1UUCa0+FFOQQ56NN5sy/p9UUTAbeaB/Wl4NOtqwEMBy7GQED6TP6wceMFky1GV+3s4auUbv4CNY
1hWFOL061v2VyR/M/w4dRU27hi2iOKb+VmJ13S9X2313szaZ1whc9Od6ndmXiZ13SLeLmOiaaf3U
phNI7Ngn0ETvkQzw/waCqqXQ75iD6QhSaiDMaLxsuvyqeabL5MNn5SSwUK8RiJ5Z70nint2oErlc
HsyxsetormHJRss22yr2NtpT7NdNf0HKdDIHhahUdlhbfXtYcdWbkeln6bVTTl0eCs7ERtCiHEfo
CwThS2p6DLjagjEU5MpM6y4FZCEnVBg72mAbC1vDrIMrDFZ1kzCM8IUiKrnRtEoLOa3affFsTUu3
ZGGaDRtSCAPf06PVGsiO40q5s3jQINl6x7G0zPSql/X8jnm+P54sJjo+gRyzr8cZWVIQMlmZ9MM8
SUC9NUIsJFKKRdYAK00kSiZsGRhNR2IC2YrM9yRcLCuwGCadEIE2dNqqemuQpiCkO4qV5K+oQ6eH
0d4c0Z1oy6Q59cHDBkkIOhR/zKvBCBR7kjFWOz3dztliVdIFxdRZ+nll58uZ5+DHwl0jhk9lKRiU
9QRY1vCi60xSFZDfRLb7oVcr464IXyOt3nMmMUWFnSG1muVh7cB939YDv3ZIMNouTFlK+JfEhguU
jchT+/qagp0YiqkbjPnAOGJlKmelGgrDMWEQdNpKe08Xa8U2hbVBdmkwa57XneBfU6Ubjt6XaDoX
d4v9tsCdj6jMVxELIWkQ6eaM1xgNRiinTGkxGTNNWE4z0gDvTtT+tsbYnQS1V6owrI4UonBB+tom
98dYm/cOEIA71HPFc1f6kxdmjsfwjRqDBlTpdrebVnk7oaCdLrVkGK7WjBN34BKP4+5Fx8qwBXYu
u9meYRmAOG0eJw/C6xkpGyRaZU7RHFFUAZ8m88XSL9Hpl5BuiwW4C8rZyjk5HpnZmJNr34/G1tFu
HK3t7WBGwSjomRXEHRKIlj0tHJyNeMrrgUYfJYAMaQWSpGCTxpAc9HoZP5dYBkW4KewqPK5Ey5MU
SBR3aqQMhbAV+uNhwTzKoEB0zkeBSXMMeif1Yfw6M2qzVDPXMvS8hO46/BTumZvmUg+8Gl5c2OLt
4ufKXG0g5kA4LyOf+aToXH/bk/wchq4izSPdNSr4DQC8qzCdJvp0wwhw99ADmrn321qixSUxxrxs
lyV7robepQONb4tU+yXP05jayX/RFtftSQTJzP6gDayYFF0tiHO9SdrYpT/5aJNgIRi6kjsR8rZu
F40z9i9EjyHfCBrBsKLjgysnnWOOaZY6h23Q63HZWCJluLjhIzzQkyqYEEl/gW0NbMt7ydgm/XOs
CzXU/lZvBf+yeNfmmNb76LyTqi30m4QWRnXn4YGY1H7aaerI9xERtDHZfDJ5mdWslgTTyaRJYBdm
mmVflp5Vghdr67cwG7vGTiOfdMnNvvGA6S8WE7BBN08IzYCbcgbkrONrRs+xFWTxep/ThKoPDJOT
/MLdZFt+zFAomGvQEWrZP+yTcRquqqj2JRccd50SG8EhbWK9QOzkxTDCSGlcRoZK8zna8bJqI0iw
oABDRGRWHieNRXZ05zsJKZ6cl+DjTyLzr3PRMBpSBkqwNeCs3K5P9cyM9c5LGBoGAtY1FTqHV8TF
iyEm94ObG5Nx2pfempY2I3bC5gro6emXWuPVGoIZohUqjlppTkC7fDERBzddA2PNKl3gXaTTROZc
W06gz33bEQHWeC9TkRvPajY07UEp+Dcsp9K6A3sj51tajOIlAyrrRUR4lXks1aJIFyKBK3sSNTaw
wwolwkADO6MjzTQ6nVEm7bm69oA6zkSBmtJ6B0h98MhDcRwGSNacPiD6Fe8qnXNcAAudvKBMaxCs
8gluEbpevwxBiTV6RUXqJpcVyGIEgoVWc2oXXc120hmz4nSJSIEXsu1I5yLr/K7jYF8fieSY36uW
te9AxGqfn3GjMx/IrOIFo9ebJ7Ehs2WM8IMqtwyHwUVGKmyOF2dJ1foWD9Kggzqekk4827m7ILC1
ezRjhdJs7Zj2vENhlWNIO45ripp6mUipDCrJfJw8aGvbCOWsk/YgE4zrYC7IyN65gtV9ViF0iOgQ
DAfdmhco4xUbSNg3Q5qeCIDtkZ+XrXhnC+gykaBH4FyJ0QKZLxRH66NpVtu32uMMEuDfFB95mnNy
z0YcdhFKmCy9kQoCS5DDqC7O/bnvrmZY7e81XMTloeLbLK9XQgkAotAcyhg15pkYSVXDmhfoaF79
cw7l3iHte/SLRl4gB7cbdMbhAk3Bs1DVGDY9+CLTh5vGmUhbQj3IBKrSlXoonGKa2AQs8U16BQfD
XKtmM8J1Nq5xI7vFCoohdW+rgnFS0KHZLQ98rerdWo+gOqwmbx5UMTgfsYvSQIIqxYhtKtaFpBys
D+haF+hmcWox9NtrHCeLSyrBe/JwS2ZpRl2zykEw/LQZSeMdDC0x7/DSSvNckgHXxoLayokVlv7x
gupqGbDTb2znEaF7wjrvkc7lwIT6cSzjCdCpl3BwdmrSvgqc00Cr2+QzGeC0K/R8TN8B9V0FEVhb
3lxPquvl53Zx529MObiliLicKqyqkqSsSjpQsCUO/C7QKWd2GEVvn/KB+ftxrIfJiboCqUKI8FFU
d4lFoMGptPPcPXgk9JKAgiutvcGaXqvDWDHGC5yx6Q/gLfoxSvIaAy9Dd/pfJGnsBr2VAVDd7lpk
PBeSdB/PSV9ErfQ24nA2DKeUHp97xhi2fGZGtE43ourc7h4PzjQ8aJk2DkdBK/CbX41bH1uNQRxc
PmP+OicbLK8OSIUbXtp8mJ0YVi5eL0jDVXGee4TKveTNgopzAnTQkk9i4jrINXI5nhoT0dAt/YpC
PtgFNTRRSzNn6pK4TK3uKAiyY4bisF3k0Wm5jJE3GCxULngX9azIbWSNW2qOl8mQFd9SDSkv8wP4
AyjaRVGxQw+o17W+na5p/CEH7HH3tzhFSExFyYx/lgzZlt8yV2yM58zrDOZHHVqs0zA6FsqAFJkz
9Q8cHW1zsg9AW8o7aiz0ysBkpAiSNPH0M5Mny0E8g+qBXpthPXul5wFIsGH1h6XuIAFcfGpotCqd
99IlmUkyV4uLPyQ3mWifba01VJM2akJXqeFGNuj8YfsJ9ULtAi08z7LK5khq9R/dbh3euT2W+DCB
pnAHDsZYotZJGG45AiZ/NBTt9sy62E+B8jMdspeLmSVRGvsxmPYOfneeuU+odMHaz51Fzw0xm2YH
0tSLb8hOCV7rVD3SgCms4XFZzHLC3LHnR2VVXRoHLx3yb4jyWBhkj3Qp4KRNI0nYLtFP284xFzb+
c7qyKIXCgQn0A/O7knzQQppfUI+5HIOwunSh63RDHlZtir1Ax2yhADaQGkEytLOd0lpBV3caS+FL
0DWRs5OUw9OK5qEJdQOxB1LUpqlCmfXWy0Tv6muRkJmEv8eVAynlBcWqpSkpmQo5NCZ9jht/WuL+
0Tn8/zvKeDXw+Hc7rYNi+7vz+tlYvTRfXh/Yv/+RP+nVwvyDoZzAUmdwKkeI9a/Bh2ZYf9hY2jh9
u/RfXLH7CP88szvuHwILJYBTfT/LY2/815ndMf8wfMB3iKLoAKA4Nv7Jmf31LM3e3ZKA+Ay6Bpga
mYG8ObGvwwpVWLYqdtvsZmjBAq5Fvxx7jzrAJ6k4rHSkGD99Qb/owu4+wv/uEuyf6ZBvgBmdeTgN
i+9ts59acqz6GTr6bowHd8xf1LyQGjaLu8bz1K1C5/abj3vdlPjxcYyAbaYMjgMgkfnSzx3ASZ+S
tqR3GzekKh1HOE8cQLcq0ovO+U2z8ZcfhTkUaT2f5rpvWmlIaDpdinKMUwHXmKNpZgd4gxNsgCQ6
xn//Nb62pv95XYDPMURagF7ffo1skCCXRDvGrTmU1yza8piXlfmxL8r6YdLQxg0VFLwAbddwBaLv
d/TLX91GW+wzM8cxaUu9eXSUrifOUhF+lTpefUGThvkTu+gluCTSPNEJ/eZ6f/l59IF0y4A6wEvz
+j76ydwZRm0OZAQk/b239ShuF1Nd6LPnXQA9/c1j8+uP23nzhovp3nzTvO1r6c82UXhx5xIJg3Ou
Ry7bGuHIowai3atOf387f/V5DFIgQTPp3Efqry9vXLu8yecVcSkdlcOUOuJWnyv/iqCL/mY2zO43
1/f2WbUAG+AMd/R9BeL8/ub2kciCAadcBrS4m3VbjllxGI2Kqqxr8ue/v7Q3zmKM828+a5++/vTG
+8ZMX8Lsh1g2zXhWkiQeptXIZLUk60FLU3mdpsbtgpyOU54mr7t5sS6TDnjH/+CieWCxVOuGiQTw
zVowFys5ahxQ4pWAKaKtNFgh+PUuFHjYT7+56P1l/3mZ46INC6ECi7WJmdp6c9HZnvvSASqLyxkl
q45Fam9SLQ/T2lZ+aO76aeQzCNfIfsULyGQqXBzN+EcAi/2r94Fk0ACGmQrMwX+zJHXYx6A8p0iz
HvNYuyZdVz5pR7lG28PfX+/+Pry6XFY9NjoayQxZWE3oWv98j/uhQmhX+lmc5whdjDy3bzpBDzRA
42zGgKLdM4+2Qax0tOO/ua2/+Gyu1NiTHRzXoPv8+rMZQJi51g4MnCuVX5iZo582Wy6XXsYYqk/F
lznDVZlyWPrNmvR2Dd7RkvC/2atRDrAp7y/ZTw+2rKxG9Bj/YnJUhhMfMrDoe8X52q96lHsj4u5W
U0da0SiVgYL8Zs3464slDCoEUhXY29hN3f3n++nz8ar6okgIdx03vKYGPrHAJKguNLsJRZFROSKk
aYOmy5km75QgMSBRPBUE2KAH/6f338LTAqDdthBxwLJ7/aOMVQMOfuq7eBk7Gp9eQVxrCzeT8IQj
FkfY0n7jH2ahD4f/yQd7OpKgfYbhv7kHkBRTPCldFzvADg++32Lx0TB2brrZXKeFtN4vq7oHU5n/
5or/soIKi2zRnTpNjbaPF19fMSI8QXgSB2i38MYIe3530L16j4LFh/ePr3Ef0/iOC/beZWTz+qNm
8h4ntIpt3NAYuJxBNh5GWKxnNAvccBkNcT97o/cAcjT/zRP+11eLOpSYAvZckAK82K8/mbA8l4H9
XMdmjQEhKbX2GcvAI0pwEzma28VT230hgtS/+/srfrsdWsh9sMCzeO3an++jrp+f7NmATN+yNcR2
P9Cjg5sY65ttXngrzYvU187+/uO+wy1eL19suobghho76Md/8/jmrWaAIBu1iK7y9kLasYhcI6Mz
4eazfvKWZLhMNNrTsD6L7DLd/PzKxeSNLtIbaLNWgFqt1Trr5m58BwFJQSD259/cC8rIv9wOYLQk
oX8vgyj8/De3w6VXPqWVcKKE9hskDlsN20d6Emb1zSqnur92/bZZLuuFYI0LSI+FGRdJsTlHZWdm
dcQuaBRHZmFL9TDm7TYgLWRMQPgb/p78o0ykrkNVsyzxkGTAGUILSOoSmn1rm+fMWTLSw62+sT8q
Y22bE1P+rYxIthlo/Batnupx7VbJdu7tvMOTNOFIhCRGjNNBK0DDX5uz6b2MPUjnD8k0ZulVZylU
z0lrIuAs8XRWARjm6RNcz2W8xQeIPKLhUYMXaPTbfWoukozoBaU58uyyBMRjVhY56mOb3PZmVhFW
0FKkHRpfrPo76c3WV2IVlhM+q/VpTReaSd6KUTSUyk/fc1ABbu7WwPBb1WGxHxICeG63zJzlmZb1
vh51Ve0oVtdOu+x5CdODNtXjCz4mE2OHPczH2s+w4/dpQbYs7u+R/r6brU+ytvQ7Zg1EXEKKST6u
89yr83TQmMsprMbXi7doWHI4k9QBDh46XiWO+YFlJGOSQD641kaENUIQKdO2hzaI1QgbyJqbIW3N
8aUZUJfEFnaCR7rIqE+Hot5FY9OQLmfESy4vi9eoa9m6znygL5+oG4Xlh2mW7DJ5yPMa5xO0NQkc
Eqf5WTXl9qXYaJZk/H1YFuCPXjdb1n4DMU0wMO4C3z5bHW2SIdeNG3eDzoTx2cuNMxfUbXPpCj1b
I5npXX+epboW48T2tePA2CLFW6YxvGoMlGahPa2OFTGgAh0Nt9QKnWEiDb5zAHbEEGeRm2Wz4TYh
hi3POMzM4srz3CoYNvFgjAc2XTOJiy3r06NZ18sciTVry1gf1/lisVKZ4RYrgCGDbCFrXIreohVL
eSnPfIHw5oDcKvnqI+q+dkZdn8LCL4c59kwtJWjU3dQ7syOKkWRjBmFRPRtZH0C2T3CsOKr9UJUW
tAdrmATBnawmzcEazfKd2aQ5twE8eUqvLJkO5pZP7b2BjI3IUvj6xZ0+mzu8hsjTC33d8voI2WXy
bqZ289SZyVnuep4TM73ohW09LI6paUHWIvGJwb4nADywCFx229KbsZ+5LZ8AGtqLpkJJ8rvrNSU0
HcvScCQvcD7qjSzaowTwemtVw1if2LcLBr9doXid+rEf4Ep0OsYWth16TUsxscBXevEet1XyyH7C
HGXLdNq9pp/4t3JJsI0hd2JgWleVaYbwlZnWFenaIo4b2SOoDjUoiwBCQYfqRa9uES0V+p1Bw6yP
aTZUd5aROtoRAXh3QE3W1HGVD+3E16FL/3btnN6/5QDig2Edc5M2vesuDxjPRXnu17q8zAeRDTF5
oc3nBa8QmaiLRAhI+mJyRuqk2OCeWHoBFUFAJLBLw8BewESlCEq7h7iLRZNJaMMoco1pBdtzQOWv
tKBRTvqlmAx9i0lSNq60CnNWlG9+diJSldH0tHn6zTQUuxwSISPuRDPME6KDWU04xGQ16IlQr/D4
hLIuxPBhF8LBxwBjoA4K+BAhkr07ZTcSLz1SvSHrsnPa0B1JR+3MADtrUaYe1ka1IxPUap4P9toJ
0nKZB1yTbiLW91i3LbyTLDbtsZiQSd9bNMyxSFT6RMTnCvuj1hWWl9zhqBrnTo8h1SG6KFiKUdUw
mrrtYfq/7J1JktzY2WW3UvbPIUPzgAcMaoLGu+g8yAgyyAksIhh86Pt+W7WE2lgdSDL7M5kq0WQ1
rYEmyiQ93QE8fM295+aaizmyMiBu571WoWKTo3lou5lY9Rx6PZnGlbfFfiOTRj+b5Cc/VGtTFWCL
PGU9jLoYv0ichPoJFeL8CCo5eYrd1Xkpq9IDQVL1PdhRbptTbpAP7DsYshiZwgsER0s5hlNIWqKN
HLnAN1iXanPIX9aQw8ZTisLWaucZseyaVs+5iu01SuMquyIjA1KKJW8FnVMOkr68dcvPC6pUDtDV
MT7LqlLvvTc1DQYYXh+h05Fel0M0l2eGpPXKwgt6Kkxbb8UVOA6wX4SXu4e5TuQcOuwmeQe5qfrY
Y22h5AI7Ucd2MOSzB9MH7PRMgBgHI4wBn0XStAWlvTFVbXB3LoDOoZrs02e9jofPkCszfICJNt9s
vSAzac1ihFXGsKgNSIFZoBWG0vMC+3f7WZXWkkVGZjrGadxiN+j7EdlAinQNG9LaodhlkFOmB24p
jiVlbtnd5nVz75tzrH0YiT08EmO7Nmeyx5vIBqLFe9RogCjhwTKw1GA+vQiMhFOY5lgBQgsTanuI
s5gHY+4tewmojngTjSCPpgDQpExCd+5YzyQO9lZfsDsdfQW7G7f/tppvWGv7W4by3puNEw8E3lJ5
ro/3uD2sDf7qcIEI3/g5dJI3BTC7CeoGdmKonHnDNKlJ56GFwrH5HiNpO5I6QAz+4doMwRATexmU
SX+BLokRlFoC6kUN4MqS/dOwED+DoTa59HZS6exfUZayKbSrN3vCphRok1B3vAV3rea0yrdatD00
mtZoXILRTXBVg1dApFjzclh8MD65fpsOrd1H2dr1d8JItycll/YbWbYsBpKtd7vPq8SRd2zQtreB
VIb6oQEkd47aCAPnGY9R/lBvdTEjwzY3xvE2znAftHn+vtZiPXeOGp0IVbNVEkGpvCfI1YQBYla3
bR+XFefHRgh82DlT/h7HWVv6DRnCwDhckn0uoO/3OtOi9CGVqoVHQt12s0JtKc6lWAginTcvv+iD
sYDiWc1Tw97F8DOxUCzgDINbBl8IwNBkuGAN0G4eTMHhEs1JbHzEgz7DutAGtOQMubwrqgg7OcHp
NxgGFbpLRrqW6EDEMdsVUDpS91JX2qAHW6crdssFV6t3jY57yNg64w5gZ98fClY8fK3O8uBxU0yM
gSiMSh0NR0tkuAgL6a9GPHjKITuZr7WdF21AwgynFwLvSpxa0xBV5PFAQ4TeUAQd4Gg05Eyrwvsy
14AGYveNElJYd5Zhp6irEsZFFmh7/kY92fnmXyewHV8qkaJxYrWnciZ4ss/8aRDLMzt5XKFT6j5V
W9Z2AEKgu19y/Pc/OmfMQKs6iflEHol6IhWlr0/aUpRfN/AhzQ/gh8bRE8NmHbx+Wcq7inTtgjXT
rNIAQf6SU9KqdrjttyS7HTHhNA+T3bWXLHan5tBI6LG+qzXWfN7cmcGQV67ladNKBxVIzrzGx8a9
DKzCJqe6dMTbJ4EjGxp7bW57ArGXtOhQZwxaed9NOvo0V+tZ0c0QGMZTM7cgCUh3zxPUuBl4o6UV
ojwXDTG0gSrB0gQMwuZvhbJjiRWs6twbSt6BzNjOw2Jgk5OHr890h1ew8OwIRQz2z0+7orgx6df6
IzyPksrGjdUJv4aFZr1v1iAhqtc6abNV81qfe1gCuWH0b6wqjfdmUBN1kYpJFk/tzgrnsdo89sGi
VAFTHeMJABBifmcjTTgohoRHlCxhg5WxUMUSLHKE+GC3871G3gFqwm43P0ivhTMO8ob/vARABn+h
jsouJIm4SQITf8IULWvsIm5tGqwJ7cCZaLZGdTJ7XownhHYIGmj9+MxqNd0fQyrkyu25Lu9gPAkJ
56px8kkxD+zdmjVbfMx9NRVnQrrBaVB1Ccts0nSUc4WcIYaXiN/9jnya7xas4NeJ2JEBPUQP+6sY
veoO4LHXRUsjU8uvJ6v4SkgPheSQdzyhqTtKtChqNs9dYw2UnYJSl3ISMzi+WQfFw9CVCBSFCxz6
QPrGDAsmywGqVR5sFgrhqiOvfDPkUe+9jOQDkdvDA3neLoCOhti3kxC9RhUyz1TZduqokPVCs0br
CmA+bIc6/4roCK9x0hlElIk9tUIzmgL0yI6Z8/ucOvOyoGwQkUmpR5wU1Svksby9JuUon/C59hc5
LJ12yOeY7s7Rl/lQC1vTI5gp1JCmg8qL4kwjZVqzlyqCrFqcKq2HmTNq4/glZyYBX1JCBkGeoznT
sTaEzQXlZ+XGlHgsfUzEWG3hNEw/kK5p9UVoVa/fZCng9x+uO6wnMXn1yP4zrd7ctmgFupOlfCcR
ApLNLMaRd0UlrSaEk+5IX2i86Yg4AQLm90IWws+tYTtKbxjMCGuH0o5EJRtlsFQLhD5zLLSwITvi
jIWw2ABYlNo7vykuHFtWGSq0hobXr4rJu6z1sn6iix15gRNi7xvoRVEyIUrNHjTioM+dWXqVb7Rq
u0FbiMmYfbI2n7RJbjOBykv9CWwVkDd3tr3Et0euBz6ifu5CWYrtAayTwNBOs/08ZdQJ/HHQdfwn
TePVoPD4ojkEvwYTKxu4NYYZP45Cj2VAlF7RREjErC2sFIpzlSxxeTsyMSASgh3Xc17qKbeJEhx/
zFeBEqBLMuGQFHRnC49td/IA/mF8ngdKuqSprJJHsNo9Ru4E1mVYHPfQD7xyOlq6MWTrXWBqgqH0
2S5bSgY3TYkGcJEwTa2q3Whc+2k7ihgnH6x6rb/0qe15ZzflgMQVqiNssmEMHYYGHdOolgbG5TKY
dmTgpIezgvotD9iIzZkvMVq0QDzy7ZSRdNXyXInCBRlYGW/OuCTzoU1M+dntp+o2xRpSPuoQq2K2
7sDXfeLuvcXH9zLgV5Wkd1wsZiHqgb2Q8yTGjZRuYj6sO+J9pOBgMwfPpygoZeRoDC5utLJYa+S0
Y7xDzrVkjmpUJKDepqG5Tzw5rvhtTfxMLLz46dIe648vK9NVN2abwN7h0N+moEKtK45l5iDVKpTn
RPyicfzZtbN8b1BrOw14WYn+YEMdQjLhaH2KwDxTNthAlAyI+flWuygTxGY07rnmhGYwqD/ve7rV
79osW0/2NiBAGDKSn6KCwIDtyNDBLZl7Ne4TDvxxe2qn2Egpisf1i6vns3mwjXg+x3WFD1ZbKOgC
1GjL981sCA81dsSjo0g6QBPUjB8i77dbpY0bx4iw0/k2RUZi4GlBw+AXed0bYUrZsdzWplGOAYP6
EVyZ0bOArl2O4RCmZYxB2TWzEZnd1D7GOtgZODul6h8qjTe4b1ujld4Pmky8g8uLTCNvw5Tox3Az
bH6bax6ButTGUwhfRaYhQLcV8Uifw7OHG2odpnG121CzlvKnKDR513jmZh4stV8SvROKN/7UOqFD
i5XAq2AuHGASM4mOQnvzTTIDcyM3N3gR8mhORmh5w2xe1nhrv7sbMuXLIhLNeV425Oa03qZxWcZN
uUHGrvgRyLRKPi8JljnMgV4qQ7RuA9JSUhjVrecs5js+G+hRHMV4+RkWlKMPpVJZAOS7brkd7BRw
0FLzMveR0XvmgbdVSfcLMpyOgji5Z50KDJk58VIJITukQfn2HsOAl252kyP5oUnvp6U7oMxtMbzD
JtW1DlVOnEhMf/SQtBadqU4z+DoVGZSe59zij4ZE/Ix3zBIkEsGFYPuwwm25hAYKtIFXlVmagT6m
G92e1NJXUEjjfUJRy4MKRreiap4s5TPdSAm/KgFD+Ma6qS8ER9Orx8ay3HaFyp2gASh2u+1C9yBz
mvgngRXFWzk47nOn9YsIyhYrF4k5EwsPzGTdZz7SXi8kedRfrDrpFt9yIHxiFKy3UwPt3zwh/et4
o/R2DLyxaeEHNHJbTziUyuXad5vC5Umx2YSZKN01yBmBcPbAf5Ocy0N/n/UKFTvpM92bNFKZBiWV
2Qf+bPmmDy2+960fmVosrks1jzIQBvAe7H1TM7hJIiux7VtyHOj7BgCj6bltG/1LxyvnK6GfM1yS
Yc6fe5nqP5AtL+Y9zC9GZFMCiwb9IH/wvBWzOtZNq5wDFvHsJHAVsj5mVjbsaUHvrOuODa8b4h2U
5aggy9r0OPYWPWzdUdjjjTA2eJKZOK/Zmv+wWgJoeDNoxhvHx9h+ooZOnBPRRxKGg6SACJkz5Nzv
tGNJZEBzX3xGQwi56ZHbH8QqxPDABiOvwOgapOSAUOiiXm5caDA02vee1pCG2cMadZQrovIbAnAB
qgl9Gq3QmymiGgYmfciLHK3a3PeaOK0ETUbNmDZZqAPHYpxodevBTktmDcweJ8BkeFZpXXHPD4A+
5fBSWrk2BZrF2/gwGZP+NnqCNwQjTJZRNooQhJkid2/Agc2ubwr8Aj5quZk71qORvHGgwaP4HCs2
ATutDa2WHACXWX9/ZpmiXUxkZvmBe8E91XVTQBZDyvdQWBswpLGGuctsrDfjo+lqcCuTzBvBwguH
LmpiXPydoy7fYdC2us8Br30QZpEYFL191kTMoTMuWSvH+Qj2yNPxBPA4BKPY1iTQ2lWr2aOXPDAT
FQaW1YzlUM5lDAA5lO3JaC36KQu5bRG1E+lnft4Be6TFbhHbl4WEtddO9TfE0mI7QB2aP1WynNCj
cqHA7ijXqKBOLcvZGEpEp6p1yvKEThHoWA1+N/bzKm++KJ3d09mbOPQ/M7AhnbpE6U7ZwxhTHKZt
tHuEb2QaRcTK5fUBz8eaHpmE0LlzUhgd9WnNDhxwoRoCrGUtjUvVKIs1wITejZtueNCZf/tkz3i0
hqnRHjy5bS49STP14bolPZNbdwOZlWqqHHwGvOV90ow7DTexty/MclheuXpd0MvHzDV0mc0ve+5T
MJhoGcFkTQSbZM6UBCAcjdZXlpaRSFn0K1ebqTGsjWmdmEiqxvpByE/FUEkKUm4Qcda+tN32OOdd
+8yvYzSBpRXJTcOqyPPltA03sqYE8nuzso8cCHQyE7ydMWjKwq1Dt8bwgW1ubZKoaDweR/hYXcyS
xYSKS2WhU1ps7WgcFqNh8l5RPtPRuJm7oIrd2OYbWwlrmb3jNN7Cm1gftDSOvQNpOXZ/4KCf6lu9
5lA/upvjeSe46eB0TTW4ebjYSG0PptG035jn5nRAG7ZZEDpVe1olt0swowCYjlprFk/ojZPyZNtK
nhJkOIYvaf++5Uxz4XRoev/oWJ1d32SFru747YclzJByPMR2jcgTw8MM0TVPdOoXlf09/ikWtymJ
habv2MhgAxNFeg74qEw2f5AWl4GYFofUObOMxaHQaysJUkBmnzyFV8jvC3d+TdK6hHhRxVLzUVRP
XxYQslsIlmXjLcs2KMRj0b1oqqbdXpk77CJpQ1Y7G6Xqw6S36bAMJ08Z8tbQabudRoOHqK+quyFD
UesD6DLfzalJatZYlfuOUd98Epvn7HHLFQaq2Fw8HE74Gw4Kr86H7LtiCtZqbL86neUeQWExSvRi
TWO/AQ8s4wXpxGBBEpyYERtka0FRNL+gLZjelnlmThKncR1q/dwWx7JF68qYPeZ0jhmBWKD+Cvr/
0SsKJwL6mKDI1thwHWutTC+wi0gjIJK7dU8ktdufPDqjjHN0dPoriBYyEAsU2o990+OkKvTWiMiv
q9PjSjKAeUf1R8eya0TjGzKdp/gTEuoMvl6V6PPPVoPoAT1wkcTusm7x7LBY2T8e65bn9YaFXZY8
mqUsrftxWab1wc2yxvtUm10ub0XupMN3m8iLnJlAxnSZ1WR/NWwQiT7bxgZgwb9f6P5lf2yRxI0i
AWu0K0BcmX/eW4uyWR2axiW04nQ+L4PlPGCy8iIOOesA/2f4zeft++E/7Y+RXwi8lTYKCHgVvzrL
8zVFex3bzJGbhAOadUIovLk+OaLIGB0l8EkJHzz+/Uv+f9XtfxkmF+z/7pK9vDb/+39VfzTJ/v0P
/NMma1t/81xh/TdjhH/4N7bWKN0MHc31HqD9T6GtsOGIWGhQXfRRSEh2ZUX/T8SI/je0sYhUdbSx
1n9qjrXMXQ7y33cIQdUWdB0PkRJmMGQjv+oX4Y/RYEx5dUVACshL471CD7dzQqCa1vvqSsIA80k3
fXa9+Z71Qbweu28CtH6BfTyd69tRf3WKFon4+NEsbG69pPB7hzVSejgQp3y/WNV3AM4wIR49Mz7N
jK1DE+BBsJFpFzZ9yQBet2NOAbbVcQm7T9rZq8gczZeYUqOZsR6PI1ypBnJtQPuVAuFKmCIHRKAW
L9QeTAoy84cCFQhBvnN8Vz30arhJM6KcGQgfSP8iLdECkqSazyZrRmTpYiKozttrO/OrW6/vwizF
yctlcs+7soj6eiq+goskfK43RmaQwzG/svFxvdPgqdutvEWGGTKnP3vbzZSrT9jv3KOcqRWqjpqG
vYIWbUq9tDpwsaHB/Fi+e/uIaL6geZDmmfMt8CCHExOweb67ivcxr5pDmWB41XvQVYtFJIBNLxrz
ilDnGYV8qMkM+yGD5QUpbU0Am2O+A1/KJgjLSIv8bbEySBF5zai1Nk6VUVgMCgfrJ91/96C20Q1j
zRIvWqe9lhZE81IiWBAQr4NSbdnRs8ofWY/2jyREjJYdtcQqNgU8YzECJq5dUE2Ndoi3+h2UO04z
hbKp5di89GtbhESAkv0tOHEad6dQV3p6V84UQyxEqtAzOpN9Wt8+DUWXPUAEk8dt4TikJk5ugZK4
7KLyF9WCK5Va8caOtAQmWMDpo7sNzCkbDxvrnBdspkZUDUZ5T5Nu3oxN+x1mQ4wqo8pwYg3rrYXx
JsLW9UbDagTjKr9VhUICrVz4JcxqIzw87AaGkQl+YX/m4gHE6ZW6DGLC1dY6y4nN5+Nqo5bDm0Ps
naj1YILn/znOpTqS4P7M0Dk/iHKoWb8y/FVjJdhPzf1lm9P4isKbIVOyipsKF903a7ZlNEAMDOmW
DNI8bG8L9XJMX8m2lNE67Tf5mIsbgDhY/orCBW2pZ9HIIvuS9ZU895TN/AY9LufWtfwee2MANw9N
alay5VroJBMTvDOjDS7fnDc+Ub4KJaucojRjGeV3XTv9jEEY3pWOhUtv2KSJEBQ3qYGaynflITUO
h4mBIdOYDZJNzWq1gyHOn+eOcjVQzxC1IfcSCh8aG85BA9912MOjPIiasA5kNm4w4InyCfduX/Bz
MyE2GKmP+tAfTVl0N0aPvBfiCJbrdGc3EGsCmphp4YFvr/uVsyFcTMg7yWx0DhiYxjO1XQ97Fgrk
MsaKYq22zovXVbzRGtKhwaMy6rKYjU4ZSStqeq4W9q3pZH1xNPrV3ftFggNnV7c4X/PBNI5LTX1K
Z/xTErkXDtM8BrMN8Fsb1weIh8wjNJVG5O6SBsACyReVmkPSSQqSVjy2oqgf/TR13CMYaTecurq9
K0hEPXcejEVEnjyDxkJaJOOpiBwzNnZxQRZLDYCmkzOURKW2iOzPfB+qIpDI6X/ANyuf7ukVuw8C
m1zWF8XX9XNGQgdX71gPYKA5l+P2DWFtFWTCU6E+bQnyHPiqOWzQEIsD/tuml6cJneWhzRgE/eGV
dv3Hq+F/VGN5hbg39P/zv/6s9frHC8NDg8Ta14Yi8qv0TquavJ2trrpKz7rZifw29z+BPojRy+fY
oWGqjfg3Org/axr5TBuklbSFjc/RRkz5iwxupA0GO9CP12nlwzT6wHsIsTUIKUP+Rpn854qJj3J0
IPvEkWFL3CWG+9f/g3aVqEmP6y+ta5dn39tqZayCQiqNQSZ5IQXbP2olvEXqo/4Xv+afC8K/ftwv
yjljGxVzXde60vK+iGx90ZJdILJcGj7631+4Xer8pzc9LwCBzhdBIZ4awrv+/M3MuO3AcLbaVTPQ
hOFr/c2N8S/+fm9nmro7NG2/Sn/++zN+Ur7NlD12Kbku1vq1kv2nf/8V/nIfgML6w0f86mSxlzHV
Btagj0ZmfB0z7+yl67dtrH7zTX69B/bCnIrZ4UcybPCB+3/GH+4BZfF2m5EFXZPmrigepvHANGll
n6z9hnLz6/fhg7ipPZIFpUMY2F5d/vGDVlvDie6q9CpRXpjFq5Z+zsVvnp1f4gvpMySGClN3MP64
wjSMX77NJDoyjV2hruDNfR1lyKpfM++RwLBKny6lHAPG9gH7mH9/rX69HXbdNbUrjxNiZLKtfvlY
2GjNkjsiuxLcEH+QNf2bi2T9WrnyATtZZncyAPv6C+Frd68yZ8my66J2Z/o01XcdXnfOeNkErDsB
fqxAsXpMudHceAPmT936bo5ih9jWLyayN1ad+IPNNrMfkQlN51V3Pkh9Sa9p7ZUBSzZ5rBAC40W2
G/iWHO3ss9EwcAKCdkspVxhLkSCRu1bUQ4Un+IQB5yR6hlfgPk+1ac+/OZ/+esvs35p9tmkKJMHG
/rP/4d5cSYhejFam1zk/F/bJAxdf/4dP2T9+WEIF/v4RtvxF1g0SRaCL9dKrTTEfI/ajrhh/15n+
i9uD78GZ4CJv3i0af/4eOPc7a2YXc3UevYYXWPif3n0c/cSkmkI4BDDs/sY//kx9mS2EcLXjda4x
gD1J8n7+3z7gl9OU9YFGbgEfgI4N330z/OYLcLD99VJzSOuExJqYNPkLf7nUJApluiKF5kHmxK4V
VWWwas5Z75vZcqoXZtEFhdYLwxBmhBz5x7nPDGQpkO+4d2cJAETld3Q4amoZz2VT7G+TR6xXmrwz
/3au6CfHS1LgyyWR2vymo3UIxgWmXtimqTh3DFtu4Zx0dHmzea+nGVMhdnVB55IHonrbvVGs6wZI
+31tQlcr5qjiR7mf6qF8SsjGOa7zgvo5sdTPpV3K41Y12Xxhu51EqLjotpgYHrp5xGMEqjxUWve8
Ld1ETDGMARDuFFhESdUbCphN4Izuy4aSCtGb4zbfmsWzj1NjlmxggLcszLzuMXuUITIQVoKLw6yV
sEH4X6QtfLUSou4zb22P6NCSOxI/6HGtqX5A8dx+krmOi4Hkku9OPvZrILGBE3W1tc+CrJY75CDO
RToKqxgqRIgshAGlZiLeUg6mi0tkaejMU360C1f+QGQ7436QwJWbmfB5utdgdQ1oB2TPnAlItM6a
suZD567vhARlbGCmbzKpRShy9oteYTpBQQj3sUtHNgAq+aSbzYtKUABYPSa8rKmyYHazhWgppYVD
OwGnNy2Cxeq24JeKRXOnI6GMBofx8MLgMKBgJnqyTLy7GpHZfZtO1WGA6uSPcHRC1a3A3lXTHEc2
FJT6SOToucdTPeXsUtADBUk1sGZvtZruftDlXSvy4twWJi2dW7iPhtT5gGwxs9NWDV+MgfSTVsvy
Q28RNWZqOuPr1h3OBoneNwYRJ7cGws7bzpltPy/sDRm16x1t6OgHh+U/gwHdpU3yNCB9feOKj2y0
76j3V1JidSA+el5/wqQsuGVG8SHpIkQEi2D86EsyL6BZnxe3my+rbYnbLe4xsU/e9qm2vPZmLKv5
pxrdt6kEg6jnnXPoPQ57K2mWAz+0RgDRupGhDb7AVU5yMiovj1h3Wg+usxhcU2k90Ok650z2rE92
o3smye5wVGuFlc0f80r1xYOUcVj7PcFmWJKDRaTTTyjVpt/YbEMQpMxRAlr0ZuFxO29GV1xyPRHI
oJBLMkDlAmcbQ+hBYKnJxHSGyQjfe1zKlMVqbz120+SwvUQQZWg2ulSQOAH9YBMVmz2wiyC0rMh7
kPurPcIxMF875DxRZZHENIiGpAJ97fj/NfKBtQzF91yx6dkzWjBtoOVgC+bLfIzDLW1fXXIpo8rW
H2tnA64C7eycqLG+BwnennMCpCJXrfYpxyJypjVYb7vNoPVoDOtsOJXiXwaKbdQDM/DOAVW/jsgg
2BgVYWUh8aY2mW+8Vnb+aozZwVAdcpAOJHbd0FQSH8datTRo1df0QuSDEwIuuMQaE5/X0nmmeb3X
BvSTcZzWtw7V1C3aJqYGoqoPiivou+RnZdUTKpXQKyFgLNnedM1phDjoB7XRZ6awg8aJWYvvplpQ
r/TT8+wgk6iq2Dgzii4OCbLzhw107gnyFHoTlFMXO5daxG4rOXeM0E5lHTfHYm2Hu3FFL8zkvw7n
goRghFyE/WlDMT12zfgO8hytcTy4V5px5gWiEyGiKhmitbDuVm3JztZQs3i0xuyEnMeL5kLVPsqY
JCA6bIJ1uMttUJs0kTuTcc5Ck8PLGDT9VXPs/mbDJR81nKzHjtVnQDWLUylZeTQBTqA5ZvGEBgih
OzyvAzbPynebvL4aM0ORMrWQPDmVc7fThQ5J2/7YmJffepmmXaxU32EqXo5ap/YuYx2/jLb3nZH9
t7na6sBJGxf4F7hVe4KfXy3Vuznp6CZMID0zu50jcsr8bQEgc8ImVD8a7Tx9oIrMEwLO2Brpzjg9
TcQJ3nAStueBvJp72RjNg6rpVuY8YyfgpZ+MEYNXs7G0ilftsz0b06lSSgLPtNMzfTupM/vgbGS1
eUy2cYk0Eg8PI2Fl91uXktGCGCMYW837lqJLiyB6lefVAzAnnEV9M5YBsUydU/pgkrhicnOjlFy/
wFoX9qA2tmDwwQiuYPOuLIISkj4ahB6V1sinuWGZXdRxf+rN/c0Xc8QFNpT1oNDK4cVYc9v0WQcR
Vre/EtikL+96y6DNhYkMed7KP0N3cwvfhmbMMCbWL1u76PdDca0ZCWTM0uT83pdSf8o3eu8uawXb
nPZTq9fbgST26WDsGkUgdh9Vbc0+QDPvggmnxsVr6HdinOB+khoUwMNm/pklH42XcVc77C5tOHQn
LanMsNTKCReXll4Xab3VbGd+mNOMC62P+wdXZvUbaF0iyBKyoEIEY809EjiyFSub7ZCFgn1NTLBt
xpzdLK7OTzdSOox19j4uorQi4jYsO0T8lD8mroOutJozdUQXjYiLl3cb6sOY7i4UdSVYV+AF6XXY
qJQV9zXVQSQrq0A7ApKu9Tp5LPo6A/2WvDNTIbdjac1LpomvMySCO9gRbzpfglD2nlniyiyRqCp4
kCPAkZ6XYmzVn0myTQLccry2q6ZuAzt2hkfEPmhoBlu/N8iZvXF1lUA7tVe2pqRq+PgNGtaNBAJc
WOGpsF+kdq2JZwSPy95xKcaOZJC2ue8rXuUu2oQwEbo69KNOnJ8Vl7AtpvRlpqs4l57G3QuW1e9t
87u+Dih7nNpFP64hvoxr42DQ6/jTRFphO0FPmfrsZybi7jWxjY95/99sdyE3DpicfoAR3mmud2er
+TUDDMbdIFlSu2ZxWrq2+GC1YFBKuDyslv6OGfq1ni3tdaIrPozCHSON/OKn1UHyP+JQ44+ShHDf
5CwxK1byYeFZRGMJyF5ycOcgBWMTYL3qA8CqWtC3Zh31OskXZGxRYfTTeh0L/VXVNakkiereDIt0
BLtCODUauxJHW9YAFUN6s+DWjZySGfPsTG9WIfnO+szhMSQa/fEw8pbUJuxRSIR9a+V9u5oTvC8N
utvRmwjyUCvwWnEadBF14kunXlzlRSmiP/QyUvnzJBZCH0j/iMfmp1ZuH52mDUzZ+j321XICHuf5
hmID1i2IUrplx/TXeh7DPtcJa3Ik/C6nmwLhDW0E3Kk5Ag7FO8fkMpw7iRiwr/I7fIPVPRsNXCz7
vErYe5Zm29QsyrkQTHXxH3LluiOBxvNx8mLCr0l+CckcXA+jZ6ozzGCDvBr9e2XkxWnNENmPGGcu
Vm6NRw1/7aUdHHJBDMVPZ7oozLH8HooFiZzYSDxaimQ6pIXzbmXs5y29SnkNjs5NHc/20bDb5Bkq
NKo/i7o9H/LxnHcpE1ZWEUidPe820eR95xVbQICj9oWgMHSPDNK/pEbBpqdio7SLgJljZlWWXEaX
bC8jX7EeNMtyUSVBvm0rXLIuGamalrYwRiEbtBbDO6IYYj6BPCA5Fq97htAB0x9Yz5KEUsTcqj6l
4AN9KqQ63BrRhAPi42ipRhvmkDO8Yc2J7xfTbW9hgs6BSfLLp05Qy2KkI6bETM4oUx+567CP9p77
kLlTfmU9jeVnqZ+XpOPW6TsyqDOtO1ed9bVxBxHFCSmmXVz9IBF1iBwv5Vb1OIRck50FCEVAxFhH
1oeiddgOCNIj9CadomSO1zOAiASaZdKaX3phbQdPGLQwTNk7JkZ1DGY7p4U2yNE45NbUhfPUxVen
mOa7SdnqjsNuPU1toZ1iO+sOAvkrw3N2HgYmcu7hAnlznsXDXdqSaGN1jXPO19aEs6lXiDPF4LWf
etwy72WVZ1HJ7pwGpRmfSlJseXO207GU6CVr7pXIBeWouCFRHlQMGc51j5RDo1O6DCyuj33Po9ga
YrjglPpRIaOI2oqVW63M5EheEZo6NHEHKgU7qhZbA87voskVqYfkxaTAUGWw1Y0VMRNu7shm6yCT
oy6w2zY9wH58y5nYgGlr1pOq1Yddutud13O/D+DazwkOj/sVLC9RfSjnZUfZiDlIOyTlng2DqiPA
tGuGrBhwobBy2T7jCmkf4nhiy0DE2RxOSIhPY+upd+ROOBGtgZDgDaGpjVrhVKzG9JZW1nbn6DCF
zFwfT21RrVcSzNcvCEDMS4unIxQoN31PrS1pBJp97iB73TTr5L0UTps9a5oxpRx9GDwTTcuPJn3W
kWWnjFLP+mQnKxCDxVmIkYzt/0Pame3GrWxn+IkIsIrzbTd71tSWLMm+ISzL5jzPfPp83CfJlmhB
DScJsHGQnaNqkjWs+tc/xF80UewrqvECZAr3IRhTlZrvKNmCo2Fr6WOkllRzdeY9d7Qituyb2c7Q
6t4lHVhbQ9YHy+qVceVMbbkiSM7bFup0z82L8HJskla8OUTKHqXdHgUYPdVQ9D/wAzU3Lc4Xt1OW
w7iDbn0IBVdjVfg//dK5p6emrAZsAVak+Zr7RCPRkbiW6IvJ/DmYHhJWvebcoiaNbnRDH27KydC3
8EK+hTWNm4yqchO0ctw5ZlVsJvh+G5Q5wZpIcArBuMVRzkjMYx/Ckg1NClJ1tLRrqHd4zRfpoWfp
7kxlIsY+xB6hYpuEzqyfUVb0hwAv0FWS9NUJjn687WpBrzno5JVFE3bNpTe4yTOzOmfk+x7JBzc2
4+zdgueYcBMcH/ZVwfcro6HRiW2C+p6ZLbINQLN4BSPrWxGEv5RcrVd5YRj7VEFKCg33Ozp1wgyE
/mTSLN6XYybw/3Pqk8SQjXum88jNiq5qRwVF8JGzkXWH5f5UChcdSr6e4JZt5ESBbkL1PEQSdZku
0WoktsbqD3kvaH6Em1tIw20fDSU+ajSEpwcFUT4YLEeDX039dYRYcG3XhnPsUsP8qod9tzMwdNyF
0H7Wepn3e68l3iGKawfCooxW3qRwF2gV4+vQYC+YoSxa9714pdEbrwvH0a/SKHlB3lUdsO/rcHnx
htuGENQdlOlfrdU6N2OhlG5koFXqSWM4+CnB0EHFBh/AOjvlmuXsU4ka2Yd2u65Hi4MPnd49ghj7
2EE1f+5H9DbIwY1v0mntwxh76RdenM8rH+Kf5UD4rRmn3+HUDuxR2g3rxLzKUaRtVUVtNrIxjBXq
XbIlc1Nzq5yrKC6rRBtmcjaBRqvf2tzZdIWjSMvaBkFTSL68VZdwiWNsZrHDpXsHo0X23JyHBvaW
bk31Gu0WHnhd8wvrXLChojXdWmVm4Bxtb2p4dievb/29g8ErDvNmdMz9HvokDCUdUjp+zPWBwAq5
Z4msw14/0KM1brU4Th8Ue4L92xSPsVN5+C4iiyy8CSc74n22pcx4Fly6waDyfmMptX4oIvGsB5hn
9qnXb0oLluhEZCXyWm/ctI7aPuNUhUA9Smv6fVq/A84nSE7tAc9JMR92QF/OSofczlvlZnzoVcz/
Rk8hvVzEsDsbbhKdZLsT6HPJSdfjuUIlfn2q6ej2qnET1g27di4Zucso+aWvHKy8/a3VRr0aKyIf
qsSqN7WYVGS3qYlaUY+/5JDyV1ZZZ7ugH8uD0o/1rkYfvIdi7O/NsrO3nY5+KMX/95pHyDbloCfX
etCLq8Ebmh/oPb/Rqm3W9tBEG0MnhNPvU3Ub6RheoivQd1GZcE33fKz5SdZynTCghTr56RWJw8VD
jrj4Foez37ng1iTKuF3DjExWGCtHt44eZXt+p7PG/5DqBLh00/V5dSMLWkOG5dR3ITHvJ9Q1L3OO
E/sbaEkiw/iWCwyZ753t34TjFFMFMb0OZQwnNFN6Zw/fN8evAoi/byCwBB6vO6nL6GhBKSNmQJU/
UNuNm2oY2tVUI5GpS83aFxErMwoKix3bIusMH0p/XQwQ8whHzlZ60X210dXCZ446t65mm+B6TA+k
QIhbuhIsBJQCO5Tq4gxVEILCVKsUlV5I5HaUbxShmlvfa51t19j1ilwznqbUi12E7ndv+km3LUP7
W6nLZpeBgd2VYzhsnLDUtoNkyg6QHm4jI4Qk5w1i54v5rOJSt7XQsW/oZ2O/izHuilrnuauqfC+h
PWBOyTBpNgZn2IqEDSu2eQ2xAUtTrS8P0yBNevVdsrURE+8ksjeSR8MYj97ZzDiC2NmOUqeFHpp7
HyHbCqVAsWFOsi02qUAWAN6QQY9/7b0yuFcsAnpNJupKIPSdvHAGjLknzvIWbTsFYBv9Did7l9OM
gN+a86OFtNfXrb7HdkRexYh+1xn09A2R8h4lnJ9lp9RQ5dZvxXMclOraR/dIijZu/iHyXySOiofx
bwteLdE9mTTcrzDuG44WtiE7T5lm07W8uEKASAwkHku7vEb2auhmfj0lau82lomvkxmLuwCWyb73
OdgnJfs1+XF6YKdtt3kGOIfQYjwS4At+23gUEn6T7PiQZLX78yXRqB23mAzlWUsIhEwxA1sFmjkc
4ZXkx7BW5EMZsDlPxLRvUSFjpZ/WLwDlCLiSSVn51pwXmM4G+pOMjK0NDrZulVjsiMqL1k1vwYKQ
SQEIXD3CFo3ckYvUBp4kLqr0jw8+lMIvOL6tUPf18FPx6ospoZCHISFJbXIbuT824Hnc2xOuw0/p
JIerQlMeTAsosLZwDCv8XuWAgNzhq1ZKoVGDSE3lTz0BNOiU2tr00DxXeLxVdzOev3Zqm3NaWuOv
Pmhw+C5VepVaTukYtrG/j9M2cUu9VJ48rglXEm49knG8u6mpiVgbVH1bgct9ieI7NTvFka682ClG
xIpeOxsCGHm3ojBvAC0DsCs+LkYm4zW5xfFWwd14VzutdRhSq33ABBJGWKi2pyFU8WXU/GbrDdh1
QKWGMasmc6OhGVeajeTA0WS57mqL2WG24alHOo9nAKIR6PTVcxhD/akSUd23ZWajYievZF0Q83Od
G1JxMYrBGIWM2EdaLqRTW1SCqywvfVoJmQE0Sk6nl0IBcXJsPpLkblDqp6qbEf9+KtcEMnd84b66
ImyudIkfrl7xMuhuEc+XJD5zj7VS2UOwDh9htjYnCFTVKk8yOK0gz2R6+2FkuRaA7SaT1Dp66+df
CXuQeCKrNjT03kFcie8dvQbwNnKf1Busgn+MAt+eMuoFiFRCXahWtWsMo33CynpyJRveLpJRt+25
0a+BWFWE2mO85WZHalQGPBaYCVlRtYFtOymGKdwk9FcDNrV+cVu1mf+tjXPlhuwLwnqHSVsTkT6t
WDnencZFcZtFif4NVwBIOUgccKtTBt/1YZSvbX0wTk1o9jcQV+ptldfTU83cvW3UIoXDjq8RtLDi
qSRM20UaXjwga8LYvv2JdbhJc4LTRjPC5IcdqfIgvKC/NSm58C6LCTnEWN016lB8t7H8wGC3/WbE
Xo9mzlO/O8MUPUa4ICurDrTsqUts/1ACwO1ICH1AvD+nTHFBKCx7K5xau2HSPWo18Yuu6Nv0QW2L
AlFekezqdpqw9i2mdJeU5EW5+YhAejMVxUh1wzxJoxz4urKMW66Vr2yG7a2nkZGQDc0XeoXBPuEU
ANGlZOgk7e8uBxMztUZDth2ZrtNUCtMprthrSUVrQ+NF7cPkxFWSBk6JH0+FsTgnLDKsgPDTtReg
qijK/mWmNW8CIw12GCh1JLklQrnCZMlwbciNbs0EuSOjk8iRGvq1LbnvCx0PASWqtKtUHbsfkF2Q
1RGn/c3yzZ+W6WEIDfF5uA0rU9kUWiCP8KYBNBIFMiLJ6vTUc1RlacCWL/A7+T2lPWRxNQ+OVds6
bjcK57oyg+AWVgozmoqic7GJab41NOSlRar9dxw8kMH6hnJC2mMAAQ0DYqzICziZwvalEYmOA0fY
3+EpwIy0e805shslOO5UwZMTxsVRw5Xj1HM2rssIm4gosJVrAvTuiBFo9tKcCPigr7XhJlaBSCkR
ArY8w7ygkNqp6Ioah4aoWReaCj0SH429Qnbc4DpJP35thR1JemMAshXGJgeIunBFiRzYwc6yV3mr
Ne6UVzbara7ZmgTccjRz15LzPzLswXaEivCoGq2xIi6+e1oj9kJGr8jYpiNNwOfBmR7tKH+1FJW1
1wa21tIOVFTqwUBWD3br3Of5oDY7ZmmyUxR4oP3QEAKsAg08IrjSX6MSgye3QXF45eGVSNUAVpWH
c8xKE/tXdZJr5zGZUlpYpXW0zdWI7o6w32KnFpNyzW9C6DhEkF5litWTYiHr0zDO39eT13MXYr7A
qSBBrsFwYhh3DV9nR9he9y0g/uxqLIvyhjTcZEsIG0ns2BG4Gm3AGxCNqUBe1PkZLklh6dKh5aD1
KvGUm4q1BmBGfWf7JTxfDNhDusRIrjJahYE6uaiEfW4itXIEJ86OIDPZwaNjezBGqCN2h8ox74Wy
AlVhNtL/IK486PYFCRabVE/jL1zEIBuWercdCA7ZG4LiWfcg80cw/7cphkvbPO0muu8s/zaZCpcc
JNpvIzI/6P4eVFFJsY/6FxGcjYtGrGmrljxit+tBkQbNRj396qXnSPnWlcXIAR6As2llxDXbqX6H
5GbMIg9dgmhLlbb8XKbh95SgEpp+EI+LPi/EhIe/N1b3XZWhY0abvI7zpNmS+IfLUJPiwkM6+3VD
lsJKHXvpKoj3t1ZNTq81WMNaNxtJ2QcqPtThK3dsSVxsBNtwrs1qJ63c0Aey0OjJrFW0nXu1GX/g
P8L1Op0Gig329RALHxiD66YdX3pBIHVVqSYgj3/Pcac/ejNtG7w1fhpCS/x0SvRSaVVCSoi1kNtZ
FNOzBGxiQ/+ZICa50+gqbdKB7FiMJpMvY+sYz9jMDY/KrJ1xuyFJgG8S6dZdjSQdRRZhQkDGJKE/
G3VOiHLGrdkx/cAtZSdPU6bEiLgUgCrbot/IPagD4EGTi+gtVNEx9d4PIhzLYBthxY+Bv4pEboiH
773H2l5NUd4cnNrsZokZ6dQDtcdNq3VQN6kXsIkCLRRmtZV23xD7POFPn7XdPvV7/wiRGS1NZsnn
WRyFb1WgU6OQjniL6sxwNXMMTqavqd/xfqJQMmqSKoyMYB7mnOYOmmwJoaiUB4tbE+Kr1D6NrQGp
wBb5k0McOZf6cXRHU4dx7Kmey92BIMagj46pWkh6ixCdiVDDsgpN4rbRNbFBWtrs+DXDbsRKZmuq
nvrEAgIOVz39GI16cZ/gC/mA5IkiP4IaRFqxz+W4efGQP8P9xwMwLtTChR7anYKizrYRgj24zGFw
VIihoWUuqZUsmtP5Kmwro3Exe0geUKhGr3QC7ZfA0yNO/qH7XRQhCr0CxWE6iPg+wrd6L9QyfBli
si3UimsMQFvP3TFtMGEu4gcETe0Xmop0TTsF2jZuPgLnG3IHb1sJWq/2RrSvoMNwxW1iurEqxkYE
phJwUIAFMDErpAatlVIcjvbOMArUfS3CKDKBEHoL8oFOQIKT2wUWTbpWR/KpJTdalHW3g1IYbDfa
a2ohJnRwKbrptaw5aVMaHSZQXNpO+cyvUYyfapsCaxaWChxovBAjQaRRgIsOMgf1V0C5v+pHxV+T
S25tiblHg4mjV9fPycLmqktlwCV1QDKB34p0iT2I7tE/WV/IHIheQeTadlbfh3c0EaFHs1x2UB0J
XLBhDSdM8WCNg+tITlgV3CQ08YDcJ/WQJEDiAi9g5PJxfcaMQaZkBci7UNVoSBbmbUexgy16DQZD
OkQOGMVSnSRcEGpfdYMaqTzkcVJtRLWXinHyQxQdMcriWUZdjK6J/H8zkf8IKGqJEpEA/YmrkPDR
dVEhTYwtI3nRUXnSPVG0k5lL8xu6bKzEcGem7JhrNoqULaA/DTry1TY0hJ1jI/DtaEf7B/m8GM3o
+DTw99hOCqRw+O4F6wweYkgqOQiKJm/pQ8hvKbctw60mavYax5k1PQ3YATMDjmwDux8fi6Kp91Lo
YA14DHm7NNCA5yuh3MRzJpS0UBHPcdazyU35kOcG78LTxmZnVE3yuyNF/dmr5XSOotB8dObgGewa
qcCUgi5DYn3ptQiTDArOS3b2H9A+IWAjdGbF6jQplj6wJUJstTH88i605LVFF7gdwo3RpiejHG91
LfuKevi7CtEgL7rN33LjZpIxRtZy9naGf/eefNc5pUoGee/fBbgx7Zx+/7d/Hod+gTQKLitdOX1B
HQxQ2yqO0Xm3pDxxVI/m8a//Pow7lVQMUgulqS/Y5jrt8QyPPu/W8PTrmJA1UP8LXOwlw9hQDU2D
lAuK58CyNBbUPsMEhu1zX7nplZX9OiY7kezQDAjtAktRSl71W9L3TL6FzY5prcU//uPc+oYuGrf4
7/lmVd5I4QtgK8WcQcqmPyVVg67CxBgYah0eKzXgeIuv1LWnqrFbZFzHlahOfrWdPXEj7gL12Pmt
MSdoZdhyjhIkHKCgAewEt21peFF+0GuwcuqlS09hz2zKxWPYxEqgYOLDkNGw4JarWO6Sn6M0N75Z
V7PnEAhpLKikIFNM/Qtm1MEq0fVize2QLhEOH/xmmGUryg1wtomyfSqc4QGoiSgfwPj55OwfPQQE
67ZAXNKSqIUXWMoeCmKyVYSf7PFBM+hjRE16gDdibkUop6sRY7C10VC50QUl8S4VdJSc+pBwLXYz
qeD1pA+PnWwzF7Vd4bI0FXgWlbXPlRGYMgX3UHzAfUTTX73BMqjOVLHK/UDqa11ALqIEZOtDg7Uz
W7uhEo3kPmkDNNthk28Ji4pvGpbG/di21Q1WR52bTeVDPHjNbSjU+pRpMKnsgyg8eEsDsTIe7J19
UQyKO/TFT+oILGFkWT9avQKxzB8at4Kk4Ua43R2kXR0pj6nYkTH3R0VPfjF77HPQ2XTqzW66tuy0
PFjC6Z/RBAErt52JQeQoCuYH98AR93g8xwgv2yLm+D0mRrI2TVVxe6kl2zoDOiqNur7PZ33h0HTR
TQKn41wUfmxscdGbDmPF7TJDTLPRBjM9Os7oF7Q9RfiAEM3Y6K2C7xatbWmWGE3MdKYRxeQx9YTZ
rIbMQk3nDYQr8v9zHSAGpvjDmRPd0kCITpzAWwy9+JHCgPhwS3QbLS+gIaa198s2k2DTV7ei1Dd2
mK7wPjnBSaHVEqbc3dQ+vxuBFH9JMwOAHmim4SWIJSTtOxUBFpXvAVLOeOVLialLlhBTqTigRoqj
rzmquaESuO2fHLN9DYFTz05kFQc8KCjqhRLdCMz6DpMmLTdtnHTHVZ06ZIxrpF6ErpPaVifnqM5H
HGVLGt92OcKC6diktlj1FiFmBGl7agAqXUGCubpCw4ZzW2uPNA7M6Wen8H/LmH8EdPUxHRBLFrhP
TTm1cFCE6Mb8cELxHrY/fdWDoSRq/wZrMjTzURVel6jTN6XSzeaGjXbsCXLLyUfUCEbkRn4ulG9j
/dSsQymnXTk2aJoh+j3bWnGnVPlVyAWnS730Opxa+H1B4kLHyx+xbta+V5Ef3/tYv+4mXDsPhUj7
Y4vT4I3TF/YV1QGonS1g4EdGMLOtMQ8+hWNTbHS62085xMKvmUaFM9X7SvQVfb0oE5sQVQDNH2s4
qxaNOj/zvlX4p3m1VrwoFYZKWFHSJgSDtG8UaCJwQQ2Nfp4v3JIu8Brif3IABO6PRFaNtKRa7vR1
1k472Ob2ripbT6xk7UZyk1SuGXXyye4giKqNDdN4mASd28oJ6Vw7ikH70fG0Lf0aeR10o3/EbvYV
Jx/6HnX2C7cw1a3xUdrwE7zfUGOKLT7MHUy1ql3LEb3raJW/x47LpRlYINf+TCxNVGuPgRw4iCH7
o2Rv55OGJnQ3IR9syVUbj+Ifs33Fq6h8efRj/IXoc+nXSuBgBWWO2Qb3zfLKy/tuU9S9c5XXCdd3
h8Cn3phtUKUSg+ojlcM2EyC4mSL/rzzkLUJ5OWFtcoic2aOPauF9rTBVmLH5ZiPuZBBYwwa21HRL
Tnt47+uF9dLYZv0Vj+eYZjftvwvnynuCPUci7A3TmFOBqeAcbRkOoCpebE8DtPEy24UkZCbb5lIc
zvuDax5CU205i3A4tYT8R8Ty5vxFZ+eJsemcGxS+w2s1uV69IZj284Ll0iCLamJKk1z3NAbRRxpB
Lk1mrMmN6IIi4dIoi6oOtCMhw6d3bijUp/7Gk2sJXa89ff4s82/996TnhZFGJnldVJC8LqkuirtI
gxisYyXEARG2W3/oyxtcIf2/kt3ZBDwJqRP1pJsqsitn+eXrWNSFqpbTHZ1Q38U2Ld7FYZVtVZr4
R0Xim//5U831ydungtptcbsi0cacY0iW2jjR+8RS50F6zoMnaNFT/+zUIGV3sn72wgxy4iV11KL8
n5/w3YhLqRwEFywFZZYiua9QrunRVeWQgjcGr3Ff0x8vAFlorx6VvD6lRXv+/HkXESD/MzzyLBsW
i7SW+ptRCxv69T7gVVkdvaF8bid4aHSFyDAI3a7zTAoHKNZ4a2NQHD0o4CGf/4Q/S2x0bwZyTiSd
DlLORQ6GKTs9bCBU3EQGJA6txyO3czDvwU67OBlZ8720I339+ZjvPzM2CjasQEsasLo1TYcx9X4z
q9Si0AwoKA82WZqrXIf2Qqd7xM7YKm6oVHIOL7dML6gI3y9MRnUsTaDG5X/nBbM0FUFv4mmBmnj3
NJjBRoEHRwsQdfP5s71fmNwl56sW+zQ9QI3dbM5rf6uoUnKIPkpiyfukfk68p0tRF3/8ecF1iK/E
oyAc1O3537/ZKDFm09F3G8qXDuvU8Az1/sISfL/Zz3dhS1IlmDqaIQKHjMWtjgjypCPt0/iyHeNH
NdAgT2S3n7+iP4bgLJv3e8LmDc61ZaoRnjXEsgxNdba6EX7CpkOWRIH5+SB/vCipCU4tthKeRNWX
G2TtxLqnYJhz1rqttQvkhbPk0p+X779DiWsjkY78eVyCog1A7+e/fjlXMSDhbs23xqdMs42lvHoo
Uy9UZV+cVaMnxhsXMBXG+GMKb/rzgcT8Q//dcvnecmbHOLSlVFSGRD+9fxCSlGVNDoh2NpMaU3x8
DSsDrZrRwC/M2/R2powBDZ/qGsnWNHBA94+IWf4OS+BXIFuHSamjJ2blLFEYoZQBHBWj+4KH/w+j
MJ4x+/j8QRd6fEf7Z8EguLYFDFxKmvfPSWoK/E3dBpMtsIls4hMdBRdNxRrvh0Md44yu0H/4fMzl
JNHB0Eh7IXkH4heTfl4IbxarqHOjzXCEOHMFKK0NxfT/7+/Ps+jN39dlkde03vJzkpwdepDFheN/
+c7mohNA5J/DeAbIFkVG6Hg19pOauDMm79QE/s7Q22PSWTORJFtViQfRfbjwzsT7w+E/R+Kcjumw
CRCnpy8wjDCuNNHQCzhLRbsZlOa6S4iygJHzG7+1Z7OA0uQEP4ahus4HYqdR0a/oYsEliH5Eiglg
PXP88NJM7bWQFU7r2oW1+eEPJBqONUr9pS6tgNrOR2EH+fqcpKyaaaBp7RAxocNHydB+mPnoVmbz
M7LiCzXfh8UKfQ7B7imFyb7w/nvXRS1inQzqc4zqpR4BWElVGMArU+Mra0brvtv1lTJcWJuLLeK/
v8ibYRfTbAQiD6qCIsXTBy7o+3I2O/s++mcjIGVjeMb0fpXUt/AcUOwFF+a4834S/jn64kDC/y5H
GZSmZyWmJYWQ8JRYpQFGjgDFTF/InscZ3s+4igXQzWnx/qRH9ivpzHsjsQhQU7flZF0VaF/YVw66
Sq9tEAUU8/JnH1QKvV71ziDeZivaDAs7xqim9M4uNXz8PZoBDm70UtrbsWt/4305Z4djhQ6RiuQN
V2QoKhRzE2VodaE+3QQDLkHT9IxO4GTH8DXsnmwz6F9pHmzHJnM1jQnjs+/0cti3XgHspiVfE89/
MDP1zouLNZreYYVeA+7HOLuwHm2s3vSxvO9NZ+vk9OWHjOz1PjWx3OuIMUdiu9URXK49IwUJEZjG
5XJXmfJXR6YwEhlEgn2zqVJtTQrZKYTVB3cAzqrvP5QhRrxRLZ9AMU6W/SumVwry9WjqMxWy7Qid
ovzsoa2t/V7AVumuxlx/GJT+KotKXJGB4zrUsEXtf/l8c1uEev33hwcWp2jj0imX64x9AKAHaOas
mvYdnTh8eJyhgAmiHAdf7oKx3BgpkhBz2mnRdBKD9zUI+7Wgu0vP4kfWKmdEAZcq9vmc+Pe8nH8V
hR2g/T8FEqYKi+1Jy+nrkY1XnOPy1eBmwnfSoQEo4ivot0NXWhl/NN0DeQ/wRC/sx+LPtQB7hB4F
qfS4mvOf3m8AKlykzhxjyoJOyU4TTJqtpshqEzb6BM1vUH9XMEpeJqeBO29VxW2TTC/0qIPjJFR1
oySaeWx7p7mtyhGtT+g3Rx0gd6v2cfv6+eebf8r798RRS24mR58AsrDmR3lzNqH5ScfJtiv2qluj
rlaDjwBJIbec/PM+fvh8MO19XOd/voqpUw5jDmLp8Jbej2bDnYdMZ+TnyjmE3WuYP9kTmn4nokd8
p8MuiNprX/0OzZAUmhvNUl8q/MGMKbuqhlsPlwrEES7pZlkMGSv7PdAZIxyXjQJ1a0I/CMW/r10N
BI4NanznRH/lVvGfn08X0TbmiQUEstjYMfwuaE+MxXnSmxNuvHdxSPZYTxPuwm76wRFCmUXcMGPS
9KLSf/+icEQTlYTddc4S+LTA7MErbItkj/P2K9746W3o6MM1ngrjCfYwRPBw0C+Uzh9MYpoUXAEp
LWZPl8VPMK0w7b22Ls5h+Tj2xpcsJYsHxgqMYCf5iY3l/vPJ8ed5zSNzWANfGORb2osVq6h+rhox
L9cnK+un3mNLznJJNr7VBHsjH+TXlPgG6JECTnpDO/rz4T98XNpX2DFhDSiXLjkklcD0whaXi4iK
2pY+0crPsy9hkyKIG9WDzsLAlf7CVvG+9PxnRtmS7HKqN1aEJhcPXaukdCvkepzDAPu/OsEQb/j7
coQX++8Y/yzKN0s8tLxCwbC5OOty59D+brA7LYxHGKcInga3czaZCA9jm12YQPNqeL+1MK5FX9DR
NXyOlvBBoQmUsZ7NGxXOQ2cLGELd1wne1OcfTvw5zvstbLHbliFEWJlZ1bkWxm3tZV+VvIPWmuz9
gMYMvBlMdx6wQTg0erXN+wn4iGwQDRWlkxZf+lhcmElznfX+ueffY9EP4m6OzGexSwz4t0zIilD0
hOFBJViubxsiaNI9bOULVfgHQwmsUAxyaYHhQGnebxPhyJY0QgiC+Rjdm0bunLHGd7Z+JH/7mIlf
eLAPXjSjWQ7/Ax70x10do8tWRF0zj0axVdRb1co2qbywD/y5ELlcAv4AndIblX/0wx1UVk0w1OfC
wNI8bX9Y6K4NzWZhxpuoqa8g+F+YqX+uwnlIG9CJdQiIuliFylhZJBcyZDzNoTCNUE4q5vxPn0/U
D0dxdMmlSSXJdrkeNAd/UFSWQB1Fds46/V7Tggvv7gOg0gAKBlMBJ9QNVFbvJwS0XB0RzQTekf6u
ZL4u+xE+5utgA0kWNI0HV8/OE4KbyAkuzI6PHu/t0PN3fbPNaAgdfNuev1td7EvRQNrq0F58/g4/
mIIAhJIDCbMTCAeLQykrUKFAEjburK4rsarRTELanPQ0hTizfj7Un2uLyg27L2ExF80/PpcSdU49
mlF4bg1rYuJBjA00/GVGeoVuUcbThX1s/jRvtg0gSCBWe84PV6X8c9uICVgWbd6N507ghqhkaUF+
noqhZUKKmKP6LZeKWrvQr/pjUEia9HNAlpFVzw5k7z+aR1IMipHWIhK+breecLjwBGN86oze2g68
32PcK/GlWTr/1XePqqsAfjN8iYkKHc/FDqmVQPnJoCpnCWX2oFYi3jYNCvo2F1iw1L64VUgEfuJC
icMMpfLR9kkQWVddHD9PVoyWTQYT+ZNtn5xDQq9OaVLLu8kPKR4G6NS5LS58nD9+scF8Y0tiO8LJ
WNMWk7saYKXDF8zO4/At83/PFttOGa6Fh51qel3XJ2H83fST0DE0mh5z4DuIDhjG+y+DLq+Ly3DI
zkKfkcUGZzQTz98L62n+3e++hGFwlQaiZmPnkuQsDpBWkMGKNXx21rUj7BAwivp5dPaJ3Jf96+fr
Scx/67OxFk/kI6EFUmSsvCcAJy1X7XQmJwu/oV+476PqKfCUOGX9q+PcI5RNuUF//gsWO9T8Spnu
YKlIeqhn1XnFv9mhfC+HwZnj1JIeLUz0sgvTerFh0EoQ7EgO1xuao7zTxd5UqARx+k2usL/+iMno
ReZf3cXjhXLu0ijy/UPopTHFzpAp596x7+nQ5PeEv+fr3g+UKxUH/+3fvrO5iCMJgWvPnEm9mCCx
qmiz1qM8tyMcFGwj//qbvP/7i0lBgB72CqpTnsvvDQrj4P/58xc7TTFMOZlh/Hx93FgJXH/389fz
waR+//vnz/VmTklDsVRUxOXZme7sR0ecQV7o7JP/gJVAByEix5BrpT9NypfPR/5zMr8feN7Z3wzc
oGIncUEvz0j6xeAW7YUnu/T3FzteURCNg40HH4bDD13SpZbupb+/OHnGaZwUdeLLZNONrn9R/w7U
t1ns796PMUMRb96P5bQN6c38fW4HqP1uCuXCkbAoRf57AGxIAQI0YS+LRgzZB9TXSnm27fsy3w36
TtQ/P//Gf5zO/zzD/w7xD0rw5hnUmHgWK/erMyS8TTSzult7rdtPClm3WX6px3ThgZZtBBuLBLzi
WIr0th0En/UBL6/PH+jSEIvNCymro43zap+D8fS1FFftdGGIj+fVv+9ssWGJqPLxuGMI9EFoCkko
+/wRLv39+d+/+Sae8I0sxqTk3Mf7irC3+8///KU3NP/7N39eKJgqxBOfHPgjbN0U1tTfeZX+z8r4
9w0ttqw+ThMzTOzyXD3Igd3pwgeY/+vvj3kWno25tTOzjtELv3+CAowF6766Og9pvUM7j6ftusuf
Cbc6f/6qPvwSbwZa7IB2jQeZNKvq7Fi3Cnnpk3/hQP/wW0B+4DIKYun8s/e/+RZoHsZI1FF1VtPY
tToaWOVtal2gO1waZDGf0GAMhL3zwc3Q36KUvo87y8Wu40J36MOthOwtyNNgbKaxKE7QZnT6iJaB
RjiG9725vtOgdxp3n3+SD7/9bPxIPQkBYgl8G12t2JnJ1NIFMbwn7feEuenz52N89NnpunNDcijF
sZt+P79SWTYwRLrqTHogTg1IkP8PK/ztAIuTD3XpbM/OAA5E6vI7PkUXBvjoLYGeYOdLh4JHWD6B
QZah1KbinP4gSiIfdhhGFfmFm91H80rH0B4Y2VFBUxeDeEnjYWAE6me2V0ryPFQ3jbhQis4vYrnS
9ZkMQD6uTaNzsVfZDrrgLqXNgXnSg3TKK0W1byCZY1nrH5OQkCl97rv8/ed/O+hieyF0jAxThcaO
Yf1cSefl87/+4ad580iLtzb6qdaneLaeR9s1/QNWZghqmvYCs+bDUXTKBhhIM/1ocUZlvh1Rmfrl
edwE4a0d/NS518oLJ8lH60TH9l+f7evn2/b7dQLe0LRFIZgA8bHYauaFj//h/Hrz5+X7Pz+R6Dri
dcPH91v0b2cOq1bdfv41PpxgpmnOsxi0Z4lOTCntYKkP3OptAw5ytbMFeT72QKTmTsZ7Q/s/vbL/
HW9ZM9ZFZSZjzHgJZUk63Y+lWH/+RMvGzj9VIziPpQG2zHvkYs1YDf4STevRAbP2uHnhE2YQq4JV
HNIDHGdexCXn7Q+/05sBF+slDHLYSBUDNhIdwy3mhmm+//yhPpzOBGOrDhwaAP/FTDOMCvZGxhAK
rh2DxGnltTTI2T18PsyHs+HNMIsZx7I3JosMnLOXBaj5d361K+Vu1CIXA8mVz8Cfjzev9eX2Bvyn
EqPKd4Lp8n6Gl6mZG1kSFOc6u4u919Tb/Bdh57EkqZK12yfCDOGoKRCEykitJ1hVChztaPH0/4qe
9O2+bXaGx05VZUYAjvve314LyRqUxvKfsp3/60n9f37QfzdoXGeai9TjB3m/QH8t8Q+VpP91B+Dy
FtTbSNnhxfrPz6HbVQVmiBXTs2LPAXKEfPEf7oD//Qn+/SP+66ta8szvUrviQYVV7Mj99E+L2f+6
xf79GWiC/+dnEKDNvMmhO5c6KjArhh4zglSiC8bqn8Qf//PrYriMtwBZNEqU//mjaA4xHdQazUOz
QUj44uxbLf8U1f+fH+ffP+O/nQRTXwB9Zab5ASCIEG/AHZnRSax/qu453r+WyP/vJv73T/rvrqqr
L86aVFbzoBtVw1S3792WeTVGS0swtQdYcpypxt4WYPfO+cRoK8BsqBMu00V22+WRgt5NaIu/AYjf
O3atwSRzhXAViSG5zYOwBmzTSjD4B6AOBHBacxcbtXNoZvcDoCQBfrX9FJrmPuTM7kX52rZ2NEqX
nGJm2QMUU9M/1FWJ3KBLC/J9VRI3FgUUSuzX2X90rcZiuEFqcxLqgM8ANHopmSRZEQRE8LzUnnno
LxzLEiqV0YRpm30yBfQ9gzDY5Us77NC4A9PuQe9m2+z8MG/H5zQLwIbkLfdVASKfEUcU5D16xW1Z
T/VWcf4d9NCDf6hBOgBNCEiNRF2aCtiYM3jRMm9w9oI7RIesdQwjmesC5jETQ5CZYN3MArOmb7R1
5NpQH2lo+GBmod8W5pIcHDtX92ZTfllVKnagBtwPF97V3gJeva9bOd5BtWDi2GQAjJwvJB59mKPe
q0xkU6N9qjo1hTIj1Ko5g/3YW1N/1hV8KGBy/Q0EXnUsUJsFZtaKg2EkzQd+3X5vz2O7c00OfX7D
eL4nLfdUG8BHtrLUdh2cq8jFORwl3fTZi9QJ8W8av5hS06PZ2fPL2jomnLV1GQFzg6ZeRUdbabvO
rncqAdbhWcUum0bM321qBItYZ+q82mLv0xZgsu/Xw0szOCIqqjqByw/3+6acpXljptVva1AFIk3k
HadxagKmup2423KMDDWsPBgZJm4Knv8585bPbPJBEsNZ2+le4uzWOrMOSoAaYsC9u2SF552quRsO
tr8yZ06gnGvpGGeZtn+5Mdy4NFfrI90ckBtmzwD6mLrHlinaIB3Wcpd367c5n2d8VVO9PrduAp1a
kipDPDndJolK9nae5Ij7NvuwjOs3o+q4XV2P6+HVbeTAgSwjWQJsVwxP7qnz5zuvr4dj7zDqNSvG
fbObqThlbYD1C1jFWLkBsC1zz7g2PvV+FoekGeGEA81kkr+0QLzMogitYvztZu2zXW1iCp2b7BO3
M297URGL65VkZVzdd/i0q4PAtQI7lqHcK5Zu2/dl5wa6hQdewv2Opkxq9/XceGcCqkM82PkS1Cac
hHHMlvMMNDd2FLz9QbbppXfFj+brjNV7gx0aLQiYqYTtJgr3czFyQpw0g0POfnNcaqAIksFAa4zg
m36SlV26Qk7HPjGSxyRFwd2rBp3bgrvbXyF1+RuiDaBIuB1qhGGaCb1PCKiuBTSkXYWQGHyX5d1m
g2SuD3oHZ1j7y0HCAQaIUbyi9f6iYYDSD6wk9AoTVkaV0IBvVHeGZkdXCGPuDELzWCcegURAU8R2
5L2nT0skG69+BcbrBhb/GVtitKMF/n085ZsLoKbZyO+hdOnzBF6LNiN9v6K8bFWrqB11vG/gmxBo
XIlICxiSqrwi8SuSW8z0pjcO/4msHtayHNHAyq1TX6kG6AugOKYG4WoEasZ2DQfb/ZHUAoK0v8rl
PNzleCrK0Bq8mrndYgEz4GCs8DwseFPaRHLQHRgfQ3/GdivYPwJ1ntN2fEpJkMXDFew1qq05SY+t
81QDk3SarQ16hLcROrsk4E8k98YGHViX6iMfMyssOAJFY58JfmXc2poFpBsW5gCcnvl0KSU4MB+B
I4o4f9dkTBJukMvjSiugA3Z6+jV2pRW2cFrCrHU/OxBTociK77nufxQgEcK3+fdka2+WGlE5LNZX
nbDg9y5fgGgVNEev/bJtckaumajQGEfsL1aeR9vIpE01KPlE7KIIEhdqbT1oz12x8Gu2TskEpGTY
sdI3hmNN/IVDxXNTdaCivNraO7Apg7ll6zAJkRJKhqNcTyuzeFAS+xf+IE9imS2gw7KOxjkrxkvm
9jBK7LZ8davqxWFm9G0cteo8F3p7WrcmPac0hNpAGOCqx+tUrXvFOIK/0b5E6vlRVUNJAmk0g9hO
mTL1NbApRFQiQ/rOqU7dH+ExRbfBCLvpXR+i+dxrAV1inZBov4CwIwORdhOJf0fle3MWYjflFAV1
npMYEKPzmI/GvOeQ2V+Aqg+3Son81FWsvdeO7w2t5CIqFjlDzrJ/WYRUhDXXZbnDVTo5qJkZGsxj
NfnrHnTsEkvKYdza80jgCSINgBqIUcJaQ16228mcxjna+t58Url0Jg4U44iBCwPGHjE48+m6n7+K
pOe1brJ5/tIU0NQAdjjwGNHxZepz+pAvV8OPOUEG8q8W9sb74+f1EKDYgCzqb+IWek8BNrl0ncCE
2YRlRBQ39Kje3d7+sMfxdbWhznZWmT2iyShgJrALtCcsCY6z+gGjPd25HLX03s5AGvowxMKhx21t
LwWD/XOyXJG/XQXyJDOEdUjKnIuwpnZ3qpUgnOzZNqCZNL0zuWpht/oydosagymb3HgoQZzUVzpw
XfLwE0RIgpLYdei6I1xVWZdBiRjztLhiic3Oyo89DKDbqRDMhqUCuU0ifqr22moFfnTSh2HYzUbp
vSfQrMNVrfKg2HuEbgXh0gPoCAjKMd97IO2QlZkChO2x2c/b6oFWG0UOpyM1pscK/jH3vF5fDAGy
YNbKX7WxQMqcdlSvOx3qFi272xoGvCt7Kg5Eh7c7xewI/9vq0xvhzMwkg5o6r9eoH3zrNOKNlzz1
Qyn2qd2L/YDXfFfCv4N6MqrXGmf5YaxaL+RXNWKNEcX9UENqChtt6PA8Tf4dpDvu47X1v7zOxbnZ
aUYE+92/R8nj7YQ+gzVZBp7Wks0T/ie0zq56NWtt+ONAOYIBU6wVLocNCfmibyz2ZjECSBSz/mC0
bfKcjCko07Fd9kVtJFHq1+sOcFYb+vXGqpx4yDptrRr327CmzzqY1EcheQUycQ0G0VumSKVTsiNq
oZ7FlQKF/cxD+M3iQ8OaxPxi5THz0N4+8/Q8ytsJpJhPHDMfvSen7gFaJ+wf5ezNeOq39scCVILY
o5yZ9QDoVxrOjy6Ih7c129m+IwGv8/pNg3Iqmr+4XuyYlLceML4rrgQyD0HZ2j3rw8QAdO7zWRkv
b6pznhnDc+uvf5xe79n9jN/rAm59XazuMnWmHhW68b3Y14u2kD1zlAmhZ/bQlwLPBBXKbbUsVOMI
a4Ns8FjWVSuNW0lYOdBqFlNvyLZYdTaBVlBcsViN5SlZVhVqkodRluXLzLB9RAjz1zNz+jdMNJyQ
3dyNlRGZjBxX8ZfS5fM1JoE8iQwLE43rfm4xvM7QLgN9mcc9Y+HZYcnXgqizY8Qw4JcdlPkSMkFS
7lzBfer0Kdxbjz3webUNzg95OZyyrGwf7bbKD+3iWGGj9/MFG9bwhy9+3ZtkJSR8oZVepfuvNEnb
8xUs5Rk3bg5UrUiegdht+xki0r6mYIaiwUN1wxbEoFMru7OZG+Pb0Hgm2N+siHxVexcG69PY3tg6
WcoZ7gFxcxjQseV99jkHj7jo1vlBgcjs2KxO7Qc+2JtlsT+ZCVNgsTxZQ3Ox2yGzGICxmvKQgYJP
Ylvvmk+oXtebkhYfsAbL2le1Pe1aZ7iKU2vbD8txQYYiuEGX1x7o8sWZeT1P8F2CCozg0R6AVJlw
U0NQquxBNgcUWi2cne+p5lBsmRPYhvZR9gMEoK5tjp5y2reiNTjKeJXMADHB7wrTrL6SiXKdfZWv
ZwF4kCFISmyAYTlYxZF4zbqbqlzeGwodLXjmzn2SmY81qBNP0wxHI5Xkt1n9vXsnAwCSuFQY2q6F
xYKWzB0+GPEkPEBi1zsp9oJHa9KyuIVkeYR9SSSfTXZUWr3CSTp/W4tuh6vs4Qz0BZUKgeaE1EWF
S4pdkO4UPmwtZR1z5b75jsvD43UpnPYOshfrW1DL5KNMhjoUhTDR0ph5VMzXlRGSVaCcXHKGopjI
IU9eqsGlHGa6SXVbwcLOIx/EPft8T+M3NUp2NRBSWUDtfL3AnAUUb+T2dvEMdV+05ccINf4wO1Cg
gtGC76SVfrefiWo/uYveRRIC4o4h1CpG7srLAqcPKCZuVABe8pWNAVkrFCjfjkyXL1dPpvtpze29
bTQ1eN5B3mKAYPAy3WwDq5Q7JfHcuf1N1XBzOlDA0N80LLXMGaSBWXvW0c0X92Bu0gq0BN44m5Lp
aGaje1ckHWtBfdU8TAgeQYq3VdT1KwRgL/HviH5Bb7f7j9R1f7SSzJ7JGeW0IOh+Y0ZY23er1vzx
1wTSJNnsiJCICuUAg1Or5ACMKdEI81sgrFg3QltrtQPwHOJjRNgDHfNd1CZpd+PMIBx0Mk+4wXmJ
Kc79ZpA37AIRKGh7Mc/omB2g8vd6v3gBrTBzZySAje0034KKMFSMYJukmOVuNMHZ6/my/vFTQKaq
wVNm1KkIavZ2USbsBfJctkYS9EjU2pqIGn/c7k17NY9bhmYCYcB6Sa3C4RTiK9JnXbcXtkpvut4G
/1fZHuqBbLwrKnvcMxY5fq7mumHc0k26gZx22KYXKzKU7K02zmRMYNED548rLIPvkjXpDDqxiPKl
QFjDDWfesxGGCtpIWPx+Mz6Z3fwzzcgI5TD5Acnv7caUT2MZI3zPQ45LXByzMD7Y8E4sRuyTlGYP
4Tz2zEIMyt1Jfl5kpqYdGIPimAjEq4gyKYtIXz3/XTQO2Dw7c4u/W+L+gfsyv5SE74+NvvIe0qu1
yY7khEEn262BLM+Tg/MrC3s5Ft1iRcmSl7tSZ5JCqYQhJAP6FgbSvrntB/PbsSztBPp/CcptMpkz
hDnEk5fBUZxYGTYF57NYnM/acYeDVTZUVVxhsF3sgN81Fkn6mml1BTXt1dfXNxeMCnuxFQFBr9gR
aqW2d0ds7kVFVXeu2eEybA+luWiasEOUGDv0TQO3G3rwjdsD5Y6JQVHmrxipcO6sCSZQ5hJoN6aC
x8/zhn0mkvTgtXX3KE3PfeJDWYHjcqNmHqN4/fwJJR2ikAAhp7PpCghGAjEdpnFHv1y8jZnKdutQ
Wp+DNM1bPy/MLGgxN9PhLDFus96eJ8EgWzn00Iz15A28DSNHUiMgyEIbDQIMfF125qH3pzQCBfZ3
64ppB4wX0pxnsbIyshvnvpvA7FF/l6nrXqhHQdjFox2TegUgL7jE67qKx9qVL1s+LxFFIrDRltdA
zFuriEqlBddo/Jlxk4fKKNRBjp1gaeLq6Rgujs1q94/2VGvnzm7cM04neeuKcourwit2GyYmqryK
j2FcqwTah99YzV3hLuxsh7qjEigodaQJD6r9xRvoB00sQG4SZCHtZY6pGgj2Zbb9yLnO36VZ5vKm
vUrtHG+8y6BE3bg1r8baB0ypDEei7zTbXar7fxiQaGNtrBcOk3b/Z5uoWTL1zH6sn2NTNNUtu8jp
bamBeVtdIgMOmQ1+BbvbJ9VYXNGpHCI25RQfG4C8uK4n9iWrXe04/uBM1Fdwe2oo88PQ4HtLXfMX
DCkjq2rbQtXasPWF96uU3uKAKovTqq32hYG8OhLDzJRhmlrdY1uNC+f9coAx1AncO2BEYg+UGBrv
pI8V3KXAyqu/pIYkj233LRdIuOAXDevk1Nz942Z8XZGDAVNhTewliVMEPfrJnyLB3dv0tnFX0abf
ofOieCcmKxqHq+Ak927cDTmRxSz0yfdYFKiCjZiWCw92JtBNpjxgjGtSey3XXn+YLEM+dL1VX/zC
c98BOVHN4hQb8OVioCMWF4OztQ/C7dcIqpe1w09X7YSDY0I38yHS0tEE1d301ccwOMkZQUJ3kNJo
D4nRy3u0EX1UGxvODi5LOOazebYmLk3qpCzremvvmhnWd5Xk277JffNsgmbcdYsB/cpCR+f7RrP/
l8q0S/t4q7c/mhxdqrRqcY7DTBIQwAi5M7Z3sdFDj+yVNh+ItoP69iSXo5zJFmTCOc6LOHgqe24d
QJKy6cddKQYOcLrMj4x/tLc+araTyZnqvCFj4SXTGeKXZJX6cLzhPVGlPBsAyvdFD6l5yfLvtF/o
y89UicV29dknw2jHG/rQmMeqjJgkoKzVcn4QbqHfIcHj+bYhMa6pr++qxhoOPJxWjGtVgC8y1Unr
lvrJTHL3fdm8v269cL/orDdwroa4cUFUL1rtHYXdNqwlbf1MjqKPIO2xUte4no1Cyz4m0x1uMih2
IYldZE1sEENt2wBaqRKSUqWply0bMD5SxUBk5wxJ8sTFMDgllsoP6x5ypGsoxFAO87RG79gf62ZP
JyI8IxqFxbwGVvX5hZefuFaBzSNDRfqdVBQy2CRNh3Vyr2YJXpo4rhghENBpK8WBwaZA/w1mRvpg
2NvqS6aQYeuxrH6p0jJk6XUsyOu4OBcPkfSjRLPLW1QgcBCwBHIIq5E+JThS/cKNwRjBpBTc2HcI
X+SJADuCs3ToQi9ZF4Shw2RfRofC3WYiWWh64x2gF5M2S/tjtsV8wDIMANbRXXEc7EER/ATEsdNn
VceWYcmL2TUzChsXWZOP9a1rTfHmrOKdQLrOTk592oXs7/jnKBOA1x2OSHPfi8kyKcKIK0et8o2U
yYrCcSD2G+mN58PLrq+OiUEfuneTiEo0dVUfTdDizPr9ahmY+yezEbwahtr+9Vj0b9xq/mAMWp1Q
CQd1T12KcudHVpG+W1LswpQZhnDpiB2VmGp3eJpYf9kZf+QuAG+zgr9GxDF/moymo53QUoroajdO
8loeZmWYYUOc74gftjr1DlMLPHK2ZKJ4ZPNomqN/Vr6hPuxNdQkWuN6MV5G9jL7kLGPNH1JdbWRi
0TlrWY148qgsBJUjFjtsW7z1+6qqBEqqykoCPU8elZzniwuZsED5m2zdSz0uw4CydFlfnM4zdmpI
VKRkt4V6Ky39hFbFOy5Iad6STu8jHlti/U6fHNOVArPpy1e6DnpYeykuVrz2+wSm4YFDUHKEdWFE
dp7OL16DnHgjdR1qaQ8MZ5yp9vlTc1Xx2FHrqb+VXv8tmsoIsaKADLRdqnHniVNntyuT8b70EGSM
Hi4uNLI5Jytp7lqQ1JSCi7+jwbI4qaqkMiFovOijm7y1+tqwrV789oBqc+fnn9TamuSmrkfXuuDV
mhnInoYs2wN1d283uGQM9olsz+hoFnoggYO66CiKVQYqQkdzvrcCMVE9WwN8wuYrKdNrBfO1e6vy
s9PGxtP1A4ARiHhfOM5ZQHXHQ9igVlsgOepwzHJSY20L9rJJsNAaVmvsHQNLz0DjCTw2IrHUMShx
qNXfrWocTi68oi2dtGDNixfDoG0ngPPFeenZj1iz/66mcV6L4nnjgd/rDO1iXKV+X6K5wyR/EfNq
YEbuMZPq2Q/yKNAj7tmd7iuyWDbODQqjZuWwia/K5J3gmX8xK3pCobtq8leJeXzOHa//NADlR/4K
/hFunbHxfodhtMurYXpwdWs7eWb26Vn9a6p0fHUlUMzBmKiYuRoWuqXpuMB1FvpCscQ08DEDYRbl
3aj0+SwaiPKUkcEWZVoS2RrF6zqjjjHWTUqleOji/HpsBRNNS8VCL2JNePnAVs5BWaMzLg26ANSW
SrohrMIr31YoZvjXkzInFI1jFgMPZ/C/r3DDriQSKovSDhZU3mrCHZ/7hd5Lm0n3jG/yg/Xc3Lu0
R0ILD+Idqrg8Spg4C2sG+x0efLB2gc5ME/OtVIswevA8a5hNqBjx8gnKaup/KoAsgVV4za7p2awl
hoMLe05/FneRO4zgW72jJ/LesgCFdGPAbSfLH2yReWCpdaNzo7MnwVYVm5rglJipRf82NIZX1ACz
M8cAHKRUfUCf+lTBVY2AjlrCg7U2w2OeSRgKE1SlR9esavbGm2rDtZ4/LdapqESDFgJu/uNpUFM7
02lXCrujwAaWiz9m6hkXmjzNxWYt4Rex/zacls956qzYb2xBl8UHdNAbElSJQR+3SgoO7+WHnqbt
YWpz/0Sd+u8gx5l/NqeOmNftlXlIqjQqh2l4an2d2m5SdEDYEWxkZZWGtptKBLzpeFdX3R/sfOZO
tD4ztjnvajZyZVBg2plwCbndSsdmfBMV1kYEIdVFG7tKnSuzqC46bScXXsOw3DOOn8fFxAXSAC3u
6lSvbq2lNO8UhX9MAzWbRX0cXmaYMpGVawsSPXXVWZqvjaAYuJqgCUfbzk+b6xcnR7/utzuuBd1X
jtNm2sZtWsio81k7u8ntDnR3sHm3tSS6sZRHrfFNlr5aD3xq8VGS2+9GXb5Kf/Z4qnu527LEPGAZ
tw/+YrKBS4bFi+lrro+Txdzk4M7WEcbnspv7vrpplg4jSe9xsuWPYE4BNV9YqY+s3eFWFM5y0Tbf
O7spf8PDjtz0+CCWwqB5oJspnN0OV63mEgnowFpalKIepNHJLtITp/ODTi/SS4f3jUaOawY036e4
7JN7VhOBpTsxTo5RFodpENnh6iXidLPR7s99TghoUXfFglULwoQK55VyF6Rr5pVtYgnwLzqalShK
JxtLa3b1Wy+UfeMhpYiug/v5NNkL0QRJi3Ax2v68kMk663Zm/inwbweY4yjWdEDW0cM0Bw9K1IPB
lmyf5uNDkU75PndaxJuiNC5DfuURCGuKkL1sZ8gA4uQ4tjoKDWJI4yUo1Lus+5RZpnYU78pQsPkM
N78yeaOw9GPhLHDz6tOTNdG3gXLbn5EtkmdLhn5n19s10GRALDDshobxNnSBv6Ku9ottO/h+6uym
Scj9XM50ore3rZ26A4rUZudOYnxkfV7pKoHmytuxPFhGkt0os1NnKLboLaypfVB27tH8Wkf2dRtN
2zbN7/pufhLsNQ/awtamHDSx3+prE1vof2y/6y+rAFFSu4Nz7Cl+PKlpTGKdPUXoso+pgbRbMq/u
Oul4O82fv7PCmd/TuXZksF5ZnE7BSqDm9LuaVicuvCzhwDwX9L51/sJ0dTPUs3jgDJH+GWyr3rfe
gPR5KOj9pm0eFrk73TIWj2NQb3VaaUnLLGTqnzBq+yfewuYxLXLFKHsFPFgVOBl5E299se4pv3YR
2/r2vivUfKmNqji4njdet4YaUwF0Ep1RWw+GpmqSDw5b4rXB6zWvMnBy+6VUo7+nE9SdlNNfXfat
zoF3AmbiDGhMEh/MbZOEWjYvt2pJG/RjV/+Z5TeYkv1frTS+Oo4htLG/bIIZRweA3ttsieJhWtc5
1Lt03DH0J+5qysi7YqIDbNppfcr9wj7Bv8/2eVW85MItOXsa+rm3zYUvYACQWxeQbmns0JViNtSZ
GU2lybUeTTtJ34p0/a6H9gM0jQyNqgZS0/RZTKdVj12d7ZPQ8MVezYnRYrv6XZowje+7RR839mYG
mHjNKGPtudRlL6lvrfTRneVlakqS/L5EIUKL9XZ2kgonmKG9Igc6MtF8uzZGFtM1uHWLzOOgZH9O
5iAje+Xl6hnc4hD45Y3PVd1zNDNufcQKD8yAF6FYQFszq+PHyVh63+zRjL2Ol4y2UgHXWfO649qD
ALZW+xNwszowp03qxE9QXY2LFdQch2Pp2waPgvXpgXujWdi1ofSvx7FWf9/EnN34dTKeOMcA66Bn
nvGi1WaiahQEMnASoSFqbheVWw8I6ouLofCabBLQziZlu4N86yDK6Iw7huSK2K85EDJ7JQPbKSmU
TKJi1MTxgG3ObzP10pibTEaUuiBMG7192BKfLr2jid8EtNv1QeDvc8wIAVkjPnO1b5uzCpoP9eEv
8HjlPI6XgsX6kGt8nNSi6KN68UreQF7hPhtiWvRQzlY9ePM2vDn8ahEFKa64biZnzU4w5g7yg6QP
SipBMnvK3MhI5fzsNa7Lp0CmZBfUk0BkD0c1uFvcA1T2hum1Seg55jN6aqMbs2BiWjmiL5KEXjdV
O18aw9Ecy+F+1JNh3xdZ/QxK3Yow+5ohgzGSyiU7+jBpZ+fTNvX+MHmr9Z7CjH3RlJeiHml6l30N
banZLCnjkSYKe45TO09SH1xbdkHok1DkKWd86Kx6e5ymCVAP9Sf8j2MgmRW+WE7b/8HOXt9QihJE
AdzkGZI1z247o/FIa1oiGThjZKwDJ85O/yp6j1MOCKK/25C076XhbYdF5m5sSYuKIh3KRhNh4xPi
Ap7LHv1naOY3qaXPKNBxhV5zPEtJCRDSskdYzZlfvZSfsJRTs2t7Go1y43UsbNO6s/O5+6sP7fRq
6P0U5hxxUZSt447DSUGxlhdr72n6LQfEFFvh6IZjMacHCYw28t3R2KU+IYUlqVMiZ475bIzWD2MQ
OeiKwd0vppWHhtEmDBzyluztxnjI2Y8Fg0NbA50lQmGTjQ5D3KimaGIcDEvR9NfI/lrJPIVbzoak
r7p8DCbEc+/Epcw4m9wXr3fMR0so88BpixSPU7Ss8IpXi2cnN0nebvE6Vznu2uQpw6Jypq9YvQw2
8Yt69cobwzmRnsLpXGj5G3ZS/BeNW5Mz48QjPEJnkkbOo1V8MnJOCecBwDs7gLDjadUpOGewpAvC
AfNrXsUGsSOajZe2/pqM/DbZVlqj91l5A41SN8+UZoKGIkGRfuPE411JubfEEHbt/XuXcX0h8hjb
TncQzjOmXWzpRlTYT8o42zb1x7tUnrzsgM8qo7GkI/3xvYPdsrG7gW+aoFT1q5ojjwiq7F0gobY0
vt7DVh6c6tt3HzhqBZnOaaG/ofhobBx/9PNAubMed1nHWwUiNVfrT+0+NPqLxTmqvpPZvnep6NnH
tUFTXP5U86Gk8NRroUn8u25uVipJGaOc99fG9EgLspwGWiPU4Hi3dcMvaHM2CT+9FqEv68abpfoe
gYmZye2WfhlVh24Bsa9PqkV2cdo8p+Jda28MlR9tutqOeHBbP+a1d9Mk1xROs1N88xirosbZzvoY
L/33Ss3CLsg7cpbS59eValSf7uaJGAKHIYsdF9Xscj4Y+UmsZ0/SjBVlZIuDXj7U6rnm0ek4XF+8
geI+whKsU5Gybuj8hd7gRc30fb1qjvzlYBnVOYjADRHozvbumu5NZ8FMVXEqzP1snLETH6sSdQsH
Z1aGUf/KpQZM7cjWmnMkXoL5KUnB8oyUUpdvVqCgwggxUn8T6tTNvHiwABawIvX6tXGOToZrzBRB
lsxBa50kiSTuGF4kEb81hb3WuNf0m058pM19aRwH+X3V3AHOCWebL/CimQiuL3517YF9UFeZ3Qcf
S3tPEtP9EsbzuryC9wlobfTiknh7RTMLToRGaGcA0tuSudgNxneZI4PitYpzLds0rOqXJrnNBC5v
Ml3FxeNF7uDSFr3exg1HXCyAZMSqRuvo607iRU52faSi+8cszOIW58fO3ThQFZe5epaev8vYfQ3d
QmRK3Hu2FlZWj7XpZiO51iN2c24Ssz3LacOueSjdOpiRwkPLRyiJVRhcNCleGkrXcbflYo3UPVjy
/JepZeX16a6VFE+TQEwvmNMimNNhy3YwL/YZ3eYZYhJp18OaZiC6npb13qsuDobfhUO93b/n2tvV
dEfX17MuBQxsv4BAP9zZy4vuP7bJPieoualfapJ7rXvVt0fTfyHjv5W/MyLM9IoEM678xoM+5aTW
9lfFqmkboVw/svYlS8/6pB+SdDk6sx4WYL3bBvScjy+QQj27BboGx5V0jiAm52NQ7Oqn3njtrcgS
2i2JkV1jXr2eOEyzHzH6tPQrfIUQpxo/UNO1+vV3wclQ5TcbV2vMjiqljLMmIVMC1JC0e8JHERqO
hQko3/82WTVWce8634QEw1RiAnSxGlBk38z9CNs8Z7ld6dQfr2lJOpSVvPirwZaEBZF7gHNSpJX1
Luu114mYGlqhwEseCvt+kcWhsD5N4u9rjRaJ6EOqPueUU9zwjPDh+ipcrqd+wbCCRlJABT5z6HnJ
lrQyyLE8+xSzOBwi06zXC4fcWM2I7GXyfySd13KjyhaGn4gqYgO3ApQty9meG8qR2OQmPf35tM/t
1NSMbEH3Wn88xrQ8ufFmyGjYo9DVirT81NKJ4t2qQ8arIehr6iDGYYcYVjnw23Cq11NHlfciTnXq
hIn1WtUfus6vYmbVQR9QC+KbtzCcfFPPIumBOC60JdmE3yXev8G86VTnS7EModTir35sQoBkmrLv
xHLQ5Juavh19v8idwbhU0DTif9bOlSi9IKPcqLBqzuZjx05YObuKguqJuvDCID/vgQs1K3agieWk
BbP7vXLYTu13Vzy7zpnFYuM0H4n6QGsWYclj5IEoMy5rjsp9P2l33rwnm3HweBGuinJw+a7VH0BU
YWOzz7qfWv+U8IoM2VbKnZm/9uO3WzW7BQ0u2gMEcE82sc8tAsRKU0dazDiriWOVn3ZydXvKXeoD
ZAx5mE9987Z4J0nH5H95f7QLs/jxDyNzHL8a5+rzlvra3hGP5fwH01H3Pwhw95SnsSvTAGb+yOWY
SH+3tOe85dbk+B7o5nLRMVr5bpXPykM4u94L58q1tmWSDkgHjf9a4JE/mpUCAY6n7arkNR8f9OVd
IhoxhpPGdJW4/rC/KY9Ra2QcRYJKqBx5U0Tj9nAsaY7e8e0PlL3UdVRZIj21VnmdyBfii0+3DC6B
mB7GCWmhAhCUF8MHbsxJc3rNJhX2zrc7//boUXIKzpyZTqqVslG+Eh6GYMl/NUgGj2LpAfH1lNph
ZX8tjrYDSaQm9Q3NWSRiUtE5ctdZ3McDBEHhREZByiNaqFKoj8Wwtn1ykN477ABLdLmVzlsa/4rL
QBqvLvf9p3doh3vR8AcntuTNKHcD9Bv+ycOUHgR9jg3NUul6vil9xuXF4jgtJIfF7WSwfyQXVDxD
UqRXV5L+Qd99/ejRH9oUfMkfnF6+tmzoMaiKMhTFzuFQ8Qzya9aPxHnq1Tn3f+l7LMdjMp97nhkx
3N3eNOhnXqKDz6htXrLmMTZh3x03ovmdf+23LqOF8Q5cZOq/fNAvKBPunC7oEiq5ss+8uGsQGhAc
uopIkRrgXEzzfjEOXc8Sq+/t2d2O3BeWdzQ0yId+a+cXASMykcuSoMAwL0v3uEyfrsET81Fm/7TU
gY5FcU9hcaPdqTaE6o8oPAn08WNyT2t9pQikhgVsUlIwXrvkE5xHq+Y9VTCyfdYtZJmfunsS9mM8
vVChXCeH1dl26UnKR7nuSPUMbHnxQWHr6b7MrzZS3Gz4V2YDD8HJ8V5GZzdzfWUJXpYXx3xO8qsa
z3pyXG7yqeE9F0dCVdXqMahEGUGWPKG02jz65mU2CXjeitHhfXxfjXtfRaxwoTN8cxFBbFMzIbje
fmdRbK3q7I1p5JQ0Pupl1NFfw4ZvDw9pQReLSR1Tbm8MfStaXDTIpGJuZf1WiH4nKQNP6oNyH3N9
Oo/mv0TFu9L0waVpTe8urDKBcDsWnmozQlfM+o5YrofMaCLmcyZlgGpGf03oW12yj6SXilXN5eb1
qkdi/FCnvljL7bTLjzOtfWX/nSGrlhWNctVBGr/p6G5a8y3nADD1nAS1PACAlkzuM9RhMv2qJQ21
bCHqc7nPe0mOLoitwf3Gj2/0r0Tt9/SGKv+K44JZINmu9MQvjBqzG7kU8zTiyRTlNpv6R5XQXrja
nDJJ2MUfs4Oqf3qJm7sydgKtpYUckGp1/sZehmv6NDWfcUrGL5rPnPOgBq7stDDT73vfua5+cR6a
ZDvZXFWJ3BALj7/DDCZp730T9aLgxFPmS1vyNNfl0VLJt21BT+W/7VhBPKDpRzvDVdiFrjqOxELB
Y3Pm0jkIuFzxT1YIWWJFNymwUd49jeO73ezEcB/XPygtOLHjbVf9WLDpVN3Ab/7VXiQUwR5xTLlV
zgreHlJXbUfjp8UVHvtVsxEkXSvkPw1wp45xZ2PeBL/au5bPh7pSB3QlN1A/+evineftDcRumpdt
lpmLLH1eTOqN6i4C8jsPBPjt3NVBb//XeF44da+DsF7Nov1cdbEp9T6wrZ9W/qWOe3Ko7EwIr5Xl
+9RlrObI36D8IJbXcS/aa6Nx8aavmf+SmkakOkS/69eMCCR+rpY/v6UGHTuO8aFo9FF84nRvr4cK
I8zCeliKf8l6J7owX/X96I5nJZ6ndisyhhQCnHNtY8D/suro3U9enVT76VgPbX0zj0HMnNp6Wxr3
yqWn6eC4JAFQGuF4EVKJYGA4FFW2UyOQLiI/U38YupOyTx0cuEh/pOUEM3DxoB1MaNEGCDc3Xlyc
/pqxQxK60VmiiE2lw4pvHjsLMoAgu61iQDbqdbZo71TDxiofZu+HyvOvlaJPW1Kca19q6xk56yar
ZxCfX854O7502slwDzLfqcIPPD4bHLmzPvrOnxpwvszXstvK9G1yY0piOI3wKR01niLYAfpXz7DN
lvNbJQ0a0meokQyZG84Woo7z8k+f7/T22UHFWp2JJYGz4IHWL6JB47Xvbi2u3qnpWXqc8yj/LNjk
hLbVDqQqexYKaomiy6a9xuKlmJxgXC5DG8PtM5a9Gci8FsJuXUB1tj0egD6+cym9qqsnOdIG9uR1
j9OyG4mOqbwA3Be8/OiU/IXm2vUfJquL7Z/6TD/UwBjFwgSEFVGWr7Hm3M8ZaTknTIObfn0s3ZMU
7zmFleuCKF2sSCyn+5QeqdELV5KHVgx6FrCqZJdOmev0/G9EldqofdLc5ZLVvGa/5fauqh+fvs8S
JiwzduW4tcwUh+UFgVPY5thHkmavstexphtc72Cqv7Pp08e2nCIx0Kz3yvxqu3GXWkto6QeqKxFw
8RyvnnpQmtq3FOyIeg4NWs9oSI5SbdyudBqLFoOGTXN3MX3Z6PoWvSCjXJ2xfR3BGeINZr9Xuk+D
lZMaxXVxjH1Qfc27YCkM1qI6l/UCOY4PEqCHVtpsicyxP/aE3/P7cDu2nQI1oN1dLRKMlaHhl2sj
GZON2dpBkeh/Xof+yJwjKss+/AR3EShs5SsqxKodKoqjOyz7gYQl/SZiouQc8TzuEpQ1NvLp9duI
zfuONHBq2ti9/J3VD1Fm3CpNx7Ct7H278LK7y3Tw6uRdzfW7bWt7fx0jT+jnui62XrMG4GAbsZRX
kMzIGucj6P6Hw4Ao/PE4WfmDXczhNC3brEnbjenWRKMLqhD0w+BpZ1kkp9TSthVUP81w42+nia2S
82Oy6LD2kFOTGaxOf+h5azKfkCJpfSBzYZagcpfbuNtkhRaQd/1ku8i9UnGorPbfXHgiMmsyN/3S
PxpcuCjBA11Zm1azopWmuYDeLvx/f4t8GPonYY+MyGu1Mf3bGle+QwVdp6zYGjNeAnc5rmTAIH27
lj6ckOXvqs6AlaTD1+jvKgmVV8HIq24/x/HVzEaChOksUGt/Uas8URcZFjB4sU4pNLCyl2YnjwN6
k6zxFfng3Uw6dZU4b2YzbEYuzaEwsQIiwjGTk5WU1LXmLwbB8rO5vvRrH/n8HR0ppFqSwJ/zyObg
aGOdF2lFjUNhcOKHBYngmmOc+1rurZ73FP0kwVtB57kRNOVHq3n7op7uOmMOagyYvf7vxmAadbjc
Gj50Yy+6+REc8m0a1dEu4tBaqV8ykmJD6C9rz22hnWpmux5Anigsb6lR8Nr3uvpRsbPzTW2fcZ+k
uhM50MuSRVFAF6B1J1mMK1jw9hILdUpLpvcCk9wgjKulj5H4r1CaEia7D5GSBWna7dt+oEB72Cl9
pkC5gcoyaOdbDq5Z01BeYV68vT98di5m5M2/vh3Taekee2MNyTq/iJqJbTSnpxH0aHCbbaIBxulA
PrMzhyXwO5jUr774jxkx3IEzpvxQovztar5vT0aIkUCZfOYfFGYWI+R6k30PdrxENPKgpEHoMQ35
oZjK0O/Kg65X2D/zXTtXHzDIZRivacJPo227DhLmJjA0KxoQKQ8O3Wmm2yneQhHbkSK3Ms0TGghr
6ttjbgPBXmqK7FR4E83IyS4e5yW0iZ/qQSHKuTnVCWe5t77YyFzHgYG4pU0x9DgC2nHlSfSBAXW9
OyEmOhQLhZx4/WI/ZSHpbjv2AZmQYq3rLuSKPLkdP3g139NZXW5yDAqyS95aHl6qK4lzVg+V5VJ0
YcuG8s/8yRpei5Etr8c1bwisg/w6OTLa5skZio98EQj/lgAN5H6WCRWeTFaqYazDMYrasUJhJsMZ
Oik2ynMHD9YMHMlMPzweOfdHq5r7BYlkn/JSGFXgIXlArYqtGwX4yikfZ7Su8yY0LQMGC47Tpccq
HjY5mqCqhsfG9iAY1GrW4q7mIqIcANU1qHwTpZ23N0FWKeCK8nGOisHdmIW1o7kzNJ3qwph5xAbM
psVQPGhBQhi8Z+Ju7wRmIqyYLi7JrAIIs7OGI46jeMnrwClxbA3t0c/HTX3b2VIjAULs9zZTb6fk
n9NjxZPW+m5MEG3jcjeyGa7gsY2LxNmjEklPoefpW6s4MQXmokoVQHomNkDa/+5M30NU20ZzXJ96
FsK+LgNDm7acDIeb8Hzpu9BEiOdP5Wuj8qOacz1AHHu/pqSKDrZ8rB00iSgm2AyxtuV29d5jV2Nf
g2GxEMDmhn7XjqDkHh+0RCzFXQIxy0jm8PalO3xb0ZTD+a58iyCiGJjCOJ4D8vS3VuxulPBQDpRB
UQo8Zk2YTOjAXbD4orHATDCs8n0u6JmyKZ82PYrHoNPQr69x1JA5X66TDITmgGvkMhRYl5tO59rF
WpR6IfKsIJlv+3obWFV11j1syAYnS91XKJPMjZ+KHwunSbAUdpDakP26h0yaq1QvDIyH2Pn7/rdm
EG/4vNo68YU2p1l0UbzqkQWu1xjWnQHm3y78MpKxNzdJZ54qe322cmuPlHtHF+4TDW0P8MF3Db+c
cRY7pUWzXwOG5tM+XexDMogddqoQo1kEJfegD4yqMJAe1kFibB/Ij/xoJgShHpyfoa8sHLgyRApn
7Idez1DODJcq7dG3WN+m6jAwsW+yfJlDZ6aHpxvDvsMLbbo7f/6yub3Ghh8N92SPIHcT16MMB4HX
gT81CGDIBkZhO1kRutvfy6IfUNd/8uxxwGIutpEaD+7wXjrO1irz+wmAbphT6OAKB1hyyrp2h9Ef
bmcIxFzc23Z9MBR+uXrcmSJ/xBwOEAovC2V/0IV5MGz/rxWZjrAIL05aPdW089zIdUv3wWR4KWZ/
OCiIchnb15p8Gvz1fMpe7pSFtNDiQHLc90UDgR96lyxH7WNCNxjERCNiYprhg/gHKxNGyX8rmvi8
Kvxr05BgyE+e/Wq+G0qFtRClv9PQV6QWfkXWWO/AluEzMnyE2oV8c7gFLgcb5yIq6xuTohE0gAVy
nihtBwM284IemREBj+PSCYG1G8FmqRihB/1IMyscQNwQ1eAg3u6gVqN0mCk3R6UWs6Sa/rq/6TQX
t79LTX9H/PfJVYvaw639eLO1dbL8PIMyStuMmkS86cm4VXFnX6apBj70iLmofXYaL3Rhk2NBFfNI
p4zbemFyWx3lwi6PaVVnnRBdf2nLmA3cOFtN9ldb3q/vrXcdHTlN025tu2curI5TV0QpOaKzmR4d
Kpxvyhdm3nDxUJ/dQCAwJQEQY5gdmMm8biwniUwL5L3WuLE9gFwAyuR2GWqYbTLWVbtbEBoNLB9F
yig3kd0kyNKQbRIhZ9jOpo/jo6x2EPbbsYRx7XGbV3NXH+yUwEbiFtrZYei2gVfIU1gtwPBh3Lll
haBSoS/PK5tURHJoHrUF836Oz+5SN4I+Hhq2WJP0B58XtCllF8Spd+OHRvPB8OrG25arHHYyS/F7
jqX3nffel97p/oUUUsgHg6qS19WCvzKdc9/nbvdSo/h4Izeq3E0Lt8HkKHTQAmWQRS/QPnapB960
dfGZ51Z5XwskX2iG6Gvajak3HDrTgCiwF41tx3lXo92e5i79Xote7TAfZjjKK4E5riskI1l87xkG
BtBkTXmmrdREfAeQZxJloXuvTdOZ77j9vatpL7II1NyZOxtMO9C8ON0ZFYhDMcb5cTSdY+Nj2bI7
3NarORmbMtPy/VzjI8oScKR+tbG8Yc7cQ8EOUVu4qJV6BHqzwHM8YJZENoSFCa9aD3b/S3k1ktqc
Ol/Lc83PGdk76D8C+KQZIPnyJD72GUu9LNSMWdU34ZxwWT+iQksPeYehAIwka0Fj2/xZFap7kL2D
ch+6er7PfPBjw7cIeTHx5jzk5HR45Jsk03VqMvdbSIcYk0XJh2724hc+R3M2HDumIbrXHJROyxOc
/zZJGid0F5cMiJ4K6YFmWVCpcZLfnrGuW5Xz7ekl+R5YkT7VrE0JqqgecGckjQCDZZiXDmp3Rqqe
43NJH9x1qP+KdWDHzfjNEWtvCh/VtUsSCYZic3kuUElEk9Kf5Dz9NHqXHyvHuJNOSXJH6jIP5lVB
O+Ptvh08XMgO6StXP2tcHHiDv127yXiHd/afkSPPr+TAULZXF4RC4PQ8dX03bhMKp0+6L9TL0Jtw
wL5cMYG5mHgQZD3wrNjXipiCqNbN9kdHHLlr13ncV3CmdH0IlOR5HsPrkAbIiD5Z2o/oEev7mnq2
EuxFnk/ut1Fg3FUZWwaOgv9egor4Cg65Im/xOLc6/3szfRc60Sm3WOi9tVhPmdeaO2dCSMIk0xTa
EdGKDlTdA187ieTIMoCIQQfLV7y2N9nnWjlbP5PZGXmMGZomhEWDeZXprBrmw2hK1B9CqZdxHjFl
+B6IoO7XL3qtM6yOGid2gatF35S5jZEuxyOPhrG3UYY4w66+kT7N5LtfftaV0c37RXTA2GJPLKj3
4afOwrJxZmCNhPk6S72AzsgJ+JbDqCIF/on/gsPKhAivdakupiJzeUOMDpS0SDDYATPs+jH7pcwt
Q9k8ARJVhY9PoYUGS0nygvxoLkVW1nwaw+o9+pT0JizlwgXcEwyxpOhtPcDRPFfLvUYTfQacflTZ
RAt9d4ubor8ud5kzXL/ZN3XxbcXrsyxmLCx3YyauXkqpAn5N0jv8eUHxh8Jmn3Q1B7vZPOVMVfRN
pxys8maZdmKneihmy+N6otqR/dSOD8qEVkA75rxoswLjXCVdaDG/6SL2sYX0YrkOrqRivR495LoA
DuFsah+jz0KrmIbfi8WocV2a42F6IWwgHbd89O6Q9WvLYQAay3yo6lDS0x4DkyQ/lp/8Y1pZ74y5
qt9LYCJ7eUlK0gKZ0VMyOGLiD5YVbgw/KsedjOO/Tm/LR1158e+wCCOBG4+zgxt79zE34tM02d3J
1pAXSo26dwoTfE6X2+lRrkY0O1nQx0S2MeDaHnbUsuvHA/GSEPyJDTDCDJQ7gZ5OvkF/mRIq6ruS
2AOcsM3ewksUUPcE4LokC3xJ3uod9lyA13w20TwCYwXVmqRbvtbkoGVtSts317SVGzyAq2Y4p4n0
B9RP7A3nsnuX3fsW70g4kSh319qoiE2mtdWL4WlHisw0QUF7MWiM0KJd37UV1tueNItnwvm3zDwt
g5lFI4lLaGJZYSg/iwH2NfTsHYBXY/X/pluKCUlyfdB2drzrSYoCCsrbrVp6skZaL2YAmQzJII78
asiMiUrEkkGPtmFGdqx9tPXpZFylscCYi/CHN18vtqhjeYeUxEgE5b3pzIyrScXQaLSVhirR2Wok
M3OiuZ8rpoew1FXCjEtdKDOdD2YV4wZRQ1kFTbYQaXSTB8Y+blw0d23Qp12ChkE8JJhGkiBtkE6o
bog3QF15Tbd4HHfhuDZ3zTT86rRPjY+CGQ01Qpxfu8kqD31nQxthVLLB1dOLNaCaxq5oTn+Si510
MMv8qjz3B1DLj5pJsmwx+xeBH8MD+sl4HN0vZLzIDGRL3LWumRoqW5q2uN/lW9U65gP2BvVOaJAe
TDfN/OSZ/4ahzq0oKyeDMXAgpCwhAO0AhTAcvBXhjU0H0bW9CSBzE8jKZdOJ3AGTaJlwJ+PLwrFs
9/61LU3EjL1xKou5v/mQGmSWWQuEIzQsNk357q0lMT5e88keq5AnJUXDq8+cMnZxbwZQBcQ2eXla
3JFp0MHRNl6Qdn1x36ziL1bZbdJ15m90vj/Ngg5qbt17X2jzXZzG+HkNn73J1dtxiAi/sxNiHETP
s4HLCtAKmH+exY0/9zV9b9W58RnPcXMk24V+tMWXVyyUzlkqch42kz+lMKLm7LxK9LARsQAgCYWm
a3dmigbSmzL9Fj7EFjODZqxG6funWojcf8gSH/ba1mbeOAHkr8GaCCJcktn/aAekm2RaiK3jZPcJ
OHerjCAx3+OBxQLYJa5TyILZN3+L0nkkPeyxtRVwYTNerUk7V13Rvsaxk6N+aIEI1Ghx7+UKTqQf
f6TZ67DI9ss0pDBirnylsTO9s9NEvThsJGz1M9CthVt9if2HpakfcVY9lx72KRvLJBc6J+lmbdu3
gYTli8yZBW2hkXyUEcJT2PX00VooVL9x4zyvOATlvd6Ur21ys4ktLgRXNWkGbbCMSbdUJRm0aoUq
8LgtPLCKjRyHv7KSv7qdV8BTKIWEAyndklnFu5InagwaSyOuQecxjXdGFquIum0bOb/F6D0NuKdH
JtSgbbVqJzL1zyHgZEfuhn9ahuRWT+ojZ7BzMt66FChxYV8KCPYiZa23zL2yasT72ejXRjjn0jJg
XW2DGsq8/9MsV0ZlMRLisCK+Llf3OwOb21Z19tE0FX6ShVWoKbV1kxPnEqjFbYETVtgPj3SMqFpS
+d1IXX4SqXYTdBfglJHdwaG1xU1C1XSGugi74eA2F0hJS7nNo2HmBsu+nlIZoHv5MygHiyjXGCqF
XiQQAenY7m82nGIbpxowa+7NxqHOq4m5PTadYqsGh58jQTH+ykoiDl2Df28cDDSEq5GLLdkPCuEP
jXWbeLXXq5FM6rvk/S4izdPexlL7t1azuyNsrtrSHEfElDs6v6NVqjqozOl+Gvvx1TF8ZNCiRy91
SymWBdVFbI39M6zus45PMixjzcWUZA7btoTdZxJP8Tnor+Rp+fPBXOIVbY/3O3rcEuw/bjRKFupt
S4jTwXJWXMClt8j7fgGSa12/5y85LFSEPkO0xPldWvQPa4fFj2HOZDIrWvtBphU0hVx06FOGp01R
kQiLAxrNgM8Xk47okbJ+cIFV2pdFTN6DRs/8dkxHeYqFMiMmmxb4k5pEz6F9cuPaqb9tY7/7LW5h
bqhRmBhHV7sqcqh+CNSaz4NtjyfL7LtDwvweggaBXPqDuxf2aoea1AfWE12dec/qoLR54MjSmvYC
kdLd6Iv2kHmZdyi7DrjcznGwTkMNkkZnDQlH1X03cb7IEcwN9NK64cjYjjriS0D4NMSet9ODbKjx
nQQcERSuci51ZbYfhd73x7bzi4d+zuM70xrzN504GVy8mgqmIlu241JARZGDdXShOJgOlZ3iQumW
o+3o3xTKoOWxvI1e0xQoc187jHjO93ZiqsgBMAty12r2oCZoGEydM93jo8WpZR6nKhOfSif6l2ac
KTTJOwh1LX8p/i/zQi6IlQEDH1WyKpozDdjNN+KtMRq/qxrexYLzXs/15Z8HmnOyZizckPP1kTbH
4mnV0dfp5TyfkXWLIcCfAhXdy+fVyQiMEcCWtoakTBP5V2N3jElMXpveH+w/d3B4MZmlg9Qal0eM
XGYww11tcJsZG/h9YFd5zPzlljmkNcFcZDfd+lhyA6xTGvW4AMgGYj4bYvxDfdIYW2/2jVDXYVtV
vzR73NRoHpC6SGeIOALI/4gb99RRDvM3mbic+1mxKg2Ztm4zhvCfwtan60L+eFinLTsAWT9nNRvX
Urd/STjrN106QFox6PpMDoUgn+0WgDO7pGjOTas9NW7hhIWY8cxk2gxNj0ZffArVpK9MG/77ZHKR
53rmdHscktNbJ+18V+Orwe+HoxhwqK3fVhe3WIVyIuzJMd2q0RB/mXi062IfC2d6aEtiJrcygTFs
/IQLw1y6Y2tpOfEAuob1kpGbHLby3Z5aPWKfRK5Jn272Rvn1whaCJTJArdpsoJ66kLIA8yS0CoAl
RfLE0M3+DYhyrLTqg1i+IpzM/rnstTfDp6oYafV4Jt2qe0EJ3V9gpy1MiAlwllHEJx9PH9bBNvkG
z3GYY3CqeE3cfbcLaSKm4sFWbJIfdb3qoFkToMvaOWeer2abt9Zv2XYORgIl96m0V8DPEl/nhfzV
wT0uNTY+xzcqTlivPys3MQDhzezUoes6kgwy7eQoJqROefUsB4ylbrnMQZcvwFD6Yo4Mv/ia4qD1
zDLfmrGZYwSVBSIPwJex3HZygjmgiMa7JH0+gVcb1qm1sUEuMl72Kwr5JxsiFSF+X24pEqcNGRvC
mYILuM5c1KHpawbdnj5pqeTFR+XaaOHqupML7KQjgu+Wxtq4niDWqdAd5LeL9zZkAPSFaSVFWFnr
q7Va8EqETlmgqHGCDnRBpdTETbEfDONT4uYjpQWz9aZvlxU+NG+697XIFPJ6s0ZRIOfUDMxGEatD
d8LVM7oRLN60L2kOWBXrhDfNI8qZWUHRkQa2RjLtu10+Jbf/wX9xh3L4Mg1guL7HJmAiRQvhEWQw
KNuP5FqUP6sfd+eiyWNy5+JyEkFvQQ92rjDuV7vxMHh3zrYZci8q2eOOskkHCEF4ql5UjAsp5WJU
UfsPre4own8G6iQ1YLwJDd+SEZ46r+X6QlxvvV/rybgaliYC38uHKx78atuYqwyW3pj3EANF0Ag7
/ipHRhDgSwaI1dJ3+GHRdPSc9lmeEddVIaOLSUDclV5tYHUHcMdHjozL8wzasB2muH76nPK+uc8r
6XwTJkDomwPCLwmHXPnIEIDr3Gq7tHfTQDBDhN0MvypmQ95hREbPYFFwtiEHsQE6IGamoA9yWy1G
hqE9icPBFcmLlUPScX9o1qveafLg+E1/GpzbE8UtsQPJgyTvdbmlJ8248j7cSCnATpkClJKaRjPw
KH3yhNQ/N+Gr7tdquqG8ZWToWfo2u4t+lLrqnqVqFpRDjkR1KQp2IA3qtLR1DVFn2hCcSk4yJXpk
e6zwZEXV/TPSrP2ZFjk/AdGrPU6T4tQmsrlU4/ytC5FcmCokzxUKZ79rW1xTa7X3RTNd16YSJ9zB
BO3BTIZicIibsZIKOyGOudHjhG86aJB6bC02ISg7PwMKy4bECMu6x63TEhyM0m+d0CcTskyA8WZY
q2WzEO+wTXpeNgMkPzQ6nTmzSG4PMEfasgBqDJhu1vciUfZLnzK40a1OlNs4CFIiPX9bOrbc6+BZ
m0b576JMb/0tXUY+h9ABMOgDDikLa17mueCSYmyBIyINBlP9vLMJW/xLUZdtynqK97rETOpIpHkj
WR9wAyw5RkYfpS0KHOmzn20hzKydmgh1JSKpvr+dYBsXE+am4uaNaPGBxBtrAqxU92/REexmTnyJ
Bdb2eKnysCN+CkFL+pcxv26EMb8vI5rjroutfTqVL0xNQ+Dp2lNpMcBt5GS3b4nQ54vfJvp5rbIf
m2JsPqSXJJfaK/TtPE883346Xdkg7S010/1725SA17aFdq4xYMDS7FeuHrxxNqjXhrskNGnRPuiL
rR2S2O4xL6eQQ7pN6p7ryiNhf2hL0jUxYe2wTSJy9fQv9llgJUtDwDIPlhlpPB9BKhjgWtsQO69m
K54sY3xN8iq+eL3qznVWjRFbEmK/SWZP8B24yTtEwxlhx+lmxSW1Wbvsy5dZfRrrrjyh1uCjE6cE
DpCgnq7VYJzLogFvIcWX6SMh+5DpwC6fyCmz9mqtjAcIImTffYVIbcS4gJDn9j0kRs4gsg5ODwrb
Wv+cSa8uPHPEL6TpL4Ea6Nkyq753YwvFRFab61+WDVbYWyCqIB8pCw9GG6fRzI1nV28Mhn4Ye9KK
ZjzZu7GlnD1pO+hXtwZzN6s24NutCNjoLfIcTfO06ghvrBRJMrJOFGJDjQUD1dJmJlBrZ67DYwmm
AkQin2ZlX0uVNJFOaPeOcFD9073pzAkB829vDyOk7XTodh39Tozal1FO3Tbr7bklHLbpojw3xiNZ
JBMVk/knnus4kFJH4GvSnUNvh76lYGo5pasN1jCSX0Qi3bhtlamzgv2PszPpjVvZsvVfeajxI8Bg
ExEcvEn2ykw1KVmS5QkhyTL7vuevr49Vg2frGDbOLVwcXOAWxJNsInbsvda3QOqqLnyFdJPtAlQX
INCS8VzkBQeN1kPnZHAU2IROSV1vIrDwpJXto7lR22BK63aHWo2ZNceMtS0NTpIWsi5dj0w4x/bk
YZmdznrKgXv5jhcuS39yFzIKeCMd4ZHOlbjEzWDJU1kUVnZJ0hb+OVNVxP4M45qDBersQzRteImk
1nd+iMC4Jjz8NgLAAsbGr332oySmeR5PRYGaHSkvbiTOX+GiN+/iigKTE0559PMxvBUai2BOZxmy
CVwuq0w/zJDJK01tPH7MuxmdQ5gETuA8Vf7CowJjsscqi9NfBuap9DzaNyUMVRnMznaiSt8bFvag
RtDERVMrN44dvKboLa9mKepz2LjBJq4nIJYdCZwDy/I6GT156nMi0NWYPwdpY+8CD+NvZtH3M+BH
7yxd+F/qYsbVMeZq44LK3VnTsEg0ea6ZU7zEgUYsrA1e6J5vyhbNd463DFtnS2+FUSHPzZrmm9W3
Hh+3uZgV0OfzgQAvGpoeUwd1j+vQRk59KKkjhhDSCbw0unbprlPEZgrAU8C85IuNT77fNnM0fcXo
0ay9BuMz+MV+5csFdy4myj6YKSnDQaqcIU0oI9shPnr2CCU57x7yijZUl1K8qsFgQgw86mCpXp8H
B6/ACjAgM7qqaHhr4sAaGXzXppxOWWTBmu3H+ItfZt9ZgcGg53IZFxXxfTf544ObdQXLEllza61Q
jsvQ+jpBYTs745RQ5KMB8qjcgVSG0WNexZD8ZzQevhrDXWjS1nekb6L9mO1ij0aBKl97H4HKXluO
m9usFdF+JlvhVI5VsiEPm0KPBFLeD1B47H0RogE6j+ZjAJxipSakvybEbaw3c7CxRyn0KmbasAmq
OaK7bNgtbdUqE2vT5pa1s7IecHqKezuLEYTY/J04+kbzwONYnfWbdPApCYAOoXIt/MOM1QAtMMq6
saSPZ/hMPuKeUa9JPN3MWI6sjDr8lhqS+QE9s4NljPXRI5Jvgw4DfXUO+/FIgGXLvmq0I4+Gmhau
YXIeDSjvYd+4O25SuJtc78OQIQLxKvBOqV1z6OabAT1ezpzBI4NWrpfW7Ps+UPHAx7kKESpsj7Eu
sk0eFcFecAjbTVNPE3MMFi4I2AnGzHEF1Dtoto7dFPtYx+7DYMv0YYoCAAuqjBduhb1yG5yXwcDM
p6NEUZZqdmFtvfSNcm8nYLS7zhZYkH2Hjct2doNz5VsfYEX7jdl3EgSfDMRDMIbNk9AJSk2MPnTR
m5ZGUsOvagykEWbb1cfaMeIvjqZItlpb0jLpum2dIzsrorR9GSFN3hdtAOGTDfxVRzhYk55jIphx
6KUDqoHEaSxgvLAWZ438L++lvWcqQGVcA5eE9DMyE4zHC8xpcTSk2776lesunDHCVnsBH8TQSbMW
afmdNoP90XeC9Zyp3FZaMednDcphNhJkHXgKcMg4cuVz5NyJLsxeZZrY224Y2695x6kCKAlF9qDf
BQDIdRf69o4aAuWLdmua9c3YXcJKRaeio3cqkLCNdr9YXWzMVJ0pkhfNoJ/DOxqGdqqMuyrU2W2q
ZXWx6GjRV6UvbAsH54+cUWeOk0Q0n0SkNoDcxx4yqHynbc6BDOE6Ii8GtQlNa77xXGoJ7IM0fBis
IHUiQ2yIqdHAXnUWPb94/EB1nh+00aod7uJpD42wPvQVIQQmqq3X1BqGGUG20xwKVoyNMzesp86Y
nCdMykhkhb9uYoD2fkV+fZrS0bRRfVxzcAY1O+DMAVPF6leID2ofqjQ3Xfbhuj42BhXFHBT5Fnbk
IHaNtsZ7X6PJhbcW3gl858D8YbdddXasGQ264cEoVLf3q7kFyKGm15o4iR2uedYL4IAs/3hbmRm0
T2k4wdNyMslMYPGcUB8cBAOnL2OLpNwczPnaZAeFCCGdPWxYIMIm++8gLOOGxMJ+x9nLOgx1G77l
pTCubD9O1nMxvvWukLzUWfQjB76HDnJsdiIeyt0gEmfn0u3aukjQ6DnZQDAdKtyMBIGdQ4gHalV3
ohYXjbNPJ/qNcWTtR1Deq8nGrt0HLuOf2G+3s90odKekbBRtL7/W5UCvbllsJ0x+V71t+Ec90glf
RWP9LTEc/c2ZamaKhSyLK2DB9UZaLs8DlkAQvGQdikTUdPmWYYR/UDFeHJ9glW1uFvEJk5BxSMIg
3kZBZ7C4BvnWnpArV5b+0ToGVKiFB0anB4RPmMA1ETB12rmiaQh/g/9Kl4GZZ2PcB2ZBJvMU6fsR
iBXkBdgkGFLQL3SuuPITJnmDtPSF+Q7bnZYvlBbWmQAB4yThC1Kl0JBY26CYNziHP5jTLbIq8pPX
kakAMDUFcR9J0gGCTLz4KnVRdaeA1KR3WpA+OKXj9KvKDXiMhV9e8h5HTujN4mQkZfnsdqBnJEa0
bcfrdGtTAx1joADrWqJUSeM4uFbMpc4Drz6bVDugh8AlkCfEe/UF/MDQfWNKZN/hQn9HBEhvbh6D
fT/IdlMFttx7nP+OxFaIk7amZsf+W+7TmcUvrnMPA2g2IGZ2ol2UNN4LMzmC/BaWMgGYCEwlSRdE
SDbrqKZnwgu4BmFGwyRDY1lCEFkxiInf6L7CRcIccE2NyPtom7jRDAaGY1GgxTSgWALTdpZSTn2B
FIBjAnbQWntgEDG7hItLfQr3oRwyCnaioGNpvLPJRw6MMRamIZ6dXeyr4Iz6FX3gTJ/UsGMEt6Jw
dpaZPdP7CrYVTcX11FsGFacRnejihdvJoM/eZqX5Yw69xxorzKNMDT4pH0L1RXWjeY3ZuN5R5ZAJ
ggUOZ72t1j5sY8AW6Pw85epNPQf5OcxG9xBYSE4CyAo1rA/FJPaGMaR+FgF4aY4l/ckyeTvmYiYJ
PJ5Be4W4CHMzuIdMcpgnhWlFVkzt8jGjBptS+mD4Gi0jT/dJhtWa0gDvQGOY2yYFEhwqc1gXZm5e
0eyFUpFG5clUrENrbwnosYdJ3RomSqGWlhA0MD7wpFD7rCzn22aW/r1IG/MMp3teR4L+gCej4uAx
yjggvwV0IChndpkFOWCM8qcmZ2DOghte2bAUFcL/iaq5hG65GnWrNgOZNls7r6JnJ59IDqFviI6T
Xv5RG679jOzJ3TVLVdH3fblvLRrQtMKc04yv/BDD5NplI9raKOrhbwwIikcnK56SSOX3hosPlzPz
hI6LBniSll+8abR2rBLw4JjAHNrEVJc0NIodeg71hNATsEeqGUshUWDuWQjsrAxqxrQDRQ+UeUf4
MP3SkaHpRi8jIjl79gzQNUHSnIsKrUfj0XfWLXsDAlPCFUrTeHSSDHhFGtaPRjZCyWJgeAM+mlvc
ltkF7juQDgeUZDOXzcZ3hxJcuEkLPqnTs5+W85eCAuzshtHdBLxiE+fdB4sKZ2SPlEFs/9PeJwkF
wAhVrov6ZyUpFEnYoNMMh42mxIBJL+2vSmiBZz+jbVNXNCW5mQiRR1ugLm7NPQDur6FmW1jlXQj0
GF2Yn/aluVFu8gP4Z8HrCq8A82iFYAlRL5gOcRmD4RWzybcG3MXVMIfTU0u/fMNwtt9NARC7KG89
KoJQXjNeK/aN33M0wT0NYYF8nYDUpP8RauGahs3m0bRYA5nxVknChDErZbG2G1nBG2YLqsdMvydg
IM+Vjhgk9tSzpjmH1xzqKk4naOHuS51ke917zsaf6A8NAvZH2dvxA+q/YT2wrFEsI/vpCz2C6KSP
2eQRCvHCV+fRKvHPJue5ujQm+BOw/+aLW3buW2QtKC2FVUjCX1nHY9RcC39Qa9kl0y6ffbnTplc/
x0NDL0FxNIZADj3eDcczAnTxzsePB7UxRwaG+fgCYt25BuLIPsppDOcOs+g097IzctKMoqqg8CD3
5Z0VmGILJAmmDdPbh+DST0kKZcMabTBKdQBIyqeTEid+tBNV1K+CaoFeAuYseJOS4qq1aWX1ZfcU
ofZ6NqnXkOXiPVU93aqV5xNeFJdd+Mhg2KciT5P7gRSSi+ejwsWv3n5F9W3tIK9xHpEOuhv+ET8N
ynYOLvKIq6qjWblO6NSgjE9T5LERYP1zleQV/ZIqu2Klmh8tuzSOFkP8fVp1LC8UKoJMHOpIh5Nh
rPDh+eYrzJrnxgwuHaR30P80l1LvsRweC0VTT9DBua1GpU/EkVL0tjNHU6IxeFWK4j0WY7pNgqS4
jqVaDOVtjvZ4LswrK+sIXaBRu7etJPpiLQ4xU4nwTLMs+chsJtImKrIbs0B7ygB33HrtmJ7Gfiru
5jFzdgbxaDtALQQZyOQpMuyqWDeHuCAIBmScR49W01onRWXjBlCUD5ne2ugfnaswu8bOCqCk8xmO
lK2F5SOmCaEh/yyolPYp6hfchgZzWg8Z0hKkn4wAUPaNdjTD4K+LLStJtG2JleASpGLwLpibyejK
XV7bNdL7wp/f/SJ1eAUWdUceVcegCWKUrwbcdnMZFMXaubjzbG8nCE0bz2m9vbZ5XLIGUGD6ML7g
/TzRWzZfSUFyDzIu7s2qqXb0ev9XQId3GzLzSoweoUjJ+KIHXV5jewrf2dnGa3QhqHYAg2b0KHFY
deQIwHrqsjsawtNzX7AWMIUlPT1Vj1U11qta8Ud64b/bs7AqEnI42sGeRkngTM8TR/CVa4/RxWAe
s59tC6pB2vK28KGd4o7bABqehBZ8KR2fhwPPcIlkoQVVngLk9atIUl6RDLPtGn+bY6UdLAB4VQvw
16OPuW7VHdzi6rFwwPKswiAMTt6YOEfUfOVGThOTT9OerqsYqL2P9P1G5PTICPxL90Hn8cL0ykMS
xPydcSABHZNXnys6zncMM6I1KPc3bCzBFm50cCfDShzGHpBczAARXZGVHWmtYsfNrGLf22Dm/K4O
bsdKvkOnz4+i6PH62oMGu79M1Dmx3RBHxbKMvJz1goO6GAv/XkoUk4EqAabmcB0TJpm0QGqmRhx3
7kaF3SAStB3sARhRG5f6pu4btk/PWcozbCDxaCZ0DHlqk4mfKUmm+MDLbmzJlIwOkUZaxanNWnDP
+aHjc1w1OYvV0HrRJowwprht2dy7k/Z3rCjQYAKymhAzGjhzAGZyXo3YSXX5FiyFc15V/Ye2+u49
k12wS4kHgzIHlSU0/H5P4zJ/MPspIELGaRlswZ2NY3Q6yjYnWtUwCH2UJqdWYcH2BU43YcEacEgk
jqy6PTUK64DrOdMToVkWjUXfOaLJwSouxYsGLxHHdJogH7YuHLc2hNcdenvXNIsbUF4RHi0EHWTh
DRtCvzpmgyVdtBRpsYG5Wvj4zXRaErOQ+yP8J2g+rZea5CgK51gi0N9Ju/euqmwu94ZASdPNRn3g
w6OYbmiyt7GKNoGV6VOKPnZDVcdq1HZfS2SFhwb1zH2lZ7JbO8IVgSrEO/rQwxW4Tz5X1VCuT6Z+
9IV5r1J32MTF5Jxn5X61eheafMqu2uYMJ1Bc6vsOf905aTOk3S3vR+Ui1k6NLjwwVYlhOBAJNHkO
7tgKLRYzVj4SuqXUXIYNvpZ50zXpWOFmSGzMOPC2OdJg0G6mZmK9b4qT8DAO2B32UZiaHTSIPD/A
1jIRgnfxIXfd6pV6lSoHNSpcmCTtWAIds72CtcWLCyfIQLfE0TV7c5zahBsYVgc3NqJr3iv7ikC3
GaDUrPAVhg1ZfkX+nRIIw6xqyxfCkzAS90anVoKDKZJFC+dJjQSEdh6Hc2UL1kr0RmNSY09K8NEY
yNHvbT4ulkDhbOSMiaV3alxXkd8813XdXMyGDMig0sk+mEaxAbrmblDovjL8ZxwIcvNcsO9sZRsA
XS8bYAwYttfoetQhjeEK2J3HYj9Z37pRVeeG6T2eI0Y/jUDInCLwXvUkHG0GMbySr2buMd/rnc6c
7oN0I3kUXszUyDPfgfVluxrq6r03eK+h0ijbahoHDM6+I/AVW6Y2nE+jtKGFBOtNlwNyEKcjcquX
tPzMYu86VGgCWzjcGtffqQmDoEPS18YhHXyvPNK7itEq+OJLOzt0hh3cWW6b3TscF9GQtyMNezrT
R16q96plPlFmBecGHbIR+b25HSwTSWkjzJVSRr4Z8fSunCkHVEj5th5nPJrIAottF7DzwbYmm2OB
CkVeNO5p3Vmo6ejD0MSZWqK1oCF6rqKfR+TFhkfBCTw0p61O8x8WcYsbWE/pWzuVw8VVnfFaDfSH
MstuMSQ69xWF5Q2DNVhUpj9+o9p7QWom6bXikCEaddzUHf2ioUetEMfFd34cnzQ9oRV9uRRMNVMo
XYbNcUwdZ9XUVX0JWXYOYQktkzQaJhPMU60cRzsqHDJWGGBYuOMSN75x54gjRIafliF6uVYjOSor
y5/8K9QAxEJ1akJWzJ5mzpBoOlI/EEuhaGpUPR89r4d1HOrkufVpWGuLYUOTsDW45kCMKyTFdRrF
SJ3p/gLKrxukOcML2ZR0lJNUwRoxwfhjKhnH4sB4xlgnCW7IXtgEp6e5xl2Cr8IcSCOac4yUHtFQ
m7ZvbdLBG8zq9UQ4AjPGE1aU2zhJ9CNKoHhd5ZXaI29hGADkAz9XFxIaOS3DG0ZoUdFRBCC5x0lj
Ij1WRnN2W1kxdUBtw5zA4aTRTWWw1b36EXhdHzAjHcflvG8AtsJGhbXG3RTDxASx8hEtw8aFQhfL
qTtKJOsBpWAcJIj4q6QmhVZqKksGpOIZ7dFzdSZwsmPsL4qvDZDwiYOW2zNsdaEyGkvLL/Ka5GXo
UGlZ0oB6DtIQ9VrgHpsyoKWCZOO7HMbuRyDhGDoAf420/NB0ZvcIcco9yXHT8m+X/cBu4Gx6m3F+
aPGdQ4+ALbigTE2W4nWkQXlnITAg80sFS3NV1MwodeoMm0qayb5GnXvlUF6Rq0j9tmrYeDHDqeRQ
EwkF5RTkWaQxs3SeBSU4kfWZMdb8JElIeOD/lwiDNjS2WRcZW6cLJ/x9qJEQJprfjQ5BJh256nsi
7YjzQmJxSK24NfYCRXB6xtLS1uz4ue2elETE12BsueJY2uM0iJurpKPHA1Neby2GdoBEbAU1JHaP
lkgigkTHnV3hTy6ZjwKu73vDemKIjV/SsfS+k0oeHZ+ykr0Cs5Owg22ZTfU1GHF3W89ZBTWCoABV
R3jdWPCy0QYX5PJH/JpqsiwWKAgdajRoUbR26g6ejXRRdAagi7Tooz36GaYI+N9xYdbDl3jw2xcL
aBeMVVpLl8pGYUYKsrueSx/0ss3rV0cAXginfNKMwnfKv/WwNFDgLdkk5ozYtTLQ0LgcQM90ByER
YxlD/7nMSvPO+RZQKHyt8oLf06fmeQhz9y7M6MYaKO/vzbLEuTZ6HrZ7xK0oImsa8i5TXSbf+LGQ
fitXiJMcsFFCK3+Zu0UzaUGnNSMs5pwiu23bRi8Oe+Iq7elU0FenDYu9BSjo4ECnQbAWwQPfQ7dD
ImECaFsorYZBARKbHsNWgReJQs67dskiQRAz1k8cgcW+xy+OQ5q0lGMlBJ9K3FMSi3g8WOxeaGKN
8UbR2jYPY4UamTSyRJWXYsTa6yOpYjGiQWZZtV7pNOV7KzWPLcNiE3kuJHw3z55Rlj+pVrLe9BkZ
yBH5w9JL6g/QvcidOPo2MGVlspmzCcwY6cUrr8ItO4Us5cYIu6zlX3QdV4Z7P6OKQpQX1c9kxFh7
XabDQxK6ki2F166xmKIyPZsZJIOX0ZHlnCwLXTsbt0CqYneMU2ljOQ6ghKjJi/3c2vq9iFtyOTWz
gcBHLvXnpPvfxrfbWjuYUB3F//3X/ynfX+8jatz/91/i/yJ9I2s5gl4MMQ1ooXz+t3/etS3bs1yb
yY9rmeLXP985gcNxeyouWKO/BHO5LsT07c+X+GegOpdwPQp125KuY34KbafJpphM98VFzOdJP+Gb
kwm+ZeyQf77Ocid+jVPnRwjlWdwq2yQJ+9efEpFf4U6Zl1/K+JamhVMGG5d1uYteKmyHf77Wp99k
e4qKn1EFVxK28MwlqP6np2LHDDNShteXIbDyqxIQxrUSNFrTjg+UfD/v+B9cT5sOV0Qv5+hPj8nj
C4YiUMQXoAoIu2t5QWrC7vHnq3x61/73V/10FevXXxVbRBEw94gvQnxfABnAkf98geW2/PSI/nEB
+9cLsLCO9Lm4QO0jTFKPor+v+7+8BmK5F58vYtvC8kyL99l2Pj2bgqSCGutycEHQdEqi4sYxIBIY
qOiAbd+OtgXC1t/4EVoQQcmV68d//yNt21Gc6Tx+sfj0I9tWR/jpaCClYbcJIhu47G05ff3zRX73
Av58keVR/vQCqpg5qchEcLGwtTURLYAJ6pNxMfovf77Q7x6ZrfghKPZsiKafvqrOHbx0Bod1qSv1
Bh/ku5Ssh15/+fNl9O8empYsEIQYg2L+dNNEjlU8yu3wEkeYL7uQNnTnkAcoHliir7Hj/ahwIv77
azqu42nXUpoV6tM1eTyFkl4cXjz55rmHOPqSRUenBlqAwn8gcuTPl/vdnXRwkZDYpWxpyuV//+mR
NQXexmCowgvcQlF/iWuQWKc/X+J3H7CjLYfFSSKu+bwEJmKoKMV0cPHrnRYPeXz3r/++cmw6YPxx
KgpzeSt/+gkkK+O6RTt8R4jbSjhfrO7m31+ADh8gXYczl/z8tqUk9RhW48C3G7Zw8f+2Nvzm/iiP
qT3vs9CO5S5v4U///kKXaoKF7t2l/c25d/+Df3lPaJv317MsRr6//nXymHJiKpR3B8S9cJ+H7C/f
yG++eW1a7NPLBmCxw/3695kdxvbEwPjSYOCK322JYxyo91+2mt/co1+usvzvP90jLLJRPgQ9yxeO
WDper6pOrv/1U+YS2pLQfV3TMT/tMz2BqggIWSFpctIE9k91NW3+fInf36v/f4lP9yoLGrKVRy4R
WEfbQBXCkXbfeuc/X+U3n7R2Kcxw70veWu/ztmz3ZdW7Hu/Tkt1g3/vVVfXw50v85nF4all9Be8r
V/n0yQliSOba45Vt4bjWgBN2f/77v7lR3rLlS4f8A/68+evjzsyI43Vr8sUBb6KxYxLiAZ1jMP9S
Mf3zVvHI4T0IpegxCP3p0xvJrwqsOvDu5vc2uU2fuv5ff31cwNUWOz6nHcv+9PUFrs5rN0A3mQdn
TpvyX7+zmi/O5lahmnT5b7/eJ2E0bhkRF3qnjN107cZ/Kb3+cXu0aZoem4LjSIFm6VORjEdR07Sv
rLuuODkf1nASevvnB/2PF4krCOlJLTRbnfI+fde1Mfq1MTXOXQmfymlAY8+3//4KliX4D68TK+yn
W2TIXiPuFw5ZY7R4sWP+5VX9nz/wS2XHE+Yzs/Gq2K7+R4Xv9kEPgrec78K0wzhGbx6QEp0uIzrm
AKASTQLiw2BC7t3W/sGv/vIK/LOyXK4PG8r2BIWK9bkK792ZRmcWzWQB3Tu1taGVhJPiNGNf8Pbe
bU1YwQ8Iyf/6rtqmkq5wFac0YX1aY9DpSoW/Z7xDUIQvIWn/ssD85s3jr2rT5aVmBXA+LcZdGhvO
4rG4WxBr3bXTHI3w35YNfDpsioKBJgWkJT7VkD4eUvSmJsRO67uwo40wPv58j8TyL/npzeAKLlL/
5ct39fIjf9q0SJKSY1ANIy83PC2CBzOYo+hr2ltjvrPf5YtLK9OFWjo1weHP1/7t/cMO5GqPYCkq
i18vjdCsYG5Vjnc04J+ATHxNJvlgMx/982V+8/lyisbAJunaUa1+uofZBFfUFWq6ayqz50FF9VWa
pMlfPrHlr3y+j8sh3aOVJm37c40aeZnR9NiO7zSEUbNlLTI/TJharonHerr/D37STxdbtqafHhqs
u9TJy4DPuVkIEpsMl8efryCW3esfvwch07L1KM2z+PUSzP34nhm+3Jneg2Yoyhhl31UvpYBYBvsu
IywgY47R/KUO/+1tpPhQzvJS/qOrAlxqSCx0C3dhxwRR9vLLWAw3CTISn8zyJjX/sjL99uXQbBwm
x14bFuSvP5MQLOQ6nTfdobGnw52dUTT+J5fwWPy4kSQ8fi79y9kRgSzt6W5oyh9m7R9Vpvd/flrL
8/7Hw/rpEp9ecaqPOCCFe7pL2ldBQkiW347g8kP3r2/F/1SYv1xK0cGhdBOSPRHg1acb1pcWclFA
/nfGTEZA4yfTj8nJVLBKPYEuOCGgBwPMJovG9AbMbLUxYsKFC5e8X5yy6JUkgo2xRJ2DsXHelj3I
Ox2Qn4jQF3iEoL5dpWVDPiILLg4yfAFBZ49A19D6Rhm2hWBonBtnGsTFHjsmI2mvr4tR94dUBE92
2QzPhPCO3xF+oSkyFO5Sq6/jexkm2bYhvHij2AvXwsVRnun8rewENkrbnKFBdkWHqSEZM2T0Xpnt
jKAtrqpolIfAqftV28kZP+aQnbxomrYYF4tHRWDU2qlIA+nC2rgFPRGhJ8PUZhelPBRhWV6TcePt
Z0vi0kk7dfT7ZjyIAkk8IxCGkV5srkRmDts5rmjqk4wUnSzfIAIkYR7M7Lu7DGYd3TIcxxbtBD8K
TTNauXV6m440iouYqR1SnmiFfAa/PHT566g18StPVQVpC9MLkJPX2EbX67hM7Ws9kTRrQZQkjNo/
K9xjN5mVm/dN5pwDemMlo5opH4+OR65H5IF1DPM6uJJBOx1szjQ2u+0ukIq+UKy/0yqcN1EMjFtp
RThBHDFYN4kL6WBqb72uSb7mQQr1rkvwm7o41wOYTNAA5ajEmUzZe5em5JrAOv8Sx96bXQCgnpK+
7Ln15MozhMu9g8EwBZ9f+OJNMOLA1JRfEVUwYm2LhR5Y1/PLVMcYuXKBHh1swgANxrPeAMhBbBq0
5X2LdGC+YBVq8KXVRrw2JqUercnK3xBLiS+eboozc9p8VVneR23m7fNs4+nl/jzwYsBRzNqPzBiN
h7mgqOD9iB41SYj6qnU68iuDucbW40ZkDOBVKg50634QSiPvh2Zo10BHhk2mp+CQ57Jf9z5aC4hS
4oIMR+MJqpDwekbTvEVkz61NI6Q7VVvDq994Gep7Raw2HRBSXlVoYFZL1bVdDQ9RmlqHojCEc1s6
XbCPSuAX0wh0NVTkPIxZVpOx0Dpb0bIXhctLAmcCUuow3ZXQE7nP0XsCef9bHhBlH4JyWLAk4hEV
li2vECZlu8GGjT/53PuVtMLgohjs3ZDbHHxJq/KbpcrsuSmtlwRXOlxNALa9M5MrNRjNLuEpzcbo
7nhI4y331nu2J4juuU7EJnLQKtvZVOySKiNHKUGrNxsupPjFqVlEDCw5OfAPtFUQ0VvvyRFwM0VH
BK0Z2M1WjWbzLeDLRPqqsuDaqdqOH4oGC/bZZpzeVPzWs1fBn1v19keQujMwxiTZCFJReciAXlu3
g/baKHBwiPHXevAgJUm/2LiY2nbt5GC48aweWFEkdnZfV1fk5iAOC0L12JCHeewXHU0awEKG7MY4
aGECDDOW6DLA9zGjwkLIrLCQdKS1xKkk3GWW+K7raIhA6dnVc9M7xptskb/MThxtsLegqI5SlOZh
NJATBIA8q3OHqSqs28iNsd82HUZC5lDNg0rtZgHd6X2WEipRd2r80VNCnWqOem8d/pQreOTuCkY1
JCArycg8qIPpwMJjYm0GapqavXiK7bwp1lPRNvCmxuSNmR9M5IhD59peOLxeLfujHVfuvhwMtR1S
0T9j4++I8tal2Bh936K9GDRIWxJsUrznz25EMErMJPiLlbVMBuHTrHrZhyeswO5l9LuS5dsYD8CF
4N6LzrzpwKbtUsNo7jMpp0ucAo7uWg1KPp/lptNJcdcbpOIYuPMObWfM26CUydcmGLJDDCF4PTYu
ooWUJI4pKoqjbHwyiABd4WQQOj21meOcC2LwNobZXlzoYOsYyE5gCB+HVPMdhxuzswHDGyi7Zzrh
xLEFxogJB918j38R1QbCfMPL55tkwB1laGSeCbIoptxzdN1UmhAvz+nBgo1qVaBOXuERzZFtFwB2
w4Zsi7rCTenzL3XGhdrtIjgS17PVeHuz0BDMSwA3VUr6FPzGYhO6k3MIAlPsiM3ztiOBD+sK0e43
dl1SUsI42iJwJCHdgGoMsyPelgnvdF84IGYWKPwomWoPBnClcBQeVN0uRTRIzLFkbLqy27C+q3VQ
35cxeiZU2oSgdnj24aMzCAyS8YlwTkUwWzuvtNTmjR8SfGV3sXmVeEQlliTybkmOGI8w/QiXhruw
q5mX7xqW/6s6wS1v1Im8AsIePwD1GtZGgyWFBn+1QfbWrptEWVsV9pIBZCf2xgR3ENskCAvUscEG
WxTiUFKkzumkjYOV8A8X/iXujoggnIKUD2hi5stkJPVReqMgKhb8YRN7wd5uqvK+LtLyKqvn7rGq
AQCLCSFl3ZBJwnaWbjEhtK/J4uwe9VStPOBoqxjd1j7vLOR9MXdrZXmYTNwUPmNSevlVagFkUHZR
ncolFAMmVXSAAIBWTkbtg4PU8z2WRL73teqZ4qK2RLENEXHuvhcurOZWcfTGyxsh6i7EiW/WX9NX
tXZojsI9+nsW75YUx7T3+cp8vagzWkipWQUFdU6dK8RR/Q1nHQnqQnrTACjOj3corB+SOCiPY98R
+AV1dvEWhvB+QHmUnSmPZbBYeTNXrXRvwSqwseNLlE4bAxzziRm25kECcbfHkko7yF+SnLx2H1zO
gvj1d5Wj9G7QkFNNE2T6lMMJTd2uRIfkAjobkRri3nzXc/+ONFS99L0vqNgj1jz8w+gCChQckmSL
KcLY09YwJlHNB9eNQYSgnXRI/mf8V5bbtfskzWFlQ9TErAL/DbSswrxY4K8lCP5MWcA7iGNwNXYh
RPei98DcNhcUS+CPhLIgYVe1u498+Dlo1J0FLMtuE2Pl2YAvpohAKXo/OgR7oB4lkkF4MzqgHjJq
ZfUD7sNk3PpNEx1yXIB3c5z6h6LpmpsM++fGqFt5w4c0bcd4EWM1iXlT5wVCKEwmuxhr8B7bONEg
VQxrKUthq9L1AWuStD7M/E51D5MVfKT/Tdp57sZtdW37iAiwl79TVWyJsizL8h/CiW323nn078UE
35eZPcQQ0oMACQwjXLP73mvdBdZsohmPJRfMPSy9/tUEET9uc3CHeI+PtauUbQxXt4m/O5OJcGjk
TLteDv6OlRjSj9QjcO1hbpGVjratZ3UkVbW4ChgwKprKk/eqjQRL2dXQgid72DfoIm09lIT2XaH7
h0gC2zeVvX7jKG2zTyQMWBNetigE5m//SKwE6NY82voU7TQIoYCIqN7zjLGx9lG1vY8Cyj5QxnBv
Gn4A11kpVOMIBWTqDlUPHhLBCCz1Av8V/jNAFfjZb9wjwJnoVGPdQI+6T0ZZRgnuwFGBqJOhS0dq
we0uQo7pzkAp6sHxrV9oBSPLlTPpda8IDkML/r7tfRtRv55zJ+UcRP7S3I9R19xasto+A10NDhZU
vTdNTaxPVHyar1YjJXd1nU+uKfkhxvSolef3lT8Z8D1m/aiorifu20kZPdZgnzeBOg1b8DJoEdVl
tE9GSu95YsRurSjWF65mEM+9IjngWWN+yobOfoGTgiQi7Lr2bhhwcAY8J/clnBIv/J10WevqkpU+
J74V3zdlB+oomgnkvQ2uqgnMYltyxTt6eSMdnJk5jKYkiMBJw4wEPd+bBEmXm9zBl1uPrR8kGpo7
LDUo+cGH+AbEIvrUodqzidM5rTZ24UsQod43aBB3salAXL0s5a+2WoSu6kvhNjbCgPdQ2SKVgyZ/
kKbl1y5BjNuYsAh1Cu7pGHkgyUWG/i5AhGOf+8WrVANlyyIz/TTLBt2rIYZeiDb5N4WhlY8GUOBn
C0DZLTwFpsrsH1Ua0R/+L1RLeq1FpJi1aQRjd3Qy9lLeW6ULiJWrfYVSMjDw3tsHmJTzbkEsQ+rB
vgD3BTGo89BIA7/HocxQD2ZlyI8OC/trI5v5Pgg8uMRRH+C4lCIPOZTdvRyjrT6a6EmFetp80WOg
PBrPcESR2vpQIfJho+qV1cO32NOlXYvUFRJ/CFPiOds9AFiCx852uJVR/TmoaqIfQM0aW62W+2Ng
QF3zmuy3F1dI/JtdeZdXofKQqzY6nnK9G0wZ0NeEKS1PgeaTpgTNzyRDFlQOSw2mC/JdeFRi3dpj
G9DlQ3wXyDDk/CbAInCSj4EiIZKLqLU0qdNdT10U6GZU3kkOqGvNgOvtT36DLju1BnLi6m5oqvQe
yhk6J+gig/QHea4UEUzKyHEOSIdzrFd5/RUZvV9R2NiPssY2hycQ95a+lKh9I2yJvyX2m5WSUvf3
2p3aVFjHpZl+r2QOVi6t/NuczcHVtsL5aNAGmNoReo4Qzw6T4XWHgILU1uH2hwtCPu5N4J+zEra5
lwbMr30DG7EwsaM/OuD2ba/50mMJWP4OWGJ6iP1e3lI2Rc0LWt+GLVxCIZWDITTq7NjLDbdQJ1Hv
bMeu0Go3phsJmbpNEAPukmcHlhgX79sOesX9YAcF6CjMCo3QL96aMhr3cu95t5PapdtJToBvqmP8
Uw4mGD+VMnxCEvnPGMXJi65J9KURf+udWjrkrfd3W9fpc6VFhdsk3oAyr6q6OYIEeOuwI3eqmR25
iUPZVRR1R2IEZHeQa7iUkMkG/ofhjFlKd60fgm8iZSI/yCRzIb70DaYf2UOg9HBNZXBPvjNKj3pD
VsKM9PyeRH3+udOj/ilFPuzFaJTnqUktaHdy6jwDlHrUOlhp6Ahj4RcnQP/xjg/cIO7fnCAYMJ9F
1i7SvT/IBrX3lgHeTe1KUHYcWdswAEGbm1WnbSe7x+FWTestav3czUBryxZ68n6/iyNwr+Ws7w37
AmGiGrybFxrFvVYq8rHLZKwWC7vDRQqRMhQnvwGUsm9A1WZ/4m5EoXJECbTTAjg9BuKdw1iVj2aD
1maDJL2BvI0yfTHRC741WywDufLKR1Rl/lRJ7NwgPRLvBrwINrC0kN5SJ+uQSsqnAD3Vre0Xsgur
c+5Ca7xtcNPZhVr8E4JeeEx4fSF9m7RkFSB8JwqZpyyTuHLzBDPugH4ML/lgIpA/gZ9DwB51YUmq
Xr0hNO9M1sYxRDyYN2IiuRL3Kex9MDazy5K8VpcqyLtiythJeA0EuZGDYI71HU9XD3sUW4XXPeBF
31gYQaOVFnC7sJBXRC2ZawDq/CEg+H1Gjnjjt+VvO2wBFLLEbyQSCXuUqkDID5W0n4qiQESZdSDF
Az40MjMKudp+o6K98tluhwQaXxV+u55AvEiDzlk9Bz0iRIsUxxbToNXQm8aEWL/bKrem+mnKVxKH
S9+3yRvyZYX7gSYU6TIQ+ibIoslt2ochug3UlVLMyvd1oRbbe5ZkKyHfdx4ThC/67fXuuahU0D1U
rrgsUMQk8SnkVyGtccYN3uT2SFRp8CfkwxgVK3XepTacBhHqvLWRGr3ZEQTTe9iZ0f/4eWEIHLB1
NSSLybXIOeZPpf92vY8Wf/5cB1NtBzVmEcOB1upoxqSf3LT+4dbaz3d/HQKmDAAIAR8Fsf3zPL1X
9Y1UdabsSpX6Q53JMkPy3iKshSoP1Q5qUQ4zVaxR5tyi46LGmNaT00cqZZQf8Cy83oyFiUQMoBuU
oXiL6MIgUGhxtDBrDVdxHpXarTJSFV+vhzDFWsDcDJCplo7gqwZ49LynWj1HXFfGTLjljKxV69lA
bzdxkh8Woqsrc2qekkIxAASnOgc0AY+KFbyRTGOJ8JvBATncxGl3N3ntk+4oX9Xa/1seW/KRwwpw
ZGGaEdLU8YMipmEK9Qe5kAY70kvDzX2cr+4C/9f17ptHQGwSKALWOGgqUB1C0ThBON7wcDhw1ewX
2h2oEGxIpm5gsmxkhTRQsNKFl4U2xou6P8Akwlp0zvl4GWhFJVkgm27WWcq+VD2svdDdNDzz2OMl
inIKOdvs66BJ+z4rvJWdbak7533NplOByYjYBtK6jQRBwXRBsmzH/i7Cs+d6h65FEAqJHWd60EOb
dX3AXSlT0vp6PcDShDf1GSHL3gMYW1hTOZdlm2wSMwJqBkWWXqeEg0YQIiHv7awZaqLRXSBkDQdo
wflQjQr3/t5qNbcmhwa1QyKRe70tS0ANWQbpCMhuxjuK0y+a1Epuykp14dXSAljUblbBoizuJix0
jLR+lbDslj39WDvZMSChpw+/r/+GiwEDcwAM7//XK4VziBu1ja4YxcSZlerMNAZ9Zc4vReBCyPIF
TKgycOf9iPInNCuYxe4/yS2oR1Dz2zWg+eXCAnGk6UwMGfQEJ4e4U4ylXpZI2mANavkZILN/bH4q
mzesU9fIXEFcTKCB3yMqEb7kZmgftD7763pnzk05207mHwHEATFr0HqWIfyIVPKzyGoTMA686i1U
yWxcoFVM+5Bi23aIPX8gHFEQgdaMy0M4qsnWtabWu0am7rX8+9DW0MHqbd2+6vkK3PFip5ybBmrM
NiybCSNOVavSsIOCj+cOg/xNNfxDZaL3ZFB74eBEWMTos11oJn8r2FZfb+ViZNgKgLG4j13ggXsd
2SZPUXoXCb9ND5lUpVpqZree9knpnmpYeNh0rWxjF0cdrdUBTjFnHZnFKWzTQWeYVErs3tXVfNpl
Y/pgptjr5egd2dB4RpbnPlVR1Lre1KWwhqWb7DuKPU+j86Wi13WLoaIzuAa7WmoeobQhbq/yUlN2
/DEvVgZ1YWkCowMiBsiCA128PSTOwNvQ0pivPtl18lxrYLp5uxcXBPB+6kdcsmQqxecN0hIEddGM
Ye3zTLRnJRy01RPIv9f7bbEdlI440QD+6uJFiyUAckCtB3fSrd0wGY+Isdx+JAT7F2hxLr3ioyAY
JbL2VTe4cZG3T6NNbpQbtv98PcrSBLC471qzMAAwHGGvRHm4MgwpH1ymJFW9G6OaS0R3BZ4mrYEu
wdv1cBeHKdP8NJyw+WP60Y34Mg0oP4BKGCD8fx0d8zBFf1+Ps7SELZXj2uLWqIDSPZ8GrVw4gY/X
p0uy5ovhFWzC41tU6N8sNNtU6IVI+j+kgKlX5sXiqcB60rizyki8igsqT7okCexodPFt2CAMQG6j
3BtGTe7pV+m85Ny2fO0vfY0gtDTtoaBxeUDd6BIAKUmO0dShAhZxelG4hxvVn0L6db1Ply4Phmwx
FYFYMuVFKKyJqmRd9NPg+hCU2YFVsChS8th6WIVa9UaZnszsRpOxAvwj9bfvJ0GxFbMr82+d5x/a
c+djqveo82qhrLolqs0paUw/DG6uN3FhWZ+FmLv5BPhmN+WciZ1U18ayfUgRVX26HmDhvD4LIFzx
KnihrRHQBiWiGKIdgva2L0BdRG+tunI1WGyLppicnlQmZEXY2uVJV7WIWpdrIRzi/VwDJK58XhVS
IkPsTCjqJnx+U6gI3SJ2cr2rFqY0JrPchuf9j4uxcCKGnU5hJlTIuaBNjV13q7yUAF/u4l4xVk4l
Zf6WcGpYsk1yARQvD+h//v5k3EfsVScllyew/A4iFG86Do1SeAjyb3rwy57mKlB5Y4PV0leSAgvb
71lg9XzCRUas+YPRTi7qgM/gifeB9ur1bqPWuym8aZMVrODS9kQ8eAtMDKDgIgWvkDKNe2o9uYXq
/2XG8l+FWuypzZBMD+DIR9lRDq2/J6/8pHVAOK6P6MKUsShgkQOBQgRzVpiRrVMYdtoCvlShyaBg
v3K2rHzeEWZkh/D4GKh8nnfwBv/oxv7zgd/PlZ8XFFBcnk/ng+XXYR3ZfTu6qS99Q8ePG7ePttP1
IPNHxKkIU+L/BdGEVjQdNhVOX4JQxUVhA4L5SxYbL+Shfw0BCXxZfpOcKdpk9nC8HnhpvSmIAdus
AiiSFznainS44kVg6OvviMeZzZHy4PUQC6e/dRpiHsGTZabXpjl0dTq5obXTf1bKPq1uamNlji9O
AxNms45Nh8It8zwI8gyqVqNS7GoTktXbbK2flhvx3/eFJeuNklwYPlwHpE475+grh765UdfyUMuj
8V8U4QJTN/bYZh1RtHIv4//zHcGY64OxGOGfCyzPWOUiV5ibYxMjOzqDesGtJzaazWr9oFTG/n+K
YwgTGo/HGoWocXQN3nGD2jz4VGY3RlC7H4nDmw3UsMVzUbjJelkNZA1lFdfIP2dggGsXyMX1EItT
y/4vhHB7dfwKRwwUe1wf7E6NPLwRrQzK4uTi2mjrPHlhKguTV6KUn9donrgx18cMcS1MLXd41PUo
FL+/LWzEJAdVQyYZM/+Sk7UYQ4ZGyAw3sJiEIGiylc8vza7TzwujkfBodVKQmgDtrZ36uwNjqn9g
N+G+y2YF55LjbP4JJy0Ya0kLMaWX3aDER3rr3wKqQAryA91EspvUHBYSEF/Pg1ioo0aIVk+uPYG6
kRt0LWzj5XqMpUEnIwblkgQj6Qahr2x8IUF0+7Jro7jtRCiDoXYROgg6RYfrkZYmMCc/t3jyVg7P
o/PWAAglASGNFGkquzsqiZrufEgF782h23xfNuDx4i4GcE+YxLIlGaYUcpvq6wO+8dPKkCx1F2Oh
GFCpqSaKEg9mSrnfm4zJHTWwkH65TaxZpubGbFauhfMEEo9ikjJo4vCMROhDGHu1zgw96L3BpUi9
6eKfGZiVLF15cqwEEbdHILW11iJX42Y5Fjbla6eTFFlLVywG4dk007B0ekyYYdzVs46rysCI4CIn
/SHWpmye3z+56CgYeHPq9YJvpZKvi6DoDa4N7vUOsVr16Pntn+tB5l96MSYnQYQZ7JUWaoi41riz
f09SvmWU0QvtjZFx8o+EoiKoqwoVoYsHSK9jgzRZINmjAXVXVa7uMd566vLpcxGZLxWw3utNW1qc
kOsV8lbAeDVxqymSSq/iUocSZSB8rfAw1FY25cWV818ESziK8bvWalj4o+tYxwjTsOTzDHVbu4Ap
i7ON3J7CJsBdWxOOSa/LigIJLXJw0FW4WXzucbJPkvrVx5f43mtLsCEg2cgcp/Z3VKtQYKaoj6fY
gIoUsmQIf+2QX2uP1/t34a1F3pF7IYkSnSEVfpZUg49Xh5httvuRJD+U6skMd6TmYQem6EpcD7bQ
BzbZJ2qXVHJwadPOd1rNwqa3sihXd7CEOIM3jc4egmDk9TALc4Ztdi6JI86hoS5xHkYFYGZ5E++5
DFcPx4Ge8v7bNAEcMpA0Ajb63M6TQ7bydRg1hcmVHcCRcY+J7kpHLYyKZVAcBPdAxgyBjPMAXZ4o
sdRSrCnS6q9UCT8byA3Dq8JMraHstnFSuTuWWfrXuzvuLKywj4x+0YPmCUa3MpA7L4P9KolSWRib
f/nurGZKh/+8xU+6zkKs2kH/Feprivlr1gCIQwQ7PfAEMu/lUanvpS50HoDYw+lAR22DE326xysQ
rQJ0so6+mpfoi+rR2/WmL0xNfte8QTPvdGxfz3scK9Uc01R6POrvg+94IMjB/gMRENpAM8ZC6Ecs
jYUBnLkQkR9XAewa2xWA4pccI+brUZZ2M1O2DbKRsAWhnp+3A0nURO8cTs4EVc5sArNa3dYNxA5r
ZYquBRLmim9jJdJFBPJGACJyvgOD9TikA/o+jv56vVFLywHFBx4w5KEA7AkLug/9iVMUNmcm4TTd
j/vckTCJA1CDAeQm6dHolsMf12MutW8eJ1jFbFUXxQy/xNfQruBcJt5jrj/ZiYz/wVZazY2rDIh4
dp/EEa86sjNGajVyl46HbJfDeKpBvjmDhGb0Nyu513LyXiz46A6pvdsCB9nrzVzq2tPwwrU0HZGV
BKzHXqns6nFbTa95facYO9zlZOvmeqyltc8thc7kxgXVWJibYTzgj9OqPN8rpGAKHZvaEcjq9SCL
DaI+qpgagCIOgfMFgI2yhW0H48aLuDtqkjR9QvLQwzEPH6UOLdB9pPfxc50GayIui5G5TnIBR+zP
Fk8FLYHOhw8cacv6plKbbUU1Z1K/htj/OaarWCsPioVLH+8vi6ozRcr5sXfe0GrW7WqxyHQN6YmU
SzoeiuqefjXfrYViyzxXuB9DD591joTVpzfmAK83kl3YFdup+gXdogm+XR+1hakB651pgbIDdG19
Xo0nx0It41Q2gnh28+mrNx2M/vYD30eOYH6A8b4XFReK3E+VbigVt8Z0bNyU9spuuPj7T74v/H55
diZptURxVVRhY4S8y3cjFedRMNGMIE9tIhMnHFAyWak0GTXZlbHyUXcTmNn3dxFyfQiVzAqLFxte
Ydd9mmqW4tqfRxweJRhW1wPMK0/Y6Ziq86c5+0F1CrcmEmpJ7emd6upJbO1aJ7318NGS+hZra+Om
Mpp4W/XOBOky/n498sJejgwV6LW57gmQQNgT2iyWM2mGYeIr0Pdb85vk7Lvsy0eCgF+zcKkGXSYM
ELZxSoR5nYxlNZYiyTjeth4Ss1gMvZhaevxAsJNruxBM77EqkEGwuW1tfmnb6HmmLG4wAXpEknel
YUtz+/S2K8xtDflvx2q0ydXLg9nfNb+vN2Xh5kViz2ROc1+3EAo7X/pD1VvN6FHSit4w0bU116tX
joTFBiAHqPDIoQQtJr8dqw+mCLVpCpi/imxjJGtLZ+7t85mNiovGo4YMO/8VdxdFxVsKLSHrEZ3x
Xebf+c73EHYyVnS74d2idoCMCKbpAIHIKIn7QI7jDw4so/mYK3fhfei9+2lz/vn5kDvZiMMewQjM
WM3H7JM92wWvDMVCuRyMFPvLDB2k2Cb+fKcYTYjMjfEIYSWo0EWYHlsfFezyVjFuC1Xemc0vZaYD
S/cKVEll+Pre2XYeX2ifM445hLDeeJSclxK6bhXetamystNdTmmCzMpYpGHBL4lAi87ps3KKaaQS
fsG6BTfnTWw9XW/IP1AvcdJZGmwj8FicaSIUDAdSWY64bD2Smy8PVZeaSN/7mvEctGH0Si9D6MzT
L86I311bqBpXniIMNhKeNVhSFnDLG6e+x1+qegAqSvVx8qLwtZVa+9joQ3uvh4Hvovec3k6Rnx4N
v4qPhQbEDbssLYT7rDY3HHr1uDOycbgbuKXcYM4D2BQ8xO3YNcnPrgz9JypPmL1HtvIaT4P06o8G
UoljULhdgFZmW00JZqUJ8Ht/ijdZpMRbKx0xuYpbJTuyxXUQtqbiIYK9BzhX116GyHlu8uYP7oHq
RsJbHA7YFGJ8Sh4suK3G0X/LR3u6R7O9vcUjEdvrpCvNPwNYst+JOkq76yNxub2YAExMY1ZCQ0BV
LE+oUheYWRqoj4G6KzXUQFdm09r3VWFJYvBX1xgXPzbjc6q/6sbP67//cvc6//3CBtx0Cs7ruqQ8
9kkou5ga1p8VUuEIw8idBq8mUMMHpCLLFQW8pUUyH5X/aE/qF4eylUG7klODRVI+JtBHYXW/W0CT
vfIkhPi20mqvyoKCEA7elfCmDu/tuPnzKM3OFB7t4sTPcybg0Prmoyz3Bzxep/J3kTYb3bvzoSNe
j3U5Cc5jCfvWUDZ64lfEGjv76CNzZaorW/NCBIAlSNWRnuSWJk5jJfczrSR796h0h2KPLdP1Blze
wbi2cjjOIUgBiiqall+QZfUV+1EZnlveKKUxg6Nu8Im9HmepGejVcsVEsnNWojxfLXiN+qWkdPZj
KP/o7jP7+/XPLzWDdkBD5ioLNFW4eFEVkYrAd8xHBX3cp8GeEPIwSunrlGj9g9HJyYo2lzqv7vNt
XkdFe1bxA3YLCla4u3pt63dY/mSAy8ryqS/GW8WGKr2vwnhCx8iW0W/K3my5iPf9FNcPFg6mmyjL
sFZskHWTcbS7q+3aec7Z2VGJN5PyMFZ6Rufb1lYr1PinAQ7yadZA2OZS3n693mGXy3w+CJEVA7wx
F6eE3+8nStNJ6ZQ+oh4gG92Gys6mendNSmcLY4HYsxzzRZU74DKsw+yMHi253E7gC2sThzZjd70l
lzNrjkKyhGvkwi0vq4JcjbAJfZQ6HH2CbT+tnSRLfTWnlal3wkW4oPbgVDcOupzFj1oqbwwLBQC5
3fTDn/e3A/F8XioKL2EefOcrZMhHg5pnnjyOGHU8jWs61ZfPPJCeJ5+fu/HkBhkpTR/0Bp/3jLcp
3EvNJ1Q1nsoGd5GjUr57W9TNWd8NQi0ppYuRpwiFzdPA7FKz5LMFyxvhuvf2Fpq/Fglhqt0ahVsh
zYI0qYUlVV4/Fuqulo55vrIvzvvR+frm+5QRHBCcJmxQYX2EuhyEjhbVj4paR5872Q6+ytwo7mLD
rD5hcNnfapJsbYagXyOSXc7nOfKMcjBVwFviVTzQC7ycm7J+bH51ySZ6+UC/nXxd2IflMUamI6rq
xxLvQLO57T6QsKBEAm2GuqqDhKtIfnTiBDELtrzHAeECvIPwzXx/E9iyGBXSefSUsFA0X9EzRWfo
x+pB8j7J2JesBJhTZ8Lgqya5SphNtsI0njeEk7WitCriC/Z8tSPW3s96Y+tV6DJt5SS1nBsfq/uv
PI/zLURefVtIPM6w6OtKKmfeGOKmjhLvz9xzqm0je9WWlf3CjFFwTfE7GbaN2R4kys9Pcafa+HEE
9qF0Ekzx1BFH1ARhpUFTn/2+MR5sz5BuoiAD8Ii2/fQyOCbeI0qu+jc1dJoCYTms3rGEnu57texf
UhxONr0ZYlCe1ZIlbetKHndZVVjvfpDSMwYjTFIVLXRx/clloLYjpuduO+EE+dUuV86Oy1Vw/v35
/D0ZgtKuWq9o+X4HARWvLKxgrg/yAryUCMxPDuO59ClmB+rAH/oB6W3gzV8S0BkGhpIDwgQJImbS
5zJIdn35Nmbp7npcdZ6e55OLvDBhYb2SLLjIhHuxPWqJUwH56qRNjimXSXGm9KJ9MLxW3v3kHxXv
e2f+8ODtyf5Nj5aGEj3b3cvUgNK30m1SW9te/zMkw23aV5ui/Kx37vUfeXninf1GEZ5a23nXmG1T
u0W9L6RdbuEvvP/fQggbeJBoOOJSXnTb5DUPgQ5iFS6vbHZrzRAmkcWFKqg0mmFkT2r+I9XwXs5W
XhuXB8XcVej2ctDpQG2FDVWC3tVhzla7iDP1D2MqS4/YevLedNAliqYcA9ROehnRt1qZwP+g1k8m
EpNHwQHEhATOPdRh0z1fIkXsp76CfsoT/o9IM6RhcCxGBBPz0BylzeCN/YMS40BUtvJb1MXpVvfM
JzmImNhaB6IfOYjbEp+TXZrZzyQz4p3W+ijCpVNz3/nti5Wg6XZ90EWJ5YvfPN/jT5a1gsKGoaQM
R6EXiItJrzib3nul8uoAYa+0bpthBOvow42dGp+Alm3bSb29/huEneXiJwhPhdHxYqxO6DZ5epOk
Ow3Rwv8tgDAjjC4Y5GBuY/sNkbEyXvm8MKn//f1cq9k75gkglpI5FtOmQMDmKS8zBK0+YxTdEucD
bTgJMnfiyThVkZ00oUwQNBZHE4Lvyi641ghh7oaoANbJ3IhZ8XDajSg5Riv9JDwJ6SeKb4AGZnsl
KHwiqgV7GLNRpbZ8Mslca+bnMXupnRdPz1fiXM4nVeF1jigPNSxwREJTZLUJOqkKo6fc3qb4KHcr
37/sqvPvC0tmKqwmGDK+P+cC7YODqXO2UrNcbAKpMgDv9pwOEEZ7MKIslhwvfAoaa1dDKwnylffy
UiOwDZgzr9xuL3AcqVnIgV5m4VNp32MQl2W7OF25kayFEJZd50sxeitp+NS1WzVH2IuL27tXBeiN
k1YIj4LRyuRGC2iFWR+aFJWblVWxNA4n37eFkm4earhXmxiC6ckfP00RnlzZ+1b6SLy1DdZoVsg4
hjwvX83iT1dVW3ktYbUWQzh07bIwVCshRltu5REhojt9bfdQFtY2A8GS+1eBQFxzI4KJhVRKwZOV
o4msFNshvsGsI8oo7r2k2FA32i0qx23wuzV/Sc5vPKCD9hBX9eH6Nrnc1v9+h7A2Ha2rPXTtgqdJ
3bXqwQ52ZveBEHDiOOGhIF/ikzCURke4icIndHw189h5z9UakH+pFachhOVvVV1nxXEQcqJsZfS6
mhssEa931NKAnYaYf8LJeeIFel1J6Jg9hdZ3JcUK9sYqt6ZxvB5laf2cRhGGg9NA8aXUp688OKw3
5ZoTwGJHgVwk44d/wsXLMzSmEVtX/MVy+RYtxALRM2X/gSachBDGQiOp0dWJysxuEB3b2tnKrXGx
i4DU6bgAAnjTtfOBqCUlLpvQDJ58cyPJyM6unFaLA33yfeH3O1rR5hRegqfWeaC+FmUPNpot4UcW
xUkUYTohj2+ElWcET0ZyUKP7mB3fXivk0RHnt2sqBychhLmEq7NZVanFQHzH98nGZzi6y/qVIPOB
cS2IcBftsYeemozewqz1UDYyYi0oHho/WyT0rScknpL8ywfm10mzhFPSGAIloGQePA3jAWHdaG1r
XptfwhHZaXCbzGH+vrYFNGC+0/VrvtWdDotYO5LCzLFDi+/PfsS/kzXRkJWfbwivUq2JrKqKGJBJ
3ZTfzb/+p843hKNRjTF6Za8NnprmzigPq4z+xcVnc+01wTxQBBGmU9PXtjXi7vZEDcIoEWx6CNEa
1V4/0IqTKMIUGvrA6tWKXTC2t0aK/Ozu+vcXd9mT7wtTqEbgKPctOXiqp9vOjdLboV/ZZFf6Sbxn
tbnq6XVPC3qQLZRX4k3X/y687+9uB3UJwMs80hWofsJcKpsYHOTg+09NvimHLWbCQ7NCyV6YrirI
MF6CIPdRoBGGgmp+qBdBK0HA9TaO9auUh5WddqGrVBsFfP4hzoW9pax7csz7xHOHXtuN8b0TPVv9
TYpi4/XOmn+psBOexZlbenJBUDTJ7ih3e24i/SDlj7T8k+rgVIzLwVD+UPOVjptXwrVwwgGi2v6A
njnhZO17GrlecBzTt1j/hDfiyoF4OZtnTgLpZEgDCH+KeFAP3aVpjD3ZNcwblMat7AFl5+t9dzkL
5hDoASBkP5dbhAVj+rwa0HhR3EzdWr6+b4K1G+JKBBFrOtlJVKf/RAjfZl36NaujpU6iaksBF+sX
JHeE4VAaPBGybFDc0TfBBBhfMGO/kfLueL2jLkcdSJs+c1B4x8GvEVZkEQEDBgCkuDniH1iYHKWq
+KV45b4HWVXW7craWWwVHHUHagH6T2KCbiqGMR1rWpVK3Z0Rehs7kxGN//t6oy5Xjg3QiNI6SGDS
kOJbCMFpCDEBd4UqGO6jsv9SW1WynbLp794z7rNperYDa+U5f7krEJMC1TxWPExEyHgQdE4V9Qmo
1xR94SlOf47sPriw3FRaHK5sDUuTD2i6Tb4cD66LW7eGCYQ/VoCQs+Gbl75BqVwJsDROpwHmH3Cy
94Dut4spJIA9HpEd3SHVLzfx7vowLQchbQedlRKyKZ79dpROZuPI7qhnu3JqtpP0Ra9Xgix31X9B
hNt9rGmVEeWB4jr1bTNhYL7SUyvft4QFFGWm1E4em1ltQhDCueKdeBpOGSYWUF0wtOg/XoDaDbMD
RcmAuLH+HIZ/J6QHPzAMGDWzT0IfuVCOQCmjBCFiQMQOUb+3vcA84geKclmnmSvLf7Gz0BHG6BFD
+YvbWNn3hdJJDIZu1jsKg1tD+8hwnEQQjn88nFV/Km2Wvlw8B1H+TKVsDUQrUsP+HRJMcNCnAEx3
QV3S5L6Ppcaix0z8mvWI0ziQPyEE/SIF2sZSJn3rV/XvfAJbHwQhZmX5jVcomzqSNmZZ7K+P39LO
g5grkA9YJFCAhBmohm0ntwNodUPblt8kmAOKW04fGDljFmME26+jRiQsI3kcra71DMWNtCC9sQcM
vMrCWqNdLs0PA4T1TD3n0BbpU7GDQbIMxcINcULyv3L9+cD0OA0g9JVdeF3H0aG4VvQpHO4/slZP
Py/saJVu+HE1Too7eaARd/m7nxnQck66RxiEcuqMDpkjxZWsm664zeWV7y/OJNBPOLGhQqyJF7O2
GLI4bXUF869tUx5r59FRPuHccX2+Lg7ySRShk7wyhTuXaezIZbRT2nD35/r3FypqMP5hN3EJR9Dy
4vIXSEbE/Q+EaJi+Gri1mzG+DG6gPqhh/qnCvtRovF2XDPipPHb9Ss59qXUIuaE+CW4JrMx86J2e
nM2EDzDkRte2Ebj0s93N9dYtXdgsNh34WRaYbTFfjYlfXiQKrLF4yL1wY8h2tTWkuP02cFk8dKqc
3RoY4Kw8DpZmBts1RE0HQOQFNi6LlLZugXu4fQY6ps2T6bNR43yWN0Z7h+7Gml/9UryZRoS1KGqa
F+T9cIwDrfJrTlXFPKaNfVNjr2QeIm+lN5dG6zSOMBfHEVxvPpZzu7zvU1zdYE/x7f0DNjMhGCx8
ai4uoyXOd5OjINrhjfnRCKLPyF/g1NgNnxPVuMcw6f35RrrsJODctyczMAmUKLBlAmb1d6O7y81y
V4xfO73/wF4KzxXMJdIn8LHE3UiVvLK3ZBk9sGLbOlt5ynfXu25pdAAZQhxAphNQ2/z3Jy3RprHg
IjqS8wvxyCgwP3l/JZGLDUay5AkwQMLk9TwCboqhb0zzvO4LiJduYSrY0v11vRkL99zTIOKpNiZN
ZUUBQfIevh3vlX2RWu3GUNXDRwLNagIzCPCC1xnhkRmn87PAaW5q6ZfX3Ff91+shFoaEk5m6C/Ag
1Idk4X4Vx2kYWlKsuan+3Xd+gwy6/v2Fhc+DF81DHr4wRsQjKFeaqZIkmLdR/rmqv3flMQ4M/IS/
XA+zMCRcl1AKnMVzOe6EuduVpZKPMG7dEPMOvGy+I+z/gQhQCFXoXOp8cTqfWViiGCN5OyjEQ7EP
0/5zM3j7slojDC41ZAbhIksJs4ND4TxMoVS6PdqcdZP0WZ5wGJyibVWsvG0XBh1GIvAKykWgV8Vc
RD5kk9ZMnGle/iCPD8nv93eVhqIR9SNMeqCNnrfBlBwcM21ouwkmXvg4uGnhvEyevLLXL3YVxxeE
Z7zMCXYeZsQl1R7anqnVqcdR6g5x0XwPg3gFObB0/YCxbdiKCs0Wyw7hjgkhJa7MzGf/dRxvtvgb
t1oS3up1c4ixUdw0UXCT+TipFNOnrMr/hmJeb1oEJK/36sJFgZ/BDKRHeTmKcN3BDLBidiJkAbrh
0CeYshrptzYyXzUvoJQyfr8eThThnB9FJhOE8xqIK/kqYRQ78OBe0jWwvCFpHaZCiX61ldPhyuzI
u6Acuv3oTFj8mlLyHdkkc5d7Oli9HG/WD+whZLRmhSxg9hd8M7+yK4DJ/BI/GDawrDaj52z9FLrW
GsVRREz+22hN05DeIdCF1vhopEFZ4xzrqmbefg78+DWW/o+0L22OW0ey/UWMILiA5FeStUgqSZRK
tix/YXi55r7v+PXvwHfedRWKUYhyT8/cjm7FMCuBRCKRyzlzBP63bIh3Oa2qp1zR6b3aGp3Xh9T2
B8X6iycvDj6e1MDUQoux6MtomIMYdMBY6tzFG92uX3rdkrSernnlUxHCRVxOGNPodAzWIiWA5sxH
w1H8NgIjWnQjrt3vBeXPD0A2YXoBzXznhzRmDshfSQ7YWN2LZje/EcT09/cRHGG3cDDMi8OZTQxJ
QwY4w8kboydLlcTJ/Po7T6KD6pRDdAGoC+NW4jPZSfFGHjWAs5C83pv61yRXNw05FlGEicdXwM9f
P3Rr+wJvxtcJ80oY6D5fLXBfxU4ZtkvwoFnvW2B+vN/+fQxnmnAgqI9jOOb8+0NjoBab9UuAAcre
p/ET054S2XDayu0Cz6HhhoEH4QnUcyF4xM1WMy5mAKSN8C1tP13XYf3zfNodVz3iMHGNwP9NFYy4
grDia2neJSifXBewsuf4/X8E8L+fRKml3iltXkIAXMGu1dB+HI6+Y79p5riZgW83apF/XeKqShhO
xnCPzUub2rnEOLOnRU1yE/ntTRLtCsl1v3JRIoNmgt0GeoGNSFixfhrbsmt7CyQ6YDz2xpcy/QsF
TiUIS5aN9Ug7s7OCkv3MUDhLdFm3pkwH4bIfkgj4f11rBUO4IWSjtn4nORvrEoAOBoRu/Mvim3Sy
7XqomxUqHFYQd/dIzVbZQZPh/q0cb2zEHxH8J5yIUMpGXTpk3pDmd9xC4d7QyL6Wn263plMp/Fec
SDFzW2MtgyKJurfynSbrTOHmIvhEMLsB8J0AtxqdQsL3HVqVcz/mVmDG32h1D+TjOvlmfLTs9l5B
VJZQ2UGigpd+xDZgUgKpwy4rK2D5R6f849SSAavV7Tj5vrDjdTMQCn9rBaE9epO66dDYGho/60Vy
264v2B89hG3vOzDOjCP0mMhuNPZhDF7XbfjdGTbXN35dH94vjWExQxVTSaCuUBYkfGigmN9zzMXY
z5nh3ThdxS9cbMofIYKvasJBKw07pIHa2+9xoe2BAPntuh58PS4N7I8I4TGXLpqa6JNCAWljfTRj
to3KcUG3v2w+Zs3t4jYEtC8nUNDEy32uIpDlYKo5UCp3afxIhiC5ogfgG5HzAk4tIkrxgdIwUHbO
ywgEJmdnFnfDT0s22ryiAUqTHFkbRUqMPgpXrWaAG3gCjhgmTO67H0kiMag1BQCBS2z8n4buDuHi
oI3qgMLSxE1YjwBSaLy4BRD92/XdvtTBgQTcfPAlHANP0IECUEYFV6kWdLO36K4z3l3//qUSHLqN
c8dxdLqLHhUGymqwPSE93WHqDG0em0rLdlFMbz7kEAN2Bw65ikhXrBfbYK+tWqJowTKjF0bZUuul
IIc+22mykZ/LY34uiS/oiX+Pe6pmVQtJynx0mvsCTfMEja0gIr2+cJdx0LkcvrAncmqaKkWVOyDH
AL6HoT8PTe7WfTDrpd+2h/72jiUHGUH8C7YAaxZPi+20RgR4Ji2wrAhWAE7f6BEcea7GXq/rtWZw
J4LEFEu11LmtckEhaFzn4WuLpsTrEi4dPlqVAJIDliDeHSWa9ARUDqBrNiagJhufGeAH19Lpe91n
22TMvmts+nJd3opG6MFC6pa/Ui65uRSgzI0DmefAmqyfOYWrsdKbyyDcx4CIACVSJPBFiDmiVwYA
W405SM3XeGvEkj1ZOaQEgRHlDx8Eqbpgaz2YOLU4wuet92w4tPFjnkn2ZHWNTiQIUYtpDcVchIBD
DrPMHfrjIgvu1gSALJb7efwb/Nn5cVFj20p0rQSOJyi46x5s39GNtEK4e5EUOBEhBMFFZNMZI1Gg
1EDk2DN/Qn4wnyTZlpXED6SAuZciPwhYLHGro2rRtXGANY3dHRisS90tmx2NdpHi4TiaywYY+FRW
5FhZPdTXwIWIFjw8GjXhqonGtsjavkeqW5s8uxswwHf7PQAJSKSj7I1GP7FXMTSWjgw68OnL6Lsd
l+i588dsd/0gruSPwMOE5C14wnj+09bOjSDP9TAfRtRq6vpxMZdtFnauWlJXze+i4TGq7vOxuKur
mwNZSEW9A+l7jngh5nOR6LVj0JWzoMvAVMnGH1NjbNTS+AqAjJvT4BAFGE1E5KgQIRt+rqCWmAVR
hwpJV2dfjv9M5Em5EZGRW/mZCOGkplmNOaehQb61V/xsWh67LpPYwpq1Yagbvx83Nh7cQszRKAVp
MiVBbjMdI6A89U+aKgN+XLk+EVgCsQN1G8Q3YikqLiedccLcQJmcbeHkz0Vje7QA2HUT+iEBTW/S
NRI3uqoXigdIi2B06OLoZkqKZ36J3dF7EJsjQ/nzun2vuGkYExJHHG4KTwnBx1XUHhNah0tQJY9q
k4EnN3XH5ParBngE+DjCWrSTio4UCP921kVI6eWAOUlb5hWyh9LKMp1JEPzo0jElHQkkYEfsj6GQ
eFD+/37+fuGYTA5maJDSAYuVYMA1Rp201lT6IDab+6pIDDclFRCnl6cm1Z7sqKFuRgxQSsgSPWt6
YRIUuVBMjQHkXHCizRy3VTyUA0Koyevi0Jtu702CanhQoJEZcQCcwPnx10O6GMMSD4HST67ZHRZl
N0+u7myu29naHcTBQDn8MerE8DXncipVQVOEAjk6EN2Gaqt29FFV9m1/T222J33sZ2W5i2yGYdGv
12WvhNc6TzngosU6XmSUUa9iSqRnA2gmPiks8/LhfhnQ2Zbf3hyFtTwRJNwVi97zhHk+BIzqgG6t
3DQHOP11ZdYsQgcGEoZ3VbxMxL5plIcSK63zKSjydyVDK5vkrK4tFkJOYNEg5EHDseBIc22YozpD
ia8p7G0PX0oGeqdHNsgMJK6NW5Z4qPjVDfB2lOIu0GqAMmoCJbYcg6l7ZdG0yepvkYLiRRhtk/rj
+qqtuTk8QtCLi9cv7yM4tz7DKKhR9rA+Lbb2dAYKSpFWPxVVlYQLK1cEShd/5AgWwLqRTACUH4Lk
F426x/aH/rWfqsfmx19YARJ1Fq5tgr4LKrjtvkqLXK/nPshGHyhxMlKeteXiKISolIDzUhdnTaYs
Kcay64ZgWPJgxmxi2LSvli0bM1izZXR1wMxU+B7kbc53haJRQZsKivOSxf4/EZG1L6+5bSQ1gekD
Y0aBVdz1KsnJlIRDoJZBlf4yxncE8GQ41JiNS79aMlSNtaMDU/5NZQ5keTG7aSt6W+Y5/EzYgT8u
/mjrHwVD4ViWLhCBT3k8xZEC/xPE1/XkHe9MqG1rHRdUPOld6hvlfGAs3Ou0/tToAxBY+mcjq7YF
ECM8I/+ZRtTHJktscKWMjp9BkVfHQ5VDFghXR6fWNutVXE6l1jyaff84JSWquKrXmhTN6L3fFwXQ
9LNDN5aOi7bRfWLrb9cP9uqaw1ehGIIQ5uJhXk/EaasBB04bDLfI9/b4YllfqlDGrPfbQ4jeynZ4
XwJat5CPFWxppLk5KyE8iDmBkDgqH6plfqunEdOo7eSqC/WL1PCT8t3uo+/zAMYvswCxNSu9VrV/
aCpIuqr5abBR0iQc/DR/tgqy6VQZssPa0UXfD0Y3DLBN4wVxbhtDGaHknmBBcrqvmkOGiXw7u72x
jEMi8sQBwPiQghN2Hllcx0TT5hIY6mNJduTb9U1d8QtIG6Fsg6YyICGL8WIFkuwBiGIzOH47t343
l9ubjPFghHvDJYoWTWrxRTw5QAw4pKFZ4vdXWeI1yIdJAcVWXI8BWlgEPL9TLOKAS6FmUa020xwo
ue5ZdoF09Eu//NDNt1j9Hi4PdnP8izU7EcgPyolKUV05mR3ijd8oB6XTXLv48jcCkNSF48G+i94N
NU7AvkUqZzLftI4//4Xh4hWKrmZEuuhgsgQFGqM1FyCFjUFkOe6TrX2KiaRquhJwQAIs19LQJI/H
jrBEWm9XVqOO4IxIvyjM2fasT1wHjZFZ1cXuaMrYjlec06nA37mFkz0xjCTrk5aMgQXGj3zeAsPY
q5Oj2t/+hD+TI/imucqsrgUUdpDZzqO62PdtPLzFTru9bgEydYTgpiWTVpYTww5NSLhpT7R9K8eP
2dpcF7N2+k2wUOBe4eyJYuZQo01Mhg4RKKi8mXkIO8mVseIhMUMDnELUWVDLEZvZKjaldRMPYGRf
RrfT0MKC1o/u43YlOG8HGJcQR6kiRC01lv87jiVLwGT5WlWS6sTaKiGlh3w04hsDDTnnxuzEdavm
UzsFQ4zwsot3t//+088LAWZr60NasW4KmtlnlpfJIsy1s3j6feEsqgn67NiE79sG6F3dsNwRcl/X
m0lWcpYIElHhpraiJMXgdKB3fpuDEu3FWbzcRAZU8spcF4TZGweP28sSQWn3pmLH1RRQINM6RuJF
IGXLrFcVoOTzIDGvNRsGhwpeTuA3uUT6nCoF/30yY/fZR50dbfVQGxKnwndACHjwvvhPhLhwmFro
Zscep4B1yS7DOe8xpOm11UNeHyhN3ElmEmvu5VSg4MXa0iBdxiCQjt+K/GFKDlXzkcsugfWV46Qa
qCFeIpUqi2WgV1adAsXBpYzxJSMGxi9GTv7i/OCy+f9ihPODGneYoxcYZlf5rDN2jiLLRq7uD+Y8
kI/CnD4G6s8dAAD4ydxGcABNq04P2Tg2j04P+L5Qa8sHa7YIsmzquLe6xdnH2WLuryu4to4I/pGa
RHf2JZCfuWTI78+YqqzCI1Hv9dkHMuT/JoIbzMn12VWYhkaDrhqQ6mPJIp84RwejEteFrPnR392M
aGjULvvM6dyUtOg0FBGsj84fVEkou1Y/QGcvxo75KmGQRbBqO5yWsGYD5tzRoWc2LhgUyuGw5D8W
M3Ur+s0AOL6VyJqruHmJhxe1XsdCZgXeSKwfNAZYF2x9JsFAPka73dRk2tbag1P6wIT1euBnX1/F
NWtA+p1DpeOfF3nKSo/BxaExNegjB6Q4xpI/zdQYn1mtyICtRRRz/vrFlC3kmICQABwQ/y2nZqGg
xVmdUfaxx2XbdQBnf0F5YYtUtme2fk+Yl8PR61PntkhmK2CIUO8pEPWnTVmErkG+19OhL3+oA6aV
srumkTEFkLWTiaEbXo5A9H+R6rRrZylbHaNRzNiFveVVIXnWB+rhmQ6oyIOR7DBbi0gYrH3fTOMu
a17gLDxjRhiiv4zjHQIgv85lKXIRw/XfdaNweUhSqhyQRlg3qwSMa45pIGQNjOLgJLbbq3tVmV6K
6rtSpi902DRm5RbWYW4ek+o7iwu0Eo9uzdpdqDv3w1C7ShuBNfl5GtIXuyNe1E2SIH19e7F8vO0C
o7Jiqq7LSvCbEmxvk3527Nhd2JPav7Km2YJMxqvBJFOEG2f+VZhbozwU+n1dBvEc4/Ff+hppN21O
PdMCTUgVuqgKvND05WZb5yMWvA7AWR5/zx6f2F/Y2tMcFpi1GLtueV0Aa3zgdAcbWi6yDoqVY4z8
CsaMeCiM3n1hy9JoVMy2w5bVSlcfsg7EbHM6LvfmMnaezeruzc6G+rVVHOXuupKrktEAinw2ZnAu
al2mlpkkRU0nmGygxFHVJ8tTtzyVbbSdAHTC2lvdMPLyyDaiuQpzAfBawqEuSZYadVr0QWI/aMvD
r+vaXIQW+DrA9rndowKFo3Vu+gtTjEnNCOo3lel45ZDFLvqBBw9Uncm+NLJIMmFy4Q4FeeLNNTVK
NzlTH0yAZZjzWHNLFR0QyAZKlu0i6OSCeGUK2S+O/C4EAbwxNOuneQhIM1IPzC72A6YtdNdWkk/a
GC87rLesL2p1MTmGIUZoUDESa1KVkw+FTo0+IPOhM8AUlj6w6lN38wOHq3YihlvoyTFDBNOP2gwx
emn6qpG58fxx3SpWdglFQ5wungaCcXA/fiKho3peE8LawGLx54E1+WtZM+LpTki+XJe0smQYAQPd
KCYxea+NcI7tgqK3MikhKaTfgDX2rBTOXTjlmzEfZHifK1oBRBb9FhwsBk3vglZlwogVNWaD+b+X
anjJ8zvVeruujkSEmNfA/KqVFhVEEOW+A+NWQ54m2XzxqgwN6E0UB5fnm843p0A9NU6asA66xJqQ
mylGBDF5/lSEzJIcopXdgUuwbM4mikFm0Q7AcL84fVW3KB5vmH1nsn037uf8+/VFWzmqaE7AtDRv
RUfgLNhAEdZICNK0DZyxMAu36sm8HxTA7xOkbh6qPs73dGCJpJHkwo+bvHKMGXNoB75scbaCZGqu
qJpWoS+i8Oood60qUOm2nkJfUx6im+ceuDhUwNAwhUFB5OTPd82EXRj9FFbBzPQHo/qqj/r2+jIa
+MJZZMslIKMCKBRwC6GP/FzCoukROjzqOhj6Q2q5vSzRf1nV+H2pc/xllPqRyBZcargUQEKPYA35
eI+5mjp8qK1ni8DBPRsoiPVfsuQ5bO4KW+KNLhVDMKEhqIUBwkmIaSk25NOiaFUb0D7L7sCPyjzb
smVvqsv3CIBI4PM4pzMcH8LA8/VrLLDAT5RVQTT0bznR3keNeKMe+WGe+ehHyvx4qH3SmIvngBPy
+uZdHmoN3XQAE0JWz8T7W/BNJARm66xORYA99DM1AgiL6t4OLYZx8RMponsy9KJqIpUVgVOqnyYk
KkNmb64rwn+oYIVnIgQ7j00K4MuJFAEtfi3V64BWAgDy7IzhcYi+1nFg3dxCJeiknW9bXOuaghdW
EcS65xDLVW6lv8FljlWDf4JZYCYadN/nEphTN53dQ0L1q33IJW7o0rjPPy78/LS3Sztb8PFMe1iI
P4av1/fj0oWff184tLkazgDIx34o9n3zttB9ke6Nen9dyKr1UmT4QMqMfxIhIomoo0RmpxdBat1H
7WGJH6gp6b5YWSee+MZwDKeGMm2u52lIUjplRtO4CFTAnLpjKjHb9c+j4I5eLDRjiS3tbVqBb0nJ
igCE7q1muSyW5b0ubzn4FQ5B+38S+C84UaDQxhEtmUUR5BrdzjlcSxHv69TaERoelqWQ7PuaQujK
RrUQ/fl4QQjeLE4GWnWoDwZ9ZbuTnoEv2bu+6ZfFdjhJ5Nn5Qx44fxchthpW9pTOMzTKwofZSb5E
rDiE5gAwePVB6RWvp/nOIMN9TJQNYbM3N9VjQvuX679j5SI/+xnCwupW2TlVphYBM8fMS5L5GW29
m67qdxZgJzET8U/SMsmVdAlZ/lt3zOIiCAPWywXWAxCwbaUbi8AcrWB28n3cJQdrdrYtAIwXVmzA
G/E4x4tLnNrXO+Zlc4oif/ocA6ZZbbNNg4Fy9/pCrJxCghAD5H8mJgsu7pBhcDrKNDUPyNKi8yWo
WenntaxCvOLgIcVBsdMknGRAMKzeqsADZVk5esYOi/0QgpEzfY1L6tVt5vbTa5t9vq7WqkA84QCt
xQfFxTwh5qMUVoxpEYCezxo7N162DQqhSfzYGpbb1SpSL9ntDg0sEKCxBinHyjiTolRsTHu4A73Z
D/lmIREG8SX5nNXt+iNDnM2IKrwWewq9YuQ77RgSkq8Jk/GarkjheKVozcWQBs9wnbsdmyFNTgur
DKLyfW7es+JTpn26vkErruZMhHAAE2ZYGZnMMhjU/T+as7v+dZkC/O8nfrPHYQrVFgrE2oGiExvM
rEo6SHzZyi15poJwu1SjlhK9gZCevPdqsdOLDCBoixfJAK9lgoTT07RtO+OOKwNzcGPdj9Dnmd0V
usx8+a4KUdiZPsKFbCRUZ1kJMZQNXpb9tHLQHJpgq4y3qE9srPy71SDZCroze2p2Jc1dWuzKCZzF
1bMzKF6O6Fc9qAVzqXJoGHjMqg+8Br1ptFzHyfZLNm1srXFngHaXd1qx1ZL+jZFly5yN2ZSuo/0D
ZBe3zN5zUBeXWokcoN9YxI8W1U9BbWSbP9Xxc1ZGbpa+Lur3GZmgvtLQcvLJiR9VIrt9V2wURw2p
IN7jcEkPlowz6MOLsuZNIFSrNp2ZStZ8XQKHotU4moGYna3MpaypmdWBRmZvsjHEKesUXjkJ0OGP
BCFUjDCQv1RWUgcVeRvDHQvfJ3Nz/bDJlBC8xdCPlmO3eR0Q+7umHdrSv/79FfM/U4HLPznMY9+q
tZrh+5P6mE9oar5b2DbqJaeZW7dg/WdSBJehUnOYDQ1bYen0AZlANwp3iIVcWm8VZdo4w/ebtMKT
AJDaGBQGZB5iPNR6zrUCS0LX6ktWvaj1IWlcNd0p0X1Nb3siXkgRzjSyCmgVniClKe6jGLN2d4Px
7WZFENegaoqeRR3Np/wqPtmefG6GuDGn8uV7Xn0do9YtndaVZULEPAJXBKkKpDAN9FFfTj+mQJcy
OjALvGTfLPcfeJTECmwM9abuoNwbw9O8eLHz+bpmfAtOTEKUKV62wLHT0bhrly9WNGwW+z2rnU2k
GV5eHUPntov9QpbwXkxDR2M6hu1fbEyRTpnlGkvjERlo0apGfIQMrUActUUwh5JZBpBBFFDhOZ+7
wmeTr4yON5gayh8S+/5dBbhYPT7lBURyoPmKY3JdWlqT2kOj3tpbD/lLttW39JfZ+7n31hhvJiaN
x+FTbN7N5eImM9gtjU2SPzvVYx75SfiQR8/58pzOd40MoEFwWOgOxf/iSc4hgHHmxXfbnDe9ooCa
+NUcuy+t9kkv6a/rliOTILis/j8JevVSOsH/+HXBVY2t6oDDD7+/Jf1mynzFkd0agsu9WCH+95Mz
3YaUDDPGaF4tcsgrN0rc3HyQ9ZOL76F/pQAyDCBOaH6lYmPqSJqIpl2uv859aLugy9tr4biho74v
h+mHojnbLupetDn/StJhO5vN0YknJLvyHbUx4TIWKoKT8Eage/wqdGHgnxyxHeP2YuYwq8IZQ6x1
fBycd0o/pbd1ml18XjiCBipM2aTh8y3d0GI7SN5zl5aHxeT3CQJ3RO5iRNFkSa3Hsxm+UrYf5l06
33bZ85+P7yOfioZizPOLGXBUXaIxVEj4iiYL8Jbaf/HzeXcHLhQMs1zMh2plQ2pL7azXFuMeD1Us
8bJrq4OqKMoGcAGYXRFOTmboaUSWOXwdovtl28637y0qH/B5Jnp64fmEq5DUlVmnSh4dqV65Gg7O
zQefAokcHUocbAspdeH7OhIIcw5K39dEQbK3emuU2xJmv3f3RIAhlAPmgRI0W9jKawTW5mhXygZx
+fqe3QmwHsBkEA6HTlF1EIKeOdJQOeyr6OgMO2BZoBN9uTEa/a0CWtAp5pJ43GsLrrdW65Sldae8
dtFP51HDnOd1137pGjFbA+x+zC2gV/QiiYOxxV5ZajM5wgMt0TZrXJ3tHe12Qz2Top07YKIsbd/q
enJMyk2/eHgdXddi5SCcfV+I2fMlyqtuxPf79q5P7pQbRxr4Lpx9X9gF/HKEtomRHJfPVrxFLv/6
z1/ZBFwXQM/EsK2DMFpwoolphz2b9fxYoUuFuvmDnrlKInkRXARLMFHkrDApaoCLAILO96Br2nxB
WSs/qpg/Ce1PYXlIlAe0bICV+bo6K8cCJwLFAhTgCKarBLdUJENtWenQHQv7CU3tmeIajgSoj/9Y
4eSdiRBu9KaKU3j1pjtmtIq2c9kVWztamkc1QZuZkw3HrjOTNzSZZa4WFoYh0XBNPN4HKsfgwdi/
GAz2Fo3brNTaY65HaHtlLYjTkf5/qjWrf05rc9ipLEn3Dppk7lATGCUdJCvmjirgH/GC9mWsMtVQ
SHvcNvOXTPlyffu4tYlri4kB3mIFiBb45XNDMZvZXLReb48z+dyyY9N7Cxncbrxz7GGj3EjgyY+W
gw51YA5h+BvogYI0O26jXkMX4nEA0YMW235j/qNLM7Yrxs8nSXHH8zDoAjw278vKtiuzPYbtIRwT
fy7+maYG4x0bS5Y3XdscwIVjBA9HzQFn2fnylUnTNGgCa49TXL+2NLqfTF1yr60dsN/dNbgVcMzE
NWvLZGZ22rbHyonG19CJtQD9S+hUThVVUptbMwYLTVfoJectd4bwkIvUtFZTveqPow7YLEv/ooTa
fqJd6fZF5OcWeZ7DcnPdAEWCjt82gZQsyC3/dYiCq9KjcugNBUILgMK59US3wG8i+S+mxdsI8sdh
fJ8wxTYxIOw4G1In+8Ixtk1vvV7/JWsLffJDxGJx30xtnDP8kB60c3R8WUDOWjXv14WsOZNTIcIS
N0PdZXXa9seh95nynKGDz9opRHdD9ZjG953sfK8ZKB7NOG8YoAFMq+CekyxDim6BUmoeu23/koY3
YuP8u38nEgT/hF7SkRhF2R/bBlUDZpqAjpBB/4u9Cv8KQegL9DvknXDZnJ8zNGeokwGQ7mOngK/j
oWKalxCQUnwQvdwb4b4D6DzpZL3Mq5t1IlW4qkOrK8pyYd0xn0ukgu9K43M43avsLpsKTx9yt4lk
bXwiOsK/mpoYGOSgbyCzFlxkGOap0yVxfyzzzlfJXTF9xCF6T3ZNtCniuzGZ3VT5p6tkuq4ayolc
/veTZ3OULAupowRyY+NZy7r3sGwlF+nqAQOuq405ARiMiHIdV303KXXYHXW8X+hjEe96Gaq+WKP9
d/n44nF2WFTnxeWzSyVL4FGOfQHGi9nxUueFdpgJPoCM3iPdr8r6TqJnZfwU10/FjfC4v6UDcwZw
4pjF0YHUIixioTis0XEWltlXB6+XwbatbdLp94WzZqfLlESALzjqupdjoHuQPALXLoDT7wvHLBur
LM9ICu+0YKgnTLPKb4yocVHJ6D20C6H1Ml/io8LU/1Uz4agZ8dSkuQ3NKsbgREa3qO6ue16+NmKk
g43Buwdp68uZT7LYOM5FDcuge4d+tjuEOC8J+XldyuUOoT6OFxygqBB9W2JeKO1hFwumzI5kq+ij
n2uTf13A5SHiAviExb+XtGBiDAyJ0dyMEDC/9+FOU1sXce9fyOBJLVAyIlwzuJInvsCY8jkDZFt3
nMpdk21ybTfJmikudwNq4JGCoBPv6gumFSeaw9FQIKKyfdr7aoTbcJPJqo+ru3EiRTgvhTbr7WAo
7REMGKn+7BSb6wt1eUFAC0ylI9T8vVLCZgyzjvC5NnFBNGAnAJr0tJu1yp3zQ9Htl+bJJrJwaW37
eWTGe1TXxv2yqmAgiOyOC+YjFX1rTQWide+6WhIh4sAfGfW5W3KrO8b1MzN3zuh3RBJsXXoaPBdh
AEAqxxsYmadzEwuBODqPKc57gjx+vzFbb6RgZ/PBxJXUEq+2rs4fWYJvUWc7zkGGjQgFLTIaCknb
VNYryn/uuXM5V4cbysmJSVN1ZrTJcXsuvZf2tTtYKCSZmqv1jtu2sifpSpRwJo+Kya4EQOVMw/LF
0StQ7N1EuVfryO2ID/4lC5ao5A/NfD/fiAmEC+5crhC+pmEz438QTurkMGbPQEs3nJ20bXPNOZwY
h4iZPppDC+h/SEG0N6cfUXqI21fcRX9j5f+ZBRVChboHG58TQUqs3DuOrwMv7MYq/MVyCY50pg16
QcEpdMRsszZhxFyiwpp/O10owf+0w9yzsGugwvw+hx7Gg64v0er3CSpgfIzgElexqowKo+U4OVPD
vLh6Yt3PvxDAZ5rAHgTYVLFgoaSxrk6NjuxR+h5v0/rzX3weaJcgFAeG6sVkLFpP0mGcSHc0Zldv
PE3ixFaX5+Tz/O8np95A2dNmMz6vasoGmcih2F7//asHAWMpqHTjtrx4kCehBno4ErZHK63uS/a5
Re4J2YbN0Mpi81UHxjP0aI/CU1x8Jw622igtw31MpnSj0mhLaJW7rTYX6Mou8Xpk++uqrTzp4EoA
0c1bRDm6peAysz5Fupsa7XHMzbvFmLx0Gf3I2YEQJbMepwIrijliS5HIXV1SlDeQe+VPEXEAzBqS
MBowGX2cstZFndU1xqey+LBNSbi5dunw0iCSsBgquijFRROgYmlZIGmZ4aVvhJsk0+6y2ZCIWTNB
dPjwfgzAKl/UzBTbHJTS0vsjtZiDKbZplyfMkcSDa8ZxKkQ7t/PaAEOPkhv9sUFScNC2C83crvmo
xm0t45RZecAhmDpRSPDKrQUU+ja1IAsdcOHb1OWumWwXtcT87lG1Dkj/9PjPgFEZWegnhSTbtr6e
DkYveEbvokaojaitjqhNH0019lg3PBrh+HHd8tdE6ARFPBDTr0wt611FMr0rhiPSem4Qokvt+vfX
LPz0+/zvJ14pBs6Z0Rn4vqXHXk6ZqzRP1rAp9d11OWsWjskYPBIQAIM8S9ipvLHsQSuq4Yhhpz1L
I69geJUO0/a6mFV1gDRk8KLn5RQwWDVsM1VKqEPR2ES3AO3QNLdDju66nJWIFH4IdRkLdx0mYwR1
xmnWoyhW52Nl1B4FBDojd1NzZyVPWgv+XElMumIEmDPE+xCJanABO4L3U9IZ2DNFvxxp9LP32vLb
dWVWFg1Ny5hlw5ACnqNiWr9N6QIQI2uG4/bHacsK8GnvpLAMv9NuQtgLMRz0DdjLmJgTHEOhDlau
jAxrprSuHn1K69kvzVclezGsJy3amlXsLWbiou3fq5bKL1uwokQ+7Z6o4eutrAK/qrWBQUFQyiL2
EkvAlaGCQLNPluNQ7Cq2AdhZGN6nX68v7erOnQgRQmA1M4DsqKYLHFThfqrYXzy+edvmf0oIa5qM
SLuYUbkc0+5uijxUR/RccnJl6ySY+lJHvTnqBVRIfzipZx8U00tGWbVZtlD87yd+KJ2VhTUUuxF3
+xn52u7l+kbItBCCX6OfSYSJCywUJi4qPxwfmXNwZBhUMin87yda0CXTrTTJlmNiPtBY8cyxcAvn
3pDVXtZXC6cVIQPAkcXUYaWN4aLG1XLsbJ9YnpTZR/Z9QQ/0NJDEnmBWhG1nfZ/mkqfCym0As/3z
+3kMcbJOYW4XaDpol2PENiHZNgCLqLfXN3xVBLjNwKoNPEPM+ZyL0O2oyOMhnI+AU9IBEJW4lGyu
i1hdpRMRwio1ejsXXREtx6J9AjMGa17/t+8LqxS3embGQMFGE4lnjT7O3fXvry0R+lh1il5TDI+I
E/nqjFrh2GvsaNLXVP2x1KObppL+Dv4bRafPGZvQxIBbEo1U59uwLCboq5NaPaKp1VW0Y1TGELK3
rHt0nUu2fG0/OAAIWrZ4uVhM55Oujotq6lU8Sx46FbxHIAu6vmJr7xA8EDGOj/YeXMjizHerMpAF
4Y1yjIxqt+CUlxlRXbPXvdRKnq2U7RSt+z4k5j1LZQ11azEH9DIxRAiQmIvmid40+6hBd8PR6TZT
ubfTey26z42tE260UKLo2lIC+BqRIRBSEdsKp6dIpoUh46odB0P1B/QqtjKmOL7xomGcShAMA9BZ
Y1hbkDBNfvSUbudfkQx+fc2+UdPHiB8sD3Yu3FwTYLoYrQxyVAvfAn9Ftk9v5F3iORv0XvG8NNCL
EAoK62SFoTEzM2bHSlPcIkPt25Ic0rWdsGHLaMsBeNEFMKuSKnXMioodgQThxn3q/rxu0muLhOqT
icQBwiBoIRxQkgN+XEVsafbphhSPYapslFHyjl5T4lQI//uJv09CnqXu6+XIwJuru5q2ua6E7PvC
NvT5wtLGgRJ6tOtVbzb9699fM9bT3y8Y6/8j7cuW3MaVbb+IEZyHV1JTTbZLVNltvyDabZsEZxCc
v/4s1L57W4J4hZDbUW8KIwkgkUjksFYxA/c1q3BfBXgeGc0Eiu/Xzim3jaUwl+sTQcEXspF4xsid
k5ZJQL2eD3OcZ8s2MzlO9v1TQXAOdYOG4G24iqTAx5q80RpHhKHyHfCSXiwA+BeTs0VpiuJ5vPY8
BxQHCJDQK4iqF/l0lGVqFY7FxngivNrowWSEdT3aoV35+rYySxpZgwnqGq3tdsxugteeT+xkupV2
mBAPj+ZBB47U3Vt58U3SVs6OjlqYDt/EKhp15Y9BOzJwMdwL4CYsw4Uc6fKmk1Yy3WjH2CpBMZO/
6tlbQmk4ocnKfx207di92a6q/fS6e0RIBRwdKqaQVL7KKTsGYq9tngxxbtmhFyCl2IZLt/HYtpn2
HnA8liyI9OoE+vLWahRLu3LXg5gZZsRHf+01Jp4WFGOg+V4fG8HfmZEDu/il8rdV/UQcxYN45TwK
UgjEsYBkKEB4Lu0Jn3KCbodqiBfzV+FzwBpYYTN7YdbcXU/nCcAiUeMpeCDk+z4r+NI7Rj/EY7vT
yjBdFIZrxfqiwBbXE8gtEE6VJ+JZTPNrIGvEfduDk87eL0YbtZYqnb0mBsgZgh4Q4Zcr10G3ZmBb
2GyKabkp6YHbR8OKb58rlQjpXLUtzdE9BBFgNKWA+jIePRUIiUqEdKSszJz5tECEpe1m+jTx0FCp
8Ir9RRgEVlEEfNHbLEVa0nKp5wBSYnuf6Rtfu/8yPx/+3b08uwdT06sa3cLw42ff/tDl9z+rLoaX
og2225Ug2cbwTrfNtKfKi6pRcZOvnbyzBXo3QGcz0Otk0HUk9uLkc9uFSx32PRpZFXeUYhfkU7GA
mzrgaTvFvbcZswxG6+dtZVUJEL+fzYIaKR88cR7s6Zv2vah+/cHwomgeITvU98jfn3aN7fMap1qr
wqLnYUb+IFyCNPhvCdIETBtINbyCBNpE5oOVb/9kAuKdgSeOCDperk85m0C7TfkYNwuLdFpGqlzV
2lWBStj/CvCkc8b8YvBtgtvR9z4UBQAskc1Zyo02hbWvKAh/X23ppSFa/BHlQ5UvUBGlU1FP2RIs
3dzHRRsbzjYZHqzsLWj2g/nceda2M/cJZRvH2Y4lCzPv8+2lXHm1CQcIxhfI4SjSk2baJFZVtyZl
sVnMYLNk4Vj0kTCTaRo2CaIGqr1bWVpENGHBAByLqLFc/ejOWYcfgiY2yjrk5GCnL1o7hS1Lw9y1
FFe++HppbS+EidmfHSTmWyQpLb+Jbbzr6+px6Hcaf02KH3n65uVW6E6WwoSuref59KT1LODi9Ckl
TUyq4i/ewQCl5q7j8yPoBEG3OoM7Y1RcbSvWAvEjUc3vAeHoiiSO8oAFk240cWWG849aMfqKRb0Y
XTpr1qCZVe9h9OFjMX2evQfwfAQqKvC1GpALKdblRvExqOzWgpR5PozgIbXpF57QTR/8alFDHQSh
Nu0Jf+S2CndFtXiSpXLaCTCGEwQ3fdQj1PcHV+rFxITTcKaBGuesXNBMF6PooCvDRJXpWXE6bB99
MSgChOcExrPL8UlaDh2y6nXs+F8pezbBkpB/v20i1pYIXYDwnHXRGWNJ9TkFcAWolRZNXDxry8aZ
FCdGNbxk/3QvQ5PSXDaxPofD8NfQq5IQqwKADQd/HLwFYO28XKJ+BCiVpll1PNsfAv6JtK7CyqyZ
NB/dhnBuEATB2/hSQDVza3DwlIlpXT9NNNt1GQ9zpwkT7m/NRoUlvHYiRa1BgN4uFGzIFhSx6arr
UvRpDP5Rq0kE8mMgfMee4m2xolkAs0NcR2DMClTgy1kVVGuShlcspr8AJsD/QWvXbb1aMZXo+sZF
IHAwzSvqFUTYFq1bChYXGahuW81+rMd8m/X9bgwA5NV0aMC6k8tOPHsvZErHPQd8WED8ksWs/EkA
4p0mfxCavJAgLVtpeKQyR8yqmQnoanY5kNBvr9uKul1IkPS5HH1QQzHMIW8BqER3/RDq7R4NA577
5bakNRVAdFV0BOG6Nq8673zNm0aSsNiZYr97YSTsnf1tEWsha0EC+V8ZMrjDpA1szGxcmC1/6Hga
OdpbEfRh4H6yycdy+JSxT46puqVXTIKDyA84nCEZwR/pltbrwc0Xz4Rf4G+Iv7e6ze1ZKcaXi05p
Z8KgtRi/8F9sa8Onn7fHXzEB598fSBYnHcC/4yZ2E6edSFCZ/ibPn7FY/06KeWkBknSox4RakFKC
pfPBNjeki4gKeFm1VtLVn5saK3ofcxmG7i9m1c+kuRPe5z+n/vd2B+ITzi5hZG/Zf5arSQEeFFEV
Zo1qO6QzTzWX27WFhVo48kZbjT0mWrioTqNqoaRzTwjpdKZDipfsyyIyVZwyqvGF3Tlbpb7uTb1K
hCuEpyc6DJP+ecJN9vm2Uq1ar7O9kFzyljeLO5SYRc4iwFSZaKLXd1n2KVOV9Bir1utMknTIa9ST
WFaJQxggO0STbD8uRRH6RrcxLWpvwSvWbJfc3BM9f/C1PjQD/qWg+oFp9fM4JGY0pN7X25O/rSio
Er1c4qw2gJNRYYnrcptWUcef869of7wtZC3KemYdDDlKv7CS6kWOE0V6w9jA+SlC0iSAduR0DNOm
WEK4e8ccm72l6dKGPvWnsA9A45GgF1lh4Ne1CmlP0FoApF4ujjdSN2Ajw3uPtDuQN2r9RjFbYR+k
Nx5m+1uApFBB0xgLfPgmzqz26OXdltra3gcsBuPG1jazg2YHu2FyHkfM0kyDHWKY+5bpr7e/Y31r
f3+GpG2Lni/IJuMeq/tnbwBxQ2OFqGjGA9pT7O/6CfqfJLlevkqt0XVaSFrsz0v6BE6JKj3UyZOy
Q2v9AP0WJN0ygUfavh+wsoO5Ab4CpyEOxe1VW7/+f++eXB6fk3ysSIUXOquB8WW8ufUHVn6g+ovd
PLf6fky+z+m8vS1UNS+hsmeGLjH9rkGAB7d/8GzxD6WPx/kfXZ2/l058wpkIr2Ou2QoRmmVsjbZ/
ddzkYa75rh293e3Z/H+O+29ZQjPPZC2A5Zsm5uCaTj905o/SfvO8zyNpQ73Lw6D5ZwAs3/ytcPaA
klGookLpZaBajydDMYCfNebGnnc7PXiryDbvFTNc3S9wzgHRE2DicNkuJwiuSaChdgv2y+MRfcUL
IVIYEXE4r2zImQTp6vOJY2ZlgqvCaR+C/mDXkdOccm3H0m1iPM1ckXlctYln4iSTZQ1t0LveiDvQ
DecmRNTttkqoxpdsUVOAppO6WDCW7790KouuWCw5HoDii1yfDSxWamwQ1Go/0eQnoYDgf06iP6n0
QH3E//bekmxQ4dEBtLWYimOm6EVLwlRhtxXKZZmXysUKw+ZuP+OkFrs+Qan0x2l4+FfbIdcw5MUw
pVmPBavbOTwO2aTY7vUp2IggAjrEveoTbswym+YA973VHsgwhL2/TxZVbdG6Tv0WIn4/szLOVAdW
0Qkftz3M2adRxbymGl+ymINR8r6qMf7s7Bz6UP5BkyYU6ff3S0aEA3wRdzQWyeCvufbopcBE3XsA
Sb2916q9kCyJFyBX4OdimZJt5gCdFT6VQsTq/Q/sZgEmKphEJI0lyKMBAgQhe3/aauOvvNo7GfqB
vG813Pbbs1m172eipLfZgMwsHR0EAJLsMNtfuuGvHs363FPky9cX7feMJN2qPCMdPVCJxDz5y60j
zX3Kc8Udolo0Sb3MvsryyoUbOnbPIERBaT8oEh8J9yM3+COL8ns2kqbNoN5z9feoSRAWDGmbSAnr
tLovYDUArQb+XTXklGOjTXjewMCzfJNYz371UrMXV8VWs3Ym0fAA1H5UGBhXDTmTV9ZNn00wvukW
IHa6at9Xvb9zAZIqe8ESFBnBRdi34PT+3tf7wutDOhw779Xh/3hDsakHBTDM2tqdy5R0moHGY6L+
0MSus6uqkOQ709uW7ZfbJ2dN386lSCqNLE+aGz1mZmpf2LzPStR076ixWVQoEarpSIotUMhbXnC8
2gMSl934yFi7K4zUDvNqVni1axHb80lJmu15vVPWHSYFPr00j0j+uExbc9qM+icwW99eQNW8xAKf
3TfGlKCYYsC8DHMzUxQwH5bpJZ/+IMh9PiPJE6t6nVtzAQ1Ha5YHsP8ZQVTFE2d9IgEAldAgDhgn
yRkzmD6BNBk3Qu+6z07THA1/3FN4lsCW+oPqMcdG48//kyXHHeueJJMhvKX2ITnoqGjOwvn+EsAL
EZJDpgFDxix7hDD8cm90H3z7cHvf123O7ylIJqFPaLHMmQiRAORHZ3/zNlFsiEqCZACWqZv6LIUE
L7aW0Pj6775fOvg9qqRQ+QB/sqz3Lt9Wf3Iln2+xdN77MskTNxHqpB+0/rObf2qb7zRVVCWIUeQH
0bkU6aQ7qdtn4CNt4qT+VOafdXrUVISiqm2QDjgFDwVKVnH0pnmXWJEqK74a/jufgnS0HZ3kAzjv
sFB5vmEZ3ST55xQljlXzpJWf7Kncoew49L3v9vQ4mC9p8NOydqWjeiKrpikd/5oD/sJLcCR7VFR0
yU5v49sKd9u+oCjs0lAmTdNbiXjAmMbrZB9ouZvSj0b2+baU29NAvfqlFAL3bKlLSLHw0rMO1qxw
AVXjS8fecOlYtA3eSCZDY8QD2Lhvf/+qQluoLEYdo+e7MoUbOpVcv2haPPPKAcWu4JKc2u+kMRUO
8+o0zsRI06ipYc6uhVuLt59a+oWAEu/2PFQCJONFZzNjQACBH9vgrup+uvVf/06A+ICze3fxu7Eb
JsygnDbGAlR3hfVdVVdAn+kBarzRHi3Zr8HIUAwFwBfU/0RZGxbuHgRDxajwwVVSxO9nszA1H7Fu
Li5CtCVMxnZ0vtZw+QtPlUlUCZKsWDBUdEgJlitJppAnJ7s6DUDtnMfPf7AtcB9skNfiT+6xnccu
95YMZn/RUEdsQ39RPnVbxOoR+Z8IFEtcrhlomApKFth8PUBoJwRFRasK1q9q75kIyYqU3kCAvIhT
7vyzAIzh5+0JqEaXDh/xNH+aZjzxu+SIUrlcYWhVw0tHr9Vam5kVtkDz9pUFjHTF+q+q0tniSCeP
dJbZUg86W7l7f1d/fbVUmSHVDktnL2mGkrkiLe0U0Zx9QDa3Vt1G64sExE0PwMygGJOUSJ87lBA5
mAQy0/kY5cqEweoccAD8AJxIQMaTrnUGB7QscoY4UZmFDAiC7vhE3Q9jauwMGoQWHTZGffS674vz
mJPnBn19WfCM2kfFbqm+Q7rXrbFjBR8afAf5NHc7l/+Feo/79RmMfCi9AhyAedVtU2Wkq5xhLFHo
YxwCEIHb/OdtCWuTOJcgnZiaLOUU9EMZL9avpP5gswcL4BR3ynjnsROcIY7A+pLbHp2CmOMw8/ot
bzR6SOvEfUK0x3toZjdQ3C3vXIUXbuu7LCdAXAzVu1elkFMOiLOiBm9zyc0oy9DUA276km/68tDz
576wwlrLIz43Ud3lR9Ba0KI5GLR6tvMmJJ4ZcZqjOl1XLMFVMACf5cLrQHWRJQAmZMtR9MusNQN7
S7gXWm631bJTjcJeI/vZ+QpH58qKSLIkK1IMrS/YUNmb739JgzwsrDpKMzOkC1XM6kp5JEni97M7
dtbdnDHkdt/chGznFMSOY7kdlU1Dq4sHznZkftC3c8X8DJNeOn3N2Ftm/9AaFpXGRwp2ZrCfb6pa
xW9zZb4wJ7RjQ01B2y5Asi/nxDySUeAUNW+A5/7sdPRpyFOFkqpESGcOkMWurSH580a6+nuu+Yee
EEWcZkUEQF8coOM7Fnpk359GZztjzwNzNBBmvXW5HjVf/Ior5rCiZBcCxO9nApBwMA0tq5s3MyNh
Pj7CauymEfRhqjv3OrkJsJTzqUj+VYKkAzp3cmzI8tExUiCfdiHwRsKi5ZulfgCNxC7ruo1VpPs+
yMK8vTdVB1ATHxw1DnBN8Cd3WDGn9oY6Hes3a6keUky21xUvnxX9FgXvPsADUT8K5vnLtfTKxnDm
Nm3eponsh8ycQjIu4QBmnLDkDglrniskrqiHaHY3bMSJUOkhA337mp+kGYHESjNxQ3+fVN73mgAQ
P1hArRXNxzL+gzcgEZM5Tv3Wd9/mlG2HQIVItaKAIONGNz0601CbKi9alw9djebm+s3Bc1d/DTcG
/Xz72hL3t3SVQAJIh/EcAU+ojB9eOIDgn2q9fqNOGdlsDF36T+Xwp66YImN0I8PfTipaqPVZ/ZYp
mYZ86qwCjV+4Kic0f9rHTj9Ro4qcaX97bqtyBPIENM6DKyV+Pzu+5dD0QFboodQofRqnpd0mGUrj
xsYbohJglvdfFAG6a0W1Mvo+0edyKS7lfVEAOTB/W0aGdEuxHVGRxPS7AQoBGgafE2cVWJw6EqGX
YrQ+r7SABJngspo3tapJcU2pz4eXNsdM0qUHSH/21hQgM20du3n0XGV47/pSfS+6BrWMKOYHxO/l
JNq5NDVU+6dv3ZjutBTci6a9bQ0VKqrwki+1G+2iLvpwbeD8A7lO2pLWmmqQ/0zdG/q/NpkFTshv
XvroOE96sKuK77fV7XrlYAwcFNsK6AvAUkg2nLtlv7gJPMB5TqIeNdd3M4T4oIoCyD8CLz6qyeVS
9cGr+35ctAZ1LvbOGT/XxXNmA2to+eaN94Z3JVHS0ZlG2nRt4zVvpRsGZchU/RwrawWaXDDmADId
CTfZW06sAnhqqIZ9y0oyhj7Y0UPeVndf39AaQKrANPtwEGR4MKhVNnd617+BO0dvdm6LfvbIV8Hf
rUwFbQrC60VnL7wa6YXEUVpo0HFJ3wgZzQ/tVIFY2aeNIlJ9LcVDKAnF3HB2ABggV8M5eIQtLWHk
lLSdswGnQsvtzb36eylCOpO+nmqjAbCek5Meyynmh383vGRYiJbPrAOO46l519oiv7vHCe9HtIsE
IoMrMsbSYbcrpxymjvknMrDt/CHh9vbuGVwIkA6FawGZtE1a/7T4UFcfFIL35mylGUgWpAXfpY3X
hn+aar5BtU74T1DCT1ruhtGFr2eKtwYYZAwXLemX1pfmow4mWL98q+anuUrz0JoR7zbv19lLMZJC
zdNYz8A7Kt/MPUunja2rAEGuDwWq5NC2gwArHpyIlFzOw5pNfWnHIH9D82/oHwZ9vPtKFwJEJBIn
HI6evOMOIbnVa/mbU3xE01ZmfKN9fFupxBCXVxTuC0BqA7lSNGnI13nFjbrM/SHHXnRof41qO+rS
bRPkCmO4slYXcqTjlxmkmMFGk78RJwibv2mmQhxVCZA2w8893vAZApoJ7+TJjgx6b04WUJI2Yh6C
ucqCOyztRp4wazYGdzwBSQxP5Y2/qLDErtwSSHB00SsuLowrGqLSD+rJL8bpZPebLtkk3nZsFU7p
1TJdipDPHl5aWeVmEGEgMfcxUIEPXKmTNLx05rKOeIk/YnhiPPa/SIZOgOaxvruHQkiBhYUnCozj
K2K9wslLF8QW04k+ajoIZNFdf+epgADxDEVmE5bqqitv0hfOqbUMp/l1cB8G8kbmL72KnvG6HRc3
BUwU+kpFy+dVf1QF8cT1RxMABLgxRuepHFgEytpPS99tXeAbaxrZ2bP9q0arlq6pLtzr3O27fAfx
MuCOCFypS/tVsSXJfFaaQOsowsYxNpZ1KOY5QgovGu3HJn0Z5mfaJWDm3RNgck704HbHXmWnr3VG
LANW23lnRpAfLgVL8QDMBjP26iTqAOnM02Ljod+umu71AcSEDTw4zQA+GXCWLyfM0JOgp2w2Y+eL
Phx0594ohjS8OHtnD75lNMCD0WB4a5y2KKtPOxUT4LrKQF+ApKej515GP3eYxn2fOZjBiAfeWIc1
2rgJ3doBehO2KBVu3F01emGj7Ie4tk1YuzPJUkaALGNuFYttxlx/bJeXMXny6evtU3dtmyAC72RM
zwQKjjw5NFuyvk5NM6Y8HLwoXza3x19RNFPHkcZtBxBCvGMv9wegJSRp4LIjqbHt2KF44gzMB4qL
bmWdgNOM2CamIEDzpENlE81KqVXZsdaOD1Qbnqk1vTC27G7P5SpwIhD20Wft420BbiTZ7c/bVO8M
vbVRJPa1tx8c61eHdhgSfOTmrmAoSNJVjcQru4OaJwN9yjim6DKSJsa6paqCynLimqZRa75OTBFP
XdkexLJMmAK8M5HBkDRsab12YiR1Y56+jsMS1t9alHQ2zun2yq3MA/ZWIB3bQFE0bGkejrV4Xl1o
TjwEO1OLLMUsVMNLs8jNgCFoi+G5/uog+pIvitTDmgBQjCNBDTQRoKdKV2zLAtrqhDix29bhDy9X
1T6sKLCI+OlgTBfJFHmf84AMbdUXbpxPby0lwGswNoF3ty8F4gADKgzeY3T0y+QBQbkgT1VPbqyj
kj6ooyL5cfcue/AOoFA6uI+B1Xl51mezosY0Mi+2jV2fbmwVIPLKLiAGgtXXA0ENIGNEVaY+WilC
eXGJXhykFbfZ9t4JAOkbvUIwIhCC3bicgNsHrJiAABpbZMOriBV3X1YX4185ggQXVYFwQqwbT93P
olbYp+vDDM4sFJ+Icww+WUta/yoYude5BonHkoYsWD4EE//gDd88FbHNtbpeChK/n126duunA9DZ
SZwl2/pRm7Yqutq1mQhwdxNgr9Y14upkeumQsAJFJ0EVGdlX135LhtDguuLiuNYohKIgA08MgFtc
QfZ0aJ42MrtJTosdVeQpteO7FQrjI+NmWuhegdd3uVBFM5mM911yQmAwHw6ZChRs7fvhVSGIgzgI
DraksP6IRaotmpy0sTo63fSYA1hS4ZcrZMhKWwEjJ+EgtDvN6Kcd9V3gqfT2WgIq0/Ge9z0Hpxpu
8eUqBWUWaFVg+HG3Qe11p9JWYf0vntuIEpwPL5TtTFstk1YpgiJ+POfb0Zwiq9Qjq//QWV5ELCNK
7n/uQR68EXCow9+9At/sEtqwwaQBIJf9ndsFO4Udvz59l+NL83GDpeBVQzCfBXQ5G9K/6Pffd5ci
5Pt6LkrLyCHCdHdaFzbmw+1zIf6/vCUClloAkVnu1X1Klokni5drsblMoByA31kf/OQwkg8BSe72
cBEnOpMlRUEmmhftNEOWz4+ICgeVqlpgRX1RwWIijY/HI9KOknNAvMELGs0hsf85Azy/nt6NjSiY
pcVrDaWcK/CeemKD78TrSMwfazvYLta4vb0dKyfkQoCY4dkJaVFUwVvCSWxk+T7pvUdwxjjlpjU3
rtkdiOXvbstb0eALedKBd7WpKNwcEyoc/Uea9wealoe5KH7eFrO2MTZqDgxBzA38Oemg9BOrWlpi
WlnxCvQNVxG6XR0ePCR410CTrwCis9KmqBVoCJgTvlZovq/uTvth31FcBOQlkJXCq5IUa6QGZ65f
kbgdUCi1Y+bdXi0YxUG0iTwGYHeuQl/U7ufe5YETW+1mMKKi2Nxe/7VtxktJBJyBdX8V5xxq1B0k
jWvHRVJ9yO3i2bT6fcKCe5P+4kl2JkY+4Glbjz2eh8DZ2ej/6KqmRKElkq26GF4KYDgAGQfCYWDH
FSAZGc2jxcuixMFFpQIQXF0vIAbAWvlIkMrJvg5oUVmdZQ56Epfveh68cDQGdVm2v70ta3qLXB8e
3XjJoipDMu5D0/UesK7d2Bi6iNe7sfD+ZOMDRLhEYkaUh13aE+BW0AbwSlCsZQEpDwOW6HZWGZHV
aZwJkaZh62VhjwOEAI8ZqZnXkt6bfxN6dSZAelU2WeXnSQIB/VyimyIL/8BRuBAgeW86r9G8IZYJ
SGKb4MUL7n/PCPwx4FKL7DSitpKd1esis1PiWbFVLw8j1bZLo3h5r6jshQRpp0176IkgUIqJ9mXm
27Y43K9KMK4WrBRg+gyUEUmqVBeNqXfUjRMyPWggE6gnFprD7u4jAbYFG00UqGMEjpqkSyanAtOb
uHGTPtsfwTV3//CIgILSAYhcyDZIybfS5WQazMqNx+yz/1GzvvzB8CghRBxHFA/L90RaG3U19tAj
hIutb3T+fnv4FQMIrgVU04hyoeCqxjOxgrJYGk2L3W+uM0RG4UaNM0d1oEqrXzfNokjMNHBdCwh+
1G9J61QbXrEsTq/FOl22+ritqiedfaDTnhp55FkbHQFxv1ZcHysq/I6ajiB1AAIRTxK6mK2usXwJ
4jH5wlxnazfNoUjufgiiYAy+23+FSFd5YumgXhNCKudjvSvuLo0FVjAWDhWRApP9Sn9nS9fSBWi7
sZeDC69vX/JU3/KhfAGgq+LJLI6CdB2i9gGlPCix8dCmLR2VfGzzhfYkiBf0y3vBd9c9kuLB+pwZ
qoL4lY0R6gxkJcNBdk5Olegu7VpcLnDch3nf4h1ltGhj4+b+tnpf3yNAJ3YFCCgQLtGxJhlJgIKn
rU3m7pS6PDyOuoqzc2182wB7NipfUJkoR60mzXGWeii7U2X9KPdO88/9ny+4R2HeQdMN1OtLA9mD
FWeaKp+fgumTn0ZG/S/HlwwwaZbaajnGT/zIe7ub+jVwQRQj1h3fj7eTdH+MwTItEwmSt1l/aJ0d
v/sKB+Y+lh7Pf1GIKq99UBJUNHm0PQ0Hzy23QasCXLre3Hf3HF66bSCqKqfyNXMmCHeX7IQK+yDd
6uTuiOHl+JJv2+mJS2ynYIDsyV/KkFZMIeD6kGHlAaiAcB2i26acnvNzI1n8qmtOddD83fVzFAyi
V8D+dltLr+8QGHRhoJDjRQpFrmpN0UWgV0PBT3z8mttWNKMGmKBgoGSqhNP1jrxfHa4HdLgAFWDi
97O3bNC26eg0HY7zsGdByFSIiKrxJXNB+aBRq8P4VrKZvJD+uL1QquGlAzE5PsgaR96dNOSAnW9g
8QrvFoCCRRuvPQeh+iuuLnfkDSO+3p1KAIe3DwaY6e8XgMsbjT3vJ0LOldTVYNNl5sUpK//qttXd
vKzwQHDakIpFD4Og7b3c38X1Z7dsmuzU+xsOtgXFbbByHi6Gl9afJhrk1xh+Uzjf2EPVf717dS7G
l67PouQW0UaMbwII5u/GT3e3x1/7fieAo+EKUiwEny+XZ54Nc1m0PDsV6dae9wbZTqYi/ngdLULN
moHaR1Fdi3ekdCP0Qekni55lKFk7+bSOujaNugw4x76HIqAqHFWNtStnAnWjKLOGlQIjjPwutoe6
aBc/zU76qIdV+tAOp9uLdi0gANgMMsd4qiA5KVeNjpygO1Vz0OCav5LQ7u5+JF0OL8SfmaSZ5hkC
PRh+yaadM81hbXSganEVW6+ahXQycOJ5jcBCdWJhnW1APnR7kYTmXzp+l7OQTsYCPEM8ZDB8Yc+h
Y3/WtnP/F2p97zYfiKIiw463Erxx5EIvFwu1f4CwoMV0ausm9AoatoqraGWZRI4PLZyICF7XGdUF
WAZ7c+pPbmT3r4V5t6cvGGyQAgWzLV4U8puba2CbH0p9PBn0uS6DKE2q+/dZPCZQsaELQkTZL0Y2
o51nHswnSh+TfRrcHRUUj4nfw0sOZZpNSZoMGN50v/Tlyd3eVqNrAwU/DAAb6NEAqR484sv9bZuZ
aY5b6yeA12uPtW6UIUJdPqqQulaJ8ynvNZK44DzGi9J1YAyvWIXsAu+uklnLiRkPnwrjcHsq8ol4
Hx3uHQjCEbWDd3M5FdeYxyVr2HLyy9n/COD65mhoBd+7TAeJc5ETFt0WeD0dTMUHzorIr6NsR1q7
3vcW9GnQ8Zj+VfvbhClewtfzuRxeujtSVM5nWYvhrRlUUt1fpo2G412qSv6oZiEtW66nrZE4EDPY
UeOHS6DQMNX44vczc4sHRxJwivGrAGnw+YkXileFrMLwLFG6i7OHKmR0z8lZV4PgdT1M43A02MkI
Nr6OQ/56906fi5AjIYmVanmL8ObRMMOWRanCy1lZIsEagXabQBxDuRcjC6ye5VY5HHt971fPgSrl
ujY+6hiQtBCFAqjqvNyCXmuNuqPpcESEE0hxWXj/8qBC473Hz8JpMCQXxASUkm+BJOAomgopeoHL
f26vv3DDzi87bDHSOnis4+K3UYAl6WhHB04dlE8cneZBI+gCDYn/gLsu1063Ba2sFLoIBQ4dvFnB
V3S5UigMLnCiSXekbkiSjaFwPVTDi9/PzkLu+WBVazD8WHzRxm/2vaAI7+t09vniqJyPP9OhGkeM
r+tfjfaYHW+vzopFQnkDYrKIgIvuZclb1lyH+3Ne9UcAt3xjDd95oxZqvbcDB4HC71g51BeipGuv
tEoLyYSyP1K2M4YfRbGt+0QhQzUdSW1rZ6hdd8J0jHRDso1WbAMWalRxuGX//H1Pfi+abDvA0kFb
NMr3x6kdQ1prIVB7wsXhUUZ/Geyho6pprR0WOHpio9DVcNXZN7sNyBqTNjs2iUe+Gf4EQsi0ye2H
tCDz05Sx+bEwxkIFv3BVS42JCrgMFOX9BxVOWk6tyVB/0XjZsW1z+yNYzV2C26TyAJwxgtfFC36N
XdrvSOGy5wZLn4aV1s08nHx33GltDx49ki0ViEx4uWsdL1HcE9fbDZ1F8bMnWh7RsiJ+Pz8cg0Vp
x7AuATvwadsNL66TbdpaxdJzveGQg6gvWlaEFZGfL223+E7Os+zods/ZlD5UWrMZAZ1JgcNQHlH7
q1DjVXlosEUrKvKu6FW+nBcf0CE6WTQ7sjINUSv/6OVfzOmT5m5J82COqULce/WjZIzh9uvICcCz
RmuA5PYEBSuLLC3zI+satvfQcgtO+c5wH5tqtLazCajbzreBDcmm/sB8dDUXhpHswFfzFSWp+s+h
WMDspTXaS4XIR5gVQY5i15L9vG2sVizIxWeal8tioLuKMHT2HPmcfujt6qcGXhFz8B5ui1kx6aCq
wuUHqC/QzPmSmCzrpmA2YWzNV8/Y3k3rhUPlgbJGdBqjBiiQ/fOFdo47tWZ77HYaOQXN8f6vR/IZ
JVlov7jOcaemUTKbs/ZYDJFTbJwxun98JJ7hmMH3wPNR0s1yHDydDTk/2vQpO/TlHyz++fDSLUEy
7tQWx/Czc3LKL0wRWlnZWwFaI9IrqPe4aiydS6p1VNP5sbU2frZNPEW0VzG+nOtiXKtoSjD+mG9s
Eo4Kt2zlBJx/vicd1KqjTT0CEedoc/5Q9KB8DLpoXrzD7T2+tqsGnG7dw/MdoX33PY14Zlcz1s5d
rTvtsXIOC3XCpT1Sp42C7PttOe/BMsnwoOfDtYGZ4qIRU04LVxZxWWJ01RFfY0V+51uRUbl5FNSF
uUs1GkQNUK22BSzXUxpU7cYtpgG2CdC/P9As0MZeOn21yFz+WmaafQRlx3iqWUr3xpD4H1nmTTue
4WLWk6k0w6m1PNUdeb3huCBNxM7gyyL+Ll8N2ZyXzrSkuCKzHQl1Ff379YbDMwNRMzIHSM0jqnxp
8hJDH8ppKLIjSKE2lf/Eq9dFFVC53m0hAxcoSpVg/2Xrz3ljtykqGY6N10UNMFPJcIJjGOW5trm9
39ezESX46FAQuShhAC9nM9htkDuB83+kfVeP5DjP9S8y4CCnW9sVOkx3l3vyjdGTHOQkZ/vXf0e9
77dTJRsl1D47wMxFYUVLoiiKPDzMQp02B7381OsaSvr/XBey3pFLIYKBmq2mA4mqhcvamvzc+Egq
zbsuQTYN0UZNkdKSCRLyYQRd37Pr+lZVS+ysTIjge1ltW1plDN8LzPxJfbdUD6qs4nBTBAI3SM6+
l10I1kSb4wUIGWyHreyXRfNGZP9d/ev1xdrcjjMhwm06xW4NSACEjNmXNPnVRJJo2vYkULbAj6Cx
wtgtGTGZOmGdFJ36DfrcOkibQwUke74qUtN4xBEB8v+TIzr9usnQ42pxs7D7mvUeoUHJDlO3d/aj
7bdfQA6ry7z+9cwQ/wdODd43/gDjc3laRqUgauyUeTj04x3JZ/3I8nQJmsiQbNGWIFStAzsDCKSx
cm9JURW2m7Z52Nbl8IKKKPXBRp+O06LVsgqvta3hgDUg0Qkw+2tqHMOZ8rSolTKk07Gnd3H9OKSn
uZbE2dY69w6L4yYTSQc0SL5cOeRb0X+4sMuwTh81Z09ltAtbCwbY3b/jCwaAobGt5VQYP2Mn3f3A
sieHSm562RSE42+wfgJ/AESo2mF+tprg+qnkK3B58aKeD4Ed/sKAxRUBhG7R60lnGVOYEk8n34D9
wNUVJz+WX9flrKfB6wZV3mzbMHj+53InuiUtbBOkW2GVHdMdbY43Dw/UKzhCNMDccaUIG9HqLHVa
0i7h1P9Jjs2t9VboGsRfQ/DRUcUCXRL0aBrMgaqxO4QtuscYX8qbke3/CADTGkD6sJGrp8YAwlfL
zMdwbH/p9q9ccodsrD72GEuD+n7c7eLwzbwAOaHMCGfHkU8P6AgiEbA+CCiC4kEJQGqRdTUELR1t
GgOcz6bQpKYXN6GjvkbFrSQIWCQC4k/gLFGEA5ddwI/lqHDNbJaaYYcOxbB/nSRftbZJaE8Kui4k
MEA0hZT9pY4ufZ6gcrKwQvOxVT87db6jbrUztS/XdXUFvuPzQIgNpwFLxh9PgpyIRF3CUjtsklD7
CQ58heybP8P8Czxqx7iSxEY29h7SOEkbYp5rVNRYJkgzzZDWJ2B7DqvyP2wLJgNkEaAO8N/FEPES
u06lTmUX5prlfXCZLblxNyaA8ZGX5jEXDou8XK4BXZuaJOm6EFUhvr5DSzmJ8nLjINhADttFLl8H
RwjqCy4FgKHNTkHs0IVWMgJ3/tylz2314HxSPtd02V3f/M3JnMkSdKwslMTtI8hS4Jyw1FfYrSh6
aBdylYC/ohoAQTuR/YtMCrHmdulCU33qW+Po0MGbbA0UULKealtzQXoRHGOoMeEF4cK6NXmB6EiD
3MNbZx1i+3D7UiHyAsPlogoVqczL4WOEFJU4ozyG6/X2zmpvDgEAVnk2vrAVlZYAARtlfVguD0rm
57YEi7ylVng5o+YRQYZ16qeuDTTuG+gQZuR3NX9rk1918yNXvxfTH1OTtWtb0dbybUdtEpCVcEjA
Y8Yt9NlT3RyUccG7sQ/dyfVKslOzY3uawcTbqV+s3HfzuzK/r38w5tezP0ZBVryC6AChIdS7X9+3
DQ/58lMEvagq1+11xejD2a49pjwNyvc5/Z4pTzTn3XLMLlySZz39eF3sxhWEAwyeH2Dw4VaKpM5o
Z2E0BU1ghr6234EXA6rruoCt/QShKzLQUBoOCbhc4alWDYVk3A7Z3Y6lx8Zt7oal8XVyLNx0Xznf
rsvbnJDJi3rAmsML+C7lqQ5L81Zz2zAyzedGiYKpnj8NN3MXccXB8wKBTkQtuGW6FDNOWcn0GpEd
0LAo9UGRlUbw/1+0riiCh2cGDxNxVME1IAu4XZQ4akK1eWwTKxjnl955tOrnjnX721cMMGbX4mgH
js++nEpZk6iPdR0xw4QZu4VUupfMI0OHXltGE803W5gVKF05owOiuHA4BVFmZFZWOo19OIJt72tJ
p3anJV+qaDQCncWyhgoba8hhuzqgCEBmwWm4nJgFGJtdgAIxVBgA5yk6Ktw7+jFZQLd584sJawd1
eC+zw3UoONJJZidkWHhKK97lXecPjnn7de68A4IQycLLQyTEabUoLZLZ7sKoinAxBUkjKxPlGiXu
DRDC0AMoNKh3Bf/KzfJsqpRyDLu42IMz1LOz6UkdsuMwu8/Urj5YBmOeGqsS9du4DzEhB+mhd7ZX
cWY5igjjQXf6kNrT8Zti3Urwg5OKJxTQBIBUoZZezAZp49SQpZqGkP5Rkr0qI2TesDd4ievvJZwo
ZVIFQ6Cr8Yy+RssQTpHh2f1X9G3341kWM9tYJP6EQlIFRTq8oPNSlZupiwajRtYj/az9WN6uG4D1
4EjNgccAtwCKhFf1Obzs3akBRgmHgT7Ap3tAiF9yq69X6VKE4JX0VetELex92Kmjv1TO0VHsD+hB
J4lm6dy6Xyox5OCxg0OP5/IK796zicxG3qZhHrUVGidOA7ppRMS3l/7Jdqs7on2NWRu0erxzGit+
ZBGd3+I0K384aFGzd6k1ehM4mw6NRWLOfzV4VVWSoC+deO/mRAaHXd+OIGTGdvKSFYSRRf8j1vOR
zEuchmlWHGLS+I52KJf5bnCmOwteO2Do1/d6IykNiTDynLqTpygETeoHlrtgO85CmquaTzTqVfqj
F3S1G2RqPe7sPB49XXGNIHMsQEFj42fDyAQXhA67sUt7iX+w4ffggzjLoA3ENHgohJtuaRnAJ6hZ
DbPs05wjM6/uGH2oontn/JB0hpdr6q5rfriWDFGxvh5A5QBb907Da63IKZJFHxdmUxqa4Ppe6ukL
WIw7LxmdxqOdcSqNNpCs/cZuI3KH2B0aO254m7pe1wWa0Gch+pR6c/uw1NRP3OOQmAGZvvTOnigf
0HwvMPT7HGz+pfbVdcHbbAbAKqSzrxdfr3/QxsFH2RL6w+N5iFJYMX9EC3D+LNFA0bx938bHWPbG
3Tj1F+ML1yID2a2r0p6GHTvRtvTannlUSnItm4WgQDVyIhQMIDSMU3NXszdN2kVCMg8i+JRTMVux
Obc0nB2/qe4m/WDL0MubkwDtJvdY4bOINZKxgcdm0cw0HH5lzt7VJK+2zRmcDS/Y3xa+spuDri3E
k3YABB58mzIusFXDAJAac4QN4CRQKVg1YR9G08pjSyE0TOf70a29ztwXwyP+tsmxLGhAS9/uT2T5
OkUyJtGNo4zUAi9Lh9HH81QwaqWpT2bj1DTU3UeT7tOl8G14euozSrck7sqmKH4F89cMQvGCKKIP
SJMSho2qgzgKeupF0ZFGXj3cnAs3QDL5VxD3pc+epj1SJiWpIYhoJ6f+0N7dfvYtXOyILSM2aIup
9mlsBqZ3+fvZ7+l+lCjc5jJZBrYDdYt4v/Dfz76+GTsU35sNDRXDz82D8mS8oSVmKWvxuaXXeLoi
Rqu9Z18FnbNSwuqc4PKYp8B2gWbxQA1yfaE2Z/JXxCqbX2mFPlhIV8blDrtd6Scn9Ydol0s9cL6j
gvOChgr/Tub9pjxbsyyaozGxkCNzNa/L9vmwn9H999bWwvyYnksRTEFTt8wpBweZuNQbR6+Spfo2
Z4FXHt5DLm4WW9gSqjqjoloJDaPFNxBAm7yyuDOr8PqubG48MJeIEqEGY5XZB4l7BeQF8qIxmrpb
8Wd7ugO34nUZWzYZxJC8ewLAXRB1qcPwjXpjNusyRO86Ld0PMiD41kqdj89/P9vvskHF76K1Zbi4
n0xQLaeIOcYov6GurP3Y+xteUC33PcKJsBoQfyIQoi6KKLWduAqzPGk9eyTf8sRBoyLdV2sU5PTV
0QIQkxrJoaw7r2PEa41s19q31otC+VBnjPbpMDkICYnRoDQn1LEy5OX0aNfYeyeTeJMbauHCo4FD
w196qOO4XFJKp54xsyhCPa+f6ij6Sd3urphSyXNmQzN4eaKNhzhP+IqRBb1oUSSQtRCT/HwzZbge
2ej89zO9SJemQdFxU4SJ/kLtUFbhIhteUGtjAoirQdQvdJcv7s7KP10/NVtbcI4qFb5+RCO9eO7a
LDR7uBofFfPjrUXZXInOJQgTWFCVqLeMSyC7guzGL9cnsJFpusQqCJEQUx+WFEXbWZiWrZfNCSoE
7obiUclcH+H6StvnINml3et1sWtrcClVsMvGNC7dOEHqwDnTgno+2rlHbs8+IBaCqkgQ2aEp3KoD
0dx0dtxVCqz/iGYB0ZOW/Lw+jbV2EVSWoW6Dd4ZAVbtxqbwKaao+SZUcF3/iadFLlAT/QYCJIBhn
0wWIQNidJRrR0SljRajU95GrBE7ZH65LWN/4mAIIVQBIQ2gHjB+XU5jsWV/QhzkP+y7ISe472WPd
3S9Z6rvp7ZPhEReHP8iRgBKTs0UB2LlVj3EYa9XOSB7sxZJMZmM/LiQIk3HjZc47BRKqp8bY1fb+
+lptDI/QKu+bQgBNW8UllYxlcz2oSVi2d5Vf05uvYEQGwbGJWh3oFJLll1tRkiXV1CSvQza+5aD6
+3H969e26nJ44bpA4886aWsMT1M/wvHOrDGwZBHC9cFGCQAcbTD0WJx/j6vbmTlH2GeInHaoXlUS
VGUdoL1FYGbHTr/5UrqUI7y2yUTrQukhx25exxrIul/XF2u91XheIWbvIsSGRL+Y8nCtIgfuhaav
3U/LekCq9PrwG8sERUUyHIeBU20Iitpn9qgOKGoC1sX5ZqnzPntRkuaAqPO364LWm46gBLw5kJ5C
Y9Hv/nI/YkadOS36KGyVl7Lfx8vekrkhG0uFFlLwRIBJgb0V56JXhjvVyMO+xtOu/lHJCiFlwwtX
BSkJq3QXwyvsi/Oj7iTYh7X9Q8gXqAcknnj/IBFiXzZtqTd6m7+io5dhvCbFVzd/tdIgut14gHIG
fhrHIOFsEGEeJtDq9mh2xWutFJ5pKZ5t767v9cZKgdAKJS64MBBlNIUDPhAjtXrilK/PoPf2JnTB
+t/GF8527Q5EyeuofCXLjozHcpRshez7hTMNNP+IgCK+X5+OdNo7kuXZOApIL+LaMVALjuatwluN
aUzFTVrlr5nzxpTGMzOAx1NZU4mNSZxLEUMNbTmVTaHV+avietVP68vNW3AxumA3KGmdqrDK/BWE
G8u0a8nNVxBYy8AkxTGReFKKaMiBjdhfN81f0caVZcEsI4TZ3IOz8YUtNrSoo7mZ5K822s0NQBL7
hSw8JhMhbPO0KAjcI8H3qpO9mwSpc9BkjeA2rPf5Kolp92zIp8oGEuyVOvbwa0af9JAw9A0x2zra
wcVajtd3na/K5YOWdwUFPwzK+dC6Q3QzJ/BhKAsKpV7NaULr6SyIp0Nl/m5N6pXG12a5leMWeXj0
OABoB8LgNouXBtWjIkOz+fy1Ud7SdpSTcKwPyaUA/vuZl9D3SW7oNYOaNSeL3bFxf33BZONzHTkb
3zSnuJonHPVoOaKhqhR3tNaxy+8XLG0VZ2zpXSxQXAS1EQzuU35rD3vsAWw49xFMA765LhjbMjJH
YwbkO0RYCYiYqrjZmGN8RK2QiwOeG/7m5RLZSVwVcRFbod481UdLVpa/vlYvhhd9/aWuG1JSxQyr
pn5yiPLbtbN7MF4FqIU4OEMWXN/w9YnEGww5b2S9USAA+345m5zl/aT10RzmQfKjTvZD6c+uRMaG
UqHyiIPskbnAc0+4wAtwV7utOaghrV+maWfI8CKy8QVXjTWprecKxk+MsO5edEOy43wNLq2Ii4cw
Z8dArR/8NC7//FBk/EmWW0NYVidDjZu7KW2ewDj8G9WBf9jU3PekS+7d5PXGrUGpAKgqAUyBqoFE
RtiaRBuUeUn0PlS7zKuIZzaJp9qf4+HXf5ADcBJSI7wdpDi9xugnxVFRz52ijrsdgoIFNam903Up
q5OPWYBlWufOLrhcxTdaNPU2K7IKAI7ygKRIYgdGfavxggheXs/Jj3iyWLgjUZXZJxpIwEN07V78
tA/mxJ0lurDSNS4DwUnQ46DfAoqHL3UhG5wcjbcIkHDRoeiOn68v0sboqCZFm1QOsViTcTstKMGU
uZhD1JoP+5jt/qfhDeHjlWEY2nzB8KPzqB367FY3FFW3Z18vYq+zMjKsZsDwnbKPdya5fXsxPJIS
ICrnBQnC1+d5DXCvpc/h8KhVxyG+u744Gwp6MbzgIea6FQ2RjeHRYMFxPpDsQ3orBRigo3jag5UI
+CkUaoiNNCwlRQFlxdQwbSOvuJ9dGTx0Yw4QAOQGTjMOgoic66pJr8c5UVFTGnmxYnhTwfxhlMUq
NtQUXThxWQDQRDhj6+UhMF0EEHCe1bCwgnoKHBkqfWsa5+Nz+WcGdxpUt04mjN+qz0X6Ulb7JZV4
hu/kLRdGHXuBDBffBwTnV8U5YCh3UERsLCGN++VOUet6r7d6HkTtECewte0paZ0DcfqvuFvGX0xf
MjgTo8qoR6muhamSlj4hVCM7kJcmqOp3qKc51D00WWL7QGGVT0mbpL/wanUnjxJ1VPY6qEKD3h6t
e2exh/2Q6OUBsT1085ir/Dtev9aHyAJGENDKpXuyJ7f1NMWOfeqMZkgNve3uC7MOXJsFnTEz07fU
0SkCoywNNIpXin02x8oJb2Vj3+dackCP9zyo1TFJPAPJ9T1aO8c/9CkZT9FkflfaYfJMQHm8TB36
ZVe3NlCPeuyr2pQfF7dZMs/QM+0RhV6K1zVLV/uNQuwv1GnKQ5dkzbGhWec3Sd6e6mpefsXEGB6q
BHXZtFh630m1xHeUVt03oDD1gepir4WTxX6TV63nFNqwR/+B1uuAdf+pjjYYUSqLhJNRL6MHdqXI
n+fKekavEO0ndZwp8+t8ZifYfhU9Li0QiIFtpnU/jtmU7Zkd/+hI5MgQj2tlRM0NIos8AgEUkCtc
wzOZ9V7v0JOrjxO/UNLWK03FG7X47Vb7g2QXIsoWJ8dCIFNQehReZlbMUu1kO8dYD+rFcz/+bxL4
TM+OFXrCEg0qqZ06GzWo5bGNkD+QzGJtGi5nwf3NMxlo9LaUxQIZlHj2HBSywoKt3QA7C7/ncWjh
Gl2OH88wDOgIq50W8oZeDC7Q94PENKxFwMuDCIRhYeHwerwU0Sw56eohJaFBwLWCPprpLrJ+Xt+K
9TJdyhA2G+Bm1jTAJYRaGrhPCbv5qsTwPKqIqBboiMWqVseojaqabCO0JuW+9StA5f7D9wPGwxkF
0NtPvMkUUjVlF+OsxvAUHT3sM8kMuJ5cmmfM4EyAoEcDSm1ibTJJuJi/wZLlNVnsMYqKC1nsb1MQ
gtUomEV8YAUKGgiQxXnESEid13E6GNGnef7q6LJeYFtKhY7VQCHwe3OVC7aGXB9HBDxQI9Z6SXOf
AbOYNZ+u78rq7chpi3j/HpSjwc8WAU6MogtN00xGuExGsNiFV01PjNxp/aeM/r4uakuBgUIDPhGQ
wPU5bCt17NR+1EKDfZyUl+Fwffj37Jm4/+g6BVceCR2YXuEVn+tTqmnRoIV9Pnnu/Iey8YCkoZ/Q
e9f5pbf3GXsc1dhXWntX1w9T9wnFAh6zmt1Shlr5NHZPJftpLGjgLfFyt3by75ehH8KleVja3jFi
FzNPsxe2eDNAZIPkrbS1uLykEGWS8K/ArHYpIremrMjGRkdd8lGdH5aX64v7/qgXFxf+IQ6YhStt
zUmv9qoOHwY6b6i+XTleqef+BBrA7Jjnra/PecCUD7YD1sQ4GMZ9Xjt7Lf0dgSokrr5X5VFvjorM
/15PGhWoQOCD8xdvq1Udhm0tjtXi9X1Ss8b34GJIXm7rg345vmBya21IszbD+DP7Mxr2jujdbs7v
nG6QCJJNRNw9FhmkHiHIgC8CHnKaLt71DdycCtYJiCYQfayoqxLOBBGjYu1ESPUCYrLXrq7vRtZ9
byYZQ8aWKF7wBesIcq4VkW2P13aU9pUFqqnxyeriQ9sgY9/i3tX1+NP1aa1Pls4pt/+VJcSJqoia
dpZDVtJ9NXCa0Sm4lgVVtjYHIXogv9BribOeXh4t6o4jidLIPDEb7UO7zpM1GtyaBKpIAJvAAUKq
VfAeyiRDnxHcN6eETJ4KK19H4w6H5/pSbU4D4DneUwuvGBHBpCjTvFB4SCcXtNWqp6B50HUBm9Pg
1wg6XqHXixiGtDLSRma3YBp9jh4cakCz9mOvTJKzssb1o4MTAp7/yhFe3bY+OEC4qeYpdSK/4Ijc
QtsZ7LVHDWC+G4ben9XKa4uvhvP5+gw3lpBXkELdECxCwYywUa6WJSjcsNQTi/FU9lxtf338jRW8
GJ/LP/OEk7ibLDZhfKX3DTcg1E+/XJewcTYvJPAvOJNgp9RN4w4SxmavOd9S4AJ/ZjJM+NYyGWBY
xW2BrsF4mlwKGSKwHDv9qJ5s+zlPnmV1XVurZKBAHBl2VJfCW70cXoktlvTGoJ5cA33Jhl0WOV4m
S2DyQS7vOzzhzoQIT7horJVOjTCHdCk9JfqRz5VvWy8a22fpsWWSbZFMSTw6TWMPmlpN2JaUPdul
9eaM7N5pkt313ed+xpVJiTTKcwOWqXHGpJbhwYgOaRuq6QfdTcDNI4v3bIoCHAwlkoAhgXP8cpMW
XdFio6PqyaJ/5uLLohfBOA2HNA7LOpe8vraUGm74OyYYFYaiZUOVSwvmwVI9oVo4KNW3iLsluHG0
t+vLty3n77NeUDy7AH+NanXqKY8Pmp36VbZLyKuR/bouZq0M71yPvMQeGri6qlHMEzOVRgtw1Lt0
vIsNjxWSEoBNEUhzwh8AfZIjIm4Ss0yIxpYFQMQDgjcDPaa95DZYLxYSmqiW4+2/kJEQHxYxeApq
g5oLsJSWrzV7qjyZ+qmcbu0VyQOk53L4d5xZtAbGZqHUWkINLHS/llYyjbUt450CDfBbgnISmGpB
j9MqA5ep0oCog/lLHqB46vpmy8bXLz+fTU6HwGVrh7TYmSa48HIiuy83dgJOO9AqnGyZM4pdipi6
RE+olUXhpC3xW0uj6FQ49lsOToAvxYDGw9SodHCRgPzNK3pl2fOKY8/N9IcoKe8GXfUHpvxuTDSt
nZ2Pt04fsR+QVvLFRdhBzL8U8Vi5Q1JqpzofvOHoILL3vwkQ7LheqtQsulY7jeaXft+1Eo6adV0o
x5v/ncD772fqR3KrYXrPECBryweG/HHX40AZ9vjVZsPRclBlt5SHaOq+FL0dZAr68BJ7p4Llobbo
jhLUStASzRKyKUjQ07hr0yCntaR6da1k+Ei8Djl7AdZYzD+DrT9tzNrVTkOyc+IA5LX/YZH/ji9e
XzEahM4RtbRTqh2y9I7JLpPN7wdGBpy7CL2vGs4iK5HHQ6Tj+61PTvfx0/WvX58PrI6DE4L/YHLF
82Etbj43Zaxzf+JumVx/tg79mOzGcQiuS9pyKlCk+U6fgqpUMRKp961pxK2Ki2rO7my32GmleTcT
xx81pffmCSWGjoyRfnN2ZzIFA2YWTpvOFDKRIPMU924pH3SDeXbz+/rc1lcKVvFMjmDIssgq5pwt
6mkuP6PK2zS/x/F/eMReyBD870FrOygaZCAY8aEf5w+9hqRYjZxLJMNPrwtb+ME+mw/XybODXdDe
juZhVk/qlAa8eSF9tNkutdD2YK53C3q0IJsQlM3Xavpcq3AJX6+v59a+oWEmXCe8yhHMEpyNTi0X
A7QZWE8TVvkZVP9o8DvIuj5taST6zcBPQxIf/whSSNWayEphlmPygWbPTfdBGT62yUcwNuzUVuLl
rvmssabn0gRjnDEjmqYR0lAXdW+i/0UKBoiJMB/u205T6ztmDscqrQOnaXzVWb5PUx50LD6qhhb0
xfItbhy/Y0xiHtd1GZffJRrxuY67xOB7bdPKc93fRnRHbQR9ek/Njwl1PVXLdpGsknFzh/+uvegi
J46ephHDydTJHNQJ+WyNSlCn7S7OZL0rZaKEw9kBEGvlFAenm/fl+FKPQcWOhqwYbPMyPNtfkVVw
LOeFoQmQeorQtC/Tpn1k5V5dVI9aE3lzjJq9GPS16RyaZb7v8vKlnaz7maFGPEMeMkZuEKUQWUID
I869LJsanxXx8fq52gofoCU6/F6wcaOsWKRYHNPabTOXq3x+X1Voj6jsNXLXN49zgzrSInpMGJJ2
JfMmpECvy966x85F80fTmU1xaJ9aUH/11LQ7ep8pu+vDbx5msAe9B2mBmhFMvYV8rYKXEExW/sfF
+6Qoei/NkNHvvhvTW5LIsCEb8ni3KpCgIM0JbALXurPpUDq4reJmeCNHO1rt1T/1dJiNval9jGUg
Q24ZhJcr3pGcRM0A0xMIhS5FJTlVXSspsHLW/KdxFi8Da0PppKETqaB4HZDQTrP9pMz760u6catB
LqYHC4G0ntjmEhU0SRMViXoa4oOVBWbiG7Lm5xtKcSFCOJuIow1mTzA1ZSx9jX0Bsu52tbuQIFyb
qTo0Ni2wTzZ4N8CbAOaR4X8UIdyWeamMoz5DRERf2/Y+vRkli/aZvO0QtBoHyBZxQnocx3mR5Qgn
ZHowLDtgYoLbdxpUSwCA8vLLVXqyG8ykp66xnEpGvtMxD4AO/F1KEXpbCuVoqF5G0BrddcQQYtYk
WVdQezkp7r1rHZiSeguK/q7PZcPcg2bprxBhN5QSVhg5suXk2LWnVOj2gQbZ2iNNJQZHNhn++5kB
yMuxzFxKMBmyS1rfLVDDKBGxEUfiHVaQAgVCmqdBL0VMiMdXHXGXU6zdzdM9XK7h82jeHA4BnSzg
mghb8/z9KhzSdFZiD+pymrVD0xyAVAG05/qWbPmT4KsF87ENKCNoGoW1ylSjxXU0z6dM14+RGnsp
7Z97oHWGzN4NFfDmmn4o2v5PZ7QPdkb8oSn8zpBt2Ya1wWcgbY2QHOhhRaSC6g6KQ5gxnyw/y6kP
Aiv/+kQ3dO9CgKB7iUYGQI7t+USAQc53NfnR5qpXNLcSo0G9gR1EaQkKNpGJF5YzauN6QGIGZNgg
RfNcKrEGW14C6HPx5iRgL+clrZd6h7xiB9osZYYrM4CLMjsyo/Ar+4Eayh6lrt6sPVlR7jXmi2r/
vH0FUeMKkATy8bhXBZXvI50iaKEap9bad85Pu04QANwbkozuxsFCEgXpJnQXQAZN5NEYgFxcGNWM
U5Y/Fl0TNHMKSoU/ZeX6SKL9hxlxIiCQpVmI8gh+vw5iUmPuDXJyxuclerP651wDOiyTISa2dA8o
T8BAADLYiBM0OknyfIKcrN0R876tPKP3UMwh0fGtQ3QmRwTFtrOe2wMKqE6j82SnzOtvZhmHdp8L
EDw55B4AlzEgQKX3qLDNZRD+NaUOFwCaLo4aJoCWCJ5oOiagqKpUcqr0XD20Zt94tdanHhKgxaMR
I04ULS07MKt609tR8/B0rP0WqWXPTQZZqJifVcG5wzHWcIx5qzOkQC/PWmFGRpUoo3mqukcGNv3y
UeskT7xtEbhzeQ4Xpd2CVeq7LkYSujZPVlu/5SR+dNwKjKHm7rqibyoGsLT/X4xglUYaJ0unQkxK
QEDpjMH0H+KZWKu/EvgROLtyi9TpUsuqzFOONsS7SX+9PoENlx4kYpztCHnO9eMo1ZYkLWuNnKwu
MKMHksJJ2Wf0Aa0epeiKzT05kyXo4NxOuCpwSZ3KXvdy3Xdq4FxlIaPNHTkTIuhW3zdz1r4L6fzf
6u3obBwjVHqY4GuCcyo6DlaGXOeQJjA42GujUh51e767viObNu1MhDABe9TVUmEpTmpSOQ+orW19
SwE3bItmZ15Nyml/uzwbyA0LEGfcfqpw+wC+01q9WkJeRwL0h/MM0vvoRBi0t2P/sWAaWsTxPC6Y
5AUjZ8/1pLh1TU4KO9bZ8Xh9Hlsbj6sNNwHePqDsFY4iNay8KLQYJjT3lLdCRka0pbznwwvnsKx6
a075tgxkZ1K0An90iAQ1tvHmhbP4dwbC+XDiIkKzNswgLg/Ay1clMgTHUtmhMLvyJlkvPdmEBD0D
0X4Ro8kQIEi1gwj406hpwHkdrm8KH0S09GgIYdhgb3pvo3dpvUCsQ7rSyMgppa+Dgu6lKA2OzR+6
8bl2XijMwHVxW2cHyTsAKPGC56z7l+JQ79+4oCEiACLogOB/tgYlSMcMfRB31wXxgdbz+itIWLwI
hMs50yFoRi3efZtNz30CriWa5J8LRDMChxkyX2dTv0EBAO49jf8RzmnltmNNJ0pO0/TiJLu0l/hs
2+MTvFER/ECRl3A6Kzrx7lcLOZnJoc49d5Qs2Za+gcwLFkDnOi6eT+AGmJPXtX4yxn1f7pGSoLnk
Wbe1/ecihDOaJ+OYowRIPyXgVV+CSb+vEtRFSJRsa6HA+KCB0wD9fpFku1SyfolB+AqC4BPtWOOl
mrH4bsdkGLEtDePUU+CNgd+G99ulFDWtDWNqU3DEacYuXaw7N3cDY1bwRkyavWHf3HEbtxkCXrwn
GEgzVu2bxihWrEpDUgxNJZMvg+x9tbk1hgWMEMoWgEIQTqbeNO4yaxSdHOc4+mwXk7FrqqZIPXMm
iu+aoym5DgTLgwpSYI5RfguvBlcNIOiX61cQpzLQcc59NhPi9Yvtaf2LuxzL/EnLLDi1Ej9KTCn8
Iw9uFHADCFEAMHspbwSsg7FmdJ6tSAdygABkA8AH2qqZYPhsaKN5Tt62D6h9aA+azpy7QqXNx5us
0uobRP1PrdZJh955NgFY1bMF70ji+qggAixeP+UmC67LE470/8kDVAL8eKi3E2NbAxp3oNlo7jwT
1u7KjHlpFAVNLAtnbq8t6oKxpVxHxaBsh7CAPkSQM8XlE/hT0d+vqR46F/jPwUhe+sp+QynD9y4y
fdIWkkUVjvs/kzwTrl9urNohhVy5qfNsLM6HrMnu3KyQxDbE19m7DLBmQGuQ8V4HvSgjSkkb23o2
1Re3rIIluh+nk74802rxxmKn9+Mu0l1fs+JDp8moR4Sz+Y90Cy8AjhUGBZNg+V0HlUtsgvRigGVZ
ij+22+wXMwqKnEmCEJtbiYfov7KE1aQWeHyrwbWeGzw3PYQAD11MPurl8rHrAOGKp+qurvu9PamH
BYGx20z3PzNF405EDPhcRT6aJImiTs8U6zmZHtpPhuzRuaUqMDr/Di9MTo1ylMMlGB6srt7exF+3
njfcnDAveIJgm8A4dKmKDKOP0TTaz1X9q+xGfyqOpvL7uoz1HPjtDIALEL2oxRYDBc1sdrNtD9Yz
9TLzDr01rg+/1rXL4QXHyZr1KqYuhjcS5Vupd08xqx4VvX1gVi15SG3OhDcEAMwalaIidVJmLDpa
QczW8+J2aIWcePTX9bkIVzS0CXMB4w3CGLaFJIVwpylgijZL0qP4EIzryB0y5K9rwxvqB8ORmdrN
yZzJEtaNVUuaDQDyPutlvK+KNjBlHKLrC/NyNoJyJW3TTYmF2WQoa7WDEs0nWvdDD9JCq//tyPqp
bs0HBM8IwuOG5tQrl6q85HaX2FNmPQ+oHf1/pJ3XjtzIkoafiAC9uWXZttWU1DJ9Q2hk6L3n0+9H
zdkzVSxuET0LjHQjDKMyMzIyzB9/FK51GLtPt0/n72bvMyf9z/lAzsWVIRwAUzFzoTxhMPtaHbwX
4MmFwfBzJT0mct5sa17ratNrjQbY0hx3idyVnzqj9bdhX3h3eaX0dgvf3UsvFNqdWMTJS5pCfOGZ
kfolDML+Y5bWwwEL1n1pTHg4UoaQHFt6Do+5ojMoYLTcTSFWjEAPIj+3XeoQu0iUil1k1MPHKq04
Q9dXgYn57mNRF+0Bypv2GNNjszV15l8plW/u0soI90obdfYoRv59FEcA+Y2+oZJstN/oDfxtIP2h
kmLxpdbLaJ/IkbWTYuvbWIj1oYzDlukegMuERh33cGWrDw1jRlvbLVrFrttsOMW97p20pIo2I8RE
m4Jp1nvND//q4Si3jcyXNl6uNFu1cIVna0i7R+Dk0a6kIeZByiPGHHRQ0Y1Bl211KgtAY1UarGIx
22R949py4Ps7yw2V/WDI+Qe38fEt28j47OJr7l0KY0e11YRDVnnxQ16ElCjGXr4rDPVrrvX+hiZe
1R6y0XMM0W03gifXG6kKYtsspeRBKMS/vE7yt2klfCRJOf6y1qqQSzd8Qp1TPKHTE7N7qaVGTful
Shvvi9tqDG2IHjRdsSNZfTWH6pBK7fuSln8UVldpbwJ7CrXDvPZVG5WkdZLmvRi+v0+EdE/V4yE2
+n/xjPwprumMHKJ3Y3b3vBpSZXHUvRcVWhfSDP4jh3/qGn1/+wYu3XGmSkO2+Gce0PyOt0yyV4zM
dU+Zmf1Q6Ti3a8ldcZ2WZJCOQwroDu767ITKWk5EimrCSR4EWyboLuP3xcV/WxFK0Xj1yLnqygzd
0KsGDSvCQIneJTG+1kaz9CRCKDexUtJwR9biUsngWXThAK68l9Ct7UwcbeiVN7kBMax2uH0g8yLX
32uBTJA0E/VgwrBLUVbm9kOv1N4LHftHK+wP2J+HnDwsZRxbCMVtlXQgLtTvUZ08ubG4kuC6jheg
Vj8TP/OPGq9pgj7oMciD+W3U5M+aXx+6di0LtOBkyn9mO/5HKf78+1nOXGoSFT+mEU6tnuu2B7ce
FE/R0autV7loHL00tk013Ok95k3QVvRl6TjJdU3+AHXsq8A9CkdTC4zcPfVGvA/j73kd7eLheziu
aP6iHJJdZG6ZdnLVmxTUvdKIyeieihSi7+oV+iG7MT6o6dfbSrN4wwx4WZWJtI7kzaXO5EOcVzog
8pMb75ToKVobfr3wfZ7uqWMEgvSJxPHy+9yIgAZryz01yQe6TJMPt3/+ks7zfTCVgDxoDZ1XVwNh
tMzUDYQTxlxGI1plkwqKdz8CAX5qlKjdilVi2ky4rI6gD6Rt2vXmkXr6GsJ0caFwBRDHspdXVJ7d
SFtwKkdoZbU1nrS1Nrk/kKiZuwPIjSo/GTaSOPOMUaaWndIrinsaaj/fyYE+bjLNIhOWwtERxlL8
dejSdCunhXmg5w2ejtYND3kgaryxrv+zxsnY95GXb4yqgEZDauIDLBvfzNIzt5Hk4hlE0WAnmcBo
srz5HVjaQ9Bqv5qoUZ/GSm62bRjQnKcN3fsfLFamTTmGaQTXfHyuWkhpEIqmexIgsnYDZefFhiOm
2fG2qiweEGaYNwuKDebrXGoiXqo8GjWaopiuncXhplgRMMdLTvZ3wiH+r4Q5yKDz8riLBV84uW63
TSMgh6qMr6QYL8mobcw6fWgqwS7ldBuN0kE1mpdWMx+Gzjp6enqna81mIrI1++6JstAuSoKjlKzx
Ly4YaXgtcAumOQUmf1/ugqQVRehJJmqaP+nmlpygXQwrjs6CXzXRc4gW9BmEy3O2t7jUuiEXJeE0
NB9c8TWN460sFvZoMehlWDEAC3ENLUMK1GUkU4lsZ8+rHqmdlgax9xLknGrxQzD1rR8dmuAwCPJG
r+/er0TIM7nhpPzAWVxuX9ikRQVPqnDqh+cQFMnP259fVCGC8wlVQWgL9uHy+yT4sqqVO+HU9Zr0
ILi6uPE1pdqEOdxD4UgjT1JbsjNmZfjoGmZ9UEcj3nq1+5Uo1tuOjeLuEjqnP4JmcX/0sSFt8kRt
7c4QapLyrfGgloW3kh1d0ikJ2jj8wAnaNfejC3xLuYvZlNp89XTaZWSQNO4aHHbhRYRn/b9S5uyw
2iBEUR5owkmUUKxN+NZ0D2G4ksFaFAJzFkTcU3J5fr61qRV6n6YYiUqztoSYybYOmOfKlAVpZxbl
GpRm6aoQmGPUyflMiLjL8x4ZokYUlAknQQ/tnJRuZ/2Oo+e6YCivuHJVlmWRgVSmcaREIJeyFMVP
rCpjbcIUqDWeLSXNNht13gIYldu1EsfSzQS5819x07+fuWkx80FzLWZpY8jQculgDbVtWJ9r2QlK
2S7Tze2rsygOKCmA9QmVNC9wKZ1khVU+hQopjB9YUMaj2AdVgzFxDVu6sJFYeoP8EGHDlK67XJnW
tH5ZSPhmjd/BghG8ta5y6IRgV1YBxbVxxZwuPFzn4uaKX3ZBkvlmz8s/2nCCNe+c7jY9Wxffn+lg
bFSJMeh8f8zwk+xkrbQ5Jxv5WwD85pYM7JeK19wHrCewZNqwgEr9KRtbL7PHg9binOww035kBx1P
X6fvxMT6KIfFm5i0tibFOBvG577rHos8B2MZrNz1BY1h4TQPYGcp7BjTvp8pqD70shhkeFSju2+Z
6BcX9wJgqMj3j72XAJBZq8kv6s2ZwNk+SEPYRoopuidTaJ+0yLpPU9Zt4VkNw3YUpJUb8cclnLmM
EG2SCKdvn2FO8+gZpImbRmPHvrcaDaFp86SMKZNN3/T4Y2YXUM51sB21x3xUD5HMuXv52gyZxT2G
JYgJaFBRXSVRB6H2YbCdwpjAtVXhuemh/tzr9cmyvsTpyjs03bur9U7TgoiA4eecu8hlDkA2mmIz
AC9bNdZ2pvTo9T8zNbBd7EBiblx9JUz7M5ThSubUisvgJ4Cl88qn1Jri0GSle/L1D1kf2bkubQM4
P0YVlF3tGP1XczgI0Ijx/+7axrJb5hvmQ7CppGwjpNUmSjw784nxxqfIELcWUzVLSX1mqOYh6481
nVPJqGyqqZfYPQqdvAnVB6N4CMSBt8K3hRrG+sQW3YOpPYdkSbzuOQi+a+5Ri5gM+l2wvgza3Vjc
+X23vW1x/3STzdeOemFyqbewATN9rvyOYKMN3JPXv1XtLhlOtOfahj/a0vhDH1K7kY6y3r4I2nMK
TCOLfDIQw06GDDHvRFsXQ8i8zOPtX/WH3fnqV/GTqOHDf0DgeXmtXTUedCmRrJPuPfVyve2bLxYe
fyTRfsTc6mEUQPvu8/Ehy98UmTdpaGy1+CaI40bTYOcP//KqYqMG+WbsnbY2tyrT6KphP9S/3fDR
ytStW6zlNP7Uq69/ND4sWgup7Nwtr93CaMJQY4AyvyYNc5gIqDh4v9Nu3MrSvdB9TtWagO9LnT9l
ibGLlF1Lxk32D4q4T9SQ9KUCR8qbpqfMGXyQhPgQl8+j8SlvD616qjKnsj536nHs39o6vtPTn0nR
k9o1j7m/4iIvlDtlYn3q8xNmlz712fNommNa+5WrUqdmiKT/LFT3SfQwlI6Gyof557r4pQZ3FDre
PeJzemlUTDr4M9pLDChFLs++KoeubD2gW7r70uRPuXNbtxYcXci4cM1pvyc1M1d4tYpav8kL7QSJ
1JPVw66pk+Ea38mB8PcqlGkBUyrvqqnEqEiz5UWpnSCh29buYy0VKyH3gkvBQv6RMHv6eghP26pq
tBOQYU9jeJXy5fZOLQmAfpnuHqSA0ZibBlVP+77WtBO9XLZtVPG/WIBJ1wsHQUxwlR5TUlgkKjiY
Tgncocfkx7/49Wdfn21PWVaW0tR8PS8+pfKzWa3V5BeeRXLCJNymrg2UdrY9VjMorZcW+ilv1Se1
b05hb76Gff4plN3tYHjHXqvWWOuXlJfUB5AjRlbBfKFc3g2Qp53UhihvG1Y8ihXTf7KWOfQpw09W
TudKFBd/mhzGi8/LT73jUlSokwQJiiZ2ROW+TMHp7cdmBQy2JkK+FCEzhrBtGYPg+OnQ3jUyfXwl
oxFOmWyuwQqu3DZWQ/pyyi9AUERN+FLU6GVp6PmIEjtvW3T1QQxDw7b0zKfnQfnZgOe8rX5XQegk
EBIUJrbQI8fMm0uBUldoimvlkRMFX3z9XvK/l1ygYC1ftbQuwJsQUfPkXI94Y4KBnDSNFTmgNsp9
7Sf73KwezLz7Qdh21Grj9+1lLR2ZAmU6WXOST1cYqmJUOs+19MipBh3WNT/6VHnqKZfXgLaLcpgz
RmxGdwD9hZfbF8sJ0fY4Rg6dInZZ4XD+KOoV+3Z1gTki5UzGTP1CD5R46IqRQ4T4U1W9L6Oi34N8
oLZe/5C97BnImrZyq5ZlqgyzQyegV5nrIXWPIevViHeU3h7/o97lcEC/UQhR2weI41fELW/jf8XN
WUCEeGjpsFAieP/gGCE2FNuCuYb/Qing5cJhxzZxZJOSngVhoIa9qInL2InlaJP2hqMNljN2a2nP
pSsFpIa+Q54j5eoOd+bgSkqY54wXh6lb9UbtS1j4h7b5FLiY3NuKvijMYB4s8FHaCebIhEFLvZj0
QOYMZbnNVEpTWXBndYk9CGu49SVRUycWOAsmG1PFudy+WM2VoEmq3GkqrFH3ecigyht/ECrcXtKS
7k3d2hMLnATyenZMiZY1kaIImVPEnrQXool3ddSYyyr91OXwI17ro1ir7xx2TrfC5EBOhSlQy7QU
zQyhL4SVaIRIreVHSXi0VhIAV07K7PPT5p7pXh4FTRoUXu4UdhduV0e1L12g818/2zM9zCpBzvj1
5ltWELe1/UZfKbmurWA6trMVhFoZN/q0gjHYCdVqU+Ha52cWpwvVMinpI4Cg5Sg809B6W6mm//0i
6GH/6RADjc4UgYkJ6PLXi6A7WrDKuVML4yFL7vtunydfw+xD2h81+VAMawIXbgsPHtEJ/Qp479a0
3rPtaiBGTpuwTJ1ULADr1p7waEQlTfSZLGy9gV702wtclDc15fEYAWKYew59OWZu0fTIs/bhR8qf
v9K1VoU/McdsE3mH8E10AAbXjZ/aIAW6AOeWk+h01NtQ5Aubjju1AaREv/hL6Qu7MOs2Qmy91omw
K7XgFEcD1AeAgLriRdaoGuaBFNqY6eZTNo79Q2P6kQcNg5d/5AglKI7NWLlDDiO0c5qV8jYRH3NF
C7Z5oYu7PA1Km0ne3p2bqp2tV03w4Pmhu+nLLnqpCt2za09xjbvGbcMvaelzzNlG99RtTMJUH8dd
Suqkten1jIm/Pevoi+L4SCQn3AG5c7ecT3iCMSCV9kqnkLgGtWFTh3BDWy6St85spJNYSG9m5n7L
A2GoGCpQAz4MInHXCYbsAbqoWujQDDW1ldD8LSmt+1kRRNm2ek+XdkT8n/S8ij7EuRo6ouRb8TbU
A/JGo1/ehZIy2L7kSfc0ebrfrUiWW7vxmAMqRIG8idVUu09iYxoJKpW2xLiH56QflG2XRd1zmSQG
+9KVK7q1cDfBJVJzmXKYVNvmV99o+1ghsOLBbB5/JZW0knVe0F06SQESUbiHo2NOLqnVJuMiNDVx
PDWzg/FNip6C7r5lA2/fkQUrSYaSy0/VHA9gHgqF3diUbh2kTjxA8x095qUJfGMFtbGwWTz+hCK8
kURbysxd8yUF7s+8TJzEv3M/GsNaFvDakNHfDVB+orwjHJ29wtmgjZVUCLFjeK9d5NqQ7+9u79LS
AuBmoRWafMB1YoO+OjEQ/DR1gmKjNZ/1tTLqyvfnpes8CYbEbfm+au2sHbnH/9fP12YuuWdFriYO
fN54APVdr/U/Tw/FzAZC/0MbGgN1yPzMH5JqiL3Sj/LYGfVmU+XNnaKc8M0xdXfiKmHx0ladC5td
PLOLtSSyshh2iQcTcyJ/vL1XSxdvAqKRH4D7hyTH5SOlRkmvm0AJnNrbZVFlN2FmJ9I2298Ws3Dv
4AinhQbnW4QkZXYkrV8rlH0SrsTobRUpPamldnR7+e3fiAGcQ+cZ7ELzo8FBLARNDRLHVxqHIoPd
dfIx19aIfRZciYk1gggdJbjGVnr03STTYDZnEDpbtpqd3oU7VXryx5MeQpjSdra71o+2oAjTEeHj
k6+FcW3mHYVqis5JWen4L0KS0vCUvf/ST8PRJ74USKAY5HGpCYkRlqaRZYWj5CTqbG2tXrJwbTSF
tP3ExMSlmbPwBJmlRFEt544mb5MPH/rPZb9dm3C8oM0a0DK6zmgjArc3W0OhNlIcxm7uwMr4sc13
jL8CiyqY9vhO4qUpWEASpI9oNX/PQyEjldQiZPqV0yf5puGPc1uTl457YkCe+vWZXjcv1Q8VR5Qy
mcAZ/HgzbPthbasWBTDsj+lgeMQk6i6PWxSw8OCiS4dCULGN+fP+BfCeEyhivnjXZzc+ljLL6JKS
DTLkY1P7e0W6uy1h6bDPJcye2doopNL0WsIRCN88Q97iNO2E9i/mS9wWtLRV9LNbFtE8WZ45lNoP
xqEcYBp0vO+Ff7TW2H0WP4/fTi0GSAZuyeVJGELriYOuF06VfR6KjWystfqsCZgdddhFeeMrCFCT
gyQe3PdNeJ+uAvVW8kS0+DChZZ6AUJsiUfVCyJ0qKH8rFV69nL7f5cHzZ3zIVAbBfsyUiV7fEZhS
lztKA5oZpNvKCS+o0sX3Z6pUSWLj1zHf7/zqLhK6V5I3e90NjqT3Vl7ChcO4EDXz3ujDJTnkI2oo
bZGpY6+3dXXhob34/CT+LOjMmlHOSoFLYTAyxbRdylJrzdeLK6B/W4SphAz//LyFoEz82rMyR9Uz
yuxAegRreOcckEmpyHmCP2XYj0ncMXvuEqMRMt3NOBG12I1V9Vap6r6pk52br/GZL65nQvyjWZQR
59kmqTd80Lxm7oTR43hsopXQZvFEzj4/u326WDBTVdf5fBXdGeKuknZdGa3YwrU1zLZL0pO2Jwme
O2myN+N9d7ytVSufn8/RJhroijg0ckdPN7CcCmvAjaX7R65Eof3NIHMxz8vKbp1HfoZKFWkbPPeV
/EsI3OCljjzxTlW6ceVxnbZ85sHjf4jgxSammiuLlVVD2ytEmrB4ptLTWBv+Ro5ay06GxthIPFZb
NwrMt1gJ5DWc2mwnqcDRGj9FoLAFmmDjJm05u5/dKGSSqlSAKtVHI3/W1uBPM237z/exyCRoJrjR
JP/s+yWTLNM6EenQlpJt4b+4/q+pR/22OsyO628hVFZAvhGwX41OKo1GFtJOpwE/12y6f7aKK+7V
CBjjyt1ZEoSzS7jF1cSHmK2manVrMAOIBJoWgFakRa9yJ1e2LDG1Q4mkenN7XTMX9c+6zsXNDocK
sh4mzSRO++abr3Gyd+N92r4q1tfbgpZOiTw67jAzjiAYmr1nEnxSkWIJcJI3X43uzR33ZbDyKi9v
3T8iZk9aITMMYGwRYZR3gbXLxzu1upOCw+2FTHbl7Cb9Z8f+kTJ7zaS0MsMkY8cY1TX2e++BDsXO
OAC/Un7Tv/8vhKHUNA5CtI7HcanbeS7ItSLAPpAU9XAn6rH2MRQrA66pRLrTegva3aLo9C0UmaEI
MKU3Vn7A4p6SzcRUATS9giAVphm5vpnIjuQ1T0UZ/dVXLrh7CCDt1l1TxkUdORM2/Zizm+wVFJcG
IZYdrdyVP9PwmK0lw6bbc3V4RBiQyMAnylDaSwmJFo+ZNdF0tNqHIHjWs5VHaXkF/3x/toKYADxL
xFB2AAzalfyzTI/Dv5gxSk/lPzJmOpEM4VhZLTIqd+xpwx2/oPmyHWTtl9vKt7aY2TPe0nAWSjr3
CbDzAcZP8IXtNhBWNGztSGbveOH34DJUpGDfA8rJxtFNzX9jVCnEw2zFXzQWzI69HZS8ZdIiirX1
ngRxUz71zco6FnfrTMZstwzG7woCoHeGLrz5/b6Wjk37+18ciDZNHQXXIl91nsZW6kVSxlbJ8X3q
fptwl2Lnrrx0i+s4EzKzonktx1KtuKwD9FJp2WG/UwN95dlZPPQzITMjGjZFkCgaQmThxYD49P1E
c9Sg8ddJ71AausqKuJXYhn2nKQSYtEp870BC3j6K6wUoOFPM8CAhDRXjvNI1ijIM8YKkOP3DSJNk
Wr8zWcEzg8llygY0EnhP5nwmsisNfSlQH3C0UNyZfbQh03Z7CdemnbID0as4JajgdhcvL0XR9yOc
BQDUlHzwHmkFfyXzwxiPOPtglcHxtrDphl0aXoInkmy0r+IP0sJ3Kcxzu0iPAFg4Rb0do2/liCHZ
iN6boqxcw6WD4SYjAwzHNQgGhKJvBWWtOu4TZPluumLglz9PMx05XfAp80iwr+Wq1UJovsToAeRd
UH28vU+L3ye5BryOsXkQG1zuU5m2riYETLashk3cHmjmuP3969vNvoDSmKDUjF+eJ9l8I+7N0PI1
pzAgND4GOuN03n81aBhjxCiJCyqmc4yoljGhqWA2lCMlvfQpD6zuTej9NSaUP3C6mUbhHUPkMs2B
xDGZvRtWSqWorgfJEXqLKUKkFkTle98b+CWfC02lUJscyuC+6mnrgDQ8/xk3Kxdo4axAhTD2jhBO
gxR49gukVsg9TRVEZ++q4iEL3llNn0zA+ffnNaMR5oZGlH2JQsiw96pq16e+LZfCDgDyba1YWgm0
jyojXKBPINFxqXVaPpZClvJ2qdWwe26Kfvfu78sAxXh+yYvS2Dd7UyQ1DbOgixRHML+1TrM2+2Xh
5wOEpBeSxkGGs8mzg2gMMZFUUHiOyZio7rP6fo8LlPs/37/iL/bi1NBLUyFX9nvIHhn2Qln78P4t
4kGhxY8oGcaV2RGUNFn6mtQpYBJ1OyD3sxbBXt98wAswmROMY1e4/pdnLNLwXtd52DpCvE+YaRDY
gbd97xoQAbXrlFiS6fqZuVme78ZtrvodZLuvrh9uqnrFAbp+shDADsEnBuqLis3lGowGNrqe7LGj
xNmeR2pTZNtK2Mfmyn1YkzP9+1kgkjMCTYp65Hi48aWwVZR872rHZLXWuXgoJk4ExXk6E+Z59lqS
k7jP5JZRjOm2rMUfbWPYiu7/uH0wa2KmC3S2Hhniy0ELpdZJa3WvkIqL8+wvU4m/3xaztG1MYKSo
qlEpvCp5Simx/5g3jROGjqEEzM1IYMEatlX5/slgE84Q3A8wI3Ilc9IPxubWem0otaPph1R7aa2j
7tW2GX3qvO9D+O7UxSQMnCE9q3CvzSkWKq2OAH0LtVOMR99w4CpSqpWnZOmAuPNUcS2KkVcc9mTs
5LgposbxQ9XOxQ8T37uZ724fz7IQEP0kHKeetZkVBjWURaKq1g6JJbXf0kClmSsWYEnExHWB602I
SgbrUtFEH6SUoKLPcf6pBsiUiid1jQd5SctMMuUEQNrUlz6TEZZUPEmld1jj6N7I1Wcr0/Z5W25z
zby7vWPXXiseJF0cEGCRL7hK0gY0u5GaiXvHHBvbSO66YKdZ8lbpPlE5XnGblrbuXNYsfnRLq+4Y
2dM7avdqmp/LDOKA4NPt9Sxv3aRkkNcwgWj6DWd2AAyH3NMJ1Tk0lEnBvg/v83FjriV816RM/34m
RZO8VAprpKhCf5A8WLSY1GjIz2L1PnwpDhLHg55RLaZJmDDmUlDnNZZfKlXvQCBrj+Sl4mHlVV48
lDMJs0PR+tyKQqvsnVL50Wf3bsjItbX2hznFyp9lYPwpK+GVU8af7Vfq1qUZD2nvuOGXTPicyPdj
pO9UaxrPTs9olm4E+b6UH8umWFnesuiJHp9YHI/9qsromX7YGnLnVHr+tTWU+zCVPkZ5cRpNZadQ
5xoK5YGR8TQTMp5s1MtvtxXy//gBYMZEaM3Nq7Rwzlz0tpPRFbP8kMq/pbbdlsm+EO7E5osZ7pr8
WEuPqvLufJAKruQfqTNLmA71UCU6UgcttwtcomI7BH952or5WLoI52JmPl0Rxo0WDnrnFOZXPf2W
Z/uc+RTG/vYeTo/3ZSB0uZj54z5kmk81vXMsI7T9PLD9FYjRkhVkvIbOGwiK5SoJXdKb4IVDh5KU
Yb4R+2rrjfFBsMxdIHrfBMP7cntB06W6WhBh3fSCUGydWykFCzX47tg5LhSgcnEnJZnd9HdSJ29h
6LPjd8KA/r5/E52XDvUPRZeZNlgJiFXF83on/xq6r6q+4nxN79HVcs4+P9OCmAYIs834vJi/pI2/
hUbEh1+dYpJdA5m1YFASVpq3rhVvGoFJqDUZyOt4Syn9gMStR706e7U62VbDXeApmzz4fPukrlVv
SoTA1kWGagKZzlRPaNq0gX0qdTJbH7yNxZ/bAq5Vj49TBQO0g08BvPTSwo++nPbhOKSOv7eknf7b
GqiE7eIVM3ht5ScpJHVIcPHf3KNgXK4/Bi1SYIi0bQVukHdC2VCxCwnzUD6L2lgzJwmSuY89nOKV
fVo4CGI6sE0T5RCZqdlB+BUglNwa2afwQ7JRvJWs0eIx8MKqU2sUlEPzY0i0sfOVjs8bMFgFkh21
3wRhK1lbkBfb20e+dBgKbeXTiDG4+ue3v+9iOEj8KGW+30eDOCLdMczhtohrAwP9LwUUxmFRkGaU
9qVWla1mRH7bZY4YRFupua/Gr5qREz40uyDdC+IaFHRp+87kzfMHod70eR/TI16Aa4dg1M604KOa
WJIt5snRS+mxvb3ApT3USO5NkBJe9nkyodZDC2pdMXVCMfgi9yEOUrgZYuvdLw/ZN3Jf0xgiYNnq
zHCqYWomTWBw/cfUvhv8tUzi4jKIJKY+atDf82hCaIfETDohdQDMMFHB+CWlsDT1brdKkT7Z4Esb
zUqAgkLoCfyQXbvUCKWXMQF+SBd/Gdt1ficUd+k42KLe7xThqOt38KKPjcSPyGy5P8Xp7vaBLWnI
ufy5n6kGTQPPXOboUf69VKXHBHpXG5jk3ivTFzW1VtBlSztLTZmRadTjJ9any/XK0HKa1eBBVRxv
UnBTtTQci/BfqMe5kNmmjjDbVdBVVnQDbYXCdj/c3rMFm4dOAMEje4LFm9u8alAaStBJ6Wh2QI1q
zQ4tfp6Py1M6C+DXtIVnUQwdKuXopkPOQBzPrtov2Yrru/j9iVGNIgLAamt2eUrBDfuw5Ptu/jmh
5fn19u4snPBEDgczDPwGdH/Nfr7rSobXJCG44Mbf62K5iyCLXjNsS2uYSHAJXaZHej78CPhgVZAm
A+jlfa/bwK77FUdmTcD072eHILaV1uI95Y6sfynU35b08fYuTXo+u/fTi/bfBcx2Kaxav9PqCZqY
uHarHXp6obQHMf96W8zC9QYrCj4J+CCZ13maL+uSNqtHLXMSsWS0aKkWtpz69BkrX9zW/Cp49crd
WDx9WhuYRQLNGo705b7RR5PFtSlljgZNNclqijyFZzwIVvlOpO3k2TChCNAzxUqa+OfD6IYM4um0
lwsnaLbDp3SNu3JJAVQF1RJp+6E3dnZAlhvFialzS7xcyu/7Iek/ZI3/Tmj7n0WcS5mZw9QfWpfR
H7mTicJ91KlPebOGDFlYCP3yFEHwYpmnMoc8qzoQ2NaTa0d866v7Pn13KoSqwdnnZw/IWGBg/IDP
N9Azvozi4bYCL/76iWwCsPaUp57dQ3hhSegUfN57U5tviuDbt7+/oK+84bhi0JmAsZsbwzA3hcIf
4sYRmXAlUq2Ps62xhtxaWgQjQgH+YxKpfc8K3kYgCm3RJY2TaPkm2rlBteKFL1gTKrdTaxHxysRT
ennrsixI/EZza2fQH/r8PugfBkadqdv37xWIm4mZhQkA1A0upVh1VXihwF4NsFV66S+gozKzwW4L
WdqrMyHm5DCdGd4WKEumt+xVpX0tNk268vgtnDdD7Ai5mQE13euZPvUMsCwbUaocwT2E8qZcg7uu
fX9mNqRcNJNM4/t5fS9YnzplM+YrJnbBphPU69AUThPWr45BhuxR6s2odipOuJSGrSp/rdIPffrB
a768+zAsOD1McKdMXL7Kc4pVKdHknJfOV8mijXMluLs+amAGdHmAkgERcJWCaypLq+VAVB2m11RH
t15xNRc+j3vGEwT2mNZKdWZbpVHWcj/tFSy4Z5dlaK8hqRcF8DToMHkTZc37khpRYBKGNgAt8X7d
t/7P9+7935MdAa9QX74iBYnbopaksNWc4Smunt18xQFZ+PETQolWG0JdYqiZoqoKbc1Qk8m0b8l7
JR0/S8YaXcu1VYIsm2j3D9acKzcp8tlVDlOtCtRUAi9Y2r62KS3IVo/aO/mCsEXEfxO/CMhEACbz
PsQh8GsxaTrJMWmrjPVdaIj7VDffbWGRwgPKVomYpzntVaEWvekKhQx8pbMz404YdvngiOpKxnNp
y2A5w4jDxIFnO7N+macbAwNMZCeT0qOoEQnScPVMjpXJ3Ob7R4yTWaXHERA8Bp3mscvzMU3PjwW3
EhzDTssvvvv5tgJfm0JI76BjmHIBULj/ycCfHT+ji81CKnLTCdr6taF5Oi0V25KE19tiFhT5Qox8
uYog1tQhMQrTSeQMekK77VfOZEGATn2EHODEEnVV9mv0mhErEhdRLX/In+Ro5fdPu3wZCXBDgPP9
yaIRy8wuoquEsp5msuYk8Q+v3udfxeyxl/fiuA/63+/eKs4b/LEsUje+qifDPV4FUaGAwdqJ3n34
zs6V6SZiCKnCTnN2ydjP3JxRU/yxFQXdSWU7pH6yli1dOojz78+SgWYghoMoBYYjfSzdyDa9tfnW
C7cPt4bkFeixifJ6dhStVVmpkXmSk9J402U1jLGhXeQJFBvHd58EsC18WiYbkCf/wxZ+djfCSEiq
IS9Ep7oP2xd3jad9YacuPj/bqVYuwkCIKtGBtNO1w3LFGK59fnblYCYqxaTn84G2Df1NsEbqMO3z
7ErAuQpcAD4EYDfz8moRNtoYeuHoJM2HRn9Ro7c+fL9xgvGIrDKe/5Tknx31IORtIWQlYOPQtCum
ckIdofYr1b7FdRBT4G3CJk04fGmafFWMRj0OJViOPDvqnb5SoOP+dFuVFoXQFcr7B0yEosilkFwx
GyEsXdHJk9Oo/YLrAR6Jd6NEaISncInTTKkYON2ljCasSBFqAAJ1+d6LalsbT528Ro65cPumPAVM
VJRCuBizhfRJ4YZuFIpMiPidyY8uhB4CWKvX29u1oLsXUqZfcXbzxMFQy6zwRUfRfmXiS+Tub39/
wZzD8TARZE6kFST5L7/vxyGw8DgVgU9/UMPPQnVnJXcKBN+1VtjpWufR0mpUHB9AjoSVV2X0jpl8
BixrosOgq53RQQncrCnxQqWcmcxTFxBTEaiUz4tUbkt5t0hK0ZHF4a+yk3dNAufy6ObHmCK2rxVH
s1d3eqbvZPrSSl6zlZBwQcNpXwDZB2Acf3Jeiyu6IRQF1RqdUnjVhifFv4vbu9untrSPVBNI99Mi
Np3d5anVgZsLqSePjh4aj0pb/w9nX9YbKc9u+4uQDGYwt0ANSSpDV2Xo5MZK0mkwGDBgMPDrz+KV
zjmdSim1sz/p/W6ixoXx8AxruOHhcCaXOrW8AX9e6kmIJL8ArG0OE9BWLkM0b05JIxVWkZk8tEjP
bNaTA6F+DITSEnkfnzoaX8FTjcHhT+BCqqrAjcg0Jr6gIlZqfPx+5k59HLTmkUsv7JDg2JSMCagz
MGhFgfAgYm9AAUUcuMiS70dZ5v/oRgC89v+PcnTjsFpYXgvny1+l5V2XdR9pCKx7w6sl9MYnZ46I
r6/0X+gNvCd0CEAbWBbLP0cElLnTVozZ/CvvFTrldmy7sHK1fn//SidHWcQ/lmAfMmlHlwPPfDSx
ZDD9srmVwth4vptNBTevOj1zCx3bai3VGhin/r+RvvSAiZgUeHoYyXaisjzw4Cks/3rivuugL96D
yZf9D8oUX5chCB4QMMORgf//st77wiKuNM4E4m/UF6umhwZUBLecn8/iwlpYjlrkGMdJPnf8Eay3
EbsKSmVympDo34X5+/eDfD0d8Cr/DHJ0Onh900Fiapp/WT2B/5TZebQ7s8BPrYb/LlcUdABTP14N
MLvvZ7/zpl9BuCnnW2u67YfNj99i0Y1YbBoAlUa//vOyngvwq7q8q/e3rHUjJCJnjukTsxQgsUBV
CkhvHKRHswQzPyCNw6zee7yKmA0f2jPf+tQAiwkICp2oPwbHxAun9fISWXC172UyVevszLY/8/jj
Km3BG5ymAR6fOQ/pvPaz+5/PP7ywgOdddEq/gJTF2EKLj9nlftZQMkJPtz4DHj/1AsjA/mNuoZwW
HJ0oTlrKdkrLcl9EHf9d1z/OgwHwgGwK3NjA2UI5/mj9kEoFbCTN3qncGMxwUp1jMn6NnTBCgHo8
SkbItY9v4codbW3XdrOHYVZGojq8yu2IlLsqBwD2zC35dbIwFnB/S2sHOhTH9xYdhFE10S0Qzzs1
XTVz++PtAL4ARN3QC3MB7zoOBJ0MUL9s9pp9NhUJJByj7Bx2++uluIwAvJWL030pfn3+IL22qhlO
gs0+6cKbMEz6PvYj+5zr6KmJQhEVQRHgrl8lO0oSiC41odq7JUn4HMa4NH66MfAe/4ywLIt/7tuR
SXR5Rowg+yo2giTmHNz0612EEdAu/M+3AA4Syzv+M0JYBl5Rh0Ttm+KyrAFJ23b9pf6hWAvuWZSI
lhIh6s0oqZGjAzadgGWdsc33nVZr2BRV3rnk4sS3wCAwtgHwZQHaHR2xQZZnY5iyZk/FQ1XfdT+O
guF+AKOKEPI/KJwfn+AWr2dbClHuJ3435nH18wMKz0cPcjGQQ8nxa6qqdRBKLvc6axLuwcvY2n6/
lE58aLhtoa4CSN3yJY6yL9sTsz9pX+57d62sa7+9DItENmcuohOjLNgVD/tuwYmFy2X+z3Livi0l
M0O1t6Ki/fgowvdzh8fJESAyjfIExAJwGn4ewe9V3RA14kvQS8VeM3EPdj/Ihmem68SBu9Q/Fgwi
A/7oGMlSoAo9epDo3FtescuNl1jGTRodrkcC+nXUdL+//zwn1u+n8Y4mTmYNH9oc4w3ZtPJdvSLn
KABf4ygg+LDRUVlbNPaPNVkGks9jMQbVnjdrxmHOw6LG/XEghYYx0DOLEDgAaP/ZpPzz+dPahl4n
t+t9P704zgdcOr+fpVPvAGROiOMKbmeouXz++LYMgl4yp9oHB6qjsL0S8kzn7eQIUOBGpRMhDaSs
P48goc06dm6DUAesHyZEHHpw7srP9XJPrWLgtv/vMMfirE0BHlXrYZi6XLnVnZUfQP05Z4Z1ak2h
d4/uOvr4KDw7n98FCmaKlbqo9k34UR76cxysk49Heww5GvY8bqnPj2/lEADjQLCgQkQkRq4genjm
e59I0LCgwLTH0l3S9uPKF3Eai3W5Xe0ZsSK733qMJ6n6yPN8VVoQKEb3xygSqfGc8tepdbCwY3EG
nFJIYjKr2m72yr2aP2j4YDePzvT3+8V8IkjBeY9gDrABoByPeetuJvq0NIh6/TKM7Zq+BGmxmb3q
D2ug0Zz+XMkFRr3Yl3AOhk8JAu3Pn8vVSHC6jpf7ATxWqqCf1dgrGp65AE7N20IEW8pFKCEfB491
ng1yajBKM+xYsBnGxDnHjD61dyDfCYo3UHpYF0fB3ZhKKw8a3DF9eQVkx0o0ZdSZm86cA6ec+ECo
EyFHh68TLn33aMaM41ZAO07ZXpfj76GyE4SCEUmtyNfDajTB04/XA8qIAH4ixEDWfuzxHTaaQp68
kvuw/EWw3vIH5dBown+E338/1ImtCwwyLNxwNiwWCsvf/zmni7FEgDx4CAaCJz8anJ9fZqCKQP3r
P7tIABk+P55PM281Pste3os+huvm97/+xBoD9w+XMpJq9CmON07lZhYnTV3vtZNInnhBMtmr74c4
UdpFMRLrF9BAeHp5xwFZWs/4+C0i79x/S4O4HPMN02VcDGtNNmm45l2+qqsb7pxLKk6s7k8DL3//
59O0ftDNAeVqP1rmWvsmCUa6q0t+Af2XM3v12LVsCcsxFrwDF3Y4ouejmJDUmYS+E4J/ChGzNL9h
zrU7XOfquezDlc9e/fCeCpVwX8f9uV18IsBCtZdg+eHqgO/P0RoBXTS1W5+pvXL/6PYqpDswPVbB
tOHNNjXzuVc9seIRkiyHErJ/74t/aduEo0pHg0xqvkOfI1ZsRO1XxWlRxtL78NMtFB47UCkcaIep
5i6kqzp8PrOoThwoKNXiTlnq9fBkOApfhGqCwnVMux9m69bm2BhogiU8E2snpfe0dNZ9R3+j+wZy
K1yPKVkNcLhIkXOUE5zvNFwLbFFCkYnWr9//tC+/DFn4QqdevgYoz8f+QWnJhmzGpjqY8Rbgmwhu
gW27crMNSX9cDMMAuPbCRQNoAWodnT10VKZv214daFnGG5UWZz71qVdBGrV0ylA6xin3eQP5kzU5
GdN4vh3VDkSLqzbp3rvmNavfvp+0L2tqmSqClHBhXAD4f3Q/yCLXdKzc9uDH87gqs/WPHw+PC2/x
qgooKj9HLzIK2kjVZt1BeDKxxiaG0PCZutiXTYik00XVbYGyoY95XInxKmey59YfDh79W1QHMW5I
C1ffPfegn+Seud9OTFfoYu8trFI0ZY/hSE5vmZb6dXuoIApLLu27H08X5JHhII7kH2CU415YVxZ8
cGXWHlr6N13R6u/PH48GGJBh6LbB9vToXF46EKzwnfYAsvm7Phc2nZqbf5++LOp/Tn3Vl34fCNoe
mvI19umZ+uSXCxNVkX+ffhSpu7lOB5fht7/k0956Mf3jz+cGVTCcaS4Ua770p63OyAHttuYgq2cN
f9feds/sha8LdaFh485HeRj8qePOXQ05HMsW+LhZeD2OCP79nXH/0OBqmrdW9+PsDLEe7n2g2pAr
o9hzdC9aLu5eVuftwWQoG5Y6Lqu1Fzzwc5zQr18d40DDH3AOF8Wf40AGiJ2wHtK+PdhiVYuVObO7
zz1++fs/i2okRHaVxOP7bifUg/yxgNgyTT64/pD9CLEvjhetG+ZZyvF8AsfYsU5vm6aMbbuMCYNA
L2X336+yr6sY0CMEKSiyY9AvFmMy7HSQzqM5AJ0Z2eYjDR59c0av9MSULaKeSGBgzQY1v6NXMnNa
IDjOx4OBtY1Xt4nz40MQjW6kFJgyPP8LCyTlnYTOc2+wkOFnd51ZP38+mtsQ01ySL4h9HL0Apq6Z
GCm8g153oQLq78dIMLgZIkxYdjushr/wZuaykJMTZN4hLF68/CDKNdx4zzEzTnxq7D1sdFQWwPM6
Dg4B2J8QQgn30O0pHRPdlavsx3qHeJF/xziqjgw60FhtGEMIJxHmsaHnqvcnDq2FWIIex9KT+5Ko
unXfg5iLEVSWlPQGF8taVh9kurDcVUHOATVOzBlyRtCmwI9bdPaWv/+z20k/1ADXUOfAZrItCIyO
YZSdbr7fg0v7BM/5BDgApBgAvYUUAsG9L4qXTdvP3HCfHsQQPDpZX12DiFxtRwEXK2DqnD2vdXPb
+04ZOzygm9aZoOlqQEmLwrkcyzgcyQRruNBvNqNXyl2j9VvHgjdSAJE3DdDeWLnj6L/OdiYeMsmt
EkjDHjaCkgEUH7mGvvsu2DqARdGLpqgCEYXhmCd5a6mV6StrE7b+uM/GftxbU+i/usiDm6iXgbXW
trJBZkn/qiZb90EOxS0BZEbTWEWMxkUbD2mAel842heC52+5VcC4S/ttFLqFhHlE1nwUo93vRmga
XlVMo4baOuIlq8CdiLJpcrBQNQ5EmbrruQVHO24y76UttYcuVyB+t432iwgyAAebmUdpujqZg7l4
KsOgTnphD2tPhhReYdUYDzaft0IWJILXV7FS3MJdp4sHqJ+ku26yyIr21ts8uayNBj07WRSkrPxr
TWMW9f4gVm6h/Bs12Q8wgioeWigXb23VOjHz+kDGqZzh256Bm0RXfQTPmqe+0OFvg4Zct2JlTja2
6l+LZniyw2qM7HpyrliISY+qEFaIrVbjc67qoI2C2pvBJS3Lh0nVyKscK+QXE6VdXDq5excIAzst
1lalTKqKsl9u7xg0OLIy5k0JkEVht+ldQOvpXZDhQ7Vpt25U91LNKOtFZe54Y9SmqgwiObBHo+Tj
2LEnZ56nLAL7jPzSQaEigAmhzW1NaULmiuHfDSlECP1wrNu4t6zqj88AKZIpT+Oh49VeoMS0dcP2
HjD5F88ef6VVnjmJ6caV6MiHtk0b8dofb8NuNjrpWO/V151V9xvTVn+lcQO+Bg8B6gTd4N37Ymj6
mCuQ2BNbUyjApgPrWMzGSRwA9fhd+brChWL5Iyo6Zl+04sVugl9TrlUXWXn129jqfcwaK2qKzI2r
AqIhxktNzF0RREJlbN0pv70Ird6nKyFUtZIqz8qEgCZ3pedMNJGiDaQyUqoiIviw8v1cbOp8TqPB
0yqxwWP+q4pRXRRF+QDnsTQideHChy596juLPvqVU19MU/en8XU3RL5Kq0slJyvutffSp3QOEiug
Hdt6o5+xyIH8cPuL6AKSbw10pUrTG2g6FjVCGSESmSK1RcPpEYAhojcWBET6yykreveWE0Ag5q6d
o8bTdTJyWsTjEPpJIMVfP2+qJOjyXq9q5snI030t12wcZiwez4kcQ3b5REkVuZPbNBfdVLoRVOjs
2M9NE1dpA3EzWUPX3oYqGAHDJUYNTCdkKn45GdRLtDu+Qem22fiyTGPDXS/OauqZdde1nht3E/tD
Z6srd6Zor4u6La8rU+UOFkP74JTlbsqtXzKolbWZB1WVceeSAQKX4p6P8tlmOY4aIzx3TjxhfisI
SJnLlol85w0tiHR9VQx2ZCn62I0Opg6VHvgBUwI6VBEW5qEiZWoutGelW+Op9DBB3sECl6lXiLC8
KiqslG7YzNOLRpeVWOVW0PMN1uZt0ZKN5vDv653id0BAyMft1yY+fkDcBaqOadamsIUqeH7TlHAh
bkdeJGYYhmY1eeZqSpsxGgTZpo299eveiVrHeZjdcNu6/YccfHvYwuCcvTu4N9djxsk7b9e9XA+A
nK8IN9gJoJbfjrnrcICN4IBYacJuWuGUIilqr31iLZ3u0eF8g4g1uSr1cFdJfKSqKqffjVdnOGVE
l8XAVNrdajZyjCVgTLvUg5mE9Mj42uuWb+jAygd4nD3MVf4MHpC6YE7j7Rzp0x1rsFiwm6148AYe
AVymo9wiIkGhl4OTXk3rGXivnVVwq7qi/jCMkSznN+mHtbWxy7DS96aFlPqrq10nKcxokh6HfSQz
10/Q83ST3m8aoKm0N5NY+nUYGeOGEWXyvYCPdAy7RxnneT3wCxcKginwoPbAeJx7VgcFKaukdqIb
Y4r1WM080g7BHeT4Bpf1CDU7oSAZ321pPz3Xk2QJLDVEpJy5vErndteZTEd6kMAS2vItZKhVZSq7
1cHsJDB7pCvPg2MAMThUPTO4Uecq6xl3xt/JFYLEuq77hDlTW0XzgCgvqnqi1IamXNibAFdfkcww
pCw201SVWLBZWsNZRdMs1r2QUVaFoFF69YPTTbOKxqLkCdV8TAB92eaBFc8SVF27qiBjiZ9IaIn1
JQ3d1BZ1ViJzWCx6ll9T/MtI9nKjPB5xG99ED/hhuKX7A/DU5M5p0yoGxxi71R0ayIDkEJaOGqmr
RyiiyrWaiLPyRMET6bZTmXC0/2OUGacIYvJDRKFfvgPWM93Icc4ips3fCXMZ47ZVMUMz786HUMFm
KU8mZUjNirpm6PEVuHluJETYiJ3fAWzDV5WV62ecgeYZ9qFTguO5vqxZ1u0Z3DxxTARuE/PAFDeO
nObfIpM1vbZ627xAVtmJ5ralMVCgdZxpmz+3bflud7639nE8RGSx0RxGh8fK6osLGIjKTRj0f1yq
98TYj45yG6BXLHZgKqdr1md+G4sRHXuK9gqqMz7f2rTtEq6yOoYopohdHjq7KfMhUOZX3QUO5Cqq
clavCtEG97jHmhtDi/7SK6ANUjjYGr1TB3lcIufamMLtN9wpzFUY8jRi2cgcRKl6jipWNdfgSrvP
FFam2mHZo9Ew6PNG1lzJFCGZk+dglnUImlTQYNuMCOXu2NyECk5YI43SnFZ/Ok2CBL/VjtyukzCG
5uRPKtGeTAZF7l09duPW8odC3w6unb13DsKYgbaXbej80m4pdtCxDNGPbcK52NhwlWjjuW53RAT7
wjcF1rItI99rn1Om71Te1FsrLAUsVbINYjXmjRDzHNd5xjdt1w8XhW+5iW2N/gV03nQMHHUTtWRw
hrWoIbTW2vMCrcJ1Taeyi50KVPfeK2/SmaYr7mbtarTsAf+iS8L0te2CMu4bq11hiUCxxqeJUCqP
xpDNG1y1f+lkvxll1lCAqAB7R0OhCDduzpKGe39SWhF4w3GwB8A9jIJWgJySlyjKiSwKcxiDO77S
MSpqmGXIrMauDataZbIPcDflelRwTByc7okWjYil4z/PkycuC+3dGupA3Iqpv2VdsZs8Jf0fkGvI
TjDe38+M840tKygSWCZ/qFJdr0pOpm2qfBOuJleS/Bp+A01klWF6RTDxkHUFj5oFpg4Tp+09HdHa
QvBVgLuwCs0E0CzD9eZVfY3wzYIvS4e787eacPdFpKHZwYXo7RRboqGvvQnaZ6foXqAe+2pSn8fl
nHUI3HLYnph7DuP3fdNqgGEynDI70ulBJbLwJcH5asY2ZriJ/oxsZhsIaA+vCCHaBJUbLypdgb5M
rttmlaVWs/K4nFawsM2vwMhvb53SkLtO+2Ld+MrDp/CLIs7TrgwjJSb+UGgFDCJ3OhnsdB/UTpS6
wzwnaWA5a8shf3mmh1vpVA+t75crnL5IGYhotnblc4i31EA4DVaZvoqu0ohRW7/F7HRhtoExOkIO
wBheXKutr5A2QHVstrLR7Cq3bJx7qfyq2kJ5VMD5C7EtBMd5vi5kUySFyO7RIvxTF4jyai+PqddP
Sct75BPh/DcMB42T3MOJE+DXw+TQW5UFK54AIWO7WTn5asyB3J6wpw/anxHB141+EY6n7y3Xum3a
AbisMNBIgaY+rjr4qa1qWUIgr8rse3TZmd7YUy5yHtUVbIqvnKmsMkj5D1bYIzhFc0L3TYOQca7W
qSEg9PSW/zzgAz1zGXrptadRVg4AmdsSMdbuhRrsG/ReBygpDrSOSxeW2zL3aL/KWIsaTzqhHwPI
uXvT+IKBTyXfndxDOAuxwBs7FAZqnCa7hGVz3UQ2ilGPVl+nF4Ly1CTKgcqGVflQdgJ9ob4MmxKH
jpJF9jT6KYusQGIeACWC+JeqwZuwab0CYenV9+aCAEGPENgd2Z3SnYq6NoMlXjeLuEjze2JPIoal
9qEk+qFGk+DSDRXivXTW0RSyLuZZWd7WpKziEZ3Qp8qv7maVITIjcHbye4JdndXZhY1bYyNsxTYQ
oXCwmSlLAKeuLiHASNo92DhOxFzeVNepyZryBiobe+2TF3gddf2Op9plvzghkEeaSS8j3sj30uvv
CZUPTtN6WK/u8JQRTz0w2dkqspxpflJuP94MTbtjZeonQLwVWPUhexnE/OSytyqrcBMqC2Gg71kv
eZWTCEo5AKiLoHGytYCd4p5Dx+bJT/Hr3boO3oa5Z1Hv0l8QmPZW06Qe67wXcZVjX5Ss++gGlmKX
1U+uGavYnpENZmNTRwFsUjeNL6u4oyDp9GNI7hEIP2TMFU9QWQ9eoTqWXc6e3eAa7QIZyZHXN7x2
xj6uJXJYCerISgJxsOuhFkXW9pzyfc2qsEpgpFCp7ez2+67yC7MTxaKjKX2kdVkI0llv+Ic9TB+F
7q+GJodotV++TsF8qFG5KJAywfD7us/YO4XBd1Q2AICumqzHpWSI3UNcjwEUxIIKynQMWlXoBusa
HxwK8c5FqOsAdB+3ufBq8kZG780N+zyuKxyQXknenA4sSgdHUTQLTAaaWSXaymOGOWu4fpwBqokn
ZnPsIDn8bdzZiqQXpPHUBrNExSFLd7oa+ktFrZ5GhVE7PqcW2IYecDG5M3h2UqT+06gA/LfFdDdK
P0iQ3CPZMyLHwRLet4Q/WfANjwJPuptZSBVPM5Xb2bBsXee8x08TzS/fVAOyeLXQI3jevoA2rxMx
I8hGhooDO5vqm5FRvIMBW7CY5XBvmVm+FjAA+w22YjVsoZrV3ubAR0cOrp4hNoF7mKF19dBAW2Eb
mFbksZORYgcxNO9BFanADvdbDYwdzJUihI30WQGgdzE7o+kTXltBs67q0t8MfbP2VEWekBKbpARq
6wbBd7/qyroDV4Dar7LW/bQdUlCskUwBk5jipMAtGEahJk3csXDeqJH9xtTzCFEJCB8M8eo0k/ta
umZbCOT/wbDNbHsdCh1ekjYwMGngor/RumjdXQivw1XvCedSdKyN0bluE9foR1RI6da3nOcwQ1o1
1uFDNuDFaOHBNd7b8ZwcDNeIw4v0PejUMwKzYDVnNLwwLRLCEI3/MSjMQaWZ1qu2JTJuiWllbBFS
JQ3lImkZUho98bcAoluxZ0moDLpyW0pn6zT+tramso0RKTdR4M+rBuFV6MstbX8zutV+F9mT9+GM
abvuGmVf0SwDjhKV1w8PtY/XLNDIxyuS9okvIXs7yeoWueej06XFqhgGBN2qy9cmDLqo6Du5cw0q
qVNDnidLqCsYwAdlYrh6RUZFL205dKs2m/0b7rrml2lTnlQjdHFIkN+Xen7P09rbDJDYnqKOZvku
hwTdQz739avsvPGeyfChsojMgAHzUXOTYkgKbIu40HZ40UirTHLIKtURx73yznGJPADYMdjbOc/f
FSKEq3Sk5FqkfpOMZhwigjPmambKudV26aJaU1okGlwOUV1m/Q4dc+fOs71pK9es6lyLnXGg+8vB
G4tEX/1lmfXRerUbhSw/BAXUyBTi5QQ87DfOK+ihcgCf+CyCi9Qrff9yhNrYozuj4pVTw+wY+r7Q
1BmRxw5py1jspbaGGXU+Q9TAU4gFQgtmgBwlr94eFLTNc/UgqhTjZcHTEDpDMkhm742h6kP0DVxP
OE5PMPzn+bfClbDRFJntekQ2+Kv1HaSQvq/Ue0cLiJx2zb61tQPpYPyMWOeZ0Uieqvuq8MdL3LRo
4E2hHHeDFMF6HNTbmBY4kPzB9L/6zml+Q+tmhjJjW67S1gpv4JKZrvO5+ihaZIo5KJFB1PJyRLUw
fEEFII9TXXZPMzBpt/7opGnMGJ/xaghZLn2nEQSGJzxYGz6ZmPQ55PAd9jh1rfgIUfi8gxDUEzBT
/nZ2JhpnJVK82GSTu5q5/2SjcidnHK4+1OchBpgV733raLxB3slIuUMuEqOsaV/QrvgIFjiD4AYH
YZjSF42888qaWfOH98unJ+4dfneXjC2fdNygTpbAV3tYAdDU3PMQOa09hHtnyHg8uHUQObTGhqxK
E0lXuPGIg2et3Tp9zQGl2OfKox/MLYMnQO/yPjKOWLILq3Cxkug44oRFHkyVybeiswBiA8wYmAWF
4tTlTP1x45JyugO/j127Bh5fU+lVm+Wc2OvWhHOSk4pFMrSGCHVmbJyUQsfYBsLEjxubFmc6sKfa
C5BEsZdGBigox+g0pVwbYdVED8HwNAergW5r8/PeFeRWgEKA8AbwDu5RR6YIGAKLsqBoviV2vkWx
6vvmxYnmHpjt0DHA3sf/jjFdHupUNOsqeiitVefF9jll3BPPX7rFgISAgADjyyN4T1kQHhZdyA7a
e8MJivX3/e8/8Qn+ff4xgtPvAoPiGp4v1YAq0datLlJU2b4f5MxLHBukoxQ/MRR6GHrSO9wi1pkG
0qnHAzwBtXvgA8FYW/7+T5fKQX0Hrid+ALzz5Ud6zhzg69Ohzwf4OTAtDPItx0Q1NoXUoqKnByDK
rAtWbr+fmwXj8bn19fnxR5g1ZG+u02V4PFG7MLgY5gszbYLiHPzg3Fsc7QPUI9HksDQ9VPP7PN6L
t+/f4tzjj9ANjupUir4wPSi9RXGbnvnCJycJnUjIIaDr6XtHqCgolFW+wNF3qMiaFdGkIvejPieW
euodgGhfBJaRIX4RHeLKzgqVo81dwoU7nOoIrps/n6X/nG2g1wlw9jEnVORdVQpo9h5cVCGFuyrr
n9LswK77d4Dg807w83rOFYS+Dj0dIsMSTs4hvk9NEqD/cMmgIBljrM8jWM1AUWpy3MMjCmeRz8+x
MU49H0Iki9vWAs4/BmKbkBWCqt4/GFyDCNgDY535CMscHG24BYqBnw/k5lev1b5w0TR1dXAYzM2c
JtCLMJt2H1Y/3xGfhjnCR1llXqQhwzAKjYIklWcQiSd2BHrmxAPrBmDlLw4sTY1qR5bVAeJj77oY
E6/cuOgPt6jBfL9mv14QEPkC6BGAbtCMwZz4/MG1b9OhVCFSC3cWu8mrDg013q3qB/fMSCdeCXQ1
8KMWGQUIJx2NlGboUDsFIwfb/kAfKzYjRwtPgJTR/3wkQMsWmPICwwbe+/M7GQEJDSy+6aAnJ0R3
1LTDFXAFzkthBIqQGeM/xhGingGlC8CEseygoP95QPTWJgDdtHvIulU3rPQ5IfD/uD1HixqwVAcw
WpCdFwzN5wFaGiBLqRGG2CFqdKnlybgUkgGA3HbXczmnI6QIFIyz0d5JAfy0zQWSqyDSs91czTYr
LtB2FHsbWIIoRfq8QY0puEHEOu1oORFrM/l+f2ujM3tDxxeYo0FlzN8WtqfXkqRmVbWgNQmigiri
Xt7dkjlIV6NHrLdOFvY+zxF6fr8uT6wWMGTBFHIRp0Mp5QiaEsI7gvhzSw8MZ2ko7yfHicZ5gyre
9+N8BbQvVFwMhb4eYgCsm89TOxYgj/XCpYfBExE1dz30I1DUmjrUp9DvTsdd32+c8gJpIMrMZw6r
r2QlwNOwSH1cTGCM4HD/PDpd6k4VI/xg33aBBznhFBP8rtyHUNSxpWK7R6XtjITF1zMYSxVAHDBu
MLBzzIjjvV+zYFT8kKXphlvW+tf3U3ri+eCBgwmxuIdBD+9oRoOJGOlzJe6b2txUdnlJ7Z/qSeNH
/zvCsnj+iQjrUocd9CjFfY+mql5Z/o9RkHg+YGQLnAxamuzoqxQeHJx6Woj7PEeUEJ/lJJ6cIQjU
+1hxgMYds+zCXvVEQsTvYCOnD8oNFHn/F5/gnwGODqSOj66aGgygyLq7J86ZA/br70fCgt4RoLXg
zH8RViSD5rRGcewAKmKhoIT84zgHz8cXgMbvkjoeUwsKO7V0bbh1KIOryt4Ydmbbfb30gD39b9st
4rUQ2vm8fhxLw7TC9op7Nl9U4X3ur6vp8qdf4PMQR/FBNTYeAQimuPesBHSs8pwOzYlP8B9nFrw8
xLRfNlkKpeXCq2CV55KL/0Pame22jTVb+IkIcB5uJVnyLDOx00luiO4MnOeZT38+uoG/pS1ChHOS
SwMs7al27apVa6X3uf/hE+DAPzizwMzKExcXTtcHSZ9OUvSa/QjAMncf30D0xYNxxEHg+yxhduIy
VdNydOJXjdy4usn/+vjkn35eeFWrXWU2Vsfn0+zBbp8qa+Xnz/vj/Dqe2/r/9/NFzWWdImLc6Xxf
abeFBTBB3ZCdp2S+De01csOFvUrmBKg38MmZt0s4ykNkmkHipNmrZb7lbbcZEGNba3W6vGxnWtz/
bMyb7cSflmkNEQzh2at0U/ThprtR5szlzYcX5cyIcC3YZgZZgYeRXEPmLXqYsg/fa4wC3iyai2nA
I9QURlEa3lBHWfaKQ7+Z9PHeS9rDH4zhxISwGH3tmZnnJdnrl3p8GqIPX2soZUFZBCOPweUjuqU4
6arBp777OY3/aQBfqSuxzoLPoJ8NJLbDRNFzLyxzkoMCGnLP/DzIu/AOPMyHJ+fs88ICxxLdt4D7
zc9dOOwhLsvjceXcLQ4AeleoU4hbiO/PVzhRQ3Pqpp4JqgA4Wgjw9CsW5t8onGwwQ9xrAJZJJ4rv
08irFfKwtvW5r/aA3Mx473X769O0cNgQIuGNTdrv/VSfDyIHyaPm1Dc/Q8S71aPnXHoo/GqbfFhz
AQpLMpamBZMbVH9iEFPwQAihs7Q/+1Hx4N2nq1HSghc8MyA48UANgmqkVv85/g2qsAn3Rri1EppP
Vw6dGCTTXQEWBK4t8kPz40fsausU3asLBINfG4t4TAVioN5L7ReLRoW2vZuccQfCi3pEcHt9pd57
Bk52w9w2whuSxwH8Xbxaxexv1oSa4nuD9joOIEvo84z1jQ/84c2ZRu0QIodN1SL/EjZG/8tL1fZX
n5vOQ1b03u/UMdP7zJO/FIh47FPVczaSNqkUczswaJrE06Ipazg1xiSwPwVNie5aqwZHWIV7BOmR
B9im9522paekL31QCMObZGegE4r6xgkr5wAGojgorQY+FNjhXQ1UBTmSeACfnjpx8gjaNPjUO8Yr
faLy7vrECFv433nRSJjSNElLtUis7atOlwZWp72GxsPXQ549xl+vGxAO+r8GdMhRUdhYCD+Sum4c
WW61V7nzd6Drq05dGcKaBeGyqJGGVvWAISCEIR28PxiACucu6Tri15kX/vyQBxlptLxW+LwuHcIo
uF2Jz7SFJaBDjzZMnbZI+aKRVOtD8mh2qb2iOwZZqRfHz76lFG9Kk/svsgE1k2RMSO3kXvQv1tGI
C+OJejTVrK636r2ltcZ9ocbmp7TOmwMpA/W32fdP3pikt7La2yRnpGhXRlJx50y1cgCNSjOA1RIO
KjVAOrsu9l0Dpqqj1wB0XTBsx5AmuC21/npTxK38s4Q5edN6NFFM46A9AExa5VOdb9zTIwovJ56a
Z+asV2wDyT2faLnq4gEyzuBYN5JxEw5K+SmshnHXofe678hqPI+FkqFdnVmbKDDJmWr9vgCLJxfd
zzBr44/vK/wVq6KQ32TvipdgRBtrYA76q6b+dv72tS/XD4ZwP80Hgx0FNSMNWxpvIyERVDSe7aS2
p72S5NzowCCG4R6U+nUj71z1p5P6boUBzPLvBqU7YRDpZDVD7Pj6qzVauzw5ePVX59CRTtK/Aw4E
kq7lu/jXjL43d+n401Rc0/rekbmXupWYTiRV+HfAcFDBpmERoopPQdWpPYgoc/1VbfOnqkxuej14
UdA77nwUnoLpWfNAXkEZoeXKjZrnK8u5cMxmSrv/mRfcBEinto1CzHc10M54Qw+RVDz4+rTyIr0Y
J7nwuZtThThqJlwS+/ynunUMD3fyTPLyKEG3YhbcLn0R77WkjG76KD6Wdvh1kG6UOn6R9XBloOpc
Yzld8/kgvTOWkMMkdSp6rLjXSBqQ7Duq7dQ85a2jbFVJBsGYF69pKSdPKEfld0EU63N+Ub1j7zQg
R3EJMSl2Q75t7cTf+p3ze2oimMxTvwDAOEAKUXX9LUj7tWBQOApkWZkoshAkUGggJot3fvLrNM6i
dCgzd9ThY2huq+TWBy1x/SgsGSE/ACf0HIHQ/XduJEnRj0NwfdYU/ZUW370e7ZC/rpuYP3Ey8e/j
ODUhjMOOwXY6JiaK8G9TC+8S52B7zpaZS1V/3wZrGf9FexQXNJwlTyVRJzdIJztTpTBzOwmRxEnf
6nAQSimKzd2xCH5I0d318Qk37fv4eGxo9PGjmnXBdDnqo0TTRIA4G71URb2zxg8q//5r4V0a5Z0a
SXSKkmf3phaUgJK9vS/96q2P5XIuvi84gajQ4yYj/+7qsbZRh1/xtHL4lqZIJwGsULAinyNS4LVN
pOatLCGTqm0rZmmtOry0i4HZ0dDPadFgbznfxWEsK1IG67wbOzSb3EnSTandXl/lNRPCxQQ6K5Md
H43Svi9v7LZ3lbY8hqW18hZYMsMDDX4tZeaeEDkbw8IMZStvYxd5GifZ980hXatTrZkQjnzQOurg
BH3sJt1UHGwIsA7E1t5NXK/G0WumhKNfzqizoeT+Zt1erD54Noe7qft0fWWEK+x9987pBIKFee1F
FoqyA7FYdXLs1tlNpN1O5kautt4/140s7eBTI/Nb8SSDVFBws31HjWn2cX7SCjfSpNOvrP2SDVLO
oDR4jakUJs9twEut0MoTJS5kyzM6eI3SeWE1uFGA+kAQ9k4ydP79ituOPpawcKX6qzQ0vDs+NbS1
fHiizowIvmSoAjvylQhBz+YGPLMqrVxYC5N09n1hkgJpqnrbYBCmFu2M7lNcmSsjWJymmYWJaMSG
sFNY6jBNuzT1bVQwp834jVbUeGUvLRtAqoTXJQUARxiCpdE9lXZT7rad+WiMxb3d5I+ll32+vhIL
9yAcOf+ZmWfyZMvGHYUHmBuQj9bAcXaHyVSJptvN6D/ryrcw+Hbd3OLCwOMw68zxbBOzkxlXYy4r
jKoP6cuxaIat/2RAJxaEefNyQy7rWs5dJbNvHbiFFfNY+8V2sF50O9qE6dfrI1pcJ97oyKTohK4i
tqz2DbqDzCJ3JzWi/2T6PfYlxTJPWgkg5g0lBEgWocr/7AhXSwjuvzDKNnetuT8jUTuTGHikb3cA
yd5ZjfQJ9FO68sBeHhxirwZ52Bl5dr47yNKUnW+yO3rSMeWh9e79diWsWDMhXDRhmSsFHZy564Cp
N+/916j4o7M6AwB5koKsEqvodF13WlNBDhYZn7Lul1M+h8XN9V2wuDonJubr5+QYFekEgKMgvMvz
aRsbbtiAijV/BvFPJdp93BTQKqh8kJpEeWue0BNTGVTBelJ5mdsGzlbNkycvzWlHUepNMul/KSkt
ktcNLq0QcZM+BxtwOYuPT23Gj+sjyugqj8swoHU6p2M5XpPDWzMj3gm4bCWwGJek/ozyfqOVPwx1
hc9paZlOhyI4h3TKx7LSbWzAaV6rxc5IkJIrN43s35jTp+vzthByICX/37wJrlXypzT3EwbksDZ6
9cUYQZ+r+Y1XrByhJadK9gd+J+qIKC8KAZSspujpyn7uqpnxIGn+Iy0JKyaWFocEACgQ/sOBLUyc
5Ztj5IfsgdjJaew8TtKX1tlfn6+lYZzaEOarUnrJo50pc9NhV1QbX/mDfXz6feHgGKOp05DH93n2
beqJ/tOuo9F7xU8vrTpUMtQbNJ56wF7Pj2enKfSQmEPqKoN6kCALgEFCS3/kH6wzzQGtZcDmTQRo
QicjuoEawgKoxOPU9aRPoXHnreViFsdh4mGgWnr3m+fj0NK+dkJau1x5OjRJsWkDEtDJ4ef1NV8K
P+CkAhsP7ptUoXDBkC71BygWcleasm1Q3LbTd61E+LTbWZq/0+u1wPO9OCZeo2xj8K8W1MEXSftc
sxIYFpLcRWZ1erBID28jqdJ28qBIh8gu9Vuz695mltSbQjXGG18zoxsaOORNBQfARinJ4Iwa9QY1
lPJtqDr5vQdr1e76tCwdN7QqANHNb7wLVkmrIwc9Ng4uN/sSqwVsl1/V9g/u9lMbgr+FD16WFFnK
XFl1pfJIVw7sGitHenF5T8YhHAaKUplPC3TuQql1b6n9J0ub5sbP+zIqdmRdS6Sq4pVk6drcCW4k
VdQu6W3mrvqaWs9VuuvKP7EAYo030gwXFZ0hacPJUkqHkC9Pt2V3F3T/ZGP3B94KT/s/I8IwhtSe
rHH0crfLiq0uhVC+VJs6ev2DjUZ0B1CYGhYR+fkpt2jFhyjDZIFoqu6nw6RaW4UnzXUrS9cuwZem
Q7BFl4cleN6oKLW2Hy1ivA7aJghf8kPqVJuxfA2Sn9dNzdMinu9TU7NbO4mOopkw3GyJ9YbhS989
ayufX9pcuHby1NRgZ3my889bmZFYMbAvMi/Jo2+re6X376TA/hiU9t25Q30Gz8zcInwhwGh5JTme
buJs6pAh5LL0Itn2P9dnamlRUAyCv5gg5TKJVMAVqEhTnLt4r7TZO8FeDg5aQZf9zXVDC3NGzo11
h+uezMt70v9kSarczzxJs2I3bn4k0U2p7GNrZVnmbSqsOqBVAiA6zXiHie8UJ48kwzKk2DWL371H
k6azdSQIA7I7CKB2inMs1+RQF67HM4vCsyWOeQzGbAL22bCJtacSvpp0MremPK4cnqXps2dwLLrH
wBhEbxOEXSqHUBy5DXxuQ7SvIKxK7ZX4bnE4+rvKJK36HKDzfQ2jcDBZVUBWyf9qpMUhNm+jutkp
+ZqgzeJowHqas446kPv5/J5shrYqMyhr2Ay69BfdtRvF/tqUK1H+og0I5gGuAleAce/chg/phz8F
rA2iwZO0oywq97+u7+ml+Zof/GBX5y4OMTtj5mVoI3mWkDYxtjbypbIy7GQIPdpx5ZiaCx4NJmNS
TPCd6rRBCC4aIp1uqtoqcR09rF9Ks/1epl6Wbw0tSsGnpdKLl3lHYC57yY3ojpASY58TAEGmAG8d
2Pf0KzXF+MZppnpTFpHJ+3TKvqbeGN72kxr/Tqga7J1JdZ5is9LuO2gsIMqCksUoDAoVktrcoo0z
uMBPsk3V98MhlvRox2Oxcyt0P566XqKpWu7Vn3nSSA9moUjwetSa80MuWn2AA8Zud1rbqrtpKvvf
jY56sFaM/a8K8o83PzWiH36eO7c5bEr3Rp5KO5v2/QMV77eoy7pN7k/+bSiZ0wHidX0PkwNcG1Iw
8frt0Of29Pg2icPsV6uBwJHgQYPGB8wSNJZrTXgLPpNDCOssfQjwPov1yURNsxo6FBK842vUbRuY
uuJo5bwvbi3OOmpDDg86cWvVEYSJCNBz3ssD2h3Pg7QposP17bu4pxgAeTKdR4Q6j/PkFOZTYsGR
jY0UIM2znFU3179/OQYIgJlfNDpmLTGxy8U0SynTa045XDS/oKG4aarkrz5QHlPVWpmuy6GAiELT
aG5PlUGZCI7YyOme6YoYUwevpaiz8pwTOyO4imfEFWXdGcPCQ0hwJnmuTFBbUWtJqYDCPFsTiZUT
Faq828NveO/nw8NQyd9Hz35M4ulAa/NXOYpXfsbShM5s5jMeEr5xURhCjjPksS02Hk1S7hBGt3JH
UsHI61s4KbfXF+8yaJ9H/J8t9XxzGIAjNSPUYredqn0OA6A53cUTMvLVJ7uyn6K1K2FxBckuAWtQ
gXGLlzek9pbOY4QZ7rw9HZaPnWp+eL8zJDIx7Eo6aS50EpW4chqbbCb6tbgj/1edrsneLA5iVnYl
T8o4xCRZF0hZ2PRa5E57x7yv1oD0S+sPDkzBLYBGoUJ6via+VKm50VFYTIP2mCTOjRJBzRFCAlHZ
1krwuWhrBvrN1zMlJsFWjwRB7CCc7UZT1N+llT7sK6sedp01ZLvAKYsVoM38vfPgzZ5vUjodyDCS
YxJOWNyNnuMA7XB19RDbEJ+Rittf39JLq0Nn05yO4ZFzwaBvtiVdo1aOicG39r6lFjctpHUrL+rL
24GBEGcaJIJRCBHJl/NE0WNILqiZAs+U0y9G+Y897RVqT7651pK/aIsGW9DwMp7JEMoBdQO432iC
mJx22r2a5DW3Bq9tamka5GTQyln/TF5grLihxaU6sSq4BofAQ/Fo+nSbYLidI4itqbXKFt7ufMWt
L1oCdoWKyozaFdNbUCTFcR35sWvk37KhhuLhk2quIM0XbLDd4EPXWS+2oLDxevh3xipwQjfkHTd1
OydTd/paZWBh650Zmf9+ctX6MyojijCS/o2o9S4i8XF9by+OglIwy2IwGjF0l8dcToq2jNyiL3dN
I/9VjMmT6rcrSY+lcdANBAbYJKd9geUEA93WIdhzN4XK5k0KP18fxeLnVfwb0H9SpCLEyFa7hqCa
z3sQSpu3KuRa1w0sXeS8PueKOe0FcwP5+UJAeFxPqjyErgah8SOYrc80IKT7ivgTHl7Cd2vI/6kk
w3iCsKWD3bfJ7u08MR+LLlLWsCiLwwXaDnpD5/EtPlEyaYQvadBDd1ClXTd0T0HvvV0f8MI1rswP
oLmpE/y7eILGvlLKUWLjJdoXumd2iawfgvqxjJydAl9zoa2s4NI+5AEOFg2lHuriwvwGhZl0mZVy
bXjVp9Sonp0yvG16/+v1YS3cTnPLEXEOlY6FapQ3jG1TaKFbedWt38nfg9wDmju4Yat/u25qcUTO
/ObCgVFuE0Zk12Fm5KEdula5s2SQEM99vb1uYnEfnJiY/37iHco5DpchGXC7Xsl3M0YMNuZkbe+v
WZkHemKlGipf9ksLRxffqtqz0d/+/0Yxr9nJ9+EjrnKI6EN3grtKk4cXA/j1x02w6uDDQKWo9EWe
m6gNrYPz3MP9ZDdptYtWYpCF6xRRVJIswNSBUYolNF+r8a+6TZ6tuVXNB9X+7MCkNzxY2scjEZwc
uQlEcWdxGWEcJEmjZmjiwEXJat85zo2mJR/rG51fLJgg48bLjhyIeCGAem9ofQgDN3iFZPmDJCgX
XxfWOnHG0PRDvu408PI91mvZQhEDfGFgXqqTzVQV9ZgY9fzzlXKXo/AY18pWikYaXpDYCuBrStvh
19g1T74+vBXFWl506aIA+oQKLzBB+EtEUXJ8ftKMbem7fqwejQ4iy38yGm3UBK7cJoSjWjMOWYME
pAIjoK98jpU/OK+nv0CkjIJSwCv1jF9Qm/qLnHtvXeh8PJIDCkd9iT1CN5yIh/NNvez7SvVd2Xkc
pKe0ckdn5UwtuE9M0NytkOvDXQu+LbDN0ko003dDY1+nMHPdS2vdlMtrpc5tACBvIEoQMJ0QQsct
xCG+C9Nu9k21OmjqRvjWJbuRHsGX+wcdertNbnnStndISwUlnOPW6Et3sYZQ23UntTjiWYDSgqVi
znafb92+yNUK0srAbZSXJP1qlL/8fCVRK7aBzccDRVdS3DCK0QEoAs/QbO6IjLPQxd/+pGj5I/B1
2Px+NWW7V8z0oc2qN9jqENVo6Ku6Pr6Fe4TkMDGL7TA4Iovz8TU2wHcttgPX7sLt8NcUBivX4eIE
nhiYY5qTsy9VIx2rkJK7xfSoxGgvUZb8WPvnv/MHSQnQjFkiTvSOrdx7ilwXBJpTedPDfJeWr38w
SzbVExoOqRGIgaYdt1lTS13o+lHvIeeE8DV0wGuonMW1OLEinK4mgiO/6LESdepGB8PSlurKci9E
kDS90xJBopCSufiedQo7d6wqDUlyQ4K5CSGo/BxBH/4wTUF8S0fReETQRN1p1rCW1VuI8rjkYdLn
6cebXcQFwNwaOb1OsC6V7b05NPeJPb2qfffmj/rKhljccyemhD3nDeBdoWAnBLMab9O1QfGs5lO/
teVobXsvrhn1PCilKLtdgJAnI9dQLCHqt9pD9jluVsKwpUmj1RX5NVquiFYE9+OFsV847RS6tGUm
+fBsa49K0m7L2lwJYtYMqefHVJMnKJZtDFXJm9fqD1L9idYAejbW4BpLE0b3rkoi2TJ5dwru3Rui
JspyKXC95FCpt+NKwmbx8yRPiJGgnbkQRhv9JE4nOkSBJzz3b175BxcgxdX3xl3gWaLON2WjQonG
InBbQ6GBc/KLt8E3+kezot/kus9ZvAiRpocZiaNKHkB4qxQjpLLFoAbuWEvN1svABg5xXD1bXjMU
Gy1SNkEYHGgShA697XZGhLxLEcvmL61v16h1lk4UiSmCCqr9M4DlfHvQkQSRsmf7rjnYD0oSIj/k
7YLkcH3Ii5vQYlbnm4gUmBBJByn06lOXBa6cNz/sKId82PkVl5S8mnol97E4IBvgqK7Q0UhvyvmA
cu5Eo7ejwFVip7vpy7E4tmjQ3/dlv6YSt+Rz5ywv9zuO96K5f5TarhxD1jEw2+FYJ8BkjPLFqM1x
59Nw9lT5pb7TqnJceTQsbiDkdaFEoDA7V27Ox+hIoVnK0RAAjMpeisDZJfTgNMkID2GxaygEJlaX
bK3aoXlGbXbQNe+9Ufs4VNeGOsyy5i4NsAni8ygKcruYiiTlyY04Arwo/rdy7c29tHFObIh9QAWk
X55qY2NoD3nfbQyz2JjjndZHK4dyyb0AEaGPlJSSAdnU+ZSqNAApcaZSJI5vLX1rpZ8/fgJmFgsA
R9yQcBCdf58k71iNZpS6SdAd6vIrRcON0nxR19jBlrY/zLUmlIXw8CGte27HV1EH67wxdbVg2sxs
i8CnJfA7Hx8NzwR8mMLT+EIf0dD8zHfiLnUrpIZUOGTuYJDT16QFlxb/1Mq8ZicRJswfVaZpfer2
aBNVRrVLhr+jINhk0s8/GA7ZCmC5aEpa4uunk3XUmXw5cSNtZ1XbxkEH6++xGVZmbXFtILaYkYKA
uMTEhQcGoTLLOnFbpW03ToXYgdZ8b4145d2xZAcb71xphIJikS4KB80ZYNV3s6nmPaX55UZz8sOU
1m/X523REZ1aEnYbgIWucpQhcRUNuvohRsPIfuwlZxMnxl0YmjvTl/fTZH+eTANZihBND2XlYC0d
3DnByNGaOVDECphfR7UiJVPiWnbzHQLtlzxYAzu/Z3iFqhfvVurWMyYOZJxwSSqFgaZWmKWuUxqv
ejnt4gnC7ZLhxfmWywZoul7DDDo8agBx4sG5T/PobqjXKCAWF5bonqIoTQKX2Y4IOg6oNFI3V0vU
+qRyhyhFsKuB+15f2EVDBoX0GTpHjCJ4qziNw5A2ck7eEMOoZYT+noZMSD281vZWbC0uILhTcHpz
aCBS5MQTgm3oBgLCrg/Oc5P8QdxIoe9/nxe2aOpZntEO3CCdYm56NFHav67P1fyQvtgcs9Q3aSAq
12Luvopas8tUP3X9YvppFfeOuZXS7F6bjJu+bm6uG1tcGKjeoJcBRXGBLVAcvxkUB7ChZR9pLdnI
9TGBhfG6EWXZCsEakQ1axGJnfePkFt6wztxah//Fyaej4dkH9P32ut/t9RCdzs24Qa0PGSx1kp7y
QDl6eXCLOs0a79p874qzCxvQO6iOOFUTlm8IzKJvEQF0W1R6dkBkmm2gTcVesTN7Z1ldOoshJigO
Om8o1K557KW1pYyG5B3ZRbrG5ok6uYFSz+v9TKFj36Zd3xmVb2WO8NjIY+FmKK3fbZBIf7DAFGSs
dzQpYB/hbRDJPWw7FDPcUXqcAT9O+FVX/76+vkv3qoEHAfZoghkQ3VmBLlLTDcypZh/U+EYJ9qpz
0D4o1fuevJkzsg5ROMTDphCkWj7yDkmppy4FxAM6jgckZZ6nZI0GYt4AFxuEFBfpoTkcttTzJQo9
hUDfcVI3Vb45ZrD1/F8yqkaB9bU1002rjCuHY8ldGSf2hAXSkYdD48/GXaHMY/xW0eC6vjpLBuaC
AKLjNsVVcQfkHae/NOI5SrgL/Qfj5Q8+PzNVErzDGSo+xdLU7mZijZiovd+YMKMU5Ro53+II/jMh
psTJtSP4YoPwzYImvRuHMnlWA1Rerw9kMbtKrEZrHQUAXOF8eE8OZ9s3YyVX4KyMMLW+jd4Q3kqh
lG4NHfqOIfbiA5xPChKiiQcEJ9T3WTuiAHT9Vyy5StLmlG5nNni6Y85/hN+VbdKYHbGWNG0B3XyN
p+E2Q9TzupmlKZ2ZXVWiOoBRYsrAQvpWmdK5A87ztiP5gH4tK7FmYf77yWyOfo3OWYQFol8bmg1j
/ycjgPOCCAq8jSx83/BqO7ByKXEn+ylBbnQlM7h0T1DQnvuUqdFfEJ8lWt5FdUFs3emPdtRsTMvY
ore24WYKpEcnUreGsjKiJTd6alJwcD6Bfpg7gH0bAiM7H7ZpdadSxdO62+tTtxh/nloSNtmkN0Dt
0obHaWjdZhVisrp506bRvg2N+x4mlk1i+fc2HAaO1PyVZeYus6XX1otWEg+Le4QAmDCaK5HI4HyP
WD7yqXnPw0If6jcn6e9Boq+MdckErRSUhwg7+SeYMErJzIsUCCetX8Gr7aUeSozd8OX6jC5dGjAB
zEEbPft0Vp0PpMvBzIz2FLuDOewC/02PyL4+5cZjY3QbS/p03dr8NfGKmvmrQeKAZ4G6+9yaL09+
PaQg2jQzgxevc5Cvcu6COHnyY+3BgURz5QpZqsvOnJ//sygcNkeqqZ9HoNvGqH7qijTYZnJ1P3YT
XQlp+zCU/l7qzM1YdYigou+6sZp+d33Qiwt58hOE0ElNx2kKpxQSj2ozaLsgXXnkLn+fOFih7mGA
EjqfVKPT4BxSSu4x/5Oa/ECHc2USlzw7fSr/M6AKBpq4kaKKVQvTEWW1PLuDAvuHpq+xOghuRIMp
fn5TglGntWtmwji3k0Vj6XfI1h2BTYy7Riu1Z1UPx4OMQs1jMLSltjIwYeb+NQiqyoQIEa0j8YhN
NO9PJfIyRzXZmTIwungtiF2yQEKZwA8zygVDfQx01PenEom3QHOVsfk0Sdn2+vYSt/j7KGiGIjCf
ec/BgZxPWzeZjVeim3oMCmPaAJgafiBNaBz6KGu3StcYDwbiCbdBUKrfYh3FesPrvZ1PH+PKLxFO
9/xDcIb0mZHXAxctZg5h2LSSgsvgOOakjoJN5bS73L+pnZ0urzwOFuYVUzMB+8zxeSExUFe6Vk8g
c48agr6mq/QrO+OCRo9P0kM8t5iZYHwvcGhR2uRBkVXKsZLj9F6OdLQH265zPRMMRWcmGq++Og0r
ZJFz+bbuevM+QsNxX+c+hU1pNNAvdpp9FSna85CO1U0Ov+6rb1rhviibca1X8fLo2MCemXOcACGF
GHxZdpbraDx0L7BRPaZWTjPZV2hXNvWQrFwYlzOPJUJyCiSoWkDlcL7btBqkExJ67UtTdVsjvdHD
tWKC4G5YTSywj3ircE9chP2Bo7GLLLt98SV7W6pPifQsV2vkgAvDmFlwiCMt8oIXoIBeq3np1nH3
MkR/J5u8+3r9UK59fr52T2LIaMisyEK28MWjoa8+5MkHs/TzJAEoM6kAzrRgEKycG6iGbjCIuZqX
etxGe2WNoG/p959+ft5vJ7/fikYtLAs+7wfjRj52xlpmZc2AsI0QPg6tIvGal3CyoSKaaK66vgKX
u4geHpsZohoP+k50Rl491lrladpRN/ZTcT9O+zHcXzdxOYbZxJxypb7AeRDGMIU4qKRG5jDqDnmw
G9eAK2JSefZrxBwqmkv00QHnFEoxZdKPVaFY3THwvHpfaV75piUNIsxOXsSftDhQX6fC/DE3XO+7
dFAOQdE1z5GZptImd2CLuz7epZuG9kH6OCxkXbjUhE0nN5bU16XUH+n2anezEMZNZnd2BcvAYN9V
ozwioFgFKNk47WdZtaRN39TGxvcspE+v/5aF5T37KcIGNWI/VUs5Ho5TdSc5e197RJL8uomF5eUm
I+yZa3r0XwuzH411ABwZE2P2rI0hBKn/XDcw/8aTaHhe3lMDYkkvnmATkzMMGJ8dpF31W2vaOh9E
uV4YEaJD1WglUtcYoRYRVRtUjK8PYmkhTmZJzDqZI0usxtlwtOXvafhiBocs/3TdhPCifR/Ce57X
cuaTIL4aAq+ZHKWXm2OVjL2+iYsUCc60lbOfpen4P8wapd2qcKbtgHj7BLXu+EESFn4BWiMmcSnv
6jntIGwFbeqDIGy09jj0art1fP+ozBpMk/fBcoNoSEwY8VKYjNhT26Ok7JRiNyb7wVxxjJdRGqEs
DTiz0sKCyJqho6HX0/x77MdNF2+zdNsX+0Z327VmnwV3cW5JuASLfmrySQubo6N+UaYbI3iohzc1
2xvBwY7rXWkeQiBS6Vqx9PLcnpsVFksazTatDcwCeZ3u0sA07scUsvnrm3LBCmVSmH8p1FDvEKtt
shKEeqeU7dFD0nuK/kr93XUDl95hrsP+Z0DwcKlfDVOV1O1xjKVyGxdStw27LH2T0rjfw+awpm1w
ecp4p4AUIXdM1vYiF27bkhLHccOA3rw3Jd3a4yHe6tlWyw5Vv9LDtDB5xF2gvedq5WWlKBwqXl4W
QOW8eYzKA7iND88dWEk6cojwuELFh13Rx2lu6cg99/VjFO0Ra1Dq/bjivi89H2gPSHi5+6k/MZzz
GEnKFX/KuCePo3xbRg+purOilRT1ignxhqh9Oa8N01OOMQUuH+KejbKGyFwzIdwPI2z6GR1yvKSG
h/h7F91Va7TqCxaovNNeg/AHDOhirsxOMgnZmGw6xnKt77IkvsvUKtmYRvV2fdUXDZHsoZajoyIp
wi9jNZGcKB6no10VyMerD52fhptoNNeCjwUXitwckr82LFOcGu185VujhhykqhlRONzY01ste1s1
zJ70oNjA/Xx9VEKGjiuBJy5497kRdG4hErZZ4AV1n4NaeDFRNPO134bnDs1Xs70Lc29rlfaH7/Mz
c2LBu2uRAEihCXqB1MpM7vK828A6d31Ilwt1bkPYc9OYDYmhSvlLJj0l2a3efw60v66buPQw5ybU
8yUawLNnQeDlL5Jx19vIzA8rp3/NgLAHIlMpG1UJCvTKo0Pd7D05W7lhLi8APBjZMOTyaLC52M4T
ZJmRnubhizX0MqXW4NZH83vjF9be05OP35rn1oTLWm8QYOqqMnwJzf7GsqPnwFgFxi5sZeSaybbN
L7JLIoqu7cIQPr7gZUx3uf3S1a4RbVt5U9bu6H/YGcwtfe9Ec4DZLpqn26yu2xKlhRd6jTYWze2F
v7HWXNvCJqDSJXNZzoAHIoHzXaZ3QVvrVRe+NNrdZ8O7vb6HF47J2deFPSyjFlBHCl8HBeOO9vis
5NKzR5fNynFcWha4y6k1cJfNFffzUWThWOdDr4QvCljb6MFP7qIs2sTSQzXuKmsFlbpmTJiyoOy0
1qplXgr6N8Rq5UnaqEm4jX15qxu/vHoNvb48if8NTpjEInf6XDIZXNyZOw9O6MhKt+EHJf1mJz2X
POnUJ7am51JIBaS1FflUisKXxKzityIqq3tLapWVPb203SDTcGCLkmn0Et/fYYHKkG544YsxfG6H
rWN9vb7h1r4vhJyT5oEvCcPoJVVlV02/NYn65bqFpdU4HYEwT3KuDWgSMQI/vZOj20I+hPlKbHl5
OcM4TF88PDfUiS/Sh1YXlkPaseBV89pkD6jrbFJd3SBSvtHrNXXf5Rn7z9j895M8mW1ARpiF7GbZ
7Hdjbm/HH9cnbOm4nI5mntATAxTbrR7ZqpBE4ufB2PnRsKHxY5MWEf3Q4SaUPgYSe9/IkOsYtF4D
8uOBeG5P9UYl4/0ZvHj347dkzdMsTdfp14UNpspNHiKVF7xokr55Lsq1YHZp7U+/L2yvZkrHXnH4
9WFLrNQiKvM9lv/u/OPHsx5Uqk6maV62k2WZ9Cy16VoJXo699MOGverv68u+NlFC0BdJmRVGOt/P
tE3Zbc2b659fOoak8OhQQU74MoC18swYNTsJXqbagmls3GW1tZm0NcKm/yPtynbkxrHsFxHQvrxK
seYWyvTuFyFdtiVqpRZKFL9+jrJnuiIYQgiZg2oXGnBBN0heXt71nKXjQBCLPANw4ODKKMo0Tkni
JUOaRpm39/07XXsxwSxADDMU2e/bK1q4J6jSANcSmrvAwVNnYkxjc0qiitlBGo+7qTfuNBTndVYd
gBp0LPN2DfNqYRfR74LZFSRE59KbsjwdtBlN4/tJRMDb/cvr9nZyuL2qBTXA/AYWhK6a2clQHsu8
xEAoRRYg0u3kS2kedU2uRJgLEjC5CLZBNPsjy6kpN9I0CWDQLAy+x/QuufPFijG+3qIZwgjcXrOu
oeFFuZCGoB5xLMIjADcGJBFN6HnD58RYg3yff+ZlKhVy0Ckxj68C6UeNyKyydEbDbYeozj3zqRTV
sEEeuwlAve5iBmtYA81RW65gJ2eByM6j+wOTDCqkpi21QQPj5xBR0AEAWhPtNVuv/4e6Dz3GPxOx
Jb0M+7VGm+vTmjEkoGqoTaK+qpb6C44H1LLHIapceWjr6pSm5fa2yi1k7WYZIGZC5IGJLLXl1TMm
l05UDFEBELuEBLSrQ50d6roOiqoPOdB6KJqHBTg8rXKNAuOtZqIeJILdeV7DnUlvFI330dbaWMi1
Rl7vPAqabvLW2+hOtaNDduekvMa0QB00prmdKk0ESYu0pVOSLTCMApexP4xa+M+1TdMMKxZmSZVn
sndgvcwQqmqnDHhRylraDUpimklCwP/Z92nqeUEXt/5KinZJm1HYBoo1aEzR1qfGlp5ZdECd7iJM
YdRpHnC5K/TNMH2/fdRL2gTLhWbeuXXAVLUpBV4hJZnRRSW4a4AD9YLxgRVvf2nTANILRGDkMGCc
ldAidYdWAyF7jzB8q4MBdOjyoHgnh9TbXTwXougMuula5LCKPvILoLA9riHLzW+tqpLoSIE7iUyl
iw76y7eeaL2OVgCDR7GNnvn0jyjSQNLX2nL3jYbm16j13jlB+p8VnYlU3AuQ+PkT03QemUz/hljg
c2ny3fsP/3xViofR52VcAxmJR5p81O27aq3+uqRcZ993lJNnmLCNnQzfT6o/pfkPMz7y+5F1xW3E
IONVuynAco3O0lDAH7wxzIp8Uw0rlnBxBTjveeTexkiGcguLQrMbZ3J5lLXPGB+sV1oIrz2WuesO
9XuwU2BGWHWO9A4AgikgppHXo4fS0oK+5YjAh4eyiL+kZvaa6+bm9pkvvlpwVdBnDsMOUDllSTSx
nLQrfcjM9774XqRP6LsO8sQKRppsaf8jb9qD1e5vi13aSBeNjAYWPP+jSB0dN9W1TOORXZzSVzE9
//8+P4s/88XTCcRS3Je4n8Um61/zbqWhdsmGwTcCkCFiohlC4vL7PdpUPFPiMhrtVwDlBdwWAVuD
Slw8mnMpSp4Ccx/o0NexSbE3Fa8FsaxjGSf256ZpyVMN+qwQ/AwAT5TpD+p36ckwp3c2Er5ZHfSC
osKKwBlIE4pJsCqHyV46PMqtISh2Nlnrqlreyf8KUEc/vcHFOE1h8ah2NhkGZrz9h3TtbA2+cljE
TagmBG6V1dOt0ZEN+/N+bTsXoJwTkn00zRusoXd/2b9i8yOfNwzwfyMosRE4XSpbm9GeSFvAbB50
Ay+/t5bnXfItZu9lphJEr6UKouvaOdWJP+Eypj+SKdmWXr53jKPZrsBZL136GdwWaFFzR6DqRjoj
5ogaDuupxU/0TmMfsJ5nn1cJrEyQGfzHempeecfHYt8Z/snJgWDJpqfENk7gAgw/cPKYMp+hMuF9
acqL5hcV+gErGE//QEG7yeXaq38dLiMvjpGAeX4HTV1qPKnJOm4Lx2dR7mrhODxn7ZE3zVHjcSCr
tY7BhbuIZtG5VIZ4CctRvJqOyZEMcddEfm1tRzbsNUM8VGwtI7Nk15CFByEAYjPgGKpUrwbzie30
wAAHyF4IohKLPflVv00LI8isyO13OYtk+n7PFlOhcD+82eu8ymJh2qqtdBtCwZ0TtPc6+31bFRYu
EcCbwT8H5GZEBLby5IxAioBrY7AoK7qQNj87QAoIIKPR/6ec+RDPnrY+0b0x0U0WWdZOc4LSeaD+
XqcrOb8lVUAaA1gi6DeDd6DYTGbacdk0I4taHvbsWMht3Gxvb9iCs4MMA5pOgBGBoV21R5lgqLjt
Yqg2uIQDW3/x6lM+bET7Na2PtHq/a3ghTPE34kwrNOlBmDUFTA9zY8UQLN3T88Uop29NgKyhHN/X
2bNf/piaQ9L97owUBYyV8GlJz9C9gNZeBIKzm3h5/n6LHobY17rITF9d2oUV6mUgaDbbf24fz/yL
lRAHI6UgbpnZw+dq86UcgwkBYM+ui+KeBAHP13iLF76PwggUTJthuGAILr+fl5olaz+bouG7od/T
+vjun48sHJp551gAI3vKm5xD8cYKaMJR8ZA6P13r2wc+/5YSR4M1BqoUU0l7+LUs80WU0G8NxdSr
/IgAPJNoq0afBPJxl9sjkInxdGmIaLCKEAy/ols1wwtBLAAkMC83U7CiWKX4dp5egN2rc5AgAzv4
jlrtpybuvoFD4UkMbuhScIrx9iGeSICC471Web8nJLY8gciglocM5MOgAb+jZfubWU5UZ8P7nfjz
32cpj2uaYKp+SM0hspBL0xgL1lqCllQQVef5YYWNu4L3sXrXEYJNQ+QSN8jRs9rnK6c4q4FyiVDd
fvOf0dZ0lU7JmroceUuGyJFSDye7+eTx8tA0feCmOXr5AEZ+Wy8XrAMEAkQZM5/oRFZ9oM4wqsIf
6BjFLXc2HZe/Rq9xQ9rmQFwY/94WtrR/b7lVFzhgKKsrCpQYLM25g0yuG7TTg1+vWLqFNwjrwIdR
3EQ4pVogM7ZZZnVo+pdsW2W7kWystYzH0nYBK8hBchGtnLhol7fMNFnvlXoxRNOkn9y0fObZGApZ
vIh6LYm6KArZYbSGazP7vHKhs454nSNLjGNY2fcGEBl9Vnz2hHfo+Rp59+K54N2eeTdQu1dNa4K0
ZDxpcog6VgRbhn/dPvclBw4wlWhDRyEC0a+aBvEtGICYj2OU15YeaHx8FFrzqJvJoUkNecT8y27Q
8yc7M/cTwCVuS19aHSYFweJqo2MEb8flmeV1MaLay0VkGc+O/bI2RbGkdagDoJIHDxhgyYplL9xM
a8txGqMO4991+qpZpzhbKYEsLQGOLxDCYcXxwipqN7RdBfpOmAWAe2x+EaSzb2/Rkq6df195/JhE
7srX8H2jzY6yL6Oqz1/HfPjso1Z8W9TiUtAN76PdAeNXaq93zXiRSNArRDZ5HQDKnO5vf3/xOJCI
nitGGNxQHykgGAjN63zcUP5gtPcmPfHuAwo157r/V4T6zpC0bf0JeGhR5WeBlWJcecU5XDoOdJ0C
7WHur4ZOXWpsPREdBOTOFNnxziufJuNp5Aft8P6NsgFaAQsze1RXlz53uBA9nyJuPBvNc0f37Vrz
0dJZw8rrGHCZb/+bWTgLPfR2ampqd1NE6BcScvHp9gqWykwIn2CP59rAPM5/uU8Cg2SDLBotkm5T
fh/RgropLDfZJ7QxA62X1RZ57+mul7mzGcEmuCmrtnluhb/GWrmwUAtgZAgVHaDyXaHuVMycbCC2
y0ifkGPz+6BcA9hd8L0uJChGTPBu9BwBCU2769owIZ9i/SGHi8ODMn8YtRWDsDC7iE7bsxUpKpgS
9MPFIAqNhqQL++mbVpo7137ywL1ip7s4TcN6ekn6acerJGxMsCN3YeLEgWbvk0HsqyKqtfd3HMwQ
5cgDoVEOpkNtkNIsBOSjSEcMiITCC7Lqvhcrc9AL1gPtaxhtAHAZrIeaPpmEWY9TDhe3ZXRfQYvk
uK0/kJ9DbRKvIUhmQK6kpjAnSl0KECgRNXYI/LW1Yd4FZbz4vPJYJL1VABCSjBGgN+sq/MjUIypl
hoHWeDR+qBneYnCBJGzkeE7B76vjz4p1XToCpBU9UCnMk5tqvOqmtURbjC2i6o1mrCtD+f6ZbeSn
kUNwgaQzx6uK3RhSEefuKBGM2XqwBUnB+9+4mZELLELzZCiK/Jd2afASiw9OLyJDhJwE2Ron9UIm
BLNEM44zvF3gLM8acG5XUfPNRIETjpNHafYBM0ErRx+9+j7DCEm+hgay8BxdiFO2C9kxKTqAN2HO
MvylvQIPiK2hXy7oLAZuAG1k4divAZcB2jBotoSIvtjJcp9+uf1SLFhPfB63DaMp4HxVZ6/6ocKY
X9XgwIEbfo80iXvIU6/7Y0hmhZi5J2lApjK5T2TtbGXepO/235BUgPcG6SY8YDUyyX1ixmKOTEf6
R9MDAfrf2wu83r9LAcoRlbzv7ZgYCH2fJ+M+FccPfB5kznOuEtGvWhGpdB1vbQ6nzR2RR7a+Gfa7
7S5+/5kAxQHlQ2mPsYcw1Gp3Yti22Qkc4h9ZAxBzkKGc6yKKnz7StPH61huivHlKyMne3P78vMOX
kTu4yHHpAQMBs4VJ28s7SSy7H8uhHqLSog9iwCAvnBOKLIF4d5SLCGpWZaBOgfVVjQXaFu14dtvx
qNTqrVvSvYY/4PjZ3l7PgkaBHAHQmnCjYWrc2Sic2Rh/Amyalep91J8czKMY2loovSZAOY8+M7TK
KkwIGN3NCCDE1FxRqjcXVjkT+AkzOwKmH9DQpYgYkj5tuQ8RWZ1uJ/uZ2Z+L7q89fi+ng2bxIOmb
YOrzEEhHoC9tN1Pcbov3NxnAY0FtHm3d8A2v2soQboPzyGPeiQAizPOa0LFX6lgLqgf/HfCxzpt9
U50Ww+Wd4Lx3TwYzA5O3YHAyXuyiWtHwhQNDEI9OT/gtmMJS++M0wGVbrGjcU2nboMpuwkL07zdj
CBRA5YUqNnoV1W4iK/a6NPYz71QCmbguzbDQVuoUS4tAGgJmbOaQuGKPM6k/gvyd+vPk6twEP7zf
0mNw7N/vK4bMJXVs+0Pmn6wp7ItN9+3dt/Li84pnQTV3GKcenx9ZCMxBYAWv1fQWNwjkWejmRJca
rP3lvW+SfmQFcEdObVmGwLcDGOQHDhnATf+VoLxVbTvVY2NAQlo9y68IKm5v0bVzhDfWn8eD4EMi
n6VsUWOwrvLiFJ9vs8fJInnQUH8AOJ/zD/X4ofXJUbc+sqZzocquoaMSU5Zt7p9Ek4UF0cJqrQ96
6ZKfS1B2rc+NdvJtSJDFLslC2h3p+91WZJznoSoDQQkSWkrgIMBx0nUoWJ4mUwtsDW2SX28fzZJu
oZBqABFcB8mmp74pZg3viMfuaQxr8blPVvIB134qjv3s84q5Z/YobWPA5wEvHGTikNrAyTnma9ON
C6vAKBAGnDGlMwPhKlecJiCuGq0yPmk1Jjaf7Or13bt08X1FgWtZoWsPuYwTuHb9Zme+Pz5ERIN+
SnT/AmfnqhfJqiReItnGJ1e8ZAFo627//AVFvfi8sj1ZAlCZasDngUcBYG5Pbsz3e6MXEpQNKgYA
REsOCegE59vi/Q3S2B+4Dcg1QJuuQHIHVNiyCowoeOe04Gjl2or9W1BTFI/gJc4DRgBmUa6ZR4kW
V6IlsH9VG1SJvSnrKup6M0AufMVZXJSFiun8ms60PEoaR3doAZSrEe6u/6vjP2zz02D8IGvF/6Ub
gUf7/6SoCQ0jI+7YlZAivXLjDD6Kbx84crxHM4Ic0uxXr5JAlzg1+RifNk7JQ6/vw9tKu7yCf7+v
WFdQldha6g0x8B7AvHBvyg88EKC7RAAFTp9ZvZSDwPAEyQf0hJ8q8uqlr2u4vUuX7uzznhJ9WJ3V
xWMO062L+8L+ldi/DLLiTS9tEXK4mMBB9ycKwMoWdUXPOnNg8alIa5DGao9JrX++fQqzgVb8ddRp
MKGOfllslTP/hLOYwyjcxgB/i39qcsxASDcJS0ff2rW/d41k57fIBd0WuHQ98Awhp4iYH3+UUxE2
t5NBx5p0YoUdWO48MwdYRdSkK27n4sr+FaRmwmUpCj4ICCL0xRif07rbmD0LyOifSLxm4JdXBb7s
Gb8A8zLKqgyH1JOlQ5nNfutsh0Mh7yf39+2dW9IG+NAop4EXBo1ZisI1ccIBjwUnThYZMjYBk8n+
toSFLcMYMdyROU163ZzNYzPTSFE7J9P7kjWHBnhUafo9IxTokSuiFhYDUSbwGHAzQVoxb+iZ3tU8
95K2GpwTf/SMTzb/cXslC+eBWhG2Ck04QMpVM5pd45EkazMXmJT6hpb/lFV9542RP6yBbL6pkXKB
QIQ8P46gb5wnby4XYri9WXhsdE5iqKegktl9nlZ33HE2aS5+iXHUjtjXL4Y9bkan2r5/mRhhQw4P
aBNAOlLetaQqJoP2qXsaRHWXWof0ya93Sem/3w6BHgjp59n9us4PoyPUankNMVzfJ1vOV3Rhoag0
0w/9+31FGUpw3MdOjNPSsyrQ2iSwi43dHUct0qa7usGlReOmZRx98u6C3KXg+UKcaaHsnBoEwlgY
OTn+VzTOjF9vH9DCjbpYmVJDQk5MkMGEAMGnUMvRqIcEVcpogIYu/P/Pt6UtXCrw56FRyIJ9xeih
og6Z08ap7uBSEXpyyM+GruU8l5aDaXnwpCMTds1nWFUCMNHUJYCGcgIWf7GTMbBtsdOLapfnze72
chZeWNzdf6UpapFnsdcjsCSnxNB5UCQYqE3ye8CTrmzbkhx4hWiiA8UhHHRl28oqjbUitsmJtfLI
WfdAMVqbF2v1xKXNw/Q/BpLwzmIqQbXfvjnKpMVyDFoEMSblwPf6OPYBWt5X3N0FPUB/K9JccBoQ
k6s2iThjXnQWAWAHkJGTPsz9FfO6sGPAgALVFEZQ0R2qcpRxv3BpbZX+KcFF9YNq2urT/vbhL63h
XIRy+G7VGDZlFbI6YCcDKO6Kbi18HgAg88wxakXXyA+abIjFa887Aevs2NZsW5bpSo5wfvOVlwEl
OxS74F6hPVc9BQn3UwwgRj35Fgl96wtznmtnZ/oYePkZd0/daiP60prOBc5/f2bNaC0FSA0gsP/e
JUWId2BFrxaOHRR7ME2YBVnAqE8Q7DOtrzAYDlAGcvDzgKwRuy+tAYVCD5CBgDEAfcvlGoYxG6vR
NDHYfCddVLpXDP7CHQTmF3xdeB2Yx1U7vBD5leAO0ZNIgJkr5L0XNKk4sOE3Mdk8IiQ/v1uL/TmT
P49TYO5YNS2NLjqBJok0Gr17EWbG8QOfx/j3PNsAS+kqlguFYSos3qaR6/4RfRb4Kz9/6cDx3f9+
X0ksTHFZJkPM0ihnwxQ6E9vQeNhqvbVGk7cmSPGi6goT802JhaA42BdhWYTdGhHPAiwrBiaQaZu5
IkFaqkYehnQ86naANahFsutc9lDmzYED2r30jIeicosAJbENhi+aoEIBI9V9ZGMnjC3fPrO3bKhq
F85+hxqYZEnCTTnESWS5pDt1Zm7XW2Yaz74fA521sEFoY1vs3hJwxL3e/l4kTn8vgdcZsHYyfmvN
GmLqkqE6/0GKFjV5InO3xsbg8dppTQomxs9Ai02SyJjhfdDcPMqV4Oyt7/RqE+a+Ud3C2PgVSlYN
j7JyHVwMHyePef+fGHkKXL35JDDeHFhs6PbuWLNQ9wD1z3OfBUZN3VByPgRNW4qN1rFmQxNONwhq
rU2W0eIexaV251vvHktBAzZqyQCNQCEGsJGKTUpGi5YSEx1RnE1fQK78CVi6K8/Rlf5filBjuwzh
ss0d2CU7ffCrr8QJC/rPbb27Mn2KCOWUady02VhrCSZvAa3T/eYp37iAC6DfqeWu6PjicsCmjEAV
78TV0+f2Dgd1Y5dEtZ6FenVnTH/7+O8H1nMmQ3ntGHDSbbPmSdQLsikn4N2Nv+qWBd1wL8w13OvZ
27hWV4DLo5cVtGJqhaPPMkx2A002qr3x2S7Gl0LSU2LnG99nK/nDq73z5rmuf0Up69KHxMlJn6VR
45pweF9TdIHF+UoWZv6Iup65VIPODDRFoVHu8pl1J6klYyfjU1eBWKY41NWar7AmYd7RM2eExMKO
QWwQnwYeDdM2877ePv6178/qfvb9vs2ztHDwfe1PCf7CNcqatc8rgdukOQDYbPH5KkbVJLTYSki9
pFDnB6DYFKfLNK309Pg0OvddMe17C+zt2XNhrUE5XF17qBPGxpFTn6mFgKh+uU9VnLHS8OIYDHiP
xD+OerbxuB40ORBw1yAXFmVBozBMgWw7uhkvZVGwz6MMYREsKn30UwynsGfWg9Sn1reGu1L2XdzB
GfhuJk8AnK+yg6wpNB+vJTkBRGjLsnLLrPhbWpPfY9Lsb+vaoigE1IDXBaT0VR6WgiOropaG8kRH
QzN5MLppayQPBV3rklsTNP/9mVKPNoAWTQlBRnFHDbAi9cfa7gGQvfL8LtkYHzwQaNjGYM1VooBZ
/Wj5A3L7kqRHVmaPyWQfuilZOaKlxA6yBP/KURRi5IhSY5/PdS//c5rT15FihIcb/tYs5SOhRli7
3a7uzF2vafveLL/fPrglhcS5gQQSPgY6BJQ3L7FJUaHghBAsH4KKjQFheTCSLwUytGs0OG8Jf9Wm
ngtTFls7oq+NyYlPSeXwXWFZCbw59zfLPH5nxgPdN6x3QrOhWkhMHbNSFQCHDmDRhfmCRgXG0NfB
iE6nrTsZ9W+aut+IXt57sQOnTHYPsTNzWU6F8WDr6HMAS0K26wtiB4MGbMQaUy0hgasY2LL3NyVc
SECuV8mLk+fxkXWtf19OlRP6JfCB4On4YZV38aHVYg6/14qf0ioDXMak+/d+Ur6yXLT3Ej1uG2AL
ZPtRWF6Yi3w8NpVVP03O0G3jqjdCr3TixzYv/gpOwebFeRnYY9mGWuYMT6TvWNjmkxtgzDsOpqrr
jwZHrQr9zNYkgrK4z6Q/hKk/mWEdo3icOFmyra2kPOQD/T6RPt2Avhs/2JG/4C23QUkncoqB3QdW
XssPhm5M95YsMS9qivGvTb01GqgrFZrdJow1OChYICR969o+u5ImqFGrtivgNvnNP00GQtSGT88u
0R9l04a04ivP/9XDo8hTzJqjiVjqOU0il6Zby0tDOn7EEZynU+HJgkxFRdk2WEYclhKkPJ1vk6+F
fXlvo29Zshdgi9y+f0v2DPzyGFVHh9F1QaEB2H+WEQ9OwBBY8nkXDsbP2xKuLNm8XUinISkBvIKr
1hMzhk7zHjrhkWgcfgJKquSfbotYPJEzEcoLSjz0gXS6JKeiCGsZsHwlJ7H2fcUXsybUV6mN7wMq
8r6OPvDjUSKYZ8HmQEhRpz4DqZHpx+Sk0ZQHsnAfideubJB+dcyKzs536OyOyLgzUKrMENEKUDw0
blrtUJiL7zxuoVKVjCi+emMRoIbMwrrMpl2lGe0+17IMpIaM/qOxXt+YtPS3tszzKSCNvzZdsagn
8xwcAn9shJqIMcDq47lAe43A8bRJjJ9jaewabY0KekkK0OsxLD8DTl3By4FuxAMwBxwgTyf7RBxt
gHSY7oo3sibEVHY7oak1nyvaxZIQoHC/OipeNZEeb2vOmhhV7ekgmdbMWXHvy5RHtXwq11oMlkX4
gGCeUb/hXF2uZECogxl2lBMGNmThRPhBF0MWsPfTFkFBwRMHduUZkPFqasky0SHjWuj/cPbC/lrp
K0ZoSf91sJqj8AJ8lqt5RDYSQGVwWNRh8p9MXz8k1LyjU7rRVllOF7cMfZQweq6PKq1y+LDpjhhi
B/dZ/+Gkv2P3kL4b/HHeLPAjaShWzGUk5TanKGX3qdHiNuf7mG4sY5uw7Qd0C7loHRNkICNTCZyb
RrdE2prk1LEsPU7gzNg7g4j3VdesRbpzoHbhlcH/BNwY7A0eCSSRlA0rPHC/9DVGh3U+fcr90g54
nXyXFf2ElMufViJKEZ6+BtezKBWJX7Qhz721anBSYYAOjDC9fmI83SbaPqtEYDdfs3jbyHsJbMDb
+7ngpIA4w0MxA1Pe0A7lyGwvTshQ+xpIzP8mFUa9aRyMmFMz3fsG6FO3hc238mpHMSo/NyXPV0q5
tbE2gaolq8BuUY3xvWsiJproUOxavcFsJskA8ejaW6t0aGBl7hq/ysIFQBV6ji6xr9eVfaD4tWOe
ZPpp0PtQM7637UuckpUlXlf1oTWIGeD2IeFzja2SZCz1aafrJ894TqUR8PHOqLUA5PGZu0niLZwA
P/91e1/ftF7ZWLQrYcpoLn04mBO9NId9jAilKBr7ZNV5swUrErBXTZJuadNrh1LrzA0v9S+5LFtw
vLay2w99X4VS9t0fr/XExqG1/uSztA185vIg15x+b7Rp+2Mwu/5T1bYyMJspfxybPgnwShkvRiOr
nZ7AM9CmEoraCPrcTs4PMTXlQbjCCDWNDzvEFmXoAoWh2NQFrbdOq6U7InOx7RowzgWAM0hCAVNy
iiVxPvHWBWaQztZ6lRaOHhsDMA8NsCozq/3l/pC+bRKrMtDRY89z36zZNdwSgSR6ePskFgWh8QpP
OWJGmI5LQWkvmEcxsXbq3fKR6+ZOz4snR6a722IWno2L857//sxtSnpTSzurt09gm9x0+i6tQwdo
SwjNbstZWg6MOf4BiMKMVHIpp+CWX4tW9062d6j1+xre2QeWgtbNf0XM9vBsKQyRRlnUEEF00EeH
jrhLpyP5fXsdC/uFfjGklzQELag8K6Y8kywHI+rgnbz8k6Ufsiasc6h6unL5F+zbhRjF8embVIIi
D2IKu9wglNbNP+m4Ec2JsSkomx8AQbq9ruvKFDjxzhemXPzCIKTu6t47xYUfyt4L3Qw9eDHd9n4d
xOW9Me1MJDAM/Zcot9w53ha/pB7AqJ7f/DdUWUU9ROMmzCCFd2qoDWZl5z6m3efRW+uXXLKpuFIA
4JqrodeTJmk7WblLMJWTN3XoC6BVdQFJ8S6SOnDSVyO/qyw7WCXkWlzemVjFapTg62vzsfVObv15
aPdZGvprs4ZrIhTFpJISymWDGZqk/sec8l+DoFtRrlVVlvT/fAMVxQQ9Wu3qCTbQFN/q4tDMmRRt
P5rb9+sD5gVQ6ULTAqyt8r67FOMcbDLcE2AAAma8DPRz4a0hGy2txUQZHtTXMw+nepc1PEtuKtAY
ZQ3mtpr80JRGyMrXjq6sxlqUBMgFoNnBOQbizqVpsmuTV5mWYAICnFk7kXluyKQcvpiljwk1h7bf
XYuSXaxrU9ALOu5s0I0csqrx92DZStGM5usYvyfEvBtp1RyrhLGQm262ZXaa32VtUd05FFXTkVhG
KAHw+cN2ahE6DdMCNOeNGy46Z5c1ng0gZW2skqC2s/alBwP0n6yom3thF94ONat81zELiR8XWGEd
j72HlJJpY3u03WW1K550mdHj5Gd4aztOn/oJHboYXKgD1jnkMWv5GkbJkl67uK7YNOjCFZRupmWd
DcAK1A4w/UT+DBxTlisp4jURik6npBvcUpt7VvxHU38p+pfaWym1zJ9Q3CoMhAOWBOVbVJtVtBgr
o2g0aWh8oqL5mRHQcXkuXcnhLKVAQOaN1lkUirFXaqYZ6AadrBwfmS5P6kBYB7D8IQR3TQrMhOxA
2vquK+xjTbN9rGP6cfKPDum33I2/FYW1v32BFxeMBN9bFgIwOcoFHitTG8y6QJ401QF2kBXfum6t
4XkhwHkDMvm/W6U8+JZsiSQE97cZvwAN1uoeWscMeHfH5PNY7m4vaPEKA18N9gh4bkjYX17hOhej
AxfWOQ0ZUOzLQ1m/QveDUX+5LWdp4+AkzVMiUParJBFabNos6yznJO06TPWf/vtJLvHSz33vc/8R
Zn3VCllp8yybeOKd0rDlaeCvRoJL98kCjCL4GUENhWniy60qY45KYp3iMUcXRb7J8oPmfeA0zkXM
p3Xm65k+SC2tWUSnP+dg59LCOHtIvr//KEBkAzcfaDPXGRu7yCZLZpp7au0XEkfZ9v2fx7jlXBfF
/65c4tGgeP2GDuoL3Donx3T6tOJFzs+KanWQ1ULTyIxqcgV0PrS9m6EeG5/AnBGyYfgNPP9j3XmB
mSJialm/cipr8pQL2Q+lBlIzlPRIwZ/M1tpXCT8kBko3sX9X9/1KBfG6iwmafL4+xci0sZ+YpJ3i
U9yzFnghuv4cp+4fqybVvptaf0fbog1iPak3mtv+HUj1A7C1yUG6k32qzVR8uX2ihrFkJQD0/9+o
TSn2uZamJ289Df5g0vuGZc7O8GixL8b4G9KMcqehSpSR1nwUJml2cjLjY88HtpWx7eyqtGu3nt10
G6kPTcBZjkjGsv8xUQjbF1OT3FXS5Zs+RhGOGHG5xfyBtU1pqWOG3R+QVmoJZDHH/2GPtQsaDr/c
pF2NKhr8oH3hanTLJg7S7b5oN40BWNCi0UEJVaAyV/nDcF9QQY9+74s6aD007rox8LbRqdGGA53s
XcXq6q5PTH9nUTntRCMKTJ7bVUAE5vE6TKrv8xpqnGTdeNDSzA1QmJFfvMmFwzGM+R7srfYh0/U4
dDSU5Mau114sF4lXiYy8A4YHl2nTkxYngJW25ZcS/9VTN/jVVrpS7rvS+uE6xS+ZW+7OEMQB4Vz2
YGnlvkBssiWNWZ5o5TX7cRRFaDZjFQhmAh5fJsMDnTICpI9iCgsAtQQeT6YXkPCkASuSNmxZFm8c
V+IvkF3dggCSb0CZVn+xq7TdcL3WNtypiz1mEKwQpKQiRH96/4TxNGcPkhpnyz0tOQDRTmxoi3Zk
Z2Cf/dwb9UDCJdwi9i2NcOy5E6IJClXRjiHRnNDk0c0Z3TRUyECgCz0oTPmnmcDm3XJd24610aDP
ve2DKofbh/4K/jRUtba1xFRsJjMttkZpDffdSHUMTfEBPzL+yVvH+BJng37nt+7oh2ABHl77KtHt
TUVMdEuDJcDv8yrQ4RjvgOn/txwGEQDCr/ybcPJqjG31KAu4nb1f0Rc+kQwQn+MYooXDReTCXHQH
Mv/F83epfjfGn0Tl+VFKSmcv7T7Gb53ce1bZfJMkDXqAAbDfb2ou7Ye8ouVjmWoyHDjzg6lj/cao
SvYlNdwmkl4BZYQqVUfgmtJAG4WG0JPCudTR7euS1kARdnD1nUY1dEm2+Q+r6P+6bVs+eZybIXLj
xl+rSbydVSbJHvPI44Ofmd6GAw13J6yabYq+mgKghXWnokGzKjEStvsf0q5juXIcCX4RI+jNleSz
klqUaaO5MNqo6Qka0H79JvrQ/R6EIELaiVjNYSdYD0ABKFRlZdZtP54zqMtCHWbt653dD0ro4Ly8
6a3JPqNug4HOVRaWavk6dfFwGKc0e1DyLAugFZl81u1Jo76Xj6hkJsmonhxSLIeq6VrfSLT0rOWK
d9RVagXOmqYg59fcA+m1OSTaNO7apjOBu+njYK2n9JQZfXMY19/joAcp/LZHpSc0QMHwgcsBBQ+L
aeWobwmd1Gl0JpuQ+J7YhKnCDa3f1+ke//FvEtNbu5Op4IjORob+YWw4oBjjH0FzMhhdAirn+3b2
jkYLrCuZ+yPpYpwKugzhKgqjcNwwEBA27BteXLIYLkEXd3yfJiFWpZEh5ITfR5bbskDuYeJuvQ5A
hi7X6zwDdqoyoRXXaQ/9UssS+II4irEl4NGDhNlbzUanBtes12c2JJwPKnjJ8p0ynbZvLJkJLo4C
qKhQrAUmBrJ3a93XodpUvxvHhnyZg3cJrkuQquN6vJ6rEpeIZqTQhvTAIHXuckkYIFgKLDADYLEG
B7jy9edHHS+ZpbAgPekGdmi/G0SIX48KJhBsaM8BeJvL3SiqtjaVu+ZRVvX+5CCxvTxvL4JoAEjx
AgSJAh7GwM1PpSmpnS6QneyToEvR3L7//77PnOAiWJ61hvaOje87X3NzPysSHxJEfegmstBnAp5x
IO+4zFOTdOgMzEgWNZZ3zrwvaDnM1zmgDioE9OcHhnJhi5sqXHZW7a19Fs37xXxSVcnjSzgUJIQg
BYjXy5sa7ewqkLdfSB6NpfMAzBP+mhnZI0AP60ayKjJbnNtmtWE3E+KXyEDbTzAn+bd1VIGKpnYZ
6EVt+WA1/ro9e4Ld7iBkRuKTVS7eFG4VdUkMuuR5lNbgj4pvl4ycs/hl24jIm9mTAwTGOLbgFNfe
FjvGoo6zl0em98mq/FKGG2Tzwj1qwAMJOCmuLqajx4XYupcZOSL9HNTVjg/tYZ+qP7V42sXe+yvq
V4a4je+OmeuWDTa+of1y3W81dEfj7tmS0VcL/ODKDLd9wE2q1Vmt4nxZ/yNArTXQ06zAI2YlD73+
fXttBA5wZYvbPooLJu5C0/NoaCIjPoxNlE2HD5gA3P4P/JahLq+X30xTauoNlr/IvlFzly87W5W4
sdADUElHp7MKgmy+xdRaKrtOQasfjUW5gD6jytNnqF6lj22fQb7PaFRJglDg0qCLRKshOttYMZ1z
aWd14k5f+zzqzN3qT+buA1N28XnOo9UB9PVq3OXRpMdoHck/5a560g1VkoMUT9u/UXD+HKdjT6eE
5lG/+m78X5Pt02Yfx5KkicwK587ZgsDWi9s8WpWz1ZwU85n0cIHg/5syzpE1E+tPPaxIBmbapgVC
0bztvf22EVFNDOuOIBmrjkOTl+0hPeC0qomjZmm0Eo8FSBvoGWpEIMpa7gaCIiPeFgUoKiqzCvKh
UkMTB19YJQWRjFfsgf9+CeciEK5UEpLilzhxaCw7RZUMVfZ9zjdomgIi6eAQ0rFfQ3Dibc+k8IwD
JypuVlQZ3/C4TFOh6PmE5Zr7h6q404fHuIiM7ASVmo9M1IUlLtYBy5HWr+2I20d5RT/O+m6WJkb3
ePF95v4XsVRXKTYaqLGJvA4sPrFpFkGBt+X2dLHHw5srjgFMmOwtsqjcai+jApaNEatdlXjpz0Gq
/FiHeMd6Jvpk9IfqV//uXmQ2LlyqoAtCDydu1utxNXpqJUg1F1E5+ob1UJvR9pBEDobKv8WgJSaS
Pty6QP80rdfCKyLz0A73ayFhf2PTzs8YYDLopoaexVuIadOnrTcnOgQ1re8mCaa9p+/t+Hl7DG9b
CTBJwMTg1Qe56LcFw7KYYr1dYIX1tHdPcx7a+U2ZoA8wVAA6mOjqL0pADZn4nXDywHUOm2gTf1MT
AKOxZhXTCrtA4D9PnSSAF30elKJgSGXNqW94keOytue6m8oI0NQ532fZj+15E3yfQZmw9dkBBvmz
a99aEouurpFBiH54NF/aVgJdkH2e2y0A69ZT7uHzaQNdsCxM5yHcHoAgbLocAB9ykqqm2lSCy8CO
zXPfqU/zhAqe1clOeaEdw0VwDmwZupe4w0U3SpAYmlUWqX0X9u4rRdbyA3hXgF3/2WBH9cUBVuWj
U68lXmt07nxzrH07a1AkfP+bHLUEwPNAtq3hxOfuk6azswkxeha1LQIm5Vklx+0lEWx4vMtZAGgx
QzybWuKkZlLGBqg8rRVguN8FbfemctOh2eP9hrDzwAoHCCeOGG6+cou2ZIAgXFQl96nxWxl+09kJ
zEVWqxEN6NIOFzfrnQOMwIoBGdqPujyT7Gc3hg6VNbmLNgsDTeJhhgfgm8e6OnRJZa7IBUz6EsZe
CrpVWepNOBId4Ej0FoLOna8vrloJ4eZiSSNQZyS+rTZHN68/G45yVBoZbalox4C3/68t49qb9aXN
ig6vJVxbuud7bRKjrq3EoW7F627bEUTRIGh8GUUtMpgQOWe/5WLnKGWeUCsdwWiCqM9DqhRkF69u
r5z1moRWmv7We3U34/j2Y8fbjbH6Wpix5CUiHO/Fb+BOiBoKn2AVxnhHbbSDrnZ34Gt+QI5blh0W
+smFIc7t137N3ZioOPJc+7akSKGuvatIplRoBMkIVigGVIDvaK77sqIrNdMI6oGQm5Dpqcg+z/7/
iwVz7GVOktiGI0IHHnm1D1xr4NsC1gLEGiD04HxP84ZO1RPwRVSQzEI/WXY7JZ5M1V64mS6McGMY
oFyiTdOQRmobGcb31DYOul4Fmv607d1Cx0IpgNW6WdmHs0PSpbJ6ZsdzTgs9oPiAeoYMPCZaEMDf
sdIATqNIyhlxMhf6nW2Bu8f4DUxSokqiQNEg8C5mvC14q78R85sgrNiXuYsFr3ekDD2ygyDl9jwJ
h3Bhglv0tK7WkpYw4bW7JAmdcPvz4hEg6GdhHm41btuhVqU3yYJUeWODoxUyFQvdVUTyRBc8Lzyg
6v4a4a4aopaQL7ORBsRrzOojNTsryq3SHIvy+9D+oKMkPpONif2ci21Ii7ZP8gTmiPocpxkYNg6W
jPNdvCx/h8QnHWsyV4UK4AxEQk+Fc1AkyyKZMT7aqJS1dsmIZZktlNqV+bhk87FVh51bDne9WT12
k7lHQTnY9ga2ENyr5nKheLB506IppZ8LmFX+S4zBz+PI06O8ng5z3/potdg2J1konfNtb1oGW60w
icmiHIiypuBA0WPE1IMkOpQZYqt54RHTEM+4P2HIJr/i9MGGCkA9H7cHIzo4L5yc5y11El3rOi1F
zg7q9Nmxbe681m9lOCSh3yGYYhgeqDvzHI95kmW2M6NgoECNIS7ykH6geZLJo/y1wN34mmKgPg70
aOSQxp9e0G/nb0+UbAjckWMvXeG6CpyMFvf1cZSxcwvXmhFgQggB9wqvgdI5NVKOtoKA0zT9bH5o
l691LOlXZj/xzT65sMF+w4U/JWVV0dkFr7/mkaAeX1fruR/26oq3+e/tyZJZ4lbDcPpkskiCvOO0
o2vnN2h917UxyAFk6NN1v21NvDT/5o5bGi+ntpH0mDvFOdrQj8kk5wv7tVvzxl0EaFuwSk1xUU3T
bvP4h5t/IaBNH4uf28MQmoFOBVJZjDbW5s6Vdhjc1llnJBcrL5pSckMy3W+VNcgL8/sHTIELnmVE
wA3IF2uTNmktZ/SyaK1sQN4Wnd5m9joczKGeIhdc1ZIZFK7QH0Up9Om8hQEUhJq5ikadyE1XyL8t
yuSbtaziJTSCdzReumhgh1jntXvPJbIzKHBnkdn+yOMaBXpJJCvcoxcGOD9A3zmx807PoixxjoyQ
sPDsJytNdtuLIx4Hsg/gg2TFG84PsrLswO+Bkyaf9irQP/X781gI/f59n9m/OAa6bDXJEuNaKb5A
Ys2REaMIfz5EEsDbxqTo+Kxsnzo0Axc1qgHFV5MeEJl9YHouvs/lTGaUmQqqoKxVrEEyPmAc/9/3
uenX576x3RSVGXcKvWone20JdzkooRnJD7p4+ETJao0OAUUNMuPrL91agrkGxNT+Wq+qZJ6E3oqF
xjvChBqdyn7IxTJ7vZE0iJ1xI2rQtQdSETDJwJpkpBui8QA+iX5dYEyBwOHC1maYp7ioJqAyoGaN
GnMFUpTVCodel1zAmmhABgiLVEA/kCLndT+NvGn0ZMah1aXjIY3rZ6VHP+uo5BWwqwAGEoiLFOkY
1ulhKtdw8Ba/rZy7Ip4P4LA7OB/gmsPrjFHrgjdSx7lwPcFJAlxC7aKGskzHFzpJAjPRNrr8Oufm
Rt124xjjNqDfjCU0ZG2zosm8/Dzn5eaiNF1SLDl07/d1Hy416NBftjeSyDNQyrIAygLEAZQi1/Oz
uks1TS3CDa8w/ebZuRmqYO5kCUF26PKXM6NAhzw3upPegLcLos6UOthPcVL4g/WJos2+OE7ksfE8
kGjIwGbCZbkwx90Bnd3NC+jM8kjLPuPtqdHH7Uljk/JmOFCXQb0e6L83BSAvte0ii90kWlXj3him
JUxjJFF7Yzo31Aw9IBKSeHgZRpm/iUI2UGbhYMImRnqDOczFcTEpqpJ7GrjscLvuq2kODaLvZ905
6jp96iZvtz1OmTnudFr1anabGuZSdIc007wvbCUE6iuwquUeHb3htjmRL4LbBs0W4FkG/Iot68Xo
irEBG+qagdxVz19ao0B3VAG8kuJbg0wITLSzAFMzHcwlrPF8ApnSTRYdexCx2uHYHsDIBJjs9mgk
JnhaUrXxTJs6jIK1ftHIlz75OXu/tk2wCeH9kFXvGOk/GqX4w5YWVmV5CeofS3tT9N9SmdiRaAgA
hCJ7w5iAUDS4XpA5S6vEtbIiqls8Dcz5xtQeG1fW+iQaBUBWIIKFLRRYuEMUXoYEkVsUkIr+USff
5nczX7NQ8+L73ClaN0oOf0U5GMKMgIsUnSSPLXLby++z8V24bQlC7Niw8P3eewLwXk1/q+pPu5C8
C2WzxNbqwgo6zl1oAdZFNPX3y61FJYMQndCXg+C2ejIUeQXwHgZBbycIVLT5awn9hWS4Qb2jUWQP
ddmccZ6lLM3o6BTm5iGAZgmJH63lIM1oyKxw9wDU1RYtpsyzzN7P+5fUdP2VHJziy/v34eXkcZeo
7Qxpl/UYjdv87qC7M8n44d/KQF77MH+Y1CoD1pOyiArHO9LxpvBulPikxJ9J9itX52CsH2n30/BO
g7Y3NOU8yjaRZCr/wAku3E9zspWWOX5A3ATLHCbpMVnBdHH6wES6CLnRBumgG4irrqeloyuTToCn
sQ4m4OiSz4vuMxBO/v08FwxWvde1OvoZIjQ85ta+eO2KXawdsvTlvcMAvgpEsOhHYGRqfMNounhl
Na7AvOBN7ZtIbo6SMPvtaoBeAMBQ6NCBchKvxOvDAOfN7KQuLSP0lvtT9g0sep16nkuZmOXbC0BT
dRDOwRBwQm+iQ7LkKNE5AGs0zcu4PHbGWbckB4/IhGmiK5qBdZB25E5PE9i3Se3GLKoVCg4SaGZK
MsFvD0480S8McAfnZC61QWoYIBX1gUem0sKtwAISJmCYAebdAuiEW41cc0e6plUV3SzN52563nYm
wQQBsYdiCSDpeCXy3E5Iy05eqyhY67L3qVKDo7H0vVpWJH17AcChwBxmIy0DmiW+WmMnrb0WVloC
iPpQxTt0Kj2U2cOMQL3qzyZ99/v92hp3Miu13VmdC2vF0fqUyRhHBAtiQIuCYcPRJQVkwPX2mHWv
mtskayIld/350aWTZP/JDHA/H+1/6DeiMODmIeAt87DbXnPB/r4aAHeh1MrsqGuD79fNt9k6T1VA
53NuPb3fCmSOID2D7iF0n3M7I8tn2nokbyPELc1xNE5dciya47YR0VTh2Y3DEH8Q4HFr0XRarHmZ
00TWz9b7Yuqftz8v2B34+f8+z63EMGUqmTW7iZpyDEgfVEPoxmvwASM2omzodKCthb99HUdZs8bM
m8gZzl3q+QNazbNFEuAJRwJmNV1lxUy8gK6dljhZpqREJ5HTLfOxyMrxxczy4bM5tV64PR7RmoBc
T4cAt4q2Mr7/v2pay8qzoolIcRPpyrsrYkCWXHydG0hlr6VtFfg6tc5d1viG2vjd9G4AOIwA+gV5
X/RPgIr7erYKDRJ+VYMlIcmMTqzTskQE7Z0y8UnBTKG2jznC6YseEF6U0FKW2HHAExOZ6kNTR8X7
F+Lq81xAouDiVfoSn4+xP5pIdkwJXArgAeQW0fevM9H460kCrZjjtLNBolFBq2oLgLKFQmLorRqV
RFZCSxZgnciYMlPcFWipeWUZ+Uoi+JxfgMdbG7NgAhHRtuOyVb1+8GrsTP9rhi3XRRQaIwodYwNm
iuZL283oNPJ83bqP1RtFiQyFBtPyc9uicGAeq1bggW2COeHaYtvXNU1WE0s/Vz60TRZyr1SSc1jo
ZBc2uMmDhJlKKmYj636Brjyk7uv2IATXCcuGAdsDnUN0LXJ+4Cp2XZQQy4r05nZdH5V6OGQDOapT
L1kf0UguDXFb36lyVwFUD1SXQVag0XuWBb6C5YB8DqMrtEFmgRjiejlGp2zAsMToifUX1dlT42TK
oFCCybKw5RG6o8L7lhwFVNwznqYjZMW8JzMHjbj9gzqtv0677UURzNWVHW6uQFbgVUMPO6Y9+aR8
aWWkoG9fO4iomT4aOHqYbgh3NdZJtgAFBdUZT2+xU9ygSXS/77UAGD/f6N4PLr02x53IqB7GRd2A
GbkovnbWnRfv+vRQm+H2rAlYz9g7ATUrBiQA4wvnAZT0ptrqKWRKNFDPdwFQHnsNygu0+Tw73xwg
2Iv6OW7m93s2zCKYxKWDYJyH9xUA/SC92yQRWA+qlzn/Pz/PnOXiYFv1ofJarwAretEHmc6IHCQn
NFtt7ui8GgB3BvSWWnheBxZadDCVoU0OSvZVTcHLsYuD7SUS7lELLR/oMENNgUeYI4op8jIDn3JZ
qY+a4qUncMb2J63+QJEUvnBhiTucDYeAYIHpY7gdCP2CspFEMsItioPGAmEO2H/4N5EBItvBmtBJ
0P1U50PWSHxZNFF4MiIBDQHDt8TAy9SR1CwALJ+T8YVSsisM7waeLwksRaO4NMOdA7SaTLqODL+u
6C9jZj4tw0d2BwBKKm5JBK+gW71239ix+m6oaRYl5GbpjvNh26NEJxnU3l2QbYLWEXN1/fl+MHJC
DCuNaocx4uphl3thTs4kzU6aIbmNhavyzxjf4WGqpPFq4gCluha7NLG+QnnCHyfzdXtMolVBSh0C
xxqCZYc/ncGso5HSgZmRnl9zVbLbxV/HfEFFF3AlvkXJTRoDnBxAIy922I93yvu7SBj997/vc5eX
PtMa7y5Aqk366DndAZRwAeh2JKeiaCkurXBvR6gLuq2pYhQWed4r6VfbkRgQORb4w6HwiroTGjA4
x8rUbBx7gq3h6OAp6SDcEFePVJ1PuafsUiWXJVlEywJ6LAuZHKTVECldO/JUe43hxNgnCNf8TwOe
kttOJRoPxKfwZZCiQQaaG49aqaWZoXM4munZHu9cqACg0dsLs1/bdkQLg0ORBeLsUuFRPNawluag
t7DjVrlvD+lRV5o715KRjQvnC5LSUGRmOQpebEkBt1c3t5iv5rYYXT8bbMmEiQ2AUAz8OTi6eKJv
4o0V+mFntN506c6F0nhuSm5DUTiJBAVrIGGPCB4otGZu7izujLOrU8J8iv3BfBimNAR5jmQsYkuI
9dA3iOCYx/Qkveb2Ll0Q70G8xan80S/ANDTbHxrQPzP6tQ+vZlkkrgMzyYS6A7BPLaDdpO8P7vxl
28uYt/IhC1RFUaNl3OhvUDgN2OD0eaUsgPWpcbSmvandgmTCHvDiD+JOctsLWiIRTFzY424xEoOo
H0xKSbQgUK4BVDG6PQhraj/bl6BiDDPA/MgHMgxXRvkta7dpngKKGRll0JShIhNUF21VB5qBjHrb
RoaXO3I0cAsaGoHYoufdZeMS1u1N6sp0rGVGuOtgVBc7L9GQH63t8+h00B46OYvs8S/aq0gjAp2M
rmV0YHIzZXj6PBUOHpfEfqHj42Iet91NOAjPQR8ZcgxQd+Ece/AMnXhQSIoGI7sf5uXEcJYjFHC2
zQh6r5DCgEgy087A88zmJktZ9NYFxx/sNEoPOen4nLTx3lCKaLXmYFlYNc8MyDj4EHMJhngK7fL9
fI3Xv4G7WW09s3JitWmkeHtXvVlGWYFXdBNdDpLbS6lpZV5nYJDjdJOTF8Ws985qh9Co8U1VcvCJ
HMPVVDw24N8IEbkn4TA3TjPFDsJ0elyLk3PaXjCRX6D3D6qO4Fx7C2ljt62L3FYS1Vr1MM32naJP
Dz2aJbbNCEeBlwAoOlVkufiWvHZFWK4BdIhm1qXfF7ni/NY7K5O9NEWHKvh5ma61zQAX3MpDmWoG
rxli6c5EyEa0Q92cvDL1E1DrptYUWuRpsGRxluhqujTKeYNC9YrqVEsjl1E+1ingfy9tGgepKvMF
0WIh08UGiGMCAOPr26mv4hrkEgD2TC65SxWUzDySBZk3/Hz/al3Y8bhKNfp518EY0WMGNdswmbUw
lbGyCa8jJgePVLoG0YS3K6XMsd6vaTSr9k2zNk9x5d7Xg+KrYxKBvOsZ/J/AitpRUQyhkre77REK
ZxKZbwQv2FQA7V3PpOqOS6wWMVuz9BNqjxEklg+xa3zkggITsMNQiCiw8MchiIlmYGAnqCU3C8pc
v2f66jSyxKRgMPBq8JEB88WIG7jBkDwZTb0r0VWhQ03TUk5rPx2gJ3/anjOBn8OMDTlshHugJOY2
VwLmxsrQMWfZ7KCYPYPKxQ4S5SEZfm0bEo4HJASMRwFy6DzCYGzSKSMU3fV6l5+S0ThQzQr03pZU
WQRnEoJuYADADcg0dLlpqzQTdGugu4sU95ikB1lpXjiKf5/ndUH0dM6pvuD51ShgS12o7zo/R12T
XA8yK9z1UAPfmmQFOBV6q0dk4vkKEmBLLYuBRJlJsIKABBmaQYBK8FROSgce0BlZ1ygfvnpKuW/H
OCjNJsyt1R8hsKIVT5re+mb2sO0Lgqv2yi4XtyTEmyyLYpEsNNKlJAVv6ueYnOoVNKyp7PoQeYSB
wYEUDZ7+5oW5jPOqtOOk3KPc819Z1UGfTZ/fPx4AXNFhhb9opOY20UDtSbdN6Pdp9Fs3dDsVgDfv
B3DloVJKmmwF+9VBOxp7MSMP5/D7tXU6Amx4m4AtBFG+C93GeLcO6LBbP1BCZoeoDdAnSL7QX3d9
mpqJiVw8QSqjWvpdsWrHAWAar7V223P3Jw/NvZmu7HA3bW3ToSGJAdTpotzFihVA3H0/q/0hax/B
/XgwtDIw4yEY0eCFstOxd5tgJrI2AHYubP0K7tygOcTEQWKL25EavklJUBWomM83xfrViye/UEH+
sz5uD52NbMMmjx3Le60C5AqBjWP3yBR8Stw8mAd6N3T6wSJTZFNJolCwFRxEGeACxeH4lqdnqvOW
1g3ap+FhYdH0YS97AEss8EMa2twYDeohmMnuAGL2bfr6gTkDrAEwNQhB4eVz7ZVLYTQTsjxJpNXg
EA4XSFZpoVc8t9Nh+gDQC8WAf7bYYC9KHM3kQZ/SUJMoXnaJceOUT+YsyXQLTkKYQDoVxD8IJvja
0Kyj9JB6Fp6h042W78viDoQd5r0jK0IJ1+XCDjdtyqAlZszKnIb3sDaQWfmxvSyycXBTBR1sAvoh
fL/Ldo5+7OwAehPjq/d+tlPW84H/MWgZilrczdgqnQLxvgovG9tJju4Sf2lm83M2mtSfFmqechC1
SS5j0dDwxIEAMK5ILBZnclJrt3FmBLCeVSef3MVLwhRnFiNrb4N8XL29NxXk9/Z8CiIAEB26Hmih
QOv6JlrqelPvoUIFoxD5bLofKC3+iBPJXSI0ggQSUvmI2fHn2r97DYpToDJPQHj0g3qKn8+fQYQq
mT6R54EtlPWlIfmFa+vaiFXP1O4XPG/ivPdnq/Fl7yfh+uBBy1hjESbzQUztOr0CgGEaEd+ZbzLv
xmxRafn6/rgSWRaADaGmArAI/7ZwCNoySF7jbaG+5N05bd/fcIRkwD8DPMslDhtzWtUK6Qf7V+bs
kiowCvDc+HoZzFa47V3CNcHhiUI7RgS+jus1GYqy9waa4EWtnJWd60reFCK/YqryqHn/IYnl71KQ
Gg116yr3rQ1mnKVBPwwII2+HKZa1TYmioQtLfOULtHYGTQgq+Kxlb+0fxooGkDv2S+v96E+IeEAJ
Cx3AgGvwrxe6qLE9LrgK3ASKc9AKcW/SVaslcbEoILiwwt+elVV6Q8XyNo5bvujG+IkM1lE3raek
cI+IPQOv+LXtCaKlslFMYkkoF08mbne2Om27xWaSU/RQpdRP9MAwJXMnWiR00SFzaKAq8obgzl5J
AaAX8A/6sPqa+qnSEE85ve9qu+3BiAyhioC6yB9VWT42GJVyymcCQ7HVnGOSxH5qKgeQiIYJWT9Q
GMO1zVIdcAoo8XKHZ+LZI5gP0DZKND2AmKbzfi5NVmb9Z4CN9iL68NC+YI0qmtsnC7oGUCsYP3AM
wAIotUygzSGPxWWE1iaJFZKY6HzNIfyg1r7EuQTrAZgA0HxMew2tvNwIEmul1B0Zjj1dSp9iixLd
CZxkfO3679tLL3rKAlTJXkZwZ1SQuTOnWvNiiG3UEeMxvnU78mq1Q5BCnwXNjsckWaOxy89eY+4o
GWXPdfZtLo6/tM2fQnY5Z2ZCYHtFucWYbyvg/Cb1hirTrrZe2i4LjElyUghOcJhECpm1urEM7LVz
lMiBeEmJ1GubQdtlOcxqHmzPqOBkABU7fANpd8wpv5n6evJmL+7QqedYAYIe35yssPRk9VKhGTRr
MNliRDt8Dhk1wTlTixVpLsM+a4MWuG58TE1PEmeL5gvVC2TcmWoxpMav5wsADZsojITfcI59AjkU
SZQjOLlx1wED/Sfx9OZZUrVj08MrURApqsBqD/F4BE/YaLs+AXFMZTmS1REEPS6Sgnif4z2HRmhu
6xpV26t9bRR4rpJgyQtUtMG9oh+dNDl2zm7bFYSbC70irCMdZbk3zPWExl2be20RqSTxFYgfpqXn
p6OGY2nydSjEeAPU+14rS/Y8+tPszm8tlIZZssNDTZXf1khKOmmvo4cQWDPnBqCn0k+7zryh5TyD
3FCtQttoXJSjCAli5BchvzQU/mhNy9m1KxDP2fVtnHV559PUyR9BSdKj2dn2di1xX1Nnac7DZM67
BvGrJGAUOTaDejO2NZyyfMRQ6+5guX1T4NYrnom5AMtk4pogMiCTKH+CBrG/hvigwS5Is4Dlq4ha
25t9omanvs1uHbwkCcTVxyMyorfdVIcztKSgxbVXrPLUQzdy20dEGwwoKiTFGbUc+tWuN5hdt8kI
Op4KrAX0MKXKMf1AARAiHf8s6NcWnLkZ1sGBhZL4vXozyDQTRQuGCAjhpIt/8Cq6/r7RtUaJ7VZF
Q7Weu/LZBR1Eov/8wDTh+WACVQ7uDJ4Xq9H0ojLcuIqskZHwhKUM5yI6iKC389cAd+dmrWmkTQED
QKHsh3LYTQuko7BbfqNuc546tfKXSknD7WGJKsTILqAJkkmFokjHnUczMMitm3slZCFIYORekNjg
myperaz2qXOG6r033tt2uXfaXxmgPtvmRUt3aZ1zvqEca8uKHTScNbdx5+0qI9m7vQxswWJh/iyC
Cg3kmpDkBXsr+xUXARlwjy546JMKOZTeB6XREarJpzhtwRNS6qcJeYGCVb5N97zq49d60W/cOb8j
Q/K6PVpRWOW6DCPNGkNxNF7/DgpB+KEqajhqiyZh0+uanZLQZgcutMFPE4NItrZgdsG8zaQeAJ3C
/cbm5WLcSl0ZtPdIjTJvHQC7F2TOozY+v3tQON6R8QARC/7Nt9R7al3Ny4wLtM8BOAJOz6c2FLAH
RKZQtt22JTirrmxxA4JqvVXFsVtEWrU3Pb/Qg+3vC/YghgGWDZZjhZYoF4saAxrtrBmtgrnxmGnW
Lm5uafm7Le+G6j9I+0qsaYLw89IcHwvEQweQdAxzrv6ggYS5PWkgc03LO0sd/GK+yxbIWnxv3MFf
lieaPC7zHNYQEp++j/Hv2t4r3u/t8Qvn99/4+SSdMRjriFbfMprH/fqgjaftz0um989ZdOGPpgGl
uk4pSlCKKIG3PlAXSoIPI3lM4i+l+t+2MQE9ECLGi8FwzuLUWj/aXgZrYOpe1m9dctMs/6nKa+Pe
9DH1lfimJL0fUz0g+X1JTyjP+LUpifdFe/DyV7ApvxhzqyF8wdVeRkr/NDR+mfirjDpDcKxgoCwl
ZLOSs8Om/cLE4tgQxe6xaoU17KxV2VtqeSw8/R7oveP2pIpH888Ut0EGSDNaagVTanlT5X2wQItC
RhMkiJCRbABMEvUrFJz55CYgZE1WWzitGxcqnPZ/3uSGy20Z9MnL9mBE3o44HB800XCHVrLreStm
Bxeai6uvzPcNRB13258XLcvl57mwJzUp7XQD42jzY1aGqgvGU4AODttWRCsCuBCub5V1XfEVTDiF
Rw2qF1GThmp5mjpoy0vuT5kJzr9Kr18bQmCCZGZYJneExfIfkFdGjgkNCkCQoyNK5bvf1NZezElz
8GDwM+c2KT9wdTBMFW5ePIaQ+rlebMXNB7ShLgi2m8GfP4HORvKQFM4S3gzAPuIV+aYB0hz63GrV
Cc+GpIK4jRqU461pS04TUbiGGBFtiXh2oxLIt9Oqmj4udYJZahr3dtCyE1GBvbbWoIGqF/Jogd4q
UPROND9v66fOrgMdwubbLidybNADQNcGDIc29s/1VLbmRJppqkrIoQ3qHsKe1g7iYtWxqKDeSe2x
fvqAPUTdAGLieQKqjmt7o+nVZteUVZRhRhdkZg5j+g2Fqm0rmuh2AtDgrxk27ItjlLVpGN4MaoV8
cm6nyvbdpPpUFumuNp2bFHQualqENdJDqbOejUY/jTXo6s3xu0XzF6qXn4as2TWGfWe37rPkt7Gj
iItg0bmDbm00ooGik8/2shSZri5xGSHr+9NuKUXkis7XAfKB56QA58dYmIXfqgvkLrX81u7bA/iw
R4n3CRf+4ldwd5mmxqsOvV8cmAu0w7+sKvFXwEp78/OHhgv3Zo2wWHVus6a4nhujtcrIWPI7BarU
aqkdjBSXdl43EIVOP9mz+dg5y31R1Z/tRRaoiAf61z6PuCvTBdwtCex785MxPyaGr3YQF5R4nOjE
QGENt5zD9hJ/dGekaltqFjVG2QYG/VSjn1nN9ttzKTPCHd69CSlhtczqaLR+1PSojD9XXXK0ii5s
xuGKOjFgLW/qrG2/eE6S2FWko9yutreL4gWqPR+V8tx2tmQ8IqgioKT/rHHXKpjUZrOtnSpy0v9Q
2kG7VBogSe6PBrrN8zRIOtALV2fTvENzrWTFREfEpW3j+ohoWrNRKx2288HyK/Np9NIABLO+jc3X
559Rm5NcKqIE3tVouS3nIAegpp1bRbFW7OcepJ3qkzbXu2F4cFmLeLvTTCjFDKlkmkVuY9m6x6iF
VLQnczmVsSOJU64UORs0dbjGeSm/a4MMqityHCT84TPI3DDGjuvpnBqnb5YEJ267dk+r5d1UtXam
qo1q1uycsliGpRD6zqVBNuqLI74HazOZQAweDd0+a30Qxq5G2LuHrAAZqj/qD6V9pDI8KBsFf3az
q5qVO9EPzxegDXsdJvAIAGytBMWB6LvtDS78/P9Iu67lyHUl+UWMoDevNO0ktdzIzLwwNI4ONCAJ
kMDXb1J37zndbG4zZjb0qAhWwxUKVVmZwBpM15OmX7TieMRMOt1GW1ENNrCyuaPd7rqBpa0wITM/
U1NI9s9Widi918sMmEZuPfF6r3RPcb4SUSyN4dMLgtBRQ4Jk8scn69LX/Zi7BgQu9Oqm5G9OthLB
Lp1bBCrTXfIpSziL9OMx0+uUYwgVyMRq1wobpjwiQYNuB/lgtDwqZfl0fdY+Wzjmy35qc+ancgLW
OZoBNgsi9w2pigAsPNukVsGEW0QFKHgTZLlZSUJ0OG1qmm5iOwuREkYiGG8dt3qgRAYZ/uf29W3Z
p7egINlXVhNiNEHapz9zs4gynd30oElTShq6rN/XnXdjxM6emnakljK8PqbFnWDAG9h4WaMvZrZM
QGlL8O1OLYV8z+rIqbfln3NRgzkC2VU8W+ARgBg63wmIYHPLzRp097IQGR7FXjktiy7gxMC8dKqj
8yrhgOg+2JbrW8ZegIDW6snGVh6JE3XdY6/8aEFuprprs7e4Cf8d2jz7Z0B0CU0EQCAzBRz4EMJz
viTjQ9M9xHUfkDXW0cUjdWJttv3KeLB1CPtBf6vnz30qQl4Ua0+exRTL6WTO7kN7BDDRK1HMjO1i
V3W2z1vLL+zWzzJzb4NTj1byHfCHF1Onm7x0H4mFTiPLCNIR3IGD/Xp9f66Nefr/iRvhBepF7lRb
dTKwVvaoK8mV+3jxBJzM6vT/Ewv1GHN0Y+BQa5AuEvFO9k/GGrh7bZ/MTpndK5nuMKxcXvMgNr8I
ENUlZC8KvinqH5q3EtOsTdrspu+K3mqcGAdCYTcGVDJyupKIWyoF4kzj1Q0+mM+q9/mkJTlofaWH
ZUl0dIq273H+BckENT6O2mPFj671pMjOp8ULb95KQn1SR2YXB6bR+4Rva/Ku1d/7cVPRldKyNs3k
hYs++WEzZ5MJp0yowA8r7COv89AFZD5pH1Sx1zsRNgZA7fUD07/L5qdafXC6SePfebev+Nfr+/b/
OEf/naELwVx0/ldaRuD1iNQCqtjHEfA+P9OqjYW4RPaq34GrJzHbUBn7rYS6nYmfC97pnRarB/A6
/bz+gxYnBoJWFsB5qO7PXyZcQMasEWgk7gTzjX6PVoPdAHm4zlq5+BfP04mh6SycnCc5MIjqjWjI
MXVxqFCX7qr2hq1KBCwdKWAl0UEOEjKAc2bHdsyVOE0J7n9hWQE66zp7CBoLInuQoxyyZEvitQbp
xb11anJ2iqVIk1a28Pak40HGNp77bUQeuvcei0wNRhV9GkUajt37mG3QLRToyhjZw7GrEW57axIM
i88IiHtZoFYGzuoCRaF5CjQyp56kSr6JZgu1Zb8cdqy5t3jm8+bD7N/HYgU9tuRYTm3OZsDWU6Lx
ybFYXrZr/FSmu+u7dHFVTwY181xV3cWaLDAoa2gitHsFVfPVsxVfdn2omc8s2V63t/RcQQgJcnkD
xcQLhtK+Y/noCOyitsm2nI7hEFso0Ax39tQ2Uugrw1uev3/MzSMVQ+c5M3XsIHCNNcCW85XhLJ09
B8TuON9AC4Ef5PzsVQUY/x0VTkcHvtfiWwtdwFm1uT5ny+fgxMosRMBeNhkDruGh4ah+iCfTvqnK
YgsGmrF9rviTmd/H+m1uaL7TfGnAYRt3T2O/Kcv99R+yuFlOfsc02yeeBlwYuhL3+B1c3pavXh7w
zleNqHVvbWdtzGszO3M3HVN1CN3CVpp+KOSRWz/hP7PsvRAN1AFfqfXQi62df3PpljuNPzXeQoP1
+ngXA10oa2GFkewG6H428bKvpFKDHOnBqB7V/kUVXZD3uzy3fFAJB14MQTnH9G37MV87l0vAFjzq
p0YnAEqgxzsz7cpGZiCyQwMSGWjUm5r71HPxLbea0kdr/S/bpiRSUy3eWHafAyid/86E3j6zrPo+
5N1aEmVx6bHLUVVAqy6wDudL7wwjaBWnprXWbCOaqA8phC0VvMKyttiQtggZX3v9LZBoa5iCf23O
Dhe8cOs1Dhr0AN88AugU8UKPSNVGrio2Ss9Ds8zvu7L7GPN4p9ZZCFcZNn12yw09vL4T1oY/Ww3b
5Xo1TC8BUzg+yLWDbNL6ayFgTKLB3anN23V7i7v/ZOizk6YpvFK4DjepdvD76C+Hes5v4ZCP62bW
hjU7ZC5PBzVnU9za7irDCwl7bXp4sJgGiYpCG/badYNTNDiPFk+XdHafWRXtwewPf5wl1XNMq5/l
OO7TuPYrAdJfszEDVvEIhZPdX9hFElyFTDuajT4P+onnchVjIBA0Qf4oZXca6W4rtfkKgYOoJMWN
qlT7rJChw/+iX9HDE183kFuCDMgcVVU7wF1qFfqLda/YZbLeU2D2emBlGstamdnFHXNialrqkxHW
qVbHZorDYhARcU150iQLeV6ugI2mBbpYQHSzOJaKTs+LOlI59plJVZgpqt7vshsdUIoyatdQPov3
9omZ2T6pBNMbxYMZPe4/CsX8ndfOykgWt+KJiSlSOZ0wI4nLQcKjgWrxLjXSW71hxFeExQGwQ4Mg
ad9kIaJaQDb0+mZcGhwMo7lJB4sVUHfnlhOwe/Khg0yQ1RYBRDv8mK6EJUsWPHNK/QAcC9Xbmbsa
GpZr3ATg16n2/bHJ/5+fn3knr1VyJCfweaX8JrKPeA3Us/jzJ7JN4DDw2JgXR/tBwc+XgJSjEfyY
Je0jjtBKfLF0XFDr/8fEbAjoayMG0wDwNt0ws4KSB+naLC1tsFMTF8tc9xmzGKK2Pr7xwOrlNBzy
3OK+FCzQzOIXrtF7JWmD67tr6YRC6nIqwoJqERR/57urTmTSVqlEPilDVk72kWGwV5MkR4CbVybx
0hRy5cDEoXsCkDL8nZuqoNUB4mio0mELAveYfaOIRLrYeaxr1w6vD2shFpsS8wizDQM8svq8aq9k
pfTySUsJfNuBlD8Bf/ClyH2l3nbDm6o1OEbI9dhZlCtrL9HFgYIv0UYg6E3qPecDdVgvdTNuIKxk
D+gfBY45UIfG2CJCazXfBp/NmsXL/YnRolgPPTsAAvV57WgcgJdudDzq6aC8gBQaSrgFEj0rqYPF
cU0c6a4D6Co6ec7HFQ8yppCMANmZgHops9qIaOaBMO9WF2vEapfHASM6sTU7cbatSM9qcRcWTg5u
fOWmKPWQC2/TtHGYlWWk9vSxLflKm+fiEHH3TjsGmkXzbSMLu7HB9IAGSWaGbTWiXzUZfC/rDwWF
ft/1Tbq0atBLsy3AgJF9n+d8ZDw2Vl2BN0dvfnoCKE6cdEdZiWUuvSMok5B++CRBVC96U/Q21mja
IbFkCTkiqUVReKNrfFBLRvQJVj9JWWAPzm5HR2diMHsETLX7jE4L3yrXOAeW5urUwixgGQariJ2J
q0SCFqeqUb1H9JfFRvTnSwKJMoB3bfAPX0iwJXqMdgiGyqGMD1TZV7Y/Dised9E1ndqY9uBJKAFy
rkRte0S1os790YPExGvZitDOtzEb/EF/jPujGDtfM79cH9w0R+fRGCKIk8HNVgm0jhqRBp4ludFG
TWn6qfo1RcNpIwuUMTkICNb2xfKq/Tuds1VTei1puQWLTWZ9YWW7pZyEOSjSVk7SQs7jfGizayx1
OuC8BQyV5ZYmX9S8Crx6p+m/0/R7S4qQkpvBfEUDoW8ahxKU3CbjgcH2Tvp8fY6XHMjJHM9xLDUk
4SCDhnKFo7aprw7Wk16xQ9GSDaP6/rqtlfX0ZvdMRhPXQ20dWX7vqIlbpPc9tfBj5Dxt+dVZa39d
27eefr5vs44nZm3h+Se9+yL7peotGoqwYZsfDApicQUOkGrC9v/QhsfrA101Pbt5Msib6PowzSoN
1foNWOms+TV4D9zFjR5/NeQdlDd8eyD/P3cwh0toaBUqUgVD9vqo5I+Nth/ZytimQ3flUM677Wj2
30OJqOi1MPV90qa7PIWGNiMhc5SVk7Lsqf85kd7M+UhvNGLTxUxy7Td4u33B36+v1dLFfXoAZk7G
TRUr91p4UMWw/VQBM1IPolqe9aChSG86xT0ys38Y2F/gNCcXgAc0UnAY3xywN7Z1rpQE0YnhpttC
S32plduO82Co6kA2m0I/kCQL+3KTGzfusFLZWlxGMAToYKBAtn+ObJaa1lljCQfkqccxDu24CGrx
bCtfBICh12d42dRU3rOmHso5VK9K8obzBi+FAcRxetDXYZ1sUzu01moYi/4FDJb/a2juy0wnU8d8
QgbEIHTRXpua+xMAsUxudfO3Uz9dH9ZCxQQLeGJu5s6oVeaFVU16l94zqYBrK2tIlL/YzUE1fnbO
XZnvBrryrF901yc2Zz4tqdHvXyNrBhJaZ0vdW51aftffWd5KXLl47E7szByYMFI1hZ4wqtgWMoCv
dPx5ffLWlmqyfxJTmDnexlTHONqxjVij+wZ1Iod7oQCtTKvXYdqipn3d5uLlfjKm6f8nNhPhuVUF
pfEHy96l0EknQWmE102s7omZu6qoydSsxLxZUt5XbhYmlfXYGdkBJIJhibdko6pblMB32ihWbC86
MlAnoYI+AW/mb6oKbbIquBfhyKoucKrbBLggCMWkz3HON278vf5ziSjsf5TvwIWMEjAa587nE/hn
PQV6KQNvhrapS+9jKPMQebpf1+d02goXFw5qBVMbLBSW5kUokPKZ3K3gqUjeBIP30TgrdZA1A7Nx
NFrNpZ3g0uyV8m0coHxuJ9+vj2Fxu5+MYfoJJ1vPVfKhKyuYsCzhG9mTK91twqlf949a/mqOa/Hl
ops4sTfb6nnhyKSrMWdUR3bpSzoo/uBt1gXWF6cOqThQOduoBc0zB2nM+6wZwQKRswDySrG7vT5v
i0f25Pszd6eofS6gVwlAlBskwxNUqdYi/qURIOsyBRgTH8KcAapLwZDpCQcjyOyoRoFF7cI/H8Op
hdkYmFBYWggXtxJYKzwMxDSaLcqa160sXbJoW1XRG+N6E2L8fIdJ1jh5Xym4ZMH1obcsEsNXJel8
aRpB0a0E8suT9q+x6cecbOcar/Zc72AMbfibNrtX3DXJwUULSAOgFReZmwvAeE8bryWujbAv9/yS
AeXX+tcnbM3CbFmajPQlHa3s4YsnX3Ln9frXlw4gMAAgd0Xx3APJwfkMxQ44URNgYh86v1Z2YghQ
UB3XehCWvApoInVkZFB/uciDS5PbkJYHb1VW/mpKOMcsC0C36Bc48VXiG/kKXGNxj7koMSHTgHay
+Wn3aDJkzgB7Ahsrpt8azQxy973WzK2wv16fwMXlQXp8kjmcqjGz4KoGINoaK6SBqPbeA+/z8/rn
F9cHbdZIv0PDBcIR5+tDY0MhpMDn7cGKlH4MpemA3DwL6LBiaWmRwJqAGF+faHjnYT5F1VpnKiIC
nVtBN+RBrtxV9U3TDlMR8pimxV9sbEhDoZ1bNaFTMafVYMLlFISXyG1VIfeJGlyfOX1xQEjPfQo7
TDI751Pn1SSOyzovHnLBVLQXEFStE4k8sWGhtjkOMmwyMM2h9PqmAdT+jVfgJUitmEZEQly7TLgM
IHevbYcuHyIF5Gs++nAbcI+I4T6zm8GXCXpgY0/7adaiRqNc04QgR0YXkeKNKBUbakgU5n7lTSxX
dvjSrkNd1J40HiYA8+zebPKeWTboeR+UFCIiKpTJsD/WCmRLl9qpkZmrrkeiUEkwgfAMtMh9F6nU
wfgLF31qZOaihdNmYIqAEcWv3M241lO6OFF4aQEqh9fWRcnAqDzw3KdtAUINuzuo1IK0h1Tylchs
6ZSaLkimJuEuB3na861mitZMACxER6aaH1Si+CWvIrQQ+bIxV07N4qKAygrtSahagmHp3JTjdslg
pVb+oJqN2I02qcFRGzu+6jTZ7voJ+szCzCNaAP/AAA5mZhucwue2DOLYBVFMdEf2aNCxJE5AOTrG
vWVWUFtI3cH1XaMagb+LWdTJGKnVsXPfMdVfVdFXgcrNOuzAS7R3FG5i73Dpq1ZjID/qtUfcRm1o
qArIcPp2eCcZZFWzthUHdDm3PkrCxcas8Pjx3DrdxkLlMeifWvOekv6rykV64428DJH8MCOXZOhp
NJl756JYE8jUdR5K3PyBLep3cEqMT61aya1lsHckaT6EKoonLUE/ZA7A0Y1w7SLq0aIDiiQ8gETx
XRU02fYyn4hrgPWqhEQSTB+fedrmUPxl+u3oWLHfq5nlQ9PnCKpsezfUjuX3Q018h5SZ33PyVfXE
txRkKAFwFnKTFq/l+MWVjzVwhGAk2YKWTGyKlkEepZJ+GudDOADHBCnQjoPaSAR1YgVxDR0tR3O3
jVeWIe3QD2nUBrqXTSQGa4PUQaf37sEFICygqFVt8qamf+MKUCcHvA792Ze8NKwmkhUcz0IJLgy9
LQNpvtV8xaktXdunRiaHfhqtMaJ3JElzgKvVAHrCrzrxIllCfGVINljxlZO0AFWedNGg8qoDCYmO
o5k90mOsPenzh1zvuV9l8fDgpUq9r20vvqmxvQMtFWPkKLp3ozE1fe4o6k1Bo47DHXpW7Y1Bc3IY
8Yze9gkxVjIoSwcd5VwbrxVkvy4Oum2gP0V4NH8YPRkQtQ4zFU03xcvKGceczo+4h9waGrogPXjB
UECquMnNFkF/ZtpkaroaviB8+kFcWfttb9r3Scn4VsNdc2vblbVyRy+sOHB1uMdAWoDX+bzwCQKU
BryzJQhXLBSOdW7fyjjfx5W1o7n9VplKdH20CzQlYJFB6gGMKGiCBsvL+RaLDTAaejwZAWeAVlEx
3tjpm+Jom7w7ovKqxGXUpe/Ua32H/h7MIcjUQ9P+cI1nXMI+OrLQW5fda+4af9ZlqALnCvUDxF1T
6DVPckLDSUmTJBbHSnvjRRPZ9F1kBlAKv2RnHhrv6fo0XE47ptuc3Dq21kQoej4LI7ULRTFVcWyy
p6H8TsuvBCSvpVaEqvZx3dT0qfP9dWbKmgVhYGdta1tIcSzKGOXejZdHBeBsrvPCkgcqQhBEXTd4
eeHj0KA5Ec8ZNJgjt38+No0oego6c3ksjU3Ow3TlVC5+HjcG6AiRJL54yjREGEJYRB7bhIS19tuI
n6///oWSDAYA5Wkk1xDvXwBHCPSFkABQxJGN92YPgQd9r4i31j0W/aYzH0rzFxkehdWveMPFgf1r
9jNheOJ8G4kSVFPk8ghQhe09pX8B3gD7Kur/gMMAOQKlqPOF4ZlF0iYHVLTo28CkN1k29cVslfb1
+gQuDMQG5gqwG8h0Y4FmXp0WVBFQ4EjvmfeWozeNoGrw5xasSYEKjOmglJ1He4J6jV27DI5AG33F
UsHwurIYC/4AGBcg2aF/Bwc4L/t70qu7XM2ye6n0YHORaNCu/FZRfARrIRjMAn2N5HDJIugQUPUA
aALQzOk2Oln+UuCSyLomvXeI69zgWDm30lJlpFXUO6aN7Ra+Srr0Wfb6nzPA6lipz0sINSZksc5N
N8QtwC9jkwdNvKGtOF654S5Hdvb5ee8B0VA3lik+L7IDHQ/oc3CsDW8iI/tRZSveYZqlc2+nqy66
jCzwB+BKnWdTurFWwQMHOhFixw+Jk9zZ0AZgZA1kuvTcAIQHcFZ0biAkmx0llteJxrwenBJT408F
MgQzTGtro7Dd9Z3+udEuBnRiaZrck21hQ6AewA0GS3Zyn7NB9Zmi72MISFsiC9DSERYd8b1u2BmO
jAavP6a68WanY2CIZteTMlQGPRyGtQfX4kRD9wivEhA6I4lw/rtSXe3iIR7IQ+v8MM1vHvtlrQnO
XV6SWMsTE9MinAy9MjRBm1wQSI989N1z4t3rzSYunhLQjl6f5bXBzCaZgP041SkGY5nC98p9P070
Cyuh1vKewYRND1T0L87ecp3MQD9ddaC7Qt0vHnngIEWdOXsAK1YsXV7508T9a2ly0CcTp9hqm8U1
LKEjTg3AuNQGeSaNgx7n2SY28HjIakh1Jw2eLqoAXOT6bKLJHgbON+35TTObT9sWDI/HHN04FTqi
DYANNtagfjeS1n0pITcKsoTafm9dJ9+XpDH3hWk3IQOj4bcqlu13x6HoaLZwPamj0216dNahycUQ
m1LtXvH4to4AhoFuISvsCBh65yWJk58FcywWZNKKf0hPFWB9HruNSyh7NzLnS85qPWg6u9omlsm/
lNqYj1GSe9l9W+v672xIeLez8a66QacLfVF4S4OG2RAZHGL3Niub8YmWZYvUk9I/pq7ymjqF9wjh
jjLySK1uiRiRiUqqIj0Oid1uUV62Ch8CDkbklE3jBjxz+Z53BZiv7VTBq50BKkn0JPE5cL9bgxdo
pGAKtCsS09g0XcxuynRs9rlmtX5CuTyY9pDszRprlss+3SoIGMBwj978DnwLG06oHia9Hj9oeB6h
hoOmJ90UeD70XRfgakk8n1mq+171JL63DTlQ3xos/n1wB3JQ5cZt2e/Yaz9MwLyHTNnJ3Agd0Mo8
pbnd3nQqf0yV3txWI2X73K7HKK2Bs0InjIonMRUBb8w+cMDfdB/zpj0yVB6/Wnqm/KzRM7PJxpw/
m56i3EiPykAYvfON2lMtKOvLe6sV7bawRb5BWq3Dq5tY5FvLNPexxl4Gv1b2U4Lac9NJJCld28w2
ZUO7SPdSZyMzqw48Jx4OKDFBBtAo492Qeg2yARBQ0PUBIMdaHwNNK/I9uoNsfGXgQTvq31ntVmA4
EDKUlpuGcKJ9oFSApgQvaqYFhTIWT2rvlC+ybt2nQq/zuxSEWX6N8tZN5STaPY8JCD/itgToBIpP
jZY0b7RkbCtc4gQEpPdbh8TWnWYkaJVBzwWY75GuEXoHgUzodKNV30F8YRHnQKzK+FCFofzWevg8
Lwfjgo2O2n1bFizitVptM6ZisocSGh3ukEfMVSHbIOp+4ygaD3WrY3s7rrWDYrB26yRgyM1ipDUU
odGAdjEP9DzXt7ZJ4QBK19pcP/aX/u380M+iCDNWGqdti/wePWQb3Xun2dYDYX3s/bhux1nyLhO7
MDCZeD6BV/7cvSFfmYxFNWb3o5HaH9Ry8hIaTVZ3iA2b4Qwg88fM2I0ctZc7PCRsXw66FzY2bQ+O
Vnj+WBYK1MW/IW0bWJA8uRvbvAx09rUxVejnOn3EMnT7D7KXD2mpDt/dDjtGt7NN1w96AFUWPQA7
m3lfIarZQrp4jPIBXcA5K7uQtqS+6+PeeEJRim4VXcYbHkONZNTl8JAxRQmbjrwJr2t3mYUUk2Lm
TsgZB2ksOKm3edmw76wn1aa0vR+igqRgQoFwcGTmBbUXG3eCIs/Xeu5Gt1j3pAo5RK7nUgBHC5s/
U6MgOwOxc9QW/e+yMyCF0oIlwRAq23K7bPEKVNo0KAk2xAiOGYAqVEQNscF9p8v6332mmb6a82Eb
d5AhSguIuFLSZfelxpqg6lL6OFRirVhweQVDmw3EVQgmgPW+YH4tGBD6GrfT+6mxuS67g2c0T9IY
/zhPPJn5920yC9w0ZuUOLyxE2ZoWYDL8zn6hAoWE4c9f+PaU0gKyd+K7mbcEdKXbcaA7sntiOHd1
nEJaIdZfhUMPXkW2SRo/Xj8VS6/WswmcJVaKkZZVpTrpvdY49a2d9eMtRfAaDRbTI1lZ+SFBXob7
uAi9e6O3vRsmU+WAklf852I/eJNNMT8wTwCZzB+aWlYTxeIafooUNZju0KRYgeTt+oAvo0MYMRGA
IgeActk8Na7HCdoPhEzv9SE0OOhKI5mHwEzk7C8em6eGZtFUnOWKxB0BQ/w+NjO/KlcyNItLh3jN
muDl4EmYk5RWqSYg/aqk99SQx1SkL4QNHNTpw2+ZDY9xaiHVr9+hS+a2S4dfDR1frk/lJy/3LF7D
sw8zaeKpe9lSAl2r3ASjZXx0ZC0yP7VLb9uBz+HF0kvo4OXItHSZ6229lo1hwqzuti1JFw3NAHXV
keZfwYig3UHNO44IdDEDaTfJS605Zehx7IAW2r2bOFa9XRu7coNr8Dcakugd9Ui3T/qkaQF+0sim
sCh/qoi0H1O0CgVaR8TtkKKXV0cvY2hnzhiiFoLMvvSK8avAqjzGgjuP4HZNfsetW39JVMSL1ydn
5piQpMPemtRKQR+I6tX8cTzyNjGZwdiRaforadQvgE/8Mrp4xcy0i06WYG5m/kg27VYC/TGw41A6
v1WBnjuc1esjmV3Q/zEBMlwcTWCKTW/m+wqN8h60olAYlN96w90gjYK+ky5Ei83KkVm05E1JZRNp
mgsxrqRzO0VzG3YsDHHjUJ4E3KJB2ppGSMZuBZ86fyJ/jgtZehtJOdW7pDGNvbihhjN2x6Ye6g0s
DYFa0vZx0BLnxhv0MWK2GpjFPepgud+6VXLIbatBeNwWzwIyLVGqZ57fNLaMagbG+pjzfn997peW
d0rsQHMbilvevFxceLkcFKp2Ry5aPy3sZ11zvl83Ma+mfM4DFARRJAJc4VLPq2t7IyW60R1NyWXk
DZWMYg1pyrhXDB8Cm26YIE4OEqMhX3hFykiYjgzx1NFQr2ssn+oaOmiqpj+UTF17/S45OZA6YudN
5G9TreE8aiOCF6obS+Ooa1Rs88HQX0rQgz05uiz3HgUgzEbpCXpadrNJclwXKc28jS615Pf1eZot
hQEFEdShATxC+uaTZPL8h2iuMIaECePYEHLIyvqwlrNZMoCWp6lvDTzKSI6cG9BpVRSJSJxjdatZ
99VaL/Xa52fhbzkoY9YZ4PXp+YGQHQrB1+dn5vA+5+f050+H+yR7UHOTaAAFOkdkWyr+E7zw3ZpE
91IVyAM5M/Kc5sR9Mm8NAFLP1ESZ2cfGIUUM9gDFAWlTBr04EAoMDo0cCBg8ThUksaUZcOAoUjcH
JQYQsmuTJyh/+nDaxqbgTv2YK5oacdQEP9zWBiUBo575DqqXNajkbOKn8wXGRSgkTvsXxD+zieEe
sipO0tJj/Nhbd+4aqfSC05yIK6fkEG7hiwMiKjboMqf0mCnRQG84/+gcPNGjP1rdaRDYksCBORM3
3kUbIOAYjSpweR9LYh06pQskAwlUMa6YmTI8s+tsArNN8S/S56CXPt9EeNYWFSWJeuTj+KtJza9x
7/3smXtblkrsC7hsX8O/VrbubIX+s3VPttVshcDgmpMCnY5Hx3kq9m37Z1B3zJ0K3CRy9CpqdygM
zwblVsCYxCbTjqyAEFve3SJ58fanywMLuJwhswTXcYEBE0atCU+UztFNdeZ7vZK+qmk84PHJ2Yqp
2WRNowFeFsDsSV1u0v8+XyIQNSgDgi2O9ErilT5JTfY9U5BU+uMRwe+j/9uCrgAe67Oog+tATeBd
zI8M/ZlljePJ31Jt7fl4eXg+HxoG4saJu35+v2YUCRerEsMxHo2IgCOQpZGt3vZsrbN10RDkgZB8
mLqw5+hZre3jQZX9cNQ0Vu0bqFVHaQvCws5Nv2pwWuGfzx4KGf+Ym80erR10XNswR2nuIxsSjjKJ
TOvndSuzjMrnVsDrA2cVWw4Vr5kVnVUOQ0p5OHJkBc3M3rriaJqDn+cfHSC1ntkCiFhsrhudTsu5
i4BMKzq6sTUMA4oTsySxA/KasWpHGB1bf9Qf7Jb6mbGCaFna5PB0k7sGigOM9uebHMesNzogBY9m
5vjyNe7+sHv3c+pODcxOkS0oM7HHh6P6mo6gXtqY2prG5DT784k6NTGN8eRChqKRIETCRLJTQbWm
/AxkjCTkSvi4tLGBAQVLM5AUUHibpe8qtXfjmsGK5L7ibUco72zsv5qtKW8HqDbQuvPScOI4rBvS
gh/Tztugju8LJEZM+9f1nTXvrflcFHg1pAiRfAAF8Gw/I9RtaaGhhb7qcDA3GXo5OZLCKXBhN4UF
xrpXscbntrTRTk3OdnOmAFZtJDU/ijujjoZqd31Ia5+frc6A5znVXUxclzz28h6q9H/+fTQDTNTS
8NGoap7vscatdQ19xuzYuL2fTsWYNebqpeM+KZKZgDdjZeYFwxbUUQlA9OyY5i96YoeEfyvJ+1+M
YoKeTHjWKdA5H4UsHGFaVsGOnY8iemA2ykqAsTgIG+AQoE8AEJlfM/0Qd6BsV/mx1FFu2Bfepq+2
fzGGExPTOT057QwhrJYzjR/77sDFrv/jEUyIFgC98DeB82dT1HC1cPPWZkevrw9N393Z3ROAmX86
Bg165VDvwTsCKKD5nT+iu0Sr+nE84i2JkiNyPte/f+kR8f1PmvfprQtmhvM50gZRMAYI7NEE0Rm3
fzPUh1J5iE0eEZOsQAoWjTm4Hj30riH/M/3/ZEFcqAdnalKOR0+r9qW484CIFWrmq73lq91fzNwk
S4L7ELkC9H6fG2uAlfbg6sUx+WiMneuuTNyCZwRUHT28kyISjok7+74ujYoUrTIeUQt8MHQG7iq3
CcC/8oQWePD1tt6LWRTPCk8OvTG8XF+2y9OjAdcC74xngQPM/Gxr08HoY6VkA0LBLKjUY2t+MyVd
2eCXsYwGTClGhlGioWbOMO+CGJCRvBbHvFUadIOpYyBatQUm2NGHQ9rXylthmsmTYZf0xoSM6Vrz
6MJ+mUCj/6SjZqM0Za2RivPu2BI1KlIQ/5KhOkiQ5pha9SbKJro+q9P3zsMDBL2f8B0QAk1coudb
BnUTl6OA2h0Tqte+nig7nfII3Yl3PVklH5pO1twYaI6QJZ70c8EAe26sZVal0rrpjpr+Sw6/MuXd
MV64eNDAtFuhvHRQC2Vvtcj50p+jsfL+WprZU+OzQKjVFcVLGe2OXdWhoKUPH9QZXsZC9QJZ2TuD
rzWUzhWSsFU1zYHqISpTyBlBN/h8uGMxicwZXXckatVNpUFtR40MCsg60njlyPKbhhj5PdNBE5G1
VvI/pF3XbuQ6tv0iAUqkpFeFSq4qte223d0vREcFKgeK0tffpb4PY6uEEnpmMAOcwQFqmxTD5t4r
eE4DWCtptN7D2Ug2vvTK/kEhen65q+YMTFucRF2d5ZmIp+7aDCCCtJUScpH9lvEWfmRtRb2Ps8hl
YMWMopaKpmBRX7Q+9ZVM8dIs9rriH4Xl/39+kW/iKp1bH8vOhx1llc1Y0137WIl+QDWmdTlP41/3
d8jqvKENB6wSxVN0Ce6lop0kHbXu2jn1p7EYD1Ylg6SNN0SkVsOgsWriOQ1g87JTgIp7a7MhwmBo
ceit8blxLG+AzetGrrb6eQhoqKYFiCr42x8XpYJWseWMfXetnbhCP698AGx6V+j1CGcha8OPZ+U4
nZM1yJ3qs1HtMqVyUu7kE5jVVysnviTKBSbCnyKp5R6zAUkEHWenFvYvvdxKtdauKgi+gqCK2wrZ
ynI6ucZIN+oOytnOs6ocgAfCFit8pnB/LPxYeWuGCCfOxoNxXtvLAw6XL6iSkNzAwbo4TXteZxYa
paiPaZUPSIsATAqK2oUCoF9GnH1p5fFesn8U15k3AvSlAF1BRQHugcskAxBJ2Y0Jb68F1F7QLnaN
6KToJ0He7m+F23cE4kAFDJkf2G+oYn1cOy0BeCARiCPUN5n/1ppiY3GufbYPERYZxgj+ejpkOeD8
cleBomfBZV0kOSCKz40G0tLwipe/S/Vp495fuRw+xF3cTHkObENOEbetXmsz8uwWUiWHlj+l7PX+
HK5FgjrJrEWM7Xd74bKicNr5GiL8OyxYYnkVxe8WFYDp6X6gtY/1LtCSP9nrzDSysUcmocO+/Lzl
5rX184u14KhtnJoM45AA0JiOAIpkq1q2uhreD2GxGgBoznNDma/s6jqiyWaVDJROvsu710kvfKwU
j2vpbrQ2pm7lLMY5jO3k4F65lWfVCVNgvB63kEvOx6AvzS6YRUTOkQGDm/tfaS0UNHnIfELCD2qJ
9ICqQeaUGk4Mx+FnKzYPMTs3ZCP12QqymMciH3R4qw/tlXUTzH7eWut7Ao7e/ZGsLez3I1lsIWq1
UFCwkbnG9jGakRv0YOovxPhsOv7/Fmlemu/eVDXEZbsqw3Cm2E8sD+/0lnhRe0m7jTt5bY2/H9Li
rhTGBDaKOuE4Z+ODGpEnixs/7o9l5TqGyuF/vv/879+NRWawkTYUzBrFSyoqfiSG5umAM26JqKwO
xbJQPUGDAAHnr/cujt7VVlxn2Eo8HckpokT1pTKVwf3RrK0BFP/AogWHZ27DfYySc+QrNJlfE1nu
PIkGIPOGqyVwbIbtd0lRnzoxNW/3g65N4fugi9UdD2ksWYEtpGVnoF5iA0COs1K83I+yMjTLhMww
Ch9oj+OS/zi0JuZ2BBvO/pqM5fSoT7U8qFlpH23IevnCHrvH1Om3CHZrTwgLWSeaYOA/Y04Xm0qo
2EmjhuUxKY+0/d5Y9KFJhgBmXR5Ij/uaCp/EFxanF8ak30zH+4NeOTigmo9mBUS/cVktV03ZO4BU
p11zbY3CHSITbniv+haFfGVmEQT/xa2IZt+ytw/rDLXO67y5xppzSiKAC6vm3Ev4KGanSmymGPMa
XORo0Hv4S88Cgw593o8f0kyGLudR2lybPH0kGVNdPW3g48q/k3YmhXGeuJEwX3LRuA2NPZnX6e7+
tK5sxhkMBPYeOmfmDTdUZDFrxtypASJIvzn112Totxi/K5no+xBL4h6ej9Dwaq36yrUDqrKXdKTw
U3pGj9itaPdkmv/FSoGxyfwJIaEE7+GPs2pkIDVHpon+c1F9p718EX37rEikb/enbmWzY+/h94FS
cUCyWny9XhK9mTpaX7XUxBv6kvef++6RJl/vh7mdvrmFioYGnhAWUDGLgyyxOmeU1aheCcSR/amf
bL/WFZdGJkwieOSNDFxvbdwCWd0ujDksisOgU2lAJy/olpkEsF4pMvVaab75IrT9/VH9/Qof1/7H
318MC6ge3A4Vfh+aoJkLLWHY0cPL1u9ldoUhYMBzc98P3U89Kb8gX/7eNNOuUlCg0abCU7KW+ZNG
dnK0r1OvuE6sQ3PM/JQy45Da8rESDr6E3l6yqRa+avQvkHf+LKPI06NqX9oi0PT6mRcVKHcC1JJI
Bgxwqw74eqOnrw3E6fHOTtDn7V6Lhh74QDyqGJ7WaQ9ciD3O5Y3qrD5P6HJCUBNxIAA8izHcPFAL
aqeUD5jwKubhxO3+NJStfimkJg5RrGtP8P5MhAvAfxk6pvpTUbrmeYy4Q13a7xm9TN+GuK8yX0ls
fnEYLXxa2T+bqgE0ruvHjQv2doH8/TNnuXsLXYRlSUkx+9ICiJFeRhsMmC+Rf3+BaHQtwKyAhgQA
hyQK8B/3sVXzMR7LllwKm+ZendgBSccvbT95hjYE8HFJXK2O/Jqhv1cYO7C/T6QxIB9ZF0dUFX7Q
juFKatijYtlHaaaHomiO+Cm/hNuIyksPWg9ICsYOAo0QRCps3vujxNOusaNQ7Tp+AsUbxjCZ+Vsf
7Yeo1NF51ZtPfRWd88x5rMsmepBlc+njEsDApA5oCS5HmuxTY+z/REYNlDlLW7+BI7VbWVAqLtiw
l5X9VqRdCoCQvMayGFyutYGiZQ/6fK0lRm24Qwzv3N6Z2mOdwGwsH0zdFXY2BBKe4n7Cua9byh+7
Sj0JyoydFKDSlPC/VGrXEtCegZRR4vIx6XYMkMDaZXH2Vdr0LIruLSGOPxT20azqkGjthaSpbxjx
U9fFR8nUo9k5DwwK+knanqBU/AaO4jE26QGcHmj09v7UTj4fsp1G9Usu20Na1p8t1hwnEp2nONuV
qElN3dey1PyhJYGwlAusZYDPGZyADBWcP8dDOVqfNcqeslign+k0qs8neo4aFdXHevgOsY630hh8
1EmvNNeDenBAOsmuBR/iY64I4KRtGegxVoGtB3FCfsDz6qRGXe8VThp5xeRErhyzeFdqUQKaQHKd
jBSVxiF9SmTrG535QymItTNhPuSjKAQ1mqH4ZkRWc6qTdE97uLoBSEgrMHKM0ed9Zu5JlB9NKwfh
AgqbHqhTKOHY7HuaxM0paxzNt2oVyAZr8G2gk11QwWKvj6pvsoNiGGXk3wgAKLQAIkmABDAAlERe
tqhtJixW0YPW5IXSymvltYVfUlM921G8sc9vE6+PgRbZJlD2xOqMCffbdCiV30Dzxv/+KHwfAniU
jzu9J4NQ8NqQlwRGAOnnqt7V3T+/Oz+GWFw3VQFiWzVPF8+DCf6Jyjd1C/c2T8THA3wWvEJmjE8C
lY1lVZun5oA8wRYXo+2+NHoc1ER4dm34RWx4Oal308Cekk0BTvv24qDajOhT8aSaqQqLDwSSQsVA
yCYX2lgFWOpTs9ft/rkA2lFDZAd0G8PpuT+p07BztETf6dXU+Y2q/NTbMaiM3mc8zgPg4d1JCDSY
HDpfMEeh8CeFFl962fggYA3HSWYZTqooPqcdbKJH2dVB1YK5x6f6RcJE+kiV1GuY8lWtq8dBUSFw
MTzlk/GojAUk1MxzMgz8InWRw9hsfKJOEYje3Os4SPvK/MJ49s3J47csyokL/pDmaU2Di9eR34tU
fCNad9bV6jKamp+I6mJl1TEaJo/HjuHaEMAZu+QbStpIBwg5J8BB78YoKsFO1M8d5Jp5a35WR4I7
ofZMYXhq0+zMWKAUAWxQLLQHZuqHJJ2etcwg7pA6Z5TOnu9fa7cvDHwsNHphPQaU3019NM5s1J0T
QS+kExEuhbpyq3586vXkqVQVl1G6kaWu3KLQR0QZGDKJQFMv3UPyotSGlgtyMRXnm1aWb7HYOCD+
FrA/LnyM6T8h/tbO3j3o8ZbOulb25KI6rXrFJEbQRh30t1Epi9EDvxT5CzF8Td0xNLhGPxSNflST
VA2a/I+h2vsCMtoKZNHl77r2O1w+l7Jv0dU3anrN1QbcO+oXxiiCMq8nH5YS0ytPtfbMYT21kZfe
ZtuzTgJaggRdQeinLF7wfORlLvikXZypgIpNHNvsNBayex64Ax9USE3g/IvH7lK0Y/nPb7HZGgSN
EEgnIKVagjLUpq44AcfzwoE5/YQGDd/BymHYeE/QeQgfPxcuIArZFtRFVoCMtg5QvNWz4RJDiO5c
G039YuVdfuy72vAEijJ7kPjiF+gsKLNZCf2RAe10AqoGwqqRapxg6dDM9qr2KwjD5NwkHYcdd5WZ
LrFi8G1knVQuKIDJ81hkMuAR+VE2evTcj2XFPb1qo08yVcUTHsYkIFkEBjeA/eqrXhnqz5ZB1dEU
HXIMHE7QYp4Ag4Sm4Vemkm7nlJbzYjMdl9GoFKhO1cPZmlp2NttKPNR2nFwUJal9VGa7w6hBYFn0
rIMIjpY89K2EYpvOrU+tYONnxujwIooKywwJ/m9Nb0HQxnHhJSDoMreOqZLDoIBGXspEA51Uaeyh
fb1VqlxZb1CSnWHSKsQHbmDMdmspdqInw6UEhKVP/pTJS9wdsxhNSgh0lOT7/ePn9s2K1gw6rnhf
OCh0LO8o0J1rR8kMcRmmR1RvIB32UJhvmvLrfpi1URFEMFCdAoxoeeiMqZLZ0mLiQkvLY5GZu/mY
f7Ek/6lCoWMmdb9OoLZuHHVrg7NRybApVJNBdlo8GOJsABQ4FdOli1Gcj8KJfIs07k35lt7kSiDU
hrB9UFd0bru9eFfawu7HESlR0PehyI/Qqze3Upbbkxvt+ll6BgRh3O5LoFltibqK7GK8pPXjWIT/
DmEEbIbAUcyEaz0Og0X5YoDfe1eryIhyZ8hhNG0qrtZHbyqFN9H91bA2Xci+QCIB8AA95UXuBeHc
3JKRIS+afLb1HfaQtB6GrT7rVpTFyY29pVXDfDRYRuLCyHKfGV+7ufhPXu4PZyUhBvbvP8NZTJxS
Q9u4VBFILf/gsQdlU1V9+99CzEvj3Y0qdVsSriMEd7xIXlrTU4aNfvhtIoLPP5caZuD8Lbe14ybT
unyerhanNew+4+9157VAgyQbV+rKh4H8EJn70HAavZGyqTTZT12piQsnlviV5Oq053D1CpPU0API
mAGzf3/21gOi7o+yxJxtLc6BrCwbs6+ouEBUFfR4fjAxrALoEia3fOJXZhEANMAJdBSmiWbPf8q7
D6WSyRxzpAcX0VL9OPXJtC+qqv6Vx458Njo19Sw5gIl6f4ArJwMoeDPDBrAePDQWAzSY5H2tZOJC
zKYOmlFVd8IalY3vtrLOCfCbwC7MoIUbQWpiND1EYytx0YZm/FTLkaPuFmnB2Btb8Jm/aIRFToK+
4+z1jv4CeHWLNwxXtQgUKS4u8STSq8jN0tUgLRf2tG4/xdVk/ORjN10si0TXZpqU72nME7g/0wHs
z7z42k12cmJIQoKKxZNXdKCEKlmfPjnCQemk1BgKfnDeMYppcmlO9N6LujwLMpiVuDKLoTEiO8jF
12W9kyKz/aGZojPyl96rnE51kQcMh1i2P7vKFEBMKtgzfVkHoyz3UpWoDIgKatRGAR1SpB3uSGXQ
xBCdHGyeIKmSkQv6rVelJNqZkqCDkVnOMTE6nLxTrPt6rZBjX8CPiKZm9ga28m9NduS3IyfqtVXX
BZ2p9SddG1iQxF29T4uah2rRA5TTo2PyG0h65ZLZnZ65hpZCp4U27fDYpWwovPuLb21ZYElAfZsC
R3pT96vySJ9UMFQuZqeyy1CW7TcOeZyz1pXjRk105UWN4vqcR2Ctg3u1WOdTwyojFny4tEpf7CZK
7JAzwcJagY8nlA6NgHVldrb0jP3GUyD+L0Y6qyID6gmEBHpOHzc3b7kC9G4zXGxt/Nn0YJDTFEZg
UbYFWl85RT7Uchbj7LUsNqDVJy8xcyFiYEe+LR7HNBRbxuM3JyPY33jTWBgS2Gx4fn4cEaDSDq2H
Og1N5wzfFtZ9KQBhsLZeGPiVD5sZUSjkIgDmhM0OtvXHKBoD74tTkoRCfJF8AJhLg0+C5dZ6svGF
1sYDeARYHtQEq32ZZ6a8MsHJY0mYEuOEWdybonT7rDxl1D7cX/Y3Zy4GBdYkTik8owEkW34jQaaB
QuknHPMHa1dNG9fxza7CzzuAwCFJArXg5pk+6pXOcqBCw0YpdrXFP4+oe9J22oAR/G1KLb8NNpSJ
lpWlA5+9+DbSUVGwkTAwcIzcNyroIqNQ/ZzwC+ufwJdKu+cKuj5o/LipfILc0MbNdbPS52GiCIZP
hb7ZDezW7kqed2qXhPVgzRXy50oq33oYUKSsOk2gad3/aKuz+i7cIo8C3q/KYgLJF64TSBRxTyNf
4n8mCSzGtJhS1ZRDTkaRhMXQupZxctqN/bQyCqw6w4ICPbzT8eU+7qcoRt/dHDCKOjE9J9e83HzN
y+P9qVpZ3wgC9WeA96xbTK7CrRjCZTakKLOvjL5u9bpXPjxwRSb6RKBMgXG62D5Yd2qNCzcNKxWv
cgXdzociMsV3CGBSP80s3NRQKPPvj2l14uBBoILvMNNRF19myO1oGjQcD+Bpe7pde6NzjOPs3w8h
SwXcEZQjtJuBl//4eSiplUpGE76/Ebu9+VjI17Sd1eI2vtDNoxqvdkSZgZX43015yMxj+NUTi4fd
X6SZLdVdV8GFGAJOL3Cnrt0B/EHPTCuyvz+NS8kDoCsRGXIPto463/wnfByhUtfAJIKSHBp1HGiK
uQcnbgcbg29Sb4+irH43hFw4nXyzLs56/+d++NuviEcw/EQAgoPiK5BpH6NDSiyzYTFVhupjK72s
c6N/BkEAVvIuwrLXXehqblYUEdA2Jk9dXRffJdfF1kJZHcjfyhuOeBTQFwNp0ogZsRaVoZS74pfs
f1P78f5U3W5iUJXm2+mvbOKNzL7onayemqIKzdRpvXQwG1+thi2ixsp6QJjZZBjixTpe9IsVb0g9
5Y3WVKGaZVem6pAEi4PSeTXSlyI1z/ak+bFGgW5Gp7HLNzb1zRghWgCMFv6DZ8mKvMBA7alOtSls
W+Ec21Rpd04BR4b7Mzl/iw/35CLK/Fe8e9gpszBqbs+OZmyfjEBYQJQpH+2gzo9ltjenzsXleT/k
TTKDkKiPAHmJAjRIWovlUcO/Cqa8hRpaQrJzgadKmEuW+jrwhb5jNOnGYlmNp6Mog3wGOgDLApDj
FO2UNmwKZZMn3lCRwCrys1OlP3tA5O+P7Wbpz2N7F2sxnU5ZGAZzYtijV1NoG+1eNPKJTlrw34TB
FakCpabfoMKVKgIAAAdRmMGExp2azsukXbh1M3y/H2hl7iA1AB4BBFigDrFkYsC+DJJgbFRCQz9P
1Rtvrkb3vU3jjWm7Bd2BYariXoGmPuoZAAJ/XIZG3fEaKBglVEv9yTKkO3Eo4kwPBYHxYg45VKEV
ftNIco4V1h4EGvSBLeDoeX+4N1fP/Gfg5gE4FH6WNyJwihxLQD1yJZx6zVWjICoDkTAowT0XXMCs
enc/3MpqQTikCuAswUhguRM4oQpoKRh1kp1SG3KvL/2WSPlGiKVMlVMnCjFZryAfuSr8i0737RYO
bV7TiyPk/SiMxSmZgYWM+syghFm2G4od5xt5x9YQ9I9rw05K7NkGsyR46QLxCZWNzNWH1/vfYu3T
I6kBOBAvcdRIFqMw1TJXcsVmYWf8jO3M05xPQ3fUlAdnnPBS3RKkXps0VJxmi3IHkujLGn6RxroR
OToLh+lrAqeEutlU9V3bu+9DzCN+d7SPiqh6PUWICgW9M82NVw5e4wCp/1DJqvzQjtJxeVc2jUuM
6ZPuRBxOv+N3QxIf0qAeY8ZTmVAYzdl9tbHh174pqoi2Dm1lFTneYr83RlqZEWMszKaHEsLpEo1y
Z6vcsDYBOO/nOwYqQDdObXC6Nsd2VO1wRI/k+Jk9GFsCM2gmriz+dzGcBaRDxGVitujthrq0tXDM
UDwsBNSMqwHQnNZGmSqX1c8qtZydsI3hS0nrMmilYR0FAC0QjLW/gj0OHeQ0+tUiLfS1FlorKpCk
Hqmd1Bc5EacSIU46gAKHWtX7Y1QIBbU2gSpap1tir6htuddy7PAIml29a6s9dU2Icx0hyZz66Hwm
7jhjaznVNEiMV7Wnm4nqMpJ8swTVAtmLAvU8Qv0W2J4MVtp+29uKbyYm+KlerYHhpD4N6Nnboyi9
qJExnNodL1cziP2mkeKOUWm5XQNXLeiQ6lcjManLda11K82o4PInm/OQavlZH6zhoIKwuE8dWp6T
zsk9QJ6Vi1IkX+rCgoJSacv8SyskqpEyyUofpdgRrOexUfb1VHWBMFISdDyuPqWRZhzA7rTe8ig2
9uhyG/7YJ91paFhyKkqagQ2pdCcFJp2umifjQ2upbRjHFgAXogKkFOqie0hZvcYJzGjYYLFg1K3i
ZE5teuAOafZ9rlaBEwPEH6O648PulaLn32YhuDHMSxjJPGTRmM+cdn6h4CJmXBhBQ41iN4B6u+ss
BQ50NrSBpYyGc9nF5ikxAGWKeo0fpM6qAEVulNRjmBhB/caBwLbU4ZVrxt5YSelLUHjdWFrjuRqb
Hh+oH87M5rkrzYHu1UntP9vKXKZNLRY2Vsp2A+pSYWtZiUuSIXEz1OmhEQMsiakq9s4k7GqwLgta
xoG2BhoQnj2q+nL/NL15BgNZMNfsUb4Hchj5w8ezJ6NODQHKhkIdlngxs33Oxr1isbNgaMJlfJMK
s3KgICD2OKiPuEiXqFJN6yLZTR0NU/haZcr02VTUi3TIn/vjWg0zF7DQWkbPYPkiUKsxxbuE0VA3
a8VVNP1LrxvdvtRJdfgvIqH5CoAVIOvwnPk4g4Na87YcdRq2aedazNjBynQ31FsZz9qAIPIxQ7nA
70cz+WMYNJXaqrRjAKH6NmxVXbgGQOU7YcZbgiurpzESHQMszVkybXHBZtApFx2jdgjDWc+Kgege
tNyHqNhr2utv9ydv7TKHpjce8SgB3lJvEptUSF0jFjqysF3cDQ9mxi+KLoGZtEtQfbivZc6GruXq
VYBOMz4WkPI3uXKVJTD8yjoW6t9sOKAF94e09euL9dAYzlQqJX6dliCiAMtK+o3S7MqexXwBmAOG
BEaw3LOAVmXORCQLtTw7RUa8z+rULxzyCYK2paskdGOFr40Ij2vUk9B0ANNmsfRsa0gngc5O6Ez5
b6jrB02a/BdDQkMW2gczROOGUzCi/tYLY2AhrMq8zlTPVgl7IO1XTbogVrac1Vf2EuwvTCC8kUSi
9DdP8LuEC4wolual5kBQHTKdoP1zku6yaQuQvhVmkdel6SAgzjk54WSFiV67ynBEornxElpbDO/H
snikd7kxAPmBIFoelsMxr1xDnitAldsNfO/aVn0X6C/q892kVX06SWEjkNHvB+txKJ9oDrGs2IAT
5J+WbPQFNuZueX5PtFOapB0RTTgvhpLuOzo+MNzO9zfrahjYtEJ0yMEZvjxVQWpCYpZJJxwnr0w/
AQurKMf7IdaO01loDoKAkD6/aU9Cebgy7WmWBo+YJ1TmAuFll6kH/sT9QCsVIgjhQoMdUCodjmvz
WN99IAaN56KyYOaiAF06/EmQOML0vmGBkyC5BYEF+M7/LeI89HcRdVanPYsR0WnrXVVC7qZ6lOQb
/HvcoTzEegUe0FbDZnUZvhvlYu/SAcl5MyJmbeYeL3Lki6/UATmhyndtVnuDNDeetasfENU94Kpm
KcSlJtKIBrgaxTGDMe5ugpFcRIDOZ1/T5Of92VyNA+z63FjBYlkC6EfRRRwdN5jxtBRqhJANrr5F
Trtj3cZOXjvP59sDqxFtbMBgPn42TREc8EbmhFUDgp8dJP2WVNBtQRb1GQhIAX2O2wgNj8VaRO88
MxohaQhl6rCozX1u08/1IPGZyFObjgFQNpk7Wx5AnDbeO6nx6/5krmxsdHCQ2NoU/b0b20GFDxHR
kpyG2ggB3FxEpTdOMCG1a2UK7odaOYERCvQ+pGVAvC87SZy3al+iyBdS5W2Sh2jA04jTQwIblE0t
Bigp4+MsijiYV8OaqfeQ/VzO7AychzXrQMIGqoKPo2L1cExjmptEDXhCVyKEB0sdBb2CuG6Cmibo
bcEv2lWa6neuivINZB1Zu3rXaAeoLRhuTfIGGHnNfKx5NDwgB5M7pS4Tn6Y5/LGzoZpcpFKdR2Cj
5+Ov+j1yDQgIrRHPkSilD1ZUcRzqvjomcUbd1mkorFAi5xzXDEVBIloPQBsobyRKUV8jxTE+6SwG
MybKR48mFkfZbiJ7pndxyMqOB+PQRYEOa2OkTqUIonwS8Okm5AkWG/RYAx3rNqop/KqM4RFGygKW
rf10idLhR5HjL7ATKzoNQLx7LW4QQNlVGNeYkp9AswUlXpsdSKLG2Ve1alw60cKGqBafo0GVe1ni
CohIaj/YwL7s44iVHiDe8iHKeIdcMQKKPI0Ok7lLASMotfqBoDqTYBf1RZCArI7HqW2dKjTEDoCa
in0KZMqDVk1qOFrm+Jg3g/MZHRf9oY2IGiiKWripzlXXlIZ6yqm0fhcMA+KNMZ1iQGr8DJ4mJ1jT
/MWtO595A99EMIna/exvurOBNfJgdK8d8U+Ta/A+8voq6f3M6ArwC4zIxWMOPvR2CyZWZIDo2s2W
Qman+xnsgH2LTb2Hh03haWXa+RrYiX96aSn7giXUU43EPuWQML+ImpgnOLAMVyqBa4mgC3+uG+i3
MDNVDlwM2iuP1Q4Ly5DSTYStvRRZwzZOrpXDHx1H8HEAyQLcewnkGIhdmXlL4YQUT0GRvSj9byEr
sEUgrz78qNqtJvGtygaex+8DLm44I4ZdpWITAoZA2ORfpfGjYNckPhDjEeVOt1UnT2yBjNaOrvcx
FzcckpzI7hXEBL8pEn4Dxh/d3T+yVm4AyNFi182dHYDbFiGStAeznjALqULnCzyQWbW/H2FtEOBh
QlUBltbz1/p4x/BIB0MLyzkUxi+NwatryoFB22I8/1V8X56GMEBHz29mZN7IRkq9xx0EtFTIC6Ls
4I9VHpoKEl5KX/6QfW8+wNbHeMtMmnoj9NI9mKU1ftakAG9xq/IxgvYxzTv737NXB6nY3ImBHB8Q
Bh9HTwauw5sT80tst1SFV+OU7qKNvGR1iqEmpqNyis7nsnsLakZWSD6Pvbb+AIYenXWDpoHBIQV9
/2Oaa/tu9p3FjYp35y3gA1VRHk+THUZ2WvvxAN5WL+o3OELqnppYv0A9yX0GVHVgQ4sQHLOU77si
nfWJoJw3OWZ0pT3JXdTr4WGSlMmu0SblnCBDQPcGPhJihOJnnnP1qNipAYviBuVmmKGhGOdIr0xy
7VhW4Jej7kYfItrSvZPIKABto3hN4LEQUEXpdyZ0fPOOQMcF9Uq/L0r8f6TaKPBxCeghUJEoC0qU
16QZ4HwESFWFT4MJ6iQONIFbpYVgst1Az+H+/K19KehPAWwOUQXDXtaelT5T0qgVJIzqPyKCkZbv
1L/vh1jb0e9DLIo2VZV1hnQQgpxbO4Nr1xbFYN6wy52GHiZ0TVEwvOWFDCnr4QueEbTYy690YBPc
2+XoskR9JU2Lp0a6RbjeWHRLmQYqdWPMmGaH1kCgZ8TeBlH7CdUjF4ChfTMKTytgaXV/Htc+1Szj
aVAolN3yUUqjpB1YzwgqxvNYla+A2H2GnaG1EWfte72PMw/+3dPJidRaFjDHCwc8osckcc1py3tz
5T0BqdP/DGVRGdCdDDxsFEFD6Hbp2UNLcDaYzzHSsf9pyv7qCLwbigWSUmE2GEpUv/ZUQ3byUopP
92P8fYgvl9+7wSz72zVcLTLknnZYlaioJcXnjCqubrbXvk1+8YI+Y7Q1VDzMAzeSS5qqLik7fyTV
Rgayvj5wLwA/YACcNv/7d4NV2gIWg7S1Q6FkngJCaA4+PXT+go3x3nBoZ8Yf6Dw4M2D3jMroxzhE
xgXPlMEOVc58BnEgmGe7QjMP5mh8bYj5q0vBWp+GI9zrNgoWa0NEVoDsYIZl3qgtdmphCDi4zN/T
U2Dvg7W5UalYjwC8L3SQgIpYph96U0556VR2SIurOuSYw6ei/XZ/Btc2GHIPqEEgCQGZaJGAqKxT
BZJbK4QtXyx2XbQxS7emQPhC7wMsdjBRnKqBQyFKe/U1Vb7mdu+28kCss8qvNgt6FMYG5zD0MIYj
l766SN65/fDr/ihXE9T3f8Vik9c56IVywjDV/AprVDeNbfgeBryE0IztFfFvjUG/58/9qBtz+9f1
7N0m4FIH2Ap3Z2jlZThk9LXN7I1DZX1gAGwjfcN79wY5Vucx1P/j1ApTycO6Hh/sCoAFs6zgacq+
kCT7jpbIc9ewn6lub8zqXzzH8rSZO0cwJ5sL3stdHlsqa4lWIj/ujVr1OnjpeNbE2qPdm/2B1lXi
UTsqXrJkZGEb480KRlEBXwyoaMA/D5aElfKzFRG+ABfCTyIWHzShWxDsloOfjVYeVI7+fRwbij6y
4wS9Q1P4Mqnqq6AEcBbwFXd8tKXLCrgKu4MO8PX9b2isbkL0EQA0BJAH4l0fT5jCboFZii0r1DkO
yv4PbZXiLAaqHyy90nZlmnOvL6EZUU8lcveusXdVrpd4a48O1rOSP8LvUdnncS8eB2ieoIE5WSDa
84QEadvDAGdkueOirs8OEZJKHCRUPUnJmr2GaoMHYKXiAc9Qn/BIN88OTIvgvkqcT4z1ZVAptXH+
P9LOazdurOnaV0SAOZyyk7LYkq2RfUI4MufMq/8f+v0w080mmpD/gxkfCGD1TrVrV61aq9AopMYo
QbxZ5Yp7+HNhzJcYBnXUAXX6Ri4gPV5dQ2cfV+QuU/IRhfW9HKT3UQPIXGcvRh1Rn3SPolk/k/o4
SkIJKE2BqHz0bDkeSYMo74kY3dZK2NqFWjz45m+/DQCqK2snYemwGTS38A5FWMacO0tdr5tQ00hR
C5DEqM6wBtFcfEOBHZtkd0geX5R3xFzKaxnZiOc0IQ206WIbBiySBJH6iixK8UXM9rli18FGRO7y
wzSCeNFT49PoT1wJDnQoc6W2nsNsLL5bRR3vi9CUV5z10hxSBGZVuLQn6aRzKxCqVGNJEPccQOun
aM1OV26uH6fl0/Sfhdk4glpNB03ixSc2wTaJqq2QwFuRfrxyaekQb7Jx4Qm/AMpovo/6nykbz2Ze
fJJRWBsNecXEsuP9z8b8sZJ3klymjWY8Z41wFzc6aVp9/GWiaGD3UfusSuGu74W7FDHg0V/jFluK
WU8GaM2eMWqtWkmIo3zu4cz3lHdDP2ZkJxEWvL5ca3ZmKfCxACspxQyyQEAc9ZL6KSu28poowNKb
6U8TjUThFAjVtGlONrdR+RB8F6n53LxlIxgiyumFrWiws64EVIv7e+rW+T9D03BPDIW5hooV3QXP
o7pRWCdz5bJY+/4smPJLvWqREzef3+FMmDBEKw/kpe9PLK9kSshlXHBho11Kh1iUmc9S6cIuZUEo
LkR/EbnT+gW2CBQbZd/Z1pLU3le8iBOaVlsxefHe6/QvVoF8zKTNNtWw9dlyC7nv+XqrGCBBZFvP
4JQRWvnDrbY4zIk8BaZ4bsiL3nVgRRUBk4SRNr0ZFSgo1qQIFhcDKuuJxpryyZyoVI78QE4ii6eW
l+2V6pvrmSvLvXQupph8gh5NSaVZ0CoWIhQtmW89e+KNJX/nLbILozu1HG8ib8WdLfnlE1N/vN3J
yfCRfY8orFHg9R4lI7Wrxq6V1+vOZHHCKAyClIeR+QKaU1gicvdZZD0b4uBQ5XWG2jj+hQkDPg5q
aQoZ29nmtSp98CStNZ99keRmaY/BWi13cRAnFuRzFxKFoxGXHg/OPNlUgf0XCGprygZTcKTCedFz
749NFyUuGURSfH37qwzQ0jhcn6PFXYVAEa0z9FddwGLcXOokPXExUdDmHsUW90YXi1spycRNWTby
wZBh/LxudHF/mcRnwGOAFM3hbK1We6kST33AEF622n3W3vfmynPr4rJSaJim+oxEBa9lEGDnSxP3
oar4QhgdPVGQbG1sXiTKQajRf1NRzPjgeP7YAhk1oUgvn+Zm6huNKKTREU3gR2NQPwVqsjWU9Od1
MxdrNTMzezxHvTkkepVFR03nee7J1PdgVPSEHUxD+P/9dWsXizSzNvM3kpgKvaYyqFynEQhyvZy6
c6CvPCmuW7kkjUPeIImzJDoK7b3p7cXyOVvTjFgzMXMDwD/+z4RR3sjdofopr1FVTBN/9iw6mypa
FM/3Wl4mZc2rPjrGSvPQ+xJ5jQKCK+2oSO6z4XWvlSyvzNvy9p7w9RN14IXqhu4jVRJafXQskYr2
D1G296ki6yve4cK/TQND8QJpLgQ4CQLOB6YoeieYhRgdLeE9cszsn+tbbHEQ+B7oPSY3N+9KIF3Q
WJmfR8c2lxHvQMKMivVN3wwHs0xXXjNrtmZr1Ke1mehDFR0Nhdr/DXKSnbYrxpWbc/GInoxoNmGF
b+ZDnDAiw7VC6Kf6bV2qD+1o3uLI79thHFaigsVhoWJNfCZrlxm7BMquQSy9+Ogjvxwdk3zYlIaA
rvlK7L+4E6Y+KRAqC2wASInWulwk8dHsb6Xg5sNNldNGI4SFiYmnJtmV840G0cBYxL45bedvovCi
5D/a8O0vNhuVVQhzVPkyN+bmeUUxhhHUyWbUbsPYbpMbWIivW1mcJ/q7AVvx1iQJfT6QzFPi1pvW
o068X9yhu0zQflw3sbjkdN0TLJvcOHNyO8ENrCAywvgYDZsMnQKoUCQw9Csba8GnwU5KeRfCH5r8
59m8OJVdUWjc8Cg1xS2jlclm1aVddECRevPRSIW3ISSxc31s06Uy86RnVqexn0SeWRbHuuF50REE
zFNGnwPOY6NqzWuVjr/lXvgm5M0+87uPPnNQfBVxcdzeoKqV+aqluQbq1Iyio2nel3lkV9693q0V
AxfuISjuNCJ4uMAm3pXzsXk9gUdiytGxUA7j+ARAN1gjaVrYfTBo0GfI9qDoOE9P5nUTpzn6v8c4
3lSALD6+uc8+PzulZprmkezy+ZGWG++uMD7uZAAXM/+U/0EViZN3PVn9uvWHOFVh0a8VGJ036Qpe
eml2Tj8/i5+aHIHxXufzXrKLw8+9saa1t3AyVRVEBVwVEIPSwH3++z1TdmUrVIMjna22mdEiJfs3
A2pDfTGuHJRFU8TrdBrj0y7afgP6rgqZMtbRUH27SGHIkn+L8BP1QKavH8klR0BH80QZAF7kQl/I
jcJSTP0mODZadlRi/UasIWsdrMpWc+F/RNld9Xbd5tJR4WQzNKQTeU7PJnKE2xCSqTw4ymHs9JZ8
31Xl5w6B3utmljYE735cNYbIoM1ua0nOclMNwuA4FkdvfFI+flwg4UDgA3UrkuVzOHY7BnKeNnJ/
lMu9+SWod9d//SVelP7K0+/PHEpidoUBMrM/wjoVado+V596GfI305aSu9b65JXvIz3hirq9bngh
yCFjw6saHjh0M+dAnSS18i6MlO6YQDOsdT9i5T4RbhEZztfqhQt7D2rDSVpuKhtedCwbSaukoud1
xzE7Cs39EAJZG7/C3l4M/4jZGgB3YddhjeIGHppoat6wrCRUplpBaY+J5T8Koe5UqfY5qNeYdhd2
HXuapBpv06l5Y7ZsfaGNmtDWLU66RXH6zWpWgtA1A7NtbVm1PBQtFSaEL5tsr34Y/w9vw+kAJvsn
brqCKFhTp++byXdP2PbizvB+Xt9iCwt/ZmLmAELXTDxj7KYhfBK7YAtSB1fzpIvxzkzv81TcXre3
sKXP7M3ijtqt/U7T+5aHDrRvckpZbrD5Bfuodkpzxdg0P7MgByZQIArEHHRPzFMTgdV0cSbl7TEs
X7WD1H66PpaluTv9/Oy92zSi6iYGnx/oYIggg9paSFBrm8o/FMn7dVsLR4ahQM3Dncc/c0ftWVpS
mUXWHpXuCSLKbTG+QSy34kcX7joTlDjquRShNFRozvcbNHp0tZdyc4RAGp6aDXcwdHmuPZjd4fpw
llaGRwjyklytxgWBoWBGIdTkXnP0EYIP1B/jyr228v35yuep0Kq9FzfH2qmkbZRtr//8pdU4+flz
roIOdbnIq/n5inYbhPdjf1cVKyHawlqAr5mqv/RBQOEyC9GqqhdrgwagYyDdcbfECniap2QNHfWH
wXh2RDBD2Q48AU1G8wzhEMWJJCUUkU21tUNaINziPXW/u/JbF3+ms/fNv2l123D8X4K58fV9JW00
7+b6bF4OlXccDIkA92Q4k6Tp7yduLq8s9KNGvz6q/IZYvQ19KrnfsuzDUSn8CLCDkHBH6IjTdG6G
35DFAi0rHFfI9TJybGssGZe77tzC7Pz0cp5ZxWQBfVbabfNoZdstfh8yH0ICVbtMUwupUWRiKFfH
4A1piT77dn0dLnc1P5+5+bMXLoMAuYjLNhfDmmDwRg02NIgm7UfPPY9OiTyxOCmR82ya7eo2rAdX
g4zVASLbohdEdfP6GC6maDJg8cCkcAMib+4nc9cTxViNXCd+QGWG++X65y+maPb52ValST8ZWo3P
ozcmNZUdCj89bSWBtjaE2RxVTQAduxu6jtsoaEpH4GtW/PySBdAUHHqSjpdkxpZSeYLiNZaTDd9c
c5f48V9M06mB6eY8OdF6ZhmJbNWgZcpM3JcVJVnKhupDjiTHymwtrQhe0qBhn9oTi39uKlWEPkQA
3XJU6VFCaaaQ4k03rKQtliZsantjQ8GjRTnl3MgAh6nqFbngBEbj7xqpze7jVEhXDsfSUEjPgjrU
GIk098VtEkVNR7/50Wz6o2p590anHKQq3n58D09sz3AFYQy24vPBBCADky6QXYdkoGO13VModraV
rikgXnh1jgoGNA1AyEQyP432ZA/kcm4IaMC6jtKXxJLdRquDJ6DbSNakKxfIdCLOLjFMAYSj5UyC
QRXHeG4qhqHFbSPLO6ZpKr7GVvyb8jbgoF4dbEgJkLVyrQ8Dn2Y2pwTbyfCUURqSrvX941atfijV
j+trtLThSNDiixHzAl0w+7raFQMqDKV3DAfgElZr6NvRS93ddStLS2SRkKMJEXlR4rDzMSBuM0Q1
HNFHS/5dDd+G/Gsufu3T7x+2QgqVHhgOKPTb88d/PGhNWJuxfzQNaKppoK9l+u6ybR2u5WqmdZ7t
gzNL06yerAl04lEviqF/rNDiNcrk2MpDaKM5+z3Vgn0oG69JLv/8i9FBPwTHpAz3xby/sgtCXR5c
9t4AxU1AsjvSDuLwGBhrbS6X5GZT5vTE0myX5/AEVnJpeMcatsWtYunxJoQCZlepgvYaCHJnVwMS
Z4GUjptQBFue5aNvx3Gh7MjHl2s+fmHzMFwq/gB8F3gXUIhPE1+svGNmaZsifRHG1FbUL4r1+/oE
L3hFKEUUiBppg4dZenYdSojBSz2F7CMKaN5GodnmIFs0EqY5em3XTU2n6mL/nJiazXAdm7rV5oN3
HIfWEYYh3WRjjGxk7dpxOaKMYdnjCEK2XSOAWty48LfBVYqz5Kl6vnGTMB/kjl4+J9JouBiD/Dc5
9Cm5SSuh9iYOzVfTLdWPX9ISswrIhbIjtIYzH9MXIfLSau4d0dA7JNBeikmxdQH/Xp/UxX1ikT7j
fUE6Y66hkmdKoha67x3jfqAgNFTSU4TWzK4pBlCcSWCu3KJLiziVOakw0HsGoOp8LjNJaV0ddT3c
jVXdJTxC97o3ZE9t8yj0u7DYpVJOxbDo25vrA13aqFxAkxASECfihHPDaTumsh9L3lGBBNMfgsgu
9HGnqt7KhC7bIQfwxwzo4HM7sDZ1BNF4HFnbU7wpm+/12lCW1oww/V8T099PHClRGnW3yPOPBfDu
wvtRGY+W9hBZn67P2MItx3z9Z2Z2tGtyEEKfCyyVL4ALjKNvsNdvrttYnC2gIn9WBBjULD6MTbFT
WtPEa5r1bjQey1HbJY2/YmVxJCdW5PMJKyCSbAaJNVEyxB+isYxvU1Ndc7lrY5ltbfSWx7wdXMbi
wSkxAExrM57MNbWC65O2PBzaQycaTYW493w4att6JE+n9e+tYyeSO/OrjyoM4njgHKExVqaZ7SLY
LSisQo/WuY5JpGhLVZrs/G54NnpZ/Iu1gbyPivo0lgtaa93IEboyUp6Env+aqDrKevKKz1laGBnd
BREU/CQ0PlsYv8HfCHXmOkk5WNtKHX52yuDdW0AhPpoWmlKZzBsYEV5vF41DkVuoKeQDrlNNdCKK
XGoHRDs3xKL5Ro/NNYzw0sCIJJCGASDMRT8bWNnHrdKUOO+y39dJYev6TUtt4PpuWzMy7cYTbzOq
Qq0MxXRDQCSpP0XlY9Su3OxLJiYmLyocU4VofgkpPZwXgxTgM92d/s2N9tqvj4/h1MAsdBh4aSH/
4XnHJkrlTeKiJqn2em9rTboGd14by+xwolwTaW7GWEScpQG7svZLXKO3X7TBuYS8HNLeC7Ri0qWa
nBUEJD63NVK71bH6izTHFO/8a2J2x+StoiVjrguOC9t82JBvWkPXLt1ipxZm14vulZLs9QxijPZ9
J22CMd+lbrpR+hV3uRRynBqaLf4I8bUsFyx+Ym2y6C5vn6z4DvIS1bQhNwrWMDxL3hkKBkLAiaEQ
DaDz85IqJsVngXEldlYA1+/XMgRLBgDr85KefBrSE+cGZFco6UGoMJD9lPIfa9Xgpc2F17eoZ5B/
uogIu0ZrQVNrZAZyYeuO8lNcf86CNWrcadLnwTyCvxM1LtLoF1Q0DSteB0FKTJ3mSWu7sagfPEOh
8WuAA73v/OEQB21Xws1hJisMC4sTOAETUJiFDXEOD9EiMa4lPRYcFd3XUcpsLVzZcotzyMsdoQHo
di6CzSjkpuvKSHByQ0+OfSa6d3GYKTdJ5cYrvnPpGE3UakTK1sQgNPM3eh3kaZuPgqPB6NuJ7yoJ
lSD6wvlduQcWZ80kgwPOwroU9KzqbISbgW2n+Duj3fpr6OG178/OTdWOfpl4teBY3oOB9kjx+fod
sPb9mb9Rco0YwJiOTbe12tBOzC/XDUiLe/pkhmaOpnQrq64mC4G5kRJbCuzwTfiBXvAP6c9/rbAV
VLv8reR07duucuO+Xv8Fi9sOHmQ61Xilksw59wxCYA4Kmq447WaHMggCcdKa6NKCCZKfdBTiHsDe
XRQhR6mH5cw3naGRoT8cNu6owB348/pAprWYeYczK7OAvUuprw2qYDhQBL4lVrLPes8JoKLaeEn3
S0Xr8y/sEXeAuYQLhf19PnGFaLh1qWem42ru3mqyG62N7JRc1YbOzVu5ptJ63eDCZuQBTN8kvTg0
Ts5ZJDXkvlLfL03HCLtvg5VsxaH457qJpZUCMAKOj8B6ouqZjQk/XptjZjiG+yj7r8rw3BYrJaml
ZeImmoLqidtlHn9WbjcOYRpaji5koZ3G0pPgV/C0qck/GoKpJJzC2+uD+lNtnO+MU5PTxJ5Eo5Ws
FG4RBPC2N91BgMrK07Kdn5hPHSBMyff2Qmge/LB+a9rqWRz7XZfHL/qAyLcc32p+eTvka6/Ly65H
OncolklIkaFodEGmU/X+qFge7wul815zITh2SbQL2+SudmGEbvNfksePK9Juq/hrXHULPgfWuImq
DvVjLuzZzkWtKXJBWFiO0sT1QdXdeoNsXn7wSy/fNUmRPeR++D2MrXZlB1/CrqZR82X61bBO4935
SoRxhPiSK1iOlDbqw0gS86avEvExQP3vAcqv8JDB9vXQlH3+kvSluKtBut1KSf1rZUss7kKEFdiH
AIm4A89/SK8bQR2UVP30QNE2ZVSptjfm3QPiz9INFHHt16SIIxvemea5rPzyIaWdd5sWpfrJreRs
62VhunHzvjjAqOf1tl8KxWNaeNH79R+6uFQnv3N2IBspV5QucC0HdIe/8fN8sOns1D/XQ+du8lr3
D10lalvLz9bWaskVaCeWZ4dGKjoyBk3gOvWgbE0fQblhK6yVvxcCEfnUyPQjTk5m73euHvcYmZqX
5Z1v7rN2MxofBXVNu46NNQEFphzFbNdFhtYIHbShTqmoe6st932wlhJdnq1/TczRKR3Al5TY13S6
MXpLAHjTXnrsutUQeMmODtCOGg+9KyhCnk9Y2pkCDfq+5bTei1eR9OzVvdf8ur7pli4a/L8CGwvB
9gW2M4TkLB4l/GUaUgBAgbe3Xq5bWFr3UwuzzaWPlSi7ERay8SY3bwr9e/JDWWMqXjo7OoQsE8Ep
vB5zDKlhpalWxpbpiGhwlxkADuur1Pwc5QTi/mxjBLvrg1qctv+phNHnwSvlfG1cKY3FLEAepFDu
kDsBenv9+4trTyqKJik0BOGgO/8+/PKuG3ai5cQ0Je70uM0JpkoE3Who2Fw39ac8Mb8ywdv/a2vm
HxOyX3kpdZbTq+Yvzbceikp/VK3hMUty0DzaETW+b7orw7sr3tAgvB1a2ekNeX/9dyzuE/QtwXvq
U+vJbEpbvxIQ6hjYiUjulkhXKNqPqKQlnM6n5MeIzutKrLBmcLo3ThxSGJbwYmkjG/PzqMR2pn4L
RLu4uT6qP2HUxeyiyjdRuLI3xRluKYUuLgqDyHKqxuhu6RJ5G3NZgr+kjx/bKM52YhUN27LQtc+6
Gyu3cTLSFDnG+aalE8IJfFQ5xsBsb/wxaQ5qXpT7SmnajZZa3cYCYbrvIt/dZm0hP3B5ZUioWP7K
IJZu0AlUqJPth/NrHo2GtQBFy2i4TqSEB0W/0bQbTUSLmd6PuN1en7ClVTm1NZ30k1WRuqCgA8EC
o5MZ+Yspxe5NM3j+T9PP6k3eFu5KnLJ0kg2S2AhcUeYCUHNuT8haKaQn3XX6bi99zdeYARY/T6aH
TAIAByjuzz+vCXmcZhVwIDO61x0pcq7P1lJZWQYSR1cY0RFIgJmjMKteavNEdR0h8IZXHYrbh8Ew
Q7r2DOgaSv9bO7r6ozBohmMaqfl9EETRg7Fbao9GEhp/M5loJsrg3tGg1GebvfbcFLk6ygKKvxW1
TSSsbI4lN89jgg44deLPm2fqRwgXa63wSWwK2dfC7d7SPN3VWW9XtF/bZZL/Dtw1GP+iTWrXMNhQ
0bqAuxutnNZ5zYbshAdogxv1n7xINkLLu/NbIforFYIlx29MbSS8FiDFnL+fc6oonuFy1JTRGeUf
IYkIeqFWpnFxU54YmXl8MdOFoNJM1xEh/M38xF6rCSwZMAFC6RZZpwnadb7r07CrlSYg1ht2knJr
ZiuTtPb56e8nPqKRmpyYi0Pl98pvGJmfqdhtrx+spXU4HcH09xMTRQcpZeJhYpCeLe3O6w5qs3J2
10Yxu/D+0J5CGE0x6ElsX0t/5fNrI5hdb16jBKFheDg2UbzzKvfrmIpPBiJV/38TNfPXvptW2uBh
JkgPrrJ1mw1McX9hAo9CBUgCZzgv/1gV8pBea1jwU21N4aY1qdGtxAKLa3FiYjaKlJ7Nuqow4fPK
UkDhrAxh6VajdMUFYymwVMzjuSTSw75vW5yIeHA9qgv7cvxaxCsY6UUrkNzQnQmuh0jqfNMqYWKl
hlhwGTQb/zlR7eo1qdfCxelGmQc0YDX/NTK70Rp8YQsK0XXKNH3y1dwuIuWx7ftXYvPaLkzeEM2k
5TL2W6+pNnG+pkWxFI2c/ID5JdNPidq65AckKUklr7jvU+2hS5XX2OvRUtP+om4PRQaCOBMRMuOe
uYIwqvoIFU7LqQObnnth3CjCyvZY3H4KmoMYIrtoTX8/8TaRRXtI5vH0L31jH2v0O6G4d/0QLV1j
9CaSgOJ6AaY0CxRGOQCswQvQKWHaJeMRKp+pG8t70ailO6+J6huykUjNFbT3Xrc8bYiLDQNrAfQL
BpHdHOOroHed+CZ+Lm3Dd6p6RzVUtnlPd1qU7Syk3zeCMaLXEK54psXTgKwQCvOTgu9c6LiqlVEx
mhHkAPwpN7GAoGhFXH3oEdzckIwv99fHuWiPRj+UtIDfU6s+X0SpJhYLA9J8gfLJC3771lPsfSrz
z9etLO1+tICpshAh0Hc+O34G4Wocd7LpgKrbSYQ+HTSZ2eewoKAgrbxCV2zNMx0t6f1QCBXS3s33
2PvcyXZOJspHoqT4cn1USwfgZFTz3Sl7Yqe3HZZaeSuZm3LFaa19Xj5fmqgrdaEmbeCE5reueP9w
BytJJ+tP0wI3FBHizO8K8AHJNHyTEYpsL7Lbbvc3szM1Rfzv+7M1b2tBGWWB70vpu4ssTRCuFdeW
goX/RkC66XyCPMn0ui43TUfPnhT9oLk70b29PojFhPCpjZkHKntD4R055WhE7zaLpK2MSiPPps9V
JryYVncvqcmLFLX6NqvldzFdo2qYZmnuh07tzzZBWSmUdbk5nRa1jdj8nIwHqzTstn3KC9/2u2M3
/Lw+5Esi0GljTNyavJuBF4mzONjFGwR1GpuOIBZBe8jRGCGdPAYvTemqPy2enc9S2JJ8zgPXf6yN
YTxUpRtSj4ka28v993boohsaDopnnTz5rs1DdLJ9t9/6sf9P5iXaQcj0kkxN1388loCmWYNGGSJq
bozZnoZyWNUHV+XZ2JFQS552Gf8z1vB9CweTwvTUATI1SF/k7cQhVKTWlwynQ+703Yy/Xl+AhW1N
1p9ap8VQOD2zGHgs9QHiF6qRuZe/akHwbdDECmWN5Oa6nYVhnK3z9PeT+7usMjr+xtB0tOauy+3G
XblaFh0xrfFTcycNBXMUdVtYZeEZ3vT9Yk/t89C5SKNlBzXJtpBorYQKi6M5sTZbep7QQEjayHSi
5C6MbmHN+ovZgn1jEhicKNWmVTuZLT9TCqmNU9MpLOXWLavPrWL+uG5i6S7m4fmvienvJyYqeSjL
wghMR3VzW4x/kNjaqO593X+6bmdhg8kWeZcpBTzJXs08s9eEma/BwulQjA43sa4JBwRAehiYhXjF
fy7uARoVrEkogX9nsxYqXAMUpkxHzqvHvEn2JEPu2th/GYf4tu0/zGk1uS5TnHLqOs2l8ye8JwhK
7KN+Sqb3tgxvVp8Rk+u78MakByaiSWiG5sQ5mlCKWlCXxKPNEP0aKAdvMiOxYrsXO+Eg1ZZ8N1Jm
GQEwswELumlv0ggci12E0mD7VS7A4RqLKxHP4nqCNqaNVeOnabODHAtZpbc6FetRVhFH6/fIM5fC
y/VNs3i+rEk6hm6FSXjgfHMKhhdWYRVbjgGv+1OdrynXLHyfG3wC4ZC2oil3tikTtW4LsSSYEr+G
YIrWeA2WLnJotEzAAxQNJlXN89+fZ6lcSaPF1SD1z1ro/1Tg8dPjcGsGwic/BjhtJNVONtqXIlUe
snGNuGGpoA40TJtgLLRW0+9+/gPkFpWxPNOBf+imbSiPCsovVf0aJROsut0j7LnxU2MjGisvmQWv
cmZ3FkGMSMfmQmxi1xi+W9nwnkvmDWzCI7yf4Vov7KIx6gYSTVETe80sJKO3os8GA4xLrdb6rR8O
MHP6o7tVje7N6kN9xb3Ik1efHUjQglC/Ip8M3H7eCuUVcmM0RoIro5v7k6b53nMsN9KLkSjS72C0
4EeA2vGfulCk7ZjJcmmLRDePFN2Z9raSytu8CcxHM0A4PEQl7bbwxWaTC1Vn56XaoIIj9nZdRsbG
r8ruwddG6dirpQe/WF1tDMu10P7m6UtuOuaKDqTd9VO34D//UKZZ3KIw8s25zjueVEIdqKbTdPyE
9l4dO7tXj6L6O/dXbp8FL4K+sUiWetIovKB7sJTRQwqcCzRotw3iaGK2i4yP3zzYoBkeFD44q/kh
zAg73cLk5jEbY+NZ/T4pnrXKXLmqFyeN4A8/DYbkghG4FN2mKyBNJx1d2p2v3rie+kRv6t6PAsGW
DGElkFr0LVOzIa0LZFouWsxHM1Ar2WumQq7wtQ2UVz3I7/soOQ6jXNlx4nP1ubZYCrsgVF9i68Pk
VwTpp/ZnsU+Uun8kELn26uaujbz7Wluj71o62HRSElUDizIuBCA6rx5LdAJpr65S+U6w5PK1zxrz
UOiReav4vboyp4u7UeVZCuuARgpy+vtJLDQkViYXqBA4lfIYVk+hiirZt+tna+nGQef9XxOzcIty
uJtBsgRUAQ3awfoh+iu5nEUDtNMq9LuK3JjTPj0ZQyC3rSr55OAk8UkDlRt6awiCNQuzhY/zVhUK
QiJH6feyvlsLLBY/DwiK9BC6EAjknQ/A7xEbS/2MGQLNLAyN/fv6CixV8dlNiO7BLkEmcZ6lHASh
zDqzB/iWHnTvrvltpDyod4Fpl8Ou++4OuzzbxMZW+HLd8BRMzK8NedKio9EILzGP42Tkh+us4FUd
i0+J+yZrn9Q2g6ADKvfsvRu/N2vHZ1qIC4PIk060J1NJdRZ9oNidiX1CiJaGyZ4KzYMsJHdZgp6J
gm6XXUeuthOAuV0f5tL6gcf81+ps/awy9ZMK/hGnT6RPydC8Nzm19us2FqcSEnmVUq5J7+MsrEmR
uwwSGoccFd3MyO3sIAltYfyS1MdGfWmqcDv0f3FToYIDbxDd95etYp0RtEbha9wi6b0aHfTyNo5X
7t0l93NiYp5ELOqqo29bNB0vDL9bjfRaitZo+66xUu9auqoIBim1c8CQOJ65CC0J1DwCbO90Qf5D
0fLbtEVM1FD0X1IIutHNVfFwfb0WdyKKGEShU6f/BUcCOR+2f0t61HB72vzrYWu5ZrBT/DDZiHUt
7jzi1O2gusXKnC6NlWI0meZJeESbt0W6ceEOcq/6R3e8LeVN729r7VBGt0a88h5a2vZ0/pNpZnyX
DWtjW4sIX5b+UTY3nXKvah+H6xEkTcx19MIgFzQ7zKmpVWU8BP5Rze6FeGvpK0dq4a6FtRB1DPiw
pgzc7EjBjaF4LakTp237g9eKdi9puxTBxjXi30VDOHYSNIpB8n92yU5vc6loO91xc4TrpfBW7Mdb
cK/xWmF6YUXoGSHko3sQOPF8xgKtUMVMrDWnCXU7r21rWONhWDiwVFkN3ncyKEpIGc+vqhLEdDeG
suaoWge+LfrUCeWnOv4woRPUGHhUKl6TvupFFqhXo6YeYSBxwu5+AtEnH/fYU3AFd4k89QrMYb9B
ISW0CQSa0yrISB+y+vXDp//s+7OtG3pRLmsj3xe7XfY1qaJdVYY70yzhmG9ss/r4STTgFgdCNCmr
X8iY1LIejVCZq45KAZlUyIovu5ScYzkoPdL2BITy8j0hIMSV516nOtKYiE+9O1pfzDSu7Fot2jsv
w8UYnV4+mCnPGiVJRWrkknXISGYfzMbkxkfa9FBYev9gdau8g0tbksQXvVJ0ZU1cMedbEgxkIY5G
rTqISLwSpt1oXpZtDcFdo71ZcKxU56eWZlwSbeezY5zEYpi7eqo6StTaGLE1+nRLnnFSgMJDuL2+
hZacBkTHHGXqk6AeZ95pjK0hT4ZEdWTBQRhpq8CFa6qfR/kvtiqRP9y0QEknVP5s+sy0Uj2/0BzZ
evWNxJbFx1H8HKkPmXDfrAWES2tF7oy9CrvvZct+7keZXlix5mhe1yLyCC2FFjT6Vi+Mv+gNJ334
n6lZPsZ0YeBDFAEX0r+q+Yulr0Vki9sBjsM/RfPLmILcaGt2JYeuQwF0p5pDgGa6ONyGBkpVbYsg
49Sks3IUF42iHsejG0o9MoTnq6UncWP2ZN4cMrRbN/Z2EWG8aj6gKeSHP67vwIUQhvQugTsEIlwq
6rRDT95VGrnkNKpMzUnl9Lfq55vUSG/bUnpTzfrb0KWf3AJinOs2lzYIb3vYMCFIxfpsNyILPnRW
wm6EoHxTJI4k3yhGunK0lq7JSSSb7c6zCOjN+cBSN0m9rtBUyGmfcrjq9HwFg7Y4ChUaXIAwBGBz
KGJD15bSe4bq5PIWFbtCtoM1aZGF9wDlz/9MzLxeKAWlgWqg6jQCHYGJYAuBsW2r363x1KYAO72D
1b9fX5s/grqz1xU5K0Kxqe2W9NX0m042RB40VZNYXAMAmernsW/9u8CP9IMqFepWy8Eb6Do9MGM4
ipux1av70myqpzIb5I0fhb9yI++dCJpt3d9n4PB5qLvGIe8q6FQSGfFoyDygx7/+o5cODEeRdLDF
3XBRHVO1VimNbvrN/U7gBajcIKnsU9ldg4IubiqyW3/KcNJFyKK2YQrYGn/tFaihJhTeVF1fw04u
jmZSE6E6xmNvHuDJYiYLRtGozij+M8h4HcOy2+K7XNLUIP0Fo6NBZxgBK6p8kwDQ+XLLMSlfsRtV
RxyfTeO2X6u5L80YuApeKbT/wSI3O+tV7CeeIBMkCXnwuYy6p1hca15aukRPTczCVd+HalWoXNWJ
Snm0rVZA4gVnSQi789pke32rLZUeaDBB+gBGeYUWo9mEKYoQo1kGmtqrPH2TDfFWEep7P0x3XaN8
FWLlMUiKnZwGb82YriTBFkeK25w0ukggzkvy+ZgIUleK2M7qcluWfbUD1YIfVaVur8VDsXI5LLm4
/0falfXIqTPRX4QExmyvQG+zJN2TmcnygrJdVmOb3fz67xDpu+mmUaOZK+Uh0khU2y5XlatOnULK
FyNt0H0EYz07PGHRpinE6AC9YPhtbO56RdBYM+xu7+mSjuBSeX8KHSD6nv5+ZnJSXppGbdfO0ZbH
SHssTu/4PDqSp7oG5qjN+0oGaTpJAXrII1U7GZZr3OtLDR5A1P39/myXjLF2cprh+wWzCsunVcaO
clT2RzczaDYhO8xdrSsF2E6SyV0d6RneuSzyeyfRAqmzYlcQlmydHOiKHO3TIdX77otdVdlJtQNK
WTzK77ji3j6WSB6aGG79lRfJGj5n+p1zy4+SIdK4ePVdcxLEmMwUQyjqIx4L8tH0q+IkwC06uPEd
RUPk7VNZ0uVpqCReMwDLXUNVSaaDWFQBmcH31HtV92lxIub+tpAFBUYBDe9xZLfg0OYpIVBlGoYg
qJGw4lNR9j7pcD5rMMM1ITP7o8d52xUZXkUkYTs67lSHWoy3spKFOwI0OrQXYSEKunPUH7NLl9QC
JVdP714wVCK0imRtqMyKjHmiLorRu1+NqG4OZfQpbtSDm48vtw9k2ou5juH344WFJxsoSmbRBYlr
4qWJdI91v2FlqB/YF036fR1E0UqQuaRfZ5LmiwFs0U2MonaPntROSWR/iiyxj8FFkJE1lNeaqJlL
cMxIS3Im0KvPOAgbrXB0hZ+iupiqH7e3b+GE4KT/3T5z9t4xSoz24RmuqLLCVGAe9EogtbgSvNmm
EimmjM4TmqrsJNrncV8wFfpOgu9TdzZtYz0OsbYSPS8qwpmk6Zec2fwBrdj6MN3MuvlelobfeT9d
OoSgLfPN+le2loNe3LgzcTMb7UYJT0sKHF5hE79wprB05YIuWAFMz/y7ddOCzxZk6RFTnoIV4Ple
2VvSfy7WPM3aImaXJ85UViGQhjXrMUT8B6UrfnhlCXO8NMxO5yQJNkl4L4P1TU+p7xRr2LKlhrXz
jZpjN5is3KpWoNIw6wFPBPFC6fglc6uHjhufMBP9E3XlbxFpO9NKNxTUhZysTRZZXuiUOQcR4jUt
WtHHmHJHBgeoQO9DJp1d7MVfRa+v3KY1MdN5nqlEnCcmRU8rABwYXZJ75Cc1PJQWycpVWhRDkd2Z
SvTmFdmw4Q2CuFrrHNP4M0+/ififIl3JPS7aBYA7pqK84SFNf7mSLHFKO+kAP0y0RwvU+7aFrrTs
mRTPt+3bUvUfuc2/gma3KBdt02NcknOMVBXKeghcNwrq7qPUUp+ozzE7Na3j17w8qDeP6ED+E495
HTkQVFZQ1Llco50YeStSIAbL6HFkh5QG2Rpl6+IFPhMxUwgMiLVT3kBEXflWt0vkCinj8venMj+A
iFDsmSMyC3Bzx7EDTYicryLrPhNzjXN6+YSAqP0DJgA2abZNVp0IwyyIfYz1r3GMcXqakE1Ql2BK
s9MaHB4Yueqoj4xrh25stgMoEm7ryKIuIqrD+qYwYj4HoiApYlgrc46t9KUV2l8KlLX5SvSwlHlB
/u1fIbOdjIReOhqFkB5zTtDK2okfjUbLz7xx+ifN09vv5Rj3m0zVDcD40bjy0FtMxsM+Td3/GIJw
BXcogJIiGRPO0Rjsu4TnO7R9hA166wxSPaPXeKcS9VPE2S9zqA/gNzllRXfnsg6U2d0da9eGBC89
DdBRhtY1oC+mJtjLu9H38dh2PLKPo9bGfpY03UPMU3bUs1o91YlHdzERa6mDRaFAfEwDP2AZ54gJ
DRS8+qDnQBkWd6l5j1GxKOdSuh+LFde9dNiwaRNRImBUV03FYMIuC/wI+0gQXmF0r0AHFm39rOye
xm7UN4rwbWy0+2R4Rycbnr3o90JXPXqm52Xc2HNTvRpRnWzKbw39CVyvDXy37e2VteIklkzDuaRZ
5JiNkbSl0mxAundmBNqV8PatXOJdwlKANoWDQC/9PLLXo2Ici9awj04hmPAZuMZCQ1UgCUhr8X1M
5Ct8fu4TqdebPtGLO4G5FQ+9VYtT23fdockStZepKQKlKXsjC3slDbDkJs9+4PxBYCeZZpMWp6zM
7K7hHAQKtS/sd5jgcykzw5HkRq6BnwRlYIaKY2iuJQcXVwEnDwuPXkSgGC9vYlFTPUpMOHuM/vpW
0+gusvmXCBOlbh/n0t2DhQfY3MOkl6tRUgUwhbZmI0LywPTPagE2IvWhsqOfRtl/MSux1py4qJ5n
8mbq6TSe1WgD2kDiUQ8jxj9E8h1gDQeLQQoSYy2uWTFRJGgIst42kC5BFoW13Pb2Juc+qe7NtXfU
4imdyZq9bjqw7CmrhL0Uuevb/LttyICshetLjhCDH3DVkLdFEnemajR30aCeIm2miQOPEn8oq73M
NN/s1joPFpcD7Br2DimbK6p5Nja9YlYP2LM5/BQKdcrR+YRodHdb6VbEzD07Bhtlg6wgxqDqKGm6
R0Z5Y9prQeairoEF7A9gDeye09/PwvK0zIcqBan40YiG33HBH0hBV3qnFq/PmYhppWciZFOid1NO
IjqfWIGbbzTtoRoCsVbYXdABpIUQ601cCyD6nsXLdmrFLa3wJCySF1K+Ns6npnxNP90+l4UNQ+4M
JWqA0lDqmmcFNLtqMxDZIi+E1WAq+NtNJqiwHYTfCCvRHzzT4xi48NHtKhjmwS9VyO0V17fg3i++
P7Mt0uC9ABTEPnaCb0uH3Xd1/zSULOxMEKO443fwa3wF5dqK2KWjAbAF3F0O0C3Um8H3MaN36FEb
s492hinAuJb1FjVjSV9uH86CquH6T10QNiKXK9R+aoBTvBYYwsl6/YDEDvXBufdoqHZrJs3eHMUK
ym7J0U/2BpNNwRmFsTNz3U5yvdVcPnk48kTJZ4Dn4we7GEPp2MlTpMfJXVMk6E7zWhBDM+PIWL6N
7AwsjLTQv7e5zg7oCltLXi4YDxR5cZ2RTMaGzzvoSdVKgXHmCOLsey36OmgYNoIS4Ds2G91QE353
IjeZed8kMzGFpgEHvYFewqn9aDfqxctYOq84hTsLhcfb8hZV9195V9xRQrp8zAR8Vpwjug/ddppK
F2ROoMDwk3ZBNR5uC1y66tNMGACIwRFgzaFfDEn0tHEGhIlOaNZ++fTfPj/bv6HJnVLX8Xmr/TLc
6c57Pg8yZYyZAfoE1f9Ls+uWvKt0DZ9nzr3HP7ynLxLZ17/fn+7imVnvEcmqOsL3iwMxtjLd3t6d
pdMGWwEQH1P1F5R5l59X0tIyvDesY12wxq9tN0zH+iuaQjdl321KzAw03NwC89Ba0Lpkqs4Fzzyi
12Ok3EAUQCAYQNTnbdBZmB5KfvZuFN5e4pJ+AbkCKClweeQqksjLntpAt1gIwl4z/eStRBArn59H
EL1kZU8kPp/pOVBbtq+/Ha6KZ/CUg4fhg2mfHZFdk6ZTbW8eqVO5QQ1o6c7CEK4VKUvnAfs6dY1P
pHzzVFSTxHgUCs08ErYrxm0v96Teq2wlx7EoBbh9YLOnwd7ztRhu2xtFx8lRIGczmM7BZQSD0bU6
RDFrzTxPgcis8IOaAnpr4AnNKfS61O0MiOgBzf/kWCszRmdAj9E+zmfZ8q8VQNt+YXuxXyGncVvd
lm4USrNgokbn1zRD+FIqy2kMmOlgAnou7iVwmq5Ay4CZfcf86j5oU/7F9FBEaQtvjbJoSROBtpua
9xxgQOZeEo16OShcYvOot+1zwrz7fGQrnnjJ4yFXirHs0/B3wKcvF1emgywSNzGPZb3HtCs/0sI2
+Xp7A5eObcKaonbuAag1f9WD5we4AI8D5BQj4eMbPfvJPFDwkdIu/yGYZLYvQLYaRhzDbG5LXlwd
XDn0BX7vqnQLzjzLFDrugFEP3TfhVsOrK+wiFKRfm5u8KOoP0Ar1aDBhz7xSMdqKOJqkxyjnj6nL
9rmR3EU8W0miL6rEXzHz8goK+EMlkgpi2E6WQS5WgpPlZUAP0IzjAY82u2JG5tR8sPH9sXqU6q6N
vrvGyzsOBZN28YRG1wHQwpcq52plWnO8BY4dr14t2u+9NPolW/e/ifmDwTnzsyNKkFFf2Sb8uClD
ThJvq+DxkU9K7JWX2uKm/V3Rn3T3majE1tsxKV3zKICzsBJk/1LfsVcs7bTzc+MHuNz/t+1PSexM
SI3KQqqrGNDq1JbER3JA2zOH042q2zzQGXA8vbkKvVpaGtKneLGjlR2jc2b2YcQoiQmfTo8622h0
n8SPWb7ydFsUASwSJMChAxR1qQ+iVSkdmA788lh86SP5wSzYxsKQtrerHZDv/4qZPNnZ/tlGzBKL
m/SoNCaf85SmocWY9rUfjXZNFFk4K/Q/I7kGk4oGhdlrdDB0ZppJbB0x6JX6XUq7bZ2ldSAdq2j9
NM74AxuV2vJS8tCtIzsQQhuCGhNMcbEVAM95k+8bDE/dDLFhtX6Pica7uh14QLhe37kYnudndtP7
o9OmdzaXpwyt7B/1rMoxo8mK9jHajbY6mFZDxVtMpkc/ibINmPfK/hnVJi99a2yioO+57SMgKXyv
79ugT0j8W2MEMFSuf7M0XfuCFyPZaImqH2o1IBhGfRecBhSN1ahtGJh0qZufrCg2/CxN0pCWXXOo
LJ5u9S5ayycuxRowTMgMA5CL6tpMUbhMh5o2wFF7uheaJqiqtApdkKBwyL13mMFzUTNlSeKESq9P
rGPsgY/jscK7c42peOk+IzsKRBnoB9CNOjODReaNWeHA0vKueZiSvYJHMYa5WR/LzqXb0lrjWFxy
HbjHKOzpoMi5ov5oaRPXrUbNI6BO3x1HbQH+Ob3jjp2JmG2bl8ZR1xUmognDCJVhPXmDsa/K4XBb
zFJAMTGau+BEwqjFK6PE80ErW8cE2y57bQxxN1bjzmYUAO1EhA146PwiX4NqL24ftB3pS+pNTH2X
9mPUYpJ3KcJAmz1hsIrVruzdwvc91MX+cLUj0pyXxzAi18pbW5hHZaNLzk39KkpXtHrhAiGYBKUu
5nXAMM3NEh+iVuMD/JTtej9j0uifWpOJDRMa3dDesFdeIIsrQu0RsALE7FcT8fqm7oa2Q7+NY2ab
iFih7Fai18UFnUmYfsGZTe+1YvT6AhLaJHoqLW/fasl91Y6B05ZrkdHiajD8ApQreOqgbfhSlqfx
dpwipqPT+dLRNpFlbG+r9WS/Zh4e7uBfCfPYDtPp8HQmiFZVFn2PbcBAh158dgdYuXcIQrsuALkI
wq76JTEsq6+KKDKPfSN+a5GR+O5oJj4j1ZqkaVOulnQmaXZAAj2II1HQOO1Lk23o6zSAwAnaLATj
8qhWkqWL+wfVhW2DiUPq6fKEMFoa/RQjIiRaN680yzcuK4E2dlfyac6SJkzzaICPwDT4KzoLSsaq
Se2eHJtBL3ylM+BOKbPQtVe3x7SxrLDkre579Wg+mWndPlv6oHwTcVrj21U2+JHtSOQ2G8190LI8
3WfpNDkEM5W2xGqGL4U72OC/rd0HU1T1wXY1/gy+yDww4kh8wuHl92yEgaWgXw6UKZN900WgO4kU
Y1sS0fI+ylF28x0B+honofaeVU31EWRJxb0XR0mo8v3YtIcKjXluHLpFiDbxXYwRcgMG5GnBEEdh
abv3WSzpI/w4kpNMVKEOCpmnBJMiA67p1b3hdtbJqt34H8Qv7sbysnpbZf24rZSbbsuO1+iv0/tA
9IhaWlumAfpEnH8Ud1Lf4xnxiWi1kNJ62JiRW2yBeE2fnFyL94XRFJum08eVg1s6t4kqCQU8mHBg
nS71QxNcdV2d4X6RO1L9jkuxEqKvCZiFfUXPzCYXEKD3YXRnqxX7sPh5pPSQ/wDe+appt7OpYDHh
JuCO8p/W7D62fK0veCEomcb9YcY22Ktc5Kgvt2iUzBg8YRAErtEeRMlCd/a8fFHVSdPXkG1LXRB/
OHRgNHEgoGK/FMY7heEUBcOziTQbREPPoC3ZgjZrh9r43mi7jxnmJlObxQEALM+3TeCfGGFumQCN
sW0Mt8Rbd04AMTR1DhwVQhVT5lVQV/S+SdwdgS3MMAZ7rHPLN3KBjilX+0oGy/YTL94hch98FqMD
fOXXTKp39WvQAACEObjs4GMut4IkbZuMMApHO7+rAIKJLOmL+IdnNmGE8U7EyMNEPKb6j9tylywm
nVqEprBmeo1fitU4swxpKHJk7j0ZD3FzV3crRnlJac9FTC78zEWLzhCj1Q8EVDwvzWORrkQAa5+f
bdwIPy9ND7Y4ab+Yzpe3Z1tQw/i7P1MgevbjLSmMDg165EheraEJ7dgMbx/A2s+fBRUmbQulGghg
w97WpY8gc8UmLYVIFCUrkORhEqY775M0eO5RDYBlVBBb2+9TRneNMjD5Q9fAguc27+C5nlB94ONE
lGygTfhyyyRzxqocCUFC0QqTUeG66EGXb27v29KqUHSf5htg6Cr4OC6lsJiaqUCG/ZgapV8ZT677
yMpvef7838TMjidSchxMBTGdAbAleTKdDwMeF0acrBiAJbuL1u1p/Ab6Z5GIvVwPqGpLJ0kFOWYY
h6okYD+tgTlH4DvjIyxBZO1uL2xJ71AmxxsAXS1oBJvJy2PODE9A7wYS9GnmU5i7/yThT4vo2dVh
lea0SunkaHWfhuYFWN/3fB+FLjBgeeAzmOmZa9FUWqWJm1M24WClH+osW0nrLQEoEdET4CIoaFKu
2JDA3Fg3rayNo0pt6zkavHjjcK6/FEPVh1zY+athOXaoCyqeO03Fh1IQFWSkjULGkCGpkrR6KaXu
PYIXL325vQFLKoM+NOAp8Bhx8Kq7VJlq7My4z0bjmJj5LvWYG+qkfSRRNfiZYPdNtVp+WVIaOEs4
KLR20Ku6G/JCuQIAEEqDvo5t074jPMPEz6mRFK7oigjHZWiS1qoEPrAEOtv5keRrtnBpy8A5id9v
IxF4xSHPHK+hqRORozYcM/7NiN1AAHs70ru2fwcnMdAuf2WRy+NRzKmFrcdYTRJgusW+YPnKfi3H
T2ciZrnZqi8HBYQxOVbuyJAI4/xRkyTC3lkEREJK31pNWe55pgQKwWgoNaa8320tXNIJCw1lAGyi
QoVCy+UytZzEeeygNVcYGxViGuTtzy/ZeYRDmCyHgjlqEjM7VWGuJrpiB+so6wc9OXF+X1f7lLnv
WQUqijbyYyj1zRuMcyExXiA2rWNhBhjYLvSVo5ru4jy8s5DaQdYSub6r7tFO1lku+9o6MvHBaV5G
UH2m77DocB/oIJ3g7BgydHkQsgFUv65BmMHoJ/LQZStx1uIKYGYQSSCQuGJUVLFgZIiYdWySH7K3
AswUDI1xZQ2Lp+0AJQ0FReMYnXl1KsdMghcAvchoGH2ScVhmm/AdCoUmYbxtJv6jP8CkM7dUR1WC
0CGyjna0cZhEd13qs+xnJ77fljMp5tWJn8mZTNGZHEdUcYKmZ+uYZC+J2CT1BoPn86wP0kH4hmgA
w1mrji8e0ZnI2e4Bd25yDrN69Potuq7scRt329urWjwg8DmDbgYe5ypMgcNNwUDYQQt0FBRSCVBJ
Yu7HPvuq0bUxNIuW5a+sOQwDGPZMoe5gHXPdwNi6dNOXz7dXs7Rh8O0YSIc0DtBYszMiBiIIbo7Y
MAzOpfxpArZjnPaKkMkKzzVhagZCHR8kVchaX2pCPTiyYC7IEYy+tD82pQPCWLANWD7Rxlb4Vt/+
jDtR7sdIH32m7DhI++wutx57k4KfvS9oFNiSWR9iTwN5KekiGiDvWUmfKyNDeMXMjzXq3BvQf6KO
lKp6k4PKovEjA6kwhCH2T6U7yWFMOkTjSuXpVg22/UXo4DuOmacCiyq+6UxJnkSXdX5MRNX7Do8+
eIgKRSuCON5pza5w9PZ3okR2ImP6i1hV/JqURrmxuqEMuDC57xaquEcglfv9yPstGcbO9+Bw93qU
FT9u7+uSeqCVeaKTA4YQKYTLbTWL1mm4yO1j1ty53h1Sa7e/v6QcaJ4hUxXcQ0fm7PtZZ/RDSWGL
IqRBqloDhtg+ZGYd3BazuIwzMdPfz+xEYXCzSS3ooC6DloadWLmxa8uY/n72/ZFUeVwSfN+CU+g+
WOTUrjHDTgp8qeAGsBXo60GAjFbIecOYoQ1NXxTgMynM2Dl4LbAwCZCjagQ7QdG4w3069G1Yid7a
3N67a2sEEjPLcDAkHoAF0Ftfrs1kXpM3SHyeyiRMnSCDYqO3qV1po7reQcPBCGAXFxgm7wohY9aS
gwGkKE4d8oUO+PnL8dlLVhINa0JmagDYvK4DCFMgwvmQp78GcsfXaiUL4eLlQmaqULpAjlABhgTR
7GznQfd8E7GisU2QmfXuXefr6uykJeVGohKPIGQUXdTqLg+I6MBqjcKhR5tuhfwUrYGyrxUAcPKz
75PL7zu8H3LqgLQlUQ/4h9RxSbZeGt5Ws7VVzCxBQkdqNtMqmB2UT+0aHPj66KdFYEIKsn7AzDqz
RQyAsgKuiUWMjY80Z1O+JPIdtgzwDRBZ4TELENvs5FnWer0kA6APY2z5BRkK9BuqUDeTdwRweLyh
OooumWviO00gXWEBLXf0QJT6ZBZWuu36KPs+xnH8LKvxHfxceP8CC0oAPsR061lGH2MWhoapCtYt
erYezf7rO07+7PMz/TWtRu9wa6yjYfjGPVkDGSwqFqICvJ6mdL47iwzoqDxuUW4dAbqn1T5ba/Na
/j6a6TAz2AWZ6ExxiV0KFP/gwtQd14CMjH+/Y3tAEv3/70/yz3wLxqOUutbg+xZa/B89vlI+XrwY
Z5+faW2jN6SvJg/cfXaVb+m7Yo0zaEkC+AxhnBDQIpiYBYAIlepoHHH1hHsQxs4U+a4VYuVOLJ3C
uZDZKWeRsmLLhBC7vJdBPrzZcwDWOHFKT6PXQa87+zxKfFHi2sI6mu5Hwh9qEii6efs5T09j8CED
nQBZl+es1wIUqL1rIc9wQITJ37MC5HzQ5wLTBFzH5ecjcB8B5irso16GKn1J+YdxeEeUNfFFwMpO
Xflz4AOGS1jKoAgWMSer29LGrTZ9X/H97X1ackcu6lgAiID58wqWglwdQ/+TB5qyGHMONJo8gvhu
p8ftAxC24TtkAS2HJDiqWMjrX26aOSjMPwSe7qh1bhWATpjdpUZU7caiAyqMmIl5ui3w+q4gygO1
GyjDCHh35pN8CmtwDUwTsUAoh+pUsnHsbIPc2W0h13flUsjMoowFQ7deASFZtWMsiN3tf/v+zKS4
qWBmNH1f/6erPuX1p9ufX+A1mH4/ACLQZB27NFNlyy4kNjCDw8CcNq7ToJeaH1UOKi1188B6cwcv
rPsYSOQFRlf+0MY1VNm1DkIytMy1ARm/7vkHDZvWZr1Nj3olDiYqP75K2bYq2adINm+2C8DDY9AF
KmQEszHpzHz2aY6ROWNjHpv6kLr7tbhrSeMAs4DJgZZfU4lhUENCWcLpcTD7ADNKwiw2tt64VrS/
ztRMqP5/xcxb7FKmg7p0FAgitaJxdtKK2NHsjfJ1SEpyjFOSAzpZNOlh5EJhHsKQvNzWmiWlB08w
2jRgxHFTZ1e5ZloCtjfAfiKk8MshKGu1YizWJMxCzE7rEhQLHPOYPKt0X5DDf1vALM6Imv8vIBsz
fxBBUa6RiU+aNH9inm/RzC5wAVy6PtoA/JEkKOTWqJHt2NPvGKv+Zk8BbUCc7E5shdPD5dKuCsXz
pOzwmLW8H+4hMb7d3qqFkhK+j/QmCrIgHb7GcDBkOP/wGkfkuW1ewV8L3guQsPp2zAKmFJryRj8F
eCdDnrAztq2d+B+ytxfn8Cv+gPxB0TUx5VyukilLySpBHm/8WVK8N55ur3JJ35CHRhIXTD9ok59t
YuzJlEVtaR0H/ahln423Q/FQWJ66VgBjRdwzD0jyvnayGvHEsUfJDUQ+K/o8hUwzbQOpE0DvljuF
zXPGSi4tTBt2MPI3ReqtMH+Me+0bWqz8gmKOXLdW+l0wc6AjB2cArDUSWfPYRKtKqyA5pt7EMgpF
tCtdse0j7e16ja1CaXkKsRDtzoyMrgRFlzJGdJiggUVFuX97IQicRyhuwFwj2wnnc6lSMjFM0XKN
nZh8/ank822NWtikKf0Cn4oZuKBOnUW5DYDFZl6q8oSUBenC0vzmdSsiFpT2QsTMd3PGstjqIcLa
avAA1UoaacGE4Qk+AYehuXiwzg7AbUow47stO7lpd8DckoAaR+RiUHIJ9HElzFmTNbP3xZBiZqze
sZOWbFKC5QTadweTYc13xDsXi5pZfgN0yZrRNOzU8p+4Un6NhmZTPqYqvrPRAhUXQJV2SkxgRr/u
vDVi9YUjA5sELs2UBUZ73NyMDQq9HHHNTo71UfjOWuZvKZy7+P5M6waaMS6aip10ubWiF+I+WBLU
ZftpwGSTHATdWOkjjVfevYurQqPPH/gMooKZIuK9CvwnWlNOSX8nNo5c+fyickygeQIEK/IO01U7
e7V7Rmq2JCvZKdMeO3tEcfo5a0GTgRmVQ/xm8BfabZCXAaIYNUkw+V/KqrghRVyAcI0NgQ5IrJW0
K3ZtwTDAiyLFiPAT5eF5F0VVAeieDi4uEljEjOaxQhZNo1/fbH1sZEqm+s00FIvOllHoVddjilxx
SrogM4I8Dcc1l7a0jnMRk1KcnYpIrUploP49gQY2zPoXTP6oUCO6vY6Fx8HFOmZHn0u9ZJJhHVER
Wq4PGLZVbxFc35aypGDnS5l+xdlSpMuGPFK0wCTsNuD5r3rwUFP6mWY72105mMUbei5rZgF05Umh
pZDljhI9T/pGAy4ak3p81YnfSau2jdt+J7EMY08dtQJtSv9trTML4YB/yqOZXZxUnQY5MnhV8yCq
XSz3NFsx6ouHR6nruNOUDxQSL7e1SNGoS3oc3kAB2zY/VE7QG1vLXhGzZH3ASP5/MfPYjaEiZaCE
A0VMiO9l0m/ICqxqUdXPyjYzLUyJlrBEEuzZ8K0Bt5Vyf5C1FvslxUDVBuBejGIHk8OcFK0qzLLK
pcAyUAkFUQSP7pr4vkSRsrV/2M7XRt9reqgnm9v6MB3CLHS8EDvzvFmhZU4UQ2wNYOWIDUQpdAiI
8vt20xD0za1FjwtagUgVgdH0gISBmpmm3PJyAzmF/ESKECoIHH82Bvba1NOFiPhCysw6Na5I60jZ
+QkVA6IODj3U/ffKE2EKqqh6/HF7ExcUBNKmtBbIQ7wrmFbn2JXkmZafSvKPob8Y/EPPVxzTmojZ
OZU9NwqLQwSvtm36M2MbfW0o3qIqnK1idjJAAdascFDSQ0S7N8pvNHv1MIFDdL+s8nOR3ZXRimNf
W9PskAbldmgCzYqTzp2NEN/r+lDq/YrBWxSCmV7A503FpDmrhGZ0nYrcAZfXui+jXYdsVum8ZyFn
MmYLYUVd5007oq5bBGjjaniIQVFvVzG8hBC8gj8EC5kZ09LIUxcgjPw0JE9FCT6cT/3bsTJIAePt
izY7pJ6vIP1gOyMYHtbmJ08DScSByD3vPkbDGupnwV47wDLirY0s3NTcfOkWtDzugHHp8pPVBbLb
M/3pHTt19v3JAJ1589wTU1/i9P3hc5d81fhvt3kztgw7dSZi5sRTwnqrz1SOx1CYtR9YGr6Dw/9S
xMxP2zVmUHDW56ex3sSe4Zv5oUnXbPHC3Zgof1EAQAL2uhpp2spgQJPIU+mCpkvpoXDvJVnLkS9J
QaHHnUhB0LYy92zMbu04smp5Mpo7aeypPKhk5QIuOBX4/z/JfhNownl/badFAiMP6gqq24Um3efo
x6rSX4na3datRTkeardoAJpgWLODT7ReDrxEcxH1Kr9Rnu+mLWZrKL/WvtyWtLRpGEmH3Dw4zlyM
crzUYlRyWRa1enWSZR6K7HuKhp6mJCvGcQliAcLfv2JmNl8OJXGTpseCDBEmWQaYJAcZThfE5iZX
7Z4lrt9L01fy839b38xkqkrrR6WN1akY86C3PzBK/HItz7u4iSCjAwMavPLVVCdHWrHNRxxX1Q13
XdrvxuElqt5cDZxGrKAaOM0JBV/MzDLTphEutZvqxF91HY/6UwSU5u3NWjCZYDtE2nB6lSK8mKkd
kCqmNzhQ7z5XB88qQvRQrsQXayJm9gbRktmmHkQYDIzt8fCLAHt3exULp4E6o4fiO1wY4OwzXRtT
0jJXJPKksmJf1ewDUXJL3bVsxJ9s5yykvZAzU62iIEAbImA/FUWu7tDC8qvqHBC7cWY+5E5qHACP
IQFQbM5GWX3k55HjPjbU+W12unWSsW7tRdJ3L2MMntRMKzGcUNJs09vOb01kLSbRYA5FpYvuno6s
OFQ0/p21yBmNVHu2paRBbWZlUA/ua9p1sKkO/TTqmbnTpOPthadFzyPXyaMbJ8UrNco0sGuP+L2l
0DqnSBqYLXhyHBlFvlHpKd7vrReU3sj3iV1WW5mUPSi4XLpXTI5oW7WGAIFBvCe2MEPksDmmSqTJ
M8/y+jAyogdJb9BXjxbNBjwizjNwiDXgVHr7uZNlG0S23W7ipPLwV0//mIDY/N41BPjnXSP+7Omx
jZZX1ec+RQMn2jam/8YZLTY83ST8DnPN8jt06lngsfLajxWn5V1eSDB4YIaSPzgZcigD0XZpbuuB
o6o0VCUBiWAhQWzTUndzW8cWDDRuoOeiIoLMNOgaL82mIZuBC5nwk8O/dvnHehx8iVfTWqi8JmZm
nQcBuuycxXzyzoz5Sf6YoI2Gb28v5k+aZq7JeFggVgJScRpUfbkalcSxBi3hJ0ZHZx/RHIMDUSgP
SllmvmUO2m60Ui0ksgQ4t5Op75KB+UNqG3eNXTWnrGHp3mza9IGBbTRoE328H+wm34yYePLUMDML
BmHSIFU68I5mW4UkboqAu/XwMjSWtyvTfvSJlDhJKb6LJv3dtWW26wev3Wg6uBlj6cZB5Vky1C2M
xhMKxUYUIVy/YKQMDDyZfIP0Jxo1yi/LyvVr1iVvT1QDUIIQBomuiVxjOqyzgI+3ynXRl1ueWP8t
aw8Y2bdp5QNN+BbdOSth+EIXLkScCZsdiesxnXiY+Xqi6lut3UegDMy113KYFP6Fex91i29r+k+n
O1vwrGXxikosKd65+JmZHggHm2gE8T0gTOYer7IiD8d+xRksSgFfACZtopp0hdXoCx7JonfL01ig
OSwwxC5vfctZuatL/mCaGo0KEkbbXjV6grA1JkNrlaeabUAs6cn/Ufdly5HjyJa/0lbvrMud4Njt
NhuSEaFdIaWUUtYLTVIqQQAkuADc8PVzInspiYoRJ+s+zUtbZ0kKD2wOh/vxc7b1r6sHY7XemFhM
lzE18XsSypsiuhfDtzhaufuPTRTBjkMbNDRIPoiQFKJRqCOp+iZg1/6081Iz7Tq+Qjd12FJLL4C6
HsBAwJLgFbvwaXFRUoigYBANuR7MeQ5lUl5/LendNKyJRx/mY2kKD0DIbONaRJflYnf7vetJX8Rw
n4cUaE2zyb6j45maX2p9UgV/rPi3wzf/YA6kFEi1Iz/4gR6xNUyA/QK7ucz1kIRj4yJdLYPuBN+t
ScoJ/QVFAK4wI2WxnTyiMoeQcVeNUwhiKKs8iS3iJKC4Z1syVsVZ6PXlVgSkTAHtLVOraJC+GqOw
uW1bPd87oaEbzuPoSgWtvLVVewfWLgG5Hf0czGV/V5UsupNhyDOExdPp5ACkzQIlIblRkzrraTy+
dIzrVNptvpvDXCWTHuqka4y8q9xRrb2Vjy3925DpcITeuLaQSm5iiVCm5a8S3x20VzZI1ZvxtIjX
HoPH1h6E6kjLYTcfwOPvbdFIOXbL8+bGBSQvnG9a68EDPALkSKc8vnB+nRcQ4haA4qAzyztCjdnE
vmEoldc3vMMj2mFXXK8RqB2JaWEC+DZwKeK9/gFFbEqItkaiuRlbM6DDiFtbLTnJVnbxkU2MvMyB
oAqeAATC7+eNd6xm6HGpb7pTTi8wVf+zj1+4sFkVtJmYhY8Pni5i+fz5px9zYChIwgWjYeSQj3n/
5QvmWL3dQ42CKg1xtaiuEtC4d0mdWxfI3q9M1bHtDEFUnHhwiMGVLbazj+iZWWMBazVHsvlEdDTR
Nh5MPLX0Wq31uDGwhAIREQFzvXhu+Ex6quzK5ka2p2V5HyCvQWN0nbZdosiqvtcBIbJ0ZUCw/cfa
4tFhkYkSK4S1EbwxRW4SamWafCPtDQ2/tNU3aqtkqJ4+X71jRxaUBYfUymHxlu0KTjGCoWeEu/Yl
tOuG066vkty3Uj2dsGlXhWvRz7Eb+010vXzqzrkbGWfOcWPDkVrzxZQD37TG6LJiZAlo0rTTvTXB
SKHsc5/y09FyLtvcrPW5ffAOgBGhE8t2kMzB5bN8KujZ1oi762bfBo9++VyL288X58PROnw+rjXs
dDzbQdzy/mih38tA18Ft9pHRad3fMvdr2W4IX7uz1+ws/A/YDTkTudPsc6fasKjftf15TnDFrVTB
Pmy2n+NBNwZw1QdV3MV5srgSUGEJm70IUZJKlTmBgGHDH6w6Nb8sK7iwtThNTsW8mNaYO/SybZvK
ZMjnng6K/GpGYmFm4Y+kaSrC8G7eW/mONGAvk5nma1DAD/sZRjBfPkpDYCDAfnu/DwCqC2zlxw3I
v7tsiBE8aI0gcY1G/YO7O5jB+wd5aVCkfUhDoZKSE18waAmHTSL6a1IgSXnWzcDtRHe/vrPRwAJk
VghJhA9RbxQC2pQHZbsHTxoFdFucysJK+BCfIlS9+dzWsV2HMAEdJwDaf2zjxn8vGtZKDAv0Rk02
VhtaJV67HSDczVYeksc8Asj/0Wt9oGrHI+/9Ss0hbwefinZP9L3dgnDU234+mGNr9NbAYlubAmR5
JuftflJWRoZzh3/zwXkA4Udv9z+ztNjZSB7Vdm5j2oIvYswa5HPrbd6fmmllKxwdEQCHEKFHEhQX
0fspa/NhruhctHvqdYAYjfYJK3PQDsm98d3z2BQr9o45uyAKwKf1k4h+Ga9YYVHa9YBxFd6LtF8c
u050/+zQl8+n78OuQ8r40BfhAiqOWtgycmw1kOoBivF745CLCH4O1G4gFv4y5v2uKK1z7pH0c4vg
ucdUvYsgYDM6SCAALBGhG22x+yA+NZsG49u7fHK2Thc6aa1Qy6jDCMzZAw03VilpWvS5PM3nCGma
uasfSJUP5yMfeWaB7fEMbHds61fUZIPP0P0nfJV6ccm3SOfqtLMH/DQeQBkho8xX5YOgI5jMitCC
NCwZQIlreeiy4+6XoYnoRhmlE5J342bwx/asDFGqnzTUffppdvD+GcLE6EJezMayNi5j/ZXmVfSt
tEtrw8ELO2vtpgU2eiO2Cg8yRTTktb/U04Uzituujk4fio0pwlMStWl5a51a5XgTWu4pG9xyAyET
s2nMAApf55BYH9Fg0btBlTK7AVYBkwtpPHzfGJraiXIhb9t36tZuplc+dH2SV6pNeTPbieuWTlpU
tUoii3g7PldzOpjx3rMsnVmtF2ZVrJqtGkyPkYHQiukuSGs7UKc+0hNCmnDLLEPSWiswzPX5mNoO
fY10CeneWZYbq9YoyVaelVbg9QRVRt5trQHQQnfCD4Le4pkq5jqZvc5LmgYR6BRW5Ultx681C2XS
VrO/9aYG3a3EL05HDjG+juY+hNQ8N2nzHhTMpTPvmrHstrY/F0nhMjedAnTC2gNadqyWBQmR0Ahs
epMnXoAR8rB2UxGWZSbxlR9xqoqzvhpA09rH/ZZ5nnWNSkNBk5yYB9tmvEgsFk47FesO4IJwOI+h
eokjFnoJ58Y/4XOnNoCwQLOgLjnbq9Z7mafA/kZ0oE9bDq6IYkT5e3K8NUWYn50Zi8OBCBc3qI2m
bZg4HNg3D2GTl00+oAFlX6juIpjaBOzoN83wTQXhBaTcEl5bN03onUf8qomgHlHtdK5v53Zn2yCj
G8sNIoqkCjl2QH5ZdXHGFXKpYD6XBSipG5aYWWQjpwnS1AmZvvXV99Gxk9GfUgM3I8+agW56UiaI
Ram4omMAR1cmfn5H22GTt9duAY11tWN4oTd+cOtM6uRzB/HB00LNCXBrlMbREQt44iLlLOeSdYZP
cq+a757WaTXITW6eaXFlrXLkfAhZFrYW91SkIU7lRKPcoxPMBQpyxpGYf5kPa2FkcUUVlg+OhRpG
VPAQlV9U9O3zCTt8yQ9b5s2ELeJvWzsM7g6fj1JQ0rOneO3uWzNwWLE3ezIsKpW74FzYF3BOBrwT
2ecD+HDXLSZosecDHzoe0YABTB2Chdsaqq/dnQpW9tXaWi/SPqWEeEI/42T1UZ42ukkgVZQpayXP
sGLlZx36zVw10oxhZWEsok1Vezu0X3N/JXpbma6fALs3JjwdoEJnYKL94ZBE1BdWn7lr/XhrRhan
kESiDsoZa17mCfO2DrsuuzT8ZZbL9yv/oVJaSajLjr3cW30a8NSvE+i2fL65Pvb1LGws1r2Nqz4o
uC339eTqVINdMZkPVGx9DIfmtMA3AJoA7tDIrtADbAVZjabdhDq5zDivntHm+ZKX8zfUpdccw8ca
CyIhROERKilgoUH27v3BGlqwPLpTKPbR3J4Sfe7S7UgvkGZLJWDftdyq7jHo7kd+UfXn4dSv5NuP
nWsw1troGz108S0TejUBTdmg3GqfR/veY8kAWbfPJ3/NwuJk92JChmiANE7pZZ1J9S/jBbC2b0ew
WFuERuBUBp0JlIqHzBgrcerd5yM4dg7eWFiSJU6k1qX27GpP3bMC1eu2gIiI7WUgh1nxgsc8x1tL
ixeGmr1h8oC4Qrej2dRuuPEDKF+7azDB4wPCKz3CNRs5yxYqbpM2GEKv2vdq2w43NDjhIINZk0Q5
agUpb/TtQLbwA5+93VcafNFRuecQXHHrp266re3v/Xz7+eoc3V9oL4GyKwT7oMj5/gDNkRy1QM/H
3jxaPB2mv7J9QWOBBxJkwXz/YP6Np/VzqpQBknzf0y9cXmEzrhg4tuZvo72FA7D90eniXONmjXcj
gV7Mxu5WNvBRE+CYRXcTyNs+5DBQmHBzWThyPxYpqVNrSmr7L+xciEcBneMiP/uBga7yG9JEMW5W
ml+Z6qbxvnXuSv3x2EK/NbFwJJO2Z0sMh7CYZQKoirVugaOzhJ2KwgCqjx8yIlVtit6PqdyDOjQZ
8ybxYw1nslbmOjoMIBHhbJGK/VDh1K3fi8jicg+M66aZTr1Qrlx3P6mVPkSDb0wsjoTqKdI+PZN7
pKvCTHXhfEqU7yedq/sMaJ9i583yfpQ4L9o04yX46KuTYB5V5vIOcgMzJ4lxij8iIePEBMiotKoA
4KGkZWqYA/3udmIbPOHDTTQCsDORfM6iEYLq0PfFG8uJfpks5XCBvxnRIl8wodmcwTou8A5ro657
tZLwPbr4IBkBqgL1ZYiRvT/m0SDKSUSk2vPgSc/g+69PbbdcWZjjS/8fI8vAcAAuBZQmMGIc4SSh
heZC6g9/ychBLxi9aDiIC38iux7xRF1IJBGH5NoG38Tn/vbw9x8315+fvziGPM81b5TAMcEZlLuJ
bPNs7M+cb5+bOT5Xf5pZLIjt5WPdUwyjr55zfhHEPz7//J+KXJ+MgyzaoKWox3ZWaCYVeX2OjuhM
+GZjPH5btU4WTOUGVLRnIrej1DXTpgiROvLrzedf4viu+88glxnFyOt1nzegNCjba6jXIyi9H4O1
ct3RmQQDG9LxyM2Dd+L91s4pkKdzKCVomJAQw5vdC9aERI6O442JQyjw9pIshQvX3Mm9jTzQBHxQ
Hp3Bx63svDUri50d8WLQzYCBgC8rBWlGCu1CCGNsP1+Ttela7G+XzkHuFg2my2QIXMZf1uQ8uLI3
c7XY2DHkSSDJUcu9nB5EXCLbeBbXd2JN1vFY9PXGzJJ8S5IKnh0aI3uBrMlUu4mhIBJ3nyfvL7wg
3hpaxKwoAVjt6GM8nZdjNdhFa6yXz5dkZeGDxX3GcgAgVYOxdE6zGQTCVUArK05W0AfHzRwkr8Ff
cAhj3u/iCmYOuBa5d+pLA9KH0r1z2EqJ5/iy/GnjsPvenJRQjNrLTSv3gxsmXF9aVpTScobA0xrE
5fg+/tPSYbRvLDEd0mYuMJrcfOO29aAN0p+fr8uaicWxp1HczVYPE/VsxsTqmltdRyef2zgchw9u
Ov5zGIvjKJ05Lv0QNqBdcE+7vReNm8n/hkQ8hPvSmBept4YIPL4PgG5Hzx7Q20uvPPemcRXFDQcW
4t7dgiyofP18UGsWFhua2oap2YEnAxpw+l50W73GqXVsn7nIHwMsH4EoYwlwyuVEa+HiVApnl4Ow
2WVXsdxQqFZ9PpLjdg4sfxDtQQlp4ZObeKRxKAlGgupJ31epDgdQ3140vywlArfpgmHi34YW+6D1
Ld0HTQi3bF90kUrlTP9C4PTWwsIxTzOyKxBcxPUSnEERqlwTXDu26G8+f5lGyDt7dCVo//Y6erHd
B68974aVw3KYhOVheWti4Ytd5lQNilI48/V2qAagmeMLhUust77h6Zy2/ffPV/+YA3DB9oIi5UEa
lCwcgEHtYohQo9sPw0MAARNfrqAmjwWbiMlBhwPid5D+LLZXPGiLVXFVQ7IQOK1gNxRPxSCyPn6W
QG99Ppijk4faLpD0kE8ATPe9wxxHSK/zAK9kNzrnKgtYYj3RnffkuisddUdn7Y2hw8/feGaP8Wbk
LgyRDnjOZDKbvzCQECTqqCE5H6GAqM60Jq7Dag9FgSz3aFo2eymf52hMrfHEKr5+bu7ocMCPA+gZ
MB+AfrwfDmrXwqlljKQV6n30Piq/f/75R/fAm89fbDJRhaCEl4cgGZUrK0XcN8Vb0V43a7I1Rw/o
G0OLzeb36N9nAQZSszmp6a1tyaReA/CvGVn4MZcRyJFHMNLN3T0Ez64gLZk6kPz5fNKOXZvIMYDP
8KC2B82f94uSQ4jWab0KufuZbwXKrPV321TbNqohlVWlKpCbWeQrRo9eBm+MLlaqCHnXucPh4oxB
+ltlM80aT2aBp7LPR3d0EtECCbl3SKHhf9+ProvjIR8OO1w7V4FCUXDH+pVDenQs6H5E4hKqJx+Q
rpOva93YTrWXKAzk8UXX6oRV14TcfT6Uo6fnjZ3FfohDjvCvnqt9Y6UPolmZqOOfjt7NAPyWQDsv
toFN57wntMent87F5M93FplX4v+jawE2nH+bWCz6yACTbAuNpMajW3wJ9AUPV5ZizcLiXNrD3Aam
gQVBb6BxMfQXJF/JLR43gVEAfAX6rSUepY8482trqPZD/GzzryOav/TDX1noP00cluqN14f8IHDG
zljtR+dMVE/NsJLBOnbi0ZTp2yEUFIGPXcSUVmGXIaEIlGdtn4ZqTGYTZ7HzdQ5+1CNY5K6C/q88
Zd+aXBxD5MUtzV08+xltLwYtstCApog4Z93E7z+fvWMLhGgWkCGcRyBZF8EZrR2NvkaD4IwBWtI+
ecpLUPP83Mix04JeZxvYpAPuc5kEJJ6aQ1VjCgkQ7nYTnlIi16KMozZQ6gPuDi3iEN99vw1C2vei
RMfRXiSu2a2i7o59PATeQHJ7oDb4oBmoq8HFy6+o9kF8F/TX7sphP/bxhzQSNDnA+IiA7P23Hyoy
oCkO50SVSTUlYq0Ysvb5C2diTU3JSwpvGJRbIhPAhX5thaEUAH0cPO7jCGTuzrLTHFGko4pw1Jeg
E00i8lwPaxwzy3tjaWFxJjwOLmanmfSlGE/s5iqM77sLsSYQ5yznCVbw2EKXBxbBBRB/EehPVjzH
3sj0ZTs6125Dt3NO7xxP7krxVNEvpOD7Mj6k450zy/oaeN8A9yqSvhIrN/6HLOrhi/iI//FlUBtz
l4KCJVO1M0Wkv8zb+Kay4yct8z4RLPeTXvAdZCFOJ98/AXvfLmrtZ68QBbTtwzV57qXz+/k18FIH
Lxu+D1z4+31JVNwCwoOv4UBVJ47i3aD8ItPzeD81BaBLwvY3JKiKxDPQ1P18T/0ktHz76sJhOPCt
xEDT+vGhAe+9cQrSYhAo9N2lAWZ5lw99dRYpCbIzMqcRy3dWaH0F9z65bGZ1lvPgj84bXn3afXem
/n6gQDSxOP9iE4aGBreyr3JHd9sORedNPo+3JQRfsxLyNEDqmaxj1mkRoFVsmrZ1ZM682FzhOksj
lWdlz1B8meSuD/Xh/+jEn+Pz1tR1AjnGV3A8XASDwzP0vvOUULY1TbBjAFwOAvU01dKtze3T2MVV
YfdfKjcqUisqn6nTi5Up+7h9EYwgsgKUNoQg9JLgJe5z4xFTdpfqa0XPPPrPls7/epn+F32t9/+c
e/WP/8a/X0Dr2zFa6MU///HHq+yY/O/D3/znd97/xT8u2UtXq/qHXv7Wuz/CB//LcPakn979YyM1
0/NN/9rNt6+qL/VPA/iKh9/8f/3h315/fsrd3Lz+/beXupf68GmU1fK3f/3o9Pvff8OG/6+3n/6v
H109Vfir/y1pXT4tfv31Sem//+b6v9uQ7ENbBhQfCFoP8UHj6+EnjvM7eBzAEwH8NzRaELb/9jdZ
d7r4+2+W/ztuDvA7gPwIwm4O2m1++5uq+58/c8jvaM2EpgwKZQCugOX8t39/sXcr8+dK/U0iwKyZ
1Orvv/1sg3pzeECKBTM26tIH5WS88xf3YV3YGnKD0TbiULzfdZCMr3C1ND3ryx3xSnsPzG/wBQRu
PMj4ZPQpfF9gpchszN+pFUZ9KgtSPbUzApWkV2J67EwxXs/BYP2hme/WQEQW40PHowNZgebjlY/7
kZyXPagjU+CDQz9xoIf5MvggSk5ii8fABVVS8rS1kPdIOj6XYE0WffyFB1PfJRHU0aaU+NCr3gyg
g/N2+Uho/GAzC9KIBo3+d3Ug7G7riyL/QYVNq0zQapo3TtmPcWqrkn2dZ97WG2bhvZlErOF3USDH
KI2tIKizuixLO5kAheXZ0NkTz6ZAED9F5rpuU9K09pAy6eiv/sjodNaMQlYbpSImkpbWAcrW0TSO
9NISXbmLbKh9TxmU1hvoEI6Wy9mmasDa8OPNlvvXyr5dycWZRhOtC74mMGKi7+PQv3v4+Zv4dmwa
aMlDhYnZMroWdjQ+5NDkXOMDX8SBoE6HDgvo9dCCDOabD/SbcSl1P7jO9TgIz8us2m+rk67uVXEy
UMPWko7/rMa/2Z64YbE3sSthELywaBt8PypZGZHnrH8Ow7grs9YT5aOMo+qJxbGqTwx6FQuUb6Tb
biIVggXADYu4TabZAEdeTKw5r+nkyQNyfPzGOwCeswKL1qrXUvfEqR8pnWO5a0qH7ifR132iqSb2
jmjweJ17s4PybajUPCVumGPv0Qn9+InXeuWcsG6azrxuAmI/ryDEmMiKNpexU1h672kHcHl/BhCY
DNobM4PH4QZFDd9JS6ud4qw3h0ojHZlD7vLRa6Kk7Hyv2pjIeMBdE0jK+z1TBpThumtOys4b57OI
hUOTWUB/g9uQ1/13uyqixxl7S6RBR9BOJGd/KE4Us8OTHmXH5gRgbYvsgqAMXjUpgrMxaMYiG0Uv
TMKFxdAktGnVZKYZ1A7N1AxgpXRncIrwwgmuu2i2AOI27qRAA2aqZ9Ea4ye01bgs1RSCAcn3mina
xTZehpOUKj5jIfNGXPSYgoQXQjxrOlC5BYCfkdS4kbAzgGTyFspqNdhrcnBSPDkFnce0F9XspKHV
QaBPFVZebctZSPfWGFz8KSmLgzpcU/dXyqtUcBEi2lbApI/5mQpyGidF2Yv4vHNL4qYm9vsHdChU
oFDsUIcD0QS+55nfoM84DXD6L8xYlNUp76z+roMWD4W8NOhNt6YU3oMZXDSA5V1vzanLCYrPAOBG
dSoOnPsYFRGA1at21GfaOsQNaCiavjQ0B6MKWmiB47N7bfvA4ENXajc5PhDz48BzlbakHStsnZlG
Z54U0QXCjEpmhQeCjdNCC15kFBDxZgcm9AKKWrI4sLKM4Cbd9A63OZrDmfMVtGbt60hn8Vr4pDfJ
YOHuwGk0YXvW0K467VyrD1JBVBNmcH3mRCO3e0FiNgCB3tnojjDBlctdCbA567izJR4XZ6aF/kKq
ZhM8IDyY7keLNGeVja4NBNTj6xS5/QPDLLpZ5He8SZG3YXVGR0+4CWDwqD40aBtTm9Idun1IxEzS
sUQ/PcQJZ+4mTk8GBIVIWF5rx/gvIeb4gdtRfRsUtDMn8CsdT93OESSd53kA4wjt0OwVtL0O0pxR
LEmJBF6U2azuGsBp5PhltlXVbxuPILj0xcz6lFEps9zuxy4tyczEVo8ROdWhaX+U8DIS+H05ggdV
A9ZpiDU5Gwgld3dOIabXADlI0ON4oToNJseiO+gioj1jxqX4iqUUEVhz6KjAXIl+/w2Zh9pHV0aY
39Rl4fETbhowoMeVsRQ6ZsoJnbkh+juywa3JM3H78tKa58k5R4WL/EBbhX/tl+H4Wpi66TZoDglk
ZndlaeGAdSBgK0eIBaSh54n7wiC+jRoz/ejRP3Kgzaryx6YaWnQZyIKRjEI2E2vrjO6X2FfN7Yxg
F2QBzD90zfUxm6Ee00TX1IYmbVbSsYu2EHSw5JbMDX2R1G8e8DhAt4dGC6lIO8st48wQT49pMOTY
hMDNsBPlGdDu13Yd3+ZE2hXoDZmNCRsmPG/K2bfbTOZ2e5/jjhSJJfz8NTQBWiHAUY2Cax2X9pz6
5UAutOvVpH+RkxQ6tdqWI/jGnsXvjKoiF4UbIgWgQH6TFC1aW09iqJ/0XkKp8esdlHqFe2CnMJqg
SUkjwoZKmDWctb0DTqLSclsrA2IxcBP4iChK/Ap0HKJE7xD0jDvQDszgeE89+IIhI+AIuoYY6dik
IZSgLifOKCgikZX8Q1C7IifWXMpXBnn7YBvSYr7vWisPE4dY8tBw1LETLZWSiRcKLrOacpd0O6m8
5iqehz7KUDxldpl0M9qYSgGpWOie1GGD9ikEBFleCFBfjDlDwbsviP11VNp57fKWfA+qALOqZ1pc
AzRnPU4Dd7HJc4v94HT2TJJDUaU/G4G+DPAAaf0ZkvWqYqlL+gBaf96AlncXwY0PHxAM9caEBSUJ
tWMEIsIrbLop/Vb1IJZD12MymNwoELK2E0+cMgRH2pCH+ZwMcYw7gM2gnSgaar10PPa/xUbra3xe
9FB3nf0i8zxvk7hQDWIfvPFQvnOJZFmpnFGnoJYagqyhdjsnBBOv0qjL+QOPLMtP0eITsMwfhrFO
PZvnaKGqq6DdMDwzn4uwct0kcOcRgRwoI5PWsvV1DicsUbbXiLT8gvv2eVDVwVdqa/ZFY8N3KWSl
xE0nXHj/Bhw2165P0U/DkQ/Ks7lgWKdClOO3hg5BmfaWKepsHnNTZH7VVGfBhOOVkLjwaYarUOxH
rnpcPQdFspSJQu8dg4gyQ7KxfKk82XQJ0Az2jxa5mUcx0Pw7EXapEuSWySMZeqy+Iy07zIq8ohpY
9zr8XhZgKUzJ1Mw+SL7AtrcpxRTema4MnzTt6bdK49QlUmkorECEpdXbAM/DInGpKaaUWZbtJShm
IKIBJnN4rGQePuJpY4JtXIg4skxSinYqz8U4NiNeoAwFaRxlu/5ROTN49dGt515NOGZ/1E3kvQTR
qPGsxa07JFEIrELGK68VWVWKaLhoSFR2uNnHotsrEvPHAU8BtKExwU8qx8xlhp69vj2NhkKKdGqH
Um2jHJm2TSzIYFKVi0huipyIJs2DtuwTt2HGuQCvlIl2aG6zNBo4gTF5mPGc99PJYtZwC40Z9A/S
cZRfAsvL3avRUlN70lkGZclE+u7U4c1RQ6NsSofAR7Ng2oRd4DzLvKUDT+wDmEimSKPZCM9CtM8F
/U60HFxwSY8cpN/ga9jUPAiGwPKsDZpqznGvE4osiaTg3dwi2YZHQ1KJzrBnFhQFqNBA3D+ldZ3n
wQWSAyHg4RKPdQAvEeigTGaF89jMqYVgAsxvZRAUMgE73EHeuELsakFEuwTNM+QGeyMuSA+SNppO
tjLFd7cLSmtbSZ9He9EVQfgdr1WMh+SSMX9TznCNp+AztWOZOMUk7D5FE0rspm5MarZtcrdrsrqd
MIqAkRkPGsGGOdqpqG/ZvUKLLPj8eEt4/9XMSEzcs76o3G2phJ3f9WBY9xw4BsPCLQIStzuhseKg
Vwuqjrg3rAADQZSgENGFt8zgCQIx3mJCBA6QVoRr1JL4ttkkjECTElxkre5n8CvE6MIpQhsOEki4
aOMAc6kurQIQyQvZgjv+UkUt1GqTxiIC/R3gl/PIae53rX3dt34g0goJlvGmaYbc/eKqhoRoqqMl
pNy8eQBrsEFHpiNyP0wEdOUvQNpjqtTJue89jMU0/1BOp6rUFt1A8NQDtfaJpN74qBx0Km4CCDaf
t+HMwBYm8hFBitfhOgRHqXVnIcKeEsmhrbNh4A0BZDTQLmhXwkihXQ+PDDutYwGOIAd0jWlDRvex
MG7TZp3qfeekLfzSbAhEHxsQKaJz4cwZW+B424J19SbyMPnYXznQzo2OFJ6u/gziCVNBqvi61VCH
2OicD2IzdwjMM1ZZfnPGvYqyDY8b+qN28K5PCiJjntRSdbd2UDFzMqugcjd+biPAn51S7yeQRoxu
fc6Hivq4u6P8gH0dGB4Lo49guM2LygPjvV/ejk7Qv7g89r4bvH7po2W37LGEWjdIVGQOLr56EDoJ
PdWhVXGYxu+uPbgcaAcfDjtwi6hNsMX7GUOv+00VOri+Jbb2a4ctUSQQw2UnpDMQPhYdCfCksOcS
728SdNPpUET9/eR7+muAaxBYTKC0WFIOLIySmqnxhtS1AoRuCm13VyivJKmFNy8QgrYMriGBJCAQ
FUNJ0+7C6ptBvBQmMW4IK5t445XgMrQKHKGCmmcTcUKTZirKNqlVjmzCYE/MP3UDTl7aPKI3ecim
POONEXMSdqLC6wyQQlxKQHeAxNFzJr39+Xz/pZzZ/zUh9i6Jdt28yi+6e33Vl0/N/wepM+fT3FmC
Pub+Sb7Lnh3+4l/ps/h3UDaBVAn4FlB3gZ/wP+mz+PdD4iqIQ7CpAKGCNNh/0mdO9DtEcFwAolCN
A9XwARfz7/SZG/4egzoHrECgk0ApIoh/JX2Gis77vEsAjeUYPICgCABF7wGGs8y7EE3tTlfQKu/M
NIDZsFPi2SoEMPg+0sZ26oeCqizKgdS8tma7DuMkDhTp92PDGcuC1pqdrHYoLzOKSbAvcdJ7kcR0
pPl2QHIkwOPTLfsLRAUiPrO1Kgnahgel78GcFtqnnunoA+sPbcAhOu/zS4DCyid7NG2VyqFw4qSC
DuKT50HEB+iDfp9PBOpgHA5G5Eo8gokJke0ILa1WFOKbP0i8QyD09hzHI+L+Ca8LXP/8Cu9j9phP
cB+Ro+0swJF4sKDP9AdTpdz4bV/uu5KBTtRx9P9h7zyWKwXWPP8uvecGiWcLHI6TN1WSNoRUBkhs
kvh3mqeYF5uf7u3omZ6ImYje97KMpCNM5pd/e3DMleHL2UhqsAdZPHBWykoOUiFDzeYZRsxdq/rI
BGBAt2Y4L9baq/uh4dSf1JRKP2KOD65NWLrH3dvXO7/tZk6tkuYAOWm2EUrb7hgu9RwHavV+m0q/
h1YuYvA22t2XQTzofEFu4S+IsTpnR3CRSQ4KzqTWI0ecZsYLl4mL6U7kwfVeF9xrPyu/RGsC6Pj1
i9u3BWEja/4S5j0hAAbxkyfb+/YIsV28lrPJ1w2Nlgc3yP4OQf/eDFUVI19cIm7tdNEkeMXLts6R
XYTu2WBaPAIRVa+evaTG0iXU93GWtHea+zqjNhIyV920yyZ1HfuyOXLDjGS3tX6tRiXui0zcll31
WtpuxakgwFhurWXOTj5kV+ZKBvYumxsCaDHoGCC5J2E3KyoqXRe33mIgC7e8oYt96ddRwWdjUxRe
f681gcXa526t9Te40/VhcZ6ywYiYYIzn0JuLONTCSehurA5963XHsCh2FtSJVvbNdC9ZTd6VDOYt
BQk4sGSH/Dx95+UcgCe7QJIOFZX7vThre/PxF9u37bAbiVeF202ovDsS8uyrWTB6ynozYnz31nGs
rfwWz3P/0kq/ucu6Uf7end0bo01PzZnOwfm42lt5oDZC/fDa2nzaW9XHKgyKX1o3KtG4CY5ti5d5
bE15pzzBA2hYAERr+VCS8HfWzG0xXj91abeqTIemudmrpmdAECoCWSFQNl/YuCQ1h7GqrJ6b0LDJ
YZvXkXS36eANW8s7VegXxw3EkzIW6yhlro5Wub1aJfEFDgsHJ4Gu2JI6aElFcMV1Bz0g9k98LLYj
z2Sj5k+ZDJctyp2aMAgMUMlS9+t9QJ8i0RS2TExjduM6NI/7bjb3o+G2KWd/+zYTRniv83a/aw2V
k6Tt6utemntBRETo/O5IPIyBSJazxjJ0VWXhp8LXb/Cw+aFTVRBt/tbeSpGPMT0hP3L42/Wa52Gd
x0soxyBdufWX3DTAtEK19ectd14Yr7EBhQUYAlPC+jbuXRbt5XZoMCZxiCiz+iMgrCvOJF82DmQR
CWclmGrPebdWUQHPuIQGrSBhVbEk7UDMZJa34DvGMMhzNngq8bK8/rl4k32BY3Wu2IKrWOjKvnQi
O5j+8Bul01cpev9BbQxSjeGWse6pE4502+kfayP37TiELI5hzE09YQjP8zbCE7lMX1pUxfz9grn0
J5AN0gUMzG3hJDp3xSmczfazclC41iPAo5KOd5vNc20msqYWnF9QiSdfhz6FFVy1oTpUsy9uKPdm
vbFsTQVN3nDrHledr0EkKHmK7EXQ1DDXqd1N3823J92Z/Yl5nby46t7Yp5psjEmeOLKIo2Agq8oN
1hJIQ5CQyM+4Mcv5EGb+l/M9BjpF2vtOKkfTijn4n8y6uMutJovnrn4e7XGFvtjjriYrV5HjWBdH
EhfTZsn4c3eqvTUK/O2XUz6bGStb4L6rXcRrbpIFQzfrTGK0NaQEQoK6Nge7KaNOBtde6qhx6uvc
2Nds7Y4dVFG2U6tbELMve6YyDJqDFfnAeP0cHprcTttsv2dQP7TLFIdhwYJBK6XhcCIewacAnHsI
GX2Bd1HM3syLlZE9weKzHJDZx9bDhHxDSGxiONvDaAC7Aqy+sKTRU0DfRhaxbzmRXKyyAC2tVpCQ
iUBJmzrZKJt6+2A1xaNaACHnoL1Xtn0DQvNcNVU61MNxMOSQKGJ2T65ZO3d17Ra/DcvZ90tZLeJR
DGyvhVHppA0y71VZOdHVlahefd8vwOQXlj0qS+EXPBJvZpbPdFholHVDQmnGqgdHy3334I7hX6tV
EL2kXhMwKm5aJ//VeywiXkfo8Vxw5J05D57DdfnKVnwJWWHqGLbLPleqyO49mgAS5dtDTEnPZQ3C
Nl6LcTpACXHel86FhbCIPHrsoZr1AorYJ6IrTnkf3nf+sMUYnYqkMggWVXbeH7rMVwdYM97dcf6d
7d2tKNezH1TT197iEydcuLEJTcyWcEhzp3t2zYwzeKNjxpXPUXp51Ayzitzaq2IqD2NWzZRxOl2k
cSfIUr2lI5JYGCJ2ZnbC0G3teG1ZPuo1/ynnmbDX2b9M8PF5ph/N3L5Ri8WyONenYKLFMBjM5ieK
rTJhblhOo6raW9Vu/ufioA6vQ9UeszHT8IXhWqb2N6CwjJN4LxzJVs6yre0ynw5+EzL8zICtnPas
G69pmoOryuqtmEzjffH3W/YOZK0Th6go60LnD63nF681rfOopvbAqrfErStyIBHnI5ut4JCbkzi4
i1kv0eTX7XEpgnex5i5Uffa81NjTpWS9g211YB5m6JpuIKp1get48Kyp+2YGUmmzFZX9/jMLmyWG
2bqvdkI9ZhfOdNesevYQce9v5mUndFkP53kx3kVJ8qypJjBHnRarIi5Z248uset3jbSJJ4A1aSxh
HA25s1JYxl/dL85tvi9Pu1k9TW7YM5cInt/+OtZeakxdshZh9VeabBLGbniIlUcOeeV+lNQRnjD7
+knBYBqF8+Yxxo1hNCpze9Wl6qKqZvTqN2OJRmG/B6L562bSShW+oNPW91fP78N4adRPT5ZunM8d
gL30iXPKmiEl0dwuiY3ifJkGxdDf9tlaX/Z6FQmxGi+WxdDkNc5nFog1gq7bzxVHtMSfVWzM4qnQ
wb2UyC5UpsR2MxS+ftC+P6TVWIgDMzBUYWZ4xyqout+5BagWCxPkVphjuMTekOWfJO0O0RzUwKhl
3qBma8mY7NZ1fOy4YlFYOsrEqW3+sGBRIzdY7ETu1n7ejJk/T6S8GidRIY2HNnKqU6ZdMjinzu8P
JfeUOlQ1byYpVmqLVdNg/SG4jLoL2Xb2I+Bw/eEYOT/Q2oP7TFbD7eiCRqllze5yb90fxr7e7VPT
qn3B9+u1txr088NcF7IPmHLPFZn67EbrfAZR4EGziKxjFghuMDQRj29BI976RmUfaUFQKaO2fyE8
400240wYgNjFUc+OuGqRO296U4w4de1F5eiqdC0bfQiK8mEvYPDAQr/WZRKnSq5EkeTjaPaJWwzB
/EOsgSGP/Zj5LNqGt1z2YdDr0Zxldzds03adhDBA9MW6mXMe666lDECu3S5+r+6uTwbVAeutGAXI
aNMFT5lTNsspLGuky860Dq/gALww7tiKzzlUxY8a69YcG/Xq3vQ+/Sjg+vS5Hxs/R8xjG5XnRUtl
cPM3YRX1AS5U2hdyEErvtuu6tr2yVg/GkWWcIHujhHmAIIGAo2TNIYp+n0cQ5MjczIzQRM+RZmoB
q7vAD7QS/2xX0PWnuhi4JcU6rMbTqiXULDmJTkU4MzTCxMvueeqw5trwL/tU9tZbtfbCOfVeUBrx
4Ga+m0xFqz/WtQ/ICGuackiqWeYFvWH7bj3Mzo54qNk33U4cnziRRWr35AR4LwLUnUUOgpRVrvtF
QGbzoixjmM+ex0rzrOYGjJSjJdu0r7C63bTbpPIo9LdKzWyzw/zZTl1rFOyMTvlY4OzoL3ZhuN15
H+xgOM0kf5FONZfrpZqrfrouGQO2PTT8XqQYQB1uikTEfMyToTU4usiu/LO1c362R1F91eC1CQjY
/JgZo3sOttZ7KJoAlGzay5T7Q/Kbr4M4m7/7KI0uDJNgNYqH1ZrrlzIPkhrJE4/lOXCNnby1HYue
oc0Ev/5rWxv3djOnViW8c2Zr/6Rg42ypu3u2jT4KW86vTTG8yTroD96k1KFreHoq8sd8LdTTVJZj
R7xNeFctc/PWdcFnpnVwcryZSH1bxY3hD8nkdOLBylTxnJnec93wOYe+eUW91x2abIyrTF3CJg9j
OS0P6FsSdBcitYnpE9WQ8XHtF22JWDp9Ewld/1i8vk+3cqUGIVT4zTvncesIZ2jCC+eCLCbo0IyM
vjta1fhn7Dyau7cfyxLeLZv8mU0bqQFqQkkWuvIHt/p9VMVD0UGYGIb6rNFqjdXZbcdf0qR41dtu
9r1xT7PU757kBqxh3CBacwo/nr1FRHmvzlL13wy28cNqzSelzbSYxf0UDgKqrL1k4fLHDHsPJ0nY
3VmGfgbDBL/+Tl9xlqdqV7dCWWusZ+oOYDtv10xfM996GFeDqDZz/BuSpu6qCuv2ut3YdsEUOjO+
dytqG4vBWM2Pe1e/bWHwwXl8ORHvefaUjVSPjtWW19Az++P3Jkj+TqP+ygx23cse6oCtzLYP6DbS
74jteDG9j3rcr8VU07sRzgnslZMamTzi7k/yOvgaN66Hu50Dy37fQhD9eSnft0KvFAGW523P3utA
/sI6a12F2X6AeJyBWikcacak2fL9ABH1g4g+8zA583Ey/U8jK+oEwLmIBq9c0tlcvjn+DkZi4YKN
d37vzICJ1v45OjyOZYsMNCA4f2kn5zxRzx4p04snbye8RvORrW8+R7fvwqR6ceOoGgVB/RuNYdqN
hRnZLOixRRr6Wps3gW8ASAoZGZDHbdSIGV7Iflp8+dpW7qOW81G57vBYQjbHfsBVDryzH5ZnpOqn
YIcp4O+r3vERt9TPvaFPYwkC67dHGMtnk9HdXPM7Wa0/VrVkr/XUHOoyS3xrv7PD6tU256Qfg0sx
m+eup2NlH07+7p2GQdXfeHe0+vUBarxFc7pc5zE7DRmFONPIab56ramG8YL6IBw6ycP22Qp6DUhT
XwROYkF85E1o0iPSi6MJDmtr4zVDqRcjQ/tDoadzQHZiH01nvGQbLkorfLK3TJ+KjRecfV5FPtCu
EpUb8eLH9TY8BLtBgYGn7kFOzoA0b1KXvzMGw50tOqFHJrsrbWe6MZdZQNh370Ox2dewt9oTdrtk
KFgx5NyKRBbbkiASCR+goSidl1T09Kb2DpyjfqyrsGMcbU5ULmuV2BllzyDMFgBBfy0Htt9hRCkE
GXgPff3s6e9MZtJrPX0blNmLW7npvoThE0ELIBVY+KOtN+NVKJCN8NjM6ErBdS5771yEn8Pe0R9Q
jcYJSMckF9E6WI77PO48t04fs7fliTLUdVeBkyKFaI4AHY90LV2Aszh3g0medoizNTMAsueT2zbt
UVEeYi0NQZKd+7U7xZs2wgs59gcQJl6UEqbQqdo7W9rxYIZnGoug9fGa5h4RA9/0RhMy1PRnGYQH
ONaTs5rGrTHcDZ26aRZFWsjGme6bxHREkFQh9UJO9rstVWT2QYR2KGCaGBOZweUMeZ+EKv+pO5sn
Vh81W3bHmdF3nQfW6wi6KFlcmfgjc3zj28at5VZPWRamdesdthGtrn8eVPBqWmSS7s2TxQWnPe08
WZzWWmZ0wUhqVSmyxYmYVQJd/c4O4bldh7P5vqQcwTtmCPUZFPsh3/KXYeEoXtbSS0VuwIQZEJja
VKe5s/60jXHaxf4XCUCM8qiM5ODVvNPZ9w/4lpKt80vpz7c5EXGtVkzQtfdUoKeNAhkcdAu9CJut
otJXv6lHgshfPhAA3dZLlo5iTbx6/zn09bsIIW4zmPWh94Bi2g7GenkIaE1r3fG6tep2YebwyWPv
O+fHumdjVInyp2yq+1kMsTPpa6ucO9pI/Vu3Ye1wM0CMoULdTx3rwdvc921w7it3uGs33FboreE7
zJoM11GcGSR+9F2QmgjNIVvfQdDOq9ccs6msqbPK7XOWLTdmqCG2PMBdy+BIuE7Wa551ydiQoBzw
bSKvWm/lPvkkh5bPgdm8B5UTJuVqpnrRW0R+ItFvtnsZ3ZZAWisnOlU1n7Vo8sidNVGp0xScRSEB
U4Xz7qwMlLRnL2ntAGq3JUdBSo2HS984XJaiLWIAva+JW5CU4eIfF0+fmAffK22YsSiGA9KJLGEk
7eNZo5yX9SvC+XB5CzlGMcqWSLf3ETEYGhw0VU3ZZV6ywlRyM09Bkxu1+dzogkLgAyKpdZsMpOYD
LOD0zYCniGWsPrF6aOOUSPnsSRfBZqclLG13dSQM6bGGoXzdG4SN3A+K1okg8MRL09cFwRqqUAVH
uK5/H5jV67RkhdUcuZbsd+dntHFW1ej+RfLrP3X7vDwpM6gqcEjUTNHK9ETZfIDwgeorZwLT7A26
o7x86N8XOxdV3JMbQA4ViAg7HcWPd7tcjCeFNvDN3VECxEPdKRVbW7G9hZmeOWeTKVumVQ4WjzKQ
dSIunaB8tdZv+lJnqF0iZI6+F+dru2enSiluY7jKlieCjNJBHdti9zXtHp0nIm67vR6mSk9A+G1g
HNetaz4s6YyPC/zgvVhJzYhbwcz7L8PEf9Ns/2bhXPx/S9SjP+3//B//SdH+/f//RbLZ/wjorcBA
gYOC5r/gm+L6l0bdhEfzeALR38K+gWB/Z+H+u0hdWP+wSX5nLcDqZP4r+E3/S6Pu/QM3OiUftG4E
ZLcSbPhf4dgImkLk+79FwP73j3AIaHRJZf9ucf6/pc0WTtmZoyboReGu5XFG6uoggLCVaNN9s7xU
kxyg4rnYWawisZC2fZjJL/qzGDsbX7Xo9ZfTCPD1grWGU0OPZDl214xjmw6YctDkyrZOllax26hd
We5hCLBVI+wQK51nbSBextX17gp7MGDNlpyyqr4OFGTCOjDpLbjKWixHDvwJP7j3Y3PhW572Itu6
2GUNQafn1kt37dyuXCGhhnw6+7q0igepDPaOfpQVL76HXj32jSJgm/HN4qdV5NUU67DxgoteFqCH
nqWAPQpdCIrVfk5X0aOMXnmP0NJiMb1y+CTGmvRCCWAOw/hX+aV8mqArvAPfgpDuSVmoQ3OxyiJV
tqNenFYADilnyF6zQpcgNegiRKRq1xkYUAf9jE8Bg+yWjxtunl4bCEz6bvks1QDeC4022IfVNFvi
pfedoMnS0eIvc9EwAbtOOfKCXdbqWBgNGU6rpGiOSzCtwX3TztKJhZsFgFOZK6dU9776CivLR3pR
acrBh4oOR7j+qf8xKrvpjuskTBwBzpw7B3efuzuUQDKIczQWLjDxbOxohlD1xX69ZdvBGrS2jlbw
zfDYhiN81qXM/0DYstyW0pr+gPZb9dUdpBrvQbYkwKs11BO3gfjVMxGl/nia5gbczt4X5lUUjugT
EExsgH1T4W+UCwa2d8T/lP3dMmO1jitX9A1QZnSZx4vmo3NdVOfgaLINGB+Vj7h21VUdafDj8jha
o8yJdvPHKq2ox5QkLrPkR6OD1c9d/QztVBfKdx52jTyrQniLWHD+7mXTo/3Rbb3/KS0CAo7rbqsH
Bz87MrrRI3NahgFwFkg4G7ECDmuSppy9m2B2+zox9YwerbaqeoB9cHbWeVV1fqyNf1IWk29n93nD
aBbbftpu6xgg5FTBLzNrm1dXLtPzNNtdmKI/z1FpNBUzSL2uwW+J/+unXAC3Y2uAVY0ysnC+TDEZ
dyizMjMO4Y2qyJ7n1YrDWbRv827Zb2izwLdqZQTmrdGv9olc5ewvbHZxdeY6/92qzXoa8Rd+jrON
HgVYP/sajdb+W6JSebemWV10OTivWea176a9aXWy5UxUYT+gME87V1nyMITtejE9bUDwgJ+jQXcw
agfJOPs1zyXv4wIV0pXv6PQ2IwUABAcrB0KpkgBBaBd1mDDBL5aGAnvflB6aNi350sAIdjg8T00z
kQJljx4zhBbxKaDEO0JWXCJdUT+UQ2vPyQL7VCTox4qvjtj6Nzsox1dGwPy5QK7bJKoY0DtmwTb9
8f55q0eh9F3eLNYDd7fl0RHjuSn64WuQFPjCBTvDlyEVvxS1YRz2fW3P2GcWw0A7r333D5rREeHj
0PGCFz3EXlTNpfgY7W68jozKFaJIhzGuCPLM5wOTL5RWwq3KeGFefinNEX7JM7Sd3bTrQFmv5hxO
s6aUlP+wZK1cPGMct/tgXO1mT1EKDDWydUcWOVOWjz2kJSENfLqjLdP0yinya8DHdIHw/SIIyPci
w+21g5IdSDTd87y5DdEGeDfwaEysTj9AqHutkE+lCjs8EJuY+6PXFcZ0ttXO6th0vbAPclOWkvFU
d9VK41o7qwR8NUgH1ErVIcuF99qIvkPANkvhqdcAqYSZeH5QnI3yG5RUeg6LY18GQXHk+R/Ez96w
xPYL1MJ6txWFrAerZnU7kVjaPYRdD5hcBVgEiO03IN4qrAj3RY+OMqqASno2BWSBYMyWsiOXWJXP
PDet9rC7CndKttCzxxCL2J8jdNW/lqhhPvJMZj+sGuyDR52XJbPA2Bd/K+7YckvgSigUcWMVs/sv
k/F/z0j/Rpr9/29I+vhsvsr/pET65xf8+5Rk/8M3g4BlHTXSt2PuP6Yky/qHaWKe4+9NbDwEvP7H
kGQE/7B8TKn8O//B5cYw2/z7lGR8O/nIyxUEhOBwsoiP/6+MSZRlIpP6P+Ykl3AmlyHNxlbogBiR
af2fzVIjbAxvC9qhHbInTFyWPtxRFgtcbemSJUMUgYvO3PcM87cl+rl7a9ap3e5wIeWLkZSLv/xe
bbmNRxm0+TfSaZqriOEMgj8uGFbpIXjJm+JubLzaiduhyhDChFmgqcfIw/W8sxaIDytcq/qhcQ18
tEIKTlwBra+Pe1bZ+Tk0WnCODLF1ewsOb+NzUtWOWnBa3py+bbd0N2hZTYO8pnM42hpMQfFgSYjp
qGVhwdDSh+ZwterGc1g/Ge6aiF4YQ9HtpluABrTRRgM+4+XBYeq6yTv5BdTw0cMj8D015h/dTi0w
E1J4W45z8bJDJF8LmpOe1yEYY6cv1zel6/6CNyzgg+npedB7n5ZZ9w6wO0bN1P6ufdpQrU0s14WL
iyDHGZPJ8NWnb35fYtfcz7B79alUy3B0107emuZ0b5RMrrU1bd/Qfx8LlCOHqlidE+DkdNXkeiZE
W79vqFvirDeDa8ui8oArOTtIx/xqvXpCPKGmU7tCLG+F/TP09/lKYsN8KRyz/VusLiiZouQHwSuZ
sSHEldJAvp0DN1mgtH0DA8iYN7fvJots4ZxXO2Nvz5G7dM54DzVYYaSTY69GGuwCiftk9XrEPZWv
uVHR0Jvd8GjofQ/fYT8rfQ0rzZfQucsMklP54YesxPzyg0N452i3cortIZ/v5czOY8j8imzPWk7o
KlV9526kSykTICLwpj47tF41oGKYKoeF0sVZBL2C4Rr+3PJerT4rIr2OL3A9PTCKOUdmMBjoxb+L
SvxhP4B6QG8M6oB0nMgYmTt8hdMyFR4CFMDhU0lthpd6Rjjdaol/bUVj9Lg7bevH2xwo+7lg4w2i
yZ3m93lgKjrZdBFnl12iw7nVOQasCzcc65ao/a/CLEznjDh9qi5ubxZMsfbwoWseGaLMXD/Nt3XJ
j3UOInjKyIQ8IQJ6hJFUdFj345/dhSj5nud+EH+KpqjfBJskDPi0tafQhj2Iw1Y014bZIrbMwScY
q7NbldRLuaVTbiAz3O211b801UJlZFeFlnG9ZkcBMrxzxvd3FS1AolWyrZUXnskK7q0HzGUBgTrC
Ii3O8vYbhuknelDv1LTXR0eOf2zdW8hiAxs7hkLnx7fr3jQbZXclfVb6iSHM6oKdKWu/csY2COva
6ZfE35wapKRqXXWtfU8PFD3WJF4zCi/y14wOHgfu5JMZ1CHoGZbZtToEgLhxHLSKKvZc52OTlM0k
3eb/KjsL5lf3NyxQwocW09zTIlBeGPe5KvWZTCz3p7M2F4ffs03xNZpf89baHoKAGSCd99Jef7MW
YLAcdr9GyohJIofudAIvxRqHeS+fAUAPxm7P+lKGpcLum+mdoOa2GL7mGt1ilNnIqw7zDMOdoDj/
Bpod2pcTdowsPBlqLhgrB0NFcz9hj8ShezO2Qjzy8q4Hd2u6Wx/M8djnJThvXu/vmzNszP3I8mJ/
huIy7fy3I+swnuyJ855yvnUnE+AXEoDXDfzYQEZAC0SvYYrEnm4ThrTe3674879HVMO/BnK0r2NT
OBdHlcYvAqhdFk7m2Ei7njLPwpmYtcCTHDv1lXZTP5z+VEhKE4HW6IMqzp8alVlaNv52QYLZpQqJ
01Uw2mx7x+9dufTJ2e7vBXfG7TyiQsV8oA48Gs7PBQ0s5tNyv3gl6NrSzCv0ereiuLKdubrxqMtA
UzppcFjzDyEyxRPrbXbD6QTJ3j8n7HzzmnggU/noe413xtIzRiMj1IccKRQzTH//cDy/xMCQEUgs
67amMcmrHoOBGni5Nvd45f+uqoHV9YMsuHikyNw0o9ovy8rZrctcC/4qmN7g4ZcjK21wLjHrXIK5
z17ttc7R6fQ2FiMcwmex6eW+ZIsZDv0iNmrQLfezmt3wnejuEGiuXB4Q4MnHzVFHJ8Cq6pP3dVrR
v54qUxk3vQEg10OIovzyuIjf/CufxPdu1nm8lmXt3/mLRkqHcC2xVQjJ4ezuX0RxT67bOmfZmzPN
fdlNsc3JlM1ci647db312Qu8XZ5+MBoS/1z2y0a15jMxQIeslY/Nqq55AHHg6zXdw225WqW9p7Lv
u7iwR6JbJ8XcDMfc1kjyzNJNR4uQ9Ynblg7O9mShQ4o2cssHFL1xYfqUnIMecv2dH6Gz8K2WkQRy
hDjHovSxy2WBmbLrs1oUdXYhynyMc8QNX46YpssOp310t4qzxeyjMqrFid5XN26QFke1u/3CG4y0
f9nPGB5fBr0530PyvdvniEi65WWCzqrZ0b1li/NiP8Jm/O3m7rHqmam1Cchuf+hhSHJZXDQSk6rg
ZCYhFda9+JmrJcF9dV8O4uLju49GL0htnFC3ssbpogb5hGXhJpTLpQh2SfA/J0V76n5YVC4VHsCN
NpwdNlNePL+6SjIPzmvVW4isdLsdrW5/lWUvooD8sBTx+gPiYH6XNQ07G3305rHzDsM7fomGzzR7
iUsiygbB7haH0isq1iXHfCqqLHypQuUiQCi3N+zh+Y8A74MR2w5e3FT0EF6Ql9LRCebbwU7DvhyL
817OBto+jKd1PGiv/rTs/b5vXdjvolkTdIk2Uls9xOO08xq2cih+WZylzwpntjneisqeIJenHqOf
XdeUlm1VWtL5yGJdmddiz5qfwRJsSWhS87UNezNFu/JRUxx5g/pUbI0Nxz86bOlTc6/hyDVTRj9d
rLDb34fWom5wID6W0BTtpzDvxqPRsrpwcl12ETn0t3lHGuHXz3nbgsaIFvjmOtmlsChTg9fIox1n
FrSvNfs/KaVT4YEYKtkeylnnD6b1bUHUlnca89K+nwaXVjGFfBK1FboJjzPuTKFryPETJb7fIT4W
+0MoN+euL9SakGAAK79SEjSDsUVAiO7JalDL5623JTTwOYdxKc17iF3z1iocO6ob1IKLM08/SNuo
H5cNj2FvGffYRPdvNxICCab942z129UFpbzd3P/F3pkkS6qkWXpFpCg9TK1vb99PEL/ufgGlV0AV
2FOuojZWn73MFIkcVInksERqEoOI98LNzUCb85/znfEpt6bPDkTsY8QRHP9Bcc8RcLp4Y0d1uJsW
/mYqh3pXttVz2kse6AHAfyTVmwjoYoLecXGw86IoZTAmGk9s4FSk95xamA+H9Z3phblPeaFJpImD
yF2+/WT5mwbWrzK0s1MWUiaWhflhVtaxD6T55Uey2/h9EW+NuPE8mm7eJA4bJ5EmU7/ws+rPKhv7
C37/35O30H/ZtcWhoTqLqbG64wrkHs3o43wK6mcb7MY6xEWMLNr2aus1rK6odcONFomhZ8tbm10i
n/2EjF4rD3iW3AeGxsuz8ZcC+wkcidmJrnTO+Xs/mNKjxmmGHXeeXyoSgO82hHbmNyG0EEkrp27z
eDfJ2d/G2mJzjYc/ZnQf82ZqPypRlOuwEl/YUaJ1YET1mCRWu7WrKf0dSye+NNEiPhg47jOyTJsp
6JqPHEv1Oq3T6GmZ6meR19XHkI9/8H4d8QfgfYdA8olStpP4Bw5lWnn09/bNyUeSfMJ0qLY1hrJv
Mlzhd+P6473KPO81LhR2ZjsJscKmif9cG16xNGiG51Es5dmappwwk47HH3+25h3eSr0vbNHvrSFk
T3N6a4/UFn7NuIruSwys6EqCHGeTd9bW9cqX2edjR2UzPQttjmU+OnvRevbvknwgCWDH+vTKqf7q
8Y9umznC9zeN8l63Il73jlfdk40Xn3lF/E8EpaK9qn7X7mQzedaaYz/uXpOFK52n81aWATNULx7X
bYirO0+WZA38aDmVhPf3S2/n+w7P0I164JAtKGMCCYg/Gm/YWD3G47CJVDSunVJVCserWKj1bebV
DODiRNCzeGUeBlElDfw9L+pT1hb9iVxBzzQ8eczmW9VPNtjkuIhvjK4ye8gbyaHRy1bnVncUYbGV
o2w/ciXsx0E1L5QFdefJTa9pFRhq9ohRw1uyDu4QFfeN5frbVrXT2nLTGCNgxvsWjZ+RN2UPlZ0G
53axnWe7d7OLx9ZBUtZ1QNGnCtvsjDEhPhWmNAcs/e6T5Ii0Sy3BENyeyk1QwyWYSlVnq9SP881c
J/OL1hJ7QjHaaLfctr0dZnhipGw0f7ADFluOtvkDKIzsiWs6t8skjAlPFN1vzBjOepRuy+A5ytJz
11jxpU4sccIS2a+4wlSreME3aGarZQXxlgfinvpsITZfRhwM2sUePhibu0960zmtyr8rujK9RrKB
TcAli/3RztaJh6FzdvP4QCUD34bBSZA7Q7+TRes/wQB31xgcyM447W/yg7yhdDTkRewi/QsbozWv
59EY9lTSj2Lnqv5NToS9yZtzDx0MGh09UYe5pCgdnQtbkj95f7u0/iDR7LwuGRWajKgBl9nz9M3v
5Z+s4Z+Lcv7Rc+n/4HE+Jk2ar8OlzHay8oK9hbcWRX0JqiNd75QuIhSojYzndOI6mMhNqcgaESnH
Zu5n9EnEyeSePBDDHKOJwYtAXlIdRfvET66eI54cBw0eUnt+Rw7/tcn1hsbX+NjG0ZWg6UiqGZ6Y
KYqbUyd+jBM/XtujTrZLl/9CJ6nY9cthH8yFd7bx94+451eyW44iLb905RnYHUPf3xPefbMIAK8X
OwvvQQuU5yRGHl/bS8Sw+Xfm1Okh84fximgbHBzEgq8EU+w6Ly0Mu9Wyt+b43I6qfbaw1n7r2+48
3MapVls895hKS6y3F8ygBc7tEItgWLwgHPVvPfPt+5F9YDMj2//hfvAraq27xq5/0wFX/2IioS4Q
V8CVu5J23SZtA3yztb+ybhZ4F6/qKWzbrRXE1nsmVL4nhBf8QkH1PybjiT3q5qXUpNNZZHD4Owvs
4y5x1cEM2j5wCf9yG5vaU2/4CLzpD49IwmvhNvdt7zADToy45HVzCYnwbxu3kTt/KL0fL/HMS4Co
s4qljtZjrBk1zKlC5Urwk+XFdBgs97euyo5UQ9XngGyEv6ltXb1O5FVZt0mty74djlzZgg0br7Vp
R6loR3X8tWenEY5y6l+B+jXr2C+HXUBIB6+eACLh4f8kmIutPLa7104jjVgTU76yNsuj43nlqS0c
bsDiZ5nCbBcTbyZjy/uwafEuPrfz8kcSy6bUJwJqUwt1ra2KvTLCSEktRL1Vlj/BTHD7fSPwt+B3
n87OQtIn7UDLBdHFzOE7xyMO5V7V37VNWx0HWEGXMnKbdVOXs1mFeHC/8NTUHA2zH9wI+I+jkASU
DurLIKeWMpUY1gx/OfBV81Zk/luZQWwYgXWt6DzH4j1i+vBzt9oXfT39KjGg3PVdUx78xmYYUS0f
49ItO3cew0u+yIo/2vH+WmlirQXJ5MeSWB1vj5tsyBJV1ybrgw2UnvAEfc15zmvR7HpHEJJggDKQ
eTPTeoy4E3atpfZdHnncq1njQ+4ZWyYBj90NU9QoEs6hE1WHmdKGY1fV1tEeYpsJh/ODAgUPxpfP
vUPUuTS+txKdk+AFq6dHXagb4iX5cbSMz7V2gwNZr+GAm05w8O/SbRUrDPkSgMCMOc0Euc8e2Fcn
w/npLqYUEIJrD7WmCpA7jhjnzcZD0WSwOxB7066/7qd6fMTt0uzKikBG0irGLVXZb0osGBjTTJwQ
32PerPtJrxn/vrJBY7uw5mVbJwPu5aTtSU/UYg3m5osdj2Lj1ohzFKbNMXWMu6ukfz/X1bHNInm2
06ndK4JkqKdUMrusD9zth0huZs/U26iI8oOcUJY8Edl7F6rThsiaTYq867eV37/CwnqbU5RF5EXn
Ky3Vd9kE96SG1KZafPM2DHF/e7b6o2PnI0wn536CFrQpAu+vYJddD01WbI0Kil1rhfQN0E65VqRO
TpBrmBv1Fh642QflUpQS6TXVewY35rikEyXI2DF3hZf9mnSSuCcu7UNyxmGSTivd9VmzL4Kq0Bem
ltNzl9W+v4NRNS4PSYoUv6oAg9T4/zEGrTDY+vM9KBp5yV3BV0tHPFiZQnZ9gnAW6+yNqIzEnJTc
fPcxgYwPhq0kBwcxuRMBkSr6MEsPy61FxX0npdu+5JoHbtXVrTVhFyMes8GNhokLHB2XwiizBQis
3u0JQyallXKxjMysd2HVsub1ouSagmX3GWtgav+1BvS6xzAwxjpJ1TiAzGvGfcC83GlwHgcoHEhQ
nTsuGztmNnt1jXIcol5dzL0xHuzsTJLN1VvfVkWzYdW0l5MlA4exYTpD4iA3yvmfNutqulSBAIyz
WIlzP8hw/tFUU5WoX6KrcSwNyJ9Qn8YHpP/4gONgPgR1+lIto9yR6uCcVl2TMXwtbcZWxKo6Zuel
eqpT/9R59nfi1PgXSwK9usItIabwjwbe9MaTYF4RcOU+EBNz8AA/x7vd4w4AgqPxUsfTDqqY422d
ovJXbR2BRpO9SAFx5Ut9O5dHHYXYpZZvE3HC4dHpx5rnQU3hIa5Qktci0fVTjoIkt6muy+q5VqY9
gwVmvNajW/Yqrd4L8NrgOUw7Xk273JVZZh8cy74hJwq9Lp3F2rJ34tTU+r1sqpeqC5NfCu8ZfnDL
f2rtGWZcNl8mhzNi0DE1HjzJ4WLwn6cUL2bKKpmxKjnUoo804FRD1h6LGKv4inCZfqNQLDy6beTv
OpmrD2fJ5h83qbt96ORyxt9Iu5zfJB+lHOZtOjDFdBlHH1EA/KMBUvETqxtjLGPJgE7hN719jSaF
OdafDDEJJ3BYQ5bWn3/h7q6cA8N7bJ+cxTv/4I5elu556GP5lud4RMhvNFN/zLMKP8bN7K3c8+RI
P98G/wDXPOwa3CAcRWCJ3FyDiot1go+70rHcxjkrArgG3Tc7TADY6poRE+5LgX1rQlQrcrbVGWx9
RSP7ZujmZekOaUZ/LOeiNDTmEnWGxE6PY9vht9kNC26aHKrQdhmX9ylrKNSWp3QWM43a0CLDuVEH
PF7jqhIyImpNBJnipxZZkegMQ4rcI2oZceyEzbgPaqJusH0KhBXPrBxTLOsxja6ENeUdA4+V4b7y
mSp1X+IXXXd6wv9qvHRHUCmgyXWy7pVP5ImpFxZtGWG9Znm3/XVg6+6YtLc4Rksg+FyLpf1abmA9
nArhpYPetrUX13xlXZSdJjTSBo0QWRYGIzJvtTS7dIxxBXZTehozFxyZaQeCIe4//L6RAOK2xcZj
AYhtScr9g/kLM+HAOrtlzf2keAqj+GtJE/uZycClsu2jmbN23PlTZn4WpaY9DBOCkklZrDmDk2UE
R7gu+4GBc5XTmM0G2t5rn1d3BdLMW7VIVbtQY8kD1XajEDpoPu9LH/vU6lrouBPn288ADmLfIDKX
aggurUtekaeJ/viaQ4xsneY6gPn5Jj93P5iIHvMxH3AEzPFRCtiHUZ4Ri08r5zFrXEjLRGvUMO8j
nd91RX/ArRqf7X+wiZ6Q3T1dJenVYzywNj0pLFXEZA7KtLUJCPTMfQaMwhZ79AtJujvGHeyK3KYf
O8hDK4EK+ERW+hoQGNOLfyK8s1dY0EhZZPVnZzUd6nP4C1OSs/G8m8EhlumTPWfBARkgeyxD2Wxj
7Tn7YHKQbzM+dBw329mJi+92kUfs+L/qNr3tF0iULhH9FXJAMqSPVSum36y31btWISTHpUt2gZjv
Pav3N2k4RNXaQiKA/FAgI7nCNoexVf4zrGTPXhHSkUfH2C5GlMls5qVwXpBl/5ogfa0Ind5xTUwv
fjVPhzA1y2aOFtIeVXwXwCF5SFt+w1V+OyyU/kgOkDjNsZsYNqmeXbvsYDaR+Z+hbLjW3Wj7JK3t
tjpPVgf/0mN95oWOrOcyarpnrYunvOIUC69Fw30DIpRRhLixWnJtVBOB0Qmr5liP4XstXUEQChea
ZUx1rSyHW2Ci9qXj9d+pGri0juldePtSla3CLTc4MuqVO29yjnNtZX0oiG8HnYyc32TzlhVER4uI
9IK0zS8jbYLFFkd3YFx0XQYsIefaratrOgAs9NLgdx36TGlCV7zUEXuBW+grbiYuW3a1HF3AGPwF
0aMD+Y9WdleLAvG4nrfBZKyv0KstHD9TcZq0X+HOWkAskqTKXrTHLgYSS2t1N/eck3AX0wZ3rpD7
ky+lcIJjD4KQcwa5IFda2x77rtuTGDHptLcmMAUGwuIqbjnudlh2T0FSOfkrk49MrouYm/ChmE2D
r1aIrPtOQhGcHSz6w8v/58UM8w217GKR+L8YWUfFcP1//fu/0pZv/8Z/mjQEXlZ8p/GN8EKR0L+Y
NOKbSSMKqOMSwOf9W0/xf+GWcbLy3/E/244DG8a9Udb/y6Th/RvMZpf+I0fQSiR8J/yfmDSiCMPJ
f/dohLdiAA+ErsOfZv9Dlv8XTC/jlxxyW0sthCceCRdyDyE8BIhVsLVERFpK75QFA2ZXTGed+XSj
PRemtetMu5HXLvCftfsM9wLeRrHBjRmvnXyGdsq/QLA+sp6GhUvntBOqOjXVmSvQpRn1uEJYtd8h
fbvOk400PKAsDAnRvgDXwqitt8b+02p7Q6Cqcw516DL7+LY6BaqyKo618spNaKtu3Ugx7Dj3sXIM
2zCSaxCBjBqiv4nijGubVTT2OW86t3emVpLII8GrLr1n4BLjxBqPJQntmAFQIO+mSD35y1PuMqZt
A3xvTClSbU6dtk5elKE6oBNpIu120Virahg23UhQVzDBJEosOBvoPZP+A81ke+VUm7Av97g4zl2P
WUp/6VAzFzI9Q/D4xlZJ/zRVRMJMXklFNwhjtTq6nI4VTiw0S4gXC1GZXvP5+3ErM2qB6pQpMNEu
eaOEWDtzwxH05Vo489YMP5DPNlH1w5bP6A69VL1G8Z8M2gcYVryJS/xElvEO2x5xdPis+578oCzG
K+P+12UKgoNrsz5PLEI74n0kGP2V7zHCH7O/WW9WVGRtKt9gLAvlmzTdjnn3zWNxQEpoV/bcAth0
wu5K52e7ymV6sqqL4/0CgfARBJzVSYB/QuzlArMh+GHihhR54W5xM7Ch2s53Mi70FYh8PAcMmu7G
pVm5tf822rhzAp97KT8ye0LnVzBtffHSmWATpsmbjVPazn1nm/nvAVnxpjd31YhzeeWF6LY+Mxa6
Dvc5S3pDzN2Kj2WKkFKm/nnyJjvHVuxeXe1tSfbvPOPhXabfdenON20olePfLil5oht1moJ6K5qW
imZ++kz92BLqSFTtPRqUiJ/sbLwYpAvIuKChTKuUwaWbRNeglGRpMF+2xNeSggNHwdHEAlVeecjx
sUj3tgbQN+MKrKNDOIotv/Ja3gYFpdkQ7V1lo7UxXKyX4nHEe81pYqYnrEInnvdWG5G7yu+R9rdh
oXeVthGC3LWInr3crIQyzhpOxMYi5OW5R4G1AdgZYI+OnJp1yrW3lu6mtPLdzbXRvAAzysRbQtLU
8abjnJTbxkviBzvu6yMue1IxDJdm69xG9mqU5KfGrxsWNagfR8ByTgZfsxbbmaQpAVkFkjWbD5Mw
T+Pk7+2lufc4Yfkw8lzE7JVVj9AVxJNp3pPcOtmIo7L0SYjqDabTfiemOzmgVjFZ9XmVejltQ/Nj
Le+5+OAUsyrbpHs0VbFpkeTR+83OsXCDHgf/qejJbFSVN+6G8dFmknXTRJ3hNHnmeezkcekfG17+
XKthE8j6wsj+kN/EjPDeYUaVc6Id4cAAIgH+BjUa0FpmAmxQXFacvN0qiC2JDLhtodwV1kNTfAaZ
85OgCpdethr1y5TAp/J5G6KFqy8YSJIsIXPmlh42BRIFbXkAvwrJbotNIl/5DIk6hpaJ81qZYdXx
mrccyOcO/+/yN7F+KCleaYg8iOA6AEkkH6UENq3vtJ/H58W1PzBi8mjXa22n3/bM+a9EZglwhnSh
2JIWu0CYWQFxgOCFgJxVKzVnp8gzD0oVpOu4ug4MdawMcn2YyYP2PJjXBigtwsYuS1gAUXdH3J/D
LfBUPA7Lexz9iomiGcM3nNW7xhZbnjvSdxgGug5H13rybA+mLv1iYaV/cEWduBRcFiZFGYzpvRi9
6NFz25d+yDeQlz9bQqFZah0KGwJTU9XBkfgPazwcoOUS2crbOF52p/x8uBt87ERZl5ffvZ89WA44
5TDuHgBtfGne2rweHgUhT2C44rNnr1EgWb5gosi1Vcf2JS36bafBKrsIICBmO1wN2X1V+Y8OuD5E
Hxi2xuRnJYs7lVTzVyzFWhDhxNp3NUuwaX0V7PBj6bumaTX18EaeCmfcdcsgDggW45bRLJaotH/q
qsxeA6DkuxMhU29DVyfIDO1f3Dab3gOm0ntAR+rVre21CwdgLTA3/9Umdt4ZxBUHNQFo0UEP+L9x
ig9Vg3qCD3tKfFAUaZ1shtuMWPd9su8N+ix/Qabc+uDhkK9aOz0zLU2PRGRaCN5xTjocQ0Spw/E1
8aPbTGyhMABqFoqIT0xtGHjgdQS0nEKSDLgBuLW33oBcsdn849A8+mXMG5ldu8l+TaxkG/sCOEeT
hvUqst/ime9OeU99HqSY/5YHvUQMBhdnA+DjHW8x9/wOytpuGiA8tT+egE0UNqL+trs2PKWAEJcV
HjwbWmuMdYwHa1kVjUh5nzL71fEToADjefaywxQv7wOui2SZfucD4EX+Bt7Oyaf17AdHuEiotFHO
PZIfmFziBjfD1mNTWrs3BTVgNrxLsxENIXsXtflofOe9ddptWihsmbU+ZlX3ULVqZzX9O3eufaZU
tgnAvW6Yr0e7tO4YTtxPuN6Jg0M3xVoEYqm9GS8DvzPZ2rMspBIwZxJKbZ5bw2EReKmW8TxMQfRT
RbE6l23db0Qz1G9tYkU7nGzTpvN7l6uN1QMrKuOZfXXI3WHvBf3wyJCh3VSkkREYwmQhqJGRwxdD
Mr7UXpNtPbjRX4HXZcxLasXcsM28uVn1AWaxhlNDi3ZZrtD12mObc5H02zlcB9gvHurE40CUy/5a
myLc48LxcDUVWNNgVI5vSRt42TEYvPYRiCCD096VbP6zdvND0edACUy9J5lfkNUpU5Thboko3anz
ROItB7NwCpnHE0AaTVyu6OioTkXHewQuAdsYb3V/X1Dr8+nhoSXoVw0XwlLTyBLW+1+1yJoQctmS
gwOMILd01vjR8DBs9ThAAcwI/6S7MW5JnCj2V+xUQ4m7AesnJv7hyJrob3EXov0uaCOrAeIa0ap5
X1nFch7cNH3ElJKtB5S4qzXA8yy83wpDTGjOPseLt7Eu5uPgGTAKBdaOJgvci8us6Nnqs+nT49Pf
4XcBmCYTdxPLONxGfR88NsuMNtRPzSMfJTnmcnoKy0RTWw3CGS/MWzHb6BgxLja/GiF28QGW3yMc
qX1ph8c2gZQbo0E9sBmTUc3oUJQT040Mfb5o/7lsN/U3ZO/6LQub5uKbIeDVY2CAeZk/r15oX2z6
Fig+nEWki+wVud5c8rbbx9gYgCduC6usYAGF1sr1o+5EfEptLL94RYd7n20r2cdJGvBKWswl1bb3
pf0FAr45Ab/Nt6r25xesiM2vyon9NxJXybZpaL3qBSfl0s76DfyIZOfMUfAa1nF2Qw46hzhI7HXX
Gavg5+JsNUcWUyua/WJpM+kiwnT1VDeeG1fLJ6ycWDCTk6qHd6Nz8quPC5zFLH3pmsVsUWiLK2TX
o5F5wxHODg+Jb45JmmT3QxITVjf6JY+SlIlLP/KOxtmF0fcLIRGzXkR3tRLDBSiJ8lsCDItTnv/t
IEita+ziWFnDi9NNzwq9zrsdSDgbHqC8JscWNeySpxzYy/w38wwwbDL4sMfwTWrhrxVwVi39B+aG
/SnQ3kUWPyW/5WYuczh7/fAgJDtxIvMaa5KFeQAEtG8577XPCN+WqTwPNx3cAQaT6vipjNI1y+CZ
RDDebdc8Br54r/XwMMBmPA39yO0AI1Zq184+7vrXWXufze3e4nBJScPihJ9JrfLZWgeBKa46wJ4G
BIELU+xN0yYLeVCC+MQ4B3RbEXEoxqQJERJZB3u+v1OW85bmk7pWuQeYakDaesAi0G4Wntu/eGW7
jZslyVHB/tky7I/w5M01wBW/6Y5ssjTpKrgeO176/lqU43hX5PhQR13JZlV1DfIjAyyy2AwMUhWO
PQU4N+JtlyINkj3SMBW1va2GHGYjZT/OZV6GxuE76dUfjRvU0HDbiE3F870xDKi++6Hj23azE+bU
vr8M+mYGgnk2QvdXByZ+CZUNhfDzc9BPK285+LDwoQ0vxbazNDN0+6+EAqLGLgQDw7yQmNQnl+Ib
/GL6RRkT+A/cScf/uaTy/xxc16ew6f+sllx/lf9dKrFv//x/aCXevzm4bsWtlcp3vdh26Nb5j9iv
Rbb3htQlvMsFIwjtCIHlP8USx7/pKCKIgsDjBhDe2tn/Uyuxxb9RSkgDEWKJw38I/38kldyqsf5F
KsH4F/DJyNQEsNJ8pBxiNf/aaBTZFiD8ot95/ST8QyNlXzNaFfnw4Ro+Ga+UpSLMgFW8ROs8JgK7
sQpuWWcKC8YYL1nX6id3ap3wWskhlDgxkkH/ZJ3T9GewsEDSqrAdjz0BSEaecnTrXdoF5XT0ohTq
pw3oJdm1HO/Ht7CwwPVPzK3hei+qsTfskFn8Qba2QUMAk0QXSdSRlvuDATTAuuhiBwg2oq6q/g81
ODlAvR4qX9bg3P8z9SQ+GZ0qxR7EOMO7hwmeI6MWdr0ehfRCcOsL0yLS9CWCvJ/ZyYsIofHtmckA
A5+tl8HEv5vYXHUIMtdVxWPiWRfl5m6ydq1ScmrzvQH1aBygYa3ZFFoupE0cvQmhvtiw7fQ4eUxO
105AZGIR4auXZ+9eN8QUwXD53Lb+tPCVSmAG+5EeWy7ljLyoS0lDzEfsw9GbBz6b6KhrTdxb2nZI
zyYuulPIaKB/8yxpLfugz3qirZM2bwunUs5p/A1UfSymxsWLFSYXfABhv2sKJq8lBRwNOhIeB4yd
Zc/CquyXvvfiaZ1lmm4BNih2gAUnVLNOOPA/uUSKceLkU4MaBfNw+pbRlNPOR/2V2E8zZpKHxcKG
si7B2X87vZ3cuYlcwkdlqDmouKuXNJ7RLvHpdOP8q+gj9WhyErZEOq9kkoMN1FEromyhC55iS78u
9eAc59x2/1JvgScZHoKBTN5OQZbt6olx9W+PdTtde6Bv5J47zTReWzkxF7eGWH/kQYSAI+Yer0VW
qvJLsvTOe1B2CSAUJkdII4PpkqcMlh6nXFugF4D7KcK/+eiX9t9iCRmSF/PQGYhFfazuyqkixLzS
belyhRZ2MVTD3l1Cl7ghM8WlcA/UF8Ezx00hC3FkpJE7v4OQOXeKECIM5ueR7MB7ywUv/AxhoOUP
lcKw/xfjjRw4hbiAz1Zaac7neyogkqYJoAFSw7ZxSpx248LQnOIqNlS1nWuHgWLR9H3zjSQ+pkdf
T134TI2Qyl/dtMe0imSVl4DnogUBiWMh5qiHXkB/uxsipvLdJhMCtzgZUryLoRv5BCeBXLMTEUam
WMPCb+5WoXPEb9qcCxlE+8LXipkfKKOoQyLqevea+ZpNuxjlDCcnDb/aokvPibSdHWBO/VXUAQ6M
OCy+K0DNqxwiLjUOYiSZtWC54pPFO8yJ9QE3f7WXcVKj/hHqw5pIWxgpKWYnzAam5ezAEsTHM9fF
SxQ6TbiS88jjW4zj2zyO6swaJw/BsASnmvjrhv34R0ovvZva5KVUdvTUFEt6EmXI996kHdncMQ74
RQ3vgwri4L4iD/0SlU7ImBc9di9YCU8m8osapKI0O8CE845Mf/AqIJE/xvT/nKjVGC5qVjg+ekVw
Lga1cSsWoD4vdvW7V3ktHXqdG2sqMFlMdwa7x75z0EyG3o3OIhoZi+turveyiPRhaefm06mZE2qH
PopIe+0uzCJPr7zcQcRFfdvYeNzXQ0s3kMDEenTK3LqOun+wh4zvawQ4ltZUvWAm8tc6Ice1gqBA
tgnx6yX025Ez/DCeEeHibUkcmkqjCnaUnq/zZE3fvrbMAVasehp6ygQsQaeY59mgGjWXZMdD87A8
yz57eTSc5sxkH+lchGurMVQ3iUDtwmnkdF51zwUdNLsASMLKRFyYF5/ASlqO8i6v/OYiLaWecqvN
jxQQzJC9YQKuAteyXrqs/XZ8sKg5WMSPNAoZUQ5IhmPauCu7m0u+EUNIx8vOAhsDgCQctwn23mMg
y18pHv9mxfCsuT3yNnROyhqiyCFlEOBcmwDn7Kq2pyRJ4Qy1Yjc+ZE5ggIeFznXKLO+D1q7g7BFa
OZJvak9oEGftqH4DGXu4bVn+tmGCcvD6uOc6S73GSHPRbRCWXNMmS/au5TsHWtTUrznRaovNlUNi
K4HhOBV5Zua9IT/h1s8d56mDNFPRbXcpUmAWdgAiy1uS6LMUADxXglIlShatHGd2AlsvppDioa1L
+WICx/t08nzCDBx16X7I/frYhIP7YGd47HCNReIIwGhEbEtN/Qb1+rGxJDuiJZwny4uoFuyzjjFr
O2/wXpSPOhTPWvnhwa1k8IXP12bwjUEqR6gB9eNGJ+PV7ns8w1eUjiKF70+/rXJkacld5fD/R5cG
6fXYQp+nqAp0KXDqZ1EEgBKiCSYTpyHs3Ly5iMFKrVi6orWqEZS6JIU6CvPsOqQRiQklFswVqhnu
Mvu2izM0AjdkyaSEmLy4WNdIKlycYpI/Zknd/jLSPpPTY5JYOAJQ12FDgZlVuxlTWYZ+YTKmI623
CiK2nfQDR4uijjBXZuRmg9E3Cawt8pzsyhAOYF4oI2ENq6RE7ogytAga4Fyc6mRO+MFVJp6FYzu9
mHDpM35f60Jk4x3XyL76C/4iSH45wTgXAk+0P3wNvd0cYZ4IHt4aZ32JEFZUw1fZkbsNY0OrWe/n
D1FvZdxfsvKl8Osy2ls0wIidYFJeMFdX6a6ujazw9FXN0wCDdFMX8OplTHWeUn4LUJAGTgyd/XIg
RAprBR8MXAF8r3MIB8PT/YgIELnqiPVMHzHJ5Rfqaqq3erwVCUD2an4bwIwMbJssW09502wSQps3
+O9r7UNRyj2Ym+h4hMj8Ql6t/83emexajpzb+VWEOzYLJIPt4E52v0/fd5PAyZOZ7IJkkMH+bfwa
nt4X88csybdUtmTIMxsWoAQEoers5OGOZv1rfStM8k/dlOLZ6vUIjrnzeyZXVPapcSGEqDX2QVwN
86sxwG7LuigP07j4P/J5ppXKzaxjsgAcRn3Z2Uno3EeD4pJWBt1D2CNtENTweW3yPgTbnGepBTAe
mF6PLZIqmeBRmwi0WZ7DYMDhH33BYmMmQxfdMxOVNynn7rHiXENcOc3DewxNggEPi5aNi5aRUy8V
BW0jgC9dG6YJU9K6j6MnS6IxlqqgHIpKXPfNkn5MU/zolGl0pzn9HgLwEUyHaKBucgtCCH4eiW4l
NWUnoqLRNGiD8mNiEg79JHBPS+3jP5sTeCegkY+ULKpTnQ6EnEJM+09RFkzctUM4ftbikp+2/OFM
gVDNbKoJ2DCWb1aM5NUNDkVdlVe9deGMT1sOseYKX0+ICm490ZGU4do7dSZjstegftwHS2S/9aIZ
FgJBuscbnwzB6xg13tdS2obmaAxgWxwoigfYFzdAvVjDJ+Gc8yB3ntI5cq99a0xeylrm3wpSnaiy
fT09Dy6AtnAq1628HNN9BbLsmtYmc50Gk31dOiVKJv+KGJlQ21dLuQRPtLk2lx4WeIUCVniUHSyc
Y7Q/p890k+JbMdm0HBZhdY8DHXvHzl/5O8UC7ITbcSnNRxIMWYPhsvZoSiyr6IFP+tpakgELmnwB
Pk9nTN2ihuLB67Yx7Xw7S5CLr03Bfew2Z+6GBQx1cpk2sS3G/smBf62vLauW7sYTEQpUmvSmYkXj
BuPFG+gW+UBGv2E/7+HR+teAQYjqJaWwaU2iQMC58JIxrHACUcO1GVwwLafIH9Q+IOAKPp1IymQy
eWqd8hwJEmgD9wI08uaVvxd67DgYPjbfqNRiA9xwXtPnUozNlTVa8yUZoG8FaIprSsdiZtlefom7
AgprCTuoG0e9wchPaDeknks5SAAdjYrInjlZ+9W0nCp96tKsPAdhQt7TL9+HQt33LrQOqG5gkObh
HTAGrZJ8q4kUK4Z4Pv4Ki7/3T76g4jFh6d563ei+d+OUPmOfLC5ibHVHkHrBNYspM0zLR0yxyEZ/
mqBR+B0H8YkPN+xuRkxhX5MhmXryWmuG9NFjujsPM9fBHQ14bX7DKT748CmCJ7o5OKVFBEl1za3T
9bl6xXk1/Ugcj60PoBnsw9IJsJKRguSTEc51T80whh99kpUVCiAu/4NXZr19toWa0t2MfQxfccLz
sLKaK+xSgnLa29hKSXAXuWVzsAvq5mSLCI59FNZZz90r5RUm4hT1555aCu/CnfzR3M4R1QufHml3
5rJ9L78y4n/dZmpqAocQWyyKaHVIsSIBlDD9hKDoWUDmo7C8tyhte3aihAqIGDc+y7kfpNPFgj3K
2gT4XlMaKTIZ7rxpjcf6ok/CeyWlA4B8NDq5d3wVohoOrfZxnEuIr+WSIezRRxr9GAK/qm8irn7B
Nios6un6AdMkOGmIrrvFsvhtW+A7r9Kax7dx3CBkH1gaRbsvhLEC1sLcn0gYvvjUzFxIz4v3mNDl
IctjsnkptWcNBXAnV+btF3m29ANvdrohJxK8Wl2+7AnzAIu3JJWqFexODuc0ATZuuLqfykl9o5eG
IQr2XHXybOVeRhP53sYO3lTrg24lAFtepK2xLpLRJW5W4OItLNDDgEBzooJN/W1wyxWxwbHga2Ur
NRvXVZQfzKUCP1yr9mT5bfd9Vii39ujLbxoFhTXQ1yLeFfbiHWZndT2irAALr5idg570uATm+ESO
iGLzIUAHsTZ2UjtHF1nyvpSOvCToOBxDK3bvZrta9iNc7QO40JewxmgdqsBBny3ay6Fe6RRL5V5B
wHKvE7L7+cboNnpbB777xbW7b6K2+ktlt+lhop93WxaR+52RQXuZotE8JDOGFrz1KJNyDpkpOOw2
KyBB5bQQVNOW6Tf3d77wB7+k6zNZ7IgnLO/F2v5Toppfjow0iGX0xTlESe/2TOXjK1BB+Y70jf9I
nKN47pIEp4nhgaAkyv7sSxJEde/ilp3J5Kt+kpcpSKkdtpri1DnEOn38Yns9ZN21raJIniih1O85
E6mCeeNQ9fEtZd/VWtJLvwQHSZ+2bgutMbzVDZU8BO5aL+ZOrOq4u/3XxcT/N/u8fLAy/1hx3NYl
VwfzR3vW+g/8VXL0foNyJWyMWbHrox1itPpdcvTEb6tm6GKHo6uQhnFkxb/ZsxznNxEEDhhCBhm2
J2JKyf9mz0KpJJtFK/nvSB4R/kuao4eu+UfJEbFTIN7D6fFcPl8Q/4mgw7bs2lkRCGjOPQMy21qP
LE60PAAwtx9El/gH5Azf2XtOM3zZ2A7JSpPcdSvjd/ucq8EZzvy7UhVQGi9p4dzRQ01Fp12l5O8p
TF19WmV9J01bEi310/AaY6XkPhwFOBR8k/RPo+/LF0IJGVdv0akP3VblVV21dY9d29qAhWgXjKfe
dB37vL5QoaW+Vqwkb3Maeo+9KjyGx6beZWX6DLC3frVGUbdbW2kfz0DjBEdb5hNDDbqsmDfI18yv
qy+qzQG0/+F3f/c7o/GPpfTu+sD+E90Y8UB94XI2CYLIsWOBe+7vNNw0Lp1ZlaBmMoQr7vdDtGp3
EAzqWDbX9Wyc7x1pyn1AtZPZjmzjYGSlaR4WNXhkeQhJAoQjerojdUCmrJQl2FpvyR5xfOGnrSG7
XOSp8sWp4Lb1v/n4q8L8p08PQsILcP05YGZcXrw/KtDKWkC30RrKwZkM1Rj78li587QPrCzaY/i3
d//8cTnr4/hnP/BPkreQdkrJufJJHdGFlNtYIyQceZxZPeB4j9IaJJKNN0UXZD4O2Eau1KKorXEv
oG2/ukjaqJfbiSngP/9gsK3+p88VUKSHYSkO40isrsavz4esSsy//5vzX9AXCPg5ROHyiYgNZID6
wiomef1/8FMcN/QxnPkgb//0spAub0wYal4WLOpXjNDbfSNg6f3znyL+Fw85WAcfNrgQLufiT19y
IYol87iZ4kyO6PnNas+iAM6RCUypUb6kPff6TeY28yuCkf3S+gH5nT6w808G0Lh1Qu8c9gOOSJGA
kNvk7NiMisvih+Mq/IkoJHSQ9KjB+ymauKUWXqRPoUTB1sNJu3F/64ipzIlVJ/qRptzqrdFpgHOu
bDF74P9KMrfGeFf1o+HyZOhLrhx1nlYT/MbJJwzQAG7Sza/H8v+pb//m8Tb/4w3r4Yf+j//2jUHx
5192P8r6q/2P/9qt/+P7D/UX4pNJ/cetbP1X/dVpzKZk0/7ImuZg5mXb+ttWxpbkrMTcmK0u8HEc
/+dW5v8mSHL44H/YXJzf52r/YycTvzHtwoOE+s+Fgkbvf2V65oi1GvPvvrNuEDEzg9fBf1wf19Xf
f2eBOw+WNXHS5JpC71eMEFpuDNKTrn8yukXYNbNW1aYWJGeJPXBv2tnE0N41ShEY3WAkDVEq5NiN
b9PSsKOWLT0PXVzRAgbZDPtPuSzZMQ7s8M5LsuYz6HtcvAXV1HtRZOswWk5oU3mr6ABsfyXFB6Ft
rnocQrdZRP6EPEBaB7g9IU3tkoDcupfkMNEBI9Bv0M+T+2p5FWmmtlYKB0VSr9Fg7m+E/hKv3QqK
qC2076VNz/04IIGujcYAYIMl+EpTiUOEPF10WRcBJ+ipqtV32YaEgoe6Tq+ZtGWIBEUAvDNewvai
FvkC/XYO4Pu20VjTWzYbe8BX1chnjMrVFwC+pT8NfpThUsxqbrq26dSTqUfJ1uxlfbQdjVV99N4C
/2UyDlgG8K5E/2ZdHbAmMLeM/Q77CsUwMyJSTJ8gRsXmFRm+1cRg8lWKM7bPn7DTEuKbDvAbAl/z
TOPaYqut200aIXKMx7ex4sC+IdVOYRIeHXr3KJpydijC/JyQPfTnTBHwbenOzAl04SUPE7uaR/dD
rH+GVsQls6Qjejo3erEYc9A5vhzimWg+Bo0eRJgH4BKiDrhh95AZS/FEmJQ+2lNlM8MCJPik88L/
gHOv9AbDT/TiD6kZgOPk4qWmYeWL5Y/opR1O9iVFTPkPAQruZRDTHPFmSKBnkROsESLP+86y2kAH
zxLcHtMvcAt3MAeHuhZzvgf12+YbFxA898TBcYL7dI22tivezZLnkmEIk4kiG7kPFDQkgJgpkzCm
W6ixVyA0nKKgtCHjDaAJ4V1N8w3w1nCBlUbVZ3UKWp1QXC+7/KKFDEEd0sAcrLuOEu7nfHNWio6n
euqOcjeBiT7gLeWCIyuM+/cSNjzzWroSWvuqKafuVw966cubFqEft5Tt8WcUN3P2UrUxFB81+MV4
RscoPHujZTz7wD5Imu9j/B/Zvi54GS+XPI6HK5tKRXCCbVzbB+3iwOITc5nax6qC1tvQTFlf6MhC
rckHxrLbrrAAxQXExexrq5p9901Unpc8ohnSxSWDHr+ZaQED49FPlf08UP60bIfKTeWHcrkXvvRN
4I43dGYF+pK7Z+6/VXUWq8uKnovFRZ5sdPxtSXKdP6gQcNthosDDe7BLd2q26YhLmAHVNI43Wvfh
cKkLrIBIOKABeWCxhRwx9NEo9vC4R/vRa8TAa53nIBOqXLa3Ob9EfowT9lCbZCf8d2VxvNv3ZeNQ
xofF8VuJFTOFm7ZUwXuisnQtXhsp3LEYl2A6b8GRJFy8t0tbztHVHDAJyMPOt7flSJz17FSm+wGZ
rIyux7DA2Ylq5nk4xdegYGyRoN5IlhnCDjIV/eecessjjiF0UNbdnEmNgsJ07TSlJ/eoPqV5sCEX
4oSpI+8+HOuoOKSxHO6Jm7mK33vKouS7Ysx/kfCuMkk4+CfVZB3wtoFvMx0Tq7In+JWuKjHJY4kl
6ZH9KS8ffTDeDwj/FO8U1ZKcyEdGVbtth2Rw0g0jW3lA8vfvCzObryWDceZhy/rKwtwmjEiU9FuR
RCu0uhtbmoo75GqgRC438U0ymTKnhCdwzQ5AfDty0sHLsEk6FVp7nLvK3MdVBtakryic36ie3PaW
rB4Py+ptYgnEFgFFerCZb3kHjHfMeo97T9GgMKduPGc7K4D9v60SN6x2MVDe244sclFwyyKm+NPV
2PeOeR+h5WUJ3cRbRqmlOpiaUONxGGx1Uei8WWtWpSdviqqjQddVVbufSMdChWCud6eKIMQ4oCaR
occi95HczbK3rhnEuwpnGINV4Oh3L8gDfz/OJP02Nf6C5qGB2XjlMzyjIs4pA5RKoAzedpmXNEaG
LKoXVMV+3oP0oBG3h/v2jvATPlpdwNANJKQzX0PoKm4yXcqfaC0onlWULE910pnxyGXLjKdADJBv
JAwXG9N5Xz5JPLs9jqueoWPLnhPTw+pMITAKYuiIUUNNfr+PIdnRrYLOrIzKtphZYT6GPSIo8Gka
0Da+78KjSNH2B6qcgXjthzKa753Wt99rBclwz2kb0I0/zJK+QTl8MSSxk4tmmhmDMWKNDZWxk8+g
Ou3D50mkTL7dOaQjTliiY+CDm+FUWyZmi6YbDzup6GElpiBi+dOq7SvSkYQTOU5XJBPczATbjgwr
Ibhx0s0ug2JX7cpltKiRGQwNT1OrwuPk21G463IdPbl1we+wH2d8dh5m2o3KsxwuQc20mPZDlrSS
eso743JL3s65I54HvYgIqL/CtqpzG5C7b8wu0tnMIIEn8o1TjU9YJ+ymdygd5TcHf0nKruyOPGbR
MJfoK2E9pcZL35aiib/j/4GvxDGgCLZ08fIh/GZmDBbCv2XrTCMmDi2fp1Be41/Z0COQZp0ejC1y
BlJYHI0L7/5UThvjxjA9yowxySMtnRji7AqPCCWBGguzmRpTXlEbiajdlo4FftEENX72MfcOSWdp
UAnRSI8zUBLk0tGJ30hm17cEAEjhgFrNWOHjur11E1VE25wtO9u7U06ldyib7ohAW2fbqeOAtckp
1I33LgxDe1skrE9tV8uGNuG6FyiYDgXJ/UA9x97Ta6G0zBa4UVXdM9nKGs1ZpZgm7E8JFpWrEclG
nwxhe7GDlDEvxyVZZHWzZNb8PrQCdpU/DMtP0YbkupmVRCiltEiVV2aKgmkXd/VyhSCtv9PfYL0W
qPpPtOswFYxwMX3TUJC8VTWdf5TghfrdYnTzLicrLhkwWeIKvyDspG72WmBzcZmdhsksn6LtIx/L
s+XRVIMHiXc0spEnzWxrYkxkc+hFNOGNGnrdI9GzoGwBN6GB4CfPL8XUdO6+yRp5YfuYIPZNO3T3
FUfa72OCf59GY1M+mlY1H/Ew5d9J78fFzh7IVDBUE9lHM655awr8qmcq/eYfoDj1XT6S1t1CGYuf
2pBxRENO45MjrOT354ztFztze0/D87RCbh36MPNWE9/3M+cnY+vlMa6b5TRaJQUVWWO5H4NtlQ+9
tVI4nVoRj5hT7jKe6XBFeiaJvzVqSF7nUPmfYU9igOodU5Fobum87IsZlVUEnLFkKlPs93EbvZe8
KddTCJd9WzN5JpIrxo5UTKcW2nVtly7VeNFwZ8IZrXtOwPTsGAWM1IVjl/sWYB5uGbnrUGy6ttdP
iTWNJ4ryCKlUyRTdtZ7nEk9xcW9yF17ix7lSdDOHZpnPDss+N+aoGF9Z12yL7UcxrK9YvPEhMTyn
OkiYoQZ2TB55r9e3xS2GdWQYZKrYhyXFa3R2tHQntTP8XO2a9gOjmanAvTEH3I8pDQ6AqjrrVU7l
+BXUgf2Us2Lobdp1tF9lHPSfZ/jy3YY6+b4+xF2wnJZFUlWdIAQnQPnot9hKkgLYIPwO3FCh0wze
pLTb+qT9hdmbO874jzPwHNWe4q4uPnV5Kzg0NznThyXkTL0lxIK7wAeJSExy9qKSLJG2niQ5wHHr
WGuNcyvkS0MxE7AkzlrWLoJ/jT0EF5KAFtHM3vWk6Fo4tXCu/E1jKRglFBYGr4HjGQfbODQ8IiSc
2uGrlNoFQl+xwa/O3h8TxMl4TyAZtL0LJJVj6xyzu1iByD873hLiBWJiA9LdYH/g4uUWOKTaBKwO
pfE3kSTbvtU2P3QP/Uu88XvWd7Bi/fc2Ap22xdY03hDSVG+yc3vmxUvcRfuO6OZLWiZNdAjpOV9w
kpe0TnAL85YtpoDxx2LnkmkAgiFsPIC+yYGvS38CrEZUQKLBgMgEY0mVdmLTGNhy3at30eRxicSW
D7CD1iVarFSjgvTgTWM57wbMcysYpjS8RjTH61Nkly2DK7+z8e0UFR57r2etORhf5UxosmTiV4Or
It0p3yn10cwTOAKH3MoBXxZeMB89lptHMlPyEHkWdm5oIn17gzRlmqOKTXkdTvngHvCiOfW2gTmG
m5phF7Hcfqa9RA2EHQ995XHmDAdHAfoO5Noep4KMakmRK3cnLLgQm3BcsuQE8YptikKlDpZFHQz5
sVwK2MNTXa/YQ4HwecYaF1XACqlE2efDLIgbLr7iPL5IJFKfnQWXHDjo6siBxjytcKLiQgYMJykf
00A8vMLBz4BVk1V2SHz/Jl5KgR09of9pKjneHk3bYwufg76Ir/u5hvADIIu/WkFR3fe8tTR28HC9
Ezs2NO6D5sYBOxT30kzlo9NASPS64blRRW8ddaCxltWxAW7jpnacPNtx09l7Tbt2swlmpTjEpn4O
YVg5mdnxfUnjzWLmqNmFU+vRLZ2wDW1Mk8X1sYHZnB5a5uwWDxeK5YFADe+vJ6C+7AwjZmvHtZBe
L8xOKARtT34fl6DqccFSxikvmD0R6zWlKuBwN2Gent0wTcJTwsZc39BH2OanBe9veQ0UKcsA0dhZ
wve7Q8tjOjF3GCcVtj/DHGx1P67/b0ctbnqISMTipPUt0gUctZl9u0HcuN+lgJh20AE+4Jsk8ZZq
a9Ot0txMqWCndBTorWPuj2V60pSiOns+IDypok0o1Fn8kst+1/tduy+wAWkMfLNPXTP01CPNbZSt
dvhgxUXKR1uY8dV+dNtzX1c3VpjR+zktDTWkcJfa7BxDTel3STNPGajr2c0OhDMqgosub/+9wTOR
7QpVSP+gozwEChHbsj7SMStDLHkVh8FVEsUiOAhMVWdogOF4O2uafW9UV/flpcMaoe6pwmizJ2yl
Sm+hpg/jO1QS3kdQ48sSPpDAkulVLCgW2sxjAaJ4mFniZz20vzK7FP2Mrob9JMjLyaee2d5anhf1
OdtxTwP4AXjb0HJVRz3Z80I18YYWo9jdlnO69FdQG5xuWzZiqfdq8pK1FQhzG/yyoEtPLrWsDsUd
nSZtrWit35k0c8w+CKoYB4murTcG4iV9b7VZcDK6UT3tZh5xeYhINiJJCzN37KjYr4/dnFBrvzT9
SjcUJTdNCnRyFClNbeTWdUKk4SYfK2ZFuQNF113cPN2DbNHZNmgg6kOfplrgzAbf86b5bRs8NMJL
84c+rBy8Ov6iy2NYgFo8wHPsgdY4WeViTKH3aEs8Z+mPIp7ElRVNPTyerANYTIw+mzeDK9qHnBj0
5wjHCV+m0dQZzX3L0ZciAzRvShHcbBdoZfCFVeEdPpSyJFGm+o+oc9rjMpkhOrp8o2ikbfG77yo+
cb2vK58jYVrzro+VNz9mji2jjVzyyQPiqhp+M0uknwLAicjdo9PRFjnFcDlyREEyS0VYYdWvnaje
e9mi7pAIIFH7agrOyG+AY+eabnncqjkFgdNUSy46cXeTLXU5HywuuzA+o/glHuiSJ2bPW0sQvA4/
nMwrvs0kuCyeeYR4Lq2ZaKoasuHC8RyCz4XLc2a1REdkOy9XTCfNsWTWWzXT1EdR/AduWYfoKDhD
8kgctthK8sAA6g9r850vv9Xu4rBt5othMM782mbcD85znEwvfU9fEw+/pZ+GE/zEUbQYxh4edQ5a
GC9abK9xn3mYuvFG6T7r1TED6M5Bqra5PVMbWKVJsAssQos0C0GNcnMaFp2pPXW8JSMVV/QmPJVy
4mhx1zoBwB1jYYbGUNOXXqEPVJHr7mDjuEGvtfzEaMyN8S/vlOsFe7rZi/GrjxbXofAppFz+h2V5
HgF5mvqsy7S1yd34krIKvBD9ZMMBBtNNXamYApKAQeFlO7DiVaYP9YwXCFOJ12N23ZjU1Z518DAa
Rtt0SEmJrdz9ns0gVsFJUSGldkNTB5p68ABkK13ZLqKF6BHJj17l+FF7JJ2x0PGt5nh4UFQs0cqc
Sp/KyiVIwoeqsDHa0FcuOay2queCeTlmwLKO6AQr+6xsEp9NiPtyyspR6DHqv9I4xftq65ZLXitC
e3DwXTo2QXEO8CDliBm7bpFvemyOYFrydpYfHUmI/qmQZYeWmdmSCwNhBRxZXMlr08HzIkfne2+c
rVPz5CcLiYPFdaP0O27BERMc6/gUPJL9Knu6lEh38X51ccY0KfOGnCotzL8P7E3SbzZlm2u9Y8fs
oEfQMZmLZH5uU0rZjgP4DPKaETUJdrvqvXnoImbCIj+hBDRgxV2LArc6aUuoqEvQXPQWgIldl06Y
6XBCqR/2LJsfus6cF4wSCD/Z2NiYkOCNZ9wraH9gnZ3opko6Gkd3sVMt1tkrsopEHADiqxDzh3Oh
dAz0ddSRZDQLBgszoaii6RiJDEMIGWKOzPS7ILkElp4fjRURWR1Ng8dS4PFcMQJeynEWVz0HJBoh
yx2D/MLlhuYYl24SxCXUIrt5IxGZfrcgEcRIS4X1iK8nxjhHDsQlTNCBpoupNPXO1VSndzA4HQAQ
o9VdoxqBfxuJM/Jn3WV79M3Jv6vcmkIlpgFYANtEyAku/Ki+11E1vZglXqtuaAnHEWelU88SYwhG
rDVlPwkbLPwVwpR4JPGHCT3AJasD1ShMiIjW0fDViI58O+IZDuhIdo6zz+exfasrAZcgUoP7ACCf
2lFM1M4XN7bkkNEU81BUsLy2Y4RPdOkCKqfIM2GXXfxw2HW0b3GNIDOBg3sY82hna6Ag4y94H28z
F3PMhACHFr2EH5gpmQGHidv+GMJ+RWPYQ3E/h3ZHhcoS8prhAtQnkMrjg6zCyOxnFPcHMBmgBLnv
pT86TosPKCM8naFrx8cunnu0QWJ5BY/E+HdWlmhySMs67LVyvsl0rZZ5dsA1RHNNUGUpjlw89a8Q
rAKuG9pbruMwA2naTlBsWcAkh9JlyLlAjilKILnpzC72WQE+G1BjG31a1LJOrH66/FknqvsxiCTb
SfSi3Uy+KriypM9OnrWl5LqOLs2uls1gncoyKt49DsbzrqkTxH+ciOOTZBKTnuNfYEZZZgQsXYfN
F4NnOF5PsRVgt8+9/AdXKjif3Ceiq7LIcQXT5YdhfIgCF7P3yn4k1xDRiBOr7CdMyyCjCAdL1sbX
/pphFzlH5nzED4jrwg5ZUzBb5NQdBo23h+nNCa5l9UsvWhz+nJbXTH9dxIq7pl2s9d+sjXAbG8t5
ShJFZLrGRNAdCKcauYl/kS417njoHg1VRqtYw3QoiDD6w7Oy0EC4/waPchT2S0TCdjmUi0jvRWs3
vEU57UuAbKrse8E6jzIyRjQ1VPXAzRxFw7MvWq2bL3hW40vMfYcZn+yyq0E6YGX70m22YVBb99jK
M7qMsZERuTUdk7BeufKp9Ry85FUinHkrWovLfRMzGLnhiBjd66nuAbmgOa5yvYlpUUcLpm6aJg97
15PzeYvB41n0GkJixa+HVywifmhg6TQN0g5wQ/CiA0UCZ+6C7iM3ufBCJhyZ98bL/WlnS00mFaZX
wF15WAFieVAtwZaEU5u/m6XufuYNjEpSCWr4Hnpgix6CznTxzgX6ifCTSYZDUVRj8tdLbF0GYSVu
uph2xU1DFcFbUCr7nlRpQdxfe212Zfh8V01Eonwz9nJ58RhF0cqZuqDRpqECoKBratXtEcjkxlg2
GRABcf9hKE39GQifPr3ZbswLTXUwTm2t6q9/fWL/f1te1fXw0PzjYfymB2tQff7l8Gn+bu7+6x/7
ffCO4cumphYgQUy5j2Dy/rfBu+X/5jtidYNRpxazp6/2sr+11RJbjShLiAPuVX8d1/918h7/Rj7I
W/FfUeTbgMD+JcKXE4q/z62GJLnCwBH8NxYiYpD/p8G7KtLSoWIV9EzNUKEb4DiLMhY/OnyuSEB8
i7kHQhut4uBYDoW7DhQODchwi1H6FltTTKXq7OxT2e3jkGTOaKVochHnV0fTyLNIqDkIwPvWBSYf
zHF20optCxelt+kkwN7O5DU9689tSwhqbChLddNsvyKhTz1a/mVt8kfs/EeI3wNnkETeZjWCZBcH
BPhQXGaZXFN4yPHP0eMtMa/VrwWA27EyxlN92z20Nal1Pcv7eZ5fZTXsKBffdk14KFM5HgLMNK/c
4KqtE1ZXs0MQtiwWewfBxX0rJ0O14kL7mdtwqlyMoGc+YBGQmP5Lgvu3Y+eKsxJEyMKg/FmqEBmr
Gc0dyPblp29lH240U7ROMfbO4AVnzRYAjvmht3nce5dVNBb3gR071GOKdlvFZnjOIBsy2qJo6MKX
1HXsHd/3H7wESzeHx3uNUD/rAKFXQV3NVciCDZ9ohCKu7ft5qoaELhdPXkUAVNAaajY82IuCXc+u
6v2YUBBPUWr0s0kdf58yMSz2fhdGKyiwTN7ryHAeEZNr7hKabV8VcVQqxrJlvqsbVd6Q3sXsx2hu
xtIairPxo7G5MwAor7M2/BkDTKFXmEc47N1unMHHxgxRZnpKEEO7OM2OnJOTUWyplw22aOXwdkQ1
sjpycV6ZwWVMbsyLpm/GJJJsVYN1mjyyx5KrXOepsRP7BrrlfRVY3r5cnIwiLqXQi7gBsXUmEyMa
2RRXsHtpQchFRRk9mdOLiS612yHmt0HCmcAAiIBb2eobz7WZi9BtOd2AKRcbi1P2BfnLlxDDQnGR
uV51rB3vNOAsx7cgSS5W7gdJM0gItr2GPrLXjCnBbqlpUOJovNH0QhEZFFSVhGfip8vtjB3lYl7c
PULIRiT32kYdp5kPHce78gob7MPaX4HC3s1vYZOvWbt9EmWXVe9GuzAKqCZZJ8pwglEDsfhZ0Pec
XUpyWkfhFqQl9LPBb67DsLgVQ3hU5cAMRsLgN08kUIFqueqIYM7lcphuJjhUXXDuxMNQPzY+FEzI
Pon7Bb5rP80zz9N+s/3cPEC1vpWD3Ew0R7EcEUpCMbalewnUnVQwMT0BvarmHqjJF2kihF1VklVf
ohPYBnkC2cZQu+G3asWXUaarM7+qw6AmiDYEO2mHPA4F/Hoovc52DMSZaa+5GPCt3PkpPzelVoIm
iCTcg1bVj3xtrpz8bk5cjusfWRE9p3a1FYt/nOFyMIQ8r+Bq0BfnuctvkUS2mkAldUCXWEN2afbT
Y1UJJyelXyej1rhlsuisHYk5xVh16BEFavcyDZ/Br0AGNKXPOmc+JAPrK+aIHG2L7Cfmnjsi69jd
8hDEPzcC3YzfLSIT2CxVeHY9IqFTuesndVM15pNzxtGBw3/qhPONzO2UXCsU/N2Ymf4455VU93Vh
y11h1XC+7KXejjFMZntF4UbU3CHtgqeps+RsqgUvBhZai2NgkV6aEh0e21PeJs9JPIgNDnuoABxO
0mJn2fCPjXpkKEYumjpGnPdbSjWLe0ac1DcVe2aswN0DbLo5g9oHb5bmu1jaB9uy5QOHWe6CiWvd
5OlQi71UdBRuKIQYrn050yapLboSdI22GPbqzAXLeYHbQKsSR4o3i+Q1VvtW7q1q4fwODwFYjrN8
Fq2Jrz0BU0m6DC25Hu9bzXQgqjHjO753Hbj2YwqgcetnEf1ShBgnlZMOjOFCcgi9aolio41q4m0k
HCEM5/RHwI3ZpOQYGNJujS6fQOP9d/bOI8luLNuyc6k+0oArIL6V/cbTwrV278DodCe01phNjaUm
VguMaJBuWUyL/m+khWUw6PD3cHFx7jl7r32TUmaGLXVUPQP5qcgbu/ZzPOsGLilC2jeF2T5XWYEp
9FtUgJAMg3sHPPFCmfrESHYIbP+UN8Whj5K9RcgObSx7PAfkC20N8k4sS1y6SfedVD6Iqw2sfNrX
t7Vlfa8MxlkD5hsoKyhvuqQ8FXHLa2EkpH2eVbmtEs/cZuhA1qhi1cqbCNpOJYlyshMDI3Ia49lc
fvdJLcRXl59G04uBl+BkRPv84dUFyMDaxECB/QF8dJmR+AH7aBv72dWURdcVQgFmdSCb+pz4BmeC
PlBuSmaMuXqyxqd5fm20BNEWLcxqYGHEB7DYcN0/e/1wkda8zUCLb9tuPGjjNTLyPYAb+CpifnZc
9A/GK4KCQ1cNlyi7GaoNsLhriCysDlqf46rQzr4z89s67aGMjUyKbR4DYa+V09/gg7iWQXeOShoA
UZy/M/EmNs1tLsVsHrumPtKuI40mvfQq0rEpx4FF0MeiTcPiLTikB218zolV7HKLtO/AfPPr8MrO
yqOa8PM4l7PTPdP2PAlDPhgL2NipjStMNJ9zf181JF9YmLnpFaCn6yf1wwaky2Fp74tvBNJu3NhA
KMfEzB/1vZL6ZWp+ZBgN+yy4xBS/8uqcHRiQd4Hlv0RouBJudBN3TIW78MYTiE1AWrkYAU0eb2zx
TtNygAgvQ3keoDlw57/TjT8Gpd4KyDi0VtbdZNEUV8POG98Icl5LbvuKeFQJ9Nm6RJuzrzLDOLpm
c0xdWJr+AieeViaLLGyewzE4y+l5GsK9mwW7kQQDEqDTFd338mQK+iIRh+q+8g79TNwEbAogrPm2
870PHtZN2Mi9nzYBujd/OuoKQUo0GB92WR5DjykUkx6WxnpKwyOtTV6B7j6vaZP2xsa0H7RRf8PH
u5exsZnZLgITa2HY1lc+wjgzb+9Ena0dct9IpTwudjEnw2Ouqo1VcdShpUjLKFnyY/LVnGavSfPp
pvYVKaEvwiI1tJoOKtE7Xc6bmb7IGhXZxkz3QxsfA6d3N+lsYukOa29fp5Lba9obnGEbrUO2KEU+
CwQgE/+UaQW3HTi7YpDGJhugjXYbgoGLA3IX5zw2RswH9aZTm31wK4+J4DthFDh22SWP1mpsYkLY
1MlufL3yeoh/lYlOZ3BubeQya3Bl8VZ2+rJ0wKnOkbPl7HUXlAipDdHcVRQYfdvfGCGvw9Ha6HA4
kmZiYp5sNkAg9taoNzaQxEE296MUelO0qDwiNysB01UdmPARokGjXlDY5Q891tWt1I13BoRgr+ze
5HCOp/IBT+iLVTx483jVlvK+YCSgmfp1RnsbutXZFuLCaek+0dDKPeVtVA0TarJWdlDdqlrcuVF/
GEX0NpjuTdtlOyKcBA2ocDb3AiZgx3efquYC9eKDknC5Z7P9WDbyHQI33gNFv6crhlykfaxycQSR
tFpq0h3zd29l8rb2oGLXrlox5yUfo9050/OSeOeYKt3RDQOPR7xNASGQ0VzfheHWdCJrO2nNUi8X
hzLRp574HtTvgEOjPSX6kgel5DYT3VMus1drct8EibInxosI2ZjkGaCJAxE/yxz6jmcf8ZRz3wiU
i9kX4G2AY9GCN0ZETqokb6HV/brr0ytZZCuqkrWTk8uE98yXww6r9GqEMC79K2gYfvSWFxQiMPaS
Zt8T96Kb6pXpFG9kmP4CHnlJuluQ7pJFzQZ5ZwjmbWIWW124TEFpEFVmvVtAvy2ZdnhP02+VLffx
OG3diBuijQemrUf62LTroz3nzsMomYsJj8UzlGtm6Ps8B70WMYwIY7WtUm1DMnH8fatw4yv/zqne
YlRW69zFfT6rO+lmErULhJghcXc+sghCCNd9pDEqm7TuHOeCg93Oxy8cEWlCZlvyVPUtDB/nQBQW
AciVuzbSd49uiLK+NY66mZTzbgVEudnj3g6RxJJA2YFvLsQ3TdYN8qWHqE5Cuj9IxgSg1NhAwTgq
hhVFXsm3EH/gq0tUMXJBN66WZMVpP9O0YYZXgJWu6/t6dLA6oJhY/l0wXTZjSRJoVFI72G1xbDuC
VpY47ZWAEYTTQc9sE/ZZMmfBQfcysD/TAfYtRJbLkrRxngTRjZjkezY6yCOj6h5B264ohhlLbvMs
iDcbtKqfYzP5IPULfVJyYTCKEhZ5bnN0S4ShuRVldOV35kdTGac6Yi5C6sNKL25Lv/4At858iMiz
0b0UtrhKFc2hNDHWXgNvxTSLPW/+bR8YFwGv0hv8ofNWEIN1mfdVfFV6tXeYGi2oSokGi7Z9GnfI
t2nD1leccI1dn3sSEXmi71MasjvPzcOXluDPN98gJSmFxLQGwNZc2CnlfFsa85uBRmM99GRLY39y
L/vZ8A4e2T/F2hJlT14M6osduhrjQuI6HRj3d6iSGc5mxQaQvfrRl3hCFpHfcJXEsiPIsSYVWc/0
qRg5VDYhbU0X0E2zahKRrc4fim0TidK6APWH+HKfJ0ZXeGTRjZ278dsk0E+ZSWrtGpt3UMMqnrD5
MhTcs9IAuuYz2qUopu6YKb1vygEBLHFmAwS7zo+uvEgOHLqN9oiyJ1r1DRNixIehdXJFjbuqTYOQ
eRipnCDZEKlt+LIs0gJ7dPnbnrYHrQ0Ki+eOfRS8biI4gipmiFh5XZR8UwAqZ53ODRoz36MhvrIC
NU2bMFWQBBKKDTqrDdLauD0QbVaqK6cqaSSPsR2BDzZCd0W+GcmwtVOfEZJ6D0XGm6CRGHQoyQoA
zWYFJXCVZAodGMMC54pupLGO4H5wB/nDAwzMfgUkI7/sgpkP37lJeUvrKJ1cxMjGEF+7lqFtSBEE
nD9oFS0hBSPJTAGji3BJh4iOWcUxbYPmfHqqclIAd7biWapBTlN2IiG3gdc1Z2ywvMDAcyyMJQwj
hvXd/Qlfav8iMRWOruEyxXNiQmnSVmWVl0aP4p9oPZcv6ugDCUwvYixx49YDCUiEcDyjQ11VDjGw
V+lP/lP6kwUV/+RCcXALYUTlHtsPFCRA8tq3x5csmgfMtkyPTMvOOmqwEUZwTVqUmAvbuqtUV6N3
gkBw9onUYGf6yaPCiZD6e93SfV4Nisp6VbGbsJ8R5nMJbgmGlY3uR2/6cYwHOtk2ohxG8kADY2Vz
L+wZoqnd9ExZPZzfCN6SRL8XwOgC1GZe2538Mdf5Docz8EINw5Bu7tjrfRb41HpTC/CSSbXpXJcE
apUbvC7Gnd2kkuRrr3sXQorbyRqbz6KlQkk9olTbugz3I56NE8LT4rW0rBwBTaIJuBjQ8pOm6PmE
ZmXpJLZIjPJ2n4u5ugujuDz1KCZvyZb2obpXMzIzkPnwTqNRHPMJFJmuwugFmXZz7sd0uu0ak7RT
E5XcKmQb6Ff2DCjUSYh/am3fg3iVePdlq907sB7FpUDHcWsqCxhjkg/WqQYNWm8JmvOeUX/q2yoH
PcpxmzHtOtUN6jRGABB9symeTnaWIbsx4yGmERJp74Zzk16PEHOOjRVkqwoEqVoRJOOo3eiY7vNI
xOkPk1E51hWfbKxIhvk9VH95jZTb2FXQzs6ZCjgvWBeRCcm7cRJqiIyB29FG+wwXojaJ0AKrK+4T
tssXmH/o1awiuPfbmnoEtqZHC6uny6Ypxq+ySHgvDYIhXtWAZ70NON3gW56nIXYLzsRx01jfEyfF
wwkqJHuKExJcXSvACRAz7bsCpl1/WkF+zTpCrIRE44cRo5hcw2RBDS3ahlcM37O9s93oykzhMTEx
GzjhxkHZ3cVVRviAbAL1Kn8y6VIIhu5FW7r2s4Usdku/Y8kTlfDruszi+DajESxZXhBs8OKPeCHy
Nhwe6bWiPxOD2R8sr0Z6XUApCNU1nBu2q1SqfUnIncP8ukt33dg0B9pv8qjHQDOXdwFoz7I4yvkt
rO+I0UT5B8r7go7n5DjjvYNu9IQmPDuhyoRe5LSFXshRlM+GFX1aeCvK9Wj504mwVOJfAlfdD5II
LrQlzUrkUfMwIhTkHUhgILFDerxMu0BxbC3v5kRNV5aufB4u2F2653zF993eSnYYyg4CwofxQSZ0
BgSthUOKPonxdGEgldfNyq5pRXIvzPGcSIu+i1v3O1Rq/rpC37uyBxLe0FXRSW2vuiHEcc/rVMd7
HqsU31jyUk36vobrNhR7NB/nMQs+cpXumxTNLqUN6QzHzJsOnacoKpjqkQwFoQDRzrAMv4oohpis
CsHiBIbgImVD8Fr3lwpn1UnVk+bwk8gPO0PZGQcyzHZmMdhPCVwRgke3vbhB1xq92E18Rj5Wv49E
OF0SqyN/DBQOmLWU2Z+rUiQvKYCEz1TJ9BV2hzr5i+5yDGuIuj68MToxTn3oQ7f0yMIzmpiakOHt
nvWZYX+zPfGC4yX+kK0Or5ME6INiAk+4p2NE5AGo9NG0pfVqF155JRsTneQQN8a3oK4QUjlMGMMQ
kYEFlYIJv+H115MI5lvU6oizXbO132N0bycRUcbyH+07TRKnOSr7o7RS5yKkQrK2A5rYb3WraE8M
4Egk6WgHt9LmHkKrw5nLmfc5zi5D5rfkDLNOoEVMipDENlxi2sfwZUJ+DngKKr1ndigqi2u0dORA
l5ENJAvjH1h972j6coel5FQtZG1e5MSYe8sjOZIDFc7VZT8Q6xPnlbsKerB6eAXXrgzsrUrhc/UB
vd0Zit3TMI/bMZeHUhjhR+uQdQE38tyOUbL1u649FL6tNsmsmSAaaA88OvWB9u4zo+Ew2zb9oUHB
Rq2AqYRGqKMVWszCxwSiiJ/D0nFBRCUzubK1t3YxzTdOU7yOUf0Z9+MmzsgIFQs/QuX5qaMFvxY9
rlysvCcks0SxEqfsV/KbM3WCnK7Y2NnE6nZVtw/c3D+WRHFzJrUfLZuFT0CQc02yK50WIwP31ZAg
1bWUdK5BKGTS1dd2qe+B9i14NCJv2Vf9d6KVzwwhNsCc5r1ZGK9VSeeyQNeoMpaxh/htvcx2204C
r+4/0ANyuPDEAUB5RlZjfwsGGi11zvfSQ+bddm7/PAJL5znWVzRt4ifKz2RfoMHfsr3v/Qj/5hhA
Rsvd6c6VAERjQsrSsNj1PaFXyiom5Ka9PsJgtY4eTd7DlNf9KxIupI92TbNCBsZNql80QdBNV58C
WrrbaTncSBuDSeLhoIST3E0yOLQzXNSVm8zzyqxbZw2vK0BLSJ5ao8S1xAzijBHa2oRnqcCenup8
YzsR/obvSGsYx9vmjuM10HgBSXCiX4gjy7pLw3YLuT/biqAft4ZVbZnCvE1uMdFlK6mYuvZZ4Rsw
K6+CyiCYoSk93BhuzfKgDlu3yF/JTHN4Aq3x2Iwt0lR6jjGo1dthYMUk6XjFKKFlr7PjXZp16UVW
J+U9jqJLrDHWsTOyB6ReFyIYP8bROVVldUZicYHt7cn72eob2nsqeEyUBZC60nLGj4DGHUq/+goF
nQHaM3Gu7SWWfB7r7sC+2211mqZnl4xDig8+DDqx+dYWyXvbMez3edJCpoqYsbAFuk2CzroJrhAz
Pyqa92ZcZPTtBZV9d3RMuZ6b5JbR4CFznUOInB/zFBNtyvg1okTw8HDDje46h05RjvFL28/O7VR1
TPCn/BbQk/5WjL17pz2RkiTGTke1ZKZnDxgL+bRCPYycBNZp2jfbYYndsYt8J6GZbzOmK3tQ7y0+
AXkSNPHWvTlcNX7TPaHxCa99o9lpENp3aItoubW4u7pyVAhc0KqGhFhUFePEdVVM4nLAezyuYQcd
zULRELM2bWq+TXNlHXKY727kCRqBw36QgbXDv4IwVBgg0cb61OVZ+z7Gk0MxmpQsivxORiBQ8yW5
wr4zGutdyGCfsiW6NAG5oyfZ9ivh3cP+PLYBERzwo4hdMc5Boo4k8h1br3grgVhGeX/GidFSiBNZ
wrQ/2TYz7cSyTGmps7F76ZjQGze/S0xOJYku6ziuPiwp78o6QfceXadhvZnAu5KLbdh7Tkukb4Zm
uMPJ/zTRfOxREzx2mYeAqzrmeJpWXfazLciDMIaieRqnuHkeM2OLiEZt3JAUwHqYxA5PkT4jRnyN
g/CsipghAZPteY2rtds5I/m2vJcjWKXDi9M4z01W3HOcTR/5OJjA9UD0qQt8Ci2komNM1OWmi4ML
qU9DWJ5RyoQ3Q2eiXp80XswPNPn4MOOGvky1hJ6iGx45EL5GQDff63rU1300tB9RMHT2tonluAFk
uXTSo8oDyMkjqFaFQZN0pR3l3Wbk6lEGu6P3hAOyMM5Mxo1rObn5a4Em/Zu59NxSfkusCOi7kFWV
Zm2sqdvqZovBqtqUGej8jcinlhImT5uOKYq11wLqlPSb/hqPposlLDQvLWIn5k3tMIhSIJq+OyEl
Bv2Y7JNiNGB+GPfr1kmxqbupFQTnQDK0pBmMgi6AS+dvydRccJ6zwD9ix6/436bh0lcYkndNgx5+
YYNYuAbb6S9Oxf8AGf4X4og/iUDO3+ZvcdS0//f/5L+yF37+rb80IK7zL2lpW4AYt5zfOUL2v9SC
ZHCU7YoFsYA4428JiNb/wnlk8pcWuIgSHr/E3xIQZf5LL+cBB4yeZysXzMN//+/v438Fn8XNX3iW
5sv//xV68ztfxLE0ZyFtoVJBaCKV+ZV5k4cK5jY77Q6BZojFbfRBg5SaWBeUsuLc6kxfkdiDVOqX
b+nv3+PX6y40mr9+uyU27+/rLr+8Q4HpYD38HfhAZkzlc9qbd43NMQTzsr+rFUpAMaT26c+X+h2M
89elPILshAIJgw4KxMWvPJiMsMO5a81ph13VOaWSPb9drMwz/aVcGDd/vtrvVKa/r2ah2LBdYEJc
9verDRXwpxi7/g5UnbtLHCsAqJQig/VaNIkD2V3QJwDC2sX9ny/8bz6mTTSuaaIzEsiNvvB/osGS
TIkN7iT0PaZCtvmjs7NpG9GHofXIJPOfXw+ND8AkmH5CLIv3168VKbod+oReo6JJMZMGsUFEb1DP
2Mhrt/fAB6Zs33++5qJG+n3VLLx+pQH+8+1a4ss1G5tdzR10veuTFi8K4k4Gx5a7/2dXQbUBussR
4LvIFFDqy4IxajXaqnaGnWYStXVL3BhVHNt/bZm/PYl/egK4igN72XMs0oRopsjfv79QQd7I7QFX
iZ/lMxO/MXpmFEjHZ1DMQf/8kb4+bsvFoCEt4jELLtnXVdmGFrxrOyBqkVMTbfrxkZcZPNpIvP75
Ql/v0HIhZSrhCrlkMVhfVmEpAReiXxp5bTlYnnW9B143/oel928vovSyby3ELvUFisSKdly3aced
D76eLj9jeUjP/2Hb+HdfmVIQcEx2RY7BXy5Chy+1A5dPYrl2jwZsvqNrVFykQWTv/vydLav2l1Ut
lgeWHUOxDph0sSX+vhJsMQ2uQaF9Nrc0Jf/DI/Plh0tEzbxZTO1aCoadp7/88CHs58kC+LQLHeaH
jCZNv76TEGXbW44BTXQg5L0EeDD7sUYcXfTlU5Ea/nj358/45T2z/BpQ6mD88D+eKPPrM2WAaGfy
mexakzDsFxd7N5KNSDQLjzRZmFN5KN9GZgz2P1v6P6/Mti+AFTHbU/LLhqznSaY1Cv+dH7npnuwL
vZtiRmI1i+vhn39Itg3e8iiyhKWWe/ELeYxgQoKBPUQbFWFVjwaK7++8MLpj7ytc6CLr7pLK7a7+
+UWXR5psNslk5icm8JeL+jFuOKev0x0GCmacndO2zyB0y2OOKbTm4CE6ZoFIeD7/4XXZf4EOOqbj
cj8pIn7/sL4wC8wuZbYLvKC9N2ynOuIsz1+blFHP0HQFzoZUPf/5ol+efKmFJU0By4qDycLoW/78
lw+rBqGwtVjZDs2pezu07gDZbIhk/x+emi8P/1/XocqyFSJcdrSvm3NE5kHTGPTtusC/1EmvbkpY
cLdhMBX/4en/+mSA3oLZZ1qu4rtkhS7v9V8/UpjaYxJ0FmmH6/Yt+gvt+f99ywjif/kBv2wvICiV
YGfBOiZskOnely0ZGp8V2VIoTsChdjhrzfmpDxM8lEPKyWQVJ31JjHedeRhZOZ0lmxRVaodYc7Ty
1QDdgXFUQ39uBQnPeHTKKVqMjIH3olqtlmiLhiQ0nG3QDysH1xm07ZpD1FxUzmsBhOiUJsh91xKT
3Cfh9I216WQfPZUYNQmxNLCMYz2k89EktTx1c93oS+zLhnsbCAjipYqWXGHDHp4dcjAwxZcixGfl
2S9JgzrJJzblyopb/d2ZtPNhgq+8TWHwyo3TtM4rc/0AF5kJSwO0xIxMsp6xCq3DJpiRTlX8JhuG
yKAzw4KMdEBdZrrNHMu+5yH2r5AjzQ2ZNm7b7whrRNJELzxDV9Urb93AhT/qFpDHViIRazbYDpLx
YEclwyAj8ZwHehF06kYXDyXRiAFfP2eEUR1yHlBE154xvctwEi9hKlOAH3iFYHoDuSJTgUYgMwzH
mrYwazRJhB0evZ2Ro1vFhB3kL0HkN9nWN8yU3Hm7xICCr/wcwLIIAJPA2Tn4LXEKK1i4M9CJivwX
BuDYJg+JrvB2U+cU9aYfnObBT1Ie1whE5sabwpHma03/eq0hj48Hnz8gFdhrvX0qZ3wzA6Xd0cGO
LjDbtUayQ5lWfviZnq91NJtiB0tXtkcjofdQRoYvb/AIDzcTgBOysIKkaC+QE8Pijcahw4g21TkZ
EG5nfcwR6YNbpBrp6zgJ+SYw6rbkBri0iGCiG3BYULTBgcH/U24IO1i8VWNKIxDmyEJHc3q82nj/
+gK2/CJvTZIa9zDi5B9ejzoQYpZLQyCkfnxluFaIIzCHMr4honk8Vyr1jD1cUGo9ocfslaLPkmh/
STvcZYVhNIc0UASuIrTKwGvZDb/hKId6O5GDzPjLmH1nn8nWJaK+Q8kgoS0ScYENpNowsQA1Z0Qa
LlKcVd13aaDvWw/0KGhQyF6cS1uEzq6E1WKt864zb/l1Ysg3ZgPoxvc7acCFqSwH58vsEWAI+CRY
B0NJ53Z07OF6zq0kh/gkSSIN0D7RcXXGZqtQPTYXeJBaAM1gdmBdj4a5N8UEdiuzNG1h0FhZtpMp
NBmYxylgOmHNTXDLuB74AexvceKbwMafUKWe/RG219ovOqtC6KbTR8uHDUtmamPmJ9/Carx00sm2
m5E9Glvq0oEtRYbOEhsUof0PB4CpoGGZE6/CtsGas8L7i/EtQG2XbRXkPEJgFLRxuG5tQNOmp/Oa
oW5ROyxzQqxJZUbrlo12mz94qkBO0AMMcDEngpfYmC2zuE1Y17RNw9RZwHMT7SaGtt2zhWFLPw66
dJ4WdFuwS2QyfRheq/GAKbNVR9AfjK9KaJgofGXUnAgD0hrQfGG/+tnot8fAZN61RvlaP6fsb8kG
H9rwEfk6l5tJp7axSuDyduxctM3WTgVeD41sidfATef5OSb+4sIfS3zWkUky0670IGfhszAZjg3m
kqCeQ3/f19NkhFvdFxBp+aGY87wy7H4M/QigyGLWf+ULncGxbtL5s8RvrleKEfdTaWHpWLtFzhIo
G2m0G8dpw2+9FxZ3vRMF/OXU9+oFyR+Jc2LnCK4K8vBAmygbplZb0u7fl3ZIzz2Af9ZvUT0zVYM2
wx6FBLvuVnPplNmpSaeKZi4zQGz6c7/Q0gQW0EQs9Ifh51JrsmqHAQGVDubiXmwEOA2xtsYCpFQa
ZhDgRaj8G1s16fc+GcPLFqIT+4qJupBsUCyk6whmDoPXpNWfHRA/54K2Gys/ChAnbo1qidNIaR30
W+5FyL+fsPwxQcS8tU7p8UUgSvuRMAjeA/Zhwe6jFqf+ZW0EnvFgAhdKaZh21r2dxuJt6qvXDP3D
fRk0/clus3GbxhnrmxY+VkztkfzZtxFIN/nBGYHOq+Ob19mAfRaCUkmQFZ4aeF222qKqu5MF2w4Z
haSabChZytefzZV1nkJ5R0vjgnki/9y7ROuz6AmnsTqnEymRey8D4ofarD/5cLvIZXHIQU6Lbae9
b7khrhudeVsC2z5yIwenWJBRzK3+0F0z3zNy+yFcZxea4iAj9z6tQMckk8kkjZB4M3lpwaipUtzp
APkPvi+mzW4cX0pnCUye9aNC9wXNFbJIZlQXxJlPZ3JrjEMR8UhNvN3I34AzW2OeVS36KJv+umeL
Yp0ihryoe6d+kmQ/blSS3WhnxOsZIx+kwY8gv2esMRFSvK4dEuWNIG9OMaIVhGLBzigX7g6zy+sw
c/qLYSqJiGhCNrw17UsSR03Ns567RfUJaqD8sBtiELaxWxcPtdlXp8xBCN5knOrWS4m0b2yLbHTt
6e+Y7sTMZ2eNIXmrxP0M+uhOZZL6NfKmB+g4OBnnkkZXzAfZd/1g7i0P0biqAvx0jfXmJb5zIQu/
vx55cog5na3oJSgD0o+t3E2vK8JDIbzVQ4aDDwnLR4UUYsRf0PnmQ+01IeZLldje49BP3wjHPfqT
vrM7FMVJ3z7OBnPtMBT3rWsihWtGcUd2lSbny5+qo91L547ISvmDeCrCsfBfb82GrFYLrvM88jbK
kwgMk7QsRq51bdbvPiVsvG4E/A+cIKPZovmvyflOZM7UnX8YG8kk6k02zPwLYcSE+ngiOwBMwf9T
YGFi3iY2DsqdK4Oi5z1GWjY8tdkECjHK/DpgIFqA1S+JAvgE/TueJpLIkX6Ta734nVFue5seZ/5z
jyb4I40mjTGeMGlSPCkourB4Gi1b3Y4ubZDlEWG5xaY9nPqgK4l/riV4V7MnsWZQ5g83iN6gM8hb
ARjyfmon0tbadGsZlvHDADtwsUC6QT1ZLyET9WdANv266NqThV9oAAgTdGxPwVxfDUl+jCvPXTtT
U91WLfBG3OsKglvgMZmW7g9GruaqmnxiV0ccLQmG/23jxM2m7IwZIBsCxQcM8+UmyWWwlUoO+6gi
XMkkMOozVtq9cQGUwpxBs5AMVn5nR8MBgd+1axCQyJjAYjqni9rdBL5tfzbhtGQyFQQxr0pioL4N
PjMspl7FQLYC0l67ztrdZPfedhjQL0RC7oj6g10mIsFQPUsZdhJ4vnGdOWFKaknIPHok+3vOeGSt
ctxVnaQN2dlkOHQ+9I+yMcU7RAV77YXjk9/ZyT0YkZ7SqUQCXZkDpgTfDLawePNXmXTWQ4uR8cKN
J4rUZLRRuyPrzHGh35mxYN7GER59a9RafbJUtdcRurl5BRgAnQ4OtwuUc6CD6rI7lY0I97VUw8ae
O8wdk2RL0WRZoZW3sNsY/hmZYMZsGUsSnxla54wqA/c9YTFxC2WncbK1VecTZw4cVCczaJprir96
rYmvXPulJkgF8jqgiFQaCPm6VN/EKuufVNmMzISTqKow8SH28ctqfIXX4a7cqZ9KhPm8yHfzLIJr
urizt+7lhJHXi/sahzLDv/uZ2u40cJcAZlqhsab4K3mOJmfX9jRlV3Wekhs9zCJM16C4/RkK2IBk
KR0CccusfG4PMbmI3zOr6KMzwHRXHiUazerSL9gx8SNUGDBk5tqYtseuoFKxchS7rKVm61YFdQca
QCbncOkfVIgxI3MpaDl3hRgWAF9g7XFxfGe7OaoUPy/TYlqkDVWBRWzVkUbUXqPhKahZYTSZ+Gqq
7ljZKJvXnluHD3ZbFd1tZarymhStzxIr24ZIiwX245nrpgNWKJFG82sE7SM44O6zAoWVwTsSzl1A
NUemfWNeY3957aSlNpigryFsYNGLQouXM+XY2gnc2sHkvAjea7dEruIPcbeJY17Iq6Cj0ILk5o2v
c9KpdmM2Mt+Pw5TsRl6yKW4u6CQ9UzZQGpxb88iApJQvG61NoyMMLOeYh9ZlPsfPgRGgKwxQBeUy
JkfIq09pWDqXDuLKi97Iu3sbnWa+h/zWAeoCbBT4UtJcrvNqFdnAbzAzRs1NCXblIuoUEhBdi5s6
qzHk2SU++l1tovTwPZs/V419pUfwV4ZGk7Nkg84x7s11R/rzDSepchWAUUF+3FYHY+S2rMwhja/j
zHjGAgVE0wHCUFnZ9KQl5q5KCU5FOEixp2G2PEv2J2dD/6fc8Q08MWMwyVIOAEYSRl0OxW72kJKu
BldqIt+IIeDgWBJlR0no7GVN4hG2nCLY21SfdUzG10wocStwY+VThm4VNB/a6AIHgAPlCGZN+xhZ
Rn/lwiK+CZFXb/GvylU6j+/2WGXXpaWz67oqxg9W1hMdNijwuGdBzkP7vOgHzz7BNtq7ZtjfMRU5
AiBm6DwVxNCgIhtMqLZIz6O8IKJ7WN6b5ri3MGAyu7Cs+daHScQ5RM7mGWiZd8AxhD6XTXGd55l4
pniIHloArwZzfrroq5AA3pJUCz8d9kSpBw+kn3nd8mAHV2ngI01YKvo33owhF23LjcteSiWFtL9x
+nLFQPUalIx/dGu7ehlKLFTrGIroo5EWJl+raBFkQve4D3zV47e3/TVD7Myxt6UVjReh1B1s3cR4
tDDawfCANADnLsvqDcNpELemf58Wdj1Cdey/TY31SGcJjmbigy30oQBq+HgbwjKh+gzUkTtEZRcR
qDhKc0J/uDEMylckx/D+sTOTWPJq+IwIIT+Af3xudDcYa9fwjZhZWs+LNHHwoebUHJ9oydnYZZhM
zWWdjeX4aMKE+Qg1QDT6v/lr4NTquQ08GW0kuCjQkqH77oyTv81rOJjIr1u4PzAdNM7X3qy4wzms
URiEKSjTqPi04wDaHfLISxtKd3aykbXfVulyZuhFN726GCyowikirvxs8TLRT8uzLSmm+pEsOgbi
vC3qN9MNFBKoKf0UTZVcVr47PQ26N++lVTqrjkbRsIWRB5TZLqI02LgCv4lJMJjNg5a71zVeyv/H
3pnkSI5sWXYvfy4BoZDCZlAT7dVMrXd3ayaEeWNshX0n3E2upTZWRyN/FfInkAnUPBGTAMLdQk1V
ST65795zUwCB7u2Vghwf0nTtIl6rIlk0hiDkGxiku6YSY7yN1jRg+OTtUJu4H8iuCtApFCGlfPpY
AWR4m7sDLZ0kUV21K6aJYg07+sOPMUwY9ReomDd9H/ivXlpgD0rH1idXvoT4ZPuR6Ozmb5LYbloD
MrlLBzeQLwiu+qg0V9dSAU6yUVfudkfB4ufoMlECve0oW7EhYF+XpLNkeHKcHCKtteSiqcv8lfXc
1HfRQhxkQ+cKTXVlBqGX9EDJENpINe5gnc8rWSIrkj13j8TZB23YP88Exbut6gdTYYqeFITPMHC+
RCiJv679gHNFQwXHXrrEKS6WoiSzUi1T3jPfMX/t2tarj0gJRcOjIPflvqT94itmPzzv4okCty00
2PWuZgl7oZWQ429OedO4Cyc7PUbYOp1dzNf+UQCJBVgYjRgs5rbjKMEstwyX6OqQOVVsnldSghWn
QZVzOEnjyfs2EbDpN0vcrjTTTTn3Pfhw6xtCDdGUfu6HS8knXu3qWC84PoqUAssOltsDRGX4r/Ui
+YCNWFIm9w5EBvDtNWXlQX4QWSnAlRkSfiVM2lu+JlxaLncVzybVeTYjzLUVpzWM68TRl3o2XYT+
FIxPCY8q/Ki8s83O41a7gMYHscIMCo36ti1tgKO+Gxo4ZmndfSvL3l82PuzKdhMsZfRzcpBsN6OX
cfC4cu1Rst0S4ksEf+pB5pKHZt0QDz77bkSSpM1QKXaFDr2UEWsyH5k70sFFWTVR72Ua9ZfbJPqt
jbwE0lUT5WLvlBhrN76oATC5rrR3XtTBivV6t30I1gDbe0G7609+ov9Vp4pRM5765F2rIfyCdLBS
KmSq5eAK03rb3I88e7TYpTj42Z7O6YptoyI5qojE1v6MVptgz3YhDhZRdojGwH2zWZG4pJcEpeh+
W3XXggfh5zv6TtAbCjnaix7A4F3FL1SNuFmTaY+iNT0k1kLXFmFEkpq+XxHu2g6uFX0EBmJOx1TE
ZU+kkKNa70QYkkbYCCh9pfeUFj4uZ9/xsYklU1rBCgMrhamtbaBS1BSiPeLrhLYgELXKfT7U7KKi
NuNKQILz4YbjG/wIgkx/53eOXjLKyBixcFH5dHlGXXdTjRO/Vshr5MEZUFVw286moBK8GLw32aac
6kMZqk9JOkbsysAnqNivUhAzColvQulLsKCNaTA8dLrOyWVzl3/pnbaudj3L7+SXVcwt9zFp6Pmu
nQqO+JTNjaSyqtVe+dAZuT/XWyJ9ufIGgSkAo0SCdKjbZMgHc9UcU3gFdyNcxnsNqc87rw3QZu+L
MVX04VZmue5XmimWwGkhPfhw6W/xEQ6Gh2ZAl2q9l7Rx0jE5afaHwykreF/BFuuA3vNTXVM1zx0K
UgyuwIJU7mPI03jeKPR2jtNNwZldyQpthVCa4+9thLP7HI5X1znM8MnuKukS6mzw7l9Dwr0xr9LF
vLapHQ7ox6Rop4AIBEzZHbvC3tn6CHrQRktyaruiaEdGbu7WgDkGR4abLi+z4KaHO4ibt6hwBZes
ifOYmkfmV5gcZbK8TU3rrGc1FCHVVhCTUAkXWBSPiixNuke/nbDTdnFDh6nnTf4xdWe3fiUKPTOA
ZJyt+f7nJBtTV9bpe6dnkLFs3Mdy3zZOU3/yIBndW1XU9e/JSTBagyXgoGZnwbYFLRjnArZ/zvdL
w1h7LPw+JJVIsiZ5RTzoAMaPeC2PS22jZV+5shU7zcGHMhBQqJCwpylp/xRe34gjhaeVxidp3Og9
L3s2qEXr4EG22qtSqj1hvN34mH9fKSrAxyq8wGuYn0hO7a4l6eZWWLu6N5OJvajfBNfj1sOaGi7o
kMbjAfFKe99cDa2dN7tc/gyTls+Nh6kSToUdxSUu4+VVWZzdt/OE/+4YO0sVXbwc5Ya7WhrckL1b
gn02TcGEXzLy/cexqJNnBN+M+3FK5lYcZBPDu9dJmER8p8a5AnRR46AEXzTPbzHO8OTiaSJvj3jr
RXGkBl7AdBIeGPAGpsgnMVjSfXyVpI9mhjVgTylL8JXPo4PUjLgRyQOThMdRc5ywbk98T+QNIaI2
eGoJzOFi7a8RsdnxWYPLAYQWLTNVKPYI2Vm1LeNkMadmqKhXANLcVKeZ8owv5u4MausUj9ETMFGX
2HZF3HcPBkEuOwwdkFYKsQzgMtqC8/xWmsAtfyvSQpZJx7rRHhFT4IQ06WRJpbEC27I4T1/Clflp
F8KHtJwkqHfepi6dS38wFoGwEzUJ4QiojrfxwPC/rB55T5K3tXhZE+vUx5p447IdQLP0R7UaOiBI
YA35zqllkm9WTRPY2Z8HWt1huLW3PahTD+DX6j5SsO69lL4H19qRZvwNzjZwbldWZtnGEsx8JJAC
tqUzxn/xOA1/apXW+R0s0+TLlRT4EKJLGvEchyFe1goGHrGoPorerQvV7rFi/fNiMUT6NwRd2vU2
8oImOU2WQ+RlFCmFYeUAi/MIFIliYii7K5E0SlhC/YB9uXxZyHs7h961cmCu7NIf0VUT4jQ9kMjO
4/E3IhlHcNp1CKgvHQrJIXZGB8ZKCmx8O/FNm7a6XD1zSCsM/Nueb/cD/Z7dPYMYSTADq7s6tkTG
imMmrT9fxoY4BAFhR79nLg3rHF05y+4dcAr4nTnLck22efyL2WW8NTVP1w1IucTehF2XTocl8dIX
sK88mqNKMkCKwSCPt8KreRwwnu6rNim+tz3Uk+Oi1o4pZZQC2Rf7K3KOg/hcYGr73dB8AaAllVBJ
NN4vKmaBWIrq9pqWUeBcYG0fJVrtwIXORkEPi/mSYM2Ih4ENo6WLuLF76JSczI5iHOOcoTJDYtFj
A9vIdwp2SYTRUzOdmrXkpfpNEqz64lY5U38OV3x5KIScUJbqNk8PQZa19Us1AtrY04szsPiw1C1A
Xpo7jL2qSt6oFSaRGwGoUEQNA2e6rSvDOTtAgvBAnGp85m019gRVe51/RMsKrAiIRPRhzMjwIouh
TPdDR0aa+Sx1TclFF2fzfeL4liE4clN5OwDRpcqZVMsfvUrdEMFoFUWdshvp1YFfgb18dVu5lynV
qINlWbpzpbv89IAZ37LBK1ie9YW8NbnXcMnPS/su/TrgBD0hXDMXzul32N9zdR+lLKx3BY8TzNle
GqJ+itTfO0iHwS4SdIVnQ+mzw49rbbdpC7dtPxoTJJeOX4Tx2vX6HN7E1MHT1GmT0myhXXNca9Ak
4M4dn06EKbl2w6wOsv8sG47QPc9EWFCiTj7UbFj9svRAZ0fuQUhhtynkZhrL9Xudlq28ieAmzTde
zAn0vIYB42FSD/T0AtYdw30fpk1+c1184/bM0Uc9gj8WukgwEbeENL3u00E27Jy8meDVVGXyRAdB
9Uf2Chtjio8T+kWb5hOkqGaJefTm9WnWCSNy19iFpZZkr8zTgU9sCkNbn3S2kAxoNVP2oWZpS6s4
2mtAD5Fni31ZRpHYcpOTb3ELHJQbCI0xN4Yd988rq7bY15Em247X6zqAIcOYPSlA37nLeDg2B6yr
K8Moz95nReYr3FCX4/o7YdvKP4aBC58bFrdb8fRvXIgwU8M3Uk5567wTV1TfupHHkStjktD+qkP8
8UlKxCabVl2DKKRZ/rljwmFhFhvxh46syjsVvKRzWbXqB0MJKU7QzBpMRE7ajEAYYBze6+uJdC24
OVg4oON2cGPP7sNC2fg0LpNnd2W2OOaMTA9vnkopmEengu/ba8Da3eJdR0Xa4+aYls0gy8EnA+qk
xUsWBIrdPrzdOdtlvl67wzr7uvycCXEOTxqoyCXOOIpcRpe04pbSe82BTqhsuUVB0h+whyioGgq3
jc9t47FDaGeQLQfl1dqnuKeLHkalp3lfKq9/DoscqmLQ0MSJDtY43ZZFY+Oysvbnb4Uj7XxM5aD1
TSc8+mwFtsDoyoThJTLe2HTD9LROh5ETtD0HDsSCh4L+AF50wlH+nnSQpW2jmIGxsSFx820Wj6bZ
j2Jx0FwtaR74xBUBlpIWtGMw0rT50bSFVIBOKySJfe6h6LzhBeg/lhS86Jb3kU09NEi/pdSwDe6K
OPd+JcSsv618egsJAquEd9E+1+zeIXt2b8tkrTeRb2skXUZpXDI6NuMxm5ACz3XBEX/cjRoJaO/a
ea55/MngZxvSYsaitEyCDagnVTGm5fVnIjxsthVWnwhaSjNCx+VJ2pKPFOjiK0kgDVgs9QDWOGnv
XESqR9AWcwh5fes1FgBjsCpU4gvO4mVhKxmb5EeQGiaRTTQny0DokXC6t50DwwHMUZmZb9PVmmhD
zteMhzHw2/7cLLWabpaCc94+GMGmnHyeaRRE0xav/sSUyja7OQU+vNEw5MjlDuhxWxWG+S+3JNaO
1pMA5WK/3vnQi233u9AzHXpZW3IQgZytgydKZlf9EvQzORDrdySu2QsUfya8ESRoMLzRhHT9vw2d
cH+z4USE6WDftifsKWNzRM0iqwMjL/C3mdbzTbd0anyeybu9s/tLoXd4LiT/fppaNHyZel99UQhx
zyVVfu+XSX6H4z9/BEOmHwcOX4y109j8xMUEE2d2gw6ArdbmaXKZB3a+18Kv1sFKDVfQoE9QkMHu
DJyEs3xRnh4noJVk0J/zRKt5TxofjFDOgZ0/WJcxz6jB8T4YwxAcas3a9YLWyeCEz6YltM0B6U1Z
wb8Ktpd4rrvQZRlFNj1lF9G1I7U2pcqzvcMb7l9sQFz4UGMH6+7wRabXlj2XJBioSMRRdyGqcgAP
ST8EcOae+19brBQIqDEfj6LWXrlvkP3fWkgxeJPIE1LiQtwo3/pCuWTUm4DbsE2vbQFwjAoOtJpy
hU2Wtkt0wa7tO7ukqK70IunHbygNPVMBNTvr3sdJ+NvXRrAwnX2qTQaqEClINH12oN49+OyN09rH
1FoGZyEq2altPGsgPWU0grru07oY9kE4ME4IUrpsSS3cpItVCgRO6QWzul1LsAv4jpr6NkFjNzvp
Td7ztcYs2hovqm759PMINFbCc5sODrI6RU+DWO1cY9FLW60wIqkENHhG60xsqwx9cJtNTOFb4NSG
V800h4a18jmRD3KYe2l7ivHgj/ztc7rCbTyKim0mrMmxefAHufogiohj8OOL0tk5+TwR/JyLNtiK
LmShH8mwvcxpJNodBRXprzDoF8M4PRavQW+Z8ruSqhS21Kw1t3mXU16etuJXwpv2HVOEJrDmFeWX
42GTOQxtiFI3L5qPrKcq8T5Nq0g94L1FiOZlQcAYCqoSsQSATaOowX9cJibAXUWs8mNEj1DbkMnp
eWiu/bt1EEJtsLVLHluzbyWSzoHncUoq/35gefmDrzGGmDmfKVYWCYGrTctuluii6djieXMiqY5X
Q8StfaANgg++eoStsKBcleF1pKGbL9u0vpzeYk7/Nb1GuCOuC9P+IZ3GYcEYVvAFU0PZHjLfs7+k
VvopcAv3vdUl+5pcxAw/ESLrQ0F60tsnSfWJpBmcixnKzisRZv05+17yJ0AErSiiGbwLcJVRklUr
1bNcgjJ9qJpWoB2OXFxAVhr9S3imcHcdZZIcORPj/9KGCoTHLnIHB9wcNqiTl8f+V2hy6GoCjs8B
SECD+4mcPmOYVdmdv2Qo9T23hogDpHDiG5D3Rfvh98B6YR3mdM8QkbXzJq97VuemiKnnc9rBsj1e
BcSHhToz/kzPa6QIL4ZdYgADqAubk2DdESUVE/C1igq23pug8yVpo2HHaU9iTQkY77ATM2TAqcu+
FJfwtOEO6FLYZuKhOWDoCsW5q9XfXQMZ8oxJPPQkr7TyBLXZmwDAIW3dUZ1HZha3XvQ3hB1gYR7N
B0ub3yMpRfkVOVT/cEO1VKYoKrfvtOet3AnWBVCpKYrvAvcyBEpk/d88zkbsFILswmbw5nndU9zn
AJ1yhrz7NpI0wOzZ68T93Xl01FyofpTlF8hHmf1qw5awtDFpAaUV+luxLU2U/WQ/Sm3DSIJ0OdcJ
EzA86gnXVRot9u6q0Qw7ygPyuxbXU46/VNbZdzX6KdMBRSjrMWhSCJXYC6ZxnyHQra/8ROsfKgll
YBfDeGUxYCTdjOtc4cup69BgWBkHA1pqDfVOlOVgzXYwvfVO/B6IgZNuwpqkf7Ag/VNawspKJxw1
NirrWldRyME/JIPjPNmLLuWCQOBjAcfaJh23moolqk272H9t/Njod1IlbXgRVckuVrYFkyRQcvqX
VAeRiHJxU5xVgn/xW8ge8W5JB7oqaPoq021J04Y59W0ZMkFNnTqQaY0oEnIDPAn0JOn6niB0Oexi
nbkDg/uK6AEIMhUgIiusWIpukvY17VSM+Wm26NMNki9KGiV1CfPeR0uqdD1NUSK7H5NsavXAgEP+
KudBZn7lq6frG9M5vC5RLnOa3dkyQ0DcOkW9NDEHszpcdzohKL8TRdmofciRHTI5DVbJCYNeXV1E
EtLswR7B1tTaxGKo75xxwC7IpBQSoml8yJI7+tlkEpL6FcGIBTatEp6RhZ647QGFLHJvO4GNzTRD
hKhqTBZ4sPpfqdfmw03jrn3fbCj4Bn6QdEv1i1Fk6g6kOvP3dsnJF4wN4eUTdVjrN1Ae0EkHVlAo
9mLpPuVaJeUj5XzRte43EQZ+WkoNQFnPM+q/7y3Jk63nbn7LKAsZ7yyZ5/GEz68E1j+vMQ7TJaul
OtpC6rc8Sdyvni+xgTqh42WX1Kq8LiWngQaiEDuk2Egehx33KtGWzw1XYr6FixHOtN24mnY+ntmv
fHuX7hizZPlT+uBIbp1+oFQssX1l7/KS8945vlb6HfgdfepSPSw123z2IFOASYjEp1kgb+xWl1DM
NsX4nAJTWCVLf2EaHh/ZZHVy78E2yznUxsMrRrZrEjQvWId7OGyTU6xMiCor+HR5dORm/KlHA5cN
7BO1d7FJqbFH56imm4qtd5iQni6D/rSqRgsG4CmrgidcKYCivNVzf8XIvvle5p4nkXcq3mCUjCQD
rFr1uF9lBYgJbD2uLuCHEo/XwQum4A00CRaF3GAGgKvREb8OA7+ZbjSYeHvwEwzmh2sbqCHgz17k
FHv8OrvGwOkHTgEhf+csto/Q5yhiLWhrs1G/j7SlgTYYCArcYidseNKtg67J31kIpbUaWV0OSTdH
xzjCXvUunIUBhuOP7U7KGpneYsqmySa1bUCZfZ9R7Mp+KQTkprjbcChA8NyYlHP6wwgRw92WaEMS
o9fQ9Xee0vgh+ahlfruoeQALd4VM3ODvCOcXrobC+Qaf8bqgLAUkA9Gt4ilWTeNfHOqNvYepW1ug
qSHPsjNc0RFUHw90+FBQt8Je3+LZmLhu0sq41Vvsd0l7W3M4Rb9pjSieGhXbjIOciwRUq0aY175f
kenxvSf9p8jZEj4WTVz3Pzr4ss4lUrkltBg1SwMNHBxt+DvrVnZEmzxFD3cYxwwqtZq9hX3fXFXV
Uz/XzvgKgS1QFbEPT+DLwQY9rOinSdO9X3soCsPkYkJ3SxqW6tjNyoyjL4JXbt6EGtIBKEtD//JO
qbgZv/H9l1TUxFBbSL8X0aLMPWTPqjxOtsQQBGHc0mqpUR+nXZSJrjvn1OQQkC4D3By2aTokCvb4
4W9qWevsNXBKKc6jzzHsaR06i32ljYvUeVhnZ5xxiPTr+F4PhaPuGgl+cxdDcGzXq00cdzwjbMIO
uCzydbC3deInRUGMPekrBU66nFZgevC1ul21siI5Nh55bwpvyq6+sLLU2asfYKO5zeq0tw8zPS1y
V5mojq5PPnWhJBsMa9/30TnzK/faNBYp7u1RnrvUjjfBifMvi8OMIQ4nSIdZkTQDbsGN5FD0i34o
fINTwcF4EyH9ghrzOAODyh4oQ4bBFYgAfAZWcBxMGmsAbMAlTbzlGM8Mq/Aj8gzl6ZyPOXirE3sQ
ZbrPUGY1V2RBc1xqb8PGIRKw6qkbnyZJ4wFSkoZ0PvyYkFpcNkT0UzT2FyxRDn8Hbm2+HG4gVqb0
6s3LgEq2CMzbyc511gzUIxzv1MH2kMEn3k/G+hhBG1qlmWLTVuMH6HuAgNw9FftAHsZJ5wtcuKmx
/a5eIBzZYzpMFEjuZ+n2/vOVgwX5hBVn6PZnDGJ6eSxdJXlUTLy26MX1s3g+dexV1l0StAmyaFnR
cjvPfXgc6K7+0RYja+AMtvjT7K7mKyMNM250Pus/PNYmgFUsCV+DtYo/Iky646bBTvwtH8PouEhn
7U5GieLD6Vr9WgkdvaV9lU4EYcyVZtKBkEARG/RS7kkQOaRXsrrdAtaPp39Plf5PEP8f1xjuf13G
sE0/f//HAP71T/+zg8H9i7NyFIZaa05ppC3/bweD4/5F/FyRvbrmtNnT/b/4veK/aBnw1zz+K/Fc
QoP/jN8HBPMd6V+Tz2ys+Eb5/z/xe/7qv6az1PVleUHED434B2/ev8a/aEQavdbxgWqwF4AlhdQI
G1akUXPGUulg91MGkbcMB1N8wwiQPlGvzi02jNL0b879NqXlPPoWkS7yTr7fN/4BGKUtbrE3LBLR
PW+fFbPfvPUTCtoPOb3ADIXrKgaoqoWhJavvKtV9Tx1KqRiUMkcRxZjyzN3hbtYcSdG1bYEbc8zq
W1TCue/Pei7g7ubgwmGbcDA8eRnGKMXTryD13XgzSjURhEe6SLsjdqERnd2Txz5z3fQ4C1VxVbPB
Rzy3O78gVOQYFlT3S4emcO/pwIlnzJRKXqD8F2+c1q5zcDk4/lsIpu0ThvS6Y70GD0SCmn30eWLv
I0swpbtvAg1Eo4y/01NmifyYOCBSxkykHfHKwdDfFYGw7vM8GuzAbUGy563r/JhnN9P+c24q9kBA
hdyGo0s1jG15kXVwjQDE9K4/YGIIUxjpIJiuYFCnan4vmc7/tOR7cr3laectO0JoVNiTUBj0syZo
Vb03SVfbA03d2CHcZf7Nztpx1x0d7j/TNrBfQ2m9luAVXCWNmk5VgWdLeeJQwiDmuxQFgfDQ4x37
4TV/QMFc+o2gq/Kh7bNYnCDhUg+aJ5VjqWuS859csdR54tEB6xFg9hyEsImS5hvtlDGKrQ12EqfR
Ce0lo0d4Lk6zdUCeDNguNqioy55Kg9R9sVCzJA1OgUcSOsuChMg9VVv4IraOQWy7Yx8QMVnS0BT1
cK0q/OZkCOhbQKtMUvLOsGWieZxY32cJEOlBceDYYLPugInS3YsBeSMFSSliKlXc8P5yNgQtg8oV
7Bck9fAWdZLOTHzWiz0nkDf6fQNNTdyOmW8oNYj98FERdRtv1gUP6Y2PrTfetPEwTnQmMuyy/wVR
fwq6AvWHZ5T+4c88ajKxLjsQyf1xGmhuudpJg2kvG7ycltPrvcBOfCDhyMabqJK5x0N9BdfGK5RS
8r1ACErXvlhsZ9RMaObFBVPvE4d7+5D7gd6pwi7iPuzb8YnTEbktHGZVsTNJmfxw0M5OrE/pVksr
Lol9b404eiiY7HXjrnxRuGq5hIa0PTetwiSvguYzqRIySHy1QKYGYkU8KlHRNlaypIV4mwgLQrt2
mzMuKgPIHMsGgz67R5YyV/X0ko/F8AruPP222Na7R4MoN92k2rgfzjhOCOt8HziDZ3g61ZLHwHJj
wG2BgVQ8CK4mqoBjNKLpF3cFvAR7ogkkPjmsuym+Bmbx5epf2My0+ZXqeAWlh84RG8OADyB1wB+T
6FM9GiB95nJ4ifqc0tOBmY4uGbbhOW0AHBfX2pyLqK/G+qvpZpcADWHKOEhBg5kxmy9yqTj6aqiu
4QQosIoG/DAYWKUbmds4HPETbdgwL6Zlq78MmHSrDsfvZnFnj7DVXEUgI2Hr6KuzsaDfXvIy79wZ
iM/8w8Qp2/mth0XZYbPYpCWkuqoX6qoCeQlG5knFV1Z+NaXfr21gdYO66M/ppxcxEsIWGSv/HRtS
XXwLYREth9EZ6+4uKoasu/NjsrJ7PFQdePZ6HqvxEVlhRFvqcpogh2JmVO4cIiVxp/3PsdXspSUy
5AkJxTsOLs0XdS3NR8qHi4tuAZfMu78jhtfcuFMpXkJLsJL1sYEJCvfqgOEspe5SX+nI/KC7Vbfd
TVj44XPK8nlnp9Xfd5y8yg3WJGpwI7j9MNDm/t11Z6pKO0VUTFCRh2JbmkMGRTPcyL5yjouJyh8p
mduHZADLy1lX0uFe9xIbKXsRkwZ04A2leBj9BjG+U8UpBpHMfJ6EZ9nMnKZpeNUfkx2p45lNetV/
VjoEenNie15fgCDXWF/albhFp9MFhhVoMJNfi1VwHOI1Uos6qqoP6NW1CuQIit0xY7b8rgvzTHaQ
CEJiyByM8ouaC+db0LisdnPWt/QVdO75utP9UVrEwVvLe31kD/NzcIq2+0gT7sQ3Y8764Xdcuqhl
DbVDHIDYLsGSDYL+x6KmNKf1gYfte2Z8DhpXfRY5Y6ONF98tHX16v4uszz+17yvx5i9jwTKYEDHk
7RxFdMcFQq0ypaFMvInCJROB+Aq3XtbDQgxsc8w6WdpNPfrVPWSohWNl5Tk0QocBJ2I2fcieDmLK
XUneoto5BfdSymuGI4gtwHMdIuiSYATctpGxjyh43rp3q1FGqE5FHp1JGZZ+sV9t6B5ocTdsL1Ji
mxR9IOg24Yce6UFqZzo2NpKr88n0bXChnNN/Hro1oJy4iBLGbq9afpbCnS8ZK6XPeUF9wPQ+FIdY
zKQqVm2LlwWMDG0/cTp8Tr7ksz+hg+U9u+6sWH8h8KXpPSbtOThYgzwOFjDD8l6ioppGY6HCYgzQ
OBDpl11ZXB77FT31eoMcR/P49+D4PyP0P5SEDfBfz9Av4+///W9fXfbr8z9O0n//pX8fpd3wL+hC
+G9CXzoy8BRj8fynH/7XPxz/Lw8Xn4/5wAkDCAP/5FgJpf5yVHCdsTWfcKgjiA3/nKSF5/91bUbT
AcyiAAABP+4/kav+O5KVw5ryX2ZpZh6mfCboEFUlYkN6/W3/BaWAkSTUk6LC1HeM2iUSq61WZX9V
boJhfFegSe2G4EcPnBTxs2i3QJwpOosT3UNAdVbfu0Cdbs2uazgtbmGZWEE9VZmu957Hae9pbl00
4Y1ehyR+Ljyvmy5VLst2jx8h6k6r8fMjyn6S3Ki5IaBGNHAkBsdSZJ5e/FUqUmW2qlwYs0JxU02G
1lIR5DhsxjalUfjKdksskiecMYwnOuqs/yH7Ymgi6KeRSo5FvnCmINET2+XBjdyFCWCtvHjaz50p
hu9z0PgBFhwPyMESgkd+uPIeu2MB+jR/kUro4llla2N+9qIPnjRbIvmkR98Lb1hW9cvOBUVe0UlJ
9vRgcEzWp3LqpvAbRfG17nfZFFIbT09MVf40zOH5aQijefV2CueLOYM/n6K7qR46bm3Y3wN75/KN
ydfdwFIDZ9GCryu5d8J2ZO3Cr1fbd0z9gljV0g7NH9ahEWxfJNA++4QCWrS7aDUzqQOWFVHMytqi
ItIY2jroWw7n/g+oFll/n/mATTcuzxpxNnCIwi9WZMN44um79n8sXjYisgvpLwwpPUY2gaTDDE6Q
ANcOwss27ZYsXXaDv9brKU/4SL4WyF2aVMbqiENcO3jv2MjSN4Evg3a75KGagbT5W+vmPoGtAc0b
TnzIi814I7IyHq9/ns3gQzkCYLmfoipa3wi+D5l7BdOOS3xmH+z0H97i9PEbsbGl/cEOrq4fgxYE
Mtjj49pnnPu0d4uhpPjBJooA+hwR0y6CN8/6zW+nLq41I9P0RoLi2pCHQfz6xcUHXdSo2gvWHQTu
lQE3ETjMkr8DDMtSPuZoqu6rm3jx+N6qopxvtcKAq6WbzXLXZ5I4SchISuY2GElAgL0sI/OtJL2N
Y8lD2cinlaiOYE3FhyoI9adsY4Dya77GbkStT68LXs5CvQYIyiz332mTw3EQ6ayLQPlGcybvi6Xo
5OMsIsr9SBH4dFdLP8t8Oj+J0I+XjEU6Q5hQy/oTwkk8xHu9FFpRQxDV60OpmkK9Bgx+78WVld56
4trWxK4HdgP63IErLH7nj6ojOx+X46yn2MJhMk7auwjqpX8jHTpZt1J20/BMBrmAeMLojVZ5FfC5
cAfI2uINJb2ffmK2iObfoQdS/Cx9I/RJNOWcsbdiqfLVSVnUB0eMWXzDKSPP96m05BzBzo4lbu++
qYfTKnrzTIFKTlOXbWOHr14LbmO1QGc9iCPY1abAW65tSTSNjlbU7wApW853hUsdfDpy67inBWy9
gSdD294a8aZiIxHh1VBThCzGsWkfMFiKvVeblmwf8O6IWoBabxVlBO22G0V+IRLOLpAFZUFmZh3M
ehoQfaGExDVJGsmcRjx/rs3bxGRGRryLilvhdtNjzWkFIx18DDSyxit7LPO6ehuVWf/EteffOn52
Nbhn828OcLDQOa89mzR8W2Ntn+Nee+4545dmSZvG4jCrvjiagv52iICT2rKhTm54IdSUrIGsz0Gb
OfjkMCZlfsYrA7bcvy/R4utNZkT2i6oGEmvelDxgF3TYGPUUSFrXPmty2UdMDu6xjYkaACQy35Lc
zE+UhbjqJg76L1/6AxXsWeUdWtK9780a1d/zYIYQJQdHfU0UKbEH1z7FgJasHfUfwbw34UArrrv+
H87OZDluZNuyv1JW48IzOOCOxqxqEn2wJ0WKpCYwiqLQt47+62sh73uvxBCvWJlmd3DTsoEQcDiO
n7P32vR+FaTfn2Zru09uZpHsPXYSFMs0UlZjs8/OOgezI+wp9VU6wwgHKqCCi/JsTLCUWulFS/5Q
tOFQUV8jL3C3zhB46VaYONkwcNnjW9f0D23jkKXgDn3xJAuzvmcHIMoPNQF5dTmd/mO3yES9rPev
Yk2j1VMF3dbCmi6zRgffBrxQ4gLu57BFLdjQHLcIj3DrxL3lZx6PTu6n3zQMBGY+pdfteo+bWhWh
KZsNh06a8aPJOLSohagOlQX4YuBjz4FvtByi6nop74hqY1Qs3OipQE94GQIU3puBkPdOpJvnxhy6
BaRGdMboxujICcGss5H5kGucTV5EJWdX92Y61leD9IfgetJGemhQRa7tKh/AxuA+O28hNvHXeBFw
43HgQFlz6KbCPLMHUz00Iv4uUe+eiTG8SCNfCWy3qv0qqkqy6k1JWFl3nU5edg/NbQbH0Dfrjhgm
AgxhbvRxcNEyZV8v87HbLuvKcx8RWb6xKyt/hrXjnllM5+8GjcivLcry2mSGwCnfCJ/9uAd0h/B9
W5vK+JnNlslppU7wnFdGyendLOv0WE3lyMyOX2GNgAnagZnEF9nc/Qzj5JpI6mNR18FzIKwbd0j1
F0lHaZvEjXysDYToWDqu3Ky9bASO3SQCrIMYPDd/Bgi7VsiNzwlzMteiltFXwzAtplqkkxS5PPpI
WbF4QUZHY7NiQs7GAlOPlHMkVyhb5iG4H/2SRB1n/mHZHCrWjltOqwoZnJ8m5Xk1FLuiaJJ60+tM
VcfKatIMOaaJ6CJurwstx3OKHO/Ahoq+aE6MfZ6H6itlkOF8w7Tchz8YyAoyoJhN3WEtQy9TZfW8
DG8wLwcJU8kMOwljZieGQoX0D0VSbwQdqfNu2Pic5xXV2iEPqUrucMIN7nPmi/57hMuTiKwpmg4x
nvQNSkhzY1TiZxV28bRjl4Odyzf/yuscYC1G8gycmv25ZLoTu3QwURUyM7OhUkBL8gWNu5iux6gi
NpiO8LYCr/BlNi5BN2Cddq4PHGecxpRjyeQ98WoYBKEZttqXtt1xNo+yEGFX233FTxsbx6xatu0O
5RKHH4EYYeeCdXkdIyzuxIjFZXuNDR+3S0PYtaJ7hn26Ie9BDNm3PkhQi7cmxsIAIzwP2eCMm2j6
X8lEimBQVdcW5g58fp4bkIFWhhvmzGjbGiHzC7DF/HmwzK+JNbpQ9G3CHfaF4mLCJcesaCLV1OpL
1N+GK3aGGPptkBoGKrTcyiC4k8myJCmEAwZ8q9vqngOeHdAZrWIEPETVp8MPP0mLLwwzimdaSenT
ZPTyCf9ge4cxqSRuCZ7IrqfP+Og1uj30+HJ2mNp/YEswQWo22QYZsndZiSK/xECmd643Zz/ywbL3
XcrwOEqhKtc+zmILoex10yP0UE7SbXSo47t+ANqgI0MAVM/zB4uh7BmyI/EYudUDJo+MGtkz92Uy
92+WIlh4zNw3LMzpnqmdXvvKx4MZuXju0/6OOkHzNY0lw3wE+2tH13QViyA6MkILL3ENsmY9BP2r
2Qwu01K/xZniZM0L4G8Q0tQohePSPtOaaDPNofRR2rmxKQuy6noUHt9xGztktnq8caip0wetmGdK
nRdXtIHkNzqE2b1Ocom+SVcoVYE0uYzqkJjSF52iazmA3UGsicyK6SoGR6yYCtSO6RcUZ2M/rFVi
/VxC1I5Lbx+ePbruLTpRq1mnsbv4OyHorC243d3WqgbnWJEHIeiDFBQNhiWPjZ03CUgZT2gQKU1g
nHnenICeGj2C2Ygoe0ATkPoszgoRpEdQA81QSzLBbdRP5UzZd6vuhsvYbykXZ9l8myzaGzO6GlSz
CXnIq1YX1QsMw/xMFBzeCaHpxjXneXRQdgDPy2jq/pbBYhRtBmcOqen0Tcaw+arPkUiQholKJ0OU
TWdOXaEAZm0jklC43cseHhfmgFVndX910Yv4jLRKE8oRIh2xshsXlT4+mA5jcWJ14N1hRYgReP+6
MbCueFGOmFtaWbah0zjjOXJd8xLCYZxtismC1eFOwrKZNtgcBVmxwxUGx/R+nAe2LWOKguocgQZc
+9qz7xgFTAcwJzI56xsAQRvayPphqEzOHkMCgnvSclLrzhXI/XWUivGx09NlYxVlsCIFDEWQBhl0
mGgOb6lh1I0d9Ma+DiUSN4uh5wqkXnfjsQ8fEdInF2M+h99dnXsaOhWtJFLgQDwMUiHDTieHTYuJ
o7WO8d5iP8QKPJ+rUsWITXXc73y3S5+RpFIFZk5zj9mEV7GkcFxFrjJ/SmZP0BOC5Ij7yH4MO4Wa
KxHxFr5H/4Qrs7juJPuTcLA2wIVF5tW0EX2/uQuvPbZ4ucbk5T8ulg1K2GEycakJ79oo24AIY+Yd
CbN8j+rBNq/oIblXfimHFwJsEAHVjnztyzLG958ok8EV6WrXGZviEQuXvPCkU9wTQFE8u15IPV3J
NmfUVLXVXVVh/aoLuKo4hsxvThrqbYEa8Giif8HwX8/BD1m1BFEiOfni2c1wa9K3TVfS9zGYjBay
GYYF8bZrTbkv58VBHtX+Q9qXtARQLxwkMitiHbxmx4qovimzM4+TDNLXqXCTC6KUvLOWecO+MrBr
DWahzmrHw9aFTuwxEoIgqbZngoBr/80hwGo9+XZ3XpcsR6QkwasKHb1qlY7INh3TO8HGyMcnplvs
c2S6jSw/Y5GN+oX4FlxogRnsrBHNiyO8IyP47gI9UXhW+IrcWY+fAHJCVn/xZB58a9saG3rVcOoe
uvgiwvG+HN7S6Uqxkg1LHbKgCNhEYjuB05cr+5sKgvzcMXR1kUCd2NZ2+UXPVC6rUYhy59sJXFz2
cABMdbJkM5KgfCag7qxFFyvSo4Ym+0owEA6ycOYjjcW73Lg5B0P28FzcotXUj0XtajJdymmgigfK
z5AJZg//xuD4+K2dEsID5zNMPUXECZsWCpV1GPPA6S4eWkqnYtVaimRLtxn7FxzD8onco+Ghwgyo
1nJUigjuWnhfCXpAOFkkIwyMTlX+OQEOcfJ9LhkKH5KaQn+Aw2gfkVnVUJM56Ok99fKPTPcu9iI9
3PSFVGSc1N5P00v6Zx1npj4fZzwE16VQNJU8qn2T2emEaL9Jv2vVjOM9uc28vGRsLoqqIXz0g8k5
aNIQv9D9CPZ1PDpg/qzQVEdb1YRXm004HYaxUYSH5Aq5c76MOTbEIIKmTkAnYrOUKGaH2h8uiq4w
ky1iRz/dNzMoEz/Q3gatgfrhhGa9D9Iywd0RUZKvmZKm+AjIkk6NzHxz5olOCOK27QjWYlhrUD7p
jjPqjMMrp5A/Vs6A+n30rOmC7g55VEZY5/cln0yyXRXAEwZRQq4QF9YPY4N2aFW0mJFjHxIKtI78
lfAZdaaR0K861/mC26PfNN1gvJrkWHP4tekHzPb4JUpieUGVam9oUi0JLZZ5ZSRxciuyudhbAxHt
+PTcy86Q4xcX6x55XDanMSNPnwkuR2ZbhVOzbnAU8y4LO72a0Cpuc7ifW76txJJ5nh8ubenpsgZ3
g9mEXmNAxnYc71TZJHdOGQAJ0QWJ0hgtLSiNfZHdOAY69PWIvYukBjegPZgCawF2aI62C7eUlNS7
hpRsmm+Ig7NzWh6ht4Gxx5QgHjvVrSgiDPvLAnsJbwyUThzeWFnwwnBNR9J5w5TWFd8RMidql6qm
RhdFoh1Kvga/ZPk19tg+Dl2aRsQGepBGg6cWMXSDBazGDbi38j7q/E3F4Z0QkcRN1Y3mRC6PgQs9
b53Axsw3rT/4wXmEXnTeIvPhqlGr3At4Ud7PIWkT/9tIxBVzQbNlc9qWBBY2FyDK3RuODzJ5SP3B
aRm3EIpwlKWHjyGCEukR3DiMwa0KMG3sMo4Ow3Ee2Ch3c8t0fxMz1P1RcGCuNzOkOTzefJ1XMWNK
Ii2Ey/F2BM8hQ6LYlBWIbYDVaV71Nq2o2yhPquyQiN7otly73Tnu7Itt2PXtOfY8sPpQGuburh7w
se1i9BLB3uRtUpe99tr5vElTBL8KkXZ0oElE2i/URtHtARzQllzN3SyCO8NTXFwbJqABjxsN97QL
p/6IxD1vbxbj5oQ0Mo2mfeK5prFLyS/MD622DOMmiSsfHx81jI16S1vlwZejE1xkDCoplDlLmQ8O
MhO2XQzZNiVXIkGSuRwVb8gS4rpzO9Ot/V8afF2N1D2ApDVNF8YwF1TI8sWPRHWmzcCf11MEOmDj
Bbq8QCMxIiuOeiR7jsUBa20MKFeIo8qdG9wJAwJ6hz5zYNEArHk9OaFkh1kGe2okcm1CjCZrdF56
3VnWVZjoW6uEipnBqQyAot7RU2aqqj17k3VLAcg8ys06t9liGSb8mzzVjVl67R2gl2LHCnvyZqhe
YBZJHzHD/uDNdvNMmE93pDHsfM217tY+R2aipIgKQN7Xih2xqGINZedHHYwPo0duU994Tyw/vfIw
auMoaINVj0CEWSeiWEow1GaYJVY1vtfVnCKojVr6W1EWPTYz5QfDYoZFNdyvAbvhjiBJIoiiMNov
dvMDWmEOxpJ6jEzHVZoOe21D8Gm9Ol9XirycIDeBKDCQ29ImFzdKk1DXE9w0b1DZRtTNzURaou6Z
JseMU+mzsJ1PUvpbrxDxi7Yjb6f4zfDMa4Hs2I1627ycmzk5QCI9N8BrHBL4WVtpRNOutrI7jfEh
dkhpW+Vs+LehF4h9b4YpJm2pjwhYrPs2daqfiDUiVIViaKAU5tlNNnt8yXBWEjhTdgitu/pZmqJd
Y9YkvM5q4LdUXO7bAELuECm8qzlv2DnpE+NPr/CBTSrNa+7EaQ8ITTjf8XVekA+efUXAHD72hABt
OH+4r0SWu9/NPKaLya/7BB4Q/7WO4i/ThHhWjKK/EiKbtkCxULDOVbHN4SLT/O99kETEUrJKJKak
6NHBbprsW4FREdcmdEKGtuGdwXz4oJ34TS4pR3E9Xdv0GIEduLCUooqxpsHGXccmvdEezcgY/JT9
kBxFlHskdHqE3tEvr638B5GJDm1nyHwIIh47h1BIQSbCJhqo38G6BOeQKasb4gleKPJxDmU9XRBe
Q8hYaXiDr8bbOHAcFmJqd0tF9j3nFV6hTORbNCY3mCCRYMIkJu0uKp7mElDYNpOCvKq4qr8w4R8I
7U7G7G4up1vRzQHHuM7czsZQHfMuNDBtENhTBqbYIK8H82unX5A1Gqug9ptmw7xU7FNyk1761LzD
VX0HG+dhSlP8e8RYk3/4hO6kPE9y54BAPTzUKesqsYfnAoXmZdxNpJSSX+nYMljJqJIwGYr2vB+b
8jIvvPFMKDpAA5XusUaueImfDWxarMTeRxl/FQ/tLqw9AWqgpbhzPWvpCnvNyqkdArzs5jVumGjV
9L3O3NqF/juWhzJjdIJ3KNuZ2L6ZCvj7njnbJuwFMignHNaWdp7YUfvnrsKbnBGcFacNfENgdP22
q6XLwCDRB5KsEPASlYU3OqPhiKKZvqwgX661evsaJkkqN5FNIg1nKlmccZYDdEGKJZnMyJziczsI
nCvbYdlWczwefDufNkBpHysz4QvbBOLBzETO+G/KN0ycirPFWLmackTntSoemtB5ChtWJjSIEV5x
wWbuisfcAhPOw1rOcAmaq3jBs1IcePGWM+2jyMRr6UQ1xnCyyLV08j2VQb5FE68uZNEZP/wAkYaw
ynhdDcRlzVH5UKU80rFjArYmVgxnc6atM6dPPLoudfgI9ZZKcOw0mZvg0OY0qbG2Ovkznjngnga2
2bDPvXWVMH/jKJmoW1vrYd8ihZ5Xdkhi3zqfwh8cTak8rAwVQMoGyWZYsY7Z2s/glogVJOyLLg3q
r6KpALqG9LITgJdrvkEoQPAF8MUgA3Jrhsphu+/2ffyXEx+06YaZ4YRNcogvuhzhFf3Ca3S+3Xok
3+p2ShJ1zjMs3iTkJFoOBUcWM44eZNfpiyHJ0vuopPRAUsypAEfE8Lq0i38aYAY2JckBDxZ5YBt4
ex5dFIZJmzyLhvVs2h23K4xBXjYVK/boSvVtpKt8xI9WSj5/GRFy7TialyQH1hDA6SXmYvweWYY/
bzqjCZJtgOrc3nTADCoyShF37QfXss9GnFSPAW3V83Lioxljlb9l1F2sUyN2KdWXGG0zhutjR7Hx
QjODYhocCUcfcWnZbfZAfsa0s+eC5VrHPzw8Fwhm5K0o/NvWSD02ogAGvJwJ+ErqOdwIiQF/SKW/
IsAMmXsDl5RapLaQwnuvMeTsVc5sIiBC20GnM3PWXyLdM1Th+APaVTOFdIedBUzMWI3qNkeNziCW
ZpDUux4L27oAK75qQREzcm4qrGCzxe6TZFa/q6Zp2kUk0x4KSdid9kX21pELkECmog1vTuexFsY1
OzV6HRQZKBK1gdEOkq0j7XblTkN/+YvW4AbablgW/z4PRznKcknDko6LLUQK6Z5ELtR5OBh2MRGj
ZqEmHamAJ+wOFOnuJ9kO7zMkPOHZJhIBIaBTIVO03JPABeyqQ+oGebJu7EJicnNiazyfsLeZmz/f
0fsoKI/bAA/vCqlsYSrXcZa//0uyA9SZIanyIsY/mw3uFkV9myDK8oPnHu+vgfyn0pRhyo/uCVlQ
/f7PlxfLL/av33nJ2Prr+hY9FQtivXKIBl5+iF+uP9TkRZYOKvm4MORiTSw5nqkYFQOaPnzCnuH6
1RNiiqS/NLtM3JhzRcdh0QdvmK4b0UXoV6Z/KdpOq3+gU78vOR7m/3sR5ryWFbGoYdT+JQD5f391
Gb/SPyp/tn/8p/Zv5dVL/qZP/6F3/2W0JP8pAdq8tC/v/mJb4Eubbru3Zrp708xh/0uGsvyT/79/
83+8/fVfuZ+qt//zP1/LrsBIcvdG8+F9MNwSCvPvJTiXLz9ewhf9+tL8KsERy7/0LwmOMtGsg36g
+2gKXOHivyU40v4PpDe2pKCBDejbv6pwhPgP/ln6VgjNOVHaS0jMf6lwLPUfjqkEIgxkPR6vof13
VDinLxeGRJ8XmT8hmWCO6Z+sea8KOk+QGkwqSLYwSErKlrAtPnmz3memEGUkkK/4nN09h2g87vn9
yqbpZ5KlDjetV/V5ZNYPfdc/dmqEF7IMa3Fv/Wu5/tsYldPb4lJom3zJ702yGlP19xccqSXwgI71
usUYcE1VHux9F2rpL8/6gy3wt6tYaKW4J5N3DoGVhyHh1xc2SUOYmPR0qEkjvZmo5JkQ2PJf+rZ/
ey8n25LA0+f6tmkr4gNp3/61bfyyLSR8jTLRFHqd5qNcL9ChNicHQcYXsafvkVC/dmPWfHJryw/0
y17ERa1lr+X+8LwxXlxu/ZeLTnOIBh3BEXoUvmaic5iEVZOxVcbSTjLd6pMV8l4Kxgqx0DVLroRr
n91+eRl+vZ47TQBYnYWHtAzmcQdvuBxqmDBtP7nS7w+NYalC3Sb5sjio4t5fKZiakincSGgDElUy
OmXKB7rL/sFVmF1ZfCCRtglx8l5hRENY5VH/ME+sU4j5dWCwGBe91p/X4G+vlmUrvhqWSXFr8U0+
WenU730441sgR7cjzndI0z0nb3wNQUxShYHERbdtfvjzRT94WksQpe/ghGQzsk+elukGiK4YuVPq
y2ILnWXcNVIau6Ku/E8W4unjwgLEC4ZMkCgpz/FPV7/pK6dDxAcxcQiTPSZxOPwDorw/39DJcmfx
sUOx1k12QMSNp5mTdZ1B37JosE5ulR7SMG7XVnaRP9JIFZ9sTR9cSvJCu1iZbDIn/ZO9EOxVUY3M
CdfANM9BHimel0/OZWWVx5q6/5NH9dHlLEcRVc4DI0/tZLnXepBI90RG0Iyj9NaEPo61Laqz8z7r
QXh2+DaKT37Nk2fGr2k5dK5MQawgBb88WZN24STaI1Nl7WL7OFaSPGRsgn/7xix+QMo1fkTl//bI
oJPXWoG4Xi/id6ZoKCeoFNBvBdDPx8FuPnnRPrqpZWOiMqMg5dP8ft+Q3rLd56hLed0JL4aztM38
0PgHd4W8kmBBgsxY9CeS2AKi7FQJeiRjWlICFsi2ysaakMcx/zSxvG7/vPA/uCu+YCxFnhdzltO7
cqVB18Nh4c9Lhc2mCeWLBIJP1vzvV+ERUV7wv6UO8E5+Ox9aU68mEtPrKqZL1euGcZH+LJntZFdi
2bHWKDXIKhKgd9yTq7SOr2PGddkaMH6I6H6etrDTGGPDM/zkhj66lHLZeCnS4JeZp5eCr+bOg4t6
bM7oZnZMNqDaMuizpgS19n8XlB8UGR9dil+OMEjeJts8fYE7GKcZIreMCITwnhnEeN7HFn7Waej+
9lqgecrM1uNrwto7rdLocrVxB92BL2MIzaZ3OmMNP8H9BzfErq74fiik6UtF/OunPrJLd2h1Roh8
YuhLiCyzuKLDHYRXZuFXn6SCfrDyKJ74zPOhl5IX6/3FhgQVdeOm+drMsLvxdnF0KvGz/PkZfXAV
wlUc1NtstEuY8Pur5IY5qIlXFNkb9L5Ez8+YAd3dP7iIbSvqZ1a6VCfVZtyLJCJDBS5OV2ScERuJ
kace/taxnhVmU9D+cpWTp2NVIfIguhPQ3Ybo4FUZA7O27kDMDe6XP9/Q7ytbUj5YFqHZi833NBZW
DQautt5GqjXw6cVer1JAuCp5zDA2ffKEPriWI9jgFnswxy375Amhsk0Rppjp2lM01VPXLS7aIYxf
OEXIT/aG3xcD5JHl24SWh6Jl8SL/ur6HwDLKqeRSJfvqVjUkqaSW0J9c5ffv+pLNyr5tW4oznH2y
Ggokr5lXIIeJMP32l1ZXlk9ZmHq0j73QrlAaGZn3yQr8/ZocPwgRopxQCrvrifcZYFeOvJhMj0ow
1A1Ss9kYqYKpyAwNjSLxcH9eICdRmMtiZGDoCeG4xNVwEjm5IM0Qn4SKOluHHZNxkF+I+PeOX2mi
A/3J+2qgM4AxzH7YrKa+1dN2Sirz2dKVfmqF1zvrIOmYb1WFhTjC8aPuWnY+/XvhpCNyrirWxq6T
hnMOByX89uc//e9LDscLZfJy6DV9YZ784ZtEh7hf+RwNMzo+HNy9rhbOaPDdgFD3nw2af3tK/Ohq
2NJ84S6nGn6y96tON1k10hfmaonbTjvUUdZDI+uWwbq3xP39+d4+WAm040ihl77yMN6ffP+gFhGL
ky/fP3OxiqdDhf66gPsf4pMoJoIkqrK5/fM1l//mL0fSZTHQl/NMxW5BEvdpw9EMnTkyUhTbJNvg
a3TephlBaIrGMK4rlANy+GR/+ugmeX1xQ1GxLA6l9z9pZ0pQ3jXfQ4DRSHxC+9Ef8Q0wW4AOSLDp
n2/vgwfIr0mTyPWk77Idvr+anfW0zhv0jCHHFGBAra7uwXWkx4RA1U9SZj+61vI9JM6cRgnH+/fX
8sj5HqYhK9bKwzkeOaVxnvdhcpblet7++bY+eGoMnpZDMOgEqvWTjbeAF+Uw/i6wKSIOrpHIPFie
Ngn/8wTcniJB+T+Fn3zEfn9yHg01h54Jb+Dy8r2/vxJc34wHhZfB0fpSzzkOFHMQRxwtAvWIlLu/
e5Me5gyq9uVMLGlYv7+eYSGtiTxqtG4Yh73Xl8isurhB0RUN5lmC9OPGsGq1+fNVf3+KHgvFkohk
Hf6POnkJkSTK0u24akNA534mSWJdI95YZ6QgfbI4PW7g/bvHBgZ6XVLjWBbgi/c3aCc+3Cy4ZevE
IkthNU8yR1/SmGQMg07/mjEC+5Lqel7yIsi9/WS3+X0N0WlY5gzc7NIgOrnRDLaDJKGAJJSmaS/L
DGkYsvkIgg7I8SsD+N39EmzyWZH/24dc0otySLux2Olov5081bSvp6lAfLlGLuIfRy/MLlBEep/8
tB9dhU1UkncO4sY93dbmntxGs445oOdgXt0UgLwf4un4m2uFnhcvwvILYqTgY/r+AbZEi/dCUTyK
ZooQEkkmXFPL4yLc9Z9cinYKh0Xyxq3TLxEGCYw0qsu5ocE5WA7TWWlCgjYTY9z/+a4++O2osBSf
ISkXMsvy93/pUjLa91ymQTn5DIDNcpPdZgONgYiLf3Adi/4Qy59212kdgt+pAzNC/kqhB0ipZhBl
3xzP6KbNn6/z20JfnhK9EyofdmXKrPf3s0DvgDSqHC+KFcPNI3yDmCiMqmtI0MZxLA0LxAVRZP/k
/tj3HOU5Lo2gk006tRNYdcSKrRvl12dIyfHAY7iK/9FlvMWQzIeAhXhye8hqGpKPyTJy7E7R4Y3R
cxj0wz5ZFn+1695tV/yOtil4mVxikdzf7sdFTt3NPC/ZkC49bZ0ovMc4WK5AlRxL0z5UMd2bAguv
VyOWd/3C+uQl+Ghl/vIncE/2Dj8btdvhal4PneH00F+d4pFcYXX35wXz2WVO9mWMcyD0eLlIPhzH
y9z3HqD69Z/0pD6+yLJ9uA6L0zpZlVbfI4gJllprCtNmBw6yWhu54ZufPLaPVv8CaEKrz/KnsfJ+
eRRN3KcduiCcEQRbDXhs77TE+La2qfgk2Nw6uBBR8dkp48PbE0wdCGcHGeycPKoJWrhvllxWznHR
wRtM5scs7OzbPz+q377Wy5q06a/Qr6cOsq33d+f0k0HLkvouMJUPC2WSu8lt6bPIwQ6mv/1R4WVe
/P1L85yTtf3+YlbcIblS3JNREcg+l9jPMKQBDfzbbzTXoYjkFG/TQP/tCG9X5CmUbFj2DH5+pXuE
mGps4k/qud9/O47ujvBN9kTgy6dHKbccZWWBj2QlgLhPZtDKfQTIxiOH6ZM7Whbz+62Dkspi9TE8
pI0oT365bBp7w+EsuY6GPNglpVHvq2bKryNHlIe0yPUnDaoToBg7PeFMvnQcQQW39PhO9t5EVQrI
PcaaJLHS5Bp8sipfMk5DDUdqv2lvI1WZj4WL3mqbVnhWv7pw/t0jNYNRffmba9T18IV6zDLplTAH
OXkVwJugqCkxHKZubaBmMvM9AILyNrLdzypKlsnJL+3xukFSY4+GyURP6+RiQV0UWMNjd52VhcFO
ORVG71+7qDP1U0E+UJJtUrz5HeEM0pAQgjn6zjOusshr95JPRwIOXIT3NeaK+CWZoKJt4jwkBp7w
aHWVcdK6UwwV1RlpyijBkNSIcTs1xJzh5G6d87EG6wgP2CbAz2owMT8YfJ/+Go8graMBOlPu2VsL
hCvJrBJIvw2djBRWHg0oyG64ikv6fXeBP0rihFvwAMHXHArmAYG8xLiDwSUOvks/65x8y1fKA9Zt
zi5iJQxyQAiSVSxA3HwPLGJrpzUp53lxO0WpgVavDElK1CvhNTktOL/BLHRepkCGsbcIB3riACfY
vtQxsFo0Zw7kLDweE3HreZ8GYbb1YWCNgCmVIqNj7SVzl/wYlRGMZ67ysmCdFPY0vtpemMe0+KJ6
gOVKgGCMDVAPI2wcUmmTR3u0I1njYpkC584F6+bj42kKdVN2g+/u6smB4IhbyrGwxpfIvB0QACa3
LgvMQ0NJfMgeJoDjX6VzhsB20P1YXQRpjWx0mJvMeDDC3NLnQd82/T0RJLbaEAlmEiodEeFojPNc
vNVgUd+SsjOsC7sbSETEgOyQyUxC03zpEO3QHK2mGLpjGJZo9PUAWfMpcSKBhaQfgPC6YRD+kBRV
YB1nbComkmNZhGS0jmGMYc8tovjRkFFgrUI2ZSKzpGym12Iij0qubAGu8htvW7pEm6ki+BIEcNZR
Z1aEtuvUGq3nHGRCAqyHCM6XsUGpReYtiGjI2AtBDQYtkDqwyTArzCV2Fy+eNBrtXBepVWNPn2uT
+4F09RN+k/XWlBnMctPFD3SwO5NwYh/YWbRdhFByh0HauPZtmn+rSpMqeW8TjyVgUkuSTaypV81b
jbsIIFSk3RWmopGUJavCVIZnpqh3TVoA5YLima7o55nzI466Go1YE3cLQH0gg4oQdEesRJPGT1aD
C38lNDkGK62CrkaM57VIB6OwDLcZ9nbW9kx+KWnto/0qyFCFB+/PRrH2mY9BbvJHlJIJuXnXuk3E
qwk9IN6UGBrs/UDm1r0fFF5zxI016G1kuVixI3I55JoUAeWgJaxqtSsq03oLyfhMNh5+uX4/cxBX
Ky3mERX4kLbPbpLb8jLEO1LgUXRQd6IBcTC1gFkrt01aivtqkEA+S0nq0ZlbKc5cTZRW6ZlHAM+0
k0MRvg4lx5StlVu4WwpAq9/cOVEk61IMd+smNBAM26lDFUQHuP6ii5KURjcNLWK7hmiMaL7Ora9W
TV+76VVVmoHekd2uYMDmXkT+nkGA22VUkSO9DoPW02dJTa7sGl+WfT+nxhw9zmBleRjEwE2rPC4Y
rSetkA9s/NFjhZj6jr3bSreFdpwEBHxVsN3gQpgPA3smPAvZPqs+b8ZzmgbJs9/rGFgWdn7YcLp2
xg01OB4is0vzN+g24iHqmVTDqJDtQK6bhW2RLjq4PewhpfOtJ/favEUhK/QjFmrzzmyM9lrMguYR
BBA5n7MPFdck8HTZEYC1T4ZQ0KQz2R2i/lK1PalRZW4Q0j4FfnmcWmS0ez/prPiiioT5DIBEhfuK
cCtjjygofLMHIcjM9bQ/HGG6qg7tf1IZq4iK0duJGETHRVgMvjiTg6kencjUzsropEUuBgd2j3o/
Mmpe9tGLz8AOe+cCQeR8UXVRQVijKsG8e0Nol0QpRoAKMHRFzrAaMM7c5IEBuDCtNUm4ZjpLD24E
frvvAfP8+lLnGMVXdodFYMte4g4Ye4nEWWsjmW8zYtcG0oq1+Y2oYULCUDul4jzThiMPE/FT5MqF
Ch6N3wmSiQWC1nTPXkJyCCbQykLYHMxLzocRYzQFI5GHTxls6+9VX1uPTlZ6wU4KI0cHYWdikefy
DWi2oOhIIF/NdljfBUamgb2kduM/hmkVh9g/eF3JvuUoQsSBbd3ZWGxhKySBTM4FKvl6xakob9am
OQTJxq1VEyEaJXMeqB0xl9chSdXZo0NIurUHEejNFy6hed1D1IJ/Xg3oWlP2NJKBsE2RasFCRJZL
Rn0zRBCBEsPcNxOr/NnIushZJ23fnUkCLYajROustlB2TQ2UsEmDle+XU3ogF3wuf+LeFhNnpj5/
GSLXRd/ueM3rmA4C7VOPlmAbGyUmyWrGP78BJe2or2wbmd1AWM1M/5bdSusDpLdwPKt4RyEzT20C
9rIbW8KerTBrgkerdur4i+F1pmCxe860iQELNvtl0N/fpUJW0Ze8Aqh4RDSM+Xqde51cgu6JU773
zLn0sYZHHkFdIBTi8rKJhiE901WDzTMMpY+mbvbIqV1BG60bMMNkFaZrv51zH7cEXu7+W+sz1n9R
oB/Cu7jH4vxqj4tIX8X/l70zWY5bybbsr6S9Oa7B0WNQk2gZDDIY7ElNYCRFAo7O0XefVtP6sVqg
lFkilU+s+2bP7M0ypSsGGADcj5+z99pBZB+Q2Hqvlgo6NnsdMumpRLchF3lM1uBudDoNRDu5nrgG
nCZJkAw4Ht/wMleDLO+ojEoeY1KYOxe8fiqsGwt+jLgAAurq906b1OH1wDfdbseu7NOLyppKsWG+
GHXbOCQiZenhP7rvQbWOV2Nn5hoK7ywunxm3NsCBktFqd7Y0Sn2HCQtcrcpbEtjE6Jqndg0q+qGI
JnpyhoghN9uM4/exPvXeCV5bmueD8PNyGdfdLPEHMdGdVGNnmCvhEQ9zUY9VzxJUkBsgUOk3vJiL
SCc9nLC5ROu3IioBHWg6n3BmGRIMHefKVJwTYghOcSBODxBBp8fGBh0KBPMsnIzhGAIpMe46x9QO
pBkp9wzDmtO8FL7e9QcodYpuC64FUV9H2BZBL9U4eDeN5hbi6OagG7Z6Y/lPWqPr9Z0b9HMEpFP4
eJyGVmuxRZsNHVHiOqEPLZPAGXW1aPrI059wOPbaQ6lC4PrkSoy373X7/yDw/mM+f/1LLTHLe3/K
dmf98P/6j6vX4v/87+cUAt4/vr+m/+ARC9WvQtz5X//Q4Qrvr7mjxhQOPS2tbJvj908UnvgLqYMr
fNNDeo0uixPhTxqe+ZfLY4MkTKBd5YQraB38U4Zr/8X8i04447a5649Q558i5J+ajj+x8FADfzwM
6R7NFd1F4cGPdOBUf2qNGUQbs6AXG8fBLWKGipEIWhLTPAOnWeZnXUX2wMKb6iRd94ShD6eDMVQP
kdXKeklfGTq532oe8tARReqqD9o2JinGTvVF3ilHrVoytPxl4qvsesyYWgJFiUsOlPUo74yUWn6Z
htmAf9ToIxA6YJ7eqFv0ajNywL+poToR6R657XljKvgQeDsm8wSaum1uyZYZu7U1NC5RiO4UkpZB
FuBdKclC2bUdvrp7z63K8ZSGM6iwjmxEop2ksE4MIlIIp7AHB7NNrAmQp1MVfLMacHcEnrUERSDI
n0M6Jypi9jwVdrBeMgJIOBzIc18b7ZwM6LbAZMeiqJGtqCXPmWu433Snwwg8mPZYYOf2/LuJkeUD
rz0kznDwmwOJH0WwYGgj3hSuRfj2WLX6pW8pZ8cUhxMfEIP0GCnhqbWJOs9bEthtyDWnUTWuw140
+kIqCcuN1OjiBh9ZRQaFkKO1cswSFpbVJNN1LyU2uzy3g83U20pB/eOXWeHAA5+Fo7NlUSnaCmat
2XwD7kCt7Tu5e4RvXR3y1jHkqqwnLWOJqXwoCHWftEtLLywNamIaP1UY0a6UExLPXcvGAd2R9oQ1
u5NrnpHbPLVzdhIVJjQb6B6C/Yq0+tyvxKbS3TLbsgvCtyo9J46vmBE0ztWUlb08kZ3e1TuCg91i
R/e7lGR94XrGxjv57JRiVGKd+VWA0KroyGVn5E5+kFNpdrXscJQVWwA8xCiC3Z+0rWZLvTkjn6Bt
zqhcNCJdHacYVsKpdAy8VNvlKQcplkiy2ONnb4wNzgJcB6cNzEKgt4SDrA+XQxedcAwoYwyeVuiB
uDIntU6bEidlxuyoPRtjorKWgBBKXKdDCtC0LCoiZrSsB+jtdjGFQwc/SAArayDs3ShgZ/YmZIuH
6DBqdXxaEXJ4LzMwyJtI0r1YVA480zNZmMK9km1Zt7c28XCAqIpm7B9JMSaUNcKGKW9SLSITKYHF
cAqspMv2UmKHO4QEyPcXFfs9Vr4ew+mGgFcAFV2bmLjCDT+x3rhuTW39UXpiRRKgZm8IvRRy5SpD
FZc2nvacwHYisDYRHF65Hsae6piUpUbuROwVUDxU1OJ8dcYyPdhV5noXaV5NEy/LoJmn5hQqf6UR
Jyi2EXmNb66dNz3JJzJP1jq540hSk7g2wQtnqdqUHQfodWID+j0Z2NjirQ9XUy29CbjLeRiATCds
GS7LwRhCVq4gpLD9TtVI6lKmB21z9LEqQpZFEBBt7FInk6kJRs4apU7HZxlBTGl2SmucaF2AQQjX
hqkSeYIWfWZdpMRdnPTQAdTBEKw8M607jXb45tLiJG0A51DHahls9KjrvC0hc1QKcW2X1tJtRRVQ
kQqAPrYZUdIrkFegZVQqrWuwoDi3CollaVUPiEio1Lgc7j7/KHdrD09m3pUrcPjxY2K41VsJgelt
ZAJTrHKyku71fv70rDb5Ay3qqnEx6AE1Zgth3Vp6BHrix5E6f9s5BstNBFuXO2GV/roMPFJ8LUj4
F4bdiHeiunuIukn/XpDoBDFrTIqK9TuOqoXqXfkqjNI9JCPf64LwO3XPsL56IwBPD05qmhRvMMvt
N+DxeKwTsp3sRS5qi5c1StU9ZCDPIGKuVt8DZfD4QAPjJc2J4KqplIldIW3XlpC5p/HRB3hCkpnC
Kbjk/SXOJx5CenDSngqCB0yIdTuj1XtCFOGDyF1F/GS7IWBjuOt1KyrPRCaTm6JRZKr0HIa0XVdJ
oAtsGFqxIlLVfGBan5jaSWgohIGLSgrUtBnY8LOWgCaM3vnQTktrrqJwpGfdbYaC/1X2VqKvHL8d
rzq3LvGYDjou1TBo9Zsosu2dExg2aYtKC/wTarfgvGM2+b1q0znpUjhjDF8LktGiCeJhXAUWSqmF
MtPmzFCOnS+FP+KHj2pPHQg7M7Cw2aN5g8qpkkxVDHznOe1iY2mhioMiFkC2abGXXFaGZ0H4ln7r
L5hMJKxFI2CJlRhMM9+Xgc98GmKecVPy8Qk+MvwGm6kdMemG4J8W+SxXXQJNYViva9l0UwhZX3rp
4NzHGhCKhcV0cx/4eScXgSh0OhGDzmJWDeE3cCQG9xtkNaZx8l3HJQfUKVs4OBtvoCglZ44OPXaj
VTGJPvT4ziGQinxjpkFyKInbvS+arL/PU8140PTBh+lmGdmxdUoyLHF9U5OTmRK46y4Iu3JNulp2
K5oyNumFJRydKy9z61VCVb6r4liV9AxGUAwW7bYYjpfhlhA5u8IYw3UByGVGPMaQ+kqa4d+NgAPZ
Zuid7pKTVH1TxHaOtVOD97NwCDzO4H333gVFQFOd6OBHiHXLS7a3wiOvBz6UCMDmGa17aIcZfkmT
s7pqjEA9JwQN5qvIAS4DqsKEGep3tAsA46kAUCdeyZkDK8U9nZ7qJc3nW2kBPjkinuc0HjZQ7JZo
N4YrJJj6M8gWCZfMl/RCPVmSAzHIolt7/gTvzPSFOuCl5putS8w/hUHmJrZwu/rGodZ/nlo7vTFC
Ze9FNJh3+JzaZGUNqfpuu0YG1i+VpB0XauAMbvCDcb/68O4WKeCYe2AJcbny8nC+yY4QJ6qi7bJs
PQPMnjFvHEvwGvWLdN06WhqD8iUpXTSHoC0xXjuxPKsc141jpZBc9Ga41iT2ArDI0DtWQEG6Y2nQ
4VwLCppX227D8TQdu+gxD8nYWGgMSMgopJKiEBxHT+K+ZtC4aHUveqm7TAF/rDTr2PSDzqOPjRTd
s1ZCn4EG42Hh7yxAX3qY1vGaqBPieumNZKeqIENhMfTF5K0EmNa1KIvAOglSPz6qAj7kJi15ZZeQ
C3gGgC+hQp+cvH+UdursYfuZJIz4mhwIXhw5ilV9aTGHdFU8bJKsG4KFGYSlu7Gr1EhWJlnx51qY
q2QjLNVfWX7upmus+cExI7+gXvt0xUksU4DjqEKkRaMWC/WDphESVxHxRsypHg+EGWkxlzNAq7ml
8OsvcsqCbgHgeTz38Uhai2Y0OdSRMcDgYIxKEyBdR/bVhoRAMg/IQArB1lV9/iRT6JQ7qzV7wIxp
7fWg8jz3WxEM1l2s4pamXBTnwIf4Rlu4Paa39qNcpXMCRQLgp4Fgy1I20Aon9OGQxW0bLFNHjlcK
/gZJwD59Q5CV3YOrarYP3LuZAaNK0iemaKZOlY4x0A8i6BiUU+1kx6qGxgpgyn7EcjD0i5qawVox
Lpnr7FCPi/VA+ARsD1laxl5Ra17igUimRZ+VczcFhLi1BCjgXIZ15D7Se+5m1IcTfSfryvVXJbzh
W6FjoZ/qsLfQZtiko2CWgysNDbT4DumuTdcUUWxC2JbAVA5p6IH8H1u80NJLxm8xMsN8EXm5BQJD
SBzWTDSyq7BlW1uEuk7WE8eT5DDQl4j5cAxX1GtROi28MaOgD+jFvBSDTfRjaKvuoSlrM1iMsShe
etJy6a2UiRNCQDPUtK7Y4GiWa23fLCAKetFyHLAELwOw3hCibF27V3QjnCusJ9Fz5WfdtxGS8tFr
xmS6tJ25c0g6S09DNWBesWp1v6VctxvmOj5YFZLEc8z7kV75+hKsWHBWYUg1FwRn6qe1TRjNNsgH
4v5aknpacCVGeIncE354H6o0Xoq+j19kMeivkTEyHvKB6oKBmsLhrAFRCSk76ecM5NHszxt0qenG
MUGTxs4oX2QuOJSMQdrfOUXV3g+CZo7RDZoGR8BijWoro8SV1CTXZFwG05IGzQhxruyS+3jKORBp
8JjjZUuhemkRgHug1eM9Zokz1EtkY8LeGo3XPbqEGfV0HUtQiJMGvwTcEYVLWU7k8zDuip5BOxMm
o8nWpgs++nZMsKfVPBFaLJ+1yIyf69pvHtAaEJyUasKDqQyR/ExUISdC/ji/yryk+MbxJoUJ5vXt
hY2H9IEIttQgrM3n1XhoOxk2bAMc33BSZ7gmNcJnb5PBd271XGnPut8hk/ZqacPx9kKNA7DBYz8O
QBQ3MLnbqwqWNO02yp1zYnWyt6kfhntAsNOzO9RpsOZEX7+2kV32YKi67NSlWd8Ah+hi+Kdg7wAz
15YbM/MiiDctffUNeZbtLl0qv3n0F7XexhMZjJTKTvHBZgPb7XqCqnLbGEA/Dn7sOsUSmpLvnbZZ
I/GY9pSi6OajcK1LTXznHIaTjPavFV9Gk9TcpaE6e17AgMFHJA/ZzBAc/iDv4Y72jHLEYYhmpQ9k
VHVv2S3VekErOFyTiBi+1EknKkysUXJBUWwYB/JA+Y6DVuomuNFGTddWz2lq4WM9SFl9Ghg+pgFE
aWWwbOfLSk68uJFToLculCvaPZsqnOhyogMu6bkVK+A9c96sMangHCpEbS7IoLK8K1Rr9fwfDZH+
OBhNTC2l1a0mumXYpOmEt8JTwdqcptC4l/YgjyGiY4NZC6DM7OzvN9Quitf8uqleX5vzp+K/gVV9
Vg78562ybfSUP/3aG5v/85+9sb+Ej/iQh89A9+fbs2PhR29MM/8Cw0r7CwoDAgwX0MO/mmN41JHk
0x77paP2szlm/YUgD0sHyH1+GioF++80x5CRfGiO2T/caZhoXYxdWNTsWZ36i8zPToqOXNUnpAmU
FxFUznHhKCbOsTCldlvBxjmjwALbNvNroPTwvk2LkeERU5VRgfKJTLtf4RPvdLDRtfEU9FNnM+eC
s3Kaqzqtd2VZyWhtm5nsLoKstLvTWkOxLBesJYxPzYYu8r6OB0jCYzjOXXgKno6xtZHKVeG0zUpG
CiZ96zNvQBQbx/ouxdbQnZpkVdCHyuPmRqMNeRlFVOmrutFfDacowjNtbFqxDMoh4oQ9NOV9EjPy
ZfcWbrMncgo/KlTX2n5Kx2nUD+SLGsWJ53cgY52wyIrVIEwUtxwBuzfYcm659mOaNzvweDUtuiAa
UJUqOACLuIXacuIECfRjWP/dyvUra0uIFgnN3jSPvUv6BfVJXCPaXs9LksHa0LKAszA6ZwN5q/XC
7gL7lYhVbc827BgLjVAth+U/LsnF1if71qtpFMGvBoGmnDJGpFNAd4HnVg76umuj8tvkyOyJ3jzR
zx6IvG0YaD5c+nDMrhD0ThXMHj/SKKas5NaMRfxqhcg6VhrxxuR9etml6xbtrKTQoWRI3Y6qs2EK
Nc6A+Ri84iQrWcxrB2lB0GAElKmnM3ejl8ATY6SuvcVSwgFe94NqS981EZs88INy7TRW82zFFueL
QsXuNcDaAbGnNJiXcmbLwfJDYM7Wk5u5wUk3+jQ8TcjyK3uGL8NNsKrnJuPIOBO/ChzEvpY8jqRj
fSsIwukWJQdbkrkkcVWdNlBu5XoUAagKQVwv8tzvNuhg+h1Mn34EBm9b7UomuUanoJpmJ56MdOJJ
4njfY1Bm6KBHMtolBfaAhdO1XCp+Or49Ec1UaLbcDlpYUyfaki0lkyQ1tNFxmvz42ewkNMAQm/Ir
CBoLSp1tNM9OMOYPiGHaeq2Rs5ytej0KkvVAG24P+ETRV1Wxuab1oi5JXQUJR/tVvkIDA+PksTev
4SuSM2sARYbW3nlVt7KqMPuuNW5ET2F0jRnHBBp1aZq9e4uUIeHEAsiZpD4kBWQVqkbcp7abHpRF
W4/DmjWwpYQ5w2sVtMl1UdU2ZSE9kGJrtsHe6ez62exVEi1RdQQPdJF6Z+U1Dri8IWYEuqTEM98Y
19A+8XT61wzeLGktBpxbMWcr0pe3vS6r79LvEq7Orzri9MY0oImZNI277OCNF9iF2pBNFfDmMuwM
tvd2YkzGs1eXZ0GApXsbmnTld71MAviopZrJgqFPH9ZPmB1sQapX1xOaVAqDqDbIk+pmj0fZMLhb
W8mE/i/x5XeydmH/VFZCMHzVFF66TCoLnOcMjV30pJWcCo6ub0EoySHVktz4HrjkQl/LyO3fXFf2
b1GpI/lAQaRY73yAgMs298SDl1jug90CeFxWCTTVSladve51N/1m2bE60lMayCjuRfwmo5gOYzAZ
/tNIzgohBlkezShMyz93kNG8mrVVDFcBI2tytXgkU5ANML4yJAjTug0H4Ggat2VnJG2yY7hcEIPb
w+7+RgaudlkwSxnvwszyHiryEjuIX5VDE8hi9a5xIiPVcUOYs03jR3Kb+sOQMRQuHI74mM7HR3Bk
SXmKA8PdsWoAPLSVi82LxjraLAUOFgi14aUH0211d4PRyntLahJ0F3nboMIomsk8F4nUui2DQf9Z
GL2Xb0IngrvsV311IXCYAR/z43wTREWSLbg+c8HjGLGmEevuLuQ0dx1oFDdHbwpCk3KOsQxni2Zs
lkk7jPmKNpc3nNRVV/S0GF3nxlaIKZYd7eYL2QU9k4QhqK4wdwNLgoJoT2sQiEgZpzS1LsnKHvxF
J1GKA0ucylk7U0PDlhixCmIDEYIsg97IMGPkFZm2ngvk23PqxFqMtQgPKez49/tOX82hvuVRysrv
bAakBElwj+hrVZyMLLgVfFRa7/a0sQUirXXhsKgtmsKlclZjFTmAxlXAG21KQWSIqGP3wfC0klXS
tbTmfMySPtqFPJ/9jqAUZGaEjwC8SkrXSVd1Xlp3YC+MYt3GvZHse2vs7l1jMBHZkkhOcLUQRM6k
ehG/OESMwf0ODF438KVDLe6GJIvJFqHfYEPljczpsgAIptPMzaySg1TX3E/xiN8GFR9nsIXj29pA
lk0fFAuTE+xZSH4k6i0zjDhEQj3lNyiMS7gm49vgJcgerIisFXiVU5l9o9VpnAiBBurAOUkkDzTb
0OSkQpsSngq0vSsCdVomZJxPX0sOlMR72M6WnOf40pkAqAMQttt6xbsGOCJvTIsYzly0DM9GFhWT
R0KeVay5xcpPy4iWW+MFPmTVaXgjsY5Lt+J+op1jBuDkWwosf+fVcQCQGaz9PWmr6XONnkxPI+2b
S2zgsWoqt4DLn1bXQVQW2plGCzFcpiWpIwWfNBHf2YXYo1ciqNueLvHc5jWBC2dhpkj/Li3nDJyV
STsq9+HatdasI/v7lfT/HxXqv1u9jRnxTwX3rk6f6n+cvD5V3/8x/uP8heyAp/T7rxX4+w/4UYK7
jJopwS0d6I7pGe+m+B8luGv89dMc5Mzuf8ej+P1nWJtt/IUSBsGua8JgEbZD4f6v+TR4KSwWqNot
pO0+vei/U4N/0uras78GjxmVvGth/f1MmXGssCfCMdN2GsaeTas8jPtCHWWsTkPCXTd9kKpta4+3
vWp/aBv+U2PrfMT4VZFt41JENc+pgK9HMCL/NBpHMAMxlczaU3bo6ljo9cxC7QN1j8Ate0rzSLtC
n6PWnRs0za6xhhFVF3pr9DeEJdJBA0RrFWIft44dLjniiL2M8pQBaKqrB0Z6xIvTyCDKrG3pKLbF
EJ+Preze0IXpNyQAl29a3G6tdBraZSBYAmKRtOdOIcKXnMY4b1rRgsImzmkxSWaYo5bLY+rLbQ7f
G/2lmUFiNXr0l7ZexsMi0gL9wk1l/OOb+h8VyH9w+//0qi1V9fpDAXLdVh/esPnf/TzkmvpfuP8B
XADqMt/fh38KQAxrJqrRFIcz6HpEB//rDSNAEb8LKDHmUe+vGH/18wUzORoTrohswzZnng/y9r8h
AHnnQf0/24GL9AQXNVcHR9F3ZpzY5yOucMKJ5vORGn48RiTPo4uYdVNtrx2CdlInQwiIvfIacyHD
nom4VjTpScbp8cyp04i5VoqnL0iq/ryIjJKxLjm9i8B3o61m6JztfvmCfypYfqU/frItvF+wpzP4
4kyu0xj4TPGoiojTbVNB4TUm7dIM9WY5UPJt0spghNRmD+VgmTe0Cf1oqZEEQBgGEdB/voiPhqH5
GtDfQGCbFyZu32dbHiz4qLHcND1qsWNdBJNrPGWdKHeWROiyqPWkXuGAj+7//KliXnA+3ituEE57
fvP5f3wmskRygPpq1OoY1bl0LprezR/tzKEfCjV2ayG9OJs42d9IwtrpdndKGAufsYdHPEeQyE02
5N6l0bBmLjjJ5WtmzOLw52v86NedvxkoONgIXd3BZodg9+PjlAWzUabI0yOYhPystzqiQfy6Bg1s
dGN5opeu2PXNYB/MLqLa+POHv9/7T18QkwuMhBbvGgcDVFi/9mtqvaJ5RyA0afLVIdaLCOlhEh9a
GkbnGlKSU8dJEfdP5RAg9RbVri5Nn6pIxqfJyLj+i8vhnf94vzgNWOCNIAK976GfNpApBptpN0oe
rSLlleoKs3+ZrFYcdH+oUaJoof3E6l3fKhwCBAT7TJoMuxjPQg3BGWIOg6zjthubW/3rO/X7i4Ss
DFsptmb2dtfx5qv/tbmloYYc2sa7KAui85xBTQcPw+mjEB07iFfRQGl948ScrGafEkN8Sq5l8sVX
9P7IfrhjJhkK4CO4Au4aJr+PFxHFTU/WhxEdh6KCsGG3xa3gRLLrNc0lfE/wHNvkBF2GSdSUiAvA
by/rjn7E3EY+jmgsmBvGqVsvkjC9w8JzHTiEpxUMj8pF1lr2Xqsbe0+vrX8JeuFeDhYBT3hEnQ3C
ihvgybOwXrmIk33RngRxue8RUAABFhkH5T7Ms7s8ACe/QN9f3+r61NySMz3tCVVsFvSi26uIIMDH
IKJLsoh74g7JJxjFaiLP4QTf23jhoxp/+fOT9bEq4i0z2S1Y+ulI0j619E+3LqO+qNC9xUdL9s6Z
nevJCb6fDlmeIZZZmnSHSEViM41oc2BJ5F/4Mv/dx5OlDNUNz7Bp/+YW9tPJtPpeHmst0k51xFHo
u0Z7z1NanRQ9atZFGKXlxrPclwI77/HPv/07uuHjQ4OffCY7IDDENzZXpr8+uWMXMLLrw/SojxVP
Bena+Zosrnm1g83/Qku5eHx/qAd0x4fKjfI3UXnRRO+UiQaHase9LJyw3JJHQX+2IXytWhRtLQ6d
M/GijsbIbbToYOK+qlW5Y/grDg00+i1pcfyVUC16Z85LakK14XMMgih0P7V1Qd5Gm6KjIlklQq1m
D1yUluXiECuC7xaYZkLab1NTJSSmd+KAgQbbCeVac0twgThowLxeABrbe4TG2UOkd+Vt409khBKR
vY/eF3aHZuulMuoCAVjBz//zt/vvbq4H8tACV4Sx7fMaSgfFzHtGG0dtbhAvOBu4R7A74c6wpTgR
wTQ+5zp2JtLMo7U2htYXD9dHH+T8bLMiGZ4Jgo6Hm+HAx5ubGYR2jnZQX4R9WDyOfjq/UfMKJdu2
eLTy2v5iMxcf6/z3T5yXQCogg5KKX/njJzYupqNUs/sL6hteYhIhq9M0L5IlzQdjqbTcWdmSmFJJ
XiVHVa+k8z1utJig+T9/9bOs99OGAcGQfd2zOW/MRJaPV0Ivnnlg4Q0XkR6FZ7h0/E3RlswOgjAy
mTfp8jyN6wA7VkYeKFT1YSGl76zARK/TmFjdaSJoy5PhF9iW33Z1OBfCoW83V57cnk8vHLDZsKDo
4fBAu2Qrhq465ThJzEWinEehYG9a/oh/T03yi6fh95qHj4Y3xYSbPUIgbfr4lQhEIh6Tb+sCs4p7
W3T0lhWhmvmiinlTOqMUB4uopSMY/gZtVgosnkSOfqHVvbskfKVYjXnfnwzRqE680G2Gv/268Mi8
47AcYHm8MR+vj7anH/WlYV3oZt/ctsS7Ig1t22+NYDoQ2cRe4lGjZZvzwK8I2Xaev3hmjN+fmfm7
mfnhXAZHiY8XoDtp4qAgoQxVvnZfjxkZAF5dr4QRDhtVNZI4KiHPw0ojPJXErfCuCwMEVTkrza2P
wOerLf2L6/m0o7dMWYHQRtZFlpGTEJHt5cdvX/zOvxXCM5+LlYJDgKDc+/xQeKJDWR16xoVbjcR9
YH1rNwGr8S6vApIGmNafxYkLFlZXxeOQFPZJOHXlzu3yZBdFmIKWkKOb7yqX9Vqgo/viof39dZnb
HxTBCB0six7Cx1sS9oozERqoY0ju4RmpMGRgRTIjNHfkFZ4bj7430qMjSZ2hhPnFevb7AootXvfg
D4H9943ZcPDr7ug0BNalVLvHqncidGuR09x6jKIObt0aS7dBTPvFLX8HUn3YkCE6gRjw3Lnip5z7
tD5EiYFVk0CzS6yNROVGoWUu6liZG7De+fp9GeU8REJkK5rz1IUNlpZ2c6yIvVi7jKweJ7QTa6Ny
9U2CAmOBXo1vzJ3UeQNu85Lab9jTXWUYJqe791MLqYb6zZ+fqvd+zq+/BRRol8Eyyw189JmG8vGL
c40Ab2Y7theEhhZnPqKUvW2VOC5r63pECbAoQpGcqaxrGPJkU/LSJuVtJSZ2qbCchzVUmrtZ0UUi
umZKJkcDec29c+xHn9zSOH+Ik4oioBPJ9E0fWrUdGFMQr+SVN15k9q+JL8bjewWgYkftfLKxrwbq
0O9+GpSbTHfKAY2UPXzLJsO4T1q32yUqoLqVxJjoXsUVeqV5YoyldiJQnG3KvsPHil1ok3Wuf0EC
iqIHz6SqGW1v3Tn0bXkwyaRSfQnmHwn4k+sNsEvIomtQFEeJ3MqBkI481vujR3YTO0xxp7HKnRE8
Ua07u22v57GrP9kXBikemy6YEK4OufaU2RMlfIhzzckme+81DVlaCQoRZ+VG8lAYTfKG8jy/dS1T
7cIGJeM5AlVCPfDc7uMgYwds4+nFiwzxKLPA3XkWels/oFjLSxt/wp/v/+f3xqLdiRsHFDhwX1qY
nxZS2+9zxFmVflHmNoXY0HJYsOfKDXfz2u/i4Ysi/t8tYmxoRN0B6edV/fTS1LE5+Z0Tmxdspc0t
M6ByO5J6ky3w0Lrm+s+/3Cei4XuRY9N+eseosDRZn86imt0MRu511sVod1RUsqi7uxbMwN7L6uEl
45C1dMiqSRamFiYnHDpx1rh1d0YdfetJ3BuMbWa1s1fPSteawZMIq3Q36mG9nbIsPdHHiGzVL676
8z2hGKRvZglUrawuv51RJ9u3oYnU4qJsCyYtaBXBClK5n6lh4JJynyEIIkez2btwAW9Qh3z355K4
bYX51vROf2qwUKz8DOW9U2vpTcdLevvFRc7L+a/rxnyRqFVgirLeAjP6tG5M3kRmCzFeF3Wpd6iu
kA4c8MjnG0uk7TZMC383+n5wk3aIoCbR9jekxa4yrPZLu5OvCFm6+r/yxbGeUT7b7ELiNxYWsTeW
Vgrjop5se1/Xorkd5gkQ0mP3OqZO24+BGnaYSaalq6XqW9d01L4ajgZPj81rrWnNsxh/0q3de/0L
0LP/0tf23v6kxc4rrn96/u05KZ7UVUEfqxeHspjSox0H935fkBJe18PyPc4P/ITawxe7KsBovHST
4+04njcXWhh9wXr5ranHbaSSo7lmzVX459ZV6PREJaJWv/CL3t5buSweuwAXGDsoFjhEBNU1kpov
Tx/zsvL56UHcKuCegM1h3vFx18GW3aaVlht4nv3w2WgTh94rChWKTfQQxtRfooG093iw3Ets1Gr3
4xD4xTP8767Cw3SKVpWXBOrdp6tAvQkELBYXiWcU6aI2PdL+NBwysSPCBRn3zzoA0SczJwkinv+c
sXa9/dsXQUNb0HOfm+I+Y6WPF+G2VeuagzFd0HmI9oqp+rnAyfySSEscsL2qMwKvD1OP8qm3bXpn
teV9cQ3vR5mPt4NrIIQC0yYX8gMe80tXzO0JraYy0y8GDh7menB0jtnzi4slnXUzyCRVfpokziZn
QnPAfyKuh7xUr6qV0bSCDVE8YsOnLVH3VXObmG290zrLuHTLwt7b8/E1BCGzq4RT32Z5r3ZFOpLy
aI9hKjeuBymKA46kTAANSh9s7tNC/P7ymM/XOt/TT78qvyZ3XPDosYR92vBSzEZJ2PY/1wjgdRyl
QKNt8Ta7lyOSsX2Vk6mlwvIpbt30il2dRCDmEntMxxyMQxzgUieWA3zPdSgda42kt1woPxvWqW1P
q7C2+teq7s2DamwUPh1dDXKwdy1y76PU6vqOjbFbOolylz9apMNgmhfl1HtwlnwY2gg9SpAbEZ4B
zRiwg7NkrJoIDRKVgTMtxNxNHRKbjjaR0/aeCiY5dEa3Lp1J23dNXJ62QCrIQW7sdYJ/6gFvO/0M
L8rJiFRqp/wqubStIeTBFzxbiZN9b8BQXrHvqR0i4m7nuFKcIrkvb0a/aN/w7hmYSxSz684Izwmh
bbd+akybetDUndtp2nORNTq28bl7YPL/ObEac6FXKBvpG37LbRy55TkolwE9HHGDS05l3mXX52rn
MVe4LP062gO92FRTEpxaoXv/f6k7k+W4kaxLPxHSMDgcwKYXMQ9kBElx1AbGQcI8Dw7g0XrbL9Yf
QlltmUyV9OeyzcqqspQUAwHAp3vP+Q6a21t0EWJLaHeR0ILpItLkYvfqsnHup5ZtilG6Bwsn1gFk
T7S1qSgP5LBvElhfh9EMh3U9mdXW9PvhOCmiH8k0c27jrgeZ4FXjt9wJk1MUU/vNsFYRU5eqY2VV
zX6IhPbk5upbPiXeSY1mTKLvSOB97WPyCq3sNUs678CZDKRxm/RIkI3w7GILvsqIBcxRwETjDljX
jZFiA5HldBUlmoewqDOKvT2vLFll9XdZ3LIC0Y16dIy0OqZuY2C5CB3+8PJDArYN7I7a/lIbycHP
u2xdO9AD4ZhFwbEevPTHWoW901xeqr51C+FdyxnBYVzZ+4xN9Q0KNn1r2QlDrrKdAchVgvWE7D0K
TCFJGJeacdVV3IbLQ7MqbqRPE/wtThJxTTXG2ebY9xZd7+X4jtn670ihXk6qObZlUHwlgP067Q3n
yDNtl2gV/SULnOQUYWcLP06bVar7wMrE2N6X0wBzprLtq8jG/0dK+7BsS3CBwHkwjrF3To6X1Sio
kC4uygpPZa7lqEOEKK+NMen2wEK0Q4nDcO0oIU6RibdopBb8poqquMnR0ewDW+tX0ZBHK/yy02aM
FMLMPmi3plM4DkDrXltbWeNdV7l31wOSucq9atjVSiSrSBv0jc+bvNDRYhbLUoQGbBeXgD99rJpV
l5VYpltc30sh9PAB6Ba1hTHSSFyU2ERM9CBPDWnV30lB2mul8Pd64rnHWai9EZUUM+7s0Wgck6nU
f50dJ3ft4DivqgufkcAZ5KWKbBvkqXODTUcuSxTlu8usGDLMHliGNrRRuDAQeis1QPdnML5OTM6n
CuHxomn6r1YdmnIx0JB/r92GxNT5wBG3OmMSeWRtrdreelW2ah7Y9rYPYq6v/ijlDxUsFFr3Ytpn
YxG+JjWzn4aIacn3pFnTO+7WqEixmqCKbcaxDpDlVWIrOQY9VGmWrz1Uu5sh6/1l0+nNTayIcx1F
G5y1rA32GNHKU4+t5KiBRoMKmcMMWrhiYtF1BDkShpVhCqjd6smNdf/klzKkaOMwvUQxMVZOO975
JuhMpcvyhdR5JsJ2oC2xLHmv15OSNODQIBf7po6rl9klhI9xftkvdy8dpbyZuvoQxlP27ldgxSBV
ogfO0gmdK+e/a2Tw6TsiDfvZshuFgGcorgctcs8yK7Qvc0DwoVGmvamHxtrrTqP2hpjyBZKIZj1F
WbkpOoeo4VGD+eTHJVq0uiKAIW0fkBJRCodOHs9Zl3/WAEYE+A9l6eFpEhHCqDBraFnGucMJYLAP
LDnmo8yY1T2ruDcjInMHVlnMoDXWWq21F2ZEjGVXJFeWZkyHbKyKbVKNyRW5MLzNwcinYW4uH8kf
oY6bTw1IG7cwV03X1ldy8J4z0i+/la1PL84pzQx9bK+/FDK6g9o5bjWVbfDI9kdY98FOJqlAzTG5
1y2Qhz0sB3vnJj1Rpr1EL+XCJonK9ssIS5IQP9dem0bmXoMRuJFSxcceaeCtO+82vc7hyV0q3E0c
GOWSHaGzNZluVdZ/MXWUgJyr12xKp2+R50zX/ZgWP0qOhKAz+Uea2Goh0tiIR7UF6U2Bzwo0tQyd
JMI0kcqFBHl0RQkshaPlNdteL7SlWcUBa5sWPrtueSU1O96oIFBHXQWQe2BS3RMVPmzdtgJKxr5v
RWUmcFbxVAfeYnLbBnLd3HruvAo1um98CBy+TwLLHcammHRIyzfMJSY9SnNNPB7I/kKDVzvZth9J
WB79KrmuIw2QDUq12hPJyRgIvvbzpNojLFbbqif/UGXqWyHhjM4sjUNCS2qNmMw4pY6IvpiJLg/F
2DGxmb2/AXTh36X4nI8mwnLczyMlPoE/klHFqM+Y/h+o0aTnoZ4CmtMjNBxDps39pVR62e5Vsohu
KwtO1eQTq9rAVkPaj0sUppJcwb2B3pBwxjMUl7MwwS8sxFg5Z4f+8yIXqbEkO318TEdNO5By3Kxz
26xPBVPzlmNNsXf0XCwtfLJgs7mR+w4Sl7syrYaSDwP8ye98kBsIP677ywpZxdO+oW+5LzH4QhoS
JjwG0AiM8qkDhmoVk7mMrFKd434eyyabtqAqrLtuLp7lnk613i7W1JRIW05S7hSWakrkMUdAi2Hm
el+wbWF1BO+2ZRtkPOia3OeJsideO9ulvRA5qD/62L2FgzLviuddqQqk/Kqng8bXT0L3djANxoyX
6uZLybaCQ0SNtWGBRpMx13KOq5EkTPyJUhUnynkfmU99+UK6Jf9q8KeYESDd7g42D7MBtNJj4EDz
gVHEG+i5RQmgYhIHKjjhIYoN+e6ZQ3uqPfS+C7dxp33aag15pAUpNdrUVG9CVHxcSm+Wkuuk7lsk
NveYd7SzW0RyA8FhgJBrEBBbXFq8puZ0eOctk+sxejmKG5FQJFuP1aB1p9hX7TKKkuEOG/6ZlPhq
AjjBx8FZcvovNJiaD73TMPrRKbsqKKsREl3RgXb1YXL2lypPCvT/I2987Vln11ss9Mpqbq2urL4R
tkQnugnDFO5+yXncdFS3CPumjZYyMKN93pobsoKnq5rLeWHmqUnXljYFbcstrrE51Qu3xq1NtDTa
4DwL1XGYzIfGLcXdlJY3Y2zDcpPew4hZds88CgOgU1y8gTdABjmjrKA36tNbN9lorIFCQjEQM0Gf
/Qo2NZkZNf4Egpczv0uJ/C2hXOrJnr7NuK4a0pEhi9gvoVOqKyMhyTu0erWxiGw7woE9COzWbCKi
6Nl1wlf0G+zcQp9e14hJZGmalbsKBsQ8GFwhN4Y95Lpo7J11LMiTHtySRFpBEsMIlk2r38omJrMv
TFv/lNsK93U7WOKDd88HmM71xdfgAFy4IMU47Bx4XM+5LO1TEIbld8J+JAynMQqfAHEKYl/gJbEC
UPkMiSm36me3DxvtKsGsE6yH2MyqK2fItK9hRO5waTResBiGcZs2qbsEgok10AnOmWsdcOt1B9NV
w0lJI96YcVpdx74OFbHhOBTHUXqb5tgBoIpkySszooX+Pho8IokiJrO17GzzanQzw1uo0nNem569
PGa3JmwOSZ6LxzRorWiF9X8493gVuxsfXCW8EWoIVbIF2K8/GmOa8/vcgao/1FVzYVtTtCVRmgTy
isNFPyY+TmFf0C3EKHQLUSe3l5fm84/9Q4oZH5pdI/1zGVnd+dKnvtRoK83P1nS+yYuTnGPNcWAX
DbuO8W1mPUPHzAqGzuXHYh0gzaqo2mKvBzFnICs0ECJd9h7l3JWKcV1uLz/a+Oy30rnnHczQzJUn
8BCK2pwLjVZ7k6BEX9V6ZpxYNOk+SopSWRZVL1FcEwgd6QoHNUc5lmE+0Z9PzQEumAcyRb0nvWh9
faVwpMMns9LypUtGMivJ05Dfu0jZzEbzXJbm84EgD7r4aEm88xJM2SqtBuRuOFiKRzyu0AAyRV0W
DQpSkshlrhMjBrYFPmfaLN3g8tW7ufbXEpEZ4naWLTAhyITtmj1KQrCkO9wKP23OmnDaB8uGqCk9
nJ/ejP+8XEZRzlZrLSgvs6TgrqlZ2zCVo43l2Evcw5RNxkYHsncCzwQKj1oFdVEDfCAVNL55GMDJ
CN2q2jTeNOzGLPze9fiau2oY9ywHN6rKtGVPrCfmNM8nZ0k4D4Gq2ShEHYsUX3HBdjfYaYmfHuDi
xkRJsLfS3DTAnZuZ14xZB1qRB6w3Fq1xV7Rd+8Bj5/6x20zWGDrgrSRT4C8CM7vNhD9NUJot/VCG
2kZ1dnWdkcJ1qnKNfwjS10slxABRtC/wzy1MHdqpN3GKcI0k+PBAvF2TNE6svRfo4VseERC+aPzI
p5Ey3xwHA89ez5v+hlqwdQQ4k26IXo9oks8PVtnNgzEYlA6dRO4yVnROJ1jQqEHZdxD8dpdHO8WY
7pfwPvx0jd9bX6imzd4cNt5f+twq1pHKnjQgNHu7D/AxqNjI1sKI5X2mJ8ae85+5qCed4kcyBGt8
feEpDvVgMbFDgIHQstgyD/J+BH5kboaEU0Om6IFc3uA4oagXJJSznRGW0+KyUPxYUS0fCHlF531f
zRWLcHCGPZXyEcRP8RBq0Ru8CPtMTHiLR5xYDoBGHMlVb3ZXqvGdBRgT67Yb6/odS45715AIajE1
cMNgwmjfGgeL7zJVqHkWAeXhWyWS8hRATlxrZN6MC/CC1juoPX3nDk27gLxO97LMquHNcDDZaL3O
NnEEfbgB+hHheO+nnQhTfU9iNLwwd0jOEyQQvGxa9PVSoAngFIXYxEtZrafKGR9/CKcIxYZP3qfW
A2WsJ5GOWQRVxk6+ak3i4lm0ENNcJEaY9POPFN7xzeV1rwLPvy3YWwRsdxndSYolhWqIdduST57M
9WtdFn6wMo0KzyCiLWaRgGpJpTRmIyuiCFdJDQuCZnna9Y/piKC/he1MgCsYj62zUGDB8HCg/JJz
3XiLg7Be4qvRN62RwF9iU3YbwVtMF7amyKKiVUibYuLYDceibeWiruFx8DcqNjs62JVNG2rzm+6b
2dfBb3pQMFZ4vsxuAjXFzrTtL1EduSeCmyxrc6kSXo5IVDpwgEYOEdy+VdoP9bydvBzvWI8oFiKm
41CKbubWLRILgzU2DkJzE/dWoUR4mC4Tca3zpXF2HOO20KNlOKBy6lADHKAD9UcwruVpMEW7wnLK
H03VoSqq/s2uASBYUaXf6HodbooUi6EdjfU+GsS6JrbrRHFMu8vRQC0vlb7SQorVYht0wE1o2bWy
y/olFZiuDKR+y7TuhrtLZdvz7fYoM8WhZsg2qrLFvpV5c84v+qi5tHUpSCK/K55SAYFONkHBQWzU
lnWJb10r5hJR0xfNXYLd7sLfvu1Jp93SY+1PHWqRrevME2vp2K9koKdHfV74wiDsTiH+0cWkx+o7
rRudskhvLPR6EBtiHtg2YvryVykOzsOQ6dmNXqXFLmvHkB6E5b0700jNBm1pnzvd25jpcCnH4mRY
k7FyOjJP6Fv4F5DARmvQM8Kf5KWzK3blvTuWJKgLOzzZQOdexADneNkGBQQxgd1v0ZKls4ZbZI8r
KmRWgE8v7T4MEQfi0I0x36bDrvne2bRWk4vs8LLOO0HPGuVMcyHAgXcVbaST8hzmBhC0Fn9Z4LRY
E1Ae3JZM4VuqRw7FC328u7xLqIeNTeEB3raKPj9YnVdvc2qw+y4v3Z1b2eW+8rN478GOLnNfvzL0
Przvk/J1jLrwig0NmzI7Tq70dtolojffmlK0D/gdyhe3dMRe9z1zAyA8vDY4HSyMdBjvcSoO9z4Z
eSfPY2Mgc8vd2nErDhAKzE0h3JPDofrKI4Tkg/cpeumR1R4vb/xvGhA/qYgjZ3OJiGSaQQ7/qSJe
tbFLgl5Lu9GBZ0Tx/MOdouLQqBwou2Hnh7rQ3a0ipfAuCvunvu9pg5oaTOXIy/1vPxS8FTqtbSqV
f/Prq/unqoTmEFY7C6i5QcjUpxZNN9Qd+/hkOuM/jsnkls/YCZEZCBGStwDDJD523RxEo5dAoH5w
Cf6rGeaf0mqQKkhN2dBIADBE0fy9N0NuXC6VU4lzDzIay6Y3lC+XGZkqlb42oqS61kP9UeWQgGhg
lNaNVRbhtwTkGoqPLNr8+mb8szGMa8Gl7gTH/ycqxaj2VN/5mnuGTm6zCS3pW8BCmzWoVAUTweT9
6w/8yQ2YswAJuiOOinQh55PQi+12DxMy0M6jxtoF8hfM1gBx6cMwR/08loW402DgbFmhvOswMgYO
O1zcQlVtfZCR9B5/fUGXl/Hv7RsuiK7h3N7FK3KBF/ylU2VGgj0BjMPzJKiROX7ovdcT9V299tWm
bZrvKVAc/MHuuHemYWIrFNyOrVt+94QqZqG53kH+L6tVrukAk5raP5JjxI43itwHwYDfdaqLftNf
+4kOATSPoeMeQ2Pj/ENlofdQa1u4i+cWc/V6asp2R9QddaMk11eV8r+ie25vgjzGmixk1q/9PNeu
nNmO2BX0fHNvsqYF8h8gJ5Fh3NQ6tC4VOMnxsl64Were/vpGG3MH9u83mktGk0mqJjAK77M+tBBJ
HoZs+89O4qRXsFesTQ8iYBthadhQULaPEKnGvRuM9ssw1M0mCRRcI4NT8XzQoaaE43Qcw98NyfmN
+8d1sWIYDk4Yru7TkMSkUkrOwuKswiZ+LArH3xLZ1z00TgI9D6rMbTbEq7iGPlb40juAagOrkyLc
uTa6SR7ceSNkoRhd+ZZs3ju8G6veT/P1b+7frH/4fJ2cPIn51hGLO5+1CLO4VoEXN8/JpcNzqYFF
4AZfIrb5C64M+rHJAc6q09c8ipMVqaxUWud+3q+v5J+ThsuNmscKr6DlfJZKsudi0dFpeF4aujr0
ww/PrjhZWUF28mefwK8/7ydS6jnGzYaYMceNuJ+EIcqssCj1qXkGXRuDSMrfacfk26KMBeI81wZh
79V7VcMkuujcfv3pP5HOuhgw57eDBCUcDZ9Ws6ga+ynNGWqDb7Qn1Uoq2qN0TyT3UcRu+wMdhuTK
zaA2DgPqvMSuqls79LJFkWfa+1CU967KglvUSL+7Mz95EhCRbR7CrO4lnPvvqwm80MLWFTEUUYpq
9iIQvOjMaBiXL2Cymodf34ufPAnmHAdRx7xeIO/4++eNbHwFUkv77LF27myLE15vRMUXeKO0cTJL
o6/UiXWKWeVgExP1OznOPyVClE0NNKvzLIJ749Oj0GqD2PXStc8JPtY9DpVgl7tp/l75I1ErMdEj
4ywhpsX7CLs9vzZH977xqm4ZJ0TZBXXf/8an9bOXgwuiyArfGUSW/PQEgN7opVVKeaZmJx/quAgQ
8VlxsCkRFFHIkM53AbmQYj0DxB+1XQcsCfx5mAOlAyCzNtowelMQMd+HaZY7/OsHxl3iViOqZtL4
vLiVwsoA4gGSFUYy17xrQQury9R7PDdpEyMZ3i+b5ct8NQwTrYlfX8BP7FEsrrgBsDczhKip//2V
aYdCeFHY2We3j8e7JhgFpX6ylccxORZ22x7xsk8bA6DCLhrI9E0kZdvfvDc/WeNddBbMILiQCfT9
rJHC8UCWM5P6jWd3ByTlOf24od32k087VJumZ3dQLklClH1oRophY0a3pIR0R6sIg3iV1km1bszm
tQuMfDV0efQRozc6S41ySuVPahElQBd/c9U/WZcwUWDmEgwXNDSfXq3UVpwkS9xJzTzHUbFybjvT
RFJVyvlUMrf9gFT+uUz/KxPyfZHxn8/ILDa570U51hH5Nv/rf4YE2H4rZtB78/lXzVfz/34XoPU/
r27mw//t/8wnqHa87b7V4923pkvb/1h055/8n/7LP4nz92MJcf69wAM0/7YALt9frcazO+q/07eW
fIv6//zvf/yNP73J8g+Krg5yZ0590K4kj/KH+9/9g/cNPRoCdjxWnDeY0f50/xvWH7P2nrmUoC4U
UvPI+NObbPwhbToxOn5Kdna01/+V9//TacxC/2ciK+f99zgoo5D7+wgskFRS5UhXPfkL0KOaCT2K
6texNo2bv9yTmx97kb+aij8tR39+Eh/E3cDnJ+Y3+i9b6dZQsevTGKU4D+MEQQbkTTg5ySZz9Lc5
azT5zRD5dJa7fOAcC4CBeU6U/jyup46Me+HFHO1RWNftAEQ8bofx++gC/kubCCm3hCYM6Bvy6OOv
v+zPbiuOmhmcw1JkOZ9uKy7IqAjlnLNFUPGK83k9bgWyWA6O5Hylv7m1P/s0V+q8QNQtoaiZf7+1
Q+i3ORMjbRM3N580+vTRKlBu6dLh6Kr+352RL/fV5YyMDYHt5j/iByNjDFWRFiuEQdlWsPtaUXh/
JqjL3vuFQ/4naJWbxOS/fn1PP0158+cKHiaICvgOqEg/re9zH65M3ALuthEsp6paggYkd0Za76TC
NstRm4LfvEE/+0RU4wgVvdnp8dnlgZa7qd06WwV6ruTCbcGnepnsj3Zphl8MkEgrM1DdbySy8iKC
/8tengrABYZBYAXOG9zen14edoIFAXPmpqfVmsOsJFl1wZOHeN3N8GuFieI6vBCxwSGhF2eXIPfh
jMxGSAQ9WzkNJO3Klmj5NDMFmjmjto126h9sikcA0CBETUS6zVzudEZ0W00TJMvE6PI3RYirt4CF
Jm40T9bDdkAanj0IoocQzeSqoQzYDEGxtqlU5Us5+PTrRoIXzkLF/V3YFkQCu26c33a8ETq7CpBF
6zQoy4OGg95aJXFKHoNOt1stUjHZI52bxjcx8zr0f7SIevCypxVRIP+IEtwOQz222cZsbTuEl5+R
TWOwQ4jjfjuWQtLAsjK9Z3cdUyiKu1z2C6dXKAzTeniOay0C40Pp5M7mCC+pWZb2Rom6yoHry0Ss
QkVjP0WVBXUoS3syEEKEMwtRxo7aRp3X98vYyvJqARopAbqdOhO5WXYULp25hLRQcWm9FD1OnE1I
SBMSCMiiX2nbM8nUnBfMlVflxoMqDZFvcekTWpZohC5tYjetLDYOPdySSQ/ak40uB+Bu41LBm2T7
LWz6dly3rhd/ADrlVFn5TTytTVyEB2nHvb8jiqYXj1bISZ5KZZDQb/KaksKRpprxBdEIOidFZJzx
TO27gX4OBNvJTvi7m3EBxJ2ch3U8NHn4CN8aBtGCtcL3V5xTqG5PWaJrxxECkY1+rmvizF8kvUiq
Z42zt0N9HcXgqadXDZJJy9m6qhOIVFGdE7PHPpKJQsSbsM0iG56TO8H1LgapmAfzTvdWo966yZ2O
6TM8ZLoaxXUY9lh9UUWTY0K7n6BEsSBYAIuKkZW29hxiChppbw+oOWlrZxKBwcodDXt8MYMoHa8I
IjHTK0W7X23buO+rj6qIiJmg/J7owQQ4GA0aqLia53JCrxIF72gJCuOLcAcfH1Ua0WFAAKg59srO
wkE9TzoY+UWJuqNamXYt/BcGWF0vkg6l3mrEZIXiqi2c710qzGoRk9TkLUcDSdgeJ3IHkIYMWBCn
UvX3mVPhadIDC9O8Bb4WE6wU43OIBvd+HAYbRFqZ+QqI7hS6i8jPtS+Bq9RzSUPgrhOs0ktjakID
CU9PWdtNE5+iXy1frKDxt7Qs7WSpdwWJKKMWC7rntN1PeokijmwE+JMLMZHuRsRlIcOrgCAqhh8m
+i+hNKaHzErHd7a9xita3fQFwpZ6rygZd4uKa2rRtegpBaNQf6sb1/tIRr98VaZv90udJkO7Gdyq
J42wG30yaTKp3coqpAtYOLb1HjiObdKIycUX4OZlBdrQ434SuFbdR0bbAR+rJovGUZMk3y2TRNQl
tBP7lfIw0DE6PEUDep4c5K9VZNnwFR3bl3q+70Uev+D0mPiNeM4+APRjEKtkPIVrLFvRygsFJAPw
iPbL5IETWVYdvmPEd6RqLqdBLx9Ljs/jUrb8zyJsQh+BRlRmj0lQREhnSXEB5l2ZhIKHuczp1weY
ykEN+5NOL4v0sIVrJjw4L5t9BCNCpgPplC0PxzCie41sThd0SzgRLhj19nPpJoZOJ9ohIqf2NZ+X
vfKcO/oEgBDpJ/u870JkXymCNt6apmeUbQSHxm4hnVBrAZgi9iO3Kset4ccjQRrg6v1sobSQyMna
CMZrHx4veQ6mE9w1SHamRcbX2rtOWYbnyJURaZS10OY4OOYaf9EEmTnecCwn8sEyunJuwXTmRCbr
4KiDIBhQbhtTeXIzMNp8ch1LL1nUmkkz06zS6NpqE9+/r4lKnDYyR0jJ9A65+UuG+mvGqMpa58cx
uiF0a6xgBQWtHpcaUYXpOgrhQq9Vqrm0PRtSJoJvXtkH3kMAow50api7/g4tnIk70NM069jGs2LS
xJ8Q0qRBt3FVV2DAF2SuinFvVFXprQZrVNVNUralODLnOhEDsShRfgWdl+2SRGvKd28skyuAFra2
9tkLKqQKmq7nx1GUmbjme3Hmazp30BctTMSR9UTQ2btLYr8zz71jB806NZWM32oaVhAR6SIiuuCT
natK86KuWQI5rII3mZu9sWYiEM2sJRttte9Vb5HX1DcZUr5IRV8KsuZILGfqS6Cvmg+wD5rvYRmG
d7AfomNLbicnuULTPpqqa3aGC0d6lmKgH42HUDhLg6w4Rp6ImnTR14i5lqbkozaJTaN04blBfSxc
8l8WhpEV0NQnQl/wuldDswVZXtQrbM3Oe+9WZbUcAjSLRtRq9nrI7PaFOBbxSGKlD+VH1e57M+Zg
/OoI2ZcKWcvXaBwr1G2BEWS7QEdXv1FD7j/KdPSxWxWB73YbFfvDM65q6NkGSQxHK+7c+XmrKd2X
elg2Zxzb04HlPyrh5knkSivSsrorDwj8dI1BwTC+WEPoPqJR8+jBlyQFryHS456Bxt6bayyRsl3R
fVXFlx7nkYtg2/ScVRANKOWrxHCyQ++IHn8o+Sk2Og27zZ6iOpjkM5M3yjaQmh2NMpI7a9ICPecj
MFz7mZa/92q3UjsF5GvwJFtJLRfx4TOSSjnu8BmXpGXVVi7XoS2x4lIugS0/SEi/iynJ3HqV+1oU
gbgyYVxbWku4VaIbdrkTzPIpbJPEV0iEyFtimLgo5RpZmfEyKPoAeKczXkecxHiwPbsfNMbAAc1S
mtdNasAprexQEHpRAPMmHkFOH2LKmit4qShIKgwBapmIEIe2xJdIWDiBg/WT0rpW2zQAI+Xb4I5e
vnXwGaQ7v+LhbNsOhOxCIzahPSDmpTk9aC4TJxuMyt+EydgEG60VNG0bf6zsY0XKbXEf2VgXr+pk
6MOjHhG2SL9M+iUyni6gqReHbCWWgQgYGG2hcSyifY5Ld2VUkXim+4SKJQO04i2tRDQpOwOSQ9YK
CHvITq0JDoQNOEBDvbB8c4xpdJaBY47sSL3xeppJtOvaZylip5Ml3sZQdAFWWZswDcdgdQ1kj501
aivkxp38UDIyKLYlBdqnpeNYgf89pg1bb005MCbRvUTxU+ZZJWkk5DaF7rtHpFUK+UG2j9J2ijcN
pD1fhziEGh2NUwC85RT/WgT6OB1ytAzRKg5D83s/pNGpVcbw0lREGkwhLEZ1F2UEta9Mzcu8ZZNH
nJ1a1dobUpTG7YTLUNs5EJpPeZTEX6W08icKZ/WsOLY6uYJbx6rt0h38OvYDKC64YCGyEt1CTuC6
7nc5Femtp5F2tYE6UL9U5hiLJaT7WX4I4CG7msx4PId1zwaQ+Zf0CkptQbJKyoHh3ggs4abRky8S
kdpDDawu8gYHaEUgWVrA1iZnbXpKpWvm8IGd6MMlBIKokZwQZ3KhbHUdVlXj8ImV+9qFXvWFNrdm
L3j0+q41irhYt4QP3ERZrksW/FrfTXpBISDyAoSfjW9ob6Gyq31P8i1RjyjuraXG2T5AUJ6kr13T
eTcCKTxpNMT09GTTsJaHewsFS4P+hDMKW645ysaIgPdNeaQgZrNjdNaS00W2aNHdEW855+HAhPFy
whEa67loycvBfJSjiiFDhx0ZcTpsRINrf87YGZ3OizdgUpMre87gkZc4HkMoe1wiTCamxyQn0ltE
Sgu+ynljsfYMVKLdIIj3seakn+gS+tOYvnwy4q65bdQ03beXeCDH0ZGfEqrXo7GbE4TsS5hQeQkW
CuPQui8vcUOl4Lx1BIginJW8RBI1l3iiCnQDKaH5ON6mlwAjIVgZM3OONeosc444usQdCbZO963q
OAYQAVTCx5qjkYxLTBK6HhKTpAvdvLkEKV1O7v+qbPg/qwn+/4YJtTmb//fC4F8SLJffqCwWr99r
4iz/juqff8WPSqHp/EGB42LL9LCr07b5T6XQEH8IQ9AYBR46dw1mm+F/KoXGH3MRkC4vBQoHWAdF
jD8rheYf5myx9RBr2wiEaWL/G4ohhodPHRZeJA/pDsjOuRfq0tX4e52JMyBnmDrdRkWWoals0f2R
+NXO8ntNm6OJav2rbKyS0EOv+yomvaHbLNtzyZHuyXD64VwHcwYURzu4zL7hPaLifMNPRzjbVPbN
Svac1h3QAcifVZQvo1q3vzkWpgabrejq8hsHjE4rrUvfxsQ0VmPTctasHZfwtIEUjf0o8nKvw/l8
DOyyvapsK7kj1cK+kli5YjKBCCbUYrLJpqqOz0U5yQc/DMfHoacRw2HkA8Epv7GxTfLo7NjZEXNt
XUP5QH9i8Hf1ccBwRAf3Os2bVeOn7RnsSHKO7O4jjlvn5ABBX0lClfdxqes7K20w9PhEDuZZe2am
cZax4RRPM/vgxAycb7tQ63E+RWRetWXznanirc/mSY2/qSl+o55Y9j2pNR9V7Y9HtuAp5zcuWSk+
fJgj4iotcnbI5p0d+SZIKrmBREQm59qdJmt5+Rph7kj2mdyny1XSIEjOukn8nBrLDxXxt5KpWQWk
IK6iBtJxMdhyl+venFrd2t9FrBdPXifqaRmaqj3P6LYdMTnJ2QYWsTcJwlq1Dr9hcOzvPFWiiAxo
OKQH4xLknGMYWyy4yYOlc5sBNusbDuNqw3LonCjzOLvW5HpHv/bX2J2Ss6Kyg0mXN+40SZNvonH5
tgO0omMtSRBVpAnpIOggd32YDuscAkS+MAjuJo0uND+yjt+pyF+E1W5D4UOCz8OrRmI968JJtvPN
jUNX7iZE59ainFMAYyd9wyzPJ1qYsGr2941mYt9BNTvfVuBHzs4TfOV85AZbVfY2URlc9hof6pSB
/I5Iv/5ui4DDFG6OXTqSbBhbzQf9K3kSdjKeRqQEX83C5C66/QnDrLrJR50NOVvtBT/6iL4GC6df
9NTACnPvuBEun05V6Ze6ahHqh8o5a1GVHI3WhzrUq3lH3EF957hYE9oGWgNWuft/2TuT3riVNdv+
lYea84BdsBm8SZLMPlN9yvKEkCybbbAPdr++Vt5TzX0PqAJqXrNzYNiWJSbji/3tvXbUcHydJYi3
KHH8Gv8zIP2t4TpaqPGxvbb46CK9maHsYyiAgujL0DVV90H0Ygoce84OPj2xRCutMUwhOpGH7d3k
G3KboOO5muNQmHW8d2ll+7b0OzR9WOoGh64a6khSBRWSmOkvA7pf4NXe8DufRBm4o5/k2GB9mgA7
DHjYxPqHiQfeq106unxaGDdytcTOtQvnqdUn671R3vSc224ddYmZYq0AifaZjHwQ1tXpTl4pDK4e
y/S8JG5+5alX712qGREh+nYE2d6OGOT15No7dFYQ8ta3huRK5VAibm0SA5sRrbjmVVva+JnQHzHD
ZfAfFYsJCq4KEdC1Z16KxV+vSTPTJxVTY01iZeBKr+sUSI15GnQdqc2EjOc+1fWpJVqVeLsM1wd5
0dy5Do6yHvQqnl50oh/YeJUerMJNjmUjGR6Y+53LRFfol+Sv3S5zKQ5K1r/I9PXPBq9K5oKRXF5J
tS/NZv7VySwtrJJ7U17bvxoVP1uM2FUXWXpsRVaM3Qg7Tbe1Rj4SQG5FaGamfdDMNKYxQE7HUbNv
NZVFj6kyyLURxXrDld0dzUqzv3q2FTghwcpyEdDRm+hEK46yv++jfeL6B6Mx3nrdyd596jbeVeNQ
PipAglGG/Uryuo4cbcCxbyGerIZc9tlKa/FmqtLhCFkuvglTS4OsGJZ9jFhML2Gq9h3JDlbg4Gw2
k1UMmL+b4jQYuXZxOjd+1ovVJyHTjG3Q6creCGei17bnbrRt1MoFq/Gy8rtp4t/dQOIn1eY9UQh0
aWfNXhRz0l5pzQLEis/+wPGTx1t95oJgpp3zjp/VPBgDgY6pm4s93no3QjXrrnz/1UZxJaE/WeYP
6ZLB72m9Fi9/u26c2RDHFNX0MaEXIWAHQ4KClPsHPZHZKV1jwada+RGhNn0j5lbfoOmXEfheLvQd
WjV5mM69x1o+V3T9jei4HNK4PoT6qv2gNmK1NnNXa3xU5ro4QkCRFzqfsVl3polXdEZEygYaJSpy
c4hVox+1cvYjoSjRtRs+3thPfo22unS5hztpuOtSmjiV88waoy/Hg+4s/r6Jy3ngIyrqUykl/bBY
2S8FybaaGZqw0KYZLQOkgN+dCLjfdYTO5IEyRPucAn/dM5RMgdTnhTK6eDp0+ui8d6MuI+3ONIFd
6DEDNK/9WGWHrm7kWw825Yb/zzstc6LfPxLW1U0Tk5ewvZgs4OEOkZVyhmzjTJp4os2EqzbAucNM
y/E5Xup1bxEGiwghlqFDxClUGm2W5gpbIK5wqdPC0e7YCTiR5nu8W/WaDwR7lkM3usd+ba0j0WGf
5pV7aoSS4E1zP6k47/KDmdr5k5Ykz6VSyzURk3/KhrX4VhPLfHJ6BKbq6jVmUUC+w5yChhzb78RY
qosjaWjssSiSP7dp+IDqTBlh/yIpmqQIwIndreSy/9uiNAXq67zkPYuFvt/7sTRPXoVmqksnjzc8
qe7R4S8kHjS2gFIK/ZviR/cEiCO9cU390JbePuno+gXNnqra+iKTT3Ti1LQX8VJz6va+K1gnHses
fgY1aCdBh7OWa0oWPwx1C6BVN3Zmk150x26fMnJL/Ab6uO5FeXvBn7/FV/+otJlSibEaX1j73JU9
bdrFqXxoUnErFnd+1PR4DLuBGGLcJmOQ+u4GnRqh2ZIXPqtLkCDsblhoHCe36wMMpPLB7drH3uIA
yKT5SrYkBFz1xQRLqmjO8Lz74qcfGzymAxnIptM1PrR0RBglDeeNW75YmQvcvaPTrIZuQ/iY6yVj
moYPfOhvrHzdE2+aKjImC5e1slEhm2L8Ivta/yzyiX7L2Mu6h1UY84GGYfuhrzQkZXv2n7PG93d9
TSQQrvX6pwNR2U36+GKIPn5ozUy7CuhOkd2ayXZMrCWU2JBDkDbAJlp6xEXWdnuzviO7KE6K0sla
tvniWNtmUvYvK/OIyqTu0kakAwnyEex1ONwuMp/bBvuPoR1sU6HfU2BnTnxqTBF40mnDZangQ83S
+bUYcwkTpaD3l3LQqMfvFC6x6ndqGdpt5rnz1qrnYeuNnntfBshwLOZj6ouB3SEf6aMlhku6TnQU
qdKJekA9xzyvYJPV8lLaaLstS5KdP/bVVdN4T3hZ77xZqGV5Z07RaphtNNAOcnDkQAe4mE1UhEVG
XglkIMevG8hRxKSgp6cZSsbWol+VglB7DgzcoyEmVAnAUqz7mgz+drWlEUBeBoJWdXzQ0jE7ja1F
nNWe1N4zBm/XLHm20+xW/17Swtmhi6Nu99aCqipiBD61ngTS2uPMUECeuf2VOFSn0Pnzs/f/Ydte
8qeVeWVn+bN9rhebaXj0rqCLH7SV2c2YUzK6faW/QLF9oK2aLhkzaYNaLd6OgwG5HyjRGI2+1v/y
59X+KDndfsXp4h+qZuTpqvXVOFQ08BEZI3LDe7zQrAu6noagSNuCGVqjmk5Ea7uDa5fW4931ezBW
W1w8oFoQMowh+0GoH3GBLs1rPMZDjNoh5lf2v+1n1rBgb8w63fu0rT6q3jBYpI35BXbIevI80lab
rskc5GRqnCBmGO2zsLvqSaKZfxhW2umBLpx4N1nENyJOFbcIbJqrH8ek1Z4VH1FJMbQVf4m6iPfM
hP3tHjmlcqVfF6i8vf2GW0Y8wEAdiOWLdicclxgxajygz7zxvMfJb/S9q+klJa7V0D6NKYWsG8uh
7ApD5ghAQ7rNl+VI95uDYj2IjNBBODhJ+ogDY90NNU8e0UW1K9vJvU2ELiKWiwRn73z1S4KX8kCL
V/6YWRW0ZXPs4fmSDswvaSEuhtaloeP265HGlzTlukOQ2s3Ne4O7Xz5rxhAaA4OVo2Dog2T4LPIm
CSVe85M3V1nkprASZ8efNsmYUR6aiB9zny0B+9E36VhUP7vjN+iFLEokkICkXnhJc06fiZDfcTzc
TuTa9FHrep9Dw4a27UaFnzAdz3ail2coIJ/wTwx+0krbziPTeKIxrMc8tN/jYCMmyvGZLBStRSw2
+Vpvy+J2gTkVx0Q5UzQqxEIvbbWtLym6mUdxmfM+u+C9mL4KpyuuZbrYfwyobE+QBbKzb+ZZqCr2
p+uSka61dLln/Hlyq+XnYuQd+8cxucx8XsM1V1NE8aRzdGkPOlbtoEUFZoMwU+15lqjlOpfSsEvs
egfCYL2yLCr2izsat1hoIOdxuwKrqqqNMIfzWCzfvDshGFapt5euDRw1pX/el9tS829xJ1+LeXmR
g5BbaoeLIM+WV0Czod71LA7H6W2mpDbos9z+aKZ0PdE4BHZ2ias3bW5juqet26rGj1iu1aMSLg2u
jgEAhY/CpWkw2LfqO2vI4RfS+KJciMZZNvih8pCh9c5RwSRzNu/W2hG/ryV8xaY/1My723bNX5AY
Dm7KOoCOruIHwPoAIOH6gIJghXPWfYFB/arusxSRkNdu5pT0Y6RTJttjLgvWJ/csXVERxDfESzxp
f1B1w3mtH2p9/qhBdm+deXqUgi03VfQLFBNHOzoUBW1XxwpLi075NU755wND3yhDezdGTARMgOdJ
eRSajYXL66bNI78vzIuV01fdrnZ9LBKmyUFvxFErPAQLME87L8mvjKXGJtdtVM58jiOiI0sEkrs5
rPQa0j6lzpYYazzI7sIKRJGWy4Wxhj6HXDj48/yqJa538tbR/+n7Pr51TyTRWCbHVje57fvWL52T
6ziVABqEzv68vhRC4v9tq3GXMwsHyEB/lsFVh2mx2s2g5bTXAlKAI0uFA1bJU+74PzExvKydPWzw
0F6yzD+N1LNMQv2yEgBgbXE0XTFu2C1eskH457qKT1nNuYmSQ7Qs3pXIQJqVn/KW8jlbl5KchVdv
8Q7e6EA/aX7+Bmt0utjNoj03ce5RMF7/cTBzqM78Ftp6SHwvDQuDm9wgiiuG0ClMWYYGS5+O0WAY
dHb77xnzbTCY7X6EFNeAw+LeTUidtpxjGatNX9InhgLsvIwckgUPxIbR8qPw6GAFnwBVCj/BpFeh
pPN2M3ItxBXAMjlPuFqDKY1t96HWKLU0vZRVTy5VWA6lJG06zUHrZQNX+vUPD/jK71nwAtT6Lpbz
rUmEfLJAfuw0vzqSL2oQAMo33UgAzGh5xCY25Ni+aYN/blQ5H01d/UafA+nU0LhW2b3G6tt6xcbx
jkd7paEMFEtPxLKd+h+G1j7Vwvgtbfne+v4XkOo/ue2dR8nNxVLcxv0/SWkcPFI7G7M0zU0ihzIg
5P+8quGTLsbphNTN09ZYagsCBAap0/2gLXzYQKkrHgZUSGZFPT67ss4joVEMWyYpTckpq6CiJFCq
da2/58QDTdFL7COgde9MEL1VY8AOdzc28ggYZ9fV9lFWCbc6zdm3yfpdrZCf+HLoLWhXYKftB9/M
F2rv9rWsr5UHristx62ySo5VdciSe1ldqqEIFF25L+kG2pZV7TxU6t4f7ILGnIwXTHFkwdtxy/Kv
ItWoQ9/JfFZSzXPBbJ6wsEDz5NoETIldB/AxefRG50AV9MbhVrHxJ8lqyWHVnma3+0JbW9KeGoXk
E04ph4huMfVNO8Sm+M0d6EzHELe9V8KxBaQRjDn+SVtJl1hyx5/yjHX5wcw6QECruNpxfhhmguaL
V77nSf880rOexZQv6gzSeN3DOl/fmjVZKOBk+ZQUqBm9nT5Jzi18ysvNnNOjXsYPNjX09N8RsgOs
HfiFT+odpoGXqb3jUH9iVcBMdUd94Bk9cR+mB7qSNigII903vMqwjbHWa3qXpzdNkYTrhpjmupbu
Z9dRoklliB8MLrt/ug7N5rlvxjdEQmPX0wl9TJNSDwYSQzsb42YewUy9J0pIlnAhr/VhO2aKzHDV
uqGJTswbmY35HK6Vce+wHCsS10thl++rn3QHz2vX7JldffXidmn6C48EeC1dt/d438xH39SkeuAw
wf3tKZcDuE9ak4b0LFlpgeZX0R2B2wRLJmjMTEte34ZpqnFrGspgv9Pk/UfepQTqYTvCAbK5luhq
mHYdhY/WRgzNlg0al+/BRMqTmTed3B7KzAE+cAyJhI5GdyP60Zx3VWpgMh+odQdTAh4yCYmDW2Uk
MYB3V7IuiXk1XaM/FZIHJsrJjg0b5AuSzY3eIKxCpMrudeo1sIRBJoBZmA+3vTRp9uxwZ9AlTti2
WzB3MvTV6bIv5s59QhJc9ctiDBLNtcObFCR9V85huYyvTVkmKHe+2V3H1NOAaSQVsJimbpCYkqEU
NOGRhO4+bcXEcvJLD9y5nw+rirpCpwF2wJV4ZYUrlt0yTtUutYn6CpyqL4bno4ROwo3FXhVqaQ/e
ZLMkoOCavAj/gBfLnhL/ZCW1De/Za8g65pOjdpVuTVSWp+BS+g2abpdvRFak3VtDValzarTiKzb5
xZ/VCkThnPaT4x0x4hT9uCknZPS7Q7HXz3PrjB+mO7fpealF983T2/kR8oXbphG0qJSZfdbT6cn2
WZkjzJRkvwVpWzcquik++OxIQppK8vGxlQ6mHfCBRmiC1tzP2TpiSpXFutzB+DkPZ13rv8yqQEdb
Z2H0e1Wm2Izy2LLG17lBCNf1fiFNmPGT2puD43a7RTTW8K0c2TbaE12dEJdEV80BRA7vRi4CVBKq
u9pY1uoOOzhf31VeJY8xnJUlbCS/no2ga6KBfmEWpx6iovXVAsvvOLh8X+3wgPYiwK5s77msWHzb
2yYN19kzIlbka8DT92UCYrfWsLXm6Tvmbkp3PMgnhlHfqD7YE3TiOdObZL50ZUWJZRbbfxZQJX6A
3J6252IYsinkm8lfGhvL1F3Jtea/KZ2X81bkfVM+lKKDQOVRKX7Kl2y1o5WjMH2mz9d8aGLdgpWi
6YYRsmmpx6ivStFv23otOfA1nB3rdl3VfIsZA+OXDhuqCjUvec4z8PHpBvnXqUM5aYg25tJ9UzDQ
ICn3LASYQeTaXSm9L4yNSYXSD10mHN9c3cvbyms7zP1+1d5lsk7ue+XYuYT1aBVTuNRjcSprE9vO
QoMpP3R/cMAku7n/YxKF2V3Qmd4UqOhwnXBIQt3rq/Vqk3D2dnPt8a7J6qHY4ErQjVs215rBK6vS
2wPe+WQJpzLvAsGP5W2tBWc+YUIBxl3lP3RBXfQoxuGqTaNm7WWWmA16ctHiyYqTkhLTsU4ZpNrq
yUsSPUAsM3CZLImmzL3LE3VK2DOCeugREz0P3Ta8X0q2fjns+1Y7rTq1mRMwp26bKl7saKg5zdx4
4nYLBPpHbufZphFLLzcqnQYEc0yHfLxoji3fQWLMQHKmQgcSSKNlDqGiy0A0M7tVKLr10J7NtiVa
vMmdss2CAn9xh/Ro2GWYjrAwQo+1y7SpIbjhoK3UiDFUtcPGSuwqPjPs3YmPqeP8BmUBMhHTDydR
yeUVt6Xrl1+EqO0lqIEdfaeCPMYDBRoJRmUTKpFYE+NBa3Wsby5/2bO/OBzylruuSHl4XJ5JQcxw
0aVFAAn5t3EYVZvsoYHWYkdq0qj8rviq6VHFAhRU+oBgkMcrhhe/Tp/I4rthavO43+uOEi+QiaWV
eHzTXCOa2Pm0jLiry34ymcrpIFtfasg9xar4sxrN97f9jFbzZ679PKg6XhSumLKQz1/gx/ESarEh
D9a6DFsMa6TKBuxaGk0dZ7py8rshNwmYbkC5NsPrncLCN23If/eixcQx97HiOFuiWME3DOFn3Iy2
vKwMPp1VcO/NnOVgG3MXasRPgnoFGlu3c/XEdzNDilx+aPXihW68PLk1VetZiQYQN+YQaMr6haCa
YBof3jlqq7ONok/prr3NHe2nqlfawAbjaWAC++4UL4uG7eAAgWhnTD2bl7wOScmA0mKKC6ETxefG
sV5k10l8L97BTnCHF4J8iKgqBqva3BTY3FJY1iqtw7l2cWbqc5gCq1q4C3QFKJ4En3pStNu1UT4G
jgpPqaGDLbEZHvj5Wa+rmJIAD/HrmtjUG7VIApS/crXjNYbAFrnzOER6Unnv5HSqKmiNrsFQpBtB
rhK+iMWM+q6girqWvBGrjDG2q9fqmgEVeccayvfDbPry3LRV+yqo+7ukSwKE1QZAvDQ3nyvmFAe+
mGBDYFPFj0OllZBXL3a9EniVcIBDtrGR3wX3ZlMAxKLquxaRXRvzY4Ot+LjWaKkDSsBugLybJvG8
EUZ5ctX0JKQMm1w82muz58p7wN9YRy3150Gva49M9/jcaLTfSNk9xTHGTI+MGojWYa4DrD8T6BD/
GcwAFlGPoLu14lbG3kgUNgvgID0onQupD+5rW9iYdKsVV0lrF19r3rvbap6rF30s2k1zx8RO8WLu
0Ct1an7Wk5r1YkfP+T38o6/jxhkcbK994qBwrDbBeMxUYbLQyKySJH9sfe5saTcA5W3yJ1k6p6Q1
GE/M5ZAYZaRxvTnUWLbwzYYTFcx77jGM5DFTy9HPPa4ohqpviL3TJ9RWbgGgX7liZe9akxJnt4qf
NLamz7hMP+YaBuHQ4wr1Jxidy6T3O6dLIovudmBt5mHBErExa04nPX7ujGmOdEzv+94e1x2ZF/Xb
d+Nvo0gZqSu5hC2Uy6C0mltxt/RPvfCu2Cq4ReD8OwPD0u6KaRNafXIoNWveUkFm4jJn9vENc/3m
zZRxk2U95LS1cZai07dl74Yds8gmaTMnctL5R8xBpea0PgOy2plG8km9AUzXIQ+UwR5N2NObEEbL
bb8ElbTQGtYD53iwMxTzwV4+PYKlZwyMeWDl9m/LlMyoVl09QOxDeffSesuP1Ynins3YOM8GQMr8
05U6gYPaQrQzKUHFlD3wPfXxrnv2C7rXN2wehgrqA7gl5UPoLuslJU1zaBb3DTDXzIGPD4IlIpM7
3WMfdWG6O9tChlnEHs1YC+rZ/pmPfbrLOu1lLP4UlQkC2//lKXZtjgmjl0AC40pSda+5QhXDcb33
DS0yumSr9IFru3ZcpPNo0h996k2PGoXaosUxjZ+kOX7l+QtsZ6LCDEetb+P7rk7gqa62NYzhkmuP
NKBrdwwNFw4LSlWHL7G51wXm8/uQVeNVtELutHtbRzK7X+Y4hKRM95auSGXUb2Nt7cdcbWU5GL9i
ffiRZCCYS52mEJdPjij8X8IZ50jyEuoG56Nr9SLKqmSrCx7ZNJ63zNfHpbSgxnl+ur8jqJLGKR9k
nmSsNbAaDuak3dkuD0nKjpAC33aj/CnqXQPthaxbhpvS3ui5LYGNzee50+dNO/pbZ2LfBws4wQ1n
iovI/Eep5unBdLIHR5RvdP4cUuKwodbIw3rP5Ch73MfQjv2cbIkP0iyqtfwqaMlCkOve6iE9EoQI
Ywg1FlNg0Wr9ZiCI3wtjNyZ4v0vMbShXVfoQD4RtzPyWuO0Otz5+iOHJ1+tTb1QPVNzvV88Ps7zc
W9lAm1vjnHq9L6g+z3tGoBH6cG6UYVJlR1tiOagrFhnYfkK3Aw7GfP2WesMOh2781JWTjOpF2669
fRxU8TsfzWtRtyd/tI1N4VVAGzSiQnrF41+mKBmezoYvh7o1Qx6uuZhH+PnFT6tgBzqmKeQttjMA
V70yyLmxBa00nbvyaG47bZ5o6nCnZ18lFh5vg1u+MWDcMFr4lCQjRBVSX3V2FDCI3uYAM1Nzjck2
xGpaAgNzL9EmnPHknNy/Q0/qHwkoU/KJ81ObrZ6++Db34OpgpPEDN0vtYSqpQBWsuvyCL6ycUOga
zpp1FM+lKG4QZmqAc5Xce6QDNHCoHE/sVHmN2muLdd4OWA7zNeJN1gKD1FPgVvFu9lJ1QIkdH+zO
wmXputqjuqMo+2pCo4TF5SrRnivpeecyb/sgLaanzI53K6I+lwp8vXqh7J2KR++o+qrYTf18Gqzu
mhnixhkHAIXsv9kxNGWlbmPHMZw9FDEegsmWT4M1WY/tKAVAcFwwXhGfgfVGrcr23FIQWcd2V8TN
Lm27aTM3X+ZwV03ywQj02gvs1dNoBOwOgzudNWjDWDEuOOwP9VDeOJLYvM+hJeu3ppzwKsHmRLJg
4IaSG3vf1M4RaVPOYKqIpZ/4PdlWdsn9Kj+js/oXWB6s/LPWyqGC9hR9jML+doB0HrJW/il8zk12
aDKUFRDk0O29J8JJfTBBgwxxGPkhp493BdXqnKVXy7/j/P/rsvwXUCL/rc1SfVbfn/+c1/7Hb/jb
VEkzNBdZ/Y66hdNh/CNk/Xf82vT+8hwK2Ule/0dp9L+Xr2OqxG5JeNenoQIY1D0A/m+uSs38yyPY
S3Mi8VdCt4Ji9n9Pnv9bDJrQ+n8JfcKsjmvyP+OewvEohgaGBbXCMHXCu/9flL8e0xjLkfsyFKno
mX+Q0/UExGrbTN3NNAf7vuctrykJnKdqXbzLZIj5S68GDCaIBxQ9ySJMlNVfWcXPH+aM0WgxdfNV
1FazVVO/HERZ5rd1MV41I1nfjClJgzntk6cYUPHJHnSmxwUw3cYaAak7Lf9f5cVwsBQBE3ccyrNF
O9FRDvFIJqbMOKhzraPzpyEvGLXpMP4ovBZ4A8b3xg2zyhU/hYQyHSb2yluSlvT+wexqD40exh2A
0l7eLQ5+uelaB/rf3NCgvGXZ5tLJUvoFtOOp10KurNlet/WmoHTUqhe0NLt5kowr6WHQlbph6iIR
1dqL/SSnwt3xpfQXlvoigNtpPKJw4+m0jSmsufZSv5thFiiqgUxAq884A/IkHBrj2CuIMbGVXW0n
5faHhCP1Zn6cXHKT6nHIsKbl2rxx2vZPa/0khTE9JRM2qt774grA+NRHsQTAmx0n0PZMR0STVRdN
M5xPvXvR0/hbo071yCvrR1PH8qCa0XzobN5XLjmDzmKsM3MHoWX2zv3QgkDzHrzUfpn9tonsUW3T
dloImKUJg4vgotx4v4SJQsANd/7U5fDt3LdpDYrMxyz6j6z1D5OpHWXHdoGLQfk8GUu+E+1cf+O8
f3Gq7o+9Gm+eQZev0PcLOaWi67Z97HET1fiv1uxt8gYWBFuiRXf2ft1tWfY24E5jM+o0+9lp5Gsn
jfacm9OnsJYlIbW4b0fowY2iJ6Ar1t0oQR+cLMWYNNfZa59PC3djUyTOxph0M4qnTv9TT/y8TI3Q
COMU14uZ4R8DLZ6Uot5hREHDUofWGvLbZMdwOV2H0kkqg8YfY1k66lvL1AvJJ+aCD5I9CsTf2JN0
kgsTwuL1ZoSk5QWzZrMnptjMvffJ0quxYdlgVHzNizrS4cAZOuPpHM9Gm/efGiGUx35MnIg7REKD
BuEC9ux4iDcDS2OaAbDGpL28aQkSiTk29GdIIjmJuqIT83+u/+jmUIOnpd+TYnk3TRCOlny2Jnwj
ifmSAwZpscSGg9k80aaYbcXMDlT4RX9S1myRgcw+9CXfOqag8LbmWkAz1rFH84hUo84VGOt9o7Kz
pVg8ecO6BJLFTEENNJzGqd3alb5Ne9FfZdHpx9UqvKAwkzqEOiE29YggMbvkGGd7xbVTNC5dHP0D
NcNoKqxaz5VOC1EvS05RSphlxWW810CFuVrlh6lUy4Zk4otMM+9QEVx+1aRInnTMwEFzH0csx0Mh
dCeusv6gvssseSf5ctDKP8TOjdfSW9tIto52Q1TrDwYbHpKh701lm9tSOryeLGNfSDdUDq4AbhJW
AD9SRH3OQmN0OvREYOQbupElKFKdSG3vKScAsrq359jbGtVk7Kzedr+MOHG36FQjIMvV/Fjw+RCU
3seazsq6yfdpNX8lsniqU6C+NMiFKZNhWg8v/YjjCP2WuJ3uJRtBs8JO4aTy+vxXzLcu7KXLxBWL
X+lYHJYWlnGa3pKm/2Uvqvgqqn6fd0Aeu4mSGChDMQwo0P7EhUzMFLa6VoZ4xh3dBLo2Aue21X72
9B86mZhF9+t9VqhNTSC8zyaaYsa43lRspaoqFleMys0j/xxsC7SMXSV3hig38niv2Wzzgccfk2FJ
Iiee9m5iuOBis5vurGjFpvnhZyb8YdtN49ehWpMj25B0KzPyK7PDjmpEuXgrY9ZHVGxQsWOFlvOB
T5eYqeHZ1b4xM+tejuva79A1/EfLaqw3DE681b3ky8hYATo2e3m5OOR683ZTr+64s7NEUJo92r+m
ETPeanhIHIPQDjg0uHDOqXay9FFXn2UxyJNtqOHrHhZHoDWF+FWZjK9IT/ZkEVcUFiF7NguhBG57
z/aPcP+7wrvANzPe8H0zJNq5pu0IJF1LP1dXOVYdrTddbD3O96vR0HV3mWjxt4kGXZV0QH5CI1VQ
fix2JjXuyCsVKMTP2OCwn0IMZUGjc2NIMuwXPnY0cut7opQL87LtvjdJEtlSsn8b9p1KdiCPwRSW
e4NWDcrdy1Gx8S1w1CTjgQgXoQDnj+ZzG7FmHbVjLrmJ9JTtbTOSVntvmPItRNl46/Jv6f1xPXWy
NR57DeHfmfgW8G8YZ+c2zIREASQ2z2sPaiHuP0dowtt4bLhmk8Xezq7sw0EfBrStftrnNr3Gsdc6
t0Qv6k8ozutr4rnIDFwfLxZ8g5uWTekBIVrjOp4lx4lK7SPsUO2qld3yRCcJRLnFwTOZMopwei5e
fChs1kY27LPngUqNs8z06obSW32lhrO+ZLMVh9z0+5B7GS4B6cWP4G2wblZ6fOiNZf31v2mjYTl8
/99/EWR7/uu0UfD5Vf+f2+/u+/c/j8L33/P3JKyZ5l8O06brW65F1aNvkyL6exTWTPGX5eg+sXrH
dExii/+ZL3L/MnwH5dwUNnA1SiL/YxImlYSfwKRC2xfstAjJ/48G4Xt66J/mYH4/tEqASKZzXwbS
D/f/posS6ZiTIO+5mXXMvjxU/GfM6Psh4H4ex2K1fjYMGQgInUU72F3uzfwCdjNue/lZG/kRBgp+
fk2rnXCmBMrcyFIvH5xmsD9t+mdOytNls/GyycM5+6/sncly3EiWtV+lLdc/0jA7sOhNzBxFUhRF
agMjKQkz4HDMePr/A6WsZISYDFP1Nq160d1VlSAQgLvfe8/5DkFd0wIdnHcf0Df6kLQprfZ0LPPP
6Jjbcw2Lw1AyTak607B2yiD4ua1KauqkHLdRaztPSGu0RzsfLQbdRr8GrzktHRfFa5Z18EB1r1+x
HcefXv2ob3CUzPk57D0nnJw29E7bB25kwIrZf06gT8ghKKzvTKxN/DRFuqyh6Pdbp1XB0g4zEOiF
kSMCdwpA1pHbPjujz7wlI5m1XCBuHsClJ5AIEmF27AtpDgykGxQyrugCsI/MwD+xGC9YJpnhG20b
r0H3T0fQmm/eB3RVG/IUwFcSjffvw+rqkPFG+Z3TWXSTB8G3yEoJfCDXZIHI0sESWX5VklOIIGxj
G3aRe0Pq3Qi3BsnKKGSyDJrQeAqyoDsNqAxoTennXdKbJ14YqbO06Owrq4gSGsWczN//EfZhVjNM
imLSZjzt8dnYIK32/3Zl6ZlFR/57kQc5RyXPPmfUxvih6UxyObD4v3+5A1DefD2Q84YDQWz+VcUL
8fX58YaOYP2/fxj/b45jHOEufkOrAn7F+RRlk7Hm+NLsmrLIzoK+h7RT4pjrwUANCYzv9/8A69eX
zscdpOMBtSlXoZXt33Ce1ANKjPJbPGW6gQLJyXExkA/ytQwK8/tEdrK+hLJ+gjrWiddVp49Puc3I
bTnFzvjYk9/VgZ7I6RkN5genEBiSIS1XXzqmeOuJ2UJEWkCDgWjKNVTA1N7FujSEdueUctNHmYC2
aoIfZxASiQc/4dDaJR0yL0qG8jGPmupW4wBCgyfz5BHE6EFeJU/fZ23yHMBTPtnFmB/3b97GO0Wo
SfNsdYqor9IkHGDE9HWvhqqHtqPH5aa0Yv17pA8kvtjBwHxRGkF9mSGMBrASMSUc2poHl/blONPS
4TerUbafXU1vqOztadoMjnfterVzN0CeueT/RXUXMdNlMSLYiRnIheFQQuHzvoZ2Ik7e/4F/eaGZ
KfAeAyJ8AVW+kJlfvWB8ImXYKedJVqhGiXoEZZxqJLXANGQwBZnk/csd5GLOjxTCv2HCiWVX4aU+
sJJWiS5Ma6yeWoSG904QOusxxXJVZA3kc/Su5qOV+mLXMTGKmkCOyzSob0yUPUxvOlYlqAHdeYlx
g+Yvc6gdDeQ0ZDZia9ss9wUDL6+yluC1mnZJFFe8nEazvo7B1NyawqTYrJqwvzUGucqzaKow4whL
oWGiP600q0O2g/ofCXn7HVG2/6GYgqtCqLT80bP7x+7PPqPu5TF4cKLIBqVHBcuRffc1FI+SwB6G
fHrufZwUaYhyZuRhLQb0RGeAfBY128uRR88mv799+KAI574Va5irI6/bv2QUx6Jx5PAMuMc78dMG
iFkmwpWT0p98/0c2ftnR+VxYJfmFfXP+bg7ujr2a2aiqn0e/u3dVWTE3berswSCuMZl8yAlu2IOw
x2sMJNMT2ZdYJenFaHPwP/KnmPNd7W2avNa8a7pDa5Ddc4Ywvn7Qqc/cJTL9J8hq+gNjW2r11rfV
FU0U/HVDh0cETBTjKRKoEHlrdghwqqj7e/oytEQQDREmmLg4/jQ/+Ega4mMzEK+29ruYRaeJ5HNh
FGpahFNRFYzLgOxDPahsrpULdeQntH/9Wi0kZjxU+pMEyrxsra++Vj2evIogKKolk2QkNxvcr3qN
WkfxeX/AUdFQLHoF5xtQDcZa8sV8G5TnL+rYtpnhhyBGKgI+/YVEWHc5YRlZG5AvvJXDXTwS9Qkl
0UVYg5Ryok8WTeZHbHD1ZQqh9X4arO6O/pr5QdPajnhOKnViDa/TCLrHQowe8eoIdBPSK5tQADYJ
ymJngjYgOaRVxtoekadKQNCug8IbbmF7bmQizxnwJAPoOQdDIs5MjFgG47Np0Xqxhjiz1Kojj/GA
/Dp/fXR34SvYPAVb8GbsvxRW19R9HZqPXaIUs7Shrb6RwZLWEKpyYIJ1MSqxMvwhPwOaNaANZ/YI
kS5D7q0gv+qdQKuR1TXzJzZw1NNdcBGyIX4nQAq1mMpTRDBDyJBFIxbt+uXr+rfd/4dp8L7/c53z
scwfs/jxdZHz8t/4UeU4BqgEaMae7/jULSiB/ypybP1PuPJgwpHQenN9Yf5d5Bj8W3NxIxCB8L/N
29Vf7X6Dosmc12fDFaaDPEv8VpWztw4JyyJ8m9XeoI6aj/HMDvbWIYZNfc0swER/NKqnGFMOzEId
RfCrJ/JGkbC/QPy8DFnrkCspzmz94DJmnNRBMNlzHzWpz1HZhieqb4wVYUJyjQdNfHz/euYBtBKg
mfB9YVuQ303LMe35sb9eYAM2kj7AR7nAV5zoDf25ERIK89UcH1aETa9hbdBJYawW5HUhKPMgFVan
sSvmnrPd0A2JSNRzm2tlM1w8RYpk+xvb7sbSIzAx8k0TBBBaKbXEF0UeGjGBSd84K6IVw4ZptR1h
f14NArOItYSxqvo54I0VSm2b2EjsbDFOrW3QB7RaIeKFkE4s+jOcuGP/jCSw6wIqT8uHQ5PrTHFw
eOrWgE8p88tRIFP1fAYUDwppB3LGKtbJjF7SvtGYrjp4hN1qwbGMSfTS9GMv93dDwdwb4Ry1WnDv
jH0z3YnKoHhdDrVhwcNRhEDkjP9rnRgdu3IZKzbdJHzyUCkhApJxelqr+soRGtl8+J8Tl5MPGQTp
MLew8YkvPL0XKalsrmuz3lgwEwiwygQph2acOwNRrT6CmqWn2VYAATBSrb1KU5AxKNY8VBrXiPN0
AIxtp/kLHAyzMo4sNpWf5UiJPtt5VrknYeKn8TqRE7lJq5yzXPilDvW8PmFGRlL1QqgcQ8WYNOrW
yBvM1Fri4vuriEZUqxFDn7EoHKP3lwXjcPPWNmo5LBARF3QthRsnX8swcYkR1DWhb3nmuFYGjhVq
IwPpR899ShX2DcKcjXmT14ywYNpqVn7WVJahrUAH+uDomPp33lNqG2a6kTHC0w2Qn5FJUlpgQkAz
AgTRP4/tXoCNEFDrzgZ76PIb7HVaeeoKph6wHHXAQyiZcMYx8xqKtv0oOZS5F5lsi+pmTEYuSHJQ
ql8SWNRbZyWQZupvB9lYvGQ3TrEETNqMvvIgbE2L0ew7G5kKqDAcKbUfuGduE1buhyGMZGvQYC9k
SdhxSWLHInZAnp8wYtBRz3QZuLb1QGNVqjVIiS6nLE7w7Ca0VTNRElg81BMx0ZaJhlCldqvf5GnN
YaVRnp1ekMGe0J0toTheouiWGuHtXppT+nOovXQ81zJubfBdoLlMEpFPwBHmu9HVGYu40l9GRpOG
a0poNl582PBOLuPOy+OLLh7BF07WPFCr6C+G1UUX4tdMacvofqWWogd5vEVXKseTita0ewo6awJ9
MUHTWrRiFsv2dUuU4cIJJ7RQK1i+hL2h9KmBZkhDuuoBvXzNkA1fSGatJl/hQYYvhvWDlDOMpUhk
2iz9UjpJ3pxpXZp6n5KQQx+rz2SgvVu1ll5Jvng3MVPCcFs7r6abHopCPSuHWvi13UckJJqSH0ef
3dq/ZM0CQ7OkWx9m7XWAmWZozyopRuU9TU3VONNJAUBB3YKLt7XxY4VCSS46dH/QXkolCX5IOhEm
68qdoNqtCL2v6rVIXLIPyIDreknOoBu5+MZlbxH/wFLqf2AuHHOEAguS+pAgqFzqZQ2sdFhAJZHh
ZlJVoLaiboT+wRdga04nrdCIEq+xja1IOw603UDAX7VSiRbjjdX0lkEnC4fxSUu1ytkWWSww/3p0
z09TxG9nRQiCekU/BwGN0JgaMGmyyULASDw1kBkm4nR9e1eSU9D5C0sB+xWLqQxtlTyEGmdeDFoc
6ENAY4WHCP4i7PIgQuzSZ5jnjtRH8wns72M7u4pncS6jYQmlgpaldcB8pnvWNmQYRAurdUK1xvXA
FDhDkfz5/f3rzet4hmNSipl0Ouei6dWBmn1fbzLboPefyrlMyWT3MSmV/1vb8s9NUthsk5zcOYcc
bJICRXolAi6jAYp0scUOZxWSb3JdFaJZmySu929rv7ycH5+OqAD0jY/IGwXewfXAcYfDhPJ5YU2g
XJHmtvlicspyVWAiWYV5qC9Ke9QfEdT0R365/TLz5dKcCVhF5nmigVBi/4mW8Alc/LFwYegm4FRJ
sw0Zi/qGgXh/pLj79cfjJi0O8LZHP9p/qf1e/Xi5cpuA2RRPNW2dhx4F5nkveu/IDf36LOcbMbHS
ka5DZMXBK9KOI+rLWQhr9xPzRnJLuRmIJfe23RRL7N3scmMS7TqL5JeXn/Hfo/4f8/n3n0/6DzH9
n/j1QX/+z/8459sW53wsgjpfEyEr/P7/OecbfwrBAYoWLQ1aR3i0Jf6CpZl/csK3LI7EnOnpnlv/
OecbVAd0ooz5+O+7c9/i/3bMp1VI9hb+H58+/Uvl+eqVJEaPmNtGmHi++3AHpKRZJSL3t6+exhun
/P0Xfz7lcxUWRdc2CJfxDvsrVRJPhKBzFS+1x/MQzftdhpzvyKJFI3BvFYZDx5VoN8ydOhN/hX/w
6kNFjy2At1i/2oaaAuLaaKyg7XhXXtt6NSYiYa8qoqBRecDzXIYEk3REDHfNlfTdGu541xa3xdgj
WmYoa5QX2AVM67RKdfQlFicZROP4anoksGWM+bgJfHDdRcvQcHDM9sROjIB5K4vY1hBsXGhAG2Pk
BBGg/udP6WqJh7wNHCIDM73C4CKtAN5qgshQ4t24pgXhFDu9pWJfwShyDYbjg/Vs+1PtoRhojK0I
LDWrQAs14sdNkw8B/icI1vSiznphOTcOmOH4g14O+t0IeoY4dDdJP3UdkK01AOfy0oaLxiIXViBZ
tCQHsFs1AW7kvp117jZxsihI/LnXlSIc9FYJ6EuBA8CDF6lUZKAViAd6FbshiIK7om86b+kANoWC
QeyBXMeZP0sQcldlaz9Ag3ymYXqbVbx0QJdFMVLjmf3UnPcOfsFHu3SAerk1A4K7QtnyTCWTXe0g
II1XQawzJTJUb+GH80d6VcJEtrJQYVE9JvAmH2vpD5/Y3+X3LrdcKEM4/b6EnUmPTm+dZyza1ndU
c07xoIlgqpYyG9AQGYVuejs/Qv4NlEVDs2lMRt8Dse+RWkhTU8kNGAk0HFA7OkhglVdXZzoQTW+B
XkymK+D2rfmFObJdrEpzYOtqUMAxXUfpbG45YEpwBfRSk8UE0RkOis6044Tc1C7e0N/WxdIKk0bH
zx4a/b0Hahiyt5MStFdJ9N4YgLofc6x/F+c/6NC/Wo/mVJ2faTlzbM///nH2rdjvwrz853+uzjRU
dBcXKS0TOvwMdP9anS2Lf4eYJd+12LUJ1mAJ/rk6O3/qrGaWrtOGYS5ICfKf1Vmz/xS0TfjncaBx
qb4RZB6ILN8TXb6MM/4+V7KiOUwdQVhSG859mPnPe33e47waQz81nhxw1YZ5PxgJ4hdaj06hfZ6w
KFY3ftD02klUl1SmdmoWxTX4JxN2ABxl+RXsXY6qqitqa3h49RDfWNT3D04//jTPpXR2OSAyXJyb
6q+2DjMUpQzS9usAmL9cW1pg50snzwoSjIcWmdb7V9tf2ucTKd0t17K8eS+ha3NwQuymgTQElrtF
DMR7ZddTdieHVP7oVf7jmOOtq7Ah68wcKMbZRvbvCb5mamEA4YMfK4j8TBNPsIoey1v75YTGvVgG
kFSCQ10fMcH+VRDw+5ChK1yYRp5sOtnrOE2xohW4bs7SSIOpH8lvKAzGI7e3/5P9eIiohB0L8QIw
Vm++/Vc/WVUBTOrtEploH2bbEY/rCR7GdGOM6lhm235j7+elkAuT6Md2/CLUeH2pqRikU5H3vXCM
BKn6rM1jfPXYa9N33YIx8/7b8cuN0Rfnq6Z/glzEJ050/8b8PAY0rlOvpGP4mWgPfQ3L/hvMlenI
4Xp+Af7+Hrktep6zIoUPn6Mbz3L/QomepmjlIuBcxtzSyU0dbCdnCDex1WmXYXbzYZ9+eP/ufnkr
PQObP61iNNzIUH2Wm9fPMoDOnADppqlE6E2+nnrZfjdmL/CRp/jmdUBpcbqE2U4m4/51SGNFYZPM
JCw7Khl2gtYLY5k8vX83c5P88BnSo4akz79wZL9oCF69hU6SjGYDPWRhJw0NEklHKcHtsmVAdSuV
fZEh/swSe0sI7RIH7o7Xhdlbd8Ix5GL0qQwNVV7StLp6/+966+6pvkwkQvTdCfs7uPvYgUbg0xhO
Jgf3ipNwjOyCYy/QG28qhR+qWt6kubl+8FvqU5J7NKviRd6T+rnQyZphjg3LssSCNyKlfP+m3nrW
JsRlFOnzRnI4RLUB/2heElByJqG26W3vi9F5Z7XnnIZOGR5Zo9++GLMMMPcU8YdiE4cjrrArLoY/
ptjlk95cEy9mu4AsEUIF2KmPvUq/fo5omhhVWGyRbMkvgohXr1LgMIDuDT5HUOjVJZzc+9rwTv2y
J1LAchf6tNWa+xgW21AT3BTIaYV0B6cAoVwZoVUkQvDXjkVyF2k4Kd9/9L++TybJWHRqmNIIm/Jq
/32ilqL686DEtWELraLv9aUJC/6IHuLX94mr2DwFYbFrAdnYvwrlRsT4fG4o4lIczwYZhcOqI7qq
34ZBnBxrDB2MyucFkOuRa8bPOwvqDhdAqw/0qnCQl0pQWMRVdK6bISYb1XloR/IMDVvzlDhhkiw1
VYfeurI87bOOTw/oaNCXRzLI3nrGCPvmkxbVsvsyf371+zftLKlT3D2JCqSO9B14hd0wWuGx2vLY
hQ4OBnRyIwdkI9Q9cqZ2JaeEtWEwyH7/lfnlYMDDZW9mts0gj07BwStjNr1pu6QmLIqii4wVfc7g
MdBLh3SsIaFIacy4x/zeJGqAZFniBnz/+m+9TBY5gNh7yARkOrn/MpWMt0dSVXic+ANWgeY0O+nW
ilAaOz3y3kLv5B+2t5XOmwC/GWU81+T/2L8YdEStSCzGBEXY19UuMzroVLaCncTaSPMXV4fn35o2
PElgXLUAijGMOOAgEhoErdNJ+xTnQaF5C6svurl8kuU0DnDIkFs9cbCvimeyUKGX+0q2TKkg9VnD
guNWSLxxMlXBQyPH1jgVeZEwySliU1vWvTmk1xqRSvmSRLhRv4nIdS8vir6qFUzIZgqKra6kQ3uB
1KtUWxmjMzFFBK94GckhtJdtwt+01KZOgT8wIUKskUBj1u3VYG1zD9rhEjxG/DXUQr9ZFbUGCMYq
/QlvO1MpsICgKtJtTWegWTQ5XKcFAiSLAKu4DBQi6aHJt8r3VHXKZ+584Txk5eeAoJS5zV0RY2lg
miEITLe6PnMXTNnodkc/e99RiKo+uFA10UXZNUD3uU2u/2iaJ4yUaKFjhUhpqHfEmNFeH31joNke
KeXReve0ULUnogyaRxujyxVc6PhaeFLg1K1BnhAwTtW0rGIcTUCxjOlj6qcVU8NEUvG2ski/dE2e
f0XGQM61laag5OqRfMZl1wf+VTqJ4CHOE4PNvy0hE7R8bfEp8jzXO2Ei6aVrb1AwJNFqY0S1e7+L
Tl0MUQ8dCGh1NhWcodD0NyOEz45jIJyU3gZplISZ9lBbuDnEyuOx0ShAHQ/bq4ns6jToQ4DSCxFo
9lUI0kicVugmsAMXnLJWIPoT+CogkLbTiOoUjlED/JSGcvhYkUcHKs4GtEtHXjOitY9DRp5FnRzv
bCdHKR9Udg7ZbwjsHWZ4FYAjK0kxWxhlX83i/hyBq7SkMTD7cGFCJ1E73EQkYyLoN0bvQ+JVPoxM
MTibKdVJV2Z3Dek3MQCSWbkQvYyHi0TAofHnkZ4aoOj5Xlhz4azIeONErz6HreHny6Jp5LVWZkSs
j5arzslR8aF2sBqI24LOu34DdlDB+LKIRNlK25gyZC5N2BV3IC/alTTCRv8IKc5Va5JVNGPr4wiA
D27bpVZ4Z0Xn1lp8krBTxScUNMjdcjop2bJnCpZvh8TTr6BvJk89qUBIeIfYJ3ioy+KME0LmXUZG
DZlTUCOE0CsLkSxZ+qtsWSNWYggH/VFbxLDuvjljRpxYGtVgpLOCEmtBLt3sezCxXTNxtgkHKpk4
BhDONTfAlSILdLomXjwcahPGKrco0Au5oTf/Iw06YriEEh4dduYG0Z7FzHUl+xyYgOs1pr0ycfGc
462riUomxyJadfSU1EpOfv2BUq7011JUACaYxUDoqQSKIAAGYXbu5kjyFk0R2thwGdekMBcsWGNp
HpPoFkTFaC7x+3ka4+xmejT8yfmcjYbdr4eoy5ATWaa5Qk6YpCtD1+RD1Pe9/5BO1VR/hqIGY66h
x/dcZQzoHrpJuebWBUDjn5WqdKxTTwkp1mhNcrVRWO+ShcpyCzVrkxmbCsAaXDB/qLQVSXXJc+T5
WbfFj6bvTIqOYi0T9EPcDtK3BU8J1VOtkqracAjA3BbRUXEXgg8aCKlssbEBq8qtpXTj6rI2Svs+
89vke9mQlbVklEq+HCY0oKdRbuT3qa9DdO1zRsVLrJKsElZkAQtu+46OG4PvGZrUlHmzLaGn3oRt
kb04NGfW/SQTEqUwfeCrH8MoO0OPWY0fyb0iawMsXYMnyDSjAqg/WVbK2NR4y9S67bKEvbQfYqi6
yAOWId/ZlN71LsD4dMeZnzPsuopbJfkVlbDapvkmksBRD3kknYasiE4ZEf7OUfGFtRzl26uhC1ES
wLT90oeJUS+HwMG0L5wqTcGuO/QHvS4bxnURl6D4lgolDP4YLHa966yoQ/rQ3vrmqKfVjy3234Yf
wiuOuf88jvkYf1Pq8X/Ov5X7CTYv/7WfHhPGKOhn0QLZc2NtPkP/1fjTyLTmtIICkUrG9Vj8OJn8
7Pz5fzIP9WlAefOZ25vjkn/Kr9w/qY4Rc1GHWBhXZs/Kb/T99g9ilAtzbja045f+H3/fwdkIwAKC
/ck7aTPfeBxzm2Fy2uA1MyjMjxzE9k+2L5dCKz731ZhLzrXK/jEMTDMfdEVrGkvLrB2C4OAQi/Dq
+b/RK3z7IgLHDIsxDMeD+zElGOIpHk4kRquVwyl2rSXV7wqGeWhMxVC9s+zoiP8PLkJ6GmbNvD/h
P4fP2CFxpTSt/nqgJL38vdtxdKTgNqUQPV4an4fjagxhfUQxAxLR42yuhRlML5mW9eq/uYwHThbj
P9b/gxtqXHjVIgTaEDTWbRvRDiH9sdm9f5H5H/L3MZz7oFvNgZ+3GvkdHfCDyibxKZnGHqpeTuRt
2zdMWqzabWCa8ledjJasjlhSDt+F+YK0PmloM76kEenvv3Bm7SsF3Q88Z5CDASPtQpPKW//+XfFp
4yHDhoIh4qCVJZqyx/QM2yYGW206IJk5CPYLW9OJ4lXwSP4vl2PEuX9PWJmmbtKMHcIYZ6MnAPEb
mRO4hJAP+qZXHenjmm/8aA4PkbYOj5Bu8kHvfXJrty2HguSevvgCNzB+Il4kTBgAcLJaphwtyEDO
vfRqcDuXJI5A+e6CJCf1SQ+9cFqNttMppG2ZeJC5MboreDhxugT0HVxh7cTrG4399FDnVV4DR43q
XQqjCvpnVPuEHiMC66NV5lRRuiFHtemXrJj5t/ef6eEaiAyf6QfF6Nz454s+6Gw0PnyEuJoBbTU5
O36vLnKCv3a42OIjDq9fnybWBof1fp5l0JU5+M4CFxJohv294Hi71izkkq0au29jWSJvayZEgL9/
Z/PQBDUwrjIaugdvSzWiLAzVrogxZk99N6JCG/pdpg/p7ftX+vVb48581C2zGQtb0MF7OSQ1Usy2
2rnTNIHrLrVVVsTdka7FGxeZl3R2Q7YQNoiDH6pNC3dMgnJnDQI3rtDKRdznxub9O3njbXDo8+Cn
oulOu+dgmTKtWDNake+6pqR6H6RHTQeCNqmc6oiL6s0rcQEwJ8zw6Mbs/zoOkG1LG8pdguT0PAGP
tCnLQq55463f6uvPSy8/Cxpr/sWLzgq8f6VqBE/OmG43mlSfePuRClOrH9nf37od0viEY+GNZYJw
cDvkk1d6LdJdj9Fi0TtuvY0agz2laO3faqD/vB3OKjDUTYHn8OB2ehJkqmDMdkQLj9uyt2JsTtDT
3n8P9ju+Py7C6QwsA3uIZx9KSVx9KkGfJbtSEHkrs/FCilZeUEW4N4XZjV8NOcgv/8UlCZrhRGGh
vffmRtarJmOkh45JMtSOoitaJmFUbPTeyHeuGovdODYSMraWHzNccfbiH7u/MXM4tRBEI/d5EXTt
X1aItkHLmG1hx9BH7dxef67L2I0AygUlXIl0trQ0Y2Mu/FY2DxZw4SfGF8TnjBZc9DVHW/1SlkX/
gQi9iS4F6s9Tl9r9HkUSMzlvVgwvIv5+Qq8w3G86+jXeOkrJLlmmyo/VspK4DK7ryLQvnVSo9iqB
vxpvDKCA9Y0bFx7pGpWuQ0KfyLNa+IFJ5QU0rosenQSNxY0ZI0FdEjtN7IpL9ipwHSP5HjvIZk8D
EmccInG18lYbNCk3nVnrMFTSfqdPkK0W0Bb0C91sdbGuKx7Gkqq6P7XMSVCHeW0erus86NYIm0mB
g7HqXeKtDh5cYhgSVBqdeVIAkf5e2U5tbwdyvO4zOEEInLLU6/hzkvAbHcgCB0Crh0ifY5FuwtDo
UoAp+njugfoCtiswfi5LRLYuOsShqna+rGBtyIrYnWUYCfidfF6eQWk7soiTMztip57Q5aFXFWOy
nKXj5pJs6z5aB4iC7jvCyviP1F3+ParH9BLBMBxwKKjBx6oimB5ociA3OMiJatCKwfhqhx0gA4KT
ugc9NOS0nktxspUbMJSFX4xftVGi6gvyGrtCG+X0NHS812fNaMwJhD2CANrFRePuwhGCEJLfJikW
BeRiNM0Qkm9a220f/D5tnmgDkI1YkgfiIlFW3W0yivImkuQVLZqesG1rVw3aGNN1YO5CaHXseOcd
etFkB2c3vUb7XloXU9RrUB8No9wqb8iM5YRQcatkdevSfgp23sieJ6sGZWLl9CiSEUa1W2iCNHkr
vrUb5hChWlpNYZ02XprejY43fcnC3LjwhiH8TBkwpGtbS1Jw8nQ78YWTF3cbug0RiQ60jft89Mp2
hSGbyFoyhyhtpMCDuTETNDm8kE39NAJc6VZDZGTxysIIQA5w4nytm3g0oNiGI3lmsA1zILspnzhY
yxqPeT9k30GnzFDILAOimzR59Dgh0zZOOukE8Sep1TztiYmIt+ibJqVLmanko9PnFgRaikuQ8o0l
yiVAPbiEod4XxL1F8D0WlaNPFwgDAI1U+UixhMhpWLWBMQxo1JRG9EIcaqu2i7Q7C0E7AwKi91IQ
lFVGN1o147TxQDh/iTo/5kPSW/z/rGk1RhpDzxZeFuvG9UR2sb6KPFd9dkmYLnfuMMeaohr17jKC
2eD8RkjgN749tdHa7VL/bmx1/KdWFYO2JT7alqiZwrRZRShIP5F1VaHt8o06wajf2gOcrSh/Jj4l
/pjFk1Ovx54P/VLSg8pWws3t78SIk3My1QReYaOWCNmswKnKlc9vgUsQ8Ea07EjXQ2fmFMGzW8dQ
V8coicEgNmWWbRhKEMOWmRl0VuFGMC1hFQ7PHFEbgJSx6HAYjgjFlioIoeFWkZP1d3gnsfivZN7R
GFtmHZhfQtos0UKcjkx3oYCyRReuWTc/duB/+zB/vEgE/rkPs23j4tvja1nsy3/hZwdG/EkmkU2L
BbEBVaDncW78SfkwUFhh/WUsxEqGkood929hrItYFfWKgJWHS5bzwc8OzMz/wERG3wTPtsO/Y/1O
B+ZAeTX3RfgHoU9AUcqBD1XE/vabNPghrTy60FSvHoesK8J5H+u+ERggXfLXc/sKNr5ZrugsQqxm
SejKsxhg8JPD3jSepHg2i9X7J5H9+eCPv8lgZIZwiP+B6rf/N+V5MSfaAMMeR/mR1BTnQfZj5q9c
O0iJvgn7T36f+feO0xK+9f6lD08j8+NAbEzcoUWXgHPY/qXBh2oB6/wFnWhtE/qFc97nzNQ0M9av
2Geip9+/3Dx3YAwKQRoMzP7lrHyw8FknF56dJWIBkT9/Tqq4+BJ4ZCR2goCu9693eEqeb+/19Q7O
eBaMVdVyPYDG0RpoE94UBupbDwby+v0rzeft18e6lyuh9kYui9bEOlS/RLGCyT2lF1pWNBeJluYn
STR2RyqLt14U6mZ05VRks5Rn//FpdeK3LJsX8PtLwiwS47ti9nTOjpOdmEEDzqCCz6RIrTlyd3Pp
+svdzbb9WUQEi+LgOdYpYXVFGF2gmvYYBBS2tSGFILzxJse74RDVnQ0ZjsU8dbWbICkrsfgvnq6P
2J5ChxnsS+Pk1VndFzDRiae7CNNSX0sVo4Lo8Xq9f5E3vgXDpjdhUvIicTusqlPHa5Jmji7wYue5
1Udta6DruR7SNLowpWqO1FUHmouXz96w0XdQJtpc9FBXYw5eSoUQXiA/Ls/UILX7Mjbjq1K3gmvP
1IYHf8wRt8++TL0lJ2MD3jojVxFX5ub9O3/jM+FznP/FZ4kI8+DnJWKT7ygIL5qWQ10jM5sjSM3U
zIeA+9tXQgkhPBQtWKpYc/bf4FYRUJYH4rwzm/DeGuLkZNCI3fS8TO3ev9LLx3DwzlJ8U7QaNI7p
qh00SfKKlUwk1nmsx8Ztw6P8IhCyP0k/ndrTXoTunQiiRC45WaePgdb6w3JMZH+kynzjy0E4zN3O
PFd2voNHOzicdbAcnpuyHZlh1iQHSPyAF3JKJWaEaSL2JsyBo5IxmGd2faTr8cY7TTFNM4J9BaXY
obEsn6JEdJZ1XoapBwTBbzYpGaCrJB3VJjCK8EhX4q2HTrPZwhdCUwIpKpv/66IapkXExmueM0Gs
0NQrAtmWrfBLmwws0d73nTWcq8hrP8eaR18Vr/RnNcsF3//t33ror/+Kg7eMhT6gfWCeq6GRH0xK
rksfUu1SS0wXRmStXxfJ2G3H0pfbxgJv/v7V39gKGCLMYx5eOlpbB6u0W6RR3E/GeQNZBc+j6ewM
ZonxkXt845vF14OAmm44G+qhTrvpFUED0jgnb6BZB05nbpsI8isgmuZIZ99461Io3mY7v4k9xp8f
96vVV4RTpzmdce4XU4KBNCIdEn5A1Gwg1XhiARZWXYx63Z/E5miC2ZuzRBNiThZF7lS3gqSHSwdd
yeWQ9ckcLYHm5MjDeGNjtLFUIc4QLwr+g9fOg0aq2c5wblB1nPeqtrGC+NkVEyl3Sxkw3ExChd/w
I8pjL/z8T95fZYx50oKbgI0RP9jBlf2o0bpKc88ontMPAaGNpMLaLQUWHTmd+mQJ7cBe8BUSt1DE
I04gQZioa0KOclUBpwlM25FTwhsfIYMlnN/opi38q4crnzVzxeFJnXWqzDYB6tOLMI/9j3EuzRWa
wvBG0YXa+cbYrbDHGJu4dbq797+BNzY3NIWMX2m7u+glObXvvTMJegwfrceZBorkojQmcU4gW3Dp
1CQtKUcUN5otad8kiXk62B3BvYVVXLmIZ5ZH/pBfX96XJ8HIl4dBi/nga0xacDFGa5/NbZSvgevI
VegMJwbdbUruMZOgQgfiPRpV7SwmLt9xbln3tvJbmPTWdBLprrvAh64uvX60j31Zb7w9TKRfKiUm
z7hy958SuNKcB2idMTsNCchDjbjC6GmfmO3QYqFHJThlaw5ZBeTWLliPrLjLsCVQLyD1oMLE3Y0U
av8p5a5+vLn/g8/2ChpbM8Pb5g3p4IVGKM10nE2TfCJx8LxCuxm0dNTPGkmzFgGOnV1NMWJB2XD2
CKXMbka/Vsu2rR8jcygXnlf6J0FXjteRCiPryMnkrXeZP4d+Okvd/2fvzHbjxtIt/S59zwTnAWj0
BRmMCIXmwZbsG8KWJc7j5ub09P1RmXXaCvkoTt43CihUVqaTwU1yD/+/1rfo3B9bN5pRZGniGOfx
nMe7zolsBBzQGXwJD46Yrr55MM25vpsGpduYTXWlGKw1nw/Jx8kFMPqbTN9bZ8DjLqDsLdMRo36u
Dr2zTVMCJVxNqvmmb438m5xtCK6a+IYH0TyxkLxNHh+eBdd00ZUjXDheTdMKqkKxhpJVKClNpU/J
s6idrUMT/JaEHO27NrndC5EYTMi5mkZnk1ecOZkLOInh2ZSl15+YWz6OhcUmgpYanQ22rcdTS1HB
peyWjATUevmhdhqvKhxWEA15TDHO6G3UQg5bvL0ddXLz+XP4uK5ioENciqqDzQUr3/uPRYGQnBte
du5qTXbXj8kMXEDPf35+kT8sdlwFJxIGBpdxP94xWSkUwHZJzttqUl4W1Ed5M//qSiUPhm5IuUVS
hQveiB1i7JRyPTr/0mqMAIQgKIZCGsu3ujfXEq7bxuHnP+4Po89qQ1OfvTPr/rFjpEBpZnf8NgZI
30+1Vl6VSP22EWGXZJg7kz9DfyJAKToxmx93Z0weuM4Wlq7WSiIyjkaeyqabVKVycO3cLcCSul0f
NONQVWEi6ybdFGMU886N8XTq4Pf2Qr3/BDjurpsctvFrq+toHXE7zSjUITl3Ws07UCkpg3JMCRbK
tK+iprWGNgyS9zIB62jt83HsrK2lEI2stBTNG7gWN11bwkaxov7eMdtrMgOX20WzaDu3A2XpIX7u
VPkgx8w40O7MwqppvaDDP0VutXdLzO0F4BvlxKv8cVsOUQJX02qWIekTs/e71dFZI+mIED3o7fqp
FKhwN0sSkSFrgS8K6YXEt5+/OR+/nfWC7qoHodVlH/PneG1KfTFt4PVeHMbSbbdgeKoTa+0f7ooP
VEWYoVrrYefoNSFrCZpNZh2IGI5uwLeVkd9WyBdmTStmf1wS5f7zu/q4tkNp1DzUEir9STqU74ex
wji1Io8O/dymG09MQ1jAfN4qVqWfuDVOS0frIuUqdr9UDnlu3OBxO7ytCgnU1w71JTfJcKN5WKNg
VatHlT45bbd0sBof7cvyqDdMYv7Cy0eMGxbn6swWkX1JZ4Xdr6UIY6/SudP3YtY7eCekf8pQ0mu/
Jo6OAn9WufaucLwpOkOFXP8iwK58IcNUtPezqcP4NSVgokC0hfF17Ir8YjB671m0Yk42jpY0PyBX
OUigdbsHCkya8xiOkVs8o5Z3Sr+JEolgxtayq4bHBZ0y6YW31aUOiYeQWiukQ6DEQU0j5LmP9eWC
iAWyairXAC+Y1oIYXTkhbQJuVeQ3jroAM7YbQz4zCXSvbbFM53ntDAP/7Aj+SBayeMUeP619hdl+
qZ0su+Owqr6KatJvjXSkN5A0nTMSqqZpP0nHIBZSycHAAHYq7B9ZbQM1JS8g+m6iacEIUBVAeaJR
zc7BAue3sqBH6MMkVR6oB+jJLioKOjtZWonpfMnMegw6VH+pL/QJaizRJiQtKBFpDmyPU79v4Jtm
Egu7nrXKS8c56Etfm0nkJ5Pt8QY3s0bsAEpUbVc3c2ZviWV91KWsQAxoPUkHWYL8NWzNKAHobGQe
xP4+c9JAt7sUzwVYgFcjIXNWHQr7qatyAi8N1kx3tQHwR2qxeCY2gHlGjNvHEEYV1xjPa8Vc0o2k
8CuCXi3ofRRD1G4cxW4kZ6gqGWGgzx5tSmhd3kYYLlFwaKNo2tCpUTYQYeleW60VXZfdgF8J51La
Qo9K9RuE7Uqy67JhPGA6Gci2mldjLLgbtnx50/F7UBcUcRjZ+MkCz0u16Hzw8qIOpUiI0CXo/dnK
aAPj++95q4SREt/i4RL+ymeAVGRSrZmEPrprfWh05nxmCKP8xt5qzRLM2+intJL1kVSkgiKRnvMz
qTvdVyZFMrPjeTIesEcnT4lopy7MxWT8sivWW5RKrXnXFQY9uqivUwmEf55mxlBd1qJVZUHgnWbr
foSN/c1FeNyHMk/aDPFyMZ4XYCut3YBcX/W7fmjzfTzQET+kiQfbK8kzBwgSgubFj3pHIT3Fyedn
ZM8rbwULtA6PtgYUBUxG8RtnIXO86OLU28T10qhYs5PK8gEemPLczFLySuPMYZfu6XVb7cZ6wng5
dxaR2lFXsmcqRw+HROO4WK0K0EJyQ2BtVPEAapJpqjgfftrZ4ACxIy3hu7NYOEe0meVw63VDfGGO
+OAGNa0KcKFZ9pUXmRQEuGbFNbYDNwnSukTHHRPkQsQYRrrNiMOrPdPok+2nboZySfZK6obLrEC/
VKeqO68b1BBBzUMewtRVo5+mHWdNaOSqS8ZPJ2prM7al0u/1Gm1ChOCgv3Yg2d5Zk64XQRulA6Gf
DGRMbcCFItHk6RiQo9Ka9JnVxt0QK8JEA1SYwIquRfSFyMCdCL5sgKNveqJW8rOuVGvDH4SNK5al
0ntuZlUzw2KJXCdEOwnGOZ8besJzW48EgRQa+35CkFf2ceP+jFszYStEffx5cXL9UKqt+0C8ILxR
JLOII+o8Vwj/BMHehV1rk5Oc5zHcEE024t62U6fbFB21Ar/X3MygYlYxQxdwNdjbNuteO011+SWV
uZUH2lhXGYXvNWFVatV8BUB6+UJ2NtNOPOjlPs7qhfxUwltfndS0kNSbdqphL56U2yyaoPfZM7vt
ICNgbfFzXQyXclZ00meaur6lzdtBx5i88VHVhvGbpXf6JSNlgVZM3OwLD2C4iyNHvddTUhzRyFcD
SSxxRd4mKfMm2eV25rV+ZEyChA1PQ+aix6lz73GwXblaNBQCYWT6Bc3c5ZuHKoNwWa/As2UMnoYb
w9JIaQHEoRJQmo6t7Q+Du5RIDVlTgnGMjF8gRdJLI6syi4xy02r2lrIk97ppNI8iXfSfA9CSZ1Bt
co2MVMovjoyYgrLO+6rY5ngVGxHBz3GJpSOscDtKPzNjwCnEK6fpRtWiKN8SaaveqgnKIPKfPJ7M
apyxg64xPZ5GLLTFZ2Ou3NSu3rP09cW4Tz0je8TuoL1QlY1uCjpqs2+rk32HbiICQLuAOtysXGRy
5HhyG+KmU2fH9h4R2jAurJI2fLN4s6hq+zqq7BL3zLoDRgMd/1DYwNaWm7QXIFAGXsp600gAzQdh
WeMTlE3bCqGUOMWZSlHoqYVhiF1IJLInd12zu/PZTZQHMN5WqLTSSHYEBq7epMXLPGIBquJLrg1e
7SdtZF8DnSuKQJYNoYnZpBI2Z8MTlkHplhkvvZy1CzYt1O6xsjREq84KszahfmBQYFWCxVnpLy8T
3ZsqsGpW3AApQCcDp7O84QzgQnVYMjYS6K/z63Skv/Ji2YPca6w10q+QJ8vD1Bt6TqAfSL/A1AiI
6uAhFr6KKRPXVN4Y302lzNsNm6GlDtoK1/Mmz9C25J2dkgYlKmQlb1G2kFoUwl0xI8In1PNfLi2z
OQA77smti7gGNrmpoYqGsSjvOHgv2YaLExLYSKt8Ri4zjVvT6QZxOc7WbJzFwC/3VVsA+qHJahpM
aAWpOEsUX/WL3TyPpLO0sLVlfotwTflZG148UFWpyGwViJQ7v5cehSAioE0Y+knbMuF42b1h99NV
ySxPY4v9OouC7MlxQXxAAMDSFupB7RxrOUQR3qbHsrZInlajxJNn0UgSIm7PLhJo8/CfXWrMP+wJ
Zw4WN6apEWBsKAWZ0b7qRQkB2LxRQyAynF1h3vSqTs4rryYuvwyxUiIpoYcJku6vNlzOxB/atKGe
RmcqLGyrexItCqlN7MD/23YoJx5TtbN/kb8Dkb8a2PZQx0n1X6Z0xluLjqFLcGqB59IkDe12iICx
YVyKcziOcwmB0SBbhUXKZR+N7GZkOXeXuSGGkjQfNkSuYT0BMCGzPrbd+2WJ5/uZ6uuDoSWmdaZU
zYoS5IV34FmSXh26oKotNFVDc96rWZduHIOyvznn84vVjX2z6QfDephEMj3gcAPXSkWT+W/RI2eA
2dpE1wktnJHAd9lHd63VIRDNLQsJECbtqA1GYxFrRLTbDAHuMk/brhvrS3RQbRNMWbWuPXU33Drj
nHwvlbbf9N5iXro6IpZGK/pkx16eOWUchQukFJnileLhOcZq5+VqkPP/fCfbh+TGZFLdKcyYfi8t
OQyEOKtle5apKKv3JKSVt+SAOzsmmbTaZXNjLmEcEdruR3piVr5Zm9FLlKhAPzFvho1ZtdLvcSiN
G3VcWCcNps+RwCWltAMzm+FnZ4rTeFto4Qo80WLUtFAHVbGwxZXeqybahlwxwuzyDSZNHt/slb12
6eWmHm8bz0ReU7m9iaxBLihz5iWy7qtiKL40CX9qm7PkE8KpiP7bQEI4oXfCactz900k1b0JpqiQ
Wr+yuc5+9OlUplSPeSYbxOviJxtdJFeewGS5Ra5I9WdoDJ5J8SbR8nrTeaqVlLKAYi/lg/om56oJ
TBMhmOo5D0l5jx+bdNQu6SEv3yd3yr9CssPbVuCJCJpVL+aVHZK+elWR2VPukHLaLC3bn1Vnhvqu
jPakeDwMdebtDKUrtSDN2WztjE5Xwoqtl3E5reo1+SZka1ZNG+utib4tVR0214kgrc3YZ0M5QVKw
hhoaK9q46k0mx0EayRxe4J4kiXr4Nq+KuvJNXFe9Ce3Q3SO6w46MAI/pFXmYeBPmAehGo/cm1/Pe
pHvRm4wvm8zpV/cm7iNQdbokCh7JXyPE8M14EwJmWqz/mt7kgeNEcmLzJhr0Vv2gMlt1EcSrqpC2
dPHqLJk6brxVdVjr1pCECoRhPSBFobIOQEWmkfTcVbYIaXaVMOotcsb6TdrovskclWKVPJre1OMR
aKbOJEXdwj2brApJ/CSSN2qIrHwbVRGuTfI1yo21KispaiHmY+2FKAdqYXqyu4y0VWdUo1es3vqZ
9SbTrFbF5tqZuEr6eU7PeAo4Hz18/WGi69NXr+PTFoUor11wp2QQgyYZL2AKFPdRzNl377TulGyI
vrYvscd6LgGArhiDgZRHEl9l/DPp8GGuUj7dRmCGqoOsgtgSgacVMnDHCkarDf7/RuomjBqIuqrY
cLwZX5e8U+QWgpxSBKhCyPhqK8/5BndNu5yxg98JBLM3RcTQ+JWel6SD25H3JCSTxLYRPUT5Yarx
gRJjXyoBGDDlCdHS3LJU0/XejoZKFis834c2czPGTjop4c1klfFvsop03YRqIKc9aApTYJCBRfBt
xl4tLMdRDluC7KqD1dGm3XaWZMdc1phjOSM5kPXsxGSbLarEGi67xsrG0K6nxQt6nL3fTb0jCZKq
C/o71VPq67iLvTroWhKH/Ax3+9XCHK8QBZJymqzRe37rO4OYiqKfSDIZ68x96LBVdlst0eMvb6Wa
/6+W+1+cGX6rWn3AlN38KH7U4p1abv0Df6vlkCb85egQmyiq44UBBPQfsZxmaH/RdoBQhmXBAGZG
n+YfsZz7F0lZqLZWwCQwK9P4L62cvvoYkdBTMKU0j07nX1HK3lebSdxCnfKmGwC9CKrsWJ8y6G1U
QvueL5Cd9hstc4SfmLRuJ+gv8BYIXW+MOTRTowx/G6A/9KAYjt9aUOuFLS6N1me1XXIz6w/7rd/s
ebmdzYB0LipdZsQt0nQ2OBHthc76/Pml3tdF/7kU3CeHbB2s3QzYu0sNRZvMcqy6izryiiDvB5sg
HDs9cUNvoKr/V8V+uwz1c2ZF1EUQQ49lL5xQYjo5rbxwbfA0aucmW0F3+ItDzMWhT9Vxa4FV0MO+
m9ywpxAFyZIYwwIDljf+SFEzh2j5bcDXetvtFLZGfQCeral9ZPP6dWtINeNgqbbf6jS/5H1bt+3M
vF+0YRaP+dCOv4Y0Ub45ZO6tSmrPgvWYDVfxONhfJ9lD2yDLyjmnVf7TEpl621XEbevDRHYE0vW2
4gBZTt+9RWMz+K+fALgQh4YLXfSPRkVdE6VOFmt/kY+O3HpjXVLHmf4Jp/5vCXDvS9NvD4D0FT4L
2kaM/3HIsc0eLRajKy6sJflKBKQhr5J2bHaGHZ0yDTp/eKdovKPTM6m4IwFZX+/fXl8hMd1ZTSSQ
Iadb3ECBHpebNjK22RwU8pk9eqNbPkGrmEvTYLa6rRz6nZg5ZvcSG+ONLn/kakaod/0SK2aYjO6u
9K4NgTVep4PuBXkxBwlhlFb51bXKjUSpPS4DG+ELrbsZ0oNKe0bcRVAqE/W7mT5mw0EAoqrAl8QI
EgCG5nqYAdNwM7lVsOVny47KMe/co4iuCZi7zfMetfxFRilsym6p20b915m+35je1bLfFtqByMag
0a5KBE2jvTXcONSHkf/5wzGKa7fR95W867Juc+JtWdvPR18SR1mQUKqDLRgmzPvBRZpcEcOliYs6
SbVVqby1XZJms7x6SfN6Dkh3TS/sePlRtrWyc2C3b8iHTh60PL9KK5wJFvDFTZlAwidmYPRLSoFa
L58A0G4H82UA/xNAKVvY/1TdbSbU9CZPiQryFPOetX/Z9IlBsJOAt++O2q+isfqz3LGGc7RyzqVt
UiqslJUAAqbj3sjt5gwby8iTquadTozWCf3JGhrycTxoBa7yMnB8xy3iPNNVEuvs/sISLlncUZpu
mYXmw9IsVmBWxvDqjRMTt1MMAOJL4ykWJCRUxqT68eih5okIjmD3qG2sTkaBgorC19SBsAQrIzSW
KQYerODfTMxvaJr5qQd61OD/+8tc2WwIdVfNpbd+ub99LQqah4SB7S9K7MpBBr+Wtopn7/pmJnmc
ndyucOf8fMQh4jeafHQyfd59/lL9Yb0xeKUgRCLbwnh79E6NRDeoZCcQuujCCok8JTunAWHtKP/Y
J/pIf7wUnlQCTGhj0/p7f7eVSXVBLFJeEFVA0LE5a2Gp5+q3BPvHiU/lqJP998g6KHDQlGt4Et/m
qd9GVtV64twoaV4UDSlv1IpcDDGlcTsO/UjcLUW3PKE06ZCUfZFoUIBbvRN0T+t5z9nJusZUZG/1
PiPYvSj1E+bcI1zg+utwyrIeIvnnv2mtvR8JMKML523iu+OOQG+RYBeybDUBGig41Sqjgc8ndqmc
9sYT8U7kAI8kDFvVOG4rbbF31POXvaJAlimWQb2KLYgrn78WH/c/DvGiFNchD+CqO9Z9mFGc2Pps
NBfkU9V3RFDXuOim4mAvXbVz5iQ/y8RiX2j4mU5c+cMKgsQCMgBqZDYL8K7Xj/63J9fGKqbYpKrO
51y4oTPniJakG/3blXd1R7OV5D80JFXraO/TULUc2ikzz0u1m7YqNS6cPpWy/XwUP6y8SJw95moE
PJTuONu8vxcby9lSzGQIlzOR2FTb9nIhiZAtbLtRRuvvq/2rY8Z181Ld993LS3/5o/nf6x99pjHX
pXHS/5/3fwmz959/87ptf/cXYdWn/XwrX7r57kXIgj/692Zj/Sf/p3/zH17xw9zAK36uZdWv/7Y4
ravfzwNrM/6/JFofzg8hLM6+Pv7n/z4+GPZf6waD7jdbZiz1KkeBv702uvkXGh0G3KS6jRthjQv4
5/jAwcJmQrBc5AD/ISD/47XRwSaDWceDgf4L4gm/7D+3/c+2/TPK8dH3w8yDoHxdl1YeItaIIzmA
q8y11tFAAj9i+u5k7Mu6ODQtJM628c1CbNv04beR+ecX/C5eO/pu/r4i7iLSeaDyIwt4/641ZeIm
3eKA+HVcZrh6h5flxKf5FnX62wbkn2usE5cLspjE4PfXsPWlHyLqlEGzyc7onxdoKl+jQ7pP/evJ
f+FOfWk/d/6hCbwTi/3xWrlem7hGYCs8PVxSx2LTudCaAtFoTAPxORHXRQRzyW7OG7vxYyyEpnpF
ElJQzq+fD+vH64LV4y1bER8oApmR3t9zKoFAoamOQY0Zmzyqd0qnXdWxe24boWXE4ZQ1tzqdVdc+
oZ5fX5F3g+2ikVkhmCYnBETsRxfuXaWO55m+Q23WxGMNXeUbDqZ9aq+1YYwbUtOtEw/4w1vLJTla
I2Lho4IHdPQOIeNwy1hySdHMP8U0DQcEdVCOpXIzqM4XeuPenShJU/98jP9wWcIiUIDiIOaQoh9d
Vp2G1qnTLAlqgB+IKzT9Z44JIwSXdTZSITa8gzk6yvPnV/3wwbgYIyyPEGeMdewhj8a31Vylha2c
BYViCiOQWl884hgtp3+3CNDXXyk+KHQAZK++r6OpwI4RIImWRmkkCr+tte20ek7V6nyc4xMDebTD
4lIQHhD6shdGgY8S7v27ascD1IyWhMkKEUy6XE20p2is/ttxWy+CnwK7k7pOA+8v0ixFUWuKkgVp
l27T3onAO6I++vwif7yT1ZKDnYIAneNBKyeofXIwsqBL6ohjGh7eaWl+GJl6aqv4pyux0WAlMbE+
sfS+vx2SujIELZjaiwTXMtZ+7LgBH9+JG/r4tq3iUTIMDRPZlrWi93/f1jgUGE29qTMK0smDY3X3
bdGcuMSbcu79jME1+IpWtpKBSuvoVkB8ykadeDKD4CSXR4ZOLbet92jh7xcUBnE1evlm1uSwMRQv
33fe3AV6JYEadIOmB1Nv9eEUzfWJH/aHe+cjY3gpyyHoPR7iKW3E2kjOCfCsnBjpTzRuy9qN7v71
OwNVh/dSX40Qtno0jaC8M6g1uVmwWPTRYtRBSuGbtDg/v8zHVXAtCK5M2zXkxsbs+/5R9mqj9SLt
88CYxp8d3fht3GcPqldYGzW3FNpU9Yvn1PY3i4Q2P6nttPP1VopDaqn5BeX4dG9mk3XW4jqXjjRe
e2l0MEqNhH67VH99/nPXh370UnC8g/3Pt4Qz+Vi7B8vSLCgCMirzfTH9cqIrav+3s/Hl88sc6bU5
azEqa4z1WsciPsI+mnugPCKSmow8sAb7IJth3KKWma7cGgVpUHViaINOwOqi7z2NNiQMNsO5LsNO
iePdrOS1HVIlPDH3flxZ2BoiIF83fS4O46NHVTZCV2cpWEOR9bndHN9M3vAj7/fSOuvLUaF1rikn
FlHrDwOO2I53kG0/w340ELZCuYNlLA9a0wnrEaBIklYHTAsnDBTHXxWGANbo1bVooZD/gF3PNAUt
RsmDbeZYufYSg+g9pAYnrmIf3c3xVdZf8dtxbMlrqp9VwrdLnCEyRkhSRb3Y5/pgtCGQMHniiR2P
3vH11r//2/US1UvjAVd2gErZ1M6X9qv2b+eJt0sgqIajxm6fSuX7S9i1KrueRL/Ag2VaLX7ppkSx
laemifXd+v3D4zKcYamEUqrTV4/r+8voeU62RwWtxLLi8QI0NMrWqJm+DU4yXKlqJ34IIdRturT+
VE43QmPWWmq5iBM/5HgCePsdHEGd9TugzHx0uxPo1UpQRqKHmuyGyup8N5LMS6pFtV0dwsyrT7wz
bxP6h1tnI8Is6b150N/fOlwYw1KrgWxZR047symj21Ku5SWbEvySDtk9Kd3WZs4jsqsMmuq0OLZT
ntzkGiBrNbsiyXtvOLfQs9qH/iTr8A/vGI45Um6Y92i0HHMQrIU+IWoDfl40imcUp/m2Xn09OoBW
+8Ton7rW+n399j4jGKktPWNaRKYdzCpaztnbTml9At+4PsQPI/7bLR0t/apdjsm4sHMfYX1dxFVz
yNOIirR5PXvp3awnRIfV8oeD7Hfz+cT/h2nIXBu4GqsMp5TjxX1J895SjI7X3EbOOnV2ft7p7qnJ
7shTB2aTZUX3qKMgRefJHQPtWBxJNE91tjUlAse0BDHGsc+3ajWwGnvbZfGXmrg3L6oOg0RR5iUn
JqYPB0G27joWELxIq+2UAOn3TzJWym5aXLMLpjj+5fTmVWEU9yoAXF+WybXW9Q+q1DciNXy9i84+
H+QPb9HRtY9mxb7GpA5dqQs643kcCrLhU39yTyFNj/xvK8v0/S0evaxaM5LXSxkhQNATrj5JR0l/
9JRY0BM0Bxs8VT6QLFvIM8OB74YJJtloYth9frMfJqz1V1Auc8myRk91fMDIHTAVqeBR93l20ybD
ISV1lbTUe6OIwqgG3/jvr7fOAzhEmCtt82hwiWclImmyuiCxc58pYzdN1cbmnbKt7YTm8fOr/XGQ
V/kHlXBqVxyk3r9HAOoHIdBeM8jePmnSA4KGW4ESuzLbWy3zLhu7a3wN12iTRrrfzCSWz92pOfp4
Z7Q+amK9KPISyg5V4mh1ysnfhoyqtcGS4LR76IXOHLUowrlW8tbsvlaGHJv7wkTyuAUV01h3nw/D
h2mDgzAeMyYMyjkM6tF5CH+CsvQ9m8J8GS8Y5dgf7ORfVlDWwzYLENwOChqUA4/usc5wAeiTiqBq
Kr5BkMHCmdy4vXdnq/VTH80nNn5/vKXfLqe/f7Bjjmc2ibMOJSqRBUveHqZB3n8+bOsX+G6eP7ql
o2GbiFql2EAQOyur5dtjh7DdCQdkluuccOKG0FwctRw5rRHwvVJBGEuqbsffRmQpblKUieJ3dqsG
E7YdmmVSU7pXudhAHbRCcZWNsJU8Cr0+qu/pT67KW1taht8QTzMvUN4y9Mro5RsUT5FMHpPYtYqr
FJyec2iQqgMw74mcuKefPxHurSlPc6U658ZCNsB3IYjf2di9WV/j7KYSljZRTcJNlmVcXrhyn3dt
d+M6c0lt3E3160gduvyLp6EyY9qQy8U4eXdYb9xQOIrzxUFCfjvqdJYvUp2++N4eECsDcEeYuBej
qG87JPiBpgkbffoyTF/VUR/YkyzufG2qZXk2oRcPVdh/rykr61NcxM2lXmvOVebgg1Lyvtmbef5q
kXhtnokcATs0OA02fpwscYuH0E5ICjfVPJyLOMalj+A1DSo29O0OKgRHpM7Lf4D067YpmTWHiuLo
GA5AYKh+Yk94UhtP730RVReRDvDft1zEe4ehT42bvM+2hd4n52hvo0Or5cO2yE3BAbSzH1Vae93e
Qqp3oWqVeetNpbGZs+Xezuv+ChhRf4ZTjVyhvHO3QiaoQLMqOtOE5wSRXifhOFZJv1dqaI0/hVXM
0I5lPW4HaeK4NVLnuht6/aaP8kaGpVUaW8kj3Wizssj7OKr0L1Y/CSxYS9pYm8klJfNscKvlXMuR
2OYtlgGTVmtfE1/pK107+YZQk5uxnA8jyVrBUkkkuGq7K5vcebLrQrx2am+E89BdaiLWA4c4JGR8
7Q3QtxIvEQWAqZheXbtki5/kJeKwpFLQ8Za7hkaxro6omQvT/tWQEJAFdhX7xKgUGwV4QugsTiMC
3YyNq5ZG5Y1G0MMtz6u/RpyvojVtl5/w7RZf5aHFSPFBmPhmhbckZ0tteNWrMUwz21kXbT6FpVrp
gzhL0CvUph7AvTIfc7H8dIzU/pYVRnWhibEJo2r9gWnenA01HfS0dhYk77FyBnEcg75JPn0+4qwp
8zRsCCtHHu0rRf4lm+ICM1p95g6A98Cs3EXJizcLEKlqPCtPk1VfzzXPmJmJOIfZeFiMrg5G1M0H
B4IcziNF2SNpGA/duuIrqA7P18wAK2qkfp16pIIsNSoDGHp1WE2qts204dpmqQuEPWv7ETu/vxqN
pjZcCvWhMNqBmJKMdgFyP+pewyqCn9Lv5MPgfrJKiX63fTaAfJJPUDSXnqYtB/ZO+XXBF/ZrnAhv
DQxkf4eo+74U2TmVOQ0uM8kT3pOD82mMyuuiX74QBN1E4Si18UvN61HdksQ21aE7kgZLBju8ZeEh
qga/k9+PCh0bX9Va/V6qr+aiFxvVlRs78TZukXxbdP1HrPCaTZoK6EMhgYNH3z8ASLLOBaypLwJk
4UZrMzukSJ7kh565rUVg5Eul3UrF1p8RMdvbtBXeGU4nzSGhFodRriFaNMMYB/2cjIUfe9aLM6Tn
orAOVRJvx7kJl17wAeWoXlx7KsOhsHpE8jrqFkOry8Dt66/xUDQbW9ewY6FB08asC9NSlBxlXf78
uOzMJNmbrgirxTtLEHBCq/tuSX07Z8WmZ4UolhStRxUMmXycnHyjZimXyzYFYvBfAEjRyszqXmh2
2JtNaE9y38h9RsiQtkY2qaMvhmjDSuAPdT32+6Gxjcd21KZNVYkn5rGNZ+NZPqhzfOC023HMXF7J
GwnMFF8i2m+sWtNwldlMCzExgxA5QYVuV676T00dR3YB+jU++/ZgduZyqRJ51m7TzBgJWl44OQ2x
FM8ia5/d2Lpd1KLYu+Cg8f1FZXvdmH0UDkqmQYqt3Hsj5kkLy0yuM7msQv5xWbayi9o7yKkLz9vA
UlPPunqja1hMzNnMf2KMic6GOfrlCg3iaoxETMVVtl+M5NKsooseUGVlmU8ZdKjGJU+PNv2NbVRT
6OBthbDZ3sCKbe9ahUwQkJ5Mr5UyppBUp5b3KZaedma1WlceunkyCcGhQqiBFUj8xGtNf3ZYH1Ac
P/ZVreNCkFkRQsgbp0PEyWbnDfEuQrvqR4siX82ykWqYzemcPFRQ528MNZ92gHuVi9guInu3QPA7
70HyKJvZRe2QipIoQlPHu5HFF8ArwJF0NPMEBe8kQ2HVu2TUa9qzkNOjSsRTc6CjYIaSJKNnz5kn
vFQTxrvFsm4Ko2w4siO/H/PmCmfMvGNfu1EAe3Jg2Lj5fAAUjkewCfsKfylwQXJNkgBNxrRP0YX2
PrGSFvU/6dYBKgT1MSuq2jyoBYnJdyI2jJdOa9njNKMM2cSG2DouDTho1Eh2IoKSim0WfXbUXqXD
VSqo6TVoeoiPqc+KwuxIfqDwAk/Ybu+6uZMHrKujhWcnJW1xdLMnN07m4oDzYtYwg2DIScqJLJmZ
ACA+aD5R/BV6R4jEWRYb3VfwrNbBQjXhS7XSW5gDVeGdT7G1BC0lCp+XGR1iL9ScLHpKOSt7GU35
sk/GeHkgVaXmBgHEflk6/BXgobhaIFy7Il/JWfZRLGEOj9pzrBoVVOQFZ16tNU/MVD+oQuPHK/EZ
bLzJm29jXRn3i122V8X/pe7MluNGtiz7RbiGeXhFICYyGJxFiS8wUQMccMDhmIe/qW/pH+sVquy+
EjMrZWlVD91m+ZYiwUAA7sfP2XttBGxB0qW4LjYd5E8QIGVVY9WcF1j4kZzKBHocYpuCFOt4sVLJ
udGob+ZgMRO8kMWzIdsaJdhYzAeSbYJNTScBAabptfnBboKh2yCkzs5ki4WvTaun/Rx5a8SW4s1A
+NEo4fKxCJVKxjxq4AN79Uuk5k1R+B+7AKok3iW8C6gpT71tHD3dPM6hVb/mgdfvS3dtdto3rIC7
d4mqzqfpXPnVcicUxtrcjF6com/gYRsHUr7h88/Cq/agzAgYqpbs1prrOt8ErNQGgeMxcWsVNmQM
qTtTVc+dh/EsaSZtJksTFTd9hXYXxHr2McPCOWzTPGQNrZqD7pUo8BWvn9xlOasZK8zBz5yDCMna
cTK0ISEnlLt+CvsT0IviS7U4ZJ6raArpGc33hGXtL6hMy+ubh5o8soTomw61nCsP1SDESYXTsReQ
Z+g1Ztt1rT7hHDhOqmzFtpH3VRo+Ka262ygNXiqMIzhZnd3qaQR18+wx8aY7abhyrD5iDjSj67Ib
5V6zP6DDW9NzJ93g4K7jLTSUR8B6dVItA/XhKEeCuJRfPTgWNW6MIm+Ka2pgA7uy+1A0xJQavmFe
QZFpr0NbdB/LZX7ISuveSecXY3H2U1D22aHEPpiW/dZzyIjnN2b+ZzmtzrhNWwfTtTSt4s7J2Wz6
9IidYbzL+xq0cOEZaRRLct3fJqGalz4N2wdN4XvbdKonPmnVT8OqrxdjrNqknvRDnkdjgo1xDyo3
SGosud9XYe6HtJ0/asyvZXxJgo+b0v0gvGJOIOB9Dob8WwUF4wSSJ9PbKPfSqzYYbvLCnvYWyYn7
WtnmTsj8g+PUNflkQ5VMgH5iMNjksU3lNUZv7zYrC3vveZLEvpFyvFvyc2aapx6SAdpfNjZAOI/Q
UZqkyOdZxoaGJVfnn31ABv6og++4z+gW9Dq7rYbwys8lPkl/x+l04zPMdgc0mX1BPVA2Tn2aLEcd
RhK90HCSRYGtCKBIGLZJZAQ4JyaWAXwsWBX8alML/24hqGqUdnMTlFim10WStezNJElh08L1qEs2
bkJB7PHawcwjNnOb4hvy7U1p9d/noqbjaxKJ3MX1bFZ76fQL8HEOJV+GLEgx6k32hhDg6bXFxJd4
efbm27jahzTLKJy7hyiqX1WziO1oZmt1atqWVLPFXHpeAMRg7WDBbNIUWaLv59uoVUT/eXqud0Xk
z7E/mBcEucRHa0oahmDVMVlrcBWNyxzIzVlPg7klsXkmjPC77QjjCBQy2o5FU5BilwWiR7PLqlpF
LZ2pJq+32FNMZsJ9sbXy7k0tTDz7NH+RUYrYc6KiWvKGRVxivduV7eAe7CCTCZMMznq1nD8oN8Ib
WhtnrITfa3tA8Or3qtw5U1TeQjpy7UPPMoqVfMBsvrF6+jCJPzV1lvDiqM/rFEXNFcfmNLseV1ur
06zsBfunahzAJtLLI4LMLxoNzpgEmA4WmVkbcm8qeYimocX/EjSqCeKIPbO/kVUfMKdKZwIUI03E
IKs1XoALrixwdoxcRivJFzM68tov4noOVFvdQRpU6FaF6qbD6FahFwMUNBIR+NZ2KBdnecnBP7ib
zJv4Awoj6mIGOFmse9B1slcR8Y8wU9IXu67GfG9iRGoQQ1tFGztDoD/j/mmzuJBSUR55Zvm8dLh6
t9OMup4Gv3T2ECKib5kt4VWPbqBPY+GIuwCO+2NESsenwfZStc3WRcwnfUEu8C8tg1SxMKv2hWjD
D6JaMW0vdTk7b3muozuOHTWrsi4c55aCJJg+iMFW2xTWgB2nubGEH0YjUxgj9Qj7ItNzQKbF0PnZ
uXYW00tYnuAsmJWO2ZL6k66FheV/ephUveLQxIe0cdtvbS/nDckCPWEwFQetmOF361xVUjXRS63G
YbimH32RjWsn2kvpRfuceqw/zGsOb9/gHGVrL5NbNu8UMoqMzovbTzcM4T8DO7kmSpAITdXYXWwZ
aONiVjb5ZWqz9hk/pzjpFptpxmiGZXBwYaMATpqfc9yg07jX6ZMBsy5vr3K/5iBesKqsYBzwBYfT
jo1Pj+JcC9Rk7rc8ax7bYuekV/RybLwcdXbFbjommcsp1oTjeu9JjsVzZpbztmrBrB8EiVW4UvOJ
A5vRAV0XdssWPJhJZ+ch2v0VSA40ku0YOqtKuNHnMk+vndzbanO5dtoXN3hd8F6trQWCyVnqc5a3
TnnftrafHiA7TMOGeJbMO/fCq++JKkyC9Y4L1h9xkOvdNBavsqDcz1ZiSrFBpi9ggMB7bNz5eumG
NAFcT4uuaJudKNw3Gh7GhlQZlxzZVp10l59EY/Y3Pac6sB1QN3adP8HStNI23xhzj0s2N/fjvJrf
OsYGA9j1NQ2wnIXtU8lZgOyHOFqYSI3t9YW89EAkb/NhsptnfQ06uz0FQ12yW5LSyTu1KThvG717
sh0IsSbZCR3JCeaWPKnzJXRBsZz7kbG7ZApYu9KU6W3u+0ts54PAW88xZ6DYE8abTdaFDw8m9vt1
Y7LIqhXLvwLEJxXEBZwuo/JZ3XFk5wC3wN1e9p4YW4EVa2aURy/CfL3NW78il0bnEQtclkMDVr64
X8zKMXZuW4v+pvKMK9yGuFaW+Qu5qDKpbQNvXDaBsyKCoedwEyj/s5IGTRdV05RpacirUyjzvt0Z
cym2Nu9cQoJ6jVqJLKEz4Q0pDR0nRfEjTP5gCrdyOzSBC2IW8s2QCVg0Sn+apXkMiEamhHOHedrW
GU/82VgsAgEG8dSgMtPbKXC/de4lzLN7IejQNg8VUbHklFrCTwLmlWdLKQcUiFdvJe/JEzVp9tBH
eueVvgueRaTe0bZoQa2T6dyGS9e1u9LIGjzcTTXOT65/Ia9iStjkVphOSRd0WzPrn2YfKO3bYJlY
PGQY0AHJPdBmhYUlEgAOSLOO9U7tRKBS4zh4xo2UnbWrRXs11eN5hO1P5y26Ggj4OA+mu1W1aSXL
EHYy8fp11FkyGJ6VIfKaHPKM8c3KU+A4ROr2mcEjRaTrjW5AEAjKhs9WOuGFXKi0rwJV2fQTJJI7
mgmzsRGkLN6OSrIqhvnKOSyov5elKIt7Fa7mYwQGZsSPcbGAm6XxUstCnGYjMNWtVJhlCToFpATw
qrXTuLWHxiAQth3WqxEO7MlBYxVuU3KIFdWC4CkridGSIwXuTtK9IPxklepJyGg6rgJjfS0AXZyI
TqmNTSjLxt5mvi3JYknHrNiv9hIsV5bOniifFmMbGRPmU3ee3e+mxNG27STnw9GwiZ+lYXqMlN1/
SV1/eurY9L+WZiuNfVmnMiZKhe4f9oCEVa+/LYtCHZWp+3Nh9BZEkmw9pY0RmtvIKrJDuo5E9aay
r0lHLxHBHMMwtLYLkDsv3BVdMDcKU7ylK+9B9wGJHJRLa8ROF9dwcs3+05RjaVJfDHcmsp6WcsDq
HptDhgDI2ol05VcwspWGMexXH3/WXmhNS8BTubijenKfaYffOd2qDrJynGtosN7tXHEksgbHADcs
p+Iq68vyqRh5puhIWHW3qcwxdDmZVYW3tZuFBvxhLk098flla6+N8XmaEM4YppuWQDbmyStJlmjK
5fDPBgo8eD/ETD7SMSRT75GXFhZhIeqp3XR9m5CgRGO92vjRUzr/ZuDzfuB0uRDzPIKh8Hyit3w3
W7Tnpo/ckckFA4Ue16+tN5VVvEjhv3BcnWDAcSTwRvd3qUPvpzI/rushFWdCbaL0v/xdPw3gBVrw
zCgRuo1VVe7NNpPnaqn1byQP72eWl6uQRUbu1cVO+afbmPVksoqS2yhcDJsK33llN7s1CHeq8sdj
P5rqN3PE9yPhH1e8jC0Dch1Q170bbvViJBNpYoyoqltjuY464oiE95uLvB83XS7CTBTiIiP3iyb4
15tHTakQ011UgvmRhjPnrW00OjB5it+Mmv7qQng9wCbQFXLIGv31Qrq03cq+aDBcuseZke4LJduz
HFTzkKfFb6bpf3ExCJ6YIeGqorp8L1UrZgMHcdlzsZFzIUUHFXZXw+F1nN/cvz/JFriBGHxQm+AB
cNENvLuBZlAsGepynr6P0a1Kd377nFZbKOjUMXTK813oHTGz/vO7ySLHR0TlhCHg/QfM2yjLzPTi
5oNYBuqhMV/m1J42CooZue6F8Zsb+hfv2MWPfeHoc5xA9fPrtydozxIsz2MSSbKV2Zq6eHCt7d+v
VH99ERIgSA7jdpoXCcxPLzK4EQ7gAHo2gUUTom+klzjC/R1N+y+ejegS1HLRkPoX0dSvVxkYrnaT
w61T4W01PqjpqyuArn34+8/y48X5eY7Lc8FlWAUvXEpsIu80BwBAiGAq5mZjlwzJCvmhy6fPJRvZ
5JdXTlHcoefZOSZp6CWUrKANSav0T3YwbGg6PduQJYG1ucsmqqO7YOr++fPDi4hWlMl5gMrw3doi
+op0MuoFOk+kwmnoqsm4aHVsEehsHCRGh7+/HZev7te7gSUQkSYMcbTyfLe/3nRrCpza1rwlYVfs
owyrcBieizbiFLocpqXfLaJ962X58e8v++fv2kUofcHUQyFFkPHuicrZ/RsZtLz4ugJYHoJaEhuv
8x/S/p+Ft5LKTAOblQ1/A29lhOvg1084q0ba46VHUdEQhpplIjWxWg7Yv9mHLm/ar3eSDQFR6MXS
5pGQ+O7xVQy6ok6zjjpNkTCgTfpBM1let1MrkqWHEoVf+u/v4p+Uv+RxmsRMXOQ6Hqqd99HB4eQ7
rRGwsw/Y3ONltva9sOTl8MOQ3HzuLPmpq7tDxkSjMTmpSvp1Tv9QwEn/zZ/yp0+Pqy9A/432nejT
P+0io2GBibkIPrycT+vc15O5YUgYOy0HtPKgfueX+dNze7nexcWJg4RAH+fdc+sx4TLb+gL/25Z3
/fUaw5jcLC/9/u/v8J+KCy5zWV0vmvMIQ+G711H5tA58TgzwEg0V4/AINmiWHrRnPFGEYsa2x+S/
d0X718c1Uk5Y2YzvNn4JtwdDAdBH02H8YPQ7bLS/+dreS+tQDroXNRBqXApE1vfL9/rT0o5KqYEF
xQ6s6+HK8tOz01WJ5nRKY6TODvYa7TJt7IT+A2/+jyyTT3XFf7+aI384//7tnNx/q8+fq2/d+3/0
i7/y/w1DJZLwn77qPzkqz/mXz+3nbPj8s6nyx8/8EWEW2v9ib2LhALIC9Bp/w/+xVRoh8WYhQn80
kCyGHoCH/+urvKSbYTIgdoGvEhB/wE/94asklT7gBXF++PYsXHT/nRR5FlBs8iavNmvoRSX4bn0L
SuSZbtl0u1ahm+4az4Nsvfa0v5T8jUv717eOK4FFMamrXQZ1lz3p3VtX+w6QoTxqd1NQH5uqvy+0
3IvQfnLb9Brg4uGn7+HuP9fon/2bf74ct5zj1sXCgofnfUWAACZcphwghj84TwAmt461lhc6ATjU
hXy0osx2f3/FX08Qlw/IFfmG4etcpOHvWR1j23ntMnBFAT+RNmSzxYi3TUsV/eb9/uFn//eu9J9X
umjIYFVzOqIs/fX99nTdQnYmdqfJ0u6AWFhuc6tHM0OzZLmqLSGvvaDrn+Dm6h2QiyNR3Y/8ptfR
1eRe+ntV+50dB1O0xmQO3HIoRptgp0flNfLBG6rfBSa/W5Eu3z0R3TgE+DoCqsH3FTRkCTQBUVbu
6Dnc+HVzIkPpLsii5VSBmh+FOSYjVi8Gp5ZCd9FNvyl23yEC/vgD8Ozwsl0I9Je8wJ+XxDmj612X
oURk0xZyo+ZaXsPQs3dwy5L8sg+IKDtGuFfCARJXRcZIGl0xjv5smgCUM7pHvbl+QZY2/ebb/HXT
+/GXkbpMhiH1Bfb29yVGHopCeEFV7VJbMr+n+414M3O87tgPBH/6NWi3CrM7UyXbm9yk0q5z9/dP
rh/+WrpdVgH0qzZrChsjbYUfaJCfdoxiDWqXYWG+q6Yh+24Ui/dKgqAnNlEVmEfDXqmcsUPLO5WX
1Sc4oE8p6o8kNVRGTKw9jdsRXvtmpSp84Mf0lemt5u7iGNg5wfg0pPBAhjFjb+UNYSBTP9VrDb00
kx/ndIf5JXwiX1gYtMAmN9/OFQCYfWkUAWyZpcj1to7QvJ2gHwPvTTlnvvk0n8DV0sl9C1VZnFVa
NwgYFyP6RJBd/4IZpHtBWWe+MUSa9LlbcXMnqAFXiNJLM98RoVMhB47SZddpqH/j0FYL1++6BFK/
uvZICDgHkBgR3dTd+C1fnUHEkz+AiQy6Vn7ujD790Eq1HFmGpLNt5nndq75cdgw9jL2ZB/X80g2L
VezhHi3+FRzUaD+7hTwGfusw8NO+OocduLZRGvpbxcWeHLqxwOIIMaMjbzFMkWb/3V5mOuaStuu5
hAn9smRde2JqbzIi1guijnJpeJ9BsY31vqTTfnLaoP8u4B4eiNONXlSUArwOZqP6qALqAdRM040V
9ITXW6V9LPscqqmh3TFR2oG929MzBeFOTXxFNlNHw8yF5AE127J3XT6OGAWqwZs3ZdTAvGn8aNoz
LR4RkuDPt7dhBj4Ta4N/itZOgoIo7e5NA426zQZPL0ehlV62RRbwZYZdQM+3ncmfJ+C4IAmKezkx
cnfNor+qGrM9RmAN+JBeKEeCdia628em9Sx5pGHfJmnOTISZbh7sBONmuH4XLkDXyCq8tfN8od6h
G54moyOd63Xw6xX7nG+BqHT6Zzh/hZmk8JA+225TMPAo9NhcyRYF1XZcmererF1mFOi6GJwCSS3u
U+nqaDMslfEEeJ3Bddv0yLUaZTnwwUcjf/PWEHjl7Jf+uqsCDesvBe56j9AoFccwG6Zz3eUl8+3F
/Rb26ZTx1zK4kmmQH1YGATd09PsbblzxvR1HvfWW8C5dJiacZfaMh/JGCtIt10g9kqvjPdPmltcG
apND7oRM4c2WrOgqbN1b7FFVTO99wbzclEyJsETWQ+rfL9Eojta62FtPRlniusI5gB2nb166xbUI
oOQThI0J3xlhHjFqjwsb6ZQgh+m5a7L6c1qoFwPjxsZ2iHMv4ZqDCkgDYpCCN5Np5M6ecxJM/CXd
rAB+467tjfsM7uIcF+HEdFAg6bYW974e5yuEY8H15DaEuAkxJGXetkdQ/e6m9lqbYCL4AEbmbA17
uMVse7JQm1xVETVsUc0QU1tru4p+PaxW+GgAqYztrgMqR5QzeH/jFvFxHzM/ENu5663jRHLBsa9D
fUO7SDGehnkf29Hw0fZHK2bAeGdPxffCMu2jhQQ1AbnrPRmmpY/FGuXXcyHfmmydbkzlrAgBrPyZ
PKz8YxtU4tiiCEvGXt1nosSSGVSs5FUbVRsrD9WGzIA80UHfXjlV4e+nYmj3GBcMXlyXV4wZ6XqP
W7jViSZTIU+mqnxhSuzs/Cy/tWehE/rpgHw9aN001GVF1Wb3CDC09TDlObj6MJyiJzto3ERN6kpJ
q2cQml3kdmbVnsvWEA+yKjaBm3+iV+5SGtXq2md2p1DVrt5LIy15TotBXud+RWy6FzRXowAkRpgk
ipmpDo7OMp004Sw7ReDBWVX5/ZRb6Lx8QDYgSLEH80br6cxUffgu8IIBe86JL7MnsHDFrF+G1iEJ
wc7WYu9DzE3arDxW/YSoNSISKdPd18LVAWewtrm1ZKuBademsW9qMXzvL9ljcRmRiXrhH5eHgOkn
9MyZIWXtfpgRfm6h6q4nd/aje1VFDFD8vklU5BagFwLng2Cx2GccncFOEOpn9TNnv0Z9kTQ4bycr
rPaEEa1nt1sfIoy0hxAPVgu7iJgEZ16dDfEK+QkgtRtntCheq1UTGQ+056pUc/Tmt/38WpbhusUr
SfB0btTOqe8VEjKRs6+EuiTUvHK8u6amKiyKvH+qF7nurCGdbsOSRn4TOMV2bBprm7nZcpxE5G1y
G+o5wpB6PGRB5O3QfNdbq1gdSHriUysyZy9JGohit2WsyJbsfplz5k2ebJuTWYHJRcafx/4M6Y88
h3WfX7j5rtO8jYrhFelLUgderNKi3Gg+AtLO9K1jedqCgH+IOmfdm6Vz5wyoX8jZ/VyRcLPPGtvc
FLrujrrNthZBCHdMtW61mB4xo9jXqFe+ZIyHk5Hpy1ZAdE9MxF67jNzhzlgMNIE6iL2ilBs4ym8L
zf7bFrnGMTWJnI/GKzcPvuTWku6VHGCT5uzbpT+pDbfzFXW5uFsXNW207o1vdlA8ZOQlZNEKrY6B
yBZLuQf4qcu/+Y22jj3pGWj/RXQ/tOUcu3k4Q1sZopC4hZ4mS1QTL2JqFirE6wNwPYivaWS9LXYz
EE0mUHQuXjefCdqMdmLmWY8zu3U/Um34GBnMijRym1fmMKMwfc6NvimTKByf9CQB0oad8zSWIf2/
MBruUswcGvqTSzIAYO5bUh/WeOCPfizrfHyNWiO/VRaqqg2S4Dy/XmvbOoGbjj6tcvVdRvJuacJi
t80PvAn5sRQOnvwSJcY3VNU8QpHw+o8rgcv3ljHNe/wdGdqvSrEo6kFaFxi6e4l2Qhth4Ivq+zBZ
5hC1LPhNarpcm7mObYHZKOGEKhlWyKwB0Le09q2H/ODOWJGSE8jY1h9SnzSZRBPZ0BzWOYJUji8z
f4I+so6M/qaCYBvtFx/wPCPmF2Hbfe+GAfrEZMy1B+s9REPYep1+KpuVWk+05SsJF0PirSWrkDas
U+U07jlvVrSsErVNelVXxdzt/ar1bsIwL776ZUi8SIZj+9j5vXOqWhEedOb2D4TeosDN2Z9fCtaA
TQcU+hHU8tap0EVo4brINMxesWSZ6SdaXe6+AqaAMB3o/6SxoeTQqN+kuFSYsdep6HXRU/gd3vy8
5ylf76cgSw8qc2DeoS509vbsWzGCdbAkYzouUQx8l/j4Ul2G4kO5Zlsm8ctdYWf++JBHITk7Q25W
bIG+B3S9d/i1Hfj2GRuCZm6IRXClygFsYLPI1D1kfXhExbw3icH5aE1VdGM25J9ERJj0aGlb/BB2
LBwlqucyKNEqcLT6podwecS60kVJX+r2CCoNuzCKU2BgdmuabzlwmiKmTKofm0yV4m5sL4sBiQ6L
t2HdYBcm4ZTvEpjFQ0NSGogBmIjnvpnJK4JLUG5RB6qtbaF5NIQN45jfLbb0L6rE78vx3uKMcJUj
pXhQ+cpgein7UzA13UtHABia025FgGcikv6gF8TVFFUDwjMjW9FrNmZU10esc5lL3bk666ZKZ5Tk
Ze5RiLWrd0MH00QM1uMiCDFWSOCybrGrlsJKz6j3Flr+wmv1N1b4tid6yLGqEICYG4ZPZNOI8gOe
2+K4jJAFOBBG2FzK2es/yKLK7khHqIo48Gf5gH55MmN3KfrDhM+aoXOtuBEoGAxM9sla4NSJoePj
C0dSjLRB50VMXop3namOT8lRvHlcran7VPR9hZFnyoPvNrLig1yGQ2MunEIIZ3qeKzacICrWlz7X
6IanEnOHjzVjb4dYREdQzEd/6tKtnmf7IIy1jSkexI1sl5E9AVp+plD6pHW6Qt4Mmq92WiHmQVeg
eGUG82kVwXD/4wz5P936u8m/tHVXf+/f9/4gov1/2SC0LzyT/xq59jh8/V//8Qui7ccP/MFcC/9F
h//SY8cq6wc/NQehp4XMoqnuSCTDLHhp4f7BXLPtf9k2qCVGamQXcETif/3RG4z+xRMLqRn+sH0h
qgT2P2GucTGaIv/uM9ERuPSRyXp2OcBe+v/v+vFu2GDs6P2PXcu56Uk0cKXIDCUNz2xPoaqy4Ftm
Tiw5Sa/WTrevCPYMmzN0qqrlsDi5ZUJjhzdEikHEUtNUVWiJTelGHCT2nbuW+SbVjtPbZ2duFmXv
kJBzxqYfUrgcYeAZdWhAmgHZbj4VKjHYO7viZqiJI0ClPzv2uZhzn189ICBEZ7/UZh3IXeNXFmUe
wnP/LSOYe5G7sF54BXcT7kwZHALZgkloupKAkNJ3hL9F6MQGoVAjgjCNdATwLazJkKUwpmzPdoOH
t7DFIDFPEq0y8U5XBNRnQ7nF+Gq3lLFN0xFAdPkur4xGe2QdKC80bzjDeMNugVxvaeKNXZXvArur
yOdaQ/KDGpRsGgFciwWpRrk2xqs7ELYV1C2CR80Tgskt1P0NQlk6tCbbYPutxtnzSB6A1N9RYFd1
4qxeJWpGClnQvOHOEc3Zp8qlTKHjg12EYll6cYPxeGhjZXmORKePyTEO3DkMj31XhPL7UrsKxXFu
Z9FwbXbVILfGJDjCLHYpxxh+eP2SUjELInwMeoqpQpCEDJLdvC3L5m5oxtAnF8gdHvnKvOG5C/Le
uW5Q2kuSldRAhEIVDnnSwC1qcFDO6XUxZB1+r0ExCJEcq/jzbBicwY8UrnZfKmV/9foAnrYO27bc
ShTqmmRMIUXcjwt7YmV2GTBNi3+YpY4KCI6qHUikdI3qGEltNtB3mcyX0ByJI3ELm5/MPUv3DqiQ
KrivRSr6uJ0ixPC0ReU8bsw+5Gaqib0NydfKB7aahU8ZUC5HL1ZZuUFC0kWgt6F0Rrovq2F7tAAy
iwhLJMcNur2qTLEiNbVbjrBBtD2Etz6IZq/Y2KFBuKcExf+VxCMx7QNfoTs4jpY3O5+zSTYOhtSa
cFayWQyN1S/CAgBnl3A3p9iPckJ8N/fMyQjEW6cafoJ27GTIcudWRXOTbts1rLMNYi7+qDWv6QbU
rsd5w87TsiWjONLLXpLIgo+F3uPdYHndV5fCmICB4mLhAHmRUvA62hziafFzjHGkStzx1s4feHK5
jZNJ2lqcLwWyVyOc+ttWSH41WAz+ZzGmbbStoYVHu2hw9KfIYaPf1oOd7iesCW6Cqbt/RchjPgbp
6r6u5hR8YB5Hp22c8W0ShFZbhxD93HTC7jEEcafR0cYdIoYpEYM/u7wlBQ9bqUsX1mtrB35MXomz
Jo0ZYv0PepMjMpNUygavrOe4B4r3EKJ2/1h6WtBWwzRobXSw8FcrXDw1BQL5Qo3LMkNODKeRgzax
cZza1Vh3AWqx8HUGmVGXcedi5rjtTaAcG1tjesKOM1W0nMo57NRV7+ecIFiuFgc7g+31jzXzovJG
ZX29xNg86irCOK88Y4xtv3DpOUkqWjQHULICdnwZcUw3erSGKG+bKf1RmC2U3IQVu417kzm8phSZ
ODthj6c2HJRxRTq9Z1ItSJQIRkkdlRDpZrVHQmYi3BkjCX4YGy1iTQ0w4GCma6/pbpZBhMY17y06
0cmtCeRIpqhB0GcEtelvOGK04Qq8bVRk/pW4MbIvTMrF+DpHacv5ckqZhqNstIwXFY6FTTVLeZmP
Pub5ecHKJNCwW28RtvhVHlVhZHZFipzTmgWafYyGz0hbvNs8q9oOaDzSv8lEEH8CO4aSlYZM2+41
WZlUkR/tBjzGJhoN0qCqjaB5JcxHEuUQpLnX9pBT6gAI6l+KjkS20zjYeqDU9OnbCEHZGvu8MOKx
EqMD9WMtVZXMBA02sUORS2uULke0KzPHRqfbk73xkFWdSRsCTeh9aHVevgFpPUAKqQyq72jRaZo0
xVSd07GxQ4Lqcc6EJp64XYWkETG7KaozZkncy7QBZcFLdXkkzdxjbI/1pQFNPZFDeOM16BIRnpOC
QtKRI6uNFKU8j4yr2FA7ook4iyL1uu27Ml32jVFWE4B3kd6ldU6yJLihaTmyK5j1xqTZ8Q20v/6I
EHpddlFUBDdjs+gb4juay6NhmldVVnllPOF7Kg6rTKkdBc4h85j7HTtozd5rJ6nForILjNrPdmLA
IZNx1MduuFuXfvxs1JX+mkVzKG/IJW38XTGQdBuneFPwd5uuRayJP008MlkHVtROXfNqIvgHQWTN
BoCfu+pSpo2OQeutaeqI1lBU+eQuTaGXJyHRUNe50yw50Wze9EqwA56XuY0ECfRKI2NhC+9ZVbEb
mRtMZTkiATuVVy5sNsL61hVNBm308SB7MoVoE2rvddaCNm5cykA3W462PXFOtdGuB+r/fn0g9EX4
G/C3DnMATAJXPFAzIYoRfelN207+IzZ58qdITBOEYZUNWOmhx/FepipMNISeeudoPbbnQaXtFTl0
Dxxoa35lNZXnKBrDJcazruidcNadjM4PmQ76KeEMJGUqh5ZvxjOWZ8panhei7QTnyTw1Dmln27eM
VOGud01hFbelkExOin5h5acAEfesJM4npx4kGDzXy795fMvc0Kpw7I/QA9zhWYVRNOwNv6jVpjUi
YV+FIyOUvQpoNB0I3VxZg/C6dZQDjWdte6yQ2rifPUKYvuYK9di08fsADuZkRusNlgD7TTRz9tg4
br3GhrDML+ks0mpDtNnAblM31QCLQQb/m7vzWI4bXdP0rUz0Hgp4s+gNPDKZ9JREbRCUIbz3uPp+
wKrTR1IZdc1qekJRURSVmUD++M1nXnNPZweUfLz0yIPBIu8f9UUSv/Z4Ssw2hSt6f6uo7F9gq0hs
s7RccjBL6C0gMl8bL+jfmUB6YdCkNng55SyC5uYJDxsGcAJRzAKTlUKtVjEQEAHwg8SrVZ0vaSIN
Kc+tFZ96eBe0WmCGkRXlI7GisLfYhS5dsiVePQ8Z2/GIKZGTS3v3uerJwqmhp+OLJaExR6Mm/SDM
dXMPjp56OQLaKuzutpkvWUND2GYqEmapVgLzNBtHHMFqTtgI44vqdcY372owxvgVP2Hx40T41wYb
dRcUx8WJBku2H7BpM+nlaBRm8RumPdQPVq2L34vZMrymmtXEH7oewStOtrZagYsWqfy8lnKFbK2u
H6VbWpu1EchZL4muUJIvKP8MvkYaYIBFQJnxAHcewoc/9k6tudPgCVUWrkQQm3gSbVl6jSQOd5lR
jDi2dnMv/dNrIm9J5iEDPFIBThzGNN/3a0G3abM5ZIZtSEV1VpXWDPZCWL0tXnevKOfhFw3iH7uw
pDpcz0Bu8eiCkuv8fD1NWNGpYKpT6EjudIhnDmM8HVVWC/wsNrvjKkGlnGoLB9N1vvkuJ/wTsMJP
WMzj6sYBw0A0CRVY6a19/l37FW2b7cB4ET03OpBgfRydVa6//v1FfsQnHF/RAlT1plIEOIHE88ch
zce2Tlc2c1uYAVW3m07Jb1BEaAfF3ABw+e8k90++0J9fC0ww7XaZgsPRb/7uC8VSPiR91ugUNiuK
TolQoWqAPeYEUfdXelM/9fZ/+2Jg5g6sk6poyOr8eDFB6hYMPludnIbdR98MYPdLJe5h33WjU+Hg
6bVE3S4C9d3JqBTzM9gc3UsVJARATLAv0LX8sIKof2lplp12jBx/hYP94xMG/AD0QQfUTuL+s5bs
nCRKA31ct3NEd7xpzspQFfL4NwjKPyrC/M8qLP/bhO056Q/U53ez8A9YrIdvdfFSTMKQNj+K3P/3
e383ypLVd5QOJBGtLnZDdJf/BcmSZOWdqoHX0lGYRDHtMIH/V9VFewfUE4jxIX8F6+LQfR2wp0n/
8z9k7Z0BUssEsWUBfkWI4J9UXRD7Y7r+u+qCyqgKbA/Y1zGFvlszuGOqBlqOygW7nnN3opNzI4So
PrktGPCLfDr+ql6b1yjpwMX0B8cI6W899Jis3MR32fXsx1592T5sYeytfuXlN0uQnWSnd4dTfoUA
EimkrZAGbnYbqcF0zr3EXX3dkfzYKVzYuJ5+mqPCm0PVmfh5deWgdYv7+CR7XbCeU2dzurA7Q752
BA9mtJtGQoiCjSuFWdhHmzf6YqCeuqAIcnfzBL8J9VP7kJwUV3KL6yHI0Ne5UCqPsCT0Nb+6TijP
2pKvuGOousJlaWy4SlgyX4ywu5ZPxo0edNfbBcGqSHX3EypX0Ry2fhUOQemrnhBOJ/PU3MW3wnX5
UJys6+ZShd1pDNFxceD4RamTeMJFCxBcikziAIxEL+lNaRKT2HpuF0/x7UQKuX6uTmOkeoWX87HQ
F+xvkTe4sf9IEOpIge5mnuzFr7rDuPptqL/dhupJIZ/gdoHi7qFqN9Hge+JtfLWesqAJqJ84yBaE
UwBpwF/8Lto9JejPMJmCPtSf+/PgVr7ioOpwgtLmLb4RFJEULLdQ2XnXcl/dEXIHdK0Q+IlMP71D
pt4pguo0QcULZkdzqD+7s0Mdzc5P6Sk/mb7yKp2K2+Kr/MX6NIYN9zG4vT09OpgnuKNtOLOnnYar
xddvyI792J49xA9C0a/cNJyujLv4Zrva3M4VfdFVHMyjXf0mvxevqq/7+44q1WwnoDtku5ud/lp0
e0+7Vq6tyxAVD+1T7XXR+ir6cI8iw634kOw2Pc+BHOYByh/e6EkeIKyLetHcMoiViIY/MNTswbg1
InJxRjsLFKfwD6zRCYaMmwc4N39Qw/Ykn5cPQoRftCtzs5ibfUEZgj9iqN5XZyWaQtxiN8kxr9V7
6ZaZGMRe5pdexzoR+d3X6Vw+SbfZZ9YPr8zvjGgLssHWT2og+NlN8ZBf8iv5hIztpTmb9/nFYAX0
V3mUnuqTeh7O321Pf3JIKm/wyj9b6j9FNwu1EIqLHS6RDkJk6HD41PpceKAhdX8bP95T776+jgG1
QlZlGbXR7qqe6KGm7gqPSqTYg1e9oOTllA7SUi6FTU928Je132du5nP8ObKDzgJe6CH+URErzC9C
KSS0zb9knuExi5zU7RzJVXzDLzyT560wy8ezmpzQM3BW/qB57+AZGaxhc6edQWd4upsESZAFIM47
uzROmGQO3/bP1dMcjuciKPAQt5GjCbabNrSY/UXjzOd7wTEc4b3q9vxuDOPn1Nej8qxG0PPd5sl8
Ti5yJMF4vjKZSxf9hgkZJZH8uN9r94Y3+NgmXCojTKL5lFyV5/069gdfvdECpbk1eXVsk57a0mUN
NEdieq/HevBnx7RxsbZfab85L8+l/aVmV1hYC5utuXBXT6Or2F9fc96/uKxJXhs7ppM7m41DqSN5
Q6Sdlqs8nIOcjdW87sLRRyPDn6MSQUl38SZenPk1OkMh8keecE4+MOPc1nnRbRJqZ3d0+7i5r+zh
V2rAQ7kI5/pq97Hv9haHOOBs3ZaOxt+K690ffdMz71VI5IHFdJAD9DNcw83cwi290sNv264j4WY7
HdctL9vn5EZPaPXYCZfMvcZPPZZA1IWNpwZJKHqUGe3Wkd3+enSoTTu6h76hozrSGc9cR7Ezv/AX
G6qyvwUTR83gCXZlT/ZrwolAtOuhl+LWEYA9l/zKinJe1YXifRcCInk0nhO3Z/oBfuHTYQ9FAieQ
wDTO+WqUYN343ogwf7dBW4QtH5Ke2ifYvM7fLyPpt6Pxz9bRT5nJYmSFDAddvHQe5q4cZbQoA8Ee
3S6s4FPzTHp393sX6yc3YSixKb9KeRI1Z9XKUFiu4D7AHPEnT+PHjNF439mav3mV/RW/a2eygW44
cTAzkobbBuVpC6fzxDIc/dk/liy2y+7qfjIDPUB7xDNsijl+4g2cioMHg3qxj2lzHJL8g5t43CGH
68y79UDy6cWeYjaq3jfZymMP30hb/IS4UnR8IDomzDHRqa5Xv+OnlE2z8wb+oPO0ns1g8hTbhC1x
/KJ4OebzEGpuw9/pvETFvcoHdV4TWkwJmcvk0eKsfNnjwztPinImC0oTb18Ebwh3ZnYXXuqaLhgM
ZmUe8a6L6SyOYXfvJ74dsiYOjHq+cnHNoHGIKz67F9+cteE3L/kjn8+4ynbvxB4a9MHo74yn5FYe
JUhPd4gqTnwew82cEm7Lp9gzPWoywfbKYzmscJzts4ilHPa9dvo0nBEUctVgd3VGDilBR4+QcHEy
W2XvBIfE48Tc3AWXwZp1VTY+Mxh5ttsx0V3Rm92NhbM5Ak/m+LdjzCabBRYkPvopYekdB6PGREbk
gI2TxrhrRMDx/GMqNx5ygCz2hovUfIeK0tKVZJdu7MbR8XWOUGn0p/MWshPw9DZmCwPEK5BCZOo1
4TF4dbR/NC/LaWM4Bu7a5NkTTwRx0F6l0XDqjonq6oFwczxpwwVsyR5gMIETnzaI1zsPFXcv8PFQ
HZ1XWlA2UkB2yq5AL+dtLDQ756ZBnr8NMmoZBHUxs0fm4FD8VuZ22uN2Qvk8BnqohyOncuYiNBoK
Z/ags3C7hEO4MY+Pa6lEeccaQZ/FS98mpsRRsXCjSOQHPeXhqGS75ODxDFbeMSXqK/amsDxmMruL
yBRL2TxoSAQQ8VziDqflwEJq7OP+MY0aT9/cNGC7CoeEPQj5n8BgfqvBmNklM0/kVO4+W5EW9b7M
mpWDNFhCgVV8zNTs2gzkEybHYe+HaHOfKbqEaXAsh5GX1E5qg9fiONgIQ1JCXbZoRwjTaPyisg1b
V8deVQYwtJkyx7RcGNrMrRlRhWnQuwazSmYsN48RDVhSd+bTcqdes6fxrCtXulTuMd4tN6M6RUj4
6/JpNhJuPBHAWQ4xkg+F2cZ38BgPJ+M1G9+/YUcwg4XnslxLvPvY+BXe00YTKyFmL4L35cwcFKwL
wmgxMC/aF53lK95tgckRQxvHbV+EoGFba3jP5DXvF5ZjRRiwsvEs7MEmUxrKKle2bMOXeVJlRPzq
ELaFsYsMiW/xPROuLUWmZ7mNSzDnlAzy6DOwrnhS3vY28W2Gr77EjnWcPMdq3Rzp2IZEHjUr1VGI
P9FD4yv0V4PGJBHYNenrOcARXMmWPckfUTvlbW+nHrcyX6XEFrONEKJd3Kdfm+tjqLuTxo2WDAO7
J//eehYhuRnkjzEhdntTBR2BCmbe7E9dsJ93/VLfVHfbtzU8AoWRyCYjXOlDdg6WehxIvMy6Rpdn
PpOVeCXruLggpVizSUshfz3VfnUqTskJ4PR2JfC+m/XcXYbL8I22tk0NPdBtIGoBJpdAanxSqpB7
8QW7cVRb9JlgduouAVJLdnYhK7JLeyJKaoLWB81LBEVwS5yTk1Igt+T0REVH2CWQn3ROevzxR1v8
KjgJOYPltN4RtyBb6qKycJmu1ys0+HzTHT1AhcFIoLaGLa0wPl72FLKSOFJix7puQyXYvY6QvXDE
qD1r1/GjhjcMP9Ble+r0pw0VxysCMS/1q9WuApNUgkKk4pAF2BnDYrqWpz/ObCbReI6j5onxZaKo
rnwzkYXUZ/kWeVeztbMnNQI0flY+qV/B7d9mAcPDa/MHZEQi/Tn7Zl33Z/22ChKv9BGJzRBK8QAL
J3cIj3t9iFaRf4SZRxwq7bbmJYHgdXzPikgx4dfo1fBzac/O5Mb2lzEsiKS0gF/Y9E3sW2LTl/oF
QNu4ecVVdpXQv3MmH301v/UI88KhfFEpbSMTFKHXqVG5dJDTfIhFV2Oe8EPzyIuJ+Y7HKxxJH2FY
T7yoOCZj2ERHHma9PTeLDxz8/AXEmPCJ8JQJKODHGwLntJNHSDdylPXRHqQ+WlVu/iwxH76sPMT4
y+Iu/uq9oK7MpoBPhG2yErlHMKeeauu2zuwa3Ja5i4KNvblHGDoTdqtvUWPCGjftFLQTqG5yLtJL
0bUC2ZekgN9uwmiPr0iAeGOH4BMdHW5H/lJFWdR76fWO2Prr5vdezOWO6BYCwEr61XGFks+XWbb0
w4+7sK0gMUPhTvYREPOP2xiJk/PBTr6W9+X1lgSq33C4HWEdQRDbGoK6ThuSiF4Mj9nOtp74uQfU
i/UwkfOh/ULgWQecOTw45q7zMjoKBy037xyLBpM5/jseQE4UegTbx+TeT7vz9Aq2lIscw3WkIOju
cTsTad5xeogf0NjkI+cT4rw2Lj+ceYTRDv9nA0LY3c7ZkIjOSQTQquT/C0M2ci4a7P+b3RBJH1Gd
cEY/iJhawp7Rl92cMxX49PE9GHTS0KD26O76k0v3h28Ss8kf4aBFEJ1xHpp+99iw+VtRGaxBz+3v
nhAcr+T4ddYbVLMcNbROzKPHLmK8OJRQbHm/+wWxB7xszl5gvgE4RbINDtLgqL+MQXpsw94xyqQA
bMqEBVcIDTavAxEjekhcKPcWzhYCF5s3cMMEUn4aiafsOo+OGBslssyXbTIQ1QXPTyCWeu03Um1O
mCNdFIgq/j7+pqD7FxWrnyrKprBmh/aHdCFIJdKsYFZQWOJc974Sp3jIcm+cIbXikADwAAwiq4W8
gqST9W2yU3WETxZHnWYfYe7uIo14e8RbayQd50KQssFRn6KWRGRq7zfxU3yJL/0VqNlI9uYIQUIq
HBYR6+BQYyKoXk4aNaPhffkIDikco5h4j+4VO7bI7k+hJqxOw6X053Mf1vyHNtJxaFzGsx4dO+Lk
mw/zkbZxh/OH9cNq3xocQlUwPO12fTNc8ofh23EMSI/H+Ya2i1t4WijZDUfAcGecV/vLzOKuOA+O
rYpmJX9oU5Juzyw3OluuFu6pDbmZoyNjCy55ce4iYX4klce5Yrr9WWA3BH970l8lAl/qR26Lihv7
Zs3gUViiSHccKTuJ5UKIyvUdKifO5pdcIneHI2j1j0NpZb0h1sTFJV69uvHd6h/RjUahgajZlt/v
7hEbHOU72Wv9gY3sGAjO0kAIdL9x97evg8oVQWHHNsUTGThGVE7nJtpPtXI36Cx3mw4o0RbvtBEi
K9jJkS2tg4kC0eDrD3x1toHY3r35vXCHlhn7weopp4xUX+PUplt7AVXKfql4LA7yrMxH0JXDfyX+
6f0jjrRczHLJxDbO9o3voJDZa+ONddtekLu9q9owEwn18svC8j42ERlgpuNUBGEIgAFtYgr27jEn
F37uSbXO2znxnwBpOlNEI5xterPLu1V30hNwFjsPj9SW5Jo1C86EFJANxltujhBxIv45QjyIXzDd
Urs9lZ7IDR2B4crAYerhQM7gyoBzCemgbxyVHIK6Vrk6khKD9UhLlV2Kfewq/lJeJ7cge9iTjpJD
xTZTE42Zv8qWtb9arT+h+RDI0IoSWPcl/ibdqCcLjgxxMvHek3h/SNbb8mX2UawiSDXZGo/QUvLr
W+Fmoco8PmtR9qDdNmeqand0bK/4/WtxbfhKyBnvmSeTkCS9iakfH9FDfJuc6of53J6lQDntrw31
zYSYZ/dkqpybn0U6gSH6r+wTKHPaeTQTEpPE+X243ZTEGvptfzae9hP1PXeIODS94tQwRbKr6mog
xbw8cziy9bvidcGGt3seyuyRfCs/Qxu74hQioJU5y9BYo8gJGtbTwyGy7szEXb7MSKdFna+eu7N1
U0bs7+zilM+pvCk38vVwNiJSb+9I8FHQ+I2a/I+6NP8DlvxfNnL+H6TJH4Te/+4P/qEzE0xZ/e3l
/3hfppex6bOX8nu2/PHW3xsz0juwIYdDDZ08CKlHI+83C2LtHYKtCAuBelVwmJYlTprfGzPKu7dX
80+GbGG4LvJPvzdmBD4Ps23eRkcVNWBJNv9JZ0b5uakpKrjW0gHHAY9GD4z5Hxs0BZi9dqpJ8OUU
lJ0A/koJkt5Yv+1iymoqBamMXUXapMcW7UC216mr16CqpbG/lPQZF7fSkQpAGXnZ0Vo1tJRId9aL
j1YG/MNZxaWt7ckSpi8ZlKcXrUMi9KyK6dDaOw7Eg7vLmnA4/KnA1usNQ3nVROXLzzZT/yjsO6CI
ZRpiB9SEQTcFh18cJ9R0jVQAgvXVZAhKZ7cd4r/Rd0/zTwrZNMy+61jxoOCjKUgSYPSOsjgk6x8H
JlFB6bcayL8kw1lCzoT3kjTh61Hu6VWZC1KAKaiW2jF8uA9/f+Wf26rHlUFjQWiGV84T/qnPnEqT
irIqZRF8JJwJTvA1eint5e8v8sbc/3d5kc+FM04zkJmJ7ZyJd/GP329bOgTPdWx8p1zi3DI6Drhs
L7Q7UZDwOoq0fKjnM3RaxKeBccx3uVCnGYmAMAGiHZZd7zN3nVqAfniR4AplD3vSX6kC4BMMMuDC
YzmRKJReS3mmu4XyqWHj5jKpBzZLRe0fjZInyZobqo095CJ7R+RWddRVm0t3GpcRUliiTK6BpOdD
gbLl160tOxJ6ACTKcl/sRnk/LdIKNdpIr4s0lV/7ZtU52hJx208H2vxFEY2GpoCM+Yctw7tyuwZN
dnvbuvYzNN7yW1vD8XZE0VK6U6UkwGCEDXdUry93Mb9gMWHRpGgqcElDP9eJ16li94wqqYp/BSyP
b6YOYNdZi92UvWKPAVo3yAkiQZ2UENOabdJp5HTlsN3FzPZb1AJSlIvkZs49tZWljzJWCbETCxNo
IEwNm2/VJO9rOC/d+rDXowh5p7Vkgi6sjwVXg5pJ0Vds4+JcxHq2olJYzg1SmD26ma3aJJwZYmKv
sdZ9VrWkpAxkpcOvcCXSj6etKbIr4ZQERspgXxNF/acZKuxNVpTD1wZI8UnreuFuRhm3hQolUXEq
gXtDV7YnvvDzkoJtKk3luqpL0V26orVLKU3+Lw6fvzxZfiBh/G+DCDDG363rPxxCl5epzygLZEBZ
vtVjNm7R1//8j7c3/Xb8COo7MGSH0hGag7jqggL81/mD8uo7kaME+ysLoBBCFsiN/AsZYLxTkNlC
HQnqtSgdRvf/OoAk9R3OC/xaPg4nVtE/4mP8uNcBS+BsxFfb1KBi4Awo/zSTZH20GsCJnzIT0Fhp
rLE9rav4i/DwxzPu94scwnqH7gzyc8dW/x0IQa0qA0R/8mkxizSst9E62GzCCSXNXzk5/unXgaqi
oztzwJ4Y7O+vhNGDVVqb9SwBFCTzWaz5ftzqpvhVdsrH/HvvPr4QgAoFEDACJIhyWj9dBpb8imWF
9lHp5sr0arGaoNymc/yLcTvO/j9cBpwTXBkoFcbPBxHw9Mw0Qe7vKWSxXIuVD4mZx3Y8yZJrpbAb
GmMj4avKEgo1njPfzeRfHsC/fUnsgkUkrY6J+DMCqmAWTvgAfEy7Pj68R0SMCEQA6CqOAbZeVLIL
3Cu/3oSs+wVy7c++NwcjSh7QjQzWzI9PsckaQe6l/WMnY9oMcU1dDpvMgeoTPW5BDEelVkGWrLFR
+jh3jlj4mu3S/kJD5Y+z9gAEyjxrZi4dv5/uQt+yttxb+eOUp6qnd8kj+NXEIWCT/vGFLF0DiM8+
zoRS1J/W4CII6WakykdhLMgoJq1DugPlfwsphF/EVAh2/TylgM+Z/FozD9wYke2PQ1vrgrCIHZW8
TUmgY6hZSk8nXlksmI9UD1m/4CYF8QLeEod2fDKsBPIGWHlw5sOm7wpeLbOMFMa4pPRmMI7+HBtx
i79mrysv1TJCdUiITaEHoV4Ru/q+FkiRsFB2e96QcrHlPjMheIhJqZ+VDg85iOGzBd1nr+DMLPEg
fcHvTl29fN5T6OcxmGNbkYoEKLuaUElGu98QQB4rynCOgfheTA0VlwxsOgAlhJlpuHZT+2JWqqJe
BgFPnjsT+sMHRSdkcUplFZtQzhOrg7iTz8RKkjLftJ0+kbr1i7nau25hwSJgRv+gz3UFS15Wx9Zr
t5iQolr2wnJEHFy+ImWAMHAp5uUcxarcP24zWGZbb/uD61lUghG2WQKXPW6xrd8FHcI9GiNgCjUO
8BCTE5V0fYq3Fd+4dZsfDbHYkROp9Q3lbzwQPqWEfF97Ec6XfQCkCxHNCaRWXqTeRJh80vX4fp81
YbyeJ0SPnXXtTepjINsFBjYQBdT7Tt2IVYP4oJp5qogu8sKKcNdM+gBQSYpXxAh3OzZ6LJ5uYy0r
+iWHOl+WVmnYCvRfSfC2tu3nFlGYBVOwa2HXhL5/blvo2MqdvKutWYXiolXD/aGaARCzzEsh1h8W
uL0jrIYeKqszKtAosnMFBZ3ChqTmEPgTu0DURzNnWxGSRp3tajP20XysyqRL0tERduRRRT8xMh6+
I0hauvauIBVNqaiuLsNK+xDPs0I8m6nG1CY2wWmi4gyFHryF1ZesaeNjuW6YV9kKWhWve6/gsIFs
lN5ZDhFT38ZXs5LU03aryVmuA3VRWqVHQwKpIoTRtUoU6vppSPu86dDswN5bs5uuVWgdK1yK1kuW
tF1kdcNaONPYidV1igeseJ7nWBeDQcn6VzgKC90IpTcvVqqjqd1AE/6g9DMmyqOql9/yspGTV+Qm
JvV62MhuoCnHrXEjo+JxM5po+gcru176fjNTAlE8SEQ5MPq12iFraPMdZ4OW3KxtIuxQyur8eYXR
bQRzL2LxbI/qLjEY8rI2H1JZaieq/LqJgIQep3qYLVZPfqet6g6XLsESQarT7qOOChBi+vtQZ560
6+hXjRJS4AHMf6P9nBBS0ptP0K5wV1CNvFRdxXW1cb6ako9LnM+9P1oIsz9tyzgrj9JOjH2TjZNU
+uZGhv4R8qSmPG56BfEBilWn48fWKbNpl9WGp6ONWpjcfOgayYJesbLcrUsudjpY5njMrfEyW2NV
UhgUxyU27Y7UIH8q9qwvJyfrU2N5RHa5Rrukgd84sdeQh10JQ7LzLNMERqaUY9YC4hySPobIJrS8
ubwbNL1YbCkj77ZnDb1vTCFmVfSyfNDpQ05Ieyxlu6dOK/XlnaSn6y3I4xy6Yj8kbyR41GlULSYp
zbVMep06BhRlozwFhjHMNIOQpNGpPBHYD3a1zOmlYmcZHPRniixoscfKME1eq+Jg/Md3yFBBjYPD
ipNbrbFcUABAGKmsYGg4GCZQlK/VeX5EiUF7aoS9Q9UkqVR60s3e4/eYQxrzZSHWYE7VFFOcWOvT
CxTA7HnYFgW7UPzEbiU11RQkaoUic4ohFhZqmgmWRGatVTeLgn+BLW2Z9r5e5OSTOU59C1NGiJ9F
OW++TNjIPa7a0sBlT+X8W6ruMODSIRs+YVkkoqCPIroroQSFh880irRrUdB7bnh8vdtpudE6qTII
1EClhpaaVWe4v6h9fd63ZNSdpF7g8i9D+ryZWvU5lRfcHuS+7j6PVSOsjo5XRdTiOpUFKXwSXKGk
vYoKQRWpuEMLnd1c2ZFOMirtDsYSOD1hUl7ySqAWC3mmRtdp7DJEDMrhU7pK6tMkCssXdqgc4NOE
koLLMSdlTm70cuG0MFGxABQhtghw3V/XZEVTYOcyOBF2ixK7CI0uzMDSqikejBMVUFnFZ2se+x5H
JgJGuvWHBgUkwliieSE1ccoyswpstlgc9OoNKDisxApWLonohuZOrsCxUpJiuRYRPaY5Levb7YbE
8+uESc/VIMzLQ8kTWFzqAfhIImwCMZClE183+S6Ds1RNaGy1tcP5U4TOAORo9mhbwxKZLLJlc/2i
1K2BdsuMZSZuPUXyZcuNGjNy1C9At24CeyGKiCNgnk1rUAuLjRnS8NJ+7hdtoCsvzTyXsd+qF93s
O3AtOmGGr2y1Bh2xM2rAGeIhC5HsaOcHvLovoVgNc+FR/Zqu0kKbwRBkQ537nRAXH1kyNYhVvEhT
FGoGeM19OWIFb8itdq8M2br7b6HuPyqe/n+av4pEk39dRA2b+uvUvww/ZK/HW37PXk3lnXQUR0Uk
/GCwiIcm8m/VU8G03lG6JJ8D865JYN+Jn3/PXklscYJXgdRJKprNKEb/O3uV35GXWYeLtw7z7RBZ
ftNxTb41v6ckSLRSMfj337/X43zLgL7LkDQNwTfi2EOOlriZ2/kxnAXyPsFdwwccZujmKRthilZr
51HM7xS0t6FJ4qnEWYzOG640BAwLas47uv/RvAq9J8WJu9dY4FZSdv/dOP5J9kQZ+IfkjYBeUyBn
kCQS1KPB+FP6kBnDIo8qZpBsifEzlL5YdISqSGqnVRTA0cuQYEipDVVkNLtYXrUo3UDcQxU5EmNh
e9gz3EY7ZRoehXQeNBt5ZtVVBakJW2nZbzFgQ8EHqnB2mzc7bb6hR8LQgQksf870XAQ21MTxN4Qj
rP6QwKnIG4tYuhLQp/lFViEdX+WHp4Ctgg4TCD0ZjlL1rdT5XX5PgKRUaYLmYioK+uNaUzz0SSrA
OHaSEerZlD1kkrBHpoB9SI9v8HOltVCVYZyaeK/UBiCXUc5vsliTAjO2zK/oWEvOlLTe3z8U6aec
7ngoaKVLzM63/yk/Je6p2cmzaGVpkC87ao2VUT1RGvH6lGmh6cpyg3OM+bQSafp7P6s3u9WaaLQZ
9OWbMZkcUu81wkI7O+v7tvy2C/31bD5m6w/jqFL0gTwtottJdfTnjJv8ANmhNdf8th2geCOE41I/
Ag7H2RBWWTG/F7fiBmnd+DQgCH+lDYv0C0FdGiB/vAkFIw5EQrgPOHo/LSkUnVDE7xMg3DiGQzEn
C1VOSYV1ba4WHxOE1FDtprA5lHBvU21QHVNsALLCu6ZWhit1DRL40F0ajEW8ErQpECltO8qM1hbK
dM094ngtcbSAjGRTFr5ea/Ktkmm4VqqctW3+aRt6yekbMX/fIJABT79Gen/rUQM05qBc8ErrheUR
t5v20i0ggdRN3mdbl6bskQMLH3Q9kec6mBvjhdBYgj9eyLB80VOA3TrPtUuulD5VYndYjYgYjFM9
tpdZ3X2rVqXaVrZkjhrsvQWb5BdBskEzP0zYmuG7Eo8Kt6ER+5czsl3WDLNOyh8NowAhJ2BQZRN+
fFn0qvxkSkUXZh0QmUEaoWPoCZFyv9OigdwIfWwptUM9K12qbwJ9FQcfcGTZSsZ3GXvEhdrD4mbG
Z+c9opV4OyY6hqJr1X2y9F69FqqSNnNrAv6UJ0R7yA+jVFubUFC74QVRRCevMqyiTISXu22G3VFg
EpUrQ243WtlH1dBcr3VRuUSY2lU9znnQIC55L6Ex57az0HqbPqdBiqvTFQq82FSPZeHJZjdHktA+
KNpYulU/f6xlBZyxES+BOG37R6NsWg+vNhqgHTqa2XK4Lu+DBW1kiZ/REkRhTZwpWk0kAM2hZGYi
aZYta1u6qblZj/kimK9J2eb45x1CaHhXro41QP82cFTAOXgHhL0dkmkbgcB18qajBmO8etC3lg44
dMtA64kIMex7wG6+8QsD51ecx8Fg6yrWziiRPKZpTh2/lLbJ2cyZCjnxJK6UPMRVblK/k1Ypig+l
N8TqNccSa1rXi/mM6it072Z5LlNL+Cakw+JU65DeakqDkgNym3rDIO+FCLgz18Fgq9YXYQMfdWjQ
rYcaXbyNn6VOBlBptTiDGorgNLPsNHkCklVIKSfoI62NHPOyjIlUHap38y7cpV1+V8bacFsMpqv2
+hSV1AocVmPsq1M8fi1K7VaT4j1YqO5UbbL4aZmZ34Td+CJgOu/MC5h+KTY1Pz+E+iYr44nB73Xk
hrQDoy4aIPIgn9c5Tl+VQ/OPvYZqhjBBDV52TK4buKS+dAgGZojs0FzBWA4dTwQF+6XXPKG1vnFU
/xd755FcOZJm6620vTna4NCYXsErSF7qICMmsJAQDody6N3UAnoVtbH+wKzuJhl8wZfDNns1SrNK
JsR1uPj/c76DpdyNkTkt8MFqwRDKBUgIEiNcxWXtXNe2uy2mGW0WZRNM7i4cw1RM9gV9DDIXYOWb
W1aN8Yta4Ie2qp0DkUy0IimcfakWSOIUgkuMICmgr6DKQtcMTNveha5YWuF8GhfgYr6gFwMYjFM1
PcaaWHTmO/dCVwJyq+9GZwb9rE+NPeu7JImOc5TPxxJM240c/fmiVQMyi9Dbc3Jl9x9NXr6CpZPt
5TMl0s0CWmxkFna/JN/oFwoKBgUa7NNXeTzGe2qp/hkbVrp6EwCwkoBfsaAp22ahVOpsAVayrz9k
auBzy50jMZDdL+DGMFwX1qULCnDellFOGSj2ZHYdao3dxbOesmq6ILPNPySaaSywAR6YC08z8SBr
KmlLcvkMeQrm2HtMKQGCURvG4ryMAucsANCpQ9TcC7HTqIL65DxTPHvAN5xGi6NYGJ/+QvscCBSS
zLviVi8sUBP26Zn3FyB0jEKEQQs31AUgikvcpgidPpa0VElcN3pdbRTYsJtsoY+2zyBSB/DgLptr
b1f6cEpNNvAbc2GXMibQZpJdF6OoWVysbX5TL7RTDinJAbBI9jQsLFToteavKoaPGlrqm1yIqfTF
sBsuFNUxy3MoOSFuHxCroVffdXnIMR746vy8o0rgopwlStWX8URImSw8QECcxC9rXywJP310lXnq
Rs3tp8wB1mgL745lKjna9iiI5OjGQw4X1lwAsV6DdcfTV/7k2tuBKGcweoKQl9JdywUw61eq24wO
0FmZzj62p/kY9eZN0eWowAMq1CUBiOOqaQDX9pQqSfsFZmsvWFtzoUlGWURKKshb6CIsd7WXE1eO
xrXrq8dmQeSKuq4e0gWbS2of4W8LSlcuUF3Sumn7LaDdwnOA+jrAd70Fwwu0ztqOC5rXSWr/xgFD
tEkWcK9aEL6W6hTtQbC+ncpqMjIcKKisfP3eKHpg5gsKeIIJDAHQ/zFaxiVcvQca1uOaZu51vYCE
gRFmvyZHdZeF46nLbAEOB6NbrEEUQCHmUOn+LDRoYn+BFIP7wuBTEW0IzgtIuyjM6zELK70luw3o
lFWTXbvyjSrzD7RmISFnccv0BZnM6lZBPPbBRR+XHfGHXaGDc8AwhbEtAkgJeAcnqM8yImJk1/Zj
adL71mNu302pDxdiBamoiHZzXaOtBu1lUWZqiU7NXREi2a9s9b1gceLw3GeDf+7BiLSWctusfyjb
z6pN6tamuTYZQOW+CKvG2YFCbjEoEoR9IaK8Y34KC2y0ntu2p9a3S28f13BJoU1YZnwwzRGuiTXY
zXCD5KOuVkYKyHZd+ZqqL3qTS+EM8a+OePMU4CbQU6tkf3VimHccYJpqp8ekuHBDoKG+Gnkf1jTx
hqYuWs7pcdZfIGuxFJKOST86IhcPlGvkjiJRfqpIIyRxz0Wqmarwqylbe9/4pb0tssAHqtPP2ueD
rRK5Ldyu44cjh3HlSyDMIMrJlyfw0lr1Op6Q0dr+uIuEGonehq5obxryvOFlTfjzV3PpD2rdtnRu
fOnkxrVyKNHCeouvuySVZ/00oOzCtw8327Qvbc8WF/lQRp99IrGabWv5VAp6vy+nbQLQGYtYk+nL
eKwcFMZtFR0NZUZHCZGYarajiwPh2cOd3Tv10eq6BiUMuB/QuMLagwSZvvEG2KdBUKnYg2bebVmX
0TFJe/ZmM9Sb1hqxKiNz+VaRq3rsZkPA8onS9NqyaLiVlWl/Ya9tb/lX5m8GqPdt5MeAr0qj9H/a
BXGYaz/Vzp2vhrsmCjXnruKTqhtCvML0MeW9rSOaCp6VnaThPuqZcuDs2GxY+z5Zm641Ekyrb/u6
ty9KmqMX8+AjeCYYedUWJpAfy6uL24hZNttn1hxUHGJFWeyriH6jqKFJZ0a+RMy5ETjQtnSzI42U
CH2D3/Xqgh4WpOoIHtleyE4Yl0nUausmJV0xW1EylT8G4Gork+3ljyY26nOTetamEJY6ADPOn5Kw
WBPsgHx29mHJuF51D8HHWKVU6Y9VT96v45vhFRn36YF9q7/OoJlSTZ6nDhtGM/a4ASh8rbLKob1D
kwZno0U08zAM+tvC1XxKnBwjtl/rCy2b6QdRkoST9prICcpXYPIrfFm6Sb54ackBeG4kOuW5tb5m
hC4egOnGly2d7X0a9Q8x7ZUHG7Lg2dDFl7oYqyfRszkgLp6obq/qyq9kAHr4D4zcBGHDtLbWXjLg
ZGy8DC0uRV2qZFae/SBu6pq8zuzE96suq9HKsnXH7cfQ/W3EhULZvL+YFsPkBb+UDL0N3a9jX6Gy
lNI8mkB9sm3YjPYldkLE827dXtVCYfWuwIfRQZhoWUTFUvCHKVj9SL0Qly4gs1Lb5UrZpUFrKiiG
L2GuzI0ZtOS9x/xJIalrmlkRPUrHKTNyYoN25zp8NP7YqSuk0/vCoqcDqdWDeFM31PjyaBUA2CdN
OFQXQd2w+1zQFXaMpL0JDXo7xk8wfuOV1NmBdZdZLiraX+koxpaiZB+E+44CIEJXA44P5egWt5Gj
42yb50Mo1gBs6l0s2plml1Np6vPJr8JMwbiGk7u3S42nx8akYThgoNWSY2Lj8gfOfROa6mZo03wj
ZfAI7nBeOwTGbA2bgBwdDytaWDhKesKWozG/kZlEB0so7kMAABpTiSunpzjlqwTg7aBdqEN15uX5
+I0ZZd71pL1204BjCebgYdGuQZwa3FXocUbV4JEPMRMwycrsvzZ2HFA4cmTG4KfPE5NxsArDhBoS
u511mvnZp3xIsrVbs+Vk891fQElM9mzp5LnTxFAX23G4R/1wyMf2ohF1fjd5gsFOT2MbVR6Huawp
i4dqLsdNMvo9EegJPQfo0IZ9144yfRyo+dLfdGhW0VSwmvPEmZjka2bzcBLuacwcax3DNdpqy44/
s+Ikm5BW2q6p6MgAejbRSnn+V/r2n6rc80+epD+rIGOdqyHEylXLhC2rPsR5ducYgfxMxHvtAuLO
iClp7Ox7y175MRkJsE69If7ExtY4h2UmLirVD1+7WTdXM7EQG9NOWXC5M5kcqpZs1q0ubLYPcKW/
m0PcQzecquBMNZ6/oA9bMAi5Ly48yDAbHwbSeQr7/+ffL+Lef5wT9f9W5/1flCblow77v1d4ty0w
xn/+x9eXFd7lL/4q8Do+5dhn7SnwEdtEi/Rf9V2bQm24hEU5nkVF6lV5F01TaCNWRc1jWg5F3v8u
79r/TqGTUy2qNIuMUBScf6e8y4nkVTHKtyngLsopUHRUkglv48Zf6nmyfBrN1gOWGUtR+scePvc1
TQDwn6vEiptjk1GVWwU5kE21kiaNbn/Ty9n4rJsG/F/DB9M81UnjsD4Sdk8/wYfi15ynfp59tpEH
JcdktBM0/OD+vY2ZN4HcioQO8qGtszw9wulfHMMqExidZ59diltF17qcYepZUopqY7hTzdbbEuoH
MCT5RSop/LWWuol3WS7mu7TmO9mkDSLHtSwkRQovoNGzzschvbFru72OUCUaVCdgaxJxCKhyzX+E
NuJcD5XcwFhqzq2wjd1jNiG6hIBnNu6uLtxKPNBeHKpDzTEUj8EU5jixZIFupCnbkHgSJqb4bFR0
X462WYfmVeFMRrNTHBrjMxnBbmINsygWeX5TgK8gJVn11moYbTu8ysp2Rj86BGaKOyOqJw4wlDUy
3P1t2+ht5aFRxsPk+6x0btlUHrvQQjjjAkVyq1U3deBX7/ysjPU9AEnhzgf4ZokOvllmOo7deTEa
rdnd9L5OcuxMvUFZ5tQNJtTAW8sg1xYzDGSeRfbbj5zwsT52jqrn29mDuQrMnoeqiFfXHOPWaAHo
Z6OnJcp8ZRZNCIOiVBrLkChJkldebVfnxIWp9jylcPBFGHUJKHP0kzq4hoVP6MM8Jky4ZtgU/V2c
871snYyQ+RUoelGwcwSleGnrVsudn/dLUZMaqLHx2FonG0EaZwvFNow80KZzid82tXzrgKShpJcZ
yaHy1+VQh+l+cq3uoItuZLPYRggwMlqY/abJXGvYOnEz4n2eYhQRM51Y+wgC0ywvS5LHvC0tuuI+
LJSG6CZkew0inL8UNmOOuhMKbW3kvt618RxcIzwdxUYPhDESpRH3F/xCFNldWQDS6IKWWiW0yiff
zwaTXnkwLOPWi/p0YStn46HXZWStIY8KWEGBrilZZv1k7Ua3dWPeTArAc8wDt9gMbjNaXywiCuQm
SDmXccLuO2wQo9VDTwmUBVOCZkvV3Iiw8W9DUQ3pfuwBda7qOYpAaaJXaMSD0YC421lJOriQdP28
IkrcKDsWrCixDlGYU61YZSjBskt3osOC0S+NHO/JFHFZUG/xkgzgf4uE/amXvd9eTdTT8l1LacH5
0s4od1Moji7dybQNDTa0rLtldDWP/WBfunz8/SmpVYxFv2jd8rvIihnNTpx41yao0HBtJ3MEaEs6
NCY94k8o8dYnoxYDWIBeBDf1DC1sDzeMNCOn1MZ5Evpzvx5K28DiKrvKWddjSpYwoULmjRW7udia
yL/cTRDLkeh3EljirT9HwR14fXcPN77pVp1Ihxn2oZvcxCO9I66K2xblDjW7zkl6UIG10tg9O6dP
zlAjpgegiyU4Hxl42EeHrux2UMSqb26cTeE2jYaRzjWwTrk2MiM8Bp2w403BGLmhIOHfJlkKvprZ
NMUVCfWQFOZSAiWOfVc6W+WWAPp8EIMPGUTer+ytTQzVSnFyH1ItoA0Qggb/WKb5z2XL2VAUn4Jv
4yyoMJXkjX7xWkQZm5p6JGUJN0RHjcLrGEXgTKmDk/CCWMy1i1U7jTVdF02kH2ldETUOqNEcLywv
MenjNRUDx7TVL7LW8vOmbZyHvshrOmizipLyUYb1cOe5yzwyoXT/idwPknZqa6JP4yyq7tNkck4V
EpZx6/Ww9AjOFR2yFpFNJw+KNRXvzqRCGQSeDnYJEx2O695rbuaGauEqSFqvWTV2owmJtmEZX8Dc
hzEkfelu7bngg6IVQanOyUPx2TPgXG8Eh9IbVGAxyqopjhxMZc8k58ngS0aD+8x4pjkUB6vZ02Fb
rgGHj1CX/WcudKNQo2zRnzmsdIE3hI9VxuGYozGTFzVyA06soMhDrX9qKJdQAVwo1E7ScPyaDM+7
SbMwBVSN9ghqtaTsiOwGsuQjqjUDNuUz49qzWou+Uxgof700RX5YZmMUW9dPoBFX+ZglK8hlrH45
mQD5lqMBNO2Eo/yPQptzs7OasPNXcqwQjFCtTyPSH8ccvoMyiui8emZ1D8/c7kJK+7K2ikROVByd
st8atQfgtU4bu3tYzqZ30ez63kovOHA+AZ6V5jKiREJN+oMCqUqJYMGIz9ZCFI/HhS4unknjJGJA
Hfe6WYIgd/HDyF9YKPzgwNiAU66emeXVXwBzkrElJ4MwAQiMxi7/5Es9aSIQki6mA+sa1clMWwcS
ujYz3q71zEiXEVFfzrblVArkpwvqMt2ofM7MsyppY3pgASWitc4qA79ZxjRNtjDio1U++AB68RE0
7Zb8CgHKxcwnivvmDHmjNFJKolFLrIrLUQqZhCHzr/x70ye/b8PbKUPtw8FinO4XtvFp0HlgrsKh
rp9cMXD4K8bRxyA3QJBdoQUKfxk6m2POWF1xCs0hvQtxg1xbYYTrn9rp/Bi2EdX1UfWfM/i1l+h1
IHL5TVrd5B6AVRuTBlAge5TdmXJYHleoYxo8oVND66+w0p67TqiYr8YgHWxiD3VI28s2PbYydknK
mBvGJdJAtLxogBRpSpEexnYtAP7vWVHbYT17Pc3AtI4VYh6nPRY8Cjg6KZtbwx3R1cRdnV3YofSo
NAVu+UkHQ3Pq48giyHyustsgI+dp0Nq9lTLiHC3MSsTbCcV0TfBOzd6vTQitzx3OneueMKsd9R9q
6fSMqa/lQyW8VTq6qjgz7bx8cEmsORpN3DQbSw/Vj3ZGKLWiQNA8sUPrLDaUif2dCXZkKXbcBOrw
KOnTmUHUXCU+XEwY6309rmHpI+0RYWSQuJJ0w74tolTR1NXyYrIriw1nUJnfvTqh4dgTnk7Ai0tQ
1CqYJhMhaO0V9+hn7OJ8VHHmrzJ6sWDli7LFL+o1nt6FdM6Q4TS999kUkqYi8jevuEj4QBGuUT9j
sje6hjJ/K5wKMY4UxaZzqkJtfVEb/C6O7j93lpM9Zbao+c+qBPN/MHsS8AMbGFz7YUdpm8oqvZ3O
n40fTRekVHUc2tIr1+GDWTXpFLUbIoFIVPFa2ujL9TGoj5yvaZfaNa3U3C8ibEhV5AYhK0bd4ZqN
jQREBQYgbNfxMKozWc3e1QjG3kJ0WS9YrCm3MdKWyrjslgyDncFuMN154czevEJ/ocH+dOZ+LKJZ
Uz9Bk1/mTcT5UxnD7RBRqdhNLptFSBMJzTO44NbMcbXIOvdnySOZd8OoYcbl9Vh8Kh1CXcNV5Dhp
uOtVxjmCJsVs3lLEFf59o50w3XilhNdQ5hRVVNtWNwYKSeAS/tA8hnVe5PYO+Visz6bZaJiRiW2k
3LHyhiodaVpbFdGXQxGxAaTJNktc2F2KvF0GdXjTzGFwFTckSa7TpBtvI4+ItqVlIcYV3U1hrky2
kbi64ebazOwmWbdM/4rdQu0osDFKh91Z3FfTpyDO0+q8kIZItioZCvgGyqMZlpVV/LWyg7mgzhBM
V7hQ+m8WKRQYzwvRZZsKZHH7l8z9/4us/g+5jX86gv/lVKUkqv/5j+7lOfz57/6ltBL2v+PAsSny
UfI1TfLn/+skbggPFqhveVgSTf4BUcb/KK0s4p7xFRHnTH8A0DDn938ZVcl0/m+LEBbWv5Xo/PoY
jhUEmYlFurnjW5giA4sD/8tjOPkPUy+i7CpG3zOtPd0u6lELiXnEH20rpFQPHJ2F8YEx4hlR/EIQ
83xd3J8Ly99zBQfE19dVRV/WfZVeEcHniPKyd2lUqLZY0YbzUvXTyVlhozRn/ZdPL36hd+Rbi0Tt
pRZnuTRh2RhzcaIuQTpvLs0uGI1G3Vz1qd2cq6yq+20WFvDECYR6MDx8g3QKLZ0eJ5YpSn42HyEG
Dw6F/IH1UQy0sH6/HRw4VF1wjGInW4bAy1+AxSL2nCm5QpybWFgpPSvf6NwxCY+dY/qYGZtEjc53
zgdOGw29nEzVhMrS2pIARPx0yevUyO/XH7yn926M4gwjlmUyxCj0+saSZSrqLeNkEpAK+VhG0y+s
qdBlbWmA5il798HJg6LZOH2jHqaxHaetD3a/31Z8BN8n3UUfSJh+cw+BFHeEBw8Z2K7ti0WY90KN
5k6Bw14kvjIZHt9Ktyu/jexMNhGRO8dcKPHYU/64NsK6pL6ZxR+8kGVcvBmyjoNVa3kVsDnf2nqV
6WjP1eEpi5vkU+qN7Tdw5MlZ3Frx7s+vfvnofrsSyUwsPh4A9bcCQztJxno2olOEr+MhELreC9WJ
Dy7y3uO4IbNR4PgBQs83X35funFJBM6JgwqbfSceHwjnMaEDte3D33+cgE/ctYLAMpEUvf7ZZJew
JUbeNvIp3dbaq6/YHzgfjI33Hod8aGYysYScP7NTX4yNTrrS0vmShRhOJOm4iTqY5J/cUuqaPgCx
vvfzULf0URxiYYeS/vp5ygGNd5Qi1yPnatu3SdysVdx14wfj7d3LEADFDL+oTRfwwcvR3obD5Lcy
vfJDOd9nCH8udIrD+s+/zXsTMYEYmOD4zNF5Boto8MV7G4gOqvCfXJWpadE48imGnDmBSu4LWyGz
ksjBNi6OGkBYWaCCNa1D4e88Ij/sD27lned1Hcx4uA9ZlJy3zzvnXumqPDjptgDXQ69vn8RZvf3z
877RQC6TP3OtCBmJVLN9541MtMJcAohBnCyc86uMjJYVTd1HIlS+UY85/vla7zwQFXaq5WDtl9C2
N9MVBn9ih93xNEQyPvi4wWiuxO7Zny/yPOm9mSyQSTNC2A17wn2W8L74AbMiMUMzt07h1FtHSgjF
SjUVBGw/KBF9mJqEK8vZWrhYaThHmfvkejMNOyezL+bOiA5Wmkf3kO+zO6xztHeo1qEyMbLs1u3C
4oNJ553tBtM3Y5klGJm49eb1O51VIZGzTp7VGFdz2VffKI3jEJycEJNYbO7NwXRv//yG3lk1Xl3z
zfTTJiYxq61zyizuaU0ALKK8opjOqwDnYmJXXkToNenwaxRb0wX2OePmzzfw3jggdoB4j8WhiY3j
9SfWVRyZmU9OftTiBzQafTmif/hgsL23j1gkwxwTPLL+PG+5ixfjQJeCVPDWPLHRsIkWH0ur25A/
4z5AGCFc2Kzo1dF8xtSynm3yl1aNFxTUek0j3nDaoPHfGQqN0J+ffekYvV3LsAOIgDnZW7aybz6C
GXFdxenlxBgONsRAJbeYhvJv5VLOnWWTfqrtodgIvbTGWb7HJxxRYouKI30ShqdvnKKsf+ZEPn8w
uz7vMN9+NyEbG5P1j48neDMs+tkNBx2apy7NxNFPSvJqqDL1R91rZ1+6Y3rXNbr87BVjed40Q/pI
McNHalTrCaAru/pt0prV3qpdqJDKqO7//OLefW8ABkLGC7se+83toWjQJgeHk9G4xU4XYbPKZNB9
gCp5Zzb0LSKWfPzu/EZvF814EjEFoR5VqeiJjGmdRTxNESudo9Y5K7JRHf78VO9tvn3XwuXLPs7E
7bss4y9GaTX3Axp+fRrNrj0XrbTWWmbOl8YbwEU2CENXxuSMX3DqjRyAUzHuyTTvKRTSQvxgaL7z
hvkcLT4ZoD/CfmuYlmVW2kQMn/LY8LZzik7TGvMPtgrvLa9QIDjnLJYYToVvnrdFRB3JRJ9UY7nr
ISAlN2l0s0O1U21EV8t6Q0+ixGQ9ha1B8CLc06JpzA9e+/KRvRnr3AWLn2uzGNhvVz3K51T8jOYE
M6RaK0t8rubuJ92/b1EZrr153mnf/mhdeu/1MqvZz7YH55nB9PKXlhWFdbesTvbgZCsiUpbEL8dd
OyJsVxRiDk6BtaybrAu4P4/GMj3a3Y2LpLoV5Zd42Wr8eei9ez/LHMRod9lkvJ2IbATuYVucQpoL
B0Z2sUHB4n/w1L9fJKSdzXLzvPDD/ng9vAlTRzFd1ic0fMlDaqb6XiTEev3dJwlhCliMpgC+B834
1xcpKZqp2h1OqnOa7/bgySOi3uqDJ1nu9PWQ4SKknfCxohRgbnh9kcLAOOp6w6k1B+uuamfYiCCj
IOf3xG598CW+tRkxMDmGwMmi2OEgFVhIKi/HyuSZcH+S5uTny2mWEJb4JqEO+MkmaHreDmOAU7/K
7AczUt1h5KzydRJWcnRMeSEIX6o3mN2NboOnvjzQEYygDbSThKVk62rY/Pnt//ZJ885dD+XbUjHB
8fbbvOG60USQ4qkZ6EhtvLQiKER7jXHnuh5e3ID0P7XGg6OoKQ84R5aS6bSPkRLnf3MgLHfC8QAR
xRInQ9bM69cmabwESU0/S6IrZAsqN7NJ6fbPz/t2IHCRACCaKxzmMGpYb44hUxAQaBV3p6GgxABE
YLikh4wzp8hOf77QbzuY5ystx112L5gIgzdX8qyobvO0OVWIqq8572TYKBDcH+n9k76KHmJlTp6/
a4bkhjZ+cl24g/GTNB/xFV90/cH4f0NiYr++PPf/3M3bNOPUhxGGg+KUOlpfsogU17U1dNemOVwi
UvG2dTwlDzki2hx3zLGirXLGoQN5dd+Q1VZahpw++LmX53/5Sb69ozdfCbyDNGui5jQPBn4jZtwf
Ua7zmwGACg5AP1vRA3C3UiaI5Kv6705ty9UtFzU2tUcyqcI3G5KuIGw5dTX6ZDGsA9gTaDdd9cFb
9955xGW+gZzmojUyl///xfYAgXfd5LI5KQStN1anfSQuFNlxum+Fi6rtgxG3vLG3bxTVP/O1v9QN
3jricqMgsK2tT1oHJm7/wbIulJ7mu4AEeUjNou0KEirLmK1BkN5mKInEhnOy41IhBGHwwZf27pDD
cMvnzBHYZ0vy+untDGmCyDUnlTg8n3vaD7SkHQ+gcGY89WEkVkA+/ANtW3PtIYPZ9LVEcR1lt6W0
ugtyNuuvH7yhtwe25Vdn34KFZiHZ8b/Xt9T2ilxrG817PxnGBgeV/ixS7SN0ZleJbrYIh8sSGWO9
HakAQTko20JsfBF3KI9oTFwZGClKZNEBIgMj6rpdlk72uEKlK/ojih/584M7fu83ZXpmYmRKZMfz
ZhZhATHLsVSn3i9iApSkAzclMOeAX26AZIXMoDUoY8QayHeozfa6c0kmt2eoDRihCBb9YL14uyVY
3uByMKPu4JrBb8gjyBVj7PXVCVHSjCOgM4edJ/Ku/2jwvPfcoY+wj8WJHchbchwkuCKz0uW5bYK7
glo132RZYXSJ69E4FHVpw+mhY16v50QKtckb5Z683Cdg1rTl366W8tioCDn5YTh1lvPo64ET4L9A
0k7OE9a/i7hw8pteJMmXdK6Guz//4u+8YALsgYtQK+W09Hai9pPIkVFuIKPyxwNEMqRUsjY+KC++
MzFRXLSXqDcmVoLuXz+Oz84ch3BwWTWds8cBjZCeKvGNlBXN15CNwP7PD/X7XA8HbiGRsgmz2LC+
uV4xRygih/5Sp5Z+MrHVOGCXBiwoQ9A5GFnNuHHOqTriJbDFMP0o+gi/yZ/vgUmHp3o1P7Ijo/W0
wLpAdtEuef3UHJuSseuqSxv8R7KWAxafrZ0Z7dNIK/PJtdvhgZ0dLQnyvNvxu+OASVobFJP09Ui9
CvB4jAjoMlNRBBcl9Mlxn6Mk7A4qjGdgKKKcjUfT0D7c3jo3j0A88COEmHeQPzVuRy7KrGLiw7x2
PIm5knd15tbfqf9DucSxrsiTnkl6X/lz4aiNM2Ko37rKN751RSdvekwQ+AxYDL+32oxPyBWm765H
G3tb1jlCuyHN/f04uZN9iJUcNX6DfiR5rXPV96m1c/A4iC6yTWmr7lY7AlxamHO+WAnSybszE+MT
+g7Lkj+gatTxauiFcVvPPcm5vQXkc2WyaznIrBw+Y3Cc5Ca1IDyuSymRc/q9jQHFji18RYZLryue
5+AqTe0STVNrwyUpTbPojpioOhJoRrtDX0DjClAo0nk46LWnUN2PgllsF1Yo77ZDMJXoVFp4Ien3
VpogSsDJ9M4GnSyLiTVMU3FmE+Y+YYJscFOqvpQhEew9pA7a/EuI+qrguIwp0bC7AJ8N8uHLCPbU
jNwANxsUMyMcr8OiD3Z2pPnXQ6dpu722I/GryFKTNAB7GDEZzbKYV20UQx80lxmZKIhB4YsImvmE
AUuysrYegcZtCYh303goSDaOzEt3FQkG6UObDTkVLMeR91bvNt0mJHyXwNWoZNcdDRw7ERh6INXs
Fvsf/iV+nc0cxs2NoWzWTMvLrRtvyC1xcjTez1UPPFetlatFvp01hqL9oqgBOarjYN3iNuaYmqgC
hDMEBuKg0OAv+oBU/MR5GXP8McYvqEPwkxZmORk7iFTN99KTej7VGCIU2RR+SyITye13bY4oZjOB
5gJkbmdCQLQR7vXUWvI2nmtGEKHxNfKWuoLsEoWjH67xpZfxhq4ooxr9Ds4KGyEMagLXzshKwv8c
U9q1EfGiYrYaOFcT6gs4rej+4jBSOFGU4dgXVt5lKB4wHn91WmpUZwhM/LvSm8Z7e0LbeOZAYemJ
TzbRV6EGlfcmNhWWRFOm2JZS3V/30dDfIMu2EIyw5pPFNIbWDw/VFxlUOIO2ak4h2Lp2tUNQw1c6
9BqJh53Yh8jlP7OuF63sMFTZg+dPQgE2bJL7tC7EBcpw47z24qRY+VpgkUHz0nmH0ija+xbv8tXY
RhpZRbLYpGqqRJ9aM1gyAcYkzPGqDQ5zSFxreO1gbbq/VtG/pWT43wYyZXF9Ma//BjK963788x/F
v/34mf8bFcuXIoXnP/xLpGCTV8oMj8Kf85LLVoVF9i8azHPGKW3PkN4MnQy42C8lChbCBiimnAqW
9Zf7+JdEgWBU1v9lN0I2MpsRbvEN/OWPMBg2S69WIoqU9MBoCdG3eabWPGdKvDgYFCLw2Mx0n5gz
/S1suqC5MEAhnIN6mK+6fkBRnXTI3B3MMA3Z5Ic0CqzdlJQutS1l3RhV3h5Du6SRPZnFqmLoreo+
39cJcqPUkSStq/E8xpPuD8V1Fs6okgbDAVUYYUArC2/f+a4CtGX8jJddpHRgcsN5uWqVuvHr9iBT
4xbJnNxGclYbQ7W/rCZ+RKRzFQv/1Fu5s6qbniAkWi6DWbtnseHKaztT1n1bUIRfRZVNZIxHNXoX
OHLK8ZlrKPtmmdaElQTLZxZn2ZdYBNl539YCQdmUHv2ude9p74J3Uu5nF1emvwqFLr8XTpT6W492
/AUdarFXBiIBtp90YHY6gEcTeBM63RgJ3TA0/T6QTXNIkH7cyMZzv9pplOxnt2n3KgTBxlGM5MsR
JttJpZWl0aUj97NMHe1V7v7K1OQd1Wxan0sHw6qQfKFnw1BcuTNFia71nzgojGsnL9KLtE5P5Zwc
Zye6jsbsFGjIdTHxn013a2TWnSjLrev211EmLlAz3QR+f4cg724sjLXFRLtmNqtWeDLvTZyJq3RA
W8cw7ciRMkI2QmV4GUGdWJmQDAhPyQJsEjM6+SBSxl3WdT+rJCX7bAiPVmnGEwlTRlW5oEXALea/
2pRn+jwWnB7WBWS3M2NGRDkaIkuvspRiskbnWbdztbUj3+zKbVGkfnqgThXRNjB6OBPz4LvjZ1a1
eoLjNuYKsE8R0RxfD3SN6ycMLOYjbGk3vcgnBSnAGQIcWYPIQGwjswxnIloA5sgzdKWYJxrF3mY9
TJr9D25emyCuv6Ruddf7DBxD11JvfTSLOMxmP/g5YHjs15GNUJpVjOZxIhrrng5LcN9XdJD7/6Tu
vJbjRrYs+ivzA+gAkLCvMGVZZBW99IKgSAnee3z9LLA7ZkR2X2n6ceLGVRupiTJAZp5z9l57sabd
nCOld5Ue8LypVRguGrW/s6aevWTpwiPa//JGQvxaucuQmVt1yEiWWeYyu+5nSzoUVlU9ykupPWe4
Ui65SSvCa0ByRju4hPp4WBZzxig7zoT4mvnQBT7mvlUhqGPvkF29mCN0ermMgpntfjhJqEwQ8Ykq
JWykinNgdIXgntO46bftPJc7SzIlj2byRFSKnCDDn4XGPEaJCSvSRjIE6wCAqzAjgA8ao5IYfeWZ
EPgsdUdzzO4CKyf28F0FqVZ5+iylirIZlY7knHeppDUESeqki5JiqijL9quMf8Fr7VD92muZfgRE
JR84bUU+wqR0byGP7Jlxnjq6JjvV7vU9x8TmokW58j3spvrC56xtEGo3m6jrIRzKIw+N0/G1nUO9
JNxWlmHCqREoEE+UKlwbc66u5zRM9rYRSYfJkMvnYYzTbQkI44epl5I7dFX5GtUFjRFsJ/488gWN
Ibo+XuF8HK2w93RdK9nd1WhbALl1O+T26NtBnycIPnjNGRm6Rplo55wTpCsNUevp2dBdVWNfr45J
jBKr4xJv5HLX1iHC6zY2LyEqxiPjbAt3VJEN/jQr80YfODfMHObdEQr9Tu5T2VvEEjilLS0e+K3J
i81qRRrLCYLyWeVcaMm9m5eIUDnMqp7czsTPAJtD4WTm3+rFkm44EqVeOnP3pkOIQ0HhrnRbzeLm
WcZc8iBSmcahTkZxthNWrRFL67YHxOJijVDctEt80a/QhKBcbjq1ewxonbqREuwT5MAjSlefdsBr
UjEhH1Q92Y4FST9xEL/h+/o+1xK2YqnRnAoPsIeG/CqssqOyaJuWGS+rTIlKhvanW8UanV+dXlw/
2MXJ0AjpY+CzsVP4ZBA8Se+kL3MY6mQFHhYt2VITvTMtBuiaA6nlMEMEjzSFfp5kRxzgu7g3f4Ab
xKMb4tSVqlxxM3S9u1rVvDHSxG3fK4qv6ckPS223aiifyS2PvVIn+SHSusqDq6r4eUNWDbAnatQq
UbcL7pNl1Imzs3QMRn2wQDnEMy8P7aWzBwLNOJ86nCWLh3VUw7e04D5vT2UqMaAJ8ovcseBGgtyw
oF5esHDgQW4g/pu2+DYl41ORTl/nxbgHPLo301H35gZcm27j8GfqSLi1FWjHbIgwy6ohKaFh/cae
fE4XXT2W0J1dtVHPNAb6HcMI5OamdaPoAURRs2K5oGzwjRbbSFkQWTZrmgtW7ILy9dSo2mvZEMAZ
t2ST4zjbAErAkaKW+0hLroMwpxvPADwo0pFZYvM6jt33cG7LY2nxCaWD5NmZvMFBfKHMPMm9nrHp
s/AjoMBREQ3E5c3suJZ+ihrLUwYoj0WtvbY2G9sUndOQ7NV+OshRKbxp4I6rsv52kayDgYw77tLU
CYylXIFpWM+KZjdVr4Fo37Q6wG7fosovSae2w41SFQjmdU3z4NKeh7C7o7KW3L5qxmNKR43UAYSA
ZlA8m1OEswk2DrwR261NEiKoqu9bvp19PkeFJ0eZ2+npA7WIhlU/3ETmTK5knLdYGULSUCvYdJNV
VJ6RSCWJS1BCxkIWFfslEgC9TYoDLhj9ykQ279dqnznlCroMqYhEZd1Plc0ukS27zmYxzdlnQt28
AZL1tmTmXrKlrRgMIjCb2vbtPs43ZqM+xql15sv4VkFCAfVs7GwJcJOMwHQw4tOIP5NKvHhLY+NL
hv8zja07FfQJVLHEtqFl17rDiQhCWXdjdBXvfWy+6BjNn9SsAfky6cTMJ1jAc7trtwXG9afFmtvT
yGJ/jVstekzKfGGDlw65GU8/4jIcvAghCoHToXDbudpAUCaX1E5ImF5Gy5uTML1XtBp5F81WD/zZ
fSoHV0XL9g43tMLN0Fn81w2RXJSme94/dkPkvG7XZwdDTjd9x3knGAA5MfYqT43dUSXJUEXpeaQb
pWdlqZgGe6AoWNvUoPiqLDMpMXl/SBT1pRuyeNvmZbFvU2vTjKAMMA2kAl9fE22SQPmeRW3pWSXh
wyKY3dk2fwxy/LRg+gnpOtS8kUAmBnFQlfuiQOsUDSZRAEoDPsC2rqwWQXjDdIu6uer8qrYCsD89
Ys+8Lk69bJ+sNMZ+W9bnQVGnE+zu8JjMWE8mUzkrS0IqbTwkXxg3iY0y1iT/Zml2k6w2lE6RybAt
pieYk6MrWX3qtazHuAVXvwrVoAycx5RBjyJFb58lGLSubEc13kHpzrYrssIW6vKWz+yOgR8rFcAJ
wpgjDPzK6owxzZpGmDBVerdRD/4l1YSEr34MjNov2C9duDIKOILYfkXQ3DvBosh7slVCpKLxq2xo
8h28pa+tyOrrQJHMM+QYlsGggYa30rJwJrqZkZGxM2tHSS8zFx/WTTPoAxA7ehvRFCYudKLFKRdx
MsZ617fDaWnrvSQvV2IaNnHBItnDOrtrsT65JvgebHUBqdpFMhx1jjL4K2OC1TrtrDbE92bjOY/M
dAW32IcIcM0+q8dsH/cE1RR58jDH2S4GZcKplv5PPZ8Mda4eJpNIErWp4ZvrQXgly9GMtWAe0q+1
xbACGjnk5U5wZOwFYCsIYIfAHpeD3fXV3pD7kZ1GI8zzT3uTkQEucmGRrcanGoRY9UOLVWXZ5t1i
Ts+DBZoFGpI84AnSSpoGd1KkFfFmmedYIaIxn4x+Y5NcJJ/w7+n6W05hqB/gs9WAofQKPI6XLUuA
TlgOsSQQIdbwx2FWwNDRiahHebPR8zo5BmozvQSLaVKJIX8ut/iKYur+ZrCIzjUEFsZpMsZTkcdS
DpYdHpo7JrqSmjuTRknbQQEzpYlM5rG1jG9GD9Z3axh5bKYbkPbpCAqJUwalH0ZNiQDnWdS5fqKp
Wuf70uTeJ36wwWHtaFCa2dIlyJ6dep1q/BZ3BUucva3y3FLIrQUqqCCVRwmh7RbCbbLYHdW27a/z
qDcV9C2rNYAFqi+RmVi5jScG5lsiN1dmF4O+mltbZJkjJ21r3Ie5gnOeU0FlfFdGffoGyDI9JQXq
cFzZDHoLF1pPPtyP7DzTBuU2UD/TyqzHro+JeOoDeB3sK9PzzMDuRenqJniClkOusRmEaDiXH/FC
ptkArNjtWuWh19IbRgPPk8aN3RZEGsp9v4uakBQpswEyP5qgrxUsqDV7JKehigaheRAjjCspb3C9
Ft1zj0ceUyi7CKYTYiZb8pabUsGVZD5pMqc5u0GvMAGK3GZFStg4+6kvq3KwnVOwxf1QsKvp9pM5
KDuGE8LXCun7YnTtvrA5NDJi7fIdArdTOKxRrAs9VJ3q3TUbtitN9DdptsBHVBaM+bb5yFd8FmHA
9gXFA2KsaybGQ1RG2iYPxpdmmo5Biv+KpewGaM1zDl9wC5Sp9iyREIGZ9FyxtZ5SRfbxyYJhgsbu
ZtQVeMEGVzSpAcaEGmbQLmURHDBAPS9SflTy9hmc1K2VLVe1MM5av+iAckq/wWaG5yp+BKEIx9YK
gkM50NEvKmibupn/QN10SSQOEFEGCymjYwAzADylVEGUbIaHKc76A34Fb5xqlmFQhUBbiSRV55WC
gnTSShoXKnyyk2Q73w0VR3zSk2QnnbsbNTVxNORs+aBurmyaoS+UnbI/N9IP3Kab0g4BWZmBdehl
izMq3Xdg00m/L2gH4mnNXJIiEAXr5r4J869DXVwtHbb7Ig7urKQEQNgDFxpFuo+TumFuGZ31qlm2
GeNzdx7bM76G2emTkhylyL6Ns2ZjmyFZnX35ten0lwiP7i4UVF3moi9URTDQhNFS/qSnaJ4HL41U
LgI4EA8NnlOgcS497AJcY5xcqoDxQ5lWypYWY0wLVHyzi/pWE+0G7zImCpGuKse59Gtdzy+WpEd7
Rl+129NQd+mQf5Or+cUUlQB30BFSlaPsWyGnYqmIFMiD62RpdsZgHBchFBY5s9maY5RfzaXJHoPB
mwNIKx14Jp8iCfxjuFaRjE06CDkxVY6FRECKwh/IK4gcBtYv1Pl67PnhzYJsg8lYdExEsy9WB3If
kwCnD5OXmeDYaVVxXpDgdMn1j2Go762hLD1eIOEZSvvWhYaDz3zFmnKfMMTVOYMMLxAjnvsKz1qe
mEc7YYiCCuXEsVSnq5qc+I6e5ZpyFHuv5RHusXjL0AecbPNwOzaIMQUcn4WX7Os0u92sliiHkgQT
pGW6ZIGp4OpF50+GzQAFvsBurhHPzjGyAwmODe5dkjXpFLV7oSo3ZbOGXYKV9AItvBVD/dTCInNl
eTGcvovnnQK6gJyH7qQJUvF6FZNjktrAvsTwRRUgA8wGQqcgBHglcxRB3V8MkZHGW2i1h3/+wIAV
3ilEomFYXjTWJK8E7uo3XQ/QK8goks1sIUZn4uyTGvJBBanc5fB+htGQtmapJafCivPVX3zDI7/N
KMgiHU2aUI+zlVGjWvg7C9MgO1jSiWrXZV4izTxGH/NpqMSGUIqNQmvoMAActVUi7yci6qU5uAmA
EiL7i67Az39J6v5JoicENIwTm65c27EO/XUhKc6ItjQHnWCUTkmSRzdyGb2aanvohmBXrqWg2u2C
mc2e+3cDsl64UtPPDkf6BcGRSlHafks4Rmu0CV1CjG6AwO55nHzoVZCE4nRnt8VNL+hXQQ6UgYpV
au4ybXNV2lNvUDBqDwrBRiQ/Uk7ufU/qu8VhPWHoX2jd1sw53FvVwYJI0E7Vs1Xmp7GSdulYHotm
BrUc7gKzu9NtsGZpOH5J9eBOzWlvSCptnXliUDRjYToI7sCgnTYVxDynqGKfFgqZ9pkRnDKR31Tt
0rjMwSZMmsEjfMf9onXqinXC8JQYKtLl8aLW6UItFUQ3kc5vhm1/g0H3XhEFBHyUE0NX3DVt6nPB
O1kTRwgRBR2J6WRP46mS5x05LJeyk7yKw0tEfw+MLVF5tUbvquLsitWUeA5+AGRoJBchy00WPQ2N
frDVwSsmlgEEI6dQtelFtAKQobaE6OiVtxxdi1O3hb9gjy4w1DZW76pmfrJzsppDneJ/SR5ZRT1r
IgVWHd+iActpMOFenobwZp0oDY3hW0p/1SXZm9xN93NnqF4hy+ISqwMZq1TIkjZeNXCqDrEpP/Fj
IbhOpFEHlQdOxKfSKsFIlfWrCKutZcPEA5YL6KDZipIOdKKNfmXp3jvrtOxp0Shj89J3zL9I6jkO
WfNVpMt4LLCPwnShdOb4urX1PIEPwqhVzByodAhQxYtdNPdWah4rFRdqTWUp4olhD83feYDZlqEP
qvMidxjuyG5P1Apw0BtcXL7dqgrFsb6uud+rFufJwmTNNQ1y3s3B6+DALrA02gD4aTfSyBisa7Ub
0rNqJv2tseRDM2K5no1my5xLzXcLjSSSu43WvBaIHoZ7tV3HdwXm4XbHw65XvgTnUH4dIxpOJHEs
8y4zKKxoQSacziJN8SoctLbPFDwazn1dK1uCMrqNVsFA8BcInHwSdZ20ngEAbrygYCHIvR5ks474
zIPK9qdSb95QCZTR1ahVhhdxXB3PKTNbgj6jJcVZmInYsmiV2/ZwhfsrV76Sz/GNfkRoHLU4jZqH
qZOblQ6bk5aSy2KEz4ua2uy3jGer6HszxZqnQpO0j0FfN/mdmAIOj6JjFJH2c70fdDPQd0jxaeNo
VqHeZUnbHMCgFNiqTX3e6p0lX9epDLbVSjosTJweG9mjRBvTo2GVKYC2dNFAmpZV0WySsAinbR8x
NHZwdDTXZZYRMJWSalRWHQVxgaE4oheBKc+hk7fIJ9mWjEtYltG8oweOtQOlHlmnsHxETocCWCXt
+03X5WEE2kgUEWS0kmCmUgakIwpUBzfDaEK1SPK8D316Ju1xYL6uXmeapjXXDUE5mZ+OWhd6fO1E
NSeUgbDb+lyZtmTVFOYaRBnmexpHoth3OYjWo4lRD4pR3+I6rzdQUAtYFItI9kSSF3vo7Ape9rS0
12QLib+HiMGwdFrmFS/bOLWqS6nPlArvpQWNI9+NYYzCSC+UmqNLb8I00U29P1j8HifSol+bWlZB
vhusy9aNgsIKHmAdWV9B/FZEdBFWI/yowu3n9bAZAK8UgPiMRZtdm/H5JlOahrYP5Yp6M/QKw4hu
SkwHtmHkJYE6b+Wc/SYfpNwTQZXuQDIVXpB3+TmGO7DDRXmK9BVSqvA0HhDKDhcIQum2R/TGAxqW
h1oTpzgM4LPMjLOMJXtpAuCHQbt0O4mC6qhkpewlqflUQ6Z0W1JjD0M6ghXIq2HDpKtxYYKyykbE
QaWl2Bp9WmykhLF+X5I4SDt6k5qMgnPLnHeD0GI3CEvC3vOaMNSWEQvCVl8Ra/5BTBFVmBYx1nXR
s4CGHSOWZsP3NbgTsU1vjbT0jwpRqLYT6Yl0qOyRu6kxs0u2+ggCjEs7MbYPNIrb/STXqLzWeeee
SkF2RD2R7ZxI+p1qKEDzGGj7o9msjZpiOATaEu/QPV4iadypTUoPCuq6Iyv9bRlaV2oP/rHpSdmU
sopGXQgkJA44VorpMRq079hAEUpH4Tw7gKpOJPs+2jGUUwbUQMWNjGQUQ+tBgdsrPqku3CiVaQum
zHPQxW8NekO48AipHpGMlNNY+32JxI82Hb2bboDUPVo7lWrAJc3I3sRpXtyaytJdenkBggKPBdgs
SNxwIfAUip9vVFK2LcQIEhtt3mOLG3YTqmF0bwfdKV/0V2sELl5o4yGj47jJpkHbtuR+vAbMDnwQ
QXTadVQR5gBYv03oHQ9tIAY3H+a9KJR5nw+2eWUUWnyeU430VEJ99vGQPREbFOxibnjGhC2ffx3A
QoGNtLUTUbmGWtEjNe3K63EjQZiFBtMXEns4epbWE2kFvyGjlRbzpV8zXpMveS0UQMRW79F8kjZa
ko1blJySX8r9Tc4aQ9ZRYH9FbBIDn4moMzomK2ARzGtpYCQ1zBkJ5to0e4TSNtTO+bYmtTUkN5ZT
KWlBejqycmBIbQ6ICtRr8r0opXr1pm8X7Oc4tXaaqL6ssXWN0VgOKCQCcEhFcwiphQ0EdGXbqBkI
EpMYhBBa3O08G6TuZYNMOTzJ1lZnruMp1LebGiRO6xhzZDBVs/M3pHqPkZgSTqdSxBDNvJXrXttM
6P4hk4Vfa7KWjlZaidjV1OqLWgOcNFuODmUUPeIqnJ2pVDQvaRmnRIEJzYPSL1+nG0xDmXyekdhC
hiA5BR7SKO5pMxk+xWL4MBjiMqXxa5wrlmMOxUOupA/G3BS7Miu+wjUNLwLO6JWpZ+NaQy+bDJbR
kZIFtlgXLKdI7mOeEvBiOQw2z07jEbwahau1ZNXtYNiJN+Zt4wHOTTNHH+fgaQmpWWFWmgd16JsL
6FZEOWGSvhSMl51STXGGmNYyMLXOySia9HQbQCkiEwXMi1xNG6tOFVfrYIPR5QgZA+rhSxjNt1nW
0USSJX2fVBDgMfa85ZncQ8jVfqQjA4lACsoz0OkUTmq0wZuxyxFzPYYNSHLsIJ2TmlXjJmPbsoIU
9h5TJQcmoqRppo1HYRgTLRsKKbNUDB9UcQzpxm73KMIAJw0rG769gFu9GiowaWvLjAI1faKRFB51
chfdbOzEXR6DUonKOkbLMtyGuXEo2Eg9naPHTocA4NVqk/soNCWnkuUfUHgBkPflQzMvp8qK930R
fcddmDldtSL+2qR8jnPNcGYjGJ2y7vOtkVjGdd3N57aVGKuEGATcbDDutUAD0wmF4Fz2deZxgpO8
wV5RRLbeIyQoRnQ7IvAD0J1+G82nPJTMfabz8KtVbDwzVuQycqIeIym/asj0g8w/dlcBRELuwIhh
sxFlDnFdLwgX4AOZxiR2XS0tV/Q77bMkKbJLqIaxIXFOObW1Fm4MYmH2GDPxBUHasS5WSCc5HtTx
kQevI7AMYB6P8XNVjWcZ7jJ3wwNsfHh1s/ktoanuhSOt2qARHGubisSAMH9RZ/R3dOvza05MHpPG
9UNg9W/m2toGYxWgoOtVwoEKeS9pducVnZ1/62b8/LLyfTHBhKnm/IQediwcPGPqVi2NaUeiFZY/
q7QZbwUPDZF/nIoIS+Dz3ipJYoDGtSA+1/ZK9mp7kF3R8DaHtACMhRbNxCs9qTESOo2uJZU2pQ3r
Z6KAuKv6i7kk4ZZj3bSZTOlLDM/Pjwc93lc81TsdahXTwjYIthwlzD2Pj3CVWNV3i2rUV4VIXwZi
FfdyYdUPEpAiK4hmDwzXsksMqnqS/qrtpCqJt2i5thmZVBzC2RAsb5C+Eps3RmDf7JdmlfqmGZfX
RiAdzSnxIss8Tn1531r9Q65qYODoDp+AUgHoi8wjD0t8gF4nOIeRwGQl/avWA3ROEhLh2omx2AK0
za9bhp82ZOcjcABPaMFLYyvjXTHaV2PMFMeW/UyEJyRqhIAOqeLpdmw50TzqxwBQPmB6ylieGKWf
dm2g66e64FTmdgwA6jhJ/Xdl1L+Sf/3fKLL/30RiON5Y5mUZexXCLLRcq73+P7Nl92320v7XA+vm
S/7SxAX/cPpOBtj3FiHZf/lt9/JW8vtFzF9+lpT942X+4uCY+h9AZbE3KIi1VmPg/2jMcGD8scaT
MjC2sbMpPwWOqdYfKuZhOC2mRji6+pPGTJL/EJYs86agV+AXwTVi/iuV2UchOVlotqGYCNzwCNJC
+xungk0IrXFshF/QYKKSaSL9VmmTa3oSRzTN3+u829ZpiWYyzLqNMoWIU3O/s+rGQbSF7KwQbz99
5uc/hdY/h6B9NF/89YIs3j8ScBBU1ifL4sh0SKIBGn7J04qKJWT/eP8lVeDaSikq0ryXn359zU/2
Nj5DW9PAvQD2YtLAQWHVhP+ktGuFWkgkPwvo59JRVxofiRJb5RzVDrLszG/qic51ned0/qNHA1HZ
r1/AR+U7ph9Ds9EZEvxmkBPNhvbx+nlUMI1qJut2oTlmx/TEazFvNMpDQwLpIes0nsX1rMrL/t9e
mBwwTeAk4PtX+N/HCzdtGBEYLcStakiKJ8yU/FSUf4TlDnd2O25azbjTFcQYpfbl11dW3okuPwnt
eS6w+6CiVNc4OVhRn66dDBzR8ibKL8gSHKa8zun0db8nQ8UNt4MTXOnXtq9fdzvLM/bGHkDavjka
e864fuRZHjNyn9E+/379c9Wu2RW7zjk3u46/tX11r547hwkOf/B1cF/Phlfs5C/N0faJheG3k2/j
l/mcHZftdJlu9VO4r3zlerkOr+yH6TKemTfMZ4L1HPTwjunCD/Qb//XMD319pdHqTy4dGke4sXfR
vd61fGlDIeJiE/OFI+0Mv/HILN6WvrwdNs0m/5Hsa7/zRtfe2TsaUdtyR7+UAnp5k6+V/Xw73Uw3
0jE/Gr55pZ6knbydD6NLWeSW/DRl37z/fMvX95zFHXu3nLVrsV9/EsNe98fuSCPZoXzx1pdhe8gD
ju0uc+9yJ3EtV+yjLfzFvXEdbe37djc6xW/u4Xef79++T/wUsIJY0LifPt5LMUOUoEZPeNl4N/fk
rB5rt9yGl+FbDFujcyLLsQnT0pzpuOxQIzmk8TocMTZIgPxyyx/1azfZfN9eH2YHJId7NzvjDo6r
Ozv8C58Kx5t51RkfebH+/zQr7uhcUFckWF+d4sE+k8awqi28cSd54YZSm/929xuXivbJdLTetwK/
ET3adbzAmv7xfVZaPnbBIPLLlCECE/po0WlCDWCXxXaMUZaVczLjArG+dXJXX/35Sw6aGw7h/v2f
CKz9Qixtu63zeE0kKHsfCxcwjom5OfMO8sMNpZb3AcqpRp3Kw/svStK9RmoVujCcC0fGYOw0eMIc
HiPt2CnjTYCm9hCwdxzssP3rF1DiDDUJ1fX+99+9/7l66n/nNn+3mX26A3DL2fTwZNZvdq+Pnwy5
IzQt4ia5QEI4SJp0pRXRbdJFVxahcF13pwSMneP0WnAgVnWUdrG1WejehTbmhNpVl0Miv4WRuKJK
vzeT4qUs7UttcuZK7WOfd080WMDnjvAiv6FD+9KuE1IgtPrcbOKmv7ZLYxsrj5ayWDRY7LNmKdu6
Ag4crKNwQdO5n66mLt0kGtWMFgArvdHT3u/IQw9Wg4xpuLhhdlmAkEcmfkDrjoQf39AKd0hAuBVF
cTd25WEEVPib1fBTWOJ6U1FbqYYGMAXXkVhvup92oDyxenoxeXSRU7YaIq/pyKmaM8o/UKK1x7jb
vlspiAYNadb9+uLrlvrT18Y3xhfGDogflLOIUD/tPlYw6pDMlAAJMrKn2kahlywjQ1sSxXy97bpb
0k58svbM3ywZH7e993MTex/0Fs5oiqJ9fpL0sbHaie7pTdKq39Mc3kc01PkGhvtNEALTTjrGe4RW
xo6dtL9jgSkfr44+HIYxyBKM3tgAOCR+MnpVBM2FRa/L90QVqruZSR0s0vRI6DtMykDKNoBKBvqb
wMqrch9DyzilerkZlBwOtoEGRiteNI32Y9jRNUEt81olVXvPsDT5Defmn18p420cyGCcPmMcMCfF
Zcb54Z7R35fVlUADH0F/LMwjWVRf4IA5KOYLhCaZ/pt7Q/toQgBNYPLRYGpkVReqgZ/z442pjHlj
qV1fXrKi9zIwYH41LPvNqnEFbdsgWOvVUKNGWwB+xFGFlLF4mIusP4ZFHTtj3dtXRMLuAMh1x0FT
nkmqHi9YzJotks3Wff9Ho4xqX9fG2S1mM9528vxAaZtdM3Yk905LLiZRSQ9adw3jdr5KwoNtRsNd
qSCUjRD3MYyaZVJI9MRtaScelqJAk4sk5tYMg2sZlbsXzuLh/an5V3XT/yGg4/9b0aSuzMP/XCTd
vxTLSxG//FwAvf8nfyVwyH9wkuZrMTCuQARZT9J/eWoIWKZgWW9fEuE5JLDK/BWwTFGD23KFDMJi
M+GTMaj5H1eNpCh/cCwnj1fX1NV6w93/L2w1H+sdnnVcuezfzOmBwlB4fXrohzhVw07K6KbJEz5y
G27ihkdn+h3OcK0Y/ndNXa9D9YIPFHgESdP6Z7pHXdNdRVbOIXJQ+tdEjLQKkPA8wd/uvZpp8W+W
0r+/r9U7rxom6CQQLLb4+JimqMqIAqNLaDPf2zRhTd5G0Gf/yhH857syZVWnUuSEZ7/TLH7apaJW
2DlVDNqFWVIvesvUgtl/jIaAzIjKsVo59366u/6hHPy0/LA2s+Jx06w3jKbo8qe9KVW1lsqIoUGi
tQzHsphwwUiwf1N/htNvjna/u9inD7GW52WcRQv7WrHmaZuppXhIQ4HavJ6Y7/76nf3tG2M/x7gN
jku2CYD+jP7DpIjRVUdWKKpauiSVyUZC8sRvrvIPbwkiJygbzmNsDJ/ZUwomJWyePdanak4QVotu
26zklFYnePjfvyH2CBodoLU4IK8v5aebQ4kz0c9IHJ2oq5S9zptxeajH7b+/CmgemQVDsMp8JtFk
OYr1eZ5XMaOmrCrOzOVY+bsd9z2K58Pzy7ejM9qFyGLCyzXXLfmnN6NKqD9kmS5+GkZW5TXtGmbN
hwgIfxUr9dSESze0p2rQ65ewkZL5Ch0w8/OproAO5guGhHt1WlV7cHrqYoMePrBAWxTZiSEoKDoF
cz19aHInQnI7OkNHrJlODMTqcuVGmXIJlXhUwh80HUWAw3hBk6sPif0CwKCenQWrEFIqPW9v7USu
630c46X2ir40v4SoF/+yif7HPO9Ph5D1ScQUzxO45gMa9KY+fiKsBuAjJC117Dm1GNUAMEKHX2aX
sunSW2MwJSfremXDqAbHiS7F9s2//uYBDwlFA+alrzfYxxfQtYNhIQ9NHaYeFr7uBr+bwDLw66v8
wwMDZRcEAO+WrtznJQ4djjSYsskwt8bnruKVOTIKIqMO+djrry/1tz1iDSbXZcXkbam0gD4tN4mh
d7GuM0TQiBl/M6cBcnqhi4XqrxHxHRGIqv4b3tA/LDqYxNmh6USSP6V/+gylaorL2OKSioJir9dW
2XZszb/ZJj5fRQV4SxCrqcFwoKsmf7pKLIomFkqwPqOSghcSswoxseY4WL/ZHf5+IYuvSJfXDUld
b4uPtwSi1LaMpIQWh2JEB2XRFYx97XT36+/pn67y56HBArWra+v3+NNaUE5FHUVSnTsWQAIHNkTi
CYso5X99FdUCHqLRAFQFd+DHq+QwAjFSYU2ZyVs/liUZQ7gQpfOvr7J+9D+va6oii3W7AbmzQm70
T58YYSl9Hca0nex2qS4xCY6e1KvzG3lf60ByKiLV//UV9XcK54drcm6zZA5c75eFEvfxnRUTvFN4
TZhu80Yie0suCiq9vJCQ4VRKjA6lt40nbRiwHsLDytGTstcTP66rNakWFYGrCrTXbBexfWFPkRVS
w7HTWxIZhMwASQ8Wo+WTn9Qh4evz+VvLvIUhas5wcXWspD8WjAWaNxhdo2Ig0ZpkY4glQbgoOua1
hlyE2YEwIACFokoG3LyCeTKgAFW6QQ9aIIXEW9S5sxAjer9J+wrazAg3/RyphNyEQZM7ky3GHV5i
Qzhl1+Sji58uaHyw6+33meiIxZVG1SA+dYRo7syViRXUVrA6MjAf0Yfjd6pHsiSy6DmzamPxFbsi
pVOz6qr0slppevJXIpKSkkhBVjyrI0oiYg5JGlr6kKiwrGAf+/rf3J3Jct1ItmV/pazmHoa+Mauq
wQVwO/Y9xQlMJCX0PeCA4+trQfHyZUrxXkTGsGoSZgqJxG0Adz/n7L12uegOFA1JCMceqYzdMY9L
0z1C+V678lbLfbdaJbonX5s8sOrjbCUmxr3abZqg1+vcKsOkZiB71ny4GoybtcZ9MdIUotASL6y5
YEcyEiRJcERAXnfAGshwnB9XNqIqsCqH7oFDKi4CLWoxbwiNyfNEGLc9dkiERosLFs5MydKEDvJh
chOUofCk8z6moJOeRVPFX91GrjRvBY82ylNP3fv4tD4XUsGW3UT29aOccku8t462PlocSRDSDxy4
j43DmA3rmqSZm8/4xCwiUdcIi24nnjqvXmy0pJn+imQufROq1bY0IjQGXYKuW+5gnYJYyOcZx4Rl
FC3TzdodyDU2KhKxOqYf3t7J0zIlLqubOvNcSCXzvTUJ+YaiRmvf3KIarUhIK8awVFIeHKa1pZMv
nBJFcDdI5BwCxQW84mElJkzkM2ZFoqwBXPiacN9Eow84hTYzM2bUhPvcL+jOl1pKaF2dO934aWXC
UBdDFZvi5Nkdw4JOK5FdCl8by32BTvSWz13PX7ZcBu2jL+NyfCLZhjn/1OllznhbgKtSsXJfEzJG
nDCReHYqPEnmqVYtH2ztlx1hRCpGFJRXMtH2toaxLCAgs2KAOmSt+93Bxsy0YDCt/GNwy0VcywZV
ISKhxszOng9c+bIjeRnxQgoK6n0QQ5UDWumhMfk7CVzlaPPEt58dKWbkGSVz74RqWhe8XKSvt3fK
n9M6isHM0kVwlGHvpJ3aU1joJemINRzIzRQ0WUPYqap70ulCdJh626omqE168a71Vxc9t5khLOkR
yBEKZ2GyvnKoo4arNNskRREzoTlBCGRWM8rMgaJWkHGTNcTlIEjDeRWR8WeRTk/aaHFmHFflIe4/
fQjo+jRvDKqME5rzZbplyUmHvSF7HUVOnbb22DEhju3+C6DRaRy/9dlEIaPvcN/ajbtpyROvwHVS
Z2vxnHuFjvdqXrIb8q3zBoM4CttG27l6nmz90bXo5nknjT7Vx4vVqeh6YEksv8Z8rKhZYDQtUdsa
/iPebTAxSYZ/bDersXtGH79heqoloZnWmGW9b+ZSomO3nI1uWFmCQDTKBAT2wtRJX7MJm9n5aQ8/
ZtAF4mCvoFw4itG3+3AqS2f6nNdelQHK9mm4gNduoGbklMrIAkVvfGUlnFOjtsiUHbSdllYh4dRU
pJ7EZXVcEPhkEU7c/FqgHtV3NtKimZw7qNinzBuw+3SN1+K5nunhQulfWzC9Oq8ezy5rdjvk1QNK
GW++15yEMoYI7G45OKTrYCYwgP4Eqi2IKnLaVtskq2t8bus5Znqutclt7pTVTUaGVc1pOs4e+B3O
spunRVvDos8GcuLhilFVYJpFzWc68+az8lL9tA7aUmNcbbwHPikDVbyYq9dGJS7R1Y1Tfhs7mtU7
LN42lepKYHbAolNnZ7Px4neBHBBEDZWEuTNzF9xQK0X7LoxpoxjmafFo0uGf9ngMaf2Put41MAAF
lIA5ro3DOGSJpBrx4u1hqfxy77KqPI8uQOZQy4EdLEtNDQnVOIVzjVRoCobKQa2z4lP+2rJ10pvD
4KYFWDaatwqdN3FaoAFOfpc1sBUHKiGy6idWa1fX12fhchrfGyMuIWITx/mCh8PGHqLV7RVBklm2
Qx44adFqxANWc61DMNO0HqlgS49EfGeSq/g05YNNu7Ke+y7QlsZKv2UNz8gTL9NuTn0l3ZIbSIBo
X1E2txdjpbnTRUZnH2urTmpJNPUTIWZTbaTxm8WPTSHhEG570gd9ToK+99Y59B2ss4FMx9QOclx8
ycO0EGIVmVXi1QF23BnzVFwW2tVQCHcIM6RgXtB4Qg7coJinz1voqhtobTcVUYMWdjr4dFS0/QqV
Yj0pPLnyskbtmV94LDxZtBiWyqMmhqf7ZhtZYeE7kujqTlXPnrx3/U5lz5OG7TkCG8l/Z8x28XVb
LWNdoJSqe+3SH9xui3tDFObd2UnX9u9EuTn99zmPpxEtY2FXR2Bi3YIfWbXZcR105e3AH+BHEawt
+pH+VfqE0gR9bioc+qfr4MVNVGY5nmI79gXTskQhenLQgBNYrsYpQfTvQKAQWW8P5xyJG1Si0fDn
IJ3QxYKgcDZnGmcn8xGn67RhiGqSWUiBAqlSE5ebsTVvLt/KsCcGqbMGUwCd8CzDLp3ng0c85BJk
HdVgVIOK8kKKZDw85eZBPtt+w3KfLRzKVCrsNUjBKZKbSQ/wus9skt4lxxacrSv71mGCWM00YnGb
74pl1gswaCRPri6QwmesFPGFZ7q9s+fZx4QhtLbxQ3Y6H9Ocg4euo1HUkU1WxQSoKSd/SjV9NsE1
DPYP1WWVRa2ats8Xx89zVa08I15ZorHK7VIQjzMnyH3LTNgHiF/dpZmImKZhqqSJP2czU0mERKi3
pLgZ6Pk5oeH3znePL03b2d1aNtHoOLEWQdSJM3KtaBos34mmsL/Egr7045IuizjAckBdLsg9IwAy
sfs+giKVv5jk8X1kttbWl0U7scqvKJ5Y1kxzUZgRUXUFeAYhZTgzVo7Kzuoh2JiWRWCXKb6LDcL/
lPcl2KnSTzOxG5ZMe80nV/iBy1bK+XPpjQpZ+OTScYgb8wGUILasxDLdCROeXrkgE12KepcMCSRO
AOTt3TjAQNo1cOu4UJPaj6WTN++WG8/5AbbOSoeJFVWD+LaO1s6zhcO83fcW785lksERismne22j
7IoIfV0wvk2YAIK6NLrzmi3phF640R+dkVivHQ6C+qsc3ZrPZ1z8HxtxL4LC6HqU94tFs65njrCQ
kejBSqAbY35iEXANFBObBUaHTGLuSNFtXxElMgp0wB7QPKwLXwWZ1wMF0p0ViKeupWxFlP+Fu0my
h7vJ5CYPDTkpLfDqFDUZ9DwIFpJ70sCqOFjP7aQlfsBprbyQ25xkbw8t2tMRDTTVS5Opuz8vpcxf
OwYUUoQAURxusGDX9n6pETWbwykaaMwlI4ees8XDAb1sJHH2skn62Nln6Sj8g2oRdzNpnRnATLg+
bld9BEbXFcCa9hj0ahWmdbnaB2+pwMlYTjs2tyU45PrekoP0gpSKbd0DQc6NUyJz48sIq0xGZHJm
8R2ldpIFFV7bcWc2jvMFbVHqPkJfQI4w1g4ixKlNni0jX57z1Yx9YmszPGZ5wX1xEHEsELNDREBF
28+T/PLnn9EfPyJ0Ucyp2Kxoq9jaL02VtEtbxnp2vfNqXX8SzhofY5945R1eHu2pJIL+8c8v+GvD
iD4hMj6Thj+MQANlwM/VrVQ5MbeKCJKl1MoPAvKqkKKDc3Kzjn+lE/ovrmXRM2JKAp2MSckv3fA4
6VuYpjgsaRWZ+3XiOZzSbj74GtrQP39bf2h6GAC2va0JaqNdYzz989vySXUc7ApHdOy1r5jp1JXy
sv4vPrs/XsSBHPxjVrRNfn4VDOSdD69ILhxM0in/XuVGeouRcj793bfCw2K4DKV4ZlAl/PINVV5P
aUORQ5BnKY96hp1d1+rq8OdX+SVcg0YUU3R3a6kQO2DYmvvLZTAvY+EcsLCacmThH2ggLxwRdWxx
3Pjw0RkZTcXTtMRF9uSpUffu8T+rNaJkH3FXKGUZl+xMnXNSk67cU6onhRvEbrX8/S+XZ1IHpY8K
wuY/2/fyLx0tE+AEhoLtc3fHe7PVxWkQjfsX05T/6svdRHwkLDHboyf480V06UtjbKHikNE4dpxr
W4Ayqm099Rcz6j88FSBq2de4kMPQDbvhzxcqald2/Zh0O+GMUBDmdCyILPGIlrDmrvm7bToadPY2
attGENj1f3kERTrUMWjlfmfFTRxSPRX7VV+y8M9vpj+06Vi70GOQErhRfml2//yWDKt3M8ZRuELM
ZNpZqplP7GTEnRMFdxU7cC3GCRnxn1/0D1/YtmAi4KLDvo1v7F8+x8TrcSJjw9xBIosxJ1XN3sBc
+/tV/tbc/P9PvbHusNn896Pzq6/l+NPc/Me//31urlu/2a6DIAUVDhMW0h7+MTfnb3SPzja39TYL
ZZn8z7m56fxGnAxzWDTCyJFQs/zn1By25bYboTu2t9A2y/xbQ3Muxf32zxYuv58Z5QaCZrLHOspU
++f7UZuTSiSFGKnVOTx5HOhmi74+un5nuqtbST/w62iat3r5dU1vUc9PzQGzw2b7udOm/GDmLYa2
y2okn2J4IBxs1wzHXns2LeNoFhp33MbsZqEEDxSvR0+/Ww2cBFSF7RV4yGC79NwyUDuMehHIC9F+
NHi8RaSTMvHkLHdaeXB75BohFWWQLvgfWQ9gc5AIRXcTMlBzXLvy4LTEuEG6SPtzw/9yS40wixNh
7yEplzsN6mTWk7yUhz1zJm24bYHHjdY3q7kF7M6i0j/IOg+L9vtKzRL7rwoyk15173qsblCtnMQW
YQuyCBcalomrQqv2ZNDAqXz1infXJj+gQb+XAd6ZAO5lTkgodjP7Ua/MQCs+jLa9bGwIQMYhlV8X
s3m2vSRa4nlvq3XYmXNzrOJn0Nt0IZJ91aTQO9PINcFpLfqJeEo+xBG+n9wDeYpGkYWYfI5zgxVr
+b7M1QHee+veqezNQnaXEmnRfJmSi5Rzos38Titwi/XIeLrA9PGgxiP4xg98SZVadnSASu2bvn54
66Pwv+rOFIy9GZHSGKTq3V5xLyXZLTDEx8lLI6g0dp/gYisOuJSDxX3VMupoAYMCthnawB04qKuY
+rvUD3GTRrAJhgVqHgf9DZNNv+6GYcQus9AF4p0Ha4X32Two2QWtM0V9KyM2sGsTHdRg4BBHaFvO
UYr/eSbsTPe6KO2+YjYKRM6tk1mBdgHt/ow+85CvQzCAD5QK/5yGv755MDua/Z+15VEyJnAP5hD3
EJY0ios3jdXdYPZao80uYY6IGnRXYh4WzOOOXVItJNRkFMj8KjMZ8N8ewOWFFCsHa8YxWEENpsde
x1aA+f4A77odbRBZUYJ9rDbKc+I8S0k8EdtxeVUOMW+U18CTsF0xsd/0CQ0w7L2q/lKgeR2A1mjm
Kc8+3AVXe69CCXOw42nzsAQl3RpKrQcNC8MlNgLbEvuhMwEgr8caBUXlz7z6JGDTCrMRJ7P5URXZ
sa7mhOmPAtbEODpV+24BAzAvIbtUULq3Ts8b1y6l/tAWy00V/9V+t22bf1hgGC5T4bDzcY76eYEx
Xc/w0xH8llF+z+bQHaqnzXM7x9XemcPVuE1MRM9o1Nfeu7RQ22Knjmh1RRga9yKeD00Z7xen3UtT
30s6UYl1Cwt0vwE7fOEGrf5eL/fo9BiRj99Sgs8yfkbfImXpeKoyxJw658R+gwY35AWRbaSrNC55
2CStK2ZBFsIG13xT2c4gysHTnn3RkDDIV48LSno847R710vH+kwhtOa1uHCGi66i7TGc8vSr6e8G
lXJuP4j5sdzm9FBVydzZOc7NkN5XI1Cc5fAv28vt75/ev1op9K3W+bMP9ZdTxOSqqmgsPtS1fNLG
4pZ6EQZcsVsXaq/6TbV6UGuvDsZXPF2qj1T3V/KdH7rVX18CklKH0B4qF3apn7/XWgrhzQP2VoY3
EG7QQ8HUX8JkuC0xdDvvq8kohHQGN7L7SPMC27i3nFMtXjv3tMTQKG5YKjTjWcsueeqFOi32ReId
Sj8sAMdqzrGFrCamv5AabB/ML6/a3852m6IKgt2vJ0qdOyYjaxiUrv8+jWUIsCNY3UtVrH9x329H
qj9eCO8Dg2X0Tf6v31BC7I82VzjejYAMZK/Eaxt4yyHzjkn3V9f6UYH8dLVt+Mv5bota4RD7a/D1
7GmLMGIaLERFeLVz78b6KRsQ2VfNUTpgPugagB3e4dF/nXHrE62G7PhUACeu6G/i8nZdEKbkrBcq
f0LttdOLEgBlDUmzetESRPfs8zQi2TurIx3Vhxzsx2zi92VLzMZP0dcR6z+BAshVpAaOk9Uc72Cb
XM/Dhw6WbbS3bkU4ePPV4oBwuLG0u86bItPoAWHeMf1gImLT8P0O4jXoTT9IeDAFeg1wUMCDYDqu
WEPi9k1W5qnR0HuX487SWUrmJXL78mgkz6XjscZ2p7ZPQoaMx6SMYIRV4jYphnOfHphBBNwVuzwG
fSivdbTYzQAGyQAbgoGRDRFNWjDGjxq0Og/s53h067vGhNPstvsZgq/uDmRNsmJ8kUm/n1vC3p63
bRj3/cFWLykWVrNjFlytRwYtgbQeWpd+FNxgpV3NoDMXRvLaZeF1sBFm2iWPij5oV34qrzprOGZz
+6wm5gH+d0//dPkITC0S2Gzn+utEfZvCp9TRM9/I8Thpp2K8l+wcDuGfnXjBHoqc5ccOUDUvFBJh
54Ej1DOQDIRLGJczVqC8CISCxoEKqfQgyKbqsJoqdFIs7TytFoe20TsXyRIOzcLqyTDTAfUyXHa0
wnuHAmXFrLyap3GtHj1auWlC4VdmdmjJGdQTcyArC4cRqGBzVLx5nPBYzxE9TBO31Ac9ePCc+sWq
R41uBn7GpOyQlEZA2/vgqo887cKcA4/Jc9IYrPebHbYP7OSyTOgBI1i3OJtxuRpwnt9bJ6jmjMuf
Eb+dZ+cMSrY2D0OKs6rZkKXPOqQ4OXVH17kdERx4K4AUtlQTSWWFM7TlICPAmWqMjZiABb5zbWef
8RTjKI9iZNfMbg7cens4mJXxigVhm/OF7ZQczcU6JGAypX0hPQ6PKj3bOYgGKNSz52BFzelyMkxh
sFMP96thP5TmE9zFK9Oi9IP6q7eHOHnyaON2Hr3MDd+JHcYrw8LIdlV8X/BOPHGbxjps67tu+qAz
zelrDiTAN0s7S8WRIGaKCsgXYNPgx5xh8tCovk+zw3kE9k5j3NcWYgV6LzTLGRF/b7Sjg/Af4lMO
go1nKwYBNFtYZ4Hg+clrhkoCe3RY+gJoinFK/VuOf7MHwq4KPNgfJU3mlS1Sf+68m8nG5boeTU5c
lckmXvls1OLRzl6m5VEzcSYzsGXg+1AAVFllEhDrivXlJtZExGwT1uSHALUxWK/zZAWpn4Zqns9p
nDxsR8oZNCe5vVEFbMYi5iFtP+rhpS3ggXDWJIXbcrT9OEHuTJ+shcQ4ciYcYl0435nDUcRXIHAS
71m67JR9ysTku9Fy1LRVoGVuIPTA82i51XvFgXQjzDWMwcwKyNXicqvellh4ARrsTHVPh37nTS+u
cZWwzA7yJdYBVGXclzquDmuNLHhONPFDZbw22nkQUWvzzDPUIsUPZukuFuPeNG71YwHOziLDOH2G
zXxOiIdQTfHszzJCWsEYxGYwnQSTXgKiTSKnU3uzXjEUVQxwoIgozJwTbN0UdQWJGUup8DQMN53u
BTTnj7lfAek4mcTILEzTMfuHQ/+W9GpPR+7Et7VbMKXnT3r9veasJJjc204Z+pp1Ag8cZPnz4DL5
a/QwfyiXT5uyp2um41LBiFf3QjiHkYC4tHIYQgE+SwkoGe6RJpxigzOvCyQZiqKTHWFBhoxDdvjG
gWEjajSXyKsf2BoGhjDlWD5q80Xac5eWJ+lddOKrjkt9eyljM4a6ADSEt596JUlU5PS80qbnWAVC
3YZ8TJaezmOr9aHJ3QqOSS1tRIwlqhax50bap5xqE53pIvtQQWXr9WWU2HDY3BdbPVTb3H+AC1c0
59z71EGWsORNsX5BwXyAqgCTpdp1gfvugYjxjzMzyMK+QsZ+EY9PhXaccCrJ/lDIo9S+zBPb5njZ
ZT0lWH2yrRumSgs83vmuF0wkj4l2aOOzNQJTJYN818XHklOBR3xI34bGWAWIiY9Dp4WD+DYsrzG1
F2cf3y7DoTBYC2CBMCJ3DnP3ttbP7XYdLBRVn78JAg+YjLwhdg1i4t3y546kFq/AnO8aCDYfeze5
zBSFBDetT9cS7MGuTsBXLTeFrcJ5ngIX4xmipWsEfQQEdQxGV1QVzZuXHQtphAJII5CKqFyBR102
RZRoy6PenBrnWhZf4PDqRvmk905g6d8rcDtq3bd5EwLE35UL9+m6T9OYAReFSWqE6xsE+aBY93GN
3ysO0uxkgqIQceTB+5h6uHpQpPG+KZcFHNK1wrzs3618YTnOeSzP4WKxa3OrLtOwWyldW4fIn3CB
2eoz8PT6cd/FDbCXJEz1c89iipypGs2j1J9W37ozGhtkdMrDUhyKXoIn8RGUiJeOpX4m9lBRXqXt
wzJcTlNHYg6Uq7i91MuHgV15BCLuzdDP3FeK+2vTo0/SPcXLNyHUNVITOAxzsNm71FB81zKmn8wd
1xTwJ/R0CMfFF4KIdqPvRzWjW7tcglGr4akxQFw2oB+8+5hy/nE2x6CqICAC+R9M6hVu69Zh+r/Y
wfb+PUV9lCY7nUGYo41B0yWHqc4ft3G/arZNDu1Yz2M9ziCV4ihfRORokMsQyflGwBAL8U+IfiLq
udlz5mYgaQOTd2gjl+rW+sow2shJAROyxZSStDvJfg4IvPEr+G1HWpbnUYMs1CqIllmkSk5yzYWs
2XwboqctDiczGMXN0LRcC57llL7KGH/vCEYaNsVfDaPZvV38c+v0iDFo7ILfAFlRWSthRCgVaPkU
hn2oUANBht6tFTBiKn4R598kRikJDLio2kNvtkdrKPeV5l2n2ynFHMi2WJ7MVgsz66iraq8guELV
DcCuoGBpgElbFO1NWEzPSww4EOC6E3OnkrskTFDiy3UJztcrqqt2vKmQR03EEZFQsKkovxp5dz31
EPL6Ima6MYYFXpBq+hxYMqVTniepnxIUhJ41U65CculuV5UxNMj3ubOewOmfU5+CPolcp/ok4GEv
WfYJE6Lp8kbyxt5Yhl3B94gxLIzRcyq4+YXB6ZPPyLOrQIo9i/GoXZjoWhax7BKR7S3nS+U9TGBY
ZcL2V79yN1uIV5R2sKoBNWAaFsIJ0byHZfw26JxMYH5ZilK5WcO5ee6NdV+bfN/N0wo/B1RnO+y1
1d5b5coatu/brwnJGbWEuCRek744TxZG4Pw18V6rgiPlLA+zugIJiqdvKG/E3F/P5nBax+6QGfOB
Jhx5LmfJ0amqs/sf9fDf6jz/G46tf685ffjWXH+tvg3/a7v8R9OqPkvS8f/8/EcCf/7j1W0RRT/9
IarHbFR307de3X8bppIf/V2Kv/3Lf/cv/8e3H7/lUbXf/vf//Gimetx+W8IE91/9WR5V5X/flj58
rd5/9nNt//4/+BW6+ZuLgnuzhVINo6/nr373czG3+g1DEKaSrazHBU2L+R+GLn7KMxB/AxXAG8bA
7Z+Naf6KyRhyd6Z99lZc23/HzfV7yfrPktbepPMWYe4gHGiN2473yzimpWcIaLO8M5YMx6pQufcG
VMC+Mytyldnn87hubyw9G/1HV/psJcvQ+Y8aaObPFRIxVZ3m5ee19SpiLUqvfDGVxvFMtJzQy6Ex
Xzg4G9rB7DQrREOx3jfOhmTVWmtOz10vXHHZueAUj7Oasqdp1Lq3Xp89eViNZR73SOmG7ioTqaZR
P4I3Cnp02cj8NXnnFPFkhEvXeW/wX7B0SwBDXYCxEre8NzVI9HK5naatDKpU4FQmaFFDzmADCvIf
IwcI4Bh4vehhZ0+SqGDl+SX+zLVmd+NXoqRsu61B2necdL1Giz/ge6GhncEj+7s1t+DdJrVOezw3
Jx9jh0fcGupmDo8OvSC5H5yRVYc8O7hXNijHLhDG7LbBKGVeR6JY5GOrjdb1OLkrWU/dasMlnqTl
M3qjnbfr7Z7lqNI7WGQ6bCSgXxaRGEJj/Ik+zK9einx0F6hZVvcyt0UJ5wetbhY5iNkAz/d5hn6t
NUoAvYgN4SV4vXudiZXzphG3lN7ajJGP+jGHhqdmGHkBY6xiOYoSEiNhBGxjErT+p62nAJh8q13Q
N2c9/ezObEAlS3dDzaoWmGxklwWnUw8FGsqhYsroxyxifRyx82v682AgP99NbUEPHR1MMR713jI4
BDkSqtHsYrYr53wZ925cFUlQQCOeIyzd1rWGfvJcYQQpwxIIvGQ/8HGoDw3OrIB6ZCDyVsRLtvv7
y92/t5b9v+ZR1bcR/n+/ol1+46Nr/nUF/PEDvy9phv+bRSi5hnDTxViIqekfK5rh/kaqG5M27KsY
5fCi/ueCJkDyIOr90cD0dBdUyj9XNKjnv+F4o7OGkw8TPyCffyzl/9Gj/dPYN+bIP/UEPcg/Jslv
vEgGbthd3V9apoOrvE5b3JgRr0RSlxc26kfIjAkhHYU5aYgI+3udat1SkntOM8ZobKazZnZvPLOn
GIABuD82Ui2dDnYh90aPfK8hhibo3CVFzuaHk+/fZaRjFv5L3H1tqNESILZdkp8Vp7dycl7kRkQH
A3sttewRU/Z4I4Zu745mHvjup9eZH7Iy6PTM5R785m2fUaCNBMdYPjLa2ACXaU3Lcz3WnGJMuw9M
s3+OZ/iwLjmnGemPu1rON3BQL7rRJKzTai5r8j8cMdw6hTvTZNIlp+b1tFWLjSQMqLWKNIyb7VAy
Dd/wSaG+XqICae5uyAgwFZJjozPvS3iVEAvfc8I5cNQhlmrL8mx1IyfJ/A1rMlFQ0MzctP4u1pxk
0mZ67fvqdlJk5/gaueK2/0FQmWUnpyx9XkQn33INI4U7egQY2RwA2zlhKqJ4mZLVgYlV0opHJja8
J2TZIz6OWXfvPVrU5ALk9Dg3Cwl6wFenHMORguegIdUtTdCw5pJemAP9SXMabupsvrOkcWMyiNoG
oIPeXBVQ02jD1V/WXgfO2C5nv0jcHxWB3VAf6X2PHFU0bURWxZbsE+eH1a3u0ryNyCc5MJvg8Lfe
WXF5ZUKJE755HnoKPVe0D/2U3yeKnodIRAOfjtgwS7gfYolvBZ2nBSFcqDr+sVeaPSu26g6ipPaS
UK1A11QD3DRaohMKoh385+NAxVnmS6Cb7XQL+vZBeJl4KHof5X+c0C+emYoZE+JiK7mwiuah61fA
qV33npVIBu3F1L+LuDV2k3Lmo3R9NxhMFT+T4gIJxkyTfZNhUzDUfJ7yfJPOpHFQlTQ+VY8IObeX
jtOrhZVyuO176ggdTsPUEtdUg2VsrHkHU4+82Q6ljZWi1nfdva8GHBqxvSAd9q/YG44qo3yxR5cG
Rk85oqZr5WoYUloJhTLRxV29ynsrG9d9VzI21cEx75sufcVqtMO/DqKyyKyFZFUbU2j/2pf+kybK
K7dkrpZ22qYoNZZrq65OiPCgfE453QGMcnHfyUgz2+diIu2oM5rrucXHJCxEp0mZvZv5dKU3brJD
Pp5H6O2Pfn5VWhLxJjiU05gTdlRNDHMra9aNnbU0F3Bpq2AYHIXLhFKJqQbIXRItwPGUH7MOQbUm
tYJOC4kgYz5d6H32hDEBHPVcHauOgdgMeddNaBK5+fLh18WlHCmpUzgz+3YgnrCvzi6zL0EHYIP0
vdcSguBAIE03sW1XGQl9qWcffSS/lFKKKXEZpeVNZpQd6R60qse7OhZ733/LOSdwK+QfyXwpJ9MP
zay/JeJrCsrcoLNn9fXlJAnxI1jBTR5MQ7aIB/Tu0hHOENh+W0X9ivudZJUUuUx56mMp30qnnfdK
j/XX2e8f7EldqkTF7LvU7Vad2NctvgY6Q3bNATtBMFlPDgcSGMmWWFaIxRhOt7YbKSY16O7mxlyX
K8Iez/TSFmrKrjhLvY64Edrb2RcXqpUXQ+l/rq58zPP5uaxsTBYpGQaL+JY50o+ySotJg4lvEiJ7
OZycLakuhiYrGCerKXA26L7yTC7UiONApPFO2eiqOY1WVwZCAZd8IZqUaDCb+dgIeZt603XeEBGh
a0lJ14liPUnmi8n2zujdjbD1yfJcfe1yqhisYQiH9iy1b7lnYmkmkSloDS9/L2qD2ULdYE1eltBb
++VSK2tS5qpk3KG1nmGuLuDyOxeQcv1gu+WXor9vlHmsGbkT1DlxH1llNErgsmtRqse4PK1Nz/o9
6XJ8Vg62G5EY53peo3WqzxAPGSG5Ji0dYSPNnW2K4SnD6ZNtDFSUru2HVrB8qoJYjMJJb0S7JIEk
JHSnTXQdyDdd9pzWbmYwmAXMD7uZCD4p1HWpLOernNrPLCEeC0uOCUPVPsJhPKYNvb9Ro7wnXbQd
6Aumzhmdd+Dq2bXIsmfUwE6UyupcCOI96M5XNg04KZAak/ZGU2X8plxqhC4pL5zYi08GpH4AeWtO
emYbFLKOao09piOOcfSeeofdYIovnGL+1Bg4w3KmS0h3O/bSqzbRvvUDnTE3XiN8iTYtSW6mxiaj
xEkZwWeg4SisY3S7Y7z3SQ+Aw08nvls6EmtSP9ubPcEF4zQj3dW+LNnK1LpOA7/pvxaaGANI3QRp
moWzH8jFvPJ9diC5zl8yNyaXxR10EElbxrQ2etzoHvRp1VPP52JSEdhJ7Qgaj6ScdX3xHILRfrDZ
7ZZmgSmMhTrWbo+L3Uhk/Et+5tCdvwNmkHtrFTVHEGTmobvEeA7iokFWnE3vGpmdp5UQx+OgjfMJ
5D2IfMtQzzaBl1+UXxO+V9iRr6SLCufGTvbKpt+O6xLDjPZgCuulqovhMdfkzFD2pW7t8YQDiG4u
wmtOSWXNls5KCyxw5Ew/bkbE+A2zxWaTai0qPhjaVpfuB785L/+XvTPZjR1Js/SrJHLPC9I4L2rj
oyR31zxvCLmka5wH42Ak36gWvepHyBfrj5ER3TcKXVWIRQHdjV4kkImbGtxFt+E/53yHnu5V2Xzr
1rOPkUUXzGy4DdYQ9yNNw/1Q+u5lQQjqoZHdi5g8NjT/PoJM3+nBfmFMlKxdZZzsJdMnRVNeaYvk
qt1YzJJatsw8q7tL0rG7abEBYXOPKnlD+S3THeq5RrGqmNtUwsKfXDYXNKBuFPkUv57XmV8di1RD
UsehnbvPTLmPEVhxHCPrgghdpFuI5pHV7mgpRRKCfj5l1mMR0o/eF5q44XL/i0Z908F0jbvlQ+nR
II3slE2EcRpvm5LiWU/V0eyN7Six4Ht8IsLoJoj7BykwO1BnFE4jG6y61Im5SxznqWUaaVtzv55T
qgQpIffomVmFg7/q6arOY+vaQu0vI00IwUDhV4zqxLdo830ljqUZbJKQ8OoyQszkhePeEr38zEV9
mFtvg7GHwdXIoQnGfOUXG9+Q+yLqL6Kkvqoasc8xTXD22vWedwVQDNdCiEAlCUHsEmJYjIVn1DDv
2q6GirGfbvZynJ8AGAN095AD7LjvL5pePzPoEBtCbwW7u3fT09peu+ZZ+t7BMtnU2mmme0afkqZK
d64GIFbC0rPkpZ2IG55szn1JtQYVsPKacKcpucoL5wJe+ImM31m196TmHmqHSVobbWr7oaryt6GW
L2Vl7esu2A2hupyN/Ahz+NJvaCZwC2Z0KS0uKd0rpAAZNpvJjlkF9gg1/ayy4NXN2a9YIDKveat8
9e2Y0cHVPW2V1bFN8r0W/d5InH1MqZCb1PuMEQephG3i6avBGd7m5iI05Z4ZMEd6tbOL8Ghn1+Gs
34dJHFua1Jx76c131QhrLYfd4bS7AJQFvVVHz2z4BA+MvC1Ws2pUB+VwwAH3e0Jt/vA48GYjYxHa
9Tg41eVZNOLCa2kbyU70BlPuKRtE+wBzTV3ybSbT+1lmPNgcqZ3jRGSgm8NT01TUcqm7gb4XFpGT
RwTep0bRHcF7q3u7ZYppFuOAU+ImT5ggGI04mcm06ZRAozTYURoivQ6rzmU4vY2c1iIvf0mS/ORw
WnXbRbjxnxMnfqrBuFOpnsjtZHVY0Ni5kv62ssy3hHahzVAt8/e4v5h6+waxebBBTlIHNI/thHMH
MMcYwqYOn0n3IMt3/dWkTBjbcJmJjdzhQXpqaoorvePohZ88SckG6+O9kMuUx0Po4EYitzrW55Iu
FlLw2Y6ybOdEysvelzXVHqO4pi7tVpMDLxbjkGo9pv89Qn/hf3sJgRW6cJ4TkjxcK+J1sDRlL4/l
EL6NHJhS9jOzNEBR++uZKbfv7WuDcQekYSZJznBfJgMCCoLgaK0lkPOMjTA2xmDlUHm36kf3MqLS
FpDT2zDchDkVvVKdbCN4CPuImKT96kTdymLZY+NAROtF/dTP58z7SGkLn+0Dkalb00OXhJvNsnc3
Te5FO/cnmN32narSLybAp8p0nwscrJjUpm1Gvh7rBJ0RxrWrk20WdFfCocONSr7Qqu5GOWxJ8YjU
/45RbYu0PMgE1UBa7irW0U3dYAJpB/uKnZsrG/p7lzDOTvnPGO0Sq7+0En+VzN5X2VTZmipJDJO2
WOtFZaMz75TXBjPoGQtlfEGm6D0LjBdVe7R+pCMBaKyrgSJqbrA15IW+NLS8dhXnUoAhFbe3gV7M
VltrkpzBOioRnk3FGEgjQLhx/XOxIdYiwsVSmveZEQRb32I1T/yh2/gdMHKmhkB1/YrineAxquO3
usg4cQ39UVrium6aZ/rrivVol/qK1hYon5P77BQzzRIZQSXbTs9d7TxUhl3tyy77oEAMVwhtlnuO
p0/DQAkTcIVLo2Do2RvqdYiatyIrc85AhsRRMBJQ0OknHAp/reYRkmRV+WRMAvzggXeWuro329Ld
WH1wq9KUwChlDshI7Y0w+9MsPZoCmTWmoDhQ0Qmv5i1dTFEEpjJtQ8SKRr4ZHsuA0TrFhR/Eep9i
fCeuN857BoI5JHRcNrouGoIaIyYhj6K7vKXKjmh69GJZ8jFuUDq4JI/Ld6NvhJUYVZJTMrHoHX8c
pC/DpWWV2SATVKDcWCgOecQx3lDyLk87EtY4HZgbxl5IpTXh/pzocVg137Zv3eYKxTGvrDW9gbQT
5jKrd4r07ckn4XxpNTgh/KAx6L2dul3sVeES8vIfkgG3CW/pyPpwOYmCi6TktDJW421H1mMlvSE6
JhV8BBzJhjg4BFp3dVGTpaX9Yhn4WpciWyT2psnfacqiw4Xmeu5pn9Lgs22mu8nh2ciQE43gqA1u
S6248tziZ8Bea0/FexyZwQUF0xnrdKrpxhDDe5Ho5ygtERs97u/SvppB5FOU5VDKah/FwGM+luLA
+ZS6BNYqwgwJY0vaKgzn6LmscL5VPfZWbYYId4D+gO3El2wtBX7KRFoRm5+LFWqqgp1fWskHRaUW
AtiQ70Mu2HvZMYghzqfXFibV8FLbnPy2JlATKqLmbmXy6WP1iA4pkfGJ0hrm1DOt0Tl59NkXz30U
n/sw21ijdaCa/trhSQza+EPyqJW+8bhExTcWCPcI01muyl1MK89KYxhyl9FzNNHn3bEtpwVSZxbh
bXYjEqmYagSuHFARB6lIw6pw2pGAoY+mwqdRueXBsuzrlKNaIcorpZNvJ8xAjAxXYYI8XMQHpznT
3fU0tsHtoAdaKtxdH4grX/V4LnKsxRSfJkP7vgTA27w4q0xfNzTe5dOb9Bcr73RHi/vNOGWvRlkf
yarThVDRv44MGiZXxP7ugipd28lEBtOIN6Whj1g3b+0iY5zU38rhxayQMqrcO6T0ScxcRDfE6VEH
Asvh7QTSOKeEJynOvu15r2nIdGqaYPAmJdgyaCvkdKzNtUVrcR939F9zy+ARoeUjr6dsDTXz3BYW
s0frujGcXR54p8G0P4KuQGd2vjqkFsqiEAOYeSQFbnRqYVVFj2rKmW+262CNds41g2bcRLPNozdQ
1wpqAs4InWuqZxzI549JWggeskmbu7iGiKwRIVwb7wAPmJ6SR0LUB5D/dCJ3MEowlwL0sBbH5yHA
blE6LJ3xIPdzkoB/tVENcmohraXuNLsyneiO3Nf3PBUP1qhjPJzzzzCJ7oM4+aDD6zXzrzIbV2Ho
zzuTLR3k170pCozc1JkYYUvCR+XPAom1mxtmHHnN1aAPd7gdiOETKp1k/LMlUnkZmTo8lWE9MStC
SNmlWXChkuwWoCdbbsBtut+1VfAMyeBJEKXDBVxMB6peL20Zn5g8hWujiD02HRv/A8AHKlpNDlCi
plt460p5GUPX2wyO/0Dj90Oa5K9oIfE/g01/SR39f1MuIEX1H8kFDx/l31YfqqvyqvjHv/4qG/z2
hb8roZ5ACXVNcHDCQjnwFjD970oo/xT4C8kc5NWStfExr/+OtrT8HygMSzINv6hJeJd/olevi//l
7/wTVD6wv3h/RUjn01/SDezFIP+LEOoGJIItvj98zSUYav8b1SDqpBqDTIuNmImZDCnH43EJgAzp
k92Ue1OKfdP539R9P5JFxGfcJcZWqfHK77tw3YnkMToGKgh3zhS+QqXxcQIvPBi0rbTvnqFMcJgp
qlOIZcBH+VsnHVZICC49lpvZXynLGPb+6NNwmI5qW7rc5c3G3SvTvwLAWvzXPa3Dt+p69f2300fd
/m3Xl18fHQL5n4X6/zN1e1JW/77Ktf84/+O//1nn5///v+JkRMIWPjmUZRuM4R8Pa/CDfBk6Fto7
Erz7W2bs92dV/LBp93FMYrI0RAKH+5+PqmH/CMF6MW1fnlhc34H1VzQusmy/PKo+eUYwpehlHrct
gcy1mOJ/SZ+2zpDDL/EZToTVA6JrcBpAbvwnpLs/fx4C07dtkzcAOBypOaoteAd+/SEdfuqomGyW
3zpZU57OYWCg4baOYXL98rb/LuH9GrP488v5/Sdhc4CuxXsE0PrPPwkiRVOMrr0SMQ30InU4e4zT
+J+Y9/83L8djpQgheQoCmuG/+XjjH1ZQDdgeE7+5kCFDpHZC5Q9ETFHBf/x63ODPuRFekeN5ngWt
1yF1s+Sy//yKIpsuZUkBmh0JDMd91TXRKYRVn22bMYeGCW8zZMTMyGaby8HuDwC2o5ZymtkemEd4
6GjzMHYMnksJ9i2QXQMsCGAju23WVTOXSMgi22iyiwH7dynEtYzb7CbTbMj7zrTlZ2NFJNBctyek
TDS5egndiJ53qcfSujYazT8K2Xg/k3JO6YuGMTTsmPq4NH0nnB74FlCj4ULxg63EsL6Y5XPZJ6mC
29vAGYpTs87D4CpCSqm5vtpKX1Oy7GHhGPjemKYWO7pVcKtTqvM//bD08/UgIuTHMQsxN2eZz4yh
NYfXuHV8VNE0QtlUMH9xb5TliF7k28XVELuN3oHzbL8xKhbRNjfH6QzqbnwhkFf8LLDEn7iQwoEz
GE/dj2Mwp7tMCmg/BjZ2Yx22ifsacIit13NZGee2b/wnDJDZU9TBCiEix9ySM63FmL4Ii7R/ZVSR
C3NDYrh7LQLd38x016Km0qr2juOzvBdKUk4rMGweC2MBhmiHxiHIHmH3qvhEnqE5JWc+Nf1HPIWM
wNO5wnQXVYLrgWmL9sOnlBBnrMVfxjQkPfW5LApJmfiEG1OggL4R1Lbw5cE0Id/DkP+NviP7Wtht
eKcUUAneTJueT5SI7GUUwYSlmmTZXOuYyVrfZQ9lr0SzLrPCebaG0UBno+rznIRh90L9p35uMgNO
VeJNySeHxvaB1nuR78TU6RMn7pGeOJitxFZmOR4hNzL7tFh4kK7q0fw2NXfdQVYLD80zsfyaAzdE
wQi33/RO2TLicQPSWnQlWFfwkejNDNkxj2AII3OdJSXZqTHssAfqwi3vOjMkpJfPClJrrybhIwpK
7NzBjCHxbpy1vC0La3jPqPg8s1NL1GEMZa+9lyCPNB2NV2tcOhhOJ4oPu1WDL5IhfyeqeTtAHpUr
9HiGBxR21p9t09oReRq/f7XqAvSL8LX9mVUdA6CGUjIgJ9EIbqvzK6RjMzWya2M2B2dVAb7jXj7O
xX1pU9AM3y0W6xBEAJe7oC24vQfZ9D6k3HZWIAf58I+2CwQXKiGfspyfmFMkpuovK25x3xrKpVCr
7A3CwDGMlSeFYekpY8UPN8r04q/eyTWwjzb23wq78e4EuEKHe4sfpcsvgwG5BJd0Z/aRS+905MZQ
eTIrQ7geTZ5/s/ZCdH9M4Zre6cJ94wKbfAaUYd1OAHGwD+PLazASygU4lC7UVmwd8CNthBoikNU4
vEKMrwiA8vn7HHmA7u0U530Y8dfKEE2uW2ucvoF58iT1aBQUIcdlhSM2i4Jtxriu3wBSZEgCh6g3
Nk00Os8MOf13FZFrW7m9rVEvDF8Vl6EXlR9JMUk4O54d8UQhrFNBWbWSmU5kQ6eJueVQFYyX0MFs
Zk+nqmg6XqZj6Bu+rniy6RwnUGymuBZY0zDBSuowfs4Wj8oIfJT7UgVIczMmkUGiFKpPu03yCfvb
7Ob5VjiVvpe8gGw3ZCYt2ZiBN57KRbZxKCj28XM5OlpJbpfjznYTF67lFGTBfmhdRHtAL7YmlUzv
u831+M0q3Ropv0j4nXCtaXTCuhMsZnmV3bqRZTgXwsTqHSY1c32HDvFqZbrowV2eo6oklYVuliQx
aaZmzBiz2qzPPpDPwW5AXASkhwfLLzHe6dEMV9bUuLdqKLCGRrNKPh2eVmr1RE9bdI5cXVDK2lPI
WWFHQ1Puw/gtr2UyXY2lK78Ta3IdzPvpcOsQ4B6IooG2YnjSjQ+9B8aAl+A00xZanudcZGWIAwUb
Klf0xJ7o8s2sof2MOM7GoMz6xZiR1yy+rdFB2SrpvV4lukyaTe0r56VEOEZW8v1hEyeG+c0MvsHN
DVihwFHmXdg4r4l2+gKHrDPjKjdm0VxmTokBv4Gfcxwo2lr1duQcpt4l5JDl4dloXPXOVT4nvQAk
st3QhSVPbhG0151tMhiGwEzgqQqSxl67MQDDTaHy5Mnwa/Osq2S8dywN8JTdfYFCtV1yW0BxYSA+
CfVZZ9p6kfGA863TuKPxxjVMtJt0AALYe35zXhCr27wP7HLTi6g6lzrXd5Uy7Y2Du/qWbcG/bsF4
6rUxih3XZf9T8/2p2m3jgTmqxyn8Igt0cAPBdnnOpWKTaVKX3jrtl+0jqML4PizccWJWZ/tfmRMJ
j+FQThs6jDY6AG2f9WvlMC+6oo3LpQmKHh4mfNpk91Gig37VUfpw2fHwnRktDx1TQqsiZWH784Uv
EjKhhVSUA4WtezNaZVJtMQuZFxQW84kc4rB5kHg+PpKmIeMXzWg8yDQqol5cdO7W7tLikr233RdY
TUviP+n8wrNpfVRhQxB1Hq3FJt1PWbe3rYHHCY5MzqyxTru3ecokFUXQ1gwoAkMLBTJ0xhu4sU5x
rCYXtUiRSCAF3oTNm8vDl+1ISOV3E/V1P2N8H9c9GwXPEZ8+CX1SJu8C8hUSoGPjSUDcV/6aJq3y
BRta8u6lbczCPrgGFe4SycQuonaDGxRY6UgskYbscGB30EHoPUndMl83S59sG+J456MrjX29g0kI
yDBNJ16X5jS55PakOk7KZqhdGLCGWIm4efKedh278nZAqSGEKTUO1pKpYHZnNU6O5cFqmsy+bKTr
3Al/YVWaouVvZ7NGYa10ZT6tWeGb88BYFraagV8/UBa79JwPmOyHOBnX2hQ0sJSDrSn7ilm3eHBI
/207nQy3dJ6Lat8HrW0cximMkau1j8IdNJKIJLgk9VgnnDtXKV/C0B3l9RYXSxlj3QjURV0Konoj
fectfoqU0KqCIRrxtGXjmRGbAD/KHf4qNbCgkHfMmIY6GcyBGzvlE8dGYog70YoOrw/Xa7VqRz8V
t53wOBO1zcTeZc4iOKra9KFqd17qbVJJEPc69nEabyaqX9NdP1oeoZzGGz9UiqTJvKshzZQZWPw3
aRoMX0os0koQd4sY09lLUbBTcAunBZ7fuZ8kJrQyREWCk9ANV5h82q9+hmVALKoCrJxJwypwhTls
OLJVLRVSoYkvwWgxRa3HjjWYtKZ5qXMGrZtC+3DtcSrVzd08jm176gY7pf6I7mNmXa5JGxIzTzx2
sVEPGSEPj3ynhS/87Gur9bdipjqaBGQomEQqt03tm6TLxa4PDTHDkB0yPhixxw40J115ZYeETNQ2
680ONAZ1lxZLjhici4jy66jetDKk+xOixVxsKs4U3ocVc/yHTsclZAmgASc+t8CTR3pl/YDtYJBZ
6JxwOBv8XlFev1pRKqlbN9vUxHFYjfVHkqRhc5vh1fFva4ERipOFZA/mXOdl37/dnv7/GO3vNAD8
cpFcYgq/xw+WHMS//H3NjvKxNGWePtTPJP91jvbbV/4+RxM/HG6DhApofQKjhE/wj9GEESyFmM5v
NTCAa2iQ487+xxzN/OE7JPKZTDAzIK7JV/0+R3N+0JdIDIAvZXzhcZP4K7OJf6JsfhmkUaACMgdE
/mLoZYd2l8vxL9OJNLe5XZDN7otIdo94Vzj3r3vuP/0jgGiTENRUe4aCepeWyXufFJm4byUMdXWZ
p/1Qdpu0tg0ZfI2NkUURYdTarb7mPmqd9mTiwHqaIwVkJIyb2jgm5agemk6BaSmjsLwdxBCcZTvk
Z7OM4hfAehjwB5jx6M2JnmiVTjV6b5QrXIa1NY8/wy6IcIPkDfngFqpXvXGyYEyOmVOgk0HB68Fl
z+h1RWP17mYGBOwQtWXhNm220loG9vcszWHaYj1y7A1vipXdTGad2o8V1cXZq2D1769lhXnKd53i
3Y1Zv7An49+nf6nT08+4tATd2TMOsDnoY+gyBlV8Dmf4Y4AhFQRY2PH7RhkG+yW94LnDUXNxbwh/
BhmsFK64M9f1KmGE3kq8/BgDeutZ9LQFH5PaZklfcZwjeYT/sYAhKRb4ppNL/dInqZMdpix26q2J
lfg5b3xW1Ap4GmeGuprlWkuXYPNcZBr9yneM7mQHRtOdC6pO/VfbTrDf1g0L3JqjeewtNjIUpMYb
phAWNcjArW2XABE9Ak0tBxY7m2ARQ+FdT+TJSs6zVvMV+bJPdj3HxiOkVyjoc2vJ69BrM1LGuc3E
wLDs7pGNhhpRe/YaxJzOrOZrw0mnR98hY7aJ6E53Pn0xSgevylCRtMZ1AqAHSAC17YWYaVMgFNFw
LG4Wkk3fYk8k9phOWCmAopN7tfjGJt6FG/7o2D8qGEQRyI1ZK/jHwCxWHF5p9E6tvnwj98gpxyf+
4q38VtQBt44sfC7LqIOIaUXRpZYh5xYEGc4lve5JMjbMxwFq552T7YXFQ8FZFAWZ064RfOk85KHL
Q6ih66SM+2mjnB4mch53kX9wnKyUO0YN4S2ZkvmjHmkfX09mBKRFs9p31JglC46kdsb3AH/ZvcX4
+KOtR/BPgSdBDg+ZiCTZXRPCIzR+vPGDHKKP1ApntfL6OHxO8JM36wBoLR4Wyfdo6qF9TY2ivAM2
LAm4VG32nTb4TzdVoZOzHBPnYdIBRxY9qJH9rjUA/7TsVCTpHFLniS9n1JighsyrcFQkzFWfjDgt
nvl/sqWYiYLCRCnMAyFH+1iE6XJos2wu1yItBe7JJmcmNjoO5U8ki4a31PaghM9ckEbe1hwEho5r
8dPC88vVnA/3WrUOYRQzmxtqyDPdvdBgnc5r6vjcdJfD3eDvMTU5CG0Fpr9Pu/Yzm33zJm85M+PZ
BmCPU3L2rvWIILhTTWaal23Rls4aqbpbR8qPPop5TFEBUkYWq8bp0oOwOM5yvm/B95N4Q0meTRNe
gJDpdOX55fRm6rY726PP1cy2eud6drpBrcpghohhZmBnCcqbxdNspVjtWrfMg0spVXfMDMM85yFn
u9XY+36zwXhX3PFDnXQRbw3uZ5Xl4yUYkxcRBS4PHYmhA1u9d66mZjn6NHwd84F4em65/F23TVQ/
NGEWN6tq8ssnOZgdSBPHPoxVA0bAEJmFGTLpsLrDl6Q4XgcMHORUNvDAk6bdFW3rvuEK8NPLqCGB
s5bgfe/wXjNOELLA12Y3QYNbpzGbE5oQRQylmRvXDUW51UaGRf9Q2MmowUMl6qEvARyuYrcrDrzu
SjEXiOdgYT6F2KhDy6CHNW1UcXL9IntDly2J9nOzWhftoM1NqD1TbweZN3rrogEea8gZ2drjCNpx
DwLcDm3V5JjO/E2eAY0BI6ATy/c3fmSoz0wVdBD5vU/2OASj9j0WMWgB+KfRdWE2rKVzQsVo0vf6
1pYYr5nr8luvkFfTma6BOP4UVKDT/5sxamJINnEO8/qGwPQse9xyIqx9ED7QD7F3R6qjpyTF5VEo
kYFL8Po3OzW4FEduO2cEIsyQ+lekhEfHhmGBmUr2PkmMQZxaRkHDmmr5CcIKCsZTl0X2PU8KiAoz
iu2vMKq02gqzjF+lzO3HYjQ1vZ9O1T5j+8ouM7+NGHplowloKWuiM0Y/Ua8Eyeo3nbuTv7ccOliJ
atQ8VmPi9c+ow+SuUtruF8efHzv8qbPgs2tj/M1hBuQwCBMrOhSG41Zr9oNCbtNahc7y310uE8GS
f29Tha+obAt9VU1GGO9TIxG3SHPMBSKH8e3KadzohmKmolq3S2nMRvFqi1WGH/AC8Dee9tBmMceg
aeLHNOyypiqpZh8cXYoRCNbnYbvWQTDRVRrY+lBDQSb3PAcjOfcW7wZMdyxjqw7YrI8sDvp5g6HC
e/Vbpa5y5mjQpZewdmnlUXpRU0QxY4JhPLENrCW2X2B+HWAndfO4D8q8s/YdsNn21DNqjrhX1PaT
lTYABpirP2rPxr4yhzmvrBPjEpF0hMUH38HftLY6BroHK5d4clBFRLwvmZs+FsXAx2CcCpe3qsxz
nHl1zNShN8zonSoNHFMlAaiPKJsX4lnHN6AxNxNnWSsCNSLRTA14z8Vd5DTWz5Jrz73VJf63qhmq
b4o2yn7Glc4U9zyf8Xydz+Ohtnr1k+Bk/wmbEwObrr30dhgZQbMvWTjZ5jlVM297N7SMKtv5KFuR
fQbYlDGU2627tbgHZ+sohd++CyVpToaIVnpNsopwPIVdPDhDRGbC8Q1bb3sBEH8rRsdnY7Li+qNl
hhVvCOSHn9rtsyOKh/3MruenB578SJP+nLtTLOuu3ueVGxaHsA+cnjK2crzjhj5/hZZqHwdSg8km
KXPvxhY4XQG/q7ZcS9U2GNvd1vmuQ+V4K2XH443lEH/duKx7AQ91LeF4pCWYwtia9LTqvdR86PrA
ra762KrDfYVj9pCYpnQ3Lh6Mm1wpcEkJz5DNKiOt65ToxokrNCzjvvARbgrPmgVWloDg0RRrHB/x
7HdvAlnogIdveEpqn3YEwy/TfVnMusdBDNoeF55f30KlJwrGgld6a/63PrS96N8M1siG9ZJ4guBM
4XPKKkN2bh0CkSc+kpZ76YXipdBMeLEU98YxHYUxM8Saqg+FJ8y8UqVVX44ZhhQf7+E9nohIbIbO
wWjSmm3w0LgTOY64Eng4KseIKfXVasIgOdbOjpGB6x74W2twFE74M5xKgm5hwrV2C1c96/eO0wOg
KSN/eHfTnjHKjI7OJhB1eHysQL/JaVIGh6m6fGxYZx7crpuTTbDQA2kGpjIkB99+kRvm1jcYuKwm
8imXZifyb7uW6WOfwX6/yOzOeBmplyaAJ0JgcUMNUiq3jJoYfktZiSk9DWMpn/WVRJHgpfSyOFhj
6nOSpPvoO609zgZ1k5fA0AKF781fuml2Et7Mnhv3ZEBwaIlMhdqCZulWfn9fyJgheQkW+xhoBbxp
mKOW6tR0YNYS9qgEK6xNQPfaosEjHDcdbP22qt1VDUP7VomehD4IFuzetB5w3Kc7AqUrg7hH9Ii2
i/6/Tuevv8uHTn1/dwj9/xeo+5bPzfLfl/ev//Hf5Lf60y16+YLf9X33Bxdoooo+nwXSqMt1+J9m
FPMHp++QOzQzw6XBzjdJqv4h8Ns/XAtuOPdvrtdcdIi+/mFGsX54oc21mps0I9Ug/EuXaJ8U/58l
/qWxk/s74rvpLHWwy7//colOFPUX8Fxp1c6hKRbIh9zF0FTztW6U+yVsJEqMcpHpXxj1RK68apvO
vLKLKjKYrBIwWMe0K2W3wOKH/CrybBewIttiA2LKNq7NlGKAPca/ct44uole8hqBApbRWH66Yxef
2zENTmHHws0xgEn+GtnEvupNVcmzFtBTj4aw5qtAdBVmKy/a5WU0+IfJ5IC3iyxwJHrD9dbHwhqS
QQov0WxqdZo6BrsX9Nl1T6pUHp8WVLlixbLVkGlqGRpCIGOD/jnN9QT7c5gY3GVZWl8EqefTiYO/
CKCrlxqatTGPHSpz/AC0SeO6JLLKJl+6IklSDJQWUeUYMPqaNXPki2Iie7vtQNJF70EnOJty0rHt
a6/qbYthfp8us28vznDfDgozJetc9NX3Vf/SZMt+0EwRMaUpKM1dPwyAV7UXDPeTDz+PMAj11xuz
1/Ft1nN43diQ4I4V7Ei1GUXTgBKiQIwSStPsa2Tg1tqotBbgweCmdFI6h8gzI1pDpvx1sphlUg8R
snlORmCubWIWn9XgIK51IF0fwrYm1YCIbq60EsOmcNz0veBMytQ1xxmwsaoE1I1ZK7Ucy4kvZRwu
RiizJjsTtALnOsvjFmkptGGJOWn/ZmndteshmG9I6ettNnUgFCth71QsvPukdupPR4QEuFSjExBm
Vvk6ISRccB4k1FeM/vyMt9r9Kt2M+2wZa6/aJgGZzR1GTatfW2mE+9uKxUNh94PJyQ0eSnShheS9
8nTUZfivXVk95kNn1+SMhd+/y0aNGRGPSgcU2qNdYJp0vcmO9pilW/tDs1lz8cXE0s7XNbxWZJGu
45ipEio+rhmfWvnyuciqndk61ePM1BrvqQo3buYdh2o8zWH3s68W9FHNUjxFxDXjPKGxgVl7aXCc
plClB/UXdrCM+mPesqEwVi/PqaseJzzuW8pHzU2Pwxf4qx98alU3JJJZ48Nm6aAaBvci03OwU+64
l6LmXhCD0Kd5d16jjj13ufmMimPvK6drd7OGh5MTIN+bTX8c63Bj6STbdbzmiymvuTb4zxG+j6pM
LtqA4KzAzkYYCUsFXnmi3LP51Y7l6zx5Z4biB6azVE4AyXG0A1cud74MtO00IJs8zeKBCh1/7ei5
RWnEdMD8ZEtyWGzsKUzXEz1t1JX7X9LESe2Rk1rFzJ42FJNsMobde8ZLN3MzpkveoF1XI4H5GZnh
PPD3PoxRuKdii4aehodGu4LkjnzpKorHQ8l0y3/QwDOIK+TvodtFm8YpAhKC/XXtp/Ktjos7IYLL
OR3si9QCGZz36mrGQbruauNGxtFFGuUvMfUaqFUUyDPX1HAXzegpswrvvq3rJwZWb0bR3WguUwAi
DmZKspO51GmMquKJVZ0RR99VP73UMujzAgUnEpfFYvTphuH0e8+YsF/lw4AAJkcOjJKMTp4TFVS5
I5jaAzWkBcVtV4OJ8wOheF5HIzKeAoG0C/4He+exIznSLeknIuCkU25DqxSRlbI2RIpKau2kk/70
94v/Dga4A8xi9rNtdHdVRgbpfuyYfebTPEYZZXvIS/WXGO60yz3/B8RmcdcZUd5zZyO5BcjRBuOH
7O5Hl6EHhKsDh6uiN4T3oib61Y7eUz/Yb6UWu7yRFMambnFVkTrkObKIbLzjgLs8n+OP1He/6gi7
DvqI2JTu/KZm9iDV3Me7xAhv68shvatvueJCxVsID/khmSh1sDyJJtb1J68dXD4FeSezqAeM7eQn
pmEYnOkNUlVMZzAcf4JxeGytnFdISzoEbAnekfCJEEqHS7Hs9zrQ72Rzqj99I+d1qcmTa4FSlCnH
OdixOjh4Ue7hxMlNEnDhbAX8KNld1OxulVNR+0CZ1Uem5b53EwbT0X2etPuA72TTKCZuUhPVNu/s
6FClWbhJ1dQePN2/DPP4U/mk/YvsXFPVzOt6fK0a+TGEFk1VhlDMzOCK66Ms18pqr9iG5hUx8hcl
oEEJ1z4Jbe6a24tew0IfQT/bgLdNgZ6W8kStMF3sCfBRmWw3B5+qOtVMmNdJizCObMoF9VN11uM0
Tj/IDKcl6e6RNY+DEdZxqt0r77fqHpdQAgQPdTDPHOB+Xvuz1POLJ+pfZ0AhIgixdG2ymZvmMmVL
RPSWYIeprWspJtJcKBMra7aOVeeekOXUVzqBsI6JTJBlhvoIMxNVtwThbrrvplkeK3SCNVPTd3oL
emH+Kc9uT5VRqNEe1ODsCpE8UYRCMoMAYTVFP4S2H5Qq3WsDI9XXwR32+BxxMIzDqj5wtBfIp7FT
8rqrhae6X6FE8azoHILDlpSNoPNwEvwGIi1dPGUGrEMTCKvBPzIrlyMlkPQspcrYr25aLbs4CZSt
mLqojMwweqtu/g5kb1DISoV2Xm+NXbWM4Ukgx3YD+iW7nWM6LMPgmZRKoS+qgmjtYDezvHWtRgLI
VwfHV9TthMWJ0/w69gjpjO0qjTxmO2L88AVkvHyy1xRi6ZzWSukO3JycQTvnjGY089cVnZqDbdzX
c0gvNcJu6ewp3NRevo9lg0C6H5SifoqeyfrAWDk5L/zynGYi7GWJk1hges5LN1+HIRNfneA52rSc
FdiLORjS+U8feEXjHQJGLBjx1SR3HRGOxHsrNBMsMPRihuJYu3yHrqXDc2htiSdpoY5u3tycgZy8
Hsg5k1d5u7EEa+zqPV4wN1PS2rwIu9Kl9ZAJWvns48ii4GOuS31z/ecKQAYHn+fURuEDGl23my/E
7UO09TjrUvcJmTrGfeJVhIUKK+nyfVsWXpLye9DD3olyQ8QDw2U5wjqT/XIHzmTsAJfYpVd1m7Jq
g5CPVxoqmVdx2gY2mFRZY4UpKumRty0D3guF4aC5x1TaD49DLHpespioQ3YZyxKs5dBV+1lhRVkn
UThkH7Xd/1UcBNkLbdpN8GcGG5scgWm1zVfm8kXdcoV67K0x5zyhWC/od0htyR0Ku4QgQNoVHoSG
mplWBUWwbVpP+2FSneFVQAko6WDmwPEfeuICjJU9kHpXTUWgKJ7EHG/SjmvZep750F2XAsyN1eAG
ew5Z2vs7ZG+dYxWU5RJuM4r1gp3SgA2JCsbpHu8iGmweTPn8VlfO8BRXXhKwYfbtnphfi+CaTZgk
7tNpZsGKKynT+xqZqgVkyER7kqXlU8XEdmZPWikXPN6uvUm5MldbC99iuDHAKchHxhF+xJQbzYYn
nWaGVkYWjS6W70QJJtN6UF2V39TidHnol6QOdjFVpOXRZsPvvqZajQhZmqorss4GsuscpHTb4iBA
F0qk6Vg1ZOBKF0NRZG/5/Ts+N6juM1nXISzKU6WcYTd6Cz1mc2sQo2X7MbLa464mm7KPoK0MnrPX
BWwxeK0YdVoAjBsUGXWMcigkTAfWZaYb/Uiju3spplEfjDsTGaTw76kpedt52PywrQ56o/i4T76B
Lm7m0KGRwktPIuS1xU9pUTVHfV7Q+yh6TTwUB58U7hmwV3EOS7LSLAeHncz85nkocUIMIgQN27Tu
nTW15afKg/GUU6L7SoGeuFhj0v/WC5ZYdj1e/Q8jo//bw89Hawgc6yscR3IBDk/5PcbJfGvT73cz
BI6bBs+BvbObcOTekzm7NABT2EVe+B1mcK5W/i3hj/31iu+NPZ1dfXGsfLFUYp80ltCGmy58xPdU
fDGygm3oWedgec0P89wgxQ4clceeLOfOo0nCajx97EnIHLw+AnoN7YsSh3EGeJLwXqSGxD8moUui
vqOpbHTqd06dEn1obt8hIiXbqLD0mgab9LUlLQxTXaG1DQpDFzhkVbRMJ8Ho27uIljLwJ5Oc3nA7
gIdZsmCTMkGtwwWL2NypfwPekt3gpc1V6w431VRdyAyzFNEyWBchR3lhcJDSk1cwj1URKrnu3Jc5
G19i7abHHGsf7hN/5yKS8jFO/jZphX2yE0LweZdl31V/m2MDghVVDQTAHumZK/KhhDfQMzpqUtba
ndo3fhJuqEs0TnusvAuDZO4f4bebe9hw7XFkncMPPs176eA95ydRxe7/GxvUcvwhieNhNPi/KzH0
9nyO2f9QYm7/wX8rMRIlBmKXH/joKYEIBBrNfysx0gELBuGQkIVAdqEV7H8LMVaEZwFrPUIM4UCM
0Lc+nf+lxFjkgmwnIsfj8x95xE7/n7IWnGr/U4vxfN9j6+8KyaJFCHoY/o+4RRXnkJIcaOzRHOJT
J3TRmQvTBun4Im5e0xov9IqfgfYUuk13OPy9Y1pXw2MW4TqrQ4d9ltOXFDJm4W4urB7yDUzROmnt
yxDZoDn8RGNGGiCSwiJSp2QumyNWUWjxnDa17s5kTM+eX8GBIJfPfmDdmfhJGYjdt+xmQ1s5UzST
g5jbV1cJrAjhTMCYS2LJn96OUE+1fpBwbSkQqwkxUxND7TibPYv3z04v01nwymBZb/1aTvQ2Yq1L
DFBcK7WPiz2UWMVIPbc8jbPlt6dW63FFT0ezNRGZ0YmX7FL08XPXfS5kRoo58w4j/YVoqT5/fmf/
SapiF8nmXrnkIY2onnlF7pO23qSzObRxd1C52kSwo4BN4KfksrWdWG6vWAI9cOUijjqYTUpZ8Zj5
d66Fd9/aDgSC3aqMHuwye0sFkw0jhy4zdvbuJvHbv7FPiqtSWCJz6fwTw5B+oArXG0FLwmHxbGtT
YQFZj+wajryW2LrEEa50ouX0NR0WmLSMeGnxVPeEVpvsGy9ndS6i0Npa4wDuo3NbTHDiWyo33Sjv
J239Uyqsa1s9Y+zeeBU24hEVjZtHqfVn72mAcigiT6Hd33dADVsFWesUL6R08wHooZBkBRzdHLWy
3/lG1VSnTGcnUk+1U19aTeW5nBw4HqP/aOrlH4mWfCOH+hhN88R4OxMzXw6FKjqWmsVJj6khi179
ZNn4nbjeA66JMxcTIAgC5FcONZEeSv3r8d1a5259xHixo8mb3Kwwcte4I0dMCQE98HK23EQCikkI
BwZFnz/kWMlWI1oJGXNzcerA3ddaZwB046feL3dDzVGWy1sxalYcRDvcD5oqFbfsvuPR/q4bCrCW
5SgLztiACz1XGwQX2wbQrCivRul/5G7/D2fL1e7Nr6PZWQaJmreNTaSYjuDIAWdhFggOLacBiYuX
0FUvvPzvOSNuDdOw2EOwW2qxN47T3WiUchvE6bEx3Sn1a4IgmdkGiEmfk9t/udP0DpYNyC4hgQdy
y5hg++eokRsZYuawyO0hYFGfoH4Sbj4O+osU/p+sn+vHLsnA18uaLJEYbfQd57tIpXNKLSr76jmC
eNe02Bmt8tQV3ifF3Nu+wu432iuzHCPuVFP2aJKzB5QqGIZNnYW4oQ9xEd0W3z/+4p2wbezbEe7x
ztjzapq9ZDOCXeThJ33OHtqvqmPd72XAHsEAQmHsX2b80JLvjA7tjl80Nv4ShLcUkALf5PCnmSEE
VeQTXRTYjL87j/y66D41fe5MyUH7NoX+TwoPkLqxKQBWDOfItB22EEGcY2yC9q9W2qYRqSdYgy4Y
G/bIfoE9q1uxpRtTUCUyXZ5CsVjLaeoNXl9JiYH3jc/cBb7k8tbJbwuVLHSPUTyL9C+2MF9TgbAE
RX0V/uDWDwExDaAtlM+DnyKuk52ivrMrcs0BU8aBiWfBb6ZkXJxNCewKQzxJlM3NDAfzZSI2sPJV
Ir/6tgofBBjaHvS9NV1x+bgQ2DyXdRgxqmglTTV5a5XPQL9DBRlxn3aufAMDCGlI4+nq98jg/nci
kMXWfU0965YhcuLtnJuOkLWPTsR6qc9dol112QELSSRm+mFarGqrRqvMd4bzxtsMzkgVO7M+5rMa
fzpxaVk2j9RXMHIOfbhPaW7/qBiC46Xkgf9Pw0iK/cZ3p/ou7odjyVPOLbt4B4JXfg7Gvoeg+OCG
uXXXDDXms1gm67aJc0h2/vJH2hhKPBauHw3Wic0cx6+StBM9TuMPtXrtQXENf7DVxKPDuNATbiD1
c6gdvOQAV0+d2S16QIIuzsrTdy6wiChL1hXxL5/V+4iuP+X59j/lKKJ51BJpLIr2heT3TgWEhUqx
5U1L35w5sQHDQZPswBBUd1NEPwhm4+eMiQqHUvwxkEWngia46Il/AKzSuOUhACy70n56qLLgoGEF
dI4XbuY8Uz3Ist1Ia1QnXajollZb3Y7xyULCjHu9R3L2/gYQHBhSmFRmz1c7w1N09JPx1Scu1U+o
d252Gky70RgiblHH2/GZPvlZfAdEfIdH4E8sPEH1QCifkyWtLmQUqfYWIIyS+Vo2VnVEeDlXfQGN
FjPa2r8x3icd7/lt7lkj0NKzDP/gYgCdwI4saUE/ECdoUS+L8iCTBfIBBpG+RJeaW26oM8+e0eU2
jNPqUSOU2FP127PQdRO1j/0BjIy4D9MP6S4DMZnszEX2UeHakpI4BgCeJcv3Y/KAlDBtpzB6hU9z
aVvz5JcN69hWTZu+py5J+PDP2mJftkQARP8rFvVI8q58wEAJVglQ/GD34daercvkjfdBT+cMNV+k
9UfwHc949D9j/YA3ETxOTnuyruxdSl1rZC69X23GetpMXJc4SnFnN556dXPGEvKly1GhbzC8OtBA
ZnkjitZbAkkvII1PJp3MfQw93QcDc/HlsvPwiqibAFFHFdm+uXqsPFplJjd/NulnPaltlY072Gzc
67UNnYfmwrY9xXP+URkYxTTWWzeDd9yN0dHGrBU2YHMCPoE2yJ6Y6Hgf7/2A9/JM+9IQoglnrR+d
4f78BhJWpmt9lX1zQMVYOa291aCQ22ZZK6KdhM/4AozLSNtBtry2TrdbmmSTCPuQBNVHEvd3bZMe
OurZE4wni1X/y1mSa2b3cuIuBofmpsK/SaqQfJBwKq4fivK2cBFJuAs9ChklKwTZ0fVDm59Ooy9V
BHSMIppc0ozvVgdCktYLbHgcGc/D3DIPC+43L5Mbb5lU90q/dXB/xOKXr2wsOAUfIiMiShuaYxeD
gHGs1QwPScLKpmvzTXSfU2V94w/j6L80CCD/sOWcHcyl7kDNPV6SEpl/zKyXis6bbZIHzr4uwuq1
1dGbjer7h2cyXCUBpxyj213jCQqIfCR3idGUK00Xad6+jOYclTNbo/4pSwkCbG4DI66eN6sLb8wR
dKNF13uvcYneq3qT9JQt0YXEjS9eDdZ9lUM+if76JFqL85BdK7pd8snDzJDh9G0ykzzqtnnzwux+
BOGx8ZS756uG9pI6Yp3F43lC+BlE8zm77Rm82H1U2Naxo2+XvCCRHBaMZp0QcqS9hjfYtuyxvgEO
eUcTYSrt/5KExc7W2czOgC7HYJ8MHOSTuHdvGf+Abe0hdrr4JdcxHE+SFDNpCP9a2thPrMb9iEh1
oIWNTnqYmkVtlzi4Bi01fgJEKZWIt4gb5ETFbpF2g5gpW2tMlMvazfn+YAPzqQmJbGqSIjNsMk90
3Imq/qXBPxSsiFCY7zZsQHjx0E3Uo0z5ZuxmCspJo1H9aBV3A2GlTde6z0RLMSi03mNDZ+WHIZTw
m2X8P0e8lBgy73K+Q9t+fIyUfjGQbXGgnQLTHUsvBsfj9OuefpOlyzb5klxkGeym1t/1sC+9Dpig
WypQHYF1RVBXq6hKJzw+5rlyuGFZCyRjPWzrGLxJgyJBtuHNiv0zRssDQedjr/pNGVqgF4LoEs7p
JafGN2VNatXh21jN3+2Q36f1NRq9rxikCYfLO3gu2sTDLXnFbc7OnPKf3n/27No6GB8I2OCWRyvp
qWpqznZu7hyiD7z9NT8HC4BsrLeTJ/7YvvOAR243x/XGuLiFZgbXFYwRUjEh7LOB+W6dsPDTdG20
IYqwC+1+Ud+E8fwD00O6HlS77vzkMAz5uiVmuJ4wTGPTAs6STMVyILf2Im/L4aYK3RWwrOeIQxaV
ct878VHq8YWL4Gls6BTGCM96o1tOOL1oHXuj3i2iIshzHurBBbxsnTTvr7iuvshcA1YqWZhSjaG8
K8fKs8d/hKeYJa9kg9TDoWMDhGuR5N6pnce3QloUC433prVz0Iz2r+6zf8nM0jvJX/ETXcYUShW4
ond3mO8QjHi2o8PCr8WPD4rFadv8jYNd1jMT0HZlmtznfBVbMi2wvRjutmVZv1F2FL3my0hZjxse
3CqYKWcbd64tHgwdzTCdOuz5OTNhIvWb38q/dYnaGUTZPajdz85k276uXtJuXtZ5FeF8sn9uHI4S
uuppmB46B3h90B/Q02nJs1hCte5jGKRkBdx6l/elptSG22kbsAnqwp02gDdkpn8T0/MjxgSlAhwS
uPZ4r4qINxbK0babnU9BfQx9rvInTrEdNF4KnXauDhA9ara87LFjtfNvEFgZMnzIYLp5jgZuie6n
G9S8RyK4bIm3/AmNJMncPDPe225lUaWDRzPaKerbADIXlBIFO7dJnjQpMy92nnROwZoTbD1agvAs
/NRDfwj1/MeP2/eWi3uJyWwcmJFogO3Cc1SyalHlC3RDDJdX2CzdU+wFsFCnQw9jgSvOqgUQZcp9
RghgjIO7vuuIDxg//0tHGXh0O54bok0dWEMKtm6E7yBKv5M0EyAEszL9l1AqdJe7OeqlaGr7yDeK
Uk8wyPyCuZBgIYPLliJIA6ELnefBdtpHYRt6+Qq+e13cuetSZCM80nKEYReKYxn4WN5ZPtNibO66
iiuui4N5PXgNW3wBcnqisWqdOYm98QP2EMaMA2eF2OlIfMWUI6QrHHr2sahsoqJeNx+6ALhjP928
k2n9YluURckwcb7KuezeBuw++7QHfhCxjtzXdCKsCIsMR5JrzSMjrH2NpaUPgEO9Q9xNKZ99RRts
mobyRaa1R5gzFRC4rWRxnjwTE/PGmM2YQ/+HR2ITNbqtb2URBDpwiCUOr/nyViYXUwzFoeEXzYWj
pej2QW7Kjb7JHAPJ6jt2E/ZD7cf6VNVhVu2ELpYf4tzA5VgpHXkDNcdkSJfj1CTWySgqJ3p6aZqh
TxAMEJkXIvVbkQbzWxGZ6ugVzvw+tMGtIXCix3Tkr/nkz7P+jblPsRn0qJ2RU3wQmZ4fMAMsP4V3
g9WIatkuTc3yfagT8rcBvt49YrrXXGCu3QIlrdljT57XQZ+Ee3bD+WcyDv4+8pbiixf5acJusu3M
JA6hCKnM5aSa/7le2L7TgwG8ySl8iVeWCtd5rN2LlDNLD2wq8WEKm+wg8OLDwTY8Q1iFBm+SBSAH
lqRjRzMi5yFh5iyPdyMfPiowdk+aNGFS2COr8SmYYKzd9MWWV4kv/yDCxFgCjHfvEw79mp0qf2b9
weflSyffR6KlAworAWvntDk3ZJEuVUZwr7LFubCyolsZX9RbMLr8b7Ro1DVwW/E38dLxIw0cMOeY
UMwV2iwDSair8ivJai4b89BYG4fb7SHAFMjyCVNH584MsRVB8h9sU9OyIiepCSfhhzl2XtaficsU
J89q8kvO9ehdFXo55qP0znCWk34VxBG2wcZx4pPkTyU7pMD4lk3vcV1vOvnG/NSAo+OQwSl2zLJ6
q2Jz9CL/ant8B4AHPM1j8wlWcd/18QlTcLJnDzutfFocAHAUQ1gRFlaqomprRAEgShiCKau85dxm
ECdXmL4YlWaZkq1I62gfZnraMMhPzz5JnU0fSkzmAXM9Ph8VeMweNRhmZQkWDqLdY34LJGzZIH5q
dJ3uxc3q4i3Af3kG9gVUJspji5FhJ9FWvMcinu/6sLWxMafkvMNAA1Vr3qYpsh8tMbvcA+pzKUkl
Y6rFOQasuYii/GqzILoja/LUuNWuCusradJpr6RR46HpOiBovR6Duzlga7TpywF+b93+LUg986Tq
VB0J8eOOYDnQ3lz4fXbuhEN3tSp4pZawvvft7H55saJixkZ8vcPYRECeWlf/wg3Z3taLhdpaSYe8
UcbC8WS3DWUIjYr3fh/NxVq2dftTOjAGV7iqEn6js5jXFFdcteCq7TjMUlxGxukjbSsKZsxYGt5+
8Uj61Jkh52S2cNemq/sXiiZa8kz8f09kyNn7WEF5MYGL8chJjgquEYt6mJOaSM6WGLbzLF1zu3qY
cDpSUVmiKQbxclIIFRyvRTvgmoFmO9qud3HaGOibmexoJ4mvM/PZxkZUUSzv+g42O2NgPQqCGKPY
94R6vuwOTxoIafIDvs82E1tj5E87izbysdOXZnT0E/V8TPejFKz+sRDQ2cY9hIG5wATvJ2A9cg5x
mAdF9w/zYLoz4YCtwEw0f2HkSO8Ia8xnQzSZRaST/qcVF7ORvzSkC7yWyw+p9msZSQdXWZxHq27s
6poZEhMSadeztHlj50U/PWCqfnXH7qVoBoRFlVztCcBtbZFu7gwcioaBHrnD5eOFFwihgW+3/KOc
velj/RHFVnMBTKFwi5QnYmi30Sb7K20rPeiSzGOVP2KCeJ5i+5fXyFrzUXItZQ637icyjFwsGtQa
V286MbwjgfGvLPE7cf0SOF+Iux886LZuQgpj/bVFLZ3Hlc0rEwjLVH1fuuDDadw/KEmUwvcgFYge
POo5oLxSN/sKIMBQQPvMtPdKpCrdJKSPruhMj8Qodxnaai6eJVCaS+MVX6yhSSf06L2W53aXsba6
K82Ut1srDUNm4RdJxQqN4TxJ4Q0vQ4evgEm/SzG4/42XJl1xGNDyaabgJetpSR2sNcHlZzCb7moO
wwdiUkA7o+obS9W9cBtwlzHEkBHLCp5GsJKeaL49vistb2U8leWDKKaBYnp6DCtyEYH+U/qu2htR
t0/TKMKt486XrsBuZuT3oHxWuC9DDM4oxo9oJrkvg7emZAMxzjGak6rwFRR069nep4mAd8dZ8KJF
dLfcshoWAkBP5AcVkdpfYSOm5OQcld40aGO4FR8nVL5pAODetlt+1J3HGyFm+1IpsWNufp2XgHO9
cqd13OUnWKUU6t7QJLnrPv0HqYUH9lmP40McjfCgcgQvI/eZYF7IABBts6X8lw7Ew0IVPE2iyw8F
97QLesOhCZPsrrC55IWh3Emrjh+lzVwA0Puf9LmQmqapHxGIASLxMvAnZuVYe398z6OiBnG7y4Jo
q4R96345sNNx32nMYipoX0sftDsy/UaF1T+d5Xpfpi3rX53m4iHLa+uFjo76qCNAVXvpWx8oB+ex
RqvG3P8aOqDNg3k+iGm4dkvz044jWc4YB5tuqt8hIRU4i9+5tt/Cbsw3jWQv67oEpyBHZ/s+THE8
Rt2LzlDNwV5fEwGNEvnZ3JEiIICjk4G2vKpdY8QeN6B8YEPMf/2yPEaJzSeHGrbSVfOMGg9JpoLD
62c3K4LLonwZWB6xzDh6sLCaW54dP5nX3DWjL2HW+DTbhnshY7ERdscnByN0clL8rqWHljO/L0DX
N/UUXYrROHcWbF2iSaG+zqNtrZVgik2hoS6mcakgIKA4Q3zgJzQhZ665EDW4xm0Wwop3ngOnCyk9
zp2/o5fqgwDRcS/rhOBFBBX+AYczPYk4zuHDQl6d1U/YDx7Qczx4iwEKwEE+n+H0fxmMqh+uScJ7
mj4P9cjXJbF8xhPKQIQhKJ203YmpKO6KeAunJ1vbIwkhWcibR3dYLj4L/52U8NzL5hKPBLpMu7XD
6HPuEOyQPSwkKRZjEcAd5ZE0nfU/h/dyVxbvKXuYhvUQ1PniYFBxeKPF69JpxDZNR+/O8XlOW7C2
g1v8OHm6g5ezsrnmrQKNZ1wWL12v/GNpU+RhI1Tbhdxqy+KXRJ7CYo6L5UtGNcqKEN+AHq1+86F7
N0WUXqj12SxJYJOg41DhhrECepDvncxekYk81R1xTdtD1eYVnTLhZrYhkNIBT5hiYN1xHb5gQ/ie
guwMNehk5wFmzWIfEYwKCiyvzXBI9c2tFHeXDP/TvRY2QeAoYZnj8KqOREwtdG+WVVpDKBIZYOA5
54e8JTHbSzeao4PJiVvr6B3sCAuzVx1cPFQn8ivkfVvabv22eAaz92bJ+ZctFj+uefCduuHVfrsh
pO8RAtM4lvNGgrE/Ykv6k+XZy9xbklxkenTpd1rm+BzX9p3X+wChJ0b5MT1nrj5xMELqyOxc3Paa
O+XhrM5dRpGA7UZeSBRHEZ1LG7eyY7y3wRBbTLQOV4Tl7BPrkGcrok5gbIc1LvKPmO32ZiIfelfw
k+wav7XWcLRzMr7c2+Rrk38M+rejBJStMR+KbfA7mcz7pxL/b6/mVR+4h4b2ahZYNYIvpYkvjQfh
Dd/pin3NvZzMM/nlz0b0H2JmrVDF7XbEgwkovJtKfq2dv6wMpv9dnoThJmLCJBW6cjDbr2KuZ1wb
AFc0/LHeYF/B81S3Ip9TTrlVnGDm9QhfC3FWCfzsVvF2MCFSQ4FbEzgH0e9aEBzdab8jqEivfFVg
aGobAc8oVhvG/nuMYPam9Gw2Xdl8mqWkLaByw5cA5zXHnJ1u6MwYHlxffo9sOzCE7W8rzsnCE+M7
cbrpUrveDK0hGNVc8/yiixmgUis2mLMZYMrmueNTuJjC5gVu+882pR/FQjt3aihhLnBJLnzQfO8I
O/z64jufev2l2B/uvAAzWvEofCtYDU0c3QdBeO09mKOBfMhbdCDA4K+EvyVZQ6IT/vTH4q5xMICm
omj87Pl+5QTP9atEkM27EJFa+VfhJAcD7IZ/bY+mylIDv9EccbTPvMeF/STg92PQIETf5y94F3Gu
afnr03I68BOT58RGVqfJuwPKS5chm0UnuZqKZeM8A4ZLzFPMFcQVKXtnViRJ9Zv4JX3F9LT4wui9
N3Jt5ah56HjJB229p8Vy0430ftB1v67z+Jzo6iwhSBLD98dNUFSHvJbHqOWsLsRQfnOgEFGkuXBX
W8MeQkJ7GBrSxZHToc+wxhNxVT/waIEGaMwTs9Da929EiMa4G9W7FNmW9D05gX5GAUbuwtUdpyyD
7R8u/tiQrbu6ZbbPg/InGfSdX/ZvbgTOcZHRekof2QitJ77Jxa2dqRnwPS/dBfKFrLB1A9UHQ49W
hKbmjxk0fyITZknwS9uglov2m0Tc06B5yoQvjq6vEB+zc9RiGLATGMxs8Fu7/a0a7AgLbR+KI4Qa
o+y2KlsQ/b1kWTlTdlel9tdYYJB2Rpg99uCeRTLi3JR4GSaalmu9/PVF1b9lQHH22kL8CxCFNtwZ
D8RQPma32NZph0Tn6Q0+EL3uiT0PQXFyq58yj+8VfZPRAmx7mp+pityEQv9p7GYLdeoXrZN9poh5
sOLlRYc53I+pflwYVnWPQN1O22KyGIfC7hwSsnTa8bE2HwkItjas8A7YmEqDK7LdXqbufoxBVeOM
cfgu4jzdzzbiXQOvFKd/uJOlPpaKd5JcBgzN2b2aQtqZya1WoQLAxdGMjRy7wgPrgWOb27u5kd9W
x3ufnP1dPYlLzzueGk3ktOvkDNwzsXTUyfgga5pt5GsF9Txh8Re5f+izOqlFnNL0dhVwdUwY1mcC
xIBbcyKG1jv5G/bKNoCnQOP+Wfa2pJ3EHi55E+84ZTfhNA5H26FDYTqIsOISyXcvC/dqSb9pVlup
hpZOWq1LPj7os4Aig+cBLb9o4nI/ut7OBdDKDvHJGbq3lGYaVSTbNA9pLE87TPZ2+isT3rIJjdGz
T/obw05fkQwxWJoS3LO9v9wNdsaT5ehVVyRvwppOhY20QpY/5m+NuxhPRGmtqvzTI+yZuNazqoYt
jnS856x2DXMDhr6ht1kbOOexd4+tbxS8b4mKW8Fv4K9ZOT1IIqh8a2/KDjXZZQlIJRzM3o6HU0We
LTY+HJbq0yvdtylYHtDcys2Mtu/X56nvDjDnVsbr0qs10HjG/meZt4FY0OnzdvkHcs1hV+7+zmkN
SZIPymufRFT8F3tnuls3km3pV+kHaCY4BRlsNO6PM5+j2ZIly38IeeI8RnB8+v5oufJKyrzyzW40
0BfoqoIrU7LEwymGvdf61u0sTgFUmSm3b5OyvxxomjCwk1Tv1Wo7BoneplmGLKLa02okW7E32EdL
nuyJ+XFbNtmlkzfzR8XylAEypuBKOcWN3JOYyq3sCDqYrfmrYuGUtNltkM+3Ug2HpJP0yYvgIp1l
c96YXXqJJGm+qvrxbLSxBVvhtxequr/h6FoLw/YFeWcRqtn4EqmTQiz+6UF8ZRqsA8yogPmQ0lS+
uJqy0Gv2btll30q/zR8aaF8eUBFsdWNfYyZAmKHt7ZDT6t3+5pPgkXz1SSAjg/AAAiShW+C+eWtf
TFho40zH124L9USoLnfaoiZIJgTZUx9Q5hrfKNvLu7yr1K3UzrCjcYnG1Jj/t4BS/+UCWr13iesX
Tx38xuR1ROvyI8+aSg+fKkpF32faQP9oBhCXnzWVwvuDeodtm47jUWU1PRysv8ythmX+4TiwigO8
r/z5SlNpm38IG6zTIqqE7GQF/4i1jgLz5eOx+GpxtC5Rr8CoFoot7tuX7lZgSnkJ/peeb+ZbJ4NU
1Y9ek7ZMHh0pKtjI4P2rBr1Us1QeAR6nT4M5+D+ahnr3+4/qIt7893fm50exhLWcleV4Lo/j649S
El5JIlkyrbHUY0y1vXnjG0l3ADlHinHhxvomk1H4tUEH8RtONJrXV4d2KTcDBMeW4pq+5bkoX19e
BaJ9SM0ho3ATGPG91NaSkjV+T0fcglHj/OZgbyDbNgcTgeDGuQH/7AZvDgaXyRMQO+oN1Q9YenH3
RJRKtn//Yv79QTBOo9rlGfvJxX7hWo57AkRyYdQbu0gs0oEQPkEudm7fP4q94LNf3jM2f57kVgXL
uWDUfvP4eDGe7gIU00YHV1F9S4YNs/UN24I5um88izoHUN7OWjBU+1mIRY63Il97g9eGFYt9rK1p
g+l3g1UDE2BwxmVZkQK6tsaaTI0vlZmd9HwVGu7m/Q/+846++eDSpMgoA9e0cJ7z9r2845UXtEak
WaXCfURp0ahSIj6BbPFtzm3jYyipqO9CpMbIEirzyVl6YCTTBiyoQrSoTV/BuOqYvpCvtTMydSAq
bASLYHxInB6LlJuW8pNbxeENThAsrUVj93SimYvXUo3OnVaSX9bGCZvEnnJmSzBkeIwtRUwxfnuC
YekH2pRQlV2tqtaAw9x3NH2OxHn4OLBoHIs1hA3jvkyd+3aMmuhAfiLtDEt3GHxEKgjNc2qFlm7y
BJu+31zBv9x5HMmQ9wMLRwX7rGVgefGAUXerDFgJ3YY2T3YBEKXbtkng/+Yof3kxfYd3RdpYji0H
kfmbd0UnI+Et2tIbnFbNJtCtzf4HupE7koiGq6hcv39Wf32eQaEEwrEE5ABfvMXFe0ZRI5Vs9Ybk
bGqmHaxsNqFImGu27tiXyYyaKBa9f9C/OUkPSTtTgJAsF8QbIH4QxOjxPTa2ftZdq7bODnoBiA1O
cF1OSf6bU3ytocd/tcxFxHujbGTYt83l07y4cRGLX1JrZLcZGoTFBSV6UtOyTx0E8t+tPZaX6NVL
FoBh4P4xmLvMft7bu2fVIHAYATeJn073ML+KZEtiFeXJpkrknezr8xb+BjziAG7apjJMdi5AE/07
b+rFVaJo3D+f/f9nWmL94PK+Z/2YKq2/v/Z+8BPP6xRX/IGHgw4f4S7Py5F/rVP4jmnxApoumw6H
ZQI3+c91Cr4QJjN+0rZdCRyD7/3p/bDhekgPn4ZHVZ6F8D9ap7x9RRwbGiYr6WUFa3Gmy3v74qE1
GlpjMPXlqnICWFUMFucd9qadyJyvIcXxw4tLc/38iL6Tg8F5Sm9pd5IOAv7D/OlDeXE4d6QtE3bY
wbRCe5RNXg0MjEit94/yZpewXE4OI1jv+IEEWeK+WfHEsIMbI9fsQZvA2/okIVGQpNVo0lOGgBUh
dlCqxMY5OWSRTotzbqQB//6n+HmUl2/p8ikWYw0xGR6n674ZftqRHdGIUHBV1G31Jc1NqkLZfk7D
9Afbc/FNdfD2cVeyM6Qgyg4rxkJvlCAXyjarr8t+nh/SBttCOGf8IEKN7Efm2/WHpi/EB91n6Xqu
dHaeKKNZ1Cm5dUYKreUhr8+AAwehpAfEPjXqe2S8LWuVdUOFImMnC2mwAMxAwR2+/4aAAY4/eIrk
crv7jER1+Dy307Ub1OGlV+fWWuZxtSO4c7jzDeYGpuaUuoMsZnLABqLhf165/z+WMJb8ZtPT6oQw
26fXo8mfux7DM/+QrAv4LyODFD9dac/bHsOz/mDTYZo+y1IkMrbHq/5rPLHcJUaKJYVjLq+7w5r2
X0wfyLg4zDzexV/D0D8B4y75Vi/mJao2fCAg2lIuLLdlhHo9mqApMKu0QgcRl80Yr+jCg7HA/N+t
vGlCA9nH7tHpEH2Ng4PVKerQvc0Ay2DShE/IGQ4dYrsSCUlKBL0LVebBcox92db0IbPRuIUgIs+h
tAV3Ca6bNVmUlIfsIdiMWV1+bqC431UYcL6rWtxEkb9gMR0TO0jZN2fgq+IrhfsHx4qA9VO1Phrn
SbmQGtCK+wUkIBRjEitK0YlPjue31xOhrmgVRnUb1cQTL1mBCGTnxNG3vKh4c0Sd/5hqFRCpSEgs
oeSla95bduN8w6/u06cgGOWmxfqLq7iGqwoNDvm+nTsORVaBeC7Xvah2Tq/kkVDJaYufYf5EbRbM
ocxp2jVm/zks6OEF7QDfD2OHv+sA8mBTAkx4rILM/pZXaDuaLNilnXldowv/6JWq/uZQ5rx3jArP
mxOZ5oF3HOfXXLf2Jq9RjvRj2hwDybi0aozZPckeGwwh98hg4zhLvv5mNPzLo8GSZXlqzcAjCGnZ
r7+caMpsttwScDfsYMW6hWXiEcOMfB5z/2+MHP9lI7+Iintx6f/C2F6i6sBrJ+Wr0snPH3peklg2
iC9J2ZWVsY3H1OItfR5D+I4Li8vkPyCuwW4zb/4aQlzivdiLWmx8l7UK///nGMK3mGSh7rNbtSnI
uO4/GUPc12OIzweVLJg8igUYdYB/v1mR6FSUtje4JMj58PhKb0z2gYQNKUocmNWkgr0dkwtlpf2V
0Yu91SSQInS9M+3sLk/tbVcOt4IiKLKRuDlvK3HvoJZfOQWIZkOqfEvAQ7Rpe6c9ejnQRbpS+Uax
79zFWSrXdBu+53iq6Sg4yJg92Kaj6f9Aqk7VNCgOMiBaISLosR8l6NTOuu098wD7uOYtQurSF/wd
oR7rqDuWzecOiiEbRzwiiOkYAO2rfz5V3lUF/3uLs/s6/o+vRNuQEBTrf/vPhTbuv1cLp129/VXL
6/fn71LPOXjR92p59F79y7bUiZ5uuu/t9OE7rn39b/+Tn/z1N/+z3/xv33/+lrupBhj/tepKvfy2
iPikV5OixXPzHy/Kj/opT17PossP/HoBJHx5RiDmp4UrK5YK4fML4P3hMYPxzLmMVRhALB6+f70A
/h9suWz25JbrsLb0qMj8mkTxd7vsLxnYTAB57Kv/0Qvweqfssz5zyNETpsvnEza7ydcDZQVYZNaB
JNIh0cNZ6ptPHnDGNZgYB/VBSvi1sOKLFxfnb5blvFyvhmefYdl2OV3ybZyFx/d2HxDFVemp0MJY
Y2okSPiIT5MLCQ/0Vl7WaI4q71viZ7Twiez5JgxNQq+dSvWkYofugkE21ze7Slt7O+MhO8t0kk4b
wvvyGx/mC1nqfnFOOBFqeXKj0vsgDdKnIkFKuqlCIq3gtNIRxPjLjmANzx1cMqtW7rGMpw0eiPEk
ZCCqDXP99OSIXhEsmxpNihAqoLDVeNWXQYdGs58te2SJoUt5Tcssxs2StFHyqWLtiqE1dhuGshUN
5MLZgxgnYawjRocmvw3VlXyvwg+PaL6m7ntga8teqVDO9WmgTepvlFf2xuIVLECcMeR0eKmMpELY
07CBCDBewrgei4IOuQNj7KLAbCGv3R7M34kBIykvTV2FHzI/sgZ0rIOGoNR5YSq3SmrYq0VXFNWV
YSv0sm4JmvSE2n++jqifot6Sbv1ozgCpVnnW9xdN34K4TzANUlEeUuNK9WlwS1to+XARGNvciOZv
qSaaDPVTYF4pUWhOBJD4Js4nPmSQynFPcJfbrJ3Sdm6tsv8BiReLGBysiM7jJE2FXY+n/lxR9ELF
RuluU7d1h8ahLjEle+ADHxK2C/5uKrrgMM6Rg/46Ge4FGMZ4Iw18XicS1MUZVVOXkB56dlQqwNzs
iQc3SJPjbTt02NHp2lRhtzDZoH2v5Qhl/UwBK98E9SDOUtlxMwQMjBaVX2hk57KIUeKkblIy1MbD
cqsCGeojYU/2fHj++1lqyOjMZK0hz3FQSvfcD73s0yjwO7NcHrGgTUjiNpjQjEdDYZpxfSpF5Pwg
e/nsqIGYGcsg3KavjUZtNdjnvZgCAUsgGPQuD1CQr82ZFvIFBPcw37WFVkCUu7YoLpJBoavLRw9L
h6hMZIEMKzzMrGB9Z8vuio9cljqq916xcO5yEn0o4RKrCH+Pd6QAb7Xc3LRNHFrEXlsFZ4jAxv1v
3nzrTanZN20mbXapLhxZYmjZVrwecGxSAlvX0vg+Q63mjzW9a1zyhqy5+OhIuw195dTDHTfV9SXx
M5V/NQ+hJegFuyXr6tIQ7YkYyBwYbI8YGmuvb5EUBjNuProhmO6aUfWbFdlWSDwXiU/rqo2Dapfm
/mQ+ssw1nQPI4qY+mQr73UY4aV1u/aYfN1kG9/uszhaPMDDJ+iGKuumb0S+r/1mZySbKgIivQl9h
bM9SNtCDm8wg9YN4aK/TyaxvvTTNiBMb6tk7WYFHs0UoYE7HHFL2J2F0c7Q3JKR9Pto4dDTFJcuS
rQoczqFME24T2XoMFBRSF3p3AGifVnE2gRqziCDzz+K+Jz9tA7KpzVY2bqMBOTkymg+KKGl7Ibrw
bltdd5PGlnVlR4vU16S+84gc+Mpgn0Qg0xwh504U+eQAQ0kFcwb/UwFfAzdzBdfxOiTjqNjlecUm
SOEuh/I5oBU9NxltiVf30jHdW7GVPQ5W6T2MphFuGag8d/HI1Y+ylu2VWcrhS6dcUIdCwKXZhAmN
iy37paBmF08m/RezAlu+dRvBScPzBnZEwIIl1xr7qnUwM4OvQ5UONt1SzkXJb2bIZqYIKlvICNKH
mS92Tpk78D+J6oFj4+rtzJADIcHIgqa7Tqap729VITkm0srm0RSoOrxmmkpAWA4SkwjQJnImXV1m
iuSEE6mUyZ3vAkRAEaWGcjupMP1qFppq8ZjgINhmRm57+9FBBQczBO9avZrowLb7ubdz3JGznJ3w
qk2NfvgmnXa0HAiNhAXQSgAaWJ8w0eI4064CltQ1aOCvC7NisMXpra4zg+lq3bsN2nCNYBW0HWq6
qrri0FODUD8My2xr+EHYXmfKcrLrhtkHXM9UjHW5BqAWp3ut6UMjwC1MdTM29EewfmA36YbNYBOn
d202XZl+LGo7zs8Fjz1PoZctf3vFwIFgfPXri5KQv/4AsTzNNjFbQRht88iQtWkzCS10TdQdYZJg
40LRz9hd0HPgiQl977MbYd5BSkiy1a72vdh4aBuwp3scyDzN7BTrx55MP2dLbCpj7ETrBCoLQ2CK
tLKWNyUJBRDpmXfV4yRGt9ygOAW+5UPE2wzSR1bdTezu1mVPEBz1/Vab+8ofrewjxEReFbMeJ7B9
HWGa976O2+x68FwYIsQwo7Joi4Rx43loTIOA1LqU5LK7xG2M5NhMRI9tGrzN/lf6Jqm/8UZ2+vsS
efF3Tdrjj7y1gg/aBkH9GJMysUq7ytI7eiunLLPaHTOhvHdIgIECI5R7F6ELvqw6y7xopvwQA3hq
MHCMDJTruKGwZfcTfD9MU4nyj7nduQRCwKBZWV5H+018dKYMEEnEvUIQtHKaPFrrvvOvA6JCrxth
GuQCSdRJ3pyMZ05mhfc9iTcEWtlG4t9Q6rsrneJHU4UsA4jkE3sTxv6xm3s6SmXScfkT5zJmNMbk
FrjDbWkxEuaJXX2zC9hZ2Wjiq62KAwiadudH4oGpP2EyiaGNABzEBvu94EZfYMJpNrFrHQzINnuw
feHRL7svpS6uQPkgJNdE3puhcWuwGlsNyp82ZMhk18FEnr0hm1M7BZvGGNEp6z05NEim4yReY3/x
L3oFeBNG8H6RWhkoMEkDg/rvddWlX8Ii/iSlv+SWRMllkNL6LZxt4s7zOo9svcVgE66yNCGHK7Ic
UnLvS3c6Y+fp4fWMTt0skanEzUl7ELe8zD1OUA6hKJ+TnbZ415gMcOWdEZuZ7yJrLvZs4XhCHH3m
6JwBrEs/MHsNm7bidUUJebIpIIWsxmg8OuJh9qc7J/egPqO9/uGr7iD8qcObPp+HYf+5ng26huRF
rpoG9w+FNii3GQz7IGjRT3VYOhZGSCA3TtVtItv5RjP0aFj5oUxsZ1WrYnoMs5a8yJAmJKBg01z1
ZrmrLeMc7+0d8WY7VvmgURBBU1xq9bQKJbRLkFwpKkqym7qd2TvypjEDg52rbi7cyDtF6F4uSW+4
QUs2rOOCpwdN/UPf+zegrhclV3KuA4GhjMp2kEWXdhIyVI8IXAk6BkQ0pVsns6ejJaZPDJ3DGk8e
/klKdTdCMSkZWZkcjTr4kvaKNFWXNXy5dtnezgTEIjXkPRpuAjmiVGOcwaSZL9QaI91E2mywhCnd
r0c5lU+DRniFhcgvDITRfY4vQRAWkzZ9s629fNj3VikOQ+mlHwn2Gej3juSNriyANAkcj+hTMNFi
nZIZq6dhdUkNFanLTm041nel9q0n3AHR58Coa29NmS7IttZUQ3acgP0peEtVLuQnX5bWyZ2z8imG
TmHtiniaNx0kFrznNVdrbGEXAKc84E/EXtemTp0C77Dlnao7hOlxCmCQlFF4UGoIwJQzNxDOgM+P
p3qGhD326nGMif5scSB+rj27QXWXJzcZe0SmBFbpO2+cvKvOCp5MgadeRoZLhzupkGBb5HR6X0BJ
a+sceBJYINnBWV4VS+NnBVWy3sPbJZhRd946mo34Cus9QV5NYiMKrjJo6JORYPiv5zWKVwzIDTRD
/IKWUOQZh42dbIEuk+2qyLmNV7aZT9xwlm8PJrzeyyIhIXVd2rEpd6WZmTdRoccBvmbJScMhMshG
XbgDc+yxvKpbf4+a0Vlh1IiviINW+9Ae/C+B2SOJR9d/kmhd1nDLgf4oDTUhiuFZemOB6AQVLVu0
JKdGanoNq4lA4PwXinCmbnY2njKy5gLcWbLO435ROWYKN3CbNbcYwMlU4qvjWoaVdTSTkbxwS2XM
8FHUfwW6Nu0dlVqfmtpycNHNeT6vS5fCD8G3XXyIqtT9pDrYIFnRaXsX9UagUAwk5r0/BPtmia1O
ikYfQpd0XrMwAR63BsNLpUKB/WVwL0g68U8R1N5bOfoPCV6hjVI9PmQTGEzW1eVlQo9urUtvrxgC
94KeL55Ax7DuWnpcW6bTct2EJcHcqNPIZ7WcmyR3k4PLWHnQEIiPCchI0r99wchHpYpYEnXmN0a7
LzsnYGGT90fdYidwksy76VlX33QtRdoyajzkd+IHJrr8iJaH8RY3AwgpUNLVlvpzFRBkFVkXZOKa
J09182WMp5lSFMxEcxuFRfG1kRDGtqnqy6NEiH85j8GuA6y097O2zNiDdCBYWwcQxweNHoNASS8N
95aB8pGEYOPLlKv4k9kqQt5EUOdHH7VBePCxzm3GmtTIwMB/NLdehTa0MNe0w+LvTJ+KZE+th70/
jO1pitlA0EqDyzFQeCsmMdww9HSgC+JEIKqtwT/IuO3Qi/f5vjfmjsgkBeFIO4RXZwqhephj8IB7
qz9qxzH6NXu/6ZBiXkEKn2q68YPzGLCpqb67FRz6ta29ACgGqpGrTAXDPcRF192h9cfwDgSl7leT
H+pb2Tfywml9i6VL3n+gboQHYzb8YW+G4PFjueQZq7xjmJ7cuSpXuanGO1wUeBRkJ+MfXmHySKfF
hCvPt0DCtl4ES39C09K4bT3swCVZcDQGKCXobyWdElxjmx5b+Bqd/PSlHuiGLE4ryNktkXZX3mBI
55RFMlmQDgKXP+FdlX+mZnGT6xnVNtj8qsUO3vqn2HKKO4QC7joGL33qMmc8kUaLNrSCI5v76de6
0VazmbXVn4sqMIiSJyzrxhgnTAWiDKlrOPnWTuiNZCaxoUhzB9wN0FGwc/YM6hUtZIjVyZSCpwr7
yN32rGyiq5jbH62gjEv29BTjwPDCInDcpkj2dufbm5An8+D44knBA/mQeDrPdgSuK7Fh2aXXrq7z
iyEsDQA6wHG6mNDlrk/uQy9OzhjVrTO6j+KyT0BgIvV1KRI39q7vRHiBt9G+Aiznb2FuGMz5UfJR
DA2UkmaOt9Vkxxc9hbQNOaTuV4kT6AFSuDof27y/MUKTTmslP6YIYulQONm5EEX5kWYu8Pp6xGZp
RmqPLbGCd2K3EeAa+EZZCTQF4hz97BqJ8UWmbaboKTCrLXYPFvUzT3PnDwxOzfiBAFpvLyBLRyw6
mrilIhOq7kywedyibu431MmoOydM9nuaYP0R+Yajz00w9LulpnmSpadBkHqecWjILt858JtX2JAp
nsVTwmKwDuoqWUOFFveekkjIS/bYKWGwm05om0l8pp4xONBEw5wTzrQVXYej5+0KdAoXeVP691E4
zT/SwPDblTbN+aow2ys2i1hGGz7tdomfWJtYVvpVRogl7i0DmVkIOg4Kr67MMynLlAlHutwt1Nst
tIwPuk3FRlPfD/b5gJXD86s+oN4S0co2dc0AFokgIpfCseJTlxPMum79cd7aTarXQ5gn3xrqhNui
w+kwQUlrd0NhxHpXNt4S+i0owrBlEtUZtklqKjXbyHNDl/5xUqRFkBfQg+7glXdt0/3iTZ0g02+a
T7lSyLvMDuRPn9CC3IL2tm3YOVAJVnEr0YCnKOaIuXCiB4jVJDMDUoaj7DofLKdrtmKKwiMhLMmp
rE2HB1LlxV03KPgMXjm6C2K9Cn5gtU3vaL18LyIEkGUfsd6NbdWT1G23Abo9ygUPZPdi5rLx5INi
1P7G0UxwLAOAqrVjTBZBD572LJ7t7KjaBItxG+PxyHIZbZuGLGUD89QAcllXO44MJCuxio2tMaG6
bedsDNGpBya34qiG1iFMetSH1qDiuTJ5Zuz1CJX7Nkij7II4yuSu8KbsEmwu8D6i5rj68szntpxC
KP+7xplwvVFS67CSMcYzURCD8i1XAIf7vEucr1PnZE95YcDXjib/C82D8VSLut6nZVkdTTjJYrvw
3qlRArWHDVBEw41uqfORBukX47HrLXE7+4PdH2pblw+656avK8YxfEWoOTA5lwkbPhZTZ9nUkMsy
I/sgriJLSJ5sYgiQ0OOSm9Rm+7MNM9v7TFgmJA7qM9RA7bnGrLmaUg17zaZFucu18r8MtRya80xA
TIHRN48APgiBe8oBIz8BW58/jmYHOGVE4NjyGrEu5erBQbwY3HLCiJNlhXuWkagCQknGDzESioZl
fGbOhwWH/oPFGc3kCtg57JHESC5shVNlQ0ZOezU6hfVIJcqEoS+G6MxPnPChKVBu0Vxn5hhU9Q0b
PxaDmigEwZM1qacMFelp+Fn8DX/WsgSBzC3jUV1+ZV7o4yOGQ/9G4tGogZx47cck62AS0klL43VD
eeUwx81MuFRS9yeDoMZtbJnDXaINH7u7aFk/Blb80NUyP6XAmy3YQSJ60nVFEUEYobXgF/CAEVc1
1E5+7BxZPvSeXYhdPFtU0gyNAHmTTfEYbS1focILtEN5kxBy/iTRPaEkEbtUrHRBbvno5kwwbVdR
dYiDkrrTc8HXboUF7kwFoIaqIW6/8tMs+kXPUoO8y/pRx0Z4Rvc7BN5qYOvPtuza+CU1UVTTBouj
2e/ofgM1DSd6ga4q3I/SUvOamYm/xjvp8PDiMuAdcgp6As9fh2q5nOhSJ7GTwjlKGZ2iiJzIVZB6
dn5MQmECxs6GltkaSlDRmXj7qDHMh1yRKZ6sKQPW1VURpVwMm86AiX1w9ubiLA96EjHgAAyUmBy/
NuYdqOfMQJJUROra+9mlmIKxfsRdybWq4dHjQZUhf1ppAfuWzpRZYVgulS3Z7jr5RxIVuP2trqVG
8ogoA+s2Rf8Fcds4kLBo5DZfipJm7rYIqab+KttQq+Ii2Tql7NMVbZKfxxTpxaZsfMzlQeEMKSZe
GBRrT3TpeDOGTf1Itga/gFAGLt9zHcepWS+fGQSGq92gsDZvvTri5Dxn5O8E1dBkW4WN0dsTeN9Q
3hrgPs2HLms5Ja0cfr/mPlFlreuSjohlcv8pqlnFGayjQj3mAJEZnutwJgDAxjp6w3AZpXuFMAbJ
rNtyrxCXcKYAvtxUrCeZdtklyK+6OO9hbTyw8Ff6nuZy2H60AMHWGLf9apnQolDvO9P1mzUMDn5b
AXTSg5xRifwSnR+fCrF25x0p+RnNuiwgujClq/IybRUjSs9nGM8gd1UBNSxQHnsJ8NxdD0Zddlso
7JziCObJRoDcEYM71OBIkk5UzBlucW4sNN8WI/d9AumdXapMDwWGzaz05+LODfvBW/13E8gPpTVa
5KA1hL8qzSkEdETlsr5yh9KqjrJS4vH9RsFroSCaIomiR7qSF932eA/f6DfSIUJ8lOB1im2nuSqB
TGJWLXpvXAWm3yY7x+oK/Rsdn/2Xg/KzSEY8ZIc+vVfvTWuCxTTRiiyeVgQH149U6noSLXgavrds
7zYIucUJKzz4KtkbZcS+pzSM3USRZaVhXN7kA8bTddCTDJPaZUd3zix2k9OIz80gYRxgSmdr3Mx0
63CCOmXJxkXLj65n9Ld+Y8U7yNXWCRethZXSW8g871/T5eP/u0Bw0WmZgUSeKKU0FyHom2s6GyAW
mT5AF1DF5Nmu2mMUg4NScBCv28EdLhwfPjI5GM3d+0f+64W1HAeHzKIjxaKxsMpfqnEwAlo9Nql5
1ac2C8ssh5dvRPH3WNRsIAL6zOlv7qXl/OVkWbQSXYa8xHPgtLzRZLZlgt4RpCCDRB4SCdyTNCaM
4DSms0A7EQbyHBSWfwWprT6VssVR2MKzX5sdTI2doauBeCZQI7/SA5+FB3/T+16O+/omSIvSMZ19
NAHS9t9cirJp7axhQl/loT1ey6IYr1NoWSGLmZS1wfvX/W2bnfu9OGEoZWLL4W16c8eDKfQqktG6
FVISNldxThzpGpev+xvLz9uTostHT823qIeamG/e2kemfgai4pD1FJiKyjpKqyTftlXcd2tKGcwN
75/W2weZw9k8R7aDDoKa/1vNTjlZScl4BIfp58STkKerdtNEEWgvw4xBP1fTUoRiYqCIPLPG2rz/
ARAJvbmN5P2ZSDdsVEN4vp6//0JZnAx2Mmb0gFas75vuIVb5bGyBkGiPbqMRXbHmcPstzf6azkCs
ssdwBmhLjacBS9L5BA+CCyO/HrBCMl8qBBHAREpf1lttZx7SBBy92Df1gt8FfdtTZMOAO6ybaEjY
YwDPP4xOOiypdvFUUfotfVKuzMo2D3VUG5DSO83Y/9yCEb1moqVnsKxBycGoroADgW0tWd2m64Js
7c8ymlxinljI2pc0HTyyb3JElAdC1U19nQ8jNzFQo1V9ZG/BhEqXhk5gk45Muro3+cWyNLnyBCiW
xW40k2XqHUL+rHo0gVusteKsQYB1Q84EX20EfsdVOzg+/HJGPGs/mGKZidOY1YDdF3z4CvUqQCnN
rWRci56ieqzDXZJa8lS0ikKwq/3unDiQ4IdJNP3ids0T1gAhHQXEDISGPpRBmLMyIUr6fm41DDFj
go1h2C4fQeQhHSibynt+nrTA0UHZ9CxCtCSv6RCLCVmGyF1W0VUQd8btmAIiPE7gS6i9dSKgOFE7
KXaHeYHJVRDw8nMnoZJElFlTTis3YEm1nki3izcZHnu1o06T7I2RQF+IuYJfHCIG0UddjEzQBdoq
enc/1yMCnUlyGkmKhSHkQMACFDeO5kFbcCjPRn8oiK9OCOsgjnaqm23/8zd0ictBOnoxMGDUgIpz
JJ8+ONDH+3kRfE6akHSOXgHigV/FGj9dD8hk1bUeg/pRzammT1OTfTbGQ7BLROA/2A4uQjs16WtM
xtBcgi4rl1g76Dd1aEhCk8cLlZZ0FbwynS7RArGBzFU6GafnVdo4pH3FjV3U50jJNy6VzR9Wldk3
U5RZ7ioi7VlsIAbM+YltE0Sf91/WNwon28LbwAbbDxh2hedZ9uvJJ/AyAlaskjAgRTjZOqJ/eMM5
Mk5Jl9jbtdXEl88KjveP+3bwtTzfZZpd/DI2y4m3qwl7YH8YyoHedh4wvkcGpeUNfOTx+v3jLN68
lzMKKgIKWij+xRK7irri9flRV3V7nZLJ7TqGfx8T2fUd7zjm7jgNBBh6oK24rGfsrWfhbFWfNC/F
j/c/wl8uMWJNz2MyczF3SRzTrz/CHEy2URbQnsxBjtcEEHPEpPJvLNtCAOGI6VsRTVyD94/6dlXB
GaMGQoiFOMLD9vnmxOm5YVukbEqcl0zPCGjFaWrkS2s7L9vHPkp66zfj/l/mOc4TrQSKNbR5SBHe
iOUG3t2xyGj5znESXI1TOIBAHJ3vAV5QZ/v+2b19fGwT+xqWHRNNHn6Ot2umEoFKoNFMryLYyeBU
ANsYN5Wu5/LL+wf6u5uHlt5D34/WxPLf3Ly4i0q3dfEijnOVfRGCrLIV8UV8IegBJfitHL89izd+
Hvcfiaf/T7Sk/y/KRBff9X8sE0Un3Xbfv1bqlbR0+Zlnpahh/YEWGldx4NoeVUkegH9JRX9m8LBq
X8wOApWaXFbvv7SiPwN/XHTMvovona3Ln1JRTOa+bzJxmiz6bWyC/8i85b7N7cFYzVKH55Id0sIj
WDKeX67j5RxEBiWnp5aQh/msmDK7uKzddMrWeGOb5giXE40cCIzCrTd6dLCarerRC5SB31OmIk/2
CAtKGiKdE5XdBEhPt3V4nrEZI+TBbKlurlyzaH8U4zRnNPTpUei7dHCMgKIKgYhueGSEH+sI8CNB
5u7Ka7BDPNAFq3LH3aATi8d2Q8VrBFGT4kQckXHbBQZXeecaUeX2FHhiU5cXQPZt3e/Y1OXdbRun
XX49wW/BikHdw97WFfgKKsYJzVpv2aY+JSTCpSdXxP60zrHVe5QoxorQLZ8u7Y5aomnSuVPGknVA
h3o7Tm77I4xR+sEUsfv2VjhtUH8IOjywV7VX5P+LvfNYsls5t/S79BwK+ExMN7Yr78liTRB0BW8S
LgE8fX+gjtSsTYp1z72j7miNFDqHAjds5vrX+tYnhFBDnCE3wh022WzWVBv58eeMjk4VErmm6L3k
o0o5WCwnbDlLBPgGhxtcsR6L4JahptqD756pPh9kNe4rdgH1jRhrBuT52GRiH7hzbhz7tnQK2ied
qg2ZMdGhlLS91xxST3nHjl14EPauYjWLjOGjsDPdQiuTXv5M/dx8RYUaUq/u2+m18RkdfHXjIa+u
G8pFyIClXfxodI4PV0k60VfLREE+oL00+qnxYHixToizuct3qSmX9HNpJowUnLIt5HfVYNF8DgAB
tDeiiYPuwhz5f9oNXc0InPHs6JyXMG3uRk2b9t6V7fQFCaqMd30V5T0dRK55TzsbLCbXGl2wiviW
QbItlcjDJk6mtXTDp6g5VRbGkYVV2ItXpdXDUnaxsyVtPT72PGo5yukome21sbgV9g+2hut3UHpl
Pjlb/lFRbuK6tl9Hm0FimJvYypijsgBbROWZYZ6gpbZCy5wZC5GAPtsJfJ6NAlwN6i8ka86+O1Gq
rg5VOss9PKEiOO9tNbdMulK724FnKJYrnMTg1BbiD9ZmngzL2yVpFeTX2WA1+Z5B8PzUIPZdIVdH
2XnpNRNydCrTdccBwnkbSza+m54gwUshBxJJC3ToV3NspHMwO5cHxlSG418VLrmL7dybxX3ZaEue
aW143mGEkcgeOHbn+OBTtb1Pi5QZCvzw4r5gyMEOPjICxLCUfN/eB4PPZwPU7IKgkTMNQY0yCxyP
fQvQ2FskkpXXCOPAUhtyZyCcGfha1Fif0hZbCZerDtwFNS9SDvMFIcqtZ+cjF88GeNvBaRuyaGfq
0WBMSjc5GJ8J4fQMeSxpabpZ9JNy7aQEkWznd0lSw7SUy6RUqDgz48YdwINuErqQ4m0ZTZp1UFkY
lwWDlXkjpZpoOc8JNYNZsh1Y33Y6iHCiYpHRdi2sR1668QO8FzFhmRlo7LAjSvQeczykepXRdHGd
GuYA9TPKcdjgUx0wg5aWSakAemTyPFIiZfEDmjzlroQWsV0Ann3mXGt9O9W+e5f1vYkup23DeAgU
JHF+uEGqpJKfLQplmzNXl67PaS8BmDPewveQtvjjdjiPKfjAJUGbrmYsAS6rsfKFvDmF1e0xneqx
21O6B/7K7lUhmNLZpmlvl1LazQvb8uoCich1bu0GkX/fsZX2CMGxOtyoyUg/L63n3ZWj4H1uTz4N
DPXSaFBnFBFhYnLt48i7vvlYDprCEWml8KhSRUb2Mu8xGm8cjefkMAx28DxHUf3o4qYsrjOEyemS
Vciy7HyBlwj2tWnQ3Ji7Y7uz4jYIwnTMYgwxgT/MybUeG9e+gpQkZtCTuF4+DI0Qn6XbIat2YBL7
vcOpabbRlOT5gxdNGO5bw3TSo/ZTyztzJ38a914M8vm6mmrzAXqbwpNaYfk7T1xmjfsUuebLmDjM
R4Mc5+vOavPcuWFTq7l2RtPVGCxytrjuTByVl9Oy0IQ09DQkxVaamN/ZTgZkF8qkCCjuTqY5YLTo
xYEEE2qisM23SYZLTIQRxuIBcN1CRQZP6TILSpDwTdXQ11r2mOM5Fa4xzWj5kqb92pTci0svK432
C7XoUeyEGD9buH1zwdY5NLwybr7Z/SQphUK8dL/CPjefOgl4jvJ1b8xALGCJiHi9jMJG7WrxM2On
1wXdNyJXvbmlNXxM1tRkF2PY5LUeZmNWDrcju435gGjHV5LW03FA5QRsSF0D65NsxGiDueu+9OXQ
E2egE3w3gZ+ztrExect11iXWRFAqtWacDe4QH+qBr1pIWtS+c2WKEWNDZ62KzwCLL9hY6AFbi9qZ
xwMrlwmUEYzL+XNeA4fIGLhlKUXgdIIgdG2YzcsOoTUrk/57GgPdw7tvejT91FEzFdU+8gzZf5ZL
Sc0wDFg2rFt23q6sNnSh2NWHrMgm4JzlwvDKRfdz8uasQMAyC+Bbs46mHezlZL6qpkjQ650k5XiB
X7eT550xa//g2iXWIDYBrcmwlcHhMO1cvnVdFPKCkO4OyKgNrq42rWbIccaaA4U0TJknbwBgisHy
wIZpIoGSD4W5nHHrIuts7DkQyVVROob/onpv7q5Gy2yGG121mmmnA6y1/djYTuNd9kT97RU8Z/gX
iZH1+a3s87raBkoLhCDs+8t42/iVMT+qqDXHT33NOBD+Z0vaJ2R1NKdnsx0rJp8xgkB7T9gBdtdG
eFb9okpabi+KThvVzvXaIvoUEYZRuzKR4pEtXXDFiRMLIBq3+tLQ603pAG6jbHzReN0xlSZRPK9A
Pd89T1kT5I8zgJTxcz725RdV9VFzJENajJcTWkF+RvOuXlMavqtv87IBiUizkvBxO9VVcjHHDsoD
QoNGLs+pVn7GqMwvdc00bj9OZeY9tOVQfUIttOwnnxRMEVZybt1Dg9s6PcaUAoyhXjO5vFLswtza
I1VXZ5bUqfFY4HHX9/jtvNIAcaswuUg34VMw9onFX6pX+p4Me6T/ubn7W3uf/1pI7v86zta6/fjP
W6DrNP7enkTl1j/xV1TOpaAUXxL5zlWtQST/1/5nbS7FUQKmRrikvYkE/Hv7YxEIlR4pX5gSxM3Z
5/x7/+P+A2EaOyz3C6o0YTf772RFuWXeSi2MMABkeK7P8YjFIzm83f8IhqtuRpdzMeImng4zBr5i
49i1GZwthTnL60bEFd7uMc2Tq6EXWBOxCFMsl2HBYMDME+mHk+23j4IvNi3NuY71DXcf+FjDS9m2
YPhVpqTF0qpgquOOsQsYg3ZuOlsLyinCaYkPYZ/bos2OYl6njY2Z1TCYq07TyBUj7fFIRwzu8OhD
82OOTuUTK0ncYgxK3An/WM3Seehy54rNjPGyGKlPzzzbElZuWJOv3C6IX/BLE0h1Spunp/JLeJF1
Sbpm4+qcqmoAXqI50mqXEJynh3uhxNGmgoyRbdBuZ3/qFY5WgWe4TxPKPZyRPqWdb6YNIF4CLvPR
rdziORC5fe0mxC121BLENy1RxM8JPsvnOu7lN7j4QRt2s4ebKWm7ka/cMFj+c2RzyI+xxUsS8Dfa
9NVso7Gd080AVrSqKSnHeMSemP64aq4fnCXzQSc2i7Z3OTm8jiJGgaXYHBNo+xl7pw+MSRzrgXQI
9SteRmFN4EcSRnBvFHS6M0vCtkO7SnfTUalenNnZIPsNy5H8wmbOjLG+09Mzvn057FUgE6pdx6mK
PtRJNkLkBEdG/VkE2nkTg2Vzdirt1Jd2rmrqfADDfqU7MyKmY8/uB116/ScTK4S3s4qc6bBUjQqT
ppJfu2ilrPK2xF9PSTNNKSaVjeQFJOkN1rNxe5HBliYBzNrJ27eZz1Y1J4LDwnz2R0a3QwlUEhWf
SYnXsTDatFAMjowcjW/JaODkYY2cXkCPTO6NPu1ecSk+9WlMW2XSoT2GRS8b3LXE6h4GXVcpJyjH
K19YED+MpW2p7lts56NdTznJAXbylCbMnncPchYU9QgxgAa4pFiazVj4KOjYejt700/l9DxVvoNj
E4fNV7s3gLRIp0f3olNquVOF7/F3syyEdtup+ZAX4EqwBAZm+z0hpvAVWzellhjZvqQQugvgIXmM
9XZAF9l0E8/MRhRCjAfA2WI3Vyoi85Gp8mME8ArrGwbJGo92tXx2Da+5GR1vWP34LburfKxlvzUx
oAS4QjGEMZJOs/rc7lung/ds43yLvc6hzSuiz5LlHOzK5yKHcFdqyxWHpqzt6sLDcI2PeCib7qGK
bdptqRph/zgy77m1Ms++J/CWX65W14jdeW5+U2q0lz0F4+DtiVvKZ0KR/l3v98FzzUceokJjifQM
3YO6uYQl3Y1iX0IRbWFHLs8drTJh0Mv4u93N2Hu8VkkM34Umr9YpORNMo3qBKNU0FU86idlcOTYG
3KesLuJPQ7ZepKDIUlT71myJLZIYybaqjb1PAhcbJjFLRc+JIxXvKStWV7AdSvwRHHEXCThRy6yd
5GYs8aByQ/pDfo/RoI22jmn4+Zaka3xk76b0ASnMI73V+lMB7owBdTioGt6tYxSATmvlt+Y6qsK0
HkR4VFg0McXfGMEAfVshHpTbatVF92kVJ5Av6nz9hUFq1ITgaz77ZQGtFwnKcWmXAM2+sRbZRFvZ
OpG/Z0k/fjJMUX8qXWXjgGeHwsZU2bFGwSIMyZhfrhznIYa95ovOvymodvtCiLa9aKZ4ofU58Njw
5DPjKezvmPQYQC3Wzp9sN9oQr/CtHdv0sd6OeVK124YnD3e1A5QxjNzBoZHYl5neCdE0yU2UmAld
80POdtIW8X2qypFqqWgZUHcUL2fl8gGSc2GA4o5VV17BeK3qC4oXsA+pOYsH1qIiHjYU8mTlnkb4
PthhEapeUqm4MYY0niocL4G47yKDnbvX+Im/he9rmdzaU/opTWmQCtuuMiGC88yxDfZ7uCSRgxOP
aF63ww7sEdVyCQ1teK0SIeDjsSaJFGi0Dfm9PuZpLSgJKyitYiGc2eUHSkbYPYje9Cys+R49KOZk
Nh/sFB9w2A45N+CYEghAXCtJVvUsikNqNdNtC3GMtiPg7YSihHC/QZhF4OJzn32SHvbqik1yx44a
t25pAkXwk9b6phlxYjhc2Bjb1iLOvC4vx0OU2vlrNtnFtTf53hMRqeVTMdjt18TgpRjONcFzqwOi
tplr0/ww1Vkwb5yurV9d+ogO0yJq+O7L8kJSkx7qyKKxI4lqJ6AuMmvrrVJFmiM31db93C/WR9+j
0GmDNx5YmuZPP6N0aALXgb3c56mxvOZk288BS6WrZ5XiDV1kNI8hfQXYRktMiplpEn4dW+yFaDcJ
NWh9Mlpn3iC4Zwad+7wjeWjSTTTo0eFBGf1HnNOY96gPhwlTQANXe7btzbB1p1aTL/Zy8yopVPK1
m5AkNpNqHKKbRTHLu5iuElpTU99xrklWNDg8Y6lpwZyyqgwsPvZj6nzOA7NP+IP4uIcLQPOYGJal
9AhewNIY5GUcWGN+6cd4vfjETEtUPfpFSnEDYV/CfAJQaYQBixeLpsCrNK2z2fAK864FymeFwm1J
DZjCB9+S+05zJWsli4uqT3DLiyWzvgoJVf+bxchfXdZFVFADVafMl6YioBhn1qR41z85EwCbE+dL
XBiZDh1zLrHcMqAE0UeBThQhxvRmdNZRMppABuoNl3r2rsoee7BAKx46M7NjlOrYJ2rGm94KaWni
xAS9PXPZl44KtIF8GI4HTQjtWA+1xAQxrmZlEGeqCNTaYOfR86lyXmMbrPS2eZj9zNAUHQDc6/XG
k/DuL2EmR/Nrj3yWX3e8INp975SyvUrzuG6vcIlnwVnCIGjxsNDJgewMDS34TxPdDOICQzPFxDRW
1PGlPbpF/AUTQhtsE0ocuEwZYfyQkmf+onYyRPo4RYPrTJtyYnP1bZj6oSDuNc75rfACCOEtK2o4
SB36wHnUzHT/wIVexLGgtMDfKzaSRchtWjuhsyCyfMDRZqcHdpOshrmRvelJjmAzN5XnaYZJma2U
+ARVwnqeImOyD6UcoleMNo5Pu2lGPV0R52QuysgE+W0v3MzbfiRBs5dqFP2xIulMsa0950M4m2NK
A3Sbqf4GV6NZXCSZPXw3WElfSbbrL6KaTbG3qPhI91ZLjeTBkWMw7zSyrx0uwooWnNt+7G3pr0ol
J22srxs8P85uHthuh7XvxfEl1GSIjcJwEDAkq226FhqhvvBOoBAXIITkVkfDdcPY0aO8wYjAY27J
ggYQl/WHYtk2oDCLyFbDzvel+YrzMGcRH1BdRtwWI+LOH2wFdb9KCIwDy5gK1iFjXxxYJLgIk97E
88bOm7dew3fziXJv4BM8quqxJiyX7AEz9VQlEmLpKHawGEjQupvdN+2cvGJ6z/KwGP2h3PCJnC96
yqLVpmNtDQMDVHsMjLSDZwoUGGRcG6DknFvkzXjx4/b9aFiNoPCN9AhhI6fNSoRczCGbUeVmcusM
CElnlUeclHXuPNQXri4UzuaEjqJw0UZWHQNdNwxHKPR2N+OAsHSF3ErVUV2QnLggM0I7c+y0RrLD
mDKmDGssbZAI4ypsREIgeefirMBRzv9ZgdymkoghBfVt6JxzNTDH72aBfJVoRDYyNV8J6qCMLV1S
f48b1PUdMSiVfWmKxp0ZCcUGu4y5SxuEC9/q6iVE4h3lEDoxwc+1jr0fMJ4vnmisETIdubFiK8hX
eRFOPoeI+zw7vR2WqhuDJxqqaV1DJkzN+6SdiUl6LVZYtLCx4ZSGLjTX7qnG+4CYELcQ25fw749P
/9+UEHhw/iQhPHyvvsefi59nqD/+xL9mqNY/HOag+EaxZnkejo9/aQjrDNUDuO2a4HSQ4H5wLv+a
oVqweBjru1IwQsUj+5OIAKaKfTH0buQhC4at6fwdEeHttN0T+C99qK2+7boCf/CpG6WOKsS3Mrrz
qbB79kk7PfEeLAgZuJS6hG4vpy/1JKLDT2foN67Dt2aCfx6V3b2DZQLfrH/K2+F7OaeqCu5GlnIs
Hsv0Qc1xevHfOMgPLwZxbkyOJ0YbZUdKsm2/y2PXfZ5F27EOoU32b7k+/vlTmGmb7O04DCrMWw1m
kJFi/CzvyiGBqyzt2F0F5XEXB9o8mpV4+fOPQov6yV3z1+GYWXLL2AL552TkTUdJ0qVknr0yCi7N
yXmwlVVeK0En358P9LtLhH/nXwdyeAZ+nq37VWAPphZ3UH0pWBbS35gtQac/H+R3dx+7YAcevesi
pZ1cIj/uxjJJ/DvWEME9/xKdBZNe0DYWOjrnIIPIRyA62f75qCvi7deTCMoq4In0wRafHJa1Qjon
hbzrSqfdarfF9Kt6Cp0pfXH2C1TBh6ENYIiwR//oyc7fU2IUf0ljJosbJxoYphSLe8GHXhI7KeC6
sEVAZ/vz3/K350aiPUrYKgLj1tsLgN0PuIvh38VEafZOni9U6Za+FxZMVl9tZwluE9MSxz8f9DdX
nUIHmDgORiYY/idnZl6I+tSTfee0mqJ0G6tdKk19+d84CJjv1ePDayc4sS2xFByTeTAhmI9MViNJ
I0c7vEeJxi30y1Ve+dYSW4iNNIrc/vYENkmctW2TXrLXFd6Oda9+hvpU1OetLGXNDwtgQxa0gsH4
sa0h21kViy8KjTDzH2fTVK80LUQxE8pq1GDlXZqDWVdnArGLOC9soiS69NUigy1RPSMLU3BK97me
Cwp5Aie6pR6rNzaKVS95nyBtngTC5VPrlr5mmaLa12Ts4Gh5sTTh9RkOseB4WZUq22icj9PYjiA5
yaM89g3Fn6zLyYCDl0SbMAc62DG1dvYWtYLe3F5V1oYndrqkcsC5w04Ie6eq0/yzZ2UpYPN1nxLW
MN8OUjnOE2NjFsQrXP6+dZQz7buqcXAnWG15t+4GlkPO/0AuQLcUpnTa0y+wAFfdQVVsrz3VlOBm
ukZSsgdjDB2YDtnvLuBTCiCt3vgaD/b0CuXKPZMwC7Ktp9l3hJL11QPnMTgDDVMGZ9ArCOfyiMUX
vqrr8qyek/7RZJSX7WMmM2eVKTR8so7GtA1NywotJyf5REbVQsCI/S5/lSSVZuyMtJztUtUv9aWt
01UK4xVGt07iUbgXd63xvZ3YUmxb3glHTJgZfXmDq+UeX4n9UgF0YQMS4Dnbgl2h4WetKcSiz/z5
wcGXchujblxD41E9famieGRgS5i+loZ84qNCuyzo+GQjG19/koYeLqUspAOVI29vl7HDbGwG8eck
EBgAsiyprIPfTvkzqnuV7dPcG2nAdqfhkr6+Md/ZYwMnKmHCHR0ou86bbSkCDfYmwOGXJSa2oYb4
q7EXslUQtvy4+pySbtPrVK6jqHPRzRd2l+y3kavr1QXbo57nE9rdECSIg0smsKBiaoq/euOE8OdW
DT6HuGrnr6ZWA9jmTqQ7Z6JqUzT4FrZLAmZpI1y57liUdhSAESu6rvPBLq6U1jBVS0/XeitzqR/6
NO8vlVM7ryZ36Hybe5a+sONcX2P7URbSL+IyweFyUcxZEwJn5WDhaqmWAJG5osnth2HbItbuLQW9
2q52aWDDyMGiv5yJxi79YN7z8at4xMyWYa41ahvUVVADjpgZcCxUOCXiVeMEHzZqlP6eOkeemw6v
c8p3JSVpXiigEGBnh+lrSqboiT7h7kX3Kn0QWhBCH9kO+qFtDM5nDS7nyRWld0exXvolmEo5blM3
6JDAgzo/qyfu5rOAmtprNfHoMax26zPgSgaRt9ltvqS25gItiONfTDOKP/E36D7Cqcej71eLOB/t
1VMhrTp4odQ1IlM/tkSasV2W7dZdBrgqFQl3wDXswjc9Psx8KwzTvCpys32BLwMnEQJf9h2CAO1r
EUg7xqNZzRTeiD7JCuF+U6OOvDSd5X6YHFqlNnmQVTdZFWPop0iJzi9a2InroQd7TthxxW+l4ZHE
MiqRfoqMJCGsSf4qZP/h+Ruxqol7atRa2n0oTY/ZyjkQSIxYeE9428ZHLMfcg+RLPkxdZoDA60gF
bSx2PfyCSc0mdA9Xf2CzGN2pmerEA6OIHhuTxe7uUMJ07sJKj8kVDgqfebBB3hwzOZpCmEeY8cJR
xVa2z73UemWMCp444bVMb0bbxcHWBqnSIyLa+hbpqLjT9TxTvOoZ1iUAdXI3JBEcczd4KJmbyQji
gGlUldP6q8fiLue+R62QTVHt2t71bjvi1k5IodbyZMUMjM7HTOdnI1s0eTXxJm9eStATUCJcPBTG
PqgMizcQHqsgEBCXvTK9lG2LYmzzOkaibbRXDsuG+IV2HryyZTAG8cq+7lsW37ycnQRYBcNn+9xg
291ddQVch22FnwUaYGM3NLXz36Pd+lRMG+I9dMYJqgLXj13crlhHPW+lXgi/jIawLywnFa9VPQTu
riB3dFgcjaDmog52UB9UE+oxGoujl47mhVFlNrleJ/Y/tV4xX7qNKUfaRv2xwizpG9/G3Og+0HMP
ELDDHNnTymimL0Ac81uzKsbv+I2s76y/KdWZKto1w4bYgz4bImIxWwN20bQzlHTvGjtJKFuvbQpV
PsgUhrWCLFZsm7mL06MCMQFEzUvZ9zdOzSrXYHs7bRIasoHOTYUX70WROd+8KaPzxRBtPh192PjE
J0WWo7BoyPdHp8CtvPNlK66LboopvJMYLHaE4WrafymCS3djkxdOOKK6f8yyXkwEQYN1HiOJJI4i
G/qLCI2AQ5D9yLF4r3eW6yvK7VXZ4HlynSTyt/U02huidP5npM282q2cGIpP8w7RKoA5k25av4+K
EHpaOe6ZFdDzPfWdRcLGzxtjZ2ZuEoNwGnxuRROvEDOeIvrqTC4jFF3QIZhELc+O1fIh2rP0KNAB
6J2EVUetqRMi3FbQIzIvWZneDl3lXqrLLszHBZJ+QAEwCFK2FdiyQOCoENNBEOMNxCi2ZYOau5uk
LGIVYhfjM++3UaeuTHuC99hZWqJXdzVfKoqq5+yYRpVvXJp4JxKyIVYU7OiUzqazsqudj4KV2Zmf
dOW47Q2/fTZZKuhNb4IKCL2cFpQthngMKpURwTMvwSpXzc1iIVdvyrL17pbSEi+2wm+1cTtX3+Qj
GwNaSh2iHFhXmKFsPEKOjBgURWTh4qzzIUxjxo3tF2j5snPwqrsOswi8XyMNfV00uuY+HpjihXyN
iJqs6XlS+9hG6Dl0NI5AkUEn3TKIsV6nwRmGI7YZOB7kYeTBnhELQfg52cQ4z09APNVTYxw1MeQH
33AGeWxnuAuhwsDFH+qC2h7PW8zQyVM0RwjurrcE5YG0b7yEZPiXirx9O/Rc4kS72wY+6hR2Le7J
r6NE+U+3iY7sZqetAN4bDfbKJdGmHIpNIL00U75HIBT5zZzllww4q/ORaft4Ni1uS6ouwJZKr6rN
PGcV279jBEZVYsLeEpwd0MrC1JhgBmIwoOHAGWbrcoC9M+JgNgNUKIvRNml0uosgvig2Yn2/+DeZ
xfcVZXQpnvIFjO0mmRaD9zIWcaYR+N92k0yMx8mz/Pai9McRJmkW5LREYdx8Hti5Fmc/NhP/37ry
v1y2rf/ZuUJDavH9Z9Fp/df/0px8/x8uqUcXw76NgPBXRYJlBv/ArIJ/+IfYZK0Rjr/kplWK4p9g
5xeeQ3KGf/XfphVjrZSzSAGYBFhd8+8KTm/33j4JEjpbYLP4NMP5mKBOtrWOKJzMsKblwkrwi7cb
WfvFHXjaInqyq7K2nti21V9+OjO/kZusdUf5fzJJuNtM1AWGuugnCE5IXm+3glAG4zKKC3kuNjfx
5v7j5fXDXf7Ofn1VXv50jJMfFsyj2/igRc/zzfPLY7y5jDbn7/yMt36fX3/GuuP9KeUJHRo6dsAh
ut3d89Xjbba9XcJPZDHf+SknDTK/HuhEZYLNVMzezIEuKJHZPiZbfgxj7XfUn5Md+i+H8U40psgG
s8F4n1MWUTlbHwRNEdWS7H2bnI/dUv1abgN5DMQD+byQSMIGN2fIKznsmUdj2895rw8MEv98nt+5
kt6JPuHO/zrNy/7mJggP12RN/4eHONEmWPh64KP45eXmJQkf+801POR3Tu9bqRCysrCZ31GIgsKC
inzaOdHE4FHLQPSQSF0NkY92aj91QPDFhngn8/dWq/rnoXyChYDlLd4ip+n2xiA8znSxP4DErh9j
T55Xy5QdtRHn5xpa9AZbjvnOTXryIsFrhgMWE56HuoOq7q4Py08PQ47ZDEMyjeuqs4BTmVjMvHFo
t6VtV+elLdLDn+8K5/R8rge0SFDyMkHIp53w7QEjI1N2a9scEK0X1LHr79yqJWDNemY7NFrBa1bR
gchwsEt6JS48r6WJmnXT2imv9nHe689NY7ZN2FvWEEZ4qACbEhfHBDGRFZyi7N6Ah43SQausiGJ/
M5RpfWReI3EKjf0u7UZxRk8FfJEsV7hhA2frDIpycLuDNMakbOfnjsV/o/G1oSdp/+dz8FYe5JW9
oi/I71PuiY/RPE26130pSlDn8X4Fde8D7Kr7mr3S3z2Khw7lkOrCYYX+7Jy+5mCqRNiD1X72Szuk
MmvctzB13znKL5czAMNADeo6+ljLC06e8gU12/bm0t33fdB+aGRlYKnz9MPgC+sdVfU3h8IATdEQ
X2U+s97Jp8GGsCmYqrr7ORZ4CDjy01z2w04u7nD/5yv0u0OtAyNaQCnotbyTp6IuZ1mnwDb2ixV7
O9V6xNKXKtkndhK883755WZgtsL3m0IILpdFCvDt8wBTZGlI1Pt73NHeDg8TDqXCeG8OcfpqcYjw
rj7XdRTB8kSePnXdgCCgg+EoIst+rRqL/XULQfK1iNCEdiixzUPACLR45w39Vj3mNmew5jLS8cSa
r0WtfvvrTDsxmQmM0SGOielt/LFonwsv1znA0DT92Hui/ZSy1kK+sjr7ve/D6cuNtxtLMeaGkuDT
Grp9e/SS/sRmdLviaOWmikOcFJZ3nLoahh5bXPPeHoPYeueFenqmXV6l6yPHCjBYazxOfrEsJwj+
leEfQBimR9668TNqZsmWRDgXYMRrMj51/86jcXoTYV+2+GjwH14ssDpOLi9jrKV0PFkfS4KcmwR6
3ZWqk/Sdho/Tp+LHUXBpM0j1CYz6J08FgeZ45gGsj6rvygurpN/bL8jq5DiO3nkqfjmLa0U330HW
yaQOTHlyFrNagXBPKtoVpho2edSPItm3yIBiry3gTxuvdDh8jCwUv3PoX38lX951ymxhLPUo0H17
0wyyjpBr++moTRfAmuckF9Ip0xDUenH959fMr5eNcC9MDO4Wvr1s794eahkg0iQevmnCCO01eOP2
YDbB9M6C93dHYernrCNyz8TQ+/YohgzMWJTdfLTK2dj3mjiEod7Lm//mIOsAXFjM4JkX/aAw/bSO
6HpuiQBD1rGpLWru0QgrIozJ8PrnM/bLE83ZMlmtBOsigh3YyRmr5TQp1yr00eAxvBGDii5ts1VX
zSwXPOXT/PXPxztZxHIXCE9wdUybrykGqdNb3gOHP6CTH/3Kje/8vDd28PlbYKylwqbKMKFvKIeX
WeSf9U5av3PpfnMvMj0GoMLbm13eaT98zlsNwN+oj52XGuA54PxtdEK0kLaa8enPP/U3VxCwLp9X
LHiOCQzh7W3CYhrCwmjpI2GHHOxMEdAOHYPreucF+bvf5LBSYKyKZcNzTm7HqEFTypxgPhKlrj5z
RkV3hDaeWoeag9Vnf/5Vp5tWrA/MRrlwwfrts2gqe/uziOZhmnYK4zjG2pH7pPCVvDUJjX+oYsO4
XhYaMj5lZSAfNSVC91VLGm1HxSVl2fVQBNk779CTqTlfRJ+OFM8j+x7QdoYH5e3fJ578zM20aR7p
5EEnIrVFtYchmJLv7SVx8TT1s9ftUvoZ1JaXsAm4LfFH5M/MbsQhjwhz7gtPGAzaDExp2yTrjQ9W
nM63TAOdbPvn8/fLA8Bfl2Yn9gaoczwCJ6dv8hFtS8qDjhmQiW8VaBWYtDbxwKS1vdUlCle4lN3V
wKRnZ5uz/mc32X8ka/3yIViPLzGeMJJFejjdfgnmAZ5bqvmIyhyBPWHQaWmAOw765jNaZHpZ8dvf
uWl+uUU5KPrKaqwxTcwDJz96GZZ+sonZHQH/jC95AIg0jPMOmhPQeTiPfz7Fvz3aGnNikeZb+AXe
3hGNzqd29L35WFGfcSYynAmMWpUI7cQ237n9fnc6cWDy6sR+zxfh5Jfx2AO17Hn4ip5I0cDGiNf0
nA7HoE71rhb2tKMMJHbfeeZ/LEB+knV+3PW8WSC6gBLj5b3+vX76PCSWkyyCCceRsllckEtSDAe7
Z7rvpFK7YWZWx2Ie9w3T049mrGEQYnyMK4c0yJqvKSbM/habiyI0oOba7yyffvmqcL1ZrEmJiQt5
6/Ss0KhhFNrMzOPs4r1Mqm5+JBlA5MboyQOQIH1vf/G7ywAORFCV5nEpTu1OJClWQ0hpHr3CZwZX
VsGVcrr6qXGZzQ+t4x5q7RvvOLl+e1BehEiQK7DPP7kGZuGMlJbCGFOFLvwNQe925422erCxHtwn
jgmSKwPH8V5N/G/ubyQGMsDrShwp9USfmhQAFP9/c3YeO24jbds+oZ8Ac5FbiVJTHex2DhvCYYY5
FvPRfxf7XfwWmxDhgTGzmAFcqmKFJ9yhjVU/HtzKRFXBlcopC3rnN9qWzZfbh2ljkqCtCXQQ9CF2
NFYPtjKiDZbi+uhHSPuyi9oM/ltsd29AfOEHZYMUCapO/m0gt7xjRIw6ESOAHHf1dto96vtGY8++
SvWyAgBiolagDokIT7en9+qRfhmI23hZSIcn9Poc0eMwDHhZs58naueR9qR+Rl9457hujYJ3J1I1
ZIxEwMt5+eO0qnWANGhban47N2XvWcFQqJ4mrHxPxetFQ2p1LxjYDFNZQ+mG7GV1HxU25PoATyhf
NzrRnVD0UiFQupgqgeBdli+q1PJj6aKu4Q0zRj+HqtERdKR/KaLj0ssTyCZbaezT8EFi+O9Xmwid
Lhu7V+PIXK9D4GK5EMOS9JPMqVyvTFKk2GwzmveKAFtH5M+BVp+VjDILJoOBrGJEg3QGAISV2lhn
77Wmhq10e1qvknKuuEUTCoS6RhC2PpB13XYlbVVuHwSdj2FkKF/spNUvEmDLh9yS4m3c6KiV5oax
B8fbCCdQErAXDbUXOvBqomhr4QUpuAum3C0+Ws7cqscGutd73gXQ64vuNtirYLrHV7Y6Tn2GEvLt
yW/sbdI75m5r/FtfJypCL7vataXqIyKSlejeSjncx52s3L/C570EeuxsqlVkzCYQvdWzXkwZDgNp
K3w1tEwvy6rRk1Ob//3TRYZChMTbqi69mestKo1ugF8SCB95BJsKez6MrtcPcf6LiwgjIDkH5tfb
K7ixWcVSzCF6Z8/a6wouokxRVSMl5pfKIDzEdeTJmCb1nhQw2Ml/Nh5mYIdsfyJlcvL1O0lk5Gj4
WpkUi9v2e56GxTPWIEqPJEIOg7cpBaT/27Nbd22WUAXdOzYoAnwUT9fVWatsqgmVE9PP9bkWZznN
+iLyAyKj0aL6YR6K6n1Yh92/ZmvAu0L2Q3uH8IFd7kTeoMf4dqvLkWyaoiBxgsZKry5HSuUwgGE5
+33buckxHYlGzq3WYq2BmI/9RkNaq7hzrKpN0K1ZjKXSUbd+tSEo67OetjbUt77orRMgrfQzlLW6
9CQvSHmJEx2JIkjskXPCBxEV6wLwKKapgY4dYm8it6AWc/Ch1LXsi6bE+Rs1GmX91ZiBR/gwlsa3
uS2GagEIWLbXU35a1LKroDor4EiMI0oY5vAA9q91jnTSzQEF5QlJHnhR2u+m6dt/CUDr8jHSLcRV
skFPP9fQqRU2cIvkR5zJ8r3V9aY4JFLBO6qSUvSnUm/NX70Lde0YqwEihOA1WZIBBObXzs3FeLTM
MW08gIAKkEROxnCErTY2xzzFvo8uTl++T9CLCjxh9C7YAypluA0mNWRqkyRQw9fHQWtqxv/nu4YO
PHwkzNSe+sECrmJHVvM9QYCLXyw05QfMbdW5gLsHIIT3wvS57avuYwWaKDkYSH5/NOJE+WdqdPMX
UjFJcwd5cn5nuxkeCemI3DjsS92dPCwFKiY6jZbxLqPlH3o9aJR3TawqaMNj2/U+qKwEwBdU9F9R
0Y4C0nVQvYHm1gPC6cv+U4nGWfDWRvUPTrCdIFSWlU3+BlWSChoR9SxMMIwBEarBKvLvg0rjANMj
J/s0DpaWnoJ66H6baj+FfsffAd1YQ+vlaGHD+8sBzMF80PAsHqK8VbFAQYwpWii5NC5sE30lWIr8
oLPMQ6eGsEtW+k6dh7I75EWNCKrdj7I7QqOClqfkCdoDra4ioRkZfSqPIS6sftpUpYpPiVsGx1LP
peGF9QDteexT41eJ0I97SDVtWHTZmj6/d5Qq+zHm4A0JIefLJFJ0vlD4R68HFFpjnJE3DH6CCC5/
mgZmAOeyQZPlKAIV9ZNycpSvSqja0ktl1ryrCCOIIjqVn8E+C0+O2g6gcxVjwK9MHemGDdmYmydE
Z/R//1+PsQIwvNrg+ZTLXz3Z6ExDxaiyncRw4512eecW3LpGBeNFrviPMAwzMTBVgTR9c0CuFS3p
DI1e0KfR1ybEZhSfk6bAeMOAFhz0bbCX+m9dPwhi2ugx8xMIBq+fFhRrgmJQK91vuSbfICbpeHmG
2unt+3YjYCfrXeZHekizZVmEPyYJz6wF35rrPiJ7mPgsXtG8/A5+mgiP8oJmAOUy8TMSkyz/vT30
1uvC80z3CnbA8opeD42RZLiECro/ZQkYqCK2pjuUeuf3VuWIu1Ha326P93qqNqANgPRI71GeXL8s
QYUTkRYNlj9D30Z8oVdA0CLuU3UPCrxu+6BIax4xu8Ak76+3kjCpoSAwR1njddeV1hBaXgidXqop
TICYtQICLXBA4Fvq4MCmL3F1PHXwrAYMPSJ3L/fcKMNRuKWhtiQt5GbrxKWdItuEIptf7NiOQr+3
UV04wt4skUAKibNPQENtTG8AXhs+PQGYK73ZGDn3v9p+MtUCI7HbX+N1GEPDjZoWPX1CYLbB9ddP
lRjEPrzuS43pgoMOduM+TFKz7nvAYz9uj/V6pzEWZ9mlGYas71pKvQqtuijVLL0UjtGdcDtPT+h6
dk+RiSCz5WDLdXu81zuNnIXGPktO5dpcq7/2iy5WnM2O78RJegduxzmguJE/Gcmk4UgKOWJC0HHn
JG8s6FIgXLRJkWp4lXobKtRW0lfX5+bG5wIf68M8QasIO1Xdmd/rq0kISHc0amwbeaB146QJI1u0
lnT9EgTvWTExdmyTaa+3vfHVBM0ZOIcc1qUCer1DIBWTLIBe9l01UXhCcDmV0dCf4kEdFkuaaKeK
oOv8hdcBH5E8yAg6eBwVqvHXAyYjWGIMtBxqw3qZUfpyuP6oZxj1w2K68q6si8G+DG0q8+OgBUFw
hx109BYXJvEcI4thHJxhESBLgkb5GEwC9TdNgvJ8SnSzsA4BHr3dnays9l2itn2Ay+pkfoOi7n6a
0RbYgzls7Afa9WR7tPGQVlr3nONJJ7S02sAfwb6CgtSCOjoh+CQExAJrTP9++zmAdKhbMORSyrte
PEXiB40YY+BXNdoeB6cocmXBJjcfzQz6wF+nkYBmluYk0mj6cq9ej1ZPWqOISAv8FimUYx729jfo
Hc0OImhjnzOKyVOhUT3lrboexW0YAQWHwC9tJSIYSY2k+wSgWXN2BnodajAdlk+FQkgJ+lWjSZh9
baP84UOfRwSOcFkn+nPkETo5CpJNYA+nCkeax3ia872iwNZGWcoBpK9se0i+17PMqBcrvdQDX0We
CGtbq9W/on1QIOTRmNXH21fj1mCUBknyyGGBda2qkaFEZcIde8VXGmhlfb3YFpd1rV56WPzn22Nt
XCBsfOq7wB+IMl6BY8a5SE3Q1H6IkJWX9SiHqaE+nNtm+jlxPHZuxY1bn2YF6EwqaTR817eipbYt
Rr2a4pvgVN7qat149mxnjzJFV6ioeuXSaLm9s3OWj7O6sxiUUwtD0GD/rD5e2y/EPNNSfB3jS/WA
7geU/rTWpHXqbDmClssHYPhGXAw/FGiKd7qUk/nXpW2osyAfgLbo1JbWZcS0GO3csjvFp3CZaz6+
G8C3+tAahjPOp5PqoXEdSgxgp+bD7U+8dULhhJj/qyaBcLneuxxF/FBkriCjMdsPeTIrx5B0dmd+
W6M4nE36X4Sr1rp9IpVqthqn5MvifoYyLH04wys6V4qdgbZ2rPMSoNH6pkGxmo7dY34FaYzpCKpJ
yWKR5sb9b3Rew2MT5nsQ2a3DyLGwlqiI3vN6uNaNE+w2HBfcijQ9TEwk7afWxkyv/w+Hgx760nsF
PMZWWV3YjkWDG5uvRaGmBcSFKVb3To0gqnjY+ubgRnGSR223dt2/vwS4T/EzIPYVYDBWAyOoApkE
jonfYbLhU5bN4GXN9idkPKiHSFGcbu/IjTVlLXlvkUpC2HAd11oZRfUlmfQzzRoPeqAl3hRBopST
lH//CNJk4RpF2Gkpcq7OPq38wtCy2vWrxIrfZHqB4abdJ3d/PyFCMApzAAzZ+6tAPQQaMJRE8qh+
ZuODIxOou7UW/uOGVuHdHuqFzby6zXgbFrMjrjRU+Vcz0rOq0RBrcv3EleUFrzRxHvECW5JvGwnt
wMzQ1AoKLOihtQjZLwxS1/nSGHN4h2KRs1P/3HiWkaggAgC8xsu8LrWiAZ/mDY4UfikhViHFXlZo
7jb9fUgdDepJiC16YxPx8aDVO2uxtY8MGEMoC3BeXrWKYUZJ0eWMTa+lSR4HGz9FoioT7KytjKgM
3l76zeHIUbl2uMBfJeOxEVddYVhEi4pbXSJ7NByPLTE8D9WEhvPtwTauOYxViOr5N+og63BnCGYX
HhafGVtQdOzGUTkQ8RgY+OB4IzPV3Rlvo6hMZEpnECixzp91LIwZ3JAVVuv6WEq18yFvdSM/dnpk
zqcpQBLibON3nOB3K2R6hxxej1B+YcCrwo1gynYO1Euyvd7ltLottFcxWHlV4k7QFjJRHQ98maBD
jnfY1NX3TZmX0Vv84yi3RohBBqdgVvoR85U0fcB0bfwHEm/3Naqcsj3UXYaflTPi28S7oOX5ndp2
4n6irD4cEKOqg51bbeuLLdHFS2l+6Uxev7NFgMCdOkeB7yJH8E/lGvE3NU3Lb+Dlsskrkt7Sd/b/
67NHKkanfEkqSGnXV4HgnFuRljuAAuahvjNlr30L0LRHa3jRBDrJKm4Qb9cr88MspavvbJnXT76D
tx48XihDS567ejY6lO3cOUgd4iocJo5jaGP8kI4A/Hbep+2BTMCOwGy4bFYDReBzuzZ0hF8jzn2n
RFlx6VoUZW+fuNfHm+nwSgBYo9jCnrv+fvD/GmTMJaOkUXbW5t70MLWPzuASx53tvTkhUiAoSsAR
AT5eD4VzGiIyGkNlASAaFxS/X+mY1v2HCRFGUDikqkNUdj0KUFh1lpMt/Eg0hSddDbPPXjUuQoEg
+B+GIpWmGKktgKTVF8LXwIrHaqDUz1VxhIg/nSoX/4t5KrX/MisHJAyvOc/fetMXOQG2CSIRK9/x
iwZYCLg0urROWg07T9vrA70grATGSwbwDyqC1+sX49iRzvYoAHaV7SXWCues5ulwHN1Ch5FkWH99
gTAnkiMAsAZwsnVtJYjwtgVd5PhFaav3pRqkB6w55KkwZH/UFrm02x9tY37sdoNDhXa1A3z0en5F
WkQEDi3XB2YIzx2t7nfkbbV8DPLe+qUGqGfuZGIbRwymAuBNAHsLbWl1xEII7GmnVI4fKR022CWK
lHTwhTdVmMvfntzWUHw4ggNCTe0VnEu0ZQt+zHD8uZid+8hqpUcLaPQKs+h3hto4zVQNOchLCLSE
gNfrmELVtVseHd/oqdK2jcRCvUFi4faEtr7WH6O8vN9/dCEMLQHHO0nH52gAvnT1iZ7f1H+cnLj1
x9y2/8NuZNMvol1c7QQ917MaCN8murl8q3IuUA0p3XeTjapWOJbF2TQRAdjZjptfjIIpIglEPa9K
i4rTC2p8peOLPoCqLt3ubAPIo8s17nE+li9yHV1QBIahurTRqQK7q/u3wxaZgKBgLRvEpZEoTLzU
ZEdippKiJGBgZomU/6GGT+Chyq3/vv0pN2J4xgeeQBUEcB39luu1bcs5jQybtR0EXiZ+rIXpP249
dwilxHDKj7luy/J5wr92uHMaHZdmdzTkh9zW5X1FiYxu8xAl+c4+3ggnuAtAeMJGAVO1TstQhEm6
ZjQEdSdrQm3bLrWnBC3XH11XSyxAec7kwTH67l+ttmgB316UrVNElws6CiU2+H6r/ZYv0Ogaprlv
N4r0xsyOj5B9lcvtUbY2GZsLBzDYNuBDVnd6FApzRP6WTYY9ypumK5JT0oPccsbq1+2RNgLqhULN
S/XCKyJfWH1kjtRMgcfxgTz0mGkA1jhq9DlQ4i8y+xvC+ZilxIhFXFTkNj652kC3t92VXttYV4iM
uHXT0yOheBWlGbEBDWZy/cKN0jddWvWHfir+Gpq/eJHxmNCtQq+QjPB6so1tpvrQaK4fFEmMiDHV
EVDYk9NmO7fEsmqro7sA06FY0GVYyk3XA0V5uOAqwsCHZFAiyIaAKgJFKLV+zjB7iu8HRFCfDK1V
94r3G/evTnbP7GBbvu58TA2d96LM2J9Zqj22rPb9KKLwyQyb9lhMjn33H/bPgjcE2seq0ne+nqko
dWLEVKNKYhr9t9QJqidbon4cGPQOUIwYTwi4mB6kVPdOpkhuD1q714HcmjTtA/YPJH4TR4vr3zCa
7TzLmC5W11jptzEppXtnI22F7HSB3N+J/4ADz+2JbxxRQnBEDWi4866uHx7KHoORuzx0TitQhcXy
8mCUbnVOmqn8D0MxFqWb5RomSr6enmFNXYGWEG8cQIZPWeya/0guZwtxFByTd3buxvUKVvX/D7Yc
1D8ecFXFDMaayGLsDmGvo0IU/q2bM3kZgY+h9zKH2jNgDwdvZRDCo397VbeuAdKNpbEPb01d30Y6
vUfTnRTHV/ShfBOb6fAIU0DfCZm3vh051HLRIGvPN1zNEesFu+omrtfJak6mEYfHcbLNU1RXey6s
WxOiUkoLGaDoa9YM8jnzrOLO5wddUl/SYI6xgsZN4e+XDQjmkl0vjdxXoIA2gWNXpLYfZXl0N6d5
6c1xXe3sww3KjYPzJtcK6kcL6H61ESlgY/5m57aPeHcF106T7ye8Jw8ccGp6ZmofMYiK7ipk8j1Z
BSquLap4BDxG09LsFE9VsI0Xom7e5ElYHoI5sXa+7Na9S52Qvi+ZFwohq18Y9EuoGEFOdZHDPKpl
niEYcUI2Xz2NGuL7t5d98/H8c7jVYYFXmcdqGNp+1ffaj6A1jd8c1T4/d2Uz2Me8MVM/qaLyY0be
SemPbqvpjaWTVDvthq0dDbuIy2xpEhMVXe/o0tRR47B721eGpP3q4s50BL8Vvk2tItrZBVs72iEo
pU21sD3WtxFfHjsWZxLQOpEfA1Uye2EE5vH20m5d6RT68SbiU4pXYTYw6iF2uGb8KJrEJZKO7hmA
tShzlMVzjSnbzgJubByDDSBQVBBU4NcFYkhvVVu5gU1YP3cPQY9oQjPnyhtWYDyOllWAX5X/4WKn
9Y1jG3q9MCPXyZKeukHoKAyKDVJwQOJS9zDYsHy9s+IdEPXGesJBADiz9E44vOudGs09ohcRXy1G
qA0f29jrqzK8wysuxcSgbL3b329jQ16Nt/z/P56RTO3mpE8S4eMOsHg36PobUUr89sY62XkzNoei
m2FQO2It13u/GkWGXYFu+3mFx0cI5PXtUCvDp9IOdia1tYg89gs7F5Q40fn1pFzDkDXArhCHzbg/
YH1QnxqcTh5mjBuOCfDrneBqObWrKNIAvgLrEpGGhU56PV4fI/A3G214MRosbS5t0BefkkLT8JIt
jeG7Y49udlpUHrDKSwz9oU375HL7O26cdkoboDPoTRHQrqtzbTSqvL9OeOkqqZ2siuSPN6jeOe0b
QQdXF2xkZDwWLMhqt1h6Fmc1go0EGW31iJpH/2Q7s3gSjW0/hkFbuh4rhAqhaN3w/e0ZrmV/6H3Q
xaNHqwJBwcVFLF/9j63aks/nylhEl0iUbk0kAO6ablDumI+dHIAY42JCfXCsyCbRdMGn5d7Kejqd
vZJXpaej24rcKmav50WVYT7UDhq+d4PiOKlnOVWDXoK2IJXFgDvN19s/fmvhLDg1rN3yz7qf3YEi
NyrLBRhBGTdCpUgR56CLoucsntt7VwWs5KRSPYkp31U03ticPAJ0mhZg16tuYiDKIHPaUcGbWR08
t5v1uwCTEy9F1n9nE26dA+A7i14CUdTrHINDp+bFHF+KLkrduxrEx4x/S5W13+3A0L87vaF9GxUT
BEocYReSamRAO/zZrVsGrTB9yedo9qw7XUbmto0Zd9HF0cb45DoNSoci/CURi/27Wwb4BUUEmvm6
tTzlpFTX+zEblLjq9dC9VLryfrbG5p6c+6MrY+oasxGKT7e30OpSexmOU0chZeEn07K9Hk5DFtZG
98rFhS+wT3PUYlc5KBoGooFxNPPZ2jnrq4V8GQ8hHeA8i0oL7/v1eEONvnmgzqgtByL/tOCtUdfC
feJrVcxKszPYauf8bzAiVRBf7B9TrNbS7ChtkJg6F5htceAXeH8hWV7o+ammeNVR+a/RWUSPscZi
MIqyt1jZFTuhxdYCm3QJqbIshY01LRmHVhMjXCEujtSmp3AyRXbXS02vT7DVigdkD8aPtz/pmiX8
Mm1kXqmDI57OxbBaYxOLhDwtK0xxUnwOfUBE2ezxegUjxjhC9F4eQ1gptNjSD51Lu9jTgDH+lsWg
X0hnS+shwiHuUxVHIPetSmIrkg5ZW+zEz6vH5eVnLkDWpSVDEddY3byKMxtGhBPPpRZR8RFbvOwf
0SMofns1tjYcJF04ZLTmAKstod8f97urwwjuiLUuTVGP31FqRSk4mJT2EA5R9en2WFszWmJIF60e
kIbrw4TTFS1xgNIX4FzjCa+A7iGu4r2O6taMCMFdKrOuSl129Xl5yPI8mBx2NYq/R6zn8rsc/2ns
cMq9ev7WAVr0mwAkg4Gm7nq9ePYgZycjQLlIGKW8v1ZvfK3SqngH5T34kokqio6BoCd5x+aC5Wgn
JXWf24u6dYDooWkLoIRG13pRUSkxM1DJMITmeeY1TexaHLIK179DZhWKetHLcG/eGx8StCinliQE
G5K16N6UFZpsCSovWiwdDwhsjWpvGF1uz+yFlPFHhLecAFxVlpokJbRFzu16ec1Gc5REDZ1LiDVd
Jb1ylkNzgkOSfMCYrm5PCapnjqfJWrYUDuyoOs3gappngCZTcJljnIePIEsV63sTSfO5C1JgbTzY
IQm5NrfTGxekc/QmEFH5tS2tVnmYOwyRj5Mrwt+9iSLEoVUKjBRn2ORHFUOfOzNQhIYiLOZTh0Jq
RnaphjL43BYi+e102IirYw+mBEoTFRTd7DLrODR1/12FWaIeRnMYfg0t7kQ7u2Bj00MJNwCQL8Up
Es/rpcLm3hHpULoXROZhgKmhPBe9AZy8TYvz7c+ySgaXrwJfB5kw+mTU+sVqqAIF+MZWdPcyNY57
RMgEuV4TnWhNyec7SwfeNqrTHjDjRbBktRcs+o0mAjWWu5DgrydYVkVaWVrLpd0OyplaeVEcFz2u
DyVyVfdxg6QBRI9+fhr72no7yzR/UvJUedviHnABcDjNh9bU7e9ugyz7To61cRwgj5IYw1Kl5Lne
pzxc1pxUTXDRFbv8FSjW/A5N+/q/rLugPE8kTkC51sXCE0q0cY0dg1Lq8yWh5FuC2kfL5VFgDNhd
EkWWv+ok1fbwdxu3HKHI8kCQvOgEXddL3+hZUzVJH1z6CBvd3m1db0YA4QjRpjgNSQknF0HJU6uF
4/usiPYglVvDL01TFvgFArHab7MMpzRMFPfShVZ3qUBzHpUky/2s6ar7DKvIx8bNu5PsBv1cZZa+
UxvYGp6uy8JNIySjanY9+0mzk0yrYyJAx2k+L+ZCbzE/VVl6gTy3Jguv1jIcLLIaVIFQ850YbV1W
fDluS09tYQ9BpF8HvMx3coIiCy5mqi7B4CiLZ5xREs1rySqex1lXaO0mTf1PMg8RGy8V32orwvKG
KpF2t+TIo9+mIvoeBCZBSmHG4TP6VvjB3b4Xtq4ggMMLUcGmSG2tvhPNFWzoekJXSL7191FPMIh3
EnzmjoOBIertwTaOHJVcDeIRGo2vX14RAqZrQtIAfZHFJ/u1/rVHtft2e5SNtxXSoErKQf2Et26Z
8h/BURFpmarQzr6EgEh8XCRQPKahfgahqeBtVyc7BdqtWdFRJgwjMAXoulrC1Gibamgi94JuQnCH
VGqcnNDZbfKd0sm6eb1sKkJLUmNq/BSD1zBluObIdiYELjCbEbhDhN3GclHrjO+KA+TigxtM/U+p
mzlZs221PyhBmApGOWadn0QRV/eJqCjy3F7tjQ109aP069WOw1joI3adF+xgpzMl+uCdHmfhqVZx
Mbk91Lo2/b8FoBvGS0ZVmeDieqzaKERTVvCqRzOgHBHFKlCWtD9Q5KhQPVHcY6pLkJqBGR8p82Di
0BXZXjtyc8IL6g4yFly2FxHbP7ZXldRzqlSSCJ/n9sm0FcsbmjLAUStzdh6PraHAZSw6mUjOvgrz
i25uJitnZy1ecf/Ktu9OgRzbz8IuP95e2o09zMZdkIwg/Bc24vXKalZW46A4EBNb0jyh5F2+x1dR
7BQcNk4mY5CS40uFpuk6CMGYpaA7RdSLfOP8WY1aBIxpwz/HLHWIhG9n/7w9reVnr+IPsgmuNeCh
tHnWCsZtkrciVAvngqEJZs5iqOPvGbYV41fQmy6WEqUb/ZgbNJzGrOOJQuTU2DsgW7t20TOhdw2L
CiLTKiDWEikk5DxxGSIqnKFVBXe4ZlkgOnoDNYCAFAAMuWsU87EiDnwwC2O+h4eO9tXt1VhV1pbj
86IZQX/QcVGvXP2QCUUBYXaqdcGfiFQRG8KDhsXDKdGiycspPb2bOjgqFtoFO8/xmuL7MjSBGnVb
3hq0QVZ3sqjmTAxhbV8cUYn5ZI7SPNeodDoHvdeN/rEMzKrBWqmO/RJjr49RK4KPiSvmN5NMg70j
vBEMu6TmpM9cIhSAV7s9IMWKAC1YFz1vJH4ffJ/DgKo06t22e9aqpjo5eTP/uL38G2eMviyQeR0R
WPLLVUTGhT4aaIXYl7yzv9dzXTyINNtr+mxcGSDyNTY9lShqwKupkVZmKrZU1qVFtOM+V8caK/Wp
m37OWmDXp9sz2hwMkPwiCUkpf30fBwlm6EUyWRc1yctL4Urjvirq2XPlYP59tA70BPy/RVBF72w1
r0bN7SCzR+tCFcc+WnnVnifV2kNdbO5TglaVjIVlpLF0fQ+Oam4MwZRYl9kcEVRw1CIfDxNO6++D
GhzgsZ615LGLUXs60kuO3nSVniKXNg7YdxRqjhjG368wIvMLxYLyKXjv69/j0mCS2ZSyU/Uyeugp
LJWIfPZh6qm9Y+7J8m/t0IWivXQNl/bI6pRSqzTHGTfGC15G5rEdg+rYI3T7968aCT6yAkiXEoes
T585ag5m24xiIukFt8IajqlZT2ctFHtiZVsblE4k79nSJIcBeL18HQGPVRUM5RhResjcYby4CSJI
QdjsaTtvrR1bkxsU/VKEnldrF8WNMleU2i+qUPL7nvFOTT1WO2u38ZhoS7aCtBJVEp7r9YagVOK4
pcmRi3P3d4tOanAM5hZb8dmepuaIt5n8TYxkn9wynzN0acoi9QxzoKh1e2u+fsz5JfCPuT6pDIp1
DVKGFVCxWLMuYqzLpz5NMRIaWjuE9lSI/FGfWn0vf9gakqISKAjyKmLg1eRt/J9jtFk4DUUa+ipq
/g3+St14Dssxvx+Nbq+a+3r/UB7QFsgozzdFmtWLSRG9zw0nFhdF63ovyZvwTD3JOhUN2Onby7k5
FAWJxQ6W4jGew1dZizGqRjakln3JMCg4l7maPWCsxSspE3UnYVmW6ToqYlYAEUgn4DiDRLgeighM
YgOFKrFRNeKkBmN/ntr+hxaP5gnXRkqikRMcoT+W9+qU6HvInq09TIMSRMfikwPkdTVVNTGUaDRK
cRktt7k0Rth8wORde1D7QN5ptTbgm9agEIT/HPpBRhENb+ai+EuyNyHJ/xrA6LssYq7rA9snDcxE
MxQXFUjyWa+T6WgaE3rwerJLHXx9OSwyb3xd3hY21FqDfS4HR8QjpdcIfnN7lIGt/8qSaCJpcZSP
WVhKfD1y90ND0/Uy4uamHToUWh/nTB0eGsfAXT7uk/eiS8d/b2872K2vdwPbm04+5AdryZuvdwNk
L6YODv0SpKHb/yD8qsx3A5ZVCh6EhqjP5myjSCMCgKiPM5mIjuOlMk2LVmaknceoa0R1KKxale9j
RNkS+11VKYWsHjE7s9JnIn4Zn+qcv/7QN2OJuyQQ4H+1cnTKf6bCbsMzHpNG/Ih8VKI/1i4eVx+t
mIzg0Fnj4NzrZR8qyIWo5fwtylxZHG1pxilILHdKTlTAwuSHMM168Hpj6gwEkw143q2jtcbRrQLb
RI946IJ/RRbZGNyA5Br7I6zjMHmS/UADPAl6mrx9YFs8R2bZ/cjsKElRQ7fd1oMGLLVjiDrqdCyc
Lm+heNn0JKRooultlOg9hXvFRSRMNkl9303xEBziuXBG/FGDQh5gK+rPTlzSQWlkPSf3uA1jkKYb
sST2rGqQgZU99j8bazF+i/WoizwV4zR5aOIgekaUsO7u07hGTyKEYaafBg1y0T3ui4P8nHbII9me
oDgufsxDo4XnwpQiOFUIuk6n0YnR9DlUjjZnXxq1dqrHMYFP8zAk1lSem4yU4OdQ5qN6lKNp97hb
6mZ5iosOn7qyiYfmHUg/lHWzeZ6+N7VVYOGcBtmHFidJ5adm5OUbtL4M1esQCbKGi5wlqKNDZ4eq
+ZRNdacea9MYH/tG43mo+9b6KTrdCp41W1Ltzouq/mLZdZ96OiYv1gFdNd0+5JWi47lk4Xnj6VWh
9ncU2WjbTa4MP7UZ4e2h0MfxMa91d7izK/bPe6sM8h/0OASedMOAjSFmsdrXKdAV+TZtpxH9IK1o
jUcaPcYbq7fn4WjMZvK7w9q1+hyFSGncUXAeHlunKvPnmTchOsWhpeMm26eTPLSWPd7nudIH52Eu
+8+C5971ELMb3muBZT2oaqp8dif+HM15mniEYwGPc4qCbyV5nXVQmwCbtqGdZiU5uFqBy1wXi2jG
NDArf+Q0c7GKNCvjuaHK0T/YuQo6RJ2Y48HIO2M6VkY94+DABfNJDEX7o5UOpoJujmqdp7Yo3Tyk
QZMbd8gXGZ0f913xD6gfTEMwtEx/5m6H3W7qWmgmV+Sj57m14x+xtYgnolhnHWw1c/CnVQb3Uywj
VaPxlWooifXd+E7BgKg6JkkVy4Nr0Z07dLUda2czKiP3rNCQ8XDS1i1vDILwE2AXoZHkxXlxaRNK
wX5q5FXAjzRjiA1T8LsdHK32NK0aP3XhZEcewHbn2Q4UnKA9e+FCvBu1AP6pEQeddaa9HuKdbFZR
S3qGKd8XYEsxbyVM0/KhcQclUI6N3YrJM3rbqY8V7qo1uhYtewp1MhLsQUZu4IXdYBH6dYahvMdu
OsdCyDDaT3lLo++HM6VZcphkF0RPWpNo9ucxmVKfaDVvj3EZLbapdYZ04MOYhmgGCj2Om6fEqkR5
DOPWfaBV3ianUHGnp8pVx599MlMEc0yR9MdEq7HijNJWfZ6FW7ncheBouUoz85dGDyQ9BoiPjveG
I83+jk6kfBypBNgHLCkr9OZt7CtBpQq1fY6T0VmQU3XtubOuRQDTtV5b7p/iyxDXcXkezG4e7vqQ
4txzV8nsjVIGYAX6oEr7U0dJKWTT5ZN1isy4fF+VhfYxzCZWrLbm+oOscYD+rEVdkJ1C7pe3c9cm
wkMoR/1uV0791lCS1jwYErPfSz2U6CZ31KWmA95sszg4bSuexWjG5oXXTnSPWjVH4TtrmNqvc6Nw
PozQaZ4am719jngQLgbGic5RtQHSHV29r6ejbWSj7RUWB+kLGtv4s4eGDO2HctbiwRvCMS6/RIps
tf/j7Dx640bSMPyLCDCHK9lRkuVs2XMhPB4PM1lMxfDr96H3YrGJJjzYxR52BqquYoUvvOFsamnz
Me6n0jnxbV3vmdd+6gM7tuVbEVbRGBiFHAZcIBxRBq1eON3BSJo58yMOh+vnydQWvlmrcR44VS7r
U57pdnQSJfE0b5zW50dDT4v3RCRadbIKvcGHHDvf3JfYG/3o0ZH+ZbacP8C6MDWfSh6bdyps4qgp
rz6MQF/+1pQ++ek4jfEuL0D5+tZQpv8kbTP8o2aOnR6EjFq0O6ZkVg9DP5kfKZWnJlbFMwLOCvvv
hRe5xautr6ZvUAXDj9Ie28dqLKd/R0BztI3zqf8sSby5J0owZz76kvXLoM95/qCgLdmc8kIrPztG
K76JUEs+UkyOHzTsHMSxHjotYVWk+5eVUTT2+btJhrt5Uf1ruzQGHkI1ltVV68sqPmAWrL7Fljur
r+U0JM9z7wIMzmo7Cv1OenYcQFWJP+eUFB2yEnY1Gu5OIa4dhDnMkvLOnp66yrZeYjBB2N6VvaP6
cSPGfweXlo0NIywMQJx1bxoVWIJvNZZ6LnLbip7MvBSZb3RZXL0YU9ccQtlyn0HFmKkFozLLJ0sV
+31Bw4U2ZxeNc4DRbvIDI6XZPJJVJNHJ7Mz2L6w8NfEyjm7xhebigAFzUo1IfVgxN+08pIpz7ScB
NiqKQ3zQe8P7a5CT+GFavWkeuYoK9duEx7x1CptQa05Ec6p57JDCfNadovlmzG7BKz/o3ZteafSv
FBS6ObCMth99Q5LA+JiXTuIscHe3D3U7gntBdXUW7oOTzr0RMDOJamuDfxlvj5ebvmpX5fthjkaL
2neB70DYoppJLOl8tcn2MpRHh/CTW6Z089ypbpt3xJBwn7w8EQifQvGqDpOizD9KR6qLR6nVRweo
QzrJo2NPxsMIuSY9YB07acdRQTz8rEurwWCtcywchVMZP+W6M39oZFWbZ4Sv2OPgnsYvTa4bXdB3
OryRGJ9cdNVB5mb8+qpdsEi41p4JGMTzWPf4RVgAFEn6sc/73EUxs/SyZPpQYDOg4Ro+hKk/Tkah
YEOFeqz9T9m1dfNyP+69rYUCNlkKZDALsL/RV1GvlJwGM860K35r5jVT0h5vLTVrVN+YyIEwNg+j
x9Zo06e0d7R6JwPbSPZccB8amfMCUVtn8ZY7YdsdMbqXe0uUFiXvrAqkL/awxU7FYGMo3L0o9iIU
SjtsnexxIRc50lnmNWyJBKIxC5E6DdvL1Ik9dZmNLMezkMzw0AmjvLxOYStDjap4qK1r2ULRDjXy
2Ggoovf3v9xGEYDiNWxFTAMALa5buzjk9Soa5da1sLjWfNXqxZeRO+mjEQ7NyQ7V6Mf9AbdWEG0e
8rf/E41X6SpSk1Ux5J5x5RnJjprs9KehdKZAR3wvuD/Uxq5c3GPhesC/gu62ysxHOSD9lbQmV0+l
1ccZcWacfaawhN6vtGdb4qp9LLqh5G0UWtztDH+7tEt/YtmRlAag96xmWmRtUkYAgxF5iMyToybh
o57X+tH0pHogoZ7+uKgLQVJnbRf0OfXN1XRzbVBVSQJ3nZf4mEJ/e9AlrvL3F3WjqMswcMyYEZUV
6o6vM1zNKXlx6tS8gnvqU3+w2vatV6ZY43bZUP6kZ1K+ndrSOmexomm+Z6fC9hFmwhUeH55v93/N
7ScGGoWjH01wgDj6es4uTKbUIcC9ehRBn7yQ4EPR9f6BrM55TwKXBnPu9b5rFtn5/shbXxdAxK9+
4kbdtcvrVnfa1ri2je6+H3t0F8N2Kk5m75bPSEbuySBS3dgoLdiM6PJpqcGuy68FWdwsXV2/Yoqt
fBejHYY4MrDHUEZvjDxoml7Ngq6UKHrhygm7Omvb9qkODTjudjkMxXGKzK66jh4UWnZl6n7X27Bd
1MdiI/XNSJVwUFUiJgIBtCKQ6Fa975PRzBA0qF9Zh9zJoogUQO9ezEgq48tQ1noWCDQvv0o1Q3yc
bCmbfbCG9iMuPoTkamHO6clUCi3z56YTRMUyDBNSPTy2jpnudeEDfyWcH4W5vOPkbVpziAXUrcx3
28F9GwIrmj5g0+MmR0UWeIti1xC/a4Q6mX81mjEaPi8munikC1oUCOq5aDjHhC/RIReeUviql+jh
2Y6aQZ7HhZTmoTmVNUFU4nD2nBZaP15A0uhlgEvPSBetLhQ7UNUu7A9mgjfDg5uqinamS4CYplQi
yz4l3qiVB0Lcsv+SSrvGqw8ebXeKdD0Vz9LWEvuhdtI6/exYVHB8ZNGy5BERclh3jjBFEiAeEWZH
MqbM/mxSoXmLBS0BVmp3Rh+IPp3nIDIyMN12C3yFkt6kvhsLV+ZvtKywPs6Wl1ZB7GEtfJQxykBH
zYsqcRjRBYv8RePEhHVWzd/Hcda+hANcs2NTCBE9KZrTlj7tSyILs6iK1q+TImnOwDTrd723IPOS
ucKqOM8xuuJfHI3mqDsKcuIOvYzYx1l+dmnyRkI5doj4dgGqlgOlqEWRICiF175XDLfg3SdK6U4K
5rIoTWfVZHwqhY3hj1949rC47PZ5/VyESd38m85N+WKriU1yaJmT+5jAWnmCS4jIIZly1gcAs8KH
Gv4y6PpScY1Tq+ZV+1QMemtdJsUmLTUVrfjilXi2BWmtW5wDMB4vcujtByFGHYLxpKWPOc/o9NDl
FiLmIsGu9TwUqTYfOtvN8XwfkfOYZ2nGmCFlxsfeEt43ktj04+jV+mNEn1kJ+tgq8icBg4PjUJWK
d8lJ5N/k5tSTcmSzk17y2WvDoM3oA526PCUsLMCaVwfNKnvhc1TVwe9q3X3OkKwfwJyX6I62dVSK
wJZF9d00Z3yRijr3fpgotw+cm1mYR0JplXZzFMnR74xYmwNdq1PrkFHY+9CrpZk9qbluOwEgxfDF
LIq5CMBhJl/JAJBkwEZy/oQkl/evnGt1PtZRPn7K5lH0Z1zO1e6I3uHyN9MxyU4ZblkfornLobWo
SPoHnPPyWci8ruhrW8Y/JHiz8mbC7vTjUPZJ78vSU9Rj7iZ1dlDKyXHOodsnVPOw4W1PFVCcn0pu
i+mg6OBAfWkUCE87uTV9sCesEoOYErKOhOXcF1dPlA0SyoXnBZ0Wz1WgTrjkBSRoRfk4JuAQg8FT
MaohoUYZdvZ6aLOxYoTHJBOh56uKXWcn8nWD3N0F3TLPChYEQ9zTvNLC8bHXZZ8G9JXGwtch9yWk
rN3wSSYNOt2Dp7efUnwv9AOoEdtG84DcmsZi3vvzmNdfEWo09bNVR+MhTKUw/ZomHU45Uates8YY
5bFosAEOsgnw2nXUIyfxNRmm76io2H8Veh83OwHA5mOInRp9LJzUbhAJZuwOYhC1cV1CPdjXXXVw
ayM55WH1V+gV9ldSpIJiZbNngHwb08GNIqBbkOYa2LdVJ0lJZSEnvNCudo6eepFa/WHUM5eqljrt
BOC3jyBDUb6C7QYvEiHL19EHpY0sTa3IuIJ3mA950UZvOrb726jV0lNm0POUtmPvRHK3oTiIPm2R
xaGwv2gWvh5U2jA7oSuq1w63qavXhz+sSd0znNoIKOChsHwW7B5U+VaLKGRcJRPeCddR6+w6cPuh
+BsFkO5Nh4ZefWxxXdqxqNv4bOwWuDsLsQ25lNVaJnbfWl5k4OqQccZUK04eRsSiTr3iFjuQldsm
GUbkiGRC4KMPjUbv6xVMk0KXldVrV8Wr5uPc2Prf4KPCs5um5kODSUxAftccc6Mny29NZSdo3Vhb
aJk2PGGogwAsVsMncZY7Of2aq8Qo9dhIMLyZnYYELnMa9IP5Hw4EwJQlUGPIhQj/erpFRisMA4/5
KvVGDcScVWe6u/JqWTLfQYH9Yqy/7j/SNl4ENiDzLMIMq33TWPZQWr2tXpFH4WSruHx+b6Vb1r42
xM0PD0c/qnOIPAs/TTGODUj5xs7Xq0Z77rs6g1fsqLLyG/TA/ji55KeRVSI/tvTY18tgImxp97zO
V5kn1geYiNPfmhzT7DC4wvwhNAonOyd1+ZDrxSAxgX1OXrBAhV8vfI0EMVp1GawM4BZXqbbjYZoN
NMohpj6Ys+kGvbNH+t3owALGR6GLCwk1JO6I14OSkemmhL9xpWrnLNB/xJ8DqOnzS5vmYAnqocEH
pyU5O4kER7lO64rikJWtkxzvJyXLSOvpI37Lb+GaAhu12udKB+5eK2pys2nOTiF1vKuuog+NGtoe
dmJjKDTyKE4sF+LtiS6drkuKpSpt1uI5TNzuOUOt5lCUir4zqY3bdzlJ+NjSV0WefTUpaDZt1cK3
vuqUQ+uDgjQkpb+q0HbuqNsZUaHmG+pLvo7yx+ogVV6JAsQ8G1crrLqjNpQ0BwfaRV5FR+VPvxOP
CUoMdO2BuNyQphAxt5MwJ3nUSiukTTr0+Tmre3s6Zr3u7bnb3C4go7ExqbrwwEAwfL0/o5Szkiqu
fp0lxAhqwPabuTOtneW7PXrAERfZZzCA2uJY9nqUFB/zOq8j9RrravKmsYhmE72wn6xpnA9SVTGZ
w1Dx+/2F3JoazE3AoOx5PMxXgwoLuKGZqOoV+YTisTXr7Fp5/Z6v5tbUwGgBNqVStiD0Xk/NhQ+l
mzM7EDaY+1YHr0KztGvfZVlkfqprT0UpKgZyvANX2xqWxwqkFTvEwbXx9bAdT0gyJ7161QyhvleS
VD3J3EpOkmYm5rzoHkqivFTuKfysxl347rCMWMylmATdaLVf0iyl3zwlCPd7orf9OImwYUyou89B
XFCaIMTyuuGY1APh8/3vuXqofw1twPEnfOW9gETxesr6gO6iIVvlYqCP2b8ppJvWPgVyNMUq/tkH
WFZ9vbNxV+f+/2MyHigzngzTXC3zGCe68NJMueDB9Dmvu/Kzmhc0MV2581RvrSurSYEOrwLnhhCf
O1avaHoVXvK8GWPykwK1JCDSD/XgULaXSJeXx9Gh9/Bn182vGVJuRWaIz8mtvdq/k6p1fZcPiFvn
XeweMgAlqg/HKjXg0jTzTjl+lYb8fzQu0aVGhaHVmljh9GR4NEDCSzMKPTp7nYPdrTtJt7tUKTn3
uSJK+xk7efSxVKJ22tlCm8ObELUW3S0sT1dbKFNkjByAGyIAryufNfIeGk4OnWG/RcZkfOpxCq4u
pptWzbWeB6l8ub+Fl7//2xv8a/rAsADwkp5whlbbCapOpU1NGl/TQjryH/zauvihYv/Jw6wPGKsJ
10lL7NWyPvbhczXC17xW/AfhUC4q8FGOrSIEvD7EGG3UUyawS1DGNnrMl1KtC6nEB8K/F9yv2eS/
pszdz83PESIWWE7YbySOqnRzyhyOcmlqW4neeMKI1BMduLj0yQvNa+VUAupvr7R4r8c2kOoXr4jS
MVD1KHdOtSya9Ozgx/pgjYrSPw6KMj2PtEftna25ddT5Mlxt9KoWzNzrH2oVg1C9JlIubjL0lt+L
LPpLkbIxg5Dm2p4X99ZlxiYk8lsq5Tc2TUUW6qDtMUCJSxvhJYsKqm+6MRFGZIjoe8L52UuPV+/h
8iWAW0PEpvUAOG4tj4aGSkelQaVQASrq1IKlOM2DvReR/arxr/Y4Qig2/HIMJdjsqz0OMCFBpMpC
EaXp4uKfmuZb8tha2pT4jT5ngLUM9Ckepo6Y6tyrzqxcK/AEuOdhDpFeI93I05fahDLrT43RDI9h
KfvneFiqf50hhRVMc+pMGMXZ/fQAjU40HxLUwOyfCjy3zh8KMcLzxmKt2tkh6/bGrxVcDg0cT6iW
N8d3MDWKfqqWkKnmBhoU9uyMgONoM/n1RAHqTZ+qogn0cKlF9XPLCheW2eonQDD5s/AyrDXvXyhb
3xQtOs6yyeNHU/31prU1pVUHw06umkNOk9S2COIcu5D7o2wcDXRTKKyA1Ucrdy2MVlOJlA3wBFq4
VvqgwuV8l3WzODtJqX27P9TmhGgV81+qRjdqLXORNkBGWGJwduN5RNg90LA33Vm2jdd2+dscczJj
CO2rPZqrdaaiiphcu57qoOI0de4PDWLllcCPkmZD9ybSYnH+L3NjEUnJySTWN0w+w0KqOw6gHmlR
4XuTqaQHCH35zhpuvHK0NBfdBVpwWKatSlLh4LaVHeXpNUNCwoQH2yKCCHnQEH4BcXI8e6GbiGdU
ReVnOPxpcro/z427DfLNwr0h7IaYu6z+b1d+VM9iNLNouWgaZJ+gKQV1QSZYNioqKl23xy/fHA9R
ampVpJyw+1+Ph6d8JGBixfSpu/Q0Yzt0MWdhHJIpnl7UMd3jOmyMh16iAcEW4ivt99XuwTUCWNlc
R1fauOKYx6nlD2lSnkMy+Ital//hZbKXBxTjhcWGYC0b7BhDlCONGl0n2aA33+UCFPmon7Cn3TO/
2zjpDMULSOJEb3wdDXJ1p0NcZ9G1tRMPIw5bf6xVoSHikDTX+7tkcyjkINmqi9D9OgihoaXllY76
lBxws53TNn8M68h9UIp+2LH02zjudIBJwMh12ZFrHbK50opB9ll8nSdrKh9lGxqNLxCcMg6innEw
nuI0Db9aBdoHL/dnueHygYrvUnanCEdgsd6cGvAc3UL9+lrNaVaf4aZhFDvCLPmnjTv9MRsJPE/9
TCf2gCj3lAcd3hr2ybETYHJ22vdToBjCfJEgPUAv9b3z1Nv8H0fbSpPnCCJX/OX+T976MBB4KP1S
aliKHq+PU4b3Iar50rsAMIloM0beBZW5/IHMR9l5WNblseVFpRdBQY4SBM369dZWTOTWEY2mRQbJ
7hn8m0kgXA1H4GpVUNRxfByKdjzWYZIc0H4C49wle1ysjeuSpBaOBKEfL8L6umpbd2hStVl0nYX8
t6pG+dCOI/BrdzaDyUyGD65V/AzTWu7sjY23jpAM/TPKLqR8a9nqOaZrlIwISmcy7C4hXRLAnIO3
t8Yr2sH/1xg5aSiYcNlv9PHGSfTGCLwPjwczKzHxVszwMCVdH5/0wmi+IbOfvnTArV+sTvIvmGlc
kmvGVVWdlDnO7LPTzV58ur/LNi5Rir9YXNPVWIoKq0s7RxQiRhkcL56myd4kTjT/a3vRfK6GKfYB
4oiv98fb+MqU7lhoFoBS7I0fyeBE1KHR0h0adF09+19HS96i1PKmjuwXkALfqxI5/Ptjbtw7EIG5
b2DfQEpehxntgOlYk40YHEVG9a0NiylQ3U4/RqODDOQsgKTa5s5dt3F6ObokFhxcJrsOMmyjiDtC
X8zcvPQbSnZwYIoSLetmbg73Z7d8oVWgTyjItYYVCYHG2lLNprsAk8BEODsxJaIjnQ48uQXSM/rU
vUwXJHVnyUMVa/XfUTPT8PaKRvlzuw3icFaXTwrzcH1ZVU2uyKSmoKDBZKBdnKn2c+tYIcaDdkcr
+v6UtxaXHtwiYgyl6SYQttqR3r9JsQQuXL50faMvFDNBKRuy/i8T+22o5fL4LYiSiSKjsZDhJWnT
8lz3yjdDpMNp0rLhP5zERTTHRlUP8ey1/nMxkGCkYY8nXzEq6AbG6tPccDm4U9UFLvzx839YRGJu
9qZKerh+EYVhUEzL6/BiqMDg/KqY1P6ot13xE3QBNfX7o22dQXIjMjagb7favEmpQpfqbLzkbAuE
bAdVIn2mmWBBhJkmQYElXYD9cA2TPcnrrd1CGA4ai0t+kTt+/Qk9Y7SHeAL/MbupPCL55j4D9FYD
ozL/kB++3PG8Xawm9FCD47gKSZUxsSc3xlexrqIZeD4E6hbM1kXr3T2Fya1ZQdDk3cZ3Brml1VBd
LFUxAvm4QF3I3xWqFnH2JicAgYIO4v2Pt3XFEDgBSaB6REdkNdbgeGU2qwgPC7N33tU4sl/70FTf
Y/0FNkTrhvYNaVZ7xbh2+DYg/bqXX2+9Gh6SYXSxiFFu9KojM1PmobBIDOMwRCuuDsv+NFM2+anm
UfhvHQvZHqIhN16IFvJo54bdWmoExOBN0p/mF6w3EBrB9B085+IUU/G2K+zxJCCN+xR3rJ1YZHOo
Rb+DYIQm4VpE16nqGLRT5F6qHtpVkxrzoZZJ9qC2+n/wgHKQxaA1CEmE6G8VXxr6RG6lMFTrufOT
sA0ZdJhoBHGdjjA9mr0Nu7GJWLxFowGfCTrOy9R/u0kjKwV+NLvuZXEXaqHwWPPnGpeUhkpUFX2b
rIzXqylhmJBEVA+T3iY/72/jjUAPxUWeZG7ZpRu82sZT1DWzUUE/1IXlBE3b5QdZOHva6hufEC1i
5N8Wvi+Ga8tN+Ns8DXcE7RJjB9WPrnMaahN6COS9c9ognHB/Qr9C09XbT9hOJw9pRcBUN9FU4aLz
2XveRQJWkxdrSDKj9Dt6G3/XcT54L5rIQ/eQ933e/IyUznqaoSk9ayI0xJfZFLSITCmc4XkwBmU8
DV095V+UQTrNNesmFAQVWUXFm0KLi4+VoO/ip00zP9uy7ZVgGppsfpJCUz+OtC+aozI6WKrPUzj9
46WAZYIkbHXjpA9TfeihM5YBjKg4uVa5FllL2VmbDg3N1/hhgkLaQA34qjnDNL63yhEhQwijpnYp
kzb/CAE0sv0WU2p50Fuv+rdFshATJdGKLkiLUlcvk51035Wq1sNDE/VsJbdu4w925k4jLIPMLK95
J2tJnwFgJ4x9rxGBiowiBgcqbbKjVghr9l3hms8pNNvspcIJQD3ufDC+/fp7cY/+OgVswPXxnho5
p/1y5qhqKcEwpOKqGKkGI8hagCjlHipqay+Cd+NJM2C13JzxhBA0tAbsb61Bdd5XnlY8dAJjB6l6
O2drayTuQCwabUrpZPmvd30nlaSuYb1dY8vMqpPTl6hXalnktic9SUG63F/IjXCCl4/4moKMipjz
+ijXiKmTOyuXHnTPiecx+kQTu/XTLLYPqWmaByrHw86gm3Pkr2JrQvWH9OX1HGu7qVuEGuhCyqG9
8vHCZx3kwVuMlPf0brcuSxrZKi1WZJxurKdbZzSnoW3oSyCIL+kI6RFFC6tJbL9RmtQ9GPlUmUGS
q+YDEElnDNLYMerL/VXemjBqIkvLFZGsm3cf62uEdkeqhSIeos+48ZQwfRv3Czj3diek//WIro8G
u5TaOfgo1IJWzxHgZoB0aUeDikBw+th7ZfUX/VCY9gKCXnzK83mYTr2OyODjnCjpU9TRQPPTPrO/
ZhCenguA5N3VyC2lPDjzaNO9tXBMwOJQMdP3SWR7ZZCMFhBPBQb/5zovoWAObadCTuwypQhKeiPf
LdmmXwhVS+WE2bP2gGhWDpcWHc/HJgoh4f/xCiOhAiwMQMaisLbaxyM1OUWzdeXiqcXnLDO8s5hs
AwrsaOx8y43HD2AfVCWqiXzOdfGtk6nuYQjPicm6HI5Nwd0LY3vnM25Vkig1g8CgMbNoG68+YyWE
6TWFyWdMzPGprozmYMNU96WH8GqQlqb5t8Dr+zja2Vc4TMkx6rWf99d0o6TBT6CKhPiUzq23WlOt
p5AJxpljitv4RTGzfPCrRMzHxra1E5iMaAc0sHFMuPYo8PPYo/Cxvvva2UZYG4mIS2YiplaGMg9M
T0nOvcLbe39um1+RGJhr71edbLW89TwaQHcN5WJFTnlJbBQ1Bq+xdtTOt0YhsV4UkUCp3RSFEhgj
sRhC5QJ+egpauMNHvcMj6P5cNvfKYsJhA+WiS7n2a4FRm7jjRAFfDRvninx7dClHw3wrbSrfljfO
/9KzVm3fBFT2ZBTWHB9wmLDf3/8ZG08JBGUXrTpudGoYq+0yekPR5UpCWT8b48uEi20g+yY9EprO
VG/G/kzbMN35jluDMtYCP8C7Cmmj1VNCZ6owo4EudxzZx0hVwgcDkdY3eZzVFxmV9Qe9r7udCsPG
owIHkw3KRQD6fP1+NYuCwDhWGE3EiYDuHhvHqKsxQZmN5IBQafE4YoQdxAvsH+mIPa2xrXNJFm6C
cQM4dFO1URP4RJFVcy5pcr4poWMeNE/8DF0qjYup784S325i6hqAO5AWQu7lpv2Vap0mdMhTl3h2
9E+OMcUB8Nlp5+zfZKaLkDVQLESwwJ2j/fz6Q0563dUdXY2LJ1r3fSMb8baHlnDo8955rgvDgVot
kLUAv/THiQZDY1pHVkp9ccErvR666L0wtSAgX0YZ91An7Lj+q4XPNfkok4R7Fty3p5WrgJIG2rkG
7VraEq+Hi+D6z5j4DhfQGGyauq+U3EfyfI7eShSx7IMmKIQGM3z1ya9JPHQ/14eSmNqy0nQHELax
7CTIHj1LTg+B0ur8IBpsq1FaSuZeerDogIUWx4jVeEnr3v3qoidjnqLWcAaaShbJxP07Y2N4KsrL
A0N4tOC6X69FP8eGHOjwXwhbjKDqKCz53Wy3fpkl8qktcY0Ree486H3x8ucjY6S8ZJa85TfNCq93
K4oszcADEDZB5or8EUJRPcISK4ezNkfuY9PU/QEuRHi9P/Ra3HyBLLMH4Mmy1wgJrdUOCN02lOiG
DZd0duRD1nRmdpjKUIfDGs/nUWuVJ5H2xjdv6iVdo6Q9paoR+rXdzksPs/FbwKA/+rD0di62m9uU
H7Y8h/wPyCEgoK8/R4WSqLsIE136QbG/ILHvoYQyO2c8zuZPDczJz72ZD5/vL8fNdUbxDUwrBQVG
pAK32gO1QiEXt6/+MkCYl0cl9NLrhHzYJ1RMBuPY6AUMvvtD3lxpS70PlcKlYwNgf80jwCiCAxgJ
efEQegksPZmOKmXw438YBewQ4os8FjdQsdZBG6NyW84WGfnfhheXz50+RzvfbGsu5Gi8QuAFlh7J
629Wm7lbNglFi2ZwrXMrx+pEA3KvU7A1Cg17hAOhttAiWUK334ox7SQQl0snsgBRKeiEpHYwuY2z
cx3cIpL4MMByQNbxFhDLr4YRNZUKGy/zizk47rnHy6I5lKGtvcsNfDUOTjpQZ6AAYj3PSVW9q4u+
cg/EpAbOw3lnDof7X/Bma4IlB0eCHwsBDR2F5fr6bdaVg0c4Gg7zYn6ewdUrqbogtaFWsY9uhq7Q
+B6nf+6PebPSy5iU1xaEN5iXm3q0qGLZAgC7KISn73qza59RQBp29ubmzFyK7KB34GysgzW3SuDn
JOZMCAONrTK9/pL2Sf2B9q1+1pLYS3aO3M1NTz984cYQcgMLvvFtjUZE2vjq02XOzfToAWd7csom
/YiyrfBHFDzPGBzUl6hLoj/tIC4j00vgP7wx1JJff0Q7oRkECkS9KEotTiaCce/NiV6C7SldvDPL
5W+9Sr6XsXjP+HoLKHadHLoGXrCdUOYL0GYoyKGHXk1jxx+Hxiz23FRvAwkGQy4DbQ6CXyKY5Rv/
tjtHOoROZ+vzZcgR7DEGPX4kHnWTUzE0Epkos0UNsGut7scQeeazK73xbZpSEdyJIW53LFHM/8mQ
y9O2voEUJY07pKeMS6lk8cGMgTWYfbtHPbpd2mWUZZ6U4TB2XX3GpYwDEKs2Lsgt14E+5QNGA6P4
mPSUJO8fwdvDQRdfhY6ApjklhXV8n5p6HmaJalwQ2FZ9N8zU4zS37hEqU3IYgCjuxCI3zy71Gthj
/A/NEWzk9NcfkkdB5jgMm2RJ+ULQVuu/qiqdD0UkouSY5h7GxuD71J3sdGtFl+IpGsF8PZLu18NW
+LI6mHObF9Bt8QH4kgxyjQ5ipSDL9+crSoK69JhZ1ht2XEl4WyPSaF7qHPGnuOuzz2h6z09zqk8/
Eb4j0Lg/4E2KRumUg8iZ5/FFw3cV11peoSUixnJz0JPme55kTv2Awy4obUMUlc6b3yrWOW8KJ9Ap
f15LU69+3P8JG8u7NLkWpVSqq2CPXi9vqA9tjmSFc5lDTfF7zxGBmYXa0XXT8Xx/qI0TyBYCBs2U
N7pd0xRTuo/wIp4rIz7jRGgfZtbmeH+UjWMBX4BDAWqPAuMaTIfvplVIHJG5wmuHfoWFf7mA/wx/
WZyHfFT23ozVtGhPUc9DUJqHFzgEWeHrFXRojZaU3fMr6ab7ZIUFj6+JauD9aW2Mgk8C1gK01UFd
rrcKvjKGN7V5DokhK5+1KGkOc+XuOWuuzvgyFxRzec+pQlPav5kLdK1MgIe7mlrZ+3mfaUecxP92
pDYL30S0KkRWztsLdFfH4NeooASIdCms0dxapbZ91yEeaDb5dbCS8lNKZf9BhkaKlE2ZVp5fZfXi
3donQGk1mObvMpcmw58dxf//Buz+2JsLsHuNR1MMcxpNc8yvclLdDzjgjW/H0HH8OgrTwE7m5o2i
eLVvT2nxNTcb8fn+591aeDBL9DjIMAjCl3/+2yspcvphsmrQoIPQFTTTYHwLHRunLyG7QFf08g2M
GW69Px518XVE+5nm5aI//3pUBFXHFv2TCjl4q3ofdap+rtHd+9Kqo/sGiY+fCY3pr/fH3NjI7C/a
mIsm0m1Kq1Vl3s2NLK9eVRtv60qpkYhQ88v9UTa2FD1ZHmDklVRgyKvkFV0PUEO1Ul6RSXP/QgI4
zY5DPWTiUoI4iw6FHpWVjy5LavtZhWjoUbRhk+wUG5f1+y3QWjYV4B7qnYQ/1PbX9f6hc70e7xG8
A5Ak+xqa8seEQwhSfL3+6f58t1b1FxILsgAX+fqVjNGgnKH/Vtc6DLuTl0fWCYulPYmlzflwx/16
Kqi3rd6ruE3ixmzm8tpijRDQl2n8yggdwjflDzEgv5bO4fbnOCI4/3/tpd8ORGshGFdiJ3F1nFH/
Mhg5NLkerRvjja2MVntNdOSEr1Eap+JAdcYq/vxokK+S3tFmd6hhru6kARNAGB6duM59phzaXk7X
3BX9cajM4tAXOhHP2Bk7sc7GV6Rr68AwRUsbtsJqfbEti8oyRYlyiFTjZIR95Xvj8Ke2fOxKrJcp
DC/NTUBFq6kZQiokQGF5xUnK9LNEoNJo6LMvFEUe72/Ldaq8fEbGIktE9p3cfw2MzHIKmqrCaW/r
uBnPRhPWsJBro3iXD6i4nwRo3KfIbuR0kEIfsyfMllzl2EwOzmU4KZb54f4v2lpiW+dY0s4nV15v
4RFt2H7WJiYvx/JHreOLgpC1tteK3xyG9xPYCdUI6sWvb9Z+bLOaeKdCgaBt3kdD5lxD6e6paKzS
1V+ry58HprUUh29ANnWS64hE1OXVkl5m+CUVHvuAmHKqnRCeHB7MKR4V9J2V9FzpbqHtfN2NSXo4
bToUCeFlsGFfTxJZYph77dxcqQcbnxSrGh40r9f/sNyyzBI6OQH54vhN7Wg1DOXXgbykaK6RYqqf
PaUJ34pGdc5Ko7WByEwqPV2sBFLO3SnvNC/Qs7H+ZOG0uJNCblx/NK5gkdLIWZx+Vo90MvaN3sVR
c6U1XqIo9j/Ozms3biVbw09EgDnckuxutSRblm053RAO20xVxRyf/nz0ubGohhqeGcAbGA92Ncmq
VSv8wVGfqZ2b0LfS8fTP2zTY5DKI5hD6XrQDEKJeZ6Nwm/NAo/+ApJmNiJX3j3OpDcFBMg77ktuJ
7vr+foIDmuCZ6ZWYeig0tgQ7jaeZgpEzyvWpH+lPdu9SM5muaeu82DqsTKazDWxhRr5AEKNj7utF
A1uKJk763uohw8LZG65wBy+tshlkszk35OseZJvgq6l8A6/NzkWHSMEFwywIKbLXv9XLIMfDEK/5
w0Js5MUGlSJFlXpM8nM6NpzxRYLMDp1WBsjOlXJKnsysX/VbtCs66zjiBQHCV2KDe6AtuqLKZAdF
YZ6v/KgXsYEftc2KNpbiZq62bea/LtAEXxjTy7rirOrFmrm3dNLHBRUcBkYzG+6gY0h8rtsKSevM
L4KfFtkv0v5Gqhd3SZZv3f2+LJF1NyiZZtfqvhoLjI3jmsjsY9fWpYq0tMyvwfdfHDJ+N9R4gLmw
6EgxdofMHkZUFAqrRMbEnu8KV+XnuRLJYytkcOW6vbgUyQUQU3QVXsQvLWByJoO1PEPRKG8whDPD
uSq9m3wVT69/jUsrEZ83DjDovRckxFRW4HrSvuCgSTfsrbY/C8yXYZsL7fD6Uqa5Tzp5d3AAKeO2
RhRR8/mHH9sOowu9KM/kmuavymZ4AJ/HCp40aC5LKHohvzV8g29FoZfFrQsV0Q+NdNC/wvxpRdS0
g20x8Cu14Y1Tj85jL3pHO3giRwd+Nn31Q8eB0AjHbrY+VT4SxqEpJBC8KbWWa09z8cX9aVcCuXgZ
+80GeDNTyOLsTRUWVCZK4I3eNhGqk9c6lZeCBSW8BZwbaZsXCPl0njKExQlJdm7YNytOF/fgWf5x
EEJzia/PAwEWRjINYu/zr2POmcjl6q9nZy6qe3w7VbyM5rVO1v7wbw1OpGcJReQ4NFt2hyidUP1x
als/uzOaTjjjYpV7nBfCzBH9jnqMHCLuDxgrFa4QnSqv6bP8sUb7u/LZfgD2vH/6rdzde90jjFbt
IXUXA4E2FIXDTg34fc+lQuDRNeBSIl+4THqIvaT53iURdkM83+2fmpMGXwK3tn7q5Tx9SSSysWGL
bcJb8BGmF82Zbqco3LrGt5JW8vjdNIbufdBixRHqA+HwbFUifbCQv/1eZr7ztTbzrIlF6mpd5HXe
8K11ivXO6spe44rDrzUGgYUr+etncNeD2j4yBnybZhHZH+pquwzbKfyqKwluZyvF7WTByyPWtRQL
B3QVIzyjhyvV7v6UwHQAhLxpSpBrQlfdHflOWqZC5QI34jFr0cDHdMPWRB1pMquv3Ct/fIP+/rKI
dKAqwTGhV7MNZbZj9Ne9QmyUPgq0M5ltgXh/h3rrW6FRpL1dAUR5UdDO/Z1dLenI9ZBnX1Fd0qqQ
BNV+MDvHv59XDxYBvtCzfkBZwDWjYqLx8aWwkwUMBfZ+UUtc+z4nTZD/ah0R3OtTT0ci9JvMdVEJ
nZwmlqNjlLFjpk720GWzA2ivrQfi0yLgeqTCTUAXISv1dV2C1Q3rKhf9cRYQwSKzbto51jpXdJG2
4KS8ab6UXaivbZMC49bnz45mZjjgSZcH7KXvp3FWTLV6N01Td3Tmflze2olEtbKjqRkwBgxy611j
pgV5UzqWdGvRm6vP6Lnm6alCDNO9wXNnSQ8Y2Rb+0+ubbTvLuw/yp8wgUaORQx/5+QfRK09onIvh
nANnPhuaPmQnK0kGcTdipMHEVdbml6DK5nS5ss33sx24PVvjeEsyqCyg9e/2uZug0aRp7ni2/DYt
Iz8jbQ2zqUq/6dyjY4SQz6Ldur1hy7PRa8YnTmu7hFKsOF/+81sAgc9Ro69EB8Tb9bE9hmfgSdV4
7oAtxJWh42tDAv0zsDEncWtJW9vr0isFwYvMjxdABQTIEnUmSOJ7ky3qTFRe62o4T3hejahtusGD
IRFhjXUxNSAg7Rnp32xJKv2NnGlK0U9s6HtrRd1hv2OkxTX3sX0oAGhF75tkhvIB16B9KMhUXuRT
SWZnqyp4SAetOPv6ZMVr011Ds+4vTJbibW8bAHG/LYl6vvEEgQLuxQQ7aBmKG7uX4rbGSusfK6Ft
lW3cBK6LGhA0yvNVZBmsFCmjfl7FIONsLduT0Ypr3rEXtjI4WYQFYHHx8hioPV/GIb2Z/JKQnZMg
oJg66LdUFN3BawYjNktS3hm0Z5U3d4HWuG8NpaYrQfzlOeYXwFehL8okCIjJ81+AohYWPPain4cJ
SlnedflN4/X5MfcS71xa7RKhL3GNpvOnRn8ePRiS8AVpUKKI88Lm0Bq7rBKTu56ZZsLIMxOvyiJt
HpvsOKhZP4912dgIVKPta5hLhyiWrTd3eGdlfQiFKr/NvFTzwtGbtDx+/Uhb+yxm+/RcoVg2AxpB
qXR3rYk0KOyU0ukMb9m8q4rJ3ZTD/eaHtwbg3sZylPMpqxE1iLtNoTpsnIDmpI58UBZhn5hSoVjQ
qMOlnlQedl4nzZu2J9vYeLPZHLpa7baR1SNVFyXZ5H62rM6dw7ZmChoPZtO9czt3QBUJP5avOWa6
dTTXzYhaNjLO3ydO/wMNpaJFRYd0Jmz7RqpQT/XpN9VgjvJ97xVUgj3a0KHAM/OdLVP5VR/6uji8
/q4uvSr6vxS7fCa8+HaR2HbrJA/6bj23jpG81R3l3csinQsQ/GXwS9ET+t0MydAevap1P76+9oUo
iOkA2FbUKxDef6EHiTu0iY5Uvp5BZubVwVtM53eZOqMV2qVErAffpOShKYZCQItGnz3ekojPop9l
ERt2jzfC6z9oO6u7PW1CkaIxtiVE6JM8P0mOk2pli+bLmYA9UWUz1wXBqFxxMKzFw8UnK+FFG5g3
yXixrZyMUtes76//iAuB2Ab08Cd44cqwvxpmW1NpsrTTua7aAncSHfSWViYfSASvSdxciBwbUBP5
JyiLfIrdObG7JCHZX+fziiD3Q9OX+Aog/UJBVuu3isgfy7IQV17yPvpvvSN6j7AYfLYbs+/nLxm6
VR8IzyvObhH4cZG1aYRcsnslBlxahRYGTUbu160N+HyVzhvXEWXu/Oxg5xVjQWkdufa6f38WWlEg
ezcqEznN7gXmsJGzaqH0m0ozfTf7fRc77iD/vRvFKlR/7AY4mHsIIYL4k7KGlFX0pT3AMi+PdjJd
81jZ7zu+C8KYjPKNP33hPbinRc8ZGENJU0M1i3fw0rKrwmT2fRW69eAXV+bS+8Dz/8sBjKW1TCq0
xy1xMY6u3a/FGfDvcjMgcwxFWKC5EIzB+nk2su6Q44j6XRfFtRHR/pj/WZoJovOnf0Mxvdsbmedu
k+ECgdHWivFZbTR47cZq3cy+Xr0xsnn6pCAy/O610vvV6M6v10/4pfWZlfNfahjYs7v13cQplWqD
8oyBXrUcaV/7LdowYvDPboAS6ZvCbNrHDnLFcKD10qoY0yyEp1//FfvDv72FgP+QbEExeDEDEHiX
Wwln/pzpozxZc0dHicDkv++NQn3IyiI3bxu7u9ZhuLDNiPZ0GNllAGb220yr/KkKAFec3cnBUSxB
3toJc2A8MKsgqf57p44mAIFmm41TXe+ut8qids8cpc5VM+lmaKx2+77xm/TXbC3utd70hTf6bDHz
+b4q7aRxnDZh9DiU8k7zizR2KEDDrnjSCv1LlTjVlUO07xfwDRF/AjMW0AznAXfxZ8j7qQlquzw7
oi3HEJvG6WOnJEB2Oee6v+lkyvmK1ryxPcbft+S2KNBNZ4NxMuXc85iqjjtvxLHxLP1mfQz+eG/m
M+5lZCpxij0N2raYRsyFa9ykXYXFY9q0Bxrh7Y9uUdfIzZdeOlkorEPSPQDvu4E9uyefO+zZzigj
88D6ONzOgV/fD2lWxAkDIMiA+JX8e+DfAiXzAbAnFKu7I0zeWSraE+U56eX62FfA+xtd83+8fkQv
fV4gZZQWm/wdjkHPNxQCjJhq9nRk18zXjkpLuiN6U82HFmzp+zIfrmnEXDqbnBGOJeeFo77bTm7P
nKFDWP6s43mIiu1cHZx08E+Ao+WV+/nyUgwYAHRw6ezvZ312Z632ZXl2W9MJnWb+Udu4lSyBY1yZ
slzIBCBs0eYKAAphK7cLAUWXa5qAknnOhkLd65423WJLW10pwi5cZ8zFt3HAphlAhvP8UwV62w3e
xMTILuQ6PqikS+dwDvK1OeSDKtqzm6cWprTJ3Hi3CnfY369vlb1y6zaSQ5WNSIDcJbnVfvyx4m7s
dSsziVL5ygnhBeo3qYaS1BmPy3L6Yhm5Jz6rBtv7yAcdNIW5tsgUzFngVU9LXrh2XNRF20WrU9jq
oFZVukcMWY3x388Ov5Q+J2YQWJ3vkyZYZMrKWs5O1zGewVdT3jGlvXJ0Lnz1TUccfCugTJbZbeUx
sYGxwJ2jueXMJyY0ZeisS32lj3PhgG5DMjYx7ERAH7uvjj6kGvFshIY4tR52x0v+0Dlz/n2pffHU
MHS4ljxfWpBQANzL+gO93G1mD76KluE+dNaqqokRFTdPPf25N762frVA8R5e31V/UstdrCdTp1UD
j2kbVe7S6DrxW3Oqxuzcy6Z6tHBmskOEGjInBryrPhhTMlZv/ER3UYKgr3QzDesITsmellt3WU1M
eoYS60y1YQe/FwUeQQCcsQSN3V5S5ukLZpdRX6jZjobZNGCKGVaWHlz6oiXwHN/aGqN9pYUKXyct
qugWFtwnCCweafhWx8ArtPa2SXyrx/ZCFFa8ucgBv52Cyju2Bi66/x64QPaQUHD/0THbv5HKVLaP
SAkKgYu9HGj9TBFUaitO8Fi9stSljw08FBgMx3qbtD+PKYK/msCJwP6cg+WcKFN97PtKfEOZQo/y
UjP/l90FKIP5L316Lvbddk5gzdJoGLSbyRi8OK2st6lhMzizu/EWy6X6yvNdOqMgNxl3ELzA1ew2
1ypLfRh1WMqJrndxbjlpXFeruhKZL9w09KcQGt2gti9htnoj6rQJXEzlzF6HuN8Ydx0dmffIvZUf
Xj8ulx7o76W2D/rXiAP6v4OmDSKZnSV6JimlPHkVUqP/wyrwSGnWgv1GIvP5Kq67ztm48aFT0WKE
C8DnBByxuLLKhQuNzgCUEoR9N52aXQAVeTYLw1bpOfGwsFWlgcUf9oFHRFPMW+m22Sn1hR5jj51f
4cpe2vbBJopHAIdFuj9hg96bsMo5YcO85NDK0/JUjQL/yZLHnTDNvZIgbLt6F+PAYASwVhlPcR3t
dn0AwYo61EOQ1l60R7sz/GMJjuG4pEYToZAnkEVZrvXALy5Ky32Dt/GP/bC9BzUqCsfPzpNhJody
WsdoaDPnjOCgF2Ow1N8EgEOu3LwXjgLinSb2mhvqxAm2/fvX/vQ6t0k0rUPN0FfG27p0e4pdb/ik
jYF1fH2TXlwKljzcK655jvjzpWhsuaMvuH9VnvvHwU1EKDWZvvWb8df/sBI1HgRBLmDnBZ1FBdLZ
zBBpRDfNEBm5sGuQgpX8KodkusYse9HvJ1RB397ckenEmKh0Pn+wZU6zGpvt7Nz1w3BvY/d99Gwh
rZBpn/uhw6m7PjhyxavPTjr7m11ZzX2zSnkNZ3rhfPI7NhAfZwWI5G7XpnXjNZVQ2Tk3GsquZcru
LeRJ7+TcjDy/UfkRQqiEIpq3h9ff+IUDuoUELiYEEai8zOevAKK2mpzZQna4HFDHLbxfzJG7MHBL
h26Kew0TcGkrUXCCsKBRsY2Pny8nqsk2kwrxfW1r6sXVPOQoTvTZjx7K2zWt8QshnC0ESg8MDICL
PWZwrtamTqpau8nlNEWILbS3yzbdef0NXnwkcodNcN+EirW7+WiyuoMj0HOZ67wbYwe2yc1SwtQP
xz63vr6+2MXPRfGDpOKmX7sH62WT7laViYhENo6NE6m+4sslBhiuojLiaaUYuBJnLq0IqxQNVbpb
Nh5/z79YbXszFwqyRJBLffsez94BEHaRJgz83aWPHSG9a35hlz4cjQkAyBul7QWBrqk1qjMMSc9F
XnD2pB3A+3SvrXIpbJOLkUzQbnjZvE6giwNMJP9ulTYAI3etvDm1aBAcMRPt73owVCJcrcw5vf4N
L2yYDSjLSAIRB0bmuzcaTHSUMqWzLZ3CuM0wGDyAY/HCBNDzlY9nXPh6ADQQ/AOGg1CNu/39X7cE
Ri5gH4oxP+NFK7G6l0kPbkIJvLqGyWw1HGidxj1a0pT5jXIdrYkS1YHrNxm4tqFe6P4H3c9Agaal
Vd2UgxyfsHcs3GPhMO+6ki1cejN//9pdHGy1BWe2TiIXB+w9tpcRPeKpN0OPwvXfEwUQ4CDjMODB
xWxf7YmuYLQBwpamzzp+1GeMTCsF8NXSuuahGmo77vp+uPLlty+7y0423jtpI8xQSvzdfYObRttU
LYmCp4LisZ+MhemjkUVDaZmR7wotRtbM/srn0eNxCOTj6xvv0mYAA0vwoMG43X3PN8NYZW4/FWl2
dk1lqThtgWAg1dFL85TOpsjDRfdwmX590Qt3GzUBkBSyW0qRffEu0ZiFRjZk50Az8ztjqADP4DEf
rpow2ET0VY2yHiE6Zf/Ipt66KMQtGEAcMVrz+8ed07ooTRhkZ61O3IfK02vgipmBi27rXfmwl94s
PGombxuViNHL8zfrLS5MI7kNQIpky+MbyzhJtzRPbk27MtWb9cpJufRWfVh6DMQJXy9sNIpBFhb8
puKcpWP6eerKGrpIUxyY/C7ebd4NQRUSMoMjJbsmryz+p82228feVkyAUSBl4Ns+f1wcQxMwuQ1v
dsiKAS0QzQZfp0Y9u7U6vKsOQFpG0JpjmsVWT53L6CPTzbC1fPWgZd30lLYapL4yNTv1MHMxO1Gd
GsmtZw19+YgRef8YtH77BpsF3Yzq2q/XY+s71TUrzAsXDQoiMNOJkO7LnvvcZo1dNLREmrqYH5yl
NtJwyDr/+PoZuLQMloJbUUK7/UVrCSZ7iai0yM5q1JZ7H4BepGzvmq77heiJGwAqaGxB7DH2WaTb
OevgAo841449rrGV1gFWJ1oNv8emF/zt9WcyL2zBzaYWegITU2b+u2ts9KquLrcJSWJ1fnpMunoe
Q/gl5odc2tMQuVmt0pBt2punxVzqAnNXO0A0pwOfh9MyGMwjz5GLeCmW4ZeFjC+IxdlsxY1XefwL
ZqlhKjQEftKdqjWdHzGz1qcHW8/S6UPvuoDNbIVFWzQ0SarhQZ413FgjmDc7HdSjk/lrc+VDXnjF
iDOgiwiwk87KPpihbScHb7Ak2bKSa5Q043SyUhuA5VDw55U7aq++s0Uwn5Kf6EVhwP29C9irUP24
5vDfknw0MEktemFEg9RbGSpHpEOUmb381ud2Wd/rqAHppzrViil0cbXWI1hxnR9qY2sMNOUtgD3T
KuvmSny/9EqA+MJKJqcH/7H7jUo35DqPsIVV4fP99Xo4avPShY4Q/yhf/ud1oAMCaQ1UMTDH3VK9
XWUZJn3ijPa9cUTftv+ZyERFg7mq36/v7ktPhSEI2LZtpMpQ6HmES7eRdo2q31nvK/+4lJYb90jX
RW6pPr6+0qVjxP0EGJyeLC4Ju/JhSsqhXEHEnGnBfBMy9w8BguKhjg7eox1MY4Q7H9a8Rl18fX3h
C0Hpj6EjwptYgbxIRpLeSXXp8Darqq8P1rJ4bxaoK/8+tN2E/mjFoN2KENwuSojOFqprO7ZHmoub
tdTqQwb69402GNfMerZbZ3crsRRNSG4mCBb7lC7v9UQC+eSB/DS7zeSkotalIsuHxeAC0rJI1Hr1
9PpbvLBRwHwyjUY7kZb6vjxK+s3TboT4ny9tB5WjS+4KY/rmV15+BTlyYaOg2w2SfMsxXkon9rkZ
tETj8jzN2rieA6yixW1GMK2jxprhpq9FNc9vR4hy7oc09c3kWji6kOVsIxiCMhfMS6xDv7RSTysd
+QHdzn8mGo36GwQUi4+GK0QDtM6VH9FfpT2LmnPhvteWGpmAlozXDQfHzh/MXrjVaURk6w6Giu+R
3aepHYpklNfUdC9sBoqeDabOuyLz3KUouWePQ1EyQqtJyU7SnN2w0sv1pnKsNRKS/D7J5/EK/vji
J4JiRjVJU4nRwvOo4dfVpCfeWJ4HfM2/GkElnpZKTdTldnYqur68l7xfrjfdOb++DS+1sjbTYrhF
205090tnRrMoyCAlePMlq8Jcoq4TwrPHSV3grgMW2TeFQCOuqlWE07phgWJEqSNEIVt7//qPuXQm
IDBvxFeSQ6aTz19DryxqZ88RCIq7jR9S35tf8tRuNjc+vZ8Pr692IY7B8YfiTwN2S3+2X/NXiUuV
LbOq5gKCuORB0u7Q1kYyOH59lUvPRL5LN2IT33ghLZmSr9AtHFhFGN4jFEArzPRFHVLuxSsPdOmY
kYzSxbYR4HiRLc41xlVa76K/4STlqZPSyyNrzrzPczllFkOCQT3968OhIQR4CBAVyRyZzfNXiM8D
OkxBIc+mwI8n9O1RtKhp170TVuvqXlntQlOCTJiRJ91kl3C2p9UrmzaglhBH/NHHKGaoCuxBlHTK
T2BEqWRs2flN1CNvUj8G1ZSlYZIEkF+X1tGWk8tFvNAUTsfkoCa3yA5uY0/q0CizT0KcxRr7nz8I
JhQbvp2sA2mOfXVndh00cZTbzw6Qo0MezM6tU9b1DUeqfOiDfr2ynsPrfn6RQYtlJAkwZ+MQ7enp
gOhq+i4VgFHcICLSjjYqfJy6lDV6N69/+T8u4/u1yD5okNKM2ohDzz992jdY4ELGOhNUli7OhhGP
HXdzGgln4tTHirL9K6boTXVavTYfogWy+RyisAOnQVdNXYZNLzP3Dk7tfCvmNPgFcqkdwjaYdVjY
6TSlMXhtd4rHYuI2vvL7t/707vczBfkjmQ42lAnq89/vrdgaeA2oqdwz2nfYjvs/poS8DqEac3Wj
NnHs/ygcAzQcZEAEKj27+CDLUi73rhLYXmSAt/MrSc/LE4zyIPsbNAyNNxSpn/8o3ueAefB2VRtV
/dHINTe0piA4jHI0nuph/vz6S7iw3Na5J+CSY720Eco1fZrEmAt0P6hHMoxo3g7FCoopcGnq2Gtx
jfP/8nLl6JIVb+ySCwCZwibEa6UD4Cfv8/dTBqN01sE2L6vtn/DaGm5wsCmu5D8v4zyMTJh0OE2S
sDJIf/5S4TJXKHCU47ku9eaw+p3YrEO8KxfpNh1/uaWYk1LUkuWg/rEfd7kyT/SxFMG5S1srO8Ke
LNK3avGcQ2AsWhbKSZuMaMpm76vRT1V3yJy582JE30ZoTb42/sJXT5mbqIb7pZ+d9KFORCbfOk2H
PW5ryLG5hzjZd9Gk5qVittxmKTgeM+1OyZKgX9uk/Ty+6yYl3DBfB0UtXCaiv1sHXUJVqLzge6sL
7YvdOPKd5JZNaeOZyRc/TbM1dAVpVQzWUPu9Ila7xGodq7eGTPvvyzILeR+s8/zTMUYoj3rrjCqy
SljpEY+SCQhTPTLQoMS6T9sRzsKZtqhzbHonW6I18JbyHeKz4qOuZPnFK8zqizGvRXvKTNF9ynz6
2gcjX9c1FO00YfA4JGX5H6p/WXUe6A1poR+IbAprpxb9hylRMIZClF1K+zRNLqOTQBuW+nuaW/QI
l6Vx3mt65f/Ip6BxDjl5+HQyMdstEYEr+/a+1JiP3kvEHtJ4cGZR3g1SW/Q7kOKW9WMUQa6F6GVO
608iWomAaiNMMOrGqpIoDxbxRpquxo3XtjXKnSppPkhHS2BqgGkL9F/r3ATqRjObyXpTWBUD2XAE
h2USmj1NifbsdyVo1F+mnw1uBPhKQRypLOcXkwXl3lHAL6dyAXwfDZv94c1Mx2m8Ef4ofmWJOXxh
SkymIsEwPA16beg3s+D/AKNQTSouekijIaLZHl6QAO1r7I2zqYlADaW/fVVbdoRaS7GGg5LiG2TL
CWkqmU4MLRrff49XhSGAgcnsc+MkdYNARiu+9oj0i8j0O3LyhcsuANgGWu+An5xsQiA8cG3lKsDn
iFYFAK0WS/5KUhR1I8MA4QEGP13SGHBaIGLavfOnZMmMt6Qx/VeQQ706ZHVXtodRpFMbttgXD6GL
g5OI/AD3hqh11u43Z9yJRzAVj0sXQMrJl96919Tgg6/zGDzKyiiNiEqkjIqkdodoDLL8UetanBwc
LDKG0LOb4a4sfFHhn161n9KmFHeFY6mTpmT9Y7FcGZzMcjHquMMKTUQBvhKPeV/B9NSUOc4R278s
4OzYuhW2q+P9Z4xW8mXF/Pi2KuZ8PqAJgN2r0oUl4l7nnrnPmsaEGl/W9m1Gv7oK9Xrq7oYcsdmw
9NLk0Vj1/EvAFSpwysnTD1WZFB91p1m/ZVrRrZGTZ8YSFWaS/sTcMoN9bI4ij0o0YtJQw1l2iZPS
U/5NbfTzJws29LugFtYQ5lVafprL1XkKUnuYorVZ3LeDBE4aZ7k//axsbTHDYazoX7a+X8E3loOF
cFlXF3iyeDLX46walyEMqnXU+N+H4FD4Q5tgHlYVD2jupwZPlntNEQ9dBbnWWrp8+YnoCEe5C3In
iyvmf+JG66GCSUZmD2uSBbFEXwsdRnzElxCsob1G2E6MVVwx3JOhRI45kqKb3muW23bx0k/mg51a
gj8c1cayXn0ZzevkZJEMBvUlL1vxu6w1C9EjVRt83SX1enahUu+apcm8yFny4XOWii6NmjmVa4il
HQdkhHGM2Yejmh+lg49pmBDMZNw1tA+PPZzhT65eTL871xefLDWU86F3x96Jgs7N3jlIBqcnQOTI
GCyqGaD6itYZwGXRCIxJ+AODLCdNunBKNfNkd6VMj5DMuyIc0659M5emXhLp5PSUmBDkQmWTN4eV
V1g/cz1Ps8PSNkt3LMvFp7XD9OWrtaoii31aZXk4oOv71GlZMkQyd53P9Pfa/lBoKUR5VGXW3xpz
3k2EY/bXcDW05XM1T6qNglSTN61NUR1NTWkglYfUfhm77JkgNDS4yih0FF8KBf+V0Uc/zmEQ6P23
NE0a/DBVpX/HAqz/LABYIMDWmeU3uOluc0hRanbDYOqR8vZy1oqKPN+IFWhlOGGR5PXvKQc3FLeO
W8jDOM6eFzW+Lh5MOACPBlSEOernLOvx0c2sT+hQ0YPU88Gvn5Jed3tgaKP6vm6oEo6jobWHNVW4
YZse5tG2IXs9xry3byPfy+ZPNdQcUlNn1hwMPNXUxSVy6ag5YkxlhGtrooVO0xbbBletq3fwtckD
eONpwBcAp6KLb9v1cq70xElOXVVveiWenfNSzJmOf+SUpalFCHsb8lBMmvmJ9kDVoN8/gcobqsr6
1ckgeAPlCEqtB7kcsXtZDQq7crE8WvNY3ztl1nmhnbYgmrgiy4fFbJcnuyrXp0o07NUUn8DffkIe
d6hW0mliR2nezkWJjL9oU7852jNOxGFQD/0ClhKF91ArpC3urWa0zzkaAt/TirCA4XUGLx02W/PU
2VZWHgvI5r9G2vzVLUKia8P4x+7Oc90Z3/GTLnA8q/k3DBj45IT5QU8PqvWm3/W4WrikwOahmyw7
wqDeVcEbmA1JGi/D4p0MU3VNZCWOqyJk3Pv/HJUIJ1xrPcuOxdJ7klOWBr+RoILQrYgmWrhW3JaR
BPuXhZqT4+7ODFr+HnJ3XMktsopedCXsJTSAFfSRkbapCI1JBQ9ZmiH5qC/OHC0Cv9LQtpriyyiG
7L+qNqcxTjxEB+hqa+5jaukV59/RbMXESTgkGDC+QSVxsZYN3zm0B9U9rL45dNFCyvw+0RDzOHbE
/vPgzkkQzzIhOa65iUx6hcvgg6HOMTNAaIRb13WT9rNpV+YK+yItP7bLGoiDqkC9hhiE+g81amlj
7M0Je7Iy+7m7KaGo/WcpTb0rNbiWoQM/dIpS36/LaCqCcY6XcotaTDGWxzmtcvemMIv8DUK7KIV3
ODCD53Da8V2JKdhyWiokyo5ECf2dP2jtTFJgLIdqkHXwlhK+eMSxjNq3tRsIjMpZwLct2gaX4L5Z
iMhrKuqDnqM1HtapzrWDCW/mIecp9Pxeg39YhX1boQ8xwbDgfhznmiNKtP9PrX3xbu0Wqn/Dzsw6
wmhuNW/WXs2/AmNIT52rnIDz0s8fK3ep7rLF6j/quuQaxEWJ+YNquiYJK5MIG2ERJie4sjqXv1aW
iDz6HrgDt53cr8IvOGFoLli3SSGRZVgAfjhh0hKUI0OgthDaWjZWYWpW7htquXwOPTwJ6tgurEE/
rGVlmuiBNMTF1podJwakA4xIoC1nckQC/wEQEGZrXpIlZahNS6LYfpl23yGpJ8O66Ub+Mh+Dh0ow
t+Oe8aQWJlMwTaexZ2bI/EyQeBUYQf1Xm86Qo+pAEguGUuI9LzqTvZIsQ/lr4LcluF9kxgcp6/RJ
c4bgi9fpXPIIUTifh2J29NOUZUl7bDE+R1jVNY2WDnWtVRgTzq7GhlcaIxRXVV/GQB9rOnflcGMv
baZuxJxbH2U7CIv6w8itsG5NgIzB0BrqqDeaDYrbAaMRM9XouSsmlTzY/grxNrOZFINFclAvp8IS
+K8vZjYdM0Y1PQrKGs4eM5yyIcTeoPwxmGptb5Sdae+l1JFY7UCnPxkbQCRyWuSfw8IFMx6CjjBv
lNRm5neI+uMmO0/DhyCvGz0qe3/81ulGep9hD7hEZWuJ5oY62SgieBTcJBrFTkl6KO23rZ0oZoN+
ZtxOi2ZMJwnWrguFPw0fEXl0+NW6I/BuXVz9W1kXxe3kJlP5fxydyXakOBaGn4hzmIctEINnp+f0
huO0y8wgkECCp+8velOLqu7McBike/8xGyLy5zM1CfM+odRTaeXIUKcJQVcmq5aZxBlCLAuRFa1u
q4OzMIhnycBmk/OoOkMGlTR/V62/krWa1BFZEa607DvHQghyw3IQdalL6DOr1Or2T1NdjzIluNT9
JjQrYARJBvpHokn0B90MPGQ+3Xsab/owPZboGAm5wZT7z1sc9baLnrgRw/Ax8D1dNoG5N/2cr1ur
AM5j02Ifh7REfTNN9bNs9uQBlwL3/x5iHz5KxiQ/baak/FaTV3xBezp9FsSTTa5F4Qv+Wpoh7kd4
pJ/ZD5iwKzt86ok7n9PBmtt7TMAQsNsQmC86Iin7SRxSnDJ/FFLnG5PXPz9w5vdLPrJ11MwjH9bu
LL9EJPQtxtElvhzS/abSlunlC/82P54rtxV0GfH/fQEfo4+u1dXfrGjmtxNdJSEEOh5Rvxdzyzax
TjptKp9DuDABH1hrh8jJjh2jl0BMhafuUDQQMdAOovumD3T+9suEW6PziadOp0ruda4ay//wF3az
zDeR/mCh5SDjwEInGXM837Zl79fZ5tRrlTPmkXJESQOBiGrvts/AhJNIaWRktwzc3fvEHcrkY9Wr
MnkbJN2MaWkdP+qi1j/B0iPlaHpWpxRxivXAxB6wvi5TV5zWqXd0uizK8Gvugqk+eKKUOBbQWSpu
RbP97WsitFMVzTaZP2XcXBf023HazO32z9JlfTO6RjZ/Bgcp0Gj14VtFzFV7FHpLcCCMIvFu6LSp
RR7LvjzFxazanLlTIGBxtlWc+pVwudTMm0cUQViMA7ITd2Fz7n2X17o3XWYX4QUw7kuuccr25v+a
dorbVG97zQ4I9tcdLpf25275RqUh0qA254wu7s3k1b9hqPwmD6TVPa2uXQ/55aG+GanHY3CfQnvK
MBO4tHQ1EUCbVKjnNNPjc7yFy5xJrY2dIQmxuP6sdvlpix0jWmLtY5Cy5Jrz0CSTkzJaza9lvMUm
ixoSE1Jrnq2vjkvjX2HCkYinck9S3SULZ38wBmzEIVOX4xsn5vgTVpI1nZDvWxcFNU2JZo6O3Pvb
c2OP9RcymekP6bH95xzuTnQyqzOpLKHfp0xluAlujH4gMqja+4jjv0cDnPZsOCzHbeV/Lcus7r2a
vzetKXn7MaLtO7buXRekoDUeVw13dZDZk9GPHf/tqautxDqFvbP9Lfo+eSpW1SR5YSG84k2YZm5m
HwA//b8viNCh0lytTbETt9EtHnKweA/cXJNU8doy+56SPk4+9R76nOPkWQWcdzQPpUIUyX8klk5t
yjA4z4dkLvzuSKpb3GReXHGgboXu35kanVtNJc6S+iJwZC4iR8rjaE8x2UrN9ulrV10HziVheyKq
64fjmmclVgF/YdIvA6ckisEydYAAftQWxA9LtE975oVN/Y/5KPHTLbaGa5wYKgKlWFAcgAdMxRWR
HOBIcrJ3fWoS3QDZ2w23R7jPUcJC6/Wnhs3cnGdqYy2c8IHlHCrZyTt0K9uW1SquRy6mCQhqsEp+
+820zF0q3aHjOvM2Hd9YQtuvSzUvD/i8GYZ2v69uGZpZ17aqKwdUEnLtU7LVAOzq3fKYC1H6dWkl
qFQ69ERH/bGpgiMlyh2f9C6lRT8ZTYJp4cRmzHVRRSLd41UPxNvFcZ1VxPjcmwUfBXDZ6m6H2K+6
f/vqJJ+2peaGKuXEgZCd9mRJ13hzy1TEgOTZsgjvxbPX8bNRCZEc9RxrDfgshX3F3rhoJlY91xmF
xbaTVQDLZRrElEaUvmDfCMliubetpJsu7TGVdcSNCNuB+TF4aqrQGfLOXXbkiwBcW+o7IXGNTWTG
n7BblUzLNdq565NYvrWNKZ60IRwqh2Rw/5P8NPdt4mIijJwu/mNqZfiMfXOxILvRZ4Ekq0/bhqWM
nC9A7dSfk/JLEUZfZv04CW6Ysoqng2Br/8/1dFzlSowj14pavT0NhIcXdERYfF94PXfqBEAjj87F
Vnet9ml9sLqmr9ADquRRhPPCAW3ZO8BGNHsqt0Bbh8MejOSHGRhvJ7X73b0elzH0+cBFSD5chYUt
7tb+j+U71R2NbyYE0TPje7Qt0s/ssDYvunFLvq9yC6+tebSia+THsQOxtJQm45KPwuuCQLNfQbI0
TV7o536FvwHLlL5NQ0mPHIV5RXXLz7DGLetb0cs7JrNtOfUXf1+a1GA8mRmEeZgZYz+HJFxI2YSM
f01oAK5YyCVBT0z/8SdVxN3LSl0WV4Wh5AEdZMwu1u7j+pgkY1OxaY+uc/D7vQ/xUUX2M4SgNV8N
it06TQo3vO+CwruOeHHdNF7L5ZNgqf4fE5z76/UbXEBV+yt9w8IjhlQUUVsxse3OfCqG2r7BOCpm
hNXFaPKYhJCv2lu2GAotKSXJDUkoD2ov57cVrM1leC9bQWxKArQYLXst06qvpt/OnmwS04ai/17n
kuOzA7ONcx2PFm/ebvpH2TrVLwoddmx3WtaX3ZHmYfMr/Zfnw3sK6RX+V4FytqmRqEMJ9i+mz56Q
iLuyHEv3tLdr+bUxMcbZ3GzwgEnEMpbu5G29l3od/u6tY3+sgyOeZ5JOP6xezuFJox98wKQffdV1
WQhC3be2yScQuCHfLcec0KWhKmTIdP/bUYH/lUSwfnSD6U1GUCuLK5Oq+9Nv4Pw5Obghz9zCS7LE
Xkvst+20L6FfEP7dugWiEp/7304TimWSdOu7ZM4Cm1DBUzKDsDC2jOoN4tr900TJ+LwE1XjjTHXU
nlVv21XeEgjiZ5rLxBBJ49kU27lUX6eb9suXwpq2Eh7Obd51Ulkcm0bb3mEc5+C/wYo24FQon4+9
XugLIFNS+EDbrS0OcD6aHC5tIlQPkXpzSreaONRKLzoNFODEKc8lkmd+OvIFtsW+5SDieKuLsYB5
Fc76i5SQU8XeKirBIZdG68j3dWH7eMxfNhEZ9gXFlnPlCaODdBvhEVORtCZOGT3WzwnXwJBidonB
4hpm2bSDFRjSSdQ+XXWKEybtEWDXUCaEXQF0ud1/EoABPNuxEWPO0huOPtpCJ/PV4rE+VzMeXGwi
HI2T1bES74IolTQAKNzyEfS0RErSdY9LOxV8H7oPR+7cMUmyspnma+0STs1HbNYm76PSu+umnhQo
+jftt8LM4a+EvngeypUZQ7U8nwtK3xmcMBh9jidpJVQwd8O7qzT1HqaO6td18VbvlW4+/2lCSiaG
Yywgvd/hrOV/y+RanPEyXii7P0nuuuBExZO4a91kYZ+Z+vnWqdFznMnYWYnrWcfic+HsuGIyNP2x
EWgosi5U449fF81+GIsuntNwC4GeaS9OWJ3HdXmdpK5AWTmzq9MaqeUuUQoDeB2V62816cvGxoL4
J9ha8bjVTjQQbzB7muG/6e+0cNzHdjV2fZhwZdUpqZXbb9OH3s1YRdtLIJz2vecpDehpmfTjZrz5
a2ym8G2AaAdBq0l7SwevWV475NbjbUQV4sxG1GnWyslleF57pwESWteAXYKDtJ7uBejq7Jy7MfbW
FhAm2AIPaN/eRmWjZorcnnSudpaEJQ7LEDHlNBuTu40wuD1Us1OwcznkjgkqnfnXA824qRUbx85n
ztfXxmq9xxjklHEDKc5/msys96WV1sfMZ3HSwU6KDV5IOngS2dZ/IuX50CusyF6G4qC5VmBaIq+k
uOCAnDL3yna7EReWq6dDU/BxYDVMeI01YvCPdoV3/adzsCinPuS3IjO7WJlkEgZK8oTZ6DkckKEp
EqiLsC7uA+PbJlu3Pnke9GSms0vRCDGsPR0VF3DBFmdXs8QdArc366HzhvJ9sNDJAl/MQDo0Y1dh
ZlNa0eTVVu3qxg7LpjgYb4+SfBjCWKW1FJHOR6QYMWOJGp5wbGwNxPw2IcWONF9Em8z6GSBilFmT
EIz5U9ldACsYV7N9LRdnD9KI27PKpPAYz1RcdC0vE2P6CWJoP7tyYXGYQjH1+dT30wZ+inXj4DmD
zQJYlzZZwsmGwOM4do5xHik4XJFucse9u1sRA/4PAZrhg/C93j7Q22fe1mhRSa7JbMO2HEJlpZQr
6v2BX9/kZiqEccvVGosbLu3+Y521d06abvpuucGq84oytz3GeuubYzhNyUO/yr7NeVmAEBo3mirW
jLBNDqODRTStl4ABsQZgF8fL9ehclboeo7uGReG76Hz6iKfV+zuqahvzpiPxLzVEsoxZ0uFVITN7
d36DwWeySYHDVHhyIuGqxy2ol/0D0MPIux0IPDz4jDFVWnS6/A8XX7mdHKi7/oYUYGCZcami/m2k
QcE9OhP5FzmgoD+RHOs35XGN5mq89zdRmLTUezRcaeD0mU3U36KM94IhGDS63q57z5fOB8cWG01C
Zh/vVK3nJUy7mjv43thdHTxaCWknXmolm1EHHKPdC1NVEV65wPjlQzitLHZtHGxu3tvj/jPWQIFf
y8WxeVI8aIpX3oa4q2rbOXgcec2hLvH7ZauquoJTd+id4xSXC7spzw9UqqOJoK4pPlH8L8fCvyaC
KlQ3yWXofqUKLjbfTWctkjeYwydtWR/5vmQtzT3NEQtH22g3M00jnefdRcaE9TXbbt9m2CMaJjGt
K3oPCm788HsMA5GcgPL7MutiCT9SkSa8HuAmkrdqSyy0gNPufnubL81TV4RyOYy6bRNY1UHJO+2v
hBVUiT/Zp65yXeeOegzLOVkEanaZRUHeeOScm36NZ832UU8FWQ0KLvTY7Y7+EWUDDkLyptEML4nz
u/KHr7dAcFN79AAx1SvhYkOXtnKxzG0VNKuXCcwJDLfE7ngZP/S0fpDJs9w6FGPPP1wksc5gmgbn
0Sqm2MuqWCTWo8/AJkhk2Jf1Pil0DCXJ+67/OOMy6zuw6cj/cEj9iA7SSB9mZdxcfd1ssVZ3PPOO
ytgqBa0Cihcg90es8Om6ysD+duC15zyugeKvPN114goYlwgB9PZcGgr/geSc4nI4z4ESVR6EtZYn
d0E+lOJU2dyXDjhIpn2rbcAcG+g8m7bRDHdDJDn7O/ZWmet5QJBuCKjp047emi5FGGHf2M7aADLV
HkmXrvATxSpEncN1AtD2s4sNThktulQHFtXCO5ZTQW55yfmw3g7JxHMDpb2bXDHqjM/NxSzB3VST
fWMWs1j5GLY+Kb/OUjTJAQ1AaLJiVOun2+6rnyW4n/eUB0yF57KLGnWU7R6yNSR2Vx7cYR1UNvvN
0ubShQo6FMTIuXml/Gl7b+PetSEn/SV8CaRwousELpWlkBT2zLMGPjjlxep1nkyBo2VEzJ6tmEpN
JpUwe1536xoyoxMGbq4vLURbbna/bg64aFx+rHDHP1NZsx7vEz0ET/zhXIgjP9ybVFo6+a6WhAwL
ePwfNid5T9JRuZ1nXva3sKbdKK06Hdu3dmVsfRSJZpIgFxEeMGwsxroqLHtx3ZSKe7CtrD3MUXzs
sN0q8gR51VY4edfUUPrPPussartGkWKXAk62A2tCsexv42ZPfUp3dlxAJwwwvWOyFMXRXm1fvEI8
SH4xa9OXNwAXlyjOWikwZfis8NCZCuEhOjMJdV12zvoG7F6Vx90UdCPgjAinXMQYha+rIFbmflgi
6y5AThFfAR+EIrWEXTs3AVjHK7cR6b8KXIHzHQzp2eVbAInzW5+OywihYdZtHj1e0u0FgJzTF9VR
RSXBok3N8ngt9oACE3qdnSeAWDYKd0vwtsjQwhLJb6L5rHxn3PNR73WR9eEuJGXHo1/nzYBc56/o
ewZdDzaqSSOvG7rzPNbSfkhaLJPHfu1j+84m044DewUhgMKEFmHIwQngBQeaIRoyrCG7ukNsBkxk
yyxx8lRNB6brIPS17j1CJeWf4JK68d6qqqrgflfI2YNoCtZcH6F18CzC2l7zZaUN5adRRTzBDXBs
dozjwDVgsTbP+WSzc538GYTyfnedps4tdK7eQQU6Ueeh9OVyTJADVs/LTIB8OmOCG47GovZIdOs2
nrWW6qWnPOdmnpt4zt1a7ZCIyDpyr3KC4TbympEY7JjeuHNoahCRWkl4wbn2VnMkuaP/AN4qwqye
4qKiwzJYfgmRQe7jt/Y63YhyJnhpxfnxI4QjHzRc1wdWdvN/mMQG91dq844gw5Z7VYMAVS9xmcQb
5bt+NOWuaKyCvCAmYENjCxwXYgLvOAzEA76QT4NCPaJN+r9mkWa/HjgD9cHSdYzogxOP0i4BS6N5
29wn5BbjaGd9C9r9H4G5XXPCYNqSVQ5tHeXuEIXrcfJh5XGRGWuZxjTam7YOU9teV3FX0oG00q0C
InOLxLVej2EzTp88qUx0BATWAImJPRCRQQ9BwYFYlmUm3R0/frfu8zvLQ78+zEFS3WIinstTNW+r
dxzBhAEF1haaVia7M6CqGbwiF27bhumsVYyYJ5zBAOVk+1EaYELrU2N5+q6Gok9OteYsyRwJQ5gF
vXG3szvNLG+LJevlOLSTOCm0VWXmdd5e3bpwZH1eLBiEzzEhWIhut6HdchoIFpGN7ubsuSqDccmg
FLigudVrDxrbX6xsC6LyztCNSuvToGOAvKSt7hWKTYRD1RLwg9XOfghrR3mnLRnmv80wl/crJmWk
LzWf26G9pD/urE1vVTWF9xufe8iSIl5Ytst6fNemc7/IPGif/KATn2Xh9Agt1t3fHy9Cm/jO8VYw
VqRKkqAaMG6RgUWNe6qpu/gkyztqj3NHS3Vnoy887cYa/nOoaxiOnSnUcKTCOghOvIUqPrhVtHZH
YiEQQ6lx28TJtcLWnEKUAzKTdRkFR4w/snhZF5bifPb9y0UwKPudP8yZbxWDqfOlhUqC0zhajpuP
ld6ro4hDmRy3hsrFp6VY61e/8Xln63Eu/rZxIkEqjO99Quug12rIBHtWG8DgwZQ6+JxLrCLpxCIH
J8xwwrvOifQmwdYqIo7n6Vf7vt3nNRzQPchfi3wmVNEjEQAzIoY4WJsjLLrhFXKrwk5tbyQedx4X
eyAJsAxBwHt7eK1Gk7w2Wyh+UQf73R2x1TUi5R6Hg7uOXZ+RIg2WFti1wLs28cmeVTCN1RmJFrXU
ZgWhflmiCznBRL38CfW0/XPQ3JDDTPNoTxDWOP1AxDX1LX3WXPRFGEr/xtuUlB8aXWR0LFpX+qe5
4mC53oZxqk8Y82qTT9Jb0ca4usdqWrDANEBH5mqpI/VMgQjPJpH14rPHs/aP0Or4j5XQN5MNJQky
vIpVGZ0bQyxAHkZa6FevHFZ0VN5Sb+dqs9bxZK2TeVqNhvkB1CfxRcHEJ7kbb3BEpdUpYLmqptFM
CNZYRBt6k2cES4vO+b/aj1iJQMVGLIuEhrLXVseete+/cY0NJNQWQTpPyB6mm9111ZiFtBQ/9Yva
f4piNdMVAj++CIYIQa3GsPXHuN2GRqbAZFv/toxKc2cvK9fQEo/w1inuj5H+FuESOb8AszZ37djU
b5VuuzafxsSxD0M0xeNH13nVB8aDAQ3bHCYNWsF+cbKtcApO9Baq7Gw7ytckCPX2P1VotDro74Md
FZVe/0ll7QQoTPWizoiD6Hgjf7mIQRmpD80jOhEe7Kia9U83LcAqiwcjl2lbYhruBqsaEXXNYX2s
/IYM2YRsPVL4PCHetEs1z3HW86zPnEutd+CfHVQJW9vA1ezwaMupVxoLar1/OFVTDCeSfMk4Q6nn
q0PBMwvSi7j+telKO7qbqIdQWO83rzp0Xa8N1K0VXm/WIsCHqmjqoG3my5BK+GWQBVGARqTEaw6e
WtoFIiQ4l+Fq6OiwzNchLoFSlTtX+eS4YU/ikJR7WogYQNAZI+ttG3qWJ76uv7YV858WgXMMMh/G
NzdUdgj0eyCCnMOkT6amNLub70sXzecaPv1rlzWIWQRcvDLKlS3DBq0mL+taJ+uVqYzzXyirsDjM
QN5/ml2iK+K6rDBTiCi8MJL9csCJHeIiMZWfQyEGLxMKmvCAi6H4j8xB5DiXsJzHPXT75rTUBU0q
VTxHyH496blcE2JiCQ52G9kQK3x1LJkc41PAL/7X5vuaGHFVVJ86tMndl5yp9koZO6Ch0zoa3DNM
QHmNGd5arvCRJu1F+rKLLOwNK70L6jg9jSEAekqRCbiebGLH3HCENjoLEhEf4otdLFWQCM45IKC1
P7EbVRj8yrbqrhErtwYdZiDxokeAa0ce+aG9c9CU9ryMABsHPPrF9TBv812l+PUf93Cxn+HL1qck
9pLPGdHFfGH+qtEGkrZ5eNAm2r/1nFhtquAyqxzux/GObWLgMwDeO0RgBux7mer5KdK+rXNqPg0u
zmUQcarQymm0ylK7B4D2Fp7PqV0k48Dy9U1LCeOMQ85RJdw9UNZHNHijdVt7DAN5MsH8Zr7dEkvn
Vq61/0GmAdimpiIJc93ZwV2H7Kt62kY+cZOqvZdLhhClviNW3RkevF3P8HqSepKTZ9X1pfpLOk82
1ktC+KzaNX+mZCzxC9tC/WdG1egbA+w7PjCWbJcYg7hgJh7s0T7BtjKS+KGa3EfAqFEdLJZnwUEb
N++j1K2feoUbzC87kC8jVVsCBxdME9a7M03Wert1DoTcjp8kuAfx6tYj9WeB/2qN3e7lKLkMaHFI
8cJlUdHYNdApVblkuK3TVjfK4msSyWPDjgZiDRdqn9EwJ389BN/NUS0+z02SdAb1oudt38uabFyH
7QTbXCKe4aEqVPlriTlZn0rPgp7Da9R7j34VbwhHwYf04+4t6yca2nZGxYpYL53WPexPvkL/dChV
YknSmzcps9FE6+O+NO7KMFuMfxXDUInlZLT+bsJiYOwCFyNT4vWrfomxfqjvEBwY9bivFX6YcRfm
eafp0H5UYESoJNzF96dzrVfuqhIR3B832nwf6CNI3gens7+mZI7ePMT5y2XVm/72Zdckz27RoBd3
975JbrUtyu7R7N4FpIrreDq5KG2R9XrIhzPhwu/+2WvApNt5nqbk1hERlIKv1vY5wFoa3ltqcZsT
U1DhHlxaawqqVZPVAtqyipnlNixrc9sEQFAHvYTrd8Ktu2ayEoKjWo72cOy5wrHFOw4dER05bw8N
MsQ+DWtBT04wsAw/bmBGY06m11CkDB29Ovpi79YUJexMCiYd2sD15hJgwO61MsCI3eV3r2LUesrf
C5VF8zaCfo3u4mUl3ztpVcukRwaNMBaZzYF7GWOxCubjBt0Nlo9s8rrgFUyyrQa2zNqpj0dGGTEN
1NMYPmGcCHv+pUTCc6uLJHrZDnPiBm7mgIT/rVvd6RTbp+celqiK/Ds5j/wefUlI8x1RFqimReIK
+dIBy+7HjVLFy9OYgMNhxqDyYA/l0B191Ckb6svLhkN4BzIoD/SAcz8MPhwBtpQx7Tr9qbWkmG/0
2tYvzix6ma2y2ax8MQhzIWE9ZMo+kPXDTpeXdYwDr/cOgyhLca2dqalu/FisDK3eiiyTr4ZRdKj1
dj+Qk0Cq19SNpKjSPNaweMpBMn4n2zUWkKb7wOQcnUkGXZ4mr0IxZCYhvnQQdb/Qj/ELdZqg4Itb
oLjf3f3OtYP2ocPs/KiHUc0HAzmBqHPZ3KeOmRiaG4b7yV+5hKAxST1iTNKzyorORfFsL3I96kF6
yS3IpBPlS1zJT96GyeQ9KABsuKOpoRsZSP/28brij9hmFHBbGcS/pUnc8tDUsjUZWjgpzkk1eb+9
haL1EHboKFgmKQknIndqRAgF3Zp/C6r/dyO5Iy40diiP/j619oOzcc5nMBfufOXVS7GfWlTqfxFG
4Xtwtz5+cSIVzg8CXZ4CtYocDdQSF+PDEm8c0jJeiatbTRx8VXXbRCfQDgiysZT1tRdtCT4GWUXd
mUtdoTaNSvsQBdHcH5CxopeT2C5vdrFDSjRkRVbXvZM4f0Ylx3MxjGiY3Kngh9pqXTDIjLZ/HUc9
p6w3j/Lv2luufYyqhvOd3Z1Dlg/JotTWXTh9OVwor6YK5ZxR/iS8gx1UXnzua2b9AwYoXzDlDAFx
UEU5RlhdBGKyJtT9t+ni5X3brGm5tiJbX7WqXP0n4QRi81OKr9yfMoog1PzBBf3XxIf9XXcX4G8i
o9k67hxfOcryZsCOK6bkuC8Bmxigran6o2MZp8a7oJfHyrKGH6I+2Iw3254/aelqxiMaLYTKzbqC
6Y+DGAMG9sF+p/FZVi8YcPQrKwtmOhNvSb7t3J7IJTwbW83Mbbwxu/+joV3T8TUuHGdzfNFl2V6M
7rln2bxvEFu+kiYAz+ZP1fQdIVJTadwm4ibyxtE/xMUCrCP3tr4BBOEpIt/WSOqt3ODT0Nn0ttVx
HaUSpqRK5w19B6brel9Tv6PxKgWIHklLozLTHJxCIsqIlINEHLc1Gg7tWS5YityI/VJEaLz4e19C
WCCQ+I4WbM5X0ap3DNT2HlLX4qIQzwrbeNPJY1grLoR+UmcrDMZhsipmMPLqx++a17G6VgN+NVBF
1+1yS3scs4s1+gBX/EDNbd/DZSDhnxCVICVEOT+47AmHTsaWPIikNPdEJunw3843ScAKc6N9IyK/
xx7VLO56rOpk8Q6h9rb23EXGn/i+Ak6Kbu8UVp+1MnXOnkNafWoYJ3kcbEgQ0HkxfhK6hduLX4VX
55CiF6WRsJN/tkByRT3b3tX3uy276WCFMaIu5hLf58v1B07oYVqL5TjjkpHn2AJth8PdkcvOyuGZ
k4heZU5/yJggtdnQ9tbCAw9LStqPD+R3u2haKnXfss7dRZGSZR5VqoxuQ29z/nmGpGIo1VX7JyAm
s51knWjx1cpIulm9Io6/vsjERE5VEWgIYF+85qFVYu9iwIjjs3R009ztkzN+sy1vT5xqbX3CQlPf
UTK3iJM2ZR3coA5PXsilqr8HtWykmyFv9tEDDzOtxeNQV2z4BHanfbRyQSOnGuoDtW59keEywIcE
b1sCN43sjUei0mghn2qPCxoFXrCfdLMq/xFHlVMfC1c1t4Qu7+ogGXjbe8mecRwWj8Atyqtmzkya
23/pHvWbaxSH60fiF/W9z77B9ly26r8ytKMP4eG3uo8TPY/nfbbVn6gzXvvXBpLYX/dy1f05Vlup
eEaxj+SskGvCoNBG8qopI24YjkDn1Thk3Gad33HWMfJz+HIPLqSIsjtJsmedwT9ZevGtHJPC8ASS
Xf+O1mp9C/R7bHcLNCKawaX/svqBOZH2t2k/QxaF9SGoupYhqjHVwa2bC9dFIRXKJGba2xmIYcgn
G30upnav9Q+tE1kB8P0e/RtMBWvnrFiEmGGmds/NgL300EU1QsKV/DXvHFpIR07Nsrt/owUpVe6g
yO5OdhgV/0LNR53pUyLqCCLuAbsIGqvFoIe5xOAg4lH9sKmrABD82IabmZA68Cz1OOGG+b1qVss9
o18kenD2Am1OEyjoxKHQx1+Yh70/6Crcf5zta3gRUbXlEdhxqp6dyl4Eon5uavWnavUIlYO8tDg0
vdk0l1BQt2fHLV2m7XBjxUTfPoy5BU7+MU6Vv5y8jYULMqsc+7vKpTIFU1/xP9LOa0dunE3DN/QL
UKBI6bSyOrvdtts+ERzGyjnr6vfRLLDrVheq4F3MwRwYNksSyS+9oeie9NAum11fTf1d0ic5QFNQ
kRRQFiPAexgXhQ4eNpqZ+mdWmWg70UbdeNIMGt0beq3GySxTqQPwGqH1wNZo4h1KQPmtHeeVeMRh
IqwPUlv6Mk3vRk/8oPwbAGPez2ZmQEbWNhkhjYXcDMqPlj8y/ejmvgXfi4A9dJihmJqbWBVutnd1
oGkJRDtA+EiTO0fuOL0/aSHIVVARbsPtSNv8BWT6RBZt48t4H9Rd3j4M7jx3NDXUDGxh8WFihtFC
dmk6OPbHrPZ99cyPyunkwtnxt4OvW5/8gonutjQiil4Vhq4PCi/nMnZDsIITpqM44YIbuPNNzVaH
HLbDbZKw6T8oHcmkE9U6yHwqLdBzsjI0/zVNxo7OaF4Mv20QCLNH8VWPR435rnUDTp50U+aJdQDj
nrKR4ii57wpjAJYKOP4F2hSwL/ZpkT6Tgro/wTomEIZV0FVbuFwmdSvKoOGLrMLgOwAjNR1KNDxt
6gksxaFqCWUequzf4hOJPItzR/f9pzmU9bABSBvf0zqqoxt8HbJ+O2ZJ83s0Q/rdiaKPyf2+gCE0
3LR07F6Y3h10uyvnm4KjHOxSEUVPUZDFUDMUR/kz0TmHBAAkILgPgUk7NyDKI2vXJfBQQUkyv935
U1vdZqkV+1taes6XCrWp5AhpkHymw7mq9FRtJOGNYUbFsKXXn8LMYdaEbCbOXtEm8Bl4460qmvLL
UCScMtOMUbNEJw3TAzvX23ZP39tJH0Hooq0vxwlaymSWwSOO1wVRt0/HPeMA4e+zeKDZXWqW8ykP
ADbxpNPg33PIwFYsJd1HPRBGd0pnh8zFVw5XhLRhKElYvs6uMRpCv2uVhbzrRgXfQNEM4PI1BnU/
JHJ+jWoboFxDe97dZpbP+M1NdCobM+6np4x1eCtQFCIOcEk9Qks6j7Y6uAF7b+GzMewzC0LgPjeE
pnPD0u7bdDUQq60MTJEcweEkzsGMnEwcR42pKWJceX3UnQhcbdVMVnQS0o/EoY9CawGO2fFj2w5+
AbgtkeXjnNVR/oHzW0jPN7QBm9choX+ciu4xVFBot0UZ9iBFeYlk5OhWmXppdPdIA43OjVvW+UMw
wWT33Am5EXAvyUwlEU0OsBc//j1Dca095pwUUTSm3Eh/yjTbKTdoqyWC3RbP6S5rQ7vY1cxTfzQZ
M/y9arSi3laKThIp1hx8aCAEjN+r1sLmIiJjS/Y+qBB5LHvmXqeyrxWZI2YIvy1CJOQOhRvTTpdm
nB/7TvTDU2sUiYTVl06f1YBqP0vIzIGpYNW3TjEG+lFvAbxuujlgUIHWAxd7HkBUpBtVEXmyBAzM
ZkykwQ/1YyYgtOhScMq6Jn+5WCLW2wCr52jr1FNl7DMErL3R5frcArNE39QmW66JX2PdfGr6YJZM
rPBSKkiaBNysoJs+NYnvfAgY9hikDmD5d7po/XhrgEgC6FyE8J1zdJuhc6R2M2xsX1XfGYowv3dz
16KSFSEYQ15OROeCvDA5gSI3kr1pqZmGjexExDwMNvEe3ZxAHYyaaYA3gaGhdZWDOyUFS/SGliC4
ul2lhkjbxklDbPORfBTeOIMkP9lj5vxiCAELi6ZQHOytsRqt/Vxk0ydOMYNFWJjTxjGmwjhaOSK0
KCn04qUCeFjcFe4wtTdBZfefOeCLsXjfBfvMLYpfVmtNv8HpRlDHKm0CDOaQPNMLN2FZwzQ9EGaz
aK+7RcvoGzade9TGZq63Y+D78762LKootvsTppnxb6bp7g7w30JCoj9dv85TP8f8OEkuPFBuwCnp
g+qRcVVFejgCdsGyj6k5eXldO5vCn7n1LNwlzS2cm7zYY9lhA3xZCp7dGCICvyGpnb70rt1+tCqj
+Tpmajql6BNFNxXd6luFRNrCXh1g3aTYpgDgVaj909ny47sK8NurGdZOTmpZGCX4ay5utryqxj1i
Vj59TcxV1MkZNCfZ0beGE+QOSG6EDqiHYwnCDy0HrXKAJjhB/oQtWPUVndvwOZoS7avR5Ux6MkU0
uUMUK7X2tCt7ewvi3blT8QiDBH8dAQJKx8LPShRIicw3h9MyDmXIB9qe7jrQuvtGjOUP3S6iYd+N
AgUClBQgiyunCORxxK3DpS8I1ui5naRLgUfs2VAsuZ8bQHgRhBm/k+gL+faLDYw5PtJLGF9UNldf
pEgwmbKMIvzecuuNe5yc1Y9KA+q1AV0cjEc06PXvbAkkQylTdOoiNYyPKEuIRSpvtgWuIXWS7Bu3
a5onXF1q0NTWbPyU1ZxTjTCYy3eFQkZ7F8yq/Bgh+2Ptq7ILniK0o34RzBXevF06mZTTaECiC5ym
P3JGd0wIskpR18yDAF5nJcy46r4ARzRbJPNzCVkVUKyT2CdlUpxtQwD3tJBMxJc3skaYYmsaIXMN
MQYu4hQROkYtyK/umARFjyUlD/Tq6MYAscXK7MdABdRCRuxarz0uywABCjV+iKM0SG8lCJbfUvXR
a6OVnOWMs/Vvo3TudkjdZWqLJlL4WRVF3J+qaIaooQLlnjT8O4cHiGG4evXu2AGkNCNrunEkcFOS
x56eSJHEFmiEdpRfp2EEMDB2busfEwbUtwZsvehQLja5pEbN0jyGCSmOszZPd13VDp1nwr1zdzKh
aIVqOLjqlrFpk3EIK36F1hW0oyFoxglDUcQkdrbRxuUDRploW7B79U8Jt0V+BKuFs5NmJVPznMgu
fkqaaf5pQHPwRgM65TIxn+Ah9kUVHIDj2TOsJIe2tetL19yKkizAy2UldDApGmJzIgqT4GgjysB4
3hZFsBsF+eWRvnxofBubcXgpRK81B9iM8n5ug6w+SrQgvkYdlQVN1jJ7BsmZD5vB5sWxDZAo2BIx
kdkYfDk/F2lnTxsaCROw3VpDgC0wJLCWTpsoeaj2p+AU0Kncm/rIrD+OMkOQuPTVr9Z0KBJaQAbt
ph3kKKh2Zv9D1mWWdrBgDvzUmctJTwym9U83l3ZGa0XqT/6cYDabF0732vczijIpjH9SBZG79s0M
wjLax8iFPOaIVgkY/gFba1FDeaxcsPv7qezt+QDhPActC6NmY6NC+n2ARE8X3bGb767MQs3r6Ld9
rOAoxBto0dFDC5IY01arFE8GvXE23GQxHDCnIvLv4SBGcD2T2n1sjDQdj3AztTuwCIxogNVUHzWj
pVOl56Yb7u02rThJWt12j+4QjMF+GlI8xBrU34sTNxXJl5sZKVr6Y5/iGTQ6ScrWUuiJRDmAkjBg
XMal1DrWsTSFDajn32ZRtrBDaXMQsbYTHO9buxh7Nl8GsokcKmQ0g45LBzzQYIj1I6lD9zEm0qEQ
Q0z5JqF41TdR6AfmXhsVrQh6E4O1V+iMRDvot+rZ9GcD2LtVhhk+FbV6asOKC7/pyPe0rIIhiyxO
yVWOVqLLmMBNAwy4E7+k4WaW6qAzqAL3lIeWve0YxtCQ1PXimXyNnG4odAO6W8ONdZxta3rE/Diy
N/3EXG2w42jJpmsa0HMvY5pkRRRuoxEs8Kb3cVG6tUo9bRZKClnlD8obpVAFsc1H3jNhxbZ1rMIY
Lk8fBJpcX/yiahBgCC2w+HPEZXJAuautb3SKmedgUAlUfLuMwA1BqsL+OgaSfk8Hgp5YUDTis+8k
/lMbzP69zujGvxWFnNUW3Q1t2LvuYGSbeTLkBJBHoKE2tnr2G9vB8qsWdv7nCQDp7C2qXL+ZhkQ4
meXAIzZOO/cog1chbTLDd7M7JKK5fy3Rhz/QNArVEWE5XBKnKZ0klRDSCJ6myurRDyuDlrykBtvb
NbM/PkOYw2WypW+dlAaQHk4+JLSdU1c1Q4nCMXYiz8C84jJon5iTMbsAMhP7OzErB0AbaGf8N5K0
y5/hPXRPU9z1H6ysaLixAbU3IPLD8UstllIFDkl/gx4DWDIH2+PhluvO1z+yGyFTyMnKe2Bstm3s
A5++CWRQMG0batRFfF9vh1vfGcFP2pqNYibTvGwrncDQg02Ct9I/FSP3BccG23hDF7//2hkOKHBK
lvo5bEtg+yji3BatjOy9PzGTQ7spgJPmW0H0K8DDfNwBG0f+ZdHNMDczcBD/YNOCaRENsNwvtm+G
n5FrLz4mY8TBiUTeniZZ6DpzmVDcQtIJzE3MpkH+n9Qn3tuJhbLEFOnusXBj644xbZt7ZU3f+zHv
UoA6dK7tl9Z1+mZTdlbNQQAT5NNZCAiegkyyeZj9qHI3AYJV9rYx8oXJHZDi7LXAiF9lE1fzoWLy
0j3xU8fnmjiFOL9WuTRTpW21+xnKARhLwpjkddmMPDMxN5+RfWIclKZO+bNxe1VvjEA6RA0c5IF4
oJAMsLxutXaDw3gfbWPLz6JjrY8lY4Ouxr6DxpDVPJizG73Q+5f2AxsxRTfUlJ2/Nyqb8MY0gFl6
0IG4pn9pV8FeTwZUYfirfbVHAhntgljNyOHBaUTon3cL74pOEj1Y5B1UvKv7oY0PDbK2IbVW2D+Y
Zq8vQgJOeD/PluZ8DHwxvWTLYaRTEVPwloUrX/SaniZwqjK5DWontVDZcZvXninoeMzg2T9kxAZ8
1HL8YAPmUAVRohu+tchD/4NqgrgTWiaQN1KO72wDAZD6BjabjopzWYweCkX2TV3jtbiB3AJMYibJ
Yr9S8tvfDHqjXwxQm2RQ4JHobQK1VB+lmVrlvq97idoNsXnbQDTyEKPoqyN/FiabZhiZF6SmLPWd
BbsI1Iropm+pGmhyz33oBjuTYjj7Rn/W2UPzXbo7FgCEE5WeZp1AGXY3PW71+a3mVDYpirLd74zT
zBQivhEu8QGFaDgT6WC9oMamfxwbM/2psU++NtlY3IcimBbqiM8NavtT/hOyvr6wlA06Zy5Cdv+E
mYaLHQMZLOAn4tety06fblORpU9aEif2dgYrHG9sBfbgFXWMAMYbBsQw1JBopoU/UzQSZ5g+79qx
HJ7HOJ7b54L5Hdwpt24/Z7QnwYtiAPsK5GJwjkDLrAqEUM5NiRuksjdVRQ16GvRCa74xKdfzrTlE
VXlHi6O4KUi15mMNTsbch3qgQWsA3oVQTzaGH0hJzG9G4JOI4vmta+C4W4Bxsx5XLZI6uD9sKgZN
BR1mq4yP8+xOsMrylDy6lLrLngtzQcbMBTgeMqo5boGiMcpHNxfJA4SaOr4bytTeJ0rPAGQlgZWD
II5FsLdpK5dkk/0yGK1QYvyAEhr0dduInNwDNiOtLZgt/zsqXEH8VHZ2HR+wwzDzfW26A0hNx6we
cG6uqo0R6fxqyDameWM6QMJBbjvpMTWyNLyhV1qQwmFRBHg+byb9tXVK7ReFec7bHQr1YZKZAI85
xbXcIB3ZRR+rYG4OVjBO3T41R4r/2ewbULGWXxxA3MVPBmpHyEUVRTk/RFVl4TcL3QbnNyC5Qfbw
H+CCUmujdvCk04c3SHSW6r43I9/dzGoajd1/TN+qBUjZzJv9HossI8vLHNkdkaf7AWXg8QAyXS/4
p2ZQCkVcTqeynnK1Tzsi1tTx4SBPJMMVhc8zYqKSBAeJTRReKVeWP/9DHpdp6MTMp+w8RKN17A0L
C6AIoF6TkvOaQPQitrkS40QohHarRI6S/1a6l/GiGAqrp/M6pBJ2PsJH+0iazsOEQMyWZpH6pvkz
pYVLHsiQG3RaQWIOGTC2rihwnhOLVBae8UyIFNZMK1lQjS1N50zvvEbN7aFDExOp7Kg/XhbePKOD
KRUCcY5pLc4O1kqSUgvo6E5UJF7n1x/5gMEXK6Rs5C9oHq0E6qkqhZR9eVHj7FtGBN8A5IyB0NrX
JIcGOfj0H72h740ncA3OUZiGthXMZg5kXagXAbjZZ42cd+UAVxlXU3dbDsU1N95zWwvprv/5IYsu
6R9bC8WlWtWSl9xnGQp84K4cx4huoYz2V7xZz35O8BuYQi3i7u9UXuUoUyXqzpOMko+WY9kPEum4
K7rVZ1dRQvG2LAuk2+pz9gBWOqOxqGCxZaVRJexTMdT2/vL3O7tp/lhlpY5ttYEEljV2Xgkx2sOl
Itg7DIq+oMaV38Q1yEpyvv7KeTjzqbD90XEvNXSFofDq0XCOd+k5is5TaCLuGeG3D10y+Ai4Qf27
/Hxn3iJoUWA2EvwSivUrEfQOwSUAInHnYVZnwqFtpXMAO8kc/W/XMdkNuoUDjoEc7fqyCXOuc1At
7L64sR6K2QQ7Oo/BlT3xXluXVUgjLTzXzPeqswg2Aha32Xk+kosHp6jMT747auPNHMWmR0vQN694
si/f/+0liieVLnAT0BUi8uu9bmJ3otAkajxShO5zaFNmaHGa7MdcBsgqL3r/iSxQgPNN84r47b9m
Hau1FcYJrkR3HKNVtXzbP080AxjIYdHstb0mDS/xc6g1TBlcCuAyNwuvVwARvbojHzsxIJAVZYph
33QdlIVDorsVdZUPr5hxPdotdqqmbAtPwrdPOZRa8AQZWqAMXR03uMmUzUC+BPq9SaHlZ3ssoVrU
R9E9ATqYzuJF1bNVXrk+329PlK4JDAIIjcC/ZuVAaLhpEUWROQFtTeQLYlFAGuZQ/3B5c74/b8sq
y37hhsYgaXXe6kRLBOONiakVUgOhNrRbrQ9Nbyjn5nh5qbMP5ErXcQUyikgzvf1mOnTV2QkUS2GU
vU8ETdoFS3jlVJ97IIwucJGzpJD03N+ugoiUW9euwGgQdNF2amzkD2aKOvgM1xwHzxwAmpw6bVaq
HsWA7u1SgJ1zuIzO6AUUSMUGaDYaUd2wyBohYmiGd0itht8HtwOHa6baFF65WJZ/f3UIHJY3hIK2
yohgdYHRWI2zTlSjR7tEo5uYMbotBnB7dBxuq0qPd9IqrrmPn3m/Ds1AG7cyrpn/FqX+4+SVfhnF
qq0nL9YibD3kkO5V3Q17C+mbv/+ULLV4JQhcPDCTfPt+AxkjJJ+wN2Mxvgpz7KB8MfaVlsiurHT2
Tf6x0mrTtJWGjEyXTV5LEvoMjEs+5G4xQZsxe69C6YTxrCMPl8/D2UVdBosWZjo6Gcfbx4MkRwHt
QPZowHH84MQEP7OS4sXJYfNmRmd+nxjC/ri86LnPJ4h5gpcqHH2tGQ6XLWC+kwxeAP/lpsogXmkC
CgTd6vrKSz23lCNNATjPhUmwjg/oT1OiDuXoDQJh8EFUEJOi/p9uHNwrkejMmwRHodtMQIgF+FC9
fZPVJIq8N+TgxU3fPqEkah0mDEQ+MeWt7hw/AM8Y6T8vv8iza2IXBBGNGAhU8+2a0URH0VgmpT04
4YwBcJPepsjM76IR8SR0AnQkgCbg5eJ0eeH3gd4yDOIBnrS6XEw+3i4MLC5P0EaqCHp2CKWauXuK
D8avIuuKfyyESoIr3/H9vc2CQreJs5h9yLVxVs3BG0KzqdCz1xpqRvTksiRqrnzD86uQ0pI8m9zd
q9NgNDkKj2NbeVkxgiRxwfF/cGNpXnmY95uSh8GP1iG0mu8/m0HrVPR+W3v1gKYZQJ5mPkr6icMu
RMH49+VPdWYxuURvnLmQ9bWd1adi0DWpKgpbD9Ed7bbFgvAQjn72MOnlNdOlZYu/jQWWNLH1ZSsu
xgprdy53sG0GCn7jlWVTtb/QbKaKMrspfUCkEBh1zxyyv8mR9XzCxSil0jUI9Zcf98wnRAiJ40ds
xxBuXZagAjn7CS1Vz/bD7k5vO5AvEJA+X17l3EslW3Gp5vAQstdRz4nmAoupovPCzAwP/px9h86b
7ZUAfnx5pTMnbTnbuHwrildz/TwMF4bQGFXtyXjWj93oBDE9bAShGT/33RHZ1fbvbaepCTHz1SmB
CH3rmFAWGCpYyBV4eq2NT0QDlIXk7N6asHUPl5/u3wRytWUI4MQdjvQCZV1uuD8iOSzAEEgMwkgC
Xmh2s5jW1QzP4etsoFmIm8aui3/gyw7fMSQw99yD+ouJ1PeV++zM92TDmCY2JBZ52zoiAXIezcpc
IAzAe1/Qr2Vi6USNdpoy8PaXn/nMF3UtRIe5znBGIgy+fWSlslR2UdR5EUCvW20o7U9+1WUwABsa
RUhB4hOz+9slBYhyrk4BVgUzodUdAGgnz9MobjxsJlB3sOWeMWyz05E+3+YDNPbLy70/gyyHESMG
KzpjRLXKZOaBdlfYOrUXGmHnIYIBA5RnvbLK+2/GKqS9i2mZTq9u9R5TIMbCH/zai1p3fkByxzmm
gQvOepF7ufxA66X4UrqS9OqIPBLnrFVc0CqBen+nMUuv++qmKawG0KoqDoEd/W3C8u9SHHbLQXfQ
fWfbyAAGQFmd6h5uIvmJpOUVJuGw0LSCK+9v/ZXWKy379I+jZ6DqkCRtgUlFWA6HofPlTmhIelx+
deuYsKwCp0anTDeoutb1SR9PBpGiMzyDbATVVVt+tixXeeTsat+3RrxHGdK9xzel2Y/oHF45bGce
Ercui7NtkKdQir19yAS7ZPyLkI00wV/c5JrTnaKFd3D5IddHmockHcKmBBcc+ptrDyoEvaSIuFm8
PLHhrWcQUyOkPPGSiQB4Ywnzl+4+y3r/naOY7El4OW+fqps1siFf0z0Gg3q/zeYkfq1rhSbd5ec6
s+95c+RBDoAZ/V0k6AH+TFouTegs+Lii/xjP6Cy1NHIh3SB6cGW5Mx8LECovkHaYCz9sFQzsogJC
DhWBstmGlVTF8R0fV3mXH8pa3s6fMYe3x0VP2WHqCjO89cVhtjKmmAWQx4lv3M9RkYc0OETRvFSl
BhzMweEtoqcShIdcNBMOGJVpEm5nlDKBsvbmVgsiAxUUp1PRIXD1+sTeNppt7biAnas5nHBC4FqF
ss4870NR5622Q2RHPs3AdmjdpJolDnJIIvcr4sxT8y0szR4oNtQCk6EYZic3o68n3RZVmTzc4tSj
AyMH/Dldib/nPrCDW5uhM/NQNCzebqQxMNGiQbnUC3Un9mYIiJtYSwuaCbDPLr/2M2eEtimvHTv3
M62kOEbdAk352dPHsP+icLHx4KcNu0505T/j1F9xXF5izOojW4wOLA7K0h9ZFwxOPXT5rLMcVn1o
Dc1B9huzSedTgFvFFgFc8xHBD9yfMzxLLj/ov8nfu6VtShUqFtqg62ibpUHcVBXIK3q7gX1b5iJ6
BQ/hPveaYy9+qw66dmEXPM6dVr2aWVcdgPjLl8ovzC9D22ePPS3D/eVfdeZL/9v/BazOS3nXrs9G
wwiiRGCFGjb2Kajb5gYxkOITYLr4ygs4vxSjLaavcunrvd1UrpjRNtAkX7rV0Y0satA6dpTfFxoA
k//DUy1depMmEPf7KjBnvVnhrU60RN0EGhNC2e0u1cLwGQp6+3R5rTMb2FrqJ0mLW2A2vXqsaiIF
iRtn9sAHzMnngNzu0wiY4L5LUQr6aZqTdiV4nV0RauPSebL432rFUMuiwEjy2TOGUkG6R1YSABxu
L11AHzYNrrlTr9sJXIzESctmSkDW9q5+a3qtVFXSTl4SBuZuNKFB9iVIKuAZGaDR4KfuWvIvM+9/
12RPchGT8TB+XG2WEEhnFthcwLkqngGHQPAEDXwshjT6fy61hJ8/Ep62YH4d9M7kzaYTR/scA4IP
WQI2aKOlujld2ZpnX6aNvaySFr6G65wAuWDphMBAPLcZjNsBkf9jJ9L094KjPwVzWX5GG7e8skfP
HT0TQpdghs1YaR3aFlBeOXR0K234Rw8jIoPHtqwjNJIgdV8+DucuWNr2DosJR6r1KY+bGuJ37o7w
9k2GFEFRnWAsGjAnE+TABrIfrLFwKgWLe6VLc23l5dj8+R0RQI21KechQSZuq0yBfnInhEXH3D2J
0eh+9WEDpqCWRX5laePc2ssMl8OGva2zDiuVXfYM4BO+al/XBZG89XsQjVPU75AKjp0tdiPhuMsp
i4atBG3sTVBcY2T4ffcGcS3H2OhwAcKtk4sAmWvo0mhETqPvbGq7ajAsms0BovSAJtD+8gc7tzfo
ApH8MJcQ7zLxLMx8Y0IDzatSJz0MrqZ2aAmkZI+6c2Xvn7u4SCh0kzyOe2tdL+k9Ms9imGevr6vp
EBRhc8Iyp9jpwTTfoRcyHS8/2rmzhnwgY0CSfJtW79sdATLYCgIEYL3e9V3zIDqruwfb4gdPvVWY
jpf5i8yEkTTt8+WFrXMvFcQITARCPZnyamUZEOd0FC+8QhvNErGJSHyvXZxgvBaBoPoowEE4B9y6
kmg/1EmI3EEFEwac5Wi/Dugo5I8QUBITefkIZpNfiMHZlbi24XGJ3kByaKCB66ei6uNPGfJoi3iO
X3YHVBRQ1mDai4UBoPz5U4wUKUilyZYAScGwiW9tAD97C0mp/Tm384yMhANQaAedpnqZhlgh0+xU
IzD9DjG8W8R0LByELr+eM/uAni3yYS4xhVx7dbmPcY4M4HJHcGoWhbPSSLXbOAmHb4Bu4/TQdF1U
Hf5+TUPRKKPbT+N/nX2VuEuEfavRhy901GSqMp/YfNwPe2CvvgF7taf18X9Zkzm0sF2Lxu4qDakD
esRjzZqTUD4fwQDW3HJDHGxtHD/2untl2y2RapVhArsgYOoWTXimG2/3O9qFVu8jR+8FGS4OG7/F
0GZrI+F9DT5z5mAJOtQ2hZKUZAerD+iiFQsTLRs9gQhEiPCEbmgg4zN8S1FtTRD8D+f5Lm6m+Pvl
N3rmXKGqhmiI4CHpgiw/7I87fh7iRuo2Ez4TwXGMImQ0uXvMe6x+35u2eWWIeW6fskcN1OVQwaEr
93Y1kY3lVMGs8qp27pA8apEIFZFmjjvVzsiYSKTMr9zGZwIJgwybLUoJS6tntWWcIgxaK6xmcEkI
bt63ycIXlmEiAT5m3xHPvFe5ssZt7rT+lci97I717mFouhQBho078Gpp9NJyvaFI9bhZqhMhIN1n
LTC92hGxh7esOEkMrHZ5HWvzpuyr+srbPvdtpUuJjWWBRQdvtXtpBGek6Aa3Qpt/cDAV8rA++DHj
x3K8vImMcysp1MSXDpBLFrb8+R+7KEF+Y8iDiu9KsmQ+hrFNaxX6gZbvEO9hLrJx56y8t1QHWRj3
l/xb1VT5CaiW81nPcgssIlTHH5yCSt5EoFdaD5FlukmXf+eZ40zQwj9EmORSNMne/kyQKq1ys3H2
RAiZ0+xaNMEbaMlXVlkO6+q7Q6CBbk93kV73OnfRTAMvQRQjPYPYnx79PuvKW8DXwU2HUxDM5X6o
LYg2RnyrsOREBCrI5690cwt8SscEggsw+vyoqwjov4Jh/KvRwXejsWxa2J3Mpmq3CI1p+REZH4gm
FJqYfvnZBOkjdt1Y/ZBag9wt4tC6eUuVmE4np6mwX5ZCJQMap5lCP7hsJz5SlJRI8bdc1nf9NMU/
RhGWH0QUBL/NUmbtzh+MADqvjxXbFttSLGvQzK9vLMTqgl2mySnHK2cwbyy9yfKvl9/kO1AhRYuk
h28s9SATyXUpmKIli3pCYFNMd5H5k9ygHP7p0AD6AuE6bJ500Qgq36iXw23VjYiJ5nyYcEs7bfqt
gIpnVwLQmY1OX5+jRJeO1HQ9U3AMJDDTyhCeVYB93wS28YlaXzzhQjh+vPzwZ+5KKkOmXrinWzz6
crH9caZ0t86HorRx2dS4W1B4aysUdmKF23DQQiR9ZtgQ/n1ZQzOFTiRgGpZcX5bBHJkRJgAW8hCZ
lCfSBjc6DCZuNK+TMNS1mdty3lYHxQEbZKOrt9T76xQibCZGjLNheZkFqduCu3CsJWYAaLBnXwBx
D4dMLz9cfq1n4gH7iRayFEw0jDVkiAJS9W0eCmbbChQq+keLybiTDU915ZJDVz3NqmBObuFEB9dg
z2cuIKzpgTwC4OFKdlffdMhmSPg4L4JNRbsbwhOqWiis//01RyAHH8i8FDrJGi83RLioILwpvaSz
B1wqFYbboRFfiW5njoKz4IIW4CaD/HVvPG5t1xckZN6IEP7OReIL07VW21sF88PL3+zd9JJ7gErQ
RsHKdQ3e3vJe/zgLoPGh8mLW7NW9gm4uM/tOOG20jzR7PqlJTfSLs/ZVdL21CzUn3s04oFx5q2fO
44I74cvRvuWXrH6DhImA1FSsPBvy0Zc0tlvkzg3/UDiD/QXH8ODaePjcUwMtFkt3zwQi6yy/6I+n
dppUllB+5JLt5ljb25Bm5hzOpmuXOyZKOPhNGOUkw4hOaxAN2DTO6sqFd/apHbJ8UkR+zPq4JJM+
jWGqKxQ7XXFIoOlu8c1BwApgwa6wVHyt8D9zRFyd1rXJnb+guFdISJjwqYz9Tnkwn2IHxRA3QctW
5LvWweRElWIxwHaiZ+APKEk5eoPBPV3/yY7rTU/jd4cyvXOMEKX5fHkTnvthdD8FjlImsjH6Knkw
CsTpB12zObuOeFakuBu764Mrz3/mSuRN/+8qqxvCRjEJW/RIenpiBHvC3jcc6s0v4yC+90gE3zRD
a105yP+Oe1bXMIGGuTXzXeg07mpnI1pPyu4QZcs667RNqbSuPhT5WGKMgjfwpsXQBbZOiorAY47A
BYylEsWhezPucusu0dv+Kxqu0wm/G7//GqWawAnCzFHkmZBOQTUEvBbKi5B2g209DMmzLwd8jRKz
l1u6pAt9XkvHz0xyNLwQg6Cx8emzG7WLwK0cw6RFlM3CBBjeIQL/mMfUseHv8Cix/WfHH0EnFdbS
XQwA5Ae7ZkDsAe1dW1wb5J49kBYNP1ip0Bx0Yb49kAq1LJSmG0lDrJjcQxyTvB3rSunhyUhwf900
tXC1jTFF6mTIbkKRwQQDCy0r9OXx8nY8c/0uAx52I0QSINmrc+JGnbH4v0hvZt6wj2WAUVpsYvPl
ZvqVO+BMyGQp+uML4HyZG7597MROIBs5JlEriMJfCUwn5IxLnAqDerqH/jaeOoQJbhjs29dSaf7l
9c5csA000bgUGMGuVs5QBI2nWXrNjBpcbpv9VozRtYnZuVfJJJQqkSwLA7DV/keVcUoiR9neMI/Y
JgZGxs0WW1/Qr/309x+Nmw1igwNoigzy7fPgo4FbjJURmV2cn5MkKr4DvLXuoxZQxeWlzl0kdIyx
ll6SVcaBb5fSciQHy5L9kY3KuglsrXqRWWbeRRTdd+aIILuS9ZXc6tyLdKmu6M9wOLgC364ZxKiw
xfiSesoKOrXXSMIyumZ9uUdwJb5SHJxfjLoATDZJq7k6jKJ2qwwjH9uL8DXnZigWhXMjPqH5JK4c
gPdLUbbqJIzQ8kiPrdU2nKLITkTPpeya6Xxb1RMq1r49fyzn8FpHd3lFb3f8UiFb+FXQ1iXVWC2F
AETCpWrang3bHo40QT5DBfFweXPI90faWK4xkLoL/Oxd887tQz80u9jyhsCu3OPI7ML8YHfFEN5i
AY0VEAZd3e2yr37lOFggakxYRT2sSV4wM9RfXAG6cFtncYWOlRGbDM/Rb1OoweKqhg1D0xr1LvZb
5/OoJAx0IzTz3zMMh499CUr/4BdS0KEcff+nTGE0bjQ7DD7BFyuy/+LsvHrjRtI1/IsIMIdbshMl
S7Ykx7khbHnMnHP9+vPQF4sRm2hCZxeLHcwMXF3FCl94wwcbeTTbTXpqjy5UC0nx7CEwX7M+NbRz
jGrgq2WguIB4tmT8i2ev9tpg4fcRh1X7V4fobumRwuKykg5qhQVibbXnyKl66zOMM0pcqRD18NxO
WVLcp5g3PInCGNNTMFTiN16KTX4JSuT9D/MIMAh9zVr9PMKRB4lUg/X1wHcVyomaHJ4welaMmhsi
FvCapUE0HMs56ZAOIWB+SCvJxE4vrzv5DkdGRAIVOZfd3lpU1jNT682dZ3wjWab9zhNuLQkjFY7V
gYg7WcZXIdV8omC8GtG9csJfch3xGmJVregPQ6WNoCnSBGvLyHQyBDpVa/zEk6V8E3blNDsR09+Q
eLWZgc+QRipsZsVap5NDN4zIR8q0J/LoxcaXGd2PBIUyLIWn5sGere6I0zMCGAkNrFLSnUOkRwka
RJpGp0lCTYiq8ufbW19ZlmH9oyiUw88il6ANu7qDRV6iM5mVqq9nc58iHoJT8Ie4QJWD3eaE3ywB
kuUyFTESLS166ImXO7KQ7mDodNldXuVTctLjHLfKnR+23MjrH0ZrmUAfqDelytUPowkG2nQu0a+K
ynJApiyokmM2j7XzMDty/1NITjq7Q5vapYe+o9x5uDbhe+XqOIp9VfNuki8S4k/aQcMzt0Icout+
0qSfP1axMvy+/Ws37ikVdI+9YKuJPtbZkIHNJ+aojUbLPJdfUrxLJ2/WUHbcWRXnelEowIMvBgDM
aObqGRt66Fh2JGu+PBbOj2wI8XUAyvlRI1RF7AYnmxzl5xFFoqnNUEGqcVhQduAB108prwvYfyRI
KB+CGOQ3/icPk2CAoxtUcyfzFy98Uhv52FxFdAQh+RCt29m5ZIAjd1KBrSXmIaCrA0ReAQX9dti4
Qtap7QTFLzGomPHmyR2Jg7pzSDfeNlXXAAVgvaXRzV4tcJDB54eZovt0AbANQTvFee2dKnzSwUkn
p3fvGhINQkkK0jDQ1lcUUf0wFWhl+2WVG/6MXciT6JJwp+69sXAkjxY1XjqwQB5WU6pHu0iQ1NV8
wsrwLpARuoHSVT/ensvyp6yOK/gNMHuqQ6mXjODt5ylEZwXaWI9+EQeB88cZVTM9wC7QkcNsOYAP
BZ3rnTE3dqIOowG6McHBdVe8EOZkWyUkMKXW2n9GecGoIDriWojtHCrEBD/MJZ5+tyeqLTNZzRT/
AoPiBywUCnbLGf3P/m81DKzjSRv8IcXp5CFXaxBzKPbTOwHU1HxieTC5wnS0WxRlQzrdSIAZx9Bo
o2rRjoehM1YRhiJxnifKIURiMfw4wTH+MsaCPtcC13iwsrrAziCNKuVzFBLyuEDyF/fllAv3p4bn
Svqj4qn6KXWRUl5SLowWOJcaW6cxS1GOzYmuw+fMHnLTjcp9iubW2rOnQGdS/pH58m9XwYoczdLr
rvOTRJtfAnxe8A9BaRBQS6eeJurXOKYo9fh8e/U3ttnSmgOzT38O9u1yfv+z+FFRo+img2JXoFJ9
ykJE0VEHsjyIr/YTl1W3c+Eut8r6Y1OjpBdJgrtQRd+ORwmsJ4AGTh5PkfE0Fkr7ipJX5KGdgBJp
04lX4Da1hwZUsbPPNo4tuSV3kEHqwEqvtplRqW0VNPRAex1Jch3VsbMRGtP59noqGwvKCJyi5XZA
OWwVYdfCTsa6MmGqxT3CJZ0RyO3FTBTVN6vRDNmwZSpcrIwk6ZAhRiTujZY98dJjR5q6eCsH3e8m
xDfgxEU3oHamNiron1Iav6gYU+s7v3dj23Fb0ldbGEzXtCJcR3AxbhKaeIg+0B42q09zlqHJP3Ra
2rtxE2R+OXWZc7i9TlvjckWDJwD4rKpraEmVaMjHoP3vS6VVXbK+i5/0psQdeEiVjzyTLQqtTfz1
9qAb3+ZvbZzK30KSXPf3h2FCYn1hEWq2qJBMlHGBsgf7OPXl1wAXKv/2cBs7DgtAmrO8rzJd6dWR
bopU1gdMLf227REAsQYHdwa9yvbgGVuhOT3YJdqEauBwUbw9VMKoaQdib+kbIKLFYQy1+GdBhWnR
+i1mDJKjRvcVBH0HoBpp/CIjwK6eB702sEBX9fnn7XlvfFuLkEbjMxG8AUF8+3OmoJAQmJVbP8Z8
E2PvLLaeKvbxuevV8j5FbEw9KllUvr/QskSKHAtt+bZX/R6RpnJMSwJe4YAyeBBgrJilYXsZCAuO
t6e4ETeixUz9g9yWQss69ZidmVw1rlq/FJHiGaGpuHUjO56cxN1p0qrgrARyd4o5S6cIn73Pt4ff
KBUqbCq6Sdyl1CjWgI5EgHCP1arzEdAQwUG1eoSJCnwLPsWoV8NVt5DDAq/Ebj9qcaZTZU2U8Jsc
IQW8c6NvRHgWMSQRLKxB0Aire3Uiy0b7Ef7OlPbzwQSjY7q6NPXNoR3KZq/HvnGEucHhMXCuAKSt
n0nyXQBcXQvDayzB7XVRfyHN6l0Ha50DmvnFTtq7NTuLC5JiBl+bSPntXo4wbKs0J+l8lJuhbteN
hsXQVMzhD0w6WvXj7e+68TrSlCU946Fia61Ho6FfoaXYdHDKemzaJAWVfkMp/T5RpJM1IRk8KZbx
VKMJtXMfGyoTefswU25ZwmamufRoV58ReEsSlBk0Inh+KUd1IFTH+aHPhUsZQ6YFBoHkUWT2+OIk
EVaLpW7P31ADl8YDSL6AKrttB+YxFMK2kYauZJyk7GBERm/sWlwfRD3F7oypgnJAE6pqju2YIWHX
hoBlznZaTousukAiNNQC5U/uYEmDsmM4W64VVNaLUrVS5goUzR6DXjH+pJYiRSdjomvga9RMPpdh
gDTw0BQ9QI+2f3FGZChODnQNxAA7Q9L4eDP2lYM1OgPaf2YKpBePsoMBNxGNnSgY/5QRMnc+1L3O
8rCDMYpDg+Jk4Cm4CU+Ra+SoMHthHZnGzja7/vAcZRCdlMsUcrI1wsVMZuh+CLL5iGlX+ssix+D8
wXWrj84IpoMmifIGxknCfRu4hGzqHvRt+wcQF1G2kJUriF8dRji9WRLvsal3ybNowdYgW9zWDyHR
3JmeUfIIuKP9OMMr/X5711+faeKlpeVB/MGltu7JxS29NpFqAhFm3gTZQm1Uxl/OHZFSOc0jYdHt
8a7PNAEHQSBLTbqD5szbM52lVlRjAgTbQG+LY4yk+dFo5H+7oR+92yNdv4RvR1oO3X+i60lVixgb
C1iAvTEfhN4JfJmG+oSRX3pCsLZgA8/1+fag12EHg3KKbYV4nlLUKgLtkhlWesT01IAi6hhr9t0w
pc1OcEOL+PrGIIr+W7Omf3t18Rf5PHbUT5aueVKMX7UB0dt/nLpMtZ+VBbXiXtYjdTzDOcNmvYsb
BMcDhK/Rjc9QWjzqrerUPqFKSkkK8FriVubciQM+vSpuwGUuDFdTuqp2M/zCFhm9qkruEyejKB6a
adWjwgPC9sBF09d+W+nZ8InYQqgYAtjD70oP4MdGcd0hRh0FQsIPQME1s04nazjUUcvdqrRKhxR4
FmA/HGJyN8ClmbX+kxRZRKFAu6PpM5Ag6YsZJyhkhlnYh/fGYOM1h/18+AezyNQ66BWatYe6j+k8
6mbUumJEf9AT+GInZ+r+1SMd7Tg7LtUlgXhLbH7U6ZVEiI90xWtJkHjSjUB5soHAf2r48ffq6CjR
IYxCGRNLvMPagxCUIhDoTpL6A7Rmg8IzIvBflU6xUy/Cmmxiep36OHaKSL63Atc6l8p4R6U9IBbg
ecyb6h876e3mV5eVFEUR/nKiewP9wPlRyFLytZvnKDjUdTuWJ4RPnfOgFlr3iktO/IJ8aJ6eTRO5
6IuNn1f5SS45Mq8FNYGG+UpViFuj2YLk6oT6grg/il7t2CfZsZqqvvyU1BDUPHky7Pin2lIevWvt
hqdFYmE0T8kbFW1DoxicC04AQexzeNEQEfhvwCWvOtTo00aZ7zCRtW2viCDifcw6YFngogtcJWxM
QIIfZpWYd12nYu9FcZzyvka597tkNO1ASVxJp8+ZqFTnYMOB0T4GcaJXR7gPeepZqDjbX8cQAOEH
UYMi/Goiyl3+DNNUUlzVarqL1qDCRrlftiZXT9AK/SB1QTi609QTXQla1vp9I2I9uYR52ZBPteDJ
XaSBJQWT7NmMseMWdXtCNpFXL7MbegByYmjVt6GNrfFba0it6ma1qv4May1q78u4wAwkbCNkjSbu
X/kyYyI6YS+yhHNOp5UfDcPkmoSCacknPCpkZB1NZHqnHJDvgQ9RNIeOSnyMDK2p6Mmxa7BQB40n
sju5xB3ZE5Wh/oPjXoC2Lr56oGWzbn7CVwvLPTvEpcpBvFnjL83poczTuUZgs4h6LwVg8SsIGpPa
UJon1X1hO9Nvp7Vi3qix4rNTqJpwS48sQ/KtDsKCm2HdGmM+SoxzzDCKMF0yCFz6eJrVzGsHu1Pw
2ra1X40BDuJI54cOP7aiKC/lUdfmh1Bt5PhQTFKcXxTseXPgagH6/XHlJF9L7I3vTWzeaIrbQfYk
G51pHO0ErPod7J5hvqscJW5PlrACnzs4HT+SScQPmI/I5Tkbza7xcPTmYFnRTHNxiuY8/CAr3ahd
skweXzL0l16hwGO2q2fIkHrCMPvoMI5DiJtOJSVoP5pNn3pBi1ToGQMC8TA3dn3PqrHodLBpZdW0
oHJ3tuVCOYrEwfsRMIrZf53krrF+Q/rocaZte/y/eBcC7Kwblbd3NorFSw9ICGQunqzfBXYfyuuk
ysPXKe6KT0qmKl8MyDLhOY6y2B+nNlcOc4nXGbjFumnO/BGaP9hkXm7ZGLRskAvaC143+jHUKpcO
5pJfO1flVzutjDjJYtsPujisieYi+6Tnqv5TR0buJdVn7Z/KMLKHptKahzgO7VMbquboWo0R/RMO
xRQcMQpFtB7fAWUnJ/0bv67i278NSX4eWHuqm2+fYgy6SxRUbNMfazuUPKw0jEfK4obuUQpyPoP/
TP7AwDBwxwKoV7kLRrbx2mYsTOTVQYa4VG+s6oTwnlSezWAYlcNQhUl6Gmz0jg7Yajb2IXTMqvk0
5p3aH8BpKNanAvMr6eMsBJx46ByL+QkJLBLTSBGMHt0g2x9EM1NxS1Ltld5hr76+Ox6gSU80AAIH
wPAa5VCXg5gRH7H8ri6SS4Sb2r2Qi34ngbjOiKF7w2YgjIUjcrW+jhMPlSNpFrX3sXzu5yb9gS0a
Vt2a2ikadmZWdFfkCFG7alOXZ3x66m+357kRRqINhZIE6g7qNZpDMmPVnnoJTYIgqD1utuo0Oc50
X8jNfC8PhfH+4A6lR+5WGhzA4NXl9/wnuOtCTAy7iu2ekPo/NXinTC6BSnYJuK4it4hN5/NcBv3X
29PcCO+ACCvUHAzKxVfIC3yl0EJOZ8t3UB85UIcYPgS0Zk+3R9n4nKBIYBdwqwADWh+XnkPUOQGb
Rso0J3PJ+wOMxJNReyw0Pf3a1FFxrxvV8AEfyfFZNKLe2bUbQTpKZiY1LRX6j7busiDWmKhdw+pi
GNQdWg2oaRWCgp5wRLvcnuvWxtGAmZL9LCWMNa5EhnssT73KXKl/ugFW7WTdvPv4CTiPCly3naOy
OTXqU9SHUZq4CtDVpG2xquCoKGr0Uw/N+k5kjvmcBULemdnWXuE2plsPAGm5AN5uUVAQasqLAbwy
jMh/s1F5NIZxfr69ftdZDrogtKhwaYU/hwTQ21GC2VTrQZls32gl+T5JQgmH2chiEbvqQtOn9EaV
3XN70OtFRBfg710O92Vh37wd1BRY3qcDNVsVpyyUN3HvACNgwDsYlOP/Zyja8uwQ2rTrs4BRSx3I
Y0Mlc46jE6KfmhvpxnzOkyDaOXbXH4yqImg02t6c7StsNUZucUTsbvt1BIeihnPwQGJT75SZrjc8
o9DtQYcIPCaFtLdrJzLwU8moWz6PdSAfweWGmauFhoUFmJQPLqqlyLK/fxEdSBYUxGk4ECi8HVNO
Wk4Dtn0o16pL2MwpUDxiLckzu3rcKadc314g002EZNGBQh903XVu2zbqcE4y/H7xpnDR/Qmjy1hn
CejmEcT6YZo0G2d5gnd8lQF6HmjqTs3OOf8r6vU25tDAp3DS6YBTUFhDLuQ2TpoAbT9fG61CPYA7
MYuXMa2a/t4uKJF6QKud3MtIkT4P+Ju2+EjJuEbD34+7HxHKsuOhk/CoukBow0BMRsW1vq+T0dKO
szTiWqRgMLlHjt7YgyT7xEgmLNyFmfj2S2XCkiqiGN3vSkUc40TJsRbDRuPd+2EJr5B+ou7Fnljt
wRELUKeJHcMvFiPmLqVJ4FYxIZeoM3VPvWi551YfQkOpjyNF2XihFbydUoILSxfKECMkcmKvd6b5
+yBGK8FyJZo/6QSptddHlvwh1rpdcYuN9dSYIY0ZmWoJS/p2cE0eQi01wdnXFmW7cDZTr5uNvZvj
L0lhPUcEm1lMHdkH0O1vh0EZpbWaurd9NGu7B/h4TG/GR/2pVSWU6chLZonCmtypNVk6URrsl5Ss
IC0kbYTuL4cKnvem+AmJC2AbldeQsK1MlNJFZqHLcdMRBSYi1PSzo50mzV3VAe32cFGNH2p66QCR
0775YQ48R5hNRXY/HCyeBvkIGc95tZUOzS3McrVHJyfLJ/1TpdJDxQeDbk0U6N1iHeHshBFbi2/Q
jTVgHUGoWh/BfMgD/mZi+3bfZkfcrLWLBgzn/ZcbEpD0QLh1qJ6qqxewdOTADCdCzxh2vjd1Vorf
QIG7Uj3vXW2bEwK1Czzmr8rHqng5qBlXLDaXBA+tfKAGbhwiIrmd6t7G67rwpv43ympCFPSSWtdT
lk2NBaidKj+FUzB8TrAV2hlqI3pgKMQ1Fhg2z9IqRgnGOKvSMLL9XlZGvJhnHCdJJrC9pDb0walp
1kOYt3bCh40nEAYTx3GBuNvqmsQUiA4/MoXipR5hRWNkYjzJI+aRNBSmY4Of0qfb193WZ6OtY2Em
xv66ggXmcjMN+jhafspaPgrstj3AZ/bOu7e1lksLjpuVd519/PYOcDIQQ/GALBsVSOdHieO3g4cn
dZVJqHdVO0o+NlLDnrr4xmaBYqcvVDsilqsHw6bElzWktn42YfgRV1Lo4/qGeZwT2Tuh2MZn4/am
EUcGBP1sHWpyu4PTK2QHzamoICFJDfVV0qTpkS5P9gClMt8B5210WgHJIQQMbp+Xg6bv2yWdsHgI
MSYMfKq/4QMqW9ZvgJLaN+pTzucJ/OOhSDsuRJE6h1TNzac6KYPpdHv3bMQzFrETCCDHBDSxfr+I
dEp04crwrjQprWMCn4z3Ipkn1ErQKPgakeE7OFdFaeQ5ahESwSlFFe9cchtrv2jg4CZFOQHNy9VK
WFEOlRoQtt8psphdR5byGRSoNP8pRMCVGplRuXN7b7zb5PMq6l8AChD/Wu1n3UBGNJocCScdEfsT
+I1PJY553hDPzSWO6sktnEi4A+Hm+faKb5xXeO0LKhP6i3b12ccwNypHULw0rM76NJq4qTmFk+2c
17+X2+rRRq4N2SRSmSVKXH7Gf2oICUTSUDi1hO/BJCtYr6NLNSjYf7rpCMbABc4t/ytLVvopgReN
tZUzxx9l3Ed/qoowxOc8SpPANQkOI0JqQ0yPZZyXuQvEHIHZSqlNxXOkocOfJZRi5dR1ihXg2pTI
uAj1oUOhE7d5cRwgs35o4VaiWtJnygjBKcMlLDJnG3f1OR7TD0NGn8EdwK0blyoMlc8wGZzxooCu
prcRDtpzO7bBN9R64ueuKTL1kOLV3R5ppUTdeYYH+yRQwcJmaVwswTvyVZDqc63jQ5sulsNDrE8v
Zgp/30sR4pvwUe+Vj/hOmJiWGXn2PBRRbh6wUS0+D0RrWD7aFZFGF0j4VhkxsFKvmfIGOGbdWe0h
H5wq9zrM6Ey3CxU85wz6Q888MwPo/ipqejfqp5peTjkVT0YZ4duEIwNu4naRTeqnIkF4CMi4hoNq
ktrzXUGm8ic3OvVPHwLwrmbW+DiGff4P0pSp406Us1tPpnH9C66x9rnJ4/wXLc3gR9+Ezaud4cBw
l/SJ+AK3Cms8m6k2SG/09geotBC5EkvKTpiGUYQMKB7gk4m0VAa1LbH1L7lkmdHO27txcy/RNwAs
Gs8LDfzt9pt7u9WUvpfgm8ff5kk16Q40in3U9SLeeQC3hkJNGpEM4nCipFVEUeN4zM8gUJGLYnpC
fqX8VOC1dRdj+LrzSGyc3QXSqKKKATng6q2lwZcEWMnZfkfH5JJi9fk4J9hm3b4hNq5De2FDGAvK
j9Lqau1M7KVwsrdsH98S6TsfsL6PYkeOYapoNilTaZfD4faQWxMDhwLyB1SVTPCy+lxJGyY0+KgY
z8huSNYwPGQq3NXbo2x9KWI/1s2hkkvJ4+0odjQqdQxe3B9bRRzSIZ8Oej++AidLd7bf5ny4YeGs
L5xcbXn2/nP76aaUmWbEfCz8qS+4UGJzWgV7/fDt+fxvFH01HwkiaJEVANGohGVeivrFmcZR7HVw
YC+3l25rQrxX1IQXsRtkDt5OCMN7O8XSjyKHgm19Sy3kdytZya93j8L7u5jiLeS0q4I+hsh2JjWR
44ftkB81dOJOSlkW7z9FcAhlHiUwdYSUq2VLkH/Isbpz8AaIbYUMbQycCzbTY7ezaBvfh4yJrsci
XLrIUbxdtE4WQZ63DQXtqu8/p2MCUEDV0FCji16HO0HM1mA6Ow18FZiuKz6CGgyUXzoSG8gYwQGW
PSjcdphcvMX2nOE2ghcHKDAuadSvLTLdt/MKzYLIRaVQn1H+kDxcPumPB6mdaO5cSlUHIGCwfxUR
nngKeffT7U2ycT2hk8ynI8UhdFrfFZGGglUuKMriZp270izhCzpGlQ7Ltpo/o2sS7nzGremCRoSG
S7+A/672vsgoxCWAM3wEIdJXcL/Y3g5tIA60+7JHKQODCSNDfmyHBpW825Pd+qrQJGiQIjRFOXg9
Nupkcb9kV8B7xV1nDgahjtFYD8A/dHXnftw45NC7NBxPyAjQ1FoN1nKBBMIqLVB5oXlsNCd/tHM1
2xnlekqoUlBSp7q9NO3WyzloPRaLbRv4DnCHC8iG1u3bqPw4WbsuIBucNXSN0R8zYOk4VE1XMwJg
qtCljgK/qCn0HMjS5+iwlI1iyhia/YWUohk97GPN8dB2eTt5ZY4NuqtXeoE5rq4THx6tqTX3YLbX
e2r5YXQt4WLAWVuLgMgoDJltES/xiQjDE3XP9Bcyo/oJH2KlQmyv7XRPncMmdrMSc9Tj7W21OfwC
pKJszWW7PkOTXWK7ISuBH/e9kXvYZs8D8kagP10pbMv7YZS1b+Ais/jYjSibvTvC0GXCPAojKHdz
Xa0ukLLBGhPHjQB5cFg/uuQ4h0KuhmMRONpzHqZ7fZyNXJcHhbzaRj2GfHedbjVNXdN2KwNf1jBU
H/QORilqB+Z57nE87ZVOPhpKghdIZY+fcDHGZFIfq+fbi7618Um4QJBQMLWumhP4LQxt6zSSH02j
5s3OBHk264qjWljGzhm7PsnLA0rJlDtjobKvFthKWzMsx1Ly1QmjCj0hn7bUXPt/7CIamOik8fAs
guVv3wFLdH1VFPayqsl8kpUMM8euSI5TipRUj4HKIUtH7RBbiDjeXsrlT36bXfJ+4xWxSGqCmFoX
uaIeYl4g9MBH/df0alPTH8K+LjxbloqPEh2Ivdd1QzNbh/m9nFXGvG4F4v+mY/fVOb4AHrLkbXmq
/oNCWFg/G4Mw81OR98U3q+u0L+1Q6Jln4WtveUVgxyUu1WXzZ4C696SVLdWd24uxdcuBhwRUveha
gOReTvt/ok0jtUUmNxX9+sxI89MwpumLbCYqkq2o830bZ1mpTtDHi39kyQl1F4H84kmLLbU5jL2V
CK+WKiXd2YLXlR0gqIQjnDpjqTOtflSbLmoojWX5SSw/z33+oUSM/Bw7rXE3h0p2JDz4jdO2OIRZ
nX2/vSLX1ULWgf+QwyAYceUKaBZqpJk51cJQMR/6Ij2kUeMBRMoeszIC9oba5uX2iBtnG3QQ7rc8
mzbdEO3tJwjDIZW0unZ8J4gAgDvycIwyRf5dKfP7W99Udgkqec7QNuYFeTtUX83wvYDy+LGVq54m
Nf0Byle38/k2JwTTZIG+oLu1DjzSWCNIpQTjA9PD0pTEjwwDquGLGDWSjfevngHNnT+GTiFh+dsp
oUGl6sFECh2agArBnhYHJHEM3J6DvRxw2XarmwMwNhcW7x4NzHXbRC5hrdtS7/i5YfTxpRugkLnB
hEGGi/XUVHqyGYNEVwc7fJExftw7rBs3F+MTZpET8H9r9Ae1D5sQi3tEtiVxsCEGHIXW1YfSGjIP
0tqeyvfGSwAQnAlbNGyhs6zuaPinqjIvyXzfGuMDyZCOtn681/PcmhXFFkhaBOQ8cKv3Zh4k+gAk
Jn44O2Z8Z4RK+ZLHGtewXFlBf0Rs6P1Yd25hm2YukgQbbfcRY8lWDcnirFH7V5Xb5kOVi+CBSly2
R+3cOgvoy6IIQ+EFW5PVGs5S3jsje9SfKnlE3hXV44aapCdHCO+9+yTQHUS7G9zHogu6GkoWwCO0
2dT8yFKj6ChGOh+UzAzpTxW1ab7zgG+9HJRmoVktFxfqGqvh0loRo0C5yAfZWf8Zcw0xMHDHcuom
GTnyeRZlOT1rzSjQ3A8bBGIGB/b0IU3VhipsC5v1OMmVnO287xu71gY1QQmKvUS1ZnXHIYBSp3kI
hT/TpeabkMNvk1FIz7fXemMQZ0nrSN8Qp7rqlMlRoCm4Npu+Uqmhp1Ap9KUZdP/tUa6PxlLQAqoB
jp33eR16tkGt9PqCauvtsnqSzN6Zce6KTdCYIvkZz6G+c5le33AMuGioUkgx0L5YncUUpUurVdDb
g8cXPHWmnp+m2KleSnAjrpij4Ttco8JzEqPdKfpvTnV58KnhAc1eX+OtEnRaIg8WIPdpPgMpqmgm
aaanQrilE6m9XxUBDXeDJifvBo3wq1sndUw6/DWw3GCYzuUUKJdmGK13P+3I/SzFKBVBYmLA1V7s
VYQ2qRFZPuRleF6yFn4oGvHLUYfy/euHaimFomXX03FfPYO61Q+pOgLXQzVbfVR7B1h016I720jK
ScixsVOlvA6T6DRCpEE3j44xirtvn93GGpLIhHkFhADx88SMm+OE0oQ3SMF0JyX67CHc817vch3c
0MLKNnmNeIbXHT+AGY4q2oqeauOYh7jEJIQNVR0XBfgvt4/e9QEH0gZ8YemwOeQpqyosYJ+e8afg
Mplx9DS0Y+PblTLumWtdPw/LMDyxKK6xiGtW8Kx1aFzC7buUti5VnqQo5QFKIk68sprutQA2B6Pu
Bb5yOeFrjWQkknWuxjy4zLKZndu+wpXJrINLpNR7MOC/fc83sRKylbT1iUkolhtX9DUFyzM7N5vo
TpptQHsR8hzWUe5TZJCaWe9e57wap0OJ8rrpyk2GFlFvdMXPQjhJcQwto0DBf5rqb4VR5v+OBUWn
Uy/6uaTSkJW/IsaNT2o91oGnG72VeYmoAcNOmi1ZH7WQb6a6YYhrrZuJRLcQOor7zCuLEoXdXEUd
7SD6NAwOPKbzN60O6n/HOU0AuAPs6lGQAtDBzT6jbbwwWj0NQS7+oSjG4lj0Vjd41RjUHw1JUOLK
RRjhWCm0/Bv/AiJZoimGPyIJmwu4IkM5RIWj4Nc+9hmED1mkz5OwocG8c8MuC75Y6dCZpdK4zplg
IOZFgA/SXTC14YFWT+EXKgCH26NcbSEQmJxAziAZF0jC1TUjRxISBd0k+S2YsC+6XGmHTCj9YxTw
pt8e6uoE/h3qr1oEI11hWe0IGQjDAJ1hNW181IZGvRdFvgci2ByFd4B60lIWWMf0Iut7E30Pimlj
5pxhJ0jHAv7azlyuXjfkWpAvWXQ+QeFfVb0r4TTJYBuBT3NRPQZWl3mKpMbfA6dP7vRmive8DTa+
E1VudHMX4BsP+urhoRXWmgKn4jvsvZGsbWXrHIDFc6No2MuKrgGdTA7DeboUdDEX7fu3T0GpzGoN
LFPyRRTUX8gste6wFNM+KF0iBpfixjAc4qzPRqiOYuSoRGZ3h3Fg+JyoyfSsFpP8MhlaF+FLN0m9
W5ZqYh85uMUvWs/NXutr45NzK6Gzsty3fI7V2ijCTKYOKptv5UXyJDd9/A/kSnlHNujaPYVlYQi6
HbRBgeesXkglTKWsNh2IVbYU04SPwtHhTdZIMeYGrtwlHSZbuG0QI9E6430lXUKa9jiFK539M48d
LXrSilAaUHwfjO/4AcGYipCK0i5pkTazS/+xs46jzOV5P6DYk3pGZDTRkxJMqYFYTG4myMiqnXGW
4lhqPSDp6c9i0ofZawcDvCLKmAU3HAqD2tGw+ro+RZoRlJS6ZbAW4IzEH6rANdy3IFD3fKK3vgKh
psr/yItQmn67ayQjUQzcC6jjJnrEZVvPd1pQQyi9fYtsHYSF54N6EGLnV7fI0KqjUfRF4Ne6VLz2
hhY9VEo26a6JgP27MV98cgBmy9OKFqezTomUAZEPyvOBnyVDCu1QqK6hZvkHkHTD8fa8riL1ZSh4
ElSqqBledb0RUu8DLaA7MceT7o0mug95mtnHWRbDh5bC1lkqMNSpJ9P89/bIV8U5Rl4E6LhcKOBe
1YeHCLFKyR4dv3aAKLrVnBqXOKcsgHZj7Uk2koyqmQGvyw1xhBZW7kSeWxsHtASJO6JQXDmrjTMq
QuY5bR3fKILoboxM4aEGkJ9uz3JrfUEwyBRtkR6APvV2e6KXKQYjkBxftxok7vCjGc6ZEWU/Fi7f
RZLGn81otR6gvHdXDFhfOk7Lc0SXg9jw7chSCXgLv+3AN0ahnatGk88TKCfQxVXx3ooB8TtnmZNB
L43ay7LU/yn+tvqAwt+yXwO7ST8UqlzcF3VvnZpq2MssN74aWxVEyCJmfF2mm5cSHZor4R2K4u3X
WgsXxmc+7Mj3bXw1ODdLXkJ7mVxhtXZmGUbzpCNApw12+idUh/FcDDBsj1UzOv8IJde414wiOudp
FezsmK0ZLiyOv3DdpVP0djGtVLLtji7YXVX2xhn+vTYeZB06zuH2zlzm8DayBoJMLYAEnZ4Uteq3
4zidSAvaBuGdgPp1BGd+EflwdOJuuuBpsueuvbGiC48JDiGlDnbzakVnbY51NQrju0ir6mOWWc6p
6mcTUx0z+aLVau2rdt587yCQ7GzOqwxzIalAmeT4cc3R9Hs7zyktHUQom/guM8H4TcpgnLssSz/D
mNXuM9H8gR8f7BRc/t7Qq8UFzIkAFyYVNKbWN/icm8AMrSy7g5pQBUdqyxISQnYZtq412v107Noy
T05dnJTaJZiUdrjLQbQBWxui8FuGq+/kzqjEvcLkVw130OOiOlL2xzlEdXrDzdqy7VxtYJu6rS6F
Z0WaTM1tnMawucYM+eMUaUp21wxmV921URN0bml1WKfHqF/+tvMZLoHkxP5Q9Y3qVqUTP4KtDb+b
uO9+D0J5/BOHMjZdYQ3Wy406R30Fb5H9KDArCI8mYkDRo2Hgytulhv5Mg1Y8WmxYyPpCNmcPreX6
8/9xdh5LdiJb274iIvBmCttUUaWSKUktaULIHbwncVf/PdQ/+FVAbEIanGhFq+PkBjJXLvOa2/t1
9zty7qlvQaxu+ru1UyhiyNAsoEfO3CuflU5xc9UZDLfNw8q8DhPmbd4IYVQ7OJI7VxVFNQvjnkqP
4oUd8kd8Q68lRso8j/zEEll3zfo0BMfYhrrxoUzb5g0bfvghgZd+S1os1Ee0XZlr3X78bZ+Uffyy
p5Z8nOC0uq9iRcvEoMWxPyVpl77PDK5t8IxM7CGSEJZcgaLq7El4KP+AoT6+G/Erkk8QQNvIU2qr
f557LZEOKpLtWJufhbohuHuk/6DIrMKVOQ5B2HaEyrJo2/7MQm3l9XUFs2VkCKm4Tq7ExlVR+qrz
2qk2MtdoTb1w7UxXDqrKve8EpBhBKY1JzgapogsAE7QDQl/FSOm0jDnPSTUFT1kGxirITVxapaI4
xSNstJSh8c/bn2h51PWhB7DI3A+9x20BE0x9OTROHvqF3tSuLU3GY0BSfXAOdjJRBMYxMgGlxqZc
z9UnmwoQohWrhFSawJ7QRGGVy1DPR6Fzf6lleMpoF7T2KnmhDG2twEm5IlLVOXdi1N9riTKc0LCo
D/LQ/aVotvNYEDTX9XMVCrKYJAz9JB86nK1k/ZQX8+yKXhxNhXe3LOUsjlsYYS5go9c3QjNkUVFi
f3ifFan5gO5McZYCzfioSUX7NMYlCmFykXkyCqGXblRgemlB9vn2Xtk9ziD+qSSWTuSG0l/jLBZH
ComMUCbrK2POmBy4bqq3rZwlKJlgHJtfx1SPwHSnhLc3+GmU86kMteFrqSuS46pmoR3ZUu8FWXbw
YkyB09IGniqn+WwRRUKfu63/gRT7CJQ9C+VPVtC1D0hqIvGgDhjB3X4bL/3J1dFBNIpKhHwcR3Jd
e/1J8JzsmSBKsc/UBQ36GuOUHyW49O/lOMlfC1XUH/rJyooPatKXKJfUspBd2H4J+jpZQ1HqdJ31
AQWc5NOMjG7m5tYsfccbsC+8YhbKR61ypsiNi7ruXVkbJN1DxUYRJ9uMJroKUtVc+lJXIQQ7XKz1
ULWw8URiPeOJkBm+BvcPq6mowb02mqP2G+OLInvIMT38hfFvT+WfWdUZR7gXqDoyNx4KQBGw9SlL
PiRTXf+SkrgcvBIeAAB59E7QRsqjRDunRRm0RMap/N7aSqm4CNjX6LIlWv6O0lAqv7S2UT4AEG21
53Ae03Out3P7ULdj8rOOMuN3HEbDr4MPsg1lr77H6ohU4WRPqcbuHIz0u9rH1nlqrNor9HS+++uV
YGQDWYfFyYBzHWPEROE0kAf5kw7ozejx7SqG3joV8Wi8u73U8qNXm2yZayxemYyHrHWZUrQ1AsxS
F/t96ZQP3Qxt3iyb8nR7lZ1IhvontRBzLwSs1xeiBQgWy4Ex8WmJi//QIoufCieILwXuOQdp5lab
FKAkSSbIFsAE/GkVoOnOoudrhIk/SE79vR3k+dsEs/CzjPbLs6i64e3QVPl3pe7j6i6WowGfpUET
1XnQ7eDb7efeCR3cu7xZynp0F9aTo8gAYdzX5Cdg35onu5vRIMKa5cLE1zobZaJ+cYzMPPikO0WM
bdOOIWqAUN2oPTROJhV1qUR+jdbWGTIC5A4EkJ9C0XQeHibhp394yGUQR5tyhyuGMJeYQ57ST+KY
HtOiVv4cKoXFH7M4+Mr0f5xdnS6UdhAh9/aujXwlMxBAIxvEDbEQaSdmtn5EuRu7WmHPmFJH9ofb
z7fFmLGjqFcWXLqB+cz6Hp5wJ+8sdYr8JgqgKAMQ7D/KeoZodxfoyJ5VYfZOgoP5sy6C8b7tqwyp
tRZ31vOQD7XXdXKiXOq5rw8+9N6pWriJEBnY7Js5YahClWhERPavKunTIFnDdQhs5zGd06NZ2s6r
XgT3KBbJQ5bu1Ou7KIt6syirOvLVqJe/WY2qXboZFuTtN71zXBwEZuExECzwDFsdXaysa2d29NCv
VS6cUZtPsQi8SU4mL0ihXAkklf4+MgHn4Jql5UeLfR1qh7FAdbPDyrQwsuykm6F8NRUG8iYqHwdR
fedcgq1FeB7PBVZcNxcQE0skORtiv5pa6aFPbPE0x4k0eRlZf3cppFIVBydkp8NAUbgIFC/oH4bK
rz9bBaJXCRVOiKxlzZuazPu5tezpAVlR2Y/iSDwYZmtLTPgSSZxvf8yd3bkcGuZZy9HZzOd7dTat
XDZpI1ZaftWt+GtfS+U7ta5/315ob2/iKgE3BfQ6UIDV3pxSUEb9cjxLtIbfAhf6LgM3OCij9hYh
6QetjNoUXcTVmwxwRdRmGhG+0uKzM6IgGp0jTW+OaKB7R4DLYAHAgELbbBLJUIo46ngY0fXPNW3o
K7Nr66J3WdxAZJQrL27gVh/sk71vRa0KUoy54xaHbRZIg+HURySR9OBdUw25Zyv4wpjldGTi/BIt
VxnHwn+nlQcNi8C6qtlhbGhtaFaZD4l3DC6qaOvkLTL54n+NbqD8CH0EhbaxC/WTRr/RcplhdO8q
1CYAz87R1yTpUZO04qD63gIV+imHoXgusg7NxbwwqtodnMo6Ssa3n99gLrNkE8gVA8tQXx8kjpDe
TvmU+ZVmY0UkAuWM1nB10DjYW2WZm8lLh2w7t7EdQbJrhXTIhiI+JeiinKc6rf76YLKNNbo2fGqI
3JugIKIx6roaScbZzC5s+OzaNEp1nzawLf72aDKsgU6yDIEZ2qzHl3VjJ2o7DIlvSWDpq6ytzk2Z
H6kLbc8M3Ck6QBwXhWb7ehqYT53Iwy5JfLlD/9VVu3ruPPQxrLdBx2TWVatRac49kJMjKMZLDfZ6
MzORIi1Y5kSQJNezYJNiCmXJOPfBB2lLItKqtterohlPFbYgkZsos+4MFFmoW1/px5qmK8mj/L3K
VPGpQB60Pw2JgFLJbWoybOrb/GeddwomUnWIpmEEJiB8dMo4AvwKTPw3bcjxrYF+qulBitDf6k4U
f6gVE72UWnWa3LXLXBtPc6dk2P51nW2e0SrVgJRHoTpd+V7F5MXZjHK7EfR2BoO51RsY2kreeXaz
SLNkba7HXlnJ+udZK6FL945ByEnKiQJQzxobMSGDf317r2xjEK/SIG+nd4bM3Xq+ACwePKWmcj0W
XXLNsPk+q2WVeqWVOgfBfG/DLFx7+L9gdTYCOVUwRYOkjbE/InDqglg1f+hpA87X6ptnOCk4tI3t
X2NxuQSZxxJj6cKhBL0KIb3oFK1OSZNBjih37QThRS4dLOFGVToB56wPzt628QdchYLOpLgD07zp
6LRNh9JRkfiKXRrZKU4j/WfSmIGykAFTlGK5gS7W5BTDGcSL9VMNa2TKb3/Tbf6xmG2Q7mCYtqcE
mUSp1AY9+UeVFIHXB1P4kV509tBOQ/5odnJ9r6uNQFaG33+w9t5+otxkzMFr3yLKG4BYkzqwdpFl
jrfgHxcNZR1V3Oyo4bsXtxenM5M6hE78+lWnUk2Jk7OfAkSEz6NdVHelk3cHcXubPyKvTTKF6gkd
IZSdXt9B2aTNnFsz9VUp98osz68B/XdXrpF2AXZxkIsrO+8Pz6GlaOWRtlIYYZKlklGCoQlVoaIM
MIXmXQL67aMdFW1wXqLBeDLCFt6x3dPNcZs6lR77HFRRE8eZV0hYF96ZA7JhXgBR/SGRwyOxlBdY
3Sr+0lleJlhAQLk4V+9kDIl46Jpxl4U4A1xn4C8gYZgIYMvUIQ/+qCA9J59rUYm3YTDqnQfOqy/P
saiyjzIWjP/DCjifH0w5Lu8NVe4WWetGx6Q4TqyzCcUuOcl9bENAzOSqvM/of0k+PjlZ79n24gcV
IMQynvPAbFOwmUnfHmzjnb0F0AhFEGspPREvfP3VTToZ8ST4DApqIB/1XHdcDR3pA4E+a1FxWr9I
xquYdcJ0ADG5epGzFlfc4wCNHLsZJz/GQ0VxS5P5mIviStE8AOhEc1vEtaG8N6pSlzwtZXzhtsZC
ZVOB5eWoeU1D4CWWXDwH4awj6gEjfXRHIXe0dFtdoHrX26WrYnuQXxwBONFLwiJrvHCc7DfUI0AY
J7OSZ0/Iafwz7XTBKHI2f+Ri1j4Y5TRorgJELnblNoqTc6qOtnkKhWS0pzaD0nVWRG2qp6FnvEuX
xRo/l42W614/TOFdWRpD5+axIn+rqzj4nVeB+aSYEy4OFqDYj/GQaT+g0KPZ2xVO5TwEBeLNbkXj
M7hM6dx/beYol1yCOEoLWSglwzkXEGofrZDuoFsOg9ScHKyUP5FhSellxmjsfkoz+ZcdFNbgSnrT
/cjrfuL8gt0M0UJBFd2lsxErbxK9Hj8rDc7rFxsCvEFeMGlH5e5Od4wqBogWT0GTfXPLTmaEExFa
4PdNOyLNTK/0lOhN6IVyPr5d+oRPTpuUTMy64k0udeLUMUPxLEuoB9HspbJe7zjQTktBBY5rC8AP
VS1Ph8m+R7RE089O2EfVqU7aunmanbHmZKlRHD6kjjMk17wjO0DhXkrjuzYZG8PtOmdwrsC0gumi
aQMa9LmFtEqKSK7hGrTm7UfGJpP4LStN3HkIJdH2ztkun2RhtBkOsHOEZHzYwO8ZpV4uP1TC7qtL
2aXDjzyzsAdA91wp39j27Lwx58nUT01kNu8SQ0q+2BUGr5Ax9DTnPxtbfnmXT5MntdaQuBJqAl/j
cpbTS27JHXDxKaYwmSM9Hz5AKufATAijF34/idIf2lhgK0yAGU+ZMylvZW3GLs5y2GcHwWQn8aG4
WKA9HHMSg+WK+WNo29eI58xj6dyrMi65tZrXjttRY50GhT0gpW19ish0D1bd23Qsi0AF3HIGTOvx
XFAugN1Gsu8j5AncxAS9MaR5eYorwTRLlJln523gdS3pqKxWwwOqW81Va6cjiO1OPsL1TDnCb4Hp
u8GRoLGeMPrgh0AtOw11Oj9J6tidmUUZT52QR1Ttc+tiGEeN4J3LVF20LRCDlBdZ7FUUt8ANOFq1
bHbZKS5Bm8heUjv6ZZFqvN7OuXbalVxUzAzphPCpN62KsWDUquMDcG+nY/ceYR1sfxMbDLbbajMz
YDNP5/dJ3CO5b9Uyk0wIYSL+KAZp/qapiCfUiDPCdnLDOJCLv0aYgfsni1kYklTSm2bNiOXKsEiJ
2FKTndM4n31tHPKDVfb2+TI5I75BEtngvPiLPJ8g2eNtmEgMtwDOfpxSp1luD+H4o0gtHJmNKD7K
BJWdrHthNjBrN0C/bhB0IPMHq6sj6T4MsnY8a024iCbmjgF2hb/SQeh3FaLBRj/9GI14/E0s6j6w
bxiuFumkYNobaZ1zNpXAqO/INlP1FFhV/98E0IxhnpVIF3tsmN8n1KQfDrbO7q9fqlnSbSDV6zkN
7eRBUUP46dVMpAJHykzbSLIWkICS64+Tho0F5M/wUpWK/DAGodq41MWGBx9MfxrwSvFaqZfeOtoo
XWZbyM/h1A53YFGkL5rejtcok440fXbSYgTzuNGonYGhrqt/4cxW60RAjokj2X0y59F1qPT8dzKO
6cc4l5SDl7RzlCHILEpMdE+27cYoreGUdKwHfSr7mcEwqb2yF827kEv/iHmwuxgNcQsfbBQZ1u3p
DmV3jOtM6X4aRXKiBYVLC8YBd0ixGZfbH38n0YSrTmhcEFpbKccS/TdEYnguBsmjp8wYCpSToR1U
pXtfa8E4s6N5HL7b6xuIJySdigpqhAzoSVXP2VmnRXQNSYROUakeYez2XiC3HV1wKGk7/VSoKA32
IMH9mJviZJBZnSV81F3UNP6+iUpkX0TAmMYoWHGvGpt6EFhjFi6PFk/dI8xUGellG9OvrI8P4tvu
UwHUpX238MQ20IBuYMwqUuler/r4jZCc8Z6uZfstVyLLvb0tjpZafTDMZpRoDBOOF6IsF0u2aa3B
Jf4UBvFfy57TWedaMPkf01KwDa/3hgUGcIDmG9wnWPJErpi0xsPsZbgbLYLI7cfauSFoi6CEsBTU
zM+WSPhHJiQ1nZqAKYFvnorw3Opz8hTlfXKyjPlbLaLfeqsMBxfzzpv8c0l7lQMMxWykozE794oZ
Qw/D3W58LtFO7UlO2yMIwd7z0S4As/KCdl6nXPUCsZExg7ivbLN4knCoeUjrVn8ozBb12SEcuARn
66CvtveEi3fC0nWhr7YGtPIv564VgY3Hqpz6ZiTovZazegmNoTzYljtxBC/MRViL4RY6t6ttOeHf
qrQdKWXZS91pRpbxNGgdxnl6HHuU6ub59n7ZW28RZV0wbKjKr2fAsIMD0ReoO6SiTy5xN8y/htb4
qned6sdm7xzU4ztvkuqMTg9jUNLVNd88VuJCypoFaxJFaBIbWBrkGO9ckZY8MqPYXYpv9XJ/bnm0
YxnDW4Rt4BN8h0etMKYnuj7mO2HDNbr9EncAXgY6aAh2ocTBSH09DzDMDNczM1jURx3lMk655FVj
oZ9GcBlXSbEmCpEZYi0EtadGq7rP+ZAWnqpU0kMY0vG+/XP2npyxrwlugb20mURpNeuXjgq5CtXT
8wQB7o6cTjqHdGoPUCk7xxH9GXbOcu1x/amvw03f9MFg9XD78EKbHqu2DO+UWJIvzRxm56Y13o1S
mRyAT5YjsCqwQQVwDzGup3/60vL5I8TJbZ4hbD9J90lbhGdnKtL3zCKaA73i3Zf4xyqrJ6vkvDQx
JJLuezOJqcextXQTp45ddKEBL93+YnuVJPh8uK98rcXNe3VFiCBbPA1pMULzsL5jim7cD0hRnPoA
hgCpqKO9q3Fse+iC0fms1KluefGsASWrg79muVNdQLhYphWUGZtaWmso3hON1Kya5MzvTCvzndA5
cjnafb1I3C3yNVD31xWrJCdWmORV6LeaMfp2BojGNqLuyXHyfxjW8U6hBJAmLXzp1bsdQBQmdQ2I
1h4jIJiqU9xlff58+wvuHoRF9Y32A4359RWBEIHT2AHQ6ABbKHeyJuypzBSnwQQZ3D6LW0+k0YEV
1947fAncwHe4ntY6IYCTlNFCINfXp7ClN6iWmMPyNtMA0vDtx9tdahGVIL7xj3UxUhI+M/TL0I+G
gedNU4rZRivn9wHybQf5+vI51scbUAci3RBItsBuJmhNKdfUagi0ZlchbBnJFZFeEFFNTrkYkq8U
YManLhz/oSUNONEk+QTJsrA5XgezYURAB7FoonhUOdcSya2TFYvpYACxF74osGiXkE4vs7PXq6DQ
rwyGzVEHeIwWSCPJ96mqpgd3gLK3ISkcFyUCrJhg/b1exhIK41YHyTKpMebQRaKqBkXb9ZPimvgX
NXeBNWu/GZAxSG1mZaxOTTv1zTXPZmPpW4195TIJ6JyT5VjAaZe9EbllNue/5GJu2jPtTfVoFLS3
zRYRZeoaOimksK9/tKrO0QhBVrovennyZ7vJfjqFqp1Na1T+4cBaQPeZ4iFKuEETopPVDHKV0dAo
c/u0wKjc2JTFteqK/pKmU+HmZZkccM32PsqLsx/abXTp7dUOA9noRI0M3EwKhh7tRwULTIwgzqkh
vTftCboClKx/OLoLGd6kPKVJt+5MOSo8GhXPct9SQv05LZvYQ4m7+TlZ89fbQWLn5DovTW9WoSpd
7+w8mZWqTYC5SQVKSYwT9OZBi0PlCWM0B3tJI8yfzU6v5ivQ0qPCZ+dYUZsS4OlE0ulZRygrwfwI
B9jQN0bAt67SyGA2UcCVD17n7jr0wOiELTiTdedCLwMzqlsDlnyTVoPbG4N1GbBt//H373JxgAS7
J5Nfrd9llKMkMes9TUyUknyGzYhaTYBBmfcGPrLzneeE0ASx/Dgq9/cekNYi+awDzm3TmlEZdplt
QJu1EXn/gYFWDd2kObqU9zIe6mH0yxGgsTiDqzAY4ItiTTWU1ShaJFnnuG7tE2SFRWO3mmbamENR
Wec8cfLAhZoyjHRvo4FhyawJy9OaQqsOktm9J1+ItGAYQGtumtmlPYZGUsK+z3V5emrpPsAIGI+y
890np8CjWFjAoDz/6yBnZAgkVpBV7mFHKHcjnWkfz6zyFJpQPLRMUsGD5uET6JvRdSLR38udU5/E
YNcH3ZbdX7LM3rFNAGK4odkNhpB6Dq19n0komZzyCAgDvHAjrk+FOVnmHRJEAhFHucZxWqVQOVeI
tDQXDaiB7aaSOSQHP2nnAnBA0wNdWWrRjSKJAbSymYw0uE+nOLs0oHQetWRULgt48B++Npi0Re0C
AP9GFzifywBxsZh9bsnR2ejq5CyN9REBaae+RjoRPWXSCYQN1zfaOBWB1tb4UpgpCKqorsK7XlZS
IEBNcKrm5OftsLH3/kC+8epUuvUbhp5DMV1m5eLMa0LxlxukIaqix0GmT7O/v8sWH78FZrSQi9ed
A/oTNdpUoYSIWRxcW61NJFc3m+qxb2dDIxONFM1NjWj+fPsRd+5Q0myiIqkJSktrnGWJmHqHQS6l
Ej4M10ZIjW9bU/gQJDbWF0gQ+GOrHSUm2g6OwIFQQmAg5FNurW7uqILejssk+X0lFfo5rhBf8uII
LRbmHwXlGERO4Qs8vTU30aLmp2hsrLqsGpAcVMyAi15OdekECcWa7jqoGqkrYEGXXt00kzjbUTa8
n2ZHAnvSpCBFlViMiYsVR/Kd9uLIZD2f8/jSIX/0BWvGNPTg+zZf5Q7mybvW6Xtc5gBB3SVVY1te
TwgLD1LKveudkIVCCWKWIJBWccuSoiquq4qWsxSViMqPVvpYT5Vzqa2EznMeteV95KQO858qvt7+
6HuhGQi9DT+f8LxRWM0MSOSFUiPirarxWdRad83j4AhFsHdYHY1eCNiqZall6/3RWShz5uvywNUn
1Ul2Z8iNDE4V0+egMrA4KbX0oK/4gq5e1Tpcsv9/wdWuaipsfCEeoHpqlSb99Tb3FoHut+EIQJA/
Oa4+YYyUAXhz1QCdLytmUnL71e4+NC1AohT9RorX1w+Nszg6KvDSCBlV/XaUnOYSz6HqSbVmuKFT
Hk1KtyEK/g7DBPJRG8nAl0njHy9Zqtukj9CMwb+kx12411H+gZVwNoPsqAjahopXS6mrRysTAEZO
ssg221bxY87nwXNQU/KY3WlPLXNq3nF+JBW0dNhff1MeapFuZmS3WFisvmlNhs10k286JirvM3DA
QwJCOdtxkPVuZrbl+zSk++dILQZUmfnXprgLYxhEqcIRhTy+LvzS1rDnURWRr2l59DYa5+LRFnU1
3yeAW4ODHbz3MTknyB+gL7uVwmr7dlAlnOz9NAyzJy1oO9xUgvFdVnbJwX29txRVIYq9L+SLdatx
1MNJT5oMcKvpVKcusTEZQqrg3KaoX98+EntL0f/CqsyGcbaht8lNUclhBzM2nmLpYVKk7Fer9d3J
mrTx4+2ltqePHhi9BlKwRfhu3TfKRC5NXDtArKk9pZbbwtCG8JIGQ3qiSTKfby+3k/Kx3mK/tpig
kfstv+eP09e0yRSHA5q5SCXaH/umCNxxDkAjS7ly7oWYQKCZ2gVHhumE0VX6WGFj5Y2poh20Qba3
Ca0WmAd0QgCY447y+oeY2RD1Vc8PCYYueeeUhuNpJrUpsgWWp4+T4ca1BPa76I0DQ4+dbv3rpZfL
5o93gMhRZvRiSv16luUWpE5bdcZZNtL0zWyj0edWzRz3Lq1nCMS50mi+wFSg8kUWyJeWi7nj7dXa
UeDYuQ2wokHzAvFDjvBG0mAUDLF66nNfLbCNKIrWvHbSHF+SfqTcy7PqQevb5NT1vc1Ha6JrUg7y
P2z9RX0Rhzxq3E0N3+oKdhXsET/tDMsLikb+qgjReSbuZgffYW/r0+tZrJNpy24gJb0c1rSQIFKl
1fwfUgqF7Nmo0ZyktrKeCzoJBwFk9/2SwJCsIjutbXiVWqSjVWFIkR8kIruokUKHK55yzRVKYJ5K
LdDPRkPcKlUlemvU9GyxIGoO+gd7T00ms2B6yV+psV9vPnTq7aINYcspdWJ/k5vOfNtPaXFBVqN9
0MngjgTGdhfk/WLQCT5oQ+WwlCQJMoe4qdhsLSOXsw+TlOQP1iBF7zO0oQ9Stb1Ll0IHuQUUHoig
qwhTRiLVKoxu/VygVGENAy6DxYhRXSGSidK2D05Nomsfbge23acE3bHgP1/a/K9faxSS+Sc9mkON
049fxyrq3EKKkqfBCBjWhvFRl3rvlmdU88KNgdq0vmXVusnlrrAj36pN3PcGpGKUvP86mYGBJn8+
YxwYpd5EtewW2fTr9sPu7WRUnJCUh1lCPF/39Iy+pE3vYGMZMKfCXTBUELlUFNSGrlJnzpcc2yxf
bVTrglHA8IZ2mfah6LGSPyjXl0i5ynUU+rGw6xAFQ/x59a3N2hijbBShnzHPdjMEFp6rQZIPkozd
VagygXFrHJo1esvmDduZzaxoimvtF525TzWShP8dvNOdC4k6Hecsxvz0Edf7VqPvUYvFIkcupNlw
aRPRRoznuHsj5Aof54kOgS/bkfWFk5ulYF8RTXWLHnSpmwkwv64UBXPjTg6b0cU2VITebOI5jhtE
bXQnUfSLt2SZptLRpb7clevPsLTqCKJ7xl8ZebYT5wqluKnXjicN0fyYjFFrX2MR6/JdQo5Tknqq
3Zcwl3vjZNmj/KAEafU97ETwaJaZnZ/IBcq/th9Y7M/JohB8B1i2aWMO8DCywpAAlUnhcBnrTrtE
YOl/qVkpvx+L+UgIb2+rkLnQUEQnYeF1vw4DbBVL6hF59lV46b6hBogPCTi0725vlh1+HNr8JFCg
lKgWN/Mw9H6kiC5Y6OdZktkuJLnoexSY+qd2Vmt2Qh6gZgg1KfyuCksZ30iTlt+hWdT03gz7tX3S
pjK1zmq+1CTQO8evkWWCEKhsVbLvLCOzG0SF+ukLKH/rR9MnnXxVRk78ybSTGuGDOc+fSzvAUNRl
pmN3dwOKYs65FCV+bwY0VNudMZ8YLsOIRMPd1NnT7E56WT6A7nNCd+iV9LmYKtV8I0eJqGjDirC5
qmAlvln8n6T/6yL46UBrm9A6txUp0hm+TB0+H7zJna1L/qvixQhsbhPJLHVOy3nqYOjKk+aD3jaf
hrYt7m6vsnMnMTckYBKtaI6t41TvxCUCAMxdqqSUH5pqqB/MIm79bE7zJ9iHn5wyUL7cXnOniKAs
IpSAC2GcuJ5wd33VqnnJ1kdnofLGXM/va2bAJxgk8UEA2Ln8gA5AOmaWjmTwOnRx6SdZPQMamury
Z+XYPd80nZ4x+3DeBqFTiIMkcWc9eDv0DJYLkKH3Ekr/SKCnwA4BleRABAJtgkC5QAYudSbRsAol
rRk96JZy8un2+9xblKHEkjJRcG5mg7j0ZvUk+uC+iyXlPA/qDyuaW9ecKqQZq/nIEmLn88Hf4F3C
HCWwrrv0tRW3EJSYT4imHMi3wyV6818bulfGWnLwBXfiFmBOOrfcky+54es3GupaFcr1gv8oaxQi
ZEzxwAxqBxfpzitEshMcLOoiC5h71Q/RdEjYlcl4tZEZolxqle7Eszk4ERBop5nLc9WUoXm6/d12
XuQLQohak3Yt2IjXj4ZhrNGiJijd14Neo3k4S5e0ShgPUuwevMWdpZirAIVYuBAMWFbPl7VTEiFa
BmCl7suLRfn6pq+0KPfq7DBwqTufbElzKV4WcbFN/xsKqCmps5b5FrrLxbkPFOiY5iwbvWsYfWO6
MWXkz0ZY8bc4z0Xu6ko/ptC0Mv13mib1GyJuNZ+0BubyuUpVNJ7HMLIv+mQrn+Hy2KYXOZXqQLwS
cISkoWt/KL0q/9Ls0MQwpUyGZxs3rSN38r3nIslS6ezT0tm0WvVR0CEYpdSvYqdB7H6qTgFWIgcR
eW+Vl94KXQ+sV9fHS+cmMsaQGtzQ5+yuGpC4cbTpqBe2twqoRlhhJKikH8u98GegCpUwtrU+80EC
do8xvCyvLbsjc8WjVVbhUNQsM6ht5scGUAJtNKOLatbyP2zuJRwtvANSnPV9AjwfJjvkEr/KZckb
NPpFzN/Kiw449SBOLD/4dT4JVoAggRju/xO3ev3aQI2MbTsnqa8EYdx4VBPNOTBz+0OvmHl40gbD
uqD8e6dZaXRQpG+PMFk+bdOXziV2K6sj7JAXmvKop/5c6AXGTrHsano/+ZEkpoPiZe8pQS0ywLIW
oO0aFxYhPldQdWe+FkFyu0Zt0opLY4126GUFBPqfqtWjV6DnWuB34wQB93Zg3F2fOTOkZzJJyGuv
33LcpAOTaN5yVxnFgz4P4RP9U9m1WyO6y6MxeYLGJl9glLUHK+++ZEStwPRTNGx43Z1qdTE4cVae
ZWX28Ii3fxgwPkPXVqujfbs9HagCcfwwmGHJTR5UDFUmWpT8/RgyNh7zU/QIM09cb7/MbYYHYwAI
EnELfv/GOyTRioE5bwFhGkm9AvW+0chP6BC0pdsHNbG1jrrgjUnj5WhotNNSXcgK6IGgXkdyud5H
jRwWotXS3C+RoPgUlM34JssSUz7nqIX9jDqjf9+1hXVCYV88pJoUpl5aZGXmmjauYv/waWnbwaoG
Q7Ml04cgqhM0NTJ6m9XHOsqt+8iI1BOs4+jj379xwBILSnTJA9eyT6CM1U6YUe6DTM/QFnbk9xOU
ddfJqvZj44jiYoGCPBg673Q+ENhB+WkZBCAjuI4PbV/Tu83D3C/6srpMZojGhGKM7wY6zSdhqb+m
WjjXtOkQZcza4kzP42gWvLeh+dLsNPomS92yOrfSEKBXYKV+Q4P8Kmpb8xJwvQfhfvdJQSUAJQWJ
sp04S7odKnJgpP7oNNl7jE57x5XV0UncTKmiBWU+TI9lF0Zn24zz0i0qc/g042B4BE7eZo0LoHWx
sQdwbW+iRaAO0NWxufPxVElnt9Ks4UeVQvtEOnMMz4WS/sthZnpGUFaAQm9oQI1AS1iQFywUYqya
bC7Xh6Fl6O+lQ2DWrkjjPvUatW+Mg+Oz923/XHn5+z8SBtrf+Bq1SebbpTQ/6UNt+pgXNwed791V
qHZpUTCnA/38epWRBmmY1wGftnWMwocEGKBzGofCOd0+o7ufDtAJIk+A/zaivpE8UG04XHGBrtYX
Q/uFEtUPjL5Ur3CQbr692E4IJhoQB+nBLqWh+vqpRCePoZVqiZ8Oqpp8ZE6S/qfimKG+TU0ruGKE
UN7Lshjvbi+784xQ+xhpERfgBa9bPp0+6UypDTTfWwECup+pDrwgoQUWq2n7oBaiP+j+bHu/iJci
DImCLdqBG8F3YJ19FTf0ms1ioLvuDvWg1o+21EmgYu2y/zDLaq9d6iLOov+1KFJ1l3wIO/3j3z84
YNlFuJD2/ubjoqikpiwd+zaA6DdQWstTpTY9MLkyfIwscSQKtTM347kB0qNHDd99wxXqCYiMRlCe
sTWBSVYUVKc+nvTHxp67a2OZWIdEKZJLk9p6eOU0Hla4D6kUKl9J6/qDz76325Z7F3TVAt5a37qI
tAtdp7Hjl1FKRzMTupRfjNaZPqPOFZ96obf3TqWEfy89CN4ZvhT4hQVo9X+cnUeTnEi3hn8REXiz
Bco0rZZa3mwIjeYT3vv89fdBd6OmiCJ6Nr2ZCWUBmSePec229xGh4hZmBVOrKAoLXxdl7rf2WSmA
+yfjm7F3nrXUKg+uvZ2AQZKKIc3aG7gdSAMUAsEwOozK5BD5lrq33jqiOuKC7aSFrIIK4CqhsKrm
vTzAsaMWDoUSgqeGlHiQM9qzUJbQXwo8a+/v3b2lIOqtu2jFJm9b+iWAlsoSiDg5YoL/1PQtrk9Z
74SoOY84SN5fbS9EQFGCYEODf0W0v3ywRoJl3MVSGhTyjFNbArqlB0BwdUTyjwBX9fqoS31Gewww
Et2BbY4SpaLSk1ZNA7UrmgfG3LZfTlr3QImYndLQ6A5y372XSRNubUdTsd8g4kpERAZVYr1x6uIg
nkJx6lHV8SvkhU733+TuUisyk4n9DuUkV+ZFSpBJD6SCpKQWpXrK5k752uPDdPAWb/c8hDJ17a2j
8kmU2+zGroscJ63nLECVnvySyvOk9tAh7z/QTprFMjr2MtwgOz0jIPgmG19lGQSGPWxms8tazpxq
J7Kh9Wv2M/JhzcVC0tSVlFn3Tb1tD27O2wtl/Q0Wjl9U9qjubTLKOe2RElrIKA1jYMMQxa/zKC1v
Ur63N9XObLjE88rF9QttnSU94kKv//7Lep/10RpEnZYde9Mel/vIRGHQJh9RuzZ1TbN9zOyuPUXM
97wB5I871mJ531tZcnAydz8yB5MWGt7t7MeXJ7NXugGZ9YK3X8T9SSCbfulKXXv1rv3TGGdaugJN
YHu8XAU4aZk0GUJWcyyFXsX/5U2tYvlR10oHgW3vVSpIXDIPJXO9AXevPHrJ6WuWCvvqOllWf+6N
uXYtWTjwpmb5DIpyOht9ZxxxtHYEUnhM6myVqgzGz7Yi6xq9VyTaGEEzltb7udLTX8VogP5dJxHj
hdYk5hx5LCVPTN7q5ur0VnLiIhh8c+6ST52IwZog7vjqlg4/i7ELgCNS6xucR6SNYylpBnlhZDYL
yK00/CCQhex8qW0BDd8/0Hs7ClYB8HF0GCAYbnbUHNW5hV10GoSIZ2su+lj2p8buu9dLAPJUHFYA
sSvJarunEovBu0iqlKp/aMdziqTjZxtx4BG9Dnt+rPqC2h5ych6hSKiFBxWEquwcWZSH0JsFsnkr
pW/pY173TpEGQogm+6AW/YxmmRaJyFdW5cGvxVyPSDmVSoK22JRO6uJrINk0V1UQf3MTW69jfBHS
snKlBGSgPxud3V1zIbpv/azWUDKGekTPcQnNc10sc3KV5VELXbHosXYQAG+vFZTZVs4F5RB7d9vb
NFC9LaoyS4NWVougyObZ720jv/ZCO9ofuwEf7DjHBCUdWmCbYKuGjtJ045gGMWCqd9WoayiVoVJ1
WtBnOyVNMj/ZxoScEwS3/9l9DCJPwTbp9bsUDSMk6eDoMWfaRKS0T4bIMBCQBWfYv53FKHlWUVgH
cW/vLJCj4kXHFJ68cdNMRZI4Lnsb2EKRNeODYbXSFc0w+6hBsPf1WAMhTD4eehybNypGe6yQm2O6
2iqmH8uJ6XU9jE0nj6wDVvZtJkcDAmQcOl/A0G8UtwjaE8SUiSxH1P2TgkA8lu20LOdRGX2h2Yt/
/zvt7hawkkzN6HPRxdm8wiGb0V5cnZhyocn/oAa0jKfeKkf9MVesUvFbmuGNm6MumLtOmVXWczKU
9js566Ew3f8te68ZTd61zUlCdFN50LONJHtB0j2GJOTbehsGcepY5xSHuoPH3l2KGp4ZL+fkRjVR
B0UCGRRYbwVWcPSVXO6UpwmdLw/zFua+9x9s76NSV9I65YPegkRirFFkS8ooqXqj9GYgTY9RCvbA
SUL9FyDMI3jv7kcFHwLTiHoHSerNHaHWKKrTcsP5JpzU3EXjMH/Uel2vr+gci8ybKroHqFNFn5Yy
TptTHbbRNZtr7ag/s/OeEVdem//omenkXy8Tk463MmnoddEyEbNXKAJHGeBW6XUsp+bgythdi+BK
fcAoFobDy7XUfOBT40UTAG9Wr6aTtifHgk+XKZBQ7n/QnbjDqJd+E6swQt++32hq9RgaMdsHrcBL
UXT1OZTDIz7K3h1IroOxKN0YrsI/n/mvZp22zNB2IVAEJmqtuosg5fwLXynlB8Am+62mlBVWHVOo
lo9DNdZchngPzj/RWk+dE2rt9efeWeThpCPff63aPpL9qU6nTHE1ZcEWVdFRrfZSKu/WxdwkWwE8
tnXSlzp3Xn+0gcBQDFN7o4uyzdzwHGfCjHpxIJkalryNrbh5EWXXzMyNg6O9c9hYitDJtQMGdVtr
FGOijeqU5EGFvviTIg297bXQkb4ngzSfNT1clIPjvbfxoLhAGiIlBvO97pa/PlPcC9Q6CrJvXCqW
p6HT7UsjRT2iiYNzUE7sZN+4eAA6Jf8Fk7l9uHqpxAitjymQHSXPUumkD6LNzOrCy9efoMxZAXPN
BjtKeIYH33Bv01PEkMeAMiL3X1/8X4+JlhTQjYK1E3Q8TgtgzFNvJP3BE+69zFUZiyudcMl9+3KV
ShuVsF+naU5TNKYLrMlAo11Kf5tCTw/6CntbBRwp2HZqplvSFZqaKTL3fY5Pm5meEjWuH2cp+lCr
Y+WXlj0daAPtLQeMYk3dIQWwY14+2oT4UD0BpwvKqtD9jtvmSzRAb5b0MbsUmnE0wNp7lbSMycHQ
jGKwvklbjCSzWl0v8kCgS+9n6hT6bMnSLzXp9SMjfAJoB9E6hON/g4GhXkFLBZRWIIdj+KjUY3NK
o+JooLz7QIg9MDQBJHWjcgi8ehh0mzZXv0SWN9ObfVvVju4K9Hk/34/wt91XHggqDgRueu43rcJs
rEBH1XkW2G0vzhJxkRlYbL8DOltcuq7LHvImlF/dBWVR5CzIl4mTNwjdEgRf00QZgaQhVTYiZeQu
q/+9/2R7uxBSCn1JMi3GXuuT/32MCyzTVSizgQaKFwp661ZOs5yjZWx8SSkP3uPRaps9qDdlx7WA
CvZYJcabOi9+pk2WPfccPa/ulux0/+H2dghgNnJ12jxorW+Wc9QFXkUZZcEywjMYgBx4Ugz7NKo4
AfeX2n0yQMlA9VCIvUkh8eEVCBqzGXVJcs6JpuZXtYt6L0kT+dTG83i+v95e+GXfw2YHZXxLu9NU
4VilTePFyZT8TCpfB+Gqqnx/lb0XSO6EuAXX9O2Mq9ax8nWGChE4e3ROBjTc00Kn8hoNavsfvhUT
BipUxi0kiZtvZdMyzieTcBilanKuwiTWfGkW8wnx57E4WGzva1lI6jLYoUt202ytImG1kUYslGIZ
kqIST15iIeQsC+Z1VtUdIVD24geoG5CpkAYB0K2/569TBuoE5knJNbY4Rfm5LfrORUA3OSd1J39G
X0ac1EQ6gq3uLEqSyA1DJczX22ZZ7MOizdY+OS+gC6oc1WQ3783eW8w+8kypwMx4aLtv97fM7qrE
yFUZiot7q9IkWSocU0ukQVdidZhQQV9yRkTnvI2tR2R6yrMQlfL6fboKdjKbNJS1V7+pcOrREWOd
tiy6dNnboRTxh1RJMr9QZ/0ALLZzJKj7aYbBL6K22H5K1Yp1ZwzxJZytWLHPoZk376IM5ORDZVLa
HJQWOxuVeLJiP2BFrioaLzfOjJtHrsUh9XiWWz+auAkv49B0FyOZpM5l1jodXDp7n48hBCXaKq99
AzvmJYpyHLF4hBYneUmCl4iqx9FVi9XxXAKP93QZK+z7e2Y925uG/FoOrGPdPwnR5vOpjT2MJjbt
QVMq9bOlzG8pY81zYuHLacVNclmicr7MmHV9ur/w3sdkTcoDpO9u+1JK2Q4ZwBMacQh7pR5+PUj/
FhMsptE0w//wLVfQOm1/4vZNe2pRSRlQh08Czazi3kMjv+68WqtjmmEVlKpnu+SiP7iXdu4JLkDu
dRTbQStssz48Z4s144UOt85aTKfMn2w8uA4+4N4q6IhRYJHxEcM3HzA1G2hRPT3vpjBqP1vWdmM9
lgdRewd6xnlj5GdB/KGw2j5MGuVTjXQ2QD6FJMIbqfu+OU0tPbccw9TLUK0o3a5sytpVYAL5UaQb
sS8SgCaypfUHHYb9n7OCU1fS9GqF9vJwQk6oChCMpBcaWI9orAqvxD/jjSJK8ysu4fW3Ep1yvKOk
4pozd/OHrOmfohnVyPvbeP+X0Fld1dx2KGOxM+ecXIWCOs+M1ltmPXljpFLCljZzJ+jCqH/bKq1+
XipjeYdys/wUt3jK46LTv57nCkhDdtgOzJ/RPNq8FayBTVFW9HrbLP6VozlD1ZZ2LqKr6mVKpeY/
bD2yLiI/Yf8WJxzlHRAUwySlVFLxwbCa7F0MVOHg7O4ECo3MX8HVYRXL2zawEd8wlwjd9ADw2XTq
NPvX0sX9mVS5PrhfdmIhjH+CBMdo5W2vR+3vVGEM7dkqZcj4bVX/1OMqnR8Ku8vfyrAXareLixLM
S4PpxWDPpnS5v5P2Vqfxi7wrWk0A1jeJSiTsustpVwQSvVcGwMBt0qarzko7x9es0c1Li+/ASSWQ
HXzHvTdMG5KZPoGYu3X9ZX899xBFyrLkBa1uOVtOqSXZfmyF2YVOVXUQR3bmz4AHgEdAxSckbnco
Si5E4W6Kgkx0fSDLfYuNSFF4RRfNnyw0/N0Su7SLFeMV6TJkfT1LkAJ8vQS4cQjM21E/thET5t18
4mXMTjBUxFn0Ap5N3yU+X/bgxe7c6ERMfibUA9q8WzQInucVGoxt+FCmDmpMkjG+sa148Vq5XfyM
ue0pnuTo0/19tMMYXBmQaDqDHqCs3DYrOzLvKsq5EWRcQ+aTiCymwqYwi+IkmgqHlxG0GOrVWlYp
8IYn80Nq9DEUfMMMR2+2auWrokTYFtj29Fue4rzx1QwrBq9tCulNVodRDs9aRaC2xf3Kuoxijt4n
ytzruAn19WNYZUJ2keWI0nPfdtU3va2U5UItleUuQ/j+J+OiJj4z7Gq/YFGb6Hx0FFP9JXcS+1oa
5pL4hRJVzyX0wMEfkIbMf9Eep7hDy0GcRD/o0XVuqkj5qqr98gn/2e4IKbFzHFGMhZrCeJeXuZ26
ZkgmQnBM4sDIw+ZS4NRwHgd08HKpTv+X1gxklrCMIeMk8vX+B9zZNdARaOCgWEfmuR0bxqHStOXE
kEut4yrAVxL25hwP7+l6oI8xRi2CqNkRdn7nYJK/w6PHVgS08za3bnIscwYHdmQxRPXJEbnsZ8hl
f21ULUelJ68vc1SOXmeBPxvnavh+/5l3shi6BatpITCmFTzxMgRV1phm0EJJ0BAif+gSKznLuWgP
lED2VqHTAoiPPAanhk2Arws8spwlW0dsYxW5+PiOfpWX80F7cX8ZxhFrOwLG6TYl6wTXQwx60ZhE
WbjFEhU/y7g6crbYKVDQNiJgE9D+ZJgv31m06tSw87F7jB3jqbbxI0o6TXU7BBP8ahJH8+zdxyKZ
RT8G0g6b5OV62oRTlFOSRJe9VAep3ecf53w8mrXsr+IwB3W4i/nzchWE/Y0h4qqn34fKvx8tsuFF
WZ6or08r8DsG1sl9Rxa+RW9YKTR2kEiIF016H7mjUlFvVVYHbXmSALm/fn+zEt0iaFUy4JSXTxVX
ipoWDZi5vMT+rK1BZMftodDgXsyCZQMLmLQMVMpmFbMfhroBgRTokSa95ThZfoq42xthZx3KlrPl
E1FKT1Hm14ts/7GmgnejosRx00ISkgNXLAM2qggGmEslY0snpOE9rMFv99/kTrLChHxFBcPJYJS5
2YVTbGtzWxRJEJn1+L0yyoYnS7pPM0Dpg4+2d8BWpX2owAyVbpzNU2fU7KTH0xn/T+YQrRP0ap57
Zim+9HH/9f5z7S7GN6MfvG77ba4A4d6WtEzH7HuI+ifHSGK3GGT7XOPOfZp5Fwezsp1ztj4W4gK0
8Glyb/ZKInQ1n7QKiZoiXc4kEsuDgEvq33+qna/FKuSz5G7Q7bapZdLn07woM2bcaiLezR1uOCbT
wDdDNx2hOHc2vwnGhsySE3abbJky3kEYoMQBgxZHD1I5y1PfFEN7rWzJMfAWNNNLyyb94jTCPAj5
e88JdBTSBjMl6tLN/VVqFb4x+AwF85S3mR9OhfIxTKe09uVYXc73X+pezQmeAGQKU06amtszIOVR
WJqNWQY5GoYnZdFCP5Pn3E2tXjqPlhpeE8X5RKGIB7JROpCSldi3h+zgKO5s2dWNDf8Hrh9Ghet/
/6tuQGu+Cdt0LIJcraKHEiUcbwarfjYKhyRtTI9ylJ0vvJII1wC3Yoy2j63KlaQ3iVUGkzbLLdIi
SfxNniW18y0lXMhcEvNdl8WJv0BI/Pf+O985LoD8gI6AVWG8tr0uGnviMg/1IugKIH584NB4jmSr
P9JQ2kn+AKeR9wH8x7hky2FXC9EbEizNIJ/GCGXiEWos9/Gp7AD5NUh6e13bFdf/8HB0HMH8IHR6
U/hGaY0eWquUgR7K3WOht8VDO6XNQXm992jUJLBgacOB91k/71/bBRyqXmfSUgZMhoxf3SjUa6hY
2XenrjTYNBFSTmgPZ0eY9b0vt46UaYwYgI+3urjAVIAvhnFJVzwbTllrJYhuqtMBXGwnADDpgWbA
RAgJh21/LKTxDfUorwJZqyvZBcajfW/TrhqxpYwOTc12TgINaU4evWkF45VN8G56MrRRCjkJoekM
V9uauiemLeO3zlHi0rc0oJMePruDAv5ymSvjcn/D7AGA+QEQoRhdUjBsaxQ9VDJ2jc0UR8yQU8Sg
Z7ILTqz92cVOihFfY9TiOhI2YtfKouJfDdf6LyLu5n+aXrVTest9pLgSXOvw4Nbe+RLc2BwhBZDX
DuQK/3g0BE1+WoSWqhzZy9nScv1K5SMfvIadAEgKwgT8T1S6IYRJQPhNemA5uVxT+4aoxjeYIw5Y
o63W61CuD4LQ7msn0hKEgH7cOpJLRh7BLgb5MThh/7ZLTeOZ3L+xz7itLvY5mWVJ4B84Z7LfIfls
Blputh9RW0XF3RqkVH4QRaZdweAjZ3l/S+y9dqqdtR0ILQ2D7ZenW6rjqVJmdkSVGsUvKVngtktI
fISTob8e5s0bXy+A1UbwpvkrqXY+k2+gT6Alv41Qd97Y7TCeNZoPn1//UMy2oKHQglytq14+1Axj
KExUIw+yJav8RU4SqisE5gp1sQ7qkT8l7mYSw6R8BZtShN+m0LhsGkucNEXQ52H6Yypb8b6fchG6
U+ZkD8rk6BeTDozp6mmB9o5dGaepp33z6uPjEFgYsdkUyLdYlVQpJSettCJoNGXSPZiFQ+aDdVtB
bYvaHsmE3m4bh2Y9GcRa7q1kv5dvuMqG0ZZj0OXWGjarbMm/LKb5E6FX7dWXHCsxoSQfhQh70xwf
udXLEPH5QMVByzXkUDw0VX6Ev7m95FgFHSZULXHIvQmMtMknbbQTBhPo735mn8hXkrjslwbeznLl
2BxOo4zG/MFXu41EwMFwdSLwgeu76Rll3Nlpk86IEgoz/4gSsAqjueremoveRJdRSxT1fP9o3F6r
rEgxS08eXsANXNmqWgo0Q0+CKYlw2p76wpdqSzmIsHuvk10By2LFQdykXVpFsOsY1wddk0fXtqqU
01IM9tsEb7UzpUD/cZXzfP1RZGyPUO6fwo8/m0wlTihUFEE1m6Sl6mYhR084Q+zRKFw+tijb/p6Y
lj4oQ5ufESGM3BrOeHnwSfdeMFEOINI6zSEpfHkyalufeCcMc+ikF5cwdsJHkpejNsht34+hIbxI
OlUmCOVt2AbfsShYP6RBLUnLcFkS3blKXN6fIhUtv7Paj7IM/z3OPwDATQaPSWr7/PqdBMKQTqvK
TiLuvHxQZPuivlBjuAPhGD1omqT4E2K5B72/vRPC0QSzSf/KID96ucrASx56DGoC1Y6EtxTz8Jy1
KnroUfRPmgN2uf9Qe3GNYG7SwwI4fIOQK1FxwZkH+oCsENykVtNwpYnthx7ZsYONsndGcHFUVoTc
Wo5tNspYqBrbzwLaHee1PzgGEHO0SGGYWGa8qiz30VWUy/Dl/hPukLTpikDeXTnKXPvbmndYpHqS
KwruyGjm0LMB2njzHMpvIiCvv42ia3sPzrxyMaJscVxqRT08NULY7/DckhjvlJH96/5v2jsz68dd
GbhkxduKtEAB0W6XMQ66KdH+ySK7fNbH/2Doul7TdKGAWAKh3taCki3B1GgZDdhGHwbWhAyLo47L
k9nKR5L5fwZiL7MCPiwSeARAxlU3eE5qYSSnHAJ7miU5Zq6oObxpiqlYXKE1HRiNLMImLbKQ9Tqn
XKGfcBMson/aqIphj6jd19Gsh3dy3xet35vNqF1siy1Pi64XpiviSldcJBw1ZjAzqNiz3TvGCcec
urtIg1yf6s7Wc9oJTfKt15xp8bRuZA6gzAL0lqMkleUJ8LqaOytSNx5E/53PuUp20S9FiepWKBXR
aXI9CQTFXDmflCE3n3KE2Q/K0p2TyiLsYXw+iIXbCBhpudpnvZYEkIt6H79wZgKqaB6NcZIP7syd
GAQ4F0zI+ilvqyY1zuqlWTEv+iQraMqL6d3Uq/GTJYT6s5Tn8SAy7K63zjrZpztCXqNVIplvcUdL
OSKJSWJ+Q4czv450L9+h4Gsf3Jt7nwtdDupCaqlbloRUOyPqGDE6da08MJ9T5hMM9f5glb3vxfOg
RUyn7bbJ3URC6SqYl8G85OmjMpi1X0mq4kENqw+K+jVybg7fKhlOArBKh3NDvbwzKvQYcSEB4BC3
xvIrQ2vSG5jfX+chH7xastM3Fk5Rz316aFq185CoJlJPrVN52vnqy5WVXmG4qCFO5tAGMs7oemZv
kyJtv+ep1P+4HzR3dgkgJfoIML54pVuVIbPVFqSVVzqBvCRnbByq3ht0ZsZl1kmt25a6elDA7WwU
jHmpqpi7QLDbBtBM00Q5J3URiFiqPHMstcvqOXO6/1x77xA6Ae2JtfN841BkSgacRJEUQdvpdLij
OAkw6jU9QGlHUh17S5FDAeMmv6BXvtko6F4NDkajRYAOl/iJo2AUegzkzG8JHL1/7z/WznWPIAyg
G4NpKRf+Zq2R4KynBoaplTrlT8o8La0XFp36MQnVpHRnValQS63yg1i8vyxNNKziFGY86zf9q3s3
rOzkegFH29pzObgDYaV2xzg3TvGsS4bXoloWLPLkHNnt7b1bpjCgPsGRk6VunnfhlPw/jWiaB9NP
8Bf8VGo4nxazrH64/2r3llqbrvTVVzbiNpOSMkOds8LiKuhLA8UZBOZdq9bzUzFpwB3uL7YXXLhv
QOGCvblVnZiwSF4KEz8OeTLMr10+K+jbap31YOat8ZCKWrsqsIee0jLVj0jBew9Kixl6Fi9Vt1Tt
5cfUQc4uek9WYdjQXqpGFye5SZpzktjRwVnfiy5/L7XZN/kw5VE9K0yN7SI9l6ndnSduj99CS/Ac
auLw9aNWENC4Cv5p/q3kipfPpkldUyclLgSDMv1O9DF8k3fJEViLe4Z/ZnM3rBcd24XWEL24TYRG
CCVhzABoKqxjQ/9UUN6IyoUtL8HLHVT5nIuks9wwVLPeQ0zHGLxxcJQgasI8xXqlLAvPUgZpuZiN
bdbeEhnye1xutK9WV0SWC7MmbfETKGbDl/W8M58XkbW/MyhKqWvbrfMpyoyyvDomchMXzW6U6NTF
ZdW5EgLdQa4ouLo7RRbKXlzO029TLm0cWCpb/qaYpaP6ESjJ9+M4hR+y0RTdaSrUsvZNdUbA3Umj
8Y00O11/bpxU+2aX0jz6ejZEjVfmmij8nDGN43dGMw4uJrqShNGoEG9nVavNh3oawLpPEpB7z4Hm
+svoKCw/hHTaiBmhmSkXtW476I+LoE87IjnnLUmV5V4fStbsLkbPSF4AW8QTcSnK7i2EI5yGm9zO
a7KLav6nQHAQhWt6SyBTymj+Mkdz9pkoZYl3nWMxl3LB+ufGv4hNzkhBdEr8vUubZHooat25FCOc
kQdJnbroRDavpJ6WyXZ+CuU8M09yEem4SOiRqhHXEk3yKi1N3grwArmP11P3P6LHbD6q+Zyop0iS
WnBRU1qOn9OFIscXtl6Uz6Jquo912phPyOtFhSvMaW6fF7OOazdvTfHNNjLn12SK5ezMeFi5Q4LQ
z1VSzNa6lHJToHA4jePbISvV7GnqpnFy4Z9Gtk9dOZHeF0YW+aIY4Y5mzqSLq4w3XuRGMrfeCZl+
K/eVZdBbr55MnA1relPdNZNHpXCjvG50v+2d5LFcpm7A+DtzvqFBNtleP5fG58YxutK1AOvYT6o0
TYFRK1OOsjCcX0/mopmvY1wtDbIPdqEn2Jt0heL2DswpiD711Ps5+KjmQcliE+8tLovGtceo/7fR
kflzw1wyG+zqmDh7HS7y8mPdC+PLIIUxADAjLb18KBFVNDNm1O4Cyi16HikmO7ewzUb6Us6tanoR
9OpAqjvxUUsRuX8usdkVLjlbOrIpnWV8mJOm/TwundG7et1rX+tGFcoZoVWz+o0lpVp4KmYaRw2k
m9iwgotwHAKMy3jgZhiEa92i49hXBHHYlh62wrzKTkyan9fOzzGytJNtz7kXhuURh+Am2rIylyUA
yxVFhVLdy+BXKUk8Rc1QcBOH80nSyuKU1/V4MTJLvFETYzkqMW5uknVBkp6VwcbFuZ3Jor7ZhE3M
giXGnkG1yDPAwvoDqOz89XUaKDwUUGiJ8XeLzp3TuRP51KAW3TjV+zmeF3wZw4lirc3O96/mm4di
pkW6wcXMKMO+QeukY1lGjgz9L5xgaRZlJCAl1MZZlcIjc6r1NtpeI+Rw7BF0a26ZCUksgDjaJVPe
Zmr+XT26fikD87HXP9CqiMu9uCoFbXuJUYKiGxB+aiZt5LC2Yk4dz7ZT4+cqGiten9kgBAkegNSG
Pur2Btb7WluckrIpg5//xkm06TIyFp4vpjaTrDZOMj/oY6mcKlmZj87e3rfD75pmGDNmoCebE1A2
QO5oDKWB0WEYWfR6K7sq6z6UUt+/XgMX6AxoANR4AazdgGhKM5H7WNA9VRWY/plKYLL7+dJhQXLw
TnfSb1pNjBQAB1DKbJttdTZHkIjhdhlDoT2D7Q8/OY1j/ypo931sOuXfdq6XgzVvXuXK6UJVjpyb
+unGfKHL7MlqICXh0LUkXrfCd+tESk+LZPxzf3/edKGJIgjA0+Xi4LHWJsefmRTKxmQVgdmp+Xd7
dor3kdabwBidtP9WI/l7GbKu4jJf5i9QANL6dP8H/IHzvjiHa8gm/2DDYgZ8UyyqpmRW6NyCEkjz
dPLXLvTj0jrdP0Iv7f+ZsU4SIBd2prpF25ZPmdnG9tOi15rk97Fk5+dwzpPvcljKzMEnugX3f98f
ONb298GipTBhEElLcL1y/iq/cL1ZQOhaTCJVEY6uOkUgtmd1MiJf1/qWezFs7MolY1lZlU3ZIGm7
pO0PNUur9zImTp9UI9EXXyww4q/jgFi2WyZGF181p7E+F11nThhB1NkP4AL591wNwS4tM7H9NKqV
Ik5To4lf5Swh9lmPIeAGBFeVHOu8tlW/sPuH3k07MY/v25hO3cnqIJUyZYNh75L2mDTVQOl9b6LI
mF3KASvxcBhNHZd9O/ZuVOH+8pYAln1skYEKXWWxp68H73AbavnE8AbpWaOABz9SffkKyzI257hE
1j7hWU+mCPvPRiJlr8XVravQBWOcCQPnJiTIVor7lZwXgZz3KhEvkZ7aojlStbyFgLEM8ykiGUXI
7XQoSdPczMGUBsIKk0ueh9OJfEf25yQd+P5K6MW5qr+Lkz7BZc4QP+LW0t5NzK39+2/1JjCtP4Qx
IJkfJEJYUC/fqjmFMp0s5v5Jpi8nzIgI+1LHbFrWZj+zJfYkYfIgF9hLsFiOo6DjP3pDrSPNcMQK
PKEHEpX/i4xifEilyLZc6kvrHOqV/gN+WPoUIsp9RLjbiYqwsulE0HxEmnV7EtlaNYesLgNzWKbH
Vs5H8GYh1mijcyT/u7sUIse0VFntRt0mlWrKvRW6hBi1TYNTimCqIBYwZ8I+SHl2PqMtM2BFlZWm
HP3+l5+RKiLSFvR6gqVzqsuiZ3VQZ5Z5Uhg1eHUTV4+yFZYHi+48Hw0l1GHATTJB2qYlrdaYZOai
CJDa7n9oOFJeknboBzdRhXWErFPWnbgJofTLkAqiHb5jeknjjApiZNO0lI1uOxrKg9m2hVt1OeKE
ySK7wPXTU5sN9u+JUaFfJ2DuMlPurikkmotUCuOBLli/qlUKN2zkIzWjnWuQcS/dIISaZLCGm9xl
VQ5S5plkOjEs4FMIPBYES0Tqzlg7VJ8wA+q+CfDD5zlDIwq1jXy53j/Nu+9oHZNyZNeJ0yZGNjZw
l5ZSOxBqZj7Kg/GMQQXKnFMBUwqHk4MMY2855jo0gxlb3kob1mZTCiZORVDbivTZrjqEB4wC5dF6
zE/CWvr5YMFblA1tSOgtmE2CUbodWnZjXTp50YNZDc36LTii6FT0dYzukpGl3/Emms5509eWp5XO
8ins0/EBrlN1cJ3vbXxa7lD0SXlu/UHVWcrbQgdkU5hd8ljAfkK3d2zcXiqSg/i8+4pxziKpIu8H
PPbyYBe5LBo7m4rAzs3+ZEWJc0EvJb86dWQ99qK1vt/fQXuPRm9fBxgHIoVnfLmeGs/1NJkDfNgo
7n6wkiE8lJf1z8Y4tvrB59x7OLYPh46JE3qrmwMzYDYdYWGVobWEu3amZOKiNGpzqRAm8QZrjv/D
w5ES44hJS5Nduz78X1lYrpSZFQqcEmpOykWE5YfRmedTgiXql9e/xr9XWp/8r5VAlSiRIB0KeobM
PrCwjL4XfTf8Y48apntfjNQXa6SVEGlsz7za4QLjKBSHS1dXbgWO7ynvelylYL99/g9PtWJG6YbC
b9smCwu8V8x4QUelctkHicVh9yub+DZhwyYdFL3rTtvGe7owGlODP3pnm1eY0SqT6RKlwRBHgzfZ
2vIY17Y4SEX23t4qrElqbuyUgFNnJnoPHBadaqF9TkWcnebeEOdadEf12N4D0d2h10JbaZ0NvtwT
Y+5Q/DUM6rooR5UotpoA8M4Rgm0nt2IjkLxyDTDt3g5BMOA207nBbQzCJrqoche7ur10D8ZoxqfY
pj2bNGN3ISE8ClV7r5IMHQoHOMBbPnlh5qAKuNSQ5UoT+BrycqVkzLx8zqrz/Y24+yq54UCJMLC9
oS505ozJVGzmAek1bOelR1NztI7Ajbu3DdkUjC+qS+aDm+sUfe147qy15Aid4ZR2qaBRKscfF02k
Z5JLJgHoI/UnLROU1dPQYVhsVQfclFvUMHfeykqBvsDFd5OxhgN6nhQ/OV7ivRqdUjU0Z3rpqX4e
U6QIAJXYBaxgCaK9W5VOO1yqqkDROMtwbKXVWBQuUILhgZz7qP21t9mIOfwyuie3YO12jNIyVBkC
lMClHyezYYhhWtJzkVT/TOEs/3QQa/sxMnI4uDn2NgChgeKBOu2W3quGtilpTp0Hszya/8fZee7I
jWvt+ooEKIe/kqqqq4Pbbmf/EewZj3KgsnT13yMf4MAtCSX0ngEGG3swZlEkFxfXesOT1Q7xV6RK
jqSp9rJqbnnAO/DVMPJYrT9mFGqRVnl+b8VW+E/ejeE3R2onVxkhuQMhGl1nTI/c3feOEVNaNHkW
QOg6yLY6Fjp2i5yTkRvyU65MeeUGjtXqLpAs9dftg7S3gIsCHM4gNsWpNULarBt7lnMG48dAqdXi
obqgFxGQH9eRfkETKHo3CnnwKSU1B0/tJYCvAvyCVeZ9CcmdcveiXP3XHRlVWYgoJ/GQhpL+IhTp
33TMnP+w4op4A3d9fdDK3Nkzr8ZbrWYdBWrvLC3wNlP6zC3UdvrlzGri3/6ku8PAhYZHQkqzycEJ
/9AbIy2Fv19KT5KAr0wT9yCT2QtNCDAsTEqgH/pGK53VlOlbYmPWR2rf3yE0RCkJu3bTN+PMVHzJ
NGPFNYrOVN2obuvCxWUnzvwcv7E3t6MRrEK+FYAvz08Oyuqmlq20JviRM4oy/6EZKS7Cdmd6oE7L
t9/WWJtggUBMxhVk3USQA73Wkhahya7Lyy9taVO1KkrYgdlk/g+ZwbKICFouLYsNgLenua91GYU4
G52Jj5WVGs9RUgW+NfbWwbNtrxy0FAUJNRQlOPmr1AAbkEIyG1TVjEbv4J5Mavdfnlblr1oW1eOY
KMFZyRoBiR8PtRMUyv6qakWnuHjZaQf7dyf+sKNw6wV5hgqF47w+llNTV7akkCSrZhR+7epJ8Yyh
rO+zLJxOt4/K7aEASr0eqsTmuJ8dYFLRFMRe2XXCR7QqfydpPJxvD7UTyuENoGRIHcZZ8Devh2o0
zICbJSGPUgXMkgU/YYyS+OqMbXoRKKPfTdERdmIbCUAuARdkv/KA4wZ/PeaoxqJNipo+4hjgwBaE
xifejfKRJvA2jjIMm5EC0JKXr59sWhRaxuxQS+x7ezrFYaw9NYNU+IFUmI9x0xwJCeyNpyJtCCWY
TUtF9vW01FSU2qxQ9omjSnGbSgme1CFK36lab4Jfwjjn9tLtfUYYnwA16KAsNeDX4xXm6LSNgKfa
BL31sZOU9F0rK+JglO1exCQK4wmakxoZzfoZFeu85U1EEe4HUv9/0MwNzmkXjU+anB4IxW3vXEbi
Abqwt3ndrN8BqU5na4qAz0Epqf6ZHVyTPKuVjYsdjDQF0C29GgaNktjGMPLgGOx9S8ZcqB+8ePCl
eP0twXHANtYA1ZXYKl2bcVQe47E6QpLu7ZC/RlFXK6YHUZRPasGONFr5fahO6bmKpulsKt13CeDz
5fYG2RsOf8XFvICMcIOATDoSc1jySB1PVesVg2QlLgYW4UNsds2l4b850C/bW0E6pGS8CnCzTS/b
bDQlGGAl3teKGF0zsoDYoKGA1N8YfJTAblOU7JPvGLs7R3Hsj+Xf66yJmhO4KPbP8ujfvO/A83c8
qPL7IZlasCEWGZTb4gaueD39kU+VSBWiqAwSRQu6+3TspEdQ+xhZYQb5lXzO/InEalq79pgnOUJV
QX+wv7fMAki5tFU5saSUiwXB601mq6kx0GyA4AcW5CVMy/Q81H3wCQ2j/hHP6PkOiBcm1hmWIiK3
ZRfNZs0L+8Z+ykorOjjYf/b0+osB6OEX8SgmGq9+jiGDhorbHrYthP7C7cw8qL0k1fT7IR/s2u0i
o4h9zA/z6SwNZVX69ogCqBsrWmZ7wJr03LWD2rQ9wLw4T4dKG8Xvk6RuLK/tE/zIrHwGexVHNhX+
sa1V+WAKy6lcz4A7mRyEkABsdDkAf2fKwo7K2DHze4e330mniHTuUBiCE2rXT2qAuo+TIRQ3VUOB
Bmt9pGW7c74MDDbR518AspsXCSa8Dn7panFv97X0PMh9e1aMzLjU5eR41ISO5B53klsOs4b6Ig8T
KunrCMnhkoowxOBFJI58nfDp84ShfdVHpxSeMc0zNklVCRYBsnb/Tggj/wIPanzrVwehyylbRHpQ
wNjcq2Vh4hNPN/OKk+w3Uev5e+jv5tJ2Ne7qqs6ftbkGBSbP2YLHMq63g9omYaE/tVCEoeQuGvHr
5goTM7EKGc2rI8EFKcGNPdM76p9oPYznXMXilOLpEfn6T/R4tdMQzF4AtFxQFlREY/UmG21nthM5
ca6Ojuzgo6aakFSaIdXTB90YnS/ITduIPGVd7Jq1Ld73XSWbLq71SeSnyHo9U8uTpbvAmegczkEa
fizYvO9kE13UWW/mB7IH9ej9sdmf/GhECWjrUdlFdGsJ138dDwrV45iVkn3tRfQ1wWDuolthem6g
+ntto4uDrHVnOPJiE8Ip4PctpwdTwCZYDFOvqDWOL4HVNB4dYvy/p1D6ZYv601s3AmRUkFkU1Rbh
zvVGsK1Q7nX8X6+lVmg0tNKge9R69ZuUBfr7HNHKO5Cg7cGVusmGcOTAdxbPVyq3OjXL1590zCvR
8zZyrsCOpqutC9vTJ9QFhwFxw9vz26QkDEWZDpYdzUQgR6vg1nflGAbNyJYz0fHzbdTlwjsdANy/
t8fZLhtUBWhCCxmED7pWhOsNThO1Kusqhsz2Ez2TrlYH0CeY4/jcVkI52CaboI0+FcuGoBI9Zcqp
q13ZqoMtcrWxr0YX1h+ctGzvBICKu9CoyntldHpXssrynT2idT5p+VH5fBs/kOngsYMWHXVtfsjr
FRR65shzq1jXXJODZ6Qdsu+0LTtGNQrjB8KGXMqOJUL/9lfebhyGRY6Ly4IEaZOsd3WLajwci2tk
SfMlBV/sIS/qnNESTw42zs6CQtAkCaN4ROtjvXHCPER1UOsljr38GYC2eh1i2Tpjx134fTVmX27P
bGe4xfwDuR7g4pz8VRqBWmFeLrro18Ssh9yF7tV8H+w0fjeWOUL8w/RmMCjoCJhzLCJt/aWj+3oF
pwYCHZUA52oPhf1REpXsJmg+fgN2TndHqf+7Pb+dDbMITi5Pf8Ia++b1cB1+f7xVFecaLC+6Aa7t
uyntlGdNsoRbO0p3nWWtO98edJNJL3NEqADliYWtvU4VoaEAT5lr59rmuhNeQpzOKtfJF9jHDMoo
vSLiKP0wskL5WeZ1e+RUvI09DA88Y1F1W8LQak3RYu0G0ySU10z6PNlaehcwyYOq1d4o/OnIs3KP
cxiXnfXX/WQnmtYFre1cRS30rwIN0fsyDt9cdzTYLDR8DEAtcPvX5dQ8bMbQkSDPWnFBGV5q1FNX
pUfZ9M75fjXK6ovZta6H1PkRVZuc5iScCpBfoMkuVYeja33nswHjZU9yJ7A664Adlmx7PURR12pn
4SvdpF61zg4OAtbuKCwNuEyV+vea+zVGlTNIZPT0Z/P5qowpWPlwfrNvIYtDt8qijwOxggvh9RZQ
QkXJRY3Yo5YUX+Y2yC55rcSesMzhIGul+Muf9TqHI09fMBlo3xEX15ABNReDOsZYJjeDbT1bpQi/
9ehXPCuzHCVup6VIDMVFrI/uUOaIrIELUbMvRW9AqQ/6zgQGHkUgfPUhvkPQA8cFnaLkcyRlyX+p
GsIB4UgD/F2YZOlTbKIe5kdJJ/8jl5HZuVA11BertUDIF5T1cJZMev0psvNscnOd+rObktJi4izh
72GBv409p4179ZwprVA/kZTnsmugwdOfkB+3SDSzXE78UuAS6GH8Sq9rskrzvTmnhcybR7KykzTo
3GxOp9j/6nYqV7AXQu6btB719/bU8TZqwtmZ3WgQ8/SOJNd4MJoaxch+tOWf5egk/0WRZn2A4hsG
/iChN++aOJ/81uuseMkyJOcuBdH/GY2koPQH0wJ/KXdSqnk9ri9fE6kofzR9lzveYBi57Wd9FQw4
YFrRp9SGWeO30O9OWmAP3V3QjeYTjvBF/8Gcbe1jZTgjD/Em0L4lLUQM6vXaAtyJUuk0dNoYuiZi
jNI5VWLxmI9DE3tDKqU/YlSr4rsC7a/RtRqlds6YY0eFZzuSAEQao/gACWZEc6xTDfGMyZki/GBs
1crTs1zo17lB2QlRp+RriTi8wIYxgucixXMnXKNpbdM106iXfGhlVuclJX+5tmRUzygXS6kvAhjD
vknuJrNSpkQZouUWfjfVAKFoGE3ag5VbY/0kqfnUfGhCTf5dlLOiealAesHthZjFezVI00tillhs
hBSuJBfAS/1PxWL33jCnQeKJpoA4ottj+WG2xsFyjcQR9Z2kquI/5Aiy6FozJOuhwqhxjdhOnPdm
Uqnyc9+b1Gd4nTSPBFx0FIDDVUCyrMz6iUNKlMKU6vPkJYBcWh4IVmxOIbRAMFFYH5HZboE0VTRL
9KgxM8O4J32XoO/0w4oN5yDJ3B2F0EKiRQcGFP7ruJL3qRRYkpne90RGgCx1dw/YJru7fUtvUgPm
srR3qJ3QDwGv+noUO0c6EcgvFVgReyNQadSxOv2UxTVkqbkxT315BGjcTIyASbGB7jvQoO2QZiwU
GYJefD+14fCgaE1wMsyiPnhk791mNlcz70aS1Q0sf+ImG3F6QSmmG2IfhtRML79L/DoYjmyH9oai
hkDxZpF9o2X++htic4gWaZyhDz9LOCrxegNoEqcXXpLNAe99ZyjSVAjhVLt2eh2y2pSDkQjpGiSt
5iWizs+VMMNHre2dI/TRssFWlw00A/wDuJ9xP11fNq1h4iwHLByXDL07mZOcnozSyH5KeZg9Djgj
1gdZ/87GIB0ga0OCfulSrdLUDPKwWvZFcJ2tZvRzPCt8QZQ6qmHuDrP0iRZN/62cVwveOsNAlpyN
bNTPROd4To2fu41ciGsOqv6P0dfpnTnlmp+bYfnQi+kX8SDzw9ks7oZK7by2Lvu3nkRyCHpYfzQY
gSWsU0m6TJjazKF9bcwKM4PQicD6C/nUWnb5Q59M40JOe4S22dlPDApKfDHS3XJlA+L5nAHNvnbU
nf0ANZFzP4cABTrJOoia2+1EWXtpjVBYX+TMl2X5K1WeZhuhQaNSr0oYZp0bhWMQf6llyNRDETXx
z3IIjlQitrNjO9Gnp3tAA5Zq3+shwwJ27tj0yjUeB9uvUdI8BSoI+KQQvX87jm431QL/WtjpzG4r
lRTYgGV11PWvvPiM730YtF94bhyNshut6YOAmlskZ9ZECaukzk0/DshoPgznNkbyvcKs3SfXrq/W
bMV+ryfTQdq5mdpyRYCUWcTnKFKvw1tRlX8EViG4jE3wpVNT/QM5ypGezmat/oyyWE3SduSpulqr
XtFibDpD4L+jyD0K+4oHnVS8dHp5JF4DHWEd2tgQPIX5e9mQG/RPhRj3ZAs6gone2+KE37d5VuUw
ML02QnLDncbK+i8tWoXULGsT25X13LLPWhlUiYcXg/VZpRkb+pRu48AfhxBGMEivkQSptEo31dRG
+FGHCT0+wqX6HCOOMOKKXZKfI+6sp2epGYz3To1d9CUrpvZHBuD+t5Kk+RfDmUL14tBbca5yiBfE
o8b1ons5UAIyIWdU/zXb2mjO+J8M3yykHae7Ck0n6xRQx/1eYN0UwzrPmvncall2npWhp5dbl4Z1
XTj/1Vlxksn2zR4plwepa8gxQ6SSdN/Qs9jxZGnokBnBwyc4ReUI0Fsht/+RQ/ku8TjJReKqUD8M
P7alVnVr3ak/Ng10dXJEGzAK0oyW4pVBR2kIUX/NQru9ryNXGtsycCXHnFRXz8JU+T7mpVlCYWgy
aEaplvwy4joOPNK39J+QXqZ+LmLH+SZVNgwkJyyyh0ZxgvpSk6KWXqabTXTuUEv4leZKkJ07Y2xf
lLTqElwr4nJ0C8iFmVtqnfY4zPMwP2iVE4VPTirZvReAxvtmDLHJKySyEA/PnXR+iORpyHwbMZ7W
6+Ua53m9C8p/W9yEMWMsEXj0lThIJVj2WvVoO1nae8gDTbqbjKH2e87y/EfattoDzjjlcFKzcGxc
y0pCcZekjXyHZarcup2Tg+AZCulf1US40lZq48c0ONJd2qvZr65uxLe6wFsD5soLykdlF8T6XRZo
zscp1abk1IRlF5+WmwveuZknhRvNSf+bRRdPidbNynssGkzzZKt9l33AuwwL2h4Wa+0LVZo+9fEI
VyzP+v4iJVOsnfQgb1HVqGLnGZEuSaAeMMR0wMy5PeW2mkTXotOC0iMjrn5kGZR2V49roz03ziyn
d5YZ6L/LsXKEz5tfApMYkRj7WTdDFhxTIzgLOawKT231LvaLpgvZArI01pM7KGPzEiDCsDi3l5p4
lEOefW5bNIblD3KgpS5mkUgGjLPU3pl9Njt3NJaQ3Ryx730WUqRzGszhZS4D56kpdfnjFNGZvqvC
NovdvDezz3RQs4nV1MP6JFrbDi+NpTU/ICVBy6ugpfY/Q3UeFD93hMK7MZ0McYliaB153NSpO7ei
jLxIsavBt6s+vxtjpap9Lkz1pVUiY37nSGPzvS5N55eFm4T0MM693D5EUcjjUArj8mGIzMg+hW0y
ANYatUxxobK0z3WqZXBSEQGQLpOEHhpUzsD5jGXeOHxEDIxPqSbscM4nF/JzSbrXfkTKNW4+zGrR
hF6XUZm4Z1VUCBFz+zVAZ8646MVcfarKWswHl9ySyL7KCP/EaKqsi/AXMk/LTfHXFc7VRjEcLeV7
olMfu0NX4XhSp+AXUVoI3BZzIABOZXZOtTj8dvuC3b36/vStaI5TAlmNXcbU8poOHBUOWpbXVK1F
kV0fT5nVoqwwxqnkEU/kH7dH3bmVADDSpqRnQtFljd7K8wjRjWGRwqhi+zHDKdsVlpT8QAX1qKq/
NxSNEm4+PIm4BVflN6iqbTEuH3ee9dTrJ+S2FS0v/A5firdWLakFI4UKY5k0c9t30uyg0ccMpwu1
UJ5jkt2HGvWFgzx7dz4LEGbRXqKWv1owo4U5RAoDf76JAmzogtBFJDn61HZjfYCj3hsKwzk2JTVS
dJBWQwUpAvAYv6MK0KrJ0zRmxocgn4fRbdNxiN/6SgGqjQkQRuZgh+HTrBIVaIWaEw5IR6pmKnuD
FsVnTamPsP47UyIJWmSkSIcQcl29KScznUvKogkWpdKPtClyf5Ry9Yqo4/Bye4tv8nJyIbBXS1bp
sFbrkUxk+7tiUdlDHA9WXSgn/ck2aJzFotBdh5LLwQfcTo1ugLyQyoE9UDpfPfMGOZqNqEVYIUw4
ua0kaw+o5M5eiCbHwUbfmdtSOWGT8+rYSl9bfSBBX8aMMA9FfifSIj3VWdteRClXHkoyh012bRMh
mRuZOcUN6gBgy19HSKAwhtnGQ3qvt3E2+QIhTglbcS37kEvJXP9WlZRUKNLUgR56Gk3vixGLrj6a
FMWdpgSdIoMgcNdZi6X27XVeDsHr4E2tBWYdMXRRsd4cEj3K+0jH91nK7AbXMSX40ARdd7Cb9keB
zsAC0yVdiy85Wk1xLLWpUHdq5UuIor8jQen/vT2XTQOWM4iOC71POHpUDFaf2RKAecQ0hfciVftf
IUoJs1uOtUJrSQUy5iJb44gPVWFZ/2hTIdcPqOglR9i07VSx1OEWBOq3AJfXBTql1wTsvSLEhtac
gA5F4VmXyiPqzc4ooKGX3rZsYAO9Pi3tXI6cX4pLCSTZB2cYI8OzksquDl55e6fyD9KUtjZiC+tm
Sd8Jo6sKlPh0o5wfAzH9m1lT4Rex9mYD8mVzwJxe3pK0BdeoBz0Z5gbp1xQJfMjZfUHRG46g5KpR
dQQ32tknC6CcdAHfyC3OpwUrJyOzTcJSonsZdrX13YHJe85QL/1alqb5mSn31yoOITVLwPsOah5b
gs8yV4CgVDwBCmCN/Doe9L1llGXFpT61lhgveRGbjqsJ2alOVhUUgavR/7Q+1LhY/rbbSkn91qGL
g2VqgPRDltoIe7SRabmhIhlv5svz4+hZgYPirG7NRRARc7TGoMKsh4lyX82mfqHRIV1KjFMPgs9e
9kaRSaXZjbgd99rr74Bi1kSJgYXA0RjOdK5k78zCTN1hAFrjRgHdlbKZj6Aue8vP6QTRs/ShN6zt
FhcGZOyxI8B/3jghX0HQHYR50XgpX1q6nZ/REp+9dIguSnRkh7W9e8iScW6h0Ah8exNvLW3AS7Ei
dRSSUX7Gi05yQyRC3SDX0tTFlUg+qA3vfWNQ4nDmgPVQRV2+xl/ZOX6QciC18EZGwwi+9FEoeTgR
BW7aDvlTVyXzUpF4e9hglv9/UHLk14MiekCmlMRkrUjAXwx01x8GsTD0xaHi/E4kBEoC7HTJv4j7
qz0Etlp0Nozp+35UKVNQIX+Wg/Qol1z+lNfXJBPCo2QRQV30SZdl/esralEH/zxgQjQe1RcMhPNz
0xuFhyaZrnDJ5OYliYZvktL8Dw2fBXIPQI/Rt30RYBljayJwB2U6VvDUzcLnDFrgQZzfmR+oR5yJ
KOubSxvm9fwUOzXVIZekq9rlhUej1sHbW5kpPQj1nV0lqhchLP8+BD729iyd16H5h3YDHmN9w6hG
JPcxCsf3cRigV2dIwQl5dtvvwjk6OAo7W4XKHguJAgn2rmvsSaj1g0qkwTcX9YL39WApP2HIJQej
7Bw4Omf8RIb6w9B+/SnnWMSd1AXhfWljKnlSRKj+NlLTQfJnzGr7DGulGq9lSA799rfV/6Nk0doC
J7UGoGVFX5e2ClSjHSi6OFFa+/E0V/5YSNH1dqq1zQsWYJTNSUBcFhDR6jwMShNngNnQkq9iPE/J
SwuAimF8xuRI/R+mRfRa+mhgvzZl2bRP0TsPrBBJw7DDXiWLzLsJIipt5bgYjlw692ZGn4U0HSAy
zPdlE/110ofacGopbuL7VHATWYg0+YMIDN+OpaPezt5+XB47APYs0qt1cdtWldbO1Jk3VhGET1Sp
poukDf/dXqktthobeNDMXK8ga+gXrSZUOrUxmKQYKJlG1SnR0voDslH4r9eDdhqTVvh0lLEiTSTz
FMSDgTzn9GY0DL9hUUdA3g0NHvLj1x81iq0ukQPSyEHOxTXThHLRBiTVRdhMB7tl76NyuhdpPoUU
fLMzpdiRkwJF1TSL2jt7TKbLmNrxAbV096tCRgZCRvsKCZfVjOjE0PSERnAvV4rqR6Vqncs5n10L
LrzXyV3mD0gqeiVKNG49dfkHEehvZjAtXxVKCIh7hCs3eMh4mvoslKsYPm1ZnmMe1qAuy8EF+ZId
fNW9U8H7kNgJKR709eq8R1hhV11TY+o+hniGdZPl1uNY/5iaw27W7lBQvcHN8RDYXLXC0iLdgGh+
D/M+OalIo/naGEOGjrU3Y1eRWAFpyeHgUQpBZfVgXBTGNCdTcoj2Xf0R4Iz1BXUSFBMcMzIPnsDL
F1plEAtog+FomyOmsbphJU63pRfoukhZ259lWe7ceeFhq3UiXeSisn/dPvc7n5HxGO4PEG1z7GWp
S0JVRjinq+Y8QoFYbR813g7vwWwFB7tj58pDQWYZakGPb1i6vV4NEBcW3iOd8cQ3eG37yCQ4BeoJ
ac7/oafJBZVb6+PtOe5kLZBUuBFA3cBeXddVZKPUKhRkSTPVcj7VahUT3+TsWesbGaHbpKG/0cnP
RZYPb89aKJAhtwhrZakurs7DmOcSp8RAB6EdRt8Io8jHIDE7jfmhSfBeqGGP4oW4yNOS6q5CTWNO
yHllWIvTKNSFa8XmeKpUZTwnhWlC4ddUce7M0rpXJYBXfjmKznwQjtZ9ffPXXlJDSlkU6rbXVSUZ
cZipEh4HQVc/RVLaeNR0aBmmwe9UxdJXxr7GH0eoZrcH3gnpDGzCjlnEzzdbGXt6bapMUvwoV50n
+OL6U1sl8en2KDsHhuI3ER2hJ64Oe9nkf138RZgJ7iiqgiod7U+K3A1nNZwWQY1DzdPdCf011CoW
YBjaWyNdrPt2rEzfUebMt+TuqMyxczoWe2KdmtiiCPqHWPjXhIC5RlWzvPzSYch/wt0NP6tweC4V
OcdVT4o4gUZoFLT/zK74fPtj7kS7V2OvzoeqTX0t8w6719O8OKHNZdG3p+BP9FDcmG97sEW2hPqF
tE8tgUrCktqvy26lSJqpkVCWAv0ZRvSiw+yatKn9lUoLVoBDh6aV24Dy8eUpCJm5k2mPRljOT0gH
5keIjL29tOgWUPJFkhi1lNd7KdFnVh9fvnuufgT7LZpzTyYt8crVtaH79PZvDc8dortmgBP6Ez/+
WmeqVqPm0B1HXKj6UdBjO0cJOsswHWM/U8Y3g4P40siVLPcKoX4D/HCQMQKdOtHBiZ3qPtL1xkss
XfKj0DQOCmV7O5gXKVkjJU5r47GtRiIYIg1LXa2mSQ9cNIg+DFKJcHrUgZwYrJDSeB2bwegDLkrf
vofJPpYKIWFhm/PQ1p5GA03BezmeTRAf4rc8oXdjqFX3IbGS7GAL7+wZVFnwdOEOJQatrxRl0Owp
A35839d9+x7pKP0/EQ7ie9VL3VFE3R1roZdS/TS3qDLboMvQmajptJYxPhaBaVwV0GfXzoBjeXt3
7g0F4YOE3KBptbkpi0CmX6YQVqO2j97N0jCfzTDvPyWSUC+3h9oJq+S4RG7ILJR31+lcWgymXAb0
FrPRSN6PAIPvwA38D+tEWsqXU6FP7axTQNNZ2PLSyxDR96lphdeC+3jqu0Y7mJC6cwBoHHHd8pyB
F7M+2hI6ckmA1MP9YM+WBHi5suoTxui6cx5BasSeVudJ50E4A66jFpb5Kyh0VH6TWpN/tDPuzDxN
ygmIpqGkn5p85D+J2sHEIUXqG8R8s5D/3RqTAadzIBG28txG2apDQAwT+ynpPSdypNjHcogNH5a5
9htT6yE5y0aAC0Hc2gBAbq/izoahC7Dk/jChFsf717ETUFAHPB42A1qq4gStazo5qE4+R83w/vZI
e18X10gQgMhp8JBa/v1fgVOy06CpUTdHhEVF3hjG6cUezfSCUUOJUVuee1oXjhjy4YN3e+Sd6xFk
MItKX38hQq7m2FltHeRqibFYn+SnhO/hijQdLkkbtm5eyP3BTHdOBqBW2rg6N9IWrEcPdcK5Cdhz
Z+rhqSyD+RvIeucgHd9buT+k8aXavAOLUKNoBgoX3wczJL2kV4cXaUCdDPXdo8x/byjgzpgYARrl
nb9eOuqERhjKFBRqs/RFHNZniCKZm8LYP1irJe9bPdxg4i5Ye8hWXObLt/17l0ww72U1wKJFT6Th
Yraa+KZKKFl5ThnE53xM8g9wTavwfzgHS48aUTASuE3PVAyKNYeJzbgR+DJIU+P3PBjfdYElXm7v
xt2Pya0DnpMMYlNHAEsABtYw4ntLChPk5kLdQ3JU9yalPEqy9zb+sgWpZVOx2Fxy7fCnVj/FCABN
uWdCmP2ZBZnsGU44PVqCAsrtqf1xRlqvHlL/JEaQqtkuq5OGoZgJRBAZIGuIjG+0fdWvAgDmBxlw
5FejyqNPYyZw6ImtOuqRYw/U/0p68h9tiDWyJ3eWNHnkOxh1Wr0orggSdJNrN5jmDbigtucusfqf
vdHYFT06McJ1Gg2R+7VaGg/6XOhHbno7zStqB0wEUSP+sS5Pclf0OrIxyX3R2T1dWSn/t+Ld+6u0
krr39Fm3qf/U6ujPtDM+a4PdzAeX0l4sQQtoKTst9NH1eWgMe7RqYUHvn43yq2YCyS3TcDzAaOyd
OlBPNGJZuUUG+vWpgyTU9saCGJDqqQDvFjeXMc4/O84o7sCc1p6DZ/Ld7c2ydw4oui7QcDAEm4f2
zMuzCXQAQ70l/YJypDxVaRLdqVnbHRRM9o6BvZCKScEoPq3fB3NIgYKEC9TFLEs/bElXfmpNloaI
m83l49AUR4Jje1edA8zjD1IbmuDqc0YO9h2msdh2R3X1zJGYPCfGcKqSbN2Vq6H9ojXSdMoy9u7t
j7pdSI1iFmxLUP47YJtGg5tSlkTq1hmyEzbMA9hbezzZ+Mt6Y4eppciN6GD3bKfLoLzj4UQi57YB
6M2CDCZJMO6Ugra4UyX912CmupfNoYrbUWY8N0Fp+Cr+lwd1oZ3WPiNzMhfFanoW69NhT4ZWxwMO
I3pZpd/oDmaGO8TzDBURb4ETvGRIz0mdokDQOtJA3DGcL0HTlO8Exk6q25DCql7TZ9FR6N2q9ND3
AtW+kB+0HagPIuiqyqOQ94yRWF8AHhRg79BSD3xD6YvfuIyVBiB1KXluprb4lYczCZHeqtr3FLT9
7NI5zLODS24bTPhNiNzA+OVVSUXt9TFXyrGUso5kWs679k7r0Tg1aziJt/fg9mBTVgDFhkbBnkKj
VST0aUvSLSfIjfteSu3Iq7JYUt1Od/Ijk5m9zccTDqQXxYhFeuv1nDolj+1OIkSnUSw95Jkhu46c
jScek/Ill7Xp3IWl/qCj8XOQquzOk8cUxA7USzdeOrAXYD52wAMBUIAq72Hr1YJrTFIQXrr9Sfcm
uYhqQ28BNbaptwitSXKYlOR6YZRfI3gEsVcEjqT7diYVWMJNgf1FBE31kMzoth5sm238pPVCuoK0
3wIeWefPYRKaic4K3gttarwpi9MPVmhF7lwOyUVX0+jgzrP2ohhdVarbKKQs8jyv1xR8zhSLcjGq
7rXkKVbboYQIXBUteP0aDXi8GfOaxQWg782lDTk1o2P500qdxj5ZdjeWV5D+U/2CwhvEg1mzYc9G
Qzy867W5tb/28SC1J2pmSf40W2pJVOyAhPi87wzprjbTMbhgPxynbhNMiuNHOh5451E4jXbKe7CT
6LkGReNSqug0sOm9eBrMPmmxjgpMpL9UJXjI0x7EemnP5le60XboypEoFtZFqT8FVRfJHnjLvoLZ
35YvmRUjLTqMklaeEGHK41M9A7N3raymZhZyL2JroWf9gpjREBvrafxJTDou4W7APsKBq5u0EfEm
s/9lgOZU/cEYLTqcdZ9xyGN7sryimfGTVY22htrWSMXgz3LTAu4f+9R0q9noVT9rAtM+q10cKW5W
yfnI+Y306l5KsIQ/dyjiizvyOO1zXlRy95TDGqh8Mfbye5kOf+x2gdlH/twOivZy+wjsnbZFunMR
PKOJu94THQIP3Fy026ck1HzKOlgTkh5exNC2B5fo7lCLdwnxBN2j9X5vaVaL2MxotztzfiaA1R6i
K8FDg4H47UntnaxlIGwBaW9u8i4DBvucxz19TZQeNLerzeSFR4h5aUe7/WUI+QjgvncDUCqmNbZo
Am+Srtaae1CbAt5vbhWGKwWhwNZR4igdRKy9mUHBo0a8UBo3olGy2Zm0ETDXnuWk9gbasX6niNal
IteT3E9HamJ7a0ZrCn4c9V+u3VXIGAMdMXEbKx1NnqsLnkrCL9O+eenobZ5uL9ruUChi8arCN2Kj
BBJy0fRyESX3ptz1DyEa4fdKpTWnaTL1/2EnkiCT/2tQQ5W1o0IxAYnLkpGvWBT6SWpS3RVhVJ8i
HZT422e1FIFoTZrL63slTdaa5qhFFWrKUz6ixScN4/9Rdx7JcWRpnr9KWq5mFp7jWox11cI9PBQC
miCZ3LiBJOhaa7/TrOYIfbH5PSSrCwhEI4a16s4kzUgDI56LJz7xF8kWLbEgIP9C7fz9wU5s8DBQ
kaCjPPKsSnW0wevKjOqE8MDT7NTTFsfuXeCnvYtCQ7XpUJG+IsU/h4t4m83RToPdqAGCJKHTjsB5
VVYiOyoTKuSTHn+lY1P7qa7UttsYE/7aFPYDWhUm9E2IhI75EEq9czYufEt7BK7Ex1ERpqCPfuPr
W7fkhi2Zo2UP6d+iWlPU0pXkjEiRVlGdHRBjsfO7EIJrg/g9ZAsPm5vqIZflnKM3RrTlzKs4sVAh
OQgTJVH7pL/7+nomJVcHMy5R0Z5K1PBQYHSbpFRdI2pS3+yCcxD4E70jYZsAyZpJRllCPnoATj0C
prKIJiI1Ud1udqZt3S+2m1SRtUqNOt2aVlmt9XAJ/XRZEuqwfbBfbNz93p+EJ/ZCgWCHHUPYyK+j
C1EGQ45zmywtybJ+awVGfOvkerB+f5ST90uFlb4KHWXUBo8WVkMnEGVkDEQSW0AR7NxZY+ys44CO
TEo72MXOcirY7KQIXmMgLRK2YFx0as9nwqoT+xbYJCpONAe4lOP7Rc+uLC2UC/bTPIUr5P7YTIx0
8XDZPlcIOjWpYJejO0fNngDueFJVuJqpFY82xY7UzQFGeDPv/SohyPhuhtZw5hw9sZ9gW2SIfqSj
IqB0tLJzpVw6qY6TfVb2quTpziFHgzpzAznUvg+F3N7lg12dmT8n3yyQFeYQXRDR8329dPI2DuIc
mt1eD2ptcOWytQ0Ik2rznRixuka1I3ko497YGtF8GJHHJ9Ur1F0btee0/k/ev1AjAunMDm4eP2/V
5H6XildrtBIUzSgbLuhu9TdmH/cbkvHmI1WH6dzxdGJYNAvgLHHmQoY/Lo+FXUeFjorqTikmXAnL
xY4UT0PKdN1Agyk8CNFoCLWVjYbj+6vqxMjw5+gWitoY33WE0qissDWHLnV2utFZa7Uqip0zWtNG
0mF6Jmj94DBTnBPnOrFhAJkV3iuCxvCmGqghMWJFBYPGmDmswchkvjlQ43j/1k4sUyy/aMlQnaD2
eMzeAU1t0ydEPjoBurqS6iRcNbq2bmHinpnAJ+4Hqz7K0Gy4FMeOY6ZwWSKgiuz6FagLd9Ia9aYL
E/XMKCcQNegCczcCjMhAxxk6lqFGh7MKQq84lo3e2NXSXaLYLWHhGMaSu/SVqV/KwLwFi6+qUZ+N
2jI81BR2kl+P3Xh1bMMOmgNM2qN5g8BsYAVyF+4DksV1Cfn9YUwtw42s5Zy+4In7FnINoJI55US0
I5L6F60MQvsMzBsob7PAXrpwgmXmMFeUr62aL7WXKE7d+VW1BPexkBjwiqQdrp2u0b6/P6FOXwgh
MacuVIg3fU27HqKh5xjaQ/UPcJQqYw+XVi12KZQFMONaZd1G1eypsTqv8nhSXTXQzaf3r+LttOZp
IPjwzAR867Q216VRYVUr7Xq5QuSZ60EoyjZRHjbyMyvo5A0z0dghCDOYcurrJ1+VuR4NoSHtUuFW
5mlhnWhuXGpYw2agJ7aw09VuU0aylLhWMBjROjfCZo8QMny592/7xCEB2JH7pTAKWRVh1NfXwnBO
2hlGSO+sjYBtl5V5nyD2dpWH1fAtkbQYG6dFv5uzZt71JVrXPg6huuYWS4RG1/tX8zYCfn0xxw9G
kTmPFzh7aiEXd5Fhoeg1KrN1qJNq9LJZsdEYgu/k2OFNhS7Yr28FxHsAW1mBiCiiZ/T6YdRtpfUD
8nd7ZL0h8uukMc/I6K84OBDfZmnlXM1DGawR9BMqd5Kz51lIxZld4O3GJ6DmhHxw4CxhuPb6MhKd
yRiafbhPDavb5oY5S96SxW1/Zpy3YRDfTa1C4BZprRy/+7KznEgaFdgk+gTzyErAZRplv14MM3IR
RZNu33+9p9aYMBWhtOzonMpHYVCEKs6iOxO7W15Jq3aqpk2zDL2LYoVzhndxaihBIgM8w+2hEPv6
ERb2EBb2yJ6SGFLshjT1VqG9oNJXoPFwJkU5ORaYTJCCwsRFP3pdVmIUeVGk4b5LohYCO6BIo5Un
sGXGuXbbyaEEPcAm7aaJImbOiz27SAEQTJGJ6G0mR7dokugPuTkOVzh+OZ/ff1mnJqHAQ1sCr2NS
jn89VBtImLGbCfxZfRh9vQqktZVm+Zn0wz41jGDHACUlmKDw83oYLQ+NMhjnYOfE/RSvrViXu8sZ
snN40xlK/ylu0kzxcmuh+zxUdfcYw9xJNqgnFakXlU5peBwQcwyGz0k+5PPUJutwoFbs1t0sf58a
jk63CqayRWOmiVPMX7pM3zREFstqWGYql21khj9iPWkql7MIK5pIi6fEK5vMGlZdK0HIWywjjjyV
itKPAgI3+Y9hTDd4FE2BSxksm67roGQ6y4hidt7oqAWJcdJY1ja05Vr3higyC47UTFsjVpTXqNn1
ZrMaumlyfAob6YAhA1iiS1ld7IdESaf8gJdvh1o1spj+rCd4LbYYZW0zq8jBh1hVlGyX1NS+mBmO
AG5Q9GHgp9OQLxsrG6XWV7oS2c5KrjL7QLg/b8MQwU5XSIhcaVIJJnoepf5jY2d5sIu0pvlODu9E
viRX6aVadzViPWOO/grcva73OzDkyAcFMeqQDVT50m3lNrwnK0R/IgoxnnVbFb83tyiUGQ2itqE4
GEt6+UjtP07OHBQn1gFoINE0lRWDpOoodgli2sEqMiq7RB+zC851LH2zEMjHQrU5OrO+33Y3SPiF
OwxHNbIbjriYF4suaJpSC4sm3jtmGPv0EyYX0fBllS9y58NcXxV5hnygFZ0b+G0WAXKGMosoGBrQ
NY82ll4te62x7Givy2n6McF+4dOojAli7Krd7bAW5izuqtA8c78nTmEs2QwqUUKUHarO6/u1tSjo
61SnlB2V7bXNQ9kiPX896vZykTj6N9qa0qaZBgrxZV+f2bhP9EypWVJDhxgErAC9idejO8ai6HnX
x3tkRAsHmaah2mDORPGt7+Agto0+lHsEIdXWRZAk/wLOqL/pNYdkEs3W1J2URtvEUT9u398PT0w5
yjGi0WRzfr0BUFt5mC9xI4OaKrHS5Ogkf0z6aTXRFDszu0+9d6wN2XTJAjhWjiZcjIqXuiRNhIRb
bELqX3ovc/InWQtLN+kdx6dnfK4zf+r22IJ1BUaKgDcdHZhRMufZaENUhGaurtlAlF2AttUhkZRz
qt+nhkK0lCSS7FwQ/F+/4bQDfkaAxbRWaLca9H5WQ6MM+GIX8+b9l3YiwiEfppMsRFKF/8vroYLR
sQGn6BxiyRxobpk54WHsy6Gj7Z50mxhqmHxm9ZwYknak6EcKc0qq4q+HDLFqwXbPDrEaqyIfowHj
A/2ncO1EaGulxiSdWTAnJoto8tKhgZD1tn5XJtpIBQOd7NhROaL76b5osvILuGzTW9gmXWOc539h
ZwKczJMVZClopkc7UwYc3DInh9wxrnuvGVTzWpoLkuepzTzElztvqqpfdnDkLSomBXnE/5CLN48G
NVHCsweTmG4ySvT2QuqulhewIKx/4RWKaIQYlZwUGNzrV6iEbYlg2CLtNJypXbo2kaclpb0ScmSb
Ms4k//1ZeiIGovIPpUcgiSl2H40XpEGeWN0k7Zq0qb5YdtF7dmqcmyjiW16D3wQTmfYCLUOqYsfL
ToqHJbFSW9plbaFuxrkvvHIpbK8tG+PXlx1tUPg5JpOSlP5ohc/T7PSZw1C6GpaXowThI9ecz0lS
2z4Gn+fUgk4tuRfDHRNKEzDMJv1hcvfIid0oMpTNrBXdyogy1Qeddq4ncepJAkbjcDTocFjHOmOd
FrWzFUzObtaX0UUMudwjVap7/SB1Z7C6p4YS7GPIzkIM/7g4NVfQOBT0E3ftnIp7KautXk08xR42
+fuz8LlbdzRBmCECgEYT+20dpm1YW6kVYQxXqMXWRGq8B1SQjDub5v3lJAfEdWPaOKmPl3XyvdH7
ZnRHSs8AlfqZFalrs71su0JDzTsjeTbv5dhZug9I9eqdr2MmI3vo0wf1Ki8X2bjBOU3d2EVqfEr0
rhw9A2zORZQV5r1VLsYnRDWJ3U1zybQrinJWsOaYL79XmZajzTjY3WVALhR+tQk8ZxfeB/Ze8QSw
zJtUJYpXFhh22R2lwHbcSgci76L139lf22XoZB8Wa/glxrFkdjNjlPWd3RTy6AWxPHxO1WTsN6i2
GB+px3FIkaEgla9FiNfpkhKm7mC1M9iD2Up+5JTOaY+9/zJOxJyUIfhf5K8cJGJevIg5F9NMzLhC
xDlSU/MiG9NgNSsorYsuGMkHSbMESOQpg+J7Zu2emHEUXWEOQbBHF+V4m2gVAigZO15MMYxyPfIv
VlnUUu+Zjenu/Zs8VQgTWAlCXAQZGU+cbS/usqukDpyZJu0kHPy2M7ktFDEpnYmvmYFSNksuh9fo
NZGpX+uF9ohQS337/kW8vV8cXcCn057Q6TwdNwly7BB7owCSmHeV45nAeL2gsZYPWpcuZ47qt/u8
UJoRnUz0lCFLHW2Lea4XVmjSjx/pfm2JbqVtltb9j/dv6NQoNkpCNkOcqLIYCxieqiB8x9lROZTz
qO8QQ1XPYb6Ut7su2kDIyNDPMgVA9ijQ6aYa4RxwVqD17P5WoWv2mA7TYnrIk2WDB8SaEjrKGN01
2Wz3gLvAspljaLHxopiPkFfjb8nYOICV5ejDjI3AdmQ6P7z/MJ6hwa83NcqstJxQdyO4fVPfpFyT
qXYxRns0q9t9Sa1mduU+yn8Mkh1uSSsQsFOhBh7mIhzIe/PlQ76ko18lkrUyBkteD1ZvXg+Rueze
v7QTE49uDdIctGvocRhHsyHql3jCHAbtdLsdNtgMNlsjwOOmMJVs9etDwRoA8quSL6Oq9Xqd2ZJN
GyxDVqWTenklZz2eC0Ud+JmWnpU+PDH9gKPDxOAYAct53OssCAtAxBGPhpC+HwdKqLlbUmZMN4HW
j48mun6V15O8hm5tBP01GJ9hcIE0dY8mZY3u0IVIX0x6O+hAwqj2rKbFUb9WQLywYLYhy7joVy/T
OgrljtKeVNapWw9a+wELx/iT3eRj5Gr0srezOiXZKgkDRZReyumLYwDGXclG399UAou90swFHfVW
UpCTzvMJUS0lNCoD8pSsPXb0YCj/ZqXRuANnyI9pLCPb7dDSN2lIzEntqRiIBFSjy/i+jhbnHEjp
xAwRkEoybKrRtITEz19sjxIdr7SN0FXJ7Xjw1GkpfBXY9u2klefwSWKyHS0TgTTACIGOA9YgR5Ox
dzJDCxzSv6VIvii9Fm0Wyeg8O9ealWq38o0DG2KFJb3sxkU3n5mfb3MY+IAUHGj3IcZDA/P1jSrA
Kuw+ozDcaKm8yhunW0FDrr3QcXAXhhcCrLE+J81z6pY1Inxh4YpY5/GiCEcrTyVUpveTnNh+Q/9l
15mtaM/3Y3BXBMEM8ibIg01UldQV6r4BIvz+ujy1hwrSkoiT6TdQA31940jljLMTqAHiyV3KvHOy
fEcbKHB+zJg1KN8cCk29O9D42HWgJuMtDk8cigttdMlvCl29GdPE/qguhfFDH8sRCVBroHi/jNI5
eMapx0UzAug+taETdZlaB6pmNcEux7amBh4CaA6t45gYsKJ4ZbpdHKsW3J1laraVGUbygxK3un3m
kZ3YXsBSM1PBBIGrlo9ChiKWyYzShvBEc2ZvVM3sRi+66pcpGSRITEcYA4KpepyRdWlqtch+S7u5
iuVxZUhOdDeFqNh65Vw26hqZ5urD+3PhxHHK5LcgJ0GmeVsVCTNizLTtgp2WYv25aqTK3LT5MDs+
YCTn3qa5//D+iCe2FxAwzH8BMYIWdTT5WiUAet6Gwa5hQ6wJqv1Oo14wZWl+pnb2XI892l6I5VEU
Q3pXNJuODiAjrYM0njtpN06mdKlHTma5JKOL7MXVNH1lwi3ozwO4AoFcFfm8SxMl/jpSuylWUlE1
j0i9a7UL2855Ckz0o11dMpVLIx2NGyxBptFtlTpRvEWRJ1Qac0lu180gFcZ+ViuqZlZLBf1JadFz
8dRwnIgBgip0EMWfmrt+jDE0VecpANuXqtWDEbcUVUmSohz/FFJJfxjqAQhC0HdfabcglaROkv5h
UBaaS03lFDcSndKdQz2LhKWTdOeOqES+wMFMUVb6oJvlJdv31N3SqQJlbfdJvqwCJQP3Pej1cqsT
ckueXTgpNNy8kJptnBbIodtFrUQrSW10PNawVtw40FGzW0J/AD1qOaMV0djOZHhIzVudF/eq3GOB
XfXXtdw1OdVTi+ZplMkPPVyS+x5Zp8aVImm4jLO6ChGdYUv2lgkIZ5k79r2mkVAB3B6sKw3A20db
aUsb4Ayi06u4tGp9HdE1Bee+JNOyKpZlqt28GWh24XAZNl7HcxncJcSRya2LILJXdmTa7Ed5kPUr
HGiSfgUbQs4QZFkcCCZTmcE7UUNJdq20Kv6EKYEvE/qfycf3J/vbIwbjTyjuNkw3tD6Pc/ah6Qyb
3p+xkykm+52kxp8zVH/Xcj4gfzgZ0xqV+3Nx14kER9iNMuvJ4+AUH58xUUcyYxiNuZtRF0MlSa91
dK70cjboSQLwd02tCZ+yRsPwjOqkzStRo2bOLiAspe2ZR/B2vb++GLG1vggnkCHi5UgW7P40D1cF
noR+adaqP8lnbfVOPG1sFaFrU9eixXxMtLTMnIU1qvpOYef0gPfL+94ooxwLy8VZLyyUy05DXez9
d3ziBgHPEsSwyYiGidhiX9wgzLwu7vNB2w1sm5vAlOsV0gZwM8ZzSvMnRiIxByrAf9zlsVZp3Jmo
Xye4xvQA1Fd1ZyR3nRzJF3VvRJ+fb+p/fZv+d/hU3vy1S7Z//zf+/q2s5iYOo+7or3+/Hp6arm+e
frt8rNrf1n3x/bGLy+LfxJf8x4def8XfL+NvTdmWP7rjf/XqQ4z080pWj93jq7/4RRd3823/1Mx3
T22fdc8DcM3iX/7//vC3p+dv+TBXT3/7/VuJSrj4NvwMit9//mj3/W+/U/x88abF9//84dVjzucO
j7/dPeFm9+//9+2nnh7b7m+/G8Yf4MJJePEPErULnbNsfPr5E0icyFhSryPLAgf5+29F2XTR336X
VPkPm4o5aDlB2hCC7b//1pb9Xz9T/iAeZRaBPiOXJpH5/R/3/+qd/fMd/lb0+U1J9Nv+7Xft9YKA
Gwu3X0AsUEoSjLvjxr1qL50J7q9ZFVYaSVfWmMIZolncSqth4lBYazN1JVfPkXjw9MEZqDmps4T3
WYPlpjsV5lJjIOgkywbyGmdcsBROu1MmVRq9oe7QDrMUlMTJZbtA9jRnXO5AU2fWqmWhVq7RROpN
0VgSZgGRU6CtqcyAFZTcar6HOpoDmFj32l3QLkm60vTJaLw2c1pzRcbUbpHB1XDy1arPLdpS30Ip
tr7qRVN+/xemevVU3HfN01PHXP9vMHXR9Xxv6u7a7LH97eO//x+28eKp/e1/+P5vDw//8+Xkf/6G
v6axZOp/UFLmpIAPT+oMwugf81gyjT8QjCfqBUAjRAZV9qSfE1mx/6BURzNGhOcGBw2x+895rFh/
CMwtWiuIZdFFBmv2C9NYnBD/DOOEFwQNd3i0MOfBNoB4eb3BSjac0bAgEXTSYa3G82bGdvDF4/m5
cl6ulNc769shRGH0xR4Oipo1NDLEFOmXKpCKuJKAsZ5TpxBHwds7oc7J5g2f5Nn96cUwnTSkYYcm
1SrIxnWp5weEUejOYXFf9rv37+goyfvrlgRygOWPGp6ji8zqxViOgc2KvMzByh6Gi0jpLkoboJ0i
Y6E5b2pgLLE2XJRzuNGjdB/n81U369s51Lbi6TrjvJEl8/79axJP8fj20dmlJgY9mWs7iseVhHIQ
UR1oy0i6q7RsG42wGZT+AtOWtdrYD2E2/ZJ808+n8GLIo+iDTtAM4G2kiCCHn4qZYTvcJGl1FX3i
SQlR4HQOBHZqur68SzHXXjz4Dh1jo6m5yypLvITWPbyk7fsP8gg/+ddtUc0VSBQovkT1r8dILPCA
dtjxcoPyZpGLL8T8W4mx6H9fmrl+OZj9RdsluNyWN7Kunxuf3ebNm6ReQ9eGeIcK39GSbHQDt7UU
bq85fKn05nrp8tXcZtu0cA42OiVzGIOBc+5GbEHr3H6I2u4My/252Xs8mQjxOC6hxMLdE5f44jE7
FErAZOV0KPJwbS7Jn2qTH4DAu8BLHgrQtLivUnMdfS3U6PkD3LBV+DxRBuUu8AsayKHB+2HhMRUO
mdNfpIhFDrhGDRxoRl+e6amJ9fb2enlnBgxDluXRK6ubqjD1CKixPZuXXZt4mRT6Oo6N2ujcS217
gVrPJaSMr+9PlVM7my1TLKfCJSjuR0i3PLBYcGPBbCzGr06T31Tl4DdmdPf+MM8Ni+PbE7h8oQWL
GI5zNCO00FaCpktATssfyrS6we0NtelF86uuXMuJsU8GfY9n51pOpYPYYpIy8p1ZOqizcxiLDE+M
ZYOch7ACppwU3pqUwzH/woalp7I6sx/N08ZOwrVUZlunqq8rTKzMZV6NzD150vayMvgMPhvnmNdE
SifenS2sLmgZyRjSHr27JbLtVAJ8syoU50Nk5TfqBMfRcC7NNlihyo50IkLNqjasYUPsJjqaGPw8
9m3oO4JJpeku9ht/ThQMMnScKkqcI9g9ph/5vFfNw1oPDI++XuQGyehjCo4d27AmQWOHNLfQve5m
fD+R1saaRfKttPcAH25UK9tO6gCSD+h4G26K3ADXMvjiScqA3wKVnRUjG6Udv1rt6E+1sSUhRWGm
v4ic8cqo6+sg/1Jb01WktbtEoP8Ac/RTdEf7BkypQ7WgxEAwHRIPA8SDYw1+0BqeUyd/TnboiwH1
vLxhlR/6OfSod1yFU7bqzOxPaA0XOBN+HzVp3bbTBu6wN0MPXSYVRYyCSHJZUVvcFnO/NuTmUYUV
GyfFzRCHOfoYzTVdhUs7nDcUFjfGmF+UbbaxwuB+cepHqdI0r2qmK3Vk2er2x1yJ76ibX8d1Zqyq
Jf0wzBWyfEV2A3Rs6yA4JYWR34fdtQ0+oE/j7zbRKIfRpgRcl1XYflvqpzjhjZr2R2Q7aA1gMUQZ
rEM1sk98Y2Nol5BQ3IHNQ2wkpfkj4tmKfVc862qu1lRs9PoLjJLKwwndqzTj+xTqW1oe9CKWCTe6
6k5J8kMTZKD4rHtpHC9QgFg3hXQQ34XAxSZc2msnxRg+Cvy2yw4TIsT52FFLMuZNT/WHRM4fQkQA
QEqmoEZzaXkINOPSNJh40rLT4uGyC3uPGvOhcqZNoToHRFq3teTcil0HXf1NqGiXWFhvVDP068TY
hnRF9D66wx28dFE5xGZ9nL7OubRO7EH8diup4Nhs+12SOfcUEx/aLPKnDlvaAdUM0PL5IanlTdUb
bm6xbpV219amJwcIniTRXurGdZHCDTZCf7SGC60cPKWdV1XQ7eDvu824rChC+nT1d3HY3wV64tl1
c20LpTB9RvoNi1tkYYqRz4RMQmvsEEtTvmE/hWOFjIYJNqN9q+/Fq44y/o7xDaiTj9LQ7UZ99BUY
lDLMgazGZK+UIFJOa6xebLd1mMdDv+vG8I7geJ/Oy8pZguc50MGcnvXwx5wum1qlcRUtK0sN780o
8inhu+JgNdUPttJ7pZLsDWX0Qx5rI15NmHpKE/8J14slMro582TI862hBA+5Om3e331PbfIIhEEs
J9uk8HO0+aI/YGZ2p9Jasptrep9eWEyb3jgnTqSKw+J4k0fnGBEKIlgaREehTRLoWVWT2K5GJ/0R
sYob6nZhVt5kxrxqFX0fz/m2L3CunMver6XiJi3Cz+JMRavvUzQwk9opvzPt7pM1ZQd0Gb1kOtfW
OcJy/hUcIdRJawNNcnrrR2FmpyVRkdM6W0kKFa9Koe43O8u30dC3iaqB4yJUcpS9YvZfF029hOa1
oeKbIi14DjB8pHfz81Kocj8HSrBujoIU1cjGTMtMZzWP0R1KhR9wQPzapzP6fvkKTLhPWfOiGOvH
mDpqDQmn0M/BvE7OjReXcPQ0wGZLMA65BEObrqwa3dmorB6T1vrw/hw8NTkQUAB9SC8BPOezfsmL
gGzIatRsOs1ZLWP2ZyXrl6Yl+aR1225xntdIMQS+Zc0rfLC8Wos+z8217khr5Lt8zFN3kjysG8c5
lGCeUeLZjVF/TjFfnNNH81cQTwCHURPhD0fPwqRCnFkN2iV9GbrSPPhRw8ZDUytJ8SvNhrXSBH4v
OQ9SqEVuzvH2/jM6kf8JtwrRb0EIDuIJ1/fiEUkJwvL1JDurXPkytZFvB+q3mDgoK86lfydSLaFx
B2AYkAR/OB6p0q0SuVhnpSa7vNd8M1FXSWCvKnXeaJXOjvzl/VtTn1vsbx7uM1mevB/poaOHm5kN
gIuYISudQIyDozcMD4NcPK1Cv1HUCCcLyRc/FFlnvIQAq2xKSmO6FTNiJinTa1on2gjzYFjni7o1
5mxrmtmBoj3eM82u7cLP4BfWVSlvKLn69Tj4iUn7kc8gLOpbREFNGF7aZn7IY+ljlUv39Nf9pG6v
lTnxBts5xCmHX2TsO7Tq4tDYp/hstLnk601ymyejaw3GtjaTLzNZ1TxZH+WsPoD+9sXnu2lYzwk4
bLzBO04buzRo+vf+CO5FmqLPIhrrGQ8n2Qujjvwq63ZDEV5OSeIpfXetz4E/EAXOi75X5GVjk2aL
VdI7/LxtrmV2TCfTtyJYGsfe69Pwc4iusVSSsXTJPozSH4OdbjVyZb2f7qCt3fTFJLtpMqzNihAx
pjpHHCwiLYvDthsGTrdsG0SSD7Hvzk7DjaGEG067vT5P33S1u1jC6Urs33Oj7wP1S1wHd0uV+US8
F62TckZXE6rV7NaDfdCScJdNl2ZU0K4PN4EUe3UZfJRbQnDTPlCG8ObB8EQ0Giyd11bMAie+DYk+
a6JeqwyJapwDNgRuBtJ81Gj28wyHrr7GX+jOQQEF3sVGfA4VobU4UeXJ2A6Tdik5/B6l+7GOf0w8
vzLpL3L7QzPMZHoG7PZ+3cmxh4/PTk3nFb6bt2mZrVCtvlssxwdxt+kzLDEEzINAhurjR1vPVRB8
2mUr0UoKrYeAfCRwumurmK9wBLrAN31l4Top5lroQGZP84NhTldGfr1YiNI0BN3tFxQdvHrMb0TN
yA4Iq4xxg/bJfswxcJujvcYp1OmYXCERtcyxh//yRUFyWhrpLdAsN3EaUL4Nj40PR0NCkFxF96IW
IuaIOc2bkG1qGNmemIPiiM0pws5WClln2egy/pHm6Dt6tzPZXbuA+QkRSW2WTYMln3g3jdRDGTE9
K5IAOfKAJNLOONsaU7pVGiK58QNL+uH9HeHt4UdnWUBxULVFrx8I9evdDk/PpOfeHR6tdC/yAVXv
LxaiSjENikSn2wiVx1o2sT5v2oAwUHPOpKVvNlwugaKlSdWQ6je0kteXUMq13Mja5KzaLPQHSFKZ
qruBkW1nAHfv3y6Z7vHpIooxCBcBdxb9vuP7VUDWFYUU2iAlUf1bQIdGM7ihuI3uLHlZaQthPPbT
t5IR+TX7cFIrH+to+lLX0V011xi1a+o+qKTDEI1rEhmMycevph5TsQ9ND/27i5C9QUk4muaBSF0y
IUqgTYPpQ+92tghzxMMlSauqcNPHxlaZSQriksrHuBlNRJopdiHKiWzWMm3Mat4g0oZCQZ5ug6C/
QFFgX1raZZlqe0OjfmTFd+Qfdy1LJ2/GK8dkRs1j4CLf7ILGIPif9UtaqcUqjky3hS7n9VH4KUG4
VABor+BkXY3CBFnJ2KM0Fcd2iGrX+pIf9Ma8HLvoM4TrWzzTb2gb49QxBX5jkFRU7Jd9brHHMlcL
Ekc1uGuU4F5GkqsYJZ99+Pnuu5mMupDuJQ5bML7RXa+GqjvL2VbXu69SEz3Nk6m5qa1tzaK6sc1+
N7B8kUTc42F9lyapuZKG4L40DU/ReANhLR3AiH3qNDJCMsdiKCo/qAefnWAfxvlmRE4jsAtYgiR1
BsdVRLKmFuTA5bCmuTp5bRje1Z28ZkfWUs66zj5IqnOfMiYls1sl6Nbykh1qWdtjUnRpk09nkuOL
ddFqEj4F+nZS5hXTbD+T7GsmS5Q8ozeGdVdF+yoZ12kT3olt1qqsBwXtG6ujTdI0QNQguD5/uZNs
YxAVbtYjKt2RzdbZtlM5FJdma6Ly6fZt6tV2d69WhjiCE4/y/nfL7MJVb9OqjVqszqNa22JmZtPP
T73Q/tFneFG2FS9XD6I9hNNt2k5XSMavDACErVw8pql9Hzf9lZZltyZ7i9WVB5F4J2zKC4lUJXdf
oyazBVaicVNpmffVnN12nfXRUKO7VrXvajZn3+lzNiw7vwnb4EGk2Ch/p95kxZ7U9GuFHU2dQg87
Vx/zZt/MOClhZPbj6NsVuXUp+UVl7WTyZNfpv5gxaTzxdqaA0zfZM115CS5KRdtT8t9nlvmhbYlO
6mW6Sq3JcEEvAN2rtYyzPfnTKYZorSF/3NMiuRAnfVOEZ2LnEzsHKjjEzFjfgQo7rtV3lLfyuZWt
le2MREc8TA5eUyxBvTikVCfe36reDodqLiVqFjSFTzKl17uiHJvRpHUFCVLWX4j4BPdd3y6KRzHT
q2k8M9yJgwBKtAPJhKxM5/dR+WxGCA0BhNFalWz6GQl2E1uDCw5nI7COsZJ+AR5xP9rpIY7yLYxz
b3KS2+d7/qWG9n/anH7V0P5Q5vw6bgK++if/6Rf9F+xycxq9mB1vutz3T/O36CnLntpX3UHxoZ9N
bvMPwfwWvj/AhlFE4Qz9q8mt8xNKdEK1izcLa4Ds9h9Nbu0PC0lMut+kvmQgYM//ozkoKTKfEzUE
+Fo6SHzwh7/QHXyd36IaiV4fVjlQtKg8AywTIcCLnIr6YaMGjhq4faZL67m0GzcMRm3VzZNz5ogX
0cI/M5yfQwHNE55g3NGxIHShj4DpVbC3Nlr2K0tyKreywJS9eP43f33fy17k21HwUhZKEDw1ZKKe
0T0vbqjGP3qgjim5ia1RJGha3RdRxeaXRwGXhB0GcEMs3I5ZAT3omznImtDjOS3bPND+H3vnsVw3
sq3pV7nRc1Qj4TGF2ZubXqIoSpwgRBl4kwmPN7qDfoGenhfrD6o654qUWowanMHt6IoaVBQlwq9c
+a/fiLAf+vzw+6N8z3t8fst2K+vdLZxJMPF7L3pAaAn2jONLFnru+kWOl7JR9ABWMBIZUdCLpZt7
3tX0wmt1aY9JNNY6UVZt1Ooq0LH92tpbo9Ov3C27+/2ZPa+B+7OEsMEYBhcaKiBqoeevzZD1ds1w
Kw2LWiShHOq7NrUHWNXZHPEmrVHS56+x1F/IAv486O5AwTCZ8osZ9fODTlkzD0mRpKHfFN4J3+EW
gq2Bhd3i9kfbq7todiSLWIn8CTaGHirhXJMQR7NmNtkpcwoZpHbqvVKgv1OUnj8l2nsTGsvOUeN7
ffGU4Eyt/tAD8dJMreyn/PVgsWPX2PyMrROMYkJiTy4waRTY+F6oJTk5C9qOLffbB6/Anx4x0Xzp
FYk6bm6WBonnQmFhO+5FUicECGwrcT6OqOUu0D9ubyc47HAsk6kLCi23mCoQGxYqMzde813++Wvi
0gACqQ0EeOLv+fyWz4BsMyqPLMR5aAlNdj1HmVpz9Pu36fk+4/uDhbmLrgJvI5Sb4sWKupXmCjfL
zELN1re4ah3M79PaibrWhK9fFu4rlejnoofdFhImdydH8NhevL2WlcuOVoXPKqvccJaTFuj16kTI
lrq/XY44FNri3acKIuNLzExVa6l38EFD1yFg1WLKxsdrvGY+Yzwfj36/g7h7QYiHXc2jetkCiZE0
8ULnDuLV0lzns77sQLaKy9yzjkOHIkYXOT4Wo1uGVeW5N0khjMPmILuYrwAWs8mdT115R7xWt++7
6tus9pcw7zXgHKN49Ew/j1qUNweMK7bY8Iz+AsmQHlcFpNYplV1oVJ5z8vykeqUIPsfi/rw0ooCo
6cDzOtf2/BXUp7JdxmzJyOjB0Cp3vT40tpK8Nb8yQjAw9iDWeFUCRL3ylvzi3YeB9p2VuNuKmi+W
RkOZTp9KNwuz1czO8JjcAiIZ21fe/V9UUtZeCEBQiHal2f7zH9arecGPGXZOBrpmmCxajGk3TEOj
ZvKdEIQrOyRUtVcO+qt7Cqyw2/qTvYK/7fODMkLVJ9bILKwzq4ZKXJSXmu+Vd9VkyDOVi/wB6KE6
eG6Tn37/qf/iprI402egHuRzeEnCLPlGtnnN83AdV8ZsjQY65srXTJJ+8YEDUINd7CsFndSLD9wb
rApcBTwL63Y3LA2D8aHUmX4VWvrK6/n9Xv1Y/WniGOVARIR0iKOu+/I1WZmDiaGzglKJxy6vSGNf
IkfTiuOsjCZw2v4udYf+4M56f8Sng5pNDGTQFvUU4BdkHJvcq46dNMfTYlQ+9t5N8Tdv+p+nuIdq
QTiD7/Licfs4JQN2c4obVNc387bVV0m/vuaA8Z0P+fOd+K/D7G/dD69yy/DX2QbdCprMX0F8R0Hm
eGeHbFS3J1y9s1NP5tSl3k7rO1mxu2xHHHLyMRvf5MtqR0QqfV7gfQZ5bpkn5WNioa31RxaO3YF9
Tt9MPgiz4RK4ZM7kL9RFXcdi9L/+/hX9fjueXwccDL42KjYFAI+159dBecY4TW4WqJAXo4yTXxan
8t/z+eZ6lLvj05AAQNKAlXrLdrewoW6OfhIUX6wyS/pg8fTLqdf4I5BCHRGkwoWoVdYuCgZ7mO/z
zL9OFGPys60fuo0Q7B2tFhbD+yCd8sqKDGJMINGkUxrKjWyb31/gixEf94vFfE8A3Rs3KvdLpYzc
knp2e3BVOQojaHEA/shlkX3KmZ3Te7QRWxqCw3xdxWyQ5re5nQdYZBAvXWs4cNqvmX7u38iLOw7X
XsdhjBQJGinz+R3vDZn6pUUkceK1y3tkbd80aWvBKvHrRQz66ozz+STr+w1wIWvi2og0ak8mfX68
eigtTMXwoJjnJVwmcVk64HvjUmrhOBIDUNJbBhu+9aHyZBm3ZW0FJDS+8lm+mPntp8EnQemnlaUG
wzF+fhqrV6p9c+EB7tVdPOtl+m4YnSGk8x4vxwyzq0Vs9pVR9e2Ftg0VJlUSvUbdeuAMfR2kXSE+
dUZN+ehqaIhKDkGFkOXdVE4yGmzrK1q6V/TQL0vrnpULFWqnKe1S4pcuTmJP7N2SQQsctToHv9E+
V6lgYg/K9coi9csjkTjDHnfPqPD3nueHcjJI2alJzlqgac23uq7lsbOxK/GZxLxypP0+P3v9BENX
do0ghoYF83Y/kx+OhKf8Kmzlp2EuhX32SEaUY2PkOc/RkovXXAJ+eteJJ9pzL6BD0E8z7Ht+MLFl
o/RRpYZDvxnQR6csZGh1bLvYq9DG/v5T//nKANNd/F7Y4gs08y8+LIhei1fOVKLE2fDS8aZWxaJN
ZKBXtnpTetV2IbLy1cH9vi14dkOpMGAUbI0JqqH7fbESLBYuW4MGSxayfOTp47upXq7aySLW0L8o
8vm8dK1jkc2XdHevfFQ/vTV8TgaKEraoYBtwV5/f3mq1xxUiPe4v2WTCvu+SsOgxhHcdoN6/eXM5
lINoxQafQ6P90jWoSLpBuga9DBi+gR2SXwbZ0rmgpygEygL/2xnzu8PvD/oCDqRoENjFJ8gNhkpn
4zj5/AIniJpIsAdaYbZmRznicVGIBrcknG+PbWmEiAxCtzDxkUsH61KqZLgR6eifVPpavuoLIu1f
54JLNhkJaDLIh3p+LiicgX15huGCE05k4BnSBz6B3YEzzl1IgEp37JJJv+mcAwK5LNTJlRn017K4
fl7PyM3dzd8h1JPFyBN5fho67u96X9UdtC3buaWUdFeO0bUHxaYrMv30S2krJMFqzhnoL+LGSbqe
IS5zAkAE+/NS/xX7+W+AS2/+m0kn9v3J//wn3vgTHBqosfma/wiF7n/+TyQUMsUfPCZ65H3TgaiB
p/QnEoou+A/kujRbbLf4bvd+5C8kFP0EXgv7LsynbO64+7+AUP7Obuz2PTXZQWPh2X8HB33xDgEq
Uab2woGHKz3RdxHHj2vA1sH/tsRcn2BIOIGZ3muqXGMcK5eA6KD3s+XVpAZclgyl9bo8ueOUQy3t
rle/eIUL8nyB+OtM/B30xW+NzNIXeP/YZ2WNZ2PNfnw+JWuYVAH0zo+81eKVAvbLi96tTVjPMStC
Sfn8w5F9YepZPdbgaBDMLKwKFuNySRwTjkQmDl2SLHDx5uoanZMKt7xdY0dVxWEzkLWLsffjH96W
X4C3z/el3y+dkGgQcR1fF7jxL9YN19falV1rdUraGcc82/8wY6cXq84CvWMCUrdlFg2vGo7sl/lf
y9XPh33RaTAJM8Uq1+o0y1aFDeLPQJS9GbKD/XOOwnjj15qyXzzbHy/w5ZB7RMBVsU+sTrgSPWlp
fkwKjDTGzf1S5a/ZqADkP7su3uLdnAzQZL+ZPF79xXUlyld6b7flSasSPcAaw42YWKN9HIugU/Z7
A1547YtvGATYTP3S8rzLLCMeLO+DsfbZsYbaZ3uHxOtEPFrE3LcpTM8jbcoa13VTXmftsgUWi1+X
ykgkKzHtuta+xa1ZwKyRPTYd1pNdZDcS60C2vOJDwsPnCUIgM8RZlk335WbJQ+/094Xm5eE0jUtc
Z2qKgA7mwM+TjxSI6Y0zVxCqXQ9PkE1Gi+FdJ8VqxLOZtO/VYHWkRE3NR6PXrlcgGlhQ2Tud0cbB
LqYH5tWhteZurAzjTmzGCkydZlft4l/5i4VeHwpukq0BrrZzIBZi0Uft4InZOyvwMw26BeqHSvkQ
+2y8J8IpCQZ6w7itE3Hnm92FlTblzVzasTIH71CtQx+MmQws3DZxqWoOfT589Zr0ixRI2CU87MEi
LEtljPu17COx0Af8lA/tzKqZpXOkTKIV8+5en+sPoumtADfyINWPbf/ZMeiGka8nZ+QPtjh7d12U
6n13tvT+Wd8aZ9SJD9MKkbs0vpbFbsJk4zUFpgSm3OK8IK0xAC2x4CuPZx3AQ1DM5n0q8HRGOqHB
cwp62XJi1aPXIiJPCbKZB3nc+g3W3ciYt04pR/BWYfKM6Qcd3eJx6vle1MA2VfVVETACu1NqEEGT
y2sg7CpgvKHHUzmksd4nt4a9EUNj8Qda570reC/8dazjPTflPbufPia0+tFodSOoE0SQu78kYSbU
nM0cIm56CX3DxRasNYzzBU5vyHfwXjO2J3bz/gPY/z1upEvQaM4Ko8PGTMbsQzjK7OQnAnHc5Wwz
zXhxrDdpAaVC6gtyllPhys8Ludm+F0AwfVMJPdZA4jM3I74ny8xIy4ZzrU5F0MkcQRjJi5j+Rxub
40Qz3izZ2MEKcG/q3nvjyU4nlA0ywTQYfDV1vA352w2rg3XJZ9QWKDAq472T6u/oIc+pzqE56Yjv
x3gpHrxGXfTizvCbU7p8STPjsjKWsFuqY8V4ebQjcLuAdEcdTpQ9qZOXqCvDJK+vesQKLsTHB1a5
dpaKu5SC3s7Mv5wtIG058Aodf/wPC1ZFcmxjQyYwRXXC98a4372MjcC3u4eF8urp4YiMx0/b27w5
AGFAVTqv+/JoLpGhXXk2aUbkDFnl9Vg1l12JxXt2nY7H1Hub5uXJVFsMZQc3g1BfHtP+OA5cXcme
Vt4wjz+0kFQ2+YiL6Ccr+9SNXzQyAMd5Q1IWuMWXQQNXFrepuN8yK6ixa+14bZHC6j3/uYS+1p05
WTSnX4pGhSqD0OaSeXfohi/5vIC/RdBBLgZjOpDPAmG6Mfso8UU8g1R3mNPXNjy3wHKG60bZsYln
1KKKALutMMvUAVyIFLgP2fhYLfBI2mA11HlSemH+wO31++XtYjXBIuuA7L+uLYOksmLh866UsWqN
SGTVaVvvNMLCDP2CKMMAr0i6YujdUFe1qkPRsjPceYWn+tD2E+wLdivys41N/2q6vEZHbTMiL7UO
Xp3dGNMUFg13ePZByMZ4v5d1C2lodg5qWEJj2Lm2eiDx9x/5TH2JULE4mLXxFoZNoNK7zm3jyfMi
pyPFTDfge2YHKacD0hkEw6gwkg+12OJxiwmqjy1nO4isPl99pMa5EZXKCeG9XnjGp1xdkOIXFQRs
jL5+OWTiDIbYeyepML1A+ZlVHxU2go2jx7Z+uQKkMM+BaqSQNezkExwkdBiebdQr7SzL61Bqtxvq
EMt5a7V+AACCPa8RG3AXrVmGlv1pm5ELIJPxrKsGDApHucJ4FALhRi34LVdGW74t8uzaV5/m5iZt
YFaln+3WO/g4dVvDgELNDRoYbOQywQFMQje5HqrxaNQ6ah9FPp7sfQaY+2lLu/KPNLg8MMR3kakq
2GL6aXZ6eWhF/tio1ArypOgCImL7Q4clJ0ZV3gc9hV9WD2INzGw9lNN0NUMUgstlRtsqxGGp2/e1
Sr/JeriaU4Ie82q+W6zUv0jEsPvblvV5N7kHd3qH7fY305huFQYkvkPyDBPAXFMXra4Fy+Adu7nO
okmrvqIkh/moumvWrAurqL60uPGe5cX4xpDlpTKrS9GTwjfo6fH3HRq7zJ+aCijq1p76AQTErutF
U5GL3h5yGxs87B2jOV/l2yI5I5uruZvIp4zLbLsox6GIFO5YZUiHAlrYEh114TuzPAorry/WRc5t
MCzNjbdqe0ob1vg9xKSetRJ5il98WgdDVCwQWf8l2aTlRB7Vh/HL+3pyzXdScx6YBKOA47sVHe6S
3qFdC/oC8K/i3QL8H0pGC9dJVastbFEpFCfUcvk3YczurTNu9Sfujis/bt2N0iCrDW3Y6i2n0qNi
tBinRmO6XW5dKPL0ITV90hrHOQC31TQznIR+OVuuCgoh427zH7amzAIjZTllDhhM8/tyw7keWQzj
0+Sp3aAWTtV0J8QyXFitJm8J7GqCYRXOLQbDxdXqZGWoTx41ZOtkpOMm8oRXWfuQr7g5NhLB43AN
o7J8Mziexpiy/jDbGNpPs1cEOtWkzpZdJOXHhUdpTb0u1Odpoxy0T4zvY1FU4y2b8fvZzKzYXjEr
CQsX48xizfFP82uXCm+sN1hyzkFT9xIFE4mANumHKH395MJVjUQc5+Oc0/nEe9Ut8iRvqjDaq7ZH
RvJ2H0wyac7mWQPvn2eWEqMn4Vxf37SDeGgJUw9HpZ8rOHZXmtp4X7302k26Nk4zqHMqXQMNm7Sg
kR26PoMtWLHSltRN3h6RU3vnNF4W4usWfx2lpVGdUpEpIdQmXxqntp3O6tZUN301ER7atEeokp8L
v7umDl4um32/buIcL5kThlxlvNb1I/Oh9yobPqRaZ4X9thIKvzr9yWSST36NIY+pLsdI0LRekSpY
BfWshmBVuXpM0Lungb8QqTYtnY5acd20N5U/j5+Hsp3uGtN/gButBS1U1qCzPqQQfIN6SG/LQVwu
doUxZzV92pxC8K51xcXSEofuTsnNlg6hVdOGbLBUjdI+6mPfRXD+INsLtCeDkclIGxoSDtyHpVJ0
GOb0wSsq2Ty2iYdqa1tamQb1WvrnPZfsBqA2Uxl7GvzWyTJgB2aktdJD+STPwh0dBok4cf5c9g4r
muHW89dqF0GPTXa3dULjVUC7FRW8Mbr9qdDPi/IoZPa59BW8QLdI343D2H1q9OGTvXQ3GbrAQev8
k2OX6VkhiWGQ9ZRzVaN1svvHZqY+MPsz12C2h/ZaiXF5cBdxPkyGe1syMwoyKTZEiFMNFA9Lsboo
Zdw2Lf6t3XrqpiY/bxL0kt7ZQiJzrVlXQrM/WKmGK+Ka2y4cYRcx6TTLyLMejaFQV2yQ6JrGNca2
cIwrCx6zvLJU04T7grb5R4D/YO43D15kHfBhn8DWq6Q973cgyXKxQoRQ7FbIcS5qvn3f/rZH9xIf
0HJPn8zxiFNig67zYRJPbc//Xw7CZ7ynN0djaeNmEVBI31nlHG6leOjMKDfRSrfdXWsznawycjRu
5bYGbWpe9Ju8BeK7Eu7l3D3I6cJZVyaY+CsZn7z5Vt/koUId4ttYUvX5pxIycT30kT1+HufGDWiz
j5vU3kk+2GbsL1OPtE3DLKPUeMq35rzNsM0SMBb3lbEJDKdzznopApmZiMnI1NMLfztrc13GJIMe
dB8v7U6PfXKLGUYHdfVhnL/W/YUJ3yDOVRWmzBxw5aTnRC7rjWHJlAhC/flYYY2pWv+491S00RGW
fgghT9KhVg54Z0daXV8M0OgtCwGqGyW5dYCDEmBRF2jSovWuitjZ6iHatmO1vnMpEWNxU3TWRcXi
XU3vSFh/Mr2v44JEs8ARWFoMQqa8i5KsuFbLlZbQhi3SjR1fq0KsVm4zo4+2bvOuFhi6S2oUQZvU
XztXmRTMGd36bF6rRlxY6q+ct38DIgh7kn//3yFQmjQQ/3fE8F2btj/ihRi0/Qsw/IM5CS6a8L2w
TmEGRKfxJ2Co6X/gAED/sP/j7da8uw/eP41VxB8I6DEAZOoBYih2uflfxirOH/hMgT/yD7YeoJDO
34EMweOetUKMi0Di+f2MEnFY4fe9aIU6DEJszKTdvLScYzNX2iVKSGu9GqF99aFyfbV9ovler80G
mAWVMt6m4Zz72bVmiPqbmxkUHgSOyW1aL4hmDVN/zOayI+GxyfTYMEYTmawtqRYYp8IacvAY+tRq
hjQDxDxscHUjS2XgC6lnQWlP4003aMkGATpDeY3xKnzBxLLaW3NPbjwzpNK7eNWk+VHMvbV+bpJV
iQcxFkhnVD/5GRELeYZCySvzk79J6IRzIRx534iuZT6mpcK5NzWY+DFrg3ew1pI6O1VtucSTOziy
CJu2E2bszt1K1DhOJTRBqyAOpJB4Yx4WpxHF297qlBUO6YJiH1W2c0kLXV8xzSzVoUBhY0XltHpO
sOBG/KThWicPnjMUCAzKtrxpIcYeZ+QV+e0krCJLwzURiuo8LGa9HeYcUdONGnv8AGzs3RiYgj6h
qxwzGrRVkrp9ueZdg2WTdMd3lbDLPCT8x8PjTK56T1Fs66n/QmXQUsL1nO7e7hf7Om8Wcjcxkc0d
GaB8Tcc3uznoFz/NkwkG39x8s4YmvZhqlylIoZBNy6Hz6EQp/O2hm4RNLa3TL1aS7Nbnrt2XsT9Z
eg75rBIe5FtsrkijL9SdVxo+mnlEU2uEfzyTuykvkzJECrGxWiQ25O8VZ/7LYasz0l3Z1rLQ4g1R
EdeepN/GpE/BI1jd3ZBmL1GhY2uYITqFX/RBKzf5pZ88EL7ZtymCWJ3kVoClszsG5LcXDShQ798X
FW6EU7uy3fOKmhDfrUhnJ0o7mXzoUf3ncL4K6xMQ4UXuL0133HMnJraTY3knp5YLYwkpZTib1dby
errVtU+Q/IPh4YF2UVZTD+vJ7quFBWp272Hsz2U4ry5mIwmpmGuIz179xZFOP0UGuB1iUx/D+NBA
FsnehqXrestl/nXLPSiCEDDbN0Ze52bc9jS+lZfOF2mWYX2f+FpWR2ZtDyRqy6r5sNjG8FSkpcXm
IKvdr8aUI/1b2f4+pX6R3a4lISNwzeZCC2VpjiDwmYaT7NQ5qwpcQEp2XySRI47Be/GEL1FuVCz3
RXEx53mmB4yTNy3Myka7MRrbGiN/KeYVKGqYT8UGMlGlKmtJsc2yIcBcEVVjl6+4MphkNgUDM4Ap
kBhBPJq+Vn7UhqElnQNUb2AyYamnajVhJFi1N0SQiVxEO27tsgtrjamO/RTnsdDLDV+LNlFwqjgn
OndmYWEy5mzd8KQ2z5exa02FwNcP1qm/TGjduAbXRlWpKyMEhhd9mCRDhpEZs9z7gQgALZynPPla
4Z4oDytqRnW5bbq1G0OaoBJ+s9RvNkDNK4TumJYV5Ix/xRKqvM8qQutI9PK5e0NXE0a99v6IGmZ1
jlthTBUCHL36NIKbPvLGwCskPMlrzxoqis8lg5K5PeTxwETLdW/4BR4BW+st6LpsUoGDWjTahTUl
9tc5n01wC9LELlsx5sCwVdUZu4qsSRGUNqo/czeENfB2wJopqMo6Nn5WTZGd0G+zo2Bn67TYBPw5
a/k3NAD/3UaCDM1+t8LffWqG9j9oaf7xn/+x/set+sf/aj7n3dfniz6/4c8pofsHQgmxL/y8RAxz
9yipPxd9h59AXtsHfrSKRHnQKPxzyf/DYa5IO4BZIHx8Jkf/WvJpFZjMszTvnQLkPGun6/+dVf87
GfmHYRFjQizbcI+kJ/FQbbwMLqksY1nxP4I2ZYX+PHQnvdn6JZwt80yvcnVVJga63nkoNkJnqzE5
uTUWcYG5Zeb5lGkTCqvSre/1JZW3duKmgoVw3R5XWMhRii35O8tJh9dMqy3uwI8jLmZ7u8pjx/bh
eyKpfcEaKLEvrZT7cbK70giSSYjbLE93TXbZF29SE/A+86bmjWUmcJVrlaQ30HnlNyZM5pVZmRbp
XcbyXtNVcVMtwBrhKDXtcnasFn6H3nzI+RF9uz5u9y7CRRUyrVwfhNisOxQEghWECJ7PxFPMX/V8
6jBLWZaDPZrTUwHv7UpLEzcmUtZyAmJki8u1NQ7VhNMMYjOlNaG7lQjPPPxdvtll4oVd3tqXZgXY
MEK2aMMfXtBfjCFfsGYgAn3nqMLrIM0LMeqLseiAGqty95vlDmxb/GsYO3lYqtaKDZfoESHUX8/n
/1eH/8H04oeb/xNj4N0//nfzdXteDPgL/6QM/LF/uGigcSr7yxTjz2Lg/sEIESkI5gy79M+lfvxV
C0x+tDf9EOp4fDp7gH/VAhPlFN8rhH94wTsL4W/5Ku7N/Q91APsLAj0ZqpLMBIgJF5Kf/0AaKyA5
LfqK7patSP1YFcRVbFbuRwTxTXezhlh+Vdty6xJQcyE01b8CxL6YWXP4fc+xyyZgH0OPezEqH51u
bezM6gKLzOHbttnGp7xPljtfma/lDf90KCgYFOQ9c3oXPX4fM/9wpbWWWEs/gxaYTVGBrhJS1lLY
IikAzH94+L/48n66qZhUclU4b5B8sfscPr+ppmoWpRafXsruiQcVGr1nyZyENO2NZJuNQ75zJq8W
hxXc8Gs/96t5+v0pvCRFGHg+spmDOQ6nhBfvJ4v1fExpgco62JKpaM9mn1AU8lEqRm/Sw3IsoGZP
d727Vh/tFBvPYDLL7j07rKE4aNLdvoBz90bczKr7e3IcjHAsbAOha+BICbUNrevz25OvXiU2hxkW
6d/9FfEaEzNJWb8SqfydtvXs1Ya6x4HIMIKD4ePD8/ww0AMAVeEFojFu8iRwPNjZgTlt5LFiB6R9
qfW6vq1HDRW042/adlwWs8JUfRqcb3OdqOyNNPTsFk4xogwmTXAL1mQbWflsv7ofcmA+3BrIvwsn
dCvH0q+a69p3GYao1HSn4+BP9npYM0JjA1Kkrc+/f8IvSBiw1XBCxWYLGgKVBUzp+eWxqtcr3xdw
51iWB6fUvYPkSwvmlbF+P2Tz7e+P98JM1N0P6LPVxHWaA/7spM+WYpy9llg6RGBHy0ZADkoRTckY
GUn5yAD3rvVsdsiQ51rr46w757u7d+MNx8ZprlL4dbLXplfe8+eL3F8n5eyuSrsCxHNfPGSXnRh7
QuZembLzu44iFtfJ+nXrS+9isSYDkJRcwN/fCSr5s5q5WwfBmeSj4OPmQ98JKz9UEkggDZ5ufhH4
dPfEZOHl3lT99EoQxK+Ogn0PB8JWeg9HeX4UrBu8vjCSIlhqrw7nUQ1x4vTOK/fvV0dhAdiNf0ld
xS7++VHWxXKSqeEocqrSk7AHB+UfW9y/fcdY3mgQUVx+F0E9P4r0m5oEQ6bMZS4/1cgEH4VU1pdX
DvJCusHLgMUih4EiDBEPFd5+sT88mEU4fSsm+7PyR+q8ns12eebkm999JdgIc0WmHA895oT6WWpZ
TMeqknTlmDqYapGcu2q+HgezNa5xWLeKYNRLt2Xywn77rHeKNQ0X3DvkabCGFArPonCRNZYeOCbv
3cp+U0+LrC6IBfHMy9RI+bvWKNfuPEts4uHMVRdbOPWkRp71JlZjUcPchuY6a6ybTSKSCLYKUl6U
jFmBGx8uWDj05iPgPA9EBpBApjJSabE8DbYgVJwAl6Yh3kAVyCv6bk5vugnn3mVVS/Wg2ebqhkPr
av1lBTduezuactPvkzZLjePEy7TFsy/UZ3/REBMpVW9eqGMUXp+5OQq1qMxVNkXNCis1gB5cQ8Rv
DZwl1NSv9UF2tpceySBUD3qnTfgi6Ek6HOqks28aqUo9XpXnjecJIUdbVDZ2K6Kh6pP1yup6CemB
gQKOEbnl9pFFr/4OyQ1828HOfIFaBuJ5IPBJmkNZkMFzNIaxAVpv1U78MZmbYrXX21AhRMVwpZ8E
mxbR6+qQbhVZOp6wuD9lb28nr3QZzep9qj+2K7y7uMutMQk6klzkgUEmgEra7XfQrupqiBFwpm9I
xmbJy1mur1cj3yeR3NIdKRlwMwVI0kogpG36uKxd+VXN5tTHblqUftxy9vdqUrwEZBC+FYxGtRt+
GTB8mQinjlUJg/yItXS3xiBh20Np5Kt+tbRFNsRiQctxwP2oOaxW3SQno6cInxveynDEI56outWm
XqqDYI6SR/DRSmJJYHl9EMqH0qh1spZBB9r10cMT9ynJswn3CguE8WqVyx7gKwbcuKjcBq4trmJK
Re/XfNU6UUjsVPLqIk9VO4UKJMqIer2WXwwtBTaa1W7UI0okLKl0tjac+6o/tVuGw2UrUFBC/NhW
ESeWxr5r8oBxcIavKklTUauBFhKDvrDJF/PJhpCFDdUw+LB4ai0bmapA5bnoRDnhu0X6xvmsjeWT
ZDw8kxKaiiHoHHQucH4kdPEUTYsZJk3Pqk0sSPppdSUeLY4EGo7rVTOevKVc+pC8lXYJVE2nA7ms
Hq5ruTTuqdvjtM+LBHn9LUQJm09Hn0lMN0ojMZgCKW9hdlQJM3Inn9jHac2cPE6bziAjkuBvYFU4
tsM1iVIWvpornMfbceqNj44mu+4WPVqa3Iuht/NzyEn5+abLyQ5GUEaJ4mhCA9+Xi+GE+ZzBCkvx
nPpYzL3Wh+TXTW2ULFDJDr3fYzvm5/MbM6syA5Jhggw29maJOL0vE7s4WP3gOHE3dcLBfGv3piTz
11JhXiKwORpZabdRnsKeCJQO1+CMYNdtCGhJMyg9a9KF2JtYDPJslxj5XdDsh56XQdNrx9QEst58
d8SGRnkXsusnIzAqZv3hBj3xusL2s40UDXsVLHNtbbeGN3oM1gxpfdELtt5Ha1nzDIcbI31YyLUX
YUNk2ZfcHFyoLmbexmanszyPOHzEOCb1WogUvrtwhHTecUrJVYLYocVyBklpoMqqJ4mtkvIsrxTx
k3qBp2swAZnd5aayTpqn/Dly9Mq6KjsX8oxMGAAHTtOVaZRXxbSFet755xB7WsaoNDluUGSmMk+G
3iV3lrtxxVNtpoDgo7jWrM2Vp9ojvjC0vKrXI2CccTuWlb91kWl3s7ydkmFzTrbTMYFs7BmNq+MA
UAe108tPCkbYhV4LsFerLV0BHTSr3oul9v8Pe2e2IzlybdlfafS7FTgPj9fpU3jMc2S+GCIiI2ic
jaRx/Jv+lv6xXl5Vt6VS9xWgx24IAgRBVZmR6aSTdvbZe+0GVE1DOj6rbdhntXLbfRZHoE58MoBJ
6kqqrMLVvl3nLEPnE34/JWrldQeul4yhGjz7FGV95V6xCxSXdTs5Kx9ErO/LqnWKva47VP2UyE+Z
rKEDAtXJ7TTb5lFukCRobPjmG9G/LR41iI1u4O9Ma+v6m7BSAV9cJFJEX0rHsAVGcGA205wuBQKw
YECkWCu2ElapA9lAHfo/Y6+wz2YzJPg9OqTJN36vTM16pRJ3yygABlmTEFay8jM/vXrq5Z4Cmsze
CGDK4IuzqrN2U64nzLqum77lvLPqk5c6yk58yvWwfTWBuE1lBW20GpbmUQYZ7k0Kmljb8uzPngoz
R8/xrOV3BT+vT0TLmf2K+WrGxVIsWX1YlU6/+2hUbO4Lt3pZONjF2Fx6f9iqmRtzE2QSv1oLXiPa
SNl1LL7Idwq+2u0mK0J9h0Q/cZCUo/NcSmWihAdK9GM1rb73RVk/N0Xv2Wy38SQkjuXoNvGb2jpr
sWy9d0SM3Og+1Hk5YzafveKwTEsnDucPhJVa2Ewn1bfxuFVRNxQ8Zdrpsxq9misRWG3BS1XoimvQ
Drh4c391N1U9bmRAfyl2WBvC3lL4Cu+qrK36SOO4qKvNwO3rbqQ4Y6KNc/5axdn5qo51W914q11n
2yAuZrbvQ9Z5MyA+SkD22EDC9A5tvp4fBUupskuIQJvw1PD/sXFf7HTBbFuHFG5vNM9GZbZ2XfOI
2jeOS1vtzdK73wMJBHCMbRrVFev3LADO+PtJ798603//HQfyX++ZKaXJPrL3vwhNPqfcP4Qmx/8N
IA1qDnUcFkmTc+T3D6HJtn8LsbqhKVOWSozI+5vSJOzgtxhrvU2zOWQmaPoMGn9umoUT8c8QpSP0
aEzIKCj/iuj8VwWGmLx7/g/SCFMAZJt/xM1osrz24kAiC7D53fez+dkTxNwFReTs//koQIaTo/7f
hn9+FtF81ufnDJ3HKBz8wyjAOQn5NmVzYpUAu8UwtfvJ4kfnJUeCxNQSxhdg3p695hDcWCMoa03v
9GNYyfpdG7e+gShNT+igqouoYo4Yz4ac3KlwaCjnK6ZP5aj1/Jo1sXvqh17c0YBmtogyzl1RSu+H
Sxc9A3FzoyiiomHCj3e9P34tHdC+qU7dz0zYdhLJlDABG6ZNwNEEZ+i5nNRkcmHlQ5IgoGw6GG/7
ytzBNDBf0pUFqQ4//Ih81R+g0/UMH6LfeHN+KkdWb7JBqODhX8VJN3RAVWoqnZaoCjYBO4GkGjuM
O8uStY9dG2I21FA4gKIvMuw3AeaurzUt1nnLhirb4zNptoULZoHVE+9H0ZnHSrDKs3dhlYrSeoxV
4Co7OjZV1kDAdwffK9uTFWNkN/uRM344ncI5EtPb4pS4HNWUpyNd2KHr33YopndjYQ+f1G+yshVD
BeawtOha7mdSBrvUwm0Fjj9XvEfNEmya3ogfdD4E95S6Nb/oA8oebHKSCOkyG73taPcjXtlp8X+a
tQ3ii1Ij1Wxi5fCZ2xOr/5Ov3PBtaaA0sg/kEA9J0JpPgyALAPc3kEfUsv65byZqN6cuyIKTt/Zt
scWagDfHAxWMbzY2xAEW28penabPMdT3xUJJXskhj6xBFcanRiNC8g6Ni2LTlcPAkFkVXsZukWwQ
gx/UfdxDLlqgbuG4h4MW2MaXXGKpXrv6hbzDYtAJA/OUW5wvNl4MGm6TWUPwHc0827drCWt5k5qp
gJYaKbwVEsQ4O0PqrOWGICHxCEZObAUcQdzXPh9pI4vtLGSuJcT4NcqetXiXlc6vSAPhO8RhH78a
NxTphrW9YmDNVSySMY7EiHWsi0/rlElM2qEnB2S0zO9hFp7v3MZ1mk8ISuWtZ8m223J2m1tAESHj
SDexv+TfNu2vtQhsxdwhi2Yn6rANtlNRDnS8dh4u7rGLF5Pe97SS8lzgobTo/gvWvqe2FlrWD4II
HL7PMsJJO8ztOzdQcbuJ+sCpEyVKPKw1jcrq1GIMbYAOmuo9yN0CwDTGw23pMuztsXDw4VSxiy8s
Kvo0BuJVAI4XQUZVS8ca69718+iTeyLzLnQvLT7ccmTOssI8gqBYzstHpwT2U8PEUO5zqqiyXTFE
PE24faof8OzEo0O/ZERGKWKwZ4wFOtC7ZZR4WECcQ9xwzyDSpROCQRaEYCKCCpGYSsCcQIlrXqgj
GZ77unbCC9MUdDXwBMOZ2ofAqjlx+xkLZZLXm2a2+i8qm4kNgSIZdnUdD8vRVCNnQIFpk9Yua3Ty
Owva8K/Q7bs5UQ3OOtjfNfkTrACCdEKbvVm0S6ZvLlVcv2YbCx59zeVDJ1XlbpvJW/MkFGO2bjgc
SJseiApLf+u7SmAQCVW5Olg9W0ynd1JPKwhQzf57h00kw4E3pN3D2RiFgfQM40YF5zTGMYzChRzX
oz6tXavn7UCAjNwBbBy1s6q5GW4tb1n5vlSzwQ1YS5o1IhfGxr5TWUfoY2qVlSjKIp1T3Ky+vmhd
m5tiVJlrH2PjNwS58tx5G0oIGcnkxOMhnT1gIaKtz18kRKr0irAch9EQY26wW/F+EudwKMN8cnBs
4IGV+H8DpqJoE8zxeFlkFe0EmBuntyhrHWz1RTdGmzmCMozpQKQpmQyCM6994S84EMGIkC5qeA4o
/rAgYK1yfMF9D+8ntYCyXjN+VunPZgY59hV1dl19t2O9zh+NdCBNFk7b+s6mtO2pe4jZ00T3feOL
lSMmKj4+X87drr9b0Iymx1hMaXaz1JmN1jyFciUOUfVObja+VPWoE1rmQripLbUH7mHolnyCtTzb
gjmHVhJFnGrU4cbl95dEGkSBC1LReoBrAufBCNHCSaX7nYtCV0cDi6LA9mDoMT87EPwl3DetK6Ya
t3MNQKwSwznflmLi4olkhW3/PMXWgoq+FpycX8JlyXsezmnePujWg9MXLY6zUgPiN95B9i4m1clt
Rx4lRuI59tqiyiCv2rg8ES+88E7QOsd4MDkN71BetAPRD1U0B6tGSD3IIS9spPmziLe07B+SAFB0
nXFwJjv2ULBqhepadENIpBBLGw6WpbDzX+5kt/Hr0gfG2tVd7JMx1BRo5Z8rCSjzpIdgdK4XjFHV
te9rmwRf5S0dLLupCdWVprXOP0Azq+SzVTjruI0tb4QEnftNxZ++J07EIDXdTtNCOEdFZaboQnWm
6cusVpVv8d9U/v1UWO7VrHi+XjKbTeO2L5RLjmYJ5vqhiGNhTkrJ4FPbXroABUeV32V9iT5mVqJ9
d8PiOh++PaXDd7e0Ur17nMaHa2+g9eKqCfLQuSisuiJE1VixUcnEY5R+0KVeWtx/o55BXeNr6wCQ
4q+FsY098NfsY9RBySoID2fVTSAExwVOKZWz7RaNEl7Fq38cSq0g+lU97Bf8VnniuH25kXPOiUP6
6dH35qfcCeofU9Fi75aVr3fZWqKvSEU411nnb7+xyt2CjRrZ2xb9njFo5Zsc4dntCFqwz1J7Z2gd
nejR55mL63034pK+8EDEH2YLR3YtW3/LglvTxdmsL1SOKBt6neNvI9OqxOnPvnHCH/Um9XxxXdtz
dOicGcZRhowQR/4Ny9oN7Njw6GqAdrbdT/uxD3/ppRiPKFcgtC2eJAV+nn07tOmeAN4vDEPmEDgl
A5UsUEamZnht8xmU+4xhOg8JGXWBl7/Vk5I/5qLqig1/V8X+hOpdLnLpxJgcSSSjMMGB3YiSGGca
hu0+oJyFohFnR8OkoWGDACM3tCZ9TI49DbbSi8u9Fa7iM5bBB7dJfzd7tkhQW9qzgW+47rCkkUYQ
ONLmqOx2yh3Wu4XEzpYnnz61QetjejPiE1X8KlIzFeiiqKinccUtlccq0W1bnPJw6R7HgNYELGUD
Y32KjeKA/e57qM/WMDdueE/WXo7/I/NvzNyJxPHKl6JDGJlmQQazn6wHLcW4DT0vvGi7syZJTcej
lvNyLe2IiAhO94u69Dn8VFaAYT+19sqKJx6nHJ9Mg4WKirGMN5vXubQ1WNmVbZzH2dDgYjcKfSbF
AsbEXO/avmup16V7hC9vtw3TwfzAfUrvs5id67nz9XfdLPJeLn240WTLWYG7dzRUPjua4VvlQhxL
I7+9xa9Yn5K142S85XfOOuTYZjiEmbW8lPLs61Sx99PniLsZh2C+qGs35fxulWbaRiAAYUKJKHgn
ghLeuTOv9TDuKevhxXnQ9vQSzki2oJx5fxSDeyrnEMNI1Ta/2tgZE7c3zclZy/KiVuUjC80lURN/
8DPjvUP+n+pd7rJ2RE7xKOQET/gM6wkEi6dV82U3dZDv3Dzovp3eyS4ajxiEQyFuTDJvsrBIFmT+
Zs/NtjG65rClx5dtolfn5mutomFb0xO6w9Sz8gqx33Lsj8w49CuJovAvfIMhcEOdLi5fswzfeatg
Pf171jfLuXoWoenvptr/w1PyM6s+3j+Gr78M++df8sew77q/nRfAZ1w0DgouCyP9H8P+WQZgtw6T
h1wbrm6LOfxPW4mAXoHh4gyoABCBF+K8L/3fw77zG3tGmvHwYfCP0QP+lWE/cv+6mj0P4HhbzjoE
ZbbW2WfGiP5327g2qqMlHgmE26DVhyNtQNLUj6muWYJdzxSaCWAmWW5f57IP9q3tNpfwM7qnuSZF
2cs23+B7tvdZmzdJJbOpuYhnq7vMzunh2uh5SDLLfljC6NWP/csQZ9eh19l0aCN/g3Y/4FOOsHJD
GV8va5WOx0mvGxAyPlokhq9Q90+IbxE4yfmFekg8xtJS4p56uYbse9gSfNfeUn+61lBeLCgoPMEH
nXhqrXG/rvkRLNH4qL2IOM7kNtGl04jg4EiP0LhsnKRO/WZDPBo8vUWVeuPpN882H8DrLt2guueS
YroYQBWXEdHaZuBoFXlyvOSH3g14WuOlvg+76KZ1IeG7GU044ZKSOFnw9RJmV47Mvl3MOzVxdkWw
qG/O0jtTwUVjgWQ70TEeXGWD7b+3I+ewnLkxmS3vkWJ3cTHheT8YP+UwOkUxLW51uaes/ciAaCMf
+kO4R0Gp9x2ItS07Llj7MIL28zp+4ted7snS6tt2SZHjqzy+gexNurFYh50V1Zj4QbYPtVl4T+lc
89z2A0YSJZNS9XdrjN3QCHe+sC3V3zKB8F7qR+Bgghw8KaY2wYibXuTn51Fbp/bTGMm6QXAkDNdN
9tkc39tvKyLpJZlD92fZxeJQ5TTmKT6/i8gMFRcw4xSHXEwETZtab42Hug5D0NmyO74aDIxUCCUr
dCPZ7QtbnaUiTmZHHVuaaA9+jS4pYsskPivMpwmtOolM05+WPGTVGylxDHWXbWc0j51WuriMzhO6
Ba7skJYDn2HAbjjBFx5+YvFtiLfR/FVETAarnp0Lb3bzp3wMZzpueG8WAQd3NILmxH62u+RNbl+4
cdVsWv7WN1GGNJ0h7fIi1SaudrNd0NGnbO9qIlR7iSHe7gkT9lOwAR1lH2RXNu/LNI2HBYPEoR1W
agOdlR5Bt40sXio5Y9WEazgpY5leuayDLxzVnl3dUUHLHoUdG8XIJznAblwxup9qFB/2Eh9oRSGK
lfeTeIlLu942vAI4cDfxe1P37bPwFNwEe1m5U8Ji2/vFfO/Zjb+f+4Z3KgTJT86U4mShAz10Be5y
v8te68oLD37tY0e1AKNaauYAhc3iakIHSnpZuXsEEnuHyQ4YRmqJ3cxG2Wwsq6fYvXBV+N1ObXuI
49q7DPPlPq0YXRxmkfuaYq9xFiQpFLHoqjnCgq1u5i44aVN1VwipRzO19WO4OvrAbXAT+sFjHtfv
jdNxxG2740RmY9txHuQDG38u+NGv1yZ98MjMrX7Kci/3uoOCu4K+4haPqH0hBXqZfcNM9xbir3jB
C0ySvbaIrnQ0wIXVO+5aa09jhH0zlyWRNbF+uiR4P6axvC1k/NQ0zUEvqOgottS7prdqXZ8pfGE4
Ku7ZhLxPTvoGQOJZVt22r0W1j0zNGgcuGhCSHZ6rg88rHz03JXXtvyFifIaOZCpsJ7mby/RDOu1t
ZK3qZ4ZFi9AtBPPVmdUXsIqHWIU3fVO1l+UsXtnX7Fe2qUldqm0fZJfVnF0ESryJkRCy4wlW2Vn7
OmKJCIhfaJc4RKPVnQrbk6tDsa9r64Qyo4nF2Ve4VA9jP/YcGvQetuRZOSB+0Ifh2cPgPQbG6Q9l
vvBoDO01e5pb3//WXlvuRZg+up5EPA1I8Zd8fmqifE7X8Q2AMCiL9Xw22PorKYLJ33k24VsirPNu
HcBfVr887G17t826hGfGdbRgrJAiLk9L0DgnTPk3cao4BwrI7qMmPNiV/lUoAMOYtSSCO39lqzj4
Au4KDa7XePdpqiRiMnsCD4evPlOqmbBxPOE/PgYWh1PlzbssktdugyamJt4ppgu/JIsbVn/BvZqm
p6qML2e+GexlHLQKwfdpyPJb0uH9cVYs18hW3U+Ou+MEfFfaQfxdpAwzfmGCvTKA2ppO3OQZb888
KKje5DdANKzmJHAbjqes2NPV2Dt6hzBY+pxgERhYZ67hZT7DYwDe8mxVod50uYalQ7yLl5bpH0lz
D8nirj+H3ibInkflF3vQ8iEWXDS349cmTgNRCu3THGy8IZ9sYOcNVgl6dQAD/Vp7XB8IwuYQO6I9
4EKJwm06TopgCVv8+H4IAbroFcwqQ6aJpz3WVHnTLOs5S8XoayctpXkfgxnxdLX8Nzl8rIuQrodx
OrIJzPdtGNwPSqIlDiD4U8Oxf4jRBBRNyCcHrwmQC5osKmpLM/AVV9SShRtvlTDtYnTmwG/rPRfb
v8nPBhPBF07U7ZrYkAf2xGPCnY0P5L21qoD9qXHJcnTIJqzsW8w8waKd+USLVSi21G2N81MV8Bo8
sWMj5+tUAbl+VKNB6Ls5z0jcoE1VGrz0REvmPq9dZnaZHfHEbXD4vPsDZUBdunVifOhK0OlS/LBa
rKNqtMiFFd7rnFOGxwdzZ1EVE5LojhtrSBQa30QQHPnuRnrFNi7zjuc2bwBIK5Djvcy+tMrlQ4/L
VeDHBn+Bda/zpUmUDu4AUOCwsHizGpniBRhb/o5tRpi0qL4ja7Gp6iIwG9j1vOUSWijia4xWt0An
wdzxngcLDH8ZoGw2JUCZeYcnCoRR7Tx19fm7GQAlIeBS7v1JfCzNnN+CEe5gNblvTYMZdugJ46Fm
kchzp4q6yOA5a5drVUpzjFuYJfg7UkTmLt5IC7SoLLlLvQLZdjo3dEp/GS+KKHOPVYbJgWS3pO/T
S6frgr6ZSzuiVK6Mu+IwLnihiMT9oEeaWGE4BQKOVJNlOw2K/6rxInnjdVidI1/kL1NbrZfjGJvH
kSV3qNp239YRfcWj+W6rAuYIfxSLWxItZ7zgGBb8zHs73MW5BzNp7cAZYgRim9Ac+nDlNqILKphf
i0WSeZ4KavBSZIiMKiyWSG++V/U7iwzDEywQJ+kaiuEjBbSIbRwvQb/NPob2XKZdtWzig7DXRLm6
8b3Nu60JnYDDjUE5rRpdQzVTTk2xzpg5mpVTyEUVROv4AMjkBcci5XrsGGtFhYA6F2ya6pQY5b1N
wo/IuFtWvG08T6+gOsyMt9MFXtCNG+gYJelts2Ttyla9maP9NKtq2ZMefEuXbBmgDAm321YqEtV1
BDITRg3A6fQixN90b+U2ckHlBX23r6w1w8iULq79s3et+aKFo9uX264C4P88W6LwUC6qQt3Y2qKk
hgfsEn7pOp1mGxgmJMxTXIaTObRFP/1qTBoSOKnWtVxuqinqm7eAi4uMnbpooHPWiarkW0RlQszT
hoI+cNtAUfhUzJPATXhZW5ZqP7B2DWBScc3ZxzVbFd2UjVizZ82x9qSDYU4KwZNsM7utyo7yzGIi
YeidSsOU0jNs2Jd9R3BrVy/9JH/SCB1cZhabmnRTTuPY3Uws9vrLrlDqqc80prfaZLuetOVwudD0
wQoqK224DG7UHQnp+c1FWsUVf9fBy3jhN2AnIfly3aNwKdoxqRaEpw2hwgKBatXEIfVYSZyLAa1g
j9oR3XjhWrJ6igvf/4jzKoWQFNiRhkkQoBi6JEjVplyXvh42g7eel7Leujp3+ZinCuUs5/6aZo3j
zSjq7epFBP62CaJM4HxEezwuQ6adtyntRXjCdhLwJKqdbNgScPKKHq0HrssxnbuZii3WZlNSzW3U
P9TkTuNXO+x5VLvhkoH0L9E0D3y7LEQLiJsDWdOsMeUm56WG+QsiiYAj37XiUDdNXfPyN2lwHeKv
cU/QK1SJgzMzJUgn+MebkmdG94uN08R7R4kJ7bqc/avClStvPBmnL+Rb7XcTna2VLEK6ZzI9S7Xl
pVBNR9nJB8uQPQJ6E2bz9eSvPS1azWr/ilyMLgdrXiw0DmPbDCubFv775Yq//kYYXn8HvlzBdGqM
DDcWa88cMG4XjS+iN5be5vmMHmhhNOU1Wy0Mxm6ecRgwug8TT/RUQrIP3w2jfGuqKHjIaBq8yEo4
T+b8tunwyzDHklftxplmqDoHlJIvM27S82DnOMNFtLrWXUiC9s6xaLYsp5jr2mlZhRt2uO2PeJI2
gqTn/ZBKPTMxcX/ag8W6SNWw+x2+dskA8+FtGoP81s7GAdipESw7686M28gOJNujZbbe4zKgHsUi
/sC+JzTxkXypemXWM1hEW5pMTtBsQmur1mW4xHkX4GACQETw1ThJ0NqywRLZmfjEfrFGZg/G4imY
03dTOME1O/Vu30o8aUPk3ZAzBXfBBajT4ZrV2oRmmN/3qUcyPNf5qQqHGYADXtBb3LHfS5v3iH1N
Ee8XzfpzcgN717Z4XEZUZWrw6Op8F543/Funyv7QqbBs/DOdinPdf3t6n7Ly74Wq33/Nn0LVGYtK
uRdqVeiQwvgbAAEJy4aWGiBhsYX7S3eU48BFPdsOLbzpLKecv+lUDl4WKOsW5vtzxoWU278iU/0D
/Dd0XGpqnXP3EUkqfsfwrGL9nUoFuLtwopUhpIzH3v6Q/DuIJStkmG+paepFOFFxF5Khz+He6ISw
zMxwyZceJ2HSC7Y2+7zqfP/hX9c9/1/L0OLApxuG7jq8PYFNei0i2vNfu5n+42P5yv7+rvm//vo/
vU38Tn/Km+FvEcD3EPT/2fDvn1vK/pQ3KRX7/YaK6YjwyYn6KJ9/qpvxby42JrqpA1pIMTqF/1Jq
zv6rlQkiAlszHFPAOklWxuSZ/nrXsLOVk9DmJ1OnDnbeWAYg7fsutdx1Mxcoo5yJMaBeTLWIntzW
9kqil5Xuoge2wykLEbcbS939BCHQNag6WdGF265ksZRuoWB44ef//3eTb/3T585/1OZ//g8yFr/+
Yof7/Rf9ccvYEVflj3tG/P6//1MED6zfQI9TQkgekGi2d/45/ymCR7CaffgqPBFgulHA9i/BVcCx
/J4G+psTjXgWMriH6A7MnVggcaG/3ip6YRms8whUmhqWsu+c6lQUtFBGNltht5MOC0iM1xrzQMWI
oUNIq9ad9Hxb3OMqzwvWeE3VUb6aSBbhkG0bTvK9uHZVquclKaN4QI3AzLV68sbKZm9m7c9KFZ5p
vzTGPQDeWr35sfd8Lxe7VbTDPJ5qN6grcJcMeukE/bbD2cmykNGkm4TxbpkA7Pla07BE4Upssb/M
Abp1vyz2/hXoMRxJnyBgIyT11CwV9Z5rpylJTjvnAOZzrRqOhSbNdWIo9sJvIjV71ePCwAPXdPFk
DLBfB/nEVDwr11hbUlx2QVW0v16V6dgWN9qQvDv1Wamj+uzRaZvPfnYr87o2s3zg4sX4U8oBKlNu
T46iDaaJp1dyH9S2RGm69dREBnNMoYTtVCi0vieRp5/5CfV7HLf6ZhZ4blE/XFUlgSOD5kiUfTn1
9ooXr45ZfaKkmvEXNTytuVwwSd/1q2Sdz0mtkfmVB8X2UOB4HN9MXLYXqIn2bu0DD6AVrXpgBZnI
NouLj09UFhSpOWUQGmLbfhmZClDOWOMwm3bFlOLcgeSaFDPKWFJb5URoZOwEvayj15+M6ppXsIms
/QYCKFu5VuHlHA/zuZeGFOV+6iu51UVT72WDb2ln84RajrnfG3KNgnWR89gp7p+Xfl1F/t0PwIPn
hFmQhlO8fuGtKNV8fvaIEFiay5P6IsjyAYgbxr/4ssPdX3xgyKsOkYEYB+e2Oi4l8uLoeG2SzkH8
OA4c5XlbLrhCVJ2FW6YTcTtgWNr2DhG2fgnDDahEpOV4Ku7WZeom2rRV9ZOMgNrPjZN7iZ0qa7N6
TQr8jx41xdPUYQPhzt0KzEzIfRGSlZ0xjr1yoISjtyLWmI3koflcRf10x9M/zza+RjxcYRfTzqQ7
M3+D/tFm57vNNKIJ0x+2Os3Us8HAhFftkPXg0xB4mCjOrlW/HAlyONHWuHOVkAYBeGd39MMr4lbZ
9ViVATcMBwDrsi74LS6zLuwCxm+R0gQlVR8zhYOxiYzeVcwZNZGasXkJGpzb7xjl3L2lrPUop8VX
mA8VwbDamaTzxTe4Im0yg7Tl0okr9C2vP2KFAv5cgx3GbuTk3UsVVoG6m1WBENNJd9fj7tr3pVn1
rtXe+DVRb/Iar1l1hJIn3sZhKGTiyJU3DZ6I8tqwT36MNdwY2Qy1DVYWZ1XDRMvNOTgIUWG89reF
Ykt42ZFPY608SHCx6aAxSZEO9vMtrdFYWmPmtXYbyjpdkzXNGwyVmN12w7BGx3Wa9G6cM7xbcnCL
iOyXnaIGWANFgsZnUPukObx7Ld281JdRQyz5mBJxKvaLCEWxg3TkKiYItR6ns1aezDCK5dXsZeX1
GEV4P6e5eW3HtHk2izO9LsUSb4tq9C0gOSZN3M4pArZwjbLzZEHlqXZ149McQonTaR2BZq+opndj
SWL5kA59AE0uSpGyhJ5o0IHkfdVgh7l2OKCaZKSh/bqnkPE1mpDn0aG1Kcw2VKTyQrdyV26IJbwJ
WdKMePGDed8MY3jdqz5qtzBugDmOzrleelhCmYxsZHAvDh1oSlmmNxGzXrktWM/vDdAZ52fnrWMM
5LIVGmMDzw6ig0LfjuNq4DwSnN6JasZtB/WQIZlofbDFopCH1xOBoxcKiLhQTr2OPR4KYsKQfp3+
uhZ2jIVwxvz8w+ma/G7VaTxsJc7MhcwC5j9EIDPKKyFnujCpSb7KO9L4TRgX+5KwkrulccV+wNDm
3dJHKl9qWbXiGzUlKrbsbdG2l7ZKg5rn7bICaSQUc0bSkK2qoIwx1OMUnoeUeb5Z5QtJFnJR3hJb
7V0b8IghJ931wEInhxVj6Nt5cHRqtljUcPo/V+Z5nfAzJmIo7MriPZpre6zVrEkhpFw+t2bPGvmj
8Oqk8IQbY/QbO3jlfOOzh8DM4nJ1dV0w/gJgFCxP2NnIJgRMbcnmPvA16znC1mY74vC5b2iliRIS
8949Qi9P8kgv6Y+Q+p7nVrpOmLFOKdevnqn9TfFcajfsoCGJO2V5YDWFQ6aIo2rf8/UsYJoqB1XP
cJNsctPnt9rHurfDHaWu08EbzmXmI3UBECQNFaD+WruIoGVjgUQPDQlAApkY0GGoNh8t9d38CFPx
9qVYMj06RaftYz/iW8WOO2BEiflnmqQNdIVo0zp2zuudxqselSlPZ/hAT3E7eIR9zsHTrgu9kgWh
ATNW9xGOWv5onaTp3LWa9RSG/nQbZVS6bWUp2OTMAckk7l6e8RxyjRoQCCwiV1K5SoGONu4e5MS6
HwyPCPLN9j6svLYaME7l4NPIDY2nqO9nkqiOgDyVDhYYKWw6lfWBYdgq2m1d8YKmNELJZc873r6b
K+ssRPRpON1yZlp4/OXlYVoNn1ZaZpx5ctIH72PFQv6gmmHRm9UGg9Rs5jq3j2TZsho3M65daFey
hZpZz6J8jjEAzrsW5EufmEnmuHQRT/c+l+xGTFXJOlLjjOMvVbMB7mRW1DSj56m14fjYTwdeudMF
KLqmArLmeTveSVymuEzZ1Urjo8yQC+q7UxvI2FxooO4OiObZ+6zttUuPaRh3uoFga8aHoaim8tqy
4uIOlhMN665T6/lYW25DHzkrr3tHaYro/CHmyW3jtHqFQWbo7PV40z5LTOhPll75o7GSjJ+tbuXu
DcuyflAqi36yWxQ/cjeL9bUcR7+7xd7HQt4zE1meKs8jNl1rke2o7hnv2mmteBkXkxsmEY0L2Sub
p/SjyqRHJoE4Lmu0Qqbe1fC/ODqv5rhxNIr+IlYxguBr5261crDkF5Zsa5gzQYD49Xt6X7ZqtsZj
qZsEvnDvuY6vGMlZh3XsMo4R99TgCgV03Qn+8V9KNjYyRfsiu2gwRxOTQHDyZRh+dnp0XQLAXUao
OzSsbb2PfBfrgZyDFXmAG7XoGu3NfoZ5VBDcdpNvOIktg03ALfe7V3HJwBw/t4O1w4GQvqAaqDei
kUa/Wn/U/2xRrJ+r13JCtouZFXt+stjgGdEoMhdLxPPiDDo6TrnXm/cVtWmPScMmPL69LZNDGmQC
kbcekytf8aw2mhHjCZJP9Gyd3v82yBvSfbHQCW8r1Y0AYmUF1TDAwVrvIs3aAI1eCHYndmOO8AKw
nNijKPYJMU3KuL+MwjTtvmpkQqKui4h2OAbWWljjimFdd4T6pRlnlUK/rSqs/k3xhFsyNmD5p2la
HMJ6c4k2K/R7SnA9y9fFnx0YwfjMil0F06g7LG3ZVyy2kBA9rDalNKmnnD1PMsnxvquZoFPr4ge4
n72w+1ZjhVM549cnLtfzsz9LNWbzU9SiOr3MUQ+yD1Xcy8jTEx27iPXh9zCj9QZmrGS7d6CSDC8G
OPXwXFthOSStqRxMkBi5EwFFPojeB6un2+ZnzO+mKCMPYxGMYI9saw2LmbFBi0Ecpf6Ttk7kXQwo
kXbbDy1KetUtyfucI4M9LF7rXyNKruBG9MMKL6zTYQvUSz7tnBJVI/gqnaHe5kqqDlkWhSCTjVuc
wFgn5lIXSh/TIOpjWChpA/oWOY99mQ18S3IXrDwPreeaDUU9VBAgPcyqh5ATn69jia5pXXoRj4Wv
WQmBa/2vqCvWXSgqozc2aHg2E7TuD6VSQYE72HrBxidjxOxl1Od4hHobh4cMTy/2j9aXf5q5Rgdi
ojS9xHVT4rof5z7bcysLfKROmf8O2lZj+uQXJk8iG+PpSRZu8INAuWo3FM/qfsDQPp7ZsMbqzrVO
9m3YxDOfHsVzw2i6OLQdSW3IonRxT9s5bHv+6/MGR4LPa8GGLivONXnO4dXXEoDsWja4hRSi8X+9
n6NNlCpzqz8hWa/LPxdfpsIVPwZoSzqAdb8SLZo/SMtX5BBLfbcQ5XwDXucUaln2J66im+tlaqJf
gSHbdF+6Tv7hxFYs/Fe65lksRfzB74xWXvScBxtMu8PK2TQtqCnBjcH3Tbv5fXFnP71HI5rEe06l
AgqLMzbBvZc48FaY2tfDB1PfCXcoZK58JxhaVS83ytF4QVRadKi6M3q+bYvYpT4bdJDuvTY8D3vy
CFE0NelAfYeyKMcU0U3ZEXvZ+ha21nX3AEP1vBGjLJcH+N7pbwXKgDJ3yYE0bwAtrBn+Xj8ySLPj
0vxod+6jdyMqdA2ojTx2ydFyZKOWvWAwdT8I5/HfsWyoc+MWtv8IB8fuRuHPXwH3k3wuR5hIm0VG
mmdaSHeHtt1SUCOWLW+CpGI8YlbK5DmLASNsWgkGHPFf82hEVp0gnstjASAFa34eH4k3Se89kxZb
N628DwcADk/lBJ9iE5Nzw6GDl31TLpRwuwgLmbrtY6InYdkB78eC6JKNBFtqj0OB0XxfCQOPm0Wc
S75lGSf31LrqizI0zzZK1N3JxcV/ZT+ZyE3bYsUCs6B8zAIdopLtIEcRb1M158OWS5A3uk2irv6F
/bhp73vg5HZLPGS+npIGmetGiogladpM66HukXHNSguUTGFYHsEBmHPjyOpvR82/S9OseYVskLoP
pUEOgxJCPBrtgcv25pYGwsAncJqV5QVKmSb9ll5N5+K32fTYCU3eq5JFe8GMYB60R27zV4eb74Iz
aEBZsMb5nZTTcqfqyf6zAYy1PaSH5qHOwuVokgz0O6ZzzMiyZe6zQwdlX1pgbGjo8iJBE5eY+bUy
0ImwZ/cl6oDWIhckn2X6Z3HyvmNHXsRlGrs83PaVOxCAU8TJu8CE8UoeAwHs0AKYylhMLIhYUIEf
Vdiu35Gzeq+ODr2PYoVKlAHvvOWQ5/Oxk7BB8SnkmtJ28CnK/NI+TKblG7USnd7kI9mjuhTA4USd
UQWPQquNP2AHQBiR68cVgecxWeCl7+JidpAIr5M8z7kJ9vgXc3NVyIpTWOQhG0UZ+aySaCK8bVGO
S8BWqQC93k9I5KY8darPqHT44lzJSBTWCLU/W2iq2Ceaapn+tGwhPzMd3SJKeEovGFi7F2A4LGln
Lv92Rx04t48dfmQsnaZOiNuYXfdim8Adj9QC/V+QQWH8OTuLQEaupAivTlb3t1bVv6/oWs0LN1r0
G3Gle5brEiCYnovms006uV5Gj7h6n3wIVJrh2G5VNVav0mKk3ler6aITa08Eo7bQ6i5aU9ZMme5E
eE7jtvu0cKkAcYwFQGSrDA6veqLjgfLD5ZZz459ssrDrTni59pMOV+DwKOOWc7vGpLiUvrNAoY8g
FgonPXpYax7CQi9/Lav5+tgxU9pn6N0R+CzZr6xHGrFRvl79LQt3c80WLzrNY0f+EW616LXR/rgr
4gyzVsLKdnqgJI4P3PeJd+xEZjccrFlzKNIGediARWN8dlHRDjurRqd4rcuWJ8ebHY0fYR1yzd08
IOc951M7P+aKaYIieCx/LbyEnAkeseA7y2dkukshkdSXURxfvHaVr5jRxJ63pTz6UVadwyxOsc9L
+eQGKBXIMFSNOKEyqXZz5CWXJCrbnsGB3x3M2lXvMAOaEyFXiDNtRtN7UDrG7YEMefjdpBDFPmYR
a/+unxgDc1gAGthkgZ7PiqOq2Rb1bRyx7ctE8leNSXrkrkxe89ICQYD40eG8VLV9BhVb/nbSiPP2
Nm64H9Oa5j9B4TIfnDlBX+MKZzk5VV3ycWnpfFFStc2ZZVD7r+cy29Wt6gHJ+yPduuOMF7LIjEOI
E1NIKoekSy9DC7txyzjRu8/LdIn2Q9T1ut6EHmTX93iue/WINNLY/7pOmyfJrbQ+lBY3J1ALxnO6
wZ6MkilffpWl26/bPtfhbo1dZ9iPUV0Av7GN0Bg9Rs6oB1I02Y4jJ6rv+zlq2vcgL8IBdY65eaI4
pCBwx/W03niUjmDm64sRxUUDxTsZZX7oR6xihzycsNdu6gp36LOdPAROTspm5Knrw3neNWs6H0iz
oEsObR59rFgbHwIfT/hmjG6xUKJwiCpAJNteRdPLfOtplW4DppT/SqYs1Q7s6aIPWll8kF2ZJFeK
fBKS/KxdDwVT6kde5fWdTEH9gl6JScAIRCWkJ4+XXeHmBL17PfaxtZXYM4kiKRrOxiXbo7YKP00s
qmtVEHe44UZAz+GtPCB7neSVxMetFWIR5lDmjMgZz1WR6/pzyFiIbxZHzk+Bv87gf2/RPomVYXWW
Aban7RCmxRvoapSiZlXQuUfrrWY3jo1YrkXeol5YXPd3DQQBx2jbgn5ap3XR76sn1e+ll2zaOyTG
TR5MGYxfl2J1DNaL45qIedKg1XtOEBsNnTu46x7trjwVIqyQ3aZTsh45TtvuOa0cQo6yNY+r57BO
GL85GSke0F4G+V3mjFuIZJgLWChx3T/6Va+Pjejb3xZt9dURDUBnAOeAx/tgW+GqZb60CA2s212j
U5F7Bgkas3CczH1c/VND4x8YpuXINJFkyGB2rq2azWlpVXQWoxc9Aqxyf1ejXq78XqRpBL5zWiAf
3pUAXeJjm3uOOorViX5a2dUtIQjziqhP9Mc1SLOfYpLhezXYNr9vyRRZNpNe019lU7fPWeuUp3TG
vr9Jk3G6eBOG+G3mOwTxuIkNiY8B8ThSvhcMFILaR5E1mlz+hd0d/hkqZzoHjGfPg4gptgs8agco
IeVHMYQWClCioZgcPAhHv32G8bxGcec9g3vNiwsjzY7wK1AJJWluKjb7BLul3DVzOZ1muWAHTORa
uVs/T2xwmH1sysc6XNB9pohag1vgWcjl33Wo5lgI5gQn4QP81YrUCbdgODWjP790rqoMhviHQWMD
udoQ3A4v3U2XQ1MpRs8jpxkGXp0cNYGv94FjSE8aatC8jGMzfcCISwpQ6QSW1UEoBlYtWF6vQons
eUFECE1ItIveW9uLgjZihvxopV8/datSn+nqZ2/FAPOIYytnERGNWopdBLZBPYW5KndyoegzW9uH
DdM1siuKp8XT8XOUc188hH2Drm8EWu/+x7mXftoIl/5F4J6+R4TlPzFh5ysIGueE+SscdgAMBU5m
ZPmXqEA+8oWhWH4rIOv3ad3F+6iqhs+k7ysEV5ByMDw5izx5QaPRZFN4NocFYVgE4Uvr9sRBg06v
mqDVeIgIVzyqefUorKyfa5Ov7cUZJEbGQvTyO+D19vaEtKfcMr1rdkWfVocoZOrPoslygZP6CMYK
Vg9ygHkQZIjeaN48XGEnt9CBiHKa+NfN6xxn1bHxZXRBKDd9W7vy8oYA1xG9CEfuoIYHJ7Km8PlJ
4RTIqtMOQEqtpt/QZHbdoPdIFDNMhj6RWRUEzrNM7Ir7WI/roZeB86OClXEK6l2mWsXIUIY2W5GN
0hCjTkhRuP6RFDnXwp0cZr1Obx69pQ7/Zr7qTnZw1AvnisGSXjfpIV2c9Br5Tkl2FMub/DiVA1pD
2zIo2EcogQlzWfvyxQLxB2cc6Mk/DKPLmMDWhlgj6dbvI4icXTMFyX9uObsvWRd1v+rM5oeyXJL+
VzF7YK+6xmmqvWtwtU7S8TsOEM/9bwzFes/oPOguweJTd4t2nQ2nYR12pyHJqmZLo0NoFQiAdcBq
kZiROiLPnuI+R0RXE+lm7vJpyckQcLr5Ebi8L99aUCDDU+T1c8q9j7TyKZQyOTLuCOSR3MyB1r4j
ZmyGrY2VT2L2P8psabdlSDbZxij8B6gQywiV8Qw5+jhLXhYO4ZR1l0BFd3Ax6wRfeXLLYqn9xis2
Jdqkftd5ThBuqtorvR0Tz1mBOuP6uxsLt7FbJnwAs4CGpDdP3tpH4b2mRv6bWjkUDwCt8DWFPVAX
GPj4qXdxy4PIkVflv5KQ/II7fAHqNejLBVtR7YgdDSVdF2a/jud7ZTGEdqp8zatcezffpkfNW8pl
J1AY7OkJZxwcETM5u5NNFzGTdoISX/mkgJRgXxEraPrISXSxEKHIdHcr8IEcNW//q0Xfhd6Lv38h
+qsdSXeaHWy8DFH/JDgciMrMh/iTP6te8iroz4a8+CO7JfVt/dn/5SbT+ibh1BkgfwPU/yrIZrX1
+8CGVEio4S6lGGz9gVBNO1dyPvLhOQoztp4oCX3Bok50b3jOxbMYu6W9VCVgPIJ0phg1LuAWPty0
659bGBXxqU8JTj2mTb/c9BR9rL7SKfW732E22eYHuLldOYhi2v/QK8r2MFR9VT8HiZZonyH3Fdz6
5BD9G9ukX7Y2VaHca6PABBs2eGwzI1YdhHQkKdBEw7iMgkV/g4pJ4lPHxwmxMNb3KeL8/GFFYozy
jDUDHXSuuOGDqfX20luj+ktMg/jGL0lzRvpWdeqcdPwDnXCWm7AEBH7zS1W2PI+MybMzfXhwUaWv
im0kfJYcrT+SEVfBUqtFa8CcrwoUxyCX7pF9g+sdA7hn+RsXTUyyIA7BessPefNYMdVQ7ygPUntx
l645op82AvdEn7CmLP0I01Jg53659/0CegpJdmTZyWq6zdaZe7yT3MBTarNF/Wd6oiwuAO26/MKX
Gt6xbPDwFzSjo3Csz5ac3TpqvDcjls5cdDcMt1t57b5SNvPMSf8/cL/9pBYRgK/mg9Fa6de2a/w9
mo31s28qGqO1wE9yqTktlrMZCu2dE7QIZzE4q2Bbx5wikI2u/jBcd/YYAXyDMr73wyM+5ereRkFh
aI56vasUISJ8C/TyI0PbO6dO8A6K2tlK/PVfhMxEy8mvh3CvXFTJBVVnt5kMLULaD/H0BpVulXty
QgvnfnQ8XZ894ZhtZBYwlOSs3rGR7X+tM7ywdGOWNVl3XjV499AbvJcK6NJys0rhhRPrGglyWM20
c8eQqBDXtNCEUT4TMsmGlowvtkOQUtEJfZquGu4oxVmcmXAkvoxyV9Tvvlztt6sIYSwFioUP7j3I
LEBWGZ1eTRe6lhRFtLWaMN6QWfRnVjd5cWjqYBCPlu6Kzj6euvVQdqMqXulUCd/oY0q/U5ox08G8
RvCX/T1NNoiIly+avrhmyjTkdoqsTMR+SoGdZVe86FITtjn2C2Z9sGKjSI5lJ5L0K44X3e4ip5rm
8I8Z4U7AewyYwcxMO5dnN+eesLtMTU12NhUMiphp5dzbSzh6ISr3JAsjdQfCcpYd1A0v9Ntzzpup
P6uoyPwnsvLi4hN221ojAphoQZstb4ZogUb6rvPg+3TWGJaGBXFxFxG71RRl5R6tB5Jxg1etS778
SSVEkiB0oOXdruAA9c1OMqFgAemasMZlMH3QoeqR4GBumF4HFjCI23k18/LNC2AAwJOpJmb2ZJL1
DjCeLopCbPpLrzs01wt4Aye/MW7yBH8aQ+mcOSt4hlO0wk2dHtoyiLs/LU8NVf5qbLcvKBFmiuLY
Z5bE4xJG+orLHPeLh7r4Ns9mhj08NYZgQ/hJedkM22Go0wyTEbKceGdCuBNAdwhFLcEo9IzZTg69
Kwyk1a1VdczQmlMk49BjDCebdVannJG12apwqYq7yu+G/JGTY6aeZrXLOrAhF9nrUbBBRoq2fIxT
tMkcb+ggQwIbnPpD0s66qy5orcEKbotiXuKfLozH+N3DoQF5QpuhQSJOOPSuKuM43MIaje3dkKqa
69FNpTfz/jFf/uicsoF2CTOn3bPs53BrQYzA7hwyr3pgkBaYQzKPWmO+kHN67Oo0SX5GRDsNwnpF
M92dkkR0wQ7r/prAsTDRTQ7UgQaI9J7llY4vwlRN5KGucZgJsibOEgoJkiLp1M1al2VwyuMin2BS
JrN/G0j7dKIb9CPFv7FkN3Yr1oGQdhTPaeNHx9q4eaRR9/WZZ18TDGDRESkNu3gqpTl0jznTmFu+
MRKTcZNhb4naTWxRu2xJsCuX7SzDWd0ZZwBtmKfIt6D/6GwGZUQSznqcRecGAGShEW2xClWMo9DI
r/LojoUY0yNng3an0+jyEu0mYKTeqa5WR/+wgqnH7IDqGc4vv180njEwu9Oz1oVx/ytl6jDb5q3o
/wyZw2Llvwh8ABvgsG1DllgUyzaBTekXXdlsYhDK3ERuxA3qbGEHj87PaMDK7KQO2upYoy8ZD04O
N5iRMKNglnLM9TZ9Rj7zQ1BH/MS5P+bmskA0wbw2rRXidetVyVMSJC3XKF5aJ+q3EI3L7nWIyy75
z8F3uJ7ysXe7a100VKgRAE7DxrjIfXxIjcuySzDN8u4y6C4+q9RojP+bGswSsJHAnex9hssTWGMI
G2oz1KZS90sXtm8u4B5QaZ2X1H9K487dYZ1XNMHThrk72bisj/Mq87qzNSgR3hTelHQmHtaJyoeK
Yb1/WAgdhKAWY0I6YiPr4bx1N55SBxlpPodgkpzftx2BOE9c2PEXx2M/b6Wu++oDQOM6PkwDPsmG
1FYCf7YSLo69A3w0wdPxW7/rD6rgrOO2UDjvbs0EuDywEgWpo6kvc3tIwBuHu3qsV4er0ubmW4op
879wrY3RlUEUxfMmcbkCXutQODVRQS5pTUfP6yd4QsJOZBxxYsUsktkKJglbVBe9T62Yibm9YJjf
NPWImMDFZnqAUJrVw15R9iYXZjndfLbUx/YTn6YXXgaHNDT3Bo8dkl2/rL05o9Pxh/tFhZH8j/9d
abTcUHfzg4zZQjVnRiM0Z6bzSr1v/JUnktYnleVZl03rHHBemvSAOLGqX9wOR1xDvHFDc0w5jKCf
e3ihqwhqLWliUj6ah5b1VfJLtN2wYiIQyzpddJwFzWVCupAefRinzpMR/MMpdt0ATlDpTkCJNuHQ
SWqsJEdB8DQPXJhbG47ZyFBn9cf0LHTWNYcaswHUkrZvgxfOD0QVR/bstnkp4dOQmEFUKMf5VDfN
es0cubjU3kvRrFuviVv1Edaz0/0sTe5mP6IfVPXCidyxierDCQwZZ41/HZ15CA8MKqv5gxZMZieb
MWH6jseUUuVAtGtTPfKQ6+Hdmh4CTLbqcDQvCiZneK09Pc97Skz2Z6uwoJs3gCMJ3F0LwDzcQIBV
7MWqvogOISgz778wNjjNN+4snyM2AaJnx/IYZ4tPYA0EI37Ix3Jt0nDaUrNi6Dg3MflhBwExdmz3
jAOH5XvpPQgtdPORAp20KK8HZBKtK7ZPxiD5MqDgwob4uFrJ94SfSfL+/sXBZ5flcVGdqf9COqYp
ZAxVdLPY1gt1f3D1ZBXhk8ee1m+LYVAjuGa31BsPG6mzr5aMzO/K9yrP2ddlE84vIVSy3j/q23r+
1a862Z9yxU2KFge/NQTZNiGe50ssNu37vSw0ak2od/lizaFy2fOQR96wyL/PIk+FD3RRDbA9L0e4
8dSh6/OQfSDdqk7IT3oydbnDwTj6/qoBjM/NmrHSXyYs/MmyxNIcplDxlyYI6p5LPDWQAQvfZccC
NWFr8BO+R6G3epvRTsG/XOfjF57S8Bk6ttCkcTszifMwsHcRDrp22wKKI8EZLxyCXVj6EnRigqHt
mMpI2v0oG3h8AJm0mvcYkd1uYH2x5C8pWDOgEulcNT/zwtjvES2Xr798dcOjES+YhXG2mQhbHDHL
paI5IplUPLSkvRJVDgo+XK/4AcMHosCLw5gOxCyXs4Oos6gQzLkegNzNRNYJk2EvHJ/aKU1OqRzY
oY+Ql062teODQRdGtro3A2ocYCECMMRNQe6MfQnLLHzMJ9ZWrGKG8musSnEslkBcouBmLTfJGJBQ
4DhfQoT88dRhwiNsmn30Kol3hcjdb8rN8IjE3rvz+Da27tJH69ZwEx1Ux9JPkGIHFyOqdw4Id/Y6
UxE8tUuzPObg8KCtQaFPNk6VChaLa/SAf63d+YEN7hNIRCyOmUGfO7k0r64xGJlAir/4+PU2i026
esuo1ieRLlgR+HFCfLR0xvu4tOozRka8xXHaHuOmz3b9IAnXSvV0cRLIS8jZxv6VpgkPP81FzlI2
IR648QYnIbW+j8mvjutP/OaslePW/AemV6yPrHYyKrSxDk95leb/pknX8Cp4xm+nZe7/rQH0r9tE
etlxEOs8Hvj3EXdidOetiIoHqYLydwMYSW28cYreEcyiywhXQXWwqOA8ilaCXsnTK6mijBidDGGK
DwuDb3gEecz52iO27BQSmnTOSItHvrfL+7LZq6j2T+X/tbmM1aGLrwY2FpeC+xAY2k4svNCQcr9g
jdZVenxz5wjdLj9wfh9UBvReUvAgZmPd3FcVc5mzh5pkK4O0JV+winG0g1uByi7H0e4SZ10fBD7x
Lbu35uhnbg5YfEaKw6Xi82gMBkN+Cq4eoY8E/qaBnVWrzNi2xci5k4l5IlthRt2EjFtCR4OqoFM3
yOGjfAnR3TI0OY4iD78YZVWHYCrNMZAWeszoMCxUISB2o8vibNBkPMKxbi9rklOtl4uwzCdRsc5X
3/Ka0tw1r7XD0p6JgbSwyoaovsNcS7eL0XiT57SMW81yl0Fl3qDxEpVSdDUVy1mclAYhARZbe0h9
5kb4kfxpz6Ywah+YSAZ32g/ZUlTrIHeO35OzTjNf71ATBuciqKbT4lbkEQwMZ88pZ89Zzfg0CSab
z/nAVLJuG3VX8H9+Ip5tXwtFcyptGOyWmakwPYPMT7Bg9eOgq+Kayjy5d22qkX0lSfXgLZoZtCtE
/JI3CZIyiILhqVs655LGJvzjMuEBYJuIuA/Pq9+VLjyB1r53qVO/udXcvfvtCqndjP6+nogFqECJ
ZCeqVrYa6ZJH+XVWAARrTZFpMYNns2evPaOTq9Ll1LG+8byrLvL+ntB58ykHsitwR1cBhBshceVg
cJCncMYWvsnrqLpgH+At9FTTPI71jKBIcsnkBHlFG/iI+XVEzlIc5hq+ilmkUpcQxcuWwg9+nBzN
/FCx0ftsA8T8Jo7AizDzOYwrTJedTfzB3y5z+8XzXN0V6ZSt25JqYz86SXXf12nsbFgfiIeZywlt
J3tObgl2Uich8WowGJ3TN0bR9qro0D9nMiovbLXHfYeYNNsEHdPBzEdNnKf18pT00u7qMoi2ZJGW
hygo44eQEvWa1BYwsa0BeRYehfPTpGeQFKkdytculvop5nvYcmuD8fY4c35WtKz93rf0VgNSuW/q
r2Q9tbDTdl2ZOS8txo4TMYU0txuI9+XWDqb4VXLPfmGlLfCQVk5P3YRJHhBTommqa0HQ+KLnhVW+
iP72Y5q+5v0YMiuhcGHSAgHdPwVsPert2k8L2A6WAu0uZrf1ROOk6Qei5n1CK3wX9EHypqQ/R+eJ
WdZRxVZ3jxaZi7fRSWjeM0joDxk2FxYUffLsMUM6u2bU545FAvxePUmSt1IXUg/z5h8EmFH0BIdj
fmUCOTkHsNEq2SlqV807mjG+tCvwnV06EbA5Dk37E3l2Oeek0V64/8vxbSybIIEE4Q7duZwQ6u77
uJdvMTpMf9PVBsSkKfKcv3WJfBCB7iAeAFlOAbotb/qzhIn3flNESIwxRON2sFf3RUZ869Edknw9
Zn7q2s9m7uOSmaThz5/44Otgx/wsVP8yk/us1eqCPSCbfdQ+roFF75SxW5znFa303gmTetLsO7qQ
YjBPiMd9BFJB5oZAiVg9py67h1uH76Ui3kQgNqBFuFkS3HHdkQGTFHGD0CBdlaY4ctCrTIi762Ln
hj3+yU1ji0z5WxjL6ULFCLZ1egvWqLhKfjikCOwJ4ezymfe/EJI3VCuVGtQdFVhCHIsSwVMEhbZ7
BskSusBe5CjPIC7ykAaSs/DCLWi2JlIoQNIYG8EOvDxYQONog35ZZUy2nSwa64/c8dIcYR3y+QM+
bAAu1axg10MLB6hhk2T6CouYRlF2QXRwyqKf/0FfUZCQ2mG+cHY53y6lxrBbI8Vv73QUP+COYP/V
A4fIBvt9pRBxZmBPwzKM81NqtL0w7C/gDt0MI7Z05/Crn4dh+CXzAkWD1U4Cw38kc2iqbjnzjEYi
SuCYIW1xR1AZyZVpGd6Uh8ZPh4EgFj3Fb3nIx3CMfJsM/zXLUjlIB/j8qVUHjn04t9MQ/2ZWqw8M
MxC9wlBIcq6Svq4+prVGcJtotrS7OWujQ4bGd/iLp6afua1X4b30I0PCK8sX1TJlMFPs7WDvxt15
nXNMTXtXzTDXtwCVo+jMFHJ8oyn1c0wfVXvxElHlaNNdb3rKTTsn3qZPdYekauD+/5jLJg52/YpT
4W/kkSBOmFLDF2LZoK9M0LKQ7KPRL5ITNYjTU0FNnFA7V3cwlzawisgEdGLmkS3+ihS/W7+vTKDT
R7ajziGax+rvGGQ1cnXXbb4zu9CzkqAcsq8gGht0l2lfSDsw2xVUrNjqqp2SU+4V3UEptzLXW9An
2SJ5dcOPLsOk/5Igh488LdPmrjdhGT+nyG9+ECDr8ixm4mPY2HFB3+xxmC+6LPvbTOHEL0eo50Nr
XHEKI1H+lBj5LyzXhDiRcbNeUf/+uBNxGvZYxkXQflkz4qFj/BU1GrjnwH2TETnCzxyz9eLgG5zc
fUBi1eVgWtY2+zvYMJqOyomnQJFkzmYWFeHaTKdghQQLLgEuMPpzWrrEPamQVnYr8Da4h6YJUwcZ
jL8Y+mAsVEizKpnUxVOr2Tcfm8TOzacz9ytbuGFMbHVYTFysvwvXDeNNRdneb5vGX3BrgSPmuYs7
uJDkJk8bv2kBHHGAIMhhdm4R7OSrw/ETKGYxJpomuj1SUP/2wO/MHbroGH9Hks2R847XI/Ebihm9
JP96lo/2nuhv5D6jLtCwrEjAqvu8zYt2B2yhKhlZ2nkC7xsyhdljNAfl5mRTnbCHRnlvTsVIRAhB
GFPU/hmAWSTzRUM4ytOdFn4zXSKnuZFfppKYaRdhgK3CJnqts1Wt652IHUhI4KRGZf3dkDL5Rpyi
69Y85BNurQ5i6BgOMRKeOQwx8DAHb8ls8VADM+l06x0ZY+svMU399BqorC73AncyjzHViyh69h5k
Qp2rag7/Wj4pQHsoTrP/cXQm240qWxD9ItYCMiFhKgl1tiyr3HvCclXdom8TSODr39ab3qbKlmhO
nojYMUdeF1j9F6RhM228FYm+x/IvMDX1itKn05gq0fZ7bdp6iOCvVSDrLIjD9dVppOGvHV0vdy7D
2M7WzW7S3JdvLKtyP7KDHtoZTVe6uuOqhh53NGzlvgOgRKDsMcGlPMRA0dOk+jcUqeP+ccIUHTOq
Owy/NizSncDPfuvKKhFnDr4O2GnFYufm6hY/Km0f9IHOGR/PS88yfI4kzteR+pTiXrOCBWpj0y8T
xZ2Z7b3TsyDFHQ9jhqdS25yoD1YPPJOSbTChTZ3x6eMibJPpT4GqSHPXEoidy8BEpolCKJXGxt73
wN0AeCnnscHWPv307cAzKKJLDYCfl47GCfezlJqXKKk07774WFJzatvUu4NoR1yzY275f9e8IY6z
en3+rSwAVpNZl+zgikpBkPJZZHCRQleBup7696TqvaaB2hMwOLkZ9205wPlQJV9A5MlxuID3t0se
Ck19wwIbn93Wa14WrLExp8l+fqKLtPscNNLArnEbuZlAotNrhqpprsKC03dcet/B/oQDdjzht1gf
CiEIleDFLenkGXlNsiJmQwBThwqh/NBBouIf0fR06ss0vxYhHUVimN3sme2+3zzIJp648m2T3Twv
TFtQQPZycTs8KRyikU0Fkui0Zfmn7Ws9IqTepU8c6+BprF+tMwWEXctebFc8eS7FBgGgM+gIhX0S
aeMGUUUwptvXPvr8VsUpUBnlZh/CycutCcfA4QxToKSVmM2tJ38tQbqNuNgimcWNTYk8DngsMGG5
pWgsgCMW6KTd19JJx8uqJac4om56xa5QIEURJAL1yWK1Db/m1GpfVVoFyXYkncNzsIv1eqJJYXIO
vEzMz9KQNSCDg0unLaf0zQ0X2HVATGpcZWSQ+ocJBxdB0DXcdcWUTbu2nOWJZa9I99R31VthpXf4
DDL4u2+A+BAuHpf/Uo/E7kOnwulXlRpPn5S3Tq+O8RVLFmvMD14bp83eDjlP7is1yKPOcnfm+OxU
8qrZpDzXlB+eO0mL11OnBlrIaBTaeClTNSTC+WSvZXgyAw2PHoDdPypUhv0EVPOtlEX7zOmYr2ub
xWPVU5li23/UmOTHijTmkVslhQmZGgYwzdLtnC2c7U4OsRCCmkW/hpe2xyR47CDRUMwlFua3KrXQ
SS2crdhlYoOwXoWpd1Bd2keUW3suL82p+29IZo62nOF9Nn+rgcbdZe1Dzl6euxncy1eYItu8OBVe
p108aRYeNHZcyG+kyMa8p10ODfVwaAeVmZ2ZNFLvkLRMTVPh5pHrYSFgWxCOpwZUKQwzxoGXPszZ
6oguZv8F34Xxsq06JnfXDq8NPVKM1wQtN1Mm/Nvi5MT4ZurMo7JO7AWSqjU+x1ae79fCqs7LFPeR
kRO+o3FYbhXhx60FqYGQx9TTWFQW5Fq47TpOnJCldiD0+53XMXigF8PfXjy3unZcc1vBgvMOSM6K
c1/CUXbw9Vr4/C28mz5L8xTBeBBvIw8msPeDkoc0sLA3Zdnk3+X3ZGQDLEpcRSx6GvvUB0Nu7Xyr
C7EVjHF7WJG/zhbWHGbvkQDwHjcMBucVpOXFzYoGDi6RRKJLuYspMLWhlG7c0feWY4ZBnLy1GQOm
DFeGOyg+83GwjbMvRMGeLHVi6y9B8fQAuif99ugbWKgGtsXJHTWGmFqrRm1ctonsWET8LckVvcui
Gq1tj2vqTMKs2afeCCNO1mH+NdiOePFcL1txCKBSvHeWM590Jx2xp92GlF2VueFwL18BC+BlafnX
Gkf/uYtXqzxWRIDtbS0gJLltQd9VR25QEnq81ZQq7irczLR6aACqXWtVIM9QaE8dYu5zXiz98zCI
Mv6VoYpe2xH9BTuDz1mqwHDEIr8G+epOOoHGxfGv2WQO9lkIlhwATV2JP76BYfpT1038iJrAXQav
WwkOIYlPGJsV13HIca1V9PAE9nWsmgHM+YAVwlpmJEOeBvlr2tl1fhxj248cNCGGn9HdISbPrMsw
R+dUZbxIz+EAPBDNwggGNfOf6TX9ahY1dOWmFAkPVcIr1o72PL1NO9pa9i6+gZclXjDXslCzD70G
0cRjs6k45BC0+BNYK3Ewewq2ndPpK2S1zI+ShscGVZlWzRaEkeNCwrjtd2ww46eZ2eXddGB2Nv7g
pXxAMcy7oGTD5dbMG3RueFvjF9MvDr1pcFED5N2q6cVj4PaUCoGHrcJ916Ddb/ypJZ1ky8rtPpBJ
cgZUVLr+NIue0kqCQxU2XuTVIN9hW8WsQCLAvsRcH90R58H4g4+gfNBq8e55kIn+tTWEJ+7GUzPt
/S5T7Aly+YTXo0w2qezYpiVzo49myOGxiqqgz86ulhP/WjwJeLNAGmqWgGfFAtq5AEx1nyg1hfIm
dHW0BtV+cnatB4o+wnk5mXaCiYcll934JlASNJhRXcKWHL7DebgfVqumI+vVaHvKT3o2A5tnu/iX
6ZrTRTt7/T9AQbEEFM8FS8aRotwKUv/knmOHseLVqMFmUJBh0vjwHuOMXECBslVNHV4IrJP5sQz6
4tmSjUwOVXVPWxrHEKOimbPt3nRK6Ym9WYbKx11WLY7X/iU01T1A+NAQ+BS+7Z3Wtg8LActqGeHh
ZhqxXfp1DiTYYNSCHCgYBinpO6LfhWRqgIXseGubK8Nr33+SGSF5jkFNNKeA2Sk4rnJKzutizd8A
+hbWL3aFSyiMP8uFxM/tvkQ2n+A2F9JoqLzNdozd4itf2F9AaMzWNwdHDVc0Gi/uxZjz2JObVo69
K4gzYJLzRXYE7+cGe9kM0wO/IvQFTgj9vyAI4jd3dSjEsTocf3mZuRKhx4FJgAmzWLeycAd1UGgi
cQlaoE3IaWCdSYgh4i+a4rtdLTXrFw/HDA2HU7lIkCZIzyK4o3hCoCMxfaDLw6Q7UU+Y74LVhjah
Sym03HXQ1sLD6mb9b9cf2xuI1hWCbClZOnIpoPyXmExvReD4v+o7VJSg4LgbaspOrXZqI54v+W5x
A7y6YEyD+dWbsGN4az4c8NKF3a+gtmFRpipN24PgBZCzdQVeeTIeCI8oWcj87pCX3EddoVJZZGNO
jUhBsknVLCx9DepNyPpXaH4x6BLjNcZqd4ZxV/6xQMh89ikgAl5aU0xQOcBlU5E12tuTfX9sprAc
OHDIBsUns/a+9rR/nHMJF5Xkhd4ay+0rgOIrcRIQMORjtJ2N+H5HPruGuMTCn8t97/FLN8gLuzEZ
A4iKcTCrilUFjB2L7DwTE0UQYvlRsTbHvpuACjDOwreR9xxUg+nhP25E2k/R6IcnjpWuoKJQgpTF
F/nXOLPH9cSidUOz53RYm2m44GhB3IWmuEYkAtrryg7mRMfCdOhmaMUMxg0LvsRFvIz4XKyXYfDI
TKcrbtU8QPFntTM00TT4fK4lJ4HIJp3waSfcm/8Wu9X2t7VgmXSHFaO3s2RM5eSSq92kpu5K6Cg4
acdmiVRMQ8gpKrE9hK4kpKq1XGd2NrXZDni5X3rONEdKjSdOMxTiHjI2wpj5vQVTaNv39xYJ5TBX
dB55/b1FDG7YrR07ceLVPt+spwOP8alYucr4x6RbtOHjK8PqqZ9qfYn5wh/xDREwK2P4gPBMCBSn
S0U4rUuImtANW53vfdoRkZDgrx49Eqm9lmKLC6ePI6MBZtMjVYakALXBwEnS4NWrPNG+520qkZQC
qHoFm5Xy6KmWIG6R6pLnQkBQHrG49qluUyJL9oAfAQhwrDHFRiEAlK9OP3gBgirfHlI8KsNxEkoH
kaNqp9yOg0jDY8UquYlK8CxYXxSqOlnYyafKAju3SckHuZBUEJu9Mjm0Vmc7z+RMx+kykie5VmnB
uTcwLPmfbUXX3QmTpMTVgK52cKyEoll2CrjdA+KrHfyPYd7meb5ek9lo/gifIA+B6o8ZseyVORMz
o5SpXz1ga87Moz0uBQY9M7r5oWqHINhTYk9pdua0ofPYr/SOoFa6mO5jur+PHsubD8yq+fccFlOL
tzDAHMu7qH3rLc5RNu9uuOkrvjx9MFA7IR843oGMLMtHD4WU7Gs7Y0x084eCppivzJTqrwikfyuT
0HMvq1OZ7IHzAEZG3u4zra/sEli8snt+qmHN/AlEmV01X+cNC/tAyFuVeYAm5s7LtPVH6cQn0C+u
uCm8yCIS7tDDZ2AnPkCZIcSwpcyUkrfgDrxdbU5ktDQzertqg9xAYzQIFPs094CS2c7M+5g/8L+y
gl+Dam5Rs6KSbOQs0DtEGemtDoM9Nau8Y/oei8k7bX+CVEiM4SWiHCI8LWMeHIRM22szdhmV0zlw
kR0/zUCkCHPeSdfUoW7Nso4fpljbf37Qzc2uXHyizLXPhLZRxbhcE+ojyu1sr+ASIGonj8pn7fQ0
Jyvo4Fg0OE5V06MoB6likR3HWNgva5CUN0u1pbpYq8DJ4nHRqoNlUn12V9DlzeL451IE8R97xuzA
U9jX6sFrsKxdYF5V626x7U7tsO+WsPnLwb6WWd3vkCzjGw3T+rXAUqyp2cLy9dAwXwQQk1aJRFdg
9fPXnrzUNqQRi6r2omJvlrDTNt90TjRteQ9yxljcPTDTR1R4c03ymHY9bPpNtCRFe/TGOr80swul
HkHb/USsD/BVF0wOaY4vmaFu6IZfFid6SVdkHASnhY7YI6rWQgqum+TLQuF5eMUcwYmubYj5XkLy
Fyurfkvsqok8gp5DtHDXwVlH+bYt97nlYqraWnHg+l+lc68q6Gtdz+iiNQAi4lihy3zc8PuiljtS
EOTqUueVNA8PBiwOrvvgjGHwVMTTvNOZpoujZ7fCjwsW7wWLfzjecOdTRtg6KY+BgC0eSgX8s+4W
Sm/tHsiLFpPkjEM4gG+lL/7ZjHbyTVStRVMSIpIJN8NEjbQxCXyfJm1wVBDJHzRP2iDmiJgBYPjr
yEnvVVDa3sXqBlwqZKG0R0ZgrFZkrA07IgpRNpCk7s1LobCzTafG5cKN0kWep2EUlXO4u9cz0a5t
j+NhtdgobqqOssMzgPmCkvBMe+d8YR53KV15rAh2EKpYRHIjt9viL3AYEnzOnZcydv0fE+RdLZkX
yKk8A60lgQYwisQA6AOCwM1mxNZfEqasmnK6FCqs3UiRg+p3E3t2kA/OYrLHkRNEeqjEwMqbcsfR
bJpCZNNBNBZ54Hzo1GMBTdp8E5PxxFtH/uqn8/hB076q83078hAkBK0hrHXGub9wlB/hdqf4gz2u
vZ4k+yJaLodyOFNETNrRwKR7HEWCvRLQjkTnqOfF+x5n4zvHZFAcuPE6oXCk2ue9Yef1uFA9WrQv
PQIXNSVoGpgJKRIoWNwvdVGof+VQN/kHAoSdHHE25NX/hW+8Ip0/w6J2vLzfB3QK2JvCo6qUnqyx
CpDXaeiWTBQo0m6rq5VawPZ+60uSLYFtqvCBQ/A68bsG64/PUfaxoef4I0aVyp6pB1BPLIfWYtdP
fdDD40H9oiOvy6z/KtP3dAJmqj8jYvIkQxu0Hku1zhEWz5LAqMLh7OTDsdeFvwMm1MD+wMBO117W
SPfNGiu8X5Os1A+AgvvBzeR5kn/p0JkRJRe8beM8M1D73BpJ3KDjwJfhEeK65Jjf8dTi/ALTxaN5
D/cJl2jH+ha8uG3W8Th7LhypksXyhyhq1iosFgsWRJ6ht49L+hHM+AzWq8NFteOXb8jhxiF7GQpl
toz/3HxELuiRy7ODnpKqBcBmWEu0jrGa0wSwfN54XTKFcHCIpF7HenGHm+WoGJOk72e4RjX/iZ85
d+PLoG/cyvMNFpNzzqeqfPaMUesGiLn3hw1/cMErPuwo414XUihMlqDbsHffUV7a/3S78b4Rye46
aLoSWTuzF86+RBsqb0OkXjy1Hno5q5O5KrzfCPyYpGK0tU3eyOIqKlrHcW3L+RsKSXhJCvyT0Urc
xCalaS+HWTI1HObKiiWQlrbzonLJ7XeNn56FoqSq9pTgAx6O3GgKOFybZhXeJEwT1Xn1jH7s8nJ6
7Sn3pLsMRa48wMAxxe7e1k5Z25zXv1bOy1vPUF/XI3zPm9AJqB/DGAIuAm+awjR4GDDrAEjPxv+4
/UlFWdpl+nJIgwKsGoP4RJXRHBzHokNlJ/i1vrXrZOaDX0mLtsI+R7tLMK+WW8qFYRbg5vJZxwdg
FL6Il6/csDrxwxvEbbNuOZi3HwE/+AzswuYJVzFSnH0/jcnGphYLUDlT67CdAr1+YaoffjgkFBu7
GxbocPEMQUp5rBAT7Gr7lQPgC82KK/sChAV7PxAwy6MKGfVONsJOHu+FY2OOyx1MpQgrKZ5xXpze
fuAB1d7aRGU4z2w/39dB3V1mh9ffjQjT5F5Cp5RnWcnK5jSOVkbHkteLBwqr4S3dkcHfOZSKwCGv
XbdEEiyvavfUigTpU4lPOv8MRePDj8f4CcFq1AoCQ+aYX9PgVG9Bw8xXhlQzoesU7UNRN2u+Uz4c
mwW4lLQ/TNrMv+OqsY40cFByt5pl+VVanhoQm3Xzz7vbbrem7Hv3mWCBKPcMpRaewFJBeJJpli4U
F1rtY8ksc4GcgGYQCqk79oRYJE9BNcaRillYlXvOoIxcQ2Cq9tAPHCYx5K+Sba0V2rfSWe/p3EWU
LT4qM0uaRcfsXOGy38Evo97VT+b1NMW+L/YxjkRsUhXXOh7dcAQUX8/hUTRh9ux5eI/Acjn1a4Ml
+08o4mDr4n16zFrd/zd7hXDw2k4wNhLbvvAinZAvwbHbRC3nTdphR+LqkuYyYVw/N2wstyBHNAHO
ho3zM1oNCUHHoMmdw5T95Osi6wx3kwv3pPpeVsvexzOJSEb02OavtkEqRanbIm9wHsLQydDetI9z
YsMtzQz5no4dhxsFfrh+lMVY/S0WQzlQbSNwwOz2cJjByd2E974AlBgTvmSIE49t0xZv0MkxEPPh
QznzuCGo9rWpIIDFpF5zbSGCtsYX5BU9rIz3/AXGgWFQpxo1urt1uOXxyaq+/AsbgbhEKmeWoYKi
Xx6UC+oYtLr29xr2zW3NlvV3Oin5Rvm1pR5hNdaUACFUcLOgBgrWHrUwkWfjsXkzmQx4ObFbuWPR
ppkuCUJBBHp4KZ6qTE2nhA2gv1/ybrV2JYmMAy/WNOEJn49XXsUdSnYSUulTVs6yKVonP6iR6ot9
3uX2ozcVvB8s5iCQjlxRFojFsP7NihjiaEjwAiOEvu/A0kEf1zVklWhP0CPIW5YnbswB35joTj1u
T7kpwyV26QjHkAS6qudVCN+MqExSDo2/05A2UnQZkf+xbZNGWO7Vg8AHwBwtQ7y9vZvgh+sHf9dU
HeE4LgbIx0kcEuqmFtc7086jwNkAO6oJ3BKqYXBDS0MmckhK7UmLzNtaBmwvzZxNL3ndpaTYWtI5
tzIdGM3jZcn39kjK3R/t0b2CYVjdg9NXOj2tDuEMOFp++tqyjQaN4/RdemHWSC5TSqgFHClDBI/7
1d7IlnKoZyTjtb/CV8R5BRFPB49zr9D3auo1xLlBVefaBb2IhctKuiWSw9R0D+uyVBl+HKsm20Yr
17KL0bqWbeILktRDB/iWPBXOwh3e4YE6JxylOYb7xK3/dWtQP/m8vr5FroNfsyWnIz2NPJeKFCOz
Y7s0j3prg0xP4bv7lDdlR8nOYILr4Dn1++rlhYnaqTO0ZGYq/RWSZVF07NZ0nnwlqxM2wMWCEO3B
dzo2G8NIZH2S7B3+BVlSyW/JUeOfKRdiqX0+qy/VuNk2wUASEEnvFfJSOYqbqL3e47c28/rKnExB
rUXNJGj+xNerOpYcsNo3f4qb/m85BQmtJMpkxBs0ffHnYO0JnSMM8eZV6H0rRtkykPsySGpwIaoK
/rXGC9+9JAWggdLNax+3BdcFKqueXlkGcmdGAymIJ8+anPiK5RAj4qayF0TjJQu8Dz8o5W22nKI5
TtSRnISsMUC4S/MiswljlS1D4os0jPabLoxbysGyfjnnrRd8tx0Aqj81SYzfNS0dPmKmX/d/jFeF
7VOMz0KcYBl6Nc6ygLOAJgzKlqPGY95+c6zrlr9EqJpiRyzZ/a+jSbZ6VnfKB82Go8APWdNreOhx
CxERDzhQboSKg3POk/fimUX7cECU+zO5k38UocBkoto6iETsc5Xrsa23tlLGwbkh+gjAAAewZg4J
zQDBWE85rqj5sxul333B23Bz5pwlmb612xnDWznzP/AaGP2LK8Xp34EIdrAj5nAYgu3MFpAAd1M8
84wAANObFOuHZmXf+X0SaRWGDx1z+AAAzQGIRdxtlMeqmKv0lOZu8g9Lu6p3PKndZwbX8UzXtrrv
vcPhd9FV7Webz4Qu8iTpjiQ8hl8aUMChDfr2ZwL69NThm9AvgZ1kuFcsN7z4gzt3G34KG7EZPySw
Kqae/De7eOPE+zHHqEKQVgQ1fww9RhHqqBeDbcXyx7cmKs/8jddMAC1usAlSg0RVWPHFk5u/cmVg
itn9xPKpSzk5LUxO7rmXiCqYn1Yb1cXYTmbvPHjT7wWMj4LlWw66grAJBWR8jM4Xw56CxJKWXQ5L
jEgxV/RsjelOgRQ2+zzBp/JJiCHHBGhNcrrZVc/Vv3FJ1rSPIyHAdlfrBSaNN6T6EOZqYmHW4Bna
ET/MMmhdmiCWpCbMefayqWQgH9gINr3HsYFunMAiY6t7D3Crbt3mBFG+9vC+tvPfoWYcf8zTgAXw
1OfJ40wO4icL0dqTKEG6w6Nmu2ioApzpDHwiBpymyzW9cU7HCaX7AjVMz/MtFsCzzZZck31kgYqC
UhMF+GmCPllfslpWcF/xdRwETSy4o1MePJDcYntn3G7pjikvXYzLXNHV8F0XtX/JiaLUiIZN5v03
dXll80KNC45tmEq5Zu5QyC6+EcJqyrcqg+IY9Uxp+X5xKUQqXfjEe+qUlzyqe8r3QFAUcfXHJrzn
fAh/dbAwSAiFbyO5heIjwIOALIpnNk7PMCvdF0S/nG1LBr+xsBV9YPTElJGUMbqEQw/ugcatftty
pq8elZmJWGc4XW+Vo5XeKmN5z2y/4ywqHBi2fwY3HblAIInSYMZoQ94E4iKH3sk9xQw2Lq24DY69
YO5TayfCkZgCbiOClx4dYzYpz0NdAv9nqrTW4+oGlvVaD2C8D8GYJtlds3eSx1VYIPZENcvuQRv2
+5eBq6c7FFrTI64l69ldkmTDI9fv+g5oS5e8g1rMyN2A46TxbQdJxMm63+ncj8WmE3VeEONIc26L
QIrpcK957aNldAwMtHwhXCE4qUMuqpcTNaH5DKfMLaMQ4zfLM0IdJ0d4ENNVMKKlVC4Ryk1JVUvU
iyZ5RBTJXyqvxRGSC1nd6x9lygmnSX9Qs5LfUD1tKCRmwpqNh5PvFhbJFlekADJleUlV4WFbvVJ/
F+3iT8d85rRf0NUgIwVuZ5+gWZCBpQOBgc8D7/d+x5zlzM7czVHPrBNuhEAL5Zpq3D7CFjrtyHxB
ISNnAXeJBdNdjIcYCeSrqdeNM/lBfWURT8A/K2vW0QHOL3xBnp2xRXFJZ9XsCjyCn7A1abZaOzIO
emKjEvuLraPVZW/JddUvTrwL8tUEX1RD02TO2t3oF4iCVvbLz1hevCAkMhGEDnj2I1PHkr6tPAeT
yE1SglEcmk4VeiL0mXg6eGmDll7I5YwVH/AblNHjQua33XQyR9QonUkRnLnfybYNrf7AyzDzKPPD
f9CxeO9hsmAcmc3vgM9weWQJS8v01qHykMMDuigq68DV8LJy2RanAT8CKbiBtCx+WT94o3ne/MBH
Ee2HRaCCMEPNj5Gw1DnXvlKPORuaf5wsY1yKvaYmvBpq8Z7HbiyObLfzx5SjMufTQvTJM+YUWqqp
M0KcTkxyYV+EXpYnCLseObAN62vJgm+S8jbUFqhIz6E/cJDsxSOeWN4njhnrV1O4OEOllpB2wY5c
5hHySQrOFY3ctM1PA6LrQde93nPsIq0k7co9TvgbXtMUND6dY0O4Ax1BsVtHU7jc4nEprxQZuisZ
bPLD28IxSP9oXyJC5V2aiF9welk43L5ihPftg0/kkY/JFC1r8bkA/e+p4qy9jg7Lpo3V1Z8GGo14
+eJBxF7gDu8pDa1/KKQ1eHuJuGPPs/34IVMLOBXkB/dNIKTXp7laTX+n+OjsCPEgviSalx9puPv+
bEOBaq3ud5t2PhsF2fCHKVSG1wHLaP8yJ2OhHgJ4letrEPaZ/upBhu7rNgRKGzpNIelzZK66rmx8
aWjql0/XJdt5F7/+wTjEmGR3gGlrH4tVPPbtt6wW5oy2HmkSzNq8eISS7I83MQs2Jg3DDcgrz8ZT
aXv9kWBt4p76nlFjDDx0867hP9yU1tJ/U8k6f1oWwXOQVh1ppGE6ABWhw7fCJ3uaLLdmnefxI6LC
LUH3pIIJv83alfnFCaDQ/IKE4cY4wXz3yDtjrRIMr3hYIhYO/pcN0uJGXrMAdtKErJJW7XJexGK9
q5gX4OZY2XgAV8C5Htxz8V8aWjOSMoU8T2aoK8ob8wCT3ez7i4J0M+qDdMZy2k8lSODtiClfbJl3
q6/Od2Gstg2JcVN6AZVWbJqvvCHUS8npFeOJSMl81EHxG0BtdwHoPWvS21o8QzHOd1XGczpiklhf
pAqLHe2RVn0QpPmjWsaESmNnKciYQGLhwWQfbIbtt9QQV98k/iS/hoX8NwdhvqaZc/3OsTjvcXa0
snebZoIXkg3tM2mYHzyp5jc0+/Q4Q5theV+U5xKrzFEAE2QFL9uc5bHxTkopQD/ZPcK8CezB7rfw
1s2Do7NQRINVKFY9VMLdpKSXXnc8rHH+pP2xrGoF/GJ0P1yWCSyJxs7l8TDE/tF3PYRtecf4YFPg
p2RVnP5bM1m8klJdfoOZtKBbeLFA4yO84trYqfFMZuF1Nnb9ovmxv2DX9s9MqIxiElwQqTQ7u5WT
8X7y3G0JCKgpvIT25C8PiUh9dSBoS2xltmb/QAPVQLJAwMlSpHKepFNz+GJSiGSKl35rd+B3Ya7i
HJ2W9eJiuWfShPiMlI7FbArTCtnKTtadtMXk7/AUZR9N2qXvJad+HvI6fErbUr+0bQY2i3mm+BjV
8JnRBMvHVWBo0FrUFyeO5VcDyOUtFTMJSDXk2dGf0fRXufxt08Ac8mT1btT75MUx4MaLBG+9YdN7
rrp2dY/txid09zjaHMQjM/gjyS2/Oy2d4FNV7fDJ/LFEPcmYvdsk4fzb6yvb31swV/YNzABaSLsM
eRTbNy5ZC5Oc5tuiyCSc4qM116G7swb7JQilebLvhyx8I1y/qQFDicE4fHCrnJo7NgkbXlLlTqJ6
oW3QYHLWrchObOmjRRZmX6WKOYuIeZ8j9bXBeZq6EaSJvE1zCgBOLs3ZGrPkfZn8F6JW1t6Fz3ex
cT0f69oJnhVh8sNaNst0cqg62vEsajkvYJWud44Q7jnj+4FghHrgbKQwEiVmdBgzZFm/LzyGz+Du
+G5RmuhkbPos+GjQMdejxKZxk7ysjnka2x/YH6iuwPSMqKrAfvj9OhY7I2QgOT0OP1gz9WuYN1iB
Sj//wIjpnmoPBnE5upPAhQ8aEot3+gelKI2yeug3GZjMja/5ueoZllU+OvimOVTtGiGgYBXK+AB4
DetgysqKK8GGcTelQfgrRWziSD9lCbYwy0exz2WZ0tMDvQtDRWUf8WSZv9Pczj8idyrG2eEbv+Ec
uaWZ8apWcfhOMy1utcS6rfffFBNks1CFwT1yJ8AQu6iUj7AAghtQLydYqmCJd07HgoqdLbg69wE7
BQfRQM3jXfPM7U05N9lZEbThR12h5VYZNg7bZdQBe7rVExttCZh649Cg8YxABSyavU8+MzD1biF4
HCY9jQi6PYE+0PS8jIN+DpP1yGcdRm23YgdUFvIfkdofF2vArncm6zxn5kykmm1l6w/5v8BJ9cYa
XF5+mk91ha5cvKxLGAS70Tf0nkA80ESZui3Hz5IXGkCuz4Tz7n1gG/v+LgkxHuKSeqZHI/iytHeh
BXd6ABeQuOcwcXioUhwdPtkjNv4B6tOWdDwEU1w1F4al8uLN9/C5j9Xid9w6fN4edVxtWAT+nqaQ
3oG+wRVtOdZ/OXXJWzdbAC2SM9izd5mQHLGClZ1Q9RaAKC/iQFUvRaMKOJdF6Z4Cts1fgeqah1mN
RNAZh38zudd/qqq5lveEJbdurPifKTva2I7lfJu2vDa6Sz4DOOabAUX0Ggd+tYeM7qQbk4B13eZe
ONkEbBpe6pn8XVtOeeOFNZ89Jq12Y8DybMaebp9jJ5ifGW4hyQkFLoTanfsrtOSN9S4SG4Auu1w+
wXA4sqWwWUDyY64du4uOJtczzh7c1mlOegFTSLdLS8X2gNl2w0gffnRzQpRgbNQRGxAAjrwkYpuX
3asuNYdNCoE05iPvjkxdTRY1vkeDMPy9+x1RTeVfxKmwjuSSOE/dtCYugQZ2RkMyQJvvBGwuk9W/
Ia4MYsPldze8dkP6VsRUm9Ljkv+SyOa7Us8B5HHm/5kyXNOqSGg6W3dlNaYcWZMWeRZmA4X3Vn+f
LNI/c+wOL5z1v9pYxAedgz3+H0fn1RyprkbRX0QVIgh47aazY9vj9ELZPjNkkAgi/Pq7+r5OnTNj
d4P0hb3XxlFPhcCKlAiCWn+xiJ9yCj+lL6YvQsIl2WLDBmBA97VA2cm20leNudg9Lb8eu/+YDidx
H7oTMKt5VNdc2iHUqSi/Cc9rFEBBcUOLkoZM8uTqvPruRMiO36nqSxciO6yo77dF5zHYhm3WHhZI
Zk9pZ9SVLoWzRBpl/iPRw2zUuCIlMA35thvl+9mWcyEgbgfAz65fZTbsb3KFLV3ltDUWsKB20Uls
1Rb6jjnFiuiU9D5oWRu2GdI+Owmz3Q6zVoyYuN+1JtcYGsj+NnZhuq2cRxIhijbUwy5fFaVsi7qK
RC4VjwArOU6WN2Bz6B/dyRq2/RRhbZ3eydr02ePfQB2onWDfpB9mwlcKRS/C5ItSOZtnA8+cPbvk
OMNTIaxXZ2Ft47qmvLMD1/lgRpN9msBWp2iIpDmIqjxAiLzJj0q+H+zhTvaUNAzD9oEDf7HTOHe2
pI0hjUk6cngmDNhFrk9g3SyyU+eQWO+B8aBnAvlS4cp+CVw/iyP8b+RyRTDQgt55r3Rvf1jg2qxD
ldvFz2g8JDfcWvVv6ffTfY4aKwLuTkzX1mHef/OLU+yTwFFzcoz5QzPI6uJNYbfVJmTUD/cBQwfw
nWSQtMstdqEcbbx307FDKs1HdcyLEKNAzqqrDlIPpd/8N50RRuGWPBc2xvKW6hhFVfHB4IV/bIye
64HNaVTWZ0wC0UaFU/9eQKPHozIvjNbXMu3/mHJ5TZNbjVDwph0mtNwIgT0/XmAK7eQQVieMZ+mT
ZuXwWSTuLXWjDhhr33YNzpxxfOJxouQCun5gycBUI7Rr8nVs9dCFkD8L8odfJ/gU27I0brdFmCBu
OsXs9ab1e8PysNTnhKEH1VSatQQCgXi9W8Go7whC6UmzziLDMittOOCiHCWYH7gLvZtjuTtF5vpv
qwt2lyO/xa8/5TxZeZ1sLSUA/Qu8Ol/KlNOlZjrjHiiBQvDcbMLxovGAI7jNa4uJLroSuNy/0Cfm
d+Yn9iGsIl8TdNW7z2PYdtmpFKyz9/3qeRh5MMKZjcCm9c8RHlfRjJg0HjN7+I/HVzSHmo39H6fI
p+bLNqZ5XLtVPQUwH54mZCf0djoSOPvDqbxh+kHYnFCzeaRKRTaw3gIW5xT30Nix8kink/WVxtHr
mHYobnBEroVzDNzmRtFL6uli5mmOvkb6vAChVI97A9WS9bIiu13+0zmvwBoEkGaZNiETGdcMsCF5
pM0lX0JuXr7Aoqifg2k0QDhWVZ5zJ8hg5rX5z+JkglsVbbW/B0jjV094AJxpN4ETeyeNjlrLYIDb
Z7JpjnSHaKSLsQkexQR6Lxy8gsa2WsOXLC19gHIGsd+Lzeg359iAZ0M1MbrE9SJ7aHbJIKzoDgWM
I7cDMca7vPDt3aTpu9ELwi8scyL/9jSuGaM6JDJupKBs+pIINY/rEBV+G92tWdPYh8HM3l/2pu25
dIecDpBgD4GC2pnueAtvyGNCCPZQS/rfHLnmI1McsnzqyPPQCycu2kyIDiwgQ4xFJjadYQJkwypg
rIPNfzt6DNX3fhisn2hufINTzGMZm9qN1I/TgG+UfLoOIe4trtmHFOh3eXGDwjk0eVmMy1UTVLhg
P713YeI1r+ywrAVhzs34+2XTv7YfmYewAHWBYo+CpYKWn/+cKOik8GerptoivKnfOj0DKY2IN+2X
E20CPyG+qOIFkAmjqC1rDiH/GFahGLwyr5QgpKCsbrH6NMmzm5ZZWsToqrJZU9Uye86JfWfgLBiO
uql7jZBT4BZGGpn9AaFYJG9JPZroc8IfP5zNhJIf60prGTTaBhBdO3EREVHoHBAGDNMx4zUtatY7
mbHgcrSJnd87SeLacKlBOgFyC4l/KE9lmgczYVbrag/EK+lurknLGvKK6o0/KhCcS4GTnUojTXCA
0YGY/B+LSFv+nSoQKBOMhZwvASlHJSd9zapEJ0graI1LHxIe2Jduz1QZAjh3znpFERLdrCuEYF6j
wrb6o06gBpGfwk2yof8SuO2UHcW11AQipUgcNnhkGYllc8rsGH10/1mm820lVTnmnuY2gaYO9ILi
C3OJtxk6X5fHsZ7WYW8ir/4kR8OuTwTWQxvGCjTGTmGXxZFGmthEuUxr8QDirggOiw7c8DSDWEtQ
czaUm7BknLNxR9oTAD3snHwa1xeoPEAfN5anhuFSDwnDG2T5bQNeK8znK5YmRMONkXTPDpf6+FAO
c+Af666Jpn1o5avGW9eaT8cZQfNuqJVm747GZTr2GCNR4ldd0L10N1BHK24pjchdBT3zTQRM5mKS
449H0NBvsXikw16A8fpq8xFdiAfZmmum9p2nIPOXGy5rQNnUS0JTTujCwuXUKVdme+FMVX3HPyk1
aaIaLS4ngSTN1BreOmsJntE+memVeKL+UQbG45cigQZGievqQ9PXLjy7iGGMcDS9vo+yjFq2sieO
9az9Q53QjL8juJ9fsukwQjnsxUOcZHj371EndO+qyhRUW+bsz401Dv9IdS+nI3ZX1KwVatIHRohu
8ehph5rHDecdj132jbEi6E8Wg9WNVGnxWHASVAczVVm5b0i9+5GSiJw4x35IwgVTy/RYgnTLcIDm
/Jygh+sLrDDS53PLyb14LZWz/GMUP167VLfjIVq68AdYnI2dmvBEJozuQPks4WqQkZ7K9tR6Rftf
D1eEkZJtEUvXr5N9sVmwfWElna/LrKw3XluCnxAKEW4WjsUYnHo/EQ8TDYu3b4QpL9kA9pfCTHHK
880X3t7TJcvhjlkBbg0c/+wudBHdV0DYrDjFkUGXyAkkLlO1tm+YcyTzfnokBNXCyTGzzIGgZXOk
S39EOFv3QAhCEZDepNCMVNLR3wn5G3e+L5Pz6OMi566eSpA3osVJKHtWlnHQWPJ1JZSdAQZKXx7F
LG0hK40iuCNKAZuUtIAG3sw5mWF6V8k6Rtjml281SPTpWI9j/WNVM7q0kbEsz2w+C5xDsIl+vAJ7
KhZ6kQSv4MvLF77RhnVAV/VnEj+CD+HTvh2Z/znIj3qD7jhvwnHfNcq39iHtb3tYXebrMaYUGk/X
9rx536F+M1hcbbx9PXbvz3ydEnWpfMDAZ/SvWfpf12V1sbOGaUh31qR1dUrgMuZAYrk9cFnM4gXG
OdhtyZrvFuVJjTbi/3sOulEzCxGJKLdVRTW4mfgwoYQqCONccNPwXCDdutjANvOD4EL8Jj2RdpnV
rbxSkMAyNdXtJx5Gm1FFYzUk4fhFhSF+GiMWF6FN0eBWxYysuBac22ZVTnDA4gK0mZMSY3HPyfuM
iaD+EK1P3C1PL16C1IBHigkJA8LGbUgyhOYgOpk0z9PXbmHqvBshZ41bJgfuUw4zrI01v8NragBz
xbPrpVuoseLeGnIbW0q6lnft0FB19cxb68/Ot7ruD5PU5s4a1inFujWp/EzH5+00Jo3hwFCNZ49N
WDND/wQR6aHEv2MYZ59FyqkhssR8izqs8NBUK2NPgX2ORdAC+vL2zKXNSbMqRDhDsplAPYmxt4ib
yen+wAqTy39OUpMFsqkF07vvwjUoFKg6XXmkFjRy03e2QC4Nhjm7DmXDp1EuYiL4yJNzBIgnYog0
z23U75YJM/9GADydtpVVm+VgT1ZSHEwehu5hsJiEOZpnZ6MmPfyEgtX2XlZquhPocdS3YpRcomVI
u+HEYNxK7xRZovLgmkJKiqcKfszEXOFazW6IsKmj2sZVWgDkkxiGyDRh4QbmhHGs4KOWJp3sIxuB
If9iuTvqe09iNT86jtf614I5s72xu1Gtx6rtiRdz26nxj4vdFeGJ22JiFp7feKZDSisMhsZhVera
0NS3tlLBa4MjkqgpeFDp92DGRp1Tbv9/ZLSwouHL7l6sDuFm3AMIWR+8tLH/IUqeH8d0gietcqAu
eB6E/bRoQAbxPAGMOXetE/xDwsCCTnp2HmwDFI/hmaCRNfjSgEPjMUT9NAAwpHqoq/wh6Dxj7ww3
sUVLhA9OoOjdLlUWnNcwIgaZ0opRQ9Fl8PzAvcc1yZIcBqQji31hs+p8cWGtnSpoOJQPU/M7B+ih
N6YbkI8YH5TzTqQNU4HBG2EjNpUeHjuQIRSTtaEaznXuv/I7JS+zb0OE486ObAhzCTlORRi243OO
SvBUrCz4b/w0+wHne3bXavFha7a88QC68XGdZpArxODpjQ+/Zadbe8WJb7nnEL5gykEtEbk3YSLe
saIOxfMy2j5sKkbgW4dzlw2I5TwGgIVsTM+1ZAbWWk8C+fldwSi13NbM+PbKKsgivEU+dA16rV3F
hPyEUiIDMjLX0QHFGCt9Nyrqj7U2WFtrl7Sow2Rmq7zrFheNkhHAwgYd8VmYJFnFDlCaVqy4krUq
EcWuOJHawvlbauxQWT1zI7Vtc6umws8bJuaBn0E/QGdjjeqyZFWonKrS2eRTC8asqZcv6dYdzN0V
k4qNL+XsOe5rypR7l9ThDVhlxBnRFMCGto4+QMf8B+bIg8Bqpiekhrz/xbjyEjCy9R9n+qcrxOCZ
A49h6h69Y/o2WIN3KEMew3JaMiIu6lyAz8/oAHzlVvcADJA5LdHwV/lDeW6ULdm4lqg0d1Fe1neR
k5THvirkWxtW3IHssLEcdUCCN5PGLI5QMMyKDXdCsMt9FMkwh5Joo4fIgZeGd+iQjYRRIwLHMjes
HQng5dQG97nA3gxNA92awSfDEgVAieutOz/xuEnhGDzkZSYfMzRvd6EgZYjBNOCigGkpMkulf0aq
jTGmbltezepCQKISj7zvlsmqS8nLL7adXYepVMtlwYxMHSoeAXuPaD1p+fQ0d8fSa+A7jSrnbjc4
Yz6f2OTaSWyqeoA5S2WBBYZ344XXmqRFpsql2psgG+048LQqv8vFsELwrZkjt4C5BUugJp3wNUcU
hdRGGbBkyKJlBreDrDfoAwjHTvB5febTs916ei8Er19M81EvH72tsmYr1j7sHmcrHaY7xix4OiRm
PY9nP0LUsEkT3KiH1LohLjkJAFYpZijutnImxADMeyIUlLYXHTxlqhu+loAfrpfUfwBMcdugDdnf
KMVMBjZALbfsH04QAhDRy0P8cBKCSPZszsm4RSpRwyiLiECj3R45kt3GNgTlMS8jyK6vkceYRQb8
8oLG8zZCRqm0zbNaL9xGtRiZXAE7Q1yOVjpunDR4AaTFEo1/vnjXTctxtoSR+nITNnxbkEcRNwj2
XXXtsdjy9c6kcu5mZLtYvXAi40jFKgs1JAz6cY/S0nsBRBaxlUO0kSLxK1R+yEpKnh1nNtvJYsii
EFhugqg+4D7iNSeKGaBnZiYwjBnUoNhrHG85YguazLZr5sE9YE91ooML3ejURrBd0HRkxjA10bq4
wxih9WEoWa/sRK8IoohkryCkhFb/6I23aIyQ4Pm32lKI+AYcI1ftlWBloQmiCC5MmC+cJMq2DyTI
METkSSJuNieM2L10xCo6uLiaLvuF0gGBuQmX5MuGYIbSZNC5jouoqlg8uUn3apNH+LsuPexsIp24
79HqtvT2gSduP5sJg7c1HbD9UHVWmOk6ALhnvfQ5AYJk77n7dlmJCqIV8eiYHCo3Xlei6PYwJoc1
RgxLi4gymTKQYF+zxiC7HdB8bjHNRwXT4p/DF/vVMPEN75ulsOYLhybOaALhPLx2NFjPvN5YWYO5
C1lXRSS9UBFEuUVGjbyhARAtPEfInAHPJax0eJ7s8jRpSFhb0y/Rp5U4lrMNiptdCBFr44M1XTqH
LUOvPlGWwmijQrD3Iy0FGTgOQgRSrbto2HvIm9B6uuHSIr4Y+5BRE/3Mbmg9UE1OBSVqM4YV+Ayj
nay89MxFfGberZ8fWbZZ9sl3JOI9k6ganqExYbib1cAjBIpEjlu2W63Lyqbur36BOv5mHJ1sOHkc
fpwpLnripmhobwU1fhizyeLEqYQgPyfF4ihBTxOFu+NzaEugNInyTuhW3PTFC1HVPbJl78nW8Ft/
/vSF2+o9nE9nPJRV6ERbdCPSZyWLEovcrbD/zrhI+hhKQHCbtpKxt82QHL/MeUUmJPa9gYGOtCZ/
RxHeuX9yyPz2q6DlsoBDB3mEb4HnM0aDUpV3IwpASEgUwudSWt3v7A43ink9NwcKwfRlDPCK7FQr
sJQDpZnDO1uKPKzBUZsKRINvmmUn5xbUbIAUkL38cBOoUpHKf+CG2eNROfjheamd5N/sjwVxVJWb
/y6ZUHc1udWMUgC88L2vXpUQHYqSEjVQhAyoY6HKfgXE2CcKvLZnguuAO8LlilItSy0LSEaQfzMz
MIYhrUKilGh5rlNUWXgp1PLCnwXPEZpbtVtdRHT7jBm0s8VP3/+wg52tmFJF+/FoZf34yMS2zFii
Dw38VTH5dJM9gqR7Jw1r/8NK8O+clrJgwON1hmx3QJBjuZ2TYrwzE+b+eEFx0uwYMSm9TTH5XZFD
0P0WHXA+K/O9t2rxl0uHPL+HIKuCJyDNpNIQu6GH00JtykHbsWeBooWiEODkmB0JKuj/2WNb/Fh9
Ti089SgoTw7eYnH0ua1fF6iV/yAUJfqpcfDIbpRTrw8jRcxj1xf+Q5MqNhEJhykcm6m1ntNFtdZd
3evqOyMU/q83pGR/aYUulsGAIpGB6E8vBt0vUeOZnizJqLMAqhnb/bnpBnldrbx4kOwS/wNpJH6R
pzdPYbqgSyvw+R2c4AastVOX8DB2VUDgOmJGsP3lN6ZWFMiRDZpbUq95QlDMYgB138lsGYotpbP3
XGnY5ruykYjVlOWx1ewUdK8XsJmOijt0hj/Kpi8ng8JWb4K8sWBLLkbe7zNHv5Uc8f85IfM4OGhZ
8IULm6wuXxQpRnHcqjBIcpR1WIWNHcTBkmUsVfEiDKqOvhOdd4xRoCqt7kJVp/khNYuafa6kfJBW
7/2BkHkt2+UVDONTlRfzkzUvRDd0s7hDWQbpp8vSR9yyy0PHU5UDtp7LU4UM9yQdg+ACrXJ26k0v
91w05REptn4h32e5sstfdzR5hFTOgfWFfNG+ENHLEe2Mcqd6ErsKsFN7EfbLeyqH16nxJlQLRbF1
Mze4zBiH7mXTo3ouQ+vchLMd273/ufKs7BJ/eNHgauIG7B7KBHLt0PE0rGYZPrKN1VhooiAzH9gU
3lnXh78VRqdna4BTQImfHzN0lKQ+V9GXkoCSUmFYmynmt5ukrSoO1rHfL5Env3yQSu9W1tzYVaNT
PzUisO/dKUu2iLm+kpBoGmCRgUKwquA/MA3Rd5idXlcu/c2ANwC2ltXFWDUKMg3n/Le1Ycsty2id
S8JSnusCPoNddcsT0kGyMTqLPKEw7C6osOtLWY7Fj1Ip6I+iLo4diYCPlhnXd8l7GdPJBviD/PWL
rn05cYVibMiAjr7POb5Fpvr+30DZwwWi0g112SW/BcV8nIZrd4l0qO8cvEjY5fvmiIRrfBsRiLHW
7fVjpAMa7A5WpGUHw2tHUBwQDfwmgHUWfq/mh4cx2g5d7fyxkUxuQ186Jwjc7tEzg/uWFKn8O+Jw
O3QO2UAIEMSTI/ryj+8X+sP1Q1p8p8V77LDCVp1VvZASpg+rtrEz4JHeWQBRpNLFQdTqL9ErzQ6I
BHO8iqnExRio4EmLLto3rsfAFwHXIYGagPnF6wnnIdzosFRIY6lWUIa5iNBiU5bivtImf4MIVCGV
pnZEUTLuRyGHoy+b6R6gK0TfUTIDIImIWWLEgBFvH5sLJicn2AcLspdiClnwzOGGijl64nKRNVTr
JXiYvPBlxFdyX2arlhzM/XRybKv6Ro17xT2iPt0RF06UjYhk2/lEOlPy1pbR3mKO9unTEV2WvnYO
LXII7KUMbHHP9UceoCe8wh95z/0sKmv8hwkQxyptY+XN/RPH3GfQrPl76XtTDJqWaZQDAaohYBFG
c8+AnTHX25zDrc8avD80AP7B8TTnAnxBvKpuH7jbhOykawVEyoDRqHeijaoj4GD9RPIYPtB6Ck4r
zqB9JYYTVjsbzYiKipjMb/q2off/LChCPvkqJvIWrBeFMe/TKukakE40d8TCkVHjoagB4TdiJWoI
ej4qJ/OOPiA2wr3hFLJibpjcpNP6W4tsQfg/mP0qNCaqaXwXlo1mnCxZyS42hYuQTCOjSnoBbrgp
X14kweAE4Frpu+x0sl0I7HstTUYc6Orr4AcGyvRYuuwgN023YlDAEcdQHpWo85P2vR9LaE5i46uh
gPWfuuprVfVzpnygAr2806BGEdrU5GPwd5Q4xrS9JZ51eC+yxrzwncgNV3ZwEHjemTH75j/bs6OP
YEIGmc2w7rX2a2+3pkj5UxhiUH+RzMTNmopXd9FYOHwHi6fTEHpKDPZVFC0a7AKC3IqMMyj+0Iao
Q+jUc1ytFWQ8ZObqJFNw5ZVCq+C1DGElGgYNGvOx8m2WoX27ftozKSBzghyfVaFzYTk77LyJTELh
ILcIYK2fdBJ9TD5I/4EG6pqnYf6PuSfqCZUzArDLttgHuQxi/AU4PSgLE8auavhxAubWFL2k2zCc
J79HB4D+WhehUU+tijVAYBMlXQgJhFqh92p9DjNUN6WMaP8Yfm+7JNLHdKr/35PiyKAtes9H23xg
8qN8Z2fVnjmNs68qlc6l68xf26BNgI72lXvCvWiHYOyJWIB9AnJuKwaHPSCh4A9ssTCCumzMY7Ra
uPore9nbw9A84FQBPlF27FL6DLdoW8hGY5RmOwdcT38PReHdF6FJHoU/FwgErWxrj/4bINj0jRkM
C2j0bo+WVeWfE9OF51l0+AhrCPEaEuU9oQOPZBa4T5UJxKFb5vzJtYR5dyqkuEMphhuU9AZ6tVR4
0WHRHaIIZC+1oIvbC6DEA7YSfL9yNFvGPO1r69loYctJ79oocbZQncyekZt8ynknKJgzQhARbOOd
W4P+X5mAAEPkM7lXFjQJNnIjjprZYOxUQ3JdqxBQQ0o2HirF5N4EhAvTUZONhMzL/cYBhqlmnnsq
RW/ktMKbeYGxAvMGjcb8BkitTWMZ0XRufJtt25C63t2y5Ooe7yKbfJE68crc/cFKlbiDMdlf5jnU
Z5wU+j3o6CGlCPSOYfDy1aXZM4hIdLRp+AQc98v2fIUKlXndpnYw6Misca4J0Iv94C/9xXUUtw/X
4F7K0T2JpbrerME7Yqzg05eOxfpkmA5LxAcyBdWot2pKac5Cv482Bv3XY46Z8mxQN7wE/iD+DEMn
YcbbAA53CV7PYdNIeuCLLHx5DPvGPlG9i+O8dJqUDDr8E22TTdnROp9ydZNTic//rFe6n4hNQ9wl
0uxG5BwCkXLXPS9tPRybfJ7f8es3x3BoQLrxwQbwBdmJvsxarfdRx0Ldnq3s0kWt+1o4IT9t2BcR
kyW+4BtOY3y0utLallb2OueQDgkNAAsqoSV528kmHsIYCLMzdi1Er2HKSt9jGgmY1cu+dZ+0sZiS
5MPYwwPwMP/ZyW8UszpIkovby+yxasf6D541RLAVKNNoJH2Wre3YfjUFcxoWjvZv6RCt0gztGHeB
ruBBt6RcWGNyJdCDpSLM4x9Ct71veC6Hid4VDw+0jTsh6uXQQCmhV0Qg3TB+HN24XwhxOxc9q6ob
cD/Ok9zNYlZIBDci1ES+aLULIuzE8XIW0fW6s6shPSQzs1CenGLbFMJdUF1yqySausBdZfubZWY4
+PMQvA2zyX8RB6OuAOgV+9jI/y2NQAnAmdFtBsKCD3ngvg8T1tZNtPjTFOM1r65MSkpo4b5tvTj4
UD7Hxhj0Eb6V7GXrJw/5JDNU3nQKO6KN37JBDwRmSO8JdRPcMU7wkopvbsgI8HBiFARsYMphSfOR
EKPwSleKEs4d0hhtYrjvat86pLUQ/6JiAvJxw62TA5BRmyf+q0e4OxYgR78gXu5gCyYLOAvyuPN6
HsgCJqGHzWE1UrlO3RWrzPoMSs2iwV8ChntVZU453CEquiUgyUGFMbmCCfrNdPz23dret65qrm0u
o5wbxM7iVAj6jDQk7KBNWsqDLs9gMkfyRMh19KCLofseuIrupioI/mDAGuMlHdgL0Hv75Du5PAi6
W8towzy53SYMsL9LRXY826j5TjBPPua4S65FRkJi7Lp281mwWf3FU5ntib9k01baw1OvgDA4ZZb/
KsdFA2WNt+isxLsg1ise1mgmsnKxvLcG5WvcDvW4TyMR3MR/KnxH09H9YTuZnFy3Tt4WPT607Tqc
hwKEf0PkzU9K77zD58GxsfTOJgOZccOkCEA7IRnQorSGM8LI/m/Qm3HP/5e8WqFNR6x9QudGyPpn
CMv+3qHdx9sVLHcyEfOpSbm3p5rNDVNIZ3jIqYsU0bE3Fpep/5uWZnxo4Pfd+z7eMaSeMNXtGYNh
VRe/LP053fPMulF0jf4eZyJkmemdZ1BZG4DP6V+GWeUjbYD6XGZDLo02ovmzGucNKx0DjJ7kwa0a
KLYjFYyPEazj8uYLb5gPef67sVDZYckPJoIWfHnuVsabJuGebcY6vTrK6IdCDwY8/azrDelr0zMA
RbPnFbWJXbDCM8P1aDgEDJvQM/zfzaadtb/OYWrOA8CR/kxG4ngkXaa+76CAbuREm7UBizvAIKsa
i3M3Tz9LfyQOGRua3FTpXO3zKaXDZCr85vddg322YFULo/VaAu48EDgWwoWySR/FEjIjPYV6ZDBb
4BjZOIDn/p88gY/DNaTgImzFTUblQF+OeqjOkuSIxjCar6SdjPIOAVEZkymRvMDYEFT68JJaIPy3
VLJuW4GU3nfS7QiFCG9xLGFBGrRw+v9AcOaPpGT5+ZdZQh63mT6B9/9P7+T8SJ07fLARKeOKD6va
emsod4XPtZgyaX4PwZoSDzqn7WayJKXugKibydLkKcYKwj3OslGHORL9T8al/v/1SfiFQtAjPh10
JEfIuFuxuNSn1dJdzsA2Ym/FiobwR+obVe46Vo7PCT6j36SDhFrqRELEq71/qT92zGSYit9x6kTW
xufNwa/S61OAw17uuzn4AloKZ75dXKKGAMocXcL1eKIyyjbWDVjj1GJbK2BVOJMSFPJf0ClK3BcK
68QW/E93WUnKeZkGoBC4zbJLlM/6b9Z1/TWJmhJDru4+c06lM15aE6fEtL4Q/lGcIiy9d2xRh4Ml
qYfy2keGuXhWswudIT9WdtfVu8hT3VVYcn2z6lReltLyQ2R56AbRN9Ro85imSL6S3t5Dic/iYfbz
s+vUqMvmebiiCbVPEcPoj1IXzg4rXclwu+n9h6qwBmSdVGbySbmW/sjZVXJoMUJRibdgJllVfpwR
Xn72abr8SKdan3Q4lI+LWn3OBFItQm2LR9FLUqJN3bx7hKnGQ+L9B92qJ5UCoGlf99a3NRF9M7sm
PwaQxG6S/eaznx1G+LeEiqTOJNMrP/sp0X6wDGiciyTOcTMZN8eJj98MWkcaADQDXvGUZIimNkAj
5Sk10gXm0xTPN/zWxmSESsmJJ7sQCrgGJqueWtOpwifc08MrZuXuvqHHI82z3KsJEe/oHoHCuIcV
uQNDI2+5J3/SfK99YUGOWBn4F5HBcIHatGl6SinmjCk28zlsTjaXGW7/KMnc+1GhirKZ/yPirOSb
oWuKNsDU3rFE4KW28Jp8JokyD7iVp+c1S4dTw9XW4IUlMsSTeMpdSBroe4E6sHeZwh3pDOt+rGV1
yKNk+gNCZbgQeV1fxS19BBCHh+CV/S7LRDBSjNV6EV0tH4EH1GaEiQUegatf41UmYIbOG7O1KYY9
gaf+F4XUNO+bcSApEDWyuEjU3mLvWGzcoRtQSnfs8g6jgpHMne191PaKcoO+UpzdNFwq/k00ojYT
xitL1AiWxpz7TOH7fPyFoSEcJGIy48NHk7fr2hw1TzRLMjBuNpK9h1rqvbkB758ZPAu5gxDnnNGd
sQtiHF37JP/5vh3tcuqkV3aOjJ+GOmALmBfktf3gW5yemYSnYp+1k1bbCRXKfHGzHlkvqXVp8YQC
xyFEiSbn15XCdrd1xULlHtl/38IezopPJpJon8gjzdYNjh80zaKcfUyRC38luUZ0UXuTd9gulqJ2
Ma6VE0xEJuTI8Hmb0SYTM4RWOaJFHNbZujfVDTHjdBKlWcf9RhZTUL6UkTcw0xJ5zZKmNEVGLk+G
oKGOuvR5QpZ0haOEUiIrLezQMFp20AMp/QPXbY4KjQd1StWEPUI90bHni0AlnWpL3BiaQbT+xbyA
dyhch+ncmVWsZ3iW6hUYM1C4jq01AIX2Vo8VgUjCJ0CvrIBxUnFnehm8IUBlpcV37k94KCN6LCZg
DX7Gi4PZlVciH2pijMJ0qI4GMBgI/BkwGC5QBfoNSrt9mGSPSaVoyo8JoSrFIcY5edMlkwtnWhVd
1rzja8ltZwXUB/t3C43PYYDGGh8VLY1wUEcsP42XQfvQFnyL3byE9t+yt4hDwS9lX3KwAHScrQJQ
yS+J26bPFwEjr/b98zSNQfCAW0fx9itBmLJtBdZlEaZOdo4UTR134FHUpRZRcCSWzdanqawg4QVz
Lr5vhFNqYNO1/1x/Cva1JA5jU7BoeGUH26/E0UBO2Gti1KZLLmzvn21GGpgqC9U9IAjvkZyW4D3l
SKeRZRr62ie0SjuB/JhoX4BlB79uAdpE3LHQO61PgKf2CUatYdzq1G24R30pwl1Qs1mNGX4hzSDr
6PA/is5jyVFkgaJfRAQuSdhKQl5lVLZrQ3RVTeNNAon7+jls3ryIienpqZYg85pzR1WMLzaq64/R
529MBYNwiQMUVfrstBpc6CnD/Be88Jn0LbnsKLdn8rVqeoG24l+42HD8iLmgfxCgZ8SBiVS0NVDz
UT6EAUDOTWE7H9wfkRmG0jhw3g7e03b6NztZumc/hSufp1HY3TI4KqL2HCioOqCB98kzAQzmV4ki
JP85moAHXwbg1d73zEP7A7DTWVAl3UzMbdfO+MSqw7YStMQBxD1RlLz7a2Ux4ChJ9/bD6wQhxmls
2TWHjRuWBK52lvao7sE9ZHIxtvdEqSi6ek12tLuuIBvi64PNMCJoSk890GuRT02PEL+NWOYCXzCP
e7omnyQdxxvqtXnJ4kaeTOFbn27fR2dYeaxc+UZQ/1kaFdzyYQ1NRe5roQm3azNIf2eu9weTnjXd
WnAjNUmbIsCZdoeNnftXf7KnmwV1cFvUpgc9lBYb4YbkVeGciY3bExSFg3hHZLbekQX9G6pd/RNH
1vDk1+tRJbqBHgJiSZTDv8jCah45B/jteqBajv2a1s85m0625T8nEGBBRcFOKC1JhqVtSqr1iwux
ogB4BSj6o/TbfwEG+x64TfQ1g1L6L2KPm/vx4D4JwIb7PGqmjeMbR2wxxO/S57VtUtC5as+iduZ1
vH7Sqn6LDfGsOWieLPgq+5atyAfADjm+Ko8oDK9jnNMs6YLI2Fd20mwyZOt2NwGWv1WDKC9caVHi
/DtmYUrIQnkXSMERhdjETDgdji/WUszuxm9hGBcjY6YVT5wQXRnngcjegaQJl0ZMLFQPTTRxFn9a
mhGbXjvvPiZTiLlTbqiwP8omiB6Myb5lFOc2mt71HlgSP6qu6HfzIof9PAXNDj24ChcDlqgWXfMN
xq/fk2vt953rfiQzlUiG2bec5oFLgjDmHIu9EJjSvxIy9c5iIIfcWsxotRHBu6Gl+WwPwWsRw41j
ShgqjPe9UIEE7DhUzkWSqD5VSeJ94I1fxEJi3GrTlJVkgbKqrT/zPPzaKr91cBA6NdgOQqqpLk5U
ZgdHeidiq+7O80WNshMlRzLKRRi3CVpiLeZ93bf2E8K/fxHpfAGsh+Icja9AdVxOREs4JO58IXD5
lVhaUr1pAWQTW94TfvoLCBKnLWZTkjwnyAiGvtacYUw5dLHj8UmbKCoFs+88JcwzixzEe6ZG7trJ
tejZObOrNjKp1B+L8PF+VDWEYDUSH74w1Sm97SB5N/DNAMxqWZvJJ8uLzSMOcJHsZ7WGHDjEcqid
CzfsBuAT48rK4/FEnLqtvQdFCJRgupXsTDZxEdfYKufMurNoQhOLt/sjhTEyaqM1bJKh+K90+Pj0
/mLcW86CZ99suyNAl3Hb+ml9jZz+LcCEfIlbB8EpI+s4sD3aRc6hkc70bZmCS4XrXyU6GDcxsEFg
Lto93DXAWhT2jpCP8ocOcsyh6Y3vAYDxhmmtnrQwfQvf8zrWMngUHWXaym8mBomL5MVYM0dP9dUc
cKGKwBoeSJLdKC2zNS5MvBx/rurQcefoVEiDOy/n5/ScVBqRA0jAYZSmhZFBm6FkCAB6ZKbYsGWt
wKVry3x2ZjF5aHh/aHb3PQm1QsDUkJbmSk4ucwPfq6dEaqUPCurQHriU2qmgSd8Sy/gG2K7Hs58a
4DNpSP8jd2yClIFdfSD8XxOgThn6NqpJ7JeWAVvk03E6cbrmPVg7+gLRxjhmUjdP7LFkf7jWE5RK
lcvPEtUtbeb6iTkIebWdYR/MP26duihFLR3ZFTIGjGKhf1hTVfQ82zsNAepFZur8yS8csQl827jz
uiHBMv5VJHCyw4RM+Md1eu930D4hGiue5+2QxZ19wgTmcp/+0Z0bPXq8lS6oi3tSBf6NusNVOJK9
1axyY73DOfioBhL5vGFBVPVcFlJ2f8qpII9da2qkfPaxyn7TThItD1S+4/8EZzNZmvliLVX8kRps
V/uRLbfIdD7bQN7f2Zn/U+MwPKuEKXMXIAnCQfFt+hEBkGS5+qwYPKqG0JcZl1dVqhZv1M5JMedm
WDLZs12IgBQbIfxmP4/af8McptZRaC6WmhWTQ2a3vJWUDK7+6rbrFA2ShSXAHHFsWpdmankBNqJ8
xWVhd5av9eSaNeyOJH/jksUDCd+NOhuPf7dGFMgEThPoUa+Uj5j5j/F6bAQRV9zyRauzU/X2nnR+
/cI8d8TYNdNMO9tkwN2LKVmWHNe+CFaxWK77t9YgHVdWvse+Xw0zqZGcpUy8ZhWsxBE86PtkDWdT
Tx++ivdBT9aqomWzTM4Ee71q8KLt8jd25qZh38OAuiI5EqJl3/o0k+/5wnjLNGePpvB4ZalWnKsx
2hdt/t0ZBZgbSP8BOEFv5g+TphkNp/i3MxZ9odoDe2nkeQ3bZXhwg8BBrE/bw5z06++hix89O1lf
fp4jroYfd4fYSrtXXqVzaI41MBC37ItP6XnejzlZ2Q8pBKgqSVqH7NTV/yIZPaUprZhQ6/6zc5bH
wcuQGCa8rG3POECyeN3ds5uD7mGXyPY7JpS8xbDKaE5N5nEU1XDFIltHpFeoS45pMyZDKMg0bnmF
fHOCO4MlnU71woPGpZp9stuZ8sjUx+mmaxli00NThgix1UFo06dLplfXo3nDC3rx2jyiGhJ3l9ys
8rduwY3RcmDEE610wD+s87fa4bkqjZi6K/Tfo/aDA0j2/1C8F3DWXVjAHbukOUHLFMD3ia+Je6uN
5DDN1MBGp4qyXYcUvmsrG6p1qkcDMxh3QzRvLaGcDe45aBWLQ+9kloA6Bds9ubvuqReLeKBlN5pc
niFDR92foBmOoDhKPJayBjcTPOUZvSwZkcOg1cM2l5zTE+t52YXjV3yYiE5ch+qTTA95bP1qMFfm
QRhpqB8RVEBLX+CbHGJZ+xy8q25grQ3KqAF176BHcofVmB/NTll7Jd3yeaAzGNbpqhhmJStQXcFh
uPQeYzc7WpT4qJdO3V+C/OrguMa8Z/GPw7ct4fVp3dyGJbn7EGo4kkB1LmE6N6sYblui/qannP50
effCF8hiubOYXiuX5Dteq/jhss5Kg0O1+p43RXuz6SOyNIqAbPv6qxWC1stmsNJ7MtrEqb0gXjVO
DlE50E0I28g1Xtpcg354JEz43Fikn2eWCzdwS76DoaovoGjqsJ8TTovDujyeYx9fWqNRp95Lg90U
00KUFee2NP6ey5aXozu5e+Iar4lVPTZNy6sUgXQCxBHL48hx6K7xNCkMTcSRcaOKMfUP3SCNFyqP
q4SLW22T1F2/+9a7syLqsoBjDlnN4miI5HnB5CGPk9e7mBD1sxH1T0UOaZdDhRmi2Jhh46vs1yRN
wGOGL24vgvwwIWOFPEFaqE1klUKmLgUr9IZ+TrUemPqhvrEh/ZvFRIrW4b7USz8bQXmFGa912Ftd
4hlDExTAfuD32TSu3NMs4aYXg+LlAgyAe9embnVsswSKUwRnxvP/RV1ydQlVQz/Fpcn9v1wHvNMC
geRgj464SR7tByOjBTzxuagiXo5QTKyQ8C5XWiTTftw3kT+++iKud6nws1f2D84KT+fmSOX8R8EG
w05n0adDXXfF7cGBa7Qf4qy9x76padpyKfIp4cwTmZ16QVcPxnnEBCMWvDPXQ8fOiDi1Us5nTjsO
4jMY4ofAcEe0dngwucNcwnmhG30rYOif5QI+kU9uI7+CUnb31nAeGogGGF0I9Cei/wQVk6BPL4kP
ld/mwLEh3J49LjnuidYsC2R8O96itky3U2N1nwtGHfIHI9yQadJzquPYO5WCuGqNHsJZHmUMhDSw
Pvg9XDftInEOVKyKHd+1+gDsoKXaAtvPZW4ORLMktcy5k9UkQKT8UKbJeIRjx09GFMYnp1CA+HTI
tuQlH1ZyJH6sXZ4bwpHUTGZejRdbTuWLO8X926CEeqjz2Nx3yTK+WiwCoOKhF507D51ClPOlGBjV
qe2SsyEbwf8AWQccJ8e1XCUZd9qRDwSCVcapLvZsLTUPqumcve6sv3lQnYXfjz8Dd7gLTUCLZy8t
mAnPy+n+Jfygi0Neuh4BQ6VgA6TZEvUHFh5GPNYoeiLHrS/xEHvZvUCscfejQA06eVbHY7/hykzT
ExVikzRdZ2HQ1PJdUaMIXSajn2SKLG0sPZFvko+Vyzsg756l9H8snSZoVa1zKGBqhZM3E07O7UDA
Zvam0OXqtV84SBxqn+9NqSUUpYk2Ucz+D0F2tbp25gQQh/otyXU3X36HPlV/51L+zlXnHYqhzUNc
8CQnUFjyXUZuOy7gY54zURpfflNHzEitHXZyxHRNfZtNXojHiotpoTcAZn/h91K0tHnbrIS1bc4K
54GLU79VPYMy/OYhYiTrvZ67fH3u6rihX0+53I3ZaSNL3dvbJchOokqJzKl2IBs7qyuPTHgExMbJ
ZJt6/ui0XQMZok7Fw5Kpy+JVOxiWZzmOGeGNtuJjCuGK1GKf4AwiMLARk/IT2RPb8eQBekB3KiqC
QluPGNmB/FqLuZmW7TvLMHR84cq44lxCP6jHB0lIC+fX0EOynseITwx0X+uUOJ6prws5ZuArnhTh
UkZ/OG0vd5dCtbmhqG4fkaiGkwax8Ep7WQIYIRr4ruQAq59AYnk3h3E85ElA9rLnHzfNLv4Hg1KH
AXOYZ2rxX1Q4quNCkn2N1LEKW67b7MYMUXQPRUVVoSNr987pvb/kE/QxIlgIeMFgxY+R13phGvC5
JPNOTKMZEWvt7JOtmO6cDNj4XHBb0KUSU4yivT6bMEex1NEhsf8xGfDLE8KITPKxmIGR/U2ZjNKs
k/j2BtwUk1nsN/rUWRDXUEw2aA75AfvBycLCIr5Bqj+x3ux8eM/mChlynuHcUP13iO4J9a9LSlCf
gErR3u1wlPNjztbuRieEjfj+7KZK+w8kbrxbS2QXkDGgRuVi/86CXSXeB7+po619VM4JPtj4HtsO
OFdYc9BkuMOd1LJogiBNHqHKDXI8s0+/bNJlKFbij2VdtJnIW8dB+EhHxGGfBzopyHrmdBQQMCJs
43myUgpbWEJhwTj74tQLKsLRVHgBVZAkx95X1K5TKN9u0QW7Fh2GsClP3i9OV6Tao959ixL7g5/q
KoET0t3ERnZdIrl8VC4Mw7obCba1NpOaS1o9Wbk5hP4wE6zO1J0tUqz7CLTzunph/YvRP+ABrqYO
+p5FQx4aBf+S1WZA4uZNBdgTLovk6cunZ253fkuQpzFrTkoZm2WsvgUs9KnqwhKJZpgy8rGXujzM
1pNoBLGQeYzJR2khb7+jIrupnYxTZDCyHAUt/LHJ5L958f/rafTTrIFO0hvsXpFTKshc9i5R0IWJ
9rAX0ubuJEiAwiiEx5lm9d72qzU/s1T8got4o4zGlLsnvfQPL5Jn2p5sLFi02QGWc+Bn2GvBzWCB
OrrPcEGoLsz99MD7Vz1PVDTnE91zh04Vf5lJGsw8NdAAe2Zj3KfMts49+dcjomp5zLKemRCboT58
vGCHQVBjdloEdu04u0yENO5+MO0S2MIHaTqY4IX5vcTGYVAtS5YFpEU1FuhbiR08zyPbCnJieKSY
m5PfsEdFFMz4jBn0BfvYmhHfJm+BHqisr6rTSbNnYRR0yAgttPJEf+AQ2p7LhcAX85jNo9/O9rFN
xxXnwGBcYA/0CZwApyfLLnhUwVMWGPfRseudCwmXlKyBhluM9sQIkCLv3o4dCJmeVU1/Ra7OXw3b
a2D3GbG/9CXElbUb4X/VziDmcMrmpbyYcM9fJFJtfSYygF4xtN1pKOsRoGnrRw9Dz9f2EVu3LsKp
zkE+JHOpx73wFvqxO9y/qqN/U9qXqV0f3mpQL1M+3TPbFDtbDd+0i6ZmOw9kLtGHOPk1C1uQgM9p
x7Yx3B2SUjFxNgGDYDdxMzyWacAf4GSK36kPmnOETke4Eemv9Ys3w6CCGM/o6CahsAR8+qal+R7T
zZ3wtacpRpssiPjkZk7owizgE0X0glFrWqu4+Asbr2IuxmvuFpDfLBmrbdH4JW/bbDTtLZEFBrnn
0X7nsV7/xylg+Wi4XE5hu8jpBa11eHEXCOQZfeyjhSJ5LgzzfaVkh0xMdGFs2sErIeiezk8yEhF3
+g6j0mzOnqn8E4cJ2Bf5JENC5wh2NkMtT6AV5oJyssooRsfRVfBWyh8NZ7DGC07wfIau4hHg8pv+
SNhiDLA6iDFl3FOPchijm2UtkKV7mX/OZeH9bRgUurtL4byz7ooroMrB39jgofkWDcwHbTGrYsoi
EVvYJZJAAOkA4GTjtm8Zv/CHKupmrwc3RK1gMXGhsbvnt2hzLBsEbWie4tFy9mSU3lOAbLfRB2SG
JgZNC0xkNu3TeaK5Uo4i385y6H79Gm++kwr5iSfV3ve4ZNd8do0ynZMQ7gTwd0Ux7QjGTvEZ5IrH
di25ZqZls3QHQIpAdOrPO5O+yDEtA/lQL/kfCONxuNArpiMn1Tnx2oeyW15rcFX2gGUEmImJGmNp
/+tj1MNA1iSyPSzA0XMlBmNZGBvPKxVsiETo9d/1GlVp8VMSCAkDpRVprDRYaLMa+V63kXs0YTyT
3Czqj8XLDm5aPnlJ+i/3eAjQxKeW3WdUFLAheH81o1qnMYRkJjw1sm2cwE3KNOjdGCZoWHUIaDT9
uvJ96L0crwwENzosD9iWRNPe4Np/Mgcnvy0DtfsO9RnlBqOoiYJjR5DsmHNLkFTd5hfN4vsT08k1
H5oZFVirYZ8Gvbgg33B1lqU+1NSarzGQof9S4AIAhQE/IScHXD8Ku36U8xwc8aZtcli00ZdJyX0n
/f8ko98XhoA4ckBZP/DIgdIqMn4IfI33cuKMQK51oQ7m1Z8NToLPFOnCBE0/iK1otXWsffvNCqai
ptxSqD8TIR2KvNCkkn2RSvuZfPkzQw7OuVu5CZHtP/iNIR5ICuJm4iyzVWvlgOuT6DnBpdwxbmnL
HXn6njUQ7QQhPMj5Tene+o49osC2T1FKZ7X12GiL842C7Gweq6D1dqKty8cyyKadQ8XpDtRQBPuZ
v11tOscZYGUTdbpgcjbvjpCq3Q9DMr7kQ2E/LFnEx9VJsyMVyeLMWRCHxLNpigOwXN11DrdYR2w8
jwbJBE8V/XAfpWj+9m3s/uEc05/zeDYOzWBllyDpew+9w3APgLasH0T85D9ztoi9I5IXc1fd5FTc
Rnd4rDGS6NQHdMfHIi3uS6XzPZse694K7adtMHoOPF6DAWsGq04lN17+x61AT7MmjavAOEet/ktT
uEB2y2MdIZYXHr15XMIKOWezVBWg2NG6t2riF+E7y4J78WllndqP3FayrWmydy9cGe3HqWJKjBUP
IB0B64Y4n6dEwQNFvaqXGZ4RhvSxmqw4otjRO8bJ4GlOGaxW472zlTGhwVjRVanK1ses58/iZYFg
BJoz97gZu0CnGe1hOHMAurFjf5ScSiRx3F2wMgcBQPJgdRHh3UXwXFAjDDPBMBmq+EBFlOVgz/pJ
cC0fISUw+N3wo/iXyKU46WKUBt4Oj7vKZCMkHKnEPfpkyS4Qq4I9n8DiaS7F70D9L4wseMiJAGVI
t6DdjHzbspEW9ewNrKrDoSj+CwStMpoj2PA9GtK/rIkRxHurGA+dMI62KAt6fNWzw92CPDzFBgQd
RhviJiH5Ai4MS8DCBLE8wz44jeKHQoXqBdw65V12g1BHmwkcFcbmnuAeRI2pIuftDd50WyjuogUp
ESHgIvkRTUQxdfwAWlbl1ce4xj4gPe0Ey6vou8QL21Z2X0NjlgV7DeWc7qKJKOyWahxfOtIReniH
qkTkxq21eZUsaZ+DLDeCFxbZvFBaCiRrBUclZDPa/mfRCn723DgaNhMBpt1AsOAz6eDubfLEdW4q
mnvW14h+77MgXaIDOfeqRQMqh3V3EJc+n3r0k8nu+vSFC+DkhKAxkbMr5Ze7zpiyT5HY+d7hFuF9
cR8f9ckYmjHbu2bHHClMLXJqHk/tiz2n6rlu4VRBQI7kFwx8WT4lCJjuSydcfCVoD3XyPPAyqMMg
CprqEeC24NrHlrRuzgMt0Gk/iMwQq4iWXLuUOcdmTDPnBV+Tgotjxn63AYnCDuGWe0i8TyOay8g0
jEkjjNmMRDdLcaUw6jBoXRk+Z/xJzMOImMHIL04VAsapdGWO4kE2kpBvPYDTStll9ht3oJtdcAfb
yGaZ2svs2VbxMsFwMQ59Kkcz2liDqtFDyGqxlbX8bUsW6i4uFKO/dFXtfVGJeHkkfZm1YRt18fzG
UY0mPzp7Wv34bieeOfSV8lC4fkTHUSMgdaXoHozCzC3W3vPR+6TgXDePTmOJ5YAdQLpls1hog9s5
AbrSbBCbNPTDHPxnZERUwlLb5Y1XswTWbI3JLSa+fj1SNdctk7MXsd2AhfPaOdFZFH9dN2PanDCb
2PGKYPs1yiz9kGIkFtcYZC1JGuJhpyVrS/fBqkHy3thLqO5c/nJx5AI08tjNJwrEkQVqdJMk/N43
uQ/ACoSMhv848rqYkRN4WwZBWfBtdW2mBrSsG2vHUyf95HjoMKtoNuXb3OZafQC5kxl/goTk4RMM
hzbKMN4VA7TRmR0x0zqVSR9PV4z2WbD5y3VrC2A/+ajLtpa7MdIUWQZ+8NcyFe54JnlWddDkHP9I
EKyz3+n5smvqMh968Dgb/2SsdLxjhijxk05ueh1FzwlV4KGGUFzyMzCb/rEYreporpWS2mSRamM0
SOwIGt4a8IeW846iljNGWck4+qo5sY7PHhlknmEsTDul4TLnUnfVet0tNU0mr4vS8d9E87neVSKR
ak8AZ+q/C2MI4u+MpfPxbNqjnV+LXurT4KGYsibUFmspfWxJJhtxdG5IHJl3AtrTnVoiQMC2G9jI
9soFsD1jOAm3nwfCSzYhuJTHxeSk5L8W4er0WtGEyx7M0mbDMZ7t7OwQHG/A1CQuLhl35aFAQGTH
4ViZGXFfS8U5KRknvsdDwDqBKFqK97osWIrss/lqEOXuMZxF+mEsFUq7W7GQ/KicyCAG60DT8lj8
lrdsWvwPrUkQb4yJ4fgICf5dNY3YVVNk3v26qU4i9fq/sR14EtCJLYjB2bTDLsECaTZNYdyCv5uH
SrPqiuKBXpzV6QFRjIm+cYjN5GA71Bx4sFM64InDukvfRiS3STXXX44Xa4eTQjZQ/Zvw6k9NbI4/
jETpzyVH0UwovhV6CqGHo4e2MQCcNXZhRc0p6pRNpKvoFnLhpjLrcwafA8hqHmvENsZeygnbBa40
7CA6885iL9+WFv34zgJF3O2zqc7WmEeSsuOhptTPDu1oureWq/hydyyveMpBHclqQ/tGAABgm4d5
o6FRT8nMHgM5Mob7NpY2WP+pKkSgcMCrRYNF2+8vndFrF0Ezlv6DCZk/gjCR2n9qLjPQFgHbWYeE
da2zQtOeSJraxht0NaAEDHZoH+brylROtq2FXc01rrMByZ79nKi+QkLKGNUusphYgRnV68C1VQHE
c+AGE1Pg1T31rXrNFaAFscZ83xvdOsG/gYqwfqR1WsOUFwOVFwNzkyjMgzV3JnJmbcpCnH32XPd1
RHZy22owVtd01PbAroJTJafG54Rw1Pj8IZHF/s1pUwhpTVxzeV2DNifpgm4gtwvphzEr+cPxvwvZ
fyNUFAPYfApsrMtLYxHdu/femjDs59qGTdpibZLtYw3oQVuFT/k6pQrOYhZzU+wITKXt1HTwhoAM
c1Gp02CtwUBzTdLssyZI/rGSYfkPyJVe+UDe0iULGli+ohJsobwjRWZCUunKRl49MjF7a+/gecpH
J4gTnBXsip2zwFvdcUjN5+vU84J9MusW1YugkbrIcqzfaXlMHJUqo/soTFuFeVo21ifntvKUcjrB
eRaxB/2FyHb31tAxTzBeHG9ntjiSBzuOwHF5iX/Kyjb6leD60dB1cwGVHZ0Zbh6vMrVKkDn8DlxW
jTunJd/ZU/7I8PeghQriBB0XMcwu/gIdz0kKwAFyICTP1THZE6nvpp2bCAiBZKhc4mOOiwFLZzEJ
Y4u68KUqg2Rdvej14l881wbGNWoaLD2fBSpwtdDFoQNDgElUSfPNr1Z4MzQspEV7Scswx6Ust4Ga
QebTu+QeV/BU2WaDkgWLda2zTTg7v6daBo/8Z+Lrkd/Va850Th4l5pa9sbXTJwcO3h1RYoY3xGNL
Wvdk+Biz1M0nModgT8m6xUqYWBbO/O5YrvduJ4P1nOsc23xcVwlufuu0/c1k76S69Ugw0U+Jw8eT
w5Y8TwHTMW515IqJ4ojWxFJTLNPCSHcBZcq44DXB5/dojKnDK4dQyms8lfIqZT8a2YYBG6O4zSZ3
HjBVCXD4ied+s+lKQ35yMrWMZ9PEJv00QYseiDoV75pa3fhDKhcEGu9zJ/mUPceTA2n2ZrxX2Zww
ATNJsjze3My7tmEQhOVb6dLUkfWzA6x2pl/N3XXnsaLDH1tNyeKylNlA/mvltn5oo81CLsXNnc9E
NFzp69mv7I+wQm5yaTiluKsST1vEn5Sn+nlHQi7gq8UfeXSJAErS52xUCA9EM440GnLrdFPl4jLZ
IvEexMAF6QyPsRTLBq7KTB5KxelKknAgALwhbMSEth30+DkKqMGaSfnrWT6/rE0IMsTPGh0yXxyh
j9FsByfw9z0WP1+T0Jy1ii/OxH16m5O2Lx8z5QGBQMri7FuMyoN72NvYeLaZA/yopdcZJLyEkDTr
fJsmruzI5ILBDLyQLQdv+grglD4YFn969g7leHzXVW841Y71q+4TXja74arhIOLQrOguca/kGYEg
ybYkIVaxwHP5wLmZ29JLtIBP+hvLd+30JFzPCk5Vlsp8axu8MTZosMQRE+mNISWv5YoEvHzGnWW2
Bz0rD+mlnRkE0gtzVjTUxi3hPfdaQc4D+CeSKtvlbIcu1Hijzngn7RmdfNlKHobwq5x7bVdqek5p
fdbZtgBTRFssV7Ev9lZvNe1zmcwj1gVIVKoEgggqHwI1wCNxhhN67HAlkGUzmzwDGTGEuEpAMMGO
qLIAVZHVnfWlwMt7O91yat5mQEpm4ipWGhSwqGQ1nq1g9ajqxBaN2tVgRgKu0XIUs95lI59J3C+2
pwuWuPk6cP/aUw2Md/GkxXdG9/7m8yk9Ms4te8b9lnq6u4aJHqzGCBh6Tw8FqHCRuZTsWwR5zwmm
didmAHNFq8jUkqoevzGJkuTHb9gcvtGVLqif2iwE7m2EzIgUZtbl/XPiasx0p/er4gAEyBJ3NHII
9qN0qkOiIgNNQEUlBTlm7JqByvzRM+mYhlmd1RcCBEU4KFMe44nY6a6s0Z/0JIBPySqRK3wy5se8
tDfGiDlLx2LsupBgnbNHSh/JXOEEKgA5mS5f+8nP82tu+mNNwH0xf4NEWb8INaB9a8MJLP5xKIRf
ii+M2C0tRJt46kGGb1KvxFruC/eNPqe7ozih4YpVxsWk9syhDm2wNnZN4VsVcLiiKFi+BrxAjseu
or/L1I3hAKtDu3DJ4gWEZ18Z9lnFrrm2FfG3NaW0N68wGu+v2SXtjUD4An2pqQ/EE1hAwUbKHHI/
s96DG5sw+2uNbgM20E34eWS2DmENttxqmq7fC0VEHdXSH++c4LL6DYgbqQPesoOkQdhzqmnEzFtA
Db7nbyuX7OZcT+TKof7H25oFTTLMjTHnz4xHL/5h0BzVTl3vRuLo17HVvBZrvwjpHZbM32mYJ+CA
FcipbE1ON815gVVGKVyatuZOsMTpM6nw1n2GpDXSCnMHn8t4kBhAaxi1bsbxDGAxaVnoqzj2vAKR
4x61s72ViFkHhgiFl2q81oW3Y8e1psmSJ79niHCjB7KEORHrvKY9Z2JBMRfCLGUXNnLs/3OL1QfP
kGfOrfQB3nAlZfrK7tVbncbBIRWWo/axbSU+QS7hvpZTF7z0Ou9frTZI/ptAK5hfAkTDinv3rV9i
hyMp81wMTxzaE8AkyUQgIRdq5EWewPlp+VW6oEY4Nfo4eTX0bPxBJJrvQZy5EWMTPqBb+H0gwK4R
YLnniMv6f8oMEIt4FnivcLFZRCryUc+PBXD0WxP0/MeDTnBYXXWHMg7dRrk2e6iKDSjtJXUblhb1
0K1rFfPFyLAXWSK1htcpaZO/AQksa0/GPSmf/MakURIFdLNCtGOeaubEOSImffwKp9IQ59n19cS5
p4DQDeBK1BW475yRFJwPvDpTB8GNskvTMO6qGA4qPaSyS0kEt2BelalNWieJa4Wa7Y6L3WBAQ3Jj
Zxsvj/deSBwwmp6oBgWfNEGKNyzpcQhb3OuTLD04/5CB7ouN9XLmSuqV5xjn8zsx2+HdNwf/RqPB
mJEw/Jk9bBtaaBBbY//FsqUam8ui0IRqQlS8qx7SAeePxWCjGf4wdENAhRDPgmUGbzCieBmYhMfg
3S4IZDzWoZz7BGLc2lCXiQXdeosxjxWU6G7EF2Ssiklf4Xst2GHyedPDYAXD46B6+WCndfniATWM
Ho0pZ6PWjoaJ5eRG9oG1q6ym49wXNUEd2uAvE3D7Kj2muhHvicte3QmTXnavHacXqueFnVi7gB0Z
yVW6AaO7oQ05ApoxwPVbzAseo9ZNv0ViqTfhtmBussH8KbIiOBODUf/69H/Ozqy5bSRN13+lo68P
4gCZABKYmD4XJEVSkGTZWizbNwiX7cK+7/j150HNjQkxyPBMV3R3jKs6CSDzy295F729jyPHvCvT
IEgPwu0xSXIhR9CuG7LoZzY1i36rnIMe0x3N/qB8hlsfmtAPXWpDUuK7ydJrcQ/muamOsueJQWyZ
0dYNc6haxehEFbLIwpbfzL7VbqHaN8NnmGmuTtudghQ19xru8a/C4fJ/zMyMXi9Tiblwf1pmY8YP
6dDFdJgEOl+YCXClALTz5cj9YnD373IshI2NiwLZse/nqH+g7ABNDUueEmGMY7QMMTMtZ8yDZzLN
W9uOwcQOU+nidT71wVMN3ay76SYjQVN8DqV8BOyidUBSSfm9EdsM1phiyDK+dIYPPdfDJ6Hm6REL
Ybv8iOdQ+jXPA1qqgxvY6D5EZQQNbfl2KNWCVMrhM+8a6C/akymQvciPRoB5CBrvU+2WnzTTRQ9Z
iy0U9DY9MUcUizVwjA69FboIeyjfKkClqoEqYcPgdNDQ8CitEZEvfq/nI3mKhYNVdln/pjERDOXW
akv4YbSjojE40mtGN1rIeZn8mhid3usV0QcIIw052khT+DlAXa6EY17M9Y65OkxwWimjejWxRUMa
HOhIfG+6jWojhAORnik3XFlufW8xcnqz/RFBjxaliJROSRFQ5GcTVqkxyg6IR4xmAdMZJXgqS8tK
cAxpIWUab1lWt4i3TH0Y6A+UkS3QvRTOJkN0WZgJHAmII0DlHHPW6MbDj2VuRW/olnx35OU1hX3M
jBymRlCPGqZ4jnUrbZU0iIiQlSALi/yJ/byQj8tfaOZmh2CwyoOsKLl/KWvZJB0mHbfKFUwm+zLK
foyxFDHFvTHveuzO1Q4vb3bj0FU0WsMOC7a/5gEe6zEtKD8+RJoqi0chtK7a10DDgq3R52Z6qzWj
bkPCNnPrIQkSAJM48kE8wbfnOLL/0ceUg63/MoHkpweYbITNmNL+zh4C5HSjJK0e0a/mKveTcnwo
mBjo7qZug8p+SaFdms+wF7I02AB+0m6AtgEjLNGzAvDnDm9MAlFkiFwdmDwdowAsR6mJh5TU+9Ug
B8k+zXEePdt0bKnd6Bv/wKyD1M4xg/qT0dRxscNkwbnLOddf4TvOiCfD4r2hIKNZxCzTGJONRekx
IqleZPZdVAT8AXL3iAxiv+Cg2NlodfmB8VqECGo4y8r+bBtqOiJQYMKZzTEqpJknN52KkfrNk+q2
kWWiPTbUQEA4DGmNjwXxlIkoI4Vs3o2NCmxQL658idAEBBEVuXnqRczOty7A5K7cDVks6gfQtFH2
NQ9Bz34zbbvvMDIE9L61/aYdtkmka/7HUIMgxGTdJEOAFVsI+0uBsIfSNgEqZOINEhBDMkBdbnIL
+Kh8EKOJtA2zBuu7i0ucDyUJ92OMfohG9kGbaV5kVDk07x80w0/8X25B3wrFMoIy+rrfSr6ofeRY
1S0WBpluVA+ywQ35c2/RAN/HnSgNSJi6UjeMo2DOBe0w38BCwH9YMYdC9KU1Z3XvTOgfIFIxq4cc
nxXFGGii9eHepPRzmN+gcPlCvysEv8YclCTEgZgPE0pSRBWQIFTSebEDZOiWgDbbT1h6VwESKZrf
kDOXzBFTrPvkYzrLfFv6BpBGEsYwd14bulRU6mWmxp+0z4GxUnlOoBZoN8KcBclSMpX5JV2ecGuY
ET0Kd+yalyQNc3Ob0Q36MhGLGYdqdpiRgU3jS0Ny/TGde42TFVZvqOmYx6o0uvm+snrK0gjd172N
+ELwahr6SDNjNhL7JzWGCXmN8ZZ4TsPKeZvxigiCvRAzUh4j0R/xD2UkqGOZfvySF0XgP3Yw9fd4
Z6Cc3iTzc2fEfP2dLvqgezXH1Ahv3H5CRBXbsipvP3HtxACesywv3kQVcDxhwYRfCTHOl2YaFA2X
dMaOFi9y86OhWa4OGaHqezpq6QxgIjPNTxP1gX7b4pHxrXA6J3oDYISO2WjVCS7Sji+f+sIX8ISq
hJIoHMwvArN6DzYynFryVSt4aVHtcj5hUEq1xclxv0/92B9caTj3WBFkd7WxQO5pkqZvJLDTkfYv
LEpH2u0Nhs1oJqLw36IHBmxgesisqX6DKBGNz4mTDlO9KXrB37l0SGk6ktr+aJllL8h9G+crlGrQ
T+pKiHV5VqubmYoZwktALbidW1dGv3yUJ+/HCbdGz4jdglld0trlQXQzCSjafOUhjLqYoUxdofIi
SFqh0TL1wst3tM1tPjTOByyiSblhgDDZTYrM+crIufzUmaJHZwOzsqa/4fVr+n3uqqH+aqDyo70O
UMW17Qzja1sSpM1bQxk1KmCF0nqMGWQf/lTkp+lt3aMaITDGUPc0s/v6KCEo9zuk5jKwUW6TlI+O
6wyw4ai0NOtv+k8WzG4NvYXyKQUzXdwYSsFHRB8TqWzoxQPjVUtLg49SQ+NNj0ZMH260uamcpyCu
oZSSw/hbRpzIfyDghXhVBGdOu+H3qfKhHPQC/LFDZMZYAY3Cwqes3/mz5fyYGSlh18wpeA0Q3wBn
kSDADJ9CwzyTrFCk22bOBndHTSTkX24OgXeLiDJTYtR/9IlkGGw+syZ0DJAYgglIu4AR2bNsNfwq
KqagqD/ajCkHkd1YiHV1zJQUdQCSXGBORLiI1Sq9hYpCZzfYDxKSdo+SqdxKpnEvYOT1ZB+TnSwT
cn1yvucozyJuha5lvmco7UNgxQ7WG4cif83aumbgEXdTALJy0e+kugXRtw9JUGH4dkirIKwXpN86
Itj46CSuSO6MuIvaZq9PpdLeSsS31Neyc1FnbAPuHQ/tLdB5lcF/p4lH+/QFnYOUxJjk+VGMnZ7M
G1MC4/ql63bMeyOwuCgTo842H4Hztw5yLHziLyVK2PMbbAE7QE8nzsLuucA58JnZ7RjgpeAEf6O0
3SWfqsox0fkGqXBINd4hWbEC74Shp+V+w/PJwIxARtP3qcXjOEwDpqzQQuXGmQIw2EoPKCEYUCzq
SUEQP5RdUPxKfcelAWBY/Dt0A3tvOz29pmX8PXnAu636rY5G/xcjPKf4PnBRYBwJrpv0SPPr+iVH
oAEJeXqAT75V0RpIkAni/hDO/D3RwhJSHIkdxD58yTGvKQk6Vgcs9cEe9eGYznp5V4eD374A9hnl
06ISUB9a0aJZsCu7asJWpPOJI2YIY/4Z36IsfGbEJFhTT+CcSg3bmgOuFfYvLIooRGOnDRktxd2+
ch31WJl9citUUt1URqz/paD1waUHmQ8cDYOb6t6eBV5VtMUAaM0cyT08BV0HRBXNB6PIKYI6zoYz
So32junTUqHhhKyGbs2fag2Y1c7MrOFLHmSje0gwr5xQcPJdzBNkTDdiizZ7jh0hwQN9BuT8fTHO
X3KGYABFjXyOJ2gQ3O1bZlL2IoFJhrHpheWULwzonPk2gACaUPRMDsJrxMXqGFp9zehoKh8YR+Y1
lBwrlz+60C5fHa0zTOR7psGaAd5o/INtPvUf7bzu7gHxqCPWORrcnUQAuMgHpAgmV7lLyz9H6NXN
+/lNtmWElJU+Dm86fGiLDhP0UL3P2MIR79U8kiwFGBPm7jMDJt5xpjmxRiBzLeideHNZcHKz2Cie
A7fMMN0jxAGV7Aryax+FFA8EKt3FAKns9IZ0awaH4Zql3CagcPND0TEFDcAgmwilgy88ZvZoJZz7
vra+gq4s4pZuQ1zRF5hngJPyaEI3YIV40kPnEwjY6GFusrRA2MDptY/97AyYmlWurT+OldHqHrEM
EiFVWP2txgTnY6Jrpf9ZlZ1mLZITor4NfSH2FUQMD5vd6YNpTsxktch+mCitmi+9zQx2SydO/KTL
UkSv2DLMr5WmyNqoBdW2cHitn3BIjF4bpjhbcLCl9ZPZw1x6+Ge6d1mHwc4W5VOXOVSMIxFUYiwO
7tDeTz5yL0BNoiSQ2k2kKpfpdZzBa9w3mZqhsAwRR3T0KoTzUAM26fzifocvKm7Sho3LA4Ko7hBv
jZTsQQB06WFQHpNWt1W8CzifpLqZ1anneKCy3DXdPFDdy0n7WDqTBs84Wxra9zNw8uAwxDB18FNy
rf6bgfhi8jI1YxIgRKc3tCWswYUmA9GKbnKA4tS413r8NvWtxNcg0zadWTKHqRxMQVC1L4U/9U+Q
AYK5+lvpdddDW+zLCRoltKh2pG9ZgFvLp11fhXmrP6OaG+MB7muM9puXSCKY97l1in58AKijlcFP
l2Q79vfMzzhgYL5H4PIHpwNvjNVaBqX3A7XejB+HqXQ3SBGyQAjiiLEI1Adrovr8QE/fmXddIYpv
UW0U/SE2tYoBklFJszvEXGQddL0RglC+VRkQTnlkXBSGX8PeJGIdJ/xDp3Jv5ODjrPbvf//r//6/
//4x/lfwq/hYpBOeRv9CBOsjIJC2+c+/DePf/yKsL//v25//+TdlCFqVlkLShazNtehw8ec/vj9F
mL3xd/8fmQRZC/uq/O7bbVXtqHyGQ6qnxpstqCdg+8HThjiPMXejuxPVS+0wuR8T5loR8KTLv0ad
/hihaHJjGuHC6bTdZYJ6+mOY3k32wL3/NTGAe+wMs3S/GHBa2hvRZ1N2wFEFOnCVhKQUf7gypHzL
ErqStkS+X5qnKwuTGZAWasMbuWJyqLMJfxYbcJxSdnAPOfKH4SNzdXlNwz19XInsnHQMk545SnAK
g/fTRYFN0UpS4L1xAhmaB0d2NvKRrWllG+axjJ42A8eG0Fw2lvHREvBOUcS33JTbWSraQiXT1B3O
r4V+tGnTxjSx6o6kAJPNBZ+oYXmdjHHZPw9G5ztekFHY3F9+iNUnk7orERZ2LNcUJkgr1zl9BsEL
mq2g158mZfTAk8rxGxp6/U0jdAS7JEnNl0mI4Pbyqsv/6m+7VhpCN3BaoYvJRrEMc9nVv+3aYm6S
0PLt4hnBR9wsytzJ7vsEZiE04rnd0g5WzJdxnb0NHWw6rmxT68zq0lQmu1XwH7o4Xb0DK1s3jV48
+8XQPiWZtJ6DZoHpopJ4Zallx68fVDqWkADzbNc0ly3024M2QmoMBMziuWmpLHOAH1vIRPW+S9xx
Xyvdeb38Ytef0xAmGxK8oWOxL4W++pwWgj3VCP3hCftJeAuhu4xZ6GMgLxflRxr+zI1s0uPLq75/
oaxq0cA3DUESbumnT0mPgwdl+PZUJKTom1mz/wobOthMzbT5xx+vxTalM+ZYBuqn6xij44KHrJbt
P9nhgFiFjNEtgY4W3aW5rPQ/CyvsU9OUpqEcYZgMWtVqp5iQwG1a14tD0ELnR8Pu+7SwcZACEvDX
KNbxl0wjY7q5/JDGmTfKwo7NVySOunL5zr/tG0sDPCrc1H8CfeWVmqzTfS1R5A3otWCz3SBUHw1z
/T2zjTdzMevZJk2L4YCPYkVNtLUhPgzUcwBk4m/jKMYrX/z9vuZWdwl+tk3DUddXv68Ky2BoEK54
mkzsSTZhZtOSgytt3uUN5o9RWlRvl1/JOtjyKZQgRrHHeB2Ej9M3ElIpz06omU98MgNQINyBloYA
2GgbDWeJgtTRtDUm91BP2n2EQe728g8480mIlQa/g86WYcvVJk96A4pIF6gnuxvFbWo2dJHK1AeI
23dXllrf6su+W+BAxFjAbEhlyNOHDeLR75ystJ+QtHN3JZzaPdB76kFG+Yc8Lu9Ksr4N3Fe5Mwwf
hY2iABhQz9nx8jO/j9OWa7gWP0bnyXVrdcO1OLqA4R+tJ21wBYq3o2Pclmn6BSY9WX6BGGuf6tMO
fmx0ZeX3n5sryWFRx+E65zWcvoEavRa7903ziaplehqGqr/RrFHtRvpPe2dOrHuGUo91Nlq/mhhP
nsvP/f5bW9xM3IqGQTYB0OJ0dS4nB7pAYzyJmCTWiIdiRO8pnHcyavq/Lq/1/ijZSumY1ZmCE8+U
7XQt/Kbx3mgc/0kHybjXG3ep5ULrADq63eb6GB8ur2e8W1ABq5SK+AIZWUdF6nTBDLBF7+gZA75A
M8o7DA5jeewZdtIVjnyr3tvtoN9mWN2gHzUFWN2p2Za3E8Z288cGzcm/CnD2yKg3va4hn4XI+WZI
g4quYmi5j5d/7erH2jYwdo6BsnX+XRruagf2zdShFmvkd2LO5yMyYfWx0DJjxwwufQpC/drRe7+e
1IXN50Cz16VRu1pPB2mEE3pSMZR0cajNB/jqKIj6iPwzp0Ba3NlffsB/AtdvKQJPCExJdxQiXg4H
312F0h6YRAFuqbpjfNy+uqaWHUxT5Fs71MfbSM7yizaYCT5wIyiQMmuTw8zAeqdTttxY4mpkX8ee
//k9ikSBzYicobs6eUaKjEonUFECJpNnIZ6etfw5xKUf/u2XTN5u63BcpH30ND7k4GRQGEYW9dnE
oMjxJG6nr1de0KrE+ecHgTxypCQSMkxZHUYmdAYoyZZPEmRpv0UNGmyCiU8TG9OK9UfsI8EO049F
wwinxknurU7T/05LEYW7PjMZMF7+RWf2iKFc17UcXTjLdjk9QK6uDeT6YwsGwE73bmxMz0hKTQfa
DfKXbtAnurzeKgovL4CrwHBtG4Cz0MVqTyYd3jcd3Y27CrloNIMRbxoeRGIz064kUPyjU9X2+KGm
of2Cu2ZfX9miYokIqy1K+sqFz/s3SL1W6XrTpdjFNGFzF47pdNtiUYcgqD5+dqP6Azm+iXpW+Lj4
1v7MlhENVa/kSqroktsYpx6xSkJZnHHOuFFAn1AENpy/gx5dpcAe4o0f2tHzJJU6RjIFAJLRWAQp
+/3yS1x/NIdKmQ+GBqTJzUJH9fSjNSYShhTr6W3JT8fqxrbQrFHRIzef2hp4FTxdXm91hdiOY5uu
BSNaF8zAXWN1rENRhwohcO3Wcdxeh9tJz3lkvFgFUNw2aTZxb1/Zl8v/5O+fyXEoQrmtJc9p6Ia9
Ork2lARa/E7rma1eHhWNbvw+JmSKWrPZ2lY13iCxWFzZHKuLmud0lEX6b9jCWgQcV5sTt7wpA+WJ
GYGjHAaGGaQ069FOmZIcK72spz06X5p2OzZG2TKnB86wjTsGPlceXr7/Ia6O0ojgHrUcEobVB851
ED01VC8PWx99uGe8FrZPGSjyjFvb7povZmfYsHk7+nw7GaDNkyGv1o7Ti+ojq7lvmbPqn2noWvRF
kBDWo6+DXKxywPAitPkhBtuXPFUIcfg7nXGa+6Mx0du8MUDqE3jCrtafSrRaQwrXCoQcOhYo2IOG
bkOSs3KKMIqOhtLQbxsUgXD1ycyRUekUF9pSekZ65A1d1vX4N0aA6rfQo7TgRQ6oMr/GQOrTj2TV
qBCOwzh2YoN5BJrcl/fsuzNCSe5aUqJQQxUn7OUV/1Z1CFB6eCGATLKbnJlo4g/2hqEiIjhiLn/S
SnGufLRlc5zuWBbkhBj85fDllsDz24JJA2MbK7LM04ex/YREbvmMJ2pwZZV3VxpHjGWopgWHgpt2
9Vwloi0xMPPMA6KBjTO9wtvalLi0mL3E7bkUt1qGtCL+3yFsJ7xK0jJrtiqckrvLL3gdyfkhVJIW
qBiDpotrroLCmEhkLrEG8ALXHF7NKo32ObbUXo4RX4+6/KL8GBWll/RVdeUlnDkegmaUTYNAUVKs
X7WBHl9RRgZ+IRAKt3aeR48Z6kU3w7ILR6gct6B8FD6R+A+nNGE+Xn7yM1+aUkayr0jmTfnPFfPb
lw6zRsxTBn4yyA2ArqBAs59alEV/voMFUDadaxLkrm6vcoV+KDqFETlfeoaQiKDpaD9Ix5+sfRAP
wRsAfpT/Lz/ZmUPDF1WoI5IzIRez2lxxE45lmIWh15jY4Zh9cwdnECB9B57MEnhhXF7u3GZGddnQ
wX3zF9v59MzUejK1DMFCb7BTrtExqYlvPsFjHJM94g5YpKQlyhpTXN4HPkOByWmNR72uflz+Ie+y
AjYzTXE6TcpeGr/rtKQ3RzADdZB5CKcKrNVHNToe9Jwx+WLiVTpvKvyq5LexAau3pXAS0c4u6BFv
ZsfSgp+JGvXy0e8EIqsItNSzrW0YaFhyVxtuIOSmIJeMvTiah/LDDBCpf6wMBcHf1ZE2araZ37ny
WORmDe4GIC2SnJcfcF0ocbXxgPxlAealxbGuBYAX5E5E3Ea+LpX5PkTg5wdkS/SqE2eyj8QZRXGI
Jea8Fwzwq8Uoq38pccdJ7/lH82cBKsXfKqeJHvCwNso9trriR0xaaVzZFWc2IWUSzW/Fprfpxa02
xVTosGubyEOUcpYgpnGPNQPVvFqzcIqHlvHC35ffzplQZvNWeC1UZVKst+Fox4Kmt5Z4w+T2O2x+
LLCpKvJiIsu+lKK5b2SA7WAZxFcKgveZlWtLBE2JpNwZjD9On7VJDUySqoitYWP8Cp9GBBkQzC66
y8BbP1x+zDNxi5zboh6CayfpcZ4uJi1g+UZZ4WonnfG2hem4Nabkf3EvEDqY4ShT2NQ6qwR7wHCh
j6Aee82c0FcEagyKUzc0PDVRN0LSoMMAaAKR5qfZzeUHPPcdyZZ0WyeELW3j0wecQci4rVnEHuY+
Kc00URxaxH93ocPyWQN9FKKSuQ3EPBwur/w+XaX5v4RONiwh21g11ECTy6Fzk8RrHbNQj6FGN+YG
k5LwWQSC8eqIcyJWE8Xo//nWXdKb5Qqm8IZBc/rIdWnKqdb82CuxW7lJhlLbTODK78cxtn+NWMLh
TBEUsEvofJZXruF3m3dpWdMm1xnZ0d6Sy+f47R4ExB1ETjcLz4bOti34uz7NwkeUL9azKxXPu/dL
0cFc0GAgx0NyRE+XskBX5LRrhIfDsoALh8eSAvy9CexmvJkQwWP4qmd/Goh4qcuqXAwg7UklTxet
U4Dzky6Vl6KicUflg54UHj2bfG6jQ8sU4sr7fH8dUvJQe9gO7SzdhoF1uqBQGV42SWZxCwHih6OI
n3cc/13ZGALgJjJt8ijj6cscGfUQzgWcQ7EvRtRj/nA38zukoWgH0K5nW602lWnHiekHvuk1beUe
mhaMJQIR+c6sldyAmdVfcphiV57+3eFdFuWeWs4PS7qrtx35iFOOui+9tIntEBhtNwNbGUihNy7Z
tIfUILrQysrUsQZEeiXZOrOX6QjwyumQOqSUqwOMeHKRuYIBhQOJ69cion5o+x7Vc/C0OONefr/L
+zspFXhUJpRkGoL0h8B/+p1N3ai5SmILoSXm72+1wjMA0Y+i+AAUK0EaI2igGFxe88wJchn72ARk
Znf0507XnDVam1nQk8xhGQYPpYpvfK1wHx1MTg7BovAGDjaLrxyhc691ySQZcJnCYCutVjWYbQxB
a3qTnkkdEaqmQc8p8GnEGiHw2cvPePa9ogLJeSVz4K47XS1LVRdrWm56ZkkYakOVb5nVG/sonL5L
NAy9y8udezjqANJFshyyh9Ux6SCwRWg+SXQipmzbigiTPB0YS44owZWS49zhWHqrUpAukymvEvPK
qIbZZLbipR3mELrs3KOGSPc+V7m8bUG6v7aRYexoX6KHePkp1/M7WmVLak4opOai4Hw3vkDxANnY
0PUkeuuZA6h5Lostgjhjvalgk/g3bgT67AaHDR1jXYx7TcwhAndy6X+10kaa34eov+GfjZHGRF1v
0vdzjtTEK6AKX1xBAZzbBAr5BEIpPVbujNNN4Le+H9QRHODZAXvYg/lEIENlxzympJnCRLvyft5l
VbyeBTDBhqNsctVy8H67BWew92U1BWiKZ237EzPH+gAPNftw+Suc22uOrRuODTqRnbDa2mbrjJWu
16bXFlX7jLtSdte2iDpFzWxeCcTvl6J7YUialNQLZFOrB8KQwNIQo1Bkw72+9cNW3HSVicRz1Msr
UXfZtqeBcGmU6JCNHcN+D3VJAqupIQEqEPsOKKsA9WMlovYzuPB+75Pu3wCg93eTLKHF6GixXH6p
72MiyytG4qCNACP/s/N/+3QSjSWkJnLXm0Jnvk9L8yEp0belxebjRA/aUIQIB1xe8/1JZk0ARYo9
ShrurHJUNBgxA5wWmQpadU/6PKJepgaJOaPKP1gFHsvN0MO7LrQflxd+v0+XRI2ds8whF3jR6T5t
nKGsKkBAnh1ntvlQmg266KgkV8nnywud2z9LNb9UcLQR1giKXrP6apLEixBZCA/f7vI+ssPXWufV
Xl7p3PbhNZpL15YPuC5qk7DVo0kEjleGtQZwzW6xoozq+M4YBpTikrzqPyWpyr4OnR7/srgbP13+
Aefe6ZKx0KCxBRXH6gagUC41LZtsD8Go+dFHFRD/Iur9P48xFIfkog4nhWnNGmPUx8rUFFIJnhXG
cY+gaVs5h4T24h9HGdbh/gSFR9OZyH+6R2jfzs5cKlwtQZd+U+ac38EgqikY9Z+X39yZY0Bm7dgC
vN/yf8sm+u3oKTM0gU27ljeWk3bj60a2p8c9bvu+wlkbyBkJPZbLFqPSK9/s3MrkmYQcW0k+3vLn
v63MnGdBhRNzYIpnX1FKindu3kLu4D5FqTZW2QE1v24HlOza8OnMyaA3yfiLgSS4i/XJKKIeGmnY
KS90c9hXGtOtqU2TXTc40eHy+31/C5JuuXA7CTY63ZvVfRHGWv8P3dKDMswYy5+i4ZiZdHDoEyOx
omETeHnBM7GUx3IYEHHv8q/1a9XQoirLmPBiBEgo99ZtZ7lImkQS+8ShqHcKtY/LS557RkWQMdiq
7CJLnn5JipShQo5Nem6PtHYAbvbOFFAWdFWYSMsk7pVwc+7zAW+gTWlT8IKcOV0PIexZn2QlPWkK
kAX8IrTHZnxIBufPYzVTWSprSfvrfQ8laqexKvVeenNhuW9GH/Y7xxqLK6f93ElA4cOiA0VIUesZ
m2gMtP8QXfHKCtHkys20z1gA5LugL8C0W41otggwfouU/4dITQILTQ+pHAd4nwnAb5WjoVqf4MtH
om4A9803sF/tz03hvgkDaLU5Qoeolxrwj7eLIB1EJXMB9Up7Cea/H/yiVWHZJ5R4dMcObZAEO9Mt
/JcOLZJdBSUzupIZntmfAhFEOvcuHxLI0emCiBLA2x6oaPu2MTG3jvpbkQv/Fj8iRu1W83r5+d6h
L5a3ir4rBSX6v4D8VudBj+vJitxOemj5tFsriFG26cERRsMAG2EkN9j0kURnozcVpUJfPxQLt2dg
9ouiQ9gMV174metZ0M1gSMTlxfFcfeURf8WpsAfp4WfbMDV3MHbfgEmBmWpjB3msB7fcN9AXjhUg
rCfHjtP95Vdy5sRScy5IFORywNItX+i3T276s+NHXS1wwBn8Q8Q03RururkJqyK48rBn4p80wKsy
cnQAvojV1YlqoESXtBNenDn6HdwShFC7zv5cxHP0a1Lx9NDKXr8S5c+8YbDiAACoCJaouwq6rWup
Xo2W6eU6+r0IibvdjB0E0i2btMJOdtOjJPghaFG72SLJru6UOYTdlSdfzs0qiec+BcdjMQ/jLK8+
M4qTWLgKCqAJk8WvUTP4n+Y+FPOfnyZwMxa93WVMj7bM6bcs0gHhvcKQnuEr5i4dMqZF2QgI+RDx
ZM6k98/3jkv0BanC1yRUna6HPfGAaSzTr1ozsp+jZtoe5vHahwLGwZW788w2XQb9YqnuSSXXeFBE
+wKtNlPT02kTb9F4HfGrbJFNDkSIZPnl5zoTlUg+gOAsJQiY+eVz/nYm3CSee1lya2bg01/cnqpu
A+0PcyWJdQPurq7jX1nyzPOxOamxOITcaettChEm5jpzhAdlS7+vC6uks9gg2mejanr56c6cCJp4
Fq3w/5lzrHZJE+Hl5sc+7k7GgtGxENwYNgGW4DsIczC7ZT9+1eRg7wekDCgxJ+vp8g84Ewegxjn0
EjkNIC9XQXiKUpVHfgmjEky3BiteLtA3tG5Q2xCjgSwRyJ1kCx/Lqa6ckDP9Y6ItzCaw1hRFVLSn
nxbqctVURZiSBllqgh3ooy+n25guzRhn49mlOcjyRWHyYRBGvO0dfLydOXR+ma2yby6/hzNRgVEq
JS4AZzb2P4ST37ZZMmo6VbWe3M1aYvxiZ2TbMo2tP0/mf19l3UntESDqEMVP7iw99nfCHU3cPhCD
bp2s+Kws92mOytrrovwahPvcZ+ZiUZwkxmmwP05ftZkD5HThqt8NMMHMu6lGveHFDSzjmQlp+q0d
ddT/lJGq8UrSduYsLZMm2iUU8khsre6ZuNWEjR5lfIfyQ3108kYc4tjAqiKIrt3f/0ytVpHdcf7J
dB0FK2idwLQDfyYxuLhTdWrioQKqFbOeKMuwtejKri1vMe3r/H2AOyR2vmMOwvtYVfCMZxyjIRJd
uc7fhy5wk4yalgGBIEyurnOSnmT2pyy7i8n7K5xB6yna6uR8n6bSGh67Nr9G7nn/thfANsESfsaC
Yl+FE8hQgaVrMU604Zgd8lSPbiora3ZKmNdylfc7Slou7ZmFfgV82l19WJxZW8yFYLPFdtV8D40o
R8CTI4qQT95CNQ9FttMnF7HEywf1zCMuQEJucPA8EGZWQaO3yy7GPtb3RnToam7SOnvoojAvtmWS
gA+4vNr7moNODbNn9q4Bn3a9moSqitsI6Fr0bJ0PKQpoN37ZYRGDtzeiuVPXtVtRLhh12t3+j8uL
v98/zA4XHgLPq+gurGJzAalDDdhOelaU0eFLu2lTW2UPtd52N2kQVVdSiPcxcKlugBXQYuQ2eEdo
lBmqdXjxeK1f0US1UnEYQLHcXH6q9x+Qq9WmMbzkgXCWVqdiUALlXqzLvYmk+mPROPMHDeq4l7a5
e62kObcW15pO24ZWN5n9adhTkUpL8E6Th7TQgiLJUJ9G9Bt6cnKtOXtmKQqnBTLPYQLrtcq/Ygzs
2wEZcW/qVPQdi630Yx5r6U6b5/jKpjy/FCJ6jB3Bna7jHEYcpY7GVY8sZzF+REgkP4rCzG9QE7+G
fz6zBaFHLPgWkthlwnr6Ap2mx6LPzQavR+Tr4NSIZmfRAMCkQBdwHtruyqP9w4A4jeEWM/oF/aNA
CCD2eLogBGI9HGy/97ARzPDYdKzodgpH/7kwK+srrhP6oS4cJPrqjNaJHXCP7cpMDEeR4jFDKC9x
oMVr9/KefR/sLAIOlQuzVnpw605YVmMJJ2KMrpA4QExDTMGN6vzEC5GQQX9jPCAJat5eXvPMq2d6
RVcFXBvhfJ3Qd5k55Cl6nJ5Et/eLBqL581iFCGYiArE3GjzqLq93ZlctqQFoBRheNmFn9ebdEUWd
LOq8BnloL0cG+ZYe/3xUqjEO/4ul4MGAkqDWZkp3ulRkdGMfpkbrIc+VUm4H/q3UAnMfUphdGa+d
eyrCjLm0UZbe4mo/YbzdoXcVt97YR81HRzPcAwmv8UKjw7nyAs9sEkUjmsYJNZGy1kPPCG2NUq9U
6+nViNC8VrvHQWGkqsJ4eKirCYmqufjzkpqGG1+LHBpIDRXn6asM3KZ2VKbXXjHMYFt2qJz44N5S
3BozXKlDNJbxPRvDA6N7JLAKV6b+T/RYyubKyPfMdiX34l42ACXSmVjlA12X4m5cF2DA0fWdPrW4
HIS3eV2hQUeRoyF92pl+uv3jjeRIAtOCoGLd9fWsmolGw2w2npLZeJhw29pHaL8cTQ29pMtLnXu+
5RVThrpkl+7y578VCJhxjQl2UWTni86Or7s/8znybwD5TSgXaP3+8nLvEw+LqRe3I0MpJuhrNK3o
esrG0Ko9l5OPCD/E9gmbjGOZF5+wFYqOzeLQhapPc+Vsnn1O0gAKYJoI74AXaBTmk4Ynrzc2VvSC
oEf6ZbCtYIfowqKmWNY3lx/0TBVIh3o5NWS+QALWV0xMmlFWbdl7/5+z89iNG2nb9hERYA7bzq2W
ZDmPvSHsCcxksZh59N9Vehe/my00oX82HsCAq6tY4Ql3cGBhgXZLM/zJc0zEttPQoi7TSIxJoinx
UZQs5pGEqYh+Z1LLfo5G1qxcurfXBWcJapGqtwKLW14X8YSOOSo0M3W3eoh2eK/Nz0Gf1dNRb4xq
bU/dfmR1ctFtUKRatbeu91Qfy3Sy81p/MOoKB7M0Q/59h0Gd9XVCOvxL4KK0jdlUmu1kl4kVeOXt
dUVb4LWbzb3Ie7s4sOCaDKUJpz/QI6m3XpOKn8Ygk3+rUkNMJlAOwU6b+r/uf+43FhgoOgE1pRX4
VEtQZ4pEq+0MmPFGBlpydtr6H8rCbHZ+1BQrO/mtoWiyqpiWkWieXa+u3zh1bDsUp4Yqs36W3jid
0UpBc1BHc+/+rNRaXUctMNQVR8umfq7zMa+HingjlZT+9BCBmD7QVnVQbC6dUw7U8ITVLcCARgMD
k4oRcQlRrpyhN2bqAX/nc/IWkC0sHgEfFd5CEUofCJmqY0MqshmwI9kgJrcWoL0xFOghuiEApKDh
LZtKja5ZxJ5Z/SAAw++NYMo/F7giYXwqk5Ur8I0NSlGIviDFKVKGZb9MUv7BEHpkVgiiAu8fteYB
zHuBaT3i0N8LwUG+SI5L9e6njH4rYgoG+SWUdl+twR9XPWDcZIpjPB8tXEGAL0Xe5BFce/O8a5HI
+1sEcsjfSbb14TzDfbVsQnpFpFqM2WJFqGOEXT4UwSCK41zrAS3mrO+Dx9iesmlXUfVduezeWmDw
WarpqhQdloBR6oKiz30q0XOGS2pYO78SVKI3fgcf0HTFP6WGsd39g3L7ujBN9COAP6iXdNlJM0Zl
OhSExYOsrebJnRtxaEezgIRVF8dBa9aUA5bjgW1WVT3FqqKo5y+jEqNDRdcdffs8GXkVIUpvYV6J
rW0cdc9pq+dduVEtKn1lBy3vAzUsrQXVNlcSQcscV6+qMoYvbZ2xt2r6k5jQp90WlnTRwO5Qiy0j
AyJc4fi7mAb+fvDHYX9/oW+eVTY/8o4UoMCacCUsIciyxnx3LiLzjGVQSzG3Hsvhi3TALx2COan1
lxGjTvcQakEYHgRqIThm5SKLngZBjX0fo0mfrMTiNwU6fhMFG0thdeFCQZe8Plhx5EYgZsV0zkXt
bKookpeRzurWgTYDlCLG3waG69bHSYoaXhYdBc5q701p1Y/gqVUhHEwlMCrXP8LghdcSwLLnAZjO
3vMZEA/x8cHz2r91PIxXQtTlG6+Go7BO6qH49ISp18NxeLE1Ksz+HLvDKF+yIshhJ8UTQiqHhm2S
ehs0azP8mjF7SyZanpghrGxHNaU/nyd+A7AxShMcch3k3+J5Qqg+wTvD7s8445n/ufOUf8tlnD/L
Ju5Xpqs+4WIoCpDsPFAOFDiXnNQZgz+9GZwObbzSw2OibvYuCdjK03B7rCm10D9UcQQX2DJmDAqn
pBM/9Oe+F9OTzKH1olCBGU0+6hsfUbvN/dP0xkdUiis8sioVp+55/RGDFH5maczd2eLrDV/6rCIe
7wprGgtMDgs3f4DiZoYYI+JXvIny1tZXOgfLu5qWPNESoQzEZsBw+mIbuSLzEBuPmjObLMWaILXL
KT9Ar4O5ktUeglellnQ4TxYW1t1rWko3hDM1PFPniaI8Q6CziKW6Mug9vNjnM/5bkRmceklin218
bJ/yAyra0r/49P70r6WNQh7ldL8VwbCVs977PzoMVoznYfZ965i7ZqL90NDVEwerR/V8r+nIFxwb
CGaR3EYj5YK/41Cm+YvRpR6WHJViXf30AwyYPzU4liOfmcSIb773C4Mq4Zkw6M9wTJYhlJ0ECXjf
iN5XUn8p4w4H6BYvm0bLoW70fXnpPLM9WEairUSptwfGAo+r4HjcECqLv95amYVX9ehO4VnXQZKm
5F7b2J2Kb++eHqPQGbZJ6tg9i+8nMQuuTLsLz1jVmekmajolEWX3A1XDzhH+0XcBh++9MTNtsKRF
9Pm94wMogSxCmAFuFteT61nGXlWO8LmC8+yFcEO5qeSm6+k5zXEW/sIVMNplUd4FSHS57Ro//fa2
QMyGdIbSHUwJwsnrwRHiE8E8zMF57A1sgXSneExrv3jpDXQea59R70/2jfEoxCDDp0hGsBfU3/8R
PwZo2/ZxOnrnJquxMq4sq8fjVMJka4RGAtBE9Ur0+MbLilYOAQdpiMI0LB811w0JwOvSO0dzq3gn
mJzPFemHPtEj9+rQQrSyjisaGYBpkoTgeUpgqw5GXDxlTZCXK8fprSUAW06BmtOpFJWul0Dm6AHQ
pGcJcJ540KLxCyLh9T7s9eypEFqyEu28MRwdEheWGsBWRTm4Hm4oU6/F9Mk5R2NabOIWYkgVTe7e
iIxxM+l0F+5/4dv4DqAbRQvSd1NVFxfvwWizlpjRRA9dhYPBZhYmLqTQ4I1fbhWWj3XvuFh7TXb/
FeF3zIgCXErK0/3fcPsi8BowPuxIVC5uLo7CpZEcWg34rNGoTl2DSXuWxDneDBRJyghhw5zr7p3t
XGqotHPRe+RPlW6q2+yPrV3Q5KJIMEQPiOgFu4Ke6TGovPIAsX9N3eI2aGEolZ6o/IQe2OKbWjp1
Z6xiogc8xDXzgPZkVO0dHVLovs+b4L1gV2ZG3VIl8CiOqD7O9cwMkQksjEwsmT2tOWNxqW3Kws1+
4Ga8Vph467QCCqK8RL2LHessTocILWxDjQ6nNseZD1aGb2fpRvNGGKiGy2Gwt+mIICoqctiYw0TC
eDeID/e3zxvLy4tDWk2CoGCwi/mGuRbpog+Cc9t11WEYnI/+NKePIQiU998FRAwEL1z8rO6y5JPk
gTM7yNice9bj6BelLjbSwhJhW/a53OZRkbxTZpJbB90eHlWqvyTxZJvXHzOZbST5Bw3FtNEwn0A8
ODDzjfoEo6xd0ZV442OqAh5lJnrg6jAu9qkZDYURYZ9wnkVDnaCuG/3fUNTGX26f4YhSQ9J+sKd2
xNp56vSn2dbS7xgA2itX0u0V+EohYxMDzSK9UVfWHydTVHNrwZGuz6PQfAq1LbpZMsue/ErKs0GG
f7y/f151Xa8jfShrhCwkUrSKybKvB6xavA1xLhHnAMMaJEvcvNCqB6TIPffLjAsFE7bCAl1ypU1z
bAO71j6N+KDUj86gZ/V/Ya1NzoObTJr7acATFcsa2RTWLy/t3AhDnsGKk60ddklxHs1JdIfAGEp0
mROJfdEmNU3sO/EbxM93M9LO1ZPNFEWB9T0OPDx7joasm/jg2FkPXh8uhflDxyjubzS2cFb0UQf3
9vmQRtmLX1ZFt0lCWWr7+0t0e0MjXMyu4KmAcEF4eb1CpVWZLAS/P2lEeAzG+RMd0/FEY6Q4NBN4
Xn0Mx5XY4/ZYE6or5T5qnqoLtRhT02z8rd0M9Vb8G3eJxLVZLx0XVyuKkO+dHnApwiqIF2R6NL8X
00unooy1Ij+P9WR+szGtiHZt5jfjNvTMbjyKfgSjPEvu05WRb9MxevoQduhUcrbBr16PXARRIekC
d2cXBaARgnykgz7RInxbKIZkB99OsIuseyxbZ+64lZvz9rOSAUJVoLBD4Ywq6PXosL5qybM1np2+
sBDkhktIJWHc91R2nsrcnz+WivV9f7Hf+K4BLQk6axRfYYwunowOqDQ9d+ynPXOM61NfQhs86WYV
o4ndvP8tRGLNs9DcVF1v+l3XM0wiTB8mo+nPeq07e7fBJpwAJ9jMqbVWp7pZzFdQmIkQgUdaQLPr
eigPreZprOL2LMBaYqCZ13vs/YbnMdKNhzLNM0xUszVM6c1iKuwJtR+6W6DEaOsvBiWvtIcqac5t
GKF2TznMefbqKRDop4no6/0vp7bD1T2JwhIROWglAKV8vsUMkynFaRM/lnPXDMF+pL/1XAwi2ERI
lO0nmIu7KSN69LtSeXPX9srre/s+qcRLISlUyR6/gMX7lCXAonA5qs+VBTseIfzgaJdDjs70LOMP
6Bjn24m+k80vwEd8hwVxbeIm8m5wO8E5+D+q+fQP2MlLzZosqDBO9g15LmYLyYu2czA8wP97kyNk
++X+mt88hmosJVVi0Rmm5ra4BTvHRFqzauXZmSyQrCVememmbNEuPXCjOAc7rkNj5YS+NSaYciId
mmrITS+vBRs5D+mG9bluHBGfRGHE41dXavhYV5SFPnnQ5t/b+FFratOq5CZSreKlWGro5aOWdU5N
Ya+r/nXhUG3dOXK/Th2CIveX9LagzFgEF2xkYisi78WaijQJXafo5FnjC6cd3VlR5tE2l21DyVYL
J+NEQBAUe1+I4CuBunD2cZaYzScN39Iw3TRWXbUrd/Ebi05gCeQK1Luqsi5+FBImbYuZdXFOsXP7
DiSx/0l+H2sbYHv9kbpU1Lz/M1PEJtFUsgvqXF/fHaKcHU+rrOLc5UXd0J0ejWQX48k2/wztzP5m
tZhFrsSYpjqj13cIbBfKj5AmLLb0MjnRs8FKHMpk5xlgR+FtZg5OIrYOPoUTiimqTGbGuZjiB8vC
oeij65bpcKjxZXOep9pEOad1pqH628Bbx9oKx2ijV3/FFE+fzqUKEiSRHnT7IQ4CNOdw/hqcTSww
Kvuie+MoT/XsivZ4f0e98e2UDi4xhO8COlp2KOLKarxyrHNQuVVyKjXHPGWaHPemcL4KP05Xug8q
NV2sIeViUlal7k1CubgHRVFUhkjS5qzT33vIxra5lN60Vkd8lURdDAO9D/AETxov9bLWLuMAha25
Hs6YrfTemQy3RPdFx1TkUPseTe5QA8vv7kYNb4QvNXqpxkNErIaItJWX2Y9sxmDkBW/oIfxGeSaI
P6Q2rm/TzglKy9xjIRjh8JcRKSun1lFgxYZdpnt2hpE7HT6ojxb8VOfW3kmysD2Csk+0E5RRKm6l
LGuYgEAOzFMi7N7A/ll4ziab88n7iKytjhxPmAfzz7bCmxbvS8y8fpeaocf7IjRt8RwHRpLscwQ7
hm3S4AW0y/16Hr/lto2+TGKa/X+4ThTT81wabXfJp1izkKm14tkgPo/LUnuQQY220cYwkdXINuA6
nOAZycPQpx45YT50f5PdvL4WNVXyWzBZIN85P9fHVffDJvIbzzwNPaaW/2rYrzfevvD9IW0fxeik
kVIcyvXnOaWzvHVrkDaHNLOK4fv9H3Ibc9CBIWhV2s8wt5fIEkA1LAbZyLlF1Xc8NcIcMQmP4iTf
wt1p/r0/2k2EDFoZ7ANBOVoY7MdFhAOVPZoCuufn0c29Ot4haW7XL74kADuW05hk/7Z1lHbGzscz
zdsnI94un+7/hDcmDD4c5imUaUocy4tSG2QOLnqqKXKM5XcLbsd3iecNrqs4u/x/DKWONK0nKCXL
pzcoC29yk1KeW/Spje8zzI3hh5YRKv83ok5mf7w/nIrYro84SwtJktrmq9Dhopg+dHUqQCS4Z9zo
mqdCYkYH1facG7J7wvM13wBjdFaegDfGVBVs6gs8ALDKFvvYTgHLYoqFK62cym5ndq0pt65mF1/7
qNG2qOR0n+MA1537U735iIrDBghDcYNwrVlWFYivXDrYnguirrSfPPy2HxLa5vhptmsBxs1z8DoU
goYwfBVJcLFlZRqHDUoe7qmJtfqX3QSz3GPzmb2YqLKcC2vuV66GNwfk9VFC83QFlnhNq4obGgaa
e3Lt+XeI7PbTgFvYzvDnfwpTT77eX8nbOBypJl4eqCl8QzAJ6n36o0CDMc6MvaVnnypdyz4anaP/
sDuimn2alW6MjnNZ4dOcDm14NjWvNTZ6iFTWDutbc3//p9x+1ICkGVUN1evy4P1c/5Kga2hgJris
DnMTbSIr1o+m05THHizN+d1DkT4qrx52kQ469nooHG9xrxcYgOJz61eUbeLccj+bMnLH74RpfvDl
/ng39x4qSkr6B4Qm/Rc+7fV4KT3jadS17uim7rBvCjf+PbV4SFH6kcfYFtC1/Ta62LZIdvdHvm2R
snOxEQBqgZKIcdPyyMvZl0jctMfYa7BrQ1TkU4LJ70WzQrFnicQOjisKP4bXAnQ2PPQZq/mxafTk
7HYV/nE2+qEAE4odYngohxWiOucoO5OYBTUmp33nfHTEEJ31AW/DPJTms22k3so9c3Mo1CwwtIIA
DtudVuj1AibAVSIbm8Mj6+Re4rquz3mlp9sU44cDRmZrqrE3gH8CIDAhiKqSiwNNWN4wBANuOYgU
UJdtx+KAmntMC90Kuxxty3muzejziNJo9yC9MIs+dCDtcyIF4DyPPuYc+pdgjH3tiJ0mpbaNhpiS
vZbZvUaiVxc+v5FTi5QCaRZQ48XVpKER7LRjJ48N1gwPRjOZGyljuWnqpNrGg5b8dgvT2uvzYD2N
VUiSic7Drq1THG1Fmh6NTvd3hh3hQRXH6UeMt+1D4zj1rpmr7Iyaf/aI6yDmn2glfw1aYR4CmTjb
nDvpLOLG3TjYqR6AjGgnbIKnlZ17EyKp2fFq+mCWEFxbypChKoiAUKXJYxF55Q56Vf746hNeCWnu
wqxrn0Y0o3Z627WPNMPi914RanjKTYjvqAb88t7PpIEs8Rg3x6KagJzWiX+MZT1ve9day6NubwfA
pXQFLCIFUoEl4dSA4zcK10rPdaEHst8ZWeqFh8GRY3qw5iqsnn3TTa2fYRSX869ZUv57p60RaSpX
A68NvR/iBzBai/PlZIOey5KfkOXjJY6qZotfaPPkDEX90LgcdK2d59P9u+kmeFCDMmFIXerCX4qL
D6jFSt+NsnMgzbZPtrJFaRxlcbfyTjrWIvPfmWkWabYtM1s2a0rjN88NQkDsLtUeAfVLiHY95WmQ
wqwMPTxpA1pgneOB7+69bE+dKVvZyrdDUUmkh0cRx+VCWUqExCQzblJMwalq3PxECdH8iIKGt50x
4F15RG8uSh4ZCt8keqq+Ty36elbRhO+x7oXBacyS6KAXiMT5vele4AN8k5mZvbe9w3DUmumhEZOo
fuj1cNlYYbGE8+4phyi/11FT3+aIqZ20GHMsTaCGfH/LWIulpIcOooBA87V9QVqwCHKpY+qhbQ3a
ow1MpAAdWtXDY5HIJDvEXe/XlA8LD/VfymmR3EhPF+VfuPwO+jHDF9K9+IOtI2WLPwmqtjAW9QPh
azf/ECSl/5FSYs6azg6Y5Zn0Nd3bbuZORwdowNzssJvKHsch092DMYos3gQo/9fbsB3HCa+rORy1
5wD28guqJHZ3Sif4iluEuOl42CHIhpOXCmfczaIOo2PShl5BCl4Ys7WG9FhcKDBswXcoywOF3FHp
/vVX6R3M5qn8RI96boVHKeW3vnXcL1Y4elvP7txd2nvgeaZ+re61ONEMTF5H/AYtlUjDthcDGySP
r3VlpMoihDR04xccG21fZ615NmJ7OCkxj8P9LfHGmAhyckdbauMj3nI9WSySE+HMfv04Rr57ihL0
CspO+BeZ2hMi41G2A363RjN+TdD/eHtROEXVlSEVYBPxymXeHPU874505gsFHFvf970/m9jytHlF
D82Y4n8qGQ5/1ZlmYaNcNbm99dEj/xRhaoyAQwrPflvXbtNsJvRCn+26LuUhLGLPe4pE5H9zZmlG
36u00PKWmxgwH1rieWxhTF7EU/1StSyF2AQRhsrP6GS16a6fWs//oteGX+5qvWrFR8sXs/FNDlVf
PHqYhWWUVMIpq7ZlDoa6QIE36NiJSjA+Qh5Q4lqBscMA6vQTlT30OrZ67QogOp4IxnpnRE0pdx1+
Q5emgbt24B3JvvcCmboNffPhjAz9rO8Tns0PI1S6fzLs7P4NICj6mwYT7PfddHwBSF1qnwEIp6O+
lK0LaJY0I0TUi+jk9MkRc/VXa3by4lo0MwOlZHd/n93cPAjkKRcBQNSYm5CqXO8zB1XOJCJueq5j
ZzqiOpY+znNcHUEEz8d3DsVjyCnC6w/HGEUVuR5qzsK6hDkbPtbkgJ91OU4bvH3aH/k4rrEZXsV7
/tzIYD2ohyC18ap+AxLteqys8GuDvKu5cJFUJCiW3RYPjjloPy0ttcWmz3z5byNl9wvs0dBtNYRq
gqMsvOGrn5tRBrMNj5BT61PlhR2EIEY9dcb3dmqNd2KW1ZlTCkRcbAoryMN9/VPnqKLoW/fWpa7s
6QetfPHQ9xae7rqVgxeEHD6Z5S8tlWKlkKPW4M81orgB4YJw0IEKRgV1ccWUWeMWQ2nPF0Ar/UUv
xHCcehTn7n/1RcDL9FQwTzlDeTzCl1EX3R+ZeNUJ/BszMVzauZC7zMfgjnZFAf9qwCJX5MXJEE77
EnVJcrCH0Vu5RxeRw/+G5zGnsUqdgzv8evh06kFUzGZ/sYd5QnVDGMGWj+8cEZmNDqWs3DVN3Lcm
zCWqOC3E2MBDrkccp3KutJJ4E593bMdNfwAZY6FHXgWIXEZ1rjebsWinD3qEZU8/BdnKlG+ONLbA
KvykSKWavDeoBANVeQhexqVx5n6nZa67ISH5r52DNU3lN6ZKM0GdZRrYUMwWp6yFtJiVeddeYi2q
sYKg3aHb2rCbergsGajMg6H38rkcvR/B6K5liq9OlIsNrO5Lun98XzrMi5VuKiPkQKbtpQ5k+a2O
Rq3eA1GPw8+WNQT5BuyH/dszZgjsfWv31aYNOjtA49QMrY16eI0vEX2l/lR3bV/v7M7JkPg2te88
K0G1L1qne5iDFhcw10gi9MmkNOxHD+9xOkDU19O9V/Tdb7t09WyLok31ET1RMzvo9jQJhIU7WRzd
MTbcbdeO4Tv76swcajyBPh6HoOShzVzvM4hxo2NA0b84GKIdC9Q5N70X9s80BIaV+PT2EHELKlqf
MsqDKbt4JGTTG85EJftSef1/ZU0GHQ6R/cpYTzeO0Ku/798ZN8EPGTKwC4SBlJgLd+L11EKwcgO2
twg15qb934ihz77zhyA6OIn15HVR+dUUc7JSoXxlS1xvJ0YFRgyRB6OvG+SyN1lhIqvAvjjoKO9E
aUfnICv+wUkHaFMVeVunrYsnQxjasPWUAvA8T94GnLf4WfqD/1Ga+Xy0RLymFLIsZqo9DokHKLnS
uuD1VAf+jyu0oBdcTZjjXuzIHx9SQvtNZU7yPLhZ8mUw6uE7qfaL70rnQ0xo+BgmjvP1/he5vVN4
omgrgNlEQBBawvVPYB3SHF919xLW3byP8aQ5R93g76MxmVeurzc+PuiNV8AvdqwI6F4PFTm9b0cG
SY0VZsZeR7rz1NkjD7BAfUJHcv+nr+EHe39+tzscSMyrei5IJzLMxVVSBfEQzNxylyIwJPKuxq9p
CpNnG1L0aUpSa6Xw98YceY9UDQYBSF7GxXAS+kE4wiRBp9tJL03Y22DiwggRubw+zJ3zTxlwvu5P
8dWJ78/9rWIiKrbQD7kxiMXUGvyxjVpqWzrSVOKi23UbbOvBG4qtgTSUR/d5jh+LIinTzwjMeX9B
SAt1wMZhPR+FHpn2FmXxotolky2yjZwr33rWY2/qthQOPfPQuoWfnaypqtces+WHUT8aEhvGqKAu
FND0+kebBVoH7gR3LWFJ0o9ll/nGroGo9lvEsRAvQzQ472yOKM9YSo8wCUn/FdJ9cbPO/uj0vTvV
lyTr898EkH6x02QrnoI07ZpDEPbTz/vf5naWvNcK6kHVHt7IErbkwbbNpzFsLrKvqyezmfUT5Xb5
PY30DqlIa02oY5lKM0MAJlzkiPLCGVhqU/Mpe7MqcPaMQNRH5PpG0u4i3yrCcyXx3Nq4aJF+dWeh
bQezm7+/e7ZAGdE7QA+S4spSdsZ3Supg3FuXfBhde9/bwvG3QSeC+GkcKn2f4nweruz+N1ZYcakA
2NGfpmqjTuQfm1+Zaheh52BaNuXVt2Q0a9S/W1/fOEZTfEx8rfl0f5LLG5PwQXV7VLGX7OImgW9s
l4jB1KaLIt+ecvr8BxkA2uzyZi2xup0bWRXAKy5LqhM3CEIRBmaDKsl4GYRh7WvbrrbVFOjHqIz+
nql/rlxeb82McI/RgPMpgvH1UiokyWDBgr+UyGvGWwn5vtsNsd3+dETyXmlPXNdVJKYg3wpWgOfn
9Wh9MCW2D8T7mI/zsPfM4vsAh23XI973mPWdvRIFvB61P29JxoM9RexHY1QRfBZXs08MNQBurY+V
McQQllMrKJ7bzg/aDTivHMKWmYjjKPCu3ERladFm0xAOOhVQjj5j3BnECEuKMtvUovDhwzTm8NE3
Mv97rcnG3ISIrH7Wm0Art2WhjbSVYVH6W1yp832UIicKLlvr9lEJP52Clizj7RSh4beNPVF8vb9F
l+H761RVZZ7ZUr9dNgOIefGI7Wt5HDpNPkdNGgOX1usDDbeSHhSeQqNLJdko7fzoBeG0ElVeD496
jdKhRKGbUh4NH6736y9bGnlr+vS7DtPoZqfQLMyHSRvSvUVtp90NmibQfEtKIBSO+BFl+poq+QJk
978fADYEcggXPnTLxUb2nDqIMvCFB6vBvrU0IUenxqx/ikEY77Bdnp9G03c+tGbRn6XRRPsaVOku
dTWxEn1cX8f/+yGY/VB3U5Q9fs31ShR13GnB7Os4koe0+imQIVUZIdTb1U33EELMfqk7LzrAIrGP
9/eA+qf/33bnwlDFVOIsxetVmm2LNZhx+wZPEZvHzHOjL1k4h48NCc7Kp76+oV5HofHIE/faeLy5
DPOkmvXOnq2jb1PooObg70w3DPfGZMpdkIZr9Z83xwOARNJCc5oM9XpBQ9BblRfb1jHxOvNDorW8
Y9IYf4TR6B/mOVwLH6+vROZHm4BEDIktOnoIey1W0df6NpAU9o5J2cO60eHYYHqqHQYqMNv7H+xV
yPLqiyEtyrtJpMAng9a/ODZOxIOOBaJ5lE7bvsxdF+4Mzfc30FqNo96m/2RFLM6UFcavODvOm8iJ
/SfdT7Ivbom7kwZz5shmBARhVf5uIvJ6mFw81k0vTZ6TuNA+zW4GSmlAOlpCaTz2kV9AuVaGlmgn
7Eu3qz/en9OiL/26foA8uRG4jVQtYTEnw2kmCtudeawRZ/3MQ52iS+DNJyuzJCVvENu6XfYns5fa
Ns5n75SXrqTxq8m9b00IKPgoud7/TTdbiGVWiEnaaCrjWS6zLmLD6ulpHX0rcz6g9vyxnZrpJEtk
ZKtq/u/+aMsbgA1EmKDeN/IBFmFxA1TuPNKutawjFKDgSxYgmsYeoDquN/pRzLaxqWGq/UgF9+O7
R6bZRSyI+h0Z0LKMkMWEapBYrKPgfD7EBriY1IrDjeeJ6bNuJdolbmbzHGrNWtfrds4QLKgfwavk
0qPFcn1ILSeU1J6n6JSTJO2MtusPVopHYWXn3jbwZbXP8wKP4M5aE4K+/baE2UxXSXc75BeL1e6F
U0pAbNlpDuBSicqr9pVjxU+ZT6iGENgaN2kxHu075dWgQhgyCq7AxXj5aKNwEwnYSJaAq38YMo3w
rCCN9QNElscZaVUq1v3p/qe9HZY6IGw5Hnc2FczD6wWWXoKSsyuNUxFaGvaWuINh1P6PXQ/jIZmj
NYjX4j1nlqqD4PNRHUiyVCquh4NY0UU2MtYnrM/krgm8bp9VvfXdKpP4p6MF7SkbfXfHSuubgq+9
EuEvttPr8OjT+f8zR+d/rod3MaTqJoQhTjmP+kMHIHHTJtpwrEX6ISlafZ8n2Q8ok9bh/ipf5/JU
wyiJKD0fDyKkx0uwGDcq9SRoIts45XWYfPfxvdza2RC9oLNmHmeLEI9Wc7ESpr45KLVlgF7KWmh5
O5kJ6nt+UJinUTrWQStcH/kHLky7iWH8k9Pt6tZYs1B94wMjc8NxIVWFeXEjvAW+2J0L2zzFQNmO
+C6Gm9Qw6qOVooHhkmFtg7BrTmFVOTvYQOZ/9xf6djvTpzAssmR4aMhiLR6JAX1ZM5k954Tg9LjP
O6fYmt6QHv3YSTezHr/Pn1B9WH4kXEVyAKqrN5D5KTGtbKgz95T6o791K99/jgGOQC2tEblcedbf
mhyKSbzqGBSqnPx696K1UWpz37mnjD18wkNaPpuDAkgO9vCt4OCsxH0LlsP/ZgedEEIHNy99gsVp
rat5RH8l8U4zFfNNnVrzoxiG4rNZhXJjSsM6ytgtj2Zu4yYHLvI48QZuUtLXY1+082Mamv2nJsXJ
nUSherFEWby0HrwUYRjxFvxRAfRFJyQawmgoVuLJRbylPg1JGtkZfwIIWYIqKT73VhWmeFMbQ/Hi
dIWztQxEgGvZrWns3F4rXNvKMUVHYIFQ3bz+MHMfGmXj9e6prvz0FJiwcAygLy9D4wJ3gIa7rfLE
PyQ1CpH39/tbk4Q4xxNF1qg8eK9HdhteyNgHNYRbi/PXHPADNrVVI/RTGsaX+2O9sf3sP8danC2B
QiwW56138iIDe3IPavzkde6DC29hK+3eO90fb+FHw/ZTdHjwZ8DROF9ULa4nl8yic0Pa/Seepu6T
JvqX0uiyndnE7ZdBBvE/dZBezE445x6lkg1ycDSTVP2kzbR6d//H3Cw02HLw3sTtvJbIICzOntdj
ea1D5D6NnuZuUZN2HuCGPsVBY31+70gEuUqu1oExR+Sx2EzA3WxPI7olPEdTQUtnbT8Izzwnmem+
80Kh88gQ8DlYXBpky0l1fjtXdRkYZ9Oti0vZxr80X/yT5GPxySj0af++iak+JyGsYj5SOL0RdMBU
qPai3LIhOrn2VjZB+hiUOETmfbHmXrZ8+hiKJIEnTyHPaLMu3tteTrL3RjZGojfTRkytq/bEvC3a
0NjHk/VbFra3kqAsj8frmGRCyrEQFpq+2CHOlNLStRvnHCP6fzDpPO4wMi23iSuTfTtTcLu/nMtL
R42n6FMURkAdcVlen44mx1egJCs5Q6epd50haKyOABZ3ExXTv3sNCXx9LIIZQmDPUb0/uPrH/0gw
EVhQgzM2AGuegGXHXg9Lr+tHxwG4Wes/LCH0XRdKrLjuD/PWd6T0QNIBo5D/FldOVQinC/zBOeMO
px3cafpqabB0Ug8tbIRcoqc68uqVV++t70gLhIoP0lO3NBkXuV3RZol7Ti0/uqBY339M3SDjCp+q
rVkM+u/7c1zeLGop/xhvWYewS2G6GeWkczVWX3U59I9II07/9onnr8FI3hqKNIPJqRuMbXO9ZSgs
we6TA5yVmnJV3lbFs8dDtVPEi5Vb7K1VhB8POA2IpJKNuR4q1Ycy9MFQnP2wz9JN6Eb+tk7yjLgB
Ra1N75blSrj71uR462H4Ua1SimzXIxZRY1u5Hrtn2q7yyEWjPXVm6JwzwLDvHgoRKdWC8bmkDbLi
66GmyeqcVMbe2UiKf/Lcmp71FL8uEYpxZRlvJ0V7QMUV9ORIl17bvn+0JLp+8JvK67wzjYT4A9x8
C3+UQalB1muYlNuzxlDUn9Sr++racj2prEurKYws72yZ3YObK4tmf2hBxfkg5Dy0AKzYnb/e3/u3
u4QWD7xMaIAKCLM0+Zm6GSdEfw7PbSTNjQuH9kGXhlIcaOwjiNH3abuRxwNOUFkJRVQkGFGuu55j
Efbj2BAhPPCWuruplNGLZ2fWSlnoVarn+nZkGIpU6I0SmIHWux7GMqLcmewxwp4wKI5enjfbZs77
T4k2TZshLfpnUdM98NIw/lTbSbolRB3i7f+x9107kuNqmq/S6Hv1ylFmMWeAlRQmIyPSl70Rshwp
R0mkaKS32WfZF9tPWT1zOqMKFVv3e9EJNLIyGBLdbz4DyfRqU+NHJqX292D/KLQxfR1fOFVfOtU/
fD8EyGhdrsirc+xyqC3kwFrPuaojTTMJAMUXeE7po1DmbdtDbclpo2ALJndQBNMAUEPH0x0hXBZz
yfyDNnbac9uEe7+WwaplczfaBTDUsaVQ9E+CHG1K8Z7AIjGHcx8O7hbKfY4T0U1E6uhLU5voBIWu
ZjOEoTk5oYmvuO3sXg8yLYgActvUMb1wX/5kKwGaAPTzWlHCtj3btH3USQTqyrkCPNUeWgaFxrnm
5DAhS7zwgn8+1AqtR2cAXbCzq7lvhAxJPztXBBf0DUjv0LgGBOpANRcXhvph10Yr6AP9SrQFgEZP
z5ZaC3W5BsIr1SHWkhVV7fhXKZNuFjPpXAUJKHthCNGqX2/bH54PgwLLhb4bBlz9jV6vb3AAcYwE
tj5A7kzuKkXkLkgqveNhfek2/tlQKHmuAsXo76Gk/Xqo2AHJhkVlfXCmHu43NrIn49spt7LjF/jo
PxxGeKp/DnV2O6pWk5nYpIaUWqIywTy+mVnACrz/T5Sil/nrl3iGP8VhtI6XrLg0XCOIF88WZDqD
GhuPECHUqic5d/q+oA0bNr5d4CsUc3o0BJgWwuN4OzuBAtPAWQBWhmaDX3v8NoXAz9NM9QDxGSQm
/dDS3w1p8Q1j+O2BJIPVhUl4/fLLmA9eHUDyBcd/d1sr8s76Hv3QYsxtGrb974kmfn8j6FYAbYr+
KhZY8Ho8uMpQA/39Bq4umm9rvoibmisIo/DYySCaMDqZ8dmYLwjdeGZDWV9HsJ+7EACeYalevgYY
QQCxgR8DmOQ58sZPRpdz6TaHNFigFum4EOW1g13Cm8VvKjg9tSJ9jqSuJlR8uuWz9Es0WFIQ/sff
PbNWdOaL+jiq3+C1nC1JALUgLjskzUG5gGkuFJpaUAzotgS7+8JQ54U7rEZ4LCCMAI8E2ec54EJM
va57eP8dhqb1b2jXxhkB1n3DvNicbDlGeQILhjsWMfe6pDAX+/Vu+Mnme2GAEcAUX3y1X0+9hYph
P0G37MA9bbeJdNmhr125GeZ+fiTobF4Y76eTjAIRroQAyIEfRKOsWcpl6HR70JENsMAbAxjLMo2Z
SSPW4icj+QLiAc2XVvl5b6HVg015yXPxZ68d+PK1x4EQiJyH5OUgUg0BxPYQ29g+WkDethRWbYew
VW/xG/MucNI2j2ZZ5RHQ0b/nx/V9qSOqBIwBCTPynXVa/hFfTstI53JY2kOo2hJFI5ncyGioDsBR
XHID/HGGsYSR+aNSCvAx6iivhxo0SPrapt3BGdmc9SY2KA+nzjMEQp98VTWXJKJ/KB+tuH5g1gHX
RDAGoujZ6QWGGzDGXioPto+T3K2h7CihXAyeFOszh3OotnSgHroqbTc6CNQOejjJPdqP5F2sw0s9
2R8WHEIP1COx5LDJcJOdv+qRT1E7O9bum7id0mwEWmTforOeY6kNECRZupsK7+FqHnT4Ab3+cVdV
zuff22Uoha51Sug/4HWAJOW/ngPYdJHe9GCpqSC1Nx7cBjIS9+wa+h/22sbjpfL4eXSC0jguD1QI
cHkgLTsPFOCejGCLE++QhpwUIcgEReALlcEMyYfuht/mDeXRhfN7DXn+Ed0Cp7LqTAIDi+gLF8m5
BlM4llM/k8Y5JnMfHAAsZ3fO5Gr4Cii0ZSdN9raHM0jH+aUC/U9HXjUvVnIy5AXPjmtrKcpDMyh6
XkPcQ0/TZAdbQnmle+hVC2gzZpPrMSQ2sAv89cSe1WPwzFCBQgEPVbz1BD0vdtfQDmEa3ZyTBESq
aLRXbmsjfrNHuY6CTQVIINJRpInnWvJExnJK+dKdrPXUnrlTkNHJspOQ7pI33uJc/fqpzoK/l/FQ
rwiQHq5w3/PgtgPox1Ayd6c2iesiIoLuhZ3gPb74l9q9PxkKEmioiYBACEzeOdAIpPdKd23SnZDl
Yp6GvozjrDMQSU3HOrmUIK5R6+slmr4a7WwfAje+OLKDUSYaIUGcVwLEW2WiFm38/hGBfHCHG3p8
GkKRnqBiFmSwj/YuxJ9n5/H6cte6Ai4XHEwAN50djwYuMU3L4u7Ui7CjRQeVrBzk0OBRBOF16HTQ
4Pz1bJ4fyN9HXIEcqM2u5YyzXGWe8MjxjHdM6DJfN2Q+wdwq/caVMx4UTPuAgUOUO9TpuymNSzen
BJUOqO9yfLnhEmHzDOqMk2l9fqToyAehbYIr4vVZqJiUEj7L/NQsxEHnV7RRrkcZgvTdANU21ZiN
zqc738Rd7pTtRDMPvNYT0MVyQ1gIResAVUI6JNFb1UPZMoYiQVCU3extLry4ny0XD3Um7DpsBkza
6686GQ9tc8flJ63hmtmAvQu7ARrlcRm6x8pBpDIBJPdxTGT4RvZ1sKGJTvSF6Ts7y1/e15piQgp+
LXm5Z+lKu0bLSR3xk+uSBYgIQzSa59GwI6NusrKenCz2m9/sJ38fFdTxeNXvQqp0tkpLp4t10mGW
aBPEN8CwvufW7wFymZeNBqg070P2tR/d5M0i9HJhn/7sUMBV+d+Dn0VHphwtJC0kPw1o5N1MUA0s
QHmMDpU/fPj1FP9sMyL88rE5wLeDTsrrGU4Gp2T9MPPTPJb8I7DJzSZulEENCBd11iET2v56wB+v
KigPAG6HnhZ0RX7oVoioHhQKP/wkqnG4FQzeamUVqZ2ZpzuIo1dQUE3sk8ZMXzjTf7aMgHVBT89F
coUOzesndQMzS7dO+cmBn82ucseqIAbMXK+L2bUbQ55/oUCF/PppfzoosMgx1CDRyz6nbkB2GT2Q
mfYnVqnlsY7i4RhQmB/GoiPbMqTivhqiS4LM59jRl7WL/GLVZgQ4DPfm60ftW7ekjR2wfFgbPs8Q
/9/j5po3cqzlg/TIN1i5RjeJdN6N4M2f4BYiUESOgkuU7Z89PcREwFVAYLT24F5/j9J6NbRjRn7q
2tTbhnOkvrgsRWfatNVHm5LyOCtlLszzGVXq5XxdS1LAc6JIBPnjs4kGKCFp5hllfl9AMx4m7s7j
qAjEBJLavglm151yOrrLcxe2ZAvgEdvFVTpjSvr+qiz7YYtmLzti4i7VeX7yOiCQjfIvLnpkIueB
+BChsaqijp3Qy4HAnErmIiYi2MQC3MTZS8rdPLdm95srcL1kEI5iuwEp8kPzs3QG2jWw/TlJzSjc
tYCrzlzVwxkCwUB3o42CZg0R0YVZ+OFZMSzCbvwA8ggx/9kkDDR0CFjo7NROnvethW31FeAqzaHl
5n21HmqBnS/FomdjAoYAUjWqJ1hsaK1AH+P1chusbALTjvx2gJ9MtRMliG9tBlRtT/oc7bx4unPL
SbXb1J/m6PdKVhh8re1C1gS4J+iOnFu81wvrULCK1W0/Lv018ri3qHDVxWill0FQxV64FM/ObUAh
kVyiCQTcx8p8e6Gf/iN/VoOOSB+S6QH/7YSa2QdDGmjMw1VnD+xicPfrVXSeRGI8APKBxFw5OYj0
07PrUPRxyNPAhA8uTNpy6yOF6WpID0SQY0OkONuNcUVX0CjVW1oGB5q2l6wVf3zk9StgXSGdX++q
syUFIAGI8kEVPshgqTeptvqqRzv8dnIBzreoOBe/fub18/4RK//9yP8e7+yRJbTpbU2H8GHgQ19I
aG3d07G+pFN2vmi/v1hQY7BJINJ4Xnokoeg6EsnwYWx522Qx0U8OssztnMR0349teg3I5m/mU98f
DUJLqE5AbQkI29c7RaSyoS5dwodl6s0W/nRREU1AM7fw68mUIZdqfGeX/st4Lzri0O3AJj3v+yxx
VHu1IeEDLRey4V405nBbAw7Qc+ihhXTIE5GUba2n59/rmK4j477H2YfocfVlOFs0jUxmr6lq8sAi
yjdEjdXBl+C7L31/SQLmJ+sTzlwgrIDsBJj4uXpWRNsRyC9DHnzP3DCQ3LMgdYACaXUDWFRsx0vM
558sHXR5UDNFigp46zlIAdDzwVsgJ/ug5ppe8U6l30QTIKEL3D4vwznNIzBxLxw8P5nKACI3oD2u
LnI46F4vHdjiBXXjq+gBBn1Aj6b1dJVaBWXtfgpPSwkGRdP3D6FroSfw6/143t1c5xKlecSMawVp
hda9Hro0MBdT3CMPwwx2bxuN6NeGUG0vAY/czqVrir6h1YbEMDRyRUDzxn2hSrmP3Qxjq3Kqow3j
g7uXVFxCqr+eCwBFcLMj1lox6kjpkIm8/m5e3TCG4kz0ZWVGpNeobrb+dVm5YkyLMgiA8NV8qvXb
TvWU/J4lwMvgGBbscACdwCs5x6sxE6CcCo+0L3aIq20Dr4cDXiQrmii+xPdO8Rz/PhS/D4XGBIin
cG6MAZJ7/ZxhjRAlCWzyZQYubdfGntgav533aaQgVuHEdLpOG9d9k8BnLKvhjvpb1yxqoBgc+LS1
ugYwCXhRr8cnrWcV6tn1196CIbJPoeHo3smR6ehdMzLPlJkDMYXl0tJbV/U/HxvFU/Q4IU/9grKC
VPXrYf1q5PMUjv7XRXYOeHEpi5oN5K6i8SpuxaBlAcSQqx4DUA2TO+A+3fpmlh2TWeiXwLhDcqPc
TCVS5gtx1utDB99odU+GFjjq22jpQYXq9RdDiAWMXlS5XwGLBJ8mbBpvW5d80gWR3fg+4YN2LpwA
61L+57sADhjClisoZAVa/4COTBxoBOqYsG+ob0j4cVvzBp6HNvO6jn359ZY/31UvQ623/mqsg+j1
7PRmk8KGG+fqGyh6VXCsUwVwG/hMSfvk+XV8N2sGo0PstZhcmPHz94qVDtQ8WBGoyEGs5NwpDsVs
OFqluP+zRsfqukp4sJvhHRBkVRw5e2iz8Et68j+8V+B4IaqEQgcMJnG6nk2lLuE51aUM5rROjL66
QyeSD7Sl4D32dPfrF/v6FEfzAbI+6/GN4gbafNhUr5eNgzMsdqZR0KwmUbnveYdGftubbB686tYs
cXgLYbYmY/HS7X899A+PCUztWofDol2lQc6HFotGYRDqk/AzD5P5hqZzuemQpNz6I7p+vznWisdP
wdwCXQrQm/NOt6wcBRQLL/GYqqw/QlRxiDLAw9SxW2Qqf3djQEAK5VEwoVDfw8+zs7HxalTJl8Yw
dIiBKwSsqOkyWbdpmhlcVBdG+2EKke6gmQNvKxxN0LE8G81dQrpQv41YhnZ0xwq/4+RKEFaG6He0
pFnBu2AhpGTuT8EcJu9//WrPMgIsIbzY76INqA6ih3u2Nw0qtW2gg5Jl6Hr4LsTTg3ouBtMl7aG3
KczDRE9rOIO7IvnCEjgJZM2Uuu+nSU6/ZyyG77KaCa8GAmgprnbLZ9+FwURsiVMTs0zFQbVTfjtd
T/2gMeMxh+3RckmF4YeXj24iqldwhwNRC8fD2f7xtaIWhUiQE7iZ5AM6p2oLlS4nC9u2vGJNr+5p
FJiCAJ93Yf/8cCZi+wDhjc2Lx0Y9dL2h/5H5wTslFkmnMbQN6u7D3A0PcHgO3vTcRbc49uerBlLy
F86LF7Wkfxz6yOSBWwO6MYBCL6xfz0s5uqxwB/WBi9WGwF0+uqORthC2mzlkOmT4FETM9nvbWv9D
NHXVfdD5ij9HraePEqKPJiN9M78hLq+8zMYIyI5VzcP3AOmRkxdLeycUA1+9osQ4OwmCpf2Iw9Ac
Jxc843xC7CbuYoifqe/9+P/x2f5P+rW/+/4M8j//A///GYVMUVE2nf3vf56qz6KX/bfpP9Y/++9/
9vqP/vNWfxWTEl//OD0P8o+t4l+ep6rn53/z6iMw0t/fpHienl/9z4ZP1TTfq6+QyvsqVTu9DIfv
vP7L/9df/vH15VOe5uHrv/783Cs+rZ9G8bX+/PtXV1/+9SfKnv/Y3Ovn//3Lm+cOf5cr8bw89z/8
xddnOf3rTydK/sL2RqCBZjbEWUCE/fMP8/X7r9K/wNJBEx/FNohEv7i4815M7F9/ev5faA0iZMcF
AykGBE5//iF79fIr7y8UW7B7VrsakPHw7f7r2V/N17/n7w+uuru+4pP8158vzi7/XprrR+Mz0OHG
T5T8fkhm5wqyXmxZWZoQGf+ywOzrphFmGq71INx9o33Q+uC9sR2GMMr54n5YEr++1tLGaY7AuQQL
eQWvJ72Xbiqpg/vKgTv74g1Az4VGQuQgHKR4pJ4WWygEQkMBgJV4D0cO2e7hQxd80xrS3QvXJdn0
SZ/HrKs2usb2PU2sum5EDMEFyJl+SMIRhVaSGhhPuHIp4oQF+xDVfSg8hyYA+EPDS6ao6QzpilkL
urVTqS70Fl5HNuvrQmSDFjG6OoBF4J29Pj+WuCOllb1fpC0oA0twbax8EzaxzdOuE98v4P+/u/6x
u365t/7XN/rM4X/yf/73qx2Jv/m+u+LwL8iGInNEfw3K+GhM/Nfmity/ANYA4XwlNQIfuIb2f++t
IPkLcSmaKC8UmhUx9ffO8tO/cA0iXoYdESDH6B/9zs5CavU63YtWjCD6LehW4m7FejlHCamBurBi
cCCGwE19hN/T15nRoIC++TGsWJS3xBzGqWYHpASotWv2oQnrVf+Y5K4/+xsP7nynPrKwwpAwjdrC
O12pTFEwYPO+XIMilYj0ThGoom4AbIurzEzUtHdNTaTejCwko4tPGdGYEllt4V39mUi0p78QAk2Z
xSo0MYbU7+m7oZ6693qK9WkK40+x8tR9yzvXzYDEaXmWsA6KUhDD21AVpVdjlBY6nMqmcB2a3LMQ
5pNe1luXDycDAEUpM9MLQO4mYNGPaVIly74Ku1wB7VhA5VUdhgR9SAk08wEsF5WT0dh8cqq7eLFu
QUqpM7cabzpESZkzBtesVB9nEfVQcw39IfNsJQ6QUz5Kwqs2W6gXF63t64L7ItpFfGkyDzhQJoNr
j6l61zbuKLd6nDjJUrdUfe6kHCRanDn9W7lIKPr5hZQe+ll0dazVIVT+3CXojl4EuOAIQaWN6FLA
umkb3XYgt2Vu531TznyqO2ke6djdoIws6c3QGUgro/Is3goRZgRCtyeJj1RZBO0F7wrhM8adXQbL
uMavEBC0rPsqZx2SHKDSwWyFD3OgzLKJ+cUKb1A5k+StI0Qic0PpAsC5a5bcQpCX+75Jtr2CJ9Xb
efbYo0qD6RpdwbdjZaDmFamw23qDW2+VGw7XBK/tzq2HKzUuBcCgdz1X02b2Rr9o0cQukJBvPS2f
Qe2G9p8n3R1B6IeyayO3rIVsP4BtU521XppBPMW7BZlIkU3j9ybKBiwZfTATYXc0oQzFDHQTDFT3
2/kNDIg9wPar4UaSeI9CEjA2ZmHbmNIQneClHcoNE7Dkgj8vClIKomxZXSfmVJbtlZiaSWYs7M1w
33ZsYQfIN0BdEw0zI7akNbEoCDg/Ig8dN4MmPIoGUJnKRkBMSe7LuNpJh14pa0o0aDXNKyZ1roXS
EcTg7AbbuoYPgrs8Al3ficyxBqSoVj155RIDPKspysqx36M6FFVAoiXgnkM25xYFnEyVHPHbEF2b
hapiGiDzwkM7ZqKaPwKX8o0jmh68/kCHCdK7NfAQ6aeoCey2GeIpK0V6jL2qfBsaiDKgqThs3YEa
xHocRkbYRxXMNWoYYU+7Xlun+wq9UVheyGC24MDXA27ZpTlEhPMtazh/DCFaWGWxVeoEpdl0yRiO
nubQ69HeAS5cQ9+81smcBTXXS17RXmWWhm5hl1oeHN/tHiCdED9S7R4jf/B5Vg7OfFBCAzhq6us+
4HLM+hGtiYyhEWezKtJgqJsewvAzQHjtFmVhuUvgvQH6XOyydmdh2fjsjg6Ma9HglV2+SAvzrbCy
5KB81dy7IB2DyiDFcKJ9X/mZdGd+56tR9dlgB+bsJhRwP2nqQbg3FsZ2WRv3MUENac5DGibb2uno
t6VeTcrFPBWwhkF52jTRvTNTFiByaL+lJqzftynkVHa6YjpTTHk8c0QNebykbOzG4ax6KK1+Tm2T
HkbUKQvZQk16bFiTOzQIngC5MYfY0XLnSj/YdRUVRe0lBhThseLNxplhkri0ferux3T4uOKEDikc
464htUHnDP3xCeGQbevdNJTEZqEYg9VYrk1x9E3CZj6UXfDCIYLSGvM8AWiXBxKERLxYLLOq3fS9
Ftm82F5fO4NQoJg2HueZiahYIEvlLYdexd1NHYfD+zqWBtzeVO4axURhaCX2ILk/BYlUrLDkCUWo
tbcnKTLc0oo3EHe4bQdw7R2d7OFxmfCMgZeONO49zldxkKDTHYGUzkNXN3JP5+EUd+jojVmLauNq
cedaaEqJiZZJ0Y2Q2hYWKnuZJH4xRUQd2RKLa8cxtyRlo8iSuoVJ2Bz6VZV3AK9E+6GqovvGgShI
ICv+AeQz9mZRII1lo+9/CNLxHkJWbcZhppd1YniDVQ5RVB3fA3qDKpMX3kMNY3azhY2nMiVf67n5
AgkBAl1glGsKmCK5NzDjhGBuSrnFQdH1ywBeoFAkN2PAoQQQPuCKSg4Vb+NC0NCeRnfonnjng/0R
Jt0mcNzxOHggAABbDF/IpRRImWvlIzsYRKGhmt9LTxVQ9q6zSXBcuVUnD6ZPIRVcjfMGggQdLOe0
LgYhgjF34GSiswFeTbChWcJNl9YiK6U59n4As+3hAeJ9y7Q1Ej6jEXZbWb4bOSpg4ItAizbjUbot
Hb5roW6Zj74DtZWqaqCsVXnq4+Jp/jRB/O6qmnx+C/+X3slr0BHmDMRWAY854GeXPBL8qYyrGhPJ
FpyaKaSj+3vHW2wGkeomyEs6yvoABbj6eZ4gHQ8ubsDEDsbA86NfV16XVTUoOpnvq886xsbdhkBF
8DwB0+3topLqEPAIjAy0s98N2gvGwzRVN+jN4mJZZGmyWLbQekjdo60oBMIMO9okdtKMMLBf65pw
J4uAX/zQoGbqQYMYaKatTMvuLppVEG7K1m1PU9NF07XrSWszaYdjCvbVh5g2wj9a6d94oqnvZNvv
6tUbtm75Z167RaV10OYla8Ym9/k4PS1V49oMpdsjSrQddIkQIjYbdNqXLOpquoPJSY32F0R8AmUt
yRPaQX7Zb0F5wFWJUrGtjiMLHqrSBxEFy4SNG/Sx0jvmYnK2FTQK06xsTfuJelOjMmAxaj8DXV5M
OfyCyiFPBsCJiirt8ByNH4qmAAcvGHaTjZQCWMwNpxwegpw+0WmOv7Zc35e1O0EsI4A+w1U4ILIq
MIOTny3QKe7fhkM80LxGwiK2aZfEz35l3NOgUELIQgSl5Q1DoUaA7FxXKhsAcLawr12tBo2flpDH
EJWzAPAAsZWtFZEcdxoi0N9qL4YKniOctxVsm4sZS2nvSNffAveJUrYzcR1sJemjW+1j00JmCc6e
NT3OfZ8cZA1QYNXrd4IxsR08H1JwOEyZyr10BB+j4jAix0orGmjHwUAXXlNOGNUKU9UP7yw8fmk+
R671CnSF76RXHjkkc7dDT8rrsvP11ikThxU8UY3dLYNy3IKyzgXxpGNTDpuPGRKDltA2G8WyXMFO
qzqYmvkO7DrH/aR8s0WdRWRe1X5tqzCCnHng36AXFZ/KWRvQWGYKYyoHBGDwR7n+hCqt2ARLK09u
N0JNJJJFHQ/1PbMdkdgIgNEAVn9NGihOYZYRtAddeJoDwnapch6FdSta6LiShwrs701dizc+jQSS
7YZ9Xti8d5uOw+Ncyrex4XZNoJPgE0iyZq+Qdn/DxA572tbRLjXOPVIOm2YVr3iCGLx8ByKg3QAf
mn4cR0h2b5mVFRhtJjFvcHIn6jCxEup8RJhN35nkDcM93WbaBXauqBtqPmkHHm5B2XYfzWI0qDPB
tCt1S+B4NgTOVdoH7TMLmiafXCTemS+94fPScw9eJMBKkQBRzIbX46FxVNjDW15AY3GxZG6PKohx
UgIEHS1Faur2/WI1iLlBrOeDXmpIE3KjlvQqcQZ4OpWOB+nmRVUT2s+qefKiRaeQsgAQaZdATJbn
xkDwM4OXb0RPib8QcmIkVKACNbwK9qJGC1ungTX5zMeQ34SCjjavZxxXGYv6PivB2p0K/DsdPAJo
h0Mj9jr+FfVP4iH0Tk3gZ2hMjgta05M/78BpHvKpG9MXFpgG2tTUhZ/Y6FOtO33XAroWbplBwGc2
FFuMzxlFe3F5TDWsjT+KNkZ4jaLGFQ4C0/EsHQf1vMBh1NsrqGc1R7lUfaa62sld5cDKTJBmvG/h
wfOliZlfZTBCW3Uoy5A8TSGpEFeqmAybYWxx7852PnVjGMonXCNABbcuFeXG6dtHTGvcHxqu/WVj
u6W1IlOQgLGbUkzyy8jgYLs1ZrhNzbCLA9aB3j7L9xHx+jZ3JEveEV/jYK8FpF5xTUhxO8R9c11C
nPpTB/e9ONMwEfugw5ZPm9VCk2wbiOtM204inuqEuAMgBps4YOlz1SI7yhEP34OKCnzsHE3TRlKc
KIVWBBatAW8sxGlI6SPsTB1NNh18vhig3kPlbF3cXSzzXEz9zjUN9G5xqcLkbWpq4D+gBhjlYAdF
8XY0dW3gs5JGOXVME24nJI3RR6vlGG4auAHDmGuYwrdArkYaRIdZNqs5QzdnKAmR+w416XHLoImt
jhUDQTbSE40yJiATAbXPrvsmShK12z6tvTcIYITIZajXKIk2e641vyk72n+yc5yMmedU7rsI9rVI
szTj6dENm/6uSQfS7iq0HxHEBT1wdG6gtyWoH/WJIFFLr2ogiHHvyyFy36dpy4A69Abn1FY02oOr
UN4I16koOKRV/4ZTNlfbmU76vi296ZNA7T8flqD8Jvmot403R1mcMpdjtVgEs2jDBreta0ARtN7Y
o3bmxQPLIkbrG9cGo3kgJmxz6pElyIaFuLooAYNLNlNV8vqkoOU6IiSNEUOOTELEolQJkqNAe3MI
Db8yoRtSTmG5VXDbeAe7XfGQLqWK4EJkqn2gcQa879PSLQ/g3hqJsB7Q6IKBUC7ymvin2AHeBrav
h5a6zc4bENRk0Wj9O50OIEPP5azkjhEEBRl67I098RR9K1gVTW7hSV69q5fJdodUV05zJeF6jpiX
zUvRtAulR8g3IQcywgagahnopc/FIir2mEA8Yi7sCEDFbRBWc5+NnonMlaPdGJ4tfj9MJ7YgR7uT
tE7rwklrX4D1F9SfKYfW6bZhbrlFmIubTJph+pCGZeNkk3Kia1sn/gZ4cEQ1oq2d+5m1EpcUGsS4
COeHaFX/UtCbLMowABigrsIb6DhGVyjEyDvRNqs6E++z1on4+xjeu0dEIMlVinTlERJP7GNLIWeI
Xm/iZQFydFylq3csFpweaQYPSfiXJb41RQN11qMePBdRTtdvIp/LA/Tgl9sK5VtcF9XNxAAOSR0Y
vZU4DgrLy5ndxEEdTnvfQ6PzsR3a8BsDsxjwlVHD9yOtnQbORmPMUKfSGqgoLHNR8IhG/C6ZqgXC
HG0fgWqeTbHl6ScnQNO/wbk6Nh+16YajGLHvbuPBId3eVA6gn5nL1T4skw2wyGWBItYjjB8foX75
rk7JF0eV7jvTxtiT3vhk+wH1G0fccYKPctt749J9l6BrmpT1fKsQ7j0OiLTRKyancuj2JEkcGGPR
t1ODaw/08lF3nxCzwpxlvE/l8CB872vn1UdfuXHe1N2ml/bZZ05VhPF0BWDWA3p2aTbJ9nlcrQXd
mLxzQATNNOnvRNKDJNF9ICJ8rFzn1sD4+djTkqGiBuxqxPrbzsoVzn1tUiwy4S3PpO8/gNfpFklc
kW03DLAWsd6UsY58HqPG/9J6cCuvJhTU4c7+bP1m0/Pm6KQDKjQpyigtatJE0SqbUjmiZuSvC2aC
MQ8y6syT4A2CRrfvhurJhcAxyjAIOrHavxr0xTJP+w+s7t8KiYSIyCWbo0EhOYf9PK0aCfP6AWnO
3q3dnlRYTa0hb1I+LOOGD7PCV4gjEdI3zRIAZbSII+7nm3IWuOOCecrSxd6SMYXYXPSAms6p9/iV
4RFct1H2aAnOLQ8pBVqvRbk0+2F05ZVxNEgafr2NXXvtSH4TIIQvmzrKlggYDcD7IbfMjiZyuhMf
aheBQX/rwvMmn6LVhyhYto2o1LYZq/TKry2+iR1uEW9JWLfrjBFuNp1Koo07TW/SOb4TXtoDCkuP
IIE9uTif0HeDqdSbcSLf0DcOjjjYkoPRyHJRsxn/L3XnuRu3su35VzkvwDvM4eMUyY5qtXL6QsiW
xZwz32meYl5sfm2fe4/d2lfCPsAAM8AG3N6yuljFCqvW+oe9lNbLpWJOl4Raqigta2M3Cmm0TnYT
M/gRFrqBEcDyCjbkWUE5xh+zdFvGUnzRluHVMJWw5NXLoZv1Gy2j4CcbgM8qWI5Q4cpq26JStMGO
ZBBmRYLK6m1NcO2p9irmmVuARU9OJFGk4QE5/QVx6w67tNENFiwtlNpaT1l22SjGtDWj5KaEE+Zx
hwyYfHV8UUpGq/na6Z2j1Qy/cviGZ64uVCyLcBZnNMtsqTyMIgKhZlO3Bc56VKTkdskzskhDNR+d
dJi/tbq9RRv9AXrkS1z2uxwO71pL5yPJhFogLH6jELzLC/ZL8wCNIMdnRasUY5NQrr2IFB13sdxA
EKldeubZsByNSa02o1Wt4zIfBMcQ04nd283UvL2lmQqNTZbH6T69sRrltc4IfmFsjCKtKksUUi5v
zFbBYrRRD4U69kebhJroq/SuMfMbIwmeexspHYo370Qb5AXk4EdGFiZ15IOZE5gGcdwxrjHHUO9c
t3ZT7MpIL4hGMmwEM+7RrT9aqDJC/zKewlmeViRAjl1kv2hBvS8V4wVrFeTNIYqf4qKTr0I4ChAx
z60EBjCMl0vbQvphVtqL0Ey7FycaUuQf4m2d6Tu5q22B+1/nHLEVHblGJqYa+HGtR9KmxXHd2JDm
J09aGEA0v2uFWmdvjaOM6yVKnYsYjONtW5ayqKtIvW4iW7szl2S5GIpQRd9dfsS9J/UjIwPjjRKW
F85SErljO4+bEQGUR5zdZVEMs+VbcWOterDfN20QLTutCnKW5yStgI8YYijl4Fufk89o24RAEnxP
lFScNMNU3yaBkq8alFXArUZ7axzTbVjUyspKkkJ0Fbm3JN6VaXln58s1POS7kDBf1H1t7Qf8njEm
REWBgFTVkd3szAMK6g3MYDPwojgeKAnO5spMopEjzrpT0q52STMVoohVZV8TpGzsHOtgOdqzcE2R
kpgTlC4fG3lJtmkb55u8CxduLsniDZWV+0qMPnHeHSyN5ESexsc+ke/n2tzIbVV5OtmzPYoP9Q+J
Ovsm7KcFEEc+enajX8RFa4g5mraF029Ha9q1eR7chlU/X4SIvTeelWrb0OQCGWhp+4RcLRnDJblE
TX2TRHl60LKx8xt1SC/ioTOfER/8rtuLIXACQB7E7u4XxOvvqATJXlRX6Wq0m92UTEgnRe1dY+WF
GzXqDjNYUcU4H9laXjyqsTWJqS+/hVL4rWoLbwy40OfG1FHGHN9TFkmZUmETUlbmq1hnp124NHKb
1EhvcCPlW1N1YCn1bbjKQr0R44ihMpfitwTjNQv2UdYoa4N9ZBvr2RsXHA54CT/sOsdpLXqa7MA1
lPk+zGsu0GF/b+qV+QwER1sx93h4uw0L1xnSw0m2Y0E77G00lnU0WS9BXDz2DCjCXzxzXavraa62
empupzQ4DMHyQ5WHyM1rsDPeGGt476pTH26ph+Vu2ztUksiZ68g4puWqnjAUNsqiDD2Ka8GuZ5t6
0OT+KemMzrdr+8EKkmduJ+/a0h/TkwVOrXaXxIWzO2gGCZ1ec6HPBF4RkbDhO29ts+PCE/DqmmZ5
1XU2oD6pravaSlf4vh0Gze7IJii6+polGAcDuNWmYBXaHdYwZQ1PjTxmXIi8t1pPb7jexpPZsbGk
pXNKt1nHMep4mza3BTQUjQsQAbY/ddKaBIzlh5FTPmV2aR4c3vKbIQftqyIZT/LSjq2DIMlss6qz
pD0alKEk6o1GEHuU9pxLIq5C26CuEyACrYNG8auRIXCDNGgeJrjJ11GSrHATHndDWFSGWGxruUcv
fU7EmI1Kx6VYMuPenbIKJwVJy4byOJBUCBljY8kDW+hl2SU3w1JPht8rTZ+suEmN0U0uqUbmGh3V
mtkY7F3D1vGeksE/yP2Y/FDNLuwFBMp4ujfSbJDZEaxiY9dau0ubZcQATBknIz3QOys6RqgxGTuk
w+RVTmorFFHaaWuSZtjCZSlezCEu0EFsv8x5fkhRmM0BV3CQZjiiVursIlmRicYoV2qR2qsR9UFN
wCmtLiXbOORBIX2PmWtXCnB0WyO906jzsHLGgEwzFtsI4O/AXgQrJZTe2G4ui0XzM6szvNYOUSuI
6skbysgtgiDRSSA4qZ8MnfpmqGPksXR0byrr8gkVJg6BfjzWQYLSQRmiCbpARa+0vCL+ZoYhLw0F
IgTsz8NKpJfeI1NepOQCPQhFNblsauVITKGFqzQJMnAT1bAAZhNFq6UDi1uVXcNKl1VPVjRcVfoQ
PFVLmn5LUEAcBGXnSRFRUZp+b2aurQfeT1zM/w04Q/WjuO2aHz860EL/H0CEyH2cBMdR5wNjDbof
YOhnkKEtt4B/XJbNe5mlv+OG/vJrfiEdiFn+4wT5oRiC+BeZZ/AMv2BEP38CHxoFHnhqSIP9C+kg
qTa/pAOGPWln/wRI/BfYQQLtgOQC0uEnBVpLQe3sb8CI/oTFnGQzf34THrpgjSFs8gy/w+oyO7R1
eLfRY78jbAWu8PQVqfcMMfmxiTPkXqdoHfcimvDs+/B1eMqOKKwB+vGKrywtTvDDf0GiPrR0zu/J
LLJZjk1Lpd9srrJfkLk/EHO/I67+uiNAiHmNQEMA8v45VmFBFUKPxuhxdJtY9JfLY7CS76rLr5wy
fuoZfujHbw2d4Tp1BVWsSp2ix0J3tcjPF2GtGkU436LVlmB6h4jartoHV72XiH47e82l5gOMND17
lW6Bfa1yZ6VYvzBN/333/3J0f3uq089/Q2BmyUSuJ5ujx8beLJ2bblblD8fvV50/es3r9DC8TOzN
XzlK/tSO/WwwTjP4t2ajJlD12qJZead4zd20Reeaeudjez/slV0g2itgAQl75W5n3f22uP+Jufvj
jf9Vl5FPwJcAXAQIshMo9be2pVpKTD3pokflOwGy3YjyhXD72Qb9cQeIXD9iSqv6BpeWb5+3/Cfa
9ddM/r3hs2XpqI3ayMSLj+PsW6TDGrE8fC83nzdyLhDxc/H/3srZymy1IUKAeYgezUYAQaqeqQtT
GEzjU4Pk/HsSshLh0xcQ7p8Gceev9CSGCDYFNLX687l+G9YhLhO7UJzoUc99LhzdKgyRFxhPPtMV
KtXADzXZhdJ+nRtJ5s7TVpOHluoxtUJLkTK3jy0u70PPXQL07SFT9EunS1MKT9ZtghmhVNgP2A0n
fh5QDoyVaQ3H4L2crWgDBoF75iDFK/AMXlq0j8u8tL6yVOGvQ/O/Xy+nVfpZL8+2i0KJrHmS1ehR
XUvH7io8TDexq1xys3qYvynPmii/UBg5t2z55/v817ie7RsFCMqB2kD0qN3qtqtQ6xIUp32SZ0cp
cu0nIDCfz6CfIlKf9fFsTwhmxI6bWokeaz9/rTeBj19T70+r7EJ2rdaVHX+4WkTm5T5EGUzSMw/L
Jsd2kUgEQjWGYtxE62yLGduav6dHyYM+5n/+kKe18uEZTyQmDXICwNuzUVnsgcprxzM2F8ue4NlL
Xj5v4Kdu93kL8P05ExBQNyll/7lNzHiTalwA4sdczK65bgZxSG/Km+atq8QiwAv430fS6/f287KP
vPnYPZLQlPz4pdvP/aGzV+Z2vlJvZbbzyp0fkYbwJzR8qQhsuaXfTlf1RrZE8CNxnWdQRm+N7mHD
eS179VX/ll5h+SDGPbrbIldFePVKbeeLo+8nsP+zHp7NZUoWitxFUvRoiN6PtoNXHCXBFQuVZrF4
sj/eyLpIdyTet7qo59XiknDy8pX+zRSNG73IIuDP+jbyKbB7/wSz//dL7U+85q/t8vcXcPaK53le
Cl0Josd5nVzMOzly24d006+HTVdycRd2t552yk6+iHbalXNRGV+Mz09G1mfjc7YOioHcHmSB+JHQ
/ULfRc+Zt2xKt9mPV6l7R4bAm/a2l7qPQHI8xz1NinpXu92uPUSrZj9dF9+uXr9P15kfrzI3cZ96
d/C0ZztntCIgHYfyUb1p96MswGnuv1IKUk8T9MPjn7hRJxndk1DPnxM4QmZRmtQofuy8ziu2jepR
k/5urBQPjMTK8tmTK9+8Xfz+GL91bncfeu+fr6G/3Lu4gxkwLYiUPzjVqFEozTZohsf4QX1Qf0g3
+hscn25X5H66eDrQTE186VlxLhnyc8f8vdWz4ALPlNTQYIE9JqvqaGwkcdVedOtoN+6/WkJfNnUW
SzQgOhyKlEyRy6IT+YEdIVjF28IPLtk4yy82vTPmyj+XxG/jeRZB1JpTplZJ/UxfB7vJS73gMnA7
b7qYPDaky+mb5M/P8haJYY+k0La9TT3Lix+/eKt/uTB/e4qzCMOac5zBMLF9ZFGux3W1WdbZN+79
35zLcGf4ml8dyI4kh+BSZu9cf976TxGBD9MaFIcOY4upfS4yUGTFpJAFiB97f/EyLzlmXrzPvMjD
ecmt3sdndPy9QFQ7dR96TecdkC0MvzgiUZz7q8V1Ig+daCEmsoR/Li5ANmFVYr3y+LT9BupKPN0e
vj2s4staFB4zrnWHfSm+bQ/fLLFvBdGJl7u+KvzduhKRuNrqbu4eVVd2810unsz1C1X1Vb6+Yw+J
Vjd+6m4uIm+Vipzv2175Ov0bxLeHcHWbi2Ow5RR2V3u3cPF/Epo4oIYiWvFyfbBW+3L9cp2K48Lv
GmJlCTQD17K4nrzsYlodjoM3+q0beG4m3PXsXf1YXT3ffPfno01Gy19WsTgcyUwICFhiP3jm7njQ
/Zc7gM7iPaWnh4cXrxZ3DzWfvzfe7B4PcHW3udiU4i4TtC+UlSaeVsFW8vOfA6CsTDfy+FaQaWyT
P44vyMKJ69LLxe3lLN4OLwtd8PaS598cRSMuEBUSxtZbXe8eSjGKA/15A7+3ut+8hSubh8vcSmzu
QSG5b0+B//ASbGNRulckxdhpb1M+l+6RsTzNjmn/jfcRCpJ69Bmwudga4vpw6w3eYduJu/UkXub1
y959mzyN//Uy0SnZXdg1OcsdnrxdH1+4qRFzOe4qd9cLPUwPnbgxeavzlcm35K7use5WfH8nfDQK
BbUu4X/3Dd9f28Kddprr3vq7SzLe6+3VahLPm3seVXPXg7ttxVUsdObtxePl7T5zL8XVBaBg92Kz
c1zJrT1/d7Hzby5ssXO8p1rsN724bfyt4V/QiEukJdyA6fX+anutS0S6MD7rZ8wRmXFXod/tbMH2
fujFZSH8jUEsUfIqevfyVhUbPxJvy8pgQLXd98hbjytpp+2EunoVl/ezl96F4oWU7tpk4Pwb/qjE
Dq07cZuIBxxjPHL7LhAQcfHDcv1dtQ72/k5xT0/2o3RXnsxkA6l0vLygIZ7TrdzDMfb8d9/brX+c
Ah3/8u3Qu7ved8Q9G5osxiu/8Nc/FjfZ1P6h313P7mHwhtXgKavO26Ric9B4fnX3wOqemVaH493g
rdDe8xvv/uFwNMTTxmJFDJ69ltf+pvMs8XDYX/PkqUdE5lduIWax7/3jQ+qJ0nvXxO3TGzP5tIws
8Z57/ub+wfWvdojNi8v1M8OXi/eHzdMoGN3ZSy5fL4DOisvn0H2eV5O/87vr2SNL6A++tAYtIZI9
sEXGhVcB5lSEqw2DXe0iEXp86+n7etfxDE86PdC9f8/Tdf4ucG+vn76NYj95LQOCZ7gLfE8027sH
mTdmrkkJu9cwLO5lkW2qy2ZXuLv2i1vkGRHtnyfNb/vbmZaaKtlmrNfsbxbby5O0f1q8b4eWWfPA
m2LBbiP3oLsqQ1+63+7WnZ9vv5M2qLePtrg4xa4QXlaae/vvRYUIpnPFBVyKD9yfG29F9QoSTxOT
OSi2MkguN1hXW2gBIKlWHQmo8Whu7FIUvubCOfli4z8XPPwVW/zW/NkJ7ESoJehFe4oJ1euX8nLa
WuyD69jXLoONeTRX+Cge6y/exulLz488lELQmMQFBHrVWZ/lKI0HWxvjxxa4HuXB4MpRYfMDwXst
LNkWxYLRRDg11hf0ur+M335ponKfP+kl/TnYeW6XoyLR8OgvW/ndftefxyf1iRsJYKor6c7+FXL/
rZz0/+zbrnnN4tfiHwKG6mv/j/L9H7cd/NS2i7+35/ln7hP/Irmuf5QnGuiHf3R6gP/6V/+P8FhP
sir/4z+TvB94rP+zef0Wv/7j9rV/+9//6/estHr6vV9ZaMP4D+iq5om+rSJeoZ7cGH5loTUdUh2M
uxMoWjWhuvGT/+Tbqf9xSj1DLcXvgPyww8r+Ty6rCeMOGjgpaLQbSIn+rRy0/Of9A8U+tB8AXeLt
h64PKldnW0g4Y1TVKroEMFIppXUQhvmPWHdG24PZYuwmQ4k9FdCv7KrwXUZBSnl+gDWTK9shkcBx
ymaevTc5kKYwdHJtpYJ7B2SrJmsVY0QgzzJMndjC907ETlhvKj1M3DaZa862pAnfjCKstygD3heL
bbiNLRd7JZ+BgGha0DwCs7c8tYiltwChrhurKpTVT68ABvoZUFPiLnmXCGwMxmwT1YXWbqsmPWF7
MvN5Bs4uIowSb2xlLgj6yVRt01AncDBArKMRSNCHwFpDVV813sOucDJBWmX06r7Qr4zAzF1NanW3
CrTxmiw+Zf60D63Y1WAfrkEr9hS9nEhHqKOj3hhNXYpHIeLlybaq80XfB3B+tV2aAkCFD9gkt5DF
1WGtjdRjPasNUrBwVEzXuMirh0SqEFSJC4tKZGdRxlONvim2S5BkmDO17Y8gQjdXB+BUeJEdAUEF
WJvdT1EZc5cgqafdgrmvw3FTFHWQfk9r7iGDyAe0Z/MHmEizAxxtDHKzXtv2ogd3w2LPIe6UYGCU
yNeHoa+H9zEidQYMBwJ21TYhlih9oEg/wPZI/ZVaG0YOm5Has+r4WKn0ZSN54FPtSj4A3rbT3A2X
JA4vUcLIqOAxvaVy1LxQNfs05TBScGE7JLaNvvxCHjH2sMIG4aIWcv82jtLMA58IgBl0zAYFvxP6
dDCS0r6wlxYkp2UOA5BcZTIfA6qmBPEmVrFevUwhBEoSma8Q7BZFlEbq7C3M67oLMPpYbIupKZp+
FURdLq8Gqt0nLLDaun1PwR4GZ6YPN6aeD4mrg8HRnw0jmn1jQeRWlBC6nEfHSe07m4r4pVkBvV/J
UZdeW+ZkDzcK1UBjO8JFah9GDuWHYHGSN5Cimn6sy6F6mWbw1OvFkiZRTDGmifXkOKM7lblxZVdm
krp9xQXVw60qje7b0Urn9YBpXe6OVjF+B9gITjcFqjp7ZWbZ39EfOlGkKrWL9gEuGuCVqsZY3M6Q
WmeXjeny1GmAuREoasP9oo4VnFAnJWVkTbEak/qVcNyRinA82hE2BPjRVDO1apx+Vpo1N9dV3qv3
hjGrEmieen7Gm4K2h8KOSrdN+3QF4tDxjdTulJ1iDzOn22QT6RuDdlfHc8DVylac+yRakFipyzna
NuUMCGtEHRJYQzjWE+qn9bi8yvYIjr7BfyIRpG1DQq8krdtNm8cR/NZMkxNRhF11tJVArmHeSely
B6cpAjE2MxfFqNSKfszLGE0wedast2YqEDiWsgGEkTo21V2fJWG3rezYXFyq5tEMDMSKcz9PzWEV
45sdiyB3nNzvmhJETKWY0WuV5vqmpA5wtCxl0Fd5IaXPwUlxBOaro0sQSwEWA55WxnaPZh/LP7Fi
/cdiVtoVFSR1B/cLmlWJgt+7haMi+PAMSBjQQnXuXWuJgKlGEl7wu3lSKm8O5cb0ptYCWSP3yP/N
ZVg8YCaqPi2LGeaiW2wyUaT1nyel72ThNCYcCKWYRzDNsH97popFyRpWWItdZRmGEUQcU6OIHuvp
aq6B9e9TIEiYa4T1cYGT/CixsVZidFhDq6jT821JpiRe2bXSAXUcgjoT+QjOF0PUGqYeKjNDka/q
HDFk6Flc8t05ADy76lDA8gpcnMJ4r4HNs7Zq7ZRtBK9Kzzq3pehK4mXAJy0q11o/BoHpxRKyAKtu
aKIFFkAuD5KIx1mh2Ib6+9KMriTLg3lRlWZSxmwfOmhQkYbt+JLXIboJaq2ZsdurcivZAzi7skpU
KKyAsYLqyhpxq6U+Xxt5PRipGGvGtGWRjItuXqIlnRUKpoGFzOyoGxwMoYCh6QAoksG1/VhD2yz3
JksHzFToITDPGiRLk24TQ6oTV+VYVC4KGYFm2Y97he/1I0igoJdnHXAK2w6kQdXILWAfWRrm09rW
M9AdQm76wBq8EM5P3/t9ZGnjPkdCp+birKXmlF5J+hJAD6x0J6/9pFWk70akwUVoULyqL3TcyF0c
HZQXYyzn9Ha2JLyq4KTMjhcCtLuNa8cqXTPq0Vsdc2M2XRkURHOd2GXYXwSIxI6bxHCWeWPAjnnP
sLq6kyanm/yOsk/IA1b5jyiPsnAVKGYLeQqSMXAPbVJfAH9Ey52ELy4pjSwHYQXEZUazvNUDC242
vJV9qKtNCn1KDmyWRQSl1o6DPOIVADTGWUVq1W5dtzw8gFe4fqbX5qAonobcqKRIQFhfumO39Ap4
lTwEY1IlOZhqS8nyWIN2CFBEhAnbsaZGHQ54y2zmFxGi4ds5ZiO5GPNeNnyKigg6o8MTZ/pl8hP0
vshFjl1X1kRgjKbCNK+pqiqap8aD+hK2mlXB0l4qFDoaMLWXI0aIG3uc7WNHj5yH0O5Lm01FH4xL
FHcGfZdRGWu2aZMiQiAw15GLY5cqI3iXUTaOcmGlwLb6LoeSd7pHfId2FZag+frxOaulsHHzfgov
jUHC9aUKgpUFJrF1mzmOdIqcapJ3ilDUXn1R4iaqTpuOTg0Uoa6nTOni0K0A3gAyTqYFgLsU1vG1
U0XFLYxOFe57Mlmz7EoDFjc7dg5H97PaHMFIhYrTvOslnXoobdzO/BKXNrIndlcbgWD2t8Eemo0u
r5NqzBYMalKAaR3I7yGHoqy38eSiO1lrO4jQyfcqG0wQpUO4nMjTRTtfDfkUhS99t2QviTkBTQXs
z4MmeXl6pxnwch82sob9hwan5y4sJKPKRW4YHUWLMAl6kU/9tKq6CJ5aD6VuuVFsmCd38RzJib/U
pUPF1IGw+FKoUd9e5bNRXHUVuLck0+XaR5UXvnEPZF4ThaJWDWVivRrECD4xZdiWcSqFpuTx8AJI
8ZTcrkH8oH/q9MMmaqRMo0hmSfjjyOFsQ6fTsqeAuS0f8ihvjLXmBEu07exqNiAkVhwF5mIlOciK
oaOLWi3B0TBapxl8LTSUUyV31lfEXdFBmUb1EWm+5AgLIL+zceeYXSNA6cjv6lEjSWIOROGdwhEs
l8TDbTSflJttpFlg2OgasjGp0zzKTldVrh71fe/No2FJfrakZnpMDQw9j+h+BKro08LZLPEMrXp2
MtRz1Wmi9prJ/S5oZfs1ANUIAcuo7Zc6DPrRy5k05i2E7RyNigC3QDGnMyADEMvvZleFGyzlQmZz
r7fvpWxM91U/KOshkCnuAi6ubhaW6rzScPB5yuITSdWkC9tQHXCdQZnyOmgACDaS0r7Bt6Ggosgx
fkOn2NGVFkk2mPUI7rplAXpTSGPErLdDfJq9toyRNGudUVZ9UyqQTYcDE4TmCiERfb9E+kQOGyGd
6A1vh9pA4iBFTkPVI4OTNs9b1DcGzXwqpRROfjdorQgR7wRIsZT24I5wWF+Npp51oVl1BPqfeBGG
VJth4jIrUJYvQEBHB0kJULso28ZQYGnnMkcD/PEronTnNQejt0qmjinRaUEMRE/tWS8QPqCLEOUO
d9EyWj3ojYhU5NCz8cB0SzZ4dPRM/igwHd/qmulbimJ8uc0Hg62vlSStXjmlYpVg28e+3OG7gBTG
WFmg3eqJjf2LzMmfRQMk4ijTGihOntSNkCC0z26DJYoS2CRXhTtNWQq2YjHC26QICi/LogwehVkY
7kCkeqXFXblZONi/kpj9M2X/8wl+OnXIOOChs6Sf1cM4LOslRWjBrXI5uATura+Cdm6/qnmdOvKv
ZM2vjp4kJQFxQXnFVvzPnAlGV1xGRil3jWmpWs+q27xyezN2LuD3lJJwpLIfBJBeRoFYimWt1CYO
RhFFiDvEc6Lqizrmx37r1ukCfgK7IHh2LnPaJVIZZHqMFekM8FYxuUTDGQqvf0tPXP3q4O+wmr9q
5Zeaqca6+SCmmioRQpoRMTwSPMuW6wn+L3pQfIGGOJVc/xzck92YopC8OPnhymeDe3IWNFpwJuQG
uD2zjaKsyt2hnu+TOQzLL2pNH/uErDQIupOfm4E+3Vlr+EIHZof3EmGRw6KZDcCqclABW/l87E4F
yT97BVkc2wpUdwEBavZZO0MFsQS6aeEGAcJ7KwggRI0QdGBZaVXhpxq0vu3nTZ6+8qxJC4clGbOj
k4jWz/rWb2gdRJIcDjgUBGyzaN8hTmpXcPyHvYyYyB2SSPl3Nv3JlSXm6Rfz8ZSt/KPp016LZJd2
0uwCIXlWnk1BwiGaueRuqgPwcVMuFe+TMTLApAfYvTp02Mh9N90yfPE+P8weBtlByI1hNhAL/2km
+VunS1OuHHPWySOk2chOPRkSqaI2h97QhIn6BYJEOdUAzzpqABzhfWLLi7DkWY1QreIqjxWb2AbU
+el6NnEwJBkG3AZu7SEZW8O6DozIeADnHRRro7GCy7hK46fP3/WH6QXmlG0X4XCAfihqnW18J6sQ
VYO65yYd4rRiLBauEEpDLOXKdWpqCJaYX87pv3jLJ9MXTcXDyyIVeDan40DLl9RGpsroDOMhLy0l
VNwYcmDuZQUMrrUT2gts4bRxwvzy8w5/eM8kyqHLG2iREd982PGUpDndgSPKfYMV7HHaOek4SHb7
HkY6V5jPGzsbXURZ0StlLYHpBjGsOWfTeW7NXp50JXIz7qf7vh+AptS2+Zy1aeI1NpnBLxo825VO
DXJ4IRxNwvfkVHbWYIVMeaT2ZYwNm0U+NDEGBEu+3M8/dMtUEVJCdY10MMLsH3ZaO86iygFhduK1
+Q1Mam/R2wips1FNNig+fHVwnk0Y8tQ0eGqOyYoTxPlma+bhiTVdxW4TaupLxoUVYnLhkzExvD4k
DxQNMwv185d3NlNoVEMIEr8C1JGJTc53BBSwmjGZUeXQpPEtIAXjOmX/lqmIJv7thvCKBojDf5wp
+tleAP1bqVTEDNyZZYH5aTi7WdbBJFbT+e83hRAJtTuNBh1sA9mWftvlRnmcZbhWkpiCKkGwnU5l
hKeec/r0ea/OwKasbk4rxyasMMi2nnb1P9vK0MHDvdqMXLiZM0mQpLBJeI7dcEhqY8HbeLHCa61s
g8sl56olIKx38M7QOUD9Sc/MDPO2KRv9zx/r41tFUh1VfaYt8rKmeTbYRTfYVdLGpIgXrnWB3ICj
sHt8Nk6f/n5TGjOHKzJBwofBjhc8sIsojGB1DvdWP94PeX8v8/nvN0PwytmFOBuox7MeJXGiV0VE
yrxTTqhoJct8PbF14XRN9m8MHr4PBiJkzFQm0Z+vNO7hEwypHUI7hGYVxUtwaRP4uPHp0+e9+rjk
8ZekBMVG7eAnf94UCZYMVSAldImykg3ZZtb3NPTLNk/ZY6hvhAdDKobvn7d6dhNhzhL+czicjB9+
Siz/2cGhSKUg0Vq05zLYWq7MXfNyNPr+6LQd8zSKxkcMJ/ttZlPO6ew6/yJS/ovZiUWKCgcE228O
jrN3yWUZXpeEpUM4DZV6ZcmZ+lJmp9ggN3Me6PPefmyNruJ1gz4FriX6+a0nz7OqR3deQl9nvpdy
icS3Caf6673gY0OU+pB/wx3V4RQ8N+pCNMUO8Qc7sb+nnyuBwtm/tRJMeDcYDhKO2zLua3++va4q
p9iESe8iKTh4Me/ooZ76gbIVn/7u0JnE5aiTMlfo13kIM3adHWpoeoiT6NZpbedyvPt31jYT4SSi
jqktO/a510pmGETANXVSW4/KPfnWt1zTi30SdW+f9+dD4ABODU9wtOqRWyX0Phs6A32EJulIdyS6
kmx0jCG9r3vzF41YkK9MGJRwrz400iGHfWICBLB/TyqImGy/s6L01d/uCsrobO048FAdPY9O8rGs
qQRNgUgHLbzmfCn2ddd/daf9OKVBmSiKqhEBsevpp5//dpIS38axHnWgnkt8utCWyOdh3esJ4TMq
nETwn3fqL5vTT2ErUvgU6c+aC+a2CKyZVCkanvN9Nk7Ltp5JVWQmolF/vyk8NogkuUwbHxarVi8I
lAbsCk2eBiADnbjcyykXdwQUbeuLM/LDlCD9oCgYNGEJAVr//K6Z5okzk/SWRIJK7kri/ufLCBF5
n3fpQytEjWBCTzryzAeYdH++LGlJm0GnGRGfpltLxtWrZvtvDxytMGhk/07HMWfWn60gpjFIZpNi
1MGlHckv2VagNGu5dUMsqddfpDs+BOG0BoiDTYiAn9DxbMVOvdbaZlgH1DPS+EHTyv/D3pnt1o1s
W/Zf6p0HZLB/5e7VS7as5oWQbJl9zwgy+PU1KGfdspXn2Dfr7QIFZAKJdENtbjIi1lpzjol2wbS7
O22BLYxzyFr//B4SUYKehJ2Cc92H65lwXjtG6mH03lI2PKG2cxjkx398FT4XgnSeBhPS6IcTRkxp
0+Qd4Ie0NGJ9blYz5WAQz53+k073788EJHc6X5zP6Bth8Pv129Lj0rdORpCOqDoJWHAWYxPlQRX+
KUnqPa/pp1rfXh+J9WSG3Rt1zYqB/2WpGKCO1GTIrssea7cKYR5lOLlfK9QIF+2wRksA8YJhsgJb
DVyl5dZKdI6+ozdzRIPpCk9hQGL2UW2bxrmpK3mBvgEUhUUEwc7ytbySo3KfAfnZEDHgE10BRFu+
pISO1MBB8fN7DkER510sGUT5cD8LBrdOdstIm47jmLgU/2nhdQmYBSYNR+aXD10MYeasit3kaXCJ
od6Ltcq6n6cegNUisV4zvGnUBgjfcD8tbZBcDWMVO0BnTfumS0SwbAcEDRfhbE14MpwkBjXX2B59
5UCEb4uavSpiLZ/eicbzcUl0E1wh9rKec8iSjK1gFdv/eC2AP0Coj6B3x8b68b0ZymCYc/J2oHNz
hh0Kg+Tw8o/P8d/fTpIZ2UuZLtLoJefl1+885naYnmB7cJDJIcMmF+kK0ARnyMmIryzdLn9o2n18
nEl/o9BCVGVyQEf5/uGCDRFUtIhcA9lIMXyfw8o5QJ1M/qD6+zdXYSGlv0qHzCKG/cNCmgfg/V3k
HhEALo7iGcesxTWqT79fBD5udnwWUjjCd4A/nsGPh6u4zIQc4HExu5fNeT60SRuBQaICgPPyp0Lj
33wkKjReUI7+HIQ/HhfAM4OWaKRBHqAB5qFiW0gYXP7Y5/6RevFzU/HPb0WK/72Ejv9BUka+2t8I
GZe3/vUl0x9CA/gzf4kYTUIDTBN2MHscKsHVxvRDxOg4//I9hkbv7RKiOm0mLX+JGB3rXxiKWNXx
Xqxb/vr0/CViJE+ARAhQRj7+EMIh6Hb+H5HlzY8F+0diyn8I5OAV/nlZJyWGVd1mqM/UQfxtqkEb
MQV3k5o7f2myo9HFxhPgzD/1Kz+oitctw3R8flaPZjHb78fdow6VZS3UVrsirv2Thhq982pwbGQe
Tg9Mbb5N6KyOqhdAQYaaMR9Znse5sIoXby7HSyqhJN+OdQZ50C2AXJQjE6Y+/lNg3vrmf7gba69z
baoGNsestZ7/6TycOaaLUK7GHG07w2Fu0hoD7xIm53Kc35K0jC+zgIPJ6KIy+emZ+et7+Xm69EGJ
/H6HoDrwldt06tioPly6zq0p00GBQSUtyrupHMaHkejhVU/T7xfpI4hoxvilitF6lak5PjR5Ojw4
EoZZ5fU7C8nWP1yM+c5oeoF/oAjhcVsltj/fjDy1AsskwnGneyHdaDbMYl8yEv76+0/+celaLxNS
vq92dUbOH2O/uoHt3xkQ0TQoBIBOgrx1XVj7/w9X4X0hf5ckLvExA6rxWiCsAcq5rFzCDZ1fgwF4
/Pr7i3xs9/BRVisgM1EeoXUl/vWOxV2BiLLI9K5kOnDpeKbealU3d4IM5a29xCMwLudP7az1a/jl
mWUF4bRO14eL8xqv9/enZ1bY1IajigWEt+m5LZrshsgcvBlhnTyLpuZorYtqP1R2C/Cocb/8/iP/
7dtbr84Ksp4OV1jIhx17WQDDDF2ItkCVN27Y+DderOTd7y/yIw36lw9JP2lNouPgucaomR9On0lr
ITxJQX11jaG3k5tOlxQH+RnEP3SBTEbzpzjUcMygp1/2iAcPi6gc1pil3JZyeAvFPD63poYb3JkQ
2SNH2dNzIoHBlbE7nafFVJ6BD88J5CSEaMVf7XxG2GREBDq/rSGBJIy0pfcUd2oi2qAwiR6oOFEC
JFcECLkeDEQg2grEaGLKe4kYadePtjhH81DezrDkNnnae09F0SyHPA99Ql9L5I30RT4DXdV7JakY
NV+zRq2a5ru889SZU/r1Zdnn3sbW2t67bZ8jkinfYEK3b9LN4XfNYKUgNGsynfFjMniMr6q5QT0O
INM/N6cyPLM7or0ixBvLt8Up5VnFnz5LwQffD7z/QAkQxw7EF3pZlHCnOM62rfUkvXwi+qp+UKgr
Ng1oMH4PYXkXecWsPfVGsmH8ZAVg62GJ2kRAmRqGdhvAFN6HpVYPoCn0So8Pt8aCmMwEuwX6dVDL
S2LRR3P6YZg2qqJW2FDFLLsencadBqr9ONglobFd1iJ09113m3nzMfBkElUwbqJSt90JfhoQvrHO
T75jFIe+QV54ZvMVbrxsfkwbJESe3TsHt52TY8siHrFLW6feaLwTZH6mPVOgTtKRUIf5Qe9abT6T
BbfcBL69XxY7JIjKGG/yXIYgF0dvN5qNOjZOYaKMnaJYxZ+0NO4SOepTZ5rwHn0NRK7ZL9lQX0jX
enEUovfYrECdxq1z7A0lYH6SZzjOTrZJ3U6BAnaPoy7mszwnt8fomuHZl+PR9mJrw5Fu17dxVNUE
GhBjuJH4VEqYbkNhnstMwL8D0Jk47k1WDHe5ly/IgrMWRHYS3njEzp0awxGnuinP06a4surc3fm+
rY6Urc/UCk3efB3t8mIw5BdUwj3RnONZbNaPbmurU5Bwx0rPBYVdMYAT8KgjgkOQXNGfyIhAUCQ6
9K7cZT0UDDUPZJvA/HSXNmpGOACo5D41rhMejT43jyF20m3hLHLvoRSN9XgbrH0gp3aGbZHa12aQ
X2ULJVRvQtcgtximQAF7PWKkNFw5Mdj2wQpPQ5DZW1mL5W7A+X1KOxXfxH3xOgfecMi0VJeCGf+u
LpL5bHHW4zApDsgn/F1WVfoScmQZwdvG/dkO6jg09rnupmPnzE8DJfsxyOrHWmGmbWb3Ol/qWwM6
8H1IFsaNKM3wCY3/cgLedQ1dOrypkYhuMmSVW8vol53o1TeXhhMyan5st73xEggeRfYtlgu8F6Pv
tzDchq0y3H6D3Pe+Ec5F487leVxw00LrWWUo7XyhX4CIaRTmAWS69mgN9EIiTithgHBYjJ9GImPg
nCz9TgUTr5bjVF8TVx+gEZ4nXWsCk2weLfImHgzQ3UYACxkGGlbi0jg6k79cDbPx1UjteFPWIdIk
O7f1tebQF7WTtjc8VXmkTR6tcYyN/ewNr7GG/FB56WEK02dw/ddN0z8EGdkXnl+Oe6MaeEHXRVC7
J+GCq6Y7kB90RupC54eHwoqxVHrGzpn1LZrYk9UtLiIQUW6Ufn+dypsZyd5G5DYaKdREQRqygA/+
AZHE2dTlr3lONIwvgQglcnGiSr+ozqgJJQUA3fIVN60E8J/0UTHoJ8YBVxLC266bQjwSvRvvHLsG
6lCZAz9HaJ0yM72vh/xRT8afwiZ/VMW/7lVMrRG78Ep6CHlwGf2yIZdDaYJ99dtdaBiL3pdyauu9
gJfOS+HGIbp3ey5lRDOl764I1yL4YOq1J0+hp/psh3qevCTViC4mUW5M7wLg+hhdUfcy56ya5nUC
M/gSY1EHdTCA1J7UOH2WU8P43wEBuLEMwyA3G+0xQR2D1M86C9NXil4zoVWgV15lncTVPpFue8mw
vXph8GkAQKk992utOX5nbQnWbqrwimwXP6i++wxYX6TTonJG9zdy4Xxpu61p5g16vcQfjL3K5uqV
x09cj4bZ35hu0rJ6qxQcu6Yxf0N52iybCk0/+EJT5jB7UKacEeI3uRu9pO0QBcE8VFvYysVV4szB
HYj0JT8Eg1DtaUbD/ZIaEwQ8X3rLyyTLOWEDcrPlNjXtWO7Mrm/NbYPXKdiGztT5QHknwi4SjmVD
NFS174OvjJuvceV37T5UBg6Nqa9Z2Jx4rK4DJ59zONGVe+8OVUk2kxiLG7h0NruLqwZuphHMQZSU
IrwwinQgNBZdKNhcRqewH2N0httunAIE/qGp7mgRIYQnz8ZBDit8ArKowQANV7i6iJso+uoyE7mi
W+b1RGCMwp7HM9r0U7jr7YkBPdMYgIhtW9sE79Q5cgHfEOk2k3TftsaIAHbrixy5ZZxUoIqJW6/0
OdKiEPqpO8ZHNOkkCQiz8EF5Smf2IEl3oT6WUpaUXp2Xf0OlK8II6xNrlufHWMr8GkVzSQ4LQTVK
N9h3DTd7Q8zPel+pEtplC38xCsqy5rSQVo6/UjdNAsvMqa3Yxwkzi8acsJIj/yIT1oXwzrNqJgBe
CvaOK28xquLCd5GOzFGF19Q6KwNV19mmNuc+PvFsNMWWyEettkYislOuhFq+hIEyVi54Fz8YiFrJ
ikmJLN6RQuecIVN3+u1cWvYMVxYVxAalkGPvRuTQ931tskY3fjx/mlQHcClle2jxN0yCkAMehttO
pGa5TTAb2NFcpOO4ad2CNJpFD9au7ReBx8pMzJngE69nhccpYYEODujoaKLuPnlNNj6mlmXcetYy
P/JXJpIGZl58lVRvL50ugXfrzr3hue+7DRwnVx618OdmayLIv9Z2VyM6XirURJbsQ1wppHE+JZ1w
SR3KQ4b6avLhzrOSZgCeR9K9+DIAS2Vymvm6imH6OmQuq50Ry5G90gb4tqtcLCE8tMq9yxK/94C3
E/IVZQqYyZ413fewryX5gwH8HmMRI2F89c2iLgICuF6MQQ3xdvYEexoTjUzzIg3GFysOuBEkT89q
V1qdCug2pcjtjaQRZ7So0VD7FtLkOTEEng3O2hd14bc2G9wUN5tuGlPADQGj6IgRcXzZh6aGqDyN
DpkRyRA8T3bd8bwLf+iiEVfOdZMU00r6Cgv3QGsWlrtDFw2CZmGHj4vpY/GzvEXIM5xlDBnl4qWA
NoMmFwS8mfOJk0rw4jr9fK/7RpA5Z5XowrOptsc9awXaLZ2TVKKaqi0O8IgXVjG8B5EYydADZqn9
b6WGWjwbve7O56UxrhCgxA9LiIzmLOTpoHvNFzax65NCdjY7OdYNTHWS6iGbWY00zyHOQqsPMQzi
zxl3be3oawTtA9xiXcS3nT/GJZEmysk5rvDOAEEmzXuj+7I3CTowsAjUfHnfWGQdzMktdeR2tDq8
0UOYOZ9sV+FZ0hCEb5bJWrJVx251h4K88Cs4m3C17LLIzGgQuQl1uuZACqZ/jRJraXV8Dt3M+VxO
tpFtVNMFuKuCuWgj1+8wm3e6fw0J9YLNTfZqiVFsXG4pO/LHOElbgBPKta8dJxb91lqs5NXjETlV
OBdgKgeEe21CRgfE5IVDX2PeSmaKBbLESsC2ff8FtBmouA4BBsppiq8ehPKEb80kAu01bRBME3th
OO4Wxx4QIq9OSGLAdXNXN4ttb1qvE+xJDM0uprLtbgMUXV9bx2g/KU0ls4mDeniJyepDchE4xIHQ
5g82c+2qcYNsvX8yZnx2G3/Mu47khrK91yIb051CgZJFNaLN9KTbiU67nUvXPVhIKL6KbnbeGN0T
wW7bhroZg8Z4C11cm5SAOJa3pA9NB1xDbJ91a7vPJmkc466zZfJQsfwT1c5cGtxjj0ktqoN4aS4q
q/eeF5m0d3IaM/ypbpNQOOigA09IclcbJX64EGClLfYnv85AgUwWR8lSx6xjkz2gJoV5XdyXVBET
qOq5TU4+3bJrko3z295MOzYDhiskiNQmvpS2kBgslIVfN8Ij5i8nbF/li50M8z6ZzIw3IIEzYIS+
Rwian6X3QIsTzlpeUY471hAskWLEDHJKB4N4w0K2uBGKJcAps7T0kyJaLcuu0+n0WWQGxoNmWJq7
iXWMB2stbpjUfSZXaLobPWnPW+ZW1c00hhOHDnZXP3KIvceZ6lFHbbOshMGjQiLcmsrM5bYfenBZ
2O+u7Tx37E3vk80L6DxVGW7pCe3notLyFkuVP+BNWwHzISkHFDVJjCOkmFP92ir8a3y2pXgY1Uhx
M/sj27phKAf6gFJld6iJM0g/Y3gmYUbm6ZNRWd6MjcpQ55UvSxe6VdBdFXQv7jBP4tgUIg4kNZAj
UUxKp4z3lSImZzPO+AM2hJUGn9guME4jQRrsjeHTFdtn+ItIsjLkEPmmH2MmEm3+Ms8T4Ug1oYUB
UM0Bq3IczMtyP8S2qE+oKpIzf7LiJyUabLA2G9K8Sdkg9Y72JZETuQu4XMp89B6CQDrBxLeDhYfg
A9SGw0KMDW4zvx/2oyXiR3dElnJeQQS/LSX21J3PKUJi7xzBkYluVDzSnOQOtgo7MHCN7p7ITsrC
vc61Di/baViQeBgWZhR4y9Za9fricsBS7G7JEZ0ZfASDWe5t/sdhqWj27GsBrh3RYEyhkE3pm58J
NkLssTw8DYY5l1NK3+KNNXqClcLBKd8IUMuXSBTEOEWhKAmLSyAVXztkWMoIp3D/F0b4P2Pa/tYU
RlJt+wyMTLi2yAk+dGaZI81kmSfkBDlu/Vk4WPWjzM0KTMTky+6bzrE+t25lXeTEuCIRHPudrFrZ
4ctWvC445YNTF6r51LckS0Uu1GeA/ANK8F1uzNa3PAvm7XvD7B8Nav57U5jr/2HoY27+b0YxffVW
Zy8/0yT4/T/GMI5HMLrNZAx7Dr4VpJP/NYax/wVxBPUBSmokI/zSz2MYxngMR2w0tPhSV+nS/x3D
UEk4UCZW8QLen/CfjGGoEH9t4zJlRVFkIt9HELFK9z60cXv8otrw0XDiRM1opLXplvJS7doFSTJ9
V2ACnc3EJPPHe9JrgoOovGd0uNs8Ky5To/BYu76w655Iy3ywtXc2pMm5T5xQ0VvHkbyKpu2O05SB
BLdnZz87oA2TuvpSELF1zvyQkTnJqFUYY+LETW2FWflsV+FI1w4Labncxh7+Z1Hb4oy5DHmRyYtV
rBjZni3CmuWaaZJHsz+/JjHmDofz4MZY92YSvT51gTpmeRDuGLh/MTTCIqclrrdzc3GT9tbATrHc
jaN7SJjzXGZOHdx5eSVvp3zJkfCP5Y7kLOs49x2nRqYdQ2w017L5NMTN/ZpLbbPB32IpH6O6y1my
5KwQB1PYkbZwIpwLf1lMEVX3Xng/mO11ErcuCYXFVSvtkXCQpN0vs12+DsrcIz3OT8qXeDIrie+5
jjk1GNkJGfVTx8xoY9k0QpdqvlCC/VNapEdZRbgvswleI4E/nEATed4X0Afj4H5wDAI7cJsVQ34/
a9EfK1tZt2KQ3i60SRxTpMIJbRBz8dQoEA79zM5LXEnkIdHZmnQXx8V/wCr5ZuOLI/stFBt0T84W
P812InqEXKwDfvnHumJntdLlOV5TGCtsZ9EafBXVrvyE45yjQz0kGNGb/h5JTh25BglCgT+aj4Zn
jxGthPswoBOXXukRLFoxPNYtm5rHGdci/K/3kgtvHLBOEpIVJWyiUV7nm1GbZCFPGUgKivMvnLXD
q4GuxN5c2mcalNOr04jhWBvlver9O2MMMa27+XJT5UTANQFicTpLWAZJlVj3jQtB4bfFbcJ9JDlo
XGL/oqwMkkoFJyYcrzdWnL9BGzkUGudOW3lndkNVHVAVIQEtrmLMhYLgQuIE5Wtufmn6/EsfFACq
cqle05oOQpwVI0yLyYucboqvBfsPB8PK2BfGNBz9OVVfFO32M5STetfxSO77orgjrQBSWVAmN7AX
023Ors4woXA30pvit6zkicni+R7Rkb3L8t6+smnOb5hmMLojNmsb1Is4JlOf7vCN6TtUWHTe0Qbt
E/p91ib2EiJw6F+fh93cfeVEUVwqi/TiJSOTF7aGik8+LZ3LcsC8b/fl/WJT6LJ8bYB0HFI/GW+J
WG8f6znAZoxP/95XJNeljcXDaeX5RpcBDwo2mdpOKup6eaf6oLt0k6Teah8ZsCv0a+gU02XgNNUZ
PV1yIK082xnt2LUbtxxp9tGGIgiK4IByi0+7u8zcTkdVLIZ7iZSQiAaRnuGCqB8KVGY3w/upUzP4
ILgZTEY+uPIr7anqSGgJfrA+d8tLQoaXW9wg+TbDnS03HEXze8uIreui7nD8V+8n3GqRYn1gvPmO
0nq+HmtvOiePu77z34/H/vtRuQg7UiEzypWNjL20j5DJLAe1CHdHR2giNSplrRr82Hnm5J+dyZYD
BiLLmhdJJgvtjrqvBG9mb79kSZA89H5b2nvSl5odPu9lZ+mcsoxIwKMwCp56B63/afBmgj/qBnKw
NQ/pFwgg+Zb4CitSpmlceFiivMiOufVZnrkgXLrpZqap8RXvPMLzcpanxc3GV0RjtNZrLHl7Levw
RAQiK4zRFa+O9K3N6PeEPs0GhGtvjXYkGc+jgrardL/gpNV0rDz1pbZ4UweX+ClwMjGATGeBcQZS
Z2+1DWK+elqWrW331nmPQW6r+Lwns0vnW3uZvbu5M/tz3L/TWxfSl4pCn06C7lsvMsOacPWsNU7T
e2nljyRd8t5Jnx5D/U0P6Qr8leNFb5NCV1mTICOdToOR5t15bRn+Fg850TOuETwSRlbujHqcDtTh
SULn2aWuMzC6b0RZxS8dLRZBc6hUz/nEEV+IZDx2hTXc0n2bCHFR5SFmidtQHju0m9ekUS8t703+
9p1cLHny3IkZQFvE+4J9lQbee4GJrjCjczO6b6QfWxfUWPkDBnlK0srKsm1Vut09XshhwxCQdjs9
vU3C/CdNax2Zbe1djLQoL+PBoG9ehdplla5FcNJIejDWLCCTBMGAbjoSJkN9SCueKBCmPcyA6Mym
W1zggmztZbhoCvogrUq9cxMwwUOAD+E2cc3iNouTlzFOrT1Y7DaySqLmieSq97PMne3QGhZhLI3/
SFj48KqNLP+c2IE+s6UQ58Dd+NtpfWI/n6d2Lz23PaWWhBqlyXc5dqbb7skUKm+MRAZ7Wj3TldtN
966XjcQLuu6mRX0VaVg+t5yI/O2YT9Nh9p1x21SsdmWruotCMkSJC8vfptPiH03Mdtu+CoxjkPpi
nxSN/axJTN0kyUJEow0n2jZIkg4S/d2prOpCYnff2X14a8yVuncNj67EMAA2n3ZWMz7FBtt2q8OU
L2Mfq3o+ySk4Nr75WQYGTlHz0BeTdeKpPNghe2wqAixc9NOdcRA0cq0tSVzNJqxy4m2SNeimEwB8
egGvOnEPqfIeE0Voe+Op+JKfdhO48nFYs9+cWW5DuQ4aW1G+qWEp7moR51/GmYw8SfX1GHs+d8io
ryvtQRrILfuy0JOJKsLJHoJZhXc6H11CvehLNt4UbhykuhGJmoQA2OWdQ+uqmDhgZa598GasX76B
/jT3rysn3Vd9sGHgbG6LKYPPk3r70jPuvKqPo7lz7lLDedKmMT66zLpxOfDwMh89okc5tvJox2Ib
uMPeIcgGXweBhRgyNwBuyv0IhSmgvX4iiPG70VXblMJq08HYiEB/gHlIY3Lsh3rj4al3RoVWwGPA
1DhEJ3mdm+2CqvuM5qE9+obPqaGId4Um/bZqCUvX3VvAi4po426uPkkAKSjvnghV3jGxvCIQz4qI
x0VcpMlScg8y/DY3+q7vi2odzlDBscpvFVGMXT9dpUF7JTllyYz4c8jUNwNbZ5Grcp/QP2IzPYwd
qX22Pe88KeD+4nw7z8pqX5jkcIohvKdNRo/D19/NgX6L8krqSuXMW0E6JUfSnKAg+qqBcA+B8nY1
x+YzGmdbK6u+o/TkF6dPrWKAwxSu7a4cW+xbd/4+e/oeMgo8Z0HufWjRO06S9/SpC8+tYqK9AUrU
apBHHJQ9JasID26GBoPNzoBHZmUHB/kszxCyhNo7wF7aLqG2IycplqNhLu5dkPnn7SAnYlzj20YQ
sAQLwTQP4+TqSDrqNs6s5jpxg/rMHbhddUtUb6ad866nW12lrOC8BoY/bYUOrGZndeXnxWiYKsSN
/qQFcqnGk5zW0uSiBHE/0eY8hGb2fZwLqnOhQLzWOa3tkjGcP9UO+YPWxF7hLQ9JONPDY+py2dJ3
keT1ec+2F5yHRh4cxzDxz3H71jVKCaN5mHqDmfRcTSf6+0gqHLUcJwZ3p6bv+0MPPGvDsxvfmysP
QpWhfy1JXt/kQdGc9ULjOxAzXYQMpFHbIQN2gRAfkhJVc9fAkzIbUsHKUdxYZPNeAvtTb72U3V1c
u+mjw362F6O5nDO9Wpj3e0FF2KDJJlbP+nMclF27EyphShFC36NzD0XW89VmttH7Wmv2qDORDjVo
YGtOz+lzsAh3ZTCSq7eJhO810Z2o2W656ZaOwSVdGOuqCYml9ds2P2O4ZJ03dgwAtqsJUMe8/yDF
UlwA1Mtvag5VMKfG8apt4biMRg461aUz5ze5Hwm7NB5ZAoJn6AruOYy7ZBP6jjwPRm7PJGy50bp4
YXRIGHC1hjNieTpCASsid/xWJaRVebEEhWZ9Cdr6kKfZzhcHvWQPTeadBcv3GF0V2rzvwsymaARa
F0lBSp2sLnpGRSJPLmPByluQV5038SEgK7owgs9jpd44Xg+nxkqtyHemp96Jsz02m+u0uNHWcrQ8
DlCq0YeqW+Vytl5dwXGuDv2kMPwHS3CKQ6ZpQ89GqiYa+h4cscha1EaM3Q1KvtHeJeFS7rwe/t4q
13hsyoy5b7UkOwW+blfO7g1BBSnXp+timimn77QxPqu4zJlb4SD4ZmZFuwO8ScQuGJiGY3fRUrJU
/s7GwnibydS7zgz12UUOYUe9YVtO1Au7e5LCoY1bjXO7icuue2ViA5W2NisUL0P3OBihOUd2gwK9
HaANloPsd6NVTW8CcFA01G3Mc6Cn4QIRCmmn4MQujTaf96ReN1/awi8vRNfcgyYZP9G0AmNu0c2H
yjYPF2yCbBYEb53JYaLgszwbjfwSh1Ti2iGGI0oQK9GvdMyXbJCmxVptQ4Cy2mBbBWaz97op+D4H
Dlo26QiTj+Vlx8KvhkO/ThFdMsUPfVz2F3VGy2l2W3lIq6k++WPafDEoaCMrb/xPcxuPtAOVOhZq
VIcRQM4+R9x/7OrSfzX0mJwn4L7uRAMmbhKOdU5jNO3PlFuVB29V4FirFqdYVTnd5D3aShxIEua2
mTbBny6N+VX/EOy6MJ8eVeM1NHwbsPzvyh+7X1VAk4Vao1ilQcu7SoiurX2VrtIhpJKalblQDwMr
xd7okRiNuYr38bvuqFI1ILpVjGSMnB7LNgsuGg5clOhT22/8tHwA16bWN9R6MoJV3dSsQicjXjVP
/Q/90yqFqtjizvQqj0qDyvzmxwghInMkEVWsQiqQXWiq6BwbV2oVWqE+dfQOZVZ8Vs3lpaf99g2k
5JuzSrSWnjTl4l22tQq4slXKxfQj3xHfgr5rAZS5zVbRVy164zOznPw75AB/Y/rJcgD15j4xhmYz
MMbyti6lOAfVlu3kKizL3zVm8l1vlq7SM75uVGjxKkgL37Vp4SpTq94VawFj41vvXceG3H5Hqwht
WzUFNJhWwVuxSt+aeXSP9iqHa9+Vcc27So4bNT6non0rTClu4CslBww13WW4quzmVW+Xv0vvaoRb
PAjo8WB/6G2o9YtIlicFwpeJEYul0ZyPJYxN8gZ/SGb/f5Pzf63I///c5Yxe6qR8+fY2pD83Otc/
86PTGYp/oQzHFI7pwF5V5TQtfwjOg+BfJqZSTGRkpgmBx/S/Op2C9ihkAk6mQFt5CNcu91+dTmH+
C4k6HUuAEzhtYST/A735qgf9SRyzStpXqeqKnKHHiYHlV3FMlQjyp40wOy55g4lt1jlJorYPBqwu
Dwngwf1Pt+bf6KrX5vzP1/NhMZkIqumq4mXBhf3r9WrbYlGp6+SoGZ1sHGuIPzsqrU56UfmlDlKT
zZmY4d9f9IP1w1kvSpfZsugb01B+13r/LMkdgkmqxkmOWIuMi6EsoJHUnh0Z/OcfPt8H9e96qdVl
hiXLMVel9tpW/ulStUJ913qChGNZ5Rfh4hhbZBEOqZ9Fse/xMpPZ7bMfrP+VBuZ0//tP+uHyWLwt
PMr42dCC40f62LV2kfSRoB30x2LkZDiVQIzHZjFuBCNB1JBAsUixSeEIZkH3iphuOPz++taHW80P
IMj7tRw46eCj/maEKiZWGulZZJHI9UsuZnEvByN7Lohj3QKlYGIa96lz3oqOWNJOHohLd9EEzYIm
mhoH65PvSRCTlpweJ22XyY9JzH+cHn143t9/PsA41hqLCCrG/GA4zBp3zMbS7I5dkCJwILEYN9kM
wL1UYCPXduYfbsiqMf/pgV8vGLiYMt3VpIx3+MMDb/QjSa+jHI5IbglGc9BiWBGfzAsgOzXUkU2X
3+U9sWPIkHZVsNq7Cunri7kpinH3+59GfHj9AhdHrP2+4OAxsf7mhGTRh3GMnuvIoNWh39EnYRMp
XwxnHbwETgh9ml+oFsFiJttvXlaPh2Hylt1QaocGMNDTO3Tz5jM95D5D0dzDfqztzPmSjLI99WsT
EaMqlNnNPFoUTVPAC9ewvlxUdWecqjSY6AbTM6KV0MSX+AnNP0CQ7PUb/PmGrx8RMZHFt7y+hx/f
wHYcrSarSXV2aRBb0VJ3A4insZ3vy94rNo3fzl+asOO0r6UVXpklKcodBcpFL/GYsAWPp6aKh1cF
9v9mYUr8qXSl+TyTMr3Glpef8sJqnwKkgyd/kPk32wIL2yyjeJGLgUZ3potmbjqh7C8OjXcO2vXy
v2k7k+W4kW3L/kpZzd0MfTOoGgSib9iTEjWBkaIEwNE5AEf79bUiX9Wzm0yV9O7gTWSZpkwGA437
8XP2Xptc+3IgoCAJi8ff39FPev+/biipm1f+yq/YEmIYY855abFfrjpMr0dS0c2uiH7/KZ/fGq6p
afCyWNDCUP1/9oQEqBb6ibuw54yWfBXXTlmsu8PQLu6PAOTgv7deX78UU2lg7ixk9MytT74NHwdD
urR8nF3WyQULxZFfbOLMO/3Jw/2L94GN4brD8sh4/mcHfDlZVWJ3XbFHBZFcCs6lz9IzisdFNN2x
t7PisTTT7OH3V/PzIn39elc7Cv5AKCTGX8Gd/7JHYMsC7qYrorFpD73T0ws4sOZQhlcYD0x75aee
/TKHk3rN9bXz0JI/8Ycb+nmZvv4KzE+viUakZLFT/H2bEuP1DG1cj2S1Lyh9jZrnpq8QlUH6jf9g
8v7F08OdxJzEHBVZ9Gfb6mBDltB50u6V8ItH7NGstNno72qqDSzZWn///fX9FPaJX575L2UWtiJG
wlzgT5tw7RoSdnBZ742mWZbIYTKkN6lfI17BsAzL8grevjN95iypkDFJeXWQnZkF0jUZ0iyQh5ph
yaUCfvnee23/XlqKtO50jG3ioT1xjh2tXn//S//yjsCXcEJWZjzkn+bNTI9zz6Ljtmca63LUpzKJ
/aI6hWiIn37/Ub966DmEX0tHoA+kCv/95ldB1nQNX4lyqI0vptWZl76bxqOwmuDo2Hl1Su3B2//+
Q3/x/bARXV1DiG09373+Uv/y0C+j0+RWRaNkQvq99e0qvnBK9/aVG4vz7z/qF+8XtEc8bHzYFSn0
+fanc1Mss6r3sR7Talt6Up5Lewk2g9N0970254Nla7BQbl+75zEo/0Q1+NV35dNBYYXIFYLPivPe
WPxRYIXZlw455iWy/TPm7PAWT3D4B6LR9bt82u1gf2JkDTl3+/8obSnQvetiWe4d9qzjRGjEsQM5
TkSDsdgvCZp9uQ6YbxxF88db+ovrjAIDDB3wJkrdz6SfJsiLxR09tc8agyAI+lAPaYN2FuUDzky5
zKxd2WhNgCzblHevSKi2fn+rf/Uo+yxlPpHb7pX48emp6oJ4GAJX7Z3UQOBMv/cw6tjY0Cu6LxNh
EtxlFX+q6X5xe1kxXYsKI8SM/5mfc7XTGk3H4plIJ7yJsRHRiUN0jSjOi+X299/w+jJ+usFYMS3f
uDJu/omQVJyQAmyMDIuo1W6ysn0euj9Wqb/4EOt6MIPayqKA9fnvl7FkvOouZcqKkKAjXYEgApQv
Ehosv/8yv7hyuEsR8PDE8q0+X7mCphaSK5zFEwLxF0CcHQYQhX55yO1K/eHZ+MWrARiDytuBXcCR
5NOXamt6m8gM2z0VurUr0zCz1qFBRbvQhz6hyxN3RH4MGc13Dw3TfzYA7v7j9vyre/hX1xOOa0iS
KyIlVoC/X08h2aH0VLX7IvfEuh2cdyHZ9X7/Ib949m1y33n4AV7+cw8PhdH4k0HIQiNcHsOFooHJ
aXdM9Jhtu7zBFklKzZ+Kl19s5rzr+IL5ZmxVnw9Qi5Mi1Czici905bxUDHPvAsZkT4Fdy730yj+9
4de+yecXALrXld7C7hFSDv79WiZYlYl/9Oq9tG1MDLgQ4mYlM5H+5GXwn1kYAP2Asx2fFxUQVFWR
AUFSTo1JK3Fl81M5ZvE4SotTQFvN/g7xhI0EfEzfXQf26TZ39WhHlAUMZ4ImtDc2NrZ93VjdE4WL
+vL7m/aLNwDTOir2694LBfLTggXKuNNOhbfNUqhaV6rwbIjNsfjC9HK4/bc/67owsjFcmaicPf9+
5XwrUAwDc4pbTySo08dlu7SCtuS1F/HvfxQQBNYnxtBU7teb+C+7+4wmrJqtudj/1fHoDFQUpCaI
tROnf4L5/KXv/PuKSO/cos1wNXVDyvp0CQHZitGYYl6uKeFErT0bIazpqZ3ZFsa3SlvoW53WrZdb
XcxsPj2JsB+IvIvHToxVHoHZs+7mYFjO2lfls7NMyPq4JVhAa1G///7CWNY/Hl+4RtdK27AQJpre
p5vQOHPnzikNERr9yUmNtnorcG+B6JlStNRZlrz3Rto+aZe0o6uhRER1a6E98NMGz6OTRKlp6Pu2
Bq5Twpp/qIsrfA7l19EjpO1+DKppxwyJoT8ZT6fRy/6U6/sZK0w5zQGTHZ6ChqP1P8oZUwG0R4tb
7VFIYfbt61BF0uliML4GB3uWnxtRpXQwdDoSfWq+z4X8E4kGA/vfOyk0LajnMNW7UJWuCNx/HEKr
elZZYtZ7XzPKjGTbJOkto1E8Na1USLxEf+uzOq0WPb74MmdeiOjGWLvoin5aef0ytVCgItpx+rGf
yG5fmJrhMqpRGMythDiE+MPRxe1QtRikceZ0CBTE6L6PgPRjWNU0b9ZtNzyQWPRWzekzmDQeL3s6
JGW4y0JZrRqR40KLqyqy85OBp2LJmSKE/ToLwWk0BFOl1a0y23PiyV2n5mcDT8QQfrMmYy0KZHm5
vJ/H4YTBATQaZvklZcKHs28Il9uZJoZce5V3CCRqfCYBtFLmw9I2hOuQ+jh6kXKDc2dlyNrbg8aa
ZEtro3WzlUlxGLryRx+LjVG2O6eTB0a0G9cfXm3dRQESUJfmRQosKlFkZEixEcyMSHwR+2XEZuOW
e2Mkdt1B/9CFA0o0qW3G4+63Hm8ryqfwyTHidV7d2SRZ5RyXlmIiFzXtbjJtJvtqEefZTR+cNsTH
UVSvlSxWaGhYf+N3sgru59mJ6Hd/paWxVpax9d1zruOPrBRcxOSpmYdD6lg3yl+2ZnObJNZpCNrX
aabB4uF8j4uRXJl8J2S4mcsM02WwiZMY8dF8asWUr5cB2592j6pSu6x5GNWpM8hq8T6cxRlW8Nhv
MXZu2/nDqQXyRVrTkaeso6eMH0H/c7FspoIoN2ZrzdB+V7T4PUiE8DFxAzQ/ZSHux9kOXpSJ6yGk
xbuM7cUqap/DZX4k1+mhwEjuF1mzGerkyWq8LU8xrlOSGgxYBUYTVysDLH8CYZAeznBb9N5zwuNc
+BJ8QRfpUq29OMfKsyAJMb/j/di6YgjWJhgov8V923nPKu8+rLQl7BtCSSESZ+e7RLp4jLrK7lUY
1iqcJiaTmOvdsr6x0dqu41jsHHXTkTOODpFpQBSqq/hLHGj7RKntnpfORinBNlt5p0R7F3sKUdeN
U4Q299i0hYWYTm6H8Bn1ahRL5zGYhLsSRXUhOqnGWzkhirCvKTnkVtrtq5PX35lFYABPTxUebF2E
SOis8oR78OLWmDGSctwQu5ytWCaf5dI8GmN5b4bd9wUb1ULNRYzLD4aSkWrNjal5t79nZn5y3Hyt
Bvkija/VVd3Da5LJCevz8BJ21V6E3Tu6FVTbThMxH//ZBd0hrs2VLeqPlIgmK25JgOMiTBiVh3aD
58SBThKc+hnTP5kqiRcf6rxtI2YH7QkjzLawNWgRCyWjv55q96lwB5L0KpcvywoSNvwMaydRvuBM
eqjYFVcl3AStxkONFc0aCVx2goNBT9bo04eFC6ia/FSwjsC/QBAsm3E9DIN6tWfy3nYE0dmYWyfa
jlTN2Bq2bawuReq+WpW38gu5qRycYZV6ICoLKagngzWGx1WZ2JvOUxoNNj6hOKD2YE5B9ky+yrXn
PRYkGEXNXN+UrXofwFS8BF2z4US/bYzwDRfqGTnHQ9PV93QzPV8LQrUc8pd0ovj1/F2Fhgul5Lma
scklmiVI9Mkt1grctrnzgXX5iUHojZvyC5O/srj7vmkGnqi8XhOgvqJeXmUqvTfyD7OWUaCGr10o
9l0/3c9ab1Xpf5UsqzEj+niuv9cLBUCNnnJt+kuLETR1v7iLbx5my4kVXq+TatviFqVCtQ0b7Ud5
2TWoIQjq2hhF1z0lQ9ukLDiJdSsTDtDR3PkNmWrAMsYdrsj63U0LKdZ17GVr7SPFCGZMSP0i/WMc
5v6ziTbrauNFaO3UIayICaCw2W2mxgQsw5y1eCQdT3wEJC5Spchi+OF3y8OSVz8Ns7bW+BiXTTqZ
yIbysEf4kuAjhE3whulWHFxpkOmc1/5NYYllU6M9fMKq+BHGvCG2CvGTd0ZX/hUz88wrigbYLlLv
YIXdcGkCsfQ7IqCQerDM3iZpUyCPnTEHjlUsngixy77OFnZWxOownFJ3Ej9dqyP8KNQshgbMHH12
syJ8yho7vq2QYFG6OBU8k+AacaM0en2tOnfZiAUZpOwVInnSwPQFhSwLvNfHw1vY2Dn5hEyjo0mN
3zooDu/zwoevtFvOry06zEMniRja0JDKd31sp8UqaD13U42dfKCBUmB3KIZXyujyuznp6cC4xUZ+
XqiXMBl6AjJ6YFRVSCBnbuWKezSmb6UTP3Y+L3xZlCMv1xI6JHkGtbeSGCNuu5F4IzkVYbta5gVO
IUZILIJFVtTb1MCJOqHNXFuL5URBbdR3oqm6c8Zh7kvm5TP4gjg7Bsi4DsKujG1VOsFlDks8e1Wt
g1fPEe1h6a5rj/DYT8fhq688NEulSI/gFD4kgWrbWE/2vkRegkgweHSm+s3XutxXHAoe9ZC3T670
7X230I/srXqyV3VbDjdlbxBklBh2uulMj+2sbax3ulfdfWrnzWoenPzIVMc6JFjJEWybYrPQ1Dwb
cbrxSvm0xINc99gijozu8H56AtF4Ja1lhU163NTgwjZZRyBUVOcTdn3phVm6bZEAkp/WkCMeyCDB
Y85kc5XogdA3bUyqYbcrroz12SBpDyNxEXGe2ZlaBO9Tk+V0vRy0nhUix3yKkbRWKSyVJcByvxTJ
uV+QWPp+OlxSJIp6tWQFmXJXKATawRlmAJ7ak+1Y4pr916/MwQ2+DaOkbkcAhpuzxxPCM24eSopA
3FyDLV6wxV0wKixfWnRbO6KizB8ZYqifceImz8Lw6veluY9x+nHko4jemWFPRJxy5O20xOqMmTOF
2kE0oB/R/CJhxmv4d39ErojMchdko7qBf2m8qzab9tDYp+NIjfyAHy6hHBLWZiiQ9cxqWo7O4PkE
HLqciEZlUjvqwfqB4grbOIO4dWdMeutW1pfOsBmYiqphLt1OekGblRrzKUfiRZRcorhcNVQNapLG
f45H0X9xCIY6JjAihg2gD8IM6aQM+0lb8/fAnyoENxMH23w0mgK1DeJLuALsPCi57dsZbnO5cktn
uq/icPkCvsbcu2QArie/H9RdZmMQWfXNJN5NOSOzMqwUucpQvqiU3XAy8ipqWp61NYJCTLXk2+YR
/kWbsMwq17u0yuDgU2TvHc61RzeMieYjeKTFWQxemYfYUnduZacimlMsr6scxOc2MUid25jdctW1
js2QbTkah+ephKBg9Oias0TZT64KKZW4z/mBm2c127pXwy7Jy/LDo2/1ODAdeO+qnxPRoSOLc/GD
MZW98ZF05uNZs0CuQ+m4953N4jv5sR+lSDNJRzD8x8Ysw5PWfbDyE69CyzcOLOap3cRvHsSJW03g
wHGsh+aoMTXD8nKN/qs3ltPFLLUXuUN6ctuk2JeTNKLKtPOt3bJRz6j2I7Npmx2vbb8FG9FvlsXh
u7pWDydhEFuz9Bzoy/q6g3Cc/DYiKAGOxaTmEa1ZmH8tBPCJ3Lf03nRGsHx9T9Rco+cfrlD9RUyF
c5gBMb26nEp2DLflvaXcdtcFvnosLHfclL5IP2anWl7UKItN01Q7bVnFfe87L12bUn0ShwiF6Vof
ptY0s3rVMVVwn8NComKIh1eSZZ1LH7jJsbR7L1pQLanVhEz04M42icqKcZ4kAM3WJ+W02VNVVma+
ajuRn6/Vwm0ze2197LXrWhv+BxeM0TRwE4hovF8cebXRYMMqodDycIZYjgxgF0/W6BvbOLGnp7YW
wS5Og2ETuOgJUAXfCGfAnIrDiqFnlengcfFrb14z34oJgvZU8JT6U3kPq081kbJEmu1GbdKo6Hz7
R2q0ydYp7M5YVzOpg57pQm8ocWavVIo1OZ5DdXBdShSufnF2DLGfmTy/wxgOD8jlJU1txx12XjyG
4ISGtjgP89J9QLpOU0zXbgLmx2kU4/CRTt2avGVrM1EHwV0pqp+F6M0bRd7I8xBWLrJtc0jOQ5HZ
BaUQNB4s3UO/xpmmvE1def09xjhrTwRifbBQ1GIdy6zTDN0bVJSX3qjZvj7a/XJqS74mVA46ZZPy
iHjzTAxbjv3W0RKKAgrzaBYdLt/ANvL16IEfAYdRPhgUshsQ6gppjmqWEwvWj9QOq81CtXLqiLeG
UjVUb8OU8MD7yVrVYjhoHYb4bprhnFBzcua0ITJpP9kwEpyjYKrlWjn2uxxG0v5al7PJ0ptfsw6P
go79F1OZSxTkjbVioEDUZ2r49iGbQqrYuswxx4fEvyx1ukmGUa9RFot9NpIRapqVfY4pEcB/1Vj0
6CJSeFrzCh3kuBIM8XFZNOkjiopyJ5M2vSwaFSh/PVRbfEz2bQ7q6sHOx+VGqJnWxRhqZkJX57iK
u8cWaQa5ehbeRRzuqGmMOTjw7NdfUpugaA2x+GWSTXcvxlq2UVb7NdG6XKLOz2d6JXji/cxr9yS+
JBs7/8ruxypeWYn55Jj5QgcIyNCKWSBNBDOpskvSeSg3q+RodMtbkFrtyu6wa1jwxfZmBRMZzTD+
I9Gi/aTA+emJsv42LBXnkLT90sdT++q34TtthSECPfHemay/Y+7io2nNb+Bw6jubdWFTJeXy4Oca
ySlZndIS2X3aL+AVlEzmXdKUGP+sagF94l0D/xCk9BY91jbU5cXwunDjeLrZxE3ZnoIQnFBaF+E2
iceo7GR7cDjkXehHge7wCbmO7dnEa7AkX4ArkGxa0gKwy6diTjk3dFodOVfi8ye57RzaZMPyDuh1
EzvvPaZAarsJW6bFHxSbm6pU2WtWed6RE66zNlsv3stgqYnMToONkFCPcBHSViDWgsVg6jZWWV0L
zfYyyx7nZatfIAFxULHd/miEBg44AzpGZJqZzNH7ZiF9hxgHgSM8At7KpVopQnIROpvK4XUzQ4BN
JPZWvfAustCksCykpw+lEDtsgXjyhtLHTjaVt5N01XdVYS/wq+mxr+O/GE3GNu2z8ks/JsNunEh3
s+rxqQkni3m/cl+KDPNwmyTjpsvH/JKIMFwbmEqcaiajVRkHqxiNmxYs9y6F37Q3myRY6RJASCNU
d1w45H0fM9vYak928GF8irM+mJ4dB/QU119FvnLwA+J2xW1hf8s4rK4x2i6bQo884QRE0h2u920p
l0i6YAULs6AFoUVW3YSjVpu8BTFnjY1zG9S2fzDT4rvZZfpFx42zZ0UfjnFLiL2JBXfj9G7yPs4g
wbymSpHE2PkLvZr+DV10fR+CKPtqDaDTGrfa9WVgn/QYd2tEgy3klnA4ioGA9X1W0VaunUltZmV3
3DviQUmZHKqfeLcztN6AqjBPpD0Tx8zYG1ab3oRe2kROwqZrCDpeIu2bYztTTadDPBDAWxtrblkR
pUq0lODgcsIx2NlcU1pEZoBaD+tuQ2KwyHJ340qstXlgUXxihRVz0W7LMZeR3YXqYcoLcIYZa+FY
5u1GIZTCKMDa43GGWUsAYRdy7aZNbgScmcMsr7ambnBioTVDPJ3YUPco7LPVKPPhMuMhuvO9wTvR
rm+3MzmNPKfescVNWRGoNNa3ZuaatxUV4F5Q1R2CvMeKQFDntsMF81BwZlrxAeNaBwHel6zCfgkl
a1+IjsGsoeh1dI2xgnFyLurs3ZgN74YM3OEer/oNoeisj2L5cBotiRvNLyD4wpU1WtbPOh3SqG+q
+R7QWbG16JZ+tYlkPRX45ywMbj3uO8Prn+PBqs64Q4gmd6sbPQzfGA/jQO+ML1WO3UD0dbHuU0us
LOWRqG3gMihAvXCWJYVeERrL0BZElqFBNhbKpq8XO/3RHKyMg3kT7wwrS3nbp3xDzHD4Qni53BQy
+56743JuOkZXUS0XP/Iz5uDOoOcdgWzlx0BttdUI3A4mMI+7UdZgNCzWXN+gWFnRLsC605SN880Z
cmM1loXYADosn0VHjnAA2WQLGw7s0mxiVNaE+1pTMt+iHnyHPDWv+yXDf96m/nveqDri3GTuw9Rx
nnqU5auq9NTapHdOu6WU9irzCp/tQy4AJrlbYCoW2JEZGMIwPJt5T1PaH+vd2E36pgDh+VyC/mRD
qeP1oOz8OCKLoqEzYz4Ce/SEe243A4U/hE6Koykc2jfiScDCtNNNXWBpFxUPN6ZUdU8Cu/vdKJoX
yxmrM05bFWUzYJIlmLJjWMbeVvrYBHIvw9k5eV1/buO6e5xzPUY90YWYA4qJ1qWasvxkx3OOtTD9
uRgM23s8GKCPPSNa5qE8GjEjNnphatpqO7W2mKuXtSxBXZoVJIWAkYYlCH9I+o4um+zzveU6y8+J
ivQsYt/cjAvujczWj7aX02lbaN6UdmCsO2JkP+xrBrXdiI7qgDcvTAO3XPnMyu8kSjHEnayOX/xs
Gneuo459njY3OhlpGxfTtzBvf6SZ9Ld+y0BhdNsZf3xo7EAjlccJS4SzKpQ3/GDwYZLGmdTDM5ki
6ReY/i1UyZ+y9TlrurifrJhpAa23MvKtpXxNyDNZW7bXH9thdI44TIa7xZrZQkYA2xsLM8k+lmZA
u1Mn3s4oTSearmd5lSY1rTwvfkhGFq84WYp9hpfjkd0VIIGq4rWEiBbFKp+IfPadelvUmjcpB2qI
dbDpKBjrXH2Ly3Git6ZjOlF5utF9hjXaNbGk+uF7i2Xu2I5hvMsx17wwpPRv5wpC3SqVxpnkrOQ8
1gQso12rw22b4arihN6mWHw5YZhgdEC/rMi9rvHvzW0O05VcDWPjOrMDQCppDbCiolHjurNm+m0F
aoxuXY8L5h53fKJlXG1rhpYHP8/vUte3N3VCCZ4uDHScOWeqk+NSNeolPyAfBVnTBOplKWu8NxSz
UxJxwAMEh39w3nq6zaeVa/YmRmvo2Js+yx7oWTEcxvmjFXnxie/n0CvDyVvbHlbEhJHMlo8Zb2Ki
L3Z46fubKS6MyEoXUsVLPzIR5WKzzC+Ek78NeGlXjoMZl9lTtsXjtmkWr1mZMeDapQn703iNtShG
564d65YuDZY5zk7q2Rgc2GrGZGEf6jOxqcd4wtg8ZVHpcpKuDa/5OaJ5eMN7KO+lGMgBpPrC46TS
HX5x+9IzyPxaeX7OskClba9KmII/VJKYu6tZPlQKT2Z4xdThITiYRl4cfGGektr9AlELT1GJLydr
+ufapC9O3PawD/GNrd3GWTZlGOjXweu9YDfHV/yZA1AQoarj7kYcx4+0TfN1YffNzlZFf5nQJx8V
Bp1tShD1N3r9Sb4CnEBnuRsUU4642/hhx5QtyLIbMTTBjpMWzAoqvmPPU3qiMqghnvjhvnMSEbXa
c45luRjUsNp+pqVAizmorVObet3FHSb/LgwTZvdjyFNYB9ThPS3trdfxynKcwtdcTOAV4sy7m2Y7
J86Ejo6btP21FnNP3TQQPO/ndv8GSgAiClGoTrCauIaPhrYzATQt8T4yBD7YvLqsvYN8xIbRMmTS
1A3HuE+6C5s1w7sg9ol68hRTKzzz+97Ky8MV+mGt/Ib+TuN28deFEOuD9AfjcIWMvZj0mLb5kg8h
lUTas7QOpKyjPB+/tTFic5kpvTWNEPq5j0kKH8JISETlyy9GYLePZutcQaQtNXchxyWJJlayehUu
AmZgmOTMShIJdyepZ3526w1lsp5hTV0wJ/twzYvpu04xj3pNeqVyXAdScb2Mt4sQ7X0d59apiCv1
JM0kp5qoZs6CTBI2TeoNpxyvsYwSqXtABQuJHaslN82PEWzmGYha+W6UXh1Cm57k3TCndOThimTe
udTQNFaE+cgzWAaEX3nTB+nanzLri5MNzc+uz2F/4vevTpYM2JgxcQViJbB031Vj1rP1cuI+G3Bi
m0vrV8KKzNH19k1j+B9zhpliYV38SZhLEpyow7y9aTvsq5MgVyrqQ/NKEc7b6qQ8ACvrrBPNkyB+
9SUsSv3dqJSiWwisHz6iRi4zslR96zuDqJFy4NftpcjOSY/0N4ck+1KEefMTzpDxjZvsg+nLwnYz
WmR59KlUCp5pkGDC9a5G984WKELRmQfbjiMd/fvc2sepbT2qou1uZmioJTtjNldg3WrnknYlsoXR
0B31Eh4ue532V4dImEzP1RKgnW/qEsuG89fvZceDG3VKGnJLgdm8dvPkEjmVD/ypNCseaBW+CfHK
tzZKw4vbp5C2gzCN9/PkT891DCp5N5ZzeCSldmlWltfnzSWpfHy4yD6z7lEyOd6TIo+J2i9RzGTD
kHaPg1S5uXVK6WxLyXwfBK5dPDKrTPIDjvY0izQDWHttMA2DU1lW9mqOQ4fOhsVbH/fShozdMW1l
Q0jRz5ezifE3iMuTD0XtERSh3qm+nNyN9nsuCMnoXFIT5WlC+a9MZ8tTKs0t2gkqi7JDxZMzuuoh
m9PdiGJ/KR5paSRfacNzgg6Fcra9ORrf6s7vjvTPJUQhWbwYkxxyUHMkSsLb1Lu4mvX3buw1gTnT
fCRPtM9OIcqfGxqy/Hi4S3iqr+KVQIc8p5zoY5AoPJgRVi002WGvXgHZx5dQ4tL1sWlsgdDLfRB7
KHoqf07eTZHIM17irlsN2EOGTevReAI4zwFpk9O0HCKFDAHcKEjXR79krh9loIDLNbwVnsYkdpGs
dAH/2Npxdu5pjb/QEQC212aqZbEouumtDt3mSY6V/o790vJp0dniTVgo9N3abp7oagoOd3PtkVqY
2z7g8mF8bg27/YLxE96dWQUvnBm8G9++EjeKPLzUrUd9AFneY5OvBAPFjvUKBQ31eAzteh0WKum3
MpUIhzvXioxJUFdqFtIb3gNdRhPN2TySfYGc3Tbh4q8tFTM86O0AzyJEAuOrAn0ZAMlBDE4Hiyer
HaRDJDWrCWZumxvRSJehRGsU3ExYWKchw6lhz20XPyC2Y9+lGVzeZhgd1s0QpJewCIu7UFdxsTVj
+qorWBb6O5SfmgZoCdcIMducHtEKuy92U/IQMAp9LSztfXh2Ks8ptHzakPPI8mCQNnXRwvHLVcHJ
nLH6nJFjW0mDl6eor5JFqYCZr93CDZ9SOBDockKeQKEabkLVMznadvBhIIdK14YTCs7sJRlCs9zT
oxqfBUyhvYHW7dZmYPCYZOg4ipEHl20hvqS+VzzOABmf8jBIu2Pmdv4Hh52xXNeD5t3ING4UCoJF
4FcQNZWZRlm9o46Gi1SD/ayjhT7i12IGsnMAiWd1B6J00we2ogbqEVly8uDNvdy3gZ+gROH9KKOR
Ece3tODRzple3aBD0bvZrfMtSD1W3XxOvjKd4nISXT9Xt2MXzBQdabJsDCZGcvuXhqlHi/wT12oN
9SQeWO49sBeQAuT1/daKg85NcHX8VHOXb6+6RpdDdkW8i5mPrPd8CD+U6L4vhU1AzWoMrfZRY+Zm
FBVLvZXXlbliA9iGyzSdDTfGk1/V6gEg98TkyCS0hKKeHSj3+Gs6zsbOktV88Yyg5RpgAbmDNFS7
3/KiLcAoydSjiUpf/dqh4iZNZaF3NUQidtWy9IJotqRX3KZ6GnaNbuqDIVQNz18YR72k3As2OeVF
3GCa3HAbCYSY+HOdLoQ1ssJn8W3hAu1ZZ4vNOufGNYuIQRTrC0dKY1dIhD1uItKHluf7tpny+DLi
VNzo1B32IjEZlk3U1FFZL1wkQKilPvlD3cGZrio6rZUIYnGcS6OYV3XNA2eBfnWAuOP2tyxmrusq
byi2Dbqku5RxDQqcfglWEtQsdGc/QOWLIQuni+6bpwkKbLq+MtluB0WqDtfB28dNSPabXbbNemxr
wMdu5x5r5glM7AMUppap3CeHp3uXd6JMqMtq961gQ6FKxvK8V8l4kSWiqTOjULYs7eE3qRyE4BQP
ch9OGNV7ObkolFwelYEJbaQCJh8Iu9gvjHQenx1De9SNLZsUMUFI3e25eKTQEnDxiYAtUSuFzChT
Rc5KNPoFGybVoXXiGN/fzs2ASV6liCLSrsPRJSeTjAJ92xMoCp4UF7+HYiISYsINoyZx7PuxO9Ka
4Nu4UPm7iNa42E/AKiBm+gNr/MDyf99zOBpoUU+dcZIh9+5miU0MNGKkx7aZJjMTF5QHdcGZRTFp
l0D2/0P8/9/guP7/hXvhm/wO56vNklT/76dfRoldf5v//G+Isvq/v936Tb/97V+IHgFce9//aOeH
H11f6P/nSr7+l//Vv/wfP/76KU+z+vG//uf3+v9QdyZLciNn1n2VNu1Bg8Md00K9QCDmHCInJskN
LJlkYZ5nPP1/wJJUZKrEapr9i+6NzCQxExmByf27957LJmf9bWFcFt9nqyV+63/Zsddf/48fu3nJ
+TGv7950f63//l9ZbEHQC1CcIiYkCGl8l8XGuKob2I6kriziBH9ksWn4ovyXLlF2+0Qd1pB0C1sh
+vvf1pg2jshvleSCTTG/758f+x828Z+Vf8lvZuY/vK0avngyDBKl4kf/bBgUgSL3bxxMRPlTyV3s
x9JNjU0MIegQOXFzMtaFcEO1IgKOKXniKFKBsxdLoH5Pceak7zXdfI5oYOAd4VYduN9u4jlrt5GT
MMy1ozsyZ0MGiskeGJJbmrhzmGpWBJQz9+MkqujTaDTWvaMRGQL2i4NfZz3WC4ZoZYWwNrYmqBI2
QeEVYrt5apGB7te0ZwUdGuXSKzREwTTRO6D8qPWgJsRUnczBCN/XjhHMB1mYq1fPigI8I0bd7ISq
5nurMef4ohlFbGw02nQg/Te2W2EtmZNiw4yrM32Yuykai3KKx5RCjDtYGssFQ8p4ki6+yUBmzUZX
0LDlYhXXER3vn1hIzieToNAV88v4YE3gfHgyaRuwKE25ETE+gKBvix2cDNbczTLSjBGV122UT+cw
z5idCGMP2VthxjWj69rOZcNsFenNkxKDjVlPxgGE52piYkugme8buKBe7UzBJiV8ephNc2YVYcXW
xyzWykMahuqKRXl9zuu8vets86GuSUMEAXx6RWxo71oz7x7H7dcemWsy6tMr41SGUcY836i0HU54
LeizSjX1WDl2cbvAC1uI2eJikKjfcEiG+pmAs3mqM3btnhg7+t1KjSoOOFwF1G018RwYBG7H0HjC
qM4MbIEFYZXpcrdQnY5XJc3arUJ5nfxZT9r7aqkMbxADEkndYujzV0b3Hv0deKWWKa4fvT7T/nlg
+seEpkanqBIHRtmQqnMU6urZltjceR0/a6E+nGeRqjUQGz5TTYWRdOncFflXw4yuauarrBQ2KFrR
Qa0hfQoAnE2UW88J5Bzm9JE6EBGnrwLXla08tmc49zGNUmdu5hoULc2EjsFC0glGH9U0xcewlOpL
FxUGL2VwrEcEu3g7x47Yu42CXlxZar4OEmbZsk9V5i09fksvnZu1SKUedTCR2cRKMISBesFMH9xT
WMk4YjEFjGpolQzxlqiWt/08hc12LaYrjx1DbIcZYSJjH1VgPBdRLq7RJJb3tqnZDmPZfKgOPROd
K9yk+mPsWtqyjwtn3FpdxWTHtHUl7oHSIFZ6MwlWaCt1IlAl2sHQ+Mk6PFlpirsoj8zyNFbTtCtC
DEE+NB3tzqBjgAG3Ye91+e22G2v9etbMDoJUUtF1gQDLhywhI5sC+cN2rG4vwcrm1DOl0NBGlVxr
/RhtbH0sztnAZtUvNcCFTL8rm3enqsGkwYfBVYY3cdt2kfakC0lD1oBsiJSi3yuzNHgo1RhPokL1
oyfp9zjiWTGPMqjEb/bsBnehCPLGn6vOeOyQPCk2Aikl/Eiw79gGpjaVbC2D5rYmeUAZUCBISFpR
ZeD2JZf82hMrPVoOTg+v7bTsEiXdfOrxoA+MAkeIPVPb2kzrpVneLgatECVO851WwIzyzChs9zo9
V0de+BYT7GSEcF8lGRselkfTyHM4FJ86JymZULhjcZrnEU1GOk3mdajUvUd+V124uGbIQvhVPIAL
VcL4vNFqT28S1695uxReFg/RoR3i6CxLaVy6LOGas4DhUftTSgEkdzCuZpQHrK1OikpbOc64d9vc
PgYItcprxzS7MQNhX+lDPeebDPL5sXVn5eehWW7dKWJRZtR9jk2g7TrP1TvtKLShYSJK5vOMZaK9
AgzI9o8F7cz9OAwFiNT5vmwNQJJ2/GC5+fSxcqz6szOMjJz47o3DEEzj128v5F9auPz5auP7xcZ/
/6dVy//CJcmaLvvPS5LNS/65nAmR/b68OX75+9/WH/h9TSJ0G9aLbRFs4B4m6kSgZfzadn//G9Hl
dywG3LW0lsX4urr4ZyGpUO+I8PL/KdrboZpYpMP+sSYR+juFdk0ocw1JkBm0f2VNYrzNstFgqKCm
kO7RGQnJtwEWA0sxa+ahO8BPCo+BbYGVZiWNOriYZ2axI+M7k2YDAEaHDpT82QYRdtd2ifNAllDj
YTpml3rlbJKWa1+1mtqr2ua9mHaUWHtxtrYIYpC7w8qV+viBHhdbMcppVHb87jv/k1Tev9Ev+Ci8
aXRCgRS1kAlcE3XfpZT6wWUMV0ftAfx7/AXQlbWbBWYaOeKKoK6xoygSnBLEJfMs+dQfgDxY2IUt
+46NfLyfqOG6mZGJb5xcHlTYsL/BNfuRB47YxgFP70bGWN7IkW+ULJuPY6uPr85kxvsysdg5TlBd
9b6M/yLw/C1e9ceykS5jPphpCE4Tl5A03kJG+qasdTqDmkNjJ7mPuzR/gRo1bdk+lowB5/IYGHqz
1wMM9fHYRrtksJjoh8I6WdYY7/sk7P8qfvk2nrgGL1nKWmzTTFg45pslbUZtkDFFAn7zeoTGdRMf
zDckDHc0dovVs61k9rP/+Sn+k4OaJtB4eim5+hmh/3iGO6PvO5uE3yHnRH+MuwoXY7wINpVo4tYF
UGZ/INGDY+rXj2tJ7mFKspkCvs0mBexgw2LhuDVvdS81F17HWvmUTA1Xh06LYKxldz8/pABXw6f5
47Q7UPOhctCfqpDubEJm66373fVsVZkqAPWNBywmJ5oQ22bjhKF+muOo+9J3iXy1m0B8pOen3HVE
D6CtGtVj06joCvFBWQCA9Zkp3aj6/diTHtGIxnll3AeztySMvPdVxSn2F9JQztMQ4cs3oYg9xI5e
n/KufW2taGJdw+JujEDYmAt2JxZkjOGYb7TPPRDmbhzq49Rk8z5OouIxUM6ylUk3fspmu9ynVmhT
r2d7TZVCWiYvj0e/Zb/QAUeHlpMP5pXBm/BR72r6PLuKol9KTZ3W05aq2raaKU9Rvqz/XYZokpIS
rtgP0fUAgJrTnl54kxefmb1w16ktxnnMRU0zdMfOimbtQCvm+Ekz0tb0gfc0GCpzu74vRF68CBTP
yuMLnNQGz1HEwqOY4lt3IKjQ9FN3i2m4e9QqKVeXRXSGk1vv2gSDxRymCTUdE4C3PLBPcxJkZz1a
+nmD5duEL91ZxpfSrjE1FllzaJmMJNsKHkPAIuc51ZsPqqYunSBWDS83iKv8rsbS/Eyfbf+YsWw7
l40sDwU+u4niCu5cGaEMFb0R3Q19NLYMjGagojrfQsvgcwOAGPTj3BVfEYmra0UcYM9UjUKtnvOP
UmicGMl0t21cQB7MqVhLWMUkyPOLWQbUAAnzFDLy/VJXiXoMtNw8u+iYfjvhh7EjKrh4RqZXiQ1W
FYhSBikoEukjMGeW6W5rQZYMUCQA3stPooupBlKGn65eSNcM7S2h1Mtg6d2h0/rlOp7CfTHY5gUu
FP0BaphPBlh4LyyBGEzR5zm1rpas/sJqOdq5YXZL5c+yJ5aRbgetBaM5DuU9ciN9eiaD/nJRfGrb
8XtjfJDET8JdhXnB5hVAO+GcFo90jIQPWPOji8AaQ6mBM1wXfYXtqYoj2P5L5/ic5mhn56rsvDkK
+sCrU9VCoQ/mO5UY6iZI+ulSkqTbcY66R5BqNkwXTkbvwSGhaiWsuAcX5ZacDXcOjmFvdfiSFodG
wIpIWZOi/poGJipzWrQHe9Hl5ykhAMPaVlxCkqu3jZLutVtBRbZXUwzVRPNeNklp7V1NwDMNKntH
ACW+tcaGmtWo+BIMWuQbKVyplCfE7awq7VNhYDYeUmifTjHETLyIPPjTPBNOmeHR9umn2GURq4pL
F3RH1ZaI47Z6rvX6tq2198bkzD5w9d4PsJw+UstXn5Ki7h7cZt7gHC1ea+IsBz3nhXRoMhs/0QqP
/jpkYX3b9zaDYBMryDWeg8baCLupDrK3iVcW6OXkC+j3ik9zQZlBTzY7q4pLIrCDCkdD5Y3zZXrA
0ouHtm65e1pajrSZ7krDSLIPNWVE88bi3lxbJfMM2W7CQOYBw9ZjkpKd5kNVlJnfGDCaMB1jteap
V27yuYhQ+NPpPgpI4hm9Q9vNbAOr1HucSqoIruCloRQ3yj01YOzlFdrj8jwJeoBbFX8epka/EEwg
nj60Uue3kjPsxuhMihl7jKixe2hxCFh7ydybQSTdXRtT3Ye2TESqB40xECGgBOsJd+h0YbR/ZWjN
qiJo8y3+/emk7OJzN3zAcu5sGFye0zlm+gnBNmY2rz3SJi0x7hnW3kE52SJzmJt8LTcN6+q2Gtl2
EbsxH2U1Ub3ZFwZVOMuNg1EaSSuLdsYg8r3grfU6l2V+a8kejjxGIioOgrTICaxlc401gkaRRy5c
GzJNvhycBvT1dhZ1d5PCbPddYGDavgKOcYolwtwGBJuTe6IkBuSjVHceTrbkfuIjPulVUF4RxEgP
Crw7LsOWqoXIPvNcA2yPZYXgKP1sZK50RgOrp7OBqr/lVJbPdaBbd/ho8q00czp2C8PuPIZWDdlS
nZlTavbHaOCm7wOalRhAjeXcXolB4Xen5uhmKYN53+KDKbvlOZ/7R7cb5EHOxalDs4+9Je+rzTxR
quwnYjnKsEp2iVnH26QlUWtRWMHp0Cg96Uqyuc2g+VY9a0d34N3ZCeQGDbwrRHXjUrkVbPrkPbTb
u7yDCEOZTB7dUH4R7nPoV4eoL771I94nrY7nB7zojnk1rwga8bBx2PTL9PQjr/EpliymNrTbEEL3
a5Zm/SaWcXvv6Fp+z4L1qekm08euGOxBLZt3xuIisdht5w0dpNeChgNfb+jtLI3KvUqGOgc9i7PZ
dlb3DnFy3jP6xpYypk7GeB/mxXHUUg/6N4zYCYoaj02JNDw6pm8tAeUAQpmeqrpzOE+/9UF8l+ba
dV/b2PjsTOEvdJyNKTXYSUxjAMIzW5gdkV6W9XE095/HKtCOFtTobd+elIu3rM6cz0ZJHlUO9XiU
GpzkyKrNM4/b8Vz1ot/W/aE2fwtyy7qUVj085rxN/QTkNc7VMLgKnZrqOYorvdoY063TyjsdtscH
dvGlr6HkHBBWKBCouuQmSwn71Sl1jhr/UzqR2SRfSXX5HGr7whHFIY5c5k6ae6kc7UPZhHsrwpWd
Dcm5Ri6IB5XtW2CySNq2c0fbSL0LJ5CxUWJ0vuWWQm4SOxo/df1obKsALWaR9hN9eo9d2aGJNi+2
MbAiWZYv1dg8IPyHd07IdBZI2XVNZdx2QF4lm1r5tVPW13lDC9CQN+GmBjjHU32p0YKFe1hCG+pC
gCVxYF4cmsiMUcXQD+E+etGzoNsF+tQSnHQyvx6t9xA4P/LlAsJLrPeZLntvXSM1TMtYf2VU79Vz
wqN1JNUa4DFhdbVp88rcoFPep5b5ZOSTji8ya28tUyt3sz49dxbxs8CIblsB3m9srGYfW9VvQyh2
Lmo1dp/opAXVWV+tJSTuNItFFh4CztOxZXzVMq5MnPiDrhd3jZpGSpYcwsI2rphwDvOdHN2PHVVD
QsNyhNvF3MAD8eNq/jxbhPYIvOxsisz4m5+dYb5WhnNS3On7vohsEgKhdQCv1ZHBny/k7NIrN5UD
2O7S/ZS07kNLo9yHKYPRX9ofG616TtrCPkRN694ZbrWnZwcfjineC0ZOG6mZm2aI1VOJuYvERwdT
w41GbqGIPV+qKyxRzLJKAyeR29sRVhuL8AbunPdBnZ3TCqCDMMniicBbBjo/qt62sSp2EpHK/YIt
dkA4bLDFGZ8x3etndF06dJzC2NMke9SdcLlOiBT5aVZNuEq1KTw11LUerDm9LdmOn4d5UndYmm9X
I/Y+muMHlxU9UARb3Vec/CN+tHpvdMvRysdLHHy203j0uQN2aZkGfigimiR0oGiOwzbAdLBgL0s8
32lNRRBCwU7Vuz73ptDeMHPdurp2KnrZHQ06hnixXmdTiwgmiMs7sbMX1avKDPkYBiyIRryfl5S5
06Zqy0s0lRteLBu6DuKXmi/GDxV3IZU6Dz0bji0s1fhQmkn8yXIE9y+F3XS/UoxQNCLY1/Nvkxth
GHvfsWcIzWifaRMkgxYnB00Dw80S9c6mqhqWhdWuGKuvRXEBgXLNyCTeUaLbnKgPxDIZYVeHE2Rd
ldbK3LT2o8YCDPsayehW9Ddp4zJbm0K8OpXECa9FEbbNQWzMSIS70s3GF5XgXyVcQHsg8uZNZFEv
os3iaE3zFqMBi5qxcB9YUay+fsvvRRPfFy4gTs55Wn4sjDbfV0gqnoGWC60aQ/UxMayVmCUeUhtL
YS9Jz9eTeM/0AbyWvjPGLt+arf7aj/KEyyr7IBri8y5Onlhyu7esYQo96780bn+0Z0IIT5hOcfl8
NvvZV/WiUwZTKF8X800VTvm6oLc2DWk1r5gJopFGz7V9UmYVT7TqgovEG1yrOjXLmSDcEyiN/Wix
H9SGJya4Z7EYUKfpHOeZ96glpFaqfBVISl8Jk8iWjh1vGpcR6TnSDDjqJEOwYWp4WJl3ewg07jaU
KO5JglvPLur8dqBtZg0H3hAFDkYeeyE5+GjytTL1DPcwu9lrqY8+qjJ7JPkwuvX7RWJFcU5JViTX
NA4h3N8bSeX300uFkXzDGBYn7YRnwREPbYa6PcxEnCjAxqzuiSpZzbU7M9Tf8+xsNqM4pYnF6TAP
nZsf2cyCPX9CBcIsa4UsfZ1LED+R1q24k9XR6pt7WfHkyZuj5hIqTR65yQy/zp8XujCP8SxfQhXd
4HwELpRtneqTNeni4MiPFEOa3tCke0tdKF4/GFydX9q+bZ8pcrBuwFgcFZ5hWupT3xmT6oHg7gOP
Pwz3xGrVkaJoJ93iAyXYHzszm42up/Wht3MUbiPlweAys1qGgHKHtIKbBFsgmcGvupi/JIW2po1T
LKN8iCg7piScBPo0krTvnb6ixKim4NGI2H/Pmrwiy2nfaTzavEG3Ihd1nDA7zNXqapzD6IujisxP
ZqEd6TEJrwhd+KCp8lM+lJOGmKcW4Ap0e9idU21x4LS4MqFDlHmML8HW7+Arj7eF0p3bkJ5wP47a
L+aoUccFMQVxrxj3WLsCv+ufWngXhyCn1Vg1GugHdhsfmfbH3M6zQyP2KIYPWSa1A0wd9yGfPtRQ
tT/qZUTixmKlEJDU3aSq6e4qOVSsi6HZ6wmIWK3tKFtIJp3qjVTJIzqyfh7XmFLSB7cyGlkkwjiz
75soN4952V4ZbA3vuPUbXxp04Bi6RsOPGXXHEeXtul6opZR29Ckx8uUhd8cE3DX1QrnDjt2LCEO+
mMEKy1sgxKDrFuNMjZ9mvFIZ65mQfq7HjjjfXGt+EMGDRPkdcVfhCR+PeVAXD7reWyfy/fSxEVHn
lVHQhGCP8JejIdzYQXudE+f0Gymai70QYRApQV2EcJ4Yjp7cENtzz0ZgpAdhTccxqMUVBG+0KXup
7mI6zj2FwBZ7nW51MVyLaXjpsPujVWFCEVZiskGui/RYs//epW39SUwpHrUhqs/Ev8IraYYky82q
/zo7rftqVANh6JmM9KbuiJRCOCrUFY1EeJ3xh/b0JszjBZBQ8jQpI7Y2hphZChilcD7ERAd4g6Zm
eknAD1NoL6pno1z0xzkXVG8nTZTdSEPLL7Fh5S9uUSwkqDDiLlJTlzjVsxNmfumZuW0HN2khNYmb
KI95Gwdjeyhj7aECWnG2W5e66qac3EMwV9QQlrVJd1fJs9mPy5k9U09NVx8EDnnR+LPddDYYC147
iTSebdnYLzn7fPKVKc3EOgY/BKtsuGGUS4VVrw3FkVUHVk9moCPvvczkeaOr/AXjCmOYZdzZAxUK
BD1KPHZ8HZ+otzDcDUIR6v7CNiGvxgcQdx9MuvZEZxaElAs79Jy+6fF/pTW1CtX0HKPyXksnkTut
NzCrzXJXRk32HMiOQBmLTL7+96FEtMwnzH6BclHahv6c60tyyCp276zXzWM/10F2zAdIQuTRk72Z
DaQuoFRZuF8o987F3ZK073vDxaa3LPNdI8ihbunzuR/Y/+0Gah9ulkS6+9qN7Gvc++e0wMZIJrg4
rttx35wXdctFOm8jK9bw6mhLeHGj1L0RvJ/12Z43eHjMz5xFemrs9BM7cDgCsGfgvE3CTm+olJJ7
0YTJjV2zQmXSOZvI31Ft+BDtN/Uwp9dwaNuDjPvi0gyZdk8ETD3zHqgfRmzIdOXBcPLnVmKEHUaD
th5LT3IKtTGKfZld/Jh4xdV4VQFNoZeRHko2Oeor0d7xQTWSML4SnadcDdpITYxAxbVzwHOtX+kY
te7HkepEQY/9DsaVyUY5yAlEuCv9nGnfDoPDNWgfzNr6xHqtcGyGkrxt6Dxu22Q+JoDKviwKki37
hpQlTzLmn+KAlf5QhOKkLVH6Ph3C7unbRJ/myu6pXkbK4SK3ee5oBvda1TLYECUUlknvsXrVSekz
EzDPGsnmnT7Pw8eAzu8zccFlx37punPy6mO/dOLGqgagSlirgk225OazU2aNr0YNhuKk5Vs9HDDF
2oFzzYYa9ZNq9e5KaNncbDnRJWSTvFteGwXXlo1Cv7YdT855TB3zUkP0I6VIRVUtKmY/XSCu6zgE
QgvUjXlToj4hcmbXQ5QUmA2lGvHAF+NrniYBqflOPFnZWH3EPOjAdHDmA3hu42oBgBB5QdANN+5C
V7a3NDmj2cUIyLl2S9k9uV0KTQdNtPW6RB/3IDxyVvR95H7VNLYQLL4yVp5RdTP3anydqVElwzMX
EPR7+z4KoSKQAq0gydlqXxfa5yluyFFrpTTPzF/lTT2LZhfKErHaADW2XczI/k2k2bRNRDUWPgjy
8pLnIr2uZpbCrBXSz1PDnRy3uXNXtcI4jq1lfBaUzmBZEOZ2Vsayg2gjbsyCl/A3RLRGxP5GTyaF
utP1VIU6yg/zqnsi+BNctaV5m9hd9iRxwV/ltJfam0DXIQD1ZubcZViKj0HdF/u1wTzyGOSVxxQV
eEseN9/FFW4LD6gAg2C2+k897ZANUaOF5Hjcq/B6lCrHKqmph7zldbvv+pa4SjFwlh0jW2jdkj1J
+2zZDMlov3YzzwVqRLvqYzWT3rrE3drPptm5vdMJot0FtouNKO2K6iM+DWc7NdJ5gbRhrDn2tiT6
X7h4KvLB2mHON28KDGRPamJC7octdkFNdeLYRzNVt4YyiQeK+QBHAcwaLJPUw30LEClM9N8B1/+/
5ez/WQP0/yXRGz36P4veD038X1cvRfqj7M2P/C57O+IdrEgJH1WnfgTdG63ud9nbdt/Rn+FgMlN0
6srvnHjuO0cCtEQlx3Bu6aZC//uH6m2+c+lWYfMGahwmqon4+wtOvJXK+IeyhgfPlPxVpgNz0JEW
18qPyhppO8vgPThtRTOYd66FZauzRF16bZKPf8HOXIXQfzsWAr7L0hZh+q33L56om42Zz8OAz0AI
S624RtvKD8FQhZc0McSvsd+/fTaUSkcgo2NZVG80UnviViD0OW3bsg39YQQEk+dpzqaQvPR3J/zy
+4f4noP7BsH7+6Fg09K1wedTxhsNWMW21hqWMW6VG7gXobXNZ7TF/tEeIZZ6dRbQlpo4pHjY3bf2
9tcPjseTYhuc3Yjib84h8Bm3Zc1M9NosioO0Wwcv/qIXt4kRl9eQe9sLHbfOMcmC5PXnh37jmfj2
uemZ0dHkBdEHxUX/vTAL4oE5kU09bkCF6jUL0fQgqz72f34U8aP+++0qZZuB18O0uHYYp/94GDub
M3Mucb1nLLhPxAP6KwcWBbOEmvBRo5xtShSr8Oi7TS9Wy56Q7MOMBXpgCPfzv+VPPrEwEL6VC3gd
LfoNbDnoVJdMuT5ta9px2aNb2mYkTv8XTQLrpfnmVhFS596HkW/gfnlzFOJTE7XlnFKmjst7Zluz
2qlWrrFrkxGrh0W1iHYdMrTlWdIJH5E3OvEXX/sbj8F6crFbILwbOtIg1t8fv3VsH7hHOv4It2cD
6jCPfC/nfj4bY0ht2DiwsLIN9/7Xv9/VvGI4nGwbk9CPB3WY32vVks2UxiQT9XzhVzG74V+4J/7s
JHLqJPZilzjE24PQM2enDkiI7VixIUqtiPd+xdTvlz8KeqvFcx9DE4+gNyex6VXFFnq9VCQDvD6n
DbcLrOz060fh3SFNCie4Mp31LH7njTDoALcGUU/bKWWq2bKO2zRG7v7Fs/tPrgWmRjzeHBvLCebw
H4/SrGEDRRv7tmsduRUiHCDOgfl/gtywkmc7bW/Z1PX+/LOtv/XNbSANOMtCSR4w+lsfk0xZ1sZN
yzc4zvlO4R/chANPGz0nG/3zQ63e9rfH4kpQwuF+41xZ6zPou++R1IMqcrjtq9eiA56ZUabqLKTI
PLEoEFKTGFKGE9kA7La05+SraKv2NmzLwjw5I4RmKHoi/Sufz598A/Q7ACBfrfoW1WU//lVLMss4
NGS3bZh0n9hqQ9Uoe/eEsSD6i1P87dH147fNKVQrYV3pOIP0N+e4G/QBdCEzGQeugSarPe+UR7or
T0IPr8yR8m9ofdsclGmqAVz6+ff/b7ck5Q7g61kfEYbHVfrmgw59IGbEb5Rq2ww3bF9yxARG5T8/
yr8tQSxh4tDiSpJSgX57c0sOiPF2Ryh5u2gy2ZS4sL1GF7qXLeG4l/Q8//xwUATeXlWsuplHOrZh
YXnhHv3x/IVB2spOS8ptPqsIK+uEfrbRWUcMXht1gdxEpB2/VOT3lIeRLYt9AaA0PuiVzZicjHIk
vXDNR+4MlvfhydBRtelltnrokOA9Dmi65Sv1o4PwQ6Al8S5jKEyDeLrQLtqYhpnuOprK5k0wrbuV
OG5DFCesxTGmnMiu94q0GRAVs4KdIcNcwlhsFpgoTq4Dl3bM0ltDsB+QxgVyeswL2IdhE4U7KntY
srEb6cWWyRjW2gb+sEufrekkvl2UsfStwUiiC6mBcj4vRWk57IKtQG5nKszRf1QSvQpsE+yi5oX6
3bifsfuoQRLawnH8gK8heUidAB6CARYTp7Vmu/lDMSRxu0nwAclPLTxLBbwI9yb64cAToiKcjSYf
CoabXWuFKM/mmN0SxU7JzkGOuBT6qgs6vVW/ZAHu9Q1M9AIcrc3RyqgOok1g2slL0LXZAJMlnr+2
YZ6UmwSg6tcAMysVojxzdaJrKopoma3jq6R3mfrnGKzNrSaNxV/1bUakqZMyyEmhP6obo1/C8lyb
si2vGDtilPIsZ3ZjTjFZuewGRITS/X4wG/QXdyA8izxYcdX0vDd8m6ww4hm3f3octKAFkhRoxSdL
dtCbwjgN001VgMXCPySiI7OB1N6WTPx2JGt1pHxqqG4MOdnPXVdRRg+pMUi28A0T535wyfWe7M7Q
7hwttQQwWGJBnpwKZ/Cdlq376k1AkUpFB4dlwos17LqmZnyD4ue+VJbbZ3tojhZTdIrjR5JjXayd
hrRWNn/+TOq96ERwTR5uDs7zwFpvUxNbPdV8ydWmHBNFihnWDASFQYOtYfDsARg4B+pCmEQ2a2eP
WXnEgdTjnC1TeXLwk8zIymnTnUtb9XSZm9E6EhBxCNwReZPJ9mxsnCyMdFBgk3EbD0SMybdBh4CU
VPzGEmB+5okXFfvYjFq24gXW+roKwEnhsJTWLkqDOtzjxkhyDzts/No5doJ+TLR6RfaYYrOsq2ov
WPLmN/oIbddvswrNwpr4HTBDwZJHScSM0Sa9ukPHqq2HiRw9czrHSWbfADRibRvV2dNlmRbEXE8x
/438TvZq55pVpaHtmS2yaae3bQ+mgfeTD3YjzzcU/BqAxJSeOcfSsUaEyqRTBJzXgz10c1b1r3ZY
R/lTO7lAFlyrr54qq7SmD1FYtHfT4Og6Sp/kgZFHMub6rYIl2GlAeTPuwAjVIyAZw/VrmfpR9r25
kIRE77jCyBA8y1Za9NyHSebsal1ND9+enr80bfifjRJuETUfuubr1+76pfoW3PtXkO/36N6//uv/
jlwflRjfvUj+Ldj3EBfhS9U339vov/3IP3306h3VAIzQ1ynAapf/50CBJe27tShFt3jl6Drbkz98
9O8IAvKPKUHDRL02NP5roiDeCV5O+GvX/6S4TIpfmSgw2PjxnccSlA0LB2d2YTHx+LbS+m4llacx
JqJGg3XmyteyvYxp7ZCNZqBYDRBi2P3jLki0qz6GzgmwjUuoDZ8Mmq+DpY6+hORfrTL7Dclf501n
bvRoNDZqWnFNSbWB73rF/X5YRLatSL3gl0Qpd5qWzhtzIwket5jCHAg4fmnjUR4X+8j8ezuarfKn
2KX9QsOQlBcX1u43MyH1DRuoc5jqiBRmvkFTWjZ2Y/M7pLojH7Mz7N5fj2ol+SWDsraY3TUmK6Rn
cwNMcus2rq8J68JkHHJLVj6sXmWPqJuvUon6VuEAIIbTmxu7XSet6pCSdSHXwGM7GGhw/tzVeLwS
EMwOnfPyvtPwcCBGTwb/DOBSGZmHSd2XYQu/PwoedYA6+xpzBHEwwgPNZB1p0V0RfsWliLGi5mPo
7k2dolvqyt19238u9c8pH0UT2ZWeUqsh73U335AE2nA8Pc2vha1hUcOVyZ8RZvpNvTSotAQe+ddd
l4Fj3yxLuNdtcRJifljoT+Bph40naD+MJYGcKF4e/h9z57EdO65l23957WINepCN1wmvkBSUPa7D
kTqG3nt+/ZvUvZUlMRWKV2xVN48SQRLABrCx11yRlKyNor71U1gvYZGvEz7oKE/laZSMSVQv69JX
mc7giYxO+YKuY021Tdw8pJSy0qG+1X0plHsQHcfph+3A2COavAaT8RBDkRDjr8Jvf8R+Qv2EC4y/
NA6RxW+CoYF3+61MEfgP5SMSy7XSxlv8uajbMNa1Qk/XMlrQWtomkXFIfJ864hCCeJP+iEKifqYm
xzBTrzLG2lDUG7u1dwZkpYg62qyjD0SPtjPaNlX4gpbrya/lL6/jJtZpjb8RXKOgPzwWgXGP+hNE
Ry4z3uLmUEfG3ih5St42TOUvdWk/xVmPBWe2LbjLiQNzX1QSunfqcUV3TemfGuR72y2PeLW2zIDW
oswp8PdS4V5XlDSsyrTYh4Oxj1BdW+UIIAkNk5XCMvHIGnvbrsxvfZO79yb4pacetyG6tO2U8FfO
BUzUPHCO30AavU7DSl2XJbkhvdi5Q6BfB3CgN9lgduuhs8cNCBWGUyh+JL4+IHKLYRHbyU1CAdwj
JBhxk/JvFEQCzR4ycZ2YfroZ5cDYxFnj73BAhqvtC4qLhyzdtKqubaqmcHeF6X/PPf4sB6K2ev1H
7kyMTZBCy6L0Zi/bpQ+7NKeub5R7n64Y0nWSN9+oPftdt1qxaoV+lzJxqF2BfxlCqHuoSa5tpwca
5Mm9wJxGQWKm6w6Gogmid5WQWKV+nbmrWQmQOaVLEQxPd4q6GV9bdZ3u9cQOruokzQ6mm/k76DYS
17/SgWpnQBlS724oJ84OWhgYd1yDCTQCKfYBBsCJ3t7lhb6hRnQv5/k6LoOdHGU/TLu6TjQyDKkL
EcTbikwc497ecuO19sr2WoJL/ma1+CAb+XEEhreiTHlltN/TWfdNBJYCw9Y9Haoe7O+dNO3vVEo5
XkSWTIwwPkP0EEPpkaXxi2QrF399dpZ7XQDQwiDQQYPOUXJ2lMa9qhVxE2XwxvV9Yucgtbp23eTW
zvcZpxm3Kv4+qLTtFF37SoBFU6jQHqlqgjsBXqcvjpwRBd66DZV+cvQnihqOFLb81DZbQyqehAmS
IBnFidsZPCcEcNdwLSdPkhsfDa/jujb4luMBEpsSBG033o5DvG2puJFTNV7Jefoo5AwN6XCcwjIn
GUxk2ukibEMeB0+CeCu15l9JXN0IjOvRS6yniUNp2VWqeNd56127LSkqmzQ2tgIVsmqr8X924tlq
qR/kOBNzvUT5Xtg/MMYmjgKZu+bF0/S9wm4dPMadSU11bDINKeuZ6lcCEsUQHfegiuBWZ4+2Ff0x
Qg4NmnHyevOkeeLGdtujXbIHs8dW3hRUDEiJhCpV3o62dqipWUCK9EzYumoLi3ugsfbdP7lpXfWE
aylIth5gQQsCdhe/cLH+OL0QWEfuuo9lb/WrKklu6ir9LjI8kGxOD8ZJrcpjrt1/PkBnx/DXAUIy
QzZNNFNsEWan4ipODLsho7sPGxxcWqI2UMNynZk2SDzl5fMfm2d2Xn9tSmPyQ2i1IJW/nw1yFbSN
B0x6b+Iy0QQVUS9S1n7n34PkZA7mmHPjUsPd8DblpFnou9699Mavr/QmufLvh7DwTCTFoerW9Ene
TEm78uD4o8RHf4T4Jg2ow55uGF12FZThgkwyoPvSodNyVvRf2jhei1DbQvbhFGt2L5BGdrnBYiGp
G1d0LKThKhDQPPlvaJn3XV5tTd1dKQPxyqQoSZKpphzv/Ko7TBuEogZPC2jzL1X71qLbxwILXwR8
WdoUbaL25KpHqTTWSn+Lc+yBOgBdf7ED+U42ur2I1U1Ifc/n/aJN333+SWzur9iwcnfBUHj/SVKF
WqtWzjKulxWu6zlgkETrzYaVjXvUuNyO2sRZua78rxU3zHrPiWe8E9qw6XpWy+CaVAKbsRTCGlL5
Irnh3AvONE73mUeg637VUveg3Y2Kf6338ikf24ehvmjb99FYtrnMIr2joB2dG911NvEJvTdvgXA+
LLKbftD3qp58l3wTO/H2kGrti9JZ17Hx1BnDSTalgww/PcNIOx3wniBIxPvMVw95JR7Vsj717aRv
aa9QWd9Oe88Uz7PK964///z/MA+etukIbmWSbrgNitfU1ZsRqeWwjjujz/ZZo70MEkB/6jmgTIO6
6dCATeiMgchZD/rBt+WN0tVOUeTbdJDhMKQwJuPxNbjlVYNAg0qsz59PmzJ+/xgeHCBYSTCVA9Dw
fnhocaGZJfnVfR9Q7ciWGK0/Vehh/sPvU5I10Y2mUChhi1Oq61ehpOw9FhCFrXcTEM9HDZCz9myi
n8mbu1CnkL96aCJu/NWGbVhxL43A/imrVSigplxqy2J2ZXoACKjq9gVYIK3ZZJl2r6PZUEJ301XR
z1bzD4b/6/M3/TBA2ULTZUH+1SRr9v5NY3QGkZbE2R6Gwv20G1Pxt1BdCPnyDubRZgip4Ay622lF
GQbA+F75r6M2InPvd/bRjuHDUSwmg3BSrwYC2/ePQJ4BQI3CI+Q95mqydUU0XZf9y7TLVpDygy3e
chT5NSUfNBgHap99M0Jj1+jJn2mXbXrxhdzpB5sYXeYYKUxBzlY25NlXGdUubV0yPRxkbkbq6LHb
uhMlBRF5diey4FcByp0SipOIxTbSL1hKftAn/Dq9oZF6l4U6v9nsCpJrA+aKaKHTtZC+Z9Uzt6tw
kfCVC/V7zqmWWh5GnoUSy2vcKy74HWvTHu398H//ALPoWKAeSgqFBSPC9mlMqjX3dfucswu9oqvS
624mxdjKytjRh9VVhGamVL9T/3/rj8OhQTGSms7IfGbK7Mvy5xT1PQiN07hGmUOeq9oXkN3xgzq5
Jel29ksWLP+2Q1NlB/b6dZT/j7I5/x8ohLMJn/+NLIRPszhrP0j/epvCmYor/p3B0fT/FFPyhltO
kHT6FPu6VxKCIIHDpS9rCczNfxeLpBm6kf/7fwz+iX07w5FFkxTOZEP9XyQE6z8V8j7cX004p8Xl
IP/CMvFg1rSjf7MWwDD0iyLWwpMv68HWMEeIRabhbYcIEt7n0e794eC/f2I2nrFU9cZWNNFJK5of
Rh8/GG3I5/u77OaDKHau6WkqvXn63Eibyurb4ERh3VNfRi9Dkx2WNT0LQjFVMGrRldGp6oW/5X4M
R5OQQ9yy1mc70y4NMslss+TU9Y25ojiZWlXSN4saF7NNNrlsOx5IwJxUPbu2hYzKcTD0hY3P1gvZ
bSs17+TkZAT4udiIOWSKYhc2PrvSlmHftkWvJ6emwhyTAjt7JcPjufDR3y95fw9EMduJF9QMC2CB
Efss+Jmt8XUid8tlAvic1P6yb8/MfzsiB1+PBzXXo9Oo/cQ7C6+BKPi+rOnZVBWNUOsiRyulhenz
2OQpW2W53CxrfDZJDQOVse3V0SkpQpgAddFPpaXNstbnl9lKrEt91VDCDAx+w8HleVD1ZV9losS8
/eBQyHE4sLroZI74KRa7pBPLgos5Gy6dovqka6m2DvviKu7CJ+Q88oVhMk3F/17r/x6Kc+QMZ+4K
l7QyPKk1ZpxAZoR49jTglFmaVg4SKYjPwHEqPDZTX33pm8a9cAg7EzLN2SgCoNurFYVMp6og+dlU
Bu6OZvNn0SgyZ6Oo0LXKJffPEAUHtM/MSN9jO37Jrvnco6vvuzopAF0PRk8h/MRsKieLNDsyL/TI
ucZn8d6s+6IDUBedAE9rTxEY641ate2FNXCa/h/19yzem15JQTz6iBN2CfYBMAel/0Am/lQxQelf
+62zW/ozb2DMwr6lV9S8Q6Q7UaVdUaMDHgBzoWWfx5iF/bQy9BK/s+SUG/7vxLVO3dhECx98PoUh
lQcU+0SnYYhPos/34UR8WzQi54yeNrMolQua5FR6Ur6lUnNH0ejCVXxef9m1Yw6xlj1CCXMMFZl3
V6Tjsv2HMZuneBRCTPaYSh1FAeAYCy38q2jK8MKAPDdYZjM104cAMGARnygWgKFiNtwjhKrwlo6X
2Vw1zEGpEj1PToGpP2LeHpOR5d5pWafO5qpglQ0Ax0QnL1ciIAxkBwyvqC4MmTNzdZ415E67KZpp
56eOYXTlj/V4kKJEhb2vSrtFLzBPg2q1aoRDXMcnVKNUHFTrTEZX83nbZx5/npbyVAHwD2uxk0Ky
KV1VWAZsi6hP7wM/by+UIE4z84NwNhWpv110EU/HFLmUyUmTRyx1xwjfnBSPSzljAHVCfIPcqFz4
rTMjVZ8twwbIckj7bXwi34aVi28lV1agLzyczMvgS3NM45gqj1Mb5yDM/jLLfvt5P5x77tkEbkdM
AczOCE+1hqFYq6Mm5BbveVnjs+mrlZ0hxR3HNtRRuLmonrXplf5CovDck8/mrq2XHQ55xAZXVaF5
41K8kbTm27Inn83dNBliLBJw4oLO9TPJh44qSy6pljU+W2blAvYBeZDwFGRQtGPdpfopTi+w6M58
Fm22vpamZOhp2MWnvIIk0db2i69Vy/rzNSX65iA7UAHZUQcfnhqrxndzNA3AtH6/LNxos+kaxqUQ
VH0R7I3+oVC7icXVZcuCsTabn6KUx9KSOZag7fDgmZTJXeXb1cJHn6Lc2w+DA0teySbLYJWReOuv
M0u7EFimB/wgiE0I7bdNk7lH/KiFDPNCHWskc1gjlqMiUwQCfg1ckmJe2HO/7pI++qnZdA0o8JIl
s49PQxxTixB41J4L2YKlVDdXRgnJuvb637DbqmStx3iwJLKoULADckyKJrgpqTLd9TAF9i5qEvAa
sn+nmY0OdEhu7u26IpkXugoseq6zshonFbfhXLQ2qjKFpDLgfe25rrbr7DzepnbryqsAYfJBNN2A
Z1gWjFt9HJ59CUlcGfaUjyg94to19wjU+zbQZdStF+fqUxSoicXtrJRQSpK40q3qjvVhjBNtC2Ur
T6leabV9Uoc5/i/+CB7Y8o34ClaKkkKeKUz3m94oyaM+NjVuWtDHcOiqgJbYknol8M9YkZOl/iW0
0wu9fG7WzoKZD0dlSCKW2kYVJ5XyzLRML2zRpjH4Ua/OQllniArEeBnjBxVUOzNDURBSa8M9detd
LQporzdpb4a/qlUlclXGqGqNVCwX8tcsr/vNosbnJcqS0BFO4oFzGoSw12OvZduoS/ILCfUzH16d
nRiSwgXUzVHzlFSAD57JeV5CUp5reRbOWmuspXwgoYifDCbz2YAik9G5LJ7NFV0+qszMytg/jS11
r1ZpU0FmVdl22TefxTPKPsJcy/PwRLEnxSiN4VQaRO9ljU8f7M1o4RqPm+OCD4M7z8G0cSQl37Jw
R6/OYpiixuTmkiw6tUO108L2JoBvvvDBZ5NUbvGCxYSakQgNCbMu2Xu2W09/+vyzzCCyf2db5tds
cp0YGrhxTsY4n+HUVsa/oV5om16HWjAOrvwlSkD61Lmc7TWCITAdGQpNoVBPEaZdH/CX/NWiAQZl
btZLGG3LppUEJzPDSww7m5cKm8ELAePMoqbOdkCm4mqtHrjBCfdXCuBVa1BPuQVkbkMdgFVCz5aq
hfNQmW2IMCrpTI4X4cny3ZsMuqQF7WXZiHi9w34zlG0t7rgRd0NszDDDbScPuRDBzbJZOL8BT8nz
yBzAwlPq4bdrWZW+wmDnwkXemfD06oDx5tGxFscVWIjglBYaVQkeJLkh0Zfth6Zy4rdTPPAhUqET
iU4ZALa1mwpW0b67dNY6N1PmvF0B2sIGeEmKXB+qxwDo734oFG0r8HKzViXJvJvB9FxoK0ngVEkc
300FuKu+jd1ynRtx4/Rlp10Yy9M7fbC+zstEkO3CAmums5lt/ah8IDxenkqkSPvqwhp1Zra83gW/
6aqWSx7J9o0AAlMyrGWs31a+hrof5J0BP83Pcm3zeQw6NyhmewWvV9x+NGwSvuZ486pIDmLtwluc
a/v9nF/0fHOstMgzE/ton7kMW3UlTTZh+C7vlzU+2woYTdCmdqPSkUgWt3ZhDCjBpefPG5+p2P6O
7vJsOxCOZof+RApPCnC+NfvPjJ5ruRQ3oVCdCqQ7h9LGK2QFdX1YFZ5e3kqRZi3ZXwptvolCf5VY
4Lq9Ozntup2WRuKQdfWwJAzS+uzLKcJwEddI3p1Lqey60z1EPWEZLwkmtD77cjgs9onbKpYTlWO0
FrhUrRpXzy9sjz8clrQ+Tbo3k8sTKuIRzGWc3IWJgcE6NdelWLKI0vgsDvpJU+VC7g3HqOxniArP
aDsXrWu0Pb3Qmwe3wtIMCl3VHYrF9+yKobhcUlif+yazTdRYamx0Qk13sF1+MlwERFHSV5slM4EH
n22jONDaoWgl3RnyLPoKWgiPZrlOf9gyMgQOzsYWJ3Ntl6SVegiAYG5EZoYXzrjn3mwW4MrIgx5h
CN0pswrvytA4jK368/MXO9f2+wD3H4lrk3Lp6RCj7xzPtrtVJkNnW9T4fBcjR5KUm0anObWcRvjY
wSsGV7Gw8dn8FZI6WL0Sqw6luT/zYoTko/1e9tyzyVsrJHWEm6rO6NGTo9Hd5p2qLosM8z1Mhl5x
CFxfdTgf6rtMkbABt0J/2eSdb2Jks4k9aAqqg1HCgZrDe7+0Fn7waQi9mbv5kJH0zq0E7BCsut71
dJCdjb1kIYPsMpu+hobxe61hwDN0+HGuVAORU4OgddE5iPZnE9jQirYVbenfhQP1WWowiBXSoksL
5fSU/9hPTVya999GatzUEBCc4M6HT2pU2JugS4x9m4V4eitS2u468Ha/kXSS3gzhteGhbW6HMOkf
cQeCDSnluPwtG72zKS2Am8W9VBeOq4T70tetAyYIyYWN45l4Md/MNO0gB6PwC6eO3UeXEoE1hZYL
F015NqU91RsxDsgtxyhseWUU+Quc9SWZd4EdzfsewisQD87cyp2AZPCzHgXrANvFC/1/7qvM1uNm
DBRDSvrcSQMTvqM+uvYmNHGrWtalc4pAoXWAUxLyRyJqgiNGYv7abH3tadGAmVSMbyc2Smszb3o3
c1JQOCvspLtbA+vfb5+3Pm0bPpga8mxia13fjpZdCadr4VhnnoaPWgPfgTsuf/P5T5z7/LO5reGg
7LtDb2FeYGxd5OMrW1vatbOZrXW+i7GcbjqNaft7eMr5ulJTaVm4lmdzFdKbWmgKMupCqLemG98U
XvRjyUcBnvi+V9MJbDSiM3bUsDBBChvN8LV082JRvAZl8755nF/joiwU4WiKe2VJT319CcH08YBR
7dlMdfUg5WQxCCfQfX3rRrb5RW1jf20HjXJhvr5ulP85KOGHvX96RBq5i4WT5SSCYt7YVqpj4dWP
oM/rtWahP9r05Hi+BFm3bsfizxh62r7ojfF5wGAGomSu7GsvR/4dtql5JNmODYaLbs73++jeq6oX
aq/blZtnD1jHcKna22sl1+urskhU+4iv/ZdFnWzNxo8e5ZEWgFN1OsERCY2VuQsycIGLWp8DamTR
emUhualTqyOo7Qg4fSpjaLGs9VnYwUaxzbkeAiHQhD+xYLyJWvV+WdOzmNNi1OF7UmE7Quq+aiYY
gDH9tazpWayJUzSPw5jZTiOrCbDe3IE7uOxMCnzo/bDES0T3uSOyHc8Q1+Z1pyQXVr9pVn403mfj
xG2Qsdc06giBDtnI8ej0ZIXkflmo27rLir9gHKHOlpRLRf9nZrE1Cz9ajV2aF+XC0TVluIEAGx0x
w8EJYLKaWNQVc32FpSutgVOM7WRMq1Vux7eijRedudQ5AUqhKivy49J2IPuET31WFN8at2wXnQHU
uXAN7DRbdI010YqKY6FmP3LVv9DT57779N/f7NJRwIE+9xLLQcoenAxtqp6Cmn7tWk17YdF6PUx8
MJrmle2RnzdWOmqW03InBzzVUPDMUSXk6kH1VKdGdi+sssVGrXGtra/k4z7C4G7bZalyGDG5ukuG
utgkmTC3fR6mP5cNh9mkNwDQJF4uG06vIVnT9WivmPnXZW3PZn0UmEjmQXo44A8PlgxFOg+DctHu
Tp1Le1P0b5rLhafTRKW60zPumP3WvrD9+nhvhDDw/XgYgRgPndwqHDercJWXsv21tTx3WaAVs12A
BkBbUt1AdRqSL1swuvhzZGjZFn11MdsJ4CGvilZxTceL4voq8cvn2C6aZcvPvGQd00I9AvxnOprb
PpiJChq7NJYNF/Qj7yYh7FGKWUJyE33e4++eb9KwOHz+TV7vCz6YfGK2bLYt0t+MYgQn1LsY65XO
e9EB6j+aLrYD1HMJ4GqmXT/osQvROwvEYzaKn1CPkydstWuQ67311S8oGFjYS7N5Ry6777XEiB1V
VnPA/qRa73G4MRf202zqIVywcUGLEwx8zT2L7gs11YuuwoQqZuutgocPcnozdrxUhLuuKoHVy/ji
fd5V56befNG1XV+SLBE7gSTMW4srwszTq2UL1Nw0UgkVMFyc9B3Q04+2MPe+lyxbV+eSAsnMwVjB
1nfYCN8g1IT/tiijr84VBZFemN5oKrFjy/ELLga7SomWDZO5pCAZk6SqxTA6kiS/pCX8h7LGtmBR
T841BZFVhnI5qLHT6ym4sFCt9p1VLNL9UG40m9FVbEUxElLXcfvc3QC2K9bxoAwLn302PUVjAgEM
gtFRcmEf4AXjixRal24iplD8QTSaTIbfbjdk35RVPNUsx9Xl32Oa1NsOV5aHQujwPJpOW+NHMC7K
PalzmmSXY8PWU0DmDE3qXWeql2x7La4Wtj6brbaVSXFsJJGTquznJbd+wr7+QtCeevKDrzTXDzQe
8MS0IkHRhLm4UnHH2zVYzy8LBXMBgd82UTR2buRA6qj2idrusL+QL3yWMx08x4WOoNnNMMe6RBhG
qK6DIW5ujaaDD5jVaNVWWj4ZNZm5v0hih1/Z7GguG2PXaC6GVKj4OpwqVaXeUDmk1utFc3muLLBx
o8jBIYdO3UjBJofRg2ubsl3W+GwqS4oVdbrWRM7gUaZn1P6wbmujvzCMPr6P5dvM5rLs61WoZRJJ
FzCBW7jfAQApJdonlezuEr+qj/hY4oKhaPBQSlv/XWcKu75l7zab6qWLx4urK6GTwESxGqjUdrmk
roP3mq3DUYFDqNzXkePhM9f42GK41bKt2FxykEiYtnZKNTp6XEhQDNR10wAEXPRJ5mIDf5R6XUmq
0MFtwl0ZKWVBnXph4p2JGXOxgUrXqZ3muidV1n9JMac3XGQWHjnmKoNe9G3OWtY7omsr3I68k9lT
fbrsq8xmMAE/xYgqDLn79pNyJXRhfK8H4xIf/tyHmW2uLU+t8oF7ZHY+/j63cazBC3rZk8+mL4xs
0GSWHjiyGFDuY4w6oYoDaWHzs+krRgg0Q+KR8epzDJtq+7Hps2UXXP+AKyhlGPkeXC8HnsGX2oyj
dapg8rfsw8wmaI6jDid4r3fGyqq2KhizVUo5w2ZZ67Ol18dspxsVRXFiEeq/ehGV4P1ba1mOdC4u
sCVj0ItKHp3YL3/jBuLYw6W4NQ25D9b1ubZA1VOllfO2dvyhCu7cssN1yQji51J01dOibzMXGNjg
rCxdFLUDniu8lwrPXPtJoi+LjnOFQdmD6BsotnZ8TooHXG6sW06V1oUQNk34jz7PbKb6XltJmDZX
jvBT/S+wIJi74UC3xw4HPFTjYfy54COZ4K7f70KHjOuIxlesYz3qxW3SpQ0OhPYly4QPAw6tz6JC
4jN+wmi0jtiLEoVDg0syHyPsZc8+CwqAKpSoG2i9UuwI9PO46Qt/0QGXR5+t2YMnKkWYg3WUsgyL
PF38MPJ60U6KxmdBoSoHX1W83joGkuafXEn7IZl1sWRTS+OzmGDVSlxYWHcdTT98dDOt28YGIPnP
v/mH83bCvb4fLxaZ3XKE8HWUBIIMoWv+MQewuqEocVGKl5+YZcaKXJGi3pfNY903ykYp1OHJ7kv7
Qkx7LZj6x9SiefH+DSgmpQLWj8WxFJUqfgBNFI8UTsgrn7voY+3DFza1iZJXuNGdnpZay9AaHpF3
tvd1Z3i/agB78U43Gm/jYnTI3VHVPQjVlR29sMQu0F35WUnsaN+ao43pHNdYtk8RpztWy/gC/8h7
Gn6r6G0RcRWsJfmJCnHttgJnHiwLCvMkuyRDLJVc0zjqnfutkLJHpcouJNnPRIQ5RktB38GBHeNh
KVaG42iBefcQBVzYP50bnbN4k4KTFILbxmNhApNdJYU5rlWzVB4Uij2XZGIYP7Oog0o26AOqqY9N
7Q3frcaibjT2qwvJmGkUfjQ6Z2Enk+UaCzB7xMs9sR/YU/VXIcETDmBjV9pazks48qauXhKWfLjQ
8DazYFFFsNOzsTCOHZYrm4xO2fuaFG2gkQS7NJGGn5/HjVdPgw9ebJ5N58osqsOOK181bpT2MdOp
aFznZapsrBigZZZ0+WrQjOzRSwzsnLnrwqs2Bi9PD1ZlCZZ19KJrtTSwfAWR+zUweu8pigb7PpPS
KlvpRasxHxP5pLVjd7R6KdzEWNDdW3LsOyHlqpA5q+4JyLq4atLSr1ayl5rXok+exxD1feZnHAdb
bygBZpKe39tDOuwLfKGeY06ONxle6t0KKwd8a+Og+uqp4SWLqDOTYn4XkNZRGgeFO+LonCpbQ5lM
qYJLBetnenh+FaCV+Dnj9m0eQ2b1Xg+qcGckOhYQOOg+VMEQXjpiTxPgox6eHuDN/RkbubBI7Zyl
QYpz+SpPumJj+66nrJAqBdugjtOvZlEVP2Uw2ttI9dlSklJTEN9ygQBiuPIHa8mx2FTnidhQh6vj
Bb5yrLLxF7hGsXIx7LuwBp7prnkuViqyAe1EqR71xvzRJ6u4qr9/PkvO9NU8FatJHtbHcageZQlI
RpsG5VqWO3gro26tuYAaL8TJc28wxc83XRWhRw4UFKZ0FdY1ZOz2qVD+Z4ZD/1X6rs6vcMzKK7ox
gszNXBJ/cmG5Ozga8svnn2jaBXw0ymYhvmkGxaOcRT8asW1/QQLSH7XQTG6QDWbbyvOyXZdbwxEX
r27J2RNEzCzgl3I7mJN1xDGMdPmoM1SBK5vu3efvc6YrxCzgK9wnQXNI9GOBxP0YpKmyKgPFflzW
+myjOWQQNwdD044pzpzpqszYkXidpT5/3ryG1ORMf8wWkDGv8jhQA/mYYUvtYSocjlA8YEdgGQuK
ywd9/zB2rVn9AgOdAZkPx7AHlaiGnUQSNMCazy2xu2U9yPEordLQvPNsdl3xusQHvvXXNVIGtcIr
pRoAa0hCwzu3fp2CqxrrWvkPTjM2iAe5sprxhJO04f308jEyMd7wWorEVvmYhOlJBfixLQdb3XuD
bkjbSs5YLPq2CQ5oxgT37dAXv9VuUe51u7xRoyEMcNUc3FWbpwbG7YlvbNDXxsdY8VmA7TrpwkMh
WcZNHGrNvRLILs7uI3IoFAuRvwts5Y8XSOMvFwD1CtsUvORlu/7qit7FXSU2vyd23ziFn8o7X5jj
rhvdJPwzVANoaPxxY9cp7bL+luCfIO39zIhjRzQVw2NVsftLGORBKK0iTeFkHkTlppps7JNRoo+H
qLU2ZYMfgKi14iag0OpXkBU59mLxYx6N+o3NOyQooet+HVeKuzGlKFxHYZPcixK63EotC7EjOT3e
yYGMw7Idu9ilukZqOLHhuaTMRXCIm0SZcoOY8URj7FaHMepVjNIByWUrP7G/4TBYgObHanejJeoz
WhH5p6urf0xYfsepEuCLYVteBm0uloO1NLL1sPvY2CQ5tiilXje70PKqaGsFkhschMCFvmyr/Ete
xaq1VmO/D65L31abA8puVXZsidrUvd92RXcIS7fXnqldLcRWylL+f8qi+37dglyPcDM2kwMFnMoV
HUAdDAB+oWVXeedZ0irvcCCoQRobUvgFm/dOxZo6sgd/S9ik0nYtpbGV3ijQq7OVFmR445SefBck
nqzD0U7VHT6rCaC1Bn6TtKmrLvOu6igOfCftm3IXMN5vsOntdo2WVzddJnKxSSu8dwwOJekmjZMy
v59s4XCJrwoh76YKUzwnDDyj3E2OYzEm5XUoZVTOCqmxbo3CLfwvKeho2cksZazNlcvOUV6nfhoV
qBWbIsYVLRTqiNVt2kX60dThMe3UoerKnUp+RPurxeBsvKNuzQrANidS/k3Fv7lTbrRMU7tiBUl6
bFdR3rbpjarKsQZeOM+DnwgUFC48A648bnBjSo37OAtlCXR65Bo7PzBSc4dq3LYOXeqW1jrFNNci
4yPHGXYC1WBbt6gGbe87GCSt3LmjoaWORR7e2owJXu4gwnvseO7d1hTaLhK92e18LNKC35GZVmG4
4nDWek6uMRD3lOu05jHL8jDHhCIJyDfkXtOEt/WIBeNdZDXeNiwlt3PRXRWtWFV215lfuUjU8u/F
YET5vaUnBjsW2WJ6ggbItcOY6qL/E6q+1N5HchcUN6lOoeOVllQMWcUPQ/+qNv28/k1uP9Ru8XeP
6u9RaffWAb5mID17kIfYQGaV6HHYzdHbrC3R5e4X/q+0ucsLY5TFqtMkKz0FQq4AT9eD2Wx1rijS
p1jofXOLRUCBSXqTSGJbqOaQfzUVjiKcNGOfcdwksg2UtbGLW2DVtX+wwzApvsmjpSa3g55XnrJu
0etDzC3MWjOvRIjJwK/SDTvMCTKlU/ehEhvZIe6TAbB8mo0KXDCbnfuqsPp4vOrtpO08nEmMLNjU
ck+J2ipvFKn9msI0qHd5U+TajUo0GoxtFmRueIwgf7lfqWowo2fsD2wgsWnauTrU3ngs3FNMrEiu
et4pvC/9Osu2Li4eBhpn14i/py5A2CPKOWMXlFAb9nHH32/ScczcLbbQVnHvqlmFmUaowEc7sI0Z
umRjpK0cH2Q7DPp0N9pWld6AeAFtJ5l6UNcrL2oSc89CJPobxQ6C+qrLmi79LSI2kwc1y1VgFG0S
eauqNMtyk1dRrPway1Zq9oli1324KkvR4pjlG9JkghzgNSInWdH8lamil+/SOI3ScEWkCf4fRefW
XCcOBOFfRBUghMQrHM7Fx3d7nTgvKsexJQECBAIhfv2237KVWsf2AWmmp6c/GaGPia2ETJVDRpq7
ooHPZ08GXFDwpmvxV+baR8/MJsly0wNGsYH70DEOanmy8k9wQJLkP4egpx50cOLEb5JMPr0zLLMw
qzR4SL/XNFrZRSEg1MYAryCw9W8Wp246kz2L4uvcr4gDp9iasF9sXZFfUpI1JdMvluo5OQ46Idtd
6+J8u/WWoDkqu1Xy9mNxiyjuedLN6n3Di7DC5QGBVvzHsYgTHRvhEQGSsrDJW00GE1WWhISqgwFa
49oh8Dw6tdNiKZbVLNUf0I7SzpaJX5NmPsD8VEBniXGZxJ+7WuIf2txs2vbw83Jg9V1kNEEUT9qn
U8wQk5bQ9lanIBZgdidlvv7bjZ3bjwabI+7D7fCKoD0LTfgPWQmteiUIDW+/lk6TMBwQhpYv9Jhr
Aj2pBnMs4bewKZrpKW2ieFZnE8fAvVRD6pw9L8puRJ7H4oe2Zjrf43rQwHeK+sfAajDE62D12Moc
QDOwNpjSMC4B0jVG623KLTI3+kJkDLetEPM4lfnkJprUugg5n4G7gdEvOyFNzS3vs449Fpr9bjWY
DyGLJ/2nWah1ocqX1S5A9Yk4Q6Z56OUKvGqfRHwtXaK3k+j4MLcnQfJcJgeNIN2ov1F8XchTuprc
+4psBahyjemXEbSyNlH6ZlCODKHKdNIZ+Le5Z+0NxUxrBzJkdT2DW7xY+vjU9BEs0mVkSEMvO49C
e2YRRPtvGo85O/lUR+NJQXriB4o0O1/NzDQomDY9Y3cZWEgmJCLbwQzv67xZ93Dqct+m7xFg4nO9
QZr/bnbWJ1/MrKQ9jxuobg6zmapzun9Mo43GZd4mTXaCt0DyayHTeDsj8Jtv4Uz3hNzwUfUB97U3
7VFM0Rr/15NW7nVeRII2J5lubXQb5mhNPrlJ43OGuPPmxCnu71r2eqZrVSAQS95pFSfp3bCFbe4A
fZpTgAKtF4/SyJ6/JGZd7ceMtY5LtEx9Lf0CVMa4xMXNqqU7FSijpj8LFoWSG/zIZOaXqS28LUoF
aiCrOeFNAW4M4oj6C7ZRJpwaugGrrtjm7Qnp50WPeXdPfdafQuvS9DnZ801GR4IBwHZjEOGC6UUy
0+Sa0TRFuYZXN8HiLcOWjPorI2KnM9fsJuHZcFGpi4Hv6Ivh3cNlv1ztvLf60LCQ8gtNZuy09cXc
R3MZQYXTf9sgxFbvq4rUDSrrnPx2GIe5h2ZAutyzGPcYeD/A7Zcy39pUcNQc1JnTNkUW3wn4d/ty
xucH7z7ioeabbDb63wam/cU1Yj/Lgfpvxma1zCWwN+uIgCDRL7dsVKF5ICFq6EPYIO6+BBLGcMYy
DcBCJXYWKLmyjoRwHMCsHL4Am43osZMu5u/w7C3+hS6F4S9Cmkl8NvheUe+0jO3qD8LHIhBDN7Mr
BI6bohkGCDadi/GTxQDEqbjTV03mLOD9neZ1SyootjpgfTNj8sKhbx/hJLfclGId9SltVzbjrNja
5kHki4xQUXbxyebRWOnCTE7XK0f6+itAn3ZNqhjhi9HLMlg9+hqDCUHHcwdL46lgHFe1Y4IXqpqK
PiIoznbK/onec2Kxl4QI43tYN6i+pNjLH8rUr9sJEL7mhTUw6KLUZ+jjjkMzZEiv8fESm7uMTz28
g23Djb1PRdsNSbnkYclxP0dTOuODi2Sz3xngKBZAI8cAi86E64JUHVXL04wLAsef9RuWugH31P0B
Tuht/EdFiJ7yPUP3/hP8dO1RprsdJ1o67dDrski+4qlNshIYtNxfZo4iuoxXE+L7xFkOEIYAqELe
5jnvM5QMSL1canzh7txueIlfFRsLv93ZIhntox9EYIdu6br4CYWCBkImtMHJY2TinD0vBaqVYz9h
ovc0FeAYAyLGxG3GHWBGBQUTsSGwzMOC2BbmNGmUJQ87ykCDTDE8V0M9xbSd7WWlA8iiqKh/9D2V
rNEdNijs+j2DVMj+gkiVvnmIpF9oTnGYHYtghrxcUwH445hN9F/Ii7XSMgNudI7TIKqJY5mzr3D4
EBB4GmxmtGCYLlAy7EWacbA1Gvyi5YdsQTDJqxqV9O5gDXFWHqJs50Qfs2VKl0dazD59zHIVvWvr
ARlFOv4484qEXrf8DZ0xd9elHSWYosFnSEeqmgjxb0tpIK1m9KCy3gE+4gok7m8k/gAN0YK+vDVR
kwqAVcYoYWBn0Sn7bcGu8IjP2/oFKE0YoEAe23yz6dIJVLILxl1xl9bzJsX4h+uR+7rFG0Gff9JV
lpvCMk+BHR6JOwCrFpYymznAMAa+ox3UT6cSsI6WsVs/BkTLJ6fAYdt3FduiKXrDIWvyCb1r1IZ6
V0mDzeliSreMggEwyeWUt4qqu7BNhJz9UvDla+XwhyjEkRmMW+Ydkwn6MtOmnW5h4UzS4pKivn+f
BSwHbGoHXI/QCG7yDpN8dEBjUnO/UBA0JEkPExDY79rz6MRSLG/3S4iiQ7Thv6G9ky9rWDoeXWOb
Ozwr+TXjbYEhlAtR5daRXAwJ62uz5cPLgtDuDTAmaBoHxPhkrkwwLQplDLrJULzmWbZhDNGPX6SZ
Cdb3Ot+Wdtr2cpNF/sRXtFgoScYqSdAWnjROWnEwe6bL2bePM5lwwm9iJzd6MNMVb9ecVMO+tRC6
i/3ScvAJc4eEuHHx65nGDgXKNtEyCiD2wG8wnRpwoQ4J3efzTKg4MSn8TaNxQPFkBZbWDPQO4Oys
StTYoGAL+QfPxHRtkz2u2TwlMBI0bcVT4iv6wz1Z12x8n9cZh9bwQ+ARLKlzgWM3Mj02grn/hci4
Fm1ZhsLJoeXeuzkGbhRnBlLO9qoFNwiu6qyAzA/BwzX5G1ErIu4E2SocFKKOoJ+k+B1E4ujaeELH
NLhLiLZPl405qkYE1OHjwfejh3arwFkT+P3LNJmxYOXsFXkXKbqAbPm2Nk/+GzscHxmA0e/dMHtw
lKb8MZ/G5j/E64mLkZO4abjtcZ4gpJVENkeUfgLGgCY7CtEc2Lq+2VA2qcJGZ68ROx5sg5Iuz3v3
ZwnIIhlF0VybJmGvzawxbcoBCOIiNed2RBFYYkV5zypst4orumrUdp3gJ7u6/Ipdg2EsKY6GkxxW
rBiCD+1UvYmMm2sPVsbfzE4ogNHcZo+2HTTaf0QQf7VY2jnPWQT0nRKg9EiGPJi83/FLk6DXycbG
dUfs+NmvIPwseT6/yG1M8eSnGsMU7HiWCg/D0VK5XdEe//AVYQUFrQsP+mT6c6cnwI5C4fzRRLZV
P0go9SU75Oo0BZG/B49o63SNDACRKhneul5s4diaZs5vdDy0R20cIGIJ8i1fqJTj05h19EMko/5e
5RY9Th58KVlw/t8+gDp7R3KuHtapFxefKuwEbkPjD12mUAOEdhlOSPNvPxzOQXvOd8hch0ZJcWqo
2HyVjR0gAjDXhLMoEqlADIkiX7K4bZLDOAwU4ta8hgnSUbP04OBJdJa7CMn7bDbcy6XuQnxNMra7
t5Q6z64FXSONNAoD7je69Swr571Q92Rn8o4kebvUHkIeRCQTPuM4mPccfoO7HLDnHZ8dWkS0lViV
BwIUXEeHRZ4Xt6cAyE0LmbtvoRtswMaooe4luGj5QWqXqZK1+/woE5SYbm+Wm7Ck3VT2CbfyHtMw
5ODtKH9l3bpMPoDQ0ReHXWJ9FN896gtw3vLwkQPve5FU/VC5o+lbuHgC3BTH+s3IiWJI3QbDo8LT
0ciqi4elqdJUZw+EebxGfjXxCPYgRSxvN0WeIpoAC/nlBDw6r4A8GM0BMc8EafMMt19tDLFXlaej
RgVp6JNK7ZzfRZPj/2Kmke6Wt8BBAlG0mfd4zBieYkwA4jrdO5QpDJ/qUHc8OGAz6fxL7IX4GuxE
aAncukyr3GcojYFDXtObZUOXWYW1QFg7Stf4N5ZKl3scCsnHZJX/mjCWe/R8CQAyABpq6sjv7s77
Ir/xSqrPvHP0L0o29quPDUNPhhCl6Bq8Gr6VQP1WpmOGlAqJOul+3We1V9lGimsi5xSHuZvT59ah
eitjPP+qhAVNXlNUIMhga/p0Popt3vujnLN1uOTJYG5++DjuyPCPFSW+RO9QdxqIGp1VYMwiqo79
0lxm3UHSBUbQlM4trRZv1+He0biVpmRj3O6PgHvgZANu3gxYv1xE9BvAvOSGInSnbhc152BablBc
eeFaYPGIdy/piFSsKs42TktBhCyedsxaz1A80JvhUIwFhCFgAG+ti2NbsT5EZyZgHq3VYPP0l5Jj
8bCn2/A6JBod+M4csrMypqB9OCvmfcF1sM32pcuz/dO5ZjlvYD9ndRRM/0xcFv2JBoN0/Yk7fV0s
QflHbdbO5+C1fst3TdZDjH72yVspv5q97dpz1iT7AqwTpL1jbgxvSywKmPcuwKZbANZ5PzKheS3o
oKYamkW+Vj16EHmD9LKwYEmOFzcpLEb9iYDo1hyyfAL1FLxPK6uNx9NY53na8UohlwU9Bzwf7uCm
jDwVPuADxddGzjUMVvtDbBJEmw64LMRxIxuurCEbeH/1svEfms4zbHWhwzwjtxk/xRkIOSWaExTh
2eyz5G3VrQf1kUp1UGmI9lqTTQ43ekdsWdnCqgGWV7bLvKbENRddYMLnQSAHMx2/uo8IK2BN1aEw
uStIjLpTxOMcLqxth+zSFxn7PS2I0H9kuU77cmn3Hi8EbrbcXiAeqLaeGASyMyy1a15li+FXobYQ
I1aP4Rrq8xU7bKi9gkOXsCLCg69brNHCNas/CEt+7t9UDEVxlk62vzIdqxHxrYmKnlhI0lChQAcf
NppH6Y5tYMnjsvbNR+sQOVFTjfSAukeZhNlKkiWfnWKoQAins6wTN9q+iqeJLHfgC1GHnnaNtwNy
0tnD2ETr38ktmpxpOxQ1OjwIKzGyDoDExIf1ASIPAWN3aZAZy8OqAJBCZTChMRuOvPDqNIEpw0rw
naNPsHzYHRQJnp8CseGCGYhpPgmW9p7XSRr0QpMwt2O8GPvIFIkvkCAfFcKqHxIZ7zcJ2m74vsOw
juWUCgaxsQeC/ITNAwDmATGW71iSDcDKJGS9/IQ5ZwhC2eQJWDCFlnk3tIZbb0KBP/jbMWsydOl+
6+2BblTGp4gl4y8QrlKgmVtMd+qeDMt4smFtcSUvaMzKsU15PUCoLEozJA17XjM13qUJbxyYsllv
yowY96z6Dr7XOfXmNCTd/k+RBVPhThU+ux/TdXJ1Uaw/GREWRz9UXo7qgup+lqifIhRr2DmBJ7J0
FBEBhy3fh7VOs6Jozm0e87yCOkrMsc2U8VhYz4Hd8tjAOOSzzzHzCHkYEBQMxaZMYo8TlWR9cU95
tFVRxvXnRtofEGqj4/WItZ8BqbOAipxsHOQR+NuiKSMwC6E0j6MEKVsNxl32fgz20A/IUC+7DvSh
g7GwsNUd1KcLW0j+AN2aHpqOyHsuMjwnqWZvuUuhV3G0uaD9aGHeZORmWrZb0aHUa4pkqhAY3LQH
inHjz48CE0jpCyTAlz4h7kT6HtxiMxNQmSk172JR7pj6BU2/mg3mLGsxPS/TEP7QeKH0wAwGCJWf
UHLXi9Y4CcC75fGjAgv1tdv3di5nMbbPUbuG7N7yDv7hlgGVcBgwmgg1FdEGddTQHoHuG1TcCi8e
QxD+KHSElRkWwNO2wCBD08c9kC7Q/0pEf47uAigo+5CFavvvnYy+KdFeQi2IxwG/pH74gb9OBPsl
fZ8hI7DB5tz+iGUx0Z6mIVotKmRX3CI7zz2KRQpV573mHJHIMxrRjRXtXk3Cyuet2bO1CjsTr5is
TV9jwgKvUUs1Z9ohDgf3PG4mac2NgS62HQm6xp/JwqoetMczVU4ydPSqrFfzTdAsHzFQg85wXmRh
trpDsuWHhdhdy0Ho3z7L13dikvAvoLG5gQCPp46E7XXrEiSpdDnf+bEVNkNYgLMXvFraHwLJbFf1
E0jo6G46Rm46eJXm12TIXH7Kseo4XoQqdKgwHPDgMMIXcMUAqy/+hG1PMI2bUH3jwJjM1zhO4XPa
VSqPPzu+r43EdExqm1zgXMivi0/EPzQ8dD5tu9Co0DGM+XL5hKdAIjwL9hkyMgyGc4u+VwzhluYQ
/lYx61fu/UMqaHYwNGvXMwqEH4pFUKgprPtXDNu83kmBGWHdY6fv2mZ5euGWTLfOI/hIxXwfK8hy
ikLzBb71YIXZLgM+aAikQ4IWlM244FDN6bk0WzZBdoBcWnU6W9HmmS39pyyGKuUaYTjjkH39vbbQ
i3HUry32KLV4C53dGB6vGXBtGU0rDh4PTjqNNv1tsgJFMG1iRksMMzFlYRKwx9H1djgPjrcvW6Qw
5MTq9X8brjZcxjMQwLTfMgyCLe9vhCmS5xCR4V8P7Gu9julQJzFmZSCoxDjoCCpDwhWrSQqw+j4u
/dET/PNJ7MDo1gM0v6LFJWMw5Cl7xtURsvAogXBYtT0sUNae27ZAJyZ3jdH7FIu7EdEdO6hWm/tY
m9YeBMg2uFWiDuEGPN2PQs/zFTMrKaoB9OmzZ/36xgAw6io34QxJgmB33rDxTILoM8x2dP6ADgzz
bgzNqr6jE0QAIcn73On16IyUT3AO8IPLmT9sI/W/lmgOhxQj52fLIuyWUuQkQeYczoqJ6A1vO+yi
Me/jEmpYckIiQlwD4bkh8lzLU4fFJ7xBWqAt4cgorIzReC/N3qOEC+w+z736SBLbX6F/D2jd9HI/
Gfg9uUDdWyUYbZ3TGRpAPEl9t5A+RYRfuqHldDMSiQDJKU2HxOAMnN1DMPZ5hSvkkJLeVXRj9GwG
sZ2zBMPYvg/hFs1GQLJ7Fz2uNNJnWJLopesGfkTE+n7KZd/dug5E5t42nz1RS4X/FevR4yR0uQxt
4oGe1+EwFFvx2DY0fvMaOakYTMYPEHXBKtAm+cTDTg57poaKkFWIwzbEmHIgyaocflIIRL8LRNiA
ykckNENiYnmedaIOAPfNOMWj6AN2MwFBU38gEtmcci/4ceXwY+G5yP6xWCSLArQX8iASpVj3pJh2
RyjSGIuKbTuQiS0n5gKLSi3Wv8saQZpplv1iB2xSdMMXtp/yZ6xOh8OS9/H91mBm5aHTv8Zgfpww
9k0POtqKCy+m6H729iMfh7FuLTbXMimKYzZjtIcWpMFt2bDsFcrCDIrQ1N7EVKgjTIcWF3lovtIf
xjF0yPypm9zrzDr91sV51lULaoCTVbMogWRtr047/oxsCnbYJ+gRxwjwmrJVE0gVA/Lky+BYfBB9
8sngysHvc6WHvZgM/Csq5Kzu96mdKjhZgK31dPWVgntC4bJH1ODBtrA12c3Jxy3S72ljpuRD+Z5s
7U3C4j7PasmGqFrUrgw5ebfgImzzCPOYR2Q2xvIW2ZcpiY4hb3wLVco5uVO8AIauv9a92Pozyraw
vUBKbQYMq8KUFf+pec0+aRsG9QCuBLP1kPAwfetAdteWG4IRxoOalU3v9mLn7oNrGw9AjkdN90lT
OAkw5p5G9ZDaNie3+2TaQyZXk/4KJNntTdomBuNG4ryyzwWN4JDBaZjglow7m/j/imVS9otHPreh
7EedTLDz4i9QbcS99qWDO0dVS9ZIaLohKf4AD4AaOmNc3mP82Sb1tPYCD/7aNXXKnHtVftGm9DOf
olqstgkVRF2G0jJzsI7jRnQGX5eOQ6o+gm0zzLxEhC36e8AX7BsayhE1UofjxlS628NbvEXx9FRo
7tWR4GqMq6Kz4x1ElRR2hla04/cK917/OjY09M9J2mwIyNO4+LcDNmkmQLnxsja3wzxaUM2TbNfo
OzHGykpcy33/0DuHJOsNicaoulskdGKB2icTRg0kg2XmpihIFm6LZBDyt4uGwB9QbcX6LXi6j+W+
ZKN/Q+gUHibQs1OUbST49B2DV548thBZ5Lfirv9eGJzYNRlgVNeHlcYc3ewAheEyTEtCKihNe/SI
0sfJeuYqei08nhJdTlmrbAxjgmatKKWl4MLJaNH9kTunoRs7ugLMWHHFF8QBKgxnDnqG6ykq2QCj
L7y0g9sMxr6xiJfvxI9w8NWY5w0Zvd0QdLSUcy5gfcC976a6EEm0/G5p1PuvApIST8sQTdvUox5T
hdoqUHgpNGVcTxrDv3kb5S/SRJiIV04SHl3MqGZuDs0Iu9lNhyx90WIYXzhxVwRqkjP8PlO4zFM0
m+HAZsO7+3mbtuLEFPbK7cWzRKIskjzf/2QrUoAqRL4jZFz2CyZNB2MK5v9TkLbI07YgSssetpkt
2J904B6h/M2Tnd5HGnUuhtYpHBpxht/QWlIBw8BYInx9A5WcMGKu6EnR7ZZ92gf5jwZKKfLz1xwb
iI+RQlylvQrC5DAdN71CA1timXd3FvOw7hMDrH7/NePAot9N4mIMJnPdeR2fYw4ajUGtwOCVw2yr
xc9+cKnRPKn3JO979E4K7GwAvfckgtpwMvgwZXfBeYIG7tz3Q7r/juXKxgOZHdftM4YFwQ/3P+Ba
Ex/4ru3+N09kvn10bFEtJtwh7/5uUAQWe9SESHUcERpmf7Lm6G7v5I4BdjmhCY4PG+QBc9rlWpDn
cScoTeF3crbCPFSiM9rxI5TIlMR+QulhKfuG3t+yGm9fx9cDd2G6gyu96+8SitZsOOIuZbwrxULR
nwSCcwK/adONf/EyN9ld7FJtS+uRQHhMGqfw9rcWAf5rgtDybXbFt1Sx/lhR/2wOcy5F+Vy1BPYC
eRozuXfPIp9xXe+xmR5xmOTNBcMtQ19arrFU7uNudXfRCHfqTdOM7piIeTIHeNZp3eBxQ22yWv5P
FU1blBtpLF5RibICJaN10ZvBmT3U+Pk7bEPDGt0dYEsidZLH+3IvMgg6HxSBE+MfOL7Sf5ZsO4e0
gAEqZG3Ps1uKITV6Dow2yEnkEwxXyVB0z3zURWTKLY/z/AASaDrdQWrsfiuYbBasD+7QAzEYZfZO
DZrrYyB4f+uxwBC4JMsGdF1lFSzFbx478qQGDXubS/QP+0MYBr8P5YoFj71qGuivjxFcL/SIEfNq
yoYEBHj3drNXm9plq4TohDojwEVhKqlC1JZ4eaIbkDlBG5KRz37FPo+3j7gHAR3IGjTkEEfX8LYB
dj+hOKZT/74mxXByHo41InN2KYiD7EfhLa3StqOu5GmMVwlCRoMXXYMXUxYpSOVIwec7aO1wAZR0
V8ydezwA6atoKVSisYu6yoqme5wzjjSaGdUuihbllg3TwsbctK1m+yVfu+kC+3r+SYstVjUMG/Fv
BIOsLxKf7FwpbwMAByaHG5TF0/MEjwD7l0Ob/4t9c2bOW9v7/pDSDMogi1EKXhim79kNTAnrU6az
AJHf9FyUCxL37n0bNe0Vm7ADqg1ilo9sLMh2H2/F+AezvO2fEcy0VTEKhQCDJcsw1ZPYE4ngXq18
IVaOlPNGIdYgo+wMmRF/XFAJY9SEDwsRQXvU3Y0dz+temvVEOduag9UeMkT88yIPaYFpSBinP8oj
v7yaMU7HXbGOkkEKTdu3dF6Hrw6Dwn+Dl8P+smfU/gkR1g6eGiwfi+s0tdF0jUO0FkeBCflUwzi5
j4einw0KE09Uf0+D9nhsNUSUI3a+mug5h78Dy157O/3FSO7HZ/wj14MesA0LFP1NjRjZtTKeBCYx
siGV1wsccDQQwAl5wkmLC5XG4gECLna9Svhd2/k7cUomtYKVBcVWXCxFe+hpMMkpGqco/R0PYrBv
eKsYSGMmQODyNm5/wl1arH3jgzPsay7G9q9OBpvgGdoXdWS7H/MrPGS4qvWMvS8kallW7VGSnmFQ
asBmUhAW3DyMT2ueWoibE6wK+lGCGyqfIVTlz5BgW/kvn9FTAO28/h56Fz3tbtz6KgGwzWBlaplx
9kdLFz1LnF1PmdgkA3xqpbzON9XCdspslOmr70bS/WqzscdxKVVEzx4NGDsX2ImPjyyHPHKEw0sv
Bxl7WFRM4NjdARIRHh/WNXF4sfjbbSp9GDKcSyzreZhrvU50OhApbfpqNoi726lLzU4OLRb3HqUb
4qLO4ErCc7UbbyoVigB51qcFjCslXQc2YKe4VeJPR7uG3kIQWgWv8lHwrISItNua2JzROy5RGj+Y
1k8XM2iSYQg9WZxLS1PMN44H/zrOu1VlRNMZsajWYOoANHpxMmGRF2Zw0p/XsMy+hGyaaww4cA5d
xzDv6RX20bh9GXArwdTeZwE/nhwhVP6m+zJkNYhXGb6N1a/Twe/IO65ybYpLjizkl2Lz7DUu8uJX
avEkVy7xcfQdtlHhz7QXX6kj0x8er2w4bphgraUS4ybrbod0XEUoy/LPFGdfpMqlUEv0zH1O93pF
xoV9y3ZM/o/d1jvxr0eZwX7tI12fJpl21wilzvM8cgsPSjvh8+oEDZgxLAsr4yhrgPPiLMx46peu
t+oxs30XP6wJfKi3nXDR7WjgaMHN2Yf7MUJZBXd2A3qOdQozFTg/sXBlVNfVlEWqLVnndoppeSLJ
aw/f3GVIXI4UaDOpyqNLKEc002vpaV6cpx7+zrWP7G8CcEJRdjJVD2PSRfEjxamoDnvjhnd0JhIG
AJuh6hog4vR3rekmoMUGjw0j17SICo95tuEQQ1CNKOF5RA4l5jn7O8CgQwXb8rz82OXTx26eY/lk
1mYaXjgbVHOZVGd/an+8KoDzEMhLYSX0ecudhvc6hcHvpFD9G1cyEXZ4X6BVvqAjKYbaTukKslJP
7+Qo7KVAvQCjBdhi5BmOli07oNma57e9S2GvZD433aseRdzXWm5w7CSYwUAR9GKW9zEp4oc2icGc
0aSd26P0wvBzP65U38LE10AgXq0T3xgpNO4dbOJxeBVkx1QIhZTDJ7Cb+U5AkM2O8MA7DulxXfCX
sxvsCWm98P1LhRnTuRjc6i8dnL3PzZK26XH8n7PzWG4cWLbtFyECBaBgpgQJGpGUN90ThNrBu4It
fP1bfKMbinvuidC8W60mUajM3GvvtNq43CINsyVYrDFSd2oAY95WczPTLCpBb76xG8ucn1aDsB4G
2skw4JLg5pMXBG7+E3VmASrmnKq7qpS9SxLCOnQXe1rS6uAUa7oisAywnMzI133fGFVUwvgcu5lX
xSbHbzGFFKrDtTd6tgj4PUxQ0ySPgdc3p2Gy3G4TGC40kKGhpxRai9zJVNmXBP0rbEbDme86Fdv2
BxWFdkPPcBr76Kxy/Ze3nKKXeS2zS7lY3c8ey0nCdp95SkLa9VlfhiFw4Su4Oga2u7KWfN9qU+R3
I+rQvKtYYXScVQaBQFq29yDj1aDiHu2R9Xpt9ksFbrv3lsHEnzTYi3kA4ZcqCubVy0M4DnZa1rcp
z4lZJtvtzDhd947ok+mvH0jphc40izocs6E+giGop64xnJR6Uzs62MqGqysEA5vTh4mU/MjnJA60
ap75D3SiCquhsYod/zjJW+nYufad3RltcOyrTpVb7GBkI8QFPfhvnurxZ7LqYQfnhR3BceNG7VpR
0ds75S0hyUr6loLQWMgan/woT/KCqJ5xVIwnBS+rbdOZw75bWY1IhVXsJlnMZ0nYS4RjctwulHfn
MWGu2eA5+DkHTc4D2RanMV7bZuv0Q/Ug8rit9mVGlBHSSHVIxUKInZHZO95lFprjoqdIUQtt8mAN
DrLN9QOf8jDuKAnZuSYD1xxCOlzoUrtNojFBL3hsuWyI9MRc5TybSzrdOUE7bkEq+g133Ais6ijy
q9ym8BRjwXXmvuh7B02kURdHrskP2TqL9ZorMQhnP+Misj6UyrP5LiC08Gz1pny2Utd/jyHfkhCP
UTxtfAOR2MO82m9UlVt/F+iodWMG03xJZTMfSrsAgqnIPd/X6jY2KMrqrqxGP+GzV/ZvFse4TYS4
incAebuswqkup/SYrPATlbCS9mDGMrApCQh6Ks3EOfONUQYsioWglJbdKQ5M5xr7GSNSt3WMIZK4
c+6XVA8XfsgH2JayNgQRrM94DzG1Fr4qWOOUjuZhJU9+ZctiYTShgpdb9x471+78tU+OyWwsm5b2
6wA+3j83hbJjZkrupJ88v2bQsBKz12wK5Rn6CjALF07RZ7y6k40cPqvpdtevzV5Y0h/2CF162dVc
ieZf0xyteRNDOhUhgwkYw9m2y3U70OdqwmtWYDVeLJ1sd8YqqvlajYK7YsXY0+wXs3aMbYc6mj4h
LmX9eTQCGosN4l5HYZmbgRGcYpbZK2Cfku4ogDiSd94wopBqLugDr0HArKFuYxrMuZke6OedT/Z9
uFiOnCldNqzDTN5c4LaT6RndgxyNwWFbpWrElXJzjLeiAZF/N7PCYCxoGv7OmxeqZR5a/9DxTFC3
UWCnoaR9RBYTS7duMXWNelN5bqMe1pr4dIZ5i+iYfPdJDNEBW/tMpTKR2+NkCZYM8uJe2GrqGae5
pePb9YHoXh2nWba8UJIXNeHTYTQ4ZpTf2Rq4YVcjSaUbOG1eBIwTeYubiABX2xcUXajy047vWHya
NCa7dHSkjLgqYRUSsCE0r4JKeqPmAvJk1hC2l4mC1Q25TZf+XANV5JEAAtEPYux6gWhSjUF0ew8T
FY4safobWUIxhHhJRLpL1tx1H+blFqfcuu3i3geV9NZ7QL50PsJFsBlJm5yqS85RrU6TJ3vnQD5Y
Ru9nLrOzD5pYpH8tLAdEixsZo44UwXXemEXs/wga33EffNH0DofaSC2cRk2ZbN3UXMZwXOLCDQde
CnWo2gGbyaaDfese9cDdy6s/KYGwwrLieQp7LhDEiDEeoDlDTZxtdQ7GjmBbSPCsMl75s5NzXLAd
b0bT9s+Vapr4IpRdxru5XpI3e6zTT+xhjLudVM7eViktGd8GjuOPb6ixTn1XzR6iD2NKsE1w1g4u
2+76qDXpoDcTlimLuSoMwLaAjmdY1PevFqadNqp6LzP3te9Nf5O0DaLUXfv2MNj0CxtyM3XkQX0m
qDPjeO2aYayiddK+eqrXsTCAXrIkDTZx2qp0NwV18dtAxO+vdZqQWOQ4gd67pIHrzdyUKbntN5cB
9XKVRDrOMswjmJVDd3H9P3BmzhMhcdk5bTwUUD+16Gz9OQM2WddBR4pSYiGNazTbF3RbPnoj8Uym
8FVt5ZuknOz4MDZtFV9tYzVvbs+htgHKTWixi7POuv7RzH12X9e1pzejduWLbGfDpkc3/fxsSVyT
l7lHnPibFB4+r7VOvWd1w7gQ6NCQTw4T7SqycrkiRxnLeuFBElTSxbwe+l7GD+UKWvlc0bA/OFy6
MAT46rax7Jf1bOVZ4UU+MvdPiq1BhFbNWzTbwDmv7+YgA4UXkHytra/tiVH/mDmbwlolD07T/eiD
rt4qlJ+/bmJqSpUA1caY5vQ9nfv6hdOMcClj6zCi8v7uMrk+L4t0z1bdr780+1ajsa3zs2d67qcb
wzSgPgAYZir/TdBFW4elJTWma7mcDcC8PhxVt6D6JeqjwtBAa9qO3rXCGcoNwd3JcpUKZ2LBiNyz
hvZHkLkGclq5vgExkleF+ngsDQ/vILuOsl2+aHlnLE12FeVEZ7zGBtMvryMah1bM8iDMkzHqhDXt
QUeGn3Blxv2cZijskJh3GEu7YIehrf4DGmWGOGaY1vez8eKns3pqdLt8ulg8zgKzysPiLaeCB2lP
rdQ9m1PH3WV6atwDnycnf1Lq2BgWdLVRUGNmeWPuhJx+M5fAjdOn+RkqDBeYtYhzUgfyB+BwS4rP
EtwuxgooJ46H5rgm0jxYc60vHm9hgJOqeW8SoFqDb+R3OmXNv7p0MbMsA2saoIaeyDO4pe0v49EB
Ajnbdq7+sO/VODLsm4/8KDobyur04rtFcE6mG9HXx6KEJBTYPBV1cTm1asubzGfwKOoEMczUOzRT
VEiAbMl4bIG5CXK0SVz0uGCS0W2fyGRaJhAw3+g2tJ7Vo2UBOMrZqHfWkM0f1VQxcmW4lQZbzbKe
Q58uA22xQtRXOU3fZDtkNnqVxZVqAp1uFuoVXpdMuMOEvUHg1a0aYQC9Lrn0RgeKoOKmDM1CfPaF
ZxwTL49Psb94PxbDsRnK+ZKVdWL4pXNjBNow87dZeKgu42ydEVjmozGt4x1GmHobB8rfJVaQn9pb
dKSRJ8sbsmh9zn1z2QxUvjf3odjbNK/+ai8RBqlPD772wALs6UAza3/6XTvc9atsHhkaMn29rZPI
iU8OjZbweuQW0+GVR+IcbGyBNcEMogUTZrZx4/U3Yd44zzGDv7tDrX4lOGgekcYxPM8Ila1RTvvK
aAZuSB4j6GM1bhlgWX2oa2994/kFWuka/zVG3yq21mQm/3RRGzuEAHpWNOur4Mwh3o6xOVCVmvWl
14UUobQd8ZwYsluQ5s3qpJOipZHOF+tCF2aeWgRPLpvFQPPlfbSta3hmuIJMvqVaDWFB2Fe2qZl+
YpWfqSCstd8W1ggExFRFPw/G2PqRU+jy3XcdprCM4Hb0Q7By3tTnDzBhTHUYFBhH3QbVobHRAP2s
wTjEO7reUPkXWzx342+3drMP/Bk9ooc3H6XvFJc2SaunoNdu81g5uAjStK0++nrG2Rxo0lo26eD4
NDj4onHUlRBF1lBc2awBwgVYti9lnp/GKmbsHdvDgga46FPWOuYdDm21N9Beqh21b/GyUBTC/+Fy
w4xhlCiMM8WC1drvbPf9Wftuh+94GLkIRzc3TxYhKQiTrm2FYgauPuRaAemmo4UCjWt7S1UxbV1m
CuBDY7V3ci0/LaC8a4+XZGv5NTctX6vLLTLTAqVoEyFVcRHylC1vJpDZyPJ1Pn3Ma85wlOYCTN71
dOipUWfRDA2Brx29wTvhh7Qfm9lVj8m66kMnqmJCXU5HqKZO/CvytTphUTfh+SsD7jAgyxmfd9YF
fzsmq8lG36x/oWAdyZ3ljMWFBJyBJRYQbBJrPq3hAURdQzfBFuUbip063syY0g6Ugv6lS1W8YxgM
TqJaO6xaVf3C14aQDAk27My+G15jPJjinSiD4HERGlAjIQWV5ZOuPeMBxIwyRl41iGOlQHWwfI6R
ZtMxHG5XxWM4mYN36sokXZD0WXR6EmQTUJoNot4P/SIUE752fZAuRXsRtNO09dxyfY/dNA6JnreC
fUEcz8+kcfu/FBXyoGmpolWW5g77TPNirb54We1J/G0b3Cty9GPupRXJj20kyc9UTVYK3mM557Sq
h52wczBj5jmy2Ng49xjAzSXqXWaIE8TFzBxyMH4OAWY8Bsxe8drNlXMketX4ZMTg1AeNA/oOc1lz
Bz2RHWezUxeZGDWQZ9B058KYeDZ0Iq6p5v8WSGpbThQjKZuqFQ9TT4Yj06/ln+Nm/Q7HgeR3MuXL
XCZYaJC80eWgd5/JAIsvJvDKNWHT855xW4sfqdPRwPjA2RjJ1KaEPo/N89R0NGt5ySgmJab2qrO6
+VVnRv1gBK5xkF63vnTQX/g/GUatIStC2hyvS86k0nWDyBqL8nFdZzsS8yoZPjTBXxd/EgEGq3mD
sYviMJBitBvRnR5s5WfnItbz2w2JuVoo+6+e50wfZUr1gZ9q/aMIv01wvNA7bGhgyxMjNB3aauxP
Bvz/481kiO3F4KEI2Tg2XZa+wkzDtpvfqWnbTx6o9TG2/eoht9bxl82KSRvzhls0vO2RGiB9mbIS
s1YgAtDU9VggBC9CxxvjyFni6QrJZ+UhsWp1HpLdyzAbOMKFjEr85tWf8MzuuGn0fTKMeb3r21o8
uybXRIG/9dcyOqBFS4AQfTXxYuWfWSzQmYSGEg+YnfwzIQ13jhrL9W9GFFnUD87o3/uTgCsayIw9
qwTfxWk0DfOt7xlT7VJpdiCAQ+vlxzSBMWkYCidDsY3Z04tenxONt8d57VfPRK0EYtfrtLlAChuv
VssQOgpqp0ujxkPBDgt4xyTCTCT/tGnsNnvd4ZTZpD73N2FIVmW+FcJ1xV5NFZNUXfIlEKgxTaty
of5qXNnLaMSnXk9L0IUt1wC5dawTiXVIwzd3Zyg7XTNmVNipGCflk8Tzk46aHhSTdOSMhp0zDwCz
WSI1DPJoeLqzflYI8iEb6sT0xCXoDS/z7CfpcW2s2XkkWm1dNkVncHJp5uw7UuNd8PI+1vegX355
rmKjJM2NQjrvr7Lv8mVgDifWiKQOkPBFZY6/NdpuMprIlm63BUJnyxZuA7Nt+aNJo0dzq1PPnH8A
59/kQjpdA8tR2/jEmhAScy7J37PfavSk4AVttmh4M5aFfm9TJrDZpXV7G6ah7maxMyuiBPW+XzX9
LrJsIS+kpVhzyHSng40Mbvvjn4hPpg0qXOCXKjaddglz6fTqgozm+7hNKqkSODIP+m4jk1qtd+0Y
2PXTqiDv7k3XBP4OsRuu6sH26duhnKUMXszaVANbqJ1xOTNt05+yCYBBNvhkxqhJ0TmDjYrB2Sio
PelOmxFMqDk4rpi3Vm8g2FdrL55Zfa0ubJ7An8GAcLGxSDTeK8NI/11Xq8uCGIoum+bhUS32Y2ot
+cGrmZyNynPCzpPOrw7x+2eCg+U0do6z047HWKCFqkJq1+IHdZ7B3UFqDbtaigdRCQpJCW0ofQWO
Mg9utSPdnfrZyuMRjIh1QTpt/ReuiGDvtKwmKrOCi9jy+32GVeCD9BneHp2k7NlUkomSRxjHybGW
5R9ogwhzdcNkevaEIn+75UM9+enD2hre3VQ0deSW8O19n5eSYWpcOluwJOtBr4a+MAksQHRvfsNN
Nuf9DxV7oEJpK9NPllJiB6+zJVqXQW+Tym3fls6E/3em5R1CRr26loGWU8pa/Aw6ez4E9gyPQ+Ez
vpB42OORz9QSIqcsPBvNPF9ZVd98NDbOwpCGMojswtd3WTeWb07Zzj8L4opUmHIqbDR2/qmVLIPz
6ikQRFFVbwMnbitTt2wBrEbvEZeq+G1ky7rFbem8rFZWXQrTy5NN1S7je6XhvjHrNHtJl3326VsP
fQcsvdF4fD5a28qfulkr6H/65sjhdUBXh0F8U8g0fTGNJvlZp7Ogau9HZ1uIJd2WgS2eW7OfjN3i
k1upEgMDTm1390VW8LLRpBv8cJYc703mrslz5/fdCTB83U714v6xDJPJAaMzP+T+ANfuevvEhhZ5
6YVlfdwWZj6w7937NLENnZUlLQG/PsRAK/gzHhOFQRU/ZL4bXZarAQQnDwG/4rX31v4f3ksclzY5
GEpjaMV26sMxDEly57ZExm3s1Fg+GDWo68CoizFwPW7Ju8jfBgwTr8kk3C3phTpyk6TCYA5pa26U
L5XalYblVlusoP01I//GveJHyBnOG4Kx/JM1D9bPfDZlA20ANrTFOq/MSBvNGopiES9VgR4485ws
kenZ7fQDBdUVBwsgqWVncTF8MN77wHgH82ljO+w2LlfZFTN36m+LunGnnUlrmF/NoZXJJb21KKwf
7rptr/N6Dae4ZQRUp1Ub1TaE+X5c1bxfeYtT35KPeIMkguCn6ydGGhnBjGmjsfR0032dZj0Ic+rB
/Ug/uZLnXR6cOvWjxgRVPMXGgPUZzOqJGB4sPNpuKQACL5vW09DUdhT0NHlTZijkMWZcNBjDyCt6
pK4afZKPqqEqDmq+cZS3+I1IVaXL5CtwijHkvTZuJ/SHQ9vP069M4zdZ5AAnhSJnCx7qgFFbR7TG
MoPyb4gO7eBN7Xz+BdFCbJXFPIiCAtroFqmbd6GgNgMy9wqNkTVOFZEnKhdMYWvox4qayJgUMawE
Ba2Hrp2giWmVTvxecKCTvpksTCzMTEnbXezF5dEFJz4RnTTf2Sm+2CWFtuzNhfvAokHgCWub1NzB
AcE4x8EifwMEzj0e1KF7nRhv/im5jn6ldhbsKsuu7tUadO+K9ne36FmHjJnrfW0SR46VpjXqrS4T
4zmXQftXV1a1A7VHgZwM1YSWxxDeW30QW1BZ5eCEva05HI36T0Uuyusae6jhcnA7ypIV8DmWoORF
KtQu9Sdgr9gy4J3cj36KG8RYX1zJNCzA0XO57xFIIu6j+KH3tH4NGqdGr8nzV8ax/stY4SwDHcmq
Kpp6Pj8AEaS1DDLgqSVb7baLoqr/zjQvkdE7EHw4dX+vslgh1PymDT2ASTpDwRwZqBxlqlZJHk75
ZJxMhOetmk1KYFgMcZeQvpOEKsEn5lswt3vTBuI6IktifrEW28iYozeoW6gNytxOHijbcRKqOpAE
Wz7aGdMjsr3ykE4AX0rQgh4uRkJ1OxJi9TmuFvRUADqS1Z59yAeLbJoVNeSey1m/Z1qqJ6MjwgG/
Ic1bLVpsZYGdL3tyOwMR0RatybHIa5nyZCtxYSJ7o0NQbc6Se++N7IpBRe3YpwOap1t9mLO/3mrN
lcTFNVFW8wjw4p9lkA35W9IONjk5dh6qsrEPynZa74fT9GvFewcjXZhlTXtYXVzrtKEkGsySpa3F
2ozLUw7M7G3TyrTWrb2aqj/IGiwSKk/4jGlTc3BQLcr+pdRjXkXDLcRnP3QrWXmk2HnJ3jXraaUH
ccvq1ejsKWdDTKJuoFuQJ7/LOc54kutOoU96JGHFz5MmOsUMtW4zGgO7ruihdbBUDslMjFx/T1ne
Vf+GygOVQSEryqO+/fRT52vTODC+MKotNomFySgrmLBGDYTCqLMbuML6SQSA53H0vFq2T0HNgo00
dJhDTKfSmWdvn/iMG0IH9x/KOtcs4euD8PCNZLOnDmR41E/Ik8GTYjfNyzC3i7VTHiv4thS5S3Ux
hmqc7xhE5o91MKv3dXJ1Gbo+nGFku9UcRyXpT4emddq7rC4QNZiloWKS6yJOC0czTIvOf8sGhY3L
oQv8nVmxjk92Q8n+Iydly8VuRJYv8KvWnxoxpAulmvtPHBTkEk4jfdudVEHs7VFxZLzr4L8vSSGy
zwWH37NtaOd9oKGAOoEhw5kg08w5jSSV6I0iHoZcMdpH/xlJbu6e87gJIayY4Va8jFo/YK1g1e38
fMQy6uN1WnYEF2KRgdkanho0kcgaVvOqSfq4oM5L8CrQoWGPIzFINiXzy1eooJxroEhi6pJ0/tci
Ou+ZecgsrEY5HvNYyHEzzwTlkdiQ/Rld5p2oZP78ibSTPxPTMN8HjP2LbSeZvvGfZTGBthp5iIXN
unm08vZtJN1vP3mpe1fF5LGUvi3/jS0qzj4R88xr2kDTrvh512DwPWtfrkN/FdDyy25xQc/ywOrz
XRrToqGb5xjDA3wUdVDZkQ9LLk8gXvxZ3kaNuSUt1GvhTIA/Nv5q5FBvDKj3NqsRt2OHMYKQJ4pX
jrZNpE5b8YoKugWzy4Dg9itdMaBtiCdY9qrzTFTnVR+XAkkPrSBheknrviG3e/rsvHYmqqIYgvk4
BtqLFO1bJFVe38MTEmQFJlaemnypzyjk87Wsiu7kxnF6rZs8Bkgb7FevMkRxysuKbIQRje/qD12w
t/OAQDBDvgiz0UcndiTydlwEp4LKhCgmPR+8fOndh7qLg/6C2E8hQ05I7lnNttML2WyBkXoh9CqG
pa6NH3DarRfdczCH0W+ivhcVUXuAP0QZVSd83w79XY1DIyWl6ZKhpqKAD674SfA+tXGcpdXfOL35
39JF/WTHfRkGt0SosO7YQUkfIHbIQOuWJI7+nmmShkATsZmEwhhGsUvsnJGmbafFeQbF3TcWcYxm
J/uPhYQI85hzmVJLju12bIU8OPOoWuwZ5eBvG68wSDMq3R32p/dS4uZ2RfdeWa24CpLTyP5Z530d
rPJlzMz+d7X46kG55CRxNppnZ13t5zQlWo9r02RUx24vL9t0DEv3nlXk/J4lWAtCpa8kAHr1m0wQ
fWf3y7yTglZnw2ESvFW1bTFfM2Mi9zQpN1do2MkLgbD9UzV1CyoG2aKUfv6iXgJrqSLKIUYNbTH3
vxqyvc7avQU5DbN+loIc6LBvudEmb5j2fbG2x35xgufVqN17UmPkMw29cUZTdO4Eth8G6XzR9ckc
GO92DIKKPZEjnknCZ1He1bhQRLjUnpednbJsPzulxMEBHKPlTBZUJPK89hhXufm1wvlt2+u4WbNh
PqTJEN/5dTxvfV56vyULBV58l800CSPufW6jF259QgbCtJq4kWeNfTnPg4OVA4qZ0Dw4pki7/9HL
DotLh9tuIwHv94gMnL7Y9Fq9c5jtJAe/KboXT1nFq0mSwQbXpxFZRovntSesYauAytrN1E/Zsemx
1a+12T+RKSrPvvj/RNFsdfjcDd6UgA0Wfe1g1tfctwcITcnILF7xXKQ5+3SMqsSXOTjxcLfk4Cd1
awenkuyiV8WUXW0s5Ov7pHXFeRm9+aPvzD96tbMP4Yr0yRvS4t51026bWPR+ZjGWBzAe9wJs0Ee+
37jkivtxe2gRRPZIaNStBBbe3lvompDCyc84JTVvN9BXE++a40ICQ73pphxKOI0fptDyfe5HI2J9
UX5hvECqgBjLnWfDKSeNP5FqSJzYHy5e77dr4LrRPKmsXeNvbhu2f11TQ+nP0ViSu3Ed8h2pKgKj
WMNQozuQbVxQZVYZ8cLOsbTIa9NR0FhxTiJJxiKBX3neWO0557JKse7Nsuuv7owfpdyQsFfN1kYZ
noyvZlo0zA/KIfDGJ4jkzMlDsoMqRALaHl6HHOfArwCjidbjdIHPVQ90Uask9ChOB1ymdM9rf0Uj
KkreBBZdwT33K1EAm8YtAZIvsChxbkQreTwJ1S/p7JG/goY+GfCYzd//O2D4P6Qjf93VOCQzxJqX
iJMVW9cA/rgj/OF7P/pLkDShJ5U3sx3txIfzo+uXU63+2+a3//Rbf0mMpkkTXlnW4oSfGP/kvi+H
ePe93/pLXLQhQLkKtq+eGHE89s7qbnpzbr/5w7+kRSdGzKBQFdYp6cd7et137rn/kg7/nz6SLzHR
OoYihGG1TvQ+JBskz0aBO+Jbn8nXHYEuy/Ryy8JT1FTxL2fQPz0e9W/+7C/LSJDkgMJsb2QkQsKV
3YhjZnxzUcvXBYG2jYfZQiI6pRhQtnZm2eQ1+ep7X6b8EseP18TPpUluCKUijsAighT83gqMr4sA
q64lxSSTLa012Xofdv7flmXJ/z1MXH45k0o0ZmrmXntyAZUMJk6qgjWDWMtIW/7mUiL55XQ6HnNJ
kD7+EVH8s9vqHuP89ntP4pfTuRSjn/eibk9l4P8sVPMAEPnvez/669ns7KGomJOcuFPvTVq4Zvov
K0f+w9GUX47m0o0K9TXTJ5OtDf7yIHXxvS0MX5f8jSSlEiuQ6FMSkOvgiNsqoiCZv/eAf13z57XC
7JiTLxx7374HLeqO4Mnj975K58uaoLQHxO/9cT6583TXi2TPXr7Hb32VzpeTyTe5dgoC9FRTa1jp
8qP3hm9+4reD9T8WO7ANvegH0U+nuC+6HVSa3Hmdtr75iX85ntkkiIaAdDsJncdXtdC6suMh+y87
z/7Dc+h8OZcFSSedtAG7+1uoQju6f+NYfvM3/3Iwc6YealbEK8sUTCYwGnqDyim+d0k4X86mMqqW
YnIdiGD1BtwLjGvjVHzzK/1yPP2gTwsifiuWJXk4W5KzcprPbz2IX/f7GUnvF1OiuhPMEX6UsvA2
nSD97ns//cvV6SSLJK+dmH9e4CSqGMlrvuTz964g+8vxzDA1WLIY21MsxM276VHMFuSOfe9X/3JC
fQF3xW7M5pTUq0+qzHRFsGrC7/3wL2e0JjAsF/TLJ5xTxYYYnUjgCP/mD/9yRMeyz6px4nLLzPKF
KCS6yHr8b3tspX176P6X7Sv2lzOK39G0dS75YDCUv1hGvm+c8Q3JnXjB1jQJszSaG93vHVtvPS0N
AkRfr2fpB9UaEb6SvOH+LY65RDbz4j6g17nNyml0YBr6P3IBB4N3HG/rGVQIF/LIasg0JNAE9MrA
iK3YTO6OILlSW/LUaXYhzNNvb2GWgNV3Q+/vP8x1UNyXJqgvmOdyxbqUnTyS1zZpahzL0XnOVHCf
s85tnKf3RacMqtYCCJVWb635Z1uvNuYXv66LaHDNZAeDFkSFCm5j4faxwIu1K5NRAM+n01FA00p4
HhYN6Ltl8ZJopc/rX9mWcbBLNTcbPJDGH/KyPVaYyAlciOjqyYFHF7O9bwFSzti2GyZOOanLaXYf
dHF8T3jszkz66UeuLezAg7vVXmzvML/cCV99rLANR2cs74166iPG9Qb9ebN8LgGVgWveVUwZOjNu
vYMwSK/CgMx8yM9usdiemEhBWSZoZaNfgA5raC2M7TVuNmdTpfE5S0bo5uZOtOWRxrV+Xvw43kuD
pHgXz8eVnD98oBoediI+07EeJmk/TL6cI5rACoe1t2B9HIIlrJGjdsg/Y+jmQfmeZzCI2WDsBTzV
Q0EaHIGF1zYgc7hq8te1ZJEu1VmtI8TgA+E+L62hZ6Yj+I2pN7cB+971ljDyBwfLWghBTTKYWvSB
kA32PhSpfybCdAbJ0WcDYzJGURmKJI5Dn2+/M2zpocO6yz4mhvfg2gJHTu1FwIr9GyNF2J0JRZQF
GaPA4Mec+4Xg5gyzL0l1ISlAZuTOCIshNnSMm66l7ny79xaUbKcjjhxNe7DZXNB2ejjHwXBteBhv
Sc47n73l2d5XVFmETs0yrCZ9YMZ0npP6dR70XhT+WO8atBbXCdzyqQdrOWtpXnJiW3c90dph6gX4
+wQ5sxOhzHdYAYdw6MxXAT4VmUTG86DljNylXxUnhCd/72FCcX1s8U6yZ7vEHu32BkH4fKDt+C9A
yt5WHuEFHjOo44h/cNuhcm4S169Y/7ISoj2ymd5ZH4eBHW0PQeL1ZP73iiAusZzRezXh5zVHGHnV
AjnbCL1cNJsDCQ7S3YqZGKkMsXGY7FOylPLDGdlculW++UyGi3uWc4PeSdBz9T4TjcSH4Mwh6meg
n0l6ukjmGtZr3IxsBWmOhe2a54z8Y4Y+vRmNVvDQGTliy5yfyb/bkvl1dG0gmGCZov4GZuAFFbuO
xc+jU+R8BVrv/Sz5f5ydR28cuRaFfxEBsgLDtruVpWrZlmTZm4LDMytHstKvf6dnNeZIaoDL8QBs
isV7mc79DmBSgHsALoI5vT/VwaFgbPlUApt1Wc/5rSnDO1yx/xR6kgkrAqDOzIDIXrdue93yqgJD
JM/jK/hkBPt2poCr9NltTUP+B1YgK3gs4EHDkkWh2oLHIt8u+ykP7+MAj/yHwC70EnDzhzhXgTwA
1A8V5zaJC0iQUnJo1u60s/qeZXCAARKo2sd43P8fSxtSAG7Uv+Q5La/Z2OCJEMXR99OWvlQ5PxVT
blN9jHD1cxnU7S0EK4gNkKqVPd1jtREktqgw2QEyhTSTRtcoyfmBamL2Aoff7hb1HUULOAHUOAR0
PwhmoTXHf0/0GIMKc7HMK4FopTspAcVAyIVE6dhzhtLCCzkO4iDLAWApoQd8iwyVqGtOm/txrY5Q
oaUP8Dg5EqTwrsElYBgSVDJAcAbjnRk8PqQDBt7+N8a766YcrjHByFGjvu0yFRkI4SneAhaIGtuh
hpQm7oGcQ1Uswjntt99dAxVhOYblF6gdA0hvZ/2K+yngw/iSk/3QWPJAW+iE97M1eE2vVGt/EUhH
BjComv4pHez/IPMkdyBFQlm84lvifcTeagKA44pPeuiN2D5jV7FdQsjRbQcI5qFwxFPYrykacKCe
ONwLCcq1aI16uTWqvrPVrBdtMJUoNe2CC7VBCZKpoYG/wfBoZpStlgbGlGFkNFRZw4JPE7VcAaSv
vuNeUV9T0+dfKxqa9nYi0bTuDfSq98U8KbEPlfk2jFBNh8Du3071DPFpOcoV7zTc/LDA9ewbZTaI
mKL4CcX70FMZlOviYbk+AAaE+ksQvVErBWATYxJsGkDQrhWkHVdb2er7qZpvppgNt6iaz0Ai6KPH
UtD6EHJcHxNFb0Y4Rl2EMdDr+7XWj7h4hJ3XFtkZeqUizC45HHKmVnFxR8DY778L+Pjsy2XQV3En
AL9Tw9OUVewrxTeFCrZGbSLgLW3Uxd0zSGebPUi8XoYHWQTitZoUntB6SmXS19s16OXrdRRDKbfA
LOWqL/A2AIB6+UOXGZQeoKI2eBoN/wBCIz+3A55FTZX/Dine4KBBZe2rXRt6101Kv06DqS96VMMf
KmRkUFnaTBQ7bGqqfZZbgyKpHJSYomLTkVhoBmxag+UmjAzxlhQ8oZ6R3Whoa/+ssMl6Fn23HklR
4622iWvo56OFXagAJZthbfCmBDTmsTDT9hjRDScPvHcho2kARiuITi67Ecbd8HyB2gmPtsHS72ta
DViz2hCVC4qhoqTumvFOZwvgbrAxs59mlAg/tbgsv0e9T/OM0kJ7YeJQv0DE3WGHYLvZXMJDa72G
umhpb0sGzyzKwiyGN9uI9zibNUhCRdXu5g6nZ7JFKHeKMgLJgbrI0x7OE3wND3MbPczASuO5HUU8
5Vw9R2M6w9gj/YQHFcJQ6jdUVwGWUmzsQHYKLX4BOiQI3PL+OcVObA/lZfO46gJfrhbkjIPsmw6p
IgidHS6f8zg1qMQ/9oYC5tedclndQuolV/3ZRLibOuEptM+9JX7N2fCCf9Tpfh1lEvSAgiqyJ7n2
OR+haedMCtdCvqEUDbc5FjVEoZQADMVT4HOEQevOmbQoZwm2N5NJCUlzy76wvvA5eqFl50DK2wgo
dnBwE/Cq7X6cYVERobrC43AEAr/jL53DwnfaMgiboMDS+7XEua7Cm52PlSNad4+kTVrFHRahhMRQ
VI3jvoX/rF/HnQNpE6qFzDQgyUnDGQBnhZcLnzMdeu2cRkH70UtL0WteLzg1sJ3SheeAOGdRAs0O
3ms3NG2bLygLwpNzbX3uXNBtJ1BpwacMaiuCJy/USWJTg1d6OGR5ThQnMKsgzPkAiUqSg5i0Qy0f
2+UQ2vp9TCc04S3DI4FnvoR1KC/IwUZIARP1/JxOZE6TyiFzjkjSkvmZwPVQl/pMbjwN7X+O5xhy
JzQDXaTgZONz9rK9AHD5BtZPZ6xp32maOYHJ7QiihkSvRxyLmXmB5ZrfeDAnKCdmAd6XK0korbGn
hRoLGl2v78icoMSZFH4GKSInMNGnCc/nuJ/Tnm07UcnwJG9hXUiSRfcPC9hNVcf/+HXbiUodhGZF
JQxJ4k7qfR3bbzFUTX5tO1EZqx6eXKD+JG0EEeY2L49RYJ/92nZjEsKoah4x/YQQn20N3aiGSMJz
vJ2Y5NjigB+7YAL22JOhcBOYSM8Z6EQkT4GOCgqFmooJIgnoarMrG03bpd+oOEFZwjCht/mMidIu
1xx2gRyKD6+mqROUI5ALOYlomhjRXAwN6iRU4HPtLALqRCVWsGCEHATZGyB+7B/I0t34ddoJyrmc
tR3SiSRrgdKN0yocSXi9+zXuRGU9jUjbo1BJ1K/PbIi2Hc4VnedwO3HZ6wi4krro4ZRgyY7Z8JkR
nh0+7vmpkTdyN3UCU6HGFMywbThCLvqSF3F1ueL0qU5OxR//wDsZnDrROQ4GSDG8gxxLQA920In1
u4xjf+XXuhOeccewM4l4d8yzDAWtDYMqG+ozv8adAI3zmW1TLrpjIW24b/QAWEs1+y2a1I1PGS8h
iLPoeQwlD07r8iYCA+DMZz1NvP9+VqacEAUCETWWddYfoVC232NUtcHGqbPXQQn0PyxBcGn+8Ri9
PX+YcgK2A3Ghi3D8OQoolbAj4kV3YUionjh8gEbPH3FiN51ApQUksTuOeDp6jDYh7mCvg1LFLT6z
Iz11963xcgO4Kwm4k3F3TKMIpchByOEBrKMiKbqNfYYYE2wXFcvLpYHTttf0YsqJ6xzuEoLgZgtr
YvgE91mwlMjw6+PP8nbUgS2Ev/NfL7K5AHkT11XNMcAJ8BrsJTwqlFHotZoz5cS0KGISbiAxJKio
V/BwAr26WEuvXTBTTkh3XRnjqK31samy7KGDS+LnjcFK0G9gnJgOYFFAUrVNR8GLJ5A2vs0W2GO/
tp2Q1rhmrFEsNR6hmHiE7dHjhIIiv8kinYCGPBt06HoYjzHkB6Ccdbh837579Vs6MWwGVFn2RT0e
qba/Uho8sqrybNqJXItC8x5wrPE4gh1wHwWoRZKE2euPO/5O8pFO1LbjpOIMxrTHRk64TQLauL3I
KcBW8JSFmv7jH3knlKQTpi0IA8CGQ+Da4QYaTrjQ1472s1/bTpji3TIwwdqvR8rELfw4vlluf/s1
7cQowYoSz6aWyTISyPUsu0eFKj34Ne7EaNz3GWcTbOUVhT0NmH6f4YrnOWWcCDU1HnWmOZ3xVmof
yy39LgzEu379diIUoiMB1T9RydAbtWPB+CmWnncxTDghavLN4n29VkkGSyBwCho82qgq9Ou6cIIU
m4ViNENjjhuX91Su99BMPnmNinCCFA7PwdKEpD2KFrklWsNdiJtOv6QonBjtpxRMtF4NxyxW33QU
arxf6f7Sr+dObAL6iy0a35pjmPaPOe5Ki+xcaJ7698aOQDih2eJrlgxeD0fgBP+HOn+9tyn/Zs3I
r1vheV/KhBOlYCzH/CQxOFIB9lEBxYqwkZdaRTDhRGnD+GwGkxZH3kyoM4PiG7ie5syO6TQOb42P
E6YFaEx6VV1xLMFDucqJjPGKH49nMvt7rTuBCoukDK9PWXEMMiEuW9DX9v/cE3pNG1ffXbctylRb
kx/xzPUE/79sJ+nmdc5k3InTDkWmDIKV/Lhs+RXAWr820s9+OYA7gVrXHSoEAd08Bk32CbKKPzEg
xp5tO3EK1wqBB9opBwfPigfUHaI+Gz5Hft+TO4EKSWaNkm6MCi/IZ1rPv00DbJ7f13QiVYzAHYZ5
mx/bHmWco0XdEPxyIr95zp0IHeHmBk82mh0rSb+CJf0CsZOXbApsYCdALTeCS+A8juWKIl08e11H
far9Ei93ApTCvg0spg37aIIKKLng6Ze36sVvzJ34TM2ppi5Gz4HTa/cyhmAB9sSlX9ddaT1q+bJx
klOaKDvl+0FJdbHAJsSzdSdCUUDXrqQece9WqO+BtHDQrB+9hsXV1kPauFXwScc9UM6v+nB4EhVe
Mf3adgJ0mvg6dWMuEwKBPbh4Rh/aAZgav9adAI2ivC7Z2gpcj6mvuIM7dBN/9mvaic9TlXOfQn2R
lDV0aZWGriMvfUc8/PugCyNe0FcXkiYtSBrX8E+5IqiO98tasROfXdSAmD6C4xDBpuL7Uqz8z8Jx
y+z5RZ0IbTvKujkrogSeKvJysNGpJFL98Rt1N0KzsSCzWcIEb7LPYu3utm7y26G7Avtg2/DKBsf6
RA+q20FIWcB2z6vXrrrejjBHSINyTkgFuMAE+RC3WX3p17izfMIvMaWt1HMSwaeaRKeFKPS6zcON
49/TsFdA9U6oTIbVA1XgN4S0v6y0gVm5X9ed8FyBOWrLNDJJvpUl3mZySNbM+OLXuBOgcPwB6AL1
AcCfnvQs4fY/tVK/aejK61HfCfO+KjAJaYOLJYMBpyhRAujXcSc++2IKJxoyk8y1ud7gOmDTc9v/
dzagrrg+Jr2GPcViku7kaMo2aOY6WET59duJzSyU0TKoyiS6AXeoVq8qg3GCV9uuuj4fJ7OkQqFC
s4DMKeDV5ZSFnlut0Fk6Uf9utxKCzMSE0XNpYQ481X5JxZXWwxBj6GAICH4XsMvwjZVQw64Ghop+
w+IEKKwLOXi+8tR89rumuGzlM5Stfo070QlNI8A0eTwmcFpaIIWtoDvbxi9+jTvRyeRUFrhQbJMl
UBAen/ROAcyFPaeLs35GMchZtS7aJFXAdNjqwCLqt3N2lUaFzMwQs7yFVgI2jPZHgNOt35A4Cycq
vMCqNGh55ABkwhe2O2gRejbuBKeKg6g3QDCABQjzZji1AAgI0CEAp16dd7VGVkEJOW1BkwR8TftD
EUTjerWCxuMn3GGu/ADITIgY6WaSZqtuYf0SQgsKRqNX75kTR0C0mBkl4l1CtzTeb0X5iWj1++O2
T+HyxpUCc8IIbsEAAQUUbcehvE1NGP46bcFQNz5DU/3xb7yT110t1iZHivqUsEnMmN1NFrxxSY9+
TTvbC7zljFPM4yapQtR+gAyTwp+YxaT1SwSuICtYdFiBbVcnU4fH2n04LM0fBlDYZ7/uO6PPNgty
ZgrXuxgQrRfSpXw3kTrw2yC5sqyw7keVMV2jnH58KuP+t436r34dd1LYBp5It3YFIPPr9wZIqSgS
fmtS4OwvNgAlSVWiZTODqXzyBYa/vV+nnRSGd0QbDTD1SiYKLngT0X2hB8+DhSvIKrjQM4xKTQKb
h+YXLoy2Z5yS/DYvriRLwncqDiimeS4DGMiF6xe+xX6XZ64oixuQQ2Bh1AAwB2x7PVbLNR4tvAAJ
ArqAvzfpHRyJyjyah4QNvAP/Y5rb7Zi3Y7y+en1U5szEtJ7CYBy2IQFBD76rHYbpYgW2/Ex+fCd3
MWc6gnwtxlnPXQKLkyOA7s1hqQs/PRxjzoRsbbZKUQC+AZeOh2Ahxzwt/F50mbOiyjqubQELqCSe
iic1DVdxPPilFVeKFFfthtfFEmm8IKAXlfNTzclPr6/papEy6Of7Bm6ayQTu5a7YIMQfe8/nHOos
FhvE+BkJdZ+AmLB8AnFs269Fp89svU6tvLGSUmeVFjFKU6QhXQLPA9UeQCSW39s8W044OmFBHEOV
T1EDl733Gypn7djGpU/zvu4TsrBon4JyjdInCGOHw8ft/7PGvfUHOaE7FJOkUToOoLwLK35srAf9
WZq0ecXbtbTPNe+nU1lroUUDrKXOUX2qB9q9zFQEw20kWiD7cwbYKohYogBkDFTpdWe6ssDugoUn
uHVRjajmm8hTCsvFKoHt6NMyDkB1zekq6rucmNBeTU227jQ80oJTZZ9o/ZYDVyVlA3Gyogi6JBPd
FTTdQOKfO93/E2ZvjZ2TNmQqJyBNuz5pelRmnfjUVH6DwzqOP7I1g4JP+To+w8u7nG9gC9uD1pqO
Fr5P7Rh67bpgtPx35h11uYSg2LdJmQ6XuLT8mVaj1xpNpZNcdAtu5Qi+V7KV40Gq9pKBxf7xrDvN
3rcGzul1AapyOoDLmABVaNWFgd0zPZgN/EIcZ4j01AG5SjDatqwby7BP5BYdYM4hDiiKU2ci5+01
g7pCsJ4EMPUqgz5ZaWdh4w67cxhWj37f1VV/BZw1gJ+ZPrFApT81Neh6ObGl18aOKidHcgFjvFAh
uYcryL6oS77gBKWWH3/c9wbGSZGzlBHc7DFvejzC7sJU3laC+M1JV9m1TWTdArNi0FGPDVI9ELoh
mHFeRzDqarsoj20GH4AeNzzxCDZZfCNIe2bI357y1FV2wWqqntIp7ZN0q+I9xbXUjchFdhXWS3pm
Rv6zmftvWFFX4BVUVQQaKcViUav6R9mMf0Cbb66R4nPQF/XyDUWu6R0haXtYFrruxrK211bR8ZL1
NvtUh1N2MKgDjXZLIcYbuAfIW1DNARBk+F9nBuKd6SGdpNmoLmTg7fUJjCn/DFU1oYR1Wa785p6T
WDgwqCUNRZkAgPNpC+H0FIO16rWUUOUkxBp+0MUsEJNiqf6XacDJe+W1v6WuCC0Mp3rL1mpIolgB
rV3egY/922tIXA2aIDGwKyOo9EEr+3tMPHVtx9qcmXPvfU03k2ysxd0iMjlKtB+oeExj4nXop64E
rQSgC5WVCji/nj3BG54fiSjWL36DcorSf6k4h9ku0PFq3KCFJ17hKpv9UpVPfo2fxupfjac2A1uo
xCWaasAwlhlstaxEEH3c+mlk3why6RyFYIhnBqL1AMNnXOSSOp4eipU2t2McV7d1FLYv2FnZM1UD
72QtV3mldQTqVTzgYFShTLu1NTx9SAsdL6TCfsuFK7/qBegssCnqkoiRW5xLr4Zh8zoeUVd+FcJe
plMUm6NcTPELoL/k08I745drXP1VFLdZVlb4zCmDo0Wb4+b7ZELy8Vd+J66EM0GrocyXGbj1JD9Z
a1TzKlCRL3/6Ne5MUFyTRnmW1i2O6+J3pEGHXIA78ey5Mz/nVqcrvNOxiA4ApKYrHLvgCON3HsIR
4+/YQlUP6YPStgnsIe82suUo+8Rx3W9cnNVjo3Vl5xEPAu2WvcKb7+dYTX7ZTDhrR4o9kQJ3qEp4
T8zt2Ko9ntcHv3nuqq5gQw22Ga3aRIbRoenk17KpXryGxBVdbVmLVyOJpjnkYoe80r9amC+eSWXv
THJXddXPpk+BMcXhBZTWw8L1d5ite+7PubMNDVs4uc45UlcLT8TrICKPMm1nv52iq7oahzkF8BrU
28mKFg4sFBycXHp+Tic8dcG6Li5P94DE/ATF9q7pxZmD13sj7gQnzFumalnWLlEZOOqzhcF6IDtx
6zdZnODMycyVWfAAw0qsEbkmN03fnVmJ3uu5E5trX85hoecmId2hiqIYBfZh6jkPneCMWilHybFO
0Kn5VWXjTQ5+vF/bruJqzIYIIG5cLRYhOPJg1JxsK7yGO5Z/58IMHiCcxEjjdhQvsPPdxtRvO+qq
rUooICfWTJgmHKZG/V5EXHl22glLGKVomDjnVSIl2oRRb7WfozOnw3d2Ky7HVJqgDHTDMUc02MKw
K7bLn8HCjmo22/zkN+hOcKpF0BiApQpCNFNdEFkcl3ju/dZOF2WKe3Q1KxVVSYMbMxKlNzadv/r1
O/h7sgzZ1qwBxdomZHkbgpOUiv73x02/N+xOaA5Go9ixW9sERr/NjYma/uQIpW4isXl23gnQoqV2
6ecUG5Z5DC4A1Y0eiq4b/T6pq7pq14HWuCduk0Hay6geQL6pq9wv47q6K7YShns03SWNjq9KDpMg
v7pb6hJN7UBKDepylkAGBPp8M34xZe6XbV3VlW14PKFipktIv1qApsRxZMRveYtO0+hfx6PcTEXE
BmRE3OG8pkQ/5MPgt1uJnOAcy0CIeK26RFb2xa7yczzkPz+e5Kcm3jh2uXKrcALevh3a0xORmeD1
3OGmOz4zIqeE/VbbTmyGMCYo667u4AhEuz0PMxguMlrAYdKog4zhCLCklOx73Z97xvhHE/HWTzox
G09bnY9CtknVm/V1HWfU9mZ1Cl8veEvd1TnDr8PWZ9cRA8OaAdaXn9VGsX1tRfe1GOTymTfG7nGb
YI8lS+ursirWJ1pH5qBz8RlmWdW+LbttD9fS8t6gnn1Xlp09DCPwVHk3FFcDnAgvizX93sKE/oqu
C9V+S4xLFIKzOgylzFonMeefKqV+sZR5FTlCV//33JUwG4kIbbokpAZm74C67YZm8NwruAoz1cH/
J+eYY2bEYRLE0m1XDH6sHJjW/931SUE+TeFWnMAX4BpGGznsJcvy4BUdrsasKhodpKJsknVlF2I9
+U0o4ae3B3rv756DjC1UkC9VwuqsgNuYfFRh/j+/jjvJSBRsRv1kXCea9a88VtdrAFdWv7adzTbg
Z3UpJYIGrMBfmtQ/g1le+DXtZIwV9Z4qtRiSgsXmshQXC64e/M42LmkKVlIsnUahQZoK2puAttU9
m9R4ZlDeyXX/oU0JMs1V1dZJEbDqCiZs1fUGsUAHu459KSICCFwT7+YpJn7XNK4qjLRNmU1470hg
OzxlFxaQxn1cM+Qir0/h6p5sJuqOdk2DlBBchQI1MqRr/WShNBB/T324KHKT1jgKTnn+TKJ5PPTZ
pjxHxomrNQXDcUCsJhEdwt1UwDkkj/2qe2jgBBZszgIUPGdl0uPKeZeWQbWLqPjkN+bOOs+jcDBV
jVuJlvSv+QL4rjKN561E4ITtmG8khJ66TeBgk+JYf7/BQvbMZDl9tzeWXVf3NEKsEQSZbiCOA1/y
AFvPfI9qgn4P5GNwE9V2vGvhSOu3HQqcRR4uaRYQS1ZDlp9/yeqbiNOvfh/AWQdLPHdDvmnqZIVP
5i5s+Lyja/3548ZP8++NQXJ1UAxub2stAijaVnWZKXWAe+oVVdU3BnvUj3/iH+XjW7/hrIZNHufA
9kf4A4ykcCvj+e8mbvJHUqHwkkwZDMxnze80kyaCUTstT5BOrPa1DfvHKBXoSQen+nXP0mz5NY2s
OqcbfrdrTswDncAshcosycFS7XfTyTut0ml3nzdgjuzrsG7pJTDN+XWHc8pVBmPK+0iQ4LVZ8/BW
9OV6TWZAaVsh+AHCr37/8ZidguutIXPShQp0DnctUiebWOMDeNwoNho9r15dhaqhG4+KCOuwDQHn
juHWtl8VtJh+XXfyRQdSOTHt2IKjNmWoY5qbQwpsm2frTsLoh4CHtulw7cBQ5W02bXfL6HnucKVp
Ea65QMPG3RSDb9yO657v+io8k47e+6ROgmhSGIhzMGGTcJtB96R/0oBsZ0LsvbadFMFUgUuBGrcC
1SgwVZqo2IHadubEdFpF3piLrjqNTvBO5G2DtxddZPsNLtn7Zg3l3QJvsTOXSe/03xWpVQ3Qe2D5
lkltpDyAMXs7rfm5KfNe/50YB4sr53gOqFG5J+cbCXIojHtZiGDuhd9RxVWq5XmILXhb1EkP2vgz
fDYfQ2Iav5WFOqt7CWRTTQ2vErxGwiDaqBeY151Lzu+N/Onf/3VBMOMlfGmaGT0/VU6I9r4CId4r
EbhqsGyJpkGmNXnALTjfwTgv3Qk5/vy48TcXd65cngk483MAt6AyqQwQ93vdlQDMs7B4aXtAQqzg
K1zuwuri4197c5TgVxj8PUppDRPgAB7HSbraet/T4QnsYZ9hQttOXgBBGa7cqOpL7JrB5zQK1d7E
xiszoHU3M7R1w9diRmRFNPwyK9wowLm0OjPv3/wKwG0541LVuANqBoTWurUXaQWm/whf2VBe5KiV
C3jmtwWl7hB1g4ppigiAXeur0upeNTDi9Pi0+BOcAQK3OZi3UJ7anv4X0exaq/jp46bf3Ftx5arW
pglP1jGUiLjY63G1n4Vdc0MhAbpqSqu+6kiWXz7+oROb5T8ZGj/kbrAEhWProqpEaXig7Sre9njy
XJsruODON83aL9Dmw1BkJ1NaQgM0TucKUf5ZGt/4afc5VMVNk2G5r3GL3k0PwN1TWElGABhNurk0
MGXfQf6h9nmTgwMbw5csaIr8iTew7Kw34vVEiAFwUzxFdplhcJw0LHjNq/J72XlhItG0sxNb4Lm9
YjuKNwhRX5Ywzd01Q/Tj4+/2TlpxFXZqDfq23dD2RtZPRWjghDK35wxn3mv89O//yuwwI1ryLM+R
V0R7l+q4gNUpN5d+PXe2Ybiybie822ELaWu6L635gedfr7scDLmTVeCgPcGzQBZJngVQTHKgsMK8
O7ObeW9YnFxiWQF/T61LPPiuv2Y2mP02l749d5IJ1NsBYQb5EGbrILuTnyaH47LXkLuytTjL+hnm
DGWiqIxA8GpfRx37PEFgNXUSyDTB8bTq4V2nFxpepimP96C55ld+PXejUwUsFAVyBMxNyZe+mm5b
Nm1nct8739OVrnULW9c6wgIXrVt23SpZ3eCK3+u1mit3YxeA3FHbLi+SJg5+FLq8qubgzNr5Tsfd
bV0TrtJwuK4kVWQ/iRVsTrAnvQjf6LcT/FXfF2XV47oJthWoDTDmeWnPzvJ/LgfeSPr/2dnN07qm
pCuSdqUVmKJ9yr+MCx4zdoXcmm03N3H7qxLlmO7TuU7lIQ8L2JGUGzXXrNuiq9ik5EVPZb3Lhyo9
BGkY3MKLWOLaysgdOI/9zyENqE95DVA0TrKiMZth7EvyBMUcl9LAi1Ro7bV7k26uEhu4V7Bz0hDB
hgLGHKvcke3VJ26kclJViDDcYLWRYZjtvlrb58gSz6adRNXh7AaPD5Yl0PBuB2P64h74aS/lC5du
qpLj3BMBV56HTDXho1li8xP+eKVfOnE3nXPQBQOxa5HwyT7JokER6VJFe58xV+5Ws9YhXA4nnSd9
vs8XPMrFcXDuOv69iHcGXawqmovaFImdg/ViCWCsHg/62afj0t1sSjZ0ZR/hUTqu698rt39SvMZ5
LT3S3V+yNFysRK1NAq9ytuNSHw2ln/z67SwOdo6wT2nTHMie+iYFPnxXBL7B6ezd4kANW7FUeZKK
Tu+VYXvRz7PXTJHu5k2A2rFoq/Jk0uOPMSimXajDyevAKd0FGafbGCakEc7OMf+iZf3Yqv6z14BL
Z8DLsgkaHi1oumo6mOq08jCG0i+vuKuxhBSFB5qTB1XU3X6pr7plNH4D7h75wy4OChS8kYcJQok9
I2m+i7pu9Zvj0lkxM0HhtgQDtgcQTdh9jCh6KuxkvBZ76QrJUaoYpvG0ZAkkrxdZd1CjlwQYuTb4
e5tfbiFWy2zIkkj2V307X6/R/NNvpjjrT1T3IaCacwYEwyoOETcrBBJy8VHpouNONmzrfqspQ8fL
bRh3J9f3/ZBHXkp3Ll0xfbQNVRdU+Jyw9qL3c1TQvQx46iO+ROvOfrkYIB4ppoI8DHWeXoFjvB4s
Tr5ew+4q6bU4GW0YkT6Uunskjb2beu45y10dfbbhsQ1yVMRQ2WBtq3DJSrrBb5K7OvrFbgHH23iW
EB5cx6zVcG5T2bXfqDjxKTuNlT7v8kSsW3VR0Fzu4wYWpn6tO1tEFdaAIs5ofZyPq/ph0j9+7TrR
CUh0ng0M24lQw7+C24c+P/dc/XZFLCahE57dJGrGGcH2sByjTzGKvHdloPShb0t5N0/8jy6b5qFP
sykh1k57O/Ve+hb8tBO7Bitdlq06gy0HjErSdZsu9NIUfh/DvVNaecOWdeQ6iTFoY7aWu9Jqv6zj
auzhATp38N+CkI/m3T4kMNoNqZcrGZeuxp43upo1ieDxOeSHLrL7yA+zj6adrYyys1hmxtB0ymG4
12zfwqz3uhKRrsCe9ij9IiXaLgd+r/L+T9tAseQVANwJWzvDYhOl7RoecDrfNXQprmfsyryOAtLF
mhZzTZYSfrbwKJqnHVP8oknt6tl1J3bLklc6sA1cH4uR7rKC8L01oOz6DYwTvWCmA8m6YGC2oX4B
E+9ZmcyrcAeTxQlPDVevPqoqbPFw0XIdpc1zFonKLxG7InvJmmGu6YTZEoTXwpLbGdeAXmPiiuxb
bJCCjkosqwvc1FK6BbtZ+jnQcOkK7WPd9BzYF50Issb7bg6xicyG+EzSOr3G/fdORMZOgAIoU0J+
pshDQRiMbfNx2PWyWg4b1LeeI3/66X/d6EKDo+aSBeTBgDIHU1sNxMHsecaLnUCVBOajpqp0ArfT
Zr+F+ZeR9T/9vquzugYWzrxpFaiHDBuZtZiuJVN+QerCTctQd0W7UfIgULGC639lr42YI7+bo9gJ
0jqX01xmq3qAg1O1rwcGD+x09Tuxx06UCpPDcWaF0W4gx4s0X+4G0ZwZldOke2Myuir7Oiihs+9m
8gB/teYyGtv5pkhDczNxE7/ipqq49PqwLhwPHIM61dOgoH/RB7KsK8SE3Mu4iEtXzb/ms5AbjnkP
QOPZ2wJUxWu8jvgdsF1Bv9RK1qTDJjuFW/GF6VEDMjXknCnaP4LEtz6Akw3sJnReWYQqLniLA14d
4SW7wgVxLqcfyzwg/dBgeUDpWb6bU/soouFYNTQ9rOpkLaD052zm/GqB3dx+6msKG8XtSxvG1b7v
Y3plq+xrZSv9Jc77a2aG41hABUljGBbHYsruGauLPRXyxesru0UE87JqorItfcjwB8FnF2Ry3j/5
te2kHR7AaFQyIh/WPIDdc5o98qU6V759auStr+Dkna2omnyxK05SUX0vF0i8G0zPMzH2XuPO9qBt
YL5R0FA9pJ24N5F87JvNLzO42FbTkIzUvFAP1RDO465aKOn2XTTWfm+DMnJSj1JzMWQBUw+oUDSw
+FbfITfzS/ausD5kdmBWTPIh0lTzg5nyOd+zhogzO/jTavfGR3W19fClG7N2Rk4uSz3sU2gLr+fY
FhfM6M0vObgK+yBbgnwwXD0MnD7Ah7nZjbL2PCS4Cvs1zrd1qmz6AL0jr3fQf0BduKhOR36XE+Fp
4P61TShUB7lWuqiHzfAedRNVc9mQRvrA7TiKnP9uXQSprWB4rR60XT4PhL6uUezZcSdc521Cjtw6
RFSwHurmgnaZ5zrlrONw+QrasGsRUFF0GePBIuliFp6ZkP+A8d6akU40hRV0uVNR4ItOtjgsuZWX
Y7CN+zpdutugzcoD1sjqB56KaPB/zs6lW06UC8O/yLUEuejUqjqXRHPpJN2dnrjyJR1FUVG8//rv
rR7lkFRqLSYZZMChEDawefb7pnoUxfMqTXAZZKIfa439coEU9p2p+2tdGhG7CH4hiJyFiYpcmtC+
MnHTvUpWJNtSdYTlpY01g3UhVBr/HNexaE8EOPqS8nUBXUqJUK/wXqfOTSSHOcVb+f6qLY/pYd0m
odKwUs0jaSBh8PvYf2MluwKPuCSTuRqHOO+mqLsUdIqyo9vER+h8yY+//xM3grSLN7cMohFijeJc
lexrSc2XYRBeciwCfigvV0JRtyjSGltsXVXPYOwy8nTZhN9Z35W/tdtx8MQ2cV729BO31Jzm0Hz2
GxTncALiYkJlWCzzeLTiUunjkbPRnr0ad0s0NkDdUTnHSR6y4HVi50fC9R9+TTsvFziyBZJJnDaH
g37qxgmiSsvoh1cgF/zya1YtVsKhbZJHM/ujMetzi8Xq128nIC8ioiPrJ4TMIn5XtPTLklC/aOwK
0oqa2sgSNG3p/qou4u9BLT2bdqLxNlUcGDSWTsS75sTlhGIbUN1+Q0Kd0VaD7Rcdx3ki1uZczPMz
34bmTgy8sejdUgwWFe3WI42eb3HZpWHTHuBDpd8kdOH5BNKlUbibOCdHMT8WqM04j5x9+P2wXCfb
L3YSV9uVwcJswxN0jPumWB7Xtg5TJovjrNcDEaYmyZ177XXF/OrvON8WRVSUWjbHOM3PSCWsUIqs
IPJAzFmIsHkKk6U7RRWEU37/s258EJerh1XdcOyNkflgwn+SDlZehPhlAF3B1xj4Ka2CUeYdHhxT
Lua3B2/e+XXb2dfBSaHwFIpJ+ci3D8aWX6D67HfUcZl6IatJlDXFvmT7An6JlfoEnWYvWVYRuzi9
oCw5Nlhh5fFeLGfUTPw1cEn8otlPmq/1Qk1RoPFmOOI0S1gd32n5unH+Yla6sNUasYpWkH3Ohzpi
r6Oa1a9UXS+PERRrUx0N6qEhc/DQhaW5s95+vQ6ky43C1qPa4nWQueo48piDSlVbfpdblEu83Jyp
Xj56TSUX9tIqiXEPhSXZDmPYNyaw5KQDGXvOpuu6++HEH11LpSuxyByewtF5G65FgFvgtw+4sNfR
DDMQrlogw6b1uYRx2MUu98rPbkQGl+Wp+2ochTQiB0iR6a157Mbim9+QO2d+rqqlQb2oyKNYJeej
Tt71V/Fzv8ad0NDMdjjYLDgyC4jWuCFWH8DflHceZG487UkX5uHhTOnU9JguCQv7tIMl4V9VwqM3
yWY/92TYL31zTBcsljkdtmV6jcOWFxAvpAv7zHFoNxDxPGc6KM9TFzUPjGrmtTdLF6eel56W+yF5
TvYiwqYfsrdH2Ef3rhS/3kClC+VoWo1QWJYiT8aKZ/Eu6jNKrHFjKcZwe3/gqcjvvChd/dIqLA7K
45DngjD7Bxd2O21cmzsb9K/XhXSRRVWSsK1rJnJeJfFlRNnPFvpdhlHO/zJaAC4g+3JMPF+68VVp
om/lzD76LAvpEos6VOVAJsrz0O7zhdM9erZ8NWe/1t1Fhyk/h/V+HfJtPvWsZWcOYWuvxl1mcQki
MTQtw6isa5Misxc8R6308tMU0uW5yrEz40IwWyTpoUzdbOQRCeivfl137kVqUYwGdYJgFED2u6c5
Xv289D3QcedaNCeHLpsKgc6KJkzNMT/ASNIvikqX6IJ9cWWW/uB5aYPwXOiCIlMSe+lkoOvXtfXD
rsiHrd+V2DDmq/ouF7GeTLl7eUejcecE3RdNiNRNi7mou9qewgmUqCgY99IbQ/vOIoU5TYLgqDHu
y/5HiPxdOjHmdz6E6OfLkdm7ZexJ0/FchUHxPI3mG2z1Jr8I73Jd5cHx8gRcPk+m3T4XS9w/qBFl
YV5z3eW6JG3URAtKcZcm/4SMZNtgP/++6et1/Ofjp/wJ6rKTMCQ+aM6ahr7vtrB7NmMxPpVbU/uF
dRftwhFhHaBuzvAuZ4JTW8sU7gnC65aFgvOXX5WFTUh4G7A8InxIS94/8Dq6Vyl/Y0Ny2a5oPOI2
XAc0rtYpReXSK9EdXvcsKZ2FGlDkXQJeXed6CNGNFfl2SFX7pUhwAH45LOCvCoKibp5XsXzsW30C
kerZcWeRzpxjyoie51CM+nes688N5R9+PxlvjbezRIuqJNGo0euoid8eW/24kHtWCreadrbR6Siq
zlSK5pHu+XlbB5MOfeDHEUgX3tJFtcqaGZpDbvAzUcHZhuy715i47Bbs3TkfFPSl5gTiMqgC7NK+
ZMfZr3VnF10WeoAA7lk+ke6vhGvMckBuXvcF6eJbZm44X3C9zfEcsKVNXZapipnnyncBLh5PZuXB
wnIUcJsU6tH/O7b2b79hcRbnMchytMnK8r6V3+kYfo8H/smvaWdljqqPE7UIkpsRgrppFTL9Z8fi
xSvHKH/iB8KxX8pwoLkte56yPnzdJJPf8nQ9r0caixHnIoodNDyLrglPuqr8mDnpel7306rCouyi
nBf6G8OTi9aeK8hZ+uVie8LgCZCHB3uH2sfXCYFLpdfXdLkwuqx1UQ4rySd2rBe5aOR1y7jw2/dd
NKwbEpXsbCR5o/WJ7e2nujZ33u9uxEOXC+sBHDQRGdA04/8mZfVH27MHvzFxtuSO4qEPcD7NBfQs
ToiG/5rZL/MpfxJgHcdFRetOc1JP4aXt44cF3nReaVXp0mDwtChr+AdFedV1n6KjLSFZNf3lNyjO
sjfRKIJlQh1lbzedbqN4Z5CGPvk17mzJe7/FcFrXNJe96P4XNWH1oSTVv36NO5vy1aNvr/uZ5mOw
b0/R2rzvp83v1UK6OFhRQAGxXAjJ9yHYHyI7BOd49as/kS4QxiLYRdZQIcgn031c5ACVqslLMlDg
Be7lAasyqkWOZSL5UjbjqYRQanoQoBleY+6qo5ZH0daTwaVWN/33rVyxguCZ4tf29Sbwww1xmZJW
HDUNc1W3/FEG7XSKYlS4+bXu7JylhcFWRUyYt0cHqxeaBaz+n1/TzhKqYKFnaKdDRMMjr3j859Ku
XkUckjkLaB3pMGy8OPJmg6TzCZWy7NM0b8XH3/f8xiXLRZvaiUGefw3DfF6nqj3LeuyRwiyi4J8S
dkB3cjk3VCmkyzcBlF10d5RhHrWKFycWGf2HDlvooh69PsXHbNKNdfuaSh4TClkMSKluAcLoEZT7
V26q6vL7n3tjb3H17cK2McnA2iOPoZX7GAfi8zDHy50gfWMsXdIKyhFVNCfFnpt62IaTHWfZwLCV
xFCQKeJu89vEXODKbJGQNkyOvNu77XGHCsGp9T52u6xVZ4rJWIv51u7r9wQEyok19+yPrtvsL270
LmrVLUmyy40cuUyA8bOa6s+wDaOXPWz5q3nsa+631F3kKsR4lIrKA1kyvn+Wio8nAtWDe88B1/3l
V7/DiSTmWAYV1+rIkyhZLihgqf9VQyy+BqD4nmEwVuGzh8N46ZeDnAWHghCTJICc3VF7OSYLGTkR
p6RjZReNYHawbxKhOB1D5ZlbcCnikmxTj8eTMCdbz08tbAwi1Yx3Zu9/NNGvBs/ZtNeASINi3SPf
bVg+HXod040rnk3V3p+LOlaP3KAwcN3a7lSwg6Q6qbtTQ3pozMFHJBUWFl4jqsCrNB6D6LLvGm+p
1QIZMVbt+2Ntwqg9F93Ynv1ihhuBl7anVjdbDrfB+WITvGsf4e55THfhCKOMuFaho/WurFK8zC8P
uDqtnn13LhhhMLZFuOntStGgnnPXaRWXntu1C3NpCgzZHvGarw1epjq9pgR6KH49d7VyQdzCo29H
HAoINLSL+qnHP37hwWXykv2YKpX0R76w/Z9BKw2elPvloFzeqmMiXkvSHTlE4b4s746m/uo3DZ1j
3YRiE9hGWgTmroXUYiKQjk5nyLX6DbgLXOnw0Kjoro6c0TZ+Ha/GnNg43xNdZ78Oma4k7lwsnTGF
OXLBJppCeLG77DBl8/yg17/6w8ERXpG0Hwa0Di3eIhXVEKYLb/xOYC5XGKAOYK+02PMBHtUfa0v2
d8LawK/rLljYw8+hpUG8513V64veUY+asMmvZk4S58Ib1Jr1HRmWHE4s/6NkrM+9Il7KokK66FXZ
1MDohg11E+1Sn+yqi0dwi+WdjeLX9Il02SucaCLaVdOWE9HIhw32v/qcqFBmuuH1F3414N1kCZIg
mSbfX+TsqkUcrWZhas63CsFmGFHrHe5+GRMXukIyQw3MlnMOVmF+LiJCHjgKhf0Oti53FbFVC5gl
TzkdCVRSlZSPBG/Unq0728hqyA58Q9i86diTnj4Aj/dCZaQLXtkoodPRM5vbpvgWqu8Kqo5+K8ul
rli7yaXAzSzv+PEA6b8xndbwu1cwdqGrYDlQbUInC6r2tWw2kwK+Unf6fQ3ovzggudjV3o01R4me
zRMzjg/c7NMFwEf0FEGb/lW3FPSLLJd7Ves34vJPINRCcCmu8ENgY09S3ibL+83a+h+/YXLisk4m
sx1TNKImZz6ewbcvKdTY/GAl6ZJQu+hL1GG1Yw6R+3/XIsw56qX9Ok5fbihR1xDbSzbkqJb5kwfb
PyoJPDcrV9JoapYEBlOY8p21fV5TYc7XsOO3VF39zJ4HUREEy5jDnv208DBMk035yVUATH85LF1d
zbCrRNcRy+rX8gBKogPjpckvgHO+bD2yTbCV0zrmQX3U5z2cUQixTe99viiUV182DlgO5n2Q/c9N
Mz0EcDtMob3qV3smXIpK4qov7CKGHN7BwZOtk/Zx19ZvjQoXoooCUhaCqiHvOvoBRQindtu+/H5U
bmRmhItNbShzwqcchjyiVjwVm3wa1gVbR38qov5dQPhlTORnUa7VKz2V9WvWAX7at/beO8Kvd3nh
glV7tSHls25DHhO9G5S0aPZoh5h+7apqyyAqXJJ01dH6RQ1V7TkVnMUNbXVoE8aJyTtibdb3o7l0
HRs//n5Ifx1RhctczRi3JsZRN4cRqD4vwfSX0X53AOgIvpzE4TrXxOrJ5Lb7c0OCI+1tt97Zdm70
2wWuZM/hq9KxPod27XkkEyoj7uV9bjXtLOwdrovQs2gwJGv84YHgH6+hdqWzRiPjvdYr2kXBDwwS
mpQFzK9YFaoNL8faRDZIuNhMjjA3PEgYXl4iwoqTX9evOcQfbyy8L/47nOezLEhqyjYdUWPq2fj1
O/zYODTWZh2QPl9PTRfK1O6d3+aFesOXTYNVmHA+ifp8rMIuE8O4ZLT3q7NFsdzLxls62CpWvM2t
Is/HMn1qt+VOCvrWFHSyThSuOzWcK7q8FvE/KEMr02FVf/h9S2dVNqItQIPsfc5i+nEJtqzmOIN7
te3yVbAXp6HCu1weMFHrtDV1mUFIQPmFQpexSraZhZoKncfbPJwUfMxOW7h7bosuXlXF/V50NOly
lhRfAlUc6TxZv7Xv0lW0ppWq4khjrlhyOaLAnhuivJI4wqWr+mJiKHq8jvoYPuGK8ucIx9jff9Dr
Av/5dI/nuZdzXEVMwbdq1zkqHcTffRzwMz/wTmCh8uv1gI7k8Ms/AX2fPSqKHpGcBR9HCQuVKAm8
7mtCOks0kBGtN3HonG1LfA7kWAIR7fwkBZFSeNnzsBUzKUnZ5XG37CfZDq8OeArcWUq3Rt5Zpnyq
xNYFvckh5WDfT4yuZ1nEw2tdgNr3+rgubHU1DkBNoepzemA5HXaqT2Loq4vawsMLWRQudGXK5Vjj
qcaaEn0Oze8n2BHdybjciJGuXFbVhwduyE2bb7RV+d4vxaXeou3O2Nxq3dlP62ba4NVtTd5CjLgx
RQI3u/VPv3F3dtNYRdAQCvo2r8L2eC5XHmfGbMUZsuX3HkV+fSsXrnDWChGQcOFFm5PAhB+CddUq
jZrVvlZ1DN44qMVlr6i4EyVuDJYr8WFrY8cBgnL53u1vhfofvMH9NkLXJhSqDPBAhOV9Ph78zyTo
30dN5Ne0q/4VjiUFmxb3uZVWX6YxOwbq5dYjhAt4BTrRO/LSOHf0vUzbenlF4NTnOTWdsDOpcBmS
NWrzqa+gABEsTVoOXpav6LkTdiDWB4kuSMHknHzfY9CGixJ+yWNYNL6Ml824GEtXZfJmL5DeSmjz
bOflnjXrdWX+YqtyGa+JysiqYND5BAQmfsUor+oTqMm1gzMNL//V3PhpZAiX+RoBqi276TREcMNH
OS0fzFJ8+n1suLGUXCGw1ca0ifq1y5u2+YJs2t8mgATQ79u+saW4zFe/ApA2PQ4hVVLp4aQFfGAb
W6I8soYqpt9p3mW/2lk3BSE4o212XU6xPt5MUXFPGenW6DhnBZxEUAazU52TiCUnIub2YuJR3Bmf
G0HTVQNjKuBJO1ns58kwvF7XAvaWsm/j62t8vZwIleZxbzW5E4BufQ5nHXPbh+sxLB3e3kh/kXDp
AyaHIkaivSxThXChMFZyolGjii0yaNKYdktKeemnSyBcKKy3hZ3nAo2vPWNZS+bHQdT3dGJujI1L
33arTbYJXp15AzWXS1IN3+BXrF41lOo7H/vGVHK5szaRUbta0uaaridbwH2Abe3H3y+0W207h4cp
WXcVtFbniyj/rQLzyQbDnQPVjTnqmlvPQ2CPcl/bfODr9IcAZvnXgGrPEp7NfEx7NXRvQhb7scTC
xbmWdilGPJzjM3BFHsU2qHNSsMovVLg01xJ3h0DCHaGitv8qap8IVKL9NkmX4VrEVptjNxoZ66o7
b1X0VjRTd/H6vi46tXUaVXMNOq4ljc+JMPLSQG3FK5svXGJqVskAtcNZ53yr30S4s6TJOH3x6/l1
Wv2Qa5krRipALDrvN/HcW1GlZVJ63odcYEp1Ryj7wjT5yuDvF66v2ml+79fva5z4sd/7XONoQuq8
GypImg39lhLrZ0ckXFGqgCZsbuRa572J2hNon+BUksPvCuqiT0jHbdN8EJWPXfFng3vioac7Td+I
BS75FEyFMhblibmYthDZaGWKZ2bG6dUa9uRdGQTk37bQzWe/T+BsVwmqsTsY2Km8j+fkicK15IR8
5j2rnBsB3wVoKltqwZtD5TPcCf9Z92l8KCnZX01V0N0JnTeissvR8KLeS7VNKu9UgfIcOPye9EDY
2Wt4XJJmKnQMZdsSrfP9eem36rINwj76Ne4s292um7GtKFHTsbw1fH4q7OFn9iNckoaIbSqYjsq8
BvF40qWI0kAxPwBbuCRNg8rZbpF7ma/J/HdTtQ+jrD74Dcr1O/8QE+SsZ0lB/oHt5p8KO75po+5v
v6adc2bBSjPFSqPpNX6adf8X1cFXv6bpy16P4oBlezmUuZot9HnYgSuc8MPzxE94XrQNpuiDIJPa
ntfWPi/E/OXXb+diSIM1RA4NTReEfqKHMGkdhH5yCMJl8wbs1YuoVZkHSNldNgDJkFyAZbNX139C
ooJl7hVNgoyH3TvFtryYY7+TgMtDlR2qw8qNBlmsjHw77b18W86F36bn4lB0Xst2MlWZz320vI0r
tl6GJGZ+eVeXh9oDuZK95yV4KHKtPlfQiQ3JnXPGja3JxaEqhfXTRui6mlVQpUnAhrccOs4d5P7p
9DjjRftMkuDezfbGu+x/2oo/hAKgl0tM5jXImiFQ/LQFvTr3pZi+x3oSD0i2dQ+7GYLTwXjlF5Jd
QIoES5coqYJsP+b+exAH0xkXisKr+hCCVi+jBNkWUm52xg8i5outyncSImd+q8FZyFXR8xbSwdhL
xHfI6/dnRTm9swne+A4uH8Uii6NIF5R5B3uDvBXGPBxkal5pjdcgHSVwZUdZ/yu81XommF1sShQz
3FwnG2Tdhlkc1xb1scavqFe43FTFkgWzF7k1spkLJDrfmbG8c3a7cRhxsakimaIaHGKSzcv+qV3r
N0e9+51zXEiqWlYVdChZyFmxS3iC7n9NBfebPK4zYLjukJbrsOeycH8VSfG9TUY/nFG4gBSlsGIX
UJ/K5s4+671oU0pI6HcfdKWiZgYtZF6uRdY07bO27POO+lWvBeUSUraS0bSUUZCBmfxGzGoeKZn8
lEKEC0jBTq4dxmNLsilsv1cEvPCIfJrXxshdQIppzG1ajNgCDGQZYr38I8PZ7y2Y/8RHJWZQ49ol
2V7vn2E0834xq9fxjLt0FJsmVWwhLzJ1QCb0iJYv+8jLO6H3v3Tfz4lk7uJReuBMlNhIMojtdPlO
5AQz1nh+U9ZzOL9SuEQ8DiiZT4tOFo+y5ME7hLjueYc1Jbwhx3n9myRT+Y4SmBilEDRip2mbkjg1
SzN9YyiD+Sj7qPlai4OVKa0a8X6uO1mmXSuQxymTaP6uwAf+HYUMbFMwNBqk40ovuoz1aYrD+UsV
m+MBDwwoCl7b9m1VETglb/W0xihGs2NqgmSa0wpTJu8FO057QOlJlHEHPSUdrimrKjzOr6N8DfCi
/rzFQQV5znjhD3CzbrKyDfRjADHdZ7GuBl1aEz9ojrtwmGEVfCGiqMjgOqTSo7Z4yvdzduQuHLZz
C05/TIqMw8SlX0WfzhRB5PeL/NevC9wlv4zsqma+dtyg5v37iMveM2xJ/1WyLd+UtJ+efv9nfr0t
cFddy25m5AMTRUaG8LGI9YcVR/o7P+FW286ZQgkN+ZtljLMixLtOoPcLZ4OfaQx3WS/dxuIAMlFk
Yo4yVfBP0Cf0OqhyF/UqFuRndGLjTJO4SKPgQ0DIvdK7X6cdoN398pwV97IPsXiSrGhQAj9Fe/nY
2pmcOnvMXgdF7mJfol3s3A5VkU3Cdqlge17D/9bvm7rY13oAzm0CEWdIyjyToyanfiG13/bgCmzR
BRy0bI44m/iynxkqB09D0w9eVycUjrwc+rJXU1BBrz0bbPFN9eQrnF7/+P0q+vXtg7vYFz8mCFSF
U5FVC2vPqqTLRUZJ/aaOYd2TdMHxfEA8/84fu7GsXAxMIy2zQS29yDZTUyThune8lV6pYFQTvxwj
FJezsVKIOvuU2NOQbJdylX7IINQGXza+cGbjjlt0vAj1gwnNm9IWfmp73CXBUJpCYcSMr7t0MYMU
QVxfuGjj8+8/8I0xd0Ew3m4CqgE4FVkrilNAhjpNDmr8FpULglkjYfsoeZIxg2c/eIAs6cHqT35d
d96Gypqoq/11koluhg1L+E2xwi9QuhzYXG1js7cYFagZP8XDUy8Hr9sKdzEwU8I9LjhIksHoKUeJ
LQQ9+Pjeb0Cil9NQBmM3s/Xaa4EC67BoTjIO/EoAUGb1svG4IUc31EeS9fCdqUywpQyeBp7zxFmd
mHZlVHQsybY+edO183iuwlp5TnFndao9stAUKGW2qe6xq6PlVMeV59J3yS8b15VuVCkytanXUVs8
x5vnsd8lvrZKiV7wSmTRWo5pR9ZHOib/eE0VF/kypCJwNqhF1tg/J9a9bfrFL4i7ClstdLRDWSuR
aYXVnlDxHLLunV+vr2ePH5JTLSITiXcDc8QpyILln6g5Pvi1fA2PP7S8FaTtQnId60CEGQnq4Gkb
kW7za91ZmLqFd9m4tyJDLo9DGGDdTk1M7hx0/0vt/uKW5SJSc6s3WD0AfYNYMZb73s3haatF+Qwb
FxzfefItCWSV7vHGX4e8FV+wltun3SL2VMUQqbRswvUioonjmTFAcUGJDe3tZmhF8Eati9NeD8Qv
sLpgSAQBT7EmmmcbSa+T2j54jTB3Aogo557XGu2GQqzQMenDtKvvXGNvbJGuDFhBLS54NJJYh81r
1FpGKZXSz72cu5TYarqEV2QXGdIdX0XYfp6xGv3GJHk5pztYlQtCE57tXbieVTiuDxE/7iUob4yK
C4k1Vd1bUpY8Gxb2gTemTgH9eOWBuEuFbQmBWQ9ewDLVJiecL78m2+GX8HCpsGCGhTYPGM8SXJ4h
Q7MgW9PEnpuky4UlSYmTmYWoBeT0/l1iaLqxyM/rl7s42KEb6I0vgPwUMwEEc4YeqhF3KY8bBWGc
uzGKRmOvF8yWK4SULlcjCilgW5QS7G+nroyjd2VBx49hAcPUUzElo0rha5U8dvu0nsg07J7T1tmu
CzssYZAU9GoU9yY4TIbKKq+Kfu6CVkohvTDuM8tsFWWt6TNSlJ5Nu9dftc+iM3GUhQtYtwCGz9FU
38Ppbqw1dr2d/bA7IaapcO4imhk1nyOhH8mxnLyChCvrNRluLOBImuEh9aJ49bra+J2mb2QEfmKZ
mcKDQoKRFr3pYJO6f48sH85HQ7XfxddlmgeqOj2xgGY4SD8fxL7yXm0uHdbXax1CJItmU4sxEeF7
oxPPqeKcpAkOAsm27CSL4mJOZaBek6P0C28uCBZyZYwhZEd4G+pzUs0yhYJN55eAcVGwIDIU5UhV
mJmNftvHAe8i6k7Hb0wWFwSjs2S7nI8jU1WyvzbtdZJPS50uCfM8hbk0GNfbUc2GHlkvhjZNiuKz
qZN79+gbWU1XPmscx06V8XDg9cwsHztW1u/1OlSf+abKJzbUo+etwEXDDiQfWcL3DY8ByQfUV4IV
nfwOOq56VkFb8JArX7N40ftTUPb9Sc7Srw6Eu2xYmOARg/RoPYnkeYrt8KBVyPxmpsuGTXI/Gqiq
YlTmdk2DKXk7IJ135/h+a246C/bQczMeuERmCsHm1JJOP1kVl49L1dA7sfJGhI+c8ytq9+ck7lD5
XPZgWSDsdRp7eu92fav/zo4ahIGmZg/XTO4SrtvEtBlUVdTbpWDG7/ztEmFF1QxIi9k1i6pheLIB
ZKxrZLLPXpuUS4RBXKaHRDZGJwKOkGpKP0dy9jtrUmdvHXRfw+pLbyhaqSFqkMh0hG3TnZlz47O6
RFhN52GEbc+WhbxfHiI44DyGLeqW/Ybl+r1/OBa0YUJi08RLJuLuPKrx7drZO+H4Vsev//9D08sQ
JYVp5yXrgv1drKv4RMvZ+k12V4wR6To7MROOmZ6C89x9hS+M16M6p85KpYyLRR+bzVhC4PbZ9Zd1
afwekLmLhC0Dmza6B2PGgr48sTJ+H9SVn9Utdz04B8nauA57m1XJpyZsZ1x7Gs/xdpmwIFlCFDCg
7Zn1n1Vp/0B1q9/KdIEw3Zhm0FVtwXUEKoWc5xBN2m/xuERY1UZIf/HS4oYJOqKi4SkQQ+y3YbhE
2L51bTku145Xy3EyffFKTBG9eC1MFwjbmh66IHD1yWAyljeh/LIn9Qe/pp2FeQyQS91QbpcVkHdJ
62h6pxLP/d9lv+ZhxjYat2M2t+G/xSI+hnr97NdtZ2Eiczw264SmC6vfFPtjOFm/66LLd828qEwC
m+isInN51kaREzwb7j1W34iD/xmD/RAHNUyVBwMr1cziFSyPOiIeril8v0DoQl5I0vWal4HJ9mT7
SDuSV6b56DXgLs3FwhoWG31pMrGL40G34bfgkH7FLNyluY7DDE2NKsBsKrf/UYAp83T3sHVjxF2c
SxZJ0h276rNNrrkYzWlfN7+kt4tz1bxqoLu/ddkMi8PXiUiW55C0fgKQ3AW6DHiPmYFZynC0VSdU
H57ZBqM+v88ZvdyPI60UoUjUZx2UkS+G9fNFxgPxy6u7SFexajg0bHTI9j155jyLFnHniHI9Rf0i
N+0SXd3CaI03jC5LiiaYLsPSg+yx4dx/lTC2fU+WKn6Sqz6M54pyjrqySWDpSSaMExPhpZBzcmrs
+MXnIzAX8qK8hY6vkDqTY/B16GSbxkPReu0ZzIW8CtSNkiNI2qwc+08EBsUqIV6HOeZCXqIMj0FN
fZsFco6eZsvPujgSr5M/cxkvvquEFtPUZpaDSZ4CFAnHITKGfkPuHHERH2PTz3Wb8TY0534ZUX0J
eX7P1q8x6IfovmymaqGp3WVHKb+0/Z4VM9QCf9/z/06zP0995nJO4I/iBEWoXYbRmZ9EYaouHbpx
P8+sbd9A2Us98IEc78ZVzvlU2/3Skp488y6oEfvkBD8wpdvzNRgm6cp0YU+QYhxeF/W8kAsfQX3R
od0x2lCjPmmG40Bfl0sOx1k/3J+5DFU4w7BpUFi90S6/LYw8Dv/n7NuW48aVLX9lRz/NPHAfkABv
E2fviCGrSiXR1sWyLdsvDLctk+AF4BUk+PWzyqdnxkarVCcQ3dERblkoFIBMZCZWrjVrq1oDwvHf
l770wkq7UG97M/Z5IjuIa/ozsyvDMxNC1bJt7d0KdaTGy6HA1d/ltaU+OTMxVJxGisKX6UzJ9thA
B/dHucjy++uH5uXLj5kgqnirFzW71ZY5XH1vx3i3eLEdFoOZ6KmZ5X3Edb1lJaGgnXJHcFqhO8lO
cpKZJBByraM14nmQAYRwCxzlklSy+mi3LKei2y92SuQKALZutwwE9X26ouvyagyZHS0cM8FZwZI7
UZxPOgvn1cty1lYJGD1mK8AHM8FZKCJHUdf6frbOYrt2acXThm/aKi5gJj6rinM8Whd1mDm+eh+i
qJOUce7YuUcTjxVCnKgr/SIA1Qn1kwWRZFIVvh3vHDMRWVOLF8k+mHUGPHl/WMayPiy5nW4rMxFZ
gw+StTF0abb44edC8AMbO7uGaGYCsioyw5X7Nc0kaFp1/EHk0u4uNcFYeAaIgkBEXkZj2H5YDjRF
WdkqUWImFkvREQEGBAMzp5qzfIbGNgktmwKYycpViSAXSNe9DJ2zejfGIdtV1K5Ex0w0VhSFsSz7
0cu23h3SVaLCkIMU98JFfcbnmoisSKCP21X5mklWNp9aL1rGY7mRklhVGpgJz3DQDwaOjYZmYYne
tognLantgMjMhCaUoXSQC2xY9qAbEncBE+KJSNPK65rQBAjANYEW3ZqRRa2JLMdwN+CCsnMuJlnZ
qjwoPUCSK6vdgiegzLxpokuo1XNbalQbigWSIlvjwJlL3iVLNx57oj5YrYpJVRYrzSjoEb2spyU7
CAdNACpG0cFudCN/iRZagztvWrNq0l5ae9N17ox2KGRmYtUE34JtLkIvC9JG0y4JisH2IEa/39Dt
TEN/y2MvK1Z2BF8W5DLbS88vZ3bTxKrFug+jug+CrJnj98uUH9DSd4m47dzYRmSh2i6sC7GEmVvS
e3QUP/o6tLv4TTHIjopmqES8ZoNTNEU6VN6J4t/X0OOwOismM1ngatcdIByVgeYIemL+UzU3T1ZD
m/xSpBFFwHNcRCjHQJxkkgHULANul+qa0CEwcQKyBoW4zPeQBBV4Nrrn6zof7eZ+KkX8EixWnUep
kIjkpDOMSdhFB5Azv7Mb2zguRQO2dGecvWxeVeZOy1Fvm523NaFD/eYHOtbKy0Aouh4cNuMJM1qI
XSGTmeiheFoBgnWx5p0GwEPmtHofhdSxXHP6+5r3WwwS70CsWTOF9BAh5N3X7drYWZIJGnRH3oJe
qNfZVLoswTv7kgiCXi67PTUyUVAqVhCD5WvWBksFqIc3HAUeB+xqRiZx1MTCqVlKSTNCytt5UTda
hZYzN+FM8UCkpwNnyXxF4pu41OoYuCuzKtkzkziqVVAogt7cklUbVLqmumw+hGzwd1arbkKa3Jh1
qCVVFBdGtAtysocqmFWrBzMhTeMScsbHVmdVF/SJg7pOCvEjO1l1ZqKakLUE/agx8Xjoves40u0+
B1OEnSGZiCba+3FVMCw68Wt+7fJ5yPJ2u0RJeKqavVCSMkFNoVpK2iCDgxMopoNLQvq9iYP2kep5
uPAFTp7wpY8wQi8yDY0DSnE3G0IR3RURH3ZNMAT7tY0c3CHUDtzKTKBT3EOsvF9CNwtl+ZmF/X2e
U7sIz0Q5NY5yxl4wF1C4mtzRiIqkmILArvBlAp2Ux5DW8dPoS/hAYqdN5oH8aWVUJsJp4H4Hgqtl
zaBaWn9om3K5W0IKnvHXh49e3lsT4xTqmYTAQi9Z63T6sXMhapNA2LnbN7Xn7DbaDvd8KND/0JZl
+/H1zzzd2i+cp7/RX6y4qkDcNWeycf0r7SB15Y5zIAC5PUHRV99Pbo9K6OsfdiYaNLFVeqJS1wOD
Q/XVO/QAfA1jbneHmdiqPigXvxO4ZcQSpbMc/yy6zfIeMJFVFVTBe6gmKZQNmjJVncLbQWSnK8JM
ZJUfNgQ0/r3KvDqYryH9pvbINXu7GNYk3nIZ62ZwyKhsGkA6cXqIgiSbpSGboCrahCgTAG+TNb6k
SeTiP8V64VyeOypGouZ7ebc6vYuJu4uzW09IliFs7biemAmnqkgINBjBqW8L8OAsjkpmsqwPVqfc
RFMNK2Q3GsgnZ0hgqyMPnTyZdR9dePE7cwGYeKp1bNDk0jVLpsCp9n7ywDaXNBXecd2pBJfdVFlS
HTETXOVMjs7RCblkfPM+T/6U5Ap1bbs1Ot2gvyQRI9BytRCByhQf/QSsKDVwtP0nu8FPZ+qXwTvp
N0D9LgpXQCEggBu/XefVrspnYqsUbKmtl37O4nBt9lA3kShRht/tJu79PvF2lgASqHnJhoKNV2O3
RuDQgFSM3ehGIA5BggWc9v2S9UURpGRTbUIif7Ac3TBYmUM4HQ9xKtt4Pyf1CO73NpaXKNRP5+Kl
a8rotZnHOZYNGPIzFHDZgcAjvymYjI46yGu7G8SEWgEbXS6qKMZscegtmgF+LG5gp+jJTKiVcIsq
6Gscd6+rpr0/E534fmD5zGpiraY2nvIpz6fMYVreep1Qx3rywwsR5xlPbIKt4rgkuKS2JdNDJ5PV
ix8r7j9aHUkTEXW6sIN8qlS2MHJdtV9UYdflwkzSq4jVHliGvSWTi5apnjYv2egs7dyXCYoCaSVt
3QVrQkmj9kRPfMd8akdSz0xQlFsrz+ljOF7i6SoTcwkyfAgH2c3dBEUtM3XDUdUYHezjB76NQ9pH
o106bsKi4jquV4dwlfWR+wEkk7fhRuzOoQmKwhGfRV1hzaXXin0l8ntBHH2wOogmKooJDmYrQqeM
o4k+Lcgg0l5cGPuM7zJhUa0/10BtxHMGacM1bbuhuVqnsd7xpbKsyZnYKJ+xkhcTn7KKRuQwoup6
xRvfMmw36a5EIcjab9GURcC1vHGc7clVQl6AFJ9bHePO2xRFShuSNUNFtK6PoPlrHmrSV9dj4QWX
PuSMDzNhUuEsBeSg3SnzqukoXPakw9Iu2jNpr2bdsuYk8JFJd6DJNDhDUhN9YfCXM0JqIqI4yJsJ
tIPhH7mP/vpBxftlnaHaCjTzozt5IvW6gqR9jnZfG0OgJkwKHVke2KiVyoZu8NI5IM2eFJsdVQA1
kVLe4msXVCFDVvHxzepH97QSF8ppL58jauKkOGs6j0woGwfCY9fO0gP6PnvdrgeR0IUI4dxHnP7/
L3EliQA2aEI82EWltz5LElf7ZYbVJYOIL4VRL+fj1KSGikCHJb0JeWzcV/O3uSrJfh6p3FVcu9dF
MNKjr0ljFShT83nTmbHHzVbUmd7kd1H11T4gSLTsTpJRs44JOFijoVNZS6Onolt4MhToabUb3PAa
JVCsDln9Ea+E/jP6xm/QNPTDbmgjTJYVQxlvOl1hwPPIhArV/NmPnWsnikJN8FQd8NLt4nDJvMZr
7oq8hOqnklbdNtRET4mq4/6cj2MWrcmyCf59aHLyzWphTPBUCC0O1c7xgPKUfGo9/jDIaLPbTxM8
RSEVAGSAltnM9ZiMhX/d196FiuAZJ2oyT5XTqdm092VW5O6U0jLziOCJ6mo3qf3ljof5dvAbuxdP
aqKdchGgtAzyuAwoOZ5St/STIGq4VRBETbRTTOIWHNJ6zmZayC8oiJCjcsGIbbfDhslSHSvpCuzC
CBXwu1zX+ZWr1vKCQ3i5ckFNuNNK2Kyc2J2ziWkqE7lENA2hIFMAWIGbrA09x/I0GSbM/DEC2yAZ
M3UiGpRQlkq8XIv09VU6cw2Y2KcgaB1Vy23ISKDzRy4gIdB0wj1MEShALnzGKa/9e75LTQyUIx0x
b1GxZPHauKkO0RClPeG8Xby52tVxWRwkKs9JtLge6B2RtdqtnImQgvA7mepgdG/8Ne/2GzSz985q
h4+gJkJqUMrr1025N05R0iTffOCZLTtJQOj6++W8NAxPiz4Gb8pGJKD3k35kdyOY+KhgoEFHXQwd
B+A9iSbRJhPgXa+fppdDU2rCo4TelJKhp7J4WxBKUBA1Z30drhce684cVhMGpDkPipAB1tyocs6T
fpTlm0KENGvXiF6IUs99Be/3pa8dryNri/r4GvAfeCtK+QR2i9eX52dK/ZIlGLZctgM0vYtxyAB5
LWMsPFDM+vR2UEJtdI8uwe6YF/VwveiqTaeiaw9EtfmeyrZ9fn0K576eUdkK66adF+xS5rdgSY2i
r0Hef7Ua2kQM1d66TkKPKnPcFVpO76rQjrUZiKnf96TqN4gmsglRTFvfg+iDKju0IPoxfh958QGZ
FDEeLHzfeUDt8ysr7MTo6N+4rUSZo6dqgC0Q/iMI0Ys8RvWfdkttBO9C5dB01lt/Ulf/Oq4PnjNZ
mrAJFGqaRcxTVLo3bdwioFv3tI0vZMdnzp6J+s5dujZCF3A9LWANYbekbBFPditimm08biXLMXYx
c+APR4EGiMAOU0JNcCMaPirqSl5nsxCfaetnnBI7wBo10VN0Jk6XhzG5KWf9GDPnQzjXF2LFMzGK
CZ3iMliEmBxyU9B+PjobIgfWddFtOxN/B0aj7b3V2psMTHg2E3ILc3ID1swkr/NbsFt/sBvauAhH
lN4rqFG6N3ksnquR72ZIy17wxmeOowmiqpxV+8ESkRv0wDyTMPykh/wSi8K5sU///5fs2sm7oBAF
lqQQ3W3fev4OmrjB3m5RjMgW5olz6GHifdvd86iHjGY82tEHURM/NUATuOpzn9zEy3BX0Pk4azsW
amryroEeLm6jGkNHK08j6n8tAnKpg+rcghv3mhyY6tjIMG2Kp+FYfnOQJtkdFBM6VdMuKnhEyU0Q
1e9F032MpLgQ0ZyZtomb4osHBqgB06abe614fDWMvl3+Y4KmBuhphbw/rUj5VQ76JhLBhdLRuUkb
Rkla4anGxXp4st5HU7q2/GB1sk28FM0rp0fke/Ik9UdSb4nu7HrIqAmW8jQYQweO5Riq4k40dcJp
Y5fHmkipQs+lDwGwNhuJ6pKoXbfdVo6XRFbOrbZxs23on1jmuvKgwli8Lx0N/rRNWyaXJjKqLL2F
koF7N/Gcf65U/DmqV7sb2URGzVG/rFSdrKbPb8XC00AQu6NtwqJaWcajWnBM8hn53FRwMIbl4c7q
DJq4qCYual2g6TgbeMePYO+nu7mil3LhM7tpwqIaQN6J07ow+Hj+rJphv3azHWkSNRFJUbTxStZb
DbQhjRLasj+7ZbWL3UxIUsW9IHeK1gUk1UkmNV9tS2s59GmpfrkrRbXmPFJOlXnQQ2JVso6f7XbS
uCdDT7ZxvmJgNHXAwcq0nSO7uMSEIvngmYQq/LzdKF/RpAqGFZ2SYB+xm7iRJq6OV+e+G1eZmqu3
btV864PeDkRFqXFRTmyrQ55XIoMBAUBFAKWlCejBJrvdNNFI0LlQS03GJlN1uR2Dgra7QNmWdEw4
0lrUY+yPtcyqqvsy0O7bEC52pP7UBCM1Tt427Sq2G0iRBIn2FEk8zuxiNhN/tPVSeVXYbjct7Xas
zT9QWl4qK5zxKabYXx+1ZAC0W2QOrT/nG9rex9a3TGM9wzrJGEVSytm7mad1bVJ/qELQ7VfKTlua
mhikXHE4K3dostzxvzjg26hIZRnhmwxPa+OQwS1CgZfkHJyP3bgeKI8vtdP68E8vFHNMiqdlJCOI
zGKZ6a6TX5eakXeDnPljoWJ6ZeUITKKnCByhLNqoyLZFf2mq9q3HiRX2i5o8T4PXk9xFm3EWy5a/
ZV1Irmu/ny8c959L/MLimACkcPKrdV0akYHZu92Fa9sfqGT6UDTaTT2fqbToJckTl0/Thy2ItqsF
Z/jr4izTJzwLFJ883O/5Drrm+VWtyuDrOqDEEbhDKa7AUTmlUNBx871H/GFX8DE4bKMvdlarbgKc
aDmDExDrfoPHpx0E++pkWGvPLpkw8U2acu2zBdyp0bwlVdtd1dOlfsCft89Li346qb/cpNXGIFjh
SplxBy445UBD78DMOIfHCjCZLp2gDuOnpOrB/gbVryMgr06XOk6+piou2H6sGaqC/lQ5O6+J3CpB
S8f4njYuyfJC8auyUGRXg9bkKkQn+ae5j8JbNKmjkZzH8bDLXY2NcU9RjaDM/bjMeXnwPX94O3h4
Xm75uF6DrVBmed9fer844/tM0FU+8rrqRyxn0H4fljgjs52ADDXB5CE0UmbRjRJhCSMPvZrWxJvi
0O5t04R08UmpKS4wb4jH3AbLp9oSyExNOFcM3RLkB+hOyoNih+bHz5Hj24HHqQnmkjXEJHPfqbN+
HR7jMoeuVn7BY5zZSBPJVYeO16CJsMy6aqmTKRqqK6j32DXLUxPK1XprKLqma7LN6enbNZQrCFQs
VVeoieYCTMmP8zLmWVCFtxCTA9SksYthTSxXTlbaNiDjyoCL/DN3hg+by+yOoAnl6hTkXx3OeYal
vw8dVDTDdrWTxIVm2u+uqK24ZNAx4lmBnCTRLZ7HuqKyK0CYGC4g0d3QaRfnhlXOl3pCxQd9MpYO
2uS3KqbW0cU2OTdU8yevkBlr7JBt1ERu8aZkdSGRyk/DWL1dBb/uWxrcW91aJnZrdHQTlJEqAfkd
b4loVVKNnd1Tqmdit+Z89VnIuiITXrnu5k5AMqHYrNIdz4RpUVGwAvpleO10eb5HD6RO21ZY1Qo8
E6UlKBTpHFRjs7Zx1r308ihBN9ijzZp7Jk5rm7poW2FFN6haTdd+tG27dvD+emL+j2/r/yqe5f1/
3dzjv/8Tf/4mOz3wopyMP/776lnefm2fx/88/db/+1u//86/38sW/5p/5bffwLh/fe7u6/T1tz/s
BeBd+mF+HvS753Fupp+jY4anv/nf/eE/nn+O8l53z//645ucBTjy3z0XXIo//vrR9fd//eGe/MF/
/Dr+Xz88fcd//XGUovhHdvrP/3j3v/f/82+/+fx1nDCIy/6Jhk384wOZgt51VMaW5//6Cf0nmL1c
EC55fhi5p4xIyGEq//WH5/3Th0we2kVJgGTDY/ilUc5//QjakEEYxxCaCU+/98f/neFve/T/9+wf
Ym7vJRfT+K8/TrGWGYMFUWjmv6Qo26UcFMkKf0zr7SYWTYqGt1+W468P++8MbjyEKj22ovcWkp1k
FoN5/NhxKLfENlSkp7kbr6EqnHRY1yNBP0iZ9E6Sk0uviqcJvrQqRsk4IhBpm8uZoF1j2zfemqh1
TKpNXun1rec7KVfPr6/QS2HE6SuctuWXEFhQt/fyDR80RG/d4U3ILj0CnNtX40JDBrx53GMkm4Hs
WT2GTY1TYMYsrrTTvI1a1YkpDDDP0wKtu6D7EHYXHuVfTMROAxvlY6fiuSZd52Yu2w6MFjdxIRPV
OocllEe/VndzvSb+uqZ0LY6O19+H6NeLphjsE92bNfbvCqRZThNlUT+9rUBLh7JrEIA7Zl26C/Xz
0/F66XAY5S7Z+ZGCICTJVr/6pHOSdFUJ5YcfMWtvXF9Z5NKnhTAKX26j3CmXWGFXfKEDyozV/vUj
d+ZkmJl0IUAd0Yyw+JB81HWdBOuhvdQgd8ZuzDS6WOU6BQSTBmnKvqP7EFXMyv0Wlndk8I65vPAV
fgqzvbAFZspbTNILZbORzKfPwQokasNTZ+R73aC85uftVeNEN1SGO4jz3kjiHwp3/tDWYq/rOC2i
cb9osiucZYf3wyukTQcn3O7Qxwqm8XoHWrBDWzh7zsTbKl92UVQXaN8cjiuJUwWBD9U5By9qIPfn
XA1FnFLV7Mrh46qfunk6QGQky7u3QA4kKIymvipvNRF3syNBqbkdpNek9bzeLmuNmfgJ9W+k9A5N
X+9dNPKH9XAFxwO59eB6JDId6+XWmb+oWO2C4bv0SKK43rMhSPLw+7pVuzCv0u1E18neVRtA8HR4
sDsnhg8UCzhlo60imRaP/fCFVVA6vvSO89NPvLSBp8P5i9+rKjWgVgIbQmtW0m5twqYG7FFLmG5j
dVz1tZ7GfcHuOSvT2SsPnfD3VEe7hSPjWuvEpyCHbJz3dCiO0TTf1LG40bjLUD+oUj1fahCOXzZ1
M6kWY9EDp43zrFS3X7xPNWTTBv0F4oypHD5tW5TULLxQafn5rvzSmhg+FWa5bq4zkQzaKU+6cg9j
dB+gQygnNNli51o3z24VwrT8uymYgIMj7q4IwozyaQcYYqKmIoVU5FPRNFA/kyW0z8R+cP3sRBUR
UfRGNB1qKG0KpdxU8S2VXpRWFZ6g+yRkn8HbnqCU9MYdvdTvfrgYZFB4vQuipAKpV13PqWjllbdu
6RRE6NN5XNyPUr7NaZkE+fuofpZoc24hmPT6+TtzNZolBxAXzssM7EcG/ZSkIivqQxdG/lkMfmml
TQ/ugke/dVAmUoWfQuU6nQWKxOu+BGdU7e5Xx0ndAfe+SIn7JdLHcKtT7bKdB8noAUC4YHtaQTit
ITDsEfdNxR8EGgpnN9gLb7Ipk+MCMIsXgaxoHwYg+kQUfCwYbjPn2+sre+YCM2sXMa/mvBMerpby
DTSs9w5LOf3e9kcXD2avf8SZS8YsYHRLUfF4wSUzObixP6rlK3WeXx/6zLkwqxd116p6BF1DFsdJ
r47av3DhnlsVw9+h3AIEv4txA7iRfJ7BIrom/XAdTeWRDY+vT/7cuhh+L2jEqNwRH7Lk9zK4rfpv
QWVRIcd5MUsYQE8Fmyw0ycphJ+hxushmc7KKF6zFLF/0MeqmRK0kg7Jm2lbDlcinfaCbnSBx4lfR
dcg/DyNg3sMHjtYxN08ryUBmNu3Crki5M+5c8II5PE+WoT4qxQ/x6N9waC773nAocnpQW3+FAgl0
o92kHIJrPt+PfH1Q4a3nl3gd+joysXf09eSn3dRd82IfE3DVP0GJ6EJMd+5QmWGnQslf5yGCosE5
0P4wxDb0UadtMXxN0Olx4Lw9JSnvKv2GykvFzXPn1QgQO+A1W+YGW9aOU7IsNbC35b4MHlaUDEBs
sXv9wL68MIFZSemnbQM8roarLK8c73pgFwzh5dkHZhFlbnkFi0MAUHN0Bxdvtupp0z80WFfq1qaf
LogCs5bCmJx8XuVb1hTfZhdlfJsq/mlg01WA8mHxWtzUQ7lXRdJfojF+2TsEseEdlrV0wzD3tiwY
u0PgLjstyjvHBpZ8mvVpi3+JuagPXm3KsRwtWqYnSPbI+MKFem7e9PeRobEKUdI63jKZP46jk7Ac
UfhyqeH73FExbJNA4IUNekCwHwOGW79fyX3JeFrhzvaW768f83PfwLBS6Ci3UAM7fcZwnNiHsB4T
PtnImp0W3rBULpthhoQilkfsetjopRz/jG2aDWclWCSmqMW489emSkF5/fpanBv2lNz9ck5AceLw
Pva3bCHHUu/zbWc37ml/fxl3jcGfNDSY7sTKZHEfx+DCzXdm88wmM7RAdP58Grgo7hR5cJGD0QuY
5HNrYVhkM2twmSxYC9FdO2pXynd2a3H6vF/WwovHyqlOWxcjr9mO/iVdynPzNS2x3eICdJmYb3kV
voOSht10DRNEJXkc+h7D1vwtp6myIYaEZZg82XWPIBEQUrik4mGlX/rl2W6+hsVNdQe29hgOqQm/
rvXbsrIhL8KEzd4wsi49Ws7hQ6N1x4pdWV9ZTdjs/WqKcssbxbaMBY/e9jhdSmDP+E6z7avkixbh
hIWouoegnh7msUUlrNiRIbpeRWjnMcz+r2Iqczyb4VNKAi1u50Zavcud1tuwv05BMXcbO5Jt5X7S
1+t6IT85Yydm51db8hr/UhzoBrQHaRXbGYrZ8jU7XTX3DONqJA0zsJ5W8WnwsxD2i78A3LoHWgr+
YmlvBDvkdklDYDI+Q7bKnbc+BkHosvPFUV+i13+5cBKEhgFGpZBRL7EOW/x1GX6wubnS0NijQKjE
w3tW9Ac+3VuZzt/6uNzBzdUQbsiTUUqa37viz9cHPp2xv+c9gdnG1fZLF04dbJJ0kCMh5MrTuAb8
w+ujnzmBZitX3eZxQwrEeqsXpG7D0vKL3cBGcFpRQjs0GW6ZGvZBeMxnywkbpjiJoBf5GiE4DaNk
8+647YSNu1Cj08RFIAPf193T9nq2aZaD7zD7twY6t1VYYv9ECXrtMin1pWbacyfDuA4H9ETS+OQ9
YjYkgKcms3cvikve9Ge1/KWDZwSjJPSWIjoFYG71ZdTlfRk3aTkftBKJ64b72P8g3T7poaFYOCLR
IU8K913jXml2OAGkXE2OnF8iuPpZb3ppNoYp85lLhw6YzajCNAfzOWgNk9UFwJIlMSxjgurHHL5b
VZRYHWCzxUxJiMDPbaOzvCnv+07e2XCI4ECYDWarGvyya/BNwvmqgqibzO/K6hK105kzYXaVgUav
4vPptE3UTfumPkTkkTuXNHR/ojRf2AXfsOomDOgwDt6aeQNqKdAsmPviIII5LeUXoMp2TgwmV8+5
8cBPELhe0vrVrqN8t7AimbowgZ7oQbr8Vgpn11RBUofkZtI2SuunlTV8wxa4I8gKYcIl6VESugYD
uuVhMJzDuoV9g2AFXkenrrwW4QVvdm67jECZbTIf5xrjcvdmlX3CAp2Q8pK41M8n6Je2y/AQkITU
Ijj5tGVsEl41B+hWgTMlrbsqCb3taq3oj7h6IiAVqtSfInzPvCt/wTaJYCf6783CMsUOuntiW7sf
QVgVtPVV5wW7avPTuKHX3fjRd969bnCnM/TSZA1/M5BqjMcFpNIdKZKaP4xLl7Sg62AutdxFw4fg
uWfuR0o0dEgkxJN/6MkCFIaDZ/a6Nb7flZwInRG87SExsUytzUa3zZV1oTtU7Ra8kzgn1aRgsAv1
zUY33nSru1ZYbXB9+HUq1IVdPBNQmNTg1PW3YZhdOKAwwMvikkaNZSHN7HProXbtsl7qLMCj55DM
T6+fu3MzNmw7VswZg8bX2TbuvPviEo3TuWEN04YSAEDbEdPZInb+rfWwhknHVT2pGmxfmXq/cfVn
14zfXl+GM67IbGrr/K6YBnDHImA7Vs5nKI3tc6tmv5OBGJY3n0iJymXVmdOkeDMc7IJMs6VNaYTG
UmBYKPOhgNvbpTlmM9uaT8VJyEFn9I3/rrJpNMMamE1sC3F4NzAcCFHe+2H4pXHEpUe6n1oHL/hO
s4ltCOhfVpePEljyzzGuZn9Ke5kfgu3a2XRSjMUDqYbEGfzElywB5n1fRs9jLtJJdvs6f3Sc7gAU
fBw9nLoNNB44vPf18BT0SKYnlYwVWDekSPjWX6/VuhfVt2VwroFtPkb50Z/fTQtafY9dfJ1X0ZSg
0rhv3C6JB5bqniYk2LfTmGwbgTrTkMSlmzrlh4F8ev30nrE2s9MOXKftEKlFZyxMxyDNh93r4/6E
xL+0soZ3AD0579HZCHJC4GqC8LEoi7R2yaFdPuXOA+Hfm+bZaR/75clXXwqEP69/7rnvY3iPciVT
Lnpk2pGzF+LItAVq9HQIDfdR84WgpddBxeGrkkdteZuYPOBhvNYFIO4Y9ocvb2Z1ITw6ExKYbXe4
8VzdnHY1r54CBHPN9i4IvuWL3eN+YMIOabsVEJrCtGX+kQYJZxdKwWfqXWbDXcA6AZGTbcXTNpps
0bCjAJ5g1TtffFbtpWD8zBExcYdxM1FE4CgCuuqqUMlFXP6Zi8BsuutDMqqBnfayvQIsP4HCUsqK
S49L52ZtxOi1juY2qDFrCQCHvF6669cN5idb/guGarbc5U0HTNkEsUOZv3EL+uDpm2Jhu1y/J+WH
EmCsjS076GYdGlndc9dNHPfWjUF/i47CauyPfjkcfaZvBB4uaVHv+27eERk+uI6/cxxkKV0ixfPc
HQf+nrjlTrhjuuABaCugv1Ff6nR2fzYSvPQ9DMtnylUR9JVQjAY7xVYs+7ljuwhvzkv/vcrdVKK+
VBQUz8NtWpJo3/p9soGhrV6vVRNB4zW8BkN8Mg63qgPRdyN2EZsPTtAca1zs0AnxyAYwTwGUGttR
QLc6T7wJBLg4WSolHHbd7GP3w8q+n0hDqvpT2DmPzFXoSWrvZP0nmT6Gs7cfV5mUBZjtnOBAwREm
FE80+9bxN2XpANESHCZ5X5ZPTXWIWP/WVdtuXYEP868F6OnV9qAaTHICCVxcJYPvJlH0gXbtbli/
Ns2cKvK5EV46kglP8QQ55ZA6miVrOKYRZE6K9sPm34fSS/8PZ1/WHCmOdv2LiGATyy1r7plO774h
XC5bgNgkAQJ+/Xey35ua/CrLEZ6I7pjuqcFYSI+e5SwZc1PCyqDxskhV8aI/ZrMX1uBlMZ0cHO/J
s3as9QP4bkf+7MeuSrXMC/NSP3mlE06OFgvTCNr6S3dInJdvVs9O0hpCi/+EmIyYe81GWaCw04Ic
iz6NFWJCNrbhv7f8f+Skv2yVay4Khspe5Srk2l330Ho773e7EzTwirBYks5YUbbOvpPPvREUrmEd
BaE5EIWoJLNqM0JFTOapw7+dTN6Il9fYjtHQhtb38IvomhE44t1FmjF/Vdauqx6qdu0P68y662Hx
5rsfkt63ndpU8l5jSU1UwHM3HB0REs4D396jaFp5Fb8Hp22VG2g9uHnodV2QeWdB26dcJFVVhQ7I
j7UJUiUQ1Zof1x1LgUFTgNcNsdlwgNNUZJubvHwq3LuGpr2bat13uMMbMfCaLAPHqimbNR0bAvSh
TMMU/O7fO+LWg69K6KwShVAa1rH2w2I+ifHh38+98fWv4dBL7hgFvzRWPLkrxWYqV9r0DdPkRov+
mg8MeDgn8B1GPcNsQAV/c9qHTW8ETV4mIyL27PCN8r5TH76RUFzDmbOL96PK5mnLshORD4LtbUdC
meGbX+bG469BzZ5RdMvY4g7KIKcltCLu5jfpQ8RDfUfOvnFSrqHNchh1NlwyFr3Z2lAh9L11JjfY
ug775ne4sYeuQc0mtK/AcsEFjVLNGpJKxf/eQ7eee1mzP2ZHRlVUFuvwXEaSKU/q/psoeOu5VwmF
sswBuvvoeDpsPekhJd8Ugbe+5eXn/fG+TddBdlBQeJwVQ+SKBvDpOpT2aUAf7Zsk/8bev6bhCm0Y
YQGLV1f8qeJvtnYQTAWWLjHnoYE+XwDH3yUWt5bpKvFvHTZoTYkWFeQGQ3PwUgDNfhZ1/rue/lgp
ONu0DeRu5603h7TYlt9NG2/t9aumgcEqa84vU8Gil3tDzeu2LUI+GFidaqNrdvTvjflXAvjlfr58
nj/e32nBK65MRDfX2jUaeCrWzoeE5aKflrYP56pNO/9XP5/AcMTlurLsKdDlkYwqUBxsdA8apnOS
CSPQFx4prUhF4YcguD10/LGx+xQCM4HXfLJ6r3ks0AqRcBEChpD8+/1vdXmvUa6TMzWWJ3Cymv6l
gnYyn8awHFBj12Pc5L/KmiHNMYMWQwbe3XXZsXLuXO8X5N3hcMDDsgbqeGGRyfh2QV9N8/1oLJOe
QhEjvzPYUz1HtftdBL5xlVzjZqcJiuB+j4GjzSLVR2NqlT9rwl5TOaG+WGrD5ZKi4tcwDVEpfiLo
7HjkGn2Y9eDF5fyyQbyPpj1p6vXfX864AQEn1/jDpdfzYfFR4AoMS0zRBlScmXqrjaNo0Ceb6RvF
RKDq3u5IIAbo4dkbKKkZ9M3iMxgJZcjR7IDBRmqbRUjnLzVjb5YvleIhWAOAqb3CsTqqqljytIQT
kq2VgXLH0OxJPLo2/ImNAPIwNJjmz0zbVdBYLXd6fTa6Pam3XbPXl31Ftv382YtVZyeG9uqw+2I5
aVIWSdU/SB3oc5hw7D2Dnl3hYacL45nZDPXdRjivszpSVkbEe+vFTjgRHZ+bihchiN8xpEXievly
+7Pdi6DP94ujgtxGgWID8U5CDiEGy/aD3JL7vNcBhXtw54eiO5nqgavzMgzRQE96c780O56tde3A
mhWtdx0/zvy+tLeOtVkKL8oXCqf3bcnLwFdHCIKhe/zI7G1n/ZZ2BXmMTTFnaVGOkSd/V72Kdds9
elw+zyA95c4zTIFCqd3h1e3h97+//N+jMbnGhI7UUhDyQKIGYknZHyD4+7PnXl2ydu34dTvhuQrK
Z/5++S4U/9e5+P9LDXKNCeUgg+Q0n/BgPUswFg20wY/y7I7WWpCTx8qILPZSPr9mCYE/iPuqkY8M
SnSLB//OZ6f4JFN9hu3JHdFWZGSr3L03SgHN9SZqKQh2PwNGkWtwaab3qisMoDCyrg6Iu9XpN0fV
w13wt9//qirnS2GVJZgx26UimLVHOU/H6dGaNtD2mBDff/b5ri7pgltsELJH/s4xP49Qn/zsuVd1
gec0je12F6QA25VuVI3fXJ03+s6gCP/v1ckqp/k/gM0Idiq8uGOIAedjYuJKaTQWDcZ5oh+W+8Hn
TVdgaiOHSLWbupkTIVbuBL6sHKAAj+HkCFWb5ZeYD2hpVLAu6LkOVlNkNwcQ8y0HDKK4N/NAz6q4
ML+gjLJq6k/N69ZQ9Tx0IgsqYwPjoTDzloTCBnzpHqU4VlncD3uXHol1ICTxCfnZl7oGvfqONht1
hpqe8zMzdi4aGD/6VNcWC+U4Gcym2MGGGTsfw080InGF/X/uCsSxtPrSg9DhTgMVmgydq5+98FXI
mb2q0wYtw7DkQ6PGYXLFN6DXv2cK5NpGoRkmqis5A/HhtRc3arz2wzh958HxXz3zlxN97aOQN7ml
58RGKajxQOTu1oarcVjpJrpSfUKtTw8DzKyZJNS7rKBmFdIVeIUXvDz0nYmrWXtzm+ITJiQ/i93e
VYhZAF2vQXKY4ZLd/7aec8v+2WVz7bpAVcZsAq8yINcDN4vM71K5G5fYNWyWembRWQLPHZDO5lH+
+bMNdRVT4D27zCUDPsZ0noW++SEomVyDZlurdrjW4nVrJ5i8ZPh29nF5sb/spGvU7KiXQ5cPeOE+
A6zCXQLfefRqK+iaHXPHgI5fzYzCoo9KroV2fodGZlhCw96bzo33kZcEtN4ZfF/zCJWTYKleunm8
V6BR9lUW4ZbJajD6jHTyUGH07UoC9Da+LOZhaU+Up1W1Gox0GVGt90clXyyqr3/0Ia5Ru6VZ6Rbv
sGD2m9VtuPqmXrmxba5hunKeyqVYsFwaO9IxhUfHv1/37+UiuQbp5qMF0WvDwhzfPsJligWsRX8k
LzHW8XKklz87TdeYXapg5Q0yHsKS2USj2yfSffj3L3BrYa4CQCsXonfu5TxNq0FG7s+mXOQatau1
GV1aD8819N3wor7jO9xa76ukYrKsgS7uCHS7eHDA7W1gr2M/DjRu5f3PFuQqElit2Tmw6EVvsK/3
g0QLdvgmnbtxt1yjdQmfDZ+YeHfHeuXNEpjWTnj+z67wa8SuReAHIy8PX0g8zInUv3nurZe+fIg/
+hRmZ1OYjiAHJeWr439VGKcIN49/tNbXxgtF1pJJmdgkHGzsLLS/e+kbm9q5/DJ/vLSrI292oWG4
7RN7WjVd+rPXvfy4Px47+XOlO/Dk2LrZOzV2Nv3RfBxZ0f8+d9GEgPH9gJhXoREXD/yH72v+73Mh
eIROELS5YfMRmTIgPzFZQF537d82uyB2Wm6JjnOancbHny3u1bkrBiL0xcFDx52IvxP8uLERrvG0
yrf9pbL/703R9vn3m/6Xrf3l7r0G02ayQQ1gTNMW3u9hyTwgTGrnlzKGsLXlpqpl2GTb3jGSsrJC
BhGaosb0s6GYIp46iCEF0mnTFhVGeacBrNY0e9481d1LZdOVamhUkCUqqPoAWC7mEIlwYWsjsiEk
vVzCyjI3EpIHpHj0ilMJxolYk/FgmWihHFtzTIeOhK54rka+ri20p8tXIETCRl+sNcsJ4K8OrJ10
UGPCSXcDjXbrjNXrsZWbPIe6xDR3e9kfYI218fq0z87ThIbKNqcrWZmpKQcZGJMJqCuhERqXUZcV
p0VdhCzj2VErEzdKIGcV2PWy9lu19v0mtamReuAtN8p/8AuHBF1OnVVrVeG/v8iNz3yNnWrhFOlm
qsWoiEVZG3Tf+SffCH7X6CmuY5dPLqqBot9J88WBvmiv/wyUgHHB/55OH/YnXWPhdHbk92Dez/XD
vxfj1ktfBT/ZMb3sqwXsijkZPSO2hxeBTfXvh99a6cu//yMEylqomZgU1wx4jGVU2N8MPm699FUI
FDVcnkcDK52PKTLxoK6TSxb175f+T7H1Lwf2GoAkikr0EFDCPTNp8GM2or7xEWmfRN4GSzOGAsLu
0qBRXZvR4H1pzksH3CuTWWqP4539rc7JrdW7yl5Kjxp96SDQ696L1j7VP8xZriFLhV4YPgXaAT7f
T9I7WsPPvvY1sN8Y5FTDxBBldkIf51///ho3FuEazg//Ut2CAieGQgndz9/sn8uh+csXJleb3pad
z4cxn2Gz5Ec2etpLD4SM5gD7903Ud2/8hKudT/oMHvYc1Awrc5IGMkg6maIK2X4hH6r55Wdrc3UM
CsBK7anEgldrvv/ZjIKQqzSAGZljswsGFEIPjxx/0fufve3VdtakToC61TCttPu4ts4dyBX/fvKN
cPBf6++PMMMHJSYdDORtL9bDZGOEBFh++R1F4cYOvEbOA99nTsaA924kQDn3OlhoP3rta+i86S5z
TidEx9J949py58HeE6JX9Tercuu9L1vzj1WpMy5VU2B38OUo50P3HabH//vWvobPa3M7MS3DLDXz
srADSg1DoZCBRVNnLNR0PRJmEYvv+N830K3kGlJPh3ZxRpiiba08hXRz1LdvEzptRJ9SVcnUrscQ
UpJxJziaspjKDCeWRf/+QLdW8PLv/1hBy2mVkgViDztjZPNNZPjvxv5L8LGvTq2Afnrtdwg+jUe3
+RD3rA0GjxwbdNSzqoj4LFaNTeIOudNct7Gua+hUrzsbqJOmSWfPA+fkFU8IFSTTvadaPy7thlHw
lcen0hvWFKwUmD2dMmP8pcZ3Ju+ZXOnLeuBjMrleKPzfmvudtOR/Cl9/+3Wu4kVZW3NjEbFsLQO9
no0NxHjb1bGCBJoOFXqgcGy2ntkR7IVaGqE07grz/O/vcyPIXvMBypyA8lyi2qzz/UALmHWupflc
+Vvl/XCues0KmGEI0mMfABLytJzZz9pL15wAIUpZVZY3bSuGb+nG4/zdmTfxn78fz2vAsK2Auana
BtktGYN+CM32l6N2VH/x5IcCurC2VnQ8ss4PG/d9zCmG7htgSKAJKsKBucE4rnK687oJWmXPyn32
nI0yXrBjA73WUs9oI6mBywi5NV8/GXLnWmsL/5fh1GRA1JNwsES6tEOqAeDXOivou64kxND6fOPj
r8o5T3a26fxua4gP1x+DomOhYxlBNkFrxf5siVyb7oMmvEPbA0VpH9BijzEuSCe9S80CKhBtEY3t
fF4mM2Ldps9OymjQenSirMkiXctCoa0yF6WV04H/7QWD1exbn0dUyRgj5xBU+UiU5xqNiXrpwgnq
ZSNV57zTE6I9Nd1n5xoYaOOf/FT5blh5VWxm9w3dZJW5zVSRTNZpWXYANocNjyDXGrjavm03o22E
ubLCfvyatZ2ZF2FrrOySJsKusZoqgOFGzLNPXb2ryQtsF5hPo/zqsETOOIR0ULGmH/x6pasyFrxd
MYOCUCWmoNOh7Tnr62mR6axD0lD7VPV0mhF1efPF9Q3r5cry3tQFeVu0aOEmBLO00nyuu62vPgt9
LYsnsy1Dve7QaMxhf3CYvDGVJXmS2ZkBwy9EfSY1yL84wD5G2VQl0EOIFHMiMnyptouavgNn0Ux1
cvLLAUZbB14tgYawFKg5MaifVFSPiCtCC9FIy0TY+z3e+4OVMKIwUhNeyh3YD8bURV6xRLZ7j64Z
OkaBnLw0m/twKKrQx5zONLcCdicj+3R5cbAXyGeBzamswwIFRE+SEFjMwPLfqykF/jhSwkmX3Ajc
oY5xkQINIvWI+7Edl/Y9MU/Sf6DTw1juxuo0zsmEf+wv/51oFznJkHMoSz527IC/N/j7+OCnQ7zw
BJNT4cchy6MSffNa9eidp9IUgYk6exwPI3AoOeZ3zqEWW26+9DMHqgaBuPnyzFfJPiz55nnpmL3O
2asxfFX431wDzhB5ULh1WFXavirjstpny1tmrkoCnHAd0vE0VceuOpjVGul0qGFBDT8DdxlozChT
+7reiyJW+tkvdPh2AzOjHTJgKcq8i/X5iD5OQjW+4h6NZP0ylg3uFzClkF2It7pcN4PYZ9UMocIp
0c0m6TnAFSC95Jq/8pppVdtHAIJhKnEg4145fdj3sapBqa7fPfIA5+3IlVU0i+FhgnSZiZ4EVPL2
yJPi3jjWFC8sN2LRwpo9L+2a9FMy0u3QmpFDeVCQjWjGwMYm1ZgfTIg6mpEF/mUwyxMTgcgF1690
A2kzQLKx5KpkwSB9tEYAMFmm0DNlxL3UymD1hjOVV8PeL07EPrr6qfaAy44ASMdMzBhyaCe8u+LO
MKcdtc3zVAGFYtmBxp5K9FUXIJ0azHZRp3vNPeuLlS+0CPIRMQRSGw3zYaBwq+Fcd7/hE3JCb2tT
wlkps8rUss6ZVwcVE0GrQSQEA5JJWkCaq8CsCerRIfLVg+/PQSft2OWvjmBgtgJ/3tGop9NjhWbK
0IqoNO6hyxvAOSQQ/uMggYHC2fOoHfn5FLregWEF/Pq9IADecDcsu3qFGX+oQeljAJnZIjsHSP9W
PNoGcHnw/piqNQHv3B0j8A0AtGKRsJ585z4zn4ZCHExIT1LwHX3AOkyrSwCtjzv5Rkf0XRr5IvTp
lwFEn+tr+0niEmiW6qKdGbZOHWRiWJV6FVKrXwtUTCMDB0HvXltA4KuJBzpAEkNFos67aDexxJYP
M28CWNAl0zxEYikityFJOa9l1W+7KoFDeK+hReykzXS/wHpoLONm2FbyRdnHgT85Jgj8d1rzjBaq
1m0IEh78icmvA0t7a/I7hR3EMx/l20Uytg5KQOqZdTSwY8zhnraYyZs0ccY0F7HXHkuFRtVTWdzb
OCx502NUv8lMf4vhWNj4ZeSwt6ntNgjWPjhnmpWjQ6cDf23EnX4eDTMtcfON1qPlnhcJsGUVVQrM
M/7cZuB6+gw/aa3ovm3a2OY22mp57JrTQ2G9NWJjaGjX5l1Ua+jGgV4GlBYUaDX1JrvfxFxbEklf
t27JXUc/jEXiROwgorMq+aqvfhn9psQrtXQDsNTaGXtkhNuRmEFWPqg51cYhmrMnIIiM1oh82wy6
LtFdYK+KjwkkO1/dERlRee/zF+El9XTUxs1gFuu+P6PZgyu0mtXHYhvBKMrY1LS0WrCLXp3mXaKW
yg2BJp27GRFiyw6CCuXaLMGq3jeNAVWFFsmXWNF2Duo2qeZDO5QBbxC98kgaJ4O1aQM1WC6XJHPL
wKA0LsgJZMB1RQ8LOtiVXCnt04GGIUA7eovTb6DxKUK0CVEZESj0URD8mmYOu9oPLvFmaWWYyf5h
wCUv72qWzPRoW9HEdjlolm6R6laKyxjYsZAVXVBUkW686/pqMrfEflyGo2E/GdXJqgaMx+64BgAX
CMyDHWTmcfS8xMAMCjoYJa5DlT/3NBLNCqMkiDqci/FRw90nPCip9x30jxeB5i1+BqgffkOPlAJL
XWpb0b/TUcPBtAM1irU5ZFEJYFmrx6OPhGxcue2w9yoZiL4ObQ95wcKPpsgqbOgD7MpWDbKWmrEI
8sIh7dcIzwe32w6ITm3XhQWlIcwSU02R0HQVUi3IqjZjbIIaP3T3vkYTNu5LJVO/0aCQNwR+kYBH
dsrRvMol2rMY+xb5lz7vmbmt209IRWrGqco3/XCf1UNA+Gu/ZDGVp4IjBk/7rnhaCkjiLiLyrLhH
29ouXmX9XJoJU5CbG5IB/BoPfkotxfU+lIkLrZZW6QjgX6JcgagUFk2BTeRG8B7DmYU+8bPvP1Tu
aukPnLQRL0haDdvWrw9Gpw4MRhQahIEmrdhxaIr1wNtrBe4XZ3JRGX2CuZxOrTx38NDrsiwqlirN
x+6jn/hqGmIXv3Tmi7DN+K5WCsq4d0gOEQq8BGgbp3o34YkEm5Ro7rVItjIxzAegf+B/wcLF243k
l2ms6+yyrtZJZmYw4gzJnm17LIGDCqPQUqccoSedNnqXNOxjwf0GRxr0993Y8tCDwCa2kGFzK08U
I5E5/9JwwTlQAx7EYabvLZJpHQoVbr5asMoNh7k1WY4D0ePGti8HwM+HFZX+vgfRySK/XSET5nox
1cAKy5p1P+uBJfyQY9+UXbuqjLep6SKn6pEIhMbe6K0gI2YMj63EKJx4lCsheDRVIBNqFy2MDRv2
zBnuS+fLsU+Zc2b1CQloL2UqWhVfPCcp4CUGD9tyBZGY0Blge7AMiO9go9T7yiCRXeZB7ZC93bJI
cuSGrbmquzmQS522FS42XqWSgw5GDByNNjQRnnsbqzaYoFXZ6Uh+Kx9afzMGD6PbPVswgp8eu/kF
OcNq1NUbzCDw460tNVgIXgqCmwJ+62PuUp2SuEQrdnEO0+gGhol0fsBmRFre8fFU1FUozbtGycgj
HQ5GH2pIqAZnAkhboSCYUsN9zmsrWYZmB8feYIYLCmn4nYBaZS6Mk01w5aghkJxtTatBLeDGtNwW
PMrQi/ArP5SjF/IaImGOjY5wG/gLshvhhbJwQ3ivcYFskeEBNRZFyIiwZHFhywWM6DwcedckHZP7
wm3C2stXgJGHGtQvPDzUBT6j7CAU7SwY8nkrq2O7EYLfFpZ50Zad3wA/ZpPXCgFVQF7HQFK0mF89
iH5O5gawf1tLtSbw9uNgEE0+MnwI0ZikgvP7dGaLShscTq8dIcIyBCMy+YnlJ8+Y9rA/uew2Peyb
3zC4P5rFVrTv0spixzNxeanImeXKlUDp5wfZguPkbTumBRChjqGkh9oWPLc2hbRxkH2NWRFl/dPg
+CudNwnky7eWv8HvURnPOcnTfE58mNFbU5xBdmi00rn2PssRUjl+EzN3inIadRfG9G5QfdLOSe8e
XQsvDlZfowBUH4YD79zYUWfTnNMePaBWhxeM7yRTYd6Jrt7xHoBIAQirh8Kxi0wnx3DssUeJSJ0n
mrchBzgemWNJs9ijbVwsLuiqaj16/MuFNnigeoQ2d5D7rruHekvgmHdDW/yq7fw0I9KABdnwtFiK
EPCFuoYu8rRrjBHJHeTADURtGKQ16xrCMr3VHnxvS8ATg8BOoJwGnC2YdWreKuvOUuwVdRAdXwr/
F4T5uqCDkCcrclxpqICKHhB+RHFoAluDcVAe+jyLoKHBp8TQ24gJa6+gMeAaVoSzlXbLYwO2JMXF
S9Q9ZBRj+F1jNNg+KDI96NDvHioWYugDYmMqjbSy8QMXLWDTvPM1FY/KTeAVAaBAOKgs5vkQOOWD
QasI7ijhPKOeQCGpyiVUOIJT1sTD8uRKpAS1HdaOs/JLAxe6r6UNQJA1QiXrob0vppNv4XY1jD7i
JHuCr2VYk/yw2H5k6mudsZPPvzxuBzYInNKaogX05AVY82mywx7FwuzJgz0/LNaxUdl26c3Y7HAe
ydbP7hYU5Xnep7AKByWYR2Zvh/CZSZvchf3EuOta+8uGKj1U+nl76q3EbQ6woYcmdOAbr2bxNOZ3
o58Hfr9D3AKaXRR7XqKtwQcgoRMH0vqOPj9oeRlmmRmytjphzIX8oQsw5k2d2b+zynyVzf66Z3Rv
1yoh1PzNkKE6Y75T7tM8ckyrkDH4NVowS1AIK/HrImxAjW0YgoejpZafb3RAseQ4oyBHgwG6bRCH
NgPLggJPTYMOtQSGvAnMe+EHd7BQaUgXw2T1MLgL/GlQ9ruLlVJrPzog4F607NspqBwRmz6cAL0u
ZIh2pm0cCy3fK4yMlR7ZoIJpyHRqCo6SGWkmjAZm523yvvwq33LJ4Or4q2+KR0xljuiKQLzB2DQ5
brhqcA+eLR5kn6WA26FaOMFd9Njld+V0vhSmYY1kuOitsFT7qsGA2TX3jppDz+6Rnl38wLfUEYcu
wzWwvEMWMXQbKzAbLV68txI9RYVThL4R8LhVjhH5uAQVJsTNW1uBtn7p5OTnXryXaNc4to3MrIo4
/YL7BfpaNJQ4axJC9bP1PgEYaWLq6/gfmZvfw1crQgJNBm/lDChVuLXLmRV1DgxtLlQaEec1SWs/
FngzV321rhNo0l2R7oCOY2jg00NKPKXeKm/cwKnG0NeKxEHrzR5tFPg4E7AF6D1wtKdL4FlbVK6g
VkT658wRCLJfCwJnD8pnmdFDrY0riqS1slBPGAwI5DI0i+pr6mQIaDrMB+4ubRED95iy+/vSXHn8
gKEbWDCQNms+C/7uy2xb6H1qcNw7xnzieR271Ze2pKQmiZmtK89Kp9wP80WkOnZtaSH/nMiKIHtA
bWxYS5zPC2Kebq2566GubaOypqu6Gk+N/9YYw6FFN4oQKxhG5OpUPyx4tR70VgkrhsJ9gRmu7j6P
gOhQ7bOdT2hrzN49iVisit/C9HY+ukLMPczSTxhyqkYxsLzfTPJeZxuFTrtYqb5JpZ1IcJE1tmfI
5Eb5UjbrFk0Me4iJvs+KPugBi1X5rwZCymXuBB0OkyjsZFm+JiQsC6rLCWLcltwxQ8UcDeISokoE
dCf01wDbVkdYzT0LCFsOrDmUiNO8gnlCXa1zDkaLvwRGCThad9eMU8QKK2hRly5TVKPSBvZ7R0dv
5+bWqkYKVzs08Ke3uh+2enbsigJM/GNLvUjjQ9T777a0oZpV7EuMLnS8L9UdrP647m121AhHZvxV
e2PYZ2M8cmR/rYzYOEYjLeDrk6Fd+Zgt2cr3Ug8zLgeuPoVbbWvx1DVZ6C/IrVqyhTM7gBvo5PaX
OpLseT5vfBmCFxAKF9h0pw61CtASWYczcOo+s3fdhCDui8DJZdy2E1pNBsgPKqyRFUzcRscOQFQY
rvARG5Ab4L2AqYzMSbQwGmueXHqRpi+PdHZjnSBqOH5EONxdO4U/OkR5yUM40e+Uh41Ssx2dD5NZ
nUs+ncTUgGmPIFZqiW0U6dhm6AOA29+oFUOoEu6b67CAA/9iY7uYOtIQrcDTEDec5x68LEMz7rjt
PxGouqA78QiWbgit9z1f/EfWqLUtjX1vj/s5m1IJKK2OzrapresKsvtoQF7+eGlryMab2J3KoBq1
Na5DcxY5akykY3Tc9/Ov6ez11rbv+1dTAYpiogodMpVQM0NLtyXgA2v3+YAWm7D1wEBzhOTmSRce
sl+x4IKHJoM7Fis1iw/d79LaXCKug7JX25va0OK+JVqq6rcls7cEcIOZwLqExWbBKBhQIP/rNJrb
10kCFM3ng5kZUTPuWoh0TK+WOwUseyD0hQp/M3RsC22713xB5PZVKpY5JCUOiPPswcq8N774+Mzh
z2HnbrxoMNHpszhnXVyb6ihFNQWuk59RlAAdEI0NCnX/Je+9jcqbdxj+hpiC7GdO1gYTUJTQNRaU
bo+RFOZQKIQUAhErgYNX2F9zrGwtdPlOM9TOEljj+Z7OO087TiU+2UrmdR7q9LF049ZBmu/3sCnw
oFVhtk5kEwEzl0UPubgj0HAbtJIiiSLhkh3OvFi+OjvtRAcrFQ3dN4k6wxd9olD35/6jLs5u2d5p
nMc+MzeNnNG/5omErM//4+w8liPXsiz7K2U5bmRBi7aqHLjDtSCdTj2BUQW0FhfA1/dCdHb3S88g
2cbJe8YgCcIhrjhn77V9DTVUf3ZYrtals60Klb0ZT5jdOQCDipkZPov6nFK48Bx1KzcWlc0ynzWV
wZppzF1JP0bxxrd14EQ6D0CVr1X1pI/HAC2+LYSbE9Kw0JIyQU59Y/jYWLrsxZ6cjXG7DByVJli7
nL4mLGZJluum5P8NTYLp68kr6uXjYmQxKBR7VmBTa8Js2vdAS+LAaauwRExgSuqTHnsjg2vRyn3D
gqEeg5OltjPJCKilGr96L4cuBIqmTu252eBpMa+xM7oxbZ14J1KKMBVL6V6rznVurXpRzQRdZ6+X
l35L/cm58kPNlRG9tHI5b4b2TJTLS0FErl5l8zZ99mi59r+M6tby3saWaVKylo1RrEqdcjCsj654
t4rb0tqmTsecWy8qceiDbFm34UJrr0xbWlr8eDF+sDtedEaxbet2VTu6C+wVD4UzYwGwa1pypA4l
ebH+8JwNm8DYpWo6S7O9Y96Xcr0ohDLzR9mVqBpE8sKW8Woq6jw0Laz5LzXPfkGJV6HHpjqsw3MK
xgNeCgXVlxKsQql6DDv1vhBGwusoVpS+blJ7KxXr2PIXotkMxvgis+ys+gbQFAZIf+OJNRnH61YC
7JnJyyCkStW2S08xljIvwsDFboP3Ps5ewjrlDUtcyRRMte/20M/z3r4PNTCTjhWf7UiZKzFiegn9
2RipB4AwSz9WWFtvO7Fj2tjwgK+aSt5UCuNA3P0yGaXyuliPyq1PdInJ+Zdc/SFsKTF6ljvY+kvT
dCjlwpPjmzOtY442MmhaOQWkcczWWWeT2S3rbj+eCApS5g7lvr4fiHUO91BbTmTG7EUd721zXAeh
uvEkeS1nNrs6fR+E2UlByNU09cpjT9Cl+rKMu7XekTxC20JJDr52Fw8PefTmRG+RePGZAhTYJvG+
0V5yQam9ufKNozBPHXu2DFawTyWSgokkJYt4fIvqB2d4iNtfPXarbDjq3ZoaPjJB2V5SQdUCY2HG
2BQOU/uaAHgsmNc0FJUq4wjXvnqyqco48kZqtr04xdXBL456clCCQ6gc5OGtVyee95nH0O2KeNlK
0gkoaMbQNMrRPPEwJsdieAwwdtbWsTOukmkGvC2D+GYw2ZCW6SIpuzkX4z3P3ypjWWjIG2tm3H7R
e86iD+eMRDYEl+Bsst41KMJnAYxP3y21Yj4iTQEQuLV0NmB4ZbWtlhyn7eXgXMfSVdVSPcoOkqfd
jFq1N5jSfJ1W4BosOa23VW1gG2b1P14bYuOlv4CUIrfYt/KbIvlrTeOFEocoWtTSfR/eVf1cVbaU
CjKoUbGYODX1TjVWhea4aT5s2f4n9nS/d62lHaXwWDdXhg66hG4vzTSf6uVOxNustbWnaFRXuIt2
Sf6s9s5ea2/0uofFnMnQaJyXNm+vDJIGXad7MeT7JlCW7LSWvhOSeEjcVUMG6Stj/mn0nbUuaYcJ
j5O0Jzt4SMlKV9s7KbxP6Rc1Z7two8Le6sHWZmm+1q13SZyNpyzaSFW9qAd9VctHJb3Cyk9bY16v
7A65qb/wPYA9tXY7pMo8YTwWXslze9SS7hTGR6sOFgDSV4nqPZnBKWBEkA0AP6wRaRiw8bPDWWat
qg3bmdTU5619bqVkI5F/nsr8oYJkpluUkgu5pSopnQv/PfXTN6fMF2Pn7GXN35nquFcLWs91rc1L
C20vANaEdbgT2guD4TsslybNR5JQQqoA55gtqZ5FS9EQodPY7aIK0C0Fmqt2d+QCwgmu6Tnv5OZN
rcQS3dRMpfSRUMgwUtltFOncF+/Yr8qaWkbBd7LorhX52W7PiiwtvtZXfKJ/uWSE6YFfV61AKJjU
rpTRv/+GPfbZcS+USVGf5sx/HNeul6VzKKyfKeMvsWByGMq5MXDciEZmu5Z/KJj8t+xRIszUwkYB
NlTApLlF3wjAPjP4XQLB/LTU+iaVmJQ0cxOFz53ULRRTYY6lI6vqqz4u536iLlPnw/b6cxLUs4L6
q+9Uro/lPXs14/ibc/nsnlyoknD5G0k0fcbSoDXlxj+81RfqoC4Wph3n3BI5PQ60smiA/+zZvFAT
2qPpdGGa4hhS3DZahN8Jfj6Rhl7id0KtsmNPxd/MZJMZ6Uqzj2zbZ14yfiP++QRQbVwSeELZb6Qu
lAQUU8p15bwdm5VfsMamOd4pGyuSZ71EBqGmbdgx7kLDWOjqgzckLEOvMofeSsc4TGVE8fKjXHVX
TfpN1sOnpzZZy99ebsLMJwhZ+R9JF49y4KM4Tql6ExeLV30Ne8Avin3cvtOD3pTtOmvuUPvo5qEA
oW5CsZBKC4xDPEvYQ7ATIhVw76W3qvFD++4l7ofbkVNMcMDUpi41Z5JSf/QIKdMj8JdPW9ppW9cy
SteG1uygfrQ/47IbyoW8WORVblUjB9ZXUkOE/c8e+cuMTUvEii45JshGdS5rbEPdn12Hi1ffqvS4
FGHF6Q6q66M+NCiD/OzQF68/iXhqNrY4EbNmJyfLsP/ZSH/J8wmIE8j8bhh2ytv4kL9/fbLaJ3rC
32D/vzwQSqhKljFYDMc66ixkHp0x0Wgpn/RjSOM6uQpTjSWgd3KkqWcNGKSivyiSfaE/0YKQpL0e
bUNWE0VELJaqb+hELGOScsvxPevAyor+OHXnQ9lZdcqj7L105Y2jyitTug38DkHUVhlN8MO8TKly
8/XHml7ePwg0L9lBlhoFikrFf5eI8wCrRFQdWQy1eNKK8iUs+IiB1//sEb3k/AyxkZpJyaNkRVdj
tbTs+68/wyez0yWSR8v0NlP0kNHe3+fRtFf4+rifjPaX3ENTbwtYm1ybTsoZiElhlDwKSzYJ4N8B
Yn97kf90/S9Ggy6SNbk0eAciNZiP2SnL97J+m3fPTeJQZfRoIG86bV/neyt5zuorpvU8eyglCaFb
PKOKSek6meflW9o9O9LZsx5C9Yl4dXOgYEuiBkno9dS1lMDs+JR28mSZlx8afVKSsE21YDq/C+N7
I3TRMs9sWjaRs1KAL1llMG+sg9quLHEtU0eUX8PoZChvzvhE9XneBVdKfz2aUxbbdVo5R6na9dEx
zJEd5CVNxueC+o5ZVtd+pqGLRMHj34AztKuRjN383OuyW6T3nbct0Wc7W7/9xvX9mSb8EvVoYgpr
ohYm0cTmYDOI8IlWDWzNoafQbyJ+dOaGr5C4kbsFO2Gd4rvjBz/CzxnyxXhZ904uCYxeu748+N5a
fCel/uwhvxgs1dzXAwn9wK79Zd8W38zpnw1q8sVCaQil3O5K5PpZ92AQL4oUlPLYHOqW7uP8rSnH
tdWy9xVXGcyZLI8kTNOR8C23qDdBvGG3L5qVkQwUDbnYdDUsQz34+fgoh/WVo2eoDcyTnQUuZMGV
QnG5D82NP65TX5sHabgfqCfH2j4lmyXUvnN2f3atLvyfjZ6IbIwV1gRbCATiZxQa/RKj1dV0s6uA
w4ZHunHhd8SUPxtU9EuG1hQ2EKcpT4xn0JZ7xzixNqufzYX6JagprEVblbDnduEIg2GRRt8sVD87
6YvlkSKlOK4Ljhv46dzpqHQgJhE/y07UL2lNMnEdqdwCLVfe6I7+aLehX7KVaknN6qTHK2I9erfm
69dzxJ8fNd25eN1j06+lDpnOxCapI7f+2Y5Ldy5ed1PUuSemKzA+jsfvSB9/ntB05+JtT1vbcXQv
ZS3nlKvKQY+OBsmSkUnYjfuz63Hx6ukRA4pItH6XP7du9vGjg17CiiJozHJo87BVj6W1oIrzs8Ne
bGjSKrQcOWediIqRNpfzDZvhk6t8iSpSDb+ShKqyhdPatYUAOPWLuVVrKy35DsD72Z+4ePtiFbam
jRIXrjxNiY/OPEUE1TvxN+SiPy91dftiUdLKUaBJSsP4OYh973czJxE7m3LmoF5j5vnRMl2/BBhF
iS7MPoacq6bIzNdO4y9/dl8v3km11Lt2qBU89ff+rfSzB9u+fCH1nIatTIvAULwNRX087V+f7Scj
6SWFyPR80JvTbiWM1zEiJ9ZXeZAtvj74J8OTffE6qg6Rwilux6laK7rNoP3salyyiIohMqiMc4nr
ejlMevHZ1+f7yZN3iSICYVCq8MMGIuEQBTeA62M0c6dyiBaePn7zRz55ey65QKoZ234T8Ucoi066
DvoLOqovrf7ZRHMJCNIM8kL8GqaDWdbhzNQVN0du+PUF+uSGWhevpm/YStza3FDDgwYH+eGbVfNn
x53+/S+7WxueeDoMnLNquOJNilZfn+7vz/zv+xv9MslTb4ThxI7odzKesAEmYIQmrff3EXRWqX8f
/Q7FI76iGq/GULpSL2Ph2phoLmV1ZtLOSnLUXFemaiMAxuZRBquo0Gh6pisx3unZMHX6d4GtzhFL
TnRQrQjunFRf2IO5ykeqstpKMTuXgtlcB6HhZa+TO0KKZaQKzyObLNIc9ibAvn5MdrrcINU810i7
Q5P+OTTZ1HqhRb9Q2GX5lPpMWi5Bkq3GpN+oTbVo4PvZmSuN5j7xh40T8e32w6CZ2tyNir8McCZ1
6XUNz9/Tb2wVZUKq4ke9A2CHuuD168tsWNMU/qfrfDE8YRVWFNamAnJ3g9f23uvvDPRGEgLK3D7n
A9fHexaRtFIdbTM4zbKJq+1Qm/QwtlYz0JcX69Q6ZB7kcvSpOuTy3qFVXsw6+32qSsT5trIwE6n5
akKQ9NoiRgbgy1ukgitfx7DDd4fxqozfI/UF6wMOh9uMxmGmr0d6z3277HV0LKMP3tAVZeqG6LxD
8Zbj+wJhNNfrepYgFrb6Hh/QWleiZUx3Y0SUlNCoN95JjTbFTmufusRZpbZYGQFFEhTaw2uuvkYk
lfRiE6HLUK6aZCk56G7o2ZbKvCo2vfqLMv1cmO1dXGdXhdTshpimUkenEpNyreXzCkmZh8Yk1mDA
ivuhRindXQ9I5v2UKxEdLXpyGNTQSEFBC8HuS+1NHZRowPR1EujzfpBu8gbN54uiDLOWzWYR5Mt4
jO978r+T8D4f+0Ve7TRzmcv06uE5tkrlWnxTpPcjUcjCECcJB3mp88tq2KGQlWRXQzDeDuqM16Aw
j3CwZn2xNotmVtUnAjTmWdguNP0tKffGYLiRmc01oTxkdYlNEU06Z9WF2qsJxp2oqXXoQF0XXbuU
R5Kt8aSkQX3Tl8Wk/tKM+mboGtfGSdGqkotuY9WH1+imrTRbJADKLUmZi7DbdKjwfSuZEys5FsRO
BONGwmClHwnYcxPk6I4RE5RhzxVOweBPlyhZOh8p1tRgXKi65+petVG8etkJE9Kps1Wwejpej6cq
XQRWs27ptTVhsEgQK8RVvyrNX03nLcPQWWewNdVAe8t8pNMYtHwatHYqL8xQdbPkPFTahIiZmxJo
3yo5Jup7aF0PWBkoks4phyBNdcjPS+e21W6awJgPk+9w9BATPSZOcbJHmEx0UIyZhB9Bkg5O1BwK
Gr9lv0j1x4H43THcW+Dv2jUboWvqZVf2KPaKc6MEH72PW1NBklCgbDfyea/fykJsnXhFRYm+qLcy
0Fvwp2e9v6RLZznm3EGDjizIqYlwOAhFRi6WIcIsFyIZb1sbQ1CJbFTWZxl3TM8eqv5B5klEGtXT
JPA6b556OVKpdFb70rwaYJAQ+zI61kwTD3CP6zCYxz0WkxRl6pguhbaVkTmYTYCcja5lgdo3wQTw
kscatsJNGWmzwNLISQTzl+JsrPbh0C+hQIEeXETxOU5thAMfnWbPSKhR6q2UYU6nTtR33PDOnGvw
gjT5xsB1jXEHfLgKPqs2nus8XQZ0M+zoNh1uahmBue/MuRlorHYqjmEnQ2/v8BxTjGziBymtIBNp
eDHUdSLsk284587aId9KkT0X4VZANC/6pVmZh5YB2qofpQRPYIxXNKxduQDWHLG0grhF2wT1bBLE
i6R57A3ezxaZDokjnfYBsXGuyhiwBt0tjJcSdWvT3zd9tpJDi97rKbbBZtprxEFKE8/bgOzIyfzY
xdt8vFKYwpTwoW5RxUcvjqmvi8JEblitHUumOtfNcqycidHNJJmXDsPPlZme8pjHuDdmNrp+2VkP
zsGziGurLYjR+bxr7mwF9SYaezePgw85SrZ+cE7pr/MuTROiMBBAWQ+6yBgis8XY+A8e3a4GWXDq
pAfTf7Z9pPA8cA36OUE+zGxANFTwisr2fYTSIyNCJ4/Ha7OU71I08UOKvbjPGJcj5zmVGBGDPq5W
SW+6ZtPPK4Pas1HlT1Vnbjp5jyg1gBYD4wHrMARSM1tq4a7pXpXqECYHVX6yRb+McmblnqZkPSFz
xU7Vmfbfh6bc1IW2iqMbtIaLwcsO7ADmOveNNJgqPhsFTGZsgI2DvraheeSla8VyDpV66KrXko68
L+YN8HqzgWPoF4vB3hhVPyutu8Z+prbkRmHnlua9kf7SzHMXPZEb5upYSXwWHW32auFjGEneUWvr
VEXXRU1cin+Oqvs0XPJGrYTH0YwkPPjxcC3IBAulbSwstHSMwGhwYavO6bhgxEPVFEc1nmB7W2fy
XKSIB9I6WrTRjZc3uy7Dp4EWx0TmXaLdNFmZsJkyHefJG27kOEOHi4DFD2798cxpuDKiI9nuXrXO
21fySdLvRLhqqAljpepDsUmkreVRE3YOMS2kAhH7hEtJB+utzZlxuo8cb144JMu07feNhdXN4f0t
Hz1H2fQBXdYaZafEw5rIMn4Zb2bQpJsibaWwZyksWKjdGO13BL1PmBb6JeMtIDzRwxAjds5wbGrF
DRmb6wpnePlLF9EqY2nVIHQJq4wQKOzs+AdI/134pjQXAd638Neopjexx+Tmnas0dVPDZ52nujmv
Z5RTd7Q3TdshusLwHjbzKpDWVZujCnfwap6dBGVoli/NBlEVwuCvl1y68dmS+aKakjdBGxdBR6W3
Q6+Y4HoHXlOeArVd11LphgzGOI3XQluVxbi3lafKfkcDO1MT07XybhaMeC8xYhWoPPrIwJF9RcLI
bMQWIUYMpNKi1NsdssKwP0VFsihAzpvxdZthWo3UXT1pCQsWqLT6Gh1XvFXMk+w2Vk4N4IOxEa6d
awvZG1z2qu8pJlQnHpehD5WKpsFwIjB9mWPkDDcCn1jYXBuomLSBDCL5rgPNaGEmibxDErwhpTWK
bivMm4h5KhLZwmcvabfWIYpRpFHN91hZYWCjz5DHxCQKrNP1FlKQMkvLEEv5ssJyL+hOV4iCGA7G
6nksdzB/WAlhV7byB1kCfU0pccLQttLeKP2bhoFrwAnQ10unPDjGsarcJjyp+biWo83Afa9xc3k+
qmIpX2uqP0ecxrpg6xUrL9moop6bZuCODGeGhZ4Ts4WtI85WioVuX2UMynLZztQmZxRH8omRSHvR
2xuR3gT4z6jC5lOpOjwVCOUgZjiVswxjFqD2SjLxqWnyPkyOo/TMlIEiU7gaK6eiuxki+qT+UvYO
I5NnVZ7t0XZ9dSX1M3Fj1YeyH2fe1GuRd/54UrNbS7k24mpB2PFMp0ketofWeqzxZSabnmHNZLmM
TmD2WxcPTyDmvo/hsw1sIsb2X589cS/Lp8B/7apdGD14eKtDnoWU508zjoX/6lR4qThwdJtX4ZR4
zVqDAdfGuk9Li3wFz7evA1w4vYVumSC0RYsRsUrl2z455fTVLZIHENou7FTdOKqytE3vhlDuRezs
CMKw42pZFMjvVXXf5MEmY/fjIRHPExPlFLfHGWgXlPd5/Zx65zq8U1Jni0kIIKB26/XtoyQXu4RX
OrfeRrM/dWR/krxAzJubEXxWU39q81u9YYSQMTIE+dZD/amFXADc0qHknxF4zWtsop3MJDCc8tQj
qqyfdd5xIL2zQOlWvnjKTafmswojhmPBL9DvDAC1aYhbVo73enHXJau2f4ziwc3bLbiyKSiUZSsq
LJ2BUdEOGa+iVpxIHZ7xkuGBx8dMdAMv+4sS3bQsL2TuvnOHv4vckUa8VN5OoyusXlMuYbm/UBES
N+PB0Pdh169s23EhgDTybmD+SPXnCKdD79zr9odCpJ8Z5gu/y28s3b/LMGuHYEZgoDRg4N3WQxof
MAPF7D992N4r/lFJgDoMwSpV3rxmWNg9ywBU4fNKX+vBahAlTvadQhMzMdn71g9xlGOIjtHNtZja
wTB09Z0t1Ts5JzSmDBr2zKa3Hlle5239GADINp0WD1aw0h1ABnSJTDyIXYPOM20WPq6DWi9vzdbZ
wNQ/Clz91oCqNXFTE3yagvFOceaCiJ1o2ooLlkK4/1vz2sD8H3jHyUUDPMWzl03v0JtjGPdxKwMW
SMdgiaGpZA8gpsUcsXqO1C8D5L6Z37s2pgmr3obyXs3vewpoWjJgFBnnsceKHC+HYto3xUhOyHQ/
nWGVdeu620yTkJqUv0I9WUeeNsdyPrcrDBH6eaCEkFJtkrBkjYnvYvgAWbEJW2TQ5rrvt3VkX1l6
irE2PGgakNwEUWHZLAJ/FQFdsev0xlP0VYMTxq/ao6drW7hpqyFAOiUIe6v69ajbG6uVd3XC88iI
ZANiFsaThO3Hyxig6hsfgX9VPXeVt7RS9M23ZPYUg7cfMuucxGKt2CgPAeF8M519Uj+4KBTiXOJi
4JneDRgL8UUH1cfXB/6tXPpDZeISVSyUzhS6WvY7u23uGMyOHpie3mQdqgGGICNqYP1vp4g+7Q9w
DaxBzDnmst0oKVdxb2/kerwP7F+R4x8d79fXJ/VJzfWScFyNTol+3gQbluizmEXQJFEWRe5+ffjf
Wp4/feapvPmXapoe211XJrT0Cllzm1G+E/42U4kqEr9C6ey3Co35jSJQGjdbwZzYDtExsY7lt/G7
v/PU/nQGFx0CAOW5yTPIJ6SOMuKwV4cUP0i5QEm29YSD64KUyfyqJ0chxOlcM1elKrNMtm+KHVLX
HqqCrco/q/VfUpQDjGBhTGN8F0grRdyN4Tf1RWbXPz+45kXh0jIz/BvMVzvM97OSjF2qcfgS10gj
zmyeMYdkOxZARHkk84yufxa+lQmgesWVx/qcM6OMge6WmNSYCxY6Vuke30KSsf09dcWT5utLw2yX
+qhvg6JbBNKTjkI81+wrJ38URTcf/HCRpvflaM1FjBuu2NT13hvus6Z0oRs5OGKV5qqKonkKVKSi
0Fx615q9tRlNGdPmhbnH+VeWD7HcUl6DbdNwDhjKGN3rHENQPM6t4glUSOLhZts2HURu2UUF0qYW
i0ds8lLzEDBQ9jiO+jydKglzT6pnE2WgbAtWFS9xwGIxRqgLQCNpcIYG9qEx+42ko+ifSB0LO9k7
8gITqz5iVyyPQb6pB29uUCJUqUP0WrqOAHHFbAvyBjO9stGLeAbQDY9qPtxFTe5WbbCxHBvS1pOl
sWwPN3G5LSixEbUU+i9j/yvL/V2B0acM0E/jYoTQomorQ+wdcNU5uQa0yPbjGB6rMGQ2Zt3OrCqU
iHcldf0eB7jAzuivvKVvKNCmLG411tf+KdLVQ5b/0vJyndiDm7STu39bBLdhNT7FgsWPiW/QVBZs
OedFyIyDTa/Obrv4oMYHhKLAnbxo6QyvWqosBjm6sZoPJ3jT1cAtBPC41KLwEbHXimeVKs/7bC0V
N41VuKNW/BJ1tm6kkT3bk6XvEJJjd232qaYt4JmwkdfnUJVmnZlej5jJBX6jquuXIvcoICV7DG+/
E8b9IHmyERYESU5m7mNMgbid7JWAFK0xooxk7VLlGIyHhtVjNfh3hvQwRNXOyT6sAFetkbq9Vi4G
fAWtcI56oG0bX3sNNSoQCDcc+UPqNLzHxGrVBtjagqD1hwjfFnSxtlg68DWyVL+OLPmbPsgnzRzz
Yk4p46jjkfEEq46OquG59wNXspGQBLjjxu8UDp+M5ZdcbmitmQpESOya+C4lZtio9w621q9H8k/2
eJd4bmfM2KSwktrl8jryCczrh+/2j38et4yLKcLylVCnsit2fX1ouzMzwDcH/qS7dcnENR0tF5lF
pbwFD9F5I2QwIHKEHWfyd9PbJ80GY7oVf5neDCtL6ng0uLE4OYq4IUPQpFy2jUCWhNFdIK+GzGac
CeeObn/TrP/sNl+M89moyNYwfawqeNGsaWWIpw8EwNf3+bOLdtEytuMgSMeW++wbMknku15tMKAC
oRPvX/+B3zaDP0zIhvqv1yzyGpS0hsYMaA7TSL0Jq/AYF/qr4lOkJ5o3ZGRtlDer69neJsfUe7Qr
tiRTEh6GOyhLblsADvOHdVywo5XzV8dMNw1+S5p3y6pTFlGU7DJW09+c8Sd32by4JrI5+LJX9LQa
cRiaAW0FM9+L5BwHT6J49PsGypr/NILk0oF+ODFMH0sCadbMJIGqq8DaWWNGsnOZltJLJr1FQOC/
Prfppv/hYpoXF7P2IgW6nE0tEd0hk8hAffDrIxvTp/vDoY2Lqk7JPlhpdZ6EJouuU2NYlam/cBqx
Uc1hlWNLk5RiVueJC7geyg80jiy/dzAIKRS1/WxtR2Iemc9KhJIy17Z0m2ZegCY1mufWqx8xcsfn
cgKVUNZUFJYZZILKOIQFLCi/BqcFLs3x4nVtNwsteIq9l9goFvjj1sUQ3+dDv46RGyfhtUYzPyNm
tXWePU+f184qC0E/jP2r3us3pEZTJdC+uSqfvR4XI/kQO4FfguTfKUlOESSZ9wCDCXujk/tP/fp/
vvX/0//Ir//3Ja7/8V98/ZYXQxX6QXPx5T8O4VuV1/mv5r+mX/u/P/avv/SP40uH8T2//Jl/+RWO
/M+/7L40L//yBb6ysBlO7Uc13OBHT5rfh+ccp5/8//3mf3z8PsrtUHz899/e8jZrpqMB0cz+9s9v
bd4xR0wS9P/86/H/+c3jS8rvbbL3PPuow5d/+52Pl7rh13Xl77LiaJpq2xBR1WlrJT6m7zjG31VZ
V2Vbs3RZ1fQprSDLqyb4778ZfzdtWXMc29EtRdeMaZCu83b6lqTIf3dkQ5eJJFcd1VKhNP+fk/uX
G/T/bth/ZG16nYdZg9VDu2g6m6aqGorGgWxLs21bvZzLUk2RM6OMzIMeaUMNjVFyqhZY4lAhFs1N
n/k+px/Fe1PoRNu1Yas1gGmEilw01c16Mai5ZG5Vr+tovDdIsigE2z6RPPrQEXBZm9izJRsE6gw0
lExAXqB7r8FY14Ebq7X/Gnnkr89EXRuYNPM+nbBqaVVaG1sTqO3HRQNIQ3punVwuXi2aVtWCxDtV
nYkwmFADg826rqdEHZyTsfVw4NuqRtvKtGnCzqfPP65DpW2T2+lzyDPJBKmqwvqXMvvs2150703p
Ta+FsLJ8PHRNrKQ7v88Ttq5wqKVz5MQwHVJYtKfWiQovWugIZfkZQ3N88rNktYJalIlOTiFJRbKZ
w6FUMhMsWIFA4QBKpJXOhtayPwj7HoOvXMrTr8ShOaS7KnEymVSWKMKe6UmBrj4JKxL5idPkX8wy
IU001kv6w3pcseKtVH79UTR2YUNvsnz97DWB89TWEpju2Cy6sMIXbRlA76w2igO2jrFoPzTMoTnr
z0yBdqUV5HttLFPTiKpkHpIXshTJ/oKyb9yfNLyS5WtQNpBetEGPi4MnEiVedeHoKQ9tZfgPpZ7E
MOfkWm/WDWjcGmdob9RLTzZkXls1S6ne8gWuM9WMdqblD2ITCmBU92k6JOJKGsco+iAZRNYPo1Jn
iJErLe9Xcc2leyqlUEhn4elm+ZoZugJlOkoyqL05d3InrNGvZ6ItonRJtonw6BB55X3g50G6SToN
IEweF1K8DOJYjdkk56GRPWpKC0FLk43COBpyObQfSVhwrzOQHfG7Jlc1iJhW16MXrnMwnurAbH7f
2FqmqJIUtqXftyj3qQJZZZrUT5XutybMiWzgQYtZ87PAjE2ZvnoaFaN6RbPACdaZ6jmIAQbHclZ+
2ATsywLauMlM4S1Pd4kNrZVg5KDW3FwNkuDarxMuXpflKK/RgQCiaXrLuRoopma72He8jh2cZe5D
Gazig9xNlDbVyRJn3SamhulYihteKDuSmo1ZGojzg0Hi03Z2xN/ruNvNTWEbWA6zmqWHKxH+9wDi
HbRzpnfOUik0OzjIucjVFTGZQbEODNEpexGjllgpzchtxkfHf/8XZWfWHLftBftPxCqCIAHwVdLM
SKPNkm15eWHFsQPu+/7p748z/7qxlFtW3ZeUK3EkbgDO6e7TnSR1sb4gJ+v9n4vLTPbc+kF2f77o
slv5fAclsXvV8cyfcRJd3RczeDg2TTnEnK+YNHuKhMtbcOkqHLymCDS9HCEseXCjuw6/xOmLtN4w
lbdrpKPmW9Vm6fy0lHkS7bC6zJzrUk+LOhIaNDnfuyxOflY5Rjj4CFk/fS5tHsn4YggSgOALVUKj
3lpn5Efwq7zgZmnGGlt714FdjGuJNWIts/lCiiSbwWy9BWQ3WmSOQ3ZmXfjzqYKMRY6j7U2lknR9
Od9pNoPEPg1+JpsfNTbJfP9K9O6xWnp3V9i0c7+PeCN7d8IJpumAlyaPijaCe4+AsYrbFFtsFDGl
H8lDaH0emFn83v0696C7rQ3xtwtc1d2Wke9ltzrJMU/SVclOZGobDzeJHST9sOwrUM7c78NPlW3L
zal0RBrVWDk+IbnBrqYrFCPPfRDw4Qmxap5Ot1isL+jpDTXCjI7lsA5syHsnWgUrMKn5igYnqyMW
/pgdItjI6iIdnJVmfRp+rrVXxc9JU6XrcRhd5mjb0Wu665A2/wITukYeJjyLgJ5zFuS9CFeneV58
m8R/DauMxYFgPhvxOz3xl03qHIwrztpyfspT7uqmnCu+ZWcu2Ef9KVxYPAyIanmkuk6rI6MwccnP
njbDmxKgKMsZpl4EG7FYGid+gaGb1Z4+oZwfRh2lGECNjsal/2L1B2s/pO04jHeBIRxwwsrMg7TL
8a0bERkWXblhxUoUuCFmTnAHoSzVIRly3s/oqJnyevYCtCWOniWygQXh4MWUSXaBRPf80+ZOwv6+
yMVrDl1n8Ybhk1QheE3XgVUnvsNgBgq4819vlsnHsfK0vpaWoNdbMUV5/pHstV7dntddzwa4XOtI
JLjNMRkTPpV1o8EGZNCvn9PGAyOo87ofHpa5zdynIS+xbM1k1Mi7qkv4eewg6COyiyjq0Qhf1WHC
KrWGsT7nCuX6aJ7CIbTDN2omXTyuaA2ye3cygI4CZsiAXUk/ia5jfzSacSTd8H7Oi3/M6pGjrzr9
xGat+TDPf+76enQ+LpzqHKmZRHa6JhV+XUmlsvpOoGuL78/bVX46+PLQZCt+mtsysWPEETwrepJl
j/PwtqDnjBwdkOdONz1eR9j64c38Wyn3v2rp9+qI2uy3PsIo7Cd91w885riU73tvHfcnXAzbuF6q
o+VoWh8yb17TmwlXGv8ibsTP0CIhuLRFNsnroZaBf23r3ozPf74I+bpRMjoUIgg1zoeh72tt3l4F
8p8SOxAHh9vTYQBprtKjFXU9PPoGef2VdoIEq31lJUVJFyTVkWooRyCZFRgOhYUwdCnZgMvwaR2z
99OjqqQL6qd6Fu3HTLV8HnwYbB86czNWH2TxhPHcNNc/5NC2NbM4HZtCMRo+BMyocYEP1nKeOfUD
969CGn71uQBQky3Xx7WYK/wPkijxPva5itRtId1xeQecOt36v43e9mgkZCPiF0ZxNWZ/b9rcBgvk
3slQrzTScQrEorMkNqozyMTsVElxLZIxE48YPbPhFVMk9EOn49GiZF1cse8yHJ0fZerX+orXXwPu
SeNwsjvDYtSddkJzdGdZFuGlTevY/+Z4/oiP3Tg3PPvSrOKqzQX/phwrVSHdFIzL9Sm/4G7RDV5D
wu29W9/iRsbDDAbWzZ+/Dc97jc/hyommQapAB0FoAuG+nQEtVxvlaYZlWNxFiTzE7lRnn3NLetCz
z3TIeqz8YDNLxmAZ2+48Y++KY7JVgwucovyXxG1beYX3UZbsCKxjktXBaBr5GoR43l42maK0IaSl
0KRa6wrRbJ2GOJa3E94r6xIN6sq2fj/8qD0fAZ6T9gVA24BYhlyJPDmyva0f/YpjNh31TywamVcJ
8odEhsVuCasG47bseU7Wr8G4eWZRClyyP/fwfcFl2QcPoqq+5Os2vaAc/G7F3svifYVsj63+ctYZ
gckb7Gqa/iFvnKehpnjNoBA7piP7fgkuCxs+uXNq7uWA924R4qZUK3/Ec2rJjqy7/bQOJDYMCf3T
deqKbt6xGzxHkWZQHj8Y+Goc0oJyji5LbypRw2XjE6jwzVqMN2Wpvqt6ekEXN2MVg90OyV7PAmsy
JzD6AqkgeIpSwN4KvaXrb/uGUN2vQGhicycbJOpq8lb7IY/Ksf/b1VWQPsTg+93luaYW1pj+Y1E3
D22JCfmigutyzu9nrT9otLlWOveg+I/WRdaaSKc51PXyY2izWzUjY01C/Fbn8K+uVO1Tw/zUIWj9
5Eqmk38RDDgnWQlVHi+YOPLr6guBbM1tJuKsPPdqlNmHeGw/OmuCeXT1Uy4wErbR3UWfy09tjPZP
0CGqKYavt0fE/x+cCA2kyoejJ3Dpn8f071giQm1Ii8hT5GVhCx/RNQ9UTli2kqa2ZPqDnZfvylEf
GcTubms9kohoV3NJtyRfsqH7ZZh+WJVvdovdXLDz4MWE3T9ul6PZioef1rafPTmAgkunxkd0+seL
1ielUVFG2ODItcAIOdyBy0cf64SOxVm+6h4hAdvniOfHepyC1btKm2bsd06IJ+OhGymtLqdGOBec
OA8iMgc3RbUYuD+l8sY7imS8odMUF8h+usdUYV/46X2MUfdF2kXrle5xNi0Cgk06rf9KffFrzeun
JpMfgyz6ukw8JexAIwzDE6F3BCwS3lMEl65D4hc01MBePPlN8gPGz0v4yNuKGKFOrt2hgVOi9PQV
XQeBQn10VzXOjOcu5ij6MW8jjLAI20juUMt1+LQLCpOrJBICEyFqiZ1TZOlPWCeEZ60N+mSiB9mc
dmFz++86LdL7wq6YZJuoV9E78NMbks8oozzY+gAvU6GCEFzkNYjahhoPHz9UN4OV1HQrJonTF1+1
mKBUbY0PpGOD8j6JI3imdMWy5Bg3SA7vRzcc9KVpuA9osHyFsq+CTzXrGflE2EQZnmN2bapHv4HH
ecnDse72JiipXl2nzj8PunHL79lS4JsUr2zWU9Wv5FQmJY2q66G8J2E9zLT8u84XWf9iUshBp3s6
a/+8W4tTwOBv5xUFBSWYGzKpZ5gVDd8mjqkAl6XC5NNxgO28m0Jp/A/12uiS1JZpQbzujTlGzDZe
UCfHY9IPX8XSWuntQxoU76MuvNq7PjfH4DU1WpMiDb+FAajtC3yXrz5LF0HZflSR+zgwSouj3zyt
3bUMaaRoxhtq29UCBT66M2b730YxtsPdrBXqsGkqN0BjiJtiK1irkRPfnxoEFg329eHtwEnytdcz
XRADmdmyz5w2dS/tkjbj31VequaIA9xYXlSmDJ/HQhPNM3pye7zK2L2pAlt+ZvIUS5elWsgdSWK3
XH72tTt7yOijxQEbr7M1vrRt7sib0rRUfQAFa3GrmwCModcT9Uc3S0rkplWU4B3a6X+cMA3Tv0yi
mRsZ6EOzXTa59AoqqJt154ugTY6Q5Yy2u6WYiyu1rno5xJTh3Gc+0ENdLiWf0LXjBwne1LYR3n7k
utwbiEsH/s1zsqOZ68XZ90NIrTuh5Q5vEwLXsRM/91NOPBf6UDlFFDOpEmT8aEk9OB4l2hr14sl1
sg8eh3lyGQiF46WhJ2ZEw00taihK2/IiJSTO33kyBBM2dslx/auQwWHuLhqER0FbCDqaZGnp+Jz8
ekx9ZLl9WK9IyHUJm6xMnuqbJkAlhNQmyrGUd+BrDVbNzMufmlIRtuV6tdI+PoVFWvS4WytJxWh7
PBF9lSxPS9OW6XW99mVxXS1djCIMi+kMOLwP5cE1Cx2nt5qifjAiIvkzd+GNlkmQJwLHQ70wBRgu
PEXtNDNwwHAKIU3eXObfCV4fko9pHaA9KouqMo+znsf3asLXbhhb0W4otaXL2qEgZLW93md6xAJU
9OF4jGwJVZ9XXfMUuFZ/ck7QFK58qM7nrM+dbyiQGxR0jFjPvJMaGADnYmKe0pqm7SoBMIBt1yto
yNJbPs6yKJgsKf0WL313XqoPSo9mvPGsQDpZexS4l6ZG6hqlpXryJyfYd8ar8Mrn132OBjJ8d62p
+DD/vK+8SQTTxrgUhqGiBjZaaPF2xpbaQdRDTxxPloxETqUiJNsL9xLcGYkeWeLrxrUSt4dFkWeC
I6fjNT/WlelFUiYSz7ueUEhHe8TkAVyEmmP97Pjl8BUNQY8CYXQkU+1+ir2uwyPN7sd1xrZW0AJD
qoe1mh4wDUDB/c5dvX6R211pVwLPkpYFYkuR+/pFukjwe20Iq2LCiCW9pgFCzaKNUvdKUPQ236bY
2UCoJZnj5zHly8caohbRX2m+phYJYZY7giwcJUJ1XSyJIAVUzQAt510kPsFsmuHeX0uYk2iHnSt+
CndL0tIRGzLoMg51zDKfR0ZPmmvBPkS8kjMI+6XGTqB7BOkYmWTyHTaEP9+7eK2I4d6F8Fw+5ND4
Qvoci6/vvV9NJcSIUm71S2DALHNDjbPfwgSbH/SoSPGoRqYXaUPXKXQGsjV1o8dgx1JpPG7+fDn/
eRPKGFYUH5bvMs4TvqGQ8McPG+TKHoDU4FYvUkqmC5zcJ/7HDYBf93FO13OTFakzIhhR2JT++QJO
tj//Hpw8D0XFAD3hKp4L3d6bK0Cs0WXgYgxNLtqqrwsTYilmp9RoLWJcTsrLOWrqb6tXwWazMRT9
/fljT9LYdY4r867V9M5T+e9FafgXvlKmvTTn+dsPNC04LbVok8MZsUUPx4eQFobDKU4rPp9zFSLq
ord/R+UyFRfN2q/NP7BFHa6CQP4cEu88qa3lffWkNHSTFlSiBCEo7+2AbO8sSSpElhxaiL/+b+wO
y/ZnE08bgIdThz3YFijpUgaR536I5KjTa6ZzZXlXlLmLCyOxUYR1+wMrqz21x+9c33++bO0F1ILs
zWxUnie26/9NfyBGgUf3bLODW4TESPW6XDsw+6rEEFzbANm/CZXXfQoWGWDTYbPeEOSjENvf6mDW
Q/bOAzthBP8+MEMtKoPQFZ7AHjU0UGuvL6jmJGfiJmOTFFaPz5hkYjXvVsbKXSI5pMgacgt2OksV
T7CUdUrvEHcZrxdDSzk+mwp48JjOg8Y2vkpaDbEDxOtfB51ggdg2Jj/RDxpgYZuGeUQMGuz83RBz
4pCfYeGNvSHHHrclKjDa+z1nzYWh6sdLeJJ5tCuLmV27LXPHudFZZ7OHQQzAy0a6DK4Mnuq9j5bI
v+Ad9EuevAJ+fzQKQMGVPgyhF7DqoRpfvau1044v4wwpf1/H64tXY0t04KhxvjARzAfVmBx2opn8
2L/26iS1D3Tk/Bt3wbOaeQemCO6HKSkiulVEbh/KRirKzDLv78sxrBMmyaqGwQF/jjdTFtAEwrlm
s5J6fKpVgkhOwfUQzWzRnWe7H+M6+MQkBZF5OqPB1Vqz2s7FejIJft+aGBqo2V+C5Tlaeyyr+aPt
dgFJi9+QDIJH+pPZSsQhAv8+Q0OVE0JknEu7jOfU7cu+5oWBYrOk/agu5h9e506jf8Hwc2kBQJJs
QD09epwnem42k5y552RfOErTS86fPvsmiqlr7gGl+Bn11BE7xiDU6DY/GtdofkU8ge725ZSsL4SU
oIgo3KgzD7nQlLozpAhhjqcinK2Dmuv8a/rE5/LYbkmPIiHaAVQvTthcXGmQq3NV3+MAVj0utkBd
EjLFS0MkC14YGOF2b/UQxxCXJ44hjMPNBv50xNIYzcMvKGiuiyar6b5hmMj/NtUx1EZ6wrzzOI4I
reLQxml+iRkuvT3/5rWuU+ZOY59JdLKuTmzgmZg4f66DE3JbmpO7OxYmqolnXByfsQBO7d4Th7HX
gFMT3RpQordye4RXcGlCjjHsYpYs/T4/cSxh3pRIGEw5xU/04Rq5hAnR8TEnR64Wzth+T1mZU9HW
T6NXpg0muyr0sZVedM86k9X2MXtEsJBpGUgBWmWzefX+KQQtIAl+sdJXsYbcu1ERKaY7vQaUPU1g
eJ1uhhNadzXrKtdf6iCKYMnRgZC95TgjBG5d5uMVb39Qd9KRCm0kwK7piI0ac2+8wFgfQqXKGt5D
1kTUjbCpG9UzVHWHOde2sEe/5N9EcbYyU1OMG68HV/0tcaTsf8RGB1/9oUuHY94LCWC3rryQxlv4
WaQLcLldSAN/o0SyweRr6dHGAQKXfOBTF4P4mJlm5LlRukUgmifFtCsVzQKzFdCI1y7jbhxjTt9B
NFYLmao7kAlWdacWFoyui/qbnaf6GiWXG384fy3M0xFpSEFU/+3mRdI+9k0/RYfUW6LxY5lPRffN
d8y8ETd5ClbsRdzL7Tp7UcvyZ4go242OK5yfZUruWea1WfKCFYvLiVm7E/EdTsRAwxSplKy2adLu
jZDOUB71iKM8cU9FS6yy0YzalfnKAvzfDkn3ydtTAam8iHXivriuPau9T3OUsSbqE7cwl23Gauia
mOeEVQ27h47abYGcv2F4c27eThM3H5PlwZE9NGnivxQi6OC5ItKR26RbLzQ14/JpImVsfrK5Be66
DIxc1BVxMflntS6jfRLTNDJSITM+2B/aVfNyyVcS+P+IwXDZsDEBtnHlQvWucoZ8OhP2NwVcztY5
bJst4ow84LkG+vLcHp8fnp9wwl8msRUze0MDl1b5HcVvaMeN3qMzZcg9Xxmui8YmWYD5Azardqll
9OCt86yfphnmEoGbjyviHHFaxgx7hNX8naaARDtkU4hXvhSnPUu3AbMOYgQDJZpyUuAIijS69UHy
cyXnolevL+d2k5Q+NpNkGIS5h1Or/l4a5VX3LmBowF83w1UUiZn8hkpsX+vktWSH1X6Itf5lBrQe
E6DrlwFhBY7EoL8WWedv1tzdgkAx79lZwQpwc4WpGdw7nbWOAXkcmvkAG6u6g6KjLW9rqYvqOlx6
LCkwcY63hIgE15228cYtOtuX7dV5z8kH5it/OYHkbZzlFpEGS7kPkqZl0sPXS3UIOAq+oxtaSOPI
h3BlQr0oBGPbULfzNSh/z+Queywzv+1aNNetgYS7mHsigw7ZKFLv4JNt3V5Vxq18ZtfBsq9mpRdJ
L2/AOhIfE1gyleqyGO98onySg/RZCwwbRZxwYJt8qcJL0+HG8xvEakvSpOSXEmpSQ0c68+IeXCpk
jKd93kpxGclWll/GjrMRfXTVfitkivxGBKMD6D3x8WyE4zgiP+nT+XJYbMAXn441g47QseUFwM+2
aFOMFXZjQ+ttqFa23UAlJcck3/HpmOQf9DOiIvCrLLwfJly2ZbTt8fMT9ICsvtBTB8NhdeSGME16
CDBuz0fj6Ke8G/yofJjLHnGIW8Rr9QGet9HP4fldROt2lmXCcOA1FcNDy97AqcLxeoXOzD+aOf2V
MIs+b5aP6WlnjQUz2Jcx2cHEzC2iWxkbb/gS5H4+Havnvv1cppxLiOC03Z8lBxO+/1w9G7n7EK1L
Pz7ZjM1rXzRB5j+PHJv+oTFt+4734H9bPw2npam3pE+lCeP3uuhKMt/xogySnTkF5T1oV8fTTT8N
QHbNBPay813ZoMg/cbINf0UdvMpnw8cqcXuq79Tr/+0nIO/kSaUm9Va2v76ctkKwxOJMD4khpw4U
HkZ0X0+lvIeRapmeRRzS1eD1eaT1JYsbbEGdz8tIcFVntPdM4K7GRw/1zgW+FhWDK3MqebSEOqAT
UyhfXl+gGDtdO1OJi7nCL6YWMsuPaHzST50rpvyz9hFw+FM1xbs1LJPkGjWIFQ9E4tJKeHWalM9z
NNLD1mJMvWe0ctOjHw7U7+9c54Zv/15Mh1IHAG0gfCb0Qtr619fpOssKSznqY9Ya6nlEpmisCjmh
h4hVFapjIGcn+DrHKc8oHpWtPlsnTcQPnQPU/XPuAv58Ta/7+u3RSV4ubb0HzEK/+OaSaI0KT+Zx
efTxI6OfDk73LdI2THaJJwkFlfjlLI9926gRM+mA3efPV/AGutouAfWjdgNDMwiy8B9WIBVu65Bq
fzOkrTafeUplD6m8LvPnZQUT3rJOwvG59LORC2zqxml3Cfybfx2vtcAcJLHypaMIVMdcNEh6yWua
/JppLYFQ5zaYAPcumjBZ3UM2dW133+WLloRsaX72uctoahkv/uWfb+y12na7L9hpNkLhYVYY/geF
LJG5KDlvuhsfNw2Oj543rwryzI9dS5r052gMe+//G/v0PSVDSAtf+4gF3j5NOcXkNxSRf5TpSOnc
+VNf/Fj0YuJjUndzewjTNIpvU5W2yRPMMLXOud2RJ/XhWelYn3oqd25IPqh9XHFSd+7tMwdwZ2+r
fonlJ4tLe8WkU0Uu5BCpZdjTwHf1N38WWDhURbqOX0edyeoKQtqxd6hsdL6b9GQxpx3nuXpHS/52
D8DECPmc0a7LQweherMHANmBjdLAHsMl5WvRvbd1gl4RTp99D7H3jz+/3P8H8uMHGg9GEAN64/8g
Pxwcjhe4ZX7Ihr5siE3d4FN8sNzHMk06FLNmMt2RPC0e8FnQE47KQ5IejtGzqLDIvP3zFb3RAQCQ
aaALNkCBecgmCHizlHU0xLSecXNYWmLPdyGTRwRM+t3mv+aSyRiRQtxtYx32jiErHyDtpAWRnHv5
wSf3DSuQKCjyPTkmS3wBIUiibtp2tCObvoVKNE2c3Wx6oW84o6l8ltR1D2XNoru0Zpbude3PijSe
rGeSIHMh9Q6EBsb71ubte5Z4bw5J4CNORhMgfmYnDYG837zwCP5lGIt12ceqwbEFVJhZtLKL2uR5
AFEmKyRBiXdP8BW2tnnaiu52VHlyU+vEMAfw54e/gbG/7+xcjPR8bZQUChX124kGFQUDXsThvE+m
ku2JXnEkyV6C/e+9TooHp8hhq5dykst1AhxdEsblD9S5f76MU6jE79cRANZQDmgtPARLbKivT5ih
ZlUWtgn2U1E6/7iRnrGhCOri0ZtshQHSgqzloIYgLh8l5m44pHgxyxbVWjjn621/akQjt+PUPu8N
2pl4/3quoeFSjiKUit0qHwZVL8N9RHHVPbRLMJQfC+3JRl5xpgXLQ7jUTf0D6WJZv7O/nc7I3+8Q
BRQnFpKXDRQnou4NLE4DhHQbPS2cPjbYmNfO3Rh+yOHZnvBCprefGPTSxBpUf8WeyTDVyFMPJqiv
p+DHNNYQ/JdZiEL6gG4aafc7L2BbZK8vD8m3ux3vSMaAyt8swqkX+ZThDXCURSJ3hend8tZMHmP4
2um6dr9UEWdB7+m1u+gkkTMt2l99kSvcZXZLGwXhnfVt6N0RKlPPNxlBbvFNV2rBqEgyRFLt/JZP
/56AYGrei7Mmi6Z3Xe9WT07+3vZRrj8tWTREuz/f29tSgSNMGk9pAG2Xl/B2TECqApZPMwKVn7DN
87Kb6wknCrUOxnmkXmEh5ojCgl2FEHd4Z/r4lMXy78M97XAolmC5PF483/h2hb8Bx6mHGm1CpXwg
SrVglPYEchReSlsQk3BY3aSlgxXCGe5SrslnTJo2mGVE4Uiz1RA6fTHVBGpeFWHqDTvhRmQdVd60
Xndzg36r1gsfelhUIf5nhcKrxXFKRYgu+bvqYJteM+sTg/itN4Qi+8XPypZyfMdK9L8ige37CYUC
QmP2Q8u3extUnHVsT2A7HkigzC6dRrclDwG2LLLYRkBnS0NTl+h6cfzR/Tbw64NtwCqQ77D4jXys
c0tqYxUL4vbSZMbfQCFYQfYkiii49sI6EFch6Gp1Tajro58zlHFMbWtTwkRbtPVlM7vVFyYrQtKy
KjCuyaWBegiQKlI2TaELxtWK9kswlsohczWZ4oyY4Tz/vHSuKo5eGQ71nfTGz3Zu7LcAmq258FK2
mS+Qj7h6n+Yn73oVY2g8FqhNwjUexeXoxl1PAliux+syRLpwwfRB+rEneyu8VPTghhw6d7NrcDm/
6Pq5wLRvVXGF5ILZaJOFXCD6Za9EWYOeGT8+t2EqMCFW1jox8X4EqhG1i8hWBS92mAgfZOMACRQp
G+RNLMoR5YxxCYochsL19nbzwYiyZO13k4USvm2bmWS4qXHhjr0ic/RNlRBkuaxVlV7lTk6mcNzH
LiPSTtOnH/lgNgh1GmNkx4uD2IqoMea/CI2L/zZekT6UCxkwH9owXz2auy2edEVFdaOSKH8SYUxE
bCNbn/5+LQz0CPjwz7Nks1y6cMLFzoTrlevSuj+JzPAJn2FeQBiTwPamDCGgPNLtTSHn3N6fseOy
UWtzp2TQ/g8+typHDLmoPGh+cOINjDRQ11y4UVj/I73MOrt8oNliajF1rtEDq/6x00VH4O+gpn3V
Rb7Fjr+slhs15tMHJ23T8TIZFZEBGM6RhBj15UDK3uKZ8L6aE+dKmpnkUtdpls996VAasiqX5fLP
G9fJ2f3ffYMzgvEpupzAR8gbwPW+2TcaJq56NObNLUmdxU+w1nT+mHhM1VzB6DZfkUYjlTOmUc1B
nfSR5dTjCOqhyxvv55OQe3Idn20gypv0xoVpQbV3UpmcgXfqua37RirMKICpqDZ5XE52O9e16+Ne
xcZ+0ydh692Aqzf5Z4f/94D+1FseGJpCP5y6X9c6mFhHtcMAE1mEm4VKgjPOfElGKTVk2wCGfvTQ
LtTdhScgxZLL8xBSVw9liL/zPAhsjRYr94JHm130tcUHqhplQHfXsmMlkW3MIciWXA0X5TzF09UZ
7ehS/AFuEfGALsZRxIHf99BVPxJAnPAS6UfQ3Zt1kb/Imk7CnZQDflwkO5ORBp0F8XGmU9wog1qJ
TpMM04m7qE4CnapW/EhZWxiMlnGS8lsakqWGl8M2UwCFteEX6DKZOEBRvJJO2pppuG08hhSYjxzj
9Xpjbb7o0W9xvlhtMuB05WZwPGk6Lj9UgjyZmQXMGTBVKPOvkGhTtefgZ+tvjRM7l1bXbnOrbB/i
OWSm1M12fk94zfP5OqOuBn5epcrTw+w4NCr1uHS4bc5pA77eMUEZlFdimEnDU+3ide8cracN/d8v
lJPNoDLfJA6honlB5v36ZPMTa2Fe8PnAVAnd7uSgImRrFITo5ii/RzzOVRhhZdPJ/nvUhQlRrHKp
84cF7DX/NLfekv7VtEOBuyNDQprG7NTexm1TvTiWU+4wFEPevHdSvUU0aIFAl7YKnD4IYORNEV4Q
uKuc0F0Ppo195qgIiMl2SSNyFEcapdl3PlFgdrxaTAXhLH393PuVs+5doA97pWFJGKv8v7OXH87P
7HfB/skx5N9HCZmrN7FIQIHob93gKf/qtyKhbdy6jrtU45mU8tmdC3IX0wv7IXJqlX2u8iLFN3Cc
at/djXT+wdF2QN5RgsnjQPqEvGZ7HysOT5TgEZHLht5urAWKmmBsUPcjjNo6DnZr0ikbOyTz57MI
Yi5ny/yIYfG3eCqBV1+vJwgDw1W4qbCdJyAMZDMgD5puABNo0P4WfnKTmpx/kY03gU0/JPyKllfN
INuJ/T1zfwo3W3XsCwPaMaECYQ14S48DZxa7xAgjsBufcadYAkWhU9n5c3D6HzT6cFilbsCBLoi6
SN4xDoO/YeWlhpoiZdWT9ts19f2aJ05y4SLuwu0hElwEBgrAFGeELHaKGFhmsJsch9ybyN5i1ZdG
dzVC2GivJNrWfR7G0OF/fq2n1/bqtRofxeSGaPi0+MgHXq8QmEpE5knrHOolH8tPVT2v8qOfuUwT
KnfhiTlLA0N5JkrOjIhqZBLiDtxonHv7ZuIvrTkDgE/d6LTxbT2GxJaACNHUFC001H7OrI9v1jgb
d4fcLWs/xZkGdG8jzt132nXOnzetggmN3Hp2+nWGtiirX99Rh7Z8nMskuqlOlN0qRFreNTiNpnfD
nEGXhbkpGMQ4K67OU3QtqOb6MiOg5z/Iqd2Gi2RZVffz4rnDS4PokNdsvYSvUKWGey21oSEkWRSi
6QHLmW1yysllx7Z2pjvW04RRoLta3eSTFf7DGQk6T0acWTSnUIzshHabSGMrYDAMj2dtEp8c2tyO
vxiMEMkzU6py+FaN/jAei7Fo0p27AolcjGPORnxWDVbdBFtgIzsxlKmKAr4gYAyJoSK5Ogs3G4xh
Rzru1nXmdbFd7bCui/9BoJdu/m792B3uXZBbONdI5u1Fa2q6fAWbR1kcLEnffc+MdtACqyqBRqbI
Hp+jtvXN9wyRNKXOimIGUesmADh3CmeSvC4ntc3tlgMb1rC5e9yeT5D/MfwnOXGsDUyXDRmx2Bkm
eeGJTOXUn4JQ9c7VeQjG61Ph3DD+GWNLlkdQ+zEmB/ivYduc7s6CoCXKbXqVwWGlG6/F48HchbLt
LAg4Syv8M5h/7nLOGPr5qtPTUFmVgY3gl3Sigmjofe/Bq7VD3PaJEzu/LEliOQ+6Pp3Dlq0Ye6NB
408KFenN1xwSaKP/p17NVAr/zJxdXiwXTJ1RvuEqOnO/WYL6/ZBOU0g1fpanz6nC+DChFTR7cdos
/je0h9UA64xWFzWFHseQORzmB5zkl6wj1Nblugi6diO9KbrKNU5NM3mt05rMl2WbMu3FfxcZH9Qw
dejtN178rEQqtOZJZjraXptMiVO6GNyR6eTe13H4KOMpBIQ4TdKqlhm2o8ucdrWrFWvvwHB0BrWe
BMNGP29kNONvpapZBDBd/4exM9uNG2m67RMlwHm4rVFVmiXLlnxD2G47SSZnMjk9/b9Y9AE+y4B1
boxudFtiscjMyIi9117+bbLM5dm+SL6nJuV1X+to+EcsAPRBl8H1eFkrCqwwzrbJhjY4SZkTrb0h
Fi03uy2g9I4sjJL2mtqouA2RBLRCtTEztEWbuFofKXKWokKgMVCoSr0yfwvKLrUeiU/gw8Wr+VGk
1vJ/ZWXNF6B1ZfFdd9XIHbLkFBvnEY+ze7tuu07mB0xODT356paBOktEGXOULzcT+3PQc7CxnHnb
0KBJz06tgarHoorkNvcsUR9yVBsAMLTFAXKUHQG+nfDr7HZ9/FcZpBei5cYCnVRC/mfl2pmfeGG6
7Oi13eRvHHqJ4b5NxNQ+DvSGsg1Rl/ZE6G6XUemJGC/W91LmBH6LsukzyMmWXobqdjJztZOqFjs0
fk+neQ6NfHhStkzy25jTxGZ9PVc9i2q1+VkZIvG/R3HN+X7IGQE8xSBzungjyQLTJCUXoyA5u8KJ
VSvez+1ki9mG5edPPaFpIdhMbm4yX+nLrBWTUBnsOEvr5CTdRfUGOtgqr4mGnvSjxkC8YQQG6RVP
pDfvc3tKYaXQhbcO67vQUhwe66xQtCFsj4aC9ukZbxiLOmBVuxQdyxyO1Zt3aQavexNyO66eMkHX
27ChQ3D3e4p/8ff7KaFSyVbRcJPPbaB7rAAp8IVqk1aulW8LOxTzAxwE/JsckUfcrkp61avnBqn5
KbwIV9efR1glmwBW1Ch4a+ypZ9sTGFAfszIw5+NKLFg7fUXv8H3kWU+htzwq3XiKEQhzrAlopp3S
FGMXUMbMAjA4W8b0hmQVc3bY6Tl64WgjO+QAUt7WNL12XpKkIAbMEB7nanKvPBvpVJvpNDvaseMJ
yK6LpXT5oPNnVHlheVUAejXPBpbBgZN+Y3Xkiy1bR5k1Su7wZacLS37qv7BEBOHp9zt7kY6s/7zO
xWMAAtYh6Kwxf+G7qaMDDcMx2ctqCMV5XWizTs2/RmTAFVA1JxiIAUiEvmY8pPVOIeAB+KLMzLou
88AKNv1FlZMZk6JvgJFGA6q+6NMCw1loDzgBF+1CevEcZL1FVRIgJWSlKwcm7GAWFlX8XFqLCV+W
lgdQuI/6a7dqwfJspouvtvdLbqif+vzt1JnZFOljLxsk7U5EDsacAoQ3C06Z51QYrLJeMGDHnbj5
+bVtUBw9BwUgg9vVF4H/nR+xvsRdOYgAbITfeVdTNbNvhhkr47mvSCkuMTdwUiNwIEPL8kVIky16
9f1Z8DD4ENrI0QBFqMCTW7d0A/3QXazjqOvIYPcYuNnd3r003PIg8bgTZMqhLgFOrQwSPwQJBZt1
eQvcIeRVr4O2847r8fO3ZYAhA3o23+DiVg3hMKmk+9RHuBE3qcg4H/67pryEqv5vTbnkZSHcRTqP
ANRx38fndaVAcJSW2Xlaio99LiIWCCdXeQwaz2xY3+2IZeEePMCof1GGIM6sR5h5AyaVnApFadxq
JEcEMAPXAlna44dzY/+d/RdlK3gYx6QRaNDLYND1Z6VoNCWTRM9uzqsvf0RNhPISfZGGsKwqpKf4
Wx5LadPYxLao7dPMhLM5Ai0xCctOEZqsRQEKC0SBCvd7sxOelcuDr8I53S0shHhPqgp73TgiJDp2
wsimg5ytzroqm6Y10bB1dnFEGBgd7NQz1BGewYRPrcR6eC4RyYe80YvQrE85/u1KzyACDSaSxgVs
tIWaoOh57B3ZmDZ7iB1V+5LmVcQjXWcOuRJZUPTHtgp08ZRKKudzjjoiIqevpXonvTjkqZqgNSGD
QpoLU0n4TAG0R0Px8ypMWPp5KEFXtMZa1k7Ms1FkXlaRqouWRRUo1HJqyjV1wWotL8xAOBAmOVXv
YVjM7Q5/f10fLQNM2ud+LtiVV397veoZfJb5o05Kntf6Ul8EVH7oHC6ivYyGHLxfJ6wIw8gTPX2o
yX13bghNFxGG5zHpwyXE2fvPpyHOzHKuKwdfMqJhCvxLh3u+1C9rNyq61BHMfQskPG50kTGNofO1
7Ioy/64L9/sqJFtPmlPkBGxZ0eLIjKPpJuUMBmCZYY+9G6de3SRJq55TnWMxosVrknPilcvnRzF4
H9PQBT6Zs5NuzbBCIdjmBLWs4pvWb5cd5QIBqU3XOOF4q6a7KvLdr6abhcwhe2nGZzqiZkLjsJ7D
D+7VXyMLE9M8bwxzYRMBy/tDY86HiuAJifMYaYQVAmNhu6fxSMJqHQ3pXeN1nMSnKtUcy4dQfzgm
fjeUpfVoLi8v9nT8bejd3xsErKaawMG02XVN92s8TRjiXlsZxHRDJlFO96nMGK2aAequY0dlDJ0G
L0d/tU7v9fqkXTqNmZ8Ab25zfyT14mI38jLHjK7LurLMXWc2tGvXJVZms6lvrYme0qZrtJJXc205
Fnu7O3xm/mVmx+yiJ1z1ef9eVP8aQYYePSxvaWMxw8Di+m6xSgvbmZzSza5lPPJ4ZrFFa2OFVniy
CNWCXTITxJgVx/xjEVVoYFCCm/rn4Ej+QjmHRMY4nlv8GOrcM4+/q+5LeaI6k3KRFWbhN60mHsNS
bIVOFcbBnifQiK7XNzMn1QbBmt3y6//9Ef96qrB7YFvAxGnwTGG1ePcCwtvhDQh6hNtmLHal5WSP
cc/U/5gYHdYUyRZtXvm5tp1T4Ti0UP79+/+egfouI36X4XfoMpB7f4tZHxB4TA4pjbVDv8WPI1o2
LtPQiPaxw59tmmvUsDoWsN4w8yFMjN3wvppFrB5pHdHJwiWF7EhfulofXN77YThgKXQ8TLF53g3r
rxloFDXo3G1TnPvLEtlHivpknaAZ+B7K505U8iT6KB12KIqZUuWukd6tfnc8EYgQo9nJzzlzmPHG
dnGy76cpmdnLjCIlTxPpq3GeVEmvcf2u//0B/vIph/7iMTIDExcOEub3L+04jcEgLB1f29LNsl1r
CUkT2FqAVnlmmMOhqTLfvqsupR1256nrN44zgHQPyqz9b+1ByUz1nG/cLDrnqmzch98v52XGIgRH
1Oe1uYLFl5SgKO8w1ici6JqjczkzKEbg+bUobfe65ZhEnFI+J+k9YDTh06BYdp8ZZhPdwHb0P5C3
LI/w/1ZGPNpeENLPdTmpIOJ+59S28iTQTtC45FrnvJ9GUZFQY1rLHBLA8qKV073InUcJPaT9oCz7
6/EJUUzRCOfOL17Y9yN0DTehnhtfQEMqneEXTb+su2e3MFijbR7sdtuqkZcqkQkBxXHGny0oizlx
P5g3Y3V5fx8Q0mANovOC49Zk4reojv6nmdx249RpLeRJUuFn07bOzbI38WEYmSLtZoFiPBFMQrsz
RzVI2z0y5RgdhtTnFoUXax7YEJ6b1s5a636wbNqniAyj4aUp0H/cC8mQ7Fc1N3R1cwav35U/Jthq
wyp4dmyzrrEf1/abws5PrFuxLHVqtnt1shC/g6G7yPVURFX2PKZ9091xaqFbW16WnbB3qq8Jgklv
j2RT6d16LbEXLu3pkgn+93WKP7sC02gN6s59RcXi3LXGLH363MtlJUGI9E/RHajIgQDnsQ9iMFa7
2Q154ofBsLvHdWdt/cWb7RhqabldGtvGHHM1vu9CUPQjzxa/Uspod+/wZ/KM4QGS2no5SnlT9OJ1
cmkgq5yOexR6yx2dk46rXRvoE8FN9MmFPVPcOj4cfunU4QDxwHDLzx76NvXkixFsk1F0+AT3rgdA
8NcqAFt9lD6M7mHfzHzgQ2t0wnw1dECynYptvqb1K5sbhxKxcZF0ox9qPOz4auzCc5hC+zn3vYiG
T3k9Ri+rGHGtKAuGWRRENe5qQhnmkVzNIkHTTc/KCObbrDeS7KvR5Zh/GmdO6UrI5GclC794MNk1
4JQb4pVxdRie1mFC7VQ8LEYY8/HRQoTdtZtbpKDYly1tnTGsAkk3rnjo2sQxxC0e4whbTpekXM26
wAxiZsYw5B0rWozz/79OGX1+DO0BoLRHplgFLBc7f7Gx/Rqpt40c+wSZpa2/dxbaqieq9XC6yu2Y
9pLs/IqPFlymF3kRT/nVrDqj/5wLj+NRz4sBI5tonxY6mC9lukkZirgHP9FB8iybLkCxZQB8uq2d
ml4jVD3krq9WOrCHtRdLq42AbwKgiM39lEXdgqcbeq7Ns77QtvBOZpGSqzJb1nMWODW649mBP1VZ
Wxk5PnlVdI6ZXzK7ju7UAE6myUP7p7REvG2Z9uyHSiyD58rfzhXpD4US8XWeTNUNTb5521mSr0Y5
AA8rYH5d5nbQcTo1PiSRFVCmuq080UuX+yxsojs38X/OkDQOedB0+94cn1Q/ON/LVEw3Wd0Gz7Mc
NQqLcDzXrheRtz0atyIJJNYF8uBQYco9hJL5ji0zPtStrx+rdhq2hjFNIK1ESU4OInf/llEgCOGI
pJyh0nsmAKhdCxKyulAbYMZmTYyrzOKvbP3z2WciurNpX+yLyWluzXiOPUqqynm1+sT4jveA7BTD
D7cGSXGHQoj4thpq0uLrziZyc3SOqcmrvOkx3nzWzjSd3Lr+pHApMD3FzbjDu5VeI4uHrI1R4tAz
UrprmNxAjo5yBqUkeI5CWodmTKVF8Iv+OjDR2rbGFDxGtUhfHbQeJ6Ss5hIFVettNGF+07Y2drVJ
Wdw2QqkNJ6no2IrxrMx03MdzFpMRWAy7ukGDdUCRY1wZDefROZwye8deTvYW5ecPFmH6bw0clLOw
Un1gUto+is6KT+TK4PDJRgD8vfWlzkt5H8QVbA0bSSDL7U0pkgdQ0iTaUHvso3TCGeYnzswZci4O
xoTMcxeXBO9x0pF636CySszEfjFQXWzxwiUHCh/5fR6g7IrBhD1Sjj+NKBth7rBlpUHxzUy0QSKm
z7jvGcJuDHkicr8ov5dXrkl0HCEOrDbc55YsuzGfN007PMypCawHcxaSr8LahRIa8z4e7fmop7Lz
9pjE0mY3jXnNsjMH2bZBJ/bJzC04P5aaw0MpK/uk+U8UVySxxi5CKd0RoDokrG9z66FosJmE9XPc
XOE797+6gtQnl7Sfq7AUPxvbkCSnuN428uvpthAEMFnCEV9L5aQvyB+AJvZ1d0MnO/2SCu1XNJ+t
4tqJSHaiLfst7wp7K+0yOBZotXeAi4J603UadJbPyluUNgEtlUUXjj5ZZOz8oPEfS0x7wy5GbfOU
6lFu0R1x5zMr3Es/MCUzS/D5ph7kf0PiPKbKjP7LU398cCtIKqU2x1fdy0JsbW8I96XpDtUXbSjr
SzSHnBY48Xkbnq/0k2/24U2JEv/a6cRTlEZ89/TZdtDRNTQU/174tMKuLAwqJB0mwtiKpiISohFo
LSXA0ONEqtQpyIS6sysoTChg51f4vu4WCIyxb3p/fnHpfV57WRjxdpNnMPmjg85JZDeVF4FoFVV4
5Xszc5HUXaocuGp+uimyjP/od139K5e+vO9CmsqmWTfnXHqfnaS2H2wqkqzEIudQCe3R2g7bQBM7
kfmkh9X29AwpIHrjWE+EVQKsZFIm0Rlt1j5ENIBBg07yIZ6MB6dWzVZnujmlQ4XnrO1MaKjFcosk
pv5iDvttZqn22Adlsqum/nlSWfxod97PoJ9G1qM+PLmRO13Z0xheRVolpEBDVqORnY1flV8cWkaH
N0OSOFurHM1vXm3O1qbTQ78tcMhtMWLLT7aN5sh2l7Crbsitz7U7m3eyNvqXIkybl5Cd+im3ZWZv
HNRrd/gk6NZZRfujyYriCKGYsxCvARwlX2EGCSFgeEiuAre0t27ST19G5RJxNmqPrMLJDT5ZsScP
UcQ8ZGY5ocqS6ddQdvOXuUIAuOhks31IA4MnKgyT18IBGc4xi6Wwiwnem0V5chB+H4KiGp61F9wG
CaMPmwjXB0xs3T0OhPRIjEy04+G2790xJDu0j6tjb0GuIE3N72/SxA0/qwQuFNIY6zNWiPhgpK79
Q9MXOzHnKv/TrQ6A4DQlDmlrbA6NXxTbytDJHcNXh7jUKSAFSnTbTIA4spO47zbzkHVb6eTf8sbI
iarALYyIKRQ3gmitjeqRN+CuSI9WPORHIxxxwo1Vf6fBvQFEi8PbQsbyi9MRnoaTYf6iGeu8KVhL
2zqM5yNvw/SVnAjVI3JS/l7VxkDAiM10FqOU/2PIrDtUq8VbMRk2JsYBDL7XlCGjMskMLdcaD7vj
hoyLMHcczDQ3v7lSUtdFwttngwV4x5KiQZ8c6NbY0Fm06b0SYws6Ldb3yiYKtJ7q8jHL/HDam12d
SBQCqjuoUQbP+IKDfVnpqyIqnWNENfPFSDCCS7vfZxP5K0MworMxq3BbmC4q/oKFnW2yemR3bK+c
Lpx2Xt6VN4padKNtiY3fVPmBTSc7lHZ2CHMCYZyY2d7ozog9OtO5AtCaHrlPdwLb9ScT8WK3idCu
3okqARI9E0VJ35nIxhTBwjHX3ZvL0OGofac9WURk7oswtjGKANZTcfU2ssQcjWGad4nrkV3qdW57
NvPxKygE75aa4m4aWBcYY4oD3qtTtWSj5LVP6Uz5uUV72V51kDG/cZJBOkhUUURxRpr2UMKFNaZD
2BrqMKB52FEC+Dvbk+1bXUbZHbA9UngtL7st+1bc8Vw2VD4d4ZOdxyl8lIw8xWAlC7VoaH+BpC6O
gT/NMLxlhG3O7cfXyTZ/uDI1vni5+OxZ6qsuNahM3MQp6dFN9aKzdNBbJsXxHqhu8U1Bqbyidg0e
HVV6nxBeJSDKyKgraHhvpD9yIojL4Z5jKfbcMUh+RJV0j2Fk4iNNGC5s0inIDgFBvSc2xuKOgdGI
O2Ax7Ns5+1Os7wDoGXT9cu8aoX57l7lOfB0wkH8Ku948eL7OCMwem/AZLUIzXaV9n9wajnQe+FkK
Y01rM57y3gRA4m0BP5ViwnPPAj19sYU0pmdsVCPl5UjMTuP05nECgLBPtZM8mYlX3wEsIO+0rt8S
zKS7uoak12Ep31Z1aDxY3mQ8tqXXkLDW5PcNFtgzBIaaV4RlxEYd9MJiM98SScHK3Ms3sw+wlgL9
3DlB+dXDV08GEadTaH0ZTzTR0y3HyLaO8gNWV8KNXQZxHLwghwVwxA5dlWJRp0tLqlpaUXumwfzM
2Tv/YXqNeCtygw9Q5OE1ze/kk43pMd8ucRvb1OSEUPTRcKUhNL9G1UTqD3Lgr+FYq9vBrfubOYEH
QLugOPitMy1D0hx4ZgGfbIsV1thjGfayjRHI5sgUnuUsiW5xl1P7cVJ+qbGk3+Yjei2+DrG0N3ME
yMrFwhClLvvwcO4Z6/wn6pLn1E/uB3eqvo4FBLNMevlrYcUuxTZ1g6oHWIbJAEDP5l3xybEjUZgw
oLC3rr0pJnFzJgEl67Jbl7PUZ9DZ7dkQdrGjSve/1yKImY5F7l0fp9DORdJ+o+GbvQkntiJeB8Iy
itgI4RESvTi7XHA92mgwKwYAPRRq/2nCtXPXUnXR8iTw1BuC4KbRaJJL24oOKm/maytoGyKRiZQz
mN5cMylpoB06QPtS07uewiLcTW3xw8A4/+QVjgHSwSI9FLTFtAuZw4DXBlT1YoKXO6eGMHdRM7uH
YPb7vRSVolFJnNkwq9cm8WNU8m11LVnECnJIi27XWR3fod2HL7nV4yFOwCGhW3G7s6lSc0+TCNvt
PBrVA2L/9JOyfBRB8He3dLJINMl07JCDqqd71OL9jRE3SwinqvTbrJyZENOaTdRPs33eUe2hvOjO
TlzW8ZPSuXtAaFvvZN5+nhIjOHqJb+2GLv6vqmX3ko15+g2vT7hrUX1soetYW195yckfcrGnlaiT
DbF3KPp8ZreOX4EFnTNv2s/IiM6xgxhjDzWw+OSqKkS8diFgoX9i77MSj2ld3vPUPoWtb9bfdY/X
lfZJ5oTXjP08Uik7BVJJ9pr4SeR7XDyo3SQ6NqEKi7vVRWighM8fBjXXxqHq+yDHChaQqoIbSxI6
FvlluR/m1A6vFCwnlFsV2d+7zknsdqs5I2WfNJ0cUEoXJc08jJG4TtDyU/urNA0OBA8sD3wbT6bx
ifls+WJabUrAgWhE8QIDdyI+N4Exty9GI6g+58Mkbtre4Uhdh6TZPTVhSUelQa83vtA8oR1gJ25Z
Hw09h6cZRr08JnYXe/ew4kLiDhU9l5NPIs1/Fvdo37TIH3c0MRPjep1whkXN9UqeFOtooZop7lZN
YhIo0BiqquFmL0YwOkeY5OjWIYqKunNpF155HOJEFs/d2CbBvWg1V7PKIFeDqy9HjwNGnI7iXrdd
xrR1tGUBuhUtM+t5XRT2QZoTbRF27+4tnAOiOpMpX77KSxMmC9oeBkBg1hU3GaHFawNfMv01XtpH
84VXNWZQ6H83SEY3ppATDZrIm55d1bny8onHQBvjZJ/DoO69e7sv6W2FStLGy2oLqNI29y9I0S71
xLU3QMl+rmaDqPXArMb9GMFVc8mRhVHx4ta4D04Y8ux01/oJelEC5VBwdpevaP3WOwRVEXHQyILy
A9B1Ok2r0QarCs25JDWmb4tvMr1b+DPjdUJdg4lobDX/p9V79IpEMrX1zzymb1RRQY8MpakFxZUt
Qzde6KK45RCH8NPKxFj8ioQ5uK/mpBdVagZwIDr8u5P+LjUSDyz6Xo7hzAFs10Ql/M4O1ZhVKTRN
w980Hxh8yryVi87gCKQTXkWL4qAC5IKv4aZ36DfcsqW3PxK/rucr9C+5v2/5FdX5N0+RktlAPhDS
dmQEmaFxvSejJjKuGhah+DiQF9F+8CGcxTT3RzOcqTXOZBgtDsYc572iGCzMAA/OSs7rgKoyXaT9
eT7E+lCLWQaPLriGRxgEmUtynNLjvmZCNr4aOQc44D9+CB99AYR1O+RTDLesmq76EUcCvpRZ6XJ+
XH8yD6yX38qhBsGvL5BJ6boLoBKaIRyQbTPiq/g899jUt/Nl/DE5iUXm5lRNO9m71tsq6bQRuOmD
Ck3KxaxwG//kGL19a+hMmrdWyKC1BQtiM4GoEzECHWJmyy4gBRK4lRxjZ6VhkjE+uh809/+ybXID
Q9sG282xN+Cc+248iPY9MEujYXe9NDZFnZholdeu9bo0p1qaxk51OMu2YA4WjfU6qDQSJtUf6Iqd
P2FkDGiZdxrQDYwAijjAvXeTjrQyi7JrMCgLuibNXRH7hbyhK1aqAyBtA/l37gb9V9ehH/TYp/Gi
AzRQN4n/6qJGnba8YKSzeY1yHwWYwPFxFVuuIqwsAym5UGfTZNpaIzXHVWEYBMsS185RsSzdt6hj
mTcsV3DyYMaOSbN3LH+fZA4j4byvYuvczyZHxtIXvmIRCcL00Drl9GpgKsCgBimE3bLRD71JA/7U
ucIodmLEL3/LUBT5gzuleDTWVeaD9/uvVyPEB7Vo/wMXgzsToz/nI1UAe8fr5vDaq0M6806S6fwG
NkijTuboJQRX6PCpNb3A3FmIAj7VHRFJ22LM/fKmz52CJgh+Mm/zwWX9ZQbHP8d6gx0XmcTyRP15
WWpyXV3ZPgHOwmfdbxn8lFtk0uQWTWgy0BNlqe6+W/Qv5GOBK4CcjLSyP9l6ZH93pK9R//uR8rtb
vpncOWASY1oa1G7HserfF+u914HTBEI1A2RqAayZvBd/XmyfjP1yrqhvBtK008+0SHofeWpfIBKQ
A5XODeaPpey4iFNXs/5FT4i0iwGhd8l3WTv9K+Lrt3zt4q6RE03Wo/lbL7Cw3wWRstOReZbfHO0p
VtkdoUGkJ/dUHdGVpkgmCz2U9bwcEaN6mzukHRylG1piW7bmeaXrxjXq9ZPL1VU3LVAfuhXLgogT
qOynn4NRq2EDH8z+WeDo1LvZCsABGVET3dgcj+sdk2muC10b0WxlKelaoEtJutOkZoLa5jFckl3n
pgIEbDjDwBBhAClmCT9WGDXyNjt4wlXe1g4LYAZM4JNtn/ISbhwZC+PWatKegGnLqFt94w70ELaQ
bxjqoDVn8UzorHyoJvvze+TDYN9BTIxLFp8ZT90yS/yfWaFsau5pbunzOmWDBth6j6GUvO3rVKi/
zGTWrTc0c1WB6TXdp6lw7De2l2RZ9BjubP9/KBvvHEbsxC4v6mLcNTxmf39NMjUhKHniTT2H4hLS
oaGb4Gn0xqq9pp6yRp4urUpCa438ZIJ6+ylGB3xA02EcBURsZOR58JQuijd3Zk2supSBkB70AZBy
VgKvtkUpPng1zL+WFwM+CS+Fh5N64aG+M30sqmfD9iIijy9j1YVAmxNwDCmZrGBvDA6lqKPuQAer
SzblyCRhg/i3iw8Btp/uWAa0mnbrNO/fL+07aMnyZbNmATJC/QGRFMrwn1+2O9sVTvXeOgcXZWeV
hNI/qTTmifSSrtrXHB7cK84qlCMYX5nVr2La2poSdTYDN3lyp7qdrpx6hOuaC9G5J6yLPhQaYM7I
AeJx2I2u3TVXAzwz9YhkuVLPWcYZv5BRIj/YCO1lTfyzyqGVQzsdkkEIuu89NNmWRs9MOWrPa5ZR
WOMlOElSx0D6pHG7dDaGKtrBwWyns6gmCCtIWyp6KD06E4gsasyQKJTD0vlxUCLaY27a105f8dqt
PppSJ+ZiQ+47EoUjpGOPJu15aIxJVx91rad9GDUEcRT5bJaHuUTOfXRpBWUMmBYNyUoGnBYttbxI
k1efyAdf7Z8VwbIo+TYaZ9fEjwZK4T1DYZi82cRIYuIKW1K41EVqmxsA5m4ZJJOQRhBMnZxpcRMW
UjVawweNMjM4VV1D1vBq4ZgtSPt3eCLozRQmQoqKsayLUb5paCNnUoZwv+FAl7/INVKc81F7UFn8
+6P8XdxAWEUgaJM6iAAu8N7tg4012NpXkXkeBFE+p7lTVXnki8VfXGel+jIGUNLdjUHLA6D5lDc0
3nG93jbVoDlVlzNGTPpOC8QTzLm+yTEdGJvYLpQ+tJOQZ1iOwbyv3ICUY8RKyVcc5dwzyvJFCHoR
TTcXHlTrcB6eDi7sruA49635uuLuikucTDhJfsVsQLa895hkfUINa5eEgUxVSShFh2B1z6GmpZeN
HOOryOIp+k+1nT8TpjB07T0B8KXY/vvuvUO84CREGMzvISMBRyH0mHfvuK44BPdjyrkZcnbyVNWo
ZMlGJPH1peoNtz6sQo7VdLeqYlTWIllO26qp75vOm8av/76md+sO12RyUazlHCAo76gb/lx3ehH0
Gs9ISmWYMvNf5V4wycWwh2DbPMKkLGDX4gn46bHbWxZZnwgyDiV5W9YrNlhb/gpb1eW3az0oLxjb
yW/VoimCLrYtbaUIeUQM8v+sZ+Q5LPoBvkEqtV6EKSfyf38s833B5nKzOSTyA3BuAr1+t3d2KIxt
QV18DAvNi+75onpb3T/1xd/V9VXVnktfJdbvByelmQUi9eLIwdga3KdoZqbzFGMQPU4jq+WGNhVL
2AdX+l6dxJWCysKHgGoDadD7h6Jh5moAoiyPeTnn+b7D2wXzNyCJ6k0APIipLbDE7EqYfv6RBkef
kbnRG+1jBPiXgNfeMa9bxEJEIAddZh/bjPGrrzKrhNpI4t89CYC4mph2om6zlPuhJPXvSiAwjRAV
KeUAyxzjlT8fIWmDHXOZcDINFpb7DUZ9VBFrhLkF/pgZg//0SnHKNXlG+ymejeDQdgxNINkO7qmP
87JjMD+lx5gIL4ZG2up3wFjhgpS2nTm3IirMj5JD3t90glMvclJaCZDFOan9ecm+l1uQCZQk520i
QWx9SFIvrPU+8GMDdqFR5Ls66+hG5bOKHxLq0vaD9YBo1ndbJIglvIFsEAFqavevO6d8Omz2aBon
N0VwdG16EtF7PHVdCwuJ2eVTw8ruvbZFASpjY9YIpwidWDBjq2N4FYGlyEw4XqwA6SrpIVStzt+1
MhRJNPOeQVPFmPlbZ1MWRY3zogjiEJLNYkdOL/0vJok8H6SYePVhIYmEe0MAqzyvpwFc8bTEGpIx
hhfGq55xgiBY8NyFk71gl7vqAR+RZz3DfvfFMcUqWP4ArDg8cBO09YCqqon263XKauS3yqCjgWhC
U0FuZOejfCbez223tl0ZX0bHwxajgbCX17mVOPplGtEQ7FepEH0z2l4AV4r0FwIxVAKbxnNy90w1
HQxk9xgqghctW/ehcUaRfcsGhBLbVMdtfCtasCurOEhS9ePA9nCUYcjynOgBF5F5rBLkElgMck6W
B0P18+JBzEaxdTOUe4SCE21VHjvPZXda2wwW9ax1X2mTPmJK0DpkNOXGJqRdHH0PPFZWQ9rpoqJq
vIRPLWUyEzE4NCUnwVV6bI4idF9XGT2CTsgljAfd4CbsIUyQNi36CWQHw2A+bOIm/D3sCHwlUzvQ
YxSFFO5+8HLlvUKFQ7hhWx5quVU11dGLcl/XNusqgaObTj9XXKBxgZYsyZ3hJtMBIYqRbdcKuRhI
LTvTC+PnrH933Z3W7iWJSnQvUezy9WWdy4OyfpW2Z0LTW3ew0R95XDDGRc1rWEI5OuBspJ+1Jy28
K08qi8zqCmUFd21VfJlBwhF7GLUURxXMsbU3Ww9aYScrI+XZ5NPv1u52XaNIb7cz2ZpZxUjTqZ+M
OMuSve/AGL3FI1lE+0BaaXicw9zxjwmZWOqaRbTQZ8T9un02c8YQn4CGFOPbUM3Kpb+1wDvy2qHy
MtLIfo6ydhSnBWdzYgIfPqJAQkG8Wb9oORKleGCOJPwrO+L5W9Q2IE1umoYq/dZO/cb+bKtG+cGe
L0zHt3HY2vqkOszixHlWU53+8ggicl+JkbGGk5p7r7iNDU8zOV5d9nOR8t4v1Ab/XsZJBJO5AHa6
M/0q7PZW4WbW8gSMzVUE0qc+Es8K5HGTFOF0ZM5UYHDBg9NcoQGR/fPauSZlhBvuiXZRRJaxQrnp
ZmRiXRmXd3Ht3eI4XXbomPSE/mnmmvKOQWRNE+g3kSDGJ8ni7fAIfQEdzKtgO0HapR/s5pdoiv89
SrBcLBJ5zCkeZDz7wnH635Nw6FYcwBxsSFkafkdJjJM4wLV89X+MnVdu5Ni6pafSqHeepjeNW+eB
JpwiQlLI64XIlJT0ZtNsmtn0WO7E7heZ1d1VdYBzGygUMlM2DDd/s9a3GMA4DBSIh/ANm4AiNpOW
UPe1w6Y4N+qujFSjluMGxPKkbUkuzu5QrbE/bxLeXk81qvg5nMVMWvQ177XCuMV1c6mVIS4uSq8V
Ak1fP5dbgbdC3hpX5EWIq5RlpSM178MU9eBsDRBi6RurOkZzbLQAPPnNNEjwQKKy8tCubXMJ1dHT
4kApSmLfrvZf2/ClVfXqOU0z8njaWLjFpaRzFkHC27netxDi0fzN+mwf2iWe2+BK3MR1mmQimO0e
tBHRqva57PL2v5s9WH+3JLj4TCyeaEj9V/jY36eYrr7mxUIrsP/15HIFCp0WOf5gCiFnn5a/xdFX
ZhkyI8d9QpGcXGKDjT2SCqaLKCcB/UUt0iVmQj1wpkY23Neb6z8MGWypu0auzhgN2Lwy5pSlHfIK
p7XfEauWH405NcBlLJWRHXqTOXgWjMjataCa5NScklSm0yVXTMTSjWMMvgMlvAMMaQ8PCesyVjto
o5bAIfHhRG7teC9j4X0bil7N9rpcrM3cIewL5lpHlKiMvMJIIxq44bk6xUPEVVs92nXKHp0yfgUK
sIwV3XNqidMUc3wcAMHRoGikNe8hIWRdEK9YgkKEm2bDmqWQ393SG/dO13b/TcX+LwpyOklwRjj3
GNKbeLb+WrpUSUykgS2tfTMr81umrsXE7F0jB7BlG7QymqP+YhE5D/23f1+q/utgkRec8bbLiAQ7
jvd3wMSITLKq5so4oNFARbd4k6sEv/z5P0kkQULigLsbDWdMA8uDM3QiEqT99mvc+CvM4JcL3hj0
Vrvmn5vi2WTx5m5UtVYwl13d0vNPpF3F7t0DuweOgtceXRx59IBZyQ669v+Ic9T5hmm0trygAEeh
VuA9wNHXFrktH3RXyR5jRNaG/ytcgJRwvnPuSE5DyRov2xJWnlTHQkW7jE3i5/Bg+ln8Z4wpcxBU
V58z2nn+Ty9z3ZDDoP9MexJ90erVanmrUJM/6OPivQl71IawR7lwWHTDPGteXTc/NEIeSPLiWv8A
R70mUSVWjsj0Z2K5TQ7EAvMNyPiW1OnuaBXjwqm2CJWIrMnylnc4G+vrv38Jmc/9reSkRmd1xjhR
dSzqzr8X64Mh2p4xKBmFoJ/6NyjjtDS/xh6/AhuK7groZISw1h+UbW2y0UbK8du86fEG/xr/oiyq
q71FeucPpZCJRfSlF68RPo5mucvymA0xM4CW8MRWL/uXMq9mi8Rl28g3Zobq94hbpHaivHXQnyqV
1UsfVDfxmNSBVxelkltTlE88Dh9hlBnf4n00kgc2kyrJYVABEQkwRdADCtW+2cm5qV0/da8w6V8O
9D8oQcrQtd+BI1TLAXbdulOx38LlYVKBv6ZcBxl11pqbZ7VkygmDNL+OTH6p73+RMTIptIxcTmTx
j79SNcY6NQizIdb4liX8Qn5RMXhIIVzKO/8XJG1CSpoGFVPlT95eaKSsn4nchNLMiIYshTC6ODUB
xil0ZpDnu260o19UDoQR6zfeTQDYTeiqFgocu6tCqaPW/e7gARi/MrImIFb8HIsk/cSfE4XW/Q8w
Yd/F4kduTGwObTnbeydWcLqXIArvnc4c6+0vwCMxAxSu/GLJ2vjEm08z2buCEYtD3HbMXEztp0CR
M3okterISAV3Gmp6qYLgTUSMXMfT+w28XnuvrJ2eb93USiEHaqAkjvFPcM7PN+7//Jj/V/LV/IFh
6v/5H/z9A88mK9Z0+Ntf//nYVPz3H9ev+b+f89ev+Ocp++iavvkx/NvP2n4152/VV//3T/rLd+an
//Hbhd+Gb3/5S1QP2bDcj1/dcvnqx3L4+VvwOK6f+f/7wf/x9fO7PC7t1++/fTQjsdd8tyRr6t/+
+ND+8/ffcJn+6Qq/fv8/Pnh9AL//dkNw2Jj1w3/+73/9qq9v/fD7b676D9zolN6axnyBjTMHwvR1
/Yjt/UMHeosaEvMz+Mvrrp28hSH9/TfT4EP4tbjLQBL79aG+oeL8/TfD+4dG03qdA9J5MBPRfvs/
j/4vr+L/e1X/Atf6y2lkY6OFWEQLzg8Da+2q13n9nwu7TCvV0k3EjuusC4outcKqAvyxmlRJqZOP
0Z+enT9+/p9/Hjkof71/Xn+kzbDiulFx2BsbP72Qf/qRi1IX3I/MdNd3pMGjxV/XCCqiso1HXd8Z
7TU0ESOscp7hue0Ko5v2kGKsKG+EspuWur2Z4I18lq2ukAfTZ3daXDzYUDG7oMVyHBGVoe2Hkkmp
LyniT3ledD/EvGpXHImGugpKxRcEI5DOlqwU9vKV+VjUi9MGc59KvIuk226r2XgW7tIifm3j7M6Z
a3KCkeRRunpxbb4mphd/aAL8RC7drvWz3kTRR/hCfFtXGowq21pT7BbYpZtkp2q9uxnL8uw0IJ39
ZrD0F7KVzC+NW+q2p+7aqHrV7IkSnfeCQUEZ2KmaR2vv2PdV6hi+l+lr1FVO/5JmABvR7bivbCp+
YLTtRj+TZbtTsZcOsL8TtsUjZNFHy6nB5jcG+6phEh99Vdlh56CSorq7ZRDkBJ656FmYrDXK2OF7
xkHiJ2VLlGQ/YJcy8mzjNNzxezvfIBQ+0vqBVSwRQGWVJDXJfhmUj15Ut64LoEWwcWKS6ykhC38S
24hICxDyvwPMsc7ZekJJm3T21zQMKgsI7YLE67118lds/A4CaI5Du+p9O9VXn2tO8/XaydH82NFa
i8SvrZna3um+T14bpKONDgrQUQvs4Q0/u4Po2lU4BRmqtAa85rUJihrQl90MD04hlmdzoOnzcAfp
CylJK4Igg2dxAs657Eq70ALVzQ7oxs1DXWM+mIZQ5h7ElpEFfiXetTyP0qVguucqqAkgzpDS1BJA
s9ZB6X5RKfuZ0d3Tjzc7VuLfRhTImiC1zwZY4qtVZTJTiT1/rJZdMaWvnqM+p5aNbVpAyKr8tHJ3
sWpEdhprZEBV0960+wKlrKaPOwCqCnOFxfHnzlmXoFhz/YNFBBpG8plplm2VtwCGGFsJiskgSqYf
99T1oWrqvW+OQxZCXBnDatEYjXAXwY5dLekWOLhLpAIN+yp1x2crcFn1tNpoveQJY8f1UVLS+5gs
hquxSLnxOn3cUN46gMW7zLiZrPECHSTxAba5ESEJcsOEtkVsW6Uyqg3rNHXmgz3pyyu1xLydp3mf
UXJYS9NvYssWuAuy4ezqXGIrsa/PULGql8G6WOwDtk435NuktJHtlutIEKqFuBYcSXfX8pGoLSax
N0i4MSlhXPSxiuyeoKL5uRyr0FTrOtAqrdwMdjseulzTfjixTPa5Ggej6oy7xu2TWzVV57AZ0jbQ
mIkShF3k960q2oNuNmvgTp7xTQERHCrtfDPr2lEnonhX9NUFsFoJwddb9nEv7JOnxsmGuesOzwRK
g7kDq4LF1c8H9anGIO/nleiRwuOeK5lxFANUdc8JdQNzzOidO3UZdpZ0dkoch8JLzgXLGK6Suono
dDx/Lm9R2v7olbQhgVaw7eFdZUl38Gmsn/JlVoNWhBw5y57fdD5NHrksQxnOmZvfXnM18emsuFvk
oZ+yB23kiUQAFeYtBpB6PqSLu6/HOirL4+rE96gizyX+j350IiNJn5eyYT9bTSjTtZl5ePqOBNcD
HuGSCV+2z1kuUZmXB9TZX0oq8FXQUqOtm9d1Vy5iC1m0CzxZ8Furb7YtCIMes/xiADyVZMwiAh+U
QOvycLj6HatcO0qv1m9QVvXI/dyohBAdr6MRVipCJ65W3vEVjoukOg3rFRyShQvVdAAavtqCdQ0n
t3DQx5STr7v1DkxCHQxqCwRxZlGO4HLos502qiunQXYwuvW1hVhLolgxbkWFPKlfrFc1G1/sugDI
UrYhYeWoH7E1uCSJhYpZZDdMGVafkc5bIfq3RRkEhhp9CUsrOeeuTobSImE/ZGa/m6bkQgm87EaT
LdLqkLhQgAVLEZcnnus+tln/AsGyPTpAX2b1VWmuB2I8bvuBtB4we4dZdbZxIyPNdU9KToRHp3Cb
8ezbnKV0UBSIvUwrCRd+yKalej2bchwOleAS8op3vZyQ9Fsi6lrJwj9uh3cyZ0rfdLUfBvnY7zM6
MV9t2FeTgxOovXxlVFKDoLTogdLIVWLVH8ZafWU53Jm9cjsjp+QNnLYXC+OGVx/s4QdwtP6Zq4OD
EFnCeXb0Juzyqd4Web932P1srX7aJipuKTsVZ9Mw71YmiTXImKfGM54cr8j3fUu6OXyJPsyl4bzE
6nSz9sXCzDV5SSdUmXMdxbiEfLkIGcaM5MDGt9Omb4Ue9E1mPVXdbN4Zg1ndrZ22dU1UtjFL8Mgc
cLEuOrSKAocJZFvd555nbtHy7qVtR6lZDtcX75TEThE0HouzK3TRDNCrsTgt+l0mHG2XFemwLZHu
FYz3wusw0Ad1MAZaUmFvZEPktu1L6enTsc7LizFlTMUX48bW+2HbL813hLTvo4fjUUI3xDJU+DOZ
cJs0QamGSAjL4y3KizxE37xsQMVvc3T2QWNpP1At742GHIeU9N/IsSVy7NYNc3ss/SGuEIcX2r0Q
DTAxjaQpkYunVst3GgtWn7mpc2pah81Ap+ubZibWMu3KEQWwVI8ap21g5xquvlq/JKqoj/E0Z34y
DKhbY7veXVXiz8IQ6zZNxwgcnI+tGxNM6uyu2ZDNqi+YBUcvaPt8A7QeLzqYahvoYtjaq3db2EnY
4HTG3ScPDGkhWOMm9pQCELBWbXXlpzkI1TiuVghqjV9OmBlsgfGlkNgMesLP5q7eFAmJryDz+tAc
VJL6RoDPOlwfEj0LjCkb3NkJl3x7Nk3GD1cbMSXcSfEIjGDgiLPYtNxAJZU+hB9L7JUNS5yzOuiJ
29vVqxIM6G4CWx3uM6g8/tCSSaiJMjSLziXCrdykaGiwHd7GbgKqIqd+QAu6L5GPB2RDDAwcPaTr
axGYvfrQKfPRtgqEyJp2xoWcwPoS3rFlNof/XH1pNBRQrIVmv9PUcjcZSx0l1COnxKZqGp1zht3O
zbydG8/JnkyA0p/GxfVbRz7GNbesaqreJd3Fvlek5VcyvQBnIdlwNG8SK0tpcJ0BzVSaqJiI4i4w
GTWGddlrL0kiENU33TPXzE7TjFBWpR5q3ZR/5ao1bLI0c3aWmcchQTC85TL9+0i7zRBa3KP+8wKz
mBDyUmEh2su5/3L4Oo7vKjhs2inoYoCiq4G5uoAIk6RoIkbtXql07mSyPpHntV/rGmB7nMFx73+W
PWWgDsqC6qzs4F27coPwZ4/G6YssgiEaU2+nr+N7NejuTXxF7DLu0zcGiWjfJgTe4CtsbVOXTcfs
rbXljkQ6EhZadX1nT4VnNp3jLeOr4SYb1AVtKAXbMPG2Wt1ae/KE/WHEOmYSi5y3VcsADax1FuSd
OvMWAd3/wOaM6RbqtAV6WPdmYfWacJOW2rtpNY5vweL20Qq3d5nmzrvcXrcUYPtBE3jWFpBLixKZ
MhcPVWbKCPe/9cmQoQm6xqqPuDLWAHISAFEmFFHfJgI5R7/urEVba38Q+teQV9iAIMP1B8tuDovU
fvSu8cFSegxFm9z0ZQEpTLxbWRPfNcCAIqvpnS1G+WZXWj8MfA4BM487111ehkR1gxXww85qGiIP
6U2YaGJY7Vkm8GTLTWnq39O+2nnJvJ4oErfYVyInJ78vWbIRUZl9U0Nai3rSpiIBQt3XHVUGMjvb
U81xUxlfaWdTtA89SNKs26uuYt4po+Wn5Z0E/HVS2qqNBqfM8fhi7ddT3v+ku2K0fITOMbBXI5/P
a99d9ZuXDb7pjJ9a3Gp35Wg1viiW5zXvoV7llz4xzppIGGM52nyHlZlgSZICyHvvstB24CmC1Kmx
oyd1AupUn28WzZoOBlXM3eqO621SyzUC2JDeWIln7NhqJEHrNCLs3Eo9j5O2EZP4EXtJUGr1CWIL
cIW0xYDSUalxP0/GdQrNLr1a3skXxrLfnCZ45a9GzHS2TBX5SN9ocn/FpU0jO/7InBE9WJNoF7xV
06cBHzTwPHcC9woBjMPALr8npN8c09gY24hYnBhzGbtT6qz2NV1YMeWxbnxkluxuelvXKcYR/MlW
uYfarO/XDHlIV3qbZMzxOLY/7FZhScSkS+RsPSrXfSZAOyO3kNE/guQ3U1uDEYdCaMVwu5purn0Y
EnEoWW4qKGvXPbC90M51Blk8qyX1IZw0tgyTUOkVVY+oU10ei7zdk5QLaFFNxrMEcrUxJ7sNEzGH
rCNcv45HMEq4AQZ4GX6NwQ+O3+qP0OsVkT+tmTYFCCYR/Y044k7o4s9lkyEhxeaVLqVzo4/fjfqN
wNAjkiV6h7ZjYEAZZnVpjzYaRla5bkhnCUBhLBFS8zeGfj0haIotbr248A6mPUXtZJgv7pQ/wBmr
9uZYGDR/k7afquV7hfzDA3JXfxZx92CJeeMIgzt27vgJX+pBYvYVpTDPWX5Pd7DPx52io7EpmOGW
p6xu95C69W+Tp1sRy+eXtHN3RirP9Kkr8ODuC3YFIheOy0Gnu1w7OjezJLikAr2QkEx8RDI6BHhu
glWqNNmaMZGtaFs+iNTuaKIiBLpQz0QGoOMAfxuUS3sLCG5T8jQ+tDgu/Uq3d1cESoCgZV/b1Y1q
UcJMqzUfYtDEARms8cu89im2qrZXAwcITgSVCDzEMBh30A8BmMnEPRgDZDCqZu+Uj7SZRWPgg4+X
ezxB7fcC39BGWDYYI3MqHj2Q8Jyo1wbBTsYl20x6A5OmJUNTm6r4wfPaWmX0C4qfUZk8zkJvHyGY
DEcVZEIXGMmU4Zpz0oseY3sqVnI9aCXxFnlFvXdLc9p59myFlsvCi4eoGRv4+2KbxN5JeMt4LLHV
xldHGVeu5kwSzLt8aLvVvYE53O0tdaBEweGrp2kTJSM8s2UpXgxL3g2tWIJyXLRTpcnuQTjtUWLl
8AeuYNzbGu3GDA4iUpzJQxwpDnJEq6A1xryH6m9uFRKdA6Z3+YYgCaAO6ByeY5Ciod40yhaohvw0
cyqaqCUR25mN98TgnipKnnBKAPpWLdVf7LKk2BR2AZOn9PB/ZvX7HCf4YE2/dtuZEnQ8wK6BiT1l
Gg37iJW3V/CVkEhOIgravQo7QpiYpb4lINR9XsTyguaUoqS0m91EHRZaBpc2AMX3ueU+U7X6Y7MM
N4Ne1NuxYyyz4CGH2tOc9JVrEhnvAaaIEv4MEgQCxoUkHWWztHb2BJwGooXQuanW5WlMPqVtcCtK
ZB01Iw53lcRa0neYkWiF/qSOrRk2iV76iWuRUeVZC8kZ3mnquQ2kxqwHCpsKPtemmx/QC2hxX1C8
mfWx0ZrXPk3kZklzlZ5jVH18fcZ2vQJeuNmgLpB+bVY654h3hlJZBX1WfccRXG1qZseRmlBG5U5x
UHrP8ImtrTF0ZvBRlA/iOO5jpf8aS8whRfKItyB97jyrCDWhaAFYNlBEWF7v2crflazkngkK4WY/
lfBls6oi+0VHRz2nymejKUzhXevJcWbNbyqHTHPV2YD1uDEqewMF2wup55dwMfEaEf8YeFlOpZMk
D5rUb6tmPmWsyqKx1y5UqSzSNEu9aW33WfRMKeeMpthg+ZITdZSYGcYjF1WP/Sr6+ZLPy577/nkc
+mju7Y1Fik2rQ3+xuZIJkSbGWA/Mtdg59vQYs69G2WDPKIx09eLgNuABMf+y6xy0O7cJrvGUbtag
QEvm5OiJJP0WmzODw6Gdc3JCsuQtSeFgEj29cEJpCdqhnopsqKgr7GvExXrR+kT5RjB4elqXK9Qr
Tw9iUsngjpVnttnWV8v2LhjG6mANfAXGAATJhpFu4uKzmus9TaAWJv1C/yU3NgnSoFnK5zGXO8Yx
9ZcJmNufyD8JQA4lm7I2N/Wg1I/M62Uw5y4EaxylUeaN3D90YzjPuOsDkRlsPZ35sYW1QVfUyRce
YrNvDPOVCS+/XZ0wZXDgqStTU29jx7M3euemX8S1X1AdGAGh4jnrbmVzfUawetP+9DrjhGGVjwhY
uGo6mgFU9SzbR+jqmWSw2YJ93qQLGW283synlosOJ81nrie3huZti7r7ZA6TRhpJlqFhsRiDqSYC
q9YYAk+FfBech3imm0erM/d2D1LVae9LubQ7yLDiXi94lb3FfKmW+Q6aFQFI2Uhw+2Tga52vxtXJ
rC4jtrBLNrnXOOpsC2nwrWmTE0AbvNCGchnjVL9x+pVV1TocBsdCL5ov+2mtZTDFbJqXpgvyZPYX
uOBMvKo6SvGydxJUMJf1k5KkzndS2XpGVCVTPoNRqzl6R1udutuppmZf627XKu13CNO4d8at1ozO
ZsUTjuntgCp+vfqr35keP9XG/AOOAClrXizOTS1Dl3Q0Ej5Y1DpEuVtYMu9rHdwNZkERpCjJuX21
iggypihRl3szAUnjsFOYBBPUMwCfWKY7AEE3ss+HcE4mku+sadh7FTDsaTpURXawUovFZKMspNSo
WHaclZqIw95PYkZNRXxkx1mEjpUH6ODWkEX2u4JrDLXDvKegVQLijs0Dj1CeY3pnq2dW3ZGLTiM0
uT4PMKFPaS7lsA5Yj2vsYJ6YnpS4HW+8Zj2wfS1uGtbOZ8rEnuFy8QQFP/FTC+mGB4HgkZxRi2sF
pFHaTVE25izlJYZsgP5MPJ2NZJhOjT5bgalUCQtGRmR9p92QYhd4KmJWa4B4XCWGb/Q/zNHxwljh
OaMTv4YbqpfBxCu9gj5ZPCT90IbLKC8Es3B98AkxiG9MVZS3jqUAURRG/Vm57Cf05TIkSWDbE7b1
XKMWXwYyjVqSvMJMNU/2FMORSnQRreRUcWHWMDxEd+yc1iS9aODwmhSu/v4aaBjrOxw2eLWa9bao
eUq5YWabZlKDwXkbnKY91gIfIYCKIJ7nTekwFQce0KF5VNo7vEJGJKDnRdCcx9uyy25UqGuMsOhR
8vo6z8Len1TjQ6k759iT0dww/qZIAv1UlXAPmmbbXj0TDlFLpCQSP86po473jn2bog9FC4dFr8bN
6ntNPuNOMu6uWIcbj9DwjZ0x2xBs1jOqXV3p50if9JUoXlRy7CvsjcL3D4cOqLExnnpP2dN9Mj+x
lq/ayL+MzsZ3rxf33AtL6CqQT5ouhB8gdq4cgsl4Zsut/mBiRmgzcqWIti77ckfljVwXRDJCM/dd
aqtBDzwj6DHYJ0W2nUrlXrHIpzJysR8KxHXtKsutbEn9zBEnIpwbm6Nr93Z41dUNw9Uomji0BlpW
b4G5JcBos1NHtMMtJ3TCHk1NdzqawyNb7GSn1Ummbr2l6xknvda5nhxGxjPYCmbjqaU3x1+Q39iN
DcBIrJvcFWwYhkEcaRo+7NJ4QIcJA0pNHqTthhRgENHDAs+Vz456uKTaQOYYbMiIaPswJp07SNO0
DyeKFrghlEtjHgOjWuxoaSVWXY83GhaAYQf/mRMMXd7zOKNK5JAwxYO6jOMjG9cjjOBbfYD2RuN4
ERhUTuMwZdXZEjhzfcdK82/4vXFXqciU2FMuTXKsEzu+YGGwI6rInkmPtXIAzbUB1HDptvF1CSCq
UrnIRNw5vfphlksZwUapGONL3EOi8aUwH9q4u2HwuHI0jlvLGzgsG8f6ppjq2YlRVWhHt+aCrlxl
P4uSlqMjki+Qher5gO+/t+mC2GNeX/W1XrZDV10Yu96Bomc6m0mmXKm4aDpq+raq7rwSxFzBFHQy
HKLH0GYVrbHziifYICEzrwvnnRL0YoEIlSSPtc61M5PqFxSalJHuDp+ZGw90cEbxTLVPKwrYR45F
qELW495X3dPMBXGnzfRigDqAwd0VuTWGrSIfJHYj3xgxewArmWWzU1oNSJ0nb5dBhDS1etCUCKjW
HL4MCpEPl5LskJQf2tAlm2LoLPI+54m1iNqel75QtopSKedlsDZyzU6iBkuFQ5F5oNKg7WAMNvr5
CO2wAFkb2vF6xhffbZvZ5N9TwkSz2PN84vBYXHDKVZY4x27/oqqM5DRMpoHSu49jw2ZxMeGYOLh8
77PeLrbwXiZU8p11SNc56BDiP6t4maOUm1VQGHLTOHft2B1Q2d0P7HJ9bid61DO4I+IPdsEyOgDs
tOpUxN65dfXbYmRiDWQ4XOl2WpmEJtwEiG1egd5z3WmTMYQuXmZfkhkVEAWagslZmRHgy/NZiqCL
VXU7vFIsQZRwsTsVXCg1CwtTO9G3Q8tr7J09NxATsDT5brJoR6M2flQ9CDl1pvooCbmobG8Tj01s
hiiE0z2KxJLyZhREbE5juiVwKjH9zJkg/7mFuUNmpu3rmCKGxVJ8TZVh+xei2inuBlIBQlfk+hOr
1Zuk0DdgfoPeye+4He5613F5k1TzsRmTpWAQgrHFB4/F5b8o6pY+g4dr1lFVq+2bbo36A/euV9mu
052lQlANK9PtI7i7eRIMiWZtM09OPqY8lwgeImj83DPde3S3tylmDxoCfQjz2UT0PrXLe2fTlPcE
1ty4SkXgCs8K5acSpIqT3UDWIsDRnghaWsGXmHMeznb8DRjemeTIcKpfeWUDL6f+sOoUXZSs+BXY
vWbjU86tbdIJRnIWZi2VtaOKPK7iOuwfD7TtbHiQJMd9zeRzmm/buLyQQ9dexKgypahohQaE5QWT
hdJCSrD6uZq/2dyX1FLelet8C9SmKIIR22awTMnHaHzDG8DCOEP3xTgyZ2/5YZnnmVJJWs5GLOu9
29L657lxqDpv3Xlan/mpkCfXzihEDxnGoNToT1be3sxjFVWLA8aA2dUla/RPiAXTCYBeEf78lYvl
01vLUJp9WHb0nmvTcSKN010clylHuQzaFd+bkn60U/OS2Lt6kSggY+7+dKWVpr/FnoAO400kGDQN
5Zw2eZuSp4HFQk0PpzHb81DSKiqO4cJU9h4YhG1tcIwRO8TetfTeKmW6dKKNFGGey3l+r0yTCXU/
fOva4pANpIKuzSUntvZgxqi9zNU4WC3Px7TExk1nsL5oBKhslog/h6hV6zKH9CzweGDj5JhXUa1a
SujgTQ09VXC0ehljMojJz0s9eSGoQZO/x/XzpGZDEOPsD3TNucms4TQDt3Lt8mOyjHsQbFya3KFO
4An2qMLQIMw2udVlS5CaYGjRcJI7UHdRRz4PjkZjpsviJHrj4IiORsJW2h9W7bCXlJ6C0sRJ8RA0
yitqzRoxOqhCsVDow/ghaq/OGM4p5fpZF2kX9l3SbQxECY/rlFZIaKCywYhqwCYS8uTus04YL9gd
UU4sQPm2iaYrJxAIbB9Kq7TzoAP0RTqjm1dvOQrYl3kk5TMBjQkHFFHHNtMEby+gX1iznfsldupT
3jNC3OQ2zfRsGLyXG30419aQHpPRVu5AMfVvxCRZt10ze5/kFoAVIv+1AMxqq5sYthHnrBgLeBCg
wfhjWu1ZNsaRBSYfm0DsGuxHYvOxB0G01SC5XEMiishZ2itivFxZiiz2FutO8WkCWgzIgWVuI/S+
3ja5AdyV5LppO2ZyOo9GOW9V3owbzcjsWwTexmuiX/e0uGDPjoXdoHI66wOl/nE2NPnBkLYA5Jlu
StZBldruxKydQezkR56t9kj0gvGuaot6t0pCaoervZFanGKnJI0oUaogloAys6JYtwuOIt8Si3Ux
3FH7rPDORVAqch9Z+UIJ2G9du2K6Tzt7jEv7BUbTMwoBnbVpjGBzEhthSvN7azZ7Rz1B9TstV2wl
76D8PbcWagvnzpqrh1qZX2TFPBj+jbOdW0f1PbO9LlTtC4bWJSLzh1NsIK7pR51MCcn2ggcp5/jo
dbI4L6obOaXnMQ/Fwyw2cTlSbqtPfesmkN1nBbm5yPIAkVYfTIrsgyUXkq0IkNOd0HJUJbYMiBub
b7Az3ag6MCk2Qd4dKQ2h1XBDM5Q0yoiu4WLr2fGi1fo0AUkFdPvoYXSEBdwewpzd5DtmDUhjs5zo
3MgP1ovcuHcXJgxZt1ZBhl19zBICd6TSXpeEZN1p9BVIGzQaAuIjHtOmlP5Cs5T5nNJM//Wsz9m+
udkXsZvD7dJr2rDD2bqyl+tyRjW/im0r7MvUfJPEJKICadkVWOaHhC3owPPeudfhSrpKrGuOAk2s
v3bABOUcpoHFl9M5ybECfH9AiqbsZbG4L6KTY1RbgrW0syiHonCqe9Vw1wFimrKA3cNEwvS/vo6H
YY31/0XdeW05jmRZ9lf6AxI90OKVmk4XoOuIFyxXAa2VAV/fG5HdXZEop/sM3+alcmVkFAiCZgaz
e8/Zh300ZuhhSagFB8e2qbJhYbZq9ubHRbomgLg7WH09bkCrkvsAHvegFB0M73qQn8bReOdl9dPS
nH0Z9sYl9QZe/qUmmS9D6NuHCanJa27IrijnmfQzk/BSAud81XaluMuJY+PndSRqC7ryAAuwJIPS
g/vWtUX+Hg1DvVPIH9Q4JZgN7+rq4I8tq00mRfkVgI500Xle+x41QXxnmG37LNTSQEtbtMO4pJxJ
aZ5sbo+kaUJD7oVq9ruwrcIdBapoCg+9JcqtOoIPUA7guPW9UIZ8T9ibccisvrp0Qh1xkWF48Uar
U3EVI1pHEo42q4pb/1UObXkXqgXIylEWGi/lJozJYvLEbRao5aonBg5OZC28m0DP1E0qERuaxTYA
mKbm5YY8hONXcqOE/PJNcaWypV47emc9dgCI2Rta4b4H2rcm3Lo4ViCTV1iCy61ulcodAXvB3mjS
hpYUp56FMMfihjTnEAMaCEX8Ir22UDX/JSkUqhRKhjqO0Bysh3ryhN6uXOpQObln472WMDQYRVlc
yYpSHRRQ0g80CXprZfs4xlD33yDEwpyG3ient2n53T7zm/7VarPiXkFWeYU0ul/6+RUiNX5vRZYw
SGiJOzqUC6pmSD6aHDTBorI1umsaQh0aDHLQPYe1nY1LUyLWQ1ECCshZ+yswhvbaS0Z5TclWrKMK
cRx0w+hW1TX85UmKIER00RGJP4fLJk4jeI8KFQAyIb2jipiZ0x3TWo4y5ZK5Va9GW7YW8UiFa3BM
fa+1jVYQjpzwa9XC5u4d/4fUWEDDHAsJGBURvIVVuAdCN27CRquWo8jaDWla7cHuK4ktYoCwH/3/
0k/qaFVKFtie0OsewRGlR64UHzjrma+G2dNxMaSQDLiEiL8HFAH4VPxUN24C23QDq37SoyZZBih5
V4kZAC3JbWeHz8G+hSCKqVAin+QmAJ17lUbD+LNJW9q78Zj+MGzv18SpO4IiUVdBkEk3ho/0UfGk
aI8FLb0u8tyk7lX5y07GcqRYgEhTDhq80FN/HUY5jHzyPl3NThDeO0UANlW1qCq06dHzYCf0fhrh
FM1oF+BGvlYwpx/gmTvrHmoGQcE4angzLNsWFXit2Awp0cEooD3GuoWtOat19dmJdf+mDIv+p28I
yoBwKzuQ1I3z2nnCu0t9tXro/S5Z5WXpvPmhYfyKk6Q7Cm3wbmpDlIQqGWayo4UA84DB7uwo9k87
JNtOjhW3Ha5s8iXe07ELHyVacetAmsSDThVfS0H9GMGqmIxY1ktEAPNyOuWsvaq0/ZWn5OSDKGVK
jXukJGokxc2A3H5Zp6jweQmbm15iqXcUSb0fDdDni6gKdWLZ2WeBxTQRVnHQLeyrENjELle1Hi51
1/zKsAptBjlnMckpyrECcgsWhrFdmoXhDbmt5iqDQgPWkDT1VkGnh+dJvuFEG4Q7idJUtUCJad36
CotXnarNJmqcCe06VMYCcluOkTrPiovObFiu9RrdMyOneW/srtQWJliCQ6HT3uwoe+/p57UQv1Hj
jQ6EZqcrZQ7JrXVRWEaxaUTl7wei+C51ElUQurZGR3uu0dcS/CqonHBx6ZPRbKuPWuVTuedcKzGC
Vn4ojqV9pwwgMY04Gu8H8rMu66BPgmVj6JPsLkuPQ6Ij0+wy5RDRWlg3BeI7XaIYjxhcAive1wel
6wM3CzVthc9BLDpYWxTZsnIXJ1VBLKAw/APOug7SIoc+tG/+Kmvz/inEK7coekee2nkInEI5eydb
zD4Og5W+CRwp5tKC+jqOOtWVOpXfMZqo9Fj1sd8aCIU39OPYtSV0eNgc2SGdnVDK3hoj81ZwteBl
dmW2poqrPmm9N171csqo1Z1nygKoY5AQ+gWZ7OFb3puAD9BBDSKOfkWlmm5bsOuUzUwST6CQl0fK
IPG2YvWFRGsUj0rSmdeR59ah31OJ1Yo7x/eQGtIQlh8i+siQi7NoeMH1RemypgZpmp4hL3hlhh8p
bMdqkSjGeBci0lzGQyreCw0dggI4+JWCb3BLv4dq8IhhG9+t9BS2rLmJNwToSZIOcWnNdtPWzOsY
LPgKWFz7MeDemrpZQtWXRZkAx69JSSJvE72OTPOGwR9YqBDQ5qKbsuTxwhyH5pUI1/HWl2xz02oC
7JLf8EydinOHKvnGiiy2Flhyz7aHrNN1jxzNpK/WMEw7ofMOkUiXk6OjENpK0uTydgjZ8aIBivhy
6OZWI4xyNo2aORz6IOKgVfajn6/8fKAeyjAIFhQB2zsASDpx9X1tHG2Jdhjk3fZBUhvzATxMvO3w
3i4TI2ioIogiGaHIih3q9PpCL6rsrdXZXppDk3JarNttpo4xy3/pPFRwlN8lj52uV+KvzQNlnXDB
ld+K+sAeDsk+xlEflCYFIU4Cwa0cG9Lax9y+AOevcmgeGK6pbTyjR/IvOXDkt0oyphQ9o2lTORH6
JVs4R59W8zGvwnDdW0ju/CRPbuWm/GnXyGeHka2b5UvJmhnuLHNiyWiQNOFlNCrWXa5PDctKnvrz
dWEivULXznkpMjaw/KJnv8aq3eecFEMzujQKyfwBECNadXETfiDaErgJ2Q7tB2ENd3h/JNTBjaLS
UKf26RLJ1Rzo/0uXIGwTSuRaHe3CsMmvqdrjX0qD8MFoCuWGZTEDSGuayqsCYe3NAKT5ioRj2I+d
BW6R/tAb0656jhuOTICavTvgb2Nw8KrgR50nxoamgXpldebAtqNpWjflzf6UxkZzC3M6RuUpsX7F
mXGDgmdcFrCq97oUyax7yqsgAOC+Vvu2X1lNxrIoeHLLwgbDgY42MG4cp+3wOsGoVkP+zKls837U
K/OWFCSw0JqV5WKtFNSZpFBh0hkMkcVIyPdNhCmcvnhFh8Smcn1vxqxlq5YiJicUdRJ3CVFJzVUW
V7W8ib3GPygW0kjEIpJ3paawh3uOBMFuqAQk7Ays66obdHmTR7l1JQdx2270yo+fJd2LLz3Uwce0
bC1XhAlSN0fiILmQ8lS5N52x7hdkUqMuLjy4fxyg11pr+Xey19rrRq30i64z6wcPsc0Br0u70MFa
PFNNjhFutYhXiHQeVlkpqL9iRbnTwhhKhI3+VrSVQJxhhduyT+9stSE+VCINrQ+1tbC98WBZcvpU
jAZWnSaf/DpUCmuif1e9zwmTc2mMQi0rXtqobPNlM9hTg16NdpVs1GtFhNEmzxBexRR+7idm9rI1
DMi+ZlCshOQZNwpc5H2GHvgwhFx6CAZ1044IrYOaRMHRCjgGjuhTiXkAO3nvs2c+FIokLdJaUx8I
TNTxRkip69uld9kWTn43lEb6nncYmxap3IVXuqHQx60RBq11OzOnHpRuLci0kX9qqI9uUjI/0G/Y
AKJlwzhGit5STgnln1Hdd5e6TkB8OZCXYmMvXNaVlN5oTpO5JQjeJzKlIYnlbXDpZCkoafYRF/Tm
KTurVSItNA5nvCJomfu2TJasqtpExxjWjdNbYhUNqn9fspF6KgpK2APQssvOL4ZNVJr2exIa0Q8d
OfFHn2G19NHXQIICLq16erpxEuxEi8RPzWu819ZPs0oY+3oc43sZQifCOp+zIYus4CH001GiVEth
WOoR3w4GXC7aDtqekrD3Q3ai5OhrttgWVRQ+j2ackqthja9+qU1UDL05RFJv7WqSOBlYoz9QW+7I
wJaoJELXZJAaUvSWokS9N+ykvYT6W10MuMAvwmzkja/xwpMEgprRUvQVFg2BCj4rlpz0mo8+ENGh
19voDcesvxZxhcRHNwxnyeYkZGmvnSBej1rE2bplVXlNK83gb6gKkn+HkmHhp/2LkjjhexXGt2z2
xA7kTLNI6Um8oTevDzFIgL0XWiYxCSbzj7epLZMi4nTBi13m3TZwRt5dNfxUanTNhU3laMmqSvuZ
SXlV42hZZg2KxdgU2r7HgPKTnXvwAeaneoD5ogVbKXWMC5nw3mHhADFcTnYjB61e6t/7UU9zvlEk
Z6dZQl8NFp8Ie8umM9iLLefxnPRtfDSiGnvOp62JZ8a0ck4/xl4awI3w0hpJCfJ6604pI5p4uMh8
rVdeaihej4ViNjvRKsSkmGFwr4Q5J33A7tQpY+owZR6gIyv8jgfa6sK1cst8F3o5VKuMIbvtxdBz
SPAuWORVOuOqdxMiZvxFzgpVkEYJJn5ij3GoLEMGtAI7eVimdhe8h0am77S8szcgpz26ME62UyK/
WBrMG3bTKKkuSmYlu5s2jffVdI6icDJcGFXZvXmO6j34gZEZ1Gbp0wnLLt8rfbQ2eEy5pKh4AgBx
bsdEUAtRpypwJaqbvyCFKYC/VGer+z6dY8McLnPyYnB5O+qrbJbyjw53767LRX8ztmr0VPi9eM6b
GG9IJaPJuBRqW+z7YYjWfROKtemkGu4A3VlZJYJjfDPDgv4vEBb2UGvg63q4rLJCe9XYRF2SPdns
I+pL/uIv2tbETsqBv2s9B/ZGoTVElSGuQbQ8+WdzHaFcIaEkUfp2rcpkz0gtHuqWPOAlJRRpmwV+
va/RYK+KWs0pZI0fFd37a9PJ0GL2aU9HhzAV9n22otFZ1VOo37RCk3VMQwILYEaTOG10uEUlnR9U
mmyLLmWjTXZDLOmXFbTzGxHH/UXiD0QkNFrI2Zpc+YWN7f1ptGAQwkUWNK3YHx3ZUlzZTdi+hk4s
NmkSVuuBnKf7sEFxvC7gaK4EuJNFpJVw3UqU9JDF5FWXMUXqxg/vUiE9m4TWLZsqUS8ABgYXOZCd
BzEGAjtGqh99fEAXWaXnK0tuxCaKhuD4l9Z0HMJ1K9yRKBAD8JWcTWFY9oYAYyAnBQLeSHngDUVD
vpk8DI0XotHC2M3ZQiqbNx+44QokA1YIrUjHYeFnDDfLUqufrA/ZmoPKuMGTrK3aIVWLxV8hahmR
y725jdjYgDEKUG/UHG7/AvNh2oGWBDuBhs6NPOTCkgkOXtGjfhtyENm2GIH+xp/8t7v4H67Z//U1
z73P/3fG5pviA8x59fHRXL0U/1+4m6FX/J//8Q//m7t5mVcfL//x/pH8xzW+5I9/+qL5f/7tcMYi
/Z9ExILRMmHnQvcE6vm3w5nYx8msDMDYkkFQYmn+0+Es4w3GEgjbRAGKwOV4F/92OFv/aWKXth0d
Jqds8b//Lw7nf/IWJFUB0cGGUp0AK3/YjPsupMJB9/LWsahHASpStoE9ytd/PI9P/Mynrj7D21mm
J8u1V0rHLDJ+pAxLsrHG7zDl//Bm/+vOZ4zUWmnxaXOcv2W9uEGdZK9qwzLOvPiMFadx2i+Jg/CO
WRL9LNCOUzjEWHbeU5me1h/PXOtqiiYed173bPCo6R4wlmnfwIimO/wXi+hfj2UGb3SMUadSkfi3
1Cq8ddtL+UuSyUhc6Hjsz7v/mRu+5xOkceQjIOiLQ97HGyuRvW/Chk8NGQb8nw/HLli2UYN6R0qE
VLp0/VE08svXN37q2UwE1D8efE1rjfjN0DmSXs8eqmKnaSghEVmB/M24+SeX6H+f/sQq+PMTmlyI
EYySffStguzLvih2lVErSwHjmZfYJFJW2ldJJqHr66904nEps/mb2DQUmyS1j1HbXo/oCamV6MM3
Y+nUxWfTl4DYLMsM0zrKvollvUtYCY2nr2/89yP5ZKAqs/kbgwOAFN12x7pU1mpJ9QDGh+3t1ebR
Hh/yCvMuG+z4Ji6jNSZSxJK7pH3zvL3VEFq2z503dETffNHfYOXPbmY238tcqeEj1d0RjB/yyZ5g
loOEezm6MjmAGtorxNiFIJWrU/ed/Wz18SJjyiYliGb5MoWs8t//KDtj+jvQghdBZ9E6IcUm/zVZ
2r95bNPj+exOZ4uHTOZHKoKuO9Ij3Gva60D52uSJaOKA80/psbljsQRVhGJmQwbFEtrBwkrEUs4c
mmrld3DIabJ/dh+zdQZldiRV6kCPLp0MDeQp8uTstNkqJk8In5bKOYMq7BGtF+XqBc8nh3Sl4NVA
mubpREM0aM/MfRxvcOks2At9/YSsE7Ncme74j1mOUCNG1FuExxJW7EIlBaLHLWyXJKNqUUGyqbyc
YIYYRIs7UghbkuA69O1G9Aii4rKWy19h4VyGRfrsaOGtOkhXrQPRv/YfyGxhb5uucG9c9OwQq2A4
2Ip0ZbVoPkRQ7xtPe6B18hqDvespEOAxFT+RoawDeGxOEBxaiYYluHksWSikxmuzEXfsCy5QVm2p
bB+kAECmJF9MTyyEwkEt4bru2u2oK8dIqn+GWXmVFbCINbXcOUi2gjA5hiYpCUQ1bYwEh3eSPPZS
v0kEPD2D/D+YFhsilS6MsLjAbLytu5LQr+5aU7LbSXLhd3GG7spzqfmeuQrO1nClT30cgnHpAlfl
OQuQFJM/ktwSFf5unek0hrR64eG7+vo3P7VQzRd2MfLqHzik08feqGFF+SFdn3XpOR486rFFOuy3
Xb1nQIyNiW+y+HHetWeLt56nsW0WWumWuHwWAZF2th3efn3tE7Pgd8L3H7Ogk2q8aZZRurBzADag
dQ6OEZ6GGyozTnrec5+2tH9ONXRyg6X7Q+0OvXNs9Sl+K3a/vv8TP6k8W5GtqlYc7NglsmGpXYxJ
ftsiXVt9ffFTD2e2iEqGsKVI82tMljBYCVSgLFDH8jZGk3jmuJmtj8IAy1yaSuXi1nVHSUL2Y2bf
ZWicejizJY7kIwN+xli5vcX7xjH8atdXcXDenkKeTV86y1Ft68SkJiL5YVFYghf28fWDP3Xjs4ma
OgFBZ0FbuYrTjVSXRhcMXPHNO+nzi+vObPNl2VJC4CPLDqxWHfLaSCc3tc6aqwS//HOoR5qU5VOZ
x42F8zYm1BzAFn+zFzp147N9VqJWQ6TnYeOmtb3NKsTaNc3dbxbjUxf/tzlKNlZsc3HVgZsO5g+T
CsF55/yekO7/+VQ8Q1T4Qm1WmZLmOd42YxV5YJm+vvr0w/37HgMG2D+vnnZ0UHoUjC51vxbyW77p
kviujKMDjahfvR5eZA36T4PK6s3Xn3jqYc1mbW2awyjH08Mq4l+Mp6WWIdI879qzSevklh/3iFdc
tSpY7R1AADn44a8vPgPl/8/JA8D5P58VNlmb1AW8HV1jZS9Zakg/RmusF0nn2euxFLR3GGZgbEr1
2raIcJ8wqSgvDeWWLUN5k3UGgeIWvUcxmtp1ItsEahfwYSRTMRZoc/pLGpPvOG7xPnaKeeYAmi0I
qGAsISS5cel3ffgCT0XbNd9ce5qanwyfecCQ16Ze5aA0clUrlnapUcGe16xHGbKA2SfVZYv3ZZ0U
cr3/+jc4MXjs2RIxNn1KrmfZuJgqF0olxyQ4wOc47+KzNcJS8UxVrcSrdjDh81YWQGObtfnrq3/+
QtTt2SKhaFI5Yu1tXCyVIbo6Iz3ofZOu6lZRznqh6/ZsqWgjgywMM67cAEbxohGmDp0FEdXXX+DU
s5/+/I/tjldqBYVwu3athuBX36jfzQHX49cXV6ZJ9NlImi0LYNuGNEQa7IIj1vdyk2MV68M3i2i1
hVYW4zoSHSYlO4ivBloadBe1cp0ENFC+voFT3262dOQWIUWaWVXumNa3eVEd2sz5dd6lZ+sGDFO9
qtKmcXNLfytk/Z0+5vvXlzan2/vssc0mN4JCrfUmEFmUi3avEF1E2T1zOK9KmHUgRHerAvPBKo6s
JzMI9FVfImiJWawuJKiGAJDwXjgjNi4s5e2dlWbSFXpzb9PjFuB0M0jwnzza1WnD65g0r+1IavM6
K0At0Di/LzsvXSljX64gn6nrThpL8KuBsWBVR1ymNOmuoWK+QvmtEZ1EZx7fXol81ij2AZakRQOb
51py6IHQ2KxXqTraz7EjwSMJUDxrQ6zeoeZonr24Hy4U5DEr6vvDerDlt3aoo6XcW9FqiOuCQHIl
pWFhYoMwnWerS1GUYBqCx9dBRRTdqwgxGJZpeObbxppNiLqXkmEQeemikohXePhRazTpNyvdiRfz
PAyEzretE35euBCS0iXNWmvSMH3gOKXmAAAI827hBQsik+Db5ISsfj2gTqxS1nQ7f0zyrgp0mP9m
4bKUB0AFMqxMTlruhdp98wknJpo1W8JV4JOxacuFOyW2SaliL3K1Ur5ZZKfF9JPpYM2W8Fjtc69D
AuFSim+RTkKDpmckUTmQhr0ySPE3v86pLzFbzMUYp4VsKbVbF+VNW3k/5Sy/P+8XmC3iYKZT0M99
6WKe0H7YlZbeZvIIi8eM5dXXH3Hq7mdr3TCWcWaFQ+HCHLzElPQexfbT15c+NX5ma11VDGrUEwnt
VkmoHpoWkfQAd+LK4HD8zW986iNmS16rqTFJDY3pktcKwwriFD3zqlii0hNnVcj1eZJoK7XWUA2q
6Zo0zhFMDA8EnVx+/YROPHxzNv5Hi4yHruDaUgIvtY2qq6I+r7Kvm/PhP/SYAOl+uVGyrIxtcN5h
WJ+6Z3+uClZsS4MBxsBNumafOv2Lrznn7VnM2XBXhTBLlFGma4UO+jFI7Yuoh7hx3sOefoQ/lrPK
kUZvIO3ELQOCXx3cl8tBCb7Jtzv1S862LFovOkizqekaUh6tqqS59gYCW7++8+kn+2Ql+/3C//PO
CUdUWwR7bil3xXVPeiIGPvwJZEeAqHF0HIcW7pWvP+zElJqHueEBqay60wzXFiXiwQh3GEGr0gQO
zzZff8SphzWbtZLjxIjkFcPti3DZm+WjpDofZ13amL2z/BD5U1EN/MilFIMhrcHvGairzrv6bL7a
Jg4SOK7c+OB1C8XO7jqkheddez5fA0x+6C4rN4sQkihIqYNCf/762ur0ZD8ZQcZs0pooI4KIuDdX
RJdTNolsE9ksNmp27wXgiYorERorWdmK9EPVXhPtSdbHgwYoHkzV9G/lRTjGMDG+Wfd+98s+u5/Z
TNcDkQ9xlFqujYHZFGJpgy1RUP4MDkJp75JGhd7eWGW0j7vrLKtQsrI+lvoWPkxUTk2M0sy+mV0n
RqMx/fkfs4tQ8nw0zSR32RxsUJdq2LOi9syLz9aFTG/CgqNk7nq2cQW/bQpY+G4lPtFG0w31n3ce
QLzD+2mnrg0k4A02QDvhGV4ozoebYpysjyVEI2zKr4HX3etK8Qjtyr4Vw6gtCwPaE9qmehHHUAw6
k75V3inkaRZqf9Mpun/Ma/5e3djWLs+LH2EN+CsV6k+aDVdaWX6bInliaM52CYLmv9F6Vebi9Pml
qpgvHRud4NcDfxrfn42z2UozpjnyLkVJ3VIkV1ClUERwsINJk76ofn/ezNVna05PBwkvZ5+4li9e
WhxfZv/49e2fGJr6bL1BxQrcTOpS1xPOOnUitEXFd8/9d0zSJ89Gny04YROMJdiAxG3pWe4DWPR3
hZZHV6oEB6YApwSEpi7QFdtltWp8SVwj8E5uwQ2BJu2LZNMjC19BrDNfgzDvLm0tkzd+SOmw4SSI
FkK5N1Shbrym/xCVBlmhx/+wIq2+3KTheR15XZ+tbH4CJLXNOh5+A8pADbacKM5b7eehKMiiMy1B
bu0yi7ZAGx+NJvlmQT71w87WHMs2OLkmTezGdvbhFM6zYn6ztJ668mzBkXuhWHKbR65fGf5ar80K
n1O9PW88zhYcw6ps3Rp7QD9tn64Vv1RWcB+/m6y/w4o+G5GzpUDLJKMYUYC7KcwgyB/saiiOHbN2
T8s9nVwtEQiC/EWbXu0hclqwWTo2MyzJlOZiZYToZazwuVI/eLT1YIMUc+GTS+b1wTJX7pinyzG4
nxzrdvGEsIE98iLW1DuvK9c11Uk+qbGfe/4U2uzfH6v41nlVJX22FvWypKIUTxJXjPIr1MJlLUvf
TeYTv7o2W4LoRiuRFuexW3U5vXKxyUP1vN9cm61B6Dp9U4qz2PVK/zJX65uiPW/d1GYLEGasCMp0
Oq2blHxsaMtEnD2cNVK12bKQsMAE+AFT1zD3nu6WZ77PtdnGJU+TTOlNEbtaB5rYQVa2R5Zrbc67
69myEHukQ3Dg5Op5CfK7faYu93TepWfrQpaXaZxWAMiJBoP/0cbFVsIRsDrv6rOFITBy2xSdGmPl
RYZd5/E1AmvnzIvPloWCkGdIqW3kDon/pJgBdpIJLHLenc9mpTf2ttbj23WHIos3PrJpjWjPs649
z5ONdRn9G7taV4mcet318BNTB5TYeVefTcyRqpNvKmEKMUSH1J+9ZgVH/a+vrfwuQXyyFquzyen5
RRwTKRe6siptWYgvmfaG+chaa5T2Xk6qRZjua3JhWKOR+K+D5gnS2lod1OXgj/AkOWKn0tEHY6y1
2rYCS9nX71p8zxUSCsNaYlyqXMVsMGub7Y7a74L4j72mXGI/ITCGQZo/5Zw+TdZ2LQZ82gATG10W
8CIzyAbdd/JmWqprq1+QAbrlT0aGhdTLe94fpRZAmf0p8txaVs0V/5HsczYIQALs4dX23mX7QfGU
ha7fcNi95GWgjfZ7JfbENaxY/YnIJLzWJO0imF4LeTslC+hbPr20GihA5ULwRcLiNkpJ58TSEnwQ
I87v+1a3YI74HC6pUAvGsrTooiv+mi3rUEj3BvBZO6WEm/79GGuM/pW2bXT2LwD7cC+lHZziTeR9
tF2x4YHwNiPJ8ILMs1ULUi/FIp9V5UUjbxzP51830ztuQPifdslNrgDcEuWT56C0LJ5UYx/3/mXL
sUZJJ0OR+cQ9+NRX/CTdqcpzVeOizYwf2CIPXgY+ocxgzQfr0ccs0Fyp5qVFAykArmRSQW3rZOkD
shOjOjHxd9MjVMj54FDWypu2MvGAbprmB1S7hdwPB3xaqyRAPlis4gI3AgE67bMdm+DvHRi+MpnO
Z0622Yof9LR7HSCIbh35JNR4xk/sjN9Mh2nQfzYZZqu+DxETmzfHCKvp72EkE0MnwL9rgHIXYRU0
UDFwtH899U68ytXZO8AmPa3q0IS4ceBfQph50H3zcN6lZ++AMi4x3rV17JptoO9tAj0WurD6M298
9g4oWuGYcNI4R0s5ScNwMIh///rGf8dwffYDzF4BJU1rw+i10M0Y+4EIloQCXDDBgtbAdb6Zdjx1
fISd1nTBLhiVa6V5/PqjT/30s/dDIposEZEXubaW/KLnJbmeUxf3qWnHv7TQcK5t/CHfvItOfc25
nrkaPN0sCA51bd0pD72DuTCrPXBDmFcWbSuJq8yOwqWPcxKoJ2xH5qTi7AtSHiA4KO0+tHzlm9fL
iS8+lzpbppYkVZJmrox7+Qo/RHINgjB5DmUdmpU++CRNJN+Fn58Y9L/D5P+owWBphpQ0RBnAoP6l
TOzndPBfvv4Bp9fhJ0NnLnxOGm1MK0QsrgL2gvXZ8hcOgKjl5Gzay3Hl7CQnGVawGfPzjmDKbLXA
zTl4togTF2d+t0TgQrcxObPRqMyXB/I7YUwNiRv3+Y8MG20qq99kyZ76EWbLgxZUtWTrbeJOSQaK
2f2k3vnNYDp16dnaMLRS3ES6GrmNJT96dQR+yPiuDHbq2rO1IY/qqpFzJYHsJT9B098kZfPNO0Wd
vvpng2c2+xXPztvE0UO3stT0QgwyhmqDZL4adMQ6iNTQX0iZTXc5l0p1gvke8Y3jpXWMNFoF5MVt
8zxQCSuQ0pU0lN26Fzn8Z98pVxQVlF0FNXuhd765ifkSq15VshgYdel98wVOHannetqqHsiyIprb
bWGsx0a8wSW4wPG/BDC0ENmR/cyAoIJ/yEQPxh39BLZavflkwEaIDHfaUcHkB7axqUdXjWFUX0TE
6iURrASM6cpdY6br2EoJ1yFWQF9PW4fO9pbTbivUfqbxbVt3BIDTk6/1XdO9y+1z137zXjjx08uz
LbCZWnJhRHw7Nr7hsFW+m2Sq9Vu19MkvPxf0Vk5e9VRHIzdRiuBuCIt2Q/F0fNBNsow72BNrgjKr
daykUNP6xN9mEhyLidCjbRVbxnYIAJYdDnFaDnhjdYnMIn2M1YB6hVTrpJDUSroK67667quQojc8
hEVnRVh924AIL6fvrkVuxIBnkIaVhUEUUKfmmNrNRtlA9YoPfZPVy8pP1Qu5KtiJ1FHWbQI0h/xC
uvRg586tnMgrQyg3QUPWgibAdcK2MBbNOCQgT4pqYQXFxEnNrHyRZR3o1TDULqXA0djJD5i5W5yu
eq+Pm0ElI1lLpPCX1PbRiw2e46PLu+IjKKL6ZsTGDvzRIYIWLvcGCTfIVTIAngjk89fMEGtBgGRG
cRnmexgJ+dJDxL8xC5HstUiyiQCHo6YYr1GgDWsPt/4SmE+F/TQQF+jsrHKZqRGBNY6/jcvyJbSr
DqRLp1/Zevqha6r/GIzBD4eMmSciZIwDEYPetgcbvzHkIiWulpCSRab13Q0Zzc22b0S7G8zWXCUI
VJZTts6FjplzhbaCnWoPhDPNw0fsrMV1JIHAkBKvfORMZJFUYBfmiw7V+CZqqiOv62UjBfpuKHV/
zbWzhSKT6hUPrcJfoCsNCLYn+IVI3sSy/BsvrsObkNAHDuGNtCBy7mcvQKgNMcvIkMLG7NJBXVWS
0i0Joa7vpMhinhb6L4RDpGupfnbDZVF6VNJDmyCojn2BSrADNXIRdlA0hjH0cNtHpvQKDkhdaVlL
3EkdNjtNKYnTHrV2E6aWuqpJTN/5cabsI13h18FCDY+uGfy9nCXW1tRS8UOGIblySp1QkUzI28ZB
g0U6G0g1kmPWMuRvV7Lb7HVi1GPpRRC0ydsiuvDIQ1mg72ZXZg3DfZIl4JRlKaC+D+oEBkBi2oQc
s7YiHwPA0zYOCiR4T/AeFDztC4B/fbIE/DpeOrxDj1Wj+x+N6eUY2xPtVff1KuVc6JFeBi1z40gA
1knPk7e5p9qkkEsA2m0BNHCUtafUqDUc5pLXvESJZu2z/r84Oo/ltpEoAH4RqpDDlQAzReV4Qcmy
hUEaxBmEr9/mHte1dkkkMPNid5tth6Va4kKYgP5tpYdf0/V4QhuzPIXs231Dy9axu5BdqhuUYbGM
cg/Lw95pPyuAFABZoYLLQrPXouDTah4PK1iVYw9D/jv1gPK2UwCEoKnamTdidE9TAJCp1yS8ipTK
6XB52R8e2JrIFse+B/Vaz7DnujxYWZWJIqBIQp5ktDqfKOqdO2tVN+HfEuUnxYtJ6FnBZDKW8VEM
6HEzbpO9OYVDty3GoH6ztHQunuFCGgYBSccMjD/0zsr555Vh7ceFY6odAybDuVeUayic5tZViKhM
D9q6iVNacy7Pq+MBg2CXxzqCxpb3YWeW0daObGZHPa9+m6RX7Gs2al7H4UZk9ZyuYUNchDO2gLoU
m6bL2aBZGxaoVmGTmwEmX59BSfnxDKPn7+CtbKyEVbv4yejN5nLDnbCEEIa1xfBraHD92G4DVspv
M8Uc+Dz+FAZ8I/4hT72pqKSoVfbTbwtdGZqkutlLtO2ox3Ad/K227XrdVlEFicXtJlioHWTsGaEj
qsiV1cFUtVdITHq/jo2z9VrFdpUbDHWyZrY8FShu6Vnw20iBrLcfHHwgmBy3/SKcS42T9twNlrGt
m54iZhMidFlhVyN5mrNtJCf1aFIgTObCN7fDyFRbqacozqWDoy9DMQNbovlXjOP6PTAbt/GWNQUC
nceq6+K0YZd9lZcWa02DKoehMskDP2OMMoJDMSg7CQwYmIsfQQLIvcndpBrNFEQlU/yBAMQm02R6
D05m+euGo8JN2C1gl64dkZR5oJ1g9EECt/FoKU+B8vIRBFWWWGNMO8SvA2TEVowIJvMImqtbDKN/
tYbGviEbxq9xGtX7hGnqkjGKe+gCNaPPSsPyGfhQ+ijGXFM16YGue0hmEmVHAgpLylbWxpXmjM6J
ng12BCh/UQXAK/etb2fxxj8LJLEYCH13HYG0EKpn9cmd8W84YqaCYEmkGQ3v0eB1LRwOx78HBTTM
m9JvCG8W+vIyBfgueg0/yNbu1oxq+QoRXx6E6+XXFizibyF81vTm+T4cUuKWfHDu+a0cKAzz9C9N
l+VRu2EUj9gB/9SFG+7WRRvvLmCO46Ra51OhceXpAiEIEZOzDZL+JivMLysvfsw6uBcFet1isJzH
qnHXjQskjP1XNaEqSZ8nmwugdmGBhoPE2RB5RYINu+XJmxWiZO97dRd3Y8OsiUN7rnCJ0MMIhbGi
OIDLwpjceD/U07AZVsJKrR3QhQ5qwdwC6145NigZVic2rRA4SsBSoiczwNtUjGhCHPdiFWDzJGrd
LDV/njnfrSxgTdQxAtg6xpfWPhLP/JjSB+jl3Ti4dWTcsTnfH2umY3FueSFB68ysi72Luuq4iD7f
1/3tN8rGbNcLC9FlhsfLNEOJ8nIMrr2R6l1UtubT5FfWlsZduS3d1GGq1yydfT4BgiOzh5Yn4W2/
4GV0nF0zWBVxljLgcTqBLZJOafOYrqZkkHPpd0r5U4xux98tTvgJ1fSnwdUG3dZOtxXo0L1P7L51
6txIKkC3PPxzfQL9wRvBO5pubXsed0GpIOenjTtuG9uLdlpm/3AGwmAM8sqFASV1Huc1EFk2J/P+
xV9CCOZkAomwUIeCACz3Q9Qsew4janh4Fvc9WMO4uO1m5paxnhxLwxpvJ7ZG2z6LjrrqnAuza09u
jn/Jzb1us7oGFmwWmJl06P7dItsri7pqA3wfdqhAAQehCoNG0tjZmAyiR3FoYr/LvdbbGw5g0lYK
aK8N73StCkgi3CQnqHSgviH1nysj+hBr4R9l7hqXup1eM1PD9Wfa94hp3fn0I6wKhVv+9gvS33Js
3oIWjbJLIEfptGQ+pF894xWUlvFNBdSM+9aTO0k4h+EFbpPXR1Byl53wQvU58APGg2vJa2541iFs
uvTVV+BSV67P5LbfibXwmcNkSkZj1q/daoqfEDIxrrJ5Pdpd1u1ATg4Jb2yzgfYy83IMUb53qiHa
Szh9MUv2BsDz2bEvctLNrpMBQCBHsykc9SO6NesZtBWBYsRubDsE/gUDUnZuC7+k/iidU0Fsgsmw
lyFIon7+F+GbDOJpWBAapxJowMZAOc+yGpvkrVtNARFNRA5lhEusJq+6dlh2Ln43E/1mlla4++bw
pel76LYZ9LAfxBjWztd9dgYsd0/MaL8UWr8he0njibF/gG2ZmeBrqp+KsiHSYF4ElLsT3fdpr/6Z
CC1PWZT/+lFrbp02t1FJN/ADWW1HnpXZ1kEAdGWyvwjuqgaCK5YRKu/gpZZL2pFSxLIS3e3O7jaN
0suGszLlg4ERbKLJMwA+B/KzlHiCYh+kO27uvOQshEArigg7fD5cly4LznDS8y/Xb4o9S87+Zq3r
KglysRzmsP6lhk9+owZxLjl3z4oNk908wi1PU/mv8oIxZgxjTvjAxHVxUDmkFhFfa+ueqVNr2fWF
tyIZcyIWIMp+46IaPFiOw7HoCpeu7YRMVqn1R6TrAh0rLOZ4MfIo30J84xgVkd3vot50x1i4c77S
8IbmJNqP2kzDC3hXokOCGFZzy5+m0zCKlwYZB9pWnigT7u9Guyub5dIkuugjG35gVm+KEAlYdtvt
bYJl3hp5+c+F/vLoOP2yVRRodzPClREpoFG/ABWrWYGoqazzc/9Vba2PuDcRbNtFsJv71t9DiqiP
XRVExLtKgrC7uYjGqf3sfJjdbY4D1glWZHRUx2Fv5fOB3bohMfSk9rhVhssEgOYAjF/eqdlqDv2o
oeGmC3YsZuLjwkfYrbTjvvZIZC/e2ENuYxRgE408UhkLFQgiOd5ABVYkAzi9mobrpgAPzynV4PaG
Rc49n4YxXYfg6DutfAtxRxE3+ObF5EcAd5P7jJ8TEftLj6dPVv3VEtlIBkvvrHMBYrtzIxJgPZjk
AlU+Fws/AZXz4MgKjcj57owIrDCQug3K1c96GF1nGzZZ+NaNwVhs5gVCd4gV765Pp/W+IviIqzZw
f1fqCqAusVPP5LHp8KIXVAWhOft/MxTDQFWDHj+h6TJJFgCxzcS8yz3/o1FTGGsT/oQbGb+uY5o7
gDAOuKgUrhdbYcDn2Jp+iTJuPSDp9TlzlX9eGtNK2iaCNFaB6ufXW3dgbm9NotE/mdJirKWV9p8G
olsvWfnqyRhIbwrrflox6Gw8VwJHzIdfRgy+vdLTDcTnSmy7Nfo7pSLf1niqN5VtqcMwcGOPLYRI
Uw3mlUwYOCIEmbjsO2+3lJxQoRqWew2/D5kMbNqpyJYnUqnoabENDDKFmLfKmPJEmnxBbD2AjQXu
SRdqxZCRBmxguGFzJ285iWeraItL0zwaZuhvHaDOpyYM1k2EaeS5CknpOYVI8hZDyzjk6Xtqh0Zs
UxYcmPjRAW+C7zxL0FbmhpQTqGrfsLEGvTAOGcrbjRZQW41pMEaj2b0V88zcBgc5Xun8N8uWMdYj
gmkxhVbCllK1gwEp94VUet9o39pOBZvB0p6xEeu5vWq7z8G6D+2vaNL8A6lxduaiDF6bbiyPhmff
0vXO3UAdJoLP0hRqbE/2uKrmCARsuTZRhQa5wojo4Pe7pvyr+9nUOJ7LoEuskDHI9IYoaxUOA1aN
pkd6tHz4jTAOg7bXv0vn+AlsRZq3bbQ+5AvtHy3rH2BXxqNfaWPb9o3/Gq51emgJv88d1d9NuJJM
zDWUyHBeiTqcMN+5BTtSLMt6L3UL0Het3PRR97JPtMf+Q014QpRfiRz5meU8IQuCs8980zHrVjiT
i6df2WkmqyDTOGpX91u/mz4m12etDlghXcQgpFEZDIeRC2pjwGU4p7QUNvkSBDhw6bCqToZ3g6nk
ZZzRTIw+jkqCzEwfFouRA1m7A8+FlHsL0yvKTJ1/2DUfkww8TDJl4MI2UF9pDg6Ra6D+xOw57CSq
n16797Zeov28iCqBCFZcB9bxNkEz2Q+Y1R8QiJk+jOvZPZmNUAPMRxOhDahOsRu78M1vAgtsY/4R
AoW0zWLE5LP+IwP7qET6WQ5V/QtwG66aCpI8mM1EzQqTmw+uDkvK/GWmmOJD1sC3JTjD2LFh8o/c
cy90o1FFUcjZDXlbbhsxa5aCdH5ZPIM1JINXOfPHbsvL/r3YotxQs/B4p6J/KTQwSmVYFa2RPFY5
Q36i0PVYMoV3g+/JLdYSPFn2iKCqIiraKgHKolKV99LbvX1qJKeVK6fDMnfqyVpnY1flf1qTfDRk
pHJfussD6VFwIPHWcXDDE6mqeS9Edu/Wmie5hw0Mjn5+Hwcz+IsJ2eatUG34VNJ5PtuFYT8JN2e/
0lH1GyYU9yEde0yUTgceGTjjFoM7U+4lykwKJxYCNxLkxgSTOZjRx6DWqyPcc+rSxw/TqkH0bOM3
akDopqLMkwlMy2tNueHOJDT9WyjcTDgkioMel2gzYrctm+KVzwySmtv+rUaro5wUqe1UI25emvFt
GcNnArIHWAKkzZb9nUfVy1jL4sgwbxDjUJEoUT2cGGvKVTNPVCEW50quMm54We5QnMbpVEh0g2t1
BAfeWJvADIo7lRvDxWCnh3qDnB/GKly+cLLdgozeikcMSYjY+qRrPJws0SVShbsppRFgs0kVfwci
5KoWVAM+AHlo2hS7IyXerEgAhA8vY2U7W2wCH77nvbquN785PK6H3Gr6i18L/4VSf74zpBj3/gi9
t6/TkK/TS1Kl9s0Q1n9VprAW98EE4tQxm5PwKzDhcjQPbuP4MckATtbFB/87ScZPNl7NSPbU4mvB
pGTKMNw6MofrDiDlZOCxPEzk8+jqc7SS8BwTU0TuoYb2j/2o9nZwSrH3wtjdVsRBiW8YAcxMd4mt
bq7fOxH5J2XT71UCkUQhi+tqD8smAKF3ZIzkZLY3TdoguEetaQd+dbnAwDQegeEXr07Bp843HZ1D
G62gikaiAMO+D0KLTNHzeL3CGh6YJIMkGvjxxobKduMO8c1LzrnlJx2X5123umeVNpfAyi2MFx3D
FVL32JogDqbO8q2XUsR1S5DiBXi7m7mu9oZbaiKA9ce/VaGY9nsOehXF7QhTMAhBTtNXysFt9D9W
330Y4jaWaOZXPTPqR7tjpUpqPc5VfbadFD5B5rytdQC2pY0g8gaXbmJZyB7Upe97ZDM8Jhtg1peh
gcRfRhq1k7Z+HK62bm6BldfIRExtkBuoL001xSEGteb00fUikva1Xg5m3efvODgMJiKkuG9JKABH
NvYZqJyHLDD0Yz+KbsR1cQpW++QP9HRta9853t6i6hlY3avo7PAB/wpKHXDKpy7C/W3Y5Hkzrlu6
DJprOTST0vcVMsTomAuAxAJPCTKemw7BA8HOgGnxYyk8Rq35yhPBFWjkOZagMdhYtnmYRihZMGuI
9Q6+ri6rmX0PTnrqquaKfqvY1MYMGPhxWH2wi/M+F3lHe2Ji2sMzsiT0/H7nuvYBrHEdB0a0WTt5
i/s+GA8GFiyjBHDxyVzqJ72mpzA00LwKwPwdYeZjVa7bzonOIxfcOIa7hdngTK4aaqvEClX390Xr
XHpDAoSs1SvN0wfYOmcrnR+HgW9fupiarNJz47pap4PW00PGKNSmKXKVLF4uH8oyanbTvOrnMPOp
iOfrRybtdpcb331bfK8OdX0X2sHNQkAdsYSjSkcv34VBj46hXk/NovVBCARsecGjIgjTsLNFVfum
VPFS0fPqx+C1cmXSDWD5Z0N+BmX3LxsqJqm5LFJZWbetzEvORY/Oy7ozZPZEiyVe6/XRBit6tG3s
AaNNM23toNKHtXibDfVbaOcAxBx6aYQ93e2fKBeU+8KfwiRcpdhks76Q012qyRwx5VmHmTnYuCxT
EQdDVN6J2TSugeDHt6Z16xbmuWOSmaOnLjG3iuh5HU3BHBGfGSRlCqFwO9bRreKu8yCbqmdPLTJW
eQo2KqqTCHuUM4n2kJcZ07F2jaG2lNVGVmp879C7bF2RQjcYxKXszAO49w+2qsztZBEmEeMpoJhD
FOsqpfq0zHdty/CuNf/p3fFAIGkAQ69xzBQ/fh9hHhiFog7WH8JZ7mWbfxZdfiE/P3sLd386ivYl
tZxzF/z1PPu9MfuTY2ZJP98TGiRlTjHEj8r8XBQjU8GU5slrJnNCHSKH/F368mfATUmoW+56J/+Y
0jE4u3OoT+FIzc/OOucOHdYTtVxvw8j6S0mFfdNP62kY+5EJVdagDWsyYjuYPnOb06VzxrsSjz26
iwd3aU5Dk31S+2xwyH1HsqEABpaasfluA2v1Ynak1H1uWUfR2zdzJt69HsR3znKLVvY9kFBAvT3u
Tc6m4tgpdjWi9b2OzAFVa7tfGGyRcK1iRS8tDty24zmz3dOKwRVjM1ATrCwP1kReO4dfHPd3qfNv
GjBYM1ZNtKfW8W4OwD671fwvcyOFqpIjYnGN39IxDpbtd0d2VI6kPPLIpFdBq0VVf6a0qYyTtpbQ
27MeU1DIXrOgT5gLq+hoYwwnkHfUhjT9tTWihXsldDKOzGCOmGUL+q/Bnm76mOXW5XQeha1fMUbz
RUNcpokQkL5ZrUuwYmgme9qIAq1GX1CywG506rr0pOh1RwRBul++UN//Z1RGezDYKu0g2CdV2eLC
Jv3FE7gpc9Y0hWl6W0f7n5TG/cRurd+hip58xgctCRwuE9UYU9Tstk7a1Psu/ZPrmYxHNQkehYHy
Y/m+WHkYu1WN7eXC/LgZm4gny4F3FsVUtgnwZhm0uHTV/lPEf6YN4yxIrY5IVjIjt5h0fkx3ZzCy
jjQGHZ3nnyv06E1GcoUNrWJFpz5rPiK9qDgwc7DTJg4l/le2e9FyVubz7Tqzu/mszF7ez/78xKrM
VjjjPnDVexDlwUYGY/QX0ufe9LnwUhIheuI/WW2BW5+Wf0U5bEycGD9miK+kH1hYW0ChGdVD2GdP
ZkfK3ToyoCmJHMtPdzpsiu2SFgcgxMiQaynuvNwu9pE9vk1DH8SLL+/ocWJMn2mTOBqwSUpATXXm
T1MxDKe4W9ebICrDNZtbxSelLmpjvigh49FoU6pLBgOpQ4OS3ffFwtlTPxtz+WJ6Dp/PcHU8BiTS
9mvk+YyHbnwJ8RNshVQr26brV2dFfzDyfNnR8Ice47o1QruNLTnLhAvGj1E+PavVvkD7t9w+oEzq
FQeXqeqLmspqs2YjyiQZua8zwfrWGcTJgo6XyJCmRmE43RMweC9px+ZQ5yOpk8D5J23q4il+g41h
ddXffO69uK3M91YbY4JXwIWgXtextzKc1jlcUIEt2yclSJwyuN7kkkv/Thb4lEKR2mP4YMQzmEtO
pcU9hKnRx3mg29h0rfLgK/3mNcZwNdM83a6hxSiqJzELzuX8XLld+Yaek8KwK4bnMKAUJ0Q23dH5
87fGHPrPgdLBY9uoz064C/FHaAE8EM36MDcjjgEuzefayM0XbgLnKchQAEdYidCozhB/ejjatiJE
8UXwYa662wf1IPmsOctTc3KeulZOAK4JVaGWIyVn00ddWq7AC1ZepgmHpXlxlsbdel7x1ITYFg2A
tBuyEpmslooeJ38Nz3YnOUkgUW1yN/9mlVXua4JkYPUTKAOLNhYTCPaezgLq5g6Z79rVL2hZcQ9a
jn6seg/B+izLTaTg9YmG4jf+X2M0hjtNaHD22yCPDfYWDo2RlklpKRRGWOIP69TsVoundxGFsfV7
J/vgxMZYqYYvhOIeziP8NayHGbDEvcbemn7Wna2ydY/GbNuoreslBsRwrmp7iAFnR9cqi2wqgali
6YTVuRdhufJi22sOnwQqZVAujxh6mAIoTRbuHKuA0ugVXJQpzLyqcO4ZTJgfRWfcpm/MX2fk+8Jc
4by4jqwSzxhpPPZqTebaeO9megPTWPVkEzTppyh9DnyXsp3m4GxjXg98jui3l4T6gvEKNYPC0syO
Mw8Qiutg8HBJ26o7WJqaAdVF30vyMFzPs+BD1IvXH7N04klmTCazE+RetBkGN3+R5bCcGs9ok2ry
pocpuJUc3ClA6VxJAinEkZOCjLkuQ4Raa3qhugBsmza6y3meqgPOpeg6r2F2sUfkKelcMU8wTf1e
5x1qUHzUCBA8OFmtk6d38zgXR3/One8ud9dkBf1+yTE49yhm6WShPuBS8ITYjzmpSEmPbU/X1+E7
a2v3nLtpThk2DTHA+PXfdHBBA+naIkBkjsRmQnw10z+4qcqjH3n2ceyG9TjZyr2Ak8Z+I/yi/pl4
re75n1s3Fp25vvl6hN5UjbjL/MF8Cpqx+nJL2zkhTCc7FWn77oaT84cmmc8MDF7hgk5ezHgXdwUV
UzfJ10XcUfnM4jnL7KsM+2jjOWZNBdmnmJqzAXux5YxOS6FzbfOA9blyGI69qijnLTrc04V23vva
tB40X8rRHuV47oluXkoi+aeoK/q/mbYXlIAQyBOzNsdbs415fIsRl3xkdMaaOiNZDSUeZopmv64h
6r21Um7FgtdMOsb0TuG7SiOZNEVZgYvpDCr5Iw7gHAXTHePVmL4UYwkbCx/xadVlccXouP51Vjny
jvTQPHWrvnuzI79oZHQoF5OTEZnHHuK6+4+nHt9Dho+C+cXwadXjEGOvv0H94UMt1KM97zPDY33X
96HclXolxbcacLsbOrQua1rNOIv9Egh+hkn4Q4LLrr9MziweRplZl2DIjKTOg2Zb4GPFW0vLjmJo
uO/4PZnNcQLm37o5/FauXx+sgcJ1rvAaxQGybYMCtW1/+f6MTyqUzfIvrZgNpVtIszST2bc2gulo
mk7wEnRVMYCYcafEtoeZfg0HLw1panxUA3wTmZUbUQZswu634Mm1Cjlci4Avk7E4N/z26LU+0hSV
33buT79NpMNNUaQU2OzQexj7gIO+m7Pf2XfLp3ysgyRQDm2/NJ1O6EODGA0EnRzLKXa1S5ibcd1f
KndgA2eZzpXv9MfKdxmdmEu/e18bLp+o+iOyIBtulZvqYNjdFE9dD541ctNDicF0Ysodg/fSUFUy
2BtoppBN91Bc6Yu9lS03J5Y2nhIzfa6ion1d+wUBYUZVo9nWQ+3/uBkCqsHgX8egUJ0im3O4wJe9
s63SuuBgNWPEeyOjZ4zxpFS7v00jyq5toGkzlegFafsG98pxQZx0PbK9vuvRZK45Z6JYvX/IDDTr
bdRZigLDZxTifJ0sYrRsysZy09I1eWgYy9upwRbPw9AyIpAbDAtg7qBCJznqb4PbuwGb0s7R/DiG
yppjy75qIkLP3hplR6oeNM5Zhqn4LkqakKao3rNGGht8PBgLgYJ5edJZsvsKMr95n/hMtoE3czuw
XwxYjRGgRTNWs8ERVu47MXxPJXK9we2/8jCY9+xODw9lNw2YsSP7YEOuvFau77wF5Tgc3Hyp6cI5
lKbmlkh/8Bbym97amQ0yvUBXTHp41RTXa8u0GuIlfhSC2a5Zvmzvf+3slO7o4oSkzmGwDQoMBrKw
Sqbx6RevmBt2UWjQL56i8W5YS5+GCb2hLAXBbE3OuOlo3PxFBa8pRaOQUgz+bPKKnZYVhcneSWcK
XWZW3mWBh/B5dJxsbzsuD2UuvcQfojcvD3kTuJ+rT+H0/X0zhz/+aPYXe8o4FIabQx6f5Stnvt4K
n5rn+GICgXp2l5ZSQd84x1RhbHBFUJ4XamQXadM1H6U2Ygo9v3Xt14CoxvoyTUVHeFvA5Jym8Xli
PpO+uje9eXNa0OA06W+ACGchuaRQ48hmuFvtckmsFG8pPKNy51dg+GzIVPee26MBMYMjArA5IWOr
D3M9mJ9lmOrTIibayQGzSzgrzNeiN5jkLNsnwrEWATZi9SwVxv3kDWhtgzBImFCzSPyqkjYjw7B5
OuYbgJbk1dnAr18w0om65Etl08pAkO/wWvRyG4im2Y5hT77WttGVof9iNwZE0wbd7Tj1q78ibMO9
jihaCWHWBwdb0YHLeDj7XEMNnbbJPutmQiiLZPwptxdkpc2c7h0j/UjT0d7PojQus1D2d9r1/Gc3
Lpcy0N5RsKa9x9QujmXf9Pu20dlTOVMX2OjJM655p6fY1Y7+GRFMNvxu7nOERhXesF6ZrxF5uw/S
lTZ+r39CRzFETLb/gDdkaeksh9bFy4IiXjw6Up1juSeXYR/06YPqv8smnfkKFXkEmt+fUlnyjEjL
f4DTyWB+aXwgZ68uY0db0nbtetulFJyMQI8YdJxpT9Vvua6FoZKsljIe13H9cDIRJKIOnNhxl+EZ
53j/0k11v5t6xz2C5LSTibvhM5/kjok3fPaNpnQiYjdnysIw1ROFdMrgg+NuUM919+lsldvc9u1s
Q0Obf7tp+nisBcehZaOSpg9Jv27r6lzvWsRdjBEdaYQnU7gIHEiDPOEk59OaTP2iq6XbGnrJX/KV
obEgs9VPSI2Kotvan7ql9bbBgraLogYdCGKIZuPN7ht/dTh53Lm4W+0fwRQln+eo936aV98rXLzX
yS3HHQdDeumVFmfJ+CfACSfa+itrD4tVjt8WcxVfhjuEPm/OkCa1Nt8Uv9WeT9d9SrOmf478sBOb
tlf5tmvWLkln3L+z0W0XJDVnS4Mas0d7eWZRcoEh5zpJsFTysbdaRqHKlpl4uwuL+ywKvQM4NGLv
3lInBhfmp/XmKS7mZUy03UV3A02pd1JlMkyB6+XHmDF7x2lLHtQWAaVtZY+XwtLLPRn0a+DUyx6Y
KoJxK1PdJbOm13Ylr7W7tYu1E37r3LPPPTzsm/N4s9B4LGlFMhXJtuETDJ0vr2h+wjQrKAXk1FeB
NVC28Nvp17RXWj8l2lQOVTkm5Kr4gwU5BrQ+848dpM6+brzi6LZRy2obLcN0Y2eZgzR3sNHC1TV/
XFWNcVjwqx5Cxw/QisovY1qYAV1h1B38KMesmi/MRYVsOgYtfrxetpL+q/folH7+YKUNHa4g7x+X
YZ1f8gBIXUu3jpU7OuaiLqd9WRhf1RwWMZNY3sFraZ2UN3bkHmpidq5CvMY0RZ3EyTgcgI7q7sr8
8uti4Crv3bY6SriZscYciXze+/QYXTnntXY+vJBxlEJosYvm9M2v5j858L6krGt3y0AEy4ANj1Sf
OulTU4YH07tOyKKFn7dfhl/n1y7s5ZPX+1yUYZ8wvGKtucHeoFhh1DP1ntG72PiVcb9WLVZz1/nT
ciDH3O6/BVLI0dtn3aPpDOPVxoZ69dlOXJWfbVOkWdswE9GdWS1/sGPLxGo1xd6hCLm7lOS2pW5X
1QEpjqyd8CfqILHhIWeaSqyuv10cc9jNeQeXjzrFdvQYAh0ipvHYtPrQCAVjon+gO2YaGAlDv/4z
mvr+HvWleOiYgPhE3rT+2ksjX2yTQYxgVNYTgx0lB5GS1NuNYGNkunj3jIG1T+b+kFgy5JgwdM+U
pmEfUmW0JyMiA0S5bVePYzUzS0TNtqPtlwbdn8hmP5ZxnXbbMoR1sGjBMqedA8tGsMR4cGXFzMFy
fUyNu1/YTaXFZbQPgtLccY7s/LCgeqS5Yw0XuOCElAgJ0mGqz1U12dgJVUrbPcumZ8Xg3Z5hL26s
qUrRSC/6pTObKiGqXw5tWmSxRa39InIzixmboOKjSXB8+imb/yG1qUFZIovKiBKt8yccUwptgWVQ
RixXI7qfZgLxKSuifcSw3d+OHivp+Mqgk63L7aBz+db5bsP8YU8tJFa45BLP7+w9WwRmeBZhSfuu
Ire4K5cBAQQLlznTNr73mAcjdyWMh5Fs4negjH9VbpHjVvV1+BvIkBE1xdxOSkd0n9arfzXZxCGe
yuXzf9Sd2Y7cSJZtf6XQ70wYRyMv0PfB6XPMsxQvREghkTQaSeM8fH0vz8pbnaWuru56vMiEgIQi
w93ppJmdc/Zee7rEz+OXoyvZq+VbhDL1XFvYCU1B+3D0seMkalQvI8IpGlLjdNW3BiFEEtXBnrDE
aWMTDsQHQQFsLVF706FcpRWvkBukWj5KUSIpsUZno2bUfJxUxME4zReaj2Sz1QTdrikS8jUbP2GK
lN8iMfe31ODJS0lf6xA1a32u12JmP8spSgw3aJsHy5GKyIltt2zP0VDl24HC6HXNV+IburFnH7KB
aWYBoe910Z3HdsIMIBVajtnxx0NIZOttlVTRxzjS1WuDLtnJcm6PWcFpph7rmfAKJhzndRqdI5aN
kcNrwHkmokTLFjSUc5GuivZw2HxtfW/dzayFm0Dl87XMMSpyIgqyo8/xgcAEppuuTSgpCW39j96x
5jz2urr+Qru6fJw7ZB91TkxkA/5oJ11mvatN+ldfDdP1PCCmBCqKZ6akJrlEezED08GjtLOnTDTJ
QVSKeVxpf0VIM6i4YDMM3TY5opitD9WU2KfeSBRcXuqqTZ0G3pNLjtz1gmKOe78t4obniN4OIYET
WX04rAI6+RaxwBMI4TcecnWbeIhPKZLL1z6COLBxpmChfxN22S4a3OmO0Pn0PeXvYxWOVMWKzbM2
CRiPJR/OdknCZgcieGeilEjbiTpf+3Q1UshsEK1Yc+nXP/lI27fwM5kjpnnzrSMyg3pATccU4XZs
W8twNdpE2jX5VJyqKOz2+RrNP6Wf8CxE7KAHth8T12zlDFcn0jSsbsST0qk13WHHYV3uck2rJl3e
iCeUMf3h76sYht3ooqwUbrpkMdx26+gFzTvp84wtERjtEO4QiYAoZcIjQv4GfVIsHrKZPyd/NZu0
YPw5yDHbqinPDg1P4K1QK26jQfRfGBnrXV3gCF0pVk9iCYOzNqFCSZBU70Whv462oNGZsYZ4ElNH
Ui9fLatescZ4PtrwzooNet7HAgcDFnrNo7z40i9QjxBWE6QDj4NHuuDvhtB/KUDtuS7599dMtO/z
//lb5Nr/Pfyobz/KH92vP3R5nb/9FMFsf7zuJa7s7/5jV9GFWh6IKlkef3SD7v8cbPa//cu//Pj9
tzwv5se//xsC5qq//LY0r6s/x585F/rRfx+c9sL6N3ws/+X/+GtgmuW7vwnp+zKQ9DicwA8waf41
Mc3yw9+8yJUkowmHFyE27W+RaWQt/yZC342iwJFB6PsXjtQfmWmW6/12SVMLxf/7pcG/Epp28c3+
pxUv8HwZebZw/YAMDSGcX2mZNTJTz5ssZ7eWlfjaaaRHw5o2z72YkRr/6crc//W3/qUayvs6r/ru
3//t793Cf7wWd6XLJ5ZM5H/x8C4Cvw0nBncnK4lnI+FwNlLZ7d3CGw5Dag1PhaqH2G9RJf7zV/57
L+Mfr8xr2hT+rF/OL3ZWdlWCdNAO7+g9oADwyQI1pfs/vMg/vJQuny8MkcugeORS/8lvXXpDDy6I
F0F2+tQhV6uS8aZYt//8o/wC8P7js/zpZX7xZ9pj3aG04GWmdsxvhyoNN3ScrGfjIU6jXdMhlpkl
AVoZW/7G18UbXdKHbB7+p4CB34P1/su943peyD8eGVq/GJAnbU9ZOPF9TjGKxW0X1zdWnB/GGNkF
f8LRnPZ2jJAn1nG/DR+mOIzLbyruzpzoTn8sPawI6Y/6H9xd//A7/tO7ufz9ny4/7oY88Czt7saJ
iHIGTtfWTLj2P7/6v37HUvCoQryI+IKjyAsvxv4/vYjnLdPE+dTdBY7x95aj9a3B5LLJ3Ln+l2zd
gScD1yYuMfAEVYItfs2A8twOF2rPME7kPmbVAmFe1lMk//MP5P4Orf/zt8jrSEweyJalb7s8ln//
kcRgrcZSvA7GE9y1nrVk69GpgX/TLcqS6uCNA2MBQ4f1m+tM8BGcIHGZJaZ+RONfirAfTxFeNYZd
0yRojoZ07g8iAdr9UIxNk2K5EcK78zXjIzx+xqYeizJEasLrbD9eHEdil9P5DBiTyiGgrWOC+oEu
Gd1Rb1mERoUyFrhrLe2EN+XClTmpwvgxLfDlNswk8lL/WjkrqhHdiJzmTtEwSInS2UakIUew7CAl
XuTUUwq3Y+OFW9y8vT5i2uj1wRTo2Y5ZOxv15DJmjKt2ahhUhg22u61lqug1aYYkoYs6pNEBRKxP
1wHtKEoLK7/ELlcryudhMvbXtewTSjRtRLFLE9/uNxZz39fQDgMSdCOaWW1akXXae96lN1uGabdf
Vz/DMwJK6tBZsq42s8qsdAMcxd67cwc1p8kS98uc2eiREb32J2Rc5XBMCeW50aukXC/qPvz06pko
+EhTyMcInHoHQTgnZd6NnQ87fyBHOffssDngZxyXHYah8DMSanbDg4zm8Cq1Fj5vJJcu2VtEoogd
3Sr94SqXEXlbjuuC1X1mNFzoDkKdaZtqh12q4qiRpDahIE6ebAJ8PPdN1VX3/eRKOhgF6h+ekZo4
b1CHdI0JUJuyqPcxN3OYJEInWHGzW0v3M5vdFiWhn0cD3J6S+s142fTMgNVHShDg7uB0LcNwk9lN
ayPHdPR39s9AbyZ7bMDtVH0Zd6i2nssUiDt2R+F9t5I0v2U6QunKAwtkKDMZpAEjSS7e9H2qv3rR
RVk0uFT78WSF5mcRtMtNw7CYSFvT3WflupKpl88pAmyGwXcTYKu3RcME3KQmTe9ylyi7jcT//0Di
sk3Se9WNaAdza3yax775RGud08JOprnedI3Velh1reyNUBOaqqWgDYBNYGrpatktTBCT03mfm7C/
Hlx88TGx8iMjTxe2U+0u0y2NiEstMObDU+tciJGpI7qXUBcRo60AD6+jZYAKEsUG+4LgnEsH3Cti
Kx/Fw5KVl86zag1N1LRigrquFq3VghsduUxLzwxLhXWEpNc2jJByZChdYbuf0vZGcVVHpbixvHB9
d8j9sg/cZuHd1IyV4mLiXuRMq8U70ckS2e+QI72oK+M9Rgk5rZvEePXPeraCD+zyuE0hmynBLMlW
d0Q6Ly/cUjRkU1yhJNsv08xTpug7KBbKW5XaXCblJSQ7s4aAmVr5GphDLDzUa90FNwnmMfJuArf/
wmyvvDH90jON5Y55LKvZoBMr2vJH5dLx3bSw/bhvF+AcXBxh2LfIlQmOXqPKK9/21jYOPaX9Y+Hw
cG/82tDrsB0qzZ1XSNqzSzuhsmL0i5wp73WTEdOwIJZyMlO/u5MvWQVsf7xnVuzNWOJD7GfCuszc
3AviYrHs+RrTCsiuvGh6Um6yKV/2Ep8ys5QmjegQ+VEuKCMSn8zN0cdyZhkehAejwKoxk66X7piV
pkm2Tt354TnpTNtuaAcyZ0joLngHLDjtem23lnyN1nJwKJnz8Sljepsdqs4VGQ7XkXYbRjVf77Ja
teuNSdV4v1oZ1b292NrdOFV356folHe+3cn5WCZJy3nRYBSNnWRo1FEsAPXxLOjZRYkrL1+YoAql
i3CJxEZvcUmejJDJ+TLv0m2je368EpUIMBJOimWwDSxrU5c27WonSldUD72bTCh+6hzGGSV6v5tD
+HpIllZ2oE4aDLALjTEQZhiDzD4spJx2RS6YxBd9OD2jRJSbpcv0RF/S5CLOElp4V6vDdd7i2p7B
PIyZDo9EVHNIc9fZv5+ZGMC5R/OMOEYU5FyvVd5gaKh58/sS8YJ1ZSOIojOp6nHdNpIVVdmteeGA
mXq7EIXgrbDFhbpYKB3uhOAKbOuQKGV87eLS0LFx/cZpj6wbIpgKnGu/qMN2V6e+rmJSzF29M7Vy
+uegsMW0ZeN03/wZ3dfRm6c5erSChAtmVVUz73HCtXOMTCGZNjxffh3z5Awr9mLYxKcB7IS1G+jJ
4BWm/99t7KhXNyyrqC8ZiAQnb3HqozApznhpsNtGY4JdRRVgi7EqVBwaFzC1/mCigLSbzEcpYcOX
U9chHpafpiuk3ralIuSUVLTKxp9Rdeio8tbrzhrZNwN6lp0L3oXMps1SSect43PeEToSfOn7yixg
MayuZiWzjL1JlOdeN8iHWAbpTKEnTArvrxyef6lA/V8mfI8/2n5of/yFgO/uL/uh+vzoqQ3/PyhZ
7QtP9L8vWa8/6u7P9ervP/5HwLcgkdt1XccNgog67YJ6/yPgW1xKUg68UpDgHYgL8qmq20uKt+P8
5jOeD3HXRbZj/17I/lGs2u5vEdYkQZ0bCt+Wfviv1Kp28Duo7T8Pq3+NBguoNn4pesC2VVM7WPrU
rBUoPTfjiB/izXyvPHrhTHxW8jm92TrlkzXcuI7l0X2t1mY8rf1czrFPWmLCQrKon2Q4YS4oy7a5
wVtDniF2oBKNfFL6DzMnMcRngNxQ/ELRGNO2/2IWbb8EOUdNREQuW5DLQHvZpOXME9umtb6dnVa+
CQM+TRQqQMFONmmjGqRSCQKtTekPpd5EJhpa7NAMgvCDr/arQZG21z6FNwkYs/qeNFUKHGYxTPrt
yfkp0EgVW7p31XFaIcplNdNlTQzQI2tVELHxqenGEXKGmlRN1YOF6RzYwWCYIhZAT68gFzLWYS2R
CBaLqru2VdZiEknlAUUQG1aoPCYo5RxdC3cO35aQBYZ0Icigm0kl1n2g7OFJY9F55ZzSvHtTgQqC
ScDVuDTySnnr8DaHjV1vRrfMaqxqzH42VpD2pybD8xaPVo1wRzOW2iAOyG7yeqi/MZTBRT4FbX/w
JhHpWJVdsPebBZBjwVRqxAHxyNiTbjeYmb1ekR2wn6iAhR2e8C1KQeexYrnjwJWyVMJ8VDg+BNK5
R5Q5PeTMSw9S5lcmH1Uc2FmEU6wRV1ZlDe1+HEfzFBZOFG7swi3eGywGN0OqrUOW5MF7VRucrVmv
nrseolOmONzCF35nAaPKTSLYkZyZrvOSBXWLIzrlwAv3he0Nb5fIoP34Y5E/IueRRRz2dlBs/Gxm
v+9D294PYpwPHbKuaj94z6GMbpyMHvRi+mI3F0t0X1KrbyFP+mj3sZYhUO/IpQhQbLr1usShnqLr
wErCY5DQr83RuN+H2B0+FGG0NxG0untnurjuGVSdSa9lpe5a+rhheBVgt7xpaF+/dq1S35tRO6A1
DAG9bteU17VOrE+5zsxQ6QfhAavLWu9J5g7uU/Qk56WvaFQ2efhNZ6rGTd9W+Z3Jypzzn5y3tVxx
OyvE+bE9Y2yfJN6UYGjwIayo6JD88nU5kQXGq2xRDq6Nn51IO7N+AhmIPpnx16dBerg0RxAaOPZA
Qb5RITTRW9Zdu6jxq40Z1PqgohEiFfzUSR/qACNQEeG54/nCbMBs552Jb/pFDJgE2MDFnQgj6wlm
qovRhNFEqn3kyYMp3lC8N88rh4YuzvKBQWKVMuCb66h6bLH0PqwMP56sxYiPi3uzZ1gogG62TbHX
RkfnJAyaa+qT9DCVGHbKWgR3LH/+cIXdoD+WxHExnJ2qeKV6e6knE2yLxQS3PfR2dOm4SZqY9QNx
lh0tGRFNdjVt836SN87STTdMb9246t3mbjRZ8LCEukb5O0Xmw4YxVMZh7dV30yWmLey7otuliG9O
vLp322vP+aBHFLwiWUwOEZngj3h5rZ3fROkW68vKjLrGZhdGWYpmkTNwmNrtfZPIcUcbfH5rZel/
FdE4cX3DVnP2XsszBoBxPwFV246oV6/yVIRPoe81+6nsmYTnmA070wE7mZHWWDTAUJmjK+e4paYf
C32F8glVvTy5pbs+h0MZvogwfWmk3EWqv1rLayzkmDdFiwsrm2aLgxev0s89tvsEsytBdCGHFha7
+75flluO9wyAA+sTgsN9Ui7ZU6N8Es07p85Q52cZhzPtoGlJnEtnQ072o+w7/YPzu89T5V2ZEb2g
M/TeVoql2Y8pwC1lW91D5XTjuTNS4pzN8x8Zlc29rwNzU6IwPM62s3xRPZVLHoyOeW6Fi03HKzEf
U09UOIWai65ocdbfNXhIsTOgPPXGEAv3Hs1Mm2NQORmQ27Y6cU4K5cZUjWGuu35dZymfBzgyAKlE
NZ6UHSJW1olQePoa8czQoj2NEvEycrx6lyWCtBqN9KRliHvvWevKIGmdbfTkKSPLapqfhU5yFAt0
sDEsmH3FjnVLMkWKAL7jIZ8YF15Xti0e3QaqjFjmsx6RHjh5fZu7On8yklMdc6L2zsXifEA60aPS
r6f1Z2Wc8VqFCysvieFm1zh9D1HIam4aqBu56xgrjga/Oq5C2R+Y3KNTha7g4JjR+5otOnphFtSd
U82NtsM8FT5nRTHdZ0i7Th2wk6tGD9aBlVfs274Qt8BAkFriPJ83DSLMC2yoQ1xVR/6BzlB/HIy/
ULul1K7pfCEXhPkbZIhoNzZt86QX4X/3GOUSMBPlzjO1sEM0igUuqU676tpdoZ6Jplx/jF4HTSCX
UX1bNnW/HfCdoXpKxq/17FqHYULKKPGBx20z5d4G7473hR8p8TFVKgepUPjLXS1m71gUmSKwrtYd
g2TP2zM+1efe8+N6RaQjWj3sGDAVR0Bl2T2uIf2jryPcu0krGWUZ1OKbnkWqiSc6kugYI7B/OA6i
K9yBvGOFdn9ayE+2SV46h1PrnFyr1U+Tmd0bpsHe2Q1tGfvl0kBkwG54KKJ+gY7lZvbBYPzPySZs
/EdRD+G3bmQ04k6SO3VRQ41XZrTsh9TjyL8xeZi9KmrjM2rg9kOMyXoAYSLXePZKlvt8ac1WVk5a
x6ptXbXVTeKcOdc3t6qR/tWgwhkRUXJx9WmX60J8wj0SumbcSL9O7vyqz86qa/tvkJnWkx44xCxB
qX9UnkC1x0z+Le0mL56Rod82Q9FuV+rixwyv0E+sVaTKtHPCINhprQE/JlIrpurrJ4DZLa72Tc8R
ASuB9Hb5GBHLsybMBJFivqalkt+zxma3aUEZfbQdK6C0FnvX4V85tRWsOUgL1rkHSPZAtqEHFa4s
qpOXhua68ZLgmGkLXdmwrK69A9YuKA6b6KQ5vdHS682tFWTjQaYhPWnc+uAanOxbZ8BsgLMruy2K
FXFlykV9zdjfYEGXpfuaZV16UIheKAmX9EZrmRyl9lhV5869mUkUP/XZ2CHlu2i/yKma0OqQtMON
A/nvrH3f2jpdXU10ytTyPCRVc16iKLx2WxuvC3S1nWEz3iZ85VeMWpw7t1tm9P8Nog92nIeM+Ua6
SUQoF8RexO8qxGPnzl+L5VB57XQwbSifbLyQr2Wkiz1IG27qyVgdsqjQynczfF9/A8FMb2n3YEPE
5AT6pGUvcYvuPdPJuO3XIj0DnEe95VQj20hXhycPqA/TukG+Z6Dznte675+6xtVHN6j671BIOCbi
sjqZRVk84tr9oNeh96EPPKMJJ1oSqKiKgjXdalzk2YrZ+pPXd9NRJPZ8zmQKTQrt37zvI+vC9BHO
ae6K6WZGKUkvY3Xx93H9dx7GkF1RerSf50yoT73Y40NBTudXLCkRqCAvvAHtiTGoWIvkumY3vLOs
3t56MGTuyZsSF4tjDp8iI+kUIKQTJk9gKllzVgKJY46I7iFdvAyC1Cr9Cq9BzjCeybE8eLLooCqO
bb7PU1vscjNytO5pP59gUky32TjU92ZE2UxZIbZz0Ng3UaokOlRoXiN/Jgv1Q+Dcjmjg9o3gOBaH
oUsfxy7QnNcTw34G9NUxBUBwbdO4x8Nbufh/0+LC78vzL1YxEQ2Klfs+AbvLbF2Px3UZcO0ESJsw
NLItxKXrLq8jSoUrK2KJoEOmp3M1LNE2UBo+ZavqK1eleoflhNVej2BmzFIWr0j2mn1W+PWuCmi/
cjLuWmuXFbZNG3/y78IBf31Vl85R9YV8EC1j/Zj2qfVoh2l1TlwkUxpR1ns/C1oHa652DFIVaqUy
2nc2Kv6hdJDUw5m9y7lFT3Ul+A35mtfHUfo86c2AjTKvabEDHps//SJIdtzl3bSR46p2tPSiayhJ
4hBaPUKQdo28uPaCG0zqqIdWf/7m0zw9UMj0zyYRxzqbxvux91Gn4YQBCpMg7ICMHOyJFmexz62y
OIupC765JZUz9wOSNp+H67nv1fQ509HfTIkvHwDY6Vgjcv8hoQQdejhcr3PtcgJGLIAjvK2+g2cp
HhOvXO/EgG2VGYq+xuY57zBza3SPbPn7MrHTF22l/Y8xrVMYoDI6EMjQ3cCH6b554AvPPBX+Tz07
BWW0XB8apgLf9Szk6+QrfG4MnxO9CYRH47CzYNSngHM28sIUcuh1dhsXrdYe40p1ixcZnlVqYUS3
uq66C4uR6mayeP4wZlRxt0bpHijJxQM00bRHRxV8H5ECfvXdtN1x8f3d2DnY38vQulnsfqTTi/lF
dpoEAHp/2KM9WGkIKiHAioEHEAKsj2L+clSgVr1vwppfXrUz1sVolFtUahbSSx+uoyGH7AUONhDV
vComupMm+wx9bvANXxr41kpFb5I7st64Vt3vdd2XLxYqr9MQJdFLAgJn29kKlAl+Ccx5JlwCOA9j
RtnX+8NPytYZebd2hzuvyKtPfpa0C7z1gGtkl1wl0l5mlJW1uHZWSJg68u/VYmGpC+0u2Ogc9Tow
k7J/BaYWfkOVodor5F4kAvjLfIXHDORvYZTLsMXtKqyb6fTI6AeFYissAwxR0lpIUZIhr86cW6b8
NoY0autaWPLnAnfnBhjpfJYyCq968vvOJkM5RjU03WvtyY8GUQ8oYWI6TNheOYFCeNwsDetmgOll
ZpXd+muHlMp4412fl81xwNL64fiD3JccyHw8/az2RRXt1rX233lt5gVZhWWmyp3kJapBTgSrJ28G
q+YcRz76vqOfcefgw+rh8UTe3cJYLV7oUm/XWtgva1i1h7lUwaXn2z0FyhLXUZLNb71Xq4Yhxhzd
TMjXz44sj7wtph0c/bWlwKRyt2h1oltvb/x25jkKuuJ9geJXwkrG0tvCCHyGNt+dRFoWT+EEbq7x
gQu1vj3uV1EXr65l1p8YxXn+Uglca8JvHEioVBNqzvfJ84EMocGj09GZ8iqwoVKHF8N3SQj9NdlT
6q6cLvdWtEb+lRjLFZhsJD9msYZjPJglIjocbvqVw1s5eDO80CiP3FdKfxwteWodZzE/T4u1PoVV
4x0h+oGDYThxUxWwhgN/GvaAFZiNXaql0xityw4b0LrjGDLGqe0gCsA4M/HXS/otVO1X6Td+sPNa
Z/iaCYZTeWOJL47uWjjbvd8zsAWPSEen+jJ0yROwG85Bjb2QU12HVMcdgJRsreojDxs+bQvxBjbL
Hv0+fDZr/SZl8dKJAvGXy6xj3weD9WAPhXVT1515G127+6Gsyvsk5pE33YwdQ7RaJHtRXXKmjVXF
0AwBypmV8CizINGuovNs479d6xJQk/r9c3slFsEyWCosBJE+EiFv3fiymrxNSjOIjdipmSTXwXu7
2skdxk4Gdhk5p+XYlocaF9UeuXV920NsPSisTzfoxPTtGDUDzgTG1sDpqItpTIDcoqU0uRcSVmPu
0cx7zWVt6lixA/s8+i7c0EBn5RNyj/RrxuT1jOR/pE8uq0c9yugTIUqgLoOg7DpwshHzksnyb5Jx
58zQAR4UiB2HY0EyyjsXluChKCkw2UqbnTD2WyqQtyOd099CZzo6lp1wEepuTvfzMpIN0mbCvTYL
68FRVJz7cdSsUzxflrk9J9Tw1DOCm3YOQ4nPISvRDOCJmBgKehPQYpoM6rjCCtxaNnJBSGytZTZU
k9GxpCD8ooQ1P+b49+i65S5fdWIV4qRIsQNXCCUOmV/Yxp7i7LiTg41kkw4JO22btl8k14X4MjPo
rUiGzKUD6JYgA0w+0Eyq5qA8r3Np/zR5od8mtMFxrRhIA28vgNO0edL9uDBeww3lanOD3Sm8x0aa
21vckMNVZArX+UJrcLnPAiLUsTI4E5+iCCBh077lDc6Ze6vsBjp63uTiqndWCaiiRXe+sr5yfmmS
8X7pAm6EdrSfXQrafVeNwUuaKCjA0pLM/orybDhAAifLOLga9pRb02TEuKMWGIEX5f64r9ZQOxuv
rqc3h3YzE19YXzque5kfqoa5/wbjD1ALXKzrNqDjNu6GoENMUTjOtZPa2sIlmia7ci0mVBLOHIPc
7D7RWtPIUiFJMErjsA9DVsGxsoNnhoEibtpsuENay0aPYyBEYBrYsHNAAm+WfhyeJ7cLDg4h47fl
FOmPMQqwszcFE6doAZFhGOA+zFkz8k3XRNKEDtA8NXb5EDfj3D/06cooHY35ilsKEdomytv5oCIF
/dAauvXsh+vEsJPeZYf2nV5eOqac/EJ24G1Z1ekeh2jLGgRrOTNdv2/nnGGOrizrZ9fW0Z3oB/ET
qhS8HUf0n2VB/zlh8l/EC4CMDW+Hzoww4W21Du5pyvp6D3pLaOKP/PU9nDNzX4Krhq41WJ8T/d0d
3K0sp6g1M4v+pB+zdQm+IpJvfiCUzL66dQl/xy3yT+VmyY3Ld/QVYm0OhzmCeot6to9iGz/eVWoM
3cNG2/eDZ6c2t3bpnledDa9K9i7DYXvcJkxbY5HPE2EELiWnoovNObxHc898bLlshcY/kvlA1l1m
lm8UfbRjMqMJmwyc4jsMCCD1bbCs76srKW4TAnY2+Hi9vTcAxlmmYn4JPBooaW5Pd6kv9S716MoU
bv4TxOp+Dfrn4TrEMIdOw8aZ5o72ObUocEr17vR5/hkBgTgNaRLegB5I6QsIapFiaFC7DQl8CUWB
e5FXq7duuThENUXXCv9qWQpulMJ/bdrAp8fTm+qlc8YZC5r0SaOymvJQuqWHKEZ2zWlJGy6F3c4B
dFiuMUdeLe7YKhWa8MCLrjmmXcijNDM3VQgDHmnOdJqjtr0e7DA7UcE5xYEO5gAEPEVGsip+Q+wh
3459zAlRbAnsDBs60trsSpBXV1aqOeUlIu33xnP0F5X5+XsrGV5KXKRPw4InHjalfb00gYWRtzb7
ZRDueVA4gDcimnsO+k4ec7oJImT9cwa5IJDDs8BVvPNWeEbdBYphDy2KdKg/y9kJ2/61XZleY7Ps
d4nB0gPK19kFpkzvi8RY942fVscISv+nsrW5dXP4MBzn6tOUeu6+bG3kgMk4nGkc1LdAZINXhuGR
HSuvj45+h+BbErT5CoW0emFCLe5ms7IjVr2J9sFQz3TaB8v+gEqgj54bQZOYK/EFy5fa9Y7qdsx1
MGASoJfhw8X4dwfJ4ClgV9j60sOjZdRwS0kwIacYZtpVXnDrT6VPIYTVIlud5aaiOvnQvsASsNLO
2jitgjXoluV5BAQHZ7mHbJQV6XUQ5lSwnQRctSbN+gjjyqZ7Dka7PDbGSzGbG81dBO/6NnV9yOur
JcZpG0Zd9cF5oWTtnICMbLU9hs9aVKt/RBtP/7Rl+G/ZELGOKV4lwZjDzxs061H3CmVvuma+yLCC
hAfNMMbvFu9LV01IodrJq/WhoAjH62Sz4EIJLvgIuLWArcI5YxMPkm6En5hBIEHyYX/kEEleZ1oD
W3eW7lU2VPX3FY8CEL4EM2c/lDC0rLzRJva9keMFWtyOnmqmUKr2oYVFmo5XT5ULKTpeHZ9jUAaV
dNgKHONPUd+mMvZsRGBbXVcg3XII+R/+HGCYb/pVUKg13gTTdwlaTjEta6+EeQKikloxDmmFAico
cB9Bte8ItLR8UzzXXpvYQBhx8vXJAiSyn4MC4xBGGwQq/rgYKhkWsNjD9laC+a9pfc/BZXKWQHB+
GxXuAICGTTUfmaMmhxqpUHq1gBrxv0R9xqJs1jB6ctFtLMAzaQJskKCtJMUNqom6keq5QNpH/wdL
JVDL1dpVKix/FG2WqUdmHvVd35Z6+u4FM5qZQKQVQyCt5h9irlu9hW/WmZ0u2gnvcR7WOXPZlned
1bb8PgtrKvfZTKsdqGBYujhvgWMUFtCX7ZpN8tGyBnEoQ061u14CVTwYT2Lya8O0JQ2GIQOTNTcA
IFKG3pHLy+iSmMBtRapUepozK1H7Jhic67XJs+9Tv3TeFrixQ5hd055bQCMP1Ez00IOSMwLH9Pqt
kqFar5humMfWaPW5tkN9IDehvQ/XhEucrkfOCC2qtJbqcANwuz9NIA/39CTYzkKmeYhxl3m4dYEc
f/HEqvpjh7Oy3JJQwdxHJ2nnbaDaET7MvpKve6uMzLyJHOzZ4GpHmuguZSTDTHpqXdcpDPnIwLDc
cBTCRaceqeubbSZa4NNtkcg9eQMSYIbnftCocLeDnped+x/cncmO5ciZpd+l9hRImtFoXHQv7jz4
9fH6FBvCIzyC82wcn76+m1KhWgKqAe0avREgZaYywoM02n/+c77T8EuI2sg7+3bavy8GunfbKoTw
ZrKGk6yz4E/ZpwzN0ZRcDNiRjnwG2cECle89Qp7gRMh0/qe3i+LTxA6ZxzHt+V9zOYltnwUdsTAy
qxe70szPeZViqqvEkCH25XwokSqIz46VeGZV7L/c9l+wLpwSdhqRiZVTzdO7LhJ5Pymw3hbL1Sfk
t/QEcMndh7Hbn5I8dg+evoEykDBfZ+TYu9mf25Ob+WxtfRqSpUL1mKKMW5cg7URyzM0fgqgEdULf
NtzGyfh623hz8DKrIWOH2yDIlCTegAxz0rRAGIHKr6UfWQ+BlQnIXOX4xrirzSoZqExXpnPXUPXN
q1aiZvbDs3VEI3KoC+xGAt8xuPVd4wbjKbNsore5nfc7Nl3AJhdBdYkR6jVcvBkgpG2K+3zU4Wt/
s6vl/IJYJFhTSt0zX9Ebbv5WHCHr8Eiftry4tWNtII0JHgnNuis2k5g3/tR7vwJbdw8FVF+8WlGn
T04DnHKVFn1OVLiYyvoBqLL0ttD9Hay60Q2s+pd15N/y0/z/FfhwPJzj/7N75lKVWDoSitL+Hh85
fv+v//jrH/mHg8YJ/sbXyLU9PM1O4AmiBn930Gj/b74USG3CvcUQ7FsU5B8OGs/9myMDjy228skn
+LjO/2Ggkc7fvFsugzCIgKd9C4L8V9TlH5Z4UjL/o0XedZx/bp5D5RHQC4UkieLxq8Ad8s9u7xBY
ChYev7jEEstx5Euj7TWOigJWnZ2xeu6ygrFvo+qmGPlQgimaNkuSgUPksHKt+jWtgtH+rWJH6wdV
qwFqu5rHny75R/8rC8LKPjDoS/WV1d3o0FQioIOnUbdAfCsZDR/z1MugkASy3XRuyy0MCzZxtCa1
RwCnsSlwPtet4zwi27B5R7tRHdsfK7nmnSfWqUfm/Np1ph4flXHLAmSpzJ8HMyj76MdLTl4Ots6T
KXL5BlUvtdh/kFF+l0sqCjCLU98dLBpEZcon5tb2wF3VF+w58XMmF4eO74NSeOAg6txIvk0+KTbQ
7dSn0Qt9Wz4Tz2ga/a1qS99RPz1Ma4DWvaAnpB/OeXgDjIWDQ46sLUtTXsDs9tV5wp4ngO2M9pzB
TBJEHws2d8sWnbwwH8WYuf49iVxgAW7rVR0afu1231nAaXOMrRSXECVR+Y9oqWl3zRJrfHBYmHFZ
qmI/eV18QuCF7XmgN3U9/1Jy7PY9voq9QwgQH0Lqyit0Q3riQf6y0mS1iksngpCuI++WL4+nrATX
FY4WAWWPG83vhN0DH6pSltOmzG5KUVR0CxURy+jWJb4X7TGp67YJdgthufsIpg3qjeC6dqeGMaXe
Acs6FlasovNEpppyKMKdyazIGZDKH9pdVS4VC4aOX+lTQRdNeJJmyIcNDivr4E8pxNax8p95kq1l
l2HeNlcXyhfMmrkkIPtSgM2a9732qdRmrz9X7aOn64jxHivw7WExQw1LNRYFU92KoOESYcDW3Wju
c6pwsvdGyNLDuRQGJFSkcjWROpLVjKWy1/p7AIQuj2NAvN7b6SGr59UwzgLAduqE/U5ZhedvhmA2
43NhsGsvDlfGT4cnQbyPRADobYPk3NNvNN0ulrCqEq/clgOUo1fUGGqRqs4UitJr3yasM5RhcUSn
GuNH38EqwdOftda4rYbCY40Li2f6IbEvY9mup7F/4bZqV4e51AyPt6LQiLWehF4+2pgJDkF46xwo
JznTR+O5CUOqTRcZyemOq+LAB4fpU3D7dj5a3eMPDRkroWk7/M7nzUTvUsAfuZvL9GL7LcIN9o5I
g1JxwUzEJ+yrI04xU6cyjzfSkxNouIjC5AWrP9sUjATcBjkKuOV1XvAeDDakFHjEWTL/9uOp8n4a
X46sBCo62WzQnuhLgCLsZvDMNqEh03ur9SICvSYfrCFDShY1/iXm3mPpdY7jqtoBp8qNOSW9m1XV
qbd8YvMrbj6F90LHsQZLPo8tVQACyslBBJ3RYAEpbLiGhUPZRuMYRYlBEQz564DbAWRGid9tm7NK
NGsNkOCZMDaClHS5yBwSzephFQpZVGfCL16JvcNLslMjLD94jDBk87NPdf1NexjuXzNL62Zas/CJ
16kl19TSZACHQymvBR2HvD1lkpa7JLFv+Qa/S8SH0oDtNuBw2mbfQzjwP8ZAgU4DZCaRNDHJf6jE
6pN9MyV2c20qGKubDGWYHWhfyY+CIXPTTM50lFkctGfoU/1dR7TmgmCYEQ/1+ENt02YEN4oTxNtD
DQTFTfDAthpYcMnwvLC5/GiiaLkXJP1wTDTB2cuR/2ljacFwMgo8SG6s8DjwbdG7lEx0jUGBWsV1
DQyOUPIn0RQDYbwRxyRx8MhUeeuLwzgq/W0X2UyOgX8Wx4lON5L58KQIcBx1TShIAzd7wOWtvRUS
bfSmZz/awCp31IFihmabTEsGoGhk+EB2/widWz6h8ORc79gwTN6xX1pqokIeYvHQNS7RXhlPEfHX
ebQJoPWtd5FpTMUZuuZHRmkVwXkM9xeXre/84lo9zjVuUyvbQA05ziUDEBsGac8XsnUZKgVeKM3l
D5tRecrq0CJ4ANykeoBa3b9UoPdZOY6dzf+VJ55n0cS70EXq7uOsnbYwpYtyP7PeTLckLBTd8fmV
WnB+JLPlX5E3HE0VCR4X7pQRykXquR7mz9bqXiPSGRRLN0lq3nHcZ2+RN7RA56YQoneQJ/46imR9
aWpn/izKuTmO8HMf2E5zLkQj2ZnIiZ9J9FinPOmjO6Yszh85VOdGlm34IrFhAwdaeCMVi6ZLBMd3
XJOczIG7OG5HOCllC4hstJztWVifiA/oOb0M2BP36tSBBLuMYzyf2gyFkiUWqxCHZ1IbPyxg1zTt
GT8jHUFMGa8QOvHstrN10aQNgPWAGVGSjT+LCh4yNxs2xUyfwZwTumZ0HkHD963Ns8wVd3SL5FvB
K01SxOuli7Kn1u/SF6DDrGPr1BylYC2NTRGgGMsG/YH8kX+6aENbbM48O12VnCgXjz7tpRPzisKt
eyqhoNOMGFdhqOdHCZd1jZExOWkMPoxjhEJWs2ujbftEKzfoyiOpncF/VjTiwKtUzK94aNSqa+nt
Dv2ecyPD2fsFmwgXvKyaFD5MC2cnqXue0NwOXtg5pA82wTPmMaHPY7qwYCtn5i8sEq/kh2AUFSFV
pn4aUDdA5a3du84XKh+HAbPiSxgoe1xlQxZ8uNgASIpFzr0PSOPYQBdbS7NQNVgJyEdNrL8iNf/O
cjozajC96L1S7kGq97hQbrU3vh084YVhv5x44BWkR/JucC1Bm3vFyJJgGa7L/BGAIAZRrpqb2QmT
TchliqzaUJ760g8OQxaXZw5jC1zKHO+HStq7eY7qVRfG8zl1PME2o2j0Oaji5DD5g3/tHAgAmd2p
OyxF/pOFXfDdzcLyhD0bxwLUZH5M2aMsHVgehbfsFIaq92gxZI5sfHnrjnKnte0616pa7ucJk8gK
R2y+qUpdXihysw9wevepU+cb0chPAD/03sz2PlIi3Pl5mh46BzdH0/ZA2e3olxkwAOuWjWDCZ/WQ
FmnOeTu72w7jEyGL5pSbxL6robD1gSge52VMjp0PGa6mpAGmjjk0lmCdqUlCdvDq72Rf3hZv8c37
QyQyeeSZENXOSzCLA3lylHiEDtjeyz6Mft/qbn8IzNLPPkURNzwfzgW4rndpONX0oPC1mDjsNAag
ooqLb4jV7Vsj82ZvezLgh28/YsQAi5pO3Yt2E2tdctJsTCl3DNkxdpgE+FuRl5tigXrHvq34IRYx
KmR+NBa4hjJ9jIC1ESA0mGFhZ8R3IlTeuVr6ecfHOtoRFWJ538ANXdOaMlDDFbfBWeTxAmNhxMFb
qlfuvbQTdwlc9aHP4wMlM1wDu0bO56Lu3a1rhuoi52VBbeKJRRJQ3MMBuIh7Y+iIGibyhFEFlzka
4z+Wpcx+EQ7fnWgEbWbSDmsxIUwL7qDtnMO86+9bUfnVulmoluX7uqx9lVW/4hlpTWqgiTluwFce
a71uJzyqiDRmVc5OsClMDHbE7xasx7573ym01YUYJkpbVF0qj7ubx3Voz74q+u2SULs1s96whIRh
14KpZR/XXMuYh7gVesV0wyHzV+OeNVKc6HNHxvR96EZaS0NU3EqJ8jLxzmFawIJa3ipCkKl2QUTs
FuINyygbn8mmMyP425zBguyi8n5EAzXGo5v1Z1b7FEINg/vJImo42l3Jt0OVBVFAv/wTG/s+S+WM
hjy3lwJY4yb2MXy5si92uumms7M0D0Y6zg1/DNElz/wjrFP9oeLuFSif3qG2kbQCCQnqRtvhprHK
u4qrFxjQMt/ZVC3tKyiza+zo8iVe4NgFyFMvjmw++oyqWhay4abHbI6wBaOnnsqU9xFmbUfKc8Ws
1T5HUZofvAbQQNllDAvQH++bpoC4ko4hiL6ARBORhPLoejQ9uhEwc1butE2SLf7oR/OjCeL8DDhD
nWiXUrzk5adh5cStcLH3gLDZZmmML+NN67U3Riz1LoVsQ1FL4ZzjJHk2A+yjVV2F6uhkPMRu6r5k
ga6v1LlBC0JO/uD4/YFTqsH9SpBEKu42lqM3TYMrRhktduz1vnjA6CngdrhVs6ye56r2N1XOz7oV
YbmbVJg9OgEpk56SmwtGVDruspYY11S/SFIzmwii2skzxbC229v8y6LlT049BkSXKcZDj03dnpFU
i6EjqGrxGfcn62PgPrwSmgNsFTXA/Ms8tw4mFcthXtD+4ARA36W1BeNiXYT3I8Ug+Rq/QrjTiwdf
JcfttGoXiI443Fii9n6L78REX/is64uub7yUTo1bQegDytFtc8Q14/ZYjwWjkaBCLp6fRFpHTxEt
VC/ofnIPsYgWAhsHSxSKEpgKZ+kabf21A0D8FfRj/ZSQiyGuc0OtEEskOAJ+7NNgktqlOfpiZ5sY
63GYrYk59y8AkH91MojGlVtnIEBBONwaS1Wx8aIR22Td2tkD5M7sib9pes6Xmh5PLVKaUSmoZNgd
Pmc9249h2HjnTNZiW1pR8dDBpD3NFZeQHAjohtOh2Hclaqk/ljfn2vQumQvegyqJf2iXxYYzOf6W
V9NfUw4mt5Hq8tNCPeRTVfXXyjFPtCwieg/pdIZF1Hyh4S4nPjP9wbFr+Zn0MJ/yJKgfIjBBbzUv
C7Br+pMIwXKri+O+P3M5eGsqxwEh0eWXIuXYJR85fKmYC4GecbTmOKwHX9LrhMv7jN27OpQ2g3ap
4+xE0B9HBTmmYmKHMwVE6KbCnXdRmHs7EthUd810Y0yDo/A7daLdG87hUw0p8mLiFoc5rRiL53J2
RuROkGErcuTxGQla3hmw+kccm6gdWIahMdL5UoME3gSlc08oI9zG/vIK+bzZAo11OaWQE5LWPHBg
j7+XVhlGiagu90mEF5bgd7+uJSW/UnrO0Z9g/ee9s/ddObwBCC+2Tn37qCgKG9LQdNtE9w0IqrK6
VoF6SmE6w0t0o6M7c0dmu0PTmxbFLqnxfNdZiCnSaZtVBZGTnim7f2x9v8mgwXo0dozgmNax0yqk
66hp6eDN8/0ciHsfNAivLLsSeClfjR1Gh4glJslE4t1uOqhD2ibtYfFvZZ1QBA6sEcsj3/P+zKpu
floCP3kKUaDPeMuZPR3RctGIvRO/+fJUdLUGT1wDVZrdq1d3Ygu+7JQ4GZDbyu6vARD4tR4T67p0
XfFs2/hydIbXjGJI+WPM5mVd1nmzScrQOlvUceMdg1F/aDQZ9A5f7R5H0DcGmPgcWuW8dbzah73Q
id+ZL8QmdKoM3xoC4Skv2hFlm0sb0Z2Y+ivhBruJd/Esl27kttnLD1cv9Ve+NH6w0yiNZDlVt5/J
YT22N1AYxy5tsaS8KVDhtIwOfpSxrkb4/GmDfF7nk+VBZisV1xvcMQoqJO6fuR1ONpfotSFtvLFZ
xa4ZXctTbnf9e0EmfS24hzx2GLP3uYMPzIbT9MYnOcRepLKvVITdNlzYP1REFbnLV+nZZst+GMAH
bqwEvb7RUEm5JuM84AbMwOiV+Y29NpzlqOw9ahalWP1inUYnvdSzHLYlnoKHoMXbULpJSV41ypff
Ho0BuEah1BzgBuIS66NPtJRo1y2YOXIHxW5Vm6B4TCaY/CyUe2+LjX3eKOF9tXHt3OkxSHaU3DBD
V4vQWyfgvU3osPmYU+xVdt1nBxcb33pIG/PoTWVymeeSN3Uqb8njudzJOmZHFHrDD8zC7BKdytdw
IvX8MFF0825YN+9KN66uMmFMXBEEaS+0IfbrME+8h2YW854PCMuBfqBKkQbbcGUwmW9w92Sfpcbo
A/DvO/Td5a6YlvHoxsgyqxpfyN4vIk2r7lxvXZ3QRcd4f1Ftc2sBDwZamlhsqMjSLXrO2JQswEpN
BMayntBM0cFcNT556Zy8xAOaD6qzt7eNXO5NXFKqkBb2sqkVcS98SPbT2C7mbBECeY77ZboLMtbi
OT7t1YgpDacGvWysdDIfXi1fQ2KPGPKY23dE+inDUFW4CtIU59ctL9SlPmhkVsLrPmwEXz5XtFjr
2X8wn4IkRp3v95k246vDjgfjqhB09YZg9eErxuETHrd5a5l4yVZVcJM5My9w+CYJS39jgsnqm7aL
NoGgo2CQ9TLeYN2F8NZXfbsWtrBh3zm0vkx8upDhp+YACyihRCtDhtOpne/diLF2cQtzjKglYziK
2y2OFlaAsz90P1VBro1raO98WZ2Jr2rOaE7iSzO+xh3jrHQrvVfzlJ8bx+bm591CkLKduEU31A6B
FvVYIsHOTNdRM3+NUe7e9yP3Tci13CgtPb3o3s63BZ6H3xUxrW87oV4QHcn5ESXs5HhrhifJZv5u
4CV2GNzZsmoVe28RheO0u0vxYDf+cGGNHh2VspDHe4lg7NhQx7JwEaDjYwx3JD0g9HZPxNfYTvJ0
Mqd6dE2qCh9j6P4ooKzi7ObSMUR2+d4NdJYnHV11BTBxPO/LHQYh5hNBsMbU4jtL0/HA1fa3Tvo7
K+3qNarRL90SCuUPnF2p3zqPCwvXVaqchr3luOxiqg+xoy4ZtnRyKZla2p3iecSxPEAtn2lmCPlh
kAF8kxMHOugkHrahZgtZnerk9qHIrSe3Bp7M5fU6KCqZ5ulnFFmfrOe5OREZ/iQD/x0RYEKs0A43
kLTeudItHmawg6tR8hPnGgFLAzGTYi1hXqwOQ+sqqDSczDBzLyMWgB0GZEZelTFXqaL+Y3Inf1/S
5OB6HJpKIIvHPaLOQNoMhmWSMPaXooVy4Dlfc8NxwWDu7Tm2XyaJHiGwnYH1DC+LabgH2p1t3eIO
T8lAKDXDUsOTbH+0ZTS9NfSfbFqbalsE83itWpSO1lqSx3aM67vI88KL0kJtG0c+o6G/NhFh1tqy
Xr3Z8+5D3Vw8mJ4b3qdkEySTfrRSfcbJMd0j22ieNGbRqYeGhan7l5EciL1fT4C0URQw0DAGsdU+
1hETqTtb9IpO47A1VIw96zTTPxwHkNNI9eW2xFN6xNzZ/RCDSwdP6LqM2mCQj7ghX0TWKlp1M8y9
bTPuJMPeIVwqCwlldumpGoNHhfXurPyCAuI48x9KL8AagwXu2fZ6OsjqdHyuJC/lCLViFcvIvIUp
3dmMQhgWs9shKzMSNwXU/+PoFeyMQ8yLxAEtXuIGaj0wDBrNJpAM+7TucLP2eORoC5E/tIPAWs24
qaibQGxwSutnhyTwpHyr3YwFD3AfIKNVdt09Rjj89x159YsOvfEaOQHhMzwO910oElS0mb5Va2n+
Os/jQ0QW/HHUcb/FsNAeUsbjK4uoCgJo1pyM8JODCdS4YoHmHQsHMTissrtRETWaNIq0rGgcc+wC
xnFOMxOc4+xU8tv6vWj/D8sbrKB56Hf0ZUOJ0E4UbCfLSp/ppeVcS3u1s5IR7iZU3k2Wkg9fKKw0
a2dpx6tPeUKDdcULzl0uDLPEcGs9m51pDcWF8ziU3oWgOmDhLhz7ZlUsAKqzyaG6pIPivZIpvcZC
Wy35GCEvLMEQXYpS3+eZ50aUOnRqHVXdp2+okeRDEon1pGkE0HxVqM5FRSJ0jczd9f6jLTSHA4CB
chVGUFLLsr6UbYcWZ/f30s1eQhJpj14XOmcEidBHOTMFSb4quUfXpQys6ZOrqWecjbmPQRZrRrYF
lIRhukddx4QDfnowL32YFw9VEph7fiPcjzon5K6dTwNW8BvHBat4xVd/piAkIS0dmLy6DDXeQdxL
TPDsqS56KMrHwGj55cKCakHLztNzKhMS0oaaQ5zPw8HC0nfH1gX/le6pKcHo+RPc5VeZNRlpTIyI
bwhT4GcDoeIHoxJMyrd4a13zKcT6QHcQNTrlIVuKloOsDjYLweNN6wL6yG8lbhDe0idMcbcqbm5C
B924T1jrx19NUY6EcAML9az9CFyGkZXtNc2tgODnEvvjkfFuRozkkuQH+RPum0fa7auL63HbJ3c9
PPKo5/2aYZUiaEDR4/g08C9CvGlb+v4wBI4LJquycOk2W0RY108slan0Bo2jnoJMiiuDvZJ3ZVGp
9zn1wzZZN9FQVmvKEpgOmmTykjWtMcb8KkyPomK5IzsY7aU+Tn8fANVH2fQAIPDEyOZAerNmwJKt
04HKStxfuGoDlrTGxTIsB4d7YRy6z2R23XbTF/4Y7Saabevd5A1TsQ4Sz1AMjTEtvfW5IiaNrnju
DOV/u84y1WsF+3tBqayazTTN5SObuHJXTZBmqbKS0TFpygT289SpeTPHsf7RSxxBK3br/HeQrjww
isv07Q/6vQe+dmkXS59Qx/onjkz0BUdDWLUKt5nwOOaE17v4l+8FT0O9+D9nlkNbNx6dNcXsj1j8
0CHLROebjl3Hc1IoMfIShPOdUy1kJ0qnE1fLBf2zW0KWHXXeyv7Oo2Lid1XK8ckePN76gYltPFqU
IT+1WSQ/kngU9hFSUPqUMsCSNJxG8GNgxmK9XYJquJfjEC84b+ImuGZSt6g6ZDG9LwG8kPK2PuxI
3wW4f9cEUYJHzl/GV7BC/BBJ7aPsKCOzmn4iY6FIYXR58ZuFnFXq0yH5Cl6ttY65kVH8y1iyZ0iz
eHo8YgSMKF31x6UlJT0oyc91Ee7wMNCAt89CrmZE4bvyk1rWaUdne8oUbbx871WEejEG9EnFyj0Z
UE6t4Zooy9vxA3PPxrLbTRaTyFC5+y1HDvTbkei1wbhj7msOGsvQvceocJzM2P/kyputF9Hetsxd
vgGoYQhbx5KhO2uJxaAWV8sIjKCRy6VKUrluXVms7UHMfwI+BC+FG7QucT2jXok9yie8RPKXTbzm
uoyjfofrW20DKyHnOIK6XIfgUe7I62BoZ1/9q/JqIhZpCYtB9UD+ZxjJa1bvHj1JpK3ugJQCTYsa
lF8MvUhA/jCK76Gjt2FoWE5lY/cuh57DVDQnr2rw/XZF11zNVNOOl9fTH1RPm3qj2/WKpPRnVU1f
ANSqc6Ic54+VeuYYZxoHfkgYc5VE3HY5oe11duv4dVODJNyO6mSHNPM0Ja/sOHDrLXiK1hqf8dM8
T+4htlR1IeXNI2zRbY7x3JQb5WBbcLkZXBLeymPhO+/5FLs/cKM6P1PysTvshPF1GmZ1H7QyONQB
u5SmDNVmkDMR2yXNrj7VOEd2My9cu+kkgOEx7vEk8EecLPqC/ZItVj9gFheJ0Aeefv+lp332VUWs
JHXVq3ccn3xmEzAxG/DkeEVBmBNvaAjScETZ97hmBPT7anjXdZddozaeLrY7DRtsD9VFKPHKieRe
b4yAU09VAbEow8zqgjNkZyhu9Vxp4LKUMbhOb/L0orzqlXrgkz36/otFpwhwcZAPjf09zTS4rEyC
6OCgtp5o8iByDvOH9WLibL2KaCe4ALHm3S1xhSDEUc5EotCxz38h4TPt60NnK+or8AczcYtG7RYO
L1rqi+otG8OFKg3ssxEWtdvhSOHmoNznxDjVWkmkmtkXPrmbYaElO+hvL12W39MfHLzThlYTwRK8
XhHsGU5Lodi/3DqKnMbdIiz9pElMcQ3FFrzONZyryFCp0c+QfarC6w68Xu6BVbVH8IpLfM6D+NC7
i36edRhsiR+QX1fiKRN9/xbnefLHVJOj19iR2u9gmNyb2bH6OTWLeBk5AlYWCY7rUJrhDz6F6U8T
VP6hsPCzs+J7lqJvSCaE053l8prR5PVMMPEx9XvvNQnCLV8F0A+uyI9ZGPyMqjhaa7epAWVIRSCE
mPgDq6hmY3n4T4QlstXNtPecpnP7SF7615zFX4MvEN0IywJNyLOrkqraDaJrHtEth3FXE1u4hp1z
F2nMqFtZq/AcTFNPGE1WYndTYVd0cbXnhO/noXVLsluD37ENntgFTBOBZ1uSEMtEFZ+zKP3QcRw7
aywi5i2rcpRnmXlXHo2Z77bMoG0odcgiTgzYEPyShsW/A3lvIfp57k4Dxdvifgm2tr0ADBgKAZel
CYgQg3gILgHs48emSPcAStrNLOzxi6eeoixuaC/A07KtCXCcxCP/LLzQ8UBkj0hDb+TXxM7goMQt
gDTA28COWtYvkZXFL6yKxquHRn9MunB+bs3ADaEBGrzySAaOK0j4FJiySqDoMfiwu1Cd/DCQZ3pI
qL/Lovg36gd6bFxYmbPmI0TBe1ONXvxd0YJEAiwplvJOAxrYm6w9Vg7vLJ5hmT1Ahly6O1w4agdA
eobQl+BwLbMkxRSa1RueMtZV3dK88LSEn8bAdlrFJhYPba8Mcp4Ep6csEZNjZXl8CBZgKM4NV5ER
2zpYaknXNbzTO6WSPnkrSNed7CXKN/Qxe7QbRt22C1zvIoxpL0RRvHDfsm6hWKOxS+dE0RSEfi7U
I3hL+G1DiOLE/mczuKS5TkuDc2PHhqQ8KOrY7nI3pUmT6HOLNX5RIvlMbdRsGmxBzI97UyaO+VPo
XqlV6OBuWo1z3qRPCmaKuaiu8a5+hStvA3urJ/81MNTYbxJHq35y/DkSdxbudCZ1lrtDsg0K2ExQ
Y01AkqWKJs8ipwQi5tJTBVueZSEAAuAGdvW2zeLC/DSzK60HvGR59MQqd8T03Uhpfs0yGDJsYIll
FR+L1QDCWzmaLDuhDnR5msiGlgR0/BXUtpP9iUkrkut2WMXwPi0HjxvsqfeapVjNNbKGHJqCUu9u
uS/daVnbmnBbgrj8gh4DzAjWI1UPbTnf27zzh1h3bQzBs6DXwABnh/hUR1unKfxd2NPWOiR2sOlt
Gb4Y1z2UakRTxIdDmuwuZVX+By2p/eGrWXx5lpf7iGeuymiRmicKRe35e6lH52TsQH0NjjD+aSyq
On8ESh8Fu9IaUnmaqoZnbu489xtYH+zKCqqgjzOKlU1oMHOGmYVL3hvnPypmXJqkBLQ0zUUrVjDP
Rr3FRJNzSYYzQBpIoJmsLKz4vyvA9PKYGRLU24zv2x9Bc8vR4jZyCKTh7w0CPwS35De3D3tAlCHd
uL4bTHvtM/PtqHEI55WeQYCQHLLakAKDvGyHB5nTr7HJaahw6HNE63VBquVAmN6TtgNUgDuBdMM3
TtAYiY0tKBXN7xb99bJFpsXL2T5wX0y5JXrkxTJ2sYFrtrKZreynMfQcHZglEy/daW36Z+nWtkgx
G4IbnNe4RiIWAHGPW58fU0xZ3hxN+bvfup3emLqngMf3w/EegXvsLP7tRT0/x6I1REaiH6wVhs+y
WvyU5EyIz0AEaErzxvFD1s7bapZF9M5RCV676xjF4DTS0BZM861/miGyOoxD4KAylBbgoZWdA4lg
AqHZy2wphOWHk455m11xFAkKY9M6HKzH/7j5kv8ta/Yl+dVWXGzNv2IL/0/Q/v9+qH+XL6b9/dvA
OvzXv/P27/t/jMmv/698Q8oF2uifDdq3f+Dv/myp/saTKV32HT5fUMjl/+XPlgAOIeEHWivpS666
/JV/+LOlwIXtEbAUZJfAn9xI6P9t0LY9Gi1t33Xkv23Q5peC//q/AYc+//eC/8DzrZjWXKX/hcZd
NGngD6Jvt4s2TbbP55TWw5FO2jdWgniSeZ7t7jbnUmanEH1fXfLEX/yKpyO8C24rw6Jui4+Y6RFQ
90J+wrb9ND93mQg+PGS2G/O4CIioYJn19qg8Y0tL7TA8TGC4SR5ymStxinX6h6HxEPRvYON9XYIm
vJREuTAPjqjjSEGVhVCb+bXAMjNOdwZaUYg4BGU28gGL8erSeZxwmboz8FbvI7epvqSXNn8qCm8J
Isb217LMsCPaRGefkNdgzfpzPnKE57F9nyTZ9GmawX8NWDYk4PkAz62GNA4KhuIoASY8SjSpMS/g
805Yk79U1jjfcVk4fO2XBA+R4Y8ak2EkRupy/wItOhgoNgxfjC6OabMPMt3LuUwypY7QJ5t94uQP
rmxhNPZjQMQklkW2L0Bc37eU4HH6VWn6jaZs4YCS7OxbZHJ7ZQ/GV1sq09h681N1/pO9M1mOm9mu
9bt4jj/QJJDA4E4KQLVsRVGiNEFQlIS+7/H094POsY+qqCBDHjvCIfvYlrIAZLNz7dVorkmFjp6x
UQYwF3inaFSDgtQ5QbSy4yeZYQR+UPQVu2dhVNclDGwk8EqvfxVtQTsJ6kJzj2V7qPhUhSWeY5Dc
PDWFlLap6QDdNqlhKW4W2tHi1nk7rft9rpK2qIjms0GJ/Q24Cei7RqQOtJaP2jOeTnjyhxFCqvXS
2h2HqLFhVaoQIzdGlcBP4NDrejzURW1vZN4vd2jINOwdxnms9thF0n4IZQqPiE1a3w9TOeoe/DP4
NKW22I/IHooCeyWdDPqpN6GVYoE4x14hURnu+snBTEsIqtRjjQ8SA5kq2GldcJVcj7O2Jy21r/Q9
qAlKKuEgOlDB7Ig0xJKR2DAimEJuQI2OcUMnPxRTFx0KBv4AsQgXPUSUxuxaBnMsDNGeurJth8cp
XY9zieUU39zpc+u4oJ4CelKleM7CmS5fQNbGCQwtaPwZAm4Ohz7AYgkRhcx9MydA141AW64xyLJg
Eo3SniEjBBpkpUyxYPlBHFr2ST0HIda1jWnu0chbXN4Ko8CsPE/xh5sF5O2CI+xLpehkkKG8gFRg
twIfkMCZOdpxd5y36tw43yiS+Zew08SOc66a68UoMMqnzQiRLR8AVsakZNka1jTqRNhEkjwd7sI/
QRvjL7JH5oaTTYdLGtZt5nyISEkjZxQaZLlZ1Lr5qYV2Bjm+VASe1maqYeuHLATrDAO/MrePA/Oz
zMsCRhb0RUSRjqh5mUI0nyAsZz+zYVS+5mBb8HgwwvnRVfj1r+KA8cYc9AULsMqCO9m3ODrj8JHU
4AtOA9uDe2f0Gf2rTkoql0kNg5GITKyug/zgEjJPmehkuAdh04XBgJtp9qIStcs5vEnXyePiKtXK
YyG6GiC+Q8PiGukwZZtKgJ/v8PFY7mwY3xQ52OsgsLa7HOmGVeG8Km2lIJM8aqV6sFp7xII/bpKA
0HFbyG25IDncEtDE1kQCumXsZzwPiZufUUJvDGBBjIyWphBuLPCbdinX8KCKlhVLDGqil7cqMq6n
0mzq1W5pij/Z2Ll9LwGWn4ihEYQWqnFLriBscn1b9l33kWJhbYVmsHj2fYWSxTfmHkFZoCSSti6V
X8XOQ0nzws+Z+gOMF9ApCnXxdXIEBh88eP+BQM8w8okYGMZ9U/b03mhea90HaipmiKLMpkVnwIqN
bQetBhxM1TB7Gcd2xLUtb7PvSoK8JpGIOJIcTk0FmcdJjIlduO4TSBalxF0A5QM1rUO6MnR4t1li
vitVIt/PdAA5TAQdlpnvwF7E1VIW18mo0+HIg4PJt7fj4gSr/c7RITyE3C4Rt2+0vMeKEKER6ziv
qBVr9aWt4nvVBIIgH/WYNv3OQNy/pvOSHw2lckghctnFySKByoGTSU223LZVvfpHVIi3TWSW4vtM
I2hK0fIBzQ4aZpjhHQ7815DO8Wmf99hLH9ouodnk+DNhq4vKhhVmt1M8+3kdPTWDrVDB1fVe0r3o
C/jlKFYnPMhAq4viw5ATEuDUCPzQ2BcRCuOsNn11DZ3rXxAyFi7JYN7oMFqm4uQGRzgfA/voGMln
c8ZVosvIEEwwR9PpYONACFJnCI/2pQcP+RgvVXoUraEc7bz/GKYi527belU5UlFCFyhzlurcHFLM
4Whr2vsmzLeZPXxotf4wwOxwtIrNB8xfTN+WARZ5Mcr5wN//DH/nc5vgbgIq+JCl8XGQ0clOjStc
d0F97MVhs513Q007V8EdZ1uF4j4CnDCVhJyHIWodd8QlR+Ks037CU2tTIKdqm86HirKNuGKn03JK
KvWIHP00agoeYdhHVqa47aORWcOWA2OcOHRk70Qz1E8NuoY8SX+UluPXKjnqiU77zP5UtRJq+AIv
EN8VDMNU4apWddvqeAiiioWPCIlOcK2xpjz2wcFww1zoyuFB/knSRMVfZ61ksu4lLkHs69x2e1aj
2y+qJ5VsW5f1x0FPnthPXdNyooNS6PfDqNIKwHECfz4aI6IW0thS+zzUEoJ8TQBgFn2egs6m4ta0
j1MRbXsT8yULZ2y89vB5prN+3Y5q7yW0inqznO4H1LmbigXklz1+kSxHXZxQILzYQkncUg7a9ahp
+AFNT8RIFsxq6wfDeYmd3kRYhCLLxe3Dy82AGi3X8JoXPj4WNaiKtDw8Nr8viukVFd532RIcuWJW
8OcltYm+IPBRjgqs6QRZXWF8SFQo2JnTxxuS2GYIMoP4QmDgcoUVH3orwnmyuqejPN/jE7PNE/IM
yAjGvYFvmBTiLi+qXdPcNLQzae4YWHSkbqV0hyYrHN58/G2Jo2vSTzAH4NyYQtwPzUOHh5yE/0eF
Ab+zUr0iNx50s8AXdSTkmyjKSMgetG6BAV/hqTSnsGjVutPpSQb6pktzWJ0qMSvp9dyEpzS17nQt
/1DIYNOSrm2ypYaqc6dz0JhOg70+lgR9kO6dmsnmQNrExBD/BiP7GqX6VmnaR6qMpxjiB/4URWVf
iew+nm+UHpJIUT70s3EkbyFGivVMFUickYPXWRbvjXAZ7/rwE0CiK7WG+NUO6vd3WvZXyNn8vguC
a7jQJ/wqtwpOdHAag02v/xjBV1HQaX4dIZ2A+loh82Bjbxd9gVAANxBoB0Qe1sg6VBsXXwlIvBNV
qGq7wFjCjaFaXphi7TOM6a2JZDlzrG3WBuzM+vKS1jMUitRcPA1u7xqJYMMc7r4XbbTFdnjwkqWn
Ri7E3rHyG8KUT8UEBzfN2E7aGNlh1Hg8GqFYI5BfatbP1NbD3imfJ8Sea0YBPZGNRSjvVzxBlPAQ
Lqr8bmTQ+kYUBdwLOogEkaLi2jm1+NZuy7Rv5n1j5elXR4VL64K+k1vXlHjUxW2nRsT8WvCgOwI8
t3macBa0VR/fYLZAngaeuzRnaysXL0Rm5s+ayOfB1x0rqHxLBhBKggplM3ndJkRUURRx48Et1/am
NaiWCzjBkdhJhPDop9tThciP2IypxcsFq6cfvNt0OMDZljGMtGBMmJQ2dMIwz39mJrbsMGxV8YC+
jAapatcA6NMUFp/UTEbDGiilxbeQVro7SY5NBKAyiAdcQZDsAF+CTEdTLrDumSdoeMOC1GVqskbd
5oOkwd5DyicIA0Qv8SrZoSSCRBbcj6Petq7WdfNtplRD5+cazGdv6uh70JWcVDhXU0hnfBTJ+gOR
tGZHtaLBile7vlaWDlbHxxJc7PMI2+GGymSuT6gtUxLkZ/l91bhZm6rqu3wzKcny7f9whm7+peu2
UGK/IQV/zr7Hw/N5mML6V/4FNUjjH+4HqLlVyKIGnC8iE/4lBZf6P9RKFrru1S0GEth/pODyH9Sx
hnD4w4IiBHT2P1CDov4jCewhZcEyBX8RuMz5GzX4mpnwG9QgEIMLRnFs1ZG27Qh++O9ZZvE8zbHF
gvTobzgWAcSYNaJ5wwAq46SWTROfNOfqtxf0bkibFNLWDHTnkOxsOAe6UM/HDLDALtCYwsWvC64e
HEfckcD03h5FAtWcP9o6jDBNVZP09yzNOB9GY48w2NpUbzUiBwvyjWCP3d3U+j1eHfGXMv2cZvsK
QWZ2rBe/dtwYY6cUpvBmDg/1I6WLIo8W4W6KF+C+2rkdzskaxFBCgSCJUv6D7dLM9+hM0jcjSjjT
fJQJ9pV2M+GbWPrjcFrFws3G0jYGiS9EnD6n341np9xhoqkovoqXDsJ4Unxf5pd63HRgIuFWRAOH
txcvJ+lcYWu0cCZOI90er0p9OUDV8IK/imX81zchGxHEiVuuMPWL3MKxoYegDcyDWocBq6YLQAbm
MFiWfUjNLHHNJZzcebHu3/5If/pGQhLc5DA4BcPFsFlRYYYRMizee1xr6CRsVr+Wm7dHMS4AtV8z
Tuo6D0amyWp5cD4VhlafJ8yaF/QvOOp4tfREsYva69HhzBteBBsj/oZW85wXn9rsRjNv83L1Dd3a
TH/ihTkhCEo9aChtXXu6a5zPuMkTXnQrMcSWNNtu4wGi6hIcpvHLbDxaOeSc4UvY30zpt6F4Z/38
8XFsFYiSV6evq+j8cZo5khOp3KoX2q5m3aIxcZF/bKPwapxV4oAJREi6HYlorhwmbyq5sY13iblm
53kB0kh711e3ubqN6lO2PJvxTyU6DLXwMok1YUsn+yprWr8aD2ntR70nkxtHAGBhbdasFNZ7q0cS
B1reH97+The+FL8+k21Jlb2QSajZFxtDiC/3NELO9DJ8EjZGvWyhEU4eEl8sZPqB1cK9+u0htTX1
82wDZJdw4Oo6Jpv0mut4/i4Nk9yXQqd0CoV+7cTPWZwGN5Ep0EhXYPUEb9Ed7fclHqjot41oZy/S
e/s3rJP84iesYLNlmdwzeO6LjaqE1ySbwpo8vCNhgehXRtv4GLe8jHOn7v5+LJJJDVb6utwvgx6B
3XoVndXi2THiKmIosPiWyLxKxFkjKPPbo/1h3XGKcfQ5TFSA9XX5/5aUOVcElugmA+mdcYVtK4pv
9GibXMfdbs6aT0RvuAnRFXZiv7Pk/7CxMLIUZGeaHLLmxbk2TVONOQ85FPAjCoqmLtnNAzeNt5/v
D6NwsDsAyJqmagD258+H+k4vBM/oRV3YbPqihkQo8OV5exRt/WcuJoipSrJyTRXvGBDJ82HS2CgL
o4ctj0OBb0NtRa0U+UavOSvCZ2N2e1soKRrMiQuM0o3vbNKvagRbI3sUZI+NU1CurP/3377i4oyw
qdAxeXTGV/L6c90hyFHnASF7O8/H0IwpZZt3Rv3DZmBqVAeaDWBD4urFF4SZgyguCxf0glO6i3QN
3pyDXD5+tiDfQw0Lqs3b7/mPI66NH1VHZqCq61bx23OmWp2GBDEsHgHEYiNg99JHDuQmWLhYVmuw
7pKQn/L2oH9Y/Nj6SKDQdSI51vqjfhu0CnLMP4Zp9nLt1mzIXgit2fQGp/w5ExnwvxgL3fC67lmM
l+HEgRgjJU0ZCyLldpxjxS+nDh/aZFkvpNo7S/BPT8ZIKglNqs5uc/E6gy6my8sE8dL+cZj1EeZ7
CRdzhgm9aOKd17gugcslwjuk0rP4LzbS89doqOEEx5jerB5zrdRxT3HNDN3M375AXTUkOYjs1ypq
qIuduueSDNDAKEE6CPrRX4ch/TYTGyB0ugNvj/Vq73TQCAnhCNukRcnpdP5EmAcHFatS9RI1fmwA
qXcEa0XumKqf5tbBBGRIvVYb8Q83h3e+nLbWQ2dvk7Fpi5LQjUsxG/fF2ovmuYIaqK8FRvwC4P3Y
JnhDTYg1vbZETqPWHmR6zCyw7BtCuD3N0j4iPHhvcbxakfwORzVphuJMTmV68VWDCTFzOzaqN4Jm
6KwOv1LFbg7SXaoj5IsVOKJvv/U/PjrlKIUA4Xd4bV184qS2l3waCFUwCErYrIqgsXburRquXe0I
4sZi/Z7UTbIWTdpjvSN+FoMDNwW/v3d+yTrSxUdAsW5y+8PAF7vUi8NFxR1ekxLdPByN3o9zsnVC
XTmqSY0+1DZvVybDJrMNG4Ay+wi3S/EH1T6Cxd8oYojeKTpfHQJcOLkk0pY2VMF+fHEIqIhk4kVL
FqRfVQhXM1p3Y7fGXa8eGwtLjOiYV9HPt9+BeLWsHfhojk4EEpcDbrsXE1EPLXInYnv2VBCcPv85
cEEIw6ey+sGa2RAUscG7ISh8BRjG2jrLp9y6EemN2n7Nhk99f9CVr5FzE6/pN9XmPr41j9m4D3He
JINJFjsU9an5A/H9xBK2DzJ7CCL8LPxKP5Thp2T+MkRQoO7H9Hpqb99+NO3X/nf+fal018IPpziK
Z/Nipi2KpSV4fnDcNHuhHhVun9L8Tm5yDqu8ab/UBSJj6zaYP5bZKbC5tX600xMNjRy4DkZxM37S
0EOH9b0AF4q7J6vfdfLJpknDtbbcYRY2O9u63qH2sDfN4FWZiwkRmUyhX5PoNvpNdyjbrTlug+SQ
GVfM7KK/V8LvenY96CejeqaJAwz8ZUr3BvQZy+ute0PzpsgznqYvmb4ln22IHsg/R4Bj9lcEu1nm
pvxmRk9T/DQs2AJABn5YxMFItlDTCHTGE2AM/PnDKiNfNuqIcLlDu3TXETuA7W79WOKICwe1+Di+
JDhbxB+KgM7OjkgMQpL1RwkTW72LlhvKcRxM4KK2C5FlHvpUrtmmcaJzZZt4LG0L4F1tfJTBQ927
trySw47yRcEYnVIUWUMtTwgXCX0bvmAoNOEDgRar88iUHF60KzNwrf5W1QEnD7Ogf7HJlSPuKwmu
atpdFKTbuDssw7c8+jYV/ixJK79Wl71otjIn7BjPS82CPWk8q9Z1fUgRbOI5NfjBdKq7vWZ6gTgQ
3ows6u1Z9XrDZE5J1jzQEpQO/eKia3M65QV2yMCrBoxfLTlREiZ+qOTYv2a42bOvv3Mm/mmJWtS/
JvwSQ9jaxQUKlXXZEL7Eycv/4OYDLSA7w2Xj7QcjL/TVdkjlq1KY6Sonk6ZebAWrkgPOF3lE43CL
6AsXJ0snKwU72s3yQvvcVr9Wzce5/zCJ74b40eKzM7R7m5aCrh6ilkbGpoDyjlHQ4PW2j21QF/um
sxtXvTmkh9az7KcEl7ai94fhKbpf+bkflFPebiqYlH50z6UFXJfeyXLqrsKjvM5R7Fvb6NRdkzAN
NaHkHyd0fYcs46Z+AH5G1GjNRGB4+N+X90AK9J/QNIc3Q3ZV9fuc3lK+IQ9vUxSb7GXoPtrxQ+EY
m/nnsg1VH66w3nv0x1j0MCM2M33UkSRw1fxcLS/4wZjBqTVdTMnt+SbGPaTFO+SJ/kwV7XUNPbc3
DQ8gArakh4KUbtcv3jBe4y6/EMmCOVO9Ffaxbb/AF+/ug+VzmT3mYtoIVtmgfbVxbevy8dhhDj7A
JrCUZ9TuoiIsCjgMDWRT3w35sez3Eor1/P3tL/6qfOTOCGEOjGMlYvHfz+ufruwyWeMS441WUntm
PLyYDabkiilOSwBr/e9H0yBvObBTbO4cF7NLtwoxtKiVsASGEyFA8cZaxwEcFZhX4E/29mivb3RA
vmBRtgNnjBXrXNTGTdquLMB5xhzIhiGSI8EPDTTLKFhxBmHmWamc8GgheKHVHtAqmO8cP+vbuzh8
KJOpZU3N5v3+gkV+u3YksiqjPuV5J5J53DSL0cHpTvvOqv3DN9QdaegWAv31pV4ccTrBfoZAwOjl
0iTEtZGr9wl+CxrEFkm+wTuv9XWNso4FjoMpFX0aeVExJTWx9P1QYxpTWmi5lKOjgnBxEdl0xO4E
BQptaUfVO3vu5UNixy0As0HkAeSRblzuuVVAkCkmPJ5RjF/osWNUZV/ry7e6jZV3HvDyTsBQDKNT
EhtUxNiCnK+JBN/3EF04iDMcpmtOvipFSmLVzuNKKteD40AnTBpEyL89Xy+PlRVJt3k0YHsIHfyK
83EJeDF01KwtLhxsgnXeY6xO4gZ8WVzp5EgWkyLfGfLVEgF0IM7T5CJCBcyt/GKJGJGKBeVAFGhl
VlC2leYaixNPjmQF9Erqkw26SRNd51ZUH4jV0f5y6jK8w+3HBnKh8OQOdv7IMclZpZI6pefgtQFt
DLE/ae9uMwMDdIvz4e0X/HoOmXR7OD/BkShzL89t3TAtFOYYUJOW1fsq3U+7hlQPOy33IZEv75zZ
r74n/yBrBNd68GOaSRcPh0FVt1BeFnCjpmblgrMcUb16NZ4HblP1P9O8jN+Zu78Am9+3HFuH1aoD
BVCaS2C5i0kEdVXRCHLNvdK+W+KtkyIbCa7s5lHWxm3fKBu1oo6j2dogRHLIiUMblF/xHyBFL+PX
NN0uyj5qIOt8jYZHKP1o5bcxDBSzuurLa/6cy8QfHS6ipEoSv8H/r1Pd9doj/wYWEvwDJhZ+VLwE
FvJXFYKItACm0uNffkuek6Rzg3IIvIwG3fnMwThemLOdFkTgNA/B2CguwQj43EzlAJmwMt6ZqK/2
BJAVJs3a3HAc8IL1W/+2k09jNVtTlMcex7Q3oxfjWHeQgFa6n2XZz8UgObBV47sB+sbbD/rHkTWG
p+Q0VhDrfORFQ9DXlTXR1dB3okkbfUksKSkykbKDRr3Fdt1FEaUvzjsDv1ot6yMD04Fjc2QL/WJr
6PU4bY06iekdqrtZDTHIiSVXoJkclyp/D+R91SKwebe8V02siAhI6MVqgfKLarlbCLjO2jWQwWsa
VFHQbQ/maM03hDJtC2cobmhfhZ6VtaTSh+8hIb8A6/PVQ5OOLiUYML+FFsn5yzYqaU55M5FThUoi
x7ZZVdAVPkJl9nRd2fQi9lVUkntVCz8OCj1N+p7xQUTtrsgOTPiFdItATU+d4s/pc15imK1jKYTN
BTI1FkjxENEvwr1fte6c+sB1m9shZly9BjsSuTKUlqB+piUCx4PFxJ8sQjKmXWIbB9ypl+zTGG87
bGGoQyASM9hVwD8ddVSIf9214ZOY69dnH6F1CMJ//jaGRLNJkzUHwOGbWJvQHJp5d8q4HuARorlj
oW5wTjQ9Mg/uyw4eGBEd0Tsb2mW1sd53qKFo7asGFdQqL/h94akwhHAnoUDXhkzZLFhcT7ayqYZP
cpIhplezv4TK9u0l93rmcwgjQ9A141fD9GLJZdCzkq6pe2/pFq/ve6i8CfrQUABWCPWdU4LWAo9w
NukMACggXIgLDMsBdf6IY9Hjh6SMnafeGy/lB/YW9ROcXmv20/AeZ4Rg9vmPykuBcQRNxoag7qsB
KAYaEIG0JHGLjfq4nIjfKDwt93I8fc3v/NlPn3vnFoFOAotN2yp6x4aNQ5DxvFqvMYUUVzc9Rxwq
LBZhWTZ+oX8o5y8TycHQV2FtlnQqFTdXYThu+BPpKb4lWHklPaQ9t809qGuItKBomoZvwlGtPbvw
ZL9f3YEcpHp7Jd61AAzRFru82twFiWtgfUwtHODPsCnujNvlrsOCKdlkH+VnrYMOuYnIqFL2WrEX
yc4ROxF+L2wMiHYgwssN0VwEh9CVAGrSH6zQK609VlaZc1OZ24bEjcTtyGVQD1W77bRdoWLQd1Nh
PA0Z1sHmY8f/ErNGLBUXfTd3B/zxzdC1xm3ytU1ujfCofYHzqkZudKXfTE/jT3IHv+o75ar4AW93
SE0/NG9xmx3nq9Lo0ChvU+MxmF8wu6zSlzi/zzGZEhvtDslaqB1Rqinwn1TX+Q5l750d+tXRsE6c
NUPAUalY6Y2dTxwl09BGBQsTp4Xt1DoVzmwSqMWAUK9NRnRcMOZ3Y6kjZ6DHenh7lbyuHX8ND+tj
bT1AcVnn9W9nYgztEvsqrfNMtfBLEn3w/vPGedgpWF3xtUw6LKsuAskvbfshz//2SsD4Fg16kBgp
bCD08/E1HjixmpCpRiByHkUdCtX+ARs1sIpiemewV/sQJTnwi8nZpK7b0cWeQCCT7GSLd08imnDf
zsE1uPm2whBoY8zZc9gxGX4lbb/9kvX18naxOTAuFB6bc9EGoD9/yDyN6wahfgd7FyWqNpCSKgoU
rlDTxI5dOz/FprEyEzSXrv50i5LI9BVkgC6dy8XLKdP8MotOCxGNXgFNEt2tfaRu03OsEAZI0rEC
6hd3ATRBGPlv//zXb40Sgsm5FvdChfp0/uvxONEHxRlrb1DqU2P2GLyg/IQJuenbbDU0Kz+PyTuX
7vVLnL8xxtSx6l4JDqZjX5xa+DnZLeKpmjKtXnZYu+4sqz8OtX6ivaKwrebvkaBenRcGzAYQZkfX
kJnRRDh/yoFkO4ANiErAEd0xU75BLsQUp4cfONcf//aNrh0ayF3rNNQc9WIexmU5tDJuSk/hLNrV
KhgZ/qTsM4qfyN4rQsc5UhYX7xyJr18qcw+9wsrrsQAgL+7ETryaGhUlplH6ALkW4xZIMOouC/QZ
gz7M3ROSmt5+0tcVocGEWZFIGtQ0BO0LXKMwW82Ey1t62jQYGzozKbsISKO1kNBd6GiRUbsRAlSt
cWc9SdeFPUbuoKV/vc2SB7Nyp7imome8vMf1ZGEidzPQuKQ6Ls2mviEWlYiEOHeDesQHnCk8WZE3
mcv926/g9cQ6H/nirePL00t8bxlZenKyA38gvxazJlP6YfLO6359mJyPdbFsKlBhyXaWe22tfJ1t
rvpRb0BOhBbd3SzdldCTeks8T/TOuGtdf75cGZdtla2Adi88zPPFg4zDdKo+ApojhsXtZ5RpZNiG
79zf/vQmKeu5YnBQwFW8WKLhYpJ0HemFB7e/cGOI3jNKxRZ1Ky5F0XsUgD9MXUfA/WHiGvJX/s/5
QyVIx52lxGMtmbKX2Ep/YlKAW4gWXI+cHGVQ+yU1dZRJeaAfGO5pUB7enjr666py/QkmG6BB4BF8
w/OfEDa0EDkccR0dvlbRCnIj86abnhRXeK8hSmiG+FTivr/phPYsZgVPNuB5XMWJ+EV2f9UAbLgY
WZa+lg8/Fq41W3tN5YwUNNptVPz1AcvvlfrKC+HmxVs7/729YSaGBlfVixLlthrIRglFtbWa1Mus
eQtQNW5I6tDeOaBezQtB0xcwCIYsOLhpXZRQthJgxtImqbdadm2JM/iqjJPrCPnZIN73fzMYvpRo
mLnIA9GcP2IZ2HjPtFGKcV+zxlumNBpS7UtfIVKgmfr2BHj9ZJAWSbri7kb+1Cv+L2QidWwiuhCE
OHxrahKMK9vZ4ablFRrRDH8/2EoDoxRFg0Pv6PzJgrbHJgrvKQ/kkqRJa2cGgrBwytPNFFs/3x7s
1VmEg4cE2qccWwXml3XfrEwwzbDU8sjLAHNKLMxuHft59VrScjkc8gi+xttDau+NeXEWKbiEyyEG
DLEDCAnYOu7KyurQ8PQqUd6aD3BBb7nWtqlmTchyG/I1deeYUrm7Bd6SC3czi9zokwxs7C0NeXz7
B74qtHgndPCBaejiWOole2ya8acDjcQTskJU12cG2uruW10GhM70ZPOl0R2a1+qdTeaPowLKrwRw
xr/EpqxSYjVv27GXdh39yNQDpUl3lMo1Vp74pc7NJ015ePtJ16l0dl7A8iFsWVDjMbOxyTqfavlk
4VakZzjcs3gPGano2AW+1234xb35zyg2AJRhYVywqgrWxXNJq1IzEgicmicLrMDBZe7U4UW8r5NB
+mwmj5jvaPtZwSa8d7Tvbdo/zWI5RRG20cq4VKu77zPBQsE773s9pS5/FWYF1CCggSyji92K0KFm
DJSI3OrKujacnIx1Asv7NkRkyRXaMb5EcXgVW7N4Z3pp52+d96EDzoPVr+l4eFFdAvVREYqeRhNr
Lu72CVZ6GzQN+6bOsu1cNvpOhQrdmtCIA4LO/XmK/JjkifJQmE3zNRyXT29Pgou756/fYznAM2vV
AGHSXN/Ub3fPKVFGqRJi5eHDankGEjRhe0ooG99pAfPDstwtnfME3YZ4xhT4+u3xz7eDfw8PJiWQ
dFCEX9Im46BXhyFh+KGFyoBX2keETygI1Dv8f7BqG5TpnRHPl9p/j8gl0KRTa7y6B1YToQB0LBLk
HHroVoUz3caGu5Q23vzRbOzrAWNW7AH/tbH/n7PJfxEN+ds3956753/HTN485z/+338hKCuHH8W5
ucmvv/Pv9EkLoxIoWiDWoA/4TDBF/iU50ox/KPoExyD7FFuyxsn83+4m1j//ur3BCoUgSg/1fyRH
wvwHiF1wgTSgKrHpmH8jOKI1se4F/9krqKLWHiI1u6ExySmtL06shV8wWD2+nHOl5p8MQrq+GTYm
GdhUOBb611ARI4HgeOz5ceHQFMs0A32NuQgK4zAuxpd2qDPkmU5T7ol1gepgFOS1qGLOW68zRfjS
hgUMNUUuyk2lRQOxHETt6l5ftbW+A9aF1DFrlDoYMEAFyo0wOrZJQAqkbuxE5bT6rojS+DHEuQLO
oSg7ElzyOjA2NYrCZ71C3IusB0fKTbUIWWG4gg0GrIppMryYfmbC/asUHVpbo6FonUiYBHMM0ts+
bJVs05pGS9SSBayBXazBTy8S3cKFgQQjp7WX7Ih5R4NBm4GQZKxH52uT2nQBAzNZteVl5iyrATJa
rdLGNgq3Upj8DVSB56Qs42uyEsYrIiuHK3KScXLrhh7rvHZGqk3vMsJZpNE0Rfq4b4TKCetz1dlJ
3OEbWnBmq/uIQ7unhFsPMUM6hl/72qnk4NVLMj3pi6g/GMUEkFf3hBOQqJYOT0FviNxvbad5ykNT
fJFaaH6S4UTbrnbqW/zzh47LsjXmrtkYkUKToIwKt54SopERXg3oU3X6Y4FDpLJYjb4dG45JaX9y
wvZURsj8lZUmo9E3BIetK+VWBk85UhwBN67S3WAm4NERe35FQXZ3LYhiIqbBR7gyx9g+Z9OzHRX3
qnZVghIM9vJ5ibBc0MuFKyTFE5GH9AgUt9Nz6atG/m1R9Ec7iHXXzOndafWtOeduPffXmtntrHy5
nXpS4wPnGCnap6z9kVTjXY002Ip/iLpzk1B9IuzjKh8grC32bY98LFMmOKvBQRsU1R2FQbJx+1Sn
iEyL5KYe510j6nuW38YabQTHAMF1PuPGgo5MHssJ6XBIUAlOZzsxwoTBoBOHuuoKIXyz043US2R+
1an2Zo7lg9rZB0KGYkKqO/3j2mZ/sLKlfEnU9mBMTEF7pJcUSZrOWDpqH4NBZt4qUUYBLx9Sk9RP
tyIOZHUHM4U/aLPyRFt3lcT3P8nJxgo8uTNtuzoBhiQust3xYzvbbiNpGQU9UTxDA5I/bEQo6VPV
h865anSKVNHfWa26jY3FW4Tz2dGe1flmFrab4vwnMHNXP3NN9rVg/pylws8bvqk04TbczfBxFjKN
KfMXP9a7BytvXWVNOkfUnpCc2S1fLTHAY+oeDMwz8LRwK2QZdWV4Sr56VN+AQNJaJiVMEpXhKPAt
hSeciWDmehvb1smOiFMaO1hGySmMe8BaZVsn5pXdJoRIRy559XsTYrAv+C2iavaEcj30ymOUveh9
cDLI4grnJx1C/capX2QSuWp8ioNsy5JFlrzH3OQlsiQ/K/Ll3CnEqLbDF+yFNuR2ujJ6GB3tYz0V
5S4SzjdFcZ6ZdacB51q9RBNo1nruKQQfOvSTyYb8KEmFcvFd0vH2ARCxK0JfsKKzILrV1mhszOLJ
6rqrQeArs6ZspFOyxRxcP3RW5Q3FshNKR2FED3HgySwVq7RCc3FgwP5s/GH2c1RuqK5gPDc4luvG
XLtlmN7FAtv4Mbua8nq/zmnq92AXmLhXMEvzLfGm6QlbkunDxDBjPXyRSqlt7GS4JjnkxljSz8Cj
u3JY0WFd2VGkHszFfsiX2R0IHuE6sVmWWzWOj6BZ2xJotATSgs6X3ahZ/M3B5afVsBPFDBiVvlFn
0OfY5CG7SuuYDg0GpQGruH0yYLHV+bTH1y15KMaa/orj4TV4X8n4FnKBSX5bmNq7aoBAXcobWcC0
whZfEv9X1c2DRP6oK+NB2J2vtXe4KS9uHH4YreGqITy86J4HzEIxfO6bB7zArwflp204j7PRfNDH
o4NJ+fD/2TuT5biRbcv+Stmb4xoAR2tWVYNAdOxJiaIoTWAkJaLv3OHovr4WlNfqiSEVaXdew8y0
JAIRgPvxc/ZeW/pf+rbYtqSBVXGEzfVAM1wQ/jdOF8ly6RPbIA3WZSvPbpa8u1xy8xIQ+tEh7oEA
yf3c3aUkwjeecemiXw3L69JGOCgvxzTwo6KpID6SqeIMCY243N5Q7vq7xjeJrpjHEJpAOEh7n3dt
sBUtiI+6rHqGWiRW2fGrIikTzMQxG/34oq5DDJAknmzNITj6bXfDNg1224DxUAzDF+g6kIgIViHW
y02gWRReFanxMOWSira9hGd/cDNSqGymkzdZ716q+EWW5qWFJCqom30/VLuiYAfIp53UVZSl9mEp
9DP0vksTRgT6UXjly94Zp73blqzHz4t9Fi71jT/dBAa2EXVrVjYQnQsnwCErEHWidAybKkYwZzjp
E2G5aOeMUUI0LtRNEU/EwMrInyGPZq26lLPxDEr+tcqsC2z45GI5aCY8YkH7bN9hvo+saVXwnnUE
TerEux+d0v4ajFYS2f6lQTBPVuCc1NJOWTWrL1q63wCx2rxtLx3mytzsn+Gy7mEJEi06x9k5Do8N
wTlg7YNgp2ZnT4xWsoll8widcdwSi0duYELPb7kNIRbrcKPMnJeLLnqTRi072CzgzlRIi/3sKcOi
SgYtv7K6WQL7yu4nMgYZqQHspk/E5NNPLpOQYzYa92NCNo5BOIprZlBWfH6k4jIZO+vOKPnz84Np
9kR1TH7oXi8SjKZJfBipJ3tXwvIInelYBy5vpwv5ZymPs3hUcRJckAF85o3u1eTLV5cdrrCI1Zg6
MB0ovN15PDL2tJvitimDG0t+dVDZsDB9WSb7IkEBuwRzeNfHt0Hif53WgMow3FcxJM3pObAygk0a
JNJmu8tdHRlJeuhEhu46uc/JWtkASY6IBthrp88isn1wEdbI2HPzK+qql4rZw2By9pPqWmPUztDD
zg2DVNQ4m0W4exHqH4nnwcp0sysV6POmT27z1kU74hSKAaF17+F42XjpIM7GDBxKhZQmUO4lEVdn
wr9QmXtg+VhDDYyrnPvzMLEX9K6swbxNoEbmQhOoBLce6FPpsXeD7fCayMkr1t3pqfKw6wzc5Py5
xOfd4dnriu8iD5CM1N/aBHJfOH8KvI40we8C3WK2rAyc4S5T+S53mqguvrnE404LfIkpu+4CqsH0
suzZDjyM+8GRycwPTVqlzSJfDNZl2VDZQujJENP7iHMQNQBEE2ROMl2uLAK2vE1uTID43R04dUha
pB0GHntz8+A1hHRm35b2a5qruYO8Vt1kuOL91N6MnrNHv0o0dbMpy1mxTDTXY6X9gBlzb/OzeedE
16Ybp1LJMbO7sxw70QwVKZgvssB/lJ37GYdR/NVlOh6k+ZHK5CiZWcY2PnrPAOYz75L4RTs4yKoa
TUDyY8CpsUCMkxSTZgmMjA12EjNWNmjUmIPqGF6H5/GI0vOZzeULZ6PdArdrH8g74tnlXZbPsL7R
h3ULkv6xpYwCYHbVFvbD0P00nATA9s1gkkzZ78K4RvwHN4UYtbJ9DqZp56XYCJ6mZgdwdRsrl0fM
OlQex4+fiFHOCgLlyMR2++ZCmWXyiHwluZtHsfzUPayAst81tJL59eD3gUndiYRjRKFrb1MPGfFf
5aPoGNoa9W2Wj5u6s/uHbOy6Mxexe2jnW8lfhgVnOjRKkX74vfhcoyxfqNyK7jj6fVRNRgTROCWi
0n3y1cE1yJnNoxpcdzj6P5QHhtkw713NprW0SHG7tGdTLgmMh+wCnISD0eKr58wKo8kWP3o9jHc1
7C+B3WqOCQhKSGf3fzrB/L2T52Km8maOXg0XeZBezZZ7zGbt3pGgF5nLRWYw1PUpTsiBnSS8yJgq
h5zRnTJt3l9ejDhejrZDQqfZ7TqJeo9SxvZoU3jLXqfkx3X5fTbx/bvVWTo9j+V0LHNxlafy4LeI
Jkr3MMif5AbtCFHdevFLnI43vRj30B6hqjlRrokgbOqLxC/p2Icb3MB7C1AWWO/qE5813FABowJx
H4hnZLPw7+yQbHNtRY0NwQyFvw78o5MgoBpexRpaYs/3UnlXhBVdBqyD106lD67gbDnKW4usPJhk
HcaPfFemxK0py7ibvfTJIlimM0exdaXFrE4MxDxIck7nEEjvEhufxeICiXIvgal9n2CSHcnxPU5d
G58VHkICsRg3IfIVH2WTb+WPpf8J4BczETOyChegFbEyIG/lkyCiovODW1J4AHOeW7kk89D0d5C7
hbkpq6Q+r0uJQq2+Eu2awK0TGAIzWfbydUmsjTEj8RLQpuYcuYt5HScPc83amO0yge0CW8UVsd6w
naod6nx1gG6Vw1z04UPp8XsasFTbNel4VH4VB+DEfCJJgbdblOZO2h6ALE05I+p7mxe44mhBrlSI
nplzS5oN56XNWY+Dy6VNIj1wvuyYuVodQ1cNG+mWn6s5Z0TlGbyXAUdR5D+kaFWy3FvrlmCG8w+/
UKsTI5bn1kiimO1rnEJoeX8aYSB3mWVcFkX30qn4IGwDbZExHcJRpDsvSPGydTAvSKPZAKgMkKAW
rB9BN10aQbcjF7M+kOxqeeOw0ZO4cBfzzNGIiRQYa4Cb9TwfqwLXFTxljCCI34wEIVOonqpkOPid
DTad7AK4jQNBAJEYAfmoajnLEzF86kSOgtvewt7e+P6xbKttLb3DHJC5yMDC93RkU3o6temRTnDX
qoNOW283xCuO9Myb9euSna2/n94vQcsfId2DwsSW+bzGD3nTQxqGsYp6LLnfsq4bSCiA5P4a205s
H+dxBPGIB1ESP4vVpwIgvhDwaMetSZ7IRKg64LSQ/2keAX2D2JoBujUVR6XShiRL6hP6rpBkmvi6
dkwTLGVnTVf9DOIf4LGpztskSOyooiR9jGMUe8fEJfSBGYBnMS3vuvZmqMg13jZLaV3Gdcce0/Py
ZpvRslpjN1mzfxuGAVW/k2uTIEbd299zy088SH4C6teghJMe4qbh3CNgB95RD3HEnZeBU2URLulj
XmX8vSBpll0BsVX+45D8/w3J/1q7+f9vAhJJk0/Vk3x5gnkExfIfatL6v/y7Hen+C3HSam3HkcFU
xP+/7cjgX6aPKBzRMj3CtelIZ/nf7UjX/xc0Dv7b2kQPaVbSEf03bNl1/sWfQ1XmYJ9hxoYx4H//
T/DUyc+GmnJmMVcn//w/al3dNlndq//1X7Q1f+tF4pJDoYWjwhZMUlZZ+snMBrypMeXZAoq0ASUY
dswR4r7tdjNxHcffvpV/X/r3S70dkfy6FNqYVfxuWsgpTyE0RebHi6PVFNmCIFEuR1tqVsUlgPz6
EgJqexhlVX7JW8mBNBvSDyY04i+3Gqw6bc7WATanU0OVHlPA9cnSAy+FFnpr2eTx2FOQBftcrK4c
w8k9+mzJqKkILHZVy+v8KCVK/rMvBv+FDSm+tZ1Q+ltZzua6RLiUx8SO+90e7Hxl7cG+VvWB/Wl8
7cYObHrtpV0adQFfq4SIR24gjFmQZbKrX6eYdx0WSM7e4fu99TkhSBMtstPFz4kPBH4YXPuLqYz6
Khxmo9+NdZl+ef83+dUMP30AMEDR/1o75etY7e24hhZ0LL05J3coC1lWNDoQ5rUunS6Ckzm70EVy
vpqlbT2VCk3Flqkci6tjVuoblBr3W5vHHMBIDBA3iduT56PgkL4oa2p9jt4kLkcug0h/UyYAUg9l
pcWLNTHkOyRu0d+D7B9h4eVl+ezqtCv3xkDKyTHo2+Zx0oTDU9cTcgFAVUI+DlLavJNnwA1lL+tf
cs14R8EdrnYGNzFeW7NOr4eJJve5IjbUvUljnRd7swLyesbxjqODkU8V/Liw9fR28uxe7oox9OaN
lA62YnwEkKvCgs6GiYmTdAsCn5szpVEjXy1BwxlXKRF8j62OtkHjp2O7SwdpQeqRk+9vLVqOjPEX
TXeOPnxyK+p8okbsgvTJl2DQOBra6N5GAEZD5ElfUR2qeul2RR+LdtMqV1HbLxlH2VRm0LjI6oW2
tTiLSzQMa7nWFA8hyYbgR8AQ9CA/xeVgxCGnszhWxB05XvkpA3aMY3kyaotijkd66wSl9GnAkR7w
wg177sUcA8oAaOwn2V0RB/54FSek++yXjP1zn+WDVe6JasbKWpi1XZ7FQpQEaw4FHXJ6aGF9k+OH
p9aochulacoBY1vy4txgJlyarSA4aGWlKsp7Nx5U/KwXJ832Ti+Qh/MjsS/naF+77UI/L936RSjm
jVlXwchQPJftztElXUyaGNkeIKo5bN9/9v+2HgWsuhYSk9VPu45pfhtUqtylc2/qnvrYDw9eCpND
ketxU1j2QMkw9tNuGfDJDGaOZpA0sw/EEgybTt881CoogcizcDx/3Rd+v35vGUmGoJ0+c57Uu142
zoWtdHZuO5V1IGkv/4BgcDI5/7UAh6vdEZ0gvpw/3Ihel1rk1tE6HWtYlyBtKMGnes3KaYIn3U3y
GFNSMkCaGGN3g3lW0jp+honZzHsyprwNoenlfnENwcwkp6/9/u/xSx3y33Ox9fOtXAUkUb9k0444
US3bFZFDMGb7qDNi9rpwdg9a5M5uNIuh3CQTytk8mdJjPVR+uGkmDsqCON19UxmMuLVhfrBhvZ2s
r5+H7Rp0EtN1tm5hnuyNNbkdpiW0GanK6WyiCscE4NCcf+jt/vNJcCkRQJ3gbGGM/Mv78tuTaIEu
HYkfNyOsmga9A6Zr/aZylP/TmJo520y568HXl6m0NsucsVE7XorLxNLjGhMp5/ER+nZs7LTZ8yj5
hlMeKkNhNaNEdf8zU+uvr8XyVlMgCjphUoK8fW4Zg7v+EPNpU4S1z5Zo1CFeg4gzv04/Z4vhHD54
Lk70cpig8dYjNEXqAJaId/XtBQ2/aJjTEZc9GKXz0MVoUDaZ9EawBsnCqZdmZXqorDK5ycOieBhH
SYzWSE7L/v0P8vZ5oGqhbsFzg9Nllfj+KuR+f2HTxW2t1spXVIYx3pVBQB9yKOb7969yIuj45zLW
L9hVwByap/Dt7QpMZfZYpF1kNFP4Cc87AvKqq7xPmS5n+kFtvO+VXL5UbTlcxgmS82hifkpgbE5q
H8t3VVQHz3eDXddP9tX7n+7torl+OA5Bq3DRtoOAOupkdt0Gua0cUsciOQI279yAo0lppYe6GL4k
mszAwBmsbdwV6QWALPWBwuhvVweLFyAHBODmO1TFv/8CHOgUaheCsf2lt5IdiaHjZkW+Lps5TdR2
mRrjqhjssaIxbuqd9PFNvn//66L832vUP/dv26voGc8TUsj1E/72qoKWSynveAaGOq/xrpB/ALUy
76ZbVGflJs7BJNuzGnbvX/ZkbVyvi6RlhZ26LJAM/E42C9E1ni1bMr+dXDTZLrZN80uZdFRFg0iK
K6o0f2eoBoZW5REaQEQ4QwSmQ+tMyiXVdA8jLp2273+qt+vWrw+FenU9uaBmRPp0smC3fWkPIjRI
Wm9JvKAnl+21OekHp0RyVZl5+sGXf6It+nVB9DZQf36V8OK0hBeDIk6hYWymy5D8+gWDOfU70j7D
cHeFRXiwIYP+c9X6wW4kHfFsoI3yn22j/3wITjGsRNDKfPyQbx+BkWFy6XZyiMo2pU1VZvGVkERa
dtqq7+mgyXUvekZ6SNx3pQzaOn7yJewT88qZrZBudFOc5dKpn9zBDT54QX7RRt4+n0yHA+w3mNas
VY339sORsEQJK0voX3ZhIWfsG2hF4yxb9COuxAblklQc2Xm+3OT2ZCEC9YksjHg6aImKmkZENHqJ
Js1DOwE+FD/V32Vbtoo+seEg0g5NFBjKnMkspBoo9QePlPOLY/L2DjiIuCvvCeoTJoOTJ50EeVvN
ISMAgtxuk04EdxkKrhbsDdkZ1PcY/MuWYN+lH6gQr11d7ZDrbt3cOARpge/Oy/PiopG+S14wx1AG
5kKyiYol9jqwvr33UtkNzTJF6GpDkF8u/G1aWOkj4e4A9oiHng5t3JYHXq+F9NXwK2KG5NJnY4p3
hRGk5IaZmX+blm7Zb6ir9atLNMujA34w5xtPs2Vnuq1KIoIrVmfp1M4vBsD6dNePgX02QsyfaNpB
vYOjZsdb2JcMnoJgbr853WjeGK1FA6pKPZQafc3FLwoEG1WEynfwt2YfZzcMZcm9VK1ln5lAt9UZ
RXnbbJgce+MmKFpmC004xuT3dLm1kbS4koj23IDJ3PcGSoSJEeqhJuJOnaOR6/dV1lhksaZZ8Bp0
BGZsgsnrHjxLhyv3y2TpSBSJ4xu37+RPm+TSKhJuBTa0LY3svCaGfuckRr2iS3V/P7mieSzjTP0M
EjCm0eRWtbt1yTT8mVqcMc54uZxgI9Q8uODap/GZujCjEUzJdW86SUUA7RKW8ihKMQaIG+Ii2eeB
HRsbi0DCm1qX1k/NRIKZWZpec/gexH2YetnXzPdnzhiZcq60sSqRZQMdfJPhzhmpdm1RRZWhobnH
fVXg0ZxMyDCe36wZDQkrJTORhU/G/tMRrt0K6PClF65wn5kfFHB70RJipCX5xXYaHhaPUJ+oaYlt
nKwajWlsueKsXoOxN3LWJX+Pg+KPWRfLgxOzam+G0YWS2ylESAZ8UyJEmErDIGBSwe9XqvyBlBD9
lA996ETk+ZnfbArfH5xT5m6rrWp5BY2SPKZFioGgMCdrOpvL2RUbxP/iXhpF963Ro3lHlE3IoHM0
y605i/y8avKkRRXNd05LdgRgWXsL0fTD0qAiacXsn3Ff/gsUkzLchJW/hmc3jjh3UV7FBw5FdAck
a6/c2YyNhovEGTh/Gp4K7IMiGjLZDxy11LZCVxRvh74gwmR2s4aTLcGbjNlTJk7lbAhuQwdmdo51
BwsBEZJ04Ou4cxjLxynnXstrAPBXRa8i149bMhmsjJyAqW1MKxraqXslDzF9Chr695E70aaN5oxA
3V1laghEyUCbi29Sy2JXKJayc/IAnJJBY2GcwWFMDehtRIpteqqJ59hwGDH6S+e159x5O13r2U2s
AzZbyjstsP5vZTvBGu5jK7aYBAuaAxu2mlwdnJbk3w2lfUt6L+1WtSWYbK4PmeI5IdRSJWJf2g3N
2aVv7Ec6ArD2Ac+Ka2J+epDKZu9VR9sbzH4r+9xrd/FixqQ+1AGPs167y35ShNfk8hDXx0EdoQ8h
NGBcbGxfl53RMLUFEYgHq8udgD9YJfZjQpIYeC+8Ox2Htdx7GBX79NbrNa2oso7zRwfh3kxIYaCN
swJp8fe2WaOk87CxXiavb++MoQNxpI3Z9w5GZoT85nNcM1dkd1lzZvxPjScBMRlBzatU0n/+Zhsi
eO1psT9Wbr3cNxX6F75XwrGY84Tqfp4Xm8+9tEG9syYjxJicJWyRikiib5abUNShXQgpoVJX3CZW
tlRIj1K3P9pQWa76xGmDHRnPIMPQRvjRiBGFLkU7OJ9Ct5wYAclAAUvlBElzvNDjZ7gQpJI1g6Xm
nTPTNGe84EoekGWoLrPMconGCfoU7VTYmBfC7JbbYcrKz6Y51vOmLQVT+aLHGrmdyjRpjmFO8zcC
eSvgvrqtcRQ9xoZITZ513TakBe1pM2EYWtYnv1Z58sO1nARsZDGZ5xlPBNS9UlrOFbMDDm8hYwP0
P0QeGvug9yjnVInyLynUcmeMdv3TXEjL4S84r8qINWD0qau/oXUbmdktBHFvszgj7jMRWQu0L3Aa
IOJeQk5TapKxRrBi9snKQpLdPKL7tlrYor4J7BY7adMJWpGmBHg/xd38kNfTAK+d/LyvQ9lM7fms
eFiOjkIjsnMH6Q6AEegsbFU7l+VxshZcryg7Gr2xxnF5ZeW0rsM8pkXQESqVbPSQJtkWlU2PnZQJ
ypkeJ19HliSau9qYTbmsGpGGSFcQDAyfb/To6PEyTT11W6ZE42wXq/GGSOUlcRjg1YCZtXVbfa+X
xR9ZvE26XJFsCqrAwZLOfMi6pBJXVleHFlIipr/bJHN8cuNslKnRnCKAx53exvG+MfXQRw6yWNYN
K1XnvDkeA7/QG+6KxmW+VWTeQ2fPxqeFPDcod2VVXNmTYidM7RT/OSIHrQ/Ignbl2BiXBLa32dGJ
iy6PlPxEwKogvGMAdr906qoi4fdnVZbtV6sbbyXx9ch8A8ZBEGai98vxvxwSVjsmZR9NWJgM4uSg
3E1WW5UTLpewMxFQMoQ9tHMVEsnaWv0P0+8+O0wTGaFbBPvS9DFfWteZ7jMxIcNHASemjz6RKf44
L9EqwDzo4pK219r5bT1KhLhr1UWhozBkUTsfTLk+QGMjnmAe0RkN2wx6YYll9ME3A2a2rSw6qO5j
lj9UptBZNAbWcBfWDTkiwGfpZ/IekO9CzyQLbpSw0p9odFOGb2U/ALxJAzlzDLMHJv5hPVMtGkb6
A4ZQDn0wHZ06sjGkotISbfncyTC2zpc6ROqSub5x1Ca1Luw3w+g3wzDHn3W1Mj6Y+SX3MU/LkyL+
Wmz7RItXuqjmt3JJiGAviFUh3q2O6wY5IhKebbqQzBY5cRCuKddU68dl9K3swiOA+EuZTRqMQSwk
2kfL+SysoiLBux46Se84qw8ls0LKo773u51D8xuRMuDwZesm2l0gPQBoKKe5ePWDrKUT1sqJF57t
2N3iQ6rQV8emd2kyi/oeDHJ5GnIkDjvZkLkO0S00DczILnPyajQGMjDLOo+37pz1Q0Tp0OzduoJ8
V5lNvCuJXPmqQ0k4nnZ92D1VT880qlVYfk8MnfAquk25M2x3sAjCVcWrR5njHEs9OPuemos3eRFQ
LATXbqMsL9oYdcvc34SLn7Wgu5BRsgMExHmabau2U5Hin+Ws2V5R3rlWFEOhAkYXpvD/3n9d/mwm
uMyCPAvPzC8V/smjqRsjzMq46aPCUiVECPbPPl8o8lrfuKAvW+9sYsq2TO/Na6/u7Q+6SX85PGNk
AtRGAMlqRljfnN86CRZyXjOmSxfJNJyvlzRuD8Ysna2ntbn3vCz/oJv5Z+dixUPj1TZxT2EHPLnd
dlqCsVDsYPXUJVBSZ2c9sQPZY0/8Esp8pPiIy7v3v+NTu+3at2CdweyKjTh0sXS+vUtmG3LIB8L1
VJi1l2U4GV9zZQ7nc4hydZLUv2OMuNgg0pXJH5SD0Ag81Het/IDp/JfbX+GcNh4pG7LxqQ/SqLOA
k3rKB2ly8EBV7+3CkcziAVgVii4MzuZcmGfv3/5pUsV6+/R1YfLRIAHgfDpjKBxk5X49qEgQAP2j
5mlwwFVKluQxa+t+3xt9QXo6Hfj4QAJC7+IASOentLdjEYG6yert0tqy3k39gl7OcomwjEutr0K7
Bldk+5Ia2BkJAt0XrWV8M4WiCrPb8n6ZUd0mae6gWyjg1TShuArdoQHn2Pukw1U+kMAIWQmuA/I5
10iuyinBytl1sg0YwmKYIMoT/R6DMHUIjUYxVSJIfUOK2RTvmt7HDvL+1/VngxWQlm2uyQyrP8Y5
6XyWveET+1QgO6wq+9W00kREgrS+jzxi6985aTFAamD4TivThF500mIwuHJP2DSiQeJ66R0GDlWr
5Vk73TR3UOJZqSgaMcbYEjHF+/f452tPFh58Wp+2doDT52SPXhJwTvDKGP7ZqXUIXXJtEicPIgwf
87mRhx9xPv5yPeJsSFEK2IAJEjj5Ts1BNosj0TzHSbhcs+t1GYPkKb7pefmRSDFfMD64xT9/RuZZ
UPzgt9NN8H7FO/+2svm64d+3GD5GT0gAWAHDdZ5nVKbvf5V/LuA0Cfy1vgCGBp/xpBeLBFApiTcJ
fbPKbnnnEcYmHC8SSxqPuuI87VL2ndHGG3aiMvLb9y//Vk+w1jIc2GhF0pOlVuEU8nZpM804XcwB
PcEw9cFeaxHeWmi7gDIRVfz+pf7yI2IuDBkKsGGt4NSTSwUqKVmhuVN/mT8jWbMh8iYELAUhFbab
FurhP7/gCu/j5pi8oDd5e0HeRNMg4bGPgmJNlqfZf4w5q95jMJgvsVbkH1zPXneft68kQBgPpz/z
yXUIdvJKNvXsKc/kmZEVJXxUdDXUHpaBetvZgX+wFLF0h2LU833ruQYBIMDoH4wih66EfNnMI6/I
03Yflp6+TmkfGpgBEgfdvTvpT3lvkDZntjMN4rkJSWAcE2V91KP/y+MIgZBHn5UCF+jpY1/pVFmz
oI2R0G88l3oqbqoq49TZuejBfDdJzmHUi52qc3FW2hOCx/d/tD+3OBY1By0HhB2ktaeE6ITGja6d
mKdExWAsg0ocJnNuX/sYp5foE6TUJuqC9y/6l5edlXTFJqAMcSHBvn1S2tAnr1eGPXJZHsqFacy5
SPPlg7HT366CdohAFN71tfX+9ipM6HsLk3MfYWxf7iTFUoTiob14/17Wv3LyEJIphbMckC112elT
L6kBtaniIZpk0OytuWq3cS44XJO4zPkTzP/71/vLCuJTHgAK81F48dS8vavKbU13lEDTlF27F2Fv
ZF+bscdA5DQcot+/1q8UpZObAwEBmdOjHkN9dbJcsWb4tCeqMaIR8J2mrLxoFUFgJscOBJU9knss
kbd0Umk99928y7GnXA91Ne8L04NXnAyEOH70of7y2gcWhlu4IswUqcPffgPDIsOOiHsd9YkR3wRO
TcD6nDcPvYU3k6nE6O0CImJMssiy/BsPeI0jk5jsD76b9TIn303AYrcWaujjIQu8/Rh1nwjEtxgd
Q905/qZl/PlFFZX9uZsT5TNUUsY3v8iCeGM20/QzkNgUbssstV44IqxemAKM9Qcjv7+8zegPGDUz
8CMO7BSjqgYVVL6AuTMa8VPtJPOZUJ44N4cJF1TGIXFEnvDBF7He5+n34JI4EtAJY8Z26kwOSiI/
pyTVkVMvORnFSbklKBuy4QTX3Wefw9kxmJfpMKiX93+Cv9xtiBuEzZwTCp/gZMNJJvabPAwHjtoF
+QZMQ28MGyl2wjTqOLuyf+aU2jy9f1H7z6uiCPRh8aK6YA8/XVaarErWbhPLitfIIDJcbffX1GxZ
u1XUDsTrFr1ecBSEjD5i6l69w6axWJedXfdf/clGydy0Dk7e2UxtuadZF+CoDHSJxLuocVy2KG6u
UYjNd7oInJ9p77I0CyumP4MA2N2DxIO1PlPNe4d0zGycbomar6olVh/UEH8uNggSKFjIdRK86qed
GKMsg7YJ6MIZenCx2hYlLk58tmGcNWfvf69/XOrXqRpVIbwg9KmnZNAixgOQNsESVXZ/v3QozGNJ
9nWbpu5/+sBSoVCJoUYwGUBg7H/74mZBNVdkAE34vsxsO1od+DHaPpFpWO12Ula87USrPgm7Vvv3
7/FPmQYPawB2jREw+BY+w9tLszEIN46TJQq90vxcWynUV3wLlzLwmuNCVORtWSPWMxaGYowkxLXK
VXNnpZ2z0X3inxV5p65Vsy4f73+yP/ZKj09GF5p3eJUJn4YGkYAhGm59iYCBxFdpoL0L7IriA+6I
fSIn41vn9IJ4eVUP+3TSnZPdyy20XXWNPUVTgzxvj2XGSKPeb0t75zPofOz9snk0J3cVULlEAAOg
z0eGjqIhtWWm+zeTGGkojMEpezK43VR+D6cieG7yZrJ2aT3WcORpStQ7Qp/Mz1g8hpsqUHiV8a3m
CfjzuSMJ1M6bmA6iiT3M6gwvPXOILtAbRuG9BIHASAWV5ILDYVJVJ3G/6OAqzMGzMN2mX0zYZ0pv
scoNzPwoT7BE+yQeflOWhTjTriTCI8fH87hhMIeTqdOZFzUpzpMLmWqnOU86XKibUWq1+vdNDOZk
OA7exgvLnND50IiZe7HM434YBV4OzWzR/1QFs4y3S8Kz8Cq60f0SdtPwww2apT6mVZXju/NFixpQ
ypkw8GxqxZ7zOFMnwkag/VXD0D/HUP6+M44hD2swEmLHKz3R3HaHqrvtq57AdH6jGEWybyQ/XT+Z
19F9l9F19zrnJescu8H62elvRRM7r0xt7Qt8img6DVm04c5rQnQd1VzWV0xRrPx8yQu8tqQpmIht
RNJ/ZnrmplTWsB5JNislVAikKKQqenMpEHMqDn1+5lGOT6PwubrTys+1m0jzQKDH0G7doUdsOvb1
8lC3tfml6Z0AXM60TuwXnoNgw2hkrnFhl1281WpsbxJnGl8Cu54ICAnl/L1fwBRscFBUXwzdwdhM
iz7ABuYVotsUnFQrSBk47dCrjTVNZHS46dFfrKI4aDupIUa3pjzSEwnKfdG1lrl1crODyGtMIcqA
LmWq3xXzBOo56O1XJ+ulimJZ0z9gL+4MWL9GINkBLILia3eN0Rnt5gr9HH5hj7rG4iBTjKCgK0wi
m6lqjPas61swtGjN4Plj6NDONk5rEzptnPjikJbj9NwyMhWXqQ3lyNSecnZ6ll1+2Rje4ONLdOSj
ZIG7bbwUVESZdvoKbVD9NU87+14z4m4AqUyx3mpj7RePtgw/hZWd3ufhFHrkqLXxs8lM7lktw2jT
jQ69x4oyjSyrzlpQtyMBRU+TjXO46YIOZGzA3C7dTCo2ttKi+bu+M/YX0P3tTsqle+Fco0FmC0AV
isDyYpumOnyhijYyuDtdv6+dha5z7zp8MYPqV2bH6AfdPmWkyk88G1ACagpzlOMBouVNXUh6TCkm
1B8uiRaP5ULTe9OnAsJwbVst2bR9+HMeBwJ/YkyrvMvKA+LW6KDTmyGroX9T7+OqEYiX6m0fuIO5
h8nkZhcldec1p5q4x3/eoKHjPIBB5z9ditc2wZow4P0f9s5su21kyaJfhLswD6+cQIqaZVllv2DJ
tozEjMQMfH1vqm9XSbAoruJzv8pVIIbMyMyIE/ugaHFeSTBvMiFRk2Rp1LPBN0PZgeIy6WxQyunU
UvTHto1sEr0iHgkl9JjIw94vRU0QFIgfQiqtbU/tsWK4fE+1SVuIQHFx/BrqW51uuX1plqOfikJ+
o2DPmKFFGaQD+q1p0uV2GFGd6GhYfMqxGHkoymPBZ6hOLE8fLZwOiDj6TlzqQn/kFmrSiR0lUnXZ
CNPJNyH0w8fcdilbxAiV9lTPwEc49jDcE3iCe0mNdpfLBJF6rJdy6RqEJlCHRg+3sXGEXH3+zT7Y
vHB4Vx0StqioWOPfv0z2n2lO6wYmills/GgocENfyOtvAFtObD//lLPx3djsIi92Odmi23r/U2gR
YDsEdb8UFE3pNUNbz47TjV/I9thAwj3pg4jD6CnMwisRDcW+o076bw+93ATpcJLTbGM0lGPvb8Iq
C4MFE8UYOVfFB4Kp470xfDOsxrzu2lI7caz544x9+DnOvMi7NYbs/JmHjuyq65Dj7Wgyvw7VLPsx
mFOyo2eAJiQvCk5Njj+OmPwgJ2ws3tmr0Z5z+Pe3c7BLUTEP5OXsoXe3qGfLL4VmUoUKQJQT4ptt
4AXOtg8m976mKrUuUcKfSs189NScbtkqAePjJc82i4Ubjv00HHqfgqr7ZlST82zF8QsSbQuiUKA9
/dsxzDOzJSOvYEKbsmbP7Gpp4iTsApfkFepdmjsKKrTM3jqjeDjxS39OF7wodNZ3i3MbBg2Hf3/z
egNvVIRJ6XVJIiOKlhEKEKATlWl/63sadveO6OpvpBzS0Ddji+SzDdfkcgoClnZmtnlfirB9ipRY
f2iUEGkNfSFT63dWqT3aihZIMJXWNT1KwZ2KVhGgpDqk6VomPd35ylSqP6bcgLxgI9TzUzKIj3np
iedA1UMkThyR932Xe1dT1Llio5udhSqpibNbPLWhgdhDnTurUgNHPVheGq3i1AgRTldx/jw6mojW
mWKUPyxgOYKSa29yVjORmTRKTFNIpGRAJHtVEZbvGGH3m5R6D6umniBrNb1XhVcdMhh512UCMWWu
09u5IieYlbeff4UPhpfGyLI5y2LKgCnI+49ALaXB7EpyDBrSb1lm66BpeC6lw9wNCkKVn4jhH/we
wYJMLac7qmqvZa83Hx3GSwQ3s2Dr4mlQGkYzUNA1OWW2VAhpq0GY6qlY+cE4gwRrkrji6nSwzMIU
fVWWQkPzgOp2mq4HlrJFiL32NUKT+hk+WbIRRa2tHFsbN+TBqrXGQZqmIvuv0oOJgezLXXexaqxi
JYurE0Htw5tjiYe2yRH7D5i6InsXzjhHIakN0ZMhKPrHTeeQtrLt6cTh+o+cBacu3HXYmrChIJ7N
Fo2mzXAxNnCql17cLehklljpTeoekSYWMLI49ACL8cQDvrKe32WGDr96qJ4eOhKATc4iSlvEIlIs
nrATHi1LksZmiDmJLcxNaeod1pjAUaKN08OLEVKhu9GjdXqhNegIVyKKuvGSucj6NsZksRZVmCU/
SzcwUiqbsXxC4dQ8WOTdcJiqTTlspkwCDasD01mTjMOR0IoT6ZfgkX+jrKXo2Spd457Yrv0poOE0
D5vXpS3rYEs6Z2l2TNkhIK23dO22+hqRhqLb3QRiXmq5B42jyuiXMzAQ7RB+iRQwMiq/xqT/xQau
I71q+/m8/vMof7gf19HA9NM1Pm8Rq7Qy8NAeI3LKYT2xf6XgtKAWFp44zL+aib3/vOBuTTY9lLFo
R55XJSvaQ72yxjlaDcdo22pq0axHdKZ3o5P3eIvkaCAp58XieSLtA8qOxRT4DG5Lz/FAunqRBobY
RVVgYf9R2Nm9yqbCuZAmG29O4rUml60zDneki4YnvMXUajlFPb41Zi2gxVu6CMJlQNUU5l8C1kDJ
7eIXZ17tJdEHR19Qf8jv6bCNL53RE7dJihIX5FFTBxtXVZE4x30gn7SpRPOeOMjAlsiI7N9pIAFo
jUKGTA09tk5VOl+T5u/eG6I4aqus62TxTZq53wfesHHcOIhKa4kYWCtWtkLfqjIFRo8kBmBGrTja
Exk5/d5VLMxVB+Sj2UWAid1v3EjD26Qzc4xkpqQ28QtScY9RgiF7zkealVfAF8hOeNx9u3Zq6RUP
jhNLZ81aGv1/7/7/NeJTXXgz5/6AiV49p8/1e5To6//x3959zfsP6A4i7aEHjR0kE/R/UaKe9x/o
5GwtKQAj43nNcf63d98BMgrYm6/qslRpdFX/3buv/uegNaK5y8ayhMQl8+3fNO/r7+ODApUU70oq
jbPFMO8cgQQ0MHZKU0TbMR9JswSKkt1TjOv3DZ2TUBdNXXmyB3IsWRUid7ZKmeym0NXuBlhFF4bT
VJdKbLi7tId7tcyMbAgWomn0K3zX3eeSXMtOqNCm1oGbkeBGZomzQh810a53TrYSvfpn/zOT/nmU
2cLiZTVnBbPF6giKEs0AsVu+1I4GySiwFHNYHygJ7O4iW2khiB5QVFVJM2aA8B/slmjLlyKK3K9T
hsPMgibWmHaBuKFelXvYOLO/1r/1iuteexxvv/OtU19ERm4vjZKJ5tJChOaMdNm3sT8U8R1VeWo7
17yEjnkKBP6+Pvz3E86dVvq+qVV02NYuYel0FqY7NT91M8/UZRzryg/6udInC10rjmMhIhAweaXT
n9iwvd+g/PPbs83CYNHR05NT3BkAdA4SCe2b9Orgrw6Z9Klg+H5T+M9vzLIPgVIOll33E4PLGH46
xpj/iCpFfXBGS+y9IhrSE8v0LOr+80uHO3iz7cxjrD3jzjR2EW/vt2MI974KKvWxqShk0BDvjNsy
bjHloHCo3KWk724Sj2zpwqpC9RHwpfp4yP7+6Dl7bl2ZoEt0GxMb96rU0W8q6kEpXrjaL42012Uw
pMC93gSX2/8dz28ZGEcm7NykpVCFMEMYsP4EQS33pgtTU0+c449d+vD3Ny+lrfpKD8ap8UcMT0KR
b7WkPLU94BIfzM25zQvi99zs+7bxA13eaKq4V0n6nfdC9Pd37Ql4P8KQ3HWdrDJaW4xTxb1j72MW
Gx2Tkq2wuTKmvhsxIe/KT233j116Hqvs1DTNrGh8XcHW0bBJnp3sf/v4Vc9dUNjl6JODjM+3EnWT
jLSDxeOJaXPkrufF7SznwInRCxo+adwJPX6pAvPE8eDYpWdTvy7dZsoL0fiF6/0oIP+Htjyh/DgS
uZz5XCdZQzr7MKwVEtBkhxwkyfRHfaELIvx91iCc5y6GlqpikPEbDa3sYmGZ0ns2PLqHz7v84a29
mZkpBA279xiJGYKkRTVUHd1gWnHmZ2WX8fbqueemJjWMxgcfsUTbC0FC+ufd+Gxy0oeS1V1ZAlUY
VMx/QuiRpnw479qz6VnbfaWlA54Ejl7TqGvBDO025116Nj1BrObkeqLGNwZnVajhslaqEy/7MKA/
iITztu9JiTqjpqLmJ0k/PgVZom2DKvG+pl03XTiQbe5Dr+hOdBofmVX2bNGu4rFIxMSs6jOOSUjv
I7TaZ72iw9747aAxW60P9TDkFdHxkfemT4rrvNE+LzvD1zN1oGK1TzVn4UJSQj113k0fQsSbeZSV
EF+jqq59lLxfG7X7C1HACWe6QzT56LvOpugozMABNlT7jojho5qwXpsiyHeRFyF4cRLlXx3o/965
2LPJSjsK+cciIAaPYwpc2soWLfXFM7/qbL5SKbcz0+Or6lJ8sYOXPlduz3v1s9lK9sGdRgh+vtQP
bTXB8JR1AEjPu/hsvpZ5lGay4aWkOqTyuPRT85SL+pEpNFfyCY/an1ZKiuUH7WVUmh6NpvR2nHXj
1myCaq0wRvTPtW9P7j4pBz8FM3repWcTdChQO1vpYaBY4EyRJV1URXPqNHDsrczWVNEDECmwA/ZV
hFakuFZjeKqadOzSszlahyLsO1wMfEvLvnrS/FEGyZlvezZHZW3p+TQMta9bxQKh3bLST4nkj931
bFpK9P5mkPMhAUisS/0bkPjz1iLO+e9iVpFaGHDUxCw3N3ZYpa7r8f7ECDmMsg9i1rynRMlcA0I+
Y7sDUrIqXGidGfvcZd+L9I5eb++SIrg8mEpILAITWkBuNLClKBwO/cO03CctRhKh9RcN9O43kYEW
SjM6IGmmdG4LJ0OglkSl8ywCWiCjxLNh3Nvxo1qjtPcgVKdWQve75nW7yWiUVUhdcQMNPvXbTopt
KaJeXUSqlv2qIFlt6gQqaK8742pQYBgoh7rCwugLe6fVcfsSpZabL/B7aMGelrrzZbDzYh14qXqv
jHbRLFRXae71po2pDBV2f94OZ14gO2B7KsDwtd+Eh4aafFVX9nnDdW45WmdaVuHpUvuIYu6DQr2n
o/vMS8/ijoEXNVafDNcg2iV6urKptZwYVB+PqbmCwE5DqI8qV57KqaQzu/0hHPW8d23Ooo5WFhnI
grT2EQ95C61ODprD9uG8G5/FHVQ7w1SrHG6MItjjknBR6MF5a/YcNjOVbVBnec4YoXsZ5ZIbr0DM
nJL5Hgk9c6mtwOs3h3jIzmPS17E97qc6OHOYzGIP7GjXI+/HxwT9Sw11SSn0vLD2Wkd4sxUTBoAV
JIvAd6mSDoO96tNTi9NMFfH3HsmcbQcg9XfSQD7nD+S8n4MJ3ItnjiattIH3JSUWmDicuN21Bnrh
ghoefWtqIM97Z/OK5gCaZGo71HWu0Pq9akzuWhmN9LwczVxTAh0lNx3ym2y7vZU1XPblmRN33srG
mitA/Gt8kDrdoh1cejAnzppa86ajCC0RncAMI82MvtB4nUJR6c98IbNpi6I/aVN4MlxbuYki1c/q
4rxQZhwm3Jshmox2NcRBUfu5Xt3iJAYalLXlvFdivL92Vg+VZh1uewDNI3Gkly/nXXg2ZakATlNj
9bwPwCx4MAGhPzWvjgSaeZta2eU5JqBcuo6vZFgtDVmvP7/pQwD/YCMy5zVqdMn3DOzm4G7XrRsb
has11tlGOMZwU6L4OO88PG+sslUNkanki7qiNvCs7+7cGE/Fzx9iVvv9O+y8FibejBddyUu0pSFz
c5rsdeLQXkFuJSC/F4GqKJtsqZejelHllXMxdNijtBaYjhEi42/Tk/Z5i81rp8KbuygH+vZHI3ud
EFdCzeGgRCef8cgQeC3uv7l4ZJRlXyDG9afUvh2y5hb4xYkD9AFI/dEgwBzv3XQLk7YCUs061vRJ
RidMGqfXxSD0JarTACYkUvXFZEOULu1D5ajvkrWEc75zo9p7kHZXfRux7riQQKxWIMG8W0cZLfay
vAoAblhVwapZT2aoI3y1+j1ty8GJL//xW0Hq9/7O8bbq47ztKh9qhnphTTQLWF7trD4fV8euPnsv
Ff2MSVK10rcVdphgFkB8ngjMh0v8Oe+0OYBT61vdG0tX+qpSuA/mUDcXIreNZxl2yll3r78WHt+M
mBHMo3Qyvqpkm8lWf9GePRhnMTQt4rSlEMZ8a9z16H2nDHDWB0UP9f6DjhHCbxvwmp81xrDoRghp
etOcyEd//D0Riby/uBYqvAa8FfwE8wt1yh/o8jnz0P/aHPvmbSPISOkYZ35WYxpTksp9mmF/nTMO
qT2/v28YkXp88IX0WQIuuoAe4kwM/67l5O/YOafHm5awpDWU3a6SRfGlGTodXrfan4iJr5f5c6DT
Jfn+3uXoZZj+uC0mSa25xsV4XHSt8m10VW9T66CSEaQPyyBO1H2b6TW2qxb8lcJTl62ej3vqS+2u
iSN3qw2qtu+MXl/lgR1vx9jQzts3zvkWnJN7tPFjuxvLyvBVhuByZME6MaIPD/rRC5gFEbqmAtsu
J90fJ2e4AMSU7WKlKW8aC/9jJcS9cYEAT19/PlSO/dph6L8ZhpleJvUYq7pfYeh23dOVeOkNkYmt
jVtfCds4lEh7ZzgB5jgyoV77Vd/82iiikpY/6hemU7gXetuBKQr4Qp8/y8cx8tUd9u2zBBRc7c7S
aLT20tKXaqPuwk7F/acT/Y/Pf+LYA8wiglAraIUw7/xqsgA1ZsmvqMvPizbzZj2rt9sUVSnpNDH+
DqPyr6BIzivqzjstlbKDuZRzhFNStFMv+nje65gLuy1vLKiNAgPEZvU7O8DkGjiRe977UGeRoJma
IR/r1qB7TFs2DbaxjhjP3CHPu0CjrLco0HE6A1G0J+W9qGPXP2uMzFvy4wnhXGcJhDoAhGjjIun/
0EXWmYW6uazc04fAbsaJYRLquI9hFyCh3p2YQrOGjb+j+yvb680MrdImKBU1Nnw8++KdY3PYdmkI
gZKiaxdJakryjk30M2ZX/CClHfl55Sp7Ly+VzdD3yrrGVfGCpTI4tVc/MuPU2QJv1GqOr19q4IuE
VMjuajBeojmhrz0SMeZ9EGGms3Locb0TgLLEAgPX9s5BWPsVMmn6+PlwOBJh1VmKwwD61sE+rHa5
rqa+tGSKUDIt7k1j7NdmZ4fIT/Tq4fMf+/htITp7H84tbcwNsMOGP1bhYzz1ftAkJy798clPm2uQ
88GSFHJt3WeGe35pxyYKzfham6JwnbtE8vOeYDbrYfdZVVqbup8a5m/VyraUFs+Kguhr37+cQG+m
UdJx6ntuV+zUQU7rXnOSE+v2K8Trz4Ub7NT7yydmn056MtG/MwDHuoSApTxmRZouXYG3wULEevWV
xmvjliNfdKl0kxuCodSMBTg545b2kBTQQTqNV90w1r+1oM03YxBW163I1BvW4Bx3OJntAHh+i2EP
bzIoCUtK03KZxo0IN62Zi81kj8ZlGzvjVW57BTDqoXiqrRGAIcqHJzXRVJTyCVDk877WbD0srUyR
YxxWvszryNe9ZB8I/TylCXiO9y80r6xoEmKQPnKTeNGLCLOwwDlV3n/dUX7wveYavRa+HP24othR
C8ZCF0UodpMy2Y9VKvz0tbHVExrdo1Y4BdPCnQL9jm6VCZiLrPdBESoT/Vt2nF8iBw0WujC0eolz
a76J7Vw9T8lDs8H7l4CjWTTAXGp8RXW6S08ctIu0y5xYqz4OgMjA31/d7Ke6V9Sk96WG9VxbAcBL
c73YFF11Sip4JCTNwQAT3QFjPEXSl/wU7alGv7Dq8lSH4bGrz8JFE+FBLiBO+oaMo3uheO1eU5JT
WaiPY7fmztIFwtXqBqNi3XciHLOnujRuRU0ot2Xg3aGndB4NmomePp9LR77FXC9I8xwlWvzxdnSp
xU+dZ/T7dMRkQEVjeeJzH4pGHw352edWi0iUEV2iuzhRzH3TO+bXTB/iL7VqpjvcmTmcQ89fCi2M
T5yVjr3BWcx1cJPsmkhTd7hXJIee6r6mh5jG9vVBk3oxZsX0hRYz+L2fv8TXysFHjziLwnFbq17b
0YFjAb5DvoC7Nb7vaoS9cefFK8qJwVpL9fACa8d81XYqzuRtFyyxD3D9zJzMPd0rxTryAlwU+jTn
ZcQvvYRjsUjBxazVJMu+hT3s8EKZmuvOKWW/Uc26vhwiMQD87u0bvaudHt5gWt16VRDeNAV62CpI
3Q2bq+RqxLAFy9EqCHBOt/ulDXlr6Y3hsKZp5nuD7+DKABh/Fae0gX/+Wo4cqwGnvZ/oBSx61US4
tEtdZt9y8pLwd6VMFg4imVC+M4tCEOb0wfdRq7+YRhJd2f3UPIjSS74qvV3eCvJNCzuAddXT8LaO
6L1TMEIV4jftScOpz3dkgM5CflwWHK8wdtzZh8Mvxc+rPNPCE7u9IzuYud5SqFQGXMTAu1aG45Ux
uMZVCLvre2nmpH51LEU/f9lHYtJcfFmNnarEwdDu+gMBw5EBjozke058ymNXP8y0Nzt0q4mLusVp
HuNLc6wWgTFFKWLnMT4vRsxFmL2e6F7R1u2u0KDx0PpvqtcNhN47MR468QqjWA+TN5JS0vFH/vyN
HbanH0zauSiz7BtDhpBTdjnGPz/g+4IM0As3ATMSQtDOUu9nUmMJtVRkFuzHvARr//kvH3ubh7+/
eZsB8lLIGirMDtX7DmT4CpzEeOLaMyDq/x2mNGcW/Lwsk8MBrbQTdQY5wlPjbt/QnvTTLNtsQ4N3
O6xa1QtWOGKofpLZ1tXUlP1z0wSILM57QP39A3psS00XZjh0e/FXR4haUdZrTj3h4SoffbhZWPEC
Fysa6TS7Xhokdo1kHzthpa9K+P3Zgra+dAs0vtoHXVytqHVhJmIUiL7yvMDFRjb9iWXm2GZuTrpl
xwt4ItVyP8saZU3/gbZ1Kzmy7UZLshrpg9nmRVyuVWrkl4MlAjx0xmJTi0L3aQ9IV1kfQp5SuE2K
/s0qq0W/SJ0xPFH8PLK4z8WkBqLDHIfa3A/dCq6a0SSrXMFCvNdT88SXnlHf/h5ucw1pUzelPuZR
t+sD9vpuUGPRl+YWL8HKpUVBpXMvjBGdRzy647Duu5gjhujEtC5qwUdpO+OhGlAIneqAODYB5tLT
NCnxAhRUC+H2Ty+V7Ymv9FFhg9FWQ78yw+JekDlaJSmzI9dj0PBGn1nVQoFyf6qD5MieZ65RzeuE
bEwlxl3V/KX19SYJaGEux5Xr/NAbxwdDc6JkeWSrM3fVrLugHmBBattkUnx1alsc1KELa1A6lsVE
W7lTROGJIH1sOM3CVohHj126tbbVk7HZSHfqL9JJYfVum+7EcDqyWs7lqxNmNUNuVup20E1tGQba
tGh092tmocSgQhqsz4pP9iw+TSCJq2YqMj8eDVrZ22UZnoq/h5fxQXCat487aYVvaMelOzyjPG03
4G593k3PtiluC5Zn6nHcM92i2sl6SFadNxknrn5kIM2FrCiFZdZFY+q7ml72iwSolLOIMCu9JiE/
4j4FSm+dOeWvzx/mWNyYS1uFWZUGBu6pT/XZ9uukc34FQ199pd17WA1xEvieCrIr6iP0IPyX1S4d
sBmwC6tedVhPBQcW/qmYcWRkz03P4Ba7oWVXva/A2HeaiSgBXCA4Ve84ojjCdOr9etjXYwZ3vU59
VTWUjegP227jAHcE0hRWeBEMUemrbR7cKpzik03ZVN1vIa3+VPXoSCMnTjHv7yAdEVGQMO19nCRW
mKxqixYqRQ05ANvbtWffpCHgfpnfGP24QyS5pnS18RKcAMZgpTvhb9KhyypW9g1urzLkwE77Z1Bf
0Ta60mP7wpLJiQz8sYE4izJQnsLU1orU7zQLKL6lQQ6LIyunrg3Hf1Kn8dq1w5PF+WPLhTXbL0Wq
gdPNVKW+Z+LYjvtAq/7Ue6P4qUxhwwmSZgPsMj3rJ7io6ZfWa1qwKEU81BdaV/+3Pfqda/bbtr0Z
KPLvZXQu401dU2SxanX+CCVZX1huGF+kkCixwbXiHxx7Qh/wsLZDb7eavHaVO5Pfe1SfRS7DrZO0
JdSptB4wl9bjtez7amG30UjfexjLTW6UxiMgokMHHEdROKiBWEh8e742yhA8xKNKLhCLpxeraIZT
nKMja+BceAgcCto7ThjIK+rsJsYrb2O0El1vPU3TZde21oVqBhkuDX1/otR3ZB6bs7iuKLVRNnTr
+/3kluimbK1edHSm7sM8kvefR64jvzFXRZdFWCgF0FhfYui0dNjwrbGBMVf4djUn6tFHVsG5aFgq
ALOrRm19W3bRSgCi3U1Wmlw6g1CvFUyTTwThI2vVXEGMrbaaJ4Fo/SS0npvRDL9Fg3QfP39PRx5i
zmtOJsj3RuV0vpoZ0UUIeE9C0C5azOCa9Nasx+bERz/2FIdA8uY0NWRBbQiqr77n1BvciFc17qCf
P8OxS8/itpdn1RTEYeZHqr1KOlbBU1zRY29ndoYhCufQ/ILGTycn2E5pal1FVhFivjtYyjbJwMss
Pn+GY4vPXO5aa+B165aW4KqrC31pKO20bvJo2JucS9ZjgM18mxdbahQXbvkkJsxdPv/lI29vLnUN
wJHBzq4y1AqDuovGvN5CiZrO+zZzqSvuCbUkX5Pz2eX1JNPnWB2fz7vx2YjKFQuSZN5BPg5rgxUT
W602xhL5vKvPBlUoywLepcLh2MIMpEojE3GzePr84keik3H4+5vJUOBg2EeCI18Uds7VZEbqMqxN
60Emhvb985+wX892H+xx58pXR+nZituce2Mtoz6CfRguQ0UEEKnEGXgHoST8GqRJssaiKL/GyziG
ttJKGKE0aqy0vumfIEe0i+jRuIgdkpKGclMkbbQoAlF8V92k2WDSnulwGZtkYUSKu8FfsHmJJzFd
Z7gc7TD5ip7h7HsbaasGMDuo/S80W1DyimIGxNrgGA7pkfZ6bDnTVllJS+l+YU80bEzD6p4SYQx3
eoglGrT5eFWLuN42VTDGmLRLuRCKMPyw1ZOHtnZYSup02tZk7mr5FIyBuoAuJ27coWrJ9WJ3iX2b
FW2lKTttQdpyus4nU2NAfummUcU+O9MpTUMVrp4ir40wMwvGZN9WCiZxvRWrKoecUNkK0r/XHB3y
ZdDayWNaFMG1MqXDQ67myiLqTDNftOpornFtycKFihHTg14P2cpF0/hIyVr4Hp4zPGsG2toG49Wv
C2HGNxlWR1cWAIxtUNeALpUacvHhSIx5LXzNFVSPGiBrZVX4bhaKsfX6Ce/I1nVWXp5E2zAWw7jM
4UW/pInQL6IshYHrCaW1FmoMd3LZ4f5l31kSBGo/NBkllymXt+k4mj+DVovx6D3sJTNaHa5gmxUh
vgudeLSMLI03BLshpwyu2yypMC5XdqoomFaKzCuxZAQWEgOl+UtxUnvfxqbAV6hVlnhJ9NhMQs3R
gYA6zdqzEmMFzqbYkmpKVq40+i+xJpN8M1gl6feM/igrotYBoafM5d6sUqP0vT4dOmqIZZkvojyY
jEWgNXGysto2yjbApYv+S9toZr9QXJMQUGsDmmn85YulIerxy6FAeK+TJ3T2fd1q453Dg7wEZec+
Z2HDhhUknrXjTNhdp1g686uwRXxFdKm2ttCXxIvO4aTb4mspl6GwKm0pnUTTVniDR9/TJMTZ08GH
9lGRinXlapO5xcGi/ALjD5tywMxLbcA3rHQ7OEUksu1XUy2QRXYLLqrnwPis6UEtF1hzNSA/Koyy
iqmR+SKtHIx9nAkO6hKHM3NRV3UZLTrmREbJILO27iDrJSd8bd9MRoX3o16CEsfLpsrwoosbiOQD
p4SqJPO1igbPdX6XeoZFusp3hniXDGIrpjFZBbXZbsvGCPplHObVxlO0sKPu3A2Y+4I57jZjqsLs
jftyU9rucB23uFvbnjywiVpvkwGBumhaY3R3JhVsd5VKBQtAt4uVEqNdN7qJMIK58kxpLErPxpHO
wxJzORbRocfI6zCCg7m3b8WAP3WAC1eE1V8S/YywuK2uwfgV3c0QK92PKBwmIMZxnTfr3k1+pjTr
XqTS1qOrYuzyao+3glS/1o33W4U8nq1yVgm4OF0wiFWtRvYNrLp4i9+q/iIB3dyAJ4xvLF2Pl71l
Z9UCezeIt52ujJCk2khSlqST/GvcJNUN6TB5x+1Xv7rQbTpfoWT/0Cte+sUaU2AettsXyyYD2dAw
DDIEeaO2K2I7PVSZ5IXVDhX2N70BCNk0ufIUaRr4WzaNl6ECvUeXo/aF8r17U5RdvQ6zcbjHlKrF
KtZInDskltUyjEJdWaVeIlZFYXs3Vot3UFtLMPXAKi9SLaqWTtRK9m+OvKJVOl3lw9A9RJUmlr05
qXckMp11RO5rYZZKDpa8U+yVMvINbAS5W3oP5I2nDOJFlSl+lG5lv6Sm5fxEM8I2C9vPH1rhEAPU
yIwX9OvmgOAMzpta1t3IvABfZYdFtorSkNjvJC6dmvhsrnOlrC4qrcjXfPRh7/Vlcqeafb623arc
VKrjxUjpTW1YJFl1bZDucSx5UDU6SXnZIyux03xdJfHOjTl60bGeG2s8IFWsWZMuuKxMt/vldXhC
twW+fb20QqxdAnWFHaqTLRojDvv14BaC2GrZy1Aduhs8mdutXpT5A56dOptfIn+zEINpbACPZ8Oy
pKXGV+0mNQgFU/LkFjgaywj/XW6rUJdG4QoLF1GRP4qyySkZEhEXURiI2yalPWqBFjteM6HGFUCZ
aj3VU3Q9DLiuLUj6OY8WBOrf0LunFVVepKLwwsxdY5fWQrfA+ZEP9ZQHU6acMQIrdZ71tsZQcqyV
ZFckeM5PtuJdSc81LgvY2V8bNxtYtDoFxJrdF49qFWBlO+JQulL1qSYstpk5LItCl+mibVEeES3T
yFq0oRC32ITbxaqNYgXLcKEMt6boKVFN1oCLYDJmGwxoMYrr9foa91fnSq24Y4FxuL4MUzO/mpKS
BT226uy2mAz6JwLNux00pdsJIFHlQrXA2apdZKwVPN2uavIIC5NWK7xqu1fTeKkmvmLH7nfUKyhG
HKv6ObpmcgWnYPgrCuP2QmmT8NkLAsP3vFj7IqexW/dWiC+0F8T0MjiyCWGF9/qLWjnhBVRd/UWY
Q7E12VfcN70drcxUmhhEQjtPnc7wB9spm03qFvkjJbTKt4PG2GIiLTdmobl+nsfuvvLIzeNoyLI9
RAas4j4nv5CCNNTTor8uZC7dO8+brG5lFiZjA/C0l27hpCbgqhK3V37ZCOhWgxcOjR8fdF8L06rc
VcRe7G4IveTRcIPyeUDruQ9F1zxIciiPhFS9YbHT8mFVel4GwVyrCb9plNyK4iWxDLnNOlafDisf
PGT1+DJujGZlKGGcrxwvtC9xW8a1TC2D4cFORGUsTUz4NmllyosIzu/dqA/pRo9FGKzzcHBfWi0x
1i0eL+5FH/fZPi/Yky0IUjJcVlHRUuyuTKNcehA77ppo1BJK97Z6k8Rq8UMpa+WvBiOZ+6Z28MwZ
dHuHWwoNwrmi79uAPvlFH42U65A+Vl/x4XVdcmweWyxDG8bvkJioSUze4CTLysq777HuhevBEVg1
5VgkQCMHgy//h7Lz2pFdudL0qzR0TzWDDDqg1Rck01dmeXtDlNu0Qe+fvr9UC4ORpjGYASThHJ29
6+yqJCPW+m1AjpTFJCCbu7hYeurnxoESi9pbcEG3zUmfomWftnl+O4OYEiotpbZbDa2d/Ak6uw6S
Kpp3g2PnR7sdX4bKNcMrWzqC8TnVTWk5memnfWl9kVqMsNTUK/nTxw0FdFnUWYImsWrY6oJNMBWT
e9aY5p+VxFJFH3D53EhNDduWBvSaCHkCpeLIoXR8WMgFaBIszf5MR+y1sB39hl+7NXbrriNjLJhl
Whkh7YeZe5zJcM1+BqbtLfMVIFNVVNppsjVFO4KlZ4tP1jsvMU2gO8PUKm/X8XZVgWFmmdr1mumR
giuF2gyeyFaUYGlydrx23mXQLjygWVKOvmeO1hEBX/mtWS0QGunoX6lJsHsYFwmTrKZF45nYJy3U
EicfAwbPNPVNjQRHReRJqCy36DYFkrXOT6OCRQZDXDNxu1nU9i4yGTd4fVFm9kkhnuNVWj8xSfY8
qnTuIdekBJcCLe85axZDhf1cMdvMjOprJXUs3qCrR7lwlq+9RBJJcfyeBkVA0J7m3BtDE+arvvRD
6HDWoUbv9XPDJ+v6ep94JL/lZlEH0JyYQ0u0S8FA0rhDxPiCvs50aWf21CRuyyIh+391t7Hb5b9F
OzXkXs/RhfmTN6nNho2VL7+k/s3eAwJsW+4pEWnNfR139ucSDfUQLPUsjF2fSZ1+4lqjsnZdM8GP
TydWPkvrGncqJPXEK2k5+jYpcdVXrN57b8ZCRld7jMIkramMYA9cDaa1RGiXeehVfIkLEdCR0CWb
hflp2nheY6Hmw93cb7uhPxnKadodnrv127Lstdn+3xdIYf4dXP2fNsh/AV3duTcaXpJkvzQa39iy
VsWphL29pG060PDhLJuhN4YjeZ3uxzBlHSWV1TAeoCL6LRVK7Dwdrz0tdbMeNE1HpWl3dfYLa4Aj
KBL6Z5tMMCcszjyybSxxxtOaLw61HKtWnPmBTPre0CJbBWYUwwHmvRjJt6WQzneKgox40yRMwYiI
sdgikM/u0ryqv3LNjM5efY1n1qqKQSHppJaztxrojMx+HZ6MqsxfkmiO85CSozasuAE+6m72BhRo
63Qo80ahkHTlW6Skfs+LN9yUHbuBn7pIgHoxT7yEo+HeDLOdr8QhAhMFFqcoGXKLvWTHhDITDneR
czHaQMF5Zhb3CAi8Z8LcpyeNE+ZpsiOqJzRnnTaNK5GDOsSrZKGILB4ux24OymiTM4T/dQKtVUNN
w5rwM86vv7YCzH+jp94sg2pW85+2sLw/JD1O1K4Vtn1jUHjtnCM8FadqEt0HBhljIZC7kofFMpaH
ITE4fOKGgdanaZAOT3Otxk8zW419UaX6ewun8+ZZKKqpZTCSbZ3m5fPcduLDGA121tRJt3TeNLeS
gy4NxxwL1PVkmHJqlxuqgAv32DauFdMCvmYtZFU/vZRu5d33lrm8sCK/RBM+5TB28vzba0brQLi/
+azcQV6ybinCNTUXPkKKCTpmcmlD2bd19DQtthVTQR4357nIdFgQKxJYACq9Zdid5KGJPZM2VLQb
hV+RCX4hmLs/uZWYH3U6KMMZL9u5YEfp/MQSmRXQedJqYSUpmKYhXqc+WeWxrW8nbyxPSMQgWBgK
3q0+yV6pRSBgVo9s5yMqzN4MFpCQH0CBim04Baw7AOajhFFeob04Wm8VPh8azQZLreOIpMNSZieS
x/OdCfC6hMOgR89abzAjEdw3XEbIMwpxKDRk0CIzhHW50sXCWZjRSGbjZXuLdKu4p7BCnKpCtUdK
krvOnz2rudVw6ZwGl7DrwEg7R21oqpEfDZ1XOaoZpzZ8J9biS9JrOZ99Nkcna23KQ6RZ8s6Uc24R
lDtOiPHI9bxFxNM+9oUm9q0w5puYDodb8rrSZ1TC7sCFUvGC1ZpYDlOmOdtOOul9mzIbhvTEqXeC
2YqLY5PlmTP7AVx07pczZdWjTjpvQCN38eGUJkU6RH6VT1gu6g3pqm3Y26lJFQjKN0Kj4AZSXAxd
FlFPXck4FFpc37uoEL+x80QniOg0C9uo7G7o2hHHcWkUo2ld7NvOWQI4cPfbI9H/yWrqHjSgXr3N
kCzmgfo2QbFkrcTTPMiB/tN0fbmWufgOIaBvhA44b9zO3YtBCnUTXvmEO6+kngGuZjIumpeVrPKJ
Xnc+c3UfjmTv7zW2OWMzcO16WF/L5EvpQ7NdhNVsOcnFFAolDc1XcWn8MeNufEFjaJlh0wj3ZZYI
mIKOYuYNMa/jl5UVBBS3kO0b1WWL8iunWV5nR9NiBFZANATte6/e2lBA1wgW/JGhLViXWFx6ozd+
Zn3syLZPcI4XtjuW2x52kWJ7i1XfmSPvOaX9/dsb+uJEZIudEubSlE+VkcvnyhwKZqa5vTj14D3K
epz4k0ypR/K9VYUt0f7Hdu2dLeY+RuDMlQBdbVlEv5ae08GUkp66rVCUF4cx407d1FYpZx820n7A
h8moQBTe/GdONHtfi25gV8jlpgECP2t5Wzxnc+q0obH06YsEac82HIPLjUZYVsSsaQKORFmB5b43
04adQhs6zb9WT3EL6vXcs/jRFe+TzTa1W/Tu7jlLaBnY1axe3WYEKXhuvdnYZ8l1Bslb0wzoD2LV
sqLFTBkj0uzGiMX62zfSesm7xgLoofjD9/Kse5Sd4oRLVkElEYUE83OitPjcNf16nmWEyZTQ/eUw
moo4UfgT8v97Zo+QH1F9C2CT3hiTbWU+GTpOHVIMVdgbMlDMJ1XMXHCTSmduKqtXNNtPVUzoBSwr
XwkJ2Nmwx3WbVkl0xJ5UfjlDbgdCL/X2xGFILVTa26YII+CL3ZKXVRXkXWzu3VLrH2lMqSofhYa7
n2xvpqZsrcy7XMp1i6JG3palow5F3YFP0Wyi276+tOKtMtDA+KSegGfl3kLCd6EF+BKivYNJ/mAm
pvEw1nl+U6YVVdoMCYdcLSX8TkKpwzLZ+4Vuzq1d5gW6cT0/LKOkJ2vQ69t21MU+ofaIxtZKOp9F
A+3NO1AsG1CABcFBj5C2dxuW+3ktVuaHquK4cZGgpwMzQ5x6znGlsy6YNNmG7VSChjTl+ihsVT/P
YuXSzK+lfYudJh+0UBkpyz0P8jAYcXWbViXwQjIoHVO5LdJtZzZueiAopbxwqWFuFMw3AHAws9nG
SmYv8aO2MD5tr1fHRnflkTyl4egM+KCoLImLAAjdfCtdvkAVaStrDJNsaDV0fgZ8aDNFnhqwr6bM
KYzHVV1KxeTgCMd4TokuASCtDWrqeBS9Q8Oz+aYsjymDVp7uouWNJv2xavJtjsT2t6AB4yHt2Y30
Vaz3XWI4B5aylMdZLDOfkbUuB9Sg81VXPaLNyCfpIHjD3sfa1lxaEuw3w3QtEdc68TM2U3qXae50
XOwCqLru4/E25x19b4GMgzVG2OMgv9qu5lAepCqGhZMKr+OsrwQ9tS77O87ig66o+SIOTd/3BCyz
7Or9pm96iwl3xKhnWtN2WJp0R2SC9zrwZ3psK7d7pL088h1DN95KeJc9oS/NhiqOfOPm7aeb5e5z
0egVcdRF3YSoIahryfREf+jaRr9U3iqCpHbbIzc2t1rnGQwfTSGHKpS1MX2ultDu2rRe0g2tR9Wm
8uIohBmhniSZU+99dFCzBKseS5cRV0Ybmh2UCp1xagw6zrN+eFpGqpQ2MtLpg1kWxzlEVrYsoVZb
ieEneh9L30HvyMhYySbb0TIsHN8ph/kwtCWR90JVwjzKqW8/K0dq9aMzO+kuGVr1rf7+0auJEPhw
LpqCe65M5tFPKFKMca2P2uMQ630XQDtW8tnTTHPYzAOU88YsJOuW3qf7zuqHjSsi+VgloF9iTZrV
16WX3uQ0UWxHFz7Dt6dcuMwfFljCiizMB4uv3s1KjNvIGLUzk4B4nEvXChYgtk1H7c+G8WwIXbCA
s3IS/WapUxmwHHpvgxM7vuCPt08VuLXTZvNeAkYCEaTqG5O1EyRlqR6KoXFvC7dvdpSI5a8Le2LH
vNbWz8uQd3d5ei3ONMB7NPIgdsqw21fXsx415vit0SXWoRYp2hLBXXKUczN+Ng1ztNNklyTxjA+j
58gBrdKCTIzJxzBXsDrNtGy1dVzeWhtiW9agjH7MqXnrpO5q+H3nQrEMo3GQrRE/w814z6Kvy22H
QWqHwQzzl1Mv8gxrgIzJJgE29eWolvvcauVP3MvmzXLttvK1Plm5vQlG3igjS59XipMesjmufgHe
uavmZbCqjTlAFKTtYN3a5fW5aAFBNN9eKOcIe6JFbkuYj3Mn2tTaVL1X3y9t77qgf1pzdBJDB8FB
dMIhGIv5uGqGcWStHi44A5Mbr0MYgzxpLoF4PK0lE2XK70Squw/QBNFJYWVia4qF+1DNk3eQFgHw
hciT13I25veVXtFNZ64t8JwYtmNmmCogM25+xr/Z+aAOyUultc1x0OjH5gpC4V938qiAeH74/7oQ
HETdFbbyznaTdKFsKeAijD77iWMrAhyxs9CJXYz2QxwfEp7bXW/m2EggV3PfpirhaI5Dcmp05THm
RU5BrU66nmvFARLQ3F1fHADp1eeay8FW+Ug2NZSa2lCxwaSrVnMNtBFgotNr9ZlGiX6s237el61n
35RLLW6yNsWuQa3ywSUW+zG1UtJUnAQSgfuyzd8p3nPgIPOoPgydjecPumGCnGCguIdrI5mzdFLC
Y9tJ+rXKOhYZiIQtUAKlTa02bNapcu5mZH8eki1Kya7R+u1EmGJW/qRUPsAHcawnSVS+T5Ckew3h
bZiAnK3+KhpiRhanSAm9y0ZNYPgzvA/wF/scO2sd9uMMHR/NMDXZ1FTowDp92QGN5K+V5yX8ud2m
DSfHzkiHVc5Oy3PzjSQ9Hoq1yNC88AiLLc9iilpNAYNIhJtFwPg8vzTxlUNM4lU7eonO8CSnpbt3
+end1nT0bRptWXYUjCWfLN3Z82Am+Zs7D+m3sCKOJoDyKSwTKEZA7rmkbdBoeHiKdQy9JbLOtlFm
m7VMDUJy++hxGWdswdSWuH4MArnrl1pu5LLwgqF1CLmQ0r2Xa/YfHsHyoKhJ3U20Fu4MnodTDCy6
mUy30SgqLI1ARsvy1HhGf9Mloqu4mOEMgnT12h1j6Adb53gN61kTJkdHP65G6rCxAWfFlHYy7GlZ
0AFGnlXW82r2Iqr2iVB5zo4q3Evb0xzrV2oQZ1auYrf2ytsibhRHUmqWj6WT3odjzD1vkq1S0qib
pBa0ESzUpHmrZ280vrnb1CE/iMWp3JipOV3aycCIaXZGcci5L9wN5dv9vRszhOhiGDZJbHkPGRbJ
wyRN7gp6EM6SaJQTyZntmc6++QhTp54ba2a3yHEVwvHaW0NcbwxSivw2oahGnxPi6/O04gxvIPqN
ddkZyxTvDLfQX2KuXfh8S2AzIJTH83sBnO9DLUwfHujLT05YBrmLNXV3mVPGlG+L+aBAtRu/1BjK
BjcTW6B4cTcmZeozPJWh4Ho6Yi1O9jPfzJ1XlDWD4pinu2WIzFPG/oiKrWBFUnPhHa2WswwyPj4s
AGB3GvI3w9eatf4o81y/j/tIHMk7FodCF/05Mi3j1rKy9qcoqym76eplRJVg93Lfm639kg+qf5c0
kn1NbdZteyvGQ+v2y2uZQeGeBuGlYquWTo99hE7jmcMd5ERKLuYMQcLM5/E+G2Qr7LrIEnwe/Gnb
rYVY/ndcOsLlhrREzdfw5hSedY3tLrzpSSlPhV05e+VeI2oTmEeND2viuMIHmmvDRI4kMlKRdurz
QRxaWWmbiNTvIyzU9G46UbGtNSy4vZ7N4ARS20Y9SsWIHLhvahIgz1vhtRvoMDpkaiOiijXyNsRL
pL/V6gIiy0yrQNlGdztWuTCCuRuH7WKO8luaY7k3+4L2z3KMma3p8/uoMsvYlNCsd5Qjlxi02ta4
lAA1e90xtJtkGOcLW0FNaJcE7U5ar79FOklrhrtozctAig5P+eJq+zbV7N0g4ulGj8es8CdRmlT3
VPktlrd42KSubfJYUZ5SA6VDENN1WlW1P+v9OPh92kKNKXq6Xjn+cC5zhR2UXaxtENVAGGQJVo+o
LkRorUZNj0OqsTI3rhlwz9vPyCak7cfER4JoLdARC3/6x8iT6sECj700qtY3+bpa96aXZfAORXxk
AEyPUHLJhk8vf7aJEOy3wjIeFpl3PACFWh44/LoDc6gHPCnyn3XoaS1CZxEMcI/YnKhpo2xIFQ+5
VaU/cankqcG08J0PV9SbMnTrsS/Jt62AKLeuXFwfSC/6IaTiK3baftPoI3OvGiDwGCM2fdJFoOvK
vL68w07HUwwFB7/fpmO+5akGAcxUF6aiNrbsyOxtWVYujHJl/IIN13OD2e3h8qNseiIzeb4juBbr
cWEheWmHQt+TwGWEhkuih8ZLhGoD9n6XO1MfejSQXlrNjm8yx80fZtJJQeFtmcEbzuNpTHrxmBII
Tjuukhb9ZeD3aeamT6lS06XQ7av0tgaPnzk+HmxjBrMp43WTzLly960OgEt1TM3BSZb2r7Bd5zCK
Ums32koe02nx8ohGcyrzMJ3XXVjmwF7hlIO/CLEQYkP2Vr/nsEt01jZdEeEZaeNZlTYBth3d7zo2
L8N5tmELn5GWRBf2AoP+sUR7jbR+2ppRqe0B+6a9GSWm6Y9rkx0z4EgujsqbX2Zvyl8ThAkHitjb
c0F0xY1oHevilhjLgsLoi01sx5Hmw7GjKCzzLs2pbUvzDw5Vu3swhkjRLG5n3k43uIxDonJL86ts
4zYs9AqCtCQXt1+NDkBsJMUpUEU96WHbV19u1ozSz6Ebdpa5Rk/2hDTqttcwZ4hxSrsnk1wAb5sw
vmUB5q+s3I31YvF7qHC340f+HfMfB9w/pAihHJE18N3RAubF3Lhr+mpwCsdbRuX+WyDIuRWaDepS
8XoS+OBMZcpex7/8pScz70yAZua3UhuDEt+jj1nV8Ssu1wARdXOYUWuebFgyPmlhmVD8cjprrXVt
9O7oVG4MepT3a5RH+YlhdabAk7QMJ4oP1w+s0PyIFzaEJWODZqchjCBvKHLGAhOfG8uJygdhptVz
1NRFEjpt4pUhJg/sN0mVtYXvEWfww6w16EwY7dIejAGgAL4yB2IenYjl1VSOyS9vJ4agJbEXLViZ
6QeagHBxGZmKnqdySSd0OrY17Wx9LqdrNXdc+TFpctpHBT6zbw0obe7h8Qcdj3TeqSzuVz/xao2x
T6VWxo0XD33Az0nKHRSE890suqvT/dbnwAtGVaw7YSBzX1vKv8N0bY3bFVoIFIUa8cW361hueinb
02zl9qdhdZBCpeaWhm+uFFlEKIru8yWynzpVoTBJEDWZlphDZxqWo3IxGEvvqv2oQA8DlyOMaV92
VsJHh9qexZJ0sCLWxU537QKSKclo5E6saNxSiY5FAQseOptyeucDc7ft0JpHdfUaNciuvyaqL2G4
gMwukTPJaM+4S422kiOVwM7S/4Lzlu9pbFuPlm62hp+hqzpB6SCLy2m1DGrNWsN2iBnQ0YdbxaVI
5/lPI2dvXwHKgI2Td/GV6ivDfmfEya7tDP2M96kLO0A6LmWXms6MB/vDI/GyCUZPk2EW1cMHlrX8
NkHS9cijnFy6ItffjbFy/cqcZ3rgreVWmLNNvQAtwSGdVOwi1BA+ulqnBdwctL318bqVWdVw91b6
01qtw5b3fw5MOzNuJOPtr+yvyBL1huq1dpeBhwrWmh8t6KoTl+6RUq/xW8tTyOgu6WGZgQicPodR
jqq62iOaaT5HZDgnrcv6k3STP3BQ0c1C8oPwoTnjN/w5MkHNkrlF0Kc5XQh65liftXUn871Wkhxg
WDSNQJ62fjLZim+CImswAu/YGi5WUDVODC90elMBP1pxfML6sf5MbrLAQgpsKkDqjx2lXTcKCfqP
NWjqXUI1Esyd1u0YjMjgfQFDc2p5RLYM0elm1DTvnhfQe6jqIrptBtkFAwPedl5EGRbtAnxNLnfh
ofmI2b7JZHCevKzO7mqtKj8nrQABXaMK/ifqq/uC/UQGE/4y87+l9f/+T06L7j//g7//Ro3fohzq
/+Vv//OpUvznP66/53/9mn/+Hf+5+60un+q3+9df9E+/h6/7j3/vtfXtn/5mU/bode6H33Z5+O1g
D//+9ePf6vor/1//4b/9/v2rPC3179/+8l0NZX/9ajE44l/+8Y8OP3/7i7havv/9f//6//iH12/g
b3+5/Nafxf/x6/+7fc51/woEZjqOST6NaXlXLfV/t8+5+l/hraiONq7/49KK+pd/+0f7nKn/VUqg
M7SOEuGUfk2k61AoJX/7i2H/1ZQu/KhFt6VJbeH/X/mc/j+7Yiz5r+mQNKgucT9lLdS81d53qhlu
2XbVofXEurFcTbvXOSiBz/tRCZ/eUM/bGahCdlnsDA9VrnkB1zivaauifZqA03mmMfyhGRc5P3TF
12QOFHRR5FjAWWXjb8FWu9F7xSg/DQYAQzVtFe2oyLRk8thEWXdJKspFJbabPKDlGlEEod1nV0Xx
41qQ0xKvQv+lM9gLSUNsWzrSc2dvVml+7+mK1HBeuqeVdlH0f2nkPjDciAPAr/s26pZxyFRRfKGJ
yt67HL992GhNs7Urk/zrXrknDc2u7sd67p6NJuoDqytRurZaeZxmsENoMiInVOI8RCpeLmYyNa+N
UZEjQ0dwHgdoNijrFT0KtBnQ+zfNyvm+Ma6b9jAk2rszdWDRI7quS5MuzdnWR2uTpcq660HdXJpu
TgwtsEDKmvdNNC0PY1YXb8qw4ueUGkyEZZk37Rt6cLNAJub6MVZ9f1LquqhBqqdvkZOD/enSdmnN
kv0NzHH9wQoOC02O6R9zaLRLJtXwg31Ev8k6b+6CNLaYe7G+oCoDcQbBXt1XuHERtt1qHhfIjdQ3
hiQmLNfJDBk2mAtfI4nmApWwK77rZlHfFcrUw9p39U9u1UTFIvckBOnKSJawuWEnbBOgXrabduwe
RekqYkOfauheWAtAWEiO16u/214SNIX4sfw0B55H6Eojj17e19I7COupRAAfZgjvAHMntXMAtnyN
NAE7z7dNnEjAgP5iXr3IKyR+7BgclAid9gzcZqhVf2I6l3epmRbBcL1fNRBZSuq/IGX2wlM7TeRt
iHIN1XBehcaEOmuQD12Ja7FRSNSRlm0SoHsItc8pyyj+c+8MOO0/WakJCIEZw5gwpP4zMW2GpSv+
oB+ZXnTb7TboBHhbihgkh/+6s/g05wnkBGvChJjltjPb/NQivp27L9tofU9yB/Sat3MmR2Mlu7KV
H7j1QiPP102UaIc0z3YOrsMPY5mtrasehBzrbanlzznOx0J/GkykRyo514NrHwoG+Dx1gq50QX3L
8V7oLuyUmu4mM8phbYddTPS4kZTfTQnWI1zoSxG9An0e6MelJjdd7aBc5Mjdrx9avbnlJk6PiZOG
cWW9u2n844jsdmhbewQD/U0dG5Q4mqB/6zoUTp+FEmk1QFbiQtVGLrYM7aT18Q3mTRapXPBNT3dO
4m24GgOJVN0XLROpVOl1R79X5EQ9N56GipoLeUca+K6D0bpYYxrMXH/KrhmqVzRajjeFBSvsZOqW
f612hazkSYTdxcWXqlcdTUxnqmaL5iXyi9qSByWLR6Mp/wzF8+SueoD6DCqbehjf5P00wIsAHYXc
sJZV8PaYJ4iVPxDayebGW/fkICm5m1adB2T+tdmZjq5zVQcU5R3ic751mJY6dVzE2ailOGNzZ9wm
alhQl5mQfFpQtfG96/T1NtVmHSg5dv6U/Qp3skSbYVRzaAGMXBy5fjo0Mmcs3sr9lEvdMzZWHi7X
LLHgV2ep7u22HT5nyYcGENzeTtKKd8SNZhfdqGFD43rtT7WQejjWIjrm1VWSpq2reIbqA/DkiD2x
ed1Ka6q/6bs3P7VqSr9Xhv1fE4L2Lm47eUDiOm0jr7JC3JU1uTrTi9Vr3a7C67y3NPFSVGjcPNp7
fCfTLN+Fw/PB5NsjWlO0h8tcNQgspf3Hnc1TG1eSWS2WVKDp1QZ51EeBvKcnFySUGpJjYar4WNa6
sylm8mpE311cE0Fgr0b5VHv1cG/I+QQbWt+l8/g5IOC5K023ChwUlnC7VXQbObb6jqrI+S4UqI4P
JSYvXsarmkcGUncsWm4ZiJQcBVfLqvt5KUFK4oyipKh70qZxCeZY3KMH+F7l2m8TC4zKSmzjaSSN
M4QqYuADR505zvL5pjDchOi01XnD9PkIs00Bc+X00SfSAUCWDKHvmEGdxkg/qwT1D9cHR2oMW9et
LneOJ4q9ymeADDXt3MgzQ4HIbMILgJIxXBIHKXSU2O1XbZfO3kLOeupHuR7Kwp1A3zXcD1zukodv
nUS94RgrQpkOlHfk02BWYc5z1rZnkfY9X2g8SKPQgcevW2nWUOFaDgHaoBtT9fZl6N+KulVfFb7y
IMul2OgNyqNZLy3AJ8BERyG+7ot8y0ehuIxLkEg8JczxGsW2WN7tfMEuY2i37cw36uvmADngQHO6
ZvkRiXwtQ13qK1LKyXvNktx0iWdzuBq8dPJLF7FXQJ4t+H7ZVoHsCSdc63YTW8ldDHjIihUjd4yC
Pi7KXdKBTI+95QRzVgaN3W1Xt31rqTCfZvnH1WdQ5WYWm8QG0ZHr+DxViP+HtXHOqWYiUOBVwhRl
sw4j06lNNGgpw9jJRY/hLyo3ArtbF4SuXBzr9asyu+dVE20r40dz+hGM2PtEkBpIu7QOlbT5DIfp
S+XNjVs5DkiLhgG+mH7HGVrGbzXo4rSfNsbE6QfTnkICjMbe1K5NSTM6ZGc5uqzqHmK7wRFaKJGU
dbaRb6eo9gLTjMnXsMDLC4+S9uJQ1iMyLe1jtpvysgrHClJmhtMyTjiaV/OPY5hsuwPuAnM6mpoE
wM/O1Lr4oJnKr9cZ2NjWv50cXxV0R++jkQlSi78Qk9lsHLP7s+g2Yvhb22rfR2XezTJedpUJ84U8
wI9cz0+cRv32PRBy7IacRSlEaPPBkNOfBvjvYIBSILURAH41p/MwWvk9LVb6AoRDxA4ra8I6tTxF
ORQzYiIUVM2ZyvnxLR2HvTk/CEDsYIi+kyYykDjZm3528WjjTUKViVa6v5Rasr1mgcXFuO368jUp
QQTSUr0ISwWrox8W4w7J2rnol4Pe2foxa3B08LGEVpJ8prpyL9TLBxUKIEiC9R7r/M2SVqy0zt3Y
47ABatuj/2f9NorXVcu9LcrLg5V3Zze1BQxrHztHErr8BjLmMMJGzkwARwdyris0+Viu7h+DQLOi
fUzcpAnKPn9DRsQJnUTf2OHXja5u8mnOgrkYv+w1vTcnsN0GQVWgAWMMUn24V9FL01hBrtMKddUU
JJF1cYpc+Kj1w1Kf3xaFhace0Fpcf0yWkRVbW1nNGW21vOT2Y1NkL+5cHiwNOWOTFg/mgMbHjgQV
8DBXY6etB1o82x8ttU4dGjl/iMrnMdWfCJvDUqu6G57ZnKFLvblemnEE4FlbChcqG92DzKuJK4/S
KNta70DWUGFXiAv7Iit9T8spAlPFu0MBTTdikbFlB847Gb5YeNMg1bXov8g7k+S4sWxNb6U2gDB0
FxeYOhzek3T2oiYwiqLQ9z1289ZSG6vPFZllCk9RrOdWk7KapFlkZrgg4Dbn/N1Ziyw03SmuSi/J
4+shLw5ZSVHbjfldFyBFakPIbfvB6AYqDc0K79HCb+KBYCTS3pZNVLCj4Y+66Htsi2NnqFhPLZzf
NNhgSgs0zM5BK+c1xp6lpXVHMhL2CTxOiB5t4feBtmAQXb8pk9YulgHrbZrRCwUBrrZAr/gYloKS
WMRL9FamJ0a0yk7/FrOrVkKW80KHj10Lq9vWdhnS10zvHPyEEO6RLaXbbpp2yJaoqeZNRm0aca00
OjQqw8nLezEFiisTYHSkfztVSHFQy2LvSJQCaXxHkMu01MhkSvFzMYBrHyvqQ03Jo1fGt6qv6RRa
cdM3HKJlDx4/aze+QE3bx8WBO+mg+sWTMs5oaXR7B6K2sO1ijW5xE6Zp6BKbdKNqN5GtbyHZb/NY
afgiFmK6Tmez6kwTgO3E7oHTRW0dr2nCr0qTXcWzWPRDwLnRLoQScU7X5YPVDPgg1NrJr3sC0V9A
HxbYM2nD+uEbC5Z7mOzOdZQmuBO7ZsUF+gOsuHW5Hg/xFLW87OBaGRHE2OoXiilSFmwM6XHUUfg4
6uDJOr+Xkbwucp1ogrpInnp8HOwT7XQmxSyHOcWLVOjbvJ9WRa5UW6f+Xls+rK/Gp47C+V5yt7i+
/wRxvsPCZ26y9MEYSwrXVClQbXGzWGVDSh6onZ/oIUYlMbu5rdtvmDnHr53lXEfKLlLacWmQBDxn
xkFXeZy27cvFBLpP31tRALVmugxje1jJlvjapHhkPBsaL/170ikJZwHBfgaeHaUy14SjPebNqQxx
qpXTtO3WLpj1juXvNPGsvc8GI2SLVTbvs9PJKrVu88SIF3rU3hRN9CZb5ZbRNJteimxt6Ua4gNPS
EFGsq051B0ShKeo5LVyFOCl6gxeR9dd6rH1hHkDlGnpxKOL2fURgeY0XNl6Yev5t4v/S+oyV6Hu/
XiWKvlYc7UuvwyyymJs7LYjG7ahCU2Bmi3CUMUqUI/Jr5Fi6V4xBf8zsbL61Q5YUwLlr1QIxTjyj
4yzzY1G1dxHZpq6TdbHL8JuDUVr1ti+7eqnkyresC7/PVfgqYYNcZUDTQeozMKpVf5FFWX/JB3mT
2SOWIWreZdA6/DXKZG1p6QEpfsxRxCC6LDPtO+EoD5WSThvQSwENaO8Hp3yvw3ZgpG097g1DZq4P
38jYTC1YBylyw5Icw0G948tniI5E5AmEBmmDAxQEx8YuBinE8syu2vYk4UJ0DZ4RYD4CH7AifZui
Vs37Sl8CbNw35rgaoNHXitImbtz2+8rPNlYcPGh1Vq5HJL3rRs/Upe3I25lKIIYubLA5B85NHNhu
0NlvAWgpME38juUJBUptepoOKKAG+Yb8/2PmDG43UVJLKq/JLPgp2P+geOxhUxbQn+sgjPZVnKIG
ZQrpAsocrgrl18AwQkpSpVgMk9lCxapsVF16JVOt47oCwHdgUaXolrNaa5sZwiivJG1nlS59C0dQ
1KOxmRQTRqePtEOJTqCT6j4TmAqVPrjB6buaGTrvImTzJr7qoq6ea07p7aBhyQotSLWg9F84aq9N
x79P8RLjPQA7Srgw9Hpo+Y/wBofAl1wfj101JJ41DM0hxAZVluo37NPvXUFw3TxpJ3IG9y3F+a2W
w77K2KbYEBSZ3KsrpW+729yonrXeeLRDbl0Lx1flQ/HjUVI1aqu2TNw2zVbOaD5kKLf0kkEZQ9Oy
ScMt/pqjqTffmCDwGCeVC4J9BC3r3CBBr46g4oEA4ttar374PuKBAh2DC8BecMhGroIveKWI/FCF
yY9EWoUbGMqdocRH1BCs9AzjssD/aHVcPDN3X8LqMUOffTsr3waFsxYHwsxpnKJb74bmrdEG1HLC
xDUTUo8KZ6XOJj7b0GN61Mo3wx8x4smhxWOOx/kxqHumZ1KMlsAri66gOymn6smI9G+pzU3Ql0S1
ExkVe0yWuMmEJddlparERvl6h2RNCW/hgzG7O9QPNE4npeQXntg1+uyO0ESvRSlM1GN944dlvjPa
qHruiQpYaI0NCNRGL509H6epaLzasO6LgJc461gYI4oAPRRP5TjSeExymQ6APl1S3cdh6oV+9CW3
4nGd1dZDrcmrnHzROCLFp8yuUvFoSmEvkyx/jmp9m8AcNIK5mkp9E7YJ/ipZrQxbmekvutZTFPMl
y82lgq4Nqr1fW3HjouJIvZSlKLMSHqHYIu/aOLGhstANLxNGSH0Z4FkNEPcSSbgA7UmWrVTj5/p0
uFjmwhfiOUrRwvVJuJJKuW3ymdme8wo59l2P7NSd/BBFBPHfmhqvOjOBpj5JGJBsaNVtF3RXtLDF
dRIMN4U903Egwy/NIDmAC/Be831tpg1xUnJZzQTXps4R/zsBomJwIdrrxVjG40KoxXWn2DcOg2So
n5Mb3zQjEtqCDRkLq9QErOV+StTwLp3zZ3Mc1ZXVo3/CUgfgwuzaiamJrp0j9aBHMOK6deXgD2uY
BezvfaDej81zZ+WbCH7cthy3E0wpy8B+JmdU0Ue/AYh5TYyyFNezPA54s3CLiTXq8XWs+/bKrilU
WOposG+cOd4rpn1ASXFD44lwTXyHXVqECbL/HueaikkjxMHLNFFJUT89dwEebOQSsi7vLYlzURbP
MDxP+MZjzPeTAT19DzcLAEvv3/nRGs3/tIrVrvmaatpXRW32Shh6huLXp6kICDdRU5NBYSz5hyPs
KuPZw+khHaabvm13bKmDMSePfY+6ZJA4ZKISE3QdLZKp2IvcvkbysbYsaHx/LrXbqeiQMBL0IPp2
z6ZgkHHmIux/IjyUHClF2RhxeYyH+ktcUrVpsu7WcH8hhje/3OuYI5MQmE+YuPGNexU5kt3ZN5WC
gldPiHRL3yVOLth3kbgaGFla0drpp165/lqW1iLtGBAb68M6C2DAp2uB3NtH0LWDc52XlU4LXeuU
9oGoiSBLqyUTIxamRfE5D9G1NOj9MrJps6Zxw6py4yHZ2blJGrNxMgtob2qoPBltjl8Mv8ZSNZz3
KOzg5BzWt9pz1vVJinmp6SJPKdryGWzRiAt/ie5xQOUJJWwEy2oSL7JvX1KaJWj5ITn4zJjnmKyD
a8ymG5EMO6ua41WE6XCqC8qsfnYZc29sivreFO1Oi9IfA2bXR0u16pUpZL2ZZz5Knzj9bT4zvGOK
JvDOpqo9q7WHtZPRrNpxt5e6bPEsJQfD1za5/IJrOvGmBpXanL5FmAlndLmMyoDIJdNCsaiUUMPa
wn9JMwflCzs8Ul+dNHhQ+/Fg9/4qm+9SncKRyB+1t38EVOoYk3EjG1/1tH7L1XIVzpE3isZLhPIs
arm1dAtdIv7jsX+ak3A75/H3iW87CcqVNrxX9FuFPq815V610lvGT4wLzAMH6O6DTxZqKZtNrEJj
t5oSe5iKIAGREDDOqZ/2ahSYV5EFuV4jx1QcgKnpKdYr3QWwHrh5HQwd8QNpbUf4EcpbG1LABzqq
ae8QmeIAHIfgwSIIgAqCMwXEiPNOMK6E4Q5djuBQTShjfeYRpMbKMsxHi9lH8CjaMRkV0grMkqj4
sBlWEYMVFoQeF6sJSNOrpis9st/G8q7uzJBkRB4HEf8btzctYRvETC5j6aLEu25bBXuAfEXrh15j
ECupJuSsAI7IhrqkdXUlC9e2KQw0Cep1w8pqrPGeBu4GBSnOIgWPnbCLLXJzz4moXWHGgoPoU7ms
R+VrVydXfQTUrUTfKSmfbAgpLylZMwn125ZoCZTAo07Mm67uwuyEgdbWIjJ8axkQk7DQIAgi5123
OZuYRr8Zw+jWGrsO45QmloWCLxL0G5i4/tGCdSjcnMvejPJ9DuVCBvQyyhCwIv4gomOOyr0TUaIB
RFPhcl/ii0Tu1euOW9Nqu8iPYNJDcnm63to0doh7RzmWnQra0vjgq6O6CX3khnGFGCLSvxodG2c2
lGVIapCohHBHNSLqW2vZfRjrqVsmS1GveiGaTWbG4DnxbD3klYMJKyL27TgahdhOIDxIKbXpCgdX
8SoaQDQOt4CAmkZDkNxZGU5lh5xY4sJGBkUX8R6I6HaYBkdFiSStEbB/tB7SUu3bpeJn5RXS65M7
UvX7dpVrZrXl3AE80LuVHkXfsgm/hyOao9MV4RJ58hsmwUOhydUYZ9liTOYrTYGO78l4b2yrvJ6B
C76hTM6PeA0Dtmds3wZmD3DfTUBpqV0R8tEHabwu25RvFeg1kULkjZDiEiJVVeusWflapC8LBkbs
MoyfkgZmpAAprWrdB2Z4k0+deh+Ghrm2kJes8rnQCByODed7qcUK1A3Add2SQlAYASYGGi/PlxjL
RkTnpzJD8+a2Q+vvIF4NVcifEjIeIBhBhEu2cP0+RVCgqO5bT3Y8Y5J3aoGubWg3GL/03ZAGybWU
kXon4x7n/WCLeevPOa0flb0fuUnX6CjvSMbY9rPVfQusKt2ilaZpdqrZVYPG8wW2fFWhpCyrmWVD
hOGBN9qewkOEvlKYfTS6I99201Ln6K6v1z3SM4ZEoYGQVhC4OaGsa1VE2Q0CdPvgK9Ju3QCZ1o8x
qMKMfo4t4wwyfpz7Jotcs8NRRNWpyOcurgZcVEgyUPTQXs+JY2yzyun3TU1ttYp9hZtIoFnNF3Nj
aocqGKib+qylZgqIP+js6GsyZ8p33IwALWHdWSjxiJf3taxcCf64nEqbUCKDFfsakN6xBP2Yr0UZ
ziuYWhTkoG5oSTNtvDXnUicR0qlXLVskWcS+36zRrJb7ACBog5z/xa6G+YGwz2JtOHQZ3Fc+fqlq
vLapZ45gGCf3Do4hQ6sDZhKYoAyiNJF8duHdAIp1E3YjwV0JEFRPcIVY5GFhDjf0OtByTAxEQ9U1
UT1vta4NQNTZ/d/qMJbXzdSNR0z8zp1t0LC7am4pVwbYjke6KVmjSuxEL60T1ldmaKc3g1aYe21w
6hfH8etplzQEDzBYuMwOYOyNv1BlpDQvMpGti92JqrJAh/+D4ANjXQYKOvkghwfcoHNGoO2XcQ8o
EkzQj/k+zTFZhWmPdzhLWgJ35qErYcv1URw5QCwwGkRj17pVReEmzdoyWMoSNnvoC0tf6eAX69lU
/Du1VO58+Hvc9jbHIuKwbDdjH3ialb55tsFyvSrV8KvKPtiiQB+varswUER/zexKMFtRC5HWtJpz
H81Gthx1o/RmXZWlJ9oovCX0FmugU7RmuSjqjKQAjvg7fwiNIwZFq1iz2/3gYPYDreAQjWDt9kC8
2GLMe2ebGv68r4yQeIKuqyvNtQgNmld20x51K/XdnFA2DAI5rKWqKJPXZ5XE6x476Xf+u9J4i1Wg
PLMPC6TtGUPPThdDO+IGSBE4qEP7EBi6xOwYDeKpo7l6riw5AG7Iadjhax0PoGztti2EeigINfja
KY0AEgE/d4t8Jus61PyrWjqGh6h82IFUU0WgHXvNzC65Yw5a2Z+qb3sfOKn5pULjvejNTFmoed7d
VrIiDMGexSohYOipqcJ7W1XD2zjoESJGNYgn56d8QTAQDKvBtEwYwVyuTNIb1KNSz51yP9WDvJaD
fCGVRX3vwIoXEeNgTqqok8WzKenXatNhCKzMnG0yWqV/1NLcepiNcH7EMbSyGtJp0I08wlc6zFMz
iWrrFVDhcjrRfJOKL3vkVCBDY5iXzYgYwhGGeTe1hfIcmUS1DWmBkBdnP/BOjFk/M6zpmddNgpbp
AOiRgpHsVRpfN52AcZCj1m7fJuFhambiOTrTNF7U0HaeZ2gG3G0MPY6Bp4JeBssctOy5czJ5i0RD
lVsHsSKmVTQSZNG3iMnjQewY6aJ7RO/Qy3QC5wa8ffxgIDJaOBWcbWRodI4hLzWOoYearI2RHRCJ
zQiJJFuieOEOJwLoJtX7Zj8Rmn7b6EPzMJHqQoR6m1354YSdmgkO9LRjORdgR0hjLMIf6anQTHv4
p+zrMtERI495gTa+zGe1dxm77oyLgPVyVZt1W28mOEacO2rWH+eJ/IKFL0tmQs4owRZKPg3LTJWz
5uVlSbdhGcR8xfpo4sJpWy+o8lugbQeTjwP66pDch5zPBwlsJt/g7INBkXU1fPMVSkNM4/0Ntn9G
u/lWeSOKPneVXIh0yck8kZyjlfKhLxDkLx1pRSralaB8ZTSJxHNlUhsVWQPeqgRpG1FOVFhsVO4j
o4+iaEVqD240u8YdFaJXuZrqvn8VaOlv41SDt8IqZ+JbjYcv8U+qzRB24AX4EW+okvzsRjc7q9no
Tq0uDZbYmpQBdDWKE17LRjGWgMT5bmqH+ocFQbXAITQfdaE2B3M0gi2RU6ZHDIf412yU/5/1cqeh
UB/r5bZN+tr8j+Nr/fr2njbFP5Rzp3/zb+Uc/o+/TsOidQf9G73waaj338o5TdP+YmKysKWELtfY
9v9bOafJvzROecNm32jU7g75ov9SzmniL8sR9J7SdDRTCIZb/lvRd/w7N+VvESMKwn/9869p0h8N
pjDOc5B9xINIsZuTJ+Y6Tpgs7me7pFWvk8JcziPSeUP5wr12PZLCqdfA7Y4ecBYEG823usVglG/5
6LvctZtf3uFvnuhnrPvvAl/O8m5H0erFIKdmF5fqzlaqYBkWmNJbJyMGI6Qex0eH2SrzFBJeDrYg
yKcyG3WRzd130NQn8jswo5jzTuu1V5ME8oWmEE8pGx3qOJM4oPP0ATJHriBLOZDnmDOogH1Cwofu
CODDZ/Z22kUvpjHv5rl4mLP4mid/YqplAP9VD5s8bYJNVitMrbCL1qM8D2Bm5nes3lsGKi7jOTiq
jB9GifZQZd21zBJJrxiOC0I8vxgDtl9yCd+GWn3SCG9Z56l6PxHqS/AH/9G11s08N59k6xofBAgb
Z9MAsJVaSluN/c7BB8VUE9slZ5NImBAVroOQo0SNQRAOiWsII/0Sg238UuRyC25pInEKln2DFAYa
c80smk0WWO9Mvltk/Vfoe3Tk47GNhbK0kzRY2fmQbcm2AjXUEfY5sd57uLeJFJh74mdM5kzNFYEo
qWk9gN/D68r+tqrkJxOUfk54/83a0c/mSwJyk+yqOP1u8ocjpN++zmMkRMYVL3kDzc2dbPapizZd
PvsG63eSwwtaktjriXBfiLaCtQKRKYN7ipu1cPS3zm799YxwnNSS9IuB02PBYs8ZNxQcuwDi8s/L
Xj/lGf3u0Tkefo3jxfVGKoWiVjsmcm2mGWxL7CJVXzo2QnwDWanp39mQUySsQkWmL72lPllJC6kU
LhOsnqAlqctEE5KNKhiLgUW7AMs5OAZT/2RxF4zD/Z8f9STb/e2jnoUeY1IJBXEq9a4DCtCifJkH
jochlUnGsJe0V2+1YPnYxUNqxPdkrlBvh4G6oeJy66I8EAczg0bKT+ZmfhBkrJ8e85cgY4uqQRMC
cYttdIsOq4zo2FmfjfxCifz7v+1ZTnIeOvBXal2TAVYeABMPcGPDorIwE4oTeNHLvHVJqwCIM7U1
/QS3ecjQiVTP7oMMfJmYgBv/JBVp8O0GKZk7gnmR+G1f1DS51/RmU8Ty/c/f5vQJfreKTgHbv7wL
QozqcSoK8nhyBFLBu0OSaEIVKkB8Uyk/OVK009Hxuz/mLJRLcP5FWdRVO60Ytidgzqoy3k+wRjq4
ME91U11ed7BsjvhspsnPqfa/+zPPbio/D3A7pnmFmGy+x+C2J5OB7DgzJBVysH7g4veXNbkTjwRI
uxHZqrElQCeYgqlQ97Ew8BqNPdgjVpUvcQUA2NT9Nwc54CJj0KYrpJ25f/4Kv1ejMwbl7A6zxKQw
LMMud+3Qv5Qnd6kencg+E6GYTbbagtTDtRU4j7reoL1jOgDxNc+1HoKoBijquF68SW2/ZMRR+wFA
IbE9GYO4kD+6SWjthzF6qyL9bjgBBdQc6hIbhtdk6ieTNT48jc7ujNluqiE0jWpHDhF5HohNG8br
6Yb1oM76M0IGUPaOeYSJ22M6m0pr1dH7dkK5gVS/mtIIIZd1qyD1nfXubiigSRv5xkG7wboGDRBU
6icH50dzbbWzMz/PIbwz36l2caMgMejIQ5uZUraYaTOuiae2vICek5gNBKqIxkoaieSusEr1RmiB
tchO2h6ElQBMgblwmDhPBA9Sr9zPDAipptmkOurXIX4CS3+ccLI6GlzAkJA50pAsTudOJUIcZzSq
BdrBaW9nEl2FMB8MQm3/vKA+moHzc27iL/vaJ9/BLkythOEIXSuP9sSF7DLLeWeg/KbIu+uk/sLn
IknLWNEi7YFUVnmafzal7edMot9svp/l4y9/fm63NYk1okRhm6okPU+Z22cUPajZwmNJSeGYBAuC
emiuog7fEsN8I4EQiVqHl4nGnkBTeijVnkBmcRPSdn0nMKJajELDktvEOA4yTNxuWVck5Y0V8S9z
e4vfzsTR7crMwiFW77O035vkFC4YJXzy/dvCc+zKWeWdfrDLIVk7SrBJff2VmE2b0oy46ypDLK4p
VFO0zo+znW6NBmk7lxJ0QKXeFbU+rEjr/Sp8OKJK+EemEUOiF8p1n7ePSSqfQyN56TnEUc0g1gqM
TRkSBzpAyWAfePnzB9Y/OFF/3rW/vGCpNoNt9Xq3U0cK2iaoHpoeBVfZg/gg8gLJCXX6xtog8aNr
MUMOue5ZHIpLbuJkxQz0yoWWfnVCIKqoPHX/fgBEC7tXD8RR1aes3z8/68+5HL9bDGc3Ik6NoOqN
rt/BvF/X/ZXsrw10LqaRAnXisDCZ1wLzrpNxp2GS8Jc2ExMXDiYAh4KhCdL1mMGThzNmg/omGV8I
LrqSir2uwHlKu9oQgAqKZS0aaW7qmTwUM+Dv6u+gJyhxrGVddV5SfAUG3WSGruHBru8SSwJNQ3RD
RU6+5sEupdaBsxfg5JD130ed0E0LjQNM+5/fw4ff7Oyy9WfOuXDo651QHHMN+p0+JDnMdUuMylaz
a4kRFPtBoRJ1VYBzsjLVpTI7mNfF/BopdUAeMLNOoixPvUat5JL4pwy5C8ERhokFpJkIYvvkYU/X
5O8+2tmVrUw2+AmiuF2cJULHKUv6AcFC05Wfhz61sn2DHGggpIQNiKBZuiY6KTdwioNpaQHOETJ2
0BKH0dGGQLwfMhs2dTbrK+IJdbh0HMeANdg7SnJ7rOaTesY6Pd7vHvv01/llX0woe05mrWIH6Nsu
Z5MMoaRNrE3SoCzsnXL2jLBs0VnE6N5M1Jl9lhMw1CGVy4LqwGTnOyacIhmdNkJDsFgKauYyjUPy
iyzT7VUfubKJn4VsjdZLU2TeFla2BUHs1qKUmYoAXo6QU4g6nODYFhmphoFOFhkxJxvCuvVFpfS6
S5BogFUdMwXy5GlRtngZarKehU/Rd6oamelVLMOk2ZA5+GLX4TEatHVppsBiZritfEhhJfdiH2Ha
QnZh6QUGQfcGEtItIyAS9tGpqlfzcd301nObnJR9sgi8Hl2jq6cpisHBNlYXrpazAoZhCFZH81ru
cLTzvkqaiaYZSu69zB9PsGPgBjiZXVl076OJx6dVyhmLRlN6Tk5MVWE0GLQL7VlrxC6Zjds+NpAY
hBXdiSFuRr0/mDlikZysuD8/8kddyc9a9ZeVUgxlbsq4THdJYj8TXv21HfkGQh2CZaGHR+lYz7ou
nzM9vBnRt61TXCrLyFJgY/JTOogeHZtMe2WC2N1lT6SeVSYGR244yhwko9KiG21CbeRGvd7e+0a+
IXcQl4nuVEsdf72Hy5gUmDgfNgQD7GqzCOWaAwZZ7wxmdBX4c4RNyA8+2Vcf4T6gR//YV3o/ybZp
1XIXhKRwqUaF29ZogrWR4qyniBq3CXFOUrFu2oC2eXZacn8soXoy03o03OOJ/inUlTJ0OngCQy5K
FuInN8xH/YV61mFqKMzsskO1mpvJFp3vmhTCparYVxKy22Kr2928EsJ2My28vfBrnbWRGbJEctRh
LPxIWxNPsFYzLO5RZO/R35Gaoa4bh3woITGboCeI/UcmpKx13I8gKEiwSYE62mH7yUDWjyZiq+Kf
H4iPLoaKCIWd7PtHI04t12h7pHbJePTjka6OcNqFSPJ32Nx9zilhhMW9SdfvksUtPKNFMzFpwVsR
mYgV6vjVspVPxmh9NCJQ/c+LTy07Zex2XYg8Awwn+OpTM//QJg3LeF8ASiMLXlQUo1HU7xPQMPK3
v6qiONQRaECvkc7X21j8QAyiHdXlcNsGhOIbWnonesObrfhFSho6DJeI09qbP3/jj25s9ewS9FNF
gPzZ3U6r+kdB8BkirnExtoq9KOvsRUvar0PABQEfAwvVIslNIcFLGAbRhdcZNGUTkd5gdtJYBTPr
nZegoyGK3oOcqvbPT/mzc/nNnaee3XnEn88hNppup2so+hnLfKVVY4LvJf9uVB3dUxHcECKDvnTG
hGMWB63gupMqEy5I+CTP2hAPs82FVfnPsqY464alUurt+ufz/d8G+q+it7poih/t/wvOeId6/GOk
//iaRE37P//rn27607/zN8Yv5V823nhJQJep2rpqcG3+jfFb6l+2beqkG0hHcxz99K3/7Y6Xf6n8
K8gnYQdOnnp207/d8cZfUiVWhehrLLWWyv/038D4T7vyP5YTzvyza4jc/TCx5tzyCnwRbuowXBrv
wCeVwkc/fnaPWFaKCMDnxzUle9Id81E367/X2T/yF37lJj766bNLoC0MM4mdTHikRXaLEf3EwkHA
c+Gvnx33DAWJ0NYVlmdbZM2Zzt6IaAl/WR3Hv9/t/8mTn53d04S5DqLUwuyqfM1GwZQX3PKX/fbp
bf1S5oQk3Cd+B/NQ6OY9s11em6G78FuenY6BiT9jHjPLowZVXZS5YkmeSnbhg5+dagbeqwGzheX5
iJTcQBZbdFDW8rK3clavGqWQU0+WG5JZ6vChEz8qoyvdy378DAxznGHoEq4OD8sqTU+mjIxBVC57
6eejD6VedzBWvukhBlNu+1ZlclXWYb+46NnPZx82QWj19tgJT2Tdi9/jXS2Nx8t++mx/FgMgSlby
05JJUyfu5JChdLvst892Z1qneUp+FYqgEkH6TNTOoq7bT4rfDw6W88mHftyNfu0XfE8t/x7Tm0VZ
dbzsuc92J6vEITmFMyuYyBJJ7eXQ+J9UhKfD4zfH+E/885eNP5ulRXBRTMwGtd2iRXhyQz4YoU6J
/wnq+9F7OduhoREqMYniwtM1dStVZR8M3y97LWfbE5jAmQc1FB7Zf7ta9K9l8K9q5L97S5yzm33P
eBZcCyCBuNK3mY1IptP0TwrGD97If/CJ+DT9VPVHrzfMgzVnm6xqvYteyUkO8Os5ju8FF8Np3zOF
wQt1fZeow+aynz7bmJrfQRwqgKOVYmGElErzwzGQLF7262db0xQ6yQq4mph4Mj2bXX0N1H3hOzkt
/V+WuG4RIuGr0eQpqv59PqUGE77wctljn+3MMJlyMXbBxLS+cVoRQewsdcOsLjtmf/Iovzw5getW
FfTNiL3GOvqOwJBRPVz24Ge7UiE5ozKm0fSiUn8chPmdMKB4edlvn+3L1EyMgFlzoxdVYm+m4poU
409Y2Y+2ztmlmSHRVdJomDxgUUZltvF1OjjfL3rsc8pnMjKnL9TBJE/0NOum78ky7F4v++2zfalj
OCB3ehw5T/DNVNL5oWTzZe/knEUhvpnENrp4r1aH91JpngLjk0m7H7ztc/qAaXra7MS87VrLrrui
u1YD5VO8//cXj3a2K7XYMEsHXtmDhGIUW2R1D51eBJfV4drpb/TLzrHqiSi/shxP0cpvqTDvs9T5
5Mb86KWc1bM104mQx3eTpxPNuFBDbcfIK/uyolA725b9rJ0EkcXo+d2w1hodhHxcXrYEz3ZlwvAw
pXPKCf+WfmuglUfieOHqPtuVqU/APlMSuNDkKa9HRATvhsFlz32Od8ZB7ZPSW08eU5pwMqZ7Zj5f
djOcw5UBkSipfVolCXTv0kFmAOUg6stO73O4kbhOv/FZiZ4dYKroyI4n7ba/bGuqZ/elkeuZnVQs
lL4j6Co3vgQQDRctlHOMMFCS3lQ0Fnhiqgit8hGLappcVsqeg3xxIohyMlqutLL9ohZEtnWqerjs
wc92ZlrNYW1KjpSiht7NpcGYreTCS+0cPqsKqWpVyaWGxvmuDcIvXWJd+MLPdmaswWaGvGfPoJi9
U5qof47T+rLjSj3bm5VBRILN1F6MwPmDGC2SwtKLDivpnEFAY1zIRgbZ6Z5PMoLR7XdTXPQppXN2
X5r5aLUM9x2hn4h1dcgJTo2HS1aJPIlff70aQsOyVeTZo9eIXOD8zR7CZL7wt892ZUC0n8IUQVag
Hc1e2mpumpKcfNmDn92YVIKmLQiz97pa/ojHVlukiA8v/HHzn29laHFHBUbEGtR7BBhB/lrl0+1l
D362L0O9IghS5Y0TPnhlJAweb6KL6m+CMP/52AQIG2mIJN2LZuWdXKw3ArIu2jgArP/86bAQjQwZ
c+XF6HiWvtQRciifsXin1/qfbbc8gb2/LsIeL1Yr6B48O5/uMN5i5kyST4iUD37bPtuWdYraiMky
o2eaOk46YSGmywblsk1/kqL/+uRSbQmf8Fnibag6XjCQkTUpeXTR9SDts80pk1gxypgxNRgD1ZdU
a51X3x+G7UUL0T7bnrE1apndiNHDVf+oWvGdbC/bPv+LszPZsdvmtvATCaBEsdFUp6m+yuWmHP8T
IXZiNZRESlRHPf1dx7gDm3alACJABoFD81DcbDbXXp/0YnOi8Qw6DkNWOZpQultTWCNGYdk2Ib3Y
tCPKh/Aos8NNI32G9fexG/s37g6XX/6HeSi90IySZkF9yeBOBFXnZiEnGMx/XcGIiuv6GDboXohC
B41HxYuN/zZU55iVZyLjwLnohSgHO2IuI/S+TGA0FZn504qMSli3vQgtt6SEMZUGs2020SlV+waT
6ujfoMaFF6KKjI4rPe5QNEwvzbj+bzBBFx9x8WT+OTyBGarAMKVYx9f2n3YS/+Iu2wQdaPEi9Wvb
qL9FOce2wz+30190Urwj1dew8fACE2ZhG8n2AlsbOOe2gRPdXobNEeFFZktGwB93rFcWVMrDllkG
W4SwnJgQXmTSnbYO9KL9tNfuQ9mbD2SSp7Ah8SJTVCD9CIO6yd5012nP4YJkwhYr4UdkZzjgg2Ny
GqYIJ6yCw1cxuN9eTC6APhRsQUwOQ3JLCvIxA/c3bEi8kKx2VLKODG/3bF8+49B8C1hO2CzhXkBC
fipRdw/d196JD03J/961CFyluBeSYL66TdR8O41414dhiBhR0pl+ChoT7sUk5AIp4EImOcFy626T
5HnP5qDEveB+UNajqWFb5E7AnnyMBkALS5hQBg64F5YNrC5TsyXu5HSNKuHkOiqn92FD4gUlPEtq
TTo0HffJX3W6fYAK/i1d+KWNP+yXPwSFP+WV6gqK5IQhdLakhl0j8o9Czp/D+u2FJVx4octz8NaF
I/e31uxfgLkZwkLnhwL7p35nGaB3m0KeOnMAGpUdTFpx8QnrtxeWoFmlPTjlMBYCW7cv4AJJqzdW
qsss/sNwMy8sYRTV7wZm0SfStPRrvaCqHCZqKKnLBUIfIIfAMPpRNvjT+CSjayOrkekUtP0Cr5dj
OxX/BA0P8yK0mBJF9h3TkeDizbf0087lX2FNexEKefd2MYfB+aea3qsNRcQ6C2zai8+Sz0BrSmQL
SzI/lTw7okYmsOlLbP001k1awzOoRq9NbQDXuVinUx2UFhOXotef2x7B8LEV7CuAdjLbsWnddtPr
yL1xWr708E/T0YtQ1M8sshUjVsTITV+gl7MPXVHbNyb7a617O+fmJItFiQtnz+Nv5dSgIGHhf4fN
FC9G0w5O5dPlpGy67nkGdTNfxyxs3fKVQFuaiY1neM5EnhOYBTUsOQHAJ6jjP6oFfposFoJDlLzi
8U4s4iGBkr+kNGx/S73ApKjA4cBo4O2uBdhmga/FaNXHsG57kbm2HJYfWYUDbfsBPIG/Af38Etay
F5jY720hKMBk09rLq27um7uCg9D9361fWvnDDE+92AQLqyeALbsT/EEsnHyrdntq2T69t1VWVcf/
/ktemegXPdvPQdpc6rAB/LkQVIY74+Tn2MirsKa9eV4ZCiCCrTA6Lv47GgHzcElYWiX1lhZnUL08
STzGFgM8Qheiv82uDlsSU29hAVGsQ5kEsuIJma5gLXpO6FuJvde+qDfYfcVIvGvs/NI2+gZWrIcF
BeOCR0XYoph6Q47Ced6iMBIJZq0+VEn0aXfyn7Cv6W3/QqgtBukGT1b9zEABh7l7BLpt4FyRv07D
GdjU0oCSeGor+29WM1QB7X3Y072g3uKSrq2NigzXK1KB7wDHqU8lFLdhw+ItLraR1LXuMhPr7Hlt
x6ti42GPVsJXMQHa1msHr65TFkUAxVf828rhSBXWcX91aZJWSIaOd5WDK+jWnLsL8CescS8+p3nW
cemQdkfJHYoCIQUabJcGNu4FaBWB8FQpzJUetbcH23VYAWgUNhF9PZC1QKYsHNG/EncNCOepG5d3
QYPi64FWAuf2TuBzJsQchmy+XVTzEta0N8PB5IPrHLzvTnsEd3nAH5ojzCPDku9+9f0Ew6aN4sn6
NBbqCTUljyMLXK9+uDz8dKIo24q1fY/RHnjzNb6QBgl7DhsSb35DSSfrbECvTVVcbfiYrYxuwpr2
ZnesehTgi3U7xQ5qaDffQeEQtoD/sCj4aUA4XzYBqh/mdrqfC6se5yYLO9L6Feu6gAu3dKCSiYj2
gKLTu0W0gd329p1o1BBF1swhrwwfrw024ShVCRpsXwlUdDZOSYxTBFif8loUewUr2TVsEfSLrrUD
/8RkGRZBFl0Bk3oNB7FTWL+9kByM3jIYl+L1JN0MEAIXI/VhC1tKfDEQqChNnELkeppdBFPhzqGa
vddh8e6rgXCBgEG4kDjmD/EDGfu7Qo+Bg+IFJbhtczKMFAcgiopl6Oe/iz7wdvKjsP6n0JENgJvT
gDloVvY41fYug6Dhv7/ln6uKMuFLgUA3rGCsiLQh46rcUdveTjrv4zq7JWlqPyxpSx7EvslnGDse
uGvXhxj1a5+rNFnvUM9j4cLfctgJLhtN56tt6WEgCue0J0o4TFjHiRQ3SI5Xz24lkQ5StgpfqwPY
nt3gUoWxFvRzmhR3zPTX/z0el8/1h5uJr9VJigXQrlUvsHNrX5JxuinUFFZZAb+sX0+CDn7rpqXd
ctqzr2bgz9MeeA/0ZTprjPfdCZxSOPfDFA8ecgnAI2EDcjnw/zT3WjhGzSr+galW9wZW68zwsK3d
F+lESw2CyYbM7xqB25oMNcqjxVtGP699SG8nq8SE+WZ3A6NXCwZAIVvQLdawAhzhy3RQOV+iihmj
MpCuO+8FCjylSt44qF0O2H+ag95dKmkLEoO4a04bFNzvM73Ag9MdgHs4d+2YhT08+oIdK4pBQ7oI
p851qslpLabsEQnEkQWuh96PyMSqzF7hPZavxT18+2/LLH6j6cvU+8P4+MXSUHmYYSJYDoEqbl7G
CEeW3A4STvtJj1ELmfeoYvt13hcORtU2AenImMmBJwTCJfyAwtSGIEf/2rrOGpsqNpqTLRQs4sV0
Bb7rx7Ce+8sMCq/jRKHnZI6uFEnOfTP8L6zpy4z9aTEARzSutwF18jssKPVsb6PBBOU94A74a9Nd
VNYo3M+w8LYW5AwxXmpEN8hqw3rubc/FyIBHsCaF0FCkQAVV06GLkrcsB/682KAS8tfOD3XJp45D
003d+jlBVW41An4a1nPvTrgDyNdaZFZPILvcxxX8A3eSBn5PL0hdaZjspUKlkpphI1fV9tBuLLBx
7+QMq/rBTSO4hID4XVCh+8PIdNA9hfvio1Kk2wLLK3Zax/2bXfobUcsPQePtK48GOBHBhAFV6CDB
gAG+2jVfrQsrJOS/KY862qKKHK3XiTpFrrmt6frGtvHKJPRlR7oudtHMsGNAAednAHvu5RZWKMt9
3VFshdjSAvWmVTbDSKXM/i1gpRC20vq6owbVbPCbQb/JXN6ISTwsNDAufd3RWMRWUYWyTTom0Wlo
ukMlOnkMmyheYMJteZq7xfCT3Xd5Terkw5q6t/x5XvuYXmQqIHcgy2jQuDEv8xJ/3sG9C+u3F5fA
XTVmNRCRwdf/48Bj+OSEvXWgXPzXdbAG3YLQGvOE9+CGuCU9pwygt6B++5qjFCb3SWdRu4Ua4v1A
rfqUaD6GfUxfdMT2UpW8EJiEJXkEXOe8RyRsfgtv01yxOTA2wMptQxrrZhonkAltlYStsr7wCB+T
LGmJjm/F8oIc+Wcz8k9hA36Zmz/t9tXCXMJ4gqZXsYDcOx7qUYTtx8LbMaVszebSlp9qbQAbHe7a
QQSOtxeXq5NNY5sVBewihsXQqJ6nNokDJ6EXl6UCGWTRGBO1R3e1WMDpSknQtZYLLzArwiBFn9Fx
Ind1JMhdOx2F1YFzX3ok6rJLd5jrn9wGhCs8kVmng1I23FceTTPjXVkvsN5Z9X2xRyclwgTM3Ncd
VZEq+A4NM1hpvLi6LCglnMvDJoqvPAKhuAUYBUPC1vGlmMlVMnbPQaHD2a+hw2HZ5VK6shPKc0Dz
jQDxg/9UWNteWIqZJGoFVPkkHYS6XUNelqozf4U17sVlsYJdA84DO42wSYJFTwuuunnLwuaVTY17
kSnjqF82haL7aJAPncs+roFOBNxXHhEU4OmuW/ipmwGUaOp3tZTnsCHxwjKqBYmgsr5YBRj4hLKY
Zyg31dVtUPO++Kgsq3lqLlMcYMcz20h7ikrwLcMa9+6ZWxQLgJfQ9zR6SaYeBujRHPaGx33FUQwB
fT21SBi4Iv17U0gvL+Bbhh3wmbdpAiVB1uwyVeYIoJca1O8rQkoTttszPzwTjDMDx+MEj6pHmrYP
e9gDCqrHfw38eIMeA0HET9E43+5uvS4mE3Zu80VHdiDa0mbmp7RNHpakPEGXFjgeXmCCYLbU8pL7
ESnX1wm19Rmem4Fz0Nsy9ZZMid0rDu5SeVfMzUfl2sAh8UKzK/s6FmDIgAURPVEF+EejSnsIih1f
cBRfCh+LHkcUUcO/LrPljRvHt1yoX1kKfcHRosUWJQYj3nP4ynd6q7+6OsrCTle+5gisGyzjKUxf
jKnEAd543Tu8vRVhHzT1YtPoeKtKglGPG8fOBdKVT7PS7GvYsHuxWcxLus5QBMAygCYHKxXAfc6G
LSu+8KhwW7VZGL/BgbX4BofXOe/AvA3ruLd1mgTvVHWJKxsQEGAlENWjrJC9dWu7/Pzfk57c1+5s
aSTwjIIFsUtp9bDXTYli345SUBD5YsJOcqkXqoNJB/wGVJyqonqsBjhjAsYZNjpeqHLgObBZXFaB
kcWHbiyXw8rdWw6xr4STb0SUJBq5a4Mp2VY4HiqgPA/ztqdhJwDfh8j0aHyK4S2pRnANJv5x68WX
oGHxBTyqK4UbGYaFLjx9rHhnXia1Vh/CWvciFYzXNWsVpiSV7MvS71emt2H5Wl/B00QtDi09bMJg
rq0PbZ3gtGh0YNKTetuo2IwoMc/5CcWzwJ5NCrQWvgeOuReoo26XaUNN+GkuZnY0yQYJrNyrsNXx
NyjN2CdAuiG9UjUMfMvpGojzIEUW9xWN7VpH6w+PUzCcUKsMQ1687AMLGjZZvAhdt3K0mUFOlfMU
tsIw+ketYRF2afHFR2m7F6ovcRDNyrQ8Fkn8d6vD3hG5rz5qNl7tfMOdvHDLXQxvtsK9Vbj4yrry
g5HwcwokYvP/T5WsO28L/U6W5X3QcPvao3bLgPdL0GvFi+4sqvpbL2HbHNa4t4kOJTULaymuttN+
k9WQYsap/v7fbb+yE/0wVv1pTFjkug6SZngobVX1Yva+uMfuVJ/1soT5k3DfkWhLcN2XPcbGpiie
TwBHvM0u7LT//gGvfdTk1zO6zDZe9z3ByM/Fo4Lt28Zl2PnCVyJVg0potKNpSQTq3uTXplvCgv+H
gOOnYY8FZHC1wJgwCywsEn2iMCrs6OIrkUhqQDQVeJWIrFO367bLM9x5w/xP4C/663hXcOIAhwaD
0kbyZeuRCMmICDP44b4tUV+yjqF0Bw8qrWtvdAIVKe4yNmyq+GqkrCnSLrksLVlN/y7VOqKEMRkC
G/eCdAUgVNcTGq/kdKwneifVW9KyV2LUNyYy9VyWsGZNT6WiVOR9mthvWx/BZJdOUxy4qPu6JJBJ
hiKx+FvWsmnuxz5aDqBkhRnEcF+ZpHUDO/8Ek3Kjzh3AVV6PZcLeOOm+NkDeSVdD9E26EQvkGi39
e1d9Ew0/tpanb7T/yhrjaxRaAZ5yWlw6X84fuBluSBxWmgFj3V/DKU2LqCuXS27RwLteD8lNIzMb
tnH4+icARws3xSU7TaZ/yPR+XVEZlhP15U+QS3dm4+h33YNWYgeAqZEHDMud+wqoQUPq6HrkcgsI
1k5dT277aA8ThWGl+nXEm3iYplXjY85aP0xx/8TbLKzUk/siKJKkS6TTCHZwWf3I0/JahBnNcd8v
fG/tTiZyWdRl+n5m3YPshQqcJt4WmsSltGmKNPFWGZE38/B5c4BSBe3PxIvNLRpHlOpjSJbVfaim
6ibTJjBp6cueWBqZwUXouN32C4jxQ6RV0PxmvmIojoEbZCtWQ9EnF23sfo5gIxi0QzNfMERT0HIW
wdOTlDCd4iQ6zcbuQQPOfK+iuBo2WfSYKWNRPS/d/GSq+FPIt4RP+K+hg5tzqtmIuIQY4b0jxJ4a
FNsc/7vxPy/izNcMKdVBjgDBCpLEyeciqXLUwl114x60P//wNv/5/RPq7GoZRxiE8mpy8Fzop/eG
riroqMh8zdA0DIspJnzRCTyK41JmEGxVSReUbgHr8ddxjzjpFbkMTaeG94zSG07CHiwAOPaa7u06
gLqK47MyRd5U7F25ZDJwKnqX0KzEARokbnYCMea26dsXYFeCXsqZrxmKNmiWVYbPOXfA2dX7ag4b
CJ7/PRX/vN8zXzXUg8w5xiPOcmaNjsOk70CHCfuUvmSIRxq3OZRQnaje+5xa4E8b5v4N67cXny2Y
PQTobFzmMvVQDn/1KQ3KPTFfM6Q4WfbmcoeT9XQUmu2QOa5hingABn6dg0TSSMTIU5xMHD10/cuW
mo9hA+Ilh7DGEi4ERcsZ/9qM4l/gsL+GNe3F5BK36TrCkPSEMq8sp6AgnZZAizImvahswQ+lpU4v
Z3HxHq9QZ1uPYTVvTHpBOS8Lr7RNsBCCQgttj0pyiHvDwtLXDFXZsmx8xqiUjBzSfnrqZx62gPuK
oSmpxzJxcQokC8BUahqf7TYFPdsyXzBEqmqkkmK8geYEMsvQ3FH9FoPzldXElwylclb9VF92HjWM
z42i7UfppiK0ee88Gy0qngqDcWk6oB9V8tBlYYl45lsVjUs5dzG0D1hPnI7zCEiDO7lCNhi2P/i6
IZuB2dSmJD2BMvyY2uqYVTJsnfX9iuIx3ZWkI57k5kjneq++VdS9BIW+8KJzZxneUylGHASvx4Vw
cidjzQOnoheeyxCTjGzo+MzFI3BAH2A+fgrqt68aYhfq3zhD2Axq2kJysBPnm0ZszVvlR69MdF86
xLgrGS8g/RJ2eQF0uMILdBc4V3zx0M4hne4qqBG3Qp4GWj4Wa5htG/OlQzB+jfp0wNuwGZbkls8F
OcRp9xYu+JVzra8emiKwsVczQieYVClA5Ib+Wya1rvNsqqrAL+vtoNU8wtAJTBDU06+A0Is1XyKh
w24rvn8RqdyOuyZUEKQd0gcdwZMYBTNh5Z5QIP66+Wvp4DMyY3iQPrtzin7Nhq4P7LkXqDbmTV1b
vIAObJQHouTN2OjlGBZNXqASvH92WYvDrbP8uFRFc0gVf4u89Uoo+ToiBpyGrMilwkHFtckbW6Oe
ai7XsNXRty7qrF26IRmAfJjrMym7D/seVorEfCGRWeJohZsOnhILqfKy7nReuDB/VeYLiVTXlgBb
4iUxytx0kC1gulbWgV/0NyHRRrZlFQBhcFEesjF7IjzswZz9piQakB5WKka6jLdljon5z/oWovC1
qeKdcbthVapcIQ/pmmzI97ZRp7aMwh5AGfPC05V8yDYpsLKka5VTUt9F0xxmeMGYF599q4QrY8JP
AL/2j2lfzqeRl2NY9DMvQIGznynbYrSeTGNOwODWw/g+KPh9OdHeb+B7TlAoLp0DGHGfZF5v9Rh2
BvD1RAOraEO7yxF9/JY02V+tDGOPMF9LNGw9L4fhokp2xd8tryxSZ1WYGRXzpUS4e3bDrlvkzMod
QllRu/E+4lv2KWzMLxvsT29mmYk6NeJ9COWNELOQiV3DFciEHUV9LZHh4Lv1xXB5QqBXMCw9zW9W
gL4SoL4JUGFkD5Lq5RI6s+Jh76avkhYq7FbkK4kmHC5UPOMsSuchOhE9f7d62oPUD+w3BdFiy6kY
FZIsc1afGj40UG9kYc4uzDcBUiBJjplE631nj6pJXb7qwPJs9puGaKq0wz9IPe3xlDcx/UKrJUgt
w3wFkdazysB1xgedyJ0akr9lqcJG3FcQxUACZeySR4yL4t2lac7Wc1D4UC85lJVZT6YBK/m0ZUdp
mocyNWHZT18+1NKeR2yVuJoXy3TYcBTKWjKELeO+ekjbbh72AXU2vWreFf3wsL51j3vlZO5zzMrS
ZnxvdpzMa0pOwNOxr7ONkM3ZqzX7GDbq/v6pCxJFuGKdIHm4KSxVeY08aFjb3vYZkbUzqqvwRSs1
PbcKdGLIofrjf7cusaz+rlFkPs6s7wZGix6X87bYmvvejMVHNi4QWKLQImrzrE3EfSvS+PtmOA1M
TvnKoqkrlmZYSlytbXe/X3IwBVzO3ljjL2+qf/hFvrRo5BSMthrbKoqHycduZF1yajI5oiZ0gy/b
aVg3FuX9uFt9KAqRwvCQRjZsIvjiI+26zNYyAlEYKsED2Kgvw8ToG98qfeWXebFNapQULx2+lUn4
Zz1O6hDHRZj1M/PNj+g8tmlWFvS02VUBAp4mxzabRVh4+wIkPKxHtXOYxKwhT6nZk2vuhjRsYfKl
R3Bn3opsQtcHN94sBnrPIg7beH0HpG3r0z6Km8uLDxJMmK7rM/TC7RuGDq8Eny89QkW9zExj5WlD
YUN/qmUsPxGl8eS7TDWQnNgyyXAWfevw7jF3cgzb2nxdErF6AysSKZxsThlgIWmU3Rdxb0nYRP1N
m4T3SIA8EAW8WUzem3jNo1iFrYe+NGnPgJEXRStO1HTJxyWdm6d6GZsmbKb64iRak1JFNSaT4NXB
lnLPrYkDn8p8bVJipmQtSwxMu67N0VX01pRVYDbBd0riPMpa6dB4nDXDmUTd39PuwnRDzFcn4Y4V
jUt0WdgqWVy1/Yulug87DvmapAWyElM5bAdFZp+16rqnWJE4SIMHG41f7xP2srjXZQuMKQHOfuXy
f5c6nP/ePF85WsTe1rzp2LWKZND3VcP8FSCihuQ4mA/0OJnWffjvv+SVVd+XJVllKkUijI6Kthcc
oKc87uP3QW37uiRiUUbkFizLhI/q0NUQJvctC5ztvjCJky7Tm8XiyRktcw0HyfOYdM0bg//KuPja
pI12NZ+AsMLJZf2aFOoeLulh65dvFQRHKRpJ2Cecli0+wH35UZdp2KXfF8qIGG/OmmJM9p0gOVyX
CayIbFiJEvOlMlNqtdAtclvtTtdc4mYeuzBab+prZfROSEcaaGWiyX6En+GTFlH9xpntz98y9aUy
HWjx4zB3l/SwilALKk91Mb+VsPixRv1+IoTp9K9LwF5PU1MvKdQP3Si767kkq8ijrIrSq6617bue
FJ3LdYYV9CCrWnyKoCBdjjGDE0I+dKqajzNEcJf/HwSl82qK5C0Pgzj+sSn+3jvmy+DKTO6kXPDk
gRokWdyXltspr2WTRPk8zaXI67Hj7+tyVtUh5prp617TTZurZJnmZc+N2+GGC2FU42L8tw1VHU0a
Vzf1LNx3V/ciy6GeVseyzOabRU+JO1csUtPRuB5qZAfE/Qyb9Rl2cWyNenjszLXIC266F703XJ6y
td66Y7MvhTokc198ZYsz/bFWav20EaPKB8gPxZwXcqiGg3PL/H51yy6+J6orKhhgNWq87XW3Pjlg
/dLHplKS38OMay/vdwYow52K+qoExnYf+xe8Por1zq2N1l2+xmwq9lyOo9kAQicAAopt6mAbCQCU
3M5Aa+8K+lgdQ0BI22K6BqZV1Vd6RQLss3WJy66ck21yGO1YlJ/AcRzedRoXv6ddsrbNFeV9fZuR
tCGPfTPG9JAZZLPvI1116zs2Dv1G8wq2OAwLWKwzJEVb0Fq7Q6tautzPY7bV/1vjJDY3pVN8jlFE
xsf6OaKg7NxXyT7DdSmeidDPczqXBs+2MWTaeTKvS/w8zqS3NzjRlzLvNi0tiD+t28+gywK6fWRj
0dpTWpWa/W/qo3UQ+djMSeuOlggrJRzPlV1BPJg7lX1bzVDE30FaGIePVED5dG9atvZPUSqi7G5c
o6x7muW+4APIRRVzDmrz0rMDyvXdfukknvG6g0BVQ/VxaWamn8qGySY9pAOQWybvplhP92AJcPmi
khEPT7NVe1FdNwSjjBqRujzLai+0yTlUXu/LmcXr09R1SEKIvlqaw9qtvf0n02sxzqdp6OHtT8fB
3kHpLCeK0zWTnKDceVs+9EWDdwWYNLXxx7aoaHI0upTH0RrSHKO9i/HVkWsCpa9PdXUg+9rseJ7p
psdBJMNjudQpLBHLLvtSpNKUt3D1GXHTs0U57vhBUdPi7jek+sBldxkcc6UxCvGRxutoj5Ni9Wey
a22vaNZFt8hIjhHStFVHTm406bt46OKbSS50OPSdbpI8dt0szpqWSuZZCpx0LocWjMwsZYXOl6VF
broF3uFLV/ery2UpyzjvIrxXKUvGKwlIxhkWcuILSr/xZmvGXR/6aqrbY1qso8tj2Zmr0az0r3Xk
juWWGaMgVK7legTruJyvDEvpP/W0RCChNvyDGDOtQYVu9uKIJ/9SX+vB4JVmGfcyJwvLPlLH7LHP
+LqdLexOqsetzKJzBLJDfwN5of0yDHF5W89V9XeiYvRKKdgVHtqVr/RmyopavzcREF6HKoanznFv
uyHLY9Nl4/PgpHpuNerk83Et4ndboWR1tA0h8shb2YDc1ukbne3muTARLmuORcVynHr7vrUDv3YC
hK3jRsU6nqOud+Y8jbFbTzg9M5XDamP+dyx7Sh5IpXSVQ4EyNHdlN+MNTaNAbL3pG6UPYxG1/TXd
i96esOc6+wBV8E0v1/HfeC8xOl3ZHG20lCXWmYHeKB1PL32V4o/jxWKYDg3eiZ4rVOPLPCGOvduW
Qahb8JcYtABlY9mZppv8oIZYzXepNSgFqrRZ1Xme9zq6120z22vwZra7vgUuOZcGrkyHpaTJ+i6h
DTwO6bC352502wbyM3H7J9PL7UrgjeS+TqumP8YUBcYsRVLjPtt5Sw4bdxrVklrZ+5avvP8+rm0v
ziWbxZZnSo5JHum+3p6HrMJbSEn3Dv9OUbGMF0Al41O8skIdXdcvUARtWb2/16xa6RE2wqisI/O4
v0/xohABMZEZ9WXOJlhlg4i30GPdV+tDAXUvHrjltLWn1SXUHWQNK6hczVzNV3Xbgm2bM7q0OUWl
911MK3peumZ8yRxYhqsb5Xg9KCh6b0fn3Phu7XpT4M0JIl/+bLRr5gfsRQV7sFPmPrnMxPU52lF4
fdXICJ4LBzVQYNEAqeHfS8Et6sczQguUA9Yqu21nmPPd9HDnVSpvyoGa4zzBBethWuqsBhYqJs0d
ZtTwUMm6Rln72pV4fQWq5+SGKl6f+wsl7YmyRtPDrEz8v1TAeQ7pvK6ExfzFN+WTNGKo2jtaSsGO
sMEkRQ3XjSk+1qkkp0mX3xsTTS9I2O9HFKNgoldZNhwiAS87XA9S8dzizeozt3r5lu3tNuRxM4vs
UGQFuzE1NfDgX7eH1JL5fd2kkh/0CEtAoxp6Z5dl6fN01d0dMjblYUIZ3SE2LblJbZ/dbXqfyHGV
HCRDiT/UfDG2Mv9LUb/7TmlTbU2eFobrY6ox799DIGbT65HupM83YUl1blqVNYdmbRd2HJKZf4mL
jCOzHk3bfkBUp1Guk3mIXxBUc3HcMhUN92W7V7DQa3Z9Vrao0yvIrBqTY+rZuza1cEQne9zcVBQA
4UMk53TIYb0nrnXV7NMBVhRjdS1VJh5AkRvmXNdRu12xqqnTW1ovsZkP4za6ac1H4ix9MqoS6WHt
ASw6Zqotn9vB8OFoLKk/lslo25wUK50OtmmnvJ+BA8tHztX6GDWZmA+1zdSN7tuuu9uE2NurSajI
vk+SeJ8PkOPguY+WOIKU0tX0LKWJ9HXdNAKZnzntcvj8/NPFS9+fR8Yae8xYGd+qTTf1lQS/Zjjp
ldTHlkt7oOmC45RVTH9eQDde8sliD8hd3H5p5Zjd1agIz+GF+65RA0C2NW0SrPQooVHHaoulPSc4
ceQbgrHIqYuxSS9ENo9bW3V5TdRKwAJfrieFO4RYY5FTHdMcf5M+jlnxtM31X84AG0w3Rq+3epHI
whiON286YR+b0wbuntEGXfrzROaO3RZzxcrDshk7P0z7WCwHbksAlcxQRfxMzYDy0hIlfsmc4xBT
rjcx6cVwaKeuUfmW7Js6G8mn4ZEu1Twfpqmj5bXeFTyFtzqrxO0kcB7Jh8Es83eXtCzL070F2m/B
IXw92mKV7XEYyoQc6hhnB/ivb2T8LKsisschlsV81CVAnejQZj8iT2bqww7z6Xsc6lGzT1mx/LPO
Ev40Oi1IfVgVZtMdF0P2iIzsXlxFDIerq1Zb5j5m49gyzOVkJYe+nFz3bqgW+pdhJkGMuEjjhJIV
0XCQsKDt8C6e6PpoLSzermgEF4L/4+zLmuzUsTX/SsV5py5IiOHGPfUA7JGds4e0X4h0Oi1GMQvE
r+9vu093p7HZdOyIilPhtBOBhiVprW/Y0sg1jQO8IHM3oI7O+SMH90m/LVw22R6OA3xfCEMj6IGC
dLcOwSUjiIchcv0qd43Pva2NGXJviZWJvdbDZdMTCc6tvsuSgt7mQCjEfpa04N3Isc3uJOlQBo1N
iDh41gSo3p65cZaHdewYH5Cbl7aPuCl2NjGcu3RUehekVpW0j5PRDI94b/0bdSKIIpYQPUgO+gQv
FA8itY58naRyyAZu3sjTjUU3qCC1k9b+BHKx1ewtjH5m+41tuPxbX3RwRp0SVGk9Pgr3A3PKMYWo
c2zpGw2muImvtE4XWy6grhv0TderEBpTfeObXJA6yHso2fk49OunhItR4vTb5iIsoHP1GUopju6V
VQ/tybrqRgiL2tX44hIxGjFAJsMg9q1EgN63eSfKTdtkYMfhXaULf/mUxQBHYuvd9LTW8jvE8Wx8
KntwjMJJxbirklFlxWEcAb0PGhueTUE0GpMTGB0xTX8yrNrcJwNxEG8kiSHZ3XWq2xuThWvgkML9
+BPGnLIQTuJF81YJbKE7ZplT/ZIR0It8ahl8vFcsVsYDlVofbyATFDmBSPVia5m28VwSo7uNKfb+
gBh1z3BbKDrwHyhIxUFu1tEUuKLs+33VjikNHDMV2sGNgbZ7wEGU9j6MNpPmo1NMVXWTQe0NJy4p
RqQ+4q7Z6njyrYgmHDCLIqb5x5Swoj+lgtnus5Yzs3yWpNCtO2PsBmevDId+kJTRCvMsr+5K2bBk
38DfhwU4VhuZX0PvX2zG3hXEB/lBd98oBbaw9BJjGgD7U7120mwr6o5mhbKHP+V1XmHFVOXk1Slz
geC1Abmzj5j1LvofAj7aXaJHkXYPXygcB9JIwwrCYKexlYNOhXHaUqWrAaUTiJ95htX1OvgKZvPB
7HILkw688bH8UpV9Ory6EKGMXrssMqbvrsTMbX8QgoWqn70a8wZXVNexIr/Pid57yi5Humnrs0Vc
krhD2Gdtkwb5iN3LyxqOyy1PuuTFLCzreYSB1zkrX3Hdgl28jRWAKtHAt32BPVMFVMP/RzAByPph
DCNzqEt1b8DhMla+K2kmqwCxIBYY1N6BJEqKS1MZkLTF7aWLFYEsH2qQ7gYyv20W0CRTrQ8fBKJ7
QOLwClFhhEqIxGX7k8xAOkcSGtTEwg5wbNQh9m7ZEcDAniNzZT4bJKU2ThqloflmnCf8ThoD5W8I
s7UIBhdzaRv3te0cHCYruC0wd2zcL27ckPaxj5EheBSlXeV+yyzBccvgPYyEc4rgZyOORhtmGDxx
AfDq6HSDYbWScILvyRMRVpLuDEllfae11CCBRIRJj2VZD08wQIVjayX62HyokkzidIpcgf7WM2oa
G1sHtXAPUJOc/AZHbvnUqlaXHpuKIj+qdojkLm4NijLXRH4A2TPo3lDy8UUHieDJ6XkPOohWtQ2U
TXsqgrzszSq0hyF5E0JFbeW1BNpiOMKXGWahAYvDbDvkup3iKx1o/bfVbVE55R6LsH+O9TxyPCp7
Z0+syfmR6jauq5ae28xXKJa0G5oldn7TYVSq1MvqHllqT3VFmXtTOlCMRD+xe7hfg/SmJnP0dAxv
MLSdKQPCanJvuR0RIUW5juLsg+3N47lgDQCceU8gPdxi04PzpUu3pIam6satCM1eR4OLfgNd0daE
vWFsuFhbOGD7VdWgrtJpOsglI8vZHXFhb3fP4JhV+hRpaOFPuCTnQTJ1bRxOY8JaxLc8ph7A0iCJ
J7h/dgcKAfob1fc89eAqNTin1lQN7lBaSZPWg6us9ZnlrfOdjprefdGNth3vYhtMvC2SuhCVJSWL
8AmjYHACAzot9i0Y0T/gETU7SUdzOsQhw+jR5VCRg55wUafZXreGAobpvVNa1Id2hfHJ0JF58kZI
TTxlho2sDCxdItw0R6t0DthvQCc0AZY6ILNeWjA2y6iLfA4kGHxdq5sEUAGEOQi9yBHXAKvSzaCO
SuDY+oLXUdgYYoITuWFHxMcVz3kc4tq1Pd0dHOFXTps8WxBFO3Rl1BCfk8L5GPUO0NJ15cYfal5b
n7Pezphv6FnyAvrX9OTAJgIvOWBDx83HdD0ZU/feklHy1db73Ai0IRMHNKLuqaLaBoE1e8h42hEc
lsah8PvIaXeMj51+KFIFBLXpYGr4VcZgWJJKGCFtJxwD+BZi2hXHPtfDfWqIEDKPWjOU8RM/A3+/
VlmFYw5BJcb8AVouj58KwOtRojGwSyFf4+DqkERItN1mbpefWsX0TdprkPFJ0B31pmnSzHmEKK4+
+LZGEHUj7FqiD1A+Z1HQ9Djc15hgmoFUmpY3HhuRRfKnMS4gOo3siMeScZO55S1htvo4kKzf89zR
VdjxUjSv7ahH2CyKruNHTbUFWJC6k1BXeikoNfejTmnuu1ld1J5pU027p7WKbzoaO7rPu8o+TM6o
RYdWjND/LrOIJx8LDve8+8hJTIIzqiFHv084f9BtAgcmt+2LW9ZKCgOSPCrVzYhL9YHWQx2qiJi9
j7sTVIZYhI20w5Usuxem6XwzijxPgszGycQrWeI+UbiLHlEKryBj1csGp0yZjJ+QoxE4QWsguuJq
k5ZdqDW2hcJsM6jPejkMh0hrJurlbpTeVrIsfuSGbdcCeQgD0SJS+VSEhcSFL5SN46ZePxn96Kts
xD2fiVyDOBTDmO2cNJdt7EFGJ4mebMYrJ9RSLTnmVZYPfmNmo3YkUd9X6E27e4OJYMY91nex7RmT
qeqdCZGpL70zjtLHOS66S8hATmbkPvR9DPAoBO+cMUDYnG5amlTklKPI/QYivf3gQIDgi3JwuTiK
2MijfWPkOtvppqX6HWxems7r6iF5ZKAnPphdFNdeE9nqC2iL9jMRgzhmHRUbXcitipFrYeJ1oFgS
ntm2wzPqB6YHdAxOa6jWI3KW+i3H/fKOIv8N76wWEIGNxPHpU2xM46HG3vkADk2rHQprRIo0t6Lh
wXTJdJStzRJPRW5+5NXutZoGr1NwOhtNfQjsXedCWsK3zpng2Ej5E8l5/Gw4mFyJkwhgl0zW7+Ad
CVpeA/hi5XdFhqFIYUN0q3hObi0+qZcISb6PBYvaO1W5nbF3hfHJ1ZWnhuYH4/LDlOcGEssd58eU
TVmFlB+LQ1bH8QEDo3lVC5MV4GiGQgVd2wyFh+5nHyNtGmVg4fDc+L2WJ8AKIcf2g04QmMNqoMhB
w8nRfXRxab5L3N6502hatNh1FG89A9MW67RV+UOqD6PcThU1s02cKORdpW7WX+DiohPs3JQiO19o
D4ardQeD6h2sXaJBvJpsUm+OkpWOBKRiNbaEwvkhoIT23WQyxa9atcz8CHE3Qt4DqXlkImPyRDgS
1KDYDf2XmoiCeIOgEDPIm6aLgtK108YjnEUjDodqPPXjmKQ+Q37+A1AwdIQSjyY4LqXt8BUpwkps
pVU7b1hYZG9Z063QaHHrpkZ2Q6dGZp5V0f6utlx+g3Btf8sKmJGvoC7+XGxic2kA6Dp3bcUSwOJt
SQ7griqfUvc6HRw2FwfIdaQ2SCaAGMEU1ySOWznRvlxXrqW/FrJ4UiW1TM/FQyPdpxLhyCDDdVY3
5pz2XUszKVuYBm/G8Tx/KjiHJ1OvXcVFMOe8b4OWKo6wjW6gtWk4+8TSpyNpUQndXtM1pnse7Hew
YaDVUyS8AakcButRj07ETZ+ve/Ks05VKkWqJJ6CuzNabuHWvWeSqmYjI9etLo7gEwofAXOE8+lYN
xRejcdaAfX+e5eac8t0LO49ojGczHn1unclP7ess+Ex3BrlP2iRn6YhqbayJr6xAHYvLr1d19pzw
TRFfKZQBIGgm4OTABouiCPp23bPPKKx3U4R2deziVghSdkHeJhRY3NoYrytgzwnfKB2BEFOf6Zm2
9g0mcV1g8Ny8CoSGhO+vL46bzVhQBoIm1G/SIMUF+hNKaPVViARzTvqmpkICsT1Pwt6ITgZSFRWd
rn34bFnGiOJDkZUAY/btraVSn1TtVfIxOCHPemWckHi3QJ4yu/ETUotwUI8/XzdTZuvS6VAr0wwQ
p6JG0fski01vmHh/XUCZ075RFrXcKY7BstdQyhlq7WCn8XUKTCg4/NorbNB119IrCHdR5GZRuwB0
Affqq/plzvuWfIzsCfJdgN65n2SNmhQSdFc+e7Y6ixHK/Mh0A17SkH1u95tcGNftPXPet7SmOrId
vDZyudtBpF/drHy5rkdmS7OBfKbFzsJ6Nu0nf6CZ2idtOwXXPf2MO3sXsRwFYAGPIO+Y9m4Lw/Am
MGBKsbJjntEvv+NOzDntmyGPA8lecGHyocfZkdMIRqqNPgJ2QSvUhZHWSrNqX1jG+I+F1n+9jv/N
38r7//309j//gz+/lhVyBvBmmv3xPx/KAv/7n/Pv/N9/8+tv/Gf3Vt6+FG/t/B/98jt47j/tBi/d
yy9/gOUuULIPKAarx7cWLog/n483PP/L/9+//Nfbz6d8UNXb33+9lr3ozk/jSSn++uevDt///ouc
gVz/9f75//zl+QP+/mub5DibiZf2t995e2m7v/8yiPVvS8dOaho21qx5Jm0Pbz//xrD+7RLIeTiu
4ZgMebG//iWA7Y7Pbf7bpZYF4RIkrBn+zV//aktc8/7+y/y3ZUBkzD2LGZjEoNiO/s+r/TI4/2+w
/iX64r7E3af9+6/zyptPEJsCW/Pr7Bs6Lap6VkwnKIAdzGF8JXlh+tiJKHJJw4ap3NlGk/7tXcf8
0/r71v40HW3izuFlzpBynkSuOvWk+25S8WVMxmdTFx80i72kRr8SC/4IBju3M4szukpiHhn1eILy
BrSMgRw3HsbG5rd5mnYP1qCrhxLgk7AUpv0JF9ga6WkZxzf9kBa4gpZCf0Stqy28nBWoL17++D8B
Sc8vNUOoAcugBmh/qJNwmhfXYSSw+mI6Isyu8WvOAem3wUQLs0AFK3bXhsS4PBlatAd1/NSA7h10
XH2pablm47LUyCxeRUShKOkUDiyhHB/uGYFR7C3d2Whyc7mflhqYHSfMIm3tBEmyk5a72Xfk+sd9
Q1LNR9K2eAD2Rfcvt/NHi9XzgGBtvY+8NgdS0E6q4eSi2P/RLMtya5dR6XMkR0C/b+W2Ms3Orxvd
2APLoL9YedxvsUgZqg661p80KLh+rqPOQU5RDunjMLpncHBDkjuFBBTxpGNmx7iW9cPlV/6JB/7T
CJNfX7k0C1rQuJOnNFfxi9tZJGCoX3zozwhfz9FQ2PFGxyqeFamcwmvyFDa9SU3XJOAW+2yGho6M
Zopg2SdPeYYikBPf17R9LeF13RWDV+W139fsfjA/O8By2LbujbkTJKm7YbI/DGwAmQXZktZ8mHix
0US6S+yVrllaXbNAVsnYrrURPSPVvc63unOTVrvLvb4wIef3FVO2taIWllXsmLhh3RVx6k0tMt7V
NeoGmIlzlSqix4NFNLRgNp/M6oYOK7j4pTefhZy44Y1W51hKvPpUuYUH7QE/jW7dZi0Y/OkCen7x
c8PvDi9TD9Ur00ADNbAqTQd2abeyOpeePAszhmO5JUEm5MSNBx0dLqOV+/jCRJlLVFl9j5roAHUa
6A2mUE3IbtqCHbJarJFhlxqYhZXCRRE5Rnn7ZI5NuxGQZvJQb2xwhVH3lyfkwjbqzKIAy5O2AurJ
DnsdmCCojnpR4n4vNXGcGD+01qor4tL8ma12vXSQ5W0iJ0y4u+v01EsJIBPAKJNrdPbPE2i2bPuy
SFCvI05YoSCej2JXl8XKYWNhBs0vMnptJrFCsj0seN9vU5Ql4TZorWzmSw+fnTC00uVItuLhkU4Q
xWKnDXKlryRIFmbQ/C6T10ZSxJVth0DInFSXPVoN+LKqfrw8fZYeP1u0csiRyEgiO+SJ/Yh8PBCO
DNWVNV+mpceff/4uJsgR2EfWMCssB7VPjSiU2gjosdkGl19/qevPP3/3fALw97lob8HmvPeN7GNT
r/Gq/3gYJu5cxCrVazII0BTCWFjGGZn9yTGHL3AgvIUv4BNgaY4XO811i9ieLWINlXYBlgELlZZB
CZqzXcKr167OH1NRFUErp+3l/lqIFnONq3aSbk0zNASwfVjryVb2UCzhUXRo6jwHsDBZOx0shIu5
UV4Ld7+8H9BSyo3WsyWaiRxzCsquPHaJfY3IIGLGXPzKSEQ2OCWa6UziesQdAcSm17jFnB8+W9iu
q3dxA5n7sKg186iXKOAovR1WdrWFHppLXzVD1iZ1cn5150XkL2Z/w6svUq2UDpaefv75u5WRl1D9
TkSCuFE+iO4G29x2oKPXt+PK0ltY2nMBLByhBwLkhR2K0oz3kSzfslTr0UHcWmGtLn3CbHEL+E0D
retishIldvx8aMG1qfTgsaXvoGq+Mg4LMeQ3ISx3oNKEfWbYWXWGkha0ksv65fJ6W+qk2cLOZR1D
j6G2Qxk5zp6XZGNQ292NAAZf18BsVybFFDdly+1Q1+CsVRZRUGvQlMzb4ops8XkNzDbluHK1CSRT
K9QJxKNzYC0yC1CLy2+/0PVzPSxAF1NFysgKDVJo3tBUCZgSa04sC9NnroYlU1oZ1oC8VtMO0H7Q
vpSATMC03EDdVFvTql4Y4LkulqLQfTVLG92T0I9DT75IXr8QA3CRyz209PzZMlZlOvAeZ+0w6U7g
sgQpEMl6v6aevNRF51bfBYkIwNCyMC0rbJNDmTxAQv2uMO1A0+Ltda8/X8Igc5UxLqFh0cE7hTbu
c5Hx5imX1ZoD3FIHzU7YALQ4jtljAMwY+M6WCtSmwYkL4mZcU8pb6qXZIu4bBbPaBB8hoxfWamdO
qwcktz9F11BbscjmilnNWHEFIFN1Aq6p+wSiAd25VrZmqPaTnvyHTMFcMovTrtNA/M9PU5xzCBN3
RbyNZJ5/dSwtutW70f4sc0uIjTblEmwhRytSz4Dc44cYtLQV0Yaf6gx/eIu5uFYb6Y4BFkF50oY2
hZjZ0HwzAEQ/0IgDENQXKU28PNehiGdCnwCevTnODADBtnQHrIy5q7JOhbFpJw/whGHAWUx26JC0
joMpUdE9FECso95EyjNh2hMkcTQ2nsFt7VTJenXTXjgWzjW8BGCnDe7szYmODZ+A/bN5B/fVyQF6
U8SIkLYaCPMAryUgkbQULK7LK+mnHsGfum92f8+ApnJrwIZO0pYB4JLPY20dSxkdXce9kS4Psjg9
avSmw2s1pX0ztqPXxhmEGKxdnwCROEnLc1i8RuFdWHhzWTAkchIHqhX5iUtDHjuzZgcjZdpt6rb1
ZuWbz4v4T988i0/UUpkOOkF+MhiAe7duPID/muV5gWNGY+1FxlUamHhUHFhK6juZaFJHohapOAig
mTdJUamTQfTu+8oLLXz0XOiisIEvJZpQIfPYFpt5kGwe7x3P8dpD5KHl3ZoqxVLaeq56ofosyrME
LRUQ5XnOv2RHEPuce3vTvtIfwMt33DfSgH9b+bCFeT1XwTAarKOSoznnxr7jt2OQ1oFEKtOT3mt6
qwKy5b49+nQT78eVm+3C5j/XxkhRS5SyLFXIR/PpjK9Snflh5XOWxmk2cYykzEaC42lYb3Bj9otN
649e5kOa3ae+sdGDxl9zqF7YHX4O4Ls9FLRplG8A+QrTAezXyr43QZT2LKeC1ba+Vixd+p7ZLufi
4tZPbobhqfX7FAyeJmFHZsq1Qu/CR8x18uIoq2VXVtmpMgFLxI03DkCvKbwpIjkcVfq1fP5P57Q/
rejZhxRdBYgUdcUJ+cjsK4K9OOoghBzhUmj40wT+dIACTeO1Vsb3CvFki+wHD3DNb06lVMWniNXj
UShV/QDbQwcoW9fgnGZGGTRb9ELKe9NwDHBVUP8NHfDq7rvR0MOclMazSDvD71MO2lfsduq6W8pv
eiNaY8rGcsYwhVxWVX6tux4G13B04+Xm8mxeGvzZGb81EfUUHNHCrjnkqvUK0ME08nT54Sg4/inE
ztVGBmi8wZ4jUWEv++5Ll4HlAoBgRu84akonhLtxC5o5O6Sod3s5dY2ViLPwUXOFwzGxqMBRPDvl
LtRfslNc3id2vZLXXZrOsx4DqwjcQLPIToOAOXpSqXLPwWUMBPbJsNFUdQUkBee2udYhNxx36tMy
O8mmM/3SzjfAv6ylFZcKPHOxww7oUWeYRHmq3HIfpYNPYySppx+sTr2G3rkOcr5gIGufLs+EhU6b
6x/2bZnWjl2UJ6isQFcVBC7yJLIO+d2H6xqYnWDcHkbHk1WhgfQY66cugV5C7gms1svPX9oz51qI
AroVHazTxKkizvRtUrDIa1AjC9pYF3uwYQ0IRVfiMx2YOlVpgjOkI8WxjEnz0eLUgIiPTPeiboqV
HW6pR89z/93WYJjc7AUzxSltnH2uhruq1F+zkZ36JF+7Qv/UDvtDRJ0LKTpVDRRy35SnwR+DfFvv
0kBsIda6NYLSdwI4s3rDQe7krrkROy34B9rxC7Ljffn+p2Dgn9qdRXJU/yKUY3Gc7wK1Ydtvhtfv
ap9vSv9Nep9Pp1vqv3x8Grx4o3uNR7yn7997//JAL8SOuX1rU5cddcu0PNVDumtHaXrVODwYRG4v
P3/hZDL3cI3GKqL6CHlELqrqhSSG2HbgG60EjYUc7FyBMa2BQIbGY3bi+k3GP8C2wq/Mh2x6xXn+
8vsvzLu53GLeUN3g0Ag59dogfME08JOgtNnrFID/ci0+LYzCXHcRVHDhQhcDQVYWG5ngfOji2upc
F8LnwoqjppQgOAKfyARymvZdCu45iRZU2sp9dKmTzj9/tzj1Frzj9rxHxCNwEXYSCMqD0r7T3MfL
o7Awi+YCiwz1T+EkvTjBl/KhFeWB2SS47tHnJt+9O7w6JKIWyioQB+lOGsvgrhVpKweapXGdLWxw
2OrUANHvpMfV2yTbzx0vDhGB6Mnll196Pvn15RtI7FOh5+lp5MbNmJC3NDKOwEm9XX78zxnyh8D0
M1C+6xxb2QLSRziQd8EUQDV9m2wwPw/trbzLg2n/CrmArVEE3UvjgQjyJnZQxvEhgbzJfbryiUtD
P0uaGi3PtWLE9cMExCgBoUbozVXT9jc/tcKpnAaCFC4cYD8aFtjdJlTFqse++3G5+/58EfzNUM2y
oNYU9cI9WjYhge320C4EtTXgJiaAUCz/pjW0OUzEwVX8cpN/nhC/uazlKShu2CGdI3duQfMyu9a3
CV/ZK/68zH8zWStVC+PjUTpH4ywt0EC2KY5DUqcfC3PNdmHp/WenTehB9M6QT84Rjmv+YJphyqpP
bRGvgcWWPmE2mxQpGNEmyz66bWbbXqVb6jPyOM2H2EiU7ndmuZZ1WGhpjm6RSVdB56dxkEdKvRJ8
y8IGCdAUgT18uDzWf978fvNgS7W4GllBneMIcgUDTqjQpe+0z1WrQXRk7VC01MrspAnr9TGDGINz
hKDGN9PJb1q3qLeuPjz3WX8jW9pvL3/OwtDPMS9sZFWvYg5b4BJkwkYrNjWrC9/R9JfrGjg3/C6Y
AavvxFTLplA51Ycs30HL/oPNViL90nDPthFTDZZd6RhuCsB7Dn2gwXnhYPJqa8bPS90z20p6w+3G
FIzio83ZQeeq81SVBlESfb7cO0sfMNtKJi3OkLBA909FAo0igOtuoG0kocoEJS8ITUSb69qZrXA7
iwZ3QMg7OtDj0kAph94BpC92VHu73MBSR82W+IAEddxCuyscYtkjedS8upw9Q4Tmug+Y41+iuof8
NifuEf/xyjj2NfmjaOJNOa18wM+z5e+7Lpv7uEEPhE16ptLQykv9cbJIfQ8zdAGBAkL3uOhXRwuq
ct5kWrwMohosyF5jIKb3NAqImLRdozlsBxQC28V2Zp1A0K9uNAP6IqBKA8Qka1S+ppRryLNzYx8R
KAmV9ZRspgZqMYlZj7cK/rZ76LC4n7FDEemDCk9XzuwL4zNHM6hUtUoMUxJidzzrIjVfsoQ2G6q0
6wZojmOooIlOGrgxhn2cf47keJdH2WbqeOLBxGrNEXghLM7xDJrGs2yKxRRa7m1Khj1Uz7xMvzX6
O5XYu8sz+c9HHzZHNRTwubba3iJhlUWa1zVg94+cfLr88IXL7m+eXmXNmgZKhe6RQuYHQlYQ08hM
KAt4bcfUvlCZfIwUBFNyyKmcYEGFKdPW1X0eVdWbqiu+BTMEwjs9hJv8FIgqB0pwMEdutRjHXQMS
PgM37Gpbo6bwGnd2Pq6cQpbmz2xDMjlo0gR6R8eGuj9KWyK9apeb0WIrp8Kl558D5LttgraQkoBe
5xhyk9a7wlZ0o0ua7imFlNTlvl9q4vzzd01YtTWNzGDOEUIPW6jPCAj08GcNhOXgcgMLs3POT8lU
AhUFsB+OTur2UAgU0S1vzI8SqnpezREcIClqX7etztFdQqYodE7YmIbpJja/lbHwlLlWs1/6kNmu
RAWvkg4ijWHVQIKLQJzApffR6IZ59DXma4t5YaHNoVzyzBORLTZvDLnjw5Ur7FKWrIzFwmDPwT2R
PqSOLNophI6/b8i3EXx0K/9weaAXrhjW+YvezSQYLdpQ3RQpgE+d+VUvc/kVIo3aRwo9onpLiygX
yAqK+lWnKlsblIWjwrxcWQwNgoCJQ3Q1QMJswl0fYWTX5OVtkiWPlz9sYUjM2RKZGEHA1pFLb4ht
eCk0ITw7W/O9WhiSeYkGYalpI2Kxo96jMBejviSHCPY9RnQdlgjyob+OiwE1W1o1lXXsXBn0qjpY
mQqSxL5uD51n/BnEQDXRmiLkyC8rkaF4Ljasv+7pcxRXXnWKEFyNjw7kOob4e270ABQ9XR7Yhb6f
uxlCfwbiZJ2Og7I9QijEfs6z/gB72ZXVtjA3rdnxUqflCP0qZh+J/dSLzxwiwDKJ/WLqVhpYmJhz
EFerjUUmpKFCOkBeq7J0aB/xK6fNHMQ1OJD6YwLX99iKDyNzPg02lM6FkV+VzWS/4biqaJqgnWQf
tVR6evxg95GXsR95ubJqF3p/DuGyUtHUTcmn0EhOkYUad/40WXfQwVjp/IXtYO5umLRWITRW4xIk
AK6JRvuktU7sIw92KyvzKSqKFYbHwiydGx02KkaZExTjY5EWus8yKBdCVNFn0xrWamEaze0O3XGo
U4ryWQihJa/IULC7DkwCNZlfQw8heZPCRWkKOYiPfutOh8pAhEiIfWXfzPZkEvMkrfnkHmMEig8F
9AUhqmWp/Zh3a4Y6S90/W8Us7SRsps/dz1rIP3YvVZq/1HD5vhyDlqbR7IooIEnRxDE6v+scdz8N
tAygJgMtsbgdjxXps53Omm+X21pYEnOoVp4AdsUhNRu64s7gukfEyYEgenMl/5HNYVRd1raFK88R
D7Ld8P/1oYPknUW+L7//wlDM/RCjWNRWaozI/3Q2qFm518G33JnW0ktLj5+NdNRJaUet7EMIzhce
Y0zghjHYfmwP+u7yFywstXllOal7l0+mIcIGN97cBGVl7eUXnjyvKiuXNFPmOlXIZR1BEJSm0I5b
i9VLDz8f+d4d7XI5ANrv6gJwfO7x+qPWv17uj4Uz49xBL0tYTkFUwdlE757sTN2Orry341ZCVw/y
jFFBfCMW+8uNLYzvvI4c2QWUd7K8BikG6rNxCW/ErC20APWilczbAhiSzb31DOR5DAYJ+nAYu3Rr
FTbQgpDuAkGTlE+NCxdMTVlpKAAFfeAjfIOgFNtse0g1BtziLsSGILk1ODq0ms+CYQfouUOEmBGg
DqM4rvxCxOIZkYFseqji+zgZARwr82v872zC5hXSPkpdWF/KOkxLjWzrisab3Cyu4/v95lGnwXEB
85LVoSN7HwXur6lmPl81tPPS6OA6MtZTCvAUMLAm6bb1NHyHY0Bw3eNn898ALsk0oVV2pKWEGKKR
j14JXdepXduCFyLzvNrPcmjHa9IBEFZ+bizwORTQ7F0H3brYv+oT5vaJnW2VXUvyNFQ6fdUqIzq2
hGkB3OLWJEsWgC1sXr/nHMapDM6gYXcG5qYilVuGOs22hqaD39ZQjh21IYcPSZEcuaGgWl0k9nWn
yXldOeqgTFnDFzA0RxgJwfHL/NzC5UBFXy5338IA/QS+vYuATWV0maq6OgT3DXz4pilBHoNt7ljV
ztauspXTwFIz59D1rhlLr2UTdxo7ZgBf2LkXZTzQs1MCm5jL37EQA+cGfh0kEHsTKLmwgbx/I25x
4k6TtYrWwjbxMyq+e3sGhbo2z7LomCCZ/r84O5MmR3EtCv8iIhiEEFsm2zjtnGvaEFWVVQxiFCAE
v/4d1yofndgRGb3oiOwOwJrv1bnnm1WPQuRbFYEbG8Ua4McmWzXNwBv0Lwo8nVTl/mhQmLhqGl32
MJrtfddN1JMEjuaGVGHr16yOA50G01wmXDcu4Dn6oNMkCw0+uTeWlI1z35rdZ4FvoZl9AZ039Oyt
aQWJ/bwwmIcy2Kwv+o0T08ZvWAubYezY6QsIK/HSadSHPWvq0d68EZtvPXy1Klqir4ohxcN78xHS
/j+Lxt6uj9KNxlnLll2AFNpS5M2xsi3tjBzlHnGt7lvwY/RwRHusaLm//qat33CZiO+GrJtXOfbr
pUXuXJ4ghjxM2q0i2a1Hr+ZyqU8WcYu2OVo5GD+9MBOvd3hw/bs35vFanjx2nZZ1Ncz4OeojUIjp
2vOJNjUwGpVW/r3+jo3FyFhFbz3wgwDTYDobCKss3gX9DD7VpLyUv3zuDavwDZb5dQPpsHHMgOxa
CssfcjNmMItzihshj4t+/OD+ao32y5BsWWylnDiDrbCfQhmERenCCpiLwbdLY9dJHfSO4VcyiBs/
aqvfVxGdNg9UGkVSHTVQlVwfoPketUVT9akKTcNZg8YaJiVc+VMRjw1uSBKcLgGRguWtNG4cFT7s
d7xgNXDnEi6ng026GJXSIdC3hoAbdXq/uF+u9/qHYxfPvzTcuzmXLTDzt1A1Fsv8rtIRKBa/ifOp
4l48fDVoKzAdunGqRYwC+/o8wOc3KpCdD65/+ofbEJ6+GrC2ADYEzE8ZA4Xkpea3HF7tKTO8wYlI
EiG0uxFIfDiG8J7V3uOycYTPciVjoMpmn8Kf5FjgTB5d/xVbT1+N0IwKATKZ28UAPvX3Ixz640Lm
tw7LHw8funaA0mVbpqZaipjp2s6Az7Kfdt0Jl7qdD/bXfGNn+3gQ0bX/Uw8+XVYucxsXqbVv7KX0
F9BkPUOo39cb6cOVA1Z+l73p3SilDgooLURxcWOmbTjnXZl6tQUteA235V9Fm1Gfde0vMTlgHbSZ
vFV6+vEQo2uHJ9DZ6SCqFALmpmdeUY6/XZSf+B0qLj1Y1GWB29VYzuDKfmO6fzwaACv+/x86JSis
6IvBPri6kXhwBx7CdjKbGxm6radf/v6uGQmcvstSgiYgrUp6btY1h7bN2Ge2b3TSarZLqbtaDxpI
3Dh5GnYwe7yH9q26ZTJ2mRD/2T3w+NV0J2yQTioL52AJ9QZTbuWx2n4orerJgG8NYCLdIRmmk1zc
N8Sy042h/eHpB29dTX5kBEoNPMI6holAmSrgezgE7/cg8+wtKFSuD++t+bNaA2aaDfA9s4uYjlZ2
r4pc4T4z15ozfE7yG72z8Y617ixtOwMYRdUfs/xVJVEH4oXb3SoL2Hr4Zf68G1iNbNmcADd2BHlk
2QH3MwRpTuqToPyWpHVj7K7dYDkQLtLu3fZodOwEuN4BfiI3ggt4kH08ttYaM0uQauFD5cbgRwgN
3M/KurcSwRdPVuX44DSp8FtAPf3FpM0uRdmshXTAAK8Kng4BgVEZQFqVgCAqH8zvTO+s8TQvLRIH
oy5Etzd1Wj1NOM7q/mwW1RswHI3wKKAeZ8uEEgesTfBwkkqIowFxz+XyZZhgRc/yY29njr+APIf4
WU99eOu5z7QelPK6zCT3fUXnqF6K/gFcgOIoKz0/lXbnxJYBx7DCQGFvJ+zHiie5X40mgEC67Ubz
ZGE/zi3jZQD9EiixWY8SggJQn0xT9lJkOTn1SpAzrkM1ABwr+jzxZvENt/4Jvi5wpT0sLXvd6Dwd
Loe7hWrGG1Gl9lWBhvKTtnYR5RonU6TZGqoTqGRPhins5lzbXGV+3qrxgbetcdY12MDVowsoMCqo
cTbnOfwKvCFh5Z2dwiXHB6lzHEMoO+hrnmoGTNQ1I/cWNzVPHbaEACtzvwN1T588TktuwYsgaS85
DStsRNOcAT0TT4vjkthuhbhPZlOeEgt6+mTOoCVtZ/skFXMfM32ghx7AzuPAreKUjKn90um6Eyac
80sBpbWbUVb+Q7oGmJ4ggjAPnFYcYe2uPOQgYIGcmtS/KwmG2OjO5d4BV+hgQI23k0rvds5iZnsL
er1fjGidlwIMFpZgJE6hmgkqGSWUxtalrNZOhuYboiqooHQhXeUpa3SP/TCBn6ENsHUxcQOI/zUx
kG/PHxiF/MvTFgse97Qrwc1rwZDZDWx2QbWtMfjUMkak7LUd4BATmF594zU0SXZmv+BMacvyYAyJ
EfJumu+E241HEM2ys6zdYt/AVhP655YEemOJ1EOgM31htUgP7myqR5A/WQSIBm0AK7OcCCWTHQ1Y
WZuBVTbZkVeE+42EohZgqikkVKehROQYIT2IYga7g9u6kEs4MXsyw7kF/o7a2GC1kRv3Wpei1EUT
6cnVM/W9ry9uamkm7pRrQGNgJcahAN1L+MLQkUJeLCo9RBdDRKlUkY0M9ve+glsHvLv6Y9s74gCE
ifvH5bw9I2cEtIrJgFvALjv1BqBF/TD6qm1a5tUNr4FHW9KyBZ+DlJE5M9ubU7p8XYCVCpNGJ8+y
T4F9bQ0UBsAB7MgR3kyxC00NrBP7agjrPNMPfWNWfjtC1932bboz26x5pnOZ76qqBniykiDoaLJ4
NgxW7tyEll6ZgXqGSQhsD3MCyrlxXJAc9FSS/qWUOgi8ASoJ7AwEhJKN89keYRAj+WKgeLgbQQYB
+kIJA9q8alIPcCdjKVAFI/uTWyTVj22rKIwka/gfZLqO6n93TgO1DPDaGxMTxBRnUcBDoW9+G5B5
BQyWM97o5HWY88E+Qlc1Rpep5UpfuFCpU5hzwOm2bX7NBWS5Sqr80FlEhMA8dcjLNdkfYA+m74Xu
Li8Z+BT7irTTH0V7/URBEYaztzYeGr2pfVoSus9g0nlfQjfkz1bXBiI33FNeZMUOUGcgXJKlQ0Sa
2aDEZqYaTtBygg9s9+Y+sZlb3vMyQVlW1+pgZYLRB6ODpu1+mazO6UHDvwAbBLkZTKgC5iUeyGT8
BCZm3wCAO0G15hjOQI6Wg8uhz+27/9EQwf6u0ZyxO9IJtEUdLNKg1GGzQ6oy233q+LBWTgrhEJhd
N92RN2kElcaxdeajbO1PRSh0rZt0QG504a3THocR+AXgjXcoii6D69++EaCs9ZK2xW0s4kl7ZPpL
jnE1J3YwKKBjtE/ZVxmYIf9/NrHmsgeYLu2Ojtb8AKLm5NrsRtJt69hz+fu7Yw8qYHS9KOYktntq
h6iAGKD1pOgG4G4/1Txr90Rk7JNB1XWClInagWX3Cw7h0q/5+Dspxa1av62j1ergTjvXKi5s+KM5
tQ+MMCRk1I0W2jg+r60TiVHhGEuq7iikP58Ag8qLAEdn51ax+9anr47nwGRq2tLabqza6rdp/iWc
Pl9v+a2+XZ3JidRrvZekOwIZBAJy4aPA1TO0W4Hexrhfq8VTIIwZdhaMytJ65P2yB6EyAoLmp9Wm
N461G22zlouLbNLGiSTdURu+2fmLU/+63jJbz11NqGZ2q56RrDuCXvqoXPXFGNKn64/eapXL399N
KAkuDVSJiTgKi4YmuwOV9eCW53aab8ynjV51Ln9/94Kh4dRcONoEx+SCvVTOTtkP1799q1kuf3/3
aIHSa9tQeLRr/q27ZzM5XH/uVpusZmeDPapPtUIcJ+cZCYFIhydJMyQ7G/Lg62/Y+nLz/78cG7ym
8cnojiOCdg+ULVCzCn5jFNJ/3qIfBO5roasYO/hrdXNyGIBCi8y0TL+osmH70ZqKaDJSHvatqULb
zhr4U9hF9lg0EmbKpsNTgMXMbIo6t1bw5UiGBw21LuB+Nsa9pKnzXeei/GnRqge508hflha+DbCD
w5lLquxUIdV7ztXYhHYLSq3VC2CuTGGdcqcHst2CPsz0lrpuM28epfFnbrQ2HAvtb5VP868WhYDA
1ncAxusK5Odg0gn4sQUwxC86HXMkhFCJdDlnsdFBvFvWhwUk+sPQWWbpt4uhzmA8FcxXYDOh26ie
wOldLWG9OGLnKiuL2ELIkzSHDuL6ARfxBRyivJpYUvM0KHMDTeEKNUUhR1/qWqDBbHw3Uk2dabE4
v0CDVHdzoooIdKkZEuJFAkSWKuhuNQobA5jI8RMuPZbvwkFkh/v+lnqtrKp9Jvtp3OFq0/pRjsbC
PeT9VVTmHUIQN4endtKW/dlJ0uSczbm7K2ajeFrSeQwMNnDNA5gqO/WYq6nXdxU9Obgz/zEJgBLZ
UDr7IrNFkNqd8Wthmfxtm4sRGZljIG+mypcZJ84AsHg3QF2XFSOstn4DyV4cXbgEvkId2ASdSCkP
cZAlUZld8KfFMKVzaDhLHoFel/ql085+Njd/csTAP+dJInIHCOCpAqZjb2cuAcXQzL8XFLISU2jO
l2y2pmei+nyAb2zuBjZ4kcfFkRDg4q9eXXOYi1SjveNO6jzbSTPioJO3e1artEYBg8bcoOpI9hMW
wO5l/2XfOrPPYFDa0rwEk6qWZ5IU9Q6sb9zliol5GpyRzkneJPvRaJxDO8OYK1AAQuCMnwjriM8s
jCNNgRcJJQf81G8bZ6pDJ+WzHgrG6yM2ThFT21aPSqWAVhp8iThY1p0H7Ru4cY1L+u8mPBCQMBiE
+9XBlJIeTAT5F1fV9N5xQWNdDLv8USy6+3fQk+L3jIzlPdKAReWZjtm+UhCTXoxKby1fd5OljGyL
0ftJOgQBzygATh+T/ozsSB+P9mUELHZ9NFvAGceG6gHrFfVl0RZRyR0jtEUuBAwArRkky0mL+npu
97pMuqAmRRlbFYHksKFKQ/xq8VgwSFuIIfKoFgJ6SkRpYPEkNnITndg7wKXdSczrELyMDlGVDYR5
shRh5XZ5BHeqS5DBRViDGoo7sdG8q80WQbSjTzuhRLkH9ZsEsy0G19P58M0sSdYg3KuNQM5Nl3k6
jA0eizkt/NxZhsdLWPGAlWrBjb8xB91QWNBgqqXFyHU5Sg5BSH6YeVI8UWeypYcGmHfMyPXGz1LW
HYAdnSKVLP2pNvrygIiQvWSI/aMKc/YtJVhyEMmMXj9RDc9VQxnIvm1fM0Dvf5S1JIFsCnkCTdgJ
TaeCGlAbUqg3VJegyytldY8Vm9PM45bVAxWqDWIP67E5gNZCC3HTNaPciDCvI6SKeVcuPtQF2mM3
shIga02wHR+c5Sccfcv9VKHlE6sk30Q1Vb9SVOeEJRa8HQcj75lnSfJFX5ziII1MeDUYe7CfX0h5
lxvwKjEndz7nZKkesiaXAQceZ6/gFRQnOrq3K2h6X+mZ3EPmYoSVOWt7HZK10FIp/cXgGu8tchl+
lhy07CS39NRbuo76aTLke6dpixDY2uYVN3YTeJmWKPy6YWlcYbWOWmLB0cEE9x2/AtEr0eYqbFWd
RMBfZq/VnCyoP7IVan+UVcK5qJtwNKSg/3KG0PLCUNYz25dlm+5JiwReNbgvzBhR5K2BhljAr3ev
kz45NA5xH4BTncAno8hceTUru0jYkAUZpFAPAqU/cFCa57NbUn4qXF1VAQFUM5qIJZBpoRlqp3R0
y5SSO6Asy5ck0UuQA6ClA+TdDpDhzl+JPpTgXaf86EC5f4JZX/pYTXkeVbVw+11vNtVXDegr6duY
fDEK1ZCXIKXYJbjD/K3RfETejvS+1V0IP5BJREuDKWBWNffLKoF/Ww/Rmg7Pth16twPfN4cw3QA+
uZQ4y5Z5mZieBQucw9j3cOx0qg4i16kakemcnC+FxHqSF5d0fk3c2StgPn+HOij5dWqpwgkqYWHX
QM0wK5r6DQpov7bARYYGjOp9lmp0N4F3/61KZn5nOGO2G5JGPrU5DGNStVj7SdEh0NsB8bgz5D5o
5n2sI+V+1OB7gq8x2RxSwkmUVO7ic546QHzqwoi6Sgy+zKcynjJl+d3sJLvJNVHw0GBt0dzll9HT
9AcqtVQINzk7xH8EeZFBQQLxk8C4EiywndG94zhL3esKt1fIZ2riLSvraT+kwv6C/cc8JjXIXZ4h
sYpEuOF4MTTVhWmit2ZQq0JNqD7Jygc+TCpqUGF/hyw7SrkTCdedTuuGn5gf5FvPkJ9dJkMEJpHt
Uzf15iHJqwXl0iZUiIaYAzex5idcn+yzOit3OC1JjJyO3GHukodqdunvAXm+oEHAGTq8afdIOMp7
t7S6fZEkll9bWbtTc88OcjDnSFSwCcxazfQTPmhnHEyNvST6EtBe9fcda2HmWBTac8fN7nXIjfJ1
VEONqpT2IQNd0+NNPwTYGvKdTur+sq2DeT4XS6QwJPekJzqywokMjATbuiB5D4+pjn0XBTaAgGaq
uiuN2j0NksIITC/GSM3a8CZ7pNGwt+cP3DDt+0UTSK0hd/6lg1f2T46kn9e6SKjNneHClIxbj1S3
jUen4M0DnczizwyMWOSwkh2Hnj7ZvCvCNiX5rmEw50ln03i2jFZ7S6ymfAa8HJRVPoGTKbDSnN0c
ziNDCTydS4zx5zgz868zMjPGD1YhXC3bQ1Yk5AnJAncHavr8SnrUzFJlkjdp1/N3aM6NkA0iiXAV
VXu90ZqnZBno7xrM8pMt6+U1RTI2xcUa2NuFTIE2lvXwF9s83KSgNS5/FiAJPMqconQJvWs+Ua5D
lTrBU83yep4ideguisPkkLelFZK84pOXygRQSh3eSnts2D3yXgapzxli9fMguHuGh/N4N3Nihijd
1F47ZWj3oHJPnQdie4ZU4ESroLKcMW4WNgZELzMHwiPKpmBUmnpFCWaDsd60gDJUfZD1tnzApQVA
Ji2OYLtc05H0LM0voNgh86BouWNWw3Zu1sAisi+Nx1qq8lTD0WrXA5AWmkVj3aHiogu6mqXn3Jxx
QwIdww4AG/uBmwl/TVVJINejQoYpmezQFZoMsDlbPyWxHOwgjss8hUTxHg6z7sM06FbATY0gXa+a
OUT7uW9JVjjPyFury3XMENrUNO6KEaX8Hvw1UOMrXf0bywdUKJWTAT2aaR5YT42DLIfMROcBi2vC
xOSe53p1Ia4yhbuVxAjaXNWBZtjkyZ7gcRCaSKff53C/BcZD1yMbFoRhPvRj2CQkvW8yOz9rVMuj
pRidNy23GhAWTUU9LA7kXhdaQDSj9CCuLB4cHDjPEmH5n16fS8Dfs9b0iAI13J6RK6Y2UM04egt1
SnHUeywVFHt1p/FHYO1NArtda8YaP7ShJeed5Vh0ZyY124E22D0iXUFezEJofsntJSxIO+5mgUsl
1VUmqvVtDcd2A24zY6vIA7yxdB9+/vRptnKY0s+pldsBadzihgR0I85e1x+atUCCPzHbYwYj0X7+
hrtBD4Ppery69fBVRGxNhg67MQs6sQSGEE1cizdZ3Lhm3oi212VoPRLAs6bw7AHjEEu/bznwyw7G
gfvXP34j2F4XojUNrFIJEAHH2dZilmX3jrpV3bv16FXKqhPAtCcg0ByxKmDbRwRyIxe28eB1+dmy
9MRVGsRnVNficbFf2yq/kUzaSBCuK8/yrsPVgiIwdtFIrAb6FZ6sd7grgCPrbL10SXHjJ2yMmXUF
GiOFRO1WJo5I0gRQEvgWPRdNdL1PNwbNuvwM+VkXsSEMg8DO9CYTKic4oTfMX/Q0vP6Grc+//P1d
cmluJFx2sou5RI340UItwMDF/aTLW9Vh/7w0P8jSrAvPRo1yTUjcU4BQXYUIoLifBdUr/e74A4I1
mP/eSgjhkz960Wr2JnrvOqqvu2PZx8XQerAYjWxQxjo4DF9vrK3uWOWzcq2cGHNScWQ2lmkxgp5t
eoYJW+NbctKtUbtOO/dsAiIeGbPEmUa/sdK4zsUe7PUx0CdHeU6OZM71H7PV86tJXVXcctoJuodC
QvkEf6268fkt98SNh6+L0OCErhezjvR8lzzXBLfEdu+l4lP6doOuK9D0nmmzodFLCn0ItPwrJTCn
0ZrPZS3XBWhNJgqtbAwc6NkYajik99DoX2/zfw7QH4zRdZV5rSc4oyPfeChEjxQKkt1LkCkuYbVo
SPsHEyX9srjJ1MIiXVTnZahh7u+U80FYFs3DhEAdUZpmjzPtpL2pCpf4GfRrMP+B2iLrp1uGERsj
fV2wDraDrng5WvGwwGKE+zkWhxn6Cmp+7vZyXa/emWaLi35mxAncnu5SbjReqxH1o8theHi9sbd+
w2q2VqkJh8CxseOl0f1mOtQOrL4dCyHIjbPI1gtWkzXRbbNvlWXGjgF/Q/5Wug/p3HmldqONNnbH
dR1hWcAHecwViYWDVEZhlfu8q35db5yNCbquJHRyVMYt82jGRfYEUKk/ufdz/ykMnkHXbrSy7y1H
m+iCxUs+ooD6kSDTdf27N9pkXUtYVUsKe0xk0tKJfUVpeVzy6sbqvvXoSze/2wqt0XIm1Q5mjLgZ
nowOkmrC+Hn9s7ea+/L3d8/uO/h9QGiMmHCcPDh/eH2PUfMp6ze09+UXvXu6tIYUUT4GCjL4bukE
LVIVuXyuk1sduvX5q601IzLv1WiYMVIFXkUxxo3vPb3RNht7nrWap5abQlGTjCTGsb7AJQUMo5ZK
vriUxI1d/xVcmz85eFYTNkV2YibMWGI3+QmNh59Utw7fG0vB2hd2cXLkC13bjKGuHSJcGVV7F+HR
vSERhVZ5AibHpwbSugZyWWbuanNmxCZjro9aLOlbRvbN0dzocy9YKS7zya6r1uzMGPelvmIvdDmr
5tb+t9FM6wK+MW2dsaXCjPvWFxTatPpb0VGvaz7lnmvQdQUfqhMdhpTdDKlw7Qb9wsM6sSOcbV+B
1bgl3d2YDWtz2KauKuSpMJlTVvmDu8Dm681dkhuDdGM6rIv3kMtdiq7ErqLXX+YOCa19XQBW23i4
QboxiLa6YTWdh1JTTE9cM66khTtSWOeKLBLjbwSon/wRqzlNkK7omIs6n2TA+Sl9cYv0Piv/gtrs
dw65tT9udcRqPgMYNEqBkt1Dq3GcjYm0YtfNuziznO6V15X5mFWFYt7s8DyCFmgKtSLDfVtdI5uD
PDykYZw748NS6NMdCmCMQ8PhpqhBHe2Ly1WWh8lAIH2T5QJtmNMhLTl0gQ7lkj+2Y3tXwgqh9Map
7e/gOdKcC2lwnzW2/YQ0Ng2dSc5+aQ7ZFxxwRuQzUWE8eR3PhgNRnAemiWJxz5jMMYZGVqKFmjoe
nYyNe1w/Ih87VmRvN9nwhZrJLW7q1vhanfuNjJkdrl1NXORwCCd5BIo6ihGnbw1EiUKKG/mOjb5Z
FyWCcz4QazbaoxD7DtnZApUNkJHeGMEbe/WasIJcnynnDhV9douPtupINfRzx4B1WaK1KMWQwkZ5
fPrEbNtbbtkgbLXIZTa+26WHPOcJRUnBMeM/4AwRENyUDuTrp5Zt4/LSdw/vqilLRwdauoTA8iPP
w9Z5ofYtD82tT18fMJbFxZ16ucSDPGrKDbTxSwb7xuuf/rH1v0HXJYiwZ5zznC3skFu8Lv0CxcsR
1StcxzowobT50B7dykXimDOcbHyWiC6sDAlnhL4fzqM7uFGbzahctLVPsX/xSav1q7Ogue+KSY+X
dPlR8gI1IZ2+03BHfGMAb7XoaukyofC2GoIlWDNp2OfPqPwJ2v7P9Rbdmh3rKW7rSdpcjmuVU+87
ywL5rP37qUfrl0KHd+MMPh7CMfPejGHY6ifZgwFs1ueevDp4sLQeiCbRIomuQEN0cHiqlXtjP9rY
8fTLYvjus0fJeskBkYBLV/MFYv9Xqye7gsGUqkBR+fUfsNGl65LNUei0JpADxaNJvL44oQrCUwA7
Xn/6xrK9rtdMSgo1bkP0eO5+lQsJW/N3Ihpvxjaj5Tc6d6uVVtO8gDI8Y1ASxcx5FuwH7104tArf
zscbkrOtH7E6eCQAeqAixoTzQce7n7ZOyT6vdT0JiqJFrqXgo4G7Hkf9ut5mWz1i/n+vD0vbs2Eo
9NgigDxyO+SN2lP+/frTN2bZunzT0KDYZ1WJoIhIr7Z/GOTGg7c+ezV9CcTk8InqjXhWthPhxuVo
9+ohE9otg6KPX2CvizctzYS1QtXoMShw+yUfUyhy2H1uGNH1lvm4m+112aZdLI2JIjbY7cnmJHGa
8jrDem56BHNW8cuh5o2M79Z7Ln9/N6vrgXI3yzAnBvhQhFlbnpzC2S2zsLzM1WIKI5TrP2irwS4T
5t2L5rGQNbe1JV6GOQ0r3U4iV3Od0C4rsvvcKy6vfveKrGhMviRDemzKKdYc8rWUyY+cfq4S8D9o
gMqdjMrO0inmso2ReAtQefYKIfKNte9fsP7fxOZ/OAC4RW70okuw+BEUzqS9JqMcesWwGAZUeIAy
UjXeUqrip9Mr44iouH01cDqGjYtId6i/y4HFmugYtPC3av0MpD4PtorpXjW168InGBZwfo7qtpNW
pTP0l1qG24pKG+65RfSvNTOzL8tiL3/SfGwia5TTIyqHzdg2oFMqzBbURWAJauiD5unteodtDL61
gl5MJXSlidXFTMyll1XDiRfswXaHqJjkX8fKbrznsv990LJstWYOpuVkEJl0sWq070kFaY8Uh0yV
D1Xl+rRV3ybi3OjFj1c0ey2qhxgSwps2EShyMwMURKWeUd4yGd969urAY0yqw6JgixjUrX0Bypc3
GMuncDbwMV6tmHNFKrgxwGwA5X2hlfQ/VDlFoIh96krAdNennnnmVl9AkX7snLF5LqDKjEedfOp6
FU9fnXz4vFi1OTrqqNW6p1Ch1S6f8/d01+cexViHej6qjjN5bJvCIy2a6Eb4/eFpAZ+9WhR7bgMM
bxrQTy+nir9x60zE97a4YY7w4fTC01fr4TLpTdbB9Az3qm+zhSBvKrwKfgyygsov+/KJOYyXXAbr
u0U3lYPMoBpWx0WW0BNqHmN3tltFMxGeyv5cf8lWO60mcNnXBkylwX90UFHmur/5ONyZ5Hfu6Dd+
xdYLVscc2es2FFQYP5AoHdRiV36HhITg7Rtsez8VEaGpVvN3BuaAqEGqY9L+ruV452YqWIZbllgf
brB4+moCTzKlMHSz1bGU0tdKGWSAlt5yRfsXSP5nCTWhxfv/bpaZrNu0JepIdslfFyX9p+bUBzJ0
//Yv7Ng8NzeOCf+SGx+9aD2TxwLezminY3YYQOQIlzsnon4doHDSM3bOKbm34+qNRV1U7275F3y4
sOLHrQ5BnXkpZ8zQ+6SUZdRD1ehDBfp6fexuNt1lzL2bIWVGK11L8Ys64S2RFcDv8KAf0gPGlzcf
S599ZuvBr1hN9ypLbCuB/9cRV+pBS765/a24csOukbmrSQ5FtsVUP6lj71rFmfet+wAJITuWVpEc
ltGmHPY9Fo8yU5JT2dEyYAolwEY268+tbo87Bp33HZddvnchx/jq8nY6VHpS30FUzf1qMnrfmDPr
3BZTHoDS7Q5emzvDraT5v7zyR6NqtYAQmNLXONwogIvrA3tU35LH6kxjtmu8zIdsD8UC985Zeijr
Dvj3AW7vkRb3L60/3og9yWWSf/QFqxVm0TNzAMBaHVHREWBy+pr3rTxA2+zdv4RPh9z7VUb1vfJ2
d99/QoXsY3Do3s+HC7b3wjAsABLMIy1g4a0br4/XC7Z2z6DVOLFJ9OqokygD/MaVr4Z5K7+/Qapg
7mo1wq2xBkkffq6270MVaJ69b4BT1vw/g+dg5RhCBigiDzLvMgH0GzveViuvnTT0Gmp7jWCuTf4S
jSHw33dIP0YW/pnD2Z/8Gf8UhyGAw4YH8EVoB6NnoRN6z/BK4KxR6bEfYnjJ/CjO9Hfievbs2X4W
3rqa+Odb98E4YKv1LSOpUGaDLxQYBcZdeqyjxnd8EU5ok/wu3bUh9YQ34J1pAOH/9UVoo7PXDh2D
0qDlUiO6AzOrSdsAeGBqvF5/+MbyyVYLnBwJHEYukwtJx8K5L+Wv68/doCUzdvk171bOIhkB/kIR
8lH+Tr846LHLQLKC8Zzvk90PKOa9NAR43h8D9deKLz0VT3eF1576G+ezfzDHj3prtfAx4dQ8YfgC
G++GK0PI9zCmD9Nw2Cd3yR3shgIRuic9Ajg1LEItSEKcng9DNPrV11sz9Z+t7EdfsVq9Jgd1Qdje
MaofZ8i/2vsklndLYGAVKTF65NEN7Sfzf5xdSXOcvBb9RVQhBAK2QI+03Z6dZEPFyRdmiVEMv/6d
zsrRM01Vb1IVL6RGw9XV1RkOxqHac+9n5XM/OXZ34lwd27OxR/33wQpWpuTS5Vc/RQljdS3HrNUw
IHjJGRHA4icbR9rF+LTbV/sc2+qH9iMCkOae+JOH98NQe6n3a91/fUfG+6ySQjWS4/bALysiMP1v
ABB7aRD5zi75nT3Ee/B+pnsa4gR8BRD83J7kT3NbBmLLwgSzQzZyY3hasDYvX1fd8WuUIDdmc+Gk
ySVXAaDz3L1A53R+Zw/2a4wE6dSe+X/tB3m4PvJLaYTKSgZvwoXoNjqbz/Yzf9A+yjs4p26mrXU0
TpjlFR2qpQRMpSbjBB8KRi6L7Vid+EN9P+zEzn7CgD6jMLRJ9pYPDYoNqDGHaaVwsxBAbCX/cmG2
4g4NZnVIiC8axydxsZIULQQ+W4lN01yLJNcxalXvel27cyZYD5A1X/qlvELlLOt2w8GJwSHabDkq
yZAtebQO9T6+L/c0rF/rwPhVWFtIAW2hWf2R35kex1HO75L/6Eql86+y6xc7UvUNYqiqyfZy5Mnt
5PNDdXB28b7fFUF+hPPnLvfbYAhGLP7+4CBIVbs138el5a+6COmzOwOCZiCxBcvyW/Uw3OWvxmE6
5wfIbX4vjukzQHk3rn4l7vSRjKBXQseQ7dK9fNHvsmeGHNr55uzFmdfeml7H0lJUAgy4m3FJI3xT
bE0oqdOAQjdy5Ru+vmQ6qhbIMGXa5EAZJUxO45btrG/5nu7jo3NKD/q2PvQHy8/Pa7q5CwtfVQZp
m56TMcaAudHZdr5r+iGq32/7EFUYZHSgo5mMM1LHx/IJ/sTRn+K7+Wp8ryGz6cGQFTybdIC2vqcd
1uyKlz5HCREwuXaoVqLLuoEBXRpGbgmi8EoRfGHSmRIkeGpD/8tEDUODyA+IwvOq0cNSy0oG0xK4
yscJCjxNa2605KPsxhXk5CVf/GLbqyyOehyG+OJAHkppeT1PEXx+6dlrNf4yQUly1jAIS8cBU3IP
vCwnVWLol4zaPBqbAu7qWaA9AZSwEafykO0BC7mzDzXynrWn8qVBU/b6PEb4tBoRrZ1fcv4qoZd0
feEubECV30GSudVojNlAcceL4LwKhpPfRTQYp7Uy59fwZMNhSk6gs1jr2CWANMH8Lf0Z3xvHdM+3
JNTu7Y12Jw7xQ/LU3EO0cOXOszRDKgNEamC0g9WNstKPBmbIqUderPfyUbxG32GXgOvjpt5ObBeF
xin+1e/p4fpgLmXnKj0EamwSOg/40tyDC0h0HrddMGyaAw0uCXLuD9shSO6rP/mhPFQ/oQLwZASN
f8kc1oL1QlBQiSPl7HDOBOYTAmzfGqidJdZda8jg+gf+xX5+scVU6ghN4tnOIX8R1pt6Y3k6ruzt
brhrcV1sgh8vCVJvUPI/xC6/cwIetri145ruNf8VG1hXbPDvxn0o7tZctZe+VoklkDOem5n0KBYb
Y+rBlSKDyqYONQ17e/2DF/adSjOZh4zqokWMbWBsJMdTkv93veGl+pHqb1QIi3E7wxLt/XajnUlg
hdV2PLjb7IzX5KDCFQpPtVgd/A42lme2bxBSrve9NGpKMAG8pQIDGJM4dsRrq5+pZXj1TUhPw7GU
bCHv5ok1AyIVqq+bOAMvc95rlrW5/tOXEixLiSVQl4kzMeO307P1rXkx3/S74rkJo233lv6238BI
JCtZpPv1aaKSTaB/4CZ5jp5sF5T0Mfe7pPKq6N0ZHmmKlziIOhK5dtpefv4X+0rlntglBCMNHavh
m+H/gFFg8PLjLvdwwb/7SI/bD+FtU+8pCVApAkXSd3cMxV7d+wNNCOTOf8K3x8J/uz7CCyte5anI
Ycwr2eNwK3T6x2L1hjKy0vRSBUx1XEw1q5jhTz6GYiP+0MIfBYQWvem1eraf3B/8vj3U22yjB9bj
eJQby2fhGgdz6auUQDHpDgygakymVQmYAPaeGOaVmLh02KislijKmEUgnxNGr5MPMc279Jido0N0
0qDg7ssNhCxPoN/jclh0wfR0fZoW9rDKdOG5DXgphM/CQb8zzZcy+Qn9zOtN/0X3fbUYlfhQQX5B
K6CXieuTdpYnK0wfy1fnNB7rB8zPMT3bQb3S19K8KNGiiuPatkyMXT+CmAaF785eKQ5csuCvPkIJ
FIAm6CO9bN85ewVs2yMJlPoAm7ec2QenYWWoLkPyRS8q4aWAo2dT2+hlPNPzdKwOrjdji0pfPzeb
6Nf1XhYikUp8MSA5CUIr5ho0gJPs7o0apTcdhOwuOQmTbPTJ2pdpuTJwC1OicmFaHA2szNCbVb1A
HLemK+0ufcUlA/1UuSylPk1gNeIrANe2pvtsmjfTYAVl+1wkrQ8RVM9c44F9TQ81HNVMiw54vYT5
MRIDSGal/NCI2of2OnzTUOFOURUFM8wwX+FRfqrrhz63vOtTtbAtVc7MALUzJgtEuD56iC6U3bfY
+XG96cs4fbXUlFsHdzRiuDbmpenn1yoqgD2xj9NQgm5frEzR0tQrG3+C+GQ1is4+uJmcg87g7ZNF
6NrCIktfoGz2fC6ictZKG/qu4BZ5wMAnAOn0dGsLArlT0ulbu+DFDsyQ6mHSzH4HHACcgFrX2Y/2
f7URdT7loq68yYIG8kY6zprs20K0UJk2TdS7oqlM+yC0AbI632GdHbjzo+tWHoWczPUZXFgcKsuG
5RGPZek6h0YO9JxAnPtMM2grOZlYi91LXVyuxp82GbwO8q6DaPNByKj5OWSp3JVmGp8p1W+ClBmO
yrYhbIY71lg4hwIVUS+a4zuhN7/jeViptv4tcX6x0FW2TeQAayCh23SgRtyHhpm4XjFDOXtmYgKt
IXV+pySdto45Qtajz6IXQ3TDvpAO3dNY1KmXN9WEimLWWgcjaeNNa0Yt1FsoNLs1M8F/Sb7VNUm3
8QRiRZtU7Vtp6OKFJII/QwwjwcmdgRYJfPqjAfxc0Jp2tSlY3ByMmHRBCmG+rd26HeRBOfyW41l7
MaA+dXIMASzJ2Deo+hh5Oh4kddPZm+caL0x6fGzHSj+2qcMOZZrr7+CGjL+ZkYsPOy8N5vc6tGc8
I5bkUJuiPZg6oW9j39GXchqaC0DQqrYdg+1JG2eG7RcDKigNH7Qgrpv0YBu88PDmNOjbvIHwqqdn
uYGMA/IvQVv25K7lJTS5x86udrNZ4gkvjnuIZdVuIKBRDbvEophPky26R82duvNcDqhtj3rz7abl
/zel/7Q2C7fIuJU0zgFSy4eiIYGQ411Nb4KHguOrxMdiZvAKyR33AKnCGXosDYzcZc4gi6FbIGwx
wzUDMfDkcP1rFmKlilypprQt867uwBaXAJaXEkjCcc3DZWEbq8CVcihsxi2jDi3tRSvvyfRSsJWr
xkLTKs2s7KOI9W0UHVrNAONyNk9dAvryCN2r6wOz1MFlwD5NM7RioEljWPZhhKSgXwiwHOrCiP2m
5npwWxfKVNtdbKdzEWsHWmb+iD0zpKeMVP711hfOAtUvjkK+3QDTzDn0Wf+CZUN8DcpkLrV/TJWj
BRYTL9c7WlhCf69Jn0aKO5aJ25brHhgvHirgDaDstHKSL+Xwf9/aP7UtNYubpDDdA6dteSAXGeai
6xJw+kWH4yBiGrQj7cChrefyMoKfXyFAD0N5HBoBSMs9Yg4SOqNtl4Ywl+xWBJYXUoC/d6hPP4sD
rCnbUbPxyWQ3FTuTNZ50LN9Yc3VeGFOVwtV2IutBVnYP4Pc8CF3ziZhuu6uoFC4J19O0hYXwIbIY
xMviCk7LIFCstL40Mpe/fxoZAxKNemwX2JfA//hZMjDILwCUo7fnuMbr8U1LTiV05XHBI5m69iGH
IBkclfaQ+lt7kFr6AiV77EQMrIkmogPOHeeO6cR5s5xa3jdGpT/Zs752s1sIMKovGxVdCgSEA34m
m7cNfIeMsd+P3W1pNtH/nYeupZos7VI7wBK08yfQ0l8ko/Rg0C77LnVtrSKx8BUq+FePjLmB8EYE
yw3yzi3nJc3TI4RY/lyf6IXJUNG/NJpLkN9056CPAISMp5nEgVMf83HlGFlqX3l8anIzywCcjQ6u
GQkf0mOm38TRXZ0393NZrXSyNEaXzj/tCduMEjGlCeQtJ3YQkOjzLiwWr6n7zW2jdOn4UwdZHs25
YSHU5/lzFkMvjhzbEoiFNZHthaNERQJX+kByqClrh8acHN+RsGmgvL3rujE5RhQ7D6yklZ29NCHK
mQheh50OFxZEZb2NKXSdoANP4JiUDSu1jqXJULa3mKGnCpXLLiRAwwtorHqgIJ/zUb5fn4uFirit
4mlT5g5dDEH1sBaZtpfwgX8rhFvuOwl3extCe895Q4otg0zPnwlaw2eDTBftFahY41rQJQ8RVvyj
C4nj1hdQmjvRgfcbLmXrwTZseBDMnXo/di8Jgx4PhbuVGekPXTVYa8ZSDtbN/19dIPv373rSSOZ2
s1NNIVR3Lb+HPmHEOYRVK+mRsn6k0/BtiNf0iv4GvK96U/agrrm8iMwWxBfR26eL8OIL7n85hBKh
FRtAyzqHC1MPsewggma6R4tsGL0O0or+MNC1OPYX2vDVr1A2aVc0semYfL6IS8HkszVZ7XhOhBt1
YEI1NPImh+YfriiQbg61Ln5YwyT3SQMd6xY24TujgScVBBdjTxfE9OaRNy/cnqXHqJb7edc799Bd
TX+2eVn8KEhXnMu66n7KuZy8IU6ic1RP4zOkbPUNzHho49dwqzJwC6NIdua6Ca1p5A8A01QPYBO5
jZc1M99xKMjDxIhPb7DBmB90t83h5SPaja4L2QZwUaRBM2n9YzY0bmBUlbGL9dh8nwDY9Wydj/u+
aa0dSnM1VB+1Fjt5MAK9s0poINLudSrhxOVZ2TSd3CFvIazhzvDO0QFIi3m+I6BQ+IY5cRADCvMR
V5duM1FG4T5d6nkOxoCVGJCP1FMRlKJF/dLOZXucJR/CpKlAe2LcsIjHR9n8ur7/vs6c4Pr679rt
87SVqZRdyKAuG9SuARG1IXFuih6wr/q39Rhv5hAXhw4A/Al/acl4hNg593Isg5vin63a+bnScKoY
V++wJt8bRFZS3onoZ8zXOC9fh3Jb9fOjI+RVob4AdbAClwCAs7YMN2lfhw15ZtPv4KK93DYPSpUM
Sv8XvVruHFyIvEeJ/qMX0UqIXfoGJbeBI3KX8E6QkMeoanSFCOKyOqSmPE8dLrG9m21v+gYVc5wK
Cr3mS1k8Ho3XjIrXMqmD601/fQzZKlh4HDjoZBKVXYSVi1p8QQ5cr0xIooLVer2Lr49SWwVxjUnU
WYXbk7CwykejGSB71Otvsq4eNdv5eb2Pr3cbVbEqRu9UeplDV7NsTza3vKQ2V66vX59BiBn/7jQG
vjuEgmbnWHCt9yc20ENhWCFJ3L02TzEKU8krn8en69/x9VhRVYAUJgojhKIZor+E3gv4kf14Kscs
HMv28XoPXy9avDb++z1TRSjS7hEauQTSuzCDo3YHS4PZhz7mTuCadL2bpQlR9oZVWH0ytXQOwbvc
2EC6jfFNlSKqglHyETq2JaEkFNPowyMg9SCQ/f2mX60CTshAi0lzIYPp4GyCau877/jv601/vdGo
iiQpWjk5EE8goZWbs98Z0FDgdWRt2NCsFCmWerisqU/ZN9zluOVqNvYADNPCuXPzu2QEu1cbpbVy
q16YVUs51CxHo62IBh7qTfa9S4p7yDUE18dnqenL3z/9etS1RjZMtnasLBgq1H84vPlua1nZwZmR
uaZOuXvUaLXhVgjzypXYsDTixr+/ubP6sZnb3D2aZdWjoE4bwJQoz3/HVZmsDPlSH8p+1SE+bRGD
AdzU156l58E4Qti+Wxn1hXij4j+yLCmb3Eiio2OGJbBdbP4mIPYN+ub1sV/49SrqAyr81LLgPnI0
prs+Zj7J/4huTfBuYcmoKI+2hnRT1xhzmCWy3sLEUgsSt2IrPMGln65M7px0kK/hUKpNcjx/sLR9
dNzyHonmSgr39QMu/Usw+rTgE5QJG5R4omOH893TIMMKNwYYUQ7AEem/ZVk1njlAJsvMV1bS38ra
/18tQLn/d7kShqNFOFSG8ls/+813990CgLb02AmGLZFX3esv44/n6tGBJcfz9flfgPBR9UV/aGuo
4VGo8Y4C0stRXDmmXw0O/zCGOfrPEla5hZV2/w12BCUAW01nPU9wXN3CMGfYwL+8jr26nXTD1yAW
/ace+XSGZH36XyEo83pCgHPIh2bY5TWcXj2jyZt3mmaOsS0cA6JgcQkGmjfDc/O3FpOS37Zt/tJo
Ps0dhGexMuISd+uKg6cKkSu/KYwicAW17nMNVi/Xh29he6rvqOkIZZSobUjYdVCkTD+0JoxnN5ja
lTW+sIPUJ9QOF+whj9G+60QeQVTpuXVbbPzLd/o0RFOEJxcGa9YQlhZyi2d8KChlUb1zzVFur4/O
QiqjPp2yogBix+xNOJfB8pb00cYY3QkvkP1dTdLd0KQrANiFUKA+oVal1OScOENYaW3xBp9iw5cd
cmVPd/t5pTi3MBUqKoUMjT4asslD2aVHOZgnwunKPWWp6cv4fZqKXDOKBgroEPdOixOSkBd4IP2+
PgVLC/Ty909Ni6ToTM4NEtr6H9f9iPNfKfjzNL+x+cuEfGregQQgMfrIDO24OBv18DBy7TdwWtzT
q/TbbZ9wGbVPfUTOANy/jnyyQqRwSAlx0xn8gkc48ty4i5UEpJ1by0rn0Qwhdb+p09mXww8nLhHj
1hKRhfcpqsqzJl0srSa2zZBovXkgDRyyEqeJfzSEuL+tOk7OlWmap6kZOn/MG2dT6DVeEmFpl4YD
XMSxLKA25EVDYm71YRxXwAcLK099HWV1Y/ISdk+hRk60G+E5thYZl7akMmsVnv4t/FgZ1iw0Leg1
arlHb3tWo39Lqp+WxJTpDU2hEhYWzs+exdyvwA3B4Djf6JyPm+vrbukLlPyCWEBwzTBfCpu0kJte
ovqRE1l48M9ZOXyXRl9JHVsmrKq37CHE2zTxzET3eDqvPesu/XwlmWgKAVBEqmlHDmdAT4iugPdK
zbKnPOmnm7RuDKq+bzquA9svZmZh2qaB1U4Psuufrg//UjakPm3CsFEyFNEy3GXEvKfQUADPtSp1
DzkL2cFFQA9M07EeZ5vhdbd2tPmHXtM58lwmWp8XPIbSQCx+Zk3lPlLpZk+mib91LjNui0zq6yLc
PBKtu1zVBxer2yk7c0PqAa8fcITbmz3sT1aG4jJnXySGf4fo03of4MQ+xPJyrRvjOaBGD+HVqj1O
UwRgtvatTbSHCPmpbaEw7PRrJcCFgjv9C2z71K0EigrecYNzTDq2iVLwSloZe7HFMh+V5jiYi9ra
6w3cd8vZSqBH1DrwJ+hXDtyF/FvFz8B5jrnZ7E4otPfv0q1+pyazPcju3s8wAnLhgelpY3Nvwr1v
ZZwXtowKqQHP29CyXneOKQxOLbgEEfjvRWSl9b9Pql/NovHvQYYZxDgmlo27HDwy4XMXa+2m0Q3P
iN7oVG9aMT2PWQd7uJULxcLhr74cozaSwugHHZpGvSEwPYHOQxad+nzl9FhqXwkxsDSoIoj+zqFe
3UNF/lBBA29O8CaSTyvFsIUZUV+NCSnwjkIzHrrVXT4VAZE/XZOuZMALP199M+YZye3ELZ0jwTuO
O9eAWeLpw/wQ801ykwZVhaMyCKdxJ4NVaNvB+LY5G2Z6oPmzANp0yG8cIiXDm2IzMxOJbWLzM4Na
RWT+dlbxEwsZvKof5TTctFIbfvXJEPuubXv9eN9DGyeC9VLev10Pb0udKKlCm9BWr2KHhKZG92VT
pOAuMuGVkJfGVa3wLq6G13tamnEl0YOnqw7SpMZRgXt3wNVJ3SSoYpCC4Ad4vYelBavscZRVeW7a
Vh0KMvwxa3v052zYDxbcgm/rQMkZ8PYXQwxiYrBs4CMk/kaxR5BOHuhsxCtdkAWFEkT5fyMVn3XW
6lliH8spYUcqoyww6k4P+mjqIBxWkwbiNSwSoTO5dDeAQbONRMwzWCvy+KjNputNlbA2zgzzVqpL
vq9Kez5BgCcWXo+3vvva1quQJnZ1IqKHVII1NUeQ2/Aeao/RqUwRIZu2N1+HqOzPluOKnS6r7qXv
7ehpgmFIkNet80TjCkQxgHMDOCVWHm9NIwDfdg4aLf1gsgEQlDnxGRqK9QaQzwFCikN6NjrAvLxR
6NN55DCWc0doSBcObG7TUU5vk90OgQlv3kMh03kPJ74RFgpafmSRDV47hWWyyKItGHjpEflPfD/l
U/neF278gcfwzPXSOnb+pFE+7VjWiV0963DlhHevXyd9veNEy3zoA7b3bSTMTToNsF+UtPaHyp3f
c3cW24xqzYbBcekOzo75hnWGVnhRXuv3hMEI1asrx/Biw2j2xdDw9565fxgQmX6VwesTMcYNZ9IN
OwnQqD/JxgklbI99R0+cDzYwseU6fEttY47fOxonQeLEne9O+kU5HeTnmtPNPA8tPEez/2onJnt4
QJZ7GEaL0JTxW9vGxmsRDyB3WqQMJryy+DS1f0qYyr6UM7PvHLMoTrXd8qfU7i2PDb2zdY0MdLJ5
TQjx631mqLobU8ftNsK96Air3Z0gRez1bfPYj/lK8e/rSGGo4AzYjMBT+RJVTZpEHmxCEYu67MfY
GFOQNuPavXDhM1QAhexQ05Eya0Kt1h6TPHqIZfNWpNHKTl5qXiksMBLTUje7KbQs2OHaD7yNPTnp
K7HuEp//P58xXOXkcfs+awbAT45NZj8Ikr8gUHxcj3JLTV8+6FPmyaSTpMKyrWNdUg9eqYZ+Y8OX
Dj81bFV1MmQa/LqS0Xpj6XTfE3Pl3WtpsJXDJS17IadpmHCbg39ovYOdZcCilavGUuPKuQKhVhN0
DTmFFGLuzsXGWaNe5a5x1peaV06VboazwixmEc7wkw2SxHJ8CDmC7mBn2spaXNpRyplSwlBR4xVn
RxkBJFOw5N3UuoAkMJRnAJXctG7Uh/iaReloMcrDovpuiNe+e7+tXeffZVPVDkyjSgRASZP2DIp0
D/r1XCYrq/LrDMhQhX2ylI6aZWJ2B7hltMXok+6pSJ9FwzxqrNRIF/pQ9b9iJhJwHawqHJkBFVDT
KbKAW2237S5ZKQxfpnuiV430ro/YwopSFcE0QLVsc7LMIzcw5Q3bkrjx6nlYyd2XvubS7ad9TJrK
iJoUppRJlzbHorfqLdSxIUIFrDLM5gsXRrftTe6UkCNXgobOdbNIOjqFowvEJ9TF9Ee3WtOUXuDu
gbz376ekSdV30YzW4ZViHmsYFB60yLCPEi8sfpSZEdyZWx4aWvpqZDF8Y4EM86UY6QHIDbG5Pl1f
X7ZBc/r3R3QWJKbLiwFn1MLUc7wwRyMxRFthuZ4rmH1oRrffUi6zvagqspKPL4R5VctL17VB0rGf
wp45OF/PFwHr69/zZbQBeUoJaJod5TYbNHpM6w/W5x7H3SVKiiA21u52Xy5w9KDEs1niLSBCxnos
UaQAZapq7nMr1be8sNfESr5c5Jc35H8nBZK0UgfQlR55l4epfQ8ilQHTgkRzvGZNf3ipDyWyRTHT
BjCt6FEmvUBWfMFT2rzIn6ZLvU1IvNFJqa1pzS8MGrv8ik/btpsbYXUO4mhTiWPf9xtXsjttWBPr
W5h1pmQkhQED7FyHD6vTGLUfISU/zbhYbjBX024SotjdtLqYEn1yiKNVcQd3qb6eXQilRy+Toz2g
DJeedFworneyNDNK1GEljLmKsaXHAUJUXtUmh0wzf+udveuH+t3Omu31fpbmRIk/rOgn2c9wfYqr
/j8DL7llnv0cZPvztuaVyDJplQkzJqGHFfjITjLhZniXrj1vfRlAsEOUbQ4yXw7HkPFSGJXHXCR7
Lb4pd0bTyv6uBzcXlo7h15Puuxbrk2/n8/eoHUhw08CoOClHJnXU5q2OlM7Fc9lTh0tpZq+c9guT
qgKlmEsFyywIbBDIDw35Xc3NbQF88fWfvrA0VazUlMgEdHYhwiop+70xgfAyzpU4kbw1A5q6xdYR
qZnfFstVEZ6sT/QcDDvnOLvD79aA1GGWpx6+7rsdzWs19oXQoSKnUFNPgVcZcQCmHA9/kBtIWBFK
d/xldfYtr/nEUNV1YKNSd61sRQjb0HuSyxeekhWi2dJ8K5u4cPCEKeweHtcJ83Jc8XI8lMzW8/X5
/rp0jV+ubmKDFDonUg+1JH2tweE9mqCrx47+m7s6oBXkaM/9JnKnj6ngm+udLs2IsrfdNM/iprGB
HrI+BsNAmcL2GvCUjdtkufFVyhY3ii4vzAlhXJsB83E1Ge+HXNQvrHb7e9gaNc981shRryjd1S4D
+obPBowcDf1NR4L70I/6mubm5bj9v7s0MVQc1uBOTTuXFBCAZPQts9mkbIBwy+BZxnxHov/ALrhp
VFVMFqA5mcHFQFDVmzlc9NiGAb4fTcN7ZFdrqLKFqVNFdeIothIAyMmx69MJslkac88gFlg7+JaU
Qcc0+P9d/5yFda9K7CSg2jop3prB0oFydUdkADDTd8PqbrnUY14u/X5KWNrWbo1aJ+QILkXj4ZYU
/YbgWOzHvCl/Xf+EhTNM1dPpok5Mfc/pEaIdvxsnDSvdfbre9JdZPX69EhW0Jrd7gHEjOIWOqKMP
hT8bOnjb/dnuokciLpVB+R+V+cP1/hbOBVMJE6ykk2ijaQ4T+W6z1jP60XegwgtcJ7Hfb+tDCQsW
LzS4QALTOdhTEPWWnxHcxdmfdHDxUtDflhSpULzBtoTO05EcM3M+aDGUBpDdvbvRvCbV/7VoKzFU
4N1IrXosB6sJyTjq0HGuhhTSHwZ/TaIEIICJaybIS31fBZzWUIzPeXLuE0IfRlTCc88WTb6ZrNo6
iikpIPHJrWeXMQuWG3POf9h2n59jNyoyn00s2XOoeoX9VMVrDx0Lq/b/lF8MrpWW7PRjRrI73I4D
mjcre3qpaWXVwsCIWEyXcMebWH9Oc5Jt2yRLVx4tl1pX1qiTdWRwwRgMx8Q1D11vD/fw8oxWdsBC
5FNRYsAZV02rj10oxvLkTOWAsmt8B/3PF0rqNWjH0idctt+noBRJtxzaDjaVTtF391NiMp+12doJ
sRBS6eXTPrWeTyNpnZFWYW+4h9iJXjhsTuO5f72+f7/GdWDhKyG1GbNUM+QIZRBT6Pu6KJMAinxi
S7j9hzQxLA7yikDSoxeeyAp6SHhl7s0x0nbuWP/OTVTHYzfPYA0tm0fLreiLmCK5EjEXzmEVdKDn
IochVYMXn0qGzI4hoRTVL+VoPjoAHWR51gR8QPZ5fSyWhlqJZa7Q7L61JxGKlp66jP0eymov7Grl
ErC0GJX8pp5SqVWWoR9xKcbj29vkvjG85Bj6GqRh4fer8FQC+Rlmk5keHZj7/mRAjkPzpcOjzFCY
a0CyhY9Qcaoy7YteDkMbltqJZeJRJyd4Cu9gge1fn4SFQ0tFqcZtWqRGweCzN037nj3bju2nuuPT
pAxsKXfXe1n6DGVX9e3MgfOMIQXbZxd0JDniq2LPLeTRbqaVs3FpPpStZaV01odobMO5lQ8tbXe6
y7e8XPMXWog7qqm24cAvJJ376QjBYaThOZgazeb68CxNghLzuTMniUsuZc44D2CK9Yu1DjRWNflf
ObHCh7/E6/WOls7dv3//FN4mjWmlTGMRGj+6bxDhPkKFtN+RMEL6+MFezGd2jh/0E7Ry98/FXfKa
flzveGlulL3ezr0mJ45+tfKldms/d5rASffXG1+aGWWnp4Y95jZeJcK4z77ng/WdaDeROIihQvx6
1445RMQ5JGHleWbpkwO5vNvinwrxy1PYHcIhqArbrC83CSF/irnaYgPeJHiAH39Zbp8mO2vw5g3i
wnC0ugLydICtPIFuPAUcyM73eGLTSgxZ2N3/h5STeFrR0qYOSZ2HbkFO2VQdpUm3PNFWigcL60cF
G+olhWjXBChU07S+WZZvoNm/ZJmxivZb2IIq+s0dXbugPUdWYcpvkZnBP/OPNWTbNJrv6xK+K0YD
emV/HNqk9lkivBFCNrYmvU6vfJsOXpPCNMum25uWtGoeHad6OcIssArjfDg2jO6i+SZkL1aFshVJ
0XZUuMhwIF595lb5oMfaBhpIP6//8qWZUjZjbMaD2fZzHwKAl/k2oWDHz3CZKteWwsJMqai4nLtQ
fQcwJoynM5MnFFUh1xRtSZJ4praGAlr4ChUdFzcycgpRVuHE+99cd0Nga8GbLtYeCBdCloqNA6Yo
wo1VQx6e1VtaNBAPWHPZWypXqaaKAlXzuZ6bPmwy9gtxMSxd7TWmEEvo+nxTd9MjjbuXhpOtKJs1
FsHSgF3+/inWWHEkTcCTSzg5io1N4tPUlntmriVzS+N1+fun5rMsLssIF7qw4tauc6FqASJsvxK/
ln67cvzK8X+cXdlynDoQ/SKqBAIJvcIstvESL3HivKiy3AACxL5+/T2TJ0cxQ9U8uWpcJUBSt1rd
p8+hdBnnro9m9UXPaDPkP52tLqCVJARx/n7xOMvSDn2GZZRVIypw4NxMf+CoJyETi/2zdcGqQkY2
fqb1IHYWOLk2HMjHhVWA2wwzH2xIKCdLU0V1Br6KBjCwe4C5kD0G2xexD9Rd7tMqvymRNOjKB1te
mMsz0XMzmD1zPVZ1ZE3Q3wN8qKrDBS0ERQJyviWI1biRnPrYD9gmSCnlPs2TRZdRO3HyOeZlvBs8
i/7URevdLCoGG5iut8SJP94itglVWiTyYLTnVbSMkavTkMVd4LfLxmKtjW4c1LWDrNp8Gr2bvigX
OnHItonNEP/j49k2kUp9VRUO5P+q0/HsfbeA7rry0oL9Fk4KZCNwHBsLsvYVp9/f2WjuEOZMBfzO
6Ii9ljrw+hTy1ls6Dx+7ANskFUmBgOR5neposdpr0k2HjDob9YO1oQ0HgAZQhjw1LSKBNNOgy7eB
pxtQuo/t3zaZRLLUBsVoDr/YpyM7jIu/Iw4LcFWB9N1iPdYDt47TIoAW5f5lgaVtKht6EsV5MKdi
wXPgpMjS/25TlQf9QJ2N0HVtSxmHvCwAQXSmuo9KQLurujzk/K6b/BvJLhJ7sG0Ty0RVwqg/22hq
dJ5qEQdSXDFvC3XycZ4D9Dt/71RvKf0CcswF1JK/Te0UcK8PXdcKVfMZvH9H39mwiJV9ZaKOetDU
tk0u8BwPanBNfu0zupHI+5Nl+LdmYv8DMQJqinQatwfh9uiMtYkKRUJpJISdxEEJPFAgVTvd8ZrT
K0iKA0iTgzaiFk13VD6YNEoHnEqqjdFSaBfO71zJNuhHBjKx1J2fZRrTN+HY9HHWeXfbo9HlJqsL
vYeWOAnrNOv35YgQf4QeXliLLP+MJGz76XwMubY+hidpAX5USEb1kczyGd2OyaH22lC64xtvGSgq
bB4gO31RwGqb+KZhoWkxzUsRIbIMG3BeFN1Vocrd+U9ZOaVMfJNfw58XMukjYt84HIRFKNRMrr+L
87uqdDYCmLV9ZgQZc2+x3tJ4SNeC9+JQgfP8src3ggjeob1pRJteZIGMm/zniR5QjDxwkKfbOlnX
3t1wJTEoBbtlTMdICSg11D557dplf9Hrm8jCdCnsarJnRMI9OATGSanATicdtCMYx6Tr3mU6fTn/
qA8/w8El/W+X0pUk1UDvdxH6r/kvBcq8pzyvtxjL10Y/+eF3R2tVWAwSyt0UFR75Snmxt6XaOKA+
PLXx4oatlWCap5BJsKO5EA90SD/FfP7EUAw+Py9rw5++6N2b4+oxFHpumqhq7TDLTuQgARo2zg/+
4TGEdzfO7Q6w/6zRDY2kvlftW4UmT8J/qvTnZcMbZgVm0KXVS9tF3O2sYJ6bU/vChD5SC6Tcgm34
n7W1NWwM0vEjnRcQUI2SH/LcP6TuFrv62vwYtkVZBpLzBZtS0trZdf7g7GtBx9ATmX+Vu011OD9R
Hzo5h5t21lC0R46LAOlRmRzjrK/3o1vlCJBBRr5kFW4c9Raj9conmeqcjWNntpuBqAjhGv0vS1D3
zCswwos+J0d3UO3u/CetrMofvvp3+7ZElgH1jw599253x2R1tfjO6/mhV0zClOQsKbp1geywI0X7
8iqzF++6AoXrnZCj2DgQ1mbJNGqAM2N7mbGnfHKw3GUK4mn62bbqBTQFl5FocVN4c2oT7K1CkEg2
M7n3cuJexbVfXbgAhvEJ4gGYp3QfVcC1o1qWtfuUxlsy1GvLaxjd2I2gehn7PhKeuKld77ZPtiqI
a8ZgGF2Z1yofa1BRTg64SHlzFWv0zvfOYXQhxG1vJERXVthEx6oO0hJDkzeRb6v/SG6l11Y5PU5S
0ACMPdbG+b+yVU2hS9BESs11hn0EygY7ZjoY7GXaeWi63NipH4Z6DjcxsTSnED+QaH9sqzTos0+1
fHZQ9lQVtOQqHo7a2giY1ybs9Ps7g0b3XbronAJw2H1FrQBiEfeL9+bFYiPWX/sQw+QSUBKCrtgj
EINx0D+trHrXd/aVF/u3aEKDrLoYxtBHmHneiaxsYJNSUHVWmbNRNGi1VLeuzQKu48fzQ68tunGq
9os7zjUYU5GNgGZ0f+9OCYif3i4b3DBrT48tqGPg/OLx1nLTnSBFwHm9sZvWXt0wa41uRZpqz44W
vlx1JZqNHZoEyr9M746bsFh0OBVwFCCUcTsndOb6ucuSYw/JlfOTs7KoJii2TKiaSdl3USfrt95z
noYSaq/nx15xSyYmNtbdiQEOHJSVn6J36g1Evlc8edbtHFr1ZbRK3ITGMpclxVgjYpot/qKBFA/s
Sj132KgbDmlthgwr9tyW9Gh+naO0Lx6oKI5V5X0/P0FrQxsGXCh/zosT29TQFa+TVLdOkl/U6QGN
s799D1Ezelo9HMe5sgIClRLWdPvzb73i1kxlyWpIZMXbuYvSFLhG3N3RGeMu+XhVQ99p77uZ2HA4
K6ZlgmB97rRCYXtGBdM67JMTXttGuqcayFZL5dojDOtFfmfyl0HWUTbv59QG0XzY8q2L+McJcYeb
eFcQmYNTiIJxHClKkE/ond/mI/g8+i9yolezcn9TC6W8btjb3fKDw616Xfx0fpXWHm4iXFtL+W3r
Wzh9qj4JtYQ0VFBLAufEJ6cM1OySXe1gxQRqwtgfTIjdBIZrdJbr4ZPwZPt6/k1WdrmJgJVTLFI1
g9hdot9FU/cWUicbgJu1oY0r8EAr0qP1BMECowPE1yryCZzgWx18a6Mbll/qElzafdVFLv/qDa/O
/N/5CVnZdCbGtXJnCIhUGJehHd+3ydWkqgjvvT8//EpYYOJb48xlwIQi7JvZVwfI9BqM4jpWB+LU
O1tkYd8ezz9o7TuMU7tSbKyKeiLR7Pif+oK6AbKIKqBTuVVYXHE1Jr7VzhyRJ7TooBXI/NBqSHVo
gLjYefnYh0XbxJd5GpN60reHJGYjxJaUT79NIKcgtHgFm+v5eVr7CiM8h1o0DtceZ2wrXRJKT1rP
JaPlQ8VTdRR2HG+ctyvrYSJcS5Z7QtQwNKqWhiAo760dukTUjbdkZCNSWznTTbwlYQTiuwv2bm4n
YeznQJx/pi0yXfXPUlx4ETMlIvnStSfVNIA67RkJY5K9iU5sdSqufYFh1SIr3LzpWxq5c/adVOqG
CefayaZDHPPDDPGi84u+thin398F/wP4DNxECieCrvpvtpRNUMbznaXnrS6dPziRf9LxDjcRwUXu
TdPS5jQaVN3/B66tZid0lu2ltOWxrml7XdQu34nYki8SmruQqsjJd6gd8lccDag8CXERdgSvYngC
lrloP4LPAfF787mDChNoRbZUrNYm0gjfRdIw6Q0DjQDn84LUa96WEuUG1pQb+cIVN29yl4K9LKdt
POLlF3SZJ8vwZSbd7/O7YG2zGabvZTwvKKk8YHvfqortq9jbUXJdeMtNXryef8bKBJmgUG9gRBfF
4ERW/JRxP3TArtLTjclZ8V0mGpSAhGS2vQ7bmPkPvMieYi2+M0FeFqY25mjt/U9z985SrLLzSelJ
GpUSylSuU6QPVTI1aB8elw2vtfYVp9/fPSJhaMQHrtFFt/UMkCMyq9UQdtUUps1lJ4hJ7OgLN+ld
abuRW9X2znEq567PZbz3rHS68BGn/fv+I+LZa2MIskR1LGHkccBHHrLuwtENExbUB0NBWhRRUhGw
KeUKnL0qX4YXr2TZFgZpbakNW05r6E0kAtTajr6f2hfSvTHx7bwVrFixKXa3NBOU4e2kBSlfpsPZ
9q0bpy/1RqplxY5NubvUS63a7eHN4chv03j4ryTta6eSr1Xr/SrtrerRyj41sZ9gPQC3McWFcGT6
ykXsGYBpAUo1PQ3j2t2CFa895RQ4vttIfmbx1BHNHMWleo4n9TTPwz1tu8c5Vxu7ae0Rhk0jEB+8
loEPeu6eCGLQanog7DUd/ju/2CvLYcI/fRcSkwoF5wgHT7OfeVHLgJw4QjpavFkstb+0tFefzz9s
ZdOaQFBQKoG2mcIoWgZlp7lCy0A7yZe6yNuNgtjK3jWbIGJCszRxkf7KR+8qmTgUALf66QTW9IMg
wQSZ6tFTTZxBdsIGSiqwPNSRZO3caa1vkeX+5mEaAwHpObCE6S2hvrXVMaxcLx2RbIBiEz4lAUk8
m44NlMOS697n3TctVWHtbDRN/T6/Piv3HRNd6oG/xelcNMEtaki/e04lDrEqyMGebEsCOCsccMJ5
EpH31LKtm8napjAOdshMWrYfO0OUuHups31eXHv9loGuDG7iTa1l6TKLSlx7YrSOlOM0BlaSvFTd
vJGZXnuA4QGs1hepAOAUPRHt3UTIj9rPD71lNcH5JVnZ0CbW1HbtmCsK7Yp2JI9lDHEeFdv98fzg
ay9/8jnv3BdHdbfFlIgb2/o+dfdLA4a0Dbe1NvTp93dD01amzTwsFvQr7kdIwTBAM0u2EYSsDW6c
31XlgCpPzfJmFp/KuQqT9qltthgC1mbcOL57qO4gh5RaN4pUz0UBxliI1W2xDjsfN3GAe8UwaVz1
tUTRRJ0C/EEHxTiUv1laiKeMxSQLl8YH2osr4FhAyUfDvlRf6KCWny1CdZArUQ9i02D5kz3rrhsE
GDexAl2hSufyeysKB+XaRTkRd+wFTMJd4+9ka40yLHKQgy+sEiRQSd/eF22d7VDccr6fjpdQdmqM
crA6hHPW9w+utUhkCjQTYdFP4huw9dByF64S0Aq2LJD4+FIPwZT2oNuCyPjXWkzo39S8m17QeAwB
66wt2jBtO5ArTyKx/mNW5rW7Gmq3D420gCMoHa9N94K53YtjM8imDT56Z5RSksCDJux1UXwJxxZU
kd5EONBec/3Fja3+26gYV8GQaQbChiHwmjK5BnsjDRIlnRvQODfQSyGQzuva/gW8UL/R0VXeJQn8
lg+g+fyYp5mWOyLi6kcCocQgV6QOuqJw8ajMH6+oP3WPLI2bgyMr/STnacG/ux8tm9od80YI7/ai
u8lArxF5aiCffB926du299P1mHfU8Ar3KTpaD05qW/sYcpi7xMsctGy6VVjRqQoHNtUhnx1+WFrq
PoAKdfhNLBQk7vIGnlUPIKYMCg1uqEKSKnAH3X+zhKO/NBYFF6TtooLR0yksXQbZFoJ+r2lMaejL
Or1zZieBrOI07ixoO437TCagyfKrfnCvkgpN1aEFwYpmp5w2+0ayeXgqAYB5G92UTHu39Xh+sB1L
FGGvZX6Lu+hyvQyE1bvZLtmXOhVLG3DmqKtlSCjE1mEcvp/SPiy9zEOvdmz7u8ktx69oN0TeJPZ4
uQdOZcjDvKX2Ee1R9C5lyn9qppTbkP8DHXKPuuFVg+7QJigGloNCk4HqDgLwVhUQLy+XazqgMw/g
dC+J6tqbDlypEJJ+7hVYtNpggRvANYEMn3NroeABShx9yL1SPop+nq5FD80oRPoNUCAsb/ZQH9cH
mZXDSejQL8EDUXUQqsly9hu5futNQHD9tVQZDCfRJe32LW2qaypdeixTj30aylLVoM3W5Z0Cpyjf
J41avvqtJgFfmvEVNV0329lN6jbh2DS625fAbO+70fIOuHOMgAB51rVuSf4qs8n/7IOtI3DswYXU
DEB8fl3Oj3FptVdNxRQyAP0Q9ZzrfVGR9LUoUZ70oZv5VfatddVrbe19VbwgeWFfz5Vo2wB61cO3
Op7wOuij282VSwKsNrkhS6E+pb695EdbcI9dlC9Dfvtvb89ONHBwBXUkgFbAWmQ7n4NdI17y/SUn
FTMh3Mx3q5SlXRfFnL/F/nBigQM9g1tvVXn+NG79G94xYcTZjhsvnQJM6WZ5AIA7+TS+zt+dOqjv
0s/To/XN+ep/HV+6x+5O3rtP5z/q49CemdjupGalm6Q+WJzrpQhQYpDAJ2WLpYKG+XWgk+WijhiH
mfnMrE7b2YspIL+ANO9AlxEHhZP/0tZWIn4lUDUbFiSdM+i9OJDYEnPQsQ6yrWwXJ09VDwXX6iKo
Pc5OI1TMSVZBrWbsogJs5IdBy/ZFTcNkB7m1pa35cWiB9f57JwMHDYHUtikj1tA7YAB/glT9isTy
QrpKE5oEwBBzZVHWkYz5rW5b9LiiqZZrshHCfxy9AJPx9/tnrJTUs2LcSH33U+K5XxC7XBTqogj3
99Cl3eRD7vlF1NjgE6GAiDmQhGefzhvD2osbMd0wuEPpFg6EMaz5OuH0iO7Ni6oGSKr+/eKFV7gA
baULWkw/d+w3YIGBX76xfot8f+3VzZDOBv1S3bv8JkGd9a5kkCrW/ZRsBOkfm9Y/fICz8BYGzuAi
ciqF6KGgUe+J+1GVd21CdnFdkYuc+D+0gF3nSyA+sb52WoWTtoMBkMweUcX5Bf7Y2/1DCTgJp9F5
ni8giUl2FjjhZG9DAbhChjXfeMSK8ZqIp9oVLcv6aYjAZjhez7xHrLf0iDsEr7+f/4qPr8iOCXlC
6G57npfMaMCsDzqt1E5p9h3BF6LtJX/CDf3QQ8T9/MNWNpZJCljEGfLRma0jK9OB7K/JFmx1bS0M
U55LCdlU10aTSeH8TCYkKDt7GUGg7dxm7bRFTLb2+oZJt1JPehyEe0PG/KXx58+1nje8xR/1oX+P
axxpf9v00pfeLIsCAjTCps9F6aLFpBAJwklhQdIBOSBoSsc1WHwY6CHTUIyse2qqKj7G9UyOo0v4
SVWaWOmxF+Pwq4X4J5TWRJ7mwYh25RAhYnroPWbfOmWb3li2NT6CSN5+tQcLPOeiEb8TGYO9mzup
E9RFjczP4qXlPekQP5DWm36kKB6DqD9tXs5vh7XtbfgZcHQiVs0zMHsv1Y0T62nnN/K5LrcIBtbG
t/+eU9GB26RRKZrynCpsR+87matjVrUXhTv/0BImHe4lVQOpYVfm10kVX8VVeUhIe6iWdMNgVqzT
xGD5cex0vUTnNQTkkyt3oc9QYDomEoIJVuc/O0JdpV15Eb+H45iorIT0ooQ4FNpD6zxENjNI8v9q
9lr2G5t8ZT1MQNYooTqeSlSMqA2h8xotk19imns3Q+1tsZquHC4mQWEunBiCohPOlGoJZ7QhFcMX
PX1O2BC2WwWdFWdj8hOiVrqkcQrszsT8e4haQz6+8q6Wpr6NIbmz4fr/MHl84BBMmFaczRlAU0UD
1e9wOqT3zo0btmG+I1ZghW7QQLxvZ90Ne3KQwc1zvJP3xRe233r8iqszkVxuMgPrkGsnmoa6eC3H
hB76Orbr4Lzlr02hYflcAPF8ws5FWfmr8iBVQx8mme/cLSWWtdc3LN+2kVPsHMjIJbUfCp/f8pld
nX/1taGNmH2cUkchK+6gh6p5Ru74kRV8IzJamRUTl6Xq1M6XHEM7rL8ubECxPAh0BIUsCVLz4xYu
dcVGTNRVVc+eXfkT2PHjLg78Lpve0sKNv0yKsLBy0iwOPDvb4vRZ+6jTW7xLnGaO7JusQJGegeSQ
1w9t/Y36Q1BlG4nZtfFPv78b342VRj4CqqmJdVgWnJfZV4C4Q6fbcFof9zY6//AOVk5ja2T43IiE
bui/jndQgi0+d8Gn5abZZ2Fz5byh79R9JodiZ11bb/2X8kvxAzSsKuA7fo1obcMlrLhPE73lD2W2
xHGCEmkjji7QiTvR6mfp1VvMPytb2+QoXNoewJGZ0ai2xXLfxpWCUok9byzU2uiGzeezK8q+jzGP
Nr0e6vx7ybuN/Pna0Ia5+7KtbA10W9SMlUJCatDPEIEBgf95k1+beMPksYV9dGp6NCom6+gTJGu8
Ka0D2W3pJ6+8v5nOQOxArZFjZRmk35tmus2k2PApK+9uorIKz6r9YekBM7HLY6fvFl+GEBfY2JJr
L24YN9oArVFINPqWef+rIQzZdHm4aNJN7ruajp43OKUXgYsgyNsvhT8H8dxetqQm810KgcDJLVon
Yml11zG+70nP91naLhvzvjYzp9/fuSXWJEnqpJxGE02u67pCwFaIrWk/Te8HsYEJqlLtiUGX2Dya
uDejHSJBr5u8d7IiCWL4q5BP/KL6s2OKpaI04Y+DbLzIq3kRpt3YolnY3Yhu1/amYbZiQvsFdIKG
KHNevLkOhhq6FPOF93NTEBq9pE7sEhc9W8P40yfLV5a4X5UU99LOt4hmVg4fE2AVC94IuxxhXdRf
HgHaTfZjmyFTzhYWNplb788bw8f3ANvkQAU/TwmvCRhA4tQ/OYRib5YZDGZB7DZ6hyoD+Uw61g4B
apTy1/lHfvxp9j+kQ/TUMZEp/6Zxh71WYD32vVntmEhuLbVJKL4CVYSix992kjcFkQlQWJHVTAh6
3Dw7tDHkwdo64YfJtVwUUOpquJmnqjp4eT0eOFXtlVXx/qoimfPmp7jnnv/kFZs16QfZlC2F9gWN
Wj2D5cEGue0bgGf8Io5JVFCNUKVsEi3r0zHFoRpM6XdXedfdstWwsOIUTJzZkvO5EVwNkfayo5hf
ExbvEf4elP+bq5/nZ+jjTYFg6O/VGqSlmdueQpCaB14FNAo4LNEiAMDDhmNeWwP69xPygUPvTSRe
lOpYhLGSKmCV3kic/oHNfOA4TcbBKan5HHfwCcDVdGEvefKUdLr51EBY475LF7ATFcAW3i6C6OuU
6uYAvZnquIC882V0RtoEXZzJMM6XeqMFbe17DR/IM3RFw4G4UTzkd8NoPfnLcuHQRtgyux7y8lnj
oA4O4ltdDwkSfMkWl8zKi5uANEuqSrUUl5U8GUDWiSrioZeltxHRrRwNJh1h6ubc7Sts5rH7vlgP
daVRnP96fhOvjW0ELU46Szf30gFKFc1Bz0lgS1AExV/Oj75iIiYALdcaeaEcJtJ0dZCQWzUWR2yi
wMov64N1TNTZxFlXTCjIooHLvx4LNw0m5b7Zpb2V5/z4tHFM0FmRlMpLOoFw1K+HgBTtm+XmOy9R
OEqtNsho4uGRW00pa8thWDzu046jJZ6mhFcGTuztm4QngbDijTrP2ooYFw8OpUbFK8zXOGbQxRxL
0MZUbWDn06OYsi1o29pnGIYMchhVdjGAxO4p2CuV/+jq4ZbOlwGznD8Ee+8CysoZ2rGl+ArEAkGa
dwEYeINk3sLfrpizCSyb6smKx6LTkW71F7TwveiObtWTVhrOHDOW6EY05XgVnNzkDfu5tpEIUPKV
JVYS+L4LBS3ofWYQeS79+vs4q3uSTt/+UACdN8mVpfkHc5YjDodwKUwSSZWvZEiyGwt65Xtbu1vc
NCt7zKQ59DitoYCN28okQFucn47EtrpKgcAPUZ57Pf8da2t0+r53W0D3eVnSBWejP6ZXTd6hcJZu
ZDnW3v/0yHdD2ymPi6VBJ7SO3UCP9xOYlwn9LdEmfv7dV3wKMaxc89lTGvJJ0eJ0z3oBTRNlxwF9
s2U2Pg4upLCry1q2IJP097eQRTuzhCB2lNlwX0jGozyHquKBZtVltyITHTD1vl0INbCIIQYv+Gea
bAy8tgzGkd3EUo9AHRGoD+aQWBFav4D2vQ8Xv1EHPyu2xBk/toh/6Apt3lGR1/iAHG26NLuL8Weh
G1HWx0v9Dz3h3HqE+vnIoGCJ4G24lSIPZnAcebIO7PKZ1MXu/J76mFwUfMjGSZ6oNgc1GErJ/aT4
UbYUpG80K1/GkZArEDJ6yZ4UEhzJ84lULa3bPN/5WZ1spbHXXsD0LIy5aeZ7DSrlA0h4QjIfyxES
tcEMTBoLqQXWmYviYtt0MC2K5qliNZip/PnTEM+fsuoiLSTM4mkzvrN91qI05omhi5rW+T5N+fem
3OKh+Hg/28LwWIU7egWxsRXALn2cm3sSP/H6yVWXMaf8Q8NoDfk0yBHjc0BNC11Bi3UjeF6zEMNf
9Q71SZrlTmTrtAhB1pEfptJzQnAMbhEVrdmJ4aeQVe6neJbolvf1jtJP0ilfiP2paenRagDeuywy
+YeB0a5LWw/g2orASBHmdhzo4Rcf4/15I/xzU//3TmULw2dNNQRtEhenUrWjz84NC4ub9jP/IaLq
ut17n+bQ3QME/5w++m/kWdyBbf9WXeWP+Tf9jTn7LU3bj8/GfygaCx33RdpAU9Uj+qXg3V0/b/FL
rg19Wr/39kG15E1DUPFx2kda969+bW+cin9SCx9MnsnU1hc90V19Ypxx0eGGpsAqlEncPQ+ZmkPm
kgm83qqeQ+hELQ+a93Kv2pF+TRzWPMwMwTi0meNdulTuDThYkMZM/eKbtSCxCRbEdAoyENoFM+vo
96QbxkPbEPJQFBAZH7o6P1p1zENvjP2dneb9RRcgmxg2b2tROeTEijEXv0AFeFhEvmutHyDo3HCF
K06FGLFK3th+OQw+NGDLu06JfeNN1/l811tfz+/olfFNMstxIvUwoFU2WpqdYwW4ikLB9i2ZtrRE
1/aTMUFVh340NqIMbifug62hxzsUz+dffW1oY2pGoEIGJMRQtl0o3+t69o/OorfgimsTY/jELunH
MdGsibqMvDaSXyVzgsYqNT1Whfft/Becju5/DMK2TbzikuYsh8hbH0G/EFI6J44nHmSFALU9aFGb
rXD0w4nCY4zIYdToHCiySuNTmjeLFwePdBvt3WtDn2bvnbuQfZ5pqwZXGIgtvnStPCi7PJyfnA8P
Jby1sXMgRAViJwFqTU8v1R75bXJk1B51UPal3Lgtrz3D2EIDY4RLCxzBxPXCxBJHH/mxuNjyeGuz
Y+yhyuHYM6cGpnamx0U4u55tyRmtDW2cp0kpayGKeIz8puxD+Dv92Re12ohqP9z8mHvjfl95tdOr
Nhsjr4lDtyz3PZDB8JpBOlzEYYdHGCcpGieI5xUJGHpHvefdDDRqhr7C83tnZXZMjrZ4LkDLmmRF
1M3PFGr1KMZeOLJxPvZo9unqJAVBLu//k9r1poDyZNrKHqxsSBOhOI/cblvig7vCK+u7cZqzF4i1
ymioWHZ1fm7WHmGYbNt3fKBogYlkF38hQ7YbYWpB32Vb6kxrk28YLihzcJ7bUAwAs/9tIrsXnGC/
zr/72tCn39+5G6vsR2nxZERjsBuc9MibLW+zNrJhqhkoXi1VY+S4cAIrntDvdpmPYYalNpPFuxMf
Z5SdEv0Q3SKN+Mxjuj8/JWvLaZhq2lCux5xgx3TgBibyc37SLJ2zLU3NlTPKJF6zXd2yckByWg4F
+oX+yyZyXAADs1IV5HzrcrnyFSb2j5VQXGV6BN3x0N93FhqDSvqWNRdx4aKVy7BaQgqA02t3iJQ9
gRDGucq6G14Ol1mUCfXrU9TSkhxczbIqh11uNxR8ivatlfdbV7+16TFsthzaVtNmiU8XtO+JYpEm
6sdclRuR1Iq7N0F+TTdL3pX4ADR+PlgNsCQjs+6o699w1b2c36crBvYvxE8WOZ/AmJPQW9fSR2di
h/Mjr+xQE76X9naLtDpGnuz2uVPkABDIUxsvR4nDfNDTVsX01A/1QbRm8rCBeaaSo2UP0eDQ38mc
XtdT0wUOTR+alh/HrgC9NSDkQeMnW+2sa+tuGPdUeS0VEjTCFQ6ecEzxPNl1IJtDy9rGgeacPNxH
n2UcxJk1smxcmhb0XmP5qCDhdhOj5lLsRNfIJ5q2OBz6x4mk1akxTBEdVNYpSqo7LwMYVHA7lKDg
ngLJPLLPFycuA6vuUwbB11w/zF5T/4gJ6edQ0QWcI35nq33Bk6YJ/cK70H+b7DWl6BdCJLoHhDO+
IGH5kM9bFHIri2BiKyD0K/wayBCA7hzwqvnXdccfITW8O799Tz7og/k3YRULV6LNFwJhONK9JhSC
RxLw1ob3AXqBQP7uql/OAJ2i809b+RgTdtnO6GSbMzZE6Omc0Uljfy6huRWQaYu7Y8XOTcDlAgwd
SDXwgNR95PqmUJfkqGzb1Hb26JRaRe0NyKnfpupXr27b+df5OVlxf6aYM2LTxke3dRNx5ZQVihkZ
GldbAqFZKPt6+k4WHdlY7LXZOS3LuwAmpoR6M58HSGj5QT3dL9YW+fHayKff343sQ3Yorm2MXOlv
XvOTbh2da+MagREo1xMyVtj9i1PtkyG9owO77JZh0tpZ4iQy4aM2nS9TAp2R7LXR1dFLoeqb1l14
fnHXNrzhQhNv4NWgMnnTkDlEpfFBxPHBibekd9amx/CetoZ0qpvGChFpn17xcS5va2iwbbz8H2Kd
D5yDCZZMqdBsaHqYa9HzKytZgJD2iRs2TYZIYy6QE1tkD5S8byWHZsrsXe8MRZizjAdjp7OgL5fx
bYSeHloQIFjtSwolNYvoGdIrkuzcHgR8ws2LjVBoZTpMBGaSVujjWhrADdqyfFWZUHddp5qv59dy
xVBNQjydpA26YePuRuReFcZVHF9b49LtEg5cgIdml/1lzzk9/50t2bNKiwY5MNxg/ufszJrr1LUt
/IuokkQnXmlW6za2E3u/UMlOQiuEAAnBr7/D577kcLK8qvyWcqWAJZA059SY41ub2AvB46yir0vT
u+jKj67hAC/9mu1aoFrbIiY157B/nMJfouxxanNk3pW849KreP/7Hz8C/t16Ug4+nbH/VdU/IvE5
BDfdCjI9SuYI7cjmjCo7goBkdT/l3EjpVoBpVzzx2q9YELh4qQkdkzoovtS5//Xj93phSLb6u7Vz
1v+kS2eP3FMD8zz0SX585QurzFZNV66rX8N9GdCkMVPIjOquigfxKREMpVstHcI+q3si57PhPIPx
QuwSlqKs9PGzXxqVzXfIaVgMDsGzN60bz86tNdd0Fhe+8K2CLpLUcZZ1Bnu24DFxlmSdVabrL1Zc
208vjftmd5qgA/LHcZzPwejGpryh74j65UrIcWlgNpm7KsiSD9OIxYxqqE/uyfTt4xG/kLFsTdoG
d1F90CKTUI45jaVM6MBi6PghpUpXeHh9fJdLj7/ZmiJo6x03QOEhrMOnsUabyCAeP770f8Lqv+xL
W0Ecdyc0Hyw4Rs37vPZiNVMYv3SVl9phDNJFUyABuylMYeCGWgHvPA1dGAvSplB1WrKeHqICfEyG
/ujUMVGe9cilIIvtxyegBQeYyIxDIhbtw7+n43e+v8gmVpKhr7nqxS5vS46Vks53Yd1He+aqKgtF
4aUt2kjjvKI/Pv6dFz7grfqMQPS3lgG2M9+HIrwryx0arZ/9smM470Y59OO7XHhRWwlaKOGE8b6o
nmT+BHIfRvOawPTvimOKJfW/N4GwcZ1odU10mmGL8RPNTkuRNL/GN3S9tnfNmyuTXMTXUNOXfsdm
vqCSLqdW4maDkLGgT/l6RTt/6TVsYjh43YAbIaEBAnuJV2U8+CLOnTYW1qQfv4ILuf1WcMZl7dQ4
Bm/P4Vj8HA043Bouog6Df9RIsqJojqNybmWbX5lAF4Zqq0Ab2hmOCRXmpre8eepI7bUl98KCuFWf
ycUd9Oxjzep5H2Uug06+d0d7FL17rWJw4W1sdSBqbgfllbw5i3Y9GV+s50nZ8bfPW32Liv6n3I/p
/4hAclOuhAdWnidRZ9ZEx9r7VDMzZsV7Kv5HaNRFk+/yGsbKAIe4cRuNT2M/Pk8rzYztjx9/URfe
8BYBPrScLDCFGUEgrB/8Mf/uMHNlOvynLve31ff9zfzx/MuIbRUWBuZsebQkA6hMGRiHTuKHs/Hi
0gva/N1PSyYTdXU2rRKOzlXNIaOEYRF4sHO5r8dRv0De3t2EdUVjsSoey7Ii2TCb4lG4vnohPvPT
wii9w6ionV4WDuWGBtdWsmL33hr/UrR6PLkBG2nswPusTEpLu9+e7tjTqgazAxw3NLGpA3vf5YvM
jLYsg88iQFhI8pj4RkInF3vTBmEKVjW5M5oOR7jZlzuvc5tHOhbktyiK6dvcTOae4Rr7sV9hOxEx
fkDcksdR7fr3JQzRKDyLgVu/siZfqMpsD/Z7isM0RjFBofWe9kVppxeryiX1PGSmYPa28TBPASS8
0Th/dmK9f0p/vFbtFAHL4WdwtsPcxEzC13McbthqvxfafO6z3EoTzQhum5EIyRZa/6ho+e9auNd2
mwthzVaLiN15CWS/tme1WPjSO/K5W5tz2YXPs55u3dF8csPcShLhnesIoDf02bNFOqMmJDn5XMy3
dSma+tIJdQVDS5Ck0om+kfxKKPH3HYZsXbbYu6hlZQ7sj4KF/4LVdrUzld+eDXpZHnrtVslQLw6I
OUGZardgu4+Xob/vB2TrvWW8igUN/IvPTs8ykMF3RcjiYr6m1LsQYJCtKtEswRJUBMdP+WRkkfTa
MdkoAn5rPfg1THkn057Qaldw3d2tbh7edwF82VtWiccFvaB3DTyvXz7+rX/veEEX12Zdr1v0BLV+
iPN2FyQ8I2hzC8Jqn3gBnQ9L5wWpg9U46wF8zvrWbbO5cgCKmq1IXKqHfwoJwKOY8+bLxw/090WE
bL2L2uHdmGVsIDZs9Bh7E6oUQcAObkMQ8pcjGBRcfTNy/Pnx7f4/Bf/fjYFs1Y1CsYI23vvpdD+U
ZwduUjfwodRwe1JqfSVkNEdVRvob6Q2c0WBA9Z23YZWnwCA6NH1vr0jkKhokmC0kNW419WeSa3Wc
mMjvddSQlBAXrMS5Vd9ZGZpb3pdhVq2eP8cB8cr7nM71zmGR+DGZya0TLFzVTfNut1tMa31fT4tz
46mS7hwntA9Ey/Bh6aLwhwUEfi+tWEac4jg89Se5vJUyGh6mvvLRICfnr3lQVS9lOFc/qRXlbTcY
nhSjIvtqWQsVt7QFOCbq1yevhxNtoFX/Ekw4Jy7wVfziksGmshxo8wXHHDaZBczu+hVeW7QN3Xt4
hrpxjVpZTANa3/m6CJJSF1Dv9hqltK6rmz2qzxUsPfs7aInt16qbaTaTIHwzXodzD09OOzkFDthj
BmJvAVPJUNHpda18PwZckia+In6ymFDCnFR0CbLAKRkr9BrSdsH+6Zr1di5D51eY+2xfBkGeOjKY
bmbi53AaxdiLTsEXueQkEQQ+DM5UOD/gVVMmkQ9dHKs9NEosRcm+clgL7mZR9y9h77N48QkgFQGE
P/jw2QFmukUyNRAJgyBcvugGRn/BLJYHVAQ9aINo99C4rknqyMi9K12ZDjPJs6EvUBVvXV3GrpP7
SQuH2HPnRr8H9Jzu87xRaRD0w00no3kforXtEdKU9nUtdPGzFUzFop7hUVLq5lNaRUq28MvZdd1B
ge52nktS3TBfubd+zv79eDJdWDi32ixKJ8oGjdQvYvIeWW0U9121czv+uZMYslVlhWQelRE2OkXd
fdvel/IXX64EiH+P0MnWR450wKpMSweOyypTPwpjCRNfC+Ht7H7/eHT+Ht2SrThLASLgBwQr27po
KIMqeMtiRvlX1s1LY78JhEyFbws2we89HySFGQFaf9GhCnnoxw//1+GBl9n7bf+IswanhWRzzflp
5ubk8Pq5rO0/S52f6lJ6V+LHv/4E3GPzE6aeuiUKnPxU1cdavnbtr9Xprjz/pWtvknqyFBzsKkAW
jFmPLCgzG+S7gV9TF18aHvbfw2OV6sowMAuUWcWPnmDt7ifiAppVv44mvBKH/j1wwABtcnrXXavJ
D3t4HVKQjHIrd6EcXqiU31zdoRRp74N6fnZdCMMcgu2l68qHGg6ScVVcY9P8NV7FI2wLZKUdlTt4
LTR0rNqXTqNTdKJ095PfO2mJg+09nfi1hOKvM4YF/D0u/OOj02GllqGDF3jtcHMLs7E1ef9xzx9/
0peuvol8RFB2ndYunGbpmxmfOvXrc9d9H7o/n3othDNObX6avIDdqYAUmY2q+TPBKcbk/Qv84+qo
+9XKWQZ95hHQ43EOI/l41E5+u3piefrcL9hMdicQbs69wp7BwpbHyfRm76zB8PNzV39/H3/8Aicf
pGIUX3Gg/ekhQopzNLaYPnn1zUSfHPgesI7lJ5wSoUwnzB2Ay2X68aNfWEX4ZprzFnbTPApRxrEc
ZecuD45rQeZ0hfXBlZOFS7fYzPG2mvO5dvr8xEoEKVWY8mpJi2uNaRemL99MX99TQUd00ED/zaLY
7eCoLcoyjNe++1GssNF2r+J/LvyQ/4k0msWFJ53FDsGh4w2wIq2ZiK7l5Jeuvpm8tvXcloq2OYOG
l8zLvoeArAv7w8fv+cJyvo0zSMMXgphWn239D5xBYtb80EwlOvpMKROemptJvPYW1cshms+QwSlE
G0H7Ao0mCiSfe/z3QftjhiFIDr1FAhdQqy6pJ3Rkq3tmc2RTVybZpdHfTGHFqiggvc5PYq7fWBcd
wyF89sri18fP/36Z/0nJMDybOdxjbIoRUoeTO8zFjVYE+BcVXVFQXHr2zRwGlxHGrAR92J0ipzBw
vletd+rEeA2udunb2UxgqABhw2UBgqiib6E+Y7M8NiUa44v9x4NzYQpvReBBCUfwpiijU9+2Mp5t
fQflTxxNJGE40XGk8/zxfS68hK0eXHcWqJ8QHZPrEogEzg3skUysujLDLryF/3GudTqYcL2LVxFC
pK0xad3/CsTrx49+4RUEmx0YisyGhfXonR2XxWT6aSFn78rXBgDYj2/wvsr85QPd+tROhR/UkYO1
DTiCCu3pY/SlCyqTmM7NncQExfQA3sQ4pR4qtFfueel9vI/kH5PayNDrGwXwivKXfeT1D6T/1MkK
Q1Pqf19acya7EuRPsOWDFT6YqHrPmu4+HqtLz72ZzLJs6qnPEdU7Db9ddP/K9LVu6EuX3kxlpcvO
W2FIepYqYjeDU0XJUMj8SkZ46RPdTOS2R5ewKWZ+KsBrID6ob10Zz+ZaLnthHm9F4uAWqGYqJ35i
vfy3D35ZcVtR4DaoAI42/BxoNdiKxJ0A9IdG4y5qoNiG66eun/er+pQcjQVbkXjNNLEkep8IzhMr
qhQFpDgCHM/Mn2p4D7Y68UL4HUUNKD9Vww8HxN5d7znnenbuRrFek19eeNFbT9hCFWMJuRc/Ecj1
55UcRvKtn0Xy8fd/6eqbeQtEh/WGwsHVffQKDhlXEQiUVy5+YQZsFeKCjuBnGEwuUPdUvLTjD+NO
vz5+8L9W3/FuNxM3h8a1hZ01P4ENgsb8KEi4AlYOhIOjcaE+CPOb3O1EjC7CK/KrS0O1mc8zGB8k
hPDhbAud8gXx++i7acC7K513/zlI/Mu67W+mdDj3zVrDrvxcS2fdDytHdlNV6qWrV5RyJ1SXnagb
d9OIsMMHM+QF6S7Q11EpUH2nUTr4Myjx3jLSQ+22c6ZbmOmhaJFfCx4uvc9NfM44/BFpyOCs08mf
YUBEE+c15T8/fqMXxncrZG4V2qJyKaNTOfOE2n8q8+qsV/bcS9d+3yr/2J4qm6NpjIT2vDiUxbaL
fgQwIJAYw889+2ZPb41bwZQH4UgIIv20fG3652a68t1dWIq3YmZjrGjkgniTrToGQG9n9RmYnHhc
+kxdI4ZceLVbdDe403NdFTmC2ki/NISciWyuLJKXnv/9ln+MPazKBlHg8OjkjM43Ey2/GRMhiZeB
6huq8yZryqvt/Bdiq60HbK8N7du5hx9ZXT6wqTsMRXBGg+x9HV7rf750i80yQLEO2KIm2Bl1vsZj
VebQG0BYTgHPzKtrPQSX3sdmLQDwyS/nAT+EBt6utWIPUsmVFOPSpTezeKBrWLooEZwG3QexHdYq
6+j441MTYSsXjqA9HCOD3UqZIkWB4BSK4ItdP2deHmz1wo5b5AMNgETMl/bBKZ0kH5AeKdj8X7vD
ha91a9wqCXOHzl3oOefVuc61m9azl64D+jWE2/WpNZ53ZXuk/D8x/1+W/K2Ra7ca34X6Accu5cAy
VuX+M2Ro5Djnqt8z2Q6/R1MMr5g/ONaB+mQv3Ar+LzyAfKMD5utbB/5F1gKJ1sWcDM4/tmuqfWRt
+UWNtfvVgGgEJu08HWAbVz6MAS9uglzoJISc5Ty4XXGrPC84unA0T4mEb3Ij/OWB2aHaY3vtcDpo
KGxwIlngLGwRGW8p/aWaSGSMLeCwNYNMi6jXbxr4pCUxToWUVejmmQVGTrFBenZe6iCH57CrH3Kn
rP7tSBVOO/x3Ly3REn+ahtLbhYJVv2dYqH1Vk+Puuq4avkUoyDyAVGhPI1TJRxi3rY8ODecomdDd
cpxN5VRwkCjIkbT5fN/gbOSsmjH/GTljsYuaskj7qSxfQW4afwxOSG6qgJsq6Zu5bnY4sDcwW6bt
2baBm6LvCfJhh9jH1jj5t1Va+sNBrp81+VR9CcFo6uO6KGGm4kISFatKI6KpImDc4ePpJr4NQOxz
xv6ut6XIkJ6yNcYMXvQJP3zNE3+lRKY1PHoz0DDmGAfpzrn3F/KElinoiwOe+zfhONGTCeE41IQ+
f9aerN0s7CXOLsdKDbuq4uEOM6ztdqTuw0fpscXNgOeZutRjwNzRfGQ8AcKtgXp+NS8BkevTjJaP
NJxyis+hULvBE3oHbXO36+VanxwlzVH6VXGyVWWymXVd5gk5pYudhpSXDGg9M5kD61d1Ip0cjoxr
lgk7+Y85V9MrEjQ9YRQEOywhDtNWUO5gq4miGlo+YYGADzZCt9lov0SuBzMKxpxvcCjN953lbMdD
1gGb03n7xZZ+4gjDYxz/2p8+L4cbAdDhV5hCtLdkECrFNqLu7RQur7k0XWIGnB7Q2TU7dFl9D0wA
7VeE3P1Wqo5nhvsy6SclfoWoWz4obv0U242+GXC7nWdxSg7C4rt3TY60QHrmHhRXvWONrBI1GvlE
A/iHhQCUwB8d1f3bYpT8W2Hhh+APTfUAO+3hXpaMpnx086RrrMKxu9MmIuJRNrl0+uqZRe66HBrp
jvA2K3SFQSfaZGGJq4AoMcMjVI23K3HpTTDSeae9iOPVLcHOK4M2c0k3JHXv53cK508QglHIlNyS
Hd7tH/7xhpHD4KPvbqqq8zAZR3HjDx5/XOe8uqV9bpPRK8NXstA5IdQhjzMTAyS1BGDK3gTuo+1b
dghkSA/E4stsqFnvhEFBwhZB+WMFTHAftV6+dzibssH1pq/UXd568AWPPvzW9uMykoOdFi9mZLW3
DgcdMHYpcH4AkLWHMLfeK5/0mkky1DSWztBBN2C9ux4BdFIv6P2Io8UPUtI0v0nAxLkdh+gni+og
LoqiTbzIL6KdqCLztS2nr/nKqzj0ip3vT80BGmI0Lxpn9r/WxVz8XJtCJlXX2uXUBsF40toHbMKh
MnGGZn3iAB73SRTNOY7S3faBeXX/pdENfF6Y2ZEylF+U1OI0raELeVpAqqQ12o37spWZEpF7F/ot
kIaugoCUDsWbi3+dEHGEWO1gtBsvHe9TslInblXkpoWUb7NonONI6vWrRPvZcyGNhL91W74B9Gjc
BCcL5ffIstU7jLVp7goGpmG3FGjt6IdWPkHT1R4jDn8zQUHt8WaUYbM58KG3sf4M0sIyfne1nVqY
WzvyLtCQ1GKSRb/8oXRikFZoBiAhfi+Zg3gUAjIJ0/iJDZ1gV+mOHuZqdlM3gD0QRztyJmqRO3H1
3nNr0QAB8UAeFvtKtP0Qj1MTDkkbllXiwUV33+ZBfZ+HYHzYccBA0pxmrA96MDIpPS2FrZJpdhU+
36i8LzyfP62r0z/NWiwvcHXiewK/5xvOrU093oXI+6dl73O00CSRk8MNGoqqb2sNqlbQRd5+HVcv
nkcIYadFdi+r6XnMBzx9m1OWBFh04AEX+S9u4aovYpFTViky/Sg6B6WFuWmLQzuUj1MHivLApN4P
vYOdFJJUnQ4r8EQ+1U72LiJ9DWa3fKD95O0LWD+mY+iZpHGcJimIFrc4rJ12aNctbxZhzE/Vy+6O
Y+HfVZK3/7RrAVK7rr06wdmLe+t41Dma2pUHfBb4QrgvjqJg7W4GPTgTCswKf5h1vLZYtxVe0wRH
I8F3FAZeLxJEpSrue+4/6ibg6LeNeufniLrGrUKr3b0/q3eAp7feVbMovsIngL9WpK2B/eub2zKY
gz2fuJvONlcnTXGBeVUC6/egH2ozjKeSVnMUS+y9z6HjgvsZ5N6jGEZIO0bWPi2kgNVhYTQZs0iV
+beOW3qSqFGDKNo0e1eI+hus8loszD6gtkswPrQ6DIB3ct0k97WJFV/7/aiq/qVTWu8i3jdfvaX+
d+x8E6QmDJcbuJFMWQjTomcEE5jyOa2q4+LO89ED4hStCGjfjBJaaCBufSyt6xcXmdYbsfDyydoW
bcloP/iyhv1dW0UxrHES02JZbNw+tst7d6+fly699wXsqzNmBgtcVNF9jdAkemLCwdQaOnFww1yB
ozdUMF8RtgqK2xHo4SHRkPGY3Yjl8UDQhs6SaMDuu+pOQpHbEPFEBKVpY9Fya+qWPsmGwYLSukgN
BOoRrkIften81smcJQ8eV0lJhmULqDg6z78JH/sMoByr7heIOOFdGaxoYspxSO1Hw0+++mqNCwHG
CeXUgttMS9fDzlZHJB0Q/7wqZ+pf4FwHiyHVMOiBtIEKCF+LiC20p3VCF694C6DiStye/lYtWZ8W
00WQMeSa63hoiMuSefZBjQ1hQBarWvKdk7cWUjZ/hmWAo/dYCsGIldwcjYQxINjFXh+jLWDSCe2d
4s13oubcMY9kgqjZAE0eAv6CQM1JReBiSVzCEBDBUO+B9VzvDZfRixcu5IxStQtCkJ4B0lPkJyBf
TbwsyqSrUYC3GjPSrAFEbr/aiqiEV/lapn2FNCA2HvDKcIx37INfVGZnVTucIWbCkRIvu6wJ1ma3
NJU8aRE0QOq6RXMf8FKeK+gUnj3olqO4tINz5zqFhNOYqrHcu5PDXoQU4W8NWeF3Emlsv+Hqjadq
RbxcC5xpU6Lag5lChuCSdw82nNs99F36eTDB8ChqbCCtbdyUKW8N4f4eoEejjcqVx5Mi6/PcCWCL
wXxp27j1jQlOAlCUTGG+vYxK1Gkx1IxlEFeLex6Q3E27QLD7UHgBlqKgnd0sX4XzjXVrPiRdJd3f
ReiuZ9cO6g6qDpylVcGazWGrQYCmtUhU0HI0mXYq/+2pZUz6Iff/0ZPw4tbaOeu80H2aOLN3zZQz
IBiW1QMmuOjznyPE3P6hwaVqhJew53qEAmbqEj62084J1KFGcyjaiCHbzrhXjXueF83ZCboAnDfb
kN1aRRGYNozZh1EYaM/h8rIL+LCm86iBtI7Msib1vFKVdK5AMGNt1T0RXVSZVqu6X+2MrvlpBT44
RleufYTH77pDkx9KWmiDqd9Dewf/HNBjA9s48Bca0mQw3EHQJAfE+INCoaSdLUuEUs1pwB4rkkZp
rHCVnboAQtJcfmlzAvY3JNpkJxGnHTuPIMMESehYhCo/V5VGkmOm/Khc6pg4ah2SWcrEcbS1zZTf
dbcuErMThpcmdoroDk0UPSQwEB4OVuZ7PQYqHmkFsl/oEXUzUNokNprEoYwGaNwQkf4zw5RlOPLF
GXaOqOSj4hHLxkIHN7WP/QKaB+j5ynF6gG+IDuKh1/AsJPV8DxTVOiR2rJdDpaqA4Cwb0G4nKCH4
X3s3CalTZArb7ovTTsGt5/bA5Ckp1b6OGn/nVnrG3o4QJO6g1EgG5tcw2ijJyQNgFGi+aPhCCkf+
syLIPsi1kIAtmlbEiMDaFD7HrR/XS6Nk2si1TPyezG+FP4SvqgfTvNK+rKH2gvNaDG2uu5MuJeeo
aMN/m7mDYX3dNmNStmAfI7Yrb3g1FJkj9PwuT6J9lFTrhD80Y/FCglXcrI4ofoGmTWC5nKt9uwoK
mFDL0ibUXuqveEkofZYPtoY6NZv7wt9VzAEsOpDV3hupfxMtosW8adkOCtUCiWdLTwXxVZUw18gX
iHjVDzgHeW+CV/53PL+tk5b37KvN4dIJ8KADvDQT34amIAaafsJ2SiqdMtJFB6/xp9egp94Rnr3r
80BsGq3rMsd6GCeQYJqQ2vw4lqL7Il3ESeko6gouIxUxUcKcvE/LoF52qnRXINEb+v5QEpI/pHgG
HiFRLw4VdoL7jo/8kQwqOkOOMXOIsQt5M4TzmL07v8zJAKQUjl+dunoD24Y3e2Uksphq7pF1uUNa
9sAuVZXrxwTob2TwkUmisCIIXLX42laj+s4FItKMLY0f3qNDTwxPUHgH5VuJk6wyq5E0VwkRav0K
qQA7C1mzQ7hGKo5gdLHvhgLor8KzqJw8BZLnmdXMz3pP9FUqo44ec6gB0bKGQYDZtJr7Hzgt6GLW
6enVD2svBazcOyISG/vEnTv1XJt6AtnLWZQPDhfxXwD69su00L6LeoiM6AkkeNC50bgbHEYjsCIU
SEd3U5T/y9ame0CsMsQFSGosfTcLDxNVtdZLi/ygkR90D13I5j5ZPR52gMIrNWeRrMoozfumShxU
tX7lcE3YzVpGCGwX0e2jem1jtE2KGN2TMA3NRYnfxqKj66zzj4Jzs6+XoUkMBvELixbyrFpogKfJ
c7EIBS7cylH+ibWQZIxVkI9HM03dHcw86mxoumYHoZbzqoWxpwgx2qklUXETziHs+DsiyW6eeZ1q
MVWHmTtiHyq/uZWGotiCUvoKC1bP23vuAj/faD2tiLZj1IBwUFjI9a5FbpS6MwLAuIV8+OA5i8DX
iLyogWCrE7ciEkEWFO2wd5zZxOUUVDvote2t1ct8wAccJnQ1MosA0bjt265AKhBG+9EbTBwik31D
B2SNWG5pdkzQ/iGfwwnvd61FhjX7SRZIlVjUzE9hs/TIWbR38HJYyuTNxEFhlvx+iHJ21CzPgThY
PUja68lmPcxRTxxTeEK0PEXfFx/TNFa95je9k0eHbtAalCiIoNRkqufKdut3hI/ta+0YA49dbOEp
3BxgQu+b1t7R1ulWROAoY1Q6CO5FAxsSR6NJR+LgEDs06ke7FYnpo+5G/SuCWxCPw5CE/0It7ujY
ILOGqDsiUxLkPlZlhRRpDDnNsBCDW9/e5tSg+NXVNnVagTqXUiyBb4PIctICxRVAyYCzHVBVYNzp
pqaIzM5HywjqjG4FQis4McgeZyQqVhavhIvqEbOpiJuZVjdh4xWpXH04p6GzNmPvaVkMfVlrYwgX
8hTJJjuN1MVU7PUgTeI2rHhDDEUyyObC07hYdYpqGJEOTmcPqhv6O7Dd58cQ5ox7YC3ZeQjL/qZx
G/EjKpA56YXwPXUDT8RzbfM9Sonh0dqOoYG9nd/o4i77MMjfm51cWd/paCVw6KLjl6Ac/ZeygZ1F
Wwi3THRDvBMCQXLsHYPnD42CxB6V1sFZghuU1mHF2y4+DIXmChs+0YdchbON67oMk67A6R52ih4N
o70T/IxsjZ0z7wQ2NiYH9kwmRflhFjk/iN6iwx6GdVGWTz1aBIaC16iBhI3k71ndZBJkyFFWamtv
MF2nPcy/l9sIbtuQ2c/r73Hwyv1alvSOFx7eWMjQ9jfo1fvSaT6c+9Li8L1BZ0aBDtbZwukAHXPJ
qJAMovLn/aIdVLcopvUGhzfobEPXINQG8xgCQeOHEAVAWF/8AxOP6sn0dPJhjd0blvq0GMAzDGb9
O+Rt/Yy6WHhri9GbU86q7r6ZQnA1W7RgdGtJU7wm/8FQFmLDbPrfBVo7vnCFlrxJI7vB+ajXZ9xw
IP+8VmVknhvwRSNy47KeH6xkaich6d/1lUQqRC2I9EGk+Ld8rIYDohz5kGMhzTgEIwc99tD/1wBs
y9HwuzW3dp8Hrjq6neqemYazUjzizOWVlaiZCuTtoEp17mEKmmGPNhVyozmxBw+ijiUuI5w2c2zH
vx2P5eirWIagTyHhZg+55eJAdIWIbemQwcdoR3HwCO+dB0Xt0FM5/B9nV7Ycp65Fv4gqSSBAr9D0
6DG24yQvVIZjBjELIcTX39XnKYfrdlf5LZVKgAZpaw9rAJRYubTaeXipt7MvBFj9TV5WUduF2d3g
iHyTBoXaIiNk3/umS6dNpoSLGq4HzqDsli+LW0McDe54GOc6WPE7l5RFugNDXP4OkUMdw6oOvIhk
gPKDXOLnsTK+vzUcuNlyrpef7TxIChibP+ymibOvqZm7ZNFMGxBNVBj72PVfphl2xJNpyE/SgHJ4
fpzYWRBq0t4jkYDY2R42WPI2hQDuxqGl+CNH540QEC4nGPW+dCOvto5ou2/NZNn3oefdvdvN9od2
S3RmQ6ESNeXdS4skI2lgVL0hebvBIbYhMEM0+9AaZzcD4O/tJ9Oyr37vz0sE0enOPmaSoB87zlCe
oSDnIonCROAlOOdmmZNVRyQJYdJC0X9jHKG3I9dOTH2UdnYuoBWPWnt51vBbiaTDyS8yLeLAFlo9
NnoYbtC6aM6z8nCLUkzsdYr8rCvQUJc4x3Ztrc82FnV9zFHlmRj4G2/H87rdTQv9tQRp8KV1qhCn
H36NzNCtm1Ut//CpzW9G9NNgkUDVMxkKJ9ZZ7ePYS/VdOzfDRmEQGIllRCbQdtAsQBm0NOEU5z5a
rhR+Kt8xsi1vHRfh2p2zOXZ7G5xYCwZQP8riZwPNv6TCTOO2kzXivASkCl+waG1kMVJRMfrFTTKl
0EcwonK/IDCk2wWsKOSubnMb2pQj60Ue+MSglHFckDjtWtkshwrknxilGCqPuVRIsdEHd23KdoUe
+VMGAMAGWQeOVW2LJE+dGV7gTiBiDEB6kJjy+gdcnsqI5RwbWFR1zLwFCVFmZAI9LRqz7ty+7+dX
cebpKkEkrmzr17nN1b2tO/pMF/46DU6apEOWvULI+W2GkAfMxqeab4qQgvQjPb7BEP7NtY35M7IM
DbnZQDqrEjqRRuY2gYLOgveBxhyJFo+g0ysCtQ0rEX5b2np57mxeZ3GpuUQh55YiKn2o7OSuX0Se
FgEYywiXQYA2tAcW5WGSznyTAfL4xcsstv84yi9yyvstS0l40MhSEhxjzS0Zw/S+GIb2ezqbZZdJ
t9lB2ryPPV1UmwkeLVE/dUtUIytpogXJ+zaggb/NLVp/SDjl3Yw0UGx8+IXEaRo4iTe4YttJxuKp
ncUe+uhgZVEVJoGvAcSovbCGWbH7jRdmhhReK26kt9SJD42mx8EMzWkqW4kmi5Ptu34Ud0BFqESD
xrSRI5iSSFf1Lh3hfhtNWQCtvzRcviIn5Hd+Kekb7AMFuq2QGDQLtyNkSkUTEwLF9IybX3mG+i2C
AgN/oTl5gmdqpZKhkfpNOK6OGbH9tghodzcydOxLv+xePZsHR7tom/A+rDcwRzgvL1Qnc9FBaL2W
YQwNdXDiHJxRXlMUPyof/w6WT95W5sQtIjOM+iBsCqJYiuET5Ib096LwyD5z8mmLqTQKpWzo8pvU
cOxC9EGjPARbJQjH74hBaBSkrdjUdTc+V1Lw7YRmxT7zfP4Iho6LH3JmJ0rHpZCvsOiQ7mZMAc5h
u4PkbloS9huAPPrNUSm9T1FJ7VoHGiGpnuBSsWBQU9RwpWQl+tGYHg0bOGbzzWwx6Sxz863yu2WD
TAdXhd3stnEkOUL0uDswFgRxjd42aPLCbMRUjPHstPUmrUO9zylW/dygRRBZ5OFfQqeTO1DW09Ns
WrOZxdIcW4lSkpdGHFIPciZ2LOVz61e/MIJpElNXRSJGL0MbHh1TxxRkNy8TPutcyiHykFndYYXS
TYlE5GAr2Aej82OPqc5ncAfbZWNH1Kd1WmqsYm96GLJm2iG/CAPsba/f9FlawfzJh4O9ARF0nw7F
eJw8DFyb+wbo8iDK+nD8pdD6j/vGgH2oeRMcaeiq3ZyBloyxpeIPABIXOQQwWg6MplF/OjT677lb
DtNTjgZrFhUhY/eznbAxSQ7LQk/S5if1rHcK5UjvWTUWRxWA9xEbLTGpKsoxgARJ6MDvBXOdsEYT
uK9g6UUnzM46jW5mnjV1zGtau1GL/CSRHaffQgFupKgXb4wGHEbbxixsE1QGDcMcERH69Z2/dZpO
/WS9U20BpS83xTxVmw7p4atRCwfQqRflT7jctVPikK52E3D6xt8gtLRLUuUEPL+SFUff9f0f3Sib
YxY082+IIk8q8rPGvw2GjD6IHEklOpX0FpIkHtZzXkYo9G8LWArdgi7Z304K/zsKMTjjmwYxcth4
GHif8iLMds1Iqzpxs0btXQXH4QgzqvIwOLJMCiXzA1wflx8qt3qOq2boE9NS83OqAvM65/58Z/rM
2zqVz3aYTPmQJuzK276ahrvaNTW8XZn3RCvPIZtGGw05HBQR2O7jrm+UuKnK2j7OyygSnlm7o20O
74q8r9GwVLncLmpEfY7ohBZtx5D/V/UdOnh5EsDKGPUsgcZXrsfpp3aCJUaLThI0xmbsC+E16Q9P
dW5STkW2g2FlsYWR6vhYU/hfteiXxIG22REN9OaRzBmFE2HPthkY8k9Bls3PQdHwHaFhedv9Dqmj
n4HBhz1WrtgAlkLndu2dVrPWUYnlF3sGrdbIoBf5jdsUS0cH8iZgMsDj2nQL8Sx7I0uJ6o3ogd8R
f+p+YezNZpQYzP+ORGeEn3xYutNmZMGYx2Um0epQUL29QUuclzdkzGFBjqiIAbJnpse879Ez8Lnr
J0ZSWSVFOum9P4I+Hrra2H0IFYJvac+dbdpxGW4nUzs3M8O+iWhDmx+5YPqtqUixAErG01fUPnID
VBA98KDPQekZ6sQCFoB6aPEshs7eOMddGJ4n8zpPuIeCCGnofJ8KPH3kZUUfcVsutyGMcv4UuePE
rZycZKIg7sVQBp7vpWXLF0rm/EcYNstuCZeZRZ6Zq9hajDARJQp914OAd7Ju/j1cGrmbBa/+0VrJ
I1pM+oVpl8ej66BtM7YwfRq5+dYVDdaHbdWbwb576TDjd3c9WKB7kSNDGI0M7oUp3NvaGwB9GZV6
IzORILtV3dYp8HyAokgnQp/+zH4zFc8i1ZvARZ1uK4oqtV7uhipHwVfgFNzoAnidXeW4uYoCGSAp
SwkhCWTjtYM5fN09C410OtIBdB2TQvQNT3hOxm2uMEARSzAmI6q+o7YggEWydMSfIPfrp2oE1SMa
1dh/WdpmUijBbRfGEKlyIprndj9CWyBuYfXyUEuOQrhGC+B3oGVHj6PVBDi6XiUWFQQGvc7kNtE4
wLgKDaxAAPZBcUR2ZY2BFxA6IkYnK3tcPFS+xeTamxGjiO8yDPlz0HvVLZKm8QvcTKt9b2W9GRuM
KUK1BGjuDGw3hqinDb7PQwMhgwTnehWH3M0ee5uah8CYW79r/8lVQ+96zvsNVCExCYcj225ApRIR
69XJ3GKVRlDzlxvuFvTNYMh/6NN8uF9wMG64HOsd2sHtNsuMONliQZEd+jxxZkIi3+UKfR2/fcNu
Kx9oLcy2T7l5YGYpDmjpBA8Mw4940GW+6fsWvQM2jOiR6zlNMDGye1uAqWBQlH71Qr+65yT07qAA
Q28w5sljHx8ogRo9JknTYjaDBQxCuY26GRTzHl03895QW7f7roYQG1Aphuw8naI35bKUPRrKyu15
Bj0B1yHBgWWoQTARDdC3hSZxTOeiSoiDtVmO6EC1vuxuaYt2uM7R09mAF5jusabLU+sP2bZ3uY+Y
DB+kDJSBASl9EwwpS7I8UnfoeuRDYzmUyVCQBxjoYb6EU3fq0TP3cne+w/hDRyYby+8E2auJJ17V
vxrZvNkq7XayyP2kLbGCPkbOXcAVuiuYpAxkXwVhTWE8A+hM3RC+BcjgpnTmEKXjNUWNC0DY/5N6
rFO3zs9OeT7ahjUITKgR0LSv5PPHv+LS9VfoyEFR1Juit6eiE+TsGh62QFCx8C2XViQf3+MCgNFd
YSPtAvRXO0HRZZKohh4RcT++7iUG81oXGiWFpOEcOse+HI/lKFGGQgHpPCAtqm5TFv1xLl00gKad
C7AYzf3DAEyd013BTl74XWvdaJGpBcGNAwBdvwzBUwcw98c/7MJHWatk1hncuCT4OSevwsSkj7Tz
xwfO/+OLX1i3a6FM9MjkiEAKQrEFY40OscMl9u2TCa7gny89/fnGf+GHOwcHg8mK7DRZiZJyX0wd
2pfhJx//fNe/rq4phtsjhscnyDSevIylG1SlW+5jNk5I80mBgrVuphV06UiWZydgHZHr3BG326eK
RwVfroSPS4tnxYfIxOBpfFRofjII6Xp/mmzYfPyBL12Z/fcNoe+aU2i/iCMp613rygTGwy8fX/oC
U20tm9myETCojJ+rof4O6MN/VAZtiGGuUQqzQcQ2nF6dJbu2Dy4t1RXymXYKc7x0GU8+/c6zB0bD
WJVf2sG5Aui98KbWGpojqhLh+IN3woRjvM36VpxoH35KjJH5a407PZgWQMAebJqpPEod3ldoaH38
HS49+Iq+AH1Yt8A0Sxz5EqZRCXOmJviU4wEee7V9LUpc2HkBL9+GAJlQ1+wVpj0JkfXDxw9/IT6s
JT0rqPN48DbXJ910d26BQgHE0H8K4n3/+PoXmEZrMU/YmPI5VXMNzLnNNyZt3fuMnFMKP6TuLoBN
yKPGHOGxXbrwdmlNc82o5cJy/feY+is0+RlV0+KDVBJaDaYoc+4MEo9YmnMd7A3XPK0u2ID6dLXB
VYZMzBPgSwPgussBRmFVfw9AHXLK+ddcdyfq8ae01fueLsWVoPKv6s47yHe6OsQzlzbMcavmJILZ
vXOoqO4tcH3LBq1/tGXCDNr0QL5sK0dzuKiJYsNZkG/VWKaRYZ4TK2f29uUwG8Bo0nI7dYW+B5iR
7zDp9ibU3zMgBTk6SJETuN0bmvdlxCEoVu7zUUGdHt2T5ZaNXfnqVu247wQd7oolnG/pMssHVaTu
zhupulHhOD8VqkBVMYyVh8ZJAwXGAos4wePWz4XWDFbWJgzROegaJAYtBtM3JCjtozdUIuZizrbp
7Ps7kcJuI8J4DtijcCiKr6nbvwB+7exqSd3fNbpre8w7q103DPqgveCMNA7htAeSxmlK/WXTu8bG
VpbszgpdJaUDt02oKbqJhFst4EELxuvC4ZiqmnG+hVN8kOTqnEVWlf9Q+t60bXtIx6N3Ngao3axs
d3IOym3ArXsDwCm5dmhc2JRr1T1IfQJL1ORwtAVABe1BmuqDP15RoXg/XPG18l7tToAIgGB8DJCk
g8+Z5ddozO/vdaAJ/3vWccudpSy98Ei74aFLld7w1HlepkzFBJlsP7bJ6JUHCjD3x8Hl0k9ZRV4u
y4IoF6lZAFGE7VyDcw7GB7uSFFz4Cv8ngpu7JUZCjji6GFCHYZ74/Aui8JXU6f1n99eStxPJprA3
C+ITms0HUQO61U+ev//4zVx49rXu7aBtFQ4cZ1IIlUmLUW+LtrhAn/Fzl1+9eMfpuoC0dDkB9/uw
LDPgzARia8x//Nz1V8feRDMXQ388PrVN3KTppmrvijK4Ej4vvZzz3/91NBCFvnypsQNSDMLpXhUB
hlPX3ODpv9XgO8F57VGayoWUFWvT49L1PEbrVt+byW4F5vmnoKmneBk8H5gfx92Mwvtd1F39y9T4
946uULQb6754Q+5u5vzc2xPgWSbA+2XbpsgqYBW64qXSGNsSGELeYIgG1GeTWf9RuADV9n4R3GMa
qHZePtJdSkc485LcHjKSA55YDgVQaDgDn0mWhlsUYvPjQMafOa0LDfjSZB4qL6y2Yaur78IvzBG9
4RTd99Z7mgXiWxsKd4vBFup5wOzvAwSqLFbjXJ28sAgBniMBjljdRNKdoDzuyWWnnRECjMtZ5dLJ
bDKW1Dn6E4AJaJsKtINn7ydaeNNPXlfNsWFz++YXYwsgxOh/ywvqvyhnNPczGZc7v86W8wAATkvZ
WC1bwWj1QoduvDMWHjVVUGuQhOj8qiFi+G0StL1zIL7eb4CXLW+sKPhRF8pDO6agPyFaq76Hnrc0
m3QgNPYW1uwgwcW/BBh5HgEjHr6wZfJu68UHGt+GzNlr0xZ7X03z1953whsiOMWkTAJWyiCrDGxj
UKCF5wEl3kFYE75/8BxXFkC+jsxRAXzWM+ht/mnUPQV8HcPAaHZmHuUFA/XCn9Fi0WnzB1QB58kt
aXdSrPB+OHzsf9E8nbeQbJpuCtjERBx06huvVAAJgfZ0AGUFbT4KCNOQ05cidaAITkMvv6kCjeCb
t30ECVD57HR+GY+VcsmVQHCh6oeczX/3EthW9UAVRfLLZw4bHz2+AKGWPy9QsAI2bWi8PcEY+75Y
UDp7TT9uQDtCKw4Uk1uZenOC/u1y5WS7tK9XVVw6jR6k2SAcr5ybyeo7Ipybll7TRL+QUK7lfCdo
u7qhIOLo65+gJMQ2AwbYv6vN1chxThnfCxyrrK7ygVdHoyc8zmY++qgrorrGIGtw30BTmqKFzVBN
dW0ZuWp8Iky8zqIc4yK4Jtzyb9L//w9A1o7US2AxwGzUfMqaElSFZh7u+mWyv0KWDTGykj9EDt6G
ZSiUXc/PkrRRwIL50LGNmdT2JtMp4JDwjUSPtPOuHGXvH5RkrYpWN37vLm44g1NqoOC+HGs1JJ85
ZrAO/7t4U6TogAIiYeHLq59NRzN+M433KY0R9HH/e3HtA/08s6482QYjVHRptyNAJqnP3O3HT//+
giTharl3mas8YLAszIaBeJv/8Re1McHv3uRXNvf7+4msJdGAVdEtkiD35DD/AYrqJ585QCE68srr
f7+BQcLVelcVNwMyeXvKx2J4bJmbgSDgAa1OQUNKOrfCbAKjGag4Gfdax+p9hjJZq6TZDBNhVIbF
iWRA/IhFboZa75QavwVtlqLB3/3++OtcuNFaIw0CuCi75nw5OeJ2BjEJjKXISdE+XEDtTPMrqcyF
V7iWZTVBv9B6FOUpqzCzjzAqTF8VAOIYK1eK3gDUYW5S4rrfMZnzPpWckbWCWhYQUg5pak+1Wx4r
OWO+9JTN6vnj93Zh0a3104AKdicp1HLygSgB9OvgpoCHU/eKTsily5///q/czykxQZ9UGBybrNrI
DjDkcUO7Lx8/+4VQFay2/CQrMc2lHxwHoR9Bab3z++Lw8aX/Le3fic3BareDUQ3+BbCLeOvzfSbz
O0BG0bBxdtTyJBzF09gO6AT0yLp6x9sN+pqn+YUwE5xPq7/eGLLOgalALifI5KPXAGL6YdEBsKaF
y8C7hDnYlXDzb8vkvZ+4igeYCS60hK3CkU61u0sXRx2GyWkOeVV/TaWs71TamchYy/aAbMP53A2d
uxG4PBT1xl6rbS6+6VWjk4VjC6J2aE8zsTdtDyWGpsP+SreyJuk3yIJ5KEkgAjcuEqhuVqaHkc8q
/vg7X9jQa2k2KwdQlScE9Q4E13L+6hIBapw5TuqXLu/H4pqO4IV9sBZpAyVlnHRTLSdQPxsAg8cl
HuaUgpp/zRTp0h1WNSLwrJO3KChlePOPifxp0DgJ4Hn18Wu6dPHzYv1rUeoBeC2VdyHY9S+BD/YH
5VGdVp9LOfxVkCC0lKrKdHicUvvgjuLAm2sWhpe+7ypEQH4I3WEdmNMCHbsiGsfcoh3d0VhI2/wK
h5T8YA1ssHy29NcSywtHkb8KHV4tSL9kUJJaYHqjyI/SfhXqzRl+B8U/n/scqxgRTKwBdAgoMw24
1F3jgEHmoAfuoQy7kuxcCK3+KjaEsMEUPthAsAt3vyIRB4lk+vHxw79v+cvIWq6NIOywusdKJdCs
2IDcOAPw1Q8x86Z/ZACIlgPXozicCQpJ4lc7PQ/0MURhfuTAO9yCO/g6A4YITyTufNcYtUdWGRBJ
yaITEO+m18EUIsGcj+wNJHwiUQdAO3388Bc2wloEDh4jolgmLNWaL0+QLTx5pQAkL+OfvP55Hf+1
0dwAgoewO11Og86gbJ6rhBCxJRy0nis/4ML5wldxQnU6gOplbU+t7Zwf9Zj/sV45fQHIMYA8V6/f
WmvrnS/DW+aFdjPXfXkzh/0E4gkR35s+dIBODgi0DSv5kIL39wP8W6B33XS6NX46/GzByoAMANxE
Cjrl8Ap1XVClqt/AWpbJUjUV1P81aDLW0q9MVzIORmvfNPKOnQTU7hFqAF0yAKNz8CdMZ3vQKuMO
btD7htnmRKj/K+sBMeFN2u5TUaIfAwzgeAIOMB8gRIBLM+YCMS7C9sH32mMOKig3LXmoB4jAWLcq
f7ZTZyUgnWF3yyGfE3dMi/mTX3AVKkXFTBv6fXsy5PtMAA9q1aaf3z7+ehe2JV9FyknaPoWzzXBy
O92X+LWAtkGxZXj+3OVX0dKIphDQafSPBh/Tn+ffwnE++eSroBiEEuigPGMnBzIs23QBs80fiu4K
GuLf2fQ7uQxfRUQ/hfMzQdf7BGrCBl2SKO/pZuyepCHQRAgjsJIOxluOgiJcyGral/qLsjYpwahq
h2lnLUiaYJfkvE+s8O4yR+7kgj4YDroeAxh+Dbdx6QuuAmvBO7SkrAmOTsPbyPoLyJfV5yoFvsqk
emhxzACE2ZNpVDRSiLvpF97P1yIHQtA7r3gteTdCxLDsoHB9RKpU3Gova8ARYvKYDvV0TbTvQnhd
23fngE5DUGAIjlLuzfIItmvt/vp4bV84ldcO3oXQvCzPl+6VjlMD8kcJ7QUFKY0fjbimRHrp+Veb
30CGfWIz8Y+0bO6Csfo6THRnqmD38W+4sHjWwncBC6Ci4TUoBVs0xLoBHNNlfP3ctVd7f0LrsEWe
B0caiEXl5GdXXdmbl178audXHoEMWge7rNYjm6qo9xrGZUR8IQqu0G72qWYk3Dz/e3AGmNtrAyGC
0xnpHdLXqXwbguTjV0P/7ci9t/ZXuxZB13Iawo6FOaB9dsQf9mBXGhDoQVlyNrwE5ARd72WeYqop
27hFNe6rCbJHwlvyk1scoGPNdn3WtYdhBF9MgCbvx9o9t5MA5iWRSZ0MXQTwhkACd7txjnwIY0Hr
qfEKMAmNKHcG9LfvKRm+mRy4PnA8bJKRdtgS6AVtROiYLY7P8N73e4rOCgYS6OwMVfdN8LSOA49V
agNOLZtvmqmE/ACAaV0CxRD+JEF52DAwjCPAS6sbxcviVBVBuXeBy0/63jNvMgvKn1MO9c6AD2UC
PkCJc1syTGSH+QmsfQ7NjjQtn0UP4ahHSzNgDoK2BupY86w+TY70Dy3J+Q6qeNmTgRbToTQ0hfbR
FEDCI583qaybQ6UhWALPJQiYDAxg7WnUe3r2DnQLCT4gIIx1VHlK78Zae7sWdKMG2vvA9aIcYWKE
OEiqQLeqQXs2HPyw1nXaUwYjymewJcHkBBYLQ5a09PcOt8GrI0SYpGa0kFZiNhENOIJB449PUHGu
t14WhEnvTqC9AbJfQr1p7ryHcqQ+1F9KfutNRRATPPdehpP7krIFpOzAKkBOHVrNv6p6XqAYv0Ay
htTlbQ6eYzIYVd/Tpmy2YwOyuuad2tdT6kUdohN0MhVrML0ZZmibdcBxeyFzk6zX5R0IZvIWqmft
P1BMw1ikHRYJQbG8sX0SBH67r+ZAHBnkBR76sId+FYwl0cX2cpUlNLBultQWePuQpCp2UM6/9maA
czv1iI4aBY72LYyzgDKv2rrMQS0B+TqfSmfbWHi7A9v8bwkAXLUGbdQFR29Hu35KqM+7p6ph/Dfv
LHyo0tRAxdsP2zO5QhQvQw52TtSb0H3shEI9ig4DKGrVspinRVgFloEFwwFCXxqrdNMFT46Hs9YV
jvcb3o/9l2qEfRup2u5rmRbPGGHYHettww9+PoHoEuaYqC8LrKyyWu1la14X5i8+pOAUSN4OMTW4
iwDNxf1wtiPLCBR4pHZNsfFkpj8nTEzWSo8eemgWmi/hsXQdDQ+zcFe57IUTbj6XVK6FHqGahIkk
9PZODJrTekZpkA1DkjIAyz8OcecD6p0At9Z2BA+Gaa9w+LEDrgbSbdNwhDYZxDKCAIzMNE+v9NUu
nGBr4HA9W7/PFlNCx1Bnv0BlcyAKnAfsSo5y6fKrs6YAkQO0EAppRU8yeMWUzQGS3WzzuZe0OmMc
HloLzDk/QscDEh1xhhSI0bt5Ilce/0L6sAYL59ZtOJfcO0ICgqHR14vb8lrZfenaq+QQw/HKsFBC
NBdI8QcLEOw/s5OSzSRyfiXHv9Bs8Va3YNk8l10J+I+ykJkq5/Ab2NeIaTTfS+rcA8C9q3z1ubTC
PaNi/qqURQm20egBDV/wb6AIxAMGdV6BnK4HXaNRV47+SwtqVY+D+snzxfbo2zXQpWjPCsBjO48/
P15QF17YGkQNRVM0n8BCPjG+mJOmObinOQBzDXDpiYfNAY/A0UaBqIcr+OQL+3yNrnaDNgh47aOb
2uubhoLGKKj6bUJ1UJV/5Z1dusc5Efzry4ASNaYORB5OOdSNv3Jm7JPqWgd8o5Inbp47V1K+C1hA
ws4P8NeNcM6iVa14ceJBCOooaJzJEARuPBQU4mplZYoXUQbi1KZgIQHxkSXTMJgvH3+7CyuDnffZ
XzdvKITqTAggIoNmUGfOhFCBedPHF38f2kXWEGyWVV49zBXO8zRso3RYxo0hwx8i0ngKcUtkm6Vh
t2D///PxDc9P/U78/7dX99evaXMgIWYX8E03CLs99c3eEchHSU77K6vi/a9FPbGKnl3ouGTq0uLY
5VIcQTlkkHOZM4D+ukIdnQJ/YmXtFxskQuqPD7kJqGcupX/l5Hl3VeL2qxS+y2v4quVDduz5SUCV
xusO85m9xavPBG/cYBX9QgMymRZ+BihBuzMDqpuuCF48O3lXjp93CynqrT3cBGgR3DCnPAbScPTF
uP4KFHdx4FBTgDaVddvT7FXlcmUNvrvAcbtV6EuNU0Ayd8qOzjzdc2b3JWQqPl5tl37JKkKkPp1Q
jAfFsYLK031WQyo+DchWgqEPVcs5hjjy5xyIQfL67zadKyT/EAIsjkADxJ36zip+WKDS8/EPeX+G
hpe0igJ6FIYBPloclzCE1fnyMjbwp6gCaDGQ8o1QmRQlJHmhGv9DnYsuoEsylCrDt4/v/2+0+b99
i/ufP95f+zbN89TLB9h4Kk9vuu7JBWIA5Iq94/1xwMcHIxqiBT9Dk0M4CHToiTS7CgKtCyh7BOpC
zHUfNIiyvQGapCBbnA+3JYR18qV+ono/ieUbrIuunD2XFtQqOauk0yjJKWjOcnjLISaDlPnXx+/h
wuZeQydoDnXckFbFMQ3pEcH/piZqU4/+a99dO9UurdlV/AjbMuhpjy8dgOMt5dcu1AcY4pL0AQON
K8vp0htahRDlVO2Uwaf5SJf0xIw5FN017M37yDEKLuh/V0o3LYTRIcQrGiDq5MONNUSYqqEMSb+n
rsQk4Bn+4FAD7TDr0Ynj6ZOP5vynvs8aN2FJFYajLeVR5ku/HxqIndS+qbddNrfHtGiuHTIXXuAa
KwFeKgBNTGXI1MxDK/RxyiFp+vFvePeIpDCc/O8LFE4+eoNw5TFYwAiGQzIkbnHDSAVjtvncLVZr
LOvVkDfA/R9VzSCm4c6/smn47YbXLIwgVfBuyollsIqH4Ly1EsRt99hYmm+JVvZ+BH9h3xCAQCBK
U8KuG+Om+ncXqn7YI+5PB3hHkK9MDCgKIebRB2fysvuVB06zb73OeXHZkIPWDMngmYXsnjuQAgQT
P/2aNQs6rMA08RuVMXkYGj8F84XkXzmvFgjhDG14g2YCbCkGUGghNNAvbuzkaJgOIF1UJ7D2u8QT
Xa5ijgFu3Hm6ExuFMUULvgQjcSUJ3TTSr/IIwmcQ8ukg7dIPzI1Hh8NRg6dV1NMp26ekBmAU2lvb
2lsK5FRVbuHabXm2nRp33DeQ0z84VFd75EtQ2uNooWMK4iGc2sGNW2WrY9OBW8LAm9ihk6HQGYGJ
rzWu9xvqtcGpAy/8lVlg9nYjcMC/ITTu7NHp73+LFHKPWdcpqFmAup0Rz5lj2M+mEVS9Q7SVuHQ2
VKj0nqY+BBH7pj2LV5dFjjE+S2FyxOehiGrQhJ7a3gEXQkFqR2eQvLcoppHOFCAJM6gaV3hfMgbE
Tv8xHkC3OoN2KiZ3tHh2qh4idov9xywD5iOEKf4/zs5jyW2k67ZPhIhEIuGm9KaKZVVGE4RKBt57
PP1d7DvRh79YjNCoo9VqkjDpztl77ce2r/s1POyC8hOb6Y3dhshoE+RM+BjGj7oKIVsXdPVWshDN
Tw86xysItvG7EwX6U0bC/aMy82zj6b79NvRtk6xsEYEXGCmBFGASflrhiOFEzxpqYvnYl3duidN8
6Seix1XVDCt9bGOYkm3v3k1x6YKeAJAkcKnQFIb1cwLzqhtAgjOhLdrEspGm++IP0mzrm2nUhIMD
JN7r49D/SPTCuaH9Nr7ofNKaTm33G/qju84tQFVKnPN16Zx/M2gCyKVh9s7Cozf40tiudeS5oFP+
zwruDS6I+Bo5/1IbaozbaRAZBx2E5p57b27xArmPJY6dP8TGTz2koSAlvN3Kfk6Dod2DMdI+EtG6
9xrMVC611PzvSsl0W3uqrRdIaXRgA6gqz6SM8Ae6ioqI6cJRH4kumn7jNrV+C/YYPS+4L9deCW/I
yJp3IvxCodnZSy02RmjIMuz2vZk5jw14G/5nSnRt1hTPytbORqLKK5pF6qtiq9SIGz3FIB5g3F74
YDTzZeOgcFqUiceHejb8BHMIb+JUVk9EAtg3fpxUmHBcCwavsmJ97RI3kQBP0OrXFBPtH7NqxRmA
UYB6GVPnBqyZiSy7BBWciWnaBJEaD7bNqAv9nn5bpr9HdUa8cZdCATOz/o0ScX2MEgXfGxc2EP4i
va8Vq5LIWCQGvfQXmTN5m9I1h0NcGNat7FzjALiANPvOsMgWqttTIfJhX1gUrwsAicYei52+1mVS
fOTsuBY4A7rHzs6Mm0ZLUWnHUUeh03Te2bTlm3BU9SmgvsqOyMmXqg1WbtOtHIOZjkCLg06FmRpq
6zbbuAhjTFZG2yyDeujcldH17i3ge2/FTwZTJfSnssAykHjnwA4XVJNWlemqNabo9pzvAWevN9pT
1RTaGkpiu+5yMTIQh8qjxF313aIJwa6ts6jFtgocd+/Esdy1RZD/EWmqXmG2TDsnJ/5oUXeDXEcy
g+RYRzZ0ItoG32rHSnfWQEV/Abeo3cq4nPbt2KY30u3AtphltGa/SkoqXHxQhkG/ssxGvQ5JXy71
HlYh+UCaotwQwTz2E2dTNlp2cOy+vTEURNDRjLQd4GHrnUS/rFzYbCNoUwTxFsZ3tlWWHtvwqWrA
DQLQZV9Q3CuqYtgYrSZfJq2w76k2qR+qAg+z0UcrJpPL7er3IdKth8zUo3uNqI/t4HTea1ME46un
jfay6iNgVOChliHwkpsJMsyxU0m8A/DgbxpfFGtPr+37ws6DjRJj+GYx7m9hINu4zOziZnIzQfQg
+NDMUvIuAKPL6gFvUJa5v2pSS9xUpWafZNEB6XPdWH9ohPJ3jd04Jye08RKMU7XXMmxrU2+/NWVn
/Wg48PWLrgJWsdALo3lK6ZzjD1BDtbKQ0VkrLk2t4rrP9xH+PWjqtuJpGu2msvGUNpkXwg40uxe/
U+lj6UPL1OrBJVrQEGpZ6LpYDE3M8+jSTJ5KTH6P8N2qn2kKf35RgrDeQe4oP7Iy0G67vvL3MuXI
bAGjh1Uis2qXTKz/C6Zu/xjizzvZeW5+VzIyMUkm8QfovfCgdT1vkjFoTFSmvncGM10LX6Qb0g7x
A+W2ny+wMerLuK7A/UNch8ARer8gRlVqx+6qfahRgQAHLKwffi7TXUIrhUN8Heq/ZVWlzx2glZOl
aqjxvmZ8x0/SvmpOGD/XXm4WsHZHFH661eprEwoZCLncEC92iOXPUo6xLLXJfU28Dg53KIK+X4Wl
HR1q33C3RRKDISR7ajP0Ppk7XSjPvA1zT1cr2JqybL4PiaYAIGbDWkr2CKafwNzJgTyVJZCYTPjR
mrW7/GhZI1d1M9J3YzsHeLPOg+0gY2thIFsnd4jwUS3Sy18g/bVNMxjhFprRsGhsxlNX5sG7rYsA
lF9sfwvQ3oFEhY88jSI8kQ8TgV1V4jhG/atvDe1HQxYHKM2k+0WGCXKIoDbR0hipeOsrElZUyzyk
Uxckm8Po4OKTkxT58GmL+nsuoVMOgSTODjz/dDOM57ahm2bLtNLym4Yw6jsyGQQDoSoRGJSZXHot
YPOsQqK8SNtJPHBKDs8M84Y0szj6Y5Aefky7pDtVxMSfklEzllOj00TURBn0+7iIzXjlDo4zntKw
ppRmhuqHNljVPTSYeCNCZa6rprL3/qjI/TD9bhcrb8x2tsqGBwo5xkYGNbkyBpiKWqPQE/qRXAkd
dDVRZMpFJsfOy0VEZHPXTMI96NG57TYPvegBQnxMmTqPknzZl7Z7Wxbx8NRbuJkMAzS5XTXajqMK
p7B4StNVrfRKX/p6KKcV3KDirVMxfP64tiFAZl3p3mWNZBI0q7KFAB5QdCVFR3xvU7f95umDvuzc
Kr8TwaDyVVGbGqkvYRCDJPX0dEsGdJqDQY4E53g5taQY2LQ2TQdyXKGCpdYSyJN4cjXpRrTsNVpP
edGXW8EFJcsOulkGZifJhw1bI/NDq4byez6F6gGL3zlQIGtiKuaRzO9DJwzXnQBG55eW+2Mo3eT3
4AXZKmABDJbOqE+bie3PW1u7IxE5TVi8uraAdlvExNUt2jg10kWjWhMCt3TF0hRh/5ZFvfPUCoC2
jm4ajz4NR8JfrFquO78DokO3DK++7dwiLSJSa4zq7o4VS2cb1dviRMvTbdZ9CW3b8Sp3Q/Jqd+8k
U/FbtQJ2a6wX+u+m7azT6HW5uUzqVoPbCoOX52LE0dLpe59oJ0Nsi0kvDsbUxK/AV7KjD79kFQfO
wIQcBwenLJp04fp6c94ky2PC/tncQZQd0oXtnXGFua/rdwSB0IRxYTkucs3x3bXSONJK8qVgUQWm
BG3nGNo2rwiJ6fsGVkNsmeM6rBz1reE1KbP2gA5M7FjqXNJ/eD1YkWO1aaO0/Z6UhAMI3Ta2VZdk
gMfK6idgDJGtGycOVngapyU2qOkjnOh0LDh05qz/heY+u11sj+R69Nl7qGlQrkf0abewFJPbxhyj
b0lmjevA1OXj5BvJIa7qpF1NUUdgRWugOYLlMvwGoBCdDMDD66IaaMYHW9c0+xNhWckdq1SNJzGn
Dz+6VgxiyAavTGLkA528YZvgOncW7aiB/Le99iA7uz66I0yq1pRqa0/sP8LSFcd2qL2VGkb7pe/a
8T5xYnEfKtXtExcSMFkFgOTSyrk7z6G3pLpRY9TwbQ8YRW7yhDSBRaLT3wdXyePKbMPajuygYoZb
ax+FArptBqa9ntTQ/oHMLiEGZYgI/GL8WbGlPti8DzvDLyR8YDd7SIKi3xHHlRyb2nE3Nlj3pdT0
cRVNk/Uj9IX9UHPOSxci1rob3wUxQFpGux6GhgGp1XkpF7pjEvYRjWLqFkYcqMNAuNG9rfL0N4Y+
jhdZTANV9F25IUytJJYvHP2VlgX1h+pRipLOcu4PE8+xogZeE2ma6Dda4Yhy6ccVg5RgkOFFjemE
RD10f4I+PJ8YYdY8RqbITmaeeuUNMlFnJ92peBhQIe6w4cHCmxSbI6DLabn1epEcBUVWtup5264L
kJM7JTp/XMGpa+CuwtqvdIPVInYAPeuyfvE18B/kFwS/tcIcl1YL3izTQ/bx+BjhDQ+mGH/nha8e
VJolKEZGS2cTPbC5WJZxld54I/B9WKNpesNFghQxLZOhmSSYfUlnaY6054OFQ8DfvmH4L1EH1Dui
YswlsWkoyvskGg8js+Ee0C7sCB3O/Sn0YFtCukTWY3UR+bZFRJgCkVrlsyCoBEbveGbo6vYPe4yz
pWVA9gr5wY+WGcpflWuOj00i/F3eGsGxqwJ7Ay1TP7lVfV59tWaTxFnYrjBnUhQp+OOXKSc5QxD1
cQ9wRXsHb+D/8nM9IhhIg2COPd3jL+akuyD5ZFPA5GwY6ADDvFyFRkrqTtza2kcjRcV2d8y8hipO
Jtakj4e8sK4x6UvNSHPEK+4wfY/7OpTYAorwrHcwYDUaHaccAkxYUCCiEh1YWs1Gl0W7p66JWiTU
2Zi4uUXyhpfuO05c4aLt/REyRsWWbOqFhWInJdDQTowPYzBQPZOTjNtkNJp1GXKU93tDX1EW148G
Q30T2PX4BvVRbbP+zBa32sDG2OpMK5/CJwEUupGWyziq67ti7Ot7/nN8b+Q2kT3Qb3G+xsoqfoST
oaA8WwwVkvUOyPf8tdXUnP/NIemOyTiOUOnTfB3I1vxJocA4FHltJJvIqKpVldj5TSobcLxTYhMZ
Qp3GAwBG3WGwug1bFcdeQkWDIx7SVkmQqW+MYTzHFbRyM/Vp/Jb2ug9Sjs2bgNf/YkEoA/eIFCAf
Y3h5XWOvu74fDxh4OdEpU4WrGizj29STt+dRH1p5/pAt2hAy+KIUqv+tSMzYKNPpTFJW8tce4taB
ZEc1LEwZ+ceyJYlaVSNcstQeX52ach0RHmP5TuhK8+Z5ICVgarbmbWERTCgIsWNFp3IDT9M8iHZw
brQ+saguKUKjMmrkrevmH1mq9TklGhQ+MLaaCI18M65lnwJQDawGZWE5rDhX56sO1O6w8Ou+Y3j4
BBRNZjucsiFmVvfZeAHyyriLOeE/up0/leMQvxN/hdGzm1qf2XsiPclqpiMsSvMI6kYuIzmAeRtg
qg95Xb2qCfOMj+rwhjN+cW/xMd8JjdBfJ9O2do0byxtdC6j5WHptuAsN5OGm9h0gsJ1A6zdB/7g/
FzqO2hic3yQVs1GxYZQsh6Qyt2M9Bk9mIf0n5ZyjoPpq2hNUne58ToHbskmR+uQY+wygk3fETnjE
tlnDXZO1rDhFLzaVWyYn/NAOBEqghQg7o/q7MfbJ3XmTt9Itz8gXkyv0X7UJlaauJwFhUnFsLFBn
SWMgaKRho6UbZcipLpHcOJZ+vY7Ie4hysYKEpr0Rop1sSB7BrA6bOSefNA+e7IAlpiho/Vhc4ZLj
TLYGa6KvRo1+/pK0OfM4uR7kcsuz1iChM4AALSlb0NAXwAHJlEqkGZDQlIpvXmOx4xog0CwqcuK2
Xasb6xFYyl7DXQJntNUQNbZaTjRFE5x4NXKxLIs0e9Iiv2YX2Zvaoxz6+s6N3XFpE432DWK8to3B
L99UgqTLQobFFsU9ziDhKvOAwdsXizwOhu8Z2+AlqPcsopvEVnjqPP80ss6/4QfvfuWD4z5lAHBW
ENR4clWLkcti5C8iz+MXx6qO0lXAWhovCk01DzDOqxMjGEgCjMONboXl7RjExh5hVL/JOtPDbdZr
+/PZEL+/TomoGxyTKYZMtUVbE2G0KKsxX0rLmraqCPy1qGuNmlri3jcGjfiFGZb9qrF09VNZVk/Y
JmjC5z6MrHWWW+zz6ia7N5vIuk2E5kY7t7L9jQQBQlmaHRNDr7r1Ay9PVsLUiYFxomLfJYb3YHZx
eAxc7s3GcAquypGZ2I3apOSqT5nx2s7Mbs8ph+ui64NtgWyQnofZjatYnHcMTlF8N0Chr5Vy63aR
0z8labbT9+igSkiysf0WWVpxW/Y6pwHP8B6rpA6f9Z68jsKWYtdNXcDtNScMBW5NqdgbMaoYg+vs
LdMv9i5iuI1DtXCRMgne1G4DmXmIqw9K18BNapuQC7zQh3FoLYC2aQbz1coGksoSzvTFdiz06ptR
FeW2cWV0aD2rgxtu6fk783x5l8JJ2Iu6a1HiDfkR6aY64TlK7ygYea+xaIpbTBg+8VyxxG7pRXB2
0o6lj8SGwOFgFXuZ+Wr1AQdzYrdIrRJq2jrK0P7I0RbrXjP499Tu4t8sagBf2ask9H+JqkqncniA
8N+8yN4EB9vzuo9Jn9+OsU/4ImW6TclfJolGQa5QlK1NE/KN51Y/XA4DT6Fd2yvmKXvhIujbOI6v
QaDP9Ruj1NxVCZ7gVQOE9ExVR90UlTKXDKtUrZIhj4ZN7w7Byo7jzFiZzOm3uG8oFVpiElvqD4kD
7k2TP1XltMySbqHuzE5v9HvY7m27FCHb7dIxvGev9Lu7oRyqZ68jh2OfgB23NmS2mG9Rw7K9JFh8
4rRJsvHPNm7qe3IFKrE0II3gNqF8Ds+jl88tdWoSESovOkiOttrGKQLjxXXDbuB4LQgAJaghJrc6
HIz4iXw0YgsKsP9bNWkWxdpQr7faIL11IdjmrODW9gdtkvj5SzUIiMcp6RRCBykxlGnx7vRd/TQk
yUBQRRlnPyISNtAxWJbx4Fhxv2tIGjkh6hwOHpPh7yHI4+9mUgCrd7P6G+Eytb1mQgaRTrt050Z+
Jxekpl5rXl1okNqzVnhTyK6rCI858AI/pbotabfE7/RjxBmYzo4dlPbXbbJP1TH0sM7dv7+a3q1e
Q0HMNG0PB7i+jaYxYHs+JPeuFraP0uuTh1yLs31qjfGNRdrg7uuv/a+L+Emzfe4JHjuzonXmp4eI
UBySeYhSNoyY2KhisIh8aJMNAWqJvfaGDmm+kHm4qYA0LXTQK9uWTMmNJItgK80YQkEBf55QZvSs
PkfDZ/JNy9OoZ/V7DpV2OYSVtpV1/KeVrmRzFhg3+KrsY5k1+6acam/JkkNtIYsJdIAtTm3Ob6Pk
V2I3FCPi0BsIRwwnXoo6H9YeWdAOjJiSAiUbP/2W+tVI2DGn65ASR6j90eLU/xOz57n3o5pMxRL2
8cEmqJaCTVdOLDyUkLpegJpI6SgRppKv2aQ4N11oqNuklb9lbnSPZtc7jLPEe+gKYp0rwktfqpId
uBt41puM9PRbng90mxSHG83t0q3RUrbokmI6Cd0bjrLW+m2QV3BkxZj5S+UgqR4yCqIq7t45/8Hc
caQJDUx6V3rTl97bWV+3DXyTWSegvacQqXWOHqzCnLVyEIJIMeK/VjRess3X79Dnbmfe3VmLdzxn
BbAEJgfDqKUCwW/Vv6qhVksgBfHa6stffUOtF/qIqY4efjxuO0WYp9YW1dOV33CWE3z2Hs9kBtEU
e8yVEjQ1vHBNwb3HRrDP42pHq4tDnV28uG2/TiIg0rX1/PW3XmjNz53WtZOkvmcOERQoo3oVE62a
ODfUlft6QQAy91f3pk5HRIngkLhldJy6xtw4wu3vFB1kGmgRIvSvL0O/9E2zmzdZyvcKikCHJmMd
Qod9FjS4joQJ4qjuMY95fzRWA1ySbE17MD23cWD+5FFWxI/4RD3lvfBeozhq74OgU9Si7H+9xzNd
VVBHGgHeWn6QtfdGBTp9HeFa/+MDPN+Qv2bdsfQhzoUW55Qp8OkXldajkGl7RRJ26fWYrR62U+YE
0+X+IdISDJzkC/v+lQF+8ZGdv/OvX17ptpuLrskPjgbkyhk655GQ6/jDaAkYAgllvRjGULKRDcmY
bpFz2h19JpdD4iqM5MhmOGnuc6mFW2uInL2tBcUVCeuFuWduFW/ZS8rAbvNDQSNgGVThK3HWLpnq
3pM5KEGccRdtv35xL9zguXO5MbvJz8qUG+x6i7BkCy9/fv3JF4Qx5llq8tft7bopSci2RrXiEGbA
Gtb/mBw9e8brq66Muks/fvZiO7TARghN1p4V6D7T1IHwoSuEkksfPXutZZS4Fsrh/DA052zQx168
fn1bLjzbuVe35ewZ+EmdHeqp639KK1D7skzUQzSBkEEU07aHGD3K+9ffdukhzN5x3RxsT4YonyYO
HVp3Uvxjcq+wlS7JHE3jfx9xwxLOnrkqDj0xNQvc0vIITY2krDET1pbeS2jsKfX541Kyo8c4Fo5E
0dKNkXuDzhDpGUZ0zQtzQcE094jSB0jrzE38A4gmbWlToG6G5iUBK9TZeMycYDMw6V958S49xNnm
wLYAeBOnRSCLKHetpj96zjmlNpl+mQ7KWPrjVyapC8uKOdsX1GMh9TQo/MPojQeR+1uB3yzVP2Rw
5T2/9AWzdUsrsr5NKs8/ECqFEIIQNe+1kIOzDQk+PupdFvTrf3oV50bhKQ/skra/f5DZvV/dSGC0
5NJduU+fvufSnHM8gyA5Rzjb2TEe03VWkoXgrwP7/utf/ulcwIfPZjJNJ0OG2Orq2Mn4JpIRDiv9
yiR56aNnMxgdWKuwHOzHrgGgwH4Zs39R1fKbZ/MXFV0/jTAFH3VSeZzhVPrfvr4Zn74wfPD5Cfw1
rQ99J+IiSix6R9ZLWqFsMUkoIX+yo3dC3fzrb7l0X2bzlklEVpgj5DgS4760QiILesO+Zie/9OGz
aUu5Q2ZrTUDWOqZTYkb1P22UXXnLPz2EcntmM0NuGk7Sav50LAkgmQhJAw63JQnjJmsN1BrtqpU1
+lZr+/V9uvTez+aHrohVpJURZeDilkb0wjf+xFdJwpc+fDY3uJ7taEJX4xFn5SLRbNSbyB36a9TK
zx+DmiOQ6VVVvcid9Ihib1NkNPqJaequvECfv6ZqTkFWo0eITW2YB51iOcKeUf9j1i86OUtf3/hL
nz8buBHBCjIVVX4cnVOOKAW2esz+sf2nKUfNgZ7jqCzC1mirwjAPOfPav0zjGin/0k+fjeDUNKlY
qSg/GhHd6cisW/o6dPGcNnQ2oVNcmYE+P9NK5c7GMKqjIUI/DD81K8sjcdZdvwh74rhU6GTbnmY9
VsyxP2q5lBtL6fGdqaf4VGxNRKuvn9KlV2w20ts2zylu4l9C5fd43rNXefP8bx89G+hJ0Mkqtpro
SKIVRYuwX2p+fm1/8elmhls3G9aq7QY37DFujyH6AS1e5mq6D4d3a3wywwnwe3ntPf58jP8fe1IS
sksyHaVwilSoj5HELUVpJfRJaU99facuvG9zg1Iy9YkQo1QHlyZMKFLI7QMCxWcje/z6Cy5cw9yS
FFoIwbOcJSlRFqyE16kKVzpHuK8//cKz+A/+8NeCR3DzpJeqyY8p8puNP+p0XTPb2SWJKs9KVwDS
BK+G+6RO7F9ff+WlCzrfyb++sm+J1MoaLqhQ6x4e5nSOgBr6K4Pi0gXNxr9Zxd44eJY6aEl2Owp1
jBP/hf7ixhUgHLQADXnd6le+7NKlqP+9lLD0NajklklMLIkBYe+fMHjd6JF/lVzFB/2fqhXsqdkQ
NyOFRMzmas6hA+zSbkRdHQrjH2eQuYVoaHqSpOXZH53DMXAdaNfx7t+e8myQ99bU672TlcS8GwvY
2Mt2fHLNa+ehSzd+tng7ZRZG6AAYdZDL8botoqyjJXqlLnNhTM9tQ3YzNUWaYEkvU0RFj637W7YH
GoNXxtyljz+/un8NgNEhscd0+fEy2qe1erDKHigSpJD0+Z/u/dwRNOhNReKKPRwr0W4ty3pBhElH
VdT7rz///Hp/8lbO/TQ5ubAKqLHO4ob8rbdp4TnBtT3mhUc7b6nkOb3bURT20Q4Smn4GxW/q6ylI
kuXXv16/9PNno3bUEES4CfI7i7720u6n4WQ4wClzECRLFHtoMh3LPVq2GlblJP1vBLIR5kPA3o1t
p+kd4pFoXelofv/thZjDAUdOMYOvegWeLjcRMwc/h0Lc08o9YeD4N9qFmtfCqjRJSTSszWOZQsrx
CZF9DGmQyOzt69t66bnNpiqS11M/ZAE8Cq1Daf6rj0kPFNce2qUxI/93zNhBpQkONOroh2TvEdTp
DM2yoKuCr+HKU7j0WsxmLEel0vJ9Vx0bXDChvuqLa8vEpR8/m63MyQriquTHWxYNz/cy/qj6j/xa
L+fCp8+bDEOed2kscuOYWR+q+pbLejGVj7F5JaLkwm2ZdxnA5Dh+6XnW8ZyZvtDTjk7s5F9ZJS79
9tlBA8NZ3QTyfGf6FD3fjRYZq9b5UZrdlanqwltpnb/4r7mWwdx1hhGxDbDSZawM5DAnP732ypx/
5icT4Rziyq0mq6IcCQDK67tSFR9pQhRx4+rgKy2k0F7bXFmSzmvDZ980m7NE1VtaJSts/PqwqAdv
YVTPKNkWnUyXKvxRi+jKKLh0w2bDuKzCUvRMSEczd3ZlL5yN15AZ3pKp/vU8cel9mo1kJ06iocT+
dRRZgNzoKQivTECXHsZs/BZj4ge2Ja1jBwhp7+b4kKA/jeA3y2ThmlOy8ELi7r++igvPY17/j2tv
8hoTKKUzTe7GQ4rwHmU9kmcAUcsEmVNInrwT74IpcK+cmi9c33916r9eZSTZvT4m5I/WyU5vs22G
W6eoPtK0fYqLK+PxwsP577T713f45hRi49TLY9WEpFrjAqmmzL2y8F54teYU1la2FsDKAdconus6
tyCZhsgdr+2VP4dtSGXOxroTG1Xca7Y62gyMJskXFYJ7RKbYuvAGaYQF3yEaWMj8ajDbhds1b3dE
BgJJmHM2aiRSdGwk8R8FApOhvBXRi1H/FM59Fr6K8m5g/1Wbjw2H3a/fv8/7e1zsbEJIEFNKLztD
vCXazip9sc4OyyJFnTsiLifM3dKa/VAFiDCa34ND1G/QWc8i8Pehbm5aUFp6aaf/NmvMeyWqQQHo
qVI/eqEKF6PKzlK7vZ3lV6a/Szd6Nml0YggHPLPmMdDF0WuMnT+W376+k5c+ejZtAK5uzMCzraMo
QEoPNEKLa7T5C6vbnE3aFwXi3RSCWQKzLEKhqFU36PhI87mGWP8PhvbJujDvOzRhikKWqe4YKWO4
Dao63sJHqYm7wEItxtg7IzO1XUX/ACRdpedQMtj8WR3ZfHqPINHH5bGKFW52lL31uDMa6FVdPfZ/
XDgrq8l2w3WiAvGUObp4mYK0+bB0jX5Qnzf+W1USOCWHMHg3fGk+hHqb4g8rZX9jot/b+D30fF+3
tbVZeeFtkVrRMxzCcSCW3YFi+E9PUM3GPblmE5aQsSEGo3wOpvDo+ur31x/9eRNQqjl9tFGEG7Ut
EYtJXna/vExpGx8T7W4Qdv3TZwk4DSOOkOWI8va+r3Wo0NSbvPtpbPttX7fBtXfpwuQ57wDqHVpW
aee8/YibFo4Rv4D6eCLg8lrB+tIXzLZiuLcdlVWOeUSMsPQJ7cvABDfa49c38sLipWbTVWPWrlXJ
kajKTDNugXwqCSV6dO/zzuy+JeQwrlOBfv/K9Hjp62a7GI1w+0iHjXn0kqbdUB/d11nExGwN95kT
nFRfXtkdf94RwdL+v/tLf8RcDHNSHgEstiHKmLY8EdYtV1WGyX1p1ETEC4VSzc478i4F3KJrS8CF
2eW/4+1fa7VXRVY+mZ44grvE9FHIncxxp+tj/nOoqytijUtfMruRSQR7ocdad4y91zYGyppgs8kX
9T/pKBhfs9l3wsEIwV9QJ7fVS6jJkfXLnUSxgK5qX5kfLr3Zs+OXNuA9rAllOY7B+HI25h9QMkdL
I/Cv5RZfWEPmXL6S5baMBwXo2zBPiVn8alBDXvn1F56Acd6B/v2YTbcUcZj2x7LOf6ZVHizyrNOX
+SjfelE8fD08L13AbPDHQUWvzQ66oyv9u3DMNyAfrwzFCyPkv5Xrr9+vt5PWewaM5TbzNy3Qjsyy
b4JxQApMFQVyqk7/07Cu3a4LD3sO9SR33vv/gVJVlt8Y2XjfZOrD93DPfX2nLj2O2UQWFOBGGr8w
jp4/uouJaTNGy567a+e8zibkLjarr7/pwhFjng2aJeB4q2qyjlk6gqWS3m3jByfXJTrX9C209MF3
qy8+vv6yC5clZuPQdlSIMUxkR+QkRv3sKHgNmkddPrlyNZe+YDYI+6EuctPkpF8UxULW6Tbrvrnd
Hl//lZP+hS8wZjNVasGOJt+xPE7TKctv1Zg/Bq210z3jyhWcn/AnWy1D/u9AJNOjKEQSlkfLe7Xs
+7y/Vg++8KDnBNQRIaqTqxybaN5vcKJ/mJo2LQAt3hAa8dOYiu+WFl95zpcuYvYYaFepGhudOrbh
dKtKjuD6UF85PP4H1PzkDs3RnmM0FTIKQop0CPqfSoQ292jFHejRzvANHJu5wmJQ/UHNZK5Cy80W
zVDiw4gTLaR5YmEQEZrSVza23nWfdP4mh2+5kbF04V+n1PzsNttpvTHuq0I5D9LENAc7CJtJUzpn
1oeGx6tub1MsgMAILHllzF/YTcxj47NyKkRMktzRCSkHM/zi8t5wm/YdFkh/GgqP7lKDw/froXhh
BpvHyOuaqlK8a+WxcP1d0kPsQD3Dse3fPn02049p7GdGmLFU9emDWXqH0HdvQWy8/9vHn0fnX7N9
EZdOYukNbR8KeqjWVn73Rt7KlQdx6dac//yvT08Rz/e+5eP8K1Ham15+Zwzqp+3V16DWnxPjsMzP
VlsiU/qgL3zz2PYowcMqYyS6Y4OomHS7m2Ks0+cpS8OV34TayrAzD1edESyHTmqbogC00Rdt/PL1
vZTnQfnJeJrrvtJ2aNvzIfLYak53341puAs0nyTM2An8beS6wbfCtrvx0cDJVm0qXzXmKoH9XC3g
Yrjg7e1kA9MmwleDadlY47vv9hrCiF+NWxMMU0CNendV4DZUC7LwGnfv80nGmGtfXDmQbMMJ80im
1SlLraOMxBVF3+dvgDFXvniuW5sWB1fiPkZ2Epj+nA7AxfrrO/75D1dyNjg6sAPkRbINki2K5GjC
Df7/ODuTJTl1bgs/ERESPVPIrGyo1lV2+XhC2MfXgGiEQELA09+VHtWvkyQRNS07INXsLSGt/S2U
Smz89LV7JxPdW5ZSjk4xopa64/f40lpiCURlONc/qwzVMVwNv5ahfmtVxe501u/hFn+EMhtInKXJ
YxqJ19utXElnJsVX1GU4t6pw0qbj/3qlTGXQ7Gyp/URw8Ut4MBa4/aKVJdkk+oKs39MBUlj433hT
jEJieFMXb9aMKxtoDj63dbWNdd+GbIsUMhJpZgMIY2fWE2X1hm3X2nyw/zff5BOr8tqpaCobB95J
mX6W0+bZzdrDjS2XDZQZQG8CX/TheNf7aSWqjRVkbYCNRb6sS5Qzh9JJZ1ilvAwcDtwg4YmT5YB7
0nfN+Nj5lb+Rpa5HpGvqR8Ncaz1UDa7NcB/qXjQq4+OkN1qy8vFALi38kPD5iIJPetmu+CWKY9WX
AIC4tnLjENLGrocjADaTpI025utaU4zFi5Q8KhD0boo0D72ng70GyKr2RtitRIOpLa1Z3gWRVV86
iscaxGmo+GKFU7BWbZm2rAy8aQsv29HSzMqctMcBXajkMYJrm2VpqM4AJFRbG7211xghN1Vj0EO6
J9IJKCKQFxIw/E8KhbkgiXXdz08lD1Nr2oLgEmqrwI2XdKF2znGqru68BbsKbm2MN/3bMf9dYZ3I
mF8XcVoQWFjuO7Y0yQQg3otEHdyxEpMA4UFl2XPFoAcBDo/wny14u695lPsPjAwYv9Hj4OMsdiI1
/mscoZr3sLgaBnCLBBTM/cuTcpRdow6a4NJm1tE5Kgp9H1p2sXcBNTt2mafuu6ANdi0YrseyWsBa
KT0WvlFStntQUoKYNbLcZwzG0QX451oqSF1mNzi0JUw/Ohcn+W2URfs2jNyTKqT/gnowngQFb584
jOQeJcPNqoaDCMYKN0ixj2rIIwPrHFdwGWxcfXk5ntbRslNTB7FOt8xvUyfzQ2CDYAlopD71ynFO
IBC5UVwAzvVYDVEIqEkUJQqskSVxCYigGdREaT83/oO/TPO31qEvrix/ARaU6sEOD8BbDDunz9Vz
5Q+7Ild3OXDbO/ChyvNMGKApAYrr4WGXRSdn8rr71kZh5k5B0AUl2uLspS+GxA2cbLdMHfsyYzt+
JohVtmsdC00uSCB/FRbud2jehm+NHWXLDog6eiQCpH8Mqe2i20Oxg/0G28HLncRuVDXPoJ/50x4k
nbHaFT3IKxsT7HpCcUyha8WpHAkLFTZw3ny0RytLvSnr73zbY59a/hzT4ovSZhYkawGXZzqBF0wG
8OhmgKz9/svfP6Rfa2DA/wExmE4Ojpy0zIGkBYMPxalBl9wO8+u5xDF1tM7YQvPZZTztXfgbAuGQ
SGIBtCYyaNfH+0JbW9G+1hgja3Uot4NAxVGpq8R0KgD+eAHlw4GSJ1zebzfmeop3ImO/ELkq0BGX
KhW2NcMQy28O0VQO/ywNmx9sElQbuXFFfeyYElo5qqHuBpxC+YHT3bNa9MB9dcXvqJm4u3dCXAPS
AWiufdCi+ooTUv1hg8veGY0Ce3+7sdf3L47J/mdtG3moHIFvse5ZwsV8ByODz4laHFNWG/pWNFcl
7dKFAckqm9+Dwkbfdp1dMMGl6XYLVmaEeXHUNm4ZOIUfnqfw92iTWDbfIOTeiP2V7jF1u/68cN9a
nA4RX56Vz45hwTZ6fmWamaLddpoCAGPqLm2VevEZ6t79Uc+xgNqynqm10Ttrb7n8/UPwB5Pjl2p2
uxTw5wRuxd/tgd9x4BYc7t19agBMJ4FSA1TheGWX+rbCtWJdwvbDIg/tUE8bF8d/P92urPDhZXg+
tKK3cRIfNYsNp23WQy9TyeJbPVHgnmkRdCep8xYUyqUCkzMbj2OvgyNen7/mmaOTgjvdIyr+/QPo
NcsrwOB94kU9fcoHe9hFowoBgaH5W5jNroidwSJnZ4DVgLXM7SmXIctQtN/1bYwbFEjoA0duXfyu
pM3Q+HgISE5Jg7OvtLB/j6EPTEERQ30Xl9bPQW19Dq/NAOM7wsb6m8OLR6cUxJr91E75UxFR9puQ
yftDWy/aOJNaCxUjM0+A3mBYgE6Cp+DXWYwvYKhvnEn+rSq+Nv5GSm5VNFoNWYYUS8ojdWRBL5rO
4rGwbVDfWLXMx55UzrgrmlK+y5qqHx220Pe1YwF8abf0vhsUuDT24J0mWTQPAmG9DzlofV4jgDSl
9tIfu7AALbaX7k9vEQWYKDn9Vyiw5QhuBA4Za4FYLH2pwGoBQW7IInocRmu5w2EZihH5NB9dUbGz
6xbdc0gK9o3U0n63ALy9ywoZHpco7/ZAvo/fgJnmp7wAwEs11NsFfaGPExBzJ1cK/VDl03LMQ+Em
AJiVZ3Yp44DsyQFPwtJhfgzDYtx7Qd/MMR/UXCdDYXePTR26y67ijWKnyC/a3+DlQA8rCx7FtCTf
KFAuG1nx+lm3Y96n9107B6opwnM/O2kB27XK3wEBs6M50LaAXw/txpxay+1G3MtymjK36oLzIpf+
7JYZ3YW+WnY8tMuNGqC1VxjT1p6Xy+mMnlOWnaPu1C4PJdkoPl6JCFOBLrPM7ZdM6DSHOWYceop+
HUEc39imrAyC6UwBK97Z6aqApL2o0lmTF7uqz3Wlv+igPMg6/DOTeWMYVlKIKUUX4HoVEvkWm4Qm
LobixFBPVIfvcCI43F5D1t5w+fvHBF8sISzYoPqytHokE+hDshn3OZwwgRQIP3et6JiqdApkUhnk
9pjKjKEW/J+q3IOH8bmV1mT7EN5FQd502Rmm1p0rYYIBgOX8YEV/bnfR2mwyJqq0LFsDbxmdCwHG
Cwd1gQ7wG7/98L8C8isZNjAy7ORwZjd9eTmlXhhDmQFqeUYb7vAKQOsdkC7586Ql4MtdFd3r4gKY
7EAfSxgAU/uOlgDHZwK1l9k3L85c7PFUXNohXAYr4SRZ5UcJYN8w+gHWuY29sCz24HyD4hnCl6YG
fWlvW0H3At9O/eB6IeDagLaBRvRYF3CM6rgP6g6QhQ2qR+dx50M5+UptDj7VLJhMZl1mXyM+Bv8M
cIN/hluMuq9g4nCKPCrfJ5bl9wwcax1zVv3prdHa2SEf4mlSQ4mEPIiHDrgTaHDdYsHmy5pOgGDN
KM/vOpBtqtk+SBZaTwvPOrLR4SuaJMfE6UBibBetDT87nAvcNR2sJ2Szz8r5UJeg43pfg+zd8st7
V70NOELAF8JG7l7ZcwTGdgB7ZQBweZ+dNRF/gkXsmOp2vtt+getB6gZbAuGVgDb17PNQMR/wqDHN
JljH1s6uApCO+18D3u5uT9m1NxiXPEMLptlc4+7r4gO7ANFIwp+goCZFsJG+V3rKv/z9Q06yAOIu
nZ5Y5xDO6xRnbxZtj2V4BiDEKre8yddacfn7h5e4VicdzdEKEb1qHCFmxYyS03spt5w5V9KGqW5X
hdd4EfDmKaxtIaMGRw/eIWoj510/2aVm6dkM0IyHgjaVglwM5O0UjU9RzhZAk4mzKzv3UHSq39s5
iOeyn77dHvjrLQKr63+7TDjCt3WITxrUdvwYmvw3LbeM6q5vBmhoBAcey2GyQ2xcHfFfBLagL7jl
aZ59NfONhW7lx5t7ApyHBl1dFjYokK2OlRU8zc7ydrtjrk9Yau4IWrrQnswhTTWKd3xYPqB6BzQ3
DfmH9vsn/Mvz7RetdJO5H8gp3M8bvAxHx8DJ+X5UxbXfaBzYDd3u9ivW+smIC4nMFFLf0qjjKb8G
c3bXZ9Mnu+nSqg8hF82lzDy6TKnb/l4mEVfTP6HFEzU85DgKvv3z13ro0qwP7+jAkL14AtI0cDyJ
9QoOSuPQiJMsUcZw+xXXMwdQ7v/7igCk4Dnq8IrC8oNj2I2M75ys5kfK2/kc8QGuEbfftNYYY28w
EMGJFeJyqJky0NYBLjlk7pCdceqXv99+xYrsn5rLoWeDZFSDppmWmuQnAjw33Ivc8b3Kq/kgoi5K
YDdjn6rezeF+WcAnBEat/9x++VpPGlEPJXCp/A4aaByn/6m8MV0GDzR8WnwpOd04wliJTXM9ZLS0
Zxv2rmkUeP6h59kM+ypZ7HDkQ/cjKuPeaWgV/3e7QSubC2qWe+UkyrmIBG6pQu29er7szgud8y+g
Pw5nD9zJr7T3/5mjHjLrcQZzqFZBA757FQUA2XMc1d/+ISszx1xCw7rKLbaEIvWscUcia+cVOIXS
G0G21qdGjqikbHpYpEGZ7/yBN3sy4l7RliJW/k8n2zqmW1nizPWzZhLlmw4Aj7Rlz5GorBN0UYlt
e7BpcfdNX4MVMf4zNVm7IUZe6zMjdTB/ALCuVzQNkZX2rA2zeMzExagL3K3PDYuROhrYrDQRsGqo
BoS91csIpXv+evvRa2Ni5IqlVV6wdNaUjsrfw+71buph1in5z8Fv96gI9Ddm1krM+sYmANSw0K1V
SUDuOJcc8LZhOoC7uevn77cbsjYMRlLwiQ3TH5aTVBbWK8mKXWPV/8BqemPurmiUqFnJm1cSPhfL
0qUKziq7YFGo2mgCuIHLbI4bUncJyZsqdUbbubcCIPixxHoMFhpgoccQq/MDPsrdz00IsxBOz9pd
CphgpXDA7uPBF3uHcSjtefe5Nfc/VWOzDetun1RwTYMtxqT23B3uBtv/ppr2UVvDsDEtLkHy389Y
alaPSaet8xbuI6k3tjhYd+qdZAAv354SK3POLBSDzQgPPSu7kIzyZGgtXLIOR1xsxhzHb7dfsfb7
L3//sG+IqjwKKCcwoq8r1NBifYDh3e1Hr0SmWd0l4KsSwLyKpGCB7z1GYzl+xaq7nwCMh/v87Zes
RI1nhL8rLL/lzrzgBlkk2rnLIHxytmbp2rJmouZK6PMHV6Asgi55f1YhlB5JIXorT3y4+6SWmsu7
yIETgwUXh0O7uNCqhlzGWgaw7Fy8T34mmCVhjhJwimoLknLwZp066enB8rfKEFa60CwGI67FCsax
G4HPeMxoHVP3zZMb8rWVSWAWIEH3tOBGo8Uv19Wy9zof2gfAuuO69fpETVFwLvzpcxXzlDj/O5n1
PMJktSnmNAxgWw4rEgdeXgqubAVJfAZg1+05txIzpsYkKstKcJn55wW2EDEcSwuYn7gbAbk2GpeO
/BCQPWO1LLWHpRKO2Dhgkr4X1/0nd9bm3eUA0L7rhthcMGXvoaU+KGWfmmmr+ODvoc6VdGge1Mu8
6mZP+rhgCjzr/3SvgKpz4alqJxCgzoC16/mHN0HyejcstLwrwiZ04UGVF+ngoFQzdlTvh7EnC+9O
U5gxddJne2o5JUiSWd0/uc0yxxPYvQr2WJ27g+G6yhPwuoYHCBSLnYTfw8kOfHWcy8q/awKX3hdC
zT+VvWTfs0Evr0HbWXEIzG0K5xGc71k6OhYsDGOcNsBpIRgiXPK5fH5vcQkez+iw4wKJTrI0nSiT
qgzU27hEAgBqZf/ibcheBxQnnGeLd19wd7MkYlqKk+PAlCEenbE/5TVcnWBSGj6MAewibT+yjihu
RKGS39TRmUOMmygYjgEnV6s7PXlsgBNU5UCpY8E/lxdIKH1WdGeYuTk/F/jx5LAh0pWClnccN86e
VpYas9IunNq84zBpTRcFBilO+f2krHB/s1SMJaMYXj4VOq4Rof1Me+p13pQOflkkYizmuG7GDd3l
WhuMtaAplOAwJphS2BveRc2Pufgd5FCzeVtnqCuBb5ad4QMNhW0UO2U12V/DfOqeuwKODZ/qGrMa
rHC8gOoFyjVZjcAqCbtLOgu3e597unF4yTgdKheHD6mX9cDdEvK9mKaN25q/otkrUe8YOcsncCWr
hx5i2jLA0UzZq+UZEqPlG3UzpC6vg4E1gMrhS40rkr1PhulIQgbPaTdaStQXB1D2jhLbP0AtHwZ7
ggGy7uF/ay1hMtI6PEIyZz+EOKs/QQxp78rIc4e4RCH7Rt+vrFJmtdkMexK/r32V1kMu4pH77+D9
3wPWPMIhq4OFZrGltVxJ72ahWeB5HpkcW6UkQoNZJB+rKJwTnJntbg/02guMDV2hIm2JaZ5hAzji
dpZCj9D3mf8Pg2hi6yRo5R1m2VdoweIIn/i4eYIpkgZRmESHSMwbU3Xt6caHEO/Ckk3InuceC2tJ
i6Mg90vuf7J/jAxkRd6gLQ2xvgX7Z2fY9dPPWoUbO4OVDGQWe8HUlfN+1Nm5AF5h8vI49x5HHE/b
1tbeY6VzzKqvCPQGZwlllSoXhuNS7nQGDndz/NzkMboeBloooJp1eHaxMnr9vVU/Ev3vp55tlnlx
mLQ1PMQpqNeNd7XnzLgE4jKBz8fGj1/pfLMIp6K+06LOhabQYMeQfMPHOEtIw47elq58pfPNQo+8
6bNhKWfkf/2Ddt8BV0cUbEydtWdfWvVh3wd7EWBoCH49nOOOHSSZcVDD306TrS/Vte65vPjDC+Qs
4N5ZU3BOglAdSglmI76N4eKVdxAh49Z1Y8e/1hAjAel5YtjxaJqO7T8B+dcj5xl0zttzaCVPm1Ub
ArsqnGZil9KUxQ8vsFPu2kDF4wwRBzMF37pLXGuCsZHw8Uksym5ZUjhJFicR0fxdBX57aJpWbhGT
LgvvlTXTNs6TwDnkfjfgwwhry3FaVIpDLJgMqYsODJLuUFg/LDVtjMnaafffWrEPgz/YlJV+CEIP
sWjwY8YyHKF2S7FiT6NBPBUQMCZ0LGCNo729W0fV3lMwM7s9atdnHjELu2xSQvGPLfaZuCT74of5
cobTKmzmB0GOIdPZRmq/zLD/dikx1Z9jHXSCwMYjtXAMHAuH/qrmYGOPc31KEFOXiQmNWjmC23qX
04Ns4R4OB7jLfmcLOnu9k6hZLQqcdJM7Fr7M+PJQyd/WOADE8lhl/UbnrD3f2AA60HhnIJrRVIzj
D39smkfAKkFYgYzu3xLugRsRer2fKDW2gpRQocsJ52F1X1f7up2HM2wdvdS1wIi/PZ3WXnFp4Ye5
zAeBokpU/Kac/y5ZuBM2gOUwgL799LV+urz1w9NhOtfmhDfYfYjynI3BO9f53aX4dd/M8nPUFGpC
OPDt1rawXgvOfZDFmj6pYYx5sLU9ux4H9O8J8IcmLLVX+Pj+js6sH++oW7xEc/vrdu+sXE78PSj7
8GhVDm4xNdgg8MIVCe0L+8gboL7yIHrJ9RD8qIuiOQFZ3d1VHLVjt9+6NuJGrrQssEm5ltG51uzR
ZuJ7mS1PZNhiOa0NubHrUXCcbLGqL6nyd2FdvFhwkNMM/nXeRuyt/H6zIreFZTVsHCmsueGojbJz
qBZtFDgmnlysjVdcbwMxK1zbWpQw+hDheejGk2/xPzARTeYA5rEtNL6fGQbyn7InYpFpQSEN0BIe
PTTZQJKynoZd3uRbsb3WjMvfP8yvKJgWBp+f7MwFFKhzE4+UxQVODuW8xa6+vocgkRHgXHSzolAt
nFvq7i1YxsINNltea+CAa/X2uZ66ROaHZsz10JXKxjuiRe7hdHBq8/q51eHGcr7WBOMbJsyrjPNQ
zClhHflCau3f8b4qvwwNsCKRC5stqwmq99ttub5RIWZ1SkXCsRctatAKFE/ZoZOUPoSGWbd890cV
JTCM/CP5VlnuWsuMSF8mVlsTyh3TqGyzFLU3Swyb2HlPCvj/xLBhtL7WEHZ97mOZmMUojWR15XFY
RTSt04Deaj+iJP+r6zhfbvfd9QsE3LnZ/zsRsrCpMzhiDGe713cWVYd2CI9e1p7GxoUApH0TWu0i
h8MwUxxxLgoJZLmRNK92JV5tdCW3Anhu9r08T9ZLaevH7qJC7xgs+vzHBSart1u49hYjd44iV2qQ
uBwpLcj6WDMolBDaZ5G1P6oKZ7dKbY3VypvM3R1slYuRgDt35k3/A9qGN4fVxQE1eGPcDPMfd5yK
u9ttupquqWfu9YIOWqAJIpRzz6ooKSoCZ1tnDuJxtDdOW9fecGnjh/xAiSjBLUOvtTjIfYKhun7O
UcgSQyrcbrzikmr+sxlGI4xMOtsoO5BzJM5R0P/yGusuUKhcuN1BV7M0nm2k0FxO1sgs/Py56g+R
9WYvZG+JP4w0nxsBU7QmtXACbdfyrJecQOvl5dWeU+bFM+/t77cbsTKfTPEaJVYQuDYsShtdV9/L
LqNJN7jVyYabXVp3HuzuVT2+3n7ZyoCbAraxo3M7LqQ+l0Omd6WoUDYmXf8kqmYL7Lb2CmPA4TGW
dwutglNE76GR3Af2MRuHTw6IMeK8HiKsA1ycXbtrDg0rnJPjwlJXQXj2cruLrq4z1DPl7DpisGWu
g+osKPRC8QTR309WhcGXsXV4DYOvWiTTEHhjvNAu2njpSpSYoOde21keiaw+45rnYe6s1xxvud2e
tUcbXRbB/1GysW/OXluHT4p4fxSkZRuTd+3hl79/SCDgyxSZE7LxTNkwxdmQ/ehgyLXxy1ci429R
1IeHD2PQeTn052eN+vOfdT6DoiC0Wz3AUFvcjwt3/cQaouAzBTEYeGM349Z+lQXIr6de61/1HL75
/vyjE1sswrW4MJZgPZZ2ZC26OU9eM8aqnNoTCXoaFxGbNzpsZTRMLaHlDdDLAAJzagmV+zzz9WHQ
w9bVzUq2NQX0ExeqUA4LTnUbJm39FIHk2VRh7C8bu5SVF5hSwZr5wdSDCHsG0kf/QIkCyhzVEk13
XTMVqFvJwvLwuZi4xP6HmTW7iuJKlCLcKioP8FOI7ht4Ou0+93RjVdVwhbfd2uPnHvTVvZNpL8ns
nm9cS6zkJ9+YR2Jp3VCpbjzLamZxC+bYAbbsFUyWm34XtVGXOF74LwRB3z7XGmP/1kPgl9uBLc7L
0n7hZfU2NNXG3mAtwI1NG50bYXESiLOPQ+HEz1rA+UfvwZXNUbWlmzSs3/hSWZlapuismdxcCzAO
z5XFv7GxPUSlu58r68jH4f12P63EtyklI/YgFeVjf2az9ZrNw9cwmH8Ms7WFGlh7vjGrxqIrCez8
+nOILUGP0piGwSC83yo1XckdpoDMmsfA7SP8/NnRj7zjI+rcmmIjIta631iDGAg7LIj6/ixLUGOC
poLDOvXvR0c8We7W1+haCy5//xDUqskUky7GeMJl+L20Cn2oh+aTW2VTRdb2Ix8W1xXnAgdmu1wX
//KJBslcf3LfZCrIfJ1VEJjAIEn3FEDcvvo3CoBqg0ptIwbWJpARyPPcg/HPMkxQ/S78dzk/1dlG
IP+l+13Z5ZvCsMrSdW15fDz7BJ5AO8omfycw2MjaxJr+CcDS+sEdob51QLrss1CxlC3ufIQpwHQH
xylnL3K/S6S0i9jNrezNrckv5eP2Kde183w7Qq8jzKhn6gMmF9uVoeTZqalqB9ovJYeXPmJekOTC
5rHTseJYZRdXv3mMvAcci7Xga1R+6uN4Bs7r0TvTOv8G38stJcdKMjc1b1m7tDnNMnpmPEuBCLoX
RfjMaf/FzoASEd4LDoaWja+llWxrSuBYOOI6zwnss/Z3lh3dWY2IbdT1ke77hWZ5u49XIt0Euowo
JAx7ODyeMM6/B8nmeLkQTbP2d+RtjePKRDbFYxOdWLN0c3iCPyXKFw6DbSWF3iqvW3u6kasUcwnB
TYF1KucAQFPb4U/20hU/soUHG+lw7RVGphIKtjR08q2Th7k9CB8VrX5+EGTYQoGtjYKxlXWgpM2X
wM5OQOaLnSWbB90i8U51fdQ4l9sY65WEa9LDI+gpp6Jrs1MWvQfqj91v7HDWusdIVFbLKAsdZp0k
vZ8g1NTjK4phN/bI160nqOcamw6/9SwyqyU7kQxKIfBYnXuopyjYHUWOdFNQsXPsuvtdydHfQ1wV
JXSuqtQSYjnoZRTIT24Y8yyg+7nIo/0cQrV8O3hWGm5Kr8oMBkKUouF86BOU9u6G5dlrP3WbjOxn
bHolamB4eXn6wB/hcx637GSTf2//8utIHzz8MhM/LL4CGtfMVgo/fWRNPJTLCEfaLmZI9M3Q3RXa
H+BLhm/bqSWxBvRpD2XExr3uSmIztUyuNXpRMNDsZHfqKcuLePIgHSybu5nhGmKLc7z2FiNoh64i
pStEcW56J7YgNXq2Czu4yz33acnGDpxV8uN2Z65NAyN6QUaFk3jE8zO2M+URJTDiLpi7/2OOvVX1
vhK5pj7ILwqvn8OpOLvRe6dZSoL6+LnfbsRuDxLGAqVcdnK4/dOXPQiu2GH72Wahw1rnGOHLIZKy
+ESyk9bunJQQvD91KHv/AovJYn+7DSu9YyqEghFktogjQ3T9UdE8Ia34XMY0pUFKCzlFEqVUwFWo
XQ+61q5rtNr43VcvRalnyoIyh/ZaafxuADCyuJPZd+J4P5Uufi3cfs5RBgsZsQfQX3i43VEry4yJ
hJ2U2/LMssJTwKbhNFL63Wf16xBBubsU3ZfbL1kZcJP3urSe9HJQ805FrXco169cmYBevrEcrGzA
TMgrK0vPazs3O8mePRZO/29Vy6dwHN5ATExo6Xyr/U+ezpiiIR/kYhzpoiG24z9MXrbzs2Zj4Vib
sfb/Zt958QHJsQesabx+aUGpBfh1Y1KtPdoI6DIqh4aX0CA4gF5IJ3STRUVyo/fXZqwRzFZkgaVB
+/JsV1HzikNj5iU4sPSDPe9AZYjwDQfr+kn33ydY+ZyGCPyd3aemlalzKfU02VY/F2c7IrHnl3BV
SWHt/Xb76SuRYVLQ62YOhCXRMJixgj5255E6CeDh134O6UI9U+BSZsM4Y2zKs1vBtK+ZjmKGg8sE
QdDtFqyE3d/t04cFnXWiiXJSWqe+9E7V0u+mPHqJyi1o1loHXV774fEXFD3vL1HdBXbcFRRuZz/C
+sWSnxyAy3T+8PyARBSfmojrqmKwUitIFjOk8zrs3soipJ8LDlPh0vPRnbWDfE61dSQMxmSd++12
/691kBHSeRmIKB/a/Ew7sVvkMRz6R3wYxj0nd597gxHZfjSEouyxzaiaP171ZFHv2coelbcFS1jZ
MP3VAH4YAofDC2Ch2JZ5dYsi4vz/sjJCNAt1pK1459LZMjhYyeGmrKXmdPScKkNiVQ0Kuki8BA+R
0+/mGpGtv7Rsy6NvJSZMWDRgInQOpjA8udMTqoCSdpAxavE+F3EmLdrLw8ifwQA6BXT8BmwvrP8q
+uYNW+N9mfpXzmjIZaZ9GA8doDI+m/vs1FbOMYTJE7eG19tTaa1jjGgWcMGC4g7RTJmLYqMqHqI5
DiCa+NzjjWAu6ibjtgit0+wBUadwNCKaOk9og8x3+w0r0WZW7AHP6/uw6MWnbJP2JY/z6Nsk4bvI
tlyc1jrfCGecIrh25OKLPOzEWyNxSDlulXKs/XYjjivaFFgWsSOex37nsLeocpOpYrFTf7ndOWuj
a6zSrtABE7iMwRagAOsdSenk6j7Yd9rKNj4brrfBNaW5I60Aq7988oThK1VY+P1D67+C6rG/3YTr
3e+asrSKlksJi6jwpG15H5EpIZneOK24nuZcU402BYB0zS3SnN/47nevsIZknos/Xa6cmKDc6bWB
T81GN601wwhhaAGpHucRd4ia631jNdXenbwtP+C1QTCieIIjWw0vzPrckrytAQRtyB2BKwjMmjh7
qGXUbHTZ2ouMeIZ5jhtCppOfo/CBypewfB6ynx75vjHW13eVbmR8P4O5G/pe2Ofn79+fTtb+6aH8
4h7cQ6rjLAEwISGJnfA4zZLfXgy4VQzc5AHXTwnITfEUj/GwG3b07J2XbzABPYh7SP66uEterZ2K
Vfz79q+8HlT/kf+xpXarkYkxLcJDBOO7sSiSvHq7/fDr84SYWOpIFSCQeHJMywF5oH2smo0HXx85
YnatQ0rUNQtep21RLygHlXn+PPQZ+cMXWryUeVlvfFqutcDIlyVqANxONjKFlXzF811TOBvfHGtP
NtLl3JbDJEfATUNybB0ZV5sL+PVM8B8VX9GXs6ujWqZ59ep25GR1r/mII8WKAemXb6xUK/PmP/Kz
0WeAsPtAOUodW3kdV7AtwOq78fjreyliwplhHh9wThyZooAvtu0Hyt4s5iYhwNILXII52zoKWeks
UxemqePmDRlkqmS4w5mFyN3dqMpkQbQx9/l2HKy1xshossshGrCtISVhTk9NN5dHPeawN7dGfha1
I98F4SGAS9HW2dHaGy+z7sMmi40jOCZg8aagit/3NHxTTnmfewR0+7zuY5/m58bnu9vNW5nKoZHo
uItrqq5EDrFEF2vbjyt3465wbXSM8OMFALeZhfDzWqIeCFV9kkk+JizL+mQsSHUXutraOO9c6zMj
IoGdK0cVCAn3vixPlozVqDMfy3MY6DqhrX/xP5fsO502z+FW0piJu6sCq8lcVKKmBPdGj3Y9N895
Nyx3I6QOMcCan/JZp8SEi1qiF4EF4jsYhDvgmfR+ASJwXz5VYv+pGWAqfqjodTcOuUwxt2NFRQy+
9e0nr8wAU+0zt+Da9SPmVqibE8u9U1mKY2mL4sDgsL4Tmdp40UpCM1U/uExhFqpJJRicOCeRz2UI
NoF3uN2KlStfYgLBegKEr+SeSvMsn6BJp9MR9Z+gpOJE/cQW1MN6EsNdhQ0cfafIfxZVwf+fsytr
jlPntr+IKpBAoFeG7na3p8R2nOSFyigmAWKU+PV39XnK5TOmyi+pOq5TDWjY2tp7DQdYDVWx6p05
aaZgeIFJ055OzEajxF4rg/m45tVuynv4JsEtpEzzI/wckkpg/qDx/q211LMl5QG6kgm3obs9Q6B7
5+TbGunrbvgnNhFCjJtTbOoZuYZNH1v9EuwJVm+EorVaGG4G2qoarPS++RnkP2i+09vZeufr8/59
5xmQBZemcOeBlCZrXirbj5x5z6dh661XAbRPs1kV1B8vU1fAMVSfOp/EOytvI8ascVqEwW6PgOJ6
WRpPR8SqvIg5RXMBdhFOkd7UHpa87RPeEPMDLQEXhwNx62ScRHFjXGjFkVzCBJ23Y1IOkhxzS+yx
pzZebY31cVxq1cJ08MuV7VVj4wTP58ipTq7t7ID+NwZ2rRjVE9teOm1hU1dn6KOzPZAMuR5A/1vE
sL3VenAH4/BiwA+PUZ+0N+VncZmenbiOq0N2mEIWz4fmhp/7Z/c2uHTHOtrT5XxbXMKx1wAgSboq
1ejeXLJb+hAchxvIMx/mO1yPrHuYw1/6g7wRj/NtcakTqJye04Q/Nzv1fee/3tNb3706kMuALVU2
ZRVousqmkU7zsFDe+KL9QjgRusbBM6xA6kcC65k+nFAp1yHVXn1npt75ZgnLg+PRRMb7YKrd29rm
OaDySCTraMnR0IwK5pb3k0Xkea5a+K8wBtO+WbnoGQG8wcPJX/KoB88n1HKhnzTUUuIKYI/YsuEd
BTS0DbxpYyO4us6NrTz9ICSZvkAbnPzlTiruWjaor3xRTewFg3dgc97FPm7TIUR6p3urEdWhEBMN
p8Dxn+1BTNHo0RyF7b6+VIOs0dTV1UHCvCHJl7k5pfaoX5ppojdgF7pJPsrplzeSQITGZf1dYVp2
8LvS3EHHliSB24lfXZP3DbwmWnxaO5dI/VVb37dOMzxJwA3ssPSo9SO1Ov+WqMmBaIIUsRkC0oPG
P0LEhdswkKLKeqGNGO9BK/FDa/ZENLYpqA2+80ozcEBVmi2PfukEyVIvc7hQX4XamYo6Tiu4jaWW
I8+DO8AGq2mHW9RI0zZxWGUdA3vqP197dwnsrIcHyeb5VXhLnR0NfBe/IslLw9QmWNNWiTKVysrY
b5wl1JOpX7u6Sw9Nkw/30AdkF78qlwgxmd9UWtBo4nULe4Ixs4F6HH0ayjw3Eal8mYaG0TE2NYTq
YEon8L8NvpqSqQAzOoCq+FPbUlBCSJtx2IOoVzEjfCAuCSMvngKbWiwQsji8HzU34sZa3TCzYe4F
YxN+1sWLrrqkyMROprR1kKyKWATnP6SgFD+zpS1Ct+mTpvThWMlOH3rzNcK0H8Aur2GYdTH5XN9V
0vtaDujOvP/j/3V13tr+19T5n2MQRo69IQOuFSmjLgq3qfixQM03SZUqz6mU+iDSuoiMM2dxY9c+
VINtE4lqMRGEna1HjeZHXNQ4iCB6I6EtPJAHLaTZ+fitA+WaRP7zemqcVNPzYrrMZE6RixbHGkpW
8RAMKs52FUk3FsdaBc+1BHyDuhQ3dw5Xifw+lS/vD+/G2lijFz2hm6CbG3qGwQALq6X82edY8nm/
x9rfSkPXOL8GnsXp3HcUgIu6ugS0WU4M95l4sQI7quvxAlYRlDadejjVXhEHYPmHtiMfhmrUR2qo
PILm9LE0cI0DNAP0SBzT4GxebvL6S9XmoWA798aNhbCG/0kkgabLZAHXpQfK2wsP9M1cOUe4Ie7t
4+uGfWMrrNF/meXrq4w/sljsr+fZ5Pltm0rnpk1b6xRwtYAUOvjuLz70ywtOD4mLo1NA6QXdIG2E
j3+6/lODIlCMGJnH0nj8IJtSnSoHUv29O+cnnjbTMfdUc05bBcRXJhrcS4LlZPplPFz5Wp+g8AAZ
c6XHA/wbgA6dOvHKPcucYQKojuVU1XcBh9dgBRfCUw7SYORDaippaWYlrWfNcbME/FI4U3B1wXHu
iXCchE/QqYMOIZSRrYKcUADrPmWynZKl127EDUSt3l/xG1futYJYFyCjtEakUVNc1knVxv4dbt1D
He9edDY26xpmB/co1QgLZbbc6e9Lzc5tv9fw2EAb22ucnMpG4cEWq7h0ZJqgcjk6Xn2TM1E/BWDQ
d6Hft259EMJ1vkrKz0OnunAZ8lc4BJ2o5YufuV1CTHay+uWco1J8cEzuHysHtqNOMOidMX67DG3/
l8L+ExTnhczwaNTDhXamjSFMJpNcyyLpiOueSk3GV7vhIMb72QsZqn7nxrsRy9bKhwXc8gbdQM9P
LOkP3eTP7mS/GO79fH/hbE3r9e//fFTVtW0zaJTtcvHJD17T4vljv7u6iVUwBZmyoiwufV8fpDAJ
mF87h+dWTFqlzr4xxIGA+3BhzA7bcY4g657YxXRkatgLSm/HpDW0MpM93LGsebjU5n5yy9AdaFyP
H2vc2mvYOiQiuSjRa76MZgwLehrU7/cHfWNk1qBNk2bS923sUWcYz7T1fg1QyA2IiBFpdpgBG2Wk
NTZzVNmgR4GTIId4c31ntSWksB6sTkedlDsbbeszVmsS5CfFwRLIL8PCnpjJ/7SuvinT8Z4WH8zu
6Gp5trNm2dzT4oLnmARisjSB+rm3s3y2PmC1QrXD88bqanXOuSsS2Q9OxIPZfWkC3/uyQARqZyds
xIa1aFth9Zoba8TJLxdAm08VaRKSHz62mFYJNpvdGl61SFEdSMOFNJifAWd4LXMeE41g+/5DNr5g
Dc2cUongxrBiSXcYanAPIUidfoyEa6/RmU1QDBAmsgc4yg8pNK47DhClpDs58tarr3Jk4BeAiQy6
4cLZEvcGWHIvHt2desvGClojMYnFFgfOwGiXmYO/HDoTzxkIYjtTe91Ib6Rcawgm4oQQuH5japmM
cS2N1J7N6NagrLauQL44ZASF+L54tbM/KVDiw7Qz4BuhZ423NCMUPBddIu6P9ohcz8mTMUPTWaMK
GvOhyU8CzfT4AwuT/M9hT4aZ23NQ8PNM3BhyTefaiCRNi50w+ub84udXLRK/U4bPLU51bfdfBwul
jby+HXvxRIM9b4Q30xU8Yr1/C68RgefD3QQR+wgQz1FBA4S1Eorvbh07lt8dskLDbnTPROnNySf2
GoKZdW1V0JmmZ+FfG40aJsBZUnT2Tun4zVWLn7/mvv+kKsIq8xxm4VDQ8oekX6xvrOPfPjTba/Cl
C9rl1I8OB1zl1XRLxIIpafda31vDcl0D/7y3ti2VC98OzjKvDrNh36gSh2DK9/bcf+jE/9nOGJjr
g/95AOpZjgehQhgHUwhiw/W5eOhb5cZu6kzJiAzyIfWCOnHTZjxbEwoHdS+tI2vs7gT3jCVemLY/
tm3WAmQN9AB9u8UccZXFdd16IOCY+1rKD+7LNUJT9rYPmQbqnycFtnQ7mjRyPfnc2+3OKtvYNmsl
snnMCziXwB2tcbMSLTgG3t5M7psG1ThcE03jy8jU5gl+07/fX3wbIor2f62lf+ZvJJ5yoP95nT8n
PeQDCuENPWSK/SrcpUfBsfgyIt1t8vxZNxbfmaqt7bSKD6kDj3vpZOzsjJUVZmzWN1Pe7QG03gzW
6A5ch/efb8ogkB4I2TdwqKxOhZV9YS756hT2UXLAmmdtpp0MYiOSrjGcPbhxtJoqhDkv/Zva6Xdu
5ANU6C+ode5pqG59zOqoL4fZDxow8S+UlWARFL75RQJHRpZrnO+Qi57u4Fbbve4sh/+avW/s5zWw
s1C2j5bmLOBIa1U//Vl0+alljHrRLMpsvCmqtIhQtW2hpDG57gtlsn+1Wsu7Ab0tv/VyR34mjYb7
pRjm6snlsqcY8ik/FW0+/+RFULxSlQdtmAsYX4EdUd86mXQT13IUiYfRLj/VAe8jqwJixPVaCPyM
7Xj1b5/8sgp1+SWvfnmkue3tBRp9pbN8bdMC8wov3++BqvqQ5rr95Sww6ghTKOR30Jwsui+iKfmp
sD0vgdX9dDuqvm9wGtn9r9wEw3Ea4WHaMds5+MrOQhguIiGkfXCwjXBeidtnseJQNGQkzy5zmTlH
bekZNw+jrFdvzucDGWGc4Pt6uMks73MqvTmSVlOdAlfU8w2wfLUT2nIaDktX/a6B2QpnYVl3eeY5
0SIC4PlJTuKawxq50PpbP6c0qsF1i0FJ8/GngBzScWqfF8ng6mqmln7GkC5/RF2432jmd59mc5qC
Ho0OaAuZMqKt7/7umuJPxoiowwXo+NhDvwKYZuY5iI6QVytCm3lf6gl+5l59dQc29XxYps7Gu8JP
68WGV0AbEmlh1oOUCqiY97ChSMvJD3N30FE1ewBK88pzE8+i2UO9lPAvLe3ev+3aaQonlAhDPysg
e9flAH/CgazPD20w1wTfL/SPYIZM+SEvg/RUSluC9D2RkzundoHgk8IahhfyxV2k/+qhMnxSFUO7
CvKYAXhPjnuiJvBmqOlBaRRZNgbBohOHl8DSm19CV/W5DXh2hIBG9q32x9Y7ZcbwNCKz0NDqT605
9EbPGtElMSBiwkn82fWz1g4tyzR3nV8W97YMRFKWeYVydzXFA1feT8NduIAHUCMPO98N0PwX8lQ2
QVaBTpQvjwGXBv5kpAcTxGseGlKQzwXaQqduYLlKIPrF3NCtRDbFsmoGB45EogK5g9rk6f2dvBFh
7dW5zCF9YlwJaIAPd2mjPnvE+0hZFtH1+sR/oqtKVbFk2fXuQaxXu5V/SODeBNlyktLZqSq/XZTD
M1ZX5BTuHaZxfXQoCwyagunfzxr8iHAkBCSbcawfqyJrYqgbDGnkQ3ybH8TczT+J1xj0ULsrCJJa
ivzNXCGeoQiNXuNY9KSJK585fhjIBpr4Hxvp1YV74Z2Bp3DQXxiZ0CEpgWzi5R7U+83aKgZilatn
wcyxa3R/ITak9WuVXuZcPmTL+Fx5/Aiu6AwZt37nVN46zlancj2bERKPMIhfoPKO+30YAKWT3Q9i
zz3pzWzU4Wtkti1pgxXejWd0J08qFQoZep8Ugu/Z/rz5BXjAKk0vgjpnZlD9xXR+cIalY6siVRdw
zIWj0l8E5/L4/qRvfcnqVNYo/Fp+nrUXTZgImRv8SP3ivuF7ss9bH3L9+z+brHH8gnCJO/jE+4Ne
qsiw353oETN2PuDN+ICRWsWHgTDblVPT4ANKmE0vw9d+3JPi2RqcVYTwu8Wvs9FVl8wMT24KS3jh
RvY0fXp/7LfGZhUcOsO5ZcDJOvelGaMSh1LkmRqpRns3kX6vq7H1lNW2zoNeVnYzN9CuZje+TT6J
XDzKqf9TErMTSbfmYLW50U8ylAHcexH+3N2aQOQPixZqZze/eZnADK92s84Y0NVQG72w6jj5DKiL
ryOvEnd0w6aeDrTKDlcdwg/NyRpJXC7WxK9OCJdqgWWZ8+B7Z5ipQtlrB7TyX3nof/JSh6/1K+UC
/LZuUU9zj+kxP+mn5jw8zHfOqYityI+maInIwdyyQ3XqzuoBcOzjeGIJS97/vo2pWkOZ6VL7PF2w
pCcvD3Prr8t38Koby2wNXZ6Qogx9OkLEPh+fBYTDYkennxUgMMwHoOVjb7/a7PBugkqIquzLGMwJ
MMWflLvXjX7zgMK8rPa6HvOmzAKXnyW1o9Sr4zHVYSZ0OLjfNBTry67b+YiNqLIGKNtjIK02mAI4
lPHzSIMqZHX/nC7ix/uDtDUTqw2vZvQT5sBfLk0WtYaFmftg+jbsJrmT1Wx9wGq7l7Rvbel7sFRs
RMTTtIdXlHpp/HRHc3Brja42vKWccs4kXS5+O94RqItSJOHvj831WHtj9621S91CDoICiwKv6i9E
3bY5u6S2ivjyvHh7zcb/6o9vPWR1eBvNJgC2yuCcsvZ5ggYIFk/m3TnET/84HER0eP5Un6BwxCMz
wqxsBMwq6YvaT0zBygflFt0FJmbqtqmh4t00OjAhzWpxXEYGqZXZKr14sOpXi9p7LKcNBC5fI3AD
Ui1FKuC7VtVOHXkTuCYh8JCEh50F0ZWQ08mPvKvUa2cH5snNaJlH7ZgTHfZttofC2JietQTHtcjH
6nrRYN++SnWLPnUIm/J2gUxytrN4N3bHut3jWiwfzeC1F199HXA3s/M+mehZ+u3h/SW2sTvWarKW
DZshS87O2XFRJlh0YhFzqO0PFb0d7l+/65+EyhQ0T5WNhKpZxA2b2F+ofse8Fy/EUjsBZOsLrn//
5xFl4TIbyKXlotI5j1hb3dRo7UnRyZ0TfSPW+qtYi5pEbmyNhtXSkydLjUMMM7GvmH0vnizx2VRL
nOG+trPnt562SrMCr3KdVDH/3BTej17M58XmF39u53igEjWb9G/rfKwrzdfchpQXuJo36EpXVf2F
BcOd0tPvj62rddR1IKaY5sV4qcF2D5Wuf5OrKrKGqsn7D9jYfGtygx24KHT5HTmX6auSj3AAvuEQ
+q+n8rBUHzzB18QGAoe7IXfL9qLy/N5ZyNkUe437jfdfsxrKopWKtnCYKTgTZwt82pPdiPQVhejm
oLU/RuNgZ7/eH6ytIL8WJx58L808dNPAWZafBmnPtxkp6W3jFlNCfAXCFg1IceqotZwz4U2HXHV/
3NlVgN3aIE3C1JtHZCzGU1vbRIVshMg95LXoqYA9+p2HIt133pPujji4xL7/0huxb81HmNrAEaLG
vlNTGw9pHY5QLmnEF6I/v/+AjcjBVhvbAsAYNUuG1EPDmFOQr60//OTwMN8J3htbeS1+DGh2Zfmq
t8852jJx5UHYQ4uySgqnlacqS2GRlAZlJGe9h3Df+qJVMuUMdSaknO2zYN7d4FfHATqM4M3tzMgG
BpKvsb11YHdDP43OuZbT56Gpn8mgk0U65TlwZnYeGKp7QeEVNypjw0mQtnpt2FxEyEPG0KJzl8B6
+mPyJpytE68SpCB3FM4ZZcvfpMofRlA0I7h+7MT9jR36P3BgKC1aqGP551aaqO6embJCygFqr25T
JPMfWoNrydmmKKTRwHRf/KwOu/lxAomIdMeP/fj1y/49GgVM2s2CEXKCjiSgGqZhHRCU+7mztyQ2
NumahzJUnaZdibkvJY/c6vdEbpa6jLs96ajrXnwjO12zUGiaAR+YAeQnB+eqlyz7sBoGvjNAW1O8
igDBMHjevHB2pgH6y5yHaUpC9EnCoPDjufjgHK+O9KovegcKM/ScFpb1JfC6OtKDTm/GzPsYMoWv
lWcF8WDgKzx9DqxbaP5GlB47stfk39Bb5GvUdkrmqh6VYy7Zkud5lGtafy4seE6VLFvqQ18H6mcz
c21C2wUnPhLBxEgIhG+Z49+5+QKcPvkDkx8WL3bW/fXrErlsW0Ef6v2F/nY/1eF0FQtaNo6V3cOt
HY32CPpyWegH5RjiHD10NuDE3mhOUlU6VvV4O/nezfvP3Yi3ayzTXPRQXC7gMSRhexbbBKwHLCg4
QRe63Fk8W5+2hjRNaZmpchzcc8HJ9KS9Tt+5jR8cmfHa0GWgRJZsTOOh60BSyWqU4G3Kfrz/fVu7
bzWs6F0pWYN9cBa1Dx1ghR9fxuFjV481oL7Oq7qcVW3OfKo/QzW5xu2mvqO+8+X9l98ITWuQvF7y
0bLtCWSu9qEuyNFAB1CNXRKke4SUrSes4mvduX3g5yy/cNh+LH6QRnnDD4DK2aFJl25nnDaYI3wN
l1+GMU1bQqAwDNGZqbLiWnlHpKboRkL+QD6kI2STvlNmwx/dJMam8VB+NyyD1LGCd+F3XPJ2Licb
6/1/kMmQNiKAYuhzUzrlN+AHaDJNoJOXgZt9CODI1+7hC7EBHYCD2pm31dm3GlQjmgMPdj5gI+Cv
TcOVLMDBoS6FVfoQWuxPWtIwDx56xoD7MDtp0tYorbIwkO9UW0FF4jIXg66joUQzwYU+s4rnBsTR
91f3xkPW0ChidGe52l0AegD3rwnSJpnaNo1Tu9uzztlaeP/9/Z/8wWMASMmaqUtNqj6Dvok0PxvQ
DF8a0bifRq0R8S1uXIgfU4f/dtEzhsPOMvlNDMY2ypDBItAZsFL0bSKLjgwWX9fbhF1Nl1L5ameD
bG1D5/+nOdprcup6Rp91bT5RbkMMYgoLH2Qc8/NDg71mQhBbtHM9ufM5XRb7XCxLfwwWy0lUU3o7
637jsrAmRBhIKDC6iBljbf46jVcC/qn0GdBuT4bN5M2xJlWHRdsvJvnQV60h7xB+mZ2WNP3FTX0r
mbLlWw75UVzr9oyjNiZmjXpXpSmDjOErGMweHxfwKx/gLePH8Py5gu1U/rES7BoEn+YCuaRAWEph
gDt7VgJhlw9Oy3X7/bMFYKo1Zo5u8wtaUYH3ZLUq7AxOqyF0gkcxTDtTsXHQ0lUiOjlgmMIaL79A
LP7St94zcDmn92d566dX2efCihkKqUSfzTzcAgF4zvJmJzfZ6HWt1WqHoUJmEvj03HuaLFGag+Zk
waEygft0duRtTxNrgJEk3PDqv85kNTsbfuu51/X2z6SUMneg2dcSEGTMyzzAc6SGrjKHsVRYyfli
6eGbXXCAZpCw7EzQxsGxxk9DPA1zbnobairTEkO8Fsge4G3Cgsx4KDyvD5309+CdG1O2VrSlkBuh
JUb2PFTZwyxkUgu+lylvfchqOYy6dquM4EPyCgChpBqT8UUkWezGsDQSv4M8bO+bR31fJeJheXx/
CW7EgTWNatGpXOxUdxfb0Ksmv3MHX0Sd8GxuY0E66/j+Y7aGbXUOkLx1+w4FzUvhevaNzpr6xSrp
ntDE1kescmGwP+3ZsqlzhsnRt8KgFJYL+2ZqC3OYoCn5wWP9uuT/WdpKW0s1AvJ6cfxjIx5U9qis
5w8Nz1oOlgI91S+BQt+bl6/g2jyxbM8y9hoN37ilr+HIPhw+gPfynbNhIo+mhZ9c8OFw66p2evYb
q3YNMp5kmw6egY265RXhaH5MOejD6XeA5ULK9moZG+tnDTQubT8Fs19ggJbyU9HDWTNHAv2xwSf/
f17pvPhjodGlIJCM6eQfW380EVyt+pLoTKgJ7u9DLvUtoBhNhLs6vPsEcXbO1414u5aBhcoS74em
4+duqGjcTiMsXlBYckE8VVXSA65XR6r4IbrisChavb4/ZBtzvsYTj7XoYJhZOeeJMC8ipnwuuE3C
oYX3wSSfm5rukbe2nnTNyf7ZdBnjYzE53nLpghfN/k71EiusM0/9gNBc/P7XbGyRtTTs4gVpvvhA
fFfFOB0WfQU0CJT6O3hR7Kwx7z+48Bv7cA0jrl0UWuBNh2qiJcoDrwfUZGEf8sfn3mjdLoCT38PH
1YXNKerE5ZGBRHvq4SeZw2mV6Ry2TjBODCnauTgbenUG8lVHARw48Ft+lzRamG92RcCrN7MfV2O1
uBFVsA8Oi8aD8qqy2TnHTEUNt4d4WlL6x5U2BCwc5Oeh7eTBPfXSBrkTZDnsYRQHMjBym2czPZgq
yA6DGcewkdp/5X0RPDsOtE9CCI14T7guFAfNecsit1TmzpqluCX+QLMwYPUYt7DfOQJ5Js5iyJqf
qDpNh6pCEIIRp4yyQNuHIA+qA8HF/KkaJnnUAN0dWWmpRAT48ZBkxj+18KF/4YEvUD4f7U9ZSec7
yByPZ5gImbjilYzgV1qF9sC7sFJDerKEX0OL15lDOwuskHfe8he5CTt6QEuEHXif4WIN3vNUSnOx
bGYfkUhMcVGQKdbmaqUhfXy4O9e31tCIRBOhn8bSYWE3OsFnYgGMGY794p974ZGDVra8YWWHfAe6
90nDFHjojlvCtpnXh9Jjy1FXqntVi0uPhZ6Ll46BOwH+tDy4JWDOEWjUPGRNQH8OHptjVOXbJ+WZ
/myyBioGg3fpvYkkE5/KG93MAgJaCzvCsb6LWwVKVJWT7p4XvvPJc3v/JxUDSu+D8nFLaeYbVssK
l1AxXvzC6DuuHXEwsMHFT0Em3A/cXx0kA9ENoeyQU6g79zBPaKvSj9wcQiguzx4taZEbDZT2wefy
txg67wY1U/vJcfvnsiqHE7ML8guAhL6OeKOmb1DFmqJ59AGRxrUSnkil8GiUplDF7kzTRrXR5qZU
XR8HbZXHAFz6jwVwzU9yCPR9N0ieBK1evtWe07wo6GDci5mJ2yk3f42rOwCrdfHg936KAdDZXe/3
L0y1+XlcyIQJaeRF66a9zxymDkBktZDtab74Xpfdc4URdspW3qT4xZu0dcdjA2URGUHzrYzbgGkQ
sOcZlm25fcQtmsZkEdA3bVh+YOB8hw1E7cKKNd2xJQv9SaSRt5A3htf4YOQvq6fVDTd6QoqYdUeK
bD/JHTsF+QuAVYX9w6LGWtrbDgreUUApPlKqNMKKbmO4SPjntENDYJZ9dihGf3zkpQOguit4bLXO
fHBcmZ287OoWiZASguR60cFCIs11G5Uz5C9oxzIJD28efGUtqz5VSulPozdkcVuOIvY0UyfIIdhj
ojw+R6i7LIlX4UJwwOP8S29ZedRpG0wCEVTLpy6gUAvtCsi8Bk171t1gjpL2LjqwxZ+U1i6884o0
FhTt/ZSyHBocnARw4OxTnKsQ8r3x1DLd87ouZJSClvtV2rkXwuYFdWlHpuA1NBMPYJBd1t8h9+dA
hAnz86gXSeu4H8kMtSTQGx4CCIrcVy4X35ljfdFSdj5iR4e7RoYQktS6hOSEMv3tooD0q108xJJG
3aEGMx5YjpYRq1GCqNVs3BAQ6OVxybAKswrUUVuJ4DJzNSacZ3B8bL0lpEPt30N8ZrjXKOEcStyW
7jKnopfB8dUXrOriS0pt+oK1M39GwXdGPLX6Hl4gswHL1a4WWBov3BzLjlif0XqEJRiZbBA6simC
r157S3RFrTidUaZsBzr7Nw50M7qoDaiPgnXLEEhNVp2gg89ROB+xNyXscZ67Kl8i62qTZFWL/t7P
HYkZeA+JlXNIoirQg7Mk9wacajpFl3iQOTlVLezIGOw+4AfXzSdOKX1YOjXEGnpF9zlQGiczeQt8
0jnKbgFx5UkbQCRtWtgPcw1PLZlZTdwt0OrADsYybbAXWr/uD4U9D8cZuTgIF2kPjZep4MMNtbP2
pWKij6ldLndQRBliJy+cQ8Hr4J7YM/+spZ6A4VbjgY+4uYFu4DzARAk44o6IX72hw6EB2f1eIOJE
rbvQuGBeE5Wgf0FM3E7PM7WXIszt1BzyK/io5Bw5ENIvGP2mlTc/cqBEPtdlVz3ZA1BPTQ21EFU0
5Z3KiXyuS52GchHtc1mUrAxnrJ4bBbGHQzkT+9DS7jHoeR7nrr3cUOPa31ELZ6e08Lu4MS2/B7y3
DmEdOYYeKm93QWa4DFk+l5DTcu0jqirqU42e+VlXS/Pq8UkmFS39I1CiwXGCWRD+M+vDzDHuTWPy
/rmhJY6utkk/T5UxPzPACo8ATfmf6NCZY6VVgX1i88iGiNtptBS7yQKSo97c9LcjypwXF8H7G3Ws
+bka2t+6Is5NQVn/u59mVUUa5fG7sdf63uVW/2Ny2zysOzGG6SimA0zMzO1kljLDEGtqQiTbOMxL
2ysRwLGKklKqDpKOk6ti12HWV/QZi6dRNdkP01VlvCAsPBAxFN8GaDeAdJTVEbEXgpG0+xeYvIOk
YDFgw32nxcGSFt3tQGb6Y1yWdAgNVOgit8lg5GOuydgwduPTAFG/qJaQ76GouB8huwX+uCDLfdo2
7R97LDgExgIf/Cl0mUsNT+z6/zi7kiU5dSz6RUSAJEBsgRyKzJrtGrwhPLSZhcQk4Ov7pFd+uEgi
aunq15BouNK99wxmmr0lbZ6dUzvvnxC35zNCLw3NeLafqnISZ4UQdywNw/tNJ2Anwlp1JHIHXLqg
sASjRXjeQ9fJBGduKPK3QRj23hR1eVNX1nCE6T05WZZMw5HOzEITi85hZqSwgExbiLrFXCcKnKKk
Qjiv+Y09lbFv2E3/MyNQdZumXDyAd8w2Kj5rt9hF9aBlHZtar0XnLwMlROe0Doky+gBaAXKjXrWS
Z5uLTKmZe+XYjQv1k6SLQHLtgxjnUlPXO27YRnD9Nr5SbV0SPGw+OUwNgGaYfcP9oSNnWRnnJO/3
dpXeGKyzUZigG/fytS9aVA5QO+cIosjQYJhx7gpx4yZF60Py4gb6vBuA5o9zV77keCRN7blZL82o
MyYJEiAYV3KLH7v27EV6JKB85WZTbkaqVq+qcRFCJN9i9649/JKT/ZV78dokFe8h6pY6qQgnaU8R
iIfV4fo8f/x0b8nHYlZVsjov+xNrjG/FRH4O5HNerN6SkOVo4H5l6YAPYYD81LDqRsrizszbT87o
ZTX9NTAGUI2uowVG3SZdMI2j9lWp36+Py8f7mC95KGqY6qKscP3DVVjsoaMsjhOZ7NehcYcNVvXH
STX3LlPy1++vGtBXUa3BFjMcilIQAMGanXGHeK+5eJrl/L/rn/Lx7uJLPXu3sgiUDyHXgGQqUFCl
SWxoXfadL/QWTnLtFYuQRKXpMqccrMjVKhitn201Ro23gxfY7vo3fLxMubeo4TiJiR/d0jkyJa5I
bX9uC3ejcrY204vgU8G0fq4rZZ2S8tXAadQ2j+281eBZmeMl/0RlcTNXVUIj187yXQyP1TA3miKM
ZXHI26aF+AoqNtfHaO1diyg0VWWR2h2KUImOxUnZ/NCzKnQaAWAgMymIhnwL2P3x6cCXtBPPbFGt
8SbA3EYGyeIqswNowMmLAJnt6zmBOqzWQGnG7paIwsoKW/JRcHsSzHPsHEc9Wt7OSAd/HtXrBKCZ
75Jiow7/cR2P88sa+WtLFrGZgfidxNGcPPU1mMCtGVbzW5VUPnQkdk3/bg0bJcO12VrsftrjNiet
EshZ+ZuOL133YFc7jbnKjLfr62FlYS+JKTbcm1zdGtVpNtWNYOqHF/dh3UNq/vrzV/YkX2z6yY2T
3JxsK5rtcoTnFXntdTdv3D/Whmex4W1Rq8wjKNTluGP6xK0PLgXLH/o2kJv7anjJRhBeG6TF7hfG
3GtkA1ak+vl/NTGes248wkN66ztWBmnJUCHjqCAmBGiK09D6pkLN9q4bUIi4PgUru8JdbPmmEBY4
nmhZTrD2lrqCKfkb1dmuNlh4/Q0r47OkP0jhGbYnoKMyefBwqfivOK9S35mdjfvy2vhcvuyvHedR
lds2B50RaSeUG9Qh7eXN9Z++soTcxWZurYJY/WzhfpBAa0H9zpLfpZmEc4q+zsYtYSUOLpkPSKZQ
RiAzVEpKyCNkntU9cBoXJzFM924i95Qm8w5CtluGjmvzvcwuRsVpj0Q1gspt2Onfva1CM/veoYxx
fczWpnuxp6UjDM1qNFanHnUDlCik/J9df7/+8LVfv9jTlBgMUhKEI6dQR7uovqLcUgbGoO5RUWG7
6y9ZW1CLDV00DCIOA7Oii8qBMc5fS+iDbES8ldFZsh1Qhep4C3ODSCrzJTHMJ20YQe9uIClW1uuS
8ODZvAWP8MKGhBlNKZrCx72WI1c1b+qGXWwvwBa7PkgrM/EPPQwScJAOi+eTp46eNHas+pGVg4/y
3+fCxpJOkRSJqTIw304KjQvP/UbGu9ytN6Z47ddfpuevmCEKlqE0BQQLKAIvtQBZGNby5wooaN9L
5VbkXpvsywL76y2GqUYCP43plEtgIgnJHuvJJighjhufsbJSl+yHCmyWtvKkFem4vtFm+8vI+QaI
YW2EFtsYpblegM2HuGSzM0Rx3qasPlem9Yy22u/rS2httS42c50Ns1mPpDkxMQetg86mlPZzVbjP
LVTT/VHkW2jBtXFa7GjUmXMQ56qLNKhE56Cx3wgRGznkCnKbLzkMTU5KaCVBKBqbbgrKca59s2Yd
bO+9o1sPN402DwBZvqTz9I1Y4t5N6bv2ioduZo9OJh673Hr2LPP5+qD+2R//9if5ku1gNiYEZ9C3
ioqBgyfuxjZq9Lk+2I6h77hQyf1UyuQQs1qeDMaEXxJKbsyE9t/dpPOe6DCCFzXT6plB9cUXRtl+
BUkJXfpe9Pg31EueGXwOUc2bgIs2tbxnZCBnaslflJkagPWa9PAi8qp7yFU5Zy2gP9PIBDUz+OU9
ztY0+nUvMcvNTA5lnsd7jCBcuvo+vo2RzZxQB7FuS2rrmxxZDjR6pLW3ZlhEBaY3KqAc0fCZoc0c
oexXvpfSbUNBZuuYQsF6h8A9h0mO00CWFj/l8DACZRQosjnG/wAULQ+8FpFx9mQCxWUvfY215R4H
Z6z3Gla+oWAIy7nuhrseZMuNaLayAu3LHvgrFEg5epJCohZSKtU9pfKGwXT3+oyvRJklPSQpvRjE
IMBZvPZgsHPuPrJxI5n5o2r40WJaxEmtCssoma1OfcQO8gyGr2p9++weqyDZiSO5L27ie5b5MN3d
j7fVfb8Rfda+6TKMfw2Xh0wNSAciTpJDb3pX6Wqo/L6x2I4UXG/x7tcmZXEXukiGAzOVipM5Tz9Y
Pb2VMt0SN1u519mL+InGlOMVtkuiZjbac5ozw481m3Zd7ekditdmAA47D5Ny6r58bh0swintWO+l
HNAaayzmb1o1aY2eHewHvXHYSghXQvbSAmAylSM4pwQIC+J+hRTNfF9kbhVZJEmDuG6cQ5yknzNU
hdLCfxdB6sYUMh/mfBrp/wrZB6mNMjL/lCSQhW3/36c3DXdh1CIonC5oBaG+lh3KjKPOb05vGmyx
8PqsrJyjS6l/aJaht3ih8zma3niXKqltwrqvL3ZwEfkcmJEv2QtIc5moRYcCbzdGXZY9eNWwcaVc
+/2LCODWeR9nkzGf2kw8J8Z09Cwd2bP8kqZ8S5l6Zbcv+Qj27GQutrs8daYVwjsAuAKd/iAxfbk+
B2vPX+5zVjZ5UjpeJPq6O1bZOJ1dyUVoiF5vRMqVUMIW2x1qN0bqQPwxggdcASVL/ROmQJ8rMCxd
CIbYjS2beyRyPOB+IbNWfq0VWsfarJuNn782QosLkkrKMoFuIFobY51GQ68oSrzFPoaP1Ea+sBI5
lth7HRtG4cGXKPJo8h4PwAiAnPtLpADe1vNrBt+GT831EnDfYpu1gjbtSXnsoRkb5pdURgAjbSHA
VoQx0Ln/b+Awi6ImbjI5kVMAYjQC3gRZGMcI+OTtBEguDTStYMwYzbq8JeYW/n6Fo8aXAPzZKTJ7
UgWJMCn3imrr6zhmRgSYQfU1obbrd4bp/c8tRv3aomOiTGvLjG9lbS/F6dEntLKCUAUgSR+m7vs4
bm38tSdf/v7XMQ+3tzQ20Hs+9Shz+FmWf+HjloDJygFMF5vetEdGeNY1p2ZuzuOU73RxcmQftWa5
M6dnWn+9vuDWFvZy59uFkSg7A1C+rTIAfIYvaZXNfuI2v2Ve3Vdg7lx/0UokXuqUzHU8j62TQZJV
JAHkUPqy86WXg2+3dWdZiQJLhifj3IN3AmTG5wKYREAWy5tex6gPgYzzuVbJks2JB4NKNcdOlBt5
d2dVVu4XUBoPhcx+Xh+mlY9YcjnTZMoABekBYmov3kRqh74P7FHJxiysPX6x++HgGHfSU/Ikcxk4
RR5J6IVClfH4uV9/mfy/doQLaaxqLG0nMnm/oxyFCeBBX2heZxu/f2VbLEkWatAzrHtAqSqRKMhY
3FiwXg2gWborU137AFmdR2JuzPbKkl2SLMq24MIVIzI63TJwd+MU2aaaA6iyAhBK99fHbCWKLBXs
Z8MmVcWd+gK6/zrI+Fx4yQaXcW22F5tbGiD9cZTdTw5sq4OajVCrFLgtFvZWQXDtxy9u7VWCQrvU
EMiA48SNTfWhja2NcVn78YtDPZ5T1bIJcbu5QNiM0Aahhs2/rg/6SthbqtIPJjijpjTVKR6sPhRl
/AYBqCda0BrgP2DXYRW7kd+ujNCShWmWsOfBQQ7KQFndsHjYF273fP0jVkZoSb4EXBiI1QKpM5R5
AyB4uwziaObh+sPXRmixlesWZo2Fi5Rf15lvJd/4pTXBnzlUNbvG2rier73k8mV/xwsXpGXd2TTi
KXvoM3mnW0hJ964DtDYOuqQE1PT656zs5SU9pAH9xJpLFUe5O+w0JK2CyoYr2ywd+ATm40Y1be0t
9L/f08/KbKwZG45NR9TsfA1Dzh5yN1We7z73HYstzZBFCpv0NDLswb1LDNKEdsvjQ5rn7cGb0vxz
kfwf+XlP9C10KOCr5fFvdgU5PEhiu5m1EVrXdsVic7tmA48pNG9OKbSfJLwaXXsj3Vh58pITIhrq
OrIzmhOFBsUpYYMVKtjqbTx9Rd+GL5XljaFthtEdoT4q5YO03WzPeMmDdKjGm1IBJA2NxUk9FBRo
B7CY44DbsKLPugoFxE60OaydYAuTy60a+sqKW5JGAF7yKGeQ1K+KCU36pufNreZVF1lZT08VybfU
tNZedPn7X1u1sFICNhsQD4CioM062cPP2rW6HZL39NbJmdiIOysn/BKPZdXVXMEOFR9EAT2wOj8H
QZ70he8aJ9gq3tXIUa5vpbWVcvn7X1/EZmizDjk67L3+ZhTkqMstsM7aWC3CgNeVoLspPHkyTWhh
oysD4ucQP8OONbz+21dC/xICiStQiWp1qrDKi7zxGzOpATay6BHSFeNGCPh4JuB3+N/x4UIkAxuS
6iTtX60ofSTZvgKUtKPxvjDPDbc3PuYPfe7fOq3rLsaL5dBkoVAxPIl4zmCCmZWHRI/T/0DH2SWZ
pKcBIly+cKR8pJSlDzGsWA4V4eMxhhDhsZhJv/FTLt/27y/hS9Tn3FuZTsu4OUk3PwFac8LrNyL3
x8PJzUXIswgcdPvxcuUw7bdkJO+96Y7+WKs39KlC2lelX03mp25+7hLsie6Dk3OskahgU6QNUQdG
F98mhny8vv4+/hh3qec9pi2NQWGwog5NB7/NlQxc2f1s7bQ7lAN/EGAZZF+uv+vj3QRx3f+uQwbX
CqDFSxK1cCpi8FeMf7n56KvGCa6/4OPN5HqL0Jb1WWFC8c6MJIDt3tC8pIM+WXVvf/L5l/f+FWg4
ytiwiK+nyK3FoRHgmg0vho4/OdWXpfzX063RbhtdxJCYkeTGsC50saGG80NSDvvr4/PxpnCX+Mks
ifO8yZo5cvh8x/LiKGB4cv3Ra3O7uM6ozup7u+BWVBX2qdAFFETkjUzfYEv9uRcsEpSUdygz2l17
GllzrOPC8UnS3CQ6fe8r6Aldf8nH11h3qeideiRBLxv6/LELHKD1ahmDTwwQDtIfMxcbQ7UyC0sk
pV0AR1kqrNI8N18m0j8jdd+41VxaEv9GPXep4e3SrkqRQ5uQBpevcCl8Yib6rjhT7rALglRap6YD
c86cy63e1R/npI9eudjUMeT+PJMmJDImdTMV0E3JYG3Qq9BhzxlAMXVhotNL9qYaUEPIwjn5dX2u
1oZxsdl1BX1Ws6QYxo48zB2UOmIaXn/0n5T9o49abPQYUjaSgxoLuRSZHTgZuqhuyzHfdWqszqXS
eeXPlQfPC/BeyiYoad48W+M83VgjYNUwoK89JCbMsvbUZnMSTLxGi1uN6qdWQ1chLU3Bks1tq3mA
glAH7eRiSPKD7OciEF05fap/Ccblf0NK1mkbQpGuGVm1AFGsy/yp7P2+hHvw9ZFaibhLZKYwAakb
NY4PsxYjHD3hkwTCRX1ODSN9uP6KlciyBGcSSBdUrYt5TjE2vLkjF2A2e5zzjT3zp1Tw0WQvIssw
IpqM2h0jXUNUyZAZ3Wc57x5Qvc+OjbDq0BRx/wJaD4TR5kLmAYhSzd4GC+k45rYX9u5UPVkNs0LT
7ND5p+WMhNHTyIlycXSkbb19bigWNw/i2VINBbxKhsy7w5J6gvjNKZm8aCZbeisru2qJ8jSBbKgc
JwcUNmlhbu6mgUDY/VzkW4I8uYEaHB8lixQsBFHTujNodrw+NGu/exGGPG8UFWnRH6zSUX0jgyPv
XFc5W8idlUW4FLfOM3Q1immsTiUg1UVZH6hlnSCKdpy9YeMmtnL2LEGeZMwrbpFWQ5LitnL3lFQH
0cHpy4Ohuf7cdl2qQLezNRdocXanMWENDC9Z+wARNrKrBnvLsW1tIha7qWVKwZcihecrifsj6BPE
H1rlbRThVuLNUgqapqbDXcMZTl53qKE0RvtkR8Ebu76IVp6+REWOaZnOlNjFaeBTAoL5FLdh1hfk
LoMqyUZlaWWal9jIpqCsBBEe7qy1W+zhgTW92MAs9b7iHngVIL2nvnL7QW5808r7lviCWiZlbRbA
nNUdLI1c8q3OPRUUs/ctttoHJxl+Xh+7P92ZD8LoEmEwd4Smk2OQSGj+BLaU8vNcloFNY+07djyG
gGkmIc3VXYLKl++49qGwpgMOKOWXvR0SYzQPU5bCD9cd2iADCVuCUdI3LfUlG8BsJqLfl01hHD20
hyE9k/QhUAww++oJqsq2GoO2yOmrAaLtzu43LY8+vlTRf0YQmg2T4tYIsC/dj/ac+bE3vpLRtH2R
xd9L24AUFZTanGHeau5+HG7ociyzObUoQJuQaDDiwdcEavfcQvm2LoWNhtgWZOtP+Pp3zug/gA0j
LT2SdempygcQbSzm2YGLLPzswDlub8/wxstBz933PePwSYfdyA5QT9jAUDIEHYQUvk7lxWNyRllf
ebN+0IPhvFqsNupAK55+ozHvH+Z2BGkHytjke0xk9jylgplhYhsynDKoMtaCd6FMUytsSiEeBOza
dkUNQC+jXmv5meqSV5Wile11tN236G36KJ46N6bjWWExqzpEo82Aw51kL4XjFL8GWosdd/TN3LMQ
8SJsE1LdQUyYP6RiBm8cOgy70sr1cajVvM8LJsMSmZEPGWxQ/eeSwMUMWuf5kLI9g8bGXlz8AmUB
/9WSeLeuyyG/C+nZA4A77AZdARFWWsBt2arH+x4JLTRVdBPALyAH6pEOzwhZEGtFKz7ExP7USVzv
ey8bPxXW6bK/VdflXDhcjBFSxTBPzl7bB16+hRlcWYzLvlYnmtGzeK5OxK2KO5VSjq5pAe1TSOXx
VAwbCd7HBwddKodltBhLyZL6ZHk/PUhUAAN1PTKt/f7FiVTW+UDyCrCesc/3do39NHLIdqCwobuN
IPvxwUGXbsytinknNXCCZjr6ZdtFaVP5Wnfh9S9YefxSi7XkWL+yGhGBPPvNy6bHwaavQ9JsXQtW
RmgJfFKQUCkAgU5PjmjCNMmBCRz9GeBUV1u765+wFkTpfzMRXvc0KRO3P8lUg9Sup1uPst+s4C9q
Erd1A/Z/bqUqtCA5s/HKlQW1xEK1FyxUDLH4E7Hbu5kXj1NZb0zI2qMXS2ocixjKIZ0+OY4GxPix
T7d4MWtPXlzxJxtKNg6vMmiG6Edn9FBjcnS7sRNWHr4EP6VGDn3LFldMezrViEVTtVUTXVmhS7gT
7CsI0iOSnnJHPcLJ+2g3ydlot9Qn1x6/uN3DcgXK2NDjgSTj9E3TMuwVathuzbYMKD4ug9Ilqqkz
UgLCkDecuBMDeg6TVM17fzK8c8bT3ZihGT5CGW1jHtY+5/L3vyp95tSRts1ZipUpX+ckwTFPjiol
n8qFUEj/7+OJYbZmMjTpydBWv6/6RoaOVO1GvrwSLJaAJgMKFVZS2ZiL6p1lRkCnAlInXpgWL9dD
xdrokP/+/AxiQqIBeOlUNz+tlO0M89Ye9e76wyFKjMd8cOdZ4pfSArJXACTEkcnghnQcWg++uHYP
6PiYOs3dyKn6XaLCb97ouR8TH90yO4pH1TTIBUzjkeppfLNrGI3ddAmTz2h3ZG8TfN++6ZqZJ46e
0VfBcuctV1DqEN08pAFRVEy+NYvs4NCGnJO5Gx9EXjsPo/JklELG/UXiANy3MFt8oGZe71u4uATD
0Do/Eqvl7zxB96kXmVcG0s3cpxGWru+y6qGwliNjyXxW1fXdmHZ5CJf2/Jg1VR16aWrsmU2KUwaB
nPfSJs7OgnjUzqGg+fn51A5nBk2bYwwD9FNRxdNRWzgs/Uqr9AxFMe8JAl55BAKCPEytJhBeZcZv
SPKhxqWlNH9CY1vdp7yEYFST291hdOFWNjmVuGlms92VWrk/xtmL70vJ7b20e4iOpmhznwbUpZ7r
SqO9W+sUamFZVefIgWT16HJD7eMiTr6CilhpP0ns5n6OMwqtWWX/rrwaXAwt2OM4evh8R6Se75YT
Ko5N0e0tu6ijaYABHMwd0Np0+vbZGiCitEvRBv/GJkJ3qtXOdC6huSbOZqwgxiOzO5vFTch0bQV8
dOozKRmEwgu32TcDy8OqU3TvOkZ1i7+JEMQZFsBoONvxzjKCPEnKQCmINyC1Eec+s2BfD0l9EThu
4wZj0867orfaFyi321+7vLePc5NOoRiAWsgaSKr5FIztgwbhJXCMXgeNbWEm04RDzYY6N5NBbbTW
deynwPeixprP51rJ+AvTU3yUUs0Rx2Y8Nu04AUXlZIfWGWjIcwkH70FaPxpaNK/JhEXUeIb3PKvJ
26MSPd7XKSU/oHjNf3pzpl/cGsvDAP/kJ4S8TWhR2N0UIBHggZzJ9Mv0vCA22i7wCNysdypj3nkA
3ciGKTdJ4bhdaO+5mgSo8/wbFPqyAHVNsWsKWHA3jn2yS/VEEib2sqb1rnXkgFoxiHUgkbc7CF9Z
3yE0jKmqyuGrdhW/HcwEgwoO4XGE/HCUK1BrVDW4OzdTtQ83Yn1M3b4B9ANSqj6vh+JQFnN5i/Yp
3cepofdJnEjISeI3Z2UudAAtITNoDGKdp7Gmd5kB/QhPseJeWHI6U0fSe8rjYZeMnfYrxzOG/YBq
fcgqw/3VO5aDrk+L7BaqVYOv2KQjIqf5JRkwTSYz2wcbffyjNWTxKXdL6GlBcvtutlz3ic11e2hp
bR4bp4iVP2TpRQqp9cLY8vqjnXlQwJpByRANRlCasgxnOZSh47bwpY1NZw91OfgyeA4zZSBbGGZz
Xjdw5SEZjTJ+kQGUKMWHXkEKoEnwf01btz4ZHIs6K0QcCLSb92ZGyQEu6iJ0nOnCNqDD98yFdlUo
6Fx+a5O8OjmFqJ+ArG8PyqzTV8jTyR/Y1nXgNQlcCVlrMX9KXNXsZSENZ48yKSBL0ACPA9Ng9X2p
yswKPThtJn6tLVhfSYxN0PaZOQeOJdwqqFQhHofMsaAhbRcASXrEsaDD5YwvpT1UtwPaCrbfUHN6
4m3rHPJcGM8zYQTiZ/BxtoPcsYA3saFM+F6mTfzNGEvIgssE/qgFVfO9biAF6cPLxHvA1gB4hzG0
CnxIB+Y3EjnA0Z4hXeCPcmrQtQCkA0m2Pdh3GrJppzqbZ/cIBbOsv5fm3Psibgtr1xoi+56WHewl
Zk5x14fglgUc1SChYAafL4G0yCISsqzu9DiJAUb3YnShJJkOmfh9/QhbOx8XV0TaMwY8aT1GkBK/
j5MM9xSRvY9OuWUt9XHJiC7BsRWXcdZ6pTrNfXP2mjYovP6bEVfPFm5e2LdblrYr19ElRNZwy77t
GAor45A9ss7dJ9C63LhirVzolnrlqD2YKucwbMydjO9VTs+D0YIg5kD7DmqSN8Zs37NYb8DfVqZk
iUK0OtRq6hFoXFU8x3G6I8Z9aW9RFlYuXEvgYVpPNE+lrE9moerfHNe7qGNEgRfZQd21N7aA3Wsf
sbhkQxFrMiGihAQ8QauKV+998a2vhi+fWrVLSWqHW1WSJLMAlMneKd1CcBI2Nv5M0i0I6wqki1qX
D/vrWt25wyC7ApCubBziKCVNFTgslS/am01o+THzrFtxmjrUZLJEnSE9mBzlPHS7qtDJfTEX2Z2A
2254/YPXpu3fWziquImuTqky7hUo460FSUE0lr5C22yjN0b+mGN9cJtdCllDgl8VQ22BXoAD8Hnq
tXurOwWflk6jWDdXgx6gGIGCWlr2DbzNCPHe1RiTZ6gFQmYRInj9986pHeEXziTuGoEcLuFt9cQu
RpfQM53o9wpm0RU2fjxrEGghf+U3k1sHXOYzwJct0NoxQcKKyilkGac+Dpgn7JvEZO2rBPK3C2Hi
Kpnfe5D29kfdmbhMQANph5pMb/sVjcVDb1jjo215WZAqmhk+KS0o5UFP8A0gd27CaqDir3TU004O
Trwz6WhAWbgxvkMLk3+zZqtnB0OVzQunvJ4Cy+2mZ1nbXTiN+YyyIqrEYsjdYyszdjsMpTgVIpH3
fYneljFWCqLTsDwcw7zvbG83p6AZi4Z4+Om1eWGb9I3xmpqzASsrYXSH1q7LIGNJUYe1U6YFlANF
/Ggadowhd7qvkNu0vhiKQyiYSKQQPH/oXMmOxIRqZllz8otWUH7ZwwZC713Dks8jM6d7mZvNEWVu
3JyyOdIzTsEKUsm+1fVdhAKpdyPsErWMLGt8jkQM0sTy4t/Ix8KHajAJ5z6vHhoGUcMatmZ+bGTG
oUKf0ueFbdx2dqPCxtT1ezHM6X6esuZ+olUKeVYLesKt8b1Qab1PHRpDRnUAIA0kIiX81CVtAI+e
ofY9L8mhWSTogzFjL/cZGPmF1fA8EFbmPliA/WYhlLn4fd8QIA1kaiR3U6qJG9SWxMDhEgd4SKfu
CG71AHSOkKlKlYDdLUOADoa2LlOYioFWNBsVubHjBPGtmDw3+VVnrR21pOjTAEVUVMNzt2eB8kT8
Nunc8AGWZAHjDMzsySzRyPUsZCleYt6Z0HbC+/V0RPug+0JaTx8L6MTuSM5ayHvV1onME9t3VdGe
4JkBUc/JyfdgzGc3WFUsMLy6PUJzswzSmEEfWI9J4IxDEyGt66FkqiT6D9K9ZYyQg6wNiLhlBrsf
HR6L/YT/+tSRBP7poAjcaklxj4Hc1NHRZhMM3kUJchgsOCvFcgcXIejc9wmFvKeFPIyQe6WxTH04
Ugjtl6Z0gIXNQOUdY1geOw37Cfowu63M3tzBI0PcFm3jvFPbzo9TU+eRF+MG5PNm7O5Imxp33jRo
sXfjKvuRp6Z7KHD3fDFc/ZvVujhI0NUCp4GlMmHa2ot4lLdZ148vE/fK+9pCChIkeq6fDbSdi50F
bLHPNMr2Rzvmw10GGnHiS1pze9dyLo81KO/7EnqroTkpROKyjL/2eTwccloS7beDYSGQeODsW7B0
hXGzx4qjA4IZDXtkalB+r9FmgbRBo6AXnddfcPOcG5APB7jKadDpzyVI02/QbMW/4TBlBRb3sjuj
svHv0jEl2BIkxzVxgIpuBhUsTyA0JiXaFwDtWT8+FeqXIE5uF/Yw5ZmOjMvPRMeGxuD7aYBf6o0L
xsphsoQzZjPWYww0UqTmzkaSqcyAgFs7eONXnoxbfYSVC9kfjM9fByi6OE3bKFz8YK3yZHczepTd
0/Uh+tOL+OigWpRM03LwIByM8r7z2JyzI6Teg33r3+Rh/A65NRXSxzlyI+Mgds9pdIQkf/E6fgqj
TpeeBkI5ZlMPjjg5HSiR5teKbd1gV65MS4z6lDdtNadovEAy/TmFU+iQ0tuycjZu+iuX2CVGHfua
XIoy8gSG4sHpyyC2rKdcdrumpH7V6HfP/Bx1my7h5ziCPFxhMUbQcG7DqZmTEIoLfH999lcyCvOy
rP9aWFNMTNeLTXkSaRlZUD43PfrYkekw1z9U1e2uv2VtuBb3v3LUmQVEoz65FruRrBI+6myvDQFP
NddPBRUPSQnLjOsvW5v6xfXuYuqMo31OTxyH5jsYO+QVyqxlqFocrddfsfY9i56J0E7qmWiPnBC7
nrhn3naG9ypId6iaIqJUPTuJPFx/1WUiPtidS0xzOqhKZhCBiDxkYJOLC5qEPQGUhZv4+Jk3kCWQ
2Wrt2YR77xi1DcR8kgoqKeWxNfInqxQbN+6PVxlZYpkts/TooKGsKGEDkZAyJDpK0dGeKVyj8pfr
3/Enm/h3qMgSxZxblUFVlZmn5o2+qbv5SwFxZPSr/f5t/N7eR//n7Mua48axdP/KRL+zBwRIAJyY
7geSmalkardsy35huGwVCe779uvvl+6+MxJKTN6r6O6oLlkGSSwHwDnf4nzDAZlsoEXeT1ZTHdHc
OCyhjUnaUwu6ZAzHibIwXFBh5H5OoyIw06jejQm8Bt0sOZtucUM1G9jB9zcDYMvertkKrhXYa2uB
E0QRKM6gc5b8vNyH768dquvFmhFK2LEDJ2EVPzNIs0XLV5y/Nm7+a41rqwYJaTZCApEHtJif1Fy8
gEqculEdfmg3oQ592y/N2QWTDik8OizRHUww5K+gZl5uVMHX5rC2TY4MXA0j7tQpBfvpIJskvY9t
A0mpcqnO9HT1kiuxlehZm11aJqnAwahHRRASAhAnKoefc9nimjS7i4KtsGrdyai9AYDRy6O+MqF0
3HMEx3BZjigcqRRGG8hUx9+oWMSPy62/H8GoDn0unbxLIG8zBbH1C56ibgXFGWQeXaecNiL+2vuf
h+zVJpYqOTpVMeHWI9M/c4v9sKYt7N/KQOiasBIOn7EkNcqndeJZCz0hH/7QOwuKN+kTEC2+gJ/3
KLOXj/WVtrQ7IWvcvMgEVxMLpZPa61Euccpz9n6L9LvWWeefv+qscSa8x+F9DjjhOOErBUEV3HEu
v/9KDY/qsONZ5gxsTNACB8vqIUY82147wPOljifrFsjVFgr5TrmvTMq/FGZKUl/ilgJp6taIbwuB
ildeDHaG+1PUfIU/t3UMw7I4wb07ee7BT/5lZJuqMis9oYNeIXcmiYB5xWlxiALgaIK5hrNlrLwS
LnRRU4I8ZzxQozg5YItFqGSUueE2cexNpXksq+xDJxGqw1+HOAyTYiY90LXmntvFAalVb+qjWxkn
gUWGL8QG6v/y4K71lzY57SLtzg4nCayJnmt2motyo+GVjUGnwVVDw+QszknaITlClffzRJ2rQca/
Pvbe2r6zEJNPyQTBu1BZgMDJJ0raPy83vSK6QnXcrrRFK/OZy4Ce61ZRPSXQxcH8LQzVwpDKVldV
aMADPUd+0yrmcFelk/2xg5uOvycsl0MzoeF8PFczYkUBgu/vE3OGa0yybBx03j/rUqnte41ZDo2y
8+pUIvdQTOXs0uGYFwbkILqrQuaBmjbwCyvTQGqbHioboakWXESXwQYc9bG2ln0Wf7o8UiuN6/B5
2TOYCyUS6xGmnl5YcwXF8uZxhhbP5Qe8v+Chw/E2rtqilABPJWGAJJ8HFU/Thzj2DZnFCwRHqJcX
8vPlB60Re3Th0xJMYIct7XBqpmWCoCqynEa5fFFl/Rj1nO64tXyrRuchzxnMWelNCP6Lm8bmxn7+
fk8Kfv75qw0ELlNZwWMJI8Iq8Tu4rWVWuxunrWLH+1FG8PPPXzVf0GJqUDXtTmGUPTLVfFfdpl/3
WttaJLC5YzFqAgLfSOvA5urGhEXORhB7/5gjOH373iNviDCKrDtloCAW7afegfrOjDIy3wIbvn8W
EVxbiS2dHGLP4Ai0MHDaLcnyJSfsromrfQyrSeVEp6jM73Oj2DhPr32Rth7tuJaqRGX2NIPF6w/m
Ip4kjL7242x8w81nKzmwMp90edSB91DQNoz21Gf+SBMvyR2Poi5+ebWsDLmudlo2g6F6HnWnWj4r
WA4tWzJCaw1r672mYw5XMAU6RQ28Tzx/qautO/9KKNEFOyvgyCN7aM5cCuBiqX3bV86diVy9Cx9H
5OX68UM7iPhdu3q11uDYrcRMK8yo5szWAO4g+qXsx6XOPvgAbTEbrSGrvor7E50XcJjBxwvvI6TP
+2YjrK9kL4WtLWmaZtHE+rA7GVfDfvbCA9nFXr5jMM3yx5vlxP3Fux6vq9vuNrsqHujX9C7ab8X8
le1f6CKeQxR3JXPOT4djZubCZjIdd8a0w31funblil+XZ/HaGtGWvjFLbgMA2Z0s57buMUwQkvMv
N702j7VV3kWCL1ZrnJlHwBBYxi7p0o81retzGrZgONHhrReDfAmTwS1FsxGbVkrKsH55G27hpdrn
lGfhcTZN62o81+GR2KcWKmFQ0D3lELG/KdXEj7D+azwYoix7imDwPIYDIEQQzxq+KtIvn6GZRjc+
d2XZ6mDwsahMaUTVEADrNLsddfwiWW5rln5pS8hBJbkdHi6P2co1S+i48LTuQ6glNuERZTII18F6
7pFNFYUfsw2HuTAt8oeI1dYzqpJ/gne8bxfu9fNyz0BmuzLDtnPRAcPXYaLF09J3xEUgILEHKeTQ
DbkZfr78nis7lo53NYHzg5Wk6gLZLeNtVyTxfTPGFpgsWXwNqGJ0ZFbacnfAufk+tKwtab+VkdCR
sGOPilWLW1HQ5RKeo6XcOfUMV7wMuhZs8BbZb1R/Vh5k6dEHNWwhQjwoO9dFlsZLrVuBczivv7F4
ywln7SHayQJEHsFgQtkEIyBj4QA0ZjTLDKSfYjcxm7gd8MqXx2vtSVqYqUMnj5epbAFgsshOAWkS
5+1j53SPDWSVfbXYW7yMNSK3pYUdc3Bi4Bbi6BSGKNF5wIa18Q4p4vnPsqYQ2EdZrfm1WDDf2bGo
Su/z3jJ/zFMs7iCHXmO34iPwKZyAHoU6J6wR4dyDOn2UD8dlSIbIXSLD8aWsrZ89F8tPSaO08JMU
OyobJrbhsLMSPJk2NADa8t6qzCaQKi1v22y2901iDLvLw7G2veiI6D6SMI1KRR10KGLCdlIuPRTJ
Owh4GTKEg2xrMeM+SQcYt1aLI/Yt61TqFnXRbNxvV46AOi+hNQDrhxFTHyxZSIAKVswH8Na4lajA
X+U90hqXv3Rlf9NZCiqpzHgAKiegtmE88aFC5ssBkhFCMcZGLFobqvOcf3XWYXHE+4XQJoAYZ/zD
ztPUgwpO+Hz5A9Za17ajifEcUwH+MkiQ8H1HC+eWRbW1EWbWhuHcba/ePW/mzEnDsIY/XxUfalBh
P8F8FcZxFPiSnE3Dt499hbYo8wbCkjiy1QGLjAZa+vAKBsHp/kON6+BFYUM/Mhu66CRHATNcpE6N
l8stm7/3vb+WfoQOWIyqmI5AuUen03fDfbZdgJfcX8KX3ujZ7s2N/125+9q9eT6d/Js9/nN3PO6P
+xvfv7l5untETco9Pro/D4eXw+PL8WVwX7rd9f3heHQPx6eje3y5lq63O2Tu7jYIdrvd56sr/ONb
8Mm7Cg63gYd2fP905eF3dl7gXZ1u/P3+2X84/5rn+c++f+U/X8XuVsJ+LTDoIEohohGYK8QdqBB1
35XtWA9hNUJmUcIDoZ8LfmeqSu4A5ISTcpLXKK6z+ulyb69MdapNdTZHYaxqIuBbIQ48Agh1VhtT
ZO1Up4uPzuNix23CxXGOHHjDG26XGVdk+CPlkPxewDs1Hkc13Ne4JuLhVKjPxAZzgif+5W9biUO/
bxmvFhorFmsY564JyEys42TM5nNlGrD4jsP05+VHrHWfdmQguG/lUyfEkQD1WtIvdroVRMV5m35v
FWi7kUEAnqSN1QQW8DXwFE6/pw6o8x4MRcB6IIlpvvQTaCVXhgV8XDpU5Km35uypDBX/cxJiOIii
NAtPJZC8hIpPmHhw0zZ9UKt3Co6COC2OV+NksYeqTNLrmhjNj2YAOhOONSXY17C8BWHEEoM1elZP
8YlOAmiP046HZclNrxTw2M5UCwe6GJCAO97BCsVe4HsJKg5EsjGhwgPy5M6LUy6hlyXnyipHmcAC
jK8zMlAs8BasgfyLdArnMDPLmd1e9mHhAX/OW9wAYmgfC2uEuhSEO3egH+M3Ek77Oxq20BCZ2bLj
ecRvIb0zPEHrhflh04W4UeWNx0o7e26AwrrjIGl41gSGWdsu7egOBok+52GCDAXrmD9NDfOStmuu
uSG29DNXJoYO9EicITNbkzRBG0EZxnVIZu2WIk3lxh670j7VDndKTTGNq+RsWtyo+zCJUk8V9ZZY
y8oWpRNtOXx8QayGobnNHif5uCyLJ43ASmbv8rJZy3rqSG47ac1EDpV9nJz6th+NA4pFx7Z0IMgF
Jg00oIyy8fOS3UeoJrg0hVFAvgWRWOk6HegdQZUL3qNIsiEz44bNXRt9ufxVKwduXV8WsO7RAlql
CcDVaAG9c+arEkTNOyE6egtySxZ0IWCvlx+2MkQ60Dtn0OnpyjQPKqD2TnOZdDfpaDkni6QdcOVD
8zHpRK4nqOOGMbsFcuVEKvJSQj2pA/fLhcz2xkx+/0O4fvcXE+zeEyRzYTPBd2XOmM8zdWs24pZ3
dbX/WG9pZy542YsJFwdxrCBvOvyxtMJt+9vyj8utr5gEAPf09kg3KYDDO16nge30xHJDaMyNV2Yd
55a7JNiBvKbrDOVOnHWmWw29zdxERbR2aQdENehCm9p5a3NQ25CibhxY0fIsSAZZ7mHBpP6Y+oGZ
HuNTA+TqAHdPsxsPlz98ZYfVkYz2IqvOEYgTpJAB76prErMHQ9gbF7IVsy2hq+oOc0qWourEcSrF
jA2BViNEvuKp+Yoz03RtR4oeGafdo5lP0JWQE6zdo9yaj04iuhQMvXD082IyfEhlsC+TBZ37qMij
jdd7f+aK3+e5V+cLcd5pobFRncG/4moJQzNAmXi5qcB9Q/UOFbCNWtrKoOr4x2jKooxxOwsmRfMS
IFtcIo0pzY+ci9Q3YxwTq3HekndciY86HHIiQ26rjDdBMadQDDXBputFKTaSyO9PGUvXXJnJgm8Y
rQyH3Sh28zb5HE7jzznbAl28//aWHk7UbGZWF5cZwgk9UCnuufUxSBISWG9XuSmjzOjjKQrySaY3
OMMsBydstnwo1zpGiyGNVJGy7DIKSBztreUJp5n92TDh8kpd6xYtLjSdSIdkLKJgSr+THiGKbLHs
11qmb3vFMmJpgKoQBU0KnpQCVXAzkfD+AgOs/G3TVcKjonXqKBAowDqi85Iw2ou5ui+2/JvXOl27
I0cDCIjJlEcBsEGeTT8P/eIa6RZu+f11Cxmdt+9PTdFWUT+A2V0hTeXVI0nBs7YTej2qLn3s5gXd
BQrdsJHxWxkKPfFShBDpN8MhDmYxDTdLNICXmZpbe+hKX+lOOFVblbxLZAQfPhPFEK7uG2bkniid
jdCw9vrnafAqntK0kJkCLykoInVt1cUB6YsP4f0s3dRmMhUkr7paBSMU2OzC2iO9AHcE22+FuaP9
Rpxe+4Dzz199gBC4wyKZq+ACt9BP9ZzZnWuphRwvr+GV5aAnwqXiBrQFFgUcgPknX8xDFqYNBJ9g
MQCWz8eU5VBCf/sRS9pONBazCmA9BcrtVyn+vPz679cPLD3/GZlJCaSJrQLQbTwo4XyTbYF7bHmy
m8xbuuUlx/lMpQ+Xn7a29rSV3ZgCfLxmRLBO2Bd4arX+NEcQzBxvGons9+IsdCO0rgyLngozGAww
hgEdJqavcZsGgj1RKAgMsOK9/CkSPf/XTAB8jN6OSETo0AOgrAJS9b9E1V9D3tEFhdp2WVxQN5u6
K8MRW2XQlWWuZ6MSkaRmwiuswqS/sTuwoZKJ34w1JKQvf87aA7RlDs21qDYBcsKxaa/mGeJyj/Ow
VYpYa/z881dLsF+c+MzbM45T8W1uesgw3Dsg8F9+85X1/ZeEUpdCm6zHm6eK3PZpfwSzeiMpvDbG
2v5czRCHGsfaOJoJQAHMYXFgpVPsWQKIkDnu7BsRl+oBRmRb3kNr01Zb54Wd8qGUyjhCaB1kwg5m
8FIA4kKTafKbdkg2NqW1EdE2cRgazR1PnAiZCugwmBMF/Xfiy77M02LjEWvjoq11yCHCrJY7cRA2
Y+5GZ90A1I0/FnX1VMVgpakwRKmQ/qif5qwY/KiVV93Z4rNjxUa0WvkCPScB6x7RJckcw4S8AF3P
9uxNSMDKzNKzEkvhhFNscRUYVe1DGifI8xHMTnMvq/kmleBpGVtuWWtfoa3sxnFCyKhgA2cQ1YG8
0C8ez39+aOnppPOkGc0y7C0VxKlx3ziQWkLx53LTKwtBv7xD9bgf6DypAKbURx6/TAXfR3J2odqx
ETdW9iKdPd6zllkVxemDsdHr0jtoV8An5pOif8DIyr/8FWt9ry3nQWBzrQj6vrYLt69+JB+eQNoC
llPYqgRyC4FF+XXWLIVL++kbacUPS6r7hRun1M4fL3/FSrD4y5VaQrzYSRFhrXA3LzYqS3dJt8Us
+K1x+M5Gqt+jS2klw7JMLBgzUJc9ElrSLW3QforYNH5BJ6r3jFhN1+EMp7SO5Day4gwyOT2dv7ey
GkHDN9NTBp49KK6S3Hb5YvpQIfqK7Hq/h4KE6aZNW+4pqY3beezS3eVeWZmh+o0ckjOAIQseHjHK
5DQtVfHg8Dh6GXtwOrN6YBuhbuWEpietZweizr2V4SpnZt9ULjNvoOyBzM09ocmPNF/uSyRuzwH2
QxkUSycsjhlOtGVph0ebI38iMG+/JwbozfHGoliZTro5jqVS8D1sER4FS77nGfvV1tNpHNpPl8dl
rfnzWnx12MjaYZ6RJgiPZ1oAV9CTAks1ELL4crn9ldBNtEMBaCLQ7QH04SiS4mDPNvRtSPcH0o+B
Kivo81TDYQm3+molgOjs6rwqI1ijj8ZRGQCg947xqZnA7r78JWs9pcUQC2oCpDPn8LjQLxPU3jIT
OWqyETTW3lzb/p1kSZ0aqNPjUjTQbZLdkNyx2VT7j7w70ymVDTUzeKAucUC5z/JpD2E+iCLxjTvj
+2ub6WzKzopaVJ2w81f1EfoEXpuXO+iEuTaW4eX3X8lOM51KCdEOEHBMfECWQvHOmmr6GCVxfVvP
SKmwNDL3Zg64bkaEApwMysEwKJxRd6vYh0af6fRKvlSRM7elcWwLyggqi4IBQedkwjehmnB1+TPf
n2JMJ1KWGUTBBmphMUIELUmzXZ5BLqOdN3rx/UnGdDKl6NOsq0saHqvGPvIMrt7U+OCdG6f7t4FE
DVQ5cW8A/zgfQ2f22KYq79pr07ctLx2rKvO8dXS8IKfQCZFwKrlxuNznvw+Rf91RmaOtaxRMcZ2r
UhbUVt/eh0XKroq2IftmYMZdlxYJ5B4tw+vKuvMdiTxvHfMXFEns2Ee0kd5E4WJF8pIepUggWTJV
gEMlTsw3NpiVSaETRQxZjPlCoeRdRI929gRWj7m1cNeaPgft18HfGpYcAnHhkU4oyENOEBYCkZ3B
xiYRyvlxuYNXhk+cT5SvHlI7kLsWEZLCI4h1XuYs8U8J1fLPl1tfiT0636xrO0YhVSSPc96mUInJ
76A+A7xN2L841pYx5son6GY/cCqIs4hiBnKqrtNo3FWq2liTK0OgU127yupqxLYQdjC3hV3twOLH
VNuyKVjpHZ3qKo3KCMWI3XeapAeJQd+aHBeumLu8/3K5/9feXxvdjhAcftrz+5flPixV4qME/mSk
zRbJ7/0DBNMJrwlBggjGpCrIRJW2PuFm8mCA7QzPd6N+juYeOI7ewvcsim3VMVa6TZw/9tWU7SQY
tpRbxtGyjFPVqIdibA5N1P9BifnyoX7TKYY0oZQTQI2PeW0EdUR+GZQ8QBLnY0blTPfXgzpqNIlY
VIEBFQW/KswjiYtk4zL4/iGb6SRDp8/7MoZ8aZCHAv4jSCh953nv7FoadVDYtwBpqXu4BxYEJnFx
UmxN57W5oI1LrsIpS6FpGOT99ZDvOQUYKkX++2dKAAzMtmTg1+b0OQy8Gv6yRmJkipCkFvXoLjHz
7Ro6suZWCm4FVMZ0TvJUsqzqJ3a+ozQu9CX7o4QZV4lLich8OyGRP1NZ+OEsoDDdRCZObXYPiczG
gepsWl+X0P2+kx3O0pfn4sp013mbKUj2DPrFKuD90B5QA5KfO2uBKlhhz6iOTCnrN25n72cRmM7d
hEB50ecEqU1RVG6aviiIqnGmkAm+hoq/f/lz1oZPO0sDmmDItC9xzCkTv5GFixI/nCOeL7e+shf8
xrq9mhx1yxbaxWEeMKAxbjpoL/uN3W7Rp9dWlvbuqgSsSBm0CKBGCDqzSM3y0eCg17DFGP1FNj/H
pah9CneMr7Sdow32ysq46HY2XQPIR5K1PBAWbKuFqboDmDLNY5c7/MCrEYkloNw+Nt10XxtzGKFC
AnXcAGemoIY1VtrXUB5Mr2N+9aEx0qmvCSjOXQro/qkxluKmH6Hdqrol3ijErSwXHU0EP3iairAm
kME+EDEfxvAFdDXPDrdkPFemmE5ohYdcWvLBhkNVU+37UOzHkH/6WM9ooa1F7r0pMtjUtiN5gO/S
fQKi0sYVaa1f2NuwieT1JC0HCr75+Fkh5kMybuyRxo5+XX73lXWtE1pNFZVTmYniBKVpD8DIUBje
YGw0vtbn2i1AsrRvoBIpgkaxh1COd1z2+8vvvda0tqbRwWNKc0qDycghPVc70HOOxcZiWkFeM52t
WlWpA583mClNWT/epJmqvCim36MK5yWgDmV7Aga3v+5jI3UzO0oPTdrOG0WLlRHXuaxpOZOILtwM
pplPrs2cb04S7/gy7SXp1MYXrj1EO2ECwhtC1LIkQNvkf9C4+NrS2ndg7cm67uuHRkjnt3KTNmrJ
IwZ7orR3IzM92Mn4sRWnU1qdtBmHEaYKJ4TX5jBBMNSXmQj9y2++sibs85x7tRtx2U02qsMkgNb8
LYklUMZGQAZx+Fjz2pIGkbWxcwcaQ3lkeWDOAeGcXifJ8LE4rbNVR5vBcSyDrLNTGt/KGvtaFf95
+c1XNlJbW8+pzfNUxPaI2nnMPcGjPxcwvFyI/z/KyJ7A5mElRDMN34iNjdWwcjq1tXUeFsskEbWn
oIPyOwd3sGvvIxhLCW9ZDjLboqfzc+e/k7DQWaxzRYQ1g02Ia4No+C4sqwV4Oif1Ksju3iGrDp5J
iaJ6O7AO3sZOjasL7i/RVOVXiznJ62zsp6clK3pXDCw/DXwRGFiZXQ1hMf2oFrIA522Yx7YfeOmW
ZIJ8pxFGgaNSlbssb6IvkbBjDxh1cjUNcXPArHNg48qNXcdM7vcTsPZWAT0OFSr7ABuKXWcXP+fY
mfZ2JqN71mXkpzlkj+BZVoZnWouzZ8ZYPfdxr64AZK88UjtzCWshw559s0lA9jOL9opbFtvDkGY5
VJLAJLw3IcRv1ShoVrT1k9yAzHyc9w+Q5F/ui76xOFhDprFj3djdGKRiNyFKJrvLc2xl8enEExo3
shICYp51+9Jkz4LcgV6wEfXW2j7//NXCDsNeRtwaixO1ALl3W6Vw4IPhQew2Q602Zuz7OxPREfgC
907WiAUm7Ol4J63yujWLjbzGWtPaYphE4cD2DsoWtcOvIMe75525kRBbaVqvZgNDkDgGkDEnTp/C
8jF1fn5kOIlewLbgOjUqaEyexmSO3Jk5LovMe751bHw/PBC9iA0DirKtxroMSiuOcbI2xGmexeCP
Syo9CusOjwxQgeVsKTfy8r/RNX+NFEQH2Mccwxs1RXRqszaGVwvcJ56yfJAQdJaTv1hl3rtDYdYn
E8TNvZmE8S0cgWxgplrV72ILjlgCMsa4C1gMjJZ2HL8ZOIbBp5MtkKiWAP95gHsq+BrIChCuZB7J
MWsgpOxyKGTd4ETQ+3D4M2B7LIbPBjJy5SPE3ZYvHxsxbXtyEscqbBtzVgDP8FCjzLGTcWjsiS3L
jcn2Gxjzlz4kji7KRUDdbso0jU/lPCyVZ9v54PLQ+DqWZVoeeWTDN8WKM+M0GnHkqd6usb/DJgIy
zknpxSYBksOKzdyHx5jzxayBp5dO1T9H6KDZG0Rb/+FAQhPS1ZCOuIehofENjDZIzdcDH2+lmqaN
6f3+OYro8IO0E7xtTOocybKQg8VL9SSKyIGVDuHiNOWo9X7oIkB0NAISGCYsRUznWMoi/DUYNnwg
2kFWhuv0dQK2eMHNjbvYWizQagODMZQLElwQr467qHLNESisRFTy28cmmHaKQBWuiYe8BaC5tf4Q
srrp5gKVv0Rt4eLW3l8Lk5Ew66KQSh5FaN42Ib2zu+rp8ruvjLeOFAjHwZwGiKgfB9gO2Y049RB/
SKD95I7FlvTSyuvrVX0CQTHmUEPg9btPTS39QuUbI7v2+tqxP8dVtUpkLI8yWgKiPtE62bHa8eZk
i7Xz/hGR/KVyn/ZhLnIwP6jt3LQDXEwTFiTVveKZW1fwHiwolOT5xmFh7Xu0Db3EymsKAyzV1J4e
qVl9na3ikFlIfmXOx27gcF14e2iwDLu2DCmsY1KHyxU3G9RHoXSfC7bA36fdGJn3jyZEL+mfLY56
Wi+AcvD0k+z4tW1Oj43kG/N2rXltSZsN3jsEm/IouXKeYbDVPtZZ6MAdiKjx1+W1sfYMbV2DxGTA
w4HLY2QWI2T956R327aHm0RCEaY+9hBtbY98cETSZvKI0/GduQxfY6M8qnr88YHmQX0/T+tXJ8SI
xJBRUyE75pP90CryGQyeQ11saT2820Vo/nyMedV82nQNKGAOO0aSQC5w2KkQ/1f6H3t5bXUPoGfi
RC7ZsZEHUi9uBMcRPky7y62fW3lnz9aL9XCVGMwKoemYGPtwXG4cKMfL/szf9uiWUPm76xn9c+63
V/0D8m4LqxHBjmEW/oLVB1xcQf5yuUDJ3i6GjSPceeW+9yXnn796ipRREVexxY5g43027aqA0Mb4
+LFe0k5P7VLGjrIpQ+nO8Ye2+m51EB8sEvse2ZzKrVT96WMP0lZ0pxoJ6zgFgn5Dq+cFzg/HsCp7
P4NF2M8SXL5DXmZbWN21sdeWtjF3SPdWkNkBt8mDuBCH71wKr5Rl2Sv2+fIHvQ9HweBrSztRfFbE
NjkK5yKFH+008p9LCT0ssA2iaMdTBnezChK5DcSMfNab06eelwAuKGFYWyyHd/cv4ujylHDXnhp4
5sSnquqvktHZzzn3RzM+Eb4cIFqH3eUUsmpjJq48TYchTDaSA449x/A/gXudIeFRGbqWLK+xbG9I
CLftERcA2T5d7uKVx+l1cSrbcqhbyGVNNpdXxmghtlUOOUYWZAwZVrdrdLmFzRNOlcdOVf3GKfn9
fCp6VYt7dWegEmUY7JgloeHaJizfTnFL4ZBn9kV05+Qt7BXTUMLfh4Sz30GD6AtVYb4Rut4vDuL5
WmRUTLaJLVPrOFfT8kRjE3DJsIeygD9nqDsEFiyorlD2ZkPQVQ7EnmWdVpVPapO6sPPMdsqae58x
Pj/DB2aLqn2Oau/EIb0KX7aKt5kZ20cwwh/CqVy8Lukn10im+8vjvRLopBZOz5RfGSWGdRxl0eRu
Z/TWng603JL0/Z3TeO8LtEha2FTNsQkerlSh3y5qB3vpx6ptIE6sQEKJvFxKd1nKQ9bm/hjGLo7N
O+hGj93nBPJPhDzZUC217LsERduc5VeShBtjvrKV6PXgmkyFXUczjobJ9NAYyqv5VZHNd4X8+rHO
1QLwHDfQah9tcJyX6HOJuyw8szbG7TcA/L1+1eIt7wlRtInkMYGlEM6allDwyQr74zi2kPKGE3ww
L5bjG+1k7wAEYrsKnjsHNcJevViazrckZ79+f+d//pz+K3op7//12Paf/41//1nCdFFB1lD7138+
lTn++9/nv/M/v/P2b/zz8FLe/shfWv2X3vwdtPvv5/o/uh9v/mVXdKqbH/qXZn58afus+90+3vD8
m/+vf/gfL79beZqrl3/87WfZF925tUiVxd/+/UfHX//4Gz1zmP7zdfv//sPzB/zjb08/VPaj+KVw
dPxXc//zd15+tN0//mYS+++cwTmPMEIFs860yvHl/CeO+DuzbE65hNuNbfFzvCvKpovxTPJ3i8MN
mRAhBbPZOT3flv35j9CaSQhxuCDUFojA1t/+77u9GZ3/Ha3/QGH/vlRF1+JtzvPvf+eOkByGnYAj
QsuZMKBJ0NqbUw44YZWzTEZ3lSZqvrfBFbsx7FRCN7OfCPMr+GBFhw4y7j18N8lkw59zsPODpRgU
CaJulswfm042/qs+/Pd7vn6vt3vP+bUY7G2AUrBMAbUWHblmp1U8FGdV6RTuyeGJqhhYeY5K2uTT
OY+vq66obqDEA0PaBqqK9wUlY70RE94GXHS8TeB4Y9nwy6IEdrBa14hy6MUAx8hDZOSMHyIWQffB
5hkEHVEIwOdf/mRt2zs/z2ZUEgmdJhMJYUvb/lLHmWlRx+JggTPR7wbBnlM6mbEPl1byfVT5eIfL
GOTdinGAx6udDtSF61ezJdCqxZPfL2IJG4sfPnycohPezokqNaUN91b7kEXAw/mJmOg9nO+iX2GH
VImTSSv3GDRjavg1LtN3YlTFp4wBab7rO2rmMGIbIsjoJLVQG9Pi3OWvZyuklAFvlcB62Q7SuLrD
FlTUbFrKdDhY0hnDPbK53LpqkgZSLJcHQ59/eBDEdDH5HGiHcJQ23naB6RSMW1XdH8wMD9xFNbHM
fVdJ+nWpR/tPCnKd2yewykKO1YIvR9iBPr0x/97uSRgGRABOBExdTIc5RMdX0tqBSPFUDIdykbN0
E4MmcF+eZuqPdcOiazKq/z+50n890kHNFfkLnKwdHSQE34+GAmvfH1SbVd+SMcuVn4sphTlEadkn
/A/kCtwomun75f7+67ciknGMKJXQ3Zb6ep9VvlTL3DcH1uUEdtPgIvVeavAKMy2D7YMbqXDZOr2/
vaecvxaDS+GyRyyKSKz7KRWlgF8PI80BHpDxVes0Zu4mQzr+KmCw9Iv+H8LeY0lyJWnSfSKIgJMt
gEBEJOeZdTaQos7gDuIOJ3j60Zx/ceXOiNy7OS1d3VInMwJwN1NT06+c124Vwv7/mc++3+P/90Nc
VBU2CPFb4j+b/9PCR8omSXbDzZmE3CDLTO7bv0riiToHDlDwGWv/FcQ2JD6qAbEFaXn+//6s0+R/
q1H/z49QI/Or/L46wGHG813+X8o6yJkjTrzZngElRircaL4SS5AgZ+f4HtuibxiWDNUxL33GGsQn
c4QoQN3nrCeh8Lcb8NJtUmaqx7Zn9pxvq74SkzSXtfHTm6AiedwQbXbWTvyWFYeDSmXsQg/lTmlp
ZDeObGyxtm36SND5ESue4wYutSxuonlEkDwSYtcLDRFVrY2BFgXFm0U/jwacbgvuOFmP9V8KNz3Y
gset8ll11QkJN1VjNWKXCbtIL8ZbXUd1Pxslv+ji6bfP+t96zMkdFDneUoE3CjuT9atAyzaUyIF8
nDx+8ZjQJ5IVjzvexyurSXPDtEVqShyt6r9ENF/Gy7zXpEzvxAJMIfhf36YwHe8t4mRv53U3l2bc
Vd1WMiJd7eIayxAinUKbNfzVel4ht4fFtgfJzX1BRtpOMY7Rfip2NvgKN8AQHVaxV2UWULxrQLxZ
d1S2WLCbWpRFsyGYxqwVHcDK5CJ0jZpxACFnLWlusTWOcW6o1x1RqFMtJte0CfKkcFVzvFnIC+eK
LRxhX14c+WnfdN481dEWwtI6SL6mxs9hajgDq/XAj1OkW9H6cV1+CPyNCOjJXSoAKkWQQ3Q/VdG4
rm3cEIXVLulxAILmasVn0A7HMmIqJUWKdPBPWtqkBHKT4p+uWjhA0gUm9WfYx4l/n5Km/qZM5bMY
WOlx0ad7bTGsKDNwJjYEux6Gff9LAz7vtVY86//nRvbJLrHZhPzR/J9BQAB7Tso5ty9jBNYsdvT9
8oOErEyA6qzyPW4TWQAaXkwxDrGJaJwzfOSIs5/2Bj81ASyO9jpV+OcWcyBU6Xd0MLLEjBL9KGv8
eI1yMX4w4ExXP7UaAz75cChLlq62IUfsb8l43Y0lZrA3Pllt/gNhoMi7GtNMh55hyAjYJq6Nuzxs
8FwsGLHXD/m84692kYjnYd3ibbvVRHp9o2KLZzmWWx2wOKmXH+suapiJ82x1HaKgGnxQKBeQ3kfV
nVLxPpSKE9dVPoCyk6B9Dtci4dML4o3ABG8abM7cyajcx8EVk0kfE7L66JU048SeWb7nZgibkOo3
i5K/yBYJpDPNkf9JLPPNvRfF8riURbp3UATwxJXHaJCqOxNftqEI8e8oM/GdzRbSr7mm/wx8bvgO
l8BIX8z5UnTxvh3Fy8QPNV+AJq2XToraVi1Y9+OXRM6/aUuubsEuBvmz9FN0WsOx6XZZi+/zCDNV
/XMnbImBvNwqcGLj2L9V4O+lyMZCPz5scXF00WpqIArSmVdP8GQVPfwohDz62cJBMcEkxy4V33GW
6QLbSkAMYPFu57AFwx/xzVFf6sNvM6JPSufPfGzwsJhmpq4rC6aAeF0KIFNHafOnLFaIGINFF2TZ
tInDf8cMdvZlF2tEeiEcrrAl23FtcWh93ZK7GNO4ggac6IWJG4c1UNacFTaqx2EXWDS8JdWRFR3C
vEeCJfo8PW2VnNbzXFe66BMPirw6DtxSWLi4V6ZSF4tEbXUHFEA5JMgBxkQ+joammBW2hKPyxvrJ
8c4UifynMIcGh7cRj6nO3R04R6DC4s2lf2wNZ//7vIyIDsCHNnYIUImAXoWQyzpmjL7M5UIAsZ/g
x9acNWO317Q5lQ45T22Y2Ly1UTU2ZTdrlw0rzYtfwanvd2nFwltzyAAG7QjSLji/t5Pa8hYRUddq
SbeHGDl3Z4/IK4aFKBJdltwDTS38WJ1kTrP3PUtLZAKlxzPuUX0BIIqflTXrYMM6TtdYQBeRS01a
FR8cuc8qupnQCnVNVc6DnZy7arGGX4yGbAAqhd0C+0Lu5+T4jBOxSkxFt71jGWhTwE4dQF3Kxb1a
CWFxDOibOqrG2Jxra/YWcpMbooSj8tMojDyO5jWxnYmsuuLsE+okYDbzOKfi/O+OhqWNdFn9FFn6
GSNC8iFfjvVKEXrWFwdprn7d69MRLWLt9ZYbQLKjEUcUtPlbLZOZnurQkHyYCJgCDwyzpVcVrcWT
IAeO9Fwsp9qOOSC7rCr3W7glcINOmGIH0AchqHDefG1y1vTmmCeiOoz0uOoUwNB3sABn5t7Xuvkd
EOf8d0HZdapHApScBHQMGoFOhnFV4loYXtb4xpcVd9cUrnJOdNllkXWsZTVi7Mc5Wp7dztcL7ojk
LmTLzdhg2bfF3ix/AODdwJYzsTaeEYfuLORtfIa8JxKu6l1PuKgRZf3aZLk8HfFe3mDuGP/KCtcg
uZ/it29RMkSIbpqSp0yZ+a9b0nAKdgXlJs22fDoJpmSKxSbHIeAI+coQKzw4ttB7xJ+aa5pzAWa4
aFBHmAms4VnfYT8cqHIcU/XfUkDd16tOcGRrM7Wbn/Sj2HY34bnA5HYpV2DB7YxNfrbT5V1MWXQh
psG7wUvxBPQ4tKxR5/QjdnF5KUCrORUrJ2cMb75g4896SvUfd2Cgif3S+jE23D/aOn0u4ADo5lG5
s8cE6YQDOO1jOR49qp1DnUou1AOiyODVz9XUl07Gv1EM6juPoqffY5x43bhX8CMFmz2CsH5DKw3O
ZErxlWA8CEvIjvh/UtVFqwy+7m5drPjIQ4HIHIWw9YcqFeLRzQ5WtXmD4wGVhXaDgktMnEI+rSk4
3axv6JggCSWL2iPAemEWOFOs2u1gdAQ+moRQZ8VjPorkM0+K5BSt/g0Q+fdpcm+mBq1e2hngSH5g
bqzpCCZ6SDFQ9mt2U8TjB9r3f9w2py0hf7ApBcs9Te/3vRIX0G0ZIufDPRxuPwtyzOh7uIT0QN6Z
i4oWbhC8r/Xxjl2Xx5qPEhpsjBdyWx64ytN7iNdg1G/+Yotmuk/L/S1fGB0IJKVuNrafA1YTEk/s
kALb/W8XJrSozE7gNtOTjKjuxorTttpSdcqjCgkqpbk2dInx56rscr4dD0yXbuANGM8I7eMfuaz/
mb1m122afkRFEd0YhQzmUqLYqjY8gJZ+TrH62ax52rImzrDsDYZv2Uj3AWv1LxzB9zjVn2S2xj2v
d4Ed6j3qWPOdqWJVMRzZ9JcGkComCxCMcgH8X31/YBP3BPtK1dISTEiJ2mKgRT4oAAggz5Dztm1L
i3OIXQ7mfy+jmbsSMkO74/zrm2D4CauTY4vvpENuAQYmQNT3BhT7MyBGoHcfmjx4tCgXZIOFHnzg
V7kvZRex5uLm5AFhuEerFpSoeQSP47hrYMxXLv42LFpblJV1Cx1jxvGcH19IEi7a2urq3kO3uBRF
/uzDuNzi8MzacSp0e0gbv+FMfOcBEQ6Uk2aoRZj6uLG1QIw/SNrFamZYnCbTjVE5dk2OoZ+EK6gP
iYw7pCn/XJut6A+OzTuxgGbhUqQJz9XvVKRPhYpesQmPgXa9c3z5a9I1fPygNk5g2EYclp+L8gnk
+Eu2xEO8VO5iEenfMqWz8xFhJwBJb6T1ZImQHJkhKQ2LE0m5iGtUJHmrTfkOd+jFIimzTdeVXgI9
TNqCqtz0847hAJZKmusxLg+Vi0Hz1AEV7RHDmBSx1KPRWQKkWUXDJTuqRyL1qw3Z+JAe9sCGN/wE
O4rROw6qAbi/2TJsZfGRLDz8sZnbrtEWZy8VboEXGIqiG8HBAYSaIoao9uSNwu7yCgrJcQJZPfuy
iP/9zbBCWLVRXOZtQezxiZFkfNawZrQyV7+CF9uKq6MgP6UqPyRulkcfg0aZpBKWOSDnbuXkyT3X
Zd3FR5oO+0xET/Z5lVicWE27buQrFJX8FhHybtkcZIwQzX1ZyqqjjsYXkdjoRNLtK3VT9qBksrxo
oAV7EKfOuVo1Ynwl/6xsHJFWyxQOmjSXD5CA1KNK9sGsUfYgVgQ9pzt2B/uYxphbAbYbummv545j
vaaNExbj0Uqex33u86nZH5uab72Jxb8NTWyptpOjAiVAVlUTtg9SOLOqNF51y9YEGgDJyhPac43C
PyMUZHpBxxZOMaWh+7Bk7na9p2+U6fvcyXVA0l24MbtincH0FTufzXZrgBx48HGT38JCqV+J07iO
lsNq0kZlkMilmcmvnK15b/amlh20M484EaU0wJlbdeUEMmg3FwdCQuowl53BHKVvnCXld0WJHA/k
VsHtJviq8BA3+Xmy6MEsogf+m1Z56G7CfTKCuJnAAL8BbrlDt420uSmgS64DWPXpfTyZ8Qb7ow4P
IsvYsy1chbI3Z+lJ0H1+s7FEksQYMru2I61RxoHBgRa41q44p4svnqIlIz3W8wWC2pONdnSeXd5m
da0ex90vTyL2uUIEa9Ggf8BTfUIjlXvMfKK133PULkOw5YebBGpMvhB9E2/l+hVsvmKgbMk6NKjV
svMEoaLoMGBF4Lb5Xv9GWnbtzt/8ngWZzIvDv60Ow1asdmqrRlR3gcbkZ53Y7Wez+/3Gy7o5rTSD
0JSuocX5dYCmUtZ3cBaIK8o6fARCyBNDmf4PwI0cG4GNbsEtZ1c0gujZQkgcooaLI7pubEt4h1eM
c/wmsRuWyNZ/i1ywm9Qz+aMm259FV/onfi3Masra264mIJslG6jEeFTxkNc6vkQ0LTo8iPGjSZIC
8DZT3TGI9l/1xIG9+756HlG80Cta8/zeiSLFTxoh/Bo6+vNW4PdshYc62goFqs0gw2SWttwB7mg3
GekLjZLvvPJpnD4Y4X6YAQD6ccSjP+Fe9sNKDhjnIfikTzytj/tSxzgnF0veE2AltnZHIOHXd4LL
nYSFoLd82V8iX7s/IiAwCF3kYw5d63nVyl5UadLe2gk0V6Q9WjyC+ZuYZ/6aYEP1BgDG4l0AN/YW
+1qdHMIRWmcI6yC2+m5BjX3ScSpfQQWOkfuFhntX8mh5rL+j/+qicN0K9UicilRjWnjMGzzpCEEA
3qcpbiyN655ucbn10YG6sxwpGhT0/IhNrpAHnPY4s2gPKmKFm1UWMLoXv52tX1i6YFNbYJg7RWFB
39I8LVOQ7ZHNUD7zZoLDoGTQPy3cBIRVr975EUdcvP5axg1N7sp4eZs01j0XETCgEmdI6wj/ycx2
wLtv665G49rqbQzy7NcCDXsDINpJhaN8pAeqhEpZ2pLSqLxlaRq/rUVhenmstmv2KjLnJtPjnwp+
ssdxqfKbqop/GWQVVn0Ka++QgfJ4angcBkE0u1heSn/blIEOSbal+CCCPSV1/YEszovZC9shR+Wc
NAVgaCZNMYk1zSciik6EuyeHA/fB++wc51j4japu9tPThuLHkT2/GGP+C/Oxd5lX6S2UW7d20Xfo
vi/wbfFl0t3satKDJq9CV/Nif6d1cuFrPP7SNQwcUJuSN0vzE5fMd0mSIB5prmMynVfmmUMZEir9
sJG4dm0eQ/S6JMpO6N9LbQxaUT1iEjWJKO7cVpZJJw48CT3AA6N5Yhold5vOpmluAlnl2CdTbJoB
QyxBz3PsEnvNPUqIRzrHSC7QmaiQa02XXVwZuKD/iKHW3cy7H4GHKiB1AhHaNtiAP7YNfaCCn7Pw
unVMfDqVs55FxUU2jnU+17fIPfklEJdiWg8yhu36PZN3FJpV8FgUQ5j0wvzAiuoj4uIqDvelD1ve
5keeI/Os0HfwcToNMjDW0Y3Ny5Yl8hE7jl8YeEwwBoXqjpuRdFlsaD82aIlr3pwqGv4G09xn6XiL
R/9D0elsHb2DfRoohkiNw6hnWKILiQLav4wrPOXVFA9jur1mUmMVuk6R0MQR8ZaUT3LGl5b7/FUf
zTXBEvkpW5oIRdCE3HMzlt0xlgU6QHuLOn16oLL8NS/1mXswEWiTc9jK+Mu6Rm+m2HFiiXtXy7tU
LwLKWHN8rjRcK0GALEqwTq7Vn1BuM5QWut/NdTOgQcKYjScpSvVJdkB3KZjicaOtcgbusnaneMtk
u+7gFDLcLAiTH+EDCuErqknd5mu5IIAN+tygVKndTbO43yxZl5ZD7wXJCix1XMr1eFdNW3nDC+h/
uWEtch7xgcb4QFO4sasKdfSSfGrevJKFIAt6JOkH0XmXQxi+t6BfvexzxG9tFqPClzhbVFGKn4tc
GHhT36HGWCdHcFE3waYbnSxV/gC6mvFPiNtz+Afe9dq8h5GPv+eMGdKjWNX0wWn0Gq3Yk9zeblBp
d/TODT7xgMswDEklyR8eLewYqnye96dcscr8nLKdq75QB6zwYcmhVrR2m705RxvHB0CKhCJEhaMr
alcZj/MpRsW9XIX175t2L4pGT0m9f0DG7+aNJ5d8AlojcZT2uOXwsxf1G10s0GzfkQPxzpcvFD/1
QGL3gRJRDHqD0mjn6qWKImh2ebzdT5G+o5YUT6ULU3Ymh7Fx2xRr1I4S11xryC6fEevAB+/zpDnt
qYs/IeHijUsbl3fJSEt+IXLc7niRT9c1q+INQg3hL6RS37/f96IlPkqsl4sG49ByqsxLYfU84oTK
mxtwnaMMNT3Zkb7AJ4oDB9WmnqBJtJtmwMfI8tOkoQy3uxhpetPA0/Qes/EvRGf7MFa+uhmXrMi7
ycbpOiSE7ArGle/eMFQEWm7svuoYZiiPw/ClyvZ9IJlZrovfCnxHExkgz/CHY6rsS6W2/YW7tRh0
keI9T7ffQfIdQUAR/THivMdUMYqwlr/D+9nqJYY0HYsC/kzZkMdpMTfrtAXIuytkfW60KLtpmuUD
Mr+z1hW8wItg5WXftQCNNT3O1Z6Ynh5O9Yme5n6y8w+cj/4mQo90kbix2igQwvG2G3KXjjYtO9tg
wLBjSvaoCGm6jSUJnP0JJIVpk6qX3xG1R7Mvg5VZcR0LfMstJW4EFqYq32FyyT/WXfFhAY3stFEU
vskkUXQgprdbE4iYWAvHBThPquPpzHrL0kP0vNE1HlDqbrCvgmssQ7gyrXboFkuFoVAkJwBiCLIt
1Ikzj/C4bHHolSycz6OVPzw79td19T9XP5tTRMbieYdNChVQIG/AytAOj9jLpPx0lx3Kv/BJ8qRt
FlN0G1wWZ+1l9sd5jzx5WmG3Bur7/WHxv8YMyq7zjb2ZYqaGnRHyT5cHDH9qXn5GuPtaOlt/F+n9
t4UA+jzK6F5gQTrK4cxvGyNQDM7NTl9yHNJDjGFIPxmM6msESHSiNHHWhjnFnnCCGhlYnYR/kGQ9
HERTnoG7WYQzOIL8ISVH9WFg7gAYUSx9FegOVQwWOFlDicdvzb68gvYRUPZAumiSUzKJv5LK5MSK
kl5z7d7C4ePLUm7lM4uacE7N0fxx47x+ps0S3YLrBtLOVDQdEgeAz2ggmi5LFXE8I6m/rbas/BWV
xD9XwsUdGSP2jslCMVA74/uYZ9PVFGgpw9ISRN19e2lG5E/hAsz/belaYy0IuTpcF3mfpZG7ojyq
e5i45Edx2OVhL5AIWS+T72gz52dEIbPeLIhSdLkR72tpRZuozX5R7D2dbeNnhKgBKVRj1fC+Wqm9
E8kmXsK0vqa2pOcdYbFdUfHyVGY8tBEKvP9UJvkjvm33Updr9uY0F/jd0tq+Wwxy8i6esUbxsNUF
O60bgwCGSVS7zBYNulSIPcG1fqDzyNL5dyl2tMvbMn0zUgpm+pJNG/o/NMp9zimajTlLm1aGfPM9
z6z+HWNwFHfRNpYPblk9dJolWn75LJo+VdogzLbUCro8lQi3StMNI80mfVnsnJO+kQt2lxT3AnJN
sfDrbiGZYpxHTgXiIYcRNEuM3+z4OEEfPo0paqUi0dG1ESVijKqasR82XZrsNlqJi1okAjD466Zc
DJNfy2fg5wNeqGqFClml9/Do5fLqVlLeliTaz+KYK4U3Ce5tFRLyjmsq6plTEyx4mL2GYl0/MNEI
L9hgU30cNbirZA3L3uzEFQC8CDtoOR94uRdpu7K9HrI0qzqPxFTcpuFXSAM6ZATX4l1vjrsFaSxt
5kJ2LpASOsCLGbpkCa5NXQ7zHwMeKh3n+Som1FH1UaDdGDExVcuevGp86J3AWt8jtOT8VHFrBow+
2SVvXAbjIMXgOh6jE97gqt83+elrzn7HeMpZF2YIZNQtOU5J4DBccRxXOU7kKZ0boHstkGIrtq4x
pIPAqOD5xyW0X6DWlL1HQdShq4Yqahs2sGiqO55w+7Vsar8vWR4DASj9GYIC3O9on/oGdIALa9DD
geaEHo5UELjsWD/DCXV0oGWxO0wO6H2RN1U/jTZ8ahrPZ1+XsL5qWs9flS0bfPY7cndE0sEbOn/x
QiNWc6rNY70cyQPay+Ifp8F0ipVFXyNR5ALfBR7Ccq9/7skccGTvH9xV1UnVFGvGDk8C0uAzg5eu
fptqpNNV4H1mskqGELw8s1D+wSBL9Q5tXuubcumwIZxjpVvCFhbRt7xAwJEp1vq81fP+tWuCfhKD
4dspRVl8GFw4mO7xN5r5BhPVCaoZ8jTlP2CcPGDJaGI1K4Bw4jGKjsK7Ga1Jogb4P7JO1HOKOMF5
26/+OPj7BJnk6NdEErSZ5XpJzBiewg4zTRuosSt+Ca5P+QKB+gTbLIYfx7JNY2eFUlfsHS3/eaMl
ZBz4Q9ipMvG9ZdvBUb5KR7tvqe1OgkLeKu8c3rSEfkmk012N1hWqxJ2Mj0yu6EO3PTwXEH6u8aLN
xyJ2/JIIwzbHCQ0Zgx09P8pWriSNQRRDk/+Pc1KTS7PXBTm7egGqaptHm38rWnln7Oxu9yyjt6Ym
/s/kdAPhaRUZTLNY3ewQqihBPtsDbiVf/4tjEt5nWrAu24vkJhmT73m1yXPkb+JLadeIx18Gprjx
ZNaJ/ATqCSL6TNJHlVfxM83keNpMI+bbUArSY4HveGlKd4A4UOHzb5OFIhwWjSY440haxAGrMYnP
mMPLkumdXjwe0a9yG+lvkbvllGI6jjBc+5NW9HeoEmjRgVD+VCFTqdWgB0FfJXuEM3EnLeORv3Fb
bdCksWI9p8EBvCNE865yPs5dFWXFD5Us9RM1UrvbhS75DbYN4amfInREVFa/MoB5LpkkxcVHSL7u
F7ube4cTBlEbNAdkHCupF0RklGczEQwpspVixQiLAp/VquMOxQRYQHbS42uyVuYtyxAMHQs/nTfA
YU0blDQKQ/bquGqKZK0Dnx1tRaT2pKPfUpDXPLskc2QhrtYGfVOF//+MQ/BKJrgCIONNze1WJ7Tb
JpdsXY5S6xNByMhDOkIlH5UGLbEMgYquFGEjF5/MCvC8ogGublFHP1ZY6UsnqJ5QLs81g3Jyxga+
TEGA8lN2OkSU5e2aavFR8e+qinxP+9DXVJdtwve4lqm9oE6PdBfXKb62MpQp6iGLeCaYd45adED1
iHO+88eYsnCaVG37kdTTKR+Pb42bLq819mVh969VAmT7KuvnoyE7eYACFt2CfbFZCK5F9ro7ws6p
lBvKe5C0O4SUyTc9csikVZ7TATKk72eNjg1nDVmqFjdyczzCH4AXnZkyYJuhOaBSVOs6LFjvwK5N
MP7dsiqzaGyKEDCmQAJ2lWZTOGcYImIyrogCEg1TxlbKkHZaT82rBZKlo2sKkXpLcET1oLXJ64LD
Bvl1es4wZ18xFCHpfJ1VXm4DIu7q5MXu6f4rUoibw2paFXp0htV3EWgq5OS6jD3ODPWQFvNxijA1
gHspshiUb6NKXRdWBByhHljoiR8wdPEUwwLv9fESSY1k3yby5juQFZ++DcrBfBOn55UHrLCgcXID
4EygJMzZ2sMrhLds4ohQgmyA7eVq2tmDtrAKxCsbz1oY/F4inu6TynwK54ofsvElbUPl0IZhC/qC
UuW4pY0kcZdP9Ch77AoAE8MaZfAmQDUhCNH6OpLAT0ea3dcRhDU89qoTrmAPKzoadKK4SyB62Go9
YZSyQ2FDed/pMnsppdQ9QOLkoxrLaRAYDQywDcBzMifhWcYHHQ6X/ZGsNNB+DcVcadb94jUddjyd
Ga1feZ2MFx8s9JsMbqzlMANIG78rH6MbWORrgf2e9wXF7jPPMJKLk2x/SfMas3oqygrVIFL72Pkg
kwsgEUcYVUTzXvobSTBFOqEPgMLX2sl4mAZLm8ODsSkUBZfGFzAoTXSDdWWqLUt6tlaje0FKMv6k
qFfsbu5qjty7d1sQn//zJ5IGyF2JFrF6J0282idktOXz1HqUm9AP1wn+oTQW+Ksjq2FDjSb27VwU
vtlOmGaVf5N8ROIvHUcLD9MhIZtfl29PVMJWPt+EAu9j60UDN1QccCq3u85X/x/e7Wz9FVEPZ1BZ
RcuPOhXRdqKRpP49wsuiHyKMh3zntFqK28VqnHRHtpTj7f/4SSYwzPKL3lER9JVf4caw8aQxWUgK
rixrMdAqcVkINI4vCRcrKk811gj0/d9mpNiXVp0lWLowr33b804KPHvWyira8BU0PuzXCIPl9VHi
TkofRyS5Ypa2Y4Xzxx6VuLRWg48B9qQYGnQtPR7bI/1WxomC01yXcTtiNnTnTFH8nlGQQ/NIfHMh
WYRTlDSmwn+vHjJsk2FMspj9tB0a8h9ci+nDuG/xC/LsdAOHGHVXNAkKXDxEavxOJuPe0E3eG0xV
MAjaBXenbStT2OSwx3DOtIq/FpY2L9oZ9gC4KelHlC1vM5vFNS9Q4VokpD4k2mOVgqK8rhc2/V08
MA6oYRNjWzejHJckia/MLmGAGyD/6fZC/JpR2b7vkqFF1yD54KhVGI9gLnbkvxxPAbW34/SYVzlB
yRf4reCpeyitDBjXG/9JnBqWsU72ds7xerQYfqrLukcvdBZPR1Ri3F8lfL2i3zmg3BKzfKRJ8mUk
xGGW+/XOGijCPuTZoxkjnI8hgTLEty/sHoznysr6zWU276PKirfgXPmBYXd6QtOZw5FSLReGqvK/
HdsQp6lE5WKWpJh7nJz6LjU1PEwpIBCMRfO99Gjc2dy8CFrFmB3AgVZ7s/2AQvtz2nd5u4pJ3E14
s39QSZ9rVHZ3sKh+6f9F3ZklN65kW3ZEuAYHHN0vSLARSfVd6AemCCnQw9HDgdm8sdTEajFvWr3M
a/VeVprVR9VvNiGKAp1+9l57nzhZk0hyx9v0q1VuJdWR4azB49xMeduVveIgYlf1OmhObpmztAtE
e+dMpXXOLXaypmbQm1s6LfSfcer/26GVS/arU736Pfw1tfJPQZf/r6ItsMn/XbRl4QDoh//xH38J
xPD/+jPc4jl/CPRLVwhfuBTwW2Qo/gy3uIRbbNvypC+Fbfpsnf5f4RYp/jDRkXyILeECQl9zL38P
t9juHy5RXcF/GARSXCv9/41wy1/KV9zAl7yCgDGTMA2+0F9r6+wqFUsCAw1jJ4lIegXxVxqLynNb
o9JTyM392STjEOUz42VxxUD8dvYiOcd0KqWu9cJpqKPE6/Mo0FVz7E32BRM+KZAlSoT892W08jf+
N/OdZyTrYXVb80duBtbPZM7dUNhLBWQhhs2UzF1kJ0n5LzIClvhbC8p/stz8kh5hGSFdywL0NuVf
mX2AH9NjC53YWzPojMj65oU31xtP2mOn5C5mB2YUkyRatm7sDtOubGIu/XUd6XUpf9HgUYMmmPbD
6K/z3teB98oSpOSJdEA/IoDMNjqfk/o7aWXJQ6oC6zBb9vTgF0F11SWcTmwZPFKYk1VPCMna/RnH
UF6AX820SXR8hqhEWoxr3hALy7xKu5+u1MOBzXlU3/Dl/qlpdoSXG2YhdhNN0iFgA87XyEhGvwh2
2+oAWGxcUdXfmr0hvwcFAXKks1d0+2VOOoVuhqIsB/y1zgvKczPHyUUYgJz1MF1RpMJq7mxud0NY
jk37K8AjeqLrkXDnyKrVX5zqwTvsVh15hKS3YNcBdvpAxwxslByTSMfFJLaNdLwXgx0Q77KcrXxX
lGvTw77kPXR2bFqbVbMBazPn6FsLxvAGED7QfG/OReQtlX/xla6PHnfjaHJNvvBG8j3U1A7AEYtx
KFSR3y9+ofYxYs2uMs38N5tDjKge0/jWj3MMVZnQKeiMKDbWYBtbQjL6IoK4eS69zNjNq9kdirgo
7mdVZtuin+pdqyYblGfWPwZWc5rhoqfqS3Pre1/jRJxwWORlmqChltxuXyW1zjvbwfcd4vxqV620
Di2m74WIlOaOLZNXi7lr2i8GRucOlfsqNScTxm3SZAh/Ktmy6RINLWeBtUHo7LYZe7Vfylhv/dEa
dlmT9Z+DH2ybsbsNzC4SUq6buprVobZ1f3TpgH4YGssG8Wj1FnqXzskm+eIkAu/0VAEzI5JdWpvU
ZxkVijEptWNel+LV9/0+dAAc9yoDzsxLs/oo5OA99Fxjfl+phhJIYsmeGnZtrOgnC5e1TA7bRizT
GbfPH29qZS4/vGJYQ3MFoqO/NChgyB0me9uOq11VJ5wE63JcpfVrsKf43CUY4nwSfrZ8cEO3otDd
Bk7YyCnVoTDI1bmG/237wyXNuw3ktoqcCYXEQZNy+qS9S6YiaiiF4lY05vezD5vFUkzn1Gr03ITy
wjSNb0DcSc3KBrtp/QJ0P2JQQtyz0Q0VvdrVFUpHQtFPYXF7X9rpbbYEPKb1qytza2ubybchntrG
uF2hPKuSQgNE4wddZq9qWJ47VrbGmf1sJOkTXXOPVtoecoT4wGazVz7v3TG72C4oe4z1yeWE7asD
H6ai9jjXuue67j6NfH7tuGyGHh/28OoRsh0CYellCaCwi+lnasvntLA+FtSpi2u46s7oID0yZ7Dv
0b2/ljTBPRu0vm0G41wsAMy4ImxCP1y3v6/dd4WiGJbSuGmITuGPgprTQYT50z+bQR1xIm3smDF6
HQEmZOOfh6zkTp53z+y2P4PFhLapI8C7MFmdg0nHND5HyJuaZpsuHWxgG/tX6aIhG407XEY7TY8Y
LcWh9utnWcTOTacdzPM0b3/ZqVFTe5cUOy0ccO/lTgzq3chT/9sIAEXdzrnJ5/mZuUpGpjOoJ+FM
kVWXyRuoF9PkFGxsbPe2TG8mpjCZU2w1DHtXjJFiy/im4MAsCxP56sOZavwCO9kkRf5dW+1jXtkN
dD7H++CyK6hk2MhwjPF3vatb59+mWfqc26T02ZP2FbN8h1GMjdGNFV8GbwzlAN+aj/OjBwABpbi/
ju3XqyApT/reJzDT1IRnN++0Ni9e04WLP3FdL40L3VhTtGTNA3/cre78A9J8szO1l2KP9Y/DivJt
clvtVU/cJ42UMeCVx+vRkNml7ZzIUWLjZH678QJNiq5dby1OqjlXDxbcCuMcJJYF0Ic8955k7rvV
NBcZ8LfKOvstH/yIYfZhTCtQXfEgRqh1kxaqzoXgRYU+5wagexVPIPwNTlCi4Y/z7C5npQQf6iej
b6iC4F9LXLeHrzwKUjJ0VBPL8TWg9GpV0TA5cLp9GWZNczdP07kxxh/NXN/GRGNw3z8HdibPi9ab
OA0ocDSz0+r3BrmQfk9u8iIWb+BxdR+TcTyV0H4AOQxHxqtj12eW5IR5iqadVtMD1DLfagrC0Vui
Ph1MHBX7OCczuC2gtwmtIjzq3OMhqrU+DM6LNTAiMffihmp6352u1SGcZHwYRHfWlXPRjZvvZfPN
5yvdUi0OaWpr70STa71xkrxgIVUlznRVinPb+sW+MPtlCJVl1ve1Gmin9F3jpnblI3BTEgZsqQB5
4Iesub3gSZR/izbw0BhVwGNt8u3n8Ywmg3/IV3zLni4Ogv2mfZOZ9bKfdCrCflyiwf5sZjffLpLi
BCcw3A15V2+DrFGcMtJEXrIYPC+oiOwLq3cTOs2TgdZ+TWTo9XPyxsdYVa9icO9Wu7JftVfSp7nE
/ouvekTicjfNcAOud+ODmJWlE/VBvqvcqx2T64tvn4f21W/gISbJX6c3svvKvH6UrXBUyy0VhFvK
uV5Z1vcil3azTlQDwjL8sOiH59BLi51TNXCBuq7uhlJhKNv9h+d296uGQaqXZrOAEyTwYPkqDp4Y
Xv02Dnj+8k9iLxxW1N8MffPVCmJtHvuUQ7yUNuwcYDqvkV9T7b2opZRh4zTTtm/Kn0Q/NsFgUOsP
mLHpB32EQE14jpj4uEk+jYl1bAz6Ctrsvi+apzRPX8o+O8WG3ACmogfX99pzytu6exoBG0qdb3XF
mpFYo5HWz0tL+Tc8quIBCfbQmDcF1CVfX+1N7tuQ4bHzwiv+EdDSMMUKtcrcFfOQ8t6Y7zrV2yJD
wCiG33ncXIKhvSG4sw+64IfOs8fGMPi1/EjkjrOPk+HRViULCeZWbtIm+0j9smfQRf1mCcxN4i0n
AbLeV3B3LGwvQ8rvMSVN89Cm0A/dKjaNmW5XZMTkCqarytmQsTr3BC+2xNDWTcODGsr5mGmA6DZv
KbUf53Di4HJbyC2XGz6ieHdPp+fPDlFiQwdYtk+abtwaOXhPs2g7GvQTkS5rwwLWhh/o7uDoT1fI
KBtd6A8Hizgfs0fspWmb+XNzMGOa73r8iakHbbXmiUAO8QfcY7mTYDThuJpc/qWb7JXIX7TTgpuW
3W4cRTQ7YyR6s9z7Kgb4tESP0JrYodkL65ABwlKYVARRtaTvg2j2aVneGGX9IFNuYtT38m8P3kfQ
IZB0Ot26i12GSRMgW3Cr2E5u1u6Im/MmZ8nPIm6c0C05IIWwoqAFWvd885VehYd4XS9COvNWeTS8
gZrw3rfxt26crVEtDwrFP2w6z9iXRk5AwOIN1hyF+dbhSEqX+r2iH/Vmtrl382ydhLP0rxU3tkNC
L0WcZeZm6jpIamhRjO7NuKa/BU3ViCPda2GM941nvUrpH5K43sTJtRLEKtjCwkPpFigJ6UwkN/Du
NNaaUmlxXIwBm8UxaSlwcRRxcyzNlda0zGBjotvhJlETmJduFSp8G1RxwkEq7h7IEL7mQ3owOZ+p
gNg4bku4CcMz8d5Iw9JrXU32PrU0Rr2CFNHFi7ea+CuNjgrSXlyphle3XC7SmhHX1wNgx5tLeWRV
OffWGByyVr/MGgApN/ZqcKCaTknS57upX2Q4zetpnfQps83vtkdoT/AkuZKdrHj4YffcbohJnVYb
3rZ3YAXaFvG+d/rPZowjr+M1TKxF2Yzd8kHmDNkkXz95rZ/+nLzL3rxts5TwkJJVaNkGAmc9/fSr
8sFeYMB6R28Njsxt7jpXXsVJBtBT5LnEYyuwgUAY+8lxkOKcmWZY5y0EuD7XvVlvZJs81wCE+8bJ
dFjMRZh2XRvOcrnkyURRFbxBgozLHXrcUPtMzpRwrE3Pc3fTee5WuKBKYz4C+rkFxw44Lwd9/mwX
w8iWLQAUx/4tTBJNFWsoNAXm1vIMjr5EmDJ7W2Wvnd09lgURuIwjd7zq4n07hdIYdnOhp/2Yq/S5
tBOz3vaQVhjybqAOc8DnOoRZZk6s/PfAq3o4trHYI2zPOzXRxFk7k/vQctuOOu2xQTpWQh/N6+ZG
M/WqnQVNvYextr9hRaw3X6U40WL21kOtkoOXApQOjBAh224FSRKTRZO9pBDBUC1Wi+5N4yaVQfzL
KV373XQm/EBuF3jnTRNn9wxSItnUumV47cGkNmW9eKQhfcd+RhFkisOZIpymhf1dMGBwZmSiDLks
dL9nF6OLox5jm7FcHJU02mhuGkG/c9sZd7qbyi8F3nHCCjEOhvBlVEz5fMSZHA8kXIxbb3QllHhd
YGPBNzwintg7iCdui6qt3fcMNmLDgl+Q+0rM0PoQtbs66AnCeH775XDWn5WZ105oBFb84nbt9Mta
4+XGZ8Xxu2u5dGGVKziyWS6aWJI5FZvU8zD2ZlEfrKyOn/JB+bssMOzDSOL6y9Ir0RyCMoURUkZd
+YfMrDIOtKD1N3B/+vdQpMYdvrwVWl4MR7nMEdmiar/Iduk47jr3iwWv+p7rxHg1VlN5mxhrxryi
e+dGFxmnFfDu81C4xKGEOxwGK5CvM9voP5XNmw+p/c22W+9prdchwlaDxGp1cjvY9FGlxaufmU3Y
Dpm5131PcXaLLR3ZKlUXIyAo2hHnY7AiUp/3/VVTMAjIODjd3C5c42lIcjL9cVuwPJeZEu6CRi8A
s9FK97Fndy9XKOB7XqfpI3e1fezout111cJNWbbGZR3Bi8x45KswnoebNBBql5A+Y6UBP5GUVPpZ
cqKD5bN2lqzDVHqHyfeK+6L3ckrmnP6Ec613y0xespsdaCLR6MPsx3HI50a9tUk1f8LWvvWa5x4r
OmGE2ted7SzhmLjZT9POOVebPkgLhqSRKK00Y1oKig73Tk8lAglO4i+ZqvwklZznsLG5NJqekNvc
8rwwt/P43jXH9Up0NjdTP7WXVrrF1mfO52Xr59yt3X0nCHd6id/hNzm3rc0Ip3pw4crStySqXD7W
xuwdekJrJ+XOarf2/frTkAYlYRKvXlG9CtOclw8tJSQ/cosqQuAl7FFI5cc+FtWFcPzCmJx76UvA
8XHolozAx+C2ublZ2DkcUvHuMXJ5zq0uZvR5O5bXjUcIZanTEdyzjClUXmZ9V5mT/2By8L/GBC9g
ief4rBrZhm2SLm/FYiXP8exhfRaOdyeH2Y8IRlJ/ZQ8AChPZ/dXqSoOTQbTca5LiJq6r7M70Ck5t
7fS7rtP5G61r9X1hmdWdlzjUHCOg30nlzQ9FP0/n1FvXj0LwTeemo/OQCh/AqxDLSU7XnIta1g++
HyQ3Y5+VvoWS4zXrMrCF1ymzSwPbaZHkVvXX2DdcIbmznmlcqO+doJHsP7Stl2vGIEytoTldE+XP
ptfzLcOA1/dUDyTsAVmNZuM60tpBX0OQmv10YkjJjoHXuNdOfMLRpbFuK0emG381recGPPmQxiqH
EXH6yNVBfhgXfyRT0I5qM5gCxG5aCpAqw4z6K9+eePzTgxpicEyCML5nVm+LH7PwRCg7Eo4Rnzxr
uGvm6smldmYfxJPmjsOlwsoQb7qxkk+r108bi7QMjJvjMBBfw0oSNPU9XdcxpK4/O3WqHl4abUqQ
CvK5+VSnT+voE0iwXC6QPsCeh/mGbuAu4jk2TNopAgWpBd/jePeGabQPXa3ADbukeC8GsIRdnSvv
MvK53Km0hRythtG4VeBW6YFm3YKg0pDy6WYF89WpT04VW4BNMI/OGC6LgiAKh3bBsnMI9+Bid/Xw
TBSreMnispfhEgTlXesstcZ7v46ANh9Iy6vRrUcGPwZ3ySDqX0tiq2YlO+lJb5vm8MUekYi7ktuJ
Q3ud8jadLfo+DAIGZr9TLQH0gvuPq5c28mJV3hCVaX6JtRFHO6WKA2VT3dGvwpeC0W3EZBW3dQEW
DQ8q3vxhGO/rouOIihliLx2A4W508x9ZWVGTWMg1fiqmtd5T89W/W5Vh/zIy092rLluOggj/T11U
8a/ZaqyfY2ZaT42fGTcuvjIIInsMy9A3AtL4LrJss2vLTL96Ad4bAAMnMlJHxxM+C/8yypGZkupX
TPAFK/7DLxP12cPq/YwFKmaUx2V3mIJEQaxkQ8ysdwXH0qIM6Gs31t2gvT67B7FkhYX06P3Ydh5E
TTQtI5NbiWt6lDQTcgVN+oZLfZaMETOw/eRbet7PxuLcp+RpnjEfuAS0cMLnesys3exxccTTDtid
hoqdH7opCV7dtvCioWS/+oouTupgbDUHRtNMN6uDs8vMlNK50QNxWNGETnOa2Ux10CMAZQlcsIc9
kB/xUFg/pDGNe95tFloRwKV/gNgKAqO7VF+JAGjStYjv5iaXrwYXlDuHDhURZvz7m0pl/rFXOYe8
aBr7pW+RjXcBsaPnpsSontOsVZtqzcGQc9JFWHX05iXGXtRCHkl0cdwvjdM9tWU5RThHBEnJNC53
3doYl6x29a/ETi3kqlU9ZbpRtI7oxLodaba6T5bK2taz1xebpKJ4qClLsis6YLN3aFM+8sy+C+No
muX4wvZP47hoTqTQR0V99/PxK5kW0uOjChCNYRyIXrtngxX1YHkEd+r7OEkayifYsxGolXFCNP2+
HQ+JlhpjWxkFynts3hZu452kNgE96eTpzm0nLLoge5O/qADT5JlQ7MnQcmvmCD+cYF/J2KBEK2Ff
bEd3z33TNi+KAIuzSY15vVkHVDjQpsyIRIGI5Y/gdfR3STgYL/bQ1tLJ2tWzWkGQCNhf+/XDunO4
2K4F7j2a8AtDXczOkEmdGDC7nUVFzNMcGCwBIrItEDZs5wHVTN3YjU3BfSHp6glIuJQD9RusWyHW
IfqKp8JGkkyb1ntKVJxw5zey8blRtvvWKcPdj/xOr87s1Idh1puqpPFyS99X+hmvqWFc1Eyi8+JA
Ya1U0eTvoOl1lAZtt01LnCdi2llwvWBAAU+cIU7UZaO1txG69es4tu4dI4aoL4vlWPY2Xpe1iNYm
1rtq5tS5k1mn7sBQAG3toi7oUzBU96NnO9sv5KqSUb5O01N2Ze6s3PAfxhLyreyb+teaN/XvipzJ
jqvI+DJXDZ+JMpA/pn7MJtw/VT718I4HDdl4bBOBAAv6YFxooSnveqzr21he1ww7ObGNTKZ3ymnt
cwu5EnYmZWtFaTZ3qEw8WUNgfWZ+btEjPixc8izpDFGRTNMLslhfQEMnfZSw0HZDWlNGzIfVDqg2
PWacSqeCO88Lz8dXX7tcDFCX9nEeDI/GEAzPaz8hvrD3tnmoOGrSrVhtHgXi9vWDT8vJ2USw3Iqa
C/OkOiKUfVV/YR60+7leqKVwSrFExmjw2enbMTBD2c3VuSSSR4RwfOhG1C/hzOXzQKA9ohTDusEN
JLdNJ3QZUSSgXtJi9HYcdt1eBn67pdaU8JMzJMlPZ2Z9fWRlfD2IqY1GF9VIXfkd/q42I1kzfHsz
3v4wGOa9G+j1djA9aydSy4Jdd8cLBToMT9Lr4X7N0uGu1rLnxpu7+zgGwcvN9TnIgucuj/Vj5TVV
RJRu0FDTJqltzYdql5CCfQG7cV2Ginkew8ypWJAXw652BPp8FnmvGKG0WBD8Un7z2PHlR7DF67bs
v6k/qszvPzhk5rN0l/Vi5rF9Splrzlkt15fEspuQfQ3NR5F21jvNgETesP5+lrkSz3XcfxHJQJxV
abxrkFTOlsQ6A8+yy+v2bTylcaqmE9RPdTfRjvVJj9dhtX19Y3W81rJQI8H8qW+PCNH63q19OWyA
K6+3rTYjCJl2eXWOmbBWGnDuc8fkBJJVc6pMj4wcDOsQ8TXW/DJqd3rhFELsYETdM1pxu7LW0yJ8
tTXtpEb+s7+KcimJ4FdWiilS2F216fSSwQVmw86l46cIuayoV6OT4tuFsIN6xqDTcbnsGG/nS7cS
0s2v/VyQmHQaddap9PKOx8R9s2XnHQx7sndLIeL7bG4bbr6ZjPetbRjDxnPM6nakBAbM07gts9b9
lbjmJ+WS6Wug0L06cDSnol/FIeezZeTCWi8C7kp9+qaKkbIKn4o0qEpgutDlj43kTR4zX7l0+Y1t
QnD5r3QC0ChSrJDlQ77xpvFom6oDZ6svcykATg3jceo7FhYV6HGMv3OYxtf5fRR3BCGXtzrHRtFc
vICe+bU9vNItiXLe6rHbe93sPmkrOTY2tCVG/Mokum5Umm8tr3pJ4u6lLVdSvXIxj1wybhYbeGsa
rq+9HIyHJPfvyry5nQnRodmebWV+xHV98lua3a3yqEXwmOv6IZ8JnuRrxVthExIJ4odk7LxXYVML
ntZTvEl8g87fzj3m3Dzd0Jy1+ca1k1iuAYddD4+zSxZqcgy2Zxv6mWGDsb5Ue3fmRl16bvWLNFB7
s+asEQstt5tADrkK/oSDvUYsk8CjOjZT+146VRkqLr7NDi1sYXOe3YH9983bzNG3X1On2ayZb7+x
kmpg390KtBPUV6mpmR9J7rMalRwj5ifJZcTsvrBBWJf8uV9IMCLFx/lZu3ONuDFXx0E5uL++X33g
bTNTl323a20H72d0Md61vDWZLQEXl+YQMLeNYW1bv/NG80uYKvZCtZJUmG2DU7JPywe4DHnLSIrY
y2YBwq1uvN5OnIV7TRkuX1jTWz6S3SGNHW/XYkDKZzI/WjqNX00WY+7cOcAwhKNmaKAZju4ai06D
kK7qeSf6mi8pML/mIVHg2gfTwqnq2q7gTVJ4ajOgbu7na6TtgHy9e7VlNyKZB+Rlc+hefN+mvHla
i9Ni98uZaVFGzYIqWjMql6GRzuN7gG34VagUfWxpk+HDXBz1CJuvsYoEeVvKlE5IwbW5dRxF99FK
wxUfi7S+mIZBWcFAhJSv6vmFBF537uFuPl1j7NH4uGUEG0cM/VfbDPpG5276RhVuf9IQXPi8S+Yc
AzzmPV0dk01K2WXanDII/KY0E4hBWJhqQ3qH79s1K0u2THLrQGBZZvGE9ja9jPWUrwzWlWtHvQzq
86KFoaJk0FbMxjTbICS8yq7aYd/XxITxYJ9AMXPiHJ68eP5c4PUXxtFYyE1KT4tHLMMWOaFeqanP
iLa6Fvz3LJPqJjazptwstiANzL5RpqrFyqKikP6rk3pLHeJFKj4xdapey9UtdpPiIJ7atn4QWgiH
wDktKNYaiAsXRnlEuDZStk4pwomBMrmgpebSBbuqnN0I9VYBBUnYgTKwuq1LduDGbLznsvQRqJw0
yW875tITNHu2o34OH4rpNlsGyRcsOTM3LrzfVldk92vpzFi7XWPf2SMfwM3EPgyeR7c8ebXI8IuG
9i4nCvqG6TZdMyXG1i0ya8M3Nr8ffiKuP79eNsvpgV54DOQ0aQ3w6Hl5rp1RvbiUhx0WYIrQD/xh
t7pOfGuKmM6y9CG11IddZ29O66JKsOKFTKY5PVViVQeTu+u7XJV1T9n5sOXuNX30qWER3MuNc1P3
FGFSUedumiYo74EHs6cFvvQBYPKnlaHaRch9DeJT4ZiSzg1ynyT1ctwuw63Vo+Cq+VjXhXvfysLb
eoQovA3po+DXfI1+5IuasL1pWa0XzjCjNY3fhBCA1508fa2YQnccB/Yx6aS5KZLKJpdorymuqHAv
Qa9SyAPSes3I+oG+6cTP6/r1LUauczbxDG4Idda3S9X6R6zCZEeI9GcaN09lbCpyFcyLqKv8jPb6
LJGR4fenpIDjiyZk2flV1Ingd1+s63NupRb9Z9m33bT9yfDKMmICXy4UJuV3qMb+M445fKo/jg8L
rs4lKwvkz3gd8DZwxsLULIIn2/BaGY5eHnwy4DM+tUy/xAYr90FbNZoTzQUd1VU5g6XnL/UhnQuf
2JfvfPP4XyMtg3ztkzo5MOSnSE1GsGMePbAFbz2MTkUZja9cbzcZINl2UGOulY2grSDFDnIGFntS
I1Klt3UwxPQHju6DOV09TAY70qNV5m2yws7nsKSlINmI0bruXhKJc0TEEvdV7av7MU/HW9K96pLP
qT0TIMXbp89aHJnxcRjmArGqbPvflZmlb6PhsP6Id5BepWA2/EiV1cuK8vWGGod01ip5ThgpKbhr
2kjNUEFlgqyC2enRglEOd/lM2KIhuLzxB/JPcSubbQe+HK5WUZ+nla3TZVDiSFodp2zgEdAmW3hr
L1T9tQM7Uc2qFlNYUIUGBcJWza3FRW5eWxpV2uDBTiUNjUFpP6qmWC50GnubufHbV2+OWpCETdwM
925MSG0EUiA7Zm4akKZIjZ6kgsydAiQ1UPjr9QQIe0VlGRdT0xdge9mplFN5cqdhgevPcgiG68hM
PxMlJlLfdJRmvKEtQsYQylUQTidquro74TXZnsm2eFlXe7hbHMr89GJWPwRT3j5Ra/sekwp7czPD
/ZJVd71PEMsCTCOrpkm216koX7pGvcw062vmiDt/6dsbs5q829FcDd7jVl4sOejdmI3taemVsceS
J/VDZvgezZ/fVdgUbW6RjcwjunJM3MTU+6IwG6owAK/2vZL9J1C5teLfB/FXmqTeQdjtQKEOZZO0
bhT5E12WWJbwh/MFF2M+BIOoWILpd/PZSiydbAgQlBQtBZn9ZQLcbZH4L8FUSfQWmXiQD2g1jXX1
zQ1iBzfjxOVy6K95pNlpKF/F5noWAlhAGnU0Ebj8WVT6eqCamf5SsDr3xKNpBqELguod4pQtvRtm
CP74TTGqsUnX5XkyF4gWMd3wc+xTgb4WxSkhcXo9VfvRw6zsYzBPhE9ppY9FP2wChuZIYBdfNMVj
/pbOPefLyVJ8fIf73C2aWn47AXtFlG23bNHqjm3prTgbXHpwyKXUZCwTiVtv+IIiSsMx+n/RZf2X
YvErIYrKbtpuIKmg9y3rWr78D5tsaFTWGcdRdhhjli3MRlezDCknfMJlxAp2ACldJOELIsWsdvb9
MU3CsYPC+7d2XfI6fEdSdU+xu4mn55l/6RXPMpFo6jdov0w1ub40HaLM7vM/643/LZj7/4zUvmu+
66eh+/4eLp/NX5nu/xc3EVw3TP/XuPbTZ6X+eQvB9X//J6htCE/8IQV104FFdIlTmEUAf5La/FfW
H74pzetTAjHtwXD/fQ2BIew/pDRNhwp04dPtakNx/x3VNoT8w3Sv8LEk6ue4JuuV/w1WW15XHv0n
xswrcmyPh4OaIl6ERS3ZPz+kCVGHqvJX8WzVGTZ+V3d5ufHitflqsjiN0sHBbkx4gjb53JQUkrME
hyqpjO67Yz2B8u0yxS6oTeUFKC/zDPHWQ/Ldk/5lNqxN+yooYsl42FGLespX46Ob+qsyac0Ke2ul
1r9WWPFXBtB4DDxyIGEs0wlLvZyWJhrZqfpVuQ2linNNBgqIq1v9XTWU7K2jwpIY03xNn1qTHqMm
o//kh0HR1V2mk4G1JUM8kV2ePBfrr4BNW/T6L/aA/HM5/vUdlBbbA4Tk72g7/t+OgX/4mHf8ZbO1
LcUzlQWUq1hjB5sgp+0/PFP/m80M/9zU/udPERwnnhmYPEU2z9E/HiYlxUv03Wbiuar/J3vfseUo
s3X5Lj3nLryZ4kHIK5VmwsrMqsR7z9P3Rt/t+6u4QnTXuCc1yLVKAUHEiRPnbMNWGtLrUu+ZqtEJ
qE9qzNS8fj7eg4WBV+HxYizDoi4mzAZsaBRVmJIbLjyZDxsvzdr3nhEJVJtcaQLuQDMjlmkqlAx4
6vpYDJQA0EiF9Expe9TemBw4ZtRQUvY7AWL4NzI+tPsAskDLoxa6GsBtlOjOLMp5sUKDm/XSCAMH
DBvDDJkW5GkCdFdXVloDfQTcSzguykBWoZBGRE2HtM7Pocwlswkb7iuqkgqVZfKBlknX3RHS2MC3
gs1zAD2E4sT7bv/he7EQKVCOYD65gC9/YCsEfFfI5uCyARzXJCvx/7++GM/xDM2BiEGzqFJMe/j+
i3V9RUFuke8vtZf+uGO28QjMDXRWTCJyg38+1/+Pvv8LS+9u5U4+M3MfmO7zT57M9B/+bQJD0/+C
lwuiG/UPsQVWPf9EX1w1/4WQDLbLpH7AoBP7n+hL8/8C8l/CmQ1iDQ7Pid7y7+BLk//iwKnhSUjn
USIzsWv+H2IvNRkF/U/sJWiEDJbHLpv+fhcxWg+kPrInwcJ0qH3viIfEpNFqlvlN/bK2j/EeD8eY
HfqsV5K9D6iwwx+bnX+VoaH8fjfPDyLSLL/5P48PL7g/Hx+CdwFBjPhpxhFOrtO+Zk6mk1/eD7ti
vIYc5eHTg/Py5xAdWh31SFekAzPa6FALA9BYHuqfYVNCe1kAqltNpLK3444wB7qqrGYIXLOryF6P
4aQBvGDBGrDSgWoIFM+UKJ5KpFwlqIUbBSh5MiJwZwlnDkXJo45QUGhS5bEOfX1R61j4qo90iKOn
A4McfsGkIZF+pwo8K2g8yILI0ioIJ/q+b1DI115FCl1WGgIC3xRZZz8dhEAUIedYQESbRCVwEilI
mydKEnqiQwizGVQp89Lg0c9JQadAseqE0qUJUmOuTbwvECjA9U/FSJSjligsZAGS5vVJfCDhIg+j
gIzBMdiEZzqAuJEI6UoAKBnWaNF2Rde6q3+RWYMkGhVsA5rUHkqFdAaajchsKgjTGhBpSzXYDUU7
t0KhIxMSVCAjSJH1HWHUtQiZoLqitq3PA65aDiwkfoJuA5n23IkAb5IJ12MUb6gkDIEuQY0M4luI
oPLJsTGpJC2E8juf8KyIFFIjYLhiQ/tuB8vvbgCxATJqSYimZ8bgbhG7FEwrmeI9oYJ2G9K4oqbg
GhvP1+q0Xv57pyH5/XMdgQ0jNM2ApcpuA5NXQXxkDFqNyJVQf7PmefT70xlwt5MFSFJBKx+/Dzlz
lMj5bdho/QHkXJlobKlVw5OfbiAqKIOYAfycp1JgdQV2Cmnn9vT8FWeWUv+zHZFH3j9DSDStW/YF
HDYoh8B7CptyNKdudV+JoJ1ueP7YBZYoWR4Axc/HXJrW2dEmuSnnZ0TMOAnTdShGt7RSD1GolA3e
nKcLGt3cvtUIn6rWiHdLEWH6+91Mg7lYAL0OwRqxCDTJqy5o5GtjJal+EW7R+tTSRNohkQQgIIzU
SBDeORaClsgVM7scWQU1/oADgpd69ad6DADdQNYCUy1k7x2RbxBRVuZmioKPlgT954MKdc3HbFqN
DmowkO86Apogs6oA1e6g2nC/Gtp8/g3ox6cIKc1OER6gZd6HTpUTtpCbvqCz4CIhA6LmTejkitcZ
cB1QvMr8jWB3sTI5wSL/fRGIQ92YZXLOo5VEeGk1zI6aqkb1YhyIwWHhmKA2nZoyDp9/ASynSZ31
/G3Zhbedu2NS1GTfAw8wh5FRJNzsIQDiQN9K5XbRtrWg8CYHSmI1KiRbNFLzZJRC9V7ZAV9sSMdC
PyObtAbtXCrizkYnVW42ayctNW20B1987p8pQimxCSs8GgXlOBJlSRm10QS0DwiNZz9Q4R55+NXY
aJdDVVIuvp7PyEIWASLgnwutH7IUeojh6HgBlD9kyCZXvaRlCQNLhV32AprZuOHFcL8y3LR+H73l
LNRVuCfWk66BIxqe6SuUDGCyIiGaMranr83lUkAVZ8EM0oWxD/GT0eEN12iuqYVmigI0iumeIVNj
trao5wokyreuBsaHsvJuf6bs/wmh4jyecbghk3w9OvAoAOf1EyVlqMGVog5bgxrqkKj/CdwF8v9M
gM4fFDOaSVBdZumV1S0tLaFZdINOfJaCOjU6qQCFpCa+iiS/w6VCF7lQhqmDEsLUHsI22UflQdK8
iKGJDJMKDhaxPmC/IQjOAb4L11lkCPmBkoHLEgcvj2gTpe8SOomiNIArBrkvuKWIgYLUV6UlQffL
VmfaWisqS4S0ROhU2QmUO1powY/bFCOjNJlN5NeKPDUhthBzDLjXcGjA47uiViyT4pHGE8ISCZ4Q
JLTQvBM17JkOZTVATIfgWxhipXItd3xrRCOO6A0VZ4cw82xI4G98ApY4Qo3ynFGPoiqiucDABoqt
rb6azOgFnQosr9rWKQ/ho1buuxPSna7fAoyt5C5pcdlEMGMHsArO0Dp6raXmo29xzEGKVmNqDkoW
/rdPNdsiH1fu40thV5htO0kMcBMfEXZFI9hwuG9u4w1lRpsmUNIDZdba+Cl+k07/wr9CGelMO9VK
wF+KM3NjuqAZ2ibxMbJHHGjU2jsZKrhyCTtujb9mtKdUHrRP7GmmhmJLMh89fXy+QbiFED/Vqu5P
X8jeoKeVlKPTx80WtCUFCsOaNFlRNH5nlGJ7ANbNktD8YttrCvSXRKAjKaJ9JkLp6OJVxVslncZ+
k5bVh4+SD/olWi9c0EyVm9DVSarQIQoij+QAkJ1RkFqcAPZcYkECht+zrZEXEWgY4MSBBSl6cOHq
wi1irh0WKFoBCUuhTSdEu9FzKNf2ylJ2o/eyd0gemuRA/p7hUCInmQncugbErtPQSFih6QR9kedT
tPR1xNm5TwIoILY1YkhTZUC6Ax4Ogj4IxV0KJa5kSyXvNRw2EDUk3hZRPhc40B/BLiCSf1Q1/nCC
vffwXIohs3zA7ZKghNDq6ADBrSQ9wHwOQxErr3crWj8K/7NDPsL5CxR6QTtBWZAffeiPZgmOEzib
UN8JS6nVhdblYI4G7GoZQitQ8BnKjmHdhrcFaQLQU3jCQCdGFsco0CmXB5rcbVqIwMNaLfcA0gFH
OlGqFtI7Iyo+WldT1YkGhAdLCMJC3xGUlbuV11kI+HNr7xF2XGLtYa6QsAytKeLQRLlSjvrvldWw
NMC0ke7S1V6Mm5QtsWEGu9tJOnhPGqEQSon4QGk/xK9A9+107fiajqkH30aYHV8gBVMsnA0Gx/eM
hnI/RJbXyOSIu5eLXgOUhiXgj2sVrTK23GThHmoGz19z6S1nxxZsf6g8HpD5FKmRotWJlnpG7Mt+
LZe+VTcfvdlsU8FoYbJRghFbohUfpCa+f1dWp1qUzF/1xBY2oQ5qj9xropnKB3SVFFr9ppTaQBPw
K/rCqf3r+YvSC1m9MNtcfJvXEukKA3RPt2z3PWQ6lZlgkAYfybU6toHOGwCuAgwqyqVB2GCRBJdw
S5BGiToExHNAp/9J3lvPrAAcsJuVDg+99OVnu7L1So9o2XBwQGwCAuQjEq812Ldja4w/8FWBJnOv
SODM74rO4HJ7bNTAh+7fIIMiS7hW1atcZaOdPwjbAM1Hbi1ZnMZ/8N34aRrvlj8qwgy83vDdRh3x
gPhs9FZLVPqVR9a28kUWXp2f7TBa4sdJ6AuL3qm02ulO1RZQTPQVNqGamtKWfysOoQntaKWRaSO5
ciojezp1WBl+Ou4fveEsDUABkYRhOSLIEL9KvlHD7SaDkQ2Eq8HY42ljRE+EilUGsuJQFPTz79iE
4w1I+kAcsZYI/k9xZIN3SeDUkperL7GALKHTrOQKtyLzo8ebduzdB+CgmZz0sBN2XJcElnNb72uu
hhHUBrzutn0BOBH8DaaEGwxspVrbM3h4aA3AexpksIP0DGwNYGDTp1d4BnKMXfEqASkE4J+suN2C
2dUlEWichyrd+fCVg4XkSixb2vH8LNNIhRTstOnB0d9QwQRRELpUTgZyRR5VxDAVkEQFeodqLSeK
ZwGXbPGqAQcBBWRkG3cDGbhO4y8/8iywtlTFDTBrQNoT+JuS7w1BfE+gqCAcA9IcOlJpmF2ZSXIK
YcQctIIBiPUqgFQ4vCygzSL3te6FH2OD0wVYEg48RIBfAFLCjaJVR+bYweCBRNN8JRxTS4tyFo8j
QpggvdO2Q+4BrVidwjUZdhBfxQ7wGripMipKiumOFF6AJiskeBvaz6fq1i98tOBmkTrJ4wIkM4Jy
skRtTOB6YFdg04kK8KcEwAJkHw2A6xX3Wr1GO9YMISotA1aYoF6zh1PtYCajHr5RG6/W+vOg8efk
mPy4O5445OErU1GauLLClhI1fhbKEwYQeVfEk4oGo44qaKU64AoKY+OZ95Ga2r7Gqc9nhZ4m/tGs
zOIzi8psmDYYK9hBAsvm1PiSO7AoQSqAlukFeDKDlUHEP0SWd8kVYiOpwsrYCyfW1JO+jwBQcImh
H4mheZtzUAlQey00x62wkm0ulR9uV4W7CANKBETDQeN0JNApLv0ZzMdX4jeP4sc2IlBleT6DS1+L
m8XZAP0YASg3aqpygFyeCGpXXkHZ3/aAYGm0BZJavUEuygMmrD0fk1n4atwsePItDWpn4tEOB69Y
AF3eBrgNJfpgND90rjCUhquo1nNycQZhV3r/xG1D3Jcv2PTwRIMK5hVIzV0OWRQktoHcO6ygVCK6
4JfnzzfTWftPuQIIgD8+bTI2vsBRmJO+MXx9gJZSorWVHgoQFERKBEx7Qcj8eRRfIgPzwvWvqNbk
Svfbgzak2VkZ2BXVMeP3BOiLu3StikFNYfHBauemv98tCXCW+yqg8Vx+a8B5je2PNKLemYNEQsOh
HrkPYKW4gXhhBc+s6Ov5bFALd1NuFvQS8IYg2+lSTmcP0PfJaL2C/qrnvXWNBhgQDrrvpj0EXGpl
/AbuZCCDHRoLrgtdomcridjUanz46rPw54MzQ/Q8Xj2D8iwYvIUNRwxK0tE6ytUcOi+47WoD8UMf
SJ1DFxpCFp7ayCJnsJRWbsNWl9ofkj4Ai8uzwKkdIdBdJHaeQ2sB10T4GckQUfBAZ4cx0vvKzC1k
adwsEtaECzG1KTqBCfySq80nZQ7v0JhPd+HKVloKQrP4R3ckFDzAlHLEI6VeepndQyRhNZQvVQvZ
WYwTALn3yinGhRYLbVgn28RGr7cW/HK3AfD5ei2jaIf4ag0HSgNXL1lZdMy01R4sdXaWfbol6DZS
hJEHYMp2wRX+u6dchXm0MZjAR1qjnnzGB2oDAZorseUPmRG89Ep7lWxX9ndY/Wqne1uU76zsvHqy
Ley/qad9v//qVBokaPMiJJ8JaMmjtLLjFRRpcbC9kWpm4ZjZr2WYS11gdhYkaZLMyGyK/9BrIoDN
VqRTfoVoGaWF20B9vkKXIh07i3QixRIw08IgrRppiS3ptJYZsZ7rqSoao8qrvOyfBqvesGrhABKy
rQ1ywx0G4yPW8pfnD7H4prOwRnsl35bgHzqMDoM97bdggP1lENZalrCUtt2gOHdxs6PJJq6meA5N
Znl6r8rgVfESKLlMqhAxRvZL6L/8lT25FDDZWazyYmg+S9OX892vXASTf4sSTqBUKl0ryPUZuLTb
NXH2DaApwcTwt8RoSCtflFooGdz6O3fv6hNR2uVTnuhds8/uNFrdT+8IJn8mv7MLQK36eG3O8e/n
n26pasXO4o/ngv5SshiNVkSDty8n6B2icXFi8c+oUvoeMmB7T4GGkJqolXaFLLEirszzwpHAzIJT
KNHiKJUYO5JZLVEQCbS1rIhZmMU5aq8eqlDkpyVZ65DaZI1RF1H6IOVCK61ES06xWimeDo6/wpnQ
+pSBnMCWOfBy+Umrme4i6YZi2QYtMlxbVXLl495e7UFUvJ2Odx+XZYKxDv/ZrqSW6r3TXFu5tSkZ
jQcLttNyqLFGA0UVrbqCNyv3P5nj7uGZ6PRabZioQFjgKxrgtuOU6Ezf8nTBWlkK0+p+9GyzeDXG
URmx0yYrdRBSnEZrjNHMtcgg0S+EQ+e23AUH9q1U4q1v8Iao/BuitVyXXfpY3J9hOY8DH76nSCdJ
aTcZDIeKK6pFCCU7uSfkFDzzZJtn4CTrNE7/vVRuiezQwTQMZZor3Z09SQNsAJyn9AofKPrYUwoq
OIDrC4XeEYRaRXqQ6Gz4DkqnB6WCEKKZB0gOiJLZV2Y/ySbJYBuT4e/GhaVHBFwLFPHUpDl4NUAh
e++UFZrIQO5Lfj7X1MKxP4e+QU8dOj8c5rpROB0yCQalo0GkNS+e9ooqndEbrE7qlF1t1nb6Ut3g
lsvfLb0JaiBEJIYEe9vKZN+4UvjOsIhRacXHIejrgAvIvyl0g6GMr4lybhRarb70Wm7A0MXy5fPK
yy/ko7cnvHuSHHaU2TDdWKj96HQab8CBd18oEG2UaatSgQS3hGNxyLfhdmXEpQU2y+Mioods2zRi
7kE8VdiHhD3KB8Y1/AoQHNWrPimsPJDIlEgTWaB0Vvb7UsLPzMIryeTQ+5i+M8xstGQX2ZlicUcN
Vp/aeW3jLpWybiXZu/n0m2DkqRyD0AaBBtJ2hNLsd9zA21cb8YXhAdsdiF1r9SHEvNQSxqJme2oV
NlHgd0lfKcB/3xmoKUUqeXDRi4E/IdLpndgdGuTl9dqaX/jstxTm7jGF1oNYVC9SzvhNvI0XNLZQ
BSp/4Tr2CaIyu88TyPXKg8WcO4v9Kl5Xvv3SsLOcj5LIvC6nb1+qyWn4GdUcQc2fQj2YLmqDYy1E
AdRTy7XFNkWtB3F0zmoIkxoVP2DanRGn9m+XOTfFMUIfMJaPXKNib6HdINfw5fJV6bLykktjziIo
DVmuMGYwt8NR2uNSnlS6/6sFs0tuQNmvZeajRESM4JfDb4NgpYi9NCj7Z9juQMCdRKyAHes/KO4q
BZAdgbfZyitNe/PRNM5urTVsSIWyxTRylJzwMr31Trkebdkz+Qbzb+r6fJil1TEdhneLsu+h7cDH
PDboEAu4kBOwU/BhxVBDP1QSoY6YuzhJ+nBluKV869Y0vxvPFSCWQoYYD/wtKATsIO1wLbbhHhJt
QAZdSrNyRjuwQDj6qUzazG1aR8tKrV985O3PX3kpw7xdFu+eATyvEexkLJbuh1PdLS6GzFt4CEFC
NyDLk/8wdn4qd/6RP/3dgLdT8G5AOJzEPHTEkNLupG/JvTSdjIF4WERKMvebfqXPQQPpH4X/5bm5
Sr0/H3aptnhL7++G9VMB5uMiVtC+PWeneprj6iXed2pijT+S7Z1TA+ah9CbTolHmcTMt9lBGMZ+P
vrA5bleZu8FrF9JXbgztQgG2El178otrU3Erm2PpXn/7tHe/XnRSUfcZlhFv0HZtBRo0NeSp8D+i
6O9/fn6S5qiN2pQj5itn2e1K8GBD3gqQd2NCqMMb2h5vhLmEcbDDAkQJJ0Lc7aEWeUg+ClZGkVbp
9uSr+yrYtaik+TWwuFPXmfAeAeJmRDM7wEMG2/6HuUJoNbfFLwjAdK/QAKE3/jFZWeJLkz+LTFk4
eiCP41EBQNGiS7BylixkbdQsJBFNA/p8hZ/luTc312MBjm0n7510VZhWUYPxfOUstVJvONa7iQYF
OIGS/xT5voMTvYOslU5zcmiBo+tq6QUiLPyF24p7VvZeeDWWcaSgjLMDfBaXhG2mE+ivhitti6Wr
9626ffcwo0T4bFFhpQ0aAMJYX75CKrEO7VyZV38zSrX3tUAvVnbNEnjoVmK4G44YgkqEUDS2jRxo
AS4eo+7roNbrvHqAw5sC0Q8ZFhg2BLW0dOutrO2lFIqcvvjdsPFQsYQw4Ms29nTRoGWaNINAiXY+
5JA30qndNAa1od/pC3SiDoTKHsvvauN/QArHolEB4HWO02FsZyfbct9r7ob1Vrb6lKY82HXkdHDd
PRlbtXBdD2oshvothvBWDdgPDbhdSJLojPkro/BLw0x/vxumAUfaC0mKcmIeEDk/auEwTmwhRq1F
wrcLiTkhFLdkb3FArtcQ9gyB1xZr1Eay97I91zQksgGxhMILnEhNMsBiBYC4jr6EBG59LVTRYjCv
6x2cSevwJUf3C2I3RwJgJgZy1qP/BRG6BLIOKa5/bp82agEjV4gBmaGoT0JJkdalkO0l6c8YTViI
d3GMGXpXSZB5gHgBPeyHjzK8lPAV4OEy3lEGTLnksWlzGTJCUIExwvg1KvYReKaQYdFdvlQJtkWZ
GU4rz7ftLQo8+lLT5eNuCnOokVJNV+Fa881CYCRXiS8o35fn2qYbI4HhqjJCG/R1ZbSlDzbL+JIm
hnURNHKdkvjqoSBE9BpgLtCnhk9bpfXpge/NahvzMoGadWE1RCyjCxMDZxHS+vNnmF7s0QvPoixZ
lwKXuXiEZhJCi3Am6AINRnSRrgywdE0mZwEXfpuweRowpaXeqoMWmTA22dZm+0VorPUdnqZbaWzQ
Gzi6rwGflvppJP3nZ2RhtlmmsD8BWBvK97t+Q23Cs2dDyMXm9doAV2TYpMbzGVwKd+TsYhr7Mexe
BFATOnq4cINrMV4PW+RA7waYsoZTASLcFT5rUCLUbQZG690AvPdfgzjKTM2YedcoAS5udfnBAhwa
8CiXg77y/Oke92zgVzR7Op6uYW+SIiqGojVKFkf/0ClcAjU20jK4EEKvJoYAWAcdGugSyQVr06NJ
RhZs7DMIUUIWHOW0RI1KJ0CFnYsgu0HZGbxMmVF2QwF242oBQFRTDPCPc4D1COt3lvlMMO1oUxX5
2/PXmDyfHq7T2SUcfNCCbaDI4kBXuNoy74LJnNt9iB6gyiQffOYIaA7CMcHBU7uc1pyBLKYgqKOM
Ly5Q8wAkQh9oZd9Oe+O/9szEev5zdRVpHUaNi9UlDp+leGmgi/78LR/mJvjh2TkRiFkW9nD0c2Bq
7VJ2ic4llV5bzqqkFy7ItKTUng80/eCjN5gC0l2YS0LUCeseb1AFoOpA3RsqR1oobCA3Z8T+tup/
no/zOJ7ijaawczcQFLF4mK5ib6BZs88+C7t78Y4wgfsU38Zr+xGtfBF62tiPXmgWSQEkh4Moh5lj
jWpXOrHlK7EqqqMiIdvgAafBzaiVIW21yV9iE0WS17W043GswSvOImiLjihURzF0eWCguAOsNIrC
3odwSk3osn0zn/C7dNl1GP/St5vFU6oM+pCbXrVTiD1uutqo9qavx6i8QVfNCNR3SN8ovbbWnloa
bxZLYdAwdO6A8RjUHCX5Ap1RZ41a9rjrhMmbRSdWJBoOwoco8QOkMuygAyOHZq/RyA+fr8BpRT9a
GLO44UOyGXQtLMA4/mC6X9yxsDpS9duV8snj4C9Ic8ZOwGZ1500nTatndm+W+8SGw4Ua6ijWbdpN
rWVqt4d7iebbUDbuNmGxku3dyo8P3mxOyOFauEyGDCIivsobDEpImaPl0TUiKO5y5gghUgp6znJs
QmGZQ70q1iqonr17MKdptGEDFa0C0jXo5A6TQYwiqMGeOTyf9MfVCczKLL4IXVjkbodZL4BZ13kF
ad8vyKVD+WCXbqQjrbbb1khUmHutDLjwmcVZnIEufikW4CA72XV0og9GrQM0xoXtaLhnYFQkCy0+
flcbwXuyltdMK+jR/M9CzoD7RkRNQxaae4zM6WvD0MEGb+Mvg9qcsFNE0MhzaYwQWyg8dsfaSmzm
FZAgNXJAEDZzc1BLhbPjzxQ1AtIQLmvl6KV9Kc6CjBBA/LKY0kKOgZbtJTMmjTZIVm360PY3/srF
dOEg/S82QTS4hFTgkhz1tDJADC7uzOcL4nGhAytwFligwEHXYYC0B/ZH4TucNKITQynl3mXek8GA
gUOYqU0LOQ6Fg5t6efbYk0QdcVMRXtruQptQWYp3zR4sywamy0eqNkZW836q37DWgClU4OrAGtmw
mK5MbrKeOD9/7sWJn8Ur1nO9YZiiLYxmUAzyjFCnLeB9DfH0dyPMWQFJyOR5IaVTUevbTSY9CXly
xkkztYVMa9UATHJdpSY/Lj0IEDb5MwGIiy6OxKzDdwCPVWvfhD2ucqfaSvXIGo/+1T3XO4BJ889s
ZV8uHFdz5hI8j2HtRoZTraOwqVSGJRhAM79X66DTAnqw7ef8JAhfQ50DpwokB7CkXn20mfMtqSKo
yb9WvtBCMJvzkEI3gJ4Igcg+eUJiq0MgHkIxMW/AqxwORlYgOfQZAsh0Z+N01tkDrGnQJjXLlW25
NP60Xe+SNjhqsGQBwW4HFavuJz63thsr7VprZQrJjyZwFloojxygDk2Qzrjv9+5na3XQED3wL93J
szv4oBjQygaHNxwV/uv5hC6k1XORFxcWDaQIpyWnbaCpBcMxdOszC6Jt0Jn7m2Illvk83EAcwSdy
TBmu7V/xxmdXTvmlyZqFA3HgYCle4nfdboQlYSW3xM6HK0C0dnAuDDDnMOSklEt5L0KDAm5+u/Qi
Hj1Ubxzp2CquQ9mEkWrJnri4a0jXhZA/JzRU8BWDApNEOjAGUav+WDCFChFMGA3C1JqGbira+RQ4
n7vs4nOXtDk+XwILS/pWMrtb0hQ9tgE3zSPQTS/YMNti9f7/GCMMy+Fpau9+mxA5OuldTKG3G67h
IbsyaE9CIn38jPZr1/ilODpnDMSlBLMzmJA6vsVq4LdvhLfeimw6hwUZysdwrvQ3xR7np+jBmGxl
9S3EUn4WCCBGMjYkiVmrLfRdshf4bZrNF2wq/u6jzCLB4ELDmuyQ3wgSSmwkp4Cvw341wsrPL10+
efrPD1NBTbfno2FqqA6lDIHbtoO6sAz8ORQwTy6cHXQIKDX1Sgx4DBTAQpgFAUiHF/DgwdEjEFvq
i9t2IOCHsmf5RxeaUTqqoA6giSujPSyIYLBZZBjqVGjhhoIONa5/gJStJE4LG2UOqBfJviopwkV0
5iu5Hq4EbAm5K8fBUHEFU88snKBzTH2WtKXURQKOFzsHXoUDxy2w60t6EDbA0NjcMVXzPcSN+UzO
FRJsF14PVB8AMyD7r+IGWlmyYK3h1x43c1EfmybibveiyyR2Ujh1DYAjS3XSpo0IhUn3km8aBy0Z
BYUtHa5IO97szMYkVOR/KgvkFPf+fBcsROA5Dj9wObGmOtwgywEWRgoY1l0LjX3siee/v7CJ5zh6
2OlVQUFkKMHIjEPsIJIiEwf39PzHH+uyYPpmIaLJ2hoHCH59jD8Cx683vWsIH21xdWkVbkcxoDqN
L6+11ZaKLXMY/EDwMPUlelyJwPMZNfEYhrlcUtboK+hBBkgvI1ElwaFS4qu/1qldCiTcLJAQNU9G
1dQ1LbqvT6bUO1pveb2wQrgPQSDBbMpX9wPX++dz+pjviDmdbe2aEFwmE/CSoTMC+9hLcnYSdMgQ
qeWm03s5v6ApisoWf+h/vPf+M9hXUKW5Vofn4z+u2EMycVbf7D3YjHuQhXJ6nbw212bn2cwOrUqV
0zIntFFx/eYBKEtPpBr/ZVY4h5rzFWqHwlRHmQBt3CazBT065psALcpaId7JTX2sDXel/PkYVYA3
nG16GnaUYt4ieFL6tdWRy2/rS2GEp2DLffWOa2WOb2YW4Ibo/RieEu7+L5hZ01d8kP/OIeVS1TEj
G+AkB0PLpKA631gjXNtjecwUf9ASyCcVw99l8nNkOQUJb4mKkW35DDzotPbsxu+9dKVfn6+UhcOC
nW3+vGhcoaqwUNwOFmNwi4Kqxwmcu2GtcboUneegcWhMQSGt5PChVPZltOgXMpITwz0wr1N2igoS
EOoD0OPg2mFf2OH0sYyPFFeHZmU3LiSscxw5nECLFoaCLLw4wlaGVPU2q9qVo3CpSjHHiScuF0Ly
Ea8HD0hYbVjphaR13IlYi5HUWtJb8cUtDnxx7VJ1BJsu14qTOMDM4zWD3zDMu9IExkRWL9iNC9XF
Dmr9LUSu7Rb1DtymOKfl5IC1eqODMy9h0ughCskmL2FvD3e/dmWVLZwwt7e7O0IzPg1w/0GeNe5r
74WpT5MYd6Az0EcJV77CUpI9x5nzOdExFER+HfLqXxizRhGsx7VYjrfIC5Tny3kpyZ4DzrOKb4Sq
qZFkN8KxYdhvyn+h0a7nzESCNvYPK0Xw/oDreEG9V7CxhwY4HAPhLg9aM5ftc2ntWL1lHw+CxBxj
3qQiB21opMZktOEGUKlIeAxciuZUDHseCtqEDwe6V3ZPg+EVhJBaM8ph1LMdnxsMAAw+ZLDGSk3j
SagGIqQDIKSkGe4T9ncexjqk+kK40MMPHFKCkqglGSn7AK0Rr40EMVMjoAB1rFUJrxUrHuxV6d8k
OKwUbM7YeBsKqJt1gcywdhpsy6JXG08F20GjQXIVa4dkP55/j4V7+40XcLeu4mqUuDxH55hUyjNv
/27t1IYFpvH81xc2NjOv37JwbKPcEnGY+ybrd9db2dQL+dwNnnL31FAS9IrEw6cbkz0K8fCAhFGi
7K1KVC2cH3MM+MjDdjJlcd3sQotz1eSltRmb0pCxw5FiLQWYrmCP1t8s42l6eK8JLYqErQ7NEzmS
c4syEyvUXR3VOukQr2y5hVvM7Y5wN1k8LCOpEn4ozsiApBK/C6Uvw2Xn+Rde6grOkdtS5lUkVhEW
EK5/ewqqkVCpQxqVmKUFVNIG5XMNK7400ytwy3Z9LY3osoq6WgiLc0g3LZa1z2Y+Sp/w11KQxbFX
ePM4AXj8U2NCUgJj1HwNsGLpXVi5TCx1XuYA7SyCJ4bIYVXHVqu7RmXA+vgSbBJNVDlD1CHFI34P
jvCX64SeJVLDQKKqkmKLdna/F+1oC0gReyBOMANX4CF0GE7PP+XCZr3lB3frxC+zNkxELHo2hvA/
IFMhd3n+y0tB/4Y4uPvpvq5qRvQQ9Kmm2UZMhUqqD/yLuxcYqIlxvcZUgpK5Lz3Ja8WIFrLLqBwB
ZklS4YpaOznLwG/1Z+VpFjbe7U5w9zQuNFeh7Y/7VK12WnVqtsn2NyzVwHsSzXbrr6TbS0tzGv1u
lMgv8qyi8dlKKnJIGuZifaa1BRxP4VBesomVVv3KJly6Id42591YHQvbALTnJyUC1gZJxQbuR3Zg
Yw6KFrcyyGN4iCDd2rN3g8BYjJKECWGXWrRWGdMgnhZtYVSpAnFogC1UbkCjN7xzbIQv8FK1fEke
cKWQVp5gqXEzB2QDAQSgw/SawGyAlwb/dwAOwEZV1mKy9Dgk325rd684iGFLlvD2diLYWEFXHDby
kVrpFGg+td34K6fiUhFrDrguRyjmCj1mkjAr2b19MnBqbNDZoD0yqNF+DTe19D6z0DESYywxNIJz
XWnAbeRQEwis4FAe12A60w89OMPm+GrOdWH4JGAA3q5kZMfHfrsGDF/66VnuULdwIQsz/DQjvDDs
tXV1JgKjfJ/7K/XqhQ16+zp3H7tghEYgegwwUEZzcqGpIgGRVYDBpvDuytm7dM+/lTv+N2fntRs7
lmTRLyJAb15p02dKStkXQleG3nt+/Sz1zEO3+qoEzFMDha5KJZMnTsSOiL3+7UPmtUwF6isefuFh
rDdUr3HumGikO2gq2XKSKDA67IYiqAL4TjSfsuXihpxA9fitW/eT1vF9ThqCtrJOEn8D4DtshYCm
GfmBsUcDv7vMnsQH062EhyqZ3HQOhv7JXDY6jgLF0fRH2u3UPvVROGA+9f5LAP7KcP721nwTcZcw
gQw08Qetd6Mr7KuT7CU3gRRoms0+xS8CxI+P/iu5+7dH38Y6ROKJkqlfHrVq2y57EaBYj5/gqr80
5mKrwyaJK+o7N6V/Gcu7ytwswt6Yr+JrOdlJ9tus5N/XEAzr+9i0UBpGJFtoBNokX4ao9ZPnBJar
ZeibUfMTBaaOckwUeFO2TlKRPuDuV0hbYAd1eixENjD3YRn/8k7+cLC+T0oPdRVbYcMfIyylM/Ss
O8nYnBvsdWLFGf8ytPNDhi5+izxUqyCKYkJcbWzWlXaXdtvEaD2/XAU/5LTi18f+2287rBl23zXf
oRzYRpIaW8AdN9Z+66D9kCGI32IP4DZIrl8XDYvPQX1Y7XGvnEaHLWePMRfkj38+CD+EZ/ErE/u3
byFYTI4WJh8z+sMrztL213qCePitofVTbv59LJjZ0VGFj0wXAEOuS3S3OPk52+mu8VS8jo/yk4Hd
DPZO0VFyclC6INTcCIeV35pDP70D3wqcRKrzchi/vh5jIdm8xZbdigu3Tn9pz/wQwP9rKDiFWRcn
X1+PjfzmRDrgmLSefzkmPyWt4rf40a0R5FqBNN/MCA729FD65h3W75452YO77gCkXhckTO0m3/zz
+/B3QwUD0sR/vhDDGq9V9VUvy5NrEhg20qYS7Jzt09Se6dHImzZ1dZiVQXaB292ell8++YcZO8CC
//nJkKjFpJL55PmNfbu8dSFv6XSLvShQz7kvOOkDrhh8U+uYXTNsrki9vN/SlL9v8vC9v0ULK4ms
JcO5gnZV9ALzdLf6qhMSIO+iTeguz1mwHIcjw6UuyzvlrXCztjYu2Md0r/vVZgAyZ8cfv/wGf2+d
md/HaaPYUmNZIXJNTumW/rhfbzofhmbQ7X4zffnxd/4WX1pJBaKrMbtXnKynEqZd4owHjuJD6DYO
dsmH0Nc81WfJWGP66Zfj8veYaX4fopXLFVoSDLmDmcifQs/QnrlgNQx4+5+f3N+Pu2l9BdN/i2aQ
mZq40nlw1jlmGbM7/Dbq+EMCY1rfAkk24QObqhRs5UF+RQTnZDz2b4qPXlYfxktzTO55Rb0kqC7V
QW43eeLkO+1ZPiy/PLofCizz+wyt0eAS/K+B4BaPg1fcgsFWsH0AOf41mZz5wwTi+Zsg/4O+YFrf
As/SrU3canRORoZoofw6NVP37+LF6Gww9Ohcbzhld4/Tbtrpv+qyf6/+ze9DtrMhiOHy9Ur2T8VD
wxoH6eib7gJ43/aeuM/8X9dqv77Gf2d/5veh2rFWpLWZmXgYbgVMUmwjmLlZy2NDmPul9v7py3yL
J4O5jNKa9PRizWLYmDLE1i5r2l+u7R/qUPP7JKzZgMpLJd7H6BWPKMEbHTzcIude+m1q46dwbH4L
ENBelngYGvFg3EW3tF/T6/SpPjDKA6YgSVi9ZpdQuiw7GNluntuLWx5/Zeb8PTs3v4/EZmr6f/NQ
K0XArvVX41wElldiRJD5Ruq1bvPLsfohYnyfgO2kOc1XdWBQCTF8FTt70U/mIAH9/c1M4e8ZFgim
/4xJRmq00SJ/tc5DH9PuVnCXGH/bglEeoXRabCHTX6rJH1+K70UNMKG1Nwh/xnQ3J27YvgIWdQwM
8IfoWXgS5qfkN2/Tvyc+SHL/+a3U0NJyNWKAtUxchU3TetsX74Plz4Y/d7n7/wrn32dY1UIyNTFs
lEMoxdKrntaFk88pXkDtFA92XVij/c8f9FO8+z6/OsZyGEn1sB5i0IDM42YphJOnPHQHZgkLF+tv
V8HIs2rsqtyqqzuOz2Ubu8pvp+2n6/j7PKthml1upON6GMPdVO3Bvtolvi6lJ7IoiOlv2LIiGTS7
ZN4W4XZ5I+wP0UeRH+pC/OX1+Vc78i9R8fvMa9gbhYUvP3a17ZU9QVuqU3dan0XDi5VDOntriAOb
uZ6G+pT1L0sTkjSojlQ9FQCrm8oZ8+Z+mktHFdncbErYtsZtmm8UnJmtOfLaofEKpXGKcIPSgXlr
TkkW6JgNS8VermuvSF8nOlGljEWg6MnJtTPel8H/f/7E3+JZIipJM2c8YWEf7uTP8sp0xc5wFj8/
tRvpprqWmX2X3v/yaT+c+u825ok1lVI5wv4YnGgjYoY6efR9/ejLPAv3uvgVrReLb1yt7V8Oy99d
gwzT+Jb8VFJoSgCosElm+1u+dh1KUlme5Qibwvy+09nRiC6qhrHWei1TLYCEbutl5uVJedCN9dw0
V2xJABVwBDAk1nUvUphWiO0CFDAGm8Pi1mplj1IJEWG2jdhTh9PS67+cwX/Nnv3t9fsWKE0j61dD
mWAAhT12E7RTVtVftU2WGigRV5PVl67jXCLRDPISyPF7Jpzqqn3HHNyO8rc1ex0qKViiDzN/LCUE
re2kCnarbvr0UUjPA+7geEZbd2EWZKj6CU4WWjrtC065jrd3x+RUmLuN9KjTyBG18qxWQV0LtiBC
dv7A5cQBJu7KsWAX5dPc5sdRCHLL6wBlLPzncMSxlPLIloJjtJ7OCu9U/dIi/WE0CSOM/wy3QmI0
Wa9hhiyiBUiucCttShfB9qHZxgysCb80NX+I6sa3qJ7qiz40mrocTCbRVYyo7QgMRlSxmr1crfH5
nw/HD8uq5vdp5IQXKp80fLFHdzrCTbH87LMNGN7UNnLA3dvZ9AdXyXSGID0YT6PkQbTSDFt2qqm2
5UOGeOnfCl/oo24zxs7QIWbiozGeehxDzF9eyJ8uhe9DzAMIU9gQHCgCclb+wYp9r55XT/yyIsqe
IH/2LMKzZOJIqftbofHDvpf5fYRZC/VejOZURBKuGZTvbtSV5gK7fvo5eaxNN6rPq3Sd6reh88Wb
JnQW057NJ1Wa7a6vHmV2E1n9ehvC1VXoWomJDy57WZw4dwtEP+2YxvovFftPJcn3kehUZh9aUEgR
pW7XRKtvpTwT3AmxWZC8Lnq22NpnUrp9FpvfJJEf3tDvA9Iw6+s5E/lI/Phucz/a6pvu8lt5+lOV
930SOl3KLiu/5vtHNhMCqm/5pNU84e34R70ik2OCj4PkftlrV+um/Bxv29xZLxLW40G1/63L9YNq
bOrfAvmiK1aVd1+H/Ubfpc+whoL0KG0lN9uN+/xcHFE+BLzfineVP+Wfz6Qm/2sy7S/x97/mqE2V
sQ5I5Ye4SK+qaN2Iy1MtZH/KcbgBUd4bTIXEki1lTBWteBRIw5Mi3SZatGuTzm278lg1kSsTBcub
JbyYiV+1NyOYZA2OXpk5DW0H0Im2AvUpmudLiLdzUizvcTjs+mg5tVqxMSu682kN/SfFeFnGgDvr
SIBaik0rdIoGDGXS7tewR4WZvCiPvAmHzxxqcMiOrNjfCpK12K2lYz9S+TQQ3WZWXfgBtilvy+KQ
D81xsu4atiQVcctMm9eXZszO21kKvX42HUF+5cpz+3DyB7N6HZKtqI2OxNfVzOc0VRnJgTkh2uHw
p6igwOT582LVTml8Rp21MefOyVa5cblust6v50ex8IUeTb0y29TJI2wRsjGx5eUSq3lhK1J9igoY
5uYyMeeUTLW/9pkHandHsmS2W3BZO1XTX8Io38PtfBzT3LWy8h76eVCr6nNs5c7cFX/ieTr3c7yV
rGCo8T3tS3HT95bNpoDcpYc6aTFSUjmFi5yWOCipSTnYXaURuIDPlys8Byyu5OcsCwp5l0bvVTe4
Kg5AoqnacWoSfUvbGNlxVUdWOYZa7G+aSX/pTOVktVYatMagF55R6OnbWMjNn6FqCmxZGggRpTXz
BHHTAuokzKUbQVfcChFEj6LpDJunuNhja/D/HGXdW9TR1hSCFxvyXmlhcS20T7HeRk9aVT6mxUuf
9+NBy7RAmjW3GjNzk6vLi9Qt+aZStO4pjvGkttTyc62aYJ06/CW9tL8L4/M03Lf6OY47RwClUftL
j53kuIElQEZvlPElbp0stDwlCjLJScPdUhYgIgoQi6Y10KHZtjHA1pusWdjReg9VW04uCnu48T6N
tkW66evd3J47UuE4Cx1lqN0Qu6fZxjMvnmyxd/Gm5dWNicO6WwjBjE91nxzU4SAuzqDeYCyeqxsK
UQzgTOF2nA9xx0gLsPvWQcA2PEi+ihNmD+J6hLFRTExJtqLbSnYoLPtcbI4hpiEFfRSs0C7Ax28t
gI0LmxxVfZqyu5r31nhaRBBjDRTPO80cDlX7UTQfM2dObYGKyK/1zEuijLddHwdmpj7SrmO1yqAk
EWY3UVPG/cQYm08w1mnrwO6+keprqV7W8FpNcrU1SvGM2cg5b6VjK7deA+Vru/TR4yCZfqSjJ663
mXQq2Aibp5c1q/Z8jWWiNylg3NM9hM3qjFa/X8QIrwlrNymhte1L+U5Z1FuYtsrVDKduU4DCFWJX
UOZ8r6WIEhzeuigBNpUYWfFqqDSwWryeUruuREfNH5UmduclvWJSOi385jFo2sbwq+Y0rmvjmIa4
NRSvGAtvzgCttH4xr49jw2Y3qLfREshF7Tk6Dc852O7FKM7jBENXwE8qHpHKE6w0QMMIEY2s3hN4
VbQ88SnP2LYEpDNdZyn1W2N1K01xKqPjRxKbrdS4peyJX0tSuL5Uh1IoI/xLj4LhjqgqIpbRHtQo
9+u/o0KFnA+lBiVAtoI00Sy/Ebtqo8S4d1h6/dzU6qWWl/BQRHfTdB6ajz5tbcjD/RJkzdXkV9cT
1KLeZWCf01HolWMMotMpe13YJGYZuuVwWrFwNZPmIMT5tkDsj8SscNrEuobAhd2R21AR9Du57+AF
CNmOBzwFTX5EebIib+jt9gCEXDmLSNfGZezxMGXlJ85vxNEW8hfWi03rDuKKOP7RrVCzBcY1XnIr
EJcN5BGtt1Pd6XNH+sO/2azbtHdqgCSmLU2OxCgjDQHFHnHk15PTBL+oOoirHRW3lXRJ8LwqvZ4C
Jmp8U9r34Y2wfsYFu23lm1TgewEzxMCsNhui+7GNN0Kab/U4v+/TBkParJKDrtjFNDqargjMMTZ8
hfU1zYIAPOtBx301KDJm95nTDe3sZDjwYlGqcaVpRMEvK8d9pFyJ5MkCTmnBsuhFo5UQaXuL+kot
J7wbjNrRtE0sAn0vq5pPiPr+2JRG8ke6axN/1rwwZ0lOd+Sv9izzlkWgGEbAFhUG2rPhSHpi8/J4
Uac6QsUESsICT3SZNNldjd4WTFCKxrEDUGRGBNF1W3zmK6Yo7Evc1rAsMugJ217PnL6CUZeW07Pa
Dee5Bw0BkQLpY/HK/ABKLpOxK4NkN3qDtKsVT4i9RqFnjKtNz+ealhNPSY+dDE/tNclOHXa0GWXR
xPLisVy3SkYtqX4oIiv6qrtUp1S8L1bBrlAC+p2he1JHi6W9xzoq0LpDpLpRzEJdM9xo1akevQ7L
LhUhADBqARarv1tvRgZ80v6WHcYybCHnlR5QFtPwhgS6gHq/LMSjcvZ1drY7eXD6ZQZY7Q7ii5m+
G5A9esoYP/kYTIIEK6gVcYqBF4ZmoWFI28pSHFn2Jcmz2msb3WvVTvkKFbY+HqtyTzcqKk764rWY
baNQq3ZlOHVNnHsW5rtivVYULergjuFWZhlsCMp+Y0H+RON7WqM9/UeVw7HGr9C3fFO2DpbeHMny
4PZOKPmG1HtDUxCH0uW2XrRtxC9aR+JZpQrN66Q/pOCOyralHUV7zlGb1bPWeZfi2uFFYscVs2Rn
3UQ3kmIv1fVX8yVuvaRceWlTR9HlTdTle6yoduPXw0fRNafMHyCENisojcofCfQ1vwXKTT/POwwv
HKkZ3HI55XTpx8a4tL1j9bs87l15boJlGEunaZuDhg6gQ9JWlebc9AdZuAuVfN/JrwCkyyVkrb0f
L0oiXFg5cRoMQnGZvA4GmpKw0wXwpw0Wk/Mk2erspGZ6nOZGITyVOozOqt0PslE51rqQWUkbOXoa
DCSjQTVIqsSOZI+kLJYNfynm4s86cuGnhuKmhc/wMmbIVhWoke4v6oALU+cOq2IPqP+IluLRqDm/
2ZZLwFDZvq7WnbqYvlxSVsp6EDfTeZ6e6Bfbjdo5It6BbTG5MgzGpVKdWDtYucZcdrnsrbUBT4wX
Bxdbot/VU+ezkQg/EposWoAlFOCTxfipDI1ACF9FJAPUNnu1dpZxA+U0sCIZ8OnXy8wiUFiqtnnT
toFWhLvaMj8XJVLcMRUuRbkNa/FVSuFXJfzU2tgEcj3xxFDm73vaTmtg3jFIrmmmbRl7Br4bspC1
fVmWObBa/JHGh8J6kcWHfn1QF9I6r85vVngrUu8vgDvwdw+3MZ6VpAKOrKe3k6x8jCxGOSIgFHzf
BqbSinOT1MdqtGRbKYWtXvPGCu3GGH25CsQifVONxoutHgvdr7ZitQKPB87alro35Xpqs3Y+w5mK
9k1ZTIdJ74AJln28jZd5N2K4bbMFeztW0lHvl3ijiONzxR2+YWnRCqr2VVpTr0ytj3mGsVqlzqg/
pDrpOyP76OzJBbQ7UE6p+JOlFCZjATRwwiplbNwuZ3xrGXZks9smFPallG7iOgzAjD5g37dXVSFY
JlKcsUw+FQtL5QhGnwbU3jBfxMUgSeO106GwEy2ZkqjKE5fzXmG6uGsPa/qSWM+iRqg4GZkV2xkH
vhyBeoIoyLwakanTOk9oCCXjjD8N7e59t87gnVnFshNriA9zb27aUDnXRnvQaLpFdbFfZwu7LoqB
NvTzKHUrqeTx1eJG7Ssa5etymKPCT9bE0ZZHUdVf6pkyTSr3hcSBQnFNtY+0e47JkPqiBqfOJoDX
aJq3Dt1ZTnpHVPxY/tPR6zWV8k6QbmtcR9rpHibqoVDzy9xHbBqY/JcAJZ0GPkHuFtze84WkTXns
2up5UaxN1WUPZTw9yOgzs3xphsNcxh9wL2CGQoyDLTYuIfci/ZtCwJfGDutrBFFU4g2862GJcBYy
L6tPRNiq8uRun9GElvzFCor8zqIcINf4OrtqvesteSOVMN+4/ZuJtwSC+NUYmm2TEHYbzV0EJkOl
10m86os7pGwOqdKHnA9P2vTOS+hSjxE/nLAovDZO3TCb3bB50w1w48pHNXqr0RwWErluSg6SItpC
/6Gbgi1BpS7vFfOmSNzCwJEcqbvCv2FGS1XKZ0VLL1YowXQSsu3COkmjL8Q4WqhT5cr60xrnu8Ws
7puE6YGu2MiiU4gYWrNEk2uuYe0M8kTlLY1cYmufvagGD8lJWMNIeXLDpk48NbmGrKWWT7Himjhf
iMLBFDfFHxqMreZEWIaXz5PypJlbsoR1DrIOJUPaJRPwpC7eGZavNdzUlCl7bR4u62QeI5wm2DcS
u9IVaPf2PSkthqmj7ozYQPUZnqnkRP37vMLEgm6mPIVLkAJraNmzTorIk9OT2rzqrC+ZYwpQktJu
9EX9mKHcYoIJp63P/MbY6dWJ6Nlyw4zpQcGXTryRMZacOT9175oipCcYj6rpWuZLhBdNCxlb3mr0
IMPX5T5mMKH58h8uZN9YH2ZW+rrc6RGdoIxI25oD1ZxCxdfCo2kBKHKodGoyvl5wB+PUKwWxaJ/3
uN2u1skkC1azxpMwUkIQHtrMlbIBchEhmyy7K6JtRMWlWJkXUS3IGcdapKd2u5SIvr1bL9ERh7ig
66ko5n4n9LFvSXhmJl9CQgIkqvGi/iOExprki9+MFTGuspM2GKOg1XKcIO9bFXOaoJA8Iw/5Eu0+
zSO3ShVy48TVxfk8VcZWi+i3q8q7GOHiVLQbrvaLMKm+kPshDovzU8j+Rlvm20X0FH1XFZ8GoWcu
KTs8Cbk0TLcyk5W2yb4znZzt0LwY6nZkuL5aXrv6orL1Udr0l3pIP0SA3Cb7zkYvX+zyA9KD3VT6
Q9Ft5fjUC0/QvQNhgvdmsl2PCxtP3+xd+LemdZRyMqNwb3HVjhVLamldoZNVWvL+ZQ1JtWwYw01c
TdOz1ojzsxo2HVKlOag7Qah8ZZqDtOw99InGiePM16FDhz2Vr8yudFp9mpy1qGwxZJ/UXd7OuylK
AtkCHaGvl1WS2ZjK/H4Zt6XUvq+6nhxJga+WGJUbRk0crI6uvVLfNsX0GUUUbvQw7TCMjaCPy9va
ZH8qNK1bcbF0e9ZjqpclhP4r3FTy4nTgqPlerrgMf8x8jIMolD4FU/KqIXxfptusOa2dU78ozRs9
woHVD2qewVVyJ3/TceZKx9Zbhq8Ezuj31aMgw8HBxg1vNzP4araYVGTqsU5Y8PMMAVqWK032UnrS
7PfVa5Xw19uqdFU7O6+dWP1aT9hyYtXKS/KdKflaFzlh6wOVQ2JYiif8KUkES0Z+3V7cSyh2dQMM
fgtvwLIuRYU15Kf+RzqrD8qzsPjAvaVAGlxJd+vOz5O7IT0OWufQOdYuPZe1FrmIFWyy4osdx0FW
nVr+ac7Xm1Hb7C4/Dum2xHpzdMo0aHC8tM5KGujAsxkqLg2vgeNGFRztBBKd6l7HjSm8HRvZGwp7
zN4S3Q+ZOpe26lFhErFasSn8Y6SZnYe0PB8atta6Tarsi6LepnoABJ5V16n/Ew+unGzD9EOIX8P1
GvVvY7Zua8lvsXGqXUq/EpkwajEJtiH5do1n1efKWAmnjLNFaGDZjkRurSs/NV+tMT3lGp7COv83
jocG6KCGM6yWzpzyamTb7E6pIyrQ2yb1uEuW1JVLvKPS+Mg0cdB08UE1D/pZqw84Zpo40DA2U7vW
mzA2VNleZDwUKBPluRu30goRPqNVj99Wo1OH79t0R5ogsO8uwjlgqdK6L6xtrT3FEguI+XSrq28G
Br0pAhOQ+olgVj6pLUxMQffU5lCUbiy+dzJ2v+Ufi/m54rMeLxrdf4Xd8srDIVPSEDiOcvGMztTH
57DeNtpdmR1b7VDhFMoIeIFTKMNNouBx6S3tVpK3JARr9V6GXg63PC9cA9Gu97BDtWW0qnTuv9YQ
cYSPR92NP7mSQhCNs3pfdiph1h8EhBbYzcORdKRmy+yNHM9t6o2El9ljUdnmHy6V7qH60Bo/aq65
vlXxH4VzD1anZ7MDS+NescZzWFQ3kF9tpeZhAqoXb60wAPwZm/d8F6O6Ke/U+CGaz3gNC+t9q5DZ
xImTJuWp7qnjKar1uGCUaQh0kS+3HsPHUlhZmYaYpG1VTNayGuVmn1t5YJQpJx5vPcuV4ouwU/GQ
LnEOPxRN9aBzS+YkYXJMMZs/aNUlWuyquAl7XvmjTjlTqvwCjASKKvbP8EoXJzIvS3ZnrStp35HO
+tieGVezDeOwVJdSuW/Ck0ZCW9EFy30ldEd5U+T7hD3rQUE8zHx0q7TcdrcVcRBz5k7mlaWuuatL
39BfhnVXCGi8QfPSZZuJxV/jVQGRI3JpsjY4v/C9jDiYRJiO0lupbhA37bzaaYmPewkIEsvwhw9O
mWB5vbqhAzqRgayXxLivy48hf9Wb7ga9nSkEpTvUvaNm/HZP/K1l+jwrrd20tAyNW4ZFLX6+zhI3
MVpEXd3MxfOSnFasNaKnrozsQrlJw6CkHo9sw7pXZxfZzTqlLTqYEijlluksxyBSjRRiiEA5/BPj
UWr2OmNHWbwfSWWJI7rTdrzvh5R7f9Ap5yViyiq4SEOkFG25JQOiWE44j8CHeBfCmY1qG2d2VC+L
RTbLD7nrole1epvyp651VHaKcG+xzmVVOlj06mgl0r6r0FH0M0MMYwnUKDDSC7VTKXNt6rltKA8m
aUXoVKsjMhHb3TSYMBZcHp+ZdlGqS5E7ehREyrtm5a6mX7PIydNt3AaDuqHJwTU8Gs4EzqG+xzc4
zfH7Eo5LedfBIK9PQ3qJu0etRMDdd8LkjewMpPnLbG0V8ZOMrhEiRydLkclj4n22ssKWucLMDI7T
NFAx7JJ3nuxFJB+x49bcTqF611cR/RO+Hw4n4Gw1u3ufqg0npY7dtA3MdNO2JC/XDvJmF32E+l4P
dytDsLFr5MH43qSkalgfsaavefHDDL94duXuzN4wuWBHgSdfLRT3gwI+2qREQVwSOcsJV2Cgo5II
6baJcjdvHzIdinxBw2OfDiSNxlboXlfTcPRkV2AU2FWOaGxKRpwhbchcp4FxymZPlR/WDyV5lEHR
CxS/jyFr8sRlvXTEgl8ffpQbla5BxCqOjJII2nuH3HpdVBNt2y6+YDbE0RygcO8LLExCcaIjML/P
qtfvcSNfJEaAkBev3EBGiPWbvJH1t2x+ai8VF0u8STA8IU0LP/T8cWISGCkrJ9SqjtKHLjM6o056
juyI/mFP3XZhWlIzniPl2KlYzWT+FPOQ5nt52vMm5A0aoaOwjte4VncSe0Y7EXtdWX1MEB+Myzi7
2CYp1JHSg0C/W0VJFhrdHWckMYYxDNtoPqrwNGErbW3VZx09JyZt3izmuYKrNdi6ie/AwyRULnOP
9rq8f+mBz4z9GuJBnG9mRooo/esqWDqvTn1xcirBDTuv67fYVovJizlus7R054lOmDjcKGNor4YZ
RBE+891NOXPCKD81yAZM6Z3T+jYavbbeNNOuvW+AgOIw/0ntGTIKqT5GTCuaXng3MFD+bHwOmRtL
TiXiUL+RLZstH3PajLue/sHgydzRH0q6kz4KFed+XPiiUPWG6MXsn2bpRr0q2BDI4033pCxBxV+k
eOuyIlXelpG0IQeBWOZQxYfJy6qIjsLIFuYJWmlsuZLRZagWeA5B9iXZEXrPkfYqJURKry/2iPWW
/BFHbt79SfIApRWyuDnfS8K+a91s3oRiQMGnf6qZ4bTPqfpeD6+IvKC27fRFJqW+y0qTl6z+mmlQ
qqBAec9P4dxsW/1IH9vOl4PKrSsMqLB+raAPziBmXwccAMwb8bOqbiklcn2jRpXdzHut4pqeqVu3
RvbWSO+Kdvul/+OgRGSTi8u/hKWvV06100MSb7COsRyt2tAfYIpLRBiK1z96uhUhWIv3OT/5xL+8
siCd3aE32/RajfBOvKNv0sG01uegme+1/C7lnYprXLjxeJ1u1W1fn2olMBY3nH3UEgbCgAHgXl0w
3Ugtw+nCGChoxW0j+bxvxvwycC1Eh17zjNAZoiCsSxckbDXdrTGWB3uruUMqnt6GqHGqJ1W942cX
OzfH4lsPxtZHqp5Yefiz6vs0BGsAmhmXv4akRmj41ZYHjfZM8tAJH2vryLw4xkLfY/8FIlC/5tgc
KyocpfYsqXKH4h23ByPy0svaPioq+orETYj1/hMma0K2IYuuF29kXkrg+g9alREAmNftH/C1lrbP
tSDNNrnkWOSuIHJMbLn6wDSJ0X5O6UsUAjcvFJtsCDiaeuGjcAvw+ZCTcl+0HuLXpadSL+hNyc4Y
bzTjJDHmJx/7ZmPJbxP/cN2OxrbO7FJ4DOv7+rWUw12Y3tM5+Sp6rIEh/RZ/rO6pO6pI+u2sOEp+
0+p7aeQyl1hbvrfCxzlmKKRy+BHI1SQS7VVzU1piROKOzFmnQz7a4vhl9p64WcVsN/9rrWRU9VWd
i/2sU7Sp/sS7lbGGagtXnWWH4kNVpOdKYvc2R8ubaWSwXdXKCjfHfindXq+Pxv9e7xAbKghQyzQ5
MZSm6n8IO48lV7VsXT8REXgmXYGQS7lU+g6RFm8mHp7+fDq3c2NH1dmtqqhaa2UKwWSM31afJv0H
OFfsqyP1NwUAYqVY/Z3DrgqvbWDteQ0JkGeryECJaKuJ2qfGkPt2jnd6WXl2X2+bOvxT0/rDHcSX
oicbCbW8yuzEM9utnWVBMZprR6x1e+DFsiqjwGSbvSBkQkC6EppfxT96/KWjRtAPodiwglM22Bg7
rT7cYbjYV+0/KPvix1WMbWKQVo1nrzrLWy+jdT//9YPho0BpeXGBOW9N/mXVWGuL0W+mTsYeuWfB
YK0bLVhEUEK1WH3yN9l7HepkEv17aa5ZxmXrmWI8ZpLw4m44zB0PcQEmpmOvAaTWk1P16LbvkaUG
6UgemsyCyMmuQABB1t/ru/THYbgv9gC1ExW5dXOfk1Vy8XkFTc20jiTHa70cwdTCZXjXxC0x0msV
7lL+tGUpj6ZyI5SzyXhNkBB/ieMj781xDhaXGevB+ovG3xGldQQCsGLAJ4LC8TXzMCJdNGgGiGgP
8Dhq70MvzHB3Rx9mgO/uMkbbctjPILGQVVAJRnR1S/gLeJ6dpR0WG8hdX9cZp+Cyr2Zgot2ywMYd
eQsnvSfswJxuJUHVzSq01xUGzZAWk82gtrtqPlU/DpqrzBkugMugFMNwUfq98rh0D9RZ4KEcnHdL
RFxdP9c3hbN16whtw69NVEp11m+TsSsyQu92lNytMmobOfWGPmDhNpsn031E7UIOM3ICRb/p3PrM
yXxHo+lP0SFlylAZEMhrEWSQQRhFBEnRwTfwBwGv26/cee/HraPvZpKKqOuafgY0gQUE3nngLDd7
prVinUEThxNB3Ua8bYdzkb649nEeTxksK0CvtTc79HaAu/JeAjjJIO8T0P43onFgT24MeYwoGsGG
z8N8ltqt+3N/8sRe9cnaDr/rCQArSW6T3b9rvBlm/nIfv1b1Z44SzB0Pw/8Wq49JAClqdL6Cvasb
PPEgB41R4j1jemSMzAPwO2NauVuXpqrwnGebvLy5w0MzrJX8rMIt99mB5nphiNf5TYJ6/qrs2uCe
m/qnCn8t4WUuSz9a5Uz1uO6qdVom3+J6Tx6Rs7Y3mwyuXvmSjLQlacU6Tt5reVS/BH+mz9ZT8RNW
Lz1RqGZ2YQWEhIQ9Ms3jUqV+Z/L+xDHYavuoag9mAwdIIhEUY6HuloFNAuQYqC/gWe6YnY52/pIt
0OnIWXrEAXkbmFze/JXom8mcD5I5Trd9t3tYtHMuvWkkLXlD0EZgHkLnXnFqrmf5Pqnw/J5p/M53
OQWKGnfN9mEgW5EMG/f9JtMZLFCR5F4F4sfIgNLHxeibvrdPGqtJ7XXGdlrWxqN7GZoX+Zq6HvcD
IChghRZBbil/eflBKlldBO57yaCpvTXALFG6VUvXn8tVhEK28A1nVceqr1+SEjrcv89u7/MchOEW
J5AqviR9q2fQcyzWMEVnl9dBpXHRx43Z7euejcalNEM/yP4LS+6DQ1i2uQQKNObyFQ6oJcqn8V25
J8F0DwoqjaamxbYLEg4NdTexKlULCXnHyEAVe3/PwCro9Trsj0t0yuZ3mbxF8dpVP1QousR8tTN3
Yz1M6nqy4R4POQi8C/1D44Wa2M+upn71hXKIJG+akITEFwG2r9Rvdsox68c0upMePnySNR9nPrtG
icpQPMwWEVc2Xw5CffN3CvdFqmxU+Os43KkjFyi99YMM3CLbSAcOB+JuOddo6SIIUITYw0Mdck5E
vs2jXVffaXxKQKajyGsQkUTNVjSFN9POxsIQN1+W8mQUI+KgEU0+dk+ekMhheEf6WMZBupTMEODa
Nm8paa+dbFzPFnqcPAJ4MLJzl4+rWnOOPYw+wciKZ+jXPrpRMQnXHbkIpFbM24PTsN5nj3FNIsCQ
Ww0aKBATvd5mNuU2gi28yIOYXRHmGcSkexX1p9A23Jcs40CKynhsqs/c5Z5IAFyYTkVcnTShe6W4
Kq1/v9TD1ezOBT8wyj/515wUGaO45uZPWBMz/ZqqyPM1FnD9SaFmN7aCaemIOWLZZU4OUYVzVBRb
7U8HtHfjAGREzgtyyFA3/dJ+VWouyqHmKFw+K/erjaL7Xzlw/6eoYuyINeFoOszdiaebj+MUo/wq
3nllCw040bFXAxLtwsk+WhsINZ/ItHkFB8Gmg4AMYuBNbR/K+K+Fh5/Zdoe/xWz9/xWqnBfr1EOt
R+xokjNRFeKtYiRKmrchz/aGQJMVp3udXzwSzoFazEMxabeeTIJxX5pPYXYx0TJG4Yvajq2/uNq5
74Zw3ej3abN6j/N0UxyU6d3VwK8Runk9H6V/SdxHXR+CKd+3CzxVeC0jECXj2kX7Soc5fNSUrSXW
ixv69vDbVOsYdsV2dpS7Mu1a5S5RnhN9YNL+tqsvE4gp6XaWCd2yShsaJ0uQ94wo1eKxG7tTWuiP
uQlWTX1ZXOwtYhSLb7NBLtHNKqxzAdO5fI4tL9LYvZH/zDM3NV/2lDwrLlx7vVhBqQ3wTygfjaba
yZ4nvOstzjXnu+9ASngDa6Mitn0mPsN43tPT9xT1+0l/dpAVV1gIEvlqKdG1BdRuWDASRxmOCew+
cJpQvTKB2M0YWgLLUOOg1q1Hx46Sm2EiEJIRM325VDvTjW6VQ+uNiXC0+tajbK1bxk6RqBmL5XVR
7xAQR06kuuj+T3kMk4sQygzvykD2RtNtXguXKj1FDHtzHPACkKu2Mkt927tx6MnUybxelcMm7syv
qHGiACYU1cIcH0WIgMQ0BrpDNab78hwqQZdvTc3F3+bjOxiN8UXh/R5al3l4Yv1s0oMr8E7IxC9R
JJVflm36Dg0Cy8pqWKcyUugFThivif4S5dGg3YclFKuMa4xXuo0g4TSEDZmGx2zqDGoCZfWYC+Ug
NWX0hGKsLXI5dB5U1xfdrbcSXyu3s/FpCfgvfZN33A36ZzOx4heoKeoSrgTOUtwJOuJ7K8NzCDJa
anlq4vrVtjUqtweYKH2NmN3cp5p1HgjeBCaYmWIFEBalx4zB28SGKzDezZiMyjgedk1bPAxjb8Jq
hbBdJPPGYiOlypeJYc5zRBF6odKaq0aa2jqOuN6OC03S6+nsQ/Ac27K5FLrrCU4RZapPRvvhpmJf
EDQih76i+sjyJxcdqmXUP5by4FTFLol6vHF9Ar5fbNTwbA1BSn2Iiy3LoAd+Vs6GIAmWpIDylBoM
zh5TpKNtaW8weFtM0RGfUsLUORfPs71XmkB395W1iabbIA4mbabYA3jaurq7cltHQUfTBXSWuYDV
pwp4pIEGTEOapa3TyQD315xnGoJ5zZeENCXLRzs1e/AVttGq84rmqaZuImK7OUNvK87BjB9ta90S
NdH6bgLOBNGb8Gbp2SzyZcsG4GKQwtIqxLrH0WCskT8EFWVd/ez4RsTHrXeRFLt+joMeBUKvs1jK
l3hcy77fytzYSbMz4d4YmVI0h4ieOX9f5GMFnNqLb4dzm+G3Gz7zziWwxnivmx+As7ApT12UnLRq
m+vjw+L+mgKwu2BDafT9bLXBbHMdamUn4i/DpO1E8bGfkRa1z7W29txS/VTdDZWPflMjf3Gb8LMp
Jc0zaYiIBDXepJm+UtmfiaMtTD4UA7b9a6epWz2Nb3OYeaEUtN2ZnhUmKCEqBR3u0M6btnGI+5yq
3v0Zmlpd9+osfEWLkrVmhb9ahR6Vh9roWwol6w7ZcKpSVFBYRsX/AX0Q17zJl0JF0tlSpeVE7gEJ
tuHDAPJ0tH0RZGm67aV7iKcJJo/WGFRMI4R8NUVgY7U1eXFbBUBtVWUiORuAb8RQpod0kuBS8UVi
apPAI31WHhXIOGPQtgtKxKmv3kfNDRKRnZHnnrIkvYZ3g6IB7tQz3i/4VgpUN7Ztq2u1L/vAru8K
sdNkHVQzFY8L0s5qtN2gvIt20bl7Y0y+fBjv7GG1iGLrIvW3GKhMtpMUb1KFSsG4dTzyEnopLBpG
tk5d28PnsHyYcquzdxrIyRqUNjHjCR49xY/sx1Y/TY7LrFP7NFuHurXSO37Fv7Ym+i+0HzIUCA2D
cukwpdufmSLZYBTbn4rXss6eNTHb5xmaGywhZzW/q7e1zPDz4ezUFzt+URpQ6r1aVvcHrkzInSzs
r9rmRjPe0LQEfYYdTUVBHBvyr0bKn3mDeEuiaGMkkBUSFC5TTdebO7Gjb4fKor+WTJh2YsZxb0g4
muE8lD9Z+BUPwJ08wmL+RWQwMmEXKX78DpRiVrV1YwdLH7S4I9TLYG6c8BpqJyPs4kuGc9NAhXiz
puUnqYdxn7YvIt90uf1rFQn9JMPGQi5Gl1+AUr4yzvZI4P6QQ6z4Xe1l3VNi655NPqwzejlq3Mzo
tt1deUdQNNqQyUXzK9ZJlwMxXCp5nGMET6hXhV7A8he+HTdbO0aJvSbezpmpQODuWo2ES92H2hJ+
QoXZU7ZurmCefOPli+wECVeDCkRl664/EpL9Co3j1Vw35Xhaxl0SHnRxbq3UizhisuFlaB4hnaCW
xwIiNXBLkDdEpy62XE/RrGBQea3B0MRD9jEo8TljGjebw6R89KMbcGhfE1MGyvhsGibRqyPeBMMv
M8W6Wsx6RY6cYWg5afNrZAtr2zULGSCM/+sq7OFNtSv//qDHHiImBmQe2irrHhI2saJYjpFGKyE4
hQEI1A0ptOp8Frl9VzFpm0Ld5tXnMpP4MZles+iepr13YbV3p5zPgQs2+3QctFP8xfYOB8JDan9F
jwBWb1cOmHyHV6My8sQHDF9mG8spSEe+7F36q/XFL+oYgoTSwkJEI7oC1t5U+S2EjYIUdSNC+yTd
xFFQkw9TAWBnyXaoZ8F+t5NiuEzqjLtlaJOaUFUI7TKHuDY71k9JIIrdzmAORjAMf7F0xCPKALka
4rK/9DGIPsf+BK8Vxdrsqyo+DxegKn1Q+1R6Q22+OMhQMHhUtnWpS2OT4HPZN7iSMa4o5VYU9CAq
DN79LHhgF0SUkx7G/j3R6a2uyf2dl9dsGRTEG1utU0tegKAjTdJt9Og4UYFUO6ZYST09l8o6RyDS
VwTMGQbroqPALKgC12PebPVBQdI6gQEyiF17JbpFQ+7PkyEeumn+nBRwQ8NSG1/oqIcrx32UGp1j
7vQI4po1r819U2716K9yiWdPtIvBIGrWY+ZVrnPRW1jl/KyHT6jU83WWfkiaOqbXvuGlWctbKK4G
AdboCXuVCH7xMmXfIctXI1/j8V3jcIvFU2e/ThaorvasAhqmd0XQa2pCFhv8HJ/b5uSOeAfCWMoH
Z4ZkCq1c2zpJrH+GuFULiNNogZOrwtB3Ga7UITDuy10PcR4u0gVJdXZjk5mf3SLXoy4xNIdPUzJs
jdDxi2zSnlTxE/aKx2vBkknygkSKQgMbQUZj1A6K4FH5atQIB0r62bbFb7TEoGSv9dLuZBq+KMAL
av+UTECysY3gprXybBs7k87jg6q3Uv2C22/FOSQsR8MIED2Y9jZXv+eYdj5hoCs2votEHAEv+kWo
0MnMJthykL5xjlsVB6azKcs/o7QhGDsiiSatP6hTrBEW/F2Nr3aPTwhM3jRd3nfZpp2LrQ2KF/Wf
FSnpffyEEwu5OyrEgcvN8TA+9yPSUFMt2VZS3wJR0RfYIcdMth1jNAg62NR4/zRpE5TyCi2bs8m7
4r111MeodD+KumCABr+050JBW3APd0D0uCmK5qWzGe8A3FJ7OBJInCoBuvGomzYOhigUzCaEiPCb
hm2nSe8ydbolVrECvQGhXRioXiwb+XedWuEbwC8HmPy19fpr4JtFx6HFSEcJ28suBBkDkyiPSn8S
9Ll4LfuFP8tXch1RsxiRV4ygnKQl99i6tJ5zkmWuqKxrwX9q2bLuhm7Xq4hAFnGgHnSFrXjSELU0
wsu7ZJOEMz3GwDPK6xzxjUntWDsPQJDHZgD4FvZFi6ot8ukiGpu3iR7Zsq/wD6FWI+HZ6fjvJewH
y/K8bEwHFV/Dg2URbVj/jSFAXjW5b33WQD3HbN0KDufCNsFlzDrAnDCRcXpC1i53be6K7eJK4NfY
fChT0D5mIdWPKlcejR6lmdAaxMbqPtQZhtPWT1OLrS7iLmzVgbkUJ0proU2PXdhCM7zaow2A5Fgn
xRE3J5OeFp6quXmwmegNEQetACwWHsfYIXOZVyDAovZVZohTxmlbmcaZNj2ou2d4yBmPxWYcf3Xp
HIrUXZuCbxj+i5/3BLrbFOM2GuQu4dfSWjT8w3OljYGVfnDwb+eqOCSusw3bDctx3B+t5xDNTl3T
7Y1qpa00LwTbXZzBQ4a9j8P3sOF05EZBXBMny0MdWUEHu21OE1CseK6JiKtG6lzsi43UG7s11LPq
yeXXRKnVhf1Olh8uJUbEP9wnpxFtXPnj9q+KeeudH3RgcfIZqRAp6Nh6P1E+R3K6Tdvlo4JoNNTk
ZrM/1gMmshT1OJwbEH9mXoz0PRwvjKdVB4ZV8xQjulCcQO2Um141Wzc2gob4eG++czHGFO3Y0jeG
QAE/V9tBeR1ltrFJsnWTgz691JiR9IFCNFP1RNLeaQ5byxsvHxTAyPtDP3KwpwS29N+uNcZbUw93
meV8xBTDDjLfTI5JrTiGtxLjTYEgT89sVGYIE2ztkDAHmZg3wzY6tsNtHJNNPWP9s+u9gYUAU+Ca
QMW7D743uVLKANmJ7MoxV+zIA/b5CrSMNSmypn2G2sMCpSviW2N/KclNtX38RcjX3mf9S6+/HXh5
TZLq2r9X5YIHNB2/56nCW1+X71qVXuqEENvW6C7a5DzHi0p+QbF4tTsflPxQu0TMtdTCiZ0GKpay
Vd6vQxTzazpYEBu+JwwtahT/IErifXwAO+bZ4vSsnGwTVcjPM6jMY19f4vDGMhNXkMKHIrrbJgPZ
p+vOSr8tgNPxNivPzPuJDC+DBXU1EQCgRiNi67Bj3wCSZ//fdxk6cGscryqS1AWlrTsP247lRIgk
X+miPOly9her2M+xpT9SNIUm1ujwTCbdtBY9ClxNizi7c21TW/O3LpyvUv908ssiei9vFAQueosk
q3Cjk7CmTxTsVeauhxAReTipoMrVfTqqwuJZa0DzWYH9KO167ovyzoTf0x2YbKZ6ZtcldsMoobJm
duI6craqCLSGdsIEdWl5omgm6PTGc3iaycY3hXHICsjlToT7KTNuZhoHmWX4kTthxNjU6UZTUJYi
be9NX282ZXpSRPiIGaJLvsfRuUbzmxX9YPWFymcLtS3F1+NHzbqminFpwdkbpz4pk+rZpggqW7Uf
nSlDCRU7RsASR4BTMQZYET+SEdfVSEJbIVLz0wkz0mYHSYtmPv6/cV3JEZVqGeuJkArEmcQK3Pd8
T9YULDGaIwyTU/kqxCfKv8X4riELDCQPgz8pzDAcKPWLsJcndqadzVun1OBG3Eg9DZiglO5rWrKT
kx9mCdMRVX5S5lgrHERD8zab5k0sopOC1kBO6dFK670eWXhkJivoa1338f+sc0uCOql7GYIaJHX8
0mTq2kTRhsOW2ngUw1UbdMV4itrQi6BXqmVGl7+kviEcP69GNHSt1D7rxbVjoBUiXpXX1mm83uVE
3dLgAHC90xG3jbQB2LjV/DwCpD0b4zsHb6+9inlnhnxpHjZLhv3HJSa+BdX6IwN2Hd24P0z3ip5b
tDuXlTkUT3Vpw8bcFjuYqoeOSUKTgAZmtxlFeOP5KlXi9JTfCpG8MWVeY/Y8JXmNMNGtkUqlteJr
hui8JGq5wFpZ7PN2JIsOkDdN/YbNPUp8CV8jx3Hv1PYjrVW131rVtW1vc7wxDN9MjEMNQqwZz52s
GKEjFoF1lYfGSkosaVWgwroaYvLye/oS24pRntOpxzj+iqVt56rlJtIyfbNoy/dkP47MZvVycZWf
YnqFDmdFvztCKcUhmNcSixdWaQBdm88Wuk2xlygfRLtVY+1raGtExsV+AojRy70YfiJjQX6efDt6
Dhau8O5zyQV76arkOBECTpOb+IoXlrXQWA4mDP7CLNFPZ/wuoCjzeuZFPp8VHuxBtbAiaKukn96w
DHXuT2L8afZ2adtLYZ1hMqGJZ/zGijzFTekbOPJTqznmy6Ux8w1lqesG7sgork357qQvc8N7EK+5
OOQjWvYGubhxasimyhoBSHnnK4LKwTqV+PldhQg/azG0okJrF+fYKH8Gkbk5vmG7wQZzFyn1SY03
X6xxEMXk0rXdlp4hr0jiNRTvTNWgjuM2QPys28KLhsGvlpNpl/xhGLkQQiTh3apIoEWEqFgSy3w7
1w+F/qAz36ibbtmTGQuwv1rIQXImDK3Ly534itZVvcOhm4BKWjsAI9PcdMNZ9l4BzBXdzGgtS4Zs
1Nnmr7yXSgGMiOxZQd2BTgKlUvyAmHyVGV+C/Rk2AX2VMkC8Njh0lVMfI0WhNzZDjOeylOsG3xHs
QHKG0VQsXq8oK2RYeElbBuM8PtQt5MYx6Q/t/D6bfmpbnp4duvTaTkcbwaienGtV4daMs/e6MHeO
EFy9b7e+NEq5tx1Y3sZFlYk1Uvli7NixlgP3YdQGR1q3eewvndhXrkufHsYtVtyqg9eerBfV/LOK
El2XvU+i5TmVn67WF/hWsDrIUfNxp/qz3iF/yDZKikBWHKL7J+q/WNP55tFLgU5j/evNcF129bM6
9A8JdEzvEBzdHJQhwiamrOMmeorS+12RXC032UuutB5qAayLZzT9rjOOQp0tElEZYdOopSYv26pd
e8JszHD3JKLqDaMGAgAIgYD+snWq78KMoOTBQlQyL6U/D1+WZQAX9cADUb0hFws8tWHzH3uSyh1P
d+edps6zL0eTSM7yoUpzklliprBy6EBX7CGaglB0lJRJ1l459ZulAoDIGtydIE/91D4nTcXT3kYq
1XAWGStmp+uXSNHs53tun+rb7Pd+NFj9ztUADiIXLMF00W2KCZkoFigsKcr8Kpcz0s5Me8uaylta
kgrQw0u453eHV/sU3SQkkIVxwm2CMG0+ze7S2JglZvxg41T8li1m57kNmVF7lP2afHHo6m2KnvFr
7L5jQ39opLYX9yyIurjUZBfZlUi21XBtAI7h1BYtW0WAYALi2NF4LWKZmSwrkPYP5UbkHKXTLhx/
IyzKbswCF4dXd2BMKsVcn8sGkRr++oHNk+JWC2/fqJ3D+/ZYQ4UY6nuuWW9EHylVvyvy9N2I8OOW
xfzo0CVwAzXdMnp2JpjXcBlzhE8aroZ1y7PW9I+CuB5k+0n8PXc7PVHWqr4WTr+DXdnUBD3VeXGL
yctiblqQqpEtyIhOMwPqvtn8iLJzUfgR8mxUocmMumG+JKSar5izyQ9A+hsrzqVYFs8YQy9t13Hb
futdveFZ8oc2PvRsTkameBbso5NDXctwo4MMxdPNnBnM7JsAdfXbcF48p8gZsUnHUorhr7jfcElA
bdnGsB8Q7MjwNpq0GQq5qe/jBaibrD+w/PZjIBLcbPRT2WDkfFasB1IPEBGJCpaaPKPKOato+FL2
Cy0jzNnGfxw208QogeUN/2Kc5P5SlrzHl/bkjMrdE3kF3anSJykDjLd48S8JZOjM9vaMXpT8AJVP
PUU6vjFAhiAqnkS/DudHjUwWZcdjiaW1doNG+Rg7hDVp0Fve1Hyg+44oxlUf23Afj0+zthvCbRYp
/pRcwvQhR3vq+pN+y2Uwjz9lsXbLzwRW3v5ILMiplw4WNXmPOSvGFzVfO5RQjUcdgFMpiacp2WeX
lv2+uEwFiLnQ7iLP5CFyGGzOGYeGO1xtyy+nkz68lOZNDPZZiayPmndnLk7MwL46nKAmW7V/lvG+
d18NhuUaHDwfwmrdunZ4Fv3o6S1fWoLHo9cxgbGsSKpJxt45u5KwwxaVfZU75sG4m2qlFER+Qot7
DRnnhdYyibYn2g79aUk5opYCjLEwzl2DGsuo5m2vCJioqt2HTsWx0M/6ZkCA5UlsV1rxKtXvPJ03
Ei/JXFNv2ywLAThDwh+yDrMR7rS02TW13OYKbqlc2WiYAASJMMVDfO+Dmdbx8hMLT4TpWa06F4jZ
3teayuahoZ4G1dy5kP4tsF49vscZDfClzgBjw21oG8N1bkPFFI8c+NBYDEQzdjxZfJA79xCrLNEV
nuA0vg5OyfE7bwQZOVOx6eyzoZ91YyeAhGAgVechZ1Vv56OwtJUlZbM3nTj009h6g5sgcASau4mJ
kIJYjPnGB838jnSxTfF4ZQuMdoYCH5YjHgwecWNl63iyCMhS069CoHqNoWZm3dwA39YmQ61Y9o2R
HQujvSUmkl8lf1ai5BCizbCU6GS1ibESNSa0Lt26It7qC4YIEtamavaJ2hggAMsr2T8ro3mpU/wM
47pSHsKeyOi5sLz6bj/KYImvPbfqwOFq3J3KdsZBJ6WNuts2DD5n9wi6DTVfrUK2xVifMAskbbHq
pfqmyPBdSaGFYaZsm7SD2PqxeVk3+VpDmO+2uykJ7IRxJZ7/ojQ9lC4KdowKTFBWBUg335Wd5aZ3
+7WDjC3WynVoX+MoOXZocywVlOI+n+c4cEvb3WsNoU5PukOMnIMWKAPYhVnrpJ/iiaf828Jd2Cov
kd74LsxAl8cINq4RvxGy7tSS/rLA7Zbzj3SRgShQMoS+DDOGKFE8OKCGDQLTPkFShCpwZcAHFnm5
bk35GFbl2c7jC73Ju6kQl7o/piOhSn3/i5AmVbZCOUeZ5RO58aaF8SEsbNXLYswJTPnQkO4KDOuY
hWic0glB8f8dR6Xds67+UxjVPwLvsqhcCscdsdusVO9recXwvLpHJl7HFZ7Bf4lM/C9x1P8s162z
dLBU3ULBZwax8lR3j1348i8f4P6L/ocPYP0jR12asTrnhq4dVHWs7wJRvTnOepwiRbRgh7S5lu99
NmKNtRqLiT6Gc/3tIwGtZC4x6oN/+T3+S8DtP2t4s04vm8FFnbNMp3t8bo6fHQowWHz0XfiU9LXM
PYrG4TxD5ZiCN6j/8qOd/3YJ/hGB3HSGvdgOb4bJJFiX7C47ClUMedMaLA+19C2jnhPuBntt0eeH
wdiN2s7uP6eOoIOWG0yRm87Fq4gbJOneZK6vU8X94S3WxlueX4C5kqtpryTYg9ledWv29JlJzeVD
ycd4fi05httPQ2rbBP2H6mIyTyP7Mx6feYdifsKS6QkcZmE9UT3Rb1NL2edmi7ye5PelZ6LFOM+N
beDFL1Z29EQjidOQcCZ5sj/VAVtluZV9s9Wybl/GClokk5JWpsKfnP1Al3ud/23Kcd4ZsLj/91f6
X9oyxT9LVMe4aIcolsYhHlsFJXjehQaJlqXynlQqjvIE5OFn1FGLmIPDmmnrKlirRQyP2eUYDB1z
+m6y/A7e5/XOJvWRjJ6yLQ/diCxXZnpznRwmFr0K26fRtVMY+FEDw3MRZmFFSiAE8wV/aS/a8F8e
eON+U/yn5+V+//5/0e1DneVVUaoL7ZLxw9kv9uGl2iSrL/+l3WbdSt2gl1FXr4qHXxAB8Go/rm69
L1Yg7l60+Yu8b4xVRxWB9/rfLvN/e3T+kRgbC0VvFScyHiJ92BK8pSJcUeQbuflvjaOvatcAc43W
4JF3Zg+pLlLYJB2xXRksG2RSQsnkHSPnvoeDG5int5IU/6+0fU1YOApiWq2LjC+ulm8d5Ot9RJT8
DHU2ksqqWvoJ7e5l/Fbr59w6TH/WfP8BDilky7YoH1PjRSH6sV4j0YnOakwU113zcNJHgWvrdUB0
WNp7TLxmv0bDeaV/+n+oO7PlyI00S79Kme5dDThWH2vVRexcgjuZSd7ASCaJfd/xNvMs/WL9BaWZ
YoYyGNN1N2ZlZSalMhABuDvc//+c7yydW0rtU3A/WisN5kcMA3Ur2KW1C4d9LW115smp/9joyNzR
OOG4XE4mRvJV1lPHX0NdvNl5RCk+v/cOAh78lHPiarSt8QpXr7jq22eDlw0vZEZ8Gp8ldLGm4pJG
8lAALxCnqEwrd5j1kNm6mQfgKqOoQ6msf3C+0ZO2jHODdzOb4Lbb0I/BxVf3JzYwpDa+2KHHUuNu
gBCMNk7+qAtmNgd7D40EYWoTIpD+xTIRWQftKkynC3yXvDaDQM40zWb2+ldJ5WN0Mh8SaV6F0dbP
EfqoyxRNJZSFiLpXvWzGk1qaiFNvXXnRem8k9DTDpTGUS6t8mbIzfFK03x8qjGU2aSUFqw50KKw+
OuU5eRuzTujlbWWGLThx91YW3VXVZi8ydhaKg5zOPibNOLgC3wN4MZ7FlppzPAqr5QD+gBM029KZ
G71Ij3z0oVgFNI5Jvi78Teo919pFxumAWkRhugB54XlJEC1otTZxwlJqXPBinmg5GOiJM75V3K+R
zKI1nCLgLAU7X4PkN+PbiMMBG1pU31fjaZudSWQTFQJuhIFlhJc9jHgpWO27C4nO0/Bwmv3cku/2
RImD9D+MGc5w1ZrbNL0GbaP7J8qG+xMu2f/25LvXmOti7H7+Yy3D724QPMTZJtPmqriPm+sikwu9
828Em9m06/Bxk2+WufOgxS5TG8F6yOMZiu4CXWeb5rdfz2fjAPTf3HsdtbqMIg2+2tZubZhDDvvK
fJWDjkIMPifimCIjpSiteBIoeCw3344hpILx0jfCXc2J3lQdvmVtelsk49pEdpXS4A9I1HLJRfLR
zlRVu+krSlK4bfqqoAABoMoJyXq2j0Tw/poq7bh7u6JGVJnvhCHr3Lu5FBc2Jo1iiyD8SKqA+cs1
2HH38L8myjdfp2TNL5coMl6S+thu6NfbOWef5O6pOreTOk+2lpzlFxw6OPtBIWjZyr+PdyaHDWvh
ffOPJD8duE37NHeRQxYMR35HzLHmoboTN3SHdszU/N+8wN5QGtyqz0yYG1vURxNavQv7Ud6hiZ+e
rSOM5AMbYGcfxh6XQneNiEv4z8Nr9hq/m+/1tbjhRNPoa/e12erHrrTja//9zct+7Oc3b6pHjjRQ
mm/7d9LZeM/RSkS/fCNN0ODz6jR4a48Agw/st63duPv0jm+huiYkQslzL6bIHQpeoqzbKINyYIFf
z3L312PYtfbguZm226QkYjinTYRbCRBgBSAOaSy4WsuPZi6K1dRPVqhdthkajiI+F+GrBx1deBNy
smGRdhcTSmXxFpfUwcP4xK9pPlVi5WanQcwqq1OdLtDA11Qd025hpWphIN4Nd26DMlt7tCA5B8L5
i2v3Jkhedf02iLoFdbs579RK39bgyoyaYm0cPrbZRY6EHJ6HSnhl6E8VOZ3tsFLioQhe9Vi7riZa
j1G66AI0gjo0aBXRMhAtWXoPpXndkfjdpBcIPoaCIIbhqQhBp5PJ0NK+GdWpUGiN2HGf99nrMN3L
irZRkF5UAyYaTqJ0aiOaZmFSOPOvH8HHwPn7gHKt3UD79Jh5F3euGgsMAbC8MDnC/RXdc1hTJUHr
3mGDsNGLBBz3p0S/FuYlQ3Bdwh1GRdUH1QyJ5GDgW4+pmCfeti+dd2HijkmbnZXvuWDsaBQlqQJ1
hHUE19hWwOucBdhhcObFLfJ3u5rjAigdzsLsQ+ITva5p9m97cdokW+GedumpsnXEeXcJeo0EaWVS
XxfjZozqq452QqJo9BZts05o+82sILi2QvWae9Y8d3/U3pmHWFTDHJY2t3QUl0UzXMdD/2J43cYc
xrkBfWVIgM1L/8KcnobsxGi2zjQd2Szrh05We+8BraHkYtk1TaRmHQgQhriuvwvTvzd9rEqnXgpR
GNxBd+TE8ev1lMyNnx8oW45+RDyjnTV+Yd86VVxf0onEMJLmuYKzn2VAYhJngbwuBpDnOtbV10Pp
EILd3H2jT0NJE5PG0jQaZ6Ku6OJOXraKR/tWtGwMM1SBmTP4WCUvLa2hBvqWltqyEzV63p6ySUuV
O6d4qrTQPba8HNpE7B1TBlN5moxVDmGqpxeGcGeuPXvPYK0jeg2wVlwDi6G7sQyqUwu0lwWC8Dfr
trgOu+f+XnAWoGn40l/w9KACraczgSaKGY+AnR0F2SbQeF7sCrbHxomeKYpCsZUz9a15j5NzVOz8
3LeEBHiqN7zRvlVkhbAVeGXvKJB1jDP7Dd2SqJfxaQ2pAAs1oXdrpOpNBoltVj7hnK60WXoFDNM1
l3F9DQ1lCnyEiGfU7LMjgQUfKP9frAHm3ktFjnqZT9CjzqHCr4xNfEof5Bzp5iwgrlrM7lyyxsy5
fUpo6zxYKVSXM0HYWbGyyX2yOdfFC2/GznJDIW/3txbpHJflAh7L3KQU9GwscdGtkzl2xkt8ExfJ
ms3uOXhl1Lhruo8nybrdtGfB0l3h3Toy7w5uIfdeYLbre5Wd86uIbZ7j8V/LtXaN9xXANPHi/QJO
09I+4TbPhpm5AI46f3u89xfxin3IGbby8siLVD9wWjb33nLh1MYDy7ckIY425wK7ynx3i+wZ8tw5
JIFZuAruj8zBX+8PXHNvOa+oAMTx7lreVtxmJ+QgXI2vEL3n2fLfLMSZe+uZalCeVHJ0zj2FKr2M
L1yJ/C8bYnnkyR04ypt7K1ijdaU7xL1zroud17IlWqeMcoDsYqWS8mjGzIHVwdhbrjJDVfDdJ4oY
tFeLvl2Y4z2vH3QOzqq3iUmoz1y21erYbufAwmzsUhI+LY9t3nell6Cy71qY9aAwRXmaUumFYget
pV8UkoiT7MhAOLB7+6jcfLqYQSvXTBJadNSG1pP2bGAst4/dugPbNmNvXfVNuxhj0yCdx3euuxIP
IDTGrwfwodKSsbcWOU7q5nbQUgKtchBJcUULPw6U3cwxbMDVHuzJWmoO/twCOc+lPtBaDi2oVqQF
BMvUCtg8EiALVdsAUtCWDZWLXPmzYdJaBMkSCsmI+pJwHFjsmgjP7FpqJ4kbaGctiIrF0OCX6bCO
Q7fK3EdTAoUk2tdD1RZOyjl3Ux2gqOfB3Eo09aOFajtPigGvQGLmgBJg3319Jw7tG7S9ZSOze89q
TT3djtcRakiCAN7SYiXpIuxk/XOkV3Suv77WgdGi7a0ajhcUbSa4VB4F+ombVSu0u8Zi2ElZv77C
gTlt7C3GNI+rCXkmMRk1BCHQ5KyIcyAMM2kdeYsdOIS5xt79CivLxpfEJQIjDtcVAkNg5oG17Bz0
epbuaMt+cOqt7ArvMgyq9jRJMebBpY1whBXTImKZPnL0P3A/P1KfPs2+YEzp1jv2wCgs2aaGpy46
sDEsjzyuQzdzbwUWtmFH2uCP56LcEgIhh5WrAN4cSxdhPfrFbuDjffrpy9edZ+aDQZ5BmFQU2kHY
1ttOast/ayDIvVVXa8I0KZHyntsu4BtTU081VFdZ9y9JFx2bOgeWdrm31OKQDSY5aVxkZN/fRgjd
07w7jVKTAlFw5qrpcjJGZwaofSFNNDRf/7YD66LcqzSUAHHK0pMDhr37Nn3MoyMVjN3X/sUT+egt
fHoirkPDuCr5XF8/jbMd+Q8huY4xNFja0+Lf++57664dNm2Z5bvvLminu6swzo5M/UN3ZW/qV+Az
nCrlk3dotya+7bUjAVgHpoHcm/AtkaepJ3Q+OFlARR71BWJoQH9f35ADc1jurYlV3fu+kHy65QQz
Ejo8Ccv+SO3u0APdm8DoiAY/2n1zhS1Vw9y0M9JnN645R+f59dc/dHP2NlFB6vlTl6C+MSXedINO
tw0d4pWD9teff2A385GH9GlMhlk/+VB6862Nmt3XJm+mO448MTsIgMT3uQxU1l6VIADIJajSr696
YCv9kcj46apBgjZsMrN824btSx4bFnV6I13HCQSIPG6xZYD9/fpShwI6P7bzn65lt22OOWiKtliF
4gvtfkpxT8/F9XBvzI4VcQ88pY+j9KdrFGHoFgSlRtvGyDlyZGUI5rZ0XyIHuWqBwf9YSPCBEafv
Te9kCJVueDWkWHT3WIGS8MEZzsSIb67+3gXFkeLDgbmu7831MhWJaSJJ3XaaG96XPPgzT+Xe5utH
cmBKfrz5P92twI985RdVtDX9VRfeRd2lVhyZkYc+em+20+xuhGcm0VaAEU2dAaTvsqyOvFEPzZW9
6d477E/1jruSPgByzzB9AWPToR7OJ1iyx9bZQ1fZm/GWEXUoSHf3nqZbt65+0JGJCJTwZgMckLev
H8GhWaHtvb9HV2+6MeEqERiuahF1pDYAeJhh1mvFqYe7oTyygh34PdpuKH962nHYxCQncyW0x4j3
qaNi8HXrJVj6ihSJIz/owIPX9t7ZimBcL85BT47qW5c8JkkNoeP165t16LN3s/7TL2hSS3lDmKbQ
Fa46DLmgu4MmPHJ7DsxobXfRTx+OR6w2JMr3rbmFI9/igaMAfqWVSzM/sgIemMza3mQ2m7bruowr
tM0DqDQshEe++qH7sjcfxqxwi6AXuCqmAfjva42ptDmyAh0aNXuzIBNVHyHJibeRXADJ0MBWwJvb
eRkWJRC+YxnAv743jtqbBmZSjJnrTPE2B+om5KWRnHw9Zn79RiB/9OfHivbMrOywjTEipgwXCo+O
SVMAhamVyYevr3HgqOSovUFv6FRw3CiMt70fwRq3s2681EXWIg5mOdIDqpOTv+M8qzxaItXrl2rK
jA07lpe4ccVG97v+yNp46EbuzRFleUGb2UWyrYdLYZ4TgnRkkB04Pztqb4LUwZi4ZZIm2wLOhKJv
gHUAd/2sffW+15hsSS47Jj859CP2Zkox6W3gpmWyjVCll85DUx9ZQQ6Nhv0trp5NU2CreOtOYm3C
kKmolYekADjH3qm/3lE5Sv483trErESRcYVWECnQAGe58sR7U4FjNaLF1+Pt0K/Yn+9+iCTJohMe
4c9uzdvYQ8CA9iKfjuW2H3oAe7M+tvPR1oeAdpFMH5K6QWIsHr/+8gdukLs304PIEKqa4mQ7vXZ3
+kvx7n3HL/v1Zx/42u7eZG+MpkswgSfbZrQtIHHyW2WKIzWIQ997b443MGT+lB+0yA/IjHywV8H1
11/70EfvzdlBQ6dYRj4zi8wL2pYoIqUJymaKbDLhwCN7ifo379DeJHaK1G79hjuEPYdErxaixNe/
4devT+ejJf359VkS1gYmjxHTIO85y1balcrOiudj76FDn783c1VbW5nrM+YJ/dTv6NHvUrgrLMkz
2p1f/4SPXfXf6wKOuzd3uyIPA22nMGmtWXpRPxdX4oYXhvFkzP1HdzP3lmiIv77WgZHq7P79p9sV
Cc3WXE+LtyJDpOYslSGOfPKhX+Hs3amg9+SY7F6lgYCAk/sktdUWpzrIcqggaw3vdkg2RZZS+O3x
zi1E4xRL167bi6bOzXWeNPkpC6W3/PqnHnhyzt5dNe06b4xCj7clObLo077799ZOPDbDZ/D1FQ5s
op0PEe6nu1lrPc51wgy32Steb9SGiTtLvslX59r7zpHg66scemR7a6Iqc0cjUiHZOgFlVqrYeVUd
+QEHPno/EzwotB7NO99fo8ieOkSaRt6Rb/3rvaGzn+OtpcZY4f9h3kwMs0zg7De6YoAU2ZeLr2/M
oUvsrYy55oCHmLp420HzwicP0sOmon/sHHbo4/dWx7TNRvJ02XekKe2xszFc98GRosuBhXc/UDvV
jIZIST66vwbZTaBOtRie09uvb8uhDZO9N8eHMrSE2yO1IbNxuOuu0Lzs0qAvm6f6snuqX45cZjf+
frFq2XvzPSlD8BcxP4J8N7Jjxl12xAyMmb4OaYYR2mwcGaUHJrItf16zhtBTXohudYv2AAaX1QAb
XPfeLHwtjr3AD81ke29rswuvNqHdsTsIiLclcAXHD0v90qlWyK1h/LvH2oeH5tzedC7btCZ2mdtW
EkboiU3Lov/1EzkwYPfdD5GmD5NXUvDvBCg3YpXFYw4o6+sPP/C19y0NRi/aSeGAPm8KgiV4A3r6
zccn/8fr8L/8t/zqzyFT//M/+efXHKxa6AfN3j/+8y5P+d9/7v7O//1vfv4b/9yGr1Ve5+/N/n/1
01/ig/+68OK5ef7pH3DPhs143b5V481b3SbNxwX4irv/8v/1D//x9vEpd2Px9sdvr3mbYU+7efPD
PPvtrz86+fHHbzp6Jkbxf3y+wl9/fPGc8je3z69vP/IsfP7Hj7fkHxd51bz94u+/PdfNH79J43fN
MOGxKRctp1S71bp/+/gT7XfTMmxdaThaFGZWrpnxWcEfv5nyd8MxXOVYljSVJncNuzpvP/5I+x2Z
GDQbTTqGaaAk+z9f86dn9a9n9w90tld5mDX1H7/9eQz71zLgSBPslenqumOamrTV/v5aG+1SBg1C
ceHknbvRxkA/j0b5FhYXAaiJCBlgENFknSz3CbYhkeGEWEK3eZ6EINo7qH5YPviHzm2vTFtheK9t
QhSMlI2pVXl087G+4mNPY5SYnn6NphsmVkn8h/O9sArzMu+b4N3KAH5UVXkSI2kLrWJFfOVFnrwb
ELXTIqkJJ9FUeNs0Tn45BaeES9VjnN7GxJeT4R2hLplSEn6BFWBQvcmBWAS1XMRuus7t6NIfUH3o
QzPTh1yuRldM22AM1TZMM5UQPEoSroaHpsnuiSR4oHG5beJ4q/eBvwaMRmipwDCc4csH29XmmbEc
nTpeDHlOeJUVyK2DX1DL4pNUdfO08U7aiphk3wAAaUpcA+ar0XADvaoiKSX1o8s6L9+U8sn7qzkE
exWouaY4b8iATJ38RxDqP0oO+QUwtlmkpd+cTgPCFuq4Widjhe2J+GFcoAYVg1kLlwqTpVglQ/+t
wjEx+tNdGRdv5Fx35yLJ7uLcecQedmqlA6zFSP7IBkBgurHL9xbXGUi8PCPZYKh8WAJFAskiTdSF
HxpocrwMB2wRLvrizSM7vS7ec4089sap31JdaAsSLglIqUsY1iPMmDS4M2zThi1GmqLTIl9uCHq2
Bpn9cFKAr3YfOTeBTO6C6gYXJeTqxMtnDcH3t+FAkE2i6jvktc9Nwo4M8+2Q7zx7FV811Ru0UVEI
FzpHCWBhwZ6JsLqoK9lcOuYEMmdsunWYdvrS023snYW/M0L4m6BK7GUQxUsjb/Cg40mZUdlR9Ehg
www9fAlQnBgeFSmsUsMkIgg0ApnQGqTsBk/jDuFgCMBYRe9c4bhcDj5wVOEKd9ngnvX5wUtdThLG
ASr3zk1NhH4I3fIifQmDHJcWMVFxUUEzdS8cONati8tJl90a7InHG9EjydtH4w34IQpxT1ZpkBMS
AmVO5i+5k+0c9jRxqgnRf5dWHj8LnsqjdOtHJwCwOUNPsfCSusaqqDxnFuTOdVTX3/qELbynA0Kq
27MR0xPjHMVFKTk+RHe2SSTRIk7KF1hXBHzkk73wLWE+ioAsNYfgnqEUt3pkgF1WogVGouKmQyPD
IxAivdpl1oOKyinXeqo4dTNw3t9actxUECyVl+Lm3XmMhRNcWMF0XSfmuPFc3buMqo2pMZlUS9A9
KV2aqujrpPmbgLnBGVyMSweCqmGoJ9/R5iRmLHRLkBwcPlodsgvhg8PiqRAdosXmUkHOwbYHBA0p
6cZ2xmJjWU5/ZaQWetah8MkZL3God/otDh84ZShYgmCTDTvGaOW8m5OxVTIHwR6hRx89B1MIJhMv
v3BjH/FzwkfbfrUwe39FrN2p152HvjQ2Gu6IZZSm+k07ldAsI1EAwDfj8zpmh1NZzDE1KMDpxklu
diYun/a1xMLTmiJeFZW1tjkfzDPJ88lTzO6ZLF5xPJJS2tbNLNHeuop8wyC4CvgamxgK1lwOz4r0
xSX7zzkmK+3SBWFmEq/jBYS8hGDzFXjgvGLO+BgwDKGvhRqe9BKKjSunXf6v22xKtFwzKaFIRomx
cwL239xoOmd3j5l32rEQJ+d08MrvxhCstYnILNzeN1088lhjsbEz+gD82/CMZvXatQeSF5Pamicx
yapJw1a+7BeCBPcnLUY/bDhPY0o2igZMt0pJiXOsFCloMz7qoQMXj5Z6IjqSDYZXuEBAvvKVr3TE
ltNWBEG6sHZK6yq3Nn5TX4Vtjz25ZqUv2u5O8zqsUUCs7Ce/IEcvKEpr69gw8MT3AdbRPBimTcmp
P9DqZ7d0103Z3Q0wH9xx+CZyOM9aOTySy72NsJ65Y4JXz8cbHAi19Z2+vUjMTJwKtwFbEg2zocNL
1JR9uLSQ+L7mnS5mXt/R90z7Z0yEASHv07VTo3O3ibutrEurNn/ondGceSUentyR1NkHDN/+Q48B
ZosibHgK204tqtxeV7zvwqDj5QepSNqWJNgFVFHlOiWJx5p7HQ3+c6nas05roE834D5z/cTpS7E2
0rr/HiXwmHLhq2Vm8kq07fLSrNpZPrwkFtHSxGU/Ogo+rOM8ZlnRrbFc2St3Wjao/RRcAGchtPAi
1IsrXdRnYW6/+0VJyq3d0RhX5ilWPbDcJZB8fMAmXLHutQixQoYFLXShBfe+g9UCw/jrWDfVSllk
7WnaUF77Jm/WVh/ZIuiN65/ETWkuDK8Q9wAA62WbEY2TFwVZOxbun2o34DjZFg86SKRt7cXtlaUh
653CtLwgs7S6QS8kLvw0tE7yrtauYYcF70D5kvPGHrOrMvGy4CwQfr1WqnFIgxxQn9vtZO4EhdMq
DcbgWyEt50SVBQYt0HIvqva884TXCVsLqBf1ODBoYZXoFSJfx8nabz70leeqFOZpyRq7LHW7Pa2D
XTgDWLYbt8uhg2UaYCwtS9JNLaPkJobtf+kKEZ4mnbuIZDbOraSyNm3YFCsVanjfDWAJ78rNwTK2
EaBrkAPPthnRKJE1oSZpWl82aSXPkMo8C+U1P2IFBn6I0vKO8lYLloZn7oHYxpTaL0o6Utfajp7Z
a6n32g69N81q19RPyrFxFlFTYsm0ZJ1ttT4ozmC61EsT9PilNiUByNUYBF1RVc0VeF9SRWobFFWS
rKwWmvow9+j8IjJNm2RZ5sEl+qr2cohci+Ch0obvblVVdd0PSpzWRQNbvJUQ6aagB49im/2F2rU5
KC/VZNOH5BH6pq/INlAU5CJvwJ6Az5tGR2h/b8i9vwzi8rlRCibe2PQvvSVJHxAyXzf+iGo8zIwe
D4Kd2Td2VEyn0vHKm7Bla9f0sfUYl3KXk2lIjHWhmNZ+kO8yyna8GhKVnRh+e73LjOQgP1f1c6cP
2rpt0teEBGQx2os+ts8c8Jgqk8lJBsHyPkyGi4RbbLn9U0TOpBh3pqykP5E0uy7blphSp/FNtmYF
a5P1cWPRPaba2pMJ4KlKO6eMSlKUZaxB26HNruJzt44WDmrHayfPW3Bc09JM6puW7EWjs6DS1Izb
hJfFFLT9uo+SHzbkTMwuTnKPbOoB8k2LP5HApWYK0mWbBhsjI74JkwE4Xj1blYXMwWDl2zx1N65t
3pdx3Cr2WOXt0PfLuLOvVXDWSybh5AngrGBi6yzTLsw6APyqCE9wh6sSuLNWbfU8Zj/a458Omcih
SHISWkV+bwlt7kOQNOV4giRkVmgOcJoiXHsivOn9GkC4DVLI77XTNPQeJhjfC6doyPgd7fTUGVqi
K9pcXZMumy5t6a1NAG6uFTwYdgWQtme9LAKd5CyKOt85XHznXX0W2cUAvtXaSPe9tC116UgocUNe
M/T5b59F5kL8zXhZhD1clwEett28+qU+QUa5G2L/HHzlKjXsGhRv3W8aeHtGCC63HYBvpHDaJtCG
cf0N4D5YcPaESU36I1nAcgCzpHG0SXP8vi58tcahsFF64ZvqoTt4KqI8sHvHNA96UIpzw423mRVO
y7b3Cuz0W6u+N2r8OCrstloTn48mCQZTixIhB8IpE0JPLRHMYa6PJacNJydaWVcA4kZek1oz6t1b
0pLf2Q/DU1yVId7K6UxPMDSItJhDlOVSjcqWVUUodJwCtB1AjZsde3BeYcLH/88kXhY2tLq6gjjo
8xEC+tpQ2YjUM/sCWBYr8HRZQ1SfORlfUwHKsczwGwJg47waoWr9WZv4H1UQLou37Lap3t6a7XPx
/0GJQO7044cLBHdkoAOhCuvmv/73T6WFj7/3Z2HAtn+3XWVL19Z0zTHlTsP1Z2HAkhQGNEenXGBr
0jIUZa1/FQbodtu2Y1iuoVxz9zX+KgwY1u+6VJqrDOaqjXHof1IY+LlXyKcbjmuYytBN0OVok7jM
54ZD5/lGllgwMWVR1aveJMUi0JW+i6ez1n0ZtEdEhD/Xp/68HmYpfpmtw8DcrztLu1aZIgllmcYl
OhNCyKeFK3zvmKlhr1L414Vc3VWaQUCFs6/bkFHp5sKVLhWFAZBzVLZ1si7NkNB7nzQGdDUC57dN
MkIOwtj29NMkVkYBoABd7pGi3M8VP76LqdtI3rm9pmtxq/d6m6YZutK0bG8ZaFO8cUvdv7MjNzsD
Z0zx99P4+6vy87nSs3tgn+o8u2u5PEgH+JZDuWnf5zuAxCwBoqtlOwyCkm+pXTUWoTlNp9JvelMF
Z1kwhVdCdsea53syh4+f6TJiNX6hYdnuvr8p0oLY0u1OwVXX+3MIU8E1dfRqa/c59Wa90xCNurpN
JJzX1ZcB93mdgHm6qwcLK6dW2B5Zcnl6//UN0eUv7ojtaph4DUPXOGr9PMT1Ios6YVpqaeVlsXLj
wNlkxghhapTsDMDAwiYh+NioAGqKoh3gKYrsjEBtezGaHnnLX3+fv804HhC0RJP75CrGwl5dPkst
v7eaHeNvGml1RXFp45ONKjy/fdr3J7nvT8mRa/5t1u2uyVwnnJsJr7m7AfqpEdak6WjLiRTrfCib
8yTBdGBn0K6//mV/G3q2a2jObqnTHOkwBn++CoFDtSvCgTzToKiMi1bvmgDkedxmoLJE+jqINFYn
ncycYpPHHNiPaFvoq+09ahYVBdWR4aeomBr78stIwJarPB2z16DZhiLJnnyvmeFITZLpWLfPnXS1
p2HCDVGS+HnPNkSvztWoSkIm6yJ/xlaZvCX+jsKRBKlFALIWttOK1G4dxnNYgyX2bINOXBqKQF5m
0k4u+whOJukf5niX+KlW3o9uY19LovHYQJi+fDczNTSXok5bjRMblo/7CL5dEc2GoURI5mbtaMGT
HCvaoE6TgDIRQVxXADulC/as7JDRmJUuizmRXeo8pLDVLEUbUxO0rWm3n2js5iqKw5BbPJLcx26J
SOVMaka/zmUdQGQXeUkyWV1atn1ZIqt6MHInJApg2NG8hjot1UtKzgJ5OeTgGgogbSEcLKxBpqpF
rsU97qOaEIVFQU0LszGuIPOdRrU53nYVaMrNpNVJfRWw+3pPR/ak8D/T4JXDyCBWRmCZ2rJ2E+TX
bs9uDU9y2ugzZiUy0H5s5FNvOnSoMi+YnkLZ1AJ6SUtmNwsJDvSqL5rHmJ1Zw6qR0mYdBi167Ccx
mIvc1HaJP9TQsXfpO6iZJB3CJRidlvasL0q/IfabxXCWlkaozrTQqBoiVFWEMVAoYK/RJEEBT0Kr
zUVNFEu6tr3O3BVmJdvHVLbjlu2fuZWkJFAfpCtLqJDnWMDkvCLZJI5h0ymarBSXdt2QAmcYZUBs
QhcQtzfmNVIiL7e79ypXAWhBlkX7VEutfHBwzyTAjJ24Mh6lQQQyv9ruKQZZWq4tjaRKyTLWvQgf
W9AF2sukKkUju6/y7HYsQk8/s5xaV1uKDip01jyeISImAITWNwrGw7D2LWqsa2hbtUumSs7aICh/
lCgwpp6EQko8DosQWk/DtIolgp7OZJVMm35eDh6jrqEmmUFecaCR5FaP5rSNTe/V6UQYn8bJAEmX
fI0dl5C3PXmZQsGsGOoOIwgyioIfPo2KYAQFZmSZc2QM1pOV2BhD60T3zurBoERL/BYc1cqMwjvd
2fFTxjHvF60yrXhRWoZPPEmobCJ2XDtae+VAWi0RXQ04IHAGFWnEQ5ws9CYpL4B5I/YNs6A9YSkV
/BZTlQBTy8RsQEFPyXNo1Pa4VmVcRatpAMUOeiDAoib1SJ7VNrkRM5vt91vE/z3HngGTiy2CLr8z
XO3mfAyyTD9rMjHleOoVwZZT70zJmgWj7p5Cg0IfKUlO778Mmd/XYI4Gz9pMOjjxdef28aNy9DhZ
sgsaxFoNUxAhHSlsDQhAUVPP83OKDZPRawP2ZIiku3WMNEhqMR6x4oYxcSrpEeYOjj/IDbwq4P5W
EtFLdDKKilHbFPQxml0EVVY6lPtrIAuYgltoasvE487OsxigMzRPQtHsziUJsUx64rM1C0UImXKa
+33yw/AikS0EhqIICc9NYBt3CyJqPKAChDf8SDxTnvQh+k9eX6Z+nk9B9UTx3TDWyeQSDGsZjXgX
eedTk6lGMlxLP1JUDUXlA+n2dVhLPTXn8yRmfwCCwim1zVR6wEbD1LfsCOm8b4GBG0OY5XMeGoV5
aZXxbWb74rlObfeSMBgCU8WkE30U57kkfixUUUOVzQwfXH2y6qUn3d1C5sVFfpuAkMZwHHgeIPLJ
bUgw0PVoJN8zaeAekHx1NxEqaZ3LydjFTjai8xawXqF9FCFHXbILiyJZ1fgbh7Wbdao970wqJmth
OxyIVQxPcVlTSfmWdYkcF+lYdXQn/d5ZJ6Mh3liWFVFqni8wRQbS+KFitsdztsqII/Sw0ScgtUZH
IUuVQOQz08iWLMN6c0YZJPM21TCRmocnozZOJofewSlgAWJwhZQsNzNnCv6bvTNZshs5l/S79LpR
hsCM7Znz5DwxydzAyCSJwAwEIgAEnv5+h5K6S3VVulbatVkvpEWRzDwDEIjw392/oDrOTqhiJlEt
OFXPeI4HAbpvV855nS9v/N7RP2jCbfun1afWDI29ih9VlFKR0VLFbW6icYhu+2RO6FkMMuLniv97
pnbSwAxGQ2JG4LXlTyfsqfCCeAA+Ne7D5BoHgEpu3SJAlKXDelCCYsWp1v31otYCnHyxTDTS9gz/
Gt0TdhwnC6wF2RlHdW1ozi5Y/YiG1xk0jTKBPDHNfcGUK6UrCWmp5S1WWZletatLk6pGlL7p2G9Q
tDh2hbsrOzna+zjue5cZyBAWb9qpVXczBCQl7rq1kvAL6tRRu5mozEq/YJePrXdPJ8pMbTHoC01B
RiGa6hRof07RcJQuJ1CrvqSDXjeBooYyWyiQ49PMyzih70ob8ZknBeOSgNrR6BrfT094pXZrvZzV
XEjz2Q+9EPG9Qh7GdbF4ybGqRHMFnEQBcJ0HbT+YMcbtvYhyegp07xiwvvHQzTQnmdalMF30hbnv
y9rNdjOX7Zvqee5th9lvIQPGRQ1XdynnZ6WYzb1qGbbL7VQNmfPQIvk8xDQ902A1CPqausYJbx2V
1XbHVgEtYZBNkT+njpMDjFqb4QaFOtU7b1GUiqwTQ8IzxSH5+JF585Dt43qR42fVUzIBzyFo54do
CMaHLGYg+MWIInsrAqcuTzU0mXGH1kSprhwiyrV8yS3/1lGZSZltxZAASVqsbA2L6EmLhc95MUCS
Dm4lcprEqza5tyqFzDqufc7y1V+GqHbQkJqEsvVn2WfwZUMxsqZkWQahIQSdCS6MPRHFZlGSoTyt
LhnebkppO7dxn34ERTm9LtXEeGh00uSBO9/7Rh+rBHLsjHJbL5H9TjXZ+pj2ZRVtnMxXz+UgyXas
xTrclVkU99f5Ui71j2Dq8iedRiuyHNSY/mY2F8CiO/FAwr8vnW+Ituz5TBXX7EJ45+LL3OqIcHjR
aPU8htK9LaOEWhTtBPgihfKUpsRb06bP5DRKqZavMjYUrmweC3caAdWHJZbASY6fpsGCANd1AuU+
9ivmr0OQhlRoJC6j9dDybN9PNqbZsmxSIBeqYC0gBq8IbROVgA8a525f7mDYOsluYqlDVpYsMxsv
niActUlW1KeqhGu0y1EiJmaUZCxY6335qa5avl2CTvOLY3yQ6nTZVD9Fkgtgx7ahZHFK1s+lYfC1
RUitkGi1JJjGN8QLyhmovUZFrL52nfXpC9Se+AwSSrbbWK7yG0e1Xt/mK7uzCdLzHKvHNOzorJ7a
rAICPyyRfuN6GJPvVUBc84vLpNNcsXekznOvsilno8oMBWB8MwZleBUtWYo6HWGYsKeiDmX3la1R
d9eWGIKpNfLR1pug9tNnOucjee1DwBT0E1rMGjvRtFl2XBOiuixotRcq8u/ss1OekW3u/gi9Pqlp
l44Zb5e6hroUYrC8kWaa3521Kqjcm415dYphbu5StqtAXTwFSa/xq+og7QJ6SDm2eo2zbPGpkvTh
pPo2qJNtyP6120dIGHIfizqiVsdqkKquoIM7ygC8HULcGQN/venpWHKCBfZTr7IfbohleFfBSbix
fIApQ+7FNcwqY2qI3TZrTjasyupI8W3F8ts0PgjgIox3qwr891yNzhceNoEGwZHVdEkzrfK2VV9M
73FQMghzwwtmKhmL1F6a+2jrbvKFp4kftJJywTpW+hBHdpS7tivBJAwJvPd8cAhg5t0Fp5TSIfnY
alJgR1uXaMedb/FmhFnNU7lyRyEoDUx1vuvdIf5wuU6gD/Xc5eBkNL5bL60XHlD5Gkcbj6fZ97Do
0psgi9Ns26rQBzzerUjgZV94F4fAGD/Cwav6k011Qqt8LPRb2vZFctCphQSf+YWKtkyS+y/dXEzr
Pjed+KE7Jmz4iF2orB0j4fLkgfWz5Dv16p61wwwdtc8PThn38Z3UMv4ZeiXvAECPhR9QpuLBhP2l
0b0quD7WoI9uTNJXF6ZKXkqm4pP9KUaXpWb0C9Dnec7c7egHi/em03iZYd06BqCpvYACV1wpN2sn
EgoK46oBrZb6hlP8LObottASPFujk4UvoApGjzZZd6QuKmF5mPZTMPScmfQ6MX2apWXBcylsWFIP
08NKipS5dRgjRy/88qOIhVMcPLAizr7gYOxuclHJN6QQmeydJeQQW3c5V9SgiglLAh62r34pLtSv
lUbHo27N9GUqK9fftvO0fmuXkuEnlypcFmtLqiiH0VuTS0W79I9WuyiAvmrNePJab6i/N2GUtx9u
nSz1VRQqNzxJioOdkywZHACJZHd9aEP4XfesT9G0xQaQg1rR1fT3moa/pFf/qZ3tnyxw/8+p2pei
xz9XtV/Xbz+qf6FpX/7V3zTt2P8NIS2OYmRL96JCowX9XdMOf8MBF4YuUpPrp+7FDvoPTTv8LeQ/
oAyhWrtY0fijf2ja8W8iEWGKfkiZqYuK9FdE7X/27WJui9lxufyqi7yNsvcHiU0z2UqkDxW7yQqO
KI4ejoszzMc8ttW+HT3vhdOvefjdR/QvhNeLiPt/hdfLL41404j5bPsFfr8/GEfJmKRxGcTFKTIN
dQEDBdPYDHTEmtGJKmPFotP2tvI9hjMOY3xGYrJexF/S4P72Kjy8hheZGfNg/MdXMS/z0NVueWJz
d1XQup55dN/kq4d3JGreG299SVPv49+/dRGl/6xqXn4vjq3YQ/1NXBGKP8rthbKOdcKxOzpQZ19N
ON5YGKk4SijTo5o385fHSBsOX1mkwu9F1yO2DBe7SyygOm+qcrEfSi9z8A7v2Htji93Pp6Jc/eh1
kW1JxJ2y6H4norBVJxmWXv0cVpHxbtg+gqsdGNj5fdPeTakyxZHnOadZx0QPqNZ3w3iZn2bCXfBn
eGE3X2dFhZ3BGv+tpdx0GwI0ZQpQI3Xx3Q3lVdukfr0tlzmBqJqzdF+eZZfHgatzCn5rr3qNUtn+
qDBY09foBNt8jK5W2K+QC+f8Rxq5GawPvz6RfcHz0Ofp0Vurhz41D+ks3yqrIaTX2nmEIsrEMM70
M5LgcGVR+ZjUV/hHotb9WTsNfYVT+0y5ZvScB7VzyvoLpcYVF2Qyv6SMS4/YYlsd48H+Op/eR8NK
nbl0zBcxqG+cqj87tU+mo4m8Y9r7Lvu+nF2qrfDJcUzn+K/rTZ44oAAmj6HnGFHqGPp19E3b5IwF
I2V3yFuMVtH+6JMo/Eimvseutkzu05QHb01cqn3q+NdL2JvyMDtcPnvcfiz4Ldvik6k5rNwa03b3
QZwPW9tMw1EMjv2xDr0eryjTCvDvmElUO5v2ef1gFmesti6Or3sIAuHPrg4BZkT1UIGax2hwP/s6
BGgoreZLsVGAFcgmYA8TU8bnNDZzfC8R5NItDs+FeXXX8rxW2IKqC7mwGZ68Yp3Vc8gXtZzqasq/
mdQZp9thiEee8W3qnSO0TYrVUpA5e82NloA2tUQD12Wmt5mUaHzrLBcLYIjt2lzngMlfCOGbJ1mV
DWg9BwmC/kwjoe3BrNtLDw8chNqikbxOnCLHWBYUHlOPGT95lYz8Uwzvor1aJsiXB6a+4iNdYvNa
r6112WU6lNiBDUoELVpT6G7FZGp2+l0JbZbuXhHdB3NiS5yAQcHBKGnkGu6CoIIXZAhoUi/pmway
WzUgBraDCQ+ZV2lF1SXK3t7Krn+qdIBFx4vK9j1mfb2wiPvaAXvelwIvkbRPJiLBf1V3rehfJk2d
P43ElqdwU1cQmXE2tzzfJ0gY21gxkdhOo0OnZZnIqD0suuzyvTAkf85wluTLnDptygnKYYfZNKws
uzqIctotygLhrUP/AGRLG4E9+AwU4HBGmOmkri/Ak6ZOzBluRONeuRRkYDuiuOw+hhEL04TzEl6i
xk+yfeKWnt6j+4NMVfgj7JfSyGi8macufV2iyq+fIfum9a4oveRlaLMZBlnkM5/H1nRXtmapdz6b
Fz5oWYTebm5VUX3hrgYblldeSKu4P0y4Za0jy82oZJKemspvb+mpxVCTl6SuWOnLMXoGwzMV37Uf
8U/dxi7xmUekrzCEeKa5Tt1gZDgSs7fN43ZudsauXo3LLBXTS6Y8+4Fw3streK9owKRg23XD5NMD
TGm1wisg0/VQ1vN87Y+tfMKaOIeUfibwfwN0bnmg3Kb9WJHc7K51OdzySRYQgHDOm1dbhoqZbOmZ
51QP9Hx2olzbK5V6FX0ZtB2019y5fnYzF+hpe3TN9SlY9FxvhyZnB1soGUMOVqACt8CqsOeuIQDc
7YSp9EeK2q12HD8hJw1hOB0dLKDrzrIMfbhTYKpjJ+f0XbSl/RoDngOe54XRnbvEE0fPPquOPafJ
Rzr9Fe7tyJ/j/ZwF6efQpRvlurNJga/ZxR26sYYe0ihGRTpVM5XiO1EzXtsuNm4+Yr9OHzuBdQ+J
N5XLtmc2Cu0vXr4Cee71xmKJ2Dv0IYCoZsCFJSxxXkKxeg9O62JekoEE4po0jdzCxKTr3w8t6DRg
x9GuW+YRaPKY9rQneAj8YW0XdVQ5OL1HQJRLdyv6al5vVZZ1cNj6XBZMYwqQ5F40Fvexndv66Axx
p7atRV3fjpFfVmThyiC4qxS1q5sQlslDhVXy3tEdvSXY6YjDM1kBcwb+sZo33sKFtIOAQJuU03lg
ZjDrMH7Q4TLMiPw2u5elq27U1Kn8QdsCrFbHdPqoeCHvLKY5hCAnACAxrNAkGlcGG6XHz0G3Qmds
yIx3OQ81cGi6/QxXdcGizeVyHU2KPnp8u91Lmfu9habolFfpbELMjq1zX0zepE66xqO6X+NxVUdg
asmTNvDFLtT0h9p3bzxPqLsGw9z0lpYeGGmPEZQ8gNoyrxXspAe0cNzaoPqiB2w2leCKl4l7nING
trshGt3g6MyWPgLPsbbmYGyY4hWhNXc8ZNkNVVXsmRtX6tI9DINlPDDnbpviRVrUCEEnWy8FRPX3
EOcN1Mh6bdpjyIpDB2dAxPRKYe9Q127SjvK8gBvlDzVF7Qlu6MqtneRuEHZ5Qm8q1HWSqEoe5ono
8SGoAqBaXaC7Y2cDAKJlLZS67eBZrbT5qyS7Ttkajlcj+HI2C0HQfceiNN0kpWOXk6FsctqtAtsr
j/E53Q+jib/2lZb9zo7rCCeyFiuwTV1kP6htd5trU3RLsoN4GY6HSBl3OFRlms8sF2L+UYJChGXl
Ags6TVPimJ1n2NVuCIQwf2ReVl+mjTT9VNH8o53wC0+jmT50HN7LHhtyZxK1pxw7eUechS0i3nTg
Y9B29NntY5ytngFbnaICID7DxhP6PDO0Owk9CrBgA8OGCCnRxVkW8Zx0nTYkBiD78matx+QrxmgC
XRxuf3oyzc7VLNurfu6CE7ISPBGNbtUNM7EAR4s7v630j4jQAVC8IXt10rr6kmNBAMOO5Hnd0xIW
b2N3qm5IUYrvWjbD2fFxIPTpwOO78PODR9zgHRXbfS3D/mlWicfUtmJo2WRsHGYxPa0p2DFhLla7
+ibz/ffuot7WzeWOc3rGtJUeQQOl3qm00BPKYGTiWOj8yBzgPIyTezJ5Hu9s5HIGmLQ9SdrZrmMt
yr0TOc02Tp1yX8CCu6uT5p69UbfTF1544CZPSldsC8ZZHKMcYpiX3g5IA7ssqc6haI+VzPuDJWGw
S+r2ZBp08yC8DgwUYBPMnxM/gEZdzBrPetZDOmG5D5qx3PuLSm+ZJJkD45PpxPLw06RddUQjeh+h
Geu8zE5unH5yhybdRLbcL2Lq7jF2Nnuctmf+Tna2oDFhXlWfu3xwmdG13hH7+DWhppOS42FMm0d2
zbjfHfcxo86XAQgG72akxTSCsQz/qTwzHiQ0qxnP5z3CfmhpLeRFEBsoonPWgaIpGrDGgm4wqTvn
lm8w2w6RKJ/k6lOdNnihpBhkpoaVbix8HbPacisxGMLwdGiVQIHr+wd280u50dPcbIWnDRtCJ/yq
hZyvvaGNXih4ib7yvJN3SOfv4TqFD76sNXKNm+37Lq7PIMUfPN8sIIGyF4F1j/FupDYc+baujT9j
O71VKmlOHI30114E7VXYREfZUO3XhV149klIwL6j6HSq1uMga3Cn8otnIrGbSzyqyjs6God0nfWf
dUuAGJR3Cmh57Y+9qvyt5+nbdSmvhFwKJkwSdCDexakHXVhRzoS1q7pN3e8J05JRELNtHHnqhXnp
Ff7enp+FjxlWbxw0d1EEBmVMxBs7Getsagpi9m2zYMlV8adyhtu9QKgO4f8coZ0vWLch+GgYTWiO
7En0NRVagFW8mgR83fhPGJi7ay8JHkkUPDHph12/etFdNLfJt3BmejJHNoboPFxzjZqXCE8s1pib
vs3aGwktzM7lbesHwPSIz2wrkskbBgUQR3QVXYUgffY+XAziAwdDJdJOrfPBTQXWX9zDSD51Pp+D
VB2DIHhyPHusiqk9jdB04bghH1rbyM8JBv6X3Ifn4fdp/dm2sXcnSXn2ezq8gzspTQZWGCsl2Hjx
WKOL751sEXQ6+SvWnAIgkhjbo7Na/ztqYfGpKdhbMcdIbkzLnNBJ3eqQAWypp4bi87Tvz/gyzp1b
coX6mXnsoXOeZ7m+uKlD9g4vxpdFoLdHCl2gjzsS2FOsDwxozwGsoc3q1/x9xL1rchzqEAZQMReT
/uysbL6uvftsQXu+GGJeuzlBT8hY+2HTRS8qFvnTdDHxNxXpKpwN9S67ONZbv+h2tso+lZ66Hmgz
ONimjEMEzhnCeMSAEHFOR19yL8puV5bva58K1moHAwHTbFrcNkYVBxT/48wXs3XnDuy99Ml/RWbX
CeiplXQUj2SG6avfinucTyz0nSaF0jnZsUgrpmkmKBijCfpIBSTTsyCvhJWmpQk/TnP9WOa9f08r
D8DxACxV4Dv5dWDL4aCX8pozKP5zuzgv2Vq2FYeZNvwWx8tjWuj0K/6FVXLeJDZX3mF8T4YLdBYy
nhnMlYjcc8etw/YcwtNCTnPLpCR8i/mSb8FBQWGPdUsxQm+o1I6TcbP4eXPAjGuOQxLBsA1z/dKW
NbwAWBD4DS78mSrA/MBeYF2z6kmZCEBtA4WwGxKGdCgZWJ4bsIL+FJ0aFwnXhhwQGtie11IyoBwW
/XO8RKk8hmxADzNAhVLPN37HXKQaihHwffRhED0hNUPf0gG0GP+49gTmas6Jm35S6T5L1/6Mq947
1y0X6wgPEJNAOzQL+oKPHD1PmK6eZTgtYw8ZCTH+IfDdxB+hjGaSmfji4ol4KvSUp8W+x5MQgDmK
WBsuDBsVASVVo8cgH0ADAA62huFoOEQzcMq3M74ywMhrVrB53s+1Jy8GHzBu35I0MxNYQacOg3y3
LFpG+8BZoz45uD6aIo/ysZulfyh1jsT/IWaRpw/BOLzquR2nfeEVIVJxufK3ktvZdQ1WTjeclGE8
R5B6U5MiRMqmx76b4s+M5bxGfa0IWITtaenjMdIXeIRK2B4Vqi3AZEZh4C/HdQ0Fboop8psE9K9h
9rAeqhw3g38VLw740mnXrJNL/JAz4+I7B/lrul0yA40Onai793zsKVUfAg9jE+OBTVKr5MAQSwDc
hYYwBvm47TN1TBvvg0eu3qZYNJ7VQHHcpsOKuw8Kxx4gjs1o8E3DHrr72fUTTvyaz3SMh1emGvs1
YV42R929ovCtHChCLqFxbIOB0cy0lpDHOpi9A2sA4RDX/4IvRu2HhUtzYCqMoWMwJ0VkHlSbmMSl
TX+mgip1Pzfh2Jy5FdUhlxgACr9xbin84ARpmN52MwkK6DzJRncuTqc5dIZdqqNrioULbF6Dy/2E
bxVYOc8RHenHwow+b2dc+rdkLTsw4Frl/mZcoN5m/cDJaRFOeZ+2tvoinKzc6iyqDkMQdwOpElp2
aYbHs7BzPcH1mmNZqXcOIiYd93mAPmEHyWl4ZUKxkL6M2UmItMd/IlN5DAsvJ89iY/9NFjilCDdW
8uzx1ZKEgYYZJDQ9MjKoX12GUZtCquVmGOcIVpu9W8agutJG/RiaiKSCh19HTYegwSzE+GEvFztc
+e04w40oJVambn0M1jk7daPK79tM6VdHkiVRNTuNepV3leDMQYC0+ymw4VWbcfbGG6UnceM4UGoK
7DGOSMPdyDJ0mGt5OyeNc1DC3ynhtuda1vUxndjYUiECOaIwIeoW4J74yQ3nkDkezQc5RdjPg79E
Xxnbc+CNav9qnCIqfudcHNvIIbFUeG+9n/ZXwjCoQ5l9jYg62xB702VEo45uOTz688hD3qz+jbtO
P5nZtFut8+5Kx8FAVyUc+4AoZ9mK5bGb82RbcKvfy2KIrooq9TiQ9xYPItHo5RT7vnNLUCkzOyJJ
NLjOscZ9yFXxhmCT7THlDienaZutDFwCaLgnGBbG2Qs7xfIqigoues/pHobJe4oCd9rXomoeu9SL
2e5kyxkCusBD2BUwGqOm35FuaA6FX+TbGMY47rSLg8cBwJ0jesr4NpLYlthpr9nZAwl2rAOYmfvg
QiueM1Pc5NXowJ8qw+ce2rHZumPJ+5uUgvlMSh3rx/TFDeP+01rxT8IyJW8e/zIUhTNFdA4kj8aw
G1bpNDzjC1Wb2dKgnxZEMdA4hNqwHsABYcR+DCTVHuUsxKEBANtHw0GlWn8zbmA3M/rtqTQdRwOn
WclPZzMD1WD4XnLAuC5NDtTMDeVRg++5CwR4VKOz+uCkK4t/Zc0b5/WLSUr+zTJlf/mnBNBC94TL
BF9VsUimpejL+yzuxzvLAfsm5fW/oGws+5Dz/buO0Cm3Yb58CtuK+vbKaE5IQ00t+0K2tZVy2Dsa
FLxAnJ5moc4ZDpNsm+LD+mTdduXTjSEP19DpYbkEx3EZhrPI4FhpsgSveuToS0+4+O6t6mc+skVG
QG7DXZc10zO+myfr5moLu8XuLDyV26xjHZ61c3H9sJVo5wyRz+aHIvDrfVkGn5lBQOxch2ijLFt8
Ul2GXRxP4KTI4uPQTd5NM+r1lC1JsvNajXtnbbsrRQzg0GDavF/Icm/8hFg4sl36yV7cbrEKf5gl
ax/8IqiPcSTYhrDT/uhx9xxq31F3U72QonFHYIMtYEz8QvnJYzz0OGf681IqwNkOnkX2dGGSnwMc
cxsXG8Aua9UV11b7FFKzdEWZCEY8AQ0IS/SM95RDT8axp+f2bhM9PGlncam/jdv9UgzyNFYNrqhV
f2k8tVylTSJvUEyTXd1L/4oxfv/gmgzm+5CGYI6GuDo4DWY0G8/VNqTxaTNXMRHzxCj/W+SFzrFR
IpebrvOhyZF8GL8jRK0fVRVGZxWTAa3b2rLvwWo8yhFkdhQ59yQlpiuHjNqdi3gFTJImhxdEgPbg
MXzYrrIHv6goNRCXCHAzYxttghMuxAT1Z74lcJSScpUnYuz2Sg/j8lBmhTy1Nsvfkl8eSNUlpJGo
9+sR8kgYPOLhatmQ1iynnYUdvQzjFZn/m2Hxnuc5breg4l+pAY8PsuXTmb3lzhrXnCozHBXhtieO
wY9YJ7miZbhSl2Bqd7yVEA2/DR75B3xxAjMMfs2xOkRxWh745+47+gE2TvvL0skmpD8h+8dXg5s5
dDekBK8se3XotejD56gr2/wq/GUOrVKKHPHb4LHp8+9sLOxXE6Y8s9zL4CkNvQYKebSvzfI2lQ3n
cLq043rcMomMYBKW/U3nhzWBuAAzyhiyEbbUGGzsL4MqCEsnP8SpxAwrYg443iC2ME7pgfPcb15e
tAcIIfEP6zcjz+Ju2SFptnc4r72XDBftOTYZZ6fSL0qMYE74mI3Juq3aAiQLOhtxsaljC8degFqd
SV1VCTdm2MuLj7m0z23v9Vw2q3jswkXvx9jhAVx0FA1gniEJbgNdPhEtS+pdXsycWXWpT/A+8OGk
M1OuRaCR1m7QPSzECd8Ez7eN13M34sdWbNKN9PcXduteC7JH+BDlC+qLOZAIH7ez42fXheUANmJ5
fMtclndmTOnZ1p73ZFs3fLroRY+oO+HZK8fhbH/Zi+kAMKe4oJqjTtLgceKp9gK4lblHA4yEjgbb
w4ympbSey+XJS733MWqrL4R48CzPv/zLgrgv23Vlxfv6y9wsCzwjG14RhxUd2nc9qfVNVGQQxdQD
lm9W1XzYqGAcNyUJ1weH0wQTO9rb6J84YSfDJu+K4GwoSrkRfT2cSxFMN1XpZ2/ZUhs4Da27w/kd
c3ACmfKiTdwd0xJ4Lu4g7h8EmW3eUFeyqcjYIg7/zbzdRL7Nv2KCoSQ1obXBYspqf5m8cTShMEEV
w+/GXe8HvUbt7Mx6LH6ZxN1fhvEGLTDbKg7KP82iOdxs2U2jvCVuoon0J8FEiLKv7GZYPUdc0wVP
2hcgONjPX3Z0RmwRtMycmpW9Eap/RoVfT3VK5QWOM0Csyo/LQ4SMcmfnoX33e1ITG56/rEyLP3j3
Q4W1fWb92UVJ5x/SRXl3SLVs/zHYILD/8scPF6v87CirAiYxHl7iUqhd7cbTGQL4UWed4+51v+gf
SXvx2WOdRdSl5OVFVR7b2PKirHsY6+bAPabd8Dy5hd7U9EOMVt6VF2zxlD71hkkmRtOdXNuXQsXv
qfq6Egu71fNwSghSQITmCt/pJbhmbdxi9qzOGtJVuEwMFFb0X0a/xwQ1FF2vPM/MIjZ5nd3YkoF0
lIecec01b3gTYifbRUSklDfYQ+na7hCts96aDrJ6dJntdMEmLVvKSFomGBkecS3v8r47mGVlmTSL
f5qM97SAIcWKAzedBihw9Aqq61h+aVKAOlXEo6IIYchiVBQoFacExT9v5LUz9eaAF5Y/539pj8jN
dJmgs78JKJQoJKm42RkuOZds3vtkpp5jToH7Ui73Ltn9LAHBmnKP7KYK/+vc3xWuuZuyGOKsIe0O
/WzlJEHjgCwf8Upt1WSuvLC8racw2V0QHeT5t0O/VCdl3fiBeD/xVjPtMq/HV1V/85PkPrQe+mR0
B0ed5oY8/umXeBlMkARPFT7xx8a6t32zfNS5mumHyDfdzKfd+/Gx6aECDwk+3oQ0AAQScYH2QmKn
6eaCpY2K6+ISPeHkjpmoljF+OSNv81RCgh98S0J67qkvGOpDg+iXr3ijG5a3LXU/dPsjvFfObdWW
j42P+kKh0aWLk+NawYZ+m+dus/U6kv9E+9/4fE52kjg8/Tc/lb3cBsEQXyuWkCM7voxnCrOnclmK
22RW8xs3AnQ20ZI0Gieu0DVYmG7oaF7oZQgv5bpi4Vask5xb2fr3nF/pEisDy8wHkZb8S/8rCxNX
gow3GxsUX5HipexKDBZExznmZV+dvvH2F31iw9T73QTG/3lZv7bGbaoP4s2eOlc9aQ7eOvuwB1ni
h77NGIstyIoIU1cqmDnYzYMXBfdxbTu2b6qQzwSqUsvmzlCOwbiBxes8thRu3DAhIoefh5P707Ce
bv63btylSKggPEnSQvUXz2unQxYOuv/8780p3n+zpiRpiKIYonuSqHX/2MJMwC5VnSvzk69T+VgH
tX6axcDhyeU4seyWpHXjjSAOxrTIGBToAVMAwAidZl9a0+ES99vA2WZOXcfHJQjD+Qn3Yk9kZUbH
2BAndeu9guRS7icMl4LzfFsYzAnLcONHLT/EBuhKxp8wjABLE/ueb//vscL/b1b7X15ILPrPzWqf
ih+6/dr8vpft17/4m1FNuOlv9JEJtJ2Q8Rb22H8Y1YTr/cYQIMLBhleMwCwusr8b1ahyI5vpUtgm
yOX+k1Et+S3gv1Gl5sVYhjl1eX/FqPbPuUznYqELiHj/EVyEB852a90t56wlZBp/pWni9LvP4F+4
0f7sJ/+hKHEpIqHqvp7PSIkfuIw/nCH/H8hPf/aj/2At68vF4SHbLmddsswXg3iq/Gba/kev+4+8
Im5cXL11SdVCSB/Q0jX3NfGrw3/2wy/B1d/FX9PeqZLZk/M5jM0No1ZOTHU6/aWM7f/5Lr2LGfF3
PzyJRtrkDK8coFp28CsHctDl4fufvfTL4va7n76wIcbhPk7njvJeojFpvXEtI8r/7Kf/IRecF7LU
CV/imeVw2kfYx6/TigaU/+ynXy6k3712m9kiylY6dKqE6rCk3kuQf//+R1++uf/i7EuW5MZhbb9I
ESQ1cpuZVZWZHro8tu2NorttS6JGkpq//p3sF+9dF2x3xcXCGy+QLJAgKODgnP8BXf6P0wnCc0GX
Z82BbLo2qhfqPIOhwT/sCnf9XyO0BiF0uuU3Muh8Dl5EXaSYm/3vCPwPf5IC0kaNLh+vq8MNPqsQ
retp4/lLAh77o7+SJpfNlkfjNZmr6rFtW/vKxdEzQ9I3p//CY/+y0f6w8qGeMhRLu+naorGYO9Ff
67pYnyHM/Z1xcjVkcSOmZEJRP2hX/dY05fQeRCW8K00Rt6woKgN5t07Xrlq+YcDpJFG3+O9j9Jt1
K3JbKnUjnWzD6TZmpfM38d41l0rtxfKMothv7Mvb///g9GyaHUZwyukaYnjuQY89cI9T+Ry9xG+s
K+J1jYOYmnGAY8bglZeYa1rn9yzHUNkpOQHvAFDIdLVpCmpM1AW6x2gfZ6ZfyIXsg1ikE6ayr6BS
Mm9RbI/Om0Q3krd4ciMXmPYtRdBj8RZvaY+Z0VOT7294xsmFPAx7gbEvLN3pUNvTlsvhb/R06r/+
2/zNzK/ClNzIZQow7CBwwagiAENz0KAACpL29q3dNTpyeVyJy3//0m9OD1UYWsUepj72uG1MaV5I
vILv2w2QM551ssNVNu5JAZTutcPkTvVgTVX9sVYpYNo8+2SPly3L0cH4t43oFDR50vkAYtVncO2/
cw3ZY9ACpOjJtuN1CBP9OQjk9gnFSfVM7vqddbLFo55NhU48rJcTppY1Pl6rzj7+t19uf/8vzo+4
/egPN45q7DYsReqvxsXLd9vE6kU37OljsFllju2Ub/W97sKY5SmQ0T/9OVEq1I3c6K4WdIohCAQO
N1Lc//5Tfu0nRac4oqJAbRoMbdcGCIAkXzHHv554pklKGY1XUR2AUm/v/J9hqtHj8M/ogfxu1SSl
AJTZL2GFVWPq8RV49B6Mi1iJEIOXT50dlyjC5QAYXVFB+7rU20sVLKxVh1QEd0kGCw5BpBIxF5dy
Lb+vu+Fpi4RU9dahRduNC541TQZsss7eR2p4x9nHUBBnL9Ni3DBk41XP5Usj5svWFg8808TZYLBC
qWgo8HhN0GZvp+Bz7Lbn+Ox/d0gIIVSZ6n4eoDJwHSdofeyyBt/DooY/OUtXVNtqknmzArDlr4BF
ockCAE595Fkmty76tWsNoLW7BhgzqD3aW6B35Zkmd24n01ABK+yuXZP+gdrvhz6TrK0EA/vTuFlR
HAhAIIlVjwGI/0TyHqUZ3hcBGCWeGt/TsQ7AaOmuso6P4NRHjZ/pEipbVGmMRkogca5F2v+l5fjW
opjLys8qIzs5OACpeog8XtcS+h9LX9uHCePzd6zNzMhmDuhroZIKp4SxPUYSswxG8S5BSmU1g9IN
DMO1u8ZDl6LVFXwFC/F33rJv4fpD8ozRlMN0Bo63BMq33Po3aBqwkr7KwqemUZnukzor3BW+OeSY
EEufU6D9zV1C1YmGMIt9dvN1GQCfH/6DYgFzF8ntmvkUU+4DknvaFV/LqYwPQI38zXM1uV63ZXVm
Cnt3VStYKcd2+gYOc94tlZKQzCIIcllMll/TTT2MqbwDFJJ3lVB2vcQD25tEjbuiufGImvanvEWp
979dcguOn59uqC8+PSJDFkgA15DeV1DvAOxhmxokyeh9fAMJVdyeIpM51ve6ishBz+p2Sk0RO4zK
FWMNtJPW9+hirTxNJJWS+N86aOhhTNRd5219FXv1JVXx2//20m+Oe0ouc13U27D6W19hgNYSOlcF
RgEiybsWqf5W4THhuY6AuQQYxEsy/8c2e1b5FD2Yp9u77DoyukWC2zc0Y7MW2Cwwwg3PHJ7fuUU9
td5jIKtd8wANcPBgFKBIC/OGdw1QFa1Wx7LYwSl0HVKIz4H5xQGU9pxG5u/WTe4BPIQmD+k5h/pg
BvTqOzyyTqyDQsWzPPg2au1g2Q0hOo2AOqfPaJ/+Zs2Uw7QQc5CtMoevE/Drj0n6HmDF54R8buf4
F7dAQm4BMYeiAN2+v+bS1iOUVEOr33YJ1Ks/ovucfmA5J6KHsXcLCJeAl8jaXaPJi/s9weAky3hC
ol87SCclBp4HEcu5TjANk+XMTSXRr8oGL/xUAzox29O8ducZj1Deqm+7/UPyr6HWgqdtZq/Cf/Wg
8THmI88w8bXYMZrW71hz5FswUtXn6oZP5NkmYR9NZo67PoWruzIF1hswgdow358Jyf9dBFY0j7mI
awq88dmCqeq09UbxUmlCIn/SlcYQJ/yddZCEwWRfvde8raRKW+C2haZLD4+vGYRtbHCq1pxVNVNU
ZwvOHcE0i9gfu/hhbMKXEt9ZrL2MSeTXmIdbVkBEr9manIx/B34Lpj9IQMqlmNLSwtVAJJ+GLLvv
TMDLOzENSNBuhqKCP8J2A08O2IbS595Dt8D7xU0Yk4AUAEvi9ovtdWqgwqRwF4J7gedqEpI26pp6
BOsrKinABqrmJRAazANCIhICGlBoAKb9GuxGvY3CaTs4YPRZ1gX9bKsBQ0KRX8aXdRjKh7AagZ8Z
JSspCPrVtpdZUokyiC8VvjVN3o3HqANSi+PynyiIs2a2Y6hgHNOCIIMGpvi4RJgQ4VknZ0VbwDGl
BP0GlLbxuopAgNdCcQrcAcwfICdm2td0TUsXXdp9OM27OyqlWYdR0A+4BqROVoCz5QJ9kqOU+SVc
FOtKERm5wbdU2GWvBgEIMtjZQA5bKn3H8zi5viHcilETX4gLpLbeAUj/3rbB/4or/v81d4FqfJqJ
265s6qGc94tq1UdkZZSEMGrLWvZPH3AQOR3TPdsu6KLf5Gb0nwtGyHi26QXeunm3YN245OAyU4cs
reb3QHAzY59+VHXgyFGhSddLMiWvkq6981p85q1cPfX4mC0a1QOzXiZAoSaIv3Rlfs8zTY5gohfp
N5ktF8gR+YODks4NuP+JZ5wcwj6pALar9HLZDWS0xvhVD7wtyzT9fAAOcSwxXD9dcudOqS8vdRqx
Xj6go3zq7Ql8qr6ay/lSgWsmgipdED/yFk1OYI9a0JqCiu1ikvXOZPn9nH/jWSZPCOALh7IHThAn
ZFneJnEanzMMGfGikgrugoy4BcIZk2WztOmplDtG1BdeJV8kJDc0E/IOuD+nSwNapDaWr4pF8tJx
QrJCYiJgGEE5cxnC6bWf+tM0/u8EM/7/JZiQkJxDW0QxxlkutoXAEZBcGMHIvvM2k8SkXVaL0Ypk
upRxellccMKcJ+8OpK/6TM8ZGr44gettpLjptu4edAcBz9/0YR+vBgoWQk4X8N/Od4HWMaZYxuc4
1H794BT0bd9ag86dWKcLlEDf7ma5r+rkb5bH6ds+9YFYY2EwOhnUl1x1b0BG/pFnmkTmFnlVV/E4
XfAF+Jgr/RFDT7wcTx/3qLDPUyAQOUPdPDTLhpGKhJfj6ePeG7CfLgFW3SgMmWIg/0XRpP/wPEKi
EtpQOQbgBgDOk0+FWO4ApmY6hARlNzZjnCUalqGXubeYDo+f68Detuvnrx1xw7z+WH5QXRMBKreA
yxbizPoOnCbQyYNorPqMIdge0p2gs91ZPRQRk7QJ3iYhej3hMg+rFwrVbBBP825yKnVjpkiXe5tj
+Bp8zLlf74V7TkDlN+EZkbSZ72AWUiAGuGzgN/jgxVC9zFvMyrAOzY3q8kf/Q0kxRRIKxkvYlgKz
FE36IsQwPS/lRyRI03I2kwFR3AVchpjzuimGVrwbl6ruhCLKlhDtdUxNJg+h9i9RUL3n+YRkzh4M
wQBJBP4CQohD6vLzAM5AnmkSo3s9gwZiKcdL8iWbIdrLNEsCNE3A1Ds0kDvCnBmYYc1lnfIPvBWT
AAW5J24/A2dMAZRTjTm34PhmHj4SkKDdnUXZwBtVOuYvFkTROUiM52XNUD892uB2GRagh/3FmfgD
lI9aSH2Cw4HlFiogBqy5FSA7Gy9F0DdXkIR8GDArwvt+DUlQKr+EejPSXzLdgvc4PZs1ZuFhRUgi
sixTU0GfYrzssnmHeRdo0K7MYkEYP3V4APYQfDGYETOr6rs08ks/yZHpbxKTyZi528S7v6j+Wwye
pxparbydJCEZN5NV+QhnYwb7mGCYPQDZGM80Cctlw0Sxux1o0D8tIMit3V2cjf6Zy/V2Gn6ROkMa
mUEnpzTyHqnThNdFS/OXHSCzdQAFu43uxsAX8hBadCV5e6CIpxa/LmZAc+nSBpCUcD0005OG13UX
lEcYg4ALtNkGfykLsR+GbLJHAMNZrStBxyza0UZBNoNrDhI2ECKBruop7dqO96hTJEPXwbi2CQgD
wTxRipeNTPEEcMyGnqCDFmWWQTjFO3fBdFxyKtv2UwzOfd4J/XeI7IfuD+hcAaJQ1l16nUIc4E1V
JO9YZ1+Ry6CA4lqUTLAMKvYbsd3Xuuw/8UyTu2Asq9V1BqZdD5FZ3MSHZJla5iGnMdvIvtqHyF2k
LF7A0S9H3/MSEoXdh1kIRq6pd5dsAw98mh+6Z2UQb3/6L+4CiolfoFYBLYQWpAt9fr8P3xQY3FjO
ppB4sWZoU4vMXqQKTwLzvdnI/M6SJG6SvVJlYCd7caC0m8CblQ0d70FENfkgyFEvotntpYWuIIjQ
1upxBzPA3zyfkCSq+zLLgVe3F0zIHuMGrGMr80lEpfyycSu7CZJBFwwKjyfQnRiokYPvjrdwEjn9
1Afo08C6leYBE/HnJh7OPNMkORhXFoUumha5TkEvvCi6czkp7n6SqBx0MOhwB/OEbMHomrVvsiFi
+oSkUTD8xFUOBblLGoEwCqPSzfKx9TsmmnmOIY9cXCd5DjV1c5nHBVRZe/1lChpmBZFOM4BwJQRE
BQST4OC9jlsISnXFC3xBorOsMBk9Qzj23IMrFVQjQB01IMFlOUWQF+62z4AWD1FyjqBssoOGNZG8
2BQkNsExGllwE89nC5mO+6ws9gfwuc+8xyLl++8qsEUWcTGf6yB5GZTlnZ4HXhGbjjD0GRgsRxSx
z5jEWg4CTKUqr5iNQgp0Bz22V5gWnM/gxXrvgBIEFShYYnibSYJTg61fgNIYTpkKTHak2QVNd+7K
SXiGQKNj5l5PZ12s7pSBsvSI9b/hrZzEZpuXc9CAbP6s8/xdLZc/84XzJsQAPvn4dO3Q+a0L53PQ
DEdoRZ3SOeUEJkyTwITyOjjXFzXhq7A8geEdE0B/MdwByyQqJyfbOUq2+Qwxpc8QYbhfasf0BwlL
JMnNlf0C0l27vhjm6l7vLAQTVk1emgPaeAqEXfMZJEP5vS4CeZijXnE+mGGdpEzA/qRBi2M+uzU9
WWE+5Lv9wHM3SZlgqERdxU7zeRzlK1UUYKCBmjYn7WDdJCjxPJ7BOzvjAMb2Nba6R7XZca4q2CYx
mXZgn7QlGD5AuX7EDz2E6cw8JyQivRN1XIHh9ry3AsKRqr8L4p1VSoV4CwnKYDb5YEUzg8oQbY6t
3hMQPIdfWbtJxxaAvprjKWphfLUPOyhG4CRO1rmJzjwtrICQqEedHKZTyCo2HtqcBQtZCNMkLnMH
DlsIa83ndd3vwcJ4KIXmbSUdWXDgStqFQ+Rg0BLcjp35AKE+w8k5WDcJSxCO6dit3XzujDjG4XTX
Jaw3FUyTsDSxKGaJf2e95N/RvLqpOX7jnRESlFWkQbcNya5zuEf3vejnA4hpWXPRWDeJyq4FM7kx
5XwG5807Vf8NykPO3DIsk6C0HVgpfQ9nh2AThAbIQ2FH3jVFQS+QNjC9WeDsyoOItikflpX1sE80
xbxAEBdqy2glgyYBlNNAvCXQamTtI51ZcBKRUrdmPhfVfqrTyzj0vORO0S6NmnsFrrjpDPmnE+pJ
BwwS3/MWTfKksG6zosPtV9wmSqsMkPydBy2Es0k8Qhw2gYop1q21+7vZ43dzsxmmt0lAQks0AFUS
bJfhy0lmR0joMS2TeGxkuScCHwrnCeodW/5tyP7k+ZrE4liUSQz27vkMPA34pOMDRMQ5yQADJMS0
BFFJCt554KpDYw7Spe+9fq4be0soP5eRFO2Qpqsv92LCBHg6Q3vzPppAmrEhRULeZU311xmq6RDB
FRBT4FzjKRiGnmY2t+dlPXWQpwAjKyjq/N85FM2Ztsk7uc7tZvttAaWXA7BmB3fbYXcQdGLsMFZO
crKdZJC4rLLXZd2uLepjjePV2RXtmqLzAwLACKb7aX0jOvVOM/EHYHl66u/WVVpOtYS/d3tNmu6Q
g4qZ5xASS5WLRBxAuuoKGFMEWuDan9I2jHmnPiKn3oFOM4fclYXCQJ4e1zQG0azhQaVURPJbBJgr
UK44hb3PrtBVHA7JCoJyll9oGxKDj7Wad4wTgJcdtLx4Ejn5oJseSgK8HyDnfEJDNjIthlowxgUS
9BCybyHTNDnkQe7TBBhDi/ugPoK94XG0M6vsBu3GpycxnwYInGlj4Rb7wuDTHuQonByaKtqH9Oj/
LGbESQT86ATK5vuia9/wfE3S3BpIp8Bz6K4LiI0h3tIM/WFoVPcPzzzJdAbEVMDQbqCNaiv5di3j
9exBiP+NZ51EaKZy3ZYGRNVQDfiGgu2nIMuY8+C0GbntY6ImCXLX2ud/JWCO9tXEtU3CsyobsMHH
OIWN099kbY+DmgbeCaedQaC8kj5KsKHgUUXpVK962E6Qucpm3omhzUGL6kSnNC4u6GcrcOa2D7M3
vONCW4NVEDabhBDiNfHLa8CPLpFNOGWPFIPrT8OzD0GGXsoCr4xA/eni7DrNz40p3XL7Lx4ZtDNY
hqDnzQeHCcUGOtpvpB2tuc/CAOelnSQQZhYKjh8N2ItvmKEBZMpl6P3M/MNIBIN5KWyyprfXarHf
67Tbj2FqU+ZpIvEbGAPdA38jihh1dewGeSn3iDmXRgnBMg1ggnIgqm/t9rELs494nn1i3Qy0M2lC
tbZoIOIy7nfxfa4gBLe7PuAViBXtTs67h5g5Gn1XjF8fR4HXYzvOPMolFMientQcqiS27uAWaK8/
zvnwuRQhM3fTDqUApVvZDTgsWZacp7z7sI+KBUlQtEOZgOIQ9LYlLuMQrPcles2Zf8vazRv354+Y
vjHA7Eu9d3B3aKDYVcxQ4pxY1dZU0QZlB75YCAPcXo8C3NF4xLTe8aKH0sZ5SOCaOsXkWyXiT2pO
7+tm4kU9JTDUE5RKArngtV5AUi+GINrWlTxskqIEhqjMrSCkS/F8VMWja/NXvs54jAWUvrABvKef
K0TO3s4Q35nQVqmk+Jt3TkhexTsm6qBEh6jX/ZdG23Y6ShDIbUeW+Z96k+sGjfoO45fjmr+pQFGd
MwcQFO1NVhaaHvL2Lo1kCK1Oj75kGrHqf6mivclI5kk0h8jYHsq1hziJv0HYnDndSduTNijGKXTC
XiEr9Rby4K+6oeadFdqbnPZRdgVG30DSWV0hH/s4+oJ3o9DeZJO5OcE0+3DVY/5RreatmkOmaZoy
ly1cRhBgX6Fh/TKf/McuW5gVAErBtXpIXIcToj6e3VfcAS9t2/He0pSCC8MHNSRwEPPjWj0kEGxr
s4H3IS1IWPaVz9J1xEB0std3adO+npb+HSckJe1KrrsfjZH1cBVm/Lq69DVE3nm5UtK25JitcaV3
LDvS83Uvgtdg2GUlBkn7ksEI0VfA4FBa6OY36VC+1To48zxCcmU2bKHaQ1yw4SQ+QKjp5Z7w4hEK
V0/TcK9nEQLnMFxTKz5AyGw8FAraD7x1k2fsuKrFoGGNeySK7zcH4+MCFUyecRKTcdzb1kCJ/Vr3
WXA37VJ/CtLFsx6bknYmZR6DHtwhL8RR/rAu+g8oKLKA05I2JtvQgqy1sMN1DYrPcybedUHD6YGk
4Eh/upszlC5CvSPlqNhDpamDKlsxQ16c5XHamYyGFaLKpcL7BGI8x6mbIF3gE94Zp51JvB8kVHDi
4ZpM3bts1O8xhf6Zt25SICpxNZVos2Ddc+Khd99B79flvGNIe5PppExWLDiGww4JQehYTIek5YEP
MSP/dD/ToJn77la/DdbyzkOPss0kczNJbBpwum+BQ0Eu9st2AFcJlGsEGOF4LifBCeGtZYRQrL3m
deMhwKIfLdSWmS5XT73S+Sn2eYHrcJpCsHDX5lBVgkdQJmmDEhpBwy4m7OeKAakiMh9c4XmJjXYo
57ruZl3hFQFpGShYpsk7WcxfWA6nLcpCqiSBZCDIdxa9QDoJWreRGC3P47RLWTVBmc+9h5op4mYR
5T/xIpl5k7YpF5EbCDSCIw8ZTkLkHLrZLUSu8+G5Us7tRP9cypG0W6lXFeXlEA3XPLcP6Ta/N9Jw
0APg3CbxubTlmEBI5ibLV4LTopyKU7BC0oy3pyREoZuV7jnSxbW08ctYoPWccE2T+AQLVAjJFFD/
rz20qu1Qfq3mtrzjrZvEZ75GPhnTFW8K19z5YH7cCs27tSjfWRcZSKxG4DubnbrBQJrxGGwxq9oh
U5I993Qeg6yHU0RjXma7e92UhtVIkJSxAAXtIO6svtVozHZoev+iV0ylCEk5C4pkm8C0i8sWE+6Y
NWjs4x5rHl2gpJxnTuyYIBMGTM9piKJe/1aJ4C/WOaFcZBBkDUKL8YtrFKFEkwYVtPPQNuZFz0+8
Bbrb5xqqqNcgjO5dPX6Y0/gDb+EkMPHJDdmYJBiuttLv5gEyhIv9yDNNA1NBawmUntDyhFxlByxI
PWe8sKSsBSZDe3KP0HFqWjA/ZouQ991S8upikhKS3bDvGGZYhuukggcQEX8bg/RPnk9IXK6uTfo2
wH1iRgnJgOoYmJXnE0pa0IwWshJjgbrsmPbQ74LwYjGyoJOppJwFUvT1Oiqc71k0n8N2ehkVES/d
U84C6LJl+Rag5qvDFhJx7duboi7L23Hy9HWlrLGYccNHG7rN0Hor2/hO9VXNtB4/tS5zv2hIneBT
NtshvJva1xsEt3jZgRIXQI5HAYCIh36h3mhVPkS+YVomYZlGEyYXZ9zftR2W8+DH5ZD0sTrxXE4S
pi7kVrsBB0Un00M37y9WaR94pgkkIW8WaxzUvK97bO5jJd7oWvM+kSkOZ++2BHSvgGlo039f1/q+
07xSnqSIm7aPszicccGmZhjux93vD7UD/pPlE0pWUMRq6HWHrgYYjyD2GVyHpnjPM00+NStdgi3R
AqQRJ+qQRNXDlvAUBkBl/DRycjGbtPCIHFdGh0aj6lY2vFRJATfIwZ3aVxySIknOqK6/yAUvU1Iy
Y3AjF90QYCO3CkLJWg7QvIwK5rJJUELish+HDuG+Q+q9D5uXkXiOSvK2X7/4ZohIRKJK2IDvHu1f
yDcn0ZcWLJtfqhgTrvdiruP9rDMvHjcRhe6ZvyX79Q/SsWW/7F2KEkV97fFHlMcK5Fkv18LpF/ui
LGAtc9O/Bd80BKnLBLP8rNNKm7XKtkpCwBfvmH40n6Jk3zrMZVvDjDN694RrnuUVNh86v4+2UK96
2fNWTsFQpU6ALsz1cO36rD2CzfELhgQ97zqmYKgcKpRqhx71NU3yO6huvw7TjdX+kJSRAelvynuP
dXvvTsJDfhmy5DyYiKSMDOlYTU3s4O9xqr53c/hhtNVzI5+3/PyLgKBIqKIs9bKUUX8dRHmEhLN7
O4cm+TPfFl6iongoEHu3Sq/pgOc65MVBq/OXmc1zFaPfhHNIHuyojVTbJlH2b1OFIw5t7G9D1WPw
s8izsTwWtQ0e875n3nohuZgqDNabfgZCKjT+Tyi2v0qnkVfhpeqU49RhqGBCmXTXA9jVW9ccMDHH
o1iXFCDVV67KPU7ltVuS8HspxAQ40zIxS/aUPkGGDu0c1OyhBD5tH0S+ms+ha0te2FKUVNjYxKWy
g2uWpL8oGZhD35rlkXdX3i7uH0gI1mBYm31G4zKefYdmmm6PMzhQePUBCpLaa7Dyj5BqvpbzCn77
+BFS5rwrh4KkNIoZSyJRdURn23SHMbKzOyTl/kyG/xcR9YubgSKlujgsTFfp/rpMo6xhud5ej8Bb
VKcV8vUeVJtT/x71ZfvWlVJ86My4BngatenXDBxGL8rxpkDe1aN+4aIi+JCFIXSeY7wb3oBBt/9c
Z41zBwvut69jEAfDPRK9z19KPMdfzIGFrXmY8xu8fOVBmyEp+3SrO+sH6DLvHSqS9oWzwyvTa16J
iWKYqnWZo6WZ9QXvwm+lHo59H/zDO6DkK7nRfed0DdORegWcutt5qZZClzCQO86Vg91ibY5ZiRPU
VM88em4O/cXRocgl0ExViccH4UWYMntzy1bv8HnVfmE5hIKXun7adJHAurOQ396K01B95VkmT3FZ
1K6ZiwGuFu1hzV9kLU/6R1LgUm6WQSd5ry+dvwtEc0wnnhSNpLglVSZCrR6W43C423z2cgEajecO
ku6WsIvt1MO01OY+9PsJhWVeuqOopXKoIlCN4/B18VRAvR3d42wHuwJv4eSBGm++KpSy+lIXuzyJ
uXucu4xZYpckHk0+7V2SwngUuEMa3ye643VjKGapKJvQr+DQv6RdeIoze1jMe5ZDKGQp3p2KG9lh
J2tzhOzXQS+8HizFKxmzLtns+wQEFnFz3EdvjrLLmUADCliKRgjAp61JgS0W/pRNZXnYy7XhJWeK
WQJGPC8C7ZKLiePqRRrH5V232+qZBPqbS5DCltY4DZImHZKLHsP6FWbI8vfWrswjTjkVtA1U5Nck
vmRLe5hjeW8Nj3tDUuCScc2y7pgnvkgxn1T/pXI8DkwIwz9NwJXOssXLMbmMbjj0+Ve7M1+gFLYU
5ZMIIcEHy6MeTkUk3xo5ZKwioaDAJSieNrXLo/hilvmPfF9f+YXXOhYUt7SFu7GY0IsvwpYFuBTy
9rD0Ce/ZLyh0qeiSKor3Jb60cfhuG82j8/Fbzo0CZcanWykzTIaIGqbxNrk4WVxdxHrXCopcWmYz
ZEBHxLi8t+os/TSd86bkofIEZVRwKjUSAJf4gnulvE8DMZ7Gvi1ZSF9B5VP9ZkI/twidWWM6Mo2v
8cgDdAkKXFoWYBXjboovw6JPeaCPVcS6qATFLRWRNXKvtvgCyvj2LjOTuNMy4uGTBYUuDWmg83qC
9WyJh7umr8KjwCuLlTIFhS6BKBmysguOIcaVXvaT+bPfWRPcqaDApTEqo9K3iHo/ZeYvfF6ly3Hx
IM3g3SoUY7CVQwzNnH296F6cS6+OY9OyHm6CzkPveVBHLl+hWmCho7ps+j1GClnFP8yCPg38bncy
K+S0XtZ4KO+GurD3Y572nGoRJrnJ40oMSel8l01nu8YJGmAQ/BhrH5wYl1aif+rWZ3VSTDc6Hy/l
dAL5/Z/R3Kycjx4YJ4WEG4FXujgs3Yfbw7BuD0vPQl3B9K389UONQmJEak2he3YGg7Q99Ld2qS6Y
Q/+0W++rNAd5WjidXVTr49Tu9s2qF/9MeeXf75CfvgWx9vjp2vW4g46pF/4sQMoozmIrXfC6HPSU
H2M5N/m7xkiTgeXYLeUD+hQOM97xMrsHp9fePDSiraKD2PRavy731S4VBDGbiPXATDTtt8YN+DDm
pfHnQeaAV0n5HXJkf7NOG224znUQ5y3EB8/70H6O4sKAiZKlLoV1E6/OfRiVqar9OfPVuWqy6iAt
S3YCtm8P2h9O2763ts5w953XeVAHa+ftAABnxguTmNwfvSiqdZfVzeN1fUjT8FYU2lkdL6xdPV37
NNvejxY+nxCLh0Lm/XHM4u+8DSXP18nkM4YysPQ8Lj+JcbmELuDde7TnOqtqL+cox7pVcYrW8KxT
1ldOomnPdWzHdkk8joqSfXTEHLs87jUruyO6yVnJ5zgBwcnqz7IJX8RmPQENdcfyNtX5yGaROaM9
TOtFHZY4uNRoTzAzATknVVvEcxUs/lyL6W41+AEMJ7CgVXAKOSdJEU5lmzt/LrquPcXz1t4t2oWc
0gmskxSZ56looclxI6lKLaiN2mgpUEcdcw72ESGkn4aQMW1ZS9Fh9djZS2Vs+VKPS8LkTqLgmUkv
BbR2EUR2/gDsz6t6MpzHNw46ScBiGZq4whE552P/uV+LR+zBM1f57Vr9RRKjfBvzkqgiyxqw3umo
e4GOeneddLgJ1FJ8yilrYvn0iwoff2IUMa70Ls0OS+f/yeeB9dkD4yRfhBX0XptB4bzH5kH5z2uX
8SKJIgGQ3QMUTWBZ6K04mlAcBaZ5ecmCSqYW4yCHbofxMrWvctuA2tVyKvbwCLkBkrXu+xiVwnMS
DcGpTeo/giJnEptRwpA2iZQTS+jPzY2jHLXOL21VM1+xtEc+hsvuqiHy581UryLXHt3Y8ELopw65
RT81DSXOYFFVIGIs8yPgSyy+nUTTJnnpwn7vJbySDeO5K8MTOMM4XyUwTV7ISR+YNoBowVlXzUOe
dMesTTgfUzBN4lL0a5VsgCqBDCOATtt8KCvWaDpMk6iMV581aEjhmKzyAEb4LPmLlTt/7os7W7sA
hmewHbwKCl0dvElYLX0smzzhjJ4yEarJn9O8XYrTONiuOAzlgG9N3vJJbCogWjNg8W67ORyHePoQ
hqy6FdZOcrOOB7tVFg+WZm3VSZXreZl0ybuuaB/cunSA9DKeLG0TPSyjPpRa8A44bYIHsoGEYgPT
YZNeQdF2KgeWLFSiKUlIjobaPoczDnigy1d13sLnDaiXWXtJO+A3WShAWkV3jsJCXstgKu/bbMx4
wUmb4HsbaSethfWqrMShb3zfHte2sKyeDJxDQzTYOhM3Q3fOu7Y5WHxPDFvBy/i0H92Oytm8tv48
uf0AbYgXdVV+4HmdhGhpvPZWtvYMwqfpfinj/RgIDMnxrJP43MA/OLpGr+dKg2Az7h8TM/LSMm2k
72EQu3rY1/O8BtUJaAx3t/aC+eynXCDQEvJl4rb13DfZxwK0kocuXnm5k/bT8xozfFLZ7QzyGg/g
w6wevK5ZXccEEMinr3KnIgdG53w9t+k2tgdwxoftUdtt+cbaUtpUL7seUMQVWxpgydNi7hL7HAf9
LQf/4vFMGUH6Wk7VOmNLQew8f9fY3uiu6Bb3T2+jBmgSDNGYj8Getv6O97eQmN1XMWypFus5Gd8G
PgC4gbsL5HN379oiglTMeo4xDjpOzWGMWaN42GASscEWYSIng5fKxf9hUvkgebPgME3CNd32oB0r
uZ7xiQGQX783h8oxiyKUJKSIckw8ebee86iqP6B2FEyHzanwuQqD/L8V918dIPLFa9r/w9y39kaO
Y1n+lUZ9Vw0lUaK0mOoPekSEw++00+nKL4SdtkmJEkmJelG/fo+rq6enamfR2wMsMEAhUZl2RCgk
8vLee849Z0AzW+X2pOEjTB8hxyfPS7oEyZWc0Iv+AjpPaB+dUA305/yunHnZ0jX2oNty2y190UBV
Vw8FOolmP2NCGzDytgs5PoR9mgyX4djNzXlcBj/dOC+avFYEdsIXE+grY6W7KJkv/JSu2TWFMkdY
ax5jlHFJBJCNgie5eKZBEmVltyMEVB0fzFi5JIWkVJwH3XqaGjSj7mg0B8lBTYSKY7rBl+FutRkt
98RvWw0l5PPSR/QJSdT8SomZrpMne69r+QXtJulEdnBwU/ox49N8mWBANj2B9wVEP85I9hFA7xgw
MKWpgH94w8Qh9oaah7CNlo99A4UI9OJ+iDEKjJHJC7PFSf8W6h2quknQ9eYkW9buT62V3XaYsjTw
BwZb2/ECFolddhm4fBmukz7R8XeMAvn5FGO8sCmzdGq/OuETUfIEU0LlHBrbXfRiFeNND1apf0yh
stVUysBAtFQi12mJabyEH6Zw5+78qcApK6KVp7dAnJu1yHkU5K8eN328AC97hgxUl8ftt6bdOLkI
1iRj1ZbKqT9kaR+JMo+BD9Qp24LbNdklrWF17rOS0pmnt75p9Jc1altTCzlrem/g3o6rmbT+pOCY
jJSDcF1WbFOr1YEA5Y1vlYzGrhwwSwX9230Bi1fqHvZ+TK3hVKx0FkGZa2amat/gclWSdQoxXTTw
FDSFkBpzzHIYeBQDzfen1cEOomjjzAblSpSgxe5npg4YsiB53btZtGW2jfO3uetC8D4lWedjnKQB
e9/B2ohPMbehOMYh5D6L2caYcQ9AWZhLPgTrmRHOMLACSX5R7oONXvAxDqRy1i1nFPo2LcAPtO55
bjOnCrR1WX5qEkcWgO8ROukbxS4qJh2n892cU89l4SKx7EXbm9hXycYDfZhV5pvSCXDnMfC977w0
2sCXeY1Z5urRRrDloR3hTRllUolDxx3dqhBmXS9rK7alCIgxmEXV7cyrjKh8eRxmyr6hccBlZdck
H4uer3w9Ovxzd5qzeNqLphtodgvoIHUFRgFWc+R9hv8fJOQ3ZRGkQwetVgVQe6vGeZb+OfS5hE8I
5r1a886afMwr0vRzfNWBKvke7c1GjkEWbD9GjA1/90JFj2GmVYqeRROMX7hQOwGomq77ZSJX8PLL
lo42rCcepfRu7X1CDrPoO33hZx6Zo1yZGgqXzMvtsMydPmBvxXNpktG+rQ1F549jbGQ+YWY+aI+B
X8S3PIVFtJ0JHUBxHHv2dU1McFYL/qVogGSyb5PN+s7W4FJ2RtWrW2h336S80x9QCw7TGlBqlM3w
KuJxet6mGJMEhV5EInWpAAvZuEhJ3PgSX9aPNzYldDkOAY2yK7vazzUQMIGwJKzA40JdyB9gk9mE
D2oOGg2hLsfDobCDQBctbXv7VYeENG/ZEPfizWHycqjIyJFiN02X9pcNRla2C52Ge3cLddv0qdtU
EJeKLGtyGI2c3Q2iabCVtJlNeoAyM4sKUA5V/xX2dHH+VZiQnzML3XBYLnMnzjbd0o9ujnq4A1Gm
12utNdKFqF/ctzTJZyiNyLn9mLplujNy46zoLXZUULo9Uv1DO+8Br8IdOUYBVtIaVw3ypeFILNYE
CVKZ3Ww5F+SognkQdYtULSiHjIm4ZnCxFJXLmsAUkrkkqNsgWF9Snenhwqi9infEjmIFW+Pz9n6J
8gVnTYYEUnJaSO5BPx9vd+Fq27h7FYz5XiMkMFyhgBow/B8zTslh6jgJLwKaMRNWMaPuafAJ+mVh
6vKXEdz/yyw263U6Bq0556zp42OCuc7oQLEJpmscgOfe23IA/XHemut8TRu41rV0v85SPVyhrYXT
PYYufVR6pnl7MIqtsvAUHeMCGzT/Dpaqv8kl7VgJ6v+vUTvkb0k+iNfIEqvvLWt2rIQmlGGZkiar
tiFUOBBBEAXdyHPw9CIoP6iueaVLdlioms9ak6FGA11W2xLq2kz82GzbiZLWVIkEdORYfBzjkBR5
6G95v41FzPe+yEGIKiRoDViX7T3SiLno4PRbzluwFjs8z1XO9oqzdC64YeaqjaLrLVRVwsZnvgbL
ISJtU80QAaigzHm1s9GjlaeyoJqgZFLxfslLaYIlL0Jwx46bAOcD0blj13nWPc5+nBHPt1fG+XTA
jA6t0kWtj2wRphpajHTAuXwcyhx6NzOWbSYQfpJtO4PFFRUQHnhUFBVEgAiPo01/9VmAeCiGvKB4
uCU02sOChv469PwYttt1voykxqjXBs2wXpYTU03pHbnp0vlX3Ma0HsBWPKGR9Sop3+s4XivY5vCq
9+0HZnCbOpiBKGcQ90ACsHUHucmj7/lQipxMJbEzjpU5vCN9djt7do4tvEiaBBYCCct0wcR87OmQ
X1naXQu5rVWa+vtOj1Ydmi34lW44EJRQl9OyX4eCm4KH7qtZVXZ2aTbWYk0/VLPccAW4uNS4h0ln
JuwEs5UDya5Qcu6fJwDGdrbFIATpYILsQ8RHZFtxEruDjFNVZJtcyqiTQUnt8EUwzk7RxDEzY8g9
hUkdGAVdGcvIFmoei9YSvIZpuJwtSRzWXULVBZoVqSjCFR52Ck3nYtRdcgeNVoaTRlT4QlxXO3Ss
ZGHZ7u4iHqYfayomUeVLEz02Jp59NSwdQMcwalV7FSZhgt7BMof+BhP2rFqJ5vLIs06qEt8vjMok
6EV4gPR5uJ2JicPrlATSFJTD67bYRpP9MD7RlW3jILvIOpF+s32fbEXsp+0Z2kgpOeTjIL6tXbc6
5HzwnT3nEc02rMwRvH1um/0r2vbJXmcgw5a919E3jESbsRjbZvzG7MA/Rg7k57LvZ9ydWWFPYTsN
DCKLTbvjAEGj7CYNts5/GXXO9ZlxkkWHMeIEjk59MNHahmNPq6zTHG4KehU3LhFuPnYxVd/7fVKf
jliSahgdSSyryDq/Al/y+VzxqcO1Utjxdfdx3oQ/HIOgyldpSDcXkUWzFT3SdXgmXT/MSKqypjs1
wuonM3lqfzUTWz8miN02xZjGPi5GZMTArlYd0gpDI1F2t8jemDqaO3CzlPadOjGoEjyQkApVWyOx
IIc5g10sbybIhsmZjbfTuvIdqck4KWgvbLO+s4PlbdnPOg4RWFoyFeiwJu6QO72Hxai4H0qYKoe3
A0bB1MMAO3t3OzpChoMls5OHNhTIDdFgTrdy3SK4DeNb6Omw2LitqCHkhKQ5yn2FUvAK1CYHf6Uw
PNNkcOwSEzwR8rFk38e6Q5z5RqJ4394SL2AnY5YhmI6jxdxGBd/hlt8rKHLFF0OcUYFb0aZxsSyh
lCVhUY+4kvKtWPE8u1OCOQzw8zcFc8+Et629D/Sm29swTHVTJUh5w2Iye+bvULdAGZO6nWY1cus7
8AsbuCaSDEfpvni/VzOTKSSvaSLPWcgn8GtSNkvYjLhMFEu7Dw/bnI0vdAAR7NjBpyso0xZSoSVV
cv0wQSajQsJ7+Kv2Aainekg7fsKMF7KSdINJW7VMyN2LwGTj5dSaoFY4yF/oHCePbgjUOWU5CopW
b2eEwlDeJPFEl0KpZaPnXPKWogRYMDJC9/1DLYl7QlWXsaKzo4jLMSKnSHBZB2rtp2oJsoEeYxps
W2kWGm73U9hOvoxNt1SIddnzPiuBSRIo8UFt3lr9HBCWbXXfIRe4GhB591uFdLWYITR0EKk25JVM
Lt5LFDutPk6BV6be85B/oRnNm3oPgiU8s43S/JLb2T9CbUl+gOex8NINRjfHAelWCzxpHcJqp93V
tPRrdNupz8RIQwB4PYEfaN7yqKXpHeN0r63XjpVA/04baKxb4aAzZQoR0Otk3HNUiBiW1hjfFd6h
0UZjWs0p5aSUjVLIx1ic3A+NDb6ocZE4iSbF7rOVyfl2T5wd79bQ96961VsE32Ijg8LLCMeTc/EI
lrndo5tEy+WuccpC83RtnmXrt+FZhKlZyljAxjLOsyCosAHgRM479xnh/TDmiPbZNJbbvo7NcVV7
dF6yqWkLCjWKrXQGtTAxsBt8RlLXpYWmUQsBUVzIw57n7Xsi5XqPdnn8tWHJamq5T/LCQfQNSdKU
+g4bMg3IuQHzp2q3cKkFm+RJAqkr5LZH7YHoeROXanEbv2lGwr8OS3ILfUhamAjmwJGcZM2guxqX
awOLkDqNt0ZdOhuvS7F38SQRvj1c9LjNZT1tlLc3cxvvwRGjwOQqysb1m1jj4FoHjE5VnEK3uehh
echO+4i6og6HOB6vhYvk69ZqqQqCTHatxyScs8s07NnJ56oDmypaBnAuwlTa2iZD8ORVSAs0EVip
s6Q7znE/fNJsftiF3NDZYs4zyNIdOUXHgkqzMOZHLgbXFgvf8/t87fYXkxh+Dle+3CiJSrDItz5s
rzOc4f4Vimt+qXePM/A46cWetnAX362evamHlWmcNnKzy0GLkNhb9ORQlC8R0kMobvE31NDdg3IT
nHyaPT0N2bI8jAiWF5GPRXpJtqlRd2jj9+8863PIoUs/VdGw9ec4Echv1DjeTDkHlxEEeIQxm9P4
eQBvixYRpN/2eth2czPZduK1SFZ2G0JJbDoJPqEs7T1JfmBnfzZrCPPBl3HYuhkFbW6vdLfZUxLN
9NnB76VHfpUva92HZsSqwqHYFso1+UUK6jAtfMtMUG75sESXXCU8rwamP4+ErnkIG3OjFhpXSu3n
dvdDAXk68gUSRPuVJdsyX0dxtj3uOCuGuuMrLKxHGK3XQ2hYemHnbYvOms/sUTpIdeCmy16VoMaE
33HXaHxuYqV3AuuwIdIOUcf5rRLrsNyllCGONmHg7qXMBFT2ZJ9fmm59h6lMur84+Ge/62gBg51S
ogolvS+3AOTn48q9J4UncDfVbLok+1YntAubuu/ldi2i9rSJ/s73jq5oTkTsAoc/KGfF3hCdlAH8
Ft88z8LT4nf30ITRrEo4GmLINOxCN1xQeIi0Vebo/iXY9RwWc0ejF3hzqV+XaI7pifQ4k8olTrbh
0HoYLaoOM4HcR+u1m5cR6ZcywXFO0O8o13Hd5ZlgnmK+9A6gbEnHKLJXgSIZbv4qyaMSZHE3oJ7l
7ABflmx4gA2TcWW/+n5+nBrTfABkmEyFI3hBG8YIi3fZU7+UMpqT9irYcP+jeEvvEtOb7mCGHRp3
dB59ckrAII0KnmNSp1ibkN62WWSSckFgvyaGry+y6Xp2ZMqCgIYo1GKyRFkZVq1ojD1oBn4ElRtQ
Xgi9INpMvmOqNDTEyQdNE+xlO8soPVmmF3UBY4puuIDXnX1gKg+TSzs2HRY1NU21aKrboseBJguk
8jY/+3iOTAGcBx4CivSz/JZ9KrBVODMw9pvAk8IcqOqpq8axz7sDi7VrbowwHFVPtKS2nie5vE4c
rrFluETAGReZzVkZDk320K1Jy8shSJPmisToaDyiCMj9RTzHPnyMBLT63piEC9jNmqlphtvIKqLj
sIhuvMv63sbvu9BKHtNP87FlgmzbZYhqfcfOVWNyGzZoEFRybJrgTkQ7SbB8JIAI7HSXjThEQ9gH
V7PvUU5vEiOFTxjgZ0sdT1FyE6O7GfVFgKhD76JEkzPRLVuqlQ19XMwEN+OyhflefGyjfFAH2uMO
Pq29clG9ic3TamGYRy3VOvX6eZ48ohsgrmG7DdEPfAESMviCZ4qIEgNDE6+acFoe+hjqDpXhOgVj
Z0U5XeAQkd/SuYXkw8wDdA7mabZIdlMX2hsFqZOo4itjzcOmSWDLyWdkLe24b9Mdm9uh7vWMshEl
SK8OPGvC/ANdpGStNeuSAagVEu3CoR9lv4DduliMyeIFF11G0kgVwsxyOXCGPuYz5j4kDQu0L2Ae
h00WB7eDCRBoeyez6SINdN54KEv3brlSSLLkVqRLFPEXEee5LHJC1VhM0Ep4kQr/jwypTdai73d8
D4ySjS9oeqeQZwUWOpWiHfGAes328bTiA7rKbASmoC1y6fSFGMw+nzqbuORLvvYrr1OBNV5Enpk7
0pFJ/cjGYETR27WirVpPJAOjIGpo7iroeG/0u0v2IP8RL8ai8bAMc1uD+RugfOrVREtmHMmLDam4
/++x4P48KzfFUrUNN/bkoCF10vmY3aJXRv+baMyfB+bG0IYGTiv2lE1kqzqtTLFr+fs06L/92P6X
eDd3f8Mu3F//HX//YawfGyGnP/31r4+mx3///vma//idP77ir8d3c/PSv7s//9IfXoP3/f1zq5fp
5Q9/qfXUTP5+fh/9l3c3d9Nv748r/PzN/9cf/uX9t3d59Pb9l59+mFlPn++GiKh/+v1HF2+//IRS
+ROD/7f//Am///jzK/zy04XrXv7y9v6X65f/6nXvL2765aeA/hyHkOHNobzIMKaNKumnv6zvv/8o
i0kSYzIgjgFl0c+RQG3GSf7yU0J/piGqB5ZFMc3S+JPI4Azi4W8/gmZLlrCEAQOJMsy4/P0K//CU
/vHU/qLn/s40enK//PTJgPwHDgWBYEIw8JRmWcZA5Er+PNk3mtVE+4S6omctP038ZRtB1MsTAjdc
0yT3TLTHbENSaaz9pwPE/8WHA0bOYpYnMb7Kn4cWCeCRPlpjXggxtqVZx9BdQEUWnsrworhwcBgF
yjMPsKhKTboWgpKwYhBWvUXvHhr7eRO7awzps8qlqrucVoV6MyHPIKmKSsLJllzixkbI9hkQG6b4
XRP22491DcxWcWIoLBcIMrcxmb6NJEKEytp+OvW+id6acFlRiLl4kYdmgfAsDRp4qGbwFELtMfor
zmV+3/u++T7tFO0TEeDcLZxYt6cUYn5p0CUvAdFNB8QEWidlF/cdIt1Ad1R+zHz4KUyus2TNf1cE
+Jc24nXzYzTOfEx/3mZ/2Jm39l0/TOP7+3T9Yv/8m/8jN+RvHgL/ZENeTDi07B838m+v+9uGDGn2
c5ZHkLqjCcXY5ucow9/2I+Sqfs4SkFXTJIngC/fJ6ft9O9Lk5yRJGHBCEn/uy89pm9+3I8VOBWjC
QB0DvxgU5vxf2Y7pb9q9/9iQeJsE/Rh8FvZlltHoz+Qo63sNw5gu/Yra600vHXQoCLqkYyvVtdnz
qI7S9kMOml+ojN3sYb8fuOyvJnTy4GixXOO4pm8rHYQumh0S2FD3u195NNw7SDfd9D7bLtg2Tl94
G+kjjbvklrR9cgutAPR69/7KQZCyYN3mqn32ohZ57i/nnf/oSAzFeLTFez089zJUh4jBUYgR8ebD
RiC351mRZ/ah9+LCtdmv4RLfW0ubE9IRW6966cueAWRI+vge/iSvs+m+8x59IZ81LZDH7HE0zBVh
GOgCsyxDwbsdnUwCDCD37Xekbk/RIL5Gsv9uRA4tTptdRH3wIkNglXP3AdEiVD+E3jS7OERBPF7E
ZkJzPnLf/IitGQEAewZu+NqE2aPz9IR0Miiw7dtyc+kNp8GZzCyooXUUQ5ZcXgLy+Uxmo6ziw0iA
AmYJCp5dH8m02MMscXVtyLZi28gTF7hMSF89zinaA2HQoEcAz5hq0N0Hjyypppw84RD2R7849Nl8
OKF9jj9W2r6xwA0FvDl1AQtNe8sjkZYAQ7NqTPSdAwWk8BPp0Pc08k3EhBRbo+cTXRz/vtqEP4uW
ycMMB667bulg3dMBQxAGXY7Q9oXZurXKZ9QcbhRoS037eIEoBBR0ULaGCmxStg0+n+3EvqaJCZ9n
yBsXwN13VCmdPQz76CqgJ29BR+9zFqBUx5dmskHZauSHDuRHE4uPxq4Riip9ZfyWVcriFglAQmBn
zPyCbD44NUuw1VgmTTnlgpzEar8wBUdZZ8Pk5AEQFzOGJLBqKaQuMYpfYS/IAjNN11Dz8ECuNa3g
6TpA/d8/LZlEuYAWXrGEy3iBTpk6Z5pA4M818bfOA9dB4vidC+6OO1mfMHzvS+YWWSUhu3eUJ4Xg
SXwUJL0J3JLcgIU8/NABqnWLWQ10Suk9YHZbExbeK9O+re321A64bgVaw7VFM/NrPw9tgSHtoBDA
X8p4148p0tp67oLmxFK8CwSc7vQY36tPmmaxgVZQ0HhyVY5ZvUIL/siH9hVsuQc94+mbFvdAWZeX
v91zbaFGjgB2H8CtoRiyqS0wwHC5KntH1uV6SbursAlNte/alrzFTmKGJaXSn+fQhNWZbMmRRkYW
rcHSTUKsR8CA4irvs4tcEyxuo++GmDX3e5veRHiaxejtc7BFXREsKTr+JjmZCY1r9EdPaHV8H9z+
JJjvPqv3Jz5hnfhVz5B4yqaqmfRVN2p6aMTcHG2jsewoumSAarEjmsw9OqJYnQHof7QT4kv7WSzR
LKm7YASvHN99JPO1yLqr3eJ6GUY9XWTvzIL1hHnwm2HHdyIrPl1K8DrdSvZTKKa1YtG0AKtuPwI7
Xw8QLq7iSPTlgHq7bAkHK2AMAEOkA//+W/wzDqbiFLBPDYJMWo4Eq6jj+1OQ+qgkEzc1GrmuTAcJ
LDPEMx7AJispxrvLFFChi+g9CQCIRFlqbnWvaZntbANCD/Cvgf9aTQLiChi/2RIYdVKaMdywohb0
yIuM45aYED8XZuou9glwVp8jeLBhfNbh+BwgJynYjJAPQyEgll4/sNEORbxR9wUdxaTsk/SQkC2q
g6bPKsTUJ4UCq9Aue0T5HRcEFwOcaXyeJU4Ky19oKj/6ZB0vQCltETeXqf7tvXUcqQpMrYsFDQiu
dlGPM1GV2tWrXzpSgX/qKidgrg3TXXuQq5Ywx4iPWvon4DQfkWtYuQMDPqN7dT2EgSlXgS3b6aQp
jeyuBq/gFIPX49i7yd16HXO+1fuIYymj7XdNx+dx7qPzlMmwIMH+BKsGeLIvWIhRkqH3vc6DLHWa
5iOEO4MW/RoWaF+6dh+v81lhrRG0klaMnAGoy25iG98vK/YdEfYh7/X3IWi/tgN6J0JiLagBqDhk
ztB+4eAPoeXYlMkOqFR16U0oRHfqYCr+ECvL6mhqLVgFeJYRjoNtds/ArNUZ8lRvFvNhwG+mqFzn
wJeYp4nPHUawTiKiWw1diPARU65o0qxxUiI5vF9jlQP5DiCGkuU1RpEchq8tni1PHw2GQlFMWtzj
AOvFTfIDPJ2HnZq7LVHfN1xW6QV+uU2aV4HueikifdXCuC6Y0pvFDAN6DAs7NRnm0GOKBzqJ8bnf
OwzVt7gTUxa8ow+gqk6wC51337EOnvWGRc0oe8z7/AcP5BuBUU4dRTuid7MSIH07/8I3fdcp/4RZ
m2fu0K2yWztex3pAc/XTJypPg3ecNK5Q6HAFcGU5wBQoxiHYfw8DfvY27cpVirdAfN56kyICWeTJ
jYYo+rq55221MEVA4o/jMqgXz/OLgPmnzaz8rKCaUJutb+8DJXCUhuIyJTJ4BNNC1SMdcQmJeus2
8eE3gRa7eFMzogygtfkU2M6cvOUJoFdcXbbirFsbCW4JIMojmIlRPaCdi/2JB4sDS2K1rLTq0far
ugDwdIPdNgZ4duGKMxDqT7jCuXld4uDcoyor8z54nBOE8nnOswK9OlwNyGPwp8DaD22DdmSPYmVF
NNA+ywqSjpC/GT/voER7bJlEivUNItFY0oT763EJ6VMocTfEhKCbrGhDA55rXpMYJ+8UdHdWAygh
JCzHGF89bwGgxcEGNGke0OjG51sdIRwp/gjjnfsJtKgi30cL00dsjH34JCx0OzopU+iKEU58t10O
zOozUpaz254a0DleYEyFL9O558/8zjW9Kxu16mO7gzFBkFuVmUZSYyOEnKgZ8gNrDKmMQ5zlhOsi
QCJYR1135frwxXiVVO1ivvemmQ/Im4+w2ojqRYs3uBlj+SFcKYXoT0DhAVUAmWMM6v4pgecJ2pos
PgCTiWqJlswxAE+saBf8EVksTUY3VFQgfNTBMi4362AnwOnknrTsEIsovGoYdg1a8kWquQf7194t
K67PE1RfkCVVaCMvOAwcYmQjcbtBMXqFeDcKtB4H7zYlQDc9XplNCGcAjlzRMfmwBNH86Q4ECJBu
AP0/z5c0Fm/Gqu9izX25fKbYsuvT6ynGoAdClqokul4l3/q1kjx7BHMX6TRgOfA1wwsx2rFMluP+
ysdoQY3og1eBOdyKWiAoLsBG7zgISb8Fw4bKrBY8Ovcy+QAMstatob5E0vO0WD6d0Fl2x5zHqm5A
+qjypMsPy4QVHIGzcSk0zrfPwCJWPP9hEx4JNXvcHfLlbZfAa5qUVk20gSky4iSCDhJuo0rjM5Fy
+ttQ8P+H6vT/WsP+T6xMGf2c6f0nlenlrF8cXEL+UJv+7ZV/r03Tn5Mcyh9pSlJKk8+Jnr/XpsnP
aIWSOEpQu6I4BVv777Up/Rkpaxwzhp9/GsyioP17bRr/nOJNYBCDoSLAuBDP/RdaRaiA/9AsYnmU
x58FbkxxHrDo/9A8GkyWRkHYjl+Tpf2iJqC6Q5gGdZq0rwadZ2zYBvXhPNjXqZ3ygwKztMIpnV6n
kbUvijhfT4PeDziskhsQPXcQa5Bwa2Af1xS1KOif+xONkdqMSs+HeZwQzuWIJKcX/rhscXPa0Vuu
E8Lppc9XcxV6uMahpZkf98ig6nH03rs9PayheomZ9mhAN/gU4ECHHmI8SAKtrAwEUCoWtB0GEFAx
7G511TriCFYonQAwKQwNWYSA3chLpL9ZFeagzPrPQlQgp3BIaGBg1dxkKhlxpHevoY/vM91fNWP7
1u/Na8OQzH7+Q87JE5UI0IEDydfsv7oOsdmp4X+Td2ZLcavZtn6VegE51OvX5UkpU9kBSWPA3CjA
Nur7Xk+/P7FcVXaWMbFOxI44Fedy4QXZSJr/bMb45m1np0dJFqSJ8czeu5HUtpeKp1BQc/cFzrzZ
gCo+UG+tZ91MXKsk32Ak8KoKf0+X2t9brCdFAZu8hFNnO01Y3AZWfzGWSy0XUT5HPUUyvYQlxscv
LArD7QeFyBMh77+s5fiuIpPZRVkUXol2bhFlFPN08I128hhOkQmTg7wVsYzkyJFGS3iZzUVCc6oc
x9K87JKKetYcUao8yS2v1qQ5kjyqEX1Yzr2Bb2H5UWGmT8NU3+ZTcPDntlyrOf+zYeQAoqqYc7qX
vr5VMgJKFzbk9iKcCGNQV601JoV0JULzrsupQE1O3aZOn1CtlRsrncZ9kzKwn9VRNiiSkdMV3diu
+5q8rPEr4lskc6JweVSbtGiUQ44wRJtOncSvS8WfTMt77NIn20a8DeQ+ZVhbnN5KjSgOu02aN+VT
GdsUQgppaTVrylHLUZkPwtAvp+XWGelC2jbnho3s6ojuoTtaJiQibFAkLqvGytSblCzqRVHk6jqa
u0eEwp4adcKdbW1bVNFLycIUyrXiNjTb8bIc86fGr299ttE7WpzfNrzbuOLglLOT0rSMQocx3DS1
lKxjNXuxuuTbFHcFk9Y0dCNdk1YW9D2406m+0Zd2hs2+IicLpX1YkxhP3ArqIlZv8+Qb40TSVeWa
TCT3jKxINhjamT8nHGrNlDCwk6kCCph7DmMi476LYvJP3+rGlZ9wRMZTelJrYwsxNXC1IL+tJ54z
9MuvxqRc94vUauhSbrsofzVKU1qhl0sdxmfchGy+9SJJnzZ+RoHWxKgj7Gy4YHv702zSNJECkoI0
5qsdS6vPHWZM0CTaoQAaNQVHczYQM/mGuW6D+WIwuGdGg+spR2QQKSgYvotWOZZjNF5FKkTcuWmo
vRM/xYjZBOvCrlUnDjgnB9aaOXLCHzC0anDRC82beabShMD/iFapdLrJBM4p002oiiD81hYMiCIa
Fb4UvfpC995yW8VCZqmTJgV9ZZwswqKmshLJzFGqpQ2dI1if+G5F2rh48A2nsmlpLHUP36S51m35
IqWBtS2Y/Lm9PtHzMNR5JTfhNzZJXzB+ehVj2t+nMekNWySoYypSpyjirTV2mDlD3OZeF6i0+FIW
Fmtq/ZiI4AWl0bOQ+9RllU3kMT4k9/NRWCrLVmM9ocvAhFd1xES6IkA8eD2ysHURCWkVC7K8coLM
28lxt01ojl0Joc1bMfrVY0eRt2afZH7M+rx+KQvErX1EaeUjPHi7bwwWTi4PG3NvQYiz61lF7FBP
W1nhJiMVibaSoITTo4gSSe/+ct79f55taGyuITP4c7bR/OO2rJ/bdPo52/jxmz+yDcX8pFt4amTU
5j+a2j+yDUX5xHhfRV/PXguMHrzaj2yDf1kmNfySrAhUzgut50e2YX7S2AdHc5z8AAYBAte/k228
sUf/3QiX1GVqRpp8TuGsw0HrJzayQ6TZN0b+FcuCm6k+8n3Fk+oCrS1i8uGqC+wPqA/kST+Nwv79
gsvPf2IEZQVddrXhoZllDS2t7amdXCENj+6jqXz56Tr8GL/9PG57s7797lOd+fjkQBnCFNnbLulu
hll39bx1B7BgQcB5P774KHwR9B5qbaZAqZ2W41j3PyIsKYs77nevfub1S82MHQp6IgExHrwio9D1
JdpS80ppMlKLk6zTkQFgSUfPkcbsmH9EWHuzzv3ulc+sgJjGkHtWEnM9gqQovLaOdkaPxyhgrCD3
p6GyDlZiurVUUSp9BGZ59yY6swkmzD8qqLPFbqIjc9VdplftA2pUNLxYLVZ/vqaLXfV3H+3Mfi+h
oWmbufB3rDFwS90mTRy8qb5iOOF2he2GdJb+/Erv3j1nrsFoGmS7GoDgDabw2DROm5Fuj6+ujCA6
pQbJpj97BGEqkDvk6eTL9Qf+03cuoDgHhpozA9lZGdodEi2vl0/tYHlGHWwj2pRGgoyi4RvVD5Uw
3dD8CPb564D4n4+kOEeJCnuUCtma212iyqsFEqnJoyf1umfzyOgjGsJZRX6pf0CsevdDniE3aCBM
omqF2JWP5W30HaMew18GOf5DfQHGdP7wvlzujf+8Zyj0fo01iV/HQku0amdL1qrQ7jKFVs5kv90+
MxENXXAldRsl1j7LHwY45Y3v8buXPYs+xkC+NPh1sWs3puVE98pjflGEF+FtVIlNeMp3KmR8a5XM
Tu/2X31zTxP3Mr+AozAeIn/11Y8PCuJSVLHH5NLonOY+PhnSc3+UVpgDVyLQLqrn4rK4Sbs1WsR1
5RnGhbSmLME6dVlcx/GuvRCl8pBWTCQfaPetvopVpSKGRam3bbV9ozs2ay+iL+1Nf9OIC2WtOMVR
tI7lNbt4PW2NHSt/pt24GV3d0fzN5NX7Yt3KG0T3u3xb5xu/+Rpe1JfNNsr27ba+tG9M/iK8g9V4
l91Im+6qOlUWqyiudf8lftCOgSdwlG2DQ7GNUaCtZ0xU3/Co0RGs3f5F1wkYl9J+wNft1V7uWfEB
IuL2g2f6vVvhLCYrQ2YHqTSpO/I+lFy2S6Nyi9irQhoVn6yl7PQ1N+vVFfseXRrdH4StN077726G
s5AsaUNVJaOs7rrl8ZXVFUuaGTUiM1SfQpb3FIv+u36KFGXlE1b6tjxlkepNjMzaD59w672Pfx6h
zZHgqfb+TugHWSuYbgJsnIQ72PG+mf0Zs8MKP+tDOsgHH7vvujAClighACWHZ+F1vMwN5fUijxz7
AfsnUn7S6mgZj04D+s0AInsVVTe4qurATlbkxf1+EEq0IUVfV1HtciZ2bqWmV5KEQnWQ6MSr1AvZ
0GEKww9gNH28qoUTp8GDNUXcbNPnOFB2YyTCDX0Xzem76UuUh1egzunGpfh7A/00IuyYcsMVcVpt
tMxaiWp2J5qYlpVdhj2u1zhzqbpvixAwmdIYiA2zrYwDczPFekf5YlzmhXpl54PTli+BeFI+2szy
zkGyaId+yXVQ3NsIyxDX+NE2rh5tO3gRkuyOUXeyACSG87o1y5tJXIgZMxJXnDj8wSH2Xkw/O8O6
EJ2skaBbUPzqJdQUF4y9G2mkAL7lRoF1KLgV21r7KKb/2rT61xlyjtPVawHsSM78XZV7fDTDp/Tn
Jl9OzVVR3IT9tGqimxCl5RwHWwsV0QcP9vKBfvN8ncN2Z/pX2RhI/s5cGijAFfKS+SJukpAxjh2X
B30+9MZ1Xtx88ILvfdKz00vXcJRqRh3v811p2/u0qT9L2AuWixoXwTqRLvo6PRkKJ7WpHuZgb+/+
/Mq/z4DE+V7xScqxbpVmjFnCPlS6ygi0PzS2RCYwHUr+e0mD/vxS72R04nzNeCEPqUAHoO6KST6F
vrwXxt0yXu6C5jN2UTIj9jJjtlYpST94ySUU/e5CnkXocW7qHNWPsuv99iBF88ofbgR2KaCCa3zy
h4ho6E/W1Vv9z1tJJuujII0c7Z0XP4vSejOZCPxJ+cb+kAw23PByIzgc4qLNVgrOX6bzNBdTQlSS
tEc8G4csta+yGnpqfZnP42FOh11a+V9KrThqKh3CxMPutqq02JFaVDkb0WwSbV81m6I4TDOhyEvq
De6YUNlIre+EQB8mdQvXndHSjFmTKIulh6AVcmV9xNljx3A2XA5uJ5yZcd1o82EoX3QmViSJodf3
kG93udgimxgXq8nWGjfyuC5ovK4k2p4kdBIaAv8wJY+aejlkB19/NPSbTr2zx4dSf231+yy/VXov
0bzeeu3brdXs+mYnGxtZ8bIEMb+njMubxu9Wjx4oSanfhsEuMHZGyCxwQ4MMBMCq9GntSaV67MVE
IdLHo2Pl0jbWgCTU3V2s1ketiPlYM5Pg5GCX6OBpzplTtaaf4mhRv0k6e9cjLOyry3HCuhlrt2bd
et20k+X5UhcPmvkZ2LvHGq9tGnCG8ri3pX6IU2MT2pEXivGbAjnXEtOtnTJ3aTRoF7lyMzXis95e
4v7Yaal5x7a1i1zLvrZ2eLBwZys6nscm3E2NuUYL7QYZHm3cnIotrZWp+TpIYmOT5bDPyC3j/HmW
bayCUXgdCdqz80TM0T9naezNVc5QmC9DanLGPEI+ymFyF1fWboqRXH1nETF2u2LVVLQfX6NgC24p
td0UPeWq1oaLsBPr2Kg9ucDameb4KQdMNQFFHfKIcc5dA4PtoKm7QCrXmTqfpkp2BO2lvhwYwU+e
YbKNOD2IUlwrYb3N23FddZprV9G6DJ054LgJ1S1m99t0zK/ivndj3EWWIu98uxhWlueP1fLVXFFT
3rXJg5ZM9EKR+DHVZ0iwDCWy4WuZM7jLManOJZs8ul1aNhdmKq+nOI6wM4+XUyS+6+p425UXFR6T
RRy9KpJ6cCzGd/20VeVoPwT6TTLqF/T9bofAeoFmw9rB1k1kdRum6WYyjGO7SszpVCXY6yvjupeH
oyoSOBvmbpA7z6BfoWWYoP1iZ+g07y2xNcMTtqA1WsODaKtD3CXrUP0ilT7P73gdBpgnSbf9GHWQ
nkTPzD83QUhHADO5Jj8SWVeJhdMqOilm9NE5+V6gWX7+U/sD1ERN96/rdtW0m5txK6qeOTiKnFC4
xlJuvmYYMdhe4nUmxJmPquc3Zu/voutZKmIh79Mt9LU7Af0JndZF0PKAZ/2miOVLrTO4n+kTNy2o
ELy9BebdW8gabkDCJ5u3FcBS1NOOFVRumZpYxoF1tp1r5bT/s8op/G0M0yhQcApoy7af2EmsBNXP
XZN/kWWynW/RoK5t32BWpHNGYs0WkrfwIHpSNAQf606doFxfBz3z95vE6lA3Yri9y4bZ+fMB80Z2
+91XcJYSzWE/I28Lkp0WMt7OD366T9W7XP7CCbMyqDrF2DHEx/QZQBKfTg0KJJucFTMhGPFrwPVy
7oxDvMrNksMvcm1VYyn8dJlV5voagMkHh+9befqbN2otOd1P9wgdwnDWjaTeZZO2CzmELal1kU14
qIxa/Ua2L+s5cSwG34l6XTOFZ/iF87k9qtAIssFyaogcXXmK1IseBRs3mXpI2VMH0GXdhbWTJk7X
YU1LH7WW2+2FEaJTpb7XyMEqqaDkwDNuMOgFSe6afr4B8eUsWr558bpXWPilNWge3MpI5IgYVXGX
BevInp1Ma5jwf02z16UEMEyoKDgpmzHBkWitWGnMrrlsJWrZ8YlTZfssDU9KwHIE9VgazM+l6bqF
HqMmMvrR66TdpeFOja90FHLmnNA+4y6ECaLk0bF4GMt2U6hiI5AZwRp2AFs4Uww/jT/P0iK2cKXr
IDOBMHzJWxnF/Z3O6b1AGwi63fzRmtY34PvvrtaSrv10tSR2s2tJg5Y+PopY8QocfF6qmqepLbwg
WeaPO6O97eL7YMCIPn6pwmsj651FBTOZ3XrGgpW2zR10oI1IDzHDBegOdfxWZO0Ha7o1qhGUBjsp
awRBfrLukmXi1DH18T1WJ17ZCSOiCH0hRvfMVFnZ4iOW612mm6420T6g2zm0iZMnqD/6eauzPTY2
DeQn2R5MxjZRKzfOOFeNfD1XxTqOgrWSBy4y7BUu9NWfH7+3NQ+/+57O82Yfa4xg0LYz0i8+SyuS
yrzg8D7IUIP0oN0yu7qsIvsan+a3UoruOtkLLflC5cLhZ73U6mrXm9W1Uu90bvN4kq5m9t7izP/c
hPqDmjU7SA2Y3FRUxIWDIsQx8qWI7gNqki9mUx/hRx+EVGw1lb0A6XNn547NWToHCcI/yROxvA65
G6dcupLS6qoczB2uazesaqdil4wyPemoHbO5XvVjsWZ2eFFa8L2icgtD2wPYv0bO6FWyyUjU9OSw
c+P7agHiLRVzcevHoGXqRam2Mi0M4XLiJQa6NPhMPtOzP3/Nb2y8333NZz2vIlAZGjBq2keV6Qq7
Jk9vrjsamAJz/NRejRI/ToVXBoZbNfbnzNeQ+I5sMGhP1WR7H7cVtaXf9bu3ctYHm6feZzStSDsB
jZ3gpR3k6aqZCoV2JtO+BF6ZhoYptYY70u+dNt+2uyARB2TRxF8mvFV7zaI0gDQzVh9nmh6m9POM
9is0aSsM2UvWzTva+nvVXmEvJwcV7c0MMmqvobhT7e1g7D7covNeMX++GsUqdcNqBxZFVcghsH8/
anS0StNtFZhhbh+bh7wN7plAHorxYGqSO7cIxj64qu8UnW8P1U9BJpkrNL11z5iGhvCkqEjdxaEo
7edM7w5hpaJ96w8aaoblMtpxeoBHtpL0jzxE79WD1lnakuYoT9QaUWOcWVdwUg5aZbhMNU9+TI+/
oFu59K4G4zQX8f2fP/M7HYy3VtZPH7lOJFtWRtb/KJS1OcMiIU5LXb90TlJSE9zAK4Qtf36xd6/u
WXIgRzLwOsQ4u9isPpvEZsOHI2B8U0P7YIi7LCrdwrBcPaxPkjEdrBDWF3XQn1/9ncr+fLtMX+UK
Ug/V2EEKdIfM9ObucjIR9fExm8T3VFgVf36ld5aqiPNdM2o/T+ASqBOr6QrAgRuL7LPMZ1y+WTyt
Xv3aVMIZlZijstFcVIicA6SmsfbRrfxOK/J8JQ1IlLrVtFnsEk5LrL2YQjVHSeiV832iFXXbVvHU
VDgICcFKaB98x+9NHc631aRpr9SDPokdy7ZJ7B+XZ7fy7xvVIsGZDwpfvZlL7lgmp6r48Pt+79Ke
xUCANyjPmODuxq4rHPqATX6/jP7xzqgrCfKQqaC5IOW03bgL9rnQr8fgEfLbU6fFp4B+tFajtPI/
Gm6981Sdr91IKy3qgEDauzJVn/0+WDe6cYhkwwNwQ9IvHxDzHBTf+Oh+e6c9d76Lo9JYY1P0LEYd
1PiFLUrwTep9NbzFK6GFazUy3KJ4iCiGP7jD37u/zkIVYKLAkAR3uMGTE+myqxqlqw2PfiDcUG1O
w0SzuHysLE+Wgv+7WHW+tyMLO2McMDiRsfeHYDYOMdOyjid4CYtsZTjIDCsVTt0PPuN73+pZtOoM
tL91oku7gNbfEjAKntNx1ji9pwMLBFa+jtmjUVzD8P96zb8l8rj72Hn836Qn5Q55X93xfzAvB93z
P6Z/rJ7rl+7b888KD37zL3WHZCqfTEuzNBMQoWoapsqD/sN4zD/ZGI8N/lEWEG90/d/6DusT5C9M
CuTS+nK8EDZ+6DuQi9i20FRb4W/ZmBTNv6PvUH+9UwxDmKaO1dHUFSHjdP6P9UZqmcOYqSf6S5l1
G1Fx7wEUTAUG+1l+0Upb7VZGn/ibQVa6i3wWGUDMYap0ZJqhtVMBolyDdfVJd2f9AVES8m0IZQgn
olaeXxLVZ3vCLHXg4sZcfHAqn01SefcC/astVAF6hG/kLab/lAtIMr6XqTDIxTtjeh5GTb1NTAMl
02jPQBdtu75XeiAbrEqNktUEn99ECj/JBJ0VEmB9V48ZMVeyhIJrhgKbKRC46s9BqKwTeDGXliKm
U9cSJrRamYxFeSid+jGaN1YBUc+00rqjsSnljzOgOPkqAH/H4DIX07UZx+HRV/Nkh9SPRdhDpo9o
O6ak8ppIJoD/dPed/kqbf9a0/JpM//VVKKasqFxFlaPjLL9XOr3PUhNLta4Y7NhoQ2vVjTJgWaBH
H3RKrF/y9r9eSuW+VWzM8up/rHeMWBCktFkyuqY1gSXLS3nfSEhZAFiKldX4lhd0+fXbx/tb4eXd
2PGrn7r/jiK5XoAAZfOPTZd/ewbvkv83OKt1ns73I87xewvu65c4A63gn5FGFZ9UdOFsOCQ8yDos
gX8GGlX+BPfA4GpREmG8/inOGOKTLNCx2aqp4jHVFqnSjzhjGAQunRxOFbqtLI/Z34kz+ptg7N/F
niWjHF/E77w6qLtFDv9rOwTh8sQWothyNSTHr5nd2l8QZEazW4CRTDUp+J7kJLxMkkbxxZ/ThJ7b
1I0XctVU+kZhYHpv0t4qV5Ii1RbdWRMA16SVM+aYEjB3LTClOEaUWPJaKVQ8FoWeprnr21XxBWCj
0a2xDpvm3gb0g4en61XQK1ZiAYBBddutukkuNoph+eoBArQ5wIWhL8+3BgoQ4874ddQLtrNlht62
K7yRKG8CLISDI7FIFeEWLDCY2EZUxWvExMomwQU0ICf2ZewnNP4ftXTB8gFIhvPaYK0p15oGqnSF
8Fp7ZsgEuTQfmVau5kKvodINibT3FW1iAj7Mpx4A42szox5OeABdv6/GGyud62vfSKwAA6HajJtM
U9PnDH9i9zApXZ6stE62L1o1my4NFdcW+7/16X6aRhZTj10Z7hBcR9kmqoXyhWF5Xztmqff2BmP7
/FiHATL9xM7L5zFpYGK1iaTSCdRkfKYm9DJ/FfZSrbDgtbW+1YOE/xziml4zao2MC4tGNWvEqlSn
D5fX3WuITOo+0HmZdaoJk8ZTY0mWA6eJXbypPEgXSgiddR9PdfB5KhcrKjrk+aGP0qJc5V2I2bMT
zZwxp1a6dumOBfcQ1cfAqTPWWHoAVZEMWrFZ16iai6HdR43mw5KeybTXOezNbAUpTcanO+fWbpjy
tnOCPla+kfhqC940Y02WUgcJ3eeku2zSMgRmpPJxuLwa3W998EdjU859t+cw6RDV+p3PV+KjggL9
CbPPbRvLWJihbVlv+6JTHu1WAHAdMSNw0Kg901hpstZK2WU4yvWKIlZWm+7Y9UC+XAIZ76G3qmDY
doTXF7ZX5I96HeMWaEQxvujQHvsVy3SZDXRoYyK37ZBiOW3ncyvVnMKao3Z5fsRPCww7jJrqWpes
5IGNvLSpixTHHgUUhO0wsszPWQaJcZ3Q4iq5VEGcrPshh0kuFPux7RMOTT1IzR7y73LpcbFn5Uqz
u7pih0YnPehTBeKzT7vgVRbJMHn50GWmy56qKLka5URGx8JcsnLzsZy8sEJt4yi+qqFiV+vw3kds
1QDFjv3aw4qFjy9uNfyn9TIjiia1wqQ+QVFypJpdnk6YqVjs2UTbpQ5HkMZQIh7aYxOnA3OFYKih
NFR2+zR2lfbgi7r2XU0BC4KPpPabC00kNHoDGdygF8ZymO2LzMr1XQBDiZmfULN406SxLpxMHY3W
S2PYg1eoWDp5O1jKvBAOZ665wngM0XftUxDXqT0bzoRPH6dEBUPGk0TqWw4KgDF3WGI2j/tRCf07
a4J/jim4GPAGlFF/LWpRKHt096mxHetRH27HUk6UpwiXYba2JOijzpgqY7nYwZrHmhuBgWMx9IxS
ag2MgzrFoIRBW0yxcBj/J3g4y4YLdBUloeFfB4MKUin08dW7KpX9cOymSKO0hiEWXiYMoeGnws5d
hWDv8GWOacC1jRKt8Xpzlu/JWm2xtpMy/po0o9VuBgA2qmsB6g9edGSAT3UxB996sqNvdZjJ6RpW
lz4co66fbac3Zfk+bynji5I4sq5NRTI8MpfkQSk0swWT1oMZqIWJqidTm+rYKTgG1nkJBibP/HRy
O73WSTb7bk7XY1OAzTeMWCQOc7I2WaMgMYNrlU2IgHvKHPJ9Nb+AzQTYjuUXfD0LG7rOxcOOSFHL
I+1uNvUAGw55bOGmsiVVWP37OqGnIPv7tlCwzfKyzQM7RJoXbUjACdZF1VggsQqpBF6sFznWYKlA
k2N0AiAFLhNlDf20iDbdLIdg41Ml3uHCtV4xAI0mc14fbGzcE8V3vhna2toYFOJV5IeFxe2U9PJK
sAd6LexeI8iU5eJZDUdyUiM0B/Rz2GUfcZIOqK41VXmp5dKvCR6xKbu1KvXNPpz9dt5C7qSyhZXV
fm3qCtze2FbznaT4/l1jCcH+KCG+SOSsKz3T49lLw8BkV0I9vBhdERw69hSB22g6HxctRuGuGIu7
WhftxdA02WtHA1jQuM6nbSuFLfGTl/gKHax8HaVRxpypyBaHyZBiWFLMmZNsSONsxLIfjE+Eb8vE
8G7Gj0arK8Mda9XEzSzMFmK/0hROT9lxArNUD+tk9oeHBGJ67Pg6NniHC2R4VsZ1YUvahFV/Yk+B
Ay5sKjY1LP95lVvxCM07mVTVJUE28xWYNk+vU+O26DAnM5FOCn8dGqnMnCWXzBTbr2x/6cvF2aTb
fvicNB1IlKKMMTbNIE0bNB5C0Z2+HDUdq1I8v/J5+vrgS0hzvQkjrH70czmuUJSFQ+uKvB6vwjqk
0WpmObODfrbUJ7I3hpiYyHt/FTV5ojiGFAJUDWEv/sjJ/zfy4/8y3pBp21gt6VO9nxm/IcBuuceL
9lcI2L9+99/OTlvFMkGVpFPNyRRJ/3R24vkUBnkAfDBS5J+pQ9onIah02LVE9nfu7CSlJgwKEmXy
VrZ4/g1n57nKaKEO6brO36N+YyOH/B87BymWiyCH2y1VCmeruq/D/DquFSanaQZ7QDuwKX3D3zng
MrfWTVp8x59064viHhryhbL4t+IGdY10wfbfG3/uNwFP65APgA+i+6SYTacCILAx/XiLe3TE5Li4
FosAmc10O9UJLNj8HhX5zqqmJ1EYB0zpdxNmMyaIEo7lWXN1ezG2F8X3HkQ9NuUyXRmtfafFym0m
VevIlLZ9gKWyqOqFIW2+0kG94pA4jkBEhWLdFZZ0h/sWaj+iPBFtq25Z0SFtqcW/kI+85AUDuFEj
VoUqbAjS2e+EOrivncmKpAFtpp5z1hmRVa1k1NBs1midvpieqJ74nTH5IjE+gnKelS7WphfUB7e6
xf9cK0bvQE1wh35JBLTiXgwyTPdOXC097cZQAN2obxuetrHSbIbMum+WcB2C6llz6m903d/aJX+q
qRsN0v9wy4qgZdOaurcn/1Ud0F6D+4bbQnJs23y3I7IdVDgdmP1CZibNdie5ZlSVJHBNq1bqvT7O
roE40Vuo3jDI9/wu2jIB7Ne0+LMFLjqBTcto+bHQrUuco9naj4gyIq4qB9Dq9zjlrdsSsm6g51BM
dEgeYwBqPK25EnNT3cfB/ADjbT3J0hUynEMaMxVm+8aNNMhfDUIfKge9WlEIGjBM6hulM+9ku7uU
0PcN03dUVKcoiL7kClGsafLvAYk9UowNnswFkpl9n7OaKkRQvjDEbFFaxguVv8Tk18T2doynBzvW
jlM8PhldACfPuoRFbK8MTXrtwsZjh9RtoJNiN1NTYtOTorUx2Vtdyv1VWaVMGnwcx3F1A+Bkq/Ty
Q59W94nCbM8q7uFJXvtzdzGp+Y1SCHotRUZyOd2qdhpA25lvWS4CHK7QwPi3qZNOsb8s17AdM0Te
1KvGYy9A16q+v5UREhmhfrRVJD9+k5N/xfX3ROEK1+pBCpNrKjFKUxCUWrjFAbHvqvp7L5JtIpZS
KLtQouUS+OJ61Pt8Jfp6TU9kLYneWMUo1UjuPbNS2DQ1cNB2/pXGFJQUMv4ixa3H21uNxvRKAev1
qrSV8UfLEDBxg37xS/lpwOAt0EV0Q3qN7Rq4xwAHRersu2rQv9qlgmDN2JVt9vbWWG6EkEV6pRbd
W6m1KyW+HH1QjrodvkyycadoymHqAfXNg75P5WRra+VNk4y3ciVtjTjbTqQnDAzDl1Aqb2R1fCoG
8dozCR8qyASqeoin+SkuzF1iTE9Dnn0fS/UwGMxZfwrov2lvnZmmfsRGkHDQ2DgN4Dj+2j/A7RYZ
wTDOn/PFl+lX5WOs4BMXOWj0Mvg6jIgdLHMz+/kxaJvHOOtdhHGbD97Fr3PWv94FfDnDxuyPdOx8
3gmeeqiqupZ5Fxn1ewDWqEyMbdVLCBTTo50Wt3GZPWWgUsrJ3xc1nueARDvP1m/v5H/hvH+3a7a8
1r8Aof9vwD7Vxcj4/jm/3OVF/e35rAv29lt/nfAaiEDa7WA0oQtyiAh66n+d8JrOMS7LBv0sqJ26
umxT/OGm1FS4ggQ2uA2mhp9yWVD+owumKZ/A9dD8MoXMFacP/HdOeBPz5c+SB3hDkAsXPiGUQ1pi
8EN/vYtN1gaUIbYxZKPJHhnEfauZ3amMRhD8ZRJsQS8M1C+WsjKKdD6gdzypaV1scprRVDS6VRNQ
AtY1yeaxk2udWRVLFuxEm1GV6yNqc+BkiJlUvNDszNIwSxx6uZM3UUbNBXvQh0EyRmsKLsWFVl2s
uxwjNhQha2Xo2qGeUsD0alUYGy1spcthtu4JLgLOSyRt2h7qoY9Q4wqHRv6QSJNyKjpNulZnsz51
QyTvLXPIjkbf0mop0B5oDjtqwgclC5snq0S1eznh76m9RnQXPmIZy2z3sd1/rzR+Ieysm0Bm2gvf
75vGcruVmbFrTwPhvdLrJzV6VLvo1gytYwjyQU0zj23bOz3cJc++ol4Y0gi7O3/2zeqJk+2lrvM9
ksp1atmHwS+PBbLnaChPVmCeOKRPGV0Qzp+ZfVrK3ThxUJilZ/rrwTrlIr5dTPq5VeNGya1LSDPr
IFJW1aSsIfgdknQ8DeIxjuhnRr5T1+nCZz2azXjsh8oFx1ZCS5WeqpacpVGz6/8h78yS48ayLTuV
HEBBhr75qQ93B7xvSDrbHxgpiuiBi76Z0xvFm9hbUCgyJUVn8crK7GWVWWSYMig6nXDg3nvO2Xtt
elWz5R/ZihG/NEN5azTZo2lPhzCxWIH9Zw5nj32dbn2lWY9FDdxDdYMWnA4JSmNQeZZJ0mIeoJez
iuc6cxl2cJNIPil3FKSkHS16+VlLD0H5ZSCUoyjjQ1IWtyrZZQuRBXurcLyB0MYlaTB74ml4J5F9
DJXso9TICWHWbErOSVTVpqzts1ryE22odtYYbwI7RmcNOaqDaxWfKU45LGP9NVxiFGk35u9QoFdS
cyMhyoOQ6Y4TYnkATMrGUC9tXq+kCiP/c5dv7XB4CJUJ+ZWGuWuU7jJZfRWFiqf9DCUHTpJerR0n
XddQW5nLNE9SKnmVNHkQ0O4N/1poa/gKt5VCSE47rFuVIDRpGYfRJZKCreTo60qFFN2rJ60xTg04
MjW3vbJ4mOpHP2+3elW9TJa/Epmx0UVCuJ95HLtpZ2X6S1QFeBqS9SCn51FS1IVe8JNKs1qV0MoC
Ld1KyUvdKTtfkHIokFrKI4Ik7k4FllRn0ypUj45uByd7UHaZCF8M9ZU7aA+70ePM8pyoz7F9q4R8
TuUm9/ERZF3/EUnpjZz0d7OBtbdDxIGcEQdta+VPuVQi4TGNvW5Lri2ag9Y7u9gS9wzrVzVH+8E6
YjpZ2knrVcqt03aPCggmvT/a2rE19jT9xQKt4NoZh0OLOaEyH2wp3slB6iFOdHWU21augcFo3LoO
Xpw0nRbI427GtL+z5ocvtJ0rcv6yvdXLLxnMdC32qgzbkBF7A8A/A3xRb2+Ba3m2XM/qfc8UzrEw
YYskm4qOCcjGRRGF+BTyBWxRt0mThYl63JCqp9SCOYmrHBOAW4sZ6J9N9Necm04Ye8m86YKSy6Cu
CyfYqn3g9tM6x1Q7kjJZGzXntJdRNy41AdlAZ8g0mBmgZXfSHPmRGclnxY6DpYh6d4LAsgC4h3Dd
oFvD7xysm1ogZhcbPdiFwOE76aFu9EULVGoRxIMNYMW5lx35ojkoYyVUzFId5UhomxptRuoNyhtz
0vVgTquAzIGpWpfcvhUiPyvpkHtBjKMB+RESJ+Qwplw2BX6GONki37AWIvD3hAC9C1mjAdT52dJu
jY2s6ruKms0M+zsztXv00oSUyArotESkzqMNi5KVX7zQs6gOehiLY9Wk5bK25D1HlrMmTcD+ZoJs
L8X7Ueqou3yeVsrrcK1H8TtekjMOjAM0fnAudRvj6UN1akYGMESFm8PaZHwrzXOLWDxFfSZ24q4x
kEQWHd3wNNyXYSW52OLljZEo3aEREPbMUc9OzDbjWyOrVXQUmnJS5Sc/do3aT1eapa56nJ1BdE/T
KVqJOki5d0sFGInl1c6xd6JXZAsO0M1s2qlKD9WeiFIL0W9Wi3U8FvdSNpH6I9ZpkjX7fC0ltnEm
X3MLFAQnRxCAjscmt1L9fu+ksrNxBowHBZrVMogeWfPpF1MM+MB0UezTB9qrsf1Uht19oXOCCyvr
vopKpGN8WOjTaT2W7SHLL1FGIIEa+VhdDaVb1tmw69TinfLx89Rq17Dq9nncY5kPkg3Y07Mu1bDn
FPlJmAAfRWW1y1Bi5hvxdACC6VY85sCpiVYsUnXC2iOCVepQizY5D0jfVo9Vq5VLnBA00MhmlOX4
UcaiuZW0OKB2Ho7x9Gqp4RMD+CU6oaGKkZfaCzsjTTCPpXc5UV0i6haRNK0x/PerJNBGb2wYxCgG
XmIxcvAog4WZIjftpie51T4kRlHYN5x60cQJfUcOtQtzYKzdDvpBkbVDkvpXslVfkt6/cUR46nLn
idL3tXfUCwhlT9Ob93DYluptUPTyKnQkIoq64tqXOuQ6WZYY+XXyrg8BoKmFTLJPQZMuFGZ2kGKJ
9mhCQ1Yaeo3lO73TaBmy5dP679L6VHVTudZro/T8+YrRtiUkyEl9r0iV9tgQa+AOY/OQl4SvQOv3
D1kcatS/VnCIQDVHJvs3MXviCdkeG7xedl90qbE8O+duGNrKXJFRYC8SJ2pAOYXvudlTuCfTwbSY
opsTA5BYybotiuHkEAI4P2XmKCMfUhrPrloSeurGJhtGAJ+tNip8f2ykXGXb4rQ0MegzbbIqHb1e
92Y+jzm1pQx5CLV3pB8CgwxXsjwumtWDGArkHccLg3XKvkqNcwaqtB1YRjS531Q12WZDUwGXlE9B
8uYUjrmow6B1VWM82X2JFQPXC0x1CMWJdIPDM3A1kV3lJN+NCkksoV8tuxKOutDyu3IID1MeKyxs
Da2SuBI7BqQ2StW4mpaNpFknBpzDsYF0c7GrefVk0KPhrnV0r1DG/Caj7ZEwNBOycWMHqOf6UDw1
khR44MFqOZZo8GrOvWOp48TEiNYqe1rfrjDX+C4JPASxlE22LrO0Zi6kPebCstyulj7+F6M8TZE6
bVhGmnUndc12JKRuYUtzi0TCIINQmdhbymQxHtVKfYugZ6id+t5y0NSFv1Sj/L+hbfrDMur7Kup/
/7vB3C2Z6YhOG/SPi67ja/o6vv5j35IyUyev0es/1lX0+qPe6Z8v868+Kw1TA5EIlTLBCgz7f+2z
Gp8QNYFqw8oL2s6iAPqVoDdj8mSY74T0ALVDKvXPKkzXPjFt4hUtW3WMr1Xd3+iz/ihxnPl5lF/0
6a1Z80Bt95NIjgitKlVzubo3fQgJxBNkusmuZK4KuV3xzV6SsesUf5UrovykIf7lBzuzbuurCIJC
9KfiD5lF2TRacw9a1K2IWWx0/T5yEleaicCykrlSX5dkwHZHwCkd7Dg4b0Xdk2bMGY++67rPk1Wt
1zt9ML0ZwU7WlBviMyDi6TYmCzSNecJkse1LcemLNyUzyPPMl2Zg3GRpci3EW4jd1CyzA7nlbp2Z
13jsjo5Ju8bBTZgMBZgspOvTsNZi89lqYKkaunOVG9laaKVM0FcfEyYq1nKdnpwJ16gevWqB0W67
yr6SZUyOg3hG7H6v64jSy2aVRtF7SBMvCYMbsxpuO5NVkwwxZxlX9qlPrWtUjbfzS9ZNtaV4Aikg
9dukss+9w+CEhTr0YP9jY9FXA4M/Kam9WUI5tNIuZr7YkAvgYgM65LL/eRRgyImm2+QSxx2CfT1w
Yvra6sWT4/uu0KYX9guDpVMK8cBKnjp1Ll2B+xmzN+hgEC2tkpaNDlevxJCRVwkACMB/GJAXs3PC
SuudQCGc69lB4VBOVgxZxKNL8N9fCJKduRfwnWJmvk9JTAALZdDVNaE+/ni7oHvJ2gGxy71s1yt5
MPbhHDtZjlATjJvRJ55MM/uzGkfXzgz2oZO6ekVoc2qdiMpYgfy6I9vXK8eBXmdUPwXp8JCSFdAU
Yh1KxgZT2CqeGIwp3cqIdMIx1ZupEesIBPBYatmCFKxTbpaXwh8esprOesjHHpsHTO5Pit+infVn
tc6+zHM0MMDF5k+HKAQXp8UKvB+MEaW9lY35BieGNSLCE+xct0xTVMUhBBnI8BYepCQ1DmVNM7ST
spd+DihoDUoqKG7tKJ5To9pNXXKit7JpteDGMbMLOoBDnA7nQBvOoizvnMBfpam0J3D3Poww8jjq
fVcFnkKvd/Szi8VjMoT6KVGpavXh2AWf0V2uzCy7BIL3yoEshRRbKtwhbOxamm3tvN1xgx4Yr+6+
Wz1/r5Mp/9QE+vrBKtpXGZSqowz96YPtCLTL8t6s7yvZuQrTuTJ3JNPE9sa2eqpkyI0Mic/RYLii
iY9Nj6uwKm79bl3o+dI3hnNMAHVFgR8BspaLwCOLGi6vehQcV/tcXExfuupju4pS6yCIW2w1cyWn
OOUkZdhXZbk1ZiY9nMpsIHucoQhhqtRfzaPPSlhTjYSavs553mJr3EcJyGSTtPS02sGGWmlV/OaD
Fe87E7tUGGM56R8qO14JktEjojCLKHNNoo6TpvEYX6wJ+fNUpijQ6r2u7Zh6kFkwzJceKnCXb0hr
PQqnWw7C5BlOXItVqGhyqBv1MdC6c6ZhmMIXmFkDGuaJQUxNqGp/zBx1DWWf84oCZp4sKR4JNOPO
KSwfUFmd/V5siuSdeB8wnjQTBou+xWfaAzS4UFFV1a6tSXsyiks8wzgZVW2FxsrvS5c//8R/kql+
XfhpL6J5Y7uhdT1rgL+3AtKXzghQE/U91/rYNiwpgbEORmNZ6/mmxHHh9MbG9oMbcImY9h1XisW6
kVpOxVxGbg7M1M9gKF1HjwRZqcVGQFdlgOGRarrxTR0Mf3Kys3aFKuextiEJadp96Uef56dE5bll
IOdV6Hj8cc4ztE+V4/xFg37Wl/68WmlMTyHZQZ0z58br97+jnqqlZSZTcx/GVgn0W6x7tV2NFdXc
4Md/sTb+RM355YrSSTUA7pIgA3f3x5+G7EyTRM9WqhfNDl6mR1uMbqfAibxvSuOe4A66asahAlU3
5OTutZAulc4PGczk7p9/vF+9Ct//6oxt518YTRQ9ZJq684HjOxWyZuBi1fquv+8ZMk1xSR2DFWne
VMvcBHVgIkDilEGyXmXpm06ITd8YS5ytXsbzJCftyizME9KnUwMem/V6Ryf0UAC9HPL8EufBvmRF
Je5vWzjtUe2KC2LoS2RUj/oU7IFc4kVX7zOpuzUbfs18bB8JrzxpwMmrVDvQwfKCOHjPsnLd4e5D
VnmUU2OlJdGXml1bNYdzHfNDOAJldn4HjZWgi2CsFqNV1kvbHx8U/s6i9MVzQGyMzl9YSCnrvCpd
axrRgxbuRQpg+8+v63zH/HhZTVUnmws65zx5/+pk/O6yCsUHZBxyWU1J22DRWWup/8tH9//5FIXZ
FA8iJgEmDQoIayKTvrvyc0TbbwPUlmkkBMLpH8PXfveVfjnjSwxFPinzKAPZg03DeD6vf3M2zF8i
MY3KAlq2/ovO4ldypUwSG1lraDosXAxfS4NvsxZF/qTaFo5NmTAyYNm6/XdmLdBxf7h/fvPW7Z8m
hk5QR23U6vG2zfahTp9I+TJ3NPV8BHCBSmg8JdZK7Vf0UsbpvgyI/3WdCpmFa4eEYu/SAr0dqApO
g25BePhnsg10eeuYt2XJFnuanLVAT5VurOnRbpk+vkddscxHDorN51K/UdAIBVfYWmGwCiysbEvF
eAU4ZScnqT1ZYleq+9q8FPZBjy9dvU/4917y91MEyWpt2xxK/L2iVBS0pwr9A+xr9LUnS18H4Frk
5M3KN75/2zsPRnQupC9JhXpahwEAUslBhNt5Ij1m8UXvtqYCoRf/rGvm18FAwrvE2y3FG7Xahv3r
nOZTAWRUfMSY7S2tshC1nEy3+1GZXkgktcKjj4SMCEk49v264nV62rybOF0bDD3oxU/pg0P/LVk2
NHuRfgKvjjzdOIfOQYGTn+7ZaYdwp/U02y/4M2qfaDjOdc9S4aU1kUudh62NPAhf21jdppqeVkaw
kYbd/E/hYS2BzNEm1zl8gN5mlh1z41Tpd2V956fHGMYMAUpgPGwXETanePphTQwVe1dJG0tAzjkK
xVPFugx/SYv8WyvI79ue/geOVzl0/tlCcPjP/3h7zYvvjUxfv+PbaNX8hOPo12ecQSu9P9p7s4MI
mRVQ+18LeSat1NXoovRvFiWOCr+OU7VPMsNXNktF1+TZdfS3HvGvJ+XvtggVl4PlENfChEr+Gvz2
485bMd8pggxJymBGTeXGSJLeU0frQkLO7OQoSwPzjbhJnjOrGNcEm1TAhcZEou6oTJtyOSje2zhS
+mUn0vQ+anr/LQH9r68qRsEX37cSfZnnkj8RuEaSTZDIzYKB7AApD1jJAVJ/kntBlU0z+Edpp0Ut
TyCOhoTeH68ZM1sNTKUXK9nx+4+0dIz7PHXiKxHZydXPO+S3+SRZd4XVE7hK4rw4EDzdX7OxiU4S
YDtqtC4KDm2lNKaXVoS2rpgY+ysF3SW8AWME/aEh81w2TuWA5UBccwrryeIkZNbmfdsxJQfrmufD
ehKtEMTvDj7nyAEUXtimJHHYRitMlON98hxE4j3tAUWvSpK9+QzVyi0RCKWLLpPtANC1gzZeDXr5
RZ9G7WiZQ/GohcopNXIcBUQOKxSgSDE9W2vR8hLPQwhcWDQrCdAOB/RUTYaFzDxfWejG2IETGWR5
J6DVa56mZgzMoPNSdQM7chZ2qzQSYqQSkroW2ilu4CCPmxX/tXzNdakEMGTRblmGCtOqLrbjU10b
8lmTaSvzy401wtSCmctSb4hSXYWjIvtrq+6NW9SYyNtsP3PWClMXIOrhFDcLSODkf6eFFkLGRaWE
WA+bAloUOIdRwtpD5rcWPg9tQS5BbtYkb/nDnDuC8Jtw8MLKyk2rtOrntOiStTw5PjBBR0k+MkKq
3qMwjcsds8BUIR5MMr9wvcoM2Xgr03MuwwbM5phtNXUOZhFOm71VaKEkz5RxuLj6QAbgQsSBk3kV
USSE5sKygP6B8PsmqicML2Q4awb9HyR7sjaVH4U2F4x6ZzUSHpekvupiyu5SK42BkEPkUpjDiZKR
k2E/QWs02FhqRAWbr2vI31oh/x9tnqqOw7rzZ0vqNcqK6h/nKiLr9jX9fmW1fv3mby1T1UJpgsSU
sxQxsOasLPrWMlX1TyylhsmYYD5KzWvwt8OUZAP75jTlGKpqyehX5hzLb0ut5MyIcEOT4c8qv/hL
/85aC0L8h+MU0n5MhRqvqBJjwpv82cusqzo1lMYK0qJpZBapE+ccQbH/SNMWTfWccUE6EqcrsrFG
h5Ro0hoHifiMWKCDjAQZPgL5vutberWdCpr1sj9p1OZt7Xh5YctkUfnhe68DvXHwjX500pjAHTPD
2FVEnvJMhGlHtZ+F4YU5hb+LTMRYyCk5xSAZnY55Sxg2OW51eCksC6BNbpmfzdjPTq3UqlhG9MRF
XZZ6alst+yZsFymi8xtDS4elPBDmimGARIyWiKvc0YpXo+dd+EVIRlAvHFIWSq3IIB4TZV0RSe2j
xIfENJ37ceLpRrr25et7wQCZ+KDaDE4j8BLFMg3l6WY0+NMwdNFNYZXStWTl29IjS3hVu9V01w9a
GHlVFhQA3KLpaDVWcZgsayB9sOoIB2NhCdkhiAjIgLA+aYI8EplaHhKEhLJdol+IGH4qj3EX19JS
j1mG46FcSkjRA5bUSL2dkso8BHWTXZtMFc+RUfjPyqAMxEqRoTYsJ3PKjYvqi+loY3XaObECY0UP
ODxnRt66YNLJIQj4EO0xchamKIZdHLWA27o8Lx8VtfABw6r+tRmsDLI69IwNZi70skpHK9aXy+TW
6PpEW2CV0h/8LgsvfYKQZ0HuJIoZenP1o8hs4yUWsrWpBZ90OHT1VVF86bHzEUhZU+1sky7IXZ8C
aCs7GRks9aBiejKvojGnFwNKx3s0xgax4UQTnwciy1njnWdm7cNp6MOJPpven62cdBSjnRjQlnZ2
0WVyPe1k5opgD34m5Di5DEPrP/dtorULcyT5JaD7i78WTVXgf0XLdR4s3PDE7Ns+TnlXPA1BIzNY
Dsf7CMbURe5C0hxt/oqe6MlDN6GzbX0ZLYc1iz9RArtFr0i0tDJ1SUCUvdbTsdqW8YTlSjIT1xmq
7p4uwDmKRb0aaZe5UTFor+EcxZWGfoPupEbCVDP/3uWOScFSckbBZJWJZwL7GCtANz4aQgkuWdIG
LxMAyXU/x6CpDc8mHCcomlOVHOmtJkeNHJeblGHvbozIMFSmJlrrISCtxtDoj5pISgISJtd1Bhw6
dUIAaHEur/qU10O1lt+ZfiG8UW2Bg7ZWdQlVQ3KziBTDOWXQmaMtiMMdjxq+nY85/uxkNiPFBeXs
u29GVA3JwJw9juVNhPnsmI4JzZtR0x9SPFbRYsK94fVpE8TLIK06emFB1ZarTK4KcJM1oKg5/lDx
O0jASQ/LTLWwk0KYbawL4tFYkEWS6O9OqXILq4JbBy4S5jRFBrJXtMsyG4/m1Miu3/cB0Tfk3OTQ
Jm+JYXfjOvcyC4EwiR8xvNqA5BYkaPi8Fm2arjrByyIs2bPTW8o5CdZG2Cyjrt1EJlDSaM/oXmKC
qdC1J+wrvo01MgCuNSDIwr8nqtHUOCCR1FhvcjqV5BEtHZ+WOMmlr/lwX2q5O2RbtTjHw9uYhpuY
sirad2JatI6y6vqbTt070Qmz6sCyJCBuH/I4cuGivTIswtOIer/yoNFtmujcCtiiXjCSwSba7lSI
Ak6+i5CNfMNtknlhusrVvWXVt8GbsDZKu2mKW61f5QW2WMYDSPDlS5IbC2Gt8I/6zmdb3cQszm1q
I6dYMobdRvxmKBUL5dUvI6+yRmT0loeG2g4f/QrC04uiDWufXBzRbYO5hmREj2hOWflJu2719n2I
62sDr4jtz8vwvcW9setKDfGd+WrmClXdbWR8DBzGI3qlqhLVy/LWTnYEgbcvleXosH+lBhlXokqr
pu/ljbDD5lEzffxoVP2p0a3EbPy0lYPUZdFSJQww14W21BLpGsogMwP8PwM+Ak6Gi5wkAYeRD+Ol
hZ9XVy0y3Lo0bwwVR5LS1J9V6tdx0k9TND72TXNMUVtx8oO6kQ9PjtEd2nRa1Wx5KqKRlR3pRysV
A4cw+mmRqn1Mff8k5+pnlJerxLjNTfs5MZxiKWlXAf5Oi+yHMnqV+dt1eWQFwWRHhFbetufRR5SU
H+eraPWIGhvIZPD91L7clxP8g4YSW8rQ9BBkQ4ztLknPnRSTRcTx3882nB6XJUJqA5ubxa4V9hZu
gq0C/XPYpOUXge+5y998rfWGEGK7ZOxEj+XZmRbpoLCj7wxly00yteuky06R8iaiaJU2PrGWyUHk
wMaa4j00RndMTXfq38ihJRTqaKn5ZsjuSIqe8r2uv03Y6UzjdozWhP8thf08GtFaIQSgBcIOFpuu
hj+Q+m5MfQ4QXuU3Q19QuVM2K5h85ktGCd3WziKueay5ORFjp9LJbqq2waQwnhrMFJEaI6Nx3lQT
g2b7nMlRCfJc2vRK2i5jy0J2mVt3aQtrF0B9tmvzS1KsqBiWo/2mWVeo9CoDYls7FL3XxZ+rShyi
7Nxp1zw+2qGb5U9ZfZTRX4wGuVNZcC7bne0fuAs3jrXN3mKSRSobRti6yT9CpL64C1dVvzOr23ZG
MDpeqsVbamg8Kva70RgegGdUTlslfsiMp4CoVQOcL1A/J9tb/l2kHRpkNELzFGs1Byqp1UKvl5JR
yC9OLI/PmemfW+DuRn4gp3CRNq4xPUYVYpxVo5TLcLxUJLfZiHFJzxiCtYWyU2e6JrNZ4RlvGCsg
DMqVJwnpxhfJ/2iL7eR/lM2jKbaq/Fa2+7a8RvoDMVxwBENs5GEIGpLRHplVDQ6EJ+0eqTApSIu2
3tJ3ZsW82mI1ZDu53iB5Acedybdjem3k/iUhM5uPTUfZu+jMZt1PX5xkL83hoKupdlPjix/vKogi
HF02anw78Ef2J8Cje1UqD7EGu59iMwqf1WTOl5YWGe87djtjxe6mwxM15JZUW7cm6UR1nrUe7rjL
YXNr1qcGiRdL1cSoatqZsOz7cF8Yvtuo/UKkpyI7Tiy5DAbl9qNvHzqeIKleZ8Wu6p6p/pR00/c4
bvDCFD35FeBsSehZSilRTdkqr+awOwvF6ilB7xbFCLnLnWx+CYd8JUMesnmzxWx1DK5GdUkCe0kg
Bv4tKkwtWGRxfkr6xk2rQ9QPq6ZjwlfSbRC9a3XXqaCNJlwlDW8mLBoWDc/WjdpNJsjq5pcArEkr
VInJ8GVC5nGb5WBk6+Scch7rMcn2ff4oM0zFltVEOIk4FoYBic4ATTsXyPhScGFG7lCaa0N7TrNk
4Us3ZoLY+obJiFtHHtFgiA8/UnFf6htE4ZD4N7J5VMPXMn6Zkshtzb8YvtAW/m1dQhk2N7ohPMA+
oTz6fvqCaUsEmlKk+6HwuWPjqk9XOuCYdBU5JfcWlvoRfIDa5Gf8xJjuhSV3LyQPOEvym80DWaDC
60yNbLlc6Z6EitXVGpv2yYijnmA0zKQ+UKxH0mxOtADw/EumescrozocJ8nGTqUU56aNqk2T1/ou
7OV+RfsDHUMVk4/R0YwonLTbCxK36ANpL3ZzVxXqTmQ8g9N8WMMTWvWN1zgmwJnsPaqHOzvyWYtZ
skfc82G8Tge30ur7gmtfWLm1ai0hdjjbZuQ42srO3/gcTBZD3W20bPQcOVhKpBKn6odVT806M/OA
uLl26k+hoKEqT1uLdkIwP+VHKWuPJj3d8WWU71XxribagAHt2GS3wZjtx4oA31Tlk0yYMxuidVkP
DYdnJ7ymPmd/cQa0gRQLxRkR6XVGG6FftojVRiePtw57iIli1evy+4ZPwiImzm1GlkTkBvX7FJ00
XbqM+msWNlsetZs04ky7afOtFI6PSt97dYZJm5up7cx1l+QbIXMjlc1+sq07BR9eOhEhHLIDxtei
TBYdWsWwEHsNaHf5YU6k+torq7j3bU+G9hGBT/mL2edP5iTbdPAtUn5r5HdRov9GUjTJRpVWRtnt
Y6t/dLpJXhoiZfjYvnDenI6JAvRnyvFd9HUgODvRYOSsIXuB0JNfpmb/F9otv9+2/kHO9od9m/+B
zW3HYtI1W3f+WMp2W3x+rf/x/uUfh+g1/wzVofm+I/PPF/jWkcH7Y/ORMsFCseXQePlnR2b+Cr1r
OtxgP/AYsST9aiWyPiHpsEhyM1CyMf/6F7hL40sa7xEjER1OJOh/C9z10y3H7Ix2zNyTsXEtaQZR
cD8ue7iIp0Iy0uImyD4gy8/d4IrtlrEb2IjcLSqWblL/AFSxmxD8x4P63aX7PR3LTzKW37yDn4g+
FJ9AJCreAUkmPIMEjwIHLhCCMOTZGginbHI22xeMR8s5scaR3r++gb91p/+f3MM/3OmP1JPiy3v0
+u/AiVK54f74Lt+9Zq/R59fvb21l/o5vc1vL/KRgokT7aDtf4XJ86dvc1qKfSOdRx9ZgWCYTVZ6m
X+e29ieDJomFXJRjIFoWnoZvnUbF+sTwhaEOMDrVQKP5t0hRdBN/2NCh7uPTY3KkWchEZTQVP91X
wD2aFiNr7E2KjArS7NXolWIJhniPfR5uMSgQCnOewVv4S0m7UOq87FZTIhEmk8ojJyZd7gZtmWEf
YNwgKTT4W4RcRxBA1qGByUfyj2PGkztoZFvRvWRIGKUcI/u2G+9zx5nA/4uSnuFYd8kjMjr6TQyc
d6EfZhxTYw0wemOZ48IM7DRe9kY66ItswpnEzHYerSCGgZY9YVQE/RAY2kNWESu9ylkxDqmvFk9l
KpxFLXx0FbKq+Wc7JQCRErPTjbVktk68Lo1audQ9iUybUMuGB9OGCUMN3ZDxQY+nRSeH5VdawEy2
uoUu2aciUICydaoyfAkUZxAIFrPhXiFiYjMoSZotmU0lW/5v1noqc+pHnEbqmxVEBSUjW+Nrq5pV
v6A5EoCqCAyVsKVW5eSsTK38MLaS/pjUJBVveiAZb1ZUlnu97w3LjfDviKUsUrCAfjuEPXQ8039D
xM4pKCrM5Glee/ttHo9znd+GfDi1ZsdPwqqlaTGGjg52XJVrlf6I74+cEZQigNWtSC/OAD5l4Ue+
oXvB1NkcgyrrtZBUGmDwDponNdPCzz7KNQge2C7OmPCViEQYtSLrZwIHpJSapi0mFnnuHUvXJyx6
Sfwksa0va7ODiB4pSYxVo2iMYRV1UvRS6eRPUzEbBKJFhqN96cp2oD9ABxEfUVQBCoJ0/9Spvpa6
ZiARp6qPmonSSe1zT8f9qC4qyelp4GDVCT2/7fQbs9YGyENN2O/0Ue8JEMbWMojld8/67yzL83H3
XyPR+elhQ+J/zGXnLeLn0L64qE2Z1408Qw1pFvIhQnTRVQ6XRvwXP2rWNf3wo3g86czhZXU01o2f
t6C0jdKgUqwYHnJ5kawpXoHslgivxSNUh0T0NGXUHQR/vCix3P83UmX/VG7/w/p+/velAkLe+5PV
noNwUP3nf/y43M/f8styr6qfWObR5+OHttVf6CXf5krsA4rGfzeJieUP88Dn22Kvs9ij3kd3jBCH
L8z7wLfFXjc+4a9WVJSMjH//riEa3f+8mv/rJgKfosmsnPNmNP8k5vl8/TuVF1rhumXFxcVmSy8+
2UFleodprtnUsMo28OzouzQZ6Ix6AJTmnzojlNEqT2QTWKHGQqMYTFMZg8RJdu+rIxnxJLu61F8k
7NDzo/lG02eIp95tlUA7Ck1tNsIwXzU7QnGCmXJnThxgmqJgHJCazwxC3ztrnbX+a1WrqVsIu90H
0D4vyJbKHW491DNVHu7VSJJcEdWsNgHm3x07WnAZArhdWE/V9RT720YM4QJpKDGNzksMK2ghxDQX
7weUuCwwaiOB5iWnB5CU5HWSpB0H1G6uLJVVuQA/Tca27VteChJkHcp1cjuYgUw/zIlR24dFSbJA
TdAj0/mHobP9jWbEurICv4Z2vTIj7SvwVL4KSZ2r+kK6CluLwIxUhBDpatCxoP8Xd2eyJLeRZut3
uXu0YXZgcTeBmIccImduYEkyhRkOOAYH8PT9haSqlspKbaZFm/W9WtFEJhkZiXD/h3O+wz1RZnGv
VxnX/j4YiB1IApEgYmAxvRyQoxrPRIcDHzF00+vN5KXOZjB7D6TeBG5hVbEqOmVGarEgiK00sswe
z2FCHPY8Z7rCmYkV/Sa5ku9hOu5qIY1NKueGgcCUbA1rTjpGIXjnVv4oiic3Gd2YxDv2gpshqOzj
bLL03hh8ozkz4sw4OyTyEG5dVnMklizbxD0/OgK/C3MlVILkYrAWmsgmQBc8D8J+G+dpOOQpy3VG
kaRex/UPZ3a+cNhf+mzxN6V0Z9aYIcqo1ADVIvO8vegF+HfzaCWwYPqKERjnp2zLMUoL6Lbky+do
S1AZvM9W2p0mNxCfkOJOFtr1pZl6/I6dQ9gTdQGwkKc5kfWhG70fbdsw/zE+JrEcbBF/l0VC9hW+
1sncV1Z1VaHgGyiR0iPB9B8GsLdfXYrUGtqaOiqPn56fpDcrhIkpqrTWdlI0G5/eE09juRusKnxw
Wb4F2PzIYd/MEGsyMZyTxql2hC4wMPaYvmP1XGrH/JxCA3tpnqpkWSFcz7bZaNYHep/wjmXgRP7D
YEOMtAf+OgfNyxacH9EMGAQ3ZtE+dtQxUaCb4Hluu+pxmgc/qkccddaojX3vFuNdqASiO7xCm8QV
WNj9dD4VdSEA1OxCoezDpInHy8mMRI9TTi+qTTDdeX12HppSbFRrkuHXlRiA4zJ4Hw3pXPQoUcDl
QzMy9Gte8lp9iIG4ranp/CTqcxyMzArEuiaiJ2qL/oYYfG90JYGm4zsFRENOlcssoPLky7io9s7E
WX8Y7LhdF2VSRrJnhjo5XnYW7fhjLoeJQQw7FKbKoEYhhXJUdOYYRPhH0c3xucbj6a7wnqZRRlG6
tkvpX+KsS66VZ+izh519Xw4MYIs09D/o657ACUGAk/lTltZHo8EHnFhBGDlhHXB+jOlVl565Fmy+
D57n38s63ElMK6uih7dT2FHTXxYH/KMzCf8UDLpFzE9uVfgkVRVuctfvgFOyT3GLX8gwsle2oet1
gRxo6wWJvI9bE4CEJo4E+QsRG0JcgQNaq9sxfWw4+3kG3WTjFZW4tH1XsvXmnE1Ar9XFRusmgoG2
9yV+dyvbtQHeRqikK8MnSKp2LnHP563TP+gonJtxaTvrHLP7kGCEXuJxXYv07DWPqQHMKewY4A+Y
RJKsoneFBX+OFerk2fpqA22wEg+P46yqCHFOsh5ThouqTlqcl/61Yob2yOrf25YUuMcmDpbt5Dvy
pzcBSiibQj94VZbv4bA1z55JnFZNhVf4MNgUU9mhep3dmnEuFWbheTh0S6zioFAtszq0gTj1peFG
przNyl32zpNnmSvIXdlzWk0Qnura7A+tVx0nilGvzoONfRsQ4rmEOioCl8iiUdzWt/z1QWZskAnx
MyhIvZNDl/L+MzXrNO5uLLZ714PO5cw/O4t0cHNoKhLQ22mfORBQx4F5tAFXFOPv8OaF1Xp0JDyh
UTNpq7xwfMhV9emhWdrOsm8QwvXU7pAp1agnupabr4kt+xw21apf7Lt5tva9kxgPJNfND+zniqhh
21MtwVMQp6fCkrwwE9tTlz0YyL41cFvMKNjWfKCc716CzdTNKr5JTh8C25rIFlXCfJGHx+n68d43
MKymc7t2F7kpeLPvMOM5u1k7ywVVwfSKs59on3I5BDovWJXmJY8H/rvUboajk8LwLc1VMZznoPNX
eQ2DCRRBY+0wMBCQ2hLV1HAFJzl7X0GeaF4172M3E53QN09E8AXHehbLKmUPDll0ig9aZd1ODlXM
Ga5w1uf1Y92h97W8/pg4NRP8rkSa35nHnhXec2/djWzp1sMy+muvXPoNCmJzIwFcwRv9WAISIWYz
FixqZX91evxU8cyzpXrjLUUXBh+XOBvRmuHDUMw3C3jfHLgj3H3JERKxdQ6RGze4vvkW/J2vdYxS
QzHE8Ywk56vJ5XGCar3gjTGJp74flHhx8mwHOnPTul2wqqyWzXF6HybVT2WLdYs/PxrS+AfgRUzI
Qf8Bz5M/m08aq7iIt5iZ4/fWGPWVnnW5xLmJdb+ard0SphNdcdOjwgWdkkqF7Y40oxi0Zbxkm5zj
Zr0AaqsWgrFTDTYhlDxNUzLQZDhvGHmxmFu7OTNOCBzOU/GeVFyYOejb8s73yvt2BjUxyZ2X53zY
UufqoxPsnLdJzk917j3eDM3EKTphuU3C8FuljLVVXMI4w3d3KOQA94XLdWS71Mt7d3D2LXSnpgg0
T8KEyGbGfFY4/RU6Lx5qDIwMxlmpCnXw8+TNNQ1aPBPZ9pj2+1SHkqgx50FiSUKyscFqbG4wrHeb
rNnB19hKvzy62fvcetvBDNVOV/VnMZX3tKe4xe0n+rr3xkyPngsiuHfvlWwfeh6YRWd6BWhVsuNl
T9WJTKEjIDHRMonNpmyNaggnkJvjcAVbKrkDwrlfGrtZY3iMzGBEKYTGNEApAusy+GYURON1HY9L
0HM9jBK9SstnbVoVpkAE2Fr0ogVosRgD5iFvfXuvi3pXkFy3tA0ZVp61RDBKH1phZHuXjfl6QMlK
1pj7NJT8KAtzHjbCIZ25UfxdfgtHKzPUN0wX+ca2S25s6JsnCKH1LhzwuQsWUX6qYoDR6aWaja80
FBdFrjkZLfXaadVPWnkobO0qnNJ12KfbAq8XZkJ342Sqi5zbyxItklUZ8Hewt2jadRZQMRFvP7+T
UcTPMR8rYPr4D0ujeSsLfTcE/o96MJ8q2pg7wyy/qM6ao2QAC5TfeazMnldVsr9Ca+MbT25lPQZj
x6NErvW91elrm1rXIa53isOgA5bDm+hsB2+qyeVMnL1pJvJzHpP8CVrchG7ha5BuZFfBNp77+gKK
HAIN4YaD283fTDetLsFY0N83DUGvZVHwWanQHZTLQ1CVP7UF/9u12PkYFQqvuZhYaYPzXY04JtYq
cDBQxp1Gqe/CzzGJPQcDyx7dFU+9EaTmyivm+SXIGvEdkXXAVEIX57jN03WScMG3swCf0kLgJsOa
w1y2w5oNubPCJAWQT+ABAOmdRdL3780Z3yOiKUqMJAUOa8NAkoV9R6c0bOCRfBAfe/UDP/uIVXoW
3PR9M4abtKEK99OyPVVW12y5kRF0FLxGwL1pJPXgfjqysUGFEIAILt04yIAE9RUsOY7DZOR/om84
JfQNho3EFVyKW52gNoynTBZMkwSeWVt5w1HqRj1N6dLdj3Hmr0xXVM8wpYq1L1pWX0nF21GLJDxw
W7YnU4XJNmMegXXDCDeAIrJhExbht6DJkm2f2KycOdN3oOxgylY5jOYuGFfE60ko5nJAZ5yVq9a1
P61Ghz9nPh/jqkjya122JuGheQ5Oh0RAmJAfaVA4W8MnZpxBS32s5LBYq0TAiaa2tl7cFCHc4NaS
hzRUP2xo7Nuim091k4ARhPQaviA5aDZjaPgMI3txdBY7ZThezZsgwKAhqnGOBl7VK2FcHtkTrSfu
p5QjydYW0Xuic+F/k34+YoMyCGq0YhSLyErmycJM0oA/AEIz3OdhM++TYvpIlwrYfRvCYsf/MMO5
mdn6qwIgiCoBAM2clJu+MVhGobdcW0vT7uZucb6FWtr4qXt9tHKKgShwOYnL1jajULHhNBAo2qOv
8YRjKIHl1B67MDSORD0MJ/DWL8IqzDfN0BGy5qBfF8rtV2BaVqSXARNK7hENTA7lnhHqwEYiK69Y
mYn2mxOc93CEu7WFOB07fNwh98JqPQ25dd+GNkFvIle/jE6voxZB6EU54BGt+jqFb2WdGqhaqlch
pPy0Uhb8BapKbvLY3tsGWtGlbn+ErGN3GiAO8OY5Zn+f4EoU5uSc8/lG9+gs9yHLvI82NLwXSQzU
LT63XPV8zt5mu6Gx8fwaD0+FTAkR6CrxDe9SpO1zrrxxpbQLfTIUFU9r9dFXPF+xmnA85t3RLwfA
MR2l/KzMAForn8ipCAFWNsXjwBRxixQSAJubPThJ90s99ZR2TlXDKPOmC9359NCOVsj4tX4foejs
RjdJz81I9G1t64XjKNEnYXJvEwWWj5uKCANQ60v+Ysp5uYNvaXLPUut3uCQh6ERLGk5RMNruHXz7
+D0YZLsfvd7fZCPZq6HkyjG1EHtBYxgJAT5U+wg8Cc47GhbfS4wQ4zjCwD3EY+E/Okk471sxVgh1
qHbXdbt473Ybzo/Syu0rhZr33QlUfzeZWLAoAh1933KmcxKl7k+jJmfAgaqSID/ftHFcPVb+j7Td
4z94aHvrR6LDddUe7PbKTDYK/L3T199n7vRjxfA4CmVT7UPRtdtQ4EhY2To3zmHrGY+lLVF8FACY
HJer1miT+gdP5MQgASNQBTrvbAzZ2jXy5ZpXTvLOG5+fJkcUX25MfMRsKCDlRVg+lx7+ab4X9JTm
8ox44CbiwAifVpDxa93Tt2i7/UDPi4M6dnJGxgMpvWFsceyMalKRISq5nwdrXUiRrMahLX9iRuBB
6KEQdxxLFmGtapgHE/mnBOwXB86SflSAF1aun/SnPnUSe8PY37R2vepcfAyTa1wnilr6ulEl766b
GAX1fzl8JFNb4ehgPo1urJYPhEAhGmAFKpjkz8UZDaUWG69urfuG0u+QORUA1zloITy4Xmpd7Klx
3nxEe3dTacOuZ9ENnrUsSbaLah3rp2Gq9bJ2+CdTAi78OzOzylejsdxDZRnLteo6OlMLRdtBOQGp
BlPaxs+pdihddCvFg7sUKHeY/a9LSmIusQDIt+4KdOGjl4uTcBF7weub2a20bOxpRO3vXikIGp5i
Y1u0xJdzLjUbrzWc9WwtgmZB0jLloVppgQ84TQw0oqaYu+LkFxpHBi18+D0Jl4cqbm3EE/QWVd12
2MhjRja0Vpip21CQCuS1foQ2H4FoO9NVW+XS7ew4+PRSeRgHRHjmIMkVNGpwDwwCcOiaY+QQTHGB
IDAdvGE8TjkNU26catxzSpH+2CI16pJ229OODEkXPw7xjTdG7YXaToKi7xSdO4vTKVRqPQfLTrmX
poJ6nrGssWMbcY0+2F7/7vpilc3uJh+CdD347QEmT5TL22Pw3qIkzgVc/xDRRexHQRZASb5LKF2v
cyC6tUd0sYfibZV5aHe41uUtfN7LSq4YndX2GrB7tUGnggj+FW3lYwM/0K70NpuDZ9esNqCxxgg5
oS6/io4LbXT1ys/8q7d08pnOcNylXsI0gjhg/AvIEgPvRlJzMkYjY7uc/PQWuzIUNx5+DiYOWmuS
fjnWPJ/drNh7s4dKyvJlNNsz1BO3xL7fFVAL+XfyGBVYGJBaTrzKjuXHqTYDesWU7G7H+0FwLDXd
mKUIjIEhZORPl7fW0+VOeCxSwjDQJ3/NNsW3gEtw5QbeiAapu4WEdy90sDK8hnkHWxKRsiWhiLqv
bgeeV+IbisN8hu1uuSvfp84zveDTaYp1lttbpnubKiTrKQCrMCkgStJuQRjE6+GWMpJ4Vw/eV84I
pSK5gknQT3sS90tgXULa+KEJX4hYySMjd9Mr6R7+lgf0UyrXwYQk1tDYSEz2ZlZ6M70JujkX1GBW
1jlQpK9ugLQ4b13dED2SQLAGMkWkityEvvkEQxn/KuKczjtNYYLTbd9mQ7SwSQWE+bwYt9lYQKwh
nqPBXv+6qRINWpoR/WcavMSNd20NK1kpBUe5N+4d29mRB/BJSv0lyfmOextJtfCBB07f/AxSRz5v
p1JwuVd3eXxWaYoUIIuPulRXKtW7wmVILEs/39RxAPiKuK5lvp3pyXWsh3YVZCEa4Ng+zDMmVBnE
60x7fWS7BIa3xq7O2fwWygpX4U30KxXKQG791zwmh4DJ43qcujP5JdcJEl9pHyz6fnpEaD7QpGnw
8J6w4SCIZ2HEDeLUT0F5juLIqMYFKyo4fhRZpUZd7PukP/qh5D4zY49qSUYOKtkeQMYcyD369rNv
gkR2Hpg8UvbradtIbpNY49rXNQph3hpmYP2xLOhv/a5BeCv8qNT1tFdIn+bGZII1CS9i+Ac/tNx2
Rc9nzcNjfEsFYgZBQg95xrcIekNfF8cEFW2sE/9T64BGT5HsPIc/hSzh8xRIOQu0uTEDe3fpL0iH
zUfVzeNapA1HazsW0ZQHyWtY3WI4XDvbNzFLbmyZzYo+6LME0EAWCE+3NC5+xYFXoogMgMcg5YpZ
M5tDfUxbQg5C90OpV+Dz0RiG9wDsIxKZt6J1m2gciu1SrpXVrhz3Kc7OYRas5YjkV7vx2m+OobZg
fb011leQWZ8U5yDwrFZtjC5AQu7Eh8SbTrJEuMXGfTlNo7sWsflQ9ThZPEauHPLfa3O6pwM5VFq/
dZM6m/NbaHfXuoWCxoRJoKuiJOgcYm6yfJfSpvgNP5Qm7djHq2M2AG1MJuPFsC+Z0bDTmCJlDiez
8mDnLeslLyPb7NdedcZwcDCyYF8r0AqKP6eHg2NNaB4fqmTeynFngF5kTkUR5B6DsIaL8sLcgQyg
l1bfjWyh2YQ+WfbApL/fZuFuZC6KgoASFJclQ5YJkm9cYZ+4weqHU96+3dwE1BwrZhAYEQGzqmtG
RTq5eNP9ObIX58H3XoKhI2Low5u/F90L6xaaPdpB7oPO4eO1AHbpo1o02y5478h96xsLYWHPsoNb
oq/veoOZGzrigiU8+Oz8bTI6Cyh9eVrMASJlFk7PHUvs9ZDIYsPuWEalHTyP7Oa39WRfXTHMlxab
SYQrSmJE/3IncQTOj6UKMSgt3jbMFOL7hl0D9cvaSAPr1MQl8erWXZsbB9Vmt6e65keWhhVNI1DV
lJjBsxur9eIkhM4OYp+atKE2enZzDh7zxfU3vjGDwPF7+rsZ0JFtDd9qzyFsylCDuDhV/2xqN9kH
vTefGWe55aNT9l9cQUw/CB2M3HSAeOmbgAZvJ3k/B/dx3k873YVNtBQMPjh+2WiQBJpgKamW7lGb
L8JAbGsVRAo7fJZTx7/HuQIhZlaMcIcnF2xv79PWtC1Xx7RY6yVO3vvenc9Ce1tqa/Z1qEkbbBee
D+dSyrNtPyyKm9be4W2Z952eQoyy+OOtSTynC1cNyQ5mbt43zauGwWF21XMBmLkb+7Xd46yoTetI
gtdWw/HF6vXr0NSek2OmiYvyyiDeMgrP9/WSACKBVnjnInA9FH1zyUyPYS4AZjO9NgxyGbOgBw3r
8LFaQP8q7U18LaWYwcTddJq9iCtmSqFGRUaLhNuZPUd3wwrMpEhfwJfmtjfs8elCFjbjdh8OUj1a
oQCJnGSHrmvztaWy8L4WMUY9UUQp70LkiUZcwrY6VJm8T9MtmCm2pVbwXfJl6BRKE9ds2a49W19r
JeqNMozyOsWpuWtECgWX3J80MNcJ8Fc8YPR1DbYFKd0D8McDIo1N46Y4B9zulVn2c9/P+YrEpeUV
63e3YqUAkyocp20bUC+hpDapNYKhv0uoo8kav+lqi5zSVFTXKSdEG+iIZY9n7QfZbnFrcsZBYrvy
BTctxIFpbzXB45InQLXQ46yMkKSl0TsuafDoUOkNHevbcsC50DvZpmr7l6qtHiQQjMhZepd5cNYT
b9Hqi9X19sZzNSyycfolpaqGIxOo/SKL7+kcUzTCR2HYR6k1mNlnHnyKpX0UpN0xhdDPjTlfssR9
CWgeyekqdplDIZUQgbKlvT+0ZesdqskGucbbE6mmfYohRWasKJby2KFW2eGZ/FEGbPdSxgcInezE
fFqC9FAvbOZllfiROfMA5mjMA1IsRSzXZlKcDeHMnDqatQIZmOnRH/MjUzfSQuU478Y29tdh2eGB
dzE7LRBPCfn1R9JFfX/Qh0xinFnKxXxJqoDACu3fjaZJweNDh7s1LWMaW6gKb5ob1q9RFty2cO0j
ly/BVo2NQ2po/R38qa9mYGox+DlRyoVjbZcOh5gqrHYDZUndkRaNgU73B14afrw+qA69aqpj0joc
QQ2QpXgAeOrgzdn7Vv8NNzgutoQ4da0w3BtdtZ0M64nP44PKmN4w2kopuGxr0y49696F4VhsFtO7
X1JRKj1rmjfVnnRp5j995cpDADj3uEjQptM4uAz1ZnubWZmB19P0Ntky4JAC+3toJ687GH4Aj6+u
ikgW6lbx5XidchRKBnKmtTNNXVRLBBBmxjx2yOp2oxLzZzFlb0ZFmUd62s4akSHYDiYdXxlkxAXN
e8IWCW8nFPaA+dSVuI96wyQpBwVSGoCnB+PiLDDjlRzNdZVPxqoL8yeQZM+ziD/KwTS2rlrCs0J5
vkLhwAtTyxCFBBtFTNcvkp6YLHp1MhJDHXAl5y8Svda5GxrvoAZG3JYvGDrP5oN9Wy8vTXkvfbve
ZSHmoF64w36ylXm22yT8PuvOeJMFvqnMrJedK4eZUWjCQqBqv1lG7dP9LHeNn97PqX01Rvs2p+UF
BHKRT1PrELyI8q7Kcb3UU6vWoRX+LBoEYSEOSmETnMZkmnooK0JUC1QRFeX5QiAYx4hbIhAXtvav
Seba6wrcth9S4uR2gODAjcdNNwXLPqnD+bmfVLYPiqp7sY3uUhFh9o29itpPSa1Wlpoulc97KJ18
N2ZZcxDI2KJc5ZehRtwSi2xcOU21ZS61YTXnbCqCIg5pP1tr5ejsINN8K2N8FgzCLhIA273Ww2fs
deUGNQQnWkfqY6RTKomhgYEdNuoYmuc5MT97BgqpYW2NDpviTZavNJ+e1F0mezUM6OHYyj51Zjfs
ZAlPzG4y5/SrDOlvyXP/W33W/0INOdxR08cY+N8Jrk6fWDmy4k/y2n9+2W+iK3S0KDtxBNi/pUz9
FzaF33FJdiKJ1QtY+6Cc+6foyrGRjqOuRbpn26H7K1Glk0Of/t//86sSHdUtOVOCpGN28H/Hys9H
7U+aK8O2XOH6ZE3xj/9RaxWjdtKym+NdUupLh9EVcWyHoGUsvxdjuUts/BUuGsxxiLJMHBi2cqYS
k1g8MXIBi2496oSxbD76bLbM+JORO0vO0s7WhLKgzvEspu9lx0Cusk9TiVWdX2ycrn4vfHsbho89
Fa5Kg7Ow1K7ABb+4w4tVLC5BcQ9LT2wcxPY0EsW9NmrIpnTOLNFxUF1tL/05+fSRHkztwO1eirz+
0VbOIQmBG09pLs+8rXe+1Z1BA2BXDxQCsQqJjsLrlDjilA/GtFpYqazzxIe6xtjFCm+HSlluwv5G
HU26L0M117DUu5hlV9AUXH1NdtK6fxuT5Z4Cft+mPwUmZqM2bejc4mlhn9bn73H6y9BVWDyCd51i
PBecxRlTbMcD3DGMn17cW+gIXpRr//RyDI2eYz9a5rJhwcQytcufiypgws1tcCT95x54AhLKBL1v
WDfuKphRsSLMOWTEFG5mW79WjXe3CAfToO8174JE12iq8nHXV0p9G3Pg2fY0Q2BUSmxEJulEfWbZ
gMp9XIVTYLPUVenOpoNjm7LQiS3aau+YLPEHre65KjSQWSrNjLyb07CQ9jXHWQNjzs5efObMe0ua
5xJ6K63ePG5GdoJ///T4S/fJn5Sd/94C8L/3cOHD+Nfa/YdPo8yMH2n2aXTd8G/OGL769zMmBMdE
yg08SbIZAztAWPmbsFOE/8F5FNg+pPngX+wpgJShFcJMcrCTB7+SKP9xxhCCYwsMTIIkeNxM4u+d
MT5n5h90nb+dMVhEbhF7fzxj2Ns0eQN9d09Vnu1iHw5SbWSa2d6ivoUY1VYUoikyB13tUdZYO9vJ
0008Z+Zptku7OcgBk3IRBNmnYDBzVOaUvHqu9I7JUr7nurvFu3Y48YRx8urq2VcjH6cAzvtUQE/0
UgLqIVjQ2QVo0i16JFIDwmOaluKaOpRxaxlCP5WEnBjxoM9l2BevXlG470BZXUkoSTawa5fupa3L
b1A58GAuTKC6uIm3ro0N1XO8J0huYCsgqlszZtcMnFncQoqyccBarOyJ3zDlpY7TeS+bmGkjdvOV
rGpeJdPlbo8eTP/wsjp+Son3M1ajlSRnPfv+t8T07WNSLGLTtKJliIXvjbVcde4xCJAr7JRIvopY
fjm5K/e57yR7aQh1auaaVQcBZlu1+MlzDGjmVfSWz+ydEF67KNTRwGqxr5PMeWzl7Gw6314QlhbD
MbVofCwxc8SHJr8sYhSZHs9X5Is6fPJVwOgsJlCUKJyODtoNkzudUPYxGR0PsRez+9fN8KODOEmP
wLNVItYxW3I2sTW3vJkk7RKM4YUoIl0XyPy6n8r8MjZ1cwFzgcE6VrDsMg/SVFn05jb1QQA4pIdc
3B5ZA/T4/M4P1Pg2ZKgkpBGLq5+n4T0BaMa5TuT4MlPGHJX0kPGn1HtVVZX3SyOLu5BqMAKRKhkz
2ACyGmuk2utjFL/k2qy0TNML41jWMvnorEg5JNvaRiIy0Y2u3GCxOOfbxUDElMOtMxWrm5G2LZgc
TkMIMB3D6Vc9Ovn3JFXNxcvGx6Bq8Bxj8cRrmAX3gh5i1eV9zLXCj8uxs2Ydz92XV8XF3eACHxap
rf/HqEv/r52fCMT/+vx8+qyTf3Nq8jX/PDVd02PB5vog4wLvVur9fmpSs3nWLdPYtKnDzNvv/C6H
p/xCmWfyHyQlkj48zrR/nJrWf0Cl90Pk6zfQ0k0p/zfI9Lic/uLU/BcTs44TF59cFjNumN7HjK3h
mPQta7/Y2hVJ2q5yrMsblIf1MVtYBzQm2BGJ/DAakkzt+G6wZyclylwDTEc75+AdKwaPtVN/A1HF
7MA1l2MbNNUnCunxkBlxRdg9uraJYhU/e+fvJ3cgwN3yEJP0HTmOeeFx12c/2lKobZnYzR2HxVgy
quw/s1BDcTERcoCrzbZNWyD6EcrXdG69CTOBwBcXLtGREa1ky0kusKbqPTb+6G6CtlFbynAb+kTl
ss0xZX5D15lsnafAfwwLDMcTFiJwF/Zwwx01kZNB3ps1gvh60NwXFnEWTVghhq4XNDsWGsBxbN6M
POyfZIqAPLXb+ZWh5gz8PJ2/ALgPW6TIYKiDWke1iaDH7m6U8yK3N8z8EcOVzS/sWnvSOymDTKy+
K+0PzF2kGKmLQXSz644Gz5LbFG/4c1LO7EHiAMmzJVixYIC+luxSN6lTox4fEKlPrVXth0SXe8NW
U4R3Cz5hT0Ag5EFxDeoY4o3Uy8Vj8bU2eoWdO+v0tkAivw0QMR0h5uxr334PpiLdWF06R6jOOsS/
5LWHsVtuZ9eVRyZ3jc2OpBDbYVqCHYKg57TNiSSbyQ6gjd6Frrr8ytbxVJIyEx+NPVqnMyuMYOcI
eDOQnZ4X1ki+xrYwi4TudfAcFsTMNxIAfTQFAhhfMCWI72z29TCRqkyr89DXxaOvABpT0bA27svw
W+f0DqXz4BwTNmK3CT3Y49hsXkehm6dxRL1HdIk4tQUmplXp9DFFKOGlpZ70Op8y9ToMdKZi0egG
DaasbDDKt1/Phb/Vnv7/WWBiOf7rA/L8yXT3zyS635tevuy3MzKAw0sL6uNr+60Q/GNlGYLlxaZD
K/q7L+gfZ6RJvKKgpbRxYSPlvbmJ/nFGmmQyYicNUeT5lo3f5++dkX92DP2ze7V4wX+sLJEdOcXY
shHEmgRhvMOhhzbtWBfZoW408p4p/ah5bNzZ+phsHIVDpc/t1By8kf4nLio4L478QHl5Isnpw5fJ
O5RLMRTHwP6WzmiF8uHRVtDKRlLx4mpBvja/p4tGDZzXbL5YFJmAdKBJ+lHSQRvqnPROxslhQt4n
VZ5uwz68G/D4s5spdmXD2CUVRHY0M2HCxvwJtRFTj6TCgsO2oCiqrYFCtfwlzJGtyOwcj/O3srf2
jGkXMpme7Q6PInjPIiKfcu/zIaNKYTI+XhNLvTPh/zH17sdsZl9DmFI/s03NbPsNEtN+AL+HZvM7
K1TylG6Bt/Ek0JWLe2wi664d+YCmjMp4FV1AlhAM4OCmeEai9Um40nOCQGXN8PSrc/S1lLF14c2q
UxZpxLMhEBnWbL5NZsPyModglbOU8VtSi5W2U387k8JmQubggLeWVZYlP5vANNliL2sYIbuWcdPK
wPpZLItB6WwAVe1XCAb6lbKuHodG5JUs8FAdPQaLJBrMvwuNwjr4hbMzyJp/KUJy1bLwg9gvvYlt
i+W2uvtP9s5kOXJk266/8kxj4ZkDjnbwJtGSTCaZJLPlBMbs0Pet44/0HfoxLc+6umIEoyKsBhrI
TFaTskqrBAJweHPO3muXifC3c01NbwHnslVK9VeV219RS+Z8LPqP3tJPO9Ihxp7VkijBBpzcHkr0
TKJkn1w1HdTOEYy+Iknvfola5+esfTSp/BHPjX/F/EvO6yyNK8JEJFbRaZ3X4gMOBmNdWz29cAyR
a1815Tb18uymCq3mys58ziV95v6OaZaN9G/v/v9MJs5OYuu2evmRvBxu9P49f5mQL20Pfzv0cTfg
X9iu/cvyKNnIsVULoLlIU/M0/73Hs8l/J8QdryTkBu19/z/+dtv6TxtOOes9FnfBwcn6J/PX4blY
+x05X2uvPLl3nNyP/Y7QeDA+zwj/QdOisOsU+cXU6q5fTeof/vJP/kc50C1Kyr6jQsh0++r4/ddl
XLakPAKX+do92lDmkyXHKrSjtZeYw6OLm+NzgzFYIIFo2sdm7pPHuHYrrdpBOl32JXw1FXF2X6U0
5fYpWwcDVp8nsDMouvBELlIV57RLZ9G1yFpxSrf4GGcqL95ljjsTCc/EfxdMI3OcU+ZQFathTqut
tEZ0+rY0jW8Fp9KnKU/Sz2OWzQNuEI82YVz0wRMmcY/pIcLyFKJyYWdgZjAsu8y/h44ZDBecy7oI
cWg6NQNfhz/ZwqREq+kIr5cSZKYl6AwzxYy0rFuASB7OF7v8FDkMun8vrifeg66onrvQ0WtY4iwz
Jxw96yYavqi6uiPKfIX2EfWg3NIFoZs23/RtfuH3Hb19fhfiZe2ppcpsUcrRx4xXptooSYZRImJZ
UTlg5aqCaRulOWG/IUYQe8QggqrMW53/rX/ADK9+7J+rsq7idLRY/ylhH161IYogDCYdNyQhvlbB
mBDa6JEAqgrrQ0OTpFwhh8l2U2axDDR9tZ+VTdg7X8xfvQfqftEvtDi5dku+Hv62pp8c3IojJSAW
3jBfdEAQ9OGtdEXpTOh2jVXvcnrYjEPsvKfmijwnkRQEgBJgCaOwYgd3PivdvLG7vHjfJPAPr6Ix
h7Es+kHcmo7J3lSGrfqSVFP4aDcZ2quhCtQNlgmNDc9wBgNfUIba2ynaxV3Tun2z7oE1UDyftF2U
qsTnfLG7750culut7+xXZuM53/WUI3bYe9Chy9Z2CQWrUvVYRyP2GHIXAE16jpp3VeV0wcobczFv
A6dLnxuViWZz/u3pkXj8xKgBU0r0HKpTupz4esjQnY+WCsbDqsDvzLrtNp9VaKjv9WypC6PTfDM8
eTue5nwA1yGYVBxdq+hrfJppYtBdoCNfBz0RKcSREm9r1MmHtOdYi6vRINjUEndGhj+6yJv2waHn
d9WOVZmvkSkMt46MK9zBLYYLmdIFyOz+Uuz80UShU3u0RZ7GC8MIyLL+81cfku9lc6aqjlNjCTe1
SAPCkDqQsZuqRnGW2/VUbc+/hz/b2KMXgbEeBotvUW8gjvzoklOZZ409RmBQRXiPANb/FVpFOT6r
uo1wW6fGDABExKDkFJQhzqhZSOwB6vsX7DDZpz6XDjotI1TXDfmVBYlQGRy8ySnGT4lnDcwHhkyL
q/O3fbSs6QcFa8JBRuNSYaaOcnjXomHwLzavdKrTp9pXdOirUV/9/GVOjByHsBmknbqLhkvq8DJq
rDI3X3ymGNtW9z2+3G2grKe+qssH1frT2vdS/6+Ih7+dTMwTkwkfBjAEz7Opq+vyz+tB4JDuY1hD
gTBGKCqqS6iWdO8gOK/oQg/1NxvBLOjlNp+mTVd1c7DJYq8lanX01NP533/iMZOnCCCMzQiFqOPq
uk1UNduLymCKjSRaJrmgRB3+FYvz97/45GWoggW0MMlp8I6mTxTldCFJJ2V/Ttcpd9m4kqOH9D6W
wK0h2tj2M85S0sqtmoZSBtyQqbCIf9Q0zO6q3KcZOPio4iJKm39td//25k7em+57+Lx+QQ3v8G2o
Ch5zjOOSniGcVAddwjWbneifX4ViH4dgC9uSXtEOr4KPx6iaoDXIgjb7D16FFYeENfnl/OvUR9aj
b51PnKA/AQSD3efRt+75gLFAwBgrU8bFzkD1vMf/UFyFjVzuZhdYr7ShEC1wh6/PX/nEh8QOVODg
APYEgvLoe7WSGdE9QIiVyuIhQX9JfqHRz9V74boGDcVpQsBZR+nD+cuaJ5YZ15YWQZ8uFCoufvhc
kcOLwUZrgno2kevEKJGOooFeLX7r3Bd9jsKu7aN9N0g6C+w1btC81teZ6c6bJff6G6IewFlH4GF7
v1vGC9PLiemez0pP+hCoANscja3BrJKhTJC50lKB4YxK6SHqdPkxD5bxFtoChcvzD+TUCGAF1LMZ
m7Y3C8wMFFCW0ozWTK7Fqim6BaaSgeI1Ij8Rfku3IQVXvledr76ev/KpEeDqYw0RqBpldzQCgmhA
/lpJ8oWHhk0YgWorfHHjJohsxLtZ5xKG2GHh+MdXZdT5LBAe21JMiYfvf7aidsxnCs2Z0fz2p6x/
VlOIpKav0KIgIOAwvp7Hpdifv6x9YtbwiVegZcr+VJ//Dq+LIaeYaG9H64RlikQUOElXndFY5t51
y+YmKisU37WJ1nE/eFn1Ug+pHG9kMRi/Va8M1rWCsLWrBoHa78QK0+iqAM9qriME9AVF4UizxQO1
fE8KuVjIIRsSMx30pAUIPrvJt5zGlmln5r7/0afYDydzZstzZdqDo647q1AaNL1QQe2k21bvtLwH
bAKehSsZsd/cNACfPlm0nSg0G5Z3l+LDVHuLNJFqRbndBe/iDURbzUFO2cXDbYZWcx4cvE/F1P3F
XvrbOdg88aFwFtapd2yzHQRSh49TBgY0C7HwGQdW/y6MJmjkZj5K9rFVvB+01y8tMkGJJJ9uDdq3
7wI1i7sgSO0rlTUI4tRQg2SRwV3TCwt68sTx8sI75x6OJlfmbY9Wt6mjao6ncGU5UUfCDpZKUbo/
U6Y0/F3N+Hz+KnrCenMV/n7KVxx6GNmHT8IO2hnOc8qOK645aBR+TBr15AKo8HuRbPywUgTFcmDa
+KRpr5PME+vzd3BqaHu6A2U6yFcgEBzeQT9lQ6IUXlw3NcyvpqXg0wdWdHv+Kqc27RykHL5b22K+
co5+KMe3QnBqpqJQO+7OzqcKY/vg6DZEsSPDc8QEUdTBdWULa+9YbbLzmzn5gEc0uEZnR7OnQDv9
OUYUuEoFiNTAjLE5qJQ4nPO3+nZO5UunwaerOEwx4uiBqEBkSZ/pHizq4zXWvXhb1iL9UoNkvlsI
5LlWEfr3XrgXFlVTz16HgwELJBIyXSSy0FcczW6TETXEMLJrGIWOREkb5wpwroPOcZoAfhs065cK
uTV9a+3i7l6KKOpu+l5Ut+5EOWg2pvnn+YfxdnRwS9TlNaaNvfkfjuirEwy6YZUgEWW7ZEC6K6oJ
xWvZzxe+NU0Ee/PLXc500ufB6+Cvw0GYjW3LBhHxeGslyW5ozW7T8DNjZOii3GM1MK+R8T9OHPu/
wXXEu9OmE4DzulCbLhGVvcsFEQeEawTFuh0bDFtJlT9Y3uLtyyaxV2PTFt/OP5q3exECbf4cQCF3
weE/WgGnjM5o31MkmMjKtlkRIGEJg9AGZ8Zbc/5ab1dbsLA6FI0OCJ3n4Oj5RIVdQbri+SwhB5Rh
aXOoS7n81CjhfgKdwxYDx/b38xc9hsRyKoNAqycFwkl9y3uz2yoovrWzoHEXxJ+QrjY7jE3M0lYm
SBdU2UJoVxGbWFsXX3O97XIl8cwTnjEn2i+Ifef8HZ165JyjqXtSZOArOVqGS1nNw8RxajVXHfjj
ZqYUhUW5rVZTMv9LQ/b3q9SJiQAmhIadUg1icj76HGXsUh0IeOhWacjHYZohsUgycYoEoUscZFeV
ZZBrUvstPmQRlTm4BBGjK49znwgFML5zvgHWlOw9d4nJcACpgqPIjfv0PmhKaFn9UpAboRw3Nq/O
P6mT9641CpRIkINaR9NtYUSml+kPyhtNwj3SFEWVrwKMdGO7xyiYv7fIO15D6bS7C2P1xLes5afe
n+o5D+7o0k2ZoZ8XvrHKlYetdR4zHObTMH8CpJIYDz2S/ts2jRznl5DT8pGodrpL53+9eWLaoj4v
qc1SwYRTe/S9pPhr+qk3ca46rvEwNalDyQWmUzvjhOra7mrEnrBKhOy3RPhgtMmbBJugqdJPzdTN
BJkE7NEC1YYXSosn3otj8j74rnQt/08k4av5NFX+KCyCkDD/eua3YepTF3OPZb4HHNot+7wXQUYg
ipLJ9RQsZfHp/IM58Vx4o7pyTR8WPu7RB6SMsAsgyyDUCG3dqATqBW3h0qnkxGfq0kWlO0Hwrh6A
h7N56dM58yvmjckLAJY74EfWlZV6eFwqd76wXJ+8GFMVxQaSzFz7aC9ZFm7Q274DyZZ0qxVwVf8F
GfzXyZrNz//44VHg5KlJoRXbwdF8kHlZ4piR/qbKsLmOy2Hckq6dXBghp9ZCnZPmmJQNbZPj2eHT
8/JkVDhQmeQCN8Hzt4DFIFFhuY5oM724hRVb115mBRuVm/lmicy0XkVG9NMifwycfp+/EH1IKc13
vN9FEuHTFy76Ev4yFHpgXKC7KE/kT//84VDqkAijPGlKS88KrwY2VUXHVxJ6Sz775jbpiQdQorYv
TGsn1kEKhDqnwTKRoDp6fL+6Sl40VDw0I4ZACXcdUM1bLQ5pTVM1pN9lBZ+Z7Wy3O//T/kyWR/sy
l6IZ74JmGJDoo5W+iTOjY0+sh1iFVVOMyzfLipsNnKZB88EA5xXhfCtcBD7Ulvrr2IzdbZ/NC/zi
CYpmTSTb9TA5CNAzv7hyOz/CRNZaq4Dj8nVlyFs7IP3hNu279sLG+8QXj6SCj95k1JKcfDSarKWa
zdr7EwyS4WdyMZwYCpfU+Ud08iqgv/nq6ZlKod/bq/cS960xODnn3GrpHB0JGa8Q6fcXrnLqU3fQ
yZGFx7z9ZlFboiwBFqqtRVUYbNrZ1elPgQQcbBZmsj7/k05d7A+mny0AJ9TjJt+8OKJoc2VgAy5i
oKsJMYEdtSW7gih0/lKnnp42Z0ifqYXV4egdYTxuprJhfBGlqQ10bXed94X9cP4qp74ddDcmVWhK
drRpDt9RFisPsTPzyph4MM6BPe2qpQep2T3OXbkhKLa58L7e/i66NHwzPppHi1Pf0ahwuqStpeZV
4FCqV5k91/dOb8wXRvjbF+WgNfIdK2BfzAH2aOYxzdKk2sGaNg4i3wnDQy9bLKYHKSqO9uef4alf
BE2cvq9gMuBIdPgMYQu1sdFyLXbOxLn6BuE4TbdcmOVO1Eeo6EkGBEootFSO/smvPqdMxQTohWW0
DsfO+AE9bF4RoFm/h5PTIGO0y2cBeepuKuBaOakarlKPQLYsdZuN2Q4/sgnd9UxyzXvbWtLPHKFg
xp1/ECceOjpmmvKutHVv42iTl48VIOCAwdT1sT4cwl1YseUKaMeG1rfz13o7cKkXoCizUVhwLD6e
fm0npCpiUiPphId3sKTTh+y7WJeynfXS14Io86feufATT2wiD6979BuDHhh9VTF8jYhqptPKl7Su
8x23smxICXM+5nDN96m9GNck/rj3wZi9FCiLqpWCe7Ube6x3CpDMy/nHwRPm9R+uR9wYPgHqZ3Sp
6dgcDo/CVbSUAyL+XBE39UNHjpDxSdSL1rBHhZM+AduyYBJEkfnb7/gK120S4lry2j6tH5x6LIN1
2xrirnTr3Nml8dBwMpCR/0SHzyV6KQhyzs2TLT7rSZbTVSgxeo0jCKursA4c7IZpBYeSRACSspIq
lvidwhR4u5/F7J67ACs/irfF2QiAoWh7fYkN11kW7Fb9nEkBqMwVv8DkuI8UxznNLngTHyhTwZqF
WF7+GMHwd+/6wakTdjIE3SBAk7Oz5i6Vs24mhvdt7lHzZIXVjdu+sspphSJEfcE7msfboEVWu45C
smJ5Tlb9juphAw6BDD4s+Es2/Zithu/XR2gCNKEJnFsP2p2DeZXCExiGIIYPRhLdqhsaHAxuGJif
m3Yq/XfOVAfdlk0aLa1EzGLcTjhqIVAMpvmdMLXye0B9smSDFgt7l/FMlo2YYwNBg2HYxNPyINcd
CKat6U/gPIpgtgb8slENG6m05DevKe2fXUdu1GZ2RvsGzTW0HgIH4V/jjtmQOFl7KwqEbYaU0IOG
HHb98qORQ/3F7TXUgic8hXAOQEE2FeGObFbxcMouWJuFBP8IbjamJ5W2oHYK1APBipBUnwILHR9O
STHcr8SP7XFtwNyS+7iFvFZM6fy1Q6PxdVbFg2yG9LpN3NbcEgLY/mo6y/yBwrL6EgbG8gEuQJWt
Vdo7P/1pJrHBoH5VfbDBlrbYYGWdbiRRvC1IwtIjP9DGhAbJUkJL6aKo/2iOgwehxOvMz9Q85HKT
gpeR29xLR3NTxF5Wb/DvqD1GpnzaTbGaYtzzPeSXYqytDx7f7oNoXYVYw/SNLz00oh9p3dp0Wv0o
fpL8vybq865d1iKcbHddL/X03JnUxfGMG+JT3qTFe6d3c9LgrXm2tllrSvL8IFkwzvyox1sO484F
P+WGT2rKLWuVj5GJ3d+Fb5siGLzDDYQ3Mi2mOwCN/fesVVV67cF4xFTP7g9CtsvgNM3uCWY41LSm
1bQEyrEKNI+czXeqqrDgOe6Am6SWSC53rjnjhRFyidJtgIS2XpdhiEYTzWGsxaWJiDcTkTov9rxA
+SgKG53JokI3XosxKFZxUcf72ZgzF5Xp4jw5oxFBuA5caEADkJBoY89+m+9nP5p/lgBsnpumg6m4
1ILY48osqX5Q36o/5+TJVSB2tPTToEH5ncaHEa3rMmm1mQDvy7orpO3uZ5pBMEymoGy3MymtxbtE
NEwqTWAuxZUxOpn+CJX8krVdlUCmVfId92uhdLLy8XdmeuVHc+CwuRosZxrWXt9NN5IOr7eBiojM
M52K5FcVmFO+8oQRfiWsrLotlZ9Cmp3C4FlU5fjVrvyc94aCE9tAO0/eipJao73ngggAQV76vZEX
kDsha4MEkXL5OujyxNDiaMT5XEICIsQ3jzdxv/SfRQPYg9gwp7tfTLLoV+HiWN88kAMfEqZsfERd
MjxSCFgeAhUh5inRiCgiVRap9kgTkIWGUtkjpgo7IWpFtRBwcFKBvCC54EffmfG4mXTsgFOnNkja
xJgeljZxvjdj3t2LqQKlVNuj+D41Az5KqLLw61PRiBTlh4YPYkL+PbSO+ALNz4LYYXfRA1KuBGoU
ag8XOtUEaN1FWItxvVpcMsVoyzxOvqSaaM7jnK7TpPNu5nrp243d2MP7fOhBMjj22EzvQvDXRCqk
Sf4xklPj7ylu2R9NqyeYxG2y9FEALfjOeY0aOvEq/gse8exLoob+ybbGebkiD82qqRDwda+QU/Vf
4IiFfyYg1MBgjO5azx3IRiD9mvEhyY2s8LZ+IUxHZk+uxM3HzB34t4Joe5IC67r60bthFl95g4EV
eJxUrtBv5Z/8vFmKXSNYrKATJeNTK2jMYcdg9cbrMkTGO6NRoUclKDYBGE2SINluHHBcuGalFMGN
83irMw5usRrE740mFC+d2c0Ilqdc/UQdHIFTqyk2X5OSkpRraZcuFKkgDp4zgXB8hbajfRezaOc3
zoiQPANi7W6sUlp3fd6ybvWO7EijBLrJzCHD7J4ONlgbVEXow4KmsjHfU6FMERIxl8ISUFO1qRab
/VAGPLVaYXEgMJOU4+CFCxB32rtZF+9inyicrdfK+NPkL6Bjws7atyl8nFxG8Q1wU1IIDZj56yxM
CQAcIMdatM8NbXRkCEIH9RfjDh15HK87x45+LDiJus1iT9YdJhrT3NLCqq66kNRxHdIw/bAXG35C
xlxJ3FAZ6MamaMEsh5FhT0A4WrdcQSANx5UdDv53tyqLzznIjvY2iKplm5H3DIUPsODXZRkhRA2u
PYOVKGzxYBUL1eclmmS873tJi5LJIXKvwZtYz4kMlhh8FgvHSpnK+zCbZm1gUAr5+4yyiS0yXj1x
29ZzRUSoMKr7SNk495LZ6cXeUu0UXQ3mGHxtIj9CNZF03c2AqZIJpgHFwNQsoCzayRLe5aVJBpTV
F4AmcwvBfueU9j1JBMqhpVmP0ypCCwf6tNYGTNBTg78JTcfHDINZPNw1tpEQsBnPo7mNOj8fbkPe
3E+n9aZvFDPBs6K4954Cf0nhrrVpDt26aUC0Swe5bTEFHQMcT9a4Mp1JvtAPKrQPH2HtGtkijk3X
mx1zlRJSVJA1EQCJdoMUg3s3BPdG2vePdRjHRDQ0ERwd01M3ZcfXaynkvGwHzPmxLcHlQhuhkgr4
E03jWuNdn9n8+fWqdjIr3YRiaqOVMJOMbNBmVmLNXqV7iFRufcsakTFpLYrQ42xwvbu8w6gY2MNE
bzvGWlA3we+0cw1Co+hwikXFDjrIRibInnQOMYkK5c5KJjHuJOCdKycl4nIbg8nI9vSIQO3RqW4e
3U7MgOd6i5Rtvg8S6+Y+gi9V8R1iNYsM/9uERAW2f5qW+bvctkfQ6Mmg0ndeEbfGQ5qLvN10Mby+
68wRNmgN/G5klTYDliST8tnKQm/QvneGhniHvCmyYts4eSA3zdCU/d4yFOROooiTGo5/CjA3E2lL
MEkonHQfjK2N9mlQPQF2lMDz1kifqsQKQNbSVcCv2kHwJe6kbGGvShwR9uKMJnuWrEhXTR9EGYkp
aaY2wxhkXxBGAVgIg0p8dgov+uhUc2HdWN4c31SzZy7wYOCB9FmALLxnqHxovYwtlgz99Cow5ZTe
+OMwvS+tzqRZNSMsWKHhGMrNtOBKXcGWy4ct5DlPrjy7CcZrRvt8VWY+mFoZzIxr5RjebTYLExBi
3hXebV7hIV+xrxrYvsRGEK0nyFiPZuFN/q5SY/hzHPvI2y2zTsZoc4fQZgsXXAqExo9/EzQbcm9s
Vt7npRJ3TgivjIsja9jEk2/9YPWcdXiYA+kJufhDJYkv1ia4D7UZx+F1bYXtN1EH5T067SzcFmJq
9tU0ZqgYrEJvq2sTi3dkQKtth4ie+mga3a1tD/24dkAfFbftMhikrYnQbEkpmKFXucQKbeyJTcFK
KEcbnTvldbvWLWDZV0jTHL4wWE+YFCNzgBShUthR5HSvW+pwLkEwQ05ogq3ZUYjnmzsHFbu8AtJl
APULugy65BQTvOILzHTw5semWYVmUxQrRA22unIkwa2r/x4tbSYjgocY0GyuVmwSm3XUj0azpu/S
WRcKnScafhQ1YI9oiwFKF++oYJPleaBGC2pXppwaRXL/c4ghaFQqRjrlmyHPwYfhG0XVd/R6YEwF
JkNCyMNfrjvH/7yuA9pceORUkojpak/H6yKIJjzjeCeIkjET72sj6355RGOskxKa8YWzvm4SvDlR
a6QKTRGfH37UsXAkQfKV7Nm+RjSdCzNiE72kze/SsBx86IV14Qx/QsjmuBgsiEsUf+S6R09a4njN
4DdHa9ulWSz6sexXiwY0Ecoz/yQncProOiVToFk0nzLDr+8bMIrbwbHwUoL+LNZxGBDNnBvzvMfv
T4v7fJXhVNHFRdNOQVdnjh5LdFBqisrtaqTLEXc5E5xCws+c4jcbfeNDX6PAGMpKXRiBulZ39B6o
MKDsEgGXpbt++M6FPZnzEKLvStsm2KVB0L8TXmv/yvo02MiwKa+ycSpc6hk+RQUg0xeKvnpMHV6f
D0BLViHsEAp9XIm1oiDM/JLrt0uqINdMuLbGovvWWeULO+Pww1xQLOjAyl248NvHjccRxQcdM9rb
tAgPf/icGIGsJgfLhTENNxyBihsJGG+7UPokflXlX2mLpxee9ttRr62YjqBJi0bVDI4KXEZrBvlC
DixkUcnslMTNsxFzvlvoF3/kD/L9+TF1YtQzuWCRpzGNZoKqy+GvNEQyzE2NQLIzqmpX9WlOqhOJ
W8vMjpN1jQCwjTfbrJYWFjl8e8bAsoLAM34MRFPuyDMRN4wQ1Ep2EtD2gaB0SWpx4qGwFDILIkWh
y3Qs9ZtIJqpja47YiNTwLzLK5Ohr4lTuRGP+vPBAdKXuaLwxyvRoR/mCYFhX+l4VeifyKIqZjIK1
B+biNoDjbVyRZRa4gAoJplnPjYeLoy4gQC+zEe1lTH94JXy/9C/U6k/I1HkvFOoDCopw5zXA4PWt
oLlz3EhLTJIgcvrb0iiUJg0v1t0yhuAC5nCEYlb4Nci+pRAqo6KT+D8NQ4C7uPBY3hY4fXKJaRn4
GD206vLwXhIJfKUnU2M9pq21bbC/oFhnm1Evmf9QxBVl7gIYf1Q1AEMa0JdgEptdM4TjFfi68dtI
RXA71HBVzt/Y27Gh74vWE6IoPC7HguvWmgOIhYyNNC/yzbx0cKEThTsq8nHEL80lDeLb6QipK/0G
PCTIXmmvHj6H3hhFw1Cke15O/helSXNJD7uNPYQ+GESKPXaaAeWVjm9NF97CiZeA6gebAKNBtxCP
XgJzTtWVwQJtvKnyTT+SpjZx1rsw7k48UkYdhgRsMoSsvlHbuQTpmlp+CFzO/pghrf7QWou568ql
u/ZzFwTn+Xf4tnPBuuISEkwrjNLOcTcho1hhQO2O1kPTRvdOIfxNmZbe2u6h7/zjS3n02jB+aleb
kEeT+lhYrdlrL06cD7i/+y7dzihnVktDUuX5S51QDXAFBgu7XBrU/LDDoRJ5uM/GWLBbAph9MwDp
/xLbRV7TUyz99/EYzUB4jAkHWUCY3LRYv60xqTYILcW67qkjD1Cxb+wWoWUzGMuWug25PIONpTPL
vOkmRwt74Z5PvAntNCXJjKUWp8TRBm8EpJTrVJp1PbgT9TCwae+IXBh2iViW6wvP581opivNyw4Q
GfINs6E8fD4jlrks90uMs8xYxX07ZJ2/If9m/kl6YdnhWBvzb6Vrpu1NOtuAJ1ZWEo8vjUVe47Zd
2qZY+0QFuxtJF8N6qOMgCq7O3+MfjcTBaoByglAQgjLZh+LgOrpH2YsuzMUSrxf6gupLlMw6CAUz
R7DOKWDPm4iM6nxP/FU87XtAWOpTLXK4vGPmhRvA4GR7oosgQwapjL1r6gbvuwcXe2JXWaEopxlk
3EV5b7W7MWt6wprtMLFWFvakesXGq5xuCke274ciIRe0h/EBRo6ckGtjCAW9CCOb1V1Hs8K68KX8
WeiOfjpWId385gnY3vFkQ4gHp1ZgCOtWDst+MsAObHLhZ8+UIGS1WfyhSLeUEb1skyk7r3esqpTA
kAiq99h8ZnXbJJUBA31yvaeO+Fb5nNN3eJJJqn54XkoNMQ0giazdnle/YgM2PKdFZVFpGG2Vb7Wn
GiKDSOKn8y/1xLizsNEGfJT8Q2PjcNw1BIpmbDnjtSE47wUtsPa6VdMFYeTbjjHiAY5JEkaGz0ZS
gyFfr948KfDoYQ/TVhjpTT06obfvSgW+My/sdg/1x1g+IWfTtNWEPB1Edx2YxqEGWVbT5KRU5wRw
XBeaPOC4PKdbU/YIre3oE357QeL09plghEMzSwPTAutxrOKZqoD9HxolcBQhvaWasKaepuSF6eXU
VQJmQx+nl/6ejtYvCiROyidLRSn24IkjkxTrcUnBZ51/w/rRHg5dZIYelmkmMk+fXg4fvcF/t7qC
UMipruONk7g6b3yZtwoca7VPo9l9N+rW0bqb7e6GCNbM2Z2/gzfbBI+vBkEsqjHtjDnW+EyiHGWz
cAe2Bfmns0W18nCf3fbeDKa7kP0MB8cM9hZdww/nL/1m+ebSAdIoDkyIZGnOH/74mR48SGmDRuvU
LOsJU8p7Go7hI1OP+TBDTblwTjrxUvWRVMeG82Nx1h5eL+RbL9OcyktfZ+J6zu2fBDX6F96o9/Yq
2s3NkUj7NfXO/OgqHIv7XBFpkriF8yWjZp3tINlT2m/ZPMTbtMuijG5ljBEnIeZg3C7YSVWNwXai
0IQoo5LjfZV0ww/DNmGT2Iq2sTcAIr4ayzL/grhk/h4a8cBsUHUU2ztymR4Rtll3uef13s6aEm9Y
zUsFO3DkTp/n2gyM7UA4kb1Z+KbctWcaJMQ3YKU5IzleNdyTimy0K4KIBc3/0jCeEsSB4S8/l814
haHGjXYgm2SwpUsbFqBWAjvfZAZqgU1PMNmypQpd2JsgiyKo/WM8cw5jvfoCTx8if1vX1gNnk6n6
WFELUu9mK1sQns9j32xRYs/Wuu/m3FyVdU+YEE3u7uuCOsuE1lQ78yaN42rkiQ6Vte+zJWBjscjq
3gDH18NN7OhidXwsDxG6K1B6JKR+TI12fOlqt0ZHIIA3fiPyMr52vBqAPYfCpf1rM/p/ger0/xya
2Hv1XW9e+pf/+FWSGqruXopf//XfVi/t//wfSXlAROF/+Avo5Ij/9DkIY7jTG2cLo9D/BqLwJ+ze
QKVoOBP1rFdAFMsFFaoP+6hT8P1Yek76F9DJcgA6+XjLTWTIDjQV858AUY5rlqhNtUoWfZBmmSLV
O5qBHMOR0HLIinVjf9ilafG7KlIg94D3bpfGyDcyJZOb1FybGLZgebYIq94pg57qYhWXTjN/IBWv
FoM/d2P9kQ3CVEU0eDQ/OXU5GcacwM+rl4EFNh2Cm6AdmIFJ0wKqPyfhi2ETJYpwaizWUMxx49cJ
XXwRpiSWDPGzQ9jWB7+pvwOlJJPPlTRIa0eOPrF7mJ9muKMrI7KNbwQAemo1TPSq4NSJwUvuCeab
v7aZTfqtVRTVozvTuVu1Q21t2owEEjqERhusUly66EciVJR0q70ntRD704XptO5cNJarHBEKAKwR
jTiqAhKwW88bf+V+jVrEFDaEZMud1G/KWZFDXmEB828MlPus2j4A5U8IxYVDm3W0xP15rhJ/q41r
HzvKsfDO79GTGKTobRpv2JpgoS1+tqIHtJpgIPdG+H4sfpq1uR/zEWT0c1nQlIkfCbEh9iLaVd5T
2O48b5foRA0St5p8AGTuEBzU7mj0wf3HbEejv7H9K4QBFwyPR+vJX3cPmxsZrmacyaNRoVMNqyjt
uPtsTDYRfMS1mRFI9eqb/fDXKHuNLTn1jCgqB1B7qJpwmj5ctUzS7GMkq+3GU6W9NQiGJDLpYSjQ
SRXPizcRE8om+cKCbB2VsCQ7H1xCCDz4edTP5dEGN5ItegN21RtZNsW2tgtxOxWKjJARadSLY6US
eqKdEklgRtWDXej2SJuK+AeQg+qlSojiQlegc1Dj2LgVqZWSaGNmn2KV02Nrp2w/u/RgNkQRXapx
Hx+4/tw70xrqUZ/QADxFh0+MGWVxwBO1mzgf6THLqV87Gf6lZek5/6VutWsH6VLyDr2dK4acTDOE
VQbbKJQw/nztdPG0dow4R9hSNURb1d3VIo1sU6Ct2Ku8vXHc7qHIaTUVTQWqyXK892ZlTPc4I+Te
rcVjv6jynjiVcjM48MvOjwjm7NdbU4pnHKmYtDkcQG1mhjz8fWh7KMIOEyzz0W6vrLa9/l/snddy
3ciapV+lY64HJ2AS7hbAxqYRjUhKlHSDkCO8N4nE28yzzIvNB9U5XeIWR2ydu47oiLqqKjIJl+b/
1/pWn3tLmJriCZ9Z5LmAJ34/4sl+8MeIaM3Z1yOko4908qYTdtsmS82I3TA8KCRUgWKCYpMBw3e0
/lqu//8OrX0f9my25fqw5lI1Z5PPfvBk7m/LUifZEFY7qAuOyPYUd3ruhg0kEZpylhf3qm6D9hb4
HbnIUb4+/f5qf0znJ38AaxgWI0qVOOVOp6U50QY1i7QnY8tPCUysxUVFSvh5hawlTEY7iTJl9oeZ
NJpg7nuwRlbPJMMOJpxAMgcdXqk36LL8qHWn2Lemh20p1UFAJw41UMaRifIocsomC6y6hvjnZZLf
5liRP/ZjmFa6/VCvb4VHOXCShnZbN6ipMse2D3Lx07sRCQAhTHNzrJKuPBAEQd4IWpEDpglF/i82
nXe8k/RyhiUcVkHnubKItORve087gE5E27HFdXl0a0lI1I/b90fbrf9uG6m9cPSfCK9fNlLAurvh
+8/7qP3//2sfZYl/UMjd20osnv/kAP8FltuzG3acGCVlW4Dz2E81/wJj2v+gAMzMugvO90IsH9y/
wJj8PnYYKN5JluSoQsX+D+DB5sm3RMuNcSHVcdqh8O6fNoNaXyzGyMEV/eQ27KcI2RuBXpTtHC4o
VO4H1KdvNUSQb3zUO18kSw1xe8IYvqyFg7/EHUbzjOND964wVgnDSvOmzy0eUCSjbj1TVTTcPVB+
2vWfRC42ccP5QcQ/3e7X10CugpIi8zn3i5L3L57NoXNlqw8accKGwgmcD06Ad4fUlE2AQ3fTw1jj
eizmj38+LOUrJlrqvbtb+vlE66+dDVvdR1HKHkuSXMel7X3jm23dqMYsV3JwXvNZnpZP90v9eUzz
+ZjrKjWrm/Yx9fXcIHgxSEjzDfrefIVRYO6/6adZ7sdN5W7u4ntKWVgTno+kD7lL7l0BkJyNOEtZ
a4LgzReyjIOiWbSHidb0ZY2/REHtA+WEHpSgum1WCD7z1LnUtNY+ow8pF0KoTDvHUmPRNJL5XJ4b
mB8/63at2cFqsWUOkspvbztr3BWvxlJW0e+fFH/ur1eDd2yH1uyFIQpmz6/GmBthNm2xhQUcAQpf
HKx9xNL6HNEaMyiV2BlBkUkzu+uBqPcBYr5bV/ftmnv5mTE5xeUmF+MqSRqIHIMxr8yjab98z4Ti
iymVU8iD5moJVJT9wB8YVadJhFr7JZr71Qp6/+cQBpI22OaK2+F17YqCdL9Lcr9ffio52ibcRNFY
5AlUP27tuN/lfL/ffYk4IiAghccgNdkfKLfROaXJm+qB1VmIVJesFt8VEuwVJjcdugvKHJy+8U+v
fUR+s7YfJtYnLDmpxLMGMpy8FMEWcZt866nscuAcsjYIMplMDeXJYmIYDTuLViCSdCmKN2M2rPxy
2pdIrscBq7PVF44KcMYgiJvSjXwrqjjoulaFbjIqTSMlzMifL/q0WOF9NOZyIZsiIdhpW+0DmSjo
QYk4Wx8bqhl5WJpmzZqYznfVMBO43An7gaSWTF2hWOvHWz3dsyGnpKrv2GG156jp1BLb2yi3bzbG
6u0g14I028711/V6RYdJRpzUcDmBxlZkubb0tvB4E0eZj1OSHp2q5NRTiYJuiKIg4sLgsF0tnOER
LJGXjtX5bJPyENRpXuIW1hEGjflKFtdIdOfBzjgTBfm44IzY/VdlKDVbPpiJGi5MPa/rIz/FG0Kk
pLmF/VRjKuDgNd5zGEvXcExS8ylLVh/Vslis721u20bUF6bFxrJc5s+0CeX7zmilILWLB11Bi/BI
BmjR+61szRH2GhbByQusg8uap4ZiihwDTOmo+RMCc/Q8JOnCIZaG/O4P4z4/4/la+9DZZ21nn7/l
j6m82Wf1djSZ4L19rk/2WX/c53/Xsqf7/10rmxNNP3Dw9DX/0KWdc1iRVhkBp01E50JfNS9Cm8fZ
03JK/4FcaFq4r33Ip98xTE+XtY9qNxUAbKfPv2OJbkhS2eWPMN2bxqq/eQUY9NrjCNrO+Zt1BqRB
k/mpm4nX8CdEq2CThT345Ngsd2ojgrxqXtmR7hvqZzMlfxMJACyinFH3JuPzv+nvG4Nymis2f1y8
t6cf0pvhntg/7k81abvYf79tar+BP27MH+2q/mto8v9uey8EEj+9I79svuLhc1N8/o9v3//j+Hn7
/PMm7McP/r0Lg+3yr6oUp75/VbPYn+28TzZTMEigF/y8CzP+QdYDDTlEOtgxoH38vQsz/sF2iRMA
tNxdP2Faf7ILs06XWmpp9BB4nfe6Ge6I/QX7SRDSjBON1y6dEVtXU7zMmttcL/i2fU6PCaj9Cy1B
oxumkHLQJCFA51+5DpFxA+WlNTKyHiTXWJrW1biY5aXd+5qKDUmdGrHXhsB7XYub0VKcbDN8VkyR
LDv4k7caXeOqaTeEupXnCbIy5sAmR8LajEVGUKZjpGeTOacT7ncCISpFevdfe7f/eXH/Fx2L3724
58P//T/Pi6/7///X++rsmUu7d5bi0S5a2M8Tf50ahPgHZwIEBjw5/Z/M6X+dGnwS5CBroSSDVsCP
P6u+6qgpKe2z1//xY3/yvp4WGGw6tUi5ODEgZvShRZ+8rlvhEhZimoe6nLvkYhnN/DIrRiM5W73F
8j/Zbdu5Z2aTTtAgfrpFL+z0T7a/1j40ByMBxpISJajbk6Ghk+ZIHfSDmPMi0sglfpBiGcN5wUjy
ylinl0kJBXWWA2UCSeJOdXw+FgpAwy7ZKiBJJth+HK1vZFesBFenzqPRT911lhbyFfnri2OC6YTt
BYBGP63m2fTa17Z2ifUlVjlw4Q5/16YsfdS6Ursu++7OGTzxypj74/pp+QJnhMOWKjoWA+ApdK2f
X6c9T64+4lOKRJdmOC6nwropFa0yDBRrdY8Yt337+6f40ogceYn2ZdJzAQk+H1GqEZZR1qrIln15
aQGCvXTczURrZ8n3xAvOxz8eby9XUg5jeqVCdTLeWBUjoUy9otiXXmZEnIMryq4Hh9RhNIvyleLo
C88QkjY9SUgVKKhOq2EDsJU8X00V6SUWm3ZVN4ZWXeVgAQOnsc8s7w/VBvsDhIGCiAKlC3qq03Mo
HsrUA8ykotx03o1L4V/Ym3qVhvjrW4IcG+Wy7xmcjfyTe2hqqy+ccVBkVhuEio3YXuZgaz3v/PfP
6te7R3N5V+JS/aDIfMp57suu30VxKkrlsE1HZ6iX/MZyWjONZw0F4wETckYAeUEeh/3KMfF0bKZV
dnD0tZk97b1+//y9NOuixjI0bNGyQLJf0m56hx1Kj5MRn16aN9vFBu+pfGWe2X/rz9/fPipEa+Zm
1n8e30n1lCDgBGYBbuF8bZI6Ek6CPzTzjHSLf39rfxmImYwJFLXCDjcEBfT88iYNSGTm2ls0uYRc
yixrMFfp/Svo45dGQcwEbxloGW//yergepqsNBu7D/nM6lNZ+Eiu7DQznD/8zHbMENoH2Gh80ftA
z69m6TGvFgAywfk65TfBnHoAmFvf6E49XzasJCHNA3yJv7+Hp4pZ3oq97/ijCkPxgqjM58N6c1Kl
Y1EuJL4dOwdbKQXWcT3CEIINylG+8A9JNx9167XX5JeXE6HkTgDg4ENtn2/k+cBiVijQyxGqp2sR
/IdFJKKQi1HRa8jHSkWb09BXgId/f8GnKy6dHiQXaKPZVXhUUE6GdRt/kYgzyFjwBuUcxGBttCKL
RPVrWDWtlv9p14zxbGQetC7QTjHVPL/Muh2k3icaee1Db0SV07ZniV++JoL/5ap2uwf1U+pBSOCR
aD0fZQLrOJRD7UUdtr8zyIrz+xpS2m1BmtS7P7yBDAXenMYwal6dL/z5UBpR3nIl3j2yMvgB2+BD
DnIzyDKoelkpXnk/f/n6GM0xqBHC5dd3YdDz0Wax1hOmSFQVrl6eD9OOPc/W4RUt10u3z8HEwgdI
3xEd+/NRurzIbG3z3Ihji/u10dv2qyhGBJUVFYjoz+8fX88/OaK0g5+PNa0uddbKcaMFU+cBUFt+
RYU8v9iWVb3yrr948+gs0a+l4knL9vlQqVtuhbNx80zQvJc0j8Zwc+vxTyfI/RHxPeGxYUOOTOL5
KOZo+3IuSo+U8KV9WJquuKjTonnlEZ3usdyTUU6uxanpOVnQE0iKMbVLim/qVllzFm1ZatGZy6pX
XvMfnNJny9iPATl20p1AdXsaUjNouHuZutxocCb5ruuK/F6Sl3RZ5qqMjcL5EQJqxl456heAo+eI
8paFHGMmvg1xnJ4u5Sv6yP3N+OUvYgsGLoWyOTvc5zcaq53rqpo3x8XOE2uGMbzB5unGo0QRPOjz
N7ys5vvfv6371/zLmOCq9sMWjZW90PDzUX6uG9hbteFGq2VagS7t7ehXWn2sMKi/T632LiVA9mqq
Vvfs9wO/+EmiOGdfTn2LteL5wNmQKFerbZeC7GKdGV21HQh02cIq191XDgz7FPzrNf491MkU7TWg
WySspWjOJClYmXFnznlJSpndBUgez7xR3+77XDPj1kJe/vvrfPEbpS+BihQSE1qj59eJitSiB8JD
hQWbH8ElWkc1+s2/M+n8PcppSa/HZJHJZYdNWMt6KWYCihpM0HhHxfDKPubFC9qnbGYEik2nfoFq
Q/fMpokHZ/qQXly3/YSs77UzwovvJQBmllSfPczpGUGjeAxxmtu2kul94Vube7EkMn1c4Wh+bg27
ueAobx+9Xrym8n55ZLiDDgrO/QV9/sAyr9FJdGfkSoLaDDI0omcO6tHYntvsYu3FEDlOvsVyWMqv
f/6usNtlf8gnQa7RyWK45TpNGG1haCsnd52o5oscZ80rM99LX97Po5xMM3iEpW6NGziOzihiKmsi
7I0RhdHqz3+WMEEz+IfY+D8v6GTpAD1Qux6NkKhxl/G86IskHifYNb+/bS8tHfQ04ZVysqTQfrqD
b/Sx7UwuiFA6P8J7Ap3HZzNm0MEtSF1o/9Ay89dl/TTgyRKvW4NOlJ7ponurqq8NKcrkSVf5+1HO
1r/xtVG5IneSzjewkZOH1aMnmlefZXEZBuurOyzqfJDr9MoS/9IrQSGF3j1KHILl9v/+U0G3H0XW
p5jmo1L4JI3rRnJpkjyLIs3LDr9/WC8OtQNKBWdynIsnr8SA+yfr2sKL+gZIQ15r7TeXhtXZnGTT
298P9dJMRakc76LYOx6n7wU9sm3gPOBGEwzeUO96MpY0u3xl6n15FLQS+i7x/MUu6sH3tIjFpZVE
dzs2LK97o1o5n/871/L3KCezkipHjjAaT0gNBbM8IuxDbrX1vzUKkigqiYLT8Ol7kHg6oSnMfW2/
ucGoVjMwyiJ/5RV46Y7tcSBI2dgocx5+/raVS7KJreZaOCSLAIx/zdxuvVaYeeFFo97KqovsCdnv
aZNiNO15LmRnRH5R+B24MJrgh0TZQ2wnSfqaJ/vX0fgq2PTvKt+9YHEyB222KOcy2XuhiCzMMBto
l0c1EcLVG51os+aVLc2vt9AWRNmjo8RER6jjyetgmDlBzWC8I22ojZit1BDMqWe9MrG+cFG7sZXt
6A4dYCV+/qBGb0bFQsUxaqceTlHvdtYQkK68IODwyrL84/eChBjYvFyaILvytE4PEogtBR34qM11
+xu1LSV2lJB8rRJzakNk/nYsdhVonPCCUMI62Xt2aL5Vh+c82hbQh1+Spnf6ncSp6eocLMmkYDmN
wiofU0L18rOxY8MW7kZJyBcmyBSPs4ByxR31bjOPYXZ5fewbpU5PN/F8+EeUQ5oaJS/eByrjEEGP
87xDA38/J/z6eHbNpO6yUWDh++XsnA7onqbB4rww880ynI2Lc7ZEn8dr2bR3vx/tdJX1DI6B1FOR
QyAPptfz/GXgiW2cexALNrT88WXUWvlx7jNctyk/hzbQW5PildXv9AoZ08eDjxoDICxlpP2//7Qu
AXojIKERPkLCzfcuO2lZiCngbBUAexr8G7+/xNOvij793s0EaEohh/KR+Xw428/X3i95ZumQuRQi
CHv8ODiL+cos++ud3JVfPyihPhU542QYzWuI5pmyJNIqUJARmezud1XzeqR20n2yy9mQ0Z9e2J7v
xz+s8a5LBeT5hVEElpSJzYQPWQ5n3dgU550cvVdu3/758It+PmpxnOPXE01CLCflVOtkGhwHCZZw
ytqDNKum/FzpjtafuR6bl7vcRPRCHIK+IilSyfwhKyoZZbNZ3lRUtm7SxQJWpmWblQeu8gFIpm02
3fdFmXxGKIN7a9CmGla+aD9sZYr+yHiAoSfO8L0lXiBw6Vm8lX5ybdTszB2nlrdsdCssBFRe3mdb
Px1QDBX3pGSMd5pJuAHx0/gsLlFYdd2ltJFYr+ytsjM1r/ToSsNQ14072EinnLx+sKdZHq0kF+d6
xfR3yN3CflxSf0C22qtrzey/d6aWkys5b+Apk8z4BqUTpZ1BnKWh/PGyG93qVmoGy6oGGu/BmnNm
CVixUcJfEgwecixhqy/l2qR5MIOYuMc80GaBv6gGZ2vRAJ1aes1dsZCKIo8U1UAIAyVZPAd9q70R
+MACZR4ThKRcJ7YzR9b4lScNaE9luQjJNNhMvT1t1/XYFgfXnodQW8bODNTQ6xBSG11dWcvcxkqI
0kDUQ0h4YCGYLw7kh3pBDp3/SqVEfEI2b/SPbrKs7wFw2TFSKDss7ZG4xq7w51iDyfkdjJ65hPTs
AXkSwiaDod3dnKk5nRUZ+933U+cCZNQMe79TTZq611khZRYigtrqsE6pRMaJUyPN91Dhu4+WVUk7
aP1efy9b4X6Q2U4sJ3jErwm5MNrPVdEgOi7HJn0iZry5RAKWzg+aUbVobgbEry1NrpbuIghAb8QH
ifK4k9/rzc2M2zHlByNrMJ0bVxl+csGvHSlObiVs12x1zC6mdUVnrJBTZVzBMjWXAxL67ixJKzFA
gZg65EQtAkuTKGDnEp9YsSBQzhbgOEw69tGt7Vz/tuBe7uLG791Hov60i8Gctvwwe2n9aK7FnZGp
NiIGcPxgKtOtd+AKTru6LTrrkE6bqIDdtP7XzZjKW9XNGyKMiowT1GvlldRMUglRUYtQ6NWk3g4j
mlBms86REUVPFGZ9k+NpDxtZt2uIaVulZxgJpI0mDjyz3S5x7hoZ9MtSqO5cdBvJfU3uV9fA70o9
KNt1lHi+x+56GhkslA5CsKBvvbyKCsecyrBl3VVXBThFq76DgJFSa1nTpFzfWfNq8B1JLIUQKrBz
hXXdq+xuAQpdxCYWQ/vgQuQr7hwEcnzZEr1niiFFwHMmkqTQ6ut0GjXSArgdJjGqZGDNgAs8xKU+
+QeCrLBhfN9Lr/dCd/S19FOjl411BsCsxCJRpBpCf28abzR0dbvGcJRkz4pU6Rndzq6G3qTntEsW
d9zIimvd1oO0Oy38YnRySex6Y+EeHC9VWoTICi1cXsIhC3JEV7HgW50j3K5FG4P37G69hS8pztZq
u039zWuixFkaWkyr4qhl9anzrU6GEfSsiy4NykNiGXGdwR8OvV4CIOxSlTcHC4dEF3m6ZnqHbCy3
91qq2W2gWaRwHNy8SI1AVmt2k3dFs8EObToUnLp5Y6+JzKNZ7zUFK3EUTjAgLXqTGVtuRZ6U5TmM
AWe97Hzlf0gHVr8IiR1m1U3hNmc/k1Y4sZoCaLY7JNsXWZS6BT/Vg1+ymaULf8ugv6KRH/vZwWgi
iF9KdTqtGRKHoC/ygr/XKLNHZ9Agj1i9lNqB7r6WxzjI1qNEuwj0lZATERDNCAlw2PR+ClKrV5dq
2hbcrCkNKjiwFhEtnT5idelSC9rtoSFsrIhyZy3cnVcrnSvWdmq0vAO1caFjfiljvc5Bwalc+aE/
aTO+BN9dZSTEaj5mae/nx8nK1w1rTFIQe9os6klHJ5GdA9gp15hoNeeNX+YsWYvd6ebB8lbj1uw7
hWN72KBZ5lPmPs1G6V+zdbIEgKLZ/ug406ZfWNOw0e9aC784Ex2Sy3BuG+aRthDG907my3YQtd19
NF02oOHs7zS1pIFXE6+uMT3C2fKQ3eZb2Z1NLB1vEbzCSBTtRvL0sFUALDHQ+6R/9Yn3JqFv8w2i
t+tABpNSgJyZRgvwe5J3RwihFqE+s+t85SWbUnSivW4cjM3gCjpLLUOIdW0UQTuJqjhmy2C9zaD9
2nHWa7UOybpdv7VtwRzkObtfH5rrMMVCNFkRNVA7cAjXLkRIGkS+CnVz3AG2otgTfnkbPln8RhNp
QVLJEH0YgTbZMGof9UFYnwhLpwq81LX1oRA1Kb457JjyaNBbPhttqKCB0a/7G1VjRwr0zvSJrC7S
KsLkkHzvNbGWgQtmwQ38AWRt2BNdNMYlhQ4glGSK3HhG5cDhajVqGVTuxvYggDN4OF+s1QubLIVV
OmqKVOF8q3QgnlZZsirLfo5tIdcvW8Jkfe2Y2fwu2cp8jv0yk5+Eu5VvyqnSTShPu0p6atL6uzYz
N4IqmTL/LYFoWxF65H+mhMqPdRXM9STb0BrXzIMmm7G+AcnjAfo1UemRApChHVuV1JgDyVVrjqrd
8jaeudl22JHR7LKXSDsIuisAjmCgff7VJi3Ruuzd1sV/2TSdCBrL23ygdyoTYSkrrw35xPIcC7Q2
e8FWMs+GpBhmIzNBSiyFWRrtdbYkpYksXNN8thB56nOa8G11Bgtaj9uhrY3Q9eUwfzATZvrzpSth
pKtR2ubnBE6lcdiEOZbXbbPRqw/aLOvUARU4yT1ZirH77dbbWznjeWyz4otLfFr7bVo1J6H86OZz
dRTSWbbx3cohZ9w+JeNi0lFFjiKK5i1SaWkm8WJPQ2IcknUAYRDgnhgouZRmZQ8BQUqgGg7A5XtH
D1uHkFlYQNu65N/yKjPLDy46btym61wzT7rsSdyALBSy2VbsfU3cAatXcQUUOgHTWY4z6b8EeN8k
ZlVckHsBP5sZvtgAmIvqO9P1lB7cfuhASOPvRjteU4XCXNq3ZjDkMvs+FhA1gtZc+3u9RsUUC3uz
jw2NhirO6G/mwTTzbyK+X/OqpqvDmgp+wQ5IPEaD03Tsg64GYRZ+rOp0+Cj43drByzrtaPXTIo9a
PU1tRJ7sxK5gJq/lkNSrfFsVk3AuV1lqHxaDRTIWqWvAv95wARxkjULaj4mZWmHt6+l031o1SEjk
YoUKa82bl7jaivRCT3ujOZ/bbt3eDcOSjRFLRuc9Vq0GtaVr3fzzggpwwx46sfht/rL5cTljiA/l
THE0lJvy7tdqaiBAVgXRstm8lkkMtRAWvWUm3hxYeWMUB89c/Lu0V/212TmFfanl2nKJXoYoCVqO
2UcFaukjUNQ2eyg6TGNHkW3FTbaCpQdykE8XQErkHEBzs/CS+hXEwZoqzUe3WkksNSlXpJgfDOII
p9kTTayLwbsFOFI9gS5VLpaAcdaDBYMlO2cLt24kCne9q9yu+cKEaD7UjQFJzAbfmR43AtjdAL0F
UOR0c2TYNFP2tOsrxBHk5vxNaWOrc4LxqG4mnerOAMt3yQEFXPUENsZZAuo0OtGI5bTcrqL0drCp
kXwvTGfi6NI57Nx7tZXfV4/V7NBm/YDtDutlOGsmC3M7VcDCWgigF02TsStcRsvt4ooFIdZKykWR
ZRQWxALf6gC6cuKRwQj49kO72Y/JprpQr9LPtrSGw1jvFy6cafQjoeanqe9KAhQkvzmplhvDXfOb
wZu/Yd3JI2pNxRX4aC4gHwcvhUyTtONtxqf+0JFx8JTktjmfZw6MVs+d+9iBWjswHXlGA8pmG4+K
8n9MT0WLizKF8w0IpP4yV0v/WGjifuUclGGRZnMU2HMOQ71fDeuIRYDAF+aDCG8PDLXMAX9MmcvR
I7bjHGWW3EFLXCQw/z0dVw+O3Ddeop1vhQcZU63Gg9DT9c1WDiQxTsq78jK3j03l++99+o+XPluE
cHQbfOmzLrWHLm+0j7Uom3vZzVqcm4N4GEy5vF282iwg/+WfGgxlnEE3/CzBSiSFuT+2Ieo2b7vI
2N4f86TOAqYt9zH1Rnlf+/YWQotdroVdV2EDO5+zys4+tuuHbW3OjLmrkapM2xtzcZZQDnzZAQjW
LVx0TG3sfHZnWyEe877C2AM14MPGAnLQIBGFQvZNaCerd4U5I4enwrdlB1rCZbWluh9dlkP8keJC
qpy8JwrYAYmgb7CpX7qNOE4u3HDUqaT5JKJlJaTS5zt4zktpYFkfc/MRwnF75rZreSRUyvy4IUqn
AFgV75umxA3kpLp7s2XbEg+rd7mqpHlH6Am1MtJJQSA5w2Ui/AuNZsyTWsb+XC75B78W2bWla3XY
CX0Muxzi/VrZ2mOmW/0bNdjNA/Cl6U5pk3LiBfIiB1Zp6meiUtNB51W0AGzHVul+XDhtBpvSz+ky
tY+Ac322MU1xMLH1BWrpx0vOoLmi66r7H/O+cLNYrAnRhyOMOlEP3hkBBWkEpjw/R6rnXAIL3p48
T7POyh5GiCzNPALIdLZJ/ZPTORoxIGVyZqaTdlnkVAbzjmpEQGZGERprettO9ngrKiN/yHNn7MNl
Lq+ydSW8nfCMM+V2zGWL+j4j1IhZfwCikGn8gXIUlvQZwmrijeVX4j22i5au45vKbj83bL04WFhu
gLVIRCNhDZeybvLPWlq3Dwh+zYtGG8ZDT4Y4aHXH4R7D60Ub2y9xQTJDFSZCq6zApugUF5zpg5FP
5hwR1tvNH/xLsSB4DYXTDMG2NbzATSnNQ+YsTtTRl73Qm0a7QFh/Qcpxci6ctrycS/u9SCztdvOM
NWhG0V3aeqbzPm5r+wjf2r12HfOOCcP9XheCtcFJrVu3TJ4mMT7OXMNnTh8kntR21X5aKz+rAszB
zsEui/He3Orpotry4czS5W3VzBbfDZNqoPqkoJrqWLeoMdh1iUl+zBeiTzDxbTFgsBxLk8VBhHXJ
MgjE6NBAE0mUQqcvRZ18MCwo25yhKJOFah67JTTNyfEDnETbWdX1LNk5qRFs0HOytI+DPsJkZvs2
32VN60ScRY27JW319cCfbw+h31BUiCDBliqAUg0clB38eLdKUng4glXmpdNStyVVQlgfOrtuN5AY
jvkFLXYdZ8Ifk7gULd6tbXaK6zX1mzmgOlSBQOtTmUY9T6sIO6YIaP0VXiw++M77ajDFkqybOvYR
o5pZHcECJGi0ShKVomQsceThpXbIFBENFVlJFMR15ms1Yae8Qz28UkngiyCWKY/toTCAGkBv78K8
s2bjvGw84is2m5sXaGoltENmi0fSh54tbUQUj3urJbnjhf2muTCkPUt91ED9ZzgVnYR0ES21HluS
PduA1gTZgJjDJoDBui2vWtG7KiyM2v82tNr4xZmm6bbCiT/iKxRpGi3M2l8bLffKiLWttuJp8Hte
TFR2aegVrjkecqcV75pOY2pDTZmXeAu9gYWJrWV3NVNFUWFJfEYXL5yI/GhURKSAQnLG+2Zpc/JE
kGO4AavvxKtA2+5zZapC0IgcXPII5LQmKGcnm3qYbErKUEbq2W8nJZIr4i4wmTT0nJJgzQt57dud
oTGnpzP1Jqfv3rmTomwMEzJ5FHa5st4OKierhK3Y0zyUmN9acl8+twTQ1Ocrhh0U3jIx3SvN2s/M
yp3IIyGlvUVHLJD7kemq2FLO7PznSCV9/7FbPK6hVhRNCXICustMy90z005gg8NrSXbQ2nV9BJzC
u1qayrvb+sUf4rpICFMpHPKKI3flKB658Af0837Z0g29wSDjAvN8FUJHKYrYgOTOprdB0B+h9Vjd
o994DhbBatDrIzn22plK7I+WTdDjAUBiUR4kVVgQSQuUm1CpYdnO2G1P06Fi3n7v9FbyPS1YeULl
9M2dl+dj9sZkU4djaG/UUPKpvG8dncnlkLqTziuYZskdnAbPDTXThAFBeAoTpZZbyQYHs0nfVUtC
IZsXsODU56VOdkDo1RK2S524D2RaLiSSTWLg6yQ0oIy9xF+uSFriPOYvI/WjzqvdHjZWo62sGV7n
hWOnexwea3c24Udpc/pUFCVsxbkiuuLcoOZ21ai0m+/1rRXdUWv5pDiM9DvLoBHcjNjLddlRIGmX
OsIxzwKiW4ttR/nWOW24EqjrhVYitUu6Q+23gv6NDN1NYZMyhqLRI4WY4rov8ZAZq180YZ9n6sZc
FRPgDCYDl9PWND2UQXu6njO3yaPMqjTeyKw2HogjSt3jNCv4Wyj6REHkCNrcUKRJpoJl4ER20Tfk
bhILl8lucgIjETOrz9St4t1EA6h8O/Rj018V6HocEWZmVW1s3yqawJ4lk6deVRx+oDOQyZHUne4E
ad3N1V7PntU7b6q0iiBym1wA9KWkbXCaKm7budLZGPfVagW9bwLemNJZyIPvyCq56pXtGgFVURu1
TeL4I/FR5YhsHRG9iTCrG+UMf0iSL0rixIzx2p2YRwOx2JsX1ltddreqNAbjSldNrfNsp5ZTST3M
OqVxq5yPDrJrTqIwVRMCbdLaPV8Xv4FISdVVe1RUB5doluwOY7tFhNYECXYh/f0KzMe243WlH3Dp
K7dYL6hjLtPtOHY5/Iu+Mpd7e/Q4Vx1m09J4kiQlF86xzZOhfygqW9S8OZqUbxNl6enT0Oq1dpGh
CesuvNVG2sfE0g/30l9MhGkdQI0vxJR1xCA1uFrmOjRyodlHm8ZQcz6yywUl1BhOt7N067y/zin5
tXXgd9litKFe00QygrWbZauH09Z2pEfVYDyfYPmsX5xkoqniU+QgtoDsNFsf4hkPRWlRsIZe/55i
l050ellrmwbryU+cfgk4DGr/j73zaJIbSdP0X2mbO2jQwmxnD4HQqSXFBUYmScABOLT+9fs4yO5m
ZnVXLddsDzM2l7JikhkIgXD375VA5TldMu5TQCvadLO09I7di9wE/DEEFvvo2NsJDb3KVs0gwEnK
CM72mGruDfh5jtM8sVtNbmoj9Tlsp9riZNc0wsRds7MYELT7kZrY9rKkpUSnBaHWmCGdcQhI+Q7m
yeWgV8A2UXnVtlOLt89J60OVlN68I3hd884j7VKUFlizVZEWxRkwls+ynsb+4NXTwHFbYy/nKqSl
ahlO9VKbnhAeU1RAOZDspBY2c1COBxpiyuBWpt08X0TUEMUXLlM+/T6kTGVbC6ZAQPAPdJ2wuVFm
dNTypqvuYacik7ayzBmuc9csIeKDngjxcxYhqF02fVv4xU3VlV79meJM6T/MuV5Lh/1u0qrqsJJ9
/+NQ/A/K1H/hPf9grT21zedv+StLrfqFn5Za551qIsS24lI3jrwFJdXPYBMstSyCJL7jz3ZAf+Bj
/25RtN7hmbURkCBTxVLn8ld/D4gL3tl4X1WiJe5uXCr+71gUf4gbfmFOUf2RT4dRQmkOaXd4K4S3
E9kKz6ORvcT8mpKemC8fGirr7vzJXD5EZR8x89C0+W32rOq5oNEl38ejOXp3HgV1dWiVrpHsZhVz
tl3APff0nLRZ6EbSuTbUFK9ngXwcUjSGm7h1lmo3wZQ961lz8KAPC7KzLYQNDmbFfDNYXWvuIrrH
yj3AUM1i6xGRhJCqnPTLOLXGZRszWKbbKROasRe+n1/YRkklrJeaV0vR9MWR1OqUsFZbUqw94L8A
CdHK+pvdWm23ceRUFRedbav6Nwbt4KCBaJmcW6RdPpj0c8ansUyqfIdatrti44vKU4QOw4Dv7fpm
b1l9N4exCPplExeG34VdAZOoRlJW+TJzjf5ogQpmp6lPfWTltHV9mdw+nzjkF1T/OmVuANXGMJ7b
AcH+OXOHjjlwbrM6FLYe6eQKgBaHkfTZIg3pqIWyyoe7uqmjJCQlbzykbo4tcKG6tCeKtm+Fyuug
CEkfC+Oqjtriua0KTx6qOZg/MUp5hNdBc4eDWFgXTPo5qeuaxmIf6KNVXkVW/xlatBuPBO0lbOrS
aeCeSBROtm4qgorwX9qqKJ6wsnQzelYu7jqgza+B5i330gK+28AARcc4rk2Hki7hX5Zoq+FuS45S
YT/hJGGZjHzSXrvC3XQyBtmoIhEQ+4YnlglFuDMlVKUDqzNlg1y25sh9F5pew+syONFygm94qeA7
JHSE1L0F3/DVlRVHx5jMCJnGJXU6pePvujnTPjFeInLIvXI+eE2HMDn3/OxKBqymoVUY2kvQJW0D
qdXrzTEAHbAP7eL4H6rBrs4UHRAaRW9ibG1SLy2K2z6u0us2pVtuL3vRRSFiEHgTenG07/Nsl5fE
GBrzwa6TmRZsv4ioiOFIC8Am2hqSKUXFq/ubqTC6l8IFrrlCGT9eCLuLYwkQ0szFh0yv6cLCG1xH
ZwQhSwtcUwT6oVq8yD0wIPcEhboJQJhpLKDAsNTTeYDWTe9TKkR7YuTmQuOb0yXzudeLPDmaJrtV
u+GcXqRHQ8ugz5uR9kK+QADtYeqI4B79E6HHY2HORED3i1kVl1ZGosdX9OliS1KmcxQ1HR+4UMt4
q4NomQxktbEQHGnUjyV3wnUhJnFZE6qZbBJvbA44noP9grAqDChW/D3ZKGsW1if2chZP3cBe80av
LEuyaDRkGyEnmnY3jQk1pMG8bPgGGv8PKVz/TfMilKb334d1nZrP2astTf3zH1ua7b9zSelSKnwP
bwGBUv/Y0vx3RPNRB48gFdOY0vP+fUfz3iEZUyrpn3+JFOifOxrSNYftER+wq3RCv7OjuWt09a87
Gs4/x8T7qizayJeDNzInD4qD3iiddFAAsiVsmtY9xgWhw+FSgEZGIj9GJUs6+rEaXrqC2EmODohc
8gTXxOxGG62T3Hk0TmWPCKqYLkukU7CZvCsmlbIlhL/etjjbZafTO+MxmsUHjrBTvA+Ym9wzFg/p
nd2lJRN/k7WNVX/qa2nP91FZ8b11tDTIz2mRafYz+epty+kaDyZMtCsN/5AgqfioTzJCzpD1+gIa
oTHwROvU0q8TTLNOM3GjJhvGIKYc6PT01m9a+vxArQuWgnUmiis1H9FryqwUTQuFe/o6Q9G2yDwV
qNGKvFOr3hGq35eHQaer2Q4HGsJqWt08O7sDNWJGI+GIzWiu647hDdUFYPIW1/o4np11xpPrvJea
HJGJDlVz4LjOhME8G49inRSHdWo0KXy7JlVZzZJ9xlxprTNmo8bNNp+f8swpEQuoQdSvJigBBV1u
iz6jUTRbp1ZfDbC2GmXz1k590svUhGus0260Tr71OgUzCA4A8I4wkn27TsoxhjzGZmOdoWM6NbQd
iE39ZNcGBU6mmrKHdeDO1uG7WgfxfB3Ku3VAt9Zhfe7zaNrV6xDPyYiBfqg9hntPzfnsGHa2d9bx
f1qhgDjugQU4BXFpu4itZJe3jV6HU9xW6clRiEITT9oSVivQEFsKdKh+ABBaG92zLwNL4H0BovAV
WhFlxLztrBXEaCnmSi5r5vj7ZIU5PIV4TP48P0uKsMmU67VuOVIWBTzSyIlqRpsYypYgLwWhsN98
jHVdO1orwBKtYAubOsALQB8Ds7kCMvMwYS2l6g4chdCvcY/4ASN2QYS6cfJXWIeSsGXa9saSc4ut
0M+oUKB5dL0ra4WGghUmslbICO627DfF2KIDMGWS35DipXQQCmvqGVT6rbFCUMiblfjVkXV3mFaY
KrYVZNWu8NW8QlloXxt5qhTChRQCsMtSuBc9hkDszgqHSYWMuStIBm1dPS2JA3QWrTBaPnTjdZo2
QUSiWp4RPawwN6Az4Dd4WaA4LVGwXEWAUgQWrNTOcoXuMvDJz4ERYxaMVnCvXIE+ZC3tg86Alu7G
FQrMf8CCK0SYrnDh2I/tgJpJwYjyB6So0MVgBRotH9IvbFcAsl/BSCQLAJO9wigjE5XINmkcwLd6
srvbQvRUJytkE4gVkFPXh/GKExXQZzFmwKAUSwOJOohm3mcrUBpnCjRtvWr+6IoaKDXm6OWHc+K6
t/kKto5u5CHIWgLkXPoKyGZ5CjiLCAygtlhBW3cFcJ0VzAVpANhNV5A3sCsA30lhv6IfOTKKFRJm
JAAetoJ4KraM/JyXZ5vIgiOinQn1B2v5i50rpLleUWcRDTk6vxWNLqtW8savKDWpPRlt0Qq7zjE/
RHvC9eU+hqH7Uq84d60gb29Fv/2lNy/mFRNfFDxuRx5I+bCi5k5K9CkV2yyFIeoaIloKBbLnJsye
yP3unqAf1YtokWRyAJ8Em3dQe0KtK8ie/hgUITNqzIFGCYXqO0TVUSahwH5nxf2LlQMwVz7AXrmB
vLO55ywo8pPpLxb42jLszDS5KdiphCk3rhFxjrFE8oTIxzp5tNMki5leY8kaLvm44t3c6XeZE483
iZdu46yCE8/j7H5y7Ys8retbTp33ud2Km1nifPK1i7JJHiI0pOwI5gUJ/LcRPQScRzU7dP3h1ppV
sFx9djO09eCWlS5D1v/yKMGCAJFdYztWdX0HOEH3jX5KYo6DQStFvLHaZ/Y4St3z6N4r/PQpm8dn
6gHFTudJuHoSZpzVv8b6dCCP+pkUi1MkEqwdBKeMcQQ+ExG6Fjhf0Fg8AqtRWjegPGT8qo6DS3C+
NLKrRfm2slajoCP9UrrZU0tUZqj13bk2W/tbZUz7Gfz5qsMWeJ6Y7pZtj+zxg003zMZNhjnshjY+
uWPyWPMIBj6JGNrOT+KQBiCLHtmC+50K2L4+Jo11DQFlbBp0XlK30a5WrHJMhgOjyo05D/7eEtKN
kNRk8Q4MMN5G5uTfBYVrHpclc9lXEg1RoP7ZQ6KDFr9kVGrLeh+L/CIay3OH1ii0BsL52/kmF/Iu
77JLOms6wgQbJ/vaN85VpkkSFKmpvfMKdhS3nrItD4R4d7pOe9E/ygFGyJCzdrTn9GlsRHHFx05t
K7DpZZS1WEBYiw4+ilaAT9CfTLfvaBoWh8FxZ+cQMHfTfuAdNTt7qmWeA4Oz8yJXgThN+wvTjuCe
ZXCs7ewqCiL7oYUPhwSXxp3Rmz74mHU3NTVJ5v5YfHJMOBBf1v5tpLGdLK4+AyGyVTNbX3d+0OTU
OcORUEdfdA/DWBXfHW8uL22/NA6ESc/7udfdq06byhvSir+aaWydaq3YljOYG+3LGfIlx2yDMCHi
py2Nm9YkBBvM25ZHfY7LB7ei2TybAA9kWxQbmClxS63IEPOlyofrsk68bZXIjN21o8XdF+NtVgWA
akny2EzJe73qtDuDo2qIVbnZCVG9j/qB/rAxfsnz7hPkMEcaZR550GK9fHSJ1N9HdWZ99YzoKdXl
8pRjSdgQXsL5ZYGImknyHG0xMLqjN0VBE9ZJnh3jitYd8H3UQPbXXgMi8RAqcpDd0SmnPXhoUvvt
kFMhPqNToZrisjKJJpi6mefvcWYV5WVWj841qho0JtZ01aIE3CBODtKDh2Dl1NnBScuIUgXnuSuL
YjnRqIoKp0UahS5+7xteftu7sfnVsfL7aFw+zGbyXfQa0bXaOD+a8KCf4q5GWHlKnBR6VjgESfHi
C3qv6dluixOBivhRdyyoJlkv9BYTgKjPlX5LhPiQXZkQOD6UWZdNzvca1S75nyah+dZ2jOqOz6i3
2/a+6UjMOpuyGQcrtJMhyL9HoL1I5rOoocmYYm9zqbZTqTN5X9eNn+AJzEdvQGSYZahdXgYf/FPs
SoI8JolEN7aK7Bp5BMXgm6wmTvIMCN2TIJGbEon3xvdRId1RH9vVtB7BLn50pIw9JU7iHGWd3ZmO
XwSI1OcZiC+kZpgoaF2pT9lljC0IAIBKg9xvb4csMLP0c0Q/Wi23bTRE30ly9ITcoNflKbWonT/Z
5AhsauCFBVrMNeCyBtudDr1VufdpQBCm1Jss37sVSliG/AGnzXWjpZr1lOJO/GBZdGPvCjMx9PeU
etjazyTG34Jq/8vlG5qYOv79vHoum6+f0R+8nln5lZ8wbACiyn0PVUHeDmFazJ//gGEhG1zMp4Sc
6GRmvoJhVboRMSA+uzh+oFdDKz/A0WLyxcZ54vzW0Pqj+uLXoZUTO0lAXJ8BBXDjbXrHMIkA6LPv
wgBK5eiYsr9Ml5KVDp4m8I5MgHkXjrGenuwWhdVeo3Qa8crccFK0u4uYBoNTa1jPWMiRuwh/ujPr
7mNfks+Lt/u6GMT8pEnPejSpuChC4gzHQ2Wl0x7B8HI5Ee4GhlJ1t+TA1FetI932bI1GEO/yiRV3
Z2qubPZBBTd+9kTWqXwKS6L6JBdO5KHL2n3FQt53fei7hYiwOBhR9i13lJYEeYlNuJFFeJrYBHHi
U6Opw9vs5ikyWzqfU0lc27akWG6CjMbugRC+gFYZbe9irAe3vqi8xN8t1Ux3hgRzorSbquyN3kiJ
MC2OWRSbcTz5ZWFCqaOb3hjdUpAlxhmTncMS/a7IhNEpiey4uNfAq4kZ6uxj5qHoOUDdk1VfIUWh
GKW8i6NZnNqOorvzuAhDr1GVc4jHOuyJ+NRYVfBotXS+jVBWbmsjkoDQuXAyciQ1Q5MfSemd6P6u
K9auesK0F6Pnv5nQJtMTT+aHr0sjvbKDdOqv86DicaH/Pai1InA+W/Sp8xpwhOWPuguxCIywLmuL
kcYy3rOoRGmglBay2rfTEA0J+YI+DcAUcEZPRhMnzqlK/ahNwU5Jzz0HGS62ClQjyFGzwii8xC4S
fcwoqeNd6IjM2E64iTrwVTefMIP0hb+h0ZoAuImLMrX6JEjtnTbt91XRNXqY5+4iPy/9QFN5Y0Rs
lw5GTesbiOPCyauScbiMM4LfUZDsHI6ZxKZRCSfnEbXlpTNTAtKmaTGcEAmY/hHpioh3EuJWfzCb
fCZu2LOj584f4s+5jSoNVRWKtg31YAHjQppkD308OsD5/gw6TEoIxKOOQKUMEz31eW1V2V/47sRW
TEuud+PYVS63Krfppo09nArQm3CaVIu3tNFQ63uKRt/+TkOddDemwqnxtpZA1it8bZdVxplDs71L
6D4Abuam4JivsHeS0U2FiUfTEe/avFnzZAdXme4j281hBE9ZYwnUf0tqkxtfLvNj4zQUlYsx67/4
ouo4yje29zXx2j4Ao570D+S5zU9WRf8emdJzWSBjTSloiCjTjEK7LmV2aRbI9K76majwAzGSkBn4
+oriIm4ySI5a8R39Sn0MKw3SEW+MZwRdBPSI7RhX9G6Si6DYEwNO1dhrlSJVStMeFpDheYBs8fVu
3EYNFgHeELcq9wviSnNnr0RNu5I2hYu8Z9v6QGOZKZ+1RtE7izdwty2K9dEV/+OigL129QJSiJO9
2IuiQHSeCoaEnbtSSFQA997dUnlTjgMBlslr4vZbHxSBRWK1Nn0QjczuSaQWaAAnyzgSYogKlcKs
CUcBD+Tta8+bbhAVFccBSRgRDLMBRGP2uCuag0M1or1foqnN9pZ5yY7MONcrnVDn+ntUuRTZD54d
7/6HD+3m09f//A8VA/bvd+JTm39u/xZ+FvJNcKv6tR+7MffUOxU1glMAzzVhK4rg/LEda77xDuIT
VB84VXU6qIj6nyCywW85UJWqN8tkU1ZRoz9BZP7KJMKd/gjPRLhI6urvgMhr/NA/t2P6uhS36sHA
Ym82VXvXG+PqhIWgqBJjP7DZHYrYlDdZ9ZwB9m0gm5JD4uJp7CxDfKTX8qs/mvGtR8/mAWvOVlfM
SEXawDaIy+AIX1Ju4mZOQWqFT2ekXKLbLGZQ8gbmzsF+wR/TfhORYe9JGv6rIoQ1qePtS6GoD9jd
Q/GP3u31S0nqPBON1ej7xXopqzh7Avmhv6cewbpA8frreZ4PST13Zmgm6IcQfE5WWMblcEyyRtyo
o/gBytK9pHbUOusI+BEwFZNDdv9A84WfVffTUr3XQWx+uW1ufzzHXyubVtfuq6duWnACpCmQbkA6
zdvoQtPPBHiba+1bxqRkZ9jNo08L3kf0fCC7QWPooTtV9CTNdnFf1eMT0kL9qoiN/lrIQjJb4Ge5
HXRZPVOETZIAgySqY9dFgx4HcvyW4AM4FUn3cS4b6yRBAz5rmDApvJ1lcddRBUCfEZPodtK9U8NU
gtknSRQO1OG8sfOi2s+JeK+7eRRvybbANqfNThIA43Tpl/9vy8nwrYGK/va3q89V+7d9X3z93Imy
+F9qPOAjnhsRJ93/fv3H9sef42+lkje8+gN+NoFbs//WzPff2j7nV3+UEKl/+X/7lz8b9R7nika9
l7LnmMCjIQ5/He2sCur+/cpy83ZFITTm70uKE7zzVRgwEQcqhnjND/yxoqhV4ucCoor3fHhVgHTy
I9Rh/58LiPvOdVCikw2jpoHfPNCvMWL/vHURKDvcsD70pConN0iyeP2tEx3eSJkS9WBovkooJ6Y6
2yOW1yknmmbjFiJe607D4A/1FfHBAeRGPzH3o5zGqqlVnDI3fN2q75UW4WnTtSq6Ts1yiDa17BF7
quFSuUuMAKCXRKoXv+2YK7VO4fK4R5JCHUipOyLvwnnQimF41uc6cVDblum88RqzsLd2UOFicfVa
v+s6LflQLIuD0y7xFXJFlP+0QaVJJxznHzM7kgvn5BdMJQkYRttMHyX2o2ZrTg30Nm17GKlFXTfG
3nE0N991nVH2e5ND5pl4vTQ6yJq5B6dOtSwE2zVK/T23RrYLqkVSYe/kItu3mRDWY4BSlZqlDMCQ
yT7l/6cUOaaIUTOoOhHHICejRx5PTJ29sTnoaGevjEzqj8fEehgMXmRYzgTGbgyv+YtgtTUm4dVH
q+hF5DwBaQ2q/v1NikceGbnek9MHpBFUHDh6NMG0y0g5Ht0od+/SvAy2kcPJqDMT71pv9c4N3Vxg
YTBGzz/ywMVfBDKq7ejXp+QbsKc+cd+Evdo0Ur252yhRiWUyBqhN4MmuDc2dSNIZfazuU3c2sWnu
f/na/YuV+V9cDy2TZ3NRKi9Ni43913wM+mCG3Fxqrje1y77vGvEx8stuK7uyfTE43R/+/Hrq+b9+
fXyJdK5GOjuXexve1Fdt5pMR6W/JFJ9IZYzHM2mhaRiJKP+Ll/YvsjjQFJhwl5xM1Fn49UtrkRRQ
l2z5W23GQoxCt3wRY/WXBR1/uAzLD3sb/zXXuk/1Dv+SMCLGjpKdWHi0luOsJtW43gOve5s/f99M
UwXy/PLOkUZLQxnCM1S3XI475PV1snGyR7HQitJFuBuDnTs5lIcb8WjNZ9RWon5Cya87H3Ob0ZVU
PVN8j4vUrHZIUUs/wpzTOPZE74tDWaSeZNN0M43w0yhsaXL6mIK1o+syqdIpUHlXVIbPphyjTTrq
cXGEy9W+BVj75VUQW9pw7KfFfW9TAzzvlq7nBspYJCEfChuQd4N9HsPn0jnEmY0+ddsfE8OuNTp4
gmWWe9dJ4QA35YB3c4/sNX8YLY01ohugi7dpTnTYgbrKyL4rNEpEQ4y7rg6+D50hEbYNcXPhRj2U
NwR8r2HvAdoefAehFUJgJWNNnBnppDY5YZxxwDtqBQWI+8KQJfwyNjR5bSysrdvO7dNCIq+kWf6i
J8eSO1HKTN/FutGlzNiiygtgvXGOLuWgu2LnoHfPr6NRr9wnVzIwhz5KW+cL41pBWCsoSH1I/LYt
LvSyiD6AnmvtNlhQBX+YSKp5WVB33TlZhmV8Q02O6G4X1APpswyStLmz5rofHvXAq9KjL7JSXC1Z
UQ2bNi9krsxcI0zfNiVN39jbbTT3x26phhqH2pRmz7GY7fS+NvHixaHVJOJ66QvNJDp86ucvaCk4
/2AJr4ObgXmKXGXpN8meK/olwDtn2u0ibOfLnOU5GRDxPG4InXAGrLJpW33FyJ8hpUq72O+PAFaB
tVlcNL0OtEGjaU9anwfeE+Z+DMNC9H6+L8US2Du7sWT31CZ9aT8MpJRMz2jB42LXxv6EfV/mZHYa
vjYPN3m9FLFi9uo8+oCtyHLPHIUbznlQn8UnPgu8wMekGz0DbwthReZnM+49rTvAIMn6hVB4bxzD
OFYATeEHgoiJ2Bo0JNvCMLceyMMDmjXIQyK7s3gLnD0UF7kV+TXW776dj9iA0XPA2FIrn4yWe6js
Ek9NNSlWsOPD9Q/t0Ps6Vaya5e06nje4SbFQ81Y30JRHCIny42xyT26XPhvjTd8FxbRFbAZmnrdx
FO1E1pM3ko5z1YUIrKLu7HdM8bu8cpZgZ+saGSdu5KOFn6P4Ui9wmu8myxGgELzUYNf5rYGHbrQb
fIpeZUMiT2hgtKggqbMH704o4LQw3E3FrAlAtAodW5EkWPXcChH5JflO6Ft0YKH5mJiVc5F2wixQ
pdXBJ0F5XLUHH1Bd8ib2in1dC889ubJO6ETBZwTcbxCGvukgYRVb5RdXZkYJ483ASZbqqmQytWNp
9fqAi0ovrtvB8SrWo6rMcMZH8aM98HpDROFsLj77DIyO0aeWXK5mu6lyjayUwJI85cXlw+WZ5x7X
UcqLRMiluJ40apYozoYKDY4UDVP9tNgL0MsBkbVrxvUZsVoN7rrtizyP97kv6naLvLGS9kGMRWTE
fzHevNnUmC2ZyXzLNwz2GspK3qjYiiKKE9GkCQaBwr4JJl2ClUTjxloM7S82tTXC99U2wLUsj61G
baEcb99sA5zTKr5yqDn1Zij2AFcSc99IHoVZOs8zAVT3FRJ2fmbG15Gv6btyIh+gyZLq9Oc70puT
g3rR9A2p47mvcretNy+a+JzW6pR7xLRnzz2yiMdfbFYa1LGR7gWXfhPZf5W79mavtS0VkGc4upKY
EYer+l5+3WvTqDBszbbHrVGP87YrWLfyqfzNFDmuwvEL6AHZmQdi8FZ2NoAyJ9WAtaocVc48ofuH
IUBs++fv3x9fi00eO+8cuzmnvbdBV3XJiSKXAkVU0ukk7NjmadRa7+XPr7J2w/56v/Bi0OGBg/ic
ggite3PGZXfrCvwVI1V5XgVQKkegvhuiQOts11deUD1PUhuXkwk1KA66FpufOlbw4LIo66G7rDNS
Cw+SRd3bV7XvJ+ckJanm6c+fpTplvnqSqhWFUc2gqhBG5e0XyGrNEZQ8T7d9nXs7J6jt0KlyYx+U
ATuEErmSOiV+fGt/izr7byoIDXiD//3wHTLtN6/YNfXvf+B5jvmOsZuJlx4Xn8xGhfT9HL51IDvV
f00PmO2w/HBD/3MYh0RgGGeaokCM1ekfw7hpv6ODRs0XP5Wkv2VyePOdUUXW6sqK4MOKwTN5/f33
bG5Vo4rabdtU9pXhyfQsdPPulzfjX4xEf7gI64sTAEiwzLCuvQ3X6xk3Nfptm61q9Tg7hGoc63qO
fm/5BFbg4ZEU8WZyCedteHzqt1rJ+tpsyd7RLyZXPCZod/Zi0Dg36Zpx/PMXBb/56zfsx+WgTHnr
iIukMvb1O9faIkK6Pzdbp0Is3nNiYfmszcvFnw0CJ5wRU+0szkQH+shorN/ubF/XbL7gfMMdqgzf
rEKAbEgLLL3Zkg2RX6Z1HJxwUoy7eKTew6KzMkRRPJ9Sp51/b29eX7jHZelssF2GqDdbxjAjFpI5
Vw5qLPDjiKlyIAOKupku/gs84c0xgEsZhJ2yMSrJtLqJXr/HgqD7fCDyFGPLDGqhc5Cqg7YJHcxg
2z//OEEF/vCBouon+ZE7ES0k0c6vLyYZLtpWgDDliHrHsC57SdS3Fz8gknWLHafB5pOv8/4C5YBu
hzOm7FPu9PJTXkdEYzgJ4TUp2Sq4J4foGU47KbfNnInviCMs3A2F92Gqs5IcgIk+IPRCqemztzcW
+SNVySgWLkjjPsy0g723IS8/aUYiHiPXsyza5ZfeCKOoU9XeaHsjaj8T09kl9oTrwo9RU0i4hMvE
d0QUukvUXTJqusXG7mvINQN/37PD2eMlWpre3mHjy1t+anK4GBIz+D6VItBCt27ndFvXLW19SeFG
F15qECM1BP5VkFoxuUJN8AwXH333ynjIwz6viq+gVrVxGtOWpF26yeWTSCD3tgSNKHVdvzwJrCOP
szPbT0lTIi0rIndi6PZMFNcxx4+PqW/ML8jIDLGVzpgaHHZlei3cUUMNknq44ecuoXIzZmrptw7N
Ww4P4kyoJid4a8zdbbd1OjTNGxtheQ9lpYvPFGn2VM64CSS1M7raRR8wVm2LqptfKreIv+meVl8N
WVpTtdPUyQeaUMWjPtLAubEax31cOmvkyJt6+VekURi7wb30KyyUROOk87LrPB17CnanIlyWJLlp
ukA/y8q0eyhUTcOP2PiM/hwlYItHqGoqpa1u3BNGF+G5Lg1ySAbI3t6xtCN6M/fasDBTbmSQBl/x
aLZ3QtdJCtMxdQKr5w1wKElFWB+ROfX0Dy/pc9QT0oO7t4uC3ZgWFK+2KUqQqsqQ72O3dC4yi4ym
vUGemE5ybzXdmC0hervBwAirC9xBx8S1y20c1aTPU8iVHTu6Zr4Sfop0bpqXjmY8I58Jshjd6Tvi
ovI5H9P5cyub4b2mN0u5QU6FCpilmXyNyajcD75Tm8rbXA4oY73BfM/0nYcWImK5F2XnElbV+AeO
+MOX3u+s+0av2q0ol+F717WQvsRz2lgUCv3O7I2/DGp+C/ywrMCSsW4DUTrQZb5a2n8BmMhmRBkO
wLqda8qcyRmsZ59Akie4LEyiVAyjaW0JQNN6l9zCh6p+Ga0LqNCwDq6d4HKSNxjXtrN15UePoDUU
1uynNj+sC9JvHab+q+mQUAP/sur+wQz6IJrXIqT13/80zpjvOIzwDUJkAXwO//D3Y5LlvGOFY0lW
OiC1EfBx/eKcMdiKPH5zZUrZIH6SnhaPhwsUTJTTr2pBDH6H9ATFVCehX07UHChsRXuyQZDIz+Xe
3DRtD7+edhrCP0tTGg6LonaEBbpSdihZY0H+IckgojXlZ0MWrR7aShRirfqQnMyKauOgsMnCyM0I
r8QuIacdWZ/omjKpI1ssY57ABSJo9CdeQqiIT2J0tJ8aVBTVpu87lLxBr8GehYkzkPhm6VH0ZNpe
prqbGx2tJ3FNFSlPwk28ZFMiOkIAGCBarMVuNrq6eHFlQcnUhm+fkg3iQe0QERrEBPYPwkPVQ0TA
3E3djgwWF8lh3JWx/G79ECMG2O4wRVjddJSINQlV+SFbpMfJ2tboH9AzBqu40fqhdMQTOmVXfTA1
+q2vGdGXFHQegZIzmxa4aT8Vafdc57IvTm4xITeaOw8dA/JO+I88GBq/RtHsL5G/kSDOn4hHnR/z
1G1vsLmysUWEq45TfPSgdF5azX0uI+u6i+mKjyfn0sy7A3nsBPNZ38iyuqsRSYoQSBFEta9ZtGpD
Z18JJCEm5ZUGMov3oW1IUW+bS8WS7ZwSRbYMtEue1vsos3lPBdafNrPPQxpfEKTxeRqv5woYtEgu
0DuRjuf1IVkk8wnHJ+HBduLdu51zGcSEbpn+JbEbYLv2Ednyvm5dXFcw5/NSX1XNOJhXmizr89i0
NwtBgcN2Rka/8cbkbgR23rPoQ5OXXX+epvZ6iUxn33o2uQhk6u/sac4+LHY5XbuJY18jPrrUO1Qi
3BiRByaVOQ+Q9snG6ONnhCXWscF0fyfNwdoM80DKdYA/dWyag5zQnk1Ktw8w89Sh/AoHTJ5olpPo
MFSIeesuOueYQvjF1rzKptwNjiKy9EuiXB8YzrdmI5+rjEDLQMU5o3V3ROj2U1WH/lIlTwQ8lGfX
bQLU4rWf0GadXOjBN9fz420BDiPJbsRKk43N5ajVIcB/aOmaiWGEgNj5mgSj1NmVlmU/ljE5srtK
jwmJNkYC8HEik7giq6NwyLa2l2bjeVGxH5rpWnhErQR8+ng3SoqRdayxXbBN0iDECVAeEYDfDzW5
WpXotuPSFQfKMp+MfNzLWOs2MpLjLdt5tSF20Q45EHIvCBX2ylhzcrJqIIpfzv1VDrTDD+dzkvfL
RUTkz77t+Y/Xeg4WaNe97bUo1U4IIa6tIipwpaKHDWHl/g93Z7bcNpJu61fZD3DQASAx3pIgRWq2
JVm2bxAeypinxJAA7vaznRc7H1gV3RLFLR77cndE9Y3LlQSQSGT+/1rf+m6UXWCWTfJdjplFCz9O
f7ogqOp1Z83f2tYW152qxwBFprhcdHxXrsORzUkU0Lhs3NWhaIB99oCWvWw24/UUWmiNaiVJmYfx
NxfiJmW3vXJSLbxpe8tfg6axA67KvzfRZw0bPzWciir4+C0z8p9KGGAYu8K4JTA9L3dWpU3X1VAb
F2lejux/Y/52U9ZuoJSOW0yj0nFJrHoHls+Jk7VWWDb46G4PbEhtyh4Q8tYUaYveuWwupmKAEtmU
fc9K4Jm0O8BKiAFFdDT01wquX3FXNNovQ+vv2rj+RaKliUck0WBNTVX3iLzPCyiNPmZuXVPunFdx
1z3pDXAtYi/ra90OL6lgfp7cMte+k2QG4s7xVtKr9qmhgwf2dLgkRliKH5jZq8Ud7lEIlf4N+pnb
pGIpzKAr0yKptHvLiS9lUt8mgLXIQatWfZ1bd/kAATvDCMeKRh1IHzoLqAVPM6IHgjzN+AVw2Icl
72UrMTR/SVWEv2Tsfs19bYP4fQB8lBUrINAorcbwORymGwq8Grp2lPNmadJVCv1mnw7ils2iyNZx
ZWHVbOsi+1aFWnkXlSCpDLAjgbToKCHooJF0iwlDYhfPPHLAXUgAWm8ws/rKW3cZ1nW0htGKjhiH
DhtMXqaujHS+aa1BbHif+CNn1J8NitRrcFgxBgCayld0DTBJ8hd7slMf3I4MBYDqNB/pY9nZ2ieL
rfdiugOtfiGs2r6lfdLt67BrA8eJPbWrG5YMdvS/RihRrDkEPbR8MKKqLdbJ5D6EIv5ih+qza1fu
9cQpo2x2FRkO49DUNGva6zkM11M678Gj9J9BJ+kgJvt9Ka/teT/6sIDz5i5DqsPKwTZUwLaeq+ZT
JHUUwOD41kubeENx/gqp27jukx+sdIRQxpF9QxvJ+ijQtP4Uw185fAPBWw0Pvm2z+4TFgfbNB78D
7WuMF12YXbsuHQG9bu6S2SKvsHD0r3bbfASQf53H4qPjfas7e7hGkRwgBtjJObzjTHWjww7faRMs
a6dq8q0Fzfu7H/V3tWtfqti4KTrjckrzD5m517VxO2JXxeyOYW89ipJ9QBXEuroBsn0dTUa/xqf/
NE32rVNrd00XF+uolPvCjP5i8VXRHlt8uTZt8NOJlW+ln1572q/a+NBXfFTafMvm4HnwZ7DpToqe
mPODX2f+CgXzhVUkeRKQq/yjZp2s6kdTfPc43A6xtZLpzx5eQYQphb3BVh8VRK2bMBHrkRNHXUaP
Cdgr6RksRR1YGex6rYFPMNk5HTr+h0KTz02/T8x01/OpBrgWRPNfngPupUYs7WpBPzZbPHW7ouxv
nZnF5+sMw4HQj7Xr8G133LXr3aJ1ueGVvWc/uc4LtjyAA5sZwlSv+AywGBPtnbVw+JPhsjXHXWc0
6GZ/5NK+8xJxHxfVJgNFDkGKaVSzv/hia9eFsGicNbrBlgB6+eDfFP2yKj5nuRtgPw5yf2NaP6Vu
sk6ZyX0/xNyv6HKsanpWs7ORISd1rd14WnPtU0ZYhZFCAFx1fvWB2Hv8HBa9HnMbm+w/Rv+upovc
ZgQtOfcNCED8hhWH3RhcR1n1wNsVjQZaBfWHFL4xZAN2zZiMpFo7dIaDpbUNlKLYz+LCnsrVOAj8
0W1g1MyWnEMuZ/RL1efYpEK8Zp59pzAfYpwywo6HXfMZjub2w4y9ZG9bqrysNDvZRRP7Uq/fgpJv
b6q0490vu884P8U+XTizK2K2S0BQYSI/mCr5WMg7N06r3VDg5eib+c702itDDldmt5HCmwITATKO
zsJliayyjzba+E+j8IedE/EEMneo/XWKX6RCYzxl974/7iP+Cj4hP0A58hCxE1lPtt3vhhLEdzzB
Ys/klSTHA9LndO3p8UMjoEQjZIYjJPZ5flGBaurWlqo3/EPxpPxslSq+VKpldlshSQ7SYduT6hQi
PDP+FpvO3nXT5yqK2R4q8RBO8SZOfNC+AK7cdm/Z+aPJyKUkdFVz9AtqN5+spA+IpolXs3lrdR8a
PArwPfKg7gVSXnfNtzhYQjJUNV0biT7xfLkxmFvTfexqKV8MgIjeDvLytJ2jbhOyOZ4Se+0rJmsy
7nKwqnGud9iietw44LLCYltr+meBFzMbjSCc6gfYLLckcypw+OKp1eXz8rccmX/Cn/OQpNpX385u
3KH7qBn6r04bnhS8/pVkS7DyYYh05AmgG6KDMSuOuqD0mzzdFmNzo+fGpSYKPA2gGYkIQyVvPhhW
+zTiyhTV9zbn9aKZvKJ7eKXnDjPA+Wq04xe/V1886d5Evb5x5hLKx+hvAVZdlEn9NFbhrdXbu76K
nG3a+wWHkdImQEEXT4pg6TWy/HADE2Hi7wLLtVFaaZRz1nac5XszsTZuPK91rY+J066dKSgiag/p
7EGAjbYcCpJ1QxOcpLOv3ZDIqxjg8y6URlCzo6fHtcmnZNN3zaYTOW6GS78UX7xwvMqYK92I0D4E
S0DNiB9rbpxc+tu08i4jJA1aURPTADQUHu5mgoQ8e84Ew3Nqd2Wt468WAdFDgLanwGN1TBE8WqET
xO2vuLMucUAFgMW/ua326IfuY5QPMNCMFSoEG/H3+N3OrvAJ+iurpohjGsQOxP6dkw5jgBUXF/V8
lfpIM2fbvqTVTtr9yO7asuudL0xWIcFOmUZ+ZiJrsz/rSr+gS70xTcJMVO0COFNb150+Jm6yp7hy
S38dPD2nB3YqrDKbpq2+5pmzoZAUKHJFTBfC9CLFsPNrJHSX8XxX6fXKtT6DHNmI7ldUaZt+Lj8k
04BurodOI9n8dcHIPbLKO70Agl3Cw7bZGYeKXVWkf5hNZ0cxbGfxdcsiIDpZF2BK/Upp60ZztE9t
dwf596Gx45s24rASfVPsJwNSGbaR49xgKg/STn2qBgFDN+frMWda9lhPHt8HIWfAwdFt2i4W1kT7
5QhE7rjfKbHNpK9H05VjjHYe4Kaf4EtPTf4ji3yrvw5dm22enlWccEh9gLQTCS99dvvMZSG0Rvbi
FIzCH9hAqekh1RjnjxoEM6S+RuSEF7ZoMzMIIfz/Su2l5OqCDr1Mas1j82gkzre4lsVXX28LC2Ro
V/yKAc7EQUVszTWEfX96gHPhEvQaTVNzg1Qt3YsOpWqAXqTEGODbDTRJHQscZ5vMuBs4xIE1tRGK
rFNHSGzaYSe/oSlK2ebFXi7WbhhZGobBsNWoGw7TctaKIsVHq4i/gp+H4tniWr4U9jQ4a73vIaL6
uZmNKy9tNX1dNH0XbV3Ruxu9Cset60i9XGc2jKYNzrtbxwEqK2YqYL0Z619F40fZui907I1o3wAV
jxq4yU0zlptYskvGUWpBCgStBL8CtnyV8W9o1EbrQoYIyeiUXpXcXbZXg6mjLwOQ94QzyGXttvvo
1k4G6vI9Ho+Q798kP1tF72CElnkYB6boW2ebDUlE74WsoCAk4uKWH6YeI62vr5WpEaSOyNl9KFyX
WZMMZfaYjnX2iD7DfsLLr35ptkGWx6xLP+d0hyEKy4xeqIWxx9FCjSidVxi2UlQpVs4OzqyIy1vN
QBxn6uVuA3tqsBFIuKwY7toaOG9yUpbOxxARyiOGF+QoxTRQxzVqW2nXVB1hT2Ntsp1t65SK3hhh
QdlGzCWuKNtJbLUiAVrcWQd3Dj5s984D1kidabHvsLXEyTMbi6snOzh8rIPbpzs4f6LESB+MjsYi
e4LFG1RTW0UctViGElCCn4yDjyg/eIrU3/6ixWpE3RfXEZ42itJE/fwgVgBX0nBwKCFdKLX1dHAu
/X6h839n15gM5ffKoZsikd9Qff7X//1v+e37X+1/PZXJz6p92Uc+/Bf+6SMv+myEKp6LFG3RYKNT
+aePbPzLJhzecnF+LJbMF2ghRN2649v0tFyfnh2xm/8ukJrmvxy4+AYqBmqufFB/q0D6tsULyNxA
Ho4HBRXNsfDXCPWZPVti0uKdyU0Bsrgxneqclvdtz3W5PmQXS5EDcdCRVAfaaSKA9pgBdEAysiol
vmJhq/ju6cm14bqw+gfQ73MXi6VJUZ2REr9tR2JyY1R8NKQXkIjzum8AALsgMmBC3YzSZEMIC0uv
EQuyqepzuW0nmpEMhWSAYUxB2ez1UCInI8PURivIG39rFfOjctgnFGmF4dLFaTOAwF51ZvLlxQT8
/+rUc4VIYSl0I8C1xFFvVw5Ss7Hsc4UAyal6+dq2DsPh79bG386HE6McCZ2YoO6id1ja9DoeJv/o
4jJcSrMXAuDVORdeT2NeftUYd2UkhXWtA0H68f5VHUu8lgF5X3Rk4A4iBwCRr++mX4Nu75WLv6AD
XWLYXbHXqIVRxQ/NCsEAsN5+7XBE2fam6fxCXfs1QWyKo9Oon878luUWvugj/PNbLAsvBS0F1LOv
f0tLsYMcr4hQpmHAa0Sw60SwQ0j1OMIwvxYztGwQXDc2vxmQsrHqk8r5GqVUejS9b9bv/5wTU5o7
859fc6T/8IpWT3xLE4FNBRwhcPtNDyOdoKZWj1fvD3ViibAJ9YXrj3zc5PV9feEdeG8VjXJ5e1rE
Ck32kNet+TeT7n+cWievh7uCLoIl0XGOVBm5S2WkLE2eNG/qpdBpnY9uGu/wO/zDdP3joY4mFRkN
3uik4Bt0aJ/ryMXa5Pb1TRe1vymf+3vKIFNfIj5JFbWOWk8oTKkzsSIFNeWkTeXqzZUSvffbUwHt
DG8H6xrYVfs42BMlcmfVhDaQgCP0fVnM037I8mLP3qP9g6HwldoAB1w8bGKZKi8asOhPiaWw3DqA
ChI+Jk0MHsWDhRO1obz53Vnn8WmjsQgvlp7v8VrT9USQUCqoSZRANBtXnL851Y2b90dZptXrl5pH
I3wEFMungW/D6wuaHCSqojJIg3NN4y+nFel1Ozs+nCDqoQon5ffUHMLd+4O+neuvB11Wmhd3sR/d
pnBDtq1OaHifqDkN1IV0XABG7jtnluy3L+/yqHDQMA3RiSwbm5djVZj1LVs61DMU2oVu9NEEW114
JkL57YfBx9V4mH0+nwXjSAErDI+99WC3AbVNYyfa2t3RvbegHRTcRkOzb9+/gyceG/LIRfhKEO9i
fXt9VTbm+Bi3FbW+tllKcnOl1qE7UiOmhnjZkASy8cOoOrMQnnhuKDOXm4jJDojx0cLhVnEk/CLu
A0KB7DUpH8VlXsku8FJDnrnAEzcU6SEyQpoWRLt7Rzc0jht84OPABer9cFfZsoeSjyuhqimyWrGP
/uj9O3riU8tXFv4lCa/IGg376OKWsM7RbBIZZDrtSrPtcM2aToMNLFfIxUJoqSCDKml/qyEoFmvc
mt0H31DNh8RvvOHMQrOMdvResu9dtmqIAOCYHK2cSUe6ZJF3iPQWTwJJO7lRboyuIx0kLqPmYwvs
zAVL4GBLTlMjtc7cjhMTjHWZNRvjGjdksVu+fG2GEhQQYR8y6P0u3IpSq4NcIVbiWPmtT/143/Sq
O3PNb6YXFWG2EOay7qGYWMAsL8fEHGTMXUf8pmmQu9MOCU1YchMQHJV//e7DZijUjwtqGxc1tOzX
Q9WdwILccuwFrSzzoHDN8MKjZ7WXpGfpdBCURWBemG7mqbXctRnG7t5TVn/p5qpJgvd/zYnrFjqP
2QdHw9UfdNsvlkOQitimTLxBXSHtlau5zUc7N+Cb2VV65qPy5rVy4Elw4OHgtEzzg8DoxVBziZFE
s4suqPUq3sgkRSSnReNTGFMsiabe+/z+pb1ZfRmPzG2E3CjM6IEfvcaORg+eLKE+kLHv/8g4pm99
sDf790c5VrYLLF8CoDhyVoOjBzr6148zHcIQrZ7isuosvDLaBRZTZaSJd1pi0puypNxkY98umop4
C++RsOJsTC5JwOnuAX1FBHD1kUUZpks27/+2U3fAthZrKVpofKVH3zoHXhlVIiTEti503Hli3M5V
Hp/ZPS4X+Gq5cFD20Do6DIGVcZliL55r0odalNtwClBt1jFpZuRJkvUZhUHd9OaFoLt707KkBibt
1x18aKJq379OY7mQNz9BLAYD2jdgII5WDGL+yH6EnBpEcWZu0PiHQROWFT0E077q4UCSDBSTCYzV
y31ijvr3rYI+62VtFpizNHY1MsYzn+WTt8XG9kDgFpvQ4xUFC6PpZmXPm0XSJC2VWuesMCm9oxWH
RmYHxHHcUWyUW7PETjURwROeWdTeLKQ8GaRXGMbBYpAZsMyPF09G5h7eTHeZmiCO7mruxsrJJpJy
UWj/mjVvZI7OxpnXfEkmOHoYiDN1hIJ44mmwH2u8nV4ftagiEj10xbMlb8uqQ/OnBeBuVo7Q1obl
7IUTrcd4wvy9pa64F+7PAe9Yq6DZ07kFQ34G8H3iN9GppsaCEczlHH30JsS+Mca6pPFhS9Ff0+w2
b9vaaO5nbH2Bls604ya3/v7+tHy74DEloZGwl8CX5B5vWaamVL3nVHpQAsy7mn5lQHLHutjwaSt+
95O5WGogaAu+mwjM7eX6XzzpQlklmq9sDlDjyg8IgYkoLcvyIaN3uwtz6Pkzht4zQvO3M3wZlCoZ
JQ++H8fWIcOCENTQzgkS4HlBbJbpJa3RdpdPNc7CovSSXUjjQ6xyv59uO7Oe9+/f4LcfL8a12DDx
YaG4fVyhoJNlozpNllzFPlxjyIyuQrdqvygiy84M9XYpBc3GjgTEzHKHj4todVov+7EZyFRuhz+L
Mkw+Eej25Xevx9IB1Ti8frYQgB5eP0XYCVEUeQyi9F4+NIZdbzRidH5kku7W+0O9nZsMxSlggc3p
Oru810OpCbcmkZNTYPQy3zutVeO/MBLW7JZWCFmDvvfbH6PlC6mTTbJ8Kzz3eESuC3El8EnAuPpO
yEa7MdVgn1ny3j6nZZTDcQvDD5vqo+vSIwkUMedF1zJs6Sm6mTktsu37d+/kKOyPyf+hJIX58PUo
cMoS4kLxjORQobZFmzpXwKHHM3PuxDMy+HrgUsTMgYx2+fMXLzWkdroILkYOZY7mvqoaZ08+T/PR
suI4MDA6nbl3b18nnG/Uo6kwwhcxj1MQxqxPwaoxXkHW86VIlwxlCZOGjGF4GWc+j6cuzsNutzwl
ttvHxqM276g6tyigtJAAu5TecUqwlK6n98ye8sxsP/G8OFdxklhWquXb9PpOwt6WTjPB3W8AzXJm
wvjbkSe6e39WnLh/y7tkAJ+y6DXoRxvOCgFpTJh9HwAxIFw5sdjsiC8dS9LFnwxEB4LzKQXa40mu
9fgmjVpAd+2JoGtUGa2hI8zX4dz//orEbBACmoyJX2ppn7ycgppXDIkX6n2g+0Z9T7qW2GiuVj+M
IJ3OPCNzuT2vN3FLbfs/Y5mvx5qt2Iw8l2N3U7vR9YCySZKxPidEV5ZG+IEkn8EhisQwWtq7ci7Z
RtVjd9GULhs/MQHaoIUr4F11doWXf1ImBMLSgIiDjUiO5aPSyvoviV2fTMQlNTko5ipzg/efzaHc
cnwZmJJ5fUy2QWBGXl+GJuM0HrRqALsb6Rtkw+0Nlrfu8wTBCE9p4W9cQr4QB5MWcG22SUieqlX/
wVRcbiZ8Lo/qGQkYr55bP3GgnUApow9CwxURac6py+kvKB/ZZ4Y68SIv+zx2OoCQ2FodzfqJIB4M
jGoImrzJbko0xkgOI62+lqjDV3UsmnP265Mj0lLAhoI18Q28xS7x8A5ZNxA80I77RDj9TvoRUssI
dfuNyOr4/v1nemL5gLq2eCnYJNGvO14+5tbjgU8qiP2KsHJ/4a+ZTnpm5py4LCyRdJAwcrAJ8Jc/
f7HcdzncoUHhKm/SWg9SlfeXTZbK3awn8k5r5/7MeKdmKgs+XmfKq2Dxjvc0ZOylZLx1YwBiY1hF
MD8QVJlIv9O0ekTqoX0rBMatgNKtIrrA9797PZugM++9ceq6aT0iOmR3zj5uufsvrhtSIoEmchyD
CSESyfFW3F+PVh7fidIbriBKQ990kEB06aiv6bDDiNVMCeIbW1tkuM3es6LiJgIgR023i7ec1fsz
x4cTK/vSetI5QMCjgNb0+idOHFWQumgqqL0p0VewO8YduDfjHvSk+vH7k43Jzdu78KDwyL4ey1eR
phOACKyDaO9NXNVERo52tP2DUXhvPfp64BuOv4hK872ZXKaRonEd7vI2rS5rf4jPTLHlxThaC1kI
QRdw6MJw6x/dtwRVi6qFr0ivnUrCIPC+runKowBPXTVeOHIoPiI8CwHfpoN/pi7x9sxHWWKhQywv
J+Ljo/dpTGxrzCtuJAUKyOV1UlznkUyRfBEVoHJErL1RW9/fv68nZwoZQQtYCtvToip4OZkJBbVJ
fanQn3XZs0Sjv9Z1BHmRPxeb90daXos39/bFSEeX11KdTHXCzINyKDFoooG+iedcndmmnb4enFu0
nCHdHX/NCtMqqfNKrseGyyRRJwL66OYBk0iuf/6DK8IlQ9WCJi8u/tf3Ls3CHjYT61GmMmM7LdI5
2er1mSs6dd+WkidCoKXSfrzxbNyRtd5ux8BSqt8YU0xMfD2e83ufWtRejnL0ycgMvW0MgfOk4Aj2
0Ff2EIwhuJp68t19HRko/d6/eW97CLRHxFJiZeL53MCju6cMa9LTCMRuuQQcRpaHt0crW3U5RIX3
rKRvXI7Ck5/HWs+fzAzldtj1yZVVTJ5z5rU//VtcyAW8B3QRj2mnAxosX7NaFUymkbNmE+MBC/N5
BJ4H6bT8NQhi4HpE4EnXwncek2g7ef+ANf7HVvPJB02xx2dvAkLFPTpNp30Y6+M8qgCOUr2zBwPS
V9MWZw5pJ+h9bPbpYQJqER5V7aP7DvnIQ6bKLW9l5F7NRZR9ILvEvOVbCaPcDJ3uMgERvUmnrPyu
eUTShIbrfTYpyX3D0WGc20efemNf/p6j/adVZ67C364CL/RIbJXcAPoR9aYyoRS/P+dO3WHLZ2mn
xG4iUji6w1nGtoJWBhycSXQrFVoIi2vCTN4f5dRHhI/CUlPktGj7R3tZ2StvsFWsgpQ9d79KUPxZ
K/Axwvxg6RkCb+IesC5NLZUmEaZVduZYfOoq6dOAA+Ssyunu6FWm5xq5c2SroML+edkMqQTGW8iP
71/lqcfGEgvBhsMWAjP/9eInM68u7RDEjN+Xxp7SjTSQ1Gbe/UTkxXDmlp4cDOEbx32x5AMcXdKA
E7NVNC2CmaLddvaAnVexa+5jz1Rn7t6J/ggrAPIv6nT8D8fx6wszmzjDhUsxRoopJqTejpIAyID2
uBDYr4xqxMs0pkOLfayMf9iZP8araEC0s587Q3u2KvYpG3801LbsS0ucuROnNglMlUXo4FKrX5IH
X32vswbF/6Araiy62BVQlDG1de797HnFzqkwKxIMYz++/6xPfRyW7S4UYniQB+r0y0HJb0vMrGCp
nqo82SRxi7+xSte9Y38xOu3T+4Odmr4uN57uCJt9yNivr9CseqxpE6sAfWzzUjRet9JTuz/zVT11
SdxA1kGT/3eso5d0KmMFBZPDS1nF3XNB8stjWHXR2oni5nI09OFPrkrA56a3gXPsGIc7GBmmVxLq
AzE6+CDK4n7uBvnw/q07tfK4DhmMNE8gnVlHkyNBYs6ZgzZJ0+kQG1Kj0EDFZDmtDNl9DTXL36Sh
IB5HV8af3E/UHAQpEybCDX391GhUDmmFVioQEW4wsG7xZVODNtkUToZft9CL7On9iz05T2hmOpRm
UZwdc0qbimQ+F0lOoJTvBxgnrUAjwmb7/iinVh6uCEXhkqpJOfj1dSWxND2VGGMQov2/Fe3okxY2
dXsdD/yZlefU0/PQf7HOUSpDaPt6qFxaDgL1DGNJJNQtKTvWU+iSVzDKSCMawjH3BNWpz6UZij+4
lZSe9aU8zPbDOnrlat1t6RSDRS3EmHxKqlqsiwIk3/u38tQDo7ZDXY5jIoEyR6/cjKk/GXLBwtrC
zCHFvRArZVb+n3z/PDIb6GQu2kv/aCrWbGZKB3gjXuPR2PjKny6cqW6CP7ma/4yyTJwXVYAoqpxc
RIyiO52xwWecb4zZl39wJqRFzN4fvRSP5ujJNBHzXlrUGogHVzc91MZ4o2Ber6TuSwfwUKERi5Gr
M4qik6UWn80DQy8IleO5SMgJXi2D44DqLXzUdtm492E3tU+s+c4uHMZh3yK4vZirdLhTfsxheW6+
vn+HT+7KfTaUVLGom1HOen2LrZlUMmPk3Stn2BaIeMb94Oj1t7QNk4tpLq2fujmLL6Xpt+sxb/Ge
RGln30c5ySPv/5RTU/flLzlaWNPScWpChziDOXWPVTI2t6kvmzMP+8QoKPT55FG2oZFyvHEDHAJM
2K44DM0D2QRDJGZMNnltnHm6J8bhhMFZh+0Ue53jNntdGGZdtJ0R2HFbXI9pNVxIemln7tmJnQot
dQIMFjEhjcijF4RUx0bagigSy9OwOQ3O9ANEcHkhUUPRco1IgjdRl1y8/6ROrNeIgqixIuFfBFJH
o8pYxlkcRUbgG71+X3Bs3LilnB5cTOl/MBIlQDbY9Lt4YK9np+cbc5Tjjw9U601XDQgu6GG4VBMc
72e+DCceGLoggKFL69pDo/l6qESltQoTz6DiCEpgdB2FNSkOg/cvaFlLjgo0S6AXchKH6hM1sNej
eNIOJaxrAw6bi27Ld1rCAVuZzxd6P2QRFcsyK89c2and9qtBj44RTtbGDiE5ZoCDuaeyEcfmxWDh
Kp6TxbhaFVZ5IXpVbCzNbbFFeKNx4YeO9clMtCsPi3OVAJAhd6j98f7dOHnPqW9zNyhu47d5fTd6
0SNpo7wcUKdorqZiygMKE93vv/IebNZFvch+/Q1vSJXDnFaUu4NRcHV5lkcbmaryzJPl6Pfm2XJU
OEAmF/EBh9LXV6O7vfK1lgJ0qc2u2rngaD7PWEpJc/0iJlx/uSezC/uAGIbSEz9WB/Bwa8Q+euo+
LG8jjdbUuoO+o8E6MDr7sU+kFt2x0pQ3Yz9jPOzlAB1gILFEv2wAc3eryRs9Zx+JBYicHODITgQv
fVvhyfsags6WK7yBlQ0XegJiFsbjRJRoD3N86lozui4O+GV+AyhmdcAyg8yesosiRJsWuCwicp0c
MM76AelsmKQ69QfQ8yi91t8YKgcAbRxg0P7ChZ7sen5S1ZxS4yxnxh/hegNEGiwVbbwDVjo7IKYT
zCpYF+MMo7JxwFCbyqV6qR/w1MDdCjOAlVR9kQeAdWmLpNy2B7B1XKe2u5EDsqVVa7bAr3MyUzGD
HqDYXawAZA8qdS/SAzbb+xuhfcBpZxWNv6tWtHkUoISKovVg1c5DOGIUCqyxU1g9D4BuvO9jtrYT
02w+LX4eeC1pw00yMscMMq+dP5i2mmAC5uMsSITUNfj6fbIkZNBfAUiYmMmzSQUIhxXYkpuq0erP
tt0S1WGSGFEfsiPUIUciXyIlSupJGaaBJWlCG9gWAXUggKK2QrIo0kMuBdoCMirsQ15FbvaRiwez
bT+2dmJ1gUFKDl7uji79Rd47WbouwtC9Th0XRpAVzuZ40SYgScyoIJ2js0lxIO0iBvcTm3GzJNOk
OF47k3xXMnvy5ppczsLEwt7KxTfdN1e+CBEtZmAJY2oSSx4aaTRusxs8ve7vTLfUPoX1MHwG1thn
EMSNnIA0spm/T0zeb45XqjtpYFH1irmgp68rc8WxSV9Mp6l61K0C/EhqSUXQBjCCFcIlo1sbUdV1
RCGPxQhCwIu8W71rfW2niDQdv/Se19mrFBIW7tKug6iuurxIg3zQxa+xtEgt03QBJlmT2q8qoQ4G
fQQTEFiGksmrwxz7yJoMkGIu5+LZLqDcrMqICtaaUm38lcRpby+SpPiramVyr4xxSO9C7PrP5Aal
HTomyzBXKo5jPfAsEUomT4H8ufA7zNUqgriyL9ypJZfNnpJnItVkhvxEhdX9aM5aFng9bbX17Cfy
J+xs4uCynFSoVejWw9cuiVW9ayCcZRs3jeznWMvVcGGYTmiu6c2JuywefZvu8RhvY0RK2qbL/bld
xdYEoGgoiwKkVeYT9OlKN4/Wpjb7d1mUa3jGQ35Igt+L/FIeWr7S/Mn4KTk33ZKJNnwH+KJpcMHs
hEQ0L7OeEywSZNu69ayYAimx4iPCHrlBgGZ4ex8Puh4kvse+rfSBC63bdk7uTV7raN1E6HzWQ4h/
Yw0joNRgk5Fa51uJRQxhXQpjI2VPcq50TCgQ+QjHeWVGKeTGXjPpyo9x0gMy1EkcCJRnD+mNY2qK
oJlZ+g7I/Fj2/P6BkIemFbEMOAeVn02lgyTsh6JKLyZf8nYSbO6RFdsOYbaTyunhJpm4qAO6JVhz
kjIk3ZliY/lhHD0CbWLVmFAcZrzvMBuVQURjlijyT1qIASHC5om1h/rKCusDeB+7ytTF6MgJ8kUT
OvNlMbSlkQYF+BGE1L3dukVG4I4WGu13tIflqH3QAVw78O90gEz5UzVmHqzPfImsjNf/p2wwL3pI
zwIywcpbCpL+g82q9EgiMvHFAwjXjZM4+WUKagIkhkpYWEB9ycY1n6bYSPljKK9PsLtqZlReaefg
uW9UtoR+kf2BvhaAN6zB40JshGJ0AMBiBakTPXC7oDsY4QSsTM8DgoTYf5ayIXI7+8kHCmt7qrlw
cKg3+RaLTd23T4ctxW/BHv+XeqAdihX/Mzn7y1/FX+Urx/Py7//jeLbwNdOpQw25FK4OevS/Hc+W
8S961+xXEKUcWJH8nX/n4P3b4WyY/2IHztNFWbQkyZi/Q4A0naWe83ITjPRksdEcdvWce98UD7CO
2okNRq7ytVi7INhU1vdzZpEOXkedD1ggz8cCOUzUtFpyTXW4sC8o7c137switneg22QrRKBac2GK
sqH+n84dhhCzYJfnEspGzMVAW7mJo+mZL5H7xauyGZBamFXPnsCxuuoVTosamEGluWrd84nxwJyI
xd0fSs8awBBJTuSw9zKi656zmDiVJ8OJ4A1GeROLep2QjaX9yvLeKuTaGmIDU47OOpWxgmvpovJH
64/BWI9I51orojazay9MIdo0bRlfd3qvqZtcJRAs5lw3oYrkU1qsbDF77b2tJ4615+McE3M+zRIO
Xj2BPP7mdTpNMS92RCRXpZt4JNa5WgYi181svgmYDNjdpwp32XXcdx1gvBCtCNpH1dvf2AZ6+mPo
JzayiUyKGU5cYica1MVUplXxqRReM3ydxnaUT+AyR2Ndy7EA2UA2RbFsFDIzDXwfAWqxdidHTLdz
DhDugz+H/tcRhUK9D8dqiG9GvLZOvlK0N1IZCDJZQhtDB+IVc83mewm6QNW6xF4gLITuE0bkuW6l
+Dsdo1Is6TBC0lpGxQPfpdQinjV03WoG8WzOeFCHX6SNEoO3IbWnN62AbUUcP2kK/y8lkzTu/CGI
RIEQbDXY/4+989qNJMnS9KsU+mr3wguuBbCzwLiHh2JQi2TyxkHpWmtf7MPMs8yL7efMqm5GkM3Y
6rsBBt1gVpLJMBdmx46d84tmUBq8ckF2oSFFbI6f5S7pEKApogylmbRpcHqPdLMK31DEFORrDjvZ
agqNKkCGyopvPbFoHsEYRajnJKj2WFnjCYjKRclJmbRFtMFDpUpPDSreKGRkhnYPAaNS1vT49WKb
9ankr+sAz1cnn1T2/9ZKLnsP4dxGtcrLom3Rs9CDPER1uNelS3yHmk0jd71bmml7Kxe9dd/gMPiE
xNi5XBXGD9GP0HTWY0W9zJUqfZbJi0pHVVoVlhhI4Xv0loAIDZGa3BfiIF6XPmyLrCusnxy4OGj6
ZGsLrZDI7kvNyklb2mzZh8K1UnQTB4w8ORnDRG9sddSah14bissk6NUHWa0Q5pORIfGQ/wxRzUsm
ZWn26JQ1Qp/ihySHJ3EmCstZ/0TJimzDkQN8TI0AlDkoKO+k2hsY+9xFokTDUUW86ZIGqa9W1nc6
Ns1OqsrVlW9mV917qpyowxu6YNXJOOayi7i46rA4YleNOCdc12mNcZI1aBHSM3I5S4XFWD27SRaL
+omRJ0rgxI0XxdtSCw3rJAwlS1mYVd+Yy87y6vgsEaUhchW9CNJ75kHUv8xcMMtJayzIzrouTUqQ
Dr6g//SjeuT1jgP6p6i/aegNBZOXUTuD6n82DV49Obhlh8a5JTSGjvhrXyIfO8XBW0xyhm+jpxdX
nd5ZF8MQVk+mFDeGHWADFTjm0MgNnxTmt5YANBVdLM4AKLM0HZPJSrPMrcROEl05brCtx40ykmGs
NEHj5JGEtrToi/J9L3UVvDxJKStb7gt1ZJVHsbEM1DzMHtMas81trPZ5tBaKyZfcRDdQwkoniJS5
PVh90P1Q9NIcVn7c5bKDT3QU7MpibgZ6Q1VPjV15pZ68Gn0mRxdqURbFslHyqhLXU1mN07Wl0K1y
rLKUk5Mqa1KeTg1JwUe3sSO5/7DDXfzaMj56dx5WU2AIg2zAeldWLeADh+Bkg7ozJAcVo2otx1m8
C+ITvVU8uxK6dptn4stfHo5NEBQWlrKw9A7bsUZjKiEON4adREL4YyhV5URILPmkaq38TBlH9Ujh
Yi5/fNwnSagAJitI+WIqz8590Kzwpz4S0ZE3bMNCSitp/EcKHIWtd9LZqCM5JXfpkREPK3vvI0LR
YXpTKvnkFuSHvoKmDyNC4sWL2eC0S7/NcioxPqaX8OXNAZKgtQ3eTD9E+GlqVnd00gybvQYRq7jv
sV6T2xsDXfSlL0XhrVH3nOm+f4Vf3SBuu8iezKBCeq37NRqsx/1p1FrDpqzarQREpl25iMtlXST1
6vuhDstBIIkoL3P6s8B/01Y46GoZvp95hHjcITu/PQkxeSKq1t36+1EOl8A8Cp1qUFj8wUo4KChm
OG4hW5Qy55MueIqrWADPm2ZuMybdeaoJ3vJfGM9ABIA2K/ZA78DNDy2ZCKe10YxKz7YMiCKBSkWr
pSd63ylRjlq/4af/wmPkGcIOhRYLvfzgBlGdA5dktNwgmuGBkxkA3KBVVs1frEXOD5JpATSaQALS
7GBmaBzsJ0PB+nRCfvGpCPrxSaqCYzTqz7N+9lSCIWWBkdHRJNmffxMU8kSnAjbLSSlrOFkhRkJJ
dlXrSIaVRVyfYgufXX3/zj51muZ7A+8ID5OWHe34g8pk0meWSRT2bBnVcqeZLV/pFqOTqBpT5GLK
Hq4IB0hS56VVIlRW4C1RgB64+/46Pi8+4EAzKIrcn/RHP3jEVpIbkVKj3uxn/g8TYNqOdBohQHOs
Nt+P9Hnt0SwguEDNouwLTGf/MZvkRmEuIcna+Jl1o02etJzq8Vg//vP90NqZrUnB1AMaPCzmZ3j8
dIiRerZusefVllwvAhb9DuH34kjc+uKGUDCiC8+TY9EdklmJWVR/9MyzNUq5JxjjvATYgR9Z21/c
D8zQWeIKVNOM0d1/aomuiQ0murg4CB4HHF9FJK7xYCTLcdKMf/2OsDBiLtKrRlTgEAKEuqDe+aAW
Z4z5vSBiZD75cXhkHnx1R5w1aVYxB+i8H9xRoZWKEKq9ZU+Ep8BGn6+JT+IuQ9A8y+EfL/7ytNPh
ss8Q0hlKerhh6yNS5yxCy471GlfiCgovMOPE/X6UzzGEuIF8GTAQFjUuCvuvKWwnYQZlmBj9YixC
H57UWw6M+EaVh35bWRbWCKNeomb+L4xLniXOkZ9mzcHDbIZOqnA1YXr0qXqTFKPkZAl6vFmlNc8j
cJ5rIafY//2gX0x8Hf4DtDomP6DRg5ihhtZoCLVl2U0IMBz9alF5kindHnlzX00UoPVzQ9OiVSQf
3FtCXEayBdFQXUD3FpbOC1lZvoqswTtyQ1+OxCuZWUCIKxwy47tIrEb8qy07F6X6J8fpqrDVqYYX
hhzlMTDmfNn7GST7JoUQbNNEouEnuLvuV62kUwTNvWQlz4Jys40fxqP1ihLGEerv51dFn3u29QDH
AlXwkF8UGXnlTUJGxbXvREccPHRatdw68vw+VRxnCxKZxJg7AsFDfXp/+gdBMSRBZpj26E29t2j1
HtnpdpTbcaELeWahiW7yTKPOCO4FXHaQlRTR7bdnF99iObI8tFk/Q8Va18/EY1SvLx/CHG4gIc1a
HgdXp3HS9GqFuzYKvXRwAhaXo+4dE4f5HAJmT3BwN8RN5uV7he1DFmbSqg6wHTXtoI6FXQ6L9sIX
6R1JZl1cj0ZT3ofUa4+Q+D/fGpwthDqAaoFp5v72H3wvGF6LjoNp1zzWFTbG6aK2kmD1/YKf87m9
KQsWhUFEMKgoCuFBtz+KytG3ifpWtysJWWAnTGKKUKGcluWiwqpDOAvKCHE7DRolCqhKEb9+P/6n
JQPVFVAkcRzE24zM2R/fmOowbfSC8ZFU3bU+sBhbraRhjWVtTHO8CY+RNuZPPLhj4JH4bMKnEIHa
HcSe1vKKMCDM26URqNmt6uXeZJNN++pmkqLeOnJi+PQa6YPrJEXwAd7BmfL+DcoFhjkq1C9banp5
YXlAemCMHEvbP83QeRQiKhs8rDVApvujJFXfmfD8NPrtcY1eTy6ttFitHSmXJQezhuKl9LTuWGw4
rCzPnENA4cQ8zopILByMmk2NR38cQeTYwn8hk4b7UJfuMss4M4P6Rku7J9ULHNXoboJcP8q2mJ/c
/osE5wOOEbIFB2ngMfv33DRT00tjgqVaBwPcDAZ/k+Kd5sSTNlz0NLuu9TDy7Vyu04uybvuVQOd6
3TpaX6ov38/ig5dMVgqMeL4WDrqIQB7CnCIpz2jiTSmmYRlGFQ3aSBTEj6EpvxpFR/F0ToBnW6eD
G05if5yKEOMfbShHB/U5ZNumWDryVudk/cNjRYuAYguvE81JSQeccxARwkwGhy33lWNNeDkvMb2z
HpHxDyvXzBSvXzfYLeTY02F4txwTryuWelebx5ByB6t0vgp4WnP2Q62ClHKe8B9Crib7hRlM+GIr
kS9csYmgep8r+iAvBdQFmr+WuDIa2xwAbTCW8OE/8R91qmWQF/XGaXw6EjEvANOVOGpTWzd68xjL
9B2Ntv+IZ8r9u/0lSDJOM/s3N0iTV4VS0TlQEQSgIlJnZTh9V7XRrzqMWJot5n2WvKgl9FJugGTI
SLpnFOlXupXg4qdWFi1tSHVdpz9WImSWhdrVTbkwZF+66fQ8DSrbLAZLvwzMUW+3kB3FhzGRK9GN
YqmwlijvITZrNxQU8nsvEtXo8X1F/Hdj8G+QNT4Eh09ecTfha1U9/vby+lv2+BK+/vY//Hb+xv/8
2Ct8/4hfvUJM4pBr4lRLdjGfBecz069eoaL+jqwAwQRAA9kHINS/9woV6XdOIygPYEprzsc5Au+f
9nHvHUYTnQCOREwxXHv/9//a42vVB3//WPE13tfZh6kqkxZwTRTW2CyZs4cSnknXgwjQAIajT7qJ
wl1ZKWd+kT/lhYxzkZwQH8ILcoPb1jO3FDK28EpOi8hO1PgE8p2OS5D40yhw4xR0cBLK8OrTvxhT
f6c6mNZNi9zE5BHTy0Z+oFE/OmqYY9YzJoVD17+ijlDvMg3PH3QJHFktH2V1Jcvr6NqKzvHEqMAn
qPZYLD3T1XFa3VoFWOyVZm5L8+K8oZ9iGEj4O0Gwg9PSrkrVTRVgIq7XOLKE64otNMsxsu3awBqB
LgYONvZQuKKKGcaFFV/ilBHmV150AsSrzB3NW8y90JiS7UqOz3BZsNRNcp1cRwswMABV3spbRbwq
TzXRxmyPr0rMpjztkmWy1H4IHtaNdvpgjqvimpIy+IQbQXLQYy7xmwlfA+kqu8bq6KZMznLhjt4D
WJDJBjPlY8GZO5OdyMVpGa1EbCinyKmFYYUpCO59vR2k02KTDDuodmu9vcwFQG7LssWZT7KTLHHg
F9vSConKRkb3yWnvx2fhQXgYn8X3P8X3P+evwWPz9utr8Cg/N2/y85//696iR1rDK/W5e1OfNaKR
3QsykWs86+qlNy6tVRnvZGzXVAvXF/wtlBZC2DYp8JrF4WApUhuQ85+ljBg0OsK2fJ88qorTtYkd
38DtvxrETdzgdrSyJSffBJOLEWDvr6wKats5qouStuyDBegZPT+vMO2czkG+wELjswzMyTtEh+00
PzertUGHZaJlZ6cobtmZtgwEFwbOz8ExO7Dmia2MzrQt+W3+jK8HZ6js1rKth85Rz+3K5d+Zj7nq
4sljPKzSah0VdP3OtQKfm9FVxJXfOobh6MMS45TxgvsMPKcEdtgscHjrbfVmvAiePHFp1RcpnmfZ
dpDX2YmHGO46aHFvqWdB1ytfePbr81TfyZukXforfj0P7obhalAetGx7oYvLSLhnqvoq4R0tQmyV
Fkg9OGwTjjnmS4S+kFxDH2Z2IOo2cQyjyQnVk0qrbGW4CNq10q3EyTGNRSm4GTeca0vDbspTIDGO
gMWXU/grzTtVvNNih6HEsMT0o9mZlw8adRsLsHPgWHjEbhG79XMWtTPKN7VwUeORms41v2oRiRe0
A/u34CY8O10sF2ayNd+W5bDIhbP+8VSwtdCmSmM5mepM0xJTQ2xTO9Wpz1DnwMJ7ci1lV4FDuBHO
u8DlE+XR1Xy3Ht0B+7PZuE/exembF/4A72THI9DZXe+o+BgCZaxpjiNxtZKxzlIFzdYQeUPeHCul
zKlCEaabsLaCkwT/SSl8wgcDc6ttFe3iZpf5rV3EO4sDrEf7lGuzGre4EB9JZ0Ngg3cWVlZXafkW
gzryRydNBtcgEbmayBWCAk0WPApMAsy5rG6jWlxnL2F+gocd4jadgzPEbKHkADLl7+bLOVgGLo03
GtnDBlcmhbKwIxkPsTc6gfFq9cKPJlom2jopNqNyMuuUJIVt+jeB9EM1Ne50lYnLOLvLxDsxcQuk
Gc7MRzmiGRfgBwV8bNr2yYkyG7CZLkd1O1u2yYU43gADUItl5+/aU+NHTzyU7PwyvbREiFP2ONu/
zf+Rnben9en7t/ner5+IhFfcszJ7mgMatg2//q/VTv2an6IMU/cbAuN0Mv0YsSzy7ZjuM0X9BVI/
2HJclOqZ5jnS+MS0h3IsDPjvpLSnz7QRL2H5hyC6aIqHLWuqRGAC50gBZEciYis4LUj9jEpwfH/j
FwLnQjxKsk0NDBDCMQ7eWGCOWw9bqmJTabep6/Vuby5iGmrR1OK84+n32JnWtPnpA/NUM0po2Ach
BqCB7c2eMDhn5AVePpMlO2abd3ZlrXKs0VqbxrZV3Ce9voRrBmDSKLARs61HfRc9tbhsx7Wj4nqS
n+n+Xc6e6FFZz9bkioYBbm05nRV4QKsOxkCDfJ+hHt5wPPA7gcbu4IYmawfogilP7hjLFw3+WClQ
C6F8pFblZluNRRs2P1RtcAsoblajLWVjcqPcWyLn8OZriVNEhFjKKlGbY1/aL2L51pPiJ3bzn1FC
k3YQBlsFvAL0Z1HNxAG0b7wW1xR1tKfpUsxpy/ud41uKbWLR3arSps50V0iKk9mJSRvNhSKgjZpX
bt+/9f7OrH/EQr/Sday+QjGALnIhKEg4BpIa2nS3F+oYXoZaproCjnVDONHIhIJuSzWeWtZ5OlxL
/mAjeOvGsgoStEQT06CtWmBG3XfTUqC3JQwPmtSdxZG0w/Pm3EiGO/ylX+RM3fnqeZD9C1nqfzWv
YogZM9b9n0PT/j2ZvTleXpPfVnnyn/+xh1L745f/nnvS3qBZhZL+XNb+I+/UfqdeQc1ZoZRAafZj
3qn8TrNaJ02lIEiZ3+SE+mfeiSsHwmUkskhvaX8l5+QwuX8CJeckmEEhgDmEKp56KLgfFiXupGjK
O6VnTXaZ6iquulC+EQzddGayjHCknQzpB3YIF5X6CrGrdcfcOKUgq7p5U59oqb5OIaHjh3AuCPo2
79QzShknZh/foY96JgbTbTfoA7ugsU2oDHRVvZZiXP0y+WkU/W2lile5CmFJiDFJh338kgIJSNGC
s3HH1E2Mauw67VdJgpdYHkVPRhzrr0Cx6xkuJUu3Q2a1K00rQZFywNt2ptE4GMQrmyGgeYzpWHvX
xCVKO3IyPIijh1kU9nKOAHbtEgP7p7h+9OMiP0cshcSi0J8LMRxwfcWqfqzqdOtbfbfMADCfA4sN
1mpU00LEwZ1cs/HNDSiwBIXqSr/CX/faF7X8GazzjO2GIiXIonrWRK22BK2Toc0LNwbN2BLfrzgz
tbWYGT/KlCg4tpbpRCo7WWom+LJqFRAVsbgAYr9RoiG1vaiMV0ZbXRfwlnA4rCGPJ55b5fwbzrLb
OK39SystNk2J/0dKVKWr4Hh5vLK6lHy9PYnS3AE+tJlx10Z8UvfxiRllG1OpnCq9q5tmk5sKkLqM
Y39um9p0FoalXYzkWpEX3I1+xz/IzwKV3caqGs4dRf2k+cYyk9sLXv3PoZjcvvAdybwHEbicrNIO
1WwzJauaVEgwro3UcqiiI2eOpy33pILtiSx9JwUCgkxDe5GVY/azwL2ZlLEzmhrvVb94rpVJW0Qa
GaqkFvVGkrP4TpkhRUnmnaHAsKmmpFoOmfgwILl2OxveYeUlrgcvis4R6VKEfKt50avanWCguGSx
LY2IlrAgTzFtVO26A0fEBH6u4jq5ILXR1nUbbiPUGmOPS0zLToDJSO9J6cZlLKHHgO3tC/NAcCYD
iz0uKwaA7RUnaZKcJ54BXE7m1FOX2m6o5HSjqCPILhHnSKOsQWg0/rk6TZntxwH+bFZ/T83bcP67
KtCMm5d/+xuKg9jrzEL8/zww37Tp02+nj2Ne/Tb+dvoK8PdjUeAfn/AHilj7nZou7LW5hz83ATjk
/4rQGjUDEA1zvYrCGKIChOE/UMT4Js1FfLAbkC3hCs58+T8i9PwjBQkCtPm5Tpqm+l+J0nNp90Nd
AL4V1PEZ6IASF/T8dwzEh/qcJKcsJQ2SgIGfXNxiJ9vnwX2kxE9pG1QrC5brEkrLh8d18evjP5Yj
pIOq4Puo4DjU9w4zhmoHtUm+Eeo4GGoLqcD6uME3g5ICePwxTLedGp6NVU5uqSurKE0uoGMaTp1y
+Iqr4DYiIi/Yc/BgzCJ1+dfn9X+1POKP+fZtMevfn9rfTtuarIpdNNyb6fze3+cpynGkChDTwWWg
BvxhngKpoxlKWQmXCppZ/5in2u9o62IwoLw3P96ptH/OU37Ex6Ahy3bFmgI+c1Cx+q6CdVjAmj1o
aG7RvYMtSM38UPNWwAKxnxV8EZDwt8pIdj1GHoakCpLF7NSuFkSx22vBtYX9nzDp/boDqgOEOl6q
WHcutUka14Ovb7KJmV5rZv7fMfGPmUI/FhkvhRa1SXfIRKPp27z1/1y51+7Vnbv4v7/9eK2b1yr7
7Rr07t7k+/Ij/57NgnYVFQLfbDkAuODPeUiNlfknzQGT0w9SDR8qqcrvpMQWegT8FqX4uf/4j4wW
YA55MPDT90iq/pV5+As++iFifvUsPnY08AtRKhyfJcdPkVisNG3tS3rgIk0xrcMmhJjVd8EKlbJT
LREuI7W747S2aH2OZZoabUUFI+WqzVbIiZ9BXrYNGtCtVZ/FZZ08mObgOZ2A+XtK/9uWZR/O8aD/
UBCmsMMEacFRImc1q1E9F2ML6YFweks0/yeEvWw54j+5ExKPMzEqbGKSXvUF590UGsZl24xQC7tc
3RQSRVmr4fQ3QudFoSQAJWiFHKi7vCqvKpkUORgkKA5tOKxGOBF2YkjYlqFvlA+wRzOqC6mpLq0u
+xFHQXGhhhTfNEwXbGirN7mqPAZVeJal+pUYQB3QRNRnSxNAeRSc5YpxNuXhHczqy0iQdrQET4NQ
XlXaOLlpXLc7qL6V02kKsltRMTmajBd2ZVgrVWxlN6vFU6VI3+AQeE7lR5KjDvIubafdOIlIvKh0
1NLObO1eFF/rIHmsPf3MD4aawrMg8HMhBjNeaUsIqySItbnBHxPtOgi7u6zgmC511HDq+EQpsBT1
Mus69pJNbpnnrexPq7TJh9eqLt9ARNZOoPlzp3bcNFKyqGOkgzOs171h48XwR+QFUPCItrvNIcjt
PeM8C5O3dqxoUxdtQ6aaQjowquJcn8DutgklmijC6VsJREoitd/UG3kURzupBPUsqyib0lSqViqP
0G7xT3U9cVjntWRc99KTgWwhJuV1uB3D4DrwZVR2zCwtbA39G4iAnt1CLf4RhtNtGhgwWhFyRiYJ
591syC9GkO67pur7i2lmGHVCL2ynrP5Z14G1ShE0N43kucuUcgk23W4C2XNVrTO2ZPIRB4+ZGCyN
O0MQs5XQDbd1U4wOKH1TdeSC8q6MP28k2oWcrC0jPY+j+obGlctWRc2xtaPqDU7EEgU7B9vsVYnM
gF23itNmgdsVoR34xSanPF6ND+Uo2XFbUpHUnXrMLptMWlUgWbq0OCl92cnEnx1HHisaXK1KXcHD
HAEuEOr6aMFqLA7rYjCTlVFdiMGw6pttZIElPYtb0050QOIKptraaYbKnmdiOS0I0rlB+mYjiO+K
MJKzDkWK27+edfxT8t3cqXvOsdsN/aBhx/yjczf3q/b+4r5v7Jc0qcar17pNmj832/lf/v/+8I/0
4GYsXv/tb89QV5r503zkwvYyB+vbZOPiEUrEf/7Hp9/4Fd4Fw/id1ixQA6L0jM+fywK/8mHBVH6f
0Um0qt41xNBe/HuiYf2OexIGLCLaQhQokAP9e4Dn88itCf1oNlIGARf/VwL8gewDzdxZGw+hI9Sz
Z0G3Q6y7Kg2e1ysx7sF5pN6OeIc7AZT+Vc9BzEmguC3rRnQauc1fKIT2wHpknfNvrZ4WZlZjxS5S
ELWSY9jc/UT912UhwUSjkJQK5WS24I/bjkKdzZ8Mv3Rlq1vWonYJ5frSU6CKZmWgLlQv9iDxCsmv
rGavk/gxVX93iPrHdvc+LqAIHu58MAJlM1/XhwMCjuiCTGQv3SmXki2uhljE65C5F3gp3RSR8jhF
1u0YI4hhVjQPEMnwYYqrHH5Lc5beKRI3jrTHFN3s0zQazLM+VPONUY7KYhL04mc6yflJC9bMdHBJ
D1fgljAb6IM3GMoqEQPyGlTnBKNuX372qvLMy2jnS4XkopNGbJryAWJ/K+ysKUufBeIlHsixvNWt
NHYassad3Or6TSrWwUbspu5nFUsTmKi0XQlRjXcq+SJ+3elPcxgH3+4iSX+e5CC3O3XMT9TJH1+P
HH6Y3x+OXDxR6mFAkTnbzdozJLP7TxTJ67wd+jJ3C0HDn6IaV+B5rTMtluNVkusqBvIwm25aUwjd
sYtfQkmHERZp/TGYI6tp/0KA3MwOP3hWkFUhe7V/IR0/KcJWhFE2Kvql7vnmgkS/v/j+ft8FmT7O
IKTXONvOX7hrFBkJHh9nENUtq1atQXXLJgiW4Pyla9kYe9Q09HIhm4N8JqRds+kmxAjYcWXryipw
W9fEJNrheIStEJudEzViRwRWtVXTQHDFR6EREFMIxZUe8Dk+Zqf08YZs8/3Vv6sWHlw9ZFsySJCZ
PK5DLKiUCLB+PEtxE0E3L9LAC0+glcmIRPhjuGgy7WdOw8geR8hNNi5FwXaMptJWoAhqds5msopM
UrNODJdTxEMYVOCqZZPG2zorehs2/QOaY1cAecp7ZA5FELsZAiSJIWK5oYAOkYfIckom56pUgu4k
sJjh3tQ0yJTVuttktC7ELg3XeS7US2Q7uiWbGfz7IY9OKqil6+8fyIH0lTYbgDLhOOkxe6lnHGKk
siRL6b3Vktv2fGH1W7dNgtFKbobDsihobBhYsRltWtlB190JQxyTtBbP31/GPDf3X8tcrIDEhpQa
ekCHr0WrxDRHl0dxzSodQFWHdWtPbYlrjQVmZgyV+L7kXDjMyi9P3w+9j9GbHwDT2QSVQdo2IzeU
/fmcB0UTd4PZuH2HO65QIWwp9smbYJh3KuWUDRdwTLBqv17yPiRobmsGIwPg1Q5RVF0ReC017gYZ
GFF3wHzdp2V1VZvZsYE+P1bUt3ToQuDTiPqHXL2sAD+l0RSFJZqMiT1pU76C/dwssxKy8GBUsV1X
pkz9MtKOkOgO6Da/bpJ+H2sMpBiIsYMdzmNS+QWJsUthNCfpLAvX1DOUPmbJ30SsborMgwGU0GiW
prsMErH9/Yv96uYpf9CyoMRAWewAq1YLvs4+ViHcpHn3opc/DqVOKSwR6TRS9m+kZZbpN9+PeRiD
mUzzkRWl7rmmh6nW/mQKhb4XyX3pVve1tglDv8YH2ix+ZZj/fBf/tFoAGZEdcYLHgZYYvD9KO6h1
nRlWhV1eGCxGS4Udj4yRncXsNt/f0BevkbFo94DJnRlbhxVFFMB6jrIaTn2eysZu3JaS9srpNKJI
DQ1zisisSJHWCNov5Kb+cWT4z6sTXCW8QfJLg+TycHet1QmhR4XhG0V+ARW3E4fqgeLmg+K3awnW
bl74nh0OOkY5xrUoWA99ZHF6neSC72qr0rdgKZtx6KB/8P21fV7F+5d2MMGbOg06D10oFxGsrZxZ
F5baPPFq1t8P80WEZhxDpCGHUqdCqN5/27qQmkOEF58bqcM1nY6VmWNHr1RgCdvWrYVoGYjBqdkD
jpTBotr9YJpHltLnac0lsDfAUCLPl405B/qQNYZR0wDFHpgEJokOpizWAveC8sidUu852ATmUUgr
Zk4Iisjzzz+MIuZRkvZixyiRceuPxk2TNHcZuy26W+73D/WracUCojZKeNSMw6CPHoAlUievXGUq
8BHxjfswH2tbbgN1hVCCZoemfIzr9dXtKfNRCeu/2Xzh4D1aFQn5EOG4rRbtjW8BxdKD6qlRjW0X
KC/f399Xy1aGnDSXeBkJXOv+sywFfZK9EYNN5DRACwglabWZA3UYSbCRDetXRRMCDmrM+9zvHbEs
5CNv88t5O4uJ0hRGaRKy5/4ltD3YnbIpK7fS1VOL7OIkRCJ82XjTYhjb15HXspOgOC9QyVhxELwK
kRc7MnG/vAj1Pf6L7APQg/cvAgR8jjJHhr/QkN8rYABHST4dpeamkIo7UrsL9i6a2dob7sUAs/LH
I+9hDvj7ic2sfDk7DZHc0AI6eA9dGqWtX/uV29Xd6EYdB5tYzFexFwGo0tBxU2u3i8N4qZcWEEds
fQV6J1pAOxgVq0ZR7QyGWawC3vNKIV5jeyEuKlj9i+8v9PPkxJCAijwZCRcJbWH/OYlmZgQToAQ2
LvU2bBWTSoq5MsyxtyfKR0d2lc+hk60E3za6aDiwUgLeH63uZb1togTNXK3uXuI4vNaUXHnrMI/5
/rbe2af7z59FzmAipsIyVJqDmBJFgG+GWBVdqZQ3gGjQIoxVZ8zqi8EnpQ29HnOkasyWZQoU0JfR
d0azel2kyaJFQh9xGQCLUTCYC6yfHxrd7NZNr/p2kaXyutFIJqQguKy6GVyZQEXS5KFaFHj5dQpo
QkMcnpHgPkIxO3xXaJYjdsq9sLRn3YeDaNxTR0Omo5zclgOUq2mpeTn44NXNSQU41WfH4vJh9P81
HmWDuZYCWW/++Ye4HKRN1IlFNbkodI4nVP60y9r39CMz8DAkz6PgHonpDs3LOWfdHyVRQwnZ8nRy
ZW9KFlMRPE1D+NCoxa5ORaBWU3pkwMOlyYCwQ2YWKe0Jzj7zBX24raHoA4DfoBZl3/DvixJ/3KAF
yVxJz1ISoxfZofkW5eoxluXc19iLCfPA5MTKnCRCsT8UT9cis4kaWgNuApTaLtiF5Fy58RojtvFf
VbZyV7iRFt2a01ugm9eZGJ4jGrjzyICmPAV1iuV5Z1HT+H6tHC5KLouDAjFqtieBZXowrYaMCnXG
WnCtsjYX3gDzqvB8y0ETs9h8P9QXVTmIFjR+mMMoOCrGQbiJR6FtEiEciIE+kJgJnz5fKRaqAXzd
55TgToYsLvRJetR6bznWYw3SvRAcNVeXTA+qu3349P01fTEd8BugB892QZ516FzZlmrAWPHgRrXe
LGtyEbocdeFqxvQoK+N91FKy9sMkWH4/7qetGgosmyQnwdkTZj407M9DiqDE8yHq3bGO3xIdf2ib
qnqcLqwhC13ZjKZdn7X5CSrgswNZXIFyT8vm5fvLeNfN/xgp58uQcb1CEoTO26dX0ialgkSH0Llq
0isvWuH9jLvwvBfldoU4/Gvct/pNR27j27Vk+VdVVIzrJJkWqWwFl2j1bOLEMHe0wHJ05A1/VsHw
M4Qt8+qkVIdqqQpTfmlgAnheTIK2iRHd3ljZ1Lu5mGQ/tbTU1rkyiQ9NMckrT82tVRug09tWWbks
jRRgKwjWdCxS3O679Czvs1VZZoqDtHPq6CjxbAY1esooWG9n4jbUBWm4atKciwQPYUVyDvpIvit7
ZbgaExA1wM66tazX2lmZw2RAMT4/R6x6WmFmYrhBiWYhyWjiLfy+H06TGMhsY6LSZuvA/E8GBFBv
YyOPtFVhNMoxiZYvZgVvgvSJM8/M8D0MEsJYjnhRWL3rZ8qN5qu3PNQntHIf2hqqQwhYGGPxdWko
rj8Kz0fmwqcAxa4Mbw5JYlYoIh37M3IqI1PFH7lz+7TVXsyk9G5lycvW6STeaZU1HEnGZ1DjQUBk
PMzWJFxwke0/POGk4ZSh5ZZ0LvaW3t3/I++8dmRHsiz7RUxQi5cBxul0GeGh5QsRV5FmVEZt5NfP
8qzqmswcdE3nWw8GqJequqHoNLNj5+y99mgpe1OJwNtWgZl+F5Ptiy0wTHTUpaEf/Tmd30rDkc95
2QXnLGj8XxMIii3taOM8VL2qN0YpnBEAZAOSN73uZoW56EdzQU4c1a2Ih4BvZHq9uVdOY11cNFz7
f/8I/8/dxGXhErvze0OA6fafHyGUU1ib88xq6jLyOBXQVIay4R32L94dP0+P4aSzZLCD0v6/7OMU
AtcP6M9rmXMl5PTiN7gKi/6yveZWOmRpShsizWUtdoWsiw24hupoNyH+MqXo1Dei6BkNZjo4dkp4
eOoqo7pLmUP80KEQb1mNTYcsX3Gse5yba+qldJDQFJ2lapb30AcRYAOgK0dtXWQe9me7sMpLOFvc
nMiY91yU2WF0GMZKTztD4M7WrfdRW9bFDErrYNuNe4ap1W3zuXpZo+qLXO6MdTc0R6fv7bcuqILP
pYlUrJqmZIjn6GOZdsFBeXZ7P5R2QAiqGT1Oi6sus2tfRw7tWFUJPD3naDCzOcDxsJ8bMyCbcjKc
ZOW8PdTeqD5yMgf2MvXruNRwkAC0tQzIOWbe86qZX+jbREnhFjZD2aXByNPKTMZRQ38hUY7Jg6iq
rrkRYG3vNFC/cpM2U3NO5bzieOmn9csoRuOLOtt6ht/kfWENHdsYhh6nttXbVSIHS31o9LPbtZ31
A6bGcgebZiXuwxDoAsPlwZrSJp6UkW5wyAb0yaW0yBIPgq/cHq0ZQf5kRqBovdVLiFFAOI41q710
Gd3kXdHW5H4vUt96ymjg75tZu5MqL0WcGoy49ks68Cz8uX+G+9fJzZyZ6mOdSrXrUZmKjeUY0QVx
grrtR/APRSfqz9Bp87OX58OubLJgG2W+Dc86FWhMg0EiMC0KuVF0lD+oZbAZ0TnFABV48gAqOUjq
8KoIdpr2tBRSHmzRFj/MbBrvF4LWgDZeBf+Mii5lpeVpcW2xD6SYmSFgqQKUA0vXJBlFLo5McmXd
5qlpYBRr4F0PU+Q3G6cPjZNV5t5PPSwKiYBvZjluo4aFFg60ufYC+bwb+3bX7ocpbZ3j0nEp3jX+
xKyCoUpB7e6UmdzkYdgezEgTY1PkOB3kxCjLT51jWLVij35/vJiLL065zMJDCRLukeTNHET4FE2E
Q8zlclrRIDwEPkXL6qnopnD6lPa6eLKwet60nqr3g+rM1w7Q7ln4ykuaeUl3fWdaVWKKejzprmDK
XfvRayEZEuouDD7F6LcH8ig0lEOAerEulupNjPXK8VovtynT+ti2jSHcmFVkn2YvbaEDB4m14K9Z
tW+wyCzxKG2tTm4TRK8LQLqkSz392BnUF5u1CdvbDgPxrpkwM0xQh7HKW5ehzsgLp1V3m/rYf1rS
8xpCzi5N04WxzkgMAP8j0CFUI3Q81YT+xoV3eRqWub14vuyeWCYfY9A5Wz9U5dbgTrEfOjs4RkMR
ncB5GofVG8R29YzgWUAETHSWRu/akpiucnv9rko+zCmbwx1TxPKxoL98O5oKWmBZhJcFP8JtEKTT
bTeuwTdY6PX3qAbdnEHsfFdM4/a/f6ZzX0BF1L17SYXG0shVDfOUinJ9CAZcWn3VcfVbxDTcpi4Y
y61giPuMCJ2ioQ6HAxnuUSyE2Z5DlS13RlFhkur1/VjZ+rHRjjinxFzsJhr7WEPSJWHcaiTlHPmx
Rll/brkNI8CWX7OvoxEPlTRi0xicA9yhB7/qOYxUFyW28OW94Ip6X2dF2qNqz018eaux3g3N6tzO
AyBsrP1XcpQsIFdusH8IuKmjc+sLb+oxsc0vtdEi517XJ3IdrEtAItORH9HRN53QRsjCdLZd1zkQ
iK+n4DDUjLumcUq5kAi7mZOUs/ajDPjaug/Vhz12EmJ87v+YdV3HQzs3ZydQAnjpHCUAZ0n2EF1h
IpzhQbw32JezDaRw1PbNeOiGdDq1cMBVHmZ3UxR2OxQ67QltoLoIYgEeDInsnYzG9hGc+fq5dr14
8xd3eaij/KmeG+OnvwYue4/wsE2NhCQtZhWXcqpjuazjfZD2uXU0MmtcblUt5GZUvbQ2upYquFNS
dtZhnerwkWaKOpGVZ+/8BW4zt3Q3eJmCCZWINiNwEPWYgUWt6y57EHA3o10woFLlCc8eV0Srtoji
saXehg72p7ld/Gk/+qjb80JnTAPRS+i4aKf1qFYLD6yq6wdV+FMbhy1u2E52L6U25zjvOv+ugYH+
U1qGfivzyOBH99O8m1AtvDmGm7ebHJXkbu6n5l3SHcfZOBl+k+TaW3Z91OGFmIG8nofA/LGOTZCM
07AbCm9FFN+2BaJ077aXWr5FIN73Ig0kCEVg3eDPxHxPc3z6DAqj+CrMSjw3Sme7qkZjCUl0tocd
1DnQvXlnrB+GO6G5cdEAqZhvXx08EIK3BAId58gpH5iPNr/W2imwggY1ENRonF987Sz3CkzK1del
cRl6yIAJaHBOVi7bXdbU43nymckUar9WwZxoridfc2QPF/Ri+iXF6rXutGXklxQV2k/TFN9UMAV3
2eB1PwxVUieO5eS96Jk9hensou+VpalqChUGL+tqM7hsPPOiMGUdIzli54BK9sw9CEGSKsozR2r5
Ma4muJypw9FYXxP3sirumuzJLKYz950+djRe4KjPzmUnH3xvwpAwtdGNoVmsE8CZI13H0El8IFfN
Hu4nY241U4N6un5czNLem9Y8bHMmkJ9arpV4Dfr1YxFubu44pGts1Qjf4sid+ID6htWZ59Fp0fYp
o+w/VLqDYupz59l3q3dfzgb8s8AbuMDkdssp5/QOW7CLilHEQc0cgWcSQtoAjqOgwVMFRWOW76dc
ecdm6ot1o0XVHiwtTiG/4y3lSn/PRlpugiF4rQjpPacEAZyx7ZTk4U0Ps5WJHUe3POthPZtjlW0H
6KjPkmraQ4iB1YSS2ignazfl5WGch4oN1MDna3gkCdvBG9TkZM6ZTY1GAD5+sX+lvFMHz6vxaZqV
l4QqSCpj9HfQZ+HjptA6omZ+9+VokMCs+ZVnxQ/0ivyVJ4SYvcUMAV432BVhkF3g9VFdh9Gx8Cad
hIhT7gaXOJDx2jTq2ly/+X4lTkRdsAN16fJqmuVwbgKWSlM1CckdCowYRMWx1zgtdBPEgQ6LI3DQ
fTvKKXb6GX1HcxDE4W7dTD6zmMu4yNZLoeowjkxV4Ip17gd/hijdWu5DmFqaXqI2m6NexLgjw6C+
K2a13Nur6qtd12F4Woj7OHsMDB86mTf7FWraZV3kHWfbqK9Phgp2od6oOsrRGYh9IgK/iiM2ugdP
j8xSy8q7kb1oH2cni25Cq/qeQi49Y4CilPFHP7zR1//DxIOT4cYV5cZqAN7mhutuctGHSa+L7sDu
P26CqdWnfNYe/bBsfOH7nDGAT6eJadu1a28NX1n1tQTC2xFJR+Ynb+1pLBYqMmRLWPhLlzo5lQh0
PJ8dS/EZZmmbiLS6aK+2LgZCqI2kxjBGuz6kPXSYvI+uysrI5cvn745v1In28uXyuw4cifd8NOfC
eTHSpr0p62x5nIQljs5QmPck2rf7yTa55DRjYfhby5xxpTMw1WyfV/Xialf7tnOXF39Ww0ZGjXx0
pY+so63cHu2s3ciN2dTerZPVBXauKnDLDUJEbjlc3DZBFLRnZiTA3KJlQcLYCZfFM0IjQgxZm8Uu
ynFFQxFDWYrsFt+R4aw/fekrwhH8CBr5mqUTdXo7+PdLmju8OmBdPyX09qfJKPBfSa2RiqZzCGHd
daYHAKxUdtJc50s7pPMF+rDetbaBuz1bUrapplur5xHy7k0Jv4TjfvUpABrLoGdEDxN9zXZ0V2zT
Hh+9Wbn6sSci5ktP1S9Dtp67o5Pl8KGbeLmFGQAXD2dFTK29qBJJnBfe0IoyTsAg5M4qavkI/Hrc
WK0VfeSVX79VkwG7wZ/Fvrme+VZeU76Ugoe6dgsb70BkyXayqQSvQJej0avszvTrgRJ7FYe+seur
aVYl+spL0Xi86skj1GQw9YZGTLiXBtbYiVnQMqxLUi2t2lmAoNO4H4o0mYUTHKYcZKcPieL7wuuF
jizwwEwYwc6jamS2Pyxy5P65GPdelfV77gjq5ncxDVQVKynWapnwijXmV6Mbf+t3oXVK5YBFesnD
WNHnRvQGFbtfiR+RAqVSi4a3nz2KOkfnW1Om85dZZN2utPlwmtk/tdFyYbRnva7K+BHUMnudZkd8
mwbT3K1jVn0fDUJxe7PA++gO9eNcjtmp95r8ZjEm9nbXM7e5WpyN54KzBDIfWU8RAW06Vqu3WYzr
r9T7NHqm8iYcOgsRsNPV8RhNaKaNqb2ZQns/O9R0w6CMQwvKN6ntYDyZdK/32ovSk7U65T4ziAew
6tTcZqFisWID3thZPZ9HNivwGh33FyiDtzToVzvO1w6dCE3XgzdEeoJrLgLmIU06cL622fBsL6uP
hbuxZpJQqrxNirncd7REbiOTDm3neCfLn4f96oCALzNn5Ck6CNZnPXYE+C4kHwhnenPtYj4qZbR2
nAI23I6QFBM6bPXZqCLOu87eTvnz6rn5yTCtxtzonIIxLUPGN4rzdIO+nOqudrgIyOdsFukxtcxs
W9OSoAOxPGW98E/LlHVbEUbQAughj0dyS3BqOpWIK6NGY2WyJYFmrfqNaa4q5qE1ezoDMNWp3RMp
5yI1UU2n2MfVyBkl0WnfdMVwGTXXRY6deIqc6XvGpD6mgv4Ag6ovCxpknNSufw9FtI7pjLgbwhx9
MmDSmyhAcOYP/bxbUxklOA+P6wrxwHCNd93JY+/nP2urIiTcvV7i5sbeDnL1E71CbKFaiPbdoI7u
OObxnLbrM+ktauPkco0HbZnHzMJNYDK84q4S91MxbZs5a2mDLFit6DskKg+MXWPCVlBEteSMKjbE
2ah9q4v5JpQ0GG238eKUtIZtmS7PS+fUWxNHbWIafnBrQVAhFUrdOHUhkkLwKni5tSThYjI6Efq2
lkPGDlg+pgVBJ56o8L6rgXpX78EevfAhfA2ZfOVBvS5ecZjdbr9o/zyPVXvbciK7CUE2hGmKNOxB
eGgnokRZl4jUioAcsdA19L1Tyv5k2RRB6yo3ATvlvGldj1wf4ZTLfbh2+sEVLSBaNdXGo+sV7abN
JBHk3Oh/Cug6sWnVbyszSuKMC9KOkOkPsEEMnSwukT2pSMe91JH7nfUUkWnAtr/wspx9z7GHjaJZ
FGfcLeGMDej2/Pu09NtNZ03O22Q5z+Fqu/FcVeriIerboPJ6E5VNynO0FOi9rPVMLgzECD7Ng7gy
4UQElNiPwLaAjZvjEmt+bAsn+rT79aXsiWcFH8zv4cCqUIv8QXOiiNtIvNjaGBFjgmoOyuHHmMod
ux2vHLFHJ9qb9r1nT3YiZIQ9I3DDByccwwvAvWZrqVEe0MZVBK9Zx4Jb8uXa9UaIPI8l50MpXlMy
Bzi+C+8CaN++LVVWXsy2Qy/ZZjtzdt7DjCQLp6Z2SLG03/q6q1hcs3/wPem+4zbRB4tooYlB+WWi
NEBYOOhvgDXUYyM1UwOfq0u6WuuJNjPzA9+hW+ZpSJX+2PYHSGTVxWhlejvkZfQNxKaFhF80oDB4
AHTTSgQFXZy1tcFJkZu+eBlo8uB7wX9jf/fWgAOqtHyilbggO5fJdCmIsyyD+jHmXwE9EQIsIvkQ
8BmcM8Cq59p0IC2Ea9D/jPwFusmQS8YSyzAcarlcw+jUDCsjNX9oKY0n1TnFr1RVy40uM/XRV07x
OAzmZG0Ck45W0DKwX2ay04Y0GBn490Sn0axJnCzn5Wkyb+t0bchStLv3zO6XZ6sW3V5HxfTSr27z
wKd7VamPIj+kKYVPJk15E3RZmTCqV+e6kWmZcN8B5GAt/jkNRMb9fHDj0dMw45y8Wbc2P/p2wAvB
BK2DGtXqkr6jRLrVu+Fu6XyJLHAaLlHhO+SML/n9mBrVU9VN3aETHlVNWGSMS1tpZ4wguB/pR2HV
Ot21kUWjvbA67ytbBY0KFJVRMlWaj2mkZJBne2B7sXGdfIs6zqk1mIFRafCez62fe3F7ddkTH+G+
1ouTvRmUNkGzRElYEL68oTlnbMO2bRTxZxwT4G2iWA2B8yp6hzZaoLMn9vhHOnpgNLgSM/KnNHki
pYpAPtPbtX67104nERyHx0xwgIVhB5kI0o4Fyw3AUPk5VDQf+qshSgXGL6dAVWYCMLFV5cDlGN2E
tvYhZ9gQa1HXWyPMaPqGrLm2GF5JhjyydMfv3UizpivnHlyQP8YmUmDVwM7MUkzkbS68U8GfvgkW
z7shLavZ50HUJKtGEF9OxXDM6WJvPQ7Zn1jEodN4JM+5q+f9XLQVxd6one1IoedPOYXJHE1nUTcK
tNM1+7D2jdjICBPp1qtnxp2qKs4jEFM5X0e8ORILHh2dPlqw/dNo+iYchWq6VRkbBZZ067kYR7Lg
RsdHqO7VOVVuxsWoD0vg3j0ELkSrPi+TDh9a2lo3v1+4l7yeX7K8xvrlZNPWvWJgzKXJD6EsPY7d
OTyL3j8RJF7mcBV2SzjQs2oxi+xtgrWfLNeq9ojzJ3hfVIUbBNBy70xldHDnUSe2M6gP2TXBV03W
2ntnDf0rfTW/2MxiycB7oe0/V5Puf6RMCc41Q7WjNmgTL1Q8RPf56j7KCrmvl+x+CWu5deolf/33
s57faax/HrdcJWT8CbCome3/VWQ0M4wqcmJXgA5IF7hwy3lnRS81IUhOqe7I+VFPHr/VCzOXnxxP
FC12ZQZI9ZzS+/Kv5fSchf4+aLnql2b5Ys1YA/tmBdtDMhL9NS/6x+/8t0CAz03Ff363IP3LkvS7
zeh//7f/1Mf0RxvT/9j/bC5f1c/+r9/qv6HZCS3Gf04C+J/lt6/6z85W/v0/jE629RvqF6Qilole
AYUicpF/+Jys6DcbPR9CerzUeF2vk/V/+v5d8Cs+03TTpsijDfRHH+vVAoUyCbEjSijwOn+LzvLn
CSoogpBvf4UVAqxnfmr/ZeDHcEm0hDFRsMh8eijqoWy50EsjaUpFS+MPD+X+Hy/2H01ECAn/NF/k
x0ExwNkB6cDnUfDm/3m62XpkO2YEjcZD17jvK53/bya0EnJl+7G5DQ13HHYzcnbylCp7/gYKLCRf
MbOnyyLJyzoQLwndV4yevNPpwimW5f0Y4f9Q8sEdXZ851+AL0nacqDr3LlP8uMJecZxGk8aziDzw
qhq93XuRZiQPuMRqaYZQdrfQ77e41we2rF69vMMwacFqeSj8rrknB37id2kBcwHZD8B/DRjAtgbj
nPcuVdlxhutFW20NqzDuXYZ5m1Qo5W3MDhtLzA3U/owcI2jjZQnoREHnBhJolRHZ2XWlaXN6xhVX
Rju/2gKPIOSPLNLpknVl89brtDo3HHuPWR108iCdxZ0o8GrFFGBuxzQ2SSM2aI607f00gQxNrGGx
pp8yKFqMIYBBP7Mm8u7yNL+iGjG9vof9SPwV1Zrtb6LSngGbr3X7as409w5GX00TA9tseQiKoa7o
rNuqiUNuWh9MjdM3Eemy2TKUKANi182enFpzxW/rmPP8Sa+ovwL1rfDNXibtcPIO1beqWsS8Y9/H
G0xh1kNHNMNwomcaWQ+zkVXOwR283gPuZo0PkvhZA7H9WA2xM4oQKF3gTuZ+1v44xvWMioK3VnGv
6pboGW8hDcuGvQ4JEIFZcPiMwP/MNfj/TTXY7pdRYc6Ly1U6WeIXS84AAYr8/TIP0zfZzaPLQb4O
eFPFqD3ys/qp3SBMtV/QO3VXALEm7Kpt13w/ZPNixs08Ly8Dvdqav9+VFN6uP90R11iuxChVgAzT
vPG2RJ8BruGeq/cOPYSfQtE1Slz7d7gXr8xN2GFdi+0u9H+QR8bEYSkX87mmjhNbkyY/MDE1QaGz
zK4Hy1VO47s7X325NoWl3Dj4Zu2kpDD4xNms201K/UsV0XSQDbKWUm7jQnb3NgykoupYLb1bHn23
XPK4nCrrV2H7Sxb7g107XFCE/erhf3spzRXiGKZH8s6YoZPKl9PmILB36Z2NtkoFnsxf2qdMXGsh
kVVjsxv5CQXRWq6taSjb4b3t9PZVKBOR1sY4YSg2zN67IplWp+XrhZVfmxYFDSdjQA+PAtFzfg3p
WEFzy2sQmyKcg5s6KJRBRGcOzRPxmuvQZVsU11YEGUZ8nbeK49CYjPImsMZrgiymuA08Algg1hHV
JQjQqJJKiZU2kzONK3m7Fmz0sI2aJekCMXwptCyCb5hxj8jDufycqdSxY48q7bapEEGW4P1zfjKL
r4ZbpEtBv6Ph0dN0zS2qsshYwfnBcJsTW9ddTTOpHb6X+RUoSHSq6dwOqLPauNFTiH++y0eyvHru
6xuX+/zn6hsdcArZ2cBNg+U1EL35rMqpfswICySVjFyiey8qPRxWbWiDWCuc4J96xr91pP/Xzuv/
15goiGv+zaFd/yBZDV32z3+xUPj3/zi0rd+QFWGxxWoFTT+MrvLwfx7aACYgTHBm4lBiPnPFlP/h
0GaSxjlPi9cBgc+3+yd8gvOcqbV5/UacehgJ/9ahffVZ/0Gmg4LRx0rB+47lgdY+OvE/H6M2A2o2
FDQTKf3Ib2KSwb2rG40jdwXdyKQFd1bZHFGGhswny+GQjq3xkrbqpnVM8KulQTd1idnGj5K25l3g
ziF1vxavuuNwEZ4bJqD7uVe68NKknr5XZvdJT2a69oEeUt7QfeBUZaLHKGe63xRH9IdcW/oaw2zm
dp9YeD9bHX6oGTBA3TjnRacvJtKfXT0s+T5tu7MVVgbtmfpF+dZ4Ia3tZ8qB2DYUuQ0ISbOcq7cW
mUHSt0twQvUz7GmdLIlVWUEijT7cINQbvruG+civUt1OBW2LZu6SaAbzgNRBoCdY7LtsDcWusqAC
1yy8GFoG5/DsT9vUoI9bzMOZ1qixW7KxTtbQX3fD3GUMbZwfjbteddGh3BRetR/DfHqWpXp0MvUj
LYw3l0RmnrTwfhnaOoVa5M9p0bkHNuRD1MA4gDbXxqpS62mdaEv+/rL+rVX7/2MhfpUE/5tFPfbD
Xxgz1y/456oOfrOusneWIXQj8nz/Y1FHBPwiz6dth1+KpKOr5/A/FnX0G4AZBPMgB67Qblbuvxa1
/5vDNgGLFoU76mfT+TvAgat+/M/LGnH+73glHMH8PN/y/rKsJR2GPFy1jE069Kd+ZGJXopmZg/cU
JPDOCdpTBA0bNq6jzIPQLv5M/RkISTi4TXeYojB/jrxlXDZwYIoXLoOJ0fK2w+mc8+fFBjmT594+
5UIfVQ4UPeH5cVSA1igZSQjxzCySLFgXF7Y1JR0Hrt/kSDGo2mCLHuEH4hR7HxhB3DjRt64bT4sd
cvNOiw1K3YJLvNg2WbGVVAYZSiHtg3bm0nFbE5zm9Vz/oUDW7pth9Uz6l7g0gmNbodKi6LjLZ7of
6Qr4N7WJftfgZAMjMbrb2QDwvBrbqgCbUy4fmrE4rJBi3yKSaA2yhms4f336Pi3GAcZ2vtFyTARs
7y77bGAx5PPJUp/DEG2UCN99sk+Zi43Ox1j/UDBNav02MVrcQm51DkFUbace4m7v9yc4qy9tWe3r
fn4ZC/f7SoQB3OPipVlPNm0+ERXRLgQ8XGL9dmTdxIajz1FhHALkIa4V7Ua3yE6zTRUZSbiO86Oj
09Oc1/o1gFfYh89BdBe0HX8nvvWxsmK28TuGuk5MC3/c4yPHKRnkD630d11uHoDp7lu7ws34mU8y
eii5cb2SCN4+W4YYb3Grvg6DjRt5+KxoEJlz+GYNit7AtXZXp4HOQtM9yRziIOgX2uzYWKp8yLZ+
xhAz7VA9kxIbRN/W0Lgt+vU8lHraKhDq/TqfUI1eebzO8RpNPoWteO3ozhJoVcGyMUmUkPljvS5P
syvbb2s7zj9D9UZVt/H08sV5tc3S8J6w3vvOpkfdPnBOEuraIbtNt5Gjsy0db25sinvOhsDqG3st
OcncZzTH/ase65elLPqNRjFE13uROzq79YZpWQnUxqJTh9zCcbZBPcVe/eIFYTJbt2ItH2xfnZFZ
AL7kfLzSaHIZXRj2bFI0CWh4D5X0HlSUvjYNjxSkO151F31tX+DTifz93FTHa4Czn90q/5iSY+xU
JoWxe9BoJDPUhJ1dvYRUv17wQ6IDoaNUALhBfUUnh1gP7+zZ447D7GyjN4yi/tnOoydRfl+zc7bI
FxusY97c+k4xJvbkbv3pc62+Rf2DDyrKyUFcN/sRFn7OvC0rzhEAcT0y0oKwf56N4ZuVXtOz8eq5
+UNq8787gIRRLMRd3/EhY/M1+hgB80u7mPcd/J8lCy/m6u5o/W4sP3aWyAL2hNAIgGpYlzcRfdk2
UnRZswcFHlSXRzRyNkm+1oHIYD/OdNiiyWnVxkb9v1GO5uJo/NIiEGcvlPdW0d067fhrFuKz6sY8
QZ+AY3AN9nluJu3kXCKbjt9oiHZbS2/5bq1t9r4qFT7MZQMWK61hfbBvJLVjPefuNJ24hvV3cArH
naEm4qNzYz7OHex7hr/Tpo66e7v3njqnQeM33xZRt5elrH8VxP+9lsEMN59QoE1rp8+eU/DvGWIy
KRX9Y4FOxevzU2b2TImN27HAKgenvwv6T05uuhWVz+zU/mYhiinT4dwtxlOKpj8O5IdbzbHM6iHR
4US8Co0MKOyLlWRjOG9dpFhkASRZ+5XqcYNyKYibyb6rnV9zCwpf+vodYTRSu7hU40S6+pAlk5/l
PxCrkx7rWQZsfW65MOvooJuMtNAud0yYkdR/zmSz3xCziWC3DptE9MOAs9uM9n3Na9qGwbgpes9A
3ntFLS1bmbmwjJB4i43Tvld2CIi8M4lpM3rOidX8PrWhg1oZQUbPhT7xvSBp2zc7aN/RHnCPTN+7
6mSgmHlsxQ/Vl6znMkC3Irm5PtjyMLE4lIbYuDWCO2GemIRxtd4PzvemI4uFpQET12nPC4VnlU2f
vqzyLYPC65T3VPSw0HkNFWnaq/PFrQ/gU504AoQZuHaGxNv0evnW7jX3faNTupy04vfm8g4uPbYD
48Ok2AzaCqdJ5RZ7oAUAA4Im2Czh/GgRKSHn7sYO1xtVycfc85/o2uHNMUvSulUVXpAkfhKni/R4
1OCxyy0dErokT8K+oTUBJAsu+8k21+0aPoRu9lEJgcejZtgXogC6cd0nMuZ5wcwY1fQnEN+tDYTY
GIp9hnkWqcdd5MtN2Bz77qbP3tOh/UTosM3bE+lCG4/W25WWMVHeRmhJ86DbFgYipWnYB41x6+ny
QwT66LcvVdm9h2pZNuyC59CibJ6ZiyfomvB2p7SxlF/u8mgILoyuoNcDWs+n7hq/hfy7n6cbYy4e
bH72Ec3HAMIkWw9Kr3EVXOps3gc5UtUMPbUbblDzbrMl+uEu3S5r7S2X/nAjPUaceVnux0mctWyP
I1j/TFFm4CmIvWaacOj0MPdLUm6VW3w0RvOczvU3Fxo5fhSa8FWK74KRDG8wlMZdMzTT01hbSCHD
H7Yu/K2duT8GP3obLLBeczacXFb+Jusxeq1V5+8W2zLOqeGSo+7xqkTIqUxCgo3yA7UyG55enaSC
3+zO5buVLfqI9pi1CGhmExoMfSv+GHN6bjXp81FEVJAhdlBYExl0755TkeORPljtau3aQe2gKUeb
SdDkUmuJRoWtKh/WHXimXdHQ4VudsyI6ItX70ZFxM6pYXpHQ/nQMKiALuWrBkohVb3BFJWJt8MNb
5+Z/sXcmu7EzaZJ9IhZI57wNMuZJCs3aOKQrifM8Ofn0faJRQKEK6AZ635tcZP73vxkRpA/2mR2r
APSne+sey9MnoW8bl2+noeSizA6lO+6Qdu7aDbMaGlD4t5rJnk1MBFknNwDi8D76oaOSa9UyLtO1
39HE2eDjrwfcbhTNU20WjwTmrsJRNy2u1sqUxYcJkykfnKes6T90/a8ozO1Q/RmzeZi6oxF9RfYQ
xGa5n/QhUNq0c5ucFgto3bw2TOij8hzX59H7lOKgj68Gb7SkBoJat6k+2PNb6Zd3rsMuS3c+6OOS
EdEco5X6rybgQW/66goPJJvaULeS8AcJs9DSDsbehSui21yw7KCs1G4yYraL4jO9H/B6vSTWkduM
Iu2gMj2UJURTSE07gQVqxVH7aCw51qxkhW3nKZ08Z53gy6xk+qd7vEpDdoys6ZQAl1657UjsZA8J
6ajyOSydQr+gntEcYDGGa7Cw6hYnmWqHJXOjIxkyUdvVORdhUSdhY+NS9apHJxMc39Q3AZDdtAzl
qqULwACJggN7nzPjwyGhNrZTvXhpt+695mZ0Z9HyGMTicUj+XCzii4FhttIPXSwO5lI+EN3Fx154
8artAUG7w2sTGZw/iOMk0liZrVyX9rShM+zVGtt9wtHpQmKpBhIojaDLWDjNeOYftOIM00+hnBVK
XaAryun5LVKv8ja9PqyK7mDaZ+I1OouO+efI5aUiHLyiFC2I4sG9+Tjzdg6XZEzS4qHiIg9Y79Gu
22/H0yFzK34TR1XHJNVuOZgi3LHrxdCuRGCv8CX3U/VjV00o8eVzurSqQ65P3AMol7DTp2F5KQlC
+ziRRNXtzcwP40WYDG69s55jy2jb194CounPb3Y8vWYuzoHEOLJPBBMX7rTSj8gYYSLiMz3rO6GB
9zGW4ag6ZrxYIibWbLXCa4KXQFibmAE8C7Go13UaHxtHxzZBrczikDZqjQB+0HPaLTtfowCyT55n
vnJtopwRS4+fLuVpLIUXdj2WBmfsX7wCV2k66PF6SpdtauHr0ZnC12n/1SHeUUGk/+Po2n44Jes/
FDP9EkG8Z/EYy+2SiT6QDrHxkE3XDmVaWi3UcoJPmtYccQklu0jM26Y2zB0Clb3P0yhMevmEvBI9
5Eorg7Fr65d2aVlx46qY3Ks2q+yqgEph5aeMBL81CVC6U5ZFtzhLb6WBIg7SLXRKDOlDfoeN82Xg
wHtTXiUfNMFVbzQFtUa92sx4/ZfWBN8+2M9K0y4EWnweeKavxKkQwlttMgJbd0gVlMuu8rj2VeOw
9txYe6NVE3Rj6cpPzfEfUl1raQ3ixG6I7Dqn7rIRU9btc8zg1LRgaoPvi9BSHTJf3kh46FQp1pcY
hGpQluVDO8osGKlgSe113vYidKzaXDdJpsGYL78MJyXqkEbdj3FPNHq5lzONNoIp4ejWmOYSTCDY
gZ5o3Yn5QRmAfOdkkMBVSwb/5PRsZG2krTylawd7tJ6Flseh6UAEzrlp2QzrXSW+RtGZGxznzS5h
zBJOzb0PuXMKxmStuef8s60NKjWwigezzhSo8xePH2lTl62xcohdNNk+cdvHTvevBce/OKHTPht/
XOhgk7UM9MRFoWzuNQT5qVycK65ozpq8LGKgIqvg9NgbGre/KnGCZSrjqyqXbltZ3HHhPIiVXEon
qO2iw4phCnz0c8GdqPusW/E+tcbNhNAxd+6pahpgOOVV8WQfs+SvsbyPVh92k+/+EXoIszL7bUek
905+ea6/E8U/z3+NJuPVNLqnNreebVXEBznH/5ivfNlt94nt7cPVhhtFommgWeJKUV2+bhfnq454
FXTAdVCwdrnq952oQxJcqyT5KbjEH2OnSkLMzqD2RtNZMftxKCigQx1Vc+k4SKTD8tbqdrSp6KBe
NXOOqlBfNE1jxrI8ilrFOzP/rA0E9UgfsavZeMRcJl42JmYszN15yTscNBj8VqS3gsKrNkvEYEvX
Xzu2EGprqD3iSpgM37Gir88tl5qFxiGe0adbQWtfFUVveRk/VWV+kXZ3qUUW2jmHqXr5GRM6cdl4
CWMYEBfJkjU927VyOLTNRLI9HQUz3XIrv+X1SLSCScjszl9ouge3lePJ9aK/hGOOEaXHvBkfSn38
8fHHh/yyXPoJQpM1fsdItEE2BdTr0rzVlOuy9d7btOAL0nHHlbVPQ4UbBa4IgeB+Atx5SGK5g921
Mu8bCTi5dY6jAvbO/bIahTmdQtTJbNsO7gOyZWmYR30a6LAYXmxRABEp3K1U7oYIQ5gZU5gksIkT
M7DvLiiflSpzZjI5auVG6EODKd6WNJpoYUDeMDqu2fWqnTCkDA5HKffLSqpd4XWHIWEnxHc4mEga
SmIg9ocMhqSfnyKOqPMojQezNklKF0Fvaq+wSMeg0vDxNXAPdIys07iLuno4YfCJOYqq/ZjPjBrj
tO/fOBENJ78R/5DBMZwuoTFx9PPiDi1tjOzLOE9AHc1aGfvYnJPL5N4PJxqRJDAltace3SnKo3Cy
nekx7SgGQs14Mhu8Rlgh5/e+JhIH9nNSwBxX/Rhjok2778ax1776AecXZkX/HCfqMibmb1VaPSvm
1FxAE2h1YFvt/AL3YqK4h3GZCBt2Xms9wKgc2IDbiKqIptohaes38q9H/m/3eLm7p3LmF1x4Sdb9
RPuPMtV1rPr1WHaBPfINmk59zfnlNTpEp4r2IuCCWeFUW733yhBzgRNaOHv3A1wMb2qAEDBGzONX
aVdrz0KWGSbsRDZizmVcKjxNXJHNdH6vc49o72xtSqtj5ATZ5eB01a0dsuQ0zGpeu0nJmN4QcJDV
YTHZlDPlKoahafbctHUbMlQAcDLFWYgF3VMhUtAqKdQ/akjWtlH3D+kwb9y7SlG6FjeR3dS7oRzH
jVHoOANlhBM5UTz2/Rg5Fxb57M0TCHspdwHW649h7gvSkpxfeqeAGU0lFCjc+TLYnXqZi2T+0nI9
+stKxM7h0hTaLmmif4wPkm1UmzCQM5uJNpH8EVGEPrt2RRLgMOav1JaD8JZBVIPk9gb7aXDjQO8V
or7jbEdz3ynrz8S2RWuZti7s5FFV5cZMlw1ILy5kfrOc46F+00x9X2gtlm3yNmMT4+IeJW4u+6+P
QTdzRjEdcnL6KU6PmqGH8D4Dy+62Rps/e+Y/k5IWRq1r3xpufjnOYdGYZ3eYfsTUsIs21X5ssyO+
6nwnFnlLqa5qhLHVFdLUPPLfjj2Pfn7/Xkju3tpCPxcuAQdSs5SDNWbylssP8l0n0d/84tY45a5a
2r2UTnRFmHJs/FtZvq1ThaHObYzP5U7S6FK7XMOeDmv6DK1OnRP5XZtP82AZwWhfktZ8n+s1/gKB
LIekp6jI8sb0kiiyrOxKWh9rITGktdV0I0eR5R3N4+C6TLgNFBBMNAe3YvfLDe4CRvM0So37W2J/
aHoxAKnDvIWtM0Clp7LRuyU4LNLe+ZyVzQzV8ddOK5LA6AsXYaU5pvYzxMAQN+imZ4ulrnxdRskx
r5jVOIg9CQJQp6e7SJ8DHAI4qyCB48fZR9x67ol/MY3zqp+9N0pe2pUtvdWkUdAVs9kQTmtWZf/R
adcOURoftFfT6crGM9uw0sk9O10KlWRhOVqkH4V6pKZ3TGZ/mhv93d8qZ6xprmi2Wqu/9zkL8Fgu
t7rk81KAAY+9LffooIfOtfdOjOHOTgKCr6P/lvHsKKk/DkX1CZ/IJoEm16LOycOyHE/9U3VfKrTn
yvHDarGDiS+eCtrzOBKWAbzXTv62VP+Y5H92fhwu8t1BlBjGzTR7vyk3HA3xMxuKsFjiwJnhqhII
yFS/iYt1OdD19RSrX1F85d77TL2gjH9Yso+4M9fGIIAWfnTJC4oGucBtjdROIU2IpnDpcnvTdVwZ
iPFbvkYDG1V4dtkdi+gPLAAm0OLcSsXoT996OKaxDpNeaKywtE0ObHZg6NS71am30eI31yFEM6Pc
cJE4iPgzFua+zIu9Nj7kBgpy5hAbLaxdcjdP2s6DXT555ldOqSPOiTXhmFuRc6FvLW07iLGniS67
dkl2lNzZsEKYa8PJaXBqw3JBoW604dFZpu/Cin4qg11QdfVD7okwbaJHKPWHhRWvKZN97i0MJoq4
PLS6eKvpLHSat2a8lExB5PRqmMmmjv4UswQSlq14K6frBDLOL16rWfHlUkHnLMXDog36YaLVCNZE
NjKKIJm4dVSP1cM7WMlIKqtCEI5ARb0nS79P6uk5F5/5NK/S0b2NnbVN53LlEDox5DGyP6zE24H0
TJm5uC+DTZsl5+eTlSXbpMmPVX+V/lA9GyAhM40YSOoS9lLcEv3QlU9JKo/CdALiPcxf501KkeOS
TQElxmz6BELLh4ZiloUu1IyiAeu5HBaK8ERBnngd9Z+DOMyIvf1eo1nAbWmXmVKSOgdmPEZ74h5l
GceiPi86Xx3iZHzIvH2XLMRxDyWn4zglIxB6ybosX/PlmjvFxtY/Nbbw9FRXkLfcXcr5IVbPILnP
UwIhdGYDkTw7lMeaqySL7hbgMOeRuV8LLY003vIjTQXaRT2S3Fg16s2zMIARBxjz7oy+XE132Xm5
GDZXyMnc6GX0IHy8NgZVNOaOROKlpRM2Y4JV0aWbWhyTUNYSDx+rLaBa29eGw5J8Y/lfSbdcE/u2
y6Odnx0On9qu6pGKNmZirKr6V5WvZvcGST8R7H+1e4ModmQfOssEOYQxcj46G43Q/qrQXlsjBZfP
oGMkS9JYYu0t27k2dxjEAo9Crqq9tILnNoKeP32Y6ePShXOJWO5aK5xKp7LcwiAIkId7Mt1xwhqF
UdhfQksZ38biPcUuwdK2eLh7ExlUMP7wKLT23aMmNPDKRcEI0GLYnqf+Kvbdt3mezHW1DLuM6xfH
p3VWLXth0K5Gt1lnQETgR8ybCro/ztU1qAp3NzPQoNJB3jkfggVvYF4Ts/nkBv5eYCPW3HE9y0+1
gWSbD6du6atdqdXXPpbk36tPU+N62w9v+BSat3TMywNeDQ6FRlafwad8ZOp90RciOV33r8qTU1ss
GMkytJ4hSAZ4spAfdG9TaFcYs6u7RE5Sb9u6GsuxQz7iKnU+9Pyp5zfYHoGl1esBJswLtNPr7Fqn
uQEgqrqtEnMCZJiDCaLvc8Yoolk6e12kybqgA7eo+Sfnr6lcFwATjNcmvZgC6Chzj4WEfcVTOpv5
RlJcYY4PRvdvMrV9UrV74X1hjbyl6LAieZDYuTwXXOgybyObDBvRkIw23Xw/D+tYvovpWNpP6NyX
tjA5gfdLIOw7fl1HhsJT/LTkaRxgLvzw7SnM/Q9vrE+1Y4Z+zZytAcPhNh4LSrFP8+Wsz+ZPGX2D
NexDsOlrX+AsiwkGAFMqLygGJmpUTU7dGk/QrG9QrxM8efausLsMy3KbfTiLdDbZLB54w/p1yqRk
jXfOQ5PwtQ9u2rxULnOgbvjIljKIs4XOXfMxKrDx6U7yK7uG25k4+2O0HBJVrjF+7xrSykhz5Y7+
jjpMU55n4rJsCRri4ky6z8XbX5JaWdWt9l3BICnJ8I4a3Xh55ntHL+nH53Gxvhyd97z01c1AH1J+
+4c5fU+HkLaas6hn8IXmD1lLBW3PVESpR99P9a/e1pxdtwzewWm5VC590NhfM6N2ElWA6rsCkSUa
nWJPQgfwiYml242csJTkcAwvbh41W96WgfvHYMcvvojo7fXQOWJZk6qjV2+XFob5WBgbGOMxB+zr
FGP/n+ECE4oyv/x4SRBSo5lLp7KuDasSFW/Q0yssmaxdeiLfuBr6PEL+ckwpBtzivtMORTMYNqnH
KNuQUgWURjS4dtVbpPg1mslSa6t9myZvp8X2F0SgTeZYjLIt8Yqnk0uY2HQ5KT2xXEku75kRbyKv
2dBCs6+Ffup9/eLGFP2mGqE8odQhXaj3wBR0Ih6sh/mi6VufJ+nBdeYjCWIi/cRxoz0Wv3yj1+5M
Y0ea52/47awUeITbbrvOEqQlReoOXJRMobGqRIA9BkL7LhkdZlqAC/QwndPt5OTrDszIQTNtZ80c
xzwOFp+pY+6ASovxVpJDI3gsMflvO728kb4qb5XBiNSfaWKpI9FsTRJn68xJxIvb1edsKgi6TiNG
KndqVzClSArWdMoUFWLFEuv9U4PuAkmmMR6mXI9pFpmdfmcuOdPqQRULrgmRzI/N2DAlh+dqbGrB
7Rh7uLcqTIMmmfrf4A1GdiklvMYgjyrzYyrc5m+8y7yRMKagntCaQIe1f+RiMjK6y/DLOziynZjD
dalad003BfpKkTIOxpp7LvhzeBlm6gPdReNfwTzGIrFqgN1imPkz1nBq8zgXD63jvoLRWFZWLXcp
5o1NPJTmB0N3RtNVPVBxs2hrCr1YPcoJZkWtU3a+JP47XYIcdfN++sR0+xuXjUWqyZnsE1gX86uN
GHtHOB5+OcdOxWpuONzr9AvFE43NkqDMyl8atDYnHjh9LOVu0q3y5GjITpXc8Vv0rI3KPpRN+9uP
Rn21wauEmDVzdl3lBjUbFGqPNlqc7iZ9T4QLjzU1ohcjn+33sfRpLja6zv+jXZMEo6Vr41bcexu1
CAJHklYzedlUbetYQ/mVcdO59AF5LTdhMOe/reVmT0Mv69tYqo4RylJh/1o+e1kWGwiT+a+fVkkb
dkhFDGPHGnJykZTpYzdE7kpbOMBh//f5kX3ud6NHTwg29sBvJvFhlIO4NroUH6Qsm32No+wspoXa
+dYWl4IrBOecmnNVxQYjsIQaBsbxxiIcOUkmoLlsqBcxjOqUppRe2jAot3UDecTySqo0/ZaRisxq
h0bpM15djVmisryf2qaZk5k2uW0Hf8sVB7L/TZEQEKtFc9dj3dpnCVpwo3NKOKBRc5RiP712IFXf
3JH6KNEK54FWn24DaK1Erqxt5wj8xb94memGY93jhTG5WJi+hiahmqnhUuGM3/kE43qbaBo3F5nr
QUv2WD+0ncf+KSLjZvQUBXNEc6u19BnocgejPQD+A9pchhs7MvvujCnEIgxQkcIZkIDXXDXHh8xR
fL7e05hLG+608Yc+PtsG8+DIzBIEqoTbHFL7NjNBYQRarb95kuzapiFfurOK3PskM0VZMqDWhWir
nmg3AUWKrmftR5eFQmiY5U/R3g3kJWMn2zSMNSycqkSkkP7Fj+4xrBy2S5+6Hj9LYu+Nzn5QsinY
NSElrWVNWql0HfKhdeUab1YuzQckHr/FWVTnxsXJskFbpVICUEPvBwqhDWtN81KDd1ZUJ9QNFPDU
HkPXskNPVLRWzan36IIP2io5pUedohXgT5iGItdxdxDR+pvMVfJYc8tohFtcUo6T2D4m+ZfU7TyB
tIu8c10lD4rs7jbGMGmUrb4ZXELeg1zQiWshYFHV0fuUuVSgT/bbVJXNlfS5ehCiX1iuhbnmYwm+
ayl3yEj9scmk8X5fCjc2ZJmrqMv5ZdJHfgSeiRsxV3s7tzV/ViU8RVar7y2rmp/BTKC7qMLgVIiN
JkGheNRbMTyiVdUaw3cyAytPB9EF6S2FXpmS76vDvC9eYmYJ0pssSmiL6SizuT94U9fwRkRaqDzD
+7WSlDkNZWSbqmbuyzvEWKXhzrOCFTP/pFMMhcaZvivQUqvOq7f+MjJL7jMEmVwt5cWtfC5Racch
v88Kax8DKNo5SvAIT+YWdv5m6XxvTy8Nmr9HtqPSm0PDbfuxLq3hzNjS2hj0dZzNuZvXWp/zjqVt
GZLscW5Kls5ZeNNwJTCnKDduslevStGcal9YA0YFNVxM5iSY+hNdct4ZswfVE8GM73psL+LbXLTm
dea3JQZiw6gjwefu8li9JqmXP9JeMZxGy5VvWOZ1NLfs3UBqILTeGfC8VLVr4Zf5ozVtjLGtQ8mp
8cW3h3dfUDVfT3d5tJrz4fWOh3dXVRM5atU40EiQpvt61zYkJWyViXOaWsz+o0rfcPxhkpTPzFws
RpULI9IrlHGMWQVCELPkIwlx89Lds4Bttnyi9SDRkOv+ltLUA4vq5A4iD13tDkWOCnAwgVBm6fn9
bRTrWhXYgzVdMi8uKowZpZus3SkvQw4MPZsGB5EyIyM8D+O+QM/LMQhziVnkJ7lTg4ry0SktVhwF
mbPysy+j5KeTAmuBWVAoRWTu7sBoQMZg9MJ10jeF/C0jwzvNCH8N7ppwMTW8PIDRdR/Wi65P+oEH
NNv5YnK/i8zHnMlY8oqNw+Qvat0t/Dpy3QT4tYt+57yButvJfiBx30bKgVIyMgYCtcIFeu7llaeN
23nSNTluJ5nceqyNHDG9sVqntUh2PecPQAO4+nLgcbsGb9288mCN8BN4hjuGXXev7UMYVFeREf2F
CpCLi6vnxkM7lWqfCpli+RzIQlhul77V3BHueKlEhDWZ8b8JTN3VyhcnqJwRdTqL8VLLyVcH/K/M
dADA5Ann42U0Tp5XNw8ZGarvTrl8dZUzcD0C0PEzwxr7y/K8OviLPmdrN9KYFZjjfQarok88GPZV
YyUHFEWZlBjHpMIeY4ODnUtM2JHRE+dHKAdRBXpLjd1HHy1RGPk2p2mSkTef3NoZJataF5PgFB2r
j5z7A29ipaEZ9tg8ngep6ETM0uLsSzlSjg0qcgXjLuHC5+rBoOP9ozWqXc8zwoUvaAflfDRTCrU0
+FiLCTwE+aSdSmncq9mS9sCUjQMcRR8zkirPDay4MEnn+aoqDD1t4t4kE8qNcs30IyaC7OB5Xfrj
oA1VqCln3Wrx8tlIVT93vY9BKyWjnLuqf9U7HirwSnqLTNe7R2DLWBSnR9OJEA077Aj63F7yJjW3
fSmGq9IlE+okc/2X1hnqHWwISs8Lo1lr1dA9mtp9Y1Bjzi7kFqyk/bLgZvMAQHXL7F1oyIpD3hnt
FJuG9d1GfJmxCb2H97hh0F4i5nkMh1YyWqbHJU3hJIyOTryqdtIyUC5LRGanxhuLyffAXHHPYNhf
WQgM62nS5k2ZqPQs55R3REYp78JkL9OX48/+oxedc8nwIz769oMsYrrPW7/7aZTF7iRPTbZsUbRB
xfQcAVq5bFzjvpsv2rGJUCstTPq+OtpkwUVLYNiwMNUWR6ukQrBvfZvrpFwUL71nRi2TINQGDij2
P6YS1gc7hyS+PwC8mirX/uc3GtTYooxB/aY+83OG9IqQjq5xsE+d0K0NywrznFCDbjVtIDwitUa7
IwT4qiMCDoG3GNGDZx48VwOGAjG1bifGx9B29rmbo9REaDEJY084OR8DCGQtW06kv1+1iv/FjPnb
BFq+/Z/lYv8/HPD8f68kNHHn/5/DAZzio6//kQ64/4n/DOp6/+EAdieFje0Pjvl/FXQL8R/41gya
2gRV1TY5nv+KB1j/gZglDFe/X+T+ezzAoKDbpvwGZdrziOr+PxUf/+9g0X8L/RAgoj2cAINJURAR
2v8R1bUA1EwDXKhgiqL0OpqZIGFo0/cOG0onAh6rMZg7TsUBQD8MwpARGWRlJq7yMNFZ6x0oggZH
fju7tFYiIaNbQ8oKthSGDFIOd++Gpd0nvW0FvQ+PgugCpm4LDk9lC4zTVBT4+5qbyG0xS5/YbRJZ
Pf7NGgNbHBve46DZrga5UQCXwkuOOlKKHHKO6UfGT2Pw66SFrV7TeJYn6jz4a8EIU1jY1rWr7107
dxkEyF8BkpIRHRdYmtSaeMPO9QaUYKO79lWYxTW2+3eNRUJN3lmz41OG98UvunAas40ch8ButLWI
1Jp4Dtd0tZNQjEVn4ElTSZil5gj3w9YxyEYL5hvb7DkP6+a3LYCqUtiLs5hjjcebSwUQOUC8LWg/
ev3VYKiU2hSWXnqsG/9Fz9QjBNpqpSEgLAZ/cnDBdkWY5Uts1QpHouJi01V4+viPdRO5LUMNj11/
Zd4tU8xGZKwFAJVW7mC+g6TezGWx7z2/NjYa3ureW3YqsbAHOdzEGkP7nRcym4YqXpMIuFrWPiZO
9R01usvFjDs/x6E9aYDAYRpSI0l72bO1NBu8bTFtLvFjt+gbrEx7ux4fOQzj3Y3fW+c1TfDeaB+R
Z27SrjrQmBbmYGSy3jljMuNLUqvFB+6rmVP07jWyxS+NSudFOoLxLYnnlxFHv0jibYQCQUCbY3oV
pyE8uk2d4fBySlT1rMcQk5HMqA+6HDFUNeKIjZ9kqvVgSR8GDENZK4HLNgSkksnjOjdHz48ujqM0
YRdx/YFvLilRwouggRiWuNPJ7GBi0T+S2jTrvep5vjGcca0Kl08tXoaoPna9tY383Lz12ifAmHNV
Z/E2a/613nS1kaqje6acXy1xu4d75QoR6Vuqyr8Bc9aiulfLzcmX4Af2Zm5jWg6uAThDTXQAD1OK
PqRSZ28VvrueGUTl6pLgqicGePO4MGkDIzp5k5OGb7OMTgR/H/xRz17iCUeuuodxZb5zQMrbxWKA
fanXAkOSI5PmgyHDgB67IgNuk8huX7U7eV5z49Ush2tRwfHNZ5wk1nNejBhOvPQaJUgeuD9mvB5t
Oeu70dJrFLqGU0QxcUU2nDLE+7IxEoz6DZY68thr2cbAmLneOrm7t+NyZyTjWUioXx7ePz2hrtNq
eFmTM1e9HczHQ+xhAZl658Gt1R67YljpDBodtGooHv5Kb7rAn7ILbqG9GDXIPPYfHUahVwAp5QkR
WsHht+yDvL0IZ8KgrvX+g8n4raL6eSwOykDBFgKG1wyQBX4rB9z6MZmnozncu1fSiTCMxrG3zX+d
FvbdLAOBcaPH0unPeoVMlH2AlLJW7YCLw7r7hxydA+KQBcMsd7HJN5q3gVETN2yTzQRLtIzMVTnc
JXLrCj4soN84FGzeKkcHBFC8Gjpy6W6TPaWG81T0PH9SvNhco8n9kVjgo3vRwTWKXQrAMtEaKp87
IzkifDyoIrrgST6b0Nt0+CRK80PK9BA3/X1s1EGHP0cg7MQZ1jKYbOh5LAyDseLF/VN38DEHV+cO
Eu5Z2slaGhgyE7xIbUO62apiprHT0ZLzVXTNwSkRy8kFtIZ+9OYorGycFla6j7gUcSB3dm3XgzCb
G6y0dM6Uub7OCEhjKgJB4lX299J6OSsVH8nXcZE6LdZMwXOeHFzNOOtGczBbXCculrHMqd9qk7kJ
TIWN6LrQ78yT1FNQAIimSbwvbEA91vKkR/05tkicu6a6X38Cc4LzUvE4lVCpB3uTW0By5vZRx5S6
YNeyZ7sI2dbUDvbDtcNdqSBPejbKVAZsq6hGoE3TyR2cvYktdYqXjmw+DE4KYQIu51upuYfeHR4r
qzndlyMlYxLUzb3x4VeTwFvvQ33T/cE5StYEvFbyYOtA52dMGwmn3tZtGCekSHskW4BIFepgLe5u
8NITGAYiUMxqBpuf3VSXCfljFAVWTDlD3WLovsSkQ7vkYVJmEFkDhRULnoX3oqnVPzdGiKqePBrI
Jx/2c6afm17DdSoLQEC+UczewSULxoKoKozTydSw7Ln9NPqBrGT10yunf4+nvn4TrTsgpbYc1rHc
mP4jcDOMPH3VsbWQH25/Wt9sX9Xi529k5Rm7y9FGqxobi5piEzh4FRfdWzsX9vcMQrBgAIb0Qiqn
K0+2mepMt7Ket7Gg+ewqZTrbKLGl/88sJsZfmJf9l9kvRqy0hXufd+Zx990hWHtw5CMmsqlsBeTh
e6PeJnfgjARJ7U8owH0Kulfp2W9nuXfvRa24RkGt0wNSNHz0UZ9ZU6D1jvGJUErxSyh6+uearR5f
KKFwtM9qbuJ7NUM/4m3AkLvOXK0eIHZbebNx20p6+Ncj7CTlnPW4tHpLtviEZ/O9d3o+I+ci7gqN
tHGiKcvF/OhkpQrdaSyqU14MAAYyvXS6fdW7mXc2ygJ3ur1kxmM+tANnnwzybiAcjYBK7HZEduYe
Y9DO1KLIOC2plxAeA4CBBZYllkZ5JhfysnQ9yeOCewY9sBEKfCijRPb/i70zWZLbaLPsq5TVHjJM
7g5sY87IyHkiuYExkyTm0eGY3qifo1+sD6hfVZS6TGXadtdWEhVBBOBwv9+95+7cDOls48cL3l7j
DICbRuLfzP9lTXEe+qBDViMJsUtW00g+A3iaQo02U6s2o9YebJBWF2ffaWg/96lH2bdBmWZnNbuK
VS9Nh/ak5z55aiepnW3iNlpvCUEDPcxFAFiBOZSDM5g3RoPljH6sqxKv4h2FvRhgIpuNyKmYy3na
sc0DJh0i5XmnYEk535LJnNrrqWIE5Sw9VfPaNNAcUAfwpE4Aknk+C2dhWE6Xa70VI8a1C+RecL6N
iXqSe0WVJYd6CtWnkEDGckqG2Ut33RhE+tC2UIKvXLtivOSi2+PdCysmWCIQVnn2YDaFQB6jaryU
xLg59wpTHWOjA3NPUah3O1PSZ2/npiNeVbRpXJ8khZsYaRxF9LtrAaruAyfCw+MOXuQcEaWxFlYh
cgt+7SnJDoYYLjzQMEy+LwhYmpOcZlCsZF3Kixpch4Rb0GR0S3NHb52hpIZExU3g7z0ETHEQFTDA
NbWKN3IEa/s1BO1wiVoEoI0bFuZcxgX4NPahmY+1sgGKPA+6AKw/9cN10+AKpaVC8nRqu4fw2Xdl
KyirsE2x5VDJOLSUE8OZ3sr9L10FZmefxYONUoV0EO6KCsatlw3y2kz0OuBkyuVl1KKgqyaiVRbf
esS0yHIMLPtlmPyJOVTHQMszYGhXXiMRq5DNL/+k9Kpm104Kt7gXjLRpjEkXMFoEsVFjf/b0l9mo
Af9DE43Ii2mmmF9nUa52vILQ4SJ/ZqMzwPUIMdlgYmfbICcw0nXLlDsulvpbqdvh3XgTrqfWGFnx
Ho3EJQ1N8123MSjgQYaMPdNqiAxc5RangfsETQ7aWplI7FZZYj/lwiMJTUypPJkiFDDrYTteiLyO
b75PefHG7ScyGDqrdzob3XfR1DauwmhMx10zOul5yGN9XQzs/PYS4HZxLGsiX6ibwnqYqfhND0Nc
x5+Feo0RyrZJ6ZtvfWqwwokkNQ85BnGPHFPB3iqQcfjhM8Hz2QL38908Wz2UNTO6rxlLdMQIVfGO
tiC8RhsusHxSjY8PkFxUihFN9ADu7bH5CKqAIsio7WrvWEaiIEllRx6bEidgHtZOmhDXVPafZttC
+me7JMNN2Dvyg4yw90PQaP+NfiXV7yzAmF9csCb4SXxFyUMNjR6PSJ6MrILoKtQlycD5EYM28XHO
Dlh/QiGAE7dLjRbckC5jqyBastdLXqvHWmMhYcCX649JV0Zu1Gj4+fqW1MSGzAY/Ev3jvJjskNMS
TqI02QZMR3pVFI9e11LG1BXUtKA1h3W7ReGPuJsoq8WiMGe5wQo/1sVOV+S4iIPThsD8bSYGBAVR
btsgHw9zo6AAS2yD0w5ibPtASzfYYQjkyRee2fCbYzU1z0Kmmmj1hHdrcpNg3OrFpGCycZPpsWAk
+cAp2ny15jGneb6t53Rvph43P2dB2kiSJKqv6qLr8JJHrhfvUMExFrEUwfBX5YBvTYN48feLXTO/
g/qPr8Gfw+quqSXhKi09i2BN2SHaQn+GFPxT0/hH2s//mzgXFwrL36g7//t/FXH68Segy/onfld3
5G++7QXwUlzIaT8pDr/zXNzfhL8y2NbyZQQcSA7/oe0I5zdhwwwL6VfzVgUHxeUPnkv4G/1IK+bF
xhEKL8L/J+iHv1DRfpIlQuGHgs4u6am/UtGou5iKtpQCzAizGnKSeA3Mmyn867WG+uAS9/jlwvxX
IDYuw69a0u+fKImj+QH8Cv+vpIm0juuRri6QuC2UKycnbYt50Mqe8dE/uSEjuMawTxy9t9CID9vr
HiH8vs/l+uhZ3qEz4nvCCBQ82Fa2+lPtzRgxyC3vfR3c/v135ef5y5d14Li7gQ8gT4COQ4nj3//S
t2jAdUscfS5nhhEfVwmsVMs2JyhEuIR6KqdiqJhkpz7o3ecOY8EDvajHLulGhtzLy1xXdFfENCby
ak+3JOeQsyfMv+Dw9G3hJZ9FuiK7PcbsQN68L9hPHzrfY7laSO8bwnlLwLmapvc29w5s8jhT9vSn
DSYeXiqcOGyHSkbXUXpyWdyGPU7w94kyiokBHGPtNadsOci9DtBzl/UsBhP86KJIb03ntcclJKvQ
uRPaQJOpnc1YdNup+ku5sCwPS4G1iH6SAvcajM8E3f2h7QfrIY5ieQhdROewaryTWb0RLRuBbWGo
vbT6W0Xo6xBReTCwl5+97zBr2GqzkTiYmBWydzltC2PtbQbpGMzSJx10xIbL6i3p2fqpQH1afACU
IARg//f06BU4gxmsHsm/5SiOy3IBeRReZWP06kxka+wJFb2duEAUTHVQ610Mtl3aHFgJNYlE60wD
Bg3Npf24DCCzSmpV9o41gJoYC/cdt3sGKtc78vuFp7auzV1styutDNh+ygy2TLJvY2qV90UYpRfY
c8ZBpPOSY4q3Y2WJ50cczEfSHl4OY9gWVzDMA2SrkA7yYIZXlzKQe2pdsAJ1pLtti720Z6y8SdlV
EjbgdTLb9NjmJRbaPLwKF/crYAGofLWz0P4aTtCOqnLvFN49jphuT1NEtas0uc406epbYaFZ0mSI
ua9ZB945zvSkMOSKYOFtqyD6kckk/hZP4isb8QLvdlFSiC6T/tTIsn5YoEzsytiZtgTocAfwgtyx
KeL8CCF014GwP0Cg+qjUkn6lH+h1TArvzsO6fAFHpo9uY3nXCSFetdTFp1ZqNkEzVrbEVthwYhHp
XePFPlVHzDHdnxkYkSXjtlINnuWoueV00sBtYmqCsQKScxCvQUiVX1kpsy5rdmCn0M217Rp5l2SO
99ynKuPiCPByHeE23pbZbRSRmM7Zcb0r4BuQBTgwInnQ5Dgl97UogBSIiuWmDENMUVn80tpUIJHd
5wGNi0PXc8rAD5QmJO0a2Y27zukhw3QNuMc4OXVdyWadwfdjAQL+llY2cXQrH9C0HdKP4qqRZpbI
fyjmNZfXJRhl5yGJji5B2Q0WA11pc91JXtOlmMcb7HO+wXccEI1S0bE3YHo2nmXe0Yjv2JpV26bo
9naf1MyK55t0VC8+Fknf0/4lrEZ11HVg9iJf/aYQLfqHoYy8LQ7Vg9cF/tGWRJXHEULrxnNcvdep
jwbNke3bgAS0jTtffo4i/VqCRsQYiwgRczpmRNkQ94vp+Hn1K/N1cUGBO3ngn1Qn3zLPzV6YyOsH
jRh2y1ElvmEJSkFLaJoK4qDaa0dAmehDWoNqjJgB7Iwvs1Vlx5R79aFpGxygaVXcu1kO+btOQBZK
MePAy4lcppWzRfz7iomLoGFW9z84cjmbdFbxnfDhLvqpMmRx+/pT2yRfZqpmNqXpH/uZcrxEC/+6
FIOC7WHfAUx8tlz/Db39VZAqkDgxmvgmL9rklPtYi7ZuNjiP2rOnsyhc5wp2iKao05q+O1NFrJsH
+NQ4EfkhpnF4QKqmDNn+Z7HD2bTlThxMeq0wBs87RXjm5KmG51qXg4800XonG27vsc0sDCstp3WB
q6Ft7ppWIGt4U9vs6rYxnxXbO8SJiA4MAITExbdV1NvPNRVwXNmu+kFtVHlaerwvNqwVENoxSG4V
kWBMi29Qydxd2gb1td+MUMihHuJsUpF6F05cHzwrjXYDJ0cEtAJrUNl7HR09ONCqQqIhQPG+Cbys
eaA+J2f4XsynePKtqxhXBEBt434sKSz6vQhM9KyVgfZuksFhxw5KPGqn5NwvunqIM+Pg9OyunCDM
aHDCGLmBXzkfLBuIt0km9xBLjmikljibliEevz4R4X3dcZzgihVnkzHbaADll8Ax8HMRFx8ATd7k
oHF+tLU/3HdYZsKDUyGa8NQcbGPh0XAzTKquj32W9KZhswu2J7yYKPkx4nd6rTtKaCze8V/7QdXX
rvExWLS45a7dJMmb28bI5si8FftVTW0BAfihpJch8t8tDu34HUdmIP7w5FJ6dE5mZYg0eP6+weCz
b0LzPeHkfKsn+ngkg4LVr3oG3JLvM/wz9xp77EGL8q3DefFTSGGWEkKZntPK3sYFlthqCrKbwkYE
matBskzMlDCJIrQfasvFGDpZRAfzICBj1KA2ka2ZPgsa4AphL1sOlgiR7V2il/Q2HzncD3l0CXgD
wbwaAXFM9GJuioGXpMmyfFd0xfjEUL45WH1KIDAYFn0bhTmFsz70ns6NLgjh3pvHvgPWRFXdiaD1
T7PBXz3kHaybfiTC0lt2gudfBZe28IDv+070wyjIJQFvjGtLE7plRtHhDs5+0NbjXQH6qq+ZwIWg
z7lJWbKtaUwQaea2O9tZM4BkBzYptox08FJRK3ui8crABfaSYltUGrvTgoJK8nm68Vvsd6784Rad
TwCzXsID1Yv3s9DVGt7Satfb8U2HrE0LAM3oWpLss8oMLNlPz1sjIDDZUtyOnSCZYSza1dMpOnGy
rE/aH6PrZIq6SzxM2VtspctBryOtnNffdTdMwETb0EyHoO2yM6mUBqpIGl2PudTfrWn1041lXO/d
sh5vxniWRw+e76NPsrMfTbKjK/Rp1E51NeC/2i6+7R5pUiRrCgsKWyWVKkxW+1PA8rM3cd/uVFZn
17VjeXdQJ+Q26D3/wvRYn6twpqREqHtcu7h4ESwzP8i/C7+NDsLCLaYYpOQBqR8D5mgT9wUO9W7m
AXRmKqO8cd6OQ1udhix1bp2pINol0kviYxSvOvU8YqgHLUO4wR/cb1U9QvYmWCpF6b022EQe4mFZ
DV81zjM03rgn7sUhlQkxdeB2zvY9oZgAs+w+bQbzgOMYgKu30KTAmzR7HQwvT+3FNatjS2ERRfSZ
PcaXKszk98jDCa2nzn1N0zh8C3qiCiKbwy3qCXFOWlPkfeJW4/0I1YPJUUzWiDKMEOTGyIiOOHlz
LUIU9DrNPiEhsnl04fd4GI0wBTLzceaYDaFVZKzd9X3klM++BlHlOhUif0s3smfE2bXm9ClvJLUe
mnAJpao90zd48ZRqa2xO4GGKq8whu1Z39OOF9nAQjSKfRgywVGm4XyvltkOS/Wgod8R5533Ljfxa
Rv3zXDcPC2cx6pmDj0Z6X1FKkueamcnGiV0ctOVzwyb7zPziE01+vcQpCXIidPId7qt0G1oFu8mS
mw/hNaY1dRivsjSifMJpmm1RCHNC0RWHEgV7V2duvlXt1Nwt5fJEaXdwiJM+A3o9AT6JERpT/55f
cjW6dTdNYTePjesSii55g/qmQT6oo2+WpFa+odRsO7DdRL3gY+eEPK1NC1y76hNZz5QLWyYh7ko3
zxIx55LDPTsKwk8xg04Rt8MVoZjyphAMiOMG3P9i2lVeK0GxUAd0T9UXMqWf+AfoyAAVlv4Urx7b
rKFAE4+VeByn5htpS8ADc685NinwLNlAKQMQnVF6pGh7+5Ym7XFT4YXH+6W+qMbSp6lLpzufOrVs
LPpDnAWUmEDiYDBFt/dlxmZbjf5axtqJbV5YUIcUMnvNGllLHxOs5V+azivvk7QoN846kKCDoj/j
PTOEAnNQ2b2Gol2lyyWfpoAwff22FNW73S7jzms54DDqKRlauvbwHucYHAW+1ye3j029Ic7HjToJ
qm2bLjAka2p/W+O12s1Fv8ZASSkBGorNybQhxXjWaa5AhDKuNXiiy2xsuPU4Yi5R/yPObbF3yM3g
5Ktlul0oroKSZs27TtufW/1jjCfS62XAiK1Jp8+UhoV3E2OUD4TcBRsT3TA1O6RNqMHPOdjyDlNe
l5TQ+o+6BCzsN95Dl4fveHefij6JaWRdTX8Lx8h+Vk8pkfiTi2f501TJ9NhyJJ9K+dKHAbqvAMdW
tPOtva50KmQIn2Rgi8KQepGy9EnfQ8TFVMhWv76EpXMV0PDFkFvhXHXrb9os5VMer3zESthHP87v
cDtRolaEC3NUAfulNBg6Ur5Za8Iz3+mznF+LOcYV5tSM2yv3sVPTGt2gxK+c5kdRE8QJMqU/127O
KTmIJWZkJvQ2GHNCa+tRc6JnvQ/JX3QL5yW+33CwYb2SoeGBbRjR0UrWUwUCsarcr/1yTZmXB26g
vUyy/BhObIHt6TK6RXbQnMO3KnoM5zy/GauIVxbtTqgB8qVWxcmP0VpncNIXsNHNgY5HZE7WxWWw
/Cemt9Yre25G1J6crwARRh8K5sMWeIc5e7bYLU3OLC03Z5UjCjY1Qx+aOrxdzfl8Z4mxOWcSK+fW
9xr7RWO1PuKNt24W9I0rMg96nVqJTcFZ9vvizc3H4nXZoctwkPxzlfD/R3ysK/62yeHta1Gk+t/m
fzuY3lR/1hLXP/m7mGg5SoKSdV3EwX8Jin+gZPlXwW9O4Ej/d5XxXxhZy/EwitGsbjuegNzjusBf
/yUmWo7/G9K3g5woJH8Q+us/UROdP3c6gLX0hIvhn2YHGXj4z/5SIR+PilGfY/cvbDkJlLNmFrdT
leJ5FdNkjuFod5tsiuMcJqM7vLdMMhN89pRY9Z7MwUT37W0xeeWjM9vLUTNv3f+9pMd1+0V9/PkF
lS99vlyI2V6F61/gF0FvnPjqQO/7lzbrKV51zZnzSrCQH279q7//qBWZ+0vDynotFOMLLnngAOuW
qxD6y0dx4hijWCz9y2zN9dasZOfYTrLz33/KCgH+y8egH6MFszF2+SU9+MG/fgw5HglytUxeB/Y/
R0ei+5fJSG89VI0CpxSrlWnGTd9H+bNTrBbcFs2rK66BNwroTHF1xeRt2bPHFk9lwBW3nBCOLtZk
MBmPuWqb63zIGrLODa3LGjkjMa3YhUNo/zfa8NpH8n/9Xbht3IBbWASe+sslmyPfwwugk1fSMMk3
vAXe/Zg0TP9cidC6ihOpcc6TD2bB+HNzHIqFDkSQmWUvNhU5j2Ohy25bmWdBJJvOqjj9/Uf9nwnH
v6831t9MOGpNywyL0+l7t3yPa4SYv6xQfyxQVMuwNHHHK1YqhhqSH/n3eYcjflP0ZXmMLkBg4ynl
E/9AXYvfXCWEy+rkK+z8Hr/8H/MOxiTScxUsSWYG60L2T1YoHoo/3WOKtY5VkP8hYxfBEyMw1P76
vIDyBVg1MNJe1XjMd5PPpjUimHXj2AsbUBRtPP+cP/PNIijqpOljMRJwGR27m37qx+yQMZQhtq7N
+DXuR+dFJ/TWQAhdKhCBZUdp17SM1Df0AyIMcNaeOhvhFm1wBRxzNDt3QKzeAcNiAD9JxOBbrD8V
HGI92z/IPo7YtwcZTTRjFzRQydwqXi1OuByEpItxtBJrBjliTHRWbs+OLyWD/hpafvrWxUl+6UIT
EuUqAvE0jgm+sUhwft/UywRLGNgr9BehRv5B7Dqr3c7NYEiE5EmAlXY3fViS7C9d3V0HA7HwzRAU
ch8r012nfhE+2WUI2niOIF2hUSJlVcFwywwf2AqR8hY80YDayUS+ZLpuiBlSfetiS41yWOJxd12U
BCUI9FBOsU3zUVBatswpcOiWYhlsnln7COit/6ETtjjXhc9137U5doNdWKZhuvPGogvA+DLuPy2+
tqNL3uUpBmRhR3untTnqwrlLmHw0Yfpl9G014BYEdu0luSAm348CfsBQxDdWpuUXq6MKHvdsNXzU
ua0+LL9ZZthvOQdTQd0M6m+qTnGUETPwAjpDtwNNgy+K3G+HLbSaCCLaeX5bBmV/q11tw/YNBhDi
Kom4yzArjsOG9KR7kXlDHoi6NeCpa+eJ21n2VZ41sGScGbxvKZXotlx802+XfJ1jO6WfvsA7YEPO
c9G8ZKqM36tEYoUwUa0CaoHL5a0MOranZdyU1l7N/s+Ptm32lmDVSOHatrhfhhQrdt0o6TLLIfhx
INvoRtdSGvyiaB+EeoNIOtcs+zg5mi5FrqR+PkF6ZULwRHqdr9Yq4+IeDrOrAi0hu2rmFq06K8db
hbn2PZ1sBk9SEpAqh9WDxGAFOqiQ0VMfdrEkNqWxtjCZQlItOscrOWZjQ9jLXhY4gFryMn1lsTft
VU/r6NKMX3S8AkBwwoIx96tydrZLoJMnK3Q9eo3TOfhIs8F6C3gxozAYsBpuDc7LTLbPYSXDvsXZ
gYfuIPnDxypRebMrFbrvzgsj+mntKPMWUB7SeRUtyY9NPuj+OXBxpGw7f8ZvBDFROVu/TBj4kfav
s52wOajRcmPFNf1MExa7mTPnN5hreHJDalnusR1Xb+lUuB9hVHbfmdO1Dimqkgs350wBxvETjIrx
U2G7+aM3wgU7DkTEgVQCnhqP9ZCDHXPBBj9GA298OB6OZpwvJmKrE2WJJdSCoAvhHdo9BlsKKB9G
OZNzGuPF3irKAjtvJUHpfvlItAIOZ+y0gwLnEHwH/FFBtBfDcEyiATWxt33/3NPjDGK3rfxv4Mb8
z30YN8nenWmt4X4eleDYgJlnKsrIx9/Zzy9d5iAHZkGeLDvJkcQ/BLNhVKMtp3rHq+Vw0kWi2ST2
ZGOK9tfWV+LMgd6TVKmCaxGFzmtnOCLTjrEKDBEizmvpSdozZJRDtrSSCoNTzfyGk/Mq/GXQXz54
T1jVTiCez1thu821FRJKJ4rgUKfjyqxI9hYS2pumuXkkL5ba69nU1PS2j1NKiJmDkYDngMVna00Z
jVeQA/rytoy7CuxgkLmbeRzNwxSS2aWBSctHV7X2d2rH16jgQpn2jt3vilfqF5fYXrgsYpcSr83P
iqsxbfF4ZBa0xTrB1Gsv6P/Ys+p5GyJws6bH0joNyFzDFjMcnUYla9SrE4bwHBNFbdup8uLgyaIO
nTw3gV1xsALbvuXGKsOt7Hrk+jaFBL9TWDyxEeP3+4F+7Bbgvksopwug4OLczYtlvTDK4z9PeGGF
W4WdytkrV/XBNXm2uNmNDU3Ve8NL+0s4KgqcnJHxyiZXqlcHy1jurS3z5bGu+U13oQWfFda1nN5N
VRVv0vi1OdV1pK4j3ykgAqbafPRJOt4NVi9X7IwC/47AADmhIp5pJSX+fE0h5y4ySfLll/3I/e8b
618b3tb39n9ut9f3uh+s+3qPqmeFk+Ev+2AfDggrOWm+sM/0fWnFyRXvbbWzFMY7N6vEDim8up4z
xkM/P/l/9oT/vl7Ev9kTpt8RWDqj/1w/uP6h38+qnvsbLxQySx7LMQGigCPSv6wv3m8cVtmE+VIp
RfLpP2NNguMtv6ZYt4riZ+/Jf2wFccVwxKEWi8fLYfcm/1GsiVPFX+4Z3CeYWPkU9p00LXFU+/Ne
cCD9muOjF8CqaBCD28xIxcHSeiwMXusY7R9Wr4KAzbC/M1ZwJYr4bsAP7YGlWQoKeFN1rPzqS2uT
e3DwbG6XWkBQnC3m97yIXcpxd7h4wo3R9kMVmxkiZV08YcqADw+DdYWjn9u8ZJuZWQaDJS9iEMfg
MujJ2wmk6jOQhaMsl+mFxvgBphGMlEjqHf8VadoRjmcfZRMeVkCADHIbg62e+X+pWLgTjH0PE8L5
aSibz42vcW5kyW4wmkcw1ndVsTAaHf1dFyX2xXEhErQWSzY6c0LxbM+go2mO0qPYmTURYNrA/q4J
Q8io/EKbuI3Ha4iH32gVCfa1qp7jYgq3ZTHe4JfV97yZW3S6mCo6p6vPVVx5VzRKUMSkvfwkcdFf
c48QFrFb4uFtYZ3ySONkgcSwrewErHJuvILlKEkOAbPoYz1G+JM7b8FdnjDAHbo2e3UCdDR7GZdn
WE/yOrVw2OUJvmA3DNA6PQLgjLouvkjNj94Ep56CiccqHs6+7DH7lRTCdIFzyVqIdVPtXjzpzOes
jHKYXF2b7BE1AF/mwfcWHksBWAF8nqnpGgjpUnlpc/9bmKcdUwxdH8KukzDZoHZHS/hVWMsdLPph
C/jcPQxgpLDz50zsUE/h+4hVE6WwEa+PB2i3u5+8Ib+xsN/4NtlfWqS4DbwivJrbGi+HztQWewSt
24u58hgYAyBi4DHUq2c0zwUVD0XD9ja9TjvnS5iQRGssSnGox4FRjWg+E9xdrMSCM434wX62++LY
nKDTuC1OydgCbGsF3FG2tyMi/4AKKr/imt2tzOrZsS5x4ez8ot3lObuGid9RNPoyQqFpHXmhdvAc
V+WbxNLCzcZvgesJlnbWOS+4MqELCtz8ZQLsqGVmH/vEg/wQLjFxd6dzlhNIznZvCwgg9D3Dy6tN
J3gsQmCCTuTr134qRMBsG2p5QSbhGrRj9zKwVy4WLAQ8WrDiQS1z9WGEIMvS5wgTi3BzZtzjgJcj
0bAuGGkGJ866wR0DKO8js/qKM4eb0aJu9N63TXPwsfMzW2znflu7Vn9x7Mkj59X6yOJdq/Y1fKV9
uSZM+nF1W+QrOmakuMIb0pss8uRD0ZMl4P6Q38Z8vg3Lfg+z9VinXk3ehVdpE7jDzhaZDVWesxWE
7fLFr3GklmRzP/VNnN2XTUPIzRXzeaQkaRsNJPhHz0xHAjjMy4yBcrqIfrrnvr4o7ZqnJY5dSpMs
OKe4ugBh4rCn2fjUZ4ZildBj8DpHRwaoRDPbAC7gYGg7NmvyLWcP5hXjeEyYpm3Al/agWDLgBOqr
kq26HoaWkWJKaM/F03PDO4Gin1kFQL19dnzG6eAEycV6SF0NE2LIWISY0W2TcYr2XSpfZDJ/XnTC
YdENjmFeRlfxoPZ5FQB1CcJHiioHSC3K2kJDqHYMrtUBjDFrK2LhJdUWJL4gCs8tMCUOlbEjbusm
gpySsFIkmYju6wY0FlFtdoTkVlJpwdkPfzSMT8qGno0hzb+ITno3+Ms3NFjKG1vBDdMQpPjcQVws
3BQeLE5uWo7iYuMPxtwNAG0vgEf7U0KB9nZowZowmdtRotPeJoEoXuAeBFvLCZjvR71iPt/gAAhV
s287rzl6RLAuiyvUEWu+BzcOEvN+KHvDfhwrNP5wf+9nHsOrgXLHdFPV9QqEHArsIJq2ApgBY7nP
E+euDMvP82yukmV5znlFxJ06T429Zxi6dcJh7xvF22veZqFkTD9jxE4ggUu9MVK/S8QCiFN87fQS
EU03vovIGtwTijkLActvMDyQ9QOb1hZrHuR04cB+B8rAuXgQlH2az2Vq3fXD2+gnT/gTtkCuHnzT
9R84fAomWBYNLfwFp7C4J0nKNhJDAcB4ThIcOgxno6xhWvo+ZMHNzFwPslCPAxDMWPKgEs++C+va
u7BtpXaywPmy9VwSLvNEv0041cDm5Bg+N3HwrcZhzoRfvETNNB5FG+KgFlTkbqrRBX4q2uF6cPD/
Z8OI/GInP7jDglMosjWx3DYpEG+73DMeo7+w92dMiP1Em17WwDnJiZtQdOrjkeSb6wkvCse267nq
b9yEs+LG0WN8Kvo8vXFb2qA4FlHNl8x4GdTYBo9NHcRfLZk7rzJIeU0Bs+yPfleSb40YCd9MnpOf
Q4Y+N4tnO596aI5TP3vviSJWG+tMvnc5VCeNjeXooZQ/VN4EJ0n3rjhZoBaoArRHQtCdNZ/aqmif
KYENb2dlN+TTMlaLhEkdj6GsjnlTttxz6z9DMPpedyCxUrAPnQlxGvRBIu/zDFaupRkkSYGrIRjO
CRV1n2ujfXrU6OKd8SJtZIFlq0NY3Wsb7xh4649lgbjBytTBVUlMecH8h8rCqn+gHeOpJnUJ96x/
j6oY1GBFPUpZ5DMzyMW5IkZJNKoOkZilLN+HIQlvuLG+1Cg3G36iGJkDGspVmzIp2XQieExKo24L
OqeIly/yBC7pNgqSz2Xk9ldTs3yuRHkC8U50ozP2pus42I3owc9jNtlXfR4WJwPW41CJqX4ry1oQ
eF1CfvSkvbHGwaN8Ll0izgljcJk4JO2thrcZHWDWAStOz8k4oY6x6pdLjK53HBcwH1iG7rKQ6AFo
QHvLMjHKjc8Uj5gwTGCKKk5UP3M6wsuUIzQRqNjEwNfTIao/k+rGitgE0znqOdjtAk2+TidAejMP
Dp8JRbF3veAh7xXRc13mR0M5FFajELBlUaVH44zla+m4UCt7XlzDSKNJOnTRTrdNeSTXQ6zszO6u
u9Ex52XMZ2Y3+uLG6umgXHpkK5uSMlc8tXX5BXfuU5HbRC7AFPfwazViZSKj+9iJqHsJ0NSBUEBy
hYy9T+z5eVly8fazp3hO52NY1NlHgBcQLcFUZ10lw32tgzs519hHSXXlAO7792yJRmJnjgU9AG1z
L5qgouUgvu+7IX9TcJVePPh2d7LBLckkhfKBhiRvR1LqueAqXsLY7XepQNCqB5XvzDDjY3ZHfA0i
HNhZAnbuh2j6lkcB7RyBdfAWrEE9zbggrsqPmMRnjw60EWFzUPl424UuNSJgkuUaG5f0SHCTiqZ5
VNNy5ecz3S/xlTRewkbA32sZkPXxz24WfEqn6W0UDdBvG4y7YF83xbgsB48nE7R8MK84Ikqn5qQe
TmWUkK8R+5lyMTDc5mE04EgjClBEGp6Zb2HgGyPAAaSml8U8Bo2EbFJg8rb2bfVhG7XTiX2dVzNi
n5d0X0or+GLqCPgmSb0hqF+GoPwRzO4BrA5+WZ7WagxuqUPAWqStm2qg+znoz9gl9kkNOLeqnzIL
SDWcB+xdDg017mM8xuX3YSzkrp7UdCbwJC5NjokbdlB2rWnuudUjpMQi8Hd4TH4iE9kvxYr9kUr0
jRXLFIGH5ojY/mxp3r9TCcbL99FFatY6vlJanOhUfaNYHbSmwyq2ALfihUz1hlMfgaDZmBtmCkYo
aJioemvg7doVnJtEkw3M5v9D2Zkt141k0fVX/APoSCCRGCIcfrjzxMtZIvmCICUKQGKeh6/3QnU5
rFKXVe5HdTV5eTFknjxn77XTG/oV8tCXsXlXou45oBgGSDVHSMmHqwEBMIFqxuKIeuy+VfYVhUO8
0sNo7WG8JDxI+bCHnhs+ZID73ocJofmcaNKWRPcpI2CotHCXeK2w25h1Z7EzuMMtCuxp6+sqX/uz
krfIE67SoycEx4X+mTbf3Tgtd1RQ0aeOY/hgo9AfhGMw7exZwFzenb7/KnKdP/tERZJKCIcg2pOS
uXB7V+wKKL7IOMDGXI5X5KTfnRz/o5R1Cz2UrVQKYFv0b9EUKOczMuH1YFj216LEtluhHpqK1EOd
U1aKgL9AnuK8+Aw6BHDzNFk3vgyfG4uOfYDjMe6aD60BlUGGlVsTj+0+NpMbq9Xhu69xX5Lm3uh5
XcDOWgemR+YJPcZ3mk7NWfU41HsPe6uMhy21p7Xuk5QkkMbdDW7GcIF9LztMhM+SzXnjuPPwCD/7
3vGAZ7l5dV+o6DEKoxeygG9oXo2QfeIPgEcVxJ94S8DmwdDFif0tWhmii094E+0b0O3lkfUoPkeS
HpLXtM5GZNjBR51egobSza/yeW/3YHqBjsmvQT0yBbQL5z2vZPuKOHAjIQMAzdronlwqKtYtLIx1
VKovGcnsa45AB3uQh5SRQN7V/qFmA9qnirea6HBwGoukdgif+wps5OhN91Yafzh2AFA585I9DPX3
vkDyhh3FU8l7O+AiLkfpggu1xE4p6uimZC2CqbqyO5z8uPjHC+00B0tzemewUAYB6AyrlQfTeO8z
A0kXIrLBdg6xRX5pZtwpWvXv7djTzrV0evTsgXLWwJgZhgpF1Qz9Kx6UfFIuD7Cpam/nSBICG9g/
KxfrJGw/sWYU9q2L66Mkne5sCaGv9pyOW9/F16bzzjsPVv3oJxxp0Oj7q8It37wh8A9e7zkH+tiw
O9olHFmbLK7+fCeN7BkpDQBHu2QMBPiL73OScfWFfmC8ro2e1BXUVAx3ONCdZ7TiW5siP8dPAsgB
SREnZ5Ql2P9FRrWc2c+eMlMAqGZD/WUZx7ZJG6CFbn4xXESadUPHrnUz3m4ko4vZcwbj30cwzuMF
15+aiBXzzIru4hKOVGXGBX58ao5W5f2lYJ//9GGVIioVxGiKeLpkynmGKFwepJVmH0Fh1k8w26wt
OIP8s6YDfertKd+5o51sJivI1pmEWuVDPNtISwYsOjLZFUSlvVTAm15LmXXvDDBpbsbqU1sdUx0v
ZYZTuNWO9iv9FI+WSZR5zNIisehMyVd1R7adgvH2SXhTsQtSiSgim+ePJCqNfWU4JHqisg4wtRvl
A7cGX3Pql+swwL0oJgfkTtdV4LXz3n3EvUJ3HCvSPaRIYCPShRVaG2N2aHtCCKZuzLkzU00giOru
ZF+Vd5zEvUuBsxPDDNyv0UAuxHQiXSeQU9aTxlGJp5MKpEDCbURluM1nFN2p68RHLzbEU++Z8U2Q
WqTpGW5yowkQo+mP3zbQzUkHIeGVtZH1L1XPbWhHfzraohDHSSjSR+ElOt4P1aLzRnRV8uoMrKz5
SORcl1u3gAXYsHv8TuguES9Djmg5NjMr+LARJOwpYXIC3lAiu2DJH7pofpEiuwkhilxFWnpbWSQ8
mOGi9ipaAEBBHQwrU7P9O8rOYD9iquV4Pzbp45iOH2ViEJPLjPcRy/aSOuj6NLzD4JUQTDINAdEM
G4uz9XKm50+PjGyb5QUW0Lmh+wIS071ONlIrKwlfrdhDCBxjzCZeMb7xaUDjfzHkwhLV1mvQpc0h
dNqeBarkstkxOZ4l+NlAfARqKlYWV+dMvQlpxcZr05bpIxaDV4MASWhyJj2jPttUvdWsQmc6GcDi
NwKlDKVob4ICqCBXT5nnHnpXAx9NDOZH2GMR/NWGPR6rIQ391YCeeBWQ+rwxcXBsxonORdsL7+AU
XfpVdmZ0yJkYcsXM+VzzbJ8DGvu3SWgj1iYi+KuXitu6KglTa8qAdbmamXF7jaAbGebx1lAlLIkS
vPgg5p6HcJ6uyk0UZ7o8ui+KKgP0QxiKHWLpi1D3oYj0cZ8XQ/tJgybAGz3OJ5KkLfLjjXqjITg6
Whp7QdbI7URYJBy/dYWaVcoEcMs4Bk9lXvxAdO4xXKBOWOshATznkzldz5Ym8iY0VvQTIUqLxjjW
JgffPxrTKwfn3doywnw9NkFJbJTJQRL0ICq/mBRkhecobj1gP76/C2oHsgm+MA0JoRIu9XZCZGnl
gwtAkTs+MosLLzBzrF1nBOFxthg9lpxDXh2i+NJWzoc6j+oz+ArKKFvdOcK8JpGbPpWq4bxUxrRP
ysE7OgoLNLg7CSm0kmfLDtg9x0ac2nYi/CSNp9tiopDkEGrhvWqzjbawb+NrOWCMaKcVlLmdwvS9
MbP+XVju9wAMHHZwKlx0zvA0XjGSGYfSxwHhjkQKV5FJX6IJCHzQPVEnaZJixLCjt9FSWHIIpYyJ
yD6FQ7FB1mCThaxn894eiyXdcoawBK0nr3x/L03Eno1Z3ftxS0e6vSXi5UbM5e3gUwlPAqdm1VIR
0WqBgmexbJXd1sm6LzzSnB0jdZ8xP1oFvnjhYHbyB4pwXCNDNYExNQsEETQxNo1vPOaZC19mrMLv
AaEZMTKFXR7ZZKTNtbUaWMK/msI/tb39IBSOFBDtP0jk8/FSZvkXkO/uyhY5eSgzNsdKjh9mroNd
MCQPsNOZV6XB8JVcl+TaWqgK1joF2dxDbnTM6LWknzKU9oPhoWDOToUBE9fgSvqpD/+22NEcWdgI
Fu4zB8dK1JxdR9ac68v+6mCKZ4jsQo+ooTx56kIcEBxl3RkgB6ZHEAXtdgqnF7tW5GKI/IdZN0Ak
RbCPSze9pJMFDHPw9gOt6EOsc+AXjHS3fRmdyPnqbqYmGw64OFhUiJ45J7776jpD8N2iwzmQuGjS
136Cx4MLPMbDccZr9cHZ3IQEQKOgQfKFGjwmflRN64L6lzzxHpl4DSs5o56OI/LUDJVPl6YTSU3j
VkMV7wbYDtJt41sRz6w59WTK5gZfVrFr4OmSxMAcmk5c0sGKnMo+yj6AWiZgczImsqRod9A6Jiaf
Dh8+u0szGm0/ROB4JjVeGRwLhkAF67lKy+9O69vXQgNaOgWeJo4Oq6X3avZ4B4gKNotv0PV9b1NZ
dfzR6nw8WU04rHvDxGs8dhaH+iRvvwDRR3M8j28tJBSEEv5XwbR50cTr6OQZEn3wDAauQ8ouGppt
zMkvgrPJY+5W4doepdjjaxW8rK1/DcMmexzyJDrPyFRarD6KQXQUiE0fAIaThs3kJk+0uevgbBO4
yTnPE2F0Boyj2Q3hePnS3KhIY6Yld+6+AzyJwvCtjFRKS2U+oQfGlUgK++R+b8mBRQpQ0AybPrtY
Z187esq3bgNI2DAoxmWXu7sSiOvKmcj68ScC5IIZ299cs6D5UenBJAlROjfD2+Cr+9bs9XEusTKF
0xA+ANQmb46DjTJYh4x8RpwZaIqRkslwwITMogJjeR00NpQG9g0mzsRO4VZw1DPxFXSV7jfIxKat
GRBGN1rMONKMFrduA2+jEPmYlUPTLbo3R+F/6/tmfG8mAxHRzAbIpF/1q2nWOKtyXjlraGeCQPOg
u8+66Y4pN+uGXIqVxLlObT1s7WLgLQbTMFDLWXsZz9GxCfUz55tnHlILHhXBqFK8RsSduF741Hnz
sc79+zwa5A+6XtCnDEUclqh4g6I8SbcdviEWG1U/edNIELkQ38MFO5T2JE+uBqkPhR3zrQJIv6Nb
XuHHf0IimZmhdfK2ZrxjOzgpB0C3NPBn6N6riSe689T8Rtsd+/GIQTAgeH1TUI6sGgtdg9NFjGsS
Ux06onYKp8FCa88OCB1S0Iz2GDQBcyKfUzPrPRkzPeDjcowgrM2u3hvDHJMqU3jOXZsN3ToLsm7n
9CGB0WWI0HWsE6ywrvPiw95hjRF4tzA8sItnxouoJ5KJLPbzaYWWIn9Iqi59YeSWb2YKWo7IOcac
+MeM+oVh3TfijtRWenn8ivQFuGzQ7csi/+7xdLOv480zVohTj6kVMzlJ8qI6BAXn6Hau/D1n/ycU
uh3tbmqfIva+s/+l2IVALJvzNvWC/EZLNRGllRMiIJr60QbqfLPcwdYldUfV0ga2mz4IISA2VrMN
WIa+5JAG8MGNtFgb5PgRST3fZrrM92UDHsyF/ALjtz82jo5XRZZ8Q4z07Iz5CYDXKjWSQygV7ZY6
ry9VVn/xGAphagWfjv272iEZYiRbGXeuDVyfd8HObq0x6zllxyD0mmlFLuG0AmA2vFGQ37dxn17j
Kpu/uGIxrUgdbOxBFQ95RljImMD4oHWut0CkI+B8bfQAbgRBB9OpezS/pM+0hUvEqb8Y0v1dPobm
Oo0F6DnyItOnhkJxkxEPvRkz3zh6ra8fSYZvdjx2XbvE6Y1ANO1pl2H627DsSQxEDnHETtVuKGy/
sVlaWLAG9veaOeYSJKaJYcCJXMWP0jOcs8wQnzh1cimjHpZ0GVHPps0XMFF034jVBIYAMrM9mgS4
7qYsLp/ryLshAlRinaF+wYNuwVMvAkAnynrvHCRX9eiRvx2aVysUxbdcdaAgcMOsgeMCGnA5Cral
KI48i/nVc2J1Dib2+xLlOOSch4A//BQ2/npKlhkWgByytBkbc7rM7bOfIkjs8WnQo/naEozFMMtl
+5LtTTEa9qlyquFQksVgwIV64lRI7tVgPRkkcK9KVdzlZkM+Ibj9Veg3ao3/jmCziWlVBI/IrtH8
SBnQ2826LSeknORNK+CIZIzfENLFSGDyNrh3CsLESiMX+5qeb+IY340OM3vOb2OoqUHS6Mq/sXLw
eUtalc14uFqcjYxwCT7+0nbdZztgNSxyjuhNypGgKF68cAQoZNCJtVLZ3EXgrMY6OvnBsG2bYIv7
OgLr1WTrorKeqihb560+V5Xjg1PVw3wfztq5sucX29nC1K8F4e/JcKmABK5ik+U0qBcPTxaSANQF
G9fhKUta5hGIFNk4ZYNFJOVs1t37vZOcYI9d4p6YycqJb2JXCQaiWUI8Kfj83TBkzIBd+7lnWHII
B0PfBhWaM2I+aN0aSU1XNJfeqR3pKfscj8Z4es0YWYS8oEeuEHZHcv1ckiQ5lMh1bGWghJbRn82Q
5jA0gb03I919nzTpTM0Ytg+JP5fUrD1Gcl2MvMJW0G7h8xDLPph6xKHkvin6gWcTVggdDWfXAGQf
eWRobEu0WhQfXlHbjx6wPgbXY3mwIaUhqMuXVMxOX6vYbCmQEK2SLKPX2ZSbK1HR+21JfziUmXmH
hrY+dxPbVaTQjfoAH7iJjfA2LrGcGLIT+4DD8XVYVrokIBHYcSF0Dg7zxiy3CJ8C7bN1oU+eA7c+
mXNuoFikP5l4rw0oaf4q9JjIa0klCrotLDFjiYKUNwOoAyLzDmFUf29A8TdkZ7Rjtddt+uA66Ln6
M/01oGvTk6x4xWPGvaYDeb98AXeLngCsuk5vFI5Z8HovaUk/2aseDVLGcN7zfBoN5zO6v60DMQwB
9GDRXK2sfYvU0+nNazt6w67oCa6x/OErr+tpEGQ/eR1su9I60qCln9ZvBQzTDOyG5j3Kq2RbkpMx
DmJ5/RkGo9vLIdgRIyppJLCNNSWLNEBhVAPWsSQEPTbMD1cDCOBN0R7DQfwUq7rhpSRoqAIzQYYx
qZMtXJOBuAK/B3shj5wGaC8Yp8h0XebPGb19BoRBujepM49zYZu3FggBnpmMnK3CHZNVh0N6C0Ne
rOmT3vUclvdJAlw1ask7HMruoBXTIbpKXEMhnufB2EfFmN/hGG7XZge/t7S96NYiuWtTwqSE7KWn
jdV2xDgEtKISuoo35mC9uW6MJqQwkyPvhp1c4jCr7jCP2+uW8LtjW3UU/gWbmWiaD0Cmxp6l8XZG
PbwxGIqybdvPrcfgpIyj9IXdApFAXqAQ14G/j+rktWiYCeIdTwmnK2cUg+LTy+3pNnYxgsVj03F4
jKeNTZYxHWvX+TpnHS9wylyPVjpHrj0AwFUNG0Yb8hUi27oo8r1vka7N8SL3aEDIodx0FZhe+s7r
hGVxqwrzELjVxnZwDJpe/J1jy7auir2LePgQxs2JcJBq6yXjDHKiQwXfBJoARxkkK0lb7MWfzKOM
wSb0w0YXiI7h2wHP6jk61sldES/rov6cKn8XkW089E7EUhvP61nIG3fIaUFRDzXohBGgQOgAugIM
N+5vHMfeKUFjnxhG6HvmfcOhjsON9wCx+sWwycBJR5qyyBNx0zKu0YThceLx77gTxm3JOeFVmg0H
7TaovX0H+x1NfBNbV3ST/BU0sErRbVzEXuUPyamOEWI2eoe+F9AOp8lG7g3+X0U0/kefeGIGwM9M
ws9NyBDfMtnWtFyS1VIvvODzffSHIIPurjD3Oh5HpQ4luIYsRhFDoqFMzyEn/EIHa6GdO4Szt24M
IduIv5ASuh+bcO/Vzl1suw9WnMnVTM+PUGISBkLTfwytinEVRoOtqQmgiVWEK9aukDgJ7hem2kj8
gO2Gv9Y03PqrCaoTAkVEapSSnn7GUgkyp48iYNAMojsfBTxN77mSGDwF4rDQvS8aXPzE92RlR0PG
ZNfDKB0SX69Id6MCJUE6UoIetFsVEQJnyyerreeN3CCsnZ0nf4mrLyIiv+o+FM8jbH/Azqmj/A0f
zuuswGw+gKLjTRcOPth2Lu4xUIcnCklUZ75celiCdanHy/oZkQ5PDpK3mup5U7SpdeRMmm76ys62
7tLXJGHTWxcTBZFh91fVuOm6EeatW+B6RoVT4hcmL9cPFmf4ssRKzOW2FR7dKKxvIoSOpKfBBhwh
niOLi8DYtV9RjnEikN18LOosvJ9StmaPoYMmmxFd16cAADsPFiBdw5u2sqno8c+SIC+/L7eeo+E2
NaUA/q9wjkd3gmUIE8q95oFbR0F9KtPiKkbiTpLieel/7hrXLI42dhogt6RnCclwwCdaCg54DC51
HGvC5Y1rnVgsCg4dBnKGMcTX9QMKM8aZ83ak274q0nAHD/TWS8L17Cyj4X7GS2rKB9OYgGoQsKBE
+pTkyBWEKsh+DWamxK6/dQmcw2pf0eLixF6zh9Mwg99lXMumjfZG5HcGSGV8+1ExfWRosDfEsfnE
2gF9kBGdNd1Wl96lXs0roN1hg/xwcKfigXrSObud6Nh9cuNCSpbap9Yfr1Qf7kq7snZFrsN154+P
+cThrRXVPvbGcesGAmdKRDAQ7IWe6ixkBt4jii46jDCp2SGblzHocCKld1M8nqhLqoV9aezrpGgv
XBEITjLNXkOoXGuX5O5LHlPxVeXwgol/OGjQpWsjaIqNAFy47uZ63jOs865xU332zBLgx4TDth/j
+M7oYb8q1mdyVcW28YNvWd5R00UhsX1NczB6f9hl/VK52lRl9GeCiy+GNwavzQE5J9sn/pONAd8T
qIQID8Ps0Jqfh/Cuox+70WSFb5KOcUtQ2OKKjg6bsFWOTw1Vy4nPeo5ljGE4moihnDxcvzSRAtJf
7XqrNOsDQZ5i57h98kSlP64nWsegVaR/B6y7vq8KvNsTuSTc1cD+CGsxnFHizzcE3GBPcki52Ppe
oI62U1Ia+R0hamYHqQgHxL1MlXXmODTclAg05WpE30Ko8gQY0nOgwdD4mu6zJmm/D5kqOT7rwHtS
vXVHGYmPGd5uUlAwtsxICZCB3zFFNVGPCcK2dEOUmtgYDIWZVjAC3Rj89Zu+xsI9QcL+UcBZrN7K
gJCydYoe+IfVV4pFDSnXKvInJK0lqQbgNKPRPENSLKiPyuambqM+3rVwFEEC85B6mOtleJdYxXxf
WsQRrPC7UYwVZLZEGEOwLAJwJfSMciOmkCHmQADk1w6y1bralrJ0d7zP9QbrwLdSgfJQc9Sv6gyF
PoAjqjaYcs1BQRPFun1n5aDRXM4rcTf7951jNrDRA3G2a8ZjWxsSqQTDMpg+p0n0IAbtvY2fjGfw
t09l4ae30UA5NPXJZbD98t7srW6n0+4dROQtmbQS5gJD4syzqhPWdYDpAVPqrLCo9UK6ZpHNb3bo
IZKsY96YbUxKdQGRyjPvpB6nQ18UW5m7t7lH693tXyJqWlJ9t5LQ76btz4K7E+vqvfDDrxrTioii
ZkMj4BLAHx+7dCss2nrUhnD0IUuvzN5Idh27I+k/jgxPVUhIKzb8mEPOZJxnAms2uo3sPVWQR/D1
IM+hVnwm4t1lZtSDwJ52AFVB68+DuzMjIDpOSAkENEWc+jFUDxX5sdTmUWC+N66GN9iXQf9lxgyy
2PL1e4staxNNROVAbg3SbS1Ft24pbiMkI3VwMdMS0KlDTI5XdXSAx5AYy7Dp9wknF/BihWZn6/Sn
k8XQgJzyoZBgbeln3EaW+CwUGTulcYRdcRG62PGQXqsSovhQo+KzL0ZRPwa5+sDAzBYNuZYaxJf2
Dii6sRu1UT47FqPhFfLta6Jj2CUV9AJ4FuDxMrWFqMOmjb4es1fnjan3ntYugwEJ/GldzzlxiZje
XseWyi4KY2xDtdXD4DDSoxxytbUsEteK3LzFswyS3qcBeXEGOs8rDvfha0SA7MpOC+cL5r15lYx5
eoySjLC5WFIPsye6Q3ubRcJ6zpKUwj6KEftUxO64kU8+dG8GO2kY1itd1gfBLOjkprweHBCM71mn
DETPceE/Z2B/N0kxYRIrPX2AW4yvL5PzSxRbtD0YGX8ioChu7GzSTzFyWcYShnHMLfD/Vmm+98r6
VvpUvx4xibfEwr92aWffcFyZvgrLCg6op2syNKJm36Bi+XA4Ixy7sqpuhSjtO4T11hk3kb40XNxb
VmVmF1BiaWBzJ5M6H46uTpIPkn8QAyPM8Ed8QXZHk09OdXfJrTm6ZsaUbcOs3kxOqLd1bfqHAgz3
Vz26H8DI23M/0G52UgTdIxf8qtXkb9Ro32dtmAyHBMLSW5g3UMHxEj3yvq6ZkkLDiB1xRBh9SbLh
R66G49yG7XkSfYCopNcw7LqSHCVlj59DjgIsTqecJtO0K4Ku3qhu+m64fbtt4rK497sSNX/SxuxY
Znrv9hOtReERBlvAoeKYNjmPuuAXE6kIOlYUzQaiN3STRr21dpJMm5K4+QZq7XeXBa5azQiQOUrz
etHjp0nVzGa5j13LupbwE7em1B9FaDBHGGwSbaPmswGh1B5oQGW7wujcR05g1tZ0QtA6YMWYqZdv
umfEOBgxr43niU2ZTc+FgQHQpz209pU6WoZXXOkH2Wd6bCzHy7s/6fnVjRBkMjz2Gzot+SMoQraC
JnWmQzM4b1Hn+xdY1hON0Tx/zlLHXs0hfoG556bmCcoT1w1Zv+P+s3AkrlArw2YLlRdlo7B2shVI
sboJ4YgMWrD10ph3QyMQ3GdR6h7aQtF+GWWTgx3ss4Pse8U8HT/Y4M7uK2cPJsatczRld24rcpqY
mNrdwREqOJsEcO5dkNpHWNU93Q8zOE4ZhtJugQ5Vvj4rHDZXq8DM5UVltk4WHmDuAUIUtHVUkiQr
gPfeXTC3JioT19jzRsxMoObgyQJi+Q1eOritCFkl5UJ6mGdPrwfM2XtBwfWOBhAlpEWr113Yx4Vp
TpcKudRWgTWEaWp+7QMnJJbdR8070GVk3RbhGz0TCiOnFo8Zw/t1aIQ+1GGneUgb/0T8UQEkZ7wp
3OhbPBNixTBSXxiG+muTfL6tRixBAl7OeUdCGzwQLwdoDVXEuh+TbyodvpQx52C82cjkqu7YYNA9
tAapheOszF3RTE+QZ6cvY2TcosCmH01MWRdbhCkWcOnxCQKWJZYzFot4uPKPTp5f89R+9H3wJ4Pb
gL9NsgaHL0Hyca+wz8lwn+eB2PZV8WCxTd8PTdLsM8PGaxwJDW7fKcTKQwkFQyIdnq28vEdtoMA7
+yAXxTKBnejGChBWS0bolQnCdqhS+6n64+HIc/UgEW1gjJvmbRFRqVkWHShf02lctZ5HptLUDBtB
gqIhOL7GIG/8TrrQeUR7RMMZH6i1WXac2fuCCctmL6to5xVGdaiG2COHIckXWCAWEsNQB1VrdYla
nkkvxF6A4raFweHWMv+GfMY9xJg/w4xogb5IboQRi2vXGRD7K5vIpNSacIbnwF+xNa4LRUWDKoRj
edux3iDBHWWVbEL8kDylnHHBgAL5Mcu7warkbeOhtJfhtBgv27H7gmx8ONR9OV4ovWoGasa3uY+W
3pAp1zzUt2VTUetMOqOvtNRaYQYuaJbDxWn09G/Y73/l4rstP/PHtv78bG/ey/+5/Chw8gmpadT+
r7/+s/n3v9FOb97b97/8gy5V3E733Wc9PXw2XcqP8ov+/H/+//7H//H5x2/5h8yxxdD2//bnHev0
Pf/+F0zD8gN/cmTUv3wf1oJPWoVy0F/Z0Bj+bc4zTAHCwXOBUuN1Wtx7/NSfoAal/gXLREnXs02X
H3X5qT9BDcr8l42Rjv8V2DWNAf7T//nmf9o3uWj/vhJ/Y+f8BdSCL9DBFmeZEFRcB3zbL9Y8k5NO
0xDduq4s69Ux1bzzy8La6jmDKZa72eanK/M3H/creuSPz+MvX2yAAtehu2AjfqK1JBacUpQZpOGw
7jOADdgGSivEtgXneNc6fbtnDS5oulC3R2jlX7SqKPVauziWTT6d2mHkfFrSGk9xCxog7rYs8Pie
fv+Hcn1/srnieQSqsRxIHEUgm6kWMNDPf6fPezDnGqNX7NZvFfqxUyQrH9x+Vf0DWeY/7wDOSH/5
NBcEl7R++SSzawBiNGwAPV6y/TCOACq1h+5Pe8WbO6Jv//03+wX+wjfjq7k8OIDQPVPZv9xxgqvi
jLQW1r9kQAmgZ0iNCUIesA3TTTdAOIul4f3Dff+bLwmlgk8zTRjf1q/0HNAKWZPauKhzifvISDP2
4IYcihqp4UEWxo/ff0dreYz+r0t5uX08W4y6eLFc8EhigQb99Ji1TR3KNE4IHcIbASY2TvrnyEww
CRQ4Jl80iX+0IzrTeJQu5mxG9rXzWEHy+O4KCjKmziW1fTjVjI8dCnMyAQysIdDH4nncBNp2noB2
y2/RkIu3KlY44Etr9h45kpjV4fdf5u+uHQ+IdHkeHcsWy6P603epY6CeKiqr9Yhy7JLXdbLPYASS
g5IUWzLHne3vP+9vHhCeDcklVNYCwPrl82gONME8LAENiWHvh75DIGrIjgQNN7lWmRE8ooRv/uGp
NP+KgP/jjoHgt5XglmEud395DWiIwjbJdLX27Rb8uycIsx50Wu9ru9JbYaTB0bSq+A9h5CbOQd0C
nZ3+4TH9z7feBZ9qM8uWtvKlA8Hr50ttKK+h46BKSBiddYqrDtgx/Klrqsb89vdXeXkCf3lCPc8j
eIBxyILj+cVHb3W1g35Elmser3yHiw8Zt07VPzw7f/uFfJZ4IE8sL3K51z89O42KUIi5hI8R6ErG
B4lYW10Pj6JDo/rffh/PokxjJ/G4eWrZsH7+JJsDkc5qAwIXjNddLgNCexsDx+R/fYs8xLNcNena
gNnU8ub/9I2y0UzCOWqL9cT0j4F9Up/wPTCTGHT833+Uw63xl5WSe2T+8lFKA3IREQMxJeLqjJ/T
xR2kxbaumuq/v3qugGnsKAcqriOXp+Wnb8XBYPSarCixVWkAK76vD56HVPL398hcwF5/eeioNUyK
B5vnDXOI+OWhU8ozIPryMcLxR0gpDAZM+n4fYy+hihcxLr8kGDd5pOatSot235VIs1orcP4h8uE/
1hiPsz8gPHYhYBJK/nJpQ9epSU0E52hA6Fh5PSt1SYlOLjtJ5U08Es0Q+ubx919/2dl++fYWWD6O
P1ICrlC/UPPcoe6reHlE81TqtWQbJJDYwEZDFwBVEMesXpD4l8YYgX//yX934S1Fg1Up15eQ6n75
vuaULdI6vm9kc6QAMM4ESkOaDozMutQGgpPB5+iu0UGeu74YN9AyQ1Q11vgPz/TfXXieMXJQuOim
aS9PyE8PmtkFRpsUulwnGQ0ttDsXHwr4WqJAd4hGvQ/N2Nz+/sv7/vLt/nLhXd4fQXnpgYHgzsu/
fuisnFYiJ8SDx4JwIi96UQxVVncXx6JEeom1cV8wbliyG0dMYTKVL71T+GdC6cl3EnYmsVNglaeB
PmvUJraX08ez4OWeDB06E7meDtt85efTJ24I9VJ1NvGToR1GN1GThahoE8tuUJQDj0nQqyGPmcz8
S1db7cBszItGFnporaT4KXWTJzXubjdvrVMp6/CeXgfeiIbRFZMCL0KjRfouvRoMBfph7NDclk0v
3iucadQBZlpjvvdh4TLVb/yHFmWntZVtzsGTPkJBb4tBkrca7bb64sc5tkriSjEBm0VMy4EHFxZZ
TfrSatZBpQ7ggY1vQTyqL9TIcGwoXirEA3Nzl3R4gcBFAc6CnGOT442lfosnV2C5hsVxiccsfcXt
XILGiUX1EYD0erZxTs+bLAp9IpTwviIhwaS7GTs14mIcAvENjpKFWh6h111lRdKlRduMQLcLZBAM
vkemKlkAzWoVEpaFEoA+BAmoNOeRCRDWQgwiNpYKB1RUccosh+jGzV3ruc6YPy0DYvw19MvNeK1y
mUyksw8IasADk/Vr0epe4biJ4CeloRcfur40XKamsB8wcTPfh5nrds+DVVKOR3QgylXXxvZrM5DM
yZlcTKQeN2WP9gU97FvGKLUBvVA0HBhGX28jCPXBbnZtNA0xo2BQIlEFoh5gElfCIlZt7VYDaokw
n20blGzbgkZuG9gM/5u681iOXMm27L/0+KEM0h0Y9CQQgkGdTDLVBJZMAS3cofH1vZD12iojyEfa
7VlbWQm7N28hADhcnLP32oEvY4yjDbTxrWGJlIBa9oefCBMbYj5Y1r+toAtDutdYO/xvVM+fg6aB
TawDbXwt6N4iwJ1iPAFO1S/IQ2XuXHdl3+PjN7PpsyaIi1aZHyhyOmdz/Ep0HKNIB9n0XTaebDbk
qar7xGtn0RD61fjAuXx61HvXVcvtnJiBWHMs2L5n/VQAkESCFqqoJ0ZzIC2y3wqSdi4ECcNiTxQA
5IIGHBcEr7S17qlW4RTLhy6DhBUR7EiEezoSh1HkvwdkPzQNraH4TC9zvBeL2WNMplXpQ2HJ41ts
s0QqzIzrcR+jPyxx/6ririlt58kc2TzvZt9ujgkWH2JKWhOi8jDiKw0EJvEt3DjxPFYDSjTtI0vF
WWB5MFhaBi6W47bdzF6V/pRDb63VyITazML7+WiNNdsak1Z1vPOLZFbbhHRI5Gq+mo59jAKSb5SS
9mpeM8i7IzOOuDOf+b3rGm/BwzfCdKJybobaQQ2/6/qC0vAiF10T+OGInrKnZVwlnW9VOHwj9GUT
qCki2JIU17E9VHzxCQlf19i7BzRxKLfareESdhd2ZUFnsI9No9uS/WHGAAUN/PKVUXhISrpmfs4c
b6QtYKj0vjPWuN2ub1G8pG2JX0hAxcY7TiYANt9CE0JT2+NOFor6NJqw4CclSn5sBJzhcVX0fChp
HpiHoaEJgxq2vGhMM3pYv233sIqTsaO2w/AV8F7wuV34oOCgpzVKpxn3KLjkYKjoNpbBr8DvYI3p
nnajmiwi7RPsr1hesNkwAkebI3sbx/XHlGrUmgRdY9hxZru9zovOQ/PXm1gaZqHFimBjZkD4if5c
t0n9RNY4wRmZaXo/ERF03zpOojVnjNZDcsvnvbXQGnlQage2Jp2cgb5led0/iCqt8GR11dTvCXIj
naLw5RCH4ziZwzFpVXRHbBFuiaGhyhp6MsHHTNOdqdpKEE8jSXA6qGqx89ketf/YzJFJO3C2+2/B
IhUdmW5EKYVY3KXRWdsCl3/p6V1pIw/bxJBYkdhr+OJ4T3MEDjjq+Sqbb8kw1z9EZlM59ACh9cz+
Egp+YaNWnYbRmK84qiZ3pq+KfGeS2WtjJo+9n4tnaFKBjMb+1sOMjMOkDfC7dwoG+VDFcxUimzFv
0DgVsIg4POf7QXitE67gQf83r3OsHhAvetY2ggHaURSFosegiu2feMLIaMX1rf8QPp5awyi+LYk0
FyqT1pSTKD325iVcQ9h9wMWDHPVMNn5hw5mDLJGLh/JJowWoGlnWF9GQQslLaRwWIX+VSqMK9IR9
2R/L0Goi78dAGgmBnDMfwyZXIiIppbEBdoyU+0e+8zKWRx/kB3HMmUGEyGTCbVJDDRdiVBNEJ2XV
VKxp1YFziLKlus4E5f0dxakU2JpMsD8NckE63CJHMNDE1/mdyknh3SqdFrjF5ih6mjmUtOFUkU+0
8T2n+MwChl9HjF6zIw0B8iH4ieWZKi1Wf0bo/LHsTcXTKMnVhbsz0KBZRI2NHaSvS0uYMAfN3xXA
QoYyV06Yd6VQRIjI9EiELxo9Weby2ZdRjkbAGjEgRi75E4w4vSCEamz7uhaJTfJKsd4CFQn9CbpN
ndApkvQN0oReKjkDMx9lPHT+pmtrDHZiafie3MJEhzlL53c54GYP7QTzHNWLham1x5z6FTi1kYHR
r/0fVhCjbKYJ23wbrF6BH4pn98EFcFlsutTJrtlnaQz/UA5/SCXNXwI721aabKY2ZjtEv2N87nJD
n7HJ90Iv9b1m+060q+M0OIJK8k5Sv3d+OsvY7YC6E1zWzwQFJ7D7oK04+r7ADHBj1FOmWfYKbDDG
dI97MeHsRNdptZyb3Y4JJt+XmWaRMbH944WtjylevRU2hJtekdGBhY/m1K+6SZevnpe4j0aNVdGW
iDCpULYa7SKqL6SdRBkT7VX2W6KYPHHjOpXbXuBmGD+PgAObkAdnokWWNtSjzO8/D2yYvk990FrH
BLHLYwT5n3nVZrmBl1DMRJYWqGGUJ7MvrhdxRML53O7p+KJ+7rApkO4xsOfd9HHKh2XmwOB1I5sY
ZQuVn62//pmQBXj+jX8V1XppOWCQMmA2HKBoxn5cwAI5W1XOy2f4WQaJpJM332ZkYeI7zhGRhT1D
KKDUianmAYdmVW+AWchHNTbMzPbUitVLl3hkwmMmbIN9RoLRtKUiFX3vbQdNKj2TR4DcJiABq7cR
bmR1+0ScMKfJiMyFLwxa+Qj5srlknYvlJihRKG2tyafZydZQBVvXTIXcqKJOSUUZfVpapk02MOyD
pol2mVUgXwwSHE2XZuHXR0UTLj0YaBbTjV3Y9hfInSyIAo+eExIABBETYWpybSemozfSy+1nTiWw
0ywTtd8uDcrsWflT6219PTvsp4RHrSItVXrlzuaEIKAoggezR1994bZ2TV686bUfu4h/EARoMj5Z
i5dd9OYAd6N1M+g9NP0fXAovP5sSlIYlu3nZEr9iTiAiweBueWlwZ1uihL9GxQCGhoUAtZ9TGHZ8
kQYj0aBpDYSlkCVNRaKxnTuVtMikIwy3tGzHmPndH+LxKa0EotkpmdmzdVmPUchmI6Bo1wTGvc5i
tmsCSeQR9idTEq34/KcLWgYzazc3H2ZYeJL3ZA+XjW5mcyP7Ab4RO4I0OExo2NmylWOkAAK4PvKj
oFnuMwyyBbsD2fw0ccdxDLFs8g6jtF3mTROTn4zJV2AuLdrDlPv2zmUlIe0LlCkN8d7izfT9cD/N
CTv1aGjpqmLNxX1t2u18Z4hxAO9rx4HxwfUs+r7Rkox0kGHK/ML5TFcjMbTcQNVCPkIkLzXrCecL
QerumLdbb6yT8aLOx2nXugQYoxkpKPTLXvVftZbIv83B5JlGTKa/lB8D9HUxqcG/zUnYo7VH27ou
rVTsxdAnchtjD1zpDRW1qs7OK8YSQv/vA5sh4ieiPBrCAPoxQV7aGnWIJUHeZKolwFGS0Mw8QNd6
o6WJStuw9LT6stZzvzGb5gc3jWZvg4qzdnAG9rQPirmb3e2oVHeDfHbpwzjQLKN5O2xyh/WeHTp/
Gvm+t3rFkYT9ErhQMDAgkajYGZe8wkkv+mKqR/gwCXqWFJWAtEySjIfpcRVSX/tEVCHFYt9/zK0G
4dIAnf2oYFlg+izwOfbDhBWTjsTnwTIRpfR8mkRGd2r6Ftk2oKrKN9V+AQWAgitr7H3rqU5zmGOp
3jUYjz9A90KI2IlcPs5CQDKcah/0mE86Ba1UGhlt6JXMOaHBvgDBc0YuFBZOZrYlda37uF68X53V
scVXpAttiBYofwdO1/7IE7SEt1m7NF+9KuvXNHSidenIp50Oa1U35Ye+LZ0vPcnyMvTJlzGgylnk
h6YaFgr4kpYvJ67NPt8lrLnkNDmZqbZR2yyf20670xUhu3SC2mxybq2iwo5HVDYzcYFe62LRMye7
iWEvUBZI+sIte14ANGlZ7kcf/yjSkAULgjHN+pMx2xj5efnWHQRk6D/wNQZyqMBvYHFpvUuabcJd
k+lwKi5VkFwHbVxbKCXFyK7SZ0LG0FBXj6CsBT6ajr64KqzgZsoqVIpNDWxaKS2AeWRN8XWUevow
xpHxK/MVavoZaWZ+6QyIBUKwWTbWEnauN0u8ziljlI3Wjn0SXqWWwD80carxD7YiHyWQFbZ1c67S
Y+e0008isJ354KN0EdvWN9KY9BGL8kLgePGz2zsmL6yuiGhld+SEk1p5CENhjTlKTPTOtkJTzLFZ
4aRwiXKl3w+s39mzIsL5plBoZPsu8PyLhESrmg2zm39f+IoxkBswp3Cs8bQTet+3+BDd35me3V/I
sPWVn0o5XLB54zQ3jUH6yV6kR1M+Zr5Aeh9FIVXt7G5ms4CFaG6Rf1eqQl/ckZeDYEK4v13QvssW
JylfxEIrw8HoNbrGYa4Q1Gx927Ld7dBqKIQaouhG1/ECU80q2UZO8GqOtZryFSKGjGM/ZKqZwjpF
Z35glcXg1I05UeXJgl8V16Q2riYEf9xhnGTMQ+nA+dnwWTrZzjU/OhvbGahjQDe5ky/fpq7rrtt0
NgjKLI1vBEZLn7Z5Dfo3QZ3oXMZKUbmno8/jNsZGq8s86+d4z+mx+a4xJ6Hr1kRvhE1Xx0XYN2SR
37rkS33E8yrnHVYHOCwUIM2feDpcIFfBenyunYTIy7at47CwipUQrK3syetG90vLBz0dy065v+Z0
XB4UyatxGBQoGDlZxaAd6szysPh5EbZwAJPYNQCCGVc5EzJ/Oa/9J8JryuCQui5+VqfumV4Svgj0
KxYXCzFyD2T7OINP6GWe8sQRnR8dbQuw3G6i2J5WvfMsBWX+jV27bXWUtAGGrWxIaWsBqTfMxGSu
wtcrJA3lCIk/OtLAAl84UorbtFlGRbkIRAm8XkD50Pjjb6m+J8hE0Zd5B9Ut7adItvoO9isCMzLO
kojKkKjcfamo3KwAEv0zndl0gr73REa+kNl/IIDXSLYizvMvlJw5paYjEXur75SqYFTbJmWRvsnV
JXpPtpVYzDhrbjwiNBU7xRK2BH/X7+4QiHjPqUWdeNN0s8HCWPXZZywYFX2TBSHoVpQRwKs4nnFh
ayCQ+cGiAPibsr1/vbDNh8MWpOUzy9103VqlSLZrqRJ1oTmuBByVRWg2+A8ySjxRbTE/4bliioqI
cgd7c690wS4nzmxfXVJXya44XMztxug5XIaqdQktIi5vhIU+UF/AcoTWewVeo2bdTAPhZR8n7q3a
j73hhtYgga4S+cJBCawSOiFnSEYSJO3hmbW47/aBtJObKSdA5YiYUlbHrC48dkNS4DlN4nVQZgIY
Lwyy6ct/EXRomVVn8HKpLt43g1oeRj/ubv+L1IF5EeVIw7Wo7GJrsoBf4OyPy/3bxeSXNXzXF4IP
joa5iWLirJQsWP+cSrFZll7RHObBVoRvmd4lcnR0i/KPJs5ZwGqSt/L2lV+p4XsEWSCRIGrGtkzr
rHnSRQaFwYQUulpIdp+lbq7YU7ECVnH6CTgeEJscaBBasmSXCg0sr3fLLSXm+PD2L3nR1KMDZq8w
ZYl8BEXJ2Q+ZYMGXMLhregaavKwKCqQ38LVko19u3r7U2nc6qdxzKccSgHNch4/ZXF/HX+2CYgSA
0nl8dzBE8wtVFNHOc3D2/NOr0JGgNYPCmUwj+pSnV5mtJHH7CUORMk1NPGeZPkwGtvW3r/LysQm6
X/S9AkjQUAbO7qWzSCWKiVENm4bpHDBCfsDWRHthoDz/9qVedllo1NNAdiUhOwEqndMbijI1JD16
xJDcO7PfQbAw9l3qi12ZCXatS8/etYjb/OYfXnbts5A+xafh8d7ss8vOeURRRK29NFPEl8tC3pMR
E8BoYUyGadoFu15q+U5v68UXyUUJE+J7WPVI5Lif3qtTwlayWB8ohnPG6wf272OmxEF71bOKrHkL
VQSwQi6Ldx7yn/7ryeBcr8y/hWOzHaB3enpl04jWqiOSAWewR5xQBLokGz7L7thlHAs4sMkLY7Ip
o5HHttGN7q/qVgoTXLHfgGiOm3cehfXaswDxa/HqPYmn+GyIeW1Je0fzLEx4cw95iz3VHqi7jdPy
C6HecF0aDrTgBdLSYnTDcXB1cRG4wAfyZD3kDcTRNXFjk5Mr1b2pluhBRAU1Bgct4Ntj5cVP9dEE
ID9wLRuMjO+f6S1SpY22srFstRIfwAw46Woqoup6sEaAI50NvKZGTwlE5Z159OWUsl4YKQJaZHqQ
f2Dxf00pxO5gDev6OpT2ND0WAf6k2THzi7dv77WroNtHjOB7gclNno4NL5raBtRlTaKI7d9gUP6y
Cvo//D9cRFrrXax0e3m2GA09OgWzxzbqO3iOR0sV98NS+++N83Ucn4xzXpWPjEn4RL1J+van99I7
kx5KyBW8qh4+4jhQDLZFcM3+39i0tCk2VrD6iFq4ZL0JY3tpe7h/NvSObZJl1UXp2emV307GU+0N
/ve3H4L12qMOAs+2+RrJ0pVng97GagUYMavDpvR+m1DOvyLvfxDjUl85AVvDooU0vCCHzzZylP2N
D2N+Z8keRlg8k46EHvVgY57//Pbvem2ABwGbBYRTyB7Ms24/4UyzSx8Ax01jlfu4BlfXDkC4ghJf
/aKGX3FRlXtrDn6+fd1X3pa7DolVvkkN1j+blTgd+bZvMSjIZaUfEflsZiPqwaOJdvntS70UTTEi
LG9VgXpAcejunY4MKs+DsSjCOFD10/glV3ZbktCzKws63B2E3nCI04D4+EreesGCoDxYjHcmkj/d
+7Ph6SJuCABsIzKix3/6Iwo4oz27ZWCjrh2FCDLtXYHgYSPNVnPknrOjNU/BJfWm6XtjdPY3HEu/
dScshA+Us5RtJHe5j1B6yGV0X+qCPphdKvExIU1mEwNitrajNZLzS9oQwRE60nUolPmeNvWVAeMh
hfUCvA1sd85fXIkWhOT6vuLFxeR/xymxQOzldx6AwwdIScZni+bPjRHQW377Pa6v6ewJetJivWYN
Y9Sc7ywT1+wak0pPWFpu/zxiOjuYaGIf2HKasErw+r99vVe+WPJCBFsgD0khkpjTN1bRFbbNxC6h
nCjrAXVPfzdXrvPOavjKhyB5ng77EfAnuCROr8IKk2ZWQJsYuIL6aFaOYsaKU5yujfWOmM5aZ9qz
J8h64vDy0FChsT4bgxNAWmYYWNm6s5KQyKuCQ9HcX2Fyo7eGnxz0qmnRbQBbr+B+HjSAZyuNrtkj
RVf2oP7xE5YWUw7bkj8aNfdsZWgKFef9UIK9Mqzs4LYcSRp0KO98ei/HDftLVLx0tpgG2NqePuHA
jmfgchrVSjGlnyvN2XKAFQVT0DFuYR3Vm7fHzcs3yvU8jgOoUdGk22dTqguEi5MJ13PtKt23Lg0S
WgTRPoG+8Y8HD5eSARpx/ouhenZrKbXagjht4t36Xh+9dS8NHGk6ein2mbfv6uXXwDUCG6X9Kg7j
YHf2FOFpQRhkxAwY4vZeKdxDMljGO1d59V0RJcsw5UBAT/b0Kj4ulnwauaGIzufqldVXFcWpsIN+
igEzHy7evqtX39Vf11v//l/bLDkpM/W14q4IRv+oBG5shObZPpnK98SLr13KYa1joXVwQ4mz6UQH
bTQaFrfGXO1vXFdaIegVfQWO572w19cuxULnodINYIOK9Sn/dVcxVJDJAoxML7dzj3BvIkyhpXVb
m52xffsBWi/fGPJ4zjO+J6lxkV94eq3Sq2hpd4gdKsu2npWo0Qe6mX/fCNvJwIVoaGGl2z/l9tJt
3bgxdo6W6oNIVBQCqFdwVhUMtg7tOU2brlFbjBbWO5/ky8G7/kgGlYXCLvCcs4nG7Ng3Nj2TrJiI
3JusKNrH1L73bz+Ll4/dt9lIC9I82VSL8wM63QQkqwOYBsxzZDEQ43lUSpDNmXvqnUutT/V0JscI
A3yfDTV7XvTnp0+9TntR4EwoaBwvVb6l1yM/TT590dla8z3NQlpxOPjze7vYV27RpXnIuui7VHf+
aBj/GllRgCjKZTMdZkZlB5tlQnrAtboLfLRXPPj6gZffXjLUl1tsvMPVnMsanmAUbSmpm/xzdVX/
NOn4PFqKtKF/+gKQfwrBL0TKTen77KnEQTc1ZsdP0mCjPhpmXN/0Ju2bJCb+4+1LvXwBJDWycGFF
YfLlRH/6AlSZm5QR0jwsjCD4Zts5QEC66dN2NF0D57mm7j8n7ynvX45jdKYorT2LGdJEgX961ayh
f6Qa6mq4b9snf3TmBwJhiV1/++bWH386utjZOcQpmJJRZp37UBov8mp4OKh/Kf5eLlOJ0K6nBosC
zoeX3TX0NweovUeDmvEmKGjev/0DXrlPCkNslV2qaZyA17//1zDLsekGdmmRcM8MByCnJ3IH4/zH
t6/ycjCT+EYFgo0XkJg/7rG/r8IkqVFLdBlFeGd46ObhA5Lw8otXsNa8faXX7ifAmGLh6WGVFmeT
5KxgMY3GgBDFDIC6NuXwLM2geXz7KueB5yu4nLJdAPuRDSvRiWfDY6kbzDpFn4WEUfW7zO7o5eSd
j2N7jjLgwPiIBQi3rQvnHX0TbJ9JjD86r/UPDdqrPbUgRI2w+UNsju9tdF8bVAyr9QTmu+vp4fSd
IrOJ2HW1tJbTpL1r0XOFFZb57dIC4KL5AJbRFhGg80zNcC/FO1PXi1fAY2HQMCtjeeJFnM0NTI4a
PD4u1iwb8qfECPIb2UJTf+cVvHIZl/0RVYhVwc6G8/Quc2MsWhZkoOhILGYKQ0lyyEao7vARaDOI
PCcBKPNR8Fho53Zlsnx3rQRUAzLBnQEpcaeNQj4lNIS2f37aP7KU3qQ/0GTXv7tT/+gfJ+R/zKX/
vxlP13H+PxtP6XDXpIVjNf1jYj3+/N//a/0H/m08tf1/sYyZtomfZLVTrU7M/w6FtP4l12oSW112
DKth5z+2U0LFWeYZxJQU2PSs9sz/azuV//JMTlekg6+7ADow/8R2elY0Yq/CaY1gC6ABNlsHNvqn
o2mxgdKt58NtRcXqSi7tlyYW7cFAz3PdLXNwmVpldbWuGQeKKfLgEFifbyTqV2AaiwTfAGThsqpA
z/71CO//vRb8nW96uuv788N8Smz8MLaXnArOfpgknSsbC9fccvpQV1XXk+SEvJMfymcWegaK0rcv
ePpdrRdkVpMcqqSHKUOu/uC/52rXHHVKoZiabxP1oal9fakdo/v09lVOixtszE2PWZONs8e57WWV
flEtcS2Iq7eLPzmHKVocKIsqhelKKt9T5tjqc1QQ6+eZTf/OYnR2OF+vzbFHYJygw7Pe6dkdRr7D
kUdO8c5ZRP4tJrbpsiXhGUEdxvWNLpzqAClyRAuelRsSOyqcDwlhgqVrilvmFnHXOZX/9e0Hcrak
/PtXsW+j3EJ1kJ2Vc/rcJVD9wIniaBtNjkGSiCcv0KG20PaMCjUVIaMPxA3eYQJsr5oZzkZCn+pC
iMH8TOA3A9AKPiCSQMeiHUlL/J2ft87a/9mp/PfPo+7r0ILFenZewPYXibBfk1YP7Mjfk7EFVTZz
9feJnOYLOecW+lajJsKZmsbBsjK6wGDMD9Ek6qumhVPy9u85/yx4h2utKMAojh6EndPp0xKLQDW2
6i89hEzI1JBe7ho4NTvZmMaXxAvmf1bS+fMAKIoxCfmSxc09/y7QfBZZiuR8F8DB2mPIlPYmryFe
aD1DS6qI54hJ+P6teAXAD9rudm68fIczp7k0osTAdjC9t3s73Rv/+U0M5XV77DEzUG46fQpTi9zK
LoAbR1LID7qLVmYyGZNuHE1UXYY2lLoM3nn05xOEY5kch2yPWWl1/547Hu2+cfogSjOSXyNIgw74
owVz3jvP+5WruOu8Z3G2pupybnivcKMGKQ3E3ZS3PFDREXtb9E758PY4evEEaTeBRFobd8Hqej/b
L1Yp00SeZVA8BJFTS9Z3xxZUOFIXdlGHpU+JRTBKcf/2VUksPvuauCzrHbdGlcehRnj64ggsDTwK
ImTulYsRXRiJZ/x2rQnnbT2rZF+O0Cah4heeuR0NPetdVNWIrvUy2mMIHARGuMHaCKMx0N3H3FBs
fmoHdddqAfPC1rPB22l3bh40Vie1ke4yPWSZF1+vO/S7bMysD4oqFtSojnbFRs1Rex0vjjWFWe/N
xQa1anQDeKqeDj3TwaE1M7u+5TF6a8JVMu26ymn2uBUJ1tRQ3v+Qk3vEVonVfUqaSdyaRjlW+yGx
60vGSYbMXrIpDXMXcEGYp3k9buxeFh9bDDaQVCwV29tq7JsBcvggqg8TvoOLBu2of3AsMi9IKx2K
b53noRsMnLn4NAV2GoUknRgDEpZkzakwO0S7jjHKZ4xbWm/hJpP906tj20BvHNNIfSpc8nRROlXt
v3d9/yO54rWRxHSEOoGvg3PjWXm5QMpH5ZpQaWmXoK/TIjqgXxA7odb8oKUYbsF7Vru3B9L6gZ/M
yus4Qj5gs933hX9ebhkjAnCdGFF86WgB4rkk5aKCiQVSXryzArxyf+wJuJhj8S8KyadDFhBWztYp
4FJ8FVfWTIcvSpI8BGvnXjLO5z3yzuKdXf5rF7XAkZhQy9jpv9B7xDERf0sutlYddDf5PCHyJ33F
tSI075L9iejIVP7Hz5TymstGkJ0gKoKzSbV20X/hV+BG09Td013HqJT61d5RYHLevtSLVYzqAgVz
jilrDYCN0OkzZfeGwHaoGTMLmTx4d9TFGBMIaGYjJv9Jt+9c76yGyIJh0eujQM8S7rKv9s6WzSig
v2CltiAjCTfklor5fDSaBtmZLnr9xcejloRpsqSPfV7aX/C19uPBrMlp3pZwyx/MSE5wP3PPkeHS
+PVBrLrGLR+b+c4U+crI9tfeCRtECrmIK08fDcFXzWisHHx0msF136/uRiIKwBPARXv7Lbx2Kfai
iH8twYzsnI3sgRAKzBXov60E8fiIrPWYGYaPBtCa3nkBr4xnqh/r17rKRGhPn94VEcQtZF2wyhje
omsk0O0GeLHZkKGUgjrrEMc4rvPPau9/3jrucrgjKA+A5J43L2oSgDGmLnLby7yivuOS14bCHu8I
aYlvP8uXI5rTAygECg+kfKAGO73BZFpkgdFVIKZesyPJL9qppdcHN6MXbOVd8Y7E6OU2gWIDugoo
HcBcHPN8QCdOXiLgJMhSKG/fGnN3HbC6vjNCXrsrCCQuV2Jmp4V2elcqRWOILMbbpgJmGZFI/YFo
uP7WEXjVRa7ew9Pwf8n/4+nEzrwCosZZ35fNTvf0ikUeBJzBKnMLggjka5ZO5JZVljvQcMaQQwra
Ks6lgk+QXDupJd7044ppj1prHja+32Q4LYl637W+MIvtRPDuI3burEJJDW87HJFVhnU7sYUYFFmE
wdItcJc9VW1IjCp+pFE9H8Djj7/bMq3vYqxb9l7JnlW7cJKx39cj6yrGVi+OdzJX6S3aa/1tyky2
LIZ0y/u6AZFIxmdbfFUZFKGNa8Yrgd3U/a+kXtkOONywMY2OPT5HdW0nYYC9qOM4nakrDmjmD1c3
0xTy6suntu/VU87b/k1AaHQLiADl+jAsoMN9De53kyqjgoanJAFqfmu52cYzp/rZq90uugxk4a0P
MZrvPSNd+bp4QaJ9m6d4HuYy0beuoSfiZwARIuHPl4KDX5fKK6dHr7wJpnj6ZXcKB00Sk5Apmk6V
uwmj1SMHheEzwmaynPNitOJrojanGAfgPD1Hg4bW2Ta+C8tekAJOKbfqPuP4rpp9tzic4dBwl8U+
T4nSCgkpWvJDOkmPbdMEtRM0tGZCmnRR/gAGZzxgxwKEXatodV6vDvQN5gbY5kiy+CtsB70fq5Hh
t7CHkfvK07jfE/sTP8DHjZrQxrl1B+al+cS2rSP3JkoBecLaq3yI8grwKzQdeJdjbjgxrFu87/AH
8FhDOWg7Qgy7CWCRcCpTXhfLFPXHXvjdU1EjKw7xdlfDZqU/X3Y2TopNvpDwHiCODQ6K4ucVIcBV
hQ3NJXCwIUqdx5q2pJ8TZBVd8QYnK2TnCeN4RsSP8zc25Li+W/4gSCQo71nk9Lfkc3aYoPH9PGZm
ZTTbtM59/walaX0kmyr5add2kB8I8CDfuRtBMeSkuR5Tp8JsMDhm/GEQi/3IhYj2mlpdfxqnanlg
XKeYaZJm+KVqpDqHHK4/JreSZXLj+ZG6Ezp9VzH48hTAR75Wq30qBz62qdOPHISCVQCosrcqMRGb
V6LesuLaN70wxh1bDpii5jhuZTRqyhLv9S5f1kHYyCFwBYIBeYVj7VkFtYLboGyAv1tSxJJqA1ab
1M1iNQ/OuN7Kzmv2vdvEpL0QUNS0OrgL3Fre2bzwre/143UDEvydXebLtXjlLXGkZYfCLsw7W/Y7
o/RHoyQoTfmcLLAG5PeGj20ecm/x4e2l6kXNj23sWrrn5lfokTzfYgR4PHpXdmTW2GKExDrM25mu
2fXaLb8iabP9DmiL/NIMV56lcYNx+IDzg8GWzzlKkALMTFSox/Zv/7CXw4KWDAImjr6gcV60HNMC
t7GVVRL4Iwhysx+DceMIAlZqn9Ak4GgcwdLIClMcQBAVh3H39vXPhKzrfgFBMqpR1FyrXvh8uVuy
xiQWYCQwJRri2yZl6qcY2BwryBbYaUS/XxxWGWHk8l6mnTxCsm1LnItp+82A2/nl7d9D0/58NaRs
DKiFFpVjreKys30ybrkJh5sTs5cY+ks3KRZvnwsOhxvlRNAT8NSl9kGjzSCPLeNQYjcMJPyCJt4Y
RvPPYaZyitC5kscpx5AalgVNgY2zeK65U5qdZhh5uW6OHJyZ9aogmi7jxg/6rUZFSU5p7Hif8t40
L2yRg6mrLDUQ8t5a+sLOkhiDB9zcmpAWiwU1spkuw3H2xOfEiysRmvMMvBu3qUPMVdent1hTSYEd
bAtvBbHCpERQPBM/mmpiuulKNU5HRxRaYFHV41PtKgdrltEQ490QTny0eA9fnMbB7eOMoES2WpX+
zB8G1PBDxbVLLszcm/5lMdN7wtht+BaaXjkhA3T3TirtO89p2iexjOQ3WYuj7npmYCcknt4C/5/N
aITTSejHVlJQ2PU2moaL0beNZdt55g3eeVHdw2iCCTMRVgkSNDGLT6qPidSZMEwcaI1T9gKIDlpV
YWxyyPrqIHZM82qUdnrV3U915/3Map+0G1bIovxVDrPZPZLYYzpPCwGeNn1dwidW6h2QKwf3f3/J
Et4eF2yot6uedrhWMgvcMHeiBbdDMdXuMRs7pYliJ4JojxtIWx/oGPd7A9CRwvwAIhiKvK9hvaAK
xaVUtMndSq8QOGyy8dGMJ8xdIqHtwNuMV399r4mlrNPGUlvbJPRtrx2z/ZFE0fiBJTv+AaDATbGd
p94z21+BPRLsj42OFEg98hSWzAqv4VdOlT0lrExHWZjgZ46O/jymKJpbbK5bF1P7wQuIf9mkeWu4
sGKT7rFticFDUTIXh26ufWIcyb58rNUooVLpYto3KYb1sJYOyBazjfJ81xlTb+6XimGKMzcn/zJB
KXFHsKNPTIuXlTNe1S4ZN5XdtQCH5tbcGFkA3L7WaTlTj6cKutdAGZ86QIjlLhpHj42eMTS/APbW
yUXjNv0YYr3BAZSKnEwAjo6A8VQBMDxbdLAmicS+jW1rvY6cjfaChF+C6r16plNHtoE4NICTyWlY
wPltGYRTc00KqwkTkRTBPd0Q41mMa9JHFZRkm+sFJQSxe3nyJfam8cIoAz/epVFA+jfJYc6XpZrF
177rZwNkSbQ6KXNaCtu5xZe76cheMNfjqoG7ajZnIsjnavo2EtdHZYYc4C+LsWDciQNGGlHRbn1Q
elr3ODHpMLVBrjy2NJKskWlCwhma1nzqQVvA8WFQXU6Lm/3yZGt8iFuM35umSIdneI6Qe0cQ519z
FRiPiJKhdbC/NIB8O0BWyDssP/KpR912FEPxNc988WWwg/7RI6/4N+E2w42OG2gERttApijddnmy
gyZ+LjopjQ14KlQ2Wd65uG10YpOATTWhJGELbvOuUBadT+pwZJ9zxO70xhcTcIcomv8Pe+ex5LjS
rdd30TxvJDwwBUnQmyqW7QmiqrsK3iPhnl6L90qTq9BAc83+iPOf002QSLP3t9dyLDDUE0zJR7tp
o5sMqa318EE/MlSuXXOO10AumC0usFAlxp+hiDMHLWwzH9xhBICjLMbB9kIgeN4oMAP0owiO/QUf
gOdizHoUBA4DsUOwcMe8hVMzfkxFaWOSYFrqNcM4dOgaUL9rPYdYz86+RGdtCOHMaZmjzasmH918
XY8dijQtK5zmAGfVsHZsLHSyx2pkhp2AoUz2tXIaASGoSC4FWrWRtOVjmM9wc1fbtDZI73Wp2eFT
XVfVG0M9RCgSjyHLja4P3T8m4FnP3CgV14FVMqKwX6Ic6HmwjLa1KXOzYsrk29gLD0ISb2ULhRi8
8yrRzfhNhjr2Om9hqA+hdD1vq0RWDamUjCZW5FZZdnXMvrTX8Lanebt4XvRrzE1m78ZKiXe+aZwQ
lW6AHm1wUTJZHuUM4xD1Sx5z2Jr3Afy09+EcpSBlXcxtfs64TrzxMmW/DmHJnhWpKv+XaItk4hsZ
93svo+apYRAlXmuqLE/NnDCGC2bEtECZmVO4Ar4TJ2tp9qLdjEZZoJ9wq+k7svVq8HVO0B+h1izf
bSzCYRdXJbtoPxiQpPky1WmCFkKniQEa6fcVcIVNSLeBaWN4C27/OKfhc9U+ipbgyi4uDUwWEvQM
ZpIwGU04q8iR/amghfBfdcL/33L/Hw9w5f+95b6Kfxr131ru/Av/1XLX3P9g2EQ3qWtRjWGgjcP0
f7XcNf0/qAXRV2cxczzGpSib/G/Ss/Yf9HToyjp03sGgutQ6/lfL3XT/w6KuTdaCXOWjA2b8v7Tc
qXT+94MuOFzye+AzOeWyrfwf1bAoQzZpe4+J/Mq9o/C5wpH1dmA9X9NSdHui5pjkUmr4LeerVauc
ryYzKh+j/XtbyoYTsJHtyYWl69b9lmb2lNCfiybqALXZnYaaIW7Rm+elssqLZXpHp0iJ00P48m0m
EBwVS4Zuqz3BmJU5GDXT29Mxp+paxxpwIGZsrTTHjMlCXJ0FUIY0rs6eVfyxC/m3GsOd2be/nfDI
txgHWTvPsT4EysTj9RZ7P9V0HLy3fpE7K8SfzUhoctJYADFldSmu1cYEKEBrN5y3HuSLxrD+evU3
fzuGJM4SLpAfokTFiHfrvYn3KNu4LEkJLYyh3M/ZtOFYQ8P42Fm0+cx5lS73JT/jKaGAgfXeEn/T
DEmdvexHb7m4Xu1PTbET3stIiYRGxTVtP5fSWjGl4ddsiguLQRQfoqk6I/9r7WQLBM1kGkq9RUVN
e8l/wIS85AwOQe8PjVxWvQsUprN+RCRe+kZ2FJdAZonupY2+mOT0tZAo+D2EEIOuaac1UzBz2y3t
8IZ4dWPFOpwVeY7NerfICHckSfpz1eEWzqa/aTtti6Et/GF6+OPHkyPHazy3Po3f3ZAk31kbTNkX
qEIDt/uD14cZRSRrHIVJBM+k1HbeIFgXr2YPgAcSQL+nn5k+RfyxMSfVzICIcGv1t5RSEqWHVT3e
8v6AjMAvhyHgAF36eezF+1hVpyHTOD4R3rfC9pmy1crRbrhaNrFjrPO2vUX2cG/dTPmNNW87gysa
GBHFLxXhCrwV37Hnp6hyj8YgAesyzV66SyB7aAQMkQT1KJ87i6e7MDHOca9f6dw0zUX71eSPqfXO
muX5PKdvsiu2EeCrzmG0YHivuUzve0CWqcVseMqRr5n11w4PKek4fyx0fJVgSpa91w++1ZdY65p0
NXTV1Z7P0OR+U2e6dB7+1RbkTV9tQ7CCVvZZ1O16wAHTucUxUZ1vlsc5vrPDrhu9Xyvra1b5axsh
9WNsPae/Zcnh1sHk8SuXYT3FAJpGAC5h1OJfrC2BqeXvva7uYVKCrKXkiNFJGO2FuUhERtYTBBnQ
Xfk+N8VuNMbzXMm/Xm59EnHgd/DhLTtuP+sQFyZjzvgy3/qqPQ444qry8IDZ0CA/DvoE8cRj4lKa
t9kedm4WPoVD8RtHFl9LPycrc9Q0ft+Kzcy6qGXovxy9/eu11SH+z2+jxyOPbzaB1IA19tHMbA7u
nH6yGb57Lq+HsIzfzpM/mi4BzbmDx2QRC0SYbChaHnWBPLqN1mlU3IhrbOTkPk1KNEFhLSCcMboH
zPzewZR8elaGA7HJnKuYuduJxd3HFdTghwVrPbsiCqY4v9Ixrdba0L4C51nBIjlLme/kQwNWfi71
JrGsjyy7ZWOyw8LcsYKAwPurhTOEp2JZ29gPpzr+1tzmEgO61DlrU6ZbEh89TwXsjW6dDM3lmitr
emYRHdeaM5+0kneaJAVyrgrgjIMOJ3eaexWLU2JKk4spNp9mflWQfBZTH260xTg0FI2Pwe+ekYpw
liTZmD2kGheIky/D7j4DByqY88fwVV7RPUV7N6eIbEf1sgtbWDGVJuxgiXknGcRLOUYmfzK9O8Ke
3KgqvLoDTD+RndzKnF+sQr63+Xyjb39MHeuild0qNI9KRMBUhuSnj8Uzd0STw57904YMIALocKmV
p/EOITp3q9xND61ZTPiEptugLPFp9B51Tjt2gUZacPO6h7xjaLE/2wx+OzOvkSnCE2nrFrVzw3l8
gOJam/nJsUIM1/0MSKmmynABiYEatwhJh2DDchO8dtIQw153AZTK2ngF0lXs01DaD3WzfRethTqy
xaFoCXkOQcd99IpJFhuv4xsHqTGwKPI/8cNICeBFyQk+xHSMTDqxUWdWOztH2lG6dbPJIzw8jD/j
HZztkH0wzVaNtpyd1guahQvaDIhTqHgbGWLFevbXkiPoKygqvkpkdo+oc25a7sibKK6rvYZsGrDG
P/SXd02IndGIKpj1Z3hUxikEUrzW21ptWpaqGyhCXpfBs8tLa5h9YMT98E30k+RUbmL1JLAd+Y8o
DwutXl5AeTGEvAzNlUkkUJz2i7Cmej+lDgsjF+7VxFn5seFF+h+zlHIdu/raG43ikNX9tM3dNQ+5
5k7UhP6MUHvfo9rd2IoDfzxnn/0UyyBOXTgVXvyeR1jrpHGKplrtIdjdk2wuzyYap789JWS/FmN6
CClXYwa33BXNino9w0/yzYZzv0pybTtCSAt47hwEbP27QOQMb0rjB2uT5UV8dLNMgQilzMOVyUjh
w3jXAwh5/NcMJUFbtcW1LPUvA6721sIvgVQ93hWN+0L342pJd1wZldWclORo4LwRmPO2MPOMVZtO
ywrz0Leeos1BI8/cLMCnlezceZfZi7kDutmsRHOep62Espgsv1GfaGsq5HKV2+37Upb/Bjt6YjJC
bmK3YAnQ8zOp41cj6fZdNJ/jQntahBMYRrnrLfWit8Vag5rGlOjfycn+VM1DwcuIGo89SfItCe+t
jcI9mYLQPNHZoTn/OCVZ2KGtrZe1aJVJZGkj4ZZwNXbxYSlctOut2uZIOJu5OVdWdvCm4hp5apWP
16azdmXJiFhdb0PD3sAYBZPCUQ3O2UZkvBqmVl949hwd7sJMPeyXpfMJ22U4LsMSAZ6J+f3HcuD+
KgSW2GJMFzjCFNZAU3hc/qUZ7mEVIPSN9Cloy2Fa9zEyKebwsLlu+mZhfnMZvXxjLl0NcaQbrF3k
0CqCSZ2kXLE179DUhnPkfGx/Z4IjYyzD6kiPJ2PsoZfbqkYTRIaVLZHQSx50AzkQsTA8aUe5F+gF
ArFh6K2N0elMJC1sSKXXLMcBMtWzFnvpVo2LtVNxpp2Gtkr/cHlrnitSxsgeFo5HHWS9u8n9/qFx
BukDo9cwYbhMw5WwZbZvakvu0nxq3luTqJk5Gg8J1pAAURNlCX61nl/SZdZAhVrqABPN+i00BpIr
tONPnhRfFow/yGNN2l/cntTQFFUPRzUXyktKFSBQbpm8UI+We4OP7g+xdJ4YykcSPABsyTWn3kFg
5FYrhna1hDr6I7yeIC8x/zAxWxxanEwZPGNjDlg/DGNHEXM3Qcs9DF7yoXfdZNLelNa7luvJahmQ
m3eOSm9QeSkzUAoyFGu0E/tp7Yav9qC8vSnKhS/1MZnbhpxPqH+stKITxzID67yknvFupEX4URhd
fjCMEapHUSycEclQfi0UN3zRaHDdTKdT29Ep1HkqRfpBFcvdT5pFL08fC0paZV4P/xaYaLtpAGUj
4v4PGHHJgmhgOBco5vTKfU48a2tR2YTIg03TdoOmRcYnBTbD4cGenApUfTE4zUiciXSBF57eTFyV
4zxedMqX/JSGaTpyYO/W1Fdoes0CpnIW/jHMMchJ7VKIKE+J1E5ezA44u/lequoF9umrkS+AoRGZ
mBPLU/XCvnowOncjwViuJ9qbGwo3n0JpqOeEFlCQqjeNrBa8vN1NB8C4wmm4ciyojh7rJfH98Jzr
1bnW4r1HL0QsFWWgsd54dvRWZbjui/DaEQHj5Ce7fVXF8QEUjOdn+gBBChD6qojM92WU+kYNOg8f
TTXCnW9vsgf2AVpO9pwkh3Q26xddb6SvUUp7WfJErZgxRz5Jmn9lphp211TDrZ22r0u+eM84zkjF
RgvDirl9KAhfq8SJgjAkhNhgcPHrjB/+gx7rkxGqN1MtDpFjBnrtPc/anwp5nFH3MGrabUjlhB1l
4xCu82I8e6bY1FF/0mkD2ykHSgjnvhLTdoLZxrTQb4nGq4ETDR4ZxlZMiyY9N9o7xeHmn6cN/1SH
aY6CW7mOc9kGOT2+lWZJMfKWJS2fmAfAZWDMjnJRw5rwDyUSJ1NrxXmUfUMUZLyjA2MVl0h0JMql
utXxiA/PsdxtDvmOqm68rQVCv84kAEBFiK4/ssBNPhR0i3E+lgG7hXPOBivbLnqU7KzEMN5lyxLR
xTYtaS3r7MAsJBkjClQos/PmGhvJsAG8ldD0idxjp5CAcn/Ti0AH2RJUMjd3YGzjg0jy8nUSwtsg
G45vOQqKVQ+U/d1gtn5ry7bd9vRkhD8tk/fegLi52RQzX1MClnfHUvqOobQ+UFShk5Wbe9a7bhEL
iYcmPeel8O5lLuIVGVuTnodLJ5AwVLPXZFK8j0i7Xh6YhK/JyfvvgfPGoV+UOEhih12gGq1/hYyv
rgq/3EFAW/4Dgwv09ZANw9YsW6qzlld4F2+0+4/e0jE6A8Z81lTCxjRQ+MR9GibFizJm489im3GG
nNbR6MHrTbg2vHraqRQoMapM58VipilwSySemVXL44KpgHMIP1TbKbR7qDePFGArziXUy33BKOYl
pEeA3sGuWfrT3OhJdyyNfWITWI7A3bm+uVZbvvcZ+6ZmzYgHZfuQ1FnxB4xG8owG4Pt35Vm9HhDo
1KH35tO+jVJzQwgatbaV0vQmvjRFCQ5yr2/150kDe8qFVllrvZwzHs3ARu2iHKdqG7/lqWluGruM
bp4+xL+KgInmdxGGRzhlCzq80InJwVoNeoNQ14JFOVwRgZrPR4ac2CO8zCWAMtBVqcoNJCxsfmN5
ivnVJt601x6jbd1CH5sGGDCg0Td7+6UQ7Y19t/NBh7Q03hgVUuZdFjH3mCxc5yE3Gm0SVHIbEcOm
X7R/XjHYvtGGawpAyYq6cfEzq6S/DHm6T8Ji2JTc1DfKArsTChB7XvZRhXq+1Z04GD1zkxqs4U6W
PKVW5/mxiwiwzj7LarK4o+sfbVFcSMFhdWSW8cUFg+NjY4SfXqIALxxCt3W5DMecVG0R/y5US5in
g64u31Uc7jEdb0ZTU77eASBv9YU8JHOYfW4c4D/TfxsX/r18PFV6HkCVQPPHLcyoizW30sc98sl1
Msb76Ibs7FB5awbk7OU1JZ0x55QdqCi5UFErFb/IpKdKYFTVmhPrXjrVzmpbmOlET7j1afVZr396
/bpUnLzolPh5WnDLrh0q6bZFcw7egBgpaTgNNFh37XnHpAmYtsh5h2hGdTL6SbUySAvnp2bk9LUs
xLmbENQ6D8iZV4TmTtM7Tt069ytsuVduVnse5T+BP47ZxVDg7e6DLJq+bN2+scix5jO0zKf9B5B7
I+uPUAC8ZXSMojCuQHJMkY8Fk0taCqPbzTNrC82fvz4VbDYq8UajZUM8hYupVx9Vu6ijzGwteESe
O1zCm9aNpjUY9wHoOPVCK+S7a+liuicjD6I0/Wxs7Rpl9V8M5OOaeV5cCiKbmSdlGrooK3PLLgRe
MC+zTVsVKohjqinNXMMtqQpsirxCq0KvuqcIlLPfdC5LSwFZvXshJXIKlcspM6veWgTFXu1+Afyi
i1CWyVaT2XnIdp5y7oq+nK9ny1lrUSMCYohT7xyF0mBmu4dkltIcrUPy2J1RU3fxZtwY8kTO3r6w
Zo8bdLBHk6gOQYTKQ3KtY8qB84uI6yQpCG2Av6Zf0ZLyI7Sb6n2ppl9t7K1geVxEZZunGzpyF7pF
Bw/PBkWNr5ym2MmM7JPqREkFTdOuqrQhio7GdM261tmOFUHieD5WoJZVgoDqsQECjWeTcbyzze+A
Aai719bVmzEucD1zSrm00h/uYKCE05C2voxrOgj5ZJ0Epae7YfBsIrB1q54BiTZbtnYSPRUlR3xj
0N9m7t70+L2LoUc8r7JYJKUZhOOwHRCjg9atoldiG/kWPqV9tOH8QIGM9x2KJ5eUzKaNp5uWF9ZL
QZ0xcRmkiQrsCGYeO1uUw06gVzO25BKpMed690nEcFTRp+uLeeBv8saeeH5EoArH/fIQZOwYXmcp
TNkbwyiB9kBnUSM+OdWl3FiiujWhR53RIunmZsmWPhqRZJwYm9l0jx4noKac5j9sVhpn/WQzUBI6
qUyjjKpLNBNybm9DotVXjgYotruj/XgvhtEkkzKmT5knHCa8ox9tiLMNwaW/ILd1nx69e5/yhdc+
q56oo7FItogIIlRKT6QRM84elXrQmAeXjNuiH2qrtk4zPo1rJfRk12leEiSjojYzlwBIQK2wcd1y
m5BYUttvpN624+z2a92p6xsbz7ZspLfT6A1fe4u+bcka7FjpVbOLu2vRIx+Mf0O9/OeuxDcSIr7g
J8rINkebdZk2r5YzZbvIZEWd+0DSjSpgQfWqeTPsPwmMj2s0SeMaqz2ujrWjP6EQ3uTyS1CPu7uV
9bjwAKDU4Bn73MTMO33kbOv2y/BShpBFGSJT1xQPL0ThbN+S+zhbsULDk7qfym04KCag7qmLUWhn
4aU1RqJmzCP4Q2Q7GB/nk9KCTiVUZi/kHyo9zo5xHa5LeR10azqkomrAonPpcoaNPggqps1G2pVJ
nJYXIrUNjyPvnHNQoTrLxEHmhXupifMYkVOkZ1G7AO+TVw7BOggMsg2tSDeW1cPx5IJM/fWdgH+H
HSi2fLNwmOFolPbAPW9b1twMmSo0f7dZ6dz+jWLXAjmeapuOxUfW9KVvNZV1LB9KlTBR5q40vZgK
Aseuqu86KMGFhdVqZh9M699YNOupyhoiZjKmVbKkga2DIqbaLawD/Ut6EpYjg64v/uqRc8ya8kTJ
Dtu8yj7aOZLHQdntIcvGfVFE9S6VheOrEEuOX9T5mq4FdCnVaT+uzPvtqKtT/njsNO0j7tXNYUjy
fqPNYGd1g2fZfntaiAlXhPQn0VqfRpcfeRI6Bxo1bVC45rA2oFYeCq37q5i/e0lD+ycugctE5kFR
Sh7jUgQwutmRIm8E5qrYJMteauspK7rvxrW+sho9T+YNxkvtji/8DG6qsJN1bUQ/nH70E3qjgzHa
1nGyxDEa0mIlI0rBHhGNDZMuIB6mEEtDRog5NXG8i3Ef1Ua50hculFVhnLN0unFruNpR9C4URPfC
LLbWEqXbJtUPRZSUfttwFsgL8PPpeDALGxqiTpIXkHdBqour7cQouJlbm6JIsUKNnm+k51gdnGLn
ZC9ldqareuXaSl7NCWjk2+z9dh44OHWYDlqVjgCV35LnK7gNU0MM3Lo94xW6Dqb2pAT1TXRTm75d
BIcb72o49uQvCD4DL/8Rrg9NdUToUAna2eAKoRfvDNnfpj69W30R7Un8XTXQwu1YzRB35ovKaBw1
8l9oJ6z0SUKEMemjVcr/4eooBFKZ3SPVtkDt5sYMwf4PNuNfjto7R7iPIDKxnNm9e0164lp17UP1
rzQT4+R2pkf8tKg3emSN11lER2KuiMWd5b2PLIaF6oqN+1KI/MmL8FBPLFuLdxDGvCt7M10vXre1
QXyNXuetefzJClwXso75aXDllcHe0yhf0VRxvMPCUYzbIuvctZVjdG+7O1+rz0GpWIUDh6Qu9G7z
o+lYM/E4wA3H655dzWo5qpkZWb7NKKJAhocl8p2Q/GlMmoF5TMwAOgXhvNpHlvfusG36cLsuTiuJ
HNzsR5FeE+/KSpj2mNPrUEECdw1efpVWy5VpY4dkdBWuM+VYe2osH4wdPlUDn2WaPJJ4dKWibbOg
m4rh1RWW9wkl3lf8pkcjo+up/g1EzNBwrVsryO2L5wGds+MHYffchA3AsjjIuTXWivde+8x1Rr8K
pEdxiHpebux63CwlQQntZW7PdinO5qQOtIZXrhRIsJxrkoTHKnQbtuI05QiYrApoCZuW2tudqa1+
a1a6u46bhnKcTT49l8vdo8f7wuivdce8BZ/AiLQXoxrTmCZiFA4+BazqyGX5YIJ35aoGNSBCQ31g
GmdcM6zzlHL/oGJtYqNvSCRri9gj6IiYlHV/vJKlEdkZwGd9wXlTxWzcwzz6adMS0i+0lY6ufKhT
FxwClyDQamBjinTtDepKmJoTlUTWjeKh4+4jnjLVHkQePbUp/ATXvMYizw5Y0Ldgp/ANeP1R1934
4JliDCC5vsOGvs5tttciePt1PjkbynmOj9FYrdIuH3g+0xH3jPOKZONXSkqsMxn9h0Iu5lDu3R1W
QPLMPUUv5ORbBvzqo9D7XWoiYh+W50JHm8ZN5WlALfEU9zGdNE/wmeqEw5TuiVMdd0GR9del0RkP
TjnjLATH/vbkl6X1XFbhThUDvH3mVzlIX9y8CvRO38Lbf3bb2td7j/vcvw7BBsf6Xe9mrCwsXfsk
TQOyMVsIbkFC+a2JGvrc6MAJ7VRai5mHOUXCX9qwcqpjX9br2Hyxs+6KT+oUxc0l0cV6AgntGGP9
+NbMT5Lh3YZYlbnqVaa/id7G52VH3GVQvkGfXhSfDixOkNgvcTSvsvbNzOeAlOYFeU0QtfsUgP50
Aqm4NaO/HtdwHDAgqR/xALKVre5b+S9j/ey2kFQyD39W8mH3U2D0f2MzkEb9QRjvK5zFTY6PmIGx
joaHfY2KELyItj/lmQ6a/auM81XNdTNlGW76ANfspgeYyoymn9ufRQFjGSI9ZEuPYcTkQDhmXTvM
XDSoZl7qplL08ankZabmrGyVy/3ictWGLm/L5zR3onsbdc2NKA5/MBzIfdcKb0uqQ1/pRpt8wzEx
t+jZclo3rEOrtoPWT6+euYSG0gJ9yES6x8wNzUeagI8KDOdc1wqxoVGO237AN1QVpflWJjqXt6lj
qU9JqK691mS6Ft06fG7t03J4g6167ink5tFvZzrRXmYs0akpq3el9aSjR8ngZ5u69TNoVnu15Ok1
jzTXzxL4tn5quvMBUwg+LR0XIMeBl4lDPVPR+drQOhp7eBC9cIfE6Z624tXpCQNRWv1k4GRT42FY
OzmLKGDxp06aLpvVG53zalvNzE+EY4nHjmtCmYgVYFKmFPg5H5ClNusszP/qqX2jefcGCmmvx/Ev
4xFcMYDa9+Dheji8HFmee9c9eCF13nqyrh4EAHqTxhWPBpUm4lkMkPMuhR+s8skayxc1YmNdcH8Z
LNqCpPBRMUnelpEMJF0NU69GaAX90zwy3eJWxa0d+93iGZcoN6+Ye/4I3Xo2RnFIjR4Ye7tNLYL8
wBsyvspF7KIsveXAuzkXRvdJpofC6D9MdlfEIgs7uBkTestFQL109D0zvjeTcSskCHdBlboyjNU4
0X9UtG207ByGFVosR31b2W+rKbGSHO5X3FLJklDyNVD6+NxEf3syljxOtjYEUMQYagJq/I954nCa
Y7SMRXwxDfXk9oS9wyXcGlP2R3lZitGl/lFh/G3IiuM1rksGf0tw42IHr733x5iZc6FtDbMJmGc8
eDZtIPhGdLajI8rKNw6GF0NDEoVy6TZJOPPxfIFh48+hhZuyKE6pwXZaGS5vXxtRI3isyRrOLPJs
4TjPfklWdofbQ/pMhn/Ui7N14+GgmdOjwRj6demtJWiebW1xZQn7P3NdXNOwY+9347uMbbFq8AbY
Q/isICDKXP9TmvPe7NW1L9MgolbBCMivbgoZRLr38nBDjF1Dsdd5zNXLtamarVu6xs6Zyznoi8nY
LKmO95HhTh9Kx2XipNgXxm0our2dFi1Wk+iLsULXl7b4gx+PGaBO+001xsjK1D3QBSe46apbPGlX
4qwXXUZXsJ9ru+tx7XXXcmgD4czPjvftqYBJ6QvtQyQ2fbZB25twgfHW+fgw1BGElMMORsGPRXsU
ZX2j8U5KpHQ6Y+JCOwP49s2OEkuh75lpX5EGf57V3XX2hOd3TJs8TcVdz8S67+1HHsCKaJtZLen1
lmtbmO0jbzo2kCc28agjvYgRFyA/fcBS8k2jhdc0waOK9WHxF2Scq4qbLRVlDrey74gqN842dVCY
EYE82h7+M/nw2UeF/U8sxYkYyN1SyUYsWuFXajB8SbWu7wwaNOkMJpC6OXKUdKVFPbbR+UDE9F/U
9gcYEc+02tZO6p6pcRy4rs6+MdPn5H7pVzZw1mgoILYAO3LKaguVYYt3C+1R2mrrtAfs8QDqEZIf
kF87dCQ5hoGBrYaTcuU/M0WGaRqvTV18h05xnL3hR+XNPyHCrVRhtLaJFax01f7t3fRJWLhC2Fuf
XYvT9mDvkxrJkR6dvLSjLcXIkUIPFf9KxjY2pvODb+UVFdCFqb1HxavQL23enNB9XONxkasCSUw9
eMXKq1hHFQRjZCggiifm0+o0/+CQu5dN+5Wr+GPsQmPLzfE4jdrbPDS/JY1dBD2FoPwtXiSvtkYB
arvMP4vVATioWCUj3V0p1/6ifAwkIDHVBsTFjb34oLvzzXWZycO5/khpOLkW0OQfSaoDW1tUtqDM
dR7KwlNaFldKdg6C9rjyvbE+CfySD107QDht/k0UfayWk2o/umqdSzq1eVevIxGd2q5mwpeKmd/p
/UxrgzFfR1HBq1Dyuc0gccDwJzXadEgAtYD0pXJLQEULatu7QiKUpzCL4xXPiBlBO19Vuvhe+p5k
VPyihLPVkoH/4pDGGyNz42MSzzy+mi5ZpBsVv0ftWNJ4WLVMTaz6tqbezbvK9sBQAhmfbWsP5irU
k18r9e6zqShOpzp1u2LrRcOf3lZr1zyVNS2YueVBxzi/HSyvJUJCk3tCHNTmHPpmTUTDtt6I969p
mlpUObphMw8CM08Zf6FefLUIyB9LkAbrTM+tb0PIX+yMrKna1zhyzyrq+lNPMOcx0UE3Inp0pb77
Tv+siEFadFLT3loJ3gVSRZgmh4/FIzYx5hyiDL04kcIm2JDssbTc+LqOwiOTRkvplubmusbsV+v0
JHIyEAwK+nN8Vd3Ziy9T/5Y4qbnubXuf6vUhwifVNMOzm+f1Xta8WpYWvli9TVhCEYqZNWKN3niw
jenDShsgEJPOWHUv70s9+5FXHLVpuDBY+cLg2RZ7e+DEbWBSEfPHwhbbXnDKiYzPsHpqsezSsFsC
xlUh5Cv6WUX83FCbpiTnm7H3pJFs7KPpPbLzP80SG9t+TO+dyP4OJA9D58fg2NDR9B0t1JGc9/V+
K8Ztne1nC+NbQhc2y8+P1yKtgjxeVqCblK4CTz0n1APGTWau55Z7raTJUac+cymBMZM5nKkZ9UWi
H0oLbaU7ZqfYIRrmys1r7K20q/XouBclJeenBrHZS9Jg0WklH5RQqjzoc5/8MIe97ApliB88BNkm
j4fyvpCD/DVilx1GZyonYycqxiS+JIU1zmsdaj6t17l/Zwh0vBCoJZ/vSvSmi0qPs+jd/bw0RuDG
ZXeaOQKdCiuLv8MybtnSubcaIfNEGj3NoAhluxPQ+vyRHunHaP9P6s6rOW6jS8O/CF8hh1sOMIGk
SEm2AnWDkiwZOWf8+n1a3wYCgx0UvVd747JLtnu60X369DlvCL4jLP2uNuLvVkUvSW2Lhl4LRKU7
yVI9cIHlYx/O9bsUatWTpWXyRWn6z03OMso+VVBPk/LPVplgzaqqnXavpHZAQzP5WQf1gZiLc4t0
nBXh6Wy6Ya48F034BftswGzm5yYCY6pEeSUeUe+tXFVdKSe+IZlR/lnFpvShcyh8at8LEguUGPCF
7OR3cZm8rxLjLuhQT6EAcaaOJJ3oMGdepc/aOerb91VkfQTIFn0czNKFfQ1+Ss3H+xrMNNarTXhn
pd1TYSpfo6h9KNS/4k7GyJYXCJ0ZeDlDS38+Tk7JBGadHhX0tq+2/G5Aua8fHhUzOFr0XALzfWH1
Z5rkdxWJnaX8kgZ6i6F0jjsJJ4Hqmxb/APxPDfkz5/ZAPdgBPDR/w3d6OnYS1b4Ap2chDMBFM83f
NUvQYcGeGmZh4lMxlGSL1j3ulBAU4qcgFiQ1mrhTAHBQjb7Ujt+K10tFVMGOK248HVYF/EHgWdL7
AluWmsCnRq6uXvBBfl8JaoYddZ6Wyv7XBJzjUStIrDEQGjGscMe5+BLmp76MHopo+hCLYhIuY743
SHZzmRqHF+6IWXXd/5F2zqPf285dgF8UzKFovKhzHHipVb/UmfW9hWieqnXyw5cl+zO1wfCozQ6Z
fwlFzxnkY5+LTgBItqRMQIXiRe9CWPWURGQtdWQeKpvLNR1N6y5NoXcY4bsgmY/9qHyZ2/qhaYHp
5sYpmgIAy7Hz01EJkhRYpBdLgU88Qb97F5s4IdrS/CAVwwmixymR4MlLETqiUTz2ZFoqZCjozHeW
4/8MVXqALZBXZNXfVV34aLW/okYGqqOTJOnGNB9wsv7OpcvhGcDDFeNXDEi9IgftanOp0yxP7gan
KOHVk5plOJzGf9VlAxJddd4NFi+Ajn8wAI/eGaTZaVm3ByzgqLmmaUwoGWwv0srwCWzdHdEZliE0
KAnPbC9wgj+nNig8G5e+XxiLwEii4ubCUb4HAPCujuTP9LjDQ6enA+BrI4P9nDYZv4JG7W+awZsI
F//v1Auhjf7vVIpjlKff858rMgX/yb/JFJryL/iwFlxhtAvRsRZk7f/UL5T/hQgWgtMymsc2hAZo
Fv9JprBkeBYqtDBdVTSBFOA/+i/9QudfeEahXAj3W9NUiK1vIVOsadMyjh/Ua4VQoqxriK0umeSa
hjSZkxuhB2i0o0eS2sM9WVz4ySm09vJqWd5fKxIKsYvX0hQy4nm2AT1Zhx6CnMxKcgMRqTThbRh5
UHb1H7DQGpOqtolZZabg3W5ItJRmLMtBkufpnqXQ5uAIYxgss2KioLKcqKwHbZyj6EmUl6KHXErA
JTqV5upY0+LfxtCt7Wf3kAfHHWb6FSv697xtGONwonV+wYqEDCJQAgGrhV6pRbAtUAHxpnqS0Boo
hyek1EkCzBGkfBNU4WnKQPMHoKEvapEIYe4BzMDt77AyAEOxRnwIBwVDWWU5+GXLtZBoJSe0AkOP
6Nw/pnpBIyk22jNbcj76c1X8nTkqCui23DVAUZLkqBqJ88GmHvC481PEsq/2BMoohooTGdtPVVb7
b/aVOuPNB5BykuJ3cU4jGRmhyrmYckgnsqNh/l4aeIUfaQMXL+wZ+Zevlh34WmgE3MQ8Mh8B8ciO
G4Moyf/BUllI9iIVY/5WW1jp7vhmENHJHmMvgwj8gCKbddLlfqSOJrAItW14dR42J6xh6oc6Hw2Q
BWDPcmCu7s5KransfDSE4n/7fqE1RMRYfjQbqTeow3bshXo9PuNgryMOVqdP0CykC3KiljsZAeSN
KaiTxyRMSMJGlDW+Wybw29u/5Tpo8FM01IhMjXoaEqzLnwJlrHNyZL28vInVnwhMJEcQ2O2pBUl5
uj2U+P7r/fFqKGM169IP/YB6aOKpcgUvYAIweV9Jvv+NO2p6D+/U2tFQ2BhQrC7x2kQfHs2A5dwi
xYmltGxiTwuB/8Jk6E4ZmvL0t1oqn6WyFx3E4V9NkHODlpelQYDQjNV4uZGpktzKsYfGCsifBDvO
eTZ4FlGmuIOB+91KdGvn+10JWLCXGNQRtWAiEupHy0nG0iRFSNPEnpmlGR1Be3zJUqn9Bks5PBrl
SAcQkx4e+DO13SHgWPGUtN4naH6cFAQVSdcBk32a+5Gq+e0Pfr23CAXY76DSj6o56ibLn0bEQs0V
dqrXFC0Flqq0SbmjgSqM7u8Mdf2phYoiIVDjSkAGXfz5Kwlz9A7boS508amN/iBBiafgbsl/BlXa
u7NlBTvKlFtTQ3EKDS/HYo6G+PNX42XYxDYY9yCUrtMoySvTgDYljxezlB3v7auITK3O3LhySSGW
Q3VJTTzFsdUjWwRfU9Nd1+IwPY7DuGebp2xNi2sEmBaKlMApVtdbojdWJIcVRzRxAK1mujTdd7JN
AyUeyom3CeoOT0pRT4+FAfwKlRzwm1kxWRcABw6PrWn4mjYqcFuAWgMVXHk+316N6zPGbpfxl0IN
RFUJXMvVsAZVccDVJZ5fKsVxaHkVKF2QHgltiNEKMHabg9S7PejWsuA3iUq/g40hJh/LQcGV+fgu
T4knPLb+HnuscmnrWiHOvJr04/801lrrubLVGY1s4UeNhtmDwAWmYWqepXm0d87M5qywXGJLoXCI
b+lyVraJYK/PXyAJJYWb6oh4ST3vUb2iL3B7UpsbCzrpf4+1WsGB1nCt4GDtJT4ww7CCpBRooJKV
gHaxrQHWOFRWAbvFhhYvHBHQpBpHnBAs9B7u5TCpPkgjwsMF4qCPlEKs97d/4Fb8QG+ZqxCyswES
dbkWPWzMqQ8LAFYktmetQxi6bG3zjy50ii/DoPo723gjbLOPDWTQgWwjkaet9nEhlyi15UriAau1
frQwtX9NvSU6lWNrmDBmnOFr24f5+3wwbPoweJFekDel0Zs6yUzDX/Xl70M/A2Q0I93YEzLdWg8k
9RHFFcFAF3Lsr+PbEDjst7DHaKxrhz+meZAklDsq6TPhNXnIzanYeVBsnGtSWMvEsQ/FIySPlgMi
XKdZgzVmXhwoAG8yhRsjgtDypbX4uzZ2xvoQ97mzo/8k9t3yyrbxxELJFAtm/MDW6ltJqGAtmbWZ
l7DpqBBMvlehZHtE8rx4NhQgobOqpAdFC8a7IrCUnW2wcQQZnnfE74iGY/dy1io8qKwBYOqpdo5X
tCPX9Bqh8gKVGd8ewxDQZM+heIWc8lrg0ijIidN24DK2Csltir55iNvGoqg8tMHOcd/6mJqOpCn7
Wkd+YPUxKd6bWNknAKKRGKDCllpHSbbp2RqQ3HA4Q0+4o191+whvrKXBqxexegPwIATU5Vr2QMx9
ClaBF9Zd+LHxLd8Fcz09gFCqj7eHEp9ltWuQmmQtMaOxccBZRYsEwUNlgBvh+V2swRACxeGnauca
YYiCPS8chJPa7AKV9e+3D2yIAcl0hLnhKoyyXQefGCu5KnaAX1MlbL7moYrdswANIY+oIhJiJ59E
0rv3fNqICLZsIL+Fi6SsQ/JdLm+q67WOABJ3BLDCZ7zk/p6RKz3iME+/D9lp7/ZMt4ZjNAoaRAMy
+NUS93lXDdWg0Ijk3/oQKJP1JZnn8nMV5unHqlOnH/9gPPQxZAWDCTioqzS6MiX0taRBcsuxbR5z
Lqu7RiefDHpB4s7ap9vDXe8gh+9oazKDie8ppv8qf4SxDM6k60NvRjNMvHzb+zahhTqncneSwvp9
Aug1D41qZ1l/y7Ytty4D4+qAiLOKsvpaKzVCVnHsHDn0UJdDtsVMM3BPgEjHkxWPzodCQ/LQGwNO
NQKiwKMPSN5MyUMJTvBixWR+h8aQKSXLY9DBEJfrn2mB9yWAs9j5bMGweEY+mD6PZegDna2gpWMf
VrlMrzgx5PcTcDx0NpCBlNwo0ORvSumDxarCiYpv6UBwvL3OG4kHwGsTPV9DmE2geLBc6Frv4BrP
ADirFlBuWo4lNq96CWpojN3EhlPfz1Rs4Renbi/wP8iRoPuJfNpRRUDpICXZ9CB6J56kSnvOTxvV
G34bexzHEwAWuJgtf50aDXE0OGHkQRtVD60xqx8LhQ5EoirGWVZCmjWqiU9kisCZOgzdaepGCeQa
EP3b63QdPB2TWh6FJEDKWJ2ttn+mKROaQAaORQoC8qin5Ie2mINL1kN2vD3U1ifhkUwllClrBvWY
5aQbpwUK3yuB19D9bO6USavve40ecAQ1SgEV39IKbQQ2pIIx+ZckhRDehnGwXdOc7Xuzaiu6lBmd
A8uwjggt4Dhx+yde31/CpNDkLjGx40WebfkLe0jvYdkGoUezS8X9S01o2Ub1IxB621OlILyDUbyX
C2wOKlaFNBkdSm01aNDYPXBAP/C6kbNJuawMzxhYgZ+pMZ37CiCakipEx50vL+L2KiBQwP2fYVdx
3ZTkYYQBQZDDEOCS2poQlAXY8vYVBZtJbqdwY/JGW65oAE4KIUDCTlRo5sWYoXx1ydB7th8adG0Q
URlHxK1uD7qyIhbFUUxB6SDjRcjTA9P75ajqHM6pUuih12dO8UGdwKkjMYZIgSHNHx0g6EdbpPZJ
Dl4YGg/SDDyJ97b71gITd6gJWbQH8CxZ/gin9Hm4iB9RRJn2rOtjcLZgaTyZadt+4NP2X6x6CO8N
Is2lBeBwKVKjeBySXKKFrqrvEi1LXnRLDdzbq3Od+jpcPGg/kXRjObO+YRWTp2ZtUUUnGS+9Zqxz
EAHWcIxG2wJYUraPKLNkpzaiGdVRlt0ZfjP24SMg/Ju4CKldL9elU8agl3zGb8yqOfa8r48ZNMfH
fmiGFyzpB6TNlDT+0aAN/w5otVW7sx/qEMtLbec23op++POSZmjIZFFMX/4UJCyrvqoxkkFaYzor
qN4cx8D+bAfQoP/BorMpf9cjUSpfbQYeeJk2ySPnIEmM81Tr+ktP6ezUDHI83SWTGbtw67UzEojh
k9+P6svt8TfyDhpEeBqqyChhy7aeqQa1B8gwkU2n3DdV/i9Ekbs/x3roznRk44sKjv8w1Gg33R54
a4kNbOV4USI2zItnucSVX1DSzxqW2J7JBQJcTro+/6D53Z4dxtYUacWhWyuadDiDLUcyC7pVSJ1C
BBX8rEhGCyBsjNpt1ICWazQpd8C3gCvUQGBuz3HrRCFAT3aMlQM0fBHhXyV10twIpBEjz5E63UO9
aw9NryvAQgvApxKtZbroKP69I+VJj3IWp3sOTVurbLK6mikbBgjY1SrDQS1MnkCxZ1ut4YbSJD+b
Q/S3Po3/IIGFh8ap5THJdH+b27yaayiBWg94ASCVMQ+uPfsmKetkdS6CtuYXJxSIVkmxPzRZvXuI
Nmcp8meKohqacaubMrIgXFtOEqGFlmdulxUaIlB1eMbeR9+JDOI8rm9H89VQq9sxz9Mx67sMSKKQ
frLN2jgIyVuwP3l7bPAd3omKW0kApol0mClG0WlefUBqLlLkKAjY+SlpcT0ja16iMQneAIJPhAvq
XTalw+n2vt1aT4aiQ0ImytZZReIq4QKsRxRQCugxboD/17EprOau6yGV3h5KrNd6PQmzxFiciRR7
Le2dwJx3yKLoEVJxQ1WAJuVUsl9vj/K7s3M1DExUsjiCHWWB5UlEf7RqdZbQS2utPUf4I0F6GCuw
TFFVnkEmPfYyyneKBYzd0kESOlXZ/o0ATHdS0SU9kxPCNelh/yaSQpcKQQBX17LBs1Sj3AnJW5+c
biBNe0vFsdRY7WYLpXssMarYmyGBoeIDp62sDQ2wMU7cyBfOADpN7Y/bK7QRJAEJqMJPB2sdff3c
nUarwDuwjrwM9tkjgK0vWhvNnyd42QdpYoMjDGacrBqRsdsDb8yWXjWoAV0D80ATdPllpKZNA2yj
Qk+N8s7T5RHD5rGOzo4m6SgOWREKRsW4M+hWrkGlRqXMBloBUrL4Va+iVYOwUhDWPDk6o2y/yH7A
y6q3QrgYc44uStonApqWQb9t+ydJyYVqTBXFx4g2rbaTAmycNn6L4WCQgubm1fOn09VsRBMl8HIz
kI+6UkzPVh9oroac+k6XSmzz1TGgNYXdC5hPjWR4dbC7NHMaSSsCj/o2iNsMzecXLTMzBbUHWTnl
QZj8ksI0vi+xrpNIi1Ug02//3hQC+XIkeZi5idV4tfIj3gHt2BWhR8tJf8i7QrtgGhJd4Iz8XSGl
B5677463x9wI2tTGmDdpt6pegTSUkUcyKMXEi5DRPWlx0F/werUvEPDSc1cm4efb420cJodrX4Zy
yYWIXv9yjtao+2VuoBwQgWDwgiLKj2aLXgAcrr86lHgeE8R5dy6KjV3EFcEJojhmArdY7WjEscd4
zGmocAcjl6wPxinV5OiojUby4fb0rpaTZ4vMPU9T27AwWl0NVdFom3nLI0AsgQ3nndbgBkWQzHUJ
bStfrnamdn1a2avcRxg4U8WFC73K4GBPq1mVQkII9Q4KhTIYXqABgxBmws5zlCjTpcWlzGtkFK2w
mAm/wLsC8wkNa+cAbUydBrYqcyvqKh3HVbRqUD3v5ZZaVSGj3qjLTe4h9gb3yi7q7Hh7ma+uRjFr
jAgd7mAKQvbqpMQVYStAi87FdQ/MO7T6yTxMJSD2nQC0PRBQDzEQPnVi0q+OJLamtYHwouRCYw8u
vgIIMU/R3L49HeUq0vO8YYOyNXE3sSg1LocpZAUpdiGBond1eTJqu3SNSVcfwz7wv1UNjVspMbsL
OvnBZ/Bi7bOObcBLJpfGMWh6UOG5g/mHH5KqI/oFwayQil99X3c72/vq9IrfSeaDDy0dIHUdoZwA
HXShVQRpfszvVUkLfzRJ4H+xfdmJDyXSKi/FlJcerEtpZ42uDrEYWsMBUgRoXkerjW5kFWZAWIm4
hRVb53p0zE9jq+iXTkqaP29/jo2PDsKQ1AvdfJu+3uqjI6mcmAhbiQ7qFNx3KQYXviJFn98+Cl2s
3z08SzwNlt989odCx/eHreWrxcWZq+6hK8u9dvzGXGgu0XhBO1ooSotr79UGnqEro1U4+WCiK/M8
8epBq8FIL2+eC+JVVKt4rstc1qu5RNgh8G2gYUEvt895JcVHGymgnQfGxhbgDcXDGC95ms9rmxW8
AOB2m63oVUXZJQhb7QjTMHXrslN2zv3VUJTBwSyK7gau2TzDl8tmlpadUQdCMnQaa2/UtehLEs45
5bcs+Ov22l2dKaEpznmSqZ5qtMpWQw06YOY0GBiqjpV7xDp8r06MkMwbI8UGfYtn6H5/ZkOrurcH
3pgjuuW8ZHjjc6gxBF9sDfgKSRsDhXSHxI6e0xw0vA7CEIEN1d7ZHxtDYUnpYAUnsLsk8MuhykAO
7AAVFXSPR/sQtz1KOQZP4IfOiZPJuz2vjQWlr0fDD6SebRA1loP1JgB23HgcV6LSWB+Ynf0A6Wz6
I/R1uMdoxZZfDLikAvYd7Blwbs2UehHaIzLgmiugSAKHuMwURLnq1v4W+RQrswCXENsHnPL2aZoG
Z45Qhf/1OhbPjdPISJQAAI2lsL9rME1wqc6FH/UOH44DfQP7AdZg9oXI2X+9PfbWLHl6A/6gCsj7
RPz5q6gSGT0WKL0p8Prk/Gi1WZ7WU0XRlHAPtHcVwEyZtz3FaTr69OOdVcLogzPV0Il1XPQ9lMso
z/19J5nNy+0JiZC+yP5FawmUqUYpQddggi4nZI9KgGqlJgS+svzeTLGnGyctfwKgpZ6DsTHfepsx
Hmk+yGE0VIVz6nI8AyRBXdToPWQRnGsrBHhJl1w6w4Mwdu6ZramBsgcPR3f4GhOH2rUaylKHkjH1
5fu2gJaPAA3aAoVKlu7qQ9tH59ureeWUBuyMZ7pomlIQsvn75fTQxeI5R1x1rZa6zx1Grdl8h6me
4hVT0H/MFHOARpZOsztVml1DIkQeUnJmBZF51Nscs9A8ExbJp9u/a2Pb8rMcIEs8A2hyrsJQL9Va
w/xtLvYw/yZzxfcujrnTCSTovIOS2hiL3r9Yd4rIKmMul8AodH8ac7TDcG4Gb1BA1cnyDKlbLVOP
t6e1EfB+A/3gR4AfxQhuOVQd4hedtYiz1fB60XFG04wYrhRIj6AeG2p1/9nu5g+NkxW/bo+8OUm+
JRgLcE/E2uXIHZaHpT0xyTlulbuqR9m7BNmLJH5f7e0psWCrI2rLZOB8Op7ICOIvx0JgAwviQGjw
ZWAqK71RLkiSD6cEJcELalfZcdJ6/1TpYC9VCwp04Oj52+8xm4eywD4QlfD7WP6GeMYUpySwuhP2
UKjyD/p9miuKa+S9/vX20m59VGAzFOR42eHkvJpugIkdYoc4paq6heFONEE8puuMhHSMAirW5Lxm
4V7pMVJ6b09+AM/KUHYUcUzW5JhabQGYObXtBob+s1Hr4RjYsXaiwzLv8CC29g+5POVUAEKgRUXw
f3WPVLpTTVil2iQeyE3O6NOd+6T4YQ6Ds/PlrqMg3X/cG8l1aHjgb7AcaQCQB38fVfs4AzhY4Gnq
GkOto7hfmI/t1O9lxNczYzw6jSLUkPCs0WqdWSRTKTi57dD8qn07Pfdd9DxW+ni6vU+2BqKUYuqs
IkWc354xr5YQsXHLaEsDUXEQMGc5IKbmQgG+svYuks2ReHv9PuwyLYXlEuaTo0F4RGDWTBXkciID
we8qGw9DDpP07ZPizuKRb5EuYje5HArxtnhCmQjyKwTEC02FBFgjxPSoRW7g7UORkIoLgfuYss1y
KIhYohRamq7mI0+cNHp4QKy3AcSgmt6bh4I+wGtMJRmm8yWO/KtPVUoVBeY5NV2jgt5/13W+ci7V
vHhGiGf4cXusjf0uymx08sW0gKItx+rgGaOVgJtW2VtfgcyOz32gYOQhCU1RoCY70fk6SwMV+tt6
GRKbaCYsh0utHFEvBQdMx2p8DxUNvICsNHpriYnAz6ei+wwii5O1mpST6dpE1dmk/ECnMsO/j89U
Nxc/boszMEC4P7dX8aousxpwNS0dv3e+I/tQSdBBUHSUcilyVMiFzfpTNGiR1zh5ubOWIjlaXnSE
Xa4XyDiyONGrzAFmrT/WKC67XZ6Z79q5sY9h1fYnewyjI3ID+aGaR+sC6Ui/ZPk0fL49562dAzmT
ugepxL9NsF7vUp6BHcoHuulK4+zT21CQzO+xYamq/DtQX2UHUyO+2dVs8Uylw0ExBErQcucMRc/B
0ybOn1wbL7HfSiYK84Nxb2d2sVfO2xzMgftpwoaAw7XaQBXv00RrmNuYpzRvhmC8YO0ynWVfiXca
3FtbhyNhQfiEdAindTmv3OqwjZrxQhmQIPayVFNFvtC4cmrXH7m/kTLCG+7tt5zg2Yh7h2uH+uhy
0DaQ+saOOSDV1CRnukOtixc3BK6xVg59G8tvD548/iiS0DikKrNOcnWb0KxGTLJss/LYm1YF5FGX
Lo5chB9ub8vrSjdnkVIWbqYWiSao5eXccg2fwzpio5i65IyHXulSSOw4mt/rtPGfLKwNP401eZEM
XOM8KnXrwYhHrJgHxs60t6Idm4efA+bNJqdY/hSeq4nf9xrTLqeYzixie4UVajvJ0dYOMjgTAu7I
q8VZnQypakJjrnsDIcjAdnlQJXcYuveYS0390fSN3m2i3Nq5ea/TTgFtpAtMb4bcc41V0Ct07Qzf
5Clf4r2AF+mIt6VknlFKlg7thNZygDb8xQlxHLn9gbfijnhIWADsACOue7tTxtVYV5rhGnaYIZOd
V2g/TcIFlG5yj74ERcZkZ8ytD8kLle4uTzWTDbb8kJgjSXhkTIYL0ig4TipanmgPy/e3Z7YVdV6P
soo6PoDsCKMZKny4E3jYu/Z4RDrzIQp63X37UFTnAQyQZ6g09JYTGrRKtudIMVy51cCAyf6M1wo4
/7w0Iu/2UNeIQdYLEjOPTmF5rawhPPOI7p2N+Yhbm2Enu+MorBoCw7e/Ijmfx5cJHca/VUQ8P05g
/RAPTazhxRYcx9s/ZOsj0viCYS+kAUgQlnOOcq0roKawcTSIEn3bWlj02POX26Ns3coiQaRZCjia
xHQ5ytCOgGdLKsI4xAlx1DCSflZNpv1wcMNGy6Tt1dbjbYYIXNRlORJJVv9PrmayAkHjh1SPINHy
N6QwDZ1iSvAZd1rs3Ywc82zEzJGiylGHQb5SyoNs54hsRSGwQP9WMACCvFrdtBuzKrGZt43b8aHo
mvlrNSsf2hHxjUCVPzYAxuedMbdCAWA0wMQytydAj+U880IdIxPheTcvZPN9I0vy3VAQxQMEpbw2
guG5M+DWFhJYYqhjBqHn91Z/lZlLUu93ddSaLm/c+DDpQfE0OKP/7fYW2ooDtogzlDHgiVmraBMr
kENHk9tykp0AMWZzPA7Y0CKMYhmfbg+1tYKUKx2Q6qgLkDUvV1BTkVjuB8K4GfoQbw1JhW4r4bRS
AtuvR77k7fGuxR4IBq8HVJcDFirCZVDODLetkv4BCz3H1To9O5idjTtyhZi07gzJUVYa+11VJt/s
oTY90/FRLUQ3aecS2/o13M5U4UHOUIo0V4fVrCVchk1eWnOVV99iIGQ4xhPLJoy5jOzXjCYpMbGq
cd+YrVyRjxFA+scJw98Jiq7ELptmpPR2dtnG9zdA85DSiwxU0ddrhBuTYo8k9hN8Rm9sKYS2tfk4
jYX19pC4GGl9gCwM3aKCkfAcRx6qE+xRNCR2nmPb8yFDEc1gZrS6bJDgm2UNsSHXp0l+1uuJbBMv
ErfBTWVnf20OBbZQhVXMG1pdHZ3ZyIu+62Q+aB63dwk9lvsyqf6cNVTob+/kjZNDgKexYomHOq+E
5UYeYqeAIU89wKrx5UsHpMNl0G1ny04sDy8L6e3vBOA3NDgIdDTW9dWn6mLJLjVwBrhCQ7WJGks7
TEoun7Hjq5Bywhb7k4WM7F6Nb3Oa8MVsCiwQDdaVW2VwWmvEBN41ihnjD81EvVBReFoms/+k18a8
cyQ3rk+ajTTuRT0HPt7qA8bVVCO+O/PyUuKBCgs2WkbdIb3DkcgPdt5lpzqY7HdDpDeH0EF+4vZn
FSd+9cxcjC822KsIH/ddW85ERHfQ9fmMamfiNalq37c1MH4NCPnBmOJm58BvJNM0deFSkJ3QdFjn
DLYcjLk+pvi9FU15Di2sDJJCBk1QOeG58Zv0oilJyaWaqzsBYGu65ESk8cQabgDx56+mO8VlnVrE
FRdKeHjiKvJxcYi0QzQV9dOcdBUYz+rNOCu616QnlMvofvKxV/EN+EbCLc0hjW3KgrwV8OtJ8/iR
SLonV7IVDyiQCEwOlQpe88v5ZVOdav1E1XM2A3jHvdEeJhR7jr2MrODtnbN1Ul4PtYpyU28qvZFa
plvMLKVdxco5VXyQ8aUORh4fwuPt8a7p7gIEwGL9vk+pga4ikBWEUkPljtel70u/qsHU721sU3Cq
mMOsPMg1Fn/43PX9Q6FhUGomU0Q2EePmIkV6/QUbqeSpbzrzCSll6+vtH7eRKLGjZI0iMKUaiInL
dbe1qUoRXbDcIPO7xzrz/xqCqtqpYmx8XG4Uru/f5SeK9ctBdLnqSmvoLDSMIfQhmBifxqRE7T6y
9tjJW4u9GGtVMYmmdnQ6HxUhc6ox+XXq2VJcycynv9TQaX5FFSCjZylSsNwFRZ+8mEOj4zyEFTGW
sAgkY05HX8HyshFtpraUzPp8e8WvF0PoDdEFokDN3beOIZYjoZoLHMY1Y6m9H6R6PKQ1QsHhUNk7
79Trj8vDgssIfhP1HDL+5bqjsZ3IdpziEyIZ6tMQoxeKoGj75qBIeZmEQbzzRZKySk0ls9XCWYp5
opKgHe0R59zQRCr5kKTjBM+xzP9shkFzVVoNbwUQ8XLi8UbqRU+WHuLqZNUtXBRaeAbO2FwCjaKW
KA8Jk/U2Tdy3fjaGoktG5OfBxsNiuZZ+5adanFaGazl5+i4JY/k8+12GsY70+R+MxGtCkJRsMehy
JIG9HqOm4Ks5OOnmJpq70KOlYzkq2k4Wdn2r8P8nNSJdIFm5ogrIRQFkPPV11/Lz+Bw00QuhrD1a
YxyT7ScDVqjJHj/hOvwuxtRX3wwPZkQ8GsYcDKl3ZTvAzc5Uq0OEVfcxSoZsZ45bh+DVHNfbEw/G
dqCJw3iI1/E6UKtjEGrOzqnenBUXtCix8+ZcS9HNtTVruW8A4++H5DA4WC7hl2reFck8niXTDk63
N8nmeFRpYLOR0sKpW26SYUjNHuUl3Q0REf+oTPQUbHU07iq0cmnzNntVAxGil+kWX41+JOUY0kuA
18vxujZLIyqk7BSYbEfZaNCYQk/uGVI54t9qZ9NYMHEbrLV45/LYmqngapJu0fq6epSYdRMPTezo
rpG0wRk/aN6gUpuDGJXrizJJL7cXdqMKBlmVXjm3NRGFd9ByplXdYwaoUQVTQ8m/gLMp7n2jncFf
D4hPGWnn+QgcYgwQSj9sLf+qJPJe0W9ryqBVBSXGFNpmq7jNTTrVijXy9i4Rm6+M2AowSZSMS4Pi
xGWSkj18z/WdxJwVkF8WrXTeBqs5S5Mz9AX0HFdSg+qh76yvit8pRynK2p3TuDk1BqMSJPSG1q+j
Ko3MriqpY6AdVnp4M+dwUdDy6swxfSgUNdjZPRtdBkbjjW5T00Qiep04a2o9DgW6KcRtgckKeuSf
MzOmitqpd6oTlZdUCsyDMg36M5pmzSlzQvmAcbSzc4FsxVpuKlrFsJ1AZok49SqDV0GFtrQZDZJp
yz/bdsBfWhy6+kogeypo3GeYOlK7M+z2fhZlXRuoFHnoajOlSZdi+Y37aVe3DiXkulE/DoaWXlo1
yv7SOkn6aUwIK6So379XLb87jYPU7xXkNncYsAZBfkNiYc29NaNGG+egNNzRSbpzViThC1aBfwSY
+B1vH+DNkURlAcyaDXFhFalgoVII8ElHstbWPvoTEs2dLjWXmdrGztpuDUU+L04opUba5MtPWslm
MEkyQ6mTPp0j9APQ7sexbYrSvZt6cygRfUGHkqivifRBKenNEBGVYh5ghxAu9dc5SWLXN/vor9sL
KDbiOtQL5Am5B4gXdH2Xs0rT1q5nxNbdwHHq72oXcb/o4R7ZcyMQoKMDzBUcqAAnrdaunpVW6WjG
u/EQ1p7Z1daLPdb9o2SqH9sumHYmtbF+6D8JCC/kM6q1q+HUdBh7RdJ1N51KyF+JiYkcLN7vUtEh
1XJ7ATfHgvkBkpchrxSg9KYZ9CyP2BaQPzBkVK371tB/aM6cfLo90satzH3M8423uYAkrj4VHqvo
plnkUmlXavqxM7TgA+aYGEak3VxrCBLbEXhFR7qHvTvs7P6tyKKDyxYVWT4jbdzlRmmMRC2biZxg
kK34OMR6/a6JWi7qwCn/sEasBForxlUxIC7d53GPen+BqNntJdhabHEo2EUIJdFZXf6IsUD1sx7J
lltJb/FJUKMSE3bYJeAPymYntmxtWqGp+u/CHiXS5WC0pNVB9jOeOglOuthOYyIxGEN7rKELJ64x
V9L0DzbT6yHFFnh1bYzh1Nvt1Biuo/ftpVGy0WuV0H72lWhPAXNzN0HmQ73VItlbAzK1sZDDtOK5
iJM1eqk8t6rTCDkJ4zDbkjAuNZNP/mjVnyVzUHbSrq2x0S2wRXNIXNiradLdGIqKgOEWWaQ8OuQj
XqAq+L6YteZR1hy8Lsi+R0GZ7nzSrf3D5uFqosNKYc1Zre+MhyqlWR0/U0s+WRHON2VRGY/QbIrT
27cq/HH4YL9Zx+YqBuU6MiezSSXaLNqfuZUY7zMzbU4wXoydSW3tU12hrk6q7qANu3pjSZoRI3lX
0FckuLp90+vv+7GGsDjJQmLH+nF7YltJFtKztPhhctO1XRd4RjDDcSqwMdS1Qsx46vISVjFeor6a
/3Co0/45QchzpQKmWSQNxodswrI6wWFzp4OxUf6BaEs4FNV+MflVOIicXu3MmvwS677gTqql6bEs
wK3PtfJSlnNJVd6MHiq9Di65D5rTkTOZTWaWlDcTJMEC/IsROt0DJYrAsLpTCZHQEGAfgapbM9D8
wjA6f+D6xlBuOAIPsVxZRpKjCcgZ+hFWGpqTzU51ZOMiXwy6ilZlis6hT3lXkHT6Q2GpzckHcr5z
DWztNYHf0fCIIsVcVxAz3/GjYYhMNyrVz52FCercOunBkONHxZfzD7e3mjiO64WkXiGK4AxIeWd5
XCdJHeDGKaYr+4VyJ0eBeldjJPsUKX12DuRy9IJ4kO+0kNrf4GfR+9vDb0ULw2ADgBaC5LFGARtO
3FsgZ8BjRWhW+k2EUATOvAc8ofN/EC3ocJC1QPMALSS+7qvAP4NOaHSBzi0LfOUQTc89XvzVc6zo
e8n55ieETvIfnJ1Xj9zIkoV/EQF680pT1V4tO5JeiJEZeu/56/fLXiy2i00UIQ0udB8EKCqTmZFh
zjlBxcl5IWRemjLCrC4QGTX9dkro5ZSR+q4ZJsVHmS/3zZpBi3+xi6/sbQ4meo11N3X0qpxaYhIn
tBOPFG4NHAasHJjaXRpdc6GxRLNxm/3Y9pLMHQU9P+qm8J46RT4zDrUWk6/LZnw09OSPtUbRNaCY
BgUPNwRXRhyhV9/NLCjYxT3VfmjcllcMieo2IQNXnDT8Y9b0xpRY/CtTTecwlJ7pZT5ARNNNlGHw
u6YcD6rIe1eOAhOdd6rIVEU2B7HrRqVlLqHla5LTCTl55vRkoeLc5Wokn42YADCvHWbhJmv9r+rM
3RF6ZPcHCBikqPMiPbp5zZhEsHSI2Js+UiGIT6cZ49q1cXR+F5UuMfuB+25qo3SSpCj3FTs50gDY
u/Sos9IH4ylFdWfzplQ6QsgEeMLDDeXCLKy6mFw7trWP85qkoXf9cuyuVlCM2G2UK7awSDijeWmE
WFM7RPoZujm8W9HS9OMemSozSQq0GRkcZ9WK+bga81GvZi8Qo1NAqZuWFQWhzZmiE6iUYigz1MO4
SF15Kr8Ncip9VIywP6kTHzcb695ri647cHi7+YQQ86fyRfKkbmuMs9UNcismZDnKsP4c9bk/UYiv
buxqdBhwPLNoqWoZ62PaoFLhelBNqY+6GXuPphhhwJfmm5tbRpAmdTDiF/rK1LDeNXmIIGbE6M2j
2SV7foluJyKvQr8CXunl1c1TZEFSGSC6IXf/6XmnnOKaGWtzrvcBlYojsv3uql4eEoCR9Gq2R7jM
7STsF8Pv9Db11pnOk7kuR6WXvaMrIgBqbTC6CQYvFyVFzMaaBxLfRo1mzZP6dnlsc4QtT8u0tgnD
6JjbF3DREVglRVaYkWbl81/gGHmeAbrTpEHlB/WOy5+BCrA9JQqVNuatRl9lXhrmlU3lnVRZzJGO
ZouBIkN9ku1Kc/Uir260eggPUPB73/f1b9g6TTltkqwDt5ksNJmlNW4flK5Qb7KBoaQyUPib615j
7wPjoSy4bBCU3tCUzWHWTSuiZKxX1XRTGb164zCQ4ON1K3uekFID4r3wa7CzebinmKolDUfDnxio
8TPsG71w7SIfE9cZw/EI0rLnimxd1OKh16BgtNlDZbD6pWQCqy9paQu9lLF1d3XCiDbPjjVmLvVK
AqGgNPs0cnsUo48qtrurJW5AjxRngGrh5TnS22nMpa6ltGBM9qkuuuVmBa4EkWGeDvIWsXHbsJZj
KXhECGKAJrs0lU2LWa70bvzVkIvIVbLe8SxpKf0eJGeQIMXqZ0txxJ7YtfrSGVbpr7w5NOgRpwNw
QrxC78y3lZl9qqCbnWXUGO6lCYnAvtflg4Bsb1MpwlEIfsGWbNvflU4y+lIci6t5eGwjef2sjEl/
A9X00MnuXQoR0FJ21xiFup3vQ21zBoqJpljeMuKyquXscVKq6ODq7R1TkbEBgwIYhKj75bcb81Yf
UBBGcpAWyn9G2ZWT36I2f16SUvehPSV3PepqIIXy6QBrtruZDrmuwBFw8TaPtT5EamzAePPnIWZu
epyrbshu3EVtdKQ7sm8K8gIREHpa2+FfjtIA2UM6zEctrggWq/+3m8MxQBHhqEW0Y4l8kpFxiPXz
Em+dTDvNiqNnYD2tIdE9RGLCu3GyGSesm4N2/mOHhoQ63W8owBQPty6mi5Rx1qrU9PslSvxeVyQU
We3lMc7ILq+b2nkRMAW8iSNCn21LwjV1qFBaSo0kqgbpd8p4B1dT1fj70DYWgNriCJy6V5Sh3yUc
KAq3xFXi3L7KDiw70vRyonIIsqo0T1MhyZ8aooyvfaqVD30UGsy0TercZu5oq8NZXK3cleZp+doX
YXFUAdm5iy+DkCiKAxQhGbv8NXYeacTNFIEG3Uw/j86wBh1Uzd/XN3nv7FDjh+JJjYXuwubpb1cS
WbUNDX8pFucBTobzPU/Tn7VUTAe3fs8SXCEqEGTNeLPN7uaV0zFzcNYZHh+3N5rdmM9lRIxjyoeS
brumeBsYagnwkLbp5dYtMnXmGZIYk5XrlSGYYXybDbC5BytKDsKWna8kOhYOavFcCTBbl6ZMsx1g
lDJNaNSS+RQnuXVOUF/2rn+lnTiRsIxHgF6WEP7ZJHT6YAMuEYghkuU+mOrKDpZpIdmZM+aQjFPx
05G6H3qYGbeDEf451BCwC6MOqHVAMSGwuFxja1t5WFFzReukq98xMImB2s4wBaoyHUUwe9uJCIno
cTEvS9nik3iVekNZ6TolrarcMM57CJoo0w+2c9+KjoiBQ7BConq5oLDJ+prerk6IUJU3xCrqgw2Z
7s8PPPk3CFThxCCUbZ65zOkZstbQaImYsAY0YFxJ+0f5cbTSf68fj53zbkKGwfvzbiOTv1lPKbdV
jw4NJflO15/kclFv5iVOvMyk9Xnd1N5JRNQPpQI00snGNqaKsqTJ0xFilkrO2OOo1lwllOIbKba+
alIe6y6TVeSbdpiT82h0BLrX7e8tFYVBOJf4aNGzvvx0hZTCxWLcog8zWD7D6vxc6RU1zVhbly/X
Te2dEmwwiBV5ZsqKm8qpHJZZUSAi4OvQJITs/ILYROOo+cGS9rb0tR31cklZrU4N3Dgu99IN36xe
S27XxW4gPab5qbHW/jwWtRHEUhUyb7k7GvKxu6MiCQK1TEF661v6tDanvuMFWKcyf1CZaPHRktfF
NULl0/UN3bOkC3VIQj5owVsBu3ldaackKp25IctuGIjrfIg70nf0cs2DPd0J1FkPwiEEmQITKL7t
q6d8dmYGOHY85WhQ5L+cQZfvjF7O/o1AOtyhd1Y8GbM2/sWFp1tBY9cRw7q2nbEO/ESeIqnpL2mm
uXFPt2Qsw/7GAYLgX9/KvfUJVDslF8QfOaKb9WlK3a4a5Mk2iVXLS8w28mPmgJ/a3qif0Y2X/nPk
7KjUsxORMZkAEWAMilGNG6utqtajFMf0OzNVPReoh3ultWYuz4MWoK/ZHgSb4mHZJHkgZCn4INvE
/21La1Ji9otJwA6GXzVuR2R+XHUOW7/Uou5czYvqVn3ZBkncD8H1/d27+3Ad6YwI0Tb0dy/3d4Se
0KzcOh97jefMc1y4slM2B457zwzxrajfUYR7I+3VFHqaFLXoxWeF/m/FgIVzjbjmQYyyd1gIHoQk
Kx0LVnS5mDaGVxKFiJOtevNcFZlxrrtCOlu1VILgNmovDaXq4C7sroyXiCOKcs+b+Vp9rXWqnrAy
OoW5P6lw0cfV+XX9K+0tjHcI8TeU3anRbb9SJcUO3SUkZlSZNkw19S6KnZ3n5EvnJnlRu0OVDAeu
ZWdl4t0TCGBo+G/0e9G7lit5kWBDGMMwulYq1/ftnMx/3ovEjIAYE/uDMtysLYkjZkfn1PBtpZN+
14uRf1Zqa/3zcy5wk+DdhScBx3B5NOJCo1GRweO3alO6MSNpSd1mGPSDE7hXqUbIW8zso9QGxmyz
mgJiZCJEyXzmhX4o1SS/KRXpRzHM8aOTxA85UK13fTt+B72Q3BhFu95ePyk7Tw8qjzSZhGI94oSb
dSo1aIkijIQcW+Tcl12DvqyembPbKrNuHZyQXWNI8gquF2/QtuXaoFjd6ono/5BTPcthbwWqUdBH
loe6moO/WBk7yieEvksEePkFxy6KFsCXll819W88ZPORAaTMOViTozRg7+BDcWU9nEsQRBtLZhal
mTo5nBVe7o9OmVXIE2iHDesd6TygtRSfBHkX57ElYeSTTE2v4VvJLRKW9aLGD2NddkGyWONNXkHp
8/NpJeOyqIt5qNdZn0ek+U8JNfvIa6e8gR9pIuTtX9/pndfIQj8L+BYXExjXxo0qaP1L6wDzR+V5
/Z618XDnjDnI5l6abOdRDMpCAU6Ts8Qzs6JuDiLvnccXHAyX9aW4C/n98kNXadNMedaCwCAFeCym
YgBmVMtu2sKibif1MNTe8a7g81FSAa9JvWwbaiuJEQ4aNQ6qubF9W/WVdF6MofVMTtw/yAfOnhol
3V8cZzJ2AU4jkH+jviHDS7akArBh1pnLF3Vijq2j5MP3gnzmL64pdWoqczZD3IBQXW5oC/g5R0oa
n6Ai0O2Gamj9l6l5UZ6HppX10/XTs3d7UOyF4ypG6QBSuLQ26tGSRhGnJwa0nT3ndo10td5Yy1/Q
N8g3kWcAWMQp2TqEAUEYiQQK7thav7Naxf7ZIPjz3/XV7B1GFBEE5fmlLr1ZTdSbThuGuDiZGvE9
avbKcwhD0IsTdWBm+JwcJUl7PlWn3ijKD1RutsJXzHCOHMCECCI4rXnSCuB1adYPp6EMs4OLtmuK
gg5xNY1RygOXX4qW9agwQwNwh1mrt2WxligVROGpsuOjGp+4s5sAF2X1/ze1udNaq+NLG1wqsXsW
9Cb9C3Puv/WM1UTieXbcaVXWINbb3i1Sqz7ooewdSUB8iKOBE8ThbnLpqk8N1aAN5uudbrzPYKKc
cCv9QSS4t52kYoRL1DH5hMLNvE7FclLoKQVzkS1Re7OECxPXgS4+oC8+na6fyheqyXY/4RkLct1L
Rrv5dGlUgaVvItPvZGRWPbWZwncOXdz5JglDwAFlCIvMjY0MUOhoL6HKUCtgSXNEmfnJXCNmqDBu
o2pcczGVbyD/57NaNtOvqdel6uDH7u0+tHdAA/CfyKo2376D7JQrmugP6EX9eanAggAG/gtwDUM9
qKgBiRLpona5+1Fch3amQK4fWiUMLL37t5Ib6SZS1r9xp4I6STAJUokq+qUlovTZmFQglAgUM93C
LFo0EHJZYWJpRvXqQKRg91RRuVMUpLfI1MTfvzpV6ljOtZIJXTqjib87VA1v0lxWP2Vhbh7Aefbe
QSGJQiEBjQK0Vy9NyfAv4r4QaBoYp4FKFuwziKZ7P7f282RN851kxtLn6ydZ/JtvDjIvPTNCxBDA
bYVSWcpYh2/D1Wz7+GE2asvF09al26B57dfdeASe2zVIhEIu9YIk2exnyPAFu6hmNO8Yso5GiOL8
aCz4P2OnMTCj0o76SLub+qKMzMEQdi83tR1byVlkGnERgw2fcq03PitSMZzGVcuRRWkS2etRxTsC
0u1euldmNw7CgADbM7wJhzvJqtcmeU2/rD7i/u1vJk8VqBg6HtumQKGZkhoLqYeStIMk1FCYa2ug
Qe3BgElGj3QRffTrJ2bvQgg1beUljcOhXG5o1mbdCBiIzmasm0/dUmhBNOnWI9rvycEDubeJQEZh
DxA30cLdmIpkRo7MtKZ8Y0iy2C1k4F4uagr2X7TbARHQ8AUbQ/i8JfYuzSCVSgENvhsrJoBUZr+e
QmVq6mBWSxofuWMHztD0X69v5d6rbAGVtcAwMI5kS4gagP5EGZmWH8N4Oad23/+7timQjTjR7g1N
Mk8m8ApPhYMDPVZ3DvzNbgJkEVYJ5VJKKNukHJE3syRXB/auToPhwcOpno14lVOX6etK65vaYH4C
UiStrj5M4DMnEPSTWw+2XnrmaCSty+yUATS3rBYHr/nevQW2jmcS4R+j5y6PGaLafOdcxGFVrj2A
AI9O5NKZ7/Rymbqr1Si+hjzVwZbsWgXtwX84Q2Cpl1bh5Y/T0BNuppos6o2V9jvN5vQescf1qUoo
ztXOdKRCutcPxv0qQhZPFlTIjY+iRcXIKfT3/BiM2AlFt87ryjZ+RirG8mLQxt8cUH0PJc8eIyNk
k6ghTP6xO8S6rh/IvQsnCEscCkBa+jZUUK3YZLAQJadyjMMzWQTSTbJ2lGDuW4Gsj9wwxdYtN0qa
c8C+Q8ixm9b0VlOn/MFMDenATwkPu33ZhPoNZ4gOOyiQy085p5KmtSJzcKa8oxxjmud0zubzlKrr
bT9YlVuFqOSbaS2fr+/ijiaW6KRDuyJrAdS3TWitQUG0ts5srGbDs2pLshfmxfIF6fhpCCT44cM5
yzS1dkfDnh6Yfpqh6Sc+eDEbz3qjpEdA3b1zTRJFgk0EQ5VvE1pUYYMQRGdZRDHh8kObZTUBHmYz
zEWtUcG9Axox36BceqRFtGeX5JCaKeVtuv+bWyyVbZQxkh29/KJJineNw1y7QbKMdyQBS+SiujJY
z5Rm+qMhy7uGSThUmeKOmCF5+fUJsxKjm1jwFIaO8ZjrhXUeU9XsPqhzoz5nS98GndFoB5nOzuMI
JwCPBU5XcHrF0X8VLep1u6TQ0EAA2FH+pDI497+ulf5ZjbE8sLTzdjD0gCSVMRqKEBC+tLRkVdYk
Ss4ZGzTzOV/a0J+hoX43w1JbvGV09HukbZRPTilGyK/SkQz1TuiBm/xfWgJHfKvnueRtJKm5bov+
bFi70ojIgZvNTv59bQdHRFb2+uvgXok8cXOlycnBCAgdNOPNvWqLBXmWtrf8uavjL10zqmdryqJn
uDrmryQbCncx+7pyE0P6oS1a76Pgrx64yB23wm8AuYPoL1jwbQu8M1OGMMwLZVCrXM9k7igRwF67
CVeLCd4mRD2461ZxytoiPfBoe4dLg3LxovQAzXdzpofCMIFVY3opkuVD09f2F3iu9q2yOvZ/B1st
/q03Ww3Sml6H6ORsQTSFRiEkRgrFH506fSIacH6HrZjEUOTS6ritZfX65yTi57ilnHZVkNBd0ry8
K2K8WqvWR/subs7bH8SHp37AG7ntHpvSEBdDlqDOG1pLziCcvniggqwdhB17ZqiZCVQI/2OCweW1
aoyqkKuEI6aEcVz5S1IBpWvyNf94fYP3rg+bC/oLhAG55SbQMIYq7R0NvbIJqaPIU4a0+SR3auj2
pCiIvkQfrtvbXRe8F+QdmHLNK3C5LkXL0C21CaUTeym/gjiQf1nmcIR32V2VwEKBRGZNW1Hsri51
ebGQeCrWdXrSq5S+B8rcfiNZ/fuhdo5uxI6XR7hA5xpS2wA6sbkRlU3zL01ny68ZHJh7ek61+GTk
Zhp78ToU0blSQLYHupzE/1zfz13LFKvJYi3xx+ZhM2vbWJyOjMGWsvTToofRJ14FDqZamzzxhULZ
sJKWAw+w5/Tp9QhdGRqCbyqGY0PoLaVIVNejow2Ao9busc7U6B3sPii5SqpJzSlJtPh33CZO7NGD
Xf6i/IJaNdADIc8L5G2z5+aqlOh/UzjXO6Wh4SSX0Td6NM7i6nNzRLnZO1DUroABAaNltMLmmnSO
MRCvEUn1eZydmLuZuaG5NA9lFP5YSeMP9nfvqyL9RbWZKIkO1OZRtbVpUunu2hBgtYc11NqbcpDf
GUvZnJ0FRHs7NEdg0H2TZLhoBRD6b1ktOv8kCucMn4nNZB1dkk6o8r29oN4IRNLunfJHFNE7+PPj
KySDwFawrdzVS3eg5jbD4GKZFpNGUaKQYimQjKi/jdbU+WEy48RjWtSh4sve13xldRsXm2gNo3RG
a0JaOvnZQR7s1NqjjUItJ8Aj0plUdxhUqhdmYj5J6qCfGvQcfaWfVhPVJoCPZixrn9nG7mOUVssT
swX65+tbs+cpEd4S848YEsgTf7k1mrREXQVC3o/naD1XThk+dcNcn69b2XvLkfMWl9nmqdnmQO0S
yplBI8hnMALw5qLUPTkzZZ+QrT/9uSmoGpQV6bFRHBdf5VVMqlS4fX0hJs3WPj9Xa4R2Y4bgKcPI
j3Kuvb0DqyDQjgidvpmnUZjEZGVmQ1tI8+zEkCrplKvW+OfYet4xoTeM8wVKIH7FqwXNacZkbE3U
1orlN6C86EZt1+8UgI+wJXsficyRIEolAkKw79JQLStDnTcg1qSW7lmYaZOnl4g9ZRF5+R9/JEYX
sRz6dqRJ22ZauWZpPgq4YwVj9B6h/CxQAaV78Bjbgwh2Z1WEdIQ3bCE5ylbsQFczHYI7yPo1SULk
6ofsVFFP/7EiK/8Xpki+wcXReaA3sPlS0YikwATLlyjHqs9U8+PASpA86FLlqM67V8wi0xMkHQFi
QSXn8mOR9sRKltaWn6dydVbURvIShk4GyxgNbkll2Zszqwk6Bjm64RLBtSuU5hyvc+nG8rDcdqWR
H0BrdvwdXS9mmwptcDrAm+dkscu8VUuWLw9J4/dUzPypUoiPVTPxjGk4kqLdtQeUBwKPCXN6G7zy
ZDM2rQGiEU/o07u6YqzB0s7al0ULtZswbtWDKHbvKDmUE3SmmkPh3s7NGDoNTUREyXxpqqffaVpF
txORQMCAx+YA2fPS1tkkANSLdFEKVkTiu9nMbMpD0Hs8WZJSjaZX9Wztk6S0HRJdNNjfp5lk/peo
XTv4Eu40dFcia6RgELRqIBOm8+guBvmhzxgVeMlTZ9UfiIUVK4jXtpDdznDW53pq6IzVqzp+TuFF
lO4a5dDfIfPErZsTy8deoUvlU5oLORJZHnrVjSKmh/yqlFk23ChH5OIUE9RHsHGbkfJd07Tv87Ue
fqtzm0tuX5tonC1LKTee3PbV4mlxk72f1mqoz+jsaXKQ1p0q+WZbtB/TVDV+rk1lfoiLyPnQxmG7
+h1aZEedhLeRpWjcKaSmgCL4U4Qpr3yqPqBMYigjGAVbrb92zcIgncToz41hlGfHQrSzdohu+zRU
eA7lT9e939uDK6zzOhECCRWWzRM1MAgprDNxd7swepyduu9csk/j0TTGTvemWLV//YVF0EWMBkPV
mBf4cr3ZwrlRLBjNNg75yQQK4i2mVj0rVlwHXd3bB57wbZhHSZVEBWlZVkoN49Je5Rixuoz09nqm
viFwEvcnTbV7r4LlRwatLKcUUtXBtr69nhilL4TyONxfsBqXRp0sjQoNr+ebnZl/6ddEpew4Gk8h
6OGDN1l48svbiSnEgagxUjcGAnppKkoHaVpC8suYy+gViRS+i1LZOCjP752T11bEr3h1SpNFm5PS
pFBer5J1lzfl8ICuU+4x1hn5Yg1xpL/5bHSegPTBveHZvDQY2kouTXh4Mti+Dyp1zT3A5fM5T1uA
n1Bgb1PmU/5xLMBeCjSmAMCJztCl0RLlGQOWD92oPu4+mHoSukM4Fs9Tc0hQ2Tsh6ITBs0CvlGrE
JpmrmqHvJINrP+glUib62HhDl5ou0jFHksd7N4D5yUI1BXgZT/XlqsgshCoGKK+oZ5JyORqORysu
/Ix0e/1orpPhmnZxxHvfOzAvlHOKpDQCtmFVsjZau6psZbKs9XSelaR9P+a2GiAk0PReo5WIFVz3
LLvrFBIjvIrIddkbTyoj9tF3NqjCpknUW+bCjj5ExuahWCD+aEzmOCNacCRgtW+UlFywdymNbq6f
3tsJAklgX7pcrmD2998Hh7g7lqTek5Zs8rJSOVrodm+hRAtyDKEdNHDc9ubsoEBT2WWWrUEoV6Fv
GlXu62EZe3VRz75aOOtBaW5beX2xR9AKJwD/Sex6eYDKmtRysmNe48UWTjNblxq5k6W5Az1on+s0
kt8PpaZ7WT0v/17/qHtrZbm8jEKK540nteohLlVzXoPMir9baTu/T+Cbu6Y+3RZaPP2+bm37GIuV
UuBhQia+GzDxZmdr0tI1pocURKGqM8y5ie/SupTLU90tzUdZqvtAUZb2WzjM+UM/2+r36/Z3V0tX
GOIt1Dii98udZhqgNLbduAY5+shoUhiZr8d9/mgOiuJKyxAduPU3qO2XBVPaZkK1Tddx+/5PzsxY
IB0KZdaXys06rdYvkZCdu6FXAnLXyZdqSQ2GpZHvdSWLP8aA1g4igq0r5DdwbywgAOjfgkPdPJYz
DYyOj7wGeu4s/gRwwkuNNPdSOErB9f3dNcVJIjcAkkWJ/nJ/1ykq1Ir+SIBoyvCkx7l86ku5/jzO
5RHPcccUV4ULSm5JY3kLZ1z7xLC7jhEg4BrND6ZWkBZMWXpfZNLB/m1dEPtHtQSpKt4RkETbQbJj
lEoANiI5UHMz9iV5RRhwXqQfESH9U4oGpeaWetEdHJ299Zkk6ISl/MeTebmVGtVPtWQEWWB1suWF
yNPQVGzi2yY9HEW4d0rBEHEvwEvASdyuMOxZoqFIazA6gvIxW/NCUSA1bwqaHt8WLct/rvZiodJr
qCdlrW0ZlRykGv/wgWGjhVCqYOmCinlD2GAayGC3vSQHfTZ9kSJdujNK5tmkU7mc4nWskYOEs3Vg
dGefiV1FAQmFREgp4u9fRV5rYeSqnEdKQGqinJUokk6xMScfZrLe8/XbseP9SKToIYAMoO67pdQV
JVV3xcyUIFQaO7D542wrqFEnhboEDYowD46NdiITOkq/GpjAcd3825UKxQ1Yg8w4F35gczk1qZpl
ySiVoGXeiT8XUfw1cvLWX6L1iCzy1s8KtjMJlxg3Qc1C/P2rTU2KNm0ZLqIEBQAkzyry4W6Q1fWu
rp3a1dqu/3x9aW93VpGZXKBS3OQg70iutbAJUVAPZshgbitP401n9T+1oc6eDaWq76XOUe5kvrS7
1mXuX7e+s7FC95JIE2o+pe7Nq6aGeRhV+jgFSMaX91IS/1cYTfRsdZl8um5pZ51EJshUUeFQRPvg
cl8Xc1jsxcYVza06B5WjZh9Q5V9uI6Ok2L303X0VMexSUtPK19PJOShVvBA0XidDNL/wtai2cFIB
qW6hJ0NDE74rxyUwMzXWzpoZZrJLtqeiZm5G8WNHIcLxGN2l/rRrpZtOoh2Yeoncp+9z0qbiXcuA
ztSNVfR6vd5ImPEj6CbLfU+cXt8PZtFTv0LFKrnNuzRs3aaxqXJl1hCe82Iq64NP99a305igGUwL
i7XRqbjcUBrhjRL1Fbc/tKuz3tpzoNSy2DxqJnlUJ3jDsDJ/X/+M+1a5garQWXwz5Khoc8SuZawm
xaCeodpN534Z5idnKfv/2pmUHbpXfBDp7ZxSwMW2EANFYpuixOVSdSNG5hYOfDBM7L2WOOatZZRz
YJRLFVxf364pizaajR6hTNXy0hSIPq01e0sOkq7WzzWQZw8fLHkITBYHH/Bt7EzHAt0WQFewNZhK
cWkKBeairOJMDgrTzlhVupzN0E5cWbLNd07oSIGZtPfU7tu/WCPxHHhw4HQEtZuoamKy2lID7wvk
GU4hGPj5XjNHJL4UIzq4djvvM7eNB1o8UfRutsMZajw6OJmUCARWzS0oum/L6rSnokRqO5Pn5qZv
+/Zu1oDBu2WbNh4Iy/5gvTsunRtP5g4InpxoC6lMrMiES9nKgSEz9jodiuEuGdP4Zwvy66FqzMI4
eJh3DApNFaHwCxYIVPzll9XsKFK1plmCQZ+rT1GVUt2mYXibMB0ukEg/D+y9vZSC2UgziciFPul2
CEdmUouj6y4HtplE91JpD6DWtBA5htjsTlU+j5+WzlI/Xb8qb88vwY4YoGcR99C1FB7/1UupD71m
xxXbOoAt8kRRi5n0UvklLtvyHlbJj7ICZCYZ0kEz8O0VxRfQYWJz+Zyknpd2tYygbml5MVWjc95n
fUZzNkvyuyTL44MrurOxF6Y2VzSaBz3NKryBY6cFsDXkK/PIsN/JrTad1rCuPUVb+9vr+7q7PhBF
MpRtoTS2gYUYjAtulIGvOWlj+BmsdfHLMnhPyCi0g0f5rSnySZycEIyD0LyNnqfajIy+W9pgIO7z
FopEj6saf9BrS/oLS0SqL7O8BTRuc1gQ0EjMrl0B+IVt7hVIdp6qztZdK5GkD9f3722kIWAY+Bru
vJC12LwWdYJWIsQ1TFnqcFtPY+9KVluclBkISs15dJeSgXkI58CAX/58+irSQ7KOmC1VHyAw0PEu
z+c0FGvFlOsukNekue3L2fwSj5bmUihSniq1Lz2CpO6mzOvhPY/oeuphUvojY85yL5rpdhx4h72P
DJpdEXGtQG9vvJGN4nMbIp0eFPU6IdhSyJ9pjNDxUuyjaW1v74ut8G6S0uIUKJdujq45mmGhrWEZ
RIZWeihc/prM2rlLx74LqlFbP8RLfyS19tYNCZtEliJ+FfHl5XbLuRU2OcFdkElh5OeOpLqmNC6P
S5YPfiJGBDbLop6cLj4aM/vWzSOGgf4+XxtuG83bS8srcMaoKNUqqPLYIHJVlNs6teczA3QVdyVQ
en/9YO/tLuklvp6QQaBZL+3laRlWvaJXgVFMdpDIVuYhDJYE9trpN2mb/UMl86jdvrdGCoqQy4VW
Jo730mZG0E7IJ1dBWM2ql1pNDMYo5jLJc+pFlW3+sfPj5ryyt/ETk2F1TpUoVTDrdeKqTW09Vktf
nmW7Ng9ik92lUdVjeAMPJ7nB5dIqKevqsJuqQG90BonPNGbHspaAQUdCttj58woeSyP9Qa2XQASC
0KW9perymByFrZyz6MbOqt9jVpXnuUWzsh0M52An9+7FC6KAGRHEzVuP26lmq2X2UAbonhlfIrr9
nmMliV8xFMzvGsV6NLo287JUK4Lr51Qs5DLVokGHeD+LQe+NtsLlQnWIznkOSSeIw7h7Bzl9eTCL
MTuoMr0BF+BnX5kBDXJpJqprbVEWowxo6SfIPPeRr+lt92CH0fvQLvW72CriIAYP7bURTKw4Zbf1
aZgeGDDXE9bP+gEvce9E0Rsi9KPvhub+5gu3dk2u3VtIz6/LFDRp3wRrVxSe3KzTyY77o5rlrj2H
EAFmtCiVbk5wN5jMOIV7E7Sqnf0q5NH6WqvqJHvj0hWZGyfV+PP6p923SNLCCy4KixsXZKZdT5rO
p52bTndbanvBkITNSdGXCNS5fcRn33m7UBoyRFkN6RDS3Mtv3C862F9TLwOlsFWfwci2Z69OeVvX
TX9wnva8qyiT8pjQKEIK+dKUPVQzQiQ2H8+OnUd9Wia/KSvrY9gV0wPyX/i8ZQD4dn1Dd6yiu0VL
CslVIea02dCRYqQ1j1oVIJ/b3VbzKN0UYx95FQG/N1Sm4qV0qg6M7rgGIWSBbOFLd2qr+5iCzE1X
J2+CXrFGKhp6+JiV+i9j1Aaf+SrTXYYO34duUvKDC7KzWoScqDXxkJDMb2UtO9SI1klDxUyZwsEr
G9gBkxMhkq6O2SfLbBUv0dWj4Y9vqFw80KjLUP/RhK7tmz0uS4pqplbbPvjg2gxoosDq75vR+EFY
rN9GvRYuQcE4uXfFDFz4fkn78KtTRUntz6YkHTw72z0Qv0Y4RuSlQP6p2uZILzpdziJTbTF3crlN
u2EI1rZJA6Nvu2DKUDYNq+JPQYAYJfuF307RBiTAVj8EhVjJiLM89K04Lr+w2+U/S3vIAheO/bXj
f7EC7gigLtXTN9g8JXQof41FiPZNoT1ofTd/R51f8/U6WmEyjfmp02rD7ZOkui9H+8A3bX2FsE4x
U5SHdaE5IDb+VT6qDYPBpHjd8aOhXh/iUrvTInm8qyfq1Ncv7Z4lgiFKNuAPBO3l0tLcVtqEIAWQ
bxKeyTVKqlGubTfNN7lcywMUx64xIDiCKf3CYtoYaxxjWlcVVLuxZp2nh2brTTRFU09T1+XT9ZWJ
F2r7BQXX9v+MbZ7uQnPGUu8Bks9hZn3Puli96ZfFPP+FFXCOkLFERLTtJpTmoinhKIC28GdOatIZ
N7HdWx+uW9ndOHAgNKZ5Ijj/lxtnTTUzV4HL+ygcFu/DKfoMDG44LUzpPVjPmyqXOHpCFxNID7nn
my4UKheWmtYaFFXAqdRCtfx7o5eOx/sx3NdtrHhNiJI2grTdWWtH+5kY6U9B6y+/4QXGAaSJcukm
GJjqpkjsDlg+UpHJ3axmiisrjXmL2PXiK5G03km9Ph08mtt4AKMEXvA8wK3j0rds6d5M9fh/OHuz
Hjlx9234EyGxGnwK1NZrOvvkBKWTHtuAAWMbA5/+uZi/9L7p6lKX8tNIMwczExde7+VafFHjMiOD
BcPE+X1uZtl9kdOiHj1ks1cW9dKAiJ63viJqplBkeL2oYLNUooHiE5rPFWhOCuRRTHdYZivxboL6
qg/phU2E0YCeggYooqxzLYaJtUNtYwryoAn6YzrI6YbHC9mnCNivzOXFofBCofCDqwVunK8/raum
lnYuy8oqdF0ZRIOfK1Si9yoGl++vjwZKoZuI98YmA0Lz9VB6JkgA2glfVSt34gN7HsABeAo0cqD3
R7rwJIC6DJUbKEnBHuU8vjG1NwXwg4FcwNiSp2UKx29oBYuC8qT7jAyW3HbVygqfuQrlbseuDH/h
PoPLNE4lOiXQoDvHUoUTE6ILAHBSS1V/jppF37qsuRbEXRoF7XWUPfC6ogp3dtNweBWl84z7jEqw
l1Xs0X/Chg5XHoJLWx/oM5w3sHY3QNHrRRtIR5IR0iulGZ38ZEbJT4LVUxFrmx0DdOyKv186AD+3
5gRY05DpeD2eheFouibot7Z6sgeZkeG3SobwAxTgQ54D69zsyZR19xWx6luXanbNhuVNhrfdLps2
5sZoxeF7U2EWEJxDfZeWINj7bO+SsSoqZdtnoMn9LyMfun0dMKdLM5B4hsGNNjuYH9JP6OJKCGRT
kX4VlE1XNtWlg5oio4aRwJYGvZFBqNDXM91KIfW6RntQZpY8i6rkpNAIvHJQLwSLODqAwsIxbjMu
PVvzmPlZDfkJWq4KygK45Qb6tHCbBXnCEvsw1DraWZXMz+8v/cWZB8oJ0Oat4w8gx+u1xx0bZRqM
6rLtufhSq5AfIVY1PCrOyAEJUe/yaA437/TBZznzk+6LMHBvB9B/WlHV9W3/7CeyugaduTAfOGio
ZQIWhJfnvKjRsri1tlK0zMYALw3m7bhqDMgX1DeHwPQiH+Hyun9/Oi4sOO5lOI5sdc2tePN6NpJB
NQwpUVaCSLkiU4ggw54kE4yF57V8f6gL9yVqJgB1EPjGYP9vP+WPINYlAKgHEu+bE964g+024A5E
D6BPN6YwSBFOpO2+xEq2O7lCwvL90S9cZNhmYE7iHkM+et646pk2NaGclsAoRscRnu5IER2/crFc
mk6YekLKY5ORQU7w+hvjiaxR1eBNBTn+Z5d07AvDHryFbaq4MpsXrkx0RTZ04KZ/iyDt9UhKKDZ3
EnM4AbBW9ApSNT2UVYt01Zu3t6qP78/fpfFAhcfjjTQTDNSzd9UXSo5+pCkgKkaCjd581pqpg6f6
rhja9loH+Y3kGTYI7F+3xh/U+VFvOvs+PbEGizTS0nYg2QouJsgxp7pQYTjcLNpbj1xlUz7CXjLf
bH9zAcHc+zbCtqVOk6NNyG8I64XFTFA7hxff3/o+/N8PBDAK5WqY/J0HGqEFHJXSlpajFRG2MyNP
o4zbHHjFavf+3F/aVbip/r+hzuaixaupZYehXOvLUx2kEr26SHxIQjDH3x/qwjFBnI9wF0xBtHnP
byHOuK0ddD1KFTfsEK8dOr2r1185Jhc2E/IjKEZCJQ6yXOdyGQwoXzPAMBTirh7WtVszlqdMB7sh
dqAqmYz8+/5nnZeFtusGsIf/6mw+EBBnyR8armtFCMSpKjjvfgkylKHSqr33BrF8X1D1e4Ccgsm7
VbRXvvTC0iFCQ3XvP2AOmESvjyl042RIXYIvhdAn7KpCmVP00B9ipuSVCtTFb9yElTDgZhi4Tfof
9ytfFlRMQ1aVEyR1XsC5gKwa9/xOQUFa1d+XhIUP6ehVp1GZcf/+/F78TBgMb2w4gEvO+S2b2U2U
QgUEAX4dflUL4EVLllRtTvvpGnfo0li49zbMBSSPAeF9/Z19nUYLmQluhkyGOZxRs5u6aW6yFYym
v/8qFF22LBCtZIRqr0eCH8OMPHOooHcmlLeLmAUi0U6ytwVvJrFceaIu5drAOgADDXwpKHznAD0/
ETAmznhVuqkPWU5lYv4hYW3hAJb5ubc2YPFU5OtqVAtLFhkXXaeHKxv2wgWA37AhLcBK3+rvr7+Z
VywG96vDNwcQfYLgs/qi9HitcXsh2EFRH11hFO7+o/O9HgUPp9eTPkXRbpJ+vcsk70GmSzaR7qCM
IR2U7L1AB3/rk4prAAUT7FGUMxBxnqsr+mHfNCL2q3INxuSfxHfkc+3Y57/eNa8GOTuHtObdOgQY
ZI50BZYJDlvYc7aXyrkr19qlYBZjbbRaqLZD4fDsemm0RDErslWZQHD3pmEzHXObmvZLGDbrz8Aj
4mbx5uagXFR/ZWE9F0DWDfxGZ2Mvc+MDAz9NS39tE22feFZrQ6CAygmKwICCn/c2PMcjG69BVVoe
1AeUb+c9TPP6vFKVylt1TUXl0m7a9MOQo24N+vOsJVuCKYG9AIYLGa+afATLyOYDwLvjyagqeIFM
TlXdATmhr8UpFy4j4PYQuOO8oGrzponcxTMFQcMrsyoGHgmy95+EahX8s5olvhKCXRpra49DOnyD
m5xX/TwvbZ2LwKL32qAvdKN8lIKF2rlAitP7e/jSAv451NktEIBPn/XaeSXvZFS2M7V7yJBOe+pZ
U3RI0q6Md/nTcJfj6diivbO4OaCqcipZPCjgKDTIqyD+HYr5mwws+fr+l108MlsZHWK6ePbfQMun
lDMThFixhfbLzzWCEGge+eNPqyBJPIck/LSl7dDybXlOJEtPkDmJc+UDFKtRRUINMlbl+7/p0mxv
OFfU4SIwU8/NxKPKeG3q+V6pUwrWFsiG06OCkELeQdLhBKau/Vuv9u0iTDcoD7JN5Pvn+I6lHZTn
L71XjqYxiKRTuGzZadjBBOthpYn8H65EVDsgPIQCLqpJZ8srbIVmQlBjzrNOHmtpYSOTgfYiNj/s
9+fy0k5KCVTswXMBEPS814mQvGlcjRsRPPHqS1v334FbofsgZf/LngX0EpwIdOAQb53dvQGtVynI
7JXrHKbfl4k/jfHoSiHCa3zl7U86v04BqgCGHmAgQE63b/4jsltS3gwLxf5o5lCXQxPrvPLmazN3
aReiDAxGEiYue6MbjxRzRZUHZzAmy3jItHPfgAqscq81zZ414Ei/v1IXvwr1YDAvgBVOzzNyz0/t
4jYhRtv0fjmntXqySw0c+vvDvN0QSGQAIgCSCRyuN3UVf4UWYQcVo13CSf+tHYEbLgagq58avg76
SvR0YTBETeA/4THCP873xGzCGTacPdutgVyLyFB68GFcV0xp6K6E+1vw+XpTQJUM1gvAZGyS7ucY
kQEKAyBexDhTLkqfQVpjh25wvs7hI2lPHPDdY6ASm+RrEtM5r6LFXTnVbxcQv2DjzIC68h+Z7fW2
hNNJyJ2iXhnMrr2djQxu6g5i+e+v39ttuY2ysWo3OvsbKns0mUXXY8sAuWHQnPKE/AeioW2942rw
PntBJ8Ly/REvLiLiUugcb1CQ80JVtQywZGoMQxlqpKd6FRXkH1S84+hv/PWTjo/7Y6jt4/842XZh
rqfxyHZj37SlSTpzN1RIm0JGqo/vf9XF1SKQqsemCREDnxURYC0QZjW3bKfnDEbUgdaffEav6ehe
mjt0lba7fiuKnNOZrIppRziEXHsx0gNPhl9Msmkv4Gny9+caMuJbi3WLfd8ALsYqWqNorhhomoKd
SFD5H7tByD73BUq478/dpa8CwH9j4uLVxBv2epmCTNT+bDyvVMS3JQeW7qgXPe8IAH1/3SqDmMqW
dGKNoABwLvgYy2jgi2f4VgqRx5VF7DgGClZTyXwNK3NpR+BBBpb3vwLFufGLTxwLehvyHZioZgdI
Q7AJ2Kn9+3N3cRSUtbc6P8DY5+zTPjMiS/nIdxUlBu5xTt03Y7ZeGeXCLbEBR1FdRnl544a+XqFp
ptyNZhC7FWfqzsBIZx95Lt0pKdsDcEjkw19/FagfKGKh9wf2xTk0t67gpFtxwrEFGnIMu9p+4ra7
dhO9LelsbCS4WIA8t0G3zoquFtD8oZupgLvywAo7RlOR1Z4uxezznWNxtw9rJnZNFrArtMQL8/lq
5LPbgjVSsYmnYkfGvgewoJs+dFrbkxaRYnk2zObKgBe2CeSTwbfAe4Ze9Llph3WhDkOGa11qHRVY
T3qCoOM1r6MLJZZNaW/z7IASHfb92T6p+01qAhLbO69JFXTDGgjLp2O163GdFKT2wtPUdewAvSpx
O9IY7Jawcbv3986F2wSkbyQfKaRVN1/T13uV/p83HoPkVufTgvjDWHqN1zxBqJl+//uhNm7Q1gnf
NCvPlrHV6L+BF1BDNEGOp2H2RL4Gw1roMcuuvNMX9ioS/a3YCXYpWofbv//jKQOZL5Q9b+GQAQeS
mxRv5xMcR5qDwXP6qPyt9jD1rcB0y/5vdRvxdRgbyCD8Bcej81WFPm4asEQ2O495ZBetc59DQD4o
IoVXPBzcNSHQSyv453hbQeKPb1WskksSYzwQhXUxZKQrqDfqGygWXAMUva1tbMrOGwYFkEbEc+Hr
oTInjd9GtN6FK/d/zhId/jlu6ycl4rTLW5QCfyC9k4f/Yd8gQ0RfEFfPG/KsxaFPasht7FQCzCT+
u/YItEhwQ5Xlf536J4jOk02nCC1n5FGvP9DXWzaiKNbOCVdWrBZfQ29UhxEKy1eGujSXCH7AtkZ1
HCCt7Q76Y9n6UbajRrtxB0uHDgxZ1e+ZD+8Tvkzx4+qa/kBAUrgSd124SQEw+P8H3fbSH4OmJok8
eH/gXKT+cEMMC4pBtP1Nb624ySbzt8I321nYLlAkVCDOg7L/eryYQ8anqXi7A0HvXkqHR93yA+Iv
cqjATS56ml0LJC59Ih4p9NO3NwPp3Osha2H7VqZO7Cw6kCKHSmZVWAixs2ISPDmF61V9q0sHELC3
DUSx+fKcH3jS+Myj4SJ2ptN2N42wa/Boau6MTX7//UkA+HKjA24SzefG0F7dA49Y+WIHpnxyrCFT
XYg5ssXQe/p/OHQQrwcADLCQt9jL0FbjlCotdu0o2GPCuvYE+PhyXKboWtv/7WuL3BFwUsRjG3aJ
nK2YrTP0w9e03gGI1n0A5LW/i4265ub7dl9g1iJU9ACiizesxet9AUmJqbIbZyqC1y34/3ZPMgsm
eu8/q0VE5fsr9TYhRrMYOulIP1B2hmz369F0sMKMcwACO+24PKi1zfYD8x4T26g85ZM7ampaSOaZ
6hDF87Xmzdu7BUgwFOAhCrjxKs8r8dzCuDCYQQZrqiqBdt+03MBlov8UU2sgIqw0EJN0fHr/k98e
A0hQhih3AZcMoavzJnnW1GncZVTvkP5MRdNofYA9slfAQe5vXd/RawP/AwkQxgOk/1xPa64onzw6
yR14kLCHrS2DejjTHe3zkKT1FST522ACo/1H/9hEAHBVn60lxR1GxgZymlWkbhwgZ+UKOYciTAEY
kln3UVZRdAJI5fj+hF4aF6DnTfMfvDd4cL0etxtB3zQhEChRLdP7yW/rR0dgeMSc94nL0By6OsQH
L9jK7w98YSWButroLtDUQiPnbGDhj+umsd3u2Di6UzA16ylMra2BvW79a74rF78yQ1EF3EnIs58r
vploVsTqud1pUCXQqbCBzlMt/X1jl8dGOfW5o3Ipmolcw71d+kx0Sf7PIwVv1Nm6xvMUovTuNbsh
8REKyik6qGqdT93oyytb6OJQIGSAC4L7C0fk9VLCBBC3qNDbjGYRumCgiyXeyB5jNXRXjuGl+QSw
CNxfQCSBMTi/eVRN29rrWyRioEeCOagPgzf1IASHwdcpGsLDEia2BBXkmjU70s0tPjqrAyLoRYKN
KhnCqHN5Yj05zZpqhlMBXIOmKEfaEbDcDXCMyzUPJLTZKr/iRRXNCy4h7AZVWqb6uPTmOiwZDK/m
PDLrTHJVe+pTgF5EldckUn3unItP0rNEFR2oqEOegrzz7+jh/d11S8yelxS0oiKlM5W57qlSYKnC
gSQf4tTAehQulq5YBMwIodDGBcYRfHZHkBi6AaGliX5MbaPkaZ6qzJWhsZEp7ID/EgM1kJTlEgjl
3I1Dc/RhbqgLObDwu4BK91gaw5cHyEiw+mCZ9X4kS0KPHWGNzoNZiOzA8NW70AqQ5Ew/27BAJYrr
XbzdLSWFy2Y5eLUGH1KPAeBCmMKTr3smc4ibQAPRUcik5BpCYfda8PjfGiKrY9FBCvoldUvdnBrZ
m8cqZi4u43iJPqeyrv2TB/wMMB4Tkrx86VGuPFRL1n6aWACxwzn1xe2aiSDex6GnfwFT1Wy1P9Pe
2Nqk8e2gMsFzF5LJFVXsTadmiFTwkC3Ev2uI76JbPq/sK2L/8GlahfvZSdH+A1Hq8SeQMwOwNKId
fzAvaORN7btYlF3H9e/AA3ig8EXb3S5thafCH5FM6MBfHvGwjMPBWsU/1KrxWB5pSZ8HYDD9MjaC
tMUUTlKVk4IUde5D94Dnqxy9X8pD0SOfKj0utxSiBUPhWT/8YCLAh47rWrWuMK2N0t0cpR2K/PDK
hElBPAPZp6EKlOXQyDFfA66rh2BpjCjHITbfa+7NG7y1SVmRzVN7r5CJvIQ1gr1cDCABHCcgOJ99
63hTqH6OovvQwsA5h/Yy5DiTrOlsGYhefptGWvXFQtfpZtTMDCXUBvrTFHUkhoFYBQrusNruSzsx
SGZpVc2mqIzC7LNWwXUM2Ij4JUYMBlgQWMJjTiybv5EK8vk3EoP9Ak0mkgVcH4AlQjaMRx/gmuXZ
QbjptukU+Q3hLDxWDa3WYSdljTJCAz2kZheltv+gaeSlufbp6OeMGL7XqGSneV0l9l/R1iBpzVF2
EOlqvX2o7PJtDNtVFF7fEY05qXwEoLBF22OvVgbTysRSpENLGRTtPaH3jE/zWDopA7Ff/KnrISQc
NrKAeFm/PK2iXsmudYxICHn15G5snc3y2PP8n8z5HVroQNCeXBQ2eO2Gpvk1Kdht5ouU3i2PJvYM
DZflU2JCVE3iel6Coglmdl8H69gX4OaK+JefCpp+WBro+g0os09lnCoDkn48zKpYqzWqu3Ju+oHv
F4CuOVYDSXXRsQkoF2sJvKCBhaH/xIMXxE9VOEcw99AGQMDcpM61pykMBijzeVpxk4OMkvyU1qTp
fkhJ2/8LVBDQuyMkLPzdgBD+0Qa19Tt4dvAqLvAjqv4Gx2RscpEa7h5YE6xTDuCLu0vHxoshnNwD
Rei8cay/J14MDMUcdJ0rxtRLT1DMGafcBr7WRYoDpT9Pcxwth35ktsmdtyYvsO5k99DaIzyCZHOw
fGANIp1COY0zlg1uZohKW9n8pOCMjTlUom39aGBvkY15r1IefGwyJPvFSmrxZbCBR/M0FlMDt75g
sjkaqj6UigbPAQOpZ9OXnLVRlGcLX8SBRpP9liSsInnasCw8zquHQA1Pe8r3chFzsF9X6GbsF6jY
h3cLFHrky7QGrPoUjbzTH/uqjz+tQKDDroHGpn9I6jAU9yZrnP3delXQ3UK6gPKH1J/b8Duk6sLs
PpuGJihRQ/M+DgMfWlwILCbAbuqoLSIyh1ERL00tDhoA+xfapvYucY0zRxXgjtmnA5RhjzTtFaJ3
YbmCCJXq16IjNcEiCk9HeUCcOUS8cvUeJuHQlpBVal94IPzo3hEp/51Fn6xg0BCjiqbqbHhfy7X9
MnizqW4IA4u5HIjIPqbWD+QO7TI57uEp2P9LbNoRYKz48sUzdmoLi5hP3HEjZrKn+D1RuVoKA7l4
CQZ245NqyvK5Rb57bL0YIvqw4MJluTKtb6NYJOznYqa+LscuWdcybtthyH2jm/CjVqLjH7ABVVMQ
E7WeKqSP7faQIuCClLxIwSRplzakBzI0ROX1GEcGjGSWph8BXfB8VRBtJZybjfDmcoK+K+TFdDMu
et/iY9T9oBlAr76wjZEFFCpclIvRklsURCd5pNOa0r3w5YJr05stiLge3o50D/OhYX6CpgSOo1iT
EVsuXKps19sk+tKmvhvvoCoOR4c8jGr/G2FqrcsuJnCAyUeUGqY7Vnlx3xeeWtN1hh4R1StikYzj
7byf0kF6IBXAVZsyqO3xmf4bRC33H9s28KdvQeUxvqtRPFD7GY3FJNoTuFRn+1ET124wVDLuIL0K
FQxtGGAUeyeDRX33GRQ8vZwDdNTsPe1N0OzqYrjKH0xdN0MeA1lfvyBEhLgpXuXVPSsY46kD2s7O
fCaePy6FHhTH5QhN0KB0adcDD8/XBu9dtFiKkx/00b7ObKoAyhvHIe+BvHJ5uqaD/4OKrO7zTZAq
gnT4PFDU6MEjL3CJdS5nWTQPxQyzA13MMJNKCz9scBEYH/5aMBmFjfMdCC/Q4Fmmij/aichlx221
8PtwHvrb0WvbuhSjau8C2njyKCHc7ReBa9nzVGMpoeOWNS1Q9IA+FbVQIYoirbEwzfKqZCm5lXS+
MTHuunwNmVuLuZ319wWaJY9Tt1Bgo8d0Rr2mE9bPK7CVTijcIKbRjTC446bQfLMTpxZeIYRFeT2b
5bGbTOIh1fRDViy4Wb9SN8J8CaY57SMkzXHzSiCheBngRmjyxMah+CB8g0QmiBsp84YZQUuQIWyi
cJWZMC7GOFzl3sDguimN57pwv1QtUucGImFtGUXL8qjnboyKAHUzkfeczDGUzE07FSgukzCn6Tqx
BwZSDP+tZW3mtuinqgE6HeW3rkjaDOFvUEM8M8e5yOp928/JcgdnJR2fdMyj8Nh2s5iPiQ7McGBe
ZfDbASKRC3wxRknJZzUsRDUIf6yuKODoKmV5XCcdvVdx35r7oeaxxW8bQGLNw3Rd4ixf4tRT3xGc
quFbqoa+eqwkZbgKfUTtDl6mSWOH28mFK2rW4WzMMaiIfGAAabAyVQ03p7jKNBtL/M0TLyNnMkGJ
u9NTOUEzstsRD+6GeV1niMxwR8g4Z2OAVjlUP7TIFyoh1TdPNuuPKMMMXglh/ch9hCty/CXAn7Ye
VqAwWD574ThCGpLLYR/6S/azJ+tQ5YEBTvOoNIMBARJHoXcRRQR562KqP6cr6pm7OHUp+DIdg61B
nWgzPg6m9fx8Jul/uHwDo5kU1wTP6zbRuJA8SHLfz4J70BzECzOVwViJX8mcZgvOS538CF2VqMKl
lD1phCZhCbxFfPSID7mxpaVtVCCZ4QaWIgG8zk0b6zvsv8pD3wZc1ZyiE/GoI9rPh07j33UZj5uy
ATr6XxifwItyQFf0o4jd/I9xsn5QbYR6sGjAkL9rhjZGGKIqluQ9dVYdua8ZaCM9+KdhxaupJEET
8R1kx+J2R4cp+JI0PB1zEy/AroEK3j3Ch0O7wmvjkRagKoQf1AwuQw5OFTUHJFzq97oaeUttlg3H
Wbbuuwfg0n290DrGkQNaHUFEgP+DTHTRR9Gke91E3mMXdxYXMY+yk4Wv6O8GzqzdU+Zs+IiNGY3I
GZj3CciGlCPSa5sbgBuqL7H0pM4bJBIfq6ZiiOvF2H/GZ8X8NuUdwzAi8x9nb6FB0XmBuadk9kPE
vXqtbkk/x9+0j2AWn1It5lgvpI9KHSVQ40Cutn6DHQZOfETtEh+QDYzVSWWqTfNZYn3KrK/Gx3pR
Y5o3tmbQRugnzLaPJ+/Wd6H/q4tZg+cWgovPMNwKf3s9g+rjYmh9PxuFBy6zky/ydsL1s8NRiL/X
rTLdToECD197kyRtIWgPRfdF1PaAQ2fWPGAiOGVjuNWMXMagaBa1uqCzP4VFFBub7ppoCu56gT0K
Xe2kknmt21UWKMFW3ZG6OO6gKABp7F0S1t4N0gqP7Uk/kl/cekD0rNMoBbLntW3wwgx4Q9aoo/oB
AZntctbpJNhrvABg0qPb8GKWfoaN4ASlo0OTNNWzWW2NlMHWUbIDMp+QvA8BSoqQ1TJweng45nTx
yPIp0lmAsBNqGrdDqPFnA9/mtxA37jpSQJS8Pay2cnPeCRnVH+0U+L9gsEhswVTadHuZwBAVr/PA
apxfQTTeBRL8alLasrJPAsT6TUW6AOl7AtxEjyrlXBjShm1ZwyS7yQPQ5FzO526Ki7YHohilIhg6
5cQ5QNG9LgbhRmnyc+J2nHd4tpnGw9yqIA+or+JDXydhs+tmVU87m6QQOBG9oYXXTdWCBUZR5chr
0td5MI42K0jM+PgwV+3wICGAZXKI4dDsvkKee5xaGX0D/Kqyee90r2GXQqNPNQeOGbUdsZa83d6G
yIbwJPX9EdF9WKMKVsw2tR9JrEHutITH9U2n0EnMQfGOP8NyUS9HPdT024ow8q4eWfADDg9de7cK
yIvhTV3VULiujZ7CDhboH+qODD/r2Gu7/Yrg9mVe8RgXLX7ivz2oM7hJljW9dxKtpRzBohHHJewt
5jPyRJ8DvhwazG2SIIBIxvU+YemKXSpihC3dSn6g4z+xm1Z3MGokLounArS6BK2xOJEp1Jtmjb0K
M2+8Y0S39MF2bklRwUGF5REirY3NwSzQTyGT1bp3/ty/yGZegBxIZoqQaq4SlIGCmD9v2QleOFzb
bo/Ud/qN1yAQkDXsBITkWotZIdks9oma4RQ+L24tJes9ehsbHj4C6xx86gbq88KfFntC/5Ijg0rT
+qmLk2XKhxBiZTmBOnScZ0mrvwRVLJ7DaIxfzGwoOtHV0B9mA6WxAukb0vIYmXCCc0jVTZOtk85N
l0E3U/RDW+FSD5YXPABZXzSjdT+i3vdaLIBlaPGaJnuUm4IkkFNc/upjZ9whllQrFEBWyPcTRsKP
1dqHQT7PayRzr4e6+yFqERDkmOPx5+DXnc3ridgZ4W3Wf06z3twl4Af0eYft8Dj2dftNQHDtBU2t
6ohw1nPQoZU1AhBNTo1b1Xc3gRcC5DlFwaCLlESJHNam6NOmxpOIGpvgxohWiEMkQ4Zy2oiqdg77
xhliWZThrqvd6MSJwIp8KNAKUnzXGx9ZgS/78MHIdIGlD7fTiA+PgyMmo2Mw6IniYYc/Y/oEv7oE
z6yMVFOyxfXY+pSPM2IBMzyj+JL6CEjY/LGuWdjBOAgaRHntiP87QSOb5Xyo2wwEpVY/SxDASD6M
I/LXeZyzh3EceyjGyjr4FHl+8IO23AXFbMbwl2lp/1Rj169FosLpJlvYkBaeQRhyIha6wyhHJv0N
XOhoVni1ifd8QY6bQw4ydXkTZDPZpUPlPERpTi64oQbxPQEa5JuiQfNd1z7KENpfWLI31eCe9cT7
j7TuUbLUlOiwTIaE/FPxucWkofC0oo0c+c8ibqI7B9SbK3zuwQhrTSf2O3M9gkKLPAqXQZj4/5CI
D6hpsYkhfnJK3xGItHlI2pv1LgQrlhcTXQHDCmlPPge6jk9hMzXfuwTSWzuuE/KCmGvBafQU+aRT
6A+W3F+ab6ja1s9oN2tvj+2ZnFyVGlFItiIQIjCX5+BfWIC6YEvePy8BANl5g4l2eYV6Y7KHZ1AE
HrDyBnZkQx8ghqokErlBz9NBVqEUEOdL4qNKBfPztukXFEgy6/Gyqcbt3oZd7mNAsw6uUr2vfs9c
6ZcJTDCdd1kGa5fIoEBepFAl+gjSatoWi1bql69x9+6wr5KXBZfzV8DC+6/4iBClCJEgjqi8Htdo
26phLFLReG63RgEMovq0lgZHU/sZKhLo0EE2kE5eOVOitgcxG07D5HAXOBuJR+oxSFaS1LiymSAQ
WUyxwFPkkBa9BAahFFicXXKSVsLaF8lO/NXUwOk8JA3SwwLPtklxPoyEULrh7QyNVghRnnwh5vAD
DdZ22aLCcMDxG7IFOJ8Ml2ZkuciOI0q8SPJ6EvObCCXHdmd43d4M0TxNe+l7huaB9JO5sBAODooM
/hdoV8wxmfJQk/QnwBYjiiLzFCDyxI+CWjzqygdaBy4qGJoZUM1peHPbwgTNu49q5PzlFFFvyDMT
oYpDWRKrQ1qLSkBjfkpQCNe1+uQmvxGl7ePZ5EZSyx9RsGc/TAhVblBmGvPB/D/qzmM7jjNN07dS
R/tQhzdzunoRLh28o9nEAQEwvPdx9fMEpOpmJtHMYa966qgkUYnEH+Y3n3lNrkmdrS+Ffj3GvTbe
GcKYvEpmG8R+RG+TyiVnPV43Uqk2DtYA0qZr+yTz6nnI75vOIEvtJ4M4PiDgaEDj6NZlibo1WqFd
N14lio7FdAzyipgn04BHpYKypGthTgVVKcXLnVyMQrS12iT5QhBE8icElYFMuEVBBgJn3t6XzMwQ
+9TJ6N2kSspdWCjll9hUg8d+nkZ9rSCX1aGjC2E6Y0JG4yxtq+2NIq0GFgcSCJ5V4H5qTwRo+WbK
NXPalRTsvmCCpN6GgpHGTs1pb3G7lZa54ihJva32QX8ZKpOBxhU1GMlGWYRCW2FqwpeJ9OI6WrTu
oR7m9KZMK4KrwizNBxYUb6cyg/RQsjxrO4wkM9kbFK4aR7QEId5hd6uAx+2qYs0u9IGfFIZDG9Jj
maUMaYa2U8kMVVKJZCCWmzVySzcwB0N1MAKuEofekLZRw0HGx6lIeZS5oZe3bB/FTVlkU8KxAGHK
bQJN8hStLhSKWoN0SRA3sJQgUGnmRVNRML1oyNyQ/kO+a6uN03CrjdL8tS/6Lt5bXcs+GPatvG1z
PTKccXU4ccpAM9+EWpOuQ/YalnAVdqmXGZP1iKiORFE2Lowvc1CDLBytzmR+Bb1xn7ZNkWA2ocPI
K/KmMuzYQpvGNjFNizbxKPeSL5pUBVhfdQjKssjygOKeRmlIaYy+XYNZc5OV1PLcKamlh15Vs0ct
7NUrHGdnzLMaFLKdMpzmDVgEld6TUiQVop+ChYqWFUWfm64P2i341xDzGyt7mWNIEDaFJdIiuANi
7ptNkImeXljaddH1rI1oYlVx1KsTVU4iTtEd9Ki6NWiFfVflekhs6jNEJmFI0dU2wxwwQraE2rdM
7ZJveNUBbVwQxdmG2DSmF2XRk2/KnAEkMLox7anDIajdhEYb3xbKSmjTiqY8gyz9GTQB+HcFTdBL
BNB6atUdiHVTo9xNC7pXib2sSPQrsZXwj4y0hyRsp8dfd54/gEQyoPpuco+aJjpjx43SNusQGcBt
A6/MYr5SgnZy0rZmL2sxzgqklKIaqcUuz9rRjYTB8vs8Oaeh/M5dO+5ichFAIVeA+iqydgJIYbJ3
8PmjHDR30BwW5sh9b3Xpa7xURuchn04oGYWIYdvDEnH+ED7XoashtrdHQYVy7a8fys/4GEBU4Kew
KqMuCB/3+Jl0slTmUY2dJ3zq4oJEvnyolTw+Q+H46FUjskvbmKTFAt53PMoyF2YaDmLuZWTAW4iy
pW/QrPEzIIFuqxfnZG9+visgP1D7VVA5xMKnUyuiK1pnoVV4VjZYdh9V44G+h3im8f4BEmaloiJK
AAoHi8X1rn8AvJV5tyjmlOee2DZsBLmRvZVL3TxogQ79dMG/rhHq6f7XL+yDbj+USBH1wZUSAC3u
eFAK1COAKTP3lqgendKclK1qlYHfRmVxBkX44YIBYreyz4Fs/MQ8EDA+W4DNF54ahU9VXw4bZRha
h95ecYHpRrCVUUj0Ebhsn0plaZwsk8tz6qEfvcofr+FkgoayECpjZ3G/E4pBxFRZcREJmfz7yAam
CSjClW6PcsopONPA+nimLOIxlm6TC/ShrQWUx7tlUL/RnyFKSNIh+gKa5pxe8kergye8avbh8Izq
7PErhQq5sCslhVdkan8RGzXAyTlqwBNU1ddOoKf86yn04XiI7+iApRFVkVeUxw/zNq5g5AtZg+Ss
mM0eVfvR0YRU9weN/ly/avD+erwPmKjsLhqACyAqBhvw+o5/GBBeZijOWlZ4QZ5V0S6dGckpZS24
mEc9uWompbtrWzp2BUY2oMVHGslKKiy6LauD6YVlru3zPpU//fq6Ppxa6Jkh5Cnzyk+F73pkLeMA
ZUlvao30q9BDJBfQdbZ/PcqHTxs3bSDbQGZIzY9vPuqnjkRQBk+2UAqILaG8TqWRZjXJ3iU27eeU
eT7YlbB1QR4DaSeKxadI+Eiva21QjdzD/dTayX3f+XQ6NSpooL3EoNNuF6Mph9+9y9XkAD0/VHoQ
TZZPxUmXOpVUItjCa4sqeDO0JH2CCjVfVdK07GYVGu6Zg+vnzel9RJjUWB8BCTzlikY5EgDxHJWe
oXUJqrua+qBmFmU0czGcGGC3U2RM73nuKOFJBqiKHCTMr9/tT3io9RrQSNXBzYKIPMVZd82gJsks
MLFFQ0fAajH3qbry2wZq70UWyr4pVqaT1Fn/u0JyjAwbh0eOugMXcDKraKkpXZC0CJFjr73tuzr0
wKa0djWPGEEN6jk98J9m8ToeNC3859mnfoqdOELncF7yEqMbOXk2I73KXIO86tuCwmrtyEtzzkLj
p3nMiCvhePVDAcl1Kq0w5RYNQaDd0KkGzOcMvb0eIvAqMZ47B9AOxhWQCuPMlvDT6boOCvbdQI0J
hO2p8XbcD4WJBFzp9ZVZ2JYFvrukiwlCMIs2v547H93fen4zygph+FlhXZBVOiaFFxtiVtuakNf5
FrEwybSVRew2pA/p14KHe2bc94VxFIFyj4gIg5tnoSIWdDJ1ygFsCQihyhNgi911pLGUxiysv7Nk
VJBGQ6H2iZJf4tVVaH4CiVyQ/w9BeBEByaI9EZIHRUA87qNICkw7k2l+/g92E/hRa6RISwKo8fGe
SQSqDJEelJ5ZlcVWoKbmgTjG6d6iAhQt83D963fx0eymrArKnnhuPYaPxwutusvVsa68aqxnR5uz
yJ+ESD2gVJeieJWcY8O+T97Td8BpuHLdYDHwj+MBKz2nK5p3lReMKtVnMVhuCC7C6RDgVnVtzPrS
ec0cKV86QTauErHIb3R5aAI7bxb1tmqBu//+I0dbcxVZW9mYmOcdX9HQVfXQFkHlYXebe1ZbVtu8
qCIPOS7JNxq81X/9yD9YaRL6HhYaGJjOK6dKCVQulCIURx55osTbvum+abMeeiY6Of6vR/rpmCee
gw1PsoWcGySAk9BuUYNIDWU6JwnRcmvrYqy8oY93Ttbw57NgnT9ob/FK1TUtOH6A4YhJC0ZftZcW
legD+kFOWlGEvblkCC1qYDXqwFB2pAznNKl+zilXggiwXHYSOGGIfR4PjdW5VRqjUnsKXUmS6BR8
hmFEboeK1eBVvarvunLsPTkizlE7q7qO6r79TIp0zmH357eKE6IClB1eNCvpVFU7HUkmRbAZyAKY
wVaYxum7BU3nZuy0uj8zYz8ci7iSVJ66P7qOx3dN/9EE+cxYZi12djYpyOxKyWJP85x6v55CHw0F
k9LCNVwCfHyqqlb0WlUuplZ74tyqLlMs28lB/phKdXJmd/55sq6rEK0D1IORqTzdieiYKMBdLV7l
lC6tTW0YlGjUhlV45un9RCJhzqAiL/H4sP7iPDh+elDE6lHtE2yjmvmp7fQHAd6DuwxJ62k6RtOL
QhHKWHEItVCnZ5bkR8+TW6QAsor8cOAeD96WojJHC3c5CpnlNzRqdgCT4m3aLNWZoX4+Zt8tALEo
Z/0TS5zcJ3wDqQIp03hGonV+Von6zUzk5IlGUIGxIUfS6LhZzZmKx4dr0qB99q9xTwgAsl5HYoqf
Kpgy9oSxHsJdnpuSLxdV6xdYT7rIGza7PLEsTpiuuV/UxnwuMKg+t7N/8LBJ9KgTERNSDTnlzixq
iMxwWjT4ffS6AxZd3Bt5Fbl1Y53jx30we5myTF+UmnVe7cnDzrFDiEjQG2+mt+pSc+oOJaXur7+9
GlfNhZUtykAUXo5nD8qjEudj3XgYdBWbapgjD5s62Z4KaTpzSv0cGMAoJqMhe4M7xhZ7PFQpWlJo
1jKrpM4az8ww5AxbpXibWFS2OaGLc2ZZfjggfs8i9yDDMj45hiNzksCGGA29JkQcRyjUbpZqryAL
4B1oaXZmdXw0N9g80RJDNAak88nZiPUyfYC8bFFGCBUnLjSRqkcmOjMP9cyK+GhuaHi2wjHkdED5
9/hRgqA2pszCH6Phad9KI3ZfrqWjL3DmlX00DlE1eQNaLToKYsfjYAZXRWkaIrzbmaZnBd0VFJBz
JmkfPbd3S0yWlQG18GSQnoRWCIOx8cbIQiSWloEfGv3iagXr/Nez/YMNDN+u1aWC0IIbO9lIWknr
hmaqsH5TldXjF4G9IG7BuwzxdInavO708fDbgpBMexhFFBhBypKkrPf/Q8UGX62oGpKx9aSczN1q
xmYLQeWmmlvpzIH3wZNkHxDN1TeZ+OlUI0CCT1iMVtF6ZoLRx5jiZ5fAFXZGsz6XVXwwM3iM6AEZ
qyABVMLjm6I3WqTET62XYd9yQy/KsNVOG87M8w9WMMeaRGBC2dTSTo089QKpr2lRmedZOntJVEbb
gj4c7gq0AKkl/w/CIKig1IPRkmUzPOWeykGrSNncd14ZQfPu8YO164IwMMnxhH2fiv/2Mv2f8K28
+StBaf/j3/nzS1nNdMWj7uSP/3FdvRX3XfP21l0+V/++fvU/f/T4i/9xGb80ZVt+705/6uhL/P6/
x3efu+ejP3hFF3fzbf/WzHdvLYXH9wG40vUn/18//Mfb+295mKu3f/7xUvZFt/62MC6LP/7+aPf6
zz9MVtW//fjr//7s6jnna7s2e27/4b815dvpl96e2+6ffwj6n/JaBCJAxAkXAZh13x7f3j8y/mQ7
X9cvn0J3XIufRdl00T//0OU/6RtA+kdLgr2KeO+Pf7Rl//6RxEcqgpcEnEiIkyf98a+rO3pN//Xa
/lH0+U0ZF137zz/eRfb/K90kZUSBmFIvdfSV2MqxcjzzMU1DJqsvVCc24va2TSxphxbTA4Dk2EMW
M9hRSsPdsZuUr4rUDwfsuRonSfpuHydA6yTU3vDui+5x/442ldSCLYGDDoQgvZ0k4+aHZ/v31f94
tcfL9K+LxZAWsjuXzel+suE1cTADeLAUsFJLf4fsFew3fL/PHLTK8b761zA8ffYCqN8ota8B8g9b
3GhWQVIKheIgwtg+BaS5BlSjxnyolFIHH6hirEpdZIcM90jfAbbBXQQUEosCI5F2cFlwB0XkIfcT
UKpbBaYXsPCsK6ka9UlkazEsCpvi4BsiLN2VCBT/KqkhHFazmkYUtpPlNtJl+GLlot3TmacRb5ix
vABqHg0oISZJPhzHWbmNgEOCuk1uJrMSXkrLSjpHrqvhqwUz71wAIh3nsetz4f8y0Rs2FCtF9+Tx
d2O2gL+rZWfF6WhJN/sWhJMvsDSEdhuNoOCiKjYU2J+jgnmFDBZ6mCTtoUePIcbIwihovseGl4lz
JHkgCOXbuIZmCwBcA/uvKuckdk+Ioe9XzOJZFZcUrt06jZkIOECkFUB6xxEerB0UKF1A6+q9OV7a
K3hwNZDCGeTkZGafwHvMjoRIozeWEni5uBKrQ9nM86sswqSjtQ7FpW2E6yQYrxe9EcBU6Ub80Md5
lkMuMYO7WazrPRU0+ZxV8fuVHq9TaK1ofNGHFg1qMCfPnuZ1i2WDJjmNAry5K4JsJ5baijszi8Zu
Yi3ai3IVPMKB0OCC9XRI9CVsfAOWOlyZsDYEe1TE+Umsle4pyKsqdvogHQEYBm10NwCpugUh32N7
v8wABAnzKoe+DZy+UZmSrwsyQQ14/wzPANQMKe4Jeh3bUi+l37NeAIw7J0LmUF/GLEscC9Pp527O
3Haaqttl7DovEKq+RsZ5Tif4JdGDUYzB516REgeEQn7XxUb13ItcfKItkHIXq+q3xRRGIPdyU/gS
yX2znYH6vLZEWNgQZYiJ92XezO6wgOKhoCrcQEisrst8zmLb6qT49tfbz7r1/8Az/ms6we3XycDp
CXGXxxuDAFe1CUSB6aTU8aYxArzHjITnomRmEDtT2KBxMoKQt4VCN71CCi2shHr1jvJppjmCwEtp
8W9Um+EmNhJD9eiwSkByQpQsM1OpryGqWbRRgUBrtjmGyaU1V1S26yVAPWyUqvmyD8ptFRXNaDco
t0u2qBInT20fOqM0XMxBizqHlvUqXxJYdfWMDEoEKeW5KIT+aZ7jApOsXoLdV4bZZYH9K6ApPU3u
OxwroHMFc+MoIiIf8H7DMuWmZkgj6ijMF1AxbKlSKxj5wVyiaIFLtyK2uIy2cn4QwD5dwuvUdNw6
5epqESaRdscY7ctxBOITT12Wukum1hdRvmI7e0hTN7GsXwutObkFIJ5oW6e3cl+LgMuWyBfpLPg0
jYxP+pxrLdBzLbpvzAkyjBELB0EOsBuuw9Ztcsl80utsukA7LruTF8s8l+59sPetcAiLdIjKhH7a
xcrkBe6x1MmA9Jlc8dxARiZOvqrxboA9ougYuAEZLUnSz2AJ3ltFp0ufRgAlH5rAuMStx9UPxxFo
SROQViI7rVzhDixU05eEat+h0eRDaw7ZDix/vcGxJGfhRQ4eyZULlTK6FCwUG62KqTK24jnjundp
vJPLQqAdgwT0plf9vJNER5rUkl0T2qs1ruYPqjFskorTKIiN3l6SVX2uUqgqwF2ytUFIWfph9hiW
QeeUETxGXRnETY+GIX6CYbKba6W30ddQ6EkapQu+f8qxRVBeiJ9qp261c24o7+4UpzfA5VOPXS1R
KBscP9e5V6GeRxwOEPaSC71I5glKnjwX2yAF1h0QARPpNNbnfpwlxelMxdPrIPdpDQOdimjAlPZQ
xCXEt5FD2tYasbxq1LQMPLpFK8myki5Y6mlhNyuux4bOYlwmwQQj3cyznZKowZ2Gl+5VXsRMJ3EG
/d1AggB9f4D2AKFPGC3zQJlcTRyCjdhv8QvaNinbhwr26rPcmdF9FiTS5zyW5MmO5WgYHIEyyJ2a
tqVjNNq0y5ZZvxC7+LHW8+7ZgDvkSnOru8H7jk42Hy1n8uwT45L3fRL4C3skgjdrIHWSTiULR8Qs
SZIDSmx5CLQl2C51PlH2ibGaWiRIHwV3R6EmP6AePHtjP0HoInHf0f1YOVKGaC9TX3mdUUmwu3T1
TG75btp18vKRv+PAXHstIvKxxy+/DYcZLKzIVj7k6ae6VsyDADxdCVXJLxJd9zOgWhtg57gdRHro
NHX9pR7ScW+ZY7KRKcTaGSIfTieA4S1Qtt7BmK0PFLdByoeJL8G3eqznRXNTNeovO3EZ3UHQO68S
1W+0nLUvKdRY4Ox6tIHOmG8BBJ1TGjnp5/Ee1vYvqBFqlcT34DqOb1KI48CkmMtNSql8EzI392Kv
9o4I3wOuCUXGEn2DC6msJ84RF5DnYE3oHerweqlsQ8vv9VeRs+bc2jupgf51ZRY9CTYONEMQYDq+
ssrMg0LUc8mRCjW5QcZt8IS56R3JQO/BlLJt3BSW3ZmfdUB5ZCj7qR+t36pwvV8DoL9VrwiVnRUU
cXwNcQxBEq1WGFzV+KLFqr4drEHyYSUsZ1ry76fD0Wwj7cOPl4RCFq010zoeamrX4EhEja8Np+xm
yA3riRurHQGqyAbRK+FrvMBhdLpCq25auWi/loYSPtEDh/QYTHJrD5omHJBOj4F4gt95g6JkXPVB
kecoHKTboNVfp8UAY9UhKjD64LaXW7PMkgexTqrAScvmuYCBkdkSNkZ7I7Qm01OV5Ey39L36c3Kj
tI1pHtN1WdfryYwj0YSnVtSiMxJ9uMWELxOd1eJijMwF9LOqegOkk7t5kul3JWHS2e2oXpcrKsWt
+hE1CXDA920CKwgKx5CE0HGj6gU0/3wfL81BBL3xkDfocNpZNUCtnHOzea7VxXzi6Nb8QQjLzpay
lKBXQyNgpA8tedA7VHslsLsqJX8ngc11reRL9ToixPMqWnn8JSx183NGkemg0Ff9NnYqZOEK6NJF
Wst6CVcG7jgUnRKhjCjdSUtHZz6vqcCilfKgd/30uUIdAeR2+Uh6N0ibKmrLjSoljCQGKG+3cvzX
BP6tost/W0o5Kr/8sjTzv7Dosvac/vuiyyb+1jxn3XPzY8ll/crfJRftT4pd7wVl0aDl+L7c/i65
8BFhLCg2Oh60mUC3/mfNRdH/xBSNLUmh+QoOYo3+/665rB+R9YLARe4WnXsqrb9Tc/kL/fPDMkH9
f/VdWEveq1obOnTH+wGemFFC4/C7JNnRbtlVD/md9HktEHQovtiVq3uv6T7fR85ygS5PbZebcZNu
jYN1mN+0i+G127FNXBUP2U64zl5hQLjaNntYIs94GZ+6wK6fW090it3s1J61lZ1qF24JBQ/LbniN
4NzJdu3Ar3Pr23qvP0c36vd4W15qF/IzjHV00ySIHk/NQ3fR7gWfYsZ152Z+4RJc7tIn+ba6GL3g
NtkpfnknO7KX3cxefdtE5J2u+ZB78VYNHcsvrsvb8XEkpYzs9na5MDfTRf/U7eo74Vp5kfeqE/ko
FFzom/RK8+tN4Hbb1KMH5UOL+Z7clHuu8ko5GNvgKb9beSMv5nehBMeF/rQTbnsd6yO71u2sdc19
vQ8YFJGIa8vXtuJjOF3X+8q6+dZfxnuQuPvwKrqZ99b1/MQjvOAevste4Qe7xY73uiN62qG4NmzD
rvzsPniQd6xeJ3Ja5wFunpd71YW4Vy4iF+UgP7qCOLEv/NQrHdXt7HwzvhWB3/Re9FnblnvJt3wS
5W1/Gdw2cE6EQ/DV2KYbBEUyd7pdeeSaHfixLSCd2jmx7q5qUvx8dIlvSvgtkw5K4YwHbdc7ulP4
00HhuiZAkU7umF+6+5kemurAJdE+Lxf5Nr6tDvWGRlCyq7eaqzsJ90Xnm8eS7KKd4efbchMe5H3x
0H4VrvJL84YRPuEJEdiiF+0IPU0ee7qJN7pr3CnburWT1xCK6qf0MFyPG/P7fNl09vDJuoMm/0k5
dPfNtanbUrRBM0YVtxYXqtnCVryKfckT3WrDYe73z+Z+3neFQz/Hyw/StXDP/BycOCqu43xr+JJd
XvJ9N3ZkG27xgUKK6Bu8kU3mVl8IUuz6lly5RjTbVq54aHnhIFe8jeDziq70MAU+1nhC7ouxU10M
/ogakZ1/09zJrTfAHBInvLzJHVt1yrvEJ8n2jW326ncPYWjrT3LhkmKPWMfvv5JZRbbpoQLh0PPy
BPwKuIr6a365HAq/uy4xwkS1gV/xmjCNRGfaUU9XJVjnIQoNF2umbDe9L+mfe5jwVvedcwTpge9Z
cNByW9eQvthOymVn37y0PqTEySu2tau6AQanoqM8DrfzvfaYk1wXdpUf+G8a2iSzU2ZO+4Liuj09
QkqTHNhbIJ6dWXZ0pmJ2gTBVwUkHZ6rQyNkR7dpnot3NW/FlUlsnZuqKXrBRG3t+rvfLpwKFAmsf
erWL6EmyD17Kh/4GbCtgbqg9zrSvd4WXGs/ZPr7WHmo8qfTtbNwHVwbbUufP++JC3eDCJb5pjzXd
Qbe97u8rtzAcSfFB4l3ONhI9cHqfVF9yYidzkbvCvrbwS0Jrg/oOdSQVz0vU19TUTuDtRrswc8aO
G77Ulwe1Mlzw5A/NnhVs64+ijOCFPZS3w+Aa6HFkmW0iE3VZ3qivJgxmb/LRIJL3NRywaWdkl9lz
fC/s9I0l+4Ut1JvpOw4Rjlh7n9BlsWxKe+mt4LGmd4i8aK3XKc88X/EzrpGy+kl3rcDJ36rmk+Cl
qptuKjRi4HYtW1X3kPhRMq/4Ngowj7cG3BnYNs2BVLX9QqHKBiV+VzsYZkuuHh0UaWstHsT9VRqB
xzdA9PxEKYNw7GtELQXW2ehmwUsQZ77iK/f9ss2jm0kCVLeXvfQJarL0RT0Y8mXxiERc/qn/hCaN
DeLD3ALNhmA7bkSQwrrz1dA3qwDOUxr5uv6EW4klfoLNWm7HyBY7dM+8Fp5Y4S6fe8vVlk0JcnE3
W8886/leSfmF4/14bzwxpxxIF9NVdycOTlvZ1KyafXebuvfYAGkOqX0Bt8Cfx9fIvAgt2Gju+Kn9
JN6Kmj34oowArg/NftMLzlbp3eJRuDHv2u0rdoqFnYsuinzVpaA+G5ei0Dv95/oaERq79bVgvJTC
u8JXrqllTZpdfDX6xx6Jmbg2NjIos3IQnOkFV71NAYHMNnY0wJ3Oje9Gb/b0APGvy8SlRBU98Hs+
Z050GxkIWIw+i0NyhWhPr766lK1L/Vtu82vdxBvQfox2bBt2iKeT/klZqfObWh88qfbKGSk524TF
rrpsbzliVYMrPGW6nX+xVFjdtpxfxp/F4rN03XRfIfoaSPeFF+13pZvsunrRmkfrWksP/T63LlRx
49Zeb7OoeneYnMfB88aXHN3SBEkYJ7Gn2lY/hcvrcCkhuFZVUNnYJ73qEoUH9nYoFPZksK+mfHDb
+10i2/MAPzmOxRsOrMLWX1rTXsziSY1VX0/zT1hXjZdowaX3QeJAvrQGr9hA2E72/W504Ql/M+/M
K4PSnNtdosTUIgj9jb91l9l+vgiuNSd3629wOXcMxUutHATTLkwqg9DPttVO53BRv0a7/ltV26g/
fVNuxq160OC3Diif2PAML8zahRKu3Uhb3e1d2edeR8j8vjFt+JdItUXqGXYQMdFKv4i2zFUq03Fv
G+NWMz0D37Zql8T7YKEdsu20TyMihq/9LmjcaaGk5BX5PpBxBfJLY7OP9kwyZvNwidcGxL1+G7vP
5jaakHDwddMf9X3Q3YjlHmW+qXNfRSiOf5cWfisqfyhz/jrtbh6F5Ju3cm0htqc/9L8xGic8/UU0
The2aN/mo2Ccb/wdjMtE1fS66a6LOEVATaKb9ncwLtP/xNCB/+GDCuJrxVT/3QBVrT9Jl4Fbq0Tb
2lEDlI/o54gy37KI7ikd/E4sflrSR87aUBFhRT6Usi6St8eROFX+jrw5ZII0kXXQhSB9Euo+uTJK
ITr0oI3dLtYMJwgrJGHQuts3pLh2qcXGmWrET0Wz9UpM0FGkKzwJbDyOr6QL8iIx5WKy0aBE4R6d
J46efNG+9csoPvV9j77+YF7SIgw7G1FJbdNoY/gFnz+NkHHutFt1adVtNwxAj2pdiu+Eal7OJPin
rVEuEqtfmtngWVewxEnRd9BbJRgVHlc99IkvJIKyaSgnEHmv+E4nN4PqTO3kpyLWOqRO6gUAxKBY
dGoTT9PFHAKZfkZJvydfsCoXy+hekETBFvUZ+Xp9Vlwh6D/HqY6cC1xlhEAmxW7NGFkac67wQUjj
zZhqjfs+z39rpf9/l1kzwX+xlpu3l/j5aCXz83+tZNn6E8Q92F3Au7wGWC3/WsiS9SevZrW2Aaxg
8CNU8/61jqU/kd9fTQ3APtN/XfPtfyXV6p8Ay0jT154KlWKQ8L+zkNea8n+l1NQ4TdASGlMSSB5D
nrIf89HMCxwpBBsjmuIWgYXhAu2dCKSx1WEc0fRXqjEOt1WoCJsO/bTtqKGV98PD+gCfsFYtT69h
1eJnv6NGAI7oeAlPekwFq6lXQTiUScpFrK8MSWgONPbNv+YeR8THwI31V50OxQqEksL+aNCQPBkq
F1ptgJ5vNwYhXCfXqIgUdZues457hz4dDYTjBhzglZ9GuZG3eDxQ2iFLbIrcU4lqDgqE5bSF6Ej7
M+sG/WpE8VcFGFgnCtii2CTSnHNd2NVGP79o2pxcDlMo4ACf6fR59AbImEm39iGdpUnajkNBR7se
OwVsQ4kOLs3ooaVJagwphQChhnA5j2tQVqd69WWKZc0rK6OIvSmTlNYL6258RbPS8NppDAt7SNau
R4TTvGjLM9J23mL2wYASll4dmqJTF78R8iTA+LrqKiRja7G5QwIgPucj+NPbAThCZ4EdkoMPI5+T
hzYpMkbtghg6EDde9HoCmEcH7IxN1snOiITZWkxm2uPk8Y5nPBmlrvtRjgUkklbf8K0QquNhDiaV
1FAyH61BaTxJ0ObONoUy2VqhJF2zSAgqGzyjU6nr3RxbJ/palUTAxmSyf70a9JMpigsB9Duw3Ku7
Oaru6+c/9C0bOe2Q/OTyllZGAqxFMduuBLjddd1QdEAu/OHXA560JNcHwmJABZy9iDWIwdDxiFM+
abESoA8kl0P8KOXIUDiRuOTbsMzqF9RnqwXRsCH/ZMhRVdoJApcvcjhghTRhE/iAapqJiJA0D1+K
bF44RyIRhZIhzcnes0YVEifJqvnZDBYZsJOckhgSEiABIVZVbf7+44OkyU1gfLOSf09K6f1SJF26
FMwhMX9cmqzbxEgcu32nXlay9frrR3e6c/HkLLC+OpwtE6TEKeVMoN2SLQoYEfSCgstAXdQN9B5U
LoVAOYOCfIfz/rijrGPxisCvEemACT+5sagIUkFHO8UuhliENphVVuwPrHVPSyVh3tYmAhx2YElt
Ys+aGr6tMqw34BBMw4F4RPdQzEIRgVRdSMydBLjhsaUbcqMnRqRRQ6gVmZR3SDVXVFE1dEXUHq+K
QZ7exGGizwDlrkGqK48nZ4yH4abUqka1B2UCKYE2fyc4oCjEmYhmqAW7DAv5Bn2TwLrmQ/12XGbt
26SZWQlEVKj2ZUHnDtXkln0LnciFilMciVeAVOZoO0R1NJ5pXcrrsj59fuuRyrxQ2Zi1NaT9YV2l
plXLK/zIVqMSISBJrvLGNuWJYgZy4dpjUWbNZxQyLckGehagPY0q3wMdlOR1ylrgOQj5Nt+a0go+
t3mh3+h1ot8Y+qAWpExjKvsZcrp0k0JAGzWa18QL/xlRfHBInu6NeEoA4zYxJYCZS1h3gq5L5bqt
kacB04ZA9UVt9eOViPqt8+tRTic0owCVobSOhYaurijJo4eE44k+jIlUIVIYUJ1N2srX5WDya1A7
ZxbqSTMTeBnhC5AsXH8sGq5s98djIWNcRrJQl05mDOIN7tvLU7JY82MPKmsrIwN/0wOTukWPOPan
RtY/qUxOUD8UbH590+9UvB+nxvuVrKBQ7ELYMk5dGIADauxYa420hJGwn4NF/BylffeNdl2cO2HU
p6091sCzDoAElCdprJNoP+jxnBG7d+p98H85O6/eOJ24378iJHq5BXbX6xbHju04NygVGDoMQ3n1
z4c8Rzrx2ser/1Gk3MTxwDDlV75FC6ZHo2jsCxDRI5paZjMeF+nN2a50uvwnINfOhtM7yKsSaNKA
hvak/yrkNFuUPlLEYAUa8398APBm3KRNRp3MXt3Hj9/z7cflagFa4MDfgw7lmK8nXAp3bo2E3uKS
FiIGimCjVirMr5s705mhtnVyMqPkhrYBYhsstfv32/+z2Ry9tSxkkxjKsnLzcjBHCtn4zaAJJRr7
Fm9FOe0a9Ia+4hjTehfD5HTnCO2vk66/6wukAjeBSSbNtj3Z8G6PHDXXEQAzc5JPtUDryzbmYW95
nfXNzKh92GjyP308x6e3Nw4+xPMbyZr9SrPqZFFbqzGwlhxBvDYAd00mx3kGYejcoLW10qUtijM7
9q/B+aupDrB/Aarwl+XGVjpJxYvezPVNsAwTH6N7qBBFcCMDaQJr36X+aB0XhJD6C2e1tPvMBJgY
IcVUPnhBTR/IlGV2l08J2LSmRRcDcEaCfCHc3bhZbRPbCYBG+tEYkXdrhrq/z9YJx+XKyfKXhX6t
FRaimO8GHceMqK59ap9Ino7opWmoh7UA4YrrGTEoLRwrA9m+ZEQWkM4vuoWxa6+GhtK4Y//RvGWo
cchaCYqNbpiOdtcTo+drsXzttR7iZbuKZLyYQaOizMW5NZ6ZxTdbIyATAzgOKcmGlahv//7PegXw
s9T6NIzRiqbYNYKU4wUUwWlvj/o5TOr2PV5/L6zOIIOAR8VljWD09VD4p3C/5wo125Gie2GOouUe
lKA051ReeKvKQXF55m3SoPZ65qR7c4lAISVgoagEtJ6qycnxjpmUluZqHaMOAvFlkRrkFaDvjx/v
AeN0522hCmE884nBFIWik9mUZQ+930HZFE1YUe2dpVbgA5ImToMBykadeWDbEE86QGKV8cCuDDmX
ghhXA4ubh60a4iHqAs31x0fLba140siV4koWRvYfp+T0WU/C7cTvDRsMSRqJwppiQyRl5AzYm52Z
krfRB5cd+gAbCcFyqOm9/urQiJXKSqxYZZUtPzrXymMHCYhb28nSxyaF40eVxsInYypRN9MsDbgb
FIfx7uPnOD2Xt+QHuRg0cXDVpYRwcli0WBKkSdekkQE+NCplPd33a58e23nyriunmiKzr2lDWina
t7Xv9mfGPz0et/EBChDDuhuK7FThyesSRxtt9raWrSPag6K7BhuC0v5Sg/fTa+M/eoAzHjfdpiWy
EUl0UJev531ea6UA26aRual+Y97uXki3wyhjHoBrS686k0yd7rD/HY8dDmCCKT4NoCRLJwPCTWGv
7FTcGqqOBhRX/vOi3e5viAXETSQFp1WbEqVFxM15q6wPbC5Pvd/Cc+/i48Xy7ruAtHAhrQE7PK1h
TH6NrHrAuwAlRcRBK7pYQxs5/u+j/OX1sivg055in6qEZELZ6IkWnYbdBZjtnSPRT/v/GAV2/haM
QPk7nTEnraiOb2LLXjuWKoS0W15MwI/uPx7m9HA3qfRsX8XcWEjWG7yzbs6541Z8GNxJpn1jzda+
5UcPXJPuke20PKHTTou/qK0zL3iqgMHCs5Awo4pIa4DC7ymlnh1sdX3CQYZnlrXT5dp8QQJ23JfZ
Uu8aAuuoKeQarXKs96P9E/3nLyJ3kihJ8uY/3qY8yiZ/B96beifyHyebzgF5h+/VmG+T3X7nxqOj
j9DwBa7I/4dB9/8s6P2FPP57nZomIhQU1mFWAg4i+nq9wV2stWbdRi65QevxSa6YaYR9kEHAoORl
25Fb55O3zyddv3T6IvdCH4+k68rCtpkC15g9icRE8H1AzAibDXuEj0TVyNH21Qj8Px77ceVUXnNi
2cAaRB3aalE08owCMOiAMmZKD0RXMgo63UkPtq+wZvh4UW3X5ckrUl0AHAjwaosqzdevOPdtNi2J
iWSmogxUp5YRaakcL1YLE6aPh3p7PhMoU2QgDiIFdPSTL0d1q5xtAyiUVrX676lZ5LUmU3w1zOBP
09XyTFL+9s0cEoRN5QOOgAXE8/WbBU5VWbBckpBA3Q8FGH3aqFIYAHwQITgzjW8STva+Tp8ILBq4
XrjZJ1d9hT4/+G6RkJ71a9jqXn0p/aG9XBEJ3ydrre+n0vKeqtI378ch6I+6VehxYTjFmQDp7SlB
RkTmS5MOcgI6da9f21J+ruxN4tuDLvSMtcqAeG7vN2HXb3D+kerDsSx1B5PoyjlTR3o75dtxjrEm
Rzo1VjB5ryLdYrGNCrurJJQtSs5iC7mHvO8i3NPOTfjp/bHtR9qTwYbVo654eheOCSoJgybAAIjx
J4hlLU48M/2PS8jmXWwDx2KLbAtM9ElIC8uiNTow5JHw1uI2XYXaL3OmXaOo25wZ6oQXR0a5jUF+
xwKiX2L629z+kyWIwmnwB9HbqF0rBVsJntcBm1G6J2qZUW92rcKxLlYd/5SjB0ci4VPW2hLPG58P
zJQfgOupOr+M9GKAQdH2dXfdySJo8SCalfeZ0waYAwJkjg6oWcufFXx0lGV70q67dOwKQHZNhQHd
x7v+7YfivVzKpmx+QP1v3su227RaNXz4hkpezJoWxI0yyjOjvDd9NoxqAKFbS5Lj5fX0LRk9h7Hs
ASzVqnuBiSYEFj6TJqhJOtMnJZzKh9Ctxgc51Hg01ErjKOBzGF+LtISvpWwbe5MgJ0JwUBwpcwPJ
8r6bodXR3uX4hocLIooq9/ypxRPZgoRn1WAbNQe6pGlA2tp9PHOnonnbktj67LQSOJq5T07eCRKP
XDvoLjgWii8GFk/fh2kDWC65d2kPNjfv7Jj3c1vlX5JMddeu2Vpnmstvvx4bjQ3G+Bb51mmdY6yo
n5UJLopTosp9niA5heL2Oc3Jd0YhCtxCGtyzPev0zEoVllhTU8vI6DKk5CHQH1Wi9HPzabEG/r3r
6P4hU4YsAyqAG5H4ZD6LVRGxG3NP0WaYnjuvCv6MuQexoUt8KKNWEffm0My7FondmGKFdZ0g4B57
yvFvhLcs3wy5dA9nPvLbh9puQ24NyCDIvAUnWRNWqNi31Qi7W+Z9kYQRLjEK2w5CrTNb5J3lxEHG
7YQQi8MyPZWSaxfUulINZyovaJzxGuLwCggSFZE0GiB4FdiEqbSOesybl11LVU3E7lh55p0+puaX
j1/7zRcn0tjYCKxwKsKs7dfbVbewfhHY4EZSJvk1Uvwyps14zk/8L/v81RdnAG6JTckUXULjNCVd
iGQxoWtq6lImEE7qEYgKLf0vpzLNiI5RcFPPoCTXHvVubD/cm26ephzbwwoYJKUDDWMSlQJlMrD+
0aXnYxGprVdZHWSXZekNh2H2nQfbXaYdeuxu/PEkbevxzdMjTOEQvlBddU8imLwxB7/WO1zC7MWm
y5rpoZU04J8dUGUfD3XCaOT6of1DZ5DsgiAGpP1J/JKCS9W7BISzRvqh0OJXeY3W9hQEKJfn45/B
c4b5wH1UtnGu5+YVjXyj29teW13jdanqcLb0/Ak0v22Fi+mop48f8H+9pl/NBtVlLmPX3dSiOSZO
LuOxGg2ZphVmhqYYwA8kq0O/KihXYz+Xk5PvSAP8z1adAGbFm2x6EbKW2AgVnvZS5Yv+KMfGfLbx
bXyocLHYzUFdPpajCfy70u38e7vgyQDdL4edYvWLcWOWGXRCYmPMhfDR1L7YCS6Zd82A9nA4VZrb
bKUu4V+ieu/c4G5lfStyQ/tTWT08ImU6m2mAnyRPm8sSnj9t7R0HQwY/iYN96nLKniFp+it2bGnV
WFbkB5lnhxmRD/12LE1+bJyey4S2PP5iJgR4rDkd7XdudhMumNJOdjYug9iYdE7TYmI8y69TMKUr
kN6s/tY5A5g/vTVgF4x6SZ/VdHtP7Y1ucX52GC3JePF9CDiYrvYuKleLTg+6CUrQ82jv6SwzCunX
s9LL/OiD4/jmZDicUlzLwDPSO8ddMXWRgQlS3JJDZW47BzWYpD2YKvPFhcBvhmWhCuzGKpOEP05o
cz4Odb1ohxxLtPvRavrHBDY84GSQIYCQM9wLwiYZi9tizuWTxTXQxgqD3d9wruU3P1vENUy5bIpS
Hc/f2K3W+qc+u/XOrJZqOcLWzNMwGBsXCrLo+quARhv63k2j/e6k1kF8yOv1CZRUaYY4xmrmcXBM
+u5FXaokNIfSz/c4ZEKF7OzJ+4Ft5/x5mZLgs+ONiLX6i2EqmpHj+F0arJ2wQcQujSzZl98rp24X
HO/W9abGFXo9qFGXt1SE6q+ZtVrf3Lphf6VLb/RRO4IW2YPAM0nYXa3JQNPndranQiZ+gW7NdtKz
kuoG5bdgjufZdEeaponC3mGsqtug6gZ/t9YWQYBeNmN/OwKMW1CfKlGm0JYEF1vHg0sXCr/rZNQn
A++ru2tg7MwGsbO4sYKijqth9JBBdzQV2Y05VRRVMXsJE3d0XVzbaPh+KusJPLhbD4Z9oTBbdBEi
0BC8d7q+kNFCRxqArzDIV6cFDQrTT9wgGle7BrnNC99uyr/bDNYrkiWG1GPh6KsX6ks+FbENa+xK
awK7gzBQePN+rhL5BVNVBWCgEtnXpm+xVJnWVX2rkrLHiMubu2w/ul5yMyUkQNcU9rNH7CCz/mlU
+oJZj9VOYhcU9jhEXVXAKrAyvx6xl2gFgBxH0MPICoOahZrdoL+iwdo+5jnNngjDV4uNuZrtZ+zs
yMEJtZbfs/K9q6IdzPKAQIL6UlR1PwDeJZzmcar6RSojS5E/8IbrFOu8gt9TaUcDkOJLSX/v69zi
thluoRQ+R4h0sLsNCQHBW4Piy6gvrn1VLK40w1b69bWa2iA7lMVI3zoX9jzijWQvYyQHHWS/MY/z
C6T7Bb0/xNTu8tnWsXD1+tG+bNvS1C9RJ6/klZ6mDpAfMUIImn0LfD2k5/ucz9McJ3xnXcDwdWBd
4WriNRG6f9hQJLhdGvEm53KQGg7JYYV10bQf3Lkcowwzjj422qy5WcqZjvw8iWAhmab7Euci0Q+o
rxnwhEQ7LZGP4+8vzITXdFf7ybBHmcK7xBNDuzYtyn7RgkXLD/IXkM4JBda7MlVtEIMyINrFYdj8
mWZARCOr1TSYRfVGKzTb7ZQVdb/XUiezom5WArnx1JgXgDa1SPaj72XtUc8kdvfSV1V7oetV/iil
aWeIfVVACrzEQm+Tc3zCEiSQMHug1yLMsWDkhjN6RoIW2xKj7L0d9HAME7OzgDa14/ArD/TNts+c
rD6kuSj1i7krYDB0llPfe2u3/C5rD9aAJ6X11ZYL2MsxtbhBpiEPcCmcTXTxCxccadn0q4qramlw
o1Qe/l5yxUM5RkvOXu+wWs5+0L7xp2sn4Na7kL4+KKQAJzAFeUB6CA1TjEmMc3QDSUn58E/HfP2z
ooTzMJsayaKZOmkA3htEhLGscar5ByXG7mHVhbPPOuOmwZA4XDDM9PqB0kCls09zNIbTH1rr/aiw
Ua1T9GRhxscV2x3KAWGxrYVVMX6pc+9ulvUXX7FmwMRAP/iUdzjh2MWRJHBHH/K3ngvsOu2jo/SI
cgm2bO5tguHmKAMYUEYVV6xl32nG0J2Dg5e5D6Krngdud7sdrha0Xh4akd9Oi7py3PKH8ABO9M3N
arw045ciRZ/d+okhU1gZ3tHmNwxLvi9ltsMSZM/16u293C/i3O4NZtXFd8jqHY5YXgPPp8T6lmZc
X3VL/blN9E+IpaBvkSFvdp/UHkZYhGTzBR2DK+qh/CwqOLT18NYpB726SxNvjlGVwQd9+DKigKvD
CDbGqrlJppJjF8+twPM+23N5lHgw84YVGl39MwHHl0ErqBLKbPqm115/oS/eoVnWb27m7LohuElN
GG9+f2+Z1aOjNRdOrpawkOa936afMXs5OsWjnyKsgsPUSN6GwnCeXrHKILFPf4ouBfe7+QeBh6bt
92i0m9k3flNintaDtWbHYbZ80DDTQzUYh0lpBqaj3rHXrcdkEN+Nvo46aTpxqdpDPZn7hFZR2OAo
SNPlK1asd0ZGKS2jx6I3+oOZyzgIErxsfYcqtAYVqO83t2rzIMEDWzDCMmQxYk2lIsSSc9dpZcpj
3LmV81UZ07PWfbWgwqea+Clk+WtIpiqch5pdPl+notgFaGf4QfUpKecxKjXjKFLD+ubnfHh6qpGl
TfOlkcEYS5arCQJWhvHzZOq/GhbQrivXX7n1bQIXNjnLpyl1nkv2U4jGSby6+kU6Ot39BPxcUZ9y
4ZIl5rTT/eaXbRT0S9WtV6cHB31+FAgE3AzZv5ja0Gz6gXdl3l80DqtCpHqkr+MPNv6nBqPWY7PU
6JF7HHFdM9+PeFGEiSV/FmMBISzXRAEVusJMD+LI5nVV30yy1a97PfH2XMz+c8bSsY/65NxYHogP
bFb1BJaa3/bXhQLU5IHPcXBrkrhsh6Wl3boCAlziWjREcQlOCGYO2VD8qgWiM2vV/xZm9WXyjRev
R7ZnGL4r5cI7GdrW049TOpNyOtLeOuxNk1wX+HI+ubWlfTMBJ/6qzDJdIrSFljHUiUEwUIYHTicf
FZ3Pgd+aInTImwkkibKCWA7wyHH264IjMsJmg9nlsngRNGsDAR3k55DoGMrcigpTrl/FWhlJtBnD
17FKWjR2+kwVt54PUH634GD+XFrb3TLglppEOsE7zENz9rTIEs2k0DlsdLy0U5u+Q6sZsT0Y+ack
QDUgqtgW+Ni5lubyGVzuaWcJ6k+OEJBadL3pkNqxhhWtn0ot+Mz6m0OU0eSEPnpiWimLyOrAqPpG
c+yQ+fF2CkdBhu+aJd959OH4BdIfv5M41J87M5vvbXdSYl+kGfV7WYselw67wKjY1NoGnlXv+78y
lMa+SVslrF6r6T57iu0Vw1f38Z7Bwp4DTGpONLXW4oeKAg8szblDIgtbZaiXiyjGCOPlHnKQtyYN
YXLRdNFQlgkJT991eCtzvdxvtt8rNyEGmFow7NYin4wQLUUkaEZoVGBPpxFHDwNLN7iqs9H/bAcb
gltd+e59gNNXhWewC5Wq50KB+bw0+Hh7qjUWnBnbyQ4r4K9/lsS20Dkwe+WEaVcqGxxpgLuaNVmO
4CKZCHIndFAXTt1SqKvOW8EjL4ay7q0SjOFtxxFbQPUZB29Heym9CkSPL68FUqIKlTY6f0TdaV7U
dGMKOouqRuh4ZfbDCPBM3LmF7J80ibxSswyQL7puXGgjJmPHa6+DjoiBOYgbz6821S0htR537800
sREptqYTNI0uar2uYvEE7XC30ozsdvlsrI+lAJEbky8nT1431D8wdTNN9NBq4zsyUvizaqPefrKp
c98Ui2XAAVRrRWBG/u9Eebc16LJ6DMSecBPHVLzGggWz4BSvcnvowBigYqJfAxSR/gWVn6KPUjfI
74vJQLCpK5tnr2jVLdUAXn7RJLNMP1HbarbT5IeoMfuQLU1tQ2mvtJicpvaINIrE/MbxbQZRYqzc
7bgTE8ChU0TZsyn0pg67pE2PCDjkX9O5tqDNidzDfrVywXKj/TD+0O20udN7YbG1kUwN8Y6onqai
bATqL1uXFoQnkj9lwn7EWKD2v4oAeGi4LuD8o7Jup+OAuuUWI+nVVS5dDOGtEc262BFJ/llLB3iO
U7LQf83dUXxK3ClYkSVaXAsIUa9ue6vy03Dq6+kHmQb2Nr61SrlvVdHcGF6XdaFVadmPlv/w1UUc
tOIW9k3YbMiajFFbNT5RxAAb3WO25Z2RlPV3PNoCpDpGzcQ5PGluAC6M6CMpDYNljdD7p0bo/Dk3
qpXcwEO06lANtijJmBC1inr0aUdkecxs0/4iGdvLdTS8sLd1MFBag3QksljKGHbtihwIjpjg5+9o
R/Zt7E3r+JNyiC5jv7KCBzed6jt+rXopjYaMvgAE+5Chdk2+TT4J33Po5B+jq5P7rhHDi+xdI8XP
WyDWJKgdkAa1dgauimxU3YhJZhd9X2flHruetN31uMsW+OThTICoYU7lA5GwpY2n3NYgMJmrFDtU
mvNnA8/05yQwV04Nb+bflrboaUy51aceE4+J3V8SUmLwCYWwpmIAzb1a+yW0ZDVd572WFTu10JmN
lCRzj6AesV8UgcDRT0lrSCZa2KA02/Vfk6fnMIcdvX9uWruRlB7REYpcd8wu1yJB43LWJunHyH3z
ODjNwgotzMpFf8e5EkNFGaVXqPng+6Nd6eSpdGIoxpb6mAOnCozxZz4rrERr+uYl0lTEjoOuwTJE
/w5PqI6TtI10C+ktfrro7+upJgnwkbkjti3m8YmYVkM3F8E2PN5XZ+ZayRw0CZY6/ZLq7vDYDPiW
wBmoJntH4YI10QnJ1R1gjIt1jLZ4cp8B/ELE35iDI2uumEO3mlsc+aZiwWnMcTLj4DS+fmlIoE0x
/kXQLIWb+UM8rUF6l3lLA1ka9Ul6PbJYAijjDtnIEDSI/qy2Jq+AL1j2DjdDVnubKYi6ttBScPGd
99LVqNiGcBL07wvnmblXba+/jG6//jYX1f5I0sQejuvceTdywoMxtKY0+bxkeWAeyqWXDxqxRBeV
Q84SS/rNK0bYXtodSKO3QhfKc7+NcjRYDFmXL/E0UIQKccoYf5QcXACSS27F2J67II+HdBwQopSj
PFil6hGdGdYRuWB3XCEEY5tKnVVzUeNrklp8piBg65cyGLw+ll5i9AfMwde4GOz0kzQoiu18Hegu
FnvK0tBmr0uHdcX9FTcgW++cvmUxuBQus7AIctCYAuCgGY7aujZh1hvl10qOzi9D55LhfhoR9h2t
ljxHw1RzRjFqPdir23wTRVBZO29WYEpLbe0uxmopflKsd29Q9pe3zbBZThZExS61xn767k9Fd6PS
gFpTpft/2/q2Vv1HiAxXDIJdiG/TPqNsv/G0/u0ImmI1mkTkRRQMtYDPPs03pMdnuHzvFOIDkB0G
ZAbGoNfzehBDBbSFa/JTkk/kZbFjCnP81M+8CtDDN7VsKDcQlkyE4H36ECfVW5sTXwKiqCJX1tWv
TBjBFUK3GC+nnebYuEIXkwZ8Aix2iMW4/qsPUnu4rlofYqNFAQQFxTSdl12ltf6zawhImV7SD4TZ
lUcS7qOfpXFOLQZ5nLBJSpO+zH56mOegwJDXOFFT0XD8B2fpihcrKzWEIvJimW+KPCElIrq0Cefz
FldqL5EovniB0L14LFqEoAusxm8y6aHdh96Y92CMq8wiOsMu8mRLbepXfMrtKETyFJ9QUyccDVw9
hSIamH/WKSF5E5n9jHN2Tm19FMOfoV5xs2aQ8YI+zIzYYgGFK8LE1/0NSc0QIQrjM2IUHLfBs+pl
Q0PdlPBeg01kNJ7rMcGHyJ3yF2nW3Qv3rLwruAeXGMXS8jkbJQnA0oD9jgKCS3PfDPQTr1drIYA0
UxtehlFSuIrxpML4Hvem8mufFyAYmt7xBFEUh/vFRCajwUzK0A7IVyVxfvCDXzaeZPfpQvN01xr1
+kJvVAdXIdcaA9ZlIvY2vaFLoIABOE0Tzq1w8am1hgtss2fwo9MjrpJoB9iNoL7VKdfo0I80cNOc
aE0h2jFrSG6U2gCuGm6ZcWuXNZ3ZpV5nbHw5B1AoHbP6AZu0gQiTcPiatxN/8lYRccqlUtpuwKj0
jzZWHTJwM8hgmc4ZTqWgqMNi8tOrXJVDWLQ9pbs+sUnuJdqMWOrVXvnDGLw1yqWjvnzcxTjRdt7a
LFgHwpFGQJq+Ad3O19utKSbhY6FDN3yWwKUxiU2efaAjyc5U9QqZr7CMMeLXzMOdsY454FWHJi9W
yxqAIa+YNa6BVnW35krBLOzhQX3C09b9ogYxaFz/1TqGlCDTp1Xp7hR9/Ph/23KvezCAoGgTuej3
0k07VVvNZJPnzL6MKm8m60j9iemXXtE/2HQzXrxpUJ9QAx3uWy+fb8lB58d2dq3p0LdBSwsEwAry
DTC6UwrF+nQxKL9tDwqjjz+dWvubBGaGuy/KVU/3vVDVt6RXiBVlpZkvYYAmcRG5ZpF8tUWuRLy0
SXsLPBxZOtV3yU2eGfKZakWah4SZ5UD/ap5v1qK3/SifMSyK6IiUL2KgU3J0Zn2uoqTu1I+qtdaf
ZTPnVMvYR/Q1VFA/4n5ax1xCBIpnZvHNUQhAgTjTA6sAmeyUhEfqUmvGAubLRg3091CXwY+sNeSZ
b/UGkcRSA/EIbx2VebT0vO1E/gdQEvRB3w9BgbzKKNZ5byxsoFn44x+nLZry6HUzihmz50/doUfm
3A19KonjzjYSVO2KCWjIx6/9hhu5PRDv64NNAlTA9339QKZmZT0F/zbqRdreLCDvyAYG+7me6UeY
GQJLrQisT1Zt+qwvvNa0svpi4sgYLdRILjvEpOMF58mjbSfnCENvW63bs/FYkEThppw2F+e68euK
oki0OLkBX7nP9k6T3Ne+mM+hEE4BWts0bA1McLzAYoBWvp4GYG/C7BEvIIScEP9bht77EzQ22WvV
YMttqSZ2tiS/Ea7cuyykSI5F+oKMJeKPA+39UHlSv8YCZNmNc1Ff+lKn6yEoPTe9mTye+Wrbxfxq
y/O4cMRBS+C2zKW1zdw/y2gGdVRyUTSRZmeoWolOhghKDLCmBvM45lm/5zJFuIWg89Ll4fEczMfL
XE+egwrb94IU9p5GRUp5y9Jv/CE1rXDdGlxN64OtmaEJfPzEW8Ty5oHhnPLUYBrha7x+4HYqjUlO
kI7btfH2TZ6mURo0fFnT/dmMqO58PNx7+wzYPZiKDQOOTN3J9xx1jeKeMTeR6yTqVhCq7xrbxkWo
cvojyDtk1MZVv588aDSUzpvY8lR/4OCs/iP+nYVFf5yDGcthYBWna1g3lmr26F1FjjHK35oYErjW
U713qbkfq7l2z0DWtok8mWgQ4gD9KP7y9n/JQ/+ujER3sn6hmhKMff3JtYf6a+Uq73qyC3EmSn1v
KPDVbFDkR/ioJ0gIX8uoM040qmhrNTaiumjSFAlhYVjnwTkR0rchMeUtpN3xKYURy0d9vYBQzk71
tGOD6h79oXwOYBo7xXomJH7nlTgL4cqxvRBJ+Ato+2f2tDbPqQVmbWR4KNKa86zd5rVRXyfG6J7B
TrzdEejMUlACRYK2A9SZ1y/UqaQ3Fn+tonYq1EXWF+tRwyrm2Fl0+QurFWdwK++Nt51sKCGgMPFm
PJE0STtSUkHNfnEO05ii9gTGYIeqp/8pXyGBn7la3p5RDrguohKuFfAypzB/JY3JMwZu1BLKAkm1
mTwI0+9uvN7wDsVQUKceUxT6DH+lEVEX5Rnc6zsvDLYEIiBHwGa5erI826RubXKCKqowZbq1JpHG
tdn1l6mFvFdqEeieOXO2M+X11sMsiUaASVzNK3snA05po2e+zaGGiNb9euF8LffVAUXnP+XlJGlm
npnfd8JWxuPdIL/7MDxP0baNQM7OHOs2ir8d73/fH4+HcBddTGH8eQrPbPW/Geebd/u/Y53KaMAf
zRN9G+tq/2XPQIfD4c/D1eczw7zd5K/e6NQ4g/ZVpfeKUebhecaXg0LcmUl7J+XdhkCDBQQXOOzT
YLmZ9HQgV0HUazc8ztddtNypC+eq3M8oRjbREM8HcBhHWuBpvN5p++Dl41Xy9oTZgKMoqwJNhyx6
qnBMyaJHdQPpLpsCHS4Cyj8GZt7ue7n6/3k2GQp3UIsFAuTu1J6lTUZL6zu8DZbOTJ8Hbkmuv+C/
Ivo5ljHrtDHgwWqHg+zkYDbRK7d8jJBInvLyS5fWzv1iCzp9BeqdH8/dW7DkRnNBoZtRzE3tals/
/xzPqzvN9gK9OiJvGC9ncCRRryjzd4AzSloyevqtrLQpFlAe9qI2szHOzdY9YzTw3ifESgyWMYZ2
m939yVO0GqcsH5JCtCF3tOGmoy3qp6DP9DOX+dv9wF0OhQ25CTgvXEqvR4IUJRoXA4xIaPl0BIeL
BO68WucOrrfBL2RickgGY2sAbHw9DBAY31Te5k+hwfKJBmU2nzvSOzPWxq76ac1Yr5vj0j81EgYp
sM1Kf8H0xX+oMEF8yFLbvKYXsoIbdbwBHE+5wTYcek7I8yXIkadNJ89lUu9MDWVIkgKfpJ3ixMkz
D4LWEiidrUQ2UHPdOJRe055zet6O7NfHHrJBTA5NxQ3xefqpRz0YjIWWC01sVV0nbu19ziyFZrDh
iscefXH40HIe/vsCM1xYuJy3prdRV15/D2O1AwEUjM/uYXJZidSMfR+yRgvV+0zA896WMuE2QKng
oOA2OVnMuQGUjEZfEQkE5pEMnAsxR6ndCSoWlTsEROhtZu4SK62gTzUrWGRflOoqaBf9nKHUOxvL
tHCjpQqDGwKX9+v31vJiQF0OzDPxo4h9kyorUM7l4Jv9OU72O8vHhI3DZ+Uc5s/J8ulmMw+qPIP6
68zDDvyguXMn9FA+PrDeuW34jhvHAm8H3uu0kJsGqgIyCmasWro+HjS3+L5QE+vDCuDSkWJ/vpNr
2e5mLZmRZsj7WMETgpDRNhFNSO9K+MN8IwGpRy1ALXyEhlS/RtYF/GUftLGsenlJG6CNO63p4krR
jPn4Fd75JqSY3CDUDYk0TlVILFCrs5EZ6A4Pnreve9CLoKwwsaHG9PFI7y1FCwsG0Dv4QRrsttef
H9KucqjncrpbK4H+qgB5QVpuP2nki5+FstOjuWb956Jf3SPAfTqWWh3cfvwUf30nT7Y8+HdsirfT
HcHDkw3RujPoHZ/68iwLdwgXMLo3TrPY1KmSoY01P/vTz5kFxq3QD5o55Z85iOxfsz9j2sMS4K8u
iIemggzclPaxX2GDGsBY0O1WOLgg0FvPCioRTWqBR85O6RtWsOrE07wY9ZlJfecAszZWATpvsHAQ
mXo9p4nRkZkaCxupsTApdrdiu2+r0KKIsjP0KXhEvCc7M4fvrBkYsf/D3Jksx41t5/pVTtQcZfSN
w3UGaDKZ7CVRVEkTBCVS6PtmA3j6+4GuY1ciGUzrhgf2wHEqqiQggY291/rX38jICu21JDA3rU1e
9XCYBcc0HlJQQAYlve6GBlKeHctninzkN/yCzfsyARWAPV/Z+FtEjSF2FhdxKuELC1fHNZQR59Y4
Bq8e0xzqmjxi8eJ2aBIxAiqy7CHJFieQI635UMadA9VA82dnkK7boUz4UBNSCPxSWdKHxUSIwtgs
hyE61FU2BE0q8g6PXYwWvFWKYlxGuJs9qVmlPNUYxXyvALOKQOpn9XaEMi8xETBMxMchs0vEX12B
L5VS4QCsqyJ6apKlTNCN2/gXW5oq3fexIlJPGZz8FoWr+aeUldZVldXYQiyhPN1mzQJ0ONqNcgvf
POp9fVSl2LP6pn4ZzIGEnalQKxjbs4VvUKhLde7WQ2o+DL2hfCE9q/5TA21tPJSy9fxRsmzM2MnR
UwffKhrpshc1w012svTSceL5Ndyz+JjLkam7aPi1EDaQaEcX7EQy7qoME6wg0nsVI1kjgrICFH3J
nI9pbhPNzQ0pd0njw+mpQ3+e7Y6vyRbCwQpA5q7XntMG29UkbNfDAp6gU8DC8lD2QwM0nRLgz1Aj
XH9laORYTUPkvLMjw4jcbu7IoHE6Md8O5pxpOzLM5K/MpYRwnTxKH9uwiGaf6Xb7ZFYFhk8tR1wa
WLkUJ66Zl/ylTjktqk+R117DvbIlP19aOXbJW+mJ3JJ6UiikXGdwweKqIVLrNWbE9tQv/R7/BDiK
kOWXylfQzFwKpwhnv67t8TN2Q/C2JECTxifNqz7kRmgV18U0VpdhwYDZzQBlnhkBLQtpTXKS+1lv
xjfjkJhYq6Mlu8kbZ1b3HSwv2HSTDL8adqv9EjNC49Xy066tGoeZQM8Hh6U6ZZ0BBxI704DZlIz7
sZAqOBF6PenBTIL2M0jRlF226tyqRJ7B5zGGepZ8aOmkCdmSWL7WU0SiXS+PIvETsEVYCGSSmHid
J6At6rTG/NG8A4AKw4nu5H4m8zvWkaagY2xnWDsq49Cgks38BxsK2EJTZbjLLGJ91JWpjP1eSqK+
CAjYmerdgvoRk+e6a5qLEJGZDam761KPcXWz7ApT6LiRltVoXixMGZjGdQpR4yNh4BMTB60AoY0r
7WoZJb33Gzmbv7WtEo6Xhlr3gydlZm4RR7Ti9wQA1rW7aAjEsTgvdWaIbQ541MRRtuzncWqJs4H7
Ud/aA3T6vQNFO73IilDAk6klC8vkNrHKw1KPMIUjvl4SaVtbfIqsKtIvOKR0hrNtIq4JPjG/jJxX
T7FEjEyQcUbC6CqQiftwS8lnkiJz0O4c0swT5L9qhBgjiZ6TXi4fREWYrm91ilFd651gn2zlgcWS
mkzxAnvUB/jgbRh+1+e5f+ysTCU8WwjrpaE+Y3ozdpkISmiu10JJKvnraIPfu4oMPow4IXS+wokM
oQaN6b0BU+ezRFH/MS4EEIWM4+tKTC2RGdn5AmPD6JXLdChaLchkM3qey3T4DMGienz/qD0xMADI
A25Hygu3SsaNZ1PvQZLSjaETuTeObSp/RMFU1F43KMqaAGqEussjjO8FU/KvUqyZl9KI0nnv6FET
1OhNqP2jJTlzdr2huQLBQfiINSoAOyjg8YlZxfbQksBHRKPZ6Z9nhiNwRAzZuDKrkgSDrtD1H2LI
a7JKYXPJCLGU3HHVRMBCGWSteDJief5TJ7Nv9uY5Lp/ef2hvFK6o5pnXM7mnM9ziF4ZO4iGJPImH
SsL2cmrz20KSs+f3r3J6giPNW18O0XyU49u+J5kjOIQTV5Es3Nub6wh7xSbdvX+RN0D646tsHzVT
VJEoXKVwv390D1+94MOHM5c490M2pUhbWwMpcVyCE5aYjxfYd8HL6Jbup2yH7ZJ7Lkr61br2uBw5
/k0bENC0iYFcei6IL2Kw+D328fmNdsCJxtf8ctfcOLfKXvqYXZDNscNBcefsq10eKEG1MwLkUW55
M1/YQevLZxb26cLBS0IHrVl9f/nqNpWg0ms92DwVTo16MbCakV1Yc4Yz9dgbzxu6FLI6lqgDRLN5
pWkHSTHGXQkoIW8PRm/IOzOdivuurir//Xd7ii9bqgLpkSYbfEvZwq2ZUdJ44YoDcbmC2BW1cD3q
0ay+i3AxL4txQsyD10T30EhthEl+GklniuvXccDmZTN0d3SGnDIskq1glnn7bCkj/HwlM9LyugL9
hdjSrWq0coZyDRU3MSCC26GFCdrc9c/GFNp5YPb0Ne4wVbjvowRs78exW1YeOaGKlIx9jXRcWZZ9
rmYkfWENigrOahoiOiSHUC3TDm2SXmpy9vxmaOruzJM9sfNiY2ZsRf4a/pMGXdAG0yuXJRrkbio9
FYd1G4gj027KsBuf27kV95TVJKWNhUrYg67N9Y+yY8Fjklvrn6R4Mnu4YtoUaGQySgdDyYaPsQkG
79oN1rZeidhCD95fCm+0jniyAqmCvDPCtp118f8NGARrbIbJYbiRr7NXtXeWT7ZW4HpmldmnbhyI
7QFE+rFkS/ItBlPYzdmoFuf2s/UT2iwHmlfGOiqtD6bGm8U/1BjyRBjKgKUIRyIFDdzLyxEcxogC
qL68zMnnb1NfZaRR1MskggLI6qlbyuz7mQeyHp3bW4E5Zui0YYz3tw6/Y44hbQaXyzPaPr1Br1e5
uHqaV5GqT5cpBowHxW7kICMa/L5P4+kzKwKZj5JJd1YZhr7AeCBgdDVf0EoRkqKE5h5yjH7TM+Y7
s9zWPXh7r5y3AFDrrgEAefzyZPzBZpBq7nVIot1AdKg/tOSbQmqJPGJ2uzMPZ10Mm+sxMmcgpXCM
MkDfXG8c0E4W4ZR7JhjQLdzf+qLp5+nXkTWoiPjPgqdi4GttG9OliQonjZLcS5IcdCecOsg2SmRI
UGAnaYkgTXYmuchmjygtl8eSsEvGj1+jRTbP7P2nT5jsVtpSrMkZC2NFePyEFyufZkaCKaQFB/9/
pbJJuennR2MxtEv4nsnnM8tvfYTHj5gWGNzhlZsAq2JzCiLPqDTCMMiyHR3pJe9wdmCvVj40Kc01
0LJ+Q+5cg9BAH8meMtJDaFuCXE1Epq40S8X9ouTzBcZHYCpLaJ3BV9WV0LW9PZOOf50iMJ3cTq6d
oYTKpgHLlWTEhzta71WZkknyz9QWWIYUrWP+MLW6VGls+/beQJzxk6SYFvWaOcBStLRKv4FhJXDn
DTWcSxY4sWz91So0Y1bSPEV5GxE0MVvfW2HKUzAgaz43Dzk9ASF0s2/xVsFb2KePX+ucto4axYCY
XVZBdC0VBc9eNOhsvlbeM3PUFKuMCSqPSnj0raSSkt1W5zJK33jXuDmhxKWCZzK/xTg7Ve7SaVZB
/xnKX/TItlBz9foVg4pzhKA3DiYyB1eKG7SD9cBVj3+xqiUzGhYcG7slNXfyZPeX5WLmn3IxRSh1
s9y8pVSI9hwFg0s+aneXa0Z01SlmfWGV7XiAX1DeZk7vuFnSVAdJIidYoes6Z9J6uv/aK0V4jUmE
o8Ok4vhG+xjqaY8jJna4Qv6qTV2PIFHur6oUgy2rk2LUuWN9cHCY+VW3ex0fOgoSdlIShdnjNqti
kEOtXTQSTmurHedAUiMpC4xiVIJBRet3EaZLD6PSapzvYzqKz448dnIwwsS20cKV3XVJ6hwBWF1h
kRg4ztBpSVdVtDO7/ukujCskrZbGsIyCdLsLW924LDFbo6dldn4NcBH5ptLOZ+Drt94DwCebnmHg
vro9B52GrnwY0TTZUTV+ykgQxg1SIQOWOuW+75qJ/jfsiISjmDzj0qOcIpOcZUxGMTkhgYIj53gN
mJDlc0nYmRc6eLcZuAFddWY6ej0arp8QkXDTd6rVaptVfZc7UGfcNNSaz8gfzH1SdOGHJlvac4jw
W7dlkLpBVUfKLlyXzTcUqU7LBJO0vKa2ERoKWdjYcZYh8EPmaHD+1PS73hoohgqV7bctlYchk7OJ
NWRbh7AparR8UXeOWP/GNmIofDAMSTg1+HaOnxZmZGqdxYh8lnRYPhVgLgHQoEHKMUXy+8fTG5ei
B8LgciU+YhO9OZ3MWdFC1CadVzkYWbTYPpADn2Q3lTDPjU9e7UaPjxrkAvYrkPA68t887TgcurCJ
9d6b6lyf79AYFoHDvJW4SSWqbxGTk+KWxTWqL6nqGem0Zoj+tHO0L1nagslURPk8NFCPFTeRh/he
s6vIRnXHv/QxrpsPoRkXI/S/dP6y4JQAdkJ1YyDqKWTr1h57zdz1TJ6+QX9TvuDS0n3JUXc+KpLy
Q3Vq+bFXRvlba3aXjEDz3TI22RgszphggFIusrf0jd67ITG+0b5KrU7ehUmvfeicTiblrpKhh/cN
HwDIaeosfqoUWDRIOSxaT6pHi0GVVMTEnNVO+KII1JX7LHcmhQhCgD13nblqblUWBMxVMhETAPhl
tnhjrvYgvNDlHpOwVYl8I3vqexjCrXYVVcwTHLNx+WLMEy4KSoHAiz+eSBzBvdnAbBLa9DNX2VD2
OsSfGV2qmT9okWme60JPByx8RBzC2N/AqcLY6HjZopZH3KWDgPI8wwPgle7rrSN2dWaoF5ifRAgi
p+7MrvYGHceBZcRMEeNPXcYI7PiqmZiGpWupoJwZLZ4Bpf/aQGV/v6SyCRg7WabfIQN1jVkaLwTz
LJ9B77DPtUL90MrOskMIoB8iFF60cHLjXJPMbpwpOt/YaF7J9BbhCxZpR1sXS80ICwmv686zkPIH
luxkPvhjGpRYBX9LImu8hURvIx5h0IB3vHZXUfpd56M57ZdCjb1MqRgHvP/pv/ppbb5HDG5JPsI/
DWLF9n1ltZDVJF5FHUZaKT4A2lj6Nh/gyyBqhFBNoxt9EE+yRvh2IR5mu0pU4kRLhQEggoenrKnw
20Hsn0DOzhNMV5y6Sh/iJJwXdyD3h7IW7eGNpowp/uc1ydm+YuDOgXyarpPhpiYMX2+GxLlA6m+Z
HoLWOfHsxNGek0UgEF2yLL1rZzP80fXlMOwix5zvcKVpLjmaiQJUQ0166XuI2WdqhzcWM7M0aI90
K9h/bSewyFMinGKaztMXafDxLe+fQWAVvy2i0E0ZrTHDis8RE092YwsEGNbJOqPkf245l2FHwHyD
g4nX5lJxCK20u0TfR/lSW+dK1dP6kQswJ1yHk7R/7P3H3w2nK1MUdhiP1IbMCsJJap6ZUygPSRin
3ySd9DjXiIgwwatNfEL9REASQKtxE6uL8tyqyk+zJe2hmLXlwWis+SU2u/4D84Dly/vr9BSGBtul
OgLSWEt7OIzHd0rJ31td3dQeMeu2tV+iviGzV8zC2OlKMyc3SoqLml8rNWm2FHyhwCphEgw17SEG
5MPTcfEqAP3ZHdJkqO6KsdbO9VEn68WitaO3JWEQ9giH6fFNlqxB3p6GWHrWs6cJcOrnbBSorZxC
Db9YxjJanjWZ84+oTtPHcZGxSkICTqED7BsrXl6VZUoaSN4gcFJEER3ksYYrLQacEw8YUlK6O2tD
pjv9eAelHaMjCjULEYleIwTDoCYbCQbOiSNS9TUs15ageO4djTCDM/XqKVqN1TKaDTTtNq8Drszx
j9WtvrREBs+oGwv9MKYKsxat0Xd2bI0gLLntI2oZg0HBNCwemB04aHCDlrig/687gRDGB7qCzVvi
Z88hquUlZ048FF9t5p+uanT7WJUuoyRS9uo47eDxHKy5FH6zFIzS8nM7xevmfbSPrk+D2pYsOVjF
zN+Pn0bIdlV11noPaiduBeTs1RxZNb+akW6HbhcVigdjhCLCkhkyRTjMCFkh3wuiw/3KKPG7uFwO
ogzJAoli+cbRmT2GYGXXrTCGXVKGDZ4807TPG42orhA0jyGajAdABoBa6e0Odk8UFATVeCCrzc4u
MVOo5B7P8spWr+y27R/f/yhPdyp+KEAvyoKVevY6z/obypimiKw6x6Cw6ZzwAdfXMeirwdrls9x8
/PVL0d6y0HDWBqJav7y/XQojnKztE2QYgy4YMufmtKt7ROSoEquL9y+lnaAhFh0YeMsKW/LLXo/M
v12rt6Q5apqUc6tcsK5txOxHcVjuJ3h+Pppmy68qp2TehVuTOwLj+Ki/J6Ll+DCFsvqNSdPqhUcN
CwczNTy5zofDUuUI0EXVfFE19JuJzfu0I0W/L+JCugPwVu4jxm9enib1hd6M0Y7rDTlGDqV80MyZ
dG0SsK6buarPzChO4R8GB+v5tlZPUMO3zbky47oJPFh4mTWbL3Jc5qWPe5N0n4VwSHZwMUdpn0/d
gF4Z3Cy5oEXG+xMNcrnK7olPce2qSQ44DBLyQwuoXEz9EMUEVRtG7U9Cly9qxUY/2ggrLvAlz41H
ta+1H++/udPtl6NMUYAw16+Qbv94kWgO+368ZNgDpWNyqwzhhAmuJQ7OombwUh0QkiU5t/u8fVEc
EtANQ5Ta1gjkcuCJRzogHFzR39PNlX4XRoPf4z39tGTT8qD39tlw07VNOt5uYCnq67CYmhdd9KaN
SiosFEHQSqgQWXVBFIJyUbdU9ohtqYLCTK+8hf9HnyFhaTivrjhCjjHJGJQWWWpK8v37z/4Evngd
PnE+s5IA4LbtqqbjYylyFdA64VoNU/49iRTymW/zdEQONRPmFiM1EobWqdrxKybjIssYZUFNn1v7
Gs/66POsNrmHmio+oNE3/DAr9NsKp7P7WYeiia3LdG22Y7fD+2n++v6PfmMD5D6Y6yGSZMi3td4f
lkQInNUKT0mG9KuZFrhhR2b4TY4cKpX3r3U601lZqX+72KZWm1H2s8z4SiMnnII4MS/R5uyAVAWu
KaRvS3PylTeM15KNoUOR789c/40lR/XFDWhQzh2iU44fvZZnkFHxgvGaOS0+pUZDGYIpDIxzzhni
icSXmWnnHcEuQ5BgjrUTKurWWCrUh04Y85la6431xpYF5Z3OZV1xGzBJasdGKbW4pCuC2xKZknFB
LuvZ9fbWZVC/OpSetJf4Ahz/aEtfYjUm7d1L6SGJvbO7j+qstn/GAkokH5NNzFlVFOUeOaVGBrzN
HU1C7mK307Kc/1bnjMhKOUpBZ4u8Cd5/KW/c3utxiABgnaxseQnxwJ5UWryTyAC06/FFvTKzxji8
f5U3ljlYNo7MOI2r/I/Nvoo2aLb0hICe2caNiXwm8lHzFBK4ydn3/qXe+kEUlHQ++mrOv21H7cph
1uqwjRBG4FzpONlFWM6Uy6f3L6Os5dhm//zPOTnoMHXjluZtREldOjqOQBNhIZ9CMuFSXLVS2wSw
oTicYwHrqZi6edzF1RIjzR5jYbkk3VqEOsbjJ82ZknKPAdcQB9JQN4m7RPaMT1lFYqQr+qWwYF3W
oLjv3/lbDwjGH3wfSMjaidKVeApc4PjbvWqBK2t3unOFz825rMg33jhwKBgxagIkY1vmeRVXqk1+
eeWlSlTiKCd3gSbpRQNNd1HOfMmnkutVOQKRFT0oAkDix46/sdbAPihmhg57R9AvrE1N0SrlXVlg
i5pXCk6Di7b4dllZN6pGNHBWlRLJ6rpzx1BR8gd5pD5unf7DBPvrDATw1t2hSWR7x1KAdMRtkavU
EBdQt5V4i7bEizJ+k1/UJTK/r6ns9s0cypZ5SHFBuK1TTa+CPi/Hj8TXM+K0+FRC7KDkonNta8KH
RVNZc24LCfkc9+KNdWGr1IdrrAfK/W3/UUUJICLUCQ8koz0MKlreRTt3yJ9CWMyZSPWx2Q+x4SbA
6vhV6RVC1nIaWq+UWxz/xwmj3XoZfJWUW5i1SeJbGIPdplUX31Z47+Ja7SzxV6x3v5B1p/lwrOpz
JcEb5TpZySrK8nXt0H4f3xO2qy2UVh0XpsoSH2q9R3cvN9lPjKGXnS7m4QJSTCClxUtPwx3ok1Pv
BVDama34lTp+vKUw29KpTAhspDHeHhUYjZYNfriNZ9q1DugsGXstYcaLqVEZmI2SXfd47H/X61x2
RzuNH9NxniHGi+fMVj+oAssfpNtrwjLhtlVvqhdxP47+RN8W9PqkkqGdndtNTotXRtKKCr9fhd2m
nwRiSplj1CWvUpJgxPZdZd/g0upc5dpERhK6vL2UC/vMIOh0qcIG4et4fVCATptCQohotVUeGlAS
ub+ZK0O/hZGku+9vlKeYMIGGaIk5SRAtqFTnx+uiJ+fPzsYOLkHo5N/rXlM/VnC9/rRrod9iGoll
BjZyzpNpxvjURgyGFK80cM/CeCbMH824j793WATcNnhTQdrtJvwXiUqyvrx/o+vP3awbmhVaL+iF
jP2276DKh07q5bqhklHCixwN2U6KC+2zKDvtGxz2c9k7b4B+JHagQIYtRqYSc9HjB4OxbZ5QQtNL
10VOgsAI3ZpjhXjBXNGXP1EXRQVnu1p8r/V0vlekaPoyY6LXe8lgKnmAh6QWgGVrxkVF7ZMGLQfd
ZRum2QvJvZQJ7z+f07NoPeYgldGbylQFm5I/R2IHeQUYX5Fk8iiXKL6NekCOwcaS6f1LvbEyTTLr
QHrRQMG82TyZ0aCMh6fKVoJxUZDNaUWaiDhnrbLe8OaFs3miHmIQygsw17v4G76gduY8IT9pYJ/o
OYzSRf2Y8+V9XzQ1upQcecZGGBtt6qs0l/6seYVntqo3nihUNkq5tcYyuYnjG8ARLMcvUcbpQWmb
IOpGxy/1MnMdfYzOlI6nlEALC1gutNa/eCKYm8PdLlNYPfp6rTArba+Gh/1StqgM16DuvnezSaN3
xjZ7cXaTFRoisNiGlos6N/HllyR8NF2KT7LSzcaRMMhlnOaZhR1HHqZ6rXqISDjErzsamsCJ1Cb0
SSIOv9UmHtzuCKHeIWeBbuHMonxj42RazAgd8jFK4q2OqG4c2BNFSObsZMSPpE0OVxqHw7VBJuFH
WCVExC5p+uGXlyeZQVBVKV0Zrm291uwIbA/XodqDqhEGNXikq6VC/vV67NWHYaXLoTwjl+R4eUzK
ILJOcVCdJ7OKcGE2P5jTgogfhcoCUh3VB7w5jYOj181lLRsNizZNAvzkdXhLeIzU1FLunHThXhEq
IPT7T+GNjZ2kQubiCksLxGX7/UhEasxEF7SeGtvySHY5/DyEuXBIoGCmDcvYah7TWED1j8kpl4nL
0KzdoAzN4ipLhwElknqslMsut77FcpHdJWE34EE55I/v3+rp1q5DdWNmxdBCY3a36R7tXGegVctI
jwh0+GbmMYoJbFf82cTB1u1zM96/f8E3CjTWGqcdOBiEIMvanK0ZOp+xl4g3LapGC3ApMnE4h2NB
F6R9rHGbS5Agt3agpHpzaeST2LUdcYzjpEUfobiaV0yoz7Lf1m3zeMND5sXXAl5DHDUt0vGCKqRS
wcNYxfkLn6oa5aRt/cjqOP0a8tW/OKKY852jQ3QMshr9STBWw/AJ4Kqodn1biQ9h1uA3VGB9+UVq
e+0Z3nan+3a3KLI3LbCIFcYQP848ydOyktEb2yNFNbAL7/H4pkUDSU9uZQknvJHckrHLmTfNxnRQ
GVsGujbr6BljLKtaU9w2jtUb/ijX2jOuyubu/Xs53a8NzYQMAiANNw9w8/hWalx9KbzxsySR+cmS
HOXKGbQfKIb6X3VIsLgQnFMOWchkUFqPLyTF6KtZXVyoFaGnKFnKrJXpxfs/5/SU5SigUSFEGqUV
4/Djq3RqmMZNTweUdcS8m2NpB1OFhfT7Vzl9aGyULDkEh+v+vBVdqmOFQYepZF4SV623MhF3mGlG
l51qPL9/pdPfw9jcZIzFo1nnE5un1tAsr/71pMRmZXkFWgiwL7qzFk5v/CBKE2b0lA2U7PambOid
YdGUJkSIKzLnJqkn8RIBR/tth1WNYGl+ifI+dRHjElw8LKOXK8PoY+BKoV22DD+xTbzKowRz+Wyw
zpzzpzdH96DAr6aboD3cBoSxVSthmOeoTvXmOcxyFf+0TvuY2ln/7f2n/cbcccU/OHYZ9xl8oZvl
o2HryA6SSS7RXD2f36Jkbqqo3SWszzQQ6eS4MrWp6UEzVX3YQN3D0LXRIxWs+suGFNgtrFot8uep
qUHkj5dyWoIZCMZFHHnQH3R5mQ6mGmUXZ37y2qocb6BklfNrV/TVQOe0+cmRNMzsgQSRlWqbfXYo
BNzEZkiDezNMFl1OgSXw3c/6cXjW6Ch9HHLG7+/fxOkbhhFNM8X/IUfHH+/4p6JfRunIEYnRa7r4
Sz2UBxCNAaP/5txTfeMUWx18CCumBCdqditlIc2PPbfoc8+OKzKFjCpf8bUk75UrQlZK/H5jw/iZ
V4uVuKBY+s08UxN4IQlZg6uTUavCfhqZhiydnVre+w/irbsjt5SyDxM+ev2tBcCSCxzStLyAlGXj
Mjli47ZXEf0+9IjwH3CGby9TeZQTL9KQ4MCJifZYfX+0SxvtyGynI+kvC/mj79/W6S4EJshHQRww
tQauYMfvh/SKPJb6rPC6achhuOnFwcTR+1ePopWPiBIG9JEOEtLV8VWUKe1lOtbSYywlfa/zpLpi
oL4w9DfkM8jbyQ/iUtD0bRkdEdfbLgKMTfW6hGjkOYJ8Q3rOaE/P/suAM26/Bpolznpkl/zD8Q8q
QwnTTYEfPMqE+gKGE/bfrW3577+ck5YPHB6ECpyKLxiu6eYDTnJrmUKsE73cLqfPTZZonzXMZh8t
rZMPcKBNNzLl9mLC4R1jvKX69bcGVrxmZPINy9zE8Y9MwtGpSpM+C97KirA65b62B1JmKtKg3v+l
J40R78te6cUrIWD9hI8vBdOsiKUOpxJVrfD4KtxSVci5uowNB2/2X08EXD1hVtL/K4UNy6Xjy3XY
0Dj1SK9cICBHO+KUvklE7aExhc3sczF9NUvHPbZ8mqfZ5P0ge6NrsmFFKIyFXQ7PJMDye/z4/mMA
+OfKR3v2650xXIBLwHhqe0zZgtPHbkg8IVmHTAwxYPDsyU0rw5ApVeF4RjaRjzEVWnTHDZDTN8M+
f8pbkDrG6Zr+nERQFvexEYmnpdfmK2bbw77BX0X1CvxyIPQXJWdfVBszdgRM5xcXndWCxlvNC5jK
kTJ8hJlh9khaGtn4RFzGoLsVrgeFB0pLtliszO1DHOLY7OmRwAYj7AXeylYr5uKSShQWaclO7CEQ
B5iUI4nU6F4QihOUvZ4lfsyzvu0kJ0xxJxm7qwHPK+z9y9h+KeJ5vDDrKZeIckoXjP6hvaLfHs32
lpGWneKgLUoBEXXQYg+egfSUWom4cmJIgGjzE42FGkXkew/Ckr5VOHJ/iaxQJfavnf8crE57jtJK
+lbLiVG6yO/jyh3UzHI4EAbpljhfiQx4XdR4VFMqNdfj6lbk12OPdTHkLUygM3nBhgkqTiodFjlO
9pOOgdK+iMx4IcSlxpDPrmr8B4jJk32pU51vBVkK/EDUa3/WJPTqrjzIRHVJM7Kyuz7W2a3QnPQQ
BouJ0Kchn00zGIyGJK08XfAnxYeT1zQBA6Y7RtP117GoChVD927Baq1PpweIxaruW/gcfCZjoij9
wekJY4Ec3FpuBVe+8VETMQAxlBnzqc6x5NoVcz08LiQ4PuD0zrQqrZu+3OWskgiyYj1VgUNMZHW5
1KsEr17KgunEwAlH/gJQvz/iKDu6rDLT8Ak8ZcpHRhIZXlNZYw5IF61Ovrnq5/zMWvLndOkmvm5w
UdWNJnJ7NAVGjBs5BhlKMLyGx8EpFhk365FyEwg6gw49ieoZ9HOYPjny0DxmGInBO4SlxQqhG71m
XCArXq90kL4TKqkYwpY23pd5S/ZrVkwYJ9C/RhZsw5jMGqL48LXge4rdKBTWZzxH0srTYse+rZd2
vNZ4moo3WMBrZJfoYgoWVJcE9zZoYL0qXwMYWIjWygfM7GCuKmNyh65hL35/Kzg9xzgxqZnY/Vd6
zbZ4C5cpbdMMfNeJyASQ5Z6zxiHR4v2rnKIiKI3oQqBH2VhM0ogc74SwjaxErdbAGJFggTvFGSog
1STbAOpqGOv5BeCA80GZNBykSwM9jCr1MV7FtXFvKXn6eQJCqZlV286DljsmIEkrztzk6TGIomH1
nwVWMsA+1eN71JmvLkNOQ6I0CJa8ZHUwdmB1XjdJojMoMebPIq9xkSFW0i0A5A/vP6TTVwE/j1Ye
uQf6TXCZ4+vD7FogWegYGMu1fVeV+fSp62TnzK88LRDZ+m0OXLoUc60tNqc9YI9ayHFaeJLIg1Qs
u1B3yIqWH4zI2Fml8Qi36jq1F1ywSK6difDEH0a+a4vxDJR3UrPj50V0MVo0Rrg09ZvTUVFruxcq
Yq5Qm8PvDhEbflkt3VVjhnPwq48WyzxQORtLLM5/ZzNtEXojckrxNQeitva1loc/68765SAIxptr
l0kbgkAWOsLxC9Sd2bA64mSII+2zndAj/SFJuugMDPLGY6McBANhQgUNcEsOwNee1IsapKoNx4zk
k3bZERe3OvtbZ5rZ0wWJDGB1lYBCiRft1iyy1eA2WOSVe4ZNqZIl1rwLa4jK77+bU9YUb4QJNkSW
tVYCGTx+bIPRxV2aEG+P03pL9lQJhOUtcrbYwRCWYe1WDV8/7jQ4fLtSOosvjWaKypsMka6Z081w
GLQhH898KG/8enoVRrcmTR6mjht4tIubXMc6H5+VtjSDbhB2kCm4H73++n/7Mf179FLd/2fN1f3z
P/jnHxW52EkU95t//Odd/VJ+6tuXl/7mqf6P9Y/+1396/Af/eZP8IOOt+tlv/6ujP8Tf/9f1/af+
6egfKH2Sfv4wvLTzx5duyPvXC3Cn63/5P/2X/3h5/Vse5vrlj98w/C779W+LCAH/7a9/dXj+4zc2
+78thPXv/+tf3j4V/LnLl7Z7mU/+wMtT1//xm6T+vlr9AV6QcL7mnayrXLz89a8g+9iMsmluYVOu
XOeSwib+4zfd+R2G37qTwLNcye58Ol2F8f7rv1rlI7DNGe1qKrTg3/71y4/e0X+/s3+UQ3FfJWXf
/fHbxnZu/cLZRhivQONkY+HrOF6yKenKCWYzo0vsI7XnIlUdARNSVQfsl6D+UOWzr8Oox/ux7+qb
fsSOZ+4VMqGIJYlcWYjpGQ+g5uvUpuSmY0H0EAo8fGAppOWXlibWS6vc+apnjnWfQO/7JCOBpJJq
pCc9tsIf/8uL8P/k8uLt/tu/XuLp8noq/3HzNL9sliR/5q8VZv3+KgVbLb0ZKIGMslv/tcKc3+nn
1wwDyCrgeCgc/2uJWcrvQJyA3A6jJ4gsrKN/LTFL/n01AOVgfV15/7qz/8Hyem24/7s7W82CgGzX
wwRkgXnaVgeb6BGjQSQhfmEupQk8PBM7Nyr6rjOt7CLOQwum/phUY9BK7QAFAC8Gsr0Y67kgLVF+
IUkJaR9RSGwRej9Di4gQFMXiYjDV0kFZTvIF80k8JKrEEt9yJU5IHe4ZeLgUsgmmZAqulXiIYSyC
eGrsXdo32UXsod2bcjL9VK6YVs2TQvzLq4Zx6Kxkv7CVknAFLvKEaHmxMN1Lh0+9Mfu9Na8RQEkn
fxa6ERX7ES+HK4ELbetrsTTv8FNBNSiVmdCQ83fxpcCx94cqlgMIXIdFhzpFlzikES42mzQTVE8E
4MYQ4fcdXk47WnAl35dO/+CUSZHvtLr1CTxdDvyTavpTbvZ7fS5jrMwkMghboqvdYvh/zJ1Zc9xG
mkV/ERzYkXgFUBtJkRR36gVBUiJ2IJFIrL9+TtndM5Y84w6/TT84OmyJxaoCEt9y77mCvq8f7LdF
lvpbeyZLdFQKkaebf9ll/3XK/vQV//fR/Y9O+f+HNxhrur+7wR4/1FtbvP35AP/9b/xxe7nmb2CF
0BkxzsFTz/3y77vLtn9jr8IUnrqPJso6z7T+dX579m/8F4t5BKMQk1KN8cy/z2/3NzoHgX0GQD0l
Oj/vH9xgvzzaWbzYLCnA1jIbp87+Vafd5GMPRVGBnq7skHq+dC+qbFD/rID441VYifAWaSt4hv38
kCAJSzSAY+bESIuVuF+Ca3EeNOv7nz72f11af34YnavK/zkscJVSDfKJIjs/PzH/gvTWHtk7jp9P
yNfIgiaYvovZsxroyoLiIgCT9wgmYANMaUEJ/vuX/lV++PtroyNkfcpT8Ez1/PkttjMd+2y3U8KA
w0q/1X0ntoITB/RftG6Oqa4asr1cThK2uQmhG9mTtpT12toNWoi8GUjgNUaHiKoMeB/+IB597XUz
mtZS/Iff9a/f+RkhwqQWGjmQl19DWFwUcJWPGDOxckffYRAss5NvrvV/stn9MmLkI6FYQXOPdImB
Nw3Ozx9JSbzMPPvbkui60kOUO/bi3WCP7ucvAsu6GnnGT1v5Ai2ffM9/+ibPfje4HjSQTE+4IH5+
8VEzVeidkjRIPOTJBhT00um1+qNm/alk/fMV90sHcr6dz5xrvnZkQufBwc+vQiRkmWZWbyUl9s/X
yQdvNXmOfPKK7eXvL7DzT/rp2mZEG5wzj2BjUGr9ip0gcliC2QLTW/TWQtq4D7aFLI4gwa5jXNYV
qN9//gnijGQeTiQLioBfJ8TFOLqj7ZdOwthSHHN/muPF74x/Nof+/UCE4X6mFrOrgjjx8ycIDM1V
bsmrOKZM70o/q/Y1QQNJuRTOyTb7J6db69u//yz/cmFyCP/5NX+5MGF6uatLgnDC4JdQ5SbdEqvq
P2QDCFMLbIkiC4L/sCX562tyJPG6uN/xPv5lGwoFQOmhnGxe00gvJsqCW8vZlovK6Nw68sq50tFU
Y9Ha/f17/et1c445oHhi7MRM69fOFYKOIYhZspN+6eu7yVP5W72lyIE1TJGIzMHqP6hG/3JLcALy
Pwv18dlr8xeZZCXwtfael1jYqW6QJ/VERZsQZJNeMMD9+3cHXfuXQx9xHCwQXojW3GS36/zSM1td
L9cA9kMy+Gk9HUYGVu2FLMkPfC41g8hDxptM9xlhpi3rv9qHC4vlHVwoW9yjh7LOelvqhT1ZlFXV
pC4GLLHZxaqo1PaSMS6p0cDimLEusgXIW5eIxy3lpf4OSXM7HTjWrDmCXEyy+jiy+SJmlj0GmXRj
ochgXBt5w/picy/XKbDaC3zBjvMstiXoE5ISQAI5p7DOQ2vnkGHOc6vNNvtY5uGi392iX2DGinXu
rubO72G+mmMI5dRPjQ8QvrOZFMwLXrrWDrwTkJaNCGEvD8A/T+PUxqnuYKllhDxayTpVXO2TClmz
1EQtRWkjGZIDrxqrL6UZjlSwwsnsQ8bI9Xbuw5lJMyqX6dao5tzZ93YgX+RaMQeGDO/J/QJhQ1y5
gWETHq9MwnEtprw3Z3Goc/Qzc3hKEYQGMXbXSuVR0Mo1++B0dOH7SjuzV/YJ6dDz0UrCveeBjPDA
fdTm4raR7FbCQ23CzzeG6SmYe6ZadhZvtOBPAA5aWEl1ZVvR0tWgQzI7qNXlRrtytJdxNHZuFaTE
3Tpu+jWUejYPqDXDb9C69MgUZZ16/5LWU4E3dGsG4/czjwvrq9t75XBo1rWxD1vvajlHxtZ12c4I
Kz0fUUGRiJsv02RczXShJbpH9FIPQUcgVkTGgIN/AJLmjCxc+8bOscp6RIqs/erWtnDHnKZeu2z3
zJr/TzquW7I1yYJlJ8rWei5LQ1RJCtb2coDwU+fQJQw5XBHbGj5kq+6sKKPfxisnp/5JgBcxAR3r
IowXJ3Wra0+Wct0jfElPqcsDMAphbNVJp6V/r1SaL7hcoUBccq5TbDQyBDXdqsEmRlW13hvcMwqm
XghkKpV0pHgh/cL9kbZ5sTIB3SbiOAnRg6jfmD0CknLpn6C0GA+23S/V3nEMaF1dnSIEhReBbIgG
jOTcJqtgg58vm0+u/A4AbCcnIn+HNH2qxqmX0eKPisWJvxQSvYLNbVGkWXHRbd6cIx7V8ms7Ym/B
vlPjxTW4iRxuK6RVh6DtsnNGo+KHVEZO9s1gO0OMDKN/dzIsv9dF2U2kNNn+GsSLqFY2WyP6R3QY
eTDH85xa30NjVMQnSrEuXF6sGmJeR394jQ1FRgTkyyeDO3MzjIZakbfNDjHFfHfVeixyMFb7wcHB
vV8dIVkWuvY23kgKK7BEeS3dnbly3zyQ7pJldzwEy2I/+lM+Itp0+uuV9G3st4VuXsdsNl+MqS9v
aIc990BcJynUWUmS7kmZgMJgC4NUeGSxYELkluYrG741252hSPftkG3ht8pmV72H2uOBKYcipsJv
TgZk/pbtdcoaZSJelZ/TmNUAeUemWAMP/eQ2YKTMWT1bLg3nrQN5drgsECXdT07m5SezUzZB3qNO
c6aRJuIcPOtrbWcnx67NJa5awA1XsqbK2yt7HezbPiuC4Y6ENRu3h9AKlkuzQYuKvLao1PeyIuHu
weiLsj1yb7Yo1d3BFT8yfyvSfU1tWsb2mMKBHnFo50zn542sbhr06bYjI/5qVY1L8JHf6iVWAU30
VgTmt0IYLKpWy6/4nb2h+gohnIxmK5XVXe5V5lO+uYC8eyG9BNSQKhNzrvsL4Vvma9dYyw+fNeBn
SxXgHDzV5zdyEYW8xRXUv5dGK795nTN/tVnIsjbMevFojtp7MpX2LOYImbkjf5dlCYNRcUfEvfFd
ht32MswOARcrLWK5k9obggvQWf3B4vCcEqYqK9eS6WFCy5wMJ9tashRyZC2v8QMD3t3IWo/FUM7T
Xq1Dt7Amz0PM3EU48BGyuQaUL1J5VYW5egiqjBNr6jkZo3DZ3F1m5rMfGZ7XPM3mzLFaB3pLD7oh
UTcRhIlD2oHz+WMOi8GKAWwZT+T02retMRrAGewRK/ygHPsH6Speu7fPZJWLcrWno8jOSQVj1nG3
k3BcHzuCthQcIe2/zRURe5GdL+PLYIGCjRrXKAEKl+tyPbpy+0o6uAF0mh0hwxvPR1woM8fcdiDN
yMu02tru4q4tux9N7ZVvTlWuRcQbLglMAjg1JLXnIvKcNluZB9LbnWzfGaX46lh1rx5mU4dZbI3O
9Hb+aj9q6hQKLNLKGeAYvFPMgcVcHFavGr/MgbmIWNeLe2im1tG7rhyyWzIMePiU7Zq/rB7vnxSb
cmh3PIXNPLYX1dsJmANnjrO0rW43/PUkjg+ERxynxuBQTkO35wlOVEGZ6K0w3hWUMuggRndmEORz
7uNZcNpv2g7S8Hpd6gpoDZvo9sFcJ+IemnCqv7QzQPFd3oIIac3SSY8sVIofee1L8I9GMGSx03ry
g3QV8jOrsTTCw8An+kkksDISghuqmZO1dflGHfAenq+z9LDUHT9P2utNKmZvOfRBuPlRCO/bw4rs
18/2glpv36ahRyeLpaKKBKzVLS41JXNEiLiX7y1vRplgWDNw/SDsittFSbQB7CutN2JegPBbZmFC
xKoqf47szRBvdd2mLzAuBLapuYOUkrqL87jNlgFSBREXfj09dm+G0fp1QnCSW0WEd0/EAZ9585Gv
huWbsOuUIN+wUHdZGWx5Qu8iR1Kdwm4+tLMYyJo5s3cSltdQi+CvmXvEAHD1uUP6C39wmnWnrLzu
IpeS550ZXHoneDjDI3NTFBOTmP1hr9oqHyJN9YWdaxMcm1bekU1RCBU4+8HdTH2aDB0QSCgq97UW
0+Ak+MnSBdmvXY47MDFsC9NtwlzML2gid6ns4Uj0u4LKlJfmKW3rUcTLwOmZhMUmTTgkfWskBVHL
YAW1zu8C6lKDRNtKVvFiq5VQlrGQO0fBCNpvtTe9l2KqKFmJmNGx4Zc+xgsdEu6VFj64ATc/x6Ov
zThRVqkquy4Bw8xHRBVlnQxoislNdaV1KlpMAOcXzosYdsbyWueuDz6igX12nP1A3+HfbPUFSz7W
7iFa/Sc5ORRlYnHPy307d256NIbuwZz9zD8GTlPqnVMCkMCBMBTP85ZOb8omqXrXWgWCLXcqgk8S
JaSP9TrN85jcE/tz8trw3q/H8MKc8YQkQGfV0+SY1ZO2M0dymqRcz/nWWIczPcCMuzBIG96+78vY
PWd8zX078owPRvm+4Iu9h7M2PQ5KboJ6XILR7DRvWskCxWnlCQVYfUZSkqwsOBIyZNH+LJXffiXk
phzi3iEUBDyC1T8PFWyfiITn9qIzfNZ/+WiZKjImGTyRpy4JpVkzoXa1tYXzzm4mfiO6PWpTj/GG
GfuD3RN6oZhMcaeFVpcErT+PEbyZ4NJGFgUSG9Uy0dKGBzIF3WwQbYvlrfEU0ApHijIujbQ2hzkW
HkHdF2u6TtMOtLF/3waLWx2k5bVfPJFuL4oKr9w5S0OZaA6ku8d2UbpEQmz9fAp03j6na2pQEWEI
u+br7CHFlgJdkR3k9ldfD+u3fGtB9LVT3dzrqTTvbeDejzyBGh07s05/TAWC9igr1vEWwAHik15U
CiJ8s4prgaZmQSu0IOPd+gJFc1935MGTMvQxIU+5dpF70HPwxZIusxXDsJsW2Ns7kS3eSK2YC04t
giVOUhSaBsDrUPdI33B6OqzFfgZ15fXR6Cl8Ic5W8uFPqF1OXulz66QUrF83TkjFJTF15T4Mi/R+
dUceIvXCGH9dgZHtCmuUnxb/uogRWfXvWGinKfJzR92gqqIlWGAQigjpw1zyuYfy3rIx+wXd2V5Y
EyHj74plcBRTd416tFj8+TXLPHRtYdt7X4yZsz2Zhrm7L8fM4HCWgEcwtxgzmLbUzZqL1CFGJ1o4
ih4nWebvgtCYBUth6t6001bnlxyRzeuwOk130PMi7muSzEVkLN34TSuoW5GRzc5hHmDFJ27XpU+C
C6E6uXbXPIfmNDuRTkuLDmD0givGCowiFUbxR4t7x+CSwAAdWUYJCL3cWg72xXBN6MBobsooPUv1
KMBc97MZpha5lqWyC50Li2BLqTp0a/wz2zmDDLlFCEHvSLqhc91NLLa7HYF65zC+pjlTPZA5zcls
KANSq0EzG01YF5aITYbdUvd6JChvbJcObs2pG3eDWAgW4pfODyozoMejSnQeLLfjePZm4b1Subg2
XLpS3nSp5XqRmrR2gDWVbRHZ1AKXBASYPK+GtGyjYragkY44eZt49sf5dXLC9gErWwrViT9wPSoW
NdcMBkOOGGVSfShpk9KCEsuXcGc50PniBlY8Wm/jwmCo678V9lIMUYZ/jQ+k0eO6m8pZKzDgonnA
deU+mOQ4e5HQwrnPqwxRlQXoZqW3omykP0frF7nrWLyRGceeyA3r7a3ZQho00QgO9dHjWo8K8Ktp
NKZ2+eljXruj9RrzfTpl1bceFdgPiUSr3S95wcNJ1Qob8zIU5coA0vXAknmgmOAbmP6nX5prd9Ou
DqKBftrWMOrcsQ6SlLY1SEo4Gc3+/E5/5EY55bgZ8/pAnkuXX6QtZe3ADMmJazoMPBruWv4ojJlh
Y9NSBEeNZW9rHGRuBQ8QOamK7Hmtrxztdi/jWDtX2WAGRtyYkpYzRxH1ZluNcTWpRb9OGeTLKFAc
KFHnlPqu16iCIiHR5Own2yrNpPK8mg9yzbpz8rRM3ykQEDVT7mP/TQ2f36PssrWKTMUdEbEME9c4
24N7w2uNxxFA2xt2h41nu1NkD2Nz7mdIFB5npAypf79QRuUxgXp9+qVp69A5hBPqL+bSFXOLlbbk
uz24+Yv0TPmYBsBWMYMVqT5mFTj/SONskucOanD2qEc2faJNpcBUqP95HxV1x0HOunmo+KJZ3UGY
O1YYy/qLyQ0BB5o605dQrsckN5f2krWEBw9uNYv5yJm6zXEfmKSxZywb72Z4IdauINTLjdbW6++q
CtFhVLvOxqniNSWlNEiOLQlGF3zQ2meUoEZVqa9tuoUhYRNcBJTqnMQ7AzakjBqD8KvD6A3yxjUM
+zXU2p5xeHKzJpzM0IHEODJgkkxRrsZm7YxDGgTjloxujpx1c1uPKYIKXHVMw7QQbyjSPDshuXg1
I0SE7vOkuk7CIZwFulrLzK1odrzyZsERTIhSaG31rg/1kid904SnYtWhn6h2nUj1qpfpSQclwxpX
T9YboZm5QR+0bnk0Sq7NCxS1VnacwqIbInsyqv24cOHFRrGGPvEPjZaXzbwq/oRHj4pLxXyZF5l5
cI/ayTl5KuB3aB0jfyObjJdpK469SzWEnXGENX6mX0GvPLuuR14B3abgzmhz3zs6KSva47iGEGMc
aBbFnp5w+FKYVt6c5nBwNoByDU85XWoZRlrmqxEPfY++TBWgX6Dx4PkFuOBkScbXN+1RVRp14g9c
K0hhmSO8mIyryn3T5kEbL8aCHntpPOnHDn3kCHjTGg5WOQDgwA2OEFjJ1BaJ3czLI3fw5u0dki2+
5t0IHEXRRPn7tklVGClPmnOsPH/5AaTUeaHdWFeOCr19uNr3LlhbLxYPvsx/8dw1eFalrT6yxg2r
GAUHqFtzmb0fzI9rChI3I/aRWQxaqGC2x+9zsHi/l+r9awiW9UZomS08azLxyHOrI5St4jo9TNPU
fWXLYQZfhHLlo3YaZLOD2Ye3NakXL0w20ioJjFxTSmPuG5PBQoEU9cH5yW8sQnWR01vKiDxZtKRz
0F98bKlkKIOAZE4GWRY+qQXdShC6NjO5n0TmvjsQ/O8HMpLyuAkIm/+yiaGr92Vqrd8CZzWRquma
eRMWZGc+ViAxituhYFqYwCpTXeIEQ2AfC33WXvocs4me4ex7yZa2JRsu7t9be7O5I8bKl59tN4zT
Eak/dcSSOXUB9CIv8rg0EcI/Gih0Hwk3NkEjb3p5kApUTTziom0T7dGGHicomj03EdSEZCGN7apb
Bo5zd55CToWJHQOTPyn5uL3epgZi/nmFSd2oeW4juk0yY8kE3X5RfFXo2fBWEzkF8NhKqzdEE/a4
n7gJ170BOwa0q/TFs9mEC6w4+/xQH7ts4oUxPFDFD41/s24IKY+AKkPaCS/PnkOD8Q4+yw73AFM9
hm5DEbjf2TYo4LScBnVUKmLs0DHW5WvR5wUl5lCKPLEWqyyjzt4qceRonl4E3t9sb65eSwVuMnyK
ssZLraheMPcTQdjL567vuh9ualr3ZSt0ihEgn/kyGWDFoz30j5yY07U9BZ6ml69xFZUc0J9OPVTv
9up0FAL1YmSHtaHx2bnrZL2kXraQwzWSoxATHjd+8XqBfLmowt7fQctkeGJ0XsHPY2258nu5aXoC
rTAz72o6IzsWK85YCIJO9uI4bX8bAoFVMUOB9Otatc4a5XhwbsOlZOcbhq19JBNiCmGgTs21Ua3N
sC8BL59Vpal4DMoZJJEanF7EZM3Qf5q6tsW+89Mh3zG8J3OvDMZV7Omr0qvcRLEVe1mmh4uykd0L
aPyu36WpnX+amOvrfUu8Yh4tYS0fXLaufGmlZ3xLtZdCbOJD6PaS4V+2C+baQl6NKPyW0k98zKEz
WXEusubZ9I01RYdvVY8F6BYS8OyWjRHI5iaIdWEEj9NS9Tz1OR+Wfe1Y1QfrZsZIZVNkRqxU7W1X
XVWRI6Q8u/3WrivAVQ8JV/8+SXdLd7oPGDVzUobZbTd5Zn3qZmP+4XgjTuHeXaqIJ40awaexl4kG
YzbCfZfX1g2O2ImkJmuG/++NXQWvsA/P4HfmFl8U5wRu1X5cj4E7OvrK5fn8TP6OMaP2t+yTM4/I
eDyp3I/aySAq933K5NbwRfuM5EekSWqu4qb0pXe3Muv5MBmGMVFaAuM9H7qzB8MLCnHATK7P2O9A
fg4YLIyEZUB2vfDAcOBCOPaRtXYtL+zeF5fZOmKcbaSkStUMb3+E4WZwPo1Gc2UYMkhhTDheR46B
Vb4jbOgW7qeuZb6P3Egj+yw8WNNhUQXRXJIMEa2UiFM8a12LiM5NUAIKq9PHDlHWBXKm/nvpYZXg
HGV7wKk5F+6uEXxLe3clgSoGHal6St7UKi5XJmh2MmHSeyVch4uFng1RKSnK3MUBKQM3AGnI/4HP
RbNHvjPtYzEWW8QcfyDaiXWtwcjnbFGRtvvDbrdiSko5LNcgUK0JXpcD78guOieM+sqw7px8pLpI
3W2oEmPNJ4YeGZdFjBi5mHYTC02wnLTa5Yk9m3czO3oaaFadiXkHPLd85yvBjMBhaGPvqB2kF01w
qwS/Sj5nsTlu4cPcwH6O7ZTRfeRTM/qX0leFh0sDv81JD8K7njtp3lrna5sSiwdu0mtpMZStHUbP
GWvhmeWQ9K7mpdYsjVpvM26AYNj5DpVJ2kZztXJH19hczZ1Fvi77M2Wk4pDnLCr34ZimHE/EXM47
OdQMx8OOqUzUiU6Vh7RkqnHlc8tSRto8Hr9UTEaNpGP+dha7Te1rI3zDiGVYWfBlaTe/Uo8Y3Y5y
k+orWKf6se7pC3YlnspzS+0HsB24U7rDsJGcczvbfTHvRIP2KA4YB4N6SCUjkBR0Tb5H9jG4jLBk
5sdlpsqUjFDfRZDJjQIfz0B+FLftNrL2mBl6xfyt8DMMV18cdIBFKFKdIlXBOffqE93pF6zvBK+n
qIw4vZD/DnFjTw5SNJYgxEOH6XQ5VtIfTxoryQ3TEzSeAM3LLEY5mnZx2Bf5D3dTzYCzpZf1Xig6
6z2KaF/EaD6VFVtdWXaRVmp94L5tjJ3lah7KsMvzei8DM70pase9NjuneycHAH32wtQmiF1sHXR2
6VKx9cVTg2W+LiHqewMhp1GNMbzYh+i5V864Nb3zABHBYu7z6nyKk2geBThEl8ikvz1SDS/BnkaZ
Oc4EusW4oAwOrEM7FWb+YDLS1h/AiDi8pbPmXN9NKgwmPLxqdQPXyMcpZi6M6SEFWCj/cpP9J+YE
FHjYwXAqyZW2bO/QR1yuvXSfeWZqm5VAz/O2LXxz2LPPr8ujg73zBsX2OF5b1rCou7yi4I06zi1c
ilkwvSAKYI68sQgb6Y1rYa1gSKoiT2qe0u6+YOsgdls3OnvK/cXCh103hNG0hr5Dt1R8G7oCmy42
2g66SD+QFFoVVKujFzb3jQ7DL4he1uwL4n4pz+VsbuwH9gL5vrFaAtNILQ1HpJE9vbvjbWOVELEm
dTyUYZ1yGNluGFn1NC1HJ29Sf096dvNqccrTYZCjYzLgn/xXJaexZndQmDh47Y7JhFk2Wp145fo1
nAzzcuoHphGyMsvPcO2ql6VAWRfJrR4/Qm+U6jtdDHKsfY4DzX3tOK3g4802I2TyhBE41rsaAezw
vEEBIculXiz09yXutQumY924UwSxMBUJWiSefoimIAoWyQnh1OwTCegtxPTZ45njcBsUo1enarP0
gWVErumpZvU2g+CWhAcHxHDaZeq7hzlnMxPRawoj7sN0gyaMrOCIfzyzmCWHhdiZCvnSDueZe0/k
NfUvc6fxtIRBO0SeWdZPG6zuNkER1w2XgpW/sws3i+zqngfEdr8WlrMc3Fxw25cEzW4EgNfmytTe
l/lFp9hGJpoiKGd66+d1ogz+0L6qiS45ydkLb2GiyGYXGEQQkaOTl6l3ZC5DRG5sZ5RYbyHZMNuT
zKxCnTo/lzgHaer5oPrAlrTvqWhuir4cm8gMuDfOg2qYBlGoUmau09YwC1ND69jct2OnEYf5PFa8
tjO2vVXAUYeqD7DjYp7HBZ1FU4UYLniYsSlyNdzayqdpWHQ+5DGRHV1nsyXcxhP/aNkoi3oJCKDx
GIrwwRGbQt2Su935mCa954KPC7thbWWajqZjbR6zxwHSI6U/fNc8pu6NbcZt0RrOOsVWvpAcU6+u
d3LTWQc7Q/eQ9UieWZrEYtqrGOWaNjT7wdJrVFWM8sG6LGxRvVaJ+dIgBrGL51DL7WCNBdxfizX3
l23VdhSUQW3t256A5Zigrj482GVj2jE5CwRDFXm9ggstSwbwI17LAxpIol4YVnfbo8yqojxivMd1
PVo96ThxxnW5nHripD66oAs/rF7PW4TX1Ca9egqMzv9C7wAeWqNeAMAjzaB59Jjy57dZtdTyU7Su
OlTDXDbXMxSc5jQxMa0jXGquv9NukN8wYhr0jjkKcXCWwbwO9CNz+/YJgxoELg/OS3Cqjawwv6aU
st6ptibtHniamz7wRwQEu8USjP316LHbdQuQgVdW5lDKb8y3zIPDTjG/IczeDXe5G/Tyxeah2N46
JLNgplwQf8SMLpgCOoXf/6EM+0fq5P/TWfKTG+VvnSr/DzXMWOn+JK36i0ngilb2VxHz73/lDxGz
7f92DmUM8AhAt0FwherrD4uAbf4GzgDP0hl2gsL5nJz6bxGz/xuENlz0BBZBpOBv/beI2XN+gyeI
ABW+3fk/eP9Ew/wrF50UB8/Fxsd0AoX1GQj3s4bQTb26xl0tgVpSySeyZWAcma1rvxki01XSNdP6
fE5MeVDL8q02hzQGMB5UPPe22tqtVs5SuULsfjkN9FO7c4SYpCsyhLGzJxKmd2PRT+Ftm5XrcLks
bC2hufjL058+8f9Fvoy78heRJ245yNGMChF/23CofnkjcCecYGMCkfhIZcLjlvX5eBBb7m4X/UwU
PJvEuvhe2Cq8DBDh/CgkzkZ2LDPb4EIWWR2hdHY4yLytB8UA6+ZRN6q49VMQ2zGP+vpyYaDOVnrJ
9J2ZgY6NCJvyixOWTlHte3J2GIEIUWdHI/CX/sj+dOVpyRgSEwQPDVK5+65+SRkMXswNQjeov3PJ
olOVs33L7LR5ctdiCQi5ZxEc56zGe85+XX8wQGum3VntVCcca2kazyYPjoiZGEiUcgFzBprXL70d
u1xG8AV6NWY1BiwdZIowtGK3MjiOC5XJ27O+BsKJrIDHDcEk5H7AXAxZhS/5agm0+OqfeR6gwxpz
3FWD7aMX6IahjnTjW8PRD9nG7Ecxq6t27Fdx4XnY6w7WwAwn8oNafhdF0F/0W+hdlkpA3CdEQZ3Y
u6pXqh4gqgUFPB+S0fcqErlFlQmbdjv2asxevQ3C/JRrZ9zXpEVNSSPEdC22YLQic2znPLGN8xYJ
IraZAeY/u02A0yCo8FOrvGmKyRHRFLbb95RiV0dNPjuffaUQnkxdPT8QiTQZMW2K/SOz+5LBJFnv
O70a5bWV69K+6ZbWvupnf3ajpu64A2Z+YwAGihV5UJoUnOa8PVRO5sx3gQ+m+DzlWZ39Qvd3YzYF
IyBr3oiE7JzJRppL+3klBqxm7IjpXxLRMEoH6eN6Ty0E4g9kqyscH2YOBZuXtgLQqUlvj2yXeNCE
n2R/C5p2CfnyciRLMPmWm63NZ50YaBv6ZCsn4dIIo7BGolBO6rJX5fY5y4WLOaSncNEdUejsuRBN
avhh3AST2Tl/Q4mQBzvcc+Hr6mu0nbW7ITprpwryXmbJOUvm0nPvbT0dMA2QW8rwhT4lWKgsIvZA
PrFFZr52DKBSni+YheoTl9/KzFdV3oF9o1nFdWF05L0QVvMsXFfNO9WI8TZkDNvFBguoZ5Zt4o6K
a5sfHMZcL2XdEUJYiGX+5vZTveBrM+RCba1GO/ba1s9PSJvMIQo7KT+NfrQ+RiaeMt7ydj0y0hHi
kG2i/my9VX9pgqp7YEkZV8OYMu3jCGG1xj18aaZqfm/yzL/wGrfcDpno2JkJ8aoDIYYjsvf0YdU9
33VucPHR8eqPWpoyPIXjOmzc3sY0XFCw+YjcEGCrXRC01vs6lhNp30MvXsh5mzRhugt7jVDKZmaa
xTIlHrIl2Gl249SXad4FsYVcJItHI6USRf7nrKcVWch5mtwvnFHIoj5xYVrliZ042g0mJijhiGm3
doM3CpGYSrHNMTi6QTibNuXXAGyMVXiYDelOufXwbnvV8Oy1GZkeTm2mF9kEyfdAXBwN1ui4mo6s
zjJyu3hUPWij4l5e2bSzTiBLMovxXtEg2XOwvlep3bXEKGH7Jms1+9o51lDtLF6visEEtZIjVK/1
bkKczorJ4KJJNqH0M+Os/rxMKVxq1pQFXGz8F3vntSM5km3Zf5l3FijNyFc6na5Di4x4IUJkUmuj
/Pq7PKtvT1UP7sz02wxwgepCN9CR6RFBcezsvddm9mY2ShFdT4xT5bZPZ5I0/O8IXT/KX6n+JNcl
5mK08BC3peM3+KoeEk9lDJfY/Ngt9e6VSKYvVy+Ag3Tr2xwLUn9OIxrxassaIKBQpZewyjBS4y5G
+ozDBN2q4sBuwN8TeQPtqRpGW4YqN0oOtI6Kb1L8y2rPaS/iJyQn6Z5LLyfVBml5+jDNLnlyrR5H
aoXr7tscPHveUhkyjjQxIPh/izRZUT1qk8qwNWJcxfbNjgD2ibceSdZhUe0zUULYM6vlFE+mWwaT
q88fuZsbl3RW+HN4Lttf2CIxCXNVK5YQHk+sOhU9QqenzEcvFeo0tcXynCxWQS1631f3RH/dW5nk
5j31z/2vzq3NT8ry5i7Mc8uxfO5eOLdR38vC7z2yS9xhFrc/CA6BFYPn9sD7Kolvs5Id56aenMr2
BVeXjwk6Ns5uo/qPJV0p06oGr69911pSa4NRRC0bnAfqObVl5vlzvzpc7KyWl31EDhHjCdviqwFy
VO8kjAgSLV2G4GYmeTpvo8nJv2BeOTMGCnfgNFQjRAcuAWqquhb+30WpRveIaMxK0eb+uEMjmHXK
uzSRI6Zj9WYHzzLwiovBGhpziYEPm3oKuYe0R8hE3c3PZld7d1On1NMMwUAFdHpEdywrWebmVgLV
zWg5evwZJfjv4fh/QL39y6j2vwzHlErX40eLIP/XjN/vL/rHeGz+QcxJEtcTkkC0fs17/zkeG9fB
2SIRQcCPxw5Wtn+Ox2S0sfVco0M0kkBJcPii/8z4yT8A8SFWM/TQzXAtFf03Mn584TUE8df0ELDD
a+sVfwdpWoJE18HzLyjjvl/yrsA2DuCUCe/t+sDu/AqniL7VRgNhvyEJivDCKJgiYjjFt0uwyV8H
I5AIoPspzamBX7zIwF2NMrFbKUx6X8a0OkTsGd/qSQ1+WhreD7i/M9yMnntJX58ctFq/dBZEPGhG
T8y2zg4Na94slsx/slbNTqOdJz8mOa4P4FcCsqfxuUTT24OGn7eYA6ovk4kymPBlYT3rcQO0jnYf
NUo7N5n0UKll34aOnMo9S1wkmVZ0R1puPjv9ZeR7yOP3IpEhLqiviWOkByjCfmmiqLyvYfFtHasc
DysvDewh9jc+1PLR5gl+O+lDOgTsdtWNxF71GS+j+UC6Y72XWSJ+VIueg7ByzXJnxh6v7GwS91kR
i4M3AnLK9A7PqUPNc2O5G+l49FjPGjngIUP1qrE3suEUYRfrYusNdbufJif64bHFvonslgRJE/Tl
PO1GcOkhpmDdJ9qw3mAHxtTQsKDV2rgYt4K96Nlqm+lUkhAO6zFXqPNxckbVj3YRqWbRO19G7lBz
NBnzXSWd+TJaZXWOyE5gwqTau7bTO9dqjEBZ+hwyA2T3cCtfTJoFNzOpjtNQ9nwLBRVXIu7pOIy6
OWiM/ihYvPPWtr85ZIlD2jkgfkX1pDmac/EwCqEiqnknHVGdZ7MBnWFlMXbAKxVQON2mFb14zlLn
jQZl506jDYCNobTOdZw0uyjFEzK5hN58t+rt3VK1X1HWsHNfSmvPS1g7miwN8UNa9cdQvqCdA3d0
su5eaIN5QTFg3vfUr8YzyZuScDFuS9CMQSVqdZn5XFtmrj4QFMWewNnQXVnbqnhw46sGOY7lHit1
tRvXgfDmld40qlm9GJOcXmaMKZsxX/RXq1+fEa3G61s/Po1VD2SZF3BoOtoUxJDqGraWftmyyQTK
eD2UdbxbzNmcjhhrzZC9jf3eWBPBbdq6gqRr9MuatPPWUum6G+vWRKoU0W1Wu+2Fg17GJqjNAE1p
2UxsdF4IL7ECritJgGwkgh6MannV+ZLNCvExPpQWVbS9pdv7aFFyX0CE3oytI287jyDfBt2tfqls
7Dt5x1xUudhjOf4kQTyb8jh4mqAId222XZpGz2UTc0Vn/XIyR7MNc83rvpSNOWwyxBpYpTKeoTd3
hyjCB+FLx62OXYG/FKekFcZZ/jZJpfsVeZ4N7Tr6toizh9lzrupQM3nfXD0f4L1yv1/n4ZhMNYJ7
745+tlT9Bud6vemBYe0SG2o1KRU611bxvmKmHchXaN6WEYujlZmxex7b9lTK2DvwKua9KlviDesq
4KzZkicQJkuolGt/S2K3o645HY86+Z1NAnZ1y1ltPDmGXZ4i6EOcew3vSWRTe+LoRGyZQyg/Jg3Y
tohM7TBMpuabdWPu8WrbH9QCMtdYFTbAOe6guvZN6CRFe3LNxnzUUEe2cWGfzbXGqinSN/isD32d
v2lpP2ybOjdvpK015ySJk4OWx4/rsi7bRohbtANqVq8LzYJbmgF2ZpCccMmgb3OUa10VdIvMCSNh
KjTxbQVxPeVnpCWEk9iWn0RVlue5n1MaQG1JWKTPEWX1+BQxXm6zYaKZihfRuSs9m3tCxSX3GU9f
gjr6YRH6XYwqmZp729b67SLNUBvsd3LVQpTJFeMnfCuH2ttgpQR5XYecV89LMsBnaIF/sUZNtQdT
5eut5S6QOxrrkGvTlq1SQ6U0MeCrDwqozthsk86IwrGZukNXmJyO+ulVyykc1zHwpZibK3IsDhqO
u+nijNHJvuqvWmCZ+XiKEagPg3BwCCn0dm/tH203vSUQgs/TGc0tTU/lzZBr4900pPGrHqmrxU97
x97HLjl23LuhzKywE9U2HaMflSMPrTmpfbcQjZ9sbw9w80jqWT3KNQuNJB92uCBw1bahihEipMd/
i5Z4abZ6LNIgZlUSxpN2nC3vl5Vld46Z51t83RGqSPyBUt9scdEbN1naNkdbpG0gS+bWrnPXL5Yi
zI099ymCDukoFIBYMPlpua4IV0TC4UCPFNAuza/OzN+SZoy39rXES6s67BSFtckV6GEIGvi2pZHs
Rzsq9qupOW+pSOlkazg4awKumt3ap7GJ3W0djW3hDzyr5nR0jjWv8kPmyjbE+tcyMg+XeUEWkSVl
YpZxz00WGiKZYEimOfm+9cZwKQAerukTATh6WyMAHpZ1orKAmRvhanSL3TxypA5RITC/FHXyyxuj
8dkxrAZ7yTTtJFn5G5qK3+HIWDvqOeVB9JN1EEn3ayTOBsGUTTfWhtp9zJvI3lRUI2GvSuOT5vba
rleyB/cnY5J0WuQ8tNgdbmJvaO5cSg98lnnLDhd++eCoXN9NpSeOA5DXCysaEbbt0BzWpahPiREt
By3lRDtPPRuYLtOe9THh8F5PU7gsGW87oh2D8vXUXqlMJWjmu27T/7TdBbeth70n6JjnN5L3BOdN
9HupKfvoVVc/NBrbC11Ewx2+ULItapm+q8YibbFqdnzKQI5cyivtTmhqE0/jWZqFFdql2DuDrodF
obcHXS14ks0hsLPk0Wlq+zufSDwIXtmHQrfK84hsvqXPlVOJXiF/8sOXflEAOtQtLbqd0Y33LUNW
kBAr28PIjd97bWXUcw8AsFgULieBDTW3tVC0eqhbcmPhGtnknLzzdDi0xLc6LzsNgD837crDe9Ks
BEZgcXGaaZPGi3Ws0a98jZNrYBVWkOZDca7d0g7bvtrlw3xckV3vl1HI+yESZQjWlaNsvHxpunaI
WJis9OXpMxWB6pQi+6Ax76wmC2QWv815b22dub7oaXWDfXzd9NpyUo6WbTBEEwR2SLTl62WUlW/X
nLqFjrVowYmwdpwcS/XhsQnaaDmdmWZPOzsF2FS+7kvNPhTLSrm21IPW874SyOVBknERc4+Eacnc
B2rG2+GS2Q759Nlq74pkMBIrlp+Ly6sswJNZ+p23PMA7fiCoyemfn+TcGxYwSfucDflz7hlFmHhj
uXUlE1dcn8jUNbu0uvWWpKM1zNn1MeEw1OCOnRruWbXoZVDF43dnmFOAFR8plFgaqxC88ZYbxJL5
27eq8qCZ0Vc9ei+OOC7mcCkZu/2KMOpW08sHfK98/vFktQQCFT/jqMBArUseMonk3Ygs5hPnQQhG
mNwsdrqzY+Mp1+T+ak8NVs4St1GivpNpPs00HwWYmbBMyeRFYa7K9eHdqupHNr7fYxf/Aoe9nXRk
qipv8Yt0O3QdAs3EnwLLSe+jaBo2a1PigtFFE1ojg+8wDucFL2hg6OXRjgncDsKG5jGk235iti74
xfsoS+6jx++a0wDt3sLKw3h8TayGLJlhtDA243BM0pvYiXlZmulG1mzKa6t4ruq29Fm0vMTSPGLd
G1ERsdOU6n6OsyAy4oPCQXs02my+1dZ4ejWvj01tZNv8qSnraVwrrcQXkJ6Jc21cBp2m59c0D/uu
a58ah9Z1Q7kVFhlnM2dFdkNXUXfUqFjdL0kM05CrzvvRcD73e9Jivwqy1O/FHJFk1jYJPFem/av4
oLZtzF4C2YP4RHOTcxlytsAs6xR26lfs/GjVbWX3E0/7GsYD5Zp1y1VOYD60WrluF/okGN4q7Wbq
SNYqYXzy3R0LTbuUoxKBFP14q4+5+6xcgb+KNcSNJNfOUARvrtVEt8n5Y4PO7RwQtkP/iuV0wkoy
3pbGYITJWtS7UbUaAieLZUng6NJ6sXjGwk6kW4hmZ6JCblXzsFiksgqPB50bkLjHAoC2aUaEcdXH
iAhbEMGhIDVEI1zO7sTqb1EbYZs3dZQeG1pUMDdX6bF3ie2N2dvSqfo2Uw708Hw84rbjyYRaEOZT
vFWTe5NSp3Pq7bENE1YiF2YSQXpgMrgJ5lAU9WWRw3uujyK05/VCJzIvPHy3dGMXan9NfRyG1r3j
FWAS/45OalL1tgC992pHBueKdvpZDRlmfRHTWaKgOQAa5xWhTT5lryMjfzfv6sS6JGmPk6LIQk6R
gtuZNPAk0x/FKHl3lH3sl6KLbkddiR/9goSDRZdnm2b3Wwjhn0WKj5VA/lWWpxfFwyQJzfXJLsqX
SscIBr/gFxHnR7POH3gbBhVsTp/79IATncosU+jPxXWhOJTYd5Zigbs+lbx0bS+CIMjnbLyORZpa
78uJrhX8DR8g8a9Rq0UL8kwwQBAZ2erpan6hVe0qTvEqzYrNVDk7vYqOVV4XgYahcRtjI0ITbspX
WGJb4OfGsYcAQcKy4S2MxQ6Z+8U04vRKKD7mtbtpC++cmBOzmmfNh8Ygwy9XHqpQqR7GRSTb1XEu
hSu3PMCioNcS4S+Fg8gRybeIq493jSguXS0IX6TmlzKHFwaj24EI6Z1c13ucuKjv9puZtXZQVEw/
Jd50140ippLM2CWG/gojAI+sXTGXu1Aj2w7CYd7VL3RbDoRzEv1iCTQkBt5ix8jZ/HTTcjli0pz4
IQ4LBzrY8tJxhu+B9T9X8dyghvde4R6WSst+XNedF0f2w0627KV9WDdc8dAqPipgFDsi5BAaaPYq
jmj+0Q9tHa3XdekX3xGpdkqzjIBp4oBmilHsayted0uCT77r1ubZHLjHorLH2eCKOce3JRkwcbYm
vKoWuie80nktKYWzQ+wkP5JMsRRYeUr7UjdxdBCgWG5Eay1M21X1LFr7fZj78gCruTy2telsSC9g
ClwYjStt7DZuDH3BTGR91lLbPlSDkoFUtbw3dejYel7rB5566VNFsXHICU+78daFt668GpkdiKY3
yjIrSM269kGsUd0Pyqs2ylbOL63kzJevi3HxMm9+wn5e7fWY3IfpOGvl4wS9rj2z9jUdZ32v9DU/
cDOOt9xQJsKQiBjrVhf4AJvs6BEdguxywwJ5K5qqfZi6OnsfeqFz8uoon03MjKus1x5qr11PLkcB
jMmc6Tvc3FsLLyvvlsgNYz3Sd8R+NUDWaRFKQ+Kzb5o1ufdIve+mDoeTNxv1qdBIvPVWLz6RO+TJ
GHq2/4TVqQVDS9nY/chfuvbciKNlFduhXXmNz5UNzxzkQGT5mtvM/I5Ning9qwvbYXJPeT67+qYc
ISD3+CtXPyHYuFGE32/dpGm3o3Q1za+ifjwVBBrfxFLqly4Gk72MThHAQ2nheHkaUGmjP5gVgmyZ
5lEIFTZ7xub30bK7u5/l8uFobP9qW2q7lgj5wYliKyAIE2+mhMcVXhb7+iu0txB1mPzqQJBWQSa+
lEwo4J9Z0UXr4QoZGdUKGYLjvVhDqp/5sMkTrGVFDiYJmnkwvp1BukeGfC/AXbjuU6119w6R3V1S
DfoBlKX1VrUk0qqoAH1a9oTcLKZKdmnaXdUnytvYc5kcKTlN951me1+1Xjd7b+goOBiWNFS1OexE
lzTJVnm2+ZxnpXg0emRzwtE8ruQ4+1UVWw9Uc1V0juH7meYuvtMi9gu87rXAKN1u38p5vJuNqb23
zUa+8ngpXj0q554ol5c3uj4nO4pNrIdoiHkIFIbG5hI6zWFNjeKlasUNghIeVTVXE07OKZoe8wIf
MxgUW/OYr0xEIyfFYWPMjfUKEN24zC4GMj+NbY5fdURC2K5a4xbxc5KkRZb8nNcDTXoZOfqdlEt9
F+tz/WCzsmEn4BTDG2kbjXRW6sQ/Jt5bsY97On5MUNNzkLWabrBjwuS7tRB7KY3M/kHb+rekgf//
HDFYVf5rbOY5/fmVqJ9Vr36mf0dn2nzdn3t/NviwuGhZdVj8s8sXUJ/+3Pt7f1CdyW6fhcefgsBf
9v7yDxhejq1jrIBQZsj/aYux5R8YaFzWP8ZvLw0Vu//G3v9qvfnb1h9UL4YYALGgccSfAsNft/6D
Pnkcelrhk2nsgkFgXlmVfcumC0dApIYwdgrrJnFYwSj7unicVxlY1ZIHOpVM4CQsFfAAGC5rzQ42
X8eNqeJPzU7JbLDhMtGcud2dW0/kU5Cj2GYqP49EtDSCgK+5wHTWFa55yBvsNC5vPoV0mGGHBmqI
pTSN8MTHZf0rcYqGGOsIWb8sok2qDeuzVtYMVbkpD01W4EBkj+xXsVuFmFPsW2CVvEpGvMKZntxp
Ws3uWSetSyaAOLaVpTtVwbj0jCrZRW0mH/DT2cHvy+Hfuuaf6pJ//hVB/Dej2P+dnWz3s77CgPt/
/aP+n3SScZX/b+6bYf5Zfg5dXP9dLOOL/rxpxB9MizYX5tUTxo1gcdn+edM4qF6IVFCLMTDIq5ns
n2KZo/9BzyeNgLjGHHBfHn/cf4pl3GsQzjCTQSGmLBXX1L9x01jOvxLTDO4UhLKrz416ZjS9v2tl
S0O+yRpoHzF7pXxrmJetKuMKq0bRfbUNURHs2+UebrxxjyKGsNFSYZFhSw4SgxfgmK+YAIDL+2nn
mjtheO4LM8On069qtxoTZ3dkJt+L1Udaig/CHy91Z7+t+BqTlkHfddJflilggTDS4M0lJ51cN4Cd
1WxUdVaJ4x3lEj9Izf22r0VKvd20hxlQmd8kiUSUwm9hmoV2qii45OAcfbazN70poyPItCbpI2mQ
ZdPEqNFrTAyPVBgHarEQ+o+ZKsfSHLaVqgFPND0sJ5CZoRsbepDUpX3LWOTtIzHNZ69jOokBlge9
qnZk6J7dKnqPOVseczO/TyKLxD3eDHcDTKTdZc6SHwcNwQ58utiUg/GOrfDeTLJ5h4/jSyZzcfRU
QbiE0W02opOL6Z/FoeWGVV1+Oulk7VLgDxv2m23IKzfyp55hQ18tteGXQ0QQfRCXWzxs2PfofEvu
x6QEhIMpVQEOW3WcZ6SaXrnvDU1jG0zC5metZ/h4I/Kge5vH5CmhNMMvdDzv8SSfKwQeBuByueDE
JY1BSeMmY90M5qdDGyrWQ+kCAwOfw9DbtWRKyJGoa6ohXZYp8MzqAdHCQdfweoyJTN5mal4Kp6eJ
pe7YyqWcbFom7w2BpBcLVpQf4UfjX1dB1WufrWwpfGaABe3QeRFD/aTjrQYEMa9BkYwvGBZUmBvL
hUZTY4Njargxo7T10ZpcOMM8eIuEotpUg1YVcQixIaKyvRhf1cSZERzCY09Znb/040XBBSPmUhHh
70quXmBiTWWFzvUTZG7xEQH8UJFxdoCY0eSGKNG2yc1K+iPoI/NTX2I6VNqMn15DvszW3wZBFjZH
JDHKpGTfY50KVADCCbwIKs/4JPmNmaRab7W4el7Zv+ZXQ6A5a+RBndeCRXmoIjGHi+O2WzWaAALo
ndx0Jke20hq6p6nR966VSLId9nc8OaxAqulV9LYNLooVYtLPs18wxW+pr3nDQPnUJHP06GjtuE9j
2pGtJNmBMRRQQMyj2bt7XvJYxKJGcMSQ5swnT40wrbGAejDw/b6Z+wPbVM9nz/eG+cRGpXRpZ+lk
tM8GNMhOISiNw7wflXXQM9fde4u1oxoyQ8w1idWp7lMJPQ+Mqh4CclYs7hJrCoXWLiFN2O/6EH+5
Y/uMTGsC8IHRhnG/2vR8JsBAq7czhlpwtuBzFmNx03i4qFdixH7dy1M+sCXC97me5yRujn1lYgqC
cxhkTs1ucE5GvzZSjCuIuwkLR84V4F9AZr2y5SnC1M4R/PvpkZj2W0p6SK3NGris8Xea1RXUkzTY
/A0scjwbzZ3d4/uqqUQgQt9esbuGcENXUzdOx/qJgMcGgA4CPavtPZXNaYjoDbNF6qwdYOc8wEx0
nmRVuUEeTwXJcbzi/srTPzCM5YR8eWBR1HGriXRLa9rqmzkYpoGTCw6Mk1khnWZaitnww57W+QFJ
nEBSw063kF0QlWvseytYiwkNH9bdZwdabwcXkjyRE0XfSUzLTNvwn1Q+e16GVallIUGpuPJTJpCh
kp9jVJ4LaLn4eGJBtqa1QlJdr8XkoSVPyb4iu7gtW/1zZdu9KyTt132RRSGBzKDoiAfWsOhOGR3z
wYTvgduHz2Pg3NtHqfyZdwPCfsFm1LXGy2zO3zWuQPoSC9/ChXaw4Khxvpr+0cb135PL/6mHwWHU
/q8nl0tdfH+M/2LyuX7Jn3OLxQiCMVv3hK2DoPL+6fHBHM+VbdOXo4OpZ+rnS/6zh8H9g6ZNApuU
oQAmuc4m/xxbnD8QnNBggV6gwYt/b2yBof2vcwtFPdLCOG4T0ZOSE+ff55ZWthBtEjsNMq87ay6y
2tZmj3qf5a02+rSBtRriCcddwmYguCU0iXwYN5Kd+m1uQ2jdY8ojXtYNqVuz+7vGzoSQ1quKgRbw
B35bHeokYOU21K9pdE/GPLxg0LzoBo/lumtOnV1HPzLd8nZMRtnDOlZUZFX2hdSKt6Mhvj/qZPD9
rtR+mc00XwyxPOLd+EZuH62QdQLBONj1CNIGAXqD12C72seEZ7Wf2ObwvNZEbMGb9IGMrUm/c9Ia
OcaIxzTnJHBN3bntpKmv+nca77piSvAMW84+vTap1F1RPo218Z7Unjv7mpWxYE/iySoDr40WGRrX
hB/P15nsz6INRJ0cVKEUZMqmgzVywfrwopZS63bmNSjIkileARg50bBJNGn7VTqnBwN1PPIhcvVb
J29xIPbq2SwT89WNB/s8ix4hf4L26uTxEoP9q7yC77atAAAMgJ3zLuOX9VHkVH0RstTR8NpK3hZj
CVhNzmBnWQ5Ft31SNp+AlyYk/euLohH2HvErusUdm4zHjo6vZ6fkAIqR/xqVpCpjfvI0w7nvbVCN
vnIc40vntRSIhV+Ob2ttf4yQcBivcjPbFrrHmpro3PBBTrA4szFzwJbE4OmcFm5g4dnZlaU4Ynfs
8kM28H5Ju656R+rk7RjDlyB/dR30hOacRgXUNAFMd6t+Z0CnaxwUy5YDQcKyn8nE7dUgxEbFPYdR
3GrttjNN8bB4d3UM4AXn9OgFuXKyd7O7Zr5AiuJ+MC/5OC8sGZs2PZMrTPfz2OWbjKPnZlltdh8U
3QV2VZKIxKS0H2lGghLEarHtc8isfeqFqpt78Ag11QvlcJpr9zUWOIkL/Pj+ohNNc6op1DB9hk5n
B3G7XATqFbMZiahaZsFEXG7naXSb51HFYh9wTIUptWMNakMtAVoCVaXVBFoXgK05lrAcmsDqrhbu
HChkzt4IZ2w1+pRARIFTrW+ImWaQ1lwNybosu8a2nKC1x3AV0B8cin2J161lsCJtB3Ojpwdm+TNo
rqOX309F5RywspO7g1jkW9c9fBUpdXRbO94Ka9COYF5yH9LBo5Ms3Q6HWeuroTBZ+81q78zFi6HG
ja3M1YflX+ACsdEtNAi+aQmu71rjEhPlvMqERTwSSZHXpd+C/F7f9guGizk6RzX03XpUU6gDH4vZ
HztEWz2tePb0Kn2e6iI9TNBvMYo/yyUXZ4C8dBi6UL3izqQ1RoJySKz015qt5YYQ3efaSBEWY/eM
UREzdCvvF5n8iK+kxLpVXCHlStMFUY3GH+b5nkBickd90nKIqVh0i0UPUyHEJ0QzXPJWyTGEMiNK
1jW1bzVXf5GlxR1YVc4zQXroqHEjN4gHeH+53X7BTSCpQXQEK8Awzua+hKk8Xav2qg1j5xg2fY31
OUpv1pVbHY3vmsnmaGMnYCOJai8k/nLfHPoGAyM2vdvKtQJl5Gecp9FZLBO+/r50trGNQ8Iq8w2W
7/t11NZ7kiLuBiPCz4GKgWOBILDXjFQAvhQakW5TNPsmlsuNkWLptiJDnFr8hEVTgKqUDcVRv9Pl
6YSvgjhMiirciLUIMq3IH5WE5UbZyFxYPHjgaOKWbqGr2MYWr312z4ViNqAZzTcbJMKh5uLezlNr
35c9OcANkB2szEXXvDQaaF4avK/Bd0xdnrstaRLxQTYCGfgdjZ/JOerbqUMam9YCwhb3RohXyTgg
Z7LaXq+842S5zvhFjWlU9eKDuFEUrk1hb80E+ZREY+JHLq7+FRYbqv7vLH7vGIO+KVgXMV155U4f
Gwzg4xzx4iNRM+bSvGlarzkjM/SbhAPIQzxqEI08K9rigOXUPE4x2WZYsXFnDw3bcM16SMmE0foJ
N8EJFNCydwGQ+radBy/UnTK/xE4e4YrkauM2vPR592NaDmPBJ3dEt7eMapvUIr0gg97VQ1tvQfhC
Si3G9ZRrZnHrTizWYVB13caq5zwo8jXCEmmXgTsIIPFxJlQI/HqnbOrNWqW9VlGsHRO9r++K2HBC
I1uiO2qTXT+1qi2M08AcOJZZoj6nLYCIsqxuy5GAQ2fDHx8aPHsjRqlxCnSY0EQptQBOZrxdktHa
LthA8Iu1WVgNRA30rG9JCquj6AkqRIL3jnQe0zn+TN3F2mCS0/a99LqdMxPQMFZnxO2wEOveNgkh
MItLb0maG4D/d5buNUersNVhgDH3mBXtrz430C2N+txoY/21QPSGItSC08xupDtDJK5zfC5ceQ+t
xjfto1A8gmxiWYFSf46rSgtlb2LwEll5llat33Gszgj1zsOhKPjBm2Xc3mZV2dxpBaBG2ZfGJ2AL
5vcqGkO9rv3Wy+xLKj06cpb6zTTaZM+hketxMF86DVyYXTe8v8D8mGxXyBBbSbQfcuz3Ay63e+K/
8SO6fQyJvP81cGramBOFxHM9RTewNNGdWfj4bTlMvhLiYZxhA9o8z/em1NOdUCVhbcspDyZU3aBO
sgyBROuOpHX1TWv3/aVykrNVTi5JmGahLBNKVQ/LRYJyuQf81ZwE+CZufjDi+CeZmYxsuljOgJuE
p+Gxk1W357fELrVaiP3zxHLPETF9v9HnY41WeMaxrvESE96B2PF4ALdefPWTSe8s3lYfnfu5qeVL
FtNOCtTmOBrdNagDJ0aO0QyH7CrsJ5V8niZvusUq596yqXo2XM4u0sIvA9yDc7SwH6DIICLHY72v
oQOeOp4rjy5+ndPacC5PITACbvmNHSEnlr61lq2xQeH2cHbpkjYnpJvqUSlN27JAglxS4og4NUZa
1oHq8gkFD8JEIERdfOS/kSd1532snVf/MCY9vbjm6k4Hxapkq1lw9qbRgsdHjnN4R4F3HsS8cvep
uX4poQPdLYPnsnRzehKB8pmVD7wvXucnAxuc382Jfk/qi/VF0yfJ04Ch422icOZXPsMnH7IFWpq7
8j5tPC2/WYey3a9kwH41RjU+QN/mgN6ym440b9lSElx+l3Joj/hKk19EH39m5RBtKkCF+24oRYjw
o856PIkHZTlqK3n0bxbAMkbA8snB6G5F8aaoNXO//IbOrCg9F/UbRSMKRz5lxfUXnk08BXULSOMC
sS0Ye88LK7x1zlY5XcsDVcuyQ+S4uHmUYx1ln9zMdNjuCXsLfk68uvGirGEz5tbNesXhwLdy+ERs
xiu19r+4SSrlg8VNwrTFG89k6dlH0c2vM9uBa6XqT+XwcK6L/6DuPJIkx7Isu5WSHhdCwMmgJ6DK
VY2TCcTMCTjn2FOPegm1sT7wzKwO96yKyBiWSKakR3qoKUwV+P/99+49V9GfgV63R+6/+jaZ/Wdq
jNF+jqgXUqPCWCDD5GgEOm9Ui8NTTU/PR8H5RoTS7MmSNSAgHOmWmE/RuPiVKu4Juzpo+kg7rDLC
IJa7OqinAWp2dioGZMrRInaP5RA9NIS56lV8ZsPj8CGraBcTtw7z02iMdxEq2kn7inPdQcCOulT3
QimEKRbrwVx2t9IUB6aC60dlCpckJx0pLuXOJ2NC9FXqSoysYEAb8rORblBjy4bXqXhyClAf9Zrs
S3prbarUgWkMkWeymWA2KL/WXfeKdmsfYi584vRBygDqjWcBnZdt5ELjQo4/CItUwutYpSvgx9Cb
BxH3rLGkLxXyd3uBiu2jVbN2iT6mLu5KZGLK/KkYIF61aaOjUcfSTMu5lFX6MltwtwlCcNEvInId
yAIzVcQz8+Q1IjgwkaIDbQmiaqxXh6wLv0tpfQAUZe1DzhLkJ2OPwNMb7pdJgmxmRa1bZGN+6LMO
3t0UWocBy6WfEWLJusYcd13LGoAxsovcmBIU68JBmLnLFcZFu5Hx/imCpmWrGiquTGw/pRgaqYS4
RsuUzms1ApXkFTFzA8/baQwOLnNhRh3lA3KupZ8+sL+l50IQlCsL8kvZN+1DmWphIPcyBdeCuMJY
1B2e0Bk+k8K+nhMpPlIln2o+c0R6fXGIAFOYW8xba8y3oTOtHelnj3ksS9zX1q5F/1cpg6MiESpC
jNVhm85+g0miZ1WxFEE/0VpHAaSO6IzwC9htFCHp1mJl3yozrtVVYBmthpRwKBSWtVV+Co0O688Q
IDTNpXmSZDW8mubyZupxsWPGfKDtgyVA8dj5sdWeNYA6u6RTep9Dk8HcWqmCUNWdFReBpwkSbEFV
bHYzlb+LO6/dIf15ois4OEUjTDur630TjvBTLmT5uxWdE5NxACKtyeSdEL2XGd3qXu9kJ0xjvGZW
eM9WP/oLgc+MwnfwmEf2m3BnRXwlQJM2nITXYA3SpPJJa1J2OvpplCrNrqIt6onT4M+t5cOQxkQv
FUGuZIvfZspznqZE8aVTtqffNhyFoccQ0RMOrmdMS3oKDaMlIg+HyWyksBWN2ENvXfpRjBalsPLH
MhJQMlLth0W4a8cupKndM4Uoy94Dv3pIJkjxwmTmrgiI020WgGiCMMTBmg7E+qlcPCv/XsbqruBI
AGiPmHqEDrNbMXHYxECj5ZTKG3rMdpetg7GD8lrtFpiyO8KuetZvoYXTWVF2GpTM64ZIXfbpDAM1
SWHGJUL6dY6VW6f6Raentwhgy25ixL/Luv61rSXBUQrlveF3c3Mp07EoA4Oyiuswfps4stKZ0EiU
kaW9BQO1QRJPjf2a6ePs6MV7ltYVOm5MWflEM2dEBlrqXyHZvAuGPPISDsRyMRC03cgMQgCldaq7
aOdpIA7D1F+U2fwMIyvxFvzwsPT1Y89AGI7yfIZCB70ZGau9oS8FyhMO3u26V2qeSqFOMfTzQLhI
o+ZjSoSBP0L42qxJNd4wqDrCwARhjUgDVbVqQYsCk2QdsFtzvC2OsSgu7qD1d/i0kXn040Va+zdD
Rq5kNdPDHJbITExh5HCJQcoC6FiKaK2yKukcbTTv+HaAKesjkizaJ0OcRV5urvtV17yM0eHOkPqe
NkJLD5YMDIqKWAKPUqGsMBYs7qI+vvJEXDZMQoVcs5fR5E44WSksawUNqWnQtenh6I3l6KRFx7Ti
2bSyzB2BOd9k2leseOQ0qpvqJwQj3sTo9cRmWfeodAW7kYvqKBUz+pZYoKjpIHdzwMws3G6ChswZ
e5vYoSxtiDFPs9adhQZMQHct6uka5QOHP3ZPs9mMssVENo4xHZiRR/g/5x8du+O4TcesAf50xPKr
W8pjosjnmLYNIMh4IBtlEux1aRawhZLpxVAukHgnFv6QeblHGXWFVlby8e3izqw/a5nUYLlZyvNA
y2cnCOn3vsp7J23EFPYBuh1LW2lOMF93as5ZDOOs72W20gLKS3jeE0eMlM8q6cFgSSh4D1gSkOp2
ZBOJEouTWgG/rxg6lDWq36TCLVdJiK4TbVU26HnnpQqjryHp52u4ipZrTXKzHTayM+X7dhJVHnjP
O9Mc/CUL+zPSPoGWRzR6oYB+mbD52lEwext1eJ5y9u1K+4KqINBS4b7gJL5r+uSeyRgtRzG/b0Ey
HOUcZ3oR3ZkbXk8q0NuSCodM+BnB5FcRGqEv5ZUC9bPCwzOOMODqtvQAZk8c3/RNxrm4VfeiJ4vq
oyV7IIy2c1e9uDXm8pmjEiQAcAte0kUnjoFcpzVQR0liK9W6oIGmUM7rBcTXKZKMXQdUvlGnD7Ng
J1iXaQyWaB69eE7BX8VD4WbqWsKBZU2QOfQyz5DeFEkoA1UWbl1svueLDM+beaM7Q9+pN5eDxgSB
VcqBhEQ7aVi+jw2tjUhlhA0h7GPJw03XL4PsYP5hYjN3h4aySJ7DNSiqBQWIqTAsZCzmD2P0kSu5
P8VEzslwi9uWWVbK+HNUsUPOYWc4w6bRK8ToDvozu6IpvGE0eAdzcqPtrLotATruGA1+IQku8TSb
lYXwiLS/E/rxmabDBIoRs+BMPqmt6hEPK7QSW0YBDnAhC4NsKa/9iJbaeFmq6nvLZJTzP5EeYVzc
LL1MgPdBuwNQI/hbAggmMXopqxy59IDxFi1dUNVJ4esddhV9kThAcKaMW0JhhfYoJv15yPHpEQD3
bZb756jtfKCdH0uRARYOoTyHqkwTMDF2SGpp3NHmctikG7fLi9UZIUXmyfyOouVzWDhtzoNxn1m4
uEejRnQ3r7WLKLi3BYu6kbkUGe9o75xS7v0FbziyGG2Pe4joIam9NzsRSrbYRF61yfPztH/IaaQ4
8EMrb1n0wRaABtDBRCY3S7R9ceGiXAyFygb5+CRM4numpghDCRd6zJX6mTMZPJxBBx6ZpZemEh6q
VX3v+/KLUc5uJFmNoyvI4qQlGXHKxiF8ELlFqWh8BdA7gTCvcUaA426n4qovfe7OEc4mGtJw76Xy
TuCFNG1lQKFZEeAzgYY30gDVlxqdNIL2soRIPqlzhE9vIeEMpgaFeLYFEgBbWxczsTsh5L5phK9q
CCRYBkuHp2eGcoyPwNYJZHHGkmZJLENfkFV2eIVjNycfuW6+q8LEkDEGetEVCODByJV2JAq7gUYp
h0WWO4aJatRL9mpCL6kJQsWgEm4Qus1bsVgN/Vvhu5GOe6HJvqHEZJuQbpAC960xfEREvjjyqjwn
BpE0qhJfF6jyrRDvhhkdHYh/e5WaGZD3BEuObf6a4T3ZaSAQ2JRTrLsjz7BRxAv0OdPyLBpUuFQr
KNSIOxyQ/fe0JPCrsd6o9T5dWv05HtojR6xPzs5TkIincR4DLE831IFPc7Zg1YL2S3c4PIC0tbv8
2yIlX6Q6PcTa+Dpg3ZOaj0S2XmC0vGP50p+h5RE5YazGQYKFE1VquO+bOEWZylg5XoYsyABPwBBX
Fbczyp1krsHc689ACT/7XnrO0i7eMT5y+bRMnBBs89U3k/qpjsmnUvLMlduFWIKO+XQqv3JQRF48
y5orNFBa6GFlbh+VrcO97066cuj0+kvNloc4IpsPJkOrIIMQtVfJT7U5Qmg7XZrwX4814clUeU3R
3i2DQPs9fzQn5c6shVeNFFi7JjvRk8WeOURNmYNY+Gss9s05HAW+h+HdrGAbm+M2YzUBsBlEiHhw
iEEOCQu4wdVk7iqo7ZHu+XHOraOqWKeStEHw8utbtSLnlyuofpXBHliAqmWZE5pvxjrNix22MUZB
7aoaJAR0YXY3Dz2jF5X4oiF6JCniVgzqbU6jGwXe7I2E02jmtO7KQrtCmFttqJGNDXIFstyoLyQV
9MXOpJSwhbTDPpZQg2mTdAe6ceXNASxNMWFxSUcqD+WQiLSHnYUpdNwZGFx0GBei2Vn3Md0I2thT
da3EBpwB09C/NDb+19Rs/+OkoBpz2T8YDP/H/y0/vvysZ9te8be5sPEbN4ZhWcaWBcvwVflPESh/
IxJ5AR/NBLrA+Jeg0X8MhpXfDA3lKM5LtG5wHqCz/UPPxl/JqqFYoqGyyNL9+St6NnhrP6tAmTDL
YB9kwpHlLUpa/kXPZsSc7MNxGalP7+jrRu5wvNPcxVl9eOTuuMMN4w4i6+YDduHD5BGHFEAavK6L
v7L4Tot9fI5GGaShEyhB743onl5RZh0GCDRu6k+vy47RoNcfpmiH5UwcXMrV7vLceSCPd3jpPdNf
W1Lb6IspHiZGuXgWQSZgJ0RpYVdUKnZxHrX7OrFHLgyVmj+6puTNPgje6B1or3M3cBV3g0PL3s2D
eK97cZC4mY1T844gLmxDwzHBTWI/D3Z8Ei/yXb4X+XU42PnyAdJuIAe1q70dBTfnhwgu9o9de8g9
+TPxQ2/YPRMJ8QBXyN7egROlccVio5xCX0m8xLDF+/FNPg/OYN+FTudJV2gtmv18uHt+tuzzcfuH
xWlP+b7z3lUHM4vdntoTPbcDzFmuvbAL+9V/fIzsT+gJJzANXnEPGsPOnhtYlBgF6KQfxYC2MV8H
gVtESA3PsV/SIOBnG/Z7Yj/yWdnpvnd7/r/ZNb5YNqBrh5Xws30jg+q+dyFfnVDYXBYrdZInDNH3
eIiSIEXISL4go3gWkrvmyxqI+3rXH7cJHB1fxcfYrvG6k3aX3CKnDrrdYEvXfmUOhhmp8OQrM5qh
O/Af3bxOxq19Xf3cNd3kFO25D55nD9uKq7/nB5BESk0N7TKjpxKYbo2b5zdcrkLnZHf1pzoxYLGH
b2TDZo76TfObuyEYgtztv1BeEct0xOkFTFPbvxOqSVqNRHwe3zVVyvptPGsAvAIFEkHAEfGl5JAA
QuAJ9zBkIeMM4ET22ne6irlLDCD6m3h/K+P9Wzvv4+8DlfFgYyZMfYxiR3GPCfHUvi3vU4dHkL2U
ebttNbtYxRoJHzVypSloRNc4ARofx5cVxER+se7I/XTp5r3U5/gkn5WH9jQFw5Nu3IRP67NaRVc0
Af5bNlUOfxAP2SV2hSsuGScVztPkiU6bMXCyRc0HgI5Lnz+3MsWijWduOhl7ajOYsFLsqbTqGGhI
Z6XbDwDFdHv4ztSSEg0J2qT59ePwQeylduqvNODaaj8tB3hXVbxT3PAQ39J9ekKzMXwP7/iR7idG
Gvt2Ox24/sYRH0jTZAmoZnigdvxKFVk/MocmAZPkpu67/q6fObUHNP9M1I0OgaaHzBe4wTZtK/34
Lx2vNl0pcGnRwOpzQvzuYFXsnjglwt5xUb1y1zWanbxIt4xT/Bu8bzt8EL+kvo0G0Mamu1MhkjiI
x1BlfeEXs+zSj/3Bvy07qE5OlB0hvvHpoL6j+XtRruGT4MNV5gkWlaflBcYyJKnuk+uiei2d+lVj
3TCc8ZUJ4C06zl913IzfhM8BFzqncnZdsmznnRaU0cuGs10eOZRJu+Vc+qrjL97mKLP7/epe4Tcc
PwWbcQyz72P6NbvoB9gr+geSEzsjGZWPhDwN8y3/5Pjf7uS3W3S2PqCj4bdNb/K9ckssFJwo8t7W
Zd870p1ylt/ME4EPQBFtCHRfxL20ns2rtzpGYL6SqHbGue1AC/mUb3vlPgCsdom/KxfzNjoM6h6U
w6XZI9XxwSKKiICzPWNF9ZkQFi1oLzUx67vMZVn2Pj7iHQ0bay/aD/Guuh2IBXNevNqO7cviehrK
W+8Lk0Y3cki5OfEnW3TV1/LjTWExpwlPn8DvvcGd/PiDnrpNLWdLzuzNXr7TnNWbThfZl5wLBfFz
F7vqdT3wK9jJ6BT76oRX0DOv1V7kX0H8b9f26OA5RZLHv4MWSLfzi3aYXC6I/7ycJAcDXYVOx7YU
7C9OdtbfCLQKD/13iA/8Mf/+ZgQ/ruLSP3OMoz0TIG59NoBzIjWwmdl3p+YE1RHBr01pOn5P5UPn
wpuh04kD0kfFN/A/vVfs+ePJCkZ0dhpbVX8ACkJvpHDRxUjBsPiDy2to5ga55hPNAm+CmEhNPKtf
Is54NQErXnTTgjfhLPE7QM3AQoysNuCudI0A8oH7oXw8kUhyeHB23wXscq581I+m/wTDh8OkgzxC
+8Bkt2/ZN42zdMmY7dwYDLiD37iNqwTbf3tPuDNqR3hnj+XyjYAjX/RYfhAm1BH3eOKizFcmFpfp
xHBfx9Zpx2ereV9g6Xzl8G30LqD9RL2G3p3lMj6CPxYg0RijnQp7g/0w55JJNFEoYiGWCztl3GG8
7kUHC7RuCfZfryD/BcvE/yQzhIEM77+vHG8f//F/um/dv9kfadX95IfYXveP+pHQHuCg2B0MCbKC
yN/8zQ+h/MYsE0KuKJOf9gOW+5/1IwBdKHKiyAtVbasR0Rz+vX7EKmFoRK+jOTQlqL0IAf+CH0Lm
B/1kIhLxMNH6tLAQQdZlXv+zrJDTYDdDD7PQPjfC49Jp8qYBFOkPT3TaXCMjQBNIBFDozkBNnaoY
ITzBaLfzi0yIrDgPXgwc9mDqofW2pnP50swz+a1aD5LcBwOKvDYCNvCoIunew6SmO7IQKvS7z/2/
gOtul/l7Ahq/hsaHoVGm6wDZfq2CRXUxG8VsTRouqwKbf0RfDxyHzIaox2CcF819hVpnR8hIthdX
UXT++P2Vrcz+pwswRVlHVvEDCPfz58ggBZIDfD9Oi3l6alMxO/dTQhnZNz14+XAT/3XRGB5q4nN3
xgBxMo6Ehxzo1p7kdG9ccQBuiFmusruuhLlfZWvucKICDa/Nrt0r4IVVr+pw2cZlLSC1UgCaqrr1
lg7dqp7VVkoZmhnZ6ms/1GI/PuoCW9cf/6oSB55ff9WNYoyHh54B7vrNl/Y72lyJwns0trD5Icnq
+wxh3qWbRa3z17W2dD+u1vkymRYuRGyuJufVeu5B7KohMXNMqXBbTvmHAaiiBf6hWMA5Nn04S582
aISipil33J9csvirVw5Zrwlqj9AWjksGKao/X/OkqGMu9ZBFe0gKJCrM31Aqrkx0FdWjUTEeC8Qd
h96aH+RZXXdGMRHcEfXa51KMxXVU5pKkdXwqrjTHTYCdhAhnNHbDEUn99ITrxvwSASkjYXhtcd8Q
Yd080dsFTpZa0wH25OAreineTFC0KZOQgK+x8YUCUENZd0owJ1nzmc19e5ZwCdMJU5bvkOqF+0Yq
mHEmTMfDsEbqJHQCi7cqeNhdsam0WXfEtGBczaWE8DNM5YOhjdbXKlyf2sxcn1EnlUyTy/JZMHK2
H0nJAL2BrUqizvJC6Mg0msscKiaBNB0t5PlQrKl+qRdCz6q1LK+t3IDrD3Gvo2oMT6QVMUSysnuY
ft0l7JMJArdBgGYGdPSBmHjch7EQ7gkvwb668sNsY1yms2EIJzwD/T7q1uQyp911zC1miBqHIaCj
1iC+0fKLCXfCV+9i18VsX8LK9NTcEu8kMKslXeSRmT05ZG4xm+k5wgTh6vSBndCiJp6InicCsaXc
JpzvxYQc5o/62N8aA/or6JIDvmnJb+ei8v7k/vp1+ZFwJBjwqMADb65Q/ZdDeK1HyVxp+EOgmk2U
FjM2Mq3q8EXJdL85mcjibulpkQtpstD8ytrzohsvvSALBYeikXb1jIgU6YfKGElXIsoaopd34/b0
ywZGyIVWw+lPrvqX1oHIVeuKrmoSOm905Vtn46cH2aQRbFRkQha1IBLpA5bawmnBos4IiXnBkwGr
+psUjlOAKE1B5rN0rkVC4tsfX8ivC8p2HVjyTE2yrM3T+ou0fVaEKgYiTVbwPDaPFjZnNzWahCTe
RfJlHK6Pai31f/ad/fO7slkYBtHGEhB7Wd4+nd8tY0ywIlkYmKgVi8ygPx6n5lU12ujLkCkK50hM
gROTprV8yrLKovuNLhAy1TCEb2PDwLSPLfWtGbruJFgmJlxFMo96M7vgUfCy/PEnBOeXq/n9/iJh
Mdi2Nx3Ri0Xv6JcFrJ1wBBGrziHRAiuB1/7KxX/GS60oNjbaMLBijmptg3aZDGRyZUf9CNAqqpw5
J9sQQafkCKX8gdq3Qleft5dMXgxP32InBC2X3ImQ7E8SEzHuV8lhHEk8zbXyRVkaqkUJaGVSduGD
rsuU100hBqgAnrZUTonyOVyCsR0UF+ix9dCGsYXzKZLsTkKjgibTGC6myD8QQY9dT+oENbCiHA8T
kxdBLeh2wMW112YcXlAuMfwjjPCmSUhy2yEUQzsKMR6t4hq/J5axHCrMFgFQ3tbrrCj0SWBtVwc0
NrX81OgPHZP7nYAHKsiQgFGNQwxGlszOzNj4TYsnDUdVzg9fU0l/BcuzouUjesgmOms6lYKgCg7w
nEM7ye1N05rurhfK8St5iJLPcpZdxBoTkRuq43oo4gF6RVrLBlA+gabN3MCF0WQAx+kU1LJSv+ph
U0FJjrSL1g3JTcBeeCBYPvSgmyp7EELIfiqOKnO1KYgzCAid3q7gFfUxKBQrYnw8cvjXiTpk8jNV
HJdrQ6t2WDfUz67RJa+PdDrxhMsAzEqVsfIHpU4CXFmT3UKvBfIkdCg8zMUzkywJ3bJs6w8pqoAG
Ya00RYK4iigZLksy6a6ZhPMp7c09DMPeL0LtFQKIAk4qftajFCAiIxe7G1HegW5BA7nJyKeyu+Sk
W59QBfYB+E6LA7NBNpTemChJQNRvg6Ua6OMIUmHVKvPcm+0TJLbw3KE6vprjamGsLfOzMZaM0KQa
PJYh3sROeI+7ZCaoDeYNrXMahvU4ym7cMA0Gvdxyy8tBSuCK26Xha5Qp1d000cPK9QW+I7XQE/M4
6XlzpO8rLIFHMcr2irKagbQghInJ+HlktEQKK2q6+36ZsyOCHeyzqf5SCrTddUGdbq1eL7fREpKD
UJrIjQrK2bwyAwS/k1MP6KZdcNAo5pkHSXY8msTw5ThC06SEFdrN/Tvf4fSQa/17WOcJPthZvo0j
2H0NN+yBbc54bTLCcVM0cj7cxdAtIoEItIH5j7AIDG6HmQiCWUHPnJa5fFgbpGEFbkdHTyGJo/T7
VqHpZx5dGIk/Zxo0+lF6DEsGeEm0NudBpDr1W7kS7noemLsJLPBnWUVnfNkzKuK2+kIthtBttLY7
yNTNg4Lz5F7F/+GsZjvAvpAf0jpSD4XciY2dK4UEI4AbeU0qlCTMi3q3GABp53wBl1KI1Q+JRf9F
QBC7q1h7nsx8ra91J1evlKowgDC/nuB3ABfskMalgZ7OnNDRvZQeUvZ48jUUhxFiIonGUWbFQHTQ
2yI/S5NvrdHi6+njojwnnUADp1KnfR7JcsA91nwKM5bjpuQA3coI2wwMtnls6YGEK+doEK14TIjN
vnZyqx0Nwt/BDK8vJM58r3jifcw9AVujBSZGLhwCLZGHEMlIhCbN41zSg8EyVLxm+q6yoHGL2FYh
7FmZ8WxYMQIPwh3gJI1rMj2D8GsUFxZq7mpqLjV+ImAPmDAcflmYYqE82FQk3ZQxayQcPBiiZrRb
+L6eVffosdIF0R+lwCWOdZEnL5sAfjVj+QCyDnoK6oQkyKkdqK9FbIeoThGJMyMepT6hnbLM0P4j
89jUVXkmDjSrHRPHLHbbOf+a6HXmdO1avJhlhFim1dXPIVyGh3gQWPgX1Qs7wfywRnU6p3rT7nig
aWVYtQXoyuKbGTVD0F20JqV+GIHe0M4zhtSJoASJ9CXmNgzAsyOsYf+v3hCusEeA7G8PEutY6jDO
EHgCtme/rultyYzadzjQiZbKN5NSrRGh6Y3EqS9EssPEfUp0jdMd9JjenbWBMSxUY+nrREScdB2Z
rIG32t4pnVL9HCkKLv9wewwWFMmHollEDcsTdnu8bcsk37V4Rqqvg4WQseKKL2MVKgXtawVTeKSL
64lCHUkTz5rX4Sp3xVVjA06BOgaggOfbVC6wkxuiDoJ0XiX07bXprq2o7FONxReRb0Ew+fyDzFzJ
LMSMFTWvhrVLoEk7q4o/jUmzSfapUY5VMuTcr33BpytmSTAlZRIghzRP7OPWM2+eN/dihpz8M5zh
3NxUvZGRLVKMZFTBEpl6SRuKmPYlsx5ojRf917EWgQwUnXQBVgz7ZrtUPK3qnhYlsDV5kh5rsaC5
WObSpRi4jaU2kqDg8DJLYjPm8Naa7tKzVYXsMiepKBkEV9tvn8yT5ZFVtdyDQkTRZcKmfapQ8NDA
jhZKIKUa51uv8WkJvaGP97NQ0OxcK6jUlJPqR4oVAOjjjDYWsweZsH7KgbIjeHFKgi7cfpBY5u2O
9DvrpGkdggIQS291aHEdI2F1YK7a+s0a2r5x2sqs7+XaMhrS/6IeKsGYcsNWsbofkoFfpCtXvo0O
qHjvyqTfTPyZbBa+TnQMDPDmW95yIhpyMLvYJqZ213ayxpxV0ktovxYs3LJE4Z7PW5akoQnWsxVV
fHRzlpKV2crdV7UyrOdlXWKa7wgSthT4WfvIQ0l8kawR8lclzXPtA/Mcb0x3w++rKaRnFbqbj1fD
sKva4gaNZ9eUi0ONFKZ1BnAQt5I0UQ8RPi5jQ50qL9P73LcSKEQdAc9oD8o7sV3Vjxzz2CYl3U9C
iZwfuiZy9jk+ROSdXeIhZsjfjSut2NkgwS7P2tlTU+1LFfcSlm1OU1g58mVHekR2NZS0vsM2pp5X
S2TylJe8rlfaAwTJxJssazupITZHLhdVvmmExqfUNfi/FXLCdpud4Sj1C0ksYZJ/7QyqjkYOsli0
0pOymFQq9VDsJMkov+PRmM+ERIu49+MhI1Ro4wrofSslPmlvw9va4wDolVqKSTiR2EHCLGHmUDQ4
xVZ4NkHbAA1n1s+NZ0B+cMpqzXd6H4cLO6iSHOWGbRqambRPc9VCiVpLLZ+2FGLgqHUp3BHvjHa/
E2bwrohL1RxtZqsg05XSUbpPVaRBTsfJf1epK4mIGU82c/3lGV/rCzXmgxFHd20MhlJo6vbYLQCZ
8qG/VxVjtDUgbDR/2s+I3EoHY4WGD8qIrvVMIQWYUrgTpoUqHeJAsKzCXTyJFiJNzpKCri1ep+A+
3fxOTi9r8zXqx+FYVSlevGKdd3QRzHcFvfqt6C0S56dMuaaRWXoqZDBP0pKEAW8bnbs8Cy/6PHR3
ZdykT6OgvNQV5HClM6uLUg4fAhl2zy2R21DBY2LNEbommCT7ZGeF3XNUNfobDh/L6dSo/dom2JBX
Era5D3rGvqs+4btsTTWQhdpfzURlz+wRgsYIIhlbmbQImasH+G9Uvn3la4IPD3T7eUXbg3Og9f4d
o0g1pajbbK0zLxxe0EhNKvktvflUUnYmi3gVcYPa5cyJTZHaz07v782BmVImvZQja3oj1tBPh4dM
SB/jGP1XlnzIsfj04yT2l1QS/0KP+18TUvyP6oRzfv7vO+GXqh2+RR8/98B5xd+99dJvONolkdOG
QVYincp/9MDV33QVfQTtZxlklmwq9Kf/rqEweBGOd9ZXoEAGpxle9I8euPEbUXUIL0T4WhCDjL/E
BPq5EUBLUNQsiSRNDtYigCHpl6N1iFCVgItqdeU5E7+QIlPf2nHMyXo0m/axL/ritBF2/qSNujU1
/v+BfntXADV0UA3UIxv5aOtY/q79sCrGgn591VlthPKJUkfH4VJ2+999C7e//bx/Iw78ViVl3/3v
/2Uo/8XbbBIVhU+RrCN161z97m2sciCoNY5QhITF8EIosPCgLUJ7hXpI5AO9FvlR6ScjchqxNzkQ
Fb36QHAHQvmx6Ri6VWiukqBo6L7D7NeRU5t0+5mww555E+UNiam3LBRuPs+97HQJm4ddlElYIO8u
SAkCotPDSm+r1eOsQwaFMY3xY0anghN33se1I8kj0QUVkElmZ/OA3c6gycSET4mkcOsUDl/FJCkS
V54qUh2AAkgfabymj9YQAyHhqJ1Fx6krp4e4jcn8II1efO5NsC6M+2jaIjmtOgueOqZDO9W1YiSh
wcgelDwFGiuFdJzJjRMtPmQSiopgBWlo7FZVEnUW4kw6tORGqU6DGzD3CoxSq4MbN9qT35tUnlRP
7YV4txi1M/5QVIpRH6nOv2Nb0zgntjrlXaPeyiyh91F2WnWkgQ7wYCXrC9G0mCaIzBUCMdw//ua3
u/aX+wsunMLTAc5CsdRfwgZHcSH1KhEUcI4V4OY2Wv1QYAw50eEAo5CFf/J+6s+TpB83NM+Pyfxj
u93UXx+jmGyyzMgGjOZrXeKPSqvcODEoGnGwQPW+okIumOmmAy4fkigRYQxrqe+j1io7rwcQHjuD
oqLyabCiqi6WlfQV+mr8qayRkSLcHKZpB3BM+p4tkGt9iDq53wowCmyxRq48dma7fWEUUiUhU8QN
zgQNRGPRkkUohTkbarilPXeYr4ibTet4n9NYl7ajH+dOxWrARipSJTx3IyAgO84AsLrVmJYHkltx
gmvGFnpXkXP7vpYVStG//IVtLBGJFij9QvHHk/z7J3WR8AUwu3CLaVy9OFejIMlnwZdRre+S2pLO
f/x+Pxqcv9whENXgtKFvo3Mt/7I0SJzVNPpgkhuFivFZVDQcYo0aRbMiNIrdNKT35HhknjkkaB5V
BfH2yCCNLpJVP0fkIDMd1GjjaO0EZlzS25bgQXGCpotO+1UJSRiEHFSJPoGPjccAr/yTW07+58UN
hBvTHAmiGx1cZfv7331kUWkQ6UJWkVuUlYlFiOs+FmVOFTrMo0XcSI+LOk+KUfe0RESHFmJYMwGj
FDythQoT2y3j/8fZee3GraRb+IkIFMliuu0mu1uyLEu2bEu+IRyZUzHz6c9HH+DAHdCNffYE7MHM
mKGLFf5/rW9N5NykISk6UO4Jzt1U1UqHI2uXDlfXwYtnznBWxXcdYn+hO2N8KJKJgOfObftyO2O1
t2/Upte5//iXWTPsCHJyaCY6wjopTdutJONU5Zaf5uDp8ql85VxFTIliNrk+CNbf+PhKrsPKi0bR
0de6sjx+gxk3oShhahyJhNb7cTYt4KMzhzxEq6VguoVOm/0iY7H8Hk1yVXwvBkqE6zdxvgC7a+cZ
JSMv8n875P/+jFS48rkiF4Wcl34J0Lx/XRoNwVTDOWgTTamkkuzFu+sXtY47tut85bmMHhfQuE7r
QZ70bMqwB/1udTGIDlEX4LsyQGppV9ePZqiRQSHwsGW+xQF8WzmZi049Q6i9mlflAzC4Otn2Rq8B
pnFbFMRLnDvzBl8y+nhScqonMmWoOZe6QDTca2UWPtACAXfVaDGVV/6f7scBoT3NXIJt3pnYlrBr
hFnB1Xp9+NDYWhL5JINmalNFHnVEVZnJV9wnGBnrCnBGAOSZXEfDIbBuAwwYXMTkmvKLo7slcCl8
LxH8vtCu3qdznxz0IqTQN5KkexcR6w1CIE0ListWZ3FsmZd968EC3fTNqjh2WGi9G4P6bEHCFLT2
mlalAWFp8mSb1cVLFHoqRpNZDN7vone6ezk61mFKwUCITN5qyl2+nqXz4/Ij0zc5HtoT64Fh2OS/
JxBNdo4iuGNjN562HaxOBjG88ebGlu7ss6WRhYjC1hH8Oo59qqWYJyOCm1LlFPWm4oDBSt/PbQw6
RWbjy/XRqx/3gxi967VWiCUCEJpCp9vHQs8JF2IbEujjND5MXYJzp8NORq0w7l+J5FkmP9Esavkk
335aYttt6ViNMUepoTf+3Libs4mYu4G6z6KPVNqmjXP8rnGl05xWdR7wxerdXc7h7nGk0k0lc8ge
6giHWZVmy6/J7WFYp+30irkYweGsRw+VSpp9GeLvuHFT6w7naG7jphDWcFuOwyr3Vzn9z+oADCkc
qapngTklYbZvs0p/dvWZ3V4ygxrahNmMNrcZWRO2I7jaZVvrefGNOI0EoV7tLfY2nEMdL6hFdXrb
ULB/EnFSuwf6LzgxaBvk2ERmR1P767d+YSDxy9rgThGzrAen49cZTs2SmiPGPiKR7UPtJA3Gw1B8
FFpT3VgA/v5ZJ2/JtHk5EvUPPWDv5Fo2JBZDTBGt6c4wvnXN3B1SGRXfZ/pdj67som+xvdh3IELH
O7Ip269JWckbnegLn+p6MGT88HOxezzZieAh0frMtkN/6ceF9oWQ1UsP9WNv2S3Zegth3PGNNWcV
55+ODh7aYHPMDOHxyR6/YyhmTaZRAPTzJKbd1BElnfq5kAicSzcpPpdmgeUjzHOCuCxgYR4CqWYL
xUp6YCgLBMUjCC3bj8C/mP6Yz81u7o0chaqZOJ9J/1k4MtSCYgt8qnp3fYDoFz641UPAhtuybeKx
1//+n7FdkSm0TjaOb4kMvWHOARUiaqioaJFeRKRdMhSEHJts8AZfMjEgTxYmyLWCu/lJFUcrdo4Y
TdSOmDKHG7fnXJid2JAxM/GHQr8z1gH+z+3JOpoTVQ84D4jpDe/hAq2hE3WI8SccEwLWGI1PFsCK
2h/EqL0be1fm7L9Y7fZT6pIfEo8aDuE59pBBpuS2b4DMQrmmOpSuqRSxRgRRp+pHopwxzIwkhf/W
Jp0QoVqDuOOXbUbcy2AMxJkJr4VI1HrU7D+zKk+T3/fgPUhXrOMta3o7vI3oN+L3CQSuXUgQWfZI
Etv40red8VMW5DQjW4vFpmHvDsuIWIJk09eFaezAqOXLpsUFnFDTtlziyLzlU2gM0+/S5MbeW1RV
pY+ZvmO8DOlKmYqSFdmtSJJbh4p6klkXIpxzho9t2sQ2OyxrOLSIoOgIhVHxltSa/SsDNPBbp9sm
AiEwBa1xGvn3mDIrJoS2ZFWDmNclGJeKnMHcuTOpbfSatX3vVjXdknaMbpwfLny0q2QQSNha1rHs
k9/YRnlm1maN40JN9fuKArhPPxFDd9yWd9HE1uT6mL/wwbKkrimrq8BOFydDvqs5iSXQ+fximSWG
C0zBuynWgJ4rObBhnx1zx5Gz/WkhONjFemPdWFAuPfAqFaH3yTOzjTke1BZWVYMiDDeQyvlA4Pd8
GGcNqfbs/ZrmJP54/XkvXW5dSlnqWcNM/eT9uvQrSD52Qx9zJrnrOsHsYakvP4uufF5GO8luzYjm
hWXHRlOKcoB/8DcnU6KlNPjNGm8YIgiMOKCNJJNjN2toSagl71tsmFOPM50W7UBeFP0trMFSvQxp
gYrDnULHJstTaO8yN0WiTWKDYfuQRSaAEUsiXzTq+6kPDEz8qLKc2NNSg1JAfsZaiV+k4jM3Y5Dv
W1Vk3kRTKLYPkHgSsBWWl3yErhOBPUu9Uts2hduCnMtFQUpesTSlD29hgfwX6+2LblFN2pT5hJkl
0trPVeNKBH9d8QzOLH1qUUEIkIGEg9NcnnJ9X6sqfIbVVsd7B0DUL4sJMsdyOGaPkuT2H31uzmmA
1S82kdCl7JPHLodsNIYpBLUJtO17cEQy2aGwQIXOro10FUmsFOI3b1m8e8Lsx29AqIn1IIREfIP6
CvshMbIOOXhcjT9EEyJ0J4DPJVWsnPBWtCnClM6u+49Li315CxMEEWuWdN7GaNrkG0jISmczVSOM
64myee9MhHPDOMhMTPaIgD5ULbzmrS0EVINoMtYmT04cNoIn1AQbpAAaXJvO1omrHUJUL3Zv5g9u
pVSPu9bRXpMwiX+RKIr7EvmY/cgHgP1iGCFSxaATf4thKvD6oHY70Hi0/uhQRUvUfLJ4Qlxhf66h
Rj7BXGs+kXIyfpk9E3wfiUrE7qVxVk7MySOw0tHQ4D2iQYu+zrqBDzMdUOluWxTE8KOpY1GLTCr1
NUb+1O6STretbUdLrN2aSem+pCUJOYh5au29tFB3QixjY4WFthL7uki97N62ZyEORN+kuL4sXL0y
LvU7iYEUnFu2FiKjcYx6qtv/VwB/+t8t1L+l1/PvF6yL7bDJWE/YCMCPpws3oWCle6XjQ4bgkFmH
ZBzBoXy0YknFysModP1651/vKi9H5Mopi4qfeXK9Iibqt9UK1tyitrf8SOFLo7TiS6sTyXX9UueP
JtYjFaI9au8eNb/jR+tawl+nJYWJaY39z8TNs0eXiNZtpFA8jrO8cdg5fzI6B5zWkXbTKmArf3w5
fTBJZrZaVGXoi7duofChR2A+ihIowPUnu7QdZjljV2jQkfD4t+NrGUmkZZWVYqvPZUXCoANmupxc
7W5MMbg7sDA+LzJqs305JuM7ySmTPOW+iW5MxhfOLsjZebeC/gcHypPFzqyktcgUKKprTIgxQS86
vxszI7DYyDQIqUOoa/E9j1CtXWY07zeuf+EXRsvqmBQHiUrgPo5fA7RwHfGZCv14zop7G779l842
ojsvEvP7WJuyGyeeS8+LdNYmzZNa5NmJR1PtaFVTzmI3Gea4j+kPsOZhJ0hx7FmsBV6tbIiHvbfV
vS757+cPhjOPyQ1wE38Xxn+2q0Zl66iGK8KgsgY+71AApEBx2gMeSxEK9HVbv90YZ+6F7QxdJ0Gd
AAsv2TIngxqNLZFNsLZ80ONZstPVIr5HWd+iG1GLmg+DN0+ub1t5VPre5KKO0GN07c+DMhFaeQBL
frEjgcGGDq/6vnCqAn9pCzTPrlgncGJ5WQOzeYkKeLoGrrUoAprqQLf6QY41RwGE0PX73GSZ8uFF
Ra9gBSjCjHR4o001To7akaFlvwrHWDXB7sRKR9Yj0e8p+2ASVSlOksxVZV8rrwPLxgzomXSPuxUJ
UWPX2MzpmpztUG8JbOm6SEqSsAOQY2KmavsoZ2YeU4TRmo5HcSlGanEJxZyfZTuHKTY9Y/w2lrZL
cywEW0PykdXxQHBpNiSMVN8dJPDtzjZ6vfC1NodajMye5W2KsiwE/e62ld+D73rUWwsD9AJmpAq8
xA2BI5hL1kMIMbQXZFs13q5yShtgWl1Ig6CPte8sIR2GSRIbUadNC+RENWcQqmqhbI3mBNlC1ThY
H5Wpp3/Ysib4/Zooij4lKcgCf4zD+o87JzgV8zbvZx/ozPjJ7pJMC9CAzM2WPAfZbApihqdN0cUx
pte6SDBstqOKHmqgc89F6NVQf8K+PYytDZEozFsbWJnK4ny/DE77G5AAcjNRTeJrSSuEGqWcMQNX
bC/uwwbH+MZEgwr9aQkNOnKNWTdfp7wZfzL3UFZ1srwFIRZPNQwoNi0cnlBaIskxKyaaidBZpY89
g0nSdt+D1izyDyZI0ZrUx9aOfCKW+VOKJFTyAendQiB4lLZwnsMoNHaFUeFYQ94C7pkMaEqqNBdd
a1sZCc9sRc3wbSzyokTqie6HrILeeZ0Sgv82eaJ5LPpRyBtiac0xy4pSPg+mQvNgj9r0I4lUiE5G
06efIp6sn5HH57SpieD6w+7Mcu5dpKDVPnF7JwGWJqwG1pKuMFRXbvXHXBYya1MqDA8WnLBhi65L
kaYGrSPflIuc39LUs+5Kq2uNhxgIE5EjuIa/EoEnf+pLiLo/bTTmosSe1jjkhu74wQDMCvXFneXi
O+QC6EhhrCUKpnkApWYpMlGRWKOcRAoadSBFq2pBPKZr4EKicGx9BcXS8r2sLF+4k7zyjYRE5C0J
ZJNJ0nonk3cqjVqD8I0uim+crs5q8DQcPJ1+A8d2l+yqk+kIvKvKcxc1X6JKSiDFQLQr4cgNm1JT
zOldG1XxPqvaWwvupWnQpPFPyZRanfzrq/pn6o1AQU/uTPkpZwtFFy52sMMPkoTNrqJjZ+lN4DT2
9CyYk2Moq1Tjr8/EFzYXHk46728Fkz3GSf3L6UTaaehPCdi0ynsLfvz7KFwkOvv42/Urna+pdIwd
8ErrNoYm3/oT/POoXd21kTNJ10dLxskjMmrWGs1aAO3WyBqHObJurOLnz8YWFMOQTm9Hd3Tn5Nmq
pgWj2TuOP7rE+LEuzJQGpup5cUV24zWe/45cat04EUeGLOO0FTdPJqnVAwUpYxHV+8yOADLOxbRv
Su/N1IzsAS8JSlcZ2/1rm+Y3ltMLD2qyS5Lw+eic2n+r5f+8WrSNkZ4qwau1CVwXFYL5JZbul4WX
euND+XvuPi6YolVij+gZdOZWycjxz5jW7WJQQMZHW1WR9lbPiSDUGEY5vee8++2oVCYEPTv2gtR2
Nh7zyiYFmWOl7muFQlDqLjWcTrIahgqQspTtXUJe4Ov1wXbhjVDcNCyX7qgpGODHd+nA3h4sZHn+
mMEONojKPpS51vnSI4rgv1/KNAj9QkfDjvF0XMep1aXDIkMfsCPln0KP203ZGUPAfyZ7+vrFLowz
PHmrZ1Zy/qBPfvxcs2nny0w6pG/Syor2hWuUhzSfC53DtCYnfCBadUcLV2eGNTrx7CiR1P+PB+bs
Q/uIkeCdbRdpBhSEO4rQF2lT/MGqFn+ruqlQRFst+vP1570wL9PcNg3HImaEgX3yvIqynrSJ1CWe
a27aXTx5DXEJmHD1PaVHhg4Sty9WFzY3tsQXrkv5mHlqrePxN/L4PdeRRWTgbLi+8lJY0LZI/8AW
i0pKQKANmmjsSOtKFu/Gz3th2CJY4QC79r11NsfHl53sULObUCYsmPB19s7MaGWfRWgVaWLdjQrm
+aFjfUJ0WOxXiVw7NYWWwtHamu8jSCmcB24pXPQk0nGDIZrzXyDq5B2kTgf6oqe0JLj+w156Utyo
BNBx6ljLJ8dP6mRDrCOqiIMIbB4E9La/o3ov3mv5zc7rhd+SMzprnMSeaDJLHl8qc90MZRM6HH2Z
K/3BlLUWhDkRMkFBobgMCvKmUQK34X/+TgweDxwaVVsaAX9Nuf/Myg2qctcy6cCS0ur8cURTfRWu
m97hKLQO19/mOhyPJ+XjS508ojnish4N2qEJlg0i1YsU3ImFrOrGZ7H+OafXwfK81jwofdP0PH6V
1Ch7MuLmLEjLuHwgb6T9UNLRetCAUm8d5GO76891YrZei7+GTrgndQCXHBDjVArSc8wiJCvLA29o
kL9WaeHhcuCUCuHBWWT9GCZq/NR4sTft3KrvnjHs119pnql9SGMH/5uma4D/KRjFSMHS0toQWlv5
9Zynd/gr6Mxev2PjfLShp2Bt5CBvITm0TmYOTC9548FGJdt7plYwkFGPejTKP8cjFqEPDZU2OrBh
P4DJ0KXXBSNbyz+9UxA5rakCe/vg5WW2j4ijfhUocyAiVelI4bepnG9UnmhqmMCrPw2FGX8TRts8
T4iA0o3KymLcof4ZPheLKx2/KOCLA7a04GpYPeKqG1uB80+Y+hAqTn4iSA0o344Hg+4UJsegOAna
KSHVRS+eJjf7HkKUfLn+TvULw5sSAeuAR7IxSVTm8ZWInnMKR4OIa1IrhhFNHmFmDu4TUYTmI2Xs
5Qke3Pix57D0KCtUKjQFw5aTHfECTramVRCYgJMqdOjXXL+380mUKidCQ2ZrHenfKQ1gqTE+1UkS
I/FW5T5Z3LcYWPl9U1Cvi9gL7PSOvSdI2PjGQPsrKDz5FknfWvUPHps/hI7HL8VNhjnFaA2KHBt9
AeRB6IdE5EvjO60Uzs5gXwA1IdPNHXFLhvNiRREsHNE3HhDBdsq3yhspoIQzSvMNGjXn1dXNpNgX
vR15++uv6YJgg6OVobNlMV2BGsU4uVtHjwh6p8SBGSINJDlTcI+aKcfrPKSeFtQhHOcM9Og7ywQC
qpc9hHRZenA9Wb9+X7+bC+OJm6HCiOCaf/4db//MzCz3bubqKK74WYqdKrXhN1a95ev1q1yYLB32
nogM13OlCenu6MDT4I6SHZz9IIut7jcDuNsZi6ltHKfv4ClHHPqvX/D8O1mFbK6kruaiwAEKcnzF
Yq6NqlGJFYh+riIO0HX+Yi1O8x4ZdLjDZq4/xWiA9tZcwyKh8KY2LlxPusOZoz6NcSQeuiXJ9olO
P+v6vZ1tXA2+XJ0Tg6B7Ke2/WsZ/XnmT9mJoYEoGEituQlMgrwosf7gzAtGajb6vpmY1aqODeOnK
wYLKVthoVa7fxdnkzF0gCDZcgqgNj0Pv8Quao04rimoAFUF++bYriuUO0TRM804LOfST4RoxHIPr
FzUvPDvudxYyJAsUWE+VOJ0RjZjKU0B8rWypp0m5NCRJ2sCS8HtnVOVKOzV3UR6aH40sjH8jqWx/
8i2MP0aSMam6mW7zZ54WqLnKJDJkk7grSHt1EH83KlELJGyLDdy9y8c/zogQnmk/V+4uSsPheRyk
emZDmyAIT+cRI1eBfnmLld3du8mEWzKfiFWwbFJFg7aL9Kd8ELmzXcQYLXeDTB1jS0arBUXYJqLE
5D7jJ3bNg3WfO6Fp39jLXPiNwP6g/+ErXLenp7+R1AZyK5UCTJjWfjkX6kMHEmIHyeAdR7gYSHrk
3RoYZzMCmxqK0LrJv/R1rTkZGO1kzU1Vt0HD8e1A7B581HpygARfHwvnDZZ192TYHsdF/sGKdnyh
frTxeuoLT+ea+vueFXarQfTYy1TJoHHLhoDDFhNarLANWD2k3XjSv1y/iUtvmM0wlX6+ACbBk4dF
DmY2riNVoHSRUPhJwMLVatxOc4tU3pbNAclwXNx49LOVki9P0KOjdsAiAHni+Ml1NEFoM6c2IHXE
vCsXHCeF0JI7myQNAvzsak8KxHdVtuL+vz7uqiFDoUE7EsLG6UIZa41R9iQuBMi7vTeDvtI2wyRN
wpBHvIEftka6xZGtyRsr9Nn8zwOvA4oZmb+AoR4/sFowo1tQpIICTs3jRC74nngecTd0hf5uLNL+
x/XnPF9j1wuyG+H12tSBTiUTSmphVywJuUMe0GNfpWz5wiIlNAPlhPuHVBjgKqkqnC2Ox6Yl36Gb
H5txok2fGEr0N37wv7/o0Q5lvR+bapig3mda9skLqDRSr1lU2kCbZ/LufQLBzGabkRwV+WaqpQT0
Lgo5NQZHC9dvDNRia5WFNLZdteLZljhF+7CgEi628K3MLMCK0o4bXKAERcaDnWsbpk693sPeoa9t
aEv8e8kRD90j6k4/jGwcv2myJXAj1A0t8OxcCeJLMMf4zSTYFpO+IJeHtl/SN61Hk7EZE4cUHjds
28+ZMRKhAvGLu8r7xP4Q93n4wrgxX01zyqCmj1AhhJaRp5m3y6DTJ9CBX0+RaO7aKjfafR018SuW
CutxGYt59nUaWQdSe1cIUYM4E7RzaYKxb/Jq+hUq0jGDEcnu3qBJAQizWXQagCScesmL8nC6Q5uH
RFImY1wRsQub5I7NcrTTk3Yq7kyOCZ/LkUzn1euzmAczFPkclL1jPVV2qdQ+G0j7oMELkzO0ivnP
7CnVBLJJSAe+PhTXvefpL29zKmAap1KIfOd46NcRvaUxqQmG0+bhoHiRuN3T5WBRu7+xuqKxPb8Y
pT7K9hxI6Y+J030WhuLUiowCxpFwu1fi78q33C11nVbDqo7TRs35waE1NIN+SqY3Nkmm8alstZxM
6joH12m104DCMSfzpFoG9Uc3ulDzXaEt87s+jLrPGeVV506tasT7XBOT8QDapUA5rogrwfHjDC9Y
QSvdV+SNSsJaF7z2epeVZMIJM94Cl6M2OE0cVIkLUNNnr7VHDiQF4LYnVWPKCibLhugQov8BCi5M
zDi9g0dnIFSx3w4CsxUx8HFO7libo4WSY2/Bz1Cxag4cgb0PU5k1v/KkBE+VGX0mwPGL8VmfZ+EA
LTIigpw6ieDQ8no4+cwHInCimDw9wyMgiENB29w7zVJ0W/z/JY5cBp+1jayi+pZpHQqzvrMr3EIw
X+ytNdrOwSMgdthlE51pZh4rClbJN3g7dIVyq2i/jv6Mg9r2bfjiREv3lH8DjBwOpeJyLA9JAYJo
i71H/5U4cVO8ymggC3TqBPXhLo/EnT3YPRqfyUrJabRpDW0ywkd+sampjQDeVPR+yDv369hRu+LP
1BP5KCW/7lYiyiFOQMKGfp6jptYRLGXOCuzwujfE9nKgo2Mmv1sja9xPE+Eb0z5GmG2j7BnDbpP3
SuKgoivGHoegwXCDTiD5pohEAYnioecaZhhkeufkBxVDSAdADLnjheHeZh/U0I3PeeQQLwqbGm1W
l3oLbcSplrs2TUYw0FCAxveeHmVfJnKw5b7ryxrCsGbPvjMqUBLsDttxK0JJRJnBphinXm5TWfcs
Db/9TPBDCiSggF4V1nPIppK/YKR6NKv2Xp0tZKDqRQ8sNZHqD13J1N1hw8RSX+WW9Z0wC2+iLK7T
BA1jYmOi0Fk+to0QrwqhRwtWISI2YjS85NXSKgI4CENsXzJ9wlakZz031YZ0o7Z43mZyd/Loh419
AiRGp5IpaAD0EZ7C+dfH/ZyQv2vrXfXcRrnKn83eJuTSSgf3BxLWzMTlM86vUAqsl+uT0IX1d3W4
rGTytcO2QiT/bTiZDdY622j7gArk+JFQ3pjo2PKXi8numSrDLQHShf3NWupbG4i0gliAjy8XWU05
57HZB2VoAHagA7LysgheoEJB6BiSm2aH0zO/K5Gzfbj+qOc7OvIK0OusuxsKneZ6b/+crmajmwQj
pggg1sUUwuKFEPi8O0AdQJYEbuc1T6EKXL/ohffL2ZkqNbfOFsc4uajVcDYZmqkiPbtAlFfVJBUh
r9y5cjK+xM1o7a9f78JDcj325rgsWFy8k9+z7+XUl3CUgrKMln1tm5yD7BmGTNp2d+R82RT/ilvK
nAsbdgs8kok0hg4fmqCTDbumC4gmHTUkrYPjEbDfG//MssGdJqukGrcx2b4/0JZ3+WfXicvmgBzM
fm0zCQjv+vNfet+cG1aQIzJczvjHP3IrCruc7UQFjubFXxr4FhtACZ7fJe0SqGq69f1cWMTX0hLW
cNqa9NBOBnTWDqWWOrIPjLpKPzYNMgk0Od4DQpzkxk97XuelVbc231eAKH7MU/VeUsfOaPYp9PBa
mAe0Cvldzf/WD9nUB1QDuiBvEm1HPLtOpyLKfROY0CemvHHL+TQzYbLY866xjdHcNIBofBsG5U4Y
neX613+FSwNiVT8jNjJwKFJ8Ov4ZeltQCu0lyDwSxr4UTgfMIi9nIH3J4mzAp4xvDbbxICbn7JNH
a/SQ9WF364Vd2PS4vKe/ymi6Y6eDAdc+6UBOMiBYyrNsLzs7Kl5yYRFkmggCu/0mm5tPsd72NlFB
KenEOiE2n3tz0b9GLJ+rMbqoH0n7SH6mdSLuWQRpXLogLCzkT9XwFaF0+EmG+nJjWr7wGSNh51yA
lJ160GlZrEqipERRByvUm5x3PQJXcEzJ8E7UZR0QXVreL0tW3NglrofLkw0pZWPORpy6LdpNJ9+O
FiGbdDvaXM5KOIHbpb5UdWTerMCt38TZdSj/c7w3PZOz/vHgQE2BW9ZZFV9VD/kkndzyDZBO9Oi2
o0R+68zqUDR1t8tj2dS7dbf+QBxn+f94x/SJUTcxW7rOqZzFKzjwWmCQAloR816O8JXUEq9x9CJ9
KNvll85qfWPPfz49cdSj306hi1oKxb7jR0e+4YE15JpJmeZ3eR/PPxLMye6Ws18c5DEYvetf4vkn
wCGX+RajMDVF4a439M+il5JX1hdi6YMZGZj7kdcYP+mxi/htyQzUelW3ptAAFNYfcXWG37Ss139f
v4ULkwGmDA7dq1qUpu3pZEAdgczMeRgDNyLGeCYcMDDXsBsCGpFqteAAylIM79NMrF5aj2QBushv
12/i3MmOpZSNh2Dtp9nmnepcPG9Q7axZY9DrZqsH9YLWf2sUpfdu9myYB4vSuBEXQzPFZ6nUc7PM
c7GpZlc+O5FlzBujg828EUqpN9B0wBHGHM2bP1G5eJu1EOt7qZA0wLDHxeoPKksIXpRE0t5df5Tz
pgYTK10+j3I7XQIMVMe/KQTUNImGZgzwFxU0/Zf2ULj06thOmby8WZ+YV1V6l1G4DCot0U1kjOjy
N9ijKHcKuBn4QKs7p62Le2TDNTt1sz5cv8vzGcxG+rA2JNe5RJ72MupuAtwBLiww6YC+NShnP+IV
mJ6KvqvfDfABAwP61o1Pep2hjmcWLkpNUBgOhTv9LyH1n9FOgSyd0ITNQItHxHFEdnHsknGhf28V
jW3krbk1bko5IQRFeRpqN7aY54Zxw2aPSaNPsCUAyX6y/SJ/mQ6Tga6FlaZ23wMUS+OHRIco9wEh
KnajiO7YU0j59q0m1FV7tIxxIMY6Kbx7jyTS7GDHpglkoRrBYGYS6mWQ6wtglWZuJqiBOifYjaeV
ntpONFiNOzNEfsBQjM3mTuLp/V6aBJCuuZnsN+HtFShtw4pStj5q6aEpMldu8iHuAmPqEfjOyorf
gdburU2WYB/306iJDiQNtuGOLfT4re/6+KvKS1CqDJXQ21RZvLT3pTkM0VaNg/gd2XGWfR5Dmd01
7PubjT2z33WNXNb72fXkgzPYpbeliC1uqOXON18Ia3AhCc4UqCNON0QDCis7hzwY9PacENzFaSyv
WoazUZW768P570HoZGixxaUrsqp5WDPWxfOfoTV6MM4GEY4BleuGlE5yZwxBf0A5hI9pkww5FZtx
8ahrEWmPTPI9+TM4IJyfeqsacVfafRu/MArpT1y/tQtrCq1C7FjsCqlTn9aM0SRiyG+hYPdLogGv
DUsfM0LzYxzar7BfFv/65S5sQx1aaHLVtVGhhqZy/CaGJhR9V1JKIhRUTH+mYaQ8F45EyqNTH/J+
5+SiMgn0JTnQ95j5lT8UVa7vprEdisDLLELZimFA/VoRna5t6sXEH5apdngiWT58GpB5yxt3fT5U
HOxxLIX0/aity5Nim+MBrkUMldFSCOkNpV0/7Ho1ju/qFv7Bf78Yl2IeInKL9ulpo6RlFYlmYwH8
ozfOfTZVxJ4I2lkRLbQblzpf31nN2OGuUx61Pftkz1aSQksVsVyCRZRjQAxv9V2j4LyTpAbUlDdk
clB4JXesjtEW6A4k/evD4XyepyaPPmrtsXMEctf//p/vwgk9koZhPgUW2+af6Eacl8kjkX6j4toJ
NMS4A1pvq3JurC9/P+6jD9JcFX4GfFgDhzYOieMLx6CLhrCBcaEmnGT3fSTEo2qXLHtvFZOod7EC
5LiPnSF9S+PBfCuHMn2xdGLK9yIf3d80cuOnOmOPtrPgETss5IIQpLSvm2mTq6TtCbieZ9TpIbO3
hmMbr3HTRhBfsrmrN/NSWOG2ryRidDuEMie1zn2t1Bz1PljWZrlPCjF9VFMCg9S1+3oNWCym3zb1
+WEzhUM/bKg+whpuic34/B9/FV4O74UuN9Zqxzsd7mgdY2lEyUKScVOSkVYV9Z3qWh0w5NjrDgRd
Ldq5g3bTgXu2AnNhVNiGCS5gLbecDIe5tEJOwlIEkzHG5f0UGqrbOhhUyMWhiPpWhTj+NjhtKPX2
0tVerz/32WfO5RGToYGkO2pxXD4eFFmEwTvOyOrS85zFzbUmvH8pUG6XmtL1S519eXRsUFsakjGI
ne7MCSsj1EdEYwPALYvdnPbjl1jRbQYLO41BrEb7YZbs9GcPvwhg4mh//fp/S0cnHwAiV2h0UI2o
vJz2D5JEcEiKaj2wqDCt3bmxovDt5c1DFeql6080aEtfc0PrkGP1JxNiLCmC0ilK4wOzu0VBthBi
uhvCCJuagEpKbFgOVDdmOSNLiVZ3vZ2GKCbp00nDXeHolfA7UcHadavRINm7q+oPizFb35IyxvGO
1Vx/biI3QlehivbGoD6XVTOYJeoNglJ58dTwjn9da9Rrsw8tPTDmPIqf+MDlu8l0YvXYxxGtAkhS
VbQLLWf5MQBENd53kUnxwxPOVAeqmZ190SoZrZYtQlTYBIZbVeaUiK7/MmdTIreJdII8EU4cLvK8
49vs66QMZ3OtvrcxfnsM/MtKmHHd6T31TXvcR3jUYsoIC8nL1y993t7k2rYFX4b340hbnGxAsWSV
zIqdAfOl1Ii8mhP38zB0859e75mHGttqviO6cR4VQP8ac0ocvQErnbY4aZMbX8j5wY+bQQZJuRey
ICP0ZDJwzahKXcEINenOfazKYb5bmJQhvpapd+AgVt2TDWL7S1lnz/YozJcmFfaNKeFc8IOqFNsI
YsO1TmedSnjdQVhUGycR5Lw49c7xupy2LoyH2qc1Hf6sHRAeW7gly2EolZUd4g5550Zg6QMoH8bd
E7MYOAWzwZW9RUhG2Nz1X+1sBwecw4VVaQJJcJ2zqrjR24lbVA7JxhAuHyu8Llu+Uv1j35Asked1
/uM/Xw8y4RoRxVaITdzJd4S1vUctOaBjyAhm2Iyt1j+kmpa9OdEAFdUpKRDdeMTzdQGQCjWf9Xcw
kTCcjsvKSuJoymSgep34zNaDTSCKDB6cOeOCSNOZvl4aLjsXn8Byo+pyYSCyGOliLQtjMbRPm+xY
jifs4a4MhpjarIqI8wGrWCv9XZvGSRiYxVwehIsJWh9lfZ8mvYjfScSoN8bihR+aszCvABodDpjT
bkCT9bXlJpYM6h43ZIfP/Xv7P5yd147kuJKGn0iAvNlLKU35qu5qfyO0lRfl3dPvxzoLbKcykUIf
zMUM0JhmkiKDwYjfIHeF4yduE0MwJWDfNg7h+Y0I151aAX0PBLXOs/XFGw2zjqz9RNPqDtZRX6LU
3Cj3jZ2Y2cYr6cL8KFdaUtlRAhreCK1/JYOZ0Om4TwWDuT015lYoyAHm0eOcFL+AelQb4Pz1cDjS
kGVIjgUbygLTcRpoPQdAbZ/U0SG1DOW9h4LjHbwPDGi0MbTuYvBqW9t4HdrfRkSADuaBTC8QlT3J
dhEvIYBbqrJX9FA8xmGSITZQi3cqui1Qz7EIb91+Exf6FqL+vurlsDZNe9oriDACKz8ddtDL0MFJ
GhfLZNKfSFy96oCi//RF64G3+ZXXGb9MNVRQoKqwgdgj0afdebR2O7zGQk9SXjT1BUkPNN0GuzVU
GtUiuy31NH6Hnu7Em700rCqY2zl6X8dG+WrT80dQU836XyMShuMhFJEkiZZx+71L1P5zMXXouqrW
YjtYV9s9QnJKq+YBetDQPgTVxafFFfXvpcgdnIX72DmMgEfUuzad+ju9rB10KIYk/hYngAR8pNmH
2VdbgdmhN4/U24XSkLK4LTqorlItmBcvOCzz3+3wPQK238gmeDTsZJbDXwW4/Te7pA+DYiGfDhJB
O30WnYFauNmJ31ncAEdJCee134TzlII4TZl40yihuQOBpLxg3ZDF+3B20ofZGqIlQF6/u/VUMoR9
mpkYt9uKkf7kTYAcRslGC/3Js5uPIRmn2Ie1jsyoZs1a79Oephw39kb2qKgJBA6YvTE03VyHbpu0
BTjBFhV9xL1bpV2e0PBJl6BHg5yHgWkojR9Rgnxo+LN3YRHV0Ef1QYmCqSx5OsRFUs+8qWoDjRcA
B4dBVMNvu3VJAhFCbL8Iuqq/u0HwYOGJ64JU6yLxRS+aGfHSca7v4U2G+Q78CZrcdqrFf4icWomh
ll3pQd9P3gx0PEQNbi5MbFPwyUHTKAUc8NnpVS26SUs1vQl1Z0TaUgOf5pPoVGBDG1VqxyGSCERJ
iK4MzCWbcAUO8/iOLkdkMBrtPx/lFsX6NNPXBsAx0GeBzYt7mu9FHh4uqd530a3RY76EfpaCDLtX
DliboJU7/1rUEOr5CGXd9MsiyR978NgIgfXLnzQMrV8uwA9phG5SWoMzP+2IjEP8QHU2+5ZaGSdX
K0Z7DvosTmxfRwbjp5gR/oSJMDgPtfDSHywczGJLSYjL/3bvcoyd//RXZEuK9uTpMV5M6h+zZaNe
pixil0QerMBWtDtsyHA5yeZho/hv8vetwgZ9FJ6BSMaSE66jlTULYSi5Gh9CYLSpX5nW8IDJR7hB
eLkQFOlnIMwJf0cWA1bphEvBebHzLjoYtD+1vRJl4TOtUmwWbGfojkOapRS+7K2u84XoL13TDVp8
Uo9onWZTB1aoBCfxoRuiEuOxRbtBtcZ44sXZPulhbG19vjOhbL4fOtxvLu+UkMw1bcUx6rmMTAPf
Fdqe7Y9+mbqvvO4rzKMSJfXu3TqKbwqjlK5UcMi/dEMIy1TVGkMLujoMsaptbRBRBRXhp6yErXZj
oZ9QI9UB23qnR61SBW2naR/xktC7oKUp8TOhUysOZTWBlJgjQ0UMJ4EL7IcJiqH+XGbGvRIWKnYk
5TI/U3kycVAOdaM8uLOlPsRZNUiZhdzESAsCiAJwqiglyJ4dURThIABBAXfhrKuaHRhpbnzsFR1s
DEzV/rOdzQB7RK04yo5+REXTQR26jlZClOnIzkZmHaRzVb321rz0eBSiunOAxashwjFX2o9KOE3s
T7lOSE7n1AGjFBpJu0NED7OvNC0d4k6EBkSTAX/xszbG2bESevkUatE07NSSDpUU01vSPUXVcT5y
Or1fjReiKrBY1FeDJfKyn7Oal4955an9zfUze8ZVQjnzjXVOCOTtSYJ+emid2ppw5xiyw2LEuhXM
5YiquGsriHhbqBzkFu4+eJAphz7GPaJdeiXw+iwcA9yfUJC0m1FdWMCk+12WxgxdsRrRrOaxVXQJ
Zs6h6dx7bjPjl62KZDfN+HR5TWQEyNeUQWOb0xOqceW8Q6P6z6SIfiNlO+smMT8aNC7hCCYWGboM
In/lbL1skKajVxzQCJkA5M02ys5LPFC9SQYdnwcVGQUwB5Zd/UEEcorJ0+fiJ1SzyNmZ7Vi8JHWC
1sBcCfemwjtFxzLLXVAyGkr9/+yDf07/E/0WL/+JXX8LJp2HGhCylORkcUlGmlUERVuySIywqg4A
DLRA1DACEgDo3/s8+TzE5hcmqX64vgHe+KSnUZTUkhopQiwUvSn4nC6QcFFJ6Sv8eFSbipVviFDc
TFmtin2VttQKm1jav+iUvoq9iQ0coFelmOZdqXetFbSzXjc+iuP5B/BrJbqGY2eHz3aNTeUYTqRs
HO8U9LGTux8TGAnFzp60utrNKLVwNYB7fUkgpHSPxoz1qzJOotm1aC4t73sRG8mzHhsz3ELTAZse
J5D7CmXq4SWE2afENaPfUR9Zny0ggAn0Z2+a7zI9r74vtLvRco46moGOi6aNrw4xFn9uGpVPiTJ1
P3CFjdjU8E9RD0m17gNcVxPDNpb4vZ3Lsqmn4Z53S/nL+cwDZBzuLICUSOEA7/jajwM1fCcdk0fP
BENNilCUf5o4VmlicUmipx3N5a6tOd+0ZEP8ywAoKuBQATRjFpr3AsVKAIMBmcXwpcIhadzFUt3o
VmvsPoZ+k6MkE9Ve/rFbUOY54jCn1H6nEQt3GzuAD3y6AeBjoeZnG8jo0mdZbboYxXl7GXAqNu3B
OY6dgZ5JV+6q2qJ34TTFfefE3caxXD/bOIywl6ViuSb/WW/0sHKzgpVoDsCCkYDIM8v6WDrYBmME
XG6EuDc0yekE2eF0LADl0E/jXXq6w5tiMdxu8NKDkepxvMsi3eBFo5qtH9o1YMthqh3EdwZc32fC
ha9NtvURt4mlPOqxPRkIVtf6ty7HFOJhMBq9eJrk5/ZV/GwNXoCDsB5hmmYoW6sFuRW+YWijYmQI
F5OQPZC+q2Epnr0h6h6xU5jHHY5ghoeSuq1QOI4U53fX5MpL4TX2L8MuULS8/onPcwmWGr0e8iTq
RHg0n67ABE/UwcgrO1iTKO/mBbU4FFJB0ak25qpNEW28ymXMWK04RTFwJ3AfpKHpKmXC3bgZhqrO
DnoRxxpCSVrZPnp5vhyvz+t8G+GzwNsf6jqtUoqSp/OytGhcSq6hw4Ag02PqNAI90qZ9nht93jgl
F4ai621IuAmNKEiop0MBhaUiaU35oQX6eUSvEdR8a7svFKCUDbLKG5d1tXwcR1nBor9Bo321fCHm
YU7hJsmhKxqrOCg8/QdfAdZ5EwEq8J7GYXJ/h1ob3vZWP/+aepKDvu+A8Ltpb/OIzFFMDVLVmlU/
W+z0xqtsPJ/D1F2inWp1xouX5T15WQ+qbsfGaeK7rquxOWsULbolDlh/Bh1XMd/VekSGqGf1n2rL
lPzZYqGXNNP87gLVapuPs2gNG/YYpd+HsLUTZ2MrnW9dm3P01gAG8km38XTda0UA2q06VkFVpjIY
Rq/3XkNHUe6VvKEAoLjDuMVqfis4nH4ACUEhLtF3BIOyxk7h0qGp7TiWh1TJPIzhO0s/tmlr3Re9
ot5BvbZuCsyikaW3+9+mEuGt2OBeFXhGad14mD/4Frqhjw1WAT2yvVJ53CtygNWa2pe+3hrRRow7
TxyI3hSCwYaCy+DBcLpKxC0SN9B8Ek2mHhYNlUnRApu0Oj0LGmQ5cUg0m41PI1PD01WCPgnFCKSX
S2BdixKaMAQRC2rFm+v5voVd5Yn8AF3f2g9z4T0JlPICKBfq13889bSCuTIwS7A0nkBrMYfZJrJU
CDMdmtn9SM0hpdlgZuZhHoz6/fWhztaVoWj6Wo6NDjnBcHUSFXeCFDZpoPRybX4oG0fscyN0DlSZ
ih9AACjbONGy8a49q+eC40JSjsaXjlgFtu2rsGYSO92mFdWhQ/nzNcaExcJoBA5g1dbjsbA0KbQT
d/w5kf2OPmh5QDfN3QhDl36GRRKKNwbIMrLoVaOnyIcKTYK4OcDBUn6m2uDi0abY+9mC00XxbDTv
TZEqBqRBN/d7VSj72S2rjcB7FgCo61pkJQD8XPocazjYTCMK48elP6h8gse+8ZYdi+fe4nE4qvwK
BZjf9Y9+tq/Z0zzgpXADVxc7/PQwaQMUmDBJ2kOIH9NNrlPxhBmTHotoWh4tT1qm9EhXL2mXb5Qa
zi4ZRtbo7gL4IREHYnw68tAbZrMgknVI7D7TIMXp/Z2wyHDJVNJwY5rne5vBYGRzgNhw1HtPB+Pg
KjOU4fbgtobxHaiBdtO2qtjVpj7uPEiYtxNs6I1BL84QuCYqd8BsSMlOB20Gg749plcHl1fUTtUh
4NeVp9/kVdZthKdLQ3FveHRzqDsCxj0dqszQfYx0TIINNbb9vh++o7o3fDZbJ3q5vmEubFG2JsJb
SEySZa0lUWCZ5EU16mR7seLczePUvYPr/iNOY7fzZ4fXx/XxzjcoCCV5PRF2aaq9seH+etNCCVag
bXY0dvBn/umEGSY1S+javmvRlvb1qTAaaGgNMvGz5b5eH/x8snB3YbmpZCdSsm6VCMVYXnZCcckl
tdw9xhx7wpLuPThqET5AgvwvhuPUa7BnJfxrjYOhaIF/llbkh6VdzEfstWd/qumuWZGTfR3RE9hf
n975qaB0x2cECveWW652jUy9sFK0mV4Ljcbu7elOLXuw9H1f+VqrKfflZGwhqi4NygtFIlpAJsAc
Ot2qBXnBBPCQy7Of7cNceu4R5Zpp79GWOLSmyB/saog2Znp+PsCmsoXoWkrZuLU9WuXMnluZbQ4+
SM+elcpFB4RttfPoqWzE8EvzQ6eEN5hNFQ1Y3en8osbRR57M+WGctOGhzHgehXmBgmpcuD+QSBoB
UY5bQlpnmEbAe8ATeNLSB6ZNv8ZugQdyFgXP4IMdjeJdJFWyj0tBUwQ4lH5rLca061AppZ9hTvlj
kqe9XxWe9cPVIwvD71T9fn1rnR9bkGzUWaRQHPQAafT4dykKQFdU9uh9HrxCFS/lDL+0N0jRNbNA
gcpt473TGsrOE437z59alvnQxYaOwMb2Vps65u3gzvh7HNQqyz4NLcUUSxc9qnvulgPQGUTD8SDl
wLPg6UIVmX11Okurw3KP955zSDvHu+F94jzRSlpepDT3TT5YRuOnoncPY2rA/7BCGEyZln/KMUr9
eH29zyIVv4Q94EkxFMB763sc1R+nKqzBARMOJEjo0we678m7uY1wpSpMa+PyPvu8Hqw0STYEFEOq
uIaD5GlpjJFhT5i9TfV7gCMPwgN0oLR1dY/8QPhiir750Tu6cvOv8wRbTIVD531E09aSP+yv64DF
7s00XdRD3QuLlj8PEzNpumcni75npb6FkD1fVng7ICtIVFwqKusueIK+qy7SSjt0SMf50v79iOcG
XaqR+urQV8rP69M7z0PpN8ARJv6jgA4UbBUdE69UZxvxyINKfeTF9Mb0uY/s5ChismB/zofaDz2b
d2uaFV/muJiCVjWR6Lv+M84oFtLWyQTaAK5Evj3WQVoU/ER6qAu8nUKdn5Want6jAKHavahVqn3p
jCR39xhrZ2wvJ+9MBJhL94Dp0lw90B3E9BETheWT7nD093VoaIuv1OpoBRjC1LGvzjBq/Las7S4o
0eTFOB1ZjMQv8QXemsz5XqWFAxoCcp+s/q61MRF76XKrHbWDAFs+g6NynI9zP1bPmWKHN3TV0n2C
ntYut6cttIo8/3+/GjEOgVhOZk3DDszMmlLYASDosaBagmw09CASrn2XVoPYwE6sbxw5ilSM44uB
jjr7WLg56WYTq0tQavryM3WSb+Vk509d4imPtIPo3cbNlsjP2YXzn0FlbZM+IZfrKsyOrgnzYDCX
ICJ7r+kUgssVoVvvJjPSP2gNOml5BbkxSMY5eRWd5/qLN5dPJn7AxyYZ6o3AcHERSJnIt7lz0YM6
DQzmZCM75SVqwEYkzjpv9ras1wxswkU+ohiMYw2mZeOkvJX3Vp+YAjnC7uSovGDt1YEdnc5AerXF
JFYMxbHUQ8cPjcI7Kp6WfzBGL/2Z1sA40goRg3ZQpyMc3vKDU9fubSg44c5Q3ABHqw9eCH7YdEp8
0kP4GGXR5V+mCNuM60f7DEPHhwPDxwEnKnM7rx3AUtFOyLoDIGzMznmw8YAHsjR1v0NwVbeNgpmU
ZjcOANDcUxFfiMdDY2b2DmtWZ+/oqfIBRCc5TZdulQLP2Ajyl0mgI+A+Ig8x8PQTlsUM7GRA1ZUH
o4t7yTx4n8ZFuHciCRV1h9qqhkei0lPYMxFwUfyiUvvbiaIkLU8e5zgoqYr6rCAn+KmyE+OFQl0y
+I3rdjxjMVn4fX0p15eD/L2cbp53vJtJ2lefXjTLaNj0+oMaRfx3S2ctB2wEDL+rlGmvZ6MSXB/v
7HJ4GxD+FTR/yUhY24CNOZ4MVg5iJPFm49Vb0GdRFDBZUT70P+pINX0QWynbvEr2s+K0h6W3/1UN
V/4GnpkSvSRTjTV5psvMuWh1PlJMnTAuY7AtoeZ9sDPdG7a2qiw+rM6WTKwofMlrCGLA6YZoeDJD
aCZ8GkufBmrXuUGnQDkHnIADF95EOCaIzLnlwOlHx8AZ1jEq0DqVEY7vrq/9hW8tNc0k+w343Vki
MHioS4qoXoKC1kjQpN2y420f3kVaseyVZjE2XhFv9LL13DX6CbywIUQAVjidu4JgWMh4S9AhaHSr
j6C7nywxtXTboHz2vtuG4A5zpSXH78s+tYMIIP333oIv6JtYGQEJNdIGOZFQmX8MqYLqSdnHiIo6
xqIcJ6INbmGN2XzD0tp8F+VTwX6Jqu7Wsjtr3IjOl5YPJCH7ljIm4XlVW/QGFRdSe4S2J9TmqIu5
eDC7Lt61ajzv+rQf/rEewi6lRgyMBdIiSdQ6TUSnP41SIebADuspgL1YPeul8rWP0vRfZ0a5hTxU
+tqTdqMAdfqd6iUCH4YED86Apns/LAWMPzeLblBDAXfB82rjUJzdc3I8WQ22aJnw2pPZzl8JcB0t
4xIqLuPprfKAT8eI+ng572POD1pqwt4vou2eru/+9fOZLc+gDEbxDFX7tXtJiAe0aWReuaODXH8H
OsKXa1QUcaWo+fWhzlImhkIPT0JPwdzzBU/n16Ts/EltYHwKW3xJ4ZUEdgJCbmMZz69BOQ4UBKSg
OdY0hE/HqbDyQS8XwmYRhssdBRBqLR4Lu8uWJPxghFkZIGxSfbOxh3mOtRkYG3ZoQWkXSJ6EnWP9
7OrBPGSIrWyswNlZwVEdPhT4aqoH3NSrTKbR6xFEaiaoGBreK0++aQ/nZobfOaOohpTRRgn+wscF
VezamP+YNP3WBKMBtyU7EXTwa+E4ByAQAEAw3Qmixdv6uJemxqZ9mx6ncx3QsySdQStwWPDWBiKf
AuBso7hC/6zFK37Wtm7MS1PjdS5VPeCrA7k//ch6qGa5BY9i19MkfI0LXOpKp6rve8fdKvbKCHYS
r/lq6KYwJ5D/NGhXhXSX7rlqLmABEayZk92Y1gVC45Pxg8NiPLSYrjwhUzUoh1qx0r2add3GjSEP
/voHME2iHY08UDWrwCA6NXTCEndz26mnR3BXynPZFPWN9OF8WuYpuRsRb4tpzk3F4fqZPQMeER/Q
GwRbJTsJpJerQ8tLVnSaDVt1TDsh9rbZp8MREgkG2OTd4U2t8vK6ow5BmzVGtMk56h7SF76qKTbX
u2sPI4SWJTc/1jOlWL9dENmPUFVEqhT6z0bIvhBCT37t6lNFRalEDa/6Hf4x7atjz8MtBLcUsqsJ
Sgcx6dfBJCG/vkaXBqWxxCHjscCGlEfjr7jNbdWNeG2DFe2j8nlcKlA4TYOSlpblH6sxX+6F2Zsf
rw96KcrJfh4NXgIqvJ1VLEGugSKgUohdXGte/DXx0FwN1LYL03urRPYTABhAy13VDOZtHrfZt3ax
umQPq32aXkbk8dGO7Gr8+oy5BHDuwk57vf4TL21b1oMMhxc/J3T1MUSegjiNSWuGsXAOuPRNe2g+
9a1GI/rP0IORV2uzOLhVvuWqeykYgViQQo1SX8ha3QBamqhmPufVLnKMDoVCFekYQI/WJ5fKN9au
9fd/nqm0Quf7u8ilnAE4aky78hhU9K7Nan0Xk4Hth7SCeZf36r6Y4l9CNdIv6C3+qxU7p5MOBtI9
FCCkesgqCiKck6QWZdhdEWGop5ldcdvnWb/TFcU8Rpq59cS8cIXb3K4yVYAhxD+nW310zDoUYcTC
jjwLDr1rlfEtIipbgihntshyYmTlPL1pSYEEWA1UofkSuiNd2NCQ8LJlTu3j0Iftw9i0I2I0k3Ks
lSoLwpgGqj+WffdoT71k/EeF7VOjiP1R09N317/zhZMOQEG+DPkXW3r1aklnD228XkOzEBbAU693
WaCAZbgpm7B9D7jOeGhSsXHQLy05mQCcMtlW4apbLfmS5XqJ9ckuHdtyl0e5/egocb3RJT8bBYwO
thL0F6lMMshqlCSlOqfQZmGlyyQwC9U9qohXbyhvnEUERiEUSJ19vBAobJ3Oxan0VlcHxw0EBuiB
FnXzvnK9+M7o7GRn9JP9rLplHdTJuAkQlp/m5A5laEnfY0+BSQUMdDr0QrfA0SedoXUFqo2Sx87P
ZammaN/i5ZrsKnQZngEIYTtqLRXCyXqEFlcMTUIPDNxLtH3uuMkxFXpj7JUETy07J8YcrKSPy8Pk
ucns1wYq0v5cqTEAu1EdjviStp6vRE61pXRxthOZDu8ShDmgKGjmukpvIIBfllXhBq6lwEnTQa2i
jgMTcV/OlX7UUJA8GNamcN1ZKsSwpCFUCGj9EK5W8UalxzWjWekGXOYN1nyTHR+x4Ou6gNqg/Sh0
CEVgt7zd1M6eb8N53rhrz9I++QPQsLPIEEDbrwOQkRolIjX8AEfzKvPopg5+EuqswFoRSrelcX3p
VKDVQQUQky+64qs7tlJ4WtdK4UmlX/j5WmY9OG1Ubpzws9uKOdFqkX7NhDvW93RrjrYwkLedweLr
TvdeG3FGE30uEIJI1NuuRnfqH6MY7TNJwOcc0FSinXk6XmybtNeTIgxo4r2VGFrxYDcpLWmozrj9
9TTEBV6Km8yM8yNIeGEZ3/attxbcGCHvJGkmQgQdtfZRM+Y/izHCG2tU5blqMUmIQY4er8/1wtpK
eXJNKsxRgVx3CGZ0yniKWF4g3AGu21TbQAknwjY+mj+WQd8E6l+IM2QAsldLa0ISOk8Xd7KyahFU
aIMFTSew40WBLQVP6bovSMkydOmjXIn3XUPxfmqceu+SPRztsRluJtfb0v24OH3SL/lziOtrnAoa
Q6Ho9TiUwIr+WAwCvlvXjd+K2PlC9p1snM4L8R3gHmUZw+SpQEXodPIOjhz5EhNklTK09DvbSZ2n
zBuHhxS674/FXNSbujVcTES03tgY+0JENOFGmni/ygRlnW2aRJ1uICoEaYiBsYUc8kOdQKAri6Z9
7Yt0fI/P72T61/fXm47O6l4hFsI4IAMD6aauImKrTyPWZXkYlE1kzfdox2T9VxD2iF73QplaEUB7
nVEZcL38nduC4A7GQet+tl6zwE6poIruEgRyo53rSKNEfQoRgAv1EZZzJQbtnrJlNQW4o3jFjlWF
mFeHU6z/WAo1/pAOXNIU/2xUn1WhJukXF87ovrIF8rsUH7OGXnXKVlN5jCu3UaM0xj0CZMNNmahi
9Ju2KD7aoYUW92y4Yb7RvjpvJclOvWyfANDAP/sN0/7X02hWw6QV6YSuVDPbCGwgl/jHDkVxVwOA
3bX6UnxDhwalcYhPt2MLdCGtvPE1V2yr9PNorrbMOy4cCDr7kKzJQJAgOcPh9C4aIO2kB0lY9p+X
erTlhZkO9ylqwlLXOIo2ajAXzgRPkTfoL2kjdOTTM4GAcC3oFelBqcLS1OpmOM4FCEh/UDpqwGlV
w6kkMWkowSXwYK/vzwvz5WVAskoSjR3z2rs86ySGPar1oGBBbiojmhkSgx1vjyx0/9QXM8y060Oe
X9FSXYboR40b4cg1jV/ghELftzICkYrlYTTrwseJIofj2S8bteDz2QEspxDMIDiwnfkS6LHe8wCh
E5mnI88ftZwPTp/+SN002eta+q/yVERRVcrAo5rDxUnx/vRTJnA98oRXUWBb1PDcaYiPlZuLT2pc
bj3sLi2izFf/g1nFMfB0qHnQm0hUto6NjONl/iSS/kffl7ZzoH8Ewef6JztP6/jVaKHQnuOOoOW8
Gs1Bd3IsYoNsMnPv3QxPYR/W0pz4GXqrxyWJvRZLbQVSr5ZV4oeej8rWVXWea0ngN7Ll1Pdx5Fy/
c7zGdPrIHIHhVo16v+SL8cqu6TdmemnHSI8+4MAwICxd/vlfASkaC0GIhrjH4ie/iiWyd5kB39gr
NOe9UVn6/vrKnuGI5J6RAgiG7CLCIVkNqDY1klZJAfum8lxx0Ca933d9695ZiK2/gC+ATpXbWRHU
xVB/DmlIoItQhl+jvNZfrv+WS3sK9iDqKiBzeeKttm87d0M9jRCyOjvGIFEU8U3S2epR2h5sLPOF
oTT0nXi3Q6ZmvVcp5jQbhuLA4QjCVMufzdR95cEcPrTR9OH6nM7UhlhfZkJ5klcldO21WAcua9gc
pY0ZOFNTvs+y2PhoaoXwAvxZhq+lC8fWnyCl6/usjtrJn5LGwTC8hfbjx3aLWVLslP0+6mth+5YN
PTbQalj1G3H40oLINzzia3QZuQ1O9x1ixGqbD4DMc5eaDUb0fXiDVkQxovSgi93GosjX+mlSIrcb
zwUAExj0nNUpLDRMurY3ggJrEAPdhkrrF6yWtCV+vyTJgMc7Wvg01es5/RzVwoiCwqVfuJj8j4Fq
jmKrt3Xe4JaEDptMyQWKTmlntQD0mBq1aFIVK7s436N4YPzqcbo44FKk/ESrbUKx2SzwZsA9MMFw
olQP89K1GytzIdABtCd28wICkbBWRYzLRSpERip0zhABDorUQWRW7acJb6hbBI7S2o88JYnJPYb8
K93TYqPddmm/ynQIgB1YTnjgq3QgQYBTCZ1CDcIyH+9Us0vv81RtPlr4Dt9RtsTfqpgEWuwLGWCu
RPq3QVXFTT4lw7Fs2vwVUI74Ngo1v7OElf6+vnMuBGEpzYoEMFVTFmhVBjI6vRutHKhNXKXha9Ek
yd7rumKj2HRpMwD9pnQJGgRzt/VmmN1Q1HOE2VdV6zaKeyNYhqaDdeFHU1VDMjWnDxXvNl0KQ6jP
6QI3Do3WaCM9vXAZ0DyCGiUVQ2X99vRQjrY5OE7SqMESFvEHPUvqz6aeJJ9gNNv3E8hS//rqnj9R
DMgYUjqK64f7dnXNatLuuHLxAbEQHnguXSfao4Bb3OneWN12RgPCip7k7fVBL+44uF8cPlCVSP7I
X/XXlecOKTWHBW1Zk5rMB9mzuqMpMX9ozKS4mZK0zOHzhuEfG6H5L4UUtwJ0L51UeJ2rT2Y02bPf
RWoRLJnbvetT4MgbwfHSdwBrBoeDZjtQArkr//qFYqE9xCWC7ZCiRod+rrwXuGWI9MHCrt855tJs
bPNLA7L56FKB5SZIrrZ5knn9iMeoFgy6iLB7refkXcvtsuBv4iBJqA8D4jHXv8OlowVWUFI5bN4e
bxCpvyaptI5amfWsUa0yl1fc3z7haDl+vT7IhWuGXPj/B1lFl6yM3WqiTxUkGkD1HeIskYoWblQW
qFh203+zjEBZcV+jK0o98vS7hUvD9V9iF4VArFHseQj24579PwfmWIvd0MZb4vfnjylZxYFWBs4f
LtWa7FNnJMxCWmlNIsrvqx6bwylrrUOPMc4tTkO/KHhUd0kzDDf/vrDwKaAXUd4AvyAX/q+v53Xp
kjktagZToohHI3V+N2JY7s1x3vLGuDhFjgG3E/kp7I3TkVLwDIpN3A9aL5qar1qhhePDlGL3TA+4
NNCvQv7pEBmYQwW6NkVbXs+X9ilnglDBeQQQstpCjout1uKwxGKIlTtzEMnRLJtx6x68NAxcEfzU
UOLCoHwVCyu6WgKnJEzRbHua7nGaHadnRNbGKEAkwbSocphAjUtKGMpjNpm9etu0Je/YfNaVFzMr
xW99gKd6tNqhfUZVwBv+i6iEZC+9VbrevNtXQSK0MUCOEOkM9AiiV6UlWHUscfuAR9AviGjLxopc
uhwk6QqRHhx4Ua8+/e5dDzDEmihdIUoNA7EwPg04qt2EfZ4f3bF2dqEZdxu7+u2iXSWK1AbphvAh
eGp6qzmWjpUYg0ZQArtc9Xdu3XdPRqaXpe9mU3wntRSTALkXLT/Ow6L0fp+UinE3ttlY+koMkNDn
yRyL/fXTdt7chg+GNC74fAirALxXNwJAAU0gkkYeokxCOaqRpXUHgMh19mVJkQDeVwb6BwHauPFL
VxnLeIyjBJYaOX7q7Hjh9eFh1kEy++qExQ7QdC3aolhd2MHEAW4RTFIg5qx5pZ2uFDybWzVozVqj
dhPqWFa78+H6UlyI6PztyJMiD4D5+tptljZoP+Cyjrcmr4rbSSzWp6Lv36lprRz/dSQCK/tAdutx
YFrfwso0I23kCjuYQru66TzgbgWb/kOOH8FGTnI+KYaia8VnlCOu78IYwIFBwd8OSDHaXalV5S4x
rfRlsuZpY/3OjxVDAeCTrT8gbmsRgnoxHaiLGL1xGXWUL2yK71GVuwcPjekHrezc/RRC5rm+lucJ
hux06IQBSdsivJ0e5hxnGEOvHezlElih3LzopEyqdUSEpzg6AlO66+NdyKihh9KPlxA+TTZ2TgdE
VWrsM8o7QTPPy0dAkbTCgWPlr7CA233UVuGjhhDfPkVn/DGcnPlDK+Z8I5y8HcvTcCJJqsyckqNk
nK/ujhgPxxHpOJu8qtKcDA0sqSgVpdOAEAt869rX9M64i3pn+taJWH/OF6m6ZYXwfHw9tes/qrDd
b3UIgyzwRvTmfFQjljCYe6m6ZxVj/RntARQxY2uahe8NmX2LanOpYQxoundsosagm5wrHzfWVwbC
s5lRQ2WFAbmeda61eDY7A5ks+o71qB5tToaLK58uKJE1SYTD59IvMGMIZhmq2mX6xx6y7j2yofqN
oH5h/hcniH4kqRxbGxCWPGF/5SONbrdqaEDwa82yf1TM3tnVbWxi5dB1G3v5wmHlvQwXXQLgqF+s
hlrwgayUxTWDYp4682UWXjLsTOmzXC08szf20IWTQ2UVdACbVVrOrjYyPqN9FtmeGRhVXxl3XkL2
fqNmBdbW+uwpd47dojJ4/etemiGlKpQKEGF1zxQCFnWS3Cx8P5Yucb/ZblruncUovjjJuEUqOb80
YBRq0jUZnjVBdlUYcyPE94TVOYEyx9593BsueuTTlhbShUVkFNYPaXeeN8Yq/HBiXPCRLapraqUY
WCiI7EDtL3b9Dk6ZdSusYfh6fQ0vRaCTMVdn39PBkLhD6eCqARdqUnFKkk6n73DwE4GZpQhozpoL
1j8cp2M6xer90E7j5+u/4sKXPPkRq91jhc1iDjPHdEZrcu9ImPiYxM07F9THv29UzBEh2gDkZ8+s
ASUgAduC0qMb4PrcVEE9eO8GFv5OgcMHF1dP2o1zKH/7KgSBZgZQR04kX5GrBa5oKv4vZ+e1KzWy
heEnsuQcbm13905s4gwDN9aZAZyzXQ5Pf77iinZbbYE0EiMhUV3lCiv8ofGKxuVynXH2HUrLXKAD
9Ktx8bSyzUMv1VGHtYd8nR50e4IdC0o2Kn+7vUMRTwNVTOoMAMPc7C01is2OxrUT2Hlvf4O1Wf6P
vH4Wfmbo01HSvPc9OSaccSC4lE42gwn6+hWkCAYrEH/p4tb9RFzRPejuMh7wXvfODCZ4DEPSyvO1
WV4zTtNMaJkTaIujaDxXtvldMwgcYrMsvFPvivp/9zfrTvQNioZeJCUwMlqAJteXeFlTCnE9jqkb
6yZOpdM0DkE7pGPq60Whf0zXdDF9Li0sc6DFVBfRGRRnKiCVxSCS915i6pf7v2lvFTBmJNKEhgBh
S/79L+/KiuZhnCDhGyiqOf6FHA0oHmX1AoH0L46v3fQHuwmRKNacLW16W96T2iTZuCYeq146xiPO
ReYXr5p/9ANIzYPzI1dzc35oFcAJQMSWfG5bB4ucBZ/JCjRNYtEO8LE6Vr+h2ouw0KAYht8ppfo1
K9sjfZKdY4sqIfgGcjpZftukWGZtLCWBghtMjelW6D8k7TkhGDXPuNetsb8sNjwjXW3iT0M3Fzhw
T4NzNPcb1i+8C+4NDw4eBGvJrr7+ru061yPaVl7QRJmDALdQKHZ1DohgH+Sb8iFRyjINZtuJsVsG
whKjqW+tU2ilQ/pJndb1+1IU9RfgsyzgaGt4OAs0udCatnTqaK7aI+TqLFnzGDsAjE6x8NCMyjrQ
mwfndOdKsIhypZqOtK7cdlKUNDV60YIAm2fDC0ELYClRqOs3O2u1A7ji7VB4kzAS2A7aosRZ14vW
T8ZciwguE82E4YWayBQihVic8IurDkKQ23PHUC43HAx4B8rh5irQBidvlrhLQkuM7cVLMKxG57M9
rdHQvzNR8T7fP+e3h4GCq4zQKawCId8idRTSLw9QrRJUJmBlfUWeXU/Vd1ms1m/Myfzhwtw6GPJ2
NaVRpvSdJcRAUGGT07drWhX9QMdFMfSKEnNOLEBt69VoBu+39whDUT2AaS+TsC3CzZuFi8nZTGe1
tnBub0a24op9RO8a9Z/MSg7EWoLz2MLwUZISpU1pJFjNqKap4yJmvSrdQ2co+eP9b3a7R9CQ+5kv
w2yif7KpEGUjrEksDZVA1ws07DLPWk6pEi3gnJy3pWr+uD/c7RZhOLk56Ny5UDX1690fU59bAFtH
KPDVEUIQaPM9tHSogM2KpyXuy4P29C3fGloY/miErfQBoCtt7igV8WSk0MAlrjl3mU/7B9nTIeb7
+pVAPPyyglwx4DukgKDySh1kTzPB6gNyXOeN/jBY6hcXhdfUL9VM/545dfbG6zurhWCF88/rhFW2
fkFkDdsff61bvHXuL9lOEMyTTdsMYIHsdW4bCxEh7kgjR6GGUtsfbexLPuY1WWw7drPPzxNh7Dn1
g50ZTzqCzG/iFDXUP/kNaOdRTASCcwOESxZrApILRRkJ9elB1BIKn7T6OetKSaN2p9Mk1uUJR8Mf
Xokwd0EKGR78hr2zDnmasBh5J3KqzXXmJF41AWbFGiB3tdT3VlDdGWL833RDwWgCVdjeL6FxfkkW
rfuQmGt6ppktvuFk0AGpN8aLlWjeuS6EiE6Zh1ff/R+4t7eBD9ND4HaXrI3rvf2znpipjkID0nNP
Zh7lpC1aEiANPl5Qs1hCrS+7g0HlP3odgND409Am59NwjrftxiLtO4zGEWFG0kX5O1e8f/DQFaHe
OEO4qPb6OKbpEmSKSA76rXtfgw4NEQjYN9pYm3eshW8M0rRAM1bT0E/IdCf0ysh9MqzqqAS0s7Cy
uU4YjaaX3IDXC6skelotJgsLj5oo0pnyFQFoxTADTZujEC/dPCzr8aivv7O0jEr8CO3T4c/Nfsus
1i1d5N3J4L16/Zo29RDSax1DdVzU7FToRfwjn9ZJvPbQFA++687yMjgiZpw1aghbXuuKUA5cVNis
i9KC4LRcAQsgVpfxkmviCKq18wgAH0DZi+YQncTt01b3jhaNYxlT8BodtCT0OvlAk68GvF3M0ZPZ
W9Y/98/K3vTkfcZZltDabUNI1Lra1h3vQOtNAHqUov6nVEETK1h1fP6DoaSLCq+cjLo2x7LrhjH2
oiEKFLPTg8J0yoesTzH+mNEE/YOh6F1KSS0Jjt68blE/NQhpGVEQz5mHBKqJFmRZxlXiK5l9ZP65
tz3pIWF3j6ASqyiX+JesCub8UOI5GwWmGQO+oSlWfsUqm75eMyr+JEY380VXTJrPfWIeybLtfUCe
VSSd6CTobJ3r0XOj5QNOShTo2Ma9SewpD+oClXOfgnF8sKy3fFGgriBrJQqRkhqUpevBMKlVKC6l
UeCh1VU8R1bafzTTPPtsNFr1Y43yFm7o0pqvQJkt/bzOovjY5TMuzPC96n9HjBSiEPqiOfmeM7o5
lRwjfwuHOz8Ib24pZvxSSYomtgGaTDfi+pfCX1kSVE/kSSobtBMKFxL4GInsDHEswQR4TZq3TStl
DOiMpCdlRL44jfrxtSq87n2PXdkSKGNrTAev523GCHiWZhzJGqVQkoHrHxb3qKlViwU7PnaUU+/l
zgs0Ds/v1Mk4UaQ1Q6OecYtuRW/5RQ8B5v7R2LliYPoi8MaJZ2m2FIY4LSfPzMAl4kM6nrtREaD2
eRejeX6trfKokCa33+ZZBFTLwwSzECbjNvVBVz8Gnc/16bbmgIUPQZKKSPTBG7gDxKROJwfAGYTx
tq9vuap6P6kYLGbDkJ476noneBrJozfjhdAaeVPhqmCNn1ZRNJ9jx6sek17Yj51YnYPsZGfCYELR
G6bHDWDxBhGOOsGI3rQSGEJfn6SZLrq3Zv9w/yvu7CLqDVzYBNKcyK0KAkGP4sWRnoSjsngP+ZrE
75Rs8p5I9BtK+SjRDnwlfxlQJEs1rqH7w+8EAoh7EurId4r2/mYTV4YyusYyxiEWi9oZoK13riYN
SbEuMUOrtVTfRc/k4OTs3HRw0ujV/8TWMe3rkzNos9QNIotutcg5AW7NQ3z5nFM0HV908nrYbFvk
DqjGArHklGwrV52u6B4nMAm1tVvTAMSK/bfZTvNTZ6qy9J3PL+acrj7ix1QoJi6LcIjTI0WJnRlT
fECiHnA/GP9tUTjtvRZFQDsO03XSLkNNKEkNp/h3JEQ7utqN2xmbUrcD4A04BXUrlJ3iOOWARkh4
v4r6saH7/amzleFSpXnxIMq+/afIB0++qJX+iJC399jOBtQTXR++jC3E63mAInOwz3YuK/g3EqMh
fxJ1vetP3gHQMI3MTEPFS38YPaAYI07ck12K7FJ7/XxwN+6tN4kNeSqlYvgsm1B6bU1gm42OBcxc
8WhPuJxwL8uwj7T0CBK/c4ZMyrDgxahH0zXaDEadt0csfmSwulfJW2fvZbVX91HvbXEBVG0MfmcM
68GK7oAvKIBLkLxFG44LahOFOZNepCvCIeHaqPpFDIZzceDthpEVXfA6eguMF6vsbCoeY8INv8Hf
9G3fCS3s0X57ygwEMUXcRKf7F8reypPCwLSiA0swunmuM7xaFzc30rBWa/ecrfbnDtG3sB+j+OAb
70RrSIogCs9wlBi3istUONXVsbhFki75kmG78deAibBvOPXwkhjD+MFAdJDoRCkOKiA7DwNNFQmR
ljEiIm7XezmOrSGDuhWHs+h0n55n+WA3yXD57YWEAACshrKO5HpvFnJIUC4cmjYOa1GtlwnV0uep
71t/VlPn4JvtTgh8Ec0E2YrcdhOWCPeUMqrgtsVa9MZIYuNNXa/JH0wIgT464RRegPJuJgSxKSla
a4nDKhUx1lfd6LWnbMLXvk9V7WCwnfuGI0mLhBWkYbGNbw0xgCtKiVYooFsvXil4zZZqTv209UQX
Roo5fLn/vfZGJF6QprgU4240F/JqLvXK4Ipf2jq6uANC8e7qrrAXjPg508qjFvXeeKR6CHfIL4Y5
8vUu7GJ1Fa1j8XLrs3YaPTM+NXFX+cmauH/lPST4+/PbOdjUvamdIvFIQ9XcZGIrWkFRX5txaE+E
tnlE3cVevPmMs9gRC2F3KBeDVZUokFx9s1OqFr9EYUpXsLZZwzSqu8ApU+t9xMv0+6EIm+Snfy/X
FRzk61V01sFWpsoowtHQVz+ORuVBjfGVSLDtOQhtd2ZFUYnBpIMMWJDNUG2aek61mkW4TG3/1tBL
+wkH3eklW5UjQvzeUPLlI6zj5sDT4XpWJWWWzk7SPNSTBgmEfEDhyWy7qvVzIeaDJZS/exNhSbKI
tOKl5HEDETVIi1eHBl2YW2r7N/ib9rmPDyVUdm575M/gK8JKJ7zZbncQWTTG0i4Pe3iplyVzseFo
UcuaVhejrVoHZVQu2rekc37XGhFgGJxFybyT217bOjK2fMnGyyYW03YavH/cb2OUlp/QFB0e6zmL
DrbJXsJLgxWeA8NJZTQZ3/1ShZjpgBSG1mZhXnYEFfYQmbU/2tEUzpFXvhmoID4oQ+WcjE5QwKur
4UdVRtlDXJlmiqV2a/zPtKb0v/vHf+crU7bDzgngBpW77aOnVbrXGWWdhWsqVBCUClyYJD/i3ex8
ZXYQnXZA/4hmbLuG0ULwNOKCwldeXCOEaIDhpk4ygi/vmtuXeXLsZ2WcUBRP08Y+CKl2jg2FM+4B
UiLKv9uIAv7K0iRFXoRFsWTfK0eJX+KptZ9St/p8fzX35kn7HkAYhQN6NpsbTh8dUfGhAYNUnf1E
PpI/EgfAAeCFPo1cwqc8LVafAMB8uD/yzrPB20v3RqOeAkpOrsEvu2vsE7WxMuZIKzX9MVhWf5oW
Q2BlbLX9w1hOR7i0valSY6Z+wwwg/su//2XAIVltSFKgsvNRFWejH3q/g7wUwi9LznnWuu8jsTa+
job2+z+YKtQ6jWAUeNUWok+Sk6LzwyKbCFr4CGNPf/Xu8nVR5/niVt6Rd9Te7qFcQCOaMrJkPmwm
ugBBMrMZKQNhVf/MnRUH2oxerpoM+o/fn5k0BSfMkNHNVpq0qRAirFa1CPWpsiHEVdr/qqEo3wmN
vq1hF97X++PdHn66d5RloIFRueftup5a2q1dL3IFN8V0zQN8eurXXqzmAbT+dgGvR9lEGBjYQRco
0E8YCvzABzOF/Qry99080Ru4P6HbU8AVQ6jLY8KHIk2+npCmdEufFKuEuybORxQYvmIibD94IO2f
i0roBxfLbZGH4aR9Cgkb4OZtqdCcLK3N1bgKXWm7UZOc9n4Ope5VndcuMAfskX1rkunajMOk73R5
+vtQZ36CR00AKAFwz58t0V+OYRNhIKQicBSCuHP7UK/M5pM19+NTZHjKpUBY57elHzHckQIfst8C
Q2X7YovKTCLsdqtQpX92yptUu6xu4tFyMo/EG/Z2DoNhy0y7HRSI/Ny/TK43m466TluFySgGOsw0
KN7AE+xGH8F877fhJgxFYkEig4I3SdP1YCDTBjf2piqE1aC+dgq1krlMKx871/QgFtjbN9ILCwAq
XJMbwbocoUZkh6SeGL6puLwV+jNqjXqYGbN3Xha9ODX6sFzcJAJiEOnR9/un5Pbq5hGgXwdqgvrk
rYyUkydu7eplKGrh+cZEElUBRnl0jDQLInNeHtnzS6gupTiove6dTymwTWxFugGI6HqNcadfnaiR
V0HuLq9WtvwoLF2UPvqlsBEcfTrdn6lMlq5jWMB9xJf0Gnj7wfldj5cVAKdjlfFUZ/02aas5+nU1
VS9zAgYYcefGH5MhOeC17i2vBL789CWFa70ZtI5JgIshrULPpOvTR0RT6DgIZN2sHBSHll/y1Ev/
1pQR4PpvzxepAylgjJaVrMJez9cWtpjXmfuv7dfvhlL1r32egk3XJO3CcdCCRH/zKGPdqe3zFtNZ
p/nBlqIMej2qUrmNLTyrDqnJIu5UeUphBmlhG1+5IeLhFA94qz8qWW5SMXOiuQQgIjrg0UKquPaT
fiRGJLfR5rODAcF1TbKpgRxulqEiBhwzFaHA1eo0v82d9Qm5/ggVliE6eLJ3J4/cMaRE2sHSLeJ6
8lYT95aJXQpurPYUNlmZN36C3ELjO23He2ql4qWekvUzCHiCMFJF8X6x4vHSmpkX3P/8OztPdnJ4
9zx6Duq26VB2Mww5A+ZQa1riA3y23I+iofjsYk5NuO2WjxaKKWE0xP35/sg70BsCe9ng/OmkijLe
9TJwe5VKlJNwQ2Ja1DdtYk1vTHfxLE6YM34f0kh9ZxEVdi+KnSZ/NyY3wYWQtU4OjsDO3UqfV5p2
sA7QJTbffs6UBb/2OA9XrW+exkl3H3KtnJ6qepHYt8h4qgdRBKhFjH/N0JwPDv/t1pMeAlJfGp0+
ugKb4ZfU1NpGoIO1ouYf6Lj9BbOhJL4Yle4gQb+93H6ST2h/YAOFep38+19fx2Js5hSXWQzQcw8S
sNb8LZp8CRFmLx8VrFk+m7OtFr+9xyirIKIBhZr0mf+9HnWoO212aHzgiTLoD+NoDOFsWeNLsdr6
RygXD8vk1s/a3JcHA998WFbTlg0tHi8gGFvnHKXo+2IwtClYtBQ4V56CDEU/oC5gWgnF8TV3tT4k
9ZIOVMe7uTpR/Cwe72/zmyXnN9AY/mmQBE5iyxKdFBAN+lzjIq505iOyYdPFMdvslGSK834aC9yY
l0Pr6Zst9XNQOqKIJUh9wk0CkkFbV7qpgU+gROlr1JjjqV/Kz2l1aEF4W6OQQ0lxHhiIYBa28TNk
bmGg2jwFOUKBX2bV6R86L+mfmnVdEC0ZV4iJ9vTEc+2868Yseo+vqfUwDt74Us+q8bWNh8U6+O43
l5qs4wFjox8uo4YtLjFDhH8e1Y7pp51yrupGxym+GgKzK2bf8nJ+rIOGmSAjv9z/2jsLjzEsCaYs
jhApb7a6hYGnN9KOD4bCi09t13YhTPssWJzuCDa4O0lZGJVGO3LM61NV0pY1ccwTgWN3yis6japf
p5n2kCVpf6lR0jt1etv5Ki3Wg1h0Z0vDNlBNmUwTYm/FatTeQKvAZZJENCXxvINWoU9Qpfhcc8tb
vChRGqXy2H2+v7g3uSefVX5XQAE0UHk1rmdMprYubZZOwahXWv5Yp4bx30RfPDt4mXZWVj4D/GI4
OwAANxcy2gtz1c+dCNyyKS+rSAA7lrTY3nSdtZ6mqZ8utVGic7GMWF3en+NNuEsOStvAk4kFGvZb
yU1U4Q2vm3MRlE65XiJjIhUdHJyU4sg9l3F/xCHemytFTdkmBl5+41cF0JrczUbjsM+7DNPkbgzx
azf8FmYWXAIRfTOcKX4c1uy3hWGZqawhSHAHeeH2YqQbrQl4A0jhVmr1uGhD/tY1puK71mj6wYbd
W1Qpb4m1BAUvyrfXGydfWmMgwhQBYRfiNYL4Iuy7pn8pRsN8U9Vx99f9r7hzQqTiLtRsYkoJHr0e
UNdjBHP6VmBsmUCtyJbisTA8BDfUqjulXWQG45xWv8vMYUF/AguoOnEvbG9ibmFXA68vgqxO5nOE
IN3T1PTxM8qpycEJ2bnmqAGB1ydmtGiVbIomKstpW4IT0qGSekmzTn3jTl0ZpO4Yfbm/lD8LvVeR
uZwWZDKb4iidyW0heOgtnBqcWARKpo1vRyXP5nDiJUGDckJH30eCMe3Oi6mNtt8qXvTFi0X+oTC9
aPIxnhlftanNIZ9Ehr6EKHEW7wxFV5COjDoDevOo2v/0mDW+y+nTfWqR70e702pA9lGz1Y+4RTs7
EXkF2KQEnJBKt1eYlvdoTQtvCqBrmC9EQv1laJP4fYUpgwRdH3XGbxzl6TJJ7WW5HeQZ3wIZbW2J
V6MlpOyALLg4fAxO8p0KVWH5WRFN8dM6TPkXhzVcH0RVluX7rF2KKaRSiebm6ETpO1dEpedbeoX2
B/XOYfk8F/OM0IWF3LEPi1p8LIQ2HUTFeyvFNUgizsnlDt5c9rQ7C3iayhyQHkFMx04u/taNVou9
ZOolsY/YR3qkNbrzwMgdTUGczIyYXP6mX8JjbXSTbuq1ObCapXkfe96/g17rBxt6bxDUoyl/S5kB
KhvXg5T9mmpDrxMiJMXoJ5Vpw3ep8tP9Y7NzA1FiBEQGZADk0BbNtTaNm6qDgsS4JtYHPql4NNdB
SgzEy8Mq5fbyxPMu9wfduRYMuiXU3qTlLvH+9dQyc0GEYiXuyruu+iGWNVnPFnfs8xLnxRHocW+G
INXQvQHUQ6C7yaJVsfZGFhPcN01atADkzOb9gDbd5w55SCgwWXd2u9h+f3+KO+8lxVtA4zRuURXd
QqoyvCunGsIGekZ4oAVxZafvswWJSIHDLupnhZW/qGaevimGSTn4pnvLC1QOjCBEXuppm+0JJC7V
Ko/LQ7bgTmO3qPGFBkO/SgKgckT03NunbFDJsQcof0N+qFRvBhOUzIFTVfYXvrmu+2pmH9X39iYl
7WPhnYCdhZp9vWdWz2uJqtioeHEuOCY3/bOY0RFAkQPZx/sfb28sKQ3v0FClkrhths+8y4D8f4KG
5zK0kplAp9fU7iXLu/4PzoJUoOfJIspxtvoeFbKSgAcxLug0ZMUjtkew0FZ9WlQtO0h3dr4U6ReX
Nq1SCXDcHLsRmgRapZwEQ0WZvG/M6DmvuuYgvNi5kCnXYe4BZU5i2+Sv+OVyNMxqMMqFfqvWJrQN
pkZzaNVZQ+lbIqnbp6Ww7YP6+m2lDK89QLfEpmgbUnnePAKURlqeJBep7KVJlROnW/0OIcl8g9DT
8gM3PnAMWtY3oBk8RIbCPI3Li9oqve63fY0a1W/vH5ntwuSQNysd+eslSMoYRFOVcXVTJvGzeXFo
xI/1BeZUcjD1na1qkdkxcYTKqcttvmk2zXpGSUNIvoiNZNZg/zW2mQEbLS8Ohtq50ixqcCZtRA47
+IbrWdlZN43diLuQgW7Igy601h80a3pVHH1+a625+uC2mBukXWy8++31pB8sRUNwBZRqHtcjpwPr
GBlM0rKW5DUuGoN4Ip2awldLY/ndniI1GFIZqTXPq4Fq4fVgowMPeVycKaicPv8rzzLPVxXDegEM
mz3en9fOUZGad8SrUsifEtT1UGZr2Y2KVQG8SGV6XXpNP1sSntmzxUOjO9Qo2XkKGc+RrSHUY4Fc
Xo+Xe3rvNZqFEG41ijP8S5RuRPuXrSXGg1N482OlHnpo7ewa7jW+HfEShNMtutNWVLRNEaYNFsvM
Sz+mI9f75uLZr2WV62vgYelUh3HT1p90N6+b0/0l3jkfFNXAaHBKoEw68uf9chuNXqTBimOJYysv
/1t6p/yPAmL/xnaH9A8iDZr4BBqE0XBFt+mj3VluGpsJ2RwO5I+jMVun1YjFmwxD7VAq0aGGXywH
l7q82jZpz9Wgmz00aJmG1jVpT2NXGH+tzvJYrDEk4iTH1ZjVfVbs6ltJyhtU9OR///Wi20hjkxYx
ijQ3CWyuWn0iR0fbxwzrSWvOUOsVfF6roz7A3peEVgHAiVxZ0vKuv2RnxvGir6zunIjlQauaJCig
eSDsaWvn+5vmJzNlu6hSbovmMCD8m2ADi6CqG5AmDBxh96e1a7LnVdGzZ/Z3HnMdjCjIut6YvMOp
7dnKxoexKe3WL80uhSVQWBcZuRM+r/Y3XBLWjFR7tP6XjGit3v+lezcILDfJ5ZEUSXvz8Lnzqtvg
pAUO6ZXyzZmTWferXG0/9A10axRHtI/3B9z5CvARuK74EqzNNoYAlF0NecZ5AlOM3aRb9G9KpW7O
Thevn/9gKFhDEgREv2XrcGBMFPg6oY5BnnXKB+yBQBzlS8md1QrjIIvcuaV4WIDFs4pER9t8m7ZA
W1bWMgatiz61YnSa33PQP41VppzjpWoeGhCLfjdjtHd/ljtBGSMTkknpHQqWmwdcX3qq29Y8BoVh
Kw9YmNqBZyTawT7Z/WwwvyQYUfJo5cvwyzXYNmQZq8mG7iyn+3tCCvQU263r+OakWAepz+5YOB9x
39IqpUB6PRY212bPhLnxVY6nGbtmqLjksSDxlvD+4u0OJQv3OEdBgt6aZfWxCuEoc9mN3uI+4CqQ
o+SZa2euj9/u94PfANFEpZUkRLL4rmflqnGRrHT2Aq9xolMqHC8cEj2+xMkwBgNJMsri9REp5ZZ0
+XNUUMbIHEpHyM3uWBNbLZPKGAOBpvp5LZ38hADh+uoiPfcAmcFZzk1ttufczQzsEOsC94o6Ei+R
WkxnQ8+mi1AmNPqceExOBdCIsBqW5UhZVs59c13K6Ft2kPiDA3S9Nm3nxllcaJyePhZvx3TJeA9q
7wmGXfYRSUYvtGkXPtz/9jsPH107siaiNM7NFoBhIjUAOIlt1o2zeHSGvPuCFtnyRl3X7CLGMrd8
PRqjl6yDiq8ko24cbL69WXOcJATcoIy5fZDmbKB2kxDZGMrsXorenZ+7mEQuNtMxbBVMN1ZdKQ5g
LnvXhdwHUhISWPNW3iUd9F6vqb4HwqrdN7Eyqf4INfdyf233zhVoT0pC8sqgCHn9QWdTbxAO51Iy
27Y/oeJZ/deW/fcoa4eDbPFnGWu7dxBPQmaa4gwQKTnhX26mMWLPQHEbg6aPXB+ZSSzDquEf2x6q
V12JKxqSph6qsbKg9VoBgFfrPlS61nyp4NF8+YN5S9SdrIZJyNb1j6nFlIhcl8+AFQ1nY1D+FYUp
PtHfqA9aDTubh6fGQlSEciqw3s2Riaktd/jdYUtvpd3ffTUqj5We9aaPhPn6Nu1q470ZYT/7+5mp
xKVT6MPsBlGbzQTXzBtFvbZjMFODg6neuv5sDfbbuZwPCeN7U0RTHgwoRWV4/5vYJEHWP+IeJrsZ
VfPcNMn8F3ogVB/0yR4lXdQJnbbqI38a+gHzK7QNz0CK2kcQ3dXFM+tl9t0qy8yTMEfvEcFIvLRi
pVZOk9XOf7DlQazBP5NoddJzOZtf9mFTaF2TTh7mxQmV1sJL0rDIouzFFt0fNH/hslKykBiiWzO1
WVnqUWkbFqaFfZbOTfRvMjbps+3UzsE227kuZB5LKwHhVl7jTeaMzYNSxgxHU4QV83q7PGnRoH+6
f2x2olCgC1JhGHg4iLhNDtIuE46ZI8bPg6ovmV9NpfdSAET/0syD+5opeffj/oA79xOEbyp0lAOo
SNygYxerm5baGIIcsbcH0xw+aYqC6U16qC23OzXKgGh3YcdMJeV6W5hJ0bTtxEiIphEEQgUL0jhC
96dQ58cxq5KDV22vlCWjQBnvUhUwtxzyJTFj3WlZS9ooEQgnNfk8o1H5ZJgC54akG5JT0hTTVyR0
s+d8jJRXhdf3QeTtqP7BZQEehuYKXB3yrs1n7dupEzg6olw4de3bIiqNsMV1PvHtMTvyH977oi5o
Z2JwWA4I8l+vMzB0g9yVdW7KOCkpy3vxO0gldu0jtzV/uL999m4migESjSJbXjdALqUrlJUOVVCj
p/Qlzcf8nxakCYqmaT6Ek70ula/3mnfwuuwdRk9DB17WB+Azbi5f0+n5ly1zCMo5wl92yKMzmaR6
vj+5nbhIurOBZ2F6EgdxvZJGOjp22jFK5g1TGE2Z6sONg827lBZ6lFr+Am4vfZlq3KQjSxwVXPaH
p/tAmk4vcRv9r15ZalR35NHsjUsuFuNkrMPwuDrD+jRYxnDxZk+hA2vik9QctuZuPy04SU4NgTpI
uRvtj26a22wwQQvk2rp+0XV8c4vZXZKwnj3Kv2XkTIovakc9uAJv9y/ZDv9R8yUqAyJ7veqVa9d1
lSRTUCNzEbDW6rve7t52VqH+c//7/oyIriMmuoKcShIscDJU866HWpRiNrKeQoioos46TehBvNNS
s8l9ZN3yL2pn65dId5Sv85pVb+lV6ogtZ8mzLHT/02hCeYGR5n6s1OhIMm9v8ekvIC5KOiYLYde/
DIhIZeRONAZWFsGf6VX8ljpcoWsfGckEk0jX8lPc6g+S29stx2GWwhusOzfIFgsz4HztmJh/BZ6X
l61fr+4C7ru3+y9Ix2t2gK95djFEI74mKwKY59xYMaW6/1X2vj9FRjJ5SWi87YJ1RVWPdiOCYWzy
TxP57oO9ZP1/Ot3pP9hq3F2S6waODhr79SqvTlLrbkoVdyqpLOFtlMNnx90MzIp98BrtzIrJgNwA
xcVG22JvRqSQna7g3y54iYM2ETFIFdcOK0hov7+AGp9PEthJ6yjAX89KyYbKbk2qPaqXvNauNFMq
Pa16tvXx0JFwd1rcUCB90BkmarkeSxdOEVcNWbWCeWb3PFtT4z3UOf7zqlctf9/fGfKHb44rDFdJ
zwTCTD92cyiSxEtV4TFY02rTOUrM18zAjjlMJqcMtWXKj2L822cGLToqVsSXyA3xDlzPjgcgNXAh
pngJQOMVymAWag2XwP1p7Zx1udclMZ+uJeCL61HMLlesYSaTWFY9ncPERTfCb5I2f1hmx/uU2p1+
ypqoPpJ0352dDWaB8iPh+k1BP9btRa9JgK1IcYEWptjYgNFQj2CTe3uE25WqHPcZ+EX5O37JB9QR
cgvVYWo7Rgcqth/qSzkZSZBSXgvvL+XuUPJfQyZThn6bofKmiLKJplNgNCoqc0haPZVC/GeOlXtQ
5rzF0nM7kXdKf3BOGrH69awUhBak3TGXhdu3QWf29be6Wt2waE2Akqtiv5iD+SEWk/ZvlqbrZ4/H
5OCg731A4hPOBPIRXM2b2SJ3bQ0eUndBAicpiO11PSPBnR2s6c6bQAePLoGDUhl9p80RxwytrLui
BJu5JAgVRlP0KKylPBm1O74ZWq9H0XWg1Ioc96U1vPRg+L1PCiaU1i9wcirYm1DPaDojsQQNmXFN
s/Os5G0Iv14ErT0Pp9/fPUAywb/LsIPve/1J+2RW3LKqcZ+uMlwjMH4MhZWrZPjtb/Pz5O6R6mXM
S95nm08XD3SWWxU4H5Lq/b+q6Ju/vCQrHxOgXwc7dWcB2R1QyEy8XSD/bK6XchnMSll5TyMSkNAs
k/akzA5KflPvHWzInQsaiTKbuBztTu60zVaZ1EigM0IhUV15AVJ9EOhlSwlZl1JbHDS5OT/e/2Q7
RS/JogG/i2oZkMUtXqErrUKo8l2tMlRa/LJYa+vdqEyTdqr7uf3Phso6AAYfKwsSXea8b0tHg6vY
R87bOccehOp9pY3/O/hZ8vttnipgqPDZPEkypx9xvZWy2YoV2+V2KKq5PSuTnbfncZj08pFLo/mO
OXLVBdD5Ev3vPpnsN3mpU/7MiqR6NTNRGC+zlTg0AItS/TgYc94chCM7h1qWTBB5p49BPLI5Vets
5YtA8DdoFGRn27ZdQnTezZPX5m/TFoNFnintQSzteC70+g+uaVCluHxA/OMB2rJEasciGbeZcJOk
qQ8rTXlOY+1fdbS1gyLv3uY3JJIFOBUUAW9zzoSByT3xPG8PFaHznNfdZSjm8cSsi4PbQy7Z9pOT
J7KskggL3uH6k5t1XgtRywaDhhBg08WUWTtl+Q/WwuiX42xjZWIK6hDZEYJ9Z7PhuYMMFp+S9tdW
td+hptpDHANOEgPVn/S5+GJbdXUAWtnZMoziSNwflyN0j+v54VOkZcIEtMJ81rBcB/056XPjf16W
OWdlMJMz4k92mHqx7tdqb364f6R+4vw26wvskNsFwIUsw23C2lR4ZgFLnbxAYIT9oEeQbADQRNHi
R72WREHUQnY5OWOjmKcoqYfZx1Ki/57BlYXBOqpf2yppL/VopGcRRcnjhHbqX72Sp/YpziezPxtT
oit+WiR9ikwCV+kprXu7OS8Uw9KHPEMQ7P+cnceS1Ei7hq8oI+TNVirXFjvQMxsFDIy8lEql7NWf
RyxOUNUVXcEPOxpIKZXmM6+5d6U295Wdhu2N93udjBJGbAj2rdpANeWy2lBi9qU9oiNczMIvuRyP
YeJtfdotGw1FSGOqxi1qWSQeT6CtzO248+blpc69D41O7wCGfXh7yl8FptuKQpnsF3GegOri5ijc
sczpGOo4w2nuY1F0/ffWt+e7vg+tg68DuMnEfLc0K15dIr9GpZpLQENp/VJaU/r4kVXcHXG6hJhq
NGF/cHqYwGuy+GA+y/7GFfLqiPi1b8CMMBZoiMt9W1O0kgiCU67u/PDYNLo+jTQMYh1Y841I/9pQ
kM82QY6AsPsS47HWfdGHuCXEm4HzTruOIp8YFiyozVvA6lenEW9Fw3/DzIHA4jOc79ahsdw+r0cY
WIFCdL/0tfOtLs3kK7zKfodVJuqERTE/D8vq3Ag4rg5NUXlDsgA4uOyQ2+7UFoYz8QFXL9sXneVE
gSzGYzBP6eNs5hhpd6qK+lmmx7cX7LX5hbFOS4+aL+99cUSVos/QVAEkXMCFi3QFKMpH4H2fVOqW
NvK1VWoB/oRjSfEUMvf5/Ja2cgs3XHDcSvsqooy47OYQKcvaRV5lHT3rRnfv6ngUdD1GIw6/7KdR
h+Qj0wSIDUMY+7oAvt45DiY3AXabtPhu8eOv7X2LpJC55KrmODp/P4KuYp7WfHN6L6eP7dRzAIq8
jn38Vw4K+yYQ58sth4/XTXpWre1vGtqQV4HWXcyqJdqOinhNJKSRrDgYArOZQyZgLcX24Lvv6sKr
g50d+gN3TyjSd63h6Om9kW3GcmGRTVPU9HYTYM05BLgJNFAw+aH1CVa7+8eZyfawaMb/8vUlL76Y
InLQ2UT9gfosGon7cA6K5yQneybBrV7eXtivs03GAiNEoo5ENgnnxXZOp7ypV0mTMxGGeGHjypfS
WZ2TPyzmd2hBeRg1bpM9cBR4Hx0RrD9NQw3BjfLgtUVIcs2SoAyDEs1Fzpss8A0KxMdjo0rWXZnl
y5OjLe+rkeT5iwyM6svbr31tPHxXQCFv3kBIU50vQrQQK+hqim7YYA/v5qTUQ5SsY4+bTVKUO53L
W0iEV6EU88ypBRPQpuhKtfN8xC4tpemrjmOzb8XnsFzND1mW3Iikrg6yVczoHxOvXRb2sV5Z18mX
Oq5GMf/lloL4fx6t09uTd+0wxJr4/0e5WDKmCVrUCFodjyim7bLcCuMsrFD36gtv//ZQ174TRwVF
LLqW9C0vAoVgqEe/pvUci0Atj5QksbQjGn8ZsOv96awWAfDbA157N2oBm5oDZyE4mfPPhAeWl5DF
6zgIuumE3iIQg0R2BwvI4I01/+tSPos7WRKoExLugRMhtb14udXnSJ9tbtIMJYxs7+re/mBRzPEO
dLbVJzFJXWCI1s35HjvmJd8T16R+5KpG/2WKcfEjabd1HZdtM/p3nBew3hvLGjOE7KVnR7lRme+L
rAf85FZWeVdMg3CiEYWIH5ODb3A0ov1o/Q9fjAIZhxal4k3C/HwC+6VSXusygaG/bk7hyojh0VT7
fnKaPft82L39wa5dJ1RsKeQYaBVSizgfzw8a6TcuvaxmLpe9QKPiZMDXPlIjQ9MqoJdVeOmtl7y2
SjbuDn1tjhCSwPNBM2O1czNZGdSivtmIgaDOr4uj4yS3ZIivDYWSCdA5FOUgMF8MZaaVQ92RBq9f
JTk6x1P3WCwLXJe+yW+ktFfCK+oKtkG1Y4OOXvbRR1d4o7NkQzzgb/4zsdyqjaSzjLFniO4ehGW9
nyRA8MkduvTP9x1pO5B3m4YJG/DieFR9UOatbMBbWLWMvM7VRAWrE/nmVB7eXjFXZpQSHBhB4N+0
oi5dUnxzUXbXEGfkefrfqFv7YMlhpBk13SKfb9/mYoNDUcb3hb4XMpOXFUZZZnCtDe7WtBHtvqgL
eXBcadzYcdfeB4lqWgn0kkHaXawQzuAQ2jXvo/F+mKOsU9NLp61pJNWU1fc/nzxuMLq2YM6ARl18
pyXsDRcXuCFGMy7HgGHq7yv8BZ4RyTb/enuoKzubtbDVPGDNIKdyUTSdsUP0iooKixnmyc6y2vBo
r+NwKMvJxeclNKlOT39caNxkfqkyEopQkCCVOt/ZqOGqVQ4MCrIleRy4C9CQnazDkkAlHYGd3Ujc
rr0kKRu5DGt/y2vOx7MyaCx+zo3tBo0bF0FYPORNaR5ZTj7q7Ytq73KkbG8kUleu1U3kmjOFW27r
T56Pus5O71KLI8DUSXtsc5EeQrRjMHZGoQ4Y6vg/LFGaJ/ShuMKpDF6smrLI0xaJ5j5uB5r9pT8Y
p1ZM/wLXvtVTuDKfkLLpueIERBnwks2+NRp074ueGw9Ms4ttyNc6TT0D4XKjHyPfUEiuzdpy/vnj
xbppyW4MIUan23Y+oxymSae28G5W9rwLCoE5yNQ4D+0Q1IeidTPaN3V3I3W7ltUQtiPb+gtK8soU
oFfdiqQ3vqWyzbP3AizBQ9cM+sEfq/GUeOZwR8l1eqdHqtHYidixXxg8zqDbnbUq/aEPJ4Tj0WT+
Vy6G2of2aow3DvYrS42ziYeE+b/dKxcTI+3ZHtyWzBkUzMT93Fl3qW0nURPq5c5LXeP49od4Dc5C
TBWpN85ctvDG7T3/ErYKMiMvKBKYgpJ93IuWmKm06jw4LWYfPs55HczYs/UAOV2cOc3dJMqxiB25
qP/GYCSUePuJrtwCPBD7G13YLVjYzu/fupS5kcyB3hLsSrLFJz2XVMRruXt7lGvzzI6mV77ZxwKc
Oh/FBtFNxaWgbIAuRXZcO9LLaPFtDazTrbPnIrSrW9D3KzcP7UlKBzDgCZUvu9gUD1ljpd/HBafj
Uyvb9WMgO7nDpji78XpXYhNKdpwcNGO4ty+JjYj+V3pILE6Q3lp+5EmxRDpTGB6obMCmfsGet268
aKyWP6ZlsJ42AUEK04iAvILjBjrrhkq7PSouTgIXozdim7LP0dLij7X0GYpzPcTaZKMwXN54wDO5
dDuzj7WzGHFbdPnTvIQ/8tTOP/75aiFcRoOH+46K97aafluTVrJWkzKXHkkBLzu5PaKIeE6/CK/H
kUmTILw93LWFwpm4MdBBaILqOB9u0XiIZSQb8TL2ZWy4TYshoa12lsmf/Q9D0Y7ZRkOP8FKJrva9
gTWQUanLGjOuOtnsyYp/bMCfu/9hpI0ORK+JBWJdXGohJf0KAwBqFoOi12SF/d9Gv0k+Cr/59PZQ
Vw81Ikkw4WD9Nx7q+QSGudsXVeD1MaSWJqok5cG81eFeKBMMNHYoB46UNYbGbKF4gomTuRT2IVW+
cyNHuHa/bhQspNjoMIPfO3+Q3k9cu7WDPm66sHwwc2m8b/rhY9DP5UGM8HDnLPtjCzW2BcYS7D7m
GdOwi6NtMsrEw9GePDmB6ecUabj3sGaJzCn8Y92dbSiiBoz2aAkRB56/Xk66YQa63LLJsNp7/vA1
9JfuLwn248ZEXjvQthYp9pybk+Al0JQio5psmxDMQ+I5zvGz/zuZVPtIFaRGA6K1HhJITBHhRHpj
MV27jygtg27/heW67NB6c4l+r6Z8k421+bVpcwnCA2LM20t2+ygXuQ/Z8cb5ISVBYOMixNQj2CdP
UrmBXiBOIALyv3O7kUcZTPPennp0ABB4OsHa/gJ7xL5l+nftxPl9+IsoQMkp9+qQl6xt6cUWF+M/
oxvqA5L/9Y2r6drNy8VLu5lDgObSxeFWD6Yyu5RzIK9nf1eb05xFOA3acZrSHDDnWdyY2qsDAi4k
ovaIdS4TWFHkw8qs93Eg0uKgmtqObGmXB9XbKk4tjGb/h0+5jQa4cDu+L+YyKVwBhsAGjgOGREeF
n/pPPU0Sj/aoIz7y0/6jlr78ocwCD2Cpyxsv/Oviu1xMhHMGnnzslleVCdLDchxdAo2gGCcylLB3
FtyHs+S9bZfWN3tZzTWSVtd9R1sog+NV5GCijCBJ3y9iQmu29qtyX41ZgnogLoj6FEAFO9VZ1vyd
9NB7oqQM+zaa59mYor7zLbFfnN74+vZEXluUHuXJDdGIVvcls2eq3GDF7ELHq1FOO0s0gjascLDx
CNPO+GPeN2fZ76NdHJvjQC3H2m7CWrXlYa5Kg+ZzXuf32VpYt8pU19YkVQE0J3AuxLjp4jKcQMT1
U0gRwtLdGpOc1ScD5dM4qJb2EPYye//2VF47XsBuQZfhoudm3Kb6twAmXeuiXgS9XFDT4sFGDdKI
HG9ZDCieyyjjDuW7aTeYQ/alYNr/nRcHouvbz3DtIIV3txWmwdHDsT9/hpIFKLwSmGO1YFOVWDr8
Kw3qW9ix1/AEviMp3gbthaEF4/18GAvBtCLpA5gQbbaWxxwf0R+pmhCbFzVm3VHiJZ/rBiciNI6r
epebVfbTT4Iup32EfySFw5TGyjTP9ZNo7ETvUMYdl2gS9gpDXtXrP3KQuo4Du5Z+VBDCoCfmuZxi
ljBr+Zz3lgmNvOqaajcFunPit6fxyq5AuX5r51JRsvEhOH8/v5Olqje65DzU3rsxSNgO0igPWhs3
7txrIyHEAnmMXi48qO2D/rZoViWHpG4ottgl+DHkLNwT8VYS+V7v31gbr+UJNgwoppp8M0plrxjW
6IYS0QQUBMKkKJrYlxJK74ouyj95YYkP9FwLP0qLqg7vIBEN7ictW4817KZTHeWuh3fAuhTmE1YH
gYoKQw75o+rV9KFfmMqDTHFYvvEhrsR2W1QA/HlrxEFeuJge8MJLX1D/rUon30uxLKdKe9/MJA//
KpIszdnN9U1o37XYFlUEanxbZ3/DhJwPK/3Kw1SetFvZlfMs+snd0f/I6qilYgJ1GLVnWP3TWMZB
2U37cRFh5Kmg3bPDrf/+eC2SYaI1u5XjNtfl82cB+K5Xfw27GEkI+3uejdbe7AKAsP24lLckiK7M
N4xxkHzc45AZL3FHgaD8YAbjdqsV2V2Lt9neoE+z99sAv1k5+N/wCB9ufOQre4BBqXxznBAEXnZa
MVJKV0etXOZTV+3aYbDuVLt+TUPVnN6eyytXwuZDTGGAS5uK/vbz33ZbYotp9QJFjlmYxEWVk0fC
Ctp4rGZr33vtLdDytencNjZ4ZaApr5CvweIEhawckkwxYOpKwhT3MJqOngQ/LBEafOiq8BY3+tp0
btNI0kA6DdXx/CXdOUXTcu2YTqthl4d1/zBXybcxmPK7t6fz6kjEe/ziPnhFE621O9itblgtudWj
HdXYRx3KaYd3Qnd4e6grlysdV6grkGTgKFwi0HPUfgADUIdocvZaCXk4JpbI9rO1YBZTISkp8MDZ
h82oHhpLjjeq07/W4EW4R/UDQN4viTJQpOeT6vjSkCOiq79U1LtDu1ZK7fwy4GScvbVNT+zSIYtm
Q0oZ1VpXQeytfvrgmzNNP0p93t3UKDfcKRLiv96em2ur2gecDzCYdeZegp7HrGtRAbFUHGRzQ2Mn
W/f2YP/VK7O6T0I3vTEXV4aDLIdLCMVzooBLmKkPJiJbKxL/FTGze9klOKJNTfkQGp0XZ5Nz6zK+
8uk3hhyaIBsjHIP286knxBsTe2Y82c2Jt7fBN+8azxf1fm7wMY/MJJmOpr2IY4G/cB15whU3Vt/V
Vwb6shmUwB6+/PrSw50jn7e6yggn0MQqfpdZ+bJ3w0E9tE2Xfnn7i17ZWNzy0PTISA3aE9vz/HZO
SaNDHnElE7fDwftlPB6rTuj7kTrAHwcgJDHh5rWIbgOnxUWU3M6LaWmPLM1Jq/Ak9eafZWbGoe70
LcPg12+1DcUgm5QglZqLqLHHVR0rZE/Fg9HMBxeOcGSMCaDr5M9pYRRnuC1piG93J5C18wk0gTji
6pL2seGM2R1hcXmgWfcP2n7jDd23K4kgU0fMvyHftzbP9ta/fSsUVv3WGSbeagGOFTdj4LaHETV+
N6If0HyagzEr4i4P5Uc9FOKlLZ0QKwAnSHtk4yeSBHtKqzFK/KYu9whC2fdFnYw/iqC2DkmS63Kn
5tl8ZNKwBpSoLb9PEfDI9m8vuSuoK2qT3FHgquntk1afv0fSisUzSqHi0nGmn9Tu67sWKbs7cnn0
132h9b6cRXjssMO9C4PE+OpKV/2xTSYfDlrYL6oza+SSPJ61re7rKseowsry9yyP/Llw7SryJ3nL
mutKlIfABOMBaITvQ2h1/sahymxbeJTR8eJ2n5p5QirK1oU4yQrPx6o4ZJ4zPcq5SHdTaGZ7zVo1
3Sa8cYu+DhJ4DGT1LJDmdAgv6RMmfBGR1dyiixK0w9bBOmCUk+8n1ROe49tz0q433Pjcr080dIEg
nqJBT12fPXn+7pLsZ656V8WhCiD9+O3ymNh5/zyFZTlA+h4RD357gb2uLiLFCLYS8iyb5VVYMvlG
0yabC1lXCXAAnbHE1WSpvWfl7QGTErn38snY+aPVfX575C1CPr+7GRlSHjiSDaN7eWFR95vlJE04
KNnsxLJpi6dgvS3BsB1fr4aBUsVvkgfkYM6ntBv6ck3mUHHmdAhKyFl0bmQuFTG0aO1xny5UVYtc
FJ+nOjd3RlhmH3QwVu1BJVl2WDM7uLGythEvnwgS7lYWB2FKF+f8iUSP9qSVl1u421qfkdfq934K
pGVnJpTxbqSX15bxJuYEGQRxJYwJzwfrKIh39shgwtDNvs6IAzId+O90WCIpJ7ijXWpdNwa9tox/
H/QiUXe7dq09I6O3PpRePGrh7VZsW2O77v13Iy2eG7HP60XMRt14kECfSEsv03XDmIopLcdfjsTL
HZgyFXUQX/atKjHR9OdpXyjlHLFMDm9s2Fcj02aAbkNth3In8fbFmyJ5sHh08+G9iBwTFMdRaQ0T
k/4/en2VUR5towzyXe3W6V2YuH+cVJB4Ev+QpcGP3OxPzr9ussLkWVLYwQO86vpoUXt9dFViPjSe
mdw6EV+t220wiC+bpAc11ktV+aUvtbTadhNIE/1DWVkuFnilvwu7xr9xNlyZVpJBYi0KuXTmLxs5
uTFlHUEc4JppzD7kkk4AWEsZL52/RuYKaXGiTLnr2+UWI/l1SsFbcg5SpiMTdZGhO5/STSuybQV1
sEUF5rfBarOfRLII9TtL7xwIv+zNt9nOf+CAvX5B7SgNo3SW4XNSKHfZywrjSRDgifr49nH5aiNv
z8WNQAURyBIf4Py5/KA2Z6FRs1KFDu24k4l58Kcx36UjcZrqpUvBw8T+4O1hX53S9O82lVk2F9Bv
+k8Xw26A53BDmHt1Un5tmiAzKQg6N1HPr46MbRx4aLAoad5br+C0I6gYFgPjzEZxrJwsKCMzmHM7
nrol+Kvy3Nq9cUpdWWRb9xfnFa4hWngXm6dEZRB2CkOuabaB9pU+FKXoqI42+aFQVrEHCuJE1Bxv
gcpfTypqvCRplCC2gPuyIdzNIJ9yn/pZWvjDk5mI5VOX61sN7tdTSshIYA+ahljiVQgMy2/hxUnO
exqhcdGPzgmXuW/rqsdTNlPHfXulvF6ggMRYJ2C3ULAGn3++UjDaDAfboU2fw2CuYnxy+kNp6fRU
2G7yMXEn616JQt44+l8fSoxKreOXpR5L9OIyreVIDuoC41r70jqkbT3v2trO47yc5Y2tcHUoDqMN
oUTGe4lo1M7oFnkAcGZAwPt71s7Jj7mozHcF5d2v/8NcbnyLXzVGwqTzuRRmNjHVNCWFh7vByWtk
au5qK00z5NApad5Nab8M2HPgY3zjM159S4LPrVmCsPxlD28Rdqeo77IRjS45Ss8pH4K69o825dcb
Q73egCSC4PzY7yALCfbP3xKtNFcIi+oNhP7gKB24fsdQrePRtrvgp58abRAti+s/OU3m3YDhvU6s
wDRCTttWqkGN/xIGlbcFXvGCTZcqZZVRHRi6pDE0dIj3p3L9mjveVB/SdVSfQVyu/4VDCGQCY4vZ
/PT2x75yGlD33IqChBHbMXs+DSLJymneEEtl3dd43cAnjc2qCewb031tHKREoP1tGcYre/PUBEEK
HhsEqVOrh9QS3WGx8lvKztdOnd9H2Z7it8SbGn0xypxR/HkoIepiFRv0CTDwVkt9QMJ7/Pn29L3m
32+I982sYruxQWTY5yO21PtEg5Qm+pal3UcU9ToazpXlPzc6WP8eOYXvqdCYRTQHk31neYt+rEKQ
UnXS1Pd+ZsOee/uRrs4BSge4MpDXcCZePBEiDnm5QTZadLO+eKKt7pfSN//ugtrfBXgv30IOXtu0
BEBbbQo0E6oj5wO6g66VXqmEJTDkThM96l0il3K/qSn9afbCbNN9A0FIYZPux8Vsr9pfJy8AENbB
BTusflPdZYuhd4U5uae3p/Ha+UA7E74hhTCKzBcbw6vFUOgUCNFg+JW/c4MCg9AsGTSi0c6mEovv
sKFy4wDLoji+PfaVGf1F4eSQIFcDrHs+o+tGnWjQ94hHRCqfhqUzPqSTD2UU7szh7aGQ1N1CjbOU
kDoD2FcL0Y8tVbusZDo9fhedAizvY8ekHsRcBlgOd3RlQfjY7UeVCV4z9TJrPSpzGD6vODVRtQ6U
0JGT+WV+MIHOfhKlJ74ty5x8alWSeJHtEjbuFiPppl0fdGYYYYq5LMfFdNNxl1d+bhzl4MofnbId
eVBq0P96+CjOkVqVl0X9mPcfFgNCWpx70vkRdHP5w9Rz0Z7w+XGqqOvl/B7LmKGNqKBtEXphV/8S
0JtfmkApjyaADF6m3h/747K2xctmSduCLnZ6D8pqUn7MHZugVVl4TuHX3mdFBE/YeOqLMZSnFIl4
b4s3wXIUxqp+jKPyqueKOvNh8RKSdELWAZY9dtHJbq5y5R2x10Q5xcZj9pCFa5CfkjAJSfGDxh93
SFo2Wby0S1/tJyNv1p1ozXw+IA5SnUKkGCmnSRHYUV0vXfpBjWn7AkI2/daoZnjxMhDK+1lN6ttA
vvdXH5jZGFEMMsVOJMMwxyK0ZvMhKWrpRBwMxb+NqzPxFPiZ+VGtdoeZVu4nn0wlzXA3IKmE+GRW
gTTvjcYvPo6YuhT7YASxF1Vus3wF85/lkWXpYeGvdMUXXJtHmxQIEVYXnRFKY2PWPzWrwKxjNRss
OQfXTOaNVJX/DLH+xAQNnn4aO3M59++khvaH4heKWYcUoSzqiiK3ngVeLvk9Ym7Nc+77SR+FWVje
p66o3UMdsORjbiXnpR2L7NsE4fUFjGGIBzhq/UbsjsVyrLlF7X1uul1zquYCwbjEScmCq6agGdBg
LPiE7sAy7dPW74Ah5Sa4vDRTbnoPbHapj1rauG81afJ1rFfTBUCAGM5OTWbhHPyhDStYOI0sn5Ag
MIEy1GN235kGkDTewjyk2s2ce+HM1LGDFEZXhL9xJqNgRHbl5I6+IXZ66K3hlAT9ci+yJPiJJBKu
VTKjPMSE6nC6g0NSYHKTGv43Zwo79+AlcH2iChekILJMVLA/DnNTLsc8RIfwrllcs9ghTNm6RztJ
+M+EmJf7ycldgThE0X4IrK59l1SF1FFlqP6R5rj9cZpyAyn1oZ7+8Twa+LE1gfU94q5VlUDttOfe
m0GS2ICMyCkxdlfDcFj7YDUx3XF79/2SB7xm5Y8zZ282u91eOylqN65IBaqQRqrbQ7UoDLzHoUv+
HTx/KU9Ol+h/W5qPX2cX54VdmchgAeYDrfewpIv5X1Z4xeNizDknj5d1Y+TMvoI376eOHzWdCj/1
qWCltktX9tv0lqeZZdhGAiDthySVCFfP5AD3M7rA/hGfX7LGprWa//qC/kW0eKNGZ6DyUJMQQ9ff
+X5lu5Ei0m4OFZUoSjVZVQ+nqfKTXWgujbPHgD6x7gAbtOW2H8Z/KQnbQzRRpfsY4pQR7EZVT3ep
G0x/qVG0RrQ4ZfK3N7NK6EZltrob0zn7SWq9/O06ndftxtqeuBgXd0agn49s7GQQijqugiH8qL1x
avZWmpXpncjWaY51LZAsshrZpXs7mAxzZ7uDsUYALBzjRLwRqL1WZdJFbQvzOZ4WBLb3ymwEdpqr
seL5m8g02PVG2xiRarKiO6B6PRTPWTag6N7nwzLulrKpxxNg9Tl5CJt2Uve5Aas/ynzMDeNUz+N4
1waiwuhJ9xTzlhllipNYZtlFfmaI+Z8sT+fqMymt88MMpgzPEJmp9glMgkXZvFxbtX7oeZxpH9gL
tTDU5ef60exsfz7qFY+jByYfGXpvAVYuYpzpC/1uCWY7f0hWMSZ7/AWK9odnj179kmZVI3ti806k
WFZ7AdoOR89Vof/dy9M++J6ai7bySCejWoJ9ggiu/9UqXQQ0o8ldB/Gpc9wi/LkQHspdUC6NEkcj
S2ZTRO4CcBh0sGn1sKmEDEq5RA0wpg3obpReeUQov8++IYRsVJG212D9IcxxpKo7A93uTknqWqn/
kAQhx1Vs5qE2Put5MOcvJmr6qISZrTk9I5GY6x/lYGXWV+EUffUguETsGNnFNPlP2VixDwcZbJCc
I/nQUnwADmtNT/OcLU5HHhBqrG/72hRtsVMUG9ufebjS2kf1XLfDJ/TM8/ahnKfOp3UXrFhtq1qn
Lwi0uYZk+RhD+lxMnXTw6Uvn9jGlOu/hgl67vf05sFC1pejuDCMEmMmWxUdBb7dM961V2gXXU6eT
QKK/YGXiE/Nm2DvwRVb/LqA/mYpo7eueeUtWJ3WWmHzSbcevle1U6PgZTbDIeKYMPefRkgZTctJe
qbNnXYej/Fnn6yYIOdks/Wenmxb3YLI3gNYYqNwibGNQnSl+2hykqdqNNkbadxkpc7qzEq9+Hq1Z
65PCKa+N/NIZ5UPQinROo7BGlseOvU62yTtU/yRqgqa/AsaIGjmFKPYUmTPkEEnbSj856yLDp6zy
/TRa6qFPgPLYC9pQEZajofe57nM+CmAzMZVlpOdwkMe5DIv5VNaDY53awO2du7KdXdjgRhsWB+mB
d4ucaotdW2FXTbzWw2Ck2AmEafYj8NcxfZaAFq1odWvE5tJuXJzIGAYEonqR0UW07GV5129yG9Sz
K+JQWdktNk/WJPGqQIe2PgxzaztxNyUcyziR6jzc4QxY0/8uc9OAU92o8n2DR9N2Qa5JtsNFzEgj
1xyqd8C6kWJeB7P4kmng3HE7alccbSCK78LGS+3IakU47MbR0l+N1dRjVMH5w5HDSKe7xLIQjW6U
P9OfyvGR2eWlZ79bqrl/oVE/rfHgCFNFpD7JfN/I0Ft28FUGcBt5Z+V7ZC1QMPJ8XQEoSyz+vjFV
6ffaRUolluGYNqfFXatHXEPrYmfPsn3QwjSyp8QMmmW/jkn2buTcY+LAxf7lWkVABLlapRdwV9Hr
izWKVzQifP5tXBcDcYFf+FYTjxn107hQaO/FMsVsImqMvjf+kWVfT1GmQyUjIsOA0lziS/uAKd4Y
HgM0Ltxo6hsZ7HzdcjIr2aE23ZlDj+6VMSz6s6z11B3zvF6n70SKlhPZqVMVPzMxFQBCMESYjkkv
xmF+TqcMZPSartMqIvgCU/cSNJU2/MO6NsJC1i1x1b7rvanad2Yaiu/mqIy/pYKxbyFt3y13xqSm
IPKyHojlkhe5vzfwlxfRkrldTbcnsPRD07vFyUjcvLkfsWALItOsk+GDaUyGQbjtLnKXGkmz7j0S
OPWw6HmZj/PcWZo41h9qlnqhnR2Wd7jgmnVIIdar51VHnjlOSCIDHL7Drilbd2HbuOZ+zBUhWUT2
rNJnDmOzfEaxPys/5Loxm3dLiw7QvrBb1cZaBPMntPmS6gT2zocRWGUylkku16OTU1V7DPmOR6da
XdaGQ8C7Rzd0Lj+03mLbCJl3wX1fiPWnL8Etzt0WkjZV3jyXbq2+Vjht9ZHfGYQo3UyHAeTtVHtR
YOegS/3Vrr6za/R3F2KFEVndKr1HuWo57Fuj9v7zgiHt97Y3dfW9Xbb+f+Po9Bn8uCV9bBVqbrvU
K20nqolt69h02yrfzV1Yf5o4Jj46fafhL1I5456u8yZ5xpXAVlE/lIi5+N1oZbumCq2PiFgXbURk
3OIGxe1212cWN61sijW55x5WiBZmDQGsVukmMuYvPETgZt38FOIX9lTKTSxKKTGWEUdq18aZ6Bos
LvK6/yeQdfmBszxYaWg39Ze5LKv8yE7IPiXS5T8dPBiX8QxEF9LaKBa1n4ocJbAxxTFw7+mF4Xt0
kU/CMic/oo084RZThk2zU70g+0KCLYz7zq2gPM+J8SHLC7cgrDJxn9NB3z6k82jUXynH9d+SpGvt
eBxNqe7Zk/4RCqxr/+1lVZqdSqcuigiHkOTLOBZjFwWzu/a7MK2UERHg5f9or9MH0YWNjKwRCPtn
IHz1+tg7UuQxZV+t71G5k99HO1x5YGiBoFjtLJhO2uEUqIs2HA6dr8bq3sv99a5UfK2PbRJkj+bI
ybhflLWa92zNpLmjuNHWkdPhHPI4DWvXHwOHdsGh7BoMHURIyYfAQY/2XvuhrF96ayqbF3MyvCZC
ca0pvky18MJYrK1TRGXRdMiRNHaYgF7q9LdUVMA4SHqK3IHwOUg/nkPiOwrWFgEuyhHWehiLagru
M2WXZVzLzFAv6GcuQZT6efJi/R9HZ9Ykp64E4V9EBPvySkMvs+/j8Qvh8RyzCRBiE/r19+v7eo7D
7qZFqSozK5PaGqWhKNd3v5mrL7s122ds/PFj3KP+Ye+k+QOV1YhLTOnQab1ykjO3C9buVAxV/x6x
9QbkWfPweix95j/WEnlb6ik021s4xh9jFSbruZyn5DsuZjOdgrJY/ZdENX6Qj7vr/y3Q2oVZ0vRB
fKGMU1KDmk5VmVY4d0E0DHdVSFOVclHE6FZHab+sHfP5GYcbx3uoNjVP540Mc4pMVAz9vZjM0p43
XzbOe2cWqZ5ah373Tq61PjWdbmQW1qt1wy+p//pmXOXJt4atf+poTL07f/GXfxVyTpUpwcZv6sdX
z7E2HqbhsAwNkXZzgL7lvqqFinJnwBngsXBjq8VILoh/bFsnb/D0Zr6AXdRuujWit+8X4qEuW93G
BVvbfrye1skraMXmQJw6r9/Kcz3Y9ZO1dpu+DXt3vrqzOMWxAoGZ7/qtCS7h6gzBodxcY992PB0y
w6PA6k+9dvoLbGvYXMre8968chQ0F97cIpFXsffp2IZ4tHkAqE2tGeAQrhfzi9ydPLflXw86kbKC
zVAxkE36a9mKEZFRwBltpF24+eg68sXdRq8/cGdat6MaVZNtkac8Tjf/cIpth/rP7ayCrq2Yax+F
s6gXWtvZ/wq0bruLqyR2REWovBu3mpvowGKI9p70tMRH5UZxcQpM54pUKXaZ8pXMxC1dOw5TRgWl
uNH/6b+OX9V9NoyrZadxGdf/DY3ay3wJQ31Tb/i16VQ4pQdWTPqqvhNDMajUX2aQIa+uAy6UoemH
o72THHdiyJtjvrhlqm1InZ5cIUJ24uHBDaxWn0lHATizMXWnmLBrpa4xyeKWVavgdm+6yE5tsGnn
uRmm0RzBuNzguMKqf3o6cffD2ODQebQBCcobt+lnk8VhieFI4dbNf32B8X06j4PlnHitXee00qN0
Z+1j+nrxS7PXt82ur7k0cVP4qZjxRWYGtKr4EPMbjefRq6LTsnusR1J1HHYlMEcKjmWxVOMBWb5j
7vHRXOe8TwZ3+Zgt+sTc8HFyelbW00vkE0iVWauqgNsYdHhHkzLAtMwGNpn4p8e0tqLotXSKPmIX
qeyqtBwWQJa4KkeVWm1fWAcXs/vH2upFmbYsHqpHv9qjc2uLRmXAVM4TRVz8Cvek8lNX+/13Zfnd
Tby4OFFZXW23F7nRJ+LJGGxh1rTGf2nmuf3Np71mRrROMp0a4IkvtUnvrePtW0+CPSiR438TfPbJ
Xo+p523qfva5nP5ts+2/42WNOAVtffOwlGtsmEhCYB8Qs/03mzs+2Z+rdqvD1rh2fWcpHlZarcN2
kYM3DThgus7z0rS2da4UO4p3Aej/kmHmHN72rJO02dAjwDsiW/Ne4s5SCTpit1FpGFqFYuj7/29r
tsT6AZST8tXEjpweI5+gynxc/HLLfX+KRbYoZ3oNKBL/mZVO9YBvWBdcPDGt77bC0DyXaNmTPOa6
caj+8XqnWTjk5POenFoWOK33oW+Xb+NG25DNovLGo+Nvgs1H4ZvHeZSTuKysL84p96f30TmBKbO4
W6ri7O1+8WzcQfM62RY98mbZYzasFbZJmIGydlNNFXsC3qxLnS5mHj1+1pKfbSlM9CijGdiQ4zO7
qRjRsGQ78snztmJKk7rSA5DUvW2rzG/ZQqEbW3rUaO2w/1kR1EoW6sXWpnU0YL8murl6wYO+aDHc
ooE+YzYMjtMGU/s8y9Xzj4Cz6k3hsrTwPnqzOrCYBKFZVyr+YbbRl8hifkzBEuSpq12wh2QWw/I9
J+44HYfJ9uRtH5TK+mNIBvyXqHpmjVlU/l2hhPyJwYHbvNk3/31Zivpi3KIUOS0De3PBVpEYG4Me
/vNacLO8WhQ+12qctvFARwb9nvLrt8uLGlxtjjMbSWtmqBQXn2Za5LhX+G9JMWgIusqaPhKv1y86
5OoROzjRYSyV8zbs1erfdFqKZ71vhf0S0hQsR8veIDN3E8fqBMM5PQqXc5NSWvtHyzA85v6o+ksM
6YcVlaGHvA90Z04bPn/MCcYRXe5Wzfzpom2eLmIT4kGKqejTqAzm9eRYkzjHenDrm+4qFmHICboB
sEsMtE7cESrVxdb97GDnOwiz6lxkUR7t/FZct0C70MxFtrux/ozJXhVpG0fekxWyopgaHdv3I6GS
c45tof5Dbyqagz0zumURPb44YF2kf0nkRU+YFzbdqWwj/13FPmDdGoaNIeZhT0CAh7j5s6z19ad2
TZBfV6O/rixHdZCmb/yDshbz3PsdIxwOFTjsGrsA355MOT45iCELeqNo4UWQXXSMN7/YHtZwTEq0
E2bOTbOE08MSW3RMZTy297Q1O/HHde2umY7CzUmTdSjfhpLIso92bDsekxH29GozgH2VO6PLQXrk
KD/IvV7ufIxfAt6Gkc9GyZO+l7ZEY/wTA6zaad+VfGAFLDSA/yRoPHp1yIEDZ5Zp4zbXZrrcxuFU
9tOU08phLO16yDmPLibdrzNisv42KOviPHGjvA6md+8G9xpS5sbLgBC4SwrzbLG6jycL4U2pBs/E
YMi2pHtfLlbwDTgYyAtzfHBvxiEsz5sZ2Ztkncv7Haxj+11QsQCwWVq72x1RDykN1/QhvFpYUDbW
dh9ug8WrTwYHhsL76HsHv4vrKWMZ1W5Se+t4P3lVky2PLL4LwKuO7va4jPzcwVf8semJQX7EmRx8
Yk8WMSJMmGI7BXHyrdStYvMmVUBnMe472ubC8qBfJmsr8LH3jXMoHSnLFNSDl4dJCwyUnhNv38gj
dIX2AQ7jEjS7tMFQjducwafXV+5oy8naHWlqHlZmre9C57pjq+nbxgcQyr25W4eE8Qd7YVdeOqes
vCxo3P2xaEz3uxmj+YiSglBULybw8MGfGh4bbnS1dWjlLMy97rzucw3owD5EF85/xFoHwYvwvIno
QJZbnLuYfNebXfv1mm/kwfBGFV7tg6X24Y9ok9JJ4ciG6r6S9nY/TxMUyqSS5Zdb1lEDAol9HoHu
JkpVN423MgSuzbqu0g9D0azLq1rnOs4DDOr61PdKCWlD6MxNqdtKvCd74i7XnzXEmn/bhi8vGrvq
sjIJW7mHWf/bqPXKiSXEJ/n2FGBcqQFoPrZNxJ9sl/Kh664MoL/CQhfZMuhlyEKNeeB5ZC9c34q4
7Z93Duh+40lZvMek2flv/dBF46GCcdZfoWzUDT6DKF6M7XUWi7uuBp9bVUKCJDV/pl/iq1BRBK77
OJpaybkAJrbO/WR51r1Aer/dX6HEP2HjhfpUqpC2ZJWTa7K9t9WWbWuw7rllNd5vb5knK3WspJ/S
Qq9jfRw3yLPM+J76ANJJrPPc7urb6WEyHqTXqZ9wtpvHWaweu3ioWt3D7O5saraO3uQhqpPxGd6d
vauorJLLjkOY+9YGNTyS42GdlWFeESWfGgKtPYMo6/UursPpVXQQZt+TvyzNQTrzQKEPuz0TTAE7
8x8DeLoaHQa3bsL7dC5XErzvaiMDCezIquBlx4hbvE1VhQ8HTcxYwe0Y4NSJAS85tNXq1TzFaAfM
DtuHLcCK8DnZ5uEfYeC+ZMHJdqimXWmp8wwtKM9kkvKFuPcnHk3lmOCM3CTaDwOr4ufdKvwhS3Cx
urJHRXEL2xNclw765B6THLLhuzpp8DdIxvGf5zNxZB4eGVUemiU01y2T4ZkdG/04NkLpg8TdsOAG
lQRchLBToN8U1SUr48E9X6Ve7GPKaKmfYFjxJYMjL/6SvMaw7XSRBZk7h8oc4tBRDzWBnCqtnNr8
ge2FHSQeNChSDEfpVBCQ0rNeLSdvhxA7+fMk2+YzjBMqR9eY8u/UDUWXM3Pzhzc/JOkTI22XvfoF
9PzYdHHxY8JO/efXI8321jo1fXofPPuz144PY10ArU/Ss3LaSas6jvXYz8/BusmzQ39nQB9FMKRV
xcR0BHsP5InvErlAX93+6q2IpF9G5u/xtOrN+kjEvDvpvo6Jc6pderVLixX8lLZ2pZ9iWJcmn13D
Yjtz+r4dRmMYWUCTZpssM4c6aKbJ2X95ux7hEZNeM5zGAuG/JilcH0yk7Zel0tGfZaycho386/no
2fUQmUZTDeVtNqfFh9xNftnKVA5MxiT+9k6B7fNgDbN3qDo7PK3x1NQZf2XzWo7W6LyyFdev6eZO
YjomavQmnIKiHYRn8aAR2l4H4RG6zG+A+W2WIDZkWSYNhkL2N9BPuB+SGKbVMZa1b2dtOZT7fYHR
5qPxdqQ3FCf7Xz9F4k6g815OwsZSs2hDHeYNJeUKRXajQKLCa14lLFMdpNrchlh7DwhLLnN81wax
tC6edIYmJ/2nl/eMnuWSMu8zyHtd2GaweVreJG0M8+wymkJTx+465OQQJADIpQUwh3/cH4X/AoRv
3M8yr3p3ZFJZXNml/Sr1F1YNE/ee9sTJspbSUF47vz4nddlMN37RezwH53pghdRlFpa0XpcApW19
8CJsoTm3BXZE4CjYCmAZ1vspyvpwIJ+pSnTaDlVCahoXFMIRz/DSWz0LPrkYF/kwtjV8JFKSKk4Z
TOQX/TOWUQzqIkydiJYs6/dheOlrEm1vmy1iCrKmQG8ZVtvekV2bTmWmj7bmLghG2eVJWcQAKOx7
3iaJ1e53FlGPd8O0GVS6swuF5+uKlfypHJfhzDVlvw9uZ/8XuDtpFNVVkgqSg1vrTSiclvNmFbo9
RAw0Mp9KbzoWa9v3X7oXNPFrG9gP01x2SN91zwat7yoHfNXaJ5XGQ8XPEZEcc8EHBGbB3wLhp4g0
q9e29oVzxCgLLov2ZrmFxd6q0+T40HbGKfnT5YTs5qIR7FqHcPdnmRrVCwXDua8vJWTUdBBdufAf
ihUa3jNYHu5d1NRHeuYtBMMn0S5lztouyd4G0QGarR1T0xnzsrbo+bOS7Z/4LCr2Li61LoOPEX7y
ZjPzPhwGaPqSlmnZxHGXvWWlgmEiZKx25HsHrvLRm90EB2u7qhPWOBRzVtRTxDwNZT/eWBDUryNt
k//ONDjJJ9/TY/QfuHuFQiCqIW86ACGdia1ywHjQHtL1ltvw3S5qkiecQ1xad88uLkXXYAw37ey6
XzxHT3uGcJNaDWte7P9Cy/AHV4agV0Qagn7dm4yXovWxGY3GJDnWcRVE1NNud89CyPa1Kcf6d7nA
Ix+qaSjRKjjJag616pv/4DQcCAYDF1dTznU8HXcjZzcDK0ADQT+OTBGuKsS/M5mT235XxN9F1bgj
iOoCJETrIOU3kwKtgIkj8XeAN1tTXYNC5U7nrOZ2b1sv30m1W1lvcccsQOAuL8way5SLklWCjMTB
8Mb1r8KDtaKWH1Be7NxwQaVhymXQ49U7+EY9DjtuD2BjRMqlAztZr6NAc3Bel4F6Hauwf0K8M/rP
tsvv9DuURpjzQi2P08leq/C1iaUb5bjTQGFrbFeqB3gPah3MMiCcO/luksoWF7W0BObibQ1FD8yC
dw7Im/A+YI64+ru5KdVHuFH2P9keF4yg1zuf+93bD0syT2/I+os21xsmZhmPWX6O2xIt93Vvu80F
lAXWv/v/VzF2LHx+YHqdZ8LZERtoaZrPXe7VmLadZrUukWWDt25dN17WL0ZetKbluWqr2/jgjoXD
Vaus6JcPlMHJQhfSHTTpHv3R6Xyuqoj/+WfcgmADVY/tt3DQ9Y+9V02Zojexv4cpCqvbQo1EykHe
hfPR2aV829Te/RdLoUxOmE7DCtzSLQkRZvE45oSZYb9rFhyAbxxnKv911hRXB8zUBnx44s5+YQZC
cD6Dd5c8e4as1Y0RXjWBM3N/T5T0Q0+eyZbj91b+XVBCvc1I5ze+QOOEWeyPwJDK9y03U0lfbr9l
NA2vBNIn6JPMVIojKdQuuoKqDrNuwIEeW5Bx3O3MdhT6ATMmMzl5vqnqu0lErk6bFgOtzCsnwPsR
aPLOIARAVLTr4N8Yrdj54q4+vhPZpnAbUfH+2oXScVLuHg/muo1L985ISmIWmTkkjxR4uLgf1QTE
P43ainKJYeX2e1l72z+sjVrse+h3Z8z9Xpo6d61CPMZT72qQKsEtVkyLWZ/DzQrDTKl9wzRQW7QM
qlX+fVh4y57jXzVXmdFNYueUN2mnVRwQOTNC1+RDLJXJ5gpF2xWf3e/6eHLC47qvjo8L2yj3vLea
MITn28WHtaIGBCJYeObthuDvuaijhIK9yBBLr0a/Fp6P1stLUKmu4DQslxRjuB2TREWPtCHDF4SX
px7iqW3Os+3q7TyM/NXYXYj2wfGHtc/LUcpHq2+jf6ERdAkQrjEWcJgYPipa3y/IgiFI2YVBYIP1
t0sQk9RRnAYVAohL4YMwWSXW1f+1XmX2tEEdAju6Sawp6TKRvkwGCkR2Ez4g49ivNs6wS/07sMsm
hvCwGZlSdDf0oLZE6p0TZ8t9TWDOTCcqIGvyntUoxF/Q+S8j20XBYd686afYKWO3zYw8Iysc4ayZ
vE6SjLLNQmNdlPXjMulOvdUt8r47i7C9t6uG1KSxv5tzCKo8fTHOTt9QtZ33MItCdxmqmSLILTrX
OzPAox6czTJ39aS1n6KHSIK0At9f7nB3Uq9VEBAbxkmmBO1zQPkjeFc+DCYkkBT9xS7Sddu732G3
BO0N91nwvRVL/bDjiPOWTGPYclUGqNuRS7TvWFCtxcG3QVxRMtnxExi/P99XIRdPKlWVhOmyhOuP
qX0geSx3SnMWbtXe73ZTo5KCywfYUBNyiHgU8Q1NuldllQMDku1h2b1tK7HXx6pzlf3YVCuVh1lS
/fS7bh47VWA3CKtcMYgVoj06M8krEIggsZ97380T7lIkNqN/L/aHYTOb+hsMRj8urrfGJ5r7wmHP
dl4T5ItW8tvINmAgxNsfVAlVkfM38pAJ5u3qDadrHAYLaZ1X0fptSVIdKEXbdNt4pZ5hD/CuO6xh
7T1KK1j+cO1uO9kw3qBzd3aGz7IxLfqjKQFS6RNblzdkZ00wnmOXPDhyCf3DXsRQy6twhXsuk7l/
Z/bG0xDpWvlIERijrELS+y33qPny1hIw/gqOffrdWL01xeBFhxLMiO+MGc/V0KuNj0VMlEQeGbt8
F3Y1OOdwRnKEekgUZYrhDgW11NP4AvWRpMVGPDDC0ckDfJoQsdI+xNUvsdRiyts4kW9FXVAUUAwE
T2hhEXI5fL/nbiJHmlJRNl26qNGf7pfOKr8AWInWtet6wDU0kZTZsGynG883escXv96WIy54+j9Q
PXY2Mek34rA0ENw5kW1biO9MmKjrLBLZL+0iBhe5mnYqDNKt7sEkrfdrYZ/CvVljZ7thaHO507hV
1pPrG888t4Bff5p419YBJxmmCsbMMjzWyxp9mCCMmgddG7dkghX9V7Bb0ZLrkEdCja0NU0k9DXYe
7dEM8FOJZjk3SzKwOFt65QUsuumPvRM2t6GH0BhOXHClin0H5TdGuH8s7SfWqRSi5Osko3vfADJb
nNJNycxUsce/s7vur33yRHhCxr+dXYaA67ivxqd4s9wqn4KAkxkjwvqa2w5YdCu9HqW4qF5qFZXl
YVyW4G8Xkr926Ejhe3e63nmtW2u1UMmF2PVsCSmyhzGi9ThaGKh8Ress/ta1s35gfxGGh3Dg8dKn
WQYEq0nIUAsi829FarKc3HC0mNr6xbsTaAZ/1aj4xuMGjROh7rjSzpByC3uLI3tz6Lnp2urel/sB
cVZJW9xLcTsX0dYf1OQ27wQ/OfthmyNtnUx3pfzJ+FmfO7RRcCdFJD5Q8PgDagSHB+XWYQBlzBzx
VAdzSWprnWx/Vruh2ljIAe4KG4Xlcdu3eEvBasuvol1sBLRW4GAf5YluT60G5p3mEZ8oWdZs9IOR
dr86hIxIs2ZHkCvkDxjITFeXnDMA6USVdyYMRE1TPhcca7TktQVQMak+RtLih73BpMtzz9Xi2P15
dAL9GEJpNIcZsU+UYo2imxTjGKXOuueyT8tgh3SxfYDXp6gtrBfkUogyymlu3tcVjq5PV6bWGwwR
2h591Vajd55t+t2KVhHiyJL+Cadqf89mFSUjf2GJnA79w2DSAf3wnFaqkEfAfwVhmOyVzyyxluvv
BFepv41fRP+hB4puPRUAJDsbfT06nTpMsjhZqjkvPe26p4hn8BYltevniOCWy4L7zfxAolb7dxut
yn5AjBGsN9OgxfJYOTJ+hu8c+oNclfvUbGMrb9bB6X736L2RXPk2EXGdtS0PZBWGW9ouXn2HyGQe
iXnvrA8YwgrJMbr0gytDbgp368TzIK3oexvqOfmL2NBjbRHBuQ+fuTX36OMBH+XiJz/DGgMreSjL
csX6KGEfbjtgzbXOvnUme7Ex6Fd309/gyqH1qZucrssU6kL/DjKkeFpi+P+jVr0EhvfKwj7qqYHc
t8axJZ7Aq4GDmFpfbfSv4shgER7VXtn6eE0fYSHEyHhFsbZALLaQbtjrxkhBXtZx0V/lNKyPSxiX
8rgUywhBEKqxYHXQhk1vA98HCVgtT+EI6Aa35Yb0L7WnZMDUX1B9PnBMb9U39u3cc3s3NlZmkLW1
91689+NL0NWbTm1Js0Ak09o66dLqJQtHhtyUsJvaSUP87NVxadBdHFmljWBiZCAeyvga5Ikozj66
7uqy9rDM+23Zr5R6Ua1Iw9TQlT81m9AhTTfwzC3nwsv7racWQsBKF93xyBWOybvY8dUOxu/NjVkx
KoZN+YeQXXVAn3jFlmiGJhjfndkF1mFQhV3chk6ikLPGuTsRTTe054Jw65eSmN32Tvn10tNTN9st
Ghf5seORfruL0nMArGrKmj2yAwkltW/ayXxvi53ckknk38fLZven2Vm2/owBvL1n/UwnDNIEEJw6
BB9xYbMtdx4DZNwsE3stwqzBab8Zinx2iZSzTblTo31BhV9hiYfSsroNhAUnVEVVw0mIPX3f9Tiz
5QjR+tyuw2Fg3I0lH0Vo9eWzsHgc5doNl8SVsMqcCPjwjV9jep5kiRBTCV/eJ5LbIi2tvQpThKOq
eIxXB+eRrtj95KlKCLbJ24X8gXu868EzCelIvMssyq6n3QjFmlU6ZBptES/dQTcPw4kJdnkOFh99
WumzXI03UeyqC2VrmhnVhuG/OALYQm8/zxRyk8T9IUDNVBwDwovQnQh7cC4L6ATpDjGVZCXs603V
ov2JIniyHM92Xt5onJZfFjC7RzVk4EtRYZb7cUBqRvKcbCa0Ws4q3t262qpj13q2g3Eil2tuVTKA
mB7XjZumLwmCDxsZfxiUEzTkSViBfjQaaf+GboB5YkCYWyPPBTIrFvj/KrbbbF+LDtf4YF8fMXiQ
OmcTvVYHY5YdgmCde3HfQx7JtE7cZshaQwJsanjumve63XUG+YoWA7MG67RS1dbjtHludayMf9UY
6K148PUqQactWRXpaG/rZxP06nkb1MzY2M8VVolI7wMoS38FqezaWh+8dunMZeM0A+Z2e/Er4J98
8rxofu0mjGTyngcBYxitCI2ViJS88UBK7kGyFkxC/au5gsvV8ag20zbHuJIRLv17rbcDUq+rj622
7Sa77uxDm1I1vyOWBrw8lPPWHhTEFeP4osnFiQfyZdPaHxDPJj5FAZHhWDBir4iiRjQ4C9YyXfNq
rXWkLksR2He9u8RAaw6bixO6R7CDYPDCWzti54rdhq15IZ59gmGLeuzc2jXipQal+m4LewiPAND8
v6LlUj0ATsyvM31HkXpzUj8CKARxXuvAax+jQC6vW+/Z+rPxqtK9zERMJt/9GuqLwKrXgqwvKvtn
hylTD73C8ipD/e7Lw+y0Yj4Vrm5PLmL95j+HMKrwny1tPRAr0eJ42riTQzh4PNpPJB4A1EkzBa9G
eV33ETImK+DYWl2PurkeGbnjClxZKj7xKb39zCbEciO8rgzPoSdcRLaR6XIHREznbOV2Au4Jx8VL
yYaT5vso2PYC0O5XWfbUFgtl/b++9O0fXAQRH+GpEz4WrC8Bte9XK+QGqCk5LRuw9mGpLWuGphUL
MnK78T9BzxyVy0gOGhp2DX6SWbJOgmwS9bSDIPprltL+XSiVhPdKrGb53LjofnGNmCTzQ418CDVH
KSF1uvCbzRhgWrUFqn5YmVjLvHFGsR9I97ZifpZ2O/sSughFVNWGWT+O4B79JO1XVcFxnvgwKCEZ
WOSnQBI8ZaC57pS7pC41OYOA+G9iO7H5Z4VF/9P2KDhOzRR5czaQDfwS1LBtjTLM/x6wSTBDNVf7
h82xJoW4Jq35kCTGPDbIfPcb3u5RftQ6QsSVbuuw/gYmGeeTD0GuGVD9mbTBMNrnd7GUboOtchAs
dKUh2nrfJN2fovOdO09tQEQEL7Cg1sUxwF65gSY7u+3st0gQBU7wRiwvc9Sz6MHdud30/tov6W51
SCRhDHlXVeJTkb1FUHvUModPVSg0UnarjO8nb5jj64GZYXrs0DTtofRUUv3qmr1sUlpIwpxhb5wD
ykZ+DXyfytsaSaG6zGs0omWfQgaCIu7pQwnFUrTJstvxDfTZUEnjxVE7HYtHb8GHcJ807NJ8Wmtb
v/FyqfXcNHNjn0ouvjNMGUKqeZzde3xLnf17hT4och4yQlEfA2q0Tssi75IWJ5PMiZiHLprNQh/F
D+m1qR60i1qscYz5M/vkDD66RFkVpxWWzsdwqouPolld5+jiffqzsZ1+D9SEGFuDAOVBc2V6eLw2
pHG0/b8UN2sF1jws/2Y7Nu+tQsqaOmqpX328rbbMFpN6tHZ/H059KID/emvrsNcNSjA6z/CiE9iN
XiAjdn7Qh9bxg/67j6YRDNIZi3+ALC3LJe64tsdxYmPk0NYcMjqctvxVCRsSjZ51Sw5db8BbsOPG
6rccEKzcbDs40YIdD8oGvLihGSS4PHNh04lzA5flPSlcOR9Zsui9dJvD/VYwo3Ml23PFrT3Z1Zwa
lqrp1vyO3ckaNDF80CtLHizaURDi0bVfEEZokTncztH9KlU/XnZCKlkt8zmSOfOVfqQnbdq0qcGN
GaxZRAT7xbgYDVfiLRn6W5t0nhnIOGvncn2LG1rmG6etGJS8zSpuJfflxfbC5VNOBZycFyK0OTJi
I0CbYyrFsbBc+3NTtGhp14zLa8BC3hOb7+An/VqIL2teizcbCBkcbp/b4TCOqvwB22OaamdrQURG
T/DX9kBXge7o5KFcxf40mn3l0Lcsx5xiu7fDrOVuegZ2CYC3F7Z1T3FcBO+71/TWe9J4Be1wF8Wf
wyDNr4G+EZWFqem61kDj0mH3OCZbq420UDnd9CA4qAJrKLYfmcu2sL4rcX2AM+IzAUqQSXoDShLY
R3+J7eVdBF1UXmwxl9ffp6tYGam0RwNLZwcpcrVrC8eofgWMLOpzb7fVF+sxtgaH6xX8YcDK0pEa
0f+Ps/PorVxJ0/RfafS6iAmSQTLYmJnF8UbeprQhUimJNhj07tfPc3o2fbMu7kUVUItGoTqpQxPx
xWvL21IL74ZqnBT9KFGETzovrR88mnJeI5PTz+bC6a6NGwdfA3XI33T3Md73buV6m25RTfHZl13m
XVZQZzSQxpV4bpxBeye0zUv5CP/uxaw8nQK7yUim+mz4MmHqIr9m/M0Sm0EtF86a6LEBQdZsZRkc
T56fo2Bwpwekt+6pb0hjJCQOZcGhLCurPjgtQDzTq+rlDhQhRTE+ohiCSs1CGOlGfnTCLdhnCMqi
SzYZuzsSjzB4ZrjQn9pUiF9uG8+nNrZzQE3KAVmB9DLdjSav7pGrxQZYg0CZe5nI+jk1jvXS66Jx
1z1zx63dCis6VK1lXaPxjLpnp8R3t8ktKpbCdgbEtvSQPTAlujWPLx6ImL8okFVtAmS5IW/QygF9
IiHAm8Qh0H1g9m4az/VezvUwbeOsRx6qqs7L7kKqSNM314RNeAswMA3XTcNwuakmfx9apHd0vfMu
yW9/hNYRLTN3O3v7JBJOemgxNpgL2eV8d2kagaFWWXcPPJYnB0SN6W0+L0NyB/igklW6+ONXMeUs
Twnm9MlaEcmX9juZ2oEBpyvTZd1GATt0WeIOW1cylcF+ngCaDmT2BNW2mF251x2d6LskVnH95hAN
mZCPRSXPmrF46cC3gAI2/awwdaNw4Ii4mUeT5Mei6usvlu74aXE7a9jaRQZVVbktPpmMFuZviyn8
jGx+Hs8m4NS7lukYJNveXtzt6FRevqm1ytRusXOy+yitJfc9577Sh8IO7HmzHqB5tY3R1Y5s94gx
PX1FQ6JyTJYKrpABKKqfrNkqP/BsQP9QXjSRAzD3lYtRhHDAVWqMORdxbZPI1FFcuB9bbNovxG+P
HVQYGDbcvUl9hnhPMigXM/IgLUNedfSgv2LQ84kje5mjL8evDDxOYcwqwWOAJLe2Hf6UZlLpzoqG
ivhKM4QxWJnAp8U42v+AWCzeXTYBmxeMAzUi5CzeeTWptxeFQPAEDZHcTJhyklVZ1NLslVchvh38
xYX6VpW8spnMv50ymO3douAXVjXBML9ajvfJEXIu/3JSD1ViPAzDB4tINaGxZwzdYZMzP1M7DRQ+
FxadFR43p1nNC4bYTcG5ECePV0YQyzIM3rHJanJAqNWyYZK0+QgC7NINeGuwzhj4zlHcKfrPGtn8
YhRAQ2ZG6YWEWpSmPLooJR5Kuuj5KCmy8cApc/M99EK9yR7LA0lIkLpOTG3XKrQkO2PVtpXaN7NA
0hr75fQBrZ3VB8Rz/g3W83S+XTqkJwcO8xCMpMgvPS7KTnziOwMcw6cQn7TAS4IQ0i6K9ZS4hBlj
YMWUGXS+Otugb8WuWEKshgQOoPGTtnK+qsUOXvum6m/gaYHIS1UOzx3fseYr9/UZMwxit7LHJZVp
F85CzHl6O7auFLu5jSVLSdygtE8Qd58sjx1nQyFYczu0Q/WhUlt+z1Wdn5cZPwB0mTQwepgev3V/
8SxwLoUtVbK1dmnQiYclH0AZHbdc9GboSfRGrxgjvuEP5GyLZGK546tufqF4JM+/LWGiDrld+QcG
AHITSmPhRrLaEh0iyZDZJqldx3sLOUb1myz2SmctyzCZD263OMNxLPLyVHoiTdaxVQbyAPdN8l9M
yiBpEUYs7Q/Pmh37iJwc3p1gA414CcFcixSEF381BuV0xSkvDU/kxar2ekCCfJ8ggIowd2nd7yPF
bLtVgjS+VZYN87U7XiAYOxvDYDO2UvKP0KyUv6eElUR7gHFec5XbVvNABpE0axll4TmxrAvgFvnZ
rUdv4pdARCL4f0+Ds0hU/M5JIFwIOI0K/0gsW1mcqwI0+8FOays9lkuTLpsIRT8C17K0gYiwuQRZ
VuV3TT5m9gqYxrzrMIR2kmUJizjaNA1uu9geMN/jNr/BBIpdkWOlxKztj9MVHku494DBw1lVju6R
pPYBcZRtruVEBdaUU/y4UEq6rtp+uHKiNv10VCfNW5BM9s8JXqjMNkLXUbnFe5TcKOCtYj+aOUTV
F9R5uO5YqG8RY7jOL74nHZ11Ypwb1smExdl4Y3dlWBAwNBb8PvuqAFpzT7kfp9nRgxO8HZNu+Bmg
RvoUnCUfOmIV5XZasvaHatN42CayK8eHEsH3JsF2i2u/pl2xVH0QnijFjA/C6BHWM26SbepEJt4E
KKpjqpOl0kcw17KmWDtk9eXvbybGrTF/7ukS7W6LPM3OAe/ODG9VgzVEAz0W+x4QmICoIi/WNop6
PHlKYfUeL8JHlOjhc6nw8a78Majf4yGRFw46S7uV8Sm6W4ewyOlKenn805RQMqgnwD6JgIOu2LCp
TI8m8/m+0gw75spiXWuOURYNPzzm1bvYLgzTg3TGT89uxqcpo02DIbN3dyEWrfesSVu9QTxmHUTZ
5j9V03Egz92yW8FmOdPmIl12Nwkk9rCLZJqYDXXN4geKJ/PT8rL2zBtRsyMmWfCgKwoCzw5VBmdS
TCb3GKuhhlyBtNUnUoH6BzKPq2WDcQ9DSkWUSHTm9ITkJtAQ/qsZ4qFdNY7fu5yDjPcGKRcmB5vX
ni0wD/QLMFI7XMXI84qdT6HosCMeofxmcPfctYlCR7BLOeWwwe2g5KHqSPveMI8jR0eyHzvrLLuo
1Uya2fqKuLlh3OVh58LgloW517CQQEN2ppD1T5G3XJcZIzTzTO+7x7J2QsPU4uTRbvYAKrZjYDs7
MroU52I4CMRxka7XOXZf2jnzbsblOTvWcRwZULZjBz21EuAjKApmkxA0MYyG0xbBSM25Gy6CcMdh
tyEvug2QU9FVdESfmd1SHguX5WZTQ/LMONCDprVcduRuL+y1BTVQKzLmmvdxbIunqC1nfSrmcr5t
86i/YQ6GrHSlMyObbGV9FaEbxWJtRS1DuGv1tw5OfwdflTec29KEywvu/+UmEF2VcPR3UE4zzDYA
bovCSM4n8TAF5B7tLH8h95e7ogLSXViFTplit997nS7GnQXVyKRLklW7rQtSrNdkFelPjsmyPEQV
WSbEbdXlj6aIgvNis9KvmGn1S+1m+nogXdls4iLqdhzAFB428J0jMy7ipdwYMvJpI1M7jwnc52xr
fBjrIKiXz8pIBBPV4tX03kfRDTEmXXwFSugRpd1oEfKL6uHFymPvVOHv5obCnu2nYpbDtkU/2K8M
SCmYfBo4+tMZ6Qo4E74N2b+yUjmZ14JglV+6dhGOWZ09OdjZ7eJ2HKQ3rUrjmmDHNMfck5EfkK/I
IaxhyvIZSSLcvB1v9RCJs7H9i0sIj1+Glt5yUSBUllarXKIsWWfCkQC0HamCq6aaZm8TXBAYMBkZ
YZ3Dor6sakRI3Y01IxO5rfLA/6i6ykWez2zQbBc5heKVza1Sp2nJiS0hdhiLQkKFOc6wybeQQnjZ
cvJzqJhyZY1DZ+2qmmFw04maxbtEzrkW2PrjdYhyEecw2+J6StVwA1QeYk2tGel2TY5FdR2W9uSe
UVLRHw4uUKM2TLPmM/L7Ln5GNJq05L50KE46U5MppCC28PXnfYPpFu9gckcZZvWAgmjACssxUK2J
6Qh/ybFX+TEwyfCppzm57tXgE+VTae+WpjXP+ZmTeIQwOkGksqogNvrNZV7nPJDkeA6bYfZHwgLG
i4Fsjv17X5Dyz35uVWCgTt+29zrHOM/FShxjyp/SdqvSWj5EFxcsw7aQesvxla6PrkWVgXkpMeIe
XQWquEHE5uZiOTpOGpUHqIoG3NANjVzA4Wndcuoug3TPxISlwfXnR78iBvV9jjF/DUOo9N1sZFJS
dZ805ddoAfivcE/A6xso6vaANDe4RsreQYrVDraGEEQNBCgK+eg1qsF7iH9mmsKZivqQjlb2swkw
jqzc2ZufgMHlfdM300cKAfo2WZZdvrhhPRwH+nvxYXECBpypSs0UEBTfdhzPXwIOJ1p1S98+5vxV
F1QE9neTJ7gTOYul4kdrgshxV5SuKL7PjJ88QJlVOoQo7YyHaJ85CfqWpGNKMasRRgIkY2vHtAEl
iHa7Hc4hcYoX307NnjWjSU4sJcJbJ4iY/a2DjpBdU7jLB5qiYdlQtKzUKc+BINdSNtO51uxf29zJ
45pcKse4j35RJ81JlVH/k64ZNKCaQJWXi6M1JUohnW5YEZm3gpTNedckGti5aTmtk7aBzmKL2irR
74lVseb2ImvCY9aO9n0yE7N4sPl44lU858ON1Ydzvw6JXuCQ4bVM/m3d9MOacz3WUTiBEesmjacl
Wn9TfpG6VaUrHeZet3VLyqcI8I7xhfFLIuAvx4+vOkRfbwGEBqRAmpAyLrsgCTcxWSnpOsuz6c7Q
C/Bq6XlpnzqX14RXlc8eVWil+2cO8Fn/GvhI07HALt2zRUzPK1DPxbtfJ+YuinN+DTRpf0UyRy3W
OPRR6IRl5z2GiSaDYEyzhV2Bwz16SIwHah1mQt2GdtdgAJ9Q+w7wBqlpr2TgKpQadtzduVHgNzub
jIpXGib9n9xu1zvIaBEc2Ft8qzvR5JN/QGKbnewoiczabT0b0AxwgEyoDrXveqFOHgKcY6+6DouJ
4/BgFP/s7PuzOtdmHq9MHNftaUyjAAZNEROzBkRSQCMgD1hg+W+AiODozQ4fAC6hgTKpdI0FpMfF
lYtl3DDBEt2RzA6f3DzEkdzkbYJAt29iJABAqYysFRHJaAVMPNjbCT/QHrVF7W8trHwMBaB8YoPB
koq5pZSYyV3jiPu6jXBis06aLd7XxFr3PRqFddoui4OPSGXNYRx9FpmsMHH2S3O26sjcsR1vNcxj
9ZbMS2gOaPukvxJdHT+l/hA/D5jg4S4pdvS2cVo2P4GquF8qydu3thACdghTSbDCR9RcQcvDCnTN
TAaX406J2uMtrH/lPZHUhHmoOVr1aYnvI8IpOu96M4z3i+RmQvrGHPISMMtX33ep9sY8Zsd8y6V6
iXyexamIBmcsWOEE+kiLxLkCcZLlnRQW4eqUFgE5BCUjfbvn6J49zi0L/TpGyNZR3waevA3w84+7
oiR5ZaVSwuA2bhJGj70WmX1rG+0fkQT0KUWBDl3t0s2Lw0wlanpGecfW1iJnFaeQKFv6YSq3w6QR
khmIMsnfQ0k2zZVNwJq9Vs1gntpRhk82Tmq5a/h6Ls53Y+37Kq3jPe/oZb3vrYb1uq/yHdRuj4Ro
coLX1tdoDdvJQsU0SD7MsHfkfqx7RBtF6mi1H0zb+5sRX+nuwtlidsGDeoEpJXgoLkdR7aZuVA9W
Y1B+pLLsik2IYP9tJr4r2BQIhh+Qo0M5RdiO0aNTwtis+srxNKkoCULmqWkw9ljQJQi2EMv/VKXP
gry4ErVbjADzE6PRRDjbRVaY1HadrToy2T4HttjnySykDiBFcurbkQve2AtOii0xGlbMxYv2MGOe
ss6Ata6/nvCjj4h0c+8YYVXtN0WZAJ2yhozhCh/bf6/GtUrvdOYAgdbwVCsb1jE6j3Nfil1PlHp4
Scpx5VcbSHWj6q4ZIebJ0UE9l7WVvcLHHIh1GoX9PU9wKKA1SvMR0vf7o0LaE5wCN8rEwQ7FHDJA
O0555U794vPdec47Rq/ghQ0/t7c92k/OvakdftiNZT8SE8A5uDUjiIdG49tgYfwM63Zx1ppgmf60
RLEd74Gzw6/Kr6rkaLsiJu4cON5aj25fLdvaxaRwRfyEm3IecJiItRma16WJZLJqLGWwMluJjZRF
eUzvOWqM4Wj7uuNDCgs97VyDnWBTxeD8W98j34PQvcVlqIojK3gkswEbhh+jw90tgIzAe94kjzZg
cAUlI4lg8whUPPUq5oRM8hiJB9PUAhg4QioWE6SL91k9ZRJmugfxThAMn12FxZ0gWIeouAzuiPQ+
x5p+krUSPbs+VR8HfGXOB7QRiZxMayP5m73jbGdQOHvtq7Y1MF4eNuJ8yEmeS3DMsKuLgWYpb7jE
TyMhZv4LUH6XK8J/y2+J0cucAo9RbZ1phoAtNV7BJcovwbHJxxVy/CeJpH9m9uIpGboYl42cAzt7
E7Xf0kbP7Y62cbLoOzek7XE/MRTzmoMQ6AfCOQ2o5SJBFWgdWH5YBerzA0LZllBJHQAt0jlSosgu
HT/CdRwIHvpoc6tviwaS4siIUjhHzlVTfkK+Q9NoDAxH5qhXJAqHryJCAXs2ROCia/Z0VoxlOQdF
X+Ia0UuhbjDRduUNULT/FtSQc08WeTBqO4PgcUELgRcRF0uFScotsmXv41UFNevTuP4IEUCeNDau
+QrBm1j27oiDeD+ophluYVaj2974+YcouzZ9QA6OgpF3cAasxHPMoaJ2KS8R/eAF7y7gf3bCO5dm
m1bHzBY5D9Bg9XQQhdWt6axT4kTiJZ9p5jzk/ZQ9CdMRdjAYM2IoyGMcQ0qlxZkbM9yFrTHplo3I
6I+sZfrZtla61PveS+drlOWkjs924/9IcoSGtIj3fLZx0yaIYYN4ui0vOkuwKPUgCKrC+Ou42a4G
9x8hX6ASHsrYR4aBoyDvr/LQnYKdsHS5XwQHIty6oiacgqdxtu1qqNcko4X+dsjkoHYDIaoo9z0y
+jFgZH15HF3VvBEBWkFWuGxIh3IigH07tpxzDhnxENs5CztzG3pd+cNLl/xVER7IkciO5qd5yTJz
5UwI67YMOMrZxg5K5k08LXG06dSMHjMhmolvI0a1BcZswxlxLoTpn5SDoFCX8TohSGg5T0QJ9XsT
xrlcc//yAZdvPPGymqZ8KKxstJ4RGlOmG2aUsl0F1F1GW3TITNBYjzgz2eNYFgeOdHlz3Vp1eycm
txq2QzcOKXqFLPG2NhmYP3I0WukuaMOu30OzJCcS7Dh/TZWD3gO6RLMbLlY2bPuwrq5c11SSRJlg
KfZtNDl8xR56Xo4hlu5/duGEDqvySAPEjB6q/YKwMVlxvHA4Xi62domBzDvzOrExIfywrU6vsAqV
8Gig8xN+K5lpAjCCvlohbnWnOyZDp1qTDgmkq3LjnZwMqfdxaAzVfxXPAsAAEWx1hSZ0HLcLeqbr
XA2xdzt2eZhfj1M6QUvn7bRHSJp+jpYVCOq5Mh6a7SzOERyN2CfHLy8feGt532Uy1NMNLHDQ7NpL
E+dpsvAEQiOM2MEh2bp4a0+pIRKrleLFMl4PJrL4HTNAMAP7kKCTYSD1U4VvwdMXt5pFIZHqSkFy
4AIvCQbnxPZtW4XxSGKZH3jbioRvloSO+WtnV6BHZBcR0be41viJbsP7zk2DE1vpDAOya8x8jQMu
+WQUqfTFAN9twnFCCXhZyzccgib42WSKH0yTgfQi4wAbFI1wM+i2svkiuSz9yJYSKili8tsHQALJ
Fb6xNtwYdGg9XRxd0T+mo+GY1yVudJ/XtvnEp0N+TY1Hftrmdkura6IXMA5b2aTBB+CeIakOFPpt
FYsGGxFGh5dE10adotj0L0u5LI/EaZDEwFz+hW3KsPgEVBcTx9CGB7dFx0VszzI/ibz2LrKGGW2g
z9t137pJdkgtP77jAAUV5dPZN5wKr+XEdMkfM2uCwghUkI1tZSvVDXZwpCW7+ezrEbOk02CwJ5S2
xsWkACPmg8CXUL1UBUm0u0sj2E8vn7r+VPLt7vEtR9156sr8G2yxFcjMOnn2EGx0BJHiRvkOB3xT
YHpofvl+Y0bwQWm33hJPZygWdSO9D7MwphxKg4ucpiwrbOi/xQHB9fAsoJ+p8htSy+LihrgalmIz
5AQw+C7g76YuODxejrNDdFICinErnCUwW9GEBNd6JY66lSRYFqUmPvfuxvClvcsm7D7rwERXRAAJ
9M1jhzKkrWr7kiDPGYcp38+X7aIS+54AaERQTVhU9+gkILtbHvOhJRQMKp/T4rtACZ9vEPSS6EyG
LLnrS1TZ+dbKXf+bh9XY65Lw7eQo08kBvKkIRFxHXpF7Z7a6Pt6TTCSTPX5KHgH/y+GgsrJgZ/Lc
oL2KEEdfupvmiFewLdVrwozSHGJBfrVdltaXJ6J8OSxlnzq7KesXc/HV6Hu0r6Cy3CP9VTYSZNLL
u+VbawL3rglyadxdMojuFwn2yRcnm+kmReR4L0eDAbAs7OolV7b7zKIX3qS97n6EOCb7bWyFCrO8
lvi2Ruc1ZpB88ZZlHGlBj8mwLdSSUVZOAPYxR9+ENi4Vku1cACJucg4b+NuVQv/fVT3ZzJGMvNsC
wb3FEpr1vzg5w2MWY2r/TFFrvg+9G7yJaqApws6IPeLYHXuPhdMjkTL087JN5f54JinLd9cFEIUR
b5BjOjoaE6txq0HB5DrDxtzsAL2sxyVKl3dHNDR40j3tvQGY85rTR8RxiQja5m4m0YAwA6JbIMER
Jt3KGEh8xRDjMCqVdnpj1SgzV2EXm3EbWn4BkAYrtGmbVPVQ63ARCFed8UvOWXFHcW+E3pktjMyq
SLZI6CLKlNdeME7ZFamc4rkbmAusoYgoiB0mkEyhYNxGLyitdRS6oX+jltAmf7P1xJuP4+EeHU+S
rHOEqTSNlpTQk4oV9Qe4EQz9ZW2pVzpSA3tjMQPuwDZJJeqLgdgR+p2mZFey46EgQJW3xifVZFvc
YcCaniaU7QHhvcA1R64IPrSqh8OeLqRECd2L6aLAaTQujt3tEwQGl2yAtuDglcIGr1oPlpBEik53
J4RQ4zOFE7J779yZaEeEOpazL+yJVqUIPNJFJ175+qX3CdFC3cy17xu/vYToav6iuW66zzglSgcK
b7SrE7OUucrGziZqYxqrr9m3xJUDWgOoD1V+7eZO1e/UHKKxzvlg3StQwyXbeG4Vsuq67Ng39ox4
Yrvo1NK7qujVK2cDatlEQ/DiCoqJvTSdF8L86qzpiI1hAhx3Wi2M3ZGrTHNhmeN04414GzYycy6E
r+VFz7M/F99dyZT+7dnMezsySe3+rGuiblbE/RGOP9TwiSuZLcbfltREjrANgCirJJXe85hUBuZB
OaD8GTA7SfOgPJ+zv+iJnMa8pVUX2+uwIpes9qiYd/wvjdrv3Myt+L5IjOKVPXAmYPUBh1j15Axe
3EeI9wmHncNHW8dDfjdaqk/OaVv5WPqw8/M5Nthfa2MyDFJN3O21EfjsfBkWnD+tZflIAXeIwTON
vTOx30nAHSVRCnZEKl9HNYk6K4rZ2+IwBh7YFs400ayizvIeU4KDPzufdGTCXMLxNg+bKF57bssK
G6V8vzsvQbSwKxpv9lazW5kbcndh8i2SWkiSncSr37rtR0cWOdoahzF0r/xBfGUUGRU37LbmBlsT
tdxtJOx+azWRQDJdYFXkB8QZSCh53Sc1dtkTQSgwU4TnNc+VrDuS+eds+EVWV21WA7WMX400ItoQ
QAGvQfaZuusKP2E6YLUl1a6W2XfIJ0gOsDNk8E9y9K9GBmDcSkkf/NKE2Q4kT5Gisyo4CgYr8phY
BMpCjCPe+wZnXQgBe1pqxg2OXpPIV6T0+J9+i9i7zZomWjtFxO5h3Ca4RoeO1QVNUviKujw5OMSn
0ziuR0zJmUc0N41zNuIQoss7pDuTCi6EW4LuwnbrvLwVunJ+GdQB1TEkOlKTVt6KTyo9LHc9x6WL
ebT0u2wv0K3fSDXpbh860TKsiwaWczvToSP26O/mG19NPQaWKbanjc696mcRx+lbhKTxWfrhROTb
1PAxfdJmKPSeFKi+XflaxALZTd/fpxRFRIesyfP0iOqBmRq5XXdU0tjESSEkf53KVL0q8vWZX4Zh
QgCjB/Km7WX4mWqXaX3pWnR8heTIiTTSe1qUDIA1CejCkOjBTEHJdHlyCzjuPVthgSvYymVx6fAE
7e7JMvBRTejGR1kM7nQZAwy69EevW1gUqwrPHbxnO7Q7fyi9tz6ufIzmzuI++QvSQmoTYrHNYKzR
bJCy4cBCS06nfEOJR/IolosNwuQA+2WFUxBoI6wtmFaBhk0OhN+uYs3SukkAwrYjSU09qw2c/XoI
kH/foAjpSC6DEyLjWmCHcNI11wrrrejHvHiKyRyJCLyeoCFRUYbDluRdHAiRn0+oYCI16wMbchpv
gENkcXBddHXbyhncDw96vbwiz5/hWjfWJdaqM0SuZ5I+CN4zy/1hN7H/FLkdaxcnk1svaatfrraX
AsESZreNG6Ds2KDhYVTFz2iuJrpSXvSs04/eNFaJ21/JZ93OA5kZOLGBKOLK/kESffFQoGYvt7bj
wH/Vwqc2JwSG/y5ZU2c0byZRxCkOFai7pxGxtoGanvXQTz/qBbm7pbIcEXK7DOcmnUCZXSlS0nBR
eD8XKPGc80QLAc4wZqtLsABGqz0tTM2dPTi8GCOiuqe5cg0NhYa7g2oIAzMxjSOKKtLFMWH4aDmt
HRIjkqU6eg8fCaCLnXfPb0HNR9q+bhJW71/Sjp1552fEU19b+EtAi+dQZSyrZLyDBGpX3ckiwYDQ
Y+GotwvFtf0qS2Z33sSIMI/sJH1BJKlBO91a0nvotdezgxVsShUu0n6VOrWVM0f6zckf0jDcZGUS
MJyQEeNug6kb3pdgdl/sZC6dTQsvG6zFUCte55j6OrJy0xn8uMRW4yI80ufZE64AXKGp+y0ZMXBf
MafMJxzMTrdrXFD9mKUAkz0EPongGHrNHepPjqYwuMnzMAYsY2Efu9kGQkgBzUdgHRuOUvkPi8SP
ek1o5Rzs6ArLf5RJ60/Ez1jT6R81BxJOQfBMQeGxuwhDVMfQ1MSY/6NOwnGsy4LqGeVqcdVQIvLh
2kkGBKwF7MkQ4U4gnLt2f8UdtlOMaAjYSCoY44fKg9OhxiUD5is1KQ3AL6JD6tKTDPgOON6ru7pJ
yv4aMtthdjdNHD3Z/SSWjZMu8ojbKNV4beqkXP0jHF13LpnpNqhrsjPMQkhyOK93vvuHXYFUVACD
mySI/E8ou+65dLP0MjghxBJ4k1//sSzYGcXg4v/1WydinBXIFS30rWAglfZ3/8A+2YUiiIqt8Z3E
XQs2zZPIad05ZKiY57/pgfqTAiPn0qTGvxIIoiouJUP/owvLFjHxLm7VrVElzWRNechcdtPYTe5h
6uPiakFl9z5H+XxUAAab//yP//V///ev6b/iL3P3/9uD/qPs9Z1JQbz+z3/+Sd2XI6HAGeKlFKH9
W73hyCwTsMZx5MHfgXiJUFpgvPD811f5s54kwvIkskY0JqH6rfUvzuaGjiBOTZYDx0oO47fVd80N
54vp9NdXupRm/aEjiXUC3bkULmcejxv6x5s5ZklsSNXy12ljpedx6Z09m+i4lhbNEJ52fzb+SMQ5
FRvn1ut//fXFLz/jt4tfnqEdSHpefcjpP168ToY4x4lPe0TZZMdKpLRTEtaxa+MOj6AcElJ48mL7
1xf9p3sL7wf3x+UEkjon/O0JLnM1domnfRKq+upFuERjl1Vt3RKIn/6rNYr8sNCTrnJJ+KGw7LfH
CF02dTQcYDGrqnZXBmG5wazabaaIGqV/9VdJGyzF9gJJNqEvfmv1kpEzVKTgEzcZ+I9NmBXXk1t/
Sz3ov+mA/+fbJ23OkJKeeZvbKH5rYSts30PaRF4ASbntagIJuHVYVXew4Pgz//pH/VPjGz9GKnof
Q5r1FGbdP74feGypXNGhXAfkjZImPTur3DUQFeiEV1RiDP/qx325Xnh5XKwrDm65P14vq7qYqDOu
16DH35P6aG1lv+j7f/lXUeXphJATAkhD/vaodB0v7OaKQZP+sXVksnCHZZRs3E4Qf+KO/uNfX+9P
npgTBLh7QyeACfr9E7ctnLBaoMIrRE/XvOdD59YEFMlRLS9/fak/eWD4Kx2P9z3gHsrfHthwgQR0
SuHEUhb+c1b1EA1BJb87Igr3KFaTf3WdDCQ956j5gAX4wJzLT/8fW4FFIwAbJDo6izjewxIbJnGU
VGt2779rYPyTu8hrQWcdIU0Sf8xvT42Ug+5iXSByhiTQA5UufAGgMmvca/36r+/in1+KLNrLf0Le
/D/+KifCm4KL6PIty3plOak4RkgIGyuTf7NA/dnzYs1gLURsy+r/2/OqnLY2U8JPaVAy4NHlYD3G
U7ZPvJHMtaXOdv/GL4Mtlb7vhdzK39Ze2j7GYgh5FUs6j/fT6MYbSWHYvmuz73/jSk7oEjaiRMCG
/cd7iM2f9pwAa3jewMkvfRxtG0MxfTbFzb/zo1wMlYJb6Hvub5eKVNqkUTpJrDsAdvxf8V0WBeWG
BpPkb2oi/3m3ps2ZYE/4NCSK1Nj+8VchJkd2ExEqTBpOiZx5JDdnFzOPhxfNdvU9Ng2qvc6xYD+k
rPszvqVo+HdeTyVUKG2lXPV7O7vh0F42E0kPTmTVtCDhNwekbA5CjdnfLMj//W/9cULAwSyosfAF
rK9j/zaeiFh3BiLMXZdLmfywGpibVTdRblQhNrsVSZHfpU0jz5Bi7RVNeOKWLXfZQrGrI2Kc4GvO
q+ELYXapONejzoLVzw9ZagPqWhhg/mbDunyZf/Xn/vZ8LAuhau4rd53DU8RlAvMaTZQfUHWxJbBd
rPXc/T/OzqNXbpxZw79IgDKlbbc6nOQ5zmNvhLHHo5yzfv196MWFpRZaON+sBjZgNimyWKx6Q4Ta
MFIh97f777zz3sj6cmegjQLJZWDkBvlGgA5oy2XOXzYFs2Ol2f2TK6EAFAf+82ujflajLLxWnb/z
K7YCF8Gf72XLwOWswjH0ITM2wPfA9UNd0o9QGW8A/D8gE17tDCUP1c18kVDghAMEtu3VoaPUEneQ
98yj3363gGpeaMbktHNRki2REbq/uluDGdJJFIQHBAh9lfO4ZdKaUgGXdmMeaMdCM8tnRcT1xRrG
lBq8Ce9sZ37a1lo6VArISHRb6Gv/YheWNVkEpptIuDSo++JGAAbbLx8E6frDhN8XIBTdPiMYOLyW
3BR0tnAFOFESiT8rums/TeC+Kw8GjXquKJJf7q+JvBpWHwBasYaAikONjytkueFyufwFIlrg4qBW
OhWIe5OW2+n+KBurwLXkktByQemqutrW/jzSdUX44NhMKqK6JhIpwtIPsO+n8/2RNkIr4ZvUFhKz
Cbp1tXfTwejB25H70RWqH+Yw9x9KujpHyiiy9WDnl77RQtQgXeUZ75D67UGVhJpYh3U2AeLGcX2E
+xkNoXV0lUJ539oq7Ap1KotnSNfp3/enurGdLTyNTV4KbCx8h5efDowkLOCKscALSx8AA2Na6nOA
qucKahnmZztru/EVbW5GPiGW3BZdvNWAuomcp0UpH8Ra81gNCep/Zes817rj7gwl/6nVtmQoV9NJ
a3g5rz2b8elpsAbyeTKkgtZP2kQdIqVRiAw4tmqnwVT1F7yxlJ0IsTlDR3dsC6yNZWnytPyRiALj
rGP0mdBEg3Zxpr4JeqREFR1eR3G9//U2Z8hjHbFR2xEIji6HshXU5CGYkuTOvvpxDGsI1fEwKmcq
5cYVcmXiHlC9rfSdiLQ5RdfmacnFrwlnNUXLaDUCIbtGDYK2Oiloi70gcGLFXgTD/O1vFpaS72g7
tm6QBi8n2fJ6Ak/AeiKwYgMzItkRuHSf6hKA5/313JoX4ctxdRNDWGGs5pWgpl0AQ7aO8M4sfIYQ
IVZSXGo7kIc7u2TrlpbHgBcEdR0on6tpQdlX7a5jWng9ieBYOkVvgREQxRV9fQUp4xDl4XRw84HH
2jT8qmvg71j61I9zp5Ghv33mNhcanXMiq2WtrrUmxRxK0Mk6Yrsrrh1EqPPoNp+7AW7s/zCS6yKL
BbiHK0NGpD+OB084fEr5BaSMOr4CsMRQPNJBvmKMt7PGW8dDyEca5mo0fZ3VjdGMNfisBixFCeD3
AVlGWmyYWHk1DZxH9KOVBxiKzs6Z3IiopCKkp1zJXCC6sZxfIJB7nNDPBlOcBhBuwWBkoa19m8zs
Ws6uv/Ps3ZwjvSNhkmcha7n6cAVUB0efkG/yo6J7LyIzPmLFM18R1kieIQviPIFk4dvfigRwQ+Kq
NHI7ezXHGSU6wHUouKcAVbVTMZoZIMFW6O9cxv5hRWH07f6u2ZqmIxz2JjvUJuQtVxVBNNMfkfM4
2pPVfB5n9MbrAixrjDHplyF00uduUKZ/7w+6FQ4oLiMs6vKmM61VOFDrXFTmgGACtJjRKyZlOtqp
Ak+AVvHlzUNR/KQwQ2lQVoJWK4rPtiSc0UCABax5ISXLZ2rLyTmt/H7nWtyYFbVyKE+q4OFIorNc
SszzgJf0TXME7/oNknB7rOPUPs8RQohvnxR3r+qQRFGSUVcfbVR9v0lKjUmRoj6WVo8avknfQBK/
8Ou8P9hG0iaTJt2GO6cyr1U8dUSVJzEytyBeavfKgSku9tjY2I8biE/Ntvhs9KAWSu5EDBFE8uP+
8BsbVAjVBlpCy8ymPLRcVafOOysQBsdetYaPDhBDGIbaj2bskKkqCv+pmnJlp/66NSaVA+rlVLwM
Zx1KOxCKIkxoMDpzABMpK8SvQm2CY0STH0ETaVcJEPLD/YluxDeCN3IwhmGoKs+K5USRQkbEH8T2
sXcRqytQjfjLpkd9Rh8SjRPelzvf9ffKrdI4bkc2qmNYHEaxiuJuOkw0TRuE1rok+WGFmfgpY/0P
VUDxhEtVo9euhWMIpWmG/wGmK/iUUY+033ybWMJ2SS0MUCA4ja/ODbwO5JwiyqaqrejvMVFM/6NB
gSMqNIQnpBMscZgg3Jg7h+h2vS02Fk8ZLmUGFvI4/3Ff2ugNRw4mS/gZ4kCW5FLaBNvJB6gtv9iI
0c4sN4fTHNlxcjWX23M5HBKGGlQmoE5SE/ATaB7zoU7hyY/KCEk7LJCde+t+4sPafA4dUrzGHJcD
OrZUKS6GBjqQQpMyNrL249yZ9kNs+QOGmkW7M8PbU0PhW2NMwYVC/rq6MY2qjzJcl+CDullzjYwS
NXusHjzF95NrGCr+w6wo+l/3Zymjz3ITU+EnsPPg4U3HY2s5S8q1BU0ljioeH2Cc6hHTwYTUR2hl
+a8dVtW/cdvgJwDfaOf83IZ7ObJNisDr3AaEtRzZRGloqiuLmxM90xONaPFQG47+jO5PsdNA3Ng7
1HM1gxodhV0C4XIoxdfjMjRNAA8lGo71OM0nuNZAnufyY+Hj7H1/TTdnxhekygTGzrRW10uSiVCZ
IwAo8J7zc0EqCdjfV85I6aQ7i7j1+TTKPa7t0oRSxWqTxvoI0yOTejIzhMC+VoKTiQ4Pit/GF9rA
+gWBI2mbMCo76Z0MKst9Q6LFkI5LPsmKrjZrMkw4FWV1CxGEapOCa9E5ogyycyRuPxwPEYrJ7EtC
zc0Z7DU0SlptbI+8Uc2TXaDhYBp9RYpVoECEU8zOcmpyJ6ynJeQrjT6UTpq8Og61WiKa3BotuGdL
CoIq8WXKQvMUCKuHNQ6p5qKWDZQBW82uVZUhXRq57antAwOZj6F6URFZ+3x/O93GBRs9P2A5On1o
bpDVdgqcJIB3zjf2R/wQaX7ABb+iGWR/bVtYmdd4NFDMbrE9+HR/4I3Vd3lrkvnxH8SNVYR3hT1C
0a3o8Dfz9wAlZDow+E1PcJqIfuf7g21cp0QgjYYtZ8Yy9HUjWhrkIo6IU4UKuPuKOReCO2Iern6G
fa6eYf3rIgz8KlDS8OLStZ4tgAlvrw4LDhG/gV9iI9C+Ok8pBVMVwafu6CTxv7yMmhcc232EZRPz
/f353h4gRiIpg1LK3c2clzGpkzSExAJ9o485DOQqbC8Rzc+dDb0xChkYL02ZGtChWH1C/IWgt6NB
ftQdmLsTZkCPyAv2p/tzkf/K8tQIWZCUs4Hkwp5ZzqVAwxZl6RG5VinvNYVG/2Br8d/GMM+X/2Ek
mwzP4IlHDW2VzfaImMFhGTB6BZKMv2kgHjPEiNH/MNKH+0Pd5u2cOQrqqoZqNX329QcKHWxqbKkl
A5W3gSvRWWdz1IcXTad6f8iMJvmUTbD3GtFXX5vBfntdGTU6AEQ6cAWbvufq3Eeug/c5kz0axeQ8
0hyfTyjL2xc6l3vLenvSGUpCGNzfn2/dHkQTpu9Epw9H2D8o6nYa7RGR0LzLuvgVCcS9ZsVtSMMy
l2lJbIuKyvRqWzo+zlXaBPFyLnXSGqokySHQ/QztMhSiDn3ruF5W5MWbLy2GBc3G+1KjlLb+pIj4
jGMamP1xBFL5hN1S6WmDa/0PZw7bO8qCEmNAc3d5GgaE7qF9Z4h2hL3/eZiN/ntoJvH/cBIcHpUE
EPqs1AaXo2g6xGWw1qCgBB4mAtXWE9Z41iEwEGm5fxK2jresqkhMAQ1xa3Xo9LrBJag3+mPlN9Nl
dpHKDi1XnNN+/HF/pK1wRV+Oy0airehVLydlt0bmzin2G1Vddg9tzTM5dwD83x9laz7cqIYFxRaZ
TGsVrkrDpwgYQ8GsHHxEkOlHG7q2quvcFv3OI+JmKCZBWs1TGNcvACerNGlGeKmxO8xeVasXF/xS
pms1dCM5famd7s/q5kzJoVg5m3Ipqa65uroUnL2hF6F/lORZcAUFHaBJ1IavmLQ139zehJkaY+FR
7MxwY1ibNBe/IZoK3DPy7/94BnZ0ttkH5XzEJBT9t7HQLmmW6L8wAQDQSnacIAtlVW89YzwZ/hx1
tfstFHKyIBxRL4lMnfRzas9TNPTX+0u68fVo6rnMzgBNo96gkiLePzraCccSFc5HwMvIdArM3cCA
mztn7CaRlxMCRUnnlnUEO7FcRh+cSWSMiXTpTEd82tB5NQ0keUAyKJey1+3vZGLJx1E0O0fu5ppb
DbzaNgi8gKw3w/nYwuM58whEzyiyYGtqc1w+Ir0eesh6QcLHifiZHnO2cxg39w+XAIeePgr16eXE
Udyb29rF90QNcaQ6RCoal14Qpvmzj0pADEujQiZkQupi537fXHFa8yhR0VAj5VwOTNZVaRO12SM8
JORPMEz/R8eT6AIbRniVKuZLUbvOCVe5cqdKvbXk9MypCXL3AQxbLflQKq6W+4WcMkD+I0WrJnvu
2jwffs59rrymoZI+Z2ObPgp77t85alH/vL+xb+IseCMexFR0qaUY4O6Wc7eL2awmxHGO6DEo8ynu
kPw6xm0epTvRYWsgElCD1JPkwlo35Lg59Iqa43y0KUlJtx3W+ikMYbLsfM3NgSjYyLaKijnjakZR
Owsz9RNV6iVj7FrgzTA3/V7ndiMgCGL5/4+yOqVhgn47UiDqEYGQ9iJsH4X30JUKReLN5RE+EYk7
jRPomnRt5Cb6I64iNFVlfagDx7EL/VuoTNp7vRO0wEAaefd3g9xvi/RdDkUDkwed7EqvEXaY6Dhu
nvqouQxVe4rFMD3Eohkf/L5yvR7N9p1vtXHyyFqQwZH5EciRVT6hilAoeG9pyM9l9U8KMP8glDi/
G4gOT7Becs+apeWcK9Cavz/Tre9ny0IXRQXq/+tdggde0GYJG6TL7OkCRx1/xhjKn476zttvKEHy
DhaOAol9g6B16f3UAYwfmEtNcSnKXJyxn9yDxm9NiJohuD4BldFZdxLDoXa6qcbcDYGp6uzOonpo
q8K84hhsvLWqxS6RNREJ9hS8j1eBWtHHrik0hpqga5+wey++wjj8BpRBffu1K6j3UMYnU7d4Ty63
Pn2bMpgURgqVrnwowiG4ooiOvE9azTu3z+b6cQNSWKQ2SK9iOVQSAd7PRKofG0wyH+A0mA8ldiqP
Nrsk39l8Gzcd3uU8sWydLI0m13IsbBTitrUjPOWN+lcCY/EatRDnEuxyvRb3iMPUz8Xl/obfOtq8
dH7XzCmqrIEDJdj3IB8J9JPbqsdZq5LYm6ohy6HRY8qIInX+fH/E2zoO+8TlVgNIQzSBMrucplXY
uANMrnqEuTN/h7oeTwdo3to5QUoZETvqEMQ15xyFFsp0MA61s1+oEM7u/46tIMO0eb4DAKNBs4qf
idDwjAojkHCxo78qmLOoADXs4UKHYfiZF60FiQmJ+r6pjT1g3O3YHHoCKqZ+lPKpIy2XoFQCe+wn
H+uuIq68zjTHBM28g+6eYSk1XmWGw6nNGuV0f8q3dyDDWhrb2JTorPXzFso+Na0O4hs+6+ZJTLH/
kqCD9+bTKQcA9837mZtBXU8uceYJU7kRVK1vPRhGgLEWgi/nsay+3p/P7eGkxU0AkC9pUrR18oBH
OgW6UejwFA395CZzeBkct7po82DvTOr2bDKUhPA6NoiMG7hZYEeWkjcRIH0XiXUjL1ASVxWEqXLH
PwONVQ4COfCdgHB7OGk+g8ngqcs7lBbIcpt0Ajp3ZwHng7kZXc0Kn9say7nr2MK9bSIQxW9dT1lK
4iXPE5E+03o9fc0Z8CEH4oaMM7oq5lgTGAreHc8lL52dzSjP1zKpWA4mP+4f+YuwKyrh5m90VGZ4
dETyc0+H9kBJ3/DU2Rrw7oW+LwqjOVFM798ehnQAYGgqAEWX2c0q2haq1VoBzU/a7rF4wdewPyqh
+XeuWNgXlYihIleKn+yIsGlVY4FsZfreb7j9vjb3JfwqSTYhCshN98cSFFTwwlbVJm+qFfdRGabg
MqXCvyZZNSM0NO3lcbfnhfFoRMNqYUAqMMvxUjQdUQJyJ6x1dPeFkvOIO1poeIHZ7RUbbiOcUIk0
uqbbPI3hZSyHQlRmnJHMGDyrrHvMBvqm/Ry5iLjn+QiDf6b7jeY+8mkB9uw7O+t2WRmbjwrQ2aSy
smZcpZOGwOpYoO5RxuUH34j964yd6+Ng6M0lVLVuJz2+XVaZMdIJJvtxgDQay7lioTMqdiQGrzYq
IrgbjwdUNXA+Veu/7x/Q3z3P5aEREu/K9UlvTTa9lkOlYQ1X3Q0mDy9ZJBuHDGTRoTbxTgX0Z3Rf
eqSzXm0Ed/6iC0bNFHVJoCOo+KBW5OC4exjSzN5pnt7eKkInCquky/I+W+MB0ZDqVFDFLLev4kKI
qk94NIZ8+u/+3G/jBbkejBuSFcoAN8EQ2jg2XJqJCpSK/cVhshRM4bD0jS4aRqSg1AwQDhCnHA/9
ztY4ZBPyefd/wsaHpvAiR6dYhyaE3PR/nFfT9RGTTRw2taUmz+QJ7VWtLfUR/Lyx8wTa2MMU3GWX
UQZ+gMDLoZrYIBVptMFDjS//q8la/aLnoWYew6ZBC1oYQ7dz2WzkZZS9eW4Z4OLkQ281u7BnI6qo
lyCKNCj5sdM1KNTI6zwasFiPfatBZTem6AJx2HnXzHXwGszaHgV06yvDbKVN5IDshiS0njdygrpW
jJgOadrzpBuYx0T4ZefZjHQhlXNEL3XFS1Mo/6Qz3af7X3gjbOlQPuijAi8D1yH3+p9fOG38MCF4
eJqWWMhRajFpaQ9T2omtEelEIPMpNLbjUBbxTu9h64vzQAM5T7meZ+Fq+VsbaEc31qPnDEH0nJjo
9ZfYGF4QKw8PZqUOOxfg1niyNw/YW6ccsua5BFrntPo8jCimJKhqYKt8HUZw36jeRAjg6O3l/tJu
HR7QR7RwaWdqZFHLpY1xykxMwfaqenf8NIroM5ZDKBU48bBzdrYCkiyKyLQJvNd6I7ediplkBPAx
MUq9eAhzB+ElzNGKeCceyGi7isYUKLi6YcHCuV2TYEU69WVQcMkVleE8YZhqnfwCQaKia+ePrYUQ
NsJb7s7ttrGO3N2yDiPRFfpvhMIfWxTFUzEECdJ6dlAOGIvhH+SVhjQOqhtkwHaiwu8283qO9NqB
HMErkYyE5WebQCFnuTph4wwUedAQQs9dTADnXBXnueq1+TT4UVugxZxNP5BpsBCdR3gV/d9KCtOY
ubRT5wJJrq0aow6qtaH6CWnEXLnYbT23p6FDaH5GguN7pwqcZ1Fy40PhJ2PP7xUtUPyDVQe9c0LH
fWwfYz0qXph9kCLZrO9RSbc+qEHeQ5rkQoDQV4WnQTXnxOqQbkqpZbxnqAckNMuPajE8BgMyjDwm
/W9vPhYw5Xh+Ap21qJ3Iz/3H50w6DmcIJderM33+aaHc91igXfANVfA98PPGzoFc70AmBVkAs2Q1
FMWmtAK6YHp6l5fvUY3JnlrVyq/0OoN/7s9qYyFlU4sKjU2icpPZdk0I1axjKLri4xOJtuNp7Rw+
xinNOiiZ+rOOM9LbIyiJJj1PVpJ2mrn6esas18JHpczL0HN+H4mIUldOQlYP4OXbdg9wuDXHP4db
nYw8lW9s6hzejBmWe22dAA02dcZJ8eA2XFk93VJsasxSPd1f3K3viGomcgI8RyUNY7llItRUUSCk
yjtMo/otoXrzd6UG1ec0yebX+0Nt3Id0XHgtmFJrApDPcqhGQxAloGXnVdOsnpqowum7M/7DgQeH
r1HRjwXuMP9VDb2K+wNvLC4DC3CcfEwNqs5yYCtGWqv3G81LWoFEz6Arn4BQ/Vd0av9ubAFZ2pOW
76zrxo3oUgmi7gtWn2C3muzglKgpC8bs/drhxkC75CUDERgfGh0Lp3xyxPn+LDe+JAxyVaJH6LdQ
pl3OskEpzO1mNE0HZJK+aWrbvJvMGH9fWns71/3Wgkp+N1+TaE7dazmUksIcy1CDQIm0VREM1YSi
l+/LqA9phLS6ftRrx3kdSjhEb58jrEfDQJ6JjMqSq/5HgIsqakEGySSmfChCn8DtT1+rVKlRXHOz
euctsrWgbFYKjDJzJhIsB6uF3iYRjXb0/ubxCx3ppoFU7phn24mmt+eK6IfIMpcs4hlr+E2Ct1+L
SYzmCdevG0zitP4JT2iEQEmBNOozMhLQ9dJPCAZ0Owj6jTzZBZJD0kG1mNFX2SKxdY6r2sT3AAeb
/mESaXAVPvLzx2oKAI21qW5+yHzD/uSagfk5aVCQu/9dt0IDpUsJqadJyQ9ZLjWmocIamsrw7CRD
uT1trHi8mEVq/ZMmtfpg4Uh+CsECes0UNHusr63pU7sB+iTJpjdYBoNew1jYg4GOWJinp0kYQYX+
pV59TFxwtWbhJ08YCdgemUd/giW/B/7a2mg8dRFnkIJDXKbL2Sd04RFoUw3gnUbu9U6rHqLSNa8K
yh3/Q5CAPEw/VpAf3CTqoZbEoUDC3MuGEInH0OkuGe2Oh6zEBuX+N92KgAwB9onHPCnm6vjoAZYU
mYgNDzN7IzgOlFJ+5QP45APGL8NTj5fz24dEhYHzQ9ERkDKyNcuFDKyiREasnolLQ//awaQ8YeqJ
sw1/Ov5TUr3Z2be3gdBB8grhCSmhJNV/lgOiOY5kad/MXqrp8d/gNxDA8hXtkKgYPmWYKR5QZh53
ou/vu2OZRsNDBnxHsAf3jZ7SctRRVzGITvoJUdBALbyxH7WnwbT8fwYI5x9Tfwqf26BBJHsqc/va
ZvHwkmCHfJl6V/33/ke+3bpkgaQNdPUhwd10V3uET9GPUCavLAPldQhM5Vs+OMlr6LTDm6MUWaAE
NnGl8jxapw+6EfRGXMez1yHAfRoz3T2FmNmeyqyxPkVO5OMDjPJGGsXKU1ni835/prfbWSahRAj6
rORKawx6AInapjSGYEZbRzmCDgnqeTG4huRojJZ/cd202GmCbuwuzZDYCUpitCid1W3nQKDucTOc
PCPqtL/sGOXEppnya5SK+QcGSdUl0cX7+9O8jcSIOlO2d7hlyTTXZWRszLSxq1AvrJso+pxm+mvj
O8UHIqFy1YYQGVKKAJ5DMryzvls7ieAHcBhYNo/R1WSDDEdPN0xUfFmRRmpHPXhSUoD+SZsEOxf7
LfDecchcwFZgBsROWhdZm7ar08HC88IAHAq6dogRnU+czHNqv3jXZONwSPGf9WJ9GB+EFkwfIvKu
TyiwYpTapsmLXongen/ht/YXTUwq98CyyABWhxr/sRh/A0JJNGNKcAhRpcSxIiefhlBl5Q+5a6EG
d3/MrY9NFkXBBt4cSOpVgSwuMPmKx2GmuF0Oz+6s6V9wcU0fnMbI/s0xdXwCzyM8LTHfXjCi4sxF
BMqT5zGV7mUI0wpUs/wKFWVekcPjnJU4zGaa8hW1rPaxDgP/6/2Zbu0uzi/HyQKNSxdsOV4GVHcQ
EWUw+KTdeRy57cj6sI0YnWLnTpAfahWdCVOsJs13QtW6sFtkGPRK50wEc8f2PX0Kk8/YDp/vT2jj
01Gzkc8palOkwqvjUiENODlNPKE1m43VETND8VDlyOiYVhlfVQ3vGa+JWlxHYXsoO/tmIzCRpEEH
Jj3mVbWGA1PRrfqGipU3B3OJq1ZVPVjloL/rsCx7omreHUZtLE73Z7xxQMgkuNYlUIm9s/qEFnmw
FUW51FVt8Ho1TQw48Is+q7312Uki/XJ/uN/QgfV3BLRL6oIOgsWFu9wyBrq2eoLzo0fTNIGxmycn
fCyn8zxY9vvS6IrvGjrQ3oSDymlUocmc6lq1L3hrJp+irkTFHp1J8+hWvId2ftrGbqb1TqClmO9g
2iQ3xx/PILI42plNO3l2IfTXxFXmB9F31Udgb/mPALe4kzohspoMdfh3yYPxZ4wBkIqUpFmcscOM
TjNuAs8tYeiqJvEe4Xmj+E/dhPaVfACbNABWoQyGeDkLox+9wSoaBHfKYUi9CPGdb41qKOIsFPxT
H21kM34OGQSjYxHk6jNKzUgT7KzU1qahQqzSv6M3C5RouVJZTH04LGgBWD0WloeM1PPcoff8JLvu
PCCj3HicsGG72ngnI3/u5j9rxQasYoyo8VdCyV+AyJqXSJTZc1IPmPN1iWLtbO3bFwjJP6RWuhS0
CsjMl78y6isR55M6erFfjOXFmM3oSZ+K7Ilr0v2O0DuiuwXa7yxlPpUHtZ38L/cXauNES/oA/QpA
9wYRefkLLCT8cJJUOVwR8eMxwEb7EZeD/jP9C8M5DpOjFB4ufs5OLrvxfWBfMaSkLwJiWd0DcVsh
09n5ePiBvsKLtMY++ldYGwpUah0oBAbwItMf3jxZ2uSaCe0KGJuxfu9avoZVVjSodP+iuvweKFN4
jWl+VhcH54DoEERhpj5qmd7uzHbj3DIwGQfvBUlJWR0MUIgmJkk5RaE6KStvirEaxYcaO8kDJvZG
sRcnZEhchTBwZlLalS49yc7qfocBqsOaThCyL2xk8DR/SHAd7Mont59+GECRzrHaveoYhD6YPvLd
tIC7j/fX+nbKFCXg2XHFAz5BH2+5sUwjnoeQ+qwH3kz/Klp8dA6dhaJTkyPufX+sjbwOeItK8ipx
GLR3V6c9dHnlqDPnZNaHpniaMdp4Z0FMpb3nV05zMLu6qV+yeZqcs2vWk4lhPN6DAGyVVBAu1aE/
YCPpABzBjGEHiH2bF4APEb9JXqS5KGcuV2KIDHRP4Gdg395NZPKVFl5mzHR2TvLtiVoOI//+j7uh
HUroJo7RecDenAD3Uqd7ako8D3D7aP5x494831/1rQE5vBSQgBLQIFttsja2O2vMkh6XOqiUToGX
EHanUKowSDz4IHCu98e7DVXUEuRwvxnd6N0tJ4gRpwZGoek9gXbgUcWhkg4u0i+CLv4x1UIQVZDY
T/cHvY3QDIqohoHMEwmktlpVoHXukGddj+dA1Zzhayb2wcWr5pVGVv06W67/WiWK8VKUQebhUmG+
3h9/4xgxNpoe5K6SRLBaZAoeoTnEjB9mTe5h0oU5eds0L9M87WGpbjNLamEGoBBiFEnVmiOB+nWn
z9BsPPyfwMEmZax8jTNdPAaahhs4zXosQ3Ld/8WjIdmrxd2q/MlKHAUjJksX66ZJUCkYEwR6y0Qj
XDCOWIf4T2Jokqdcbe0KkSQkbn97L/4d4rF89M2y+9JW3c8sbI1PTTSnp6QMRxQJe/FM56j9cP87
bO0D+LoAayUFFUL6cvMV4WjiPZT1NLq7kjo3gkQfFLsIL5NSGgZ+045AIK8fQMvEhvoRFXhrJy/d
CiOkCMiqEuR4Qa1+ge/kpl+7/ILBwq/1EPoZsN7YaXaqLVunGhoojAAoqVDuV9EqwYOv11HI8RRF
7T9XhZpgSYll63Rx57k693SVH+4v7ebEKKfZv6kbtz39qDGxHsh7HuWO8VUdUcgxbN4v90fZOkho
iKDXRAyBB7SKHoXs2DoF4bEKmgSpRg2306xXPR0RBe/tQ0naNf8k4nQ86pd7xSeLAJMn0NTonfhS
DIPr2aEanvzALd+cWMiqCd9JlrC1mwSyK7QijQy38wCeIg3bde1JD3UM0cNwr06ztTFAlktsCbpe
zG45q7Jta6e0CPcmp+uvyE7Na6tjpq6r+HjDc9y5Nbe+F7RopO/g79JpWu1Duh152eFb5Plwi9AG
z+pLPVaBh8q0f77/vTYCn66SfoPA4OlCericGQgpI+5Tu/da4SBR68/uMciV2Et5O1z1wOX5oJjg
OYfE3znTG29NtIuIeACVZFFqLXAd6oCf6A11nqmEzec8mUTkYd4pDlpEHeVala72DVlqPLNVvNam
YzhU5gvvUzOXluyYV6Wt2uFqxgV2DUrIim/fyhLgStmTUq9UNlkuDZTwsqHDNnhAH+3LXKXfSmyE
0Be3d+LrRhBYDLT63I3P434IgVvOgAlGD50RLE6M1mp2SoAbSYSO8h6qpnS+6L2sJtSpLcxYhV2s
z7N6cfu+5k2sKafaRHTQUXP1nYL04M6gW5cbhEubdgEvLSh5qx2m0yvojAZD0y62w+I4KxOGwQYa
o0dnyPUfSpmpyF2oreHFUxkNWMMY5vvcKMsPZTWhYE3g6BJyKj94inmQXjgx49f7h2BrYcDay1Yc
AcVcS/Qk2BbaZom2Sqwp9qcU89YT1WflFCQuRZd4FB7O2/ZOUN6IKdCWgPdLeDqPz1Vpx7SjJpp0
n5gywcSOw+J7Cgjq1GJj+qA3/l6Gs3GJ61RZAeXIbgJFiuVuxuab1r/pctNYeXjR9Xn8bBf93wla
mpeobPNnpe39h0gTyWFWxC7uVr5pl68y8mSOIsBI6ZmyZt+WzuC3mi2vVkgHjZc1dfEumkTgHqZi
si5R0abHjEfheYy0crjWaTd4Q5ODhKWrvqcDtbX0PM9o4ICHlWDN1VooaBT0qcb3zpr0oY8bSiOh
+rUV9fRoj1Vzub+9tpYe5Q5sYmRyBy5qNVyCu6JS4VMxz1b7H65AEJzbrLRO1lBh4I7LafQUICL3
zq/M7K9Qz9+OrwZGwxVPo5s2ElnK8gfoHEAsmdzWU4T2LsWg88sUDCVtwmHcmaqcyvozIxvMPSJv
FdBcy5GSrAw1t2MkktLxlGbYIit2XZwTS3Q7r4Otmwt6LbVgIPL8zyrTiPN5SjL8Vr1I6EN0ahwL
qzoqpNh8Nc2VJ0r7C4FobE6bWOhf739RuUFW05TsRgn2Bb14a+miB0WSBYzd5Yp97pRWmpThMPzi
8KfV0czj9nG0K+d0f9iNjQSYhyYocUPWFlbfMbSqlKNdQ4kNIju/JqqK6K+pUF2IfGX8MApjqC69
rhgfJ3DuaC405t5bZWPVQYdQGbZlkw7F7+UHtvH7c2bFbzzFaZOzO6UfRdnjgD3r3Vkt3fIBnf7Q
a7i3376zwElI6CsBHgGhVbj0I1G7Q5uyh+PI+Y59rXlJJ72kaZXv6Rzqm5OEPMvtj+4wvKjlJHN1
dvxZxaJnGIX1o8bj+JFOlX6p+7R/mNsu9MLADo9Ci/IvtePXvZc27vRlVk3skhLH7wPITPXw0I+j
4eVBk+LANuUIQYNKb/6uSiPEXim3/xr8OTLQZp/77xn07oH1nIfHLo2qI1HCcg6UqzDmi+3qGk7R
ng3H5iwhnMqKINzWNVbTcUKog83QYl2lFJ+UcXhMkWybjjVb7ECvfVKwthznFwqx1c6zZyMAg2bi
0UNQAtK83sg6BohhLZrWa3G2+kbg/FgZRdCAigWtYIX65/vnZiPBojYmeR8y3N/IkXRV7ISkkK1n
NyXvZwiNHa6F+Z62ykbwI1XkjfDbGIk33XLbiKrx+zxUcA/UpuwDWvUCK4LEfvJzxLjvz2grEgCy
lVcY4p/0rJdDYQsbW2k/d16umNPn2jHr/P3c+jDMu6ExXgbKUhPeSBgmHSde1achwcvv/k/YoNKA
wkBhgWYmdkkUO5e/QUH5oe8NDfqlZlUjz0oDFcCDWzb+sz3noF/qwKi/6EZhZi8inHTpGd4HR3UO
p/dd6JT/Iaxn77wJNwIzyS0dIjJ2kI/r8BQ2blqlBjbHAC+H5yzG37pvrfacBfl0iupGDw/o7Oxp
mm2MCttYYplcMitaVMuVCPXExZxSqby+bOyvEKkr44BL2/QJQXhUmemjuE9J2BU/73+BrWFNhHwh
iNE7Z4Mvh62ByoFiRTu7jx21OSbwiJ6Tgp7O0cUy5YT+NMAN7qmdw7s5LEqBgKApC3IhLYc11EgL
bX/G0Dy33K9WpY+8IEw/hi1QB+VZbfPubI/BuDPs73Lj6tIFg0ICJduv+Dmuni8UPevE0WnJlEmS
RS+G1mBa3xtu+mOitv4hdmsjOaSQwK/dZOb2QUuSKvX8Ia50sO8hTrQOqrmehjI4go2wGZA3a/Ew
O8yFEvy6/2k2QsHvR6Psh/Np1nmQZiXhULoD6ld1rmNRbKZuNL3aBkIdGf6OXb1HiN4akCBO51HC
SSgoLT8KeLaS2jpyW6qAWQMzfEif6rSMHrMWkYTj/dlt7AAOFwUKuQXY8qsd0I1O44Rc9p7vx9bX
prY/F+WcvThYDntj1ZfnqAr27v+NKwMJPPK830VwNvxyghO9SzMpBQ2kQsFHJk4bcUxcNUWa1q6G
r5U77DXDN2IsjGVY5vKVIGsAyxGxTzbnts1qCljhkMCoiOf2Gjojfd0kct3wMGtK+CICc8geh7ky
lfiQ17r+z/213viwkMAR0ab1LTPq1VpHNCH8rK4qT8uc9v0kauOgBII4FuJ8d74/1tYaU2enL44c
CgneahO5KZUAjnPlhXHdfwi0dPqcqD1Q58xxLvlchm+P1pAq8ZJAj4kkYF3gFyY1DmApPAdTrXqP
EiCWoqMahyPyl238V1X65HdO3+9xcjbyASlgAwWRNBqFstXtaaRabOkNLbMIQM4pRDHC0xxlT1p1
48uhOknZmp6CgdLpKjxHqhsJNykbL026Aga6OT3GjYiPoZtUb19IGmA0D8io5JirCc3F1Ga90bWe
m1tVdQgSYF4JPb0PrMAvqEbiDN8hOL15t7h4QMLeou+IHtp6fnHRFxlcRs+wo/yln7DDnXE/wd3q
/6g7j+XKkSxNv0pZ7pENOLTZVC+AK6k1GdzAyAgGtHIADvH08yEqpzvISAt2zWrGyiqzWBS4F9fh
fs751Sx2Y/QpWe5vdh0cRFYzrX+d7x+u5+U5vv8t13OGPvle6SWM4R7WQqOb80Wb6fl1VYvPBhd/
80iseANt3lpPMDt/vwkMRSUlvtj9pp0st99yxGbLgbvtn+rpGD/0pUAS/fv7+mMi9u6gA35AnYY4
mbk8mOmHN4pwMi3UrJjTiQJfhNHFDWI3MgkvsyBFzZht2k43743UXfKjoZjr7uK57fex0lNMzVo9
MjH1qm3xKu3JlftYt7M3L7LlvCsJ6aYyGGVWXi88mauzhBldxV0Vf0v6pidBTvPrM6UW77GovbIM
/agS8d4rgAI/KSB/+Tx5JjjLoRnBP2cA/WF/pYWbBjuleRKQYq4zDqvNZEo9KBprOWS2+sp9uP/9
rf31khDwGE+sLnBoVD46pyQLzMi8qu1Nm3WeOl26scsCW9GyBswK5LLTcgqekwGez2c14i97Dvgp
6AstLGcJUNqHfXyInExf9IRLj4VwNrH0pk1spjDwf/8Wf9l11uuwpdIZgLyTmPF+wXYenAbRElqD
Bco4BzN+46Hdm2JnFCPhTr+/2C9PBxdDCoNNwar29T/asODoUbkDLu6QRivzOu9a+0xK82rQkmhb
lwMn4u+v9zef31p0Qg6mcdQZ175/c8ItJUGYsb3p9EgQI24l0/St04y52ZUFa/jWtJPsWGhq/mTY
9HcXXnmU2CJAn/1l7CHbRvfnWNqbZVqax3hG2d0ARwDKtjgbkUNw2hj0679/t3/zUVLsAAwzhWBa
/7GmqwklHro0czZd0mr3KobFdsiw1whF3HyaX/mjaHu/64CTse3QxlDbgUO/v7edGAqdCHnkKD62
rUHXJ9ZZS6b5GFB/ZNe618ZQG0SMGnVuBX7Y3Grt0qht74bomfK7aEvsEbgiZiRoZxYrcPROTXuR
CoERmRlrB0ulPVYWUTKdDBliqkD0OlxKN+rrLNA1vPrCKh+yZ6fO5y+/v5e/dqtgHroDIYj52co7
+9CtWolN6Uas2qaJU/0MCYEYA3+y8UuxiJ2WwTh5g72lyWtOBxuv0pVaITNebET2QutlzXPV4SG5
/f3L+lUdvL6sVS/PaIvO9SO2rndWIplV1hsf/tu45ZPNu11qxou2xbJRAHwsCy0KJGzHDXrSC7QT
6FrD/ZLpThdK0t1loEONrwKnjsua9UmKzi5FnZCHaZdlV1WrF2kgTWf+wtTbboIeR3scQwlDuZuF
i1lWkVskaBDp3B/TZfRToghsA80POv6vv3+3v+6BeHtgs46sFdcWRtHvl1jWelU9ORVdkc9mv9Rm
uZNF1lz//iq/bkpoksByaIeA8X9RsbYSpUhcNfVGeHL4kijLQdLlGAT4YPcX6DSEnzynv2pT+BCB
uOgT1iIBu5b374sAO8LgIcduRJ+NW852qLOFzLde3aPyVJXcaK2nQ3db7O0CeeNQzVEUJm6d/osM
9h/vgum7H0H1X+tmlime8B++/M/L5q267eXbW3/+0vyv9Vf/60f/8/2X/OZff3nz0r+8+2Jb9WnP
GOZNzjdv5E73P64Zv9XrT/5Pv/mPtx9/5W5u3v75x9d6qPr1r8VpXf3x17eO3/75B7fjp893/ft/
ffPipeT3ruqirtKXX37j7aXr//mHsP5cmTMw+RF3mesg5I9/jG/rdwy+g6UspZvBd1FX8J2qln3y
zz9s60+Pn4QygL8W0uo1B6TDUoBvWf6fBE1BtiALjV6aH/rj/7xzXsgc40P+4et/VEN5VaPd77jm
Ovj57z0VkviKebLWaXIg28Oher8wsDg1pE5ZRnhEg3QTy32932VGXEUBodWGHehNP650I8u7iqLF
2cpU2GyZA1rSf6su+PFS1vMLcjLAzIohvH8pmF2ObUdPHw6FnLcK+lAomiHbRl3XffI8vD+3fr3U
h8Kuq2OtqWKMNSvf6PatrhgniyS5yciXDH9aC3/d8Z/v8HoDP9xg/HwJawfNo879CCsWrjHnXQmf
JUZjs19UN4YTuawbn9TZLWkZA0KxDvYhVeGp5vn/nvfAv97pz5f/cFMXa+gyhj86z3KSXpombp5l
PKgb1+ynT27q+13tr0ut8Zn4aiI/+6gstGdVjlHDUkL+O5zVrlmzo3m5JlAF+IZGFNE0ftaJvK96
/nVN5qjrVIm+Cw/092vGxs7dshPeXkbvlQRGrfzANomgdfvaeNIVCImKhs+cp38ADx8/VKo7Kr0V
2AM4fX/ZOSYwKx8wFsQwrH70jGE4ixPkuttOjU60q6Gpm6SiV0iibaxvN9gKFfpRztJTz6jsS+dg
x3Qd21J3ZLvB7pRaZIHRd9v1i3ZVwcFvLgkDy3EXmYk1unLpPdxPFubfPQOr0yuDWUSSP/a4nxmp
6LpqBR3LCF0rF3NAWB+B01PiiGCZovzp90/Bh+KGDwo2OYkq0CT5oNZH4f0dI7bFQehZJpuimvSb
BTb7sdSqvAxtvx63lHvZoeemZluHsedFM2nxziB96U50eXvekW1r7H7/in5ZrbwgWLHINHjra8Pz
/gWlvt3leQ4lR5jzF5Vmw86tIZnXQ5xuXdgnn5Tnf3M5ePw8Gath2dpivb9cHrfSGSYn3fh2mW9E
NMM2T/L0ACHiO9Yz5v737+6X5wK4A/8sPAUZ79BIfjjvLcHuxmAu3eDIEXUvnQNT5WEsc0e+CFWZ
xUtFrbEF7He+/P7CaON5Jx+eDRJ718CY9dHAT/j9O50Xy58qTJDCGmtDFXQYQPlB6abpde1VCYjh
kDTRRlmFVoRjLNwzlwG9CvrGbpiUQg53g1irMc5spo6qz6DpPzM0y3E3o9u7LTT1yuwPCtVCtWll
b2Fpv/TTHXiyQTqPp+p7NblTeb+kVpqEfjyUaZhBmPECBqFKHaKoab8LJLhpwA2srqoERdjGNirA
go2bot2aTU+j5m9QYx40jCLqjZcxM97oQ1qlV7J2sW1tWm/EP0K2RhGyjpdn6kaUEmWG5dQ5hrzQ
Qtw+1m6lrazXobSTZheZ1UJfmEepQ/T5OG70qEmBoxbN+2rEelUxGDEkWSKEVN8YqzJYuoNNoppB
dxXw337AgT3ph60Qo5ZvpsHIn3q99a8Gs4x6grus5p55je6ej0rV13be2uV+rofaDcpice/9Hn+d
kNGNuHRl137hNtkxnnFi+AaK4s67wYpTuSmXqIhINIntt9FKsBsaDRXhdVIU3VfHmt3HtBycJ4Zu
kxHUTeacNHa/fO1Ehl8zUa3mk51Xy4XMxviN/mC8VjWeDcHSRvlzbnq1t5HVsnhBF0Oz6vNJJMR8
NPbDDKe4DlTtzLeZhAoUNkut3xJ3FsdbRgbq1ssb72ZxFTeqUGIegynzegvjjmI5NHZdVFg4l8MQ
jLq3QNrxut5j3O22PhZNblwH3BT3q1NNUbZfci393meWkW5gJ+DzFrV46I1FDvtoARVVl3bciZM2
S8cmKFn+N9RFbrF1aBXdIahd31oeJuxk1d7RJss5SZj9Wyepp0TUBUs5qmyPED67ryIp3NCL4SUH
VTbmKiDKVt53RKmbgQt5qzmslqT20cKNut65qnNwAgN67oMozezBDKoaoD2BRNGl4gKy+8L8zOji
KLAkxf5Wlu10Het6RZNPNdEGDaeWGRrYQiB1nOriq8k2M22hh9PBygSDpsCfVf/cjOnQ7jRNW/DE
Va49H+ZusXlULDdjxta7/b1JtTKHPoZwZrj0qsfTMV1yd0sx270Q/hkbZ61lW8HY5JUVqCUbC4IX
hXZB6GBkH0TS4p8sndhB6L400tlUohGY76phmXYec1ln05oRSwFWM0SdIOP4qE7t0baz+7qFbB30
msJgqHKW1t/PiOXn84hRo3YuJFqNx4nCVmHk2drtjhTdaXqLuiSbjvGY8J/AdUdnCOkgp+JV8JAh
+huL7qK2UAw8dJjuqUvRizy5hAhh4+LDg3JqxXPSERQdD/p1A+v90db7yAsWZ67lHtarFuo9qzMJ
9aEpy03ld5ER4PAq+wuWgP+oN3NDOmA7un7gVjaYjDAifzlOk+zTUHMzVrATTcXGdBPrtjJEYgVw
g0w87xpfP1ei02KAWR38r09nRn9162vDwYkLm5LY0NlB2DRr23i00YRfuTjdvxr2sKinqGxSt8dJ
Oora59px8N0K63HAWfo8EaplJiIMaZenkRm17qF2Uke5oVK9U9XkjraiMQLwS9e6LHOiNOyNr3dF
XGxlnALFHCOt1PEHg9RzVwz2oBhMLC7lTmVbTWBSNIznYsjLcj9aDYtwEBA2NlEWD4jUyG67a7E5
Sg5lZkxNUOie6sOBP4Ys1p3yx9nWlyhgRObVodYPjrMDKYj3dTTl5bnVNbk4dHPf1beDPTMNqbLK
ecgHR905qvLPNEMm5xxDC/LW3IjcYLGt+BS5xLRLcifBQ40o0EnvuK+Lau672oxumcqpOohbZW/G
xXAGzKnL6iVKCpKlx9YIZrwtb7qk6e6TYWbY7M/M9EdPPUTaTC5YHEeo7uiFRIe5mTadF0k7XWRZ
8VJbEVSaNnIkhGR0zR3+Z0HfFbC/El/tLDG6gRbFYpP0mjsGsSwL5BFK6YE9GPopNirbNvfyrd60
wTJmX+LMiTeWWdCbD0lvHxhZpjtN+v5TPvhagGD0WjWWSA+l6Z3lvh+d67J3t3WibVI/KQM5oKSc
Sv05Gn2ctotR3nt0dAGd+3jwtEy92CrTUjYTxYlrKZtV4MUFY0vFkCcvkh1OQofIbR/bJanZdJrJ
e+kwGaJaKkoS6PrhmMuo+OJPYjqMtaX2Zc8WNU22t/fxqpnhIC3ztrGmr5VfP+Z5VBxknWxnE4tY
pAz5DzZSs3PtKTvPpqoJUtfsTvOuMXXIrtGzNVoGClCIQMHgudGr4Y/HCinRIa/EV2+E8x5qpfHc
5osW9nPKud1l+X4opZ4EdTbqQRPVj4zFnMeoW5o7k/0tpG3wrjWoPNsSBxmQ9uF7ljTOVvOT065r
v05uJDcEAl/XlX304zrbayJ7hEB5NeL8SrYN53G+3qu8wNk2zvHoWeQ8+GGkS4lFfaWOUSIZctnJ
SZcad6IwrbCqjSb0EWXvRkC2Q2ZF9smcA5NWaWuGqQYla6AKKAO4O/pTlJq93EQynvdGJcyLDIFJ
HWDRlW2kGHNidZQoApW3z1bVJrcVDMp05Si39kZGuIdt3bi5KpzZ2fUtrFmak7tVeXExpjZni2ir
SyyMTgguPJSNaEKvq18TpOKZH50IuWhY9Bnd0evr5aSO3cvUIinJH7qzBPFJGLm+FtrVuoFgVzNn
sMLLswZi0XdqQu+V6lnbkOHE/Igs8xAe3HKaLQ45Tv4gCDxBdsFzT6y8VWmkutQjJy8H51mC6X4w
F1a0tcr8OBkUAvZoXpLK8qYP/E5fzeJgd1moav37WMFqZOZx2Wh6H6rKg1VIwHGjlV8jL5Mba/Ew
xTCty2SM1dNkd9rRWpLrfGmpKduMaB0hUm2jN1p9vZAoFxhyqjbOUuzMzpW7snI3gweP3+3a7eBM
dlANS0j/KoJU67fUfTCR7VFs6sJTW+Tv17Ul413ils9xp7xbszJOcq8ZQ03HyieBsuxH3nlkF0Hv
Ni+QnEUQad2tprJj789hFydPvRndzQMua6qVpw1eBZsmiV/KjJOM6ZIR9G10URba1sHpd1t1bcJA
P2Ezob4ZeuNr11Jst2PthW5r6PuEkWloRoVHAzrBDJjLdOt3gh9WsRXt44wsW+596jzVs9tv9Hn+
zhQ23SQo+buhXMJUvjalaQciEvg7OWlYN03Bwzk/k5IwAEkP20Xz+zPTm9lZ5/rcovQd8SGOvaBY
4vHem9LU2fazJveVNJGd6844hmPdIuUoJ6lVLHe/px71e1hAPVXiU2zHWOQnVjK/iqFl7j71c3zN
vc48jEAku9ygLdepE8W3czpVj8noiChw7bTlrpUxjkLCTLw8UKPQ39w+MZYAGSRcRSDIrA2L1NHW
cXXZVwGHJre+wm9kQyXiVEcj6YQX4Di8DE9+6y7pXieyyj+ime8vMpz8rZ0RWfVVrssmIgXNNw/4
+CcngrOW5j1y1hm2FNNRzwv/oE2EX4dYu2esHDwK3MDyE/M1NpyiCG1Ezek2IwLiO7excDkMKh0I
Zfa/ydkzVCCjwRqDHDcTRt2wN5IdJEj32R8mSwRdNdvq2MCivuiY3HEbNT26A6xQq3OUK268OS3q
0NSM7AJJepdvJDZJL8ZYGcttxGRRsKjtLg2hwudMm1M7i7aNFC2KDl/v0Xh4ETWusJd6CSL8hbqN
8hv9gWnGbVOS3B36s8cL08e2wAK0SjIVMK/gfytLYYpGgmfyvYkMkIGhs2I05J3WAP3Wrd4GzqCl
R8NU9XNsmvN2tCPx0Pt2L3bZoHWPo+/CjJvmirvkChwTgtHHVCFsvNg5Swuz19EQK8n/nVSSla7c
zqWLG8oHx53ThzQuWaiGqNw7w5s4xmAAeymmLXDpEa1E8rlruox7NZfLSkhmMNRgIHSVzK1PvusQ
JZwNUBO4uNsXzy5wgBOoymgOhihmwuiE1b5FQBLP5Vipa1hO4zNs4vZYDM1M+GtdtebWLXz7sZcR
9V5Rtcs+7wDnKasXdwqbkQFoIDLf6cN0GYxXlaT+oxX57EeFHWfsu7kWY4AzS+e+azSHkp2FifWa
WYw3ltvW33JVlmxLcYsRwjC189mA25QeWotUNCaDZbdbH9/Naq+hPnuT3mw962Vk35lO2XRBDWGz
DlNlN1GAv7hk8DhoIxvXNBcNj2I1fnMoGcgzr1Zjht5Rxo1VuP11HNlletJxkZtipDgA74k0tbfs
Pue4HJ0i7JNuQBtjestrVNr19awheQpbOy4eolq0X1WhL5c5JI16fcoam7UQt3eQlntaXCchDKDt
fR9yrQb8vImHbskCDOAmwreXJTY3fmRbz04VeTPvW6RftY48HE7cqLTgHNgdsF3Sp9+rdDKvBxOK
WWD1btdtKBGWJ48UzY5jxoWQ1/VqrvadaIr7ifIdNVdVVt+0YYAI2cWyvVHFRCeKYr1uAo+dNt4W
RaV/ayNg/xDX99ENOxE71nbEH5AY6Zkc5GBZRnTPiz3PZykJUeOmIXD5S6E8aRCjpjU1SUcM0APl
TV1ODLQ21UGZF8jf+36mfbIjCeiVjPhD4+znmSQrCo6LZMxiNzRFYd+Y5ZJ5gUYtf1/MwPiB0XlE
+S0kzRskVZBNfkgcvWq3GtjnUQ1qjnczGZsw8HvHOJb2HON0nWT9tFsgL/X7XAl/Pid/todz6ojs
Qav90g3czEquXQpUI9DsUdZbexm7ZtMS4pUjXSirmFHD2gNpMl/ePLMbIIvXpE0HjFe0Gy/RJy/Q
MaKBshBJN9/ZjRzvHU06dbj6KGqU0lV7bSwYrQfpyHj8sLrZlns9Notr2U+kYSwT+PmWhD+VsrDE
igfkfZ8FaI7ZziOOcBoztVtKf8LDrnG8xyi1axUCWDHHiIsIsn9nRDmozX/8Bi75m5kp3TiFEq01
Mlz7w9AQRk/NaAncYOZxDjx2lGAmBnoPy2D8BA35ZWAIqQ/iMo6aeGriGfwBolBOli/DeqlJzsuu
Lc18Y2bEZhi9Mx5ISv+MK/U3b219UyDQeEcR4fhhQOkOXaHb6/ReuJLNHQT8lCXAQ6lp/54Eh1kw
1LaVlgtXSaxpUh8uZZqjK5Ok4FKx54SuzvkGT3cKzcWw/y/gxvP0q6y7+nv/Hlv88bH/N/D4/xso
yZ37ae3+AkoGdfWSyrefQckfv/EvUFJzvD9B83FIxIJnVfSv8/p/oZLrt1gFPrNPCykk2mUW+V+w
pCH+5CdBJVekxYPUDwPjL1iSbzFlRoEMdQnIkl/+d2DJH9Ko/x4iA1PjJ7VGzq0w+XoxANifwYl6
FhzSXmlsmrI3HhMsLEIsgSdma5lcspBREMecvYS+LNoHVpl+uxK8j13qeKe23zaBpS9P0WgNoaSf
Jk/c6KKvdYcBF330MpbbsTDKYLRNSis261BxGm8xPO+/WrhL3Q8DBU0wysn/kheVdx4jfnnT0jgr
AhxLWsY5IqsZN3jO+Tgzr5g9BZFpKJMdN0a0wViP0Rdshpfbnz7DvwETV5Tk422B2sMcDC8+YJsP
+48siGOgZDI2HRb+WzrlGjxFNVu7M9sNKV/1sVsiuS01Br8/rvxv4fb/wwdJvUmc+t7+Abjf/WM3
VN9eegD1jw/fO9j//xWcn/X8X8fBL4/UFdj8EL8UPz9TwFp8+QPo15w/cf1yUAuxe64MsBVS+uuZ
Mo0/4UkCtPGo8ZTobOZ/PVKWWOkB7LmYhwgYJ6vV0l+PlKn/udKcyEuHNY/nI/yAD0fV75D+dWn8
tHR4JHl1OoAX7MI1o+GDAoTatFgsPXNDDBbcC4ge6bVCw7vzVAwFv0rxGWp4hIK2ytNzfXCST5bu
B8x0PVtgOOCUAucFjhJQ2PtHeoTVVCWgBiGvVLvXOtwU+0FYXLWajoo5dtDUM82P1XfYA5WaS/vH
pIuQOkUNXzOoPp1sp3koZ+dLlDbUe+1kjnciztSy1xrsAAhXdLfV5HwGMn8gSawvHciSPY37BtRs
fLSZaZn+QqOgNXeceSoPM/oSZ9elDU0aTGL3CbbZUOz8SQPl7qNFpEcQYCM/nSdk0uFPa+7zLQA2
CFFWwAMejEYMqz4K07Tc7woY8FM42TbjE1S5hnNw6sIhzYr0jZoJcIzFhBGn/rjJE53C8/cv4Icv
+7uVhMEh9NBVSIbzKsXQ+w+ynecOKwOToPgck8qtrwaKWGsecozjjSR7BZWxd4ibCQyOsKvHMqxT
KjrgjtLr+6kp0+Skplabd0IjQyksND0rtsUYM+MnUyrtToU+jp/ll3/wcuAzhHqDkQOinFXqT/nx
/lWDTuSOAfmJjgRzliBRSxWH5eQTvmgWiql7S0phcqJHltKuSmv2LcZrQz3FZCvVTnSTMzzttj2w
pbM1jYIpg5a1af/wyc19j57+eJksN5RS2KCCuTkfgFvPT51UjxZOLN3PJ2YH3nCryzrfNYOuI00T
bQ9VUQy1OGSLJpKLZpmSbD/FDR2d0Jd22mIFZMCRrFqvR19rjuITPy/zPWdofY2rwgVdHz40YD0f
zcNY5mKWtahDv7ZjeYkpQCPDLOnXEe08OsvGbmZSX5SPpaE7l8iNHa9g+K2hAD9UQ0OjGo+Zd7LU
0fDaYZqxY6ycj6etXbxmbabVgTPl8obsuNYLoSwrDQ9hTSM/QxsjfTtLP7YYymWlugS5iew9mhYn
ukemMd67zNggLQ1r5+cMpRd/UpZ/IDLw5hnzwmKAT8ekBGbkhw/IXQpRzYML0hVnTRbyrMRDUOo6
PcmolzGITdSSJTqOVrYdZ6E/Jp4yzyQaJ0Dvmv41bEUm3E9eFpyXD/s77jLUTFTvFlIV0P8PBIvW
70cGlnPOKL8u3KNRj+1x7Ocp2/jM3KrXTJTMTdworYbTouyPVUoGyzYbkRrOvXeFZTOZQIaaxqPb
FBPIkLbrMikfBn0Y72bTf0K4YR6LKB3BzcvBSFaDAHfbSTmd+X1F518hinFFdZkakI4wyeirE0k0
2d7UZQbR0NPvalV9q6qoCk23uKeWcS5mKVNmUPOcbTVo4YzGxjKM2nELCItblNXfNkjG4WDO31Xr
ACw11fOkY4G7EYDGp6Mmuwhdu6UfhEyKDb1LeYrqkFei6fquansIuyyX5FsuYSMEquX1slRdb9vp
a+yflrb2ORrxbodlV0zvMwwn8zTdLBTI+xiFzmFppuYWX4hb0AMjQNekH4opW86tqUDH4qGcRbrZ
NvtmcrwXDfl7mMVmch6VqbERMnKe2UpPOlNaZAg4/mGu9fhgV6I6ISOvYxjr5qAlPWV4yABIlZsi
FvZj6wDU5652SwKAjya7r46FQXSg0evlrkxduWlnEgDcfhxvmlrc+1GbXwq0ZzjTMG+YNQaiEk8e
La3O5lhznyRJHs+IMSFIl3oGuqhn/aKf2CNy+RPfyYc37KXbb2UPIWfqtjT1+b4rpuIKEf20bb2o
vG2S/jkV/rQjAe7NnETbbf12IvVlyjvmxLPurGE+MnvVpdEwKwcxthl4Rdn3ru/cby1t9ZVvDc6j
nCLvDTv4Cps4B2s/p0+0Cytz0n3TnVN3CKscjg6E4QMWocg/9OpUtzsmsQz26PD5HLarKA7UwTX9
DZQl6A04Ul2PfT8e40VGRxPVT70fs1peKJSnBGE4khmtD1qvxvpodp6zwQ212gvlJA/mzDy8WszT
LI5GhmejdRLniebhu1hY+0El1RFVcHFY5kax6yPGuG9a9VXlsRz40Cr5ghmQfBWjSeU/jNay81JR
3do9w6yewY0DQF5Ddl7qOnnxKxCdIdEwROghf3h4AD5qSODBpMqU0SCKkDXnT9NJpXWy8cojea8P
Idt5QTsUhHo4uTVkPEl51e3yyXHlMemmdD9k+EpAdXmKNdu89Zg/btEYtK9srPlhpCd5RktfXLWK
GbynM7cw5gx3ESclwKKEkJKzwd61WSyCaXYdBlEeJgn6IuCdayIX93aqxiCRMXu5M/HI+kCtx7Id
8rM5b5fzmDElzBw9D0WSnhe2BssgsfxDZTv6qalI1k6hfe9x93lt9GW4NwQrNoBjMZ2MqSN3CtPk
sCyt4qSIxiv4E1/6wVK7SffkkXFzQl4pVfJ2Ecb4pV7y9NpX8JP9MTeuPUgqN4Au2lGosdrMDsM9
Wbr+AccieTcxKEK95+bWgaLmiq/Sh0yvskPuKlsFldLcI0B0fFe47vSqmLg+9TPjI6Jh0DKVSFUv
ZhKwDkbe848pkQXT+Vl+M+q8SxmVZdWXPp/VYdaA47hJ8yFCz5IHfREBC5iVLO7zZbo2i6y8JEJy
fvWXuIft3b+Wlv3mty2edI2pJafoiopbZJT5xSAy9X0ih4fa18zqM82K/T3+LMmh8xbnIBaTj8/M
R0IKwTWrMOKcuy+75ZtM0+HJ0vr6BpPHEUWv6Z1gzDeFybLehIn7+JXUAVyJyzIJc+jF/satjHI7
ZYwuYzvq1tPDmvfxatdoIKln7q2lU7AQAN9uibKpHkTumZe5nSyBTdDbmUkAx8HQk/xERM2L0Ufq
GiJGdsI4dtqD3Ls7x9byCzk5JAKMktFtJbuHqGqiM7BocZy9bIZIo/qrtujyy67narTdTrxVZhrk
Kx1eqmneklFU7OMOshUV2PiY5lV/kctS2XsHZ0R7FxUdpvRznraXHqSXIJVjL4PSjuM3He8gFTQ6
+z6i7Auno5EYnd7fatRQ/NvfTUvxBnNXnZdeVW3T0pFXQ6bKMIEfGXZOlsEUmB9gmJBKX/dRUHeT
88Tgwt8xuWcamreQfoYoIkm60zNTC3IiY2is1HUsRX5uK5jFxijkMSOzBBPTsmASCgaYHiFg6Q8t
jdlZVGvOGRCJGyZRAhzJpcW+gGm1lXbqHohL1L5CTn5L/Voco1R4J1T88xQ4in+4ETsaBlSjRF6Z
ZrAl6ANk29TbHALCbpKeuGsmQ1tAMa1vWmf6Z15SDjCN+kFdpoPYrcB5pjXDfVdWxt5WunPXIM/b
9RPOT0tei2fXL3edh71VmPSL8WY3yDDcWVRXkRXLPUXo9GUamuUC5Ge4SO0YLlicdkengQYRtE0O
17poplMzXeZLWPjtAYL3Su0xRMAOYJ5i9xfD3Gse1eL7J7hNQsFDV1ifNZGlD/ipgaF5aX6aFnRd
C+tkD8OsOrEqUx3KSWk41Rfo5ZHyvDWONQKtjsXOWvcWT5VY7rWTd4evuIPpA25y+3ESBsGEVn3L
k12cLjAJEavIPA49KvDAisw5aLXF2s61rT309qxfpARhfZnM0j0Avhjp1owiP5yjiUm8ymmEWlDG
Oz2q5UMb6+aTNk7s8q6ZjW9I7N0rp1oAsbsSlev/pu7MktxGtjS9Ik+DY8YrQYJDMOYITS8wSSE5
5nneU62iN9YflLfsKihdhWXVS3dmPsgyJBEEHO7nnH8yp65UPm8zZEzzMXexSa04hCan8x7DdGo+
9UOmHgeopN/HpUy/YTAW3cdxmAZ2J+yD24LrbuA6YQ9QgZz7jNKno22jXIqr6KWzl+iYplbDFWro
MWNk8GUTpdfd+sx0E2NlQC3OqjSu4kOCL9omTXhFjFmrH8u4bOksTKqLiXyCfTIt0ge9ldB8hljd
6zpmM7xYafwCB1S/QlwKpFKh+fpaaTEAozF05q4bQ+imQyXu4dBE41ZAiQMZ9GbrA6wWCwFunj4O
hgWtpIxni7vivkQ6MrMtbGV2ABMsaTORSXhHdkxLq4145TRDg7kVkFIgjBURc39erGzrebz1QT+R
rpIPafmAfRzZUJ42v/SlVcSbKZ8bPQAidj7qaoydjSbBCDaUf+6zCV0Iia7hJSEO23ykgaCqCzyR
T9MJ5CVx31mQsxEm9h4nJhN73vYRhADnoqrJzTGgHffAI2Auq00zQda6H+Jqng1WKIYOh1rBc2Vk
qFf2AYR4vmN1pOqM04Iag6S2bW87ErxoBTp0rNxXulse+rbznmXU5y+60VWHgWbvu6pR+FNb5N31
1C/qLl8I/nWHvofjAO2yZ9/x+lWvYwN79UVxHTl9Wfg4Xb0w0yS6KTEGSh7l1B85eaMzKWjaQYsT
T/nJFEPawXgtnLda23FuABHa+1DEFaeYgaI+8WQt/CbpTT/tqG+2nDzlx7xWzrSTThE+243b4q3k
LkvlF3qGTeCwSIe1L+wa4a83ZC/daLjPWd2Km2ls+Iv7lQbA31mKzyHHFp7uUDxTDFMd9ZROZvgZ
gyMMVGdD5HvoRVPpZ7Bin8c4HYs9UIXzsUibtPUnYXTdXnqz12xjyvLG1+LIwU8Z8gzUKipC+5MN
twYWp9Np0PbKNr0RfQTNYBZWATgP/9QNbGCuh4lim5oEd0I4OCLSiu1YA0xtqliPzlk5iJuhtDDn
WY/rzJ/HeBxPaVi4z7ImagZOKTP1K2DESvi40XvJpwKq85lXuRAnTRN9t6c86Jd9ghkIfh98DBle
UdNkV2O0dIkPJZhIur4JtXdum8L4AOYErM+UYL3qBUR+avfaKn0E2dghYsMOV5SILie+MrTceQe9
p0u2YuKJ7tyqt8bAqTE63RRjHjV4dHYeVTlKvHuzkvHNjPv/zvawBsWnWYPyWaXWvLFgBl0L7DM+
Rs0kpm3Yu8aOqEX7oVymE5ZS9h3ibf1U6Yn4rEcShWRnLtywJMOte0XixKaEfbkfgNEfwTQ5GnJb
Kug1pvceNY+1cUu7znflNDdXjNmNzxOb902ZVcN3j1mkyWskSrijZseWFzUm4W55Ts/ZQ3uq9qnd
9Z0/RwtQOYEWMzkTCZOqYDKHqvBFKwoBbcbK292f5zI/HO9/Hno52ODTVCB4x72ASe7F5L0GiWyH
UJJzWlewn5aI7idWUKnShABfL0/APDMIMRB2cZH8PCSLAa92RMnEEa17ne9knepuS8KWzR3yXZVv
DLlY0ActHYbPEnf9x16fMtsX6ZhfabNC8NFFwwhmz/JHqiogq/qDVmenMctMgZbe9GY6tR6DES1a
vG5Td3CE1nohtXDPzWCP/vkm/DJDQwLPaJuhI+vOWi0VXs/Q6iJ2So0eGj+aRH01NS8vfBIcy2/z
CBGRSxl9zajkPVoYCn4O9HST2ovs/M5K5TVstORWZjFSduKmpzeckX8Z0nJxOIau5pio2Czz8uI0
CPldVVP1tXmdPKsQu/VNoy0ebO+8zofzqLD7zUzCBXbdkljl3smIS/GFWdOb/flGvcZu1/EiyC1K
2VUzy9T70s1YVboOK2a1JZlngPOhucrh7uyUbXTBkiZv5VSseOmrtcnHGSh0bZzgAFUvrXxMWMhj
HGv5JpzNz52Yqned3S5+2dneP8K///5i1LWrmzFyb9rS1wsgV6VISjXnzE28yI9nTzvVeTT6uAua
xx/38B8BTk9lzn+XyNErveh/xKT+H8SX9BV0+c/40kOffy7+z3/xSP5Wpa7S0x9/5F9CUu8vwHIo
7SBInCRyvfl/w0u69pfOxJj1D7iISewaUvXf8JLLj3gXAAx5bOiBWDv/LSQ1/rJXRAYFD4NDVus/
EpKimHq1CpEXcw3rXBg9D7o4eekt55aCFhlJtV+FaqmvYNAhN66q1fvYFsJe7gbcsaj1GOCo/EFg
zq+uIFSmJeUj9vkmVr9EyMkXRAuN3I8C3f2xk4P0/LqUeb7zVBzid6iSKNxmDazSXem2lvcZ5lIM
MpMpWd86C0Fp51mbFnHoknzKqIZUo6KnNAt7cQ172vTUxsizsjxbKY2Lz5YmD0NSKZthXLmmJNSj
3j26/ehcpZDW74w+bpdj3Kfme/BBUW0nfFEh1qgxv6XvgjXXUwjVdAuFLPMvSGFkD3nfKMbwHDpp
Q54JqNekPWvUr+FN7WpztTe9zC0CQ3lzu6msmeMhiTS5ku6j4qMZ5aEd6NkwTIfCZTFAxvWycDdT
4MMw6o0u3S5TDbE8gceMrkQSgee7wkUzl9ujEgHJIWW1Ldp2VNcZHe51bkwM8NJ4ASOr2/GsZWOp
U/8PUb/hK8Sfum7pHmYb5tVmjttJ+pjgGsHcJLa7y5mymoGZpHG0pQSXM3xUtdKN0ZUO2bWpl+MH
ZECVzbbeOPEuU00s4bMLo90oWFXf4rmb36U4RqvQm/Ntg+knH6vs+2xqyjPVg8Op39mK0Xgs1UuR
mymM61A85FBS5m1mtu1nJEkZeIPC7oW34BxRdbyfYcU7NT4IFmTnk56HOmUOOMRVIlqyNKFBZc+R
kUKWrAjanmrRUapL3ThJaOtflLHMqHAh+w25kX3F2Joypc6LnMkrh/qtk1p4aITziIZUyt660pIp
+ZS1DavGSaYQNl++VHwdfBm+K5pojapRTfVGb0QW7S0BpWZLYHX7CMk80naNN1R7QqsQ99epUXBv
WKfXi5gGxspLpOHI6SU98tUE04CgByRioKSnYwxiq+bdUq/ZVZrZidov6FkPDeog5o963j3QTjJw
w5S8fN939QJ1NE6XZ5PqY/DHWMYWU5MhJdjdsYubMhbrpWImwaAyGpqnoo7jF5fMrs5PsVp/P0Yx
jn1dZcxPfWs7cNAYY8vNWNedOMxxZ5E2ATH9BYOx6LmRi4OGMpz0ch9OUZ9sp3Guvtetgnqch9hy
FBRF3UbBAr2vCytxdgn1Pb18a2cat3fIPo7DkLYbSlEeAO558irvkhZePIXvC9TBjkysKB31jRcb
9r1MUvVMHWA264A03EdIN6nau9D4oM/xHK76BTHsNFEntxlgXbqxMKX4nkdCMcrs+dmG9mECd3aG
8aww5n+Ks6R8aHqn7+Clt/qRxEPEEAj32veC8707O3U/H/DgMQVcwdC7priiDCeZKIHVnPeNtjPr
dMBSIbe1W7SDoRckXYrYC5Va1Z/02pzSDUTL9qUaxfitNJolOxZd6qk7q6pz/KylNoc7D7Je/WUJ
LdZxa+nFJ8U1MLOxe2M500KL0J+gU0s/MvL0K44O5hQwa69sxDTCee6mIXd8nU6hxxy1bPJdPcj0
WdpiDrdd3ufvJ88YQA+hEX5tirm4c2HBYFJv1Ujs0OQbgHZ9BDwjaPj48JDie/ay6snpGGFB+HW1
LBChHn1HUwXPEC/l8oOtVNee6DGBDuiDwnOhyskNKksu8HaJPot27RxqbtDBNm5JyjQA9dxk5Ekx
SXafDV1gyqIgqLeBJYf8Zn1jvSCyBv0QTgkEASWn5K6uHCYyRpyF92Em8sY3jaK+q7tafbD1rqSz
Mz1PHfjQYfJnulnIQJGB3MDisSECN7w53tW6UUZbE+rs51wbDcdvRva2bc2LbPpV5CZZ4Iz4gvm2
BntzS+Bwe0/9mqjNEJY2xOQIMpVvJpoJabTKxKkyywreWtEuX0lmdp9Lve++Lbm7XGeODpLVEkX7
qU0GE2ittAk/XWlHjW+PYlHbJlfpYwvTp0fSYVbNdvHk4DDZreZHhFtWsh+ZnWakmTr4c0DwTlbK
5RDDyfeKMA8M3K+wtCRt9R1PbcBESZXhizskiNkya8HItDHYUH2Hq0RPV9BvxS4HTj4tVHDd6CYR
iEuqPailcKedmxtN4VeJ2R8p5/Vya+vz8LBQWzYbNJPtspmbQb3PtF7dOsiHaIHzdT6bMzFyfW0q
l1uzHT1SSA3cu9ijxuUlU2o8xQ6TRZDhVk4+SX0dmjwo+PfUBAhPOFedDzVpZh+l3SkDIyivnWG9
oprfIOM03/cEFD8IrZjYG9DSQAEdKucwyoLxZZVY8J40vVR2EAk7q/3RE2ZM+pChfdYcEyisNcei
h8Wb23fF7HDQLH1ttoBiWWUwnjfnO5FyOX4De6bHtVpv32FYqt+Dobsi4OTSYqYQsXzmeCrTkzX0
OmdbMyy7OIoNLHCaNKw2Rd72GpJZNBJBqZo5wj9G9vxG3XM+QGDp8x1DSXHjIYuBdpa7rJq8rsZ5
i5+x+x10CaArqkuEN8bSM2K2RNt/5e8Is1Ubr39UZhTfQQGIDZgSlc77hVPYKZ/SqPbdKnLQo7lW
/OgtXRSy5NvG3ZkUCg1BCkV7FYazbYC2ePSU0ZzxviE2S78saK5u6kknMdcsa5M2zeQpbisi7e4l
cqP5RLLMsMfIEgh/xi0c53J3tjl0sdEtN26ir9iCwixAGuEUb4W06nPWI4TakEkH/z2HQEpBAZj+
3ioRKXIutcZzmXpy2RuOvjB+6cQCU3ecVlxlbiNzZy5QgjdTxSf5kJUZNvbmXCyHsqic3Ld5adpt
GI3Wkx1jz7NBzhNW/pRE3h2DgHjYOVUfm+dJB0HdWXSy/c5qhDtvRpu6GPHHoH/pxVRI6ogQKVuq
1KcOJXV9wgAew84qzzrsTtxWPKBlbtJt5CIfgEE9x31ATLfpIp4a+vsoEo06LTU8pWMOqjmcm8Vd
X6VZVtuKIyE5y9lkltnHg6X5pdvMKLuBkh5GxoMP+Gmmn0aHodRGL9tkb/V9ngRV7pLuHlclq5Xo
9ZTiQkM9AuLrRpSyIxME67p0wfkDA4qEfV7ioZhv5y5mPTpjaczfR+D64hu+n/BGFi/Wl3ITT1Jz
zgqILHpHTZxke0jzxXjWEcB5J3MRZfnQNlU7BnGvjZICmPjdIEqkDL/ifpdGQd52pvZIPeHoZ8ug
y3wAMzV0v5MghG+kK6/8iX83s7QRJtQXnotFmyMJArjgV4SJLuwqadQ258fXZpNimUDY4NefOqvf
sKgupgU/PsbFPV3DVJzdmoHG607Wa6qipR5Mt5WJ3ITSIpsepdOxdVJVJgZCdr0626gIEn82qAa1
BkpS6MTN0z9vc/9jD/uq0/3/jqC8MgD/c7f7OHzOvnxuXl51u+sf+bvbNYy/6HHxjiYIUoMw+G+C
stT+gniv0UlidUet7/ybTOlqf1Hrm7gpYf5MruHKwPxXt+uYf9HkQpyjDli5mf8bMiWOTXjeQcGR
sDLXyJIfDKmf0vygxPdLCpt4NzvtiMOcOy9Mu5kbbsqJdKmzrGvlBn27Qi1lrGXdWQy5dN7/dMN+
t4hfc37+vgz6dtimJqAD5JrXi7iwLdnSUXEZsGgAwKbJ9I6li/RyA2IbfoqXBZgngdDzoa9t8hb7
Buhhl9iMeg99VYe32Pk65jFU3DrfjFR7siHKEGU610PCHzQLdffGNb9+v1efYNOC4SkxrloFFD94
TD/duiShyins0tjReyx0ksW8j0MkdiU11xUOgtauS8PooUXtsROMUo+5BtcuqU15pQaa9CZBv75x
otB9KzjiF5O09dK4Ng5Uku4kN/X17ew1bp0U0iD1ROZXzmxPGywVk90UGUOAM889pFnjWLR6u12E
lId4sZptJvv6Lfff1zTvv+8RdIYftlzsUtY6avnpHqW0WrOsfxyGHopFMw+LbzNd5Z1FLHcAAz0G
VFrgM0FaeotfermmftwEyBS0UPbK87/gSTZhvEgEgDwf21i0zTRMCn0VZohBinQJxgqK6wxbgv6t
CJjf3X4M6qSFM/7Kdr5kKLcr8jG6FXiDUiizxeTVGyiDLrSHhGQKbMiao1a446YZe/Nh7GeITv2U
3ztp6L1JcmXj+ekYWh8BWQwMshirYtEG3/b1I7AXt7EWkgV2eiU6lNyOQFScSKNWm1IrHQRqXVEm
pybRQd8We8o+V3KRho/Rjnpj6HpBuF2vxUaRofPOrKG8jNleX8uIZfESpq23c2tzBrQf2jpwsJS6
Vn0KjoD4LvwYQ0f31VhlNzFI3vMAse2JwiPI7EJjJDHM1cfGnMR5SmJrO3uQSWrSGN7YkH5dtz/2
RRQgloZ8w1xv6k/rFkKThXXlCLVijrAumRCf+LU9VWfYj9c6E5wbszfNR4bi6vDGtrJCD/8uG7hH
VMFrmgL3ySQQ1L5YtmW90AHVbRy4C8Q/Du858kssEqiaRKV9jPNWfy/7bPmeetF0mEo3uprMKQ5S
1+neqGBWFczra+EKXIOx/8rh5b/1Wn+6DX2iEm2a1RQwWMkoeuvJ5lXFYCs6d0a2PBS5V8wnnR36
dpkhkB49MJUew48JQk7nyuUeircRX0F6lcN7YsVwCFMWfEw69woaWd8MgaHN8gzVi8lQqedTt2+L
klGN6WSZ56fzBMXvjTv8yxuB4I0zhreTssyAMvf6WyUZsRKxTOHxWh3+S/3YH2RR4OEUjTFmCaUR
GKkxY8+hJ18n6KMHV0746v35Kl4PmXnMXARSCTi4kpOJX7y+CLZkLEjKqQ90u5qWTdvVkH0GLZHX
Xuc8Fyth788f+JuHyeEK7gfr3rQpGy4+0eibibAUrwdinMePmlESFdVl5pOuIQza1uiGfLQI07le
yursVZZ2mq0lOll65+D2nb9AccveDQvcVaQCybuqhNsE9ewqkjN8Vwbf+cEiI4CEY5xeTXwg6P5s
4tjfKnhf6z/WO8f3WEVbnL2r1OTicCO/1ZzdNByCrsUyfduYWrezy76FMKbqK4JZrQMyZGiJyHYP
1aKwAUDs+Ijy8342myrwInjOEOPsB5Njb2fhfrDOMd3bMDWGbcUOun3jzq939tUrbYI2suete5+N
2OzyNcIXgCS+Zgzcuom/I4FNcPQY+1trzub7lSV10Hlhjr2l5w+OGL96GPCc125q28KXiHdLMosz
MUlgTK7d3eprvGgnjBwH/3CZ3y8lQ0BzKabbZOqeHSVSVCjhtTCSxIF5xBGriWG4meSSvlED/bqI
19cIFSRwDI3O5f6gd1AZkkIOQdhr87lNRQ/bbShvqeTmY2iYyRtr+NfP87S1jgOQJXMcVd/rl4Y5
sYHG35oCZCPFB6MTLxQdcbutm/GLpuLun8Gf61KjGMXsj74eizSe3+vPa6ohB/Dt6Sdby3yGvJl+
E8vkXFkWZFN3rK03NtwLXPrHB0LMX1WDGngWHNnXH+ikSeEqTc1B1ZSW3xuO0pBz5I/QRWq0uoNz
IyLOnbpnMGyODmP9vsecaeOVmrzr8Wl7Mmhw/a6b7DfOpV/fulW9Bc5GYrOBXuLirQOR9kQbh1Pg
ZUa6D2dPvlNhRL+Z2f3N1LneLid14lvXARYbevEWbeF3H092KZUcbz/v/sXmVdY5s6y2nAOywqZn
TVTyE36Ie2GS1LHrWhItJ9G9AKNVpygRzhtf/pdgTRYCFT69CdHvKzp9sRBctysM+BRj0JbULBu3
96ynxqxw4sDIpt8mS/vkDVDjOpLu48gzj81qvWbMlpv6hKVnsCqrUGzsJIM70xfq+c87zC93x6KD
hPKHMo1Cl39eLxs76+MRRo0R2JQCB3KQ9NtSlXB99Lr+gDYUe6G8foh4q4Iia7XHP3/6r/UuQjj+
5UxdVXG8oq8/Pm6Z9xleawRJ3OjiQeA/9jxqhjfeJC1vFSBniSe0muyKVAcMkYhpgut6kBJDN7zv
2u4fl/5c0BohDL3FRnh42dUqZEdajpUb+wTqlc3QoS8LtRLOGZyUj7CLzr0o/oXzM7rAi/nu7/38
P/vj8u7yoWt+BbHFFuvEWskNPxVLTN5DYAlpBqlqSUdKvEF+7yxr2c+57eAVN+ZfcYWTh85N+H+l
0Ks3SooLRc+PK6B8XJWRmCYgrb1YBtPqIhMNqHjBkPCyAcVeFcboXIoj+p361JRakh+Z/9XRNuW3
nCMxlOOdATjdkr1aF+viDfNy9+f1cSGY/Pu6oNuQxrkqjlzrcn3Ys95JvScZBYIxRjDQVSzfc/oC
voU2LNGOILkSsIMbU2yL0s4NCGYt6ex42NtH2JNgPd2gu/PBk+XiBeQX0z0YgyD1rVoi6zGOxwSH
2bhfwn076uBQZMNN41v3d32Cr85xQBGX2YfL1uICI13c36YkO6eSHfOQtE1CqMzujMQhqRk5REME
VzIsFA7okdFCggs9UifKsnA0H86+le5mwONuP8aqvZUFf9KvkH1UOKTM9Vv8pl/3A1LZDJRd7FoW
1IiLzdop7W5lXDuBYPizTbPZOna99r7WM+9aj+fs4NZy/mIRRztjBBn8+XH/ckhT4FCggZkj9qW3
Xi/up/fAxBEhTOPYCbzREA+IOIc7mxzWcyppHrQmrN/gS/0on14/Fp3mZI0CtCAS4wr5+gMZMLS2
jAwH06oCVYYwMDaj5yW90tTOoSHMcheaFk6nDZ5SrvK0XTqtwb8ZG5EjuvymXJx0a6movTJyq9rn
c1yLXUG63SZXi/shAnfajHNLfQVo7P/5bv2Qa15cPUe9iTkAdQYikotnFWFkibVWjMaLFX5j4Ij3
JAuM40ol1bt8oufNoF+jJQPCOcM7DlHEYuKHmAu6M6TsIajtVBVv1Kw/wuNfX5bBocc/K0kOhez6
lH96ig0jE4LGjCUAIM/wnuHcgxmCNuI5tk2M6CYz0srjCEgQ+Sbqo3IHfGyfu8VwTh1SxmGDIyfm
Sm2fNOjSdBUGYy7m8WqsPUwCjQY04VzpY/Q/uXDcoH/k4sIhupQVsxJ0DN3EjIEB1lWbmlTxYofJ
ondXOHb4sejqboY8kRFSmBi9K3fAA+Onvi1iKMRMSHsgqwFRYNwiKNkIRzmHPpzKNS1rrbhbCBT3
kWMK7a0LX2uIiztOaUHoHgb61H6XviVj1ZHcKOVCopuGX5syZPeZBFiIhoa6L/CeRJ7nik9mA/9A
6VH75JZZ4o/aVNwkHS/2G+vyN5eztqYwEQ2TnAX9ouLqjIGug5o/sB0ikRR0eMwwp/hU2lZ7HbY2
hJE2ck5uOXqnUnTTTSbJpeMXR0ef1RtK3V8LMMtgx7UxYyZmAO+By3c8K5F9thMVTlzuM5Cb1Nfy
anwQZhSuYwj9ylBpE8AbJXDEbvrnCfOrbW+2A2SsuSWYuFnuSvwnfa8dsjfK9t/sQHRAruRmWZxy
9KSvXxa9KJTTaPUSNOEgzOuS8TU+RGj778TUEMSeGXC534tZdHtLF6MWuGI2pk8xoHq8yfJclPhW
OaW8Zn7GLDnEHcDeguppMyTaJcpPC5k/cNCcuoOFaYVRGWRLTJkZ07W8dat/8+A9GNZUkwxH2AAu
vgxef5Bn0kEGReEhuoh0Ej6V7QZTogRZCla7XBs6dcQ4qCfBPbkzIFcdDC9s92nGwf7ndfhLVg5X
wZa+uq5DXObrXKxDm6cXYQYmg8jOlyOKt+Km6HgaW4nZ6sbsDIk1H4aJBRYsuxBUnolSq925+VQE
UT1oB6jzNQRW9go6E4U9Whmt0VdpY2X+EpP2gidZL54ca8CSLo+ST7Veg30n3Ze4nJKPWe7Y7/78
nX6z59PCwqvl3FrjsS7biSYh8DdtbC/QecFuI5ka1zZsrMArsvQzVnDotNK62ulaPANshN63WI1f
eBDVdmnn6KHTUv2t2sb4ZfdhJgZqwA63TsYuZxQJmR1Eqy5hoBgUnRu7rc4x63XDWHnZ6oOc9xj+
YSjIqXTDvjBvJ4q4DRwee7fwVW4XDeuvP9+m9cm+3hC5JNdm8qhZTMgud6ABgs1EZAEpBLNlv5+T
PEZlRbYuNf2wi0Qpns3Wyd9o9X6z3hj5stbAxVbylbW+Hj8dfLBVIDngUcriUeg841g/4K7o7JM2
n/YyyvMrjEHKD3GTJFdVq9nfRyP9DMkHkze7gIydIlm9FpmX4uJtYAKtt/aNQN+5SUlEgwuGp92+
zAe5E4nIjgsCQjSwevLEQXNG0dc4b9xFsgkv7qPJY11fZLy8Id0yqLn4RhmuAhyJ2g7HscbzjWnB
2aADNnhKPH2etohKVm9fEAm1ZROu8Ofqde845V2LE9pMy7nJUth4myU3xupdAUtFbfUimXGMawdN
v5k1Q+DtqQ0IviZJGP0AHLFfirlp/QHik9qmhf1ETuv8IcQ3BeilSN+Vk4ZxcR8Nfl1ZRUFsj+yq
Xe9lVO8JsbG44PGaoNyhPu6p3czxLsUnnvlz5EAltCNz+mQVyI43qGglU00MeU9G26pxN5SDhPqU
E8rg2mjftqachLctGqukILDNLDuGpjbeOHomGn+GCHDPrcMbPEma9FvTx0aCHmrCsDsblBquBqqc
8KAPEIi2ud61LV9Q9OmRCiG9Z5DTfEesN+LUzpfb5uO8ZFvggdH18dSHXlO29Q02xMkat4dps48C
sp38nvgnfE4dq0ZoP4mMXsGYxVUfdvWHMDThwqFKQ8C3iBEpVBlqXuH3aKFuCFqGUhRCpmsOrVUP
xzZb0EYabgL9LoQHuCMFxriFfSS0kyzB2HbpkkU2QepuDYe3zrVwj8S8knsjbbMHbh7bYYNuesHm
RGk+b+PKFC1t5yWvixzV6J/f6wvKAnDKCpdqKzECnHI16Hq9IKvaxnSPLX2Xy1ieSJMsAuE0vC+y
Jmt4gdS8maesCiSH+MksjfRI/yiPb1zFWlj/vL3wAWg/VqQFqyOK3Yt+XTObBU+SBTpyUnXHLA3V
qYCxusvc+EbBPTkayn6EPhMzTVUIH6bGOswYBmM5i6BZdbPNHChuv/35si67p7+vihrHxTkMWsdF
91TV7P71olC/zPn4LUsnOEG909wNvco+YEFZBn/+vF9qF3Y4OjUOWB01BJ+63qaf9rsqxRbAbgbM
8L3JOydjmJ5wnM4+ovrVfYxjeTeUWdxg4afw5MrJNdSiYW2zJApnO5VYOw5JtLyz5yZ/sDw9ebTw
5yT0wrGvoZSyR+Bo7RAFPgLqaK3U3lpNpvXrk6TZRDdA1cxRwZn5+it45mRV+BZh/ip7gp1K02nc
Y53VeHm6OGEhOZqj6BRiFtLutcxYHmvWHyzlHnOMYLTkeI37Qzvu03Fayi3iVxv4M4vLj6S6jRAk
nfzYRUVKGEHRap9VmlJ3D0WcYtzkEvBAtG3VvWsK80qEyKH2oTNil123LSzEOC2j6T7K3TWRRe9t
XC4rp/gQ2cvIxte1WDcwvEMipxCdonceVdfuSkjZ2Q7fy3I5KjcrujsP4huy79y1Tmt/7W11rZEW
7s2qHI7pMuRfqiqJqyDJ9HTZhXQSX5web8XD1Cb4LdrY+lfQzxvsTOxYLuYpWeCYbyRkrvOSMhrb
pornxdCueWGDyLonhjDNF/LybJ5kryLaqQgt/qlYigJS2wCsh92wYd1g8Alf3tViSBn4V42fTTxp
9cCckiRnS7PluO/tFWCC6VKoI7AYhiA2sK25y8hFI0q99kiXrGA3xQQDLla1GbLYHQ+yirPihAet
OV8nTY5hZDEu1X7UxvBa19naZ61a1nutP4SlR0E0402CdW+YmV/ZgNw7y/L6yu+SON8aE9xt8MZE
D3ItNw7MxepH0+gKcQjLhV7CSKzU2lgMam9Hka9MWCuFuN17mplsSTHQP7qx8O5aLEwJFcYyQdtx
FCGlDWHMPhVibMbdklm4jJQd/FWRDsP1VIxd4+N+3hJfYBft6rZikXJYOqLZIeKwMTiCDqoH/BQi
oxUxGN7gfrFkj06Dvp8634lOk6uGvSMbVTxCd0dvuEzQtZ8waevbO8cpi2EPDXRskHdH4iVN6F2P
Cu/WejcvrWnv7LCon4VC1xR4dVEIv8z1pg2YlmfThsA+pmRdHDdXED7ncpfNxNPQz6cRBImy9TDy
iG1vrO+QTGMIY8Rz8ewlTJfOk8tN2DohLtJ43SR4g9PoY9PUmG63r5JkHM6Q4SU/TNO+YaoHpTfA
oN9NgnKpsoeCY3bYGkU8by3kzsVdK+FVo5vtSdPRJolXN6sRd5yxd9R1gU8K+WnLFD+QERebm6R3
w+mst8ZSPYqlssdNxrs5HtFtGORYYGEr9lNhIRg23R6yLLz1PDkvM/mXO15wxMEogqdsv+hEA+yl
TQLwyEA//5ZaFf7X2qhF5imvBhswhd9fH9D+YuwpY9Ebvh7XEl9pJp3mTrhV2vsjA9nllqVXYbUx
mjO6+yhrAoV9DcYRbgORqpVudYD5XrOp07XQ5I3ep1E3cZPPZThtI8xwzjxIPJK5Y9OxT4WwNqEb
e4+I7nHsZ0MZ5m3RyUkhS16hmBEU9Clb/RgyeJ7tVqneId5Gcm5eVxLW5cZUlLIBEoNw2S4zhHR/
xoXbRMjdVhmSi0wisDRn7xHarylPRT5bj7jWjS9W0+MZXJdD7pGbgotOoI+kBRzy0ARlQ0xgtBuE
O81HE/dh3HHQBte7oa1ksREy+7+UnceO3Ei0bb+IAH2QU5q05aWSSpoQMiUGvWeQ8fV35R29rr5o
4Q0aaDRaqiwmGTxm77U7hKdZjrV3NkNLnU27XJZUqbH4UsF2elfCdL641dgOwGIwNURYVnLvOtQY
ZkC/qMBL871tKZmXdWpjF187jnbRlD+zzlQzMJFu+oIKGVwD4g2ABdUGEylZc8MNjjUaS5ladT5X
T5I7hoAODMbzM6lxLnOMuaVi3Gz0u2kptu06hFX9q0Qi3aRz2HklUgdPu88mDqWLcjMqvtrVlmLb
Nk7+vXRL+d1oKlQ89lJwTtx81PAze2uc08HziYSYcoEjhmwRHiC/UWGSrzPgG68O5mdzWOZXPYHU
jicwwOV9SDhyn87MC0AfOZP7h6vrtdeGBssmk0S6X4zdxSeD1knfKTVN744zToyb9RrUqSPm2TzD
EyRDVmMx9l9yLzSyxPM8ZR+3jUf/uFERr2lZb/nrMvYNrmW2ds4ZEfh2Ngj6IPViGTrU+0RgRY4/
N/v9VqDZ5qb0/OpQG5Zaoxyxd5UMYqZIC0xyishv4D0D1myeoVBIHxO348zgi4haxlvlEftcVcaQ
n4rZJBiCFJrATNwWuGgip9y9OKPdtBeD6hRUd4PBYybyfj7uNiiCyO9N+3Mluqn4hHmfV/lSq3C8
dHLR86mlNqVim5fPPYaOK+vn/HmveEZxlZXWUyUb/22dRbcdK9Pcl/u9m7ZPBHFI3BuN7ehHGP3K
BzQh7DKqJpcjVuL7JnJjAPfCPq9QIpmrUVL7gV1CEjWYKDNKiDAX6YtG8Y4u7K9yWW7sGoTJzpX7
AHZX59Xzi1pFpmNAFCqIUOHVI4f+ZonU2pw+eGZ3sHWgBfvwXZYB1yWwB0aUdmD2U2TAWyK0SFr8
Ld7c9edt9barXle1JMHt9IpGnfMWnKkIsE/toyPR3xcM38KF2feukNQllRpgZZcVDILDzH9yTvUK
yx7MdUlGht0OHWkusv6y93B8roq5934eA1GjULcb1SSKzfSlmGtqnaB2yQzJfI36wyDIksyL1p2J
ejLNhwpxIdD6xsFcUVBiXXcBF4o6UCwy0bVGJz5ilr92vqFZfebTtt1hXWM3q+txOfS4NxiQbQyY
L1BCeBG2bEKoCgoGXs6k/RdkR/Ma+15thp+bWirzoWFtJq9Lvvg/0a6FPStvG9o31IEWp9aQjw3E
hmH+gZ+OLABvcfhpdPn6mzBgH6XrGmIhCzo9kdYNBXyOHUfX4EMwPL6Uu6/nFNP79nvZhPlDWPVz
ztPC5xoWa485XRgwLdAVjwipiSwxO9N5znZtL/Ftyo2kjw2UdW+UpoeZMK/IdWoN5uUiBAnAzwjN
5oStqoED5XbGEBUBWQnNQBYDvrEguMxYqgzypmuujWk1+SvgdV4kTOKWk3InmRMciLmNO6XZmtjq
O/An5Yyq5cxMZjt3uD3mF03mjBEJPbjvAqqIdaDmM8xnbYyii3neiXNsHDk/Y7afbxTyiTuVkoLq
qNWScniasjKkU9d5FxPRBrpG9xiOkKk2LWnxlrWeWrMV64FTw5/SsV59MnFCpPkxUWZzcMoUcQpx
huHveRgczDZ8ftyrniL/dOAgjzZfKcbrhM73Seb1gXsGumHlfIqRpO0wwJW3jIGefzD4NO87AEcG
Vp3OrGFZ6Kl7yht/yY4mtAjWmpZTYVTxrAbeS1+0tNXSCA9FZ2z6GNTFzABimqR3zHrXb0CI+X55
5hcEgNktpX1GgJbp+0HtSj66weqNyPoswzxWu239YejkqAsxeKYRu2ZvpGvtNiTRzBsLymbCp+QW
5gwCEnxqwzNaOD8qug7oJQYagmTeaj0+KGOnsux6Nx9O7lSRMpsNlugSHvaOYCOIJeSXxs7ewIeS
vqx/5FYjXuswgMBu+wvuFNsFkArQcOJMZ49G8JNPHMc3vBt58NT3bTke+qziHAr6Uq6nYlj8/M1k
VQaYT7XycQa7Plw5wZnDCGlvDypowuriEG2Fuo0VoY4x/KryUOnc8qIw14u6K10e1DtHM+Z4VL1b
1OeiwbCc2mwanuQwUGHIHg4TUI+xY6+No0PdyRCv0XUoQM0gh0bfdOymxafAmIimGTpsWEnhOM0L
tzyKlgJJLJor4hhoworB7Q5Wt9dXy6bRTFZv90Xqih5fh5XRRPAOxj+RK3PNmL4QADJD0/NS4gu6
32VWk4dXBk1/zlprIDekZIR+Ms3Kexmcwe5O0kUwltKwZNZJkpDYRqxXcn1jUTgE98yKT7LBiVOY
wEr90yTOmz6kkPkFvSl25q0vuYTGwCtbNUsA6Q+FE5FWTmsYacEKOFXWXlDvzPnwnrs3FNtWG4qc
I8N3Tpmtm58OcFk/3RSEo8Mtfp20RaMZ3reR+u3cFfXSHT3ZChr9YVvB8pDe2acG4VoNAB/CiCLM
XUt3CITwIncaJjdeqwxbT9POerlUwL6HyGvc8fPtaQAL23iQRQgt7L+wrxw+EV1IOqCne5jffbkp
8lybYDPjOqcVw2RalFNUWS7e2nJy5uPcEXeTzhJloLKs/I8irqa6DsuAs1U4jnOZa9H4qen2fXEx
ylCpwyBqz03cAAWIz8llJ+RstCjWZmN5yhURmoe5MdsfVjlVoBEL4M1Xzt75mQwqn2CdsvF+D62y
jBxOn2N+AsHQXIs5b0/MuVsQNIPVsYB0THA4ngZftVF5EwQ5bgcSrVTwOZzR+iWB7tlXTIRO2SkT
fTj6/rZPbToRnzAeC6MnBA7Dkf685pBbz2yUsjsCc0Y/Lm0LqqVEBjsdLGugnyUsrg5Sv1zEGhWh
FuWhyLkf8Ka18sci+sGLA2skDxfP2YRc1OaXbkQgkZngc/9dEA6D+65ZfTbI/faJuZ18GYfO/MVd
UcEkpEJqI4ivvT5Tys/yIe9hkiRkbNa/J3JSTqRT1k60+8aNPkRy7p64Qk3bM6GiwkxsGwZOnDey
6WLPGiz7iOWBBI2KAk7cSd3awZ0gTauJun1aw7iwQ2YGI5y7NvZtBc0EYJKYHp3GD/uY10G5Unns
+PY3xnbkpJDwmuhVB5wTxZANRhROdtY8UQVVd60bGMudhIl0Cqnj7Htnx3FM9dyExRM2uZksqdVY
t4iISfUymAUDA8fNp/3Y8WoRr2x52jHFOVdhzMhJXkodzObOY1/t3nErF+yMppGFxYknJvzmoANN
sWiR3plTtOhzaFceE3TMtmTNE06Wv0qopVFo13lPidmIiwz3EQTU0OVujBWP+A3Ka6u7uHIsRDKi
IOF4YpFHWMemA8bCTIGc2lzdh6kDbRmXBcqkuCsdrQ7uRJKauUvzB7lFgREvVDoXlEemgq7a1W7M
0KG4u42lIAPhUN9BjNq1/0IypZXWlq9Qq/Q2p74n+mm+ema2dmBcxoyNFIFIXeJKS12J4NNj6naL
VR9kW9/GvsgofYH5ZSWjhf8RQAB6v4KUjvGWAoCTsbUwwJb7UJ37vQrrq0fsInPysF2YOBdZ9gxQ
1ggON4fheVRinJMyy9bvUjNgOAxs/PdkYRUwPMourLvP4bAY4QMQprBAzFIKhu0IsHlNBurbGLa8
rSiyKBtI0xFJK0m8ot2sV0yNvcgwYBtUzOexbDP7LHYX85+xt7xThlvk62nTtzPTqIeupfygYT4H
1eKNMvKbyfyy0cvu6awofdIVF7g+9GVF2AvUxewH6DLOwa2hn2LngPI+MYKs/MRLxvdP7J7t5cRt
ZS7YVxibXQ2vcMxHrrL4KY3Wz2I/y0oQskO/gezZcHyQCqutX43FVD6uzV2vz1mfFTJtvXZrT2Vd
eEdRdU551pu6NYnTXF9KtwU6YLE4Aa2nre2tUCHO4K3biFEDW4R0IJTcrTFBZmGsWqYHhK6hf0kK
4Y5ftS8LKIIOv3K0TQNnQ0dE8HhcUNbKw4hIjneTty3zw7xoVO8Ia+CD2J1R3G94+y3qRUlWgxhp
hx/b2qy+bF1V/nDWCoKBPZQyP9nwLda4FqY/nFcCVgkfm5R8YzeFGdaBrRhRWOyfNXErLBbourcL
nc7CBq9bsrTdOsdJmFTJC4w9KNUFYDErJuIPFrcAoimj3CzLe6w62bUUo+jvzGakcc+GtXcvHi+O
bzMb0wIAinJ/hkz88rQpoWPeu0S3ocPri3yPJcwnxse60kzrGE9u1zDcXP3cw54jtbrFpxJPTOTf
VCPK8cqNqTiQDeL5vjnT2LxZu2Qj2fKMuo+FUZIgms37os5W3nX3gG6b4Ms4k0lF7rgcL3Vb9RZV
4YCfPySZngaD+CxofIhE6+OE+dpOtqmr31fhkwC6uUH5h8a+a499X+nswdt2drBtp5yfK1HfI7p2
K3jApM7cl49mB0cQxXyeIse5S2KvZzwjAXTHI6MjuGWCUJ0EEYIy7y1tBnvCl0Ih7gjDeW4Z9kAR
VHn4jhhusVMYLKV5AsPNcnBdRf0kew+D+8bEuKYzVAsFr15C+qd2vY6Ntpl3CZJn0mUPMzh/1j6o
yOA3gkvagTfhi2GrHrH6nrqoLkTzjtJGn4OapC6Gg+hY6izAg2ZqKzFouPao7Kb2bddVZdM27UX2
pGVvfyshmN6CRyeEatsywaZcsmYGKIBZRFNsGdN0kebkFknvT3+YdSvxjHl5Gw9eoIzxxeHtRLoo
+pD2MGoRbBySmVMnDCVC92Iu2gZ17S/BFodG0Mh7p8VAnYD7yI3EKGhxSBl21ZmkkFAmogt6BOak
cupoo1v/NO0MNC7BPGzNpZeDeT87XfFJOT0d2RTsJf1ORybhDF7+ONpjUJGKTRRisnu1wfCwX7cs
cfOKNpK2Rj7l+LLtqIdmOUbMMcQ9WNliuLCf9nERO2arHvpwFOODKXbPi/CHk1m3WUM1/4DVCEh2
D9R47CRS8bo3je+N71bgqVEYHCkR25mRSN/fI07dwzOJLmVJyWAAfgvXsu6Sqa5H8v28eXVvQwsR
xEz3tHcc0FuLR7OtsOHMusOR34ht978yxOwBYzhdw6ylaIbhxG9c9nAuAntKM4xW62WoDc/4VGaO
qS+zbS3FqagrPzyLcoWZnINPZgZRTIFxV0zrSL6VUljWM040fV1balSn91ZKbayqA6VEs9hHY+9u
ydBG2BC+3Q/SPFNYzoxTtT0+Ksom66Qam+iq3gopwkNmn9P3YUI686BqR9WXDRDmG1wc8RM5sC1j
2c7SPII8sD5nzpg/r+RfQV8bzYmeYazK/YrLcybmLHc8uKa81KPB7FFv7QMwmthq2mW/8yj3vmrT
592kcqe0k8nrAtbLvuY35FhzK7Jnx+lbqIfgq2i3m0Y+YwSVNHSEOyPLaU8ryuGfXdXIn2a35N+z
tZx2kmUBgMaG3xS/mfEtZ1ctljiMZgZ4ogsHXUUS1s0n/EI5mEOwKUWs+GaY+UpCGG90PNCmxGtP
sTt449kuLfF1qEz9uyog6Z+n3oOXkFegzA88z71/zAtG5Im1zs52GqoKeFMX3safTIaVvLc2e+1S
yW8VHNt1NN+ZsrrZmxjKzv/O8nbP7mgf3QYGjbWQkdZWbfDSI0py6PTEtr6DwiAZ3C7ykAAu5aJc
LbkTnSc9UJTEFdyBNaGam9wDONX6fqqI53lmP1z96EKJ3sjbZZvUmytA+qoAMKd2Rie6eUOOXAx+
zGBl9Pg2+FEKzj7EoVBm+zRGLV9O/SCFr7oDEXbB93XDWvGEVYhse0OslbhSS5ILzzsnHd22MA4D
gzblRc6QZf7Jk2vzu7cnTyaGC8H4997NCwof1exlpMecvC/0UjT2OwgL0tiAeIX3ksnVM2B7v2dJ
huAjDtmDfHWHodjvgBwv4Qm8QpHwiuKNALyHd1fDDfuFML2lT02nrE9hSXjIpVhm9vtOkdvQJ2p3
sZOqBHP9Z/NI44gV+sz+AFPVJx8WnpzUMQNyUpxKzPanomNblih0779pp8s92S3bABFJXFzUGyBA
kwK5ovmphS9ZPGhcfiUPcdifigK//x2Ro2iWtoGJPejFqgPbUlcGucvtPrxMxLXt0S30ZogL2QdB
2s2lDUu+AGwRL3LrYfID9kDxGDjNcjQKLkBkZavCFotcWqRmMzgXo8mBvxam38IFYjufeDuhnsey
MRGemsgmRVJ27L/jDENr+aZGDcHJa3Ine2UB1z0iF5m9SC7jXF2XtQcYSW4iLPcaMtAjvjE/I/3T
t8Fqzvm4pPwHYJjYhn8FeJlC4qw391SB6vmqBg6uCIpNBczT2LKMvsvmUGO4bGLQQ9LxkkuWzhHD
AOdsEHraxThHHcBBk5M/FHMzlod1n2Z15CrxutkzqyV3gJhPnwcMsggzbghO52zdVphTxEw48eRX
CF3UUixof93d9xOGh0bJnghNPLm4Rbck2h8Zzq3WNkBY8YqCVmNsumfsjhb8GkOv4sdm+dPngaPv
bbSqBary3g0QjYvZIbcckgng101/2eUQWBcEwbJip7A6JVJYxzRSpxeSnOIFglwy90BTTx5YkF/M
GbhWJBbcHqeZyMyktoteHZumDo4kcashNuuxDo8zQmb6qa7IBXyUbPsyNaL7lU2eYqHK1pLoxUxk
J4XAGKQNXR6IsECMZeKowL2uQ69ZxRoMzECEG1BKezFJ/8jTvrhXqlWMdtPq+e+0QsMWz8HeeXQc
tQouOLDQkGRdycJNrGPHULrM0cJs1lKmrJWC21zUth7rnls+Rr7JQVn4cNZHpszjvYl4+0ZUt3JJ
idrvB6LLYfFs/C/PTQOWjSTEupJnmP/yzhSA3u68Ihzft8olaGlda6O+ULnVzC3w4x8qTuLl0DYg
kE7NygCH0Rp71ERqpdpHKUyESh2/p38Eeee7h4BoiCNLhGK8Y3/IoLDdM/tPmVcOn0fUm/epHp2s
OGT+jH7BcRvY+QUM5TkyHAbY8QiSykx8mlYnKgBukFvh1w49FdiCdFg2rnizedll2nozT6fBN78X
5Jx56MnVtv5Nu/YvpReUEUT32D9ugXPgI/4phMgrk57NWsKUPJruODFUSebVWy6mUawYCLv8d25C
2k+1JaYDkw/rsHXwdKjDgFL7QQauSNuXRWv/VHVjHbfrLF97nlkK+Dz/Zpm1l7oT2ZpRA6f+9b+V
KLcP9w89DhwKD7ed7dkOmhT/g4qjbvbaJ7B0O3T4P6OaVOuzFCJkr7MS1zLVbFFaQM0dAe3VXzQk
4qP6ETPuTWpJJBbrYf79w89mS6UDt+r0YfXs6XHx0KhlM3yXqK1DUGE+byww3SXr7/I4ZYHKktEn
kvzYCOU4B9wNMBwKu/GnEzgW00PqHjDbp8tGIwcZEmqWQ5FdXHnR5c+TatTnUthKP1hFCUqdelVV
FPE9CubNypaMhYbfAI4RzOhSt+7X8SDXLIDYw/aHDQtbGi8lHb3pH+CNya+FRzzxYRh0cd6MFX34
PszqtcCd7cStnn876JliJrrtV1SwyxObjjE1g3LL0bWspL/n0yz8NkJbOvd0aVxqviS/eKZE0cMP
WWZ+kJgza7gIG0P5Q2+aDLGIYtto35g6Yw2fXDCBsfS66nejWwTq1u6YTwu0MVbh6OnWF5nDmjpa
LrorTuis++5tAZbjqVPGd6QryMvNXIJTDAgj65iy1gYTbafKgNuvw/Ct9IFa/E1y/y/h0O1r98GN
3AgRN1/jP58Xl2Ev43eBv7M25gNnbBBV+JHONpc/debaSpTQ688xrL6t/lC8u1kjDm2u731XsG9u
3PVRFXzm/34Q/iUPvt2NnssSHIvR//rD//mxJDMTm9nhdkCF0j/wMjO/hKTdHl3oLJ9IZZqOA3dD
xIRhBOi2ZM4Xz1dZ7KDahZonV8KsVeP8RS/3UY3Lh+LR4BrBRjVN2CL//FCz3Q8LuMz9YNR9fhnD
brl1CkN5lhyKkaLpPHtIbv5mQ7g9ef88FTy8fFB6ITXzVvxoMfbFTOHkss2aeqbaxThReVbu+ICY
Hj0JhmdWaHTPnwgsKi6Du37lr2kfgZLqU+4L8zAaVvjkVeaU6rGiVvrvr+r/+nTwPW4geZz15scb
yEINXbEGtQ6csI+KJBvioqpmuO/teln/ooT/l82Sag8Aro+pi4Qh4AUflPCSLbN0FqKPEe+4P5dp
cMkvrney3Faz+G3v1GpDAZC9cPv9viWeKQnqXrCeznT6//trC7hF+D2RTZogqD6Yg4hc7pVryu1A
iNb8UtG6M24qwpBwCl3+/u+f9e/XAlmUbBdNdJq4jz8ezQwnF+QVUh8c0dOYC/ShhN04LAWJ9Qg4
eCr5tgR0/AvFwF9+9r/EmEj0w9sVRxmJdV98OB+mLchYO3HPQ2KTL6phAxDYa+NEwVRPqeUJcjH+
+7e17Y/3O2Z6Rto2nitsD+bHx8wi1DWweytLl6Ws+QYhHEkOJbNLZ6ehpneKZT0vuW+uqP+qoYtn
aL1HBli0+LRE5rkNXCqS1lwIvUfTPXtPplERMEBoCmPKinLglnrNTZtm1IoJcTS0fIU7j9MFHVlt
/M1O8vEaAoK1WEoAm0f0zU3zQdA6Vxt30SBp4NE6/6Tf0W1ESLL3meO/vQ65p74RRIvMstk50xoh
WyRjIdOM8eaQ5fXrRYuzMg0mi+R+WQzn+yby8u6/L/v/9SFvhQeGRf5B7P3hcEMg3jTsuY9L1wnr
AIh52V/NzhAgGOfNmi6435b5x3//0H890FwablEbrjoonAD7xT9/KvolcyR4pzv23TKcmfz0VGau
90KNlqWajfm942fradzZnkSqvTWMSjj5iW303/x+/+tO/n/PWeK5IVlxvtx8o/h/PlRAuWEXncn+
6ZhZJvq6DnngtZsm+96rci3uet9uiqum56seeCIy64gFrxTnkd4JM7FgixGF2OKdBCtjuN6heGWJ
gYhstK5rbzG62Qk2Qlg3ThzjRjV5DyxYan3wnWAi38/mOIu6XJryZE9kKoUFCo7I1wCD436zi/G+
QeUgLpXLOXcprcrO7jzNgC2ZFPOdSLsKQELBZM5mz+CQgkkDCjJQKnqsO9T305sHS2b/luvSLB+7
sWWgu027vvZrEfpXxx1d58GeUTIVXmn6dzm3Wh27i8SQB5OYxhg9rv8qMHlniQobTz2hbZNbzPgS
a8SIE/b4l9vj41Hg87o1b44NPP2UxB9P2b2eW+aNm3nEeWBmQAbCvoiYe+Izy00B0soZMP8RA2oG
K84n6RgoAutAxWFWLPUVMLJC9DOY4/qXUuDjW49z2CZEwgfFzueCVPTP+xafpwl9jfg3Xc8ymee8
x5la8bTmN6vqXw4QXqQfjsRbRKXHctuntaH+EB/ee91eGs0EU/WIdE0MNwWY1T1m3VD9aRyj31MH
VwRarhJ52PMC5fVLuARFcFkYEOaP+4oj5VgtuWd+z4OFfnvzUBs9M3+TUEzR1cV5mK/utUKUZH3r
jLbePg+yGOp0oEze0r6fwCJ7ATuOxFMm5f60A0O6J+eqB/7c/u8F76CAPWgzy9d44eqXqdhUDp6y
Uoad88dIjfiyFPm2n6bJrfWrsNB/R2pwHfZ6EE2sU1iF7dE18LQlt/3oG8TU4H3uoJESYiYg2eVM
5Sjs2nk3UkBtzXe7ya2jafmZfyFSERkuLq3MjAn4GHKc9iBNqP2d6REN9+ixP6e2OrIRa2QyyX3x
2Ufly5QujrFmrxNb+6PP3J3gyr3pfm2OuYJ1X8sxQJjcD5/DkeSfeBiM5Q9QTxH1OlT1L94aTHya
0FmaN9Y09kDQR2F93reihBBctc74lTCW/JzTPjVnd/HWF6frfV5rWdaRbiiy7bfDycoRT+KvFzvV
snwOnDZUZ8X20ElYU09vt5dVGA1ITGXslcoao86VQR35Qe38sWqbvIiumPf3FhnlJ6euRvG7qgL0
6IYcCI+9BZpVJdZulefEyFolSwhulrudgWRFOp7a/EgEmEtT9Db1gAIrWw6uaACbN+PGXJHlD10M
2p/FiO2gMMGnVU1FYrLTDSS8wjtweI1yxTGwBGV+9GlYdWxCz/8WbMyBI9GsNvMsv8++84LU3a1s
k0Z57DbhpXaJ9uaUk1xnf8E9i+XYJnDy4lpjcRYrXPwUYR+50ahy2fDDJe+DUw3uqEk8GUzvW7my
d2ysnD5yAOdgRCjg2DugXJsJouUFJA9bDnYrMuh/uxNzCdFe5dLnVwU8cbgwYxc4sgoht6hzZPFz
Ltuyx2usgMBZVtE0cTVaHduLVQsdc2bzNcjWc9ESr3trJ6wv8ye7QP3OXMerq8RwVDmlRuPtfez4
U/PJROvsARzfimuwVi7+gcH33nVpM+jHmhL0seqy/ZH0Rpa8Hcdq8MiMHCVMro2nrRPjD7p/H7b2
YIDBLpvpp1tpMt0oo+h1iEqAdguhFo6zS5IrC2K5wjy6BS7YbUP5pGRm52k5OsXFtyqrStt5RW9n
NO3n0C/3c4uO4DeikuHsV0HBWtiuKvfQOwBTzq3DNwjBpEZ0iVEm6BPI1QDBS6jCQcSm0LkrbC/k
Lb22KIFnb+qR6mCQpfgGrnBZjQFYbZEt430+99uLadUCqGXTW3doOmF277MY2jsGlwAjhRYie1G2
luG1XKeSHIWZjQ0uFm1/ay2TidpU4CCMGKhxuVt0i5jKrNzckpEydkv9attYXoGqG9l5Z9WTUddy
P+0boy2UbKU9o/Ji0oGHB6MCcO1s5mp4ukBpFOacQoSGkraUAZZu+2InRNQRhcMk2mifke0Pby5D
MhF12vNeinXzx9gJ8u6qb/b5yKREcBJRIR6Jhq1SXxVygO4SBCvxeHgB3hpq0jbed6PVSduXOWnp
ZVC/MdMyiSrotJvHmqVME+PbKoE6hTLlqWAkACgauIzVFt/qCsfLKWyG4hsuRjw0WZir4WjXuv+S
lwgDobaJjZOPbSIMcCRmZcRfH7ySK1PkLISykvQLOEMAz7ytTjXSn4Mut2ZIRVMNWOwI18wOrSwL
jdzSLvfn2W0Ib89q331q+5wVR+tKOMOZ79kJVOObPkQjlo5vuxwC5aDSANpmPPerB5xvpmujRX+2
3Fm/KV9ShjgTd2oBzsv/WqPIR2+CZqlMGOFjS7RnQqMJS2KB3+39nhNN7hBqmDEKBTkeemQ9Vk4X
i16gyJWmN/zyJRGFSBEKSB+o5sWzqjaOn1bO2femYVcfLzCKOH6CEKXjrDxMJnupXzVoryba3NEm
IyRsy9hfwQGcQYXdBO0hhqVYe2MHKp4tIuMr2yBR1XSNNpK2Keoru6btS7mxLeUc3zb54uVT9XtU
2nquzW6QJ78FwcmBZSyEu2+Z5X212Kv0UTCCCboAYDAwVvo5ryO2a1+tqsWmvyLoI+sRVFBi7qx6
8tra+q9jL+01GYMWWTrHFNtmFyghgA+yzfXT0Jr5wQhRLsVam0Vx2mdKpQglt2UejN5paE7ZAhBC
ueLzU84WwFgnlMs/kNMAD1xOdveO5W1CEEMuLaEEA5oI5DbkUqJJFCkepss+AmDAXrlgDdM2IGrO
um74FbCENRn52oTI+/vmidPqO5n7uZ8CZ0NwvazW02brwH/NfG69GPMvLzVYTsy2CH4dIuEhwEjK
Mstf7BI3DxbwlUBIqoeJgxyvVhSiauOKzIw+IYITmVez93sIJwRACZd2+e7slZHVUUUghDgUnBL8
GWWFQPByo05HsWEONTeb3NQyHMgUXgujLq4SKvWrpfawOTO2xwDGuH7+VSHUajFfDJn5HJiNm4ol
hIeHGEmOaMCssiUuYPg6k8zlprJFzXawhMTusQeQsBC4VjeLR9iwPIOY/1JxKv9C/F0WXESHMD5F
Fu1P9LttQVDntnwR0gTNbelwO2V8pakkieFHRaOoD0PRdO8iD1D5jTyZTdznCLDwLJB9kwyYi1sO
p4pZmCIL0UTtwbsLIwaxNfGKs3OJlBq2q6DlYRts6VWdDGOEyzPT/NINQ/R6sGt4Pa/wejN2t8Y2
iMO8dP6nuSqb/OC7JedY7TsTf94M61ehdzXx+gn13XrLzD1AA2rPtU1LwIO38K3NbY6stfN8oj6B
ScZmgOPhkGkX0+RWBHj9gs1G+2yUcwmbt593/Yybr4c6OI1unazF5kJKr5qdPTuJdiXb7c79vY35
EJBm09suKZaVGLnPJ4b62hSIO+eA+yDM+09WU9pkcaJ8fF37vdZUjJ4bN/ZtQgT5XRK/svesw5ty
3ozUZXTWRprg6+HAncITlDu0fE2l9/WOdc7wA8IV1gMCf1bv0WCpTNxysVsPGkUdR4+2+i1pW6uQ
d8TJLmPk1zr77q259z5wnHjRSjxmd2331X7CDceCB/fzXP0PdWeyIzcSpOl36Tsb3Bdgug9BMiJX
pZTadSGqVBL3nc7t6ftjVs10BoMIIus2l4IKAuThTndzc7N/Me+lQitGL6lqzHXtGK1PL80J1g8I
Y1QYpdL9rHzug1j31UHRg3cc+tkGONeP2IoQtB4levCPo4Y7JwrGsWF+1MtQgvEToeZ5Zxd8JG95
SgMjwbA+dzUZZNkR+2cDHXt5xiknlXVwOElpf8PlJpIJTkAgDgXKMPZNhGE2FOApniXSDdSA/EkC
3lscLNo1zrso4B3hKaoy2+444BeNg7A54iCg4S/ok1XjrUyCHrTCi0oB8R/tB8VLVNANPoDJSvL6
MSNRDGXYKt8qICTGMevLWuHakiTNa1W9e0RTWsrvcgqaf8yyUCkDizr+GZh8axd6jegeSgWc7H2N
24/5hOaR2f9ujaDv/RQcf39bJLP+QUpi3TiRUbVEfRBuozhMYD9yn9TG+a5EenEzRrGMGXfO29fL
WlRv3sdtZNOC6NVC9i2KFrmfSBL0Nt1IuvAhxr45ec7MIZKPJtGrvx3sDEsqCzbmwoestNCP00TO
n+IZPMljjlxsdoQeEg7flD6seI63ODcXgKDR/rEyrD5ONPHK8DlDHxt+QN1riqDpY7bT0TTzIAFi
OGKSOvAKh3cJFlMh669BqYDkl4b3CLQ2lLQwvfkQdi04dgvBu8HVBnpXD+FAvfSrHunlB9CPkN3n
CGgA6WWcf5OnMHbandLdZQ2JTB8cC95kJt5ma6GSIsQrWOVNdQKqVr5DBeJHBYNvONAzlr0qHvfU
eZfC2euKDdIh9AkQErFR7EBya8Wid3h8Z1gwCGw40/5Lq8Wxy02QPA9RJ450KwLhOsXwDaEZ8Ui+
u0cc3xqeAgDqYpSOqFSuXuXCNqkwN3Ql5HgAviRKCY2LVtebzwOmt18cpQ1/Z10JcqqM2wdJk35f
L4+sx186NtRHQHOzENRnl+rJK9465dOpaWBLnSjXlPYBChdVGPKxW+BPnY+MR+3PdtkvaDxA9eSW
tXf9B6zLEksVhP4MyY5CVVrVVwtQkU3IqLxP6IUBJwdzHd5hNSt/dZj6g22K/rvBXbxTeb/QTlhG
pRSEXphJu5I0/3zaIdw8tQkitOal9Asdm/gOr/jOVcGqxp6cwHIIE9u+TxTUNTJw389oS+Q79Z+L
pUcGz3hRT0DDWMVG8fw32LjmViAC9FNEGlreGSaqbvfyIPrBRQGxnu9rpKOK56jWm79yJ5Sf0FTp
2uP15X8pHL/e/yRVqJqgXUAf1qRItloJhFmKUlHAiU8DssdUTvvmT7mpMOtpjHron0GtqBgjUU0x
Fo5c91slEY+PGWJN3SO+XEr2iAO3Kr3HJatsfw9dlUECjk0rvNflsRYnc3IWwySnQwGmr+bMD4IK
K99QjoAj6ZFJvJWaSfgprlOaK3VKJt/PuJGBN6+jcjhWumwGNzj7yPln6Bd6+Q2cuK2+sxMB8cKI
AhHeUAKuEL4wkae6ySwx4ExsUgQ5itLRcXorYBweRkkv5AHCsFF+pe8+Kb4Qav4X1FG5w2Me9KBb
IRz2ieo7rkI6qinZfZqPgbFTJL/oS1oKfWUEZAwNbRzD0lYrLoOhnax0gFmGrLM3Aow5BqU9e0at
xl8ScCAPRlaOd6LMy0NJcv2EmrxxSquldS6m2C3lqry5vguUi21AH4z+m43KJ76p1AZWcaCbK+zV
0KE7Oq2NztMA00y664pEwewcc24VwmsPMxIYZe2GmjMXvrBIjN41lMs4IgVaoV9GHCqaW1Btk3wC
vKPUB72n5vEX3Or2iw1tPryZcB6K/KGQ6u8WNg+APcfR+FYJw8YQe7Lqr1LbZMndmAAAzhDKrY9h
Ls/BDVa8uMOJWkUJdlQLsBnoZAB4yYOJ1DCk6udncVABGxRpb91D18ALnuKHoX8YtGSsjpmOuuxH
G1fB+pass5Pp3pSRfoToPkiHTkrshxT9Q91Dyt74qtZzk4HzrceGWrkIiu+VYmGPMXW64KGLgEdz
LBOqJwcHKhwv5J7Kk6t0nQHkQlG75P1Enmrd8fqh343w9Jz405g04slUm4ICYlE3z3pSydynoHOm
WxMhIPOLUNDNCqVEAzsFPMP8HPKh8E0vtT9ayRDVfTtSffHxGtIjELA4dx+Lme4KAOkWWG6klvN8
zECXxe+GrsGRC6tK+5Pe65PhplU4P7ccrMItERExvYTUACufQKKoZhlYKvOcEw4c4gSaAlgGemG0
CZ3+ndEnTokZWUPBHH3IxucrzIEHx3BKj61hiz+qLNTx6UBy5W5UQjCxIkraIx7siemSxDGFSEQm
AKYBvU7wAfjIOUGuSH6LrHz81CdI3NyVMi56JwM8Ue/i31gOP9E7BbyPyfWMNjNqqx3SPPTBJO0h
bJzl+aq0EmOFZnYCvmpP76u0lfG8l6z2Gy8y8mCQLwDh2lSNxqewdWrzWRFldgeWSQE4bptZBG0n
FicwT6VyDJQ0jE6FNCrGPUxAJh0jEhe/Q9Ag+AbVHQ10J7X1BkkG1KjyRgl+6VEHHyqbBvBiA6qN
d202Wu0drnwgmSSzGL7kaSswcZN7WexcYutMCYFD0l5jMb9ZzFO0FZQAxfNKjuI5RF0LcbxwdJoP
c4PLC9nMfFuw0d7Yxl3GI01YRL34HljInt9X5KJC9CrjabmkfUS/+Cc6PsBOAZz8GRnN8Of1mHTR
w2U8pLJtB6UjYAtosJ6PZ0lOlSESAxvOMuDNWM34FIXOsYEH+T3JUZZB1KrP7oXTl/g1Dbpy6Bx1
PNFqt7+rZvhHaskF72MTg/rZQmIW7ejEdotgiAPPASjnkg6VD2nVF9iHghbueC19vT6Hddd9mQIz
UFWbzotiy6uoyvMsiAS+ocdwRPYFsoFytOBFeaY1U3INVQTRZKqADwJWwun60OrS9nx9sQPHWfyy
kF/jXkeLbdWMLUsBLFLgHFvEMG5AL6YI5LZDAYMskA3hvOPJpX6MzVadj60ZgvSQhmT+Nna1ITy1
sxEOJmVE2KnlhQ1PTxPqDU9MmA2ob80/zcwMfoSALbqPgFlhX0PucaKjbQiQzGGtSI9VbDmI5lB8
6g/X53ax8+kAsLJARghAGFyvblCp6IOwKLFPRccv8UyKPb/DBDVXRYFmCgxdSnaSVG3pxZ0vJjqD
SNgDQSNdJGE+34shSoOID4X1aZhkSt5BiNmMLXI06uBdcg3ozRDfW9Qi8pMaNqZ6SMiqtMXpVxO+
3MXp5OqlDLsEbQ6Hpg6+dV+KNtM74AcxjAEeY7CQrQhPS0jPE4IVuRg/h2odh7fgiKjUx3haZjyJ
5Ru4fDkPVj3pblMAHD8rnob+sLSOib3tl5elfpPt9v9/TmM84q44jYlfP2NABq9ctRc5r39ctfX/
JD0DS4BUJv1S8o7/66qNzxhHSaGRzIMRg3WdA/ePq7bp/KdscNMj3s5bhFYuG7JF6jH6r/8wDHzG
gMaR6tODthcw6X//nzMx9Hb1/6/F0dfxZPkBoLh4s/BaleUXueFXrzVysEZIII1JBLvknVZY6qcs
tVroj7N6U1cWTPCk7rjVyWb3dLuXQ/X6CCxjE8p4OIEfA0O1eijTJ62dNq0M12oQ2qLlWz3GcOQ8
G7Wau1ff4/3f/+jraW4PRf3WtllNVvT8tJGoRgpGlbCDB7328nREYqGuaiQWwR1fH2odJZdZOWS9
prq8P3mFnQ+lhDQ6NXoOIMyRKhoE/tI6rko74trrR+7LKKC8FiFM3g/O6pGL6FuYBBVeFNVsOjcd
bomAN+XqDtsJiIb5hA5SR5IS74StzWFBGFCcRUucLXs+OdJlM0sSWNZYXVMYEnpTYJ+G+B3gKySs
qPi6wQAP9vqSbn09ND+h8VGxVy50CR0MSYeG+pKLAsrkUqMb3VrEBeKTaXt7fajl66z2pEo+Ylr4
mHA0X8L26/PQKdRSIYi59YLbgwdrRqdkTusPZpOOnq6ijUWLGydl6t+PQdVq/vXxN3YPe2aJBcCe
F2zW+QIXMa6YdsZ3RbMzuVdLpzPdttE6Y2ec9YXH/mEcwyKDAMUHxeZ8HHLH0QmThNY+sjC3VQfe
QbLN9qEqogYqdmTvvAc3PqEKHlHm/Ok4v62tBmwJGVCRWDyjZUW7MUNQFtNkTp9pC+zJWG4OZVPm
4H5Fq9FeZbGZrsqI+uQGheD6Z9ZU1im0s+4DJjF74rxbm0VjICRcIWbwwc4XESaa00I6YRF5nPmW
lijon4L+eISH3n5CDIRygh05nXOQwUs/IHqcv/08Um1RKDSaxgLEXH1GSyqURFIjA+kPVfrkBCJ2
LdTKb4GH886ZHCidqlXIO+dx49Jgj4IepNhACu+sokA5TpQOVFa4RGflUONo4ua2ZpCTDtJdCnfq
JBrHOFYibn5fPx5b3xanSIKAYnGjqqvgOulJLcgkddcU6VeMEQ2gTqnhwcsx/80cyXJJ0AAA0oo+
/7ZKC4ec95judibPtq5Gz7VH8vZ31fbmY07V5D1IeAdCW6UjjfXmWRJ+NBNBV3C8trbaV/DLklCu
aBLR7s5uWjXGcArW5iJrEu2cywusI4EARXEL5x6DIpe5DngtqMNUkRkrbGAwODWaj5aRAG6ZVJzu
p+whC2KV/mBtftTyknZCYv0lgVLYibsX9dOX38E6A/IkPNBzPF9v6vc9CH9+R6QBE+Ap+rm3CgcP
bMBBc0WlPokMoBJO8iPBM+coCfnX9UXfiIjkZyg6qjZs/As8M6RF5AowcXJbGk64FhnpPbCniH4j
guUwoqKdDbaxleHVoKQtL9mh5qwmXBUzeioGhUWEXeqjDNPCQ6wi9kNZ2uNTbMQpsL4cV8t4yfaW
n/LqUpt7qZGNINddZBpALli9rR50ZRo+moNoboPcMG9qTM9/WdWQPTU9YnTXl3ZjqpiRIbWoIV8B
QH21n036rJGSIcoBxS/wepLkAxjR5s6APbETEDemis0SSbGzAGfJoc+nmlPs7FNETF0TwPBTBRLz
SBE4PiiNg/pMqKtgWCB8ofQITwNJMv/6TDeu79fDm6uogV63FJYTWJQWfKfHKU6PdTuVO5M8z8Je
0nRALMoCX4DcgP3C+SRlcxoqbG0QQcjAtOShrNwbLcRnMTbTMYP6CszQTHfwnucf8Z9BtaW/wWuV
pV0NqkmIDg1oZfq2SBuAPUN4k0Zx7oLk2btfzj/iy1A2qkG8x6lxAPpe3WoypiQyknWdLyPkDqYq
DY/4DP+RVnpwRNhcuUerpITcJ0LUOSN9JyRurO5SBiMEcGSgGKx2qyQUuY2XhzTwz45wNGmHVDXb
OyHjShhng+I3Rqu9v75xtgZdnohsXYDuFxwSRYTSpCpJg2oVFg5ZMWS+3OqJ76DK8dtCQvyDNYth
55Oe3+Mv6wxMHy4DN6lMUWyVKQVJlthoHzS+VBvzgYKAcRNXEzok9WxRC0OsEVSaKo7hXGk7i3we
bf8emuMpK9CpAFOv3dFFADA0x73TzzvqZh1ifQ9dBVFF7i3Fp1gu315f362pUr1aMsKlGWyuUhaL
Um+iqsjxAtZD0AuGxZ2FAB4YdtN8yMqsBoCiIYxRpZ26E+g3pwqHkscaGSlVpvPTCqI0t4KITztZ
Q3KP/BOM7K4bF9yxBY5u3Fval87K/75h/llb/IFsKghLuW4VA+VeNemM6I1fVRoyRzmcRKA9M3RC
ul2fS8usbRftI3SdZ92JfkWF7bxP8C651fAeg109WNnO115lGX//JCq81BgWphAVj/M1SCWaUoBj
GsB8w2fOl3100LnywsRABgflKMjwqvmQhBr0d7lBm2AYtCNc7D0L6I0ghl0gZdiXKjDZ6/nvsGJA
FbA0Wh8TgZSRp/kuHUI8S8wy3jlc51fB31OGIkddx9RlsorVZ5ecQo6GPun8PLScRx3ZoFMfVN23
6/t6a3Ph3qZpS5FoeYicT0jhqosms+x8p1Fy9COc7Ih4kvJZFqbwRrlI3pab/jMtXPRM4hSVy7Vp
RRdEtRXLdeePTVYcUWofkd3SwIVriAu+fW4m2REFb16rbObzudVaWEyJ4GOB/q79SraKmxmYPeLJ
ApGrqauP18fb2hwm5TaaH9SInLVbY7so+5cAo/266YejsIzuplp02GiL7RmYboUj0j4TnIjJ/lBX
kVcfZeonUYRFZrnA4Iy5+FTScHvK9FBd1OKQ/0ApGYmUMdjjVK8cxP7+grghwo7E9pbi0eoszhU4
mclEQsvOTfu2dWZULGIUUyer746gncSneGqDn1OM3F2UzQ5OPSEVZakr0byLANQ/IQzTuvkI7u/e
zFSayroUBbe6gqy6mVmTvXOSNtIBXmFwVE12AydqFbsDtQ1q1YETMaD29Yh93wM0CAX9TaQ0IRhE
n5oytRcKwQQ1ohidveClss/O4ymtJ2peFswGMtj1vsiMZKKMGRC8ohSBpogWiN/XOJF7sYSQPpg7
kPYHKunOH1UjmV4rRNcebD2xT05WNJ8TY9a+XN+ql/vHgenr6EtOT77wEm9fZfR6VdV9Z6WVHzV6
9F0OUEKAiyUdBvxGQV6pmf0hb9rpw1TF5vd/MTREdsorJPT8jPNT2euVNoDLoN5hWKhE1ynsUuhI
J7UV0l1dlvbNnKGIqkxNsXM+V2/EZefSmyF0AypamJhrCzksZgNLFxJDO5Z5U+F4deK2krVTXYXV
b0uazdvWHML70QmqyNd6U31ScIv/fH0BLsME1FOZoE5bxMD9bBVyIytQ5rJAlB+Sk+XpmUqbcFSS
J2sqp9t/MxTx01m4rtp653GEy7ILGAqVnO7PRmrQfGobaHUcRXPnlG1tKdywybnpBSiWtTplQ5oa
WqJBdYT21s6oAw1YrxtDaqJZBGTMjpviR2C1IDfV2ml2o9KybVaHbAGMEH9pbsJIXQ7hqx09wh5B
LjFCYyiN1PvAjGxYg6HstlE3+7IcVvdOgy9kiHIo9KkGv41C2cHRXN6loOZ4b1BzeblPV8kBdK/a
6tSs8jExKFD+7JFbmSNThV4plzdKlr49M4TAbNLNYb3pTawfq/2EmpSto3Cf4DJ2g7klSoHtaGCq
igDmfRwqIFivb6jLZ8YLZdq2lmCKwsLqIweo2dCsBpPRU2BCZzKJHvHvsijVtQgIIhAErCpN/8W5
Rb+Cm05nXJ51qxunL6vEhhFUItTcBSctM1Jwwm14HA0QBsBQrDu8JxdRhxC/26Ts0ndmFw1/XZ/6
xrHlsqPjSr2WXsKar97aauG0YVf6jd4rf05Kn5/gR+RHJLGanQixsZG4oukAvbSC6NGc7+VZVii4
SA3GC/Abf7WqU9yhvzkeEEtCwqlN5nrns25FxiXN5Gmz1HnAWJ6P2GZ4f002Vg/UgXsDz64uyCHz
pZ8CQwqmg5zp/Y+aiFr5MXWgU2uYQedpYWBl/ptXWVsqTfbfQDRndYb4m17KjLj2ieD4cmROQw9s
1BW0vGrqi9cH29jNTBXJBQPNA5kL6XzWs416KaCE2k+nzngUeY5emjkYN8hWfuAKCP1eiuWdbGD5
dqs4BcV2AdppnFoI9OdjGgay3THyzT7oB+X90BtAP5Dw+nl9ZhvBmNIOYywvc8rcq5klCPXGxgTK
HUkjDUSRliLIH7fubJGRAaTm7w7JCC3mNNtR8i+2LxkwEYIW1KIrcj7FQjMbVE8tUm4taJFijnu3
R+ZmhGA1KiczKgF/XJ/uxoEhl1g6mdTb2cHr6Xa9VSLnRG3JysUhmpIM7fQUVYk+M60P2MYVp+sD
bgQDjiUwp0VUwJD11W2T9ZA0ciSz/MqKx9s8dex33TAXzxUGRd+uD7U1t+XVy7XCHmVdz1dTq1ql
kiCH0B8qUreqEUkrgly6V2Ib/pVZFjs5w3LUVxtUtxwFHLBOvoTK1/l4fCcL8AwyGGoSVdAhORS8
RScLxyO85jqzHB4apSm5ZLpg9OdpsnZKWds/wOZRQ7WQPbSasNEjmDYa/AAUY4sfTZCJBxXKI5Rs
kT9UwOwOKAyFB1FY5bekUb++fbltcAwGquAaqcpq9ERkiTwIrABJMRDaCOw6OrQAh9y+V8c7gn2+
s5Uuyy1LY1PjjFLf4Q/2KvZaOQU2w8gchM5T6wb3MbIUzEU8WRo/FQmeLn0kMFGfMU0A8p18mRAh
x1nQwTFWsvsdy9uL8MSPoamLWpaM4y0UgPOvL2M0Ihy9c7y4HrrHBmcrb7ID/Xh9kbdG4ZW4GAyR
tPFkPh8lwERzSgfEpzQLqQhYUzMckWavN7V8qrOdrKrkvYCkaAnTiV/fJSVzBByoIluOG8DBlsef
TR5YJ6WBvIFXbHhzfVIXMUEF0kYRhYsE0A1+5eeTgsZGaDNlyKNOWHwfOB2f7am13KGO95qLG0OR
7en0a8m3ZWAi50M5WHhSdZtUrw7CeUJtMhbdQUtCCANjqU+Jf31mlwvJZ0K9jbYpnF2a1efDGQ3M
AOCMmtdM5p9SHvS+MUzVEXNBmNL5IO0s5EUAYKSFBUGOSRWFKHQ+nJJOoTZbo4oLWRR5cWHW75Kk
6J7kwegfZcRL7gD+IHcQtNF80zeNpO8dyWWE853DXPmMBiBPAJ8LsOr1Y8KqysqIFzXQniDbuqES
LJYowah/jXobzWZMGbSv4LchNpfYvaSAgZKJpHhU8uigpQ1c7etfYLnALn4QDysFzSzqn+v7ZqgQ
YVWyHG8+nEh+2BUeR2Ds6vdqmD1PCD1/BErS/cIcZs+meePTk4oCrXVgB1AnXAUn9Dlaiea17GVl
PN2h9AvBWg47tHtRJQHAbu7En8tKL2EfZSGoRypemXQVzpfeQbJQjAIjWypplEy6WLVvY0VF7jqf
G5SwMMbBRhmpb16aYzDAHwaajRKIEwc0WnpZpcB3fe03Dhu/CDiIRuMKGcbVuQYKBXedKO2p05Tc
ljWGHpU8OT6nvNsZ6jIPXzA1XPV8ZoWXzvo74+erNOEiKq7RofMTBA/8oUz7+6nXiyOUm+iAA0Ph
z/OA7ngP6xUN3vat/YblN7D2ZFKgiC6+QI93Ib4/GqxpS6lvy0ABAxKgfI4odOUPaEjvRJeN475w
vnRnkcVbcvHzL15VVtfOJfTLnCcI4IGoflSkWrpr7UL6pbSITPm65NQfUKsOQMeroVm9fcYAF5aU
h6I0BbpVNTUJYgqq+IF5VMXSO1XuYMQH7fy5gOL9aygdKPPXt9TWlHlyUKigKqPAKjyfcggGzkkI
gXTsczt5TkMtugPDnhooUht149ILsutDUebYyLezoryHFCV+vPk38PzgFgFAjGrBWuJunOEBxUYk
e72T60cZr2G4L01mnipUTzEoNKzmY1apwakvy8LFeGePbbZxrkg0dBYdvt3lIuhZ0oBObGZvGATw
ZKGkh1KBK453wuBdn+tGjqUDzZYX8BjxBW2j8wUfwx52bmXriN3jreql1az5A/v/wY6a4BAmqfW9
RdXGsyPJvkkzJ9PJtRTj3dRY8I2NLtqRP7yM51xrGhVI6BJkDOsi6ETBDxXi2vAQ+EQ6PjZHHD70
Bq27ObsrsDJE47npT5So95biMvWiOkXRlwuOZhrUg/OVSFGpMEZnxBEGdf8bDH76O9wV9R287OW1
QRq0YI+X3QVBY5WgxBMdbgyBDI+jhQ5FWKunpI50DwNwHbl8gshO5LzcTAxH6gpzkO4LXlDn05Ki
Fsgzxs44aKa5VwTj7GtaGx/40tXx+mbaHIp+GcU+C42s9X0wZMKWMO81PS5kxbWFzbnBPAUKt7UX
GjeXkQyEoORoACdWs5rDJpaUKDA8xEEeRpGEx1jLNL8Hdu1WMeoL12e2tSsX8o7FswsRsDWnQFal
YTYVXnkqDhmfAAXD8gZV7XZqmzxXM6KIuaIFp9JEVeT6yJsTtah3LbJjvOBXu3KmqVpo/cCaxljL
9hWGpiN09Meia7MbuiZ7PZnN8ejKyDCHXpgb59tFsdElAvZiegikDDeWOeSfnNDgfZcFxa0ZV3tM
pcuAT3FtOeyge2BHrHUI0Z3AQCFlvAEZEQgZizXcZDQPw0zsDR2K5JJAh8tGkfa2g2G1s2W3pkv/
k1IX8Z46yeo4dmOVa2nG8qrVhIBIYGinSccmTetw65jHcK9Nvnyu83QVCqxswvOBxAsIZ7VvucnS
DMF9SIPVPNxKwxB+MmwVZaqsCzyt7fDOLaV8JwRsDsqTDrIDCp2ULs6/KZ6dVIbt0vRAXup3Toic
TgRpzq+QbL6ZpB6qTNWpOyu79WEtnpe83Xn9wXo7H1QZE82ph8LwWmS4G1dgHXNsgaboByXqzd8Q
PvMeybA4BSMTF4jCNVb06e1nByDggvXkNXjR5u6iaZi7SDU8OehgRKOgAWcaZ8FKmjtPAFI7vX08
6lG8zBaePq/r8yk7o51lOeVFT1K16aecJ8oR1Gf5XQFir0FtLNM/rw+4EXApfy2cfGoFMMeW3f2q
tZNmMtJ0AiOjoUW6TERTfMREp/VRzvt5faSNc0LJQAOyS/mHi2S1b5MuRfulnC2vAm6NcsUfUOFi
P46T3E1qc6+JvzEa2GuQ12QlYLdeaNmv5lWmOCHMSFt6stCoZ2mUJSyhKV6d4pXTouC9k3RcjkcE
giYDYH+pHTirNBfdsCg3pTj0xwk/MpxZISejA+LmuHq7IzojO0nACyvmPAyYgHbo9ZLf85xZa97C
u7fRM+HB0BST+hN9J/snfp/5h3zo5XdYAuo/cjTQ30dREt7GFU6E2L7D2JPzeHjgLSDTbCgWe4XA
/koCy5v3+tdevub65/HCQWkDLR+bL3G+rxxNojNeRIFnqpl5w8msXHXKhtvro2ytOidFJ/ZzkZPz
n4/Slv0IKWMKvDgZUIRtS+T/cutTbjntLeYOOzv4MgjSluOCQTfBUoAOLb/m1Z7S6P+RObaLQ1Xb
uyoQc1RDS6wAwmI8RoaF/HlU7OFJLw8oZSHyBr7yIvS/BljoWtImkTmHvi5nOPfMeeQmaagfSTPe
3LIhtSNrJkUBELcU287nV/bODIa05W2cReNdF1rWQTdxP8YqGyr2INf3c+nsVV825oeYg0L4gSSx
AIPPB03GaKTzZsag7QwgLnIu3HCwxMe867qdHvLlfQIogL4Qr1CqrwDZz4dybISWRKhGfm92sZv1
wjhi25F/V3LEnLAkUzQcoYOuRlKwax8bA3b59e26dWgNbm1gKrwO+cPqVEg2LTA8NWIfO6XyV2X2
zdMwzCJze3pXJ36McZSFDhpwtNXmpyyKEkNzhChRIoWC2nVcP86gi89TiK9RDfRmJ0l9yUJXx9ag
SAK+lpOLKuHqB5ZZpgUherSYv05I2jUK8o+xWklPSWzIiYvWNYz7MVffz4NavYOFMT0GRRJ5Ffy2
r/hqTU8O8qOgL4CrjiicYFlToIOgSlHxXTUkTUU9S6PHWUvj3touX2/105emGEQJyuw0xlans9LB
++RBF/lCLj6WlZzd4jIWLRwqvGMtwEFR3naI2lYqgtBpd5K4aCEuCPtdhgwNxkU0YK9/7ovoRPyD
Y0iPkA47/10lTQt8DOPwGf7mYEW3YZG2yNeiqfM+RdHuGVvL/Pj2ATlCXAo0tZaCz/kGD7oC1eVR
0l3K8/qNGrXaXSXU0bOyoryt+ijdyVYuzi5EOIYBuktRzSQGn49n1bPQDazHXD1eHG2hsgBbAKcw
D/bovXlqZNeMAlUBPYI1v51EWEp6o8DGd8AT7NBSPfrtzGX20cmlwStKp90Z8OICW7qP5GDEe+A9
ZEbnc5N4lrV5VUMBsTpxUkWp3Oq6EM/Xp3URkvjHOXDUA9FPQZlquXJeXyldgu5OA/sCa0gwFjMP
amUqMqROLPwhbGTZsHgpnyMV6Qs8PfdA5pcVYca30OnnNcEeBWZ+Pn4kBbXWmQmUDPg9nqGK8N6Z
0T7UjK59RopLQ14wb4OWGpaQPxRGNj+kVlXfhGkwuNeXYmvBF6ws9EpqG3S3z39KBRhCsUKIMKHq
YMqABItXtEX79jNJvsAushEbowu5CnByHfVqYJW6C6q/PyK6V2HLJ0AEVj0+7qW29zrcnBXPtYXR
yWZak3InuCIIfQodzddKRaA5LB4Eqsw7a3eRmSyfkXfDgngjAK6zT2Wg95YNmFwTYoO/tJK8S4vN
4s+U3onkApvX30+ybe3wnDfiG0DcF4cTG4rY2qUgIf9T8FzW3FjpzG+tWuQoNJmVfJz1Wkn8Tmv2
ykPbI3JUKO9R015j7hq17hGAXxzz+nnxpIIPMUUDDEes15GawW/8rXtS4xbkOUYtGQLIusuJJyO2
qwXjqUKVEE2zu1u6jsZO2L78eoxCqxHAikPqtabUIBERRlSpddeaw/RJbezE1xpnejdUIgPFOUlY
dJdya+yACi8Xk7wLM1Gdk0D4MVdHwUxLYVN/1t1YJNGdCJrkRpcH20dmV77vy3z2ri/mRQWM+K3o
FGmQEOOefnFTeBXraMDnTtU6wKc7vfB1ayxuhYNULH6HJEQBZdPSsNtDmet7HLfLKMvIizbL8iVB
7a1CyxTqyCjkALcNNQ08bNewfLKH/DZUMIlCemPwjBzJyKxr5E+5jI7u9YlfXpOazEkgxYX3QXa9
xIhXE+968E5mQmSTlD71g7pGRUfpLISJpr1seuubspkox5PBId6wGqqNQ8TzA4cgKjrDsyptRL+r
h+5bFNjqtVj8XZ/a5ngGK7oQjpcH6fnU2kxTBkCjuquPjeKHUq49w27IHgSfEoZsO+08e7eWEuAI
x9EAj3RhLiPMweSZgIBDasvioMhJ5k0olvpCUfca88tSneWTbNeFt03JGyYoWIfzqcUY95pawVCN
FQrfIXnztMJ+M7qKUcAtUDgkbaUqvEqhwmEKo6DGJXKA43sIcOg+RPoUuE2Q/Gn1lrIT0LZCDQAk
8FU0hljE5Xu+2or4d2I5YSlkNW1bk0UlCs5QheRKeIzctRC73VYp9kw5tgblckKVaGGK0I06H1Sp
Jhq/VqfjhIlL10FKHPFeoyYxHQgVxqPUm0jfjqk8fru+ObcCDnxh0gnuRkjby+96Ndkqmo12RNjf
beIy83MEYU+K5DifeNlWPFEKx0NddvhQ5aO88xjZOhaUZklmqLtbzPp8ZG1si9JEidfFTKo+tnpX
H2IM5k9O2GH+jnHEToR54davNytdXuQb0J2iOLzKVovMkFNTDjmHrTNEBzUsTDiSobD/GuzArD0V
52FcT6TAzD1TCw35MOVx8U4e+/KbwgtuPOACUOkHbSyU0C/HyuK9FKMPexhF2fcHJ8oGtIwB5H1t
Y1P5jSN6iLPY3AU1+GBL7910cjCOnJR67g6o9qbPdqzgtUXNH9iGkcyiwP+ir3YgDRufeKEEgWUj
HpBjrfZzV0Zz2c984nqEFtRGykjZTcmggPD0nByzdpHNQ4qrK/ZgQi+hbbXkoPgozqDNw3m6OLkF
XpLZZJOLmLiqTBrq6IfcbOSfQ4aMqyvQ//vYKWBQ0dJPi+aAzr/6qVYmrEnnLta/4dgY0hWPmhq5
x04E741Y1HiiU8kGjdxk9YyKHyr4YW7U/SGk1YJDeZOqe+qoGyGVVjA4pxdRA14B53sVtULsHhBG
dC1JHz3FmbKPw4gXEI/tyb9+ILeGMugQg0SgxwfW5nwoLRNVpaQ6bgA1cEs+Ha0ZpZ25LbJupx67
EXMWRtD/G2p1ERb6EuWQ93cNQ+CmpFbZt3l5BR1460XZoSvq8QZX7fl4fYabwxpLiYl3sUoydz5D
XQ/RUYmZoV2bGJ3reqsvhEmBF4pcieqb48SSH+iNvTPuxsrSLVUVNFxgYZFonI+LqUkxRvweV260
HB/SuD5UnV0/BKr88/oMN0dCKYt3C1GbYHM+UkrlyZmnVGeDj/n3rBqto6PXDdbGeup8vT7WxhXM
jfi/Y62yixHVtyIUJMZRm8kfe0RwfqCX/S/SM0inQPSRtacquGZa6yghD5laoeihhDXI7dp5FqVa
3MVlsMeS2lo8hY+k8vpcGBerXZmMY8xppoohlLB7wud88PW4hS6VFX9dX7qNjUg6Qd+Djh1PwjXW
tMfvflCjgJfL1IBzQsLiKNmITSOAGJ7SpFaepzE3vl8fdOt7AWdb9gU9LN6753uDaoGNgntMNSPu
ba+ZUddOVVBk10fZWkSe0uQRlHP5ZqsoQmVUmJgtLDoOjfo9bIpfFf4lz0Thf7HVmQq5CaJTFK9W
X0uzejCp/ai5ZdTHj6VRc5OoYVh58xxIt2+fFFk0HDpCMY+V1ViVhhFu5gyai5tR5wFW7yCHz5/G
LPgfzs6rR25j28K/iABzeGWzw8woB8vWCyEf+zBnFtOvv1/p4VyRTTQxAmzDgGHtLlbVrh3WXss4
+HzyT9q8WzohNGQuBsPedGfWmxTP2gjVM55R69IJWXlIUJ0+fDW2kSqdHNRlvJqPxJFfW6lLy0W5
ZeZV6du/50k0iGqA66vgszlp9lDfHn++3UXJqifRuswwN4uyFW82a5TKTglF0DclwnjxKUQ0SA0e
29m7Vozt/8+OPJu/hJTyvdENBTvGyGQWjJy1r5uNAOvjLZesnt1niOzFH4+NyiDmbsco6GKYR5M+
0NoocyyQ3iJLdjI6E5rbMOySb0My95cmdpy3ee9WR42KPYtkJWjpQV1N4C7/+y/LRCqwS4XKydd6
95YqWXpS6/7vIYuXE3PJ+kFSt7d5smoNnAmKHyQ819baEkrgSe05+wuzAF6TOjdjCNXr46+4t3Vy
tkylVEat6q67hQ5LkfS6cQK/lLxxQopwfZ60QTmjgaKE7svohf99bPJ+YVRXdAo6QB9t2IRkXWL1
GXu9Ri7GOOXkCYFn1fYnbTDcL4+t3MfAsoYDMSrDmbKssvGHXTHoccykLUMkTn6NIq9/jrrReo9C
V32C6bnxK1gnTmWVHnES339SLEOQSQkZp8XQ2Hp9cEXUI4hyQmC3LD4YipF8A88sXqq+gbooyrtL
lPTKQWR37/4pHslqo4TPMoMlP/ovH5WKZpfH3ELoQYbo4g62zcJdiCPRHz3wKvfXQJoCwYm//Vkn
W5vSksiGqwdTcyVVu7zEO6FjngUTqj8IlhxBxPbM4TI9JvTQbuYmrM31iDK09sI9zwbRnCQSL7Dj
LIboNcm+ZqJQDuq3e8dTuhQ5DkkssgVEJ+iDqBBs4KOjDv0jo/CCUgn1g5dt75AAwaAm9bNms61+
pS08eEweAi7xuuQdye94hXoYj7KMZJBJ4wZMzB1Js+4sjSYRVCIAbTmdWxAwyEmvZxqbnVOi8SXX
8/jsDZ1xenzzdo4iOadLf562I42+TbxjNo5d9DlWRDGDrXXK2E9Mu3sP11d2cOp3viKHnuoJ/y/V
022rbaQGNdgFl1xPkTUl0kJ+MEZGwFvq6qSZpThNVnQ0kbxzIG0687I3xRG56++VzZKYdclrB1f8
X9Clu8+0sMpvigKJvhsW2cFJke5i/c7JMVnAFXSkaGFugbvQ0tOTXWZowNx5/GCmI9p8PeBPOGGi
U97U40kpEPmZorj45KL2Hrx2N5mJIIBQ6ckwuWptQpYcAUTVmx0Q+eg4fnftUG0QaxLFeanm6Eiv
/v7oYEzWLdhQm6nrTWpTjMukigVtHbeBsatJZvNNu8z2lURVuz5e1/3gA9wzJmzuTM5TOYWjYe1X
SsXREb+ciyAeUetIEEtDaUzPzx4CEy9RP2VvrAn2oym2mAdWpjfm4LYfHv+G+/uIXbpT8oWCNWaL
KwA4o9jGAgsOFLzTk5po9TlKlvjyG1bkO0vUSQxobgIlEnLOaO4WwaiL/pYQ6gKcMMyDW39/K2SQ
wgSNLPCxKn39OY2+nZSspJBmdFS6jWQZnvR+iJ4Te4TnDdXP7mAD9z4ePoxyNHNC94DvyOzgRwYt
ECyN0X7qtcx+O9Ru9+rHjhUB+QCeoktqy83HK1IHbtslLoHIZeYtnpj8z5cKATF1Kvxei47s3Xu0
tb3NazdX9JAZSCkDZ1be5kCgvlGHnW+JVSEDurjfey/2XluWZZqYXpfEzFG2A6m33jk1LEUNI18R
THpr+kMqvNNoOu3NlGBzLamOkPp3lxx7TAFQiHIhDCXrX9tDln3p+nTgpCgxghttTc/HAL3Ar+wP
nNdGAAD+FWkLOfKfh4Sx6U0UOOEeK0h8i6Brh9k71QoiYwWO67OziAHSOvTYaLKhyDEX6Kk0tWf8
UJNUL/w2U9M3/RLrXxdkV97kcwobLhBjSknTQB/ZLIsfMH7w+4ui+jYXRnfT7Hb+GAutPceDpiG6
qB8JWO9+OXwWvRdeWLqj6y9X1lA8T1ynICkm+82oOuJsDWQ8btcpB4fi7hzKD4cZ4BeSYHSLOxCT
Y0wj6Tdaw/N3a3TLH2NYzNcy7WOA8k2XDiczT4447/asSgAYE5D8fTf7hwIqMaUxoa2maPPZW6aa
kQdL8UPoci5Fr6gg819f6mWpFEyYPYa3EXzfxnMtKDiHja3kQW7BQNam+hx0Y9xRKiyPsNt7Gwju
FsCkBosgud16A8elm50IREDQA/hCt8lqTlkyhkFMBfy1/phVwaUHrzuYAFl8WpuK3Wg0RxcpyH4s
3KtDQy0YEDM8Kyj7XQyvCP94/Mrcv6fSIEhFk6kDmCC2aAtlkh09oCqBNkVp62tm5Uldy/xZtEr1
BgHm7kWZUHPW0qz6J0EF/OyoaXXwou4cIKwA9WBcjQbElrfFKwAHViU6QN2QOEGbGIj2TGbtWzBg
vPNCr4Ef3SwPjO7sKq6TmJDKOg/fFs3SFT0zikghB7AXJucQHqIvi+Z0dF9ARjz+yrumKFIB0+TQ
Epetd7UpSSznEVNRq0bXrsujy+Dq4l1ntfkBEGLXFEHJT4gHEZJ8f3/NKAtjMI1SwdTQeH4VLu5F
aZrpVJXtUanjLsQl+pEsdiB5pfTWdnYrKlIJSwoz+F/IttQos641POUna/C8/9hWM50HZCZvbT86
JxiljtKivZWCxZY8XaQSFCXWK22IiBBujfIAEcDcH4QCZ2uNBrBWh+KgqHMXJcmVUkGS1C/82xZz
sThpjBSoyIPFGFSGxtr6cx4uyGCHbXnTUOG8Pj4ve/eB4inRnw2UhbLLemmGoECCknceZJFePxeO
1ZyrWi8v0P3QSNMQNE7jtDlwPfIZWmUscpG/GN08uslcLEMLf2YwhQbkW6LI58/MctvXqswc9FqM
+OJlDpJpk6lnfz1e8K5tSlnALnj7QUWuF+xq09wj0ES6MvXGy1KqvU9kaJ3UzohPbSl+IJOmPYvJ
PgLq7R0iyseSCBeuVqAma8PeXJaukiR5oPYLGm/kvl+Zt41OuKsj1OeuKaK1n88k2PdNlkRVKy9r
tcyZItA+LgXavdXgjKdFqOEBNnzPEgKkTIswcQTzw2ZRfLTJZEAvC8DSIeLdLcp5nABippPTXl6/
ceRiTLsT7IFA3MY21ARTW8XdQA5aPs1F2ja+lxefmqZVrkbNoDKPpHKK9Xb6+tjy3stFHRKWV8w7
UgB0vXV2MsJMOFp4ukXRgrDP9RPT9vGHalAdX7TTHPtO4n4bkGJsfSTpEJJSLPcgVN27qTTNGarC
LfBqb9Y/h0km6yZZ0Jup9yT0GKI+s4xPTV7+0NzICGjnHLG53aVQXFQJMqFjRNzPytcLrxO9QEx3
xmbCxOdkduIjlD/uQUFt70oyhwJrkaxjMOa5ttIzZD/FHTJYLawy70uT/XTnKbzwWn53QqteTk3v
1O9mGxaLg4+697AwmMcYF10d3rDNAsdygMGoLfLAHPS2Ppl9Mp6nLotulpW139K+dn+4HsrNfusW
8wmhQFU5+AV7Dp/sEXJ3yepBVLJZvMiaGNpRNMB45E6kzz0AMJEGo0r1Ji3Nozn/vRsrX1Cid+DT
VPXX9pLcpoeqYM9Krfzkzt4SaI2dXmKvzQ9u7N7SmPgh6ac6xLXdmEpbVP6SyiDs8RLd9yrXZno/
7G65Xc7nsVvMg3N0vzT8q2TwpHVGdXHbzbfNVlvQdcyCYRo/RS265b1KoJmD5Pnw2CPsWQKKIRcF
SxK14PVHzCW3FwKNWVCktbiOKpcdTPxwKdrBPDgf9zwBEvHBX3Sk5TO99XteV5oUgwsiViWZ/tK7
bEAylG5x4rfduHye6ez9M075dOo8kVwS2xKwi5W2r0PScSnGsTrwhvd+iB8jSVJxiQxcbhnqclVx
zH7J8MNKkn+pSvg0T7nVmTd7pFzlh0XdfY0ESqkHQcOuXSoscAy7wA22rV6h0/fvhzQLIEH9z6Qo
yRn0gfNGWJTCybbnoBCW8fn1+8ywBlUCyf13B65HjteQquFZYI5aznjgmCFNOKpvZwMpjd8wxasG
RR5egDxpfaSWUUT8oWxzC7DxYrnJwo1pbDRM2iPtqft7iawz/k6+2BLMv3E5HfyjljAxNZp65Q8Z
4+09MW6AtrB6A3J21MrYuy3y1QJkAyIU1OZ6aW1iC73MG25Lab1H9b068ZaXF7ePl6fHH3FvZSQK
nA6J07x7r+aSlhajaRlFiURSEjGmsDRF5E9J0n1Gwrw8wNHJX74OZCVMhKiZAQyyyu2mmfocKU7l
IK+oNc1lcJTufeO2+sfHq9r7fiBfJNG/HF/fdumZGgfgimpjMBmt8S5mfvoUlkl76iZkXB6b2lvQ
r6bkT/klpysTsy/jHlMukIP3WR+mV6i7h9+4yuRRNCHB7zOkvonBJ55CLUL3Bq6wbHrxyt59G7Yw
ilrDFP7tlEw11/3rm/O0J1AYkYQr+C2u83ppUVcWKs99EtBF+ycMKd0UC1reSc542RweCs/ufMmf
5NrASkn6YZRZmwsho3Ir+EwY/W86IJb29AGiy9dpnsnyJfmELIQR7dOs2B7A1tMLE+3zJBBFPbRg
hMPq1EAq/H2KlekdbNJHHYmds8gcAnUFIlFu2rYWBvmei0UjDQQyyydmvayTHceOP6eHTCN7pnjw
KCxQz+T127ipemqzKOvZsDws2gC5h+4ylzw2YEiOelh7j6ysYzJBRaxCtLvJmJbOhOo88hCJLrzK
F0omvmohWuh+mEhClVxqxCBLEMSTp16jsdBPkJ7k11KU5YnsQPz38TXcW7qEJKgcU1KrbevJZLx8
tJQ2gY1dSd5rSx6+xelBS6RGRxDInWfVoUVKt5JWJROgm2vRoXtlF0udMItq577hNC2AHAHeOk7a
AVYiLQR95C231y6Q1wdwAJgjyAYgMlvfjlinjeeqGUNWbeKd9Um0iFbjEKw0SQ9S1Ps3wWByGIgY
4+50grfqDqD5nVrNkiQopjGHUb8ZzoDWUGmpGOT3NCh1Hy/t/uKD4JOVVYp9LHKbpzEIDFSsh0l/
gRzuG7Xe4syUoHJ9bOX+hMCW5JArcTloMW/hHCKb0Bbm5gVTPxpB0SDpG0LDfPaQffEfm9pbEKOq
JGbQVN0zto8lHHOlpkQBEbsC8o1B5JEyf/DYirzN66cUC1SFmTTnFHKa1ycCulHagkM8BSUsVB/V
1ksvtgXVVEtueM3433wnUsqPXTO7rz8gPOJUF4mGZMtpk6YwWO5MXumNAS8wIi69Jy6d0c3/lkuK
TkSZzQdnf+dAEg3JCQfZQWHwYL1S5JbCzuqxF7bFDHyqyk+FKqInT2/mq50zsnuwgfdXnOSBSI/+
qyaJYbbZSt1DKVQQIaM9H15rpnPhN130U5jAOU+zynw2mGU7CFr2jDKTig8js4dXTB7gXyKJITOI
zKdpChiML896Jpyz06FupdlCeWPrUfUxGQ5VHHduBfjg/zcqP/0vRlW9BSMBAIJOqB2eqmZxX2hC
jae2z6NPj8/r7voI0yH452bcjSD3Wd6OQ815RRN3/lvTRvQy3EQpL4k+K0FXcJTKynn14Bh5IIOH
XHlq0TC7brbShEeomuJ8CjKLSRW6bnMwQUX+TAzqUd+z3Ne7GewRoqEhIBP5zS7WYvGQyyqnIHXm
5kSo059NiCdPo5M6l8cfdMcBkNr95P6j78VbtN67MFS6oRL1FHT0bl4W6BTObWgwbZSmqabdoL9R
rqGmlm8rYwwPbO+4ONp7shtGGYaiyObcZPqUisZbRt678XOHhtL7qTHTL48XuHM4kU9m0hhKJmKN
bTmEqEkr0W8dAxEbklVRJFee9zrIkrk5yEt2DidzfvQspWODZWATznhJls2Vh/d0S7rzbTYsVCTV
8rmw6PflddohnT7kB0Z31genASU86Uc1Htz1Bs6qslCaScbA9ibPj8tcDaBY726pM3b+408p92P9
WDC5zVg4A+mUXyBSWJuyrS7UvJHhfk5k8l0BCHcymZL6RBWvCFIK/weVpV17IDZB4gA+ovqxtjeD
uKjHlnjInC33ucin5G2cRzXzxVNU/N14ojgweH8gWSC9WUnNRtK87Th1btyMk7YMgdYikBKhjPOS
MJR38BLtWIFsTgKMJAsQWOL1suJ4yQy9UUTAgc1vEgbxjDJReZDt7Xw8ijZMMQLF4VRuC0bLYHRC
41UNyhx5A3hyC/0SjlH2TWlF8rJobXhQBdhZlpyUkrwQ1Kd4Z9fLqqyxSmjqisCrTPVaO4Nyjo+H
6u/vGGErjQg4caSdLUp5cfWs8exFBL3VJR+itg+flXYmg7BGjXKycD7AXNIe7Njet4RvgjAF/iaZ
Wq6XliSKIF6xBJimwv0but/8FDEec4tn2LbTYTpitrm/02Rg1B0lLyczAluoZuc1jH3VxYAAVDGd
EV9vnluTA0P19gjGu7Nr9FdAUlFvYxxzi/qZReotXV9y5MuB6cjU0K5ZTEry2HPsLIhbDBxMUjqz
ps2RX6xUaV2NBU1hnn/Q07Y/p2aFrmB8xKd6bwm8CFhrJuiByZhbn0GzKnb6tCIWcdX2vdmp1hev
KBbdT8bGiw+WdT9WKWd6fu4S/Mi44M3rCcPWkCCXNwUiiasBCvASeD44vOjDFCXdv2E8UqBSzaj8
xyKigdpnTiwoo8pULU9FMYvMtzuBekOBdjJoiG4x/hnHef6P4nbJl6bUu+/95BmNrzVwn91mKsyG
n4+6ccR2ID3p2rMzBUh9AWYMSZGxBYkMQzFmBvB3DngdPU+jJ54zPa6Y7/SsZ7dTTaZFM12c4Vhn
IMsbD+7XPbMLoTlVIgYL4Gbl6G8eMQ/P2xVx3QcDw17fpnBRID0erEU710LM/TURo30x6yxuLu3I
/Lk5034NtFhNn5YsNr0DV3Z/32HdJoeUUA4o1reS3VPMNMBIpwHq8S556ciYz3OU5ydjyPqXLHGi
g3dnzx69adAjtMg5u/KS/hJAm8i9Z1raE4QVln4qoMU9ew2zuDEYSl8gonXwNtxfesrdSJKTneBo
7h7WbqC9klfEl4mTNGAeWm5imR1FzXtWpMukc0vvHZe9XhUSoMC1AWUGQ5l61woR3AutqTZ4rWuR
ZESSz5CHm7hkEyQMS6tVEQKzQaS7yZn6W/vRDJvMV7mLr0aJSFPEqtA10xDeYgnSGVB77jWkAUiM
ITxdjN8LBzlWQvPpZodV9MfrlwZTBaRLUF1KYvT1B6zVwmCsifi4Nif31MJJnvp6WUFTZtj5f15v
SwYkHD+K+JRu1rY6pRYcGNip5s6MX3gFwzNFqOztoMzlkcjU/RsOtQjtdHI44lWgz2tbLQV0PEFE
EqcK9aZMnuOH0tvUgJGemtmaTjrp+vnxAnfgBFglSIaKmgcChPnaaqg1k9er0ldPjQC1mMSfi2wU
p7jkfrmzJW4z9GBPOmJxp65Rl0s3D9qfj3+EtLHxsyDwqOMyMQM/6xbSMFHsXJacHRWNgLBvlEQk
PAqj+/djO/evoET6Ub3htMoBss1a3dxxRDJiB9rNNChoLfp57daIx9bTwXfd811wDWGH55Z0dWOK
nsI8KnMIrRn30E/hkbvUac777rYvdjYOfz1emTyHmy9IdAlrjAwADSCF611cpixBOFbmq6WlIRoK
aFMkXt34w7Jot7mHjjCOhecPxnJEsrZzbGUsRiaCB2DFmygQwIamF21GaBEtGTriRg55RAJ8wNB7
5U+6hqU/OfV0fbzgna1cWd18XyOP5mUZqT0YbefcMjefX7Qomk61J47oXfYXKCvSkjiUY7P+tixa
adQZ/zapUXKZTHsG3VJR5hA8xwiojy9uph0pXcg/dLuhEpoKvJguu7WFTjphNcHPocH7l6k2eLg2
eheOS3vQ5905pXTk8aSEWSQNW2JSHikztC3qRrGOQHniRX/2eep8yhcnvBRxeHT/fg4TbldF2Y8a
OIEV8ojyU//yokNpEC59BXDG7tzivRXn4mmIQhNEcVK906ZJ+aef2z7QO6d7hhm6+uTQYDxFMAWm
J7xE9ikZlvijHtr/RLEZnog7uv/SgaUmm1szOnGRUA/u8d7FYr6OxI12OKpfm/poGI0QFNa8o3q8
FMGcwBGet0AuK6BHAYTO1TkS5XKm268cPKv3x47CM15RxTfTD9keu9HurT5zHHit1DqZ/cbN6o9q
qTajTxk/+aAts6s9CYaAogPD91eLIo2ca6JQiiTEFtswDAZAkpmScD/b9mXpG++FnD/3lyEMD77u
/fnDlJzug92Z3tKWudru1dCeJtxWOislU73OUAdKO9rvLaVqOj/rjCMeo93FyewRyAiQmS0fuao0
LYQugke2t8YgSTz7UqCn4Sd6q90eu6j7o8Pi6LbC6QPQnMOzOeyh0FOz5OgUvWNeen3J/s2U0n2P
hm93rgdGAK2e8VBVzY6A+7ufFWdFy46SChWVtWUjMprG9pIpmOtlOnnZFL6pCh67OByhPyizuv38
eKm7BlFeoqFNHQwg69oggWwze4mMnF2neXEY7PPzKq1ORTvplzgBMvzYnnzO1n7EhUCUvhatC5nX
bj5tZGrCDGtccoEs+nPSGuOzp8HPMyMDFcDclH+ugHhcq6FefHNpf7zauunIKrvBD6BvsklvIz1v
BJ3CPkhsk25zlFDK9Y3Crd7NajjelHxsbwyelW9VUB/n0TSOOGJ3DvHqB2yf3LFRtGJ0+qBvaO3R
NAFZ0hfDm86ajsaf7t8h4goaWvxeYK70pNc7O2mZ4xVeKYI4dboAUkiIQdz+aAh9b0F4Oy4k9UUI
YrcHdhwtux4aETQ2jfxwxtHMoUAZHhmg0+PN2zmqsh9Kw4KIRbKurxeU8B9rzRQiUDP0U0PNzPxy
hK2wngv1FCuHHFN7S2PAkNiBlRH2bSKzoWyn2qpVEVhZVN5cBUca99Xytga/ebC0e2pqyi7kINB2
0B1EoWp7LgzZG211ARKQQeZTPNlVdgrNZil9Ol3e4qMMbF3QYJ7L66wz+X+OYeV574rYKmjACbiH
AFFo4kzhufqczaH9RjezJjtwjHtniioCHWNeVYrm8pP9EgXQiKM8lPcCTmNQmCKER6qaPfePxxu9
Uz0hQkSqi/F/AILUrddmpsGNvEbja6hV3V3arkKoTqG+W7dpfW7a+HPK8NQV2ZzplMWqe3JhzX1m
fqs92JadE8fvIHag+EYqsH1ympmZXJFzAiqRexHuYrF8mNzsE/mtwfBi5Lw6zeF5s/m45AEErdsW
a6wnQ12k0RhMcSKeHHegeDkMEGRYoXKwth1HzBQBYHS8BLnjtvehFhUIvXkcgtI2UCJgYOxpSYs0
QGqkD5gzTBgwUIdbs8RLYBTJEQxz53JR9KY2h22Zz20OvLCZq00ql9ZLEqnPbm78XSC+88fQHt6t
nTNLIgcikstFWXiLzW4gbSnVJITBuayNs+iz+ssSNskBQ8DuekCdU3FGP4n28PrIWk1uEolDLdhO
xfKcLuN4jvNEo4KqHGm67UQnEoMGVRr1RSp68tT+egkdryxoxwyBZcfFV7F05XMeesYnTc90f6iR
pioTbfKL3nx9aQrEN/UUilMauDtvc/0dhRMF/HyA7aPRAuZvCHGbKj3PcW8cxAm7PoCBEMkXA7YH
h79eJczGoust2oBt71Fy1oroWpRpdZ6y+HNfWdmHwdL7N3rSF8FgL5kvPLe6ilF9/XwjVUx4+SQ2
TgInN75IE67buFU+BtUMW56fL92I5oSWT99iOAil2BGEYo/9307+ADSaYWJGKmn0Gpu7Yc66nS8p
HV6v6RPa/4OBMJXtvLgzMjsTCmQnJYRB6rHRvWsiN5auOLSrpMzr7z0zVyh0S/C9SZv83J6UT8Zc
pR8eW9m7JgTU8gARgTFWvrbipEZimS0qeEYfWecwHCofOrvm3aRXR+Pmu1+Rc8MzQskIlMPalBfN
qUDZawhQOoZQUQuZt03EUJ0hiPwXnq/ha66aR8n/3vp4r4BVcGJc3q61UbPQLGFX1RjA0jFxKEVX
Baqw9Xcit440F/YWSLVb5XTKVsO2iZe3S6iP8YzL0YbYfbKtPkk+NdBHW1+NSb5SUQVrrqWP+VGb
aO9dBIpKMQCXxuuxCS3HZTbNHtaFoFYhp4+I3YN66MRFJNp4BmB4RNdxZG8TtodaOBl1ir2k7tNA
bYb4nDdtdVGJPS7RYBzxjO3tIqMtwAr5h9zO9S5KcqFBzNUQKADaviG5h1K2CE1xRh08OWiVHNna
HFNjggsg08EEgEch5Zgt77mcqYRVc3wE2N81RcGYPjNsVfQT18uKeqOBMRI0gFEX1tdeIMMSD4V6
nhT79QN9tHuBb9CEk6n0thKRDZ4yVjpns1Ja7wrfnXvVWyABHtfj8til7DkuyHEQSJRAOLoL61Xx
ALmlpQ9DwFSVqZ1LvucgRxKOvPLeISQJ4LTD1QQSe+O64iyh3G66BKWmnXw0ldymtWClz7VjRh20
wsvR/d7bLineymAkKSvTT+uFuYjFw14TgZ4lQruotjAvTYkeWzgJ/SCu3zUlwQ6Itu5MjdDmjUp9
CQl01bk8Z4iGfuFgCEoBVnpgam+7gOrSJ6E8SsK4+Yxt6OroACdD4IVD91SS0n1WlEOpgt0FASy3
eUbpAW+RS9B1LW4Mp1BQMVJxTe0CASx7EJWfVHV28Kbt+WEgZ/+ztdmn3qgMN3VAM0A9kF+Za3Jf
HGVyf/Q5U56KGjtBypzZb5x6mnZQLoA1p8wpg8RfgsA8rftGpLgoKhrVv4XWMs4V9W54EBXsfsef
M7lyyhnszdqM2ahjSGQlAiH0arhpeWQ+u5HJJc6KKT8/vsm7xhjKksANCUjePCsteK8qmmtyggEg
vW/UVvw8961Cqqfh5f3fsAY8AMZKCIuQ5V4vTYPNSh2y9CcmpXpnhyPSIJPxHOWHRF576+LboWgD
AErOB6wthVrqaAoDd4EdqVR+3Nm5oQfyNR4q5QCDvJcakHuQQpKhw22/CT/spWntMuEL1shafVMm
aAacSs8kHXZyHvpe9ctJyU/LlH97/DG1Pe8oQ2QLMhepPLq5BJHtKVkxkmVBrr282CNC35U1V9dU
DPC+C8W65oU5fWjqIfkTMqXwpdXTZDlZoZudq7jqrnYaGd/VUBT2m9yOy3+FMcz/ffwjd3+jbAng
w+kmbg9zI8o61TzeP9LbkHHLMbmVtt1d0LMUb7whPdIv2bNHiwa8BRBK2YdY77tVMqraOLxMZehB
W4uTuNjdDN2/DgoCGa+jMeu9cybRLoS7YBQAoa7t9aWW8J5MvO/ZDL9YaaffzEVN/qp693cyQWYM
6aDJBBQCzLUp7m9Mp5Kl2U2KPgMKUO03eLYH2CBrBEVOjzdub2HyvXAhCGLga5uDRRXDH+2sDXhY
vbxVttvcSj2BXrCAB+Gxqb09Axcnky/wKyBQ1wuzFVWx8yzsgaZFHRAMhKzBItagIzy46doo0l6t
7yw5Lmk2kDjzKUl21xYHs+ldI0kFhGam8hTlOjzR5RAvXNU+PHiq9h5f2OggPqB8IBOUtS1Seqea
TWxVgzl8yjK7VwKSwsE52LAdO7LjyjQZU400pDavk6N3c1lAYhtYoxE/WcXcnPOwKf56vFe7VsAE
0Owk27rrtDLkUwzIDwsoA7uuuizzEL7YwK9fTW9Ma55y5P/sbA47dRzAijmrsedw8md3qkFxxclB
8+5eRUKagdBVHnIautuswzK9ZNCQgw1q3YjnZzuvJs2v6hy/NDR59qfaJ9WPca5acTOqXCMlETED
+CYAkx9IW+nGWZ2t7klTIyWGt8fRM7/V3aH3Gdvqv7sFIL4oEs27PilzPRAlxFs4pbyM3g1tVjJ2
kM/G4A9haSwnwWRtRq0hNZ/cjnzi3FbZ8qWd8zY8iAd3LhyxE6P2HEeYRrbludHqGKQc0PMNSwhz
3SKZP7dV5N7U0QN52Gnd5fWHhpiQ7fwJMN92EbKwNL0ahoigs0Lv42y05hMYDOMoeN8JCinPMWpL
OE1RbFt90LumSIdaPvdty2SazhgAEZsaNGXdX5SaaKYnNbo+XtuOn5RjFvSeKUKS420eAAD5LaOW
fEulFOqFDpz2qasLzbf0pTk4rXt3TxJb0vOBIoFIdO1JRE5lJTOjnsOaWRTBiuybQUv4IJ7ZsyLb
AJKoU473ycPzS5RbK/qgK1FJv65RlT8Bm46pP1IhDx5/t71iowxd6NpLlm/e0LUdy+szs9PdHjrq
RKiBsMJi9FuNaCpIoe1In5twhLOwabtofDu2Zf8ZCff579S2Fe1sahnqJ49/0d7CCeIo7qB9xGjC
pvqpTW21hDHNu9BMZ3+JNP3WCV09qD3s3T3o4QBuyVELRubWy25GdVLDBY10l5rYX5FVVLdpakp8
XJ9PvpuJA4e9E55y5rjjxKjyXzbbmU1RlneG0gVA3amRNYMxx9eetLRkTNQopxMNryT75KWKm/uw
Ak5/P/6qe/eDcirOhu4KT8YmSJ27vO00FG8DJxmVDNEdxXk2nMx6x7T6fLCDu7Z4/xzQ/fA7bzlv
YktxTUUZQADnOGLFURzolqH8r229Pji+u9tIiElVgtXhddbbmCN9bWaj1QdVb/ZPmZm1DObZy3mw
a/FkSV7k3/iMgHphhwM3QMdjba+lOExsi5sxO17cuFIM5HU87dmItaNex97SaC9LjXRqSYBp1qYG
+Iv6ATYBxoo76yqGOT3FtZNcnC7s/1CwfxC47HoCYFtwgBMDMuu7OaLD4IwwnzIZUdDrORWDcD2/
n6aXeiqXyB+LbvpaLub8n7owRe3HbWRfwTtEH20jK8vf+M6//pbN9aRW15kRNflg4NtAl89EJ0TC
FjQpcfQbLwduD7DLTz6FLQwkjo0ByRyGa2ByE6fELDWwnGl3adrJPD8+PXuuDY5gef+kKtj2wddU
JKKmmWw4npVMKpSMbyjDqn8+trLXUQc/LUkaKK5IUNTm5Lhm203KhAdtK8c+p6M2X4xEMtWrJTPI
tju+sYy0ehOXoPS6xppxs6GY+kubCWe+CcouVyDg1ZcytKynngz6IBb/Sd2wgcLIaUGAw5CBcsY3
r7UOqWIJ+5hg0qzt/62W1HlrqvM8XfuyL261lZRLUGRON1x1PWu/ANP3/oxNI7ugxJv+SGpDK6DN
nVzjYIP2PBcdTNJIjf0hmVx/ubKGQUijAA4itXWSUzOG7g2opvW9Y/D24Ijv3W9JGUCewEsHXHJt
q00FTBDTLIJkGKfPGaolp9INQyTDlMVvksT8+PhY7KyNeSdAxDAUMBl3d715VhcCNtamNPMclN40
Rr5hN7Z+1ozJzQ7cyc6DB3U08964E1q122HU0TZL+Aup0pXm6PhjU5dvFa3pqAA4jQ/HLnppXlPd
3GE+Yq3eXSiXjC9LQe2OB8jpKiZIcwaUqE2Ogamn6dXNAN2rg3tEwrADRJcz6BIyTY4ExflmE0tm
l2ZDa7jRpZHcmlnofunUwvdSpI2V3nVOWtiNHyMFX6KMCeIDxnzEOLO7XkIlQB+MmSHFtz5IQwja
Ke7pdwnhabCQ2T+E6MpzBwfGwZHdXy4JGigNqUuxFd513LQBjc+mDoumvLfKyPrEEJj77I1Ip6hx
m/nLMjtBAZe87xizc3bT8OhpkHdw4zuIof73G7bgVpfJDdIP+ORrvWv/nFQa0TaCI58hPCifxynx
PnZp8RvoHyJRGtLcG/Ka7WXtQi9WigLIyNANow/lhv4SMuZ0e3xFd1yCHGmgTUXpQAq4rHcygqW1
z22saMg6fInitEpPjdk775ZxVs9hPNCXeGxx50Vi+Fe2UillyR7/2qKqJp0IO5WPacbzwuxaqzIp
Fnvmv4/t7J3RX+1sghlmBuMGrALewKrryzgV4bmpQduMxdgcwMN3l6SD7EHNhGRwG30ivpkPiyPY
qqYazxr0fBezSY4KnHunEAJW6GU4iqiMbMpJttG0ap2yVcIkqI/0/+PsvHrjRtI1/IsIMIdbkt3K
suQghxvCM7aLLKZiMfPXn4dzc0athhqzwO5ggfG6uljpC2/I9kDXXQ7jqrs05669rlf/Egvr7FdE
ymcXOeOfp62d0G+R6xz5ipHZNrfmiqL14OFHhotCfuH6PrsV9zoBEOfdn/3khbY2oBLDQK/KbxFD
b7BPtuIt5HoDI1eloun7T//DDtk1ihwiA+D9JztxDhGSFguxkdM5MNDlRsfUCMQXv6/Kq/9lKOIw
shPQxqdcLGvdQmPd+3BWX5YQf9c27UIZHoLWucTcPrdi2Fghtc5/qUyf5CeuRkreMvbLqmu7l7Hb
xA+k8b37ubGyz+/P6ty+38P2nSSOQsnpgxsuYgjGeW8hmTL8DIe6ejEQL7iwL85OiKoXOSzqcGTp
ry+MwTQglgw8eNTsjCP2Hl08l1pdz4156bU5twXhkgBYRuwBINLJjhDYlCxWyDuuqhG/JQymryst
y8+bM+ojOl3ZhYvj3JEGGsCkdhEbPuPrqWm46AK7AhIBd+lSNZrRh1wsezFgmg9F7uS49m7ZX++v
2rnvyXpR+wR5RMBycs58aSi1YJKSiroMP8Pzn2Nhjeoum5FUf3+ocxHZv4Y6zT5IlEHFKoqsZpjX
y7HIC+OxagNDxT7WmkkwePXDEjRAIrnuovT9wc/OkyagvSM8KZCf7JtNycJV1OZSQ/XiGe6RfzDt
dXso7PyS6fq5gwCICyL8XtcBxv56HW3sEpGEnUF/u2Z21K63HI3e/O+aTrirkcLtLDJuydPIb8gm
QvbZGNJR5NaNFSocbcqLmk7n9iR7cdelo94AdOz1XPIMASeMv9iT27iCyVnXg6xkEw/as49O6WDp
kaNL/f5anf2AANXoiQBzAiT7etDSrm0pekqCQPXKKzXgQQHz41If7dwoXL9secqPoDxOdkSG+ofj
FxUtjKVWwAYwl1mHrD68P5dz+45QFcESQOakwyfB8bJBvPUmNr1EoPNrIanwwd1ZRRyU/v8STO2E
NDihvCrWGyAsyvvV6FO0CFToHaXX1hBowkvkrnPXInEot6IDd5ng4/Xq7G7uMh9NeEDGMCCz7u5B
gFdfqbqsb4KgFRdO7rm6EBEApcgdnMCYJ28YjTsToAVcSWyTwWQWW3RVGYV/7xpbfpgzPMydTXnH
bpNGPJR+g1Wdm11t9vqfPeR3/RjYmlT70IejWfR65qsZCT+oV1o3eJ/dO24lkxpoC9ZneFCsWzs/
Sax1Lmygc58bRbPdSwSbYwgArwc1V5VltT+RSFat8UAEXia9HNRNO2R50s7OeOFznzsWdEN30AQC
Cm8N1YtsDaMZIlu+6Ogoor78MmOo+j+EQGhREWuhH0g4eTIrq6pyx1rgPqnMNuLGkiJdjZAY1oj+
B/IaXBzIa+yhXQPl5DZp9ZyDuYOuKf0hi6WXtXFnZdPnap3XCz2TM7clbQOa5QB2UPM8LbL3ZU8x
LNoVxXLPPzqyb+K1UvMRsTQNkSEIE1qxl9QKzw2KLiJJFOL9uzvB6w0yZWNRhdbArnQM+cOWoXPd
6mlMwlIYf/nW1l9F2ej8d8w9fTzwhXSzwSyfds4VeIcZ0ew5nYzCPkZobSWtVCohmfv5/gX6Zj9S
L9qpjjs3B1nl06jIn/BOL4pcoapc9cnaw/Jv6bJ+fH+UN6dsH4VHjlUDkUT35/VHzMuuoVpfMco0
zrc+gJrHBruQI/Hhx3wy/rPO+T4cYgyQztksZHCvhxOVM+tJFSpt8zC8MsxRp8bkSsxZLefq/Zm9
eYCgzxAhIETFFcLTcBqNrDQts3ZQaRct460b1Vvar7K+Q3HrUmy+/1WvKiO7TiBfBBIVaSmCpK9n
ZQ6iDmqhOnAN8+4nobw40H6J5qsRXWcAe2OUW7obRZ07nqPlP+v57cOTFiKECnWMGuPr4Wskvtqi
B+5TI3p0oFbWfVT1ziQlIkt107WJq9dLscq5z2vRH91h+7wIp3NWpsZarBZdunseJT0U9GNr4O/p
FJk4/veVpExLRsJoNA5Pnh9/4+XtPUelwRZsV720uVh84nWlg/XCI/DmTuFTEkOgN0l9fDfmef0p
dw8rv7BnlfLkmZpSWtZ/t+mJLrFQrvHcOoP3DBsj//L+DM+cdRAYO0JgTyQBxL4etuOn6FlYKl2s
Fn2ClVevEO3wP3zHfVrkO7zioKRfjzJ7iyD7ZZ8009BcOZ5hp2ERWvEwi+jC4312QjssgCuMQu2p
sa1YAyNyMyZkm4H66NQcUgpqvrqktnBuF1JyArrJS4d2+umUBuzN8spViHwV9SHs5J9ljPK0nqJL
LaRzI+2cPIT7mBDl/NcfD63hyKBS0qa8LOF1CEwl7mRk3k/SU//1jWET0qrandsAMoEVfT2UYJMY
c0BxxFPFjJXzbF6F28JD2rvVzfsb78z1TysEejubAmrMKbmSLVBQxl6aVLT+2MX9WpnywQ7m+QbU
QTjtghVlfSEdPjcm/QEwXrsO8JuOPC5xTsEMMULt5+JQ0KyIZb9ssWUN9lUThpe64ufO9L/HO4kT
lipjNSc8Qr3R4rVWg5HIxV5vwjFzkGfI8yvVlZdkjvbtcPokUM5g91s8eW+8Shrea683uya1jaY5
UBc3k4qqyt2yhP4uxV3Hc2UGhJmhSJyFVtD76/p2zpBIdyMRckmY78HJnIPC077S3GMNYmM3ldic
dB4gfEyiGj6Z5dzdBDYH5v1B3x6RnblKrYF8GRLdqQxeZM8uHRlEGfinQ0OiMW4XkorYRhXiP19l
7Fn+Q10DmSWGe31ExpYAjR29e4Av3ks/LWu8AKD5VOtAXTgib3umEC8siCU08IBWwEF+PZb0/MrY
mFmKlvhQYDrRhzJujLb8Xi1NCx0Qy+Ck62sxJONi9Q9gzXlyS3hnNi+WKL77WYmQQugCib1wlN5e
s2TYBIc7r23/DvuK/Aur1E1tV5euz2cwHPlJUqVLTExXvry/rm8PLC0nEBHIIVEvQFXq9SiePw5V
HhLeSNM247IwvFgEU/R5LNU3ex7C/wrz4nszIEk7ZQMw0yeT2lZfux2lzjT0B/eo4X53H8w89C+p
HJ6b1s6eheiJcMmbMucyuc3GxumAZndIjw15BTzH90XcRL147EfjUmn/raANMyOjR60bMBBb92TX
ouZketpk14YyFzeLWNrHiITw82DAusG9UbmfgzWDOJhNQf8ACWL8XvpRn2Zl1H6VTejf9YMI78yp
IZdzom6+UV3uYqcrxcdKWQXtq+4i8mbf3q9vMn40Drp7cRZFh1PWR5CRLDtuoeHeDk0QG1FpPneb
Xd06uG8+RsFg3jfe6nxbLSO6kFaeWyGgCjsWjcgPndfXG29FbWsJJ4e4enD/jIuIHqOtaw5F6L5o
0L6XKovnhgNfBOWWjuMOV349nNMUUWbqok9XrIp+NYa3XI/YYCD74ITxWLuXCjxn7st/JMwCLksi
mNOSftHQqh8mQ6PJYU+P+aCtmAqqe6PC+ZLq8Jn3gKH2FI/wf8d+v54a2pODWeKWAwJVT9sx7EZ1
aEwShFsBFPy2cvow7UVRXKjsvy1hofIF/JOXCG0zikcnd6du8Z7VJVSADWtVlLBkjxebBbAxlpXI
vuSGWj+25timcs6yDgPMqF/uPGcNVaxdUZkXCqxvX2V+DrrSe493fyBOSp9Nn1Vh39o6Nedx/CZH
F331sF7utTXnR0mz7XseLG11bO25+Lg25Xh8/yY9c5Z4q7hBTYqvdNv2Hfiv+zrqtwz6dd8D6l/L
bwoLjjjIi/ymCwyRhIXcPq9qnK9VG1zqQZzZa7sRO9kpa8ETfZJhQCP0rGEZ+1SFRpB2/iyebFPk
d2AYquf3J3l2KBpvtLX3uuUplmeAH00npUX/pcHUuN6EG4+g95K6AOT9/lBnTix1n11sJtwLpafN
0na0YOqjwZGOJg41V5uh54Gn2QvK2BrW+tDb+aW89/0hAVG9XsJQOhg0ofaJmXJAv9QPs4Lk0PON
pNiM9X7qveUCYvbc9/z/SYJPeD1iF/irNIxMpyLctlT4mj7RsG73XulcuibOTm4/rPSB/5G9ej3U
bPRWkbklmq3l5HwtorG6z31kdgPMxpfEqCL/6f0FPHcg8BqhxE1Oyt10MjeV+8rcCvRMc3ss4qxt
2ptoKn4XdqGfIEKvt0HvRY9oIVyi95yJnKhcACRFCARWsnMSIKN00PdOoXWajaV/RZKjE5S1/nvS
CDeNgswOD9qb6yfX7trVo+OTdafCVD9bRMQfHMvKoBStw+H9D3lmk2DoR/OUgpcNuu9kPn2v2k1M
JFV+hukksnxdOs/YR6CAewkHdOYSJQxiWnT4ICafdvHd1bLhT1h1qh1n7JPFkt2dHiEBIgpk9Lch
Mlov+TQ3t43blPdyBGn3/lzfoqH2xhXjU+8iQebwv96mWxhMQfMPWmFcF1x+51/TRFGvM1r3SjvU
bazcDw+CiChuBj+6Imy/5G145qRAqiSBJSzhN7zRFJPmugwFbu5uPVdHX7rzh7mLQCcvh6KOquv3
Z3xmt/5TxIRyzlEBJPl6wiik90tWct0gYZHfVa2ff5nGvrgwypnDyCj/1KBMj7T75I2oRisPCEKY
E67C3yez9OPIqbuHKFDqrsQL4SNRjCIO3C7dO+e2FEEerHMuA3SvTgO9JVzzWZuUBITlXedahWkj
aTCJQs7XfdEbdNosO102pz0G4VK9vP95zy0mhGNaXHuXjXrm689ry7LKlEuFQFrOxpUTfOsIkY/V
GP4xjdy+kLSdO6q0frjvQC8S2J4sJtgeN28KLoWNbbPEbd/0t3ZTFo8bTYALR+XtktKLZxS6LzaB
2ClFtg0jLacOLbZoztbn3PeypMZdIwbH512h5q5SUWR4qWb8kPe/6Vt2LmE08CXKH0gGgUQ9WdMu
E/2YC9WngSeyKS5zrzjYo6G5aLEGr2Jztd3rYJu9QxXqMDysQV8de1Kb8li2uRubQ6dlPAwjjhwN
Ev5HYyzX4+TOw88Lv3T/4K8zHFDAlCswSKeKSIz0evlDX8i2mFES1YtY7+xtf47GEi+1YWnQwgqH
+83/SLc/jYQ757G5+N514ehLVNq3MTo/AyoQW5ASAe2R1z8DlQlfQZZDCat1/JvBmL6LHouvdXKr
o4UO6kFm26X66dudD2t7Z4zsUlUwcvZ//6+AFG5rW4ish+yEU408GNsyWXGFkqZ5BXgdTcho0Ku8
ev+Dvz0ABMAufTvQPrTSTtM6sGaBU40k3qOadUI3UiTL5Gcfell5F2oJ/4AZXq9tQM5KcrErgNMd
OVnbceVcRDWqVJkxuDgcdVm9xX3mRHZstIH+uAxSyWSwNUaEzpyHWzI1/vLXpo3JOUSOROfF3Lzw
IRy1rhMDeOP32dY4VhjhGr5Uy6zWI6bEYoj7xuw/tFMVXkoT364Ra+PxwdCU2FudJ087gN82qySb
cpQkRO7sBwlgKeOPaPMK0uRUf/7Py0OKQhxByWtXPTy5DXFU5q8PSp0G0hU+ipgqet4QPfysvZnP
dmGwtzcUWDYyRPo63L78j9c7UJVSeqsOcD+vzLZ7KG0n877P5YyvPWoadfgIIMabYwOfXjiGlYEj
pVePMjsGNNLlsZp3tepVV+qrTU+xj9vWt/M4NNv8QdQFVfNxyjPKKMb26Iz1BOsrUtGXTsHljqmq
eRRb5jB4AvaYf97GTdmxGSBIf8ykl38IsnC8n0PDFGnbEhTFXZXrLS0rB8FEgIV9ewCA5OFqnAH5
S2Zj9DxczbEDvJ4gfq3Joua1OG55I1UsYNGK27qsRicuWxTMk6hazCpekYaL7vB9ERIT7UJOx8Ho
wvHO6JbBvAmqYnSfInsQNjKEEeq3jjCzJ2cpLXWNYBleGY1V6YASmR/+2BR6SP85yQIVQQUGEDa1
K3oSr1cI3Kmd2z6lbBEUUSzwa0+8SdQIKEfRoVrz4HBhS/D3vT6yEJDQEv4HIbEzGV6Ph5GKb/Wg
vne0Sf6tdzt1GNBgempmhObfH+rt0SJBJVFFUoksgLT49VD4AogOrmeX2nNXX2Whld8FqwX+KijX
O0gol7Lwf/per+dGc49dxcW3vzSnJR9nWB1gUQB718zD5XS19fbVlmMxXpX8H+4bx8n+6tHiFSlh
bCaeqrV166SlXrMlgZ9F2Zc2XOYvvNdFG5d0hLM7V2vrV6s63cU8Lt3XcXDlU7G0lFDyQmzhI6LP
ZPvdJOab2pAoyZFy2UuiS78z4wF3khyBu8h7CXpHfPPw3/7cWbrJYs+vPXWoRbWIeIMz86LzemwT
UDLq7wYn00+mbIzvwwR4DmWJOXzJe0RvYl2I/oZubrWlRTPqZyEN8zcQdHS8VZTJLQ7Whqh9X42v
9uiOL2jA+bdVX9q/1wkLk9R3t+IvgjytDtayYYGsKix9P2x5WNMrkV3wnE9V/wKfc6OqbmR9nage
gvldXVrhlw2SnXhs+tz04pp9qj5tYz7nT9sYdFjFGL07VKktzMZ7ymqExJOI2IuDh2jAbRVGy4sz
5N6QGE43fTN0XfRQtHSxUhLyO+Q4URKigoWFZQljt61rShtZ+VyVux21a2Xj44xkkxnDdF/b2Joo
nR5bChSfR0OSwzb4iAyJn7mrjMdJi7ttjEBPjctmHISgMXZhf5++tLtyOuEsnXPOLtyNk/09c8wA
CYMHW3ytbq0hqu4hjMgg0Sv/4sJgp0nKPljAU0vwAiEG1OTrwzQM0CjW0bMwRjWrZKnG4Bhm4yXU
z5uS4t7n2P38eJn2Kp7nvB6GlrzbQeYzE0s2uXFoQrHcUW7KDp7g3o21HS2fMuGNd/7U9cjnVqGL
CHoU9UUycCovRVDIfuwT+/eh5hft33mHZe8q4aewTcQE7WJZA0woGsK6z8FYGROdPS/SKJX7hfd1
Fnjfur27MwEheI/XYvaa7Ro9FYnaacM9D7zANvCBV4NWLwuW8A4AqjkHWCGaOU/tSJdB3KtRy+sM
7wbKW2ow7QSQyZA9K0+WzqHt7TqPs6XIrENZ+8Gx74daHKw8G5/01Av+dJXvV05U9XE4h604gmHc
pgSbybWJR28K/sxm0TVXkTMV1UEakfXMTRE0hwoDpQ9iyOYfWlnuTpLLvOKqa8XwrTJhpiaTa3C8
86zng8/C75ck91v3Z6cmsJ5F14+PWQWpPkb9fvZvZCOL7JDZyvhetsJ/DBAXM2MLFmyUgpPhmEnC
UM6goBp+cDu7vZN5vkz3rjmG31rduSvONLq+6fOtF0m55Z15NHW4fKf9N9ysepGAQ8rM+jy64eDF
xtii9liK9gOtpBYvcrFhF9eFYZmhZxG2TiLsQD7AAGdX0VJbP5dKBreYBhDWoSxNS6VuszGMMU+i
iD2gnj1ekVchwllW63YnqroBQY4vShKguPODc8AvtAEG3I7m6AlotDX2KKoy2vnYCXeFphYu8hPS
TJ6VTqXXkZDl2DjGOtClSrOpzp8EOc/0cQw7/SOXJjrQAofCL/T5mjBeMnv+3qA2aaSNvTS/TLPf
/OsW9eItKY06/LYUQhtEOr0oE6AQ3jcqteunqRrCxzzEFzZZjSH6e+PHf1q0stWuwOF/H1pL1olp
uNEXc0EK4ND7eabStdmsAAhRZqPUWzgKJ4NZZEOyBpn4MFpNbifLAKkoxslYSPA5zlLEtb9G/Utb
h/2vyajM9QBAXj2CNaMH4RSWd19vnV2m0djVTqw7OL8gFBHCSaO+lUddG0hGaaQgnCMdxuBXM1Tr
761cm+I6HFqHz1GFHsTsrbLGPyQTjT7k4bJ98SCxrF8CR2Bpijm70SdFo2fjfl611yVBHkqZTkXg
PyPeUnwax9X27rySrxeTPO8sOt0X/N2NX9RXnB/xUTtT6FVxo7dB8hYO0z3yzHV06wm3nZOpWPzl
sFPv8ngeZNUcmo6OB3Y46+TcNP3SfMMet1/iLgiMq1wOeAcgUpP/VSxN9tjOYVdhgaTMb15jD0Fc
O454Hmfcl+E+2G7qCYN00ECv5Mk1vMpO/Hx1fk+6CobYHSHuxAtSLY92HurdW2yqPgkYyPZVZM7V
XTlloXcfWBkISbG6yrzBIsP1EinLwpOxaILGTjwsZ+/3TuKP2lhszupSyo9NttfWlnJbPmcGfpXg
fIWv4jor5ymJFjBYi2OrjvjDcnHHaaGYPfokQuI6mwr1AUa+/1M1c6DjYcPLJdldq/QRIZtxih3N
prp1pVM+CQNPtzh3RhV8jUoZHidzN50v+9VP3Kw0pw9jZlfFs43hbwf2V7cV6rQ0cmNSIitMjWFa
PgaOrcMU+ZlwQNVVLZ8Cug5NMjh5BkBHhFVLX9VnYGuRRXU0dJO7iQyzfLvr3VlXt/Xmyr+NjHT1
ppKiXQ+4/eTmsQuRME0sIYMozfhkWxwui8A1ajXmj/ihivYwuEX5iDQ5oBI7x1XtFgKqr4ormak2
j1uxRfXDJHzxhzZFEBzA9q/O0XBHRAWCajV/LjNd3hhBk9lLtVU6v8i0iYHaVTpX20jNMdm1DJ8Q
JKmzpFPZAD4nmANQ37asKDO63mDeGkYbCY7i5syJ3GDtPNhsO8W/DaOPKreDD1NguT9EEaE8tik1
+0/zFI7VsWujvD42VWc+r6W3rbt8ZfMhmHPWhGJ/jkFKUW1sa7tSN9L26p/mri6T4Fg6Pvutb+ZX
Fc/0fLtOSzOSTNfWy1brgavZXvLbCZVPj2aF3X6jYOdOKEs180u5om8ez1swDJjBYRw9a4fj0lae
7o61W4bPk7Yw6FqsIfBSEMVbeDD6LNex08wF/cG+Cf/oZfQ0CISueeFYmlOM14tR3cx2Zv4t3a1T
t9tYW8/4aTjjQfatf1sisqeuVFX1IR+p1R8z3ydqNLXtb8+zluLOIDQloshYFtEjp30TCFV9NgrD
7HkI+/pnsUytHatOmX9Bty3sOMvW4UFnbPN0XlD3ukXRqm8hA7hecfTyKLr2l2mDv4R7rY57wD7Z
MZ+HKUqUJjQeGyglKRg57d5FuR5QlZdq6UB7deVeG4vWH920A8Mjaxi+uu06fKhyazVjX2skHssx
M9VtaymUvnEcK74TXboY0VtR2ybBBHL5di6mvEhc/MEVUYFl3BKeerCq2PVbdYUVX4txYkdyidfo
2iIy70nlYgk9OC9ad9yFxTYWv8DwCkolnVuJm24sVjveb9/mKetYlpt2m+zuQYZot3zZCLmL+5Z2
Sh7TWtkijDAbuUNgcutDuVl1FPtOnY2HlWM9JWKyKoeMYAhnLoX94RkCd/uESaHdHoClbT1Vjr5f
r3c1mjytgrZ+MSsps7jsWvWhN8rg5+jW/DHpCw85oEWvH5SEMJEIwU11VEUkoxhYgfxaGFI9KxqR
w2EqrWA5Iqk628dtKAeZ8Dhl6N4HCv5I6894B5GC62OlxErxQdi5GU/hwu7QvTc/KKvbJrA8izXf
W9ZChrgzUtzEU1320bRJqmJLqOyjYVhjkwhwNT8XISMHUqyZIQWvTJZpNbV+tLrWDK7mQhf6VmEs
638tioIILpCj97WXpjEkuF0G38KNqkdqe5Ws48AeM0Taiko8IPeehTEV5HF+8HJ3DOKNvxW4YEvd
Ihpso4qX1nYoeDRZn/sxJdb5oZ0wy4hDZUoydyw9ixg27ZoloraXD8G4Soy/MtN/IqsKb3p7nI2k
YchfWJoK5I8F6hy9UznV0ZX2ogA9ZcN6pbYowKRZet5PkwJ6FGdKZ3+DLahFimNOW3xxGuHmR+U7
6qu0gqqOpTtZ95E/bSxQbTkvOSUGFICM0rhGmcgI09GeXOeKW727D3b1hLhbLfM3JQPvj0G4SFAw
h1naLRUBlOlkeXa9hHNhJrLzcp0ob/ZkioyF9QvSgrGvi7DYxJZTpmXmhOMRZZfmo9N6QvNq2KsC
TVN0W2xDZf8BVZYXpOxdMNNWhRUC70XTwjkRMpzvHK4qeRdOcmk51T0gFJT0gtutBp8dr3OnsyOH
U3dJ7Q/bg9v0dpaGo6jWuAA0xwsbuJrSBoCzOammUeVXI/zlEWpGR8scfMR0lYkxnK4L27CCo9U2
9levoRB8hewPx6FbTPOZBKkoD4HVhNF9XuLSGJtZNT9UjleWN5XFsxUrp0CKNqN58snstTUc8nEz
f2K9ps1jJmytr2Q1d18Dc6GjRBYhnryZVCrpcvTgYi9C0Y7IZaVzMJiYLQm/CW+JsR1Y6oOiWELp
yvDTjsapiXK7wyluMAFcjrRtjDz2d9E2TH6o3ZPOtT5ui53dxy5ZB/UqzBEAgHjwUhJ8NvrPWeTx
fXqEhr71Ap0fdmi+ohsx5iGhZeP9KHt76JIKpyCuJTY4jzoFlHtNW5rLxuwBbdn0rAzqFEG3xqU9
9A/NUpVT3NXBBmYPMjNCb5rNm/hb5TlHV1BDiDMvAkfO2sPqYmQB4HVW41+9LPyGS6iOXqQ/hsgv
RtrNihjvHF9eZf4MAJAGjwoJyHDojEvAzl8IoV1CNtefwribhfO3ahASi208pPpjaHRKfg6bJaKx
gZd6EHvetEzQ+xTFfZxrq8MYOGV/aMEaeqSrNpySGmYPF1sU4UWiN6PuryrUSW43Z5FMA8Ep66r2
ytpNHCgoW7w5Tbkl0BYXK3GacXrytnwGZwrs4ncnhF+RGxTBvW47F4OyJmwCHkMzr54yLvTvozfw
lkj25RaXm7/dcz0QYDutJkjB+9f+3ZR59qzrpvvWb7VR3zvltBrIzHnLYc4dVGx2HkuWSGx4v5jT
unbJlM22T3MpjO6kWL1nVsRyEk1CcISJYQeHopmWFyFX4C4lUDYrcafMwbzNE8GdvRTAxWHiqAdv
XnnmdRE2BUQ3GqRphsxJRdiljFRqY1yTqNf+H9/bvOjOU0P+kuNCwuqP0/JtRJ0DU7zB0L9aN6Kw
ZU1ucGO17mQnYe84T4tjrQ01v666X0qzB9xZ5uqz2woCzklIlnkeMFBK/A53+lg7dj0kzaKyO7tD
kS6ZYZ86abHkdZVMoss/TYgKd+BfNciXIirG/E7l45ylduHPbUxlc0BucPEQy+pzt71FaN77nQeF
W6bFoEjIfWsWyPXCDWvTvvAHZOHKyPiyNbZuE4+SYXtl12qEXTXWYew1Phxb/gR1sdokJ+inuh3j
LZgWybGLVJGyPd2/eASzn7khAxHrRY0Yi3Op19jAZ8MvrxtG+yGot6o/ONHg/17ok+AluqmKnJoQ
Ne5LWch0jiQ1txJzIMUDXvNHNgdrsl+Wsdl/j51gG5tS7ooFMAN6eiTF+nvNivxWIA6m0C1BHiaZ
qIp91YYL3BKf+JqDZjYGF2M/ul9MJw//BNbqYXJhDWGeymnpg/u5dofnZvTz76i1+VVakCqUMaXb
frvd8Nv7jTHAcBMSe0VJVZnV35ZZmjMvcUFhYdTh+MlWcyGuBxO45XWYOTMH0FyaP/Vsz/JQEqKV
lEIb59vSVNPPMZCtkeB3YirKMHVEGQaXruV6p7/hMK02t4u9yZ26ZAzH4NnQHn0S5KNdgLEZunbg
N/tg5OYLrQdoLWA7m044QYwcUfGnwlog359L9Lkb0Oi/BsyN/hpln5fkUmVTpcCmxjJdLQdyIK2f
9q8hw9MvzaxKXuVLPnUp4VklKSyirDkHmcti4IVHUSiYbPoJfPH5aHaT981UE10CP5IocjpFG7Sx
5JppDnoxvT+d75NYTMXe80SLgQRcFqCc2V7lHNdNP7/ARhFFIoikPhmLMgaCg8W47ujQhDFMOM3b
PI0yNkrELGInmzG57Yn1X7q6c/B0X6bxl9GI7rHqCvF3XbbZ12Utih8jYTPFahShv3QW0s1J1ojt
y4q5uR3nrgHLtXLDNXbEJkRiV+t0FZCkFbFVCPtBryQ7KcSJwDysiyWuJkyYP+q1HT6uYUHdpVe9
LMmqO15FTQUa5nvOA5Gg8q0+h8E6G7Er2uWZ65o6hVyM+acy3PZPp+ZWwWEqAp1Mm1s28YZ03zOC
Xs6nbMzKG9KC8Y+3Dc7HnAP0e1Et8L2KGkpL7m9Su41yx4cz1Jn+HGco6YaxSTKK4b27hl86UsQp
zqk7/LSsvs1TsC2BPHQK160Y2eOe1oq36ScKOmtFkD3IKaEr0+hnj1y0uHWiDaqAtGvnu8795mm0
7elnVKpyuu/WKpzpTc6BF5udL9R9ofOwOZCHo429RHObFn0XtTclvYNfBbX+uwg7yOYWacngGa2y
XWWOvqNK3P/j7MyW49auLfsrjvMOFzZ6VFz7AUhkw2QrkiKlF4REUej7jfbra0B2uQ5TDGYd3wfH
PUFJIICN3aw155jzItQAS2B96UhFPmSjsryAmiwfMOPa2bYsS8rGPQ3cK7tbqoj4JgtqMNqtrPO6
vjSfimLqw83SOHW9Frm6T8SEhZonDKVs90y/9VYaRax4lhYygU+sYTTG1EpR/YJ5+m4RLNVYnSUV
SZR/JnwnVVSUR9Oo/CSstp8vqG0Y9wt7ZXp9A8fmAD1pk3gRhXdCSWm+HYaCSqmfJ2rHmGkVivdF
QfSdl7ZzKfzYUdw8mKU+FX7b59LYaejrbvJWb+Z95LqZc23QOPwJzGZ5rIC09f44r/voeM6cQwSl
M2WbpjbjHZ8ApSHycvrrLkrLFg61NRZ+7oLI9bOs1R/hcNGzkIRFrF0XpRSXTazLi5gyRuiNLa7d
3dxGSxOESWnnO3rwE63OcalfxnlKHlHoVs0GCF+UbsLYJEqga3uDzQDd85/hOE6XczMsP/KMefRK
rcTIZ4kZXO7Y/g4X5lJp3X5ucmVvzWrU0w6yepJaKbOWu449yzd3mjjJ6vWibetQb4pNYTTpHRGy
yo1h18Z9Rwc18frGsu8wLhdfGhCWSVBmtll7naLxT04z6eS+ZQ4lB8PRCCkETDPLRcup0fR1Ju9s
E8twFR53ck2TLGf5lY1s+hT3DouhHSp1xEfv0L1KILPtqYwsPW5Xna8iy1LOWvas1gAY1RJaRtas
ya5m8hLqg9l5ckCbFTTDFOX0YbSu8DCxV5OHW0N7ZEtifTLyye78Pnemi6iqhevVtqkc8mGWxnG0
ENAPfdEn+3zW4sdioYx0GUN4bLaRLeuE/f3AscTQa/PLwmElDkxK3CwJaZexlthO6PozDf9H2EBm
usWHVpmbPp+beItCL7pDLJUTrCIoTdWVcHcI6fsvZjPZV+2kZLTWMk09IPVPK/pKLR9CVrjZpaCL
JT1tyJJbRROs520/dGlQyjL8FiH9q71maJkNCXHGHebki1F4Kluo+5CobbaOeZnJwBrC7mnJS+Sv
bc1U4cFZbB+xMCovKQPgRaJniH06FeGzkWnpTSfZNfjL2Oh0xSG87PqlpcIXJ3XZB4MVdaQdDkV+
kZe9Em2F2ikXDrOdFYBLMcpNN9hhuc+6fCl8i/SEwqsTi9Wm60xxaRiytwNwBey3OANjZtbsJN66
rRZVftw24rBQpqerUDX9LqUfZno9YYRscYthdCixN7KkemYZLM5MsewwIoR9LtPPTIvYTa/stnLZ
EpmL9qNAifG9MmC++pnIBfsACeLCjRJm6h5qvE/TrbM9twrbm7FYErHhyyhssB4zWX+G28/GzhK5
GnFwiJcnqZuj6mezVekbqVDxYQch+tS3q8l4qnLk3MeY/CXNa5GXXM3K7Aq/cQtxMyzr0ZLJx4yP
yEyrh5BskFVKoolPJpvnzqORRjO3yLMLWh1O7EMgU+7tBrKI74hUu8k54ZR3oVYsPwqkDs6hMsr+
0UmS6NZqnG0S1Wq3nxRBbaywWo2qgDFnBiID172S7jw+07Bw6j0+qeLIIaj5oeQRMwMRq/yNrFC0
22VcOpf95CCRiXIEuKlZf4iqchYqtyE7B0o6tpFzzMz0OFgP2cDw68zZMLFGLqWbsW/2FTovakd1
ThdoJhg+v2xzPWayNMb0ejbC6UvDWv1J5+UkXq5I7WflxOx0V3LepdTdatpxj9WNkaY1W9d0CqmT
6/xMTUjPWinE8J6X3M05gtoMc4+sCwOHbDEgB+TF3uljSGWfwr751Zpstg1aGyYvKCJgP0lwn6ln
w+xwr2jrUvJzSoPyFAE3prqZGaEm03euYGpCXdLexGVUqF5lARAj9N2SUVCVjXwwXELDjj1tjS6Y
cyx0HIEtfLq1tdREhqiz8w0NSVZvZ4VzdQBslMVGa+No2bmU3B8xSutr0djktDIPNJz2MzWr3pNd
hp8sbkWEsiiyC8OjCu5QAVJYO1gerKgMjKUEMMhOT+TbZMlQQQaq07tq4+nNOJvbQZeFcl1QeSbQ
ts5yWb/WcdvG11PkjOF+7JKMXQ5BlvrMLJpomRbk+aQgOxki1JztdZ/QlJ59q9Ob/rHpm2bZsWup
I8VLQx1Fkzuh24RSp8XKvSYnwwFEr2UIo7yosJgHA7sRZfpJj6xmCD0VumgOQXRu9AeD0N3yuimV
SaX4wqJj7DvVwlpFrqbGzrpUFeVJjYuxOKTT2BB1AEglqY4x2Ir+3hLDwv5KcRanerWrRGM/Q9OP
a8jaxcTg9ZVijhztl1EVe3PKtPGqMSih0y+oh/KnrgzDUvk0kTl8bdvaisKfobvY5EYDmc2PXUks
7lNG9Ir84QjWzmvVqULLn4DOT59ptrTqQzFY2ZD6oWsV4kul1KZqbfOcDuE+FMPQmNQ5F2f5oUzV
KuNhDxd/K1HNZjsu09JLjBpGxcySSC7Bs24oKh+3sKHmu4RVh1IontMaHdynquxSqi70U+A9ZDwd
fBNdb5v7wVx65b4wtYqdRj/Wpv3UhUM7o26WasMnZaK2cL5bjW7Z33vLyWy5S+iSRrFnTFZad1Sd
EqN4rh1WmR8ux9UwmJxJT45TkuTyxpwbsapr4xzaN96X0D5OLW6NXaIPQ3Gpcio3dg7pGmOQUzhf
7qya37/yVIdGAfh+Ivx+REk05Q9WrCrT13CeWDbolMzuvmV8c2uWyNwdRfF+OAg5sGTGqkYjhZLa
2F7MSr8GKHR2Nuy7YiRHRJZ5MrJU9l16jQwqbrbVaPfVRbuoSxoMZqFnX7s2CxvOtp3TBtQ8DXXf
IjBZvLRk/7rRlbmw6WRQYPFn0yid54wv5hOAwHS67GaTI8yisr4GcpIAEiA9z196iOuv7bSI9mAx
CWSbycjCL0rUVqoXKcP4CHIz0raT6pIqXxV67+Gjz0lZYvkzApBmWfU16rLQ5oClu9M+qvlDPuvG
HB4iPpcfvdmkxHogc553yDHFI94j6komFXvX611qbx5+GuWWPmqUbzInXb7OjV19whgtHmYnUm1O
SV0SdE2clLQQ2CN6cYPl1qOBEl+VnLdvHTgeaJiNrjC90Arjr5I8EeEPZisHr6jr+bnQlnlkIzuo
6kb0WvMy56b6PPbZdKGAuM4Rw1TWoe+g3XMyswJF57sgiyk76GnaoBSQyyVNoCEPqmgwjhVfz+gt
Wk/zpp7Ddt8byZhd5jYpmaMhaT9Eel0X3hBrtaRJV6DEqCn8fC8WMT3UVW1TMrXzodw0Ocr2zRLT
9/2UMiM+qErbUYwGaEowhGnHM10NHelBLiykHjFP9yFpMJZssmpon1EbOZ/CrBDZNipD2/5Ukfj9
1JBoiUzHmMwfbjVkMwUYs+McPZtF6ZvjlAVt5E4r5SGzwTNDEcv9cSIG97KTYgTckTfFYVDHeD+i
Y66uTFxM5EMkJsu325bUL2DL0a2BPEm9Z9TU+BL3upn7dR+mEfXmjgBfFv6StmcT2rD8Tbv92kSs
TcE0F6g4Us7rrMaZS/Rtv4TznlJWZGw6pyviIxoqpSDaMCnyIAmX/nFBJNAFnB3n74Ul4pdUqRzH
Y4PZXehRbYjt3DTJ11aOiJSdOE5vZW0kNC41p0KtOC+y9SyptUfOS5xZofC7ZI5bIvJFYcXSR98z
s2dRBL1eOZTEHtQFwaseiaMdi9WQG4rXhIu8j2OOw56aVRDzbXY67caY5ulWpvpQ80gmU/ViZqDF
i1o7Z8YTLjKraOiYzl0XqPpOUMZ8oq2P7mHIYFL7DEuK1emS1McI0aMIBlw7A5PbmkpoLknzJWt0
40F1pzD3mPYZN1o3S+1Sqds28VT6QM9R1Fk5Z7wOIXfVtfSTDWpR0+NMQfbKpo6kMHjc7s7somXV
+pnaVRW11i14HWivRcX07SlL5sxBnMzzbYIU915PmqY4tjQx4iA0hjTyG8QGMgjNMHLo8bC92Dot
3fC1YkARfzD7qKZyKcxmK7QiLbZ9bbiUfDj6UXKV0+D3s+i/lqy6hp8LWDhP+CqAbjcqWjeqbLEd
BWrsIkamUNMd6w4d2bNIFycJFkNxvtlV5+h+Q2DCEPBZA1BIi7Ig0X3qXOPQqJW8GiYCrnxQSNTU
naIoL7RKoWAdC85wW7YG2ufGHNpXZk+aWlmirrUh6tgqB89JOH6bkgP9mKbtsk+RUORUXBVassiB
ssc2bs0HMcEnPgpWurulEBY7gY9Fmb/pyFCHw1ZyIB+p7OZOwUdlLuee7RRV1zptt8UUm4chPXuV
U7U9rF+QR/C/gdS5cI9OlO8cTxqrWErHr2sqznbO2zcrgdYpQ8sxzXrkJ7DIz9zab3q89aK/5J/Y
MKkfrj//k9y+jwRrUAic2iBg+AguubqviBXYFbTu//qlCExGnAtBivXkN5eWVdi9SGvbtxMl3OlO
IndaXzu7mBSVMy7fUxXtik1ew9l/BUEApTtR5MVjXfLBDY4fpnXpZSEJCZldJDu+hQzBZvn9L4+P
VR9MGjV4M4SAJ28um+slRDniIhuYtUO+DNPBYQY98/zeuykEzPhYNSCov40PLO2FnU2p66PYI2p2
RPCthyLb5INJtzdtzTPqyXeGhiDBXWMHjzmCBv3boaEhCO86jP6+azXfE0PNNtGIpDzpq3NskHe+
LxLN8AKR2kaElXkiCsUW19SNkrg+pY/2Hh2AfZWz3z3z/H4hON6oIhkVLt48BoQFXOHUm1ubrcmx
kNekSCr2YdmbV9oYUnvWyKSzO4oBQ+MMvmhN229ClTNcg+SlyGJ9h5zGWFuLfaAhl7n/68PHNZF9
GyygmGpO5Oyc82ycGjzorkU97ycuqhUEW7p+LrLkN5uiwOW1jlPgiQZh0PrJlWo4apYsNdcPVb3f
NZRYPDdplQuIvRovVjNjT0dC7JtKJTYtuiekSmW1+fh2fx9XpLNodLuQ5TKnuicfpxKLjqYKB30l
zqbvdFZoe4Lmbp5x4iXnoqhPzRzrHa9mXktfSfXc+dtBnKadCGmAUBazhXNV2+W3hv71VhEwio0q
7mhmojHJomE84/P5fTbnwivMg6911TufXNianFZh38/XYw7mtibRy296w94Wbl1vlMiafVUUYvvx
o333bm3QZ/BhCMs9FfOjOJmMJqPlJKl54HZHB48QcN5OZBJ60siaQBMNctOyP5cL/O5LXUNGVgeu
jT3o7XMujQYiZzExsvSl+JwrRflp1nMqruM0Fjcf3+Xv0wUmXyjJ62LJ4nXKmEn0Lq2HxuVaZeTs
1HFudmKhx/DxVd67I5ODL74jZgtxyifg9B5SbbWZbiezxVNc0dPqy+I4I54/g9d6b6yYGrYw7Kb2
2id6+/CWzO0aG2KT7yLpup7kHF4bCIS+CIgNarCURohe3LJTM/j4Ft97kADzSEojcxGj7foI/rT4
K6lKmbTnALyMWvE118i+2uSu1MczX/ypmXb9CC2mdiyfa76jfrKSdIogL2G2XHwG+AhBx/LFpVJs
aFxkiFpTtoxjb/5oUUpej7oTn7nN3xdONDUYAcDFGFBUTyPi+0Gjc0vf2Q8Ba/sGgHcvJQxwI8cU
GKIqzyH73hs5QB7ZK7J6YmE8Wc5iMB3pjNHVd3p12BIXcxcSKLQpE8s5s6Sdu9LJg4U3uiRzw4ON
rArXaiEIiUizcFM0tXH4eKy8e6k1xlUDbAGe7OQDp+oVRm1ouL6hJMZ3UBYkputJ/blO4nNZ5u+9
L9wU/7nUOmz/NCzZjlg9/SjXH2IXyLWWRQQ5UiYiC9xEtUn65Me3djprakgGV5s3Pu+VDG2eXI+T
EPC3PuuDURnFDmvShGprdreZhqBQ16dha0dUevQ5787MZKcP9deVgQlhOFyX41NjY6r1GB41rQ+c
LnN+FlXlHjI6w8D0xV9ddddLgVhUmZvBE5rGyRxjAevPZ6n2OGoH5ye6e8PHM/Egh1Y5d6Y4fX/r
pfCSrTRhqMIsvW/fX573rZZESF0VfbqiMSM+t8XYevQwrE+5k5+zzJ3Onlxude7CkkHYCCHz5M6E
7AlLcdwhmJQEIaXl7MxfzgqMFvRWq4rfgybfmTd3OqWtF2U6YcdmrKdC9+QbT8yhkXaFfNOhF3qp
KWa2H4CVPLYYibdsOcyAWlB1EfeN8y2ep/H+Lw9Z9jS8Rc5SOvd88uEPEb22di5kUMyt3MlsW1Wf
9CLqb4vYMQM6shVqkurcTb8zXPHu84ms6aw2lqq3L3bo2fpzERlkbUo7x9KUxWfvav2M2gSdwce3
+M4oWhcNKFQrMZfB9PZibuvC1c95wmFEEU0WRnrXii45kpElAvpL4ZlHKt69oAnSFUghWSCncPM8
sSM1ymqJUr3VrjUKu/RlHEt+z2Xl7pthHB/seMkuUtlpd41Ik88m7Y+gwcnbEJdDMy10i4TaFXaO
IKxC3RPkj59j5b/7W6JbWzGDKE9PR/vEYZ7Madjms4pxr5HO4jFAzH2bK92+tcz85ePX8Guf8+dT
0zrSbbwwONWRN6i/7ew6dIztPPVBjH3s1g4n+1G6/XA/Vr1+nWjUhrUoTB7cjqJv3kzlUV+oHWJ4
Co9Zknf7wa5Gd/vf/FKcSQ2QkuBlTuEyYzInYcLjDTKI1D5OJSew0tndLIvVecMQDoEdJdmm7ubF
rzppXnXqUgdmXqEB5/UHrS7zv7iJW58TiTUOW28IE8YpvwfhfxRWGs3pZYyLI3pzua2lM9wosfk9
qyOb7tTUnJmF3pv6QESwHQY0ywJ2snIB7FQXZYxkgKMoRSujDWsTS9p36ewMmUfbj3JEERr2mQ3d
u9cld2DlXCJosE6nXPrnS0yZjshz3aLzIMsVPtsTW0ofJsZmq6jQy7LGOPPe370uaMR14sP4ffra
KxlPSW+WksCQXN/baWZZiJBlegxxiW+Gaha0UzChnZmK1sd4+gnwybGqAdUG/3iCbBgRA/eajkME
3ObwmCRTt9F6y3z8eFC/s6SQD4TNnA8b2uQpdwDlaW5Kd+mY3Ko0cEEVHbATIL/oop/YnAe/0ybN
Z7egg2vt9TP7u3ceLe5O8FNMLQj9TrcibB3mNhMxQylPrWNqIbR3iHbasWntAmoGCP+a7hxl553J
jItSjmGjsLreT8YvHxSwWpdlrO/pPttzxoI9U47P7DDxbXMczpzp3rtJag/ruk1Ys3q6bDrdCm22
HBkY+awcO6tr72J0wNVWxVOZ+Gouo+3s2vPtx2/2/ctSsmMUqhoJzm+XMonTwkR7LwOlX+RurkSx
l2atBrhynVsNdTvGwna++y8ualDyWFOM1u3024vWRZeouclibWVxdZwwmeO4MJWXqK6nnVpq14Tx
ztmZL+WdHQI7A4awxnPUoPi/vegcpraVG6EMqrDoKJLr/b2cHTy4uttiXf34Dt/Zt5OMgdeZUbtm
CZ1uRySCw34Y2YPNeJF1bGcX5rjo9wodUE/i9vZ1ON9bmS3t88dX/q2UyGRPC5XA2ZW2tcbkvr1P
tVy0SJ9dlEgUD+hvzM11Q/vyp9ku6WeETPB39bo1X5w6rAnQFd2wIEqt3YucvPBHujnjsdbGMt6g
h8Jd8PFv995XxXLNh0WVk3PFyUswh1FVmLlZHB1kbrhT0fyjhriip656YTT8VRzgr4dB8ZsSLts0
wjbePow5doTdNJxiYqSVnimhHWhUMneJJrW/vgCsdGFkpgS2qaTQvL0UvSa9i/GRBSGK9B274M8l
X/mOCYbjjNuaN65WZMFff5zk5wLLA8NPlM/Jh4QVrrKQfPcByeCUD0TZ34xJOQduiCTFIDLu08fX
e2+2AMznuDqbPIdAqbf36JTqgiuqHILBCNX9FPcCz30nH3FNCsjVRXhtVVV2rpTw3qABh0oQDJzM
FbX49qpDErtjhAMhoCyu+5bboEnLE2WDpFBZEQb6mTf5zkyhIyg2dN4ngSKn16sdZmAa1mNgzlF2
Rc5v+9RqxryjxJZ9+fiBvnNrlNXhx3F/lIGt9ed/qieYC+XPZUlH2pgIN22nsbEfWxgXlR6tOLj5
5cy27J0LGrizWcTpFa5AwLcXLCsDvwrWiiBronBbWuNrYSTansQ1BM1ous8M0HceJQxO8MB0iGFQ
nJ6UaMH39I3VMeiYtAI0gdkORYSBGN06hx7/hYI72Qqt+yDC1MCCUWA+mfisGNGZlUxTINN43ps6
tIMmUfo7IozFxhplx4lULW+TvlMvuho3jtm5y4069tHXBI72d9zgBmQEvd0Pa6gLSQDhfRS2/bXD
OfCC8ZDuSywv+yjK5Dmc2S+23G+//HpupQ5p/p6XtQidJE6Uc4HZdhXiohDblqlN5pGku/KpQgPC
LnaeomcOn+2hahI4JYiMlFepVwkWEkAC3ebjsfnOGkaDgD6bYK9j0wF7O1RgDgOHGcxxteyLI1rx
AYALMjCoFtl+UdyOepSmfu7TJP4vrky5nto27QnIRqfTjNmTIR9HU5Cq9g9CKww27Iu8xoluBkJq
+ZPVDYk3dm5/Zqf5znClK0IPinMbw1XT3t5yhFeslLWYApDqMcI0K/OIGtQDsxnKM1/GO1MpsO71
OpTH4aGc3COHvEhnOZxgPYSrrN8Yix0an8mr+wlZ5Ly0e7vRhjM3+M7nv840xFiwMVC107L6LMy+
zSoM8fUMEUVFS4vKG8zHfhmnkhkAJEjtfzyMfnumjGaCdsy1XUGF7/SEgnSgEpPTz0GJS+oSFPno
95HVXyDCPNdEfO9SDFj4xvravjtdgus0H6zUhp+xyjUvcOolXjY4KJQocp/ZyLx3KchUOm/QsUx2
Fm9HSinqOXUsZQ6wEFO0L1qj901ELzECpzE/M1bWZfzN5AB0kFolsHVqrkh2T75EB1cNGlpwCwlC
62u026mFY64C3PKXXxVzDwcejefH/53clIiAJUSNPgf5AD/BwCGGXYa44Mitmm8fX+q34b9yFC22
xszYHD3E+nz/tPBZmQu6YK2hY3Jt9rLv6qDDi7mRvTJvqYbPT6rIx+3HF33npZlU7PSVQctJ4DRQ
K4aph7VVIFpC+AZvQ0s+lTNlPFsiq/1vLqUTYLDeHHul0/tTVIHecdVHScJuzY4OPrw6xPSu/a/q
zv96mf539Frd/msgdP/8H/77papnkGCxPPnPf97Ur+W9bF9f5dW3+n/Wv/qfP/r2L/7zKnlpq676
KU//1Ju/xL//7+tvvslvb/4D8wSOorv+tZ0/vXZ4fn5dgN90/ZP/vz/82+uvfwVC++s//nip+lKu
/1qUVOUf//7R4cc//gA6/6envv77//7h9beCv3dPD4lh969/6j9//vVbJ//xh1D/vuZ80fKlp8fU
YzATjq/rT8y/EwDCNIQWhjGoIVj5429l1cr4H38Y9t8dGFkqR9K1gk0N84+/dVX/60fm3znFga1i
I8NUtkpO/u99v3lD/++N/Q3m0G2VlLL7xx9smE8+ac5n5MuuFWuK9PxzJwchPekiRKN4TTRjiZ8z
w80AGKQ4I4WRsvSrjdr5LqdDRo2M0ISCqBajYt8WTR4e4qVRgzp2Vc8QUXftdrK+x8HztWa3dZBh
L26KqXKPGS6GS5ft+lXESYtiKLrpqzIhSjdZLONqcNuAbG3tUEeuhSVi6IaLKVkcBEIRlR4F8AHO
GjESMaD0uz60qC+3Um4x5C1fJptN1TRgXD3gJyFVdtDNo0in+9KtkquJv73T7RbtdjmMqN+7qH2W
EDUwMctui1/7Ljc5XLpTCTkTbIDjK0Uc7TAcpkGOzXiTGQQWei0eEa+NE3PXaDrM8yLJp7sULIS3
Lqk+85KGdgDVNeCK+gJQyrjLo1LfYpceXsYc9kGrG69gijACVBAPKkzXvpa56YWVF7M3KjmFD70d
rihkDRciJ3kYQKSwD+Og2QVObYeqpdAJq5nyLn5Wy1n5TmdBbkTtZh4eHyZ9kcwXU4fn1rPFpHxZ
WoFkt0/tvZQ6zqPKatwvkZDZBWC8+r7rdUIsjSGHeZnlPyfYS/usHLZTSMm8i/t5P+CUPMQVFsJN
Weo72arl3kGQ/Di2cLF67LNXkb7Yxy42G9ODPz/sEYt0GAuT3DxiWxV+X7fLIccGfa0nKhhKq6h2
bqWmwHLT1TysFyWUQtJRQXSu9J0Z8HBvmj+Ziq3j0PbIlMNquVsGw7zTSoTzVl3gqUGsvXMapd3B
h+uOw5LgPdIz6wLdP/xnyDZ7e8RjHfFSH7VcGQEq0B6hW6DtGqAMPi6LdGOyids0uiIeIDzk2saA
6qTRm/Ascwm9erIx+eFtxyxAw72od53M7O9oWPlTLLU8ulzd2BMQJK1otiPLIvK5sMPU1dgX0IGM
K3IrTJ8jUOzldlJs7DCHpwwd4FA4S3GIi0buaxemkzW6u2IY1M8UUpwHwwrldnSFUHxXheaVW7kT
yN4akE+nxnOV9zEafSXCyxxp5TF0yzj11A6/IydvrBNGl4rnOI+X3ZwOwwuC79kPWU8b6HGatunq
SRyczmRZVcsk3iFrDvkfUwZjaYN6htWdQ7uAOO3OwMF0VPBBX/X8vzPvcvBmSxNI8Ecq2mY+fcXW
rvp4BKfvpRabD9g6vmaKaBHJ5vo1QtljjuEcp6EQO10xxQ3elTDoONbuRnxiQVUDbSoLHpEcLHHV
NAROlAhj99bkxiCHgLdMXmfGse3Vc95/bkZ3ybyQvipi3v5ZoWD4qA3tCl8zxm1HgrA6TdW+JBFh
oymtiik/e66cTg1Gww6f+FT7yzR18rsinj7boWvve1PRA0tbRyOKMv1mMtJPeYJIfJZTslWSLLsN
e7yxRiYd2Fnj1F+j3zf6wK1Sugdl1WSfLW2a9rA0+hupD/ZrM8XiODvIh9DZdjruX5n4SMlHyFST
Ki8LQ52UYIwU7UrrZYHIPxq7ZoOrtrwm2TPFSlOYmHKydldBGvLCfvmujO18FZMW8AN7AbtJA1Lb
rq672J8Ma9p2joJvHsPVqwjBzrj8ezslm+VFmRfjUcukgYp63tZ59pgphgkNfkxbzPRKX4wXTp8M
7k1SzQR9KNA2nxo+9euKbUvqp0q53FVKeeVErbHRnUg7sJTFoafBGkB3j6w9yG2jfJgqy6gPqhqV
uzjMunqTalPAehN7SaFcaHY0bnCRS4/U9NnLG9IGwAFoeeAkyme02dZxyYr0gY4B4q/RuYxGSHg4
BLUNBUyeexWnu8kKN7QMo44UVzc66EbcX0ZAk9aQR2OHVwEmUja86Ej2fLdPi4PeI1AQAkDaBO8W
1pCZ+SiGcc/lZCFjXCVPHZZjMICNqygFb+knvFhZ+yXvQEm5w7Od59eGGt9b6C6xfEUp9IbSshIP
KRSmxGiq9zKrv0G/mK+UuYouTbEOEmIh9yptvaDXpY4iaorEvl6YKdOlu6Ygqj8roYiCKDeKCxzf
eHkhEj1kiT1/ZV/tBOAnIbpkfY4abuiAxi3VFy1vnt1hvs5G9wbbZei1Q/tDtk1LZjYtZybGgNli
5HxqT9cL1V2EWMlwgL98lLYW+7Ph3Om5QDahjN/LUQmfZFfHGz0rk01ULgvLtlv6RPulm8RxwTFl
MZlG4JQxc+lAyaJQi25yNHybniT3uzxPHK/rs8seL1bjmyzAFVTXsdgbiave14OdfSs4GKQeZG3b
x7YUHgiXaHZdYk7Mdn3+NJNgeAE9YNk5FtQRbN8hUdh29dxj0TeA+veQu2yMLUKr9e8cTeutsMoE
0bzUbfJgO/MHKG3txs0L9a6tYxukAb/qDTbSGRdqd6E56Xwx2lH4uRomMz0mVZPfTmH4IsYxv2hD
FjELokBkC8rh9Jx247RUW6qI2Avt2j64WYKhUJrxl2ZOTGBGtQ76UonqQ2mGUxkAoz3YDasL87LD
/5jmjoGpbtLKJA1Jm6ybbFY5ZEa5qO+iabG/lVp+O8AKH+A8qGjH46Irr3jF2KIkfN3bcZn7z3qm
PnUVX9TkUDhKACU4+ATwwYMj2lYtbHlBPsmjFirVPmoGM/ZLtp42SDp1RUywifBqdCwbdLzWc53g
NYlqvaX714RXFli46xgI5icMtdNBdFmziZVm8efCwWlY6YB+IbEqL/yOueEJlfOyXwyOfR01oThG
uPC3ACzBphvS18xWC4CRhJdLbOlI1PEdeYDnssnL3CL2e2wnW7ePd0pXl/tqKK4g8AiP6CKaEMBc
Kl8Z4AQA51ss6CQGaCSJuwZnUBYSlN4bXyUV4MzTHGXyylRkWGwtoJLayvQo3fm6CuEwLeTrXEyt
aB9SCHksIQLa2SCcyR+F2twOjVLLfY6iaTPxsRNTkVp64yfwPL5iscmAFDhi9DX4mzug+tHWDh3l
PosnJi6MhUS0j1b9eWnT5ktLY1u9BNoQvuZ604v7GFwEpJ/aXrYVRZTQXxL7a5sMSw63MDG0bRkl
CiG7wFlNK3Uejar72erKz0pa+v3ohs7GwYyJxUN3YDfJuvjm6rXEb5ynDWRp6V63ht2zAymcz7B9
lHTDT5ULFNw74RCcxLpb3RtG1+5sjgzbZsiWT2bKUGkcDEQS7GPay3arYqFz2GvRW6oKjZwQE+qP
5IXfmIr1ZLCX3GL+ATEQ2XGwTFP66hSLvXGIcDn0Mysp1adsD9bp/1B3XkuWI0e2/ZX5AKIuRAAB
vB7gaJFa1QssVUFrBNTX33WabBq7r3Fs+mWM14zGh66sqqyTQIT79u1r12t+Es0OQN7yVE6M6obi
ZyNMYpND4KQSiYwSIjuVHpVYsbDzT1qFUbxJUjJWMklOwl4e2N1hr56YhPe0ty9p1re3XZ5Fe+qU
u1Y0m9ypL2y7fJuVx8iqvG9075sEnvtkEp9WZm418Gu7sVrME7Tux9Ed93kub0OaaZazjD3k6Q6l
DKpK10A+EbGzbyP2gtltRI6VZua3NjX9qAe5iEFI5MvHlIbXOfwI3lt6fQpDPna6+3lqDIyPSTXC
UVRVQYqw7G2oMVnyKalg70ykkEfGDQg6ce9AHzLn6A60DbxSPR/9Spp5sExW8RAWVrpavAl6IE6U
A+v20Xpki/vGs+cZgd1rB8rcJHSOLC9rDrdeFF0ZouPdCIV03ni5rgWx06b3keJLrjbX1pjP+lhr
u85LQavWC91CnHO7FkTG7bUo127lUjmuT0u5XERONhMAu4iWC84gIaPVJWbE5VsEjt6K6/KzrBMo
D/AoyKylX9wqqpwpmUC6dGzYSGwzzK2QfFYDc7u1JXJO4aKOd9l1NSAPU0TQkh+wnXD+cPdazTHt
TThsbjSdi16QFpG8ghbmg+jKSduXc04FUTjbNlSTD+Cf5C92gI3bGvAyvlP3Pl/6MijVawmIg8tE
PRTJoq+lWoqdY4XtxnWhL0S2PJRFPx5iy4Kewe74XdyYp1w0LNurBRBu1LywkmjdN6w2r0BLdkEJ
M+LsNFAhxNgQkZXmxZZMsGhvmyzcVLq3rGdK8BuZuOY5NiZz0xSO2GJuaCBIyOYuLXi8F0h214XL
kcpiOg92cgf0BGZCP2r7sV7yc0iIFHDa0kvX0F8LvFnJUNwv/fSl0srYjQp0GdGL7OSysxRTcSut
PNm8djBous72E0wcT9IceWWjyLs35jF7UYC4zHUfDpFYk2bfPbYuuQP0VJ64/gGFPEWJ4P+yJLpL
QrOc/Mkp6/XceksQG5wI2mI4fhRfFydE+RqBOLoY0FwjcFkahNwycTtQAdprW7lQc4ucn1aY6wf2
rOE1DQsNK4aSzK3LW1gWkjYyjW7hGXosk5fFvW0v/SZu9cVvWDf2i2sgRzsYSwAigccOHkjzxVpp
9WL3dj6u+olzaBUhMYgqgdM32qH1PDWusa1SJ3sYmlkPQOPYm35p8z342uycpOKRh4HiR/Wzfli0
rinWbX1F7U9asydVOlkjulbczyk/3xiC9Yr+Q1z/LfFKC6fppph796EF263oUjv39brzfuxGt0fv
qOuzwjnpswQ+P7qLzRhMTdpHuMyzT9pP8svoHfcVqTXdwxubHv9W2UUDysI1V4ltsM2bQHyLQbLs
4PAZfiL1d8NNx+PfAFMtKUIHnB/LG3Z6Q5TPzA7rpU6dS5qo0JeOF1EtJHe0nenFmIx/uCv+kjT3
WBX8789q2x8Uun+ryf3hq7bf1VX36v78R/0nCndX0Pz/+V0g+3+EO/Z1vt6//uvrO/+v5/c++Xwv
qz/IeNff/Q8Zz/zBOoWAOI9ILGC+/FPGM/gVgTr127xMOle/1e8qnvGDOBa8D4ivDssR1/nt7yre
9ZdQ7Pl6Bv+E6bh/RcX7zZj8L7o8GZGewHjoXt0WV+c539y/itg9tOFoBIi3ujZcrbpLxF3Yv5PN
ucLC35W7Wd/K6YFWCTP/DVvf915yg91hHcZmYFvkKxT1BvcDvAdkgvaxbJ6t+tmen+LxSV8ucXOr
CPZNtx6rv+m0dULiJKAJf17rwukkw3vbePjtx/C/9rz+Jz6KVxvqv38Uz1XZf5ffsAn+8ARef9Pf
n0BT/2H9NrtmokQMKRtMvwvJhvtDMENnfM/ihsvW2r88gtYPpojEGAKfICqK7KZ/fQQh3+FbpWrG
TXcdUv3+nvwPhGS+/o9CsomxkwmUZD7LnAGI0J+EZM3WTFtZOS02cEEoTFWrE6099IIKN54m+BJ9
Pf0UaPrmWg2zCcw8HXJnBbuvj3aQLFKHYeDUUVXWpr5mbck5gZ/qlnVKhnECTmbWH4W5ZMYVnSO/
MhQX1gELcvtOtgkufcztoggaOmUWdUX7LcVkTluheSyUzb0duDIE8KpCdmlhjI/DjSgRa7nBQ5hz
wkjnJ1LJMf+AlOWGAakSbxFx3A3GCFpFMdbWU1FoQ0Opo9CpdOwS6Wqe2p8MM52zsCIgMBX10pPF
ohcMZz4BzYfzFxpEEFR4T3NIjSt8AwW8LcOu6xW8Fn2XWpp1V2HH+3YQQTXfEG11EKx6piz/VQiH
bJG7b1AvKmRqqwerhoFMkhE/ajCkRhvqG4dWdnD1ulYX9hdMd8uoM95ZbV5MEJdYQ9hhe40e88WK
DomuFjQ1qmZKdsIJL5mzOFQEfNxvqNBAjDvLJEBBzdVRLtMwMweuqskH2VQ369ojO2k0axb10rnu
/VovED7FaA63ulsjA1eiGZ4azWEzNY7mmfAIemVsMmEHW0FJmAarGuTRr0zZ4jwBgLnhgrY+7FKx
bFkUrt2v3Ep5TlDB62/Pc1QYBxOlCIolSYc7rzDyQBL4cocNx1XrcoH6bRKRTGk6xrRrCQSK27Ka
No2nkOybKM5OriaSlwalHKWu17H+s9l5kEo5qGKJp/FvyXttJnfGu5eMKp55wKkXFOFmSFgamvJa
C8ltoBqyay/ogfG2lwxt+RY2w3I068UlcS2pBhUIHj53r8naeC7YT+HxtxF68nF0kHvspknXxLZF
SEJa9K47oUoDrRuNJ+HQDyW4qpagm9i42gBtnkgKGkTvAEOJIATWswcUiV6zfcPPTG++ELF3jjIN
CZBBQwv+tcr6+4y8j/OYXuFrkSdgjpQuqB6fvLh8T0UG1yGRqeOtwAqDBNVcld12HgR835VTCd5F
ryvhu8tVTOnNVtBERxW7L7HW8TfYGkfJCqaXc3FLDQyi0YgeBtRQaesaLn4L2llPvmNziav9AsXy
7GkdfkNOoJ00idJZOVVfFsTUzm1xoB2o910lUc9tlrJK3ysjq/QNfUhtiMDWeQ5p0yKvme7kiGK9
8sZrSzcDxiGVOO70uyKhwt6jykwneixC6eJStxPfbJjHPfaFhJzBKcpW51+/m/5nhdJ/Owz9j7yi
MH/8+yvq4bv9SP4457zu7f3jerJ+6Awjefc87MjsvjCz//uck+vJJXAWsZdfY7sYL8vvBZLz4+o8
YQLOL2AclMzJfy+QzB9suoOkYBebKPlrvfUXbif8rn+yLuC4NSEduKxweg7urD87BgFPJp6MuADo
pIdDEmfaGmnNPmgyqt6tylAvJn4JejxIY/08/QRyRrqdCV/M7cLwlIxs9IUNKb203O4+j+f4JU6X
ZWOrRZyQDWigY25mqB9VR2hBWMZHLADlNQOO+KaK9mGMhH6n5Ym9xyKvXewwa+95/ZuLkabjCrFR
3eqG6JlZqvq5W8gWJ0QoXY+2sgNzktoa7li3bj1Te0r7RlzFoGjfGzMcEXj0JF7pU3NHvop4EG29
MG/J0o9KunjG42TcW8yxdlNd9HfjPC7HqScOc+pjE/HOWIghWoqN7XBYVt14Nm39NmLOE03yPjew
mS+m8cCh6fpUJmQcEUnOx2CF755LkJ1eob3AWl2JZI59svi+Qnia5Rgl64S5JMClQwvKjo2zfpMy
pLhySw6mld840dOIM5SMlHYXR/Z4q7iKr/p/5K30aBxfynaYTyVZUXz3qv92x1psE5CWO2MxrVVO
nbBCYJ0/jDTWH4Qqmr02i8dqKce3LPQsv4gEgyYjCiBdX1J20LegosDzFZV5XohaexpLPDrSUc5O
VtrwGCXAKFunxmdvIuIc4mZ0/D7r1HNvARHyxxjDUsTtfoOs+YkgsiYBoVoVlPirHJ3H11wkjlL2
4aeKh3h7BereWVbN8BmM37YmSiWoa4HuForArPpb2fWv2sDsJm4seKWsguuT2CN6BOyoB6Mdo8Mo
WNs1R/Y86X6UqQ9pJfeEiCfrKcvOMAnqgzunut8XS7xh+lytK3s5ErJybLSYYbbt53X7EZttSY5T
lK3LYngaTBecYBep+ATuiDF839R8E53RKng3ThVImKlYQNUzrWt2NGJ3PIYunw68VnA3ToGAOhfW
Rh8gV0UpgVlJuR6bL7NByAQzDd7KjCbE8UMIRtCPMCSvm6nStu0V0dcvfLxxGB4qRYZdOWTnFigh
1mSGsk7nbt3UEtfSyEWo18SmagRIwS6WbjAwdrmdR7ESTrR10IAhFsyQ01hmsUH8+anNPlmrrXUx
bJiArqwehm25kGTfVNMO8FpD3of33bbGXrsq2zLtjwaK6WqyZmMV9XI6xwMxLIy2N4PJnT2M6XEw
wTovlCtBbcUDg8TsaNWJcRjyBuSMpm9sVu6IrimtfVJb1qWr6ks3uOJuopxC7W4+O619ksNY3cB8
uStNPfEB/jFhJGuFz1wsaym196lus1PnJOl9q6cKUZwMUykq34R3jJLqUClL54rXF1W74kVo35de
OMc2hkbLnEFCMdL8ayLATd/zL6rTmJlRoQNaNsZnBfphQ56WeoBfce5d+OdpTAxVXR5kR6JBaf1K
i2Tfijg5O9EknjPM+0Gd3/Sd1wTujMzUuoJx0Th+loCqV1GjW8/2VJAG27rJ0Wu0jZUAo+6F9uo1
CUPdNlsCvY1BaLaB0yfVtpyLncR+0MHLBmgPCrh+FjM3flq1n3mc3sEZV7dJJ8BNiDOzhD1l/zM6
arFKiPoNMAQ+hHHyVc7yXYLQtgdmGSBJr7EFeX7N+tqhgaYHQPIANZXT7jWiBJ4brSBdx7UI1pIa
eOKlkZsQJe3TwnZySq7oyHHKl19tWmVBaeUjMH8nYi1PdltSUTjuOl2fgdSloY/hVDtgyyTxOJ2u
EeY57xMEal+Y5bKF7wdCi32yzRR7nIZeGEOrjOW2YJWBvLPIWeuF9bGMwlnlIzCRWpTTNsJmfpwp
4I4eEQz3s5Tmz4TEJ2CbcW9cBqdob7owwVKQwRVtavTW3Es2kVjOecZo33NLa1UaTvzlaJmzMwYv
fY1AcF0kTK1vD8PB98SP7ZAt3h1ON6o7d5w+bGLT3uc6I7zMDslpyxH888gMoibCdQM3cGhsY9+6
Uf5QyOSr7w0ZiKqxiG8yyueqX4b72izy524mmJc8nj3CX4Yia5Z3GnznxJ9Tj+QIVK9XbbLJEfKK
9bX9m2X5FBaiCsZ00RAU4/BCdM7nGGPx6ZK+8BsNoiTxBhEjS2yn73WcYNhQmtk9J25MYkQJh12/
TjOszZRhrFiZZdPclwsYPsaXueZuu1kTeyYV2htks/JE+QH9NKtL+SjY+bBXSVmrN6lp5o7eqLzt
gRnuAUhXJ3wdWtCJlMg7MynMcmVFQ3uy0i5Cyg5b86kuuaSGxOQYSAo1fCiAii7Q8CHcGVlTP+NL
sB8F5Ovaz+oYPndHJpm366tQeyeGR90Pptkya3TLe7OOuwdKEXfFiovj544CxV1E4So0LCCJ5POt
Ks+eboAcLecBJfMQZ3m9tcMle6qE8YzxmkdMFdWRcFnrkBDU+c7nEXMBO031PcPXx6Ydq18RXzQH
edJZTxLb9rBKI5MTkoSEK2bbus3KLZRjEju6crhn137duKA8MJ4xFw69hzQd4LvqFxJS7gnv4Sau
Ql9dexTl5U8OQv6vpB2dzWwxjejmbW5/uW4ZaITk9GIIsmT50M3NAIY8iONEpIwGw/kmyavw5Gaq
94d03AtjeHcHeJurgoPCNzGGfVzLxaNFJ3hbMJFFPFjCjmhhySKlqt6BlgJljVR9fXzPNgRiT/KO
jgn3l9cPW22J7CdhKDLUxtE666RJ3unZFG1KMGHMtRaopLK7G1LDeWp5nQoO/6l5SKVlrt1UeLf4
Mrv3pFUo8YprhhzEZq0WYoIK7CP72HYqHkGqv6ivmcB7o/PtyO5jzuXylDdq5MMp2m2tK/FlzzYT
E3iw3KBkUSvST+66xjjaoKMeCH6RmyRsWkLMnS1jLbWVsfEhU/2ZVl8F+F/KS0WMyS5KG071CjJv
HiY7HZwLOOYvm6lB5EJRDiWnpFcC0TaF/owwb7YgBs3oyCVUfg+gNkgDgS+wmETS6CQNWKuU4LSv
psveSe5pbwj0Waf1ZJ+AYpb3ds1ERkCPvSW+0Hxr2mE4ltpQPZFHYt2Mqu92Tk76RudMhl+Pk9jS
QqefQ+mF66FDPlgwQTyNUKooBcrG/WUVucWrajcORg3K2apixoVwHxv5KnOGmzk66JmqgrLY2qOk
YRXOrggdoCdanN9GVRsf4KK3u6mDz++hJdzoLhDwNWGy9RrsqBYYESFV+C/sPT6xO7XM8sW2Yu8y
LiQENXZFglkyGNWTdJ2u8rF7KH1lx7NXc4wnlrYWFcQTCNI2kqiW/hznbGdpOHKN8AGBKXGXBvcg
ax1B1C/NVqVkCZGM5YZ7vN7Gr0x03a4G/ygTSPFtlFhHBTWJqZYz7TImQPu2rdWeoBvzhRkHcRoU
whB+GXPmvp04mb4qms5duSDy10q2+ezTG7GmndvhKVLkeFDep5G3NgkKPdCYs0QiFoJbVhKrBW+p
0CjOGEFiQLs+57h56p/tlNCY2/0WkHb1Ova54PmYk7EIePCjQNfhGFNFGTE2nxjDVFeGx4IXjVjR
rAXRTv1prVt0gXHNvMsrsEV42qPXavOCxiEhKuszuZYpa0W7umtIPMkJsUPsWtTL2DJdI/YvKXzB
ajwz4kTpj2WU4UEzO/gEqyXNLSPIRz3kg9PdZwPw7DqOK7D6tSUfZ3I2r6pTlN1PqVVsNTeUYEKX
ChyraBjGORi3KA6wM9ewFes5acDbIy085iPweMdKixvO/2iDlzVad30LJCgvkptQaxK0brt9N9OJ
F1pLs+qXqXXLe0aw1KpnWgwKqnkckO8IWPDa0QesfJHshsJ3Tw22i8PGumjxjvg951TY3ElW1hYX
0ar2kJYE0Jm0ARxMNHVcILjALL6BMY/ETz4dtSdSwgnIQnZYutcIPINtfwo79VZjNg9yt9cyJqiJ
vbNBKe9VEXLklbpT3syK9Sg23eA+4pP1e/AS6wpeMgHBhjw0vbNsQUrpgdtW2nHUiJ3QRmfZqM7V
jyE337oIW9It07jZpba4BskAefZrqYrXbq7tfVq7jKhd7FGLY8xBLYt5x3/iQtVbmpZtN2bGizMO
SxbQsN4zxfqAR06wFKEP3jDOq/4aXKv1DeYbNDGar4a2KJ50jp5ezDfARS1QIwR5OJmmHQcH8sDD
Elv3YysObge4qXeMWxqGn8r7sqZoz7h2O6jR2ydFQo0LPZ7Ap/uKjm81WKN3gCovCVUVyZ7nI/Px
3PavfKNv4VCSl9lXL9qI5RRDXf/uZOJ7TOPjAF+I9FG8cgXWFNc6Tw2AUaIfC3Ks4l+WzRuh6TVJ
lsqkYfAGey3T4mVya3mahHr2yE9YZ4rwA68Iz0ucwUwcVXHB3FtyAuXubpknIs7oi+2z7DmrCLwK
UqnpT7WZ0HLRVJChbZaBPsmQ6pAs0JKkP/KtV92SWiehym1SGuURGZtBZLaZltJ+aElu2mg4YbeN
Yb8NYey+chBmuzHJfpZ66cQA1NJrQmZiaM/4OZZ1DXp6y4++CkKzs3d9mD2OAx0iR1tCeeH19Ao0
9Niq6/Ieiy8OG+CMPTgEQ89Z/4lCQk70QfqkfISBcQ3Q4jc2a3wMD0m6fM5u1OMc6kWMM0cF6VCH
t41EvM0a+WwleK9X0g5T2Pyp+kgHQ8eezNh3xauztuqJnGWU98GctIuUg3dveowM/DZ0zw2Nkav6
c5IV+Y2NanO0msTZNCBlN04v8Im37mqUTR1MFt2R1c3M2vHkejYFZtNfvMb7TJWLoRi7+arAhDdp
5hEirBmQnO4Fs9s84fl8aLWqRSm8QuiN7q3vnXFHU8nzavPjgJtGQsjgDLtGRLB6Uy6kMbqEAOUO
gz0vN8aU/1yETtYLhs9dT6LWiuZFh83I+KJJLnhPoz3g+ZWs+TNMN9my2B+vjLmtsU3p5jqNCqgB
RlDbMwUPu9sUIPztQ2e8J32rOFjNn6nduGsCNMn7stqgHpgTe+hKa356FhUxGrA7gAVw3QbTVL7c
EV34QB7dvoGaDm4X0oeFfc9vhIFzLhJE4BarUAsfMvNDM8dhK1hu2XRTm3zgh1YrZC42r+VPII/H
nnK9gTyLqYLLuMqMB+6K7kblqj4U8Pd9duPpsUZxDENz2V9jJEwnjFg8CjdD2982pUdWCxkHozfv
CJ5hqjISZng1NdfR1VWO3geXxR62PG72XeuIZJuTzbkhwG4OnLR7gSehbrqs1Jm2uK8e5my/rNJt
hhnWh951zqjHd3WIoD0vRF1aRfc0FunGatNTVbRfNYuEOO0BP0f8u7bEsiyHsgOfaBDNU3TykR0A
PFcwhDecMP22BFx8gWZt+out7ZRouj0tOvFSsgI9jXfGz0XkbLAm9Di8+3mtCvPOaxPJWaoZH7Rv
H9Bq8aqNBWsMudWtzG4JsobcxggJhpyEgeAQbBFRFIMkHfSJ0Bvb9mMyx3yN6xmwv77H31itKgI5
jyCEbrLaWFm47chlKRD/yJCAEu7o5xpaCVPb9Amr/kXvIn3nki/Dm4fE4w0tLb0zT8FCHPVnomek
vLZYrd4jC3ZoFpcPtTm995YDjocByyoriZOMIlzVyTXI1EhRMdq+3TcOiO26DD0UCu3edJpD1Hi0
m44AUmxFuyhH0dOJUA/SmuoVu9TuuhjGuEd/M7h4bkThnnUKa0yrOECMxs/07DiW5YsiNnSnOXqy
cew2ORkuKE381MQY9hczJKr9+pyUO2viKY+L0Nti2bij8NDXjvJmjn4ciYZk4tJ4B4i/HCMVDabi
BSXGS/3Ciuh+u3P8SXKWA6h6ZkYWuQQXYjleVTqut6axdjjk6E4jjzx0VWKv8vp76Mq+s6jO58ju
74ue0VmSv7KI1uwXE94n1Chm68ZJ1+o7XMBbnHzOLxektkjCbVYvb+1IOUF8K0VcwXbHgmDB5DNp
t5ojXnvbjH563hARNh76lpmf6iH+JNqaqZjF5yYpyV6Ngg+e0HffyW2fUKXhrprSo8miCpk0LWlx
tvL7yUIzSPw6nvIgkmX5KLIi3k5iOrIB73JxzONmma13mEuHIuxPRvhTDjxXBGF850WVMFXkCRQD
YmVfr422pkZnBaY/2sqRQeta2RE/59008OPyxnZNDimlUwF8u1+WdSyhA/dZyiBxKddmuEmc4jFx
vL2RMfKrCMzFNJYy24TQeF3b8WbryYmtX0BAjVM8G+DUY4IcNQxtJ3zL2sntfurN8KqJPiCH3Ars
tvnCTzRs6q7PfUUvyFJCWgTwij3iEcbyg3uWFWS83OPVaJ2V0xve2prAoomM8+a7FebacKYLIvRK
Zvmn6qZXUt1he2KywS0VW7u0jdJzMsbLyWhM+3GJONyxTPO0iBdNpe+VOVg7bzirYlG7po4+M/ae
13OjT0SSd1Og0infoH9TtsCUl8PJSPTjqLhMpo5AlawlR7B2LkXhnFmkWXtxtvDp1VzTo7lsTNvR
3xJmDe5kMoysw25nzYU/ad9dte54/psJV55cj0a7NbNf8/Ks9Degl0HC3bhkeRmQpvA92+XGrdlM
rPsyvXWWLg8UtqSVw0YBElZMGG2u7SONhSp3OUlO80cy4tmuInngK1amExSlpWMmJR4COdMKSKAi
5lBvcyR8rTxQjoankTcr0coHmYaXXnPG7WA2yRmaW+3X3fQ0hlToZOUQKsHZrzRICBPTQkYGr6Yo
dmoBfF8tWnwUQPrPfPzTRlP2Dmsv32gVl48tWVYBH5V6Vdqr7Q0bc56A60iC3a2CSMUiZFVIGO2D
KBDTRtc8RMayz3gTyfNMP/Hlr8MsOuqt6Ss1fJVhdYEXEW5ojwgPYC+8agbC3vSjVkVbbMd8YkAK
C7NG4CAnISeYNIUiiMd/OTiLDQs7ya3NIvWtmvA7szGg1pVRi5ffqFEkusHVH5mndnHXrqpFX87w
rNzdRL7UhnYqp9CuuztzSLV9wsSA1dUcZM7k9FzdrvjuSBmYUVeMafqExoDZuBbTW8bLTgOSQhh9
mCN75yQ8hBVwli0BbXsYauueG9cmHCSRbzWOZa6jjVRsLkdjPJ8XJkUbcn/wTZCGmEhfn1FUkMVx
+tPfFepWSQtiT/rQqnQJWoIyfnZ9ckxDDe1rvFfXOI1rDCAaXvdUUjUBDvNWbdsMPttK8jABkAlK
FyMx0LbPKReO71BKzHqnbXFE2sfW4aZCBGuPYi7X0ahmBr0ICI3kRfAacWwQZi1uPeynK10ujs7N
CAACL25JbJSzmLNi3H5dGEP+q8/T0rZHkuQXdJORQ2VAnYPJ0p0RSH9VNZFtWthw8BL8LddLZ3Q3
PWsg6zzWtNUsuCYxy0S72e3bgGLtUSrN2vVa0eyId06iVW1Q97AMiSs4xmAJSco7d82gGPmnHu91
acecrCnrLQDs5JOcuKdHBUoXi3+5H5ifk7nVOHEcAGsvz6FBJvuKO4gIAAy+23SmdTZwnAb8dd5t
ivb+oelNRXXnEtqiV3itZDOi8S+V/i4qddIKolFJSd17nRW/mHZvBoSRWtthatRmINxtb04eyxET
f8VsDA899/I3P9xmPZQugQ/SHaJVkaX6i5Z3+hfJbSS9kYMRf1fkjtBNooi5StX+wgf5aXdCP8U5
7sSW7cutU/bjayWniZh3Kf28sipoQESgxQ7ifpPAuY7Qut5MIYwzkpC9TVsKTcVBeBN6CflrfUgA
q1fexXQ3H4PeNS2mE28KbE+rg1lZ8XPPSgTBcOmwXMqmyM55D43RmPBKk1ybnOdR1a9Kkj0+akW4
QZ3qqGrzPrC60CQRuG0DmP/vUdPeioT5QayjJXV2o+3jLpUXHgi1Ia0iIdra0KsHyr76qJLCfjOr
mfWq2I7G58lL04MqhIHOFIqbGVNLhBY56gevWsTRzozlYUqpR5zcmKg7yn7mqmXnRebUw3kVOds+
d92VJlv3ZRRT+zXYnQqK0K027AnM6xHn62ZYUrYmLPL6knEJCswr9yJzq71p1t1radrzCVhxdayS
JfxqTaQTNKAyMhx0xFbwVBfl1ygRskUiSW9auqceCDfHjRYtX4oEm5VGvhZbJpN1rKZnAu20dzn1
IZ2R0+/MQld3XSQiUrAmZnIEjm+nLE3ZhfHaYxd2E1cYxUXWjdeXp5mxahWTf8UuVdR4jRneJuEw
7nTTEEcjUtKfSXWmQpD5Z80HcFjYJtshMfQTsS5Vz3wyy+5bOvz13wQvclu4qLdLOshVMXisJi6d
ja65RCyJRG6Qa1HMESPa279ux/j/zWiBRwLGKg6Jf2+2OLIbP/zBC/jP3/QPw4Xx42q2uGJJdEti
38Px8HfDBU5BjAIm/xmUP8sjzh/8gFcbhPV3n6Bjsz3+T8eF8YPICYCFFpYLXmZh/CXHhSH/BDnA
cYHfEKgCxmbaOe/PvI08DdNicbKS/rZpWUypl4OmumjftCljjoWMSVbBoYAhXM6VzsC1y5+lXX8R
4PxzmK2Dqfr3FAv9mlAHFA3sZnRjg8VRi8+Lks+iRqVl4WQegtzs3qNkGjez5GI25plKhGpPa8Yb
QoyXjVWGz6MkCc8hkbLsijvNsJJd7M6aPzamP18VNT0ybkw13Rb6nPjDcJWuNePston50I6HyjUO
HBDRodXipynpv038cLyPo7qw+oG5ngswCFUnV4BdcNQyPFiRz/JheOOOo/TCqtBpktkrdpeDGIro
iI+AeMJC7Y0a3WwgQzLEQOkrp74HQVVsyzRXgcT0vxuX/LJ0jbkPtfwoZXViIHuUQhfnJLHvFIaP
cgmJrSW4yp+9qto0WXqTanO+plkK11AYbgs4+wfBUpRq5106aPYW0Hq59dJi7WbdVlbSQA0h6qCO
kKRM57nv9NXSen5rYaJPMYilHiGnk2U9RNF0aerB90R1r8PNaFS9SxrKtqXdAz3yy9rau3p0GnSL
7U51Gmtq24YxWcHZQ7gOMRz1Y55ROpaNfPI6Up0SrP+z9CrfuEbcmY6xZXzyBMlxY8+htoOPUZ5n
QahhioyJFY2qz+KbGSnMWw5ruWzruZdBVsbmPm7q/8vdme22jXRr+4q4QbJYHE4lirI8O7ETJyeE
k3RzJovzcL6v7L+x/2Gwh1gWJHQfbnwfGmh0d0osFlet4R1cnF6XQxmHn4uGxKSQC+x06AtgAf2y
hbAjrWaXAq1xCqfYzn1O2zU7aH10xSzxqgbMmeR4NWbpvgRI6UdWRtc/w9anjm5G8P1bDaH0jdbA
h+FtvBoGdX1Wdt0GcOi2IZqbrfNX4kIGt1S4W4as3zA6BRmROPsw7X8OlnGbelm0MdqZgZjpbFWR
7dFc59+j56Kb9OGcJb5Ka2zsdDG/5fr8HVTMnuZVG8x9eUsn+4vWZo+F3T/Uq016OzwzVt3gzuuD
TNwZJs6cJmKckMH3iYLVlzDc8UfL/VFDeJnczILJapKNGCUD+BG/WEhOkCV1PPK6T9MAzVfYt6Ka
DkyV6bfCVYGiR8NQQeIJOD9fwtK5B4gIOqC3PxluyYOM1a2W1NGubOqrbIL5Gurlbl4yWIxmOVMg
eH7RUdimZrFTVvRZlRh/qWrnzOHXkTYOW9H9QFBqo5b4p2VqX+ayrDHJsvBftH4ujvPWtN1NZFI3
68AeGSw/o6FHhWcnnyVGoJNj3AruWEFLA17Hlfn7DptXIE2yT23joSnVHnuYJ09bYaazd4sA0UuM
eW5Um7ukEp9r/F8Vd2FSclrojpjrJenZ5bOZAq4PMyNAkm1v42mHq5r3VeDz2wMtstrwbVmv1kXU
Tw1NVxV2d51SV0taWfSLYBwD9DXg4zMIp/5R1S+nyw+p+8vMI2qdtvo8Gto1RjI6Awgu8Kbph8At
CRLrjFSutztW5iUFkQXovhkOjuUUgZq+CD26CVfD+aJggxvOFDIJz/wNVsbYt84tNsiL+Y0jGm5h
D2E5aRW7tAaoaxBwak27Nuw+COlHPNSpUR7sRgZ21T/X5B70sh4Gg1KvmVAbrWjhdHpXYGiuy/3o
CYQbVPwC59e3kReuM+9rQvnumtXdAODTd4fkqrgZM9+zv3jlS+y+FO4E0ZT0UhkxyfEonoakI/gv
AzAmerWT+QVk7b7zQr9155/V3Gw7i4GWN6O7lUB1u2rJyHYGk5MOVUE5Jfd6SpcqxGJ1KxL7RtjO
XQHAuGJ8ArmtxjedLAxRzBfplI+O5GOjJOUrYfhOYx7Oj9mKg+z7bwgeYDq8bEsTbJmwHyH4f+3X
/C4UlGuI+nsIKxHWCus+njGeUsvwq60E0iJRITaiSp/6afherFniiH0c7899acbyyVPMXOeQ8s2W
xdvIoBHmfvNU1XpQLOCuTEnIdebh69jzdy0O56gyVAnVivcDzUvMI5ntj3r5SCiYVn71V3tNVIcp
/tJa5Q87sm+9Ej9Ay3yMivyVcH5oQh2nZA/PvX4tbvsvetNf4cuob8O+OThVyddMmgfAyAxyReHF
3UEDyKbTWouhonqcru06+aHZGsiaeEDSzRmBAnV3s+n+XMU1/GEEuOU14kuJXRXURLRL8JB6mEaL
m2m1jou8v0fkSIPZLHqivAEBv0yiHbqnw21VR9+nUX910/waE+R9U1FscrmBHvGcnwDOb1CbeEgE
0irYsCsqW0aKHpFh40Tl19JI68COksdEzF8KXftrMGJz443dwZqNT91KH2xs5wplh6fRye4sMHZF
Xr9VC5fqwjjKpc0LfQG4FlCBrp1uQMMkGww4r6oRbDPXOeJ8E5ANx4bxCMB9TNBES4X5y0nNR17n
C4Gruc0ydZUJ8HVD6NIKUf0nZ1QDL0hf+NwJGbNN27yf/oL6/7kL02oL45Wuurrn6sg2OaLXHAsk
tsnOi65lWmFWQaLNTzlOY5uxdevAqrJHw7WuC+U+JVWGwsnSw+8ZgDotFmVZMkY/2gkvv8HTHoSV
/WxNF4vyMNrM5ZLekdGgTuGhrAGVhIJFpttuAd2I/eyuinHfU0n1KVHFq4FeApc7MjBDCeMAb/od
fICdawz0r0i7uv7WzPOXHO6y5omrakEmBd8ljBimnda4NwNa1odCFXxbo763rGHwRWRUNGR74y5R
32zKR4Swtwnl5JwNh07q91nn7eNurH2vWybUahbCQxuMxRzkaw1KN/YgI5FtjWz5jrbyj9kouq0T
9e6ml/rD7MBEot9ahbwnGzuPBBr/RqGKmInsrTUtzJvn6QbJx3hresMnwTRy06XFXiioeunccpxL
cQvW08KoQ4mNt9bGU1UM+/J3vVzIN9Cyud8l411ewjsdsEpH1qHdF4AHttZAq7le0hfpFoe5Ln8y
KTJQJ07uQO0b2DKO3bbpEoiq5RgYXYyWgcyetUS/NRmJ7Qlk/S4crFWfhhI+qmjJ0nYDGUpfM2gs
Rk9uTmncSeu2LuCKzC1RIzWu56EJtxB3v45rX2DBrHfPwNKE8QIUoQAMHMQyJy5Ga88kpuGOsCjP
7UJerO5Lx3wzFLMtmusqwIXxnjh3M4jhlkg+ExKTO8ct3xyqNDp+FqC4tVmRIE6pdanf6yCTtK7T
giLDlDtLJ3BCLQjeWVi7XLovnTl/svvkGwoGd4joQNxJ35ze6TaNAwaT6n/YmTFzKtm1wp+9BBh2
rUgFQoAOerlSCSLnLyV6e0dcZKaQzQ8jNy69j3UYw1Qw1DftMD5opoAJUounblr7aKV+PzYr6lB0
N+7UOTt6kJ8xpGXg090UpsA+HuRL2ItfCvmrG2caPy/KfWktd9do7t/jgleLvfZ3chWA0gpiW4H1
RMOWfoLg09IcDGO4woVbgc8ts2k7VODTWh25J9y6v81dtO1RlgGyON7ODX5ZBNNm06nBT3ACBxsS
fhpnCCR1TyvUa9K3bOpvDQNRD+x4Rh8e8f1qCbRtQXBsMfxaYOFjya4zZcnq/onTB8Y0NH91dfUS
huUhnRm2FmKnBlSaLJpbruuGtBHq5xJeyS6bxU1rzq+aw1xBE6BGmml+NsPmFgzFM4CaBxeNgLbs
bzjDBa91fMa073cb5kdLw7vTGXVG2nQt0vxqluONFYtDxMB6M3QpGZcjd3NKQkXX6nHIwVIxmYKq
X9/hZhmTD+BdOaTeQyS7gv7lwLynyrAJ5UDO9KdhHklfQ2tom2XhldS8R1N5B+xu/w5F3O+lI3Y5
t0qqGSUsaLD5dTF+zdwoRUur+N5r2U423kHDG/hWd7tiX3RZf53F9j1T5nzH7uGfCiQrS+9gIl2R
djFqjtfeFlFHB3mh50V3hYTqENiavjb2PQalOkaV4LnGLXJh/dXcd2TjhNXrOe50yNagwAUjtUVO
L2FtAdRkUl8n3tuASglCRnjcz17rO468Vr0Ghz5vtQAyd06aAmpUJmg+dR5Hte2YVgk9C1wLZJ0+
zq8IAIIl0eVjjAUpOgvpbpWD2+pZ+xV3cMCIyRe3Lm+S0EWvthLOTtnZG/oQKbvvuFtnjIKp8Ub+
q4Y0cJCbRpRNkGo21mkp7dm6QWxkSVq45CG0mrFOnpo4/WGY8XJj9fK6kCLaDjUhcRLa3kIddw/w
mDajTTmKzce9iIvHOJZvnWwEreeUCQBE87qpAo3OdrWuOMonx0HxZnHRycFPJe34Q8AENFq9w5j7
FeJqQuEXqQ1jF/BV0ivJnufv9gA4v0he+Fx/QpJ9iAEubADRmGTlzS9P0crTFnR3yp8YpH21RVME
jSgCi9yaChZA1zyhitxpeRFk2WJ8jw28ct1YxTvbMGcOItjSmSbmLdZTb0asyOHwg0S1zdbpu8Sf
uwV8KUp8y2bJXd/OkPKyZ40CwmPsnSJGbiW+sm9nV3tNY+bF5Ao5kL3SALCdlM8LQFXKELrriCgJ
5vaGGW0BNf1yq90yYz0OKCAUh9DqHhUiUQWDQCOMrKt4yD7Z4sErcWUGFaBvTIfW5twelJqvgdde
2zq0LzCqYAIZH7exfePpAPMNs3ktI1SX6BAQFHvajbZmJtzo1lOnv05jHR5MZQUlRe5SCMywQQlZ
bv0VWZ5ki2/wl5qRSirAShC9wxHplFY0QegIcH8SMTpn75XFYarGpzILmUZ0yf1SVTdJq9/pUtx1
pGCxXb4AiXoulPwMWPaLMRpXbRx3G2m0THosoFvzM20EoPte+4ighEFmYpIFmaiQ5ua3sOqMTd8i
JIhP/Gua3hdt/dIUEopX3GbAB+ZfzWJdA0i0AosMLBzXMj4uNpnqwUNIpNjCxTa3Uk3bvAEVoYvy
GrAzQDIYbJuI73gjwEmjOwHV/6cwv2L/vBuW+ikZ5ng/RPnrTWF7d5Uq7oaBNvCEBpQ+hA8xlrsH
xOCuS9Zpills4cH8hWrLrdLdra0DPVNU07qsb8FKbS2HIYOdvC4FkN5Hqd6wy9pOXVb6jjYEnSIn
0aFj9C2TBpq1h6K7b5sera2w+jT1PQO4BJaqnOLPs3C0G1SfMVmTc4Z8y0Cu7+j3s2M9o13+Ilog
yAX/AkqujXGVLWtKuctF9UuirI/KyXIPAAFuTj/u+0Zd6bZxr4BvGeFwZTftcxJXTVDObzKVb07t
OIds+jvNp0NKJ6Eo9Yda9cu9XJwNY9hfBr/oq8XEVtfd1xKn6au+y35VIU/hDvNwP0NDBBFqb007
Hn2mPu6mS1Jzl6+Mc+WFRuBkcEHmmG4doGYNa4kt7jfa3qDPJ6aS317xoXhlYv7dxGPElpHoWGYX
7k2gl2houNq1bJ30xu4EfCLEDNESyjLfCjFQanv5Lwjm/zdJfI5F6gDj26XzC5RIoD9wrs/8//4z
fyt//ck5P/kH/E/P2cDAABlum8gpdfG/JD/vP4QhdK4oG5Q7VgAQA/+L5WfrKwfdRbPUtoz3MgjS
+w/XMQ0DgjKiwsgoiH/Sc15VDv5QQdB1Cc9wXd9BeBm2IVz3P1UQrCZDyXRIKPmrydt0fT/SMbCv
6xRJrHCVyftjn/6LAv+nduqp5ehvs8Nghg0pjwjvnV1brvRw8kkps3aq4iYdVpBooxdoHOKeeEEU
mb398Hgr819A88c1VT9aL2sx3anlqjqp8ZdxNLo7WE+QBvNp9ue2zYF3VXN38GBPBB7l7tX55z1i
UP7eXg+pacvhF5DRHIlMYOybGK4CYWrHyj7Ueq1ty1Tm+/OrHE0N1lVMnSG9heUNqrkfVkGcxTBX
2RhTjSUqgm0V9KWttoWezLvzS53YUPIrlyNDaom1IGOSP89Lo9rUFWoGp2W53VXnacuukLVHDlLl
V0bCjYNsLrDUUVvWAXl14UmNU4+KwLVpMh9Bl/zYaSf1lrgvGBuS0SsPnSCEeeq+i3Ze6mqPE0rB
YNsyAMKN549wYzY2zOgDB6S8aisNdKQXJ1emS/taA8B5OL83K133+LSZpoCZy/eJurhzdNosFxpl
jVWMXwOghy7GXPQTImZC0AcmEjBVheFQAyngyqhVeldYMbIJHECEkkqtjj9P9ghUK8us7GUZ0W/c
RmicJj7VIvjbEYjafSTqDHjGMMI2P//rjx0D1kMkkLZAS0/YjKAIRn++2Slxu1KF4eJrBlXBiJzf
Pupb2CbhgEE8SVedAL9tanO64Gh8IiawMD6LJqEQr5ejb6SCcg8oQSx+CLA6cDqQ8jXYaL8cpl/6
cMkU+8MBWp8N8RiD4RrFvFi34Q/t8tBaYNLnE67bPEpAgpU8UeMVG1WrS+L5Hz7+dSnLsKXEnRam
7FFsRaPddpHWo5fhDl/s0Ktu2060/9CSHvVpwikGequEDRro6/P+8TxLqOAKxHBjp65Dgrdtizuv
cBUo2mbZLgv2MuePyYe3ta6HTZpFGPi94vv1NKNv06FJJa5o4fg4lnl9h59MjIxowxC9NNrn8+v9
Jpm/u6HWBSXBDbltbIe8o+NRZD28XlQI/QThKdqAyOY1RZT4huUmfjdn31pERW96u+4+F4SDq4Jx
1U6TZXYhlJ/+IRwcRzioFjI8fv/k1LsFQHXN8uWiLVc0J+o7EJ0CmgLkzoKJJKNarUMMM6821L71
ocnGEtkWrtTzW7LG2Pc7wiQcUQDaDK4kOzjaEVspFQMJkb6qC7WxEx0RNoTwXQt4s5foapN1ZnQp
8H4ID1gd2WgKoD2Arqd7/N3YpWCuw/TaNzXGK5kbQrAFgwmoeQZ6iXaYGK1yH60Qa88F1lNMRD18
cQMRL1BLwrTEyLTW/dgR96KumxsaCcJHn6e7cGBO7A668bZr2UCWMKQ/ek19bZU2wETd7/v8k20D
8kZmEqm1onib517+rHM3vrDkh7hvGx7GPNjTsjcmoeX9ybDsJAoxE9NR6ajrm6HVNUofaE8VAfVZ
j6eflcY58dw6hIOKK9v54/Dx2vm9vGMhSOQgGfH7zvwjBNhmhTU0lBVAPi3IelWbzy5yMNvUGfTD
VFiW3+aiD5JcM3aJm3nwG6rC71Kr2s86hCnqDrmTU2sGvQJW1Yxc5Vml+p2NEMOGBn7hn//FJ/fL
sQ2kT7DFEMc/GGsrRZNnQfZVmEyJRq2hdKYrC3pX+VmVHOrI3RZt/hfJYnYhXp44x57lcTS4bzA2
Ora2dFAlNsaWd9V1bX8PJD7ekgs21wrA0CYyIsarXITPk1TiwlN/vHk4JX+sfBSpcS3qza4GyNeP
TbZzBQlaXw4pLsIzAiL/g3o5kWWf2l8uOQAkyK4BXDm6yqFWel3p9DqyxLDADEs5V2VY/lx06xGZ
QTgQTHp9eK0OqGV14TY/9fn9uTZgmT/voxqBP9pGrA2JqdvVjTL8eHLcXWQY8R5Hh+Qa9oN14RP4
eClxnQtXp8ACj0MG837RvndaCA588xVqAn5NeLmlFigPWYmqQakn8sIhOvUqJXAfm6yFhY+vAsYh
dl7juOlbRekgCRVm+zCzfzgSjMP5V3ni1uHR1vrQQPtOQnl5/2ga+OOq4fqH5ll0fpJF4ErLgblQ
yyDQm5d+WwMcBZ4wlP6kwZtNPYbYpR6bF16sYbHS0bWD+QbFKm58BrnG+s//CDN4pzIojk0dvDtI
XniCcgu41UV8Pst3TqXcB60fFKIavbVbSvr6DKHBqcxt/CAywEo0Lqbrilr5cGGL1iN1/MNsG7Ea
a/V8w5Hj/Q+L595KUiBa/iAZfccAWhpXPQEwMjdNuIDjmIsR+kwiffhV6PChAM5cgRBYGmK8kB6d
Ov42NugkCGsyfexjlnK2azBBhp80dYr4J+LNUanQwbBVcpXOmvPULHP3D33h6FLhQ/W/ix69GZE3
DZJiveFHZg7T3EmTIFyiZsMIrtsYyk5fzu/4qfhC7Lctl84WhpBHn5vdY2niICziFykyaDWqYld2
gZx7B4VN6nmyg/PPHL7pNUC9uMadX/33kT9+35hEkb07ay1qHn0SCDVTwGED5kdVaR9M6tFbQ9fs
wBqRUtHA8GLIPACVWguvyBmb606E0z3/2gJ402OSKdBFH1RuH+zWUgzbVfov4hGpB0JNhAfJz3x/
Ik20LVFoRo2kNDL514AcMSL6ObbaIOSCuXHtC6fu46UGvA06iIWUIJKW1noq//g0R7pac2Y7mLrE
MaAVJjdbvSmnQ9ggtWPWxh14nG3eGtGX86/iY0hg3TU9kGAgMeg8ehOIzCALXIUGmHHsmCJPr7YD
qeOFF/7xuLEKoE0MOnH1QYfq/dOZyJFDkpMGTFvpPLrKdrae6LNtjIv7IcxmoABVXFwpGf5yJ9e9
EOvXZ3h/2tbVSfpJ8YRNAvx+9X5IixEBbcP3tNgjfZWmHzNge8kB7aH9kV4yhT71LgWJHI7BZPnY
xr9fD1m9BnZSazLoh8JT15i8SdjUpNtFStHTL4dQrgCoEYHFf/426UKupQXNOchF71cWodkUaczK
emmNdxH5m4/NTX9hlY93Jx+toVNC8oFI1D3er9IzQnOZpvJ8FAw7Q1ZArqCqMveFS33+gU4v5axy
sWtmcJyXo2+HpnPNA8UqnX2jUMN+WvTO7zFeDc4vdeqU0LGVBuaqZDHi6KnaCC4E5s+wENC4DMY8
+xFjRMlEu6MZNkNhO7/cySdDNwwtUoDHpnt0SBY7xDFclgAZUkgwbU1BanpphD0Sfzm/1IkMxASP
zOuyMXymwSDevzBTUzVW2nCp2lHv/cFV7hZF1iIQnT5vXa2c/C7iQHJbJK/YY0PQxcBqazSNvPBL
TsUBnL0I+rRT8J8+/iFLnTVCDqY/lX0WjGE17Ajlo2/ozds8FrCikBV+nGU9Bl2s6cWFVOzj1U6X
3KBPt/b4yOSPgl2l2bBxiszw8UnCtgmJE7B9mzzV71LE2K+KHHvq81t/6i1TzmFLT7ZF5FlDxR9h
vUQ3PalDz/BDDyibp5hvzkNS+m5NKDi/1KmHW53TPOwh0BU83lucrhkfhUTyfk6Sg9CncMcDQRvt
yyeZaQPpfHLJ8fFUpCN7hp5q6fzFO/pm4HKDPg6t9faYUUGoNHVtohO0R9i1eWIwMWwYEuh7u4ZD
cv5pT32tZEzrlQJP3NCP7uc6Fr0lVWr6qQI+UAHw3hWjUQJMxZtniMpL39DJFwnnwIBjYLmoJ71/
kWM3pRb+MQYtcTALouiZVssyDgyHz+r8oxkn3qShCxNVYVfH0No+2tUsKXQVxSbZcCu028LD5WoB
FEb7zK4PE+BP31vaLkAC1ApCsJoB5FkYXGkGuLZFJCStUZVFbA33umZAVAFBpF0MXOtCwDyxJe9+
5tHXBHLOzJaJlx+PRebbymyf6EBULBUtu/NbcuJtsxT3mWBPGJkdpasIETWZUtQHI2/o2s2XZ+Ro
sy8dI6Nd7C5L8s9PFwM/neuNcgR211Gc0p1oCPU1X6kKw31iGt1dtaEng0ZF5n5ZzObCKz+5lcii
42jKva1bRxmKFpWu19ma4beNEd2lcw4ShGYqqkJw2s9v5e954FE2xOiRaSFloGFyk78/yW0bNmwY
IrMoZME2jRehfUKsjOF0lcXJYzY5zqPX6Z/GbBp8uE7JlQg17z7Ja/WqjGkT1+Zfad8ad83ktSjQ
tTimYgCQFxzGLm7FtVKTB6urimkEqW7nZXrja5PXjdvRMabVcQwZj20YqlFCEg0HPATx20KyoVbO
F2hWJl4KcSiv0ayZHMgRGMchYNeOj5OXNNdeXiK+BpSm/1w7NAc2NAkRZCf7XJEgefyQ5yZm9si6
2W8yFxNi1VIYgz/KKq/3BtRxGcRoJyFm4hlgKzEZh0Eqnaz75oV59rcxVD2t+D5S+xpXp6+WSTfJ
d0p7fsVGBiy7pZtNoGRfmVydnfm1IK3PkXCQyEiKUGF9lmhp930Eb/5Zn6URQLXhP2uN3IK056hv
3pwA2u3JYzbjEu7oegC2LI1pLredLaCZFWBDfkVydWCEzwIoEmHiBVH7oWq/usj5oVvctMPL+XNx
KuhQAegcDWaChPT3x2LhwnT6uqWrllorv9x+rfM+2Ym+BtUOnwmaOIjM82ueOvZwuvnKGApQaB0d
e5liWedarKmXJMWi8cAVtfGMZl5cXzj2J5cSFPUAC3m4dYT/50WMCnXomkNHf6kngpRKb/eQsKrX
ZeENnX+qk/GbNBLUD4N5boyjtcyYx+nVoPutlzm+8Dp5oxcxwh2Rd4v0c//QFdB/wNnUgTdHxq4R
s7cFICevgV6V28gWM5h8qgZg0zIYF7SsQrP39ud/5qkXLkk917k6CZk4qhUWt51MYO+6H0ZFBUgZ
CjzdXvSZOiRM0jAbb4fUuZD//XbwPgo+zAhBSlD5Y0t93OYrYOfUygihQi9JD3psAEO0AaDscXOP
hvGaURWiHWUKxuwx6vi/kIzsnxXI4NcSQBuCCmWB4YsNlSGC0XsP5RP5Ecdpv8WW9J6g0CSQgO1o
/FFrrfMyqcT61Yu5sS88iLHeAB8eBNQi9SpURIq99+dp7C3EiRGuQTwTsulm6ss+aDIbthgOMujk
KZFmQKURm4X7MEUvQ+pOX+a5CD+PNVjQTVrk2oM+GKq68MtOXJWY6lJim5Jam/+9/2FAulRbFlg5
F4iVBU4yf28VpoyTi/SI10rzn58i02RqAgfaJDc/PutsGXz0YmEfWh1QtDPhBBXpaHngJ/WIzt+q
VMkXff7onviYkcl2uMIIVxS768v5I6tuFneo0RumTqmTiK5k1aLe5QGqBTV9YSlj3a/jFy2o40H9
kG4CsXm/FkBPnBASHhDoBwT5GXhd6HJjOCPIPqGZoe9UbbjzxoXqpXBvYHmUgVbPKZJCGAicf/D1
VH34MUzU+D+IXZpQ739M2qLMFsqclKv0asILZBUEb5ZrlZQIQepjCTEBlCVgNZCcMu0uLA8Z9uP6
lu7o606Q9x8XUMmQUgPEFXlYhmzqaM7FDv4DmAJLVoeeBu2nyDXbW6gHJX2PdN5Hehkf0FPLtlMZ
yk9Z1f0qzPSzR3/imqJE+tKYnFdQkjMEDk3ecwvNb1pu0xBKMVxBUQZNoTHrbhEZ0KGmzv2nDJHO
bQ1MxMKXZYm7OkgrDKSkzKr95A1c22ZU3obsUwA8yA1waRK3kkN5LXuzDvrc7HemAfT5/Ks59d2t
kzs2ZYUMHH8Iy4RKFYR/ZBSL2kAEM72zmmmPKF58nUfpfOHmPFXSgztDYJ6xAsi3Y9QXTFGBqg/d
iqkNlc9MygQyikRjohctgkcrkpcOzcbpBBxd04eOZAEqNKML16r18UAA5ZGEGjoZOiH2/YE0JSxe
APlI6K7xBXkXXKHGwbw6v7cnjr2gIOI6RXljFcZ/v4qNRbXR5iOuPbltPFWziVBfBIkrH7opoL1c
+uhmNIcSFYxDX4/5hYc8tbwhmHRz+uDNHSOmmMbE+QAfBXUp+l3hgqldqVeOn4ZYnOElLf0Kz7pA
NbEdGPnSXlj+I2LKNgVPT9tEMCKjifP+8dFbdvSkpwmWgAXe5HVu3/T6sKq6GUXQDS6m1bTC6fRN
7s7NEemRGLxh+YJCWDraMX7DOWjURH5y1agu/LjfqIGjkCTA5XHsDQCYjnvU4RChbsLZS+gttdp0
pzocyXQt2Ygmgfdaxw2mLwqCU3nwcsODoKV7t2hAvOiu0gL62ultVLcWylTwErm2kcGmU4s5JHIQ
i8SeaZnSq5GZyF7PK9sfRPKi4+t8tSKjX7ACj28ShaqG7HjWEl3ifVjhuNLmHsi2FnBDqTv84b2T
HApzaW7k6ELGdOChRcLoL+R962v4sBMAOoCh6mt9dXQrJd6wwCcQpj87MGFi3AMeG3LEg2gZY2UC
TsS8LJf6EqcWJZcCckkosJgivT8bU28CvbJRb41QZ2ua7F705RIgpJFc5f3i3OCGfP5bPJX5YMvD
VHqtjfksjk5janmrWjwreqOA4gusPzAB8NNTa+rb2InFOs5E6x4ixX6ZtWHlxkzPmde85StuXZMo
p53/SSdCr2CsSssb3o+jH08PcyxeUHlXJojrBKFpx+732qBeWtWgu1sgIXZ+uRPZB60IvDuo1NmB
Y7xWFtFmE4jH+4mB/GKqJEVqT0KPzbZ74VIx1sbG8ZkCIayTYNIzxYft/euVxJ488nLhM67ubhJJ
ujjEXbodJwONqAEqRzVinJg2Gj1xRGkOCsbChXN9Mv6sYwyCz+ql5R51X6rGSprMCNnfTISHOocs
KXoAF41XYcNQw3lA9KncJbRs4b3AvQsW8GxoO5aI4M9IWeipZe9GuMlwqfjd51/HqS+AK9d1Pd4/
5+Ao4U0i2balzhYtkIIJ0Ti564vzUsIQgvaXor2YVj/+xZKMqSELCog6x8O61EiqCek57iPyj/vS
GBF/DRuANqhS+2zhjJnKCEHq/KqnjjlRhTsA9B5l89Fr6PKFWhlGkQ/pN9vZjfiZuAhKezLRbqx0
8i596NaJs0cjAPwV0jcAzI82li+/BWqJcjFP6aJ0R1/Gxo84QPxH7UOh/kLAebrOIkQbVVa1B6xA
PGxL3RLxIjlifhVtSNPHw/ldOPX1cQViuMb0aW3iH30RauxLGhOWv1jNrwXDzz1wvdnvHFFe2O9T
B4tEm3p1hUq43lE8j7wWtwbggX6tRc6tY2F7METLqvA+MdWD0XuDuuQliNGpRQEOWbxjQKd8cO8f
jz7PkkQWpu4Q/sYd0vV77LaywDMME9RG9Qwi6vmfbyhQO5RTaK6uGPT3K07GkKdlkwJwiBy87RFO
hcZTI0vRYp56finjxLyAyxHIDUTSFQl6lCwkIo6k0YzoHWa6+G5HqCUwVbjp0whrHdUT15iX7GKK
5T0SF+Z24v7HCmfWA1f2HaccEzsQ+OqgsqLBBg1btHIgx5ixUj3/U9d9Pg685NZA/j2wGWzN+11J
ozbKMsC+vqvNDgP46K3sjeY6bvBSCocsu+7lMmyMKjZ2YPHMC6uf3CfKd8sh+DMCOFodlbiyjyok
QCJ3xtSlI6ahZTBApWrVHownBLUifbbdaf4XX5cH7pIjSDbH879/7Hik6yjDnIVjSWNKdyPow4hd
dMro/s1SrsXNBr5N8kW/X8pCTzUOa056G6Jt5+pDscljc94xGrs0hTNPhbIVmM7tgCk4DqTv14pd
nLLNib4uXu/tvQG3Diw8HoseKraxW9Z3eJek11Cy3xD+kSQwEl0R1Nz2+WICY+wR1dX0fejKyO9c
kQeKFrSRN/hY01cBjpSPNxHX4j6yMVap4nDcalptXWhFnAoNHnhACn+CEkCG9w8xN1q+YB5prcP9
Cc/hAsRuadXXtVM32z5qB7IClH/OfwenMhCAsVQ9Bl1aUOpHqwpt7jO08Nk6vDxuMiLXpghBp0xO
lfgNA2Rf5NaXvsCbqKrQghwqBA0v/IYTbQeiE7BAgrBL8+EoKCKUO/SIpVg+XJDsAAhG4DBZuZtB
jpCdWm95RKBXu63s2domSkfYuPDC6yLBLeX8Lzlx+fz5Q44zoZhhX5g5nFmMo1qQUYV6UK7zLZkg
/59f6fS+S4+QDCzM+9CPby3h4dFuWgisDyCPUaFl6DD9nZWjG9j0UfaIZPVbvZgZSdqatp1wp7vw
hZ5qMqzdHuZgNrMpsp33Jy6Le2fUCzoHUziE+3qwou1o4ilacvtv5DCgMEYetBvpdh9yISC5It22
7Zkl/HMED61Wzj2D9BUkdRSW2paqrij5IbY1GEHmRdYBZ5/yEdg6DOoSBvj53T/1nhnDrcM/SAj6
7xrojwZjnUx6MwCER2ENJXTX1LJDGuNZMTYi+zdLMdhc55smc5CjNnwbOXM5mo3lo6NA7JAxEVcO
KAnX2qX3eSIK/qYi/vdSR59yOeYzYzlOb7pqdxIl9Z3Zokdyfu9OFYjIqCHCB+aVo3sMKXOwrGjR
l0G/qpwxIaAVtgVNlKFd6emHdsgIjkhdH3R8L/cumiUbT6M3nvRgOhE/Xu1nUXC48JtORRCODew6
QLhMdI8iSDw1bT2t95rNtI7WJHjBWCh6JmZTByZuUz+TcLY23VIud2OlqlUVNt6nI66953/J+skc
5RUrvIiGmQ70Hc/I959UKlAR0irIS0YJPx4DG8SnRYgZWqQnB02Qgf2L9WwbmgkjFxcEz/v15AwH
r6n4cuJUQRov6vSua/EmxGmu3FZxJi9VDesh+vCANAckdQPd0GN+6P+n7ryWKzeydP0qir6HDrw5
Md0X25IskuVZqrpBsCQWkAASLhP26c+XJFtT3OKQo7maE9HdaooG2GlWrlzrN60XpEE3r4RI+52P
sdgmqOdvmTVhzABFmu6SsQPugjLe42/WXU19nhzErMqbvJ/yv42qpWYI5wjkE5P+l2MfsZ+gWhvF
gl8HFGFTzEJU1XW7TkXNIcijoXplnT1zRJuJpSYLLcIGvf90tFsk5yvdoXDIBRgN/wlhJtVS/Laa
5iv12GKnc5yUX57h52IVFVioI9Rg2XLe02day9i0iGp6OxvB0QtZ1RMi8WhvRKJ7LRnwnilHAFUD
wQXFmq6tMTX9ufES+YiGW/hnoQ64BnsbPhWdfxRW8yroN2OdqV3Y0JNISp3s0KBxt9UgHeNcYB16
1ICRNpiyPcbF0UWg2/YcoTt5GftwJ+PKXw7II1u7if7GZsQs5GzKg2WDwzuiFn7VHLtA5tt69uJD
bkXd2woW5iEXtQsOJ3qtqvlM/s3nNGxy0xCHxf30c64+yn6Dv3o72Uixcynu79w8D4/oveFJUWkK
+9gbnffDql+Jns/FB1J+euHwDQ03/OmTIWQlMYaEPkhZY8XXomKZhZYRlipSLkG2/T/YIn5CMcGj
EQzf5OT4KccwEq7fER9UtGBCNiMP1+BEGrQYeDfCC89eXq3PjezPzztZQV5rr0EOaBtm1YCE0djj
tWTll5Rt9bnyp/J66D10pfEMuX75wWbrncYlU7HjvxH75PQ2nwcFbVEbiA2A5/JHHNTxBZo+XDzW
BXmzLCmvJKtpK7ooO0xF8hpe7RnIO/NJ284NUMGldXlSvbH63pIlF5TdWgwYvaaN+JqS7V80VTKf
5yhab7Vy9ZmcMROZfO2e4QbQ3SJF1V5EdX+ZDJlDa0VF22nqq+tRlPUrM/PsGxrmDVcy2iyclU+X
XoG/0eAvWMasvluchWP9hzd33MeiQB2p0aP4FsXTJl0QM0XkzT3Emm4PpHH7Urkh7pwolF1NXetd
21mIIQzp/MeXp/DZfJT2D8PHAQN6ySyun9IyR1mYK/FU2lm4h6CGW/n7Rrp/iNVbDlPfrmjrdvGX
KivDg2dRbCatrd7aad6/coo/t5igsiaAPEhx/NPuG56+jp6NChmS89EGObZyK60S/8U1zS7CIQyP
w+h/XbVtH/AHpVv88kA8F/J/frxJ9H4aB5kH/YKLB82/WfmfU4oh0HWo0qF+Y39++VHPlWx81gP6
ySYdZvE+fVaUWXjD2DBFnBH1WWhTwQ7JoXEnnUF8XDkG0NieSqRrA+99qWPYO5RmPsfYHH5s1xZW
HqWDjZeH0wbLBgTrJKiyuI9vzKXh+PK7Pocu4RMCx6CgQGfiFNJCb9qvnQGQJifJ8D7P4RjDFYyA
PWfpFtKFdzm2Q3ThyqW7Qpa9PfBJpjerwG9eeP76tokwrKHZhm0IyjG7AamYG8yQ3bd4LtZHLyxq
9mCx3GGJ6O6DMXqtt/LcvIJxd0zCwjFrn+xA6lGT4+KrvMPQVuwWmWOFYYflka5H/0rcfy5ToVcS
ArsCZGqfVl8CX4zxMNJTXGSJKj3oI9BGeHq1VMs3EXCW3QJN+OrlCXr287F9HdQCWFH2yf6d7ZjL
5ECjJoiq4eCNgbyZpujWAbL3yvX5uSeBgTFzimMgMhdPV60jI25TFk/qe1QyAcdfAMB235WR99qB
/eyTSHRpDJsMMzh5EvyPDn4wUROnwfbclTViWKOT7t1osl7J5Z99VOgZpRuqtSB8nn6otaNkB5iR
OfMbIJBhVx0iRX4i8rh7JY1/ZnmQUtJxhnZBgDvtcUnsO/sel6tdrzJ9rjMvw8sL7zDAyFC+8TXZ
Ltar3a5nPl+AIgiVHvAXyEmY3OinsJb4KovrNnF34RQn+zbzK1BxAR5tVfJaefe5iiAweWpaBAxT
VDt5lkLZBEtWmin4IdfHJQTYKgDy7O3cDq8s4fX7GRr6wbL66VuR190mj41EQoyYNpwYdbSqhkJw
kgEpRQJkx5EaHNbOii9BbcbvexrVtLm95q51dfZmxcDsWI64sWDr++3lPfUc2hB0B6of9KNQdDll
GzlY7D0AT+A4NWcCTsWmtVR22VfIto9pS+o6FPUmUuhs4s+BkPNsl5eIBuF0MEGys6dC73o5eVce
ZLM9Hf5+n1VIXL/8ns9MLjciStpcCR3DG3o6uQgjF5PdsHiHJrcu8hwdMp/yDTahCAi+/Chz/J2k
ek8edTK31AodwyUGkrCARPejGYfKHF+fl5/yXIWOIjns9zggXadM9/QTVZMUgaZoBQ4ElbAsKkdk
fYd3rnTCI4zwYQMgxL4k7Sw+JLXXnoOOlq9s0+cGlRsfrUhKGlTrT+6b9rDQpl5QYZj7XjCyGIGv
vv7dmnr1ytn67JPInpGsovtGXfLph3W0B7jGwJvyJms+Isw4Hfshp4zukRXcD+z/+X3+v9ld8+5h
ptS//oOvf2/apRdZrk++/Nf/d9YW3Lr/5PfvbvXtL3e1Fnq5vpV3//wH835XG8Excfuz5Ji5gzwo
jFHw+tWoP7kJ0SjgMmZi+4OthRW5v3JbINlF74Ckj8LCnxpjsfer2fEsvZgOCrQIvqWaQef//Aca
Y2wygGHIj3EIsjjvB/x0Av7z61/qQb5rRK3VP//xNN0lGtMABd1lDlNOHSc8yTebUC909YrpqpuH
Dt7fEGO6vfE10v7tzlWZR9xbpEAjAy/cCXfgCffX7iaNR9m+co074bCbdwGIQLBzYeLQ778P7D8d
EsTZQpkU4wqYX+gWKAPaOd7DqBZbn7WM2vAKqroifZp0QYHnmC34CXwR1RwjFhsLmvRals25FSfW
ckxG4cXvlVWL9fynCX5cwy8OWQzVNWRCze3ACME93S/jbEfpHHjVleXaFZ4HyQA6aiYOTF9o7omF
/Jn613HqXVjeIzaZPQAqGrxf/v5r0D5k5myzhk5nzlu6BsWbqrqSGRLG33tvHPOD68mi3HgQzqPD
ALMpxMqwztrkTWGPlb7AFLyJv7/8HifB0ugNGfYbTBqyTU7409QvLXTh+jH+tRLhmdy5CBuNp1eo
B5nYb1qRre4nLcoJKZNuscBy1XnZnhfYa27ntLaXvxe771+HHIo2NEVq2o+nKOk5CbJ0KjzqoNKN
6vdD5uUL4q4yB7qBjJ6q/UO2AnI1xWlU1LB1GvGapuFbokr+vlGoip69PEJmQfznoUVFmLMEZgJc
d3QOqMac1AcqD4tqrC2j8wHiOfabTdb12bHQWSABtGWYkcwbu6oW5WJtFcjiR6B7C5nVl9/iniX4
5DXIylHEAErDFdtLTreX9qy1B3UNRXlJ8hoTRaxQhNHiUIlxjU0tgQ0w1ja4g1xHOKs1iHP7SZv7
yINGLfpV5TB1xQ/bnwN7Wy9NUSzbyaL+iWM1Vkig1LC/XZY3mY6s8Daf51jtewrllPpGHXXlrSw8
riXbJLGa8paeH/+rsR7W8Sv5yOmKhONCkZouGhV/qplITzzdoVZQAKIVE85bdI5hzUUSkGdz7gWq
5C2lcmoLU8CsG833qrHyMAjv8HmODsChEkyk3b43gl0vT8DJMiB9g1EAeZPcmxD3FzRGG3higVo0
HqQuADZa6M20F5azZtVW51l4PefsXlyLcxyqsU6ps9d2xtODHqUDo9KFEhIiSEghUYF8OizBlE7Y
JaCh6lBs0VdzvFLlkQih/uG7k11doWis9DvsgfjXuIromzwrW2TK6wqZPk1VYLrMuJS0R5vAtxS7
yp7Xr/g04oLx8kiZLO6nlUozgwsKwCSfDcyV6BRwHSEXD/B+Qa6rtcL4gOKqmwPUyJW6qqWuPkK1
GudXNulfFg2NUFP55tyBehpCYHk6OhpCmRVN+XAY8EGMr6GKi/BzWoBkf+vnakLI3MFi7SN3a787
i/o6ra66PvDVRruSjPSVxXKiG0UwDQmngJPMZSkAh3byOqlbTOXkVeqAu2DyNm4GDBEHR2CIAckO
U51szsf3Ybv2iKrlnQNEsRjey6JX4TaPo/UrxM00vEusIrxylV1Ze1JyalluWHogcafWQ/qdqw3O
qZnQ1t87m8zLU+mIKaMhPBP+NaXE4GTCrrI/YG8cj+/LaS6idKsFHoDBOmv3Bqf5dX6Lg61ofkxj
36DuXMbB3cvL6P7W/HQdQecF5EUOBXY3OMXagLWyrY59ThcKaaO59Jz3w8R1f1tkY5fJjcigLe4r
ig3tZSV0kb3BSCmDgzun83yUnZX6PyrcpqbmtQh1uhUZIHCNNlkfRUbClft0seWJPxRuEraH3A3G
AX0riiXbrOqwHneivJU7DH0W71h1MNkwNs+HDk3lAEZMVfhV9Mn3m3TGfCpb2o9VU5XBWwowQfmW
lS3VKxeR+3c5GUUCFqrPpJsR17yTd4V/jYmFjodDqyL5WeOCkO9xRRl7sNyqLS+k4+ArQ7aKLQpu
ATjVhIuD9VQ7dM6XaPFQRpKpJ/EYlRMCKyrID9HkDPM+Sx3kp/1urfEEKCwcqtM1ukUyRMwXM3oQ
H6bI7hAwF7SN8WEewwtBkutjLd3OVnFF6yNTAEHnrPsY0XxFvbz1eUJUN/wWxs+rJmf/M7V/JvMz
N6GTkeBCSIn6vopOPH86axn5S9/GgTrMzrqI9zbEhWJT6b4L3nlMXncu1kBcRrYlP/8PHhwbVVVU
88i2uF38XD7RgEHhpyITp2tZ0gQMVHcM0OjLD7asu+HCR2awIkF39GvqRSf3A7OTkcY1hGm0cuiy
m4X8c05eI2jtIut6gIsUzB9lEURfkrmXdyuOksnXaIlgCyGnjvKC5CgGgp/2UBL+9scnXaESF977
Ap5icxqvynwrnvShEjaGYd0wO8PWChxsaNrAyab3GB/EO8xScO39+0824gfmJALFcSrl4XRzO8Vx
qw+gIobw0I2pTH8o9jSqq1OIu5GOHUyOAcf0r51Hpvp+sti44MFNodht2zz86cg3ZTnUM14MhygY
0Cim8TKb+4+TXPTtgLqYbRV0nFA8bA6ZE6XVUY0WQkIclql609g2g/P3x4LeEfBOamqktCdpbKFQ
mq/zSREHmjq4LOOkvatimVx2rmW1d2M/46gZz1QOXn7uad4UmxsqPETX8JcBBp8MxNrWdtsHnISB
X6Ghv8x1/KlHkuDT1HYWrjA0pqptn7kUTrMhtIr9y48/vZayBSg3A5u850KZ7vjTiYAgKHp3bdWh
XHSVDEiGdeN+hP8Y7fwCBAAAGBvp98JtgRZ2cWC9bQA9vGkmveK1QRx6O6KiT3ut7Hq1cRb1qlzD
X+OSGR5omj4sCcPWfPqGQx8PrZXmvKGgJ7UryzBefltnxzpPELJXv1lT6YkdVlGv0TOeGxuu6g5N
BgOnRnbg6ZN9CdICnTtY897UfRoyjRFawWZKt6EjQyC8fj1/KROUdTcQlyA3oXV1GTqZ+96W4QpT
f3HARV0G6BPcugPmU68cXs9kdWgLAUimagjXAuPOpy/Y5uO6+lPaHbRYy99HLy96dAFqzDYW7GVp
DgVu8VWw/z94i1OcV5Spx63nyPW1IulfA2li7iJ0YakAEcJPXgQLxLFtW9kfsiTMLdYy5rI4izeu
dV67jUNPaArg2kCOVFN7kbkpYoE+QKoPr6xmc1Q8DStklGDFuIea1XIaVhLElpAEt2BLhs0K2L0c
vHVfjDAcN1Mix3gXqXT83nSTjDYWdhJf65I86LBUVX2FgMRaHFnz9edJOtHwWsgzY3DybgilUvQE
YUR19fTd8kYOHeaWwLYQ+EH+Y4yrS8sGL9DZxhZwCuTnQRf1Z6uJl3YXWLp3N1kR1EenmeRdLzp8
Tl8Zrr8EHy5M9IIhwUFspxx3EnxmGwjOPDJc8aQ8OuE4hnxOE4UtJW1KhJXWOfaPQxWK7/FUzVew
+CSMkdDm+l7LBrB71WmGbyQ4d9tmjgQ3vLpAB6HEtAxvE2kfhsHFDPuV9/7L6YGBLsVcM9MwaLhO
PV336CuiBG2hXuFPIYT1XSSpaX8eYDPlUC3VEn3Q89zOf2gvq8vbfiri/B2V7Ln/inO0tjauBB78
WP59Uv39uXJ20uXnUkPvk2KnEcRmU/6ld+fj12V5oRQHDKcafEdmVQ3csy23i8VbN63i8GIYlGVx
ui/khTdVs0bjh3Ua0jDA3LRZC32Yfb9uPr48XK6JU09WHgXVe+gThz38r9MSTR3m60hjLt0HVt3j
oOZxo6Py6WVgGssNcgCBf9a4S75iNhjR9b+t4UZSPUBhJFQo8wb8q8JuqWgUpQ1TLxvn4AxgfaAv
WzFN/sXic7UINqmFyM+Zn6jC/iNEgJxHdSqeLfnKofWXE4FGOTUGDkxq+vB8Tk6EZQVCoDI72aMF
Ec8HnKBw6bZ0nfb7Mp56gYdYiu7iFpPypn4F0Qvo5eloIkeGphvxFvlrlh6n99PFh1Td7BFMiuPS
djP2WXOpVgYrmayZfyBCkjWgmq2EHtU34Y1+NJ6XHAf4Wy5rUb8Naczrr9N9zajwFDWn3B8n1okz
5KZIRh+umeOtZc+ZXZzZrc7m4YggOpaTZyDQ5Hoz13NT/PCi1qo+ZXazBl+LjvM43VAlDT9iS4nw
Py9gd0u8dSRXMZx11zFN9RZ5pnq98RaeAN+rrHymRq1FkiZ7WTS9zeYuNX8WM7q+sPRWwGrnRybZ
2F17sKuhq5KjPRQlv74sPbAJEIqleXQagEaIUWHvUhXvZITRBkZI3KuGZC+SyiwdXNqpT7V5bGpi
qFJh9obuTKaUOGaF1bJYqODX4fxBjlE4zbsW4sjybZC4331xmmxx6gs/pLhEEB9rvt7Pdtil3jEd
LauYtxl0MAnLuKp9vGxypBurrexqdGAAL1qlKjZBmTJyu2FMzPfaMlThdR+I3Pw7rndOcBZLmeBF
XPp6BU0VMdhz9daSYYj7KXaKmWsfi04jIn3ehn6aFjhKI+YVmPkR3OzeTJbLDntnOyPZ8/Xj2wJn
pCVwWNc5ogZXzEMQYPPIvRtD3xUz3PUmXSi1RCC6cscKNkUdKHZnCvqVj8wyqqbmjT0raowBXF18
/tLA5Wp6yIYC3/cLpxk8Fl5OVZShn73CZsxtyy8Y2Nyd14Ebf4/51j0BE1zImil2eBm2xY8kKwrm
qX3c+82UM+mlkqjo7dIatDFC6g9fNQvggOAMWQ7Jpw/dLmluXDRf4WYrr1pvxrbu9XUSptmPkNaA
+oyk4tTeirG250vUl+RgbbhKDiiodM5qPNTElOTM5VBa5qHwWDimYCNCZfG7oLPeO4swFUyQXGa2
esgcJYCL2g4+hy6F10MrlnHaDYh0DDchare8cvXwrrlP/fY2atIaC9m+KEk53rfuZJXJUYMIUjjw
DSsNvh0SDjG7QsOCZwn7OqNwtInjrAuvk2QViXfuToupmJYT9OjkwvbrRFdXbpOk3iYVQa+WjZRV
1cBWdsJGbMY0mtS7MSjGEFqpsHVs45M6wgXrRktj/Uflb+2KXZcE1njM+sAjKuTwlZNgi4FBFHya
Ftnj1tU7qO4J3RCBsDDT5Yzvprs23re1scwrF+wlkt65Cddy3RbtOMkBBbuGz3iIOtGwtWxuX+MH
u2ozYnwddOV60yIvzlhjUF6sN8CBzY/5HYuHSg1CGE77LnbEyhKsQO/wLx1ap623R0myDK3rCstv
8WFtU3OEiBpi3lmRZprFFgUwbcQxSEfzj3Kca4ZTYU5a/HjYZR54SX7J5/LMvnXXpBjBYHm4KCcb
io1teTsg/8l7BrlY2CuEGDPpwoecSlhretZq0Rde8ZtjpdhVJ6vvj99GQp/Xo+IGFPGs8GeRfqhH
1/gwlJx4E4YNceze2TM+LKyjLDP7Yg5aYmdGIwH9HlHqcHS3rRzNaTdlsRVvh4Ia4vsEFyJx07qD
XR6djqJxvMGnx8EFwveapfhIBByTD87irXwnKr0VKZ2cdLe5TDvuQN32cZ6QAqAds+GnbUI7EDIO
/IcPLHIsDUYsB50puRoW3dH/q/x2+D3SczZ8wRtaIPwaeBONQXii9Wxv4q5Bn2TvTO3Q7v2MNfRH
0zuddeX0fV3WB9qGcf9eqwR0QtjOIUju3BrQclHDar0p9ZCN+S6uCk+ejRlts+uesiu9rDQtdbHv
K8ua8CNtRZrd4Jrr8sJpISnUPm4JLw2YqMeeBuOHIfnGqd1s/izWqMHHZAV605Q7d+nNPpr0sC5v
uqTTfJE2men5DFlkjsp4jJ3ljY5gZ99CuzTLEF3NLjjHtj2AN4g/jkw+6M5X/Cqtl5k5pUpv+hrT
lOKstpGBBiK/TWtKxgOBZdUhpWQkby69YRTikgVb44IBrczZOE5F5UaxTOL4IoKzwYb2p4Ku7zYP
hYlxrdIux5zHWWRZuxo8T0UV9eFgI7kI5vGYt54CJY65opO/q6BkTN/XVZnz+jFX8p3UhOvHs7ys
ipQEs7Yms4/yZfH4++x90yF6PH4LA0jgTR6ONBcoBluzd3yTLj0kXoEOzXk14n/Br0U6NEFcDo3Z
E/bqmLO46IQ5VOtJmfOzBn3HdFVYGJuh8iOz9R9PPRAsAlFN+rupcP/dq8M02sTNKMSaEp88+DzR
1mbUsfkNHppEoPLv/7LGhxJqdDOb9ZAFi2k81TGqX9a2qGySGC2njD+FCzbztO3Dgi2LM1+usg+L
na5V/7mw0s4Kt5NdNt0BC8iyJTr7amJXdrGVEW39h7yU/jh6jBQ9pqRedoo9GHsXRcrXzRutu54A
MVt+wy9EtAw4Q2wd0PTa2qkyOYXzcPSVkTTrhrzGbD1R+6E170fg7yYCPTwhKmEkIs2+UHSw91JU
5gANkNUr7WPizW3GzTAE9aNJJIKw059Lt7fa6qYHQcIwJKmw7OJb7qZm1Ls1AjGCscJcpY3kHg4+
u3euB+nGPbFx1GaZe41jjmVVYwLZHhqvlvzIMpYOk26XifkUZNQVA9mypP2z1h691XnndpXEjRaL
J6933mZ1UDIUjRgDcOGbcbL460gKaZvcT2BjON6PVJ1H5vk5GK70m7BC1VU3j2mBI0qhv7dqiYfP
i+V5bEaMdLQpVFdcSbe+1CYMizwS5qVb3+SEnkFIaDSafI8eqihyjn0xwIvpz3DyLpmOx9xDuD2G
V1uUe8yHlHlCRvxx6rtw/NDH+Gt4GEHKOoVgU5k/CHhr4OMEw9CwiUATWDOp1SZRoLPpqBMwGt+H
UAGvkIkM7No0L0XnmVd7/BORJNltzvtWN7xa4Ckg6dslV5ItgrlVw59xGoExnOHRdv14heWHWc+1
aszUoR5udtEjIKTNZchredIjD/DEeP840BD8yZLSB+2SoGvq4gdEqx74JBk+5HqzQszHLKpeo5U7
FUPpvqmqTAlY3rYobbm3PCvKrsn7sYqNRquvf0vyNO7uooTnbQfckX19TCLV1r/5bWXT1+8K1L6N
x6Ps2/HMmTHs3QWyCjAG730yz11Bq6f8Akasgz8Ll3MF45J3lDmbjVAqGd415bouX7q68SRCdX2+
4q1X96VLGjZ2zIx3lWsIIWpTJkEjys3aIHyC37WY4rz6PGeLyz/k2ssu3GLiWg0zIMp0jpJNN4xy
3nczTaZkA7izwtejrFhQ7/i7AaWLHLw7wCKIQxqh/txd027D2JSRc4n0T1O0H2JAOTYKlHY1Bvqt
nyADNBxbzJ0cgh3yGO8dh4KVPisTZZ4POj+ei31nNeYrv3Ja/wwJ9lJae+m6g3zbqlHY8dncgeZe
L+Jo0bVHP37NcahcVV+KdNv5mCQ4B3qD6cIZWRdNcTarxubd8q4GmSA2ybw6dH+kl9dWj1ZobRbK
xPI2EQ/FrvFD+pA1P4bsVrgJsBhyG6siEoehifG0cxIHy9u4WIpbpdogxxs0RZ3A2WuuQ/JjIVEU
ygnOVRZgzgbF8EvhljEzOyELGurNkKwOxgbaqaZwE1gRbshIirZBa2/jSEw6/hKvDusmFGmvXBrr
jgiu3GAw6apsenNt8x4OuWLmnKm2brEsfATv4UdqO/NjqI1ytXS1oxVrLmVcQBQh4+FuGvS1+Vu+
skE99HXA7i1gMa3zuzSdfXVg0SYc6SwUksn1/npSJMX9uVDxO2+G1jNnvbdQFvFwszU3XdfPzOkN
tXIcgLgvbtrMBwq/aSGuH8MFIIyaE2FoWxP1SfzS3pm3DV3MvL9UiNNr8YF7Yjo6m7D0EYDYlo4w
95U+Gk1oX5RlcswiluYAxlibnUq8gtlJohi4qf6G7BCaNBC+yvucNAVU320e8RJ22HDNQibeBLx4
GiLODDXafEJUHkbG1K1bAxYppNXW46Ec/KIvz0JkHZf4mIAqm/fodNbde097nctcDwwbUYNVE9hp
6XKuOu1sWBcPx3gdFjMxcgnC+3F5uMZYSmVOB046VDU45njMt3SINJHNXhNW2XbNk5Xf8hpAXGcw
YU0UFeStXJAeEmedJZRsesszgJwaoQh+QD6EPJ3D2wHw+XC4pq0lmJAytqxKbOpMUlHZNGm8sobb
h8xH6NTEPG+xTargxpkJqvohXc9Saa6DDd0ac6FYMJCmX++ZUoMzz+akiwcxcEDEyjGJlt0hZtXs
K2El+ZupXdLF/bZYyTytx4ABnqcdKyROPtp+p1GIqdG4yO5QCNDpx2RcuvJsFbmVrtuxsEYPjW7W
j/Q3ft75yzajROH0OCzGZXxHmcD+1DVpN3/LJ8QR512eMY1HX44CsPuYpctNm5ZyQn9x9dZj1mpv
/cScrJ11VE0SzOJiofzYIRVQNmt5M+O2YH91U+nUe3dEMNCiuJxMmL5kzqD6dtNN5dB8ELJbw2Ij
Kk/EZ9S9LcFBti5LuddwZ2+dtJrdc6vWXfG90AhlF1jsRMfam5OuvkAoZwzPVz1a40dJRy59O2bC
7EtVZwWDPnckeD/SdSyyZBequMZuF8hKyJ0FDYfgbGmIWHqnZGsj8sQx6afiylzNECFzZl3X1MgY
OZJHSPPq4NFvdKrLIO/U+v3xxvWYZZMGmKznoUjwcF+xcGtmMflDzq0yS1oS+AjNUwsj5WYAQAef
so5YlOrhop7xeZvdw/qfH3IoGOlmV83LSrlxonrE8hCAL8vbhyt3ma4m1XzMcx+3BJRyk1Z3tjRZ
uOXpzv5K2aD93o2LiOiw+GbeD6uHRBzSF9EgWxfhxXQaCdpuzArb5Xp8TEdMai2KzkQLVa59cakp
kRVvGzfOBzzPLbuRF9G4hmW4W7LZhAxquuYeZHFB4PGJ385s/rKRKKlsqGVwlWy70ulIQQcnKQFH
psxwg6ZZiwHprhSDk/0gLlWErrVdnGRfdrOYxZZb2VR9YkuFubEQWXobilIAUgQXciyDrpnAdrrO
yiZGOE/Y3oqvGw626C2DvpzVHYbCg7ojlxgKdEBQrLzBhshmGap+0cV3XVhoO210BLan5LwIe39A
3sA29ymxTAb3BGG8Xr5hsGbKX3PdtOFdAYREFMdUyZGf8xfbTJedzSZ+N8gCO6zy++JRRC+/6YFO
gXAsNqXVmuGou9kmkPZkDORGnQj4YlRxH17jgWNOgtlx8bs5PMYwdlxMeSJXI07ztnA6p0TLN0iT
YuMEKIbIdx2tSCYsfDiHBtuTvE71kM73tmduG5h3mvCVOCu5aGC5bArUgJT0cfR8PKRN0Ylhb0qz
BkonoAwSTu4Q9sclsIEuUjSNW/eyDhqz+ERnN8w3KvkjE+0qzxQ0uhBvSx5GZw/uxBx5I4ToMJhT
Fub8CB6kCFwl1DwkZji7Bn2fJNkgfVzCYlgeagASlRb/DIVzLtEIhLN/UoQh4nCbOBob4FiPo/1l
bQUVd4CWbXgdidZl2BBGzKZPme8M46fHM9Wu2/vi6QTQc9mnUdou31M/65xh7wHmMoOGyiRjPdEX
4WOTcpthSvPZIjJbNru82fCrqt1yBJpTs3fcRXNqej7F4G1kuZLBsEXvKL1BnrEa6v2cIKeu+AV0
+qY3j2UAmrEm06AAURIc+sdaHnVYMgetIxNEHi+LCNMrrhRyCOUKrAQ1kBlfzW6cWcB6XMLlGHXe
GJMmLwuK19teBZOpDmWKitiZwF6YeQHNH6JBTGk0RjexRG7JyCci6wXty5k7WHSsoVwydT0ADj5C
ZoUmwZeiZt5F45kvrLwOuAKISIxSd9vloaImyjHyLhn3pr2uNPW+u1VUmU3u5czrtZ+701hsvSSe
ZvcBTva3aAOfGsl//sP8zp/UgqdEg38d7xoDylcv/tB/6ZH+5C9DWnh8O4P4f/LF/h79/36465cP
d2qo9L/R9+Yn/7vffOQQfFpaOAS/N0OtzV/LRFP/zCIwjM0/8Ul/oR5sbvvvt3806vQ3HnkH0ASM
RDmSSGB9aaj+xDvgWzQFkd4GJosnH5XzP3kHjvcrMnRwtFAlpJrKj/zJO+BbcC/xsDTqZcDe0Uv+
90d/99BLe6B6PE88OGF0wqtxjZ8Jghmo/2Ddcqp/WBdAsd3WpzoSOJdAcDLNWZ+J/UqIM+6W0u/3
VooQKFZ1YhVbbr20A6jCosYnKXBf5HpRP5DqGlycdarpbrSwdSZ58rN9HkSds9GeM/3hIO206VUb
fm6Curjq8Rz1jvfD/reW53+5rJ6s17fjXa+H/u6Xq9tW/YLP9x+3mjk/XbD/C5ci5eyX1uK5qm7V
Lx9vwd/98k7c9XzE5Zcr0Q131dMlff93/r1Cw1/R7vANtAbSKI1/MBOPzJgg/BXgKDxZ1iL6F6DO
wCUb8osf/WqK/ajZsQ4RcDAC4Y+8GD/8lcZyBFQWISnDmHH/1vq8Rxn/3BM26FUa1TwEDnREb+xp
F9O3Bg/ZgDE/5qunzqJJfOGZh07Jy0jojjI3Lg/FijlO5eh8G+UfaEK8Wes0PsRjccwrvgN2Mj8L
ColopON9CyYRbga72/t1jIqqkG98uV5QtTvYjf1xaKpv8P9/+K2/XYLoDVCmCzILyhA2kgViLv6g
T3k+Jf5NnEMEdNJZ792hoUTC1ctpk635P0UWlDtV5O3Wn7PvElbMmYjYFkA7583oRd9XR93JMrH2
qSn2dWNs7Us7q3Zk8u/5wNeeX38TtnvWIOMH+w2XLBUImN8oQOW+SrZVvTY7G3eYqxXJ2zPSagoA
ProgNHy3iSh+xDQTAPP2nCxB91vVym9JI/HASC/0AApoKtKLZYwOTs7jpS6/20GfHMGHZvvRqRFg
N68llPv/mDuzHceNLYv+Sv8ADc7DKymKknIeKquyXojKGjjPM7++F/O67UymrtTliwYaMPzgQjlE
Mhg8cWLvtVMbVaWX9iRiAIj6ZAk3Y6nczrMJqdEsvg6Tfh0GdPybNvpBj4ivP79kXmC1OXnyHAyJ
T1nYl7cq4RAcQfKJHwc2brLRbYhg/IF6NiYU5YWw6ozGlEopXHbXaiF9zhqBBs7wtdenJ/K6Q45A
9NHGsP0yzMZ+NuPS4Xy7RAEblU7j69fNDCk2rFs3y9NbwZo/zwP3SdZ4RmiSbZp2d11b3iYoF514
4noSa7acwdQUjzxKzjSly3rs2gMN9akaqm1mmF8QLjtF2sEH7HW0GFGHcGAWnVF9NsQePj0gFg76
Qlspohe/GacLU0hLN+hkwbUmNTmEBWURPu3Anif1TscBHut950SSQMOgGdN9RC/zXo2VdkvDgs65
poyH1KeZ0iQ0uxuYVUmoj+4006bNR36CkC2MYwqMJLcmR7C61tXErnmkVTBS2CpYPdo6dniZI4fO
XGHnqn+Ia5HTvVH1RpKV7EhV8Nb2iq1n7fVktC1nWUzNlOasHc5Mdl3rSEaX3EGRHCW29iiMoDDk
X2cO7za0V7bo3A+SmtyncX1riDz9sGpvM9rDAaDiKjljv12kPe/ef5PkEmisUF1pl/BNfP/+64DA
1aAzAg/EID6RQvOmWN9xjA13XU3PmTPWChSYNKx2OB/wlomsOavR+k6SBCH0A88wUcPrgQUmE9hx
kX/BCTf7yfWgwRFho8aEbL68Wav//Daf1OW8Ds6iqpNbroEnXS11eSYpBQ5QOH9J8oLLt9joAsgY
AF4cfrPWvD4I6PPE6FyaxHQIs7E9/RPWgpXlF0go9RcDMaqVV4HOG53xooOlPywFnI32V6pMEkio
76sqWwBBbuEnZ263wWdi/XBxXPK9oEDCWLi2COWK2NScRQeeT4eI4zFcE9NTndy0Ja88YIGlu249
qkllOaE2PEE5vmrLF7nimE0LnKQdbdOPtlqbYxlQn6xC2GTdRRX3T2Zhbjs52SlldZ1ZlTf/oH1I
AhL9NGMqXWlmPco75S6fCE6bB2NfFtG3eGj2QtBc+FXoshq5ohn+1KuRvkaXfh1TwbRLRbrE8Vc7
/HD8G33rxqT3+Ca98zAcvlWK9ZghNrCBr9YXcj0LTj+oP4yq/hLTBrEBHjVe2Ul3oYpjJbU4b0kD
TpcQLTwhvnok2+EpmczHcBafJk7H7ag2r2H2TU5BykEedduiFHYlyAnn/6p2+l9sAP5tEfb/saBC
NHWitv+ZRt9/vq3slxn6Z91kGn+g7Fp0yXgKaU0u5dGfdZNp/SFT7OsA47GPwO/5q3CSTP4S5zcg
SJCJLFXVX4WTpP1BMb/EfqB9I9vU/J26aaX9omKi+AI6zFuFcp1/3q+awxgRQFZOlZfJOdlXutm/
NNlYnlmxzo2y/Pmb5aLASiSH9LW8yeydiDODKTi3Ii8SuTfL/3IhJm5tBIHcZJzYqzVxtHyEWpVS
YoYfr4gGfubY415q4lsj9B/EKkMBanGW+OYpH1uJV5+B19tHhhJ3jlFhJy4y4jcXBu4ePVJpQOFG
vw1rYAzcebqn9zLvRwPThx/Fjqg30i7OU2XvS+rjmR+wEo7+6wfAUmRlRPEOi+n9D4jHyR/lMeP5
ldLXoko/C2FC5g9oRynIPo1V8qyW0a9WTnM0rFJmg1HbnP4Jr9GSqzvPpwicBC4DCvC1qLyImF4J
ZyJeodW+N9fpTzT4930+GnbNOY/doxagkZneVUOtHDIcMV7by27I8aU7Qj/eoFFL7prJD1Gm5Ieg
0an1mj7djpbJUa0+bqoxSfZw6Zya6CmnLuZrS+sDAjeEh6YOmws8JU94fTgJHLWLcbQSryVzAl1W
nHgGbV5HUsgAawdhn1b5/KWLotJlMvgOqWccY/HEdGGe+IhKlKIcflPWJBSRSvIwhGnKwYp6W9YG
4NEiPISWNkDNgc1N2OIVZu32UhXx4Mtz5HZt8Dj2aY8UTzmM9XgZmJHiJWFVYdszYyeb9Z6uLKW6
mk18F/K5oRaN0i1q4wc9muTtJAT63p+Vm3BUEEpBCXDDZMifpdmSbbHwL6qsHrxmhtTRmOZlj2Zk
O4mIEPSyo73H+aKtNq10SGoTHGud/8o04yVqkLjm0540PHKTGgsdY1FrF0sJswdt/Xulwb9eRBUE
igEYgJzO1bvuxzmuNnEqvXbIY2ce5gDFS4j7KroNrPiev3XmJVzVIq8DLvQY7DdLj2INkMGCgr0s
rEqPY7bJKVMzcLpQdH0pOZhzHzlDey6HYa0/fh1yyZ9haQZ8D/Dh/Vun1mwXk0YvvGLmwLwiMNzF
QRg/FGRhQV+MvnUkb3h6n1huaWl3WZb9LIv2kp+WXwV0UWy/DNO9ZMUAmKJxuqEwyV9UQVa2naQ3
dmym9HFPv6ZrMffrb15iuhaDLulxr+7LN0vVRFQWjJKg9JoS1KNRHrpRaA9zFt6YSkkblDxD24/n
GGal/KsXzAe1Hs55g/iefViksVUQ3GMsteMHh+dQKUbbGQVfm8xZAJ2IqjSCL41zkL9lkq3WJLoR
y3pIWgea+pWkWUE9hARjLKBDZl/1WNtmmnaGf7FyiLzeTxY8UMGgickyX31w2tDirKLuCy8Z5Kdm
qBsnzHMk8OFOjeLI1uLwTg+UO6PRmjOP8tinDmsh7cIllwBmwvvZlwN9QswjFh7nkYfFh5uW/iMa
itspzG+1AltTHvdngGHLjP5wQzUmMVnRi0R9eQnfzJ4EUBxp3xJXm0A0nfz5AQqoa0TIM1V/ODPY
sVtLhB0O+KVmgpnyfrBuQnA04lfzUk2/BYaWOGqXOYmiX5QGunjVeEDJ8oBK5MwW8tiNBR+0eDaB
m+CFfj+uRkRTIahS6fWcxUuNW8rIdlIEc8TbSa42LW2OJPl8+sV89fGvbi0OBhhYiDfR4q9jYJMe
EQABxow6W8keuMUlDl2LdVx7UZIxwPY86bY5Zi/IVncaoVZ5klxIk95zijdzWwyrcjMjzbbBMM3E
idMM5qBM0VyhYLmv4++qCvhvEBoX+G/j5LqiYTusH4xEe4EP+2yU4FXLWfqkJJ1mc+x3PRsJh8Yc
adtmEX4rFTmzYQ0EiDvMC86eSXpVk3ATW0no1k2FXtSo5e3Sptr0UfVw+vZ8aDxT2BHYrYigz/Ey
GurqPdNSVS9xeBMp12QUU4ag2nIdqlvU9HY9F9pBnTpjW/riYVqqgxB3ylfkpVvOr+YHEX5r24WN
axTZXpuL2CUmWuVmVKoTR+qzbsbZJg4ia1ss6tLTP3292sFvWChCLHdMZubVMt3evDOdTKVLWFuD
SDvcm6G5ifL6EFTzb35wX4dhibNg7MG3WSPSp7kCOD9PMGoF4aJoRTK+XnwFZCi6TjU54xZZgw7A
iHNR5OpxqgAgBaLf+4sic0kngGhuPLM2rgNYSYBahy+RYMA5ppBzarV0R7pnHLdKmxqbEr6mr5Kf
QYGIrkgF3Y/1vaqHhNcEzQtAuMe2EZ5O3/cVKZMDkuU3mirNkSVfXvoAYhsUXx4R19EtGCN7kvC4
lwqbcrA8G/SAD6FUPVaSvEOhel8mMmIZgZYRnotbTgsvRXncc+7X2KUG4DSsiNASxuzMQ/tQQiy/
kf3bq7mK1vk6vGuRpwOvrBqPVZB+YTXZUldv+ziMbRrHB+SgX9Sxtc2yCpw5Hq+CUG1tpTK8EbVz
HZKNIQrdM4K9r0OeP8xBvisKVK7QFs+B0ter8esvpYe/ZKmxsVqDiYUFfEWcaOMFspp5JZUrTgAi
hRT8oElhGTuVtXIpNnsaJOKZ3cX6Q/46OCRc3HEk46BGfD/dxM4s9YQgVS+lB5LrPu+R8Hx6uqxf
UxYYUuuX+QyNWFLWOUY46iN1Yal4mWhedFOzizQ08oV+poe19rYuBYMk4sYGiWoCXzJXhbHeIn+L
87Dxaqv+Sc54edVgAHaxy+eIII3US8w42ERTGmxIHkJ/G9f3p6/0tS5dfWogkXEawwdHB2q9fOXf
rEhalhtpmgi1lyBOvEwAAbo15AbMkNO0bVHZ0dZth+lzVEaC3Qu+9BwkmkqKX2deilpShg5+yegn
IYckj1lGYTpapoz7edKHHSKHrNzqmtB8HWv/yq+s67IysisN0ZMnJf1+judyE6rScgyPyKIvJQ+T
/g1e6M4DmC5uhsC46ZNiO8az/4kIE44E4+ASL7Wy42dgLa17dwLwsvWlMXhUW3EJ041DdOHg41W/
uEH3YLhUXyJfqpgIo9pAECiGl0MipC4wnX2LCBgVDWkxuhE4KEWFz1gEkq1oBbkbqOOLmgFVknTc
10BLXb3fKfIgu0rfWpeaFbqnH8crBXf9OKgyLE50qVFZtt4/DvyzZtpnTY3rFP+wHIcJyqchdFga
7g1WrXyI7qkzEWyM5phvyjLsPBDU6j6sFPEn+UBPXacMN0OnWHbBzHbUOTO8JiNuUcT74Ux9cNX0
mh3U9F5AMAfC57HmD8s6QNdSScHXICauNoq7HR8RbRMoFaZ80fx1+jqPvWDQRIkpBDjG01qVVVMg
jpQtac0C0gifUgA2V8HcPFZd+vP0QEfqN4hZmqWIHIRjB1rVjQOpNXAf29orxTTZ5dWMM9WkHzvZ
nciqlYJYc/smfY6ZB7/5rV9ebgBm7HtfQ9vXtAVRwbhStmXtNei/fmISveJARnr25/xcz2m5iNWk
ofInBJmdrkS1tbqb/txobSr6pTfnxq3WVaFdpupDQJmBFPg28ssfv31TdZmDXaAyogmmbXm6b9YM
Sej9fEjE2hPbSHUbSG3oR+xI09uNX0pXaiI5bXoOHHpkyjAoZm6ShpBErKsMAa5bOkZD7WWBkmws
Pb5UB/TjsjrmZx7csWWZRD0eHFtSSeYteX99iHJMq4L14MlG+TOYEMsaqDctDWsJOv+NNoz7oWt/
VWKTO02WfD99d49e6EJGBtgD/Gg9ZfXK7I3aYt5Ad8MEpF3pYbslIeXMVR6ZNGyk1AWstBTTa5aY
heW99Un3omEB0Uye86eoTgmGKFMbztRjKeWWc/rC1q7i5XOnc2LDN5tjKvSX63mDy2wea6Hy5NbS
Putg0+Sy2YeRxeo7pffTNIYb3OXlXh8C2TXlOn42m9IdWp1EEH2Y9+GEZuzMj1pejtXLsyCR6MKz
jf1Yvep4js08WGjevriFjYTs35y+ldZ3ZPGpbcwj4C2xu0UNw9k3qvszVd/RxwALgUbVcnK27hkY
vhJr9cAxkzbE961FSG42Xcp6fj3JwUuMBGFz+nqXubu+3CUJmIoDNuIHENGkCwGtY60iPc06yFXx
mSOvM8/52CUtiqUFOIUGaV2gYc3uUn8eKsyfbMrUts8dWagJAZCmLwEYiO4ce/vDDmSZWG9GXKdv
BtAQxzrnyCIoSt+NfaG/KZHVb7K8/9ZopTy6tZGjjC5MnFBDs9Mo5To9ecbGcJ3q5c6KtdHzjeZb
n8lXwaLIrA1l3MVG9PP03T/2bi/5SzpEyWUTuPTu36ycE+BCMe+7ykuE+MkANzEo1fXSF/rPhpHf
D5N0XajrXV95GKLEDbJ6yGRjsvHFITyziizl4Xo6vb2g1d6vSGsrmvG4eNE8f4cE4Ga9cJN2+lOb
jWem1dFl+fU7x3EvG6XXP39z82CJyaGaAs6KFTIXc/UyAUZD+0W6bkztSjTTvZCkOzFSC8/Qgvvf
vKXU6EuNvFB+oXitMVqqGFaU63HhDZq+N6XeCZLuCh/xmdfzw/1kGGYzR9a0yhVFXE2QMI7ExbBV
eH3THbC/elkoUKDUW2wFZx7dx/v5OhbqLRG6qfQhuU8tdOjiuN88uByUv/5Wn77J+dPijXQQBdO9
VMgJowdSmuca9OsNpPZ+6HXFgncQW2vL3YRMdxFENLqsNHRav9wPOHYQCTU07I1Dr5r704/x+P39
65rXLyC+OwGcelh4im89SjVIqrzcdlV+LY+/FxixSCyXR4lsk5awSXW2LJNvpus4a8lY5kGx8Mbd
XJHugppUL7P7rbCIP4eRSLqmUOE5rnuFULMkfeYcyuuGztatz3I60BtVdqji3UQwfnvLCh54ofvw
vXylD606WKLeGTIhS7wHU3OAknPIil7Y1WbyMtdlaHPmlhFDo3wKqvCgG+dKsw/r5zI6wqoFmgyL
e51xlYQppP6s4PHNmQWheEpwhCNYqjtS1E7PlA87B4biVISNA5QADkhWO7GpxGk31lXhAaDSLkot
gx+ayb3DYV+0SzTW1bmZR9ecW/3h9MgfPtHvRkZT837ilELO2mBwkbgz9kub24dQdHqII68BVR+3
kY4TJaCyeorBTD7FHPH+aVN7kes7E92goG40/U9l7b8FBn2oBZZrWY6ASQYiQXHdd8t0i7TxgTXG
TOovcnVfT8kPxOhu1RCl2Ohn3u5j0wMRlgXNmnqArJn3d24mq7BOljwyertOjV++LuBLIV87ffeO
PCBr0WSD5iEAmE7d+2HqKJ0xjfLKcXb2legoF7TJmS/40SHIEUfOQcOUheT9ECMqTRHzJC3uaLrS
s6yy5dZ8/AeX8WaMZZK8WaACeYSaZLFAxZnm0B+3W7KKTg9x5IHAfWQBBCLEZuO1k/9mCI5nh3Lo
hdxrLRFhVfSjx9Aair+/1+bIC6QY8hccg5Txq9vVj2YGKYdxcgNOSxa/9AriSjZy/+h6/h5ndcsM
FeysVlq5x5myYM9JvwEu+VhlwZme+vHH//c4q2+HMEwKYhGuh677nWhA5sHIfOb7f3QMuGKvLU7Y
f6t71k16rZMDz/fJ8N3OJ9QMR/Ppx398CAwHHEQYLDar6rA0J2iSBZcBoPgQt/ll36u700McWcng
xC+Z82iiuJbVYin2FjIay8zZxqK89rurRei7SLxn69y509GrMaB/K8QGELi7/PmbySzVfqrz+HNv
XByki+A1Rur4+5fDXhDWPA8f2Np6DKtIcBzruUdf4BrMOv4ys9+qVeSIsXlm63vsepbijy63QWfF
kN9fj04okmYVImO14t3c3AeosE9fzbHXnzCkJRVikWF9KPOkutDB/vJwpuwSFfL3RQeaGdGZQ9pj
w3BWuuS8gEz7iOfnpNMMsG5ycIJyHRgMdH5HR/B++mpeg2jfbXZYZVDgUZ2TGgGbbfVWzk07mz7s
D48T0ZtiSmyZvAbJsMuy2hilthVipBKWsWlrba81ugsl0xua54Sk0VwnnazKneQ7mDJqiNlWK2gy
suUlRbmhHj7kg/qQF7MrGMmuVjpbUq57TTvzgTzyOX53BavvfhM2mtlYZPumreLI1Uuryl4sFlcy
Vh1Vrs98J4+OpqG54IyD57PeMwVWJ0ZGyWSOCMAR5xtsbzjTcEkWvyKrO/N0jk0CKo2/BlstzWQz
8iWNGEzEbsr3wCYg2zb0z6fnwPFLAi+/FIbIfVYVBskXbWOO3MCRUAReGGcUQy9gK1pS2+vGmfXz
+DX9PdrqDe17TA4lBBUPB/XWUCZPE55C+Uy5eXwQ2Iioqfl6Ljaht8ua3xuQV0qVvGdhcoX8TrRw
9dbnknCPrdNU7H+NstzYN4tn2uPMhU1OnFeMOdu6mF8F2KMrqf/h5aymeImKr58UBuqVYmNm31P5
WavkM5Pt6DTQ6euTmsLR2brFxbeO+BxwJtQBxI0Nv0jU8UjY2QhwHITKOrPpOnrv/h5t3d4KgyDq
moHRArVxR4zx2JrtyYQ/0v22SmpZ4pavKQYG9HrryaBXYqmI+sRkEAkFKYZtZhpn7t3R+fZmiNVM
aLrAFHthZCYQzxUNB5IRNqHyj+YbZ2gUn3zcEKO+n29NrkR+3jENhulKC0UkxkC+RXbF584ljj4c
PnAmn54l0nB1OYE6GXDi+Iq2WgRnVHcnCdyejGI/O/M1/TgSh9K4PZcgGubdejnFa2mJcUSpszhp
FKXaNw1A9aq7idl4n17mlrvz/kvHUHRw8XEor4dn7+9eL5eh1NGF9nzB2JrV9NSnpRdK4bWQhF6m
XMrNRR63Zwb9ODEYlB4b7hla8RwQvB80AfyhZ1j28bDMrgilvkivs2Y4M/0+vrrL0T7fI4L52Ct8
OPcAQTrDUmJixLOL9tkN4gwH3eeol+kq6Gee2dFrYtuMzBIn0geJZUWfVwsq3qdWSIiVR78mDG42
jO7p53VkGInTTV5Yeoe0SJZS783qGstESITxlFFoQakohEuu3K66/MxCtPxvVtOCnDNWcY5Ukbmu
twzijBQtSszMCxoRBoBZiu2jGevxOTnjscuhxWtYUMk5l1l3QYO8J8zDQlqSFeoD9NGNNGi3qLB/
uwBedKB4V5d9PBiC1RohzUmqpIaSeXGcEDatNXgFBe3M9+jIfMOijV8D9RFKjzXaHTwSYRftnHmy
Nbka9MRMtC4Bvbgysijo6i+nZ8K54VbXxNZ6IKhKzLxqmLaxXN+Q8WL7YuBYC+elaJ7/wXCIgLCr
0KzGa/t+4uVhIcq93jNcibPJtDwguV6YK3YamVjPmjMv75F1aXG34StAwst+f1V+EaYQDrWYZd4w
Z8A2gm+wxl0hwryrXUfTtOsmYycE5wr/Iwvvu1FXZVinl8kMeCbzJGUAGTTbUo+zEmoGzOMzL/KH
x8f7yyEgWHdOZBXUe+/vJ4liQDPrEhm5TjwMdO3ZhkUhbYZmDC7NEtlnV5nmmU3nkfOz5dExQalr
AQes37c0HTUcZ1rh1YPabrtxNBw55TC2RLjPaXBJUvacZWxbAKGXaSQ5ZD/RNopzEUCg8kkztZdx
aJ/A/2PDFee7GHTwYazSyhULS9iennJHZOuLi0BRoKMTh0P88ft7BMkyqIyOglW0Ftxa/KjkfmsD
hIXBBspl+c/8TEh/Ulr2aNKqbDfIg7Q5/TM+TMVlBnKOyr4TzhlKuPe/YoyrEjLBkHvClFykk3gt
iiFcYcDwobTJJ+tyiPC4mKwpp8c9dmyzpLmovHTqEpG3KnC1eoyg0LLbTbuSYGjJ8spwTuypNQHZ
vNR++ICM1R617grH4umxP67Li6Xq76FX11w1kRRmIv1VuZ12MPL2U4GUquzPPOEzw6x7OmYvpyFx
c7wEVn+Vp6Cn28aTi3NH7x+/ZlwNIWUkdPIIP/RzAgIsOgVGqjeMar339aq4SCX1XAv0+PMCrrk4
84BsyquyRp7NjgAOeu14lrZyqz6EunqtR+FLb1m3XYBbFX3fRVVXO7kzzywnxwdf+AyU9HyxldV6
UqZ9i1uIJl9VCofFtdr58Y8paTt7Kr9VbbUPYFw6Zv0ITnp/erJ8fE9JtWSH9NfYqwuPBRZm9i6F
x/Zlq1mpW+uLaBVX2KRv8r5/rNT4y2gKj2NTXlqSduZF+bCULsOrxKOS+sO/xNWqHeTGSEokvdre
fAknGVxOcDFUN/DnduTsnRlsuZb3ldH7wZT3q8EsQOFJBiP3Mmh9PVsz3PqbQSOdT0v/w6GWaf2m
1vMBOYJpZxvQiLlNbIYTsPpJ/b2MPun0Ezx+URBj+CywkdJXK42idmWlS7wgHZQtt9R1UhZF4mk0
Y56uOSTv/8mVcaKJ8xS0DSen768sQ5wJkoArm6y620ZyEtg1G4+tX2fk2o5KemaGHr2+N+OtZogx
JH0nZzw0mLa3hjRcNXW1r0wyBOR29w9uJevM0jnkbV9LyuIJoQy8ZIJOAJLYpaleW03h1GkGnCs5
pytensuHyfhKAqA5QV27em5gdnJyM5frmvCK6zpEOBBlndW6TTXv4xRptqB8On2Bx97213yxVzWx
LK57/WotCmLrLw+vixy2IcKm8cOXtoKcFZR7Qc0uq7CK7GABiLbGQ9rXZ6r5I1+Ndz9g9V50YFcG
kRRfr4pwIKT6TkWslZrD/ekLPfLVYMpg8UK9Q5tnzTlIK30m3o6b20hSeGA3VtlIQc5NTXzdHx8i
BS4gnCXnh2yT1epJr5llO8HkosvCVzj7PrSPTN9SEThpk7vNIIZ3UzkSg6RM36cyRsdKq3+TyJGC
O1Z8SITqF9Swyo5MuYdJEdf7tsOAm1blQ8LWeGvM9W5iI18VylU8yneQTQo7jvRx30thvx0iTQBT
UA12B1Abdq9FKINcfsLA2lxOBXgLApnGLaIG9cKHRLao/zvU4OTi5E7nM8/RDVs13IMEGHSfmb+K
Xgx2dRpql0Uf7fpcuO07JbtIGGkD5B/6zCAepE4xN3OvEBaUtNt+AfzOueAOvZXsehBunPBx9Uk2
/yjbRL2ufPVLgAF2MyJ/rcAT20bW9p6pCp+UOE0veUhftVQfH1rsc05hBbMtK+W8GwOyXObJNyDk
Frkta2m156Cy2whCW9AZjy+6edwVZZraVga9wSAX5C6MVdPrcsO/UdVMAucpgWvQkZurGrYqXWo3
QUgTKPLF57LpHgfBF2wll28MX9onUjmVyBxlbbuwrJBey8Yz2ZEkAGhyw6GIAo45EKarKRGHTZjM
/l3oa70D/b0+oBs2OdQQhUNYi+DaFnfxECbJT2FWqoMuT+W1WFN6LhEPUxfUrhW3GoA8Ob40taBw
xEzd12KouZDYxf1AMC0cGWRwWTrsI1XqF3nKgzIF3/yMPMR4eIjY6RwiychIaqwLpzWT77maltf9
XL/gw5u5bGujYLC3LXVuPUVJY3cQi92AzNpV8cbwDSRIgNMnc0c4EyclsbTrS9NZztVJOp0U2i6x
tkFBq+wIvbvBms+zG3xgTdHYGvbcFdqXqaT1SqpB3F3gUxhr21R88jPbOXfoeNBHqcMDUTjNJwm9
P3CbClyqkcmelAX6xpjV4qB2zQitlWxjJ65qNw6KL4XZpNtAiRMIPsNwB5PQxz6mdHuh8a9KfRI/
D0Kgkd8VJLe1XyoCtNvYsBtrtIk08i91E6GEr6rDVy2vYy/nxjeuiCBa2fa5Lla7fpSEK12tknrT
DrWWA3qawLiSf2sQ9wjrvLnr6Ex6UJ0SFmc9cWBDk+UqVDlA9bK8yNi/78nGcbWmIayrKHT+evFk
iO1Oyobim0bw196PtXuMdskTMk9RtntUEfuq19tvoVKCMyIi17fzqRl+amEoq3aqDn11sOSK/D1h
EmInibvHaJJ2Bo5GsqIW8dXolsLgZIpFVzFs9cMoa89GOEoXlShhQSpTwx4MY77BH1U7QyBsO8IH
7FnpsNBVTVdvpI4dG0QSP3Xy2eq9VAJkbcfCMFzKQfCtFQfd9Vu+r5mixcpGroMZXAtOGy8wJ5xW
7D2ujYzsklIhC8UuSZkIHCWbZYCaBb5oM6hnp5Qb3BpBUMkcXHdD7JT1aIiuERfljSDk/ZWRWf2h
kXhntlIM1DHTheYhmgRpjzJEheacqdH3sfBvjBCZ2dxzUFf0auT0oi/eCT1KU3soWMkmCI+Xfjzs
+6G5hiA5OH6V/9DIitecMowCt6ysuXaESGsr2099fS81WtDQvayHay3X7pMlMrVlB21h07xIkpBM
h9JXN5UwOmKi3iRdfItr626Q1G3ol5/LOv5RT6VgE+BwoaXptRmIpNEMB3UuJ9uIdMBORhg6XS19
FmZ6K8y9YNOZMVbzND1MOA68uSkuTD29m0XC0smny925EdIN+48v6CaaDeFD7TYRpc+GxhejWmD+
U6DcAuUGjA/CyBvD9hZT74/MZF6MzTRs+iHYS6E6OHxynkiW9m2rNX4xUOekuHraqr/wy+hT3qmb
QfnctzOmtLr73OjZ51BkTw6hjE2yWN4PVvsA8PpKyPLETtri0owMdxBU/B/Vfd+qL6qBNWLQB9ef
J/S50S7gzkiTdSe0Pq/Yk9XVjS3ooguybmua3VWuBwfDzDVbsgZCMDCrbqYKp7Veh5d+rjl+m/2M
e26g9RQWllOV1qc8j7aoSPaFGv7yY0Lcs+YqSMOLUOtc2Ow/xTT/BHgHkLY0HOZEXtzUVPE6/plY
eTAk4YKvvyOxKZ0izaPtS1TYM+ThlNc8/NyTZKIkBglXQ1w5Q5Lfysq8s3TWgjFI83tB4k1P5uxJ
6Sd7gKctacUNsllH71tt4XR9D3u/Z3UNrlUp26iR9CyozZ1KGNWedcbuTPMr79TXpJ8cw4C4PEr5
i4UjOAizC7GuTS+w7nVf33IQZX7LiuSqzfSrGsK6E/dMx6EWdlOqHlpfk3YK/2FU/OI2DsJ0U6ka
4HsR1rjWuxEFCVDtNt6ok946qjl7atXcJ/n4E91ff6iQMQM8a4ZAH71Q76PmyxSOfXSnZWpeF3d+
YYyhi11M3wZRMh+wOP86XYYd29nSsUXmhUxiIWCuNgv+6BudMNEpo8l5CX8YaxSWJ/NZHm4mWbzB
mPgUqMOuM6Nze+ojG0vkx5wriRoqSLAW77cpVU6cINOo8Jqmhtln7tKW+CThoUiHa8vXb5VS2C8d
V8TXzHP9J9T6w1Qbd61kXMzNN6K8N+05cfTH4pdTDZ3pRlNo2V6sSv5BLYQgMDuOCP3egf1rk+7r
CBjjTt/1j0WpxEXreHyRROKnWtXYCakKlt+nOROfUItItgVQ2+N830NiFkneKao/XVS/heb8z7Cw
7/idxxlU/w/pUhq39t/TpaDdtN/+6z76/u0tYWr5O/9DmJL/QNqF+QJDGC4MnHZ/E6aMPxDLgcOj
gYrFiZn0J5lTkv7gL1AuSKAO2H4vELk/yZwa6Ck2PBiSFlKIwfT6DXDsK1fk7f6U2haxlgYrBT8X
yqDlBXvTwRCyuRPTyUq2Q8GJmc1xcOsScFUfBFwDhWPB299UYSpf1/TTXEHQww1fbmppgm5eEsrn
5zf37vZfI5+i52Fk07CEa6jucYcDJl3erjc/aCbRVU1603Cn0ZQew8ZU9rXeWJtQKofbnLQlr9cj
67JYyvWKqJ/PuWyId3lUz4+nfwltldW2T1+89JwXIpiTueXrtjLZDGkDFJFcBfxm9mxmxFWNfbHP
p0C6kCXrR1inozPWhKY7JjHt3jgWzYUZ9oZL+128nLVcutWoVJxpVpQvsi9oXlVjVp8jib1Bnm67
sCUOI8KZf9UawbhtqHnBJoj3ldZ+9wmIcYu07y7VJDav6LyE10UziQe0Ha3T8Mkw7aKO6tsGVsy9
ERYo5zNDu7C6EmY1exzoGAA8fimjqntZ0vkXKXT+K4A5hlN06ZKp3HgcERROJGSdNyjqd1DW5PYV
yVd+CJsBLZx+UETkHH4IVHuNqjiBEdyraXoxWoH6lLZ6tY2UbPyWSGq4HcPrNKWkrETluyEkz3os
Xg9h+Wno2/9m78x240a2dP0qjb6nwXkAug/QJHPQkFLKSluSbwh54jwzyCCf/nzUrqptSS4L3hcH
ZwNdF4VCyTIzyWDEWuufnG3LVhnoVXogq7W4x/mzC4pGS26YmCW+w4gcj0DNuuxI6fVVrZ03U9/1
h6W1ltCYIrnNE6v/UE0V/vJe1Z9hrYkDU6EZZyQmk10nzZlAKr3JKT2MaxIkzC+0E+nGIpiMfiT7
UraubGBqKOp1JJSJSi+jl6yNKKENVedv1RLT9JRqUvj1mOvBkFq9wIgWL/vHYmrT4pyle6loSRrt
O08jo28B2a33ZNGqgTJ+bCz13nZ4fE3cen6Z9DblUflZmbtzo0++I2TBACwZNuCcGLySF7GPEYrS
09XdRab29n5m2hZKu/jiuRHcNY0QOa+ezppZziSYWcOhMo1hJ6y08cfZJF7Smi7UzEs+6Kmbk6A5
KIRjAjOMC+ZXtfEZZ/VtLzX1jM62DGF9Yudj6MXJoQT2cb26TIqk2SvN/DWjR9vADQapmFCf68qk
kqiVfNOyZl/P1T2BoxpdYzTsSUkhOCDPBpJwrFss8YVvFu3eUVQ6eMct8R91rg0ahMJXXLc9UwdV
3SC9eB+JTp98jrEAKa56JFlollvhRh7tn20e4yie9/MivA84avJIWwIpl0ZVUr/to/Q8SlXturZz
eUyNoSoDd3aaCxQj9rEqqvGyordbVzKI2aZhbmkFQidLIBQKcYWB10/JRc1uEhKrh/UpZvb4gYn5
MVXV/EZp7Z1irWtwyU3FORDpRXzP5OR2dGF7Y5Nc1yPanCCldYE7SFqSvvgRMY3Sl8BCrp80mOvf
qLUllz3JgXO9dSzJxzGnpqBTc/PrKdpKK87vMfs9w774pKaNFQ5kbdDniSggB52MhwXvl8VaVP5o
0pwb5mS9n7MFO3siZbd6i2Wsr7QdTsS1/kgyovbIhkdTbJEC6EclTeoIVkRwSz5bn0ozUr6phInf
eK5QT8oYVwcjKgEaoshpvyo1kSa1nrdbBV8Jv+jm0e/UJiH8Z+r8Vkodf+Ye7Z6r0ttGaRI6xbDs
jKkoRWDJJN27Xrbc0ZMJf5Jq/2FObW/neuNe1/ppr0+p8z0fOD5CVYNyWVdje5tUeAsH3VjaF1PX
kFKyNBoVWsaMYQSrycmxbcYwtSBT4RQLpa+lELdmFlqndxNZhLbM31esMPY0luuxlNbwMcnpp/xl
xFh6KywlO1MtJ8o/Lt5ku6eM3HF3x7CmGxbfJSKq+ba4BOnRiWdadJWaZrb1vB7maDZk9gbeJHG0
xO1Yh6ZSvaBkjGZ/dAgCOkVOdanPEU0iNKaja01d53dx5mLMbGr3s75sUiLDJuzvOvFlKjQBJOsY
Z5lRTQRzqZgfaIzB6sZrDE6sbAozaU2bTPRa4KKQOzMaB/i6ElnJapf1tvUieS4iY6nW5lc7rflu
kd+OxP/5RHpBdlQ7KY+xFX8yZORVQTe7C/tEFV22uVN8gA+HqR5BOLoRVHWWfZkd6zbtoJrhAOLK
I3EE8siSkUcH+4JLsjgSkjaqROk2fd9op1XMcVJS/pDnFtbZFFFatyMbhhrDMyJSSdwmbjftYRmX
t/FcFre6rRx536ezhPt/EKZAwLBEaneILSfGgFrRsFNmnjExBtynpSh5iBWEgVqkO9mNLPBxKd/b
9jiGRotptp8VjnvpZcZZMxn4LRvYUZy6pTUeZpRXIiglIRa36WoTNGhzvI3rMSMgpR0Y4CS126l0
vWZzcBLTvmvYh6Rvizo7kKNRBkpckHFWORYWB0MZj2ErCPLkv9rd1CUlyX05eHHd5DdGRXS3Q96i
YBra2TcoNDRB2qHSEX7WVu4mbpvlurJbh9ksdsyaTQDShjjP4r1SxRvdbfIPVl1a8d6aa7aBUQ6n
cnYupTkaWxahejanLsEYy1huvAIL8lAdpxrfqEmI00yQ7DHOuuWmGmuDUB9D3ZXY7V+WWqN8xCSu
CMiI2ykRvjO0/ta5Ni0TJhl5+1AsBMTMUW086EM9BUTtePs6IjE9zpPq1HdZ+xC3qn0APm6OMx4X
V5nSeVs7NmmkZ+lxT3nvYrLHtzPHRsqwzCC2FFNEB7ceOv0oM9i10uwe0UL+Hn0rzYY6dZt46aKL
JXeHW5UMgSywBTg8/geKcZYQGsxMNBMTXZrTtz4UnebB6yXBw1N7UquM8F4wLrYf8t14GdzHfNY5
6pSsTo5jTpHKoK9vt1JNi/08JfEHW6tGhp+Vbt8YXSsmfynm8i7D6ZPJd1Fa51ZCuuZIMjeDJafm
7LcHtwttXLkiDtSkO7d6HPhDozf6r4SgxmE+2JvW6fKtqWTRsVtMdzs1Vh9omlHdEBvXHFRMAr4m
WGmp4dM7qC8FiyWpbJxMTMaL85Bg485xdZFFhLa48azu9aIlzLDVJPrNsTiXqdc8PG0QcZqKy8zz
ooelYBRYDF501WhtaVDBqbxpUV6lZ7OmJGbAyqo3ESbdtp+NphqfL5MhzINaF/qpG0qsjcdUPxWi
N9PU585KL/Qy1xhuI6ySv6bjyFZg2xPbjDvIIyLhPv2QwGDpqUQSYmIIt+ddMwDAw9LtWPDkDkms
SiKqOrvS5fHpWG71HiuJsW+971USe5ce89uvVa96ovYNEmNOeaZyb7WpVpn+dp1GjJejjQyp2iGq
AkxGMrkt43g+dj0xU0hZp3uIbXAlCMg6EoOIjpBRE2YuxtA8GPXSHyJPG5l5tKY8Pv1PKg0WZGYZ
/NtmImzwtkzNA7af3RjWwnLTAJYfX6A2mWLivUa1kMjG/pJYZf7dNnLzDD0Xv2bazOHdMsYSdpKa
POLS2TwwJ2/uCbRhfXpOBtVHG2x+ZI/NA3nU6nGk8t81suXiaeG2wSBaT/N7Ip+V23Isp4uuHjEN
NVU2JhJx+L+uKeKjl2E/+HT7CWf2rk2r/Uer8luN+c+76WcN97+To/OqgPn7nntTEI9RjAS2dD82
3esv/dl0O++gAsH0hJxrIAxcMbs/bJ099R0SXdo6iCYro/bHttt8R9+5WgZjswf5y4A78EfbTWDL
usgB4J+IKjSDv9F2Y/77orfEmZ4SniAIS1fX+Je19/yhzXXMRZLmbFvbbIxOAiXAbS6V+lHv7GU/
kKFbbNXIGjbCa3ij+m7dckdijC87reyOQ1wXJDG6he4TbsBq7HVlbJDhW/NDrfXzhW3jvE54Qyyv
Y9eJkkDF5/JM8wYZVqlWUWUX6afINqr3vW0sIMFJrd2A2NF8elp+0dRlsnfiGETK0qXtlxLrPgcB
bljWjvO5G7ws1C3iPyFXjXa2ibqi24hVRA63WzXuklQxHBqUfL6vsp7kc/IP1EMS9VgZtkup3GTE
ht2UWml9bdKqNUNCM/XGF32L74foUhPrslFvSaU0+xhEYynqvVHQxgQR38MJCyt1iODmvR38ttTt
xtfggD10tbNcSl3Lt62jm5/SgUFKQIgxdsuFadYALTO5l80Um495ac3nUVGqYeFW0yfagcjzm96o
+fvMMIOY58+923xVqmJBvEiqJB+pWbFFHkAJrywergvd6Pjq0jhoKE+yDcaP6jkMrF01DedUEXa4
2O53NbaGU6yXxI4NyH1oz0g54ZjTscBCsV4etELJrqqmPJrQYb5idCiB/Qg0XpBm1Gx+oDDEalhK
oX6IOWsj5E2ifqxlrwLbjF6yHyrZ3KvzcC/ztqGQrpR9UeaNPzR40g/91IVRpj+U5mDEIaRGhe1T
uYqs1ZF5HEcS/gzXwgSDcUGbaR9yrbvq6dsOXSQM5FOe+Wnskk8gJkswWErqUC9jru+Qcxv7Y4Gv
YDvBCGmpYY20OadzqLYTxfOB0uEw2+IqXomTTl6adlC6suemoKpCn4bvE2Fh80201iJ5hRX1Cmef
IITnX6wBM3Brnsp0ZzWgGCwg171bFs1gDpRRfjXzaUnqeAs7rdkPxhAtflm5GEQbOsg5ebxyE3cD
nXaWWKC8RXY74oa6k64VxESt+uSJF5vSqL7bE/CSIvVxExPG/c3S8K2UvXjsKiLWVTHcT/p8U9SY
cqoEf/qVxjhmTS6uMyVDcyY+2bJsaAiJzqw043Nrd2VgJjZhITpsS6dnFNTSFPuR5SoEvIj5DMsk
TMySpt9WXt+FE7i3HLybPsr585lWnfLW+8YohDa31ssNIZHHxhrysKY28OuedapoSrxgi4IP2TKg
fAlKxTFHn2G2smlMTe7JaUs/1Z6q3nemvmxjfZqo30hG3eW2ntOy6zc1sdhB42bocgYt3ehSna4H
k9lUUdofySYpgqGWxme0irblj1pv3NMmWiygqBOYNrp5E7SkTqm0Uzbdkq4dO2HxNuWKyVqdDWLo
ahxKFVxeBiz0Aq0FQO/smVApV9HPY7wnN3lkFn7WCBOLC9177zAk8Ikr1jbdbHoMpTqSfkmc3JLQ
W8cgOLYS+TSS3kddrqMYt5nZgNRl3MiocI3QwKftZEIRsMKlTd34SiWkZmvOsKAVIzX6EEbye5NI
e8jyTjQc6bSBYdu2vwN2i27lPE/mEZojWJwGBpko6efcRCE4qXN+7k2TPBZFZt8imbey0JgoSfI0
sbMw1sBuFyL7buPGi07D6Cx7Mx9oibuhD3PTwelabfowY9fYYv2RBuXMwI6pWA4mITEzgFib2YDm
WJlUc+VhNZvJ65G65LKWRTOTd0FVzo8rnInAAf3GxrV4IRHwnFmqPM5ZBh0so/j4Zon1DYPER7gU
iTSBJ6vou/BoRY5R7LZ3HekBvMF2Y99WrdNrl4VDLuIbXDXt9eFmcMKqaL91/J2d9RT98XDTQWRm
i7jw7ZhgMxgTjNfaYqMO+XmZ6ud2XAnq9hw81aU7dDBzanKBJSzMx7q9yyvY8ba79McfKoSfTJaf
9Lo/jrqtVZQBd47wGTpYnHKefyojQx6bgBRuhZIYAdmEd1YxfVzqyfYb8r2h2iwnbaG7FtUXg8Xo
t0XdQyNRTnlqXzHCpySvM0rLlTXm1V5oWmXpq3gBGHDHKG/Fd+wwFh+mwPm6eH798Z+yAl5+fA3b
BmQSKi4OLxO07I6o7jgy+fi01zsPTw/gvwPR649PKVGry7Tt1ceCGYLf6OkuK1STeZP0DdlucFja
EYlY7sHQ3mCsv4LguK2rq8rqwmBbDoEXzx62qTBGHxCDbp2iGQJsVj4WSWn4g0WzHKPBMoZx/3Qr
/p+Vu8+K4r8DtNZP81c24v8fCYar78nf18Q78Th8Kx+LZzDU+it/VsQukBIVD056FLhwUCg5/6yI
9TXoBNWBy7/Rx6w/+hOIct7hmgPQuNrawLFfKe7/rIixLcNKwEJrp+FBY/1OSYz1HAvlhwW+xiRi
9ccGaANmIrt4gfzkU5nDyKly4G2Zbqqn4249+CgmjmpKVOewHop5Fn9312NSdTplDZm4AX3eZ9nc
hfp6qOJBGJMJpM9nkZXHZ3rucPq6nMMRcrmJcC1CfGOYujhyftYXfDtns6H0nKdPdUYifbxOgitL
QIgwKUEUxwpQ29zk7nhflUwfvWh6BImC9ZJTOjnSHTftPCeBPrXfLQpVuFQ2AXWGHSzEVOzwYsVa
GewXj0HKjl7M+J+5fe2LBEGk3z9VLtpaxFSIMbfDpJ7itcAxUscIi7XoGbxWHcIiNitShjoIFbTU
+Zd5INli1mZjy4/tgz7K+abJGih1Bt6M+2g97tynmmuK2JLI1LhyGu1KroWZu5ZoJrXa+FS0uWQk
kHrOjGGt6Iyp6S8YplLnVZgr78iqsz61aynYrUVhRnXYUCWqETSkkjhWfC6V+DtqFKrJxvOu6hh+
l4AtFjOB0Omoiz7U8Iv087UkTdfidFrL1DyeIAumB7Pvlq1ZmtaHuZw/WDhc7ttJjQ9VIsqzvnL1
x7qr8Nxt58EMU47sT8UEK7DSFoyhIQ3355YsHmAzzV8tp+0vU7Owz2Aczfd1q/Sf9bp9VJe5Mtfq
PRl8x2gt1dc70pXREQk2R8ebFnCfyQky2aVnk6V41xhgcWRZdXvuMDgjYq1qT4OupEFj94qfMnLt
G724X8yoPHNzTYRjBorj9pP9lcJG+FVn519TCiXq7xZe801iV4ZyGAibH/aD1AfcCzn4GX0NSrax
rCQ/X0Yrs4JRRmMHokisCfr6KBAybqs9edJQkiK3yDNUVXr1PompRHxssoBUJodhPoDg5RJbxiVs
tve0nPDVxpWGUTmM9peECUvn3tlTceWRXDgrxhyUTXGnD4RGl3PzkaKyD41uvmWiat6CUOUXTp1U
tFVtToskSH8RAYDCPN81UGTb+1Ep6oPVGu5+6KiXrEr0d1KZ0m2qpc4XV2ZZEzIlW27tPo849HmA
cWzPdyqF8lZO5XCbkftxWZZWdCIF29tlilORciEtl7wt0oJFhtWGg1j8fV53xbXs0/LemHllC1Gr
l466ZMYmFXNWX+vzpLAeSiPdEvKr3NUlIxtR6QoDP1pI3n1YRwnPUMl2QHX1noneDZDtdzUa1WCe
ai1wBs/xbVcU4aJpGvbOhjhPGc0TBlZeF1F0n6syVEZH3SvTdVuT3yYtMz/DsyXFqKX8RpC8hEhp
VNt2VLdlhqKB+EIRGpVCTjUjhcCsTHnSCsCNKAt6p9M3VRlvRYbDeZTGV3rWf41UY/g2JB0WaKmn
gUKaZo554oWpJYnyIe9tN0kvu1gpiv6qMfPUmjfx1C/ZvOmB07HIt61Ixy6gnxrxES3IxUJ//8Ug
EeEroK59b9WVfYz6xDxvW6ybu4H8RwWkLB5cSGTkDiruUuzb1iz3zdIB4K2ir5sstb4MRMP6mfTs
QIfYWyWjtylMDRQsTsaPfRIZV5XyHq/02Q4i4qlDIhqmg2hlTexyll16bp48ZN4QXeNfPB6itIwP
AvAb1SVisW3SKfZVKfqh3fSKscVc+VJO6eUQOReu6GpfyuqzPoMJqrQTY1+he2hEoJNqDjbV3ULl
0sLeU2+sRcJ9q5xwomEMDKvNgz6TcqvkbX5etw+tTILUsEY/xjLtAoNK99gVUboRSTNee1lJUDM9
+kdwEcHIGuc/H3EH02stW7PQsRHZ0gDmfq1KR/qR46BA1Oo63UDTDZdu+VLgOyWbnkmwakzjWUMw
PLOWxPg+OmQ9FAI4WIzzzbpnopC0D6RVjuRFaBc8L4BxG6wtrVLpW20LTodVz8kGoYNpqF27hVLt
K6nKr7qVF9upB/j04lk7l0N625vE6jjgjifDBryvcVEOGgrIEJrTREZGF+/xgYw3rN8m0FLszPxq
UG+LTqnfjz3DnVS296riFhdDmzkbpj5f2ae2sq0VgHzeuFriB44Xa0lcZdIut4PmfYTI7GyrKtlS
HeRQxIu7uCETpzbpEKmTZ6w45u4Y6ySI9lIOQQFo2nXRpUVaxicEuDh4Q5HyjahQt/Yy7fBXr8Ja
DruIHPlNUno0oxq2YXr+wSzGeNdWY4oldiu3rpm7256z8uQM8YfIbDseMzHsde7cjtNyv4xTfjv2
WQtcMI2X0HnLvTn2SVBLkWwF5OCQGgQ1oAmdFc4w3Pj6KpbiqvdotrVWdy+8rCHfg+CfM6wD5osE
t4E95tRdAADBTAChIVKflW3AjHiTzkzfkILTDY8qtjLKjasKhiLDXBG7GV3nkXaVr2OAWvTjNjdx
3HCdkVRBO5LgWGxM3cJONeRMAeWyzYR5vxAbYqRwkNv3yTqp5wDqdSszz40xMUdyShMGir4+a02y
AXBTnY9KEef0uO6ohzqTkuERHK+6nr36utL0rc5wJC+qj2zdlm/aOrjzOGgbmSqkjnVJRkSMzhBp
NO+0Qbd2U5/specddKe9qauMqLJxPhi1iaY4TjgB7QO+SFvysMIKyisTf59m5wztQecTNlYRwVpt
swnFQXrHsfrIhAkKtAQQ8HJ6XJaFK8FK57aj1sKhQR0IfY0YXkYJgPt8ViXpRkKz7sfui2ji5BCP
nrxVpuRIKfo+RQ+xTeiR9kpeq6He5/jfG5x2dljAmfVZ8+xcbpR/aetEu0WXQFuy1mlJRkjwFFkf
rKlJQkg5cxjXwruddFg0+uR9szxRHYTWs8lI84sEJdrW0ululE6MHCLR0EC2zi6xu1MB0oU5TnoS
evOcZhtRUHhvGgE1cvDrOkmXQ9fFuggHV9b5lQlVxzrkAjgl8w1LZs6Z4g3T5EMlmZUzc06y8S73
ptT7Ms/9DKn3f9ulp9j40xuB77/qlv6nE5+fdUqQ8v5olGzvHf5IRKjAwkbuQxbDX42So76Dc666
pF1gVLAab/6zUdLf4TBP70RgNrEhT4q5Pxsl/Z2J8zxLA0YoyUXGb2EH+jqn+KFPIs8MnittGvsU
f5vx0ntEcbNhhl7lhNWklTeWymAMm9Z4P0H0S85KbSox7U7Lk3CV+FybW7HsCLCogkZZ8lPaN+O5
mhK4GHfqpoXKRZawbLVrSBmNCDVmOuddjb2DrWTOe31yq9vR7d16q9vdv7Iw/xaT+rH9/j//vlHv
62zs73v2/6likT7v2Ndf+HMh6u+APy3cNzxslt2ntvyPjt023iE3x5qFcRa6N8Zt/1yI9PmIRNUn
LjYjLVbbXx27C4aFgpSkJtYiVnzm73TsGq/Is4UIPoaVmMmS0OB888/zyc9SjtT90AbCGu5MaKnp
XezBgIAI/qX2hs9u6t6IltlooufNeT8SSDObgFU/3LCfjPVekc95V9fXkYMLfSVQ3wsLAuoDXsbJ
NUOBCPlCuOO5W5Xf+iw7SaW/SDOFIylzYPVV9SW7+rR74/ov51/r9R3uMi84XF3mIM/vgjd3jdYL
QKzSdJU0NPEaDyjQ2+umtBJKRXUZCOhScDiBgeCoTZi6LSHdS59P26moKC5LVHd+3MZeQ8+eJaFN
9gY9ak08ctE0dfj0gX9renbdfKtuh+7bt+Hw2PzXs1HXE6r51+Dr3/jNWw1O//7Nu3zs/8N/TB7L
x5737ek4Ofv63/+5/tIfb5+jv3OwCICBTJg2E/gfjgFXfcewE3R5TSTSXSZjf719uvNON9BC4ID4
dHSsP/rjGNDVd/w1vIB4MDrMSx3jd96+FSD+8RRY7afotTkGVmo5HLnny87qpn42NKvZeclYB5Yx
oVnp7Gb7w035ydv1cnH/4yoYJXB0obR9abMYW0KYhiS3N46iYBwAnyJYXygszAnrwLkKhwrW4a+v
+dNvZiLpMLmRBrYez7/ZUidApMTK7UpTrzdzB/0MyVL/j9eAYyP+Vv/km71C4NevZpi4yKukV6Hp
fTG3FnE99CLqsUDQyjZG31OZdqgmtNC16g0lsE6tNr45pPHlDOlr9hea73MDbANAETjrrFVBcX1R
EP1HAck0qqqFcZvZgyF2euMwPkzmXrkk9lHRj0KzYp3Wfp6zC7ypXFhyrnndaGWx73uQ0l/fwnX7
f7E68DdyydAg4RXug/kC65jqxRPCI/6SMFrzqOh6PPtmlehAsIn+QdjE0c5TU6OJgyWcdeq4J4Yw
285aJSqIps70xt1+tUtjYUYtBXtitdSBoM5r8SMkBDKRpC7g3g5jaPvc1HT5kMoR0pZaz6QDe8UR
/SwYhTKujpGVESK6NH/TyXe1UQMAokrD2Awex4ud2qrNaBwr5OJOVEx3qd2XB1Dh+Y0Daf0mz15M
IiWoETUSh2wXzeiLb6qQGqDGU1zs0gZlmIuY4ly1oZoXAJpv3NVXbyebDyIRgpNWsyAcaJ7fVNMa
dPDqKtmZTCgvSjnIu8HQQcHduvqgSql81eJuzH73/eSqjJQMk0OfCIaXljBzY7Qz6ybexZj5xWjx
ZHEu8r78B8rzty/oq/sIlGRDreN28thAGZ5/uVh3xlYbNOIs0MecJ+mQbwqXt2coWvd3v9HTpWAJ
OVRHaz7580tFjZebsiclRRn67JRE5kVPYuIb4QDr6nq2LrgIzwkwBQ3QCuA9v0hWkQZgZE2zSyOP
pNJB5nt9kON1SeDcoRCW87tbN+HzbAJcykVEhD3T8+ulHF6ePUvMMN0J6WN6uZgZGLhCLgjaRksy
3v31pvNq3+aCBPcAB66dDpXY8wsiQZsWIurZt107BuPOorBiVvH7z4qrECCGLgA/hrW6/XEjcRjt
lrbhNDsNzgCuvaLfaARY/itX4ftglU+XR57Di6ukA3e0MBs4wW20mbPps9SctxzUXhXQIORUCiBe
OCVT+nkvHlEEONCyKvkuprEEqFxJ59HQ7HaL9rEkQ/YSJUi+b/UFfKkQ6bbV4RXXk2q/sY/87Mk5
xI9b60LBuHn9+Q9kNB2PP0uPeHKAP03Qk1+8BQOL3liQr2gB69cFMeSNXgE+nuHzy6RtbrtAM5Qs
0VrqDuAgWTJu9HK6ncvxREg4vErD8A3Ck+O0PSPA7JOMoUPFHWKvWgOK8eLujU/10+/ORsb9p62G
Lvj8QzGxzBHg6s1uNsRJiXRla7bzW2XUzy7iPln6smo5hta94YcbbMA0ttWOizTNgABbIYaJ0UP8
xqL9yY5JO0bdsA4i0J+9qGj63s3rrJXNLuoqdS/yJj3l7GrnsneyNzbn9a96sZmtBzk6V24Z7isv
Tp6ZhzGKThAWU0OSjyrQWWKuCEHUswbUKkcpV6Lh6kiaf+NLvn5pXFXV2D/pO6ltHOPFpSM7jhCL
1M3OnvrxIRNWdV71sbJrRN8AuaTWhXCm+lvPCj4AKRfnhQkF3I6s9I2Vsz60Z/eAQQ9R6cSVUWBR
7L/4IAqTonqoPRzY4va7qoLkNfNY4KoQGX4uxjz89fb66rBfW4aVu4ItIczWl4d9H7lxX4IE7DKz
xDGjq9oYrwmW7xXKrGmfl3U0E/lkzh9+fd1Xa5frIjTl2MJRl0HDi685kPbWZRNy5olu6YCeFMGB
F1tvnI5PGvEXd5P2AiIJ/YzJpvhix5VwEBwpsE0thDJ8wFhxRtlXiD2yR+VibtoxcIcZhUmZJBi4
OsUViSzGhjQON7BFuTxw4+Yz0y2tJiisyQaGmjJIgHPtnRyG6qUJ1RCrpfSS3mXEyKfnIeVte+aB
RIayixFdKWJAfSRX4xlL3Bhw6jZ53AHhFaN6UYkluUDTMoQY2qSwWowkSFxA+WFgT8pjEe1Kgr2u
mnKxw3lhX/vtx4DbM5Jfukf+eVm8Kl5fTLoD8yeZZyssVUp04uIefn2RVyQjbD24ikO5tcbF0SE9
36gmXYGSmctqR8DCFzCda4nTWJCmqRLAxE/DfKyOiaHcQrvbZESrYRNj7xKYC7qR465SNTDWkEdJ
xE7+rz/aqx1n/WS0zZBEoFrRtj3/ZCJKx9ptcSQGTBBni9Z14dJg6KFjZxOMWswboLMLYNPgvvHi
vdpWX1z5xT2xWqQUYsKluATPCMRoTX6Vz05YpqL+Vx7yys6BgM4r/qrmHRd9UsWE5TdQ+AZpURK0
dvKWG99P3mjEzChs2EbXrIYXtzI3GiPKlPWN7nEZMUqeq7FEH3/9vH52EZwOIdOTAUTR+2LbUBWr
TVWplLtOc9twETpuNNObzp8/WxXMJZiFMuikWXjxbGyji52oyXg2FBdbwpnyezKOsB7pp/qQZZN9
PsUDJh6dgqrs978gE78VKFiNwV5aZI+kQ4uikiUWu2b60QQyDpVusva/vspPDpkVNGC8yEAJkf6L
mmnpoxn9QIplcdnaF8hdpyt2RQRXcWoGXWwmj7++3k9uKA+M4QsXhO+lro/1h0pFh8rQ6nZW7pSx
V3aWAdm3G2MD6yN4LQP0klAfHc6Zau7euJ9r4f7iADApt9l6tNXYYuWg/Xhlr0CJhvyt2C1z2YUW
oFmwiKULjbzLbm0e6iYmXTmM+7T166bRftNPm53v2eXXXeCHLy5YRERd98UODgzIbA1/QNrdW94g
P3mcxCZymvIVmaq9zJLKJbZtaBi4imdae7lav2QMmuCD6/hyGt3wxoby+qayWbKhwNyjXsIa+vm3
WhRJVY3gflfzs7DK6vuJXeHBxSk88AT2SqjxzWslcWrA6NE9+93FhEU+7+aqpWGk475YvJMRq2Nt
q80ua/Nr9mgos8JRrlvRreJ/pFksMmymYAf9+rrG69usMZanVALnoMN6ohr+8DA1o53iNMawr23T
oT/kZBzWQZ2ZjnIhi9b4Bi0spwMh/7a/gRfQY4oQI/Sb5kitN4jCvDtZLG4gHMm2Yc+d/dD12uiE
zLiUR1SsZNtoSCU7ItBdzOvQCTAFxYlzeK+S8wdPTAjaFj2ONIyjIXprW93N+o+VNYgz6P/1JxFj
JgX/voF7CI3HvabPCfVWsd0H/ERdiPP1hOjCLbtvv741r7dlzaWjhW5Iv+cYL0PNJ2TZWTRmzQ5j
K/WBDFR0ImlXv1FHvK5VNbRVNFPE2jIN0F6cMAgzjVJpSSZUGHBEsbzUJs/1I6M6ucAlvt67b5m+
vh4wQsNYWxKuh6KL/fL5Sm/VtEeVnOJEbZnizC6nCBeuWoa8HzFma0DvUT5VG9QaEdOXTs+ue2d6
q0h7/b3XD8HxTZGy9igvFnwp+zrX+6hE1L5W54WH0ZtoF/dMkzHM8tLBOAQCyfL11w/1Z1+eA5CF
jh0M3chLJI7A0CReLEz6h9QhhrGp1SuOfiU0nS4LsQMfrtIkcz9Fg9P7Tg39M2uzZffrD/F6q4Hs
T08GtrgSwl9WFZ6SdLhnYK6vVEZzKgwHUkg6DBsH1iM0s/9L2pktuW0s6/qFDiIwD7cECJI9qluS
LesGoSVbGArzDDz9+dBnXTTR2MSWT4QjbIeHYhWqsrIy/yESyYFafnKfRO3g60JYO+NvL8K7H7Da
AUVDJlMFanbqtLF4qdo5eRl1QxzjfkAawzDK+9CULQBhGhoniDQB5FTNnUvs4/G6XoRlkd4FngDr
egvLTTT44+5H2Ob2q6GjM3V7pbcGoeNKw5PqHn9eBXVoZLrZq/gK9GCKPzUQgg8KBLOdzGN7FLqa
b1900Rm6mkoUiqFDzy+jWq7LHnAsFQ3GaVcVe7lXr699ldYAJTaUFIGnr0OF1kOC0u2KNCqBSJVh
JP8Zikvr0UUAMWvEuVt1Y/8pR0PuMYeNR2o3in9sPdWO+IGbMOcMcYZsKzw4N8lvJwXXP261Bp0Z
FYmjNHxOu5hPappPLxJaZ97t77m5BG9NZAOLDd52q5WOBq3qIH6fcr1Mv2palT/MlYiPiR7tvLI/
3ovMB6A+cAKaX0To65GCska9QU+z04QEEVLjmENElhMdy7j+3lr53htgb7jVm15SudW4XBhOTgOU
XzTTM+swuIArSC5OAD3/9kJujkeHR19gEZRWly397vRhRoBQT48lhdwH4ddMK5ST1ESmF1VWS1W6
CHZqUdvjYUBIr5cC7tohYggyE4o/42FvJD2kQ2gdBXQC17GbCQ/7YY9YtTEeRsYLdYmsiibaKrrk
cO2jYaK1hOLJDKO8i462UfyYlRlC5pwV/u3lfKtyr84mYCcHoTHIPYtx6PV6SiEqMUEhiRN3XX8w
E/GrRTc2bFu/CPNnSY5hgM4kr7F4SKTqLg5sD/9qKLLCl4rwoaDX56Gs6WMFh2pY6WvYFZCKeVEq
RzuffuPmpay8AFIUwM30pq5/Km4Xc96jb3zSUwu5GMoPmvZMp75ELKh1vKwGhX17dZazv14cBeNl
7l3I4tY6cAGUVaIWOcmTJtfDSbOkpUIVC6jWyWOItuddaM14XdFmPN4eeNnFHwa2ab6ZZBgQr1a7
vA8LOBfFKE7TgMimVIJ1bQq4DbdHeaPDrYYBVkMmtRwmi7+4XlEJkP1QBJE4tSK33ZSGlm/lUfMM
WdU6D/Uc36mBNf9IW0SuHaXDdKMfnYuR1sIr9d5+itPa2Jn5RqAE30PwWgqSH+0bGqfOg2xOBJ7C
hnxZ9Fk8XY4VmJ/2XpNzcygiCfgPE9O/9dav0t6muMvsRavHKAsnPHzDNru0wvnz9kJvfE7iFe1U
ktel9LPs7HdBK1MrVPAaO+GtEmRAqarab4Wd7CzdRugApYWpII96pO/X1YpGnvQpK4vklPXsHLtX
nM9d0sPtCIL5lCPv8+X2rDbWDwk/BuQ0soHW2nn01Xveg1qCL7MCctloRrDs9XSHLuZ/AU3/+0ax
rS4T4plrgryk93i9gJ1UZGOstskpynqQ/0WEEDKugxezS/Sd+/OtUbM6FOicKnQf2RnA9Ncfq1GK
rusd2JW6MnyBhKm7eMTi3V32tVeLrDnXci2fMQVEOKUy9ccZRe2LRgPxXrMjdMTRncKVzq7+1lBy
qg4IGP9TT6gQIamNL2efCdcU9A80RAHuTZGaLrJO/bOY1QDQMizgZqrT34VFsH4WaFaezHTbP1ho
dzJEg2ZmTiPNDs/sS2DaRid2wuXHAE3NEdwqIBAgcGhaXn8lJQuaOO3L+FTAAvELozSPvWF3p1HH
jsWE2u1XFNp2brCPu5BLgdt5mRWNMWuVgGhT1PZZGsUnqi3CRzTCOFYFeB3L6nf2+8brg1cPAJP/
19+310n5KCURDCktOkFakU5DZyOXrLXqXVdU2nGIQN1XRdU+ox7WesPgqK4JZN67feg+hhL6MwDC
aMLgpPYBeoLKUQN0ENGEGsgRVJoUatZoFDtf8oMuJkdaoUsDkhmjZ9ASqyyy6yTwEo4TnVKwcaQA
IfpedSIHnjQHI83aQDunIEQeyqzIL1FQh1AR8u9hUBoP89BrKGtM9b2GRvzp9vQ/op74YXxmSg8G
ZWf+ZrXH6L1g2Kgu30AKLlIMLasaw0Vcf1YPU56PT7kKXS1L+syDkmKd5xIVybmO52PQgJC6/XO2
Nh9FN5vLk9jO2+b61xjmOOgVeh449JnGX8E0yT5uNKoXjcLY8dv4mIvw1Zkv9WjytQ9H2Gi4njVk
Y04y25uKaYMOSEfnagpxrTYRjjy04ZgfKIDsldq29j3wHBUHZkx40aRdrbnatYvHayVOauJIR8QD
kwMBVKfu0g/ndi4f9El6DIwgO0zlpJ5sCKWff3udedNgX4BFG6F5XVO1kEvrIiwCyMKr4qjRoztr
xdS5tY1w9u2hNoKYykUDNBGINeWz1VWjxUmEMOpyq6lqcydFpn0HCLo98NvEsTH66tC1xW9jUcB4
cqJBoKJkS7a52keWmSPlKhh0UjXJrSWl9mhS7uZ7G9tVhTiDpxjgGgAR67nllZ3P2ECduPie5jGx
n6fMli+IaoduqaARj1RHO3gwf0nkER26mI02eV2sN3B3worGpy090Dq4V0ql/OP2um/+NgBu1JVo
/RHZro9SpIWpaY9zckLj7UnYevUAP7Q8ANbU726PtBFCVe6KpQUNOlS2ln/+LhvThdKWqMclJ61a
JHjMDHqQpXfQgm6P8zEfA0VHhwVp5zeQ6zLj9+NMmTQrJWR3G1orzDIzhHLW/JMgl07c2vOp2tq3
S6dPAbPHzbDurbS1iuMIWKITL8jAnxudnBkLdPD4WQWdKky9vkv1nXti66MBVOCJAhTVwKHneopJ
6jjVMDqknHkR+2Vpon7ikN1quEEfb6/mW1/6Oi+j7MjVS87J1YSXyfVYsoMb3iAHbBBJ+YxhxiGu
2ycS0IfAUI99hECAgUevoDYaQK7vrVe5WrzPmyckh7w8pOo+1E96MH61yv+qVfyP6enWrUSCSnGL
q8cB+7o6WHgDSBPJXnJKKX26ItYt1xxL5WAp8eCZmTD8IanLpxlD0gtTDI9dMOMSJHUmcJpwr4aw
8a5jqXhGgXYiWaYRcL1UVUNOJGrOUtJP5TGG1XA/ZvUPHAwRnGyG1yGBPAoanMYAsFVXmO14B8ei
PmpV2/gRdNqdfbIM+OHb4Y7Fi3bRjNFXhzsH9yGrA4EnKS28cTLJOeSlXLkB0pvwaDW6x5Fj/lmo
UY9GcPkvkiY+CoUDmZ2zoIqu16O3oLrLsO9PzoBgg6ag3VeAtt3JTTYnubBDQECjKfBG6np33oMi
J/tFY+tE8MUWmIonJO1J8ahGG6ihqlDRbQikyaBnT02B0PbtA/I2iw+LzDNzsQzAgW8d3UdEcyXk
xHhlpgqPl+ilQzyzq8zLoAj4wvax0mAR8IHNznlGuRavpSp5pib4pR7K06zg4ilbXtsoBwhmZxGL
O9VO71pd3DdgUvQ8+dmK8sEKewRKESxCWVkuh1/GVD7kKo0uFSVuI/wSFqgVyeGTkqMgCqoR1Mxi
apqcRke4s6N+GkfxZ1YVP5esFcE5lI+RO3dsqPL6o2ZzPqb2IqTgJA/joQKQM+TLC8m+iKr0B804
J2aPK2xwjzP7nQlcaWg7v8vUSyYpn0ozu8hT+FMSw32EVLTURc8qKqMHBiMIoheNsMRgFt9aSTv3
aKIFY34JFNxv7KHCkqj6F3kLXBBqh/yBssVq31taF1bDwEGMcvqhsTaiHdBGMT/Dcb7c/vxbtxqP
L9BqlPE0WgbXexzN0blzxHJ/Sop9ihxIy2GX7oH8t0dZPC8oMZBJrFLBSjgJKDQZI6bQqe4GdtLB
lNTiX9zQqNiQcS5MAqBw13Op8B5UUyS5T3qnzF4YyIknZeOe6dvG5cVBhHaPGg055VuH+d15LUeY
9jlN3BM4KR2kEa4/tkCuQJR7HdmNTICR6NDT0nEYUr2ej9HXOmZmRIYJ0auHXhI6UnOFfdEKkXiJ
KIudt8LGVyK/gz3Ki5iH8dqGFHczutAqM0upwt93Q5c8TWawh23eHoU4SbV66cxq17OiiNBlMlnk
Ketq5J4zwzyGPXfub+/rBRRH++gt8V/vBYssdUiXtcvNqcINyOnx9mmynarP5l6g7gjXCwQOZLDr
uXBjz6oWdcmpS5TQ19ts8oYwL4+GVYY7icxbsWoVp4G5YbpJg2ahH6/XrZfjQWqhdCSYx8EpquKs
cm0rRli9hvD/3ElZgeC4aonaBxrWGu5MkXi4q/XMTg51FMxIM8p6hcKkVsQeN6v4s47U6ouYnb+N
YJ6P0tgaf4yxWaVHYUmA9TBITh/x91L6Q1VavX7XGaVqHPg32s+hPHRYDypDP5zGaXGXzy0Ut12d
l91PCzSqL2IH6pkc6k5+x4mvlJdArR392PdZ/82sYwTT0job2lNl9J11iCFbDcj39OYpLcAXu0Fd
qH/JvNsRyy/0DP5yr9LO1IyfAFIMBHoyOgq5VWTPdTX5aq4qltuMHc7fBXoGnzCOS/B7glzxvWwd
pORyaxrPZjjzU7Ht6FEBsTPzG77Z8mtrFpCybMQ8/owqpfkPpOk2dyMUQDDQQ4T+G0fmwn+JPJ2B
nAea8KmBLUWJPRdmeb35lyYS7bXmGWSAghqEcPPeRFsG1XWBrI5lFi816M9zh0Z34jVzpzywZt18
V5dJ+LUSGCJMlHs/ZWaEXOoUFfTiZ/WxGpTOl40pOzuxFctuGKujc4BVSjXTMqv5Tw2ZbJoLgRRl
3u3zs/EuWJpX1Epo2lPSWe1slMyDqpCN+JQZlIZLx/6n05rwYNfJJ7kuu7uisfWdRGgrMJB4W4Qe
EI606a4PUx1pOe9KaupWm0neiLHIMYrNaKemuRVUOUUw9Sn6cSEtR/pd+EbVhvWke3waeOuRy6hG
f5pLY/RVHAAf50Gp/NsruRUjKKE6IJ0guRnrzqosD/LQGExLa6mGQeNtDnpBQWbI7K+3R9r6Zoij
wTimCA1Wb7WAeZ/NFKvG+BSbSetLoWYjN4+bhpVNA/Yyqvyf1JyDnbi0tZ6QYYDVUAMmfV1+1Lv1
TDsVT4EStHM+jOod+7O/aPgDnYpkRIvMkXc2ycZqUiRGGhmgEvRWe/VkQnrWUnKz4RVeIsnvCKPw
yjL+G71kdWdiW68zhqLJQ2UasMO6Z2yrc42XDA9+066zL0HKZSLbteJVQGncWEfcXwEGcERWLUKr
NTTva7VskLon+Qx7eY+NsvFxr37NsjDv1hl/i8qSA3oZIyIpfVG0Li5umdcj3e9WQsoujk64u72h
NhcbuzKKxoCCSRCvx2xb4qRVc/6bLnWOOv4jXldOhj9bhbYTbza2kU7nGhtkKEA0ale5DmE/tLnd
SHlnkZ6Bocs+3qO521Y6xp0NNfrbU9sgi9CoeTfg6jod7KQbUa1KcPgEpxcmI9CjUKdKWAeVZ+QN
6q4ovF2KJMeEohw0t8Vc5QhtbifpWg7l6lqnYA7ggpIS9TV7dWiHxb1O4Dp9WsgdXl+3JUXp/Lua
jvIxwSj12DZ6dZJrIZ3Vsts7Tm9GyOvhqdSjak7fFHLQKmcG9jTmiYUoKORUhK7G4lggjY0Q30Nr
dv/MqHTqU+ybov4jGJILeJQHEjiX7eBJbfnXqBTfLDW4pGb2bMm9O6bdF7Vzpp1Dv3Ez6NAHaa4t
VUjwQNf7sIcaFVZLh2gwkR+uk9w5iq4Ydnb7xijoVbAOlDgXKffVUggg7zKShfRIJoScuk4tMEUQ
ys5cNjbewjMmPGOMiDTZmkghpxqc9Zhncy0BoR4qJ8MZpBXnbB6DC/1g68GRkvK1yFPsNGvsgFWz
xuGjiX/dPgEfT9zSqOTRZxEb6YysDvcQIN5nBRVFv0gtHoTRFOdK0tQTT8LiR1Vp1vn/b7zl97wL
YHKnoisDxsO3pmTy9AQk1ziL8FhFE1atal3tMN3fiOPXWxutUKpZlFaoZ6Egej2g6rBpaKjoiEgm
0WupRbOBRoGABB3YLSr0M0Bb1L1KHGTAacTUshuj+BIHjYY3aoGwpV8pVo7CGUIePQlZrt23UWNP
3gymsvHK0BzsY9QjmezOU2NhI6sZGb5dCHu9BiXH5ZA28Zi4Tlok6oONsFVFgRVpv0PU1XLjYc6m
/egco2gPTZbX0UEGi/y3k4vhBwTn7FtsFS0JL3iK4lDrCTYW7dzMlzrS1cpPmpmSe46Qderqgmfv
QZGk2Z/GVH6FaymjVZ5WrY3iSSCyc4BiJbrZLNVDH7cIEIamlPFKkYz5oKS6UXrm6CBobVT4B3i2
oZVQ1rLRFN5IdeplFFYXH1G0+lMYUlMe5SAYU9cKJPnbFPT6y2jHCHeW+Tim97TMMNSilT9YfaP4
qWbKmWc6swkaqM/GR3598tDXWa0jup+LwMXBRdtD234klNqkrAvmFLdNx+a8rb69lCbg8iwHBQP1
IrROkw6SXjuobhZa4uqIjR1FMU0+HQNsSRqBUY+++Awgh/psV0F/F6NRGXpIr1aIPuyh0d4K3Kut
CdiCvpgF2XWpvlz/PPRE1TaubMdvLES7q1B2QTdilZLjsR5Zikse/Aq/UadhNkig8cTBKDtmoINf
eDXR4w+C5r608s/szONvH1NIzXSTkNdYnptLlHx3TK0SXZ6Au8jHAuphmDVrOtTSYqNYoAIncXxv
D/fh+iNXpcilyOTHKPuuc9YQacEI7cD4pIc53s2SbLszqmePtk4hcExCsBNBc4yF8tdYovZ/e/Bl
ma8+wzI4U6TPQt/6A2puHjOt66MmxqOa45dp4SdzyP9QhMgOZVf+MvT+078YkLYvqTIKTXRkrxc3
ljAaG0qcKoe+DE6pyNvP5gR1xZmos+qVYR46u/3tggugfpqD3PIsMhn6Kg7mEty4qGeWcmeSwQyp
4+bIy+2s5YfrZBmFHIa7RAOAti4kOgJ7JilkalWolJfQkCnbSik6hM3UHYcAQfvbS7ks1erbUdyh
SUEDlGt7TXrNR1qWaVQt7zjrqSpg/VJUwgvTxCiOxq/l9mppLG2Lva7NhzRhmei7gVehperDeuzw
wMaUOpYP2Rz2ftA3e8jfjeXkZibtBrsP+GuNsRtNvenVeAKwUOTdCX02y29nxK9NeRofhbHL/PuY
lkBW1hmPw7jgEtYwMIyJJYwcq+gUlKp6NrtUey3DUbtDpD84NXZcXtqpS09YPQT3SmgVHkrSmGg4
ifTl9ofdWF+D9id5L4wN+tqrNKzEr0WK8jAiIZ5+5oYWPsUGjmi3B1nEydfb52qU1aFAtMioJRvG
cBDVKGfrTuKqUvMPVRrYOSrmgfRhcJsc/SSkIUGJz5uKKXEtOpoofSduhGPYkV4adupCPgbmQqGa
oiO+bRcRc6OPsvwyNMmnNqNpAuARAVCrPgB/uKeoYh6btm12DsTWjgF6sPQSQXpwBq9jS9WVfWAh
8nlqGkk/DDxhjsKUvwJL6z1VN/ZIeR+fx2wY9FVMWGuUN3DmvR5vtNBNnvGmPUV99bcVp2iFT7r2
SUA597LAeDW0Cct7fDIfCMAtlSOci5A5k+57xAi9259zI5BzjwJdBwlBiDNWTd5cs9sCpn94ckot
OUraEKIS1MxuoA6UP1JT9+103isQbGyhpQOA5sACXoNdc70AvBjDTGnZqHHTvuRhon5xwi77rIAR
+KJEeuWiNc8RSbEU2du9G/NlaEounFM6RIsH9PtLmuLPrExxjGy9VdyHCkZEIggqUDwpfWyLEmIr
cKRJx2+j1RGngpfUsi6aWf2knvF3ZZB0DVVP7b3/ZUaCdm5Kuif1P+h6nEPk7Lym7h6hUCQIPlU/
LKNojh368MewlNzbH27jsEMA5vW74AyX/uf1RLquMI3JYQ3HXG19x8IO2MGJfafmtzkKj8dFHBNk
5rpMT5EzjmEXhKeBZ6THjlbhF072zgHc/Chg3mgJQaDgWKzmIoSggYj6EWCY2UWOQPYikSqXzGRq
eCXzkqCCtrMVNqcGb2NRmVhcZVenXiDY6fSWFp4a3flZtYpyNMI428kJP1YJSKQ55eBfKAovvcLr
qRV1oCc2kAOUHpLyWa9MvO2UWT6GiPH7eailHtUUcQT+J32Vygqj5zqVj2A348+A07D3RDmXirdu
PPczav10AzEJCGprvk/KPD2MmLzgC5zuitRtrg5oBgQLqGJTfr3+3UkSx0EryXySzhkOJl5oRKTo
17/Yw9Rdlzr5EnlXh7EURVDbFYPIZtOetCQzjmadl97vj0KWDOMC+CKluNUomtWKgZ4WH3pGoCKf
rNrtlqzg9igfH0586QUqs4j9QJlcZ6hZJxw9QEAbdLac/FENs35JcQB+Nmf8I2NqNB74MKgTA6jm
uRxf0HGxQAgApRQg4c/DiGVwIWrQLHlenXd+3LKZVzkfRXuZUVTLRqRqtQZqSKM+hH3uc5d0mG0o
2iGE+OXK2VzdyQYa3A3KmgvJQEdRM4Vq2Jk+jgPN3iotA334IdBfFommRXR3uRrePZLmuYjzTrSS
P2WF8xzG40MVSvZ5ljPdNxIte85LjEQiJ/hFUyr7FeghCcDcjy+lgZ3e7VXZ2OPI+ZHZ0zFZBCeX
vODdbwlxsa6R4ZV8rLMrD4Et5RBhMboz5Y+jLPhJsm0gVIvo4+qyawoFhsWM8pOZquNBbpP6EqVi
T1DjYwhlFNZziaCcpzWzUJcnU2DgEfgA/lSvLqfpHKPM56qo+p9V8CWujOfozsmixPfhczIsrQvu
VPoK6NlcL2ETT1ptYGzqp3g4KbHyUGpZ+ZNekC0fZV0MpxJcMi6ATlFrbpc16asRWAiX15kxKodB
nrmES0t+BWg3vYATk7iE5WcTB9fPYa+L72MBEu7oALKlCzSr2Zco0tSflWZOs1taHfYIcx/L37tU
wRq70u1JoorUYkM61iOyuA4N29QNAoFweKrNyRdMEtMAVmPsTIc4i4LwYGlgBr1GSZwRr+wiDLyg
x6/ExVGtTsC+pOFjjzHvQ511wV94uSMlOzpYgYXdlB5EApHxoIKVfem7Uv+qDGP2K0fi/j8JlvUx
8pYyttTdZPRsZyfmXfBmgNY6TzECR6bX5DJDBZS5R3a5OZKBWUMJZMWE8D73IvqZ2BUnoBBN/EMa
HCU7ID+AJrBadH+YmK1cNMgffyjFXGIGoLEHTkmk5qdebXEFLsG1/hx1pXs249wBeGmY9XnCDwub
yEW3PlNU6UGp9Tg4aoB3zlGH5+ZBleT0eyTZw595qTcvb7YUeEg2LzbdIxfP1wfRZRKCanYn5wCG
Sgou+YBRVl8Z90QXC3PtKnipkiQ4ZpSLGq/Onem+oO3tnPFmifGNQQ5N8vDsKeX/YC6PW4Y+OHHs
8iYyauQ0BU8F9NqkBjfDwBl8eN7hdyWf+8rrFKV7wuJcTKfaKDHG+z9pmyCuU6ngSGIrgotd6s6L
JMz8qZdz42uKSgkm4NYQfBorp30NwV9hZmQL0NNKJtkUiGQRfrVTU3pB4Tv743aMWU73dbyjRgV5
nHYY4jAf6ANh7VhjIJLADxukQYMIgYauUNST1Zhff38kkDsLAxUNDF7210eRzKLCmCKjOo7YyH3Z
RL/aTlRPstPEO6nn1pwAiGGyShIPOn2VGxRJiEvJGDESTwO/CrP6fi4Dw2066dvtOX1EwgOvRZkM
xRtiJ93Z1VDCLm1bYoP6Zdgg06TN2RfJotNPbNDOXCSTF+kNnX4Axl4U9vAkBc7NOz9iGWT1DfkR
/ACZHJhWzyrIDaUGlG4IHHyWzdlPRzM7GKMz+oWef1Wn7h6idI1zsj24RtD8yBOb4kbnFPe11P4T
Ot8Tabhv2+Cv2DbvzUgzf3UlyvJNopU7t/zGd6GQBLeQlywekuvFGitr1uWCvdZKTX+qI/vvtMm6
I/zo/6rM/4/4243bRqevC0wLZgitt1XubIcBwC0tDfzAMAuvzwzafZ1leRSyZZQgUm086CBBfn/f
0fxZ1KoWPS3watc7PAziIWEYStNWKH/rW2U6hGoynPl3zX+xlLCcqB9xcJF8Xh0mS2l1J8oZyhGR
jNWXiA4Ahir0JDHC2dley+tmvb3IStnf2MQB6l69fhxDdANaHo7f1wMwmSLIrKMjGc2xmVVsgYBZ
XAYu36NkKL1X2WV+qcgkdjb5snYffgThyUReChHutXKzGeIiQ6XC8edESX2KhjTIo9H245mGNZq4
9Zdq5HWSGvneV90cmbYKck8EFPbu9Vc15CxKMOJ1/BZy9zHP6+qgR5V9J/VIq4p4CL9ORVIfVWGo
Ox95IzNbRCptOIfUlJV1/meHyKnUIRxcLGwSJPZLhf6Gs6c2tXUqFZJvPq7FblqjhIeKNk2cj46f
S0HsNYkZ/IDt9QC6ztppiG/Oh1cIiBmKKh8EqnWSoCoVqoMRnVk90TXE8yuO98BGy/f4sFPA3htc
MgqlxuVXvMuaDRATDgkHo+RIOfW11viaMqaPcpnUjzmV18Pt87EVfdVFtxxkDrW5Dyz0OsFsnnjr
S5jnPTsTojdh2ZbHougzogz+PH2r4QbQaNFzXg97ff6tUEc05Z3AXlGNNcogNuY0kjOGDzRruFjR
6HxSE0s6dCqyLPS7IIPJ8fjn7TlvnYl3g64lpoZSCUC6MWhDV/JnYwbJvWZlsQ8PL3uZHL2G01zr
nmSZX24PvDlbKqHgMhft67VsRmuOcw0uiY9L/wzRkBovYy1Nz3KLKdTURsVnJLh+3h5zo6JMCUYF
qrv0knhJrCJAZxpJgJQTJ0SJfhQp7xee59HfvW5KbqdNvY9Qylwf+lxXcXMO87sazd5DKDWZH7QG
MXrKGjCN0kTzxPrTkOrqU2O05pM6I1CQsUV8yLrmudId8D/0h33a9+oFq3ENWCbaqsjB5fynWvez
xkLu9fbsNrcvcuLo3bJ7gT5fHxc9GYuoGFhRA+c6DNDAW913jUMij1PCzzhFR1UoYXQvW6F2UJyg
3pNb2Yg/VHe5XPDUJIFZ8+uierZ4bXG9tEXdPspynD7Go9091paeubOWF4+y0WcPdms5hwbp+kMV
VcMniXcc7ttC9kxhpZesG+3zgLTYYer64JhmsKjFVOGuKIOobGd7uFelWT4MSG4FiHeeUdlCR3LO
zMc4VcIj+hbyV8Pux0NTYjbvIPJ3lMMm8mQVNMrIb3HNWVXukRhENU3RaC2P8UyH+9hpNFF0FL5o
oOI2WZ3sbM4fdVT/vylKKC63v9ZGCEX5ELlfYA8UvtZJtNyllSTX7CmjzfrH0saXT8ZwbiekbRzv
ReqdDhWK1/QzV3siyow4UO2KhBIz1GOYjYidYornhXVDqWgSqadmLV5ZXCb+7fm95ear6L3gVtD9
JHrzMFlF7yJW+qE3uG3B5GaXMtKq/h6iutq5tjnKASqc5fQ9NRLlUoYcCDUS6LKlo3WECTZOLrgP
/a8cG87PbYkLgovkk/xgy1GRozLdNEgw41Z5iWZr+G1G08KyWJhMxCWy8HWjQkzCllJpWTM84c9S
mLaupY4l8Oyq8GZV7zzT0JCb40HhS063ByLcOkUaiF7uu6XKt8aihmA9xqkuSNIyILYYiumHtmzS
s6EEOyF4awsC2KJURAACzKtdB4y4sfEE5anqK3Ef+rGNhl4oh/LOFvxIWWM9Sd6XBMgAOvzWpHp3
jY9xFmfNXJPh1QMmo0oT2zXOpw0CfCOpWurGfdJ/bjBde2kcY74bgjROz7GUxrQ/wHbyBiqw2Du0
oxN/vr1J35Cv601KwQxsFRUlCkvLLfXutxWOJSWBlTr+0JpeJTnfxwSkodxlxzw0zmUh7vsC39WA
Gkmov2aD/B/Rz4/llN2FdYk/0nAcytg1ZHy2KIyXreYKazxLSnFUkTKWHGj1IRum03oPDk99UJGW
2VnfjYuUot8CG4CsST1u9YCIU7PD6F61fR5IIF078ClZ2eluoxsPitO2nrUAQ3fWbdka63Wjvw5e
gbfyYmN2vW7pJItunk3bn6yu+RLEifHsAJvIKXqPgulWrXPg9V7/B+K6+g3E9VBjn+z8kGqdf1L1
8fQ8QTb/if/hWHv6OD4mVOcxIzTi5C9VUhC4nFBK/TMVBpbOdYGGqjsFgfpNBImyx+bduDhZQVon
qCoCdVq/C8YODfson2y/dX6kaTbfI32bXfISRJndo9Rcy3i0RVUtjloI8+H2Um70aBdtJgO4Doha
CMVLCH+3BdNACawSPomf0A8+WEl1rwTNSUrqL3Jo0/rGkFHq8KF2lNfIlH7pUGXUuFG82z9jcxdZ
tI54H71d39e/QkEOORSA0fw5dJ6UIVrq9zP3ZR6HRyeo8F4O/rk94lb0AW3Pc2jJAoEzXY84dCla
T7yL/VIZ0CDKbMstIkLQ7VHekDPrnUqEw4MBejFM5vUJj2WUXDqutxbzUki7tp9nNcQUAOLYbWbx
oRQ0w0saKpdR5PUZxHHnYuFrfLWDEfJqbOknUwmr0zwvjds4H860sqOHCcXGe8QINT8tKd+OZpQ+
oer++w3LRVR9wQQtIBO8ha5XqZk1KW9KzfarXhX3tPhUX1aH5hCFan1y5kR6DCVp3Akpm5+GHBnG
MwwzEC7Xg1IPn1FmmW2fykxCBbMyAVtWxk6GsHXsKFTClqJdyStPvR7FnOuy1oLB9lMFh0JYSyZl
0cHxq7lIvhpGjB34HDv3Wd7bn+u0SneG36r4UQRZBGZQJljIw9fjB3VfOanE+GJKkFohHSOXFPGl
ABnhtkHkfLbSeCALwGJctgTVc7NTd37E5kovsC+QfNyO6+anVMZAr3qqH3akK4cpsPRzi+SGd/sQ
3B7FkVdHzQCvOFI5t31Jq5uHrslRDHCk9t/MBbycAsAM2D72hFeBjKrNRIGlYasqHVYDnWJ5oY2I
y7+YC1gW9I5IaYGyXY+SGkLL9K5nb8ZRSEA2P+eoIe4E5a2tCQgPviA8p0UD/XoQ1c5bJIOJhmOU
q8+pPcdPs0MiJk12ctZSC82QsUH4oSrUowPabGeOW+9Uel38AvyZ4JauWf6BpYlCR22ZoxFZ6Ewl
9QzPW3SYG1S2/b01neSbronFpNue5PkQy4YkXO7O0bgzkn7GnDkyyhCXnTz41fXU3A6OVPQYLXe9
Ra8jN1AeVSbmEVaFgtpe7cD0NRPsGF1RWeXzjE8cFsv4RocHPLiXTorlZK+Ez/BVc9Lm++2PuvVM
Idemb0wOBrJ/dQeCysDHu0rJYQro4UDcDbIHbgUomsM54U19bLXOcEfZmj7fHnnr3ltIwnQUiUEw
LK6/tFDVyqShzi00h9GnGjsIrzLFN6WuP9ud/RpZGD/eHtHk/7i+kN6PuNrAemoDcJG5h9BS9mij
/EwtdT7D/HLnYZZ2zuRW8o33BhgwZH3hta0Je1XdxZ3ouGXTQcq/ZXUxVocSXe9j1aBVEZF5PMwN
6rP5JP0Rma1zN6BO6Y2aLdzO7v4GXf/bBoGQy7nWF3YfSAnwxNcrXjuS3Uk0QfwQ1bdznuv93f/i
1bHxXa9GWZ3guY/qMFwC64QowQk1cd1HFdCkq9g0n0Q4xc+S/C/eU2iw2SCYKGrx7NauZ8beHSRn
CbNaMQ88BObJNZfixu3981HAiwVER2fRuHnD+aw2kIkvoVIAVaS4pPYvRudE5CtZ5f1fzs6rSW7k
TNd/RTHXCy28iVjpAqhCVRt6p+ENguJQ8EDCm1+/T1LSOSxUncJpRehiqCY7gUSaz7xmTrTk2MWa
+7nFYzhcuqg9dOZiPNZGZX6j/zi+0ayoeExyRQnWAdjF/Qe7cWhKP2NQoWTPKkXFy9dHLdbsxxqF
mmS1W59DspOek2RKg2oFZV7SPMNINRwt44urtuOn+6Nfi8h4SDrJOUEiAUb+1rKiJBFZaWZEISnj
2AZeFk+vksgaRZDC30CiD3/DQ+528XutkdopktSf+KmiOE9r31g4PYIZ9t2KBOWg0DU+YsZUJGFW
p4XcC+wuP3cLc+exb5x8kGnJjSUpFGDk5vxxZt1SsklWnDx9erUMQ/nYKM3w2SsS5EVG9FIcCl+h
2kX2DvfmRlBAO4JeMVR1ICPb3mquahTOBkQRqB0Nf2jZPATy5thh398Y5ScEkp3uSOVb63JReFmR
jfbqOqG24NXqe64wOt8yRblzql7vd+imAC0lT49TbltOVgunNepudMKo84qDquTJ+yRrs8AyZ+c0
k/b4pRfl7++vuRuDymYL6CKgMBIUc/lyLEchcg3rEjPSu8ZfXW95W3val8jW2+darNX31pntneDg
xpFO2RASpixYoCu2bfPgaZRSf0qcEPHs+JGCa/d+sagtuLFmoK1KvbTRRPS69cCczLPtvUY+RIS1
TROzc+lem454ecJAmYytTy1TQl23mKBkcKPY7Qw7LLyoOBt5M5xwuG2O96f7+uZkFHiu6PGB64Jm
dzndojCTFO8yO8Txrji3xBMHlEQOKOrNJCn1nojs3nCbpdsZXtezquwQFpAddKpoj94Igld1huig
p+PLo3S2P8keHTUDIcqf3/2XQkBaKK2yKosdzoZoT3NPD7YQyrSzfK4PHEaRATpnNGaP2y5T29kG
lg6dHdqRnh+MqJvfjUZsAMFTGE+19WcHxEGwpvMeuVDO12XgQ6ERLDa3PkVhGt6Xn6+IhVcWi7Dx
zc6VYCk65PDMonlIc2fca0VcD8XrAedgQiEObSubokAehwDSCtN60h9g5EUP6pw32c6hc+ONpAAQ
NhmSynYFxKRmUMaQrqywSJT4KU8z/TwCIwrrxql3TusbQ8GqpVEjkYywsDaXqzkkiE1UCbzuVKmR
zlubAOcR7yDqda8UdHMoKWwnvcqAZ22+U9IladdOnhlWVlqHyoQEbjzp00mDR7izGG8coHiC2Squ
FxIQsIVj00hr+2Q1zRAXbHi2eYT4YxJbr9U1zb9oraaeKNmtO1/tRmeCaWQXmDCqIUFtKfOqRtKE
O7WBji1JcDMhbTcL9xAVjvk4FnmLDuZovp9i/XvmGemH3ABGiBdMGs6r552S3NIeV7REDnZh9mHs
5kUoulb1e8SMnp1o+nz/1LsxRz+LZMTLuMchdHa5bchIIpLAlV4DFvUcdpwNYWCCRDu3ZZSc7w92
48wj76T9zNxInLRcG7+cQfToPBf5JzPEFd14IvSwTsqijOgcYoCyKOX0YtQ/YRbwHrJdpDlBWF6O
NxViYguDyI1WYJutBsu5dMt0561urOifbCUMnaUsxXbzONmYNaJIGcVezPe2VyzHuFh75P45zu9P
oHzgzSFHIgtBneYREPAtTBVH8qIyMoeq4NJqbyKvixElSPdC7Rtgf8SzOMUR4aaZTUv7ct6a0pkt
JFv1ELNi5VHx3Oh9l8eCrhQ6Jrmfmkp9dBsxP+A+Nv8o63YJq9mcH1r0Id7QorGePJt2qJU29Yro
TlGgT6HleK+kiT84ydoFgCLtt1aRLOFLJ4jmMOVMWfNl8zmbg6w3mrq3hauHuUWRvRDRd9dt4/9k
ECnlghioISPCy+nRmrUcEFHWQ/y8RyBydffVjpvq4/1Xud4s2CST5qEtRZGIvvvlKGYZ5xliBJSW
Udjz6cMkwdr3pAnAKFCJTvec/26kOJcD6pcDKhMk72y2HcQulP5xKdqa2mVS/pjqPH1MnhO4ftow
BqRnDlIvA5lYOichslDT7yVOV7DBHe9919XN0UmpcZJDVqdOILB3f16utxuPCQ5dlo9pqGwbfka6
NoD2HCdc0rwJmoFAUEzq4IMFMHY+9A1KJGOhHUARl/OKq+RySvAt8sBwYb+dxkghQj1rD1pda4HS
ZHMYVYJKOfLdD6qouwNKTcthzE0lsKum2jljrjc+D4K5gazkktBtqX2mR4YG48MJcSQbz1OEtryx
eHvFoxtFa4aBSUA7AMLMFUYprtaii2hf03WIoftDVjrHUTL4jduQXVkC9ZcFycYCF7InARoahUhN
2/m+t15VumrKfiM4ui0uq84S0h56/mESOyaeq0kdGOpgvvgkJdCXIGPgC6QW2xajKlytloZMYdpP
ziFapuWcVU51vL9Wr8NhRoHEi4SQFPzYrh91aGdYNLqktDmAAF1tPmur82NKHJJuXYPxNOXlo04M
sBP63NokUuZclnildo98sF9uWiRl+6hoTCZxFc5T31nRsYsKrMK1am+oW+cUpxOhNxBTxEmMy6Hw
VDAUsfC9pmGuDmNGR0vT0gxX5Z5L3TJfnsj8TNFoEYGglQScy/E0lK47ZZ6c0NaX+kEf0sIvxsTd
CR1uvhXnu9z18gDevNWoLRK4P1NZqBw3oGsiSMPT6pyW0ydjboq39xfKT4rY5c3OW8lGHKUawsft
Bk+p+yXgA9l5gJqOddXMQeQNOhjkJQr12IgfVmOkhUQlAvBqOj/qeENC+hDFuZzR4yVQ7A+a2psP
amagGlGOxaFX0j9gIuqv6ORpQH6t+qz1mnjs8/H3tYBe4WlgE8aoHN5UlWMcIT3EPlog8UFDiv3Q
a+BQ4iyqQPqvyen+C9+aX6poBGeS6qNu+9JGMxhiWamoKG2hh0WRRyFlB8aDE0D70dD2MKXyg20n
mGNNemvSB0Dq/3LZ5DQA1Shx7XDp6wqd/cELHObxkOCpEcSxIfwOeswZzV37PBF/hTBPMAaY2uRN
ak7uuRlGw1fidQmtFUOdYjCnYFFhkoxdqflo6Y+vBkx/nmPuR/ombvfoRe58du1xOgyrBHtO8fLg
rF4bAAFTa99DTfgs2gh/ZJw9jA7VWrt2fUZx7XrGdiuzTvpiZE/1jLbAfwmt7eO0bZ0wLyFQCmXt
HouMe2+lyfjl/se5dWz9OlebxS+0JmGN0SDqPL3x2740Plu9pb1poswIGhTpT8jLWYEHaCq4P/KN
wx88F0JyHikvRQS5bH45t+a49szOSTmWR6t5Hma01bWi6873R7lxOoKO40pHz1SekZvQCpTsnNuw
m8Ox6LF9LCxxTo36ebbmbucYuU6vsOP6ZaTNqitLA6nzIuYYiWMrMPRqwhIDkLayAjlyFCxzW1Vp
/5NJhDtBDCyD1K2ziQKfo2+6jFvHquZT5QmFnkG2h2e+NYlU42mPyQaQtS0UJk0SC1NQKMzbAYUa
VanQS5v0x16x9jBzN4fitJAAGrC8W6PjRGnT2NIKh2Azbw6Np3+A7ZuduxqUwv2VcaP9Qcrzy1By
gf6yAOuyGMDs2nao2JbzynMSEXZRnT+bcLDC2YvEV6Uu/pG5c+/bY5M8pi6x3lC1jt8Uavs0VPb3
AsD/Tkz0/3gs+h/oxN2g7vRj5aV9WbIvjEpVT46GaeZhcWtdP6a1avsu3C9kKdJpeSPK1Wz9yGq6
J3cyRXdocMA420sN9Aydo+Zvea/Oe8XTGykj1XfZ5AQejJfUVjQIgSs+/sgnMhMb6YkkFPX8tHrO
V81b3yQKqCpVI4ExYb4l2VtjmM+jnryaJOJ5yNO3i1AebK36XFt9sBjq685RgmlFgPb+570+Xoj2
KNxx8cCGQRzs8ut2tB97vbbWEEH96AGVtyFQ0QHcWUTXd5schQxd+gyTJMpW1i9ryI1Ua0CMbA2t
LmnIBopXUR691sbODhwVqudL34nbiJI1ICR4LVcVHDFEqQVRSQ8H3WhCyIQFJNZO+XR/lJ9h9+b+
lOkHDHciIioPm5eiSOSsXUF53FWUCGTAMC1PnhWPxz7tUf7Cjyos9U6cY5xPfLHW0xl7u+ZAXFwc
l9mYjgqWAce8XLKzUhTma2/I1md7ssG+c70eM3vVvvwXdAwNFLyFXbvA9FqtnOkIrsX0YUztIRtv
QONYslT7pTuEpDZuFsOyNkvs5KYdSo2974voah99nfGQqSba7tHcB4ox6idFL9e3iVcBuvRSih9l
aZ1p7O/y7q/XJo9DkUoy22F6bX048N+dlyzz7DCR2JauLVEx0mPzZEVm6WfFiuCvq6RBKfUJ1cL+
0Y7VCPG8yH0i+9GfWnUIW2isO8tLfter704xBSg5eScX5uVi9hRQPQXBQtgl0TMhUfXBzuPmQz8i
ZixU9YedOuJcQvkNjRWFyvur7tackKXR3kOnC6bO5qLWpzHP7CyyQ1LF5aCl84pZUbrnD329X+Gr
oQRKvYhoFFXGy1cctGjqKH7TaKtx57WiYXquluKTCU/jmPXey5FMDIdLHHhMh/xsC1GQVI0hbR07
HJLIOUazkR4aHSXt+1N3o5HHMHhWmNSiyTy3ol9llxiaMtFgqvJ88JFRKgJK7l9WvfEOC//9dVqQ
3Ghb69GIa3Sn3VeuYh2SYf58/0GuZxeLeWQmkUKCoYaw6+Xstnqn2XEx6eG8FL+TrOqBpUCAjr3C
BZJW9Tvr9TpWYDg4Y3xPyv4orF0O11gjzsh2pYfmqiiDTwFp8MeiTJ50uzZf3Ai6HGu7PLlTUX3M
KQRG6vxs2+Mfjo6c5n8wfxgOoVbN7sO87fKFijrKrdYGmbkscFTdwVOPxiLqo9P25KTOslcZuTWB
FuRrOYkA900Z0v5ye2HJu0jAsBbOjuj9Gr26N4SR1bGztPl4/9VuDUUBT6VAQk2b7sPlUJVaoiiB
thfwhEo9DikQMrV3sV5zonxnqFur0JavxSECVXLb/kTXFwI5rhCkmqb5xqiFeETmVxxjYIBPkaia
nWUoV/XlscldTFEEhgouB84W48dxveRJWvNqq0pJcKKsd0yxfiXj68tjpDblQYGVeJgLb28HXB+a
DK3TI4CJS/yx9aEEcJ7qXVxoIUb37anGwcSvMLjZmdDbo7CfkTlCfW9b9ll7ZWk0N9Vw89XMoB+o
MKF9sOdvdmuF0AMlFUR2CHLbZoWIoRXIl/LZpCsALK9lxbpTYCJjNu3OC91aIYByuHlJnECsbDYz
UtoazLJGC9WsK/wsnu1Dmwz6ISbz93tIxDup4Y34A3iwhq0aMl4WklPy3X/ZaBKlt04KMteF1qdv
FRfBIFONLT/Hk+FYsoAS30BP/GB7kX5WG3V9MPWmCdrK6YJoEtXOir1+fx6H3AcZGSnqtm2dRB1p
Kk1tNaSSZB+X2h1A8eWYukEbPUK3+vbSvX853OZaqNRaGzmC8D3sXChQapOGE/dlCMv44/2Rrlcq
8T4bXyrGEJdtD7QOJYWyrBhJ6n2cvCaajoVWNTvWM9crlVYiNw/1VjJImGmXX9PtKiR2a29FbK6r
HgjJ47AC/vlA6W2vxfyT6nh5uIBEw74A/VhgQbSgLsfyqqaMyTbVcBi6yAgmdY6+rpVuGYdmQvnH
H5Uuyg9TEa1EZbiqP2UATUUYt3UyPPJXpvg4WnFuvpmLVrynbxJ/KTslH4O1dtZDglvf6yaZhgrr
lBUUcG/3Lfq0Vep273Vl+A4GWHzCJSzT/EgM65dsjdrJ79sBMmQyKjq9iWwqijeJO5EBlFrWaCj/
KkxI3gJ6nZ36k1pMGkw3YzK/Wt3A6TvLTsvhpR/eJpMHhELFQHLWN4cHfk50S+1RDeeu7E/tnKpk
p0ny+/1RbghmcdrKSia9CsohW92DhLAUEhrq8dGs0PFNp+R1Va0t0nnoIWTPlliUDIZDZWUHTMwa
yKXu2L/1MqbdLyJjeU4Va3rKh6h/0695BCcQhNVeSipPr8slw4qh2CVbKhg9bWEXK3QnvrXWU0ue
UZW3RRLQ+XBRG57cdT7MtamsvqXornpqxgKjzijyAPN2hW1NVEAmsz94IEKfKIZE36yuTUtpi9UX
D8KOjPLseD3RQdY3BqiGtDtanYNAqNGI9Bst4tE7xanFAAnysavfGXhGQsZyoWTWoK4qnzSm0nzA
B6IJzK6OzkZP/Q/Os66/huCzPqdO57xXzRnvMbXpq+4QOXiF+eiUJVWAzuRw1HRkSgItsrzZz2p1
hNc16t3zkokiyGCqwhEu8+pbZ1XYunaqov2eEpq8Smu8Vs5LuVC3QVteP7qovteARcCoB1GGErHf
Ja05HwrXGsZnwys7ci0jQSkloRFJDZiC/P0FdR06gMEh9AKvAJbJ3IIaJzVP9bnKl9CY7epJslkP
xpSUr9teAcpSegk08K56Y+fznuTs9UnJyCAzqB2SMlxxLPBJpQHs0ZRvLXU86wBSD4ZbjTtr8cYo
5IsGvirceQ56FZenF+GlqUwZ5ZF+yCZEZFdMD8zZfjE0FLsKufcl75KQb3Mea1bjIMnXr2Fc9+mT
DTosSO3S/Q/e5ddRNkFD3kASN9p2hVbUDIeyWerQM2By3V8R13cL7wLcgyiBCUM74nLGJjefFDSv
mLG8avy6TQ3fzKs1iDnhdtLGn2aDm4MCCB0oQc5Mg4xtk240RWuMzaKD6DAHygrJXBZfWvKp9rFQ
9JUTQSma525W4+pJyVv40okx4TATq0ut+JmhuPaxX83+mxDJ+Oy5ZhKdzGhpPnlUvJOgFQqsNwEd
EBWvxlN8r10H7PrqSn/dR7BlD2OjZXv14xs7itUmawjScgGk2+X85TnWUAt10XBxc/dxmfqYBk4n
KbWqXgWV2ylHpVyoxSeJ8+I7SOLpGBh0FeHLloJVVFOGF07Gp4tN9VBkEOMpHqv/ySgSKyhhbi5J
4uULxiB6nXRxl5AUiAqrVU4HxYj2EovrCFFSAsjU/o1JuRylVdsS+qIJ+H8xks+rNfYnEIrFqUb6
Jyg9JOfuL/sb7Epqe7RoZP0CpOA2JJ1Wu2gHurBhCeb5qej1sQ60dP0SGxGS22xufxbEwd6iWZ/h
SXlv8Y8XJweUpG+4Y/W+rdbuQa3jERMwXBuUUUX4La1BM016czbbhthbZH+YvZp8gjhU7RxB1/Ml
Tx9OU2ofABa2PWS7E86gNuYctqY2hdk6DE+DXhgfI2vWsfQd7J2Q+gZcRfa0YBsiSYnmg7k5Jwhu
xghNlxm1Jw/sdpbGj2nSRY+zrn6yZyMLkSeBOoLa4Zlsowy02hxepcL4dP+73XoOWjUy3JY9euqZ
lwulWaLMVud+Aqpaib8B2CqgBdH3e1uLuP2HolCOAR4wldXRaKblXaU5rYMTnPOtMqdyT6Ti+vAk
q5Mqb4SBkgW5CZbnIrVYGj91vOkmGq0zPFtIzB3KpdBffBsAFKKYwa0tseTW5s5xsgS7qIKhxnGK
v46LMhw6gDs7mcat6aVuTSWI2ECyyjfTiwOWZ492MYWUtj8ipxMFxUifdlmRipmL57W3HmdnMgNF
Hx+sPvs7hYY9CNyN5JUkkXSKhIrYGjj05SfWF8sZiyWZwilHPcliJeGuqMdvCtNofKp6NeV/zwjn
aiiDflq6xyjDxaFO4z4o09HcOSnkwr68tHgaalX0dei7kFBfPk0uKHqMijWGZWob70Un1sM01PEO
j/DGSkLdHR012e2kTr+5RrTGhRjRMYrS6A0S/HH3oV/tIfNVxeh23uhn9v/rK0myoiyzSTFSktZt
FWeaIIMTTzehNqk6HnxZj5yZqicpIsZpQsgct2vtC300emhZVXke7Xp4KrTmq16Wg3mE+pw1wdrU
uQluL15Lf4iN6XNbjZryiJlg1iKUUFQQOwiTX3d9Mn52EPj5oxhr3J0q/HCzUWXdYPxl72VM2/tY
vhslOM4o2e0Am3v5uVRRKSayYXjYgDU7jihL/z6jzPx9qAxc+PrEfVdEVvHVVfL4wawn55UpFOGj
4kzvKEXlWphj+9SWjr74Wa56vJTmnEHfApBOoJTfP822a0s+LFVQCjSgjSRe4PJhWyEUO5qHJpzM
ygmSdXUIXaZ1J8Tb3hWMwoJCw4SaNepR25595LRSHyBrQjBjkEQHEp0iEbUfpcvXChzJ/Xe6wnrK
4SjvwisDgi9BcJcvVcRuibU1oKapy71jOSzLYTBH+6BIZ2d3tTrglI3xzpwT86yq+Jl6ZaacO6v5
e9ZOXKd63B3tbuh8Pdd7P1/b5mEaaJcAUN1Lh6563zyrzv8kqBchbwAAm2cFYZeMBKVhndjJa2dp
0mejSLx3em+3D5pS0x3qjajFiaKt38PHXN5nTi2r/gsYlczMhB6sXW28Wz1zTxb9xtqgg0OrAV0L
3Hi2qujVgh+6JcomnLFph8ZnJGFex3u+Dje2C1EQo0AsoMC0rWM4jYolTCQwol7a4jXy7N0rfKbG
YEgr65WIKvsVOrT5MUFYdycVvQKEMvdYCWCjBOAcNPiWehWVOup7eJ2EhVV+Lu3a82NDRYilzdXh
w4xF2OuogwBrdtHvIrdRZ87naee62566CElStFddKulwiii0XH5+TJwtfXKMMRxXbMjT1u4emzZR
Tkhp7MmL3xxKdqqkZJFEXl8OhQaqkvYuOmtr7v7o8sV4WOr0i12KPSLE1bzKl7LJCcixSAzQhr0c
Ca3wuhROOYZNhBGpmmDL4+S58cFe2vjY5Ei1zMjmHaKpaD/marUeTePFZAKegdxYBmgeEb2xvWHs
mNnWRm8IVxfUhZGWPddFv3d83phTmYG7JuVXFaPkzZxm1upBnIwGqK5VDpCyiwISpeGppAawc2fe
GgpSlsW8UlCnxXo5qUkHHM+p7QHsSaEeNDMuHut6aR7naU8Mb7sj5dSBCWVfUC3HDWGzJlfLmKck
puGeOGoVxAp9lsG18nOLbbZvrEb3HvfePgQltOeSeWUcJodGUIpSM5cFfbPNS2LYZrSTaIcwTpcB
0zBD8y0xQKr34tbXkrWiXptUzYcukTm4up7sAeTZoLXiaUk8cY50cly2mxUaRpnjb2iuH5uoynZy
n1vfQjqwS6SNxNrIn//a3KCHESUASkN1ApJgI1F/amMxHgELWzuffXsIA5mQIGuiCY4I+vib5JeI
fhkwl29CrxdqsJiERcMU7V2ZP1VUfw3IGMaiPEb5VOLdIOZevhF1TwAScS1CwxxQ/Qasunw1VFaB
Hy+O+zhjsAMrBr/U18XcdVhnJwm+SdWit5pPdTtL0dc0pugoKls/FIlptKAAnf7QQh4KnaUoBimd
HomTGKGz++Tv5u/a0NGDFWuKV3Wcd/VCIjthw4ASonhc9B6TPzVNOTZUbKP9xZs6wFdZm3ZBYVfu
H/wi9YdlDv0nYRpxfMjGbqzos0KK89c+rU9ZMVaou0eF+BZlVuL6lVlZAF3scUxCL7JQ83ArbXhn
jRpeu7GRS8EeJPnVpFw/lnkEzItMx29T0zzQq6rHo5mpClQBJXUpsdiiezut3ZLuhGTbYIlPgYqq
jAck3fP6SvAyczIzS4RFPc4H1cjFafJ8zJmEljo7Y8nzafPZCcqo7JPHg66yN58d4ZAFvHYpQnCv
7aH09OiAtm8O3oa+tXCU6IAQ6N6N/1MU7HJUeGs2hqyyeEQ0uEloBgHvE7x3yht2CpjR1CzyQ2m3
0o18XL03VlN4A53CKQMAHPFjZA9b9bvlJBhMrwtkldReoq8o86zTcbHT5XUz5LV1Muu+S0JTR/Y2
aiM7p1tVrOI4I6S/PNhem75fYO+OvpJA7T6mTR/pfoXhwzHyEgTUDFL3OVAyY8ZciLxQP9C7hXjv
lH0MVTq2+yF0pjjNUY/QVCTpjQZPWRzD5vU4uamxPLT5vHxXzXJ8t8x2/WBKr8tFxR+LYczho8JG
x15+Hb2au8KCenI/8L0qb1oewRoMZVT5uHaJKi93cdX0aqmILqcUwufMlIxmajkM69t0FXkJ06TO
fV1tjYp9lCf9ue+F0VNM65Wva4FW1YO6jvUPY1hTQG9UUf2hLBFvMlOVbCtr8Hn3u3EtaJasXX/M
hLDLY5ypa3NGiw4nh6la6vLt/Ze6SsY5kFgi0hXGAAvItF++VJIMRp8PbRr2WGPDUxrNYT2YhtK8
jRZPcbCNTD0R5ErCjVFAoGsP4yy8IhAzPLJj7Zoapeuo/mfw+N8X6urdX/+HP3+vxQIGN+k3f/zr
m/FH2w/tjz+9+ia6P4VD9cc3zpXqf+Qv+T//6PJX/PVV+r2tu/of/fZvXfwjRvrXkxy+9d8u/nCs
wBwu74Yf7fL+B/lp/3OA+Ect/+b/7w//9OPnb/m4iB9/+e17PaDJxG+Lefjf/vWjhz/+8pu8Jf77
11//r5+9/lbyz4Lh75Tw/vmL/v23f3zr+r/8pjjmn6XRsDzBQKADEuGbTT9+/sg1/wygQlqcu2hO
ABBg81do2iZ/+U03/kyOSCZAbY3/n9Lab3+CKyt/pHl/5u6jyUkgJ8USjN/+/Vhv/3mw/PPTMAv/
+vOfKL28xaWm7/7y2/ZK5daGcYhwCMgLhrE2u6Ru+j7HoG48dbjdhq2hxYc00dedi3sbI8hRpGWS
1HlEkmeL7hNK7YjJLsaTImA9zJQq4Ccl2SFVjD1Jyb2hNjsEXOVEl6gcTzzRd6tHqyVyIzNA7ULd
SVfkyfzryc1LIdYh5VYoAJIzbUZy3akwC10fTnWtQKSBBP5cjlOHNVufiNPoeQInZ7WjTaR1v09e
a+wUgW98OoomaP+inCmFQzafjjZoJHXnBuI+3aYyheOtExn1yz8dqqAStEUKwxre3E+dSDotkkIc
mlCUpzVr0se41BW4Ii/HNzOh1F5Yh1Q7pbT+5eGmTaWLIjMWmN08uifHkJjJxNurEt+YNmrmLEZI
+550Gr8cpTIGEbtO1J90NfKoYvbOB9KmPYzNrVGkIjPLXpIMtvZVg0PwVgizPwm3N5+Weo5QQe/2
GHnb7IQlyHeBLcr5AOxl69SEZ7QrmRj9Kdar9qHRTEJIaggPtOudR9z9nAAStnfAvHRPWu7W+7kY
UOHZQQn8WvsgU4gEqr4/DQNXDUQUcZwIRI6/HKI3TqfrzUy9mbyCggAPS8n38ls5q4pAVamLUxVp
dYDmGO4/c2oHELPbF6YxxF4ctQj/8M3Y0VsJiQjYsdqJWZwarXQeV31wHsrabl83jlU9vPytHNJw
7gMTXs227d9XY2KuZUr/irwT3+m2DGoMWUNl1V/suchb/TrUJn01Goz4+rJgqL4zzrWZW09zXO69
0PViuBxlcxKNozIIrJvqU8kGh+5maqAt4nynlHlrMaDsR4hOeZZC+eYkSstsKZs45l3WeDlbiT6R
fVjpIVPL9HD/C918of871PYkGqOkj/AYrU8RCd8DHFuS61T/cX+QnffZXor2AGgGGkR9EhloBdBc
GJNPikYjaez9+0Nt0yi5uAHdwvYmeCSdkufILzk6CjfREqkuaWBntae4h9iQqui1p275ndOw2PlS
N6cPC2rOBaDF5lY2J4mVNQPdW58KJ1VCRSJ3csXJX/yRZPuNFg0BFHpdW9WsZlScCqJUdSJ6/zzM
Y34UnjmF92fu6iNR0CB4o+hA7YGC6+a2qPtMx1ZSLU69izedDe/zDwNNf1grLaZK98e6mrafY/3s
lEjy/xZoy20V1USKBXUBe/4WxdHo0/tN651hrgpL3Oaol4BVJvCklrKFSdY0o8qk6ouT6ubJa8X2
UlgQHRLkOVZpa1sNbzQ7mV9hrds8S3uWNzmZ35dhqNYs0BSXvMdI1lfOoCQEHHP2xA3QfaiAqu/g
Zq9WrXxOJl3Cm9Er2pIBIxjfVtqnxWmIB+9r20fWa82um5MSm85BRQ9upwZ+Y/7JGen7SZqyBMhe
7hITLa6qi53ipGvK50VFN7QglXvpqgXeDL4ftSK4Esg7bKLGfAU9mqtNccqjog2dshmPiAsOO1N3
zdKTKGpQo0gfSKbFll5bwLpWlUHJT1icJd9EkRjLwVaMiiTfdElou0yMgYBKFFRrOf/NMBLv1KDl
85GTXPcTvRMfXC3Wn6elcZ5Lg4nwG2Wccr8cu/VIOaMOJ1FrNQK2o3j30n1As5nOq+yISp9buSd/
Oa10sN+o35mULAuMe8uBFnOLYu7Ozr6KnZC7kQ0dIHDgBcjMLkdRYk8dXGolp6gV0e+LgDhfT0sc
LqOdPrVj2z5H0/LDgQL+4f7rXcNI5cg4VrDTaQ0Aj7sc2RBOBXiqz05OkmQz2nqZ8cFaF+tbLdol
DTC0d1CMt4353ZKpeX1oxNIg24swz/osXKRK/KjvvK85jbuvcWIvc5BbqLDuydlfbz9yC+I7oK5U
Uq4EVsEWadNMhecEOMcAY5x9tZIKO9q+XIJlNfYKNre+B2VXVSqCkG1sIS2FByO8VdfsBD7WCJAW
Rktbph6B3afRyc6F+XXIc/skFrv6dP+LXG98OtOeDMWI1cEUbOrKCb6ZS4fv+2mO7PrYJ70d4COX
n+6PclW8UTE5ALEDvQegjNTqvPzuKLzZU9oW2anJ2rbyCxUlRXssZ6R0ZvPRSVvjcVm05NOaJFFQ
YxTxMDVjZB7Gqp8f0HDxXnpNy+eROZ0lzwr6U5fPkyL5ptXCTk9dqeYsfjQC23TYW0Y3Jpe+M5Kk
1Cq4rrdYinZd5nVAZOA0JMp8jCmwHrUMKMX9yd0bZfMJtTRaKKUyyrQ45THnPvf1Kt+VQb4OB34C
A6iV0JnhAN8cTVFtNu6wmMlpGcs3bqUaH5I0bnEWSajT+mhsD10gmsWEGKvY6ceiVunc1HqdhC5A
qYcUtayK//T0P3Q21T/E7KR75o+3ZgJAMXUlDlD6uJvTpa9TRcPtMDllEHfP5equb83CyI735/vW
RNhICEqFN5myb0bJm1WLM3T1T2leTo+W16Au7g3Jkch93Pm0cltc1FlYphTHNZqLIDpZSZfLNJmK
DoByn5yorvxjzpw3XWri8NM7n4SIwszV/37/1a5RV1QHKKlIk290/VC62QzoauPazlVyUvomP5UY
N8V+GsX9oSGFf6Np63RSWrt/mjPEPVYrrmhDGslbPqX15f6jXM+y5LEBCwJFTRdwy1dFxk5F+ylN
iAiL9aPtZtohkYIEBgDnncPg+rS/HGpzONWr0SfZyFA6YXWISHt+ttC5Os2pFz/bAwom919tbzx5
HfxyyWtmN6pNxHjqUuWhXQvjjzTPZ6S3bORRwOfsXPcyeLtcRXxVGdvhZ42w3lZUOyPW6T21Tk5G
EmnnJlfNwk8dKt2YqY3aK4VOTzA56CRHUe/+XmSR9o/7L3xrWTHFAHS5a1AQ3DoOJEauNJ3GOo4b
vXnXAlv77FCZDoYoMp4mvvKxccriVCxm/ujFTXQc3MTLfTG+tPzAcQzeG83Wn/WpLdMumWvHi4v/
5ey8duQ2onX9QpsAc7glu5sTNCPJVrB9QyhYzKGYyaffX805wFaziSHGFzZsC3B1FSus8Ic2CedJ
o47HsQuGcWj92KaX/vqc9/Yv9S9AHbJQSsHt+iNH89hqcR0nIeTjPFjRcfPzZXGDQm+OREr29hOg
aHgiWK3qFBCvh+rrDFm4wolDoSbJg5HM07lsoSpmS6r4S1K82SSdReQ908B2cDUB/b4eLx9bEFSp
EYf5mtSPVTtqv1SnOgIW3959jELMQJVZZ2pbAKiYs6bvcDQK1ToavzYA8yW4T7vozpgEM3nZCdOY
o5Lv7QsiKSkkvSwjUKctXCSm1kioWcUhHaTmz7Uepo+JZkwHF8BOOITCCWhvAHdSm+HlvPx2AyiK
O8+FksXhWpjlx3zNlx8x18LDkhnRsz4J5wHXw+RsVnpDfSyrgrFy5g+Ackvfqasjqt0ti54PSvcX
1KcsQ1OZu/6giVi5QLKSpTa8+n1OBPelSlaFF7QTqMDnxh+qW1mtby2G+LfONOOslot5h5FU9tTo
cXxvVHly9PbtfQob8B4vLGwd6q3XP6pUtUlJFRGH9IONf8HnjUFpj0AGXz+nNyglCQ3kSrJxVSTz
5bm5HmeZjKWz+yQOB/bD91pvsPFtAZJ45Wo9NgP928Vrk3svhkDRlE3zcZ2X+ShS3P8VLrBbCeIm
etkEpOwFb4gcBRGjJVv/qqbWDMASDac+KTr0H3uXErCXn3oIic8YKlV+mXr1X68vxc6KU3J4gaxS
TwdifL0So8OVRbtXuZR49XyEtGudXS9vDzb/zm1FA0/Cpbg6pF3X9Sjy2CV2NSmYGvZflH7untKk
vFTCmrm/vIOEc28wjhdQNzIQF9z69WAGuP81H3vlMmc5MB2SvTPxhIUqa+U+cusfydnvLaEEbaDu
ZQKONzaxOAgYGHTFwOQMD3i2lk+Bkjr5gZL17ih0TqHgSvLX1iV0qGAw20OrXJyhLvwG8ZBLFs1H
5ZqdCxhEJukvIA3Ox1ZkgiZHsraCUcbWyj7Ei1uevU6efbxAUcsT0yMd7vRgavLrb2KVq0E35yBG
83eAIKpcMghWT30z9Y+iX7xw7GrzuwO06K5z3TGMmuhIm2ZnUaVLMpE29AkorpsSWF4p1HPSWLl4
cWKG6sitv47NGr5+xnbCAjajJJ8hhMNxl3/+282fSvyohWDmRSvtIphbfNet2tN9vD6PxPd3JsQ7
RgUXShbE4G02NEatVkxJ611gzLif3Umsjy1KiQch1a0UOAhrFo5YXeZC/OP1jPS+VtsV9ZyL3QJs
B++SlGctytBjSGf1h6FNFTblavrTztxiDWZ4Kj9g5GgY/qp56Nj5eMIJMf7QDYYS+wiHgiQDcaQE
IEyap6Sy3BOWHtOBqMmLTfFmnyFchUqztKYnk9vEMCpJTeREKd6xedE8m8XUReGqGa2b+m4J3OUu
U4YEcSJHXf5Ii9UcfU9N0h+5Uud/4G4efUgWR0/9Ho83jFr45I1vo6xTBcsUD/EB9mVn08jQWVaj
KPfTy7heYpF7g61oA+ZjY6WdvcZL0WxUirPTgtF68/78faht21GdwDe1vXRT69L5Pc9Ed6/r8/Qk
5jU6+AYHs9o2MZZxiiKnxiEswVLmE7R59c6hd/JOJMP0X2aFsw0ga/AKKGNeL+BQ53Hm0R2+DGrb
DiejyZIhyLHs+iNyS/v8+hLunDvJQudLcT1LIbvrwXCatEbsZ9G0tvo1UBJ3PXsTjPD/Mgo8WVQ8
4ABvxW8Lhl+ylj1B5X7wvapT/CapjqRJ9uISJvN/w2y2Xu5aqzoXAkOmUYgvGNTR9o4U853WqL+y
Pta+GZE1UBNIrUAdsAHzbRvc2X+YKjEglE95L2/jkskptMhUccVT2lLxVZjwPlrGVvAfRkEFF3wt
mtBYKl5/tnX1ci3NG3a+hhke/5awqmV8EP3sbg5iA2mY+0JBvx7FXTIsIMoKmzbV+5XMIkZ7F1fn
16eye7JItGUHhERtC7wfKOKQb7LdUzGYz0miFF/QYLHCromOSm5HQ23e67pFFR1EJI6FeV8+okLt
hb05rUE2N+Xp7bMCpyAfzxei7GYo8LrJ/zObHNUYNYM+6x7mpUpP3tQ7/+EI050gDgAZQZq2aZB0
NN2obXKEaxgORHB1eybq0A+O8E6ABfUXD0YoEvSrtpjuqOqguo8Zn2karQexpOlDAVrtDq6t4ae6
2z6OVdJ8fX0Vdwel9QmsCcICIkDXG3CEalyNOQL42Tg1Z9kBw5zWnB7rvl/fUzbuaTUY6cFVvxOG
gyrGzIljhU7UNuZvWs8Z3YVd32S5/VxOk3HRXaU5W8XgPDmJcWRMunPKpFMtoRzVfQkX3Uwyt9ZG
7TnLiB1VpyHt65NVT0dGFTtLSR0c1zLQg4ALtgq7WAOpizoyCijg8TzFqnuqyClOWiOqoM178Vl4
w9EDvVc7oF9D5VnWKWCBbPZmBqemHVnpCwEDxt5C0buPepxW9cUeKvfvoeCONBuj+hB3GAU1qeyo
TbC3H6s81u+Bxx6Bx3euAMBk0JdAZRI7by9OqVu/oFeOEm8dpTCOhzZQ1Uhc0Nj8L98VbTOYEKD+
oGttnlYTkGabI9B+afI2/Tgiweqb8egehLR7u8dCvVASssDgb+HTtlJPakdRGqQxe3RQs/KUDt2b
TRyZAc8MAFTkaoBQbr5jPKxdFmWM0qBtf8mc4duK2mX4+mnfmwq8CJOUhq4+Ha/rg4AtlNoUJbr1
aZetSOohR9iiVv/2p5P3DOAYSBSZQ8uD8ltS43qrnhYFavWG12IbqKPwPbnJcPBZ9vYZaBTYL9K+
gb719SgIPRatnXQIdneLezcpsfYQKUn5EUZde3p92faGIgcEHCS7dxzx66FWBB8Q/ED2uXUq+2TH
dnpWyEIuVaKaB19obyjYD9LTC8AHG+F6qDzRRmedEc8GsdCc1qIv7xrNKU/wrQ6DOflCbpIe2khE
c3Q9YfdsC8WaloGzBuZx0VrrPs0VWAC1cqZI/Zej9LjUxs7nykMuWFRYvkyd/s/Ui+9vX1lSGRQp
wTfIjvP1dKMpjfKcXiC311DhHuVS1cvN6twKbzr4iDI0vZkt0TGlC0lA3HrSW7Pb56WKGVzX6Mpj
XFv6qYn1JKgjTXuyUh364VSJM5j08aMruiP1gL2jx/uKeDjptxS2uZ5p7PU5RBK0hAssL30HufJg
5K48iCFuWytSEIC7Vz6r0gF8E6DX2KUu6SjQ8kZVHuZFGlU+dAHnp4L+w6O1asjoI89wbuus/jxM
5nhJq6H7YGar/nYLQyArlAJkBC2NcuWK/HYNrELTZ/Sa7EvvquWjaafFA8JkX1/fQDeaAaAyEP9A
KwiHP8oN28bg1MwoFoNrv5hoASznVQyagKhUAr9Ux2G+wOVafkZGTjQlUMCaqSYgVrZ4a+P4jpEU
rT+ZqTaf+qku53DsVW8MR6urfsHBz2F1zQ6vahs146M6FAIOFESj8c+5RV7E6WjbnUdtqvFssbSx
wlZazQ+uOXlZ/r5toZDSEpBPvKRiAQW6XsUYglvjinEMkXaqnzqyhaCq3NRkt67qXTMSVqiZrvz7
+rJur6GXUSkSYYwL3oVW3fWoDUp5pa5BhrBb0Z2zvIhPdj+qftV23fn1oeT/ajNBbiEpHiJdU3k0
roeCcRFZLm8dWJASZw5TTz6sq+kESGsoH5JGahii9fOtX938gLawXVqqosRMDiEo1y2vovzz3zao
lyiJpVfrCD7AXH5Rl/25qtj9lG0s7nLbje/mtZu/vT7b7cK+jEnlWRKyGHjLnk+cpWr1kc9pFq1+
WuMZJY2kdgPgdcvBM7yNsqnAIS0nObMw2pFo2VwFlpspsVHZIox4RhHclE5Gtcr5B/HoK3blHSzn
9oKV41HKZ6tKEV0K+tfLqSMrV47jIMK5Mjo0WPX1foyx/PWHNJ/PWjJlPi10+x4BRvuRFjt+Tq+v
7faKffkBFFkQfaRHSN3q+gcIrHHdyC5EuPSdAxGPB84v1bk8omLe7hteDxoT8PIkbG4rZu0OiGdw
8zah56ZxFTSVPv6Y7VFSDuoqvXe1wTiV4EjD16d3u3UYlrq7ZEPxbG9ZNjjikj3SkgnzsfgHt5Us
aBvxadWQr3x9oJ11pFwE4YoSmVRz2nxIo3EnRWhLHc6E1PelgN+3xMpy9/ooO9PB2frFL4CUDArA
9dda40m1m7GtQ1QQpq+TESn3xN7VSa2U/CgnuZ0RtDL0BZkPNArQbZuxtBzv3iWrwkTBfMF0Os0H
DFkcrNvtgQOzJwXOia6psG+bdmq9qClFhDIU8QAzVOsRBbWNcDK1OOiU6EgkZG9SZD5U/Mj7iOU3
233O2iavyPRCpR69ANBQfCnyQ3PknUmRuEq5I4OTxS19s3TZWiZWHQ52jizEagRZbt51fZn5E2JL
B0u4Myc+Mmp/eErKCHgT/sJxdCwiszpsZ3X9aPT1cpk89a2wWplgGRLtSiTIhth6ZJoRskma0OoQ
Grr5biq0+YtRq0dy2LcbnFGoCEjBY4ITdfNyF0uFdElvQjVYsXCHAUWZHv3fcC6NQ+40H+H3N1RO
iCYjADQyIdjCcll/e8ky1RJ5rqh1OKKS4Kvg/+jTD0d6PXsfh90NIkIHyGJvQxGFQrZVzAU0jWnS
Ar1ZewgHylHjbW/DYbwA2JYw2QOkdD0Xb665BRqvCqdcuH8lS6edh8Wzz7mHIEDriOggwNqb1Qsv
jVeD+vwWi1oMWpkLfa3CAduii+soSVDivvPmtwlrOqoHxKrSLPIljP3tC81Dg43EVFRhDbboXHUF
uH27dg5G2dlyNIQgTEAU4DH2NlsOO7641bB1CpNpRKDWrMrzyrIBOO3fLJPDniNxlCo5oB+pJmzu
1Kbo01LJeCWo0Pa+m7mAlI2v9Gq/t0nxqyzGx2So/qwX77FJ24O28M43k08HiF0Gl4TM6z0ytVEx
UVyoQ2+IlyDTxgbEaXU0xb3VpBIGG5nkGNGTzQWrcy12kVkzSt0BCO65YJFJ/5i67dG1dxs6UfzH
mIV86UUbfTMS3tO2AhmiDoGhJ5dIDJaP+fsQRkWXPRtrrAc1+I47YJ/xH6Iwj7zB9paTnj7dDkia
ULTln/+2OaH0Oo0Y0MZwam8JWkW3LjRD3yqlKTcMBTQpb0mP6gaOS6BRqtYISynpre5DtiqAvFPc
kchkcqP0q1x9qxn2y4iUmKFLQvsijbqeV66VlYJiXxUW3SIeyQ/J/uLafGo1RI59ZOx0H4CBOHJc
uumSyXERryXmZtuQPG22pzXHXaVECVfYjMlzNKTK57it8ge31c0fyE6n/jAkxoc+rdoHnUjxywDK
x389vJJjbJ4E1CUlHIRgkf6jvGZ/+6apWU7aoHplqPWe8pDNWfFkqtS8O6uHP5rp4xOIgLdiDJg4
GD35OiCxxPW9uRMgvPfthMZT2IIcu8MNwsPwLe4PIsed7WoR40tyElx93qPN1LitXavUy1DFzejj
mjSIVVBZOL++gNu8VM6Fj4gQhNRjBRhwPQreT9VQFVMZRqJP39dro7+Hr4roELqBJ6yaJj8TieLX
YohPr4+8c+9IqSMJvTbIi7dY0b4c9MxoRRmWDRKXKomSnxuoLK+6eiQ0doP1e5kliROnH74JwdD1
LPmvgIempgwV2/6hNdU7S+mf+tQ7ZUX7Qe/HO3sqPSIK914s4pQr2VkY8V3b1F9fn/PON6UsTcxM
IZKC4Lb8rVcirnoerXAYWm7Asir9Ps/Xt+8cOMBk+zKTAv68uWeNDOpQEa9FKEwNnZncsC6x3R1h
fXciGBaTjENinCmAb9ZUnVuhdSUAZhMTUb+qCuVeAXOGNFTs42f11n44n1Cy6NipRBcEMZsI3Yhm
begbB0m6tkFuWVTt3+Y4rQdmojv3icygYK3w4kod8+uNUjrxlBpanoeWl8//JLPenfEybf16zryH
QozaQzbG2hER9EYIUU6OmSE3hBgCUeHmGktWL6sSSBsheFTs1ZUhL8ISus6dU9h9mGXxdI7KRf+4
aqV2gpBAvxl31cvUmTRqLbcI4mY18LcSzkEIctN445fxlNHwlWm37HNcL8iioNcJzDUPa6Me/UyJ
HD9PKjS+Te+da2bPUZSmF12N3ztJ+S6rpudSuLqfWfPPN58cAB8UCYkuiZq3gKusrUx8AyCnKXav
PQydJ9CqHsaD23DnfMok06avxx7gLb2eLXXGebAqJQtNMXXAoe32IeqtH69PZefig80oP7WUNgOq
dj1IVxVuYy52FkZA7U5zkqyB10GQGrzhYKSdI0o/h41Mi5LDs0VcGzPY2zVbstCeV2TGUu63zon5
ekT+69c1xmX99andFObZLnClsGGUdjtQ1G7mNuXFmEJ5c1ckqi1jRrSujJX0T5TZrbDx5uKkzGl7
6grX8+dlSR7bpc6C1U7Lg5279ymRzJFkYks2tDYnWUZKsxaVWaipY3te61IJFJCVb1SRkPOVGtRA
X+m6A9S5/pauk8RFUqsZtNs6vgwl9mcecJrTYlbqwdV0O6GX6i1lA+mgy5m8HkpdEnNyorIMIWAp
92Y0f+8mU71//QO+iBBcB1SM4khnW3C80G42E6pEZHhDlZRhUyHvEUxLk4qPJoHccoZkFnVBNdV9
dM6T2Y39aWw64fOe6u8lnB6AbDSt36n9FmPQARvXKQjRDTsl5tx+VLu8m7k86ua7VTvxzxwRXCi4
Shn1jyuKs8vJI1a1gxKs/U/kFdNPU9nO6HSWy3lU9fZ9nk0tRs2a0WGWUbRVGU7OssaQo1A2vlO4
Ab+ofTfVYWctbcDAuOFFmvGPMECbIEdglOfGFuq3FO3Nf5XFVJeT00+zEbitp35PhLJo574YojtT
sVZxRvSuXP0xd4Bu6sgD+iZesOnBhbMTRLPe5F1cBRKHu62yLqrIsl43oIdnzfp1bD37b5FZuO5q
SvuxKRPtSStNl/e71R+cCsMQzc3f2o0ljOU3UDQEt0ckvU0gyD8LHb1bnhx7jS+zPkr1favze9M5
ylX2NrHcWHSzGBCF8etNPEyYQHUekge6sJNzvWBmRJbx9kzPo0pP0xxlAxhgW9MErzGsSnhtESZ5
ZNxZ5TQ+F/DqDs7+3lwIJuHUSjkmOvTXczHjnCVdJxhcTf0JW5o4jKJSOWg33D4WqMb8NshmwRJ9
SZN8YZA8zehxZm4eNqmdBDTOjxhOu0ORRUpZT/Lz7eNXxetQO+1YhGOsdrDD8DuMQKv6w7z0B7O6
fZiYFVCdl4IuHYrNLbMC1VlUu+AD4QL3gBKmDpm2LtWgwBYu8YtqPmK83AZ2jMibTjVH5lPb8DGL
2tRrM0a0RGc8OZT8A2uZnFOL03IglVkuY2a8vVDFoBRfJekJrMs2rMvzjEKmlxShPabTw1gb6HvC
zuARPhTO3NmMsEvY8CRztIe3VXl3nsa1qrw8XNJyeipK3f6WC0d5ewmWFrTsgEnbGhhjm0fI6UrA
ga3BMJY+Petd3f3dV3F58ArtfCxOFFEEyQW8yS0WiayC+B8eSZjVRRwkjdDuRapqcwCnWnuaxtQ+
ja3jHuD1dkfFc1hiRED1b2N/KJGDvYglD2OoaRdhGiLQ+jl7tqNcvdSxmX2xV88KX39w974bc6T7
Iz2e4RdeXyIoheqyKpWHfaONd6nXR75w0reqk3HDa/SgqJiCCeFR39wiLKWpdXWfh9Mq4ndzExWl
X1tjfXAjymO7CR6uhpGT/a0as/SJbc4o74VW72b3NnGu4899+QNRmfyCeZgdFhm2w8FSJu6D0UdH
Bqc7XxDZbXrAoPJIfrfArw4voCgRURauldk/jyh8BbMZY0E34vY4dmZ7r5Rl/OX1L7iTItFCpHBK
OQgpMQL661mn3VJmjRAIWVhjKs48NN5z2rQOqXBn/Jpct/0xtqqDgzx0QV3N5rtEUfTQhuL4pCK1
e7Cjdq5xOoAgY3D5Ijrdwv5L7k59VposTFxU2yFcFucKydaTSIzk4JzubF4ECaWsCZsXfO7mNijd
aNGLmaSMqKL3s0Tk5yobjmKkvQk5sjhlEpBK9OD1+iLA2qrYrJMv5Ql07nVtLpWauSjlT29VBOKc
0FfipBD/krxsUzOnViNNWAyVCO+f2HarBzVNjthee7sUVARsYt5AgFqbwzjMCYwXV89Cw41SMONi
Rjl6id+ZyaIESWzb9+A9jzKzvU8ljU0IipgXnaDrRcyish6w4s1QFogmX3P16Y95rMXn18/CzrtO
L5BH9qVC6m2TLnTNIlPHCD50rHR6n+Nk8qHKIsRNhgoz3D4yrIMbZ29auEGjf0G8RxFzswOzRTT9
GLcUTrTaDS3F7C7Koh7JEu5F6WSSKJuxdEBxt9WHQlHL0czHLPSKcXpQk2m+n0oNt4pmyD/EMXxt
ApniHjh5+q3rVuptyGj/f9XdK9Hd36Vbd84BS4vAGvJYlEG2Kmtdhp2mu8bcM+5qfvEUdMeFimpF
G41HXIqdZeWwWXRrmLQ0H7veLcM0TLNbLmlY1Wr1zUtNdmfnVafXd8veKERjdM6wwEYKaPP2ZfoE
gHvJUYpRtH9ECSrTwP/h7dchUB3mYLP30aiTP+K3N4myMnWOKknDOY+VgLLeGFSavfiljvrz6/PZ
+0BAwYGhSwj+DZmmXKcKHW8nCbVE+VvEc3RKJ/2Dgvdd8B8GYtszhFTIvylne0YzLg6qNLVjx0G9
dBiHz2nia9GbSSHciPB2XkpvNMNvxFgw8NFRVdARwDEF9T+cYC+mErvn1ye0EzigPEW5FecpT2JX
Nx+ptcZSB+8X0gREMwLqRJReHHxHujPfdD5Pi+0sQQT6ZfWnAoYHybhiHRCIbi4vch8qH7KtIwmx
29xU4kf7uON8oaBZv0/HrAtGkLs+kaJzwmc4emuZXo4H0l6WViUBa3Ml46vaondVZeHoOOXFU6fB
d80+Ptj/N4eMAJKgBFFViR6ndHq9tKaNpC4Jdxpq3vRDKMN4UrU28l//fi/0vqvIT44iRRRkkR7o
kWwz/XbKaAZQQk5FGirUEhp/STsAIQpad0XSGX+4qZc/2xMekLrZKqGTaUPql61ePjk6GoNxh5Nz
4GkjhiVd3PmFQPK1Nab5PIMkxKBGUU5tmlhBIoZVCRxDLB+UJbUPArmb4yvngA0A/RnyNZpS13Mo
kZVs9Z6VMlFD705CVCZRsmsXqT8T0B5cFvpN5w17Z0ImNj35lIzXroczUzPPwLsjy6LrCDzEi8jO
bkSJ9EGldhI9dI5E3BbtDK8gmsXPdl3iZ6+eamRrpCOnG2nuA4zt6mdiG0pYL/pc+l1s1U9p5YzP
SW7G52GI0qd6nRwgrUPljygHBpWxmvd9n7lhNartXTmZxr2IlG9Aqo/I9Ld7jymi6wCXEt4Vt/z1
FFNNrTRgESg51YX1vORd5udmkx6coxfK0fXmQ2aNuAM4OMBaCJPXw9iZEWtFNiRhpKeeP6z6RW30
PxLRg3r3vnSD/mg60Qdk+ArfLM0LWfG9Z+KAGlVtkFTLh7kaP0UjnY1JnVS/ndqLKAbDX9DqqY35
oPRxuyayIiWJKQSYoA43JwXqt6eYdBovZjUuo1/VZonB3zAoB/vr9jZjHJkAgB6B2rkNWeIcvQzU
C1wcNlfjT1zhqu81Zf+SRn1R/rFSxT0YcG9iktNBZxMoGH9df4W8c+Z24Gm4RN6o3HsZeZcxJ8Vb
Az5AcxLqIIl1snW82VKWl0JJpNkBv6Gd7jFASU9SZu+/zAWgCAG6rAZsCeG2UfdrUzKXrF+Sp1gV
k9+UeXqQPt1eOARZgIll2kjEvWUlJq5ej/kELaQXjTjZIvFHt/63Ap1yMJ2dvSCjOdB5KJxRrtwc
kN6I+zrpXPtSxfHyOImCFNxwyD1Ga/osFvvo3O+Px1sjwYfAvzcvW2pafSmIsi4l1J5/pgGVTay2
Fr9HdfM81Zp1cHPvbD3JwgONyrsNAX1zpta86jVEveyLq/f6Y5RY2Zma0Xx5/ZHb/VyEQoBEYa6h
G369wWHue2iXyVkZQIcSACl3nbHMCATZR2z6vQXkLeLilDA3sErXQxmLi+6gscJvofr7sK7CeD/O
9DvWd1abNQfb8Hb1pHYgGkB01rlEt8pWfWrVtRGlxqXVF9tP2pYPNSnGQYh3u3qyDUdLlWIoj93L
c/hbhFBjFzYzjH5xhfd9tXMtwB3Yu7TwTQ7qeHvzAf1gEh2TFAKRv168HvNLbgRdv7SeUoCSt7Dv
jovozRcR8wH5Sk+az8Tzdj3KYsTqFMeGThs6y/w0H7TPSqcNn96658AA0Z4BskYxFBLo9Sge+pNJ
HU36pVnQPkSIJr1kjaX+2elWdDDUzrLxdkqGLfgDLCs3e241UUKu3Vkn7hb33Whaj0PpHKkA7g7C
xwHhj+EjfY3r+cwiUtEnZhC7qBaq/dhrpZNy1GW6LcnJqIMdTeghYRXbqmo1Fgi8lqWGAV7VfmqT
HkwKl32ffMQwZ8w+aNHUdX6uNlioOlHVqH4DsTq+r9duRWVqRfPzvNoWFlSvf87b6RMFvWADQXNK
8sH19NW47KcUYsXFjO383wLEJf1/VRx0im9vD8rmKpVsyX2l7b+JLL1yKbvCqlQWmf6a6y5ozMfF
uzERTWCVRXtwsneHg8tJZxphKzCBm0ll+LqCW1EvHJj1vmpM/ZLaCDPFY5n4M6ZMB/fwzSJKAg4B
gGy9S6URedP8dpOMUWq2ZmVaF3O0PR88f3VWVyzYX/9UN7NiFDCivMqkZlANN7cI/nqozw2Y6WFy
9tMceydou8VEO6D/oShWeZB77s2JIgWpgG3Issvm8M1NmnWiVa3L3JhFgAR9c449ozi46ffmBOiM
oBPcNAUK+St+WzkBTTFtFNO8eIkdh7NHF8Ac1+m+axwwo2ZypMF5ozz/wrrF1pCz+KIosdmJ6UDb
ZkAs9ZKJiE5is459hHlIV7QYUprAAUyzaRJK0zri7t1a6JYv2nj6ghOHlZ3QnaubwBh1fQjcZOq1
c1FrisHDIeoeJ8AeRHYxNctRk0te3Vf5BK0DEheA7FSDac5vNvSQEUllmjAvbVzMXytAF+elUuyT
0cBjQzTJfTcDGzhIoW/vrJdRkRimAiKZpJsHZZjdVXVi8pPJntt/cm9Rzh5KH49u4Y53icA7ws/t
ejpZcaNUrIHtXigE1s9mnUXf0UYY7l4/ADtbksIGeDRY01LJeXPMYkQe8G+Gpe9Vifm8ICHkq8XS
vfUZZdaohaJwQl1VeqRcb0nKZb2aKT3SGL25vDOnxqaK5ehvP15ALHgPNCnDTRV3M4qhpyh/5OZl
wYEjsEbkrweTHfb6iu3tGyQUACmS2sOM2qyYXqm5Y0yuccHVoY6C0i3mEwbtQLta3F/vSInMeyp6
R0S9nQ/FFwK2gZsXHKktu3zOnUUrDOI3hUaiDxgBtm7vtQdLuDM5XOEpi0mWgLx4r5dwqsxBFYOq
X0wp6+1pjHNGaU3DyZb33E+5FH2QCf2X19dUXrObs4j0ATsEVBIR9Vb1z14KE7HNhYBBm2N/WObi
UzbNzllrFpeSVjRgchepHyN3+fX6wPJj3Q4smyVQP6Qk5/V8heYgWs7dQ1Q8dOd+LIfnHGH6+2Ww
tYOTdls9owCEMIDMYLhzkK64Hitvh7QZhkW7VKkKybpNmiJAfq1j1nOj5KeIktuPBF/ME3Bt90yT
ejjbmZOZAZao/Rk9ufYB7MZ6ypamvSxcuQ9FnOD54vTI/Co0zLyhTh8FB8RPFr3EX1pruoOi9M42
pOcKQJc7g+b9lm7mocyl8mm0i2e19p0y51kQ0TM5OGO7oyAfojOCJJFslqorTZUCSq9dFLt933aR
86GPMu1g08n/yebb8zrKm58ReAY2b3/dUcuc1UG7pMrKhZuO372m1JEaG++XjjT99Z22OyXCQYeG
IIWALSi8So1kiLpGu/QYoPhqbzj3+Yox1eujvNjDbSdFdZ3HmGuQUv5mUhWeQG0xN+pFrazKCmBG
t39jKEZFkEKI+13Jy+RLnehZGswGGm6UEuepuxQjNUo/zgYVSqSrdb+EMUeN3yL3+a/hdOu3KWrH
3J/dPDXPUCHaNFBa0yqCFoh1GiLix7tV4FrZILTt2d+ssvE8HCwX9Mz4G6Tb2tDGlPg7wpkzzczq
n3KK3J8eTb1/NdLfT6PpTp/nXsEJ1VoM828sG/LZh91tfTXjDuoA9Jde81XYegBbdRf0WmHG6hyU
SNz+4eaj6gZYmdAZgddZ/1mkU/533Io5Dgyz1MdgVOu1DbTGnStJlil6nx++WOf/cWvHSdyu0i5j
VGS2b8fgg321dqvvB5/mZrtBYadQihgWPDM6w9fH38ZhZXT1YrksVJp45fsBXcXa7aicWEdsr9vN
JsMMSUXG95ZtsDk/A+nXpGXNcknrsQ3iwfTeJ1NS/HzrjADG8lpQQSNygCd+PSPPLZoVJJd6Ic90
zvpcND4WqQ1WV/ORHtUtt4O0mMIvHASpm4yRyPVYqjW0ebeK9ZKQ2YmAJHa9pwZREUiUZdrez202
KugeJtlwKobY/oKNSvNdr6fycUiraAiWYqLka+ZV/ePNqyDlqugmIdrE0ducuHkWTVZDwgJ8KvTA
g955ohuq+XojjroJt68VgYe0NJHWwvLjXi8Ct3nstVayXtpIm87o/poXRXUnAJDj0YLfBgIMJasR
PMsSXb2J6Qe1V3q3thZERCOSaE1EzUdtNRcAsmasfBhzC0OheDFQ5Hp9OW+3LmUWlSY83VUKi9ut
a/VWkUTmzDGZvPUhr6NfnjWpR2HOC2/l+p5kGLrrSDXDMwENcr2UzYpf7Kx53SWqp9y7E15PJF6a
2pqfjWiZ/zEtARharWOj9u3es7+MqZuprMNkAyUWXRSdknoutNNolZnuI+GrmH7aGyL1NW3SkvPs
NZZ+JpKZzXNizeLT7K11EkxROmcArlGYuMMEkQKcKL1ZXOKig1lvoah8ropoMe7WKWnyYO6oHfs8
YWi74H6QxUEaUcV7bsoSS5dlLZwsKC09/ksso6sEjTsm7smrGvcdmLrYvLNjATTWaWvPb/JJ/6QO
g4j9cSoVQqooi8fzaLdlfo7iMv1oA4kuaR/Fbh+8SNSfokGNVd/QZ9fwEVFp/21aLSpOhrbYjZ9H
evmXsNviE7yD4uPoxvZPEQ3KnyDs8I4WSqP96QhN+zoYgwu5rKmMMsCRTFS+6GrLBuSsT09moemg
n63Ze18NbR35Xu5kVrAstTNfukQUqDI7ylq/K5E8oke81hBzxlQZYjqILsmlaFwvfSaXLFW005zx
T3atrvkI+KufxegWaZA3xpij37GWpb+mVhn5qYFmSCjsJimho+lRdqK3qf1hTm1qnKdC75q7MmmH
L4aVGN9o7PYojUgEe9ra47OtKEnhuzGH5nOUNt0jfuz6ehamNyWS4VYbYc9kq8BVc/uUuXPp+qYV
m788HLstlHysBZycmcQGdmeL9n78X+bOYzlyJM3zr9LW50UNtDCb7gOAiKBIygimqAuMySShAQfg
kI+2132x/YFVvV0RzCEn57SHMksWhQfg6hN/MXLC+nk6qp8xlTHbLUFV7G1YKe1dUStDjTmAhg+U
tuiSGo+deNJ35kw56xq6qT7qlErEtbXM3/Iub3hprsI2TXplxhZMdOSWgyfYwmlKa6yorUQEmAHX
lGfj5fsQN3NCOu4Sdo5L3n2ixrMYW9ENxmEYPEztk1lNJFs9Hr3A1ifdxiesT14qozY/6daY3tL9
RIhCKdz0tiCgvnfjpiCy9ZxqCGXj0ndQM008tcuIDVPvFCMPpHTYVXPCjSij98ZwUSe59T0H2EB7
jvIlz1N6i4nzdjy/iDa39vo42A7K8LpGH03a8xiODrlKgOcrdVMcfBJOptrtlzOQQl0ZRDJWbwdb
gWZvAzoI9DKh5DKNSTT5petOgHeyVLzotRX9jlpR861yYUj6HYndXUfN3gh0j2wYToLWXnX2jTPE
n5pURIdRNMoLOV+XB83Qd1WAcKzzPMJ9+JZlva7tWq8w560+GGV5WdimlP6YZu0TBCurwmgvcZOt
3id56rfukF1XgISzwDFn91E0zfCcUiS64+1EMB5YOlOgot36XHtJ7wSQ5BV8zXH/fEQ7vz/M86iK
XY3gM//X8QYZGqVm1EGPEnXk44eeHaiApkWg0qLT/AphgO+dR7lmM+OzaYX9HLEu8sKKvvJrKdC0
frT9PB6zJEitxtmAXbRJLSzFuZfKjOqdleWub2idvC0MgcAYzqAOi7FLVvH51GMOuspJhG+AqL30
Rj1qziPk1IctG8m7sWPTxeVsmmnvm1rdxn5n6/RFU8T7HJ/q3nggpFtanykcM+JAzbh0a3u+N8pM
DcbMgFg8qrN50SyexqLVEne86PRRwMwli5MBwrCY3POAI2Z3jt1dKpad3kW2nKowrwoLQ5hBNfdR
EpV3dtJ0NlNYa3iR2VI7s+hb3NaeDXnJoddDmIj0TrPpTLwSFE9WYPj69NOCiOuhMXVt2dqOsJqL
Cru8JujSAZngufMWL0iHPPm02s+wNkzKPNtalM6wXSZZV7uhz0RFPa5yq7NctAPIl7QEtjrV3deC
RkQXJDRGd24Um5yzokKPvuxG65Pbt1DKC73RrlWAWnYwlll/pTUdmmQlxo07rDg5PCscAdMLPJ1j
iVFKMmo7yx44KhvILoc2z4qnRFfGeGel7hRv5ZBV6a5AfIt8jvjc2KXW6BFri4QTKYtT8TsDTFRe
E4IS6LOetsfBI6ep3irc/y3xVwX4VpnzAD15/ctS4ne6a/vBUc8wqNUT32IWcyYmhSY0eeVk+UYf
ubUPPVN+Ld1URWohU+H3VI65fMViG5e2pZT6navnxbnRg1nw07GpJ98wUBDYZE6cdmcRZ7Aa6nHv
KCjC1c4+RsHc9j2taa9aNp1z4ThCUdE4N4vC17OqeC7SvkVoDJWjbzTt28sa/dkIuJjWUokVDvnE
vIj5NvIWZcDOpio5utvImnwny6B+Z4pZMc1oap8XU2T5NVnNrm8cNVhi+QnmVHc7jIqlbhciuMzX
MSzrtpYQA68AxQp8y+LVY5O+dn9rplOc+QDW4m+dpZR9YLUDGH66atmF2lviR02VkETU6q3Mz0yV
uJroVxFhkVXEvtE8N5ofC7tOw3l2lE99iTwpdSEr+WaY0r5a5mZMd5yUxhQKRecaS7SMFzWYpR3I
ttHy86jJplurz7pvZR0VdWDUTjpzmFo5fK9RE1G4ADXJ/XocrSFkwxTeJi4H+bjQQdkhiT27F2OS
5mdNy90RZg6h6WNu5faySfMx1s6TSkl+d9TBFKGRWHoWSi3GPm0qtZ2c0nrbpQL6mGnkjRZUsyg/
8S4z8sm07uogXZRYBDpae9dLAWP2uzlP1Ij7XNoH0VrGc+LZkHTtrhjVTSFdNO0rHrb3M41b2lfd
luNB1nZ3k7dt8ywbbrodYoiAzowumklSOXa753jsXa4lldJyFanzF82Yyudh0XSCgqadzUM+KOOT
bH8kxVbLyuUHRtLut6lYKuI4QQF7iiQAEx0khOsrg2M3IfNm0cHF2PKu6V35JPti+FKjyV34DbTj
z+nkDD/ISgjqhK2J0Z/1jqDOROWw2K9RyV3Sz0qyG4oECUsP967Bh5QApaS1ZD8GiHhMSbBMCzQh
1UuHQ9vqzhfhWvJr7qZdf41EQfUEeTm3A7fTnNYvI6W9dqYufbFkpX/VDVOQEZpR9MLBxt3c6Sbl
I1xgy9jn71T3vVlpD7laOvuhmVWwPKWCojzghaIJJ445JWQ3Ft45wZM9bfJam87theUEEHhdPTlM
B9RSEkivbiydO9y/8sKfEpFAAEXk606tCyMOR0VW30SUW885lEJC52zwHhRLTwxUCKzyuYs85aZq
5+oqG7Vpkw5aPm8qrS1X84W0fyzLunmaGwmrrIwisRxGSHUsiXRK9vXoEao7ca45GC7CdfSHCEFE
niGf4TRXdf7AC8uHiwFll89JraQFnIxaEddL02pKOKjUWEOH8174lN64kLI8tZyd0DRKr+hCxFZY
xFJPSU+6MrtRR3uuH7qUQyPoWsNcwnxSQWtyEsg7hNBbEVSeM0u/ZKleV22r3s2FYuOMoY4cb4Re
1ewLirmlryV4vPpun3mzn3sIF/r0Ea34TPewpcOubmpTn5606De5dOPPGN56P2raZAD/nClZfAl8
b583Ni4+0laV30scVBYC6CK5H3VuUT9NqahNrRktvp4A9PGnOq5rX4mYTrZjFVcXltSmBJ+Lwbgu
EfjVd53dpy+TrHryaT2PQi+bSgeW2rRmHJmhyQCXC9EHLZqgysWIf1aKqISbHDKnGEzOv1mZPuNA
PA9nnrvIeVOS+2HnqNoNPXU8UrlmPF2xKMLavdja0ZJWZw2UhE96K+Uc5kZGxXspvHwbpXrdIYRn
WC+rSzSx6Fi51nnd19MPsKKOuChNI279TnEiSkx6XAY5TImvhlGzk3LpcJHUbT91Nzqew+VZ3PaF
F7SjleahNi3T58qQ/WMEijIO8n5IukAfpXhMvbSNA0CWzlOVLdi29lW12L5bMH9Big235ZuKbL9I
lf4eaK/SfSzqHrlA6LDUzcrSij8hG98oG1XaWrYxOpFgTMfNbPgTyPY4LOxMjUNliQdez5Ku+oJx
vpS7QS8hXejOkKX4qiBFsrOdAjmN0e4pHMdZbYzX6F5U4+3QOfaD4iB9E+hzubShMEf9EdDMaBwc
Qc4eWwhrBaiJYrEEq95LfAqSsRmoqVHsXWXk5qUkZtMAilxqdSjlIs8HIWYGIEv1L7DioVHPmq4w
9G8F1ij9tdJ1wg0QZaqukjlu6nMvn5PrkqjC9vu8MiufXFV+Q2RI3rYahuv+tNRWFngKoWvAOQA/
b7H0PgoqWyLlUuh0zn23mTOC/KzI9+hLFYbfD5WHBWjXd6NvIytd0XTxunEnWRzuLvXw9QjcOBmS
S70yvPmSOArfCEdo7nnRCBX4XYWCbFBkTrsvtLx/qXLOz3DM5+Z+pCV2V/Y5KUIWk0NeZlFXcNJA
o8CQTNQy+aQIpZ18d27FgBtmmaMBnk7szykZ69ZHa8h8hPveJWFuW+J2mnBUOVMIGnZ5Tst0Uw9q
9PucMy9hSyCYB65s1DvRN4SYxqjW2WboB6VdX43T31F1r71Q5r3sfHfxGsPPKoMXJw09FkSfat0T
8UwsO+pA9P1B+1naZZ5yTF0kQytr4pVYfHEUVabnOUylb66KrEK4LHG7hKVXYT9ejDOqjsRbcid7
ar7IJEdYicrZmZ5LxBkuusEiwx0WHMJ8yHBIDamiKSMON7ccfLj88VUHSfXWTYR9pysuB7zWxKW6
md0m0v3BJtameJzlDsWUNPEYq89F4CWuJ3x9GdUnd2gRk9PFJH80GY22Myhx0baeFi8K7aqrnvrO
aNXwfxnJUAvM0sZtvmbNda4TajbKpP6qRQZgwrUMRH1RBdkIsuK4HqSlw1wbczVt28G8Qi3T5vbt
qAv/cnXLcUDMoWZsQ7unbHg8TDb3yiA0ddyqkEaB+MJtqtT5IyH9t50N7IixTYQkR0OUJXM8Cmds
l8RIveP31GdXZZaUt23pFRdaZBnbpnaND1QYftLVXiH9IF5XhQQk1E6qhUvaGItlxeN2NPHxs9iJ
ZTtwmxnTZwWFE9+tGjNokGn2rYVgvczuMpuouf1Vj0MLdpCxEvSMtUcFhu/4wVs5cIPHukReKBvP
RoErU4WUwS9PIqOgiQMYmSfWTtUTch3mTGyMcgsTE+J063SEA/jDvF8IfVPsRQ+T1hRge3WFKZyi
Uyl/FWkdDyiJR+NwlRWYxFBztdbwuQjeH+pNzRXFRSCjdIBedVFOh5KTFPEyFOW2kU4XtEmV3nZT
Ov54f5S1EH5ccoUyAxoKnTvqrqggHE8OH94sO+aFySno3gyEdnb2NEUDZTXlG5QyANwfocbfvESU
u1R3pcNBC6JMerLfih43R6laTFWV5YFWZkroAHgLUOH/Ze4dZALWBaEHW4AA5mQP6EtnLZEl562J
F42fkprsFgS4P1gVb6bqdRS4HDAw6FifOjAVWVmNvdlQlxfKsiFeXvxFq39ZtWsdhf9W63T6SKdA
pbh0RkeT1Ux7YbJ9i6rVNpU4OC6d8qey838cEd66f/4nXz/VYm7x3pUnX/7zZnhuZd8+/+3qUXR/
2/bVj0eZ1tV/rn/k//3S8Z/451X6hAdf/SJPf+rolxjpz08SPsrHoy82uPDK+a5/buf7Z2g/8nWA
+Llef/K/+82/Pb/+lcMsnv/x9ycIjnL9azEf/u9/fuv8xz/+brMs/+Ovf/7P710/lvza/bP4P//7
e5E+Pf4trMu04h/V4+mvPz928h9/V2z3N2DH6Diu+i1QBFfAwvj8+i1H/427C9YiLblVC3bFF1Q1
We0//q55v62cOJA3SAfQUl9vt67uX7/l/Ab8R187+uYK7QPQ/68PevvH5v1jsngvf379V/LiHyDz
v25ymOxIfkDM5ioAbnwKUxFKoWezUYwbGjmuc5lRtpq3tUSaaJvnRXbQqe6PG8RAKEItUZcN2w74
QuP3XVNcdppa66Gh5HF90VnFzA966rDrNUpnAR726ePS65TNl6I2flCQx4cpp+lc+kKY/UOVsV8C
ZwQp4OsyVjIyybStzmkm1XZYOK37kFZaTTkU7RqCWmnI2U8r18z9zskatOidmTIMdDQ3v6qKsov9
dhg9HMh6J8oCutZzvOvqzFFoOufGda5L67NmZ1IEGNihzK2VE4Kr7dI5YhPVzvDs9ZZDGUeppkOr
pk55lrvuWpMxbXO4bpIStb1o6EQTKF6CNo3nRT9WhbDeh5ukm+FA7rEH01nYV5XWCS/Iif6uRm/w
+gs8JPXZn0Xnkla2U1myqxYdwsRI9RYxJujqgUaO2m6l5qblNUtWjmFVDkbvAx1p2g0J4wCwkqbL
7WChYB2OOLA+alOVV75j85sB+Mup2yB1h4KPYUeKHoxqWo1hPck++T2RlXpD3qgKP13cmjold/9w
TWxpjrsuHdsvXWkNNGg8cPvDRkmBhJ81QuQHktncDIbUKz8ZaTJMPj2x8ipyBvVxdNzsBq8C5zty
0GbnR0R90PsxK558rOlNDRLNnN0Upic/i8bL3cAQrpr61QQDL0wixfi+OFM8+92ULQ8xrcOR0ng0
0bmzwd9sG4DWVDaVRUmDue4ABrQC8V88TRvLucscqgDUyZbB2i1K3RgXppkkOpnCGA1BDc8PUyJL
6+6h2zvNFmW56EpYg9RDiirO89oPL64p9uj3csCr+1NmDrp9JnpDz8PFXFwch6coL0O3nAoEriMY
gZc1CirjeaVQqAoGfdZHksCok2EnJxEHhYwREck0ZBsDbWg8c4tOZKKEfWkVeShyo4h2SuOaV6Zd
ZjKIZQfKocUQzdhNGn2ZbZ7OYOGSuuvvOy1xSB4iZ3zSynEafJvjxvQpnSbDp0rSAwHjizBiQnox
BR61WOE7eutagZIPy3lvdh0iKvaooqdiG4NGSa+C2k59uPFCt83rPbpQEXX5Som9AIk7DYpgAd7r
W28pkUvbCNVy35py5Yvs0NX1O2tSPrfpMI5hWjrWZ3cc1S8ezcnIJ9CvHGZ8tb6gpsdqTWkNGe7U
PHl1g7aZmakYjlRZOlOubofvTpUPt8o0TQhTD7NBtwxk+AvlIuTE5xy8C1I3a/Vals9zBMpxN9nL
PAVLmkeaP3guCmIpfiIcoG0ZFMWEsXmexN2TBFgig7FY3E8iprnv11nDtnGSdDokfW5dm7SLKeNV
XqOFgH/KrYOuCaWueHZoHtQiPi8LnjbUpIQy2SM9V4a1wDQ+JBgRdahbrQeoT5MkSCWHNF41Zovd
Cdw1GiQeVkrzhnqbc0X9XxOB4li0LbyJAmhQDek0gWYpR+NSjy3EH0pVfSr1qH+sWpNSrDViKwfd
tDBNf7aXXttNUMQezCyrKGxg87G3WIQC0maSUuSPrf6LalOO82OJvAjgnnlCrAfiuAjTgaXrj2ZC
s9s1R0osKVOggVON4+9xlJhXqsyt0Vd73cB+fsi9MognW218t1YQTTMHvJO2bm/k2QeQp9OICEUK
8J6oEOBwjfbPqXCEDe1pWSyJduIitE2kR55PmfAjH4FXOP3xxWasBDtiOwccCpbix9Gr3qpJ300t
sAvUgCQNkFaxA1WyGfp+ya6STG1pj2bR72OeWJfaQj8xNOGXbf8SGvzkhj0NaG2eEnIBbDVEh0kg
T6LMpDOasbGNZmPXpXZBoXD4Zomse2jSyvwA2LKCco+fGMFPIKeQKyCngN89fuKqijytK1IBHrtP
y2AwJ6vb5NrILHtSuNqntilAeSWlDlgOyJHaB11Wp39q1/5SgPhfBntHAeJ/M4z8/zBA1FZe8H8d
IV73z8Pj34LH4vkHphtHseHrb/4RHLIsf3tlS4CPgjmBMdS/YkPNcn9j0RD+kXWtxAC+82doqGhE
lKvpJBsaVZ+j2FDR9d9WVCAa7+RrugmT51eCw+Olu1JGvNecBc19glSARcfrqXYh3puxiO5L8X3M
Qlv9ktQfkMKOUUt/DsFz8olhu6FddTyEQjUXAcUpujdYhpn4Kr10Y3qPWnyQFKL/MgU/2YknKph/
DEaUiwI4CPoVRnQ8GA7LIxRCTbkfZz8J5muv2UzNztV8OJeleVbt9I+sP372eDBhQEmvadmbza9m
UhMmSKP7/qX+vX4w90lMafiD51rf0b+3/R+PRZqOBisecaion2x7ThMwEJUV3YvMXcFABJNtAIx+
u8QfYdp/8jyonGAYDsAMoYvTlDmCIBHDFojupVoFivkgiq82QYfudb6dah881/E98fpc5EQ2wl9w
LT2qAsfT5bS0EGviqH3iDhuaIEb7a9ItIOZRPwChv9aGwGIhD388wijRzJ0ohO9FpH5y9Wsu1FDp
x8376+64jPJ2lPWl/oXeYzaAX+d4iffRsKF7ZBtfoht7O7itT2H8/aFOX9n6QBTS0FZl5wJcP3kg
DbPYyMUzft8JYKSoezWWnn8wxutb+et6ex3Exq6Ci0aH0KIfP880Uq3P0MDctz/cPCQmm8WWrG36
Xp/r6HWiGBgkk69/WcFViT962/ef8XS5vw6PvjVMKYqlMKaOh9exE62kXif7oXhA/WRPUf8MTMjT
2IgPJu4khPhj5py/DHVyYHQyzRxtbJI9VSE0+517dVveNFv903T1a0yzt0OdzFzXDpZTpgyl2cN5
i/YwqeAH++l08/LiHBSUUTkA98qWOpk31e61HlgiT6PGdEesSytNNplbBhKf34To/f15Wl/O8TJZ
54d8/xWvScB3PE9dZxlipgmyR1gL/xQOVxl6Rvjrg7BvkcLhNuSM5Z78697qkwXLpZYzAjzai6Kf
LVb2kI7jB0v+7baisoa4LypPFHAQ7TseJXMrcOKJnuwbaWUHU6MVmDj4fX7wxn46DJBzwGomve/T
y1DFqJ3k2Er2a21iXho30Gh/fvAsP5sWqoRraAH87I2PTucV2TDYMafq2G764jop0tsh+bUYf13O
1KbgTLxWsYhDTu6kslls+gtjutcK0mBY5S2Yow+eRH97EhwPcjItsinF5LkMEl7dHIwznRzsy3Bj
hGYQn32/v12COVTDOhQX5iX9wHqvX87+3fvr7ydTRg0OoQgUalZRhZOPkLd2jaV5l+6NWIkxDaiv
cRL44Bj6aIyTfZsQ0nuR2jBjZnHmztOm/ciI4aMRjOP1jQ+8IhMpVjlwtwX83IeybT+i4f18EKyM
oW/aHKonJ9zYDfXoln26r/L2DDrLklRn/5PJ+PcIJxctEEZAI/PACBxwnYpEafWBSsxriHhyqL2q
4/7rIU5jEqf3sjGd0n271XfT1t4tYeofysAN02f4N859+nD75OzG8Jpa3/dR9aN7NzA/IJL/9E2i
F0Ljc5V2Isg/OvSsZBxkqy7pvs/7c1RR8ef9tY7Zn/v330O83ox/iVnitKmVJJ3TvXcDM3KHo8z2
/bk60Vn6cwS6L9C4EKZCXez4IcxGOFk0Gmze70XY73Aa3uLbeJVfWdfRwdk8fbs4w6UK9M99cZVv
9bN62+6Szez/eP9z/PRd/uVjnKzKpMy6OM21dO/ae7xoCWOt8P0RTnSQ3j7pybIsMIYYq9xJ90il
7aKL+bnLNw2gSTDaGyew/TmsNsVG7IoezCtYZ7++wevpg8Pyp89JKQRFjNfI7eQ5F5kp6QRqZh/j
yTn2Tfmo6E30/P6jrn/kze6gCwXGBJY+dNTjOZWiT4jj7XSf1tcAFFA5vQS4ENRQRN8f6KdP85eB
ThaPVineWA+8UndOA8MVfvnhED9doNDsVFQNMIilM3/8MFNSFYvBzbi/+l5egCe81L7Ekz+cOZsm
XAIjKMMqKAJ3018CBgp6v/fvxrPkQr08+x/cMQT0rsEusfk0Jw/bVykxwVJme7Puro2svJ60evP+
+3yVnTqeOXeFHcASJWgD5HJyruFOlS6Zk3f7uBqc5w5I7V7LJnCGtWFgP2aZ4/RtaKzlRUxj8XWm
fPfYUct+EOaQXdnGpN+nSFtdtMYc04SZFUiDdTZET9R/6dPAhy9Nn3p3c9VHmfoyxdr8NMD/SH1b
FMnVqFoRXY4FoYqgdTkXkLsZlNKH12Eeikavc78olOrOriz1SrcjvrbaxfCCrpzqBkC8cKGvqLNJ
FdzrJpC5qVZdR+2EkoJEV+1+acrkyu0UiLbL5E7GZpIYngEHa0HDw1SIAKG36F6GZg6BhSLuZEXo
7Ed0qmju1V9nV51q/mk7qp+Vypz57tS5L+9Pwtt0gy2DgQRHOhURFJNPJnrookJMONoccnuW267B
/BhqN3gqpfGUK2AL5g17Vrksk2y56gw+kehK78v7n+JNlkDTESUgBErYxEhsnRwUZWViMQG4c0+v
5HoW92BhX+hchZW550b61Zts9SRZlVtXEjmaDidH45KmeTJOscpg4D81nIHb5/cfx1yjo6OVrcPd
psxMo9RccTwnZ5KK7klc4np2cAuDVTLLQnyz3dH4gcuB7AIXR5B7xWjBkFuT0Wq+XVjORZsl2UuZ
5vFt7zUEdrrMdWCCyly0D308dDQXJ9P5HEl0rX0VWYEfkauXaztDvEjIVD/0bul/n0t99PwIXGbq
S2vq4L72rmiQRekrQSvEyu/txrOw6oBsSwcMKv1lbOnlnZt704ObuEYS0OdM6cEkRlVslKjCKL7N
RXWFo5uEG1RquUWLgGScfmyRqh8csycwIa4uzj9Ul1mKkJPXuuLxGegoTZfIZkgPiivmK9UV+Jpr
fRv0cQEGNR2REbOdTrlwo1pFRzg27rGxeYrHZtyA+K5378/lK07neC7JKODkkx5ZwETefBxRe33T
1PkhV3OxbUotDqcocs/QFhabGsD6Jf1vUCPAxfatQOW8n436wVAz4PeTiV5A17jDNcKp0wXMbpgA
daHsPREnW8/NK4qBo7OPomKrjHN9hShWv1WnRtsWszVfcC7WYTf2y9VQOBTRR3OgpyU/1ONaM6Pj
Z0Rrhpqhixkisg6nlNERo8cWDVL14AEb5SiqTfkyuEOM/Gqt6ZdprZjfSkF7z9BaKOA1Jq93ozFn
w1mryuoGhqd+qMA+Pvb0y27RYEs+c7tph24W+BzOMU09GqmjuJUwEg1abU5qDIGAVnOYs7G5A1hL
NOmAsLyyVfw8ffDYkRr0Xuw+45w0fU3arqWzV1Xp81AnwP5tN4HXlShNU9woCCk2QaoqOEWwB+Jn
EdXeF0wxvNsE5ksO3W5AHmYAVvlVB+z4NE/KKnwthPq5oY66H5VMXul535v+YHtKGBW5g2Xh+wvp
TSWYBY0NKtkjLRkLTNjJoTA7dtpEQAUOfefFoDftrO6uOi8Sqd8V/XDo53xO0b/pBLSPniph0Ded
a+6Wsc17+BxR//n9T/QmoIE4i0S9teLGHGBkJwehMntCVyE9Hswii8+5rqzQ0tP4g0jixNBs3c/o
TqKBQv+AUsabHEyNtVSx0rI6gMDX/Gbs7U9RpgyhiNUzLGAKGpqbco7tVbJTcm3L6YbmbhUgph+l
fjJatx17cPvLz04zEK49Mr8UsE+Zy7VEE6M0xupQja67BRFrbZYFj5/3R3kbz9E1QduLk4zSCtfO
Sape5rTTbQ1PmKJsu8vEVqNrV4ntM3dN2sWc7yX48k9a7JgQSsGigDgwNmVsIcthTvlmphPsg5qs
AuDpDdqvanmmqQrYljK/d4HJ+UAeyjPbjqwzWIbJ2QBw9FJaTRO4Wd4FC/ocGyKNFE6S8REecI0M
jg6N9dm4semr0jXi2Dg+p2MXqLjTNfVhbOIYximIl85UKTDn1kfC3cdNRpYQQ/HywN6yiuhpnFwJ
cunNwWyW+gBXAspglNkbR6i4hmUGRe2icoJyKPKDp0VeIICXnb8/jW82yjo8DVtMjBHopKly/KS2
XdTRbEtxIDBVgsmeomuYZP0HbalXVN7pC6W9sUYmNHDpzh0PI0Sqgt+RzQHBBLhDMvFSCMpy2UDV
SHZ6mQJQpAh2H5eRzQ2vXbVGpgWDZipnelHMF2U/A3KCrHZRyEn3F2RfX1LFy4J8gWRQEUVjp4MO
ApTjWEddrPpI0m6d8ZMHwJsYw2eElVhZp14tioL8RpUOzcGb+iXQLKh0FBIgrHfWXkI883VFfvDS
3vQ5SObJ5v8Y1gXPfPzOEgNQgWctzSFXLMPXYVmcuXKBnq0BSYyU3vE5X0l380L7ILn92cOi1YO+
O5ralOFOZktC6NLjZmkPXl5qKDBLN/K7ZSk2ZluJMFfNfg9qR3ww6k+W4io6Sm/KtHna03BdbRG9
6TSjPWRdLYN5SqPAnBPrg3Pr7dYmnSb9pKdvEMWe4vO0PjalYHEd4inLQjhD36Vc76MRXs/7W+vt
WwRCyhzifsH+Alp/PH993A3CTizjEFdsLc/Log13/bKbFViIKEfqoaUY8QeL5kQnZD1PWKIa1QKD
CJNE++To0mO3V+2xVg5ZOtUbBA0QuSwz34u60JbjhfTcSy3pD63ebGXk4tc8WPdY1Agf25HN+y/g
7YSSXVMUXwVSAFKdKr+3Rmemhj0ph0TS2NIy52VK+48Q7+taPN6YJt1G1gwmaC7195O3XBhqiYdv
Fj+0TuNtbB16SK3HaWjUbrkZsugjofm3MTyxziskgLwODNupfro7m66iWtI5dKn9OxC5XRy1OSzV
5G6K9tYIlpKqExhlkJU5OlSWDu7zI6j124dGHYQNuoq/UhY6DWopS5FyYtBwMCrPCvADWi5mwhO6
AvWMm5TzkV/iTwM8JLvWjG+VMz01TSsrri9uS/eQpCo6m+g96N8qsBS3Hcr2MGJo6dyb8wJWtDAm
awkUKJ44/6aF+QNJIyREfnVl0S/ltgTmyyvAM/54a5VNMQ2OJbyDPSGFrsaYLS2F9vL+IK8GwsdL
i2Y2YSLlNzrA3M3Ho8yt2hZpZJYP6FQOsz8OJevKzeSZaBcNfb1ikOf4VWrmTpq9OQY4kcFkKbuq
ppeaZrbflu7wXRUIIQbAKKc4BDjmFYFIdXpdpK43KmoUW7Ll/OtSOg7kkF5Q4040K1aA60XuLclZ
9UUkLehPeiOtF4761IUzGMLbjKTkBkUDWEKymHsSYCUdzvU+S7AWyCPlMyn0SupKO+9bqQHk9ae+
AWaA8AiwYSVvlHuzXfSH2luZry2uOSA/k6haWXECYC4uOla37TLECZBO8bybWYfkGrAHwX1hanlf
qI364/1X/pN1hrqfy2J6lYgiazt+5Ykx2N3QSLEiV/tt46mQphZDKXyQ30ZgZoDqLOjaZ3DSLyyE
5SEAivyhieRHbb23ZxfobVBBa5/SNSjyHn+QuoGpJjSRPUAdjS9nRLF8UBzt7oPnfZOd/l/2ziy3
bTxf21vpDdDgPNxykGR5lG0ljm8IO7E5zzP3dK7OEnpj30Olc8qWU3bn4gD9AQcoVBXiWBTJ//Qb
3uelbEjkjSCfZh3ex9FOK2oNeA1Mn/ZDYMQbMKLmWbA02RoSag1N9ZONj6rZi6AJ30jdYNgMtMb9
+Eu8X0xMNhu6aZBTIIA5Jtohf9cR+erRXrRq64Ji9rgfMLqAKGPdAf6u608m72+uR87coguKjYoY
7ehcU8KQSop5jPZZgtZYCIN+M8vLTqSJ40oLws+qce8bLNiHEQbIHHSpBhMavX2XhPgC8m/e5Vhk
7WZq2t7pGmwjsLgBx5pXaC0xCrA1q9DtUbdSBEem4gp+L9uqCbJoxKnudhjb5jQMgtCNCRo+qYO9
P+ot35B1nEiKuO34keSqEXZkxuK9KfEKaIilnYrLOxz11E0LJm/xdqv2OdyET17Gb8Y5VVY4V0uw
DAn4eABWWhUrsxnvSVmFm4FD5orM4mcF/99smmAMMSlFfsFCSkD+9hXooTiqPXiHfWSQxtJFyIZU
SRHxkCpYBx1Uz7I3QCwlen0+aV2y1YLYcPNQVNyBzo1PRvzywt8u7MQ76Ic00v+LPevRKlNJSNKF
PE/2UWZdjcn0opvFne4H33wjvmyK/unjCfb+yMk5kK53Q6O/R39XvDdJPxtRgeh+mLXyTBcC7UYw
YX1oo/TJjb0PJoFFE7qaCGOIytXlbb8qM7aBr2VIzPK9NlsPSSC219ZgpJfxoE5OLTUDonZlOM1a
qXEjM/oM5/+b+yRiIBewuGai7T8aS2ZnFnBOqmJvzIa4zWpSgCUSd89Ymtg/fqSoyt69Q9zdgEjT
RrL0CxzbFOilXMSIZet9yRQtNyLwFlc0K9VWirjBAlkV6CcvcmV4mOEpimsflS7crS4uHvMCG5Uz
w09TZOQRAnO3xAYjsbFC1m4lswquJwkhuqcreKzAbkwpVSDnuBtkoYCH1IWKBwwlvdTBmJquXOvi
o9QP6kuMifyGHvVa3epBFz6O8JzQhogGMa2RUYOA8dLlPnOZE4Eb1Gb0zSq6qVsbA71/A1Hxkyl3
KsUQJNXXYzepT3mQWAg1mKCghpS6dtrUGPBjy61hOWhMN37I37N7QvwbK4+Vu5QwA8FO6lf7JhAn
O2c6uuHSx7YVSwiSi5ZtbuxK1frOpq8dzXuP1dRtU2jVhQFwxVyFcQMqYOxkX7nQqxzAnUYKYjMh
XxTBh/GK4U9W/qnRdfIWWGRxV1SC/0IAnAzk8TvRgB4i9Pez1FFzmrUk9bqiE2f654wxczBD409E
WmZAgIhLa4HYgSpbJ9BASidAcN4hUBo40EBKCDlgFoOxtgSKTbwFygMxIIz5qg4SzMfMVmydXJX6
jgaiSsEVZwTM4g5FLFNp0dC0uNTbQtnmxAg6nRRU4um5X36dNV8HTtcTYEJ6S339WqgK6iVlE8tA
wyyx62202knuNkqo+24S6ikynb7Ov7JSt4XbQXs0bLOXhNYryEWZdjtU05mfB9ZTREL3yQc2czFN
QSjyQXWhexpgksoWh2xW7SSX/ciFzRydRlYHPKXP1GjPHgF5pU/NgnjNgD5hcbhEi5QWxKYMjPxb
Onfxqi3IVovjokxiGm6DWoju4EEhftGi0ZVnUGvOGPrz5MrDeMnkE8srvUlqxTaoBOQYyRhI+Oes
jm4sSnq3shjGrZtjir0N5zy7oNVpeoznRNUdeYbdtom1bhYXooQS20EHv7eR8uzZhCMHpIH8+h0+
ZhavEQTBrmXifesS3/hWdmZ1LbRT+tx1aXqOHiOiTThQi7NRrGTLFfQmeKraJvhKyRLsuFnm4jXs
GQmGVhPt1UFN1lJaFalbK7TyOcRd2RejULuzSp/CNXTLEJ2YPIQmuQmR/vyqKacvBe6sOY8omfHW
CtUmsQM517eThRmrPXKu+Ro3ZXWDvEZ8qJraqtn7o/qmqhEx23XDId2e/V67sNqobp3YnMMVajUh
9+JW9eqpTfaTjHatlPBzsIU8aMurSJql2NZoLeMK+hA95IKpXwVzHjxhLt8x9wVdSbdpEi0v2roC
faXf+1TDQR5ogkQSQpjHB6qoxOyzOZb2oAdK7NbI3ixSWdC1XB8Bkm4HYzH9qEyrPevHWN6YDa5a
5lSFDtg7gDJ9JJ4ng6j/CGszz2kb7ZSvojIPV7wORl5A0k3zRqFvQog6hfIl4meNa4mFZTpRqnd3
88gx/y4ZZgxVm9aaf4xSIl11ppX+CORFGJbqZXlrBalxJ/rN/GRoo0rFDfNPp8WLYj0FRuDB6oET
xduZX3pNt5tMuOxj69RCh7xJVL/5oVO3cNUMUo5MN8DXQE30Cgx0JxdQ01DmCwGRDf3jfrXNErUV
Ce8ioC+tKQH1G4MezJlsTuKL3Ff+Nae14TbwhelLJlXT1so5rdvC4OscJ8nPkUYKq+k5Ni1gJUHV
qT6PnFW/LPCOBQisAOga/TRCBFZUlWhzfokDV50Ze6xxkYzMSuvjXQ7291wcoJy6vLvchGLVql9r
SfOnT9I37w+C1sKgNyzSbgdFwtEGHreCBKSn2vt6k22DRpOdwjRTl1fn23EqWG439NOmC7TPTuWH
bMzbQxGiaio45DSIA9DKvr10PepKEkxpt08IroFas+1uQjUPvKSDcuiKhQHZwAf4BAZ5mtjSyiEG
YiIoWemkedNcNb6YXMiw9FMQhqSawMTPj+x1zelkNPDf8kEKVJvcal2s00xrryyWacPlgXS0FUCe
3MMUwi4FdS/jTzIioBq+lYbr0Bx1gfHdpIkjj2SR7daXgl2np2jAPj5XvO+B5KmTniYioqGXqP8o
VlBxq5OtTqr3soyIvYsnfTe06mNmKfWlZlWgQuoid5QKbFysDK1bZ3CVhsxIPc4jzAPdWOzYZP/c
b/z+Qk+ndMOfVzZV5xDimT9uyCkU65Lu+QWFJ3sDssjTSejHG+A2+qlKkvmTQ+H7Y9mSsFmM4xDN
A7U/qjDEbHXjBK1838880mSCBBOFQud0wAs/eXzL+fJoDL261LuTLgo3kcZNo95PXRh4SjRorjXP
1ieHv9/c0AIaWAzFMFN45xY0ilgI56KW732hfBwQA18FJtJSBTb/y8fD4Tf3Q5cQUgYKfXQrH9eB
SnrjuyDSi33djnh8k+O1tURNP8kC/OYqHGMPTvCIlMh9v515kR+bld4H5T4c2edaFIlosIEn/tm9
AGimWAdGg/qsSVPn0fyeRAHwm9JXXxK2C6fo1MgpW7owPr7KIZJ7PQS4Ag9LRYdIvQdVy9EEAtQP
AkL2+y+F/eBWdmPPduEYTmm/hF7ufNpRcTwWji939Ox0vYQJpnM50dFsXB/dxok8wWNB51qxtwX4
tfr4Dpco5vgGyerTOYEykMX6qO7JaYDmGhX4nV5aVy30ShTY8VOadM9CU/xhdW65u9fXkt+ODD+2
UvB0Qv+lz85V7XsU3318L4fC/Ec3s0RZrwJGGTHjmEAg+XJm2ZVt2a3beb17+qQ6yGZtybkJnTXr
myuvQjtxRfsTDPVxXoAQDv40sSKLLfZf7xqW0IMUei4r4z6BtiU5flJM5PomCEVOmcjNVkpK+srK
PG5FSHuRXNJRNhkgJUcxVT0CB+0qFTGz8j5+LtLRPnz4XqwvHIipVsKZOAplRXxYffTv097PovG+
k9rOBu6Ye4YQIgSvVIBd0FJvjCJSKOVY7WlbwOwNhGa4mvJSX3VWXV9VVb8bUJCet1PdulMF3ww3
1OTm4+96tHocvqpycFak3kNX1vGEI8jkaKePe2s20MVPALjnkfjy46scjXqmMm35bCJE9kj+QDe9
HSiN2itC1nfGfuLAvYsyQYQq3XQA500DGulQ/lxH/jdEr+VzftvWz88t8JT/D1goi9rl75Wu6xr2
yY/H1/ST5Rd+0U+kEzzETaYLNQm8vpesx7/oJ7p0srSiIIomtUVHwbKL/KKfyCeLrovq/qJnRv3H
EPlFP5FO6FFF74OEc0lRkWb5A/rJ28WYowUjhCoRXxEWFsn75eevVpOJulleGlXsKrEQ0zFR6Z4g
9c1GG1vjk/F41H7y81pLdXqBXVGiEY+uJRVZKI1pE7uVRjMnTUYCh1NVd61mepCThVuYpKG3ePBN
Q1BepzD+3DwAfYrig04z8otO0i6t2zPUPFB9i21GgzWF0K2HrFhlfRGDl6gtAKWAZ4kA2MlmVXWU
tATCF5ZAEqxiBpPSKrtXL/z65+r7miHzdu053BmZeI2mtUWQDJnm7VM0ckANic/lZ0FKV+wwoiON
TeEBSqhsBV8zO+0snT6qTPtka3u7lPy6MgSzZYhRSl1+/ur9wajpWwurbleSOPdjVg42T1Snn1Mb
JfrfMXL4mL82ncNllo4XY0nc6Rory9vLQCeVos6yInfQ4r52axIUBBlh54rEbz40C6V25dj0kTpJ
gf8d55vg21TOXysCDsOREkG/JWTeUmyT1/gA0FWtwcN5CQcz2mEy0Oa2pA51B7KhCAAXd118NppS
/BDXo+GSDQZaCC1fOVMgx5927IBfDy/wf2Pt+ve4T/+Bgv1FTPfBKtaxhqVd+fxmHeNX/lrHqDjQ
o7co4pnFy7ng9Tq2aL9+Ke4ZhL/WMf2E0YK4ZNHoLGsVA+fXOqad0HBvLF6QNFtILGZ/so693ewY
oPT5sLiy3XEq0azjwq/OGc+alL5zoTV/9WuZI6yKA/NAyzFpgc8MPw4f92Y+cDnMXQh0pYNu/2ja
QRmCzgtMya1ZwGy6cszWY1kYHoJs6rYkafBlxnxDwoM3MMIfpIzLnBq0Ip2K9FCJti5FCIMjo5O/
1XRLbbB7EW56Ti8BydJJ3ck5TBI3VyDmODG3vCYhXq+hkYogeCoTV7Mq2mK7nm/TVJbv6B4sS2ds
CRPpA2rtMRNPp2keG0fX/Laj+gz6JyAHhzIedC0rpN8nuyEMaQdXLNIlr0bOb5bDg97++PEgamKQ
UNVYmnnfLheC748SaCcej5VWD3mdlXt9YHv0dAG3Jrliz7F1+gEKIDTCA/+nBitZTeFgC0B94FnF
IW4cc8wjMEaRfGqiAz+1miLYI7sG35pEUUPYFdWTPeczLetwYoHyxz15CVBIkicVuvSj6fs4XlGm
07dDFU+QVZe4vs31zSi2GiVbPTbPxAjnjGFShPMCK7XVbMx8kjHIKTR92qt3ShAm99DYSTJGYu1+
/KSkt+Wfw7jlrIpLHudAepCPjejnuU5LuvcbVxxnUo19KtkaDOrMxq/c7O0JR6RzrWqEtYTNQSt1
GptI4LVhJuLFSTN0Lo3jbYt6ZA2fFpeUBosVMRG/YJoVrLNmTL1PvvCy0h+9WszUVGbYwutAL/P2
1aaBMXDMT8k+50sueTb9TT9a91Htg51XtYZqBSBeZRRDN4/mdpUBY12nSd1/wu9cZti778HJiXI/
+nSm/dvv0aYaHCQtaN25pQNdE3zFATj22ZnlKNo5vB8+n4ZZUAKc4Y7VrXFcVWaakGxPgmChP9Wj
a2K7AjxTbci4KuOGqjmVAsRLtkKyaJtQjnC0Qg8cKfU/Eykd1cWXr0NsadHViEBGWUKIt3dN/j43
5AJzXvw6qnO5SMtT3H7kwQk1qGF+OGQ7UfEx8ckzENCxTJMRcJ6zLqnzK0Nu10pvzvkq5tPBEvS5
fzF0dfVZRm4JX96+GoXVEd8rirUGupaj8GZs4WDXvti486DLbmpFF7OUb1soXNvOvGrnVv45KP9v
937FY0ST9GqmLrzHN0DGzWPU/vO/Xu/dh1/41+ZtSCdgN2kxN0klcVj8n63bUEEpEi2ziSGLZCdm
Ov9r65ZFyDzszuwuiE0o4rzaus0TCrnUxmkHIUAgEvmTrft4CWS3tujcptmAAjT/4du9PsLOZq0I
gxliItX3DOKoINkaJaZ1WkwR2f+ljnEx+nLQ2oygad3D5Es+WYaXS7wesT+/gsohhClG6vVoxMpx
lRR1VRteQKVzVVcKjUthLnmQ4//UVZabpSdv4YbQn4YU4e3NanQx+Jk46F4mSZUrlrPmorLMPrmf
94+UO9Lw66N3Y2m3O1ocQzMFStmpqif0iXhVF5PYgDIugsaOxVZUV3KWtpsK6N2lPnbaV5xc5M9y
bseLwOKFtgSwiCzA5bzra8BJCXOMWMZ6sUbEV+qNfpFOvuUSAGaA7PAVUkRf2Lwa89c/39jrOIwU
7Ls3SQqbrRReFHk+vsLb52vJmV+lYq15Yl7GgV2EUSieCmpKCWoO5dLyrFGqg9O2lgYQg1YF88MX
NXiFVI4RHbcL0WcWoSP1eAydkxeCCi72evWYRC0F07QIIArFtaWcVdJMjauk6gpWfc5lzbYUynE2
aSgKmdNEWRldnCS169oM1TvRRJmPV80oG3ZtxJH6g64/gbIbnsnDCm88fx8qUXzPy4pvjFRRn8yk
Sno8UyWr3WSxhBWUXln6TTBZ0cNsjJq+a0GeZ3sVtwDFtrSpijdmJ+jfAm3y1UslxYBpn6hTusaI
ee5XJs2tsiMdYHlim/VfjQNCj34lq7z0u1RGGG0A2ZsW3h7wCtB7AP2IXUHtgeQrKAfPHlXw7hEP
BOk7hHfRFQ8gv+IA9fPHBfA3qyINCtUB/EeV37jA3wocIGK2OoDzjk8eJZpW45xrpin4QAaFssoP
WEE4myAG+wNuUG4X9GBWgJ5xcSYLTvN6NiHIHUCFEO+yVWQa7MNqRyOYnfqddmkufMMAjxNgetlS
wsD1xDw3BqwWHVRc5vfsgEhk2wKXyOFJdSnBx2vxgFMENQjGR2eikExIy2eBrfh2PkAYqdxiIyYv
bMbKitQQX7EF2cjj7K9zMI7FAeiYxtS57RqdMhVINL/fUUZmziw00gaRWm94PvHILm2N8NxqdOu+
DvrwmQoaNmSKQNnTNsxZwU6pr9Zlk7ZrQxXMs4zMaX8WC5b6rQJTey1XSkF7CgnmLbR/Y7aNUZEv
RhAgeGfNkrXrqVXULo4iUPDRUuK2QAoWeKNsNJ4PKBMPplxUZ6enrRURddhVjpqNueTS1RJFtkaX
65cy6cNdmSap4EVqaXWbwDf1yEmbNPDM2BzjL1nPQ8vtIOJcvsVHiCRHiWt6vh3V2J/PrWSMadCR
M+smMqyKRg8sCGKnaJJ5DY5Q6DF7MLXK7fycDM/cCfPsNmGhFxt1SIMntZ90vIahtIDVwpMD/5++
Ve2K2uP30iiSzFHaWaRfCIopvhGZLihXS2HPd6Yc2LGXkHm5xK6VBtMo8+cb6KvFN2QY8vegLSL8
HGh92U1FbF6FSWxgxqmVwb7qDMZ4TO732cBH9dqiUUh0cDiMd1MktYEX+2JKjiOClrAyNUH7ogpi
9lDLY/4CLJY2AatK+4eG8/CTFKCZZHGRQg7zQ05hu1GTTNwQo2r+VZ/WE2VrCwsLB1v1rnPitBgl
Onuk1HREcRxo7aV9BIiogWZQx9egdeU+J6zN/EXaSX2LMZhpBc4tUQ6yq42VxNZNogM36eh3sPUK
BrYbypztbLLlkryKxKJUaS4h57hAbOdvlaDT0Nynbf6oBQUGs3LYFvEqzzqUKpYi4K5e9KTRmKxm
LdN6poQh1or1hHw8byxwmcKcBlcK3TeNoyRZb7q6WQ7ZuuuVMqSeL9JSUIaVgIdFFNFYznjH62uS
UBTarRz4/L9fq6Ot9+b4OHa1YLhJgYzKE8eSO2sNRZiJTdUg8Kq4VgZ37Acx3Ko+p36HOraymGGY
+aMZqNn1zOjFpa0KZcWGkTZf6ZOQSw7+9P53qytjdbl89y0NBPGuEgCIMiNo3aGzwGjwQBdlrNua
uERMS+ayNuGMTgpl7rpOaN9ucu0uK+LW2FBAiGvabsy+2A5dy8gcafHed+QJ4qUxCpAUTQDJZy7c
x7kNGudJvCx4QJof0f4u2cdXOT6zYAXC6E/zhKrTdmmzKzBF2MZzWt6oBs/q4z30d1ejdw+9BKYI
aL+OTihzgV2l3sSaF2HkeD3IYEmHQTBXvZKqIEPb548vd8QGAca18B/RwGATD50LSdvbu6vrfK5Z
QlSvn4NuF5pL1T3UOgMbwdqaO1vDTKR2hjCGwR0jc873cmsKvgvltsUAxMLcxa1UvZzctmpAunZ5
g9VZoAS+w5KcP9e9Ik1rxcIpxa1SoZmQKAVR+5yz/X0G/DriFyw3A04PHpxEGpjGjOM8KZqaDuh8
YHppNwh4ZDX0Xj6pYd+wG82JpZ9xYBrl0yrOCI9GSWyWZiYZG6GKJbv7eQr8v7DodVi0cDz+Pqt5
UeRt81zXj+2b0Gj5pV95TfkEv4ql2IL+ivLhIg76ldeUIZByRj+E/5THtb+CI0k/ofWfAJypiUPD
4sP+K62pnyyIGdBlOrMH1ov8J7HRoRT4OjIxD+I6oA0K5igylPq3s6M3h4YBk4xupyvNPsax8FuY
jOtOTdGFZOogbQdhUHZZpRfPeEHp1xjDj9ucas6Wk1D3TQ8SGaudpDuT8R4/nSI5vaEHMY3tw2P9
v7H2aqxRXf5orF1jy9AW/7iJvhevB9vht34NNu1EhjHDQs7AWoIzFt9fg804WZRaGqU4Cuw/8+u/
kujmydKDj3iMVhC0+uar0WacUB3U2GDojV9KecafjLaj3gKWLxr+DZXMEj1l1JOOGyVoZAr6dOnF
LnCr9Mq5G1y1yYwIYmsaYbgXstSiNUC5ZtyaYof739IwrsQhaWj6Tek/jTZGxKkD+SDZzFgwz/U0
fJqwL9uGYQWtJq/OpC4Z7UigrTKgMrCt0ukzXNxx7EniCQUnqjeibFVSjjfMoVSlyJeiDAq0XzvC
1DVu5kfXGouuI1SY/HSxNPycAH9bIjtOISz9OVwMvTHnKZWE4duJiuEs7oAEfZ5fiomrWOmLbOQP
9FAOn8T2rEdvchXHFzqKcDtrnCMKbYGnqulDHeMWZ2bW3auB+5s4+nfX4G7YjpfRxaHj7c20ncIu
3EaBh4+YaddDA+G/rT+Fix7nkrkV8hTolwjZCUyOO/coyYoFbfyCW5ud5WIacVYA8/EjbW119X1f
d/u6kTwjQXoSz9IuM8frj+/z+Kxz+AKLGpN0AUmwY0ajXvSSVcbYQ1pJcZ5icXlBchKaUo9pNbko
65Oj1bvjweF6LOTsDrgXoWd5+1zxDVTofFl82LtqcrD6eArxHLCbwJxtPzWukIbS0qypO2xOX8g6
3H58u9qRBAMWKUIPC20k5FpaTyi+vf0CSj4K6swZ2ouscltq1WUqzLKn6vFL0JXzDje4HV6o+Trr
S4U0RfqkKvGLEqXnpdzGdpiVjQsWBEcBkS5rLHzV6041L6sIPzojOzcF/XKOkxexUS9BduH0NpGZ
mAYB9GSHbyKoHn+b4VF2nUgYLZBz/NGnuFrUIv8iD7CblUSxc7B+mlQ9JL5+15jqrqi1nSlyZdWg
/KMM5EG0+Mko6f6u5prKCVcj+kMpwtdA64gVQG7cDUWhgB+QdmoXPPmc10Baid/MKbbsfvmRlsja
reiPLQJkjOrT0Kw3ejPKThhzqbTJS86JeGBw4px3al2AN2z46JK2riiWd3Fj4ki43JkcqxdTj5BA
rZY1LxISLxeGcSsaVXIRJc19Qk6RRv54pPVgzpxhHExXKEiCAy++rJSBLIGmfxOMJv/aWoPvYuFs
OYW0QK/AXDla0ivcUQM+lg4DO6+yJz01LsfevNTittgkDT0N9LJZq0kzkUTpI2EddCwTMJljhGHp
QKyOVnmEtTk7z6Wk5aAJJiu3R8HAisFQdmWSPSWT8oX2adm1jObez8LUo0NWwYE9n/bLe/WN/JwY
yLTTMQ2vOsv38CaUnK40G8odmej2yAg8NUSzoDY4So/LQz48xlElxqJf0nRDnEH2RqDInggI04VM
ZK1yKbfWUyhajhkZl1aYWmutnqZ1NemmXYbRE+21MRFmW65EbHzsAItur6GnazU0yrwpCm1XpLqG
JwlDgROQdjbwGEJaQ1Z1wpVQHE0XPl28+EkriasllewQSKMMydniAPa8mEN5L4fG6eG7U9/K12Ju
nObZjH3KONOtKr9gJHNXYa2K0IbpKs7cZF+FLzpM6xXe47ITNBNO8xL+OV3Ut6RJpmqT9Oku00lm
m8Uoe5HC90YZNK/Q9d/j5Si6WqwnbiRZI2g32vol/AltK4yClRLn0zpvmIJG3t7PGgMAZs2LEKj5
upjqezpbE2+krd0eBHJoBhaJdl6PbK9WRGe3Je0sCe9qXEpkR4grftvPz5dJI/Z88NDxl/ySP16m
O7buxCA97iO9oDa4+Ph8dEc1a8qSF61nkqVz9hTV+mU4SBeyP1xVonWX0aFhk2hJLiqsjzzgdtY6
8uUGAoy6Q41hIe0YTZej9WWeS4OXp5FB4dW6lCZll8ZMJFkPnhSLBzMVEtfw63tNLs5VobwXBJ4U
8ruvYLVoMBl4YRKxriNb4YJI0KeL0AgnW00AyWj9MkWN+TtBHtG4ad6JMzRQPxPuOOuPKArMOyXA
katJEWYxZdHn3zWhJHjL4tu2RuIiKbmPM3lXRyWTFjdOJF8MfNEPSaHVPq5bAja8Mn3RAEGxv1RZ
MmajHrdl1I7bMStNd0lB0SkutqRs1PBSabsZEEbA6zQaXo3W8CVFQYgvRPK29pCaTNEyfUJJyR1k
2A7jRhSsoEfhR9sX2fdsDk8T1Ywcq2TGN3F9XxvhEzZI93VW32NtwbNXC3yj9JpF2WCcmCHfuzDD
lzSq5tVhngqlcZel4rwmg4OTDOapTk0n/KY0e2YFvscudB7ZMXvhbpwgRweCtbXgCK7MYkpuejVO
v/SGj3Wl6MfTOrX8Z3Hg0cqIXtDS8Vu+KO/SJFNI51T+IxkDmh2WY59vLUtjNUrnioFPMWbMmrQG
oVjRDmUMVxL4OaxmuvHaVFgESbklHvl0hT56MuZDzdD20RhNUAZlYYOQxHTTWnicxiC8VsxMdmLW
7w1St5z+zuJex0SEaUMMd45UpVxJwSzfSHOEqU8vTPVZb0ystEqCrq0NBbGwsTrhNxG6bTKVryzp
3bQO8LNEKtSz0mfKrg5l1sWx6x0MbhLALVHcfK3TMLxKBBh0Wq090nSZuKqUNe5gNQgKQ0W8Hwkz
z5qxKld+JZbfJMEc12buTxdCSv7DFePwqQmE5AY02COKkS7Cnmt5f7EIoxE7aMGTB0n2+qFSf5AK
LzaRBJYsCZgs8NaY4VSgvRHzbZdqgbkyql68H+L0aRzZnpfFqSwYwQobNhVq8lF9fX/YFjm37qah
piZMistpxGVfTPz6DEdjbIlN7VKZGYe5wTQoWTCUmVyenGn1mSq1QJTojyXRGj0UOSv4YY1IIv1S
bMr8VsjjpyAtfUJNUp3000YrlvhlT0nv0r4gn6obqJxYj0fEQg6p6JeulK9LpbuoC+O7GqbfciM5
S3APJ33NXtqM2NYXeWat4l6UcVZnwskscasuwh+rEFOM/RYxIwnH6WysxOR8Gg0CFd+s3QLRps2k
O5WT/jaGoLKSUxGM86iN13AtSfANDZFxybLOifLezJfblMWGizIf06SaH7rIwjUvfIoCnl9SRy+L
xaQjVcukXQ4Yh+NCLtX3k548VTFPE6U/zQfkAz85KS4pvTdh/9KYSW8DuSSiQoikR+c0lKN6Ps6h
l5qsVcCs7gauxKIZvwxgOvGAwrCDwm30yXUPLJ03F0ZsAIcMUD4NW4SBRwfEccqbrpECLCeN/iqM
DBfUzlZR+52fIJ4sJfpgghzKIpwNl/PIhd4KXySjugemsjYSNGyZyn4+qwpHtiQmhVfhS1yt4nq+
DYYEMSKBmxM2zanfit/pmhKwWxa+klu51cqampoJ1HDUtqEQ7KWm+4EyaQOPjJIKw7pP/ZeyxjIs
zCLkuhXHtLQfLzVUrNtsYi7nPgs3KofTYTm7DxGTZhlzWkw1LGfViZVJ8LKUFbJpk6vJpLpn1/gi
g21QODXSqeBEQzM7gwm6KiuT0RFK6E2dIH8CD3gXoB7affBCIsamWf1YCV2UBgXRyBRcdE2Ch4sp
hzRJP52N4CUuWT3ZWF8+PvofFClHLxZsBbB7EhAMqeNGI7lT8rbyU8HNlyfFy1FP0aXPOyW0Aq9p
5m+daZCXZFfJUnXd++blcpyUZxb0jJ4yp20JACR6oJzlzCQOHIGWt1xzGJiU5GkM2Uoz1hCkkmSZ
ereJjfq0kNOXqqzvlZKTTjcT18TKbjRZ560GrXcUlZyC2PblMEo9ijw7WeXouBw3hZmTQ8YhvBGZ
nZHMJkH9CTUqWV9ObQQthzNdX2MxCIriDrLt3SCwPyVJLWwkSnjkGrTLcuZvEkjdj7HU3BWWDIe0
GZZesoA9eYaPu/25MxJzBQMbw4DoxhvHECqMhdYUK/WShTVjL6bPDl9AaxKWgx29Ldw0xnIJ/S3S
Tomq+0SfW4/Ds78NYm1+OLy+P0qv3RUZ/xy3y79xk/r3PKfWz8Xi4tkcf9Tybf7HuvQ/w4WUgOTV
OH/X9XL7mP+DXaBp//nfT4/pP6Z/XELcfG7ept/4hF/pN7rql8YkvD6JA6mkkNf4lX6TT6CpwDYh
bWuQ1F2m5K/0G3ajEo36dK2T01+0ln8le40Tuk35Ib2gS+Lsz8ymjpSMROdcHXMsdh2KcrRNHpVC
4jKaqFMHohsLLUzpQk1ulFwRJyZWIF/HY5IirCzCrVZEElo9rehp6Gj8LsIvkoWbaKAdOUoM0vcC
41HIrVLyJaITAcxzoU2XcivVjHAZtqadaZlwlo7lgxn04xO+Sjod82GVOIao1s+qpP6rGPG3+bF3
nXTcHH2D9KOwwfB4jwl1sHADKx/G2Q00PXq04IC+jJIunKPeh25qCTRHYrspnQqYFd1a5LSkpaEi
up+r/hR6htb+3Or+aEpdlR8IUV7Phn/X7vc/cQotSqm/r5AwhWglO+++//O/Ht/Mm+XXfs0b8YSm
MSohqFGXTq0lrfRr3kgnQIjJZwFd4rzAFPpr3qgn5Jgo6sFKYtKAyflr3ignwHMsw+J8g7SR6fUn
aetDz+nrvY1lm89YhDRMU8qWzN3XBdJ60lq/9KkDRpOywrEzsrxmFEgYMFcsjhPfkc1Wt3SxtOep
VA+aPSlNukZWexZpRv6cRpoK77c1pl2O5QyC0UydH1vYCOftMOTnsy7G9CkgN4eU7ofdlTzW50pm
qdeJIFuPGIpG18FEp4Hw/9g7sxy5lSw8b6Uf7QcKnIdHM5OZWZNUmupKeiE0Xc7zzN14AV6FN+aP
JekqM1RV6SJgwDYu0EA3WlKQGYwTEeecf4giZRMAAaluminEd9Umw3O7pJFe+8hIf1KyCfskqZ9y
rzWq/m62c8ptckeOlfrZYWx/emL/u8YFs2rFYtk9vsZfRh1d6R+214u39f1f/7m2Qfa+QOaHrjod
D65HS3Pl59pe/gj8Iz3pRZmdf/S7/7dYELJFwW1YCFQAcpfW0M8OoIR19dKu4fqNGBm3dwCwz2Bo
iQ1y3Jt4M+AI6BBZS5dSuJLPRmpxNZXK97K0SN70oVyH3qhpl8CbKkQgZ6t62UYIo7uZOgHL6XqT
MmGtknQ7JuCoKRpjBKmzObgeaifoEXHIhm9TAjCU5BMKs1wNIKTssrkpGzn8gvJw8gOs/ax1+L93
N3lyR/6/cXddvCgeX3nvarzRv33+xtXkXfHlc3DaGVz+7e8tFisqfOsWTXeF859Lxu8tdvGQQt0A
lXLg7jb76K+rCeRCzlQIfFxcAK4uK/RXHxr4rg6rWebGshiw0td+xiJcGj6nO6zF6lsG4vKEMtHy
50cQFNmygrEKDGcTDkO373uy3mEc2+3R3DzQdrrXxz16zOL5gO8CwQQcZDk5xI0cMTPJRINpI/mx
/y7SunD00qZHOcMe6vBjEuqSxHqWKnMrT/GoeHPP/ukq7Ti+mow8mnazb5CdmqXco7WzAFl2U4S+
oquZuFE3oayO16Wmd68yKvapR3YzftEzv6WLTh1zH4xZezc3emjtKATKxrav1IlMIlWajzMJ6m09
AUi6aswZwj8+39Qyo46GUZd2SM9wBk4Q2xQpA5klkwVc+GlrdxcxpZrbmCOHbLMvx5cLgtn0nCpx
JJCwU1VvKl/PrzOUo9BKyvMOsCWm1OCwdH7eRh6c+e/BQtd6o1J+pggVRneRrOgxoESzu6vo7A8b
KElR7epSPl13qRVrF1NT6xdqnEABIBOeXTNT+5merlGhQwVWLXFttAuNTZGE/UiXoZgWaFinur2i
5++y2Z6lbUE3+mWodT6tlsEAFahLqKUmc+rvUL+vAtcfdR93pzalgRVVwMA2iHipL4Edq1+SwAau
lpmj/e3pZSIsxqVCwdZLLsudAoVAUXU4ycZWtaZaolTVOIdmnFVuimG3e/opynLbPlmMy2NotpOg
w6T+Qz96yn27dbpG2kxNPlwgX/2m6RV1W7R6c2UDfNtEvu9fKXHRbQjb+Hr043MgaoL+j1eA2mKQ
YmgAuu8570dhh1ImoNqsRPfGCJubdKy1Q9REiGnrYel1EeyKp3+z0MS+n1k2GX44ocimspSljp7X
6hou93IsbcpspP+Fx802bZGeyHNL2T/9KBFrsDxrEby/5wMzx/dOF0fPQgvKjxo7BrXZ5pG0r9So
+SBNvam6mMW3rYvFpjHTKMMjBHpXc1sEsvx9KLAk2WlprF2DpwrtzZgX/auq5733/uy0DoWiHkGO
AUmLja8FVbQtCR97M0H18kagbVel2iSvw9yxbmKzqH+4ufyfOOj+n+WRQiQ5+tR/5OQXTfq5+c+7
rv7Kf004QIOHOc3Il3//89iDmKLQ+gfetGip/uCf/Dz2cIbmQo+Yr7pEwBKC/xx7KhR4k7/NOYR5
LZvU72OPP+K2BmeFZiCSQJx7zzn2lvV+tAWQ8qAPszgBMZS52JGcxsMkTZIftvRm1CFp76YMp3uF
xvLWTFGbwhv1776OyztNKUit/rkkPHAQCnH447nkVIiBcyeAunr63Hmy8qGU5GDHzKlbTtv6TUxn
AVeRvOvdp58l7Kb3z0KTh3IIqCROXiHmmcqu7/sp2KV2kIAlof/YmOo5L/rljcWZdJCKXyKeDyry
XppGR05R4SmUXzKvbbJhZ/lKcqBtlF8OqOhcS4UPhXZfN0N28fQvFKutfEVwmVzI2UTBXCy5wvGu
ZgxdMNspzx5RVvSsUL8GvHxTyF20U+tI8epSP1e/f+ADktpy86eOj/iGIVRyNMOnNS+nwW7wq2jj
57LG9MYIUFdGeIZR9MDMAtizUGrlx7FlL7/+aB91nLCsB0miKdeU0a3qjzICTnl04Ru0VoC7fjIS
+cqekYNMW/MsouWB1bPgdpdfiXC9Con75Omm1CQ826AH0xc2GtPWvJcnWstZH9qHbFDqrabOqC7m
U7eL4pkWRttLW8UeYEsmH0ix+EdyZJyZk4emH4CLypvBP8LC6fStZoXjEvwBeAQ9dXZmNacb+Bwl
jAV6EU8vLsFQxljiB+zdAujjJk6fUYgfpcINM9WjcNcHTnFV9L7xJSzs9FPeV8Z7enT91jGHTSnH
+UWXXEsVzF0uVLEXVWO1Q70B1I3iK2e9XoSrw/JaDl1IlF1lckZuSqdTANatDFokk3c0bCkQ1qmV
uSMyPcU2Qt28oDaR2u+oqCsvtX7WArcc0NXMfB9P+EIbLgd1kP7qzJF/NSlpuG0g/2yCPC9hnXYI
dKAuDwQ7w2mltvXrKJC+ZMmobcIwpOkijVF6iM3BeAu+hjremRn/M57txZ1h4frTF2bdn/60xCpC
EhW+bk3TYWf0M8qwTpzRySvkUd74RYi/no8ytD1hR7bV9NbHFW9CG7obETtxa8r7N9kocUUo+9L5
C/1dc9piGxOGnqJN50i7f5SnKJxxT7VgUnKKkUUJK2SsyBQK7PSASfjFtq1jWDcFWsYUYevsKg4L
5U2ThkrB5pt3NzPs3NtY7YbejSdUJF2lwpuPwkCr8f5qG7hD0rQbqDL8H63qwCEbValHs1THxb2Y
h9uoksPXNf2RyJWK0bqKwsS4pc2VvolSA05Lvgu4+bfQOVp9Dx9DvQQ3ZryJUK8fN0oz0mlVJlrx
MOvfJ5qlv4+5LH5t9bbbKV39PFvOJX4wmZE5qPH3oPF47153tH9pvdEbgab7nq9F/fu0nOR9bqMC
+/Si+XOfWp5CgUcDKmvD5T5dM+Ucxr7kyL7nBDZNe3X6XpSm/aOk/GiNexnk9JDjIejasBeS6/HT
Th+C+lQ0V8bge5D1W+A9s/WhVrEcC4Kc2mRPG7MrKbVMda6eOeIeeDIQNi4DaFJwBojiVzHan0C7
G8frDS1GCBPYRjgkszvVDTwt6/0Q1OGdZGNN9PS03jtvCj+ZPYblzQ3C0P5wf65DM5LCWHM8DR1B
5EBH27/T+rr5rDZxght1bUjbDJOoXRINGbksaLpDAWjG2KCkWDYAdKzyOkzk6RuNjOtqAFGhoh7R
oreb1u98NZau+tDS3s1SUGaumefhGynJs69mKumwj5z4dkQr9Uxu8ueR+mPjXKxgyPJFoaKx1Kqp
xNHJC0un3+mD7bwFK/mmSVo2eGvsdjBaXgKrCBE5HpNVU0rAQYxBJYnU6HQVJUgWSbCQHK9Iym7f
1nq48aW83uQgevZxUvWvUilDYW0CKyjFBSesYiS7OZW120z1J6/K7bvE8lFehYm61dUZYQbZQn6k
0Kk6gMPZZPWgbku5/B5oBgyvrP6cRqX/slW1c0IpgjvEfXQTDezVJJVUUbmOn9wPgnFU+rC3cIwN
VOvNzHbi+roTXYUomrcAKMEy0LZ2LiIMbbapUTkXY1YXt37dBHdPL9UHXwWNTpWuA50MXcRUjHmq
aVFSECM1Ysql3NWf+27GXlnrmgt7VqRXVgiIvdIDKvdN3aO7aV1jbtS+OfMiy+1DiJnlCqxDkTYB
A4vLy+FrgvcLeZGqvkbo5WKeDfkC7bDomhta66Y0GjcpPkNTI+kHKg3OnipDusWE5Jz65wMrnUob
n2npPKLWImyLoaYCleNi51VNob1H6cS+MYnUK+SiKzQmAgvNGeWzE7XTFQDV6oyW4AObssYXYbck
h9NNMb0qMAHB3JOnj47v3/iNY++0TP+pb/lvTn7U0aA1fbQI/8jJlz75XfSVDsh3UvIlP/8hWhfl
n5vjxsj9ML8q0qTmtDEAxS+L1EHu4bgizRIEvw7J6T795sP+qkhrL1CGsallL3rI91ZLvwrSNN/p
sVCm5pyyaY4oz8nMxfIReRW5MYAWoDn08Tl6TjcW35FqG1l8TKr6HITckOW02kynb4pN6TTYhsZN
osKN17S7GLAzbm9DY9/2bdq8l5EjliE2gipCAnKnG3UVA642YnCgluzm41hc04pvw40iqcE728zM
bTZo3dupLbLJ65COP8SNekZHWhXqjcsvQhuPfJtUROY/S7QcXYQiR6JgFufJFqhXsw0mO7vVS0xO
4hgTXGNqGtdvGtCrTqtv5alIb7S60V/jSZTsgcfWbqPhkgLO5TamHnwJH13ddKHyPjEDw/Ph4B/a
vG4OR8vogUKFeBXnnSEtoYEFewMPFVnIc+0asV9pShKw3Fm2a4d59IIhu+Pq2NNxqgpkn/HOfvqZ
YmF2mShQUziIAWTSls7H6UTxkRyswtR4i3KV+j6Jp7tyQDFJ6VRw84tDtFmbu5i2yAbiR7Qru9w5
s3H9qcPDK6DquCS9JvfW+9V59K2sinTJ6nmFMkc1xNTCyJ10Jf8wKlq3SY3QupEbMInhaM57RYol
L5nUJQdpAfMhw3UVgu10tTL5WmaI0scoAJyZpAfEFiGKsa1St6LsQefwdJJmK5eyLreYJGTj+5sO
iGINwrJvFbfPO7eqi00avwKFtpnl8RIW/XWqfYNf5sZStkl8YzupeynI9tw1NnNnbzUrh9X0cbJj
V9L/KkeLM1LaRc7bujvnFCKmrnxf+FsIy1BQAA0jvnoV0gPJgDpuG6lY3MprBAxyK0T1i25mL83l
mcvzHyn80sNl+YLG4+pOyWE5JY++pm30utOhBcFlSZp2g51eyVMZ74t+gEKWJf4N6LkvXRtbLu5f
g2cnc4lCGAapDTBi125Mc9/6fXrmtf6cBt4K6bil+q9gGylkE2DwawCsvBWWD4uuRoiwfNnWB/bY
YjtJkNru4+rfc/L4nFwqcf9UYv84J3/Uru/+5/+og+/59+Y/oD/b//nf84hS9skxuYzy65jUX7BI
F4ALHUt8wRy27V+NWx2SsI1YK90j7OiWE++fY9J+QT2A2gy0XnZN6gK/G7f2C8zL+OAsR6QTSeee
c06KiwjCF+V1TmtKQPcwtdOlPc11XY7ojVDAqenooIe4yRsTjbx9l05/H83VA4eBWHVbngWgFS3H
xdqRH3H6LLlJ57RvYupCudHBhwhiz6wQCnXC5u7pJwnmtPc8NvY1kqSlZkATQCjwobfjOH7Ez5qH
cJNrzlVv3+XZOGwRT0x2WY0yz9j3Fyamelsffs9kjaA95VvYNcWnTPu7D95INFDRjYO55GM871Pw
0LRE3fS6lnlh/CO2Hq0MiOfkMjW095dMmUL7HxIOaGhkxjAoeEFMIFDnpqIIOCDlYg0UR0vFn7YS
h4z39Czdl06OEw1861mUXI+oSlAa1rTTD5ICbEpx4XW2ZUyj166K10HV/52qTvraHOubwQ/Ba0tD
cRNGcFxGTfH0yXRuetBQqMRAeCnjbRTZr0O9pTOAcqPW9AWmHDdlfzdKybCLFGWCjWeCqJphCRvZ
4iMSOJ8mwwRRXxZvh9p8PfbN6LU6FJkJwuCmwywdOaBonxhoBPoZqH2l9DG7qlFBzILSa4oy/atZ
2rtjH525ZD2AQuTeqC3KUOBySHqWeDna6nFlDIYoaXGvt7txW2O1s9Gm5BsSXJEbkchuuyb4kLVI
GCnUI2TfuUzrNnTLMjD3T38dwfZ1QXvyKsQJnV1eiWb26atMBbbu8CwdNHSjwuWswSWypPgWZ+iI
zFVMIphSg4hUrIwU1GCaFm8UHSkMo/pr6M36zJ3mj53i9HUs4Srn6B0mQ33hbIEaYcGjVcG210BA
a91dPczPrfotP35RNeDqiIc1zeDTH48rXkan1rG3FaB01xna3gtKsz8TAeyVp6n28hgDmXoNkU38
8sRUO9PLKVWiHuuiFLXKfmw/adBlNlbU3WQSotJBPG+n0dYuy5Dah68Yl5OFkghoCSs0Do2Zypuw
sJq9OWZvSm3x5kz7A93wb7hMQMtxbrpU8W/mQQ5wVel2gLB6ryyivaTjfRWSv7tOD78m6jdV6Lyv
Dbx5/Ea/gnhQbUleSrcKQthLUVl4aNq4k5m1UOS2NmrLF1WQZVtYaPU2kyxqomHm6WNTb6zU/yzJ
8bckHz4GgVxd2/CHJCeYUaaUwZ8gKu8m0fs+KmbXNivEUQs4DTwn9JIctqbT5+dK3A+uZTIxtDgV
OlBM9+nnDMe0GswkdbYW1t8eSlpFHCDfkxvFoTVwE+7D4kqRQ3PH5VdyIQVN/UQnok8u1Tb98nRg
ibXQ+29OT4YUATUFRFVP38VySqR5fN/eWgivuRDPTDeTCygrX3FgK2EBQSttz923H3wopQzEA1ER
wcn59KHyPKDAi1AWguW3fds6qO32ravX1Q1eVfS/krhjsX18+pc+uJvhXQFiSscPkqTo9Kn5QNeh
r2JOd6O7aOhfe0ilJ3u069yiR3pJarpPVjFLUJ6tT5OcRFdZb+BCJYVn0g3BQ+THZgYwm4sQtQLU
VITNzG+NucCCFhZ/PeibKZP7jS9DKg3RX9vIFSzkmRLDpgrG+tKv4xHaZWt7qiW9LLmUXNomSI+O
kiXMtTMp6r2KgHAKgjhXFrlKEiHELE8nKYnSIMD/xN462UfNqtJX6fRySrDVG8wd+E6F2JHLfaFr
F8g+ziaEPb2DqdQbUefFmB4h/coRpcio8ao4qxal87HJNANBtDCDUvQmUusGSlPs7FEyZzSV6p2V
mxvN7rCfi28qe7A9VA4+jtG0DZwa6ePksyn3jitNrA7Ye8kQH2B++yjBBfiaF1HstlK1uIqFn8FB
YS88T7umUOZrK3hVWTm8pCzD8y5oriS56rZDhnZ/ykQHOKRvQZRZWwilSIVVKfhi/Uxz9aGDwgKT
tGyq3PIcIS8B3VzmnW/h2Rc7/VbrJCDPqF+30Xvo4/WPHfzfpOQ4KVkc0B9PSt5+/vL5JPtY/vqv
7EN7sZTX6YNyyP1MMX5lH/zRknXQml8sXNkmfmcf1gtE/Je0ZfHK/nEx/FWl448UjsxlN1larM8T
lLkHjJ3GHlGHBhKFLcolKJidxh7q1aY142qNSjNgxymxDvhwOa7dDX+r8wwV651ZBg1RNHxtAuUC
lwHUOucSul5mb4u5vk7zXr3hkrtLJU2/MdofO+izlteTkOP/X0ggS/X2qSWW/8frmvZz1UWnEOXl
3/1aaypoeLC/C6YFRip119+ZrvZCBq8Lu5194T4LPl5rgDWX/fV+XaFU9DvThVjFOkRDi7+BBjoY
hWdAlB9iTy08IErC0LtY2UK2k0UUIuMcG52y8q3NZEHBHz8HY9Aecgcud2OQzFxOWh39xVbJ9o0n
hWosin+kgHE84kY56B9gVsc7IPXwmil+1Wlzqwyy23aFtLWt4i0Gq/Jei4fXqORt2jiefpyj/65H
gbDBdsXOcmZF3nyu0bTOj/e+n//u14pk2S2azRZoD7zlsBs4XpGI6dNsoN8HOopU7/eKtF/IP3zA
wAje/7PfK5I/ovyuIh28QPDZMp+xIB+4E1G+w4sObAY+dFgwnW5+bVGEIDh0/LAztONrxexR6a3u
jIi+Q3nXogXg+kX+rsungQw90DdJGpGbyGNPYk3xQgsgb3ThOXHo+8u4sCkvOBRbszgc+F/Cew1p
haeC0WuY5aC33TZ9fjBq+YqC0BfOdsmDjPQJBK7ihul8W4J6TzBBdvW0uJtmebqw0r2V0tavS/u9
otSyO5SDCzn3hhQk5YaSyi4AJ8NlC7+dZ7/ZWhhae8jYVOT4WrzbBvjxbRx7KaIiY7GB9L9X0Xsw
7YQ8ppwnUFvyFYiNdHu/gv4NLjG44JDyTZ/e7n8G13/+yw77qq/R5/96EmY/RvgVZmz8qGNBdVKA
0Nzv0/+UODWoTqDb2XE56Mm2OBN+dQJtoL2wpxy0ENmTgQidhBk7PwU8sHPgKyCrPyPOOEBO2umg
fJdWDPYhWLUvrezTMEtG4FAjx9N2wor4UFSZvgm1Wfa0PBrdo2l6oML5R49ueRb6WbSsoS3C3Rfu
Mxom7coYO9o2bubhgKhyVtOCxLxK32jFuAkGC//uHqOq2nTybdlSAxjTnY3IABgMTd+3f0dyYBza
ZHa2tk7TSo7CrV7n11Yin7WGWhKbP+KcnQ9QFcgLUKinE6PardX0fLxtU1h3QTLjAtvb6bVthzcF
qfBYAhqrCGI0ztF7qA6yPOX7eEQ5JWts2TUk5EfKLlHcSrO/4BL/zqojbCERBcksnHdHo9O2qh1X
2xiqSILI1W5E/GgfhNYlHZ4RMkpJ3A+5vY1fqm2Tb3Kqe4FdV5sB/QqUb4pop6jxpS3HVzXtHi2K
voW2/0arnHHvUzawK//S8AvD+3cfqKc33wNhH1gQMI9vAv9t6XG0IACOA3/5Jz+j3tBeULBGQ5FG
/8JsP7ruWdoLMv4F48ZFCyu6pfz+M+olAPjsEIswKm0NEEwL2vEXMdIwXtxXool6Aw+0Z56vp8ub
By2MeyJeqDXpVQeM0kegLEi7v1D3+uJ3d0cT8UCYPzaysJOkBhJOesfInJ5uTMzOtX1mB3lsaCEW
o3lq9WrUEm9yrFtZk25T5SzY6rGxl///qKZdAkjI/QTdLnnQwLUbdJr9KTW36yZFuFYjnWc1KWJ+
ntJDqAY/Gv3M8R9tjjz23qyi4/cuYjkeJxtlj3nM+8s5R60nTSbn7br3FrZq1a/nIbeKlMJqbW0i
nUqvSed63eBCsdyaqGuxxSVelyXmIYBiP8iJ/WOfeu68iG6Cs91EemXJqac1lesH83VUB2eKYo9M
uaiMyvSWJUkeYipBo76c0tT55MAb+Kmt8Ow3F0LTqgbKwCkaWTHdlasi7pQb35Z+cKyePbgQnUZr
6R1U/8QL1a9VGWzAtawLTuxsThaib5r+aCE1hKRhDnfUTjm6snTl4EJ0Rn2TNDqtFS8qq1e+2gcH
oxzl3ap1KNIvaP4VZaNwzCKZmH6d6yy4wH/KuVg3uhCgmH8kIxojHOIf5hLP5JUzIkSmj3X3hKRa
6g2IiJEXVTFUQ2Vl8AiRmYOOoELKKqEUuq/RZoSKMq5883uk/9FO2ydKW1ZRjVaRFSBaOEY+WlFd
tW66RQ9DfID8ORjYaW0n3SMrF21QVDnn9v1I5IsdmjnL5iFo5tSzAgxBaCWg0We17cpXF2LTVLsu
mwtGL+PrpntXlGcEsx57ayEydVXPuVzC1I7U/ibzkS2v8/JMPfuxsYXANLUZ1dEZEAD+lRfYimSf
w8LQfgg3PXezElvvlWk3zThosRebZvKpNuXmXlAqXxf3osHinMkYQCLb6/lNtJuHQj9MijTuV4W9
2MtKi6nDwoSJwZmy2PpGnhx6sz1HHXhs2oUAxchIbvM487cgU1wZ5rraf1v13iIvCDpeFYcRphBN
h5Kp0enfNP95bMl/Lp33cLujyM/bOZbQCI48G8kyyNGfQiU+JyH+yIyIfnmYeVjVrFWxt4BH3AiQ
JmLK5XbdpAiR2fYWVuY1L54MwSVtq9hN4+T1urGF6OxRHc1UgxePGVbW8vd4JN2uG3qZq+P5Hhe6
UM7QNbo8F61mXcpYAa+LHrFSnKRTqNcNg6Ov7BrGttZXvrVwYI6N3tQZ55k3pVgyqmzephWf4789
tkyEY7OB6jHJZsgyqSR90bLAANuZ3q+bbyEqU18q86TLQGyBHk73vuJMxkerAKO07vZ2b4R69EEt
q2hpu6exF84oZUh/IRS97muKogWTJXWjjySAV0jTZRuUCuWL+d2qabm35zh669II46630OGMs+GL
JHXXvlFWP2r+zz0iRMcA9Eo7hAa10EO9wHwTy+N7LM7PocofWSyiqaKfV1GkOV3kBUp4k0stSYQ8
NOtO5Xs87dGsqIGuIHCNV7sc2fAr8/wjCVG47nZ4DzU5GtwvEzIpnO28qMVcwpawzimyet2Zfw+o
OBo8l6hzRLCDvTL6CHHaC3EHXLdShOiU5DKOoTGGTPiIZUIJ1s+UlOIMfu2xzymEZ1sPuNxLrJUx
+MxZQeOgS1ZOOBqGJ1ttakfK0GXL10zVwsN8+K4JHHtdwilyX4c+ylQ1YHCrNdzY2KvFyhNZRJt2
hsqVduJTDijC0rYc3M5EcXbV11zK6cfHD4BevQ0RRfcym0pnnMGlCBxpWLdWRFQazUYpniQ19NQJ
MxJ5oF5cUjpdd30ToXVG33f9aDN6IQ8v02T4Xs2A0dbNi1AMiv3a79UwC71aQicPnVkvmRt/5aQL
p6ce2AOq+mYIahhmBbCCdqNkVbguhETrZLUOOmS+eXVbAoxU3prlh3VzIsRmndlzG+Dy7mkRlAC8
IvvX/WDbq0aHLH26EoNiyIekKjiBqng71YcU2MSa96Z9czpyjRvrgKkia1wqAGppX8aO8se6scVC
kCVPqbScEMmASWeINtemG7NnWYD/uotjv3X64mVlayke2CxwzHAWu/ctQFJ15ZsLd9qwSc0slCoG
b6+jCSOUVWcm8OPTl8a1u2tRKgi9tpiuyzS9mc+BXR8+GwA/nI6MX+E82k7LG6euErjNqqOSpvjp
sLk+dE3YIDXIGX9hKu2V5ofbdatDOCudqgXNCibUQ3n+MhtutCk6A2Z+bC6EWEwnTR5GnUMBElH8
JsQyDUvQZNUOgpPO6YxATA4S2N/LROtva/sGnMm6IBdpuCNy3W2tc9zo07ug8/Jw3aITtWGUVJfq
Gm0JT9GVrxMiI/OsrSsogUE9nY3WMYO2zVh2Y+l3ez+ZKigNWCSvWiJi7xLARNLI47KoC6n2ZrXw
t3gbrzpo6GSdvrqWWah8VDmDB3n52bJL5To0sOpd+e5CQKaOWfcxlFOvq2Ybvc5xD9ZDW/nuQlgi
6iJD5OCeaSR19dfsF52506zOGNdF0EJMOr75ILKWSHFQcsKnMco0I84902HdNxWCs+itEH4Q8ZNl
yiFMpxyKKBD4VYOLAOSiMnurHpbgzPaWPr2axnLdcXOvrH+UM0yxZkQQONitcvuQoBC8l7UxXpW8
Ark8ne4kS+LG1Nhlp1Ytp50VzFODV1Q3rlyMoux2LWcT+Q4PqHH+ukpSPBUqVX+zbtKFwxLLMEgR
2PJ6uvIOK10sp9d1HY0F8nq8DDs/VQdcDLgih4iOan6zMZ1MXrlWhAC1qgK+08jg6VAcwuhmlqJV
d29DNHZIbbWlDsa2ldjNbWpLys4MJ2vdsSnqmFkLvsXPO8vrnba/7mQ5v65oRHjrvqUQnSZ6UUnW
ziYyXXWwrXs9v5iG6if24pnFDkMkOyW5EnMUteYu6Mts79TtjANIMK2bdlGDy7LKdlTaiJ3QH/qN
ZgWTF5rxuG5mFuDi8VpMJHueBgdOeeI03aEOZmU3koyv29BFNJ6MAIdT55W5s7sye+kY8HjSKT5n
ifnIhcgUIrQclLIqAmam7RJAPrqRbSbQTet2L1OIUsSkJXlWYmg9SSR5iImYF7VmJ7erVqQphKmZ
hGNbAkdGKbBWrjizZayYAn9dNIkU0mIK1XGYCnOXOWb+utIr7QICU7Jui7knph0dGjI3xWqcy2Xe
x+61IVXjIQ2tceXMCLEaIVWJcGVu7oYOE/K4b+0Pmd516w48UXC8xn5sTLrU3OWTGh+kJNRu+6pt
X6/6qqISl5VlTouZpLkrEnXhmSbZzaAa0rrriwgOknJJqxA74qvGnY1IEtp/NzIUtJUvL1x65cbX
0QRleKQhil0l2co2s4N1ICGgjKcbjaVMKHtFLJqhCl9XEqKYJQbQ6/I5Q4hVnKpmVY74qpQmMXbF
gdNN1N5eOe9CrBqygglhwC5m6GP1zihy9e+wwPNv3ZpRTyemazo/y0d2YMdJ1a1fOL1rOVgGrRtd
uPJiH9XXZcu7a2EiXWfY3m+UNPrpxfDck2+RDjg+PcZ4CofICMzd3Prw8xQM5XAXWNfKQp39dPQ4
awFnlr6xy+Q23MFg4OqBHea6/FGEC+mgseJa59Ru40TdASZtvUbPVi53XThXR9NW/BotR/j6+rQf
Zzk9WIHWf1n1VXUhVHsbqzejgOOXoYfuJqmRblBnKdadHiJkyEyqCoerjPWOBeWBC6SNDdWUrDtX
Rf9lR0W2D6crc6eg8/FybGXJ7XCYfrNuZoRYRbtGKRAUYwduVeMVikNf1HGWVtW2/5BzrALFyZuU
Q5vljmLMACEad5V03UVPNCg3Ovb2CoOLHZYttyp45BvDHMyVq12IVBzJB9PoG3MXLnqgaRktcvlN
se7VRexQrFQKRFONzV3Jg2sZp4ODPBfaOpiZIYKHpia026pnudtma2x6v9LdAgPHdRuwiB7q0Vbq
WlUydpPtR98dvdD3BTXYauXwQqwGclKBKaaSQYlU8aremC4GpS/PHNqCAuA/BWPRMCBvB0dNE6a+
6QbHU4rERnJJ7g6Wr3cuRH+Mio2muZi6+spRMnVfJ7H6LuGKv3KnEynIA+lCKWFTDLOsiz8Uk9X8
jUbXOZ3r5QT/jff//fOEeO70Icy6TDF2Xd4kl3VoBEAvsaV9erdYduOHRldPT5i0SjXUuw0DS04p
v2jlbow3sZzlGOl1VbpN+qnGJGAI1l0+/wAfGThZNx0bK14fpqc3auSBWVU3T/+Yx6ZKCHEjlKWq
xddgN5khrsQwr7CWrs6pYj8yughAgjwTms1MsiU1QXYootp3cQ2Zzyzjx0YX+jUhHDPLilILn+/J
JIuT7AO8mJXdoD9ASK0/REHMNUVus/LbWDbm1RDk07tV837P3TxKh1oj8XtUXoxdq6mqp0qDc6jb
yFp3+bwXqT0avZcrVjKmMBgf91OKKKpVfy+DQl2HocJA8DQERnyWB2Ni/GaaVN21Z8va+72OnNq6
2RECGKsynFPRC935Qdn+ZctNdD2nRX+m7PpIAIti6OAQ+8hcVmWjJX2wSdljN45TOK8yLdK2ftLM
bke/LlgXYvd2VscfgzJ9rFqJtdNU5IMW2amXxaDEt+umSghgkAmYpvlUqYK0qlwV29kN5YyzykkP
73UiSMkcB3OUS+5dE73z9/DHaheQgf521buLQCWDBTOh4MKHkIf+itZau5vrdh3ACv/I00UKu7pO
xsCgFgOYQ9nkddEgMx7Vmr/ueiTilRQ6z2nA1rOrMnW+62xf/7t27JUlDRGwpIP4KXuV0QFAO56t
lh8Qr5q262ZeCOAk14a+NywG78fxbZ/ryiu9CdIzAbaM8sAJKSKWMrVQE0uy+a6q0t7iOq5sLLLI
dbmACFlC1E0Kpbyxdk47FP6FbyvF25YokNZlv/eXpqN4lWCylLKK5bZRd47rQ/bZSVNurVw0QrzG
ld7Zelk4u6aJtZdZmsnXWP9aH1Z9VxG6pCeGnYeh7ezsBvKQ1FnO+6Auh3VXERG71MjQv5ROc3aW
XsUX5eLoGJRjv24nE/FLuV/MHU7HDndCeM/YXGVfw0Arvq+bGeFGPQEJd3oEUXeNKU13AKPgmsZ9
kL1ZN7xQqUIdK3Eia3J2uH1VSN3PqZlsHN+Z1hWrRAxTnYTZ2ASlvyvquHblPDNvLaBM6xr5i53p
cUkm0/wx7uvc301KrW4js4GYr5c/9TSfW/ARTewK2YzNxip86iUGGCkK7+6gaf26rUyEMRWR4RRI
0zo7LcE8vctk6VC2qbPyuwrhGiTwQUHA+BTF8/pNGVvhy66V1lHycBIU5h2JejyGan8XllzrEbXS
XrZ5h6nSmkWJgObp8FHoO5kd9v6uKv4XZ2e2ZCmPZelXKet7tQkQk1lXX8CZfQofYrzBYvAQIJAQ
EhLi6Xudvyu7KjwzLbv8Mizc8XOEtLXH9VG6B9Cv/z7K0f5439Pf3K9zYgJfYgnNW4+mvQzSw0CP
oH74vqe/Oa/5WqqmZ1DUbcsx+pglV7l335pf73v6m+O6TQIipHYkh2YM635B3u3oLYneZePBq/pz
3UdJ5t6UYAJyIA5rMgfxIU9E8vN9n/3NYQ2rEuu1SHYYkiG+ayOiX9oRQJ/3PT3+87NvFCCCbAnk
4LRbv8QrF5cmp9u7kmHsLYSH5f0UiwVmTIJDf/BTf9814/sSShCA+/OjN6ArQbXfN4c8JdM+CmtT
rRsQNu9amLfNTo3L5ESEIwfm0mlvITh49Ff5s/c9/c1RhYwO8plbSg5WDnw762HSz0mTTck7P/2b
w8pHC9wmT8ghykWisdktBKvbTfj3ZawwCv/n4vfQm4w0wxdA3j3bQSup+ZywrnvfiXrb/STSRa6m
ha1Zwqxv2hD6M+PrvwoI/7G/Cqj9m8/ueJyHIoUZDstwjjEt9UlkfvxX0ex1Cf7eHQZX+c/HTxOi
zKA8ORTtkvK6WVZ6xIzTchC6FdDoV5AEe9/pLd6cXvSgQfuSreQQTO4rxZMY4yXKvPPpb+pCncoo
ykAbbHKyJhfKOKtm5Bfe5V0CgfHnMnVohirJyPnR+NSzC3QVs48KSZ358K4j9rYhqi1VsGtB9dEu
UXMARdWf+sm80zy8bYqyJGZqzJU5KsEHqBo7gKc31W2/3/fh35xftqRQyMdo8zEv13ln2xTSwK3o
32cd3vZE9W0gWReP5MgWOK+tGvxR9+n75nrAUv3zxTZtSRoCAuAxDdKBO9GT7JW5mb8r2QUNjD8f
T9Hb34JExE8iJhQaMxIV7kzMEPZ+39K/Ob7OaKWaAooD+cRo5WK33NpJ8HfuyjcndoOCbAeM1Xwy
gI+R3TTwCboM7fi+wVjofv65OmKRySiWQp+8SAH5KfBWJaQf3rlx3pxZfVVibQQEfKZ+KI9oBZge
RWLfF5b8HfVTicVjX67k1Onpc/CpfB1yb76+67W+bZGaC9f7sRuns0vY8C2FMuOvycp/1X35T2z+
23aXOYe+Ce9Xfy5zov3BzaVdT6aJ/G9FbSR2AoMc/8JThtQL3uU/uGD+rh9roXFg8TKd22ATfpMi
qdZEx9wmSSpvQ9wupMTIjukhIlaAB3IHlTNSHOMoCc2rvyqmh2qQ/dy1FYXW+NJXLdmIvSMsl07W
RIQkP+QZsGY/tPQB7L2YriGBWuuYxZdWLWIagZ5uSnroO5eIH2RNJnWFMmc++gpyaxhXOKud3p6y
NczDRTZlN97lbd7LS8qLiX9d5AIlxmpSZp2fqdbLMNUiWMt6iNCnDf9BYh9BdVbQWPW/iCcWcoNr
uaz8Y4N2Au0qMMJa7G8V5uZBQcl+vR3tumVzbSIHtF/EgK14mhzUEAA6/YvlDdxa6J9yDUEnV0EG
na459MZDOn8a5nloj5hPkNO5LJYirbh1o1M7R4dhxPdvl02ft5mVGDCgpNVf4mlI5H2hohJ0Uz+z
zN6iJyPWY+39WhS/oLsd6XtU1jSFmPrgYrpz0dgh0lMriG9gmcUt8ABVYgsRlrPDM7XeGV2w6AdA
ZpCYrXyh+26qQ7I2dKzQ3xznqmoLjA7MlQ49sAK88Y2674O06ePMU4MnFCkhcYpqXlymAVJTuPUe
eiNFf1/GVwJqiTgIGDnU/VQ4WBOB9AEEfDc8Qv5xAhMNvoTajm0aUnNnlgS1r6ojqPA/b9A8tkNt
QZrlukrXjU+nFhKC5OuYWPDBqw4diHkLhXH0qShkc1bI/Ve2mLxZduh9TGZfY8guJMlNgIQ4EoQ0
CnYDP13maX+EFtAAGVS9GZKiZiSLJuvqKEFS4ruDgLX/uHRx0X4ESFK7GSPoEFbpALeJV0zlk4Qn
7TlbVJp960w89L8tzcnWH9B0vsWychnBr9VZ6/r11K/4VtExjI0ZwJ3BGH5Eq0jm+Lt7WaK5DmfC
q6X4TQ1vk77qet1g2lAXiyRfyGaXtK89DbH9iipFNGEf0nwYdxi5sLpu+6kc98nk9SpvZBDXE5Zr
2+o9JpdVue5awLrL9YZ1KonmQ0/zzMo9KVub0BpiYi0aBvKiG/1rjOTG8mQpmqO/ar1N9FXNXTwc
4mZKmsr6Xld8Jubz0sO3dISpc6HgJ2RizaZqTt3a7uCg4JzT+Qq6nHXe2Z+RwVL+0iA3TRxrPEbh
IpFZym8xVG3ip0LrHLPDCGWHxzHLuouPBP0ABOnAfullMpcZXRm3CVAwdaLz/gAN976KuggORNc1
/TMTkee/OIhZ7Mjzss03iOivrW7u1kFZceutCJipqVfWlIJ/WVpsQnHHtraMu4sM84jTkymu5k8G
1oSpPVSyc6jDoanSK+CceHBQWoOuOgTX2BAy/zkj1GyvJGn4/NG4HDDEyrbIzdNqAfN0e2yjBp7C
bsClFUnoQ+ei3ypYG7LqStGCd9PBMTHO8SmnDjpGRww7ZqapRsjh6N8YPANisOKQCrET2tOhGFJU
loUiRvPV0vf6aydtU0D0DX7mUNaQtgE+oDIQW+VltRGmqa7AAs7pF0AQQvk0x9JnX5NALI8hi4+m
H3w27zz7Pdg5UY9dawr9ZVWjisaKrWxa7hvax+t3z12PFp4+0Kk7Dk0Kft/e6KlbhopCHrOLDp5n
ORg5IsxAeNwKB7HuCBg9qZF2mwuARdd6iImJvqyLD3SfM5Gx3wtBgDicjQK3dzjkAvWTA6SMzXyv
Xb9IBRH91W2Hqxhg/txCMoD+wGtdfFMVa5F2Y4WrxJcf1qlj6XowrXUDdpedzf3cZNZNdY7dGc0V
NL3XeDkKPUHUG0o3U8YfMuAG9C6Gajo9045ZXC955gpe4fZsfgUxuPZR5INfHlSj0/iIpeHs51Cw
McKIIWgj/CNckAWozwGqmdxVrRmlPxeabXpFq3wBIkGFqtsEO2GZk7Gv82VY+EfkKJQ90Tk2/osZ
PJOk1ikAsX4/2FVbgIr9St3jomGW7kzfDlfBGDSr1KCkU7Hjw1YWI0C7KnoESNsulRwAHu2rq4r7
8Jk0S7apR0QdPWo3M0b3+ukGRIUt3/vITOsN6qckpVUcS7Mc0QkesVA1SNsNxVWjP4w/0mFlHbRD
y9YDb9nqmU19tbRQqgGBhPD2oc+XGRYejFD2ve/oIMfd5nobASg95vOUVTLGMz6bIi/NwyhEr+Sx
pT3IhkcZubmg+4hHpLuJlaQmPPjCCWAdShNivt0l24Z3VenIDnOHvGqgDd2pmIz9uJOZyKWs9XQN
+yu7JWR6nGxh8r5qwhZivd888o+ysnPKZfEAIgL/2hCVwoNYZxuvrxG++9ZUeRL37hfzvkT32ArS
oq8Gskp7AsDcJzUntEGaAg6VL57oEqE/lpcGDIsK9TAkG353zeaCPkyox5UfYS9p3FWOAR93oHG2
LNlxziYHAXuwUuPwI8B8zjdNLAK99Drf/IscNuPuGBByoCBYLboUSBq8IupENeE4bu3H1RtskDo2
No/mGuws26k6rPG4fsIl0JNvSx7ymFd9PDb5kUMQs33ty0HOL3OxJIofmUraIqr1kOnyNqW64Fm9
LEo4U3cRABmnINeOgjXiIolbRBMYpydPcgfTzJhm8kOCvq7l3JSrzR43KqgDqDPvUoBIYmu5NPWM
NSnQSsmT/BpCy8XXouUKE0vgMSXDcykVbv5KpW1qv5HVO/469Q0zE3qOR7+EyqHHof9aCqBdwTTz
Q598jlwJ2N4VjobQqmqKZSNXjCq0jaK92eQkcN4C/Me0cgML/U2auTl7cvjO5XO3pXqweBNxpJEf
znQnkZmDZmpbZRDjny4FA2Lw07AtqfyZx90Uh4rJZI10NZQQB/6JJlHl1irusqH7zANvZl7xgsBV
glRn2ujzaAAxhnhwgtb1T2bQHRVV52hLsICZtdhaTehyfkw7uL1x3UGbEeIjg0tJhJERaJMscLhm
BOxVNw5Tc27bxWAFRVijW7gorPiUDDCNh2mLrvJWcoN02ZegEiEOq479LCoG8EHzddxKZR7xUVLe
QohgGM2Np8rEH7KRFSCeZGsWVTlY1qompbDRAGoKtK2eVMPW+RytwxAfNob3A/8cwJmPNm9BI5q0
4eErpLdnsYAURJLRVlFLFbsjG87EIw391CfVpMtNqKrjWTp0mJQaLJqBdVC8T3FpODlKeDCsY2Kf
lIbnr0ZAtWuqJsg+4+fHHmXrEzhFJaQjQ5Pnl7UvVPqFR7AnPzeFBXsUs03dQ6vGxN2vaBdqL80g
c0zyIbD3xcVKM9vf0QTE4Z7SMgfqyi1Rq06NS/rli5igjfGcaDa0T84DCqMqhRno8El0RugTCtGt
j6qCZrn6NFMUi39tYxHJaJ/Mbs18FaM66l9EqWP4/477KT2HK2I+P428HzDT2rVkAeywmZb0NQKo
IsX1KjiYizAiWB/kCrsUa7CSBm8B51nrm3Ubh+07nab+MSAITG/zhcxXFuBCP6xqwTxL0s1d+bHr
ut6NYE2yOb0johTiawzVo/5BID0SH+Ye5/A7NxpnshZpU6YY+IrKBOOZEXt1jSLlY4BEwIpYyxOa
niSFgMwZ1ffCvqghtu2PUM4Fvj5MvQgPuQd2CadtCFbecRL6pYp56+WXBMh0vOkJLPVzP3Ew52fa
rsnRLZ0QL2k6taOoHJCK42mYGLoQCXy7T0vpsgl8HefE0fSWEF05KgvQZybAh18FmtSWI24+vVYy
isOVgxjn2JVRH5sdta6ntzNbmvKTnOTAYLOLdNoBxFNMH1fJkCnFKm84BGbLLSYXlgwe2SMx3iIr
Dga17Pcu1UTsXOFs/kS4WePL7DjLT/3mhwHzDkCw3yfDJgAdHjdYn5e1DGsKFvy8KNw2vDHVlvVm
uaHUt9kT9OVGJ+pG5oPl6BwvFvaEBGFqDv3qBCyhZ1AYO7AtT+lxMmOR7+lkHDc7TD8zv4dSQytv
4Xvm7pIXPMr2o1k4BxoTJ/QybjJr0Ju79YiN8y7St40T9Ko4CQCJuOlGEObRYRN5Yc80WCAgY4TH
w71DS5s5L+2G4nLWDgoYVXAmh+yUS8wZ3a+QfU5uR4pqzS7NSD/hw2KyLK8SXmz0ppkzoX7ybCzM
lyVHT+xDNCQsIN7D9FP2wCcj5v1s7OxuMx9n05k12sLmR4uj547N0XqL4VRIUFRZb1n5TahuWg9F
tzn5InCKoevQb5E+zglioIfMGTbBtSpQyHTIZcXleDcIGW/3LsNCy6FeyErj/pwGzsi2c1nTyQ64
7ZCXUIOMM0DL3pd+ueYy/kuXRTqi+1f1jJ9X3IiQbxmVRm8RCubf3vf8N0lHHTc4V25uz8NK9Q36
Cui9kEq8r471ds4rHu2Sw0/azqlqwdo1kX4JmDp4V2MjONB/rk2ebrOWifJnnXXRJW6H/vPVY/4X
n/2vLsB/lC56k3LkPpp5CJ04D2pop37Psu0aubG5Oafo8ILQNUQG+c5mMcG2DyO6QymEk1+7Uly1
rRVP7ztsJFDgYrhe21qzqZwDKKhzAPG+KzDZuGPLWOAHzMR4c4y1KqeqF1OcA+HWEn5HylyaC3dd
1GJbG5Tr6Abx1X+1t/5JQSd7k5ZctUiIM8GcHUTSyGXoVElSyGlHVO1KtSGVUqXNBqAfMgKkWOqW
lYiN0Q0YkRRpLYj6VzDj3uyj1JL5sA6NmU/lCKjLbeYaIupJYlZu2QMDSEp0TOt5kOYeAXkGL8na
aSksdGqNmeYH9EZ6TCxMTQuPHj3p+nJtpQM9I28EIt1915NFpPthVX2+i+c2eJgxGIP4CE5xvB4d
nyP/MirQjkg1ZG5s16oZmoEKRJiIqcNRJ2mEZIreuGlr2gStdjFgzuN+5GQ17sKKFcy1scj4Iu6F
N152u7/O2H+LI3DX/UQDnfpt/9f1136qKcwdb+1fMvb/+a8H9zrbZX79t7vvk/k39F//+g5PWb79
nT8eYf73X//NX9UVT/rHP/bYdjY8Lq9XtW+zDP/3z/3HT/7//ud/gIdewvT67//jp1qk/Ufa4dcO
3X+uHV6poXPd9/+qHH79hb8ph4Prggwb2BugmJaA/2Cf/g1KVF5FxUEjBpqNgdp97Wb7m3I4/ivD
4GIJrSaWXgEceOLflMPj+H8CpBqDofn/SB//DWJADDoIbMp/GoPsCl4EkiBBkh28mjR+W0WB0tAc
+ySne7fMK983CFtHTFLG8+LucI/F/oX8FTIhBscdQFuVbbsZidbwI4WS9w+O3qT8m41sz/emJMTW
SZYFaCtmjIMAPYVNpJVVRD5ZVbbdAb6XWNrK9pjvRZUeum+V2oKMHvRQ2LLe1slvVTonqb6lcHmL
qR6TvEWsFk3pne+9lnAv51QleyfSbWX1ZrU2e+t0EJ8GpbU4M63m8cDm3P8Gi85+6/kc54cCBfaq
C3m2h4xQv0Mm+n6FfMHLvIwSB0rlOJHqgUAwcy/GxeNHu08IItVPgqHMnXGz2mGa+geE3pKbDbaF
U97UbQ5yQGsRY25S6GrqION7jeWPEMm8oVEx3QiRmjrnwh6iDJFGcOVNatLhIRGSZ7s2T+o8YY8m
bN1OzJPedcHzvUNr8v0mMBJDUXDfqbx9RJNDVhX9fJ8ua3u2bZifFzdl+8Lx4oxwN66jkNpDktpX
JPTWXaTzB0QG81k7ckH2/3dEwmOSiq1OFSeHee0+DotbjogGt0MeevUYDfGPsu9ZPSPRt2PNpD9O
IyTORTzKPRzeH4QX35DTBa47puqY0e1nkrXkgSbLtI+RHwXkb1t3AvWVKladexbl8iXgEDxdmaHI
PpEF1QbefBQYD/sGddLyhAnPaU9MttYW3nAd8RGOVgG7ub500drSX37T4lPsKDhw2udL9qxlF84Q
QGiSi3HOJr9Amy5ybEhFSG0SsGXj+75LWHmYutTaI0qO9HaKN1bsy4Hr9tIuRf5MVisjhKiBuKFH
iUBD+G2XuKgIy11hWYseu2DLAhpwSEqkxe+JchvCLc8XU8YfWsaJ58gqWRp1FzOnk9zB9XT6qNMR
WgqMb8sTpyhJ3BQKeS9cNnP0jPgl/p5veVFDg3A9LX2rHyNQjyGRhTumAzashmjEhmjcNm2ddTb7
gm0LDh9ZikolWYosOh3tqYXayd3c9NNvpLst0HdSIacNxsDFSx7uF3iYxuzV1AzEfDJdg8GOvBdN
LeDkA4vnu/toTT7wXCU7nSVjbQviuqocs5btRNNjFxfwQN3NCHtRXOJoCBPSCkiVbieDBFaN9gty
46OBniC1BLRFkyY1IyQAbhxPVds12twaxBkobE6Ik3ZGrphtrBQmKH+USAKfhtRNS+3bxgILyXlz
WhrCq6DNx3ZW6TdQeNuqGMHJrCZP/CEsU/uBqSwcc4LwvSRReVCFpAemZ1tBZ2eqi6bIqnhkQ4VJ
Wwh0IyvVWKnPkb/CeXq9VaLFBEopO/HY9dt2uY5uMqBdWdIXD6aLu5u5meR5QsvsDaqlK6LS2R+Q
aJy/qDGQG2U92EXKFnfF5vvvnHeyEiu2PQ8bFiNBmpel1x/ZwBH2HrKhhfDF0Zio5ZWY8+6mmF1x
pGoujgXSr2c41LTulxTgt24qbwFBKe6VBCBJlT09Udb1N7715KZgCfvYpdB/QxXCVMZAcTts/dm0
q36mOCfVX39S2KCfWWiKipZ/faryE59hsSrvyi7b4XXg73Z2/vLXG1Rmoie1bsmuiK9PIJl/ndcZ
7KOx/S4UUoKrZ+SCgVR/5q1cX4qAJYHtbR4suomQADVD3c5Td5YAfB4My/D9tPcH5D7KY7qIrUIK
Pjkjkh5RXwsxSI0OsPgBu6eDkCgk/rKvRRP673/9fVVm7WefZ8NRGPwE1by8/2sNUQJYX+g62nMx
s3a940PafqY4er+4SYs7mbTJr7W39BFTlv13kw9yZ+at/y6WZP4iMRvxYx3duBtzdCtWhQswfZg5
+Coisp5REipfcgyEPM+bJJ+6CYW2AZ28VR9BQE0Psrj1ETp5x7jwvzsPz1UgkYqhuK2so1mWU/E5
AZOb5OepQXJbXNc4i+OrX6kGd4GO6dS3SA3QiKsKibC4RcIMONYLo5GZqylPxZkgLHkxXZpc1jxA
GslnD42iz0hEPoVMnlaZbDtV+H2b+mM8mDPYU4d4CaclSX5MRaFqClTWruBGXihonlU7FQ8+0djo
RfSh4Ntn15XqOtWF8miGbNY2RuaI+i6cdAdmL+6ccOhmO1clN+KATpNp36giQXoTKZ6CdHzPu5JW
6CRlNyZBhwtt5VJnrkvqTOZIbPGUn+YMWxxk2TGqA7B6uY7iel1mVzU+fIJ0cYf1Vy8ibr4tc/Mz
hczeLpLkOZq9vsddUtaoQ8hTFMXjvl88dncOU7ygFrR3W4E6pRXZx1Wl6y5uN/MltKjA5C4nN3Pn
yNEodPlJhMLHzLRn1GADDDcrfq/UHLaQnygKvCMUiHFldduTsc1yg3TP0TTJDgOiwH6FSDzEguR3
U4pKWeEtr03eFTdhkLQWwkKgKSuRf2k/NhJVWuJBSPfaXBCJf9Z2O06oPFbZ4LKjLZIN6XLxs2Nd
QAnjWmdS8YwSJOQhCTN0VxpocM9dhFAoCqdtIXq/pPm4p+WKal8GRi3zxYGjhMeCi3ehz4ZbPiAn
W6Ejback2KlyaGEG05xcHN1W1PSWM85rf8Q4TbZfoumMsixstWprKMrI731AucckNnkEoiM5cu+a
GunT8gNYrvopMhlm/vKB7mQxFM9qzuMj5tySkxgbVG7J0K07PppuZ2iUQ4olZxLq51H52PAE6DPg
AXdd6WNohSCDj83XdvebGYeHcojGA2w1On4wtE0fUXaaP8+BZRpNY6A5F11e7uCQFn3FFa6RDEXU
S142v5DFDvcN8ix3iDqHWgkW7YppGh87qhU44JqfI1zS+2acmwFXXmZ3GFtNjnOOMdaCuRZVMqkP
M+3nl3ES0Jz2RKndAuWLb7KU5Jgv6bxbU0BqN+AFzs6NGTCIPSBzqybI8xTinEoT3SRZn5887NWv
dVGo+OU9eYDmtMM25eI2KuftALsYnV3GAnLaq1/rqSUl6i8MRgbjiUlARQuFEFyHebxVvQVJm3fE
I6edteVtt4H7nE9AyU2jmu5UB7J1LwQSYygKVXKl87MEmx0lf3iMWYGBtEnk4ZuLia36Ie54zeec
P4ED6Hd56ra9XD3KDin4UF4u/VHrdgB0G310+wWN/RXmGNOKwlPfNZsPH1DfLx+nxlxdaJTrMkHu
Pbpnf+LB4gMA5MPeath/R+320a3hmDXMVhkkPc+o61wSHxjqyyG88njMfhVTTo8kA9AYua1dJxJ2
6nqk79Km8ccV0vC4EFGuQG9ZY+Ef404q+uZ3OY5oex/yvMKd/MUKb+6iuVOPTMiy9lJ9AltC7KeW
rheJEYiXEi7jDije7pyhjFQnFg6oDUu27wMeVOTyN270py2eUavAVVYBEXvvyuWpoaytfAyNZlzL
MSSLZtwmTdmOjyjfdqi2rLBqes0/D6V96eHaX9A+8Ssvl590yOB7pSTZSTEx1IwjXGY83jILcynn
g4v7Hxm4v7uF99/zYcPtt42qihb9MOOMVaJgrAoY0z+pCaN5cDUM6MBZDOQxHRCt022P5OjdKGV8
e+2KOcoVecyVDu0nyliEOlQ5FDc8gT1WkLqDqxzX5bWjYmmVP6wSdnRGbFdxIqcDKl/fC1RBT3C4
5HeMNcIolsMlTNCiJq0qTw3rpkd0WPh6iQZ9gw5CidcUAz0wlO6y0HVDkSQ8B1lkJ6Yh9NsleVw5
44ddM7B7mWbfi8F87CWLDzQXG6rgS1pDwYMcjG4yXtFB4NBv0xPJ4VNCCOb6Ul+TrsirTmfLB6i3
rnsr9CtyPnB09TxCGRpFKZM4+Ry3+fKImWqrrjWf+LKReKpTXfTYbEvzCRVuMu3gYGFqDd5SFSY0
4YhuZscyR+sPSu4/MeAjapEtsmYM78nMcXN2uOpOQ0JehALQmiAB0zBPTzbpsgcnNLqcou1I2pFf
opLx3aCuOF7WlhVGK6ENQ+a4HhazHT2WEd0dUSL3CNL5macM2xke+M52G31qUMD+7AFyqFyzPga5
fI+2afgo/Vwxy6YnQ5L+hbM4Pjo2J18RV5kDulF/aYBBL8g1wRbm+gFVioeNqvsxl0dfwNOSHOK8
qFPIs8jGcI4U5CqxcX+ItbulWNfPDVCDSK1pvEeUfAGmKi8CyblqbkxU25SHXTqALOMw739MbRzT
qkSJ4NYzK588Kyw0e3pdhwYtBiIW9ODKzZ7EsDV7Jnl54xoO94x8y2W73OWlg7r5SNxr0xfzJ+TT
xl0xduWBEZ9ivFtxXJZT8ylBAvF+gL76ccvS5s5HBFdYU9AdeqEGpOHg8zRYzAxCzx98nsgdNP7S
h061YkLHB9qV0UjhwTaGoreMkvQuTeKxbsfF3vcwzjVKYSCRhVEj4xbApJ1A70ThhSZ1S7dfkpXb
rl9b97hCcve4XuNQOCtZFTBSicBbLz9Yy1a4bzE0LaIM8oLl2Mp6JfZH61DWBUW1wzQ5mgyyLl1u
UUj77lHE+ppuAIqnKIhdulQz7H+MNSL18SX4gde6X0WFGi79LEk+Hz2Iuy+Dyekjd5bd9uWE5MLq
CRzzcqvRDs5vOikeHZSo0VuWJQcZD5+Lrs1OBZvSHVSOcswla3f2rjBV0WoPs5F1+pBhquEDvl23
x6jDPduuepFL4tPnrWdf54xt1QqZsKVaJlZ+kFJu+66MzQ+FSmQt+wKLPkaNqFIKT2RZJIobqCpX
IOEMJ6Q66Y3M+quwKGIoeBvlI0sG92yKmCNm7/t4N6kkPLWKR3vEwuKkZIqOJt4vtwhR7V7lPD+7
NjK7ZfbiRZWjekpkwDXAYGfvNEo9pxG9LTeJSsX90hTuV1gF7Pio0XIjBv48pgmtBkw071fFyBeL
wsxJlQv0KK6Ym5EI/ZVqNv0f9s5kuY0m2dKv0nb3WZbzsLibnIAECA4gRVHcpImS/pznOZ++v1SV
9ZUgNmHqdddvJVEkiEBEenh4uJ9z/JAMQlzbUZbOvtTgXHokbp+pBj9QHz2pXP6jWHzNqct8Mkln
OZls5H49EbuWVtjs1ln7lDS55mVgEV4aOW9usqg2bUWaks9NbeQ3Q0oQIEnr11Yeay/Nw2UHymK9
UcGgitToj9EUrzfhJE/kzYd5r2RzTzQxwKkw2XJWGnV7tZQiTxPUwq7D6Fs1K50XpuHb2ID0yNvi
1HL96pBTuWuNuXww9EX/JwS+T10oAmFMxPcgtGGyM5JhTWzK/fVrWWr5DUuXuAbIl52xyJYrinH3
YBCM3w9ctvZmFYLyJOngkOfMJVtrBt0VdDbLtkZgLSyamvKB1tJgQ1iSK8a65q5xsyT2gqL2GY7V
vB+T0oAjIvWOpRXTzioNwbHaRnix6lB1RG2N3aoJi0fKePT4jKOahYmbQ0045JPyJ1ZO5ann3qPJ
GKEyUxfNGuSNi0Ued5WSogTbh81tlg7h7WxlnUNAC6CEquJrtfChqNmlHXmORt/LdVOcV8JqRIAl
4ZPecz2J27l3Bzj1u3LLEojRIPpCymm7ZGJgNWK/53PFgTWTTCLXkJ/UMW93kdon/+Rrkn8twbX5
lPGQV6qKbjc2xfKlq3E+YmS19DorgRbpcqMAJ13Nr6ZWZV5al8N+1Xpzr3dl5S+kbV5ycVi8FBBn
bCdDL323BrF87s26AxWaDNZZqk3xrllT8Vtp9VQWR7N1+t5Qfwykk2j6u0RulZqzPSxp6VsDGRo5
xCiteK6fSUGFb0OZVrdh2vdO2RsVdT4whRHy598SqvVKpGa3U5Q0+6HvCGw0a65el3lWz/KM9r86
p/MXExQmLkQ138ZkjY+1II77jIO7cFD608+dJqSPYxfihKumpuywXbTLRThUs7SCPo3BVNYcQlXM
rdmOilJU6NQsmacsM5MjoMvkTcmmvN2OnUinnFik9327Gm5O5b+29S5B7bdrjVtFB1RxnFYrqXex
rnTgLXRPkPvMVWujU4A1JBw6qTQegSo3QbRY4z8qZ8ROiRrrrpxT40zGLTtJ4O6/5jJQNxBCRWK3
09o6Y2yOnwsaNLk0ebS+teTdntRID4+WPghIRwqyL1vRdKgS4LODUlJgFwThx1BXINbE5L5rovFe
Loz5UIUFOTQqqLR7afCP2Xqy0IbbjeQcb1IjCx8EHh2B6WLdy3MhkeTUTQfOUH2qQzE84F+L2ziT
FK/QmvmOLdLbxhL13y2CobqK3hTZegPu9aiSYL0RyvJzL4WPibISE43i6IKSnV0DUzFj+XtRDIMj
K9arPqRenoNzaZUiOpJgzJ96SZWJhGRXzIxP+lQnDn3gDUdcIl+SesWeVLr/SuwIT1lkVyOYpY90
HDlxLss2feB86nvLDuwsbr6eCDKX+jBWUf9IFwNMp8tOYxzJuLx89ce0pHWPJMuHRpFHlG2W56gc
XqrGAuCqDV5Xjn7FjRQEhjieJIksYhgWezb5aqPpFJ7qvpddWnSUR0Msjf0s5SCO5YmQDfKrGwEM
deS0TwNd1/v9MnfLbmkRLRGt7FC1YX/iqpRGnO/q22ikqQsnfGa/yQ9K1Uz7BpSXOiqJIydKtKvb
Vf2BcGv7qGed4K0ZAOtJ4TJFcTF1FEBF+ymmG4mAfBsAYE32uF8hp2sM2WkqLfKvgLMnu9FAdppp
+jIgxugC6xPvU/ATp6QRNrThOqgex4p1pxukea1kfCqSXHKlzggpHk6FjTYkUC9Nyf1GD+OHsSeD
IE6G4AK4Pa0RUX2Xk8IdhjYKrE6vTiX5JN9oJ+5SChfttmLtTVGjabIkHBAlYWaYw9NcLmerJFxO
xky1iT2J/BrK5tvtSrbi0Ws0kc6e2nwIB3l2O6Osb6e0CsDMf6676DTWwvd6pDor0D3OExcjuRWj
DiAR2MitLZYTiaGxB9qtu2JkEgFq5pupdy03lvKFNE/jIMGGdQG9DhbgC04dbrF7IfvVTA54HQpP
QBj6YawVDGACr1QCZO64Ujg0rWucXBgFO7OUyrTnybyL2dyOKteJN6ZZEZggj/u+QzSiegGUqtkL
0j7V0phOpiafuzSpPK4Qoa1TIvLBdXa+lukNFY6VBmRJe1LT6mnWUs64lrxsqeg3pZW1ttJSNUAU
YfIaxZi9tZgTunHWvp6rZPjiurOrEIij3GbKkyF0XwaLVJ1M92+Ah8bMqQlGAyaKky7mBOfK7I6q
OX3qFishwVWJflGLL6mpRLiWbNzrg/VU6YRdTa/MJzkG44QOXruzlFo51NpwNvSaCsmcj7dQPCOF
TADFb6uaE18rF9+Sx9cxth61kLQI2OYd3n5ws14O8b+1GQxzJj4RQqa7xPq2Aucnh1eShBatJ2LJ
z1Ey33HZqABaV/FjQvl1oaZzm0mG6A8oxZ1UQfpuhMBirNoVk9WWkFvZWc1a7idliA+KOe84NXN8
GiZhSMm0W7arAEhGP1fr72NfBHElfwqbUHWrTDyvYLYPaVSkN23B7daSUle2yq86rHO7Lbj7SMlI
eQuUYZChGm4vIUeIUJrlzZqmB25K0WEyxHonC9K3XKqfoiz5OiaAHqJakPbZlOb7wsqpJhG0HqM+
0nYK4RoA9ayNuVtP+w6ahbfoq3W3KPJ3pRjzRzgic1AJzeKgoFI/KCbsEFQxKjeKh9jhAt8+REgT
7spy+AK5qEhupmhyk/gJlz4FeTHVtpIPy06GiwhZoIpe67mW3KEqMXGxSx1irwDIfcpsBAR9tHGn
lEWQT+uXYpBuumjwV2We7WYeDnkGYHnAABMtBEydp1+WSn1gvYNZUT0N6oaC3dnK0ogemdddlyWP
cxe6c0r5rxnK8D6JedE4FMe26RaX1rRnqm1nZW79QY6DWjNd+gmB6mxCT6Kxp72Cqj6qYe+WQ3w/
WNKzELHV6znIMoCXazN8z/I5c0NBeusKMdDYDSOmsZuG9FSLZiDI5qOkK7kzqsUByYmDRo9mQ1Xs
1crk+zmtJJsa24A+xGS6uige8oqGVFbe6M9xW75oKS3eUZr80szCvZbFjip1j2oTL063SsFENTLm
xuhR661fxDW9jcPZFore5Yhy57z+JMbQgIhk/VJXbhWpBoIBRDoYrHC5jcJqX/W0GKV7n+olRRFS
naXeJQuJO0Xz26rSFU9ozewwCvAK+j58QYNdoW87UZSeDy6ckMmuh6jz8mX+UsTi5M1reJK5umgj
CgltE+Ib2Ee5ZVDFRREqoojgm41xiMzYOjadlHDLU0rjM0kxDX5tmthl2E93piEe6W1AEpjrplfo
feKTbqhfgMT097OhpgchTZKTJdA2Nh+MlIyq3tq5ou/ItSRB3AlI/ck5dAGKi/Uz8irTm9oQtNMz
M6ddvVXmXxNd48ZObA0CjNIBvAFP7NramwnnEMz6ruuj6hSAMijKIP4yWysweL2jrluIHTU90k/x
qBqewpPRDSuF36JwehOaqKHkGl3raQPZ5IiMRjIajwnw9v0IiwDNueGbmmVkHyhUkbewhyEJeIIO
EWFFYn0o3WaqWpyGph3kqThLhT5S1oAnPCzPalgeGiPr7UEU7/VhzTzZqHOnCJvnPB7up1H+RDk0
s/UaDICgq6nbSFEblGu7uPALv7VRI3E5F4HHp3r1NFSjAXI4PferHpihpfhDo4QOsOHFHtT1Qa7X
2ivasQJqCJEyX3Jq8tIXFKE7MDJ16mgk6DtVzB40nqhhoD4LAJTgNTJ2C8VR2yRJq8RW5xR5mLmz
Gd7CJzgbJYmLzoBX0Me9zemzH+Mc+e0IRZZBe+1M6XUY59xpqSt6Y51svJn+OaqGb5bYu01oUU7R
NW9UowQ7Vu6hTdR+ldMENc/Fb6iFF3tBh0igGtTojCw2CB1kbzTXxh3y/Nj2oxsNkx5URvpFqChI
ZOj+Gn1/2wqTslPjRvLXrjmbocS1Wzv3utHeRbMxu2046zdtpQ5u2JPiHgtOZdyncjBLwzGmqHKp
Q8eHfkxUH5xgBSWM0J0SOgn1kIuooVeF00bms2Sl3S2Ib+0U98mxg6/gAXDcgxO+S9E0I5zgoAm5
ZLRp5oFX8qhegsPPlJYsEFXcTE7vJtFI7KoTZTs16HYxJUnmDxTtvVglUMjo0cWuW5IgN0lci7ps
uAJXA/BO441Gi5lxHXUPItkDkCdyjYb4jIgScLWoVvmjioNklL8qM6mMqjiBiS+8RS7zkxipOQGo
lTuSymXFWBRuOIVglGRyudxByppScp/K86jUc17cV1EtKT9WuQ4bN2yo4INXR30uUKrByI4zrMIF
1HWXKyfqstABJG3M2qCjuYF009RtLNSkKxqqUW0kCKmvddYEZbtR269pHefk6vtu/RyTrpsfOtJJ
tZ2QkJx2/HDSTj130MqDorTE95zvYXvXCtXyz5rNZutRbq/J2ReGIe6LQoOfk4Ql6gX2TLmkcoqo
qUQ31VpBugEBQkCoL0b8BX3bCGEZTTXqs0xhjGgau8+Sm1lLquE8tqFF4BrRLNYdwCmVhzKKrcG3
KHmTwNesQXdqpRnFHfz/lnpztlaZcIzIvy630xwyuRAFasqqitr1bmqm3BbgM41SMtttT/uhl7KZ
VvFg0XAHCl06q1LvEffo5l0CgAI7ngoasoHkXVwoOsloS4Vp3YOoMG8hNL/NjXZvtmC41XHUnVwv
k12fddPZVKCHNmndQKwNQ2BzyRC9FulU3wuZAHejpUmt7MgiZ6kjlpIZAPY4r6OhPRVR9hK1hq+n
MUlwKXTkYhj9KFPuzamgSS7SWaBwEIhaWvWB4nl1iASzNh284bA+q0CgzX/GtpW38Uf9iMDvp6kG
Az41sS9E4bdYHaRdkRs71KJ39UgM3OY3i5ZIbpgiQVukVUI5JF4pxCRkHg3Zp4AB82rkh2VKKwip
QO+mbSygP0Y/PzcrDOt2ro5hL3N5I+w9TsVS2oU1y8dCi2PX2Bap1EqF9He7awWlCjrA1LtJqd9K
wbyNQfpyR2oOU02Mx+0IenwBNYptSXMoIcKP6nLdOmLMDplguXwKO+ibwizrp1wVVZcM5gKcIQ0D
YWzVz8s8wM2a1s91n32vCDrcfm53abeGe6Omf3nUW3SzWTWQq7X1XV7MNBiq4baCzLCrxukpnpP5
OJL9emgak37qkwH/MRFfy76MHYhvnDKKQE66XWvw2VzQSjse04reRFxorXX11Zla+Rx3dM2IZ68E
v8alqqEY0SwHCnfK3rA4BK1Frj1VmpZdHuU6UYIBzzDlplx28wPoaN3WtSJydNmi05sURpBMDesE
Ifeslmb9ZFhwPdNh1R/A9Vn7qYkMlwJL8y2cckSsEnTjrYZOQ5HSSftuBOfVth13iZRqbdzCB1KY
PdwtBWEqIL0Bu53cq2keEwA13xuKByT4V/roTNN6Z8qL6JQZJIJQE2R7CrMvmc79s0s42io5fczS
cXYKuHYepdjHdS6Kk5WFlHathmjQGHrL1Yp0fq5UpSCYASd1oOg9LKAtWHub1Cg8HZSy1q9AxOS3
3Mq16qG3uBzKZPYlv8xhL9ybS5V2fi/G4kFLi/ptRQUazMnIRG/UnKbmjpCrn7NESqgyVvUn0G3a
EeDjAPGWIuewtod1c1l234XQOc26pCRW3uRABp1GJOdSWyiLTVtwI3XCuifmSJ/BBqNbOcfTQe7C
+YADI7A2wzxz2ho78MqwnWKnHSSirq6cavEgyTTktpV+mM3vXPrgP42Dhk7iHJY3rZW5ldpMhzmq
1LOg6d3BHArZnWNBv7eKefGpS6S3/RKX57guv9EKUT6xiUsnK3LhgdbnDzJNsIKWFkGPlEagA+Q/
tDY1XYSdQADDLqhWVX2oB1D4biKFgrvqURqCA4rX/gjS9pWGfJ+oPg7ugmj20IhCkIZckeUkOc8Z
xTx1ITfFObw3G0X4UTbgDCrLcLql2qVyWTlzs04BHsLXNLBEJpvEK+iROWDkmepKWihxMuvZKTLE
x9GivifCYqb6VduyOh1rtZcDWRE6JxQt2RmTyV/NjLWfpi65N0R1JJwvqUn2sQFXqIhcDZDAJ7nu
jdtILwwaF0E5cKq0FR2DFj6BFGeL3cVy+2lNs2fFhCE4Dc13LkD9GRgeSIdqeoxxuyvYq3n+oRvq
EwmixB+ouVCtP0eFGDthaxnE39MTIWgKvxE/Aft+8lGE+rxahUWKNp8OYSfyaKSeuvikw1mz7Kmd
ROA4y2z16U2kaRok9Mn4pEBaPeWTlvuAGZLdDJo6BQu0WMXqbel8xia/ZaYrufBBr7wCjG1/Y8RN
qfqyJLwNoql75InMQIZ7d2sOi8quw8JCCazKBHPPmZRItLtU0/cKCIHJ1vuFHpxrJt2uVf+aac10
Qj4g2+Vpt3jQSdUjBcnuFr6OunFtvpfYo1vD0jk2LdBVuyijH3qcgBZqvKmffbL6CDSw06zmcYL6
5VcULvZFM94YguFK1hjvCwVQh9KvEsE4VIxKERNMXe6IfyzgGTpdNyg2dKB/KL8frEHaD5Tl5KXP
XdgtDtxgkxlIj1bU39JF/aaQwb7CGBv9uogA2UJtgnasGoMXrVZ9k6atAIQnjW0NtJJLIx4qqlAG
0CQJK7tJzHDfwUHdDyTemC/gr8Rangupr5wccbwsZZWyLomA9qbIFMzpWeiEZ1pKLNS4YAFYGrJc
/bSsHPXafQWf55iXGnUtquZogXVHIZtKuOT1nnIdDHmJkLyqSFQqUB4BQJhfctirZFCEb4q0PK71
IEPojejyAENmmlLBF0Ztrexl5XpIp7sfWwI6mFbjhwQ/xnQkfexpwplgXNK6BiWLdaKHVMkN5P+D
4iOw+r9i3DcU+Qeg+PZrl+SXr/8PJl42/2Wqhg5uWRZ1UePe+n8w8YbyL8tURFnVLANovLX96D+Y
eO1fQN41Ot2bhmJRa9+kTqi29/F//5egKP8yNEmSRBGUlKjKlvFffwGJ3/hB/4OH1wAwKabF+Koh
Kxv+9kI3R4GknsoRtJZG63MgIHHftzsqpuS7IsKa3v9lZe7//cb/qxy4PFC77v77v/4cTkUTTWIo
2AHA3C70nWrBoIF1r84UyrpF+z7nmbTm5BYSTqBIBWr07ePxfmfGbNNTNVHlsDckNoF2KRkjUn0m
yU7810DsPfeGoj81iZ7urozyU5f0l2U0QJyLBvV+iA2irkuXqnl8S+IKJz0cgzv/bu/6vm37x5Pv
u65/cvj3yeVP13XsPV+5p6Mf2AGvOZ3458F1+dnePfAz78CXvNoPgjt3z09P/HLASx0n4N38nc1b
8vbbS/yK3w+e/Lsg4N1s3s72th/7ge+88hI+gu1s3+Fr/uHZtrN39ozLa3nH+90db390Xd7qle8E
nu15vOOLe7KD4MkOPIff8TzP8RzH2V7m8fu83/Zmzg1fnJgJn+i8Db/bO4dn77C91DsEtufcOi5f
M+v9rmLyDp/O9/Y3juMHJ3/7oHy2Hb95dr7yrnteerh93O8ft2Viobbfdk+nwt6GfXT49seP7Kd2
+wdP7FJFsUhbsiOp9HDy714D/4lJec5XZ39wHq+M9FMf+6ORLrZYz6UICqz04LsPL293kX1ne19u
HdG+Mo6ysb0+GmejvvxCNeyaro6NbRwe0UtwPvOcHdabR7I/ntyj41wRIvupEP3RgBf8vVDqm3Rl
wJP7+oS18Jw+fkb4uStT2rb3r1OSayOEPPdwejj6x82g/dPP//j77tVnb9xhq6fXk/96umtsNs7p
9ZVnad/sMKzgvAt2u523293Yt1jYwTnuMecvNzc/zfHGdm73PG92HtvCdR6Ojs3+9A4PzvGI9R32
V4SrrhrCBVdTFccxJGnw4L64T+wbVuyaVWsX/vXSD1nbgv6yYCueHKwKfsh/vYs8tiXb/W7b8Czb
mf8F9o6vtl0d2czw8M+eerj9j7vf7/+Z7IfHaybys+/aRzZy4fALEA0pqYcHvNTTne/8sw8S29/5
26KffHyc+3ja3CQPhgfh2fhAZ/une+c/uU/B+eS+VPi2nf1yfPN5A6Zyt7N3T/cjy+fiRc7BDrvz
Dth5bXu3X1P78Mijdl3Zdh8wiFfL/uTd4kl819673gN+6HDaHMzHpqpttv7RPC+ETcElzwqiQA84
7JP9gs8dbT73l51vn//tmZkeTvTouEefD+Hhdz/+BMrPJgUffQTCid+evbFMy7Qt9Qvu/cQqnDa/
dnp071znGAR46/0ruwVnjcfnlNh5XoN79X3WnKNnv50C7gsPx391g7s7HDZ2c3eObPszVuTzTDgl
vAO78AWvfbB/+rJgF9wF5x9BZP84b2/69nT3mthPq/0W2QHODj90d+afP35gjfj8vXP7iI/l74f9
o/e4/8fB5e8f7SdOkdm2I3vHVv18c3v7+faw9z4Fh/33xwdOCueB48DxvEfX/nrDQbR/OLqPbFHb
Oxxu8NmHPUvvsqo/l5mZ/8Nyc7gyImfL/sS5fDo6e++Wrf7zhc+PfHtzCo/u8eHlBUN0vl95Ih97
L1m8oOeaFHIEgyOGU/LI/7Hd3cnlyGPr2457+Pch51yxA+mnmvb/3Q5k8eK8yUbDGCuGZUyW43TH
/merbaNup3djs4vst+2sx12yLwKbF+Id/PN2KvOgefB8deYXAvuWgMDnq+13g2B3y9/7RxbNPTgP
PwMbltXfTk121C07N/gZLuwPBzbkZur+ZoN3/uZOY3uPCbH8eGvfxR8ft8fo7l9ORDru/s7ldz5+
ANvp8D8LoSsm8awpSyQIZJin4iXXc0QnJxLpjWSD7Bzdpa/HjX14rcPq70/5P6PAATRUwj5Zli92
fhV2NWpYRWejBGF54QC1ui3n/DWaKWoAuxBu/3ZW0GhEUTRFCQlfLgi/b/NcQvaB4jXaE62l+ok5
zT7ttaV/X+vgLEMbfidQ/3PtoMnSltpAXkKXtcseCNJgJmRFQkAXaix/FpOmCPp6Xq8Y659rxyiW
phlcQgjPL8PmtiFd1htWa8+ZCj4mBts1wCDT0FaprKUiP9NM8dPH6/f7Ebk9L00SQeSZosk9Sr6U
6bdKpakLmldRSy7lA32hNBe9m/Qk0lL1yvTeGYqbH/ccC7IxV4QL05BrtK2KAXAGJKma1GK5wtMc
aqdLi/yKYvQ7K6mjwK7CaNZMg5vh71ah1ai0CWVBDT3pyEEnqb4n99ffIMhk3U1tZVwJZt6xj1/H
My5829JXa6Wj5YatAwDfFyhwCF466smVcd5bQk2WLHDITA8Bs9/nFRb0YE4q8syU3uPRCTUxWVwU
cJdXJRqvSov+4TA0XTMgo4vcyxFT2xb5l+iJ/LJudht7IlrkzB3GVr6NdR0WkUrJRp9N9YqDendy
JkBr+Scx/lIAY0R1xuwTiDNSPlDas1J0EnrEI6IEpZi/tnp9a6xgsJslzbjsziShZpkheQJ2tBVz
lxq8ftulK/WrImqvbLAtpPvd7Wq/DXVxDxlXo247iVmRn7qLY4SpEPtsng1J2fD4WfNMxvHl49m9
Z42/zu7CJ44qfd2nDEUtKRap84MY85Ou/7tOrj89Bxd5VTd1LvroRl3YYmfVcbsivwqxxxrus4oq
u2CWyl+1PvnPKBg7m1lXNdT1fjfCUAvBkWzAjKoD+qnM9OtMxkq/krJ4z1/oVA5JSkkWaOiLUchQ
w1dtIKkJraXojmnl2SHXi/CfAq3wJwt/1f8/7GSWDndo8Y6qejFiKlByS3RlA2gb+i4fhy+aqr7J
jWx4f28M5PZFeTu5TPlSh1vXxDiatK00FUK+mYrORDeTiuPHo1zcfrfnRFLHUk3F0vXtILnwuLFg
IkS5QZsapVWo1iiTA2A89Wr4/xtgGyErXduFYZbtKFLDiWjGEgoCFK0rXuRP49fZOrooo22xfazt
5796raTgYklpHj3XPtcfyk6lXBgrQ9FdeYI/G1r9vrMZSSfWkRVT06TL0AOYlBlLc9VC9Iuzg5jL
o980tfJUje0p0gUKWl2NfmkGeEphfGdeQEbxDEDYWwHNNporodCfnsbicGVHIjaiippyse2nhfhI
GFE1BdEF63WK4PXbMj0p4aaLEfz8pB2Bfw/91R4Hf645I8smpzvKJX+GR4uszIDgOClmUJ5OW4Gz
XRX4WB/b2Lvz+2WUCxNbxhpwU4PT5lo3Qr3LZUrvobArwPsu1pcKfRD34xHfnRcPmIXTDYmi2e+2
hBgFom0TK6osoPgFC8WREQrVlb3zp/Nh9XRaz6CCKJEVvzhny0qm+6DRQxuEe3auzAUAd9alO3HI
07c+gXD68azeW0dMFpgeY4l/eIQwq6BDaJxIejqptTs2pnCUQzFyTLPoTvK4WL07R0SBV+Z5bdyL
eepDNDcNFVo7L8r2mE5VFdRoap9SZPiO6G3DMYENcMX9vbe4W7QpKlsArypb0PGLO5hrs2igEbG4
iaS99MIwD55sjRvG1gLjQ3eR/vPHy/tnGGNtBQlF4QrEsXgZCw5KNJVahz72GHalqwPVdpUiHQHA
zn8fdhJKE8HoiiaKOqCc3yeXqSu9XHS1tpdpyD0gOoM/U/7862Da0lSJgIRAUN6KNr+PUi7o3Kry
UtuCUU87JYPblKXGg9gg7pO34hXrfGfP/TbaZkW/PLApkvVuBpVii0keSo6SANZDVbldlyuWscUn
v7tvOsVqhrhZB22DLvtQso+TPI5XYFuj2B1iUyh2VVmIgMQ006vRIX6CuidkQB1R4/j7rWCJW7WK
+JoLuXIxSQNc15r1nP7QVK1HECzyHZrLKCbJWhNUrb4iJRyH2pUZv2OZFnkXTgiqvdjNxQHBnUTv
YbsRikoh9HOwcXYtUfNNxFH4e1+N0MTP6FrnmvIzM/vLUzRrdNhUJCs3BvJ41IdmCJCI1w6Jasn7
PjRQicuhxF1Z1nceKSkO8g4EIqYm/6xy/DJqGzfy2veMqgy6HNl5kpjulFTdAcko5NjUCk6ACciz
QdbrytB/mO126OqqIkPCkTgDL56oFqITDncaeiI0AxhGpQLawBivdMn54wkyCtkHa7uTEW5d+hZg
nUjor9jsmvQSKuNDilpj0uV7pTbKv2oLSOi0jUVoyg3QIJcjXUSo0C+QoK77Gu5GOdd2Mwjr6yjI
uXHFVN6dk7ppPphkBvRLJ5asaY1O91BjldmClMqiHsV8KAKQ9N0V3/LeUAb2Lyr6dtBeNgPqp7Cs
qqJgKNATNmkPWq+sy5e4EpcrweF75kAsxBZAYM1CFfx3L9agm5LMco0MvyomXisQ68YTLQA+Pmre
GWU7ZjgaWTzRuGzzgrBvDNwmwYWhhgZ0toPlVhXmlQf03iiYNjbAGKZ8WRRnF0lmlIMDmZBxcijV
C2/jYJV/fSe3RIUMpaZy2lA//llT+GXzGnLRIBIJlklthtCHPdU5mTJuoqfWlTrMuxP6ZaTt57+M
VEIvCld0lNFoHp/Rj4BlSkuFK7a2nYq/HS9Mh9Tk5vvwuZT3fx9EQkceCX+EsyW9Em9gijePhTJV
gYWEwIoY8jzvPjaGTTTwzxGh5FkKGhGMehENrE2e5lPDiGpksYCNFLszvDEntNABsGMtjPflPEbe
QvPMXSk28j8CrM9OQ0MiVqbs/PHHeW+ReZAoFUrkZoFT/D7/CFFjmiNjNaAMV1eohdQjPfDj7wcx
NF1WkRAnc6penGg6COOkqzXUyZNWhr8/pejCdPCc9Ct74L2naVhAXiFr4juszbP8YjIh2iSismCc
ZVrODoAzkOoTffW0cV/2wnJltPfWziS5YpmGCp3wMjwYZlTx6DxTAwPWwmOGzn1Q40Hdv1889P8t
lfiHGPIyqW3kRqssEd4w7Yr2pqKHBDB7JbkSPb4zF5aNCxTekAd1uXLI7yKhncDbXyaQYvlkqY6U
aPHfponA/iCHSB5K4V5j/iyd//J8zHVE2mqz/SxRihPtPVEtCEvzir/9M8uxDQM2SDOoo3Br2yb7
yzAF+piaiKYV8OAwuREW+n5ITX6oJs2ydXG8NSftDN869JrYCI/kug+6VddXzpYtlLjwLOxvSaFE
QKYFktHvH2JtxMHqEYdCJXuUJa8HD13eq7MmwpcYpkmB5o3Ie9COlnwtRfvONuAmAA5LRnOQEOti
GwhVrIlDAQJxKVIFTQ5RB7xfJzcKXQGdoQv5869tlINHJv+s0BMNGPbvcx1kYy5WES+ixjHo+U5p
faNAvO7jUbaP/fuKIihikB3DgjTdurwKkG+O5tbgsYLSjGD6GVWwlKuB6rZ1rVPgnyvIUKZCiMjd
A7Ty9vNfLAhfCZ2C5sVoImqJ4C5V3pi2CG7kk9Up2vd4Kmj48fHstjW6nB07b8sy4r5UEHL/m7Mz
240babrtEyXAmcxbklWl0ZZsWZZ8Q3jkPCenfPp/VZ9zYZUEFfw10EADsjtFMofIiB17vRgyKxGr
pz0mzV1TY/+GpPuxnxb9o5/8KjbNxqJD3Vivu8xuL8DgjGe8uF9PV9MmeWJxyyGKZFd7OXzd9EY6
LwAAjGrAacfzf1WD/80FZh32km6cyTkXUb7eco4jcmGlkkaG9Wi8+/c7Hhd6kCy6msIGgBi9oxMm
Dt7cnNkMXl02pOngEM0Jx/zk7DkJ8eheRwHXYls0FGLQUdDk+VOPQY0TD/hl3PXljINHGWTki/yq
Gs+dEW/MWdfwCGWJ/8gcnWoHaZHwy4bSNl5tSb93U8BpoMfN7KEdB7s4swzf2Pgok3BNxruOHAr3
gZevlG760sHylIXvjXfsi+WDCb8pnp2BHnhnzNzPpV1zTaYxaFR7i84cPxTj2GPr6ZzF673x5qnF
os8MCK2PgtGXv4xVjfhN0HwYlj32BuTO1Y/FI5ZvjFVCJqEBYaRzrU+zfz7KeAmU0MmaodXEuvnl
uAZNyW5PV0Xobk7VYrOX2PpAD0V+Djr51rfl0oX+1OYqaTrHn/+1SeALViSoTukLHafky7wVtr/b
TJlcq9yZ/DNx41uDSVJWZB8ljfynOHKFO1WGUrsNNVn1q86kYWfB+gUKQLs8vL8TvbH5ecchDIqJ
PoU+++VzmYnjbtCDiAkLP/lVKHP7Eih/PpRNVV0UqOe+vj/eG49Gfh7FsUs2IEAm8HK8yhF5PW0t
+3rr08aRUbwcBlyNWv7OmRXyxlAB5WaORB6NTPHJ3Mi9uktHVbShBBsCvWedMC1wdWNfmlCemvj9
B3tjT8VCjgdjlzOOycaXD1asjVelk6B7qa6LKAFHgD9lT9EvSjCR/6W2gca9nrPmzM3prXFJNTKk
/Z+Q5GTlTQrvX1wSGHehFTRcp9z5QAMTvaJNnn1ZWqe9CWZsod9/2rfeLfAOSsMEX/zH8ed/LYfZ
pytdCQwajg0FcdKwyrsSV0jfH70zaZw3ZmjAPuciyiZjjCD95VAazzl/xhInTEatadrW1mGDSHaB
f2kR47EsziRZ3no0rtTH0gm5Yi6LL8fD1zrt10DS7YCT7qUFqjCuU7f9pMExnpmhxxl4EgbAHLGp
M/hI6TkgXw6FBaeFMWgCFCfNqw8OPctxgYHT/v1v9eYonLuuBdaMUOpkFAPvzdpz2U1gn/W7PjGC
60xkyz/nwUwKjmQjMLgxXMs/XoX/mhE4IJMk3bC8wM9rxUnGoOX7wimoqcWbGxj9mS3yrVlBdup4
jyGocILThzJAik45+5ZQ6vOs9D3cEtqCiKdCv8dI7/1X+NZo5PeO8ilSxNzrXj5c14yFZ3cs7mHr
06smH+z9WOKxZqxrd60XPZ15ujc+GTsyWWhJ8xBl05NdsvStbqHVHq/OueuoyWYGjj8gxGiuff/B
3pjsDHFMipGfdQx5/EX++mpr55h0kbOO13n28WZGNxD7ZRvkIejI4fP7g73xFnmJlCWpssNgOB0s
WU1gcljYhJ7MXDzaDdn/bIajG1oiSOKS9Xeyf98dObHJlBKTUBk+PbbhZtVrtgIbLWb8KkqRxo6F
g9M4uWLnYE0ariv+xu8/5lvvlKAaWoTlHPNMx9fw1zvNwNB1tXCIMcfqyqKSuKtqG99xyMBntsZz
Ix3Phr9G8jokYSiCYBxMKp8v2aoxi4VvCuIxLzs+5fsP9sZRI/1jUfQYm3CmnDxYDRSgyrBMCwH6
qoPeXHGnvUTiDjH2O0GX85Xf58nX/2FQ77itsBy4LZ0MOtQSp5jAbjC15iXmyEC+1Jv3JfMwfTW8
3t4vY+acGfON6xkbP1E12lQkC87Jex0D3Y6FjXktNyUzxEzvSmJI8HVLsuIn9LX6m1sbQ+wKY7i0
lrU+syZfx9LHihBbKBE1PVeni99wWn+1K6yTJn817yergQqdDel3kfTTrQ5Eshsx9b8V3Xjm5Hu9
6xynKyuFOJqEwulx1ICtyhX5yTCxEA1Rzkh3hV1Y9+9/0Ne7ALdOnzwkkjLyaKfnK82TU55bGFEQ
UGffUp3NWawg2jR7B5/rbxjZpt/fH/H1Cz3ec0mp+R5noHu672SqFpkxEEHUCoYvvZONeycxQEnD
gZLK3rUb2rGb1MAkHff4c4qFt0b/L4o3XYded/f4878W6SxaI4eDzWUb3/Iq9gULM1zgVeGJuFQY
lORY4y8x5qldSWe7MH+///SvNwls3ZnInJLkGsiUvhzfoxpBmMwmYa2lfcm/38vOwcE+C4L9P49E
ipTMEGWc/xLsL0fi7mBJXXFKwhX3m7jRwbKFsqSev6dXe8vObEevV6nNPEIse5S6sTGcvNixENiO
KhDXHsahvzhAYnyqytgsEzJwqmkPab31z93id4dis53H9x/29WJhdFLpAcG3b5IQO3nYia7viW7f
ENVYcW12Hv4nBebR/8soAUV+Kj3IS08CAVZIgEIbWzlS2/Kq2JwPc7CKy/9hkMA6rnqUnhiPvnyU
EZ2fQJHGi1x0d4cgHVf93DDmczqwN1Y+yW2LVKUvkQ2elpOonWJiSotvmMJZimVPm6M06/QSrd96
FQQY+73/XG/MfGpwx2KHTxfpKzXYmFpb2x8/Ee4v9q6ag+qDS94LHtfq3L0/1FtzEdWl8f8SlmjS
X77CGssM7ls4gfj+Ml4aRe9EJBOO7d9LddmNg4FpIzR4vAu6Z3rgujNL4Y09hjCOV0rWCTH8qS7Y
rUqMVQ2Cb4zcsKzoySjeORjmk8dc/eHBgu87Q5PL+wcnT7fhzMO/jguIsGhfpdhDBtw7VUu1mGlZ
LumX0NSt8czHwOS5sViM0ZSl1YjMsSw/wUBz/4cNh4HRFvCR2XZOc/8qz4+eoVwCNrMfI8FveIlT
U/Zk4iN5JnY9We6sPAhfKAq5ALCHE9m9/MDJnDW1dLY8NpbRjU3c1w9mOxdndtDTpN7/HyZgPzMw
b+BS/3IYMGu1kdt4TxbUKJTEKw0elNi1RgEO28OQgXpicwVV7y5Zk3XfU+28Tyb1j9P51a9xsiM4
nbEogts8znHoD1cXJ20Cw+XQ+rUdl1LvWg/WEauZxBtCxt37i+lk3f43OuI+1CommVQyOC9fwoCB
eQ5NO4elkk5Xbu9tO6yFcTfN53Nlhrc+699DHdf1X4ezp21/c+s5jycp852yK2Ci69ie+awnG99/
DySPieGAaI6Lz/Hnf40CeqN0s7zI4iSHgnaF6Y2TROPW4VZlb4U0PvudSv4xmjsOioqeKh/95cde
/JO3aG9OD5dNpvGSZOmtwlY9bpjBZ4LVNx4NLDiHB9IZ/jkNlScaRRJBgimW6xbU1+AM7BJP/9q3
LmjVH+n/8Tt2/PcnyMmG89+jUbo8qrQYm8vIy/fZJn6S5Ru2//Vq4DPaFDh76MjXI0RNQFD+KsFo
ZfNySKeeavv7g7+aMtTzmfvoIhDas9eeHMkDmAgskRsncnuVXhhDskUeotczo5zs6I5HFt2wCKP4
gDa14JNRpiqneaW1zCjNt3SONnxsPhb9KnfCW8Vu3Dita3DAe6x+0jPb+avlx9ABxWe0cBblFOdk
q5NFayRlUduRabSZeWe53dw/5pgHCwcWgz+qM9Wot8ZjXXDmE8shVT9Zg5l2KisR8DS2Ej8c7DuD
GMuHKsIFcYjf/3ZvDEXuXpLCR9zEOjx5tI5urqFETgNgEBf0pG90vHIus6UBZXp/qJOI4PgBUUFQ
YudfH7f8kzla4A1mrtPCU41Ge50lTXcQicb7S4CKUTM1/gSrz6ioV/tmsd3lzEd8tS6Pw1MaIahD
ucNMfblELCElMXBmRUzS4CC0skLHG0hMG1Aje6c17t9/3NerwibC4rUyeYgX/+v9/WuL69IVWF3C
tgbfwoFbAYO8zzN15qW+fqoXo1gnqwLLYilgyiYRFX3/yG/B7GZFdWdm8n6ebffMPvPWcGRnj8Js
mih4vpcv0W3Inea4SMVsYkZT7DtsRHPcO10Y0hNetg62hqBXKiwb//1tQoslDUDoT+L7dEmQakS/
bwmcuVvvOSspY7bjP8qB+Eg4nXA0kNGhAsSKf/l0VbtVmRcYTrTxOM/SaBtwHU13JgP3emLQ/GB4
ZOC4LxGLn7zDAkuBFC4PfsQWVR83wD1aIF+7/NcXxijHHBElURJTp6mpsbWXrAtwAd4wODykLTyV
3BjPzYfX24fHlsgVl/ZMKq7e8ed/TXJS9clmw8GJxby1YZYZHG8YJV6sCcX69x/o1RF3VDQRU9lc
XmgUOj3iILry1bDljHvaxH7qcqofXDft9/DuMRQPWoCnJFHPzPe3ng8lhE39FlkAba8vn2/AyNpL
4dDERZ71lIyRsY8WgIpVADZ+//neGooVxfnCfYW8yMm0cCsQL7R9UcHRtvrYZZibtnNgPjsIDP95
MR0799AgkVE/pvVO5rmh+3zrpqCMQdm2BzlWfwbbOyc9eP29mA+UI9D8H4/N0/12tE1cg+hqjTvH
375MrdaxFk52Q8/reGtkXXXbaDGcq429XlwvRz3ZJxIPhrWTJXlsm7O+WBxkb1lXB2fm4utYhKIm
GTSOTdrPqW++nBbuCqO8F1xKQHTnd3U56XADlRLVTmddm1mR1GG+JPaFk6nk+/vT5K0H5BDjZmsR
AyGyfjn0qsdOiHXlPuR5K77RVnlTYokY/w+jkNSmuk+2lxayl6O4xYTiKXHBuVjzvLe7Fovw3jyX
13095bnTsBHaR9csanEnl6rWN+rGVFkRG5NOpkO7dKO118VQ1hd9bSl1Zks8Tuu/ios8BsPRjIJ5
FrcobpMvH2pOG6fvNTbOie6dQ1r2+r5x8youhmOuSk6zvHj/Lb6xBMj6IcE55s0Jj0++VaYcR8z+
UsSBT7ShlEnNyhdtcMFFRYGv6IKb2R/Hevf+sG+8VvZjRDeM6nFmnnw8JY7BVz9j5c3hg3l/oS8T
HPdxBecyf65h/o2XSvAPOfS4/cOIOnmpeDVuvkwx6B2VSltazwj9ItQHgRflnhyzi9JpAZ798xOS
VCGNxQGHRVhwEss5Pm6R4zQB5qEYGpFbSh68RdkX2m7nn+8P9cZ6o3DFMidRTDn3VEGlJp8qQAal
FQ29H83m7EaVlr/+l0HIRJPnoA3s9DpsmF2Knk/VMQJocKqNAfJykfrMrvVqXpA+4Rij7kfO5ih0
fTn/Vy5vFBeLNqavvL+vSLvH2LQvh2wzva/vP9CrDZL57h4LYkSJtPKcqtuaoRmO4uo+LlrXfkhQ
ZiWXud5ocI3bZDCwg037JcCDf+n68luxTNI+M0UooR6X14v1zv0JqSQB8lEJQiP9y+flOlfS8Fn2
u8014CuHQtuVVd3NlR5TICu1M9YabGStK5B9wTAW0MyDGutT/F7lhg+mzA2zxs8Wo8vse16ixXAu
lyroxGPmQ2pSX5OtLJriwhfzKH41dSES4Nm5AXwhzHFsL4sdIDkjAf+2NTPcHjVT7i0OCvNl+2Fe
OylaYC/Zcvzzme7t597PavXHVEa3fNWwHO0PQ+0P9a++dBTMnWnLzV0h2rzHrBqifX01dUV+ZfiF
V1AcK+btac0aRYGcex0EHvB3WzKBjCvnRYZU2ILh1qiOTgmFnVXBI+kdy7n26KM0fsmRvqcvJX8R
J+yWligAsbyZ2o/nShQ46XcyqeV1Rh9YBRtlapbP0FM9WiVbVSRJXFMkL2GRKDl8WR17KD4Cyxb2
RSVlQoKQZ2nd577aJqDBdr+svnsx9DrVNoShglxMVBmVdPyLAeTAclA1UivAtcF8tFo/Fsj8qJa9
rMNtg2gUt1kC762dtNn8qrrGs3DexiXwaz9ynYUFNLSd+IBetk0+qFwCCuknc8y5qACVimsPZcmT
OaUGDa22hkX3GVtPNK0yxTZit45Gr6LJd6sC7j0eNHUsbDHJr26y+eO3DvhQNkUkmZrp89gWJF3D
uSmqIeMqm0jzIrMttX7y8lWV3CJSPfXUKwtD4ApcWcOkv3qrX6VQs4O5F3vcA5a5ujyy7rN7P5u6
eQ5pmQmw9wZ+BfNHVemyFdiDEkfhRLp5a/t18OnW596FibN61Ju9AKvIcRcV98Fop9VPSCullUa1
ENCXY70MhRVQ8Tfc6XPrZYb729LaSUuS0rC0jChLARjhbh3MgzlCS+jbAfCFbMGPhLjVV/KhSDZM
neup8wJ92FK3aZ4DtzSKMkQvkeHe3AKPWDDJdmbLCNXklPqunwJkkAcxyg3WhVU0gwuGMVX2NIR5
oK3k9zg0lstUTryRtgWxbabxFICoHelXd1Y9zFFagEt57jKpzavF6hz9xWmGKf1sSwDqD3S2rlXs
ykQsEW0R2g8DQyVNPLf5ZtzW2DnR7E8yXj9WAvWIitvJY3DQzv7NBr/YeVRFMOl9kLTsQMAEpjED
CJ+0Ziou+q2i8ho2vbNtz40Dfz6DV7Fh0RD6paGRiDSFaAbj2h6supORTvDjXA5NJlwfgGoWkAYM
tVVSCwAeRhcnYO65nvQvNxNUseIkG1EBhWa7Ga2zRyLUBHTLmUJvZlgYulmeUVgKLPHpKMc62rKO
JNUQjx9kyeHWBmn53e2HFcSWnxpwPj0C3TGga2dLZBFqhURmCtlg3elnXYCFwzPdgiI3RUc9xDhe
+YBWHfWhbA23Gi4HVWXddBhW2oJxrOZS4HtxZ3uJe9PYhVdP+BZBfMkuFbt1gUbalAocDf41bmQ5
AsxHlE9L0FmXGo/vbvkCMG6bpk9NafelhOYh/cX8MiQtdx+iOwACxbEmCdl6VXpdr+HW69Hadal2
lnCR22TuxnHDEiiWYimGu7rot/6ix8sDZo1Zq7YscOy1FvkrqC1qHntVgClUXb7416ZRjsY3P7fG
9qH26cZH9YdYCeEhTaTtLwvr5CS0ZqKFaFnzeb42PFwLHzYuyNOjodqhOlRV6lnXY4AXVcT2Zfzw
FeQI6F4b5tuJrg4LRtcYRGC8boZeuqS3XmJlH3F2r/dWJcuP1NU66j21L0f3IcjdutyRbhrgOVH0
brOPXjcvNO52NiTjJ8sm9/2TZ8rtJ+UVI2mBSQh54Nei5IDFNVbp6BAq+4Dc2qiux61J3Bi67+RE
ZSGt/smerEAYAGvqvrsRbimrT1aZg480OYGTu97J1+2G/a570o65ZYDSZJ/89HUe1PdFKQL/XvWG
lk9ogfp2P7Yi93E47ubtQKy6qXAG6Ls5u17Uye9WjuZwh2w1r/crYCf5gynbMudwp+7z+8GzmuaX
TJzCo6lw4D0A1ZkH+3fuzGSnQ9EOFrOaOWKs965dU54Szaa8z82me32ViQLMG+JUPNYfkzRQRnPh
LKM3+nvDHdLVvFi5KGAurzHQHv6A5F6M31DH+gbGN/i5SUSjAvb1wxrWdbLpnm9WT8d0aMwj+CjV
pukaSpnlQJ9gNB5VqUNm91AHvA2389/+VBtGFbZBP9IpC2xOye+9Uxjdo587NWQqr2WiZ7BZpPas
qGw3GwAEfuu1athIg3U4BMFc0X9O3aO/zYW72PCYMuyCgnZlP0d6ME7PWJl74Am9Fb9nC/N9MyrR
gaCxNFsg2u7a5siKjDJ3gsc1pXD6mCyi/pU2XRGQrazmkmxwZz6agoxZZDMX7cjv06H+OU46+ITA
ixNbYm2+3nvNsl6krK/kpsxseLLsPv1TYFL4PdKNy+cRUc+nCnP9X2BlVX3RQQS975bFu6fpNFX/
HQvPaWCCK7Vgsl81wCSmz0QK4LjczJX1odcYWxwwM0nAyfkJDFu7lYN7oUe89UPkvvVja/p8rE0L
vOs344ibSDIDKDtuBxFCPKwI3L6qin0Bl/eG282GHX9d6e+54Py+7JTVO+C2xwUJtlL1boBkv4c8
bjp7x2jSA5cPHEO6reygtaALyuIOBJARQbiDQ031YjosHG/PNlrMKuoTzpjILWc+Sr5VuALNqFpV
tA3LVF6OQIY2kB4B2jGc4mSKe9C6YKcPdWS9SrG82MKiABhY1oNasatZAmilgmMIc3qGiqbWKtF8
mBNI0sFsPRHbq7WaiOzS7BPbnfV1tNtmDq1Njl+cwk+/uOma/Mmo7NzDPatX3ogQxj7LW+pIhj8Y
rIe2kEsog5FgFdOYzrvpknot79tWN+PBcsaiu1xbenT2k62s9UtJl3kfO70v8rBwR4BnZcvU9EZZ
O7tkC4w2Kvg7H4/fgUz4hu16pJLEgilt4T0WO5pYBF3iVnOIFH4NsKmZrO9ycWugEq0GB+nzokK6
cpR9yIXu6SjXefGt5dPkUb5UYm/T9e3y2zZIily3a5D91aUVcdmp94VT8Z+kYYnB0xIKWmgXZvo4
YNOeXDgpANvQJ1JBglEEso0kbMaPZQW+be9boO5DOU6e2tsgeyjpS13KsIXZQbZnRtkbCtfM4BBi
leDugP91nxZ/rN3PdZkWUDI9AQusXn1QHmXWr+ut60N1i7vUlmnUpItvxi3fs/sAwM+6gKVVu5et
XWEPX6/CIbr0wT2ENp1Bc6h8xWY26typ9k09i48W0qr2h9mCJRABe2bYexBJgEP2/G/t0pflbgZB
U10CnXdTlOKNfy2rwncOQcUeTugum/J3Caht+e1huvJUVx3nSZHlOaj3Ucphr3Rq8CwmWAiiJYjI
zYLc4ypZB/fRcrcxuGoS+gCizJ7TT9pPGyPsUN5fr3NCcDkvC0HerDtpxV7rpGuE6ZQ8spzX/G7r
Levb6MjsJq/a2gmVYaeKzVAWedQkMxvjok3ny2AZ2zfRlokMBVZe5idrgtMUukgc6qdy6OFexuWo
puYDyxJCK3p4Tj4vyQ1xlxHXPuhJYOtitFZ+3ZruJKMW12/wV2VbQt5Ms8C+4FO5815PGYTpgvjh
00y7SbFL1lwlYUqNOrvIF9F7+xKpTgnPKYBNlaiEdLAWSZ0deQ/mk7OIoyCKbs5iTxJy3El7Rg2a
rFly0NYM9G9x07Q+COLpDvaRDYct8Ms8gpbH3kVlAygtuAfZ1RcD/a535N6sKqZ+NJuXva9MOsQE
dxbWl5eL+YC5+VpcNE4wdNfEKtzaSj5LcUGSgf+PUUzg5MbVoRWeBpbsK2X9+rdl6vRX1rXLL6xf
su9LWlY3jYs2b29zS7/TxVQ+NImANmgwoZ4gxRrjwSjt5mEohcGeWYMv2vurVxEUGIkUsUtAYR88
czXLS7uqxwfq7G6qI+77NTho1difBnrsth0dSB0UxMLjLBCcWhEyXryxksoJcoLBhgvqDAzujqo8
xhSaZia5R6NvDHvhD/76pWgkPGrllITDajb8na5mzqFwzBvYdR1edXnoCZE9Fymd8yGiNaN+KCAK
j/Fc94l9YCtubxFRJLT42tqj7WaSXujoAp8AhBTyjzFY6x9DCflndFxutjPw2C2ajMmlaBmMnGcI
7Kqce0ht7RKX6zm6l6NZ5GrW/fdlWeh0STO7Bgcqtf2TYgl3ICXB3Wglhi9B4rc/atDC9pVNd/rB
NLwAuLAXDD0+HGSB93SuAGAu3ATtSQbO7HFuk5nl0ur0m9d0ywdPO8l3qTZxP9nWdC+FXErYSoON
fFJBegz9I99jlxdFv1+cesx30oTeFgIU3G6XvloNEJbL+sPHjhQIj9jUz8LGIwGXF1ihMQxQ/1AZ
w2yQuEn199EAGs3JGTTgsMvR/rEsDnhvuW3t947NQ+/8KShurcIy/lhTvXyYBdi3vd2P3vc5rYqH
DIhPRUtjNV5NXkqI5FJMmcMNjc98USHCBW+35PWftTfED3BEhcX+tm2f81ZhyTK2uso+FnnvUDat
5+a3WY3DFi2bLMvdJpyqQrlZTdeiXjsgks3W/0k9J/m22V16P3GE33lVpp4z5QKVm3lrP/1eDddr
3ZvE+g3fPMR/ZTWjqhT/QeiyY9uuMyJbMJytgkOQZdMHOXANB9hVKm5VW3a8JgRufmda9Qqjw8hd
MvImbkb7edzmCRht7voHKpfms6dK18ObZBQfncFluVu0XfokqrjDxytt7UPo+KvPrRQlQUC1SWxy
t4DN9FnJa3ulqfk6+wVws95ZvaLsqRylDn7Buw6lqoFttZMFg2oafSZZMjvOx6QPskeUF9XDYk3k
gbj4TWCkOtkD6sOBAdKfF6yf4My7v2GtVLfAcABcQgWCxSkDgpj9sNYB3HIAh6TLEzO9NHu/Uvt1
lfKBM73N49nNm+uCDm91ObSV962dbXG7FkK7ezPIMhCsUk9XfjrITxnQSuiWY0mPwQgEPYm2rO93
gbn65UVvOg2YLKdzfoEAgsKpmqS6dvQAX2yZOhUN7ug12B1tYgk3vsyhphS57Oc5009JCv3qht3C
rUHGlhZom0AtIIc7aClGl3K5S3h43s4mtycu3faDW9rp53Kg0TfMFdmlMBXEALFVbsafKi/qa9r9
jls42StvP8x550d00ag7sMAzxr14O/AC9OJFmrasj3i62Ss1H+014RwIr9+lhO3uEQ0FU3ReeExJ
EwQ+kPXi+yHr2flJhS/5YnTO+NVBTv+NMsF2nVZTsUYqq+RXCF7tLzKB1d0wdfWPwtX2ZctjDhFV
cq6/K1Ui3DLQ/KODW2RyaTdjFTDutDGjBBTOHXDZ2QpN+Ji8WfYM8iCWO36qMPfgsm+himD39Ps7
OMjlEmLiW5jX3Sbcb/M2ure+Vwzfq7x0vto+JbRwdCr1A5QNZJi1Iv8ZjXXrgdp0i8oKh2kMvlNh
JkieMpneaIDfQ7jxEm8BeRg5rVXrdNNNKUGKYU5mvCV+BYkZZwIPkFGbPwukWQDaPYffG/Ia6NDe
bA9OVyQgRudh5QpEWymXf523/SGpxXKbBEcoiEcpFgRlZvlpNGZtMO2ImqApOqMunpDpJ3fW5C1z
WHM/0jABj1Fb78ztRePhRxjOnee3UWrTsH8VDNvw3Zo35wGCrsPeLXRz3zYq+OqmtrldyjItHzpV
tD8VEutb7CPabZ97uVzDFheMJ2MlkRpanMA0/+e9+amaG46AJMM2ky3W8+/XxvC/TnbHVQ4VsfOY
zVDSoqXd6PrxhnKtrpRR2NfVyCWZ2Ndup9huTPGUBy22dNwZEi6kgYOR00jUclNr6Cph51QwfVni
3g8hlirdZf2C8RHgLI6ptCw/Njb3CfJA1JQPVZ9AJ9YYJRwSIc3LYCz932ntNFfo14liqpkQw1TB
+kBm2Qe32STJEq2BCLI4cDsE9BUJMawy6Zu/zSk2/VwqJcG1qtbau95MRN+oQkMgH4bx2egXeech
7kNr32BJEpZuXQ2RxPvxmlJmC7F7gPGb1qXqok41VoUh60zsBTO3t0Nlp/Vn0Er+EsEhtnWkHHO9
cYJ0kxyFKv8U4MLrh3Wncn9vB5O55xt3msiNVufaGsUz4iLa3Wl6t8bYrdzxpqI7brkoqRI9+GIZ
sitcIzkcM8LqLGQvEhcyM9b5YKSd78eDG9Cl7qZsMg7JsqvErPTHUVW93Ok1K6+3ZhtcLmDuZodS
bCMER49TrYEOnsfVNDQXuU+hCMCUmz25Sae/93I1+phvWN5Mq7LMWC4jk7sqk/qrEmX3Q9aVA4KP
COUnRYbttvAXlcXcmZsPat1EdWdgxaDST7IjCRyvra2g8iRTPjybNugyTIEnZ/rgJFbqxUET9NuP
UgtjDJtSsQpEoPgKBqE6N8PRLu3DUQBAi3M+yJ+emw/Nrh9GvTwvyWR+DigcXmyzkbFw9Azlvl7k
z3pqq2wfmE3ziHG683VqRTFEiy3qZyPn1A0NbtxftCgkpkuebPfm4DFLpTct1U6Mkwx265R0+cVA
rnsMrcYx9U1aSWIWuPTdZ88ZSS+aq4UzgE0Cu4pzOFdriFVpu+6CoGhL0hx2/blcMU7AOl03IlyH
bH1WTkEYavlm4+/qil8mbueeodeg98fY0Nt6S/Dcc5fdqq2PajJ6+Y7u/BpGPTWh72KbvSD9Welj
SmEz+v4+KEQQ7Czsegg2ln5bIp27DZkp8IJGJLYVtBbZuaGLWmraf6zNN/5jEde5deHKpfvWJxMu
p4k/9UfIneZas/n2RKYHUll3NTqWqLDotG2yQxjrkSUeuqyOGq3du6lYypvZEEsTr/C18yjVyPai
bB0wkc8G1S17yyLGQAGTIgOuu3qAzkhz36dimCyDPz63H0y7IG7bCm3U8GzbzYnghXr3dYVqIFy3
qSPjVtb+ByzpbD9UnTf9oiF+nUKSIUYXe3zmLq4HkZGw6mR6N28Y44QkSkrjMKPaXWJ3xZ0zcmsJ
kLUnE3FbJcn4iaJKzd1+axvzuH2Da16diW0abzX+ek40HYrEnB8s7ciPXb2q9YBcv7gbm9S0YheP
iHslMW/EzxsoX9R4i0W5yswmIgFjBFe3nyQpo8c6K1I0HkU6m1HbNrm+LZ2Sq5rLMViHgZrcdddp
gXGnqPRSXedDYF4MXafmsKP+/5AxqxTKmioAoE6XdspmnLOgcrQyabgi9+Ii6rnpYUrtQMcYE3eU
MpNCpWGA6XgSeVOyfneaShmHjFvqJTlV+2PrL96fzJZQIOslVdC+mUB+6FaVNvalTksNiNiaHxZX
1CI0zXwb8cZwKp8iTO7XUVd3CL43vLHWANGFrRfSvOhhyw8L/mluRJ32/zg7j964kW4N/6ICWGQx
bckOysmyLGlDSLbMnDN//X04d2O1G2r4wwxmY3jYJItV57zpjDXV/uhcQxI13wMkchqEP1AIWbbj
AuonO4iAeKwXxtcFLfpRGXM2ZYz8fRdRvABKKjd9DGDomQ9tC3f2Bf3BnTslVE64i5rI0zSGlHvW
nKXngaHj6+0maBnPJJmh2NhUro3fw/HlvMmlpAGYlNn4ZlKpb24j6aslpssHKB8JhFHLnkKo71Ov
SxlXzVfQVXd9TMnLMPs6Pc/TiBpjCMVQb4YxGt71YNYy6r2RGXyMoZTneheIx4ah5vdof5fcM7vA
BWHViqbZ5rB910tpAoBFodl9/49kYOauW33ofTPdCqaSP4mgrLOt29TJB0PcOU6rYVrex1k0t8Zc
RB91SYQHzYER3FZzYbEFBaX+NGSKvN4B9OnM1kv9Z8CUvx/cKmsMXnTpN/1UNK92IQDml2Ugcat3
ogxLMlEu5LUl5pZzTt3CoLUPtKoMPDdCc35GJC1eC5gJDjI3mlov66VIrkkrhU8Ku3r4Vs1ONKP3
Xxh7UOl289FoZLZQrVsfghBHzacZdW50fUxAepup/S6mnMo66nrtOkvWnWaKouC+4Pjs/LGTwyXk
CO5bhMy28IK4ldb1ZC7KgprJs/tJztS7XLK41SdhEWs4cN459sBm1diW9lA7RVJftoGtTxBM+WBu
QjsDpiRC29HP+loRlWWSsGJuOlnMv3lC62ZFqZn6FXDqkxwjwNKUfLzRMxWwR0g0iXnGISjBtfMA
Ilxf8vI+XZMGdm6hz1dsewZDSMkgmj3LEeXvQORK+cUU1bTCg1E+JJPbjj58edzuXFUQ+sLsSnnP
qONE8y1UPnct5X/DduBEkE/YR3qc8ZPWUGSHE+nvQV4NXspehz1piO35XOEI/HDMJFFeLnuV+yyS
+XnoE/EYyqSJoYKb5q1IA9DagUFyqddPQ3VnEU36s+HkuQVplnfk9Zb6XY0WPgCyy1NGb6wM8ZQU
svkRgPxp+8SY+7tck21+GVjdsng1n5e1w4wI/5eINfB4zRre5m1LLW84sRuj5mkF4y4HI3ovUrBZ
TJQNDa1o0hSaqEqjOx03bL9tuqHZhkELxT8h5eP5zjpFRZNp1j3zOdOaRx1SK5SoQd+1FGJ6W7Rs
xf6cTKxYp9Ts352hzQ/MZR3ay8qxOHJmPDfStwdzegMHt5XfIkLeW8TeMmlcIY9fjznyMKuqNCj/
yhDcjhgaPfCBdZfnZBrky5xmjvQGnYHZmN7LD4tZ15NPyDNhq4xzrX/0mT3YCAlyOHwztOvzvBX8
n5lgX1PSKjsz/Tp1zN/wHiZsByqClSzO8VwVqqXNIjRe+wl2AixesKkNfgp9qF/NTa59z4SqdYY7
L2bMcGxYfnDkADLejsB/N2TJlQ/paMzvE0quF26ICS00G1mxtXGHWL6qh7bbj2SnXwD4aKNXsoS+
US0V2SY0AsHIWmcRxp5ZrcaLZhbxEyrV6LUHm30hylNGe3jq/KlOYvOjWcpo8ih6NDB/uLn3qqzV
9eQ69dhszcGVPxGOV4unBwkhAKhQVHqupdn4o2B0l3mhR0wA3nSoQVjIGDt/8z1ONehhDU8cD9lM
iYfypt5aqYiqbdvE6rIlbQK6aSrUR2DkIAGydIJN1IzWuLPjBTVh3JuaoGMoRRteh0w75p5hBoQ/
sV7nXdn3RubnvLuLQpYaXDKGzI+0Grv7qlgoakXQBqY/A1cbW7Mwp8SvtMzQLpcgawJGV9fmi9An
GKEiZIjuLqGBfbBTISvfNYWYz+Mm0h+Rw5IMoMmI2sAuyXApOwk6E651gBcGQXWbFUaVsbmPxTfR
QI9xSifEAi+ysu+11hrC3Si6/NWuqI78uACs9jIRmpxnelY9dvVk/sJzAT5TpH1pe02HH0c9K5IM
5bUxz/pylTYMimDCagDaNISmfYtWt0o3Dufwsok6p2ZTEmaPvW4gHWIXMrwl2wdZbSeXOtsHyHNU
d3LLnMr4MUnDGbjHHEW8LdElKeA8HVi56qzF1+ce9bBMl/QJX5eVezl5FiF/vVk2VqEvnccRCcfR
c9J8tAToqg2Mj7ywxjxIybB0rQsrdcQEoD9O3yIe5VO1LJiMp8SNmUydsvf5Q6RHxA0XZV3tgITC
u5YhzzkOD0s+CS3qf+D34PMr+gABypxXU7uJlNMqPxQVUgwVOPp5m/D9vaETYINUdgHRpRtstill
Fh9noTeVJ2MgBsJNEEuRm9jSxMZW3TEXKJfGPuvIfeM0sIOtmmgiPEVi6q4YOpFcmfPI4HFn0qbY
CweSifysAFA9c2bL/KjMOvpRsKVEPAS7Py8lJdHGQQOlHpY0669mpZXxFdWZdTVWml3szaEYYt80
c0Q1VA6gNVIOstnkgy4AYJaQxROZZvkyzD03UhtxeJ/TdP2Y6Amw+IiSgIPFqYLvqRNWM27KxUYG
xNGRbKF6m8uqokzZ5WDqqZ9Vc9NjnzWaG9mP5U+RCTO+ZEq8eYb7uv9pDZm51fSor2+A7uG8OkyR
M5tSbf12hzz+NcOtfmSgr0+qspBOBBWJPr6RhlRvXU1pvomHSt12yD1QiMHBkqM0zBOUw6BSf9aJ
ICd0c2ze7KRkE+wj0HJOks5u/CSNW17FaLP0O+aOK6+IWvXkIj16i5ht/qTVttN7uV5MbwUB0XKT
RIO4p55YUKjU/Hjbyb8r1TdP6VRqrsdeLRM8UOhOUI6phqJlDquYyCOrWOjdlrbzYgJggBpIjwfm
quzG8WQ/qTdTduq7odn9vRI0qF7rDO1PXQsL6hGaoGoTQGue59wgJV3QG5cxJanlZ/HQlmhWyKwm
7NMgmHaoEFnw6efVnrMwerfVaHZES8+LQc5THVsbhRIm3gQ8QOkjy7X5VgPWgR/rRoxsmcww+PMK
wZa37smYVnjBymsYKXVVOMCdMHJp9UTAVPYrnYamRIW/ZLdFRuW5nRlQDa0FvZtv3GRQ025KoLXr
ycprf7ZTxZ0FuES3S8ABAzfuTK9VqqVvNAT4uONcLI+6nDVcK6IeH1U4Jw/6PEhAIznCwnF8lJWP
XgNmOnO68nbogvomV7rxvSno9O+BnQzl1yivXmecdS9hOeffWiulxEYBnqAJiwPjKTLnEgf+HBs3
Apo7OiuLsH6LhnJVINKDpN5IjFu377UiFd7Qu5wXYu4T6CTIxEfLQtSSRMRcemNddB8DhotXixY0
pN4w+D4NigSqCTgud1taY9z5dbuE32UnERNVMDrrRI0IusIsR55znBM97fW9Lu8nY5zucwaTVUCX
KnlDUUcTMnfDrwllce5F7bqK21bF5dlSpcVzCSHMgnazKfYFwIDmwR1EzEDPgOHI+Uyj66irCttv
lN5wDo/8pV0dqT5itEcEOJ5pYs7OVB4gHGrDqbsP2wCJRbIK7T2lxmhGj9aLZ3rz7NYwgbp58om4
rZouvMNOQ3huIAt1rssODLhZJUp8cKZJQGRa9s7GBlR7AlSsXrRw1M2trWXgskMTyxs0k4Xl4ysB
uKJfs2ClE2nPPvss4g1Kr+Kesfc0eKI2eOFRB5W84RPA5RGi2HsWkVFNGyOatbNRQL+zh4fTm1OZ
waNJFcNzskT/Lo0Flp8Ez5gRM9KcadTFGD3JIDaDCyJZx9uiJjFmx6fAxoY0j7OyNJmDDAM71CGV
u9GAN+WVxVExl82VUOwtnt2FXbrpMlUvTFWfg1v8FsPDoDvd+6A61ZxJMkMuiwwqnsqtDKAllfkG
jjey/dlNeFYaOOzBYuNyr401yp5JieqSW22RNth6FPkzlquPmPXDFchv37Vabv2uVJRZW9EMxdu6
PdClwXmQ400lcW4HU06sIXzpS+2MEr9DZIQFJ5RwgGfAKG6yBnMB8hgruFnsjGl+C0AcWoRoKYeN
G5RhRUmk4ovFLECwqwCdOgAG6o9dLeb0JnVLDs+8zked5dMYF6kJ50TmjVZm9FBW+qB1U/JzLBf7
NUIPjiAzMrQf7VLTFJkZqTtqilDbhLqGxzDstYCy3BqMH6zC5Aop/s8paLPaN4qKas+Oqc/txdFJ
hCwy7SzRK/RM0wLJyYad1NE2cSjZvUHQiXoJdB1iI3fUzxHlRM6WpDvmMlmFMN4KxHDsVgbHcFIM
2lnU1nwSAP/uXatXxl0FAl1sgtEYX2qdU5PFp8Z3vWDUkJekiXU5tGi/vMIt46dxhi4DkxrNazzY
IysccWW07RH2NWRDVYpu3k5hMaxGahe8uAatRjqJx9SdQoRsqwCxNN043w/1ELPhBsVLg4n0eTTa
8qbQ4sk4S7JK2xVi6tSezbVOfbsru0ihmgASZBQQeEI2XKQF/KdcmUQ0dY5n4ygdzibXzOEb8thq
2YF0wF6GpGB0ICcfenswUr4nXkLQoGPqTAviY3CuGXDPNLPWAB6/xlQGelBMqWUzV6ZBnwssAVrB
uRF126GyM2PHlCAg7aQ3mucy0cePseAMIpELxnmTdHP9zXalyK4Q+saXCbtF7tvj2lXBMfMjkMvE
oWdTez2TQyoucS1CY9vLmLypSI0fcHxctUnb1N2AW2XObaNyAGGmGy70A+TfwroWjtn8wAdXmZeR
WcbfER10HQXXUPVIZmKBZmTCypL6TYUC6ywEUmuvsNO21wNC8953gLuWM6YjVnF0C9c66Y8oLJZ3
Cq8BPfxkq6B96sIUK8i2IYLLPhdQ+W+kfI/PU2hM/R5O3ik3Ll0xGotekA5Jfw24HdqLeHGJRCO2
y7Hcm6hP3Qg1WORQXJfltxYaH2GVFmvvAnlEsVni1Ay2iENcpFG0pvlGtWiEYLrXD0D1M2GFeuEM
te9wplhU2DZKM5g+97Era+d+6Y1Rg6xcuE0cyvUepe14vQztAvy2sDNsIEb6hxDRdA8/JNMaTNNJ
n2LiEYxNX5YNqT+oACky03wGK25NtpxGpjT9DsIQiWSs6zp0KSJKoRgEywb+lhjHtFrs4KwGW44J
KaLA9UtNhzKEgiusHbFjFdlMRKk5O5D7lLPJ0KHmFDJyMuOahXa5aAYd0soQ4TeKx3HYRiSoXhAm
I0FYtEIImuOW5TtOGqkKdZLPgZfObO/wiAA+56SC00wjOLHRdi2JfDNTPcU/XBCjSdrqkE6b3BjU
r2gp2ANFzCQaTxg5GK2boAH2ejbrhyars+8IE41qS1c/PQ1hlEfngsIbbiOujHs71EnYmmTFiuys
opOwhlJejxQ3b3UyON+IC3YRHzGpKNhm7oKlczH07qZxYv01KnXb3CTJpJ0vZlhWt41bNvfjXJga
2g0HBXu5lvZ5YKSNr7QeVRgVucB5XVjtjyLK6HMTYkHZ5BFxBhuQcXXPdgCHhMcMSa5RZEIgfhP9
HdvUMvhGkqJxrBISjcb6v3NAde7glVrZXbM1whOjIwqecWJkZzPJqtMGwQP0IDKf+mXGH9duagRv
9QUzU7Tf4VQ4xl4TYHw+MIHkKNGsZN6wuQhnK0eD9pP08+5XHurtSEGdhk9k7A73c9QMnDCVFb7V
3Tz/Dm1kdru0cdN3l0O62Vp8WDARdeLURNAkNrrQmZLTZ8VDdqtI8N3gYqDwo/VOf4LRF29lZcej
J4mGf4LFBaMZ226+LsvRfSP7BTUPjLFZwwIsCZJlQzi/siRf3mN6K+5KZmja+twelJ/EidmtdJ45
+FpsZ68x2a4M7ZELdnsFUgfrGa+ejnZwEYsW5ZIjPtE0Xn4IbXfRjrPeeZqtjybfgRIRKqMkbLZO
5SK75mxhnJITqiX0IWTrG6aOafPG1iztygwLhg3EcszKPfVj+qMu2ZUp4pAe9XrF1o/gMf+J3DS5
w9faoTOM9VxsUYQHdx37U+RT5kvatLjsv+loxb9XcDePpgWPoDgdr/IyMx6SzFDFfZ2MPVE7bjzM
Z7ozTN/aqG2JQV0agxigKuuC/VwayUNfGS3I0zhjWpm1BbSR2oXQ1EV3UmdLlySsbaxK2sWpra1m
o3d8Nduwiyf2R3dsivNCTXqPHXdUjgu2arI/mEbHH0fYeX5W8VIJn6y1kkSDRM7Ju1MinNgTkTEE
1wM9DoIuptQ/TOjmPhStAa9armEuRQjWHqgIOdmMAgZ5Q6dl72MzBY8Blf4vQqFWmHWeRsVGQA24
xYpjvOAHQemRYw96qeOJg7zppLuvszGFZcUhlJ9N6Dsf6FUqhhoneot83sQcNMqlln6b4UT0Ul3P
MhQmgCSbIMAmQx1p23dg01SbJq6Ay6RBfreJGS/pQB70HE+Ia4wnfa7j98lB2etnmU2Vi/uvqf1a
c4K7IlHojKj8KXKhXaN0Vxq59U3kOkKentCQu1bIbvFrJ+hHD/sbaqbK1srH1I7nV6e35DcLQkvb
ymDRxCZyXcgJ5kKFsZ82OaVpJoziXjqd88DkxvJlpM4Su4UI2t+9jKf3IYJ7AnFJ1E27iPSBlA4e
1MiCeKtg2ieaz7E+b3BgDVtJAHzn88O0R7W41dkkkgB1DEjqrzaNw5e5CpPXvJuN7zkd8K++nvIY
bpZF5+lGLmYvRKQNsmQSaOG1iOJ/ZBlUjUzzAEA3HxbYedup9gjva903kNyVHIeQctTMKPW93iA+
bRs2nX3TJaaY2MEzaQIJJslzU6Xxoxuk7h1sIkDMGASLWHGvqfQcS+B4mWJFFzCz4b1RS9CB6Igv
va7EA+HhtwrerQgEY9e6daI2MxIJF/lXN1+oxcqJwNDWgyfR6izeqiECrc0QehhbmTv27dqOmuw1
/XLelm3Y+EE/APkR66RftcOivocpm5tH7mXMUCK6lZ3TVFQ5ZDo3v0d8gFdxnXf6Zmg0aPTYwWzg
kWQ0Db7Z1WHmDcssnvEl8uqnmaR0J17kozHZJLjUyDF13h+VG4N1Sh0/Tlq4910aLKZHDx9RSwRS
8p1ouvg+xsbyPYiHXqITX+FnMuL6N5W0Ru0vI/CMvzCYIljjBmd4OKCku5y3KlDV0m17s2HLa1xk
zY3jhuiQbZlT8IfK7pgf5VbjxAEAa6+3MwzwMqVjsEM/qsKzTLbuvSgiwjVcFyL/0hhGSA5Y8nYT
cBq0OC8oAc71RLnCazvGK3dFI2hRO9j4LT1skeBOTMryXp8lagGkZC3emoDlBGcy9Nt6iuZq02iT
VL6z4Iz2J63v3wZjFON27BuZ7NzITfnUIteiAEOXuqCqC8NkI0EK419TCF6z7RchBz8v8cVTr80p
Sgy31uMLYsnc/HocYufOjNOs3hjDkuHeKpHe3eIEguvusS/wMGoj/yXTQra7OVqCaTNPIFm7MKJe
3kieYrNZ2NspORLIKx5sVgkJWKQHD3FtU2LUTMQQ6D8HapOZT/gjKyZmrMfYQR7Kbib4ZZ0OcM2c
hO4ZKa2Cmyxb67o2oaN9Y5krFMdOlRDRqAKJIJcNzRPwKzcykChhJgBWBHojau1Nhq3oVxlU8/cy
k8mtQqyurTpCIGVAWpv+tKx+O8FATwjcC4QIqEghlpjwOJ2daa8UgmPn07kUVKZD49zKyqjlPlDO
8hqKUbvGeTpol3jMjF+jKY0Vs8lQbTJiKDwHL44WaFOtuMVzYEik/UYfwb4z98BHG8QXZU+Jdh8x
CyH1S6XxwgZNMx/7toFtrnsL1jfVWvd8FmE37kfe97eFg306U4Ac5wmgyn1nDEBLRJ/1V+gkODxL
RCk3FA2cIpnWloO3tGAbeyeuG3AtHZPBN6DKjMqkHHRkVEXq3Ft5iUaWUyi8rTMExt7AU/6BcH24
Xfs/FDpahk1MiLK9wz4Z/EwrgGV/MCYaDzU5GeoRJq28uNHMxxxW0Wwj28pAMfKEvN0tIXnqZwYG
R2CsXkWPkSo6GmLNrV+IH7IysLci+xnKukEcEaQgTZi8swqpelE9yhJhADstsgxlEoXsxS1zyjd8
xfOrO1vLQHlvIBEZQXBNxDlUk8inVfagYiwOPuSU9W46jX3P0dQauzIIob9Zus1W68KGyr+pjMpf
d+d5pydgPttk6kC3TWdBLxk5+e0qTZ030VRP1xQ0RWudhRDd8zZS0qlJnKvFdTtwmJ6lZWmcO0Al
uueQO09nX06VvG3xCP5qAm25tWIn67wRvUV/1i3AcndY0gIiT4Vd8mwiZZZbhnt19tXSWVn1RLsg
noQLXgo7VGnI9q2E4rcbK/mSFYvSKA3pmn66YTIIj64M6WIg8VLtqxox+Q+bQaIuTIxbmGwSBogZ
8tsQbB5dUDx/R3Q6MIbDxdG0MyosPl7Zz4yn/dqIfeiBZqYAiaCkOGhknwFOHni+Mzmbbo0eCJ5Y
6a+iLwOvT+t+b6fjdCdERgasCEJeXddvsrSX+68vf+gDXy/P+FZc+g7ptv9v0f4jHwZra9OhZsk9
HFl0SRkK5/5MQzxoYPqsbqEuXG8xVXjZTBlq4a8vfjhsjJlzXF3XNMhIw1pjVT4bwBkfZpkweoWX
Bhy520YGfEg5kwK3Kc1GjNoJcC3EsA2tHtNoYR3dpgUiFGobcPDa6p5P/KLDNIHDX3SQvIIOOqib
nNcRlop9GGZzk4Su7lNBPdVUyGw8UOQNJrVt1o0msV/OvC8KgAF9DFGMzyARyEzcE0/qMBngv5/F
XMM1DFcafwWO1RM7dK/olIs8BIXFUhei98gAKdO2tMoT4SKHkRHr1dbgD3sNPUUqc5CeUo2qYPI7
AhFUws67im0D1RwuKtuLJ3N6Z/avfiJb59gyJIlPWua6BqV5kIiBbrIt0xZ6HpegfmehPqH6lUh0
O206R1Tn7qsCS3dpWP82FWKdemghQLbWFcj15cEKNFqVZrIjN5tGKArTFRWOq++54iw4d4SERfl6
gf19o5+vd7C+ZkvgV6kq/IiFNq5Zq/P1DI13iUzDQEJed5vaqesH18zC3ddX/ntlc2UyaUyyjm3G
VK2/7I8vvZ3NUsaKlc3gJO0iRPLKwVuV/xjh8t/zZHYgywajBtjO56tw6dhwa75oY5Tdhbkq4pxc
XsDVj99sZNgn1s3f3wWh3GwfkMrwhLzNz5dzlBu4uWClNh2nWQdi7ANE/sBzI8++fnx/fxOK+A2b
AeWwQMT+ro/3j8eHw6tpppizIaj1+pwKBosWruLYR/eJWbkB5T0xif3oFQ3ymTDG41g4DDWUNN51
3vPNV5EYfwYz+JfbJSvA2ETpHSGOp0KTjq0QJio4+CMcUqEOQ8dHBkUoCF1246anX3GXqq02ld0O
xf+wFJlMRFS8VIq3dvAsYzTmVBQ8y6W2ayTQnYsUaapPXOXY8yPFXKKpYjgKUvnPb2y0ke+mEVfp
EA5YOA7d5SyJ9GY7Ab1C7AORfb1Eji1GV3MRFVCWsZsdfGFW2Zjh7KxLRA7u/ViQF+JPYWiLbZ9R
1JzYSQ6zi9YvzTVsjaeoCJM4nF5Sun1GDYwhuZFh/hbD8yEbTVG0LNWV0xbrlGLRDU9f3+KR7YuD
gWwyyV7J8Gf98zNdAmcxTLSjHlEDGD2lHezbGRjWyJNdnQUO4ISh9spAB3nido+8TbJhIaGJamJz
UQdRTYMel5FT86W3Qe+86PixE85iOZwxw6zfhdimt1/f6pGvYS3ImNhiSI6kw62lHd0O6V0GxYVq
dGMSeLnrhXFqUPmRt2jrBL1ZkvAiEqEPbosUmzAp1m8u0FM5IYZP22RvtK3UdrJbewnZ4pSKZJ+4
J+7v6JU5CHC2MUOQGPXPrzLADjB1DAmDQxm0Z0xYKbxOGsS3MwMz3tnakcCOGDyDExvpka+Ey2kU
F0Rgo3pbf9cfG2mDEd7Gd8pzTavpoi20YUs+rLh3AVBO5CkduUVCAQ3GmvClrAPEP1+qzjR9Gc2c
W8QRuBENgrPJbLDjxtBK9xXi5edUuqdSjI/coLsmxjNVyARA0Q5eKTZqkpkHvpGYd7fRGkRKGF6C
fajhXfjnNeqiBHGZvcEwHKIxP99gghUdOIkbDIgJ2rgd6qaxNk+lwP39JaxzGDRGr5rkwFmHQYHa
4DDbo2Y6jCBW4DYdU1R+UTKcqMSOXGVNzOMfNk+C9Q92zx4XS16YLhS1jXK0koWJhieyTqz6I1dh
yiGJ8yQr6hqZaJ+f2KRFw0T1jvQCKUl+2xC5U27KRnTRiWV+7EIUlGTca5xxrITPF4JnUmFhMlli
GckrjXO98ZExnsgh/ntT/G/QKClaDI2n+jm4G516ZZwKME5uN71g74znbdyiCqkmsgC2+K6r+eVf
lxwRvYxwRLhurgNXDraNGLE38AEFs2FUdGyRU+2qeZo2X1/lyI3ZDtui0jjbLNq8z09vJNU1bNKa
TtytIRKzyL5ixEy7c+w+8qspPDWy5/j16AAYb0p5d5iVP+hab9vAOggTRAsryJBRONcgxH+TaEl5
30+N8fPrWzyyQLhFhptxyDAJ4DB70CQ1Hy8LD3KOihg/bwnnUHbLv693knrAxUxj3XXdg/hht7Vw
vmNF8PpMC+6cCRtUm6TziZmWf5cFIFEmJwnzNBk64B58u4EVEUK1hmoaDLxDv01WC16a8RtCfnfv
jg7O3DScIPbaLt9//RiPvDmqLVIETSYYSqCUzytliLW4rhlj4pWWCp8xBpnPGPZUu8tKwjw8K0Vo
tPv6kn8fK4yr4FGu/A6H5+GZHY164Y7M1vYCo1j2Jlqt10zAU14Jne78LsDXK72yjoBzv77wkSXj
EPbp8AE6fH+HCbRMw6R+JYXQG6JO3CSmyr22qsZ/LmO5PZc0TB0bFkHgB+dXWU04/B3kYG7mFHvc
jgHRb6Kw+RSyLDdPLNBjS4ejGTBwfaJI6T6/v95gUBbqVdpSZ4r3JH6huMtiQVZ9YCfXpBTO1yaY
3d6gtn7898dp8xiZQeKwfMx1af1Ridgx0HVomXgCkDjdSZKgtiVJiyda1GML1NZpiSkhTTrVg5KZ
JKjKIIcevbKV2l6LjOHVmMj6RJVbw6FZ7dn/cFd00sTf0vWwVX++q4WQlRLjIKtTlVW8wfteWYi/
iM46sRqP3hhN/lp88F/noNUnrwqxKLkN5LoEOAuYFwxf0pbulJ2luam1Dwt+oFNA2JGLrqNTaHt4
mBzhBwfDoiNerhbcNzNz3KCoMHbNqONL0m7CPN98/Sj/ruRYHDSoJm0qp4JxsLfkY4r3lrAdjFId
liM/XqY6e8YRZtcTvvF51E81df9NS/kzEpM1wiAVGiuH50r1cPD2phwUyoKZ8Fw+u3wbD512PU7k
irlxV5wFDsyRjOt2H6GXZDKggJ3ywtmGD8xJzjuxdI/sNy5xKGzphsXeflheRiN6TWZGlShumnDL
eF2EfSH58V8/5eP3/Mdl1tfwx3eYWF02aAEzcYJlmSyv6dfILQZIKtPPDbe7NfNInGsj9JqTkWNb
ZSQSEWfuMKsn0U5Mrzq2vnjj/z9ugZ3h4GstiZgLbMUthyjKfYWG9cNo6hShmBZeDC0t2tc3f+wR
g31zlnByrqPePt+7shYmVhDW6NmmUZPGhq/InvPxxF0dW8g248UlkfkG73K96z+eMHphlU09fQLB
evVLkITQiLUevjGO+1QpcPSG6LnW3HIUv9rBAyQzGbWApOBoGC2+CRp0gvA00YmC4+hVsJqw8QB9
sH9/viHcTkGlM0yV4cFh7OwIL1L9hk4LX/TX7+fYk2OoD0cruDvYw0EZ31DcO1hduZDotJ1Ar76x
y8G+r/ARf/tfLkUctLsW1kwG/3xPeTu1nSt4SdXUVbdO0EUQnA7iXjRGY/L9f7gYM7BA4Cix5WEX
TshNRGY0Be8A/7Lr+45xmOjGN0OX5buvL3XsXVGicQAS0swJf3BfKJuU1eYgN4Zh5vcEXDg3ljM4
J/aq9f9yuHESnWyv6BAnxGFCc5EN1hwvrLuiRU3p9ShIz9kcx6cIgGpX9XiAvr6tYysDrA/hIhom
KKyD48/osJLnFswZKVuFnyyY5pqE0WHU9dGJl/X3vYGWKBYFBx9IxuG9jUq6WYvSevVYN/soqO9L
p7lAQGedaU08nLixI1dzSGNmqAKTYFYR2ud1OPaGYAY57Lo5CusizF3xyMAnDD2yX+4I7gtO1Jt/
rw+Adck4HeoIHf/rwbccaxYyflFidYdif6nkMgO56ePD16/r6FWYfchnDJQB5fn5roQYrGkhswmd
G7msagibG4SdpyYtHXl2ay0Ez0JzAOa8/vkfGy1oPZ4pB7V9MczDnZTBqpjAC3yh8tH6oddB9vuf
b4slCMikk2EPwXNwW4aVNXEY0RKQO0axnuu/4sL+x8nVAAv0A4ptiQ2dw+OwpNQFERTFMtDelQbZ
ui2JMoDLqvBRYmBb03hnJ77mv98W+7rJUE56SkrMQz6wHip8OYOLyi+r+yt7SYJrrR+N8Z93d4wW
ms08c5vdXXcOdncnR+6D/iMlL6Mrt3mafyyr0qyxklPDsf66IcuQdOC2RousM9P84KMi/7cRvYY9
UdZz/JKXotqmXfTP8DxXoTWlnFhHKHBDn5cf8lA04DYhxA3m3NpLC4eAnHEeU+N66Cs0fEnroqHD
Pc/HT/5lfZImO3af67ZBR84OAuH4+RdkdDqrDRjxUpMhlYkbI7pSsZn/6/nPcbJO3uJg5mRma/x8
GY3Q+F6tMB5mMWfjGuNHgfT47Otva621Px0pIJ7rEJGVCnfXfz9fpImLtula67XHOVyV4t6Kz3LN
3pVS95iDQ4GDFYwpDifW5F/ownpVLEjAumqNETp4h0gJyfCdrNepv3Aj5yoftnoZ+JmVbJbl+esb
PLwU2LEG+cDoHBBXfNEHm0dM2sSCYBSvsDWFN2SgBH4/5sOlIIV96+QBWjJO083XFz1cIf9dFIof
SlOnxDiE9hKyiMyxnCKPVI/0HtdAtl2c2TlxlcPT+f+v4lDzGsY6bu/ge4ODDgkJ5tYizE8jmhKx
QrFkK/m4zU/pJY5cbB0hgjsNwpvBGQe7flOWDC8zVzFiFHCtsXIeONA4Macu+MeF/3+cnddy3VqS
bX+l4ryjGt50dPUDzHa0Eo1EviAoioT3Hl9/B/apvq0NKrivblRFVJzSERcBLJMrc+YcPNfJUKuJ
r+m+b8wVQ9GxONDakPlbLFf+NGRbRiHzAzGDvBo7yWpf7DopRI+PZyObjLYdKBpTa5uNzZ/OBIqz
9EawT5FtIj9yur7oQ5hjTadl0Y/KkltsE+K7mP7pzkvl52SU1SrmQoJTwMjlEZtQ38ZN60lMpKfP
n+TjBCAdgWEryI6l2mSsvsqYCq0czBisFU2v/5RGXB5S2nYXtwnjHEDpOHV/3ZYIMBiMFAHVEupL
a27dgHOCOvVUsSii4y1DzCjQwm00l7WQVddob4tNq3fdDktY2RmjWN7jnZue2Rs/rGLuyJBQJMRb
5tLZuXrirMJ3PQuN71ZEX0CF+aIz6sm5aOq3gyDw4J1SsdHF9SCYwWAuHDwlU5VZnlIp2iGHYGdt
/+jrLYIYlYsQJRQGgoqy2iu6NB2tUB8HG0ReiHC5NB9wU6GxVI3DM3e81RP9PRRRLgBXSthADk+n
vOIbUZIT3Np6Rkt4wwO6XSpIf7ZJHEeh9HN8GMCYayHCXBSYS+Uh/TchcI6aPulLRZzPFezW6r2/
h6G6sCD5uK5qq/eGm05P/UxARd9r9S4eq+kSb7nuWusCbRtyYabfa9Roz6Sra0hAq9A+3QV7DTcX
h096bqGvFuHx19EpBSxLkID4Qz7SzGWM9TCQoG8htRdh18WIycEmouPtDKb7KAv7ZQ0ex0IlJzNx
qN0TG59+R1XNMISe+I5hXN93tPxgqKVsZz/ZYWS804r6uYuG504CqqP6d7nWfR+pQE9EfVWb7HGr
P5enWPbK1S/EQW5yoFsyKrq1WIg2C3p1TYzzRam2lLcMV9jkkDdUOW9x1MyTTRLNmfwVp7jodY7w
qD4jVvrNy1/gtiJKJfQSWPKdvhC/nuUOU9DeRhmGs69eFC7y4dKtwjh1P1+uv1lDJ0Mtv8ovd6xK
muRwWqZd2OrCPmFCXBKMdn++UhnFYo0iZFvOwtNRappd/TxlDXVzEG5kaxQ2pYwD1f/Hs3CtkigB
UoTQV/PIgr2QYsjGPCri+Jle6eZa6AX96+ej/G5yoPRgSZAfoXa72nUQXARln9FrnURSvAXkGho0
hEiBF6hBeymWeD3IXVkelD7uH/58aM4oRGVoPT4uFBquc2nIaDhUSM5djZI2vEBLEPY0gGu3GV5z
GKrp+i17/zlp4Mdpgm6e+xZqJYJptoTTDygMlHaEOsbVw1SrqzjJi11oNeeqLR9frUkFkE8nmiIX
vHW+PhSrXhfLbLJp1vsq6tpLr5r3/qwfenxdcHJtd4Za/5mshc2HjKSMhwBpVhmF7upYpP1o4Nqd
T/SjYmHw3SqxC9+VkhLpDsazZYiTYxNQhMG4M378/HMuM+V0mzElzi30DJRfkNSshkY8Q4tZwtCm
jh5bGf3YK8qw8iAg0evQ1ucyD795vYynUgpBkox2dTVzJ2n21UDGJQdr5MQZ80LfWVknuGOZlDta
QO+xACx3uBSfIwN+3M+WkiAyJZSlzJ51xjyEQkjLNM6LWB0JTiIWgpuojbUpcd46s5/9diju7bSH
4nLIqX06UTEYGoxMwD0nTynNOyGuB8lNVPY4p7WLBcjnX/DDsgDGh55CV5m1S7l+dWgLI03VpkYP
hjZi6iHUGF+VCUS1z0f5ME8WrTpDsIGiU+RyefpMlo/kbMacyuEcmgcvbrEqcFM91H7SHWZiklbG
5wDEH17jasjVa1RSWgBNUAcOPaClK6nJW2xIrZtVaX/m4T68wqMQH5UDARala311NITzFIp4JWEy
OlXdHhOTzKE7KD8zLT6OQmqDQjy1Tk5VTN1PXyF2o31sVLQvW0mjeVXYz1g56fOZ2Hf5Kb8uaMIX
FhZLi0kum1iUno5Cb5YEDAqxS+f74tfR6qEpBd1+Uozehkw0fu2LcxWiD0Pyxri7LMLtRbe9vval
kqGMSkMrRdTUkjtibK45VtEKtxKWSzeW2S5GdlPrfT4jl89/8qDczYjUFuUhgyK3PH3QdBy6Xkwg
RIFZtjtn8IqtciW74Zlh1sVM9ozTcVbHDgFjp1cp45Tu82PusgLsn4fbl88f5ngl+explNOnGfUm
pPePUeQtmgIbyIcnXeP/4gJGcTSP6pt9UdsHfPXt6dvnY6/vnx+ecJm4v8Rf3KBTtV5YW8JOdQYH
Gbz9alwZhz89Wtdvclnwv4wzpjlGETnjqF/8bUW//SOS5oN/5oOtT5j1KKsThj79OBWWp5k3QEMc
HAWd3CnPrOUPV6X1KMua+OVZlKiW1Hj5XleV9yNx7t+07cvj3Tmk5pH6+9m0WG27SJnTSYoYpvJQ
njoYE9iPuHDezI7xgLHn/sxMWObyZ8OttlwLlCXbB8MNzg/cYO3X3D68O3ePZ4b5zYbx69Jd38+z
Jm8MPEKXp8IayyFf5AATckxXd1+2T437gInQuQ92ZrtYt0C1plJa4TJm73K3Y4FF3rfZfn24Du3b
xn3hWmDjwnnmYDn3/dbyegX3Djldvt/k/Jg34hZUltdswuto79vptrPPvNjlrP/k+8mrXSRR6aKk
wXB5yNDJ+I9qYwXq4Np25nUuS/WzgVZbhirAKAopXtpSjud379MMUdTdoU+Mc890bq6sNg3TiBsz
XxaaqX3v/F2EiXIJDlXLEzxKztWcj6m2z55rtXnEpiBrOJH9/QLTGwAOrrEBDuc8RG7kvtN2z0Ys
2u/nnvIYfn428Go/GYIMyEDFwMqdfGgei+vqoPzwb8k44sddvkz3+SG6UW61+zMz5tzrXW0wQTtG
erHMGIU5g/cC87PfARNzfNtwSi/3Atd0TOecavtDvmW1f8qrnWaS8yRtloVBDXIT7ST3PnNm+823
S15vsZHts+f47zYAaoLo+Jd+OVpsTnfsJjGzXFymLHRiT2J9KK5F5KA61kXmwPb70txidb2tt+ql
tT/zln+3r/469uotYzQzpdRIiFXcwdMf0024GTaTm2yavbw7lzb73SelpEDdAl0ddfHVhSDGwTqe
6rKxa2zhRYn+W3yr1Omty2s3nr98/mjrjYCwn9Qn+Q5FQeePbuH0reptJPthqs6OoLTKBuMk7Jal
OgK+Ns1n9pxlT/l1iTAU4k5q/XQhmQaGWadDpaasj3IPUsunT/2isPIcSbCSntlD129vGUWliMVt
YOmXXadWVPDVgCLxQWrpy73BjdI41H3aOOIkZzdxmWUPNDNJt3/8FknicK0iaKcOqi/z55doosAq
oW5KII6QKEsPw1b2VLXNvuBjn56bi+ubHA/IHY7cDVp8jQas1ToA01PPliFMjpH3ueXgftE84AqH
uVKtFUpyn0p9ixNsZmBoW+YBDZGdGGrXaTz5j1qbtwUWAn3f76tMl78gKKmAD9VRadqlCFDp8/fy
Ifim7Ep5TJfINiENo3x1+mJU6Bp5axjQLaW+B0YipMHEboiZbeiODQBY/KG1fow3oE/7l5ri42vQ
WIHpShQI501cKvq5Hvd1fLn8SgrzgwoXHrAAjk5/JQH3pgh8/OjAXkhwIFZkG0pF9kTuHzuCoezN
w1TKHLtRP54JbT8uNoWPhkKNlDBJemV1OmHxKgwTDSJO3ZrPFfqNhxZXohusOM8JRX8z0tJMo1OJ
J6uAnOf0IYNmYeFZ8ozPXqyjpqDdyS2mGBtRSlVvn3/kj+uaLCZpL4wDaNcQ11X5wBDHrMDjyjEw
w/HaeoT8VAVnKigfLjl8NvoqFVSZ1JA5ApYn/mWJBdQnlHjuescXQt8eQY3acRYoNhMqO0TdXHhG
6qeeLMbqFQX99E3LJunMDvZx6fE7IL1ZGpZQmq2TbdPcD0FRsbpMTJ51Lyh84U5NRGSBVosbzh5f
Y8xc/vjtLvsYPT6ofSSS9afPnWlhphQpSPqiKfDAmdRkk2WGsvvzUdA3L/UCZAf0yp6OEgw95akp
7jF6AfSJFxL2w1C2//j9qaLCg0gk1ihXHr/xL98wmZTEaNGGONFQ5lep2khuJOA/M2Ar6mbd6G/+
9KkW2QaiSoogzBx1NWfkSWxSILUYx89RcIgLYd77wFrOXBI+biimrNG1yUNRdfugO6Tvl6reZDYO
4NjcFUUccFLc23eiqQmINrQBy9ix6fe+0PxblfUfr+N/Bm/F7d+nZ/Pf/8U/vxbYPS3KsdU//vdV
9Frz7d/b/1r+2v/9107/0n/f9G9129Vv/7h6KZt/bLr850sbFfn675z8CEb692/ivrQvJ//g5W3U
Tl+6t3r6+tZ0aXscjt95+Tf/X//wH2/Hn3I/lW//+uu16PJ2+WkBv9Zf//6j/c9//bUUev7j1x//
7z+7fsn4a7SaFdmPiHTN3z/sf/7G20vT/usvQdf/Sbpz0U1QDzWXavJf/xjejn9kSv+kjs12hSxL
pTKxlHryom7Df/0laf80ySUigaR+gPJ/EfGxupY/EtR/kuhXEOhQYWBiIS75639+uZPv9b/f7x95
l90WETAzHoZ19b8xETl7xBwmBxJtezSNEj6crjtOidIQwiKjJmptJwwnlMBtcdj+5ZX8e9RfRznd
t46j0C2hYlNCdhE5xOpaGZnjkJpdk23o+NnkZnI5jMZWCsfrtJe+/uFQOruISa/E4jZBQWS15PxG
UTox0aKNYXLRg19qpV4gxruiNr3PR1q2pJNXtxppdZjqg4iBXM1IvfJ1UO/S8eHzny+dRpK8NbKi
izjVQva1aM5WA5hdHNHNWycbQNJh9W1CSSJv2rwYim9msig7iNIKbaMJlCXes9Ic9Tu90axynzRp
Mz6WKa7ZMJHmYgJCktH6vytGmhoddQKl8YipjqJgXVf7f+Z6cPy9metUSIg0aLT+IDZAQVeB04k3
pfWQpjcCMNIkuT/zcpaJefr2+cz4DVD3MinmroP5Ic8rmkP8aDMJ0U9Zn3ZQv661Hn3oOG7qOXdB
H9v1AOV7PjPDVlft4/Mx9GKysIiTObFO14zW4D9ayBZ8VvuZDOulYpNYc3ryrHDttsG9ta3JGJ55
Xlb8x+dFR7zclRBTrm1pxFrimg10elN486bkFui7ycF0ywt4Jm5+Zuodk1nrt4tQbvFRoY2css3p
I+plHPJhlWhD2vB1dKOvwW52vyIwcqO9bjfu4I5eaL/DVrLvzlwIjzL5j2NTZ0fRyXVt3UypxoSk
XSxHm4E0m+RKOywFWxssiGt8DbzooXKDyrYKF6s2p73yPQG1J4k3up42zc50jNv8ariIvzS7YHNu
ya+yDn9/+iXw+vfvtt4ugY3nZkugvjHAgGt282jsIq8/lI9UKPZkADbjIfTOfQ3ld3Od/ncCCArm
3B2WufFL2GLkuAoqMBE2mFDtlA0OZRvzIDvDzvSSa+E7gMuL9ga6J/9Vb/0bdSNf0B7lDpfFfXFb
H9QdxWj78/m4bKOnH4kwalng1IhQpK4/koSfQTMgjtqYM/3ylxSo669tEDXtRYci+UzY9nGnXTr8
OEW5t7PUxeWX+eX5CyEFeK8n8QZH2zF1p1QmibdMzz+7Hy2fd+nuW3oCUGPRfrXKEAyNjHn9UDFQ
oL7qWWc6PWsEJ8f5nBbhw4mI1wUXCWI2JPp0Ea0u0SQPhNwEF+sFlbC1Mt2TrUMeJXjbnzsQjyni
k0+1DLUYMPE/3GHWbSmhlDV+23Q4BNvpbXvb3nTb7NB86a6mq2UHkb+jofOqm/mh/RIf8mfxx9mk
6IfvR12PAJiufWwcZKKA0+9XEnhggZ0KXryXvXY/bxR3tFVb3kyb4TJzS+fn55NzPR71tqXPTF0u
LItgZx3U6NGMaSXrJY9qr47wMBXcz0dYfz5GQBq4RG9E3qQVVisy7EI578KJ08eh7HCb7oo/ug8x
ESn7I89BCovUYXHiO31lAY1TlTEt7rYjXMNQmy1bxcbQ+/wx1i+KcwQzKRylkF4zMdadyFY6ND2U
yczL40Yi9VCDfTZr/8zL+t0ouOYce6ohV64/R0miAYeNPPNGHyKqWzcsC0duaYw4c0iuN6XlcfCp
wj+KzINMx9LpS2sHywp8ueZxetBUkgxpaqbNBq8NDDf+/M0hIkdLS78/0sJVbNanaYtHCG8ulLXq
gUaO8jrNSS3+6Shkr9hkuT9a9F+tRYWVCfbI6lr08EXlf2fTADVqCMLm81HWk9lYehl5abSSoakh
qXf62uJmyWfOWuxpbTrfi0PdX5VGZuxNbpGemWjDGbXSx/nAeKhryY/ybMq6n8FoZcysMz32SvJ+
bj4BCyQU1s6cUL99KsLQReuNk8C6Ra6LEQeTK4XN14oC7pFCuVO1Nt6pQqPsSq4JZ2b5ItflRf26
0+rIsNhuLNLYqKBRFpy+SCPpoyZF/4wbeJBe4+EEqOVGb/IWDzC3OlJJUXJDKCVVy6rGbXhu3PFI
MRXaeLhPj2zTNKtFOKeaOIPyC8Kmh5ujBJNTGmBR2wWQyl1O2mtHampAB/IPJQT044lTIN7G+oJY
DWl9N10QmOUGyQ8gtFjV+gArRZliEN2XgFrbTgbaCgIG70zEk9q9XtPOB1AawmuQLbBX4KeAX60j
BFY/AmGTtoPIqMeROF8YmSISeB4BsjJut+MjL9zXnSxRrPFO0YNZwi/7iJyNlRDLbpxcQdFqWQYe
V10ItfitAavF0i6+TRO9G7fSQrPFU3i4N5NpqVodcbchjbzQOBcKbtUFNYbEZso+lSycXIgK2hWm
z23jpUamGjjfG1Lv6l3aSFteJomxSE/9m67LIizZjzjeVOml0m1pF8eBXiz7n8oR3muJg3Gtl12f
e/2gxhBHFtJvX8b0X89HALAWSsCAw4ULnPNLwd3j/vnNr5Qaj7UjRBh4FUDhCP/UYRP9DRo+Qoel
FowOrPsIGHG/cImLhVBsluaQO+HUzpU9szuPdnsEGqtZlZcHWM6MNsxBAJyY7UVx9FIHB6xbCxcZ
VjWMZOkITIYUabzLWtiUDm1xIhizI14ZuWGBDS4gC/Dfkkq+PolrIeBMFPzb5AhpDo3aj6I90EgM
cbf1AMQ5lieMg/Mj2xmIGJznSabwDccN/LMFSIbYv7Laxu7MPg5cCK2F4TVHcrRV9+NTeORJQ7OA
LR0vmGnjSJwOjvTp8Eiilo9UajRukH1jfMV9W86y+gFBalTastop8yUQ+RgNwZFzbeijb3ra0I+p
F+bMQLuqknKjSYW8nbJ8MCHGoOS3UzXvgMFbwLpsoZ2Vb+BE80cJXfZPmSTYiwGWs3SLtssUp8X5
ki+88LkHJZLuWNOztqt1JZa8mH/7JdMz+LwCN9nX7kj4Dhqjf2duzZU7H/HfM3AYsBxJO/R2Izci
kptRC419m6vgogKYJVA9xhTXjY7pNLkTNSHe10C3vaUVI9PbKuntdkKzMR8q/PahaLcagKYKFEq+
kyvcqZ2h47yzxckvTDeUe+uiTP0JuInei52DjUg9X0E2L29w4DZMW4SuOW4DAZr3fgy4ots5V7zX
Js6iwMOoXrgTlRacXYP1B6DvwtBGW6eREhzkHJqKUyFTgjptYeqyjfDuKB2/mDCTB+wtRV4cm+JT
AsRX5r2MxoM8RP1TCbA4cANBFT1ByBKc0gMl3eZC2l2bxiRyQ+LVX2qZFpM/1tr2oVPk/itU+F7i
Peq4U1eZODZb9O/tRSMgfbaxURTf5LGrBmcwGuM6LkkyuBjoNh1MxWqE1Dji3Ky7EibI4R5ffjNy
4imK3xPuD6InY2Hgu8w34phKBvfnSvh6oeLptEkG3YOtu11HPp5OU12osWuJXYVzcJbRPi2Pd1ou
CV/kph8yt49aQfb6QtDeAiFXrX0JrLWmi6bVFTsImqh1e4K3HN9fOR1BTgLjs/06k5FLVLN0Daeo
DB0rt7DiH/NmgJGtVBBGwnakuIq9Rq7R61Ez0wXf9GtImHU1g48ts2A7BVIguzRdwwRtBPCJdh36
xPCgf2MUhqGPzWJQJpLbylEK6T20oucaGX/iWaowZ9cBvU13KSuK2stQTbNjDnU3ODFEdzbTIotq
x+xLiV1pbsaAUlTRvARdp2remKmpctFNgGl2aiWNoRMCwHoblq5324ybuoNWU+mxYwJvBEigVHWw
6SN9/mY1JfgwYcLt1TGwPL9M61KWnC4zU0Y207S26a71B2zz/SjBoV8qQ8gnJgb7atb1gtuhsQEM
nVhRw6PL6vcAzzLNAWkcvVexgPUbK9037a6VgmQPsNjEi9ms2dqHuRMwvg/MBihBLzZv5VThrVcJ
cyEA+hmVW7hnQHMGX2VFooGNdDvmjvCzM2FhOVwK+9oJ1UFDQhQGpoz7qIkuJY867FUSNddmFrMB
ZIeUvhDS1JXS4EF+tiqcJrOKJ92IW/g0ijT29mLgCBGw02SAi6lsXLCh9EyMMmtV/n9zIXYHnBJW
/xR0oEG8GNgmB4EWY+hdLm0bTlPU0feiTQwcUKj4/PRpOcg51rJSOoSgaWGfVrFo7IjooLRytQL5
0/Xd/Wz1LXxpbtI/YyvvLpBOJglu/8wom3ypIHMSZMNNb5YZpmnyoPwEEziX24GrfgVMZ7J6V4pq
P7THrIvuq16EcCPUyCddU2lArChDoL5kWm68TYbljwwddgbhTDAqttXXBBBGOE5brK74v4dOK35Y
INp0SrtLWEJVXEQj3g4Tu5deTkytrJEkLy1YursRQpOAqkLvhafWQOdtl42UKJvQKvNnoTBoC5Rx
zQMBXtXxdyB67Lw4BRBzqGMdP/cjtpVOVc1EVjxJ+dbrJZAtzPbaeQeJrxidqq9m1UNNL77rvdzQ
ADiotew0JF/Rqotz+1RnuOa4gtBkC95Q7h5TeY5GJwNeq7paLNV3MQet5Oli3N/5Y2eJkLnUcabA
wz5nEC2+qJG/LA6joZnWEdJo+hmLIxCkRhBhHdkWpbvyGo+G0dxy+hbNpovk6KUGPz47Cktq39Vx
py0keO1bCm2vc9K2Da9ALk2WY9TW/HUyAMnDTJP0n3kbDq+RNuAlqCWYVjtwUPyvRTr6zG9/MO4j
XZtcMQCAvYmkRGs3ahPl8m72a4QQIILIMV9WVtg9Q1hpKnjnsKthJiih1yh6Jrvp0Gbdtul7SQKV
AIRuS3NKoXjFoCBzqSriQbkWMZikPT+aPZH8zIMFL3XeAu3SviddO9KBVDR4wxa1Tsqs01MaspSA
Dl9bbYzxNqU/AspoplavNHzOEESFsUzhCiryewUggblYo9Xw9MHXkE7FcX/ZSVoMpGjKtIMG8Jst
rsIV6CJl4Asmex+5kh5XSCDm0lI2Q5C0FngkJX73zbLWN2GX+1CAWuAuqUowJPY+QcwkTdmjrpid
dBtNcGWCnT8NdfXeVpEwPZA9V6bYITASD7kYC69zJoGKAeRFydWdCfuHLU0fKvjtOIp6/brASmK4
6nPRLK8hivnJl77t9HbXhK0MiF4fesVuKn/APIr8v9eYArUK7pT5tAU4qbRunLDsnDitRIIE7A8T
J4lg/HwxhZqAcUqBTVHbkCaLMjT8V1dWgvDVCHrzbRxnjqNgLEJpK4BPVx9bI/dLJ+Pu96Tymwb7
XII5faUAHpUO1AoitXEmK0jpa5AbbmduElBNumgwfC4sJ+OkvpxJy4l4ssVZb3lGjx+b7saSlkjw
yEzftLxEj6YfvUwPgTe33fzc1oH6uFRhy23C7QbxeJRAfohjNtmd1Q5+7bBraxIcdYkjHrsus5WB
ZUVCF23FGA/2b63Wh5Mj0zDX0Hgc1tL3xOzM2NZTWCtb6IVZcIOSRBl2AiQt9vWce6tXd5o+b7Qx
6oeDbhVs49Jk6sNBbao63xqlH7DvqL6VsqH6QPLMbo6+50E+fReW7pqtP+TGfBhzQXy1pgVgmcXi
MOx0vwcC36Ra3YNmDcNB28ZzIEb7ijoRhjl4HBVe046T9IWcYW9co1CrLA8iBRuI2NaqYBtmH6Su
gURW/RojsgccgnMGhjFWpjZvMqCecVvXhDiH3Jf99BBLs8QFOedcvgESmcnbKsYx6s7Qp1j81s91
g8VrI2gJQpskSbS9SVyoP0VYfxJeDVzCbZ8QtL1qxI6Nt+2Upn6xqqGVPXJCeGkkel7pm1TO1eC2
pjd+5Lo0d4OXxmICVKRLx8QTwTdW6L5kgSAySyTQiVjUsWoAUkJS0aW64UWOkHTMtIRITIPVhIEv
nQzRU9ch7MTOu5i6r+MoDNnVyNHf3ViZBORGz4RCdXUlN+4Qgc5fe6szb8cOCsk208X6VcuMuTto
UCnTL0WsDN/EKe1nrwut1tpNTdZKV51Y9KJXGSMegYLWBsOTPEzwhZJeLgYvz7oK+DncGwmSV5Q/
Z4UcSVvZ9K13CeJYesBbMK6vG1BIkWvwIcWDkciZvhnqOpBueqNO5n2f1eC7WMgNbn2RJaSQckbR
rAgNBQvdasaX6V0zFDkPYyiXPxWAPdWhKv1QDRbboXK4KGa4I24bqSXhn9hztgYTObFrXalhhWGv
s9Q4ijAIACaZoXZTpJEUXDSQV0e8D0lVO2oXRZIJ9a9Y4hrRl9Dk0cDZ+QdFTk31ER4O52Fa+v0P
1deJPCLFfPQFKMZuVOn9g6LVVXcHWwOYc9or4Vvpc03ezFYFSlowoQCE+TQfUjMSkq0SdPMdoKCy
cuh4Dt5aUR1qvOUyuD0ZkBz/sR7i7DuEjjDChCIqr6wIIz4kG4kRYxY/cD1RyRn8NCeIr/tMzKN3
Gc6r4ORhqRXf5UJUOlczAyO/KLJaeBIIoKz9WBX4hGhzmfVcQDCFv8i7MWAtS13yAAPHMh3MO4f6
lgRg+JBCRCgOUmKkyT7P2hh2EsbE3ypc1r/1JVKYDffSyrdbTax8lx6oKLF7TZAF3LNUerv1fiDa
1HUIoLtlb8pu2l7nYJXrcpCcDI0at7ZRHi/TjI2Dvt5UU5yUI4Vna5LeILIvpIcQgQzMVX74XSIG
HPBhojXtlSqNen6Hf1ce3YpWncuHeJ7b5rIXuIHUsCArK7gsBbX4gaDDmAHmlb3uZTn3BDfISsBk
rWzM+aaQ9fBLxiWhxQm8oECvovMBPszhFzs0WQuCV1WDWZHn6SdOlKJS5asEKY10EQXcUF8JyhJW
S2WaMKf7sm8v4WXlt10amr2D8ZHO9W3WO3ziu6nOX5s6oPdSl3GRiNvRrIg4ZOmdZMsEpclsWtSt
ZhwidEcqJbpzh4Odp3C2wv/s0KovAT6Xag5hGZ4mLHl05IpfCbuWOBPCkk6Qgq/D0Meuafgi4juu
m7eTXNTzJdUksdbg9WZ6+GTQsnU/hYoQ7+DFc6OaWKpYZE7YSB6MoMVVg95p2mRTedJbhxC9722z
DFJsB2S/rFyDHtrCXurhz01rUheuBYIJILGd8jiE8fykk938PvRpFezRiIOV0cSJBSYEsTDs4iBE
t1i2yZzeTmOusgKUpnN7bVYLMg2hvjijg4FxeOlT6vqCLs82Ct1e3AdcnRQbooD5WlgK6zeosuBK
jjpMhRo/lyavq2TykNira7c+JKNnfw79rxgM+f4FVEuYpD4lqO0M44F6Xpew8hLAvKbNBQZ7y5oL
+wHnlrE9NBgG3eJZGia21ufzAdRhCfJPh6tmc7PgjlzyrlWYYo02emM31/dRnxQEXlWOYYioN81z
kDfaHWHLfOdnCRj4URpREslWg7GhGQ/9S6mW4w8F/87aDUlM9nafRc1eqlJIY7PEIoI0WFQPyEjE
J4W0LpGjDDHLLvux4l82BH5QNPWtjraEF3QJlBkO6FhWANNlc5JuFSOvTFeIq4VdPlXl3VAV5pca
yuoNns807tetmHy3JtirzO8xr6ggQKm0xdA3bkslziHp0s/8ta4MI3aLUJh+Io5rQFTS8HuVdCIh
vqHNi49iruvXUeq32rbXsZDcNHEnYLqQIeNwLL2ubwet5xQfKxGw5zwK71GQcYGC1BgIXmFOsuwi
XUvxWknERf9nUgTa+zVCKw+cW86lPiQrQKgSkI5pykXkyeXJGg4sH0zM+OHsLE2uGpFDhkm91LqG
QnIipuAtxXoqQQLqkQGgObdCLg9VEJtbmXiBkEe3QlQf4fAsZYoUOlVeBDv4haDrmlpW7wpfN567
XjcKd4xBWfGDhup9ISUlQK3nnLZH2SfTILdt8Bb3avNq1VVdelkXRu+6UkzI6GnLfmhLa3yqQjG7
sap0LDfCoLU3o5z34XI+NW95rQhPfTdUiZsUiNLJUOsa5nOm9KCVLdg3Adfczq7lbi5tzAvxHFf0
QRNtNQUWf6HjRfK9Jc0qQjhNRVC+fgVCOvWJ0mTfN1+rQe1JoUbRfKFXFRIeKyqtQ6o0mmBXBARg
qfJ5Uj0ObOKOWeksHJ7plLdN2PLPeqNGy4U1l0Yik9q0HDXpEslJg7p4bSbalB2iLoBn5rh08kZI
DBObbvNK4ltOfWkboEB/pENh7bE/62NHN9muHSUdU9+bpzz/ghtohptBWxAk11yv8UcMBqJnsYNV
5wwS++rBKvrsTjZIWnSxzoGPOY9xHwfqcN91Mo3hdRBrXkdUSa/jvPBxlRaxse1D7f4ZhiZcAsB/
hH1F8BJGtC/axHjxnZT5spcqlXrQsbXcVAr4I9geAhZoQWH5CFF9ffhmEMzReTHE8U1mmtZTS9rh
vfSHZifLgtJ5pJNbkJ0iDjHLhdKTw02g6x2kQHCNNwXXsPs57NMbkmv+ZauBIbarMO2fZZVE0cbg
lDzMwWj8BFCdGh4KKKW4wLuCTWYu4vm+NlvxAo2EdAXtr2wdcGUzCFaTRURetvkezGP3VHSDSUaM
JoMXK6Hbkxsk7c7wCbX4kjt8irqCtHJga0o6mE4MMPkFV2OVRUuf6DutuCI/Le7Gh7FPFBXkH8GE
I86i9UNtexYe664unZEtcnYh1hTP4JTS2ZEGXwFzTMwisQEOxp3ScXPlVCu7q0wAAc0cJZiwxd7Q
U0JpE6xXB0J7j3l5TiTd19lPU6yMR9qlLRQV/ZTd46GcPyDwlNCpqGPWuMY0GhPBVwx4E/ZQFrq5
2oqtEyeRf91ONexntYwUDITT3Hq2wjAHX2/6JDGUWaq+KkZY/giInzAJrOMlN4F+/W1W6vHBmKz6
u4a5PytTDd9ITv4f9s5jS26jy9avcl8AWvABTAFkZnmSxaKdYJVo4L2Pp78fUur7V6KqMxf7Tnsg
TiQxEi7MOXt/mykupDeJEsY127uU1MkfBa1vkPVVEdJgLzXjOtXGtNm5TZl8SuNuUH2VvOlHM0o5
/CYyRIyP7YKvMVJJJdxbQgHR1tqTWPPFJxKva+Kv2Pwm7BH8oTbNn0ukkz4rarf4Kalx8K1OQup+
VqdEItoElqd+28YGn1KYdT9A+c/EmBJ+cS9ymFyeTu1eCWQmI4C+Os7EfRMmqJqUjJuzI+2zZIeT
sZYrdqrzzdn6CK5EY1eU9RoUxb4t3A+icotPUq0bkwBWLfx7HmgvewDSczx4FKY4nyHLfbcYpfXN
1NdNGcvZgG4p1SbLm5BVdvrsTTEiuWpWnJ4st9Zs1sZYfMyR5Js1TAp4O00bQrmb9CotgnmYoIhW
FA+45hCAXZBzE/Esl0O6rJZs3SD0JhztYLaXDkwAxMJkR+s5XLMLQ73zHZPjyD2zv61f6HW+6qii
qcBST3nbIkHJ2bKXBlHHaurW+U6R+bITFG6uZjv5fL5N/GoQ2t0IEVe7DugldP2n3U0lI0B6WAoN
aI2M9kaDh4Zg6v4PhQ/Q5ZGJoEhFYscZdOvKTpnPVv4iQvpGqe8x7IePUUEU9vlrWeUTLzu1qATI
BrBXeztdfNgHp9eywJgjtNRwgmL9imbTfFAnm+0i21QKpco7ctWjC89oK05gSKS+tKKxHoE9Udd+
9QsRU5roeTzQIwqqKgmvKqWgVtoTB2Oo5SVQwOuhEA0cDTpIYIgH2OhfkHkvtj0PVqDobumbDXGx
bVRlNFHzS1327UsBqWbFCwHjIqjSpKF/elUsb/bSc7mEZhIA48WtYwdto7ElP//A3hqHIDIbrQKl
A+gEp+Pki1FFbggcC4ylcWUJFrFqFvqFl+/1awF9YA06YK5A4SM2+q966eixovwhvHQxHplEBFsF
Mhz2WRxn34e8pPJuDLN64dV4fXErMAst0cpuE/BUTi8uzR0tnBZqIaVd1XsqAtp1YwFh/tNbiK4N
RbSg5Y+sc+sRS9LBroXMzCAGIX1jJcT3oPX4U3HHUWW26lVwPdCqMxDPv3zNrTmL9dwlMXtEEcTp
UR39PG3nC9/vVtzBKEgCscGgrUcHr2/mooSgzXHoayPAizZTfA+1feIupUcR1ArgLTfv//jeAfEz
kcnjTdEBqW2uamqsiaqaEWjEuO9bxR0fRTXPv86P8vr1w5y1SvRcBGBM6Jv3QFZdwbaGUTio6O8S
HEkH2J/dU1gK5b3M6GbEjsNW5Pyor2eLVVPK/gkgFJK27bzuDhLoVB4bzIWa9NyIKmBo9gnAYgg0
x6H+1y7ywvyxsj7/e7vI7sfw/LNqX7pF1v/hX7eIsP5ap59VsrS6lI4+zn/dIq7+FwvIusIzNWFr
WD/f/3KL/MUyhkuAhRMlPGiy/5hFrL9gUK1OQ+wlWA3/xClypLC8WDOxUJKx4bA8G0h++cs234Ay
V0Oc6VLZyazaDyJ7opHnt8Xv0jKv4CVeV+VhyJ/RXOTizhHjjgOY18/VdaMMh7nRDzFBi+q8XL+4
fe//Gf+MtYRfxUSAdxhcKA4TvDKnX2ZeoQ5pXMXdIZWo/XGGvD519Hs6lE27xOZcdX68Y5DAyW1g
IWdl+If1w6PYTHAhHKiR78neJTLvOJTapVU89DbhI8BesxplgGFiv51KReD7QskOTDcrlY+dhooI
0QLhmYSuN/nDIJek9WgNcQhRB6tL2Zl2ygcizvovTTaH7a7MUk7AZEVoHAc4z3ytZ7pvXjTG8gs2
OYtwaDFHh9BdiLpnvp3SjyU9G21X6JZsvbRKmnC/XgmN83xA4YlQw4oPOFfa3KvdNnFujGZ9mnla
ZiOFV71/DDuCHv1qIfG8nrXROiTSiQ4KHQcrINMoN2kXxMM+LiLV9irssTcNdOfpkAAmsrx5KNMv
kVUABdfNWLNJQy5TKmPjNHxrTFuJvLRr4n0dpsjRwCbnXRDXgrjiJIMgg15ldql1uCHLuxtFkMRR
L0sV2UJV0rokoMDyzXCRP5ywgRfshl3j3mRRbdVoPJlQvZSmRBaU0bS862jl1Tubhj1HLiNlT0/W
fGV7oyOKfhe17oTFNlas2B8UxbI94MDWp0E27eLPlWN/npWmhGaTT1p/Fal1+qAp+ngprm+jGMRL
qq5JklhkAezaLC2nb69C+zWfiwUfTmJ017aauw82Hb/aqxQkW35ICeY6lfFwE2NTDAOVU9+/c/KJ
g+/lB7R+IKfvM8xYzNFsuIXF5nSzg+v0qOboZ2u7qhXN4ufrudKXo6OnN1IAWfBq+jYWjSQ0ft4s
qLNc2JdsGCeAaHXI4Oz5ASLrzGFbQ7TsFqUdZKbupmQyYGc23XvOqlOwDEV7h6yhvHbzqNyHWuL6
OH6cO2WifC/CAnlvHkdBPPaXlMTbHRl0RyYTfhHWPG3NHzx9LkKx62QhMjiItTC/53hNz8qy20/n
55I3R4HnhbyMPQW75NNRojnS03RINHq3c3m7JGW+y0Np7M6PsnEuc3+hrhHRimXfAFzJBuN0GJQi
fViFXExdZc57d3SsRw7M5i/NRJAmHfPBXdyvzMxmUJtR5/dNFl+YpDfv2KtfsLlQbGpEF880JadZ
+y1MIqCrDhdzmkhC2hqUIlEIlbFZygsJkpvP69W4myUrXNLKTBKOrGM8TDeytpWbtDG/NzFKUq+v
G5IK02j5uRBhCO5GrZYL28b1NXnxbR3HR/kOOhvTC0C/zZ1XShohkamoAS91tA/NIvTj2BreE1yY
34jFsP++8KjXxWc7IK4pl7YL2SosjqePOuFYGerSVgMdKNdOcWIRdGqtf4pzW/V1QS/OyjP3w1gr
44PUrPkXOWviI420ub+wTr5+t1eXPP4WyLPsaLaogUplbl4QIgUh3AePb0x/NJslu2AW2+6YebX5
QvHCk9aAum9LS52cSjPoU2oBNe/0qXcXeV1ms3iyYgwTS8Ub7kVxHl6A/b6+NiJyVg8+diR6+Vub
0IAuNgMuqAWUvFlm4yHbyTG5BBVcX87TZ4kUnztEHiTgSWx4p8+yqiJr4XGqgSm6eD8Xc3OgsNze
FVqafzv/3rx+T6lHuJzZWIewmW3p7pIGB7gIZJbUfqd7sgyrzwp5oR61OhOcZ5T+UfrUOiNxlEIw
iH+SBRA/8+mlKfNMwNXoqEGVVM3BGhUcDtmUBsNcxBeG2ro1mZaZ9AgAopi07qu3lr1Y2G2tZpG9
65sO9UCklTbCb7rQfxtL2Ix+ZevZqmFp6FVOqTld6WpXlcESNfVyB8RE7Xd91MzvJ5qOwy6r6YXf
zwmoZy+aFNRo55/E5qHza9lY25RSHIoca6bq6Z0Zot4UbZXqO9pUc2BgzqHwmc571SgvFaT0dWV/
8YL9M9Zq/l4L1kxSmxdMk4McymzRd4M9qN8nOaerQNLqPrXkFbc+OYUIIQlMJ2sumWcj8rPIMW80
kU6LD8SBlk2HvBDhayLd5yJlcdkTF005tZgN86nrcrX07Kojh1gKK1xD0BcqG398v9g1UeIi5sld
jwKn9yvLXAjCZWLstMVw7vTccG6k3i63YsyGx/NDbeaa9XYxm7G1x5kF0GTLni+buMtam+XZ7BFW
Sc2UHywZduwr07bbwTELn6wmHS7McMf8ws1TAhNAl5D6A3OBvTlvVIOj8ioWBuKApHtMm4YQDmod
7edCItXxBzvNrvtWG9HcCnO+7rNZm+jt6Noq6ERqjOiY9gUl6FYTnrGCiBM7ldVhQFBysNqiGPyx
c5PyRpv03LptWTmKAHxL9SMnrhGZcD86uUe4ujMF52/oZho93lAbSyAPDzsbVe/TZ4eTduomleOK
3kb9vTvUboCQJ74wymYP8M8oVNYo9pqcn7fMD/pfU1HPDirTvszv7HGwf1Z2auMk7p34ho51g9dm
knflYLpPA0vUhcXijfGBhVsa9keMpSQnnV4lMi+9q0hm3VVRede2xm2tmzexaB4aO/lVDOZAp0V8
Rib34/zd3czp63VjeqICR/dZ0OrbfBlNqehJSdFqV9TGuMsQi12rIAF8e2ySXY+14Y/vM0XT1aAM
92q1QW3eU/SbthspFRnTtGPuXMBaH80iLq8zztOFZ+I02uECVQ6mu0y+IMchvrDj2LCeLK6YGgBf
ick5AgLEtiiIlcVMdNFwxfEUfhSicFp/mShPc9btMWtUmhgpR9jaRCxHhtmDZlgyuJ6Nh+JTg1J2
ujCZv37BV9QMrxzlAG7O1iRNGwzNdWuYO/4tmp2m/G1IJ78wyPGy/jNBrCl6DEA6KL0SqER42k5f
MGEpfVfisd2pWRpKj36X9aPuYm2GDlwKc18wzb9PSo1Y27wnZyjoMvRTh0kt4982UttvpB1VuSeG
WZJzXdBh8rDKdLexK5Nub2DR0anlVBowyFjmX7osk8VVlDmI3NvUncqD7PpLSKdjyXtzUTQueIo2
CYuk+G3eJnycVV0mJho70ge7SGdHm9qTpw2F/UPOclY9qeXK94R2K66CsRkOfZXOq08JU3gna903
k9L6YDpK9un8d3W6QnO7QQBilrXV9ceZr3K7XIVnvWStQMCUNMHYOxi3dEo5H5xIsz7/4ViwkFUC
GentUXwzt7WmAZ1FRy9EBIIlOmjJeg0G7GL+DPLqwtfz6rLWUwOwvxVfh09822BxY7Nf5DI4AXUl
4y6bJ7GjgjMeLJGLC6eizYGfW7iORSXT5tGSQr4WQF/2CHIjclRZM5aKFF7yq5iPsJIMhSZ+uAaF
L8egllSNctirg6vfxKxxnttkqmcMab3HPmFeOCi+vnr28azuLLHr8WmbHqojnTe0TnD1irnsOwx7
FPYm+9ppl/GPb/TpUJu9rzBbVS9zhkriqt0tlDd80eXMk72MLkwNpzuW9T5TqKTPuTYVSGTaphXr
Tlq44UBHTpbq+H5EYfS5QhL0KOfF+UAigBZkeWlcWO9ef7rrqCy4vLm4n1h9Tp9uu5RL7EIqZwuN
yCJDLI81zkyv0XHoV1EeOjhZIVka8VLt7KSL75jSq/exnbQ/ARciAR9da3yUeaP/+UPmfAOSbi0X
02/bzCmyHMl8yHoRTM4Mt7/pZTBjitrjBlN3f/rhkmsKX0w1Vlao2B78pyqqzIks0KCQlXplRJ19
Tx81e1ArkX86P9TpInN8yAy11v3XZYYq0untllrdVHzZDNXZ+GtztF8q4uILb+1pBeffUagirTtf
gAfbUWzFamuTsCI6owK5ho70/5vRReUtnB9LeqPuDu/sqpS3zhh2F17jzcL+z+AkhnAzTcQ91jZK
posyiTJjEIG0jeGGivqwj7LGfGcXYR3kReweIseyPlPfyPeFaPJrjgDJcyTIublwG043c//+EjrD
sBNB4mEgP73ZahmFCORKQb16ye/Jg8h+dAAsHwpEk1dGqS57Uen1JzGpw1PdDeUF5/wbHzTAIb4p
5vzjin86PIk9atpnih24ljLfFopqfMYdHe7ToX9i9z/srWyIv55/v968ZAs1ga6xAL1aie3SXhRn
LkQwV4ioMleneMcp+BpToPI3y+tyK02t+Dx1y3xIC3t+Oj/8ekdPNgKr5IRws5WFQTXW3hxSUe9l
qTs3IggdrdljUx3ez0UW3ve6Pvw8P9SRo3NurM3UrNbV1Dq5FOh8EflxFrduqrQzsNQOze1i4/0U
mTCoysvxgyWm8EGN5uxbaVT2/ZAt8f9gDqFAwrdNj0DQHzh92Iu5RHjhedfUpZmCHgMkH3b1m83Q
n2Fv/n2rX4y0nRiVqCwzhZHK3F38kIrbrtRIcyGEvQku3OP173p9j/9zVfrpVeXotYBndCLQant6
J+0i2s1Lob+L8UbWdpPuHNxeft6IMPe7xBjv22na5wSFXPghb75X64GBIiUFfn3zJUMpsk2WAxEY
49IGJJPgqZwgEM9a4vwPhjLIk2Ujt9aCt6oS4lsWLe+YvgywAYe87a293sxGkFPnuTp/e08Pff88
Sd4XoH4r85YGxunddfPaUeyZzekEm9dDp15+d9V2uCVRp9jLRPQXqKjmG0+TtYcJEY4H8R2bNyda
Bs4HQ8XTbGC6DLSnfAzilwCXb01BIF6ZBCjiWWyIT68KskOhNxqjSKl1N80klQcjpminqC2hq2UW
+eBPjfvCNMoHY5q6C5P+W7Puy+E3r+xsdEIQus6kb1HAz7vY2QOsKA5YwMDxs1/2qRilh/NP8s07
i3qTfj+528TmnF4zuA4ShvgMeJKY1IEb5Nfol7MLo7z1FawePLa9bPwp/Z6Ogi62qE3BpaW56hyc
crYOKspMIXBqnr+eNydXvinqA5TNqXJuhspa9icZ55wgc3PeEKWhDGIn/XyVZwOwvmTZzfpY7aV5
1WdD/bWxhHymqa4uu5rC7oUtxZvfiSDAmovmqrdff222om877i5SeB2LW9vcm4Xh3nep0QTD1A/X
56/+zaf5YrzNiUeNl3Km6c/F42b2mz6CfsV4F+7xW6NQIwSD7GBVY8E/fZphgffGUJlbOwJMHrUW
QIcyxer/4FpejrKZOftyKlbzHN+8LePDEFVi39Uy2Z2/Y29982zUjbUrDU/n1Z4Pt6NW4voOkrxp
b7A8J4qXNen0bVzoo3mVkRBwEHJm9gR6Q+2Q6+Nw4Se88XGs8EOB4pD50dkeClGxGeFYlE4wT9Fw
O8SD3BN2n/nI283P56/2jSkGHSq6HrDgFOK3TXhbxUQyK1A+Zj0qv1F2xbhOyajrqvp7yxIGqD5U
9+fHfONtYUwLHhcKWA6H6296IUjt5gV1/sKYUdLIIE5T7Qbe+6Uu1pujwIonAJLt8qsVSYy2lCR/
O8HQoXN19Oo3qa1/yNw/nn6o/9NpZIGgibWZW/LOGBZb40klRiFC1gUn28FvE9+kGPR3lJezD1Oq
XQrXefPSqLytkkdD56B3egPZiRt2PDJqQ23innKreZvFF1u66+qy2TAhB1Q5TLNL4WS9mTo6AAQD
qfRMHdOcHbJBtF/I3Kj2TlxIHIR9/5RKQx5wdAGsUSf9kNX6ct3pOXY5gO+XSlJvvqlwEleB7DrH
bG71iGunQn7LcTMucUFMSTnvjUlvDjlieKbuYrpfTLz/F6a2N6aDVRT5/4Zd79KLlzVOYqGwaRKB
tUzdTq/H8JdUarHD2g+5OyIfwxNG63qTY5G8MDvJhfHfqFmhyqQ8BNmLTilf6ukPSKCk9HlFMEBb
ztlnFrih8LXWgvqxtKp8nh21+ik7G5dX1KvaU4Wn+hnzS0wWbiGLaldLK1IpcQk6Mue/423mzD9v
P5UNSjwaW6TtYtbbfWzMMMEC9q8oSIbVH6P3uYK7eHDwuyna13kwD2nX5z6mCrlrrAEX0mAvT3Iy
zV9dG34TwOt9JU3Ma4yp6V5NnPRdYidTguQ0HC+UiN76cOjV0ZZg6lq1Cqf3crFyxSkQ9gbIXuBa
RSK+VlcLzPn78tab6jpUGpEHcLjZIvqauGxofaY8MfzOXp1Myuy5Ipz2mhHNB7dcMCxHINmtC+O+
XjZQ8SJORku1CsmN9epfvKplGaWpcDlFOFod+TEqn10r4nyf9qCSzl/i66oMQ5H3YaBQ4oSxffJT
WiuDi/AtwKRfvO+mQcPtBylrRrfkGMUuM9T0buhVUXwHTjdfko4dxdyncxOvHDm1aModsLTb48ZU
4wcpnAgU8RAORP8kTfYrUwb2UKgOzYc0111IN4Nq31nYNOXO7qePilrQM+2MriY7p4ylvYPABK3O
bGU6ebpSCGyeNix6PwTXFx3UZjSfEzK4MVTJMOz3rJD6g7NEWerpImmnXSTU9pGtuf5hLUw+d9Go
4PaSeVXtST1uTa8qmvld2QNEu7BDeP0ir+hMSn0rNnbFGZ4+apd2s16mHLcAjk+7rhLpY0uV84/r
loyyCjT4Vli0tvuQeiDVNXIzam/tQFOnlO7ekuMvQAXzBbHEW++TztUwva1t2W3p1kFuCGaLkdCu
1tciNfRP6iCNvVG3FPkUoFy/dXIYJ8UyLvUE3ryVRIdjWIHKyI7k9FbqfWYWYMIYGtR15U0gsnas
q8nBUBfxFQpScxB2XXsRZB1wUyyFLf3qWyY1kG2YKiG2hB8snI4fzn9ib5xb1uMtp4RVwrWGIp3+
MCw6rHH5SAFq6SyDtlOnf7SRhT7RBzIfZqsGPCIzLf+xRIYCcrx3UFFKh4/QB3kRNTh9h+WP64D8
JvDjHIUpjtFaPv1NEIZi13YXEfBWViTr9KE3DKP8qZmkbM+NlDlcteiSlOatiY0E7KM2Eh7hVmrd
6jEfITaCAO7E5Ee6hVevFT+1GTzFhZu+XsDJxGKxtdBtXgU2xchDNxfYhlrnulQ6gwZf4o2Dbtmr
MbQ/Mt0Md4mDl8VT4kn/nveECgAhHA5V6ZjUgpv0UZdF/cPBI/mznnX1va2AlfBynMEXJt9XW5L1
N/JioIviWyGJ4fQhhFGkxCAy+I1WPr8fYDH8CNswfO4yG+JmVyaxeqjteP498NO+LrrsDufv0qtP
ZvMDNluxdipBhZgl3LQhR3Yeu5/kGF+qQr6aEtZBOICxsYa0j1zj9CrTXsAlY50BtKbc0cq7yXKj
9GfFuGut8bY3rUeray/sD958+shhOXNRV6LLejrm1IBJsVdgioNLv/TItiNErrRbTrPNISkj5ev5
G7lRyFI2Wy8SPxK7bE5hePROB7QUpIxCERDm1SEMIqiiQdq5oAdg07a/57Fo/i4r10LlB3VlaRAU
2sWlw/urr2v9DWwYVrmGTozR5mnOvGdxZJEqnSCXBdoHxhK2jfUw1EP98fz1vvnivBhqs/+ixxmh
l+HFKcvZvElF/AjNKr86P8hbD5EkdJt/jkq/zSCLMMc5UlJAkxgfw10pawk/sHHUQ1h06pcZxfvv
8yO+2vBxmuUuuTxNdJPYGk6fotItC3KsxqWaFHa3mpMv9wAk8w/5HOFTlkOa70uJb/f/b9TNVJWF
Pe6ppXVxObvVHlua/VtvVoN+B0wP4nJ9pyzgks4P+voJsrqgDlyNQhYaic3NbTIp7TnWw8BME3Fr
qgC6NC26FPX2+ttnFKQpbHHgtjPO6Q1dSUSO1McwyF0NXmk8IsCPTTq2ySRt6A4LoMoiW+C5VWme
XHh/Xp+4rHV0Gw0+tXOVLebp6BnO9zmvrDBYXD196HKng+9b9s2TbXR3gPo1v8yb+nrpYvFRNJn7
zBFN3dv08m9azY1vra65dOJ/64aw1cNshS1gVU2e/qQ6sZK2XI0YKewHJH9VdjXDuv4ctlof+qZe
QSMubdChpS5T7/wjRxjB375dFHGLWMwSaFpfaUMnrVjwaozRLjYA3UWrqM2H8iaHXSpqVeX0z+6n
ErX1Lo20mfhGC9CoryZTrvLh6XbK5klpWy+zGts6QMtNyM0w1PwLcpf4Cw3Y91VogGStaf6Yu7iL
ofHEmVGWvgvhhbZyBU5qB7PQ/BoPgxsfZqMSCDOqrn0PkQoUQ6lo0wfTGtV3A1TkBHd+0Q6w/RRm
NCAWeRY0nTPaHm0zhNOQeNEk1ZguVQ/ckvET28X8u0SGf+fKrAMpJ9r0y9xbJSROurzU2WdpfjTq
pfrcIoHhesB8frYyod6Ho5hLr8mhrXqNYfFnGUqaWUsp8twvUb7/kP2sx55l90rv4QeyExwvlTnf
CHUce68PW3iUWjXVM8VwbO1ukRNDDr2y4AwMsSS6UyydRDdQJc3fpDNFUWA3Ur1GqjJ8mVFLpzsM
qeC27Nqp4g/KhOO/cNLMecrAOmbjrpnASPnUkpwRbKqjXKlN5KLBKIdWkwEwu1bonzR6RRyMBNdX
NIGDXAAOrlXU4ackMmhxJNQZnjQQpY52GESfFzQGp7bySiOGumqGxZTvtDhzDV8NRWYHlj1A6Ivy
mE6J0qjiuZ9xMrcjzS8/hV+aAzeBX4mbxrHYdUMbAjdtzZz7Qc9lna+JZP41ghH+UNOQ/hVPBKgB
DirU3M8VGLiBg5VBfgbzG017aHJhdtXZJuAfKVXC/uaZxlBQa4qd+C3oPni/Szd+1LqSUo6WU8wK
6s7i1KpnDdybHByaJEdv6ADwKRGIHYrc4HbqI3rHPWJ4kkhDDdSvdJ5l5fTMR2QPzpX2PZUWQD5g
2kLg0UfAT3qE/ZQGQEbniADKjziguLLACtX0cKojKYicqOUn7QD4QeTcR48k/UEV0lbA0IiakdjV
I3coPDKIFKvIvi5HMtHY6vk7tpfOh34FFyFKgGEkm6qm3KmX2vvlSDkCNtFO61sJ/agJqw683JGK
pCEmAB4NHTPzeHKQk1xrVr/pK06JSg9kJUunouPLyG6vk1ZVRw8uitkG7I/mv2k4j8/GkdNENxCv
Ifxl+E24IeRHK4zUjzQ+9e/WkfSUHqlPyyDbp/LIgqKICpI2A9huB/qQwKAZ6gVAF+WS5FdvhMsN
pGCwUl2exO9Dc4VNGRqI5OyIoOpY9R2vsuK5DdQjpoqNWUqbPEIN3tAljO6czpwflZVuJVfOldWJ
Pr6y0xgjYx5meLRDR1+5naCxTCVdKXelED+mwSVRsThytJQjUwttIOwNBzCt4xf0MyV18RgG16Aa
8LiW0jB/NUdKFyAciF0RlF9QjUeSV86ZzvCEPlfJddxm5bdGr8tvgG2Mz92RBaY2LVwwsSLCnCMt
bDmSw9wjRawoJgKk+iQre59KI6SxqrfYk7VGfJhSY3qy50y/6qxYwc4J58ur5c2Q5cnf84KYDEBU
nn6NoeQsHtTzlgnYstq/ixGqWYRmXvN7x+6/an1ua1e2JRaxTgxgeMAVxZ/gyNmf9HTIuj20tbkL
likp5m9UzYw5GGfTynZLEusf5iQcZ2B9CoBGNzHU4UfSNjmQ3wVBNdjKpBNQ4Balvw5Nohf3YORS
cjG6mWa3SyhMBc6YSA6/VhAo7ZYozwgziwewjmo/qzegGNTcsymfK9SdM/V7bWZyuFrMCoT2mCvA
jxyNUw4wuFFdAtGZoNDmAcCSZyc6dooSy7wNla0X0Hm76LNpgZn2ZAe92q/HAa/ZMqsKaJfUztXr
ClxiBJUYSdUVEbrTwUntdCX+pdlwpeW28VlXxiE81JXdFtedGMExq8idXA/hUMifUxSJ/aCGRXKr
27NyiONO/a23q7PQnNVsuMutYgKxlbKj9ocOTPinrFe68j0RaVl2lduCAnLSmxriNCT+8M8GdMOY
4qS9eE5ZGl8ys6YDPHEUUq9SLauSTwZm2OJnn6XTFJDAlpReYXf1rTbAg43sxP6kNq78arIDNXbM
oKb0EiNMvsB9xNmbkjupPmQ9HqYdBLsy/TsEsdh4Ghkmv1EkuDRG1SGnVmtoi+pBah5AAItYeR6V
zi2ow1CaCHIQlnMg9Tj5jt5vfpAFEQOPvNoTQRBRrfFLE+VHa5rDcG0MYfWs0ivJfBzHoIJ6O4yY
OyBqSoMU05xFoCqVXmPidSdzPyHwsXaIMFETZG3bZztrsZcvSdFrnxUjBCobJRnzhMI+5NlJYBpC
72l1r4QXB9LM7M2nyA6Vr01njhzZjZnzgNKNBph5qqRgkdos/gIAFKpolYFSKpAR6UFTjdpvpRn7
X5Mhl2/4pic+PBjxtyIEFcUGZQHM4UoT1FKsqPWtbKkk70tw9dEhF0l+bVkdz2wuS/M9hZT8uy5i
/aG1Sn0OlqWq+k9Gmyb3oMSMNnAr2Tx0/FehR3O2tneqHmd/x1DWYj9Jy8LyAZqynbOddPylQ3CT
0JJC+y6t1fr7QGq94s2qlvW7cekxIkMMs2770u36ayhmTX8w60xxfC0vdXQmA3pl3xzhOPD7pdXu
ceCYH8y4nD+GJUT1g6gTiMGjNCdQ5BNlULZxgyvoKvBee3hBqoaVFFW7xymojANojlro28RZPGd9
CT7TSAul80fuy70Co8L1RIV3HMt5XoHHTucbEnJA6xvFL2OMZyCHjanc50acZoGkbWNNNi7nhFeI
1YYa0niI+yq7zZ26cYhvnNJvFd9j748A12HTtvUgAVSbyldSGPgIrT7unttlmS1/5ARv7Wyldm7K
yiCLolVUbJYa8rnnEvq1auTkU4z8Xq8odP2QVq3a/V3MIlLBJuV64ptOEdK3mN3VmsoBwfILgNMJ
iz+AXiOdKhUurTLdtsoQP6AdK7NA7YX5mAO9o8woK5/YG666yFK2x6SfsJRMep1jDRwrTvdVKKse
DSyhyPib67LZQZmZbx2SDsBfKggHdmKKgJoz889ZAAlL7JqCAF7fjpPmp0mUyW8HIhhszsgu7l3s
NpYXtSMq/HxJbaJKesCqPsem1vBbXbbkBs84sb0wpFDnaY0VDT6eTZIW2Pkynbk07/G5W1bZ7QjD
JTWFQ5Z+qWp9bAucHiTwwdCA4c+1iLhVpwJctVbarxJgSYmxCXGOITyurepbcNuuF9qLccPLLK8U
AiGuHNFP7y3pNMGcJ+HHxK6Ua6UT8sodIvFYSNeiMJ2Et2U7Wp4FjvlQkdd6SFOTiLoSxifsAcTr
coJgmXWQTevm0/mj0Rv1G4ymuJux16hAKrY2egKm5BT2ahh0Lh0w2xUFAFap+XVtWvekTKR+roXp
Axvs2PRnPFwP3WDHF7RQrws4uOg50HM+W2/utlAsZndqCSlxA1PPie5Q0+GRuYbteLk01+cv+I1z
6MlQm3OoovRNU6VUOrpSia/iTOs+KhH8tpJDxCFfMErIunky2R5/OT/wG3UH/D1YqcDEEOV1PKK+
6G3BrAT822cu54oWGmGWNTsF5Mbu/Chv3knkzJywUT8628qqVMvMydPUDTCIFV8KQzgddDfYp1Td
Lpp03h6M4zQVQAEEYVPkIK4Jez9pDJRSZsLJKpqk7Dwf3YVz0/nLen1+5wWhmPFfI63//sXNA3Qc
oz7nqdEQm69iEVZXzrIyCi2BcjeqMfPFWfx0ftD152++dcqaqAcwk/KxH9sbLwa1himM63xwg0W2
oNt0kQWJ+hDXd1pIzMP5sV5XxCnA4UCijQMSjCs9vcC2jKq+E4UbhI1u/prczpoCw+qhk869GpBG
Uj7FpZF/BQ6qHebK0j+fH/+Nt5PSqbU2DOA00as5HX+yQ7bdOnVjQ5/E5ybH2khI5PhPO+5/IUYv
IEZrqe+/hxgdhufluXz+P/v2ufzxq3t+STNa/89/aUaW9tfqXVIBWWGd5fXjef1LM7LMv9CzUMKk
uoiow7B4lf6lGVl/rWHz8MmYpukSqyZv0b/Z1/pfqC/AfWF0oOlCaVD7E6DRPxSP/3wbJMMhX6E4
7WoMwvnrVRW11yg7lBNenygcs+tBAYDjL6ZTpxyPMg7IC9kWwJBza879KWmmb0Ybm8Nh6rMKcx3r
PBA6zmYBnqxK9evq/7J3XjtyI2mbviIOyKAHFnvAtGUzs1SSSjoh1DL0Pmiv/n9YM/i3klmohOZ4
gQbUOugOZtjPvEbNkHvWg2BnImxsbGnZJ9soljLbSHPq94UUFVYP9eiQZySW0q8oK1k/EOsmhJZ1
GBzqRinwFXYMMs2ghBW18gXajp6uAX1dt+Ok3IBRb/64TpN96cosKrD5KKW5n2zfGFZdTXSyoUfm
qztjxE8JtWiUVVaNH/rDpxaQyG3fdA2KaZZbf8NhPZQriL3WqSoG/WQFSZfts7GIfyXKWD0lWAR8
c7WgQ2G2C6uXQEikfZuhi5VHO++Hfa9ixYL+QTX+zpB0xw6OgtXPthDhi0RY5AkB12xcZwUCofeI
8Cv6CnXSyV8VjWl8plbXJejzKjGhcK9kvzThW9kXNZCW84WaklYhqw1LdONonf7c5RkhZWDbFO/U
yWxhk2ddShptDVGLdLmC2BQ26hZq61kQ4GzggkTyxkxvWcWww56G4pNSPSRNiL+ZRNe/3rV5HbmU
tYPqFi+/6hcQLzVaqaMeV9vaHh3kq2KaXV7i12JGoU7FY9bOxTYtbpr2FpoXqhktnlXZbYSAX4CZ
Vlv14H1gyyDKZCaHvOwallNYWYn/Xx6HqwkLs1+hOwiUbRIS9xtgoPXLqCrOj1z0xi8rzJvMI/Me
vxixEnxNVdJfL3HyrNqI0rBatIfhv6E06raY1pR9g+0bxV/xYNiV8TvIqzw7oKBjaNswUsAtINc9
xJ8leAtjLYfc5HXLZlVy0c4MXIRPkgcNfl2OswGqgVuMjVrrybbLmuRasdQbuM1zjXKggrq2qIMi
e2pXQfiMSAH5kBdpYz94Vck5Q44e3G6dq5lBEBwM/4gC7BCh9oCdE/je+gUYBpLHVQ0Eqs4s51SE
BL9bvZvS7KSBjqEk7Ba9cmOkRv+nlr4bYU6C2vwPWY/S4RD4un1H86gOvGyk4r7GTRHZrCnNLX+b
Z5lClth0ZYJjyYBMHnaWFBy1NJQuOuS5L1dVU6UlkO0Au7spKKIXGifh74rSE6hOyy41DyQjKTCi
3X3GWunFfjCD/AR53gDmRruB3ZSw39eRbcxWNQU9zE055A4uCwBvwrWCFu8fzGNAKmixnJk6sSMa
aOdh/sPW0L7yekOvP6FiiR9IqNcISBhKiqwkkgtG9dCGhRw2gnqvtlYCFf/CrhDtbV8PRUmWZAVb
TZRqtB+UPNsNsVkiyp6q3Wma/UHLMKiVVZ1K5zFTG5/anKvJ57TOwmztCj15DkCR4IEgBvtrkKnu
UylTcVRRX3qI9Qlvg8BqC1we0Cldg4gtEFqnCmatMHMqsG9rKus7N2T0Ffu/4Ydvjo5z45ADpCtu
6gr98CFCO8tP/PxA2aALN1aP6r0X5HF/xM0Q+GWGnK5BdSpJkJ6sIZNTWTNddNOy3tHAhibtMGfc
9h614YTUflSa4Tb12wF7DcwA2fWdgxkq5kkk/q8P2P9/1N886o746FE/4imS/26i95/1+b/9z7NO
SP4vYNE05uANAB+eUWH/edZpR/6L8q6OnhVdMhUBw/991hX7X+gCIAUElwmYgAaW5n/fdUXY/yJh
0hAPm3XQNBtL2P/7f84UzJrF398qmr3KHb951x0uGzQPgWoCOyYKXMrLoJeiSY7j+NBHkOMwVGzu
ZB+3BzS95zJW3z20g8S3QONSIW6hcJsX+UaoSbqGAFZRZacJpKd4W6lGqG4VC25SyyV1i0NM5Q24
Zj1HXPJrhPVpRLWfqzH6gUNT++wn4CxVE7yJouThNVDMHL6e/SygNzCmDXjnMxJpCdjuaRcVpZ0P
DymtdHCaHRXZrvL6elJ2rx+q2sByGir2Bl5Mt/BCrxFxXiOis0+Ywfj23FxHGw1YPGv4NoWhoAko
vtTUB4Ct2xeQTvkxr4a42HeJssmdethqg6+G6wDZ7RdS7hBJRseXX1XMkU5xn3OLFdZo8EgW7rTP
EkulQu/Y+UtbmPFPSPDZIdYTLjw4NxqeO2Z8M4AuBuwzxTeW2RgoaFSUTtLCbYQnW4rjXtXgj4CU
oGt6mlRie5U412T6Fpxm0KNsSXSHqc2ARyE4XYAzaq7AUavq4QF5BP0pDWRFy0zD3sArjKbCTCgU
KAumKT0wshMsyzAavB1M7RCKClGCfmqoe2PZ8o2uJSL0b84px3IMivztfl90yuev4zxxHEHS0qm/
gI6gLR9j5a2Jhxi5rB95GqbIOTSJvzOR4PqmJ705bpJaD+gLl1yonavg6yOAw1KqHoqV4jhp4VU9
rMqPP+w8H5u/CzEOwS4hviYHWAr7NVHjWknd9A91FH+naoBdioOP2ZVBLo4F94lKuglzAowCQd75
nux8M6hNpZoe1FzFb6PuJdtP4eya4aekquStY+nTby0UyiacVKvDDkWpt1kps2eExWkaWeT8FnPR
EUrgtdqtTYPelJ/pyk6XU/cs9RwbKSAS8aPVxNGaYrzc2GHunLCxoqULb/XHaBZAXYcQ0UCvoX3+
yRgcQLdZ/T0yu4mWfYRVrAc8ZW3IvF73aYRtXeTjcrlucGsAQWhVv9h4VDApH+VX5uid/cu1wdVr
CRNlFko353NE8Q0N+3DA8q0t5ItISHK82dwBCSdNV1YkHc3Wt7qt0dAYp+nd2p8smnNkDnYWuev+
OV9RMU9/fbx0C2L3vEHA1LM7IJUT0tLZOf+spkFAqi/d8WEOlFeKP+FdhCLd2hd6e5OhDYSBRN/f
TEXXf5mIcbaokNr7MU2ylytfMl9c5xcbBGNEdem1IZrDcT//Eqyngzgv55r5QNwj/dQM1gYUHJo0
jdHisqZbW4wP4wiIgDp+BylHl4M8BjTFYBYl7necJfKQwVp//GW8mGcfBsaTkgblWkpHAL2X4o30
f2WQSr872Un+oxRMk2PCQQJ4pa+SQVwpLL4KWb+dB4ZDf5rxOEz8P5Yq9UrrYNtnOt0JxuULr4C6
q+uHMCaw0/IuWVNzjNZh0v5SW6Pc6+pL5f7j5DrNCB0HtqFuXC9TcJr6eA6W9wgfBf6InJ/LjUKv
u1gcZTCH2ugt9dQMevXNGNJwiz1zvv94lEUV2ZwlvQhcKAaAeaKIPJcr3j5uiiKgz1eBdhrVRvc6
SHSbpsrCu8lXMVPHT9tTM/17ibGFBzp17rYhfnPlG86rka/fMIdIwIsoohFgzZXfN+W6yeU1aPJ2
PLWDO+xshH22vaE2G1twNkLbeexc+8FprHhv+0J4ptv5D7aTEPDb4Nx9167ohnbTyjf88tozMz9y
53sD6wKHJgfx/FyaWX5b3JitSP305OZIjCUSJY/IwfA2wVMUN40IX20wJ5uSLshTorXBCkKTed8Q
R22uzNLyyqcKxHkA/EwgCbnjtcHxZpaMADZlRv/opIFb3EGswUNvaEgh1o+dia9UZpbxnZlRETHh
CF5bo3fn4c3o85F9O7rIW13EanoaemQC9LJRN4NKr4YMv/rsVzSTopxUMipwE/dBRqwiPd86sRtc
27AXdwPUCzYquvTEzDNa+vxDEFQ1hnxQwhPpeohoO9BsclG591u9OKG8XKwDNOvwa0QyLsd3x5Tf
mtzcDrUlP/fNZB8Rn9UfLPSUtn2IYfvfrhKfR8Xb4WWem3NLKw9kMnU2RBydsBMM14Nv1yf6uXtz
sII7LaYT39Rq+0gb2L2zutbcasFfEmQ4TjM5BQzxXH8EOrdkbTkRNRe96KOTaviP1WiqWN8gO4MW
kH8Dc0DzitYPH53KLo8f//j3lgaMHtRA6tGz2Mz50kDkM4MMseKTWpmIaEGT98IsiVauYodbKw2u
oW0XKmD/+aUGZBxuSsQylrX3EWNWaYDvOJluSvvXj3uUzmBx4z5n3UQSt6uyoWWTtRib9NYgV/Xk
RLMI2ORRF1NuB7X/XqFGvB3rKt+YXY9xiBZUaxUJ3TVGieN3KmfgyQb5BUFNDdcoPXj8L+aMKNbB
2AEjjItADoPLqY7a6CTQJtwoiT5B/o1fYnjAnpYZxpVXZe5GnF1n896gBM3zCosCgOn5EjkDzjz4
5cSnKrSffeq9uzJzwq06hf8UsXuPed9Vpt7F7Q6NB7otuN0ZUQuJ+nxIEwGXNFTd6BSbMHxTX7yo
dePf9BEmYS0osFmhYVsnxZPrPLpm8Qj/Tt4Xst3VMHY2wqOiq23/dtJhFpGqzASXmWO0uMzywAYq
UHCHAAvCZbSwvwhBPQn8y3ryi2stsKUaKwfSoII/6xIShWLcsTgXE9U52Y4yOuUQ79IV3URDXylm
IFSvHqb6F6ZVR5D6W/xSCb1SAZQqChUcCdUmnHbYDqvSEyaekKP52fHN9AfTDePz4zl5/YrzrcFJ
wrtklhSkP/F62N7c8OQDWQXGOT4JsoBDN2jTZ2yew5vQTdtqlZf6hKJhWsC6aJ10xiD2+NkjrVVl
kOJj/VNvdu2j5qbpTyeoqFX3GqZ2SYPN5lo0KG7l0qzuA0sZT3lqipePv96YE57F1+tsbBaTcgsN
6cWS2g4YQw2axCnF0dXzK6fapCKd9rmLUVfUavqaDAOUGMbja8BoO3yu9bsR9PwLDTS8QntheC3Q
5roasFxHbmmtahK/eBWp1xBnMOEk/a2YH7ZBkaumwbg84j51Bx88em25XtGZxoqMnHJ0r9ya9ZMD
NOOTb7rl2sDHeF2lyickZ+QDuNh6pSdDue+rzNmCnU5Xo3TFjYDTtHNaEqMrc/PO1NAIdWyKQ/SS
zGWIN+LRisaoAjITmQuRNeU6N6foChLg9VlZrgB5Fv0Cl4rBhRamGzRaoQ1ZcGqQ1IekVdo3Ii9S
fDyLfl23eF6XSSU3jaJNn2JKWKumwhW5KPvn0M+nB1wuitvUTSdPM8ofws4+t4lrI/pkPFvj8M3v
s3CD3/VGbap+Vwnp73xBzcnoWJKqBjf815PGtTWn8FBk0KJdFD8cFWdYdpRy1JtE8SYwr0d3CuOf
H49yGX6TA4JCRPII9gYc/sXl6CslxS+gxcco4mAB6CaqDQaSdj0/GI08oGZrb3sf8XgnUx/MGtuN
K19w+SLwBfxAJOJml5+lrrcqHWEMo5kdq85+jsqdbT4qCNPb/8RGuKmkvWns5E6bNm4/butxuNcr
d9cP7UMZ/gmAKw2xe6WAsqB2z686X0QPlI4fkZS5TMcmwLK0AYbsOAVS36O/pnnaGIntFOO+2id5
ducUkfrcVVXGpQNCIseJBOh3V6wxKB03+pCgal1M8S+lafzbMcPnOQjMdlNqsLw1VDz/eq/MjwnZ
i0D9jtKrfv7C2XZvVBpUzmMndHMDV79HrBipno9X6vIdZX1UbjcGmH0NFpkIoE9VjqaeHZ2wa8Cm
9gEAH50uEwKWV4a6DOQszvCcddKn5l8XuxLOi6UWPSbFUwQLDfYr7AWfFiI2rfEKfvW1FX/np/2/
8dDmWDyQwohj0PlRcsQV7CZywOJpurxr8HAODW1T6uFD7pQYogIZyywvUvZVl+96HYBqV90Gw5Xo
YP515xcZ9f35FZlb7hTw5qfmzUMYZFLWA/IdxzIBLVKaFLswBN/1RRfuhYXXjhEB0ifMN1exMlzN
894bHomAuVNPEZF0+Hx4E9UlSBhDfIwMY9qBz60/4aRrP9h6jyNKDLZMEfpDj1ej8Awwt3t97B+z
XAnu865JYCxH+XiLWKuGgwulidwXw14px+DBlXF0LzX/+eN9Oe+75XQRnVBDwCWJSvBi8YrS8ukc
ptGxmTDjZgUz5JYxzskRMF8FaT5tG1s5FE5xrQj6zuVJ7YLKDaCbuXiwFB2wseBhf/jYQZvJuO2z
6KkDbPy568Qv1Qmmr1JzgYbWqo6fauR71LeyK0HT5cblC+adAqoQftQy6kCcAwZ1N4VHt2me8rIW
x7oRCMrneX5lli/q3agf8rCS1c1gKgfNi/NtMcZxX5VtwVBDsYf71FPCTvSHVimaOztrHsvctR7D
rl2XCo2bEkZn7UJ06cVjOxbXrGLeWXNNdV7BLJj3iaVwLkgj2v76GB31aTbxlUnz6FiJeRLO9IJH
8b628uyTmqXx94/3mnG513CwRPCTQM+chYjPJwG2elXZoomPmm+aGDQhF+SKzr1yn19ef6zmXF6g
LDbbyMyr/uYCKBrDn6CAhUcw5t2NC01iRfmxxJjV+NRo4xX9gXf2EA/eq8gnr+8Fg9OorKSXeREf
lcp9TvM62Y4TZVUKCf3Nx7N3+dSTJgMXJb6nTUmgdv67alH1QwNH49j12q9C4sCkgYv+Ejjpz3SU
6q/ZoG/z8ZDv/TgG1ZjNf2tanQ9ZVFEm+liJjlqsK/eQGL8ErqVAO1B/fzzQO2tGoZ8+KyA8EpjX
HOzNmoXF0E0Nb/OhgoWxLVNp7S1YXK3oAfiqyrW7551saa6ZszcIUZjRpQqIVqY+tSahHQC32A84
09SIE0XTI00vCh5mtK5AioBStad7mnfObUUL6wW5/3UdVfZNHfpiXwfmRIultoOfrZTDri2HP6gl
JvgdlNDopiS6oqnxzvpzVc2bjBACaPgiphVh5fiWUeiHurYBl3dlfFIK417aBJt5DSdlgNZ45YZ8
d6LwqKF3Ts2S+uniyI5+VOayRdfYTPLdqAa3snlO2j+6In4TUO0lYkEpZjkIYazUzsVfHktlu7g1
/F2TZ9A2u8/OpIDPlhZMP3gdfXvlTrmcFS4TKiIQqTmGKIGcb1FIWTrMNyU4guY6QvF8wp9Bf6yE
c2+odfbU44FxJby6vMXmPJWu8pxcUFNdXOVl2UyIVPkBNA079go3dzYpFpu7j0/ERaOJjOntMMuy
Q07E3xeWHRytaitqMP9uetuZbgwPU3ux0ullcuQuC5R7cD7/zMoUV67Rqx+wmFlzhL4ZdW5wZHds
lV4HnRQBziIp3Lal2HYuAmKp+5L5tz7WFJk7tVc23+WlQFjCbsdtgbuLGsz50vZ+lRidXnD7VHrv
9TFjje0fLTAKhKO/fjzdr8XG8zhoLvSQuQDJR7JrGQelElXQSKjBUUePQwUAf5uWZuCNeYa+nNCL
rTHG9R8yl+BuLkZ/09TKQUvCyvdGw1WcQL3xCHPc+2YM1D8IJ1mpl6dYgsMErX6XDW65ADKqL9QX
UPtUYP0oduLbnoEH+52Cq3qy9lO7XNuUnzdRICwsaVADiJ3Q3QpzTB6Fk5ZbxP2sf3Q4DitZjv6L
HDX/3mGRrlw17609J8qZL2Nmhers+dT7etW6SRlFxxaxqlsrm3479Kvh4czYN9Bdpt1RgJ8iKlt2
UGzoZ2ufS73cf7wol3EKTVbSalJsFDixYDr/CmyLKPjWWng02YZw2JI/7oS8Tlf3yT1ZTrXWZPsr
S6X656/HJYAAEoSEMTqjS9SKMIcpyJsuOAYllKyYQP+Ep03w5I9gzwjibgYYc/scoZErIjmXvUxB
H49yI3kbIQWt3fNfXChtW1X0FI6qoHeHFdUfOFTxOsMnHg1ONCF4G3v/1i2VL+og3dMoRrHTuIwO
sURHxWwi4EGlcYgd+/TxnLwTwVJX5H6lFGpAo1gGjZGS13ONyD3ECFaV1EJW5VcBOuDFolJPXzf5
ZMnkvrXINnuR3eK2+rtJtOphxMjq72/gueJCqRPjL4za5n3zJloo6iaoLTN2D1GdDD8gwyWeik30
lV1wGfzQOORpIfih9o0nwWKUNKLoO/nOISvaA27Dw30Tu/Wu72rrmlTfO48Y+sdkq5RwueiWfigC
Ul9kid4/ZJTbNglWBNugChAHsK1uXenwwdJSaFdm8VUHZ3HlscVmXfg5UjaWK5pXIrLqOHQPapaA
cjJqAyZ6YSUAhKJvyVjbXtZZ4S5tR67fOEe6o5/8E34w4d41qmrGf9vuqpGlcqupdrtySkf907TG
lys7b57o5Xci+znn8xRqSFTPF2Lq4VVOauYcgt7K9oWo4ByPU7yStWi/coH8yDW9vB/kqN7yVSA8
K3Ql4zb8eeU75nHOvwNXF04niCQMGfC1Ov8ON1EUTVZ+eWynvPxqmWl6QwIZE4rVOH/S4F0jm1Xs
heV/xpKj33TE8etuHCArD/k6K8eNAP963ysjJLkpjbZDGSKDMA7KXZqGyt++nlQfiBZxqnMgJJlL
/JdmUjUvuEyOajW0K3WoqfzL+DMUThdVOvevtzDDzZrPKCXPGcMyl05IFfze1wNS6DYGxThl20GB
gOfUebqdIeIwXPT0yn15EYrNg848IcQr4HYtI4SaLWzDFQyOmEYZK2rTSCTIbLzyDL325s8WHqNb
TuVcKEDRDnWU84Unb7UKVS3dQ9IAwh51yto5dkwxCmY3boStToATebDr299pdwfVcEjUQ9d9FkVB
n6W8g262Drzq5xD1u6KKt2b52XfRT4g6/jSufOwFborQhTNN1MvlhfLZUuCvzm11gvGpHCSNg42d
dU/2VMe7OQ96BkYHaTxqlTXqP0826nC3XYZfbp769K7UQc0p9av2PoJQd3Pl9FzccejQsVysFvmy
RYnsfBLJyFGDHccA2bHB2ga1H4GZTqKbuqs9NbSSvVHSDSZlCB4dNY53rsapMvoQmyRgVHifOk7r
YQDdfcYY63dAN/IEGmy6EnbPS3m21AbvG1f+jJucCzbzjnvztBhBWUst1MTTSGseLcZ/AnlqdFjn
aYRGzpUp0ZeDkVMRaHBAaX7BOlpcbEgTJESL5HGl4lgHlF0OSJcguxF3s/BNaeMi1Ii7Od41Cie+
s0INUYZM/Udvo8xT6DduP/6gy2xvVh2d+0w8RCBmlxAAZ4LMQGHSPbZG4+6GtsHajqSPIiXgoad2
6qOHunO/OaBkdr3j1BuI2kJZw1NiDash21Vm5COCWTXPDpCgn2WlUA1WfVnDU24DmBWu8wfQsnbN
uvVi2fjwWRAeKTL68BdpqpGUkI1U3zhOYb+Z8LpcKaI40aDjuaAB9PE0vTfY7AaKCTV/MOD5HgGP
FRhpbRrHLEnGewtf0JWf022UuAbuGzcUV8a7uOX4cWCYDWi6nFL2yvl4MmcDZn3Lj8tD6ZXCTdc2
6hVXLo53R2EX4iLBTvy3lNObnQ9To6yc2jKOqEdDyyorADiuXl15lV6rVGcHjBuACiDPKBreBB6L
awC4dJymymAfM01096oi289FEvRobffmk6PnqPToGRlGbE+wTSizbzT4YObaFoUTYj1fmz8MHyTQ
Cru45KkgQgm8KRz9P7Yc7RcH3bJPfVu3ESQO1ZLeHLWu0pAaDqkckrNeN9TORthF8GgnWfIZ0DdA
n2hoGlhhftmgyADdE0ZVgZgAfILsJq4dGHIKf1+B5Cx/oCm2L1XKuEhM1aJG6kbMEjFWpymYvqdi
TYPE5wEEgpmgzGAXmiI3JfopmCmnYN/LIBoCyD2pjzagagZXzvDF5uSlwlYURCBpOVzFRWxM1oL3
OtZ6R8zkok0DDtiTJUQqvOKTtU6j4crmfHUEPFtQcPUCqWZCo5kcuXyDZWYmnUyH6aB16q1jf4P6
9l22zn0UpsCUEXKKbyvnexGOT32aQG1C5zNO9zBvPB/TlLzeCF3uRd+uFPt30/5Jjd80hekVC/rC
+KtU6VbSVY58ZZ2Kk06PIonDu5JGUk7RLlM+O9D+V+yTU1u720LLN2qqwMK+0h+/SAbmX0n/zwGq
TuFwyc9oCd57tS+nQzsiWOmJurnHHCH9FU3d88e3y7sjQZX4d2OE1u75ae8DPeyc0JgO+JGNX2ly
37Gp85tJQiP6eKTLbHOWe2ajIIwKRcJaEq1BBGo+PKjpUJjDU9QYP5s0PTkWQMCia/ZRV+ieMco/
Ue3vQrPx0jg99jzKSTgLx1DAV695VV1ibeYv4lGc9crngGuxexMhInVUw+kQoiqBspAwbgrRhZ4t
DbhUwOXKTS0Ga5elmnMfdxm9Guu2yWAt6PDL1rZGtaSzSufR1kuxLvq0vtJwv7glUbvUbHCuKlXR
ue9/vjqFSvJnF7Z2UCYXZ3KnIgJMmuOVhZl/5vmZAoXHQZ5pxoiKzkymt1FI17vQbiEsHfDsFvDn
+j7h6UzNm55Y1JOh73xrC/eoF67YW2k0rPwJPawegsoOW/g45Mi39kMX+r/6cEZERViZega+VF6n
GNmVbfSKQFl8LZ1D6Caz7B3x9iKMSWKj1IxQaQ82su6rzo2jnW1E5jbTJlGReWAcj/nX+BAFaeOV
RqPuyODD45DX4RekrepjionODlKpxS0Flg65Feiide3icV234yosG/dmwkdz1dFg94rIDnZdi/ip
pwc5P6kwKJshq+S1yDztELbaunnW/ExEg5c6UBD/pkJdbJ3LUe5yN8VkSOuhA412tKWMIG7Y5/0m
lHG9HkYR3dJ8/J2NUbvrSl1+isbe2SpReIIe7bIRSy363g+qe5AlYt009IeN35mPvNr3jR67u1aB
xPvxdlj6KeNLCAuNUpz5mnwSoZ1vB8S4IjXR5YBdHcpnnmvK4BTIBJVZfwL4X6nroRm/NFrsP9J9
tw+RYYx3wAejYz1VzkEvyTqR8Y92VTg0u0l3izvZhlA6mmB4LMGX3I1+Yv/GE02H9VqqXoVm2t6l
+nplY19k0PyQOfjnH5A/lDvOf0iHAJk5hmF/qM1e24Q9iQjbt9vVuab+Znf9rGTkw3UeO7lNhlq7
hlSYz81ip86CEhpiC8Sk5PDn42cVPY5GzbqDQFXsi4b8KqCIwbkdeiJSApBxp8VR9bk1g+Z7o5Cl
tMjFIRIEm7x1rokxv5aUF18DMQvIFb6/M/B2cdmNgS66FqWxAyy++Ea1KnCuDsoa99YwPk1Oq8JV
tlEsS+JOp9QeNz8yWK0/NeS1nmg4NM9651se1OjsIa5V91QlVXE3Ik31qDRZhj2Zm2xhiGXImanZ
mt50vJVT3G2sISC1QQqV57UJ6aojkWLeiEha30e7Cj/lZVlekwq+CEtmtCYYeKJzamkXrd9CDyh5
1k570LWy3sZZEx/A3MQ7EMDaqkYP8kpl4DINduceM2VIELPgbmbq5tsrtAdgX2oidw6arzRbu8yn
7yQQwUPkls2hTWp0mGqt3bL7ux1qkihUpUb3qw3t4gcovHrDjSpWYoQ09/FhvnhAKCDQAKcvDQ7o
MlMZUUgysFtwD2VFkxORQ+umFBDxPx5lfobOthZdkznZpldMmmIsMU26lseqwOP+4Ar5AB9b+SJF
j6ZVqf3z3wxEpkgBESTFspEaZ6GZdqHlHjJcYR8suypWth82u7K5ai92mZ3yowDzzd321yL5PLVv
MhS0NfTREalzQDks+4X2nH4iB1W/oa3XHNx4Cu/TMXrRsSCDsV/MAWLmfgrU0US3LGu+K4oSg8wt
rf2YjRlPixK/IAzV7XuS8M7TKSnCBDLd3x/P0MVb/koQprWNuszsprf46rFNnbjopHPAORjdRVVr
kBpEgw8EbtffJ+hEPihmPn6equSaEPpFyYWhZ8g2G4F6BkfhfMI65C5J9BL34LRTvFH7JxsJ2nWP
wkEtUVJIsKXa//2PnYWk5iKPY/Frz0esTUQDE7TjDpxOxNk61AS6Mg8eWdaWEliWhPcOvSXpITJ/
rcJ0mVryc6mhw6AGZYMN3SK1HLD2DpOicQ4yGrVPao6CqR62cj3VTvGQdK22jRrf3aKSgcxr4DjT
2ky1YpVjCruNsCDYukHV3fdmTauuGtXvUzzTZCJrqrxxwu8DGfWQqUMMct0mUr2fTKX2zDjs1lrK
qxX6yBKsTXLWzQSRcy9laL8yEoINm0BCNxrTbYeUykGRA7KfGjotTazIDgHUOt902ewYELnu5IGS
jPa1GkW34TSVK1ThvNRw/Bs/Rzw6Djr5ELsJmiRVb6CeKuBoZM4wriwURp8/Xk/tcvfCiZ+RQsQg
8FHMeYu9OXNxHWpR2ib6oVB0E+ukDi5jlTUPUTbZOnIVIllJpvaOmP5zJVE3iaUVrUsT5A2x4qdI
ingTwsODx9qCE0Dst3lA9yXaoPR6DaxweenxrWAUwD5SWEPG5/xbtc5qlSZK6X6ljfbDd/KNPsHp
Dqbo6eNZuXzMaEJoVAnn9hD/utjlwxSV4H6kftCmI8EqINXetvdSlM+jpV0JmS7fCwaYgaOzbzs1
7kXIghxiEeqpqR9Ay3WPWoN1Y9YNyvqvfxGPM4tEKR0IjrEIzKwBhwHkPfRDNQrir65VN5gU/xMa
XYnOMsiDj4d750eBZae1z1U+C4yJ85WqtKytHIM+JVKI9Dnt1qel5vftlXW6hBhSpOV3uTRAeJzw
Aj4fZyzqvrXIDw5qEHw3WwyZvdHXkPdTZeypVnkXjUO8nYa03sRNZpxQ0fz08S99jTPOX2J6ejNM
hAgeXJO62JTpIKdeqyb9IKcEh7cs7fdTHjlHafon4BTjNxh5PAlmXaRftNKqVhZV+8GF+d3Go/6A
g8nXCAOxBxgM7V2Fcs1Wkfhe6k5SbN3Sb46BVgReOBndjZ/2FO665m5MDU8GNTztBrEWp8vu4gRq
Tgpgu9jY4Gi8Ggbzug6i8DbOteJa7DVftIvfrCNmRgBGdRuJjPmgvrk06nCsatdtjUOUtZY32fZw
n6JYCm0iFYfAdqqvteIeqUhx49EpANag2d23jyf+ItUgGoC/R6hFEg07dTHvJsYUep3p+sGBnHTT
mia6VNAr74rMaddZLn9IU+Zb0MoHqxr13ceDv3MTYUEw993I4wGuLC6IQhNx1NulfkhD8150UiDc
mWsPrVFfFbB75yiRec/SYxTfwHwvjhJi5+OoxIVzKPox+idw8+9VF6pXdvF7B4llJI7kgaUwMSum
vV1RxSpVRdEZRR8tCDZpr4Bw5PWjIzq3kJr43la6AmXw3N5ha/Ubtwex+nhO33mJKArBp9ANQag5
y6+9/YQkVlCbRkPq0Af2vTDGRzFm2cmiar0aqyK7d2OexKzsNh8P+878QmKY6z3E07NAzPmwk2wi
FJQJcIss0bYl6vebAPFp778YBfMI7no264UMYaZlHU5ZvntAErw9ppF6r2tDevp4kHdyIuhhnO+Z
nj/3SxZTaLYBVlmD5RzKVD/SJQw8DQLPrR6W5X2JBP6TXhgjqlzdlzgY1JMZZubWbzCvwsu3v0ns
QN62przywF0eVFTd6VSC1KfBgbrd+QRX2kjPCFzWoTPG70rXyLu4gj7ou0U36/3LZKVbPfTwmCvo
VvEN58pbdLmveF1dhtehzzP/i61do0+s4YXlHAxfjrd9jgR1I6vI05NT1axrZbYAtd1r0Kb5+jm/
IuEIEFjN/RZEEpYvUxpGqjNiQH1AyPslTTrgZuhZFH38ROv2B65c3ZUraWEKBi+HKj25MI1XF2oz
u+x8npMu0YKmVqbD/3B2Hr1xW2sY/kUE2Mt2OF2Fo2JZ9oawHZu9d/76+1ArDykM4QskyMJJzvDU
r7yF2Kw5DKUWHNCHCyb4ZvkgIdNlmKV0hzlLtoWrkOzMRpO2HTgGm8Z9s1aJ+eT7oaeQJ3BvQTmb
Z0WikHckqFzPTZ6i1h3ySG3wyEq+R3RW7qp0yJ0a09r/RMsT0C9o7GGMtlbfAzWCQK68qSISOxhD
JrtCFf1LriiUkhTe9X8+mDJkdX4fgQoX35zgGwZJKRYyMaWkBvpFt9IHlIH9lSPwUcCb7QYCSS7w
6dEC/zxbG0DHTSjRLXO8LMEIDRV43w4xmt4nQ33nR0m61epx2KWNKO8tpXmpkFWnkupaf1ZuiE+W
hedSBG43yUsizXO9SVxhaAhjBcnpBik6eeGYnXJVIwGihIR0niXk6nfXH9qtnjbRIa6M4RIoxQkP
hOpbhdPLA04EqkDOV5LWDGmRnDwZDwarWcuql7cGoQX+AhR2gMIjE3v9Q3UavpUQSrozysL426vQ
T0KBHRsl1O4U4+gjIBhL1fg9Q/pqZUt8FE+uV4uxqR9ypKaG8xxZI2AvGHZWrzuWFWLPadzXhZIj
34iilnAex19l8l/R9r9QG9wAUDulenM2KUhs0pE4DzqLZZ768MGoq01r3oWoQFY17pJa+1uwtNPt
BV0GIuxdxBaA0KLBRd3kepp8H5E9z/PVR99U/6RtkD8msZdvLeTcV0Za5kRT9gADfgp34F3O4hDR
CyshyTvlMZcGdV8oibLvYiPbVQAusMu0Vv32lp+myShbgb0hyrRgDlx/mibWNETqWHksOxeXLiQc
D8i7w+kNYv2XnFraWS9StAuneF+LcNfVXH9HSUR9jXVf+O6ZobEv2yKwM7wgVoKGhegYtR6I4tQi
2CATZGj2qAnc7tmg1LrjuY+AApCm3GWD/8tX34VE2mI6sGkj/a5N03tsXXBdRMAxkn+iuPqke9Vd
JRx1E8mjVwHSsZDjASs+lvJDYD7pLYhbPyYRV7al1dmTClQPCrevjnV2aAVjbbN/EvnxJUTRSEDj
9QAs5HqaSe7HVOcvCmz+G/ZK0VYYMWSqwyZ/8lwzmvS83fdGlyobYar8UOXCCsNmeSeRSSCTRcPg
I1ec7SxEwLBkDXXZ0btAus9j4Qkb+l3TqQ9SW4D2C7ovtw/NR24wP+DsKoDPgP3QF5iFBJ5U66Xf
e2TDWnJWtXKHc8DW17JtVFW7qHk2QfurApB0MdiPQ4oGNtBIPTslRfbmiahPjs+9iY2Vdvbd+0x1
cfrMnaHf1ZFvm7V8jBUbNynkiern27/8k4eEuYI3xTUig5W0pszsr8yrEDMjxf9Kdkir+0c/yaJn
r+1Dx8gryeYt44E3cOPSVEE8VJWqYY0lB9tqBIh++5eon1zQFHg4BhxQct/5k9bLQWq2fqIiJzeC
O1DvcCCx80S+RNjOWtGzFD4lTbg1EYMvhvrEIQIpMOwErdhRM7pY/l72hUubv/XCGeSkVr6FwqHU
kKwzf6EGriGrl1+UKHvVveJYWOmxM+S3ID3posC/4jlGWO0699FtkVarAw+vSYAQdfTLlbVDIY9P
cOpf4hQtYK2mDzIKxhtypg+TcgCpyxqHf9KXnIV7Cnnwh6YLFRbIxtfromdTsppjMoay6Z0qcO2P
7kaPvgo9CuqEPoFxGcJXCn4VzcYU8eTAaaV7jDhH5Wuv4JnWOlTT+s7f5x6seZjUWSqeGlP5jkSf
vjHS+Ak9B2dM93X9JUNbCEOa2wv6SfKAuATMCFJMrjbFmG0tdGMQlSub0VF9bbz3BRnJA7LFC8Kv
yT4Y5fiAWXH30GRueBCF0gWMHmFyC5+62QqaGN8ZbdycfK8118gKyxQNAMNkaIp6xIckyPXkdi1u
ZTmIYKevgzPuusEm0DvtiJuiifWSIVDcTervBKLDniCu/YWHSoAdcShusD98zdykf2/LauUS+ezi
pOkrEtPxl0j9afaretlVwxhKG7GQdK5U+RvhrX/CAsR6ahM/OOh6KeyUUgajRqX5bPjKmsri9MrM
7jG4pugIwURmavTZ698KFuZbCvgOT4mOEjIBYARgbN2Nvr8WaCxp/1OZhaIeOY0JOWDOGNFcLbPa
2h2cyhzaM3Jb96NaxGcN2tqDFyGQV3TQZJBa9r95gGlrUEAJG7b1xzteYewHw5hXETe65sFqZemH
JXjGER8n/UkcRuNBCVxx5V1ZttUpJbClwS5xzcto+V2vEM7jgVkUVu80YnKGVtE7QU3je+OLMvXA
QNvE3NAbvTfUp0oc/DsxoHGOwnN/rtvIO6OPGGxk0x8eqzLpHSkJzcdOM3ZNbtT3mAQVOzKoA4Zz
6BekRXRpauGnpyPMsnLVfhZ5qcAR0RQjyAMwcv0ZSTOq4Nca5TEsky0iCViKxLHTjkpjW4g/374G
lmeNqIs8mT4WkCdk768HA7pn+lpRKI+90Eh2ISjGtqjK37cHWe5bWD+0i7lTyHp40K4HicIhzIGi
xo6Ly5BTmNXzEFjawxjl/5z7TwPRIqWuhQnE3P8E5rvbqnIVO4YnpEeraP8rY+scdkFod1J0nxL7
b8oo+WcZJ+Dq+E2g2WgBlWX3XX9fm7mRFYpJ5gSG5b0po/ZNHvxXTJcAs1hmc4z8zN3fntLluk1D
wgNQYM2QD8weIEzzJCMZ68zBolC/R/ZHvq+1NXDUMlKbEIDkr2Qbk6mMfP1dYqe0CSofxDpAP3Zh
PZjUXLNwZ+iJvOllud8IcRutHONloIFz32QVAl2NZHAOeDTM1HOD0ciddNC6A0+w8FzlavNYhuYP
q1QxmVUlatDKcJ+5lDhWzsOSG8Ba/j387JoPjFAY8QjKnVEsUQV/cuMHrJmPXWvtlK7ZUlR8Rfb/
qAJ3z5qfmdlSTEM7qExfihA1du1LQewe1YexuG8NYUNZ/buZlxfLCzK7kZ59a02v8bOdQL6FmhtN
ewhU05//FSJaIo5b5hAUFIxRkEaxXt6ZVhatzMtnW4GOC/kPTyCX66wCLopQpDVfzJHBibwTloxM
TpS+DWaS4lDdlBjYqWtxwCdjIl0Ee5zrHMuN+YsrF4NejbqWOFN7Xwf9qmrVsyYk20AZdmHh2iXa
zk37E3GJxzB/SSzzOWsFm8f7LHfJRcUmMe3WzsTydgaXMKGN2JoA+eYid/2YDU0eSakTZt3XWjcy
KiKifhrVBFWNIl9Ni5eTAAKP25lwiB4MF9v18uZyWQR8c+PErZp+jeLY25eFOb4FgwzkSg7gpsdq
2D1GleyeatV6TjnQX9KgIBoy0BksXTBmG0v3lOekToNTmBvjDzyM1kx+PklVJgA9Fy/xEeJJ+uyy
yAINIFiZI3FO8HKsDNm9rztFr2xVj957q764abUv8TsDqiHo6Zdi1Ao7I99YeQOWC0Riy8tJRAsm
jVrk9YSFpuR1cQV6USxRJ1WETtg3lVUcslyjWyhla0pty3oz4xF0TFfl5GU2LeBf5w/EYRFib9c4
QYvph5wU+U6rzfAhKdV9bfbSfdahK9AEmFfcfgKWDM4Jg0JDFAze1EFRZ2dSNkZFMFujcaJA1HZB
WsmHdtCEs1vB8EjqTnjyvR7KUF4jkQal91vAn4KRCDRnBBq/7RJrTS7nk91KfggQClAUm+Ajb/pr
MiKl7MWEpo2T1LJ+JJJ1zxr+r1u6dNk3wLbWro37b7fnYXkB8laAiZkKzxqSWbPXtx68rsiCvqUQ
TkpqSpFh49wyrMz2MoYBqfRBEkHulP7jLFAKC00Iy7gsHMQyKvCDSXUwpVx8Gn0rWOm3fvZBE38I
di4AAdb4ekdhiVFgbOHmTh8QN7hgWqgJlePKO/vRkrjOJibqL/AKLlfmba5gBR+UdCYV3cewogut
D3F6IoC6x21St+UqKHZ5pv3MB7W/a9GR+23VUNoVgww7xsl219BF2AlxUmFwOP7oiYz2nTwZI/Li
oSUQo1Kd68luEFr11+31Xq4E+4q0BMLwZCY2V2Qq9doYAFC4j/jEUqeJ4O1lelodupLy7e2hPkn6
CEKmgFJk7bnyZ0tRJUj6AocpHKgeP2qyvOcAb8VdF3neHiNsaxNzcx8VUaB5b2J93Jh1tbLxpiH+
XiZFmvpo+EignUBRYf65dd8YZarV9SP1TmHfmYG3C6zBfGtN/O47DGCPrVZVTusr91kbe2viYwtW
sYKS03TDIHLM2VLnKKxgCIwgNzvjsUHz+a4z5eIUFN6+dyepNzHcpSGn2lewlR2V6FvQ6O5JaKH/
1eQbz7nQynYUF/5+8OX33k1xoAqkZnd7mea3DmKmoOFou03VDB7l6UD9detYngdnZFCDS2sV//ld
p1FzMcsT1r+Zo5QAZpUgbd5vj7nov02DUkglRiXg5B+zQfGU8TL8TMJLoqjeS+dZ8Iu0EAWZmJan
iUOyjZyqfxQUDL36SkjvkVBP7EgfcyzttXwtIZg/ex8/R56gclN0QrZ1PQcNUAIgeWZw6QTrZyjX
74miHWKTE5kWWbuyJ6dvu9qT07f/Ndgs0yZnDijXG8FFbQLzzkWHG6QAWrm3p3j5SRAXp1YuwS1B
+eJllVpPHvo2uMi1lbyasUsOwirbZd/rR4mMcuW0zy8WyhwSwEXCGE4ayjyzK16mnhO4KV/VedrP
UVOjkxbVuY0H0Noz+elIU/+GFJWXa37DZ6pA/tb0wQXzEFPbpGh3beK+VcYNyWNo357GxUX/8V1E
vaB6pydFnH1XF8Hk5IqHPSDVdq6Ee8WculcBEoJd34/26DbPeQTqiHI4TBxjp3nDUUzGfZ5ED8M4
wK+gKB6TwBDYbJBV2WMwd4+azDnwopWgfx5NTb91IpyrEyBvcnK83sbI6BluqFvBxc8HGQJIaj6P
tZzu8hYdikwMum02aO5Ozfu1vPOzNaHRpSHlSDZLH/B6ZPw+yzLtGDlINHUjNaFyF8Suu/FENf1H
0tH0kXSGp+8EicITfz2UgJm3VgbIcPmBkdgdjg22YHXdyrovD+l0SoHksc2IEudtTdePhDpsvfCS
w2ukWRARhsEk3N/eXZ8dUp4G0jO2FgIm05//dffqiBxCUeyCi2u5jzEmhk5JTfZcCF3/GKCjdvp/
hpt4uihdYOwye5AB7mB6knNGoXkgRKr/IcQsdpZg/pRjud/dHmz5rjCD1Mfpk2E5QCR2/W3Ircp5
2Itccz2+wn2IT5tYINXVhN0hTsxLKFf/GNsQNCG1wER+VJhBvV6P2I5YLTZqRxtc1cEVx325R/qz
2bRK0a3crotKxzQWxB2KHVywE8z6eqyo1SBUpbIGZEPZy5W776mCbnuzgo7c1Wehq4Wt6Zs/texF
9uRjHzzE6iXrv/jJpSqBHKpnCQyzjEGcF4/7QOhluzTSL7guuNgN1XszVlCSylZ+9iLP5GdT36NW
Ocn0AfCZtv1fG67LA723SC+dCKMc/MGVbotOObGrH5rbqNDyryGKgRu9rvVHSWzbcyuh8hIaVr2y
85cXBj+ERphJ6qERCszWSivrUg8jxLkxsZTuptY8nngBnFbA2ysfPX3T9XtrTA4CwBS4nEhDZtU+
ZPy1wkqE3kl9D8UmVAP3vVimX29v9+VRvh5l9kEZjoF66XoDZUwTbLoiY+BgSodIoanlevnh9mgf
HcP5R002bFDTDcQSPmLvvxZSEhDeMctqcLxU2guV+5qbsmtHFaRCH0+AM16nQujdN9J9Gl707hwW
z0H4NoSO5t7L/S/PdLTwIuPjlwx2U7R2rl+AyTlx/qOKflblOen+82rPHkUEePay/J85/hwbpOzx
GLB2lFw2jfutQ158sM6WiZ5Ljfj3e51fvP4+sH52loJJQQnj+hgKmLFKL4r2JIyvorgjsxW6p9pC
Lyw8aMUfqz110huy+S3lSMw3Nob/R7DsTMM6MTzqk87Qz9T72gnRJg1/0U+PfCgs1Q8j+J2mfxIY
8iaehD4ysdVZkr/m1qPZgIDCyxQpYQH8thGf8D3Z3J7/RW5DsAxqbFIxpi5P+WB2/hFDCHqfXAr0
YEOLsrGkN2T4tV+11Xt3hex7yMMn0gm6hHqfAevboLtrrDm6fITJs11AWjGhBYncUfiePfhJ1JuQ
udzOqbH7HAPxHObHQat/YCFBociPf9MEjLdjrP2SzNAWpR/hQKUv3TQAcQqs9LCJD8b7uHo3+/9G
6bclHWMTPofw2Kg/BJAV2Zg/RNldX+/DzPiqZvKTlvwwerrHKGPYlO1WboVlAANEmNyUZgdP7oLq
q4m+b3R6rDhyAP9a8V8FKqd2AElnr6Zaeodm/0axCm1l2EU7V/lo04EHnczhADnMQnKpSJE40/rB
aVQWKTSq4tCPiF/Gmlsf1BBEHtrDrfQeKO6hTtL4JWoU7SHI4vwSZa36UDeNa+tAY//5waYsg10g
eqNgmhfAyCyKND8OPdGpEKTNEK/eq21q2tTMNsUERLu9qZcXJSYv3CWU/RTc243Z4yCaiScOQcZo
SN7uh7xJIcD2a2CIRXOUyeaV5uqfJDQRPJ4dHQN6rizlMrT2RDi53Mj1CSjzJo5f2iRhD7Y+rTS8
giXBs0MPdOYo/Qzd9Jee5comLasXtEYPZRTbbQ/nXhmNciVyWV7lE7OOV526BYnTPBsMQv64HpA3
iLKspg2L78N9YwGacnE0eqHHovy5PfHLx5D/I3OPlilQZHDd168yohuFTm1cdGQBanZt+dW+9bJ+
p+hrwfMnBwyaPi+VRidx4rdcjzQm6ugLHrgFA72zrReAa4T322xcf7z3/ANVNfdXpzVfbn/fsgzC
khN0ACMCbQ0CbJrxv14rJckAF/nx6HTQw98SUIp39L4yFPelwUmpaDt+WnS43pDkq4LwK6sFxKuC
IbdrxQNLQaJ3aKGknnQo8BsxLltMo7ro++2fuYxYTR5UrgKKIROwfxYoBNh7hEOlI96huBnMrkp6
SotKf8zVMcA+XAt3StustT8/WXuqIECQAV6TzsyhAilabqXbSawIKfPYSyblbgwhwAK0K7tsoXDB
wYNqDgQS7g3501zJcRAGcFqmBWhFDvWt1Ir6JS7HL3EejUAurVr9PVSIdFl5/EQLYKPjl/ktt7T+
oCKs+K3so1fFa8t9WyvKP4doEFN0kjl+HuWKOYdMjpPSr/q8dOhteIgjacIm7/Nk5X77bBtOrb6P
x2Va59k2xP4Z5IxWlE5QjcCKYn+4M1Hw20hwBx9qRVD3YV/sRLkO9kQiOibRHVrgaekgFqHsQGWl
+6wRv8E7G+14smAZon7VY2h6a67fdCSwSN5pFzITFOauz4pZN4CwMXJ26uY9QPHrLLtleVZjrXtP
UzAzqWfBgnQH7X7EjedSY7+yE5Pcf2/E7twl/2w9qUyaeYAbKCvQQiO9v/49Ri2jFa6VuePDS/ui
al3+OJrhe9IH1rtQhcZLOwDcFwLzXij92DExGf8hIxiKA2H3NQxKmiaFGP/7WzUp+oBJpGFCgj5/
q5oa95umoqUae37+GlSZv2/TaNzdvhGWLyJ9Ed5fmQQWC4N5ltIA4q4LcPaOYSb+fTMGyP7qg7my
+6dtN19xDGBBClACQDtkdu/EMTAHscgKmPgkRLApi11hauNWF3xQ9n34jx2SaUEZi2I0kaMCkvV6
QTvNzMc+lzMHe7H6TmxEIsDOWGkkLq817hm6vAQukxfL/KjJteiReus5Kh2eB7O8esp6Kf5lIcF4
e4kWjTw+h7rT1MPizZ50z64/R5ZG34gFq3J4yFDxaCT3KBvhQQ+r4ZAhCvFfXsrHoK6H720/BDY4
18ZucFNHKlp5DY10TaBsAZidftBUnZriG5SgzFl8k9eAMEKMZZ3K746Nqm3MMJcs6AKNC5s5iUQ7
SzrlxecgbzNL3Il1Z21HsWm+4rw4UT+xbqdbn3Uby0e4xkJ+957/1txESd3uwg5FXN5Grf1uJmGz
QVtyeG1rSzxVWVDaYlyXI8b0Afi5OFF+3p7sKTy42qm0cwhPJjw3TVMW93qu86YfkfscREeswK+o
/higBZhZ50ZCKCRJzODUAsd8zaQ8OAWiMNq3h1+uNf1R9NLolKsT821elTNjv7TGMJacuE+iV9e0
jnk49kc3VvZALYG7t5V7QO/re5qHka1lrb418HOQR/zyhrFLV7qAi03Oz5koS/TZ8SJY2Nh4kl7T
XUokh+59fI5lz78f4P/9KBJ3LeFc3ETTUDQcYd2xv9C/uZ55t/ExzLEyifJCNl4EzajsXqZJfnuC
F+Eho5j4tFKUgSoBleR6FLgFsY++vehM7GA7luvkqGRSh+DY0DscrfKl0LR2V6C4vvI2L0gCdIKo
6pLCTkU8hp59IGjxojWtunKwdMZXLomqdwGbkG2fdPJdUUvD0fC1r6kIEjHMPMCTeP05Q+ObL4OB
qSzd5BbvEM99iVEbP+Ytfr9ZWXwHtH4hTRc3UmTV58HqE0fwK95x6jJ/1HginKCQKB9zdLP2So8v
a5cL+xyIxDZONeEbfRN5P2DaurKVF7Emn0sZFrYqf9MtmQXicRZYLa7XtB6LEl1UClhbY8TwMxwk
nAIUq0HYyojWqkbT1X59fhl16tGAJcQWaGGnaYxmlLRq5aDwdwDWYVRvGiVAIW/BSO8aYutCjWw5
OyTlK8I4m64717AxhPTdCwGHJ09eVW2nazZXVYqdT26HYoScTwJoRyHEzMr6kXfyPqrDbZw91r6A
BcIe/Wa/of0hJcfcVfCyRGknqG1TjXaezPT7CB8+QDr3Is0W6mzrt90+NMI9VLyjEXc7iLhb5PAS
8Al+ieZn6h97Nd1VYbydAsU46uyY/8zVdlF/rFUPxCd4FQDG5k7Ryn1qYojNP71OxAba3KtxsHWF
E/DtQ2xIduT9FPk1vXpoZPlQucMhoUiCglTZ+iEPI9z422dsmf9S4aBBZpBYToXjeU861SuRZlUp
Om4zbnJhxIAXl0HE26x7QRk8Z2C2Dj2x2FbW4xLyC/qO2C4W50E3/ghKkZ1iLTW2Lj0KG8NqbydA
OdhWpak8kL6tqQovRC+Ak6P7Ra2LPcPVP3fasCLTlYRYpsak1dkxzYPiHplWiaphJ9ypoyc9+mIc
bHww3VJnqjuxrN1dFSvSHd7X38A4OKlBj3xSkynsMQq7vatY6UVJxrWXd3lHAjKgx0+dl7YDjcjr
20sf1VqpBsBSOeWC7ZD03n6QjeLp9vp9NsrEWqBbQ+BJ7/p6FCsXtRZmYAPXz8RLLEMJVxeRaLs9
yidPHdEMkDW0kaaa2DwoLJvUd0Wlai74IBlnWmHfZMwQNmUi/+5FCH2KmmD82B4ozNlRWaFgY4Qj
7t1eFNwxv9JKjLrsHJCcAhGgp0z6BDl7FtVkSamVnhDll9JKFVvJos4xU2S708DT9kHh/8CkuN11
IPzsNCP0EtBetoOofrk9L8vZn3AczAcq1/DP59OiBV4fYvySXkbL+GGpODTnnpitPIOLQVSw8Nhf
oONEk3nRJUmtysPtIxScEdXNewiJlP+qPlu5jRfB1DQKuoZsfhhKJADXGykM2KaKNAiOoGbjro7b
fNfoWXu0coAQpumH+ybo9JMwmMYBgKCwEqF/iCFcPQaYloEMnfTJKc9Q+LweX5HHVAm1TnvUugA1
dvxZN1KPXU2R+d6WzFOFokWhcGMFlPDNAfm0IPlvsFplE0QxXpJolVVyNNgo4nwN2xYkkSe0+CuW
hnzprdA4mvSd76Kq7TYDlu+72xth8YCS/UHqQtkL05lJCPj612d9ktR1rUVOlBTSlupTCqEqpGDU
1YdSCk560IhrZ3LxfKI4w1s9icmyZKzc9Zil2pdMIz2eBBslu8bP5NKFaIcYfab+MgIlOPUZxWlp
HLUHDDEwunT1/FSNgXkY0He0b8/AIvqkOMkh4McQFdJAnlUzLET23TwYc8gWiAHj06R8LVAU/iMM
grpy+pcHgs4ZnHmo0LwliwzV7zXVjQTwCoWQRnujnfBK6CiujLKIPpk1YLrQUKZVpa9yPb0NBIeB
WkHouEaT7kMfI9QI/bI9OufeW5F0wdcoc/19Sd9rZeTl7YYiGM6h2G5BdJyyyOuho75z1Uavc6fp
am3b+2LzgAVDiAFhuM/UPtp7EDs3ZexnJwOTgxa1RjtM1fbn7SVdXgmTuhEPLggaqvBzuJhrdCrN
mipxNA2gCJoi9aHWDFsKh+4pD4cBHXQ6PJnaobHsVvLKLCyPFEkVGvmgJz9UPmYxaSdjEzGKXeLA
rfE3KYypg9po7ZYT+By2kblLpXDNVG1ZkwP9wP1jimQ11FjmFWn0UEdUvkz5kYdL3RGg5jsivTzZ
1pHqffMEMTn64gjDP0PzdEPZx99kfYMeu6dHD2keyXZWjzndR0X8ruUNhz7KI+VOiUXrX8/bRK1G
EwN6NR1XcOXXeyQc09bM+158VAX5C23yloqTiniP2648P4t1AKBBEgS+hTItpO7pNP5VLRcSABN5
xkCj4BhJ8s3AdzLN0J4oy+jNTdy1ZvL0/7t6CKbx6DxMBahJfn+2+cdSTUt6/eIj3NN64xt9YOte
HK981eK6mkZBM5pch/Iz1dfrr0qj2EUtrhMfBSFBCBtzuJPMjb2hzD6uVLiWwRNjqXBZPshsXCSz
qzHvAylJxkp89HX5RZmQtbi7RLYKJOq32vTtoa3EBzeXXwK92sgA7YtNVHrWwUtol6a9+d/tY/0h
Uz2fYSwEJigszQVCx+tvVxqzDHqrEB9NLx+2qe67O7RAwrOUKc0mFl3rEIp+dBxdMfyT61hjbiAl
+98teVRQba8Ta4ejVnUoPaPe4D2e7l1aFQfdjIsjUpP/9XrsH8FPCgcx0n67UZRvi1IeuKYE5U7r
ouQxGDP/R6G7w3uJePsxzmTtrglU3SnSWrK5z/FfVdvinofMepXSZtVeZ7q7r2eALiboHOINKGwY
yF/PgGFkYdjIOfRCqdG3egd3vGulpyiUbSvrtC1j6tuqKxHuU0zPLkqhWAkYls1yygqYNRF1AQ2a
yq3XP8HVjVD2UsggciqcFU24bxSv2hWl0d8liPWdKz/+0Y1teJeKiAjiMJlDPAgVzDaiJLiPYyZU
8UbpgDVt+0evY3XrViUOzTH8+zD3jiVBziHkyd4VRD+7TurF+8pM8nMRKLUtCsju2+MApXIcFP0h
dQN1Y2aJcC8pUoHhYspdbyDaFKSX27vvkysWZRDq5JOgD6rt8/uk6IU8bIoIis2gCHsVKXpXVyqU
NgKp4LoM6uY+EaxyW0bjMe7Gl7qIt7GC963YVtopCWnCEgTW7gv9T2tLUcNpzE5ZuV2Xlx4/EhII
aRUxBg/B9eqYHkCq0qwEwOJqca4GH83EGOpSaAJSCcqw31StIq68eMubj0otTSdKXhYP31x6L8yF
Pp8IGU7heeMLomHlg+iHay2+aW9f7f2JfaQAypwEQVBAm72rCDgXfAQKCiL7Xx7Ubpf1XbSru7AA
UbpqQrC8/SgqoNBFGEV9H0zD9NV/vR+mzk2rxYPkhFGOwDf9a2oiTV+9Z50q7Aq3xJpACR6HSpJP
oeJrdpQhHC8LfbWVw7h/Afe2FtotVnf6Sah5EVtwsdFQuf5JaYUIiDEgpYP+3Dt/J3ac5MmvJAOn
4qli8GVw15TYF2v7MSSQdtR7yHM+BHT/mgUcont9yFzJGQLNs2t0T7dhn3X/WgJGBome5aTySpOI
ovj1h4kiutURDVFHLSVvb46x+d6g3X5MhEx5uX2OF8EhkRnD0IliAqGKzU5ImHchusPo6Ill1DwG
0V1jlTgBWpYQ26gLKaJNi30nI/d+hiW8MvgSIoPL14d6JNUg2i1zUMQYYWgW6HXidOjfHdBedI+R
ZpQUJCQJ5ib+VuKuK8RX0fTzXVvFEjYFWbtLKIpv8k5zbc/Th5UrfRm2Tz8K3DHzMnEK56R1M2oF
HnY/cQJFrU4UtcVtlmXWIcIZZRPRNDq1ovzsa70diSGyTUF0dOV4ray6BIPxM6iOTPo2pBEkEteb
QAFTicNPFztpIT0MYuA9ILap7IiyQTJJRbaNIXVsrUaMtn2Ku3ccpSvB1fJ8EVWQOpA8UE1Y+GQk
oxfxtLSQxBv1RVUF71SHyGYJfl5vEfPaxUqxdqQ/+WqAWiCkIemIuOSoU8D31wGL0eusqySLnSFP
S3RYc+t76QvY0dURpcvOFIF3UDkIqZixSatiV/UWRYLbh2J5yq9/xCyuSKgRRWXZxI4QBcK+0IVw
F2eh9+WfR4HdT4+HBi0s/Dk+LKktSYiS0HfkzgdkJ0rCtkthMd0e5YOOev1QUIahZQhvGxVAaq7X
MxoMolrUQ+o7ntVtecw3SfQWK8EWstK+194t+RJq51p5U7vUNkJ1A4p2Y8XNdhDwGm4eDXdAkDnA
qFDc1MEPeYwelfSsqb8bT8Ux/kX2v7g9thIR2Mums80KqEkRH4nM92bafYEJdW967Vtefs8wSduV
+U/kjv99vWAA8gaCbeAhmNOSYf00XhPInoOpyp2ZCDJmEdVqxDNlLPOJNEERoiU4sQTm8TYisz0R
SuE7Ecr1x1wbDNuFonccrGzvC4a3w6OjtDsztGwDMN0xjWVpA+6iWlnRT3bnRPsC4Ax4lmRu9jpU
qHpYDQIjTteGCs0N3AbFqUJ6e98sDz/kMvbNdAOgVzu/BfPGar3ASD0nHcvXThytl6Iy6leBiwob
lMAgxWEDP//zoITToFSI6wFvzQN6vwJE5ZtoC41iFZ9GnCLuQJZjwOL2+zgS2i2R6JrV6fJDSYmZ
SFJV/LRht1+fj0rtfbrCdYqsCgBBTQ+1N9Ec662Z9tKWbeTdBUUSH25/6IcPx/VmYlTASQBNQMwh
U3E9qpXQRyuGMnVqyxkz15Z8DA61GMmxZJNBMRi7fQNJO33tAeGK3WsskM2pO7c75e4xp1alR491
c0K5ZWOYT23wXS0sWx+GYzQcJQV7GvhfkLOSbK90/iZUXqTkQfEfDYsysKdVT/oo7QcR0HoVI/JY
bQKeVStI9m6dHCq0Mlup3tboZRpV9CMB+bwbYkCzZikEtl9jF9SV3fH2lEyZ0t8zQkmCCh12s8aE
vAEheT0jxsjZFruge055HI6FiDFagRvkUchEhd4cIgq10Rq7pFHXrsiPqO1qaMRuASMRtE+GDpQS
roc2rcQfeZTiZ5Qy5U2NAu1LE2uX/3F2ZltyImm2fpVaeX2oZh56ddUFgzsxK6TQeMMKSSHDMMMG
ZuPpz0ZZnVIgefg5eZmlknDAsOH/9/525w7kAgEuaKERPOsqbqvCa/B5h+Psl80AKXkbGvCyptZF
LG9ILyVEA5lgbXLQmDIjpLe+WVvkbi3Vu5cf1i/9PrAlcPKPN+4gRtEvWY/LQljtd6F1j6N3CYqK
upSQS92pmveFpYKutMY+54GtcmvGBsYsdlxUvuW8amKalMuAiOMRJfXQuMgbnxzvjYmnLh8kYa9a
t3HPDPdfNnqbYgeOfKSTYAZF82P3kUkr0WM0dd595RAcFFy/P8BJID9AYv7JqkZgyEAxyGy3kjdk
jYNUh8mYAT9cHTRyqjKsVyhDLIt/pl2xn0oh20NnbzvGbhYOVIqfv3gmV0smcnHvK0nqogmtPh9J
XZ2pHP32KvDIIN8MJnx0aZ9fZVG8FvO6ZWkYqg7I38Nnp/Vw8fKQ+I5h+XkUo8gG4RW03d73k8N+
XZhahzsDt4L7xkn0Iex8kymgXmGIth+BBricmccKFvOHcIN0mH4sxNSowiyg/ibx0BWyXViZiMS5
BG3lfYcYn3Ss39Q1rcFKjt82gb3kkyfkJersIWYHnICAVtGZS5y6EH6kr5OqDcq6ViJzVosdUJwN
Mt9uI6A7B2DfEFSdCe37DzELeeazSBeNHfMzK9cvnzMeBJ4COgqYXLEP/T4Yf9pDUjWvyYCcwHvs
dYrgAOB7ZrLpghYo818tmbypc3j87tSn4Ym+qc4sYduQ2b2FTV4P4c5WjsQp8fnLBml5cOtucO8h
+Cxh4/S7KA/9o4Pjwsvv+xe32PfbhOoCRCo40aH0fn4lxC7GLb5+915dx8fwyG6Xg7pwDrBap6Rw
UvvQZt5RvZuK6D44Rpd2Lo4kr1Pr8PLv2K+f+5/hPv8ZSziOdLK1ew9McBqABceDT546dm4IVemZ
Mb7/krBXhq5l23thZwKWyO6WfW+rptTArS2OCG6imLzrRZKcOX3//iLQTqOsh4V5D77Fhkp3FW8h
nqaIU5S0oQVUrPTMrWwL/LNxAjAJJBDo9W/sOiw/zx9bMNdgua5K3IUjQXwzzNbgQUuyWfOrHLSM
T2gNtK80NHOZxdZzg+fXe9y0hH9Wc1DW3lv2UBw2MKLi6tpmIeyTRm4nrHPJlburQOy1qQwQwLu1
11HC857fY8tR+WlBnrhDBbcd0xUy35LjQH3/8gj8zsX46Vn+eR3UwAEBQS0M3/zz60Qd2BjQ9rWg
M0J/xId4PM5S3bsi+GqvgQMsZUhNWhvQomCmq3Izh9NNoKgqkKYUloAV9rl26jm1J4diihxyMAQh
6Jy9+uDb/IjD36FtaG4jYDlLSPTgROymsVmSJ3o4GA+ldplYwZlTzW5D9OddoTeEPtYmzt4zFAys
49UgcFc6IffGR8m3w7sK4AZNgfKhqU8AqlSOHf//fdDfr+ujS4RZHLsqtGifP00DMWQEkDmKMr0T
vOUtp5dqxLFu8FuSch2979W5TOjfDBSoUqBSRlENt7tXLTAfi8msKb8bIr8uK7PGWPLhj/o+Tv7r
y/Lf5Em++nNE9P/+H/z3F6kMGrj1sPvPf9+pJ/Fm6J6ehptH9T/bX/3r//rv5/+Jv/mffzl/HB6f
/UchYCA19+NTZ14/9UgW+n5N/Ibt//n/+of/ePr+rzwY9fSvP77IUQzbvwbomPjjP3908fVff2wH
g//6+Z//z5/dPrb4axc9f+z/cfPIJyoe+/3fe3rsh3/9AdnmP7HrQIkYjYoN5r2J/+en738UOv/c
lijUGtHZQkjMts0Ushvq7a85/0RVYhOSYCXdJl1Mtr0c//wz95/Ae6BYAL0fDog+ZCD/+xufvYYf
r+UfYmxfSSqG/l9/7DJJLZTmN47ZLyrrjo682tLRS7YEd0sN75ka0CWhUB0clqHzPtk9s95GHl8+
UDRgM0lxLGqVg/W8QhqTxU1yRBuXFpNdOe8YKJf5T0/zP7/02S97Pkv/+GW7b6C2GrQpICYESLhu
r1zfqGukJeqsgYzjxhXIwQA5KSg0iSACnQx/M3jr28mqnYNrI7QWGTjBlKHtTnJksLiHyqU692Tv
HCMZLwVH0fH1mV/6vBf245fulkRbjmE9JIyVY+XEmdeNoAGh053KiNVfbO7XV6G/yGJaa6TQB8iF
ygfdyzNL5q5s9+Pqu92OFyPuC7karMQGIEAUooLuE9qtItYBvOc1pL69VDwDAQZ6TmeerkJd0TMb
oefz5F/X3mPFpPDoigkMHU5I49GRCCd6jymxv7CCHgf5ObFfQz1jknSIonNKum1F+bHi/Ljm7qQ4
JdJ2LWTPlIqN7WHewnckFGs3srK/nnmhp25rtzEA+Mdqcfxn5eSQ+mpVui4WJuRDG9K5BNQY5xQf
SdkJMXYWqVaU7Yosz424x/hmvLcWwOfFcoPQ3M9Ch/5BUpgTHMupzrz0HcXkx0PYnZosi0vRh3NT
uqxZMtHTpghjiQwTmOBKb7XF5RxwdkmSpEVUYVg/YG1rCuLopIDTieDjJX1qOh4dYTOqL+3ZcW/B
jlmuPK3Mhd3j6Mc0CkztYoYznI9T7223QwBshQ48DgS64UuL6nEADfjSTEehojcvv7ddvfXHU9nW
uJ9OHWPNyIb9kyWfbH5ZQz+eAoxhlQFX4HW1ekGkNZVHq09kDrtDdzF2ukWyjwOZ9DI69+jmm6Lu
6uBOMt2mVj2x94MgfkkAoCijBhnck+sIBBETffQCbhXLImFZrJ06c/rRKRg3mfaB3GiryoWhboW1
eRr1xaIAulOAvuVd7yxXPvF12jOpcNTFMoGm0A0S2sEKI513Bh1z6mnv9n2NAfoZDh4UJlApzaSi
UW7CtUttZaIzm5VTM8++dYQOOwBZOLuWHBzyA+WI6J0wV2eDGG8Vad/PVffRH2qRz16EcI3WM2de
9A439eNF72ZchXpF5He+LBnMnUsKiYQfZjPKC+9sUk9P7RRHAvYcjjNyHBnmZyOcOkdYIaHHhiU3
sMt1cAb55+bm2d7m2VK1LUm/m5J2U7ACB1+uMthU1K13Pa9s4kAZ0LY0JogQiuVfipjwQqPXlbqj
nKHsZizjvV7KyW/Ppbnsumf/+1SQU/F8+E8CHc3WdmRJAFYthYs6IzJ3uqwj1VvtzV5ORasLYw9W
Ws86LtYuiY9IiBzPrAbb5PPrY0An8/n1oaz0ramxeBnPE8RtthXnRHIN3UXM89gNSfHyd/77sY3a
7fPrVKiTDStIb+XULCiVmjDEYp/o3Hb0w8tXeH6w/vEkd9Mr+MgJYJAJA7MW+P4K6um8YVaCN+iM
F9qDOrlxjfP+5Yud+I5+cV+NQtRrq1dSLqL3DoaF7J6zyMLCg1mHOSHa97FXX1i++jYiXS2HdVCc
+ZJ257e/7nTvt4wiExujB+uI9HRx2SvLy2wZrx8N4uFvlOOIIvCQoISOY9AdoawiCx7zBL7t5i74
bA/YkaUDHjzJvZkmt8JUFUI7AjOWOE60BwsxwKXXUkfBiZGozwwwgg8+rdURXdN6yADywFZNC40I
aurD9JB6szJ3egiT4fjy4wUi8MS43K88SzMKVO1ECYyv+YoIDoGUVtz5JSCNVnLoAzx3YL5CHqVj
x/kVJ3bc5MNYLVv+UMLhaRnCpWCh6iDb7nHuDGcMPihnwoxPMbtBtGLIUqg57S+BO1SbT8wZc7v2
mo8MRb6PtT2RvK0HRKmPod3B7lKzOg0CrFVg1UcCuBVRJ+wYVjR6Zcdj12QyqRydoQiDnp9Z3Jt+
nMytV3F3LFY+Jhfc9DG2d9SxVoRYgvmc4mSsljzEDvgYCndFAIvnja8sVwFOOUciuiNBjKgC9CKa
K5qMSDFdwlaAs9a71nvjd+xbEkOiWAxJhKA5oxfyMcC27QqpTUt8O8F6UATh4ntZE7QkAcS+c5MU
0KcmzJI60mGBmiOB1UqS4ejWMnzwxkZS3Jlcv1lVY32ZG5oUbmXBU6SN8O4B7N1Oz4mFlAvQzR5M
Dz9o4QAijcjK0YgqJ6jq+zAijt2HIKlmC8ZJ3F7a62TtoCb1uuDarCTzrC1ayJV1OXqw69krIANi
kwqi6KCjKXPcsXlsbG958AD8uoNyXV1owQewBlx0WAeIaqKUT56K04mr2qSwTM+07E1PrVy4SQeF
Jp2C48qE8yGEohIQHMViBnx6yO5CUJSsy3oI+icZBvzb3KjkqtMRpK2r6kWBPZgsUDuc+syi3YCW
ihiqCczwsWWZ0y3xQxuveMsOm/lr0cILngbKjSUClNvwg7VSYKu73mdzqr2EIal0ctoPM+RkFQJ7
qe8UQKoLldYusdoyQSftQ2PCqUR2Zve2EU3z6LAw/NL6FjJIRyINIMODHX5Jgmm1DjgULii1TO5C
7hHYLDQApZasM9bE2M+7zJWv/bZt3xFXClCDuMvskulRq8xzBhsYVib8Cz317gVk5NZ4oHO3Fm0L
0Ai2jhIei8AAGYSkN9alVNGpysN4xpPZlNj3/oDvPkXeFxARMe3dNyMUuLAoDK6fpKDr8XxWQZi3
Se2kIbI2r5AfOuaNt1aFg7j6IY0hUsnjBofTtEKM18cEMnOd1ckK04BbLcMbrQIhoLlEeOTBRgo9
WsN+ffSXedSZXyfDPXEwrjOYcDHY+UC+BbVQQwoz/LKBSpqg6CQjQRqNqy6txGnRrNOquZsHJ3wz
1Mv4obMtNRRWKDEOMXRIHiweNkNoXjf3Per2PO2BZ/ss8a1pIIvQjaoQBge7Vx9+QVMeLT4EjQVP
SOcMAYfVI6B0kx6nt42FbPEUHbPk84C4wDoLek88SeI3b6nsOTwZtvHGnPvoyKTwBBon1c4oHrVN
xtsROt33ZhnHg2t140PYAYid9hXxLoZYVqqoAqtysqp2b+M+Lgi0ctDyoIb8bSGBQscS3R8EIKhL
ws3yMDgt6cB5a/VjhOHE0rq1O126sm0ObEZsLyyBsfdxghINLQgiwSqw6ws9VJ2TDY2jVRkvwPvY
xDSbjY9HblaNzvqZJZ0aStM3Zi1c0ljXVb/OfYpJoX1daQCRa3tQH2EVMu2lrSr7ho7eeqFhmI1S
T0XynQ+n4JKOwL5eO3plQ8E6ffBja+4wzit662h8vniRugz0vITpHEiKtAiGBHSHRyuMZJRjohgM
YLHGH9q0W5LkKQBPsSqQYGt/aQnIErBt0wBYpWQZP2ucCMQhVpg8U4UCXQs2kMVvoD4Y1pSHXTin
YGPCzCWiGosliZGHjTC5j3YytI8TnzHb8t4FEydpNVWIxmEYz/0EPArmcMyZGdVJV6egJQXXyeLj
O3x5CTyxYdpLtPUM8saoOuxPB9MfAuEBVl+FBhgorzpTrtmOWL/Z+8Xb2vvT0WsZ277VrZRlyEx3
nAfjlUg6MuXLN7BruPy1TdknOyB5RyZr5IpygTCpcASzj9hO+OkIKie6WLJ/wwM+H1bXh8R6Tvxs
qbzwcuywNUwkrQ/MCao8DqB/bnwJ1CxWwYMPccM7NUXO0YIhOl94T8smgBcPrxCr7MxAW/Pj/tbu
IMl5+T5ObdH3VpilmaeKDisvm3FurlEZR1heY9G8cWE7oKtxip7I7WtL+guNbeiRV3q5dtTkntk7
/76q5u1FD/Baw4Ida1oGprHvmsmvbpZZNR8sba2IMWr7HAhTgta1gOZ5JebMWXEHUfjrBUa7s4EB
nXoCxBH9uKbRXxtvHuAuFB1gZtGsoNhuwyANyFjpFDk589sh8PvHAccV1CNHM9nHEOaPKV3BOEzS
aF3aYnFmSjPbnyj+h2rS73Dyh04Dgo/JFJBUkAdwuAkO9jVABkVYT+FHJNJPV0BiSKzBvldhAvHF
uTSiU891dyYRvmokJte6rEekgqUGiIhmVXwoxmXugcnUVYBzqovgyBR0cfG17uF2P/Ptnfi89xSm
tZNiCD2cHxIRth9DshgQxrslb2AqOhNpeupot332P33e3UIjBCxACoLo9E3+1x5b4WAja9Gvi2fO
ocRO3MhejkeilVpEK1bSyfOvSb9Meddi+z2H2GT+vS9wLw0XYg0tDnF/6QUrmtGwQwLi66HubaQT
5RGWn2wJGvNKiKTD2JPJxRyvCPsibvV05id4v58r97SLSFlDAlsOx1c2IHq0MuYIdW/9ymEDvdcE
Xp0RBd23At4JlDYApGt0G9yvmiEEusecqtAaPXM42obnb6btfUwAGtgUA3NgpYVtcxpzm2WtHcyp
5NLKnHaLtUnM9LdqUr+E86IaFrFmILJEpNuchSGJEXUht3iwSr5++dmeGEF7geCAKIto6bytyNi4
B03A5K8CNuVsds65Rk+tdLsvXaE5ByQs7gKZlojSAKIo7xnCz16+gRMf2l4OE1czagFRKEqtgy6D
X/1Bdm1y1fPZpDNCHc58Biemq3h7fj99z2KaY2iaHYEMWbWCVGPPwBRbN3AxrfCMIOsA0bgdRFYB
tjhTdc7Q/z0P5jfDba+PEUu7OKB0yLKtbP0OeaW4IUh7cTKxuL8CwxjCoOjYICNiLSJ0gjOzkl4a
sXbtskpb7HrggKOmVUXZNxFL+Q5Z3n2c9uHUQZ0nJ6axodsO1JbBXLwK8MOvvEDLo1Ht/ErBgfcB
NriKQTyHaEHXRa8ir9DwrFKvwnYTPqseZ7PIQtZi5samu3eYApan9bshyJYB9CtajeydMC26Tj4g
8udQOCc+xH2fPhlmdLM4a8pKogjCGayPCjiya4/HPVKSWfNB15ycGWS/72/8QooKndlTEqr5krnr
k+cN9+uKZFNVN7cQtDvHPp75J59E5+KSTu169uZ+O0TWmYzRohJjfe3E43hvy9bGBeMKfXQIssa+
Tg48YY/VGlkfkoCBvIrV+tXL39SJSWGvB2JOxdW6NKz0e1SyoHmLCop+4sFFX/1MQ+bEJfa0vw4t
l3iZQDBBKw4yReraGRI35RUP23MBACdGyN7mtsYQNarRIuWA2OGUzBq8Hh2wa9U56mLR04gDoG99
+VuPbC+NgaInxsk9JiXOjn0WzwhzglkmyebFPucUPjHT7fPv6kgs64ojUNmi4PTKWZUFBIzHUuSX
rscK4YNn9tzfk39+M+nsQXfJoIPF6rA9cqpQXDXKeFkfyip3pO8fhOVZNwjxYJe9Pd45+PBfIcit
LSJHqnejQEYjQCBIGq2dJ4EjRiokgmfiwX4gcyNKpFtYFQQ1tQaembD3K6XhYR042Q7JIpsta0nN
SNhhc3zXEtkCg2qDYortCHWPid0ZJ/jSoASLEy4dcPqwknICBSm1I7B4R4kN0AIbDHCV01hUDOL9
qJnZFRv7Lut7N8zXsPoUDVQfIpxBz2wnT32u4W6zN3AloWRwcQqIFY77DYD1qQHXOwu5DHMNrN2x
7ly77Ky5OkyaWx9Jr8fMa7l95rx3aqxvO6eflifwvdpk9RxS9m1EPiHTSbxZXc0zd7TharUYjuWd
9Kenlwf7d0H970bI7vAa6cmSA5SRJR8i+yYKe1l4lVgBj+q6i3lx6+MQ9i5OjbDmI1oYSbYLaoKt
O8F+QcMqQ3f/bVKDbt23rMvGoLMP/rz4RQ8s66cQrZatRdjkAWj8OY7hIGAbKYuXf/ypR7VrhSVT
0iMQeyRltCx94bmAVmMiMrdrG7wfKKP3K0eB4+VrnRwZu0aXMYQ1rdKkdFucxX3P9EeA6cznaDLT
FZ0ouPIh669qXtdvYE+W2Vo30HVReu5uT2y+9nitBvnz1LIH3C0oHbkBhRLGWmKf2RWd6sQEu1Oq
7jvEshK0LIgDb+zqOsgzXOduwxf0WbIs0RWcpW7htmtz0QU6SpHSF545Yp1YQoLtBf805m1npWpS
2MbYAfLO5bgIOHqgeJuF2525vxNT7i8hqpo2/moQRh0Z437wKne5sfvqSx8DgZChdnKu3rRzKP91
2t9D32IjICcKo7pkEcQfSJ819968tldzNwy5Kyv3GAfchmGOOPnaLPReuKNV0JBiyxciXSIPUdtP
+8UyxUQi79IErsj7KKz+5rPezXAeMECD2YBjvBPNfeWiHOwg3Bktk8B59/K3cup17qYwamI5qmmk
JRLCkuNgjVNWQ4R6548gR758iRPbuGA3bfUzt5fIo7hEv0UrI8y1hOQbWP+gBeFDUYRMEcRKoWd0
DlB/6qZ2k43VImcZ6FRa4vUNWbi47BJDdkszVO2ZndSOT/Zj7OzmGG8ZyOTzBBWqyKofUIJtj1PS
uUAadyozxPJyg+ymN7iuvkCTvS5dcOuzgMTrAUkbY774DiuCaPGzNVl47otwzFBEGPKuQ2TDy0/+
xIe0d7uN0JzOaA5RHJ+QZ5DMActME5mDDNHlieiqj3/vOrv5qAq15UYE83fnmADN9NZcrTJxDjXK
aVndGn5myT/xXvd666QV0IjpgKJ6O64XfFpAyKkSq+hm3p55ZCdm7r3HC0CMZnBWiBOmaa6KdUhA
ZtbinHP41A1s//tPk6cTTguAnYkouxAsX4A6gqJysULEBl37l9/FqUvs5gym5eDBkiTKBqECKdA3
0S1UuOAiJ+dsWKeusJsySGLAE9nsjF2dxHcIn4LETHbrK5ibzr2FUwN3N2VYNQWVx0/akuhqeFdV
tioQGoU8C7sHFYNX5xwxJ3Yle5cAfnq3jMxroDV334S9uiVNH6aOtHg+qSq1Aeg/M65OPbTddLGG
WFhmg2OEL9APcAVdkfOgkYJk1+dAQacEBPu42YG4YgD0rCmbBjq+GV6yS3uhVtZMwj3Ocz9kemvZ
uCgvFJQ5Q9o5vnsJkmlU8AhS9pcH4AmtLhw2zwd5XAcoCwgco5Gqo5Z0hmOozxy4bz5VWiqVuqbp
Lia3GhMoDMbHtpfOp2DslcyAt/e+DMaaLxMWiNRH+HgMaRzHMSImDgooL//CnQ/qr7l7nwMsLRrg
eA/NrjeCvNOs9hvjj+jdN8vB7VhXDAvKrZAeQtQbgprSeybJ0EceDwkZ5xQs9CCHdMvcUo7XOHNf
oNsb6fcjceLjELg1sqerpYD2cs3baiZFQ5CYMbL6qpv7aw1Ebyr7FT1Bn6Q2uoXXkyHh+7COp2NL
PHYYSXeFN6iP02AluU+Je7vYfe4gq/HlB3BiRd7TsbnSjascDBT0/8HgcBacU5IGulvkEpXIsfpm
rci6IF2XnBkTAALg5f/m7PIdUfTTzAelZs3ipQbfdk1sCJ5HGW9uWRumM2zC1nyxR3IMYh4mmaqs
9saBzXRE4R71vcIDjSzH8RGSlA3t1GUUKy0AD4vCijrD/ZJ2sM5eovk2ZW5gHaaOEFSjBJ5tZhE+
f2q58aJ0khbiU1jcX7gU54K0RQ32az1V3ZzWWLVfBdqa7iBr8t6AHrq8GnUYfK21qJ28tyfeZ0NP
w5sZbWiaJkM/1lkDtNNdCzuHzAErm18TtFannKhQjgeLfEGXVMisNZV7C8oRhfajZehBuGt7GXkI
J8uTddAkDTyIlYAIhkKdon24FA5lgFYAu8jLEXDg+mBF1srzxCAdt6h6uBTT2IrbpxCFnHyJAivK
6eL1H7vJpo/xEENIaekuQT8CkDdQmKy1erSdcXkn7fb1ENbzZWDQX+2d5E6RqUMr27gk9bt6VNlk
QsSeLH3kIvpY2DboULU/pVXSox+P+6NfR86d66ohVQBU0liNOUQy3SEEtfHRhb0Gfc2qgVQvoC2Y
i57wnQ/BoN1LGBt1Udcxom3sVqBUAWsvAHdsnjsni1WlS8/C7dB5BFAUBHP0GeDf9ZxMVEjzy1Ar
X56krYbpNZST+jUAvRNa5XHCq03kknwBjw6G2jVIeInQP0/mwglBwUaluLWg1iLdfDuAVPJVqC74
wA1OoakVMgCPkH3evIsbatN0dmv2fqY1kHfLHC9VPq5z/HaQw9Jk00rU5wa8WwQdMb5KqBUNEEFL
A4KWjW56Bk2Cdg+Q6ICexVc3RJsSXXhYpgNr/mAcR5JL6kzxWwVDzjfkTLj0KPq2ZXnU9hVstqIJ
sr4DODz1DWQYqT97DeQOcVDxNISp2D9yZuYHnDgENEwj1Q3SIigw/TB/+cuRzT5NPW+C/xr8Tt/P
gjqiN3NIQYxCp8S+n0m9RpkMkQJJ3aR+SxAwR29iR8AeATCQ7V1M62o7KTOECxg8E6i3NKJPP9PB
D3W2jEPyaY6SQxWj7p0pgERexYkxLGU8iY4TwENeRqg/Z03YT2tKHd5fz1yB24mqlv5oJkoee3ul
B2vizVbFqpvMDXs7uZzQTpOZBt6mUDPaoJczddwp81DpuB8jZCCU2N6h8wVLecSLsVN4oZi9/c9J
U49vrQpBvym+iuiycZ0FqBUh7D4F4bAB/D8YP1TIF7tCy7GrUjfukNCJblLyhtDeAr9YoR+K1nbS
Na9RaZZH0VjBlyk0KsdYsOBqrdoVtT6m6dtRVNFXOQYMi3bTLngkSd8jz3cQEippjU7BYUjUSjBr
V+qGzAtlB8/i/T0JhG2yGHWPAADipMJ0FXcjCNuwOpBU1msALcU4swdLLxCDoXrTvoUk2vLThSHC
L3YkTpos9PUKq8Kmz+nha7sDShsifsmmkOdNhMgWiOW6urCSKlgPGsXEWw6T7pQumEEoXLWrg6lG
TRbcJUhYR++OG6sAkEs5gG3BNVDINUa+k12pB1hmIPee7OiaeTOLD3XSDl+nyQmSdHWi9WAo2Cvp
7AAXAFwnTGar7/I4dRuMBthpUSf3hvlm8ntkFuHfizN3qcAnq/rGvRzHVYHsOs+QDaq641+TZILZ
rp2d8dCj6Pgx8TsbUxcbEAs06GmKLzwf+qi07QPcAYbvdLWsjCABzlmDOxucRJIm3TBftN7S0DRO
aHCPr15DQlgnuslajGSTGxLPmVzF2B0JqvifgZG/iVv9jtgh7XJQwZKrxbXIU4u/j5EAMU8aOoLe
+W3kfakQ3Ac/c6NUlzahG1wQyOujg1djniqSlaIDKxAPca+WntGDtLeq58IjHxE2WFDTWo1Tha3O
gL5BL5jJE6AV0HsHuUinqM7YHyozu7wc2uoOrLborvUm5wHx4fL1yuwaWVsu0rihYeSIKbZR/Kmg
vRI+ctM4hEiemqtXi82Re+oPyvkYyWSURdBDagQtlb7rK3e4Wah5C8HiJptIGvEAmyjIOCjZ9l/5
EgII0kPYJaH5Zu0nnnD8OEmZcbKm8rtLVBjbNXMwZHOjpDUjzzy2rdwd2PgairT5dd0kyycifVCX
Y6TYuEXIQIbJuKazwd6TJybFkm6jPSWJXQo8ghROT/EZuejTwypFe6s8PviQipFVpULA3pcvVmVN
WYiBU9rAOXupZHImmY3wtzGjdKTwK8OQ9qXGt/sRG4POTVvojYG8bXrkvpqJIIYCel0mMjupkgGC
i6i68EeBYh86uuM1+tpBCiGXd0T1HDZov7mmU6dEugRu//r/JEgnotg1IPdJNO176HXw02pLqPd/
awe2z29vkJPbj8iDPjYxJiuHOl/8mfd3CeauC6QI+GhuYaWZ2HjOsnzi/PFd8PLT/gtT5yLq7YJY
j9Q9gxD4G8654UXE6ZeXb+lUVdLdDnM/XWK2/b6GKzs5At+w5SIDlyfbeuM2O/3nIYzQgIbXPldt
35UUcsN84HL5fObiJ/aX+4AKGyrR0EIV7zg58wOBxzgzAOjnioEU6BIbPJgpoIVFMLZdzMoXXM/2
1aznuFA+wnW9nlsHZk+PL/+cExvsvSF3QRRsq6Y5PNqzxLJDpvDQraK/TWgtjxAuAoFo0xFUXyc8
c8UTJ+Y9hAfL5sBCl8EoYTXsnQufUO61C/YcmLAuoNpfztS9To2j3cnckfPm456jYzAgBKHmLr/B
3nLKlUvZ/csP79QldtW7lVeKdSqKj+tqUH1JQsStGEhcq/WcuubUFXaH8b5pHQ+wGLAQYuvt0Hje
K4S6CIhYjH3x8j2ceB3foSw/fQsaIY3omfloAFDtFnPct1dykc4BrlB5dMb4XGzXiQLG9+rkT9ep
OoDnVL1YR0BePuAQe2E5M7TGbf1VU2kuWDhEZ1Qx34tsvznB7SlzYcc7G6J8mK5HODa15ORVlHTT
HTpNYboOfVh6IRDJXd+IG3jQvEx2xCncul5yD4vHu4Qn31rAgHJJB3Y9VYvzrkEQETw+iAAByD0q
YgL1gi8tkxMEbBXQRIeFy2n4yhsWdaAReq0h6tJQrInoYraaLhuM3xYWupAHZJxCvp64/A6MVHr0
IsVuKmA/sn408/VkqaWoI7u9aDlDexh56Fgd/LX4v+ydx3LkSJrnX2VfAGXQ4rIHABFBBmVQkxcY
mUxCa42nnx+iq2cYYBbD2HvZw1iXdWVWJcvhDof7J/4i66N0FQNVd40WqASZaAOesD4mkfVPnah9
jeTT+yn9JAJChyRTqWf1qUScifhmEriQGGtX9dTIzZB6QWw6FrZ12Ig3gYSeIS6owZFax0JX579r
HXtXvk9PEMt+KVeoNm+6vrYU15QmRBZA9yKdCJtiY0h6Kbtmk1gSaMO6fu3kDkcJtDo2Zl50ZBAj
cnp9pGmXVkR9+shj/cNxvRReUQK/bnADDE6qpETSNuROAst5TFH8H77vpQJpG0uCNXh8fRosASdP
AossG/dSkuBjMAf4638uaCyqoC0E30AJpvikQmTH5aWO68KnwI4DoP/Lq8Dn5tHUw60tp1Weef5z
q4M4xpE8smV5GrFrIrHzzMrfTH0DE7O2vAsPbbo1xQo4mb51natJsoub/FelWeH6+3Ppn1peS8mG
IPf8rE3o90ze1Kx6YHtIJ8b9+l807KkxritF/zWYpXKejKp2YoW0ZuQQP6KC2PhakazhEogsn56n
WrdqoGm2XFvSER2kfzg2ZyGBzyGE6Q+TOlksqodP/M7SW8AW1EodGaUJl0VVT75fhn84NpcesLEv
prGPV+gmsMZr7K7yTWzVrY2DqIfmWbyZfFgN3w/1D1OSZ2jbp+8vNTt8q3LZ24jV0J2P4MIccsV+
LZsivEPIHv9auh9JV1yEv6q8zj+aQ52KQ72L/3vV/a6atvqNKkRR/591m72/NmhKLH/mQPni/w+p
C1Q1Py3+LKVxoHWxacfX7PWzxsX+B/4tcqH/pc7uPKjlmmxvRMEPRC5QUMHWBT16RG/mvv3fIhfm
XyTVOOshwi/iRIF45H9rXEh/8QOo0IkSPiZoe0Mo/YHEBZKeBycK2oJEUJKBBYWJ0i7CzYuPAMFR
U48zbIiDAc63HXKiZA40bLVwqkH3LBsRg+mlmyT1HuqlBNjHtKLQwZA5gMgxNN1tH2IaaVMvVF7q
wAyvRW6A2i6DTLgb40l5R03Ikt3az7Yl+fkN/W34Mo0w9B3G2iXs+kICn+ErnX+TewjwOUI2xbu2
bbRzeG9G6VpDpT0McUhNpcA2rAeSi8iuY6ijmoAKlGoeePLF294XLQr+lAufqPg0l5QiQgWddU9q
1sAjmJHh4bQmiYbX0wJV4P3KQLdeK7X1d2XhdZ0dtEr828cdJgBL4yvU24e4aldR32i2UHFhVWIw
oEBczSh6TUeKYyNkmYEJuqfBZoQ557tFkup0O1QGW0lybkqu3kv+c1P77UXX+Gg34eU3qnbnp+Mu
IO9XN5RJ620qmgK1ibQTrhA2VZM1upawlWUKu7hmGVQg7LSFoeZmcLu8+b2k2mkxifIJasNGcUnN
DasSXxuMZ0lrPN9RKWcJ6LbHFjxZeDZk9UYXaaw9eq42SNKQImBZ1SB5LM06KXQj1k6VXrulU+Xd
CJGKHzU5K9byYPalGyEN/MQtsdq9wCMY6zFYmlrr+Iox3fsVgFEboKp5KuqphxWaUZoROSw4bltQ
Axlp3L4h4U0QX3/Tq0EJnELXmjdpAGltKzFsjhNZTLVbrQlHCitC0t31cWJ0FH3q+bJrSw+CXER5
p9W24ex+2vc49YEJsYqLLu3pkiRNzz4eBEP6MEGwpbZH5RX/91Kqa1Y7AeEq9pYQ2VD21BIeVqVj
Z9PBcXTyUYD40arju1Ln+e9u0sWPIZ/EK70aaVx7mawUUHpRhXGKHmTbKqYQiXKCKjS8snIM3wK9
b3q74rKF9WTW3Us3eMWLkeEv5IwwcsDgjiqS87qeqrPi1MUkDkK4EusMuA7irNCi5KmqXqIe0Xgb
zwCc6eQuXEtq3Kgr6pX6VmsInCjeewaONH4gqyvYRZR8dDkvqrdR8JJLb0Iid4VJaH3ahr7BQnZJ
qq6AimhorckdVoai3sqTK9famRQpKEf6RVHcIYanmE4WBpBGIxRAM2cIu4y01gdlvMmrqNtV1phG
p0hVWtgWZDQtHFOYzLcim9C9qVSqqLbVSbl+OQgy9caQeOSKmlPewHJrk/dGMuvqrLKM4LzA9B5D
TXQTxY2kF2O4QqVGVJ1i4l1QTcmLD6r2we9YTrwnoOTTq5Dz6h161/pzlkCNdBpRLZ6TQAAfmftR
J7hiP4qCLULDxWRjQjEUNY9guDNJxCPqe3J32RUwD23i9fZFo5D+2scwIF1SjKix0z6LEZSdhFej
1TTFxZnaem+KAaECXx/qO8iWZnOqcPwFK/qJ3W0UJv2OPaYgGIIvlOhUE/X3VSIMVK/N0RIo0UNe
fDDJvDNQr2xcuyqBD65bI0j9VZbLRXvWqAWihq1Y9MNlp87u801vmKHjDV3bbPXcYjnUsgLjl2p4
YjitDH0HeaGp0u/yMohnPdWiRLTdVaOIQ85r03xwVVVqz3pRzONLrahDY4XdtBi6XQPu6CLqA1/F
RMkX34TIQGTTSwLP3CTJpMvOFIozIk9vhuGq1MwcZotSiPF5DscUjzm90K7bRBibXY7dyOSodRZ6
rjdisXOjSkJAdzcYc3ErlCHN4KpNNd2zsRGWWgw3unLUB9tIib6poEphvcKKXbw3pl6v3BEAluAg
1diLDuVP9ncQKAhmyKY/Vg94SjbJ7zhBlMW2VLiyyNLJXeGYpWmOyJ8DKYIZm6iPZpCa1zV7sbbx
hgD2kg6y9OZrufBG4yyCg+gVFHdjJcQeUTLT5q5nbSYIo2VmrSOEhAfI+aE+uFgyBJeaGPfbGq2Q
pzDC5NTRJyu6mFCfkjae2XW5TcNYoCeIptsvv/GnX1odV1d5GUcvRQksLgh06dHjg/4l0WqYnL6x
BsXm0DGw7o0n493o+/Ze0fwceGLYpY2jzP0niC5eENmFGJnYVNSeiaRxrJqPSjdY+ZlOcY3u4JQS
xpdNVa9ks5xSbgmOnLafAsX2cCEuWQBVmXDYnHLAoZY4TNyXOmVHYJG3sp6p40lfF9pD3vcJXZSh
He/lImHvdXHi+3QYfBpxSt9ngR021GDWcVqB2qaMwQKWAIfLrYQ9HTny5MXBWuroctpxMBg9xOGy
fRD3rHjBUFXP1iSsRWhTmRJwChpN96HR16YzGhZMtgbRUAS9jYhRI8uLzycrZT6cx/pK0PyJbRbm
8ovcgt3CFkkqO67/OOnWUWppL7qvpR+GT5uDxEsvqrXQoi+Q5fnwoMmRhlSBJ+pv4BSaOwVhTG5Q
dUhSOyGL4BaHu/DLQAP2FEvh+t0Mx/gaPdicA0PtwNZVWm2lqyLQkt2YhVE+bLhtrUw8y9LCe2gj
r6SW7TcloEha5x8YPYwfnehbH5JaiJxOqXoJiUrPUTav6istg4oOrym/oIXUPGVmSWYOYTzH0Fsr
Y3uCewi8GQHP0xBpCBzlhI58KSNrO08ahVJiFWZKszJEcIEuiXVz4nmG0q4A6aWKE4DqyfBRVcR3
vR+m0aVfjRYMWite5SqRn5yKQ2fFthLJ8p2ptOodCGYfXBwshMjuxcijkesXxFxDZN41tZfpTmjF
FUSTIiOvVWAwP4mZ3j3hDN8oc3s2DtFJUJQQqrU2XdKwQd+hbtv6FMwiHphhkUSXreon3WWaRhSK
tCj177lRxPg0smLpwTBKuXeUofbWQa3T2cFWoVHdMTBlf6UY7ais5SFDUCjLKv2+Uei0bSYip6fK
CBLqPEoQ302RWFwjPRH6TicKVLcRIE7OOdSDV9BU3Xvaxv470ez4lqC88GJOaFYigDy/OmS6ZJ7S
4FU7fPMGvMuiqPnMda+5Dg0vuKevYuLl0M468z1Nc9HxhDi+66PWi+mrSPrz2EbTWeaHWrnGW9ay
toUBC96ueq+RTuvQK+B4R76EoVuXX4NlytMTdMeGd0mG8oPXmFycSV7bBy62VFJHm7elAxN4pXGK
xkqH5rMUSdt+wgaaonGkb5EUoz1CQwLeZ40CMd3zpo65NGV6ojC8C29jKh1n4yQTHkw4D/trv6Df
i3fnID0RI6QBEHqCRNcsrfoxaHQ6H7UH7N4u/Co27Lqx6HACoBSiE8tDQ8sRVE823KyarJsxm0aa
96bR36lRGTzmilUUjpBmXoWijxw8ZsLY/zaNCIG5LCZ0sjNJA3kTA4I5i9U02LV0eUuIGr1xlxYR
tAHueP8ypEc5c5yKMXKsbIBCJlCFhXtXBNblZEihsor4zDKlFZ7wkDGUk0hQJsnJ2z7bCn1cBk6n
jdppjK7YfUTvjAO2GvkP5FrtXdGm5hn6zKN11o2SL9sUARWKJ21An2if+/1vQvxJ+1Gameb/LP54
23IQvaYHGfH8E//OiJW/LFMUFQOB2dljZea7/S37qJl/iYbEQcHGR5R6n/b+nRHriD6KaEHOSrv4
eGpzofhv1UfpLwRj+fOzWqRmYNf6k4SYzvwyIcbpFokuFS0flCTJZg5LKL4sV3qEoRZCJaFE6iNP
BjJ2cgQDPUl0M1ibUlLQ7Bc94DYQmR9TPRvONN/rZeTLosg7USPJfwCAxN1Zh3U22bGaYN0n0W9f
oxsy/3IOsVcRuc466oIU7n1PRyirSikk1Oujl0iYoHOk4DuUjWnUIMBVI0Xm2uu19GzEtPZVHVrS
Qo2gvLWVyQhaO5ar3HBpSCLNC5xhBkpGyFnYWdgWVwhCiLkzFnROV9xk1SZrZ02IPKz9iIgfbJBL
06wD8S6kBsLmZqW+EeOgg9LnE/KRyMjHxalfGxTJOnFMCMFhDcc7+rwY8Ta+NqYrEwlYy1byyCJF
V3RawhRDjV8kNMFDJvT9tBarJh3wFBisneoP3ofatv69p/X1faXkTAdylfJYIXV+Iw/ygHpH06ar
VpEJjTquQwAHsZddRRmIUOArXZXCOkoDKDDQF83TwjeGV6Bl0SMkJv0lDLOidbooGHRHsPSidHMp
CluXakSXu7EyKQ6GtNWFNfXyNQ0G76aXB+MxJ1uZCT5xckfIE6SuWIftHXfPfI/KinlZBj4pm9KY
1lOYiN0uaeSyci2/SzdFIcKOyFKdU5f+MOFOLrfbqksIjmAzC5LrIRQzcDBTCL9AlsOcnBDNoMKp
LV8VbJSEqltTqsvABh6WvXqRKdfncjTzOvyETI2T01I/IhQTArccMlNxS+ZqriJDxRpiPlvJaGvk
Nex2wsF1PWp+tlMkb0YYdygMwiXF4jzqesCgCHIYsWMqRfhb9PPwKSEEizbjGKZcH7ovNI6cIOEJ
CiKJWvKELNftusac25kUlUNcTDLdW/Md1ZHtVVLruVktVj7B0KQR/CJLY3IbS9zEmdQK4RaJ2eEj
NdVBOC0EwwfdAMUCl/WkwIQeYIm1G8uqIammYOW2qlA9DQmssa2kJmJ0qnuVd9t0be7RyhjEQb43
VUBQb8gW6tHZKE/dLVF2Zz5mqqYAcQtpvIMDpRVzUmJbeYuwkN84rUDxxBYRXMntMCmT4kbQoRYT
AAkEZA5t+Kk/CTTZv+w84Ow2Stw+0jd1gnYJhqBKdN7LfX8h5bLRuuRYAbAHvwHpILc5CHur8Kfm
2kP+BvFqVK8IbMUaSBxcgMEYbT0PcJwP6yjK1k0ZUVjIxkhqt52vKfmJKICXsuM0UwcATZpPRBP7
3Xmdo5tK1UHDUVyAgZMh5DBnnJNek312o9bt0BdrbyNLjIPVTJRuTvsqqe/qff7apI31nvWYOrkE
XcIrgivxlRWKZL05wbDAYpIMqyDcXvp/ZciD319SKiBvHuYUuthn02KJtA34GmMSCBTmjDsYcrLv
AufA50qRJuT2zVp/hqlLpl5q2vhKt9Z7EmXF/w0HM/8A+9EqdhFpkwoUa87684b+Lr2quRpQz4UB
JCmr6sxUvPhdE5WM1dsXEeSIegIWqKl+We7rDPm+5gBO0XzT9pUIxTdMrLjrJIlOfYLbXWnpECat
SIJRC6CTeka6r23kTSWbjgAw+K4Y6P2uUlU5i5temtyuM+JpBmRQKcHFOAE3tK+gjHMxxdrXVQAU
p5favtoCA4PKy7ivwli+acxWoga2biXuATgatJUB/jDvhBWHmxPuazrSXN4h8uDPmmpVCs64rwCN
1IIQo6IqFNUgVoZ/1YpMYEBOO5eQgJCS2eXZIJJrUdVH6ppyk9dZLWpqkUYVKt9XpAYzpTpl7StV
Y1SO5casKjBSVR6Vj/K+qqVn03s2V7ogy85nzr4ANu6LYeJQUxhD8p0iWduFFMysffGMwhzA/iSs
pQ/cs4GhtvtSm8fr2jVIS72EiYeftqlsEyMzHauMqdIGUTqu+3HQCVIhwd0ho01Nr6119VbeV/rE
fdWvQST4LWx1GWmtuSwY7iuEGCNTLbRC+vE2smh8m9O+ojiGpXkqd55E5RSK7EO3rz4q+0ok/Xvj
gtCW+mRfpSS4giIbtrevYCJqkj7pHvM7RUvNQjtwbIINokVz9XNfCW32VVHoEsGdgKzKYwf7nppQ
RhjghBNI6Z0aYbUrpGNxg6emCI2CcgwQok7XuOPytBih1QC2+99Y8ouOOKpl38WSD7+z31P7Ozno
r+x/5t/RpPWXKer63L4A9AmK93+iSUOZRcRpaWB3SdC41xf/O5qUtL+wjuK/g42CKOrKTIv+O5oU
/4JmgSmMZZEcmToa4sZP4smFOBPmTbjhyMSTMj7StLeX9EKReiX2iIj7P1xRfbDfX0L7OrSvfPsy
sC+vf2/utx9P79vbT4tELDL6efZZdFVdBLFfRl0EsRNSu1oKp8h9Ke2HXW7fIe5oP/Gbt9/nvj3M
v/+9WT0/vl6ePVyev95/3N6fve96+9hzHMbSXx5jbj59akeKqTwIU8zkEaWQxLcq2H0/z73x1v/A
Q76u7qLfKQ9qI2vzPHP76WGHurj98vD0cPb2m1qR/cRfL6k92XdvVzenVy93p759emNfn97cnJ5f
3tycO5er883N6ebmZjv/arXdrs5ebi/Pne3t1nm+vXRub8+uds724+z2crtzz84+jjz/no34zfPr
C2wQ2pvYI7U8/8XLxdNue3LxcvVy9vS02dydXTz59ur85ny12Z6vbm6ubq7WV/Mjbne3u7Pb1eX2
SHd6r4T73bOQsn1+WTmaikWt7Nfybd42rOXb293va9++y1nNyb75fReylqEd8kviJ/tm8/vuN8t7
N8y7+ZE/+VjY18+B/fH6fPnx/vy6C+zt647d9Xz9we7a3X48fLznNs0nduXHQ8kH8bQ7P39+fT/7
uA3s3fuR9V1oqnzZH0srVnonKLJqzMldX7gnF+7897Vtr07X641jO/bK4Tf2iXvifr8x99iB7xZz
AdggzxqS0APVzwzZhrv3j7O3q5T5vuG1YN9cslaZff68fXi9fr088ibnr+q7sWcYzKevrulVPzbx
LHUF/aTUH0PxBfcslGxpFuAsLz58P9Wl5df+I9cNUzcw35XwcJ8xK5+GQ5ekTaDA4w5TlBdhf97W
yklq9nanfpRGuqLS8jINr6Gg4Ot0o3aPqgrXX90K0+sY3/fDnd/e+Tj0fv9Ufzx3dTrk2NlgZENN
/vCpYE1kotEH88lw9wb+yr4J7be369fz69fn68v3W9F+eD/2OUt/OnY/D7pYiilAD4wwwoPDI9iN
9oierh1LZ8N4a1q+XTWkSOaZ1BwByR0Cj9jkuoLLJD5mlEG40pZOmiP9NmRGS6rzpV+7VMsmaDZp
77tj002/vl/X5VgGRl4q8GWFOxJIwxJKVXV9U+WNb7rwO7qLuh+V107t5ZsqCtPr/2AoXUIsgIud
YszibM8xSRCtLjLdpGymW23ym8gZhQaCSjKl99+PNX8Snz+ZeVqaiKmMYeFqQ7BwuFsMbFBaHLEM
V21y7cqqNW8FhzU5sin/NIrOd0JDTCGwEBeHQgfZOlCoObmW1iLn0hvGJjOmY7S3L7twngz2rfRW
Zi9Hccl+K7RQodVHzVauB30d4L3y2GP5gQMgzYBtmFJvsHOvidwyNjUXPybrV5RphP8/X1Odgp1p
zjbYbNLFmrYByVA+Gi7FLN0NEJGw+3pqnB+OYoqaCQoG21ERe7el7nmtBRDcvVZxkX8JN7E5yeRD
RbD56SgqjW2gMDi4wTHdk2A/nXHo2nR9oBuDO5R0ASqyLDqU1s+0CrXZN5H2Dh+zoWPwhXfd4Yrp
NEEiraP9mPWStQ1KyXLaRglcyYfP9/2EFkjCr2Mtvi4LgGwqmYw1VhHklfgGYq5T1s1J23qnkVHT
y04fc1AJJbL1UCVO2GcrodTX0tCeSHp/YiTDShumVxwMXUOU1xH9SThh0v0Q/fQgmJdFETHA5K7B
BXPxqKLkKVEv86hKFuXrxlSeFDMQQBhU2ZFr+8sHOo+k8qoVPh1MhBZhc9yYaaLklI88tDcvYhzK
zgVNMY5s2UNw3r+Wns1KQsBcAHnNT/FpM+UeUKahVAc3NDEO1aOwXyd9J1/q49TBwQu00x++a3P+
+pgU9XHR0Gj8Hg4YNgK2WlI1utI5xNOr9iG7qJ6sd/VyCO3mEfrvw3g9XQav00d4bW29Fd2TIyHJ
wpOFTGrxCIs59wOKSAk9GTd/UG7FG+NKvcw/9I2/VXY91bdrs7WFe/E6Gu3ytD5RrpQ79cjhu1z1
5RMsjvgON92gneujfok7eoOggK+uZa3f5uUx84/lNsIFeXYpowNIp2O2ozpcbyHSCrGpG2ytu1Sw
JXOqbis/E5++f63qH4ZRNZGPVGGnctIv1tQvFI8+Ma1eNUhPzRKPo7GTnswBNGkAJCKrJCz6tkFx
r0j9ZmioCVv3RooWeIF4IaVnHHrPNKt8mj19Nbq4wVmCe26q1m4qXMi5jlsFLThLoGf8aqEAP0Ks
6Z8l6XnW9/DwdESjcxLfZV6gKDxih2XDAFgZPazI8D1vihdu0LVWxceUEv8wb2CLuqoT75iGudSz
zCPsB3Ci6N00n6y3IfbVlzxNVkdWl3f0OSLgHc7GZAqWV4aMt/biLKYD1DayPAIUHFMRkne3MyAQ
HdEa/MNMGIT7GkdOfa42HG6UAZB2Lah172pNNtoWLSMbl8DoP5gK64WRmsVu4ReHo6DFoXmGHPVu
nNTKuQZu0lFR1Thyysxn43LBJAoctMxkhUbI/P19OtUU5PCkoOx6d4jjmW6aWLeWEsEGLKd2k/uh
4sSzZ8P3b2l+C18GNSSsRiH/4wa3+Kg9H+XrFDSoiytavjWq6rWkABoiyi8IIigWAA8SDmNugrr6
kRv0T+9OMoi6QcQSE+8v2E/z1ZRUyNI4Y1U1JXYbegyzf6N85OD80yicJSqYYgIpEpnFqsLXEKcK
h/E49Y11pCXtVuLWPYKAl5aH47zbZz89i2xJw69ysY44Z3VgvNPejVRZsbOk0BxEjf3rrh/NbYy5
jB3EQ7rGwkDmjygocvd5/YyU0InawXlTx96w8dS8K3pkJFXpCP1roTHCnc/j6bpOfE6EDlx5sbd8
uR3iltvSlZTaRyq/qbI3bZCKK5yr5rMo9m50BApOJvJTEmtcInf1kKIVK+q4MzjCJGe/vt9484Is
Nh4Natx8CbRpVy/VTyo10gtTogRv9HCE0lExIH3ADEqQMD/y+f5pKBBWZNc6xUrZWBwSgWT1LfrH
rYvOZQ3qDXDTLlKh0EJW9eruyGjz3XQ4Mc4hgxa/xX4gbl8cFlph+oWEP5fbhaYEmFoebKr3uL7p
uCd7RRaeT4p4EgzyTSGKw5HI6MtUJSjUBiB1HLmN+bM63O1N5VVmK0ZAvtMMzWlDRVvRqQw8kzdw
9SvpyFy/7Hq+KpkOlEjbE9b18gIVpURXkhEvcvolV4nQPBVKj2uGMb5gQ3VMGvnLUQUJQNJk0VL5
f+wuF7GlAEpmqEwjdj0I9CtxFLqLrJ3aUx0B3ZvaCDuusz7ZgF7/oXEquKt55Dn+YXn5khYjJ4LV
dlVtxS7IQ/DxQnFetQXGJUXwUlnFSTa7mHz/dXw5tRiRgB2iApwCNtH87z+djaFSD9TVdY7FskLS
FpEHu5nyY8Jci9enz/m6TgjAJ6jwv33M+WmUFOcCtCmnYu7ra8p5aoZJfUOXcFBmfQwEOfNgiI+J
vS+2KIPS82XHzGOa4FgWsV2m0Q8zmwoKH2CxX2HSxBsIr8hwtFqgvP5oGeexsOyeexfcbLMR6uEy
diQhHtD41G2aUNp5UeHdhRPd+Z+PMjudKrJOwEMB5HAUbxobcMJ96iqVAhlJCqLXCmzdkZv6y7qx
HyzRIrowkDtSlzdMOJQ+fjCsm1a0qblOlTp7lMWxSNb4DdZHYv1ldkvRQ6QWwLXJLhOZ0mIDjpPc
JmUXpW4I9cU8NQqVSkjmK1booMqRqDtxDDUL4KZFhXgTS5k/2QXy189TAc7ELrV2jFawdHNAEKFh
BC8phNQ3Aen06LeZARoB2ZL1qyALG3QpVJSTI3fwTL0+Q9CohmqFKOfuh6+JKZl0kHhT9JOkZahT
9laIUBJTUqbIAu0qoikU5d6ReOPLN4UpNhcaX6do8Pl+iRVHq+wAxSAAZJWyDly2QXKzJ40xwdyX
wovEHaT9LArmZc2YL4uESQRy9WVmjTBb12lZ6lKYK1d9hISDFg75kW0uKezjTzfbfhjcnInU9vbA
S5Z0LPUtXXM/BTgzmdCYAv8S3kXsiF05baXeLG5LpHQcPwj9dT379jRmPdggjoeNUdb+CdBT6fGn
73SOmGePYV3mYF46n6Rmo4ZpBMbISgilwkjr15FQKUdmvjiN/zVxYkeJbIZbTp4X5tM5OQxAetKS
UaJKC29h+wbXfQSA5+dz4RCZSxqqKBM8HI4i1CbYmkpFciGUJ7zKhHYjh1L2H+wV4gJZBqOny8Ss
h6PEQa4JSWElxNpdtDaHXnaRxBz/k7kwE8pNDIR+w+Eok9CNJbFkwjctJR+5IvZY0EC4ODLMImXa
vxg0o1XeDFUgkszDYbg90caZh0nqXNghpYAgCTqZrtQEzYbqXHxqhPGxjOLrQTy7ZxOyUl9EB2+v
mfZpN0whZhMhN6drmuhpSfEgnqgx7IspqtK7n24JDhAiSaIeZskuP5xfrGk1BMYhcKmpkh5JWZmd
R1MSF+7343ydEntBp3RHiA0+dFk37etRFeuccmzmx/pT0ZMKoFtUh7K+srRGVn5/P9zX1yZTxAeG
plCSxJlyMa1EqvSaS5vh8s7YVpwS2nrsRwuv5wwxFYSz8J3m1W5+OiznJFfa3BGh5C0ukqBozCJF
GBPB0cWs7Fe6BNpvg4xcfgXvdtRsiTMrcv00rY7UXxcpAduUgal5I2avUG/aN7E/7ZihkrpmEAOB
k7L3zoLcSE9jA6jgNIyj42cgjYQkFi5LSYlciFv9kXl/vZKo84gSwQOFEjDAi/wHbEc1JImAeJo4
SyHDzg5mHK0UdagaKZSFMQbspCNban6Hh5cFg8qapXMzkQ8v9SfMDjMGVfc8LAlNYSW0eGj0EcpY
37/SrxuXUVhfWVIombClDj8QK2oipHdkzxmqburPwVVTpWsCACNuHLGxjlwEX4Yj9pJFuMMWY9HE
WxxrfjuoWmtOgqP2k7hp0+ghUUT1RC6b8MjJ9mX52CcKRxplSdpqkrh4Z0LdtlUFscwRmwDE9ERX
xsPL8cjyffkQ51HodbExCWC53A6XD7+ZEvYOxEXwrNmNbLbhS0kw8SyFqhrY0C1mbqSq3/3wpTEq
N9w+QeWLWK4ifUlLqVpghLE3ZNtMR4ys7qR411eVv/5+qEXOCBhXlPnQ2X/kbgag9MMJ6iH/aFLR
KAxQO3wAMj90Ox0KXjjaUayI/gV5raFuGgyEUpDX3YS/+vdP8IcXSe4oEXmRKlvUmg+fQMSzrpva
TnNkRaqfarOyzsrGRCTh/22Y+U1/OmLisIONI1QaFKSsv+k7tfDtMamPOTp9+QBmDBaREPcE3Re4
B4fDNFM95BGupM5A4vChpJpyoQejdTOogH+/n9GXU4uhKB1L2rwvUQBYfNp+qyYBB7TmYOnooUYm
JspLkyvNzgP/q9uCxfH1/Yh/mtxcvqMTwEuHu3k4uaRWK5qLiQZVi6hIKBCxtC0xbR7y0lR/mpky
O84SuLBz6o18weFYo9BGaW6mmhNEbbFtYyG/kNXwWIL/pxlx9FKIl4j5iCEOR4nGLksFCr9Omotx
uRJUAT6eTxledErJN45VdL++Mva5ZIKhkFSNwsVid5SqYXo4QOF9plcrVAXadW/6hq0W6g3eaMe6
GF8PL0ZDwQTWCgUFjq/DyeEgW8wyn6pDd05dQ/Ud71GwLLGWLadTHULsIx7T5s1P9wiDanOeb0Kj
sZaF1JTsHh8MQ+UqV+IacsRUA3KfmZ8rbJ/zv9lQ/2j+/vUFztcb39y8rhxmi2LioFbANggNnajV
u7MolmvHywbpykhRUvr5zMj4KcezVahxLZbTj5UsSMaGvSKUsw6tVqrPYyloxbqENn3y/WBfT0Xm
9WmwxbkshUXsqchBOX7f9etCznob296fn1acQjKgAAVsCnfOvLqfDkUikFGG2KeCuTaMxImaykCP
1jDPlcrUmv9g/QyiEYNoneLWHmn5aTAA7wA0WtYvUDxtrTaJuBJDVTiXR336aUCnUUAjktW1ubtG
I/xwXpOHvy2cFtWRjLbeBZNiuuiLitsWDUQXpnn64ztsLtiJlF5lFVEdcbGOrdVVCv7AqoMWmHHX
pSKmkEaauz/eE3zJCpot6JiTOy5OD+jvrSxVier0E0bM50PgG+kmFJFgOnKz/GHzsWgqEB+LOvmX
ZkgtWUXeR7GKMqUaXWVRguReG0U/LTfNL4nOGrAX+k+U0g5f0hA0yEMbTCc18gEjeKxPpX46Zk3w
p7kQV5DQz90tYrHDUcSqrSE8hKqjFlCLzgbDnMLTKoyFI7v7D4ctr4VNx1k744UWLwd2me83U6Q6
Wdtuo0yR1hrCwLTIgXzVBXbYqVQe2Q/zrjrIIFjAueJigRlS2e+Lsw+54FLrR4Yshj5eCej5YrMr
3IWZcAy18qeROM45KRCPmjGYh4sYBB7azBTkHR/iF27cloawRdMikGlPqOI+/3yffx5tsTGABU4R
Pk6KowkmnoVjHN6Mll+v/4NRqLzMUZoo8vfDOYkV6hftf7F3HruVI22avpXG7PmD3iymgaE5Rj7l
UxtCKSnpXTBob6svYW5sHqqq/85U1qS6GujFAAPUpiCleA4ZjPjM+z3vAlFPK/GsnOlcn5Ydloh/
+yrberCpTFNkB9D381W0XFplIWMjcMqljOQ4mSd0x7RPXti/iCu4CjoQhpZ0U/uYMBjYt0pt5CoQ
A5ejqbXMIIKLuI+NxjpP+7H+RA/6Fy8VVQIiGNR39NM+tvBqu7CnXGzfSlmcy9xN0rBx5+rvn4Gs
biYlLDrTjvHRqm5ojDRFvc46mMH6j0nR+3HtFp+8RX/1XdAUe0j8SKt+6V3lc54v8cg68CatP+8V
RT/iZpJ+csf+4g0yDZfGDjeLkOyjDD8VwoEcrRlBqa35XQJ5Y9iLJSvTu5JRQeWTVfdX6+HHq33Y
GdhPV0yWIZhDi3JeOR/baLATlMJdjyBLr/vxk5u47W4ftqJNyULVlEKzR7z18zLXB0c0De7OQesW
SggR1j6rqyoJvXxqIpiBXh911dxgLJxP8jNT7b/Yek1gZkgA0Q3TcP3wjhVTr7hdzrd1xOTEu9VK
gJsYUwM3AgM4qz9QhVE9X3Fat/nkRv/V4kElxOS4wbg5qLWfvzcLKgXypEPqt8GEzFKfV5hQ2d9U
8ZClc0w6lATZfdEEWB++YZOMAj8DGKTdoikh7cEx7N3Y+K98mR+u8uEhupWXFoynGoC0muGEQk58
yNz677lMkxnwXQg2UQkhKEcH8uGWtTGzzQhb0AorsLMDde3hek10w9+QeCDS+/3++1drA9GuahJp
ELR/VLdkY+lYXcLVrNnwApvUnDN5nDyA9jhWCNu7HCc1+aQ5yFa4pcI/vRBs9rS3HGbAKGd6Hzvi
krxHX4FCIabo5G2rxd10kEYmz5CWGwzztrjj+rXeK1+NuoE5bFcTqpOldaNKWXNnV3hEDr7TyOw6
yfFr8XtTmxl8wEkuGIQF/X0wkuqmwGnC8G3m7SH22MIodxRKcW8YOzO9iYlJsXeXsjl1W6UUQeIm
2EK0ts2E9oCj3p3eWf3XSuZrFmhJ244Bztj6DkPwGFW3NM0Xk398XrTm6jLO7uAtULqOl4Zm0hZo
8QZHjrs0bpbbCpz+UaSb2reBNnSi5qrz5imedqwrI5b7oovzMysDzbLn/70kSHsrv0RWXdVB0k3l
ZmpZJJHsYOnACQXBMwzIFnzQI81Z3wowPmnWKc5uEY7eMbWbJ1/BTnLOWQnoKb9Xc+N0scEGnEzx
4NKVHUeXmWbQMw8FniiQ9vN4uKXlUnwdMDQo/YrMv/ATRdOuh6bNl7BYqGT4lBqzR4tB49U3dFDy
O22d+9dEU0DYMGhb3HpuaSzHGmeiB6Gs9RfU9WbhV5li3o5Gkz3MfSmz06GFDw4s3sGPpOsR0pTJ
Nr2pay1wFT2WDNmqbadcWf2aPyYadcRApo07RB3EP2Qp+casUza4LUOhCii3HqOEvSOTuGU4wZg2
bGACHcdc2+mg6K2YfTc1jQloTpp9XTQ7/WoonQInpp9166hsI77hgPL3rWcO4YxqMzdt6UVzrlrd
LPxYXZMzJZlkFRm54z7nDLDrPn7bThVIOjycW3C+gCqapfzmMCqe8pUL82EUi3ielt46x8TKfurQ
dDqnDSC0iRlfp7sq9AFoReXZo+ar+CZdJ7EC9143Y6wM9H4BY7xCstd8fNBAojrLWLnR2LfG0crW
lBiTGjUqUtWgcJcUXCwwCtc49kNbfSv0ubzyprF5HdLSe0jB78wBGNjlNGlF9aS1Zv+Ahky5y5gO
f6Hq5zCwuzZuHthUc7vIcUb1mGYmNSY7G80lAqdvIjQ1BmMO6nRULyXgBjvoycduXbmMFgQaT171
Y9Y6AbUr1wbT3PQ0ZVK7PDVYQN9TGGBxOCdKzyz1FDc8rcJIbkYyoNtx8ZZHxcUYyAfOih1EucxT
65emK6cghVQUQUqyqh2RV5LvGmpI0B3GdH3ERAjA6rIq/Z7wDseCkRHwmiIctNVgMs31virH7jSh
XwMS3mjN18UZYUw52uwUB9sbu0gYsxUHgiIKQ8VevMx4sAjvWkm9dThRadg+0K9drV094ssLC9t+
Uup8lkcyp/pUjbM2CwmV5ZfMdUtz18cyORZrl+chIjhXBnOpDrjtomsfj5NOar9b+7U8753ReoNo
Ml8DI1lt381HjA0Et6D3zUoKNQQdXN4qHfgOZTTNS30CPOAnSzViiQJXwA5kmblPqzZ3FxXUwIaS
bZV4EWq9xtpVQqtORgN/0KDtlcWLMvhbbmg4s5P7EpyD8HFdqvOQweuawRsKAtw7a7S+URabBEPk
63zPIWQ7+6FfRggAmlLPO03RrRWocTXXu9kt8isdXpQaTnD7bgdthObWGksKB0qK4aJfK2BGI6C6
ImgxDTQD0Nd94Zu89FowtStqwanqNBUakhSnjpomr5m03Mp3QF98Hfq+v1qNNvnS1LXypNPq+r7a
eceuMZcDPW6twrpt8YoiUrENW4LMjOu3LCPUYux+LdPLTmUyC+3TstzkG/mFEbw8eWmnrPresrSg
dBE2jQdtSaGfzKnt8b3leK/LoT9JLEUvgQLM+a3Z9fYzlbQu2xkM4F+ge9W+x3NVXyq5Z82RuyzN
89TxUmP81RvfvKqBezHQ12kxPSrKp3RzIEDWjXlOMtPYwtQToMOJxNzixQAMDv1pVeZvqPRndedx
v8+tvPFibl3FqrWZ7NtBKNDUKJ4Ff1PDcRIOGzZUxV6vsvFLmsfKFxSCyvOirtPF1vV5woxg5Iyo
DO2+Ht1qQNSXDehpbCB1uzmbUSCk1owix1w7dG9lkZonRl0NLxQb5O00Dyw2263HGxWH1heAgJwI
8zRBGPFKrXtO7HFha8yBNweWVukczXWZsS33aQ0LbLC0gC5NfN+t78y29Q+CG0ba1RdDlaAamqU3
6rCdyzYPCtgYV8LscZ6BwXecNzJcKoq4DAYcOYC3EPmhEBK6vOVgs795qQFcTvTafJ+MEOfad/ic
wUlUB87GpFNmYT/hXQ+oLilaAUtv2AB2lqGMT1oBFg5O6Ua4G01gd2hvy7PiHYGX4lgq/aWZBHfn
HZMHuKS4K97heZ5UAOlBWgWqp3bsfIGemsN9+Y7da2M+qW+94/iscgbN175j+qZ06SxfnQF1hgvF
Hn0H3KVJfRcvqhF7KQ3wnpeNeroz7baaAvZ36z52V2s52MqwsRQYY4kSJW3An71DBZV3wGA8xYnh
Gxt30HhHEAo3bZp9t1TwCc1xYxUaG7awfycYyiT1RAiyiC9gvlMOl2wjHprv9MO684a7eUMi9mgU
RagkJGPclt6bgRgBUIRaoj90G1TRHJf8id6vuFR6kIvzBl9UUi0RAZ0/mIxMX8bannM/P+9qBWpj
m7eF4osN6Bi/sx11fciWXVyMGfS7zM5VBlfb4rZALaiGo1AAHOraVOD2iTvAt0GW+rdWag1sO7zG
e2787LLpgJvEVYpQqJcQMPZ2MU6swx4M1K58J1UyoaDFbpgR8EGeRK4isxfdK0zH9+auwP9jbJrm
q0chdDOgwUI2zFHbtp6v2nTzjlYTK/pVkZT0gmNm2/LTKtU2PJrdsEDMxY3t00Zpm3s0q2sRFhSB
RNTLgpcGpxVdO3PiJsPqC1YGpBqstV1gNqRJCPxq4yEfLQwGFXNtklBAkkmuJtfAHZbpt3LC/KoG
/bcf0TmY4YzvGR5YYHIqh75LX1ontOt7vniZq/np0CdZBQhQTPhjBZkytN413laaEpmTrJ3HuauS
W6fYvMERKYgiCYHV2smRSqqy3ru4ddmXEmXbemzrbi1PnLpkCqrAdGdNARC6enmq4IuoRMPQwO2Y
gU8VX2DhjydJDoo0TAywfycj8bZ+YlVWIV/NlEATIqhQCsCpJAfYeDXVAB9mkPmynwY3Y/4FKZoX
R4qaqUmYju2YnZgFU9NfIU628XxAztSBWwIesngniM+r/gy7WYI/thRzuCmJcYbTeUwX84shOStV
P0NqLiL+tpHvlgZO091alYxaTNboeoeJbYI2EmFPHEwo4fKbBt5ededOmFHkVMLVInlwsOpQfelk
rvqY13Ofq7wrQ5lxgFqkDfym5R57sxuBCVepVEkL0Mv7RVuB7TU4S7UAVxbscAjUKvwlOBAsnCw4
MveiYq++1Toe3NmwVql94mQQtPZ5I2MV82AwiHeaVqzrlZnSiwb1Vc4t4ygTM6IZFNzaScc3N47r
wc+zdqp3HYBllUFFmSr3jt5n5WXHaF0VOTAM8YmDFRurkAsXw9uNQ9JnT7JFjwmBaiJ10QLHHGQa
WEsiQJCa1RIlA2LYW/hfysDuQQc47MrYnG9wX2zNDvzPqLAjJE3z2A8aINiR4gGWZ/EqiPZsa0vK
esm2ZrRzwoV5fNmxbQeFkMpz4g4bNSKM/qJV65H3h4HjstuNTTWupzKmzv6dGgQlQFy9DP3ZBjjp
njd2Jcfr1i0tYy8FnBsix74b75ntdbYQYMI74WHR5AioyHGGWFxWa40wBnQXsLigLlPo+9LLGvmq
Fm5BuCaRnlK1t9KLJmduJagbozw2OMSvRz1XsPMORq2vljBVurrcZWla5Gden2YUvqbcGa80dYZC
J21z+Io9SbNcGgJ5im8IoQ6vDBZbdeRa4/gw5zrsV9eZzC40XYEDaFJCb0SKpdWRsWR2E1CuMNOo
U/Op3g9dqulgHaVDVuGZllB36yxmOEVaNrtpRC2xawnrunV0vseNo8UX0HQI8cZlNe6AFWcTmFJi
nN0giyy5rnR8zEKpr7NyivSDkV/o0iqW0IqZQ3rq8lG/lTzEejcRTMJEi3HP/KZ5pWkfnC6ZDOjp
UjrNfu3mBvZq72rCX6xeVudF7sbZOakt4cRM8ldHiZ4aw7XNsb9czgVM2FseSKU/TGZT02cv4PvC
nk07oe09hiayYzIUQ+lnxmQoOzmJ9ntszf2j5qxr48eKGJyjDTWtglqtW/lhTKbk2vPSvsK1C4lc
0KnGVJ4mSlc0QdYmUBXwcE5OED4aMvCqgVSKtpaiXfV4HS6+ps/kra2bzWw59RTb4WATIcG3zQdv
JwUzLKVseGXnfCjaLmjmZfw2L0XtXRUMu8TfMvbr9CQnrXRPgSm5xcNcUNE4zXJ1qc9S/Pusi5FP
vF4opg6arGp6i9TTKwWkMAJaswzwzTBAz6ozC7+fWtO+Siu4SoJrzoZDYLcm1T1sJ6V9WvNufsvm
ycLSuY65zrWTyCUOmPvQqqgCp3XiuAJULW1Cy13uhtRouu9LohpFcsig6GpXtlpW95S7GyeaBzW+
MtuaRD3D0DAa2pwBYu5U/j3hXfIgEeausUvruRW+k8qBk3Ap3FN4b6489YRK7l4annkSUwb28Mux
hjPbEhbvQF+7ddRZKd6lKKH17yC8mC+gusCR0HMjX6wxccnCeme+yh1GOnhtymXyG7uIIUD3TZLu
+HuMe2DEZz2S3zbrfh3m8g63hnSNqsU1q8Dtuj72TUuaZ0ueNEbUjI3e7/tt8N4n+yiHfY9NpI4m
29HTSIyF830V+X5cgITtB7sdz5pBc0u/9dLhiVO5mjA1nOI+wrqgg/dX5MWpU2ciCwdO3CnK9LaL
tG5Uvxl9VuuHJt9ecKF24FHd3MGZBQHgEmawA27RX1BCYGI8vpZpSbEutSbsavNuGV9wHLBfZyep
y0AZ5/W6lRWuwnzq7twRhsNKXXXrQYp8wEfBYgqlmyttDWSmZ89dTLN012XjjL+XW9bthVDU1k78
rZmZAALMllcHJiW7uJHFNoBYMFjP1lph9uzF0xp48+CpkaXm4w3lkU6LAGKKm9I1VhOLhDWbg4ke
yP2qGCWzZhMzbeHEJMdX4XoAbe3JFHqwZEXfARZu1e9wDhczmjWUA8EyqXIF/qrRk1RE3r7x4ErH
XxYF3CXMg+TJtUqFqoApsJeA/pQ/atjv4vygS07NxGvrp6bHqmLXjsqCWZo9Kl+nes0VGGRNoWkH
adHGxaoyIfzIyRCHoO9rTfPHedS4xXOP22lTN+03x8ibKoyVOI28Ya7eej1DSzE2wyNWlYODbbCh
8IENhag8JV+420zRC9/tqYSGfW2ycr3Zzm5VfC3guEsUG4G+jN/TmuoOpM5ibQHYJearMPCnpTNR
TZdGPDNKYxMWU7p08XHCarMeTrHO0V4VKx82/2tnuNVwif4yF4tBYEHp3TnAzPfw8xyqVjvRyymt
Q29KmtcaJHxDpiqyx1pSQCLZIeIPlVxdaw5hrGGjVHjj19gttK4gTSDQwPg1LtyRYeJSd05XQxit
j+EmZph4vFI4Y2ORZL+V13wFvi6awIzpSoIs3oweFQPDThCHlb2GYlLYZbXZVQWNgMTV2WAni0qm
WCYMf9wqA0C9LvHrPHRs5CMOQBthPFda37Nc44ooqFWoeMYU9YkK+zeo81zZbKqkCjKXA5u5DIEo
WEotKY6FOSmub1dY1EWi3Vxxq0G3AsvNrce58LI+jKvNY8IshkkJoTlSHe66UaQX4xhnRRSzpU3n
mVuW7D546k1BIVqdgKto2zOCRBDEaTW62Fiq/fpgGh1iQGcRwxhkbHpkmHLohjCBZeBupSXnLRni
KcUwlNT14FnI+U5NIWAsZEnTPy8o1Sg0ji1AWGlKHJBgbvfQIZG4TMxlQ/gOUsoslGMss7xp1XKp
LhQldQs80LzsicVY4gLLWYv7CBnR3kjbfDiOnS2VCANkmH7Q/3BVBtCZ6KED2DDZT17TrlEcu7HY
Db0JRR9pT22FCYZovZ8buFNztjkjW1G9eZIMs2hSQtdGu/BEpat+l0hh+kzUQOceELTUkaKITIaO
J+3NVNNMxUGJa9M7Do1ivQ2ZxL+zSqlShZBfk+uJDs2NV1Un1KC6NuTPM1bTZXEPr8QTpeabg7Xo
oYqDmoha3RuXjbsp4lDvzDEO3WK11Wi0lux7NXaw7Od5NdJjCVcigZ+aVeN8I3CAAQq76R3DqTec
CxRfpCY2w8VvbhXjj9ESJ562wHb7vbFKXJ0dScgYSkMfr+XgGHe8HkIGAvXbWSEaDbNYpRwu4KtQ
xFCqYkRmoqhRY+VtEmpTxutDyesux85DZy246teYMf0s8pqFelBqoPqH/pqX5T7TsNAN5rzemqpr
Thlcaxxr9kWaYYHqljF1XUolyo3IqyzhcG/UFy3OQBUrlGXS4zrJct5ntD6wxx3r9nLGf3o9R3ql
DqQKwwJ3Sx+9Uxyzu/W0mojEAzJftT600qqwKYEIT5jj9u6d23oKx1+7JacrAzEyuaarkVZXgjTj
InMI+0PHVCgTAbR/AedqJkElu/I7SP/11qKbufoDcHjcAbusPMswvWOsYTY35pOVPlLOg7ADJbM+
OLFrZRxo3GQKSkt/OQ/Davjs+QRF6pwWp0KWnRfRtCTepdd8ws65PmJPAdQc/RwCDoK7adxTT1UO
cjaG1G9mT1C1AnCc/jF+8v/x3j/ivemW/Ybu/Vw1z//yv6o3kb384nv1T8g3fOx/aAhDaem9+1dt
jIY/Id/Mov5jk95uY2wOyJtNz/8nlpF2zj8Y44eZgWjQxfvK4Z/9yWUkUcMUy90mLpAJoc9EofY3
jK8+9OAdQJEGACb8uLgKkxxbZ/IHuZuQzLmZ1ujc6Kumhwk9GRpIi4yKEk/cmEzx+MNNuvqjt/gj
kdHYmsA/tBzhozHOyYQ9o7/2NhL7oUkMkdTrqrUZbx1vMWI6YNTOfaGl7slKvyF0J1M/wwYi2alU
jw+NZyb7nhnhOtRY7yd5PEp/HjKL1jmH79HIjOUNvPXXyrUSFJwMjVwLcymfKMwW+yTWFCrDDvhZ
o6+y4wIS/3k2MaILtKZWw9TmELFMsz6xGrw74vut8OBQ2VoxRadg84li6IO64v2r01O2THJHCx3M
h56ypmMISdNA3hbM1nI062mIt8PjKjTrE6HDh37yBqHbBgKQrVlMOdCU//mpelIthSHt6rZ2Mvy/
ykQ7OiS3YexImg70RZvTYUr0T7RK7+NgPz/brX2N4ho5NJPBzjZA88NiQgjT4Hc8V7eiQ1mmZ4OD
FxXlTpNOhG9ZehFSDyoCW6ZntTO/LHY/3/5+eX0ceH3/5jZzOipAAhsVAi/Vjx9BVTHKMfWquuWU
1i+SDhbW7ALvFlZ10Th85cQgvWgVN9ml6vpFTfvh6E0sRLWge1H0lh7JQpn2dimKr4VJmWExnew4
Nnhy6+N3U1QtPS4hzkux/M2JNMYW0LgyZYMnAEPOvJQ/f/ZkHQyjZLr1JlcfbD0JGuVELz5bGh9f
+O0iyMi4gMXFfnnhR0o3SpYUyo2dVns7e5NVu2cX2M/5/fuj+O84Itq3+kaKtzeJJ+L/A0aI20TB
//1gOPblc/8v/ht85dfn/kf3h+3f/YnrtU3wuojFGMrZpLj2hm3881zgRy6HgsvRwT6BEpkf/Xku
GPo/Ni8GjottSFZ/PzL+PBb4EaJezgzSI8h5G4bl75wKHzYQ/BaZWHIocOJPwODnR6hLB6vXxi5F
7GatOKZ4c7ZoXibGwExiXx22jXXNxHk4FstF4hYHNrU9H4oGH2YLqXaeO8W+UUy/W+7HtQi0vgvq
2QtSXIAr2R9iJsNdRTlp4VR7xqspn1DY+nM3HBhGfsCH+m4Y6l1MjQSN1EEDnVBPqA2a3dyuobSz
AJ96P8nlHpu2hwRO04x31trQKSJui0l4FNvA9NU4w2DH8A7CnjBIsCdg2oR+RHibuCy/hRL2GHvj
9Zqm+ylTosKTp7a1N7CRkVVBIYK4cxKf7MwfXr9fbuyH4w+90QjFuxdw75uTFiz5ZF+ZQx6NnfXJ
brzpoH7YjH+50vbzHzbjtmuxoWp5hJ5+pehfx8/cYt81yT9fYAPx2JupJ3UeuDk/X6BzaEpDUxI7
NzmHox9U7s1a7AotJovwC/U20ZvAa7HA6IqLNj01mmpX6HaY55cMlAdiE3G0YNnL9KRXrNAeHwYk
R6p2P7NwcMyloYQtLP8+l02w/S3ZLWdkMPgwJL5jfFEW1d88qnLiX4LvaGmbqKcvhdMSQgJiYqUA
6YHRUw2b3DphQi744bX+i1DmnfH5yw3YVNvbe4yEanvWP9xhVNaoJadR7Ojj8Ik5aV5yQgtveBia
Eb76Znjnmw6JS4lNJTcF9+EdBsnR7z/Hr0uK5/DDx/hw2FdwQ+0l4TlgG+bbnufTayA/pQRhfXbC
f4hgWFM/X2oTWP7wjZvWHL00mdkWqKsz7ujHBGJYfX3yjd5HtH69szaH1Dsm9KMezksFTpsFd7bX
b9PWOuZq7Jfg1RQOKyV9EN6ZvVXpzBMK/terctE0Y0S1QaeJvtITrlsVsCcZPPYAn0mltxjmdx/t
wyFtQkQY+3wQO1AllMEcOo49GjPVr7sk4nDdQ82nnZ1c/1ce8n/ckQ9xjafMS9yOPGRsIkKrAUSN
OUDfjrsy/mw69teNY3vI/3GpD1tUbWXU8wcutcxUR3B3SKqn33+Zz67wYedIB6EyDcgVpuVJOLf9
8AnG66/fCKYpkGVrTKJ8eDEZNCZjd9hkB+1SLi+Dw+pILN+LX37/Pf7ydQBhtBkU25y5H16HzMHI
sOq5DhZ2mH7uKeaq683vr/EHMOKXFecSzVvb9LmhfXi/eyuBZlSx4ipRsMMxZ7VsOkNMIFYVD3ua
j27s01/yUcTsMvu0t1QKAhQiHeN+prRIbeC7bmWX2TT4rmhxt1DmuxFljW9noqe3xa+6tK6KeDwo
pXVWzXd5AQyhrHe0FtGYpZdKCQtxKCJ4aHu1fU3ktAN2DUdxvZDOi9q9Kib/3mlPlFY90SgVUup3
aUJa5Fd4E08rgq/X3rzTmmAVR2lRRTOLEH/SI+aqYe3wdne8NQo8l6zeJWu8m6qcLbw9xvMcpJCC
Y8pnYr3vFO3EGPMDSq6DnPZtS4GpLy/0+k09ybTmWyac75Y53tvWekNF9Fo6e6lf4Mz8ZSid77Sa
6Cki7dBEFOfqDZJLugnpqeTG9SlV3IZcJcXpcfBQfqkUCJ3Qnq5EmfjK9CQKvI9NY29N1p4Cod9W
RVAkF/gSRyyRq0oWF0WvnxXd60AIsR6cL7J7wX0l5mzcvgLOw7sY8+JFQcv5XNsvyfo0mA+i8Dic
ni240fFMUXsZQnP2wmJa0WOIkBGnSHpehIvIburz83V2T4d544DdTV23o/12YnuIj1yfWiE65fw8
X/A5l83ZtlyU7LXLGIVR871jptc8nhA702DgpKgWKpqNdbak+qs7zDvTjW+Qa9KYVR0apVpxBozt
vAGu7CO5vDDG6aZFHjw4/X7ubuK0xBnltNL7sO2yaMDAUFft0wohmalQ3bcPmBj703Y8UD/NEW86
DRO5uuXTIEbtpbA2vilVjssh+7gSZN3rzC9lVY0f0xK636SnRHZCJwh1bifNo5OcwhqirJ4e8/zZ
MHKCM3XHPa+paY7y3FT/iAhKO8iV4QCXIRBUFPWMmePWiCp6FHL0kABf9tYUEod4Sx/2hH1y+La1
rGgDevpFw6yreqUyNb9iTJP36TWt8R3cUWwkqxCx1yOdCE4/k9oab1lRhQ1CSaCmO5055phWZhnr
51460rXXd1ZTXgjHfC7U/Ckz18vabi6adbruJ/esIpRVTeqWyQlkB7p+uE8PL4PpYbgi7g2lJFm/
G/HDbNI2SJpvcnmbzDRQkT/jVHQA9kwgtASYcVO6qSOS2aAk1U6vhkxQ037VYtM3JOehpkEiDOli
k3cne3OyuQ/tXqPzQE8ek2Il0ArsBzEzhqCao1cp0/WsLYsDIq/TqqNFrrfnc1I/tfy1Qdcjt7ls
mCRF+J1rEGQTedkUPfdhilyk1/AHd5mSgpK7Ly1yh646DErFgrR2RfuEdvwKSHWU2uaumZhyTNpA
yvzcdW8mvYlilcl31dnjGU2jW496RfhbMMm8rJ2UXwRG39OEumYxjkUyR5mod6WtBJYa3xumONi5
HQL8362Qk+qU3mUWmd18hoMPVDvsePCXtdqqRePHsqxwM8JgV1mqw7rR9co12L5h4cob6hL7UX8a
pyTK6xsLDTkPp50u+qa+QuRzTOvqyRXKl0yKE1w7mQ2l3ZHAllXOFOyDuxzDu/Upp96BptC32K7l
IijITwHvmGybncaFtLbdmdV0NONyJ3rzYMTDcc48XuFxZw4e+uLELxovctUrAs3Q6FBT26ufKTQF
q/yQKCHy0DMkZxF0oH1cbFZjyYPHBqUU8qzSv6szenz1KvVojOEHrtiY0yfI25MvDjbQRvdk6cm1
GObjOJ63Li6caFORCvmLXu9EiTtYfaw3QnpZ7A22uymfL9AN3ws8ZnMYucIeLzWnOl+L4jBYjAVY
WYQv8zHrgfyOh9+fgu/omp8OQZLaDcXFYAYON7/wFxQaQWlGj2NnZc1JjkqD4SffoqHZuCjF9HJX
1aSEOvQxHOURjodwrSPTTU+LUT2HBEyfYrxS0vticj75aL8EhB8+2Yfj2QFWWxKQCfQDqHpFfKni
xq7nq2/190i4dl5f7TAsD39/Q34JPT5c9UPoYSC2EAsjBztlxsDTvJdDvjeRyf7+Ku/V2F9uu8bs
EKAU+rIfWWGp0zPPjpRqZzuIxAf7YClE24O8GlQRNYoT0mKItGm63AKAPKWfj5Usau1T+k6PCY+i
NGhQdcG4FIEznOqotyy6N1uOnk4WSIGVXpZ5Z3YGSSNyF2sJDf5qp75aqcVbYx8n+15ey+xWIoSc
Gckoes2HuzoeDFLCkQmTWAQWRCpsviPNfGzjyDCJTpIelYWJ4ARJeoqRmb1cUBG9Mp115xpvWZFc
pUp/tb1ztjbeo3N5RA8dMqV/VaLHgAl/Ho/1zkume8yrI9ebvvSt/jRVS+CkN3ayVj7KoF21rDe9
QiF5HA71Et8vk/1Y0iNaSU1UXewVWl0IN/zWyb+jKWZcBCQe5GnZFGGPA23GQWLkvNDpZ6yz93Gy
3zy59xTrh1SNLTAWC2VgluWFyp6YihtT2W1lHHd1z0bu8Xo/nAx9g7bhJvY+iYx/qR/BBfijGMXs
KiPa2/L94ep9584WUiCxQwmLbeSuPaYXGY1CiW7ufYn+N5QZb5uK/z7WF2E4vDTtIrIklf96nr2A
922+y4+/tX2cf/5a/6/vP07emvBZPv/0PxH6ALl8Gd7Ecs2QSin/vQi3/eZ/9od/9qBul/btf/6P
Fyw3eJVxw8ma+sdqovGfqELePJdN9b//7Zd/90cVEjHlPxi1pU6B4OXHGqRmWf+AdWMwLEmuRLWY
BOrfW1MWTStHZRZ5qyFrhsOT/2dnivLktkvzI/iMVBf+lmPY1v/6IdMGAkgRlHqmRZgJhBfG8M9r
SC+lKUqnyq7QgnUHxlXrg432NFS9EtWo2rVRhQAerUZdRIJJ7G2Oobmq5zp/pGn89vud8IO7zx+f
xgWOyx5Is45hyp8/jVMlszSxYblCx+w8xmaDoLKy5vLWaMr47f9wdl47ciNJuH4iArRJ8rZ8G0ks
udbMDSHLpPf26c/HHpxzuliFIrQ7u8ACM6MspomMjPhNj0gP4ttR+s7CS3JudtjBOR0b/ZdofaPH
jTaOrI2PqO+XqjCwqh2GHpRKNCZZRac9LJH5GSKZg5bM+pWz+Kqe9f9DwX8/HTFCjiSah9cGMgb4
VxHrY+glauOquxyE9ueqy0sMGSH1es4oC4dSbeE+ZGADPg6jlQdbIxA/rLjT3wOX0790hTN8hpw4
WRvWsPqdUKA7KoPwzyNY7j+634U/LVNOX0ZAZ5/gPH1UZad8vb8Gl2WD//sd9rxTXVSRl9KpmgRf
DHQi9ITeRw9OYEIeQgXvcH+Uy5v1dRRktiEygH21+e+iOIGAhhOWzRB6KcDpXWdq/ZZeYPmEs8+a
+chch1gsjEt/10SSni7slQpNF4du4Qg+SAnbP0mH90DD66FWwCdWrvXl77+L9ufcFqSfjBPl5QZ2
WvTZcTMOvQ61zacgBwhumXnuDQY3xP2hbiyUq89VYRpMs8jo4qzQ/g3TCfyfF2UyPPQz428ayzXV
s5ujoKdDGxw5U+SrLz9oTC01HIQaeUmQRgf+iWo/OICj//ZbCGaUXujKYaAFefpyFF2DIDdMWuQR
oIA0A146+E6k7+6PsmidzrsOpI1NvZM/Bhnupbh5M5jYNMuYrQB2Z5fpqTxhvllvQp6ZdpAygaWu
b+zRgYo45OPGQP1pRR5mThkvdyPaGdqsJTprUlPOuvzSyMoiW3QwyXqp/wGiWh2B+tBjkQHmD1MI
WqgDn9mAe145cdfHAJwaswxjXKetZSxOnBanlunrDgupql+HAZ0r4ONfpqb7rvnqmjzrrcEopNm0
WMlMwD9cfmWuJS11uzDycDF9UUsXOwY5HixN+a3SEd/eX9ZbU8r1SSWcNp5BS/5yMEy75FibReQ1
oLb2VddYe+zYlE3pFHJnDG75PJmQj5JUrKnwvFYFF6s5twpnbStyd1Z0MbRsHWDWdeI5w79x3b0D
873vKYY4kfpAd+9zlGRbPUBxMfN3rq3u0+mTHFG81shsRyidMZXt9tf96bgOreASoNOTWsA6p/l8
+ZtEV0rdwkbdc5Hu+zrmLUoLvj9i5+BXx/tDvYIpLr9f2FwRqLPhWXIt7+obje7krYzm6y3eZeOA
TCmyAYfeBUpYS2mf7EGJ/lF7v98aaVp/AAZYHwozX9Pyv94DmALOOvdsupnevwBF9JpZOX4XRZ6k
mnoqCgNwTaMO+yRV5dZXM5Mn7RTSTq3kyu673uqMbBFZ0H2YhZgW0w3hkH7JwO4bpDtC86MMBOWh
27uwAz5AA1TX5nyO64s555HIXYbZK/FsOWDg5JnfwMP1QPJqv3onER9zV3GegeVH9Ad7w1I2aEdk
oEDHMn1QkvBAJwAZjL9fe3JUlCl1rn/s+eaJefP6wFPbGM0mjTy70Nwno+FFJ8hiNkVb60SxOHug
CNl8igY7pEQphv1g4M2axRRr7/+SV8/HyxmZjY+43A1rjqhLGYm2wGS5G9PGC8OG60PmBWySHAxk
u4chAU8qUtKk3YI4DZ7AiO7F2DnlBhxfTmUDOlC9LVOl86gRQRvI/RRxmayF9r7JA+RSTkju4i0N
fzOEFdD4znPVZPo/OSV7oFyB62xgBzff7M4cPqZR67RbXmXZcwmD+KM9aNXHNBF+s+nhuUJ7ho/+
p4DxLVaW43obkjer3Cj8xeFf6vWGbhOYqYxrL1c6fVsnpKC1BpRAWhO9yjI0Pt2f9Ou8gJQAZB0G
KbM5o77o0Pkq4VggNeGVZhmfJjVxD6OfrF1a17GMUYhhaDIirM8CX+4xrS3KsVE1vqrV/gg5l0PK
ptzHahKubKJFN3TODeYcB0WS2QyPzHdxP6K/4yC6TbmCHP4EWf4ohh+j1m0C3gt4Lu+iTP9GmWur
+clJc/5plH5vsn+sWDvQHztIkZ0ttTxCyvlVOxLs9Jqw0825oDZH1xAvKvLzy7mA/SkFshKNJ9KU
XgA1xQ1nmxKuO4W7v17cGTcIqWa+wJEWvRyKBYm4N+rGiyHf7ZMhg+qVV3+fWjoGuRDvWKigxpXp
lYMzelMXYeulvsT/LqdeXGSr0eH6ZmAU5P7B8szxcqm21JAwuI09tgBAhLuJUnovyOBqj+iKTU+R
CIL9NBnpFnWHtTvpxhEx5ic8aCHWCxXky1kUdoky7Gi0XpUhndFbagN6Ax24+2t1Y1tYxDzArajL
QBdaHJE00yrLHarKQ9Z23LplpOwUZmEzwKpa2RYLLMbrGQFTOZeceAsYbMXLLzLS2ukM2HpelI/K
1s38gJZjox4nduY+1ooKznbjPuumHLb40kEwC3U8FoLS+JSUebQXnT180fvGWNHpvzEHgiyMxzeg
PqoYiwxwTEJB5yBryADRJzC0ScGTLkHjCnWrlenWbozFU2U2gOfmQ4d4ce01hRkkamVxNvIo+KqM
VUwnKDDBTsVVf5Q5vCEUVLDrMDsIUOB8+zHdQlmxoJzQ64jA4NRNfRid7AXbAlp1pZun2f7+prix
9UgNDOu1tiOuTOtSOHIFhAaOlm35G6zeigdrCNuVaV+UP1/3w8Uwi/1g24WeUqRoPQ29n4MFj+mD
KRWqoVYvISvpzUPQ25pXWK7ywVZR3jGDXjlGdUzXTwuGrT1Je+XLF9jU19/k0t7XHc7Ea1C/3KNZ
M0p/1KzeKyCsP0cpxC6jKmxYX37X/xRaaNHXn7IaJhny3eLgmlnlUXMq1G3dNQ1yCNSp693oSFyL
pC1pNUngrtjJum1jbyH20S4qRVsfJJIZ/cbKEvr31GEKT+SkZdv7K7mAcv/3PSSXwkRykYfGEv7g
ZNOA9LjbemFp1PtYVhFMWEMDrAcVw06Rb0pF9DuyKXH5qFo++s1jH9PlRGsnmqWFxywJDhMN5V1V
YLBqjDrFqSTRqeLq3a8+o5+CCioom5ovDS3rD8xI03PMLjjkYaQ/Z+iOP/RR7x4dFF92vazrB0WH
coeyCsq3IEwO97/4+oARNE2eMJhlccst346Farc80tXeU5Va2UqgzS9CVDlgN+PvZEfnucWnhDlF
fpkHHDnG5V4ph7YzxWT3nlKNxlHWye8S7sjp/vdcn0UGsalAvf7PXhpIKkbZVDJrBo9KXr/LFWlv
qSCuCTxf53/U08CSEpWoCVM1vvyUseH+JHMYPCmib7ajHEQxPjY5HTJdNbuVTXlriWZ2Aa8+3I6g
TlwO5vemFae5P5ArVckGpvZ4SGOYdYVSrjljLswC/1sj7hzqqvNoXKiXY4EmjfzRikevCqxi6wZO
+FDiU3LQ6f3vukwpH90xrr9rodCbLcsnnpzeAVNl1XlNm79P3QYiVGW4lFeCVD82dtz/iQyIgCuT
cmOdIb2jasw7lH99+R7qa8C+KlexZ4yIc6itK7eigh14fzfdeHJTceDRbaDtSVazrJyWqa7YqcZ8
cMGpn9067hKwBSYIsl5UWCtUtlqdoA+jYWTWtfYdBnoQHCBN1p/8FurJSk5wY99R9MOanXoWl++y
CmkFAaTMsJi8fgq1704k7I1CMeZDZlf1jsxxrbJ08/vfDrjY6NIJIr9GtdyjHK4+jJObHOEihNsk
EcHjCChiAyUiOyl2bX2E1FwcmiQxDriYiJU4dWu96dhCEJpJR9S6LjcmissYaKfD5OVW25xsbTQO
bdiuVUZv1CxRCWXbi7kvMr/5L4dB8wrxud6aKDE5xrGj5Izknhk8xXHlnBTZmXvd7tVjBZ/4MbKU
4rNfaWsi0Jfd99czSFmNtIc68OwybFz+BqWonGyM28kbOacblwbtO2z8eBOjdnOiSTTOOnbjnu/4
WVWdspJm3Jpo1DwgY+G/x/mat+CbQoNGTb2JgN54CIR9Q0kqP4jYNNbyhvkbLosIlBDejLKYZ9QB
4bL0SCmkYkzeASdztYOm1yhDulrTfJhMQQkl8ZMWbxaj1rwuqHTqC0UqjlPjgAIxqK99DhqEtjaj
aukdWMWq2VGkd/ODkunVTyfsANTZCQpgzxMuoWKjqU70nJU5cpRlIYNy5Wxex85XihKGL8iQczyX
zT1gXEOmWYrhVU5cHpBuU46zuIQnTbSjYIEVo7tzVdq2G2PQ87NbF+rLGOcqxuCl48cgZKzpaIcu
QhwxtPyD2vTKp1jptK/3g9pyhUE9OOgho5lOQxOLgvm+ebPCYQjdcory2oNKZpEaGhP04PrvbGJm
KofN8x7HMJ3xLDbz5Si9SGMD9ZzWM6roY1f2DtzqEdu9lRfCMiIyDM89WkB4RBKll4LIKZh7p6yq
3oMgZT8HPC43BZzvL0qY2Q8KyMNPK5M3v8bf7lzAquQus/EVTSeDOHH5XUWiNQa5i+qh/2n/bOIk
9jelZgcKWNWuC7ZJZJcgjMh2uy1/ht4g0GKAGQzJwX/VRkwroKqDCv21ToYvdtnWGgJ5mYt+hVZr
yWayZpZGSg6Tbu1Gig9aGsJLL0oB9Zt/G/FSQ0FLVWRt/aOqtOBd3RYApXpFiQDWWWqLnhP49a3I
fGpmoVbViAwhQ2KiNxc2NDv1eNbYrKzOS1v0K3eyR3JqgxUPUPMGjEq+Q1SkeBcqThUj+DkUP+9P
obMMcFzaJuLf2JYSAua33eUUtq2mxllWt54bajLc8GydTm7vqO/NEr0vQ/lixdP4z4QP7wNqVeVG
xRcn39GTiPJtakbuo5pPxa8M8ZRwE09A8XZpFGJRXsW58jJ2tlajyWWrj3KGEz2jnj49hL4mATc2
ZvNDSqdA0ROg84nlZWXS3pWeWonqs0zQxNgGiSO27VTF6iZqm8J410aQkzc+soiPadvAw4CcoFJd
RB+dTY2CVrlvjc782rYB5LqgjpRjGluBgzRIkpV7Een9OzmVBrhDhOm+AtUD6Z9XVCy2lNfRZqiR
ri82vdNaZ7p96PFY+G0/jlaDOpLu+9Me+ncGTs4dEdwxG7uanpQecwDoe2bzRY8zyixdW7fONqhA
6j058HHeKcHUndEGm+xNEqj/ssNalG9ki+BOlviquh3hT4JZsmWP35ER5+3R0hF+Y6sFOTC5Lv8c
xnEJ1b5HDmWbukU87NMgs5BHMYtjmqWjPNF4Qr6kyvzqq27ykoC+IvErSyfjmy805BsIzpWzUj1c
BrB5/2DLTFWOVwugt0UAq8c01NtCbz0Vqdo9mmcoBtCB/MuMg1EoYdGEhVMPPW1pR1gkqaWjDUkq
bDoxxtPD9OBWU7ly3V5lHP8NI/igGQgI6eXyMPh5k7a+0o6AtOrihEDctI+VEgipDPWjX9ueBjCc
pUdox6mraYPZb73yZpov28uQxlnk9qNNOetCLyWT/bLUkqDj0TuhAgJWuniBfKJuIyLvDm2u9ihE
/u/9GHDVy5s/myhA+k4iS2K3SADyprMNxMM7L2ha4I5DZ4g/KVNA6V5x3T8ZkmJ/3EBwOCJ7Eu8L
oUG1mibXE4oCLCZNvmpZnyFVYrTdftTGqtk4fYCHXINExQr3YlnUfP2tNJuIWTzDAFJcLlGddWDQ
W7Pzhq5TkTIpwmOq9e42pqCyRWQROYvCbXgD2Wv+vcun3+vIVOLnGxv+7xKr2AbUWQdfdF7icpEM
ChKoSlGjhJKultpufCQ1PYiYOAtgR7ZsadSNEXdDTiGgcjOge7XbdcPWCafO3NhGVv4TBkqKOu9Y
yj8NCn5rnlo3vpRDNoOscFoh6C3uBKMb61wFkePVUi0fglEPz1aGpq0BoWMlZbgRPjA90ai203fA
VGtRR8v9wK/HRhs9V4/llouo32R+HK6Ej6tyHWvHMLTI4Z2+tocvd01TVg2RNJigQDTDgyN18wnr
OfzeUMN6HHRJLwG9w73f4KGUWaMNXElBVbhFQSrNdG0LyGYt7b71m3g8spHmYMO7bvHpCSaxWh7z
m5yOhoadyz+OQhWjjML8FBfNn4hyFSKhKPlVyn7E+OE71O7mIUXt8yDdaNjfjwI3Ag+bG4jGvBJE
6EUQyExWvDcyfg5tlY06ZO0H9DX7PcUyun1GPuymdlRX8vTXP3UR7uZMkRyY8jqWH/P+eJP/CiuJ
CqMYeeEA6cHGp/0di3FA1jCuj/2k+A8Vjch3pmKqmypKwP9Sh4dD0zhn3ksoFmeZRrc9Lp/NyBo3
MM+bJ4BByqFqJ/uhi0Xzc3TD/sGQSFEO0IZ2eqeZj51qfkVTT+4lyeXO1QsNIZdcAT9Mt76bemgh
WZZSQKw43qqNKEoT70tEzfFWHY13Zthlz/dn/8aJp+k092qYDOvqvZKWSEezKJMXYOW11yl17JwO
5QoXEe+dTNFnjfUyOMWKsbYEy6Sdo4GRMA9ALDgdel7z33+zAmWTWkHc+pNXNGX/TgMCCc7UJ8VC
XXATySo/3v/SGyeeVJOyLkoV7PzXY/FmPFuiVKijjO8FgdLt1NrHGsMx+u39UW6EMLyUeL9TRgW/
tfT0QgvBDCe9YxQ8vdi+jgU6ZTYAjVRnZairusw8g4JG1wxzxQDr9e+/+aJsMkjMa6l5fsJVCpNE
Ajc3grJ/DIahe7FcSZBBsA2yTzBo6bZMLLs8KLGpltskr+Cg3P/2WzNMzXXm6rOlnCVxusslpBMk
1r1qIqb2U0eCW+pr3bcbWcPc4iNJoQKGmsSyCpQgGqmqWax7laVND1mj6eVJrSk1bgzMH18okEI1
84Og9KLOaHl6xSEg/35CoxQl/jLY+m1JKwEwX70TjqzfY/4HM8xGU8/daq0dOCvB5npe+MEYQM/P
YbDHy9Qq6lyKVqNFAUMdadA1FcccstDKdrg+TxS9QdgBS3+1tJ135pvdwDPeQQo41z1bEExaREve
57iGPoV6Ix/MJIbuc3+5bw5I9XW+q0GALA8U914wjfWke8J35A5h3BouDawsFNCsbecn/soBvsIL
AIWeIdj/b8B5nt98IQUAHKZbQ/cyY9wEdhjtkBx8DE37OSrC8KD1uXNqUyNEKqpMebQK7DyQMTxS
k0H2oM3Lj5Q8sl3QW9ojRe1/htiJ9iWNgYdMTMphsFZW5DoW8Hthtjoz0Bur0GXKqIvaQOtK97Sa
x3blKOahb6C1DAVsuP9hLd4MZVxODb5hzjRQj/dclP13VBimo5pMqA/0ozxAR1RXPu3WluaMo6FB
jx8hnsWnjTVqY9JMda8wRP7QKArvwaEdD/e/6jo1eD3frAC+p6pYsi38YszxVtPZYVYptpit2B7m
VxH/L8u2qV7hMKik7sv9Qa9vRMzCOEJ4CpGMAjS7nMpM1To3dWLDayZDbJFc+6MWlvO55YB/1mbR
BTqX03c/xA7l/sC3zpONfpRwZwwh2MTLgQ2hjxyzyPAGqwhPxO5xR6d3em+myCy4o96ujHdrdh2i
EueJejf2nZfjWZLMF6FJgyaq80mPnXyHy0D/kKd0OU01aPehbTXn+99440iwZXhZoNYjeGwuCmeI
eXI/GMnkhWOJ/4SozH1GZ2UTCKdfeVTf2KL0AMEdAzFiwGVR0EfftA+tavIQNlSPmbTfgWYtVl6F
N74HaC/OhiiazeDixZplxmA6s1GM17ZJeSJbk7tJpyHi51XwPwzlIqk2A27pBL5C8t5EP9dNUTwv
lMlTGkf/gMxo+9UO9fS5ieLg71cJeDvkblsnjbGXXxX3CQ0sPVO9tK/f+9LvvhW1+ZJja+Dd3w43
Ch8u+Qubz0Y4DPrNYg+OaLUWVihUTxTqdKx7tzobMkWG3vfxqVAteQicUtvgX9sdrKbKHus+Vh7u
/4gba8hvsHWcjslb4AddnoNMa9ox5Qb3kJ4uDiEKr/T1IuNoUEL9+7BJ0oafAm+EWWNmcYOhP9EI
AV7W68gJn8DuRhTrKnUlgl2Bhrgo5x4Zj0OXfjvp2OUX4ZrupN2ccIy2U/xEcb3YDgZSnBaSz4+1
msgntQn6Rx2HiG3bRzXKzpGKxUugf8BWWjv1Y5EdshhEyf2ZviIbvf4wIrlBegw9a5kdO1XkjLWa
qt7otlB97V4+W33UncKa2xg61hG4VfiYJOmLHmTZsz2iy1AM1HazIrJelBGsd8M9CvYDZHfZWwgB
ZFW1a7KYktHKlXprW7BYqBgalKdohV1OIkbRyPHjMu7ZjQPjsWjTj51tItRq+WsEoBtXztxvpP4G
IpKG+2IoHW0XkViB5iUNBGqLfsK7oUqy942I6i3EJ21mYKlcCXrz6/6K3PpIrgCUdCzEko2lQSZP
k1pG3aRBz0CVSIbTvzUyEKck0rr9/ZFuvFZ4aPIfav449Wnq4pg5fjPhv1Dr3uQU73Oq+0ctSJsf
ohuyT4mRiE1SJTU89kT7Vxty/YtVJ+PJsMOVa+HGrUdg48Gr6miOgLi8XNZBhmE+VZ3uBXqFBtNk
vs96B9V2Kia7KaJB5Qfap/uf/hovL4sNJGAQFkCiAN4S6vyb3oTuAqHGePAtw0Put5pZEjJ5NgcI
UhtakkmMaHv8iBwybDUnh5qGakll2egIJBmOMmKMvay0/tAzrOROp1Gyd0fVfRGuIn4oShsqB2kH
CEI5YUHlprXj7E8U9UMP9LEu4i1SQRjrVAp61nvHVjD0ckpX/6a16fh+tIb+OI2NIt6ZVi0f7XJW
OGGbl+gFpOmTH/cgOA1U4xuqz1ZR78LcxwOvUPruCWJRRwtqqkeYZKpM0t2oBVOxgXNCe3qQmkDP
mnbYO80eNUlnA+LCJsqRKNwKC1/gbTL6s6QrW+WIdytOV0qW/YTqJVA9J7/6UJMfoKpfFjgF4COU
b8vGyV8MpVf1HX4EDl58suheiilM0Ycyol++VeXFQ9MGVrORQ+UWmzQoZkElN0cnxPeDNQj4rU0N
GAepsLl+ghHYItJONJdA7taGB/Llgz0V2jNGbdOXKRvaP+ao9o8N9MOdTR/vn0z1lQHgelG/16Y8
Od3fYzeyHZ4/ILi4rzWA4IvT1Zuxouh+b3hdnwUP9AbhENpOcPzrUeYjrENe5Qmu64v7K7Nr3Y8U
3/CSMnQOjtpFe1MGP/5ykFlnUwNso6IBK6jOXp4WvcELIzca4TU4vexlLtESh2uychVfRT5GsfEW
mElwOjSSRSY6tlFB0U2zvc71/9hcfe/jwtZOZUsR4P73XEV3+lMc/JleTJpNsnj5PX0PdKLB8trL
7chAVr34GKsjnhGDjq9NFlkQf+Wwc8x8Dbh0Y+AZb8eDgsgLt3SRnCa0WLUYGwxvrKSG5Q4KhXZV
9NukTEnup/QXBs/OJrK0+Mv9L/7v7X8R8QCZz7gVSH/6jDFYRLwSXCfy/2F8dmqbRym1HHmocUx7
19ZKOO0iY1Lo+WpV9472XnSyaqvYF+EEojeFKWoGKsqGAjuzDyYaQT/TPLK/hqhaf+iQMzW3rl/n
+WeqKSFqRfGY+Qct6EV9IOnJ93jdpRha+LKs0cvT0Weo6yF/LIWulxu7wCloR3S1P8Sa3bQbtxV5
uUUHCrx4hVflqZqKoEBxYxo813KDEC3IJDwLxe3OScr5246Y2nkUGNz3yOMk3yOYd8Tt2kXWJMEA
zYsVEb9E8pXIgAb3b1FN7YSmTa3/1mzqm9bYU51oevdJIkJUvyOIRtqx1srxpbH6ACdk8AvBoa6t
WRMwqgcE8i3jV1oF6p8c7q54Rg0Q/ZIZq+ki6hpCWJY85h5GK0RVFapo/TtOkweFwET0D3yIN0Zj
RdNJieMenwvX/NRYEzL7QZiIU9ljFyaRZ7KnfeviAmqn4A42tbRGuasao/3VSdg127Dv0IHrdKM7
IHKW1Xs6UuFJUxI9QKKypXjilLTi7axDCzBHagVnvH9bI4lf0lm3lrWBMvX6VdEjNT3TwwcgejGd
skbCxZcW4k2drL81Zo05pEu65TntFB1MtwgeShz4/sHwxFA3XdEa76UFRwUjvQQ9/wHEebByYq9j
A7uXqgNtIdaYOsDliYVpnwlE2sMzixDutLDOd1FYpkcE3ePNylGZo9nlSYGsCWWQsGoS8JZ8RlUp
zUy0TnwGkRESHdzgO/y+cVsqSnGq3T48CL+zHnADsmbLRP1kQKSfsHV7smsRrrwxr0oQUJh5nlBu
oScLeXuemDeJSotNmdNS/jgbouux2kOeELNQYxcNvblRMehZe//NUfby68FJqTAaqYpCOV42HCOt
501m1/k57yghGbYyHaMYinicw1ycOmd8UmM0/9UG5RtF8b+EeDJ9TEUT/b6/DFfXp05VwuT9zlpw
l1/JKztYKzhZpJ/twMevF3+xJ6Gn48pi3xhllqUgTZh513QjLqc3kF1VilqaXkhBlZzHEjsAUvHK
7r05ChcapVKUAvUlORfk4ETiN5peldK2B2YjN8HgO/v7M3Z9uQiSWlIB0E+vq3f5LZbEeU6tYtOb
aggWkt7hmI3REXMT+Lgd5kClTom78IX7l3RusJdsTEFtZ6Z18564HDgbZZj2Yc3n6W61FaBOvwdD
aR7c3h0fY9H3kGLp7eD3pKxkP6+VgMvdSlF7RopT19XJtBbHo9bxZ0vL1PL8dPw6xo34bLci2nWG
JR+1WUsrL8cHQorcCTN33w9a9OCK5Ngo8sf9yb8+p/wQijOzQCvIieUciEKIxG0ty6v9rv1gTbyW
N0VX6acohfeyLUwr+HJ/xDlJWX46xcmZFkipBkDM5axzE0ZFGhqWB3p/2jptmD6H9hA8pGPSf8gr
5ykqEri/kcSDgqfH/cGv02zWnKcx1NsZrwjU73L0LpX2kIakhJAfCk/NwgLjLrwkugKryc00pgGP
lvpFmjUWwvy28gzGJtmjj7VWGrt1uN7+ksUW4BmuhE6sWF5mkTfQj4Wy2pvRw/0Pfo36l9ON3IyY
/RrdubOyxHwMIO97LA+FV6mpAjYsSuJvhojS7xZ3wEerAFy6bVQnCbZN0RjfSBA0DG6aGOOSEMNc
fD+kj9NzgJZxcmj7GvlBAbL0GxkCuDa8Y0SzKcGaFrj91fGJfBS705EXDtwC3Bq/YR6jK5Cs4vaU
aFpfY2/TKz+HiiTm/pfeWFrSYjrAEAUZGkTl5dKW+UBuVTnCGwea3hhGKw9uXbnv2cntAWQvLKAR
O0BT734GefNlLOppW2NQ+bcYUnoMr5yRubqqwmdfbLFaz/uuz0vhgWWrzlnm/uYw9ydbps5Tj8nb
ylUw75PlAoMup8lAaxDkk3H52bkbRaPseuGVaQFzQrXr51hpOjyu6f+vTPF1qIY0Dv4ZDQx6s/DG
L8eyZiA10cr2zFKxfoBY56E+yrMW6u4HPUcENFAa5ZsxKvXnDuuid5gkPjWRq/yCXUWKrKeBhQ0f
JlE7VU99z8VBfqcmRhxuM60bVwAJtyZGB5Exk0cJN8t8yE7UsGidUXi9HUyAFgPUEgEVwqir11Sf
50fIYg0IKfML8xUFtDxksSh6ERaG7cU95nCB62pHPPacp7LR5F4vkTdKoq5fSbFuLAYEBpINTCeh
lSwr3hk2glNky+BsyTI8AS1h5CAVSLMpLaKhGb0QNUr39LCztSg634yX30spmMyOBjFhHNDL5T6o
hR8TR4U897U86+iY7rFRKh95xhW7sNTNzTD10yYeffeMFu0/BvIKK1vx+t6afwGSe9zbFODM5a43
G0tXc0ueu2TmeUOc3xZV2OJoC7KvBdu7Mtk3xyO1BmlCeKGjcfnFsZrawZg48hzR8j8aTp2egjI1
t13lIBA00Yi/f9Sud9QMo4GMJLiTLfDhl+NJQL4Jj+3wrNoRQgepghRJ9FAMbrYZQVfiU4mQ+/0h
r+EQPFOoZcJDnjEnMPgux2yBIddKq4VnHU3hTyhS5PWmlFjTvgtGBcteP0uKz3AOweHGeoMBX9Dl
+IDKEs+WTRYEEd0+vev7jWEiJ9xMwvidyj5Qd2Ks0w+RUWVrwIEbtxs/mfQFoB+RiV7I5U92NFxB
K6OIznK0lV0WygAT7VT/hqO6clQzJdgVjaOdCq3i1zp+8RAbpQ1i3lA+8U529oiOGSfhxM4pBK+x
H1sESDS/aM92nYWPjTGOe2jPHmKJsQvm3qgf7dqpTwKU5iPoIg1lAcQacVz7O4FuyEKsBYQZJALp
1JIpLiKt7mt2FStxdDaMH8DXm80kUxu/xCE8TNJa2Ww3NjftECC7CMmRBr9ujDePNT0QHUWBMDpT
HWn2hjo0uL66P5ANH49jKr/c32fz1l0ED0YDrItQ3PwkXmyzhKI5DpJOeAac5uCJmkfPuSrTbRDX
9cqpvc6xmEXmz6VDxiWwLKrKEOaTHlbROcCdGeBcJ45DqP4tje51rd6MsijLNX0Lh1+vo3MbueGJ
OxqT60mzT1kCDFMW2Y/783dztaj9zzksDijLY6oOfWc7nRqd7dEyP5VtMW27ccTbWCruY9vLtYLw
jVBE0VzYBloMVGuXnZ2kt4aMp0N0Tgm4e+iYDcbcAkcQnezQQnUfJWN/jf50a5PM/WKA7K/suUV8
t0nE8c/2o3MFY/DJqbRvKFGIvY216f+w+WkYIIE0y9BAwrkMIVSgsg47XAqMeDNSfkv/1Uvth5M0
D6Gmf7u/dDf2Iz0bnuv67DkFfvByLFl3raUlRHVr1jZGrU/si3TsdvdHWUgBvwYPTEeoffGeJkHQ
lxsy82tfqiaB3IpgXAC8b14ymC7qpo+JVRuwE9YDnoB4ojeCWiY+ljiG+J0swHghHA4AylR/Y1Xq
AXXs863tT7W1d/poOqAQPvFOyvp4WLl+bmxrWBicUXjjs6jmIpQPuO1OvkKht6tqKB+h2R4mXSob
Hc/UwwiLcmW8W2sBXQjOB+1KPHzm9OpN0JPo/FSlE8dEWIGK/iyyhNJVdLi/FjdGARkOeXuGAJGK
zl/9ZpTYZ5lKrLXOyBGZtMLIxUYeWn+/h5255TtrlVCmsebT9GYUkY6ambdmenbVqH4MlZwjKtx4
n6sT4teVsyrGdyMmzIORJkBcZ/8sJi8dqhEmR5Cde41+CqjIOekaMAHoBvXogA44VjLvz+lguicz
RyktSlzre4EO+45nvwXZiTJtPSbDAWSl9ly1TvnenHz3eH/2b0QRh+R47mVRgIXVdzkvfeukQSDG
7BwlbfzkqJP7NFZltmuadG373lhoVpmKHy0nqo9LQEaDCXQ0NQyVVpG9qzIk/mtRBKf7H/SqCLO4
PKFAgiMg9r8mCJdfFEl/prvF+VlV0eyXmmE9+myvb1PZvZ7maZfg6/3YITi8J9fJDwWo63eoglLn
sKzyUEyNfbCV4ndV5OEBuFO2r3yWAROq8EF0yT96ZDWoKxbTzwAC3NZUJrnyLrs1UyAN6HGi+kba
sXg8WC3OCSkgsfM01RkuuuO0q+lArBzvVwDYcqZIoXmuziwb8FuXMxVAzgOb5xbnrDFjtmPUhUek
7RFYU4B2JrvWKMIfMobFuyv1xvg6jUFhb3rT9L/TYdDO3aAPX3w9KD5lkxA//Gys64Nrk0zklu7/
hOymZxQNWwhwVdRomBU7/tqD+9ZUzWXtuZb8KlN4+Q2TWxplmMfF2TDzWSmgwf95qlP3n/u76v9Q
dx7NkSNpmv4rY3PHLLQ4zAUIwSAzGBlk6gssJbTW+PXzOLu3m4GgBTbXbA97qaq2qk4Pd7j4xCve
Gob+nhAzhr5I4nE5jNLmWpj6TkSyVpeu3qXk9VG4ljWKP2X5QQQvjEIUNTOIT5ejaBgP87Xy+Gzi
kuSh3zYeYkPrPS12mr0zD3+m3Np1flt/1MY8XQFrXHNVBA7tpe6H4Bc6v4tnXkkqOYYJl59rrbeg
birjJy1EtQpij7mPMZlL3FLDh8SQi/A4IPW5Lc3e3sMVjT0zrI1trmvFigrsGw81dxOyYDpUJVA7
zuLN63DLDUONIqOljcH3uuEsuBr4qq8TbuOZK1UqbVV5sgNk4PToIa5q7U7XILK5HCLZ30b8Vz9S
SyHNGaMYHkhbjX+wKIE3Gue+TDMOY5y13sOLSOHlh8SCkUoHTWjgigiXXH7I2M/GFFInKV6j109a
FZof00AUBgNaCagmIeBYbGwVCxUs6azqAHqz3CP/HEneEEHR8SrD75JdlXf6j8KXlWPL5HZqPrL5
klHqwdCYXQwPz5ewJGtAjYdubHaq4+mTmrzvJR0ajVVKzVcc2/l3UPTsASeIHqNgnD9O9hRN9qbU
qqHcKtCRk03rxBgQd2FgbPLQHCHhBDbI/obYD3x5KZk7rZpUCBZ2EwVeV2tpuZnlyhrcEEDRQQq6
UL7nJmz21D3UDFtuOz+bSq3Dn63nGneYADk5fUK/i1TOa2PrEU0fCCkDOIrZmM2fuISblevrUv2h
a9Uu8VQ5HL7LtaUnHmBMzFrKJsl/+n5ffG3T2cQqRLHzu9ZGiwRFfx/7iJGWbsqFjMm4O4+jhJ/P
kJgdtdUC8S6FyxtFXN8CGlJluXFuE6NSqdsG068EolDlTU5DlzNGRMhE4S4EG9M1jf1n0ksap7cv
FOfqRhFHjeq2UOs1qU0tNrYm6UYUF8Z8NqsElA/3AfqLVVHKOAbijA7xd7ZMb+pmJ99LTjrIH2ND
Tne9mqOHB5hDSR7o4I2l2xS19lsdR/+D0WOxTYckDrwaOxJOx9TiVh31qfqt7Ge/9SC8DQ/Q3eXc
S/kET1FXz8YW1qP6NbLbMHOxJYWgrWs1ioCTMj6oYzuPNKjriqFTVRO+cPJ3hEfmT4WccnCEc7y2
8VM5fa+gL0VrqJ2SdNvhzuB7BU5M5TbB9uYHzkC9uilUu1U3Ayce3wZnGuBOpDbZGebs2tcxyptD
C4iicdG2zKa9EfdT79a6Tt1hTFu1xqsBtSermYBaFVrvGDu7K3vFlaAytPDFhdmYFebyNi+mbBOr
sZN6WoUEQhUY4S+/DIoITGMQpl6WKmZ4Dw1PIqqPtfCPPLfBZ8Qy42cFL3jqkrWJv3pJmd/TNWET
SLvF2Q7ZDIQMyO4ED03L5ocErnK+5fXTv6IT63NZdkHw3a8CuO8D1CS3HiBDYdc0GJInSZV/DHnZ
i8egTdQBJ2JD7vf2BDRsN9dF8Xx7j4kQ8+IWon0nQCHcHgKAIy/DiMzUJWtqGyLrFI/issTvW63P
fhMVOx3Zg50/Tz/lolRWuoZvbG0L2hddZpopQo358vZDhbmqY3Ooz2aId0lhyOVGKUD73Z7dW6PA
E6f6w8NMcrKYnVXTmUYQh/6B32v3bCD6kOW8hjq7HgU7AgHWBNJDIWEZIzVzxumQsx7vL2PyIk39
mRZaubk9lasgXEgqkcdTULRBhy7ZAX6LCEygdt25QFtoQzIAj5E+wS6p6mwl2xIvz+WeoFoKRImv
Q92f+tnltxmUpsyIy8Zzjnyux3GctzAP7QdrSi3IMgDDb0/tGnVOJfj1gIs8KNYKMD3dOJ5nfVS2
Dhw6z5mC1tMSFbkHHqI9tpTWJ8PgRSzDuHYpqRcryd8b62ugekGiA+jAQeXnctI6Rl5NbTvj2dHy
P4VjJMd8mhUeYNle2ZTXLTamq5I0E4uyX0jXL4cy6zipjFoaz6OqFHspM/uHGqbettaH6QEbUNur
giF+ygu/vgv40R7YrW4jVcbaL3lj4wp2N3KvgsEA6u7yh4SOIk0Rqqbn3p/JqONEuRMF0pWd+9Yo
AmuHpyetcXWJH8z7eOqNPh/P8iwF94mkfqErba2kQ298PhYTXB/tQmoEy+Ab1anInqkgnh1zTPfm
XGSp2+LsioGHbD/d3q9vjcWpIHfEW52a12KroPvWWai+TWfBLRRGWdopC8KfIYn4Ch7nujJP2cSk
R4h3A5QrsB2XX8hM/EwKA105D8BVSZFkK5d3OhFM7vaO00WbaIhLdEjHjMAxE+p4H2VJkd5FzYib
bcyKqe5sGcX7iudncKfOx5KBqDQWepzg+Fs/07bg3cwfs+8bpzTiCfPqcfgzzkXyk7u7w3tvkOYD
1FYeOGuc9eg4+1gMrhwKcacs7hxUDijEIhsnpCvFmr+qvehj0WvBZGJ5E+DmI4VmgI8hDEa/tJ6R
LC+Ocl2aK2WAt74jDdh/YIyo9C22v9R3vTQl0nR2pn7aWD2MVRr95ta3+zXq4fUzS20XZA4cd5Im
oDKX06OZaIwEktO5SUGZIx8lE28EKFdKM/+IkPjXVC5yl5gpWwPPvXGbW6Bk6DfDKoOntLjNaSjN
Rtil89kgRkekgnZbbQ4VkT62VdP4txrN4pkCyc+WFagUMGSXM8U2tu4ta5LPDmQSCFHVRy3T2sM4
QHi+fQzfuEcBowlGDZEEqZS2eN07LFHnMk2N8wxe4aPv0DmPHXw2vaqCQOT2SLIeComWP6bIKaog
zuyM6iYoEwAzVWN9uv1zrq85yvrk5bzRoBVYg8uJ61XQcylY/Tkp8gTyau14zqD+NSwCRWpBu0Xi
VxQZrMWFkKtOVFVqZZxrPUx2Q18zZxW8i9Ji0Jf0rbKSXL8xK5tE3xDBDfpzy568rQZphdOjfqZ5
ON0VtvwpTZFBu71011tUVJeAT8HGp4Xwkge9Ovxd2dRyETfmOa+N/D6BenHXBVq4tzAG2luIgZz+
djxiQuqtYLDFh1qKJftNlc6TPplnKv+Klyk2UFt5iL0+SJ27tsJD7vZ416cfqgn4IarUCHHz98ut
MUYBkrl9aJ2tDhmsOKEjPNitdKgU9QdigeOm6ZxoH6bF79vjXvO7uHP4fADkkA7VgbVeDmyGLcoV
NQuLodLwR9cr6xxIab01OukjK9w8lbSkN1Fjq8dw8qkgaiS79Bz1LTz86VEJjdRzYu1HQ8CFUlyY
n210aXd+a+kubNR85UK+Li/xe8HcIqPAhUXfdnFNNgmOUGOnWecqlfKtCTfFs7om/uoX6H7JA80F
xx+iDV5XzqMxJfbGaoJoq7SlBOesVjGzBQRzew3tK5SGBuuYSwIxDg6Bvmy0gk7CXVYXprYUvs5O
VUkkemMHhEAp2+F7Mfr62arITr2Zmry9iwO0ZbwoUpQCQbd6wFk1sYpTqs4mXBz8lH9gJ9Sp9zaG
N3d5HDj7MI5Be9l+HU3uWEaY0U5BU82byXDa81QZOEOZOXmcKxtxjc+nYWSf0HCeH0wzrzPU1kIH
QHwFLkD0q+atFcbJXew4ffbVQsOlEgILGLymlpluqQkUn50O+nZfh8kTpd/slxVEensnS0P+sap1
J97mZaQ++bNl7Yjas+9yVYQ1gg3+mG1MJvObjrQ8u2jBzF9VLcF6qWkn7UWgBp/Ssqv97aBUygHQ
Q/wrKpVY5rGBwurZmV5XCJOZ5UPT1fGfilgN+Wg1mD9XhWqe4qrLkk0xJ9pjpiInt7csLEsQXB77
wO0QUxu92i/DdJ8Oee+lIR68yVBRxwMwNLZbFdvod1Lgh0CUSh3/1iY2E2UlULmqv5K0EsqyG4AM
UZ/RLo8UcoldZaVt9BSqRo2VtG0ctcxqvzS6hJaH1rf3tSVp26KiVTIXyrhSgX1z+JeyEN0R+mGL
1xzZGwtVDTl6Mif1YwjYli2VmJ41RKZ4bpS7EDy6pw9BtnGads0V4SpKQ0OT4AWcMZh0tG4Xkzcj
LEY6es1P9AXq41hYGOvgW3kfU3rZGX4cHCEFSysn8GrKBnErryrHj0Y2qdnlikspZ5MzpT5ldRh8
MG2WOMI2ahvUqYz1ceLvStyk3Dwpi18QNquVx+IljLgITRmf9EWjPyc48sv0vq1VZeAX6E9o/IPH
GjvbkLaxagyn0Z6URyUOKSj6CGVpeAgHHTCX3viqNbrdQB+senTK8YJ86IMMd8w+z/XH2hlQ9Mmz
WR42JWELIoJI1VO5cvx8N8RBA5Q0CkcXMbUu2BqjqccbvdCdQ0K0T5A4I2q+UZS8hA1A2RWbXKys
Q3C2FdrrgdXWzcoXuHqfWXouQf6CxxNJzSJQpohSDzVBxxNaewZ4JQeYCVwE1GRkuCFUyFYyxqv3
UpRrXoo2tOfQWRO/51U8EEhIPGNlpD01Zk0eDuJVqLYP7YdKLj4ktax+rYrB+IqbXfO3ZSkxMoJy
os/Jg7nsb6RWUMMzmbQnA5GrjdrgE536w5/bT8p14MooAO/QX2Utqe0u1jNzsnFQy0p7iqaguJed
dvgkaQO80QAtwXROba9IDe2dwrf9xjP3xW716IAA8VrcdZUAid8BVIn0ksiE/t7lOqel3sVR0GlP
/awqX3K9j3ZOSRspbKXg0+05X8WRi6EWIRCBVqbrcas9ZTamj2MpZR7xyhre7/qqIHclLqZohTQq
kITLCUWWIiO005lP4aQpu0SOsgOQae39lM90K/K22geqBnW29PtTkZft7vYkrwtZ4F+optK+Bix+
jf2L9IH33vT1p1If7W1sZ/sojFNXb6sHoJxf+1x+bOb+UOj1qbfW/Hve2lYoh9Glh9Vs0pVdrHE/
WJLc5qHxNM/jfOwSRTujlxoe+6SdN2gQDA9JWuaPiSZn3zDe/pgXkZAoreO/DuMAVQnsI8gGYCi0
8i8/Q+N01mzBdnmSa6J6V7GGoXVR5GhPNf8O9x40Bd0qH0vNsxvd+jME3V3LHQuxcGgmb27LSME3
2Il/rHwfsQKvr3Jd1N1g/PCWqMCUlqCvJgmAHwMrOqvdFOxH2XhnB5N2Z+mFVuBNkk33iLQ2740E
6EUVZ9JWk5L8exNo0dpxWB494VUs6ke8Kjrh5RJcBC4xCk2Kque8VKtw00xSmWzVkJDaSaok93KC
ee5+dDDmd04phVC6s6qevEB32i82/19/M6K8PYF86hRtM2t2Klosgx5t6xlNHlfWG5PggHQ99HDQ
yN/5VjpYLiLp0l2d6sbPChj6O+rzQw01MGq+2ryindtqQzm4yFH3P/Ru1j87chm9qwruKFdDgsTx
ihwqmJfVopwUB8n4ydamFlBrnD3g+WZs6FjlqkvYVqqbmsRC2hdmOY/UMNM8puhBQ9FVII+sypCZ
y2/LihAnCNlC9h5V3MtNJwdtrgxllTwHelKrh3EGsuG2YYDgX9Tbjepy3Se/+0RNP+DL0lDMmpP2
WW077Y7AO/0RKbEOJDfCyMbNYicIPdnEOMRVsDf5s7IPRd51sQ9Br/HEvDCegbsscwqUoIomi/mt
3UhlFMxD2np9Xyn7TJO7va6GxSFUimyvxnXyPAkdQ9r7/UYZksSjJLgmrXGVd2GWQXMB6ILgJPD8
LUIsdFQjED2S+izh1oAc9h0dgK1ifsNqAIFqcydEPQrze6bEj8bMyhX9nT6uUS+Xrz4/AiQ+Xpmo
pMA2WH5AAiRJcmikPA80xr2xwMqwJ9q+zxrMOYumNp8TexxdNVFWasdXIBcCWqqAjuBT8SJze15u
nbZrDd8yM+t5Vt9H6bFRTgU9P1vrNrovbWQqqTqKq3H8ZLYOXllfpgQ7db30AuOYWYeqtrd6rriO
+jnO472c1duX7fL/wHr8VP7On9v69+/2+L38/8BbXCTb/+u1dfk/Lckfv2dYkm+b9vuvovmP3e9f
v+uXf/r1+z9erNPz3030/bVJufiD/mk2bmr/hZc41k8IQJCeio85/G7a//5Pqi//JRw6hKQy1zyk
h3+5jSvyf9G3Q/OFOgnvA0/Av9zGFf4N/7GD3SQPhyhL/Of//sHv/3GksWnHtR2X9n/+7//Iu+w9
Xeu2+e//XCRQ/AGUNtB6pTJKMZ/n8XKnRVpcoNmdJ0cZAXjFbrdBIrk95Kk0wxzL+fBqud4YbRF0
/WM0uDSYJtGlAAJ8OdocTTR44j45Quy4qzttq8srR+dqBB558YBRu6eDd6WFPMJXKbs8048adohe
iNeM54iu/u15XK0auQD9SAFCF6o4SwZthkxKb3BHHksjBdzSGfqWrme3H7oy3FYzoBFEqfSVyucy
nALAryLkybVATCdupkWq3UbQGgvbaY6N1UnvFD//U9IB3SSFYx/qfJg2taIHByMkO5vmcsIOILQR
Y+4Bk9ye/ovB1avn4h+/hO1HSZ1mEKz0y+8IWx397Varj22OzEdBWcH1NcDcUmIFd/7QBlsnVfWd
Hmn+ZnYky0XsFGS53RebSu6VwzgmyXaCIfaAF5rlInalbRGNLu+Csf9S5Hqx6Qi8Nog52nslM/rI
jUwdxrVS+0++FMbQ/cICayHfNt/JfmGeb89vWab85/yorQnul0redTm/1I4nKSBEP1ahU+80Y/hc
cICR2lGtTQG6a4ffgXbuChwRMt8KHw12hCf3lX8Cl2FsgMVMW0udPvidXXypK32CEJy0GxNulVcV
fXu4/XsXkQY/F3SYA2XKEtUIAGeXPzfLp6nLKGcjpGOY+8HqrN1I58ertQGXgJoA52/HsxQBk+Bq
goOBFsbleHOVWZlQ7zhK8bcKyRIFUapQh1Zdrgy05C4xs8uRFnHAIE/WOJqMpN9LmofYi2d6GCTs
nG3v2a7vBrFb39OD9379/QzR0oOBhjoaamzimnmV8JeyZAbjbETHqN3hiPcOnxDXQGxg0tcQIUun
3JcpIsECipFCPCH4YoqIryZ1gpL5sd2Z++gp/uCc8nfmPXte+RK/w4xhn78bT+re2pW75mPw2zk6
50cEsg7qqZ1AdXrGn6F3/dNazWORul79rsWmSpCdiKpkjo7a8DApybbMza1Ut3v0gndxBAMms704
/LtyB6RDqisIltG5wnKG1PVy3fUZbKTfReOxrfI/YIj3hl+EK5vq6rS8jPHS+KDQ4Cy7dEqHpU6u
pePRrAROtPaMjitIfz8mv29vousLezGSejmbOAZdZdaMBDdjU9wbd/Hmp+HVXnNaswC4+liM9MLh
pU9BRXTpOBpMmYyjMSPFKHNp/rAbUNhSpu/9/Dlqemj3mltZK3XIRXj88q1E7ZVzolGBXnIZ9XTW
/D4vxyP+JfT8Ete3bEr9R9t5bnDaNaqVp31tvGXwILWa0yuMF/q+K6fFsZ/zXYAHcesfAqc8qsnK
gFexhFhUTHfRISTk4m+Xn09W4QhWGCofFQr+h4G961kp8mi3d8nVp3NoMwr9Z/igkIeWmMogLTq4
WE31aPW4YIbNBuWsjcNtVwBtDDqaFEV4GPu1EurVar4MS/RH3Icc2NJPmORXA1RbVY8SAHFZSnYt
tdrZaraAk785AAaDVv37mcKcl9HSAptGQWpxHCpLUnRfzLTKFdT7/QNd9F2DkB06IbjUZueOZmvj
HG6v79VxRwiDMrEoogpw37K3mkU15czSnB4jHUqbPm39em/FiheX+c/bIy29vYjYYXXKdDdBMCHO
snwX7SKlCa7N6PAfpZN+Pzwm96bhqR98WnOhp+zLbb7VLbeTPW0Nz7GMSP8xtBgU5BRd5MVtPRbg
f53G0I7zaHqIOm+MGHB5pLtNprs1I96e6pvDEQAAogIdw41zeTScfoiAtkvakbK7Fw/v4XTTA5se
Im1LlYNM6V9J1v9B1vAyt1eDLV5IE49TC580MdiDLX1T/Ke//fNxSqT/LhD7pNvLz6ZaKGREsikd
q8Hvtl0BHnOapDVsm8ikXsfMMCNQxQMkDBuX9veyZ6ErNXoKWRE85pXT7/Kq+UYLMr0DDvqXnkRs
Q8jsQBd4Q4V4xLJugWiYnM3hHD22TRwdQz23N324amSwPFdCXEaQLygriyR0yS4OlGmODGnKT6Gk
mfs0tLUPc18qP2gUOftKTr/d/kjL+4rhYIMj/0F4KyCgi4hMr/s4nFOnPsWjs1HC8DRkGhwKZYNi
6PNQKrRjV47zGxMkVX35XAJusmy9lBVuXHHVNydNSwu3VYaDEVBrygLroeqtlT14tTuYHnEmtE4Y
hbAvFnscubocDaa6ObVcx7o2TG6sW/eZY/wddVqUDoh4KDcTuoPjVxdvmp+UeRppTXPCLO0h6h4y
eY2ct3w1lyMsrgZcb2O0TBmhsmxvlk92voZeeWOtaHRznNh1AqezuOvKorfUPmibk0XwBl9Cxf04
WoM3L0uQ/1ipf4+iLULRTGkgLiaMon8sccp258/w5qTGdc7Rzxjwwu/B3xRrrp5X96r4PK8GpSL0
Ou+wxnQqsoJBhWccuDxhlrAB62CsvRdvHCfOLihxPAH4y/JVbBypagB4NKdiLMlLi/cUFqmfIwU2
5KAIWgg/Q//r9hFeRjpiZ4ByAi/Me0xld3GEw0BJ4ebMNUwej1K49ajFd9hUlUApQq9ZU6+/SuLF
cIA3IaEYpKmUVC/X0pz9CaU4o+YDGnfl+2B2nZ32AP3hGOznfXLQ7p37+Zv0a8CC73fx+fZc3zoF
rwfXLgfX62yo557B5Uz1tOJ9YtWb2yO89QVtwHfiFubNv6pB+egR9Rkj8J7gxZhvk0zfaAEqBbQN
Hv0p/1bk0col/MahoP0NFZmWpmgYLHMninq22iOwexoVZZPO/XvTUd81SEspBaIp6kD5UN/VybdR
TkBLOe4Av9vPVyK66/MPUUOmMmMSvpJ5LPaRVOf9RLtqPgE58Kza3+CcZTi/bi/vW1PlxaERBuUA
iMFVtFrbwi/DmU6K6vqp6yhwalz1p/1lfBzc6kf/qf6Yr7Fbr58cZvZqzMWuaaAz5shyMbMcOlS+
y7LMzfKe4/9+ZXZi819EI2TZojXNu00GB7Tgcn9Wc0RVE+njU8ZF07tm5WI6r/6yvvUpQJBN8077
OK9JMog/89aY4ru+Kqr4YHgClG3nU4hloDx+Ltu1js2SR82lfTmtxfOmKVEfpro8n7Rd42kP1XF0
JUpF5IsP0kHaRIfRjfYT/cTCBcCwz/6Ee+eDnW9ur+7aRBdPIBaNdPXVcT45YXSvjneWWa6kpi8B
9tVaihIJPSIi1iVNalYtYARjM5+me8h35r74FP7q60NYuHCWhn36bD8/KlvpLP9E/046S+f4sf6U
fKg2ztZ0/Yc1XZurUsfLwoOWBdUNTQc82OW3nanEWpWRyafkE1UHxdPgaKZu96xJrvV1LaV782yi
wfmv0RafOSkzhIqwCTglf/pfhnYwqr3TQCp0ddqDiQsZHGhwtPNXEhHlrZvn9biLD6uFtt5pA+Nm
f6InYxfu9E1yMN9jrPscvQsf5sqVP69RLq7veba00H0FvkFBbFncRaEqnHBVlE/yH4yMkv4uO6Ta
M4/1qtfGdfBB1sDVzrIitmcvle+7yih4tczpNH5pd9F368P803konpLAjR7kj1O9aZBAZrN1nv2l
u/v7I0NPSBF2ewAh9MUXNSQfY+HJn04I3mNh6anzWtT4RjwgpvfvIRYfz9LT0kIqYjrJ98am36A+
8qd8l79T9819fogP+j65q/St9pjHh6h0u5WM+a074fXo4jO/uvymIcxU8ILzCTiVhLa3tKs64KL/
F6uIWLaIIKl6LP1S7RQ5kRyHwZOkcxwGdCGrz7dHeOsEOK9GWExDQhBOKtGkOzX1pzlKHtBCuquw
nrg9yhvvIJUiYQpOfwma0SIMjqIOzQ1xjXfOozPtuuFznW/RYrg9yhv73WSz8wySDmEOtnhtZ7tC
pAqU+WMQ6I9TsOvij3kIwBmAi6Rvb491HfuKaAnQPf1C5ESWeZc9w0yOndx4hN/rKX34cXQOcvTg
+D5NytGt23yDmvHKBN+4J18MuAhTOM20sxZfC+JAW4Nh7h5Rrb8r5/kwOdbOt6U/nXSY0ATLWnQF
83zX1z961d4AVSLT6Xe3p379MQXDCLYPjWxEW14u1Vc73wy1Eo9weXyMfDoo6gSIW5ORRq2aD40t
rbUtlhq8oPSRpqaRwl+RzaEednnQyjBppGFUg5NPKuqOrb4FO3Fo0/xg4zgXUq+a/PibrIYHO3jq
625bOsHKul8dEvy5hPWiKFa89PcvfwJIUVqiAKMeI5SIPOixdE6MKtjpSRCtNIXfHMrBpNUm9iEd
XnxhPHcxsSJYf0RmydimaTwgw+0j2l80yd9uYTJtKkrAGWmsC6/ay1mlIyDgLpCn0zBjw0onaAx/
R+PH2YjfwTX2auUUtisthqtTI4YUeT6fU3TIFle2XmlqDZhgOjUVeD2waCNWN5GuvaeC4k1qe8Be
cD8P3Ur8JhbtIrgSVX9YJYqobMFVE8Hzqx1bRKWVjs4AJlKFfjJJff/gpBisjxjsgLqRH6PRVA69
ORUrR+WNzcvIVABAYJFf6UuABB2vKrDTCuFiNdkXkXVnQGyUkI52EQP4QWNnG8Tyrkde1VD3vW8r
rtmvscffmD1ryvMBN4/MUl5+56Yep9Cq6lMySzKSlJmebNPGwSJKcZpf8PoCrqsSiyqlXqtKLIFP
L1qPQicM2T1b6IYvxjb6ELvZtKtPtSFFoeuYUrovrMQ5GVaRH5VOnR4sJ5yRe5oyD2IH4l4tpGjm
QdHCwowWO8PPkxQDQKwnDd+AXvfQu5p3UYHAxFx34yGpTUyNAS/ub19zVw88gGUeKxlsDrUNdu3l
poGwPId16tenaHA6RBcAoY+S6ayciCWi92WFKNyR9tJkYJTFCukV2MXcoUIUI8DrqSgUbTHL+ZIk
sfLQ23CR9Hk+4ztRe0OsCchvXf1lj1YQLZDnFJwLujhXT9kc5X6Y+XJzMvuyO8z4UO3GwU5XlvP6
6FMQFYcAMoUoVC7n6QBbsH2tOTWNqW9le86+Dz5wT3OahuckTTqEEbvoDi/i4bGo9PTp9td86xBw
DsEecu2IpsDl14T5XrVdZjanAarV3swrPA5gBO9LmnFKiZ4cSj7U53Rp8m4PLP7gxd3DdQ74EdIZ
eOBlnduW/DEUrkqPCQrLbudo1V5toA757HtPimXAoYnz8y/HRGYaxQtsJXkwhX795WQzuloKFlEa
pw7DqGM0+J4iyxsl/TQEa9DOqwdrMdbimIxDjulA6asnJ8oQztMfnLl5KKy1Jv/VMr4MIzqNaCgI
zvrllIoZ0aIu0dUTPEHzd0C1cXKVY/f59sK9PZl/j7LYJaaDeowcEzX11XhXFBayNfdhMK/U7K/2
InNB5R3+AHeLKKFezoXcKPFl0MMnkNHmfDdp92PNyd8qxft2XNl+V8EaRUsBR6fER5jK63c5lgSd
TE6tkRl9yUzPQCL/U6Ct1O+ujrYYQ39pyIJiBBZ5OQaWQzDBWLhTiJyO6zfJR/gAuJOh36U3nq8U
sttMeO7Wwcq7fv28Xo68hJdQHOoU1Ndk8qOOqnOBvnbReNL8s86ip0K29s3cbFRT2rbzN6eTUUDV
VuhyYv0ujrf4BWhhgvgB1n8V0fC620kwlsrJsVIE+4Jt6HyehnjbZec20Fbi0Ov4X4wmbmnggsT/
y3ywJji1wqhSTumobAYU0co43TYhakZt/Ekfv/ip+iUsno2h3AwoG85dfZiKdCWoeWtLEcDBu6Dt
BBNzcRTzTCmSOFQVbCikTdN80zJcgJpfiFKv7N239hU4DSIoLizhpn25r+YErn1d18pJe477XVd/
q6IHGHj+U6WfgPjcPvpvzQq4LPb0wt6Y1uTlYMgNT00Co+WU9/aTNcsPw5gc2zr7UifWynl545YB
o/HvoRZncoyjMUIoQKNXoz4Fprrr2vFhHIeV0/HW1hRJC0BlIhnW8HJGVVZ3eqzM3Mwx6mVB7HzB
OyRyW737pCXDXWVipnV7Da9LMtByiPJwU4AOztMjbr5XgXaZ5V2UKFV7ghhlf0knaHV9nc33mhrC
LMmy+sB1+DuVE2trJXqxHfJu24f9O6NEqcKXear8KMNdKqqOUzqHxzJpkGRLo31kNP3nlR97/RlE
koUXMsQEAX9cfHEjgc3qt4IzZPSah4TW18ppy23RIs4R1FzJOqHoQ686khvKrbxNrRKxuwpd3aDP
Q6wIB83Nukxyi9T5S6cCJJhscIo8E8KpmUxw0ayseR6GMkuJlnrb2apt/C6uQWT2xjhvNVN6sP24
3N5ejxcQ7OVVRj2LXh6IU8CkpEmXH88J1XaIBOZ18CfrG8p74a8hadPnaeggK1CJH76NmeYU3jxn
2deiizTTbWMpoSxM/+Z5rOzoEcvzvHELg8a+O4V+/DFJY+lbWckKQnC4oVmuNDnRNy1S8I0c2CSO
C39GPcdhKwONDNX5fohb46yXqtR4dZA2NrQHVPQ92Un8Dzauh/zBIwK1Hvyn5jGH1cRvU6LkK9Xz
KYbpIlnfdGT5z4kyJYnblt3wY2pMOrt9FmcfZMraYHZTs/8EeCT7MQxd3bt5lQUnKJPBWgNjeavQ
kgVQwQOsiEK6sVS2lcugATliVieu7k0wbic1cDX0uJVhf/vrLTfzcqDFYR8keUBbgYE6W9602CzY
6cnBfO72KCKYe71FlqMstkhOnQczPEYxZDC0VbgtcEq7PcRyxSgQULvjjUPjFKbhslSIuzY6p0rc
n9IsfgzC7NBHDqoMaLl5WUJ17fZoywnRagXpyCmDk4PeyZKYE+dA2Mq0709RSGVnksvGa2ww/7dH
uXrIKOBSYBEutGCsFWOxbL1pjr0iRYA0wn5bN0Po9q311FbDrrBQM+xn2pE2+lhR8pe7gjyLgU0R
l9BavUr97cFEpanCWS3WTbeoESasIrdfcwZb7r2XUejOU95gOXk+Ly8O8jlAbBoiKr3Ub9TuZCtY
PYLgub2I159KaAj+e5TFDo8jpBUVsyBNjdN8mzn+Z3oPw+72IEsnbdrDjCJSREYihVrWkLFMGuTQ
jskTWx83GOtUFbPbtr/p43rJXG5jU78rnYG7a8b0He1JTRtH/s1wV0prR+F62xD70D2m/cbvumJP
T1naFaPuh+9HKfVyx7xPCvROEyBSKoRIQ99V7blBbvX2ElyFDRBgbEG4odxKxR460sUbrk+OPtE6
it6bNN6cXTTeGzOs0EO28v5ef0+eNkoPAhUuCryL76lndaOouRS9T5VW2skzUqGZoa6V/q7qK2RY
pD+QNglVXzCHl9NBGMeK0kDlJdWcERlrVQHlM0y7XsHgcLBkj3dLp7zTfG8mMpaowC/19oIuJ8ov
eGl8EPHJgjq+mGg+RFWXYzp/6oFee4iCDugaZ8VKULk2yuKOUaQEfDNeAafRCU5GBsAfpsVaz+2t
QQSVU6ypUDZa7I1xyNJ0pIZ7wqmMZzOR8/KjEBhbOYXit148M6wYj6WwncMYiiDt8ptZBD12Eb0c
QivfVUNUb7JQqjfqaEe7qsEv9C+/ECGW+j/sfcdy5Ei25a+MvdXMAm3QQIzZ27g7gNCCZFDkBsak
gNYaXz/HI3s6SZCPsKpqVdZpLDKLZDAcrq4891wgNQChhqBCVuf9eEqugkhakYoDOqxANL8W2vnr
AfgWv5vQZQCglXEQII+nPAiwzdFZq9WKA/gfyCKAHYMUkX/7xwaZJEr6MsUJkDBIAIKWsLjrxuvC
KH/rYZ7MZLI1aaShLW0AC0DKvnWAUQbjHG/1VOrBxsBm/Fwr5f1mJOCpzntfKQ5ot9evkoqouKho
O96AW9fq5pJZczvDT/wbjyVze9S1e1i0RLmRopxk3QYBjJlFm4rU6ZT4Q7wZRMqVIQ359udPmM+4
KtB5y4CHPjPMh9s5WbmJCDCTtqlRklQchva7AsBhMOcizC0Wn+ebeSgBaliFXi0O4AcgQnI0tBvJ
fP1jp3hyF0H+htL9GGN4A/DA5qOS3GrNTMR7bh78CL6ZR5DpozG2OGLo7kgaCdCs+C6eTUfPbMcU
cNqhT2qVLzCT1gwo+L3Qf3GOO+yDoHy/41P4XlxhEnkhFwdDCpecB10CjlrOLSX//vWufHqCUR6A
fhYo+EAk8f2KiehoAPAjrj1cC8tErkbrvhmDYhmLK7B6fj3Wp7vzZqzJbTEDlGCmGXdlwHDYGFup
PeuJz/7YIJO7UgpiEHfgej9IbU5iZSmaApV+j/uH2oCfyza5MHUXLcrqMors01wraCXIBEPTJv3t
RxoASqQ3EIhEsnzawVoX5HJRCSKEvw6G+7wh8JdJ2s+M8olsRjAJaCI4tCrcpUlYogBVnpuXVXFQ
FsgYw7kmeUJkiXQKsqoUnCu/eZMwHCxyYOIQlPiQgisUEOorHY538TAidIXWyQS1sF8P8iGoenFq
34wyPW+9BopP0LwdClBSwHPZ58foFA5EBK19S4qncYfmiXOO5yeHHJYgIBSwpJDRmFYkR3UgC7Lf
YL8WMXNddI1vWqbG6Ux4+tNh3sQfJuoaDcj8BpkIGB7hYw+sVyzso+b56wX8RAi9i3FMFLasouGJ
JmCM0I1tUT2V0hnEcM4IguSvB/p8p97MZnKdlCrs2rqCuOtAbiAjnUdGs9+VnXyPpqZMyUxk8RoH
YPUrzchpvAjXraE4rfwbGW95Gc67GU90lJFFCKt2XEKFNSvQtkmpUcEuyo6Zz3Vj+eCQTsea6CrJ
jDIJJSrFAZzlWslSl9Q31ZWxjM4u+gokDHmwLKGZ7c41rP1Efb2d5GJy1yNJiKOODyyFMatjl7TD
aWY/+VtMzOJ3Q0wt1iZFyIRHx0B4sLhvRiJ9j8AbXKPmjC08O5njgJ45qVO2Ug+MmcMCUIiD0mss
GnZyEAFemto1mnF8PbWZezeFXgZaBOkZYCTwE1tqsC6i1pai2z82yEQpJ+gKUFaXHUr7pdZsFL9a
iXOd0T7R/O/2aCIdXaGSQV6FPRKTzpHakoy6Z8lNR4RoX0qe8/WUPlUwP2/4NAYtoTmsoPF1ayVY
/5ELDLCTjxlbqGcDpARoNQjY0JxPM3csJmKlHf//oMCxQ6wc/O5s9ndjNVNswaXCx9OOnBkKu3mF
NX+MN1bnAoV7KYiAYEOlmR1pIkEomugAORuL3Eacbt+Md1+v5ucjGrDYuNUG/OX7ETPk6YokHqE/
8wVzw3CbpwNN0xFoI/MqWixoUc+BjT4Ax3/Iq59jTrRB7QWLTvfhS6cq+ggp931pMBPto8YusLMM
xAvySlpY6NCqzBaxfthHVHsCmaiD3F03EVqaTNfPwD9byYK2r/MHJS5YjarcTMsYsPXWb1zYyUiT
SS4Woal2iafvS/HoFuJKqTBBdPpV6+Bc5wZDesH+esRLaOXd6ZkMObnsClor6pKLIVWHyevqVh4p
cmY9mFQqAiAJMZaelVBkZG619aBfmSgb2gRsLp/xIcMH5kOwdKObtapyQnt1ohUKAeSg4LHX98Ft
9di9lqxcVVfltXcyrnIrfmxWzXV2xOBIobHZ9PenG/xm8Im+GHpQBOtog7vXdx1C5kSzJaKEVKlo
u6lYcuyd+AyS+/5ljiDn46nm0+bYWwBrYHJOYZkRKObNauHr+75kbUsWPhtqVgpWUFtuTTQm7/SZ
I/ZB7k5GnOh9MR4GJcowYjEsTnJ6I42B1Xugw3VvR39uWz+oq/eDTdON4iL1C7/i5xlVYGZpmUbB
+oU4I9znRplsXyyMqVtGmFJW2R6arAhI3WXS09cX5YPMm0xlIgQ6IJOVROcH1Ae9HZjVmnSxVMre
KhMQ9hRo7YKCxa+H/PRYAnGOgwHSF+RO34tZsxhL5MVcbR+bLkninmoRE+K1P1fk9fn6/RxnIgKC
OJbbcTS1feCh7EnZ56IjFzMOw9xc+DO8UVJdFo9She40+zq7iZOGKYaALqAdSbUZgfbRsL1s1M/Z
8Cd5M9LoikpWIV+2j0qCZg5P9XUqkmArr+LvzVN3D/IMMyHNnFU7t4YTXY8myb1YIg++TyvLL9GO
bmypLJy/PhBzg0z8A3T78kJ0sNT2qrCwzCCww+SlCmXr61H+B6H0cwUnIkIQAcNZyDh3VWq16kHI
6eLRfIbno98JImsCW89nbvDXpwPdkd/vGTpDFQpcAW1fZI6y2MTGTYWCg2gORzI3zERQjEOu+rGH
TdK8nMroYN8N92nP5MVfiQ//R7a8D+bmuzP4IdclogwLjfawUTka3XgE8ogXhjvgLBEF6mf06w2b
m9ZETtSiIGboPoq7pT65urrOi+/w/mlXKuzrgT46ykAxmbD30NWP9/WZhusSNTXSquq1fY/6vbCl
yVUPnjISPIPjUyfXsTNXScdFz8Q6AbgB9fuoB0Gie1rupQ6AkZfIDe8XijXkAgK3v+PiYgSeJ4QG
Bu3i5LAvgBVXBAEjiD7aI6LdY2UPGYj5jEibU72fXN+3Q01tHN4vS/VRZLRP9JCmBajYS6oEr1/v
0dwgkzNumrEYFMCw7EU5I1FVMr3KaWLMnfC5YSbqUA6Ba0InVW1vGGDtR+JBDB4zNDv4ejKfHzgA
XZDS5YWG03CWvhgTkF+L2l66TvbubdGDKQLevMq0AWkIUhZErsGPOzPs55P7OepEzmbjIGYKSJb3
GYcm3dTavT5HxfeZ3Y3D8HOMybnjBVCjkY3aHki1rQaSXyu9NvY+K69j22QVa1/DR81RaGLL38Wa
LB6y79ny69WdmeYU5aq6gFdIxaDtB6mBf7pgcE3j7Pz1IJ/f4L/NU5ucx0wqXJBSY56dcDv4j2P9
8NveH+22gUQEeBXYCuBgpp1X0NfXrQOvaI5VOMYMxYIvQi/O1Rl+qDfhwoHjDtEEBzDED1AUE4BB
Ka6k9hgJqdgzs3eFb6ZZtvdo2ds8qHJaoNOB3pR3YZwgHNr4agDHwU1aFjVefxt0EqDlQyx33yQ9
13q06ES7MJKjmvUOfaiLkPYIVg8kAcEWSJyFqhZQbV/UMzbs1PbnswDSV0bbPBiU4JF5r2YXjZLX
nhrXR1+Ox5s2LVoSlkWCSKbh01RKVpzKc+Yu8fd8K8EvY4I4BPoC/XEAMX4/phI3SVYslPoIWd6+
SF3YUSBg0UWiA/GklivjQyS2517RVl+fi0/mavC0hQR8HMebTIzaoVqUC7UVu+NiqFMr9To0801C
oJsbJBXAYeYD4zzHBfHZmFhaHEPQM8Klm5z1IQaoskPDoqOLZl7Ed9sXAbcKdO43tTLu3CZuf6Pm
x+LyvfzbgBMpjKa5VVAoRndEAsW3uli4WSR6R+QB9VhV5f5GfwSjYVIgOtUBExfBePR+KyUz10NP
7LGk6FRDI9B7X+lud5vFhvtcle0cccnUrOHDgeQIEG2MBxjF5LRCw8h67KXdUTNADaQMDTrcgwmO
JuicwoSsMGeM0A92L+rogKUDVBWwNuSHpngzT9Oq3BdM5Rgbr4HiXWkg8YxydRmJMN5cmfWauZG7
ZBcW+VYN5yLyHy4KYHTIfIFGBCAVEEBzaf3Gb1mU6M4SotTuqAzht16tvNUAanjapfXtgnPPgzLY
IGE+R8P0odYBs343Lt+GN+N2rt7FQ69g1qF01w+q7WvKphNkFKXmZMxqUgGPW1buKuwk4GB7BdU4
c83hpkqC92bBTiMdh8p7kGlNtrqMTVEI0BIaDQxEk2WKlhL0U5jLjX06Cg4NYpYq7NfLSryZqYTd
LXmd2jEW3MJJE3S/MSIUcXwteD6w+3F2XaT9UA4K8m0N/WDeL6hhZkqTNUJwAiNtc5YT00TTys4V
D4vRTTPenVt/TMMK1Q1xkKFbThzXpkRzI81vPNBknsQy6J1wqFdelUX26InFegyF8Icu+E3c7H82
1nXOdvY3QkD2WD++Y11fVfFj9b9o9gTm9f+9eXmJg9T7P2+51vmf/+BaX+h/wQZxugyYD9CFnFH9
B9c6foMIOuieUN8G3Ckvbkizsvb/+78ESfoLkGn4G7RehyLkCOIqa378Sv4L4J34A1xfVJKDIfC3
cK3r3PZ7ozN1uFY8DgonC9eCV0C9P0GjGoaoK1ZkR28TorWb0FsG5QblY0myqmHRJyxJr2OENXLw
mKjisq+XurLRx5YMKQhc/TVC8UVMA5d0PssD2o5LsaOKvi5NW20s1EmaKq1yVlTXbegogiO4qBa0
UoOCjDWROdst83XbCNdlulK6rauvOt9yQSEcM712kn6Tjyv02XbbZTDcoB6EVDt/Y9xWN8lz/6i9
9o9o6w6qhOQUhA8DIJ7uTKXbxe/7aoX4Cr65yjJ68ZSuryIzKljVt+HFuMu+Fd9kVKLdiS+tT4zv
Us6M79m37FvzkvoEiP3xe18T/xodoFy7GV6GAA3b0SqBZA3TsmUXbprwSY/AwFs44birgDwI4Qmi
Z7sjeciCPcTC64CmbAlQ1n14BHPmm7N6/PHsbwn2p/zO003njQHeTsmI80pxPWx6Z9zn5cmMgR3Z
aMI5l4+qTvbjq3ACnco2uRlvUZRgCTGJHpC6KlqagrGsoCIY7GFSXnUuGVzil7SsCCT3DI/A7GNO
bJx/0WPOHZBpjdef4IDMSQVzYn7950mFicHIbxBQSqi44P20URszUbyJFBeJnuiKE6SFSdpYiilY
9tF3RkdSvp6rTpgbbSKk/+BoUw/0Mjlwz0C/gOAC4IWJxCtVzhTSBqrTUN0ZaGepNGQhw6WnCwsi
no740GjAPNtjHtNmxBOqej8qJZAj/u0BphitBOHY3E181VGdzhKtIkYZKIWFXMHdjYl2P9B6C4qx
Gvx+N+Zj/+wiNnOWYbei801BhBr4NBKt8+sF7yBNvdEpTaJ8D9ZJDyJyJuGn5+TFO9Xoa6tTL6PR
WdgrBqk3wVkEiZUBVD1BG6RlLP71GzUH2pUoCelC0qNKNySGFWUETTyjygprUrtUv/G29aufMOEs
7MKrLuDcX8raO3oP42Pes0al6b5j7ZWnUsBetkABbMtbPaZ5TLZGSfR76bZ6bp3oMNx1G48lV8is
xyS4igp0myWiRm4Uu0cHroKOMXLCBJ5859vjA/oa+0zwSfAKpjXvNX9Kn/InzkLh8f+UnOj7Z3Gv
QO2i9E/CA1MlP4PmCeQTMQg9BFpqrFdJY5L0m4x8K8rVuhSVb2BKA7N+ztD/zN+IPolnHMr5bZ7I
91/b/Gfc5jlpMmV1/3tLk0mg5IcwQ3kOeMhBJwGh/d7WKdpeMv0hVp1c9l46WT0OPQrIaqMal+Dz
kKmgqHOp6LkhJ8rh7zHkNKDwY5q6hKJlDtVF7O39NCNNjhD6SlUHPRwpmmXTm7vR8vf0t8IIPgw0
UQ6/e6AL/djE7obq4U4J+gBycob3MwrkzJfNqlDBKYSaScXMkME1woyik/tSDvrervLeWxqLSqcK
or62gHZ6pNQjjZTlYFqaJBRMTodkNSh+vvYFVaQq2i4RffQLWx8gect9kaMltW5CJIcIHTM3uull
FQhQ1AzPxCYvvFBfTWeyQWkV6UEZhKqDWGRCfXBiIcEAr2kkRYlHoAjYeSmLAwZl1hIR+af7PkBl
1xGKw20JGu4Z/S59jBOCfj8RnVO6n17Tt8s92VcvicVFmOD5Blj2IK/GF1DMxmicew125Ht9aS7l
+xy+gXnovre73il3wUzQb27Lp1mCP/mWT/MR/+wt5yfuixOpTSK66OWBaisBZl7xWHgEhQP5Y9UQ
fzcXbZw7WtNg7j/iaM3Nlcfr3jjxv3uuU0jIRTyCag9FpxywKE7Jaipw/YZjF6nO/b1IDweP1OTh
4Xx9PROVuGzOdPPejjMRJ56Z6u2CjzOsvat6BT4AIq5dx1vWq+/5qlypMNt1CgN5VZGeOALSey7J
CWy7bb5PyePjmlmCY611/BDdt/c5uVOJTlKyRxyYLGaN+mkS8sPCTOVLicLHIoN8QTFydAX553q0
OS1s/yj5VoTUPhVX5UjTgKanfA22AZGKKgW81D3PkZfMPcul4PbNaQAzxj/sWeYOzEWxv3mW33tg
PjUQ3hyYaURa8z2EIhMcmBZtdYi+rr4BIEIyR12QHJRKcxXDs2s8CSF0YVGJaG2sOjXrn5KeLQ7x
TRFQDZUGPvMDBn2XK7DDSLhUArpQbqIWwUNaMA6NgLs011xo7sZMASX/8hszu2OTLM0f3bFpdmZ6
Q6fg7kpvFm0U4ISkKMZwRLjF1F2qKpNeFQq4ZjIy4Q+fkomR9w8/JbOLMJGrf49F+CyAyFuG8EYF
MkcXTESjEqIWp6tyoKLZt4x8y+3O2X1LSM3u7ZCRF88iFVAa5uGBnipLIcvr6z2agpOBLTcDvV+y
5Tkky5kQ8YVN8IOC+flQUwRR3NRmlY14KNFBR2wGRUP1k0Z627/RnWYgLfNbfFetsw2A8KS+13do
kn3KXusnvDKnwnLA1a9thdwK9nOxVB401tDF0qXFMiKFZZ5dOCcn1zrdxlQ66tawRrxkuRIoqvCY
vkIgjfZLkwVOTQyKT6smzhFc6na/8e2XkbbWSCuWWy/lRlWIenNEaEqwYDu/ZDuXqceavAjUWUWO
YSFDDcwYtR5qEuHtI2o+m+wFXQWIRUuyrphr+9+hqr97TmUHeFf0Y3cC+nTUdiTZHk1mWJq1WkBD
GTTHc+gsJlZl10RctRRdNlcqXlHZCxo47ja9CzCkzrQrY8/DZZIjru7C13rd2Hct7deYz1NEn3S2
fejY3d4kdwhv0bvjVUIdFcOlJFt1LIUydu7wq20FJPp6bZkEL1fWMY+9iXa2Ssl6f306JQQEQTYI
Ba1NZfGP+45GZPMM1Bwp7YaCId2q2aahz7dgZ7UBR4VyD+mzhr9L8Fcox0JDx9a+3zRkF680nDoo
CNbR+90mXJWssBAdOvjbTbrlb5az0vZX3bq9L155N9eMdHRYg9pp1YDjnyLzQ5p1SAW7P8oIH4bb
Ya0c+LD8CV3q4vM2Igo+IvK8f9Ac92CSx+VrQ25vxVPAwp6IhBTbmBRY49yqmHhvPUSrGi0CWitb
PVSsYR0DxZJt7LDMAu3JyiPOQAayTOmyw/xmbsIklftDLL65CJMoVd6Mvo58rupopLJizBQT2Nmr
zAnIYdez0U63ncWOhhMTaf1QrSxpjUe0B9uibMbqm5MU0/4x/xRJMbc+E0Vf1kVR9+VlffihcnfG
obN2AqlIQb9JbGQLktD147ClluLgDqREtL3jdr2+Ps0sDxApn7g0byTptNr2l9D6JbT+M4XWxHb8
R17KOfkwCcD+I+UnSFg+ERBIa+no6wNzC5V27+MAglq7o59BWHFlVjLR4fqxslob5JxWY432iH+T
297ubeSeKP/dsC6gJevL63hGiv9uoKOdPaYryZZscz0ymUpMs2X0gk6syAqskKHFz9K4apftUqA6
g0HDwBPNAljU2gkZHxlc0aWd3jasR8HbtmFWa2nr1nr02IKZFtekuhOuOku4HqBFWybZHX4KeDVD
ngY+OyyGGFYNpOk+JD45Pyr0EVQGFxcfRoPzklDzmEE7XkXO8UplYLHEx1VGt3JDou1iXzwpzki3
0LQp2R63dw86ggI+WcYwH24zVKaNF60NNf28udVgKyCeYRBYgAPVyKkhz3xtXvkDXb9CfeP3HX7P
jYrn52dkQ9c0tCLbs2MHrZuYStAyw84tviw+q84FG2zdTljucKPApKg3dL7W29jPmb2emPKB2fup
V2aI/GP3QH9O0SQGn3znFahyvpMb1BLAsOXbiN6oVr5CRwYnX/VssBRbROpRRhAlhxUeWNoytkGN
a4f4LkV8PbF8FmHDFWbYaKR6+Vnh+LaAYEZoB1ZFY/wer7YzGljjMnEi/LZfgpHVIKhlRcOeDCaN
aI8wQSO72A734IXEf+pBckqrs6vVaA0Mlr5ryUS2ewv1iLCmc9hgmAw+0HYAR83FNHR8DhasN2bA
4i6shiabwlIOuiPZIgJB8aq1c+ZS/CUCxyUOWGRndk3lZU5pCjyN5S9JcSOuxr1yyrbFSt7WDvUt
j6UUAWAy4nGkdboMCIF5bgHQZieW3a3qfb0XbZGla7zT7sQaYlJ/neCvso2JI8xNz5qJNIYhCcOQ
Brctvo+tjPV4xxbZ5JqAVwbnuLZqLMUGcScYoLKTWaal49PAhGC088uDwMDS2C62gb1cUHQHuxkO
jY2OWd6K+iR0/LnjMysqJl7ZL1HxpxUVkshFwdTZfaMWps6u26hCFJgQFa1dQVBUlu60EPi97Z76
vyoGF3dJhozgv9HuXYfLB7SMs9C82XEddHABSiJloZ04An1q4bDi0FqrAD2z7yu4Aw0brYQFOM8G
LmFMY2fN0l2961b6fY/zrBIXcdhxPRwAO2C4FZ6V2mgZwf0L3N6BIvmPt1QPItmDIPuqpvF6saqd
2sHlsxUH6KuVv89WSOpT83JzIO2sr0UqYLIz6zTxhdDw1kz9rlQdBSEBfqMbCk9+11GuHhtLexrt
luVQi6Ot3cerEVIJzS4Y+oVevipMp2gPQhsnZiCqgRRVrZhVToi2ZYnj4f89SErPcpnLevzrWZnj
rQMrtiuncKTvXPZGkKwp5GvIMse/5n+XAJ3CXxucAihfQOpYscPfQfZK3/k7SMvQLvD3PsPeoMAc
iG4seLtJHP6qH6+sXvgrMnz4Nv/qrWM7WEvLwsG/GDGwQHzkJHjuAPsS2wWN8RVNSPCZWDk6+6WY
YwotENsNnoBLfZf5mEfi4HOXOHw+PHLhrUM2LjP+PDb/F8+JmWR4FR/58nngeoL/HYTtHs3VIHK5
2DVgQBgIKAT0GK0S2AzbkXL7AWXkJ21dreKr8Eq9z1YQ39Ct9b66kdYdeoqZDgI2FyOnh2fPjRkN
HxJrnBS7oFKfojEmbSxoDMhvFEM62UVGZ6zejxakO+XaRcZ+eUt+HnvsgYhb4lo5rWlJReaS8Eqj
6O3nRMy3hGNgR7Zv+RYLT6hNIAIToN656iqgEErbtYZl7HhQaYM9sAS/q21EErhBgb4WuINcVaML
IuIUJs6XwUIrvRqYRLemnb9qMCzQoWrnwmgYiHZEbnftsWugxwUnRpQndcyr0AkY1LwLveZSGCVo
tECtEiunYSWRklkgCoTOuTvD0Sg6Q6+qbbU1nOtdAVVZQo3tOuhQ0FyxkkbsXrI1TBpt6PGAOY49
v1+uFQD8FNkK9QCE2iw3i1VHbvkMTSwMHhmPz5bNEvlcqNwGFwRPy0qrYRlCW7llnBZ4goWzsAhU
X0uIgajBSM9LF3oedtkSofBVhYaw1VZy5Hv1SX+q2PDk4WRWLNqa23a5gl8NJmvuaBOZwvxKyAah
HLYb7Xu7tYQdthaWp+cApXYU1mAWsOhrCvnw+hrT0zPS6fT6vH8MyfnckWdYfS42jDbL8Kzv2YZb
exIZyRUPsVTkho9S4H8yjLWAeWgg3MNtvdvFsmQIgzB+zAqrWy6OHnbYxEoVsKcHHC2+pRoz8fLS
RrzJ6ZbZJsPGcFnIV8vF1hQ4B6izY8gLwerZAniF8F5nK2t/ucZOcnM8w/J3lB8mZMtxhFwaUhjL
OA4Dzis4160CdiY1nGxlOBIWTlnr9wJCQ6mDadG9zDQK0lRrS/0lD+8Ra+FYipUcvMNrZoFGx3Fx
9lN8ANeGKXBBreCn4B3Bo+qWj7cRZkIWqDuYEamTLKyam0He9hXyJJdoXWHJF5+EX1huofJLgQzK
xT/p77nvwS90tofysb2lbGn2yMobsEgwlUpbCQK22XsbA9/XK9FSAuItVcrvrk533EzVtrn9HZ3J
z5BiLD1cLFVINS7HYLHaqR2tGwed0CCLo9NwbhwUCbJmVzkSgbTD6yAJHWmTOZDTkMwhJHAGXcVl
HSxfxDYjjhLEB9wM9GdSD/1JvpbRirJ5kPbaLtp6K23f3mUO74LqQkXyECkiq8cFfAMuC7kclgie
jUtZaIbIiXBvdcjCH+8t4Dtvq5ISHpMKGxbHZunZJi4Z3yUeYIRtvZGsnvq3nY1XIZzb4m+6Y0v1
Vb+BZEYrUs/iz1gvEbBlCNzVFizY9OyxGDY24tJ36O7nNAytSfGXIq65iXd1rdAxIV7QGYMNUNoj
TtNjSSnM6hLHE/uEHfSd6jtqk/Ez+QQ/Dvefu0ChI60QDcUpRLiUW7f4t7X5TpcItXLVyUUzj67z
/0OYESq/AJAHTB34rsVBhM3gBIcBMU4B75g6Me6NCfGIDyuE0C5wgLlSbrAYPk61hPh4A7NahIRd
OB3crfx1DyykbWx5kNa4iDEPtjt+xWSS4SvcDZtb4g1CrD1Wjf95b43wFRbwORRQhPDhXGsBgb2A
m+phRVDWgjVTjskdxNzKRQnpyPcKJyGBaOMOLxxPIEZ5AqPG+3N3p1mJhEKC4zoZF1V0WZmlgLc0
Hjo0xfVxmS8fdrxunZouVuleBFgyvW3X2g7bxYPuxH9ED1nM0r3WkRzAUdq7zFzh83IUTcBVfyjU
nuR3ER6BOxHa3mQKPrlyBfvYSriCYt4k53bZb7hi5geOv4MA18S9GBUwSuyUBUvuDI64RN/heVcr
kOoNYKeB5HItvhshhLZsb2XbsJ74QQ5gFHSODxcQRgeWINmOu+aQO8vATimNXxoEqk3sboNECIqz
cbgCHOXa8UHjT+gzzjEWiK+2euU7/FRzD7m446sNrQhnB2f9hqsh4Ya/lv/UpNWS/7+2Ch35imtO
7g36DtwoeIN4NcWxmzEIZ33saeuvXz72Lx+7SY5ZkNbVf/+XNOdOTFA5IHCvx7hDNC6E8csVB5q2
00cuJuXdHChz3nnhT/MGafHLefnlvPxyXn45L7+cl/7/ei/ZJ3WEPAL6VdRsktmRhCTxFlx8A2qA
mPTKMWATzxQBzo0xSdj8rjHmnbBJquCXE/bLCfvlhMHu+uWE/eudsFkrepKo+kNWtDEjj6clGqJY
RMmiR6YEVFyXvEe+4onzdKsceGKVI8eQfyQIViC7q11yiDl8UwNx45Gplow8hoZY04g4DI9v/4ga
AadnsqcXHpeN6EsGYv7nu3GN8DbqJS3N6RA2aBDE6QF6zJgH+BsPyPCYx48464b7x3O4r9mZTnId
f96Zzqa/Lpn0N57Rf2j6C31hPzN4dHQiRp9cEU2kJv5qV7ZoutbW/PAjWod4HY+53d4+3w70O4Kq
GcAPt/hBzhBN3wAm2OGrwkPrPN6HONRqZN+vRnIo8FJ06SM3NwI5AEqwTg/poXLMY30nH5W9sutP
6k1u5QhoF0COGEhXVQgtkePx+BQjVXhEVDMmR4SixvW4FlfApK5Hp2AgcQPCLkN01Lclmq0GgFkL
xqs+ejjXvk3w1y0Z1w8xMU6vr9c+uUYaAM8qsOeAnV6RA0A/UPwAAALgPG45bFOwN7cbBL63aF5E
n59DCuwHMn+I/t+W7BapDcQFNT5hQDiBCmn4v/w3fPanW6zFZY3wzrWNL3gFBxWcnr/OTH4eRX+z
MxPfPg6iRWRGjQqsMv/YIOVDv3VWzzJybxD7BoU4dy3xyFVPbi617A7Ay8TaEuBftkDQnFEjY3nE
ZQFSHjxt1yK5YqdIXoVWgMQE5hIi5nr7DKjNcFm1V2BfQut1rnXUpTnkB6P6zUwmRnXPuTx7GfkA
/Vt+774AZu10a+M6eNRP4kk+9cfKMsAP7TMZEEsdPUVJL6FdNDF25jWKA1UZlCG8mqb/nj3pSPIx
cKoKIa1cVHhRFA7KJ91qO9I+fL0Dl66CXz33xFBfNJXR5i7uxrCXwBbLXngKNKFPEnJGzCPBLvDo
ObETO7YEFl1H1/5OJjxzFyAjxGPaHB/89TNdCuy+eqaJWV+XnqpEOc+tIEOlUmSikApR7HprAsfF
83kAxJBqecGa0Bpl/JKVAQkk3XX2GtglVEwhs4ksYHVJyig48yEeFZgY5Ig6pDDjHXJGsJpSR3tA
ieoM8hhcQDPyhv/+jVwOU180AgHPz7MFJp6XJ2mRN9hxyM+AlC3PDvD8UArgUmd5Vxy+1CIT594i
9wM8Wn3gaLTqHONfnt7mSWYX6WeeTudwJp7+5iB7ft4DmiD77pS55alMOXk35WJTqKxQSIrA87AM
Ab+ukMGsWLDtEaV71A+jteSQH5PmUPdI/GIXTSROK+T9WvuSTkMQmj9xvOovsKQFi4BfUw8cr9Ba
ylqEiZAiUfyaO93m+dm1Xl/P25fEuTqmaP2TEtw/yKiA4YuPO3j9umAVEGo8Os5j3lzv868dIt/I
WyNR0Cz59zwLxGPlSC8iuF5e8slI2f7B4yVPaHQaNQ3cQcGRR9vfCwYB9bpLvrzdWVmCgxHZswDE
9gFECQTveg2JcZ3TgeT0LJJzws7n64wl9mWGkImn5+cUtXdcRn59Dz63EH/KlEuB5ptzJPZp0CoN
HrS4ig+qDqsLSDOndTKOAnNKbNK4le9mBp3TlpcKsTej/tKW/yxtOXseJpD9v8t5mBPG8sR4+tfd
ljmxe0EGvjm4v8Tuv5fYnVhI/2Zafc5QuhBFvDld/wxDac7olCeG0r+L0Tln9ssTA+nf1+w3eDTh
g6lqGKBkBx0rChMm0lHLCg+kIzD1zNO3FsidQ9YvV4f0utpJS4C82QuQFFZMXqKdB0sO2APWnAGj
p8Ea5sUyWQPbQwD2gXv3hOYdTgUsGTirHN0edxkiMSEBUK/dRRdcRYrGNgvmnxewvIOI+qfcQcuZ
8FQW5BTD00Ox5owpOzu9iX/2J5vehfn7w+6ZoiFJ6B8PatkJiMtMQLFacwNLRHOqmwYQGfXOYPfc
NOdY2J7BGKflDdwPOCDRMtroF6xoQZsdx4GGNi8TacFeQ+oB7SEBtAJujxcPsPAAkJWd7BZw+Tnk
qEGGnAMuAeWhCvbUo72D5q9oQkM63dEke9FYXxtys5ObWAt/qsldmJ2/2rnJvRvEyEtltQVfh4Fg
x+Z0i7jG7T38aGDvRERBHOeoIuLS0kt08ugcTznKZSQKf2TGneBq66snmVyRwgWTUazhSQ72an39
9R7OTnOiM/+B09T4in41z0mgQFOyAOz1CNUU1v9j70t7G0e2LP/KQ39ngREMMkigp4EJUtRiSbYl
718I22lz33f++jl05ntpU25xClON9xrTqCxkpp1WbDfuFufeM2JJw/2AJI0NEjDxMiZfXtZ7Kp4f
t0sX9aP+Zr1HygbdafCdyxeAHfHPUhM5tDGt0C+elGW5ZnZ8RbfaSrvQV/HRrcQcecE4o3MznljH
wTF4qneYMXrb2hdI6J0/HPZtmP9Je0ysWBWmLKUc2qMw0AxKhL0Z3r2MxWRky0wZvydAYKqrEaE5
ItEji6xscjHCxscI3rM961DGpvJeoCofGYt2q5gEysERihkdhkUBJjMqmnbhHM5PfGZfpvSadafJ
kjdgX+LrR5SOXc8F2N9bjd8bY0xS8FneeZWSY4CLClXEA1Ch6JZlpsjtIYUqiZtRMgbE3i/Iq9pr
sUQlW4IvqPbLgOzeG369XaHXzW0hHjP4tIXALFHQNmYIPUThm0IcYAtR4HREHu9dFjJgee8zp6uM
WYAz0jNlMJSyQQpkD4uAVukx+QdDPORIAI/Z4qfd+JXGykc4Kwx8tdg+jocnLQthnT+suXs3pfj6
1793xqhJPnnKf/bezYnvROH+9eI7Ubr/PcV3oq7/q8R3xjpO+UT+lHWcU8AfmaxPgvYvo4C/bZin
63iI4jI4zVV5koFMQomUqtay5YuH8qRymaJxD5KN99B15hEuyi30nYVaivGRaqZyAQzf3yq234NP
tHM0VDSVlA71tbGZ7wNUFA2ohe0Xu4/OXpfxQlklANuPcH4DxVQdmk0B53lUUQj1cgG+TfAY5sIL
YMgBvEZN16jh0VNDWTWW8whIur3fy1gHtd7BBWE1S/1CxvNvIGJU5aSWYh5l/LFfd8ux1ChAwt63
5VWA/iEuqkjwSDMmWoMFXYWIf2I7WMSAWOObqP6gcKCpJVvUeh796BzfOK9s0XdzZnMmEUGf++hC
6eBkLI5K6h7FNKPGvwBTLowAejjiLzJU/+5J/qimGWtrUG2Mr3Dx8PdXrLEKG5RxeDIfbUQqxtqA
JwM/mePLo9c0VuKM9Yjjpz3lAt/7+Z93Nf4b9A9GUHiDEjCA+EeYf4bHDDwZLigeB3VURA1mh/Ku
8ZUdLbfGvwPuj4oklIVzVAw0HwUWLX4KtVOJMJY/0ftkQ2CgOvSjOb9l/4l9+i1Oo7h9uoSxS+I6
DSFOMqKkXLy4Yp2bhxsXrh5cw1Iklj1+YZSReJGsn57ue+teMdG5LoPT8/z8Ax1sYMMD8eP6feND
6jPTgzDE1tzZzgr+xC79/yT433Zg+ayRJkY1L5ykyWKc4oc7P2Yqxv/GQxvdt8C+Wd+ghgi1RCgg
/3D6fZzvzcsLONPF9fvdHVoPvL3p6P0UIh521qOHh3ra7eb9/R21hMeV+S7hOXY83A0V4302jyjR
A0uwnaEOL1miwG18rw02R2/RixmdN7u6iUX/77W6eaU1sfX/o7RmldYkNPynKa1ZT2ESY/6lnsK3
jrZBZDJypIFgeLJJjqP5oH2CLYSVKnHdQZkMBY9Wd4PYPGu2LKLNjI7+tuWs/mnIyXJ9KlVaQDGk
x8mPTtbRlUIvQMBSvTAP5acNaZZgaCusMIxjOxnQIxX0hMJhoTBk9tC2aLQP8qTSlOTsKm7oS+bl
ZpP0xVLlYSmMtpHnZvytw/B7xmziysVBGKpOCcWJTiQN6nAByfHMbK2Ifof8YIXC3lWGNiC3zyMo
YbN30Z9/xgJ/ZPlPItVPU5g4dHHBQZzHMAUE1qOKPoCOHZCBsZ1dJMa2MGPdoAuc0DW8q+N7BCzE
eR+Ajl7RuRlMvKa4q8vQyzGD3Rgd/7jejQ0RL2309KvgoWxvN4G4nhlybt+nbsdfv+8fnczPrXri
T5RZXbWShFUTO4cnB1xYbiL3hVRHDlhBvhxwX8bGCOjk04jW2qOOb3QNY3GdAE3gWwBI9Cscyej9
qkj7I8sBkNL73fmd+l7XfRKPiWnv9EaSaIJp3sFav4weJrwyuJ1IaYwu7YO1bEz0I8rE1dhk8ZWh
sdDYtnG5L8Y4ZCzsXq1uRk9gnDooEuHboxD97u79+H5+prOCPJ75Z1fyLxfk2SOdWNJ/0pHOqcmR
tezzRv3z1eTcbZ3o9dgNlTbMIIOx2F1tV+flZubDp9jmP/fhH0QTZ275Bz7ik1AG4B2VnRYmCbel
xAUmaFOCxiRmuAvuK7Edq+B9M9qngFTVaDmG/hpo95WJPZozjIinH+OLw+Pi/Irn7vQU+fvPu9Nk
xomYNpH/K5yIGWv0sXmfTuwvsEazQjLRsfHgazwrRiGRTbQScwHkhbcEC1CaY+vb0SZI4qmzEPMv
VYDoeiRAQtvZA4u4BJbxiNp8c8YzmZ3TVJv+K8xpol//ysv0p2gud/5rkZZocvzv44+9pllf+K5X
/ce/f/nb/67LqniO/Ofkb6Iu3p7rv6XvfztWz5VfVv5rOf3ZLx9V/sfHt1GhN7JSfvnLIqn8qr+u
34r+8FbW0c9hf/3L/9tv/uK5vOmzt//1b69pnVTjp7l+mnzmtxwVxRw95u65wArBk/njLfrbHsyW
b9NP+MmQSZj2h6wxeBa6DmpWosMK/WTIJIz9gS+B1gYEmgyE2xC9XxSZVP5DVRUOkgXyk8cWP/SL
IpOwPwihFPRhCgf3KtPZn2HInOgdfL6mUlDqEAK+N3BlTiwOAUt22jlqBzruQrFkiTzxMAdfTCJz
kSfJYHoFHt8+7dbVT6PwmaBxdPg+mQqMyammGUQHn/QHI/FXs5yVOk+UhLRXQ1M3ti+DY9PLQch5
fpQPmoPJMArTYXZ0hTAD/38dhmRB1MYUTOMF8ZKtF8SrwQs6KxoYtQKpa4RXUncXtuG6S/SjFmXu
cmYGJ5tLVZ0YMnhMFaKAbW4S9KR6U/fD0BdXelo1K5aFht1mqmrLRoMGmKUabuJYRrbWc4FOzhu6
lkLQrimpEa1CUqhC1Yr+ovaUcEcq4l64Tea+KFrjzezU1KGUZfCYM5WCvHikSgXh39edkgePBRph
yVWgJJ6tJQEc7cSVlm0Sq6uBDg1iwqFkoDHI974EcL48ZI/E8wIzZsMPkMZ7rwmtlH0gF/kmdqJu
5zmBsYoor+2qVZRl5uqBDY7xbMXk+qrV+vaBKGBi01WjxzGQxgwrOXnSgu44cwST50ksTSfYfgqK
a/zZ0CZHkMS91DcKi65UI2SbPCGdyQfV38qtW5pGEclmzYp2z5y4XXhJL9uJAXqG85MY3cwvgohW
rOh7zwh4jCmo2yd3LC21VtXVILwCAzW9iCL1PnBpslBarbZ7DjJjF+/ZWjHX4/H0Aqi6Ae1hyGDm
BVX9FBddyUbZaEnsXrW898xBJ/eRV6NxUKBKlhOUxsqvvCN3VLw5uGFpSUUjifMrn0a8KCMyoPtG
2i7oOUNnkzuYECNNAi0xLkFtVS65KwFxnw/84CZ+u9AdHi1Jf2RucFnSHq8a4F8t/cKxSU3xAABC
lYtQyT1bb6L+Oiz0lefHS5pIaENXkYcqomaFTkl8MGaqsk8UlAraSzw6UVBbg7hYnpjfsGJZ20nU
uCx8gx97tW0WVZ87M94pGa/VF7nAp+sK9kdnKgEL/GRzaJembsr14dIP4nXn1tKyIxBSIJJEHaqB
Taqie1Yy9uLXaEM0aL2Ia53PKONpkCTLGsHQOh/PRxnJ1b5efiksvKRJB3qZKI68V7NmKw9d9NhU
Bgq2nAy8lLkSki0FeZYmArl5UdVc86w64zoEJw/TR1XdeaXRpmYVysBn6WpB14lalMLhAUND3Cof
bQkrnoa6UGBF/2F5v7ElU8d5nP7Ic25QosOQyXzivrkp09QiNORLL1a3heS7j6UC2Qo4Y2gwRfoG
oMHaCEA1X6Y77jPuiK5rnDVvVFmxmRdSwXqPPKmtVu4A1nDQ0Unp3V3iyMOcPZhEYJgrVVTCZRU1
dpwZ0/721OjCuEya6lIJ4vxAVbVatrnD4fyGxJYkF+1xm4RfJH3W3cZphg2MSYoUSKND1eZBU5oh
S7JAZHFQXUpcyW0vSYzm56X9L3D0/ruxno+0gf8Qrv+U9TwNvzhy+JmfjpxEVP6HQgkYCDVdVZn2
25OToOH+0Bno/HTYUDzyyb9dOUkHQ7qMaksFB041mY/H/ne6c0r+MNCsWzYYo0SBe0j/jDM3GpLf
CkXlsNyaCl9DVWSYGcja16vM1U6ttcJRDqVEkeMM3cJkXsqXlSocYCkh3KJvO0GGYcbMflWYHwNz
ju0Bqa0Cb4dMdEiMvKpaugU7gKowtVLu4bGbD3N+yvgpX5YHPxmeL/jhFeABcIe+Lk9NmqCO60q+
HiRlJ/H8zSES6o+kbhO2P1wWJBtO5Bkl/fXKYmWTMSc6Oi2jIusCWb4uPUfEnovWi2WMbnOye6Vn
xcxgX/3Fn4MxcN7LFOW3MAyTbUyl2IHaxWBe0sqWgYJPkAOHveWjqvUYy61nf5Lv75TnVwv0MaAK
xUng+zGGtU5W19SlUjgVp9eFGx6ow8pt4eTrJAzXrtTeFKyX1j5FuoatnHqvVoM34x9MSnU+JsBV
lRAOAlMDRnfc/k85iFRBhGlUKb3GUMq2ZnTvG2m2zKWWr9q0xuO3VqJ9YpNSS/OS6hjaDa2RhM2S
4N73k7W0rsqm2p3flpMzR2N9Bs9d1WWERPBgvk7KhY0kWeTzq4HVKO0s+14Au46eoBkfVnqXz8nY
6S5gQFXXOVwNHUHR9NyLRis1PR+0q0Q1XLPX/WNBpAsSZ7mdBT2aglZ0uImSrhNeLplqi86CbQs6
oKzP1hSW1pLj9OjWfM43ONEnmBf6KygGWspwDobZrxsh0y5sY2PgV6mMMsdIXYNf4CkO6nwBt5Ms
PU3e1sUQrPqIFDNv0d/uicE0WdMUaEV92nqviFxe1g3G5m65jXnwbsCPvyVuZ2O23T036kuvQu/T
QS3YginMXRt49Uq5ggCq6fut0TnU+vNyYXAAkRAlcUP/AE58ElaJQr+6OcUxZUV4JetGblZu/RZK
7DEpdTojhdPNH0kWdV0ZdR0CdGz/181vfcdhiJ3Ug27Uz0ZO10Um2Y2U33QdffKG6rbz0W4+GWbd
0qkyN2DeFAIzZiAiBKfw5NRb38tQ6TyQAzOOPk9FqLsWixXhblz0NkX9BBr61pVQ0dnYYSLwfUuZ
K7f+MBifVf3HHCiDtSUwqxC9r4tP3UJhQ0vJoUEF7o6DoU15YdSutb1amJCFd67Znb/SJLDKmllq
emtnEAH7s+ppOo2JeooKv49cCdNw3zVmF6+kXoGNvGhMiW+0xHRqEaBV9rNWWJxs2Nx74cS3hYyN
J/FpFyYiUKVu7Mg9hm/R246sXLpqfGvwQRR82Uor95YR4RVmMdxG6OH5kERXJQqK384L/SSKPJ3E
RBzqIE4Q18nkUGuxqeaPDUUzBB2eaveayNcZBKQwkPLv2VxgMrWGH6tXxuQY4neN8alxkpF77P2I
HhhYRzyTySOhcO2aWrdshoPjoju2soJpEGG7C8pOFO3TkO4Ttulbu41uOChfGdB2ytGrrTjb+Gwd
h6ar7Shdnd+iD7/qRFpxXxRYbpgxNhUTVaqLNFTIISzsDgCzRlxqnaV3Zooms3gkBCEE+CnCRXKE
C5+/Nu/lWk3QTryDXxbZWbLM631OBDVEgl4Mlmyrd2Vq1Z5Zc8GIadQrOsyI9iTs+3msjMhQMvAW
dWPqTGWe7sSS0tBDiGL/cNU/F3TrNkJKHjm61sem7wq+8hkmv8iDBVotDO710N52oDhJLCR4ZrTd
BwBguoef5zM57Y6kXpJKNeYDRpjY7F2T7/Vm56KZjm9rfNHhgSDcle5aKS2vs+P8NlBWpEfzkfrS
fYqhiKLrWL5Q5ZXsCwlNeOR7vxVFuqD5hoMjr2Ao919m/lJD9uAh1K8jZ6UVQj6A+PG8OIwX4txK
JrrLkKuqlirsrD88VcbK4HYEnIH+XPd3inJ1fqxJDgHHyKAgNZhJxBfIVUwTLEzyVMNIGDkYFQgM
FTtGz31nZeyMJw6W2fODTZ7TTgebrKwFsxD3OOS8Bm5SwS9RFQtfw4M3X/B0o8bCSDaht2ThRdOY
imNK8J+64eADkwKmvOCyqfdoQiFnoOjJ0QY5Feq1vB1C8LOKEk1kIlEDqHn0jyBLzYEUeGA2Cr9C
bRd4Psj4JKG0N6WyGpqdFywCZsX9VnEt/LD/qqWWJx1osjm/5BM35Of+GuqYyELIN7X58DaZxJKe
HPqlAUxrbsZoRv6qPLSaWVLb8ZfIjjfc8r1tHppFPnNLP95kv8jSeLwwwvgN1gAO8lc7KLURM4IM
O264ywDd2tEterBGDawm6ObCyaIP9om6TJHwsDt15UVm9wNpmla3KiKSdNciReDYrR8IGtyNrVIi
4QBhE18njcVw16LtUN7pqWBHukKtpBIuircczb3jByM9uJJJUtsDcEi/GciFnKF/mp5aySxN6jQM
+dhkeFSIgCkKDD/Qxp8cqzIrDT642OQI/cUHMwQq+FmG9rzT8EKYmTXZ5a5Nu02CN+N93YhKEwrQ
vaUdaJZcLpEEPH/q/GvW+Jegf5rQxPA6VUPisuvIQe9NH2+S9C5g2xbsD5foNdNEu7y6bPzLRtvU
wQXRNnjAqCVBj2ohPNRuaSIMBIP+dK3SsZIEoYvV4VAS4V7qnumlZv1S3vHXzOoP3rX6rDmCHyFd
zrC2NSCZI5HqojjotvOgUaHckVC4mmDvMC26Ktq7eA8fwLg0rgLUC8V225hUMhX8FLWyjfTj/F5M
sB6/9gLZW0RoHM9NJ0krWcMbldSSg3Q0LtXX4IehmOpLTC8qtpaJrUl2DXW9LTbqWzEINxD5JdYe
P8MRNx6Af0+fJWLF++qgLLK7+CZfq+/FHiInxyJ5qHWzgtF59Q/J1rlA+le6BlnFOp2LJqYh3YeE
GTKh8Gt1psuTFDzlUVp1BhaBzS3AjoLysULEewm97YtlpgoSrnBs/K0Cd2uCqAJ9ys9v40et9vQm
j0EeQwYDMfeHyH2S8bY0pFjzPHrwfiQoCrj10Ol/GdaWgT5zrUBWJmrtyLChNNXAlB+o0C/Km+SA
A63XcWYlTEQMkc2uum09oaMUQVqen+GEG/jnQavax2MVAi5EUV91jRHzItN07BGIboFBjkR3A/uv
Xi8C3yyvKtRT/z8OOFFuRRTXkjZKVlIglBDaWwL2L1n0oA3oxbBjaBcPry6Z8Stn1zmRhSRMHD0e
ZcG5HV4rKtp9/abfkOvguXk27qIZ//kkjIPq/rSr0wcoSYt/jebeOWg3BmbjZ/pD9UYycH8W4jg3
2OQhzx0qzStVhG49WHS7tVKbbn+Zpqgu6FFUkT54PAYUNBLwp1Lg1GWbSWam2z4ssHNT81VKr4xh
lTl7WXWFWtyxZMcgbg0iL/XSyY9pN9e3/FsH5vP+0K9S5wWSVCs+VG0O0gbP6m+TdJWCNsIXCjLf
r3icSoI5wRv9lJO7+FvStUkiMWmrSHM9jOngHIjo+4Vk2El5hI8pOQvlVuJWcghcgaWrV042d9G+
M3fIq8gUb/uInKZtHSS3TVg9xPTgvMvPbr9xHg2ySF6yC8KEVF368Yxv/ZHGO1nv7wGn79DUbZLS
SHN60IwF1a0uNFXDjvubBGtXc9Hguvtg2qIXHH5WKGs2TWe2fNQd52YwEcymMEqmcCy5uSnAAF1b
HnhyfdGHN+d1yonvPboPUGUy18eM5hTj5rlF2/WOIx/bDjFjIaJ60+d2Ezsi86jwjcfzw53mKSbj
TdcV1gkvfIwX9otIX9XxomqWEegfNXMAMWBsVbFF8+uIWyGC59vmugTz9cIPZ054btmTS9TigdFp
G0xDJxsdJCbgLio3xH30EzPW/7yWmSx6cn3UIB10x8NoEl7w0YIRbQhLG3TpsipcsHWxRaNdxjsd
ED994XZr+TGJhOLuNAWvEVboCPxyQdziW1JqFpqZE6Q0kcY3M2qfP56PJOEXsZvMlH1VLmroNHqW
YqYRCGYq0822HoiXmmWATOHeK9duegHURw/ys0EoxTLBhegaKtT+NWd7lsHHdnxEwLGlZEgmFLsW
bKj5PkQ1MzhyJGp2IHuMtigSxwv6spY9U4Xh0sxOikwtB6sNmJukVUpSU0agmvNj3Pw4v0Iy7vXJ
CjWiMAXJajz7TFIPquQFtU+xwia5fMoMtK1FlzZtXYB6RnlUwrWB0H64ijqz0ubs6ImTPG7up6Gn
/oLuG7InY2iPLbixDFpsglmjlB3FmrgK6AUyVzF/aiwmQ048hgSogV/nGW1TeS2bXbNpDFvWfnAA
HOSdYix4OaOutRN1jUEpkFiaQnVVBizgqxB5kuxrctCTI7JwVb5m8jIHaEVBcsZWPWEAzxqJ/k6C
5jQs6m+C0ObekiAT19oUrTUqWM11DNIk0A5lVoCWm5Lp8AUNLNYK9dA+GjsZxD7sVXrqH13IoouP
riwvEoiP0e+yORR4pwYHY2waO90XSDOWBA7r6Kj6aOGpb42sFhW71/Nl5W70wmxjBBAzV+nDJk4F
jSoa3veoAizJFCMUGUFN3UqSj/4gMF6BR+tt845GL4PNnUsDnRwSC1LAzMZ7qQHp9C1cn+K+24AB
2BD6jXQAtCnSsQE7OHjMW8j6SintWl/5j+5NuItxL0WnLnzdipqlB9xTaXe60DLhgnaquzWkRc3e
a2kDyI6Smm1tD4HwdUGXSBUN2Mx7T0M6/s1Bk0jEaMgKBzMu/Ilz9SEHv3dgomQrozTKOoC8l/S6
yhBGLH1ppa2f8xjVptL6/MWe8LPChE1GmyhZT9J7KdGw30iyrItXjqPWwbqUw39MUdWbmTqYB9+i
SOQoFEyWFE7zBjEm4qrX4ikIBQyN8xLOZYC+0TbIR489K/D8gWqnr1cBSDfZD4eAHIEVVErRuCbi
kvMLP3VWxoWrssbx8RhomnFJ8jAicdGRI0cJBUgKUfObiupH9OJSEThm1VoD+gFlInFX7v35sSdw
pV+b/mnsib1QOsXwWIyx/VKwO34vv+nZKILqfXPfAu0SjA2MOMLxR2R7SmK69w5yKqsQe+0KeQaF
9J1R/7wRk2yba8hp63ctOVaxOYAL8TpWTRktSl3QB51f92lINNnziRVJjKGX4mIgx7JPVnqIZB5u
oyWDY5VsOay6hMDFluRdX8+oldmRJ0YkjHtPRiE5JCq3kODKUREL8meQxiFCATIHLIu6UMEuORsF
jkd5os8+HfXElMRhwBQgu8hRe6rvikfImPY86CJIhHQnvXmymedW1Al4JjN7/Z3F/nyso5r5lAhQ
yzjQeYi9VpWDAl7DxnLzpbyHA6lc9s/sre6WmYKTHmbEaYLy/Ltwj8/twJrhUXfiqxoRr5SmlQne
Q8wA/LaKKfV24SxVo7L6J01vRO3dFOlDwgfBglffPfa3Q7YplMecEBGTqzbECwzeYvEU6KCRNjU1
2gvFL0yFlnhhWZzfqO/F//d0J7rGczLSVBj56CAJwMwMdqZcO+QOz491Ppfm/dbGj8ktIOAA1JzW
cFaRNBJ1ZeSYVItcQ7OxrDMJmlSPUIOtl0nC8e3M28ymPpVRvk/E8NPAE2nIpVTPajXFKuG2RwI2
EM9GeWhFdKGj/TUTdWPFjTXc4yEkpHYlmVqNsk4LxZsGegMpixo8wzWgq5YXrvvuguIxvFqywFa0
rcavG3Z00a66WTftRq13Q7d0yhmF/a1Z/L2CaWWnnvhEKuMcYsXMCpnpAvKBbGgfPFYdENfwd0Lr
vGScpiRHdaUBM4KKW07ZFKARkYGlbQWPzONrZVBFEWxLUiP+SCwWrWltlSCCBM+nbBZs1Zex3SEG
JIqpoT13YUfJnRrvomiHpBtFo3v/sht2OjUbyVKoKLJ13u44oiae3hfyow920GYxRA8RWxfJmuqr
CH09wmGbxZHIonyRBMiXU+RUyMFztn55nFnsyT3AA4ACKIqG9DhAxFOAY++rvqd1cASMbJfCtWM6
GCwrpJn1ZXxXGGteXQfZJW5rHF+48ZoH9hDhWfZaLUWmCSc0k8xsfct4qww00SL9woutkFo1fDU4
YXAe9pK0KJBoTxC3XVTLLELHkKhfdIVd8nX7QNGXBKYXG1Khb19yfX55H6+4Xy7AZHkTAyCpQ181
JZbH0J2jRoRoluiB9aybEgjAG7QpR+8UdEAprpFF5hQbv3D5BVORkLIZuJZVkWFtzNRB+UwXaM1i
tO8BiI3posY2KctUMwNiltIyywA1XsQxeliz5FjIgkVmW64qLgzdlD1L3cfcJIGJrSl0S3XNeLC1
8DmuFxXdIcVe+lZNLbzYFrGoUbacC78TAI9WT10usieErwW1o2wQmmMy3S7U+8zYnt+rU9do3CuU
kjBZ1pE3mpazFcQnQNq4cI3Yoqe27IViqK4SNxMVIEEoQGdmWV+5+WYYfe9uo401K/8ARF79PJbP
lRsn2moygYlTWjS0rbQc/p8erPT8Nqv2XDM5vWidmSt+GtdORpp6YpmqABMFZ1t2FhVCy75/INo1
5es8E3W6MZxVWFxw30pTq5xriEdOVNpk8InnJcdK3jmjTOboVdebWmQZEIZuI48lEduyWauerXYL
x9n4xZIEe7dYaoVpgLcAZnEudXYKwJjMZuKcDQVLiBN45BgnFxVf6XidqBfsmP4Abi8HfKCc88lO
PJTJgJMrCUQPKwaK5QPgmPQ/8mYd667QlHs5PiS9lZfXdfyAXYfr4nTl+ryInQY+wH1QGcAmg2tA
zJ4Av0oadcnAwmMMLDqcbz0RrIr9RWUMjw5P0SQPFTwILusnNze8i3AMv0pVaa2SIxpKVFVd9oWz
b4s4MVnfv+sUEGpCpLei0p7g8/VLJe5fPdduhpbvYLFuhrIoZpytE+8Si1AQLqPaS0Vh1bQr3vhU
zxWfhMciGUEVWt4tOpit5fm9Os2HIBwnGjKnwG/gee7j+598yYp3ihS43DvmuvbYpfEASuwKAN+0
whNT6JAFoMpbA1oN8DS8nNZ4VFeaubWeqqWPWQA+ihZdqLDRJwmSrtBT13V676h1eMoMS9fScy0w
k7rU1qywUh2wKYMpKLDRzDhdSdK2DOiR5+S2bv1hRnrH2/DJnuio8gFqigIQAdQQSl8mfn3edXnl
OY577DCIlfvR0etKLuTKfW+LYrbAZXJXxuFUZiALNsL6ARadDBfqiSoPRoq1N8pWoz6xiVJ5Zl7R
WydyRZQxf1VRpVhkSfych4ikFDmVLkp5eEgbWPGs4ZJgWpYv3Ch+xQOoW9fqKm8URJsdU0wfioWo
qFHzNDWa8XqnGKBx8uMrBGrkAFxS5GnNdt+nKAgD8uFAOzx9DDnShwVJmG044dqpop0qcbJO3K4S
uRR7lu7Gku0WeEPK8jAXXEvv+jQPhS/TNc10d6noF5rXS1bAQdKi1iDwUJW58520eoEjJH/ArChw
LTJS/erEY257p3Yod+Vjp5G9F8uizVlgtbpfXgyBcyP5oXRN48HFq3vHV5GXJYukpPIy0Nu9GmTV
RdchWQh46bb3435dK8TMHHXnA9cteln2rhys06zrAV6ApjZ7T65bVL3JgZnGwWCev8FTbYfVaABg
GRowxZqGGpyJrq20OjB8VS6PTWCAntvD7rtS6cO5SPhCLXwAsYIHrpHaBmmOZzougDQ8DoGCS+Gz
FUndbSSpRTYKL8tJWDr7wEcKzh00G5wYJqpW8+uK8hROUI8GcU0GijGpcCzUHtGZOGD6FgKoNMCi
KPfC/TP4iGb+GtjKbWc0RpwZhyAr0gvJb28pXM1Y43sVgmSmWlaakV+v1AG5UqVT233sAdCiED3c
RCRc1K0UbJQoEAhUUwtwp8CiCsz9x47/T3XLv3Honn84cyfVLbbf+5/rWsZ//fe6Fq7/geuPgpYR
Z/urNpmzPzQAL6HVOVA5+pi4+VWbLBH6BwrjUFgIHxTFCsDtfylogYsKIwDE1BiZUeXPFLScpIfg
5qLOAwZuhE2MtZNfZSrXI79SIfl3vZL3GxQllA+Nx6SXpCzUS09JhstQi3vLQby2lyDx67DzOrPN
aXTVVy1eMz9t2Tf+74nBxXxU1C4TGWBPDUUok+sKY+u5civxO0YDZV2xtBJlFKQXbOCGaAy9EpKU
JkhNU30R+ZELKGJGTacK45lM7NTBwETGUgGOw8GrD/+wyZ8svzNQxUmMmtw5SREtPNcrrbAfytX5
9X6wNXyyphxwFSwYtdM4SgSf0/fUPtIkp6KNcyfBmplMVUBwFMvosuhxoJycSl92WnUBxTCYtBza
ty4rQC/mqHytBWEAPFkR2THJ62UXu8BBJYO71lvHWSWNQZdV6UeWEzfdhRZJnR1mObOJ7JW3cZXF
iUCizFiwpIBpVOhcbfZU8X6sbCx8GYu5KDtxndS+onGDJ+Q7KUkuslpCHqDYp8Tf5gliPJ6sUA8t
tF61shTtvDzfVHpA5mq8lHf5ynPhgcuODf30f9g7syW5kS27/kpbv6MNswMySWYdcw5kZnKIIOsF
RhaLmOGYAcff6Fv0Y1pgtSQGIjthpWe93LJ77VZ6wMdz9tl7n41ZCGTc8pAk4jTK/mPrkJNqwVEz
yRy0FaT2dtmxETBooODhFgBvd4Hhmdz/1tC23jky3eqkeam/UWW1VvJ6dRQoQEgnhSCWWuQ/+RhI
14sL76ycztmKBPaxasS4EqndcCt/caGI9AmTgfqRiF0f7tCqZGRmZnRB3hu/dAakDPpzjVBH0zBr
XurGrvSD5SXxWdVlx5NgDvW7yNNrsXURQlb7tjaHCYlUFXabcnJzuc99NSUrv/OV2TBtmBpI5FFR
e0sGT5rVWQN3ITgnZantfQ1Gt6kaZ+Vqee2osQ9tJly3CSyWJ3ooax2rDS04IwoxTr2My4fK1Evq
ak7L8+0QpjRJs0+SsjlOxehtVVuZH/0qLb46Zqx2GpHodqij+KBk8SNGkXsaSKSek9ZNN27Ut1vV
uRbFwgbG3tRPu6R0jYPq8mInU0R1uZrGezMx5T9FLeZltsmDTAMW3hxxXi9zkcemCd2Fpm1BNtzX
ii/B1+A7TL306LlFse1k1h+6ETpxUqX1u0LIaiNlZn/QEsiVnQ4P1YnTtbt8fjqurjaIImitTIq6
RMBEldc/yxlDkLSkDS+haYcPY2wQFGq69eAFyM5VTY2Ra61+1+RNt3v7Vl2kKMKbR4awDXQJpIfS
73rk1po6N46S8JJ7+SMSefej0JK/6iJAzZa4zUqIOT9Jy+8kA6VSb0I7ZLzr0ZwBZQI8/+jiZykg
hRSQVQeL7n8yb3ZlVQKCxpW18nAsERQ+cdZlz44Sc+zwy3Tnt+cpRJXt+dL3zgGK1fdRXIptYdnF
1rQL+QV5qNgru7hY3TQdnX7oV07s/EmLT0ZKaCMaIcv2eSWvPzkxphQnmpL7K+wdrBWyPyJdFttM
pWvVnBsoev5QlFou4jjTx+plMVSF74uTObF/1vq6o7dm1bjHEG+T733VRafKGh7F4ImTMVTfPaps
L0FnnKZ6dHZ+KH72ek4DVMuVz1Zs/tGNwXTSKvsrcZU4TJrZbZSZ9vCBC+2Q2enP1Pbj95aN7Mwo
Umeb4OyCSUJQPziddZl0pe9LP2mByigCGJ0mHuJGxnvl1eXDZICjmZO7t0X3XGV+fSdzDa2JjPNv
Sjr+ttWd9k7WQ3gYm1Lb+XXSUACZLDjmSl+56l7ZkWIWndgWQaSJO8f18jTCGa2+HMUZ6aJ/MHtA
9DwP6Gla5TR8deEG93m+RjR8ZUdCC/Pm9BF0CWHn9aCJE+qlVbo+GgzpPo69a+0MUWinnLv0Tirl
bMMJ5jtkTgHTcehWDsQrW9LjqiGEIjMCmVicwtbRldVmKfsksvRNl5vtc2mFL0Yu5UpkeIMX8vc9
cw4QZkoQD8l88f129uo4TVxfRf7Zjafi2ev0bmfFlr5r3AZP7cgZDqmoh+3gKWub9pBD3XZQK9DC
baDMj7Cw3yFUhngoltDCmDfDoDlSO2cyt3d1K+RjXhrVMa3zEV8Iq743p8x6NFWsTgAM/qGLZHRq
9CpaQeJeuWxZdJjXPOA4wSyRuDjt7dGRpTiPjZEdbULTjZ9I+T5Rzod20o3923f7K3sbjjcmsESW
lFiXWBhqXbsvCss71zGU/xI9/CHxpP6oWco9Zoky3w++++PtMW8CFD7LJgvjMYM2gXT5esGHbKgn
2xi8c6NH7l7Fxbd6TL2VR+sGkSehRyfGI4Jlkz7bDFyP0gqS+7Qd4ovUwGXlVGGKklrqbhhc90Mg
6uZkWP54H+YV71ndxMfIMLX7Mvbb9zlNTvY9MMXaVl+WbflNaHF5IWfx+uxedP2bMr3AUUc2hBZd
USBSU/1j0g/TzkiD7NQ6Sj9GlqX2QVzFQIHecN8MxnAEIFQry/7KfsfMikdgNoEgdluGzFIaWR5K
GV+wtoLFnEXtCSF7/0TaGvwhHLPfx6MojhIw8eREeXpf9DCPqyJqj29vhtuwBuQZYT3wGL+FJP16
SrCO080xqOKLoyWV3Kk2NT5VRkgq3GTRSHMZAr6WIlYYXVqvk9ZKtHGjc8CMhYTUngM+uM3kjtfj
2yOt3nq/7y9BWk1bWZrWfsDnZuvZ1PWITofToAX9BWCWgnc6oX0M/AreauFdksAeH7uxb/5wXL98
Sm0z/NgpnZJ4m9X3zcRbCJE5f44br9kVbqRtOjcQm16N9anKTIRDuWMcEx+DgAInml2S1f0OSx13
5f26vVIgCnCjEKtTiANnvv5EQ2aRkoaeXyoZjLuyzsyjl5juTlZ+f2xGc1yZ09vzTWJNoIr5hZht
pBa73KmzqSmhZl+cvI/B/KbmaGmRvfJC3aZjyHuAFHzO95xZisUwbpUV2eRb8qJc5W3Cyrk3cx95
hJzGvZUoa1dNY0fFuNCecmcIj1Xc/BhiU/8zSbP4zmvz7FB4TXw2HStY+W3zDXYd0JGhI4PjEif7
uYmyZJ5pbW4W6cWMQ2tXhDLdyVpaL3qJpu2fnh9qrMTJxAmMhujuenFrqytHU5rFZVJF8TzUsvze
qaSCfFcOx6jx4hfDbLtDjC3C2g17e5vBWAeYgLmOpArjheuhB/gOzWQ22QWXTPNj6HBBWALBrd66
ir7ng/yeBLAYiBzljxbH0J3wNGxdGtg5b8/B7QafkzVUh7AsLPxG5g35WwRRDU5EzzinuGj4A26N
Psg3LgJLUfjlptHLNS7WLRbDBei4QH0ztxDS3yJDdMw8SwozLy6xNY2X1pkSZJV6+9BaDU50nuhf
KmPgoOc17cLMBGxlzKuNnlTmoxgz2pYFuAL4EdlxEeXafVyORDbJYG2cLA7fUfvqqKO4ztHJPbVL
0NRvfNWND5Zb1i9lhZPG29N3GwNwizN1NKyZgfBlJh/KTA/QD0aXZhyyT00iEFTZobfrq9o/9mZT
7yYn8dYirnmSrs8IqIGDXQbzyH8uSTG59Lw4CrLkwmOZPgeZIe5l0FP3cP7w3O+1XtT7XEvUQzLl
/fukEGsKt9tbCukYIKHHA8i9/ytT+m3TNK2pD36SZxfex3ZnK+yrhqjsV+b29iZgFLhsbE5KQbw1
11tT5bqY3EqkF1tvIKpEY/+QJqU4YuW25sbz6lBErro/E54plF0PVUeuGIcuyy6ZlPmmEUG1sxLr
c+Kgnnp7w7wSW7nk5jY2cNy/M5H/eig/RgfnqDS/DGEoDgbYwEHrquYkBmvYeKnmHrum+6IJtFqq
Ve1zl47UtLsh2teuHe/9wh9WUujb1cSrDMBgFuUSXC2Fx3E6arWd5PyioPGPORjedvK1tUT99qQg
WRcwm1zkhjyqiykWRmCo0hjyCzKN+LEXvYscbSwOjYzyk293zg7f+GHldrtZV4xTqVv4GNugi6Ep
7fVk455uZVPkqQsOan91Th0d+iY1MRho2g8r63pzJhkKA1KCZmqs1PwXqZiuh16rp3K6dHkW70fX
7/egqcDfYVXch/g+brQJSl9kjd1j0VGz7AZ7zQf1ZiXxkOEm51Di8Ae1YvEbzDku9QLbvAwCzUEh
emhLeDKunMublZwJSfN30kDCMCmPXE8qMFBV6JpVXnqzju+0xnAe9VENO5gQ0yFMvODUVmWycm6u
3ykiTApNzKsO8wH8GO/C60FTwx7qzvObz6HjPhpd8tIMswolMs5xkf98ey3N63n8ezAM1ujyIVhQ
fvf1YMpWbW6UYfc5x3Io24jWKSF21OkRxYDYttJXx8xrXQjL3A9+bdhPIWZ/+1Rozh2PTP8wuTAj
9CRwN7gSq60R9c0xzdsaiRYCzLpT/QdDZP6W3Ck5eoXyjpXTONuqacaVt2JhtsG3eJjRsVQ6iAhk
smWzxJgjp03B1J1VqeX3uZbixc0eeRdkVU7bstjc+wrOm6VV+V6GoCRwXRrMZyiJ2E4mzq0w471u
2+W+8JIepipvaJoX6VkXWXHsqqF+z5b27rPR8fZtM6QfNQLYvVch8pxspNeJiLUHahg/x8Qfj1UR
WBczEYgbdJjHHiR8mPZjJQG6RHpvYzv14IXUu6fIMfZxppcwOgexcw1wxbeX+WaVmRloLPPWmqPg
pdo9awdDVZ7ozkOT0HbNba1NOTDU26MsYu15AYjy2LTk0zqFnBtFZhDlfmsH+ln1nsn3K9zFxsLe
db3sv0wq7Td4pTuHqtacUxB7GSmQigl7snhjkn88NnmdH+rOhbltiXLl193OgQ1MTBzBxsV7aukI
6gVarXJ34Mf5BbI3YzS2FLz8lcO77CH3aw5mv0SYOjx71JmuD1SRYPwbd45+9oYQOR13GGT4rkZO
ZWdPlKr5ViOIvL1lteWWean+0E0Uh5OmEPM5Ov11cDvcBqVn4BvipO8pMwwrM3ENGs7LBHw2QwwY
VQNjL4XCdhT3euxpxjlNHGdHZgYtNR7QJRhOD8GlGE9B5UTHTgt/eA3H5O1dcv1Q/T06wRSFMQrf
c+3peoLKQEaadEPznHljct8JeDhxCEaZ4/61shg3Nyl4FTErPjJgo/RbXFzfQVtOdZkV1plkIj/Y
nRHsCGOLrVVikZ0Tlq9M7KKw/+vbSKEJ4rBT8wFwFgNaVH1HXnoLiD6wv6rctu702iqf/JmG44Ai
7BKFMw+FfetO0yZ7a9Z5cJi6NH1O03pcCQle+3wwBXg0eEMIHsrrmY70VIuZHOscD6XaAYA7m5EE
aGOlrb0rOlGsjPfKyrLjgb8FNUWShfkE/hYrm7jSh2klrDMXfPBAXMgekqPx3hZ6vjbT8yP4f/OC
v2d6LsHpv3QNQM/XYzlB5+V9xx7uGimeJoDhXT9oL+4QuvvJHgQEp1K/6CIRByvLjFPl1+aWLFUB
1NSfTEiFu+Q7jahxM99rjpEjxjPWHqRXfyNnDBd66B7QTq5/o5vlUTkFtnEeetP+YFvF+G5oZLZX
ZRcePGq9hzyRYif7KXl++4zNM30zO/D3BFIChzrOYiU0MqbQLnyDu840D0NqDofam+q7fzwKAAbE
NchM/MOb98Nv6+0I+KxTrNlnr42MTeIBoDZRtqqLuP0Wtu9M1qCOjGHL4kyJMUr8KMwwDwOr3Nuy
+FTb/RoO/MrWtYnX6WUADW/G1a8/xdBqaXiDcs6GG7l3oa6FJ7uTxYNLy4CXfz5rWMvR5sDgYhLW
Ym1UCiXImhiqLaIAAiWlysLKu5UX/5W9B2Y7m6AaBsXKZaWC1Ctyu3q0zzGBznEKhTjmMnFeBjWk
D0qWI0pjKtVW7etrR/PXvbLYfS7230TlAIowOxb7PpFum/Qw/s9GN/qoMQJNBfskb8NvWcauxxq/
wDFEo5XBQxz3yee61bwPIFfVvZvH3p+ExNW7MnP9i4HzQbGdeiP4phWN9hJaTvnUlpnX4OgmDq2t
U1NPKhEH2yJLpu/I7hI0Zo6efptaVRh7FzKktzVTF1yAam356E9meLCqPuERGIyU5qqlV3/DehgI
Uosd76HoPWePaxW6VM8hHVVdUEa7dirHeuPXrfNnEAfiu1/1NKZrJgsnoNBplfUYRTE9XwugzF3m
dKXcG6Jxq4c6A0Lfxl6tf7OtXvzQ7LZ09uM0Difs0bV2mxqyynZhlDYfld3GHy27K21qeDJ4Dqzm
XSRTmW1bSxX6Xd3a4s/ZbRZxSNkMewLGIT4mUwhknBhNWuJCIJMH30kHfxP4MV4sbmG0j2kVIJyo
AMvr7agX4qsa2Jb0ODE9nLZjA/KPsoiVg6xvpn2TjXjRVdLK3ldEYse5sY2AHW9P7aYTTn1pUw8M
qqICHh2GauA5dcag+DblsINaymPhXTGYzF9gKetHP7aAXYR1XL5N4b6vKOHFCEq6ot52+YDxivST
ZCYESxQozhTp8cnUu+Bjz/SjPkqL/hz2mvvT7/AciK1EPs0pCsJyXvS7PizqH1Yw8/itvJQpFgW9
qW8aN+g+m1kyFjvykvZzWU1DemyNtvvijZ5zSszRMbBZrMWPNMqmR2tscL8tS9ESm8mkp+FuW6SE
7bGKcDCEiYP0y6mybWljZmX3U0k5Gvu05zpvj0KNtnlSCcn2xu4CK4fhXKsvfaWZYqvTa/I+Cy05
4lPjwGE3k5AWHZkZVF9N9iM5stHiKp0bTrUVWl3HqHHL5ucgR/A0A5vIdqPrk3Xx8GbF12WafGRh
sf3YhrpOe2WViHRnu6P3ZLZlsKVFSfTFyHOr3dAkyj2EbZF0W+DrxrmT0yR/vn2TXWfHv95gXnqo
AFTP9LlwcH1palOv9cCY0Oh4Wz6PUkFv86tRw4uezY+MKAj3XWHHh7eHfSXEhiBtgeVTIZtrZYsX
IRNNOUaBE5zxdXLeVXFQXfxCQ6TXO/XPqnYCWCBdsg8p5O3Koat2fWYHpzA37RfPiQvMYpD6q4rc
jyPp3afSildexuXMUEvkFhdULm2X13eZa3R1YFqySNtz6vTx+zRssr3XJ2JrTw1arnQ2NqzNNcD5
tUEdHmTgA3BE0L3r5cCsHRJWl/dEuyLZJqagV3VoTnudprr+QfTFj7fXYRlezh8JKkiNcl4EZ0k1
6kuzU6NW9edgqo61R2Y/JrgWdNKoT1CBVh408xp1gkg+Rxo8ZdT/gD0BFq8/r7ILV1m905+HqR8O
tju1uww261Mk4/6U8DJsG1TIe8uPa/xpkuAUkeNhiGaZ26RMql1L6Xoroszf88MROFJq3GqQ3/dR
nDTv/ECo3dQptfIavrIokBbm6OVXUW1JW7CzpvEjJx7OqalcLHts79mITIPDXhgns+qCfTRYa9y+
V1bGmiMZUFfKyHCgr6cK5GXI2qoYzn5VVyfladqph+G3gXU67JK2z1cC/1fGmzmE3txfxEIysoie
+jRrGytqxnMYuh/ixKyogYbONi39+9BW9cpo86//PbxgI+Dj5gFAzVk8Kd7i6zBsH0CoxnNTa2iE
owjZgF+vZRivfBPfA5hE9A74txQA9xa07HSsxnPRVsO2d1R+3w7uB56D9oEUfe3wvjqcYK0w5DSg
tS12N+GaLsLYHM9TUuf4HOH05ECCvlNa+QPgSa6cplfmEJAMPg1RGsDfkr0ox34YgqlQ58GzowMU
ZXmQIjQ+/+MbgtdB+LPthzEX0K9XCqMPL6DZkjrrrfPNybpn3+z/CtX4lxj7Yv/2WL/qT4ttAbXX
4jqiqkzziUU2EkaeGEs4I+dcqG5npgndd4U27fuksY9KlNFpIOLaaF4f3/V9jF9oYY07ERXhtsli
a1vqTrQriBHe/l3LzALADR0MCSrwPHv117X2W5Lkx5lW47TanbWw7w+ll1g7/Ga8ky558t8e6gZ+
mMfCWmSmYqLAgUt/Pd+U5Jw4Drzu3BGCb6Bqa58qelY9DqVb7q1GQlWwRhigPhYnum+o+9FuymMw
ldldSyR+/H/5OdwLIPWUgaiBXv+cDPNjXdpRDx6gVXeTydMLQWMWyNjjRk1gT00vLaj3MPXMYMT5
tpuqXWcUzSnuimGFMnUDdf+aHfrPzTt+Dh4Ws1P2Mg9FqwEPw69+0HsUFs5IKOtDQ9i5Ju6jdpQX
R11lHr1o4v79GAf+sfIwzwjUgOoe4aiY2vzoU8HdelpqPjVT5u2d0tHed02R3U+ZiRYfadoW4t+I
1TVS5jaTwwpBaP6h1zudNnngChar7VDqWeRXnZ/3vQYJ9GxmE/ot6VvvU5sUK4pafeNFfrDNKCE8
2Il9fntFF5bg8xtsQfBl7pDVQcT5BQD/tpn13qp5oWV/5urA+1tT0ydIqYTHo8DSB7HXrqlRsQ9O
pY4NfRaOKve/xklgvnRTWV6kk4i9Rki4tUM9xk3J0TZ+ajj7eqDU7VmahhbBZ+c6drPr6sg+uFUf
oLHCg3nyI/nZyzoPzw6LupYb1xsjqrsHA8bhxhLRtC9de9i2tcqeNdNsjhUtLlbiuttr04aQZVLQ
p/5lWUsySRq10GWHWJ0dT+FIYMmBxDN2Vtb39sqY2+YAkM5CBWKsBWVF1VIf8tidzqEjuy0NzMQG
8lFxV7WDtnJlvPJBCO5hRFDGm0P4Oej6fUFd+AVOq+vnDh4nLsU9JglevqZ7f+2DsIY0Z7I21/Pc
EfL3UUKKsmTiqXGG8ILxDaqnzVT6z15udPu3d+jtMwo/GvYtPSSJQ4hNr0dKLVFT/6hA33vjpKdG
tXWN/KVUzj3GG2te/rfnkNK2ASEMGiYA383VDrJr1EFjnVM3FRstVPqWnkH1O90A3wvaRD8pqctL
pk9rGMsrnwkdDw419EgK68sJnbS6I4ePrLM/hOJTE9rfjEjXf2ixj/WuEMPKTf7K+hGUQDSm0gpw
7y2Ck8YuvLYMlXXWc93Y0cFAHGMPi3BTc7vPby8gO+LmdrMJu9DY2ewKULLFEhruGNYqCcQ58sKH
pioLbx/XbfjYSsAq9CC2+DQmbZNu7VTzPsoW1shuMPrU206DW9z7ZgCnXCqC0K61CXrJgRwLfMDD
Ys0fZRGR1+vJV+Da8HMtEGicGtuojZ1lk79uE7/ElrjLMcWqaq/Hg6IYccWj1Sre6LFbDMne1ggr
eERR3W+8urPvxZCKD9AfebvM0t80VBrPbRtDU1ShBO0lVIWSrp3KRsgPIsjbDnFC5CBVqfoP5ZDh
5hEOTPzGBJdqdu4UmV9caVjjnRiV8SWyqw+DM6b1xjHbJIMwpGVfEztNuqOH1KDdhDylGW6VCg59
GfPbwrHR7mYZOc7dWRvvaPFDOtzp7YuTQMUHc1G9ebJ5wj51BOo/KEdrz8OYT1hjiTL4rFTq++Tv
eo/mG8LWvV5Jwqko6vHghN4vcNGt4eTXkPv9bQSmZfDkZK29qaSP7/QYOx1QSgrkuk3dYXxRlQ4w
50xxOWM4YfrQ0eoQOqNMvxqd0r5zOwDAIQMruU8z92SkE/e+WbpDs3FkGo0b30zyP+AHgcXMuKez
lWrSvhZQQD/VlY1VmevGZrHJeDlhBNVT8xn4doD5DnXqo66P4UOrhdmxVmH7sdG96Q9DaEN9bKLC
KJkkuwZ0s4fJPXpQPRNsNVU77t0GWebnYoqr4MkZfBp1AN9E77Wkd9ds+F65S9DOwKegTssru6xn
GGDPJQqa6VzEzbYVbnmiX5V3aCNLOyjO2YbCFVYxerJytG8fAAf0fmbVomLSyeSvL8wqdmQ2Rpp/
xmKgPik9dYkRV7URt/fVLHcFeJ0rolDbFme6tKdA62WrnQnP2nucB5qjOUgNf5u5YYJjr0XCtxcW
4xH/IvOcE7hl65JBBpGIvV47lx685UBiatM31vsGkeFh7b66ua4YinIXgid/fgrmT//tBTUCxKFj
LbRz3IjoIfKNaW+AaO500VLaqSxtFyZ++CGhC/RTa7fFz7AM853vDNYucUttTZZ2zbacI7T559Cu
Bboc9dVl5YdKX0eYYGrnms6auzaq4uemDtQ9mgDaVVpBdeDoR5vJDp37GoOGrcfu3rZTvIYJvLax
IH7yCpNlUrdZBDFGoaVxaIbhZdC0dNfZE0AlHgcrWMArC80bTNIDAwglxFIGBkpdx4No3bMZReh7
rCzaN8o0j26JTdfbK/3KB2FkQA9E3E9gAi5T5sBxlSaDzj8nWWffmWGR7kqat6180ELn8msB3RlG
oW8pDfPAcK73ExbuqdenKHpsk958eocBxJjnzYErWO1Nn8KFW0TmfgoHY9PIycEQQmkr5cMF7//X
j5gZIzQVINqlLrbI3JKqTlMrrKNLEPVw+RtRBI9kOZgt5LEtQ8gL8zNp0muHqkhXfp4Q0uKpJzTv
s+lrSETenvr5ErpOeGahC7ITBPp0gFyG3dhy6GEQSUSNAgufLfqqsDqYU+nM7VGCmBYMWdfq900V
+uE/HpoiHW+5B5RI5rOUxoemN44F9+aZZpkd7arKZAtV3d82af41bay/Rmlr+7e/dkZFrr8WowF/
tgeAQMxTsEjvEq3T3WlWp1ejsv7KoALPyoamOkd2psFgCPBRoYRAg8Gt68RmupUFLLF/nBggX4a7
CPMVAiOEyett6MrOj+PWRB6sY29tt0lDJzDUB29/6iugzfUwC4RociGeJDnDVH5JpcoV5UZwdTyI
yjSehZZnT+no1Z/zDB6sibPMDoccscnSOHpf1i7Cv05VT6pKvJUUbMFdnU8ANylPI0Vnk/dquQhd
ExhTF+u4ZpquPPB/y97ZWOJAw4vKx8yd/H2KJGkXx3m9LcIuA9Cdxj80sxrRIifJzgiHcCX5fG2y
gL3new6WJ4ZEi41RV34whf04S1ys4ZgiSdkHc5yrZQovJNVTcinoFth6w18wiP2n0h7cHXEid/6I
6Y7tNdmm9b3hH1+M5G+/qkC8uT6X1/VWkUFoulSYKAP11rABLs13JVK8lVPxC99fHAsyxzlYITGA
ZLJ4UKIcdeMYl+gItDz5pFWT9tOMzVLt48rIdDjyGEJFlJJ3YWdNBaa6RXe09IReTWVkJf7GtBv/
2afc+6LBFhG7pozpkJKMOiZcwShW0KbXfi5GA0wM+hbQamdxjxtRINwi9ZKLpVLv/TRRntNUGr7n
dsdJYYIgYwmt+UAD1vjeUQQMkerze1vHhzd17eYgK7086i4aZqerE2wxY5oGjhAVVg76a7sKzBnX
D6pp2DEuLbCVAOqKzNE7lwoLYi3L6QGVmRVG8Y32PRyD/kc01vZXGWYtFt0tsbvT0IYAWKqevTIQ
6zoSHAe86J9R1eczyIULkYqyFXCXuBFdTUmn2cnon9sUKaVTDMUutDW6JUk/WtnDC7HG32MRxP1C
arH9XAYSsUZHdr+bgnOpe/ldauJHXNrNsEVH4e6rDrPiRNJvoY7UdGxCJz92WRA+wRsYUCy73tES
uKiOBlZceo9KsCmi6D4HjfhQddjJZkQwn/vKa7GlHXQYETp/OfSSvS86mj2GeXZ++2K9DVYolVke
7C6I7lRnF/dq2UdSxz4lvaSQJ06DiLx7Q8pvbw8yb+HrEzkTvYg1BbxzqKWLLW7bgTFqg55eopEm
f1GYOztwz25XG55aC7NvH0XIP5RF2AZcApBwry8ZM4kLpYVBeimNyN1UnW7utKSoH+tctnuds3HS
iKkeZVnXO80a9XsRjD2QYkczSa6vfTjl7hNSS2Pv5W6zE2ES7hvLxyeY8tjHUJ9WNfRz4L+YHfB+
6Gm0WcMzYGlqAnSbhWUxJRfCRhfCcxBnX3J83MyNP/RDOtNNqie4FeXF6XiKN7qfZnd93YwQZGzV
Ie6xy0M5yuhxCFTwyRlEQOsgJ8k/cI+MIKDOlJ77KPBfhrxM32kj99BmUoAW+8Isow/oKnSk+2mF
L5XZWcFj4gdVTu+zFs+bsGnib+CbeQT5MmabtIDuBnPs7vw8HreCP3HvpUXekm73+cfa9iqa2OFO
W2/ddqQ3gN+Y6KY4vIYG44Hu74WRdV/1KqTJVJzhybVyT702nYRg3P+QRudA/HoDNLhtZTyLycUp
jIhuuXm9K0Glvg+pjPaM/U9Z+DN5DlI8blAgLzOt/Ho8bXZjM2wtQfjjujurwpDVwxlpa9u1vzfV
OK4k4q8E/pQ05wIgygpuoCV7XY6amEojaXHuaEyAG+X5l6gT6lM/9FG1FxT83yHoR/ibZ5kG5UeP
8e7piyxYs/9bOIXOl6EPuI2pCWV9Kgz+4mDzF3HPrrT+ArBS3xW2bn+S3uAfyqG8dxEP3RN/OM/I
BvSN9MI/qwjuNm0zyoPe1fXdZDjhXlccNX80BmJm2RyBReltOEx/kPWsNQK6uYYgOPI8wEYgNzOc
ZbMQD2L5mCUtHgg50SPNvWQ6bYb8PyLi/2+x9q8zcfM/t1j7FP9V19+af/n3rmnrb9lfzb+of/n3
ov2f/6Nu4z/53w/1t+LPv5pvze8+bPOf/NuHTYh/YwOhmQb5Adgim/zfZmyWjxebTwV/lv8C2c9M
yP9jxmb8Gw3DIQ/y79GY2p8Fq43s2ui//atm+/8GtRXZj08ljfz4v//XP8f/Ev4ln/++fZvFf//P
nX/RMEJO5DIhPptbUt+UwZNYja2EQLe1nKj5RPUgfaJFtPut1+3gkGEqChMsXWuM/kvN99vLYNgQ
TTkzKNEYHhfV+ar7DTLSxibIRjpgbjMeS5rkoirKxPfaf5ySDzYJfl+/NOaHqk3oJVpvQj/bGcmn
qvhox1C+hq+dM2yk0O/y+nttzhbg2ibtT2Zwl4nxLo/6O7d7KZr+0AfJdrBDrBYfTf9TZXg4RvLs
0AHMx2/abkask4pjD3W3pBF6Uh5NwNxWrNE1Fg6KTPLicxcQo1VXvH8gF1vx0XsXv6dauKGct9MO
9El6oi79kp1RHhlbHsaVjGnOPN6a6EVmMoyTpgcjIwdu122scXgK6i+hkeyrIv7ZjXR+b37+djT+
Y4P9vqGW3LSbj108G9JxQWsshizvmv2h2h/aHb7qm+zg0MBW3rmb/PDx7SEX4MhyxKXoRkkqEyjX
SH7u4n32RGXiMKw0mnx1CINYT+c8osFdbFiDjvVGa9IkdBR/Tl68dx3suPEzl+c8+fr21yzLP39/
zm9jLXZL5tQCei5jhe8L+hT8QC/2uT6ND/I4fCn+F3XntRw3krbpW9nYc0zAm4jdPUD5oi/KUDpB
iBIbCe8S9ur3AdUTowL5s7b/s42JmZhudVcCiTSfec1t+BIe9TuTVv1V/iB2ofQNukF+//Xjp1gW
wOanmHVYqce/9hOX0EZgWyRdcYodirLBzsIl0PKnWZSBJjORrh/ha32p1LSIcN6MuVitmVbbKsLN
jIlhbRe1u1xOjR8igLziRtteeMO3o82xzau8Cicf/cvzQ6gBFEYfSctXTqGYqxB56ofQc4NtMgp7
nReGsW/HRm7zqcxuTK9s1qj/uD/Gqm73TWVUVyUKYndUzvQ7JXKTl5Gk9Z+tutmQyaY1h3wD3wC6
0mI+NEtBR6iOEBK2ECqsuf3XnheRNytjvILOFa2DsLYuHBmLxImWIzVziFszmRaZrTcIBy3zUk0n
B26F1fggi+stcLRo//Hsz6fAHwcTdRLeCf4TpZz5ZnQXGyqFhhjTQR33tjtqyUov7Fb6sZ1bn2pV
Le+A0jpXdTZrVCW17UTYptjB6eNHWC5xugQzSHUW9+L/sbMXJ5Ws9B6WvwcKEZg3vtODftV0XbFp
kTBauT2azyBpkqvKUuP1GAJmLpIhPjUyDi7U2hanC0AK4k3CNnQSQEqBazlfiVPhyTxswnIrDRur
3GiqruiMYklWuy9G5PR7KciUL7w98cOfX2AelOsXNglCr3D7vcXbF0YRSyUXDDoO2WOZteo2ar3k
M2ziZI+8Dmh0nVx/bYaBa68thEIGPzKaeqRh0pUYmGhJfqlktEC48kwIlQDKm3ku4HiXtWag66Lo
qwlzazR5Vsg4J1eBg94x8oHBVg3cX0mfHr0igkAaEvpLr7If/um0WHC6QVXSfTBmPaTFtFhTUFFi
qoatHXtIB5p9rqm+nXbwEoVTiFNux3CJJsvNxL6E3PQYiLr6Ab+rsLdeTv/UF0MVPF94qnkF/LFd
AJfTB2GRoGEy/2cJjjTDvlG6Su+2SmT0w7akDP9oGWW3w8DQPDmWjCpfNbuSJj7owp+2KQeFSKnH
XawerPA6bzjt/V53lGLjVNP0OdKNMFr/w6dkD/2mvSBVwc5ZqspStZVO7+T2nq0fXA9pnT1pPa6Q
iMTaK6UbtW1iaI3vovLt93LID7K37E3j4mASjYh5TAiUbxEVTHZDKNsL5OhlmW++u4G4zJLoxM0g
EY3zXZaMRuO0ZJ77UkOsLwlHxArVAZm0xHV9GQl9q9Ulujja0B8LLTD2RYQXnOvW2SYO6eMLM3B9
1RkvSTIsv+38XLD4PY5dj07e0ja2rAwJtkS197EJUxoYcbZJQhzSClUTF77QO0MhZ4+6sz5XrMgY
z6cAEGobwUJy9t4Uvqg1APIeDsgmo/zoX1gL82z+uWKRukH5gf4N+SxwzCWHX2uqaqgw6tyPdfxz
9KC+Q7MXa92AemzL3Pjc16bxPa5SLDVlUq+TuK5XFn2MFZwYsXL6qriwtRey+BRNeKQZujbrCsxc
t3l2/sg6EMcMXEdYwT6QMv41pIb54LXWQQ1TZRUbSYFMe1RcIfGFabBS65+1sW/9Pp7kdugjSvqB
0tKJDM3PnbCxi+tcuZnKtj3KaXK3aCVVp4rreKN1F3mGb78bT047kmRv5vUv68Ap15erN1Gwbztn
uo6i2ZKkrdR9GqiX4PqLi3meJPqLoOEMDkLnTZnRSkKPJoPl7YvSbD+5dRzG26rQraexBNC1qh0n
2+kxvurAT8p8W+ex5a4+XjvvfSiSYuCFdAFBMy9ptPA2bVVUKtoSgGZ+FH2QPJiD1TyUYkCoOg1A
1PqRNbZyJa1O+ZWzpyK/NEtzM7mq0mzlFMvPBahUF38spUF/H0GZmWqUesm2kzg6tF0d/8is2Cr2
TmbRZ2jAI1xiHy8LWq9zOVsWa+iskMov01wp8qoLIQGx4ISzzdrRWRm1QNdIbeTGytJ8m6shGFxF
L7aynmDB6dhbfTyZ7ywdEuxZloBengX//3zR28gUTS69qb03ON2W7tG0C7rUvsr05JJG3ByOLrY8
0RydQo4z5OOX3bm0imM17lVlH7el2LRGJ9YonyVbt9WUTdVQ4e0L9asaNJesyt4dGEYE48K+oIR9
/o5GU6JhUzXKXrWicF2UcO2MatI20BvztZLl6iarZHk32nF6AW2yyCHmLzxHbAgqgGunUDoH038c
KWzaBkBUFB7gyhrHvmxUP0Da7j5vzHEVDe23jz/mMlBcDrf4mIMUmeomYXhgi7r7ShXWgVZ5ijK0
Uaw7KOFryJaX6MfvrCBCU5gtGrVFZCgXoXpmdNwYoOQOMqSyLhsFLcTYulUdwGX/jddDOQLQBYAD
UKzns0kTTpduofF6JCFrywT9oTrRNwco3NHIAvMRT5bvHw85f6DzNctRp9JRJuWhHrU8apSodtTQ
5gPK3isPrQMav4YRsv14lLeHKqPMuw/JVBKK197bH8tEMfq6N2QcHoYpaX/ItI130aj00Fgn4Hy9
ZeQbt0byMHNpsBeKuPCSb1cp+AUAJLPS/yzLsJjXYUpjL0Ms8mAINz8obpT6MT3PmyyLmnt1mLJL
odbby5/tQEV6DuQRS10iheLYTTVtdBmwlQA8izo9CL1tKSYqWA1AkAuGv2w9Tz+HEzPu15Oop5Wr
B1BFR3Yy1b48/FYM4lLO/wpaWHzuWSHKJsSn3/vGD5JDGul0oJ37ykX4rjebbC9qIk8bgeeVOcaU
HvLaWusp4j5eE4/HRJCW2aHS7gJHrfyuS4OHLEnUFYT/Ys+Gb49V3I9PmRODz8iLwI/qEkxZjY9Y
FMTlfYoa+cEBynhI83FYp2RdBzmG2b02BMYNxOn0qOIoRWugq47D6M5caekcPl5/b88NjkWaoHNK
RUPKWhxTvRkVwIZUbz+0Yl3rtxPhpbSe8uo2whb9H481xyjEs/A+bYgS55t4QNChzrDHOkSRI26q
1ntytFCFpGD3vleimzcBUft4yHcu2hlh98qInRW7l4WSmSU8hdILD2Ec/CrBNe9tCWR2PrDuJrVt
9q0TePSgPWwupOFcB8UYXJjit3uMR+AWIFGb9eeX8W4RVbHEXC08JLBDfIprP1B6w6xonPSN3eOZ
8fErvz2UwVUwuXRWZyrPckvn+ZQbZRiKA4JS7VFTogoTUL27TsdRXqhOvD285iYB7AjeDC2ZN/AI
ObZjL3JxGFz7GBavKk8Zmj5mA1+C2SR0D4JHWwVqU5n9JSbn65ucb9m5GsX5haI+edtSmAJBXL1p
wYgcHCceHqUpHMzjkAOD9IOFluFM+2bMlOemS+lsF8F0lxfKVzeT02fE5y7dhW+/MkTIGRdFk5Li
zxIs7MQKzZzEjQ5QC6Gno7b1rU1746bLyij2x6G8hK59ez/NAwLoBstKg2+ppxPUcd9MFMAOtoHS
XKBhs07U2l9YvG9XE0wmWJ7AYLgMObvP92zrua2SV7xWn6vWBuyLvjfqyfDFhFrnxwv3nb066y7N
FRaqi3RYF2eRVxs96jRpfEiLpjt2gfUpVecqW1Ny0HIZAVZSs0NcquiplTo6vIBNL2ye977iDFeG
oU6UgQLv+evWieCmrMv4oA2c/X1AbQdp5ZkAGoiVNnTqhXdeeIDMmSfvDLIIEDBYQpp25wNy2lR0
m4r4oCCYsYa4ArcVEsnG9ECJBWqXP7ZlFx+FGPMtVxfarAjK7IWUHUCPOt9KBCH8uI2iZ7WtR18m
hbMfpRXQlZ+CTR8RuhQK8cMkKndH0hTulACtnWBSEGOm/PrD6uQDjK7683/nY3Le0qacC1TLLkGY
aKJp8yY+0PWM/da1s42rV6Mvgjzcwca8qkSjHvtBtmt34A+HaLzEBFooU/+eXAj/3G8zLBlRmfPJ
bVXMxrGJSw6ydZXVQHF7zboxcERrNOD2dnynVKNVUZcrzL3lKPJazy33SdO6cad2rtjrRfWt7TFZ
bISNnLZt9ys7tKy9qxjetWKG5doh3j6Cuuh8p47ahwBxNwQxlFk2r+tf4uHb0EDGM5zQAoTjhduP
Z/nt7U0zBh1NBLwoAb4Ji6v5bBFiiA+9hgG0LLV8M1Wj2Cjoaqz1Jqhqv8zHHx8P+t6RMAM7UHoB
00/X63xWTS1WOos6yaGyW8tXC1iz7gRk36utS1Tsd7YjVXicI5DNImBYKjBGYdOC+qhZREqh+VGg
hldtqKZb3QBjgt5vemH7v3Om6tzRrFpgLRwAi9POK+oZ9sui1RoNYIuJ5oiwqnr98QS+TUrhMOLT
wPlNz5+z5nwClckpIdxM8SHobeQZLFesZASerknJw6Wae7cKDBDoOU1wIfx+9/1mC+0Zq09vf57v
P7INGcZdiVFZfGg0t73BIrWAfeXVFyDy7321WUIPfsProbaI88awFRQ9lPgAPlFDTVINAOd0yh5u
WPJgB83fBn9nyIU/G8vvjwdcgDwGCOzS/AUZ1qzuW+azi+INitrFVrdb7Jz5mqgoXmpFvvf1iDoQ
CSTGmuW9zucQax0j9BxGcxotuxJ9m6yllU/7IZnw0hxv7Gp4ChXIbR8vmndfclZ2oGCEUKO7vBxp
ANUBELeDKHWxw3qs2oagynxsWJUbJ1KtCzXRd8eb5aUZDr3VZRsOiQwTLjUW81aJ2iJ9r/w6iPl0
vddku67ovQtb751YEkdCKkS00tkVy/vCyNPCjSqSIeqdyqoHtb8fGuJICaj9oKhmgUCpVlBvBd9K
JUlcuIjfOdQI0EGE0p0AMbUM0kFE2yi22MkBKnxPpcYaboe4/j7Q/9t//CHfH4mlAzpUJUpf7A5B
B9tLKpEetC4ONmHk1fs6omdO+TS5sN3fi6hg9Jsg5ijpQ4ddnDRj3A1aI4kuhCrFc2JM1WEcK2db
TXF1iOy2PIRD7t4g+B+sCIuaJ6trLqZg8yCLMF0nAsA1YS7aQqU73zAl9OAc1ef4oCrID6l2w+Vq
KMHGyPDYFk6nbVIn0/as/XAV56JYhbYhWAZBufcy5ZLyAm5Qb54H2gr9XYDyM4RvWdgxFQN1UiDy
qIxVmuZLRxR/ZdLU7pwCpvwOeNNo7iXds1/4wAXVzjaD/hr1WetbI8uBerOtPdr5UN9IxKwmRLkH
/WusON3R6jvULc0+UbHok+n95FL/89VEjAL6atgd3ORbJ/OTrtftXVtOrbul45m9BFGOpIleDta3
ITQal2MkXpNJwuEvp5OOTd5tLtNmExBYnDI0eO8VxNViP+8zOfqJhSqDXyGgiV9DYCczahX5Nh+g
v1x3dg7EyRShO6x7xWgoy9OvTf2gSZtdG1clwY+VQOhN4sZlUEumPwtjcr9QAOLGzYa2f3bLMb1x
1VR8NZXJFqsyE3Sh7d4I/LZ1aNGLtsj0NeBW+1qttfIGHK+MUU4fsie94TSs63DAI2uke0MiFLb4
Ppmi2Whu4P2oxqL5klH8cdYaZheWHzVSeZQ8tsDPOsy0NfQ77Vum5uFjOxSR6yu420HXUxGEw26o
VHY03tzBn9qw8FMttq57t3zpo/hL6CgOenJprj1VMkK5VR9pwt5SeO+fK9VNN4ka2IZP1TjWICI6
xn6eb+cuG6IGoywEcK9cqj35KmuJwajZmk6zMepo/OomXfLsCEg3G5ub5ptZOH24zqQ9fvM0aTtH
OuBmum67yLkt0d/8YSXIZRzq2VwZITMDBgYCnbeTLBrP97I+z/y6iupgl1uF+zMqMrTfjLQA6AOJ
PLjxBrt+DJJew6YS+IO2QUZscn10QByuOhT+tTXs9ukxMyN6qG1QuMkmkQ4ad6no8s+ZAVJ6B7tW
7k1RFKe+TuwDusqUnGJbvYGeUZ4ct64Ljr2KRoTTdd0D6GyovnXjJdJPp1b7pAacJvuaAuX1pNbq
vc1HNyE5DDO/GBojqiV2r4pdGakhEleVMa6CbGzdtdbYN8VoDz/zyvPMFUJ9QeeHfSWrdaGracYC
ztRfYgrw+zOnSXXXehuWT3pfds9hk8BOKVWnwt28VstvhhUVLx506kfDmtofkxppmEs1gwENa0TJ
zw77+A6LP8y9mtGyni3Z1+oqGCCMYFfqKj3LUAABHKz6sa1I1303AI2Ic7ll/2gaMWarkSPoRxIn
sNkV1D6e9MShJjv1GUR5Nyoz+O7z76RQHVcTICHzoPaF9lykGAfsvCYRD/SbQn1mcJvxKiG3WXtS
mF8iFNuPeTXGPZ7IWgvlJcwhdkcY5H33+lTH9KaAG07ldwyjjaGnxlFwfRTAKaqRSmiVGBbmqCZV
sxGmlS+8kp1kRnStVq0q6nDb5mh0bVIRtYbfj1NKKyy20/vMyJv7Ig7H3DcGJ4QC0NQ/i2bIvipG
bB6yAv64rwqwnX4edM3B6wfjy4S64K+e4jB4rihEE0eLkqCB2qe50QrGsgKwTABqr3uw+Svcxprv
YWzktY9+jFttNU8NfvZxK7/0OMqOKwTXKtMPDdT9Vjw3LtEC0KmJTZk5VgcPV8Yv0EKy27SvglmP
HNqwH2bSOsUo/FX+UHpzwpvXw70w+/JT1AC3XuktS3fbIqD4QpUYqj5iayPqGeF4X8e1UAAWxDJH
dqWzWOpRCd2Xdnq3mvAo71hrY/ijp/42ocgFSQKtWZlcd3EyPHdBLp6dUet1GCuATvygVr1ubSST
dxqb3jPWaOPm/dUs/PYpbZ0h8sc+pHbe2w3+Yuy8QfAF2mRF4z59yNRK/rRQ9IRK/FWdLLPdlgmw
HhKaNjQPeLOV6rpU+mqdgT7t1wFot95PO9jToIuiQtyXwlRnV11Magt96sJjowjHWdPOUlCPMex4
E8VTfWqiVpw8t/OeeybzE2r01+gHfSV1hHVnt1w2yGVyciRd3l4jCz2Nm5gF/K1su/JVk8B7UtMQ
kQQkqEdzleVZMG3cpEX6vU2i6FOcGuE3hEPEF36+ptpmenynKRmDI+Q7yIeRwmbxqfAUfxVmgJ2h
JpXscwYu8nPbpFXDS6WD7Wto45VrT1HyEKUpYhFkT60RpZrJsE7u2Ba7dCj167RKTNb2oCBxk7dS
qTcA7dGEr6wgYDEJGuusCenFvldkwEZEkmzGOkeB0kLL7jBlDeowQyWkWLWgmAo/QRJE8HiDd5BN
oX3rurDZ9WHfuT7C8pmGJqDSX7GYDeE7Rul0qF30kHntQg4wK41C3sqWLe6PuV18y6qquSsJENsV
7SOkK21BBRrhj2S2qC9DwKB61WlPirDcG5dGZPE7j/xHqPu78iV/lPXLi7z5Uf6v+V/9WZRjHWEc
+3/O/xLs99+/PDuFn/3FJodhPz60L/V4emnQl/g3THz+J/9f//B/vLz+yqexfPnf//Nn0aJoza+x
PPM/we8eJYz/Gk+/a39ky3/6N1QeFum/KPSClud/VVqN5A9/+5bzJ6R9pETUoV8baH8D5TXjX7PV
KmJWpPJkMnPt7W+cPH9EtI8UGvhJ8IZUiP4JUn4JWgelQ3kUVXseDjYSv3we4Yaz2ILeh9ldb5Xy
k5u17R5txfhZ6+oaXy2jw+cISRpvjxJ5euinHspKMRjhhn1pSVbuWO8j/QZJ1WLYVDIJT5nnKSdD
HaO7GEeur+yX6JNmNcH3sOiNTVHSIOT6utUKdey2Q4jO7JiYn0NlaNHy6JQTZFtjHQ3B8FkDmzH5
LvCIawF8+GegDuhrU/SLhiTByxrBaGejm10hVr01uceMOBSGJQUKP+r76hpaoP43BOgfLdyb6Gdd
NMVf8nyVvq68/yzh/9+Wtzb3Ff/r9X0V1dHzDxn9ucZf/5Xfi1wBGPcvFBtmDTbQURhjUbH8e5Xb
3r8oTEEGoEhMKWxe/3+vc5a/B8VYhQhKokdliYrEv/kgmvYvFv/8t1EapIeJBMe/9/b97xztI0rI
ouPCEDNnEhFwGHsAVwiMzhc6nszg+0LZ3ZPl6JuwwGc66cZfXRr1v6oqcQ4oQFrrws4B56rolCG9
nK36FvizXrWXjDcXYKD5aWYGPnCkWfsAA85FSUQbIlTkgym579Ny8mvFOGLRl34ZLKH73C31PtPy
fN1G+BuUHgYKpdAiKFfeXpny70bc275s3GxdZW7zaUAtY9fVZnUgsVFJ7YLhGsv6pyFSLpX/FvTn
389N7WjGwnAwIGpzPotDHMjW6ZT4Xi0ber/qDk9LCC9ao67xWUweiroLD+7kyqPUO+8+dzUks/Qk
3fWl1V+1TVj/RMq2+VKmwa01HDNNe/ljUf793f8sqC0Yv69PCLCUdinAdXCHy2ZWhxW3OSQ8YQZ9
/GRmZfdXFCBNJ2rbgperWlfIBJX+pFY0JNpGwSgQNI+tCR+sQboWTVPdmZnZP2Dc19w6+VTsEi8i
KlX60K/VLN8OUZfuIcipd5Vsw2tvUEeaoTOcePCCS7Wd84yfIIw2KCA5WgHcD0Q7c+3pj7Jn1NJv
SJSyvksMu0f6Et8JE/Vyy9y6s6BbGImhX1liOjWWEmhXnVSfK9LMu6jRSrmKupHoSKKQ5KRlvA6V
Rt5a0K4THynlelVNpfIzo/0XrDLbY7mnCrYtVn4/OaJ9yceG6FqQqn0qLWQAPZ+E172uqkjupskk
UqhkrclVMIF+UMq0uELYAjiBWxrpV6TZXYIbpbs14kn/OtGN+wEfPgNvbigkRg0iK98DOpugqeQL
36vS/FRSdPKpwHq3YPn0nOQjKp9A/dJOCrugPZJ81BfWy3lZmZsP9CwIFoJ4tj/d58WxoCZW1YRN
VDxO2oh0FZnEVrqleQkDvviMb4ZZXLOmQULgFqJ4JI4ud0o8iV061R6FgiIMcGhxbyBAf2cFihXp
TvYlD9T8k2e0n7JRefp4h7zizf9T1OKV4ZATk1AsnJWs3/jQmk4/xMZol6cpA07WGvZwi+AMWplu
4V7DWc5WHOL1rkc/amV1vfbX6BXKNaWF9Cqpp8nPgTodzcqzVxaJhp8D8lhHoyPvYGvmzUqpjF8Q
x+2dbvb7LOzZK7XdXGlZou2BcENKMdzCQrR42iOBAstc7YabcBjLu9qlGOKIuNhbZaPee2mvnfgv
kP0qrr4QrrkX6pkLsgRTQW+N1iPooVl+hmr7+e4aRtsAxTgEp9IAmjxONzHz0MTpalJBb/f20cYT
MJTxNuqLxwr6yMefYoHensfnO6AhS3kR92mUDc/HL/VI2tIE7B5MZnW0AsVhdvujndqZXwVjSrk4
iB4jJe/oh9qubyaD6aO1Fa/5+zWl5iS9TpLxkhLpm00xPxYdkFkWcCa5L8qekbRgllOZOBXa+NWW
unZrRcI8fPzy58Xkv9+di3hmzaBpsCxbjyIJ0PiZjBNFCWNn670/4BZwaGt5YfOdtwPmgSxMq2BF
AWSZ4X7EGH8eoboau40JEvo0xVmINnghGkQAE7FuwC59yQra8R+/2fyDZxtsZlpDwkEgHsIF6NHz
AWtRdW2qGfIUms1G7cY73LxXMrN/dTA9a0DXACMu6Vq/s5QpktPXJFQCpUZ9/nxQoAUJ/aWuPA0e
yfxUP8I0X011u8uG5tmhTDh5zqYltFZj8ZeuZ7t/+s4Ik1MrJ70hAMQH5Xz4yM7MhvrGcOoVEUJf
t8eHhCofFTnZ3zVSf+aR9COwse7SHl4s1t9yWtAfNHD5LNalbriZtw3VJKO+g9Uy3apltMoUrTj2
KE7EPu3wzE+bCBXZoCi2U5IFXykpd1uSjmpftW77g+uouI+DSr8wIwu6PQKe4KVgZLAWCGyp2S9a
+AkOdLhCa/adLScyWARijlnV6ytkv4LHCQlEe0gDXwaJgXOGd+U0A5TSof9FikOhwMmjfUvQshUI
sXAeOf06U1lHlWVzPUDS2X78ARcNl9mfVPeIRHladDhAnS22iYKzBga6kwLUqFs1FHqVrr3WrBvP
GNdgAHGdwHJIUfwAD9uPh17sF7BeaP8gSUZjHjID0iPnaycI8zyuySTvRnTXXDnae53+pJ/2yuCX
qWYhmjPFeywoLhy/ixPodVxIarSy0fEw2Krn4yIuQTNPiOnO6KNo3TRFs1EcFEhJyy8hnuZX+ONI
IL/HahL0INxAejcshvOhwJpp0ons5H5MVeXW6ZXrfFLgoDrcM6jPIQthDt8+ntVXgt1/xpxxOR5C
iTOLgusFRtxi/aG/aEZjUE8n1fEmlFILlzJgM2W+YtTa3kmnbEN1NDsYVescxsYmv6YSWzg5wqBT
reHhjIVqkMXuTlEzgGAfP97r+b54PCJ0HSFHcAtzo+98SiwMoHLur/GExfvnAmlQpEzrCGrS6MFk
MKyVHo4RSnmqeILQ318HYdTcRuBt10mU9ldOGhWbaTDjNeKI9sa1Rzg3YAOQ2Mgb8c3EJvWgT/nK
jSNnFUR2eZvp8XRTJ2bly8F8at1pZm61w9FouvjCDbC42F/nHlnkGceIPiYLbRFWIhpJjTLsphO1
dnvlGVF7ZVCw3ZTTMLV+JUxlm2Zac4zdZ9xWUSgvh5XntdkDi+izPqI+vBLotv78eM7PNxpPNee/
8LxZhrrBslhsNMOquqQNRg3ZysT4ZbltvofN4ayq2ftTRMrwzQV5sNUC9VKkc35I/x4ZUBphljfj
p5dnoeoMZmHlhXbCZindUuAOV8PoaRdu+vMNPY8yG8hQzYLjTSi/fL9AhnavVW594ojrdrVhfa0a
TDxRiLikpXK+n3+PNE8mSsYzsP9VlP6PtAxAw4yQKeqTBQD+ySpQvLZy70rX6Jr20O8iVKcu+fC9
XVTc7QSKVEtAaaIBtcgF3aocEICy2hO4m2JrK0K/t6u88fVCkY8xh89GjGP/pUUieKM2nVy5YiLD
sM0MPNAQ7unVxuBanebSSTMPfLaVXx9s3sMg0B0KmudbeerxRmzKoD1BJyEAiXTtO72h9ioIjOlQ
wLG6CpK0mO804BhYsh+5WmJKB4m+zilW4GhobVPTCneYqevHtJHPRei+mGiNrmROlfDjXfCqfr58
3Bm8hPzPbJc913XPAsIcxiLuv/Wp1ntrO1VIJPuFrYY7p+q2Lkj3I5s025lObW4BkQ6nrnMTmkb6
JL7bAvQhv9kcNG0S15h5hbdkWfLZqrAQsGYiexaWxYueR9kxrKH5JlUYXXklRYLOlDruKZZ3LXQ3
35htVN4iCv9dpZr5hYMBzI+iac4tcqdcd1Nf34o+8E6dxElbxIgGtNRRj2VlVrSgcnSr20wcPp6b
12B4MTccD9xX89nMEltcGq49tJmNMNHJCGwURcYCntdYmUcLpuvRjgrrulGFu+/69t7Ce+orLl3e
t2DsnhIopVtOXrlJbCv0dQtO9egl4+2omOKIAGD+/PGjnof18xac4cPwPkjegYovsXxxm+MrIZTy
lOKwtvfGtKSXp5d+MaQWzm7WtPl4vLdbnvFoNTM5RPagfc5XTSxTCwBlQMNZ19Un+FAzWDtZ1ZFH
GWaU9sGzICB8PObbA400jHOabhzIN9RDz8fMHJdiTR1WJ/w2bb9GGHEtJCQstvMlxOk70wkUGyl4
2PosgDeVPaXr0CdkKDdzC+Rk4vC2oJO8ikSSH9M2+Iegcz4fwoTYTsDMJEWjynv+ak5mC0EMUpzc
xlM+9SWoLMRgceZTy26jKXF58/FUvrn7ZhgtXXpcXKFhktmej9c0UtaokVP16Gt7P8GK9t1IdFs7
wtOstAOgyGVWHGq1u+TZuOTncN9SZUCIm3YDKSGY4vOhB7sF22/zqpGn9N+GKhqeS62ccIq0bvXK
MnaUbdVtEqn6rYJy9zaB5HlIBSjqUlNaPBH1Yp1Sn/qaxvupiDyg0hFNYAVupxftbH55PSBSqnHv
BG5T73PTUFaV2dZf27QLvyI25qc5SjLs5mhrVDKndd+N/T7tZXtVTMUF+uCbRTu/Ln5l1GJh96I4
dv66JbrUWd+xkkKRwotHIW+bcYIS46bj/uOP+mZPLoZaRPCwEvMp0DgD3FIdEExtngB/RGQO3lc0
sp/0UWoXIrvX2sfZAUmiRDOPeiyJAxKWi2PA7DSMMGE0nVitKk47roLBc+oVSPtX2rpvsRzCtSTf
1L1+X9VTt+aUKG5RUhCrus5gkOJYwP5yJ/VgpuNGycp0pyiy3nrxFCHFZtinAtz1VWWgGDhaM/5d
kS9zZrGxO6VQ/aGeSuykiym+qtxpXQ1ucZRZfulFF/kgL4bWwXwBzEIas/f34lKvlbEsCrdNThgC
biQH4jW973HVAaHZ5pkyrL3BfBSdIYF5pDSyzeHLxx/3zYk0PwDd0teuKTWFxeGX9h3l+QSDRDBD
gkK0YpsvWW/2W+J1+Xnss2T38YCLGsrvV0bBhcYM7mDwkBYjqjk9IEDp6cmIKvvodgEmw9PemsG4
eY/9XagU5m3e1eEa6Xvbjypz8i0xXKqMvQ30eHN8vGikzdqY6Mye76C2BqRb62F6qmOM1FvPE7vE
dIoYxE8w+W3zogcBCP9wcDegXoI11zIF9Y7PFCTWQxfU7g8RX/ocb7c1yHKyWPpVFFmA1i4eqtFz
UEhWftIiy/0KITFdT70dbaxE0R4+/hCL9tjrh6AgT244E+5cDuzzsVBfoJxFynAqG/wfC1ckoT/S
aMGVtQmNTRdl4bE1cFrWkG3B1VTRt+Dw2yOULoBKs5q3BVaSYkIeJztNA68CJg3MX6NTiIOUfnDm
eG/VJhAigsArxIV7+026Q5MRmOx8ZaNCSmHu/PlNTQlKU1ByNJEl9fMhj7aUOt0LZ9FSzXreoq/Q
8Vn7giNpyUjlNLBcve+KU6eEL1Hn7PvI/Yo5wbiyIgsomzX7pIgoeDCg0vlK0Go7AMTj54Q6zypV
kaP8+Lu9t4FmgXkw+jQZZpLA+XsD7cMAysuLk5KTdWcJrozJqMfHqLQ/EQJON/l418TNLAQ+fdKz
vt13l3KRuc75x/lMHYdlOlvozHctOeAirggVrdUVWfQPGqWDTSundm0m6l+ZhVdK5jT1LgQxvjXy
rt1kVLOyrPtnzEIeAPQXsvIQr2eI9NIIevZBoaGn1qdSdvaqnPp0UzTxlzxWf4SYta+aWJh4RFRU
Zw2tW338BRYL7/fg8D9Ig7miKKedfwA1lRa6xWVzgr//S1dG85p6ePbp40GsN3M8h7/zHPOSoJCX
XBPbqv8ve+fRHLmxrum/cuLuoYA3i1kMgKqiJ5ssttsg2OzuhEfCm18/DyjpXFaRhxWa1cTE1UYh
dZMJJNJ85jWY5Y52f091FY1kcxTbhca0z+dA2XA2dGzDpV1darpAAyIB8WcCyNgocRztbblk91nl
Lk92WmU3pZtOO0PLoq+zJ8U30WIgZmpGvNXjqd+Wxtxv3a6ztjH6VdukaMFcUrM560aXHnkpbqNo
pHTaD9gpxE62c7T464BD+w64oLdR57i5sbO5Jc0clc2czt7lskzVdTwhe+sIJ90PE57Jaqvn21gH
0YoIv4khTvW9rrfVfDnMSbsbHLO+OkV/WhE8h+uURJ4l7/KpKIxw2xx+qWLQstaYjOW+9pJnY3bH
AIsF9SIvPPTL8bHX17TeBW6b6OMuErP8LuL2W4Y+td8glP9DVkV3PchGfnLjDjB+HLdbRcaVP6Su
fSlL4KtWgUedFc9e4A1WCSw7cka/x0Pp2hgiHXChyM+WelG3Hy+PN2twdZCzCe7JIakzHa8Oo1Cc
YnRj9Z70ofPbdFI+AYmO7j4e5b0JpMuClhWaoZRXjxWG7EQdvSlqtPs+n8JqSjar9hGwamjvzdbV
uofYtc+UydwlHHvZWPpDWd5pxa4Un0V7W5ZF4hvztYvfRu+VuAqf5U23z5LRRyQtmJ3eZ7P50hg/
W9z4Jw7Kdx6ewqyG9S2oK7aRcxQjY9cuFtvr3HvEGYrQqTIRNG6FMqKpT8D/DCyrm3xuBQ2MygKC
T6fQb0RaXZt1awJepLgzzJCv4AwvQT2MF0vsPgNjlDurt7yLmo72p0Glx+Aqav4z85p4yy0EqhYw
f2gJi06nro9nVerlJ+7u4woCF9KKciONhJ7gYmxwFLxoqTnmcawp91NmzNsI5CHdYXGXL8N0tyyD
vG6U2Pvc2nMXGmPv+KMzWzdjDeS7ArgpEoyla1Wda7/G1N3wOVJSGkiTHQJ5zsOPF9FRTMOzol3B
Rb02aqgdvrRwXpXxHCinYGJ7/b5SFI1acwXSXS5JkCm6ciJVeXcoSoYkgFSG2RuH+10A4M8FMI97
HRNj8q8axHXd2puM5XX/8Vsdx49/vhbvBXaTf97wdCar08alk8Y92Iv+LDOFFhYYS1I1Ui9Jgf24
qZLzHM2V3awhw+/N+hmg59VLWSyhrrE71LT6Z9H8yzPBSobZjiwlJZKj8NGsPPp3S2PcJ/H4m1ha
lvpusKNPuTE6J77qUeLw51BcwnxQakN0tQ6nGlYJaFZgCPeTVjwqngrRpEzs0FZU4TuVGE5RldZo
7iDkcDmBILICJXBo7xy3y4VZseKX0rv3eqP6YSs4UGvCzcIyMYfcdwE+fJ1QqWvDJC7PlshVfrrW
4C4+xI5l1Q1LQUnPYmOC5vqiqE50viSJPNeof9J5q9L5xA59e/NQ/qCxRKN47VMflz/HYSooKS7p
A7RtlIQWfXw2cNs8AyZk0G/T+/OmPGl+eRwa8lG45QCMUXIlqqdVfPhRBjksnjYU9UPb6/Z5WtF9
KkpbbpE5mG+bDiBI2U/GE8eyDDOInbcLTAG45Ev35+f6HwTnf+Gq8eqgWAHQfwGbb54KgM3nbf70
L3Bu0JCKp/YQx8kP/gVWVq0/AMGtvHcHRiHZ579hnPwJ1RzgwjTbV/gx2+Dfut7qH+hZEPSiA4Qc
Dw29VzhOFc1vR1u1QF8WAb/xH+A4X+TFXm02dhpriOdbkdT0jF+6nq+ObM9YRJbhAX9Wy9a40POs
Gf1aKZw4lBL8ZuLVIJSiIqGNlRr11gQNoTVq9lTgYnNVAGqufK1Vf6ROKs9jW9xBW5uJj/R7L8cW
IBi6tLmpY5S1BxEtz0M9aQE0UjqRpTmX52bUXlfYPPzZuPpHa/J/9y9C7MlT+S+/b3499f+qfv/r
oQNy26LI3n6INd79qlrJ33zK//Xy2Tc/kzfg5PVh/o1O/n8DUY+Y4kcL9vNTiW5Uf7BS15/4a6U6
6h+0+ChNUbGhdL2SIf8GHNt/kHzSmaN+RHy9YoH/vVKNPwA6gBShsrXi6tf07G/Esc4vpOsBORpI
7gsg+Z+s1CP8hwuiC10Dk34keTp1ymOVk5QjP5OF2zwM1mR/cSPq9jVs4B0+ReVZh8mFH0PXuGrb
TD9Pmj69bGiIPVEY14MpqaqNgsgfuijOcitQakYD1VhuVZjru9aFUrwg4fjj1eze/bmJXmNnj+/N
9YEp2CJ8zCUGm/kIQiSgpEkrztoHjEmWMJ8WXNYr+D0VmdFWoykVfjzey53/ai+/zBDZIyLBzDr/
4lu8bsSlrUUXPlfbhwGbic9ACm/tYplRVlXGTT+5X7LcpLZZUvb2nKQPs56Kd8mdukk7BzNvZbjO
OtEGaT5GK2axvxpG0W6aLq8DdXZbGjSpszVn09mlpuUhFKafKkAfX/1EuOtthpUBDfU/z73Xb7Bo
AMSzuaD9auG54hX96M+pSOj4t/lmzp0HNW3ac6XtHz6eujfXKQPrq9QzoSRyg1zjh1OnTOlQLOXU
PVQRUkmzoic7XcjksujRmPU6syGuVvpz0KXjmZxx4IbJ1Ibovp4iv7/3JIwPgBbc2SpTdfQRkdU2
ZJTX/YNVWu1ZmlfGFX3n4Srp6+5shpl917u1tu1atTl3rLTbmi3quWYVn+qzvMk8mBNKt2ubB4u3
Fep3OCcS3LemlnJ5yGYMtuco52Af+/GxZgXtnDmf9s3UwvSaVDfQ5lLesJuyTZFYph8NdYTq4OB+
GlFj/gLATb9GLH747Cp5fqMKz9id+IBvN9uaKLFq8OIzyDyOPqBROFqed5n+4OJFde3EtXyOJfhE
C6fY69ggrTOmxt4B1ygfKKY0F/ZQssTmpdS2KprdW6Oyly1/nOxKJCuQa1fU4ONn5NI+iGvpckJA
esnlaOtz8x7Op9KL2hRlajyYSWvsUjnDUNTpb6RedqrR+YK0PTwKVgt6tpDDWYmy0Posr651Ggix
p06m/jDUJkKwbpGUi29X8ZiEXZEnepAibL8fys5SfZTX1HvdGicHce85zTeebBqIeFqit0SMsNq3
jgAndwm1WPsyGACSP56YI7wD59b6hBa3y5rfIqt0+LCt1VgLUnnGQ14sya4ZIsQA0Kneqd1ck42n
+mWdL/N5Qv0mLLDTOvFdXnx1DyaLwhtRGKUDCyM1rpfD8Xszl32ORsMDBUTrWw5DOboYCtGCYcbV
56GjXGT4bQlLio4BmGG/xkDZDB1IkBSU1Nb6jhz+XIad1LxzLZJW7k/KFD0aZu48e2pMbWxqrcus
0Jw2oH6GS0JsuxNgKjKr56SxzR6YvnDx2ioQY2F4o6c+P6bteSPsSGIeWldIQC6ZJlYXqXEJO+p3
S9BWZYG/eDSZ+8GrLekLAW6CUkef/awrzfvp6KKNfBqIIgtcN2v3jhWzFSARLb9gQEwV9Gtbr+m/
zBCghYmNyw5a8lL5lpT5sPU6SaOswzprJwaKQIFLpbIMch1RACjPBhpV2gDy3sfxADDu3KNUsxVL
k14CsFSkr0J+y33s0LXsOqX/3QS9g+pFmEQJNmhlK/ep3YCF83qB8a3WGNp2bnQ92g1I/UxhnS2p
cg7VBVkjtWuqba0X8a1sMVoPRsAmalC2I4bPHy/H41YdQp8r54pDj+R6PVSODj5RYmmXpr3zYBeT
t1EWlMgh/ifbQZHm98rSiztksWG7Vpb1QGYe/5ywxj6xKN+cZ0T+YH/MVWF5BbUf7Qls6OIirjrn
QSnqbKcvANpKhdrqIMrqrHD08cRLvzmcGI+gDySXt0pfrnnK6wPDkekyd3rsPih4jZ7lMQqxViWc
rYsKuP/x/L7zaoAGwFwB9iJzPkYYc8amijUu3kNTxY5vxJbY0vMiTml1sS10L99+PN47r8Y1RuBI
XETYeIw0KeXUi2hyvYdssUSw1KbNps1+lWqu//OPRrQL/JWphP9yjMGvzVgzo0KNHkapVecUVEUo
pBKdDeTw4dhE0wk603srFcrbCtch4EO07KgKgKMd2rdeqTyYuV6dZW2zNvPy7EFz2aUlUIZtAsHM
rxE03dR5bZ55WXpKkPeICkhgTugP9IuLjU4JtdejqzeiDtE2lWI9zInC0VcrgDXPs7pWmzBPIjeC
yAWa/byJTDBXEfraY9CxCCnRlo7xuHQWJTQHBpt1Ykm/DaXgoVASJr3lIqR6d7SmDaMAZ1ZH3oOV
9HYAm+xcRl4JMxHZFiTmncsKWQ7fM6IhVBWnIjqfx5vBju0TC/BtYE48R+dyxcqQDIHoO9xcnH61
jWBJts+7QnmOIEiBcfTM2zo2up89kzGH2twlMMDSfHpCak4vAjytqTPSEVW0rx7iG5/jLsf9xLDE
55T2I8geB4baddZK9dHQeUHKYahfBqRqgBzUGYvsQOamgbOVlAg+fLyn3u5h1rhBu4CyAUnjsXxY
38huQtc2elBiGPI0pwy/X2xt28Zlv52M5tQefm885o11DsMaMuJRPNMbua0W2Ls8eHpzhigkTfos
u0cQhlqX259YOO98LwozaxOEdQPI9rgCqWtjq8d05x9K18wfKtoHt3qE/9kY2RKBkFmcIwWs+JSm
mxAz3TE0JvICo9efW07ma9EpSO/M0bDLdSs/81Ib7l6MWkBQRHTcQe607rnTtMsml/VyOdtJ/ZV2
dnTiNd6bM5Yb636t7BByHq46/DQitVcSQZgnSj+xo+9DuvxsB/1Hbp5ya3t7xjJjq0kceA8KAcdS
Vuh96PUIZ/LBGEUXlIXxPR4lDg2WcaohvV6+h8EaIwGIYinA86XTcPhWI2WfYrY8sa/iuvuOaNDy
ZFj0f/zKBGEfzLWVKkGZRm1Coj0Miy/Q4fkO7Q3QfqEpnTwBkn7nDOaBCBLWQIEk0jza3GbZaUkh
S7HHfds5wzxlvOvmxQrGxknP1BQV/65W86veLOXG9SL3lrREnsCImW8nBaVq0HirlDaqA8eTggYU
ttVxvPdEPp7L3Bk3VoL/08eb/p1RLBqEJBVUiCCXrAvuVVJRtk1rZ/WU7Jesi8OYACxM+uz/YtnC
X1gdxcjkODSNw1GKpnLA2yfpvmvRWymV9sGajfOuqodQ6+dfH7/Si2rt4XIi9+QKpeq19lGOVa+R
79AVMMrpnhs7LAXiUlcjUm9lYCdzo+2auLNuzHzQnTDKIW98WvTV4a2hhHk31igKbRavmx9zXXp3
g6tUP/RSmud2FNROvTPw0DUIlkslCazOac4+fvZ1/x49OjR+NjheNXDwj0kAtjYo3qKN6b5VYT7Y
iM7UTvsIYftStfJn+k7FiUP/7SanRAJid0V9IuN6fI1ZaZwtiNal+xE5M4IKBTJ6DipERsMpy/v3
hqLmSJcDTMSa1h8ugry0RGGgnQWSdcY0eYIODmLM8mcNXPLH0/jeUCvIhSWAECYny+FQjZ6iGNJy
ORP/puFSV2JnwxFHjF4bTkzgi3fO8SdjDCqCGuexcdwrmmItzQyzq/bQZvpPrt3oX8XiOj+QSdC+
9dps/DSGXrlGta0xg0wt28e4UczMR01eS3yMeZTHoWLaMcJx0BVqRPWcZYuZBUJJiymQCMzrYY+Q
LXHgMnZXkYRiHLIkjWUztgj5l5lVmewjM5V+mXfNN1uR9o+miTCrGY1pWG01kUm/SIEZp76iauOt
0tXOeYoeVn4l7GG6UluRZ/4CN4TMbm5sIwR3bAh/SuMxKJZFB0nvTfp8qQoIlgGXp/upGSd1CQY9
KrttgwHI4pu2rL8phSkdX4/i+LsqJwNRoBQbgE3t6Mijd1NKZ3MUBtdW3W9ThYqpP1Se3fpKL3Fn
Lua5umkU2WahZjceob0YgBYUdoY7QJJ67RXgXGXx526abtAqeuyUKEqRGJzny7yT6veP19ExLnn1
h4Bth2IghV/ihmM+iW7kZp0BhN4XoogRUWKtjtDPh3TyJ3xfo1BTlxTvj9m1B7+Z3OxHZDczFMS8
aT5VQzNyYhi182UhZu9CVHXUre7WaewP0dSeo1ZpnJezkJ9zMViBapbJTdbElQzs3uhuhhrH4RVX
OnxKcCV7bseJUi6YsHHwkavLftWWmiQgYXId96S406ZNPNjzryLVo1M76piLts4E6SRzgRwAJcw3
XALPSzsTCbC9menes1V2XMNN26cF+AspB54CGDxC1L3IV4C6VHe2Mna4VFLk9wITQ8OtV2F6IL26
aVlBivFjFE4sfcXJDDesmloHLmqo3zoMmnA5rM3ymveCXG5KAnkf6C+cCWB5FLLx8dYM3yys8qbj
K/hgOWz7/ONP//YkRgWWJAgBAJSXQasdHiGyr1In6j25Vydd2WpeGV3E2vDMc8tN7OJS6GSop308
5ttji/o4iDjIsNQ76YocjonfTNN5Q1vtNUrXYQ1MfKsXprNRm3F++Hiot/c+qd1aSqQjCQTl2OS7
GQDeVFpa74WWxRtba/uNN03LiXN4jZMOz0ZGWWuWUFCoPB9XXagiW50V1/V+Mlcyuerexr1Sb0Q0
YNrazfdlTaZhDdm0+fjt3slfaU7hW8CHe+E0HF0As2bKpHCcdt8SezypzqJeO5UaX8+OyVJdFO1O
Zl2+sTkBwwwjuBsKpt4vgM3OWdIU0Ylb/d3HYd+AdFwbam+u9W7oCCFzu9tPUpt2ZlLsdZDufmQh
wDnLmDWuuvMnLHBWBU/H2E3LPHwqoky90GVSnohu3/n0MK5RGgL+Qjpz7Otjp2ZTQo5p9yCKoFrX
YxyqiOGcWMtv8FsvUl5gTEFPOqApjhOuWrhaPybDuE+SVLuG6Tk/o19P5EwXGddNGAKNz71Xb9TK
bC8KnnXeaIaH4Wmt9n3s52rObWSrWUVRVekb97wWoiuQmE+W5z5v2z60bBx2kLOrYztcZh2Ao6rM
RehG/Eeox4PMzrAksZ6jpMNkGbE6L1iwpftLqe0/KlS/6apQiWCpMZkwRoHU2kfhba+5gylw1N6j
xxHt9KHl6gS6WJ/XONl0FHN2kP/aK77I41IO6WNR6nKHPKblx7TGtoVIZ+oWdXUxReWwRXxBuxhF
VIXZqE4nsoo3wKf1Walm4XsLFOEdG4ZZs5NOWtMekO/8Oa+nIZhXcUs/WaHITZsqoMjUs2W1ANZY
K3AbJuW8dWV1UTvCu9Vjr/uWWv0p+vfx2bc+17o32LKgJOADH559cujj1rLLeV+XuAzLOhkue33F
BvVzvP34dHhvKNYjhA0Uplb68eFQqAAadtnp875Pai+QqlUHyN0Wu96ImxMH4PEtsr4VzY/V0Jcj
kDV8OJTaqUpkFfa8X6/HYHDwWp/HyA1EWg/XZZ651xBv6/Dj9zsuEqyDgrMChULfA8/Lo0E1r+4R
pBsYtDZzX+gT+qLmpGwGQVFKreNTdeY3xxsDsuph+XKowGg6TlXBveRd23fqvmi9eWsQoUyBhe7S
lURzK9QzZJbVtaOwTBZFkUF7HJqqf5RIRF+PpWhOLPF35pxPS5l/VayxXwAUr1PaXnoKe8tU99Qs
swA76em+ovDgj2OhbetGx4NjGk/ZJ753BgCz4FODCuCfY3sTt0E/RZfuskeiRrlcPKv0MzNBBRdL
U9qPNTD/KiIlbcp8qy6ZuodIaIUUlORlP3bXCj2PS6sx1U+9VDok0eVyRbhfhbWtWCeO5nfWP90x
WhGALgB2Hge1iL/SX3aqZd/ESfE5rXp9ja68bTO08sRWW5fa6wCAlUGUQQBtsDSoKeuH67/SJg5g
M9f2ptMv57Qq5vMcS+WtlTeGj5WvSqKBKuIUZd2J+O34liNap88C4hDpBvp/xy8JnkSlAO0te3uY
1Yuu0ee7KFWePt5pb18PiD/n1qp8TlfppY70qnoyT3lBnpur+1JmRTjwn19K1Sx8z6yyLXzv6aKp
i+GmQFTvRIRjHDdYeb+XhH2NFtFYP+YazbAHgXAZ+l4u5hx2rmLeF1ZklxQleyi+qEVjrrqguPxU
toLIuav6aQw7pOR7rGEKZ0MjU1UD6Q6Gx8aM5aPextbZRP+/QSl14TeZqXdjOFWjhks5L78nHQnv
QMLLe3DtpH8YK+WbZS35ndsAX9iyDIQWIJpk/DYXq7r0AJQsF13iiAlkQ+p+HZLJ3ZV2EaWBUaTm
FxiftFFFWyk3uYcXu2+AW6lPrPWXisnBClx1PdQV97DysshfDlegmw9rO87OHtNWrS+zUlf7EPvP
6cqZk1xsYi+vMXKndYEKrWMWnwpMDlUER4pcgyzdzn2ATx7kMbM2BMouWGeDKzfrJ6Xo07Vzi3zm
suR4tU8lcoRpOUw4+cVjUV0qXQd2Akn0VPeLoh7uF9hQYuvpnXUxe5HofIzeuySg6NOe0U5xhxuz
rNMTxdU3iRuLEwQM5WIAi5QS0Yg8qPBVSjGiKtrVj44Rx5cSqdwzzUqrJEiFXQpOoKpK/CLu6xvS
mvQMNbIOuGBvV3Ng1opS+xUa6jAz59hYZefz4UxMmbfJhxptNrDMmhWadDuu3dql3+x4WSVDJLTj
HybNqQ5/wyzdDgsFlCAqHUT6Ro1CY2EvZrfVcBg5kbG/2RZsRRDUK7iei4/9f/i2NDHkkAm3ehyG
utkKbhfD58vFF1HimTtWSbUpMBE5U0Vsdv5SZPWJc+dNhwpaIuIIcH4op8BdMY5uX7PP+rZ3k+HR
s7LxLKuKelM5XYanLeKZi7D6c2XM2l3l6lzGqA4HY2Wnn2KnmHcfH07H3DfmHp2Ply4VOIwVg3U4
F4M6JUZZVtMjZOPum6ONLrC5DkeAIMtcFNyEtGgiTbrUvy7qQmIknEzcliDTh20+590nLECdQM3m
/M+P9I+wnP+fKsSuVJ7/rBB789Q3/QFYc/37f4E1bRsNZPCFwC7pLCLT9Rqsyf/VCdeJ6dYQ+b/B
miCHkcmBdcpPIE2FUhBf+W+0Jn9o0fSilGzSJLdeNv8/ARYf92n4TQDpaLvyC2EdH3NBoC4gP19X
0R23IXFdnA5+2/4AJzKfSRfruExX/M5anXJcEYXZr0ap94oK/ZSbIPRylCvF2MRfLEBS3MznSYWG
Op1NWKbDMyD7Hy9T+z+r7L8oD324yvpfw9O/vv/Kn8qfBDS/XpS7z3/+rz9/7m8xYsf+g+uQqH29
G1YZw/9ebtYfLl9QI3l4gQazEP/GBusegOLV2ppC1XrOriC1v1ebpf8BspBway2G08Sml/QPFttR
UoEaBEAZ2uvkacRXIEvWk/5VbKWrmGEMZdp9y53J3VpCzF9G4kwsz2CIKkgufrXbDk6/nefDNTqJ
zj2wivhp7CyuIcvL+hMXKW/9KpRdn+dFrQpMBsIcXCxH53qyxBE95MT8phWDe4kcWn0BCS0Ppkw/
hXI4vMQYSodwtcYsq6YJ4x1dYhQMZiK0Kf0uo51bIHXv+hiOkQrXOKxspqbCY+KUOdq7Y65MOwam
UnUs/txZ3lxOLmO2PqjgHVCwIN1gJ3EiITi6Hv96t1fjHCXfljMMYy/m9Hu3ncJyKy7Epj5/Un0l
PFWyPgJMvh1qTRFeraAaRHxu0DL97vgKL2UHqJz5apgEz3V4NvqGb29OfTn7MPnExYhXYw4B1iMh
xQY6Snhyaht4d6b6j56eSBs4EQHT1qYjae8ctZEidLDBwc9TKjIAQFIhBInRmoeSG1FJYNN/WwJp
VD2eMbQdo2CwGjsmMiVZDrxWxbtd6GOhbyNAcnWQxk4nkH3IslvDKXFoJWN0f7jdCDiA7GOy4G9q
RRmqGGGUsGcT95c+ZLoWIveI7lLPXqn9HPXpBch92+ubfHK0Z1m1OSBIo+1+tlViwzikGdRsJjeN
MlQe1ix2Uqso6Md8nvyWo2SPTKwm/X4sMVfS21l+TlSloVE0Wom3S9C48oJC0rmC9NxThROc/J7v
egD7Q60r0/bSqBFjRoFPS69aDz2foFNM+LkD7hpTsJSEKjSBEkCMSws5F+uSFf4wpYTZSxHpbQCM
qclD0XfF/Qyo6p+1yV8+63oWmrSuOfzQWD5cSl7swTkumuVHrC3drtFKsvN+Vk5EbMdHDDUiYmlK
UpSMwKkcF6ZmgzhRqpH6Qzo40QyxigoNBMzAa+r2RF50FByub8RYgHQRMuLFCBMO30ipIs2i+a39
kAM+zQwmAagOg4a4e92qOX0nuy4ekilO9nbnRb8Qx24wv/Tc7DsIF/EbYodzR827mE882TuTYAN7
cDn6AA5DeTh8sBY/Ke6XmUkohb1FhmzcRlonz5rZWf7kuf3Hwu3hmcfm5CCnEEiXGADXWrk6HCp2
o1ToiGR940TMURdqlaBP3SyY50QEJo3FwLFRExZq5V21JM2Pr27luz+T0NdkksM3XYdfBybcgwy+
QmyOjnlK0X2raYXxTaSYG40ewozVhOiClVmnSp5H1ZB1KBtNAUJEOLxrqHj4pu4IEzql9Pqtxj7o
bqS/vHWH+hS9YE0lX+XaL6Osi5craxUeO4bNoDuiz04n7W9VHadB4tjNtR51EfLnyYy+m6l8+XgC
j8ovJHgEw2svEiFmKnj60WGLbVDvRaPTfY8kbQNbX7SgN+1x26X1EsauFX816ql7auzqlBQsXe3j
d2XFvNB0iXeos5pHyxTBubyAeG48YUuZ/Sg0dD12ioUGnZ90zVBeUcsAvRFh8eX6ZQkWerO4aakH
GMdIDxX12Kh3hV1jclNpTtFsh9EBaULCDR7Yhe+6qSwNf8Yeh3NuShwMfyDXoGXhKCkd+0UKroAi
2ozLgVs24tqMlPh8bE1CBaFxaO+I2tKfC0WiHpsiUSfnpYOo6S6eUTfZzEPHpCUphumuxWW0oYqK
kuxijNNnmCppvUu82Bl9u1GiG6YvynZpHWfudsHxyNsX6D1c6zXUI9/KRBv7S2mPaeZPhjLKjen1
2s8UgzpJ8FI4w3lpDFWHMv7U3Y5VKrOgbUZL7kZ1ttSt10OwDlfU9OfJlO5jFQv+ctrreRVkBW0j
DANlDtx2URBmzg1tOrMckaTBjMGceV1hD+bhiSds7SyudGe57mn/pGdGSUx5F0uokGe5Vqj2Nkqs
4ZZNMORBZGt5dlabTXwxFQkaL3BJ0ngHhaOw2H0teBRXi3M1MKTaROGkytHaSWD3+LnpAlWESsd3
7s4rkx5fL+Cozc7Bswp5LWMCUL8IE7GCgu8yw20YR6pMjit+t6uGAQUSlYverLVm48WwZjhibI2b
XKURhxedq46+rugdigBWNlEew8H1KotM8XmxhXufZUUBk6LUXQF0RBgp5X3b2wOCHpHpVhF4pcZi
YczgNQU9Ng/h1Gq08gkNZcf8MixtZYVG66XhjKNU4asYvtWhM6H/EyZ2jIICVmV5fKnhsmUANo4c
LCxiLx3CxclLdB8M+Fu71C7iz33t1V/QuhfP2ewJ46I20vpypM8bbbIcA63N0I/Kz2FaHeRqg5rz
Rk0q7xHRpvj3VKRxuolqg2nyptZgPb/ociypEX+W2KlpvgXA2/GdQs/uFMfEhAkhpXGrjY2zbGjb
YDhotMtn2+zQ1tK6vuK81ia0bKWqJ9u+M5IogNSGENxA68p7mgvd+TxGrX4x0RKliulUSFgoeMxL
rORG2sEl+P+NYRFytTbsDbhDWOTt85g0+DuBm5v8zIiz3BuwB/Gt6Evl0WpbjStTnbPxqtT1NL1S
vXbqLhNrhITnttBu/HL21EuhNHgACuDsWHhrY937dhql5mbpImSYcNEe98LO1XTjobp7XYyq++hF
rfdNAgCSPvLY2deqASSLrgvYSNxaI+W+Tt2KCKpT89tk1rQWFdDS/ZRqo/ULN2nvt5F22peWWuvk
W1YjdOwJF37AmqS91vhI5MNM8dL7JcvBdzcIl37S+JUFpd9y2vRUjcbAwNOLgA9VqXpD6w4HRm80
5a0lmvYasdQyYxrrnog0z+ufTpGM1iZ1rZyUv/dm32gHG4Im4BWj6aNvtRvhbFFEjf6JTm/yWZPj
jL7gki/POV5z3xUcKr/H3WjxKrEXUUmE2vQw8MnA3eYuDn8uho6hZWUa8J/eGa6B5ukRVjCjgkHb
kDFVPTIkOMsNZvs8jFNFHd4dVBuPTsv5ITPobH5Vo7XJmlhoeCIh3P52nGEMMWWaI+h/Sn5Nu6V7
QJTARDgkn8e7CAe1FohLvkwBOhTlXdzHOl5jqcOXKHF1+WRUcwwq1siSyWcuMcIrlUH8nC2AT5yI
peNBOO8J1kUn1DroOcPuAO6gNTEit/BVIEqf4F2GCotSZDblZrx1crwdp2K+gaOlUa5NHS3yQbsi
UAjaWD+z0H2brzxk64mTdS0dwyxzvPGCM0s3QhD4FWZqBts+iOpUyg22bD12ElNlf7FRvrB8usvK
bU38kWwKo+hloGT5gvtvUubfskw3H+l5xHCRFHR0tnWuzYjoJaX3rYsSnEo9ZOwnRJq8YfbT3IQu
Pqs92H96jCgLVqKobmtkR/ugbScx0uuEP4ESnOjgUOVlPIS443RTKLQIgRMEi9rSdxbp0DzoU9w9
silWx5DLfLzAhEOWm1Hq6SOc0aLalIaj/My1iqCiVTBIBShV6AXItbGHwoVkUheaeqc1zJ+dAHyr
7L4N4sUrKh9fmsIKBrvvjU0ic/XKkF39bSoV6LSuNRfnYz83M2SGptG3eexI99yoioFTE+Jd56uT
xqIuqTh0Pgi32NpOdB9lGIlVv2zqG/T9UsX2oNkOs31vKpl4LkrQdz7BSXeppzK5LzOAtqv2hkTE
JWquqKFIK5j7fg3/lgJp8ZSobPLNpq0xMowz1G2Apkaf+sFqbw0EghHkaTXnN7WRRQ0UM3K+65nS
QnNAse1pgOy1bMdinuDaiuHRnQYJol1p5j6Uei1uncS0f5bEEYi9gaByQ7pT2qcsRti8XaLld2GI
eev+H9LOqzdupEvDf2gJMIdbspOSZcuybPVNQdJ4mHORLPLX70N9C6zVEtTw7s1cDGxXk6w6dcIb
NATRt4Xbts3Glj42DCbg9xZHPl/d6+UUG3tYjxR+Th+McdhzjPutaXaAlONWmw+LOfrHuc6oB209
n+6LtE31LU/BBIAoshbF+gjS1q2clxiRJIGNR0W9ORdT/5wNc38rqxpzDw3WS7Kd6lE8qxbvkyh2
MPqMbK/CuK+aW6x7kGf6R/MK+Y8s+bMhtXn+L8nzfBUXhFdZf6uYzRVR3Qq/2kEJd372k4YYgrl4
mbOXpqewMRm1HC2u2vVuHGb0ydbx46RlIGrV14PvNyATlyHGA0n6a7ELrhX51zp4mVrD+J76gwdF
xxUtRGobX9kqVfExB8f3Y2IGlG9Kb+7vepTQWhB/Ojo/3JrJUSZV/pi1vcuuzN3yiYwpeykBJBO8
GNNhWCqH7CueiW2zLYg3WqSM2O03cTIGP41Ml1+tUqkEKX47s7GutdRFmfTTNdTTh8Bp69u6ilMs
N33DDqdaLt2OKZ6HmbGw7GNbVPkYtXEdIHikT8PdXPlIQyhST8E8S5sq/tzq/xRzVpLQMJQKdqpF
fySysiy9wZczKJkvGlO5bRXSzQQ2QlVqpMINATQWXxDh7NtLu2/NeVsusaK5o5pMbtm5Sh4STTcP
5ZwNEbtR3MAw0VFvyhr53WwRR+aKcoiEqT1hfp5U4cKw6jjW48B1bZTKxhZzVHhCFK76aXNWsSc1
aUlzPonCZjZn17CRdHhh0vA3sQv6MIK8mUqwzfGsb1wl4/YyQ9drJ2BrgNSURSluzTovnxodyUPM
9EYLJdag8PEHXQSvAInpVj0XmHrS/ygnU9UV7Ma0GvbCsMpxaw5eZpE7aA03wDgEP1GMr7+CqJQ3
QHzhTjDa64swyLXRPMZxD9oRRV33urIrLxoKEBk7ocxpugfY25ir/Qr+q8j0F7eaTaYR0grJDmts
KciLGZqGDuJ91V4A0bnPxpYQs0og1/vBbAkh+rS4fVQ0nTNFIkHlaAcoynuu5rn4KgcLZia60PWF
lvr401oUVt/cRfXqUu9G/4cQjowvZtTum82woM5zZa7QmHkbN1kjsk3jDW3/TepV3odxY9vxTtOA
7+7zsiZWGVMjXtIcgkokSOhvS2DMMsIPO+sPpvT626LLTXmBgJfpwUzV6eFUbVOhBWTP5rKdtS6B
g7C4yLqacu6/0hIb9Z0n9Pyq62fjV1mXwYveEBJQD6r1cgu5NO/CQScPieIeDwf8uUoIpx6WJ03Y
p/l4EycOVwPUEZTDTHdJb9vAyxF6XKpppxi3kq53XTNj7UQ1HqIHp91KqS9q1wIf0rlN/PEfPyND
IQmgCqN1JbXhgCIRPvJB4VLdAFZuQxQf+Q7NjN2v0Q3Jk4j15sKhkHN37dhmd348LEWYLykhU1LE
fG3hseDyPM5WGnnB7P0OpLAbVIir7Cfln7gllVkdtc2mO9hZxbhl6GI7LIhaxOLY0p+DOp4Pc4P6
KxL+JqAWpBDgL/nuHZvCf8ZH+3pJV2zfna3YZSGid/4PSlk4/2LqxumKC3l4MitzKEIHIMqt36HC
ELoi0dJNgVnZg0lIEzczkqlpGtkj0O5QJFMcb0xdrhJxRtpdj02ZxltrXB9MuUWfXGKQad76IvHq
qwR0Nn+zV94vjb4f4oGr/CWvwUkuY81lkxGA6n8w+eUCaJrUQYJznNI6bOj8I8Wm4gDRaT1ofjpg
DJ7NTAGu8ChknZAB+nyZ9G3/4NYxey/H2NXej2Zd3VcGbaxNkqzw+SSzeKtx3otvZdDWaCu2jdjY
beL9ELIrvy2pDhsMXeujbk+6Fwq30MBwVJxAGefdA7V58qDVTXV0Wnt4ngAlPoxCWl2I4IB23RR5
U38d8ewB9gwcsWvp55rDLQJ7yw8vmYpfaP6IOSQlcB5HJPPkLhCJ2/HhpUrRog7i/jlWffUyCy8Q
l/Q4hH6laya4RgnQCLB5kOW/+BHdz1Ib3e+ZatSdE8+EIM/Nx+vc0mpydG8O6J46XvtlAJv/5Im5
/lYinsg3KRO/25idkboXiZcm+xIbXGocOcN8BxiAQLa9zC/QJp/1mMMPJ8bKrgaa22QHFerJQ0Ys
CSs/paiZpYW23twvzo+uGWjqpnUc7KQBYxXjXTxQgZaYXrVpkrJhl9azjtJQPsWU+YnV/+rpDzFW
mOLavnHTxDX2qDsk8tr2Y6/Z4spN221SgfqJXfugAUjxy+pmnhuv2PTz0pdXieliZNLyQ72tP3Tj
nacY+Ifo8U/9xci42vwZLxAyQozcYzf0/KlytwZm1/+m1WjZu0yv0ZlNNHxmojnplwz8Cw2jC0fY
goYfPd6Qtn39w/YZPX2NeWkHJ66a7iKesFU51FwWOZIJE26XSddVl07dDMZBr+qJbxCnY75LWrca
oJEr0ZAm+Y0XUTFz61lmhpFCbWZOujMWW8nLGGVLJiyN3fQRd1OuhTWa5fMGRYkgP1aytJI9MIp2
+aaPgewPcWmULagaIfLvtB8qPMdnh7Y878JbDnwSb9oV2vqxxSLXiy0zk69S4mcDTbbVjEjp5Xjf
gCb6RXGkurAFu/OQwDQkw9N5sJ1oqG+CjKwnGks6k5scoNtNoXRb8G/2bbn3EgU1P4hnphQFKd+a
UtT19zyR2c+RHZVFg+tljFpyJ+ckNGndH7B4otQWHY8SGu1gt3suxflHhbBIECqaMt8yhpRVqGtN
+9Mo7CGORMF+uEKqfi0urbx0rsxCNOg15JXzywe+PEXT6NT3ZTHrzpaJAvSt/6LrbzqgW6zHwXXr
302QzoBa9dT65/Om47tWKrrtKNm5LlAmEO3W2hj8Y6okyrymvej6j2mZGtd1poyfdBnzM3OyD1cB
wUZPFjEmUGZvV0GCtZ3lMgePaeFOWzBz/rYujDOP8q5fuz4K4yq0COiiQu94u0heuDSB6Bc/KiQc
NqNviUPtdBgMmjUp8ZCdg+W/69eyHkk4mECgOeDXTkaoykulRDpUPC5Bv0DunJpQTql+A4uv2onR
fEj8dN5pajnnpPT+QUGorkwEj+sPgObaif/jm+GcZaeuzKtj4Mlqv1o+XWmkMFFXLlDZ80F++3yP
vOvsc5UiuwB5hEEgVOqT5nCPrJo3UREeiwCDcT6ktiqLNJvGh2z8/1kKF4S3j+bVzjTHlkXvpNTq
KxMRtI2byC6y8f04I03wbk+CCmCbkPLoAMpAGL9dShslib0XV0dZQxcoGUDezk413P/tA3k2yENm
Ig6rAKJ6uwp9JinUUlRHfdX2TShGKUOT54F+75lX99Hz/LnSyRlTquVy1qvqqPmxvLDoY26soPn3
88d5t/VWKAUAHcZMjChAZb99nJZung4LojoWU5zvutqvbuPYbB/ntre+TP6iXXy+3inAfx2KMICG
08lICfSAc/KV+rxDpXdp++O8AjRjranKCO6j873sEIeVbtYcKhXfi0Kqr/D+1E7rLKSeQYC43xZX
uqEjpvaXsqV+Ztr2/lBw/BgLrv6L3CqvyIA/DqExx93YcOqODgF63xtM1gbo5RdLc87E64MPi10d
x+9V/QtFg7fvvGM6ws2s2qOcujLyajPfMD0QfzWoZHyHHq6HvBBbdUWonEqzFdJomsku5TErApMm
U/nPUmhllDAFP7PSCRbmP0tRbnDjrHwdDuDbB1KUhR66bf2x0EaxLYfaPNDEr24paIyD1iJUgJpS
coMXxPgA8xBQjJyam8Xozd/OGMdn4sCrbvSbOd86d1svDmQCgQGdghwU1g6DX83TMbGrzIiEN1IY
BUnm7gvyEDvETyo3t8JsYVO1jDs2bt83AXRPP/6KFr/9yxWyNaPaFtgcT2OgIJ/RVhAMR4L5ojJh
KEW5W+HnAzUlPjStVd5oXhX/U1ildus7U7NsFqsqfmhWVfsh0s1mHc3WYn8buQNutVwY55hsH2xe
Pje0gVVRDpTdyTH26hb8d2IMRwRh2yM5ZnszuliP263Tbz4/wR8sheUWMieozSB+faraDXcHjZNF
yGPhlBZ8XXJVQMk/s7ardp+v9G6GCdRg/YQGnHxWfMe50ZC5NpxqOTJW2S6a629JPtU2N6bfbpZm
h3xIz+zkd88GGwCZU3Tx2cSAEE4yDlVkGhHQ4Nk8HZ9rpzC+xx0iKSYTo8PnD/fRUuxRf306MBWv
vO0/ws3om1pVtPF49Ae6OiLNp90w20bkm9B2P1/q/fnksdZkzSNZI8Cdurt5uHIOovGHoy3wysRb
QXw1ekdF0APQ7F7GZNu0kEjBPD8qKsxfWkE1oaWJs9FT5T6c+TXrS3xzPPk1q80sci7oCQP/fhst
5qJsdC1txmNGfReOoIQPagxQ/jIZ4dAm8O9ENoswMDr3zhsbfUut7Tx0ZanT9Aj2mdnrj5//pI++
xYqasZCY5BLQ14D9x7fAMnSiXW+Nx2HQ02u7zPVtMjjtJZ3lczvsdeh/8vRo6hMmUT4lcp7asyGY
PI2TOeD25LlzHDJiHwdAgxiRgR3y5lvQshQ//mCqBx+NsgLfEyfYd07NKB4tn+mL5nVqCXtzpqPv
jQXwK93rq3/t5LWLSAfskoYaNWbHi3p26VQ8GJOmPRRZot9//trW1/LuUVaRYUIBgIrTLWwqZPOK
1FLHaakqRNzGYtP5ojoTzl/1gE+X4dvogJtWX5/TMFDUVOJzWc3Hyki6rdZ67pelWZpdazXlXQJZ
L2pL6YVJ2RpfvCztvi6DzRubldyiehPvPFkOVyDc7AP1lzpzjN/lT6tSpbfm7NAjQRifbB3D7HKZ
Ltl8VIYzhKQQ5TZp48dWcMaScar/NidkOagSmPfYsKOAO7/dqQEzhXWgPx8ZHDB4FCrbNrE6R4v6
4KGAyNjQ1AhPKwjr7SqdJYWems1y1Fx97XtioVHPqRXW+qLd4Oz7f3iqlewIK4LIywVyEhHMQQPq
EdTzcXJ17VIza4bmvplv/3q7Al2HirRSvdAHPoHjlE2cllrczSj4LHycYtSey7o+J8h2Khq8CmuD
QAejCjKCtU6dj5RjTtDpMuMoMq+7HFq4rPB7BH1Vm3lOSQNtL7uhXDXBoOL0tjjWtC5DdFuK69Sp
WppOQAlmelY3lo9Wp+anZMOBcTXkzB0xAK3ObOH3x5gsEYEbeumIYoIffPu13dJpKoFt5bHJY/zL
2tIMq8FOzhzj9zGWVXg5NnJ1UHxfHWn+iLGd5lsDHn3GMasCsc9GvdzMHY4FgZysMw/0fvsCnHPY
Tes1w5Fcf8ofS2W6JYPMbJyj79Bmh1NvQm3t3JvAbtUlg3Fr8/nGepensGdZasXTsr/cU/3c2UA1
YGr04MhzG3svd+AFI/HixmG34ChnDum8R2yu+fX5sicYyfXywKyAdJsGDJcJklBvnxOhL/rJndSO
AKPMA1FBal+aFi3Pq5rd/UWDaXRTz3mD7AuYWZxEnMT5JcyyzaIFj4NjbzOWjgwR0Ab9/Ke931Lr
L1vbGZB8qD1O0tFkcoM6MB1xxM+3+M7RTn6UXpqfWeWD946IAtU+llfwql7Tnj++s4AZJDSZacd8
gsmGtmK7cWOjZTKXdO2X1E3TvQWB90wI/mBVthZfkusbqOIpCtZoLezOW2YopPjaRYzH4O88z8zH
rJDJ3hgqZ5sHRX6GNPx+SwOMRCtIp0iHvrXScv7c0v3cLgGclPKpI/u9CDLFrLfoaJT3dbLP9Hl4
+OsPGKyULGg9gPz5kG/Xa01NRwJHVU/sMVJE7rWbFHDdmZjwfpsgrAe2lU0C9w8a4NtVmPm1Zifd
5sl1ln8gZPYbvS/PXWangYcC2KUK5HDSRlyJxW8XYXRkNiU/4KkR3g2Byb3yksUKE6d29n/30izs
JGEfQUyBp4Ds4vq4f+zHyqLZ2pCnPpXSb68QubYjFcfijDvZqzP1n/nQugy7j0qPMEcf7yS8eYYG
RmxgLywpKrnbofPz9MsSLKbaa4aybmc3zm4YEQRjaHZu+UXTu/kiqEUxXgXO6HRI2jBsR6vJ3CFF
bWkhZU5lgX1Jgr0KjKzZV6neyxDDL0aqWm2M34LFDx46XTNINsuuMKlpkek+c7BO9/jrc7G3OTEY
K72DfJdjXg9U9ry+ydhCOK+3EAPbS7nYt4AEzonZnO69k9VOpfIBSAaiClhtkEaxsSTsx9oT+Zln
erf51m+1XkXkHVA+TwtK8g1pIJFTPrVZruEyasFuRmFohzXm78833/uVyD5XnPjKb6KDfZLdJP0Q
L8vcJk8x7tvhpLkUdQ21+QL9YPPXS2FijwwcXiGMGE7vu7JqwacWCh8MXZlXRT0xUWphDRPh3TMh
/l3pSjIIqwHWCrc54e80RExZkfRjZedPFRo1YdfYclOD8gfqi5zWxrFhNpPRNHqIt4f4PVqV2lgd
PiHJnCDolTHdOZNcvN83b3/QySHXYgQJew87kpqx2oVjlNohLpDqPPPgHy1jr/GKziw6j6f2Yh2e
f2PXWPlT2sX6pgtK/atvTfXz519yzRDehhKk4ZAGoFNGAkH9+zZiYSIFYmySSBCNuO86hT5c0xpR
V0Dj8d8tLepMJG+2y9wAa8XC9cwc4vQq5eO6Po0AgiWuWtAm3i7v2difg9Krn5iFedcZBK+QsDLs
LWdON+iKJ8ccg5e/f7NvFj3JmoSZYLor/fpJ5ljEuzEaaIM/jme2ybvkjGej+QjhkOciprknr9Zx
FTh3UTdPSd4kv2qQBgDV2gwogzFsmwJMVGLYzNjZp8M+djU3QhQwqENwHUu0EPtprTnB9vPv/T7E
oo6Grdb/sCNP9S4y1NvjwRTdkw0M+7rQPOfBB58HkrAwbgYZO2fC3wfrIahAV1JfM1RET95+4LwY
vBTp4P6Jntpyi7/j9LVtPRXGfqXfNDaiHp8/36ti18mGZqDBWIbbEQyAd7Kg1bS1Z4ELfRJeZzi7
rCwdM8SeB2ySHP3kBX02/yFYdO0fmSMtlIKiPiR9X0DBm0T5pVPs1k3L3XnhkCaj+OZOgb5pYW/p
+C7mTsk/Vni7rqmmOrSV7/3rSjAaZ17bB4efKQmNQSIALMvTfrqtHK0wZN8/BcVgAEfx+6vaEOLM
y3q/CjUqiDeTjIUBq3PC7xnSiVlAssgnp+zVNtZSHQRBW/31s7AKgtiQwy0aRadKbmkxudIGWPfk
Ln0RGX6ebwAdW397qGEIo39IksdgCY7CyXfvCflpauXLU0nJt9PTRWxBsKZnjs+7cGlxkrnzCJpr
tbdykv9M8FZuRacjYPJkKVxaQLW2qCxbRWZskcvobjJL6Rfg5Va/WObGUA+D4kzG/O6W5xcAx4Qp
teZIbPC3v6BEMT/TLH18kolmX83jNEeJgyNMrU3OGR22t8GZK5cZioUymkl9zG483YRGNQx97rYL
g7rmJ2DLugndYVFAqh3rgLBKtk3S1aXl8xP8qknzvyf4P8sSLujEQjF831ADmSKHxjGWo5yt+q70
aokSzzSCkM1xYTWixfPSS8+L8UqxrWTUL1z41yRwWVWcY1G9fdmvP8VBNQpe9iqyicDB25dtpgC8
Kps2mFz8Etx0tURGSi+sUcHwV8PH16V4Vip5HboWQ42TpSSA2aLqXLgcsFn2NawTgDmJOADzPFeb
n8TI17UoENjIFJSoSJ/qD1tCK4tOFfoxaNLYi5xlzr/WmQDRSlY+ptvJjLv7Ee+MZkOqFzjAfcfY
iua8aK91axH2BuGu4QCKDwaJFTe6hZZM1d5WQMm0r0Gco+XqpNq9ZjAYDyt2172P6emPzzfK27P4
n6cgpEDAt2gcvhN7mFO3QzRZZ3uiDomkvi+NW9voJWClab5b1KRfw19pn0uMom/mzKvOlGEfbI4V
Q7G2SAk8zNzebo507rXCtZblOBpAn3sNoFlKrgQLA9OQzx/1w6VQ3DDoXfLZTlP7UVVSIomrH+3U
Bvfqa0hViaK7CHpYGp8vtWZcJ6eP+3MlLq7tbPdUQsMqzNmqMAk54rOHZwqgp9+9yM0IbcwOxTD6
GrLVgstET7K/6nD853uuWnQBHUhi66tr4B/Fc91k3lhD7jiqou1eMi6NLX/aXhuhycVS9Nm5qfVH
b5XGBjbY5GcsevIBQWImToHU5lGH7LiBLuRf9pjPbxLH6M6c7vVeePtWV/Yu97mPSgOTn5Ol0tGw
OVitdbRLQmqE8Fq2s4K2/WW6/I8QU9Hk5+ff8UTHYH2d2Basro3Ip4PzOVXqhvApxZgu+tHPutHb
jb7dtFt4T8ndFPTTsVIN6OY0T/Nvo20118Tc6tpz4ixq+RfPXM7vNxW/Bd0GtNbIhTmwb48KqMqR
VG9t/QJzSEEZoTiVIiFaRCatCxiRWXGfdgqIZdWYL5+/iLdJzut7WDtmXJurQMY7UNCi1chGS8s6
4nU0XhaLKDZ6AC7481Xe7yXQLMz06EVyTFG8efuE6G4smHTHwdHUcIXXVWBi0jA+xbPMz2yl9ysB
TmHPEr3J5Bkkvl3JVP0kiXXZE4NeY4NVc7lzOm1A0iqV50qY9++ObFfHhREwBdrrp52zhMl8OwQy
f2rioHrMFVM1kJPmNo4B/nZjXN8Y8M+28GntB21ybcK+REarrMB4Qi+JvAEYcKq1f5cErd+ULW2j
8bOSuRm/re/oj1CxaG2D4qpXPE1+lm2CPh0wnu7jvZkyGP38w370ChgiWJxfgIHEm7dLATFWiYMw
PCp1qtzrS1Vv68Q2Lj5f5X2qhQznq8g9amjooJ3EByn6JOuwpnpCos+67mjxMNrVJ3gxTgoBQHmP
QB3k5vNFP3g0j9qM+gzZbNRI1lP7x1uEnuck3rIuOjlW5Ckruxgbwz6zygf7lXR8VTLg/PPfk0fz
El1Tas5a0v9CRGmCqKSuaeauykV2Jjd+nbW+DbPoU2G7xASf/JjY9/aJXMBOQ7cMNK11L4bsFEj3
xY+15MoSubplp7fM211HQp8yHHQUCoCxaYhYtudG2N27BypgN4dwUWh+SIfOYuLeLOOdRvYLS6by
CiOcrKW/N1XS5Ts9c41LJ9WRA0dLHEchAw4JpjTKY1fSC9b/rSA6+KFShfND0W1owpbYA2NrLYVC
6VlQKcAB/0LNb3gsG4ffCCJiiDoEuO7Boo7/DENOq9ZCHaXZBCaThwsAlNrzopeNHZZNY+90HaXF
iE7CCGvYx4Kwq3UeMwUHBKcXZN+CV7g0r3oP8jiDA5H9440trldaZamv01TROqtFV6uN3xvQIyVS
ioiuZZ2jXeEyEutRWed6AmFHRzMrg12sRWYuzZeY1tydjBP1b+1Ac2b8ImC6K69on5zFR0mgk7r/
XFlo90Zgz+sbt/KVEZYyL2mLezKrNmORwT6tFquEXqcWx41MiArw3wCGyG3pr5IfkO/8hxGZznNN
zA/SYDa9R2BjVktL7zSBK5Q5si2q7gnPmhpDIcAWV/jd/07xSvnaBCvBONXUITUG4Bgm3jstBJj7
znaGHVIYyaY1ZL6bB6e+sIn/F0uf+Nu+ot0Q61JdUvtBlMSL+wIZBPvMJfDB0aWbrGP0hrAzMqkn
VWACA1CZmIU8VVPXUJB1oKPd2th+HiA+OLp4+YBLRt0KfMOphARil5M7Kyyp2wHKKeaAwWZeRoD6
8ez8H5biBrW8VyMDJudvT25sWxNccYuIHizeoXRjd2MUMrhAgWg+U2B+EGtR7VolGJlBr/Hv7VLC
grY3OkX5pCUmPFMmG9wecVddjdrSJmEnRXAnGzXf/f3LfK22gMrQDDmNtohWIE/kieppcPDLwLwX
d+BJWNGS+smZZOR9tkk/l3ST7cEwGiDH2yc0rCoLlBtUT7WFE6K3jGmUJEl+mOwBEdOpy86UJx+U
7K6OPgxC/es49p2GqYaV5WQXxSpkb0N/aWmG5xm2n7050i/TPfFTK1Dx70gKLpHFT7c2g+gzF/W7
cpB2AU5IbFOknpHTPcmLrGFWghYWnzWDPyQZaN1YjhRfSs1Ib5EaFruSnxjCusi37WypM9fcu11F
2c4boDxDmI559HqW/rhMbS+LEfMoDRrpRv+LTfzbsO0areksu2hAdB2Cqa/PfOf3j8xdh4wXE0fy
axp5b9eslirIuAfNp7hfUD+H4NuGjY5jAH6N/de8mGC190N54+FosfWX/u84IKRhPDO5Ay+e1VeA
1tv1J7dIgNxb5pMtOrmZHVtdZ4tzLgt9RUP/eauT44IUZKbFZgZzf3pyJvrjYMNK54kmbG+EcYUp
KwzDPriqm7gYViULrdjYoOR+2T10M8Q6YjRNdMrzOkrqXH5JNN99lAEWLlFddhCHSmuuTcg9o4Mr
yjTpdyiA+FdDbQ03YyXEVsLHwMmkgAZaMyxdiT3iX2/O6xdRYdXQuH2ZbQx2mxX17ZwlG1RzjAPU
6MbFqHWENxJb4/KomZOZwPMW8K8VWvsvFuIxQGYLc2kjF3WwH77oIBIIDCgPSFn5F8Y89vrecEd0
ZSou5DjUkSwfMTWtDSd0YCO1QIZggG+lnTjXVhqPUwhQsrmt69K0w66q9C/a4PDrVaasy9ixyxeV
pzaSZGzcqKwS2KYLoq8yhJEyHnvoYHtgJij5CVVq87nQsMaatx8PQg1hdpXk5Ko99fhUMTTfVin7
aemEmFEXGkvUXWvbJREz3AsyEfCLxlSnX0WfB+MF9E3onpisW14ku6RMN8hxp98sTfMeGpP2azgp
z76bcW74YvBOhsuqCLQzBwuU8enPtuF40PhzsNTUGbOcXLDQ940pb6CfWnCbod0O2fiIt3sXhB7S
tMgo0x6BibrKDJhWG+AxKwz9Plmy+snOVMEYa0SBbuN6sbD3GP/017icy2fshLTvwaA53aWqTPQa
DGvAYSoNOnUlNSWXqKr11NuPw4igSCH87AVWtruEQwtlIqwaP3ge5WQ+uwW01rBD+EKEi/CU2Kli
ysHATCP8a9Rl0GerzQrWVIAqkLNDaDtLI6PomxckdrRuk9d4MbvTqOY9MGjb2E4BfkyRpzUOstG6
yIPviHVVMy0fHx0ugRPkdyTGlBOl3VTfUnLFNxlA8CE0+np5DISar0w/LUWUNH18M+QS1ZBg1iBR
JEB0UEyy7RlFoiIWUZw32mGYXITVy8JrYNCqFRmH+4aZRymSZ4wJ8iH45dYDEgayL/JtKmf/uYjr
5aaEJmjukLDSepyZJmbQna3fKkfOj7QpYfuPukPgw/HY+23nA0Qx4rD4VuWlP4ICq/PgShZ1fKx7
xJPCDEtjfNcCQaqdJxOaI1aXha4tuzunLpsg0rEZBblXDM5LPi2t4BvUTrOF7amhG4R1yD0ep7V+
o3cq8DbLMIn6EryFKHY9uua/8W+btIdZA1+8SXQjbjdZK9V8U7T42UWo8I9Pqqmb+QtizFr2Dc64
yI5uIxwNGFk7TDBYjVTr7yxdFD4KA1lcZ4dhGdWItnU1u8XNlOhAI4Boau7BY1asRXUX1z8yOHJ9
2OBHZG+yONd7Ruf0JkLMmIY9U3vUL6gKBPpAs9v89lwpf+KzzF8xnGSeVpml/l5Ybr9zsfOydosQ
/XWpaYkOXzYzV1XmpL2kpDPysI8HgfrhPJJnlK0ZZF9m3KFxxmh6Y9rXMsfEwhuy4TBZfYOJct41
41ZofrIajmpzflX6evGbZoN7PdsZFmCJMB0kZybDvaGX1r3YVm+3EWMB9wrFswxSnhKIDqoGBZCx
LVG9AqKSKqR2dNzXE0wZjYtmHi3GmrSPlwsGdpV+if/YrG1p05jXXq8Se1NqLcKt9gAE9AKFovYu
VqNWXcBsbfJrLFmD9LabLA8CAA2NC2Po60uIpFWLMrm2FC9JIrwvvvDxBmssjKehiFhxFxpN6d1M
bod8ZdwWEMYH2QDGxqfWQitJlQLVgyITN5ONEMilqo04PoAfDg5GQmYUsceLPtKlVZub3JoGc6cm
hcWO3bhFGvWG6MudUY9oEjB2hOOf1X7p4eOSDNYBPBpqYEKPYb8uE0cGaH+P4EHNzw1rXzUvHvoJ
gBJNRn07kw/7K1A6evF+XIwor5lpfDfqsmzDlrboI3Nk4WwNTeXzNk+EuJBIe3ghoi7Fy2i04PLN
JFn0DYZsBKspN6utGfA7Nk0Qp1dOyu9DcMzI0zDx2uTF6lPH2q9VIz7vZeN+i3MkxS4RyayvGCHA
2neryTs2aJNjV2r7ybfVttfhttRmREDtxVsDpVn88AQ1d9gjG3W/cM3+2w55J0PkBWPw1+jTBIiJ
zelR9D5yYxB6gyZskkWle38w4p9q6UAUmKPfu8QnaZiRJQrqf5zp7JtBR84y7LoltTctrYpmFelK
HApy3Gp27jAzA5OIoOJE2OdUDwJFrJhC1VzuwfcEANFFKx9mu27+9fvKOhLLaxXWVmz/zLO5fW5a
SXrmamnGO7a8pN7PXeM98ZmXJmqkp7j06iS/15rUKDfkFwMGSKZElq20V/BvwlOSxkvD2Fpphzaq
nSaqCZ0kxZqPTkExhtwtRrqpxokeq4HeQYRTTq3jp15rc+gNQYFQasl0ebNMvrWvY4qyqO108cOs
3b5ieKJlP2BjOz9mV7Y1TYo+xY0d/aBH2m6xvzFVkN9OquRNOEFrXHeWJq+RUTO/Z1XlwuxHgDtE
6WO49jGxiSOj1tJnYoZdRj1KA3VooXZPdBOL/QXpfwQJxDyjvEQqSXdF+g0CgzxqQAsDiR86G6L2
Du7MXGJjCz3j0rP0REPaypV+OA2pvcuLhjK9qomv4dyU+qOdFsED4+AyQXOxHRwysMw7SCtxuBca
w/w3yXq3iDo9T1/qVMkSyn9WXNmyWAZEi2odCRJVT+YGNSn12PVjMpFI/zd759EcN7Zu2b/S8eao
gDcR/XoAIB3JTJKSiqI4QVA08PbA//q3oLrdl5lkM5tv3EOVijyCO+b79l67rJN1WUwpvM0UGBSk
iQ7QVpHG2i17O+heFSEN9+Y0ScMuG4YO1hsEBmODj7KiaJgpFcewIeTrEsUMGEzWou6hLqT8qY7J
e99C6JI3yRSDVsQ2Pl1ofR6bLtw/vKxqnrV3hh62DxUAkRtnUKJ62+mdHvoJ0p4femFX3xBFVTcF
MYAp1vmKzWDGiXtdBGopuxjs02vTlp7MWmsLGhA50+gwSh3hzVnc85yT0VZWo+JIgK9KxRl3FKGJ
xCng7l6yKZGpnMV9/Aw1LweERcU03ASdWiTwBStd+5spW0+AaM0qSAg6CJw7W624sShXa9j+p1nf
iCml1zFk3cCcYcbaS0HEmXqdhVqwj1t5oCfAzN25AkfZ30zlLC2jSHTYfm2qfJvs3IlRLibG3xQ9
ZOsytu0i3SigQzKXhlZgfy/gEg8edJBh+jWw5e9cbZysbtMJcD1r6riio9VCO5D8Mp1lfpjAXQwg
JNsNmwy+oxKoyHThJLMcPOgUn+ZdGilV+buQyQLx5Lmeu3Vnh+ZjY0vJ5JrjHH3T9FoFIDQIUpc7
Dn8/abrCHh7Rt0sXJqDRu4j0EApthIG6cjT1pq/bY/ngxEoGaQxq2LCCMqHinyltfiLiDOTRKkry
21GZouGQBU1lvPL8OvlXGqBdAnUZy/JFzQwTrlqnUbOriPkCXnML/CmvmyHfSkaSNxdaNkbheiBK
zryrILdegSw3f8SK3mlr+v7KK2iGqfFN8l9Sv+VVFH4+4C5ai07rUn/MSr2if9TVM/40rbt0MtFI
q2CAX5ZAymwXGErV+TLVqNjHwdeWaN1LnYKaI9W/egVFKkJHuR/3qpLN1s2kE6W3KWe1GX0rtofQ
s/l2ZZ9O1ZgwZ6mkmWhtOrx0yWRJHrKx8iFXAqnaTXnD1mGOO/k6lJX2arCcCJCdnudPWmtOhadN
dZqu9SlLwyvYGPE+Kahm+krASQ4bPVSktdVTV/WCrsQ6RDFTvkGrO7BTty1x17fRUO84xoDU4bLz
56qSrQObCElaS9jXJ1c0rTV4faHEqmcwD90YRsX8DVKut1YibE3NndJGvHBSln9A0GkfmaGlcl3K
eCocfchDZEWmuksVSZ+8ntiXn1IgzYL7zmFi3XBpVwmHVdWdpoiAY7tvLOHyG8XtKCc1Z468lqoN
wJnmYDa1PK5HhRObr+XqJFwCiuTgskqV6ipHn0EqxhAS3Z4PZAevlCTL91mOCN+Va1P9PUY163hv
AQrygr5WVqGQELKXILrXejjLutt2fVz8Yu+VrOxRlB5OMtjDlYGHA2oR8C3PCWvWNHWaWHOTZg49
0ecg4CM1BQNW52WDUsLRaq+HcMaxwkzDlAzyfI7BJEJR2OBxG5qNLFR5Y2Uwd66qkpknjRtFvkpn
Rb3Jna42PL0JSfDslg4npx1ZMv2MTM+H0ZDHe1mZ0gLA6oh8t2yE0/ilkCzSs2zJCDyjXxycKu2A
q87kD24Z01Hiy9KHp1So+qtjz863yRiUZJdJJqA6iURrTnN5cC/X3XydJ5IOb7SVjcceQKQOeFWy
yzVz7ogeM8mV9kAAptEc1Gqcn4ygLpuLZhqAfwf9AmqGXst5nPXmddAas1/1k1PJXpsvdD3VnvTv
WTEmJJ/xmg6rQUzT7I7GNJuuCpjXubIhXc1+39XD4A9Egx2yDocsPvGBdU+JIgiHcUFMzta0iuhe
Yqv+2wrCufVAbsq4vAFM8elrEk3CRM2jF1C1ufajHWkfYDUSwx7R7NRvA4euxoZS6Phaw1xji1qM
xu8lE7XyS45ihl+ZoQMXfWFdJW6G0vVHBows8sqK5hRTF/EG3FtOnFxs3DyWSWpHHFTUuKD9kI7P
DkhyOFoJ/P5VJ3X6NQdGa+KATG2CxUe3fuASt7EzqGoI7IfqaOvReATEU2K1gF8rBckBOqcl7UAC
5BAQAUUqF42ST6GfaT0Fd02Kur/jYeEn6mZuYUUO0nytJfScl54MXRYsgFivQiNuPEMv6mYrKX2h
rdSBVi3u5RyAImS7+EZUzXIPGkO5G8eY3gmrYvc4RsN0oH88XMdJPgU7He9+zX6rkg6gQUKCiLSy
/4X5h8zZaBzLPZk0ORg05NgIU0ZNe+qjWAQXzjwjupwsYW7r3Kpf5gDO6UrFuSm53axHue8QzPQD
DGJzGWkUptzShNblZsT1foee22GKbduJUqbkyGKbGYkwrgFiWHA3hzLnLI6eYNurIxtfurn6Jd4z
mKSBBmrfy5sJoqLeycl+mhX9cWwsC4NAqrB+gomKdE+NOD+61miIwe3Mvv01zyVe/dKycg6RUWxf
joA1gktV06l7dGyoZHeMTPFjSYn4e86t6MrRqiFaiTIhV89ILOs6iHTzkMTV/JwLqdU9flf9GmWp
+TzUbJtdh/v1AFJQQKSNLfURJ2mqMmQ0Jm5QZto9Zbzwe9pDYOJYHqu927PxFyDgnOoGM3iIoYuU
zpSjLtkATD2QvVetTH7oD/qbkw5kGBokBY0uYB6pWJXZFIjiykTRDE6QiACx0cymvW/GJH79vOR/
ol3HGo/uQqU2ifQfXQtd2+MCaZUy0xVhWzwzI7ld+Jrn9hr+6mz/KEoOsAXzcbErk99p/E2BGXdm
9NMm0enoJzUspagc2bK64plD1H6CF/tUftf37b15y/RYKV7cbSrLbzefD3talD4d9aT5UGh2FeoS
o2YaRpvZeIJLeSFJjTs2kG6NlTnpXif6Mw30d2XGkzu9/KvelN9TE3BV0A5cK2Q1y+L+3gGaybjt
LXzWQD/TbFge3FFV82g4KoTHwwE3leU04CLNUfWzLPcm+ZWcaCCI0ZnG2OcXRov6eKRBoqKk9n3x
PEr9NS0ERtI80+4504C4ateq8+Pz5/f5W8PLezxgVUBhFwTXPFcpPXDuZhHffD7CaVvx+A15pwYy
iiqUwI4WzxTU3MXCJj0N45kx3tVvlweEGgeVLMIV1IHHV0Ez3qDJpxTPxU5sdN/aSLuvRW786+N+
M8TJjRpnYbT2qBbPSMhXTf4cKecEaicWgvdDnDR4cBEqsIa4Co69rLKF6hJXf1f7zWq+cG7Dm9mL
/jtf75uLWt6ON9+RgWFWANwvniO7Iwd6U3dUGzd6WWyycFtIPzFtnfmUPnzf3ox40jhTm0k0VsqI
Ji6igEg8ca7h++HH+maEk1mYojH7AWqWz7Ikr3VJ35kQmYPgIhVn9Cfv+qB/3uw3I53MuAHG39jq
puIZI8UORag3WQ07mszvmj3wbE9WxDopXhrlLFTpw2kChRYAo0VBbJy87xTq54pmcPFsfUfIcZHf
xRclEQtuutG/U49J/WQPiP77dDW55xKTPpzw3wx98h3QlJnMWLWL59557Ma/OQOGQ+Pb2rMcHqQs
2ujaw39j/ngz4MlXgbC50KbGKp5zvjinvcPX70FsPvNefvww3wxz8inMNHOtHMQXU4iy/nZzAwLb
B/tzZpgPX/83o5y8/tgzIq2jUvacW8Q5sKON4/Xnt+vcq3Hy+quTLiGh53ZVsGvbFdUhZUFUeCNB
WuesVR9Ou2+u5uQDkPSUmCWFsUrbs9bGg/UAujg/c8uUd6OQ5UwzmPdcccgVM0+eTD2Xoa7Oo/Ks
muNwg+gLYGwP3302k9mfokVbW7fhnmakRu5SkXnsy9PfCZR+vxt1NOuJyEc3d0zdb0qp98iv1VGG
VvaZf6i6vIlH2wRHkcF1/IlcZ2ZUTx6upnaVnIo6+I1iFNUDR8sx9azZQk5FOTuO/bbW7Nd8KRm4
VZdAvcCDQGhJrwnrVhkdDZisMReXzhTMv1OcAegqBm1oXfY7bXWBysMiK8V2KKB3Eqnk+SJBcHt1
trH/atB5AxWH2+ev08eL0qIsWXBfi0XjeImwarrZ+bJ828kWsrpRuuaj+BX+7dxSF95F5YFomHMr
4bsnfrTfegf0ypO8jRWNXVBuJxxTHubgeuLGVfTZw3MRaX/cq0dP7WSwk/kFHTq8pJzNXf4YH+KL
9NbemTdo9yyqKlcEn4XQq1/yM2vH55siKBnHdzVQemEgEWGfN32fnZ9V5QEd+/zJfThRvzmNnLyN
UymSnD4yKy3KOldSbiXeQ6m9SZv+l06joOgenejpz5j/P+PyP7Bhvbn9/mP7+K8gy8Nj/vKf/0FT
8VH8j5u4fcKgWxyHXPKD/zvkUtX/WqYhpL+cEhFP8UyGF9H+539IyOT/AimCbxyZn85kxxvxf1Iu
tb+YCJj9gFCqIGYWQT15SW3Ez6nGXzC+FI6bi88ADcdXQi6Xb/nfn4IBnMFCyoQdQzdQ7iqnrEbT
aeuq74r5YIylBNevc+UmDEnqiFM/lKDavrlFN//84reBYycH5mU8tFv4JKjsgmzAo3T8FTR6PsaK
E6kHqSCcSo70bKXGZURxEeTToD7ISkZFNWiTjRTc5Pm9FNZU0Gr1XDTxH4zS0YVDwsQZRUUNlZNF
Xfb4H1LOOYRCUZaHSovohlKoCIoYPnA+Rpe1eBR5EWy0mL5QqUfWtmmM11AM3wtQKD4wc+OA8uK2
K51ik2vDD6sUMZxrXfmm6sG2BeC8DlHg+HUDHrlH9ui3YY+A9JdqVvCo46E8M7mgljp9kPj18ZAj
j0aDg9Dn5MBaYaXOiadQ9xTuwshD0dqRgPNkoDOPxVpXLzp5q2cXeroL23XTbjNxG9MovnGqXdK5
FuQsyTNfyos8pTu6QTMu7NWsrprIZUXjeim+u2Jf7qfyKonXdsHR1EUxWywYfd9YhTuz9lH0hITA
Oy5FJnzQZrFWn43UTaU1EqD5MCRQ0LbRT+UBAPxkkXZ1oUx70D0U5svMA4xW3JlwkrTyqVAuTMTa
1m6p9hY+VODOsyqKib7T+w76qRxH90Zr1nnkd0QzWb41+KOxzgA2kiWue4DAWX2rb90NgQQm59zb
6m/rl/aLxHCQbBYNNnRXBMOsc/GTYzB5VIh56OJLV4Rlbn6HK9qTkuUqP8tb6adDDwGhiLke83Ug
gRx7AjzWU8SK9rPmtU9olmqCMhEcXBLH8lDLW8NBVuNOhpvmNIBdQ3HVfbK3doZvfcc+guo5eBHW
2oaATvf4MvzNUzO+C64q2U6WV7Mt+EE66CbY6BvoL/TT9/HPGTQ66Sb1jlgf53q4Wwd756q7DA6T
5Ro/yst2nV2N9w56mH1ReIDU+9APf8+EZnnTRbM2dsG3TEf47aaRN1Z79objuNFuegl5luvQJHLT
a+cXteKr+Vf+u9jbxiav/GT0wnXgqZvhNQnc4Da7GjznytlFK9kXJHZ71cO0s9fjXeg1HtkzJJpa
dNVclLYZRHWUAEhSvOo1eXVwlr4iOErkXW97xgVZI+vycqBXD6vkBqBJ6XNDfxUb2mO7uvXpyHVr
xUuf0115PyUb55t9NW+cfb+Cj/PSH7KDc4tGSpq87DA/8tmCIidrvXcN6PY3yqq4LW711HM6f9Qx
QpFChzbWM2XaHP9Ma19aBK+rl+J727y8tPvH6n8uP/qErAfKe9T+r+M/in/+HL6Uy6Jy9IfVn6Tk
2+6lmb69iC7jR//Jklz+z//Xv/zXMvVjqlimnsquaJffhgD/eJVa1pv/e1D4zWPVPUqHP0HOG6JE
Xh6Plrjlh/+VGm44f+mYMxUwXH9iw5nS/1nhFF3+a4HYOYg70dlBs/v3AsffYLpZHDGsc5jHWYH+
vcIpyl+LkhCg7cIrk0GQfmWJWzZW/57pbQu7DYJsqlD8Qk5bp6QqAgYwqEBlvRK4cwlV0FrptVB0
dfvm9nywtB1vvv4MYyAOJtSUpd5kNT1eUPJgLiXUd/aV1FbZ35rMSUVv2vIASKD4GeKU/Uluh7qD
rSr/rCPT/JJhYBmeooCDqRL8kQoqiw3D27oOGSiNMAoj3Bcy+bBKaud+Pg7fPr/G97fSYfV22Hrg
0ILVeFKEjWQLZZ0SRnvVocKMaoeYK1qIZzYJx0vZP5di4QDDAAftBrX5yaXMUxg4UxztZZRRrkT3
lOTKGbWMncv+1y8Ixbq82AQsWLQnq2ba1bzWpKXsie3pnhz682voR2jqvz4MBBSOsyhOOdycPJw2
so2JvJ5oP/Z5u8I4JxPUlrZnRK0njtA/N27BMwPSBTeLRP5k/x/3oqTrJUd7cGzM7wQIokySM/ZT
6ssgRtidAsKu1nX2egBK4vfjXFLYNJ2vv4s4mRdqHUTaxTBw/AB7Nq+BhN1qHwlYpZGdG0T5WNmZ
KtHx1vWfq2VHzYUyk3DaXf7+TSWTbiOnbU2N9nUqPw/gx1zHrG4NghLJrBnNr78p4HN4T5iq2H2d
4tJozSpN7Jisw6hyWKY14cLUqM+cvT949fHSyVikefX5kk/uHDyLntplk+y1eQxAdWXsIfPpZZAR
FX7xldTh8cAHQLq9RB2fOj/ztFEyNC/5vsWnh0ael4dWsVDOzBjvHpLOi0BRGfu1wVd2GuoetHae
2lbFjDGj9DbDPH02wwoxX5fbt9Rtz7nb381QjGdjmeIBgVjQT8ebFE0MjYjiPYm/qR8lJLlKmp2v
vnrz8EtBWIAxCnAZj+rxq1ejcIILouf7UTWUHaGhPc3yVDszyvvveQFi8b6hw2aRNMyT2alcvBKN
FeTYEfTCbUZdptNfj89xUTrrqA3Va9xat5pdi9eqb8pr+kgFitDynMb//U018IBY6uLxXmavk+kr
NrKpVHCw7/VIn+AmS8+BFI9f/cAoNME+hLUAjZALPlk/M6GWXU0E7N5BB7wKigZjgMWh4qtP7niU
k0shIywQmTZF+1ZNicVUdUhFA4k1n4/y/q3Hk8XHxb6DYxnGmeP3Y5I49fdRiTFnMOqthFxkbUpS
DKJPmvyUlKD95+O9mzZYwlhe+L7+HP9Oy5ByaQ92acn5fsoV87sGNCVw1Xpo79LFGPnVxUxnKWMa
1JWlQIHN7vjiJDLiZtJysXuKCFNDizRc7rPsDHzj/TvHKAb3DqsvM8dpYYIsjLFvQ5QWthLiacvj
wEVemJ55UO9vHKPA9IeyyCTIK358LXZUJBVS2HIPk8uuvF4lJOyyRlNNZ6dt43D3+XNapu+jrSiA
wMU6Rto6RBOqzsfDEdI3CyrV1R4XsWKTP0z+ETmhHXoPe7YPoTXbz5PUmfuxAql15rm9fynZgLDP
ljUs6CpL8/HgYWPppTZa9b5sMc/5ZDtbIWlvTfIrijLtgbRpkhQ+v953t5fdjs7Gn6VsYQJTqjpa
otWUXL86zMU+RHLiArSmo+kkKFIDxTjzvnw01ML0Z9dDw4DN3PFQGoncJMGULXsfwgPwhsr7etSG
DYr/9KtfGy5AYpEWcy6fAS6m46EQlSKvKbJ+j21f3+nCGjZ5J8JdCAHu/vMb+O6ZsePgVMJFcR5a
gnyOhyqdtNHRe3f7xka6mfGgLgZyMr3ZltqtrrT2mZ3bB3eRChanLjaqCkC35at8s6cKy5a2uiO6
vaRyQURmtH6xhF2R+WZtP7+0d9/CcmngFqhWoRzm2HI8FK9fM8pp1+3ZBSmPxNrhJQj7/GokRuxQ
zIAL3dIhwNlC1HXmAb6bW5ah2RCC9qHkyXbueOh5VrF5CKXbD2lB4oCuKQ+FFs1fomuxPz0Z5eTZ
mTWBwx2pInsNxXqnE2qtwkjZEpIU/EiSbIDbmQxf3T/+GZP99QIl5O08WXi0QqtQnjPmYKeWDzrz
vk4Won4whevPH9+HbwrkOiqNBkxs4+QoaKpz2Gut1e2dKkfIp8GOF6SFkJqinNt+fDgUczQlcmrh
uHCPHxccvrGfEHvvZ6JbdgpS9Xs5kOeLWOjFmWd2Up/+89DQlMAxREsPS+YUfCpUsx9CRGhke9dE
gFemnRxmyUwv8IeEexkdW7EdF12km6I91N0qzNUX7LfFdQ23+bYBOHQON//B22rz/YPYAxvCrvbk
Q6lkQodZDEFcDYhu52DQL/Q+Ds4sTR+NgqEcvRjnYOrIJ89zjmepnVtGmfuMTPO6G9cp28/V52/N
B/MZ53mKI5R1WIxOIdd4WdpuUo1hrw4stzHL4EZuEnTZSlbfd0IkX57PKO4jy4Q2RxWJc8jxqzNM
ToQoUZ4xxxqql/CgPEtItYf+uPK/emm8NDo7CXDXsKZOMSiTsIpyznR5n8gN0xah4qqCb4w6hi/V
gxV4WTKiEPl80PeT6IJWZTMBFYVO7R+Q9Nv52sqDWlVCZ693ozPh1zREvAHVBjps1uygWom+Lfqb
jOyRcp8txKEz/4Djvu3yvXC6I0mPFQNNCkTU4xtMNLRMQHws7UmvtS8Gq1Kup1wSG9IbIQMkAnuo
n4gg1s+M+/51ZSvF0RW8F/O4dUpJhC4QUKUql/Rmy17h28X+WAbRmTXq/SjL6kAlYwkNg4O8/P2b
2yurwTSapR3sg5Rc80nH623F5bkiFGVCfs/RvhCmArQK4hn4KAD2nSwVRiXpGQ9ava57btjtaI2S
vhL2YNi3cJmwayxFUuzs9azMVyGGEP0ib1CYYm8FY5Kvk7rKe494TjGsiFGXzRaFc2aXoF0CZAcH
3B4URDR9kKUdG5pG840mifDRayG2DKPrgzvJLCTKNJOmZ9u0CirVb3qp5EEqkDPcoK5qgbYiVkZf
lweMqo5TJsZDk8z55FVBPv/MCjVOb6AY8Y2pcSXMyyIQMVqMcCSh9rsSd4jM5arXjDURKl3ySDby
0K61npbZTUTr07lOE0O8GqJR+iX9WoquyNaq9J1aOF1722VhVfszpKbW1Wszk7caUnt0T3on7sN8
tiwfm6kdXtk2WRq0NrScFpTQ6D9EGXrKK+w41ZUsj9ld21qNtkqoUMU/zMmIWVPYNT+OGia0A5n3
VXwdYReaVnEx2w+CstJPicT2bDM7aRuthTmU4WZOh6D7maV1Kl3hxE+s3WjDpwBpPpGBcZsMilHT
+YDDdz3rvTSsSaazHhFWkwoe5YVNU6PAcuYHY2fP29qq0ErWGXG2fpz0YAl68tzbXa8nce4WzZDY
60CVxu9Sv7ghKrlO7ht8rBE54FZergT20aWvpJGlioMkfqwiGSVDLRtF5LVUcncSacIgDYTAKVxh
EEzcPA3E72BQzW/tMFIYZDvZx1dyq5cLWFynxdLCpvRsTIexF7ecGjZBFEy5P5tSpe+lojeGdTpb
eNVcR7BPXEUUKqzrHE8CkEYipqzfrIe4xqTU6sIES59R26vKmrHBlpJT/sYWQIARgnwyx/EZdGtd
kFF4mzaxOuImyWX1YaQcF73MlkP+hRQbdrnJAjkTK/zRFYlAoRl163nEaru2jCSTd4FK5XotDMzF
nu2klhG5FOvSeYUrhWwQOsLC3KUtWekaVHy7ozPkYLj3C5Q6+JRS1Oi+mId68kRKqPmlmVkEG/dk
2nUP06TUYu0Mgxav45SE3xXi8Gq4EJihhHAnzRiLS9sY6KTVkrF4KnqMaZeNKLJ0b5hSqzwPgZiL
agUqJqr2HdgozHTC7rGYoiJSdy1Q2nhjJEElPZp9jsymgjDb+6Uql9mmF7GDdSLMzFu6CBEuDJy/
irxgCpAjmrTViULKqrLZzF3QVrs45YfdKbHjbDU3Lbm2VYub/IKVUjd9E/wP3VDi3YLVQIL5jRkW
A5HFA82Na9E0bYr/zS6qhwT3IyU72g5NcTcrvRk8z0pbhPcTp6QB3XdGPpFfyHIedbtqTk0inSV7
1MRjldVG+y3la5+upIpTzia1curebaVRN3CTiJDixi/Iinzu4N7xWmB4wSEP37cohBldzIY2bbV0
eA0DCVcTdTbcDDio2q66aApVecFM96ttrOvQibDdVsb3aaDBKWGC9kRjyCvLEPmr6MZi3RIz7jvU
4V2CmIHGhMoEQ6vpNqIVB0xUPwuh8yrFYexViXrdxpJOW3VOk78ntihuTE39ouuqTW5GYuUEVJll
EhpcokKqQwBMYu3Muu4m9VSuk1LvXJVEK1fBiXWbEGHiVzNh61lcX8eV3nrdYElbG3jeIYgp10mT
8QpIY4D/Ye6TJuygTRgSTr9S32Wqc60VQbHqhzHczor2eyJ1yk8t6Qr8DdiXoqjWBpWsTYv72Yd7
csAHQoB9Rt3p3tTarYWBc223sfajG8orp0/m1TjVwQ5TerJlQwuIBDsW7pTE79pC2Ux9eikbgbX8
Z3w9Ym42EFjEdVbgm8UsFK10s6j2upI/aLmh0EWfbmtLDj2pN8R6jIP6kkJHeB8MSeoX43QvFJUy
myoP7sypGgdkVmwazLYwd18QpuAgDIKt3prBRNu+qkdF0JVAQrJVOg2LGAkXE6dBGndD+b1qw1oi
ErztypshT5x5S3C0nt3qZmM4nlTHinTBPAm+18zQXGwbTFGGZzaRXV6XUzAUT+NczOPN1BTWAqpr
sM17iRwXw8vUTGX/msaT2n9z0jJsD0miz1TfqZRom6rBQ/WSq3I+taxjxjz/mIo5wBAkkxjQX9TE
mjVPWTnKzY1c5kXsy3zRyUrATnIu8qlDZ0JCU/ZN4j23Ntkwa9NGSbo83yqJwpENNbthrPGphuVr
DvSgU7yItTax8d9TKes8fRi1qyC09CcFbaHzGDBJhytTYGZbmQUMCLcsbAWVBTatVtsmCGCoNvJF
4XKvIgPoxkhQJvYzezTv+wzjwRWrlxW4dpREqS+pYXooxeg0KwpVNpp60Tt3eZTbLLgg5J8dB3in
a7fSPF46ucDINpZmjkJmHGxjRVki17eR0juy2xozZA0nIhHIbVU54rRUyPpr0ZKl6w65UStux440
Ww1ZEj+wpGuoqB0DMnklddFFhPsXI3etIeFQJzvL1wC35ZsRQ5LjASvRudKulPQf0Iejpzof0hl9
MKvKVa04Bcsgxr/Ut4e2kw+tUYCns4u4ED73hc3bZI96xTEgrJ5RAAXYn/JurlyYZ/TFRgk7000x
5nOzhSQVK4U3SnXargOyU6ZNE8xOdNWMEe5LF+uUBhCpxR+2ikorN/1cXZTf9hiagyc3mobkrjcb
Yv/aGviAm2ejA68lSRR8cF2dsIARzWXc1liTQi8kWehb5VDyYWXGX3YdESU+QmI2hP6tK+ywuWnq
LGn8OQbG6CfagNSFaV2UBwc+Req2DRZkXzdqs97GyqAEm8HC5H5hNVEv3eZ4xDI3r+UKgYphko5G
nxXHwSAcNwnHLl5lbPIf2OXL+UXNJ8mBXtWS9rmL5PoKH1Zv1ZirIRttWCyMxGu7NO1H0IVx13rB
HBjFBv1Ra3plH8HESXu2oF7fl7LqsgDD/GFlLqrFnMU+XQJaG61xdgwYPsk4xCkl6taUL2mNDZPr
SFT61g0z1+vUq0m843+Pv4e6aO9EU40NJrFx2UtEMGVTz4aCEnj6WOLVSWODt8bQm1z6Vmh17ays
aWJdqMOgh9ojFFSYHktLJS7HIquejWWjucN/YxVkiUQJjZYxrIzBV/lMh01dKtq0V+QxLNfVXGjz
JqB7223UvMcdTfgsbAHEq2nuNwMglZ3TStFdbOUNWpOytL4Dk4ptt4a6X0KnCJznOFbUBK+xOvDw
2oBWc1PN4SNlk7rYTuzpi3WWLOQJLWyTxv38uPjutEbBjaAkdM+cNhae2/F5hnp9bCtxHx0KQjcO
SVmVzC1Kcc1CRqiv2k6Tq3fDOXL/u/rNn1HJZmLzR9PxtHXKpj5tyqmLDhbL2K4xiniVxFj56hLT
2OcX+K6+sAyFXpICA5XFd+BzCuiKUrVzBG1H4M2V5HQ/gX9HEkZIjteoZXxGePfuhMiAFE1Ik1Zh
l6EuOb6jVkh2jlGq0WHMNes+RNTwK3X08kzZ5MNR6NQC4UOprtjLc317Dq3HrhqhiRww3NdiKxmV
GVw70yxHZ6p6Hw20lH+xVXEOpDVyPFBv6j2G5jY+1IZW71TClFfalDSbz5/SRy8Ex2obJQkALrIa
j0epWhFJiJXjA5qVcOsgQ2CnmRR7K4PN+vlQH70QS3IfLVQKFfQhjofK8GvzGQ/xwZCbb23mME0U
i5JR737R3r3/fLAPr4v3DmfaH5qddjxYUkZWYxNscyhEpl/L4VA/zWJscH2o5wr1Hz4o6lmypSyP
61TqUWRFVmptRnFS0UIW2aYPxJ3kWFH/4/Nr+nAgiq90Opg2KNUfX1Omx3GhgVg4BEHRctQg0/ZO
g97S/jde8UUrgIKJcrK96MvevuIZq4JeSElyAEbb/bQmcyQGaq6yL0ZhIjVDJkU1Z4l7QDF1am6Y
a3ApQLziA9Sfzg8jBe6pZUffv3rXaKwuVG3wcstTOimLiTaaWE3r9GA343iV1b18lZtpdkbw8/59
w0ZAtQii5uI91k8K41lPW0Z2emvflRlUboQyHpugGkdspn758RwPdVKhkkXWQxOYLDranbKv5cK+
pjl1zgXywcu2tO8QE1JKpWx78gHZYZXXejE4+yqRYF6BCgZL4rRnSt3vbxvyAnqgvAO8beppa7l3
MuKFsiY8VHB/vAmsIkd+vZZGbPhOcvfVNwGAJgufgyYFOeNpgdTqLZUQKmdxyoVyc12gESRKvjP1
MzP3B0v70TgnM/dszrkTSXl0aCFfuX0hrRTxIlkl2u7AmNcQJc/5wD+6jchC6JyT+LpMDsdfbDoC
AFw24AdQF1kHMnrILzBSq/F2MKZ/2Uz+Ebd+oK784M3QkeLxlhPZjnR/+ce8WQEndUikNJSjQ5xb
ZEADZrbYJY/V6+dP6/01US5GUgaIlHQmzBHHw1D8lJ2G3epBhFnya477em10JWf9DArMmaXp3FhL
UfjNJSV2ZoMwmtNDH6vzLZpSUleEPKwyCDdnFtz3d28pK0Ogh9GOQkQ5Gaqj2heE4C4Oba4FdxQG
lDX9VeurzRZce0uXjjYVz+ldMyI3K01v4jw59GksrJViDk73rUHN1nsOCVfamc/4w4viUSHtNZCi
nE4WcqCEltFp7CKGgYrASKBOq3Tnki2WvchRad5G6MUSy8r0X5ydWY/cRrKFf1EC3JfX2nqRmrIk
S7LmhbAtmfu+Jn/9/bIHmKtiEUW0PQ+Gx7CyMhkZGcuJcxTi65VH9JevZKh6vz3w0IYQEJIMAiNp
cEr2+NhqXvV+8Kb0PaQAIoCEcqb6AWNmuBPUbhgK/KWA2tC2oGXtr76e3aXUgWSTBm5HyZyUbQmT
41Cl1Tc9gob6dP8KqD/tZsPIWKquBwHamh7AiiwIPkSbBnBIdReyIJqcDtRMlpWlz0469O+isjMe
W5+O7/2VNz6oB5EILR0iXPXX9YWAfCzx8yJOg1TmDHo0enIeJkPuWOnWKkxjgmUDvuTcYHBsb840
yHHTIAHz+M3RUkhZ+D+TPRFh9cSvzxH5LkcdI02yteGElDpCe+YchTktn53eqj+nkMUenZCsq6b+
67/dn8AQjZcEUg/Q2FI/6BdLLVw5LdEkkqDuANxKT4yXvEPJp2eYbCe8UV/iZm84YUe9osx0rQL4
smTgPrXCJMiibrhwJyKwoy/1aGhfIeIbT+ky7jX8ti7B6wcjqnIUmvR6dxPV+DyBVjGwR926MJ1V
PrtiFpAFut2Ot9y6AXQzFR01Xpcpseul2qQHtzHjx1DkyD87MeomTS+K56kvtdOo26l9aMPaf+4y
dzzfvwKbu1Sjz2yVcoi7iuhmyuJo7ECHNOtO9x/T71MmBjqEUGkuMBS3cxU2TRRFc0aY8S94uOuN
xnHRSI81Am+AOTqszfoUL3AMl6NevkN4y/p+f3ebZvPLeiuzKVBOzjTqXkExwRGTuvnPaBDZoZjT
9JnGVfFez/JiB9GxdaJMUoIkhKCaVHN1omaZx5MPfVAAR7d8F6axNx3GeCi/hzFzmTu+83XKbn0x
fl1tZTqUnehupUYa6G1XW6cZFfEDzb/wt3RI54cyLWN6ihSCZe8NkI67ZvmNsZG9yGI1wU2mxltF
O5k4CUFOVIRWdR4/jBd/Slxe4mmi4llCj/ujyWLqSUiSULEdqwhpptKhaUgLq5o+trYR/jYkdfRY
1KjEzK22nGOntOsdF79lAQYaEDxjOCprzZfked3khKkGgbA+xOesSqfuUuoZBWJwDEP2MJXuXzz2
9U6VZtMILCIo/luFjFoZHtCEMBwGGuGDTa+nKs2vSxpq5yZ3xI7v2HpdyMeIshS8HoTg9ZVqPNGG
Xo/vMGc1qB+W6cmRo3a5f5G2PBTFLdq2r6HJGi/QV9DVd4NMgwrgTKDB0PUZpv7uvQEL4afF7X30
cKz+UUen4a0wS2VZSCby7TxKXv7qJK020+qu1NMg8zP77Hcw40TGaD4recAdW1F/1PouASgxTAdm
Bcu/AVEjAJUQhmfBMrc/Cx9T7btm+dk1pvGd2p98iGNPfq+8qvhJz7PbwQhu3iGT8IfRMYDc9usA
8S/Paa5FDf8mzIKWnOBBCJSHnqF/R//PmOv2c1Yn/Te3QF/u0Ez6j7mwv8tytC61N5if0VGn+xvb
0/L97R+eKRQbjAg4LdTxrs0rk7KldEyIpFUmxdNW15dLWCPwakxypFSXl/+hq9B9EvDE7RzIls0x
yqPx9qKLCm/o9dKTmY1+pQGHc6twco9xiiDGAS5AAAttoU3lSZg2jV9dy9zqBBelP+xcrS3fgc6b
AZLLBDS6DjqEGcYkA10aGEumf2iAVnxhvih90WcRnTotth/8eDTfxi30X1cKhp/ZFUqI6k5fb9tv
UHnS7DoNcnRCo4NdWRDO08sTH0Yq5U9mqe/R7Ww5K8b+WZrTvlVljWQ8Z3S00qA1kbM6TgVj5qd8
hvLy4CY5bHb3TWrrWC2kIBk4IpUn8rje4LiEWuHlPk9W3HqsMzV/dVkEbsePk/gCMaX/T0ym9fX+
qluhB8MKpG0K0ukYqxeKaZkBgmAeggGBgv6wRDnkhgY91wc1IDlczEHvvtxfcutcFWxbVYEJWdfU
A3OfVjJlAjQYZrP84MbRLE91G41MXodW9vFfLIYaGrht5oNI265PNYm8pZdlT3Jvt/lXewAdeKnm
JP8LKiwa6PcXu0Wt4pVZDAluh8lLdCGvV5v9smt8j9PsKvIYkWYTvXgUUujILkdHRzIht/SPidZB
nZcaMSJPLu2fqHOrg0Do7F84bkB5vBCgpig2rCxKlakQBS8yeq9D9j0s+j7IqpjiJPGOF5jZ3HxA
9Sx0DvAv1+9tjybAzi+4nZxSB4KvYhCXlwoffn0gSIq1jQ0hV9BmnXX09U6b3y+jLRFnSJYPteeL
5LjE02+93lvvReLqUFHoiip7grL4/sfZ8psgpOkDkZJRqFU34Zd3ZIzSuEE2IAtSK/YuFK5gu7CW
qHk31J68DEPs/23NRf5SV5WzZxfqu6+fUDUVDFbCMAFpr+yiawcZ5SLLg7IAnXrAa1l/9NA9/yF6
O22PjuzgxhyH2DssU92jR1I2M3z8DZPUOxHLlpchm6KKwTQIhrqyiXQq8ixbhizQBwm8L2npLx2R
4KEFvUgq/hco8MN/hMi1ZSf221rZpUEH0wcqLzeNhZ59lQJ/pjA+OmwVdanF0NT21if4djXkwOKp
guCil3sl8y1/w0SxankqNbC1sKQ1+5W0JsHLYVf5e31upqOllc2n0Ujcnbxja4/McGJiBGZs1bi2
MfRj4ISHoSNgxNm8hDME8BS1nCdwv+JdV8Rf03LUds51e3v/v+Yq0u1sD1hgXWaBRmXs3SSjT2AJ
yndhVRdP92/Q1ltB1ZKetUsPj+Hb691VQPwaDbRBEFaNOx8mI5PLQ4N4OaojRokmxDSIdifa2VxT
KWhTwAHQvXYgoW8yoiTrLJhK2vEHq19QVuOGMz2Vmf65Gt29Z3/LTxBQquDKw2LWNVokJ4YmM40s
mBNwayHyj8nRKMPm0TAy593kJjAYd7ySJ+G3e823TfshoqKsoqJtU/37X3xUPILeGg3sR0Ttc6WF
gZPODHU4w0eRhN1JFnt1js1EGb6I/624ctClj9KmN6dZUBrgZy1Cr1NXN+EZQHn77HY9mgBu+b0w
Zv/B6MflIUGLYcclbaVq8P7QAmS0AsDjKpamZgsYtsasjKK0HxJfqw+eE447NZbNz6oG015RCVQd
r482R3l6aZCADuLSzS42tX20xhwPcqUxfj8CWb+MvVRsXRLs7f17s3lDf1l69VUdGD7hpNZpZtAd
FgcfNbcvjQfm8aC5CkR8f7XN41SsA+rSACBYfdEo6cbW6vI8kAK9qoM3jkRWdTPNe9WNrW0BlFNI
eVAKqGNenygaBPQDEpWYebVeHVLHnnvAv3pBQaHVwMTf39fmckTj9IQsh+L0yvvURo3MTeRhqQ4d
h0NS5s03QLDdP8IJh/xf2CS5nWpNq06NuQob8zmNRbkIXN2Q16cOvP5xqeZ4xyY3t+Th3bB62ifr
IXkmA7oq8pM86OlpaEcLzSPjwSzj/vPUuV63EwBtuVJCQSbhmWFCsncVhIiOLrk/tHmA+l72ubfQ
8WpNP/4DWhbLO3aUEP5FlYmEDW4IncEfctVVsBGWegmzxZIHtitcYvyifhj9HixiDjT9WMXS+q0J
O/n4ZkPxmXMlmaEA7/FwXNtlbyPgZZYEW9ZihpAuuWZO8xB8GgT3nbGTX2xFuOhCvibjHo/+jXSr
q4VOi+gG5YmSuY3R6Z4T5C+fGlnKBydCzhXxrwLBiYbjtVutOQkmVf/I9a7csaaN7+vTtsGSbEY5
yUOu9+10ocjxoHmQjtZcPw1tCKIwLDSwom2ymL/3Zdv95/5Rb7xX8A2p8jxTXZjV6k62JQML4zIR
01Fn/UuvImZW2kQ7F9pofmDkK7wAgIf7/v6qGx6OsqWaV+Vuwv+9upxdXPsIQGp84HKR4tTGbg9G
ckLh/nx/oa3aEx7OwLcRsFLlW8VWDCG6oirbIphbaWVnvfVpwDlGlX9Z+op0GUh/+piOzTEd7fRM
2FCc4iZiwhrWlZcw75pHp5zFb/d/1dZ3Vl0zm1tMjLkeuVpaHwUMmRYB4Cf93DcjBH5Cr5oHBmk0
hNi8+vv9BbeCBEgOVfHPIpG+GcY0wqkfERTJAyKg8NiXvX9cakMy6aBNaqpCO2Y0gAdGYEDFapzY
75rIyp1tb9karpLQk34Mj8DqXaO/BDzI51pTVl1+R//oT0/k8lFYo/u5Bq9/wdz2KBaUJa3yNkiz
VLce0XhG6FdP3JzllpjoOgceOqafhkhzlnc15fsWSQGEfCAo+pbRkpIgfQZk0GffN5ev9w9/62sT
DlLKZq6Qpv7Kh9YTgyX2zK2edQmvfz2Vln2ySQ9/um059u/8BV3snZdi66gtKnvkaYCabjis2taM
ncxy8qAT+fjFSBfxVGip9eLKsT71uSYeY8YBL/c3urko5XpKzTSe4U+6dl/zbEuz7aMicI2xOjPA
JR40mTBnnGvNI4ML/fcpg0P1/qIrCtrXsiKlTG6RQgcxMroOPvM+zHthFwEaJtU3ir0JgHF3+tou
1fSgmQi+e4lE2sJeDsIKUc6D0elIS6d+0pc+PnttZT1UNcN7O79LeZa15dmGImYj5KaEs/I8IVpu
+GytCEqPEYJR9P4JWN6EqA+YgKPQmfsKTaaExgQma8voaILC6McEaHisGpgOdS1Od97VLUtUZNDM
1KoJiPVPkqmsEdltioA2szsd5pFRVE4HFcGjn2gtr8woS33nILZuoGo7qGyav6/rFToifaHjG0Ug
ZK1fbBhIn3wgM0+M8DeX2VZCLp5wjmOBJvWB2T25ZyBbZmnznNKcJ5y4ScnyZIrLkq5z4FiQTZym
gT7dYTRNxgjAs0ODKGP7BeNCkLBGoWmi8O0wfHnAqbTHVmTNc9q18p94BjR1mFuv+hH2Uc3QkjHl
P+4bjbLVa5vh1qkMR3Ub0ZJfvcYQA7VWGgIRhQx7Go5MS+hfzLy1lp2behu2Mumr+pl4Roqc6w5E
ls5wqqjeWt9QtZP8o80jWA/Vs567jCu+eVdMCgISVGbHYqub0CyDz7iCA5g3txykveKqQSchSprp
zWEF5waRFES0Knhc4zbMuiwsqGfpwmdgN82wKk6QK+xR0KlnavWRDA3eXSyakVM6k9duThhmx24p
L9AArxLgX17tnYCRJAN8tGb8tRClEq7sAKscGs3Pxj/vH+ftheI1g+dcpTaEx2v8BmzANtCwJAtA
WkG/yuTSci6NUYv+qEVbU4tk9Phv1L0Snpa+77rzJCqYUO//iNtLpZ7UV3ypriDA6kf+UudoYjoS
iZiywE1kfkajqJ9owidVxo3RJYinxuOyNLnx/f66ty6MBw3wgQJRc0fWoRPcNFFFqEJa185GCJNt
vETnufMKtJkLlj/Fo1W/HRHKoiBdLXIuPvsa+VBCB1kbM1+8tfLlB+XA5eiO9vhg5WbznsQ8+aPx
UXR4804Bv9Ogo9GiSKlWYYMQkVMPA0VPx5p86ryE73CC5CVjl+bsJ4xC5Zq381U3/IKKR4kUIcsG
I7ryP2mcx0W2UGJZNMaxT0MxItSTN2ZjHrxCDL+/fYc0NRSaEodnmdrKhqgGVKFXkFw6k8mocMl8
0+LN4ovX9Wg5iqwXOw5iY390IJXMgI17Bdx1vWIFlMKp/TAPdKPXnKel1xoUJWm/1F/he2jf/Ny6
JFRgxSHqoNy67vAvVjrY0jDLwMyX6qTBsRCMRct4GqWsB4suxZc3nydFeY18Aqgc9Wl1Z3+5k3L2
stLzciZhUyd/XHrTRLjBkD9LNOzmI9S2u2ycG14A3ASwfIXuMoivr1dEskRPk2UoAwYrDHGq5/BD
CHHHoUCE9tEeBx8ZTEjDd6x045WkPIADpiIBQGfdi6FWEQOeXcoAB2R8EQzM/YWUmXy6f5qbq8C6
BQEoSPobViW9jawhBZ4fVHNVnWOzG4+emPbCxA1/xtkxusP5KTjeyiJhbS0bq5kroBnkwxc0ihf/
MCV2alwWw4uNS2dIxF3vb+12UfCvTATCq0RiwizK9Wcz4wgJzc4vg7hP7E9uvFifkcMufy5xaH/O
q8HZ04m4PUsmlMj4AIkqmPt6TCktFQ+tZlbB4DjiPNSMh4djL3b6KFvb8gmgQLWjEkAycL2tMrKs
NHY8VilcJhONnCnwAjJyt4NFvVsM83L/GDd3pWAcQEBUwLH6dqkM3d6DJSBwxGS+xD3DmGYld56B
2yvGn2+p14e8Cuj5ykn2QtBla7MmmPIyfS7DJT+H0TjyzhYGcNsumf8IIy/Ud0zk1lOqZSmdwPTM
ZMy611ojnpvPpl8HEKiMH+wo1Z9pjUMI4Dh+Jk5vPkhgRvBEmaBhAIasDjKBvTs0orgJWmf8e6iL
4UFGb+e5gUESy1M3DerAG+toGA2X/ji1QTo0pXmg9N38ITsqf+f7m9mwQkJrH6pRcKe3bGwyLK0o
p6AVoNGZHMbajZ51z/jHyOsymEW9B/W+XQ4PTA3fAGYLmGztQGRlQbqRLVMQV9H3ufHco9C6j44N
L3yfy70hwNvY99Xfv8Zg1IXXfG9F35Qa3BZzgFS5A14tRM0epfE+O/N8++/LsYh9mLyaojlPpT/t
teFvLwPOkvEpens8rFR0rm+4VwLtL7NGcsMhfi699luvL18j8FTHxp4+lLXWXN74NXnUgDoqnAsF
BhKz6xUH22TcovHFS4zE8KmdrbMwoLWIS4/3bdHfGjG8ruZy7UA5cL4rD6ZrHTNotS5ektzQHknQ
ekbQkn555MF36kOIf9hZ8eaeU3Am4HtNBA2aTasTTeZBq/KGjBMqt8U5IV0ikHcNDfdHq8WzvXM3
bjwmq/Fuq6SJzRFLX58mTVgTFIWanhlRt0f9Q3y0BrkHONzak+LIh/ScC4Gi1PUq89RGJl4gCaZ5
gd7Dk/rJK9ALF3k5vTVIYENq9I37rgjx109OHttpCUcyorvVXD+D5MnPUkfX+L4Rqo9wlXGyCjSb
Kp8j8LkZUcXbh6MNF1MwUF75vQIwCo9rklJM7IsoLP+ayiTTckREIj16N5jhXB3crDX8PWa7rYMl
jqXZxfFB07c62FhoYZTNYOopOYbVeTCaqjtB82CPL6nv7GkwbRkL8EziWfwoZUX1a34JZ/1utAfX
HsnmS4DWhqZViIBVZd/vvD5bu+JFUAA6IjFaEtfrTK0sJDgbADW5my4HWr3ejwS93aMewlzzrxYD
O0IBjtRujZ8O+1BnooPFAIGOVA3QKTvDFtB+WgqEwnYe8Zu34XVXPKoA9ZS3XsUOE0w7vTMJupNF
4zNrZbd9AjmEmf7N0HjywXCK9M33gXPkIaKDRW1CX4dERQ2ZCZWrIqCPoCZ0JrcUl76oYOe6fyW2
tkYLFNZ1nnPm65Xx/GIcY1qGsd1SVWzzfmxgkdELxFdGp5Ind6wTVHMaVYG4v+jN88N5Yv2AV0kh
2ebK/h2koPWkKaIgqiwRJEojU8B+BSdLWzwudffd6GJzJ/7b2ChdIGSvoKTeaGClNC/SBExuYKUz
EuJtbX2v/Gb6hE9PTyKEk3Fnk7fXAR0tpfJBKxRs8loMoPYqf54nWgfZTFXi5Fdu97fQIvl7KyS8
LfdP9HZ3dCnojTBjQbRJNnf9GZtKs2IHRFtQzEJUR8Notfo01VI0sOO4MWRRdtHsqWLcfkaIBcCq
KAA2GdCaBjT1rdxxih7Rm8VG2nSBlOuQS6v/ZBDYHfp0jqApGxJ9x4tv7BUUJdhBwiY6XWtGWacE
wra4dP0yd/mJIHjyT16Ww1cPjXUAnLSdP98/29WHpK9KGgQTokLOMqW9vosLCMJOGNX8gh8Kj7rq
eXmwESFs6e6xU6vb9ssDpZbCVgxaPkBFXaZSrj+jBuBIqz1HvpS253xuk8qhCrkkO7HK1io0L9Cd
4RdTolpdv36BW6ns5fyiWR01Bnz2ObXMfMckLeUVV5tRV43KKngOBihX744dTnNbxTZ6WgSG2dHU
08Y4l34L/WHSYMUnf+zc+eg2rvwn6o26OgAPcd5HJFRmMMFl+F2PKvdTpfXNfO7KwjRgR8tDaJSS
DllN9qAJpL4gCDl0aDQOT5MGLdezVaWif+lGbPdYTUWTX+jYWtODIc0qvmh5WDgfhnZqxpNhxf5P
H6F5SctiIl06SMuNovep43bxS1Z7XXn2EVSajpHWapyURcLzqAFVkU+l3xRfsix2UWlra3O+3Le5
lY0rQ1DwdyJlqkIQ268+0WLoNcRGnvbSDGX3FOa1f9aLHH4yP1XCz43xtiEatR6FZiAxtDHIj9eV
DL3IhCWKSX8xp8Y66mZtnxUg8DAsZrpnF7dm4ekGIQLvqdISXNk41fzRQVtUf9GyvkehHqTA0kV7
75o6oJXxeQCt6dBhghCyrg7QcmF0y9rZfEHuQ8BK2M7hZXI7/RzpmTgacvinT3WnusiRsbP7327j
enGQKihxAfzctMpNMY1FMufzS2OXxakUZfRRM3J3x0JWzpcvRikQnBLFLhoIlO+uXQUXQXNmyEJe
YKf63Ukgnpo97dCU8c8IKpaDDPeygdttWQY3j7aaAh3Q9rxeUJTD5LSl0F9SqPYeu7T8Iq16b4xs
c5FXEgwKCyrgul7Er7qhTx00A6Me2PsQ6fEFf7Gc7n+hW49OPRmpdqh0YfUw15zPfV73pqDf/AJw
IKwuY7109gFAMjVlGFx3J/A2PhWFJwbJYewFzLrelOv2TSjD0XqZY1//PsD292QySv5Mlz96aRhn
v8yZTHdeyY09giFl2Vd9bnp51ycpbL2TkNtZLySS4oflteGXZUoYikJrpHkb3gpbBAjNbbOUwg3d
nVWLxZ6knrSpZ71ArAUfuLCzk1XHTGRBm3cKaWTt3LBb78h6qmml+AeoJSgr+iVozQpnikKKGC9p
mCGyGNrF0Z07eBercThAxzh/vG8vtx9QxaqvOhkIHtCsu14vqRKG7eCXeCFKdcdjKM26f3LR6W6f
dL9zm3cdsy0A3PMis3eiyFs/Zps0pJgDsEDTU8y4XrrXCL6mRbdfEmg8j+GshX8BHgZgBLboYW4j
+cliAvA46+Me8dbGISskJnBWsmYmK83rlVO6wJH04NehBzmhfBj2kDDK8ABC0zuU5ey8+aNSacBT
2xTv1euwMiK4rpua4VEqRG5UolVZZA/ZksRHM8mzEQ1FOf5z/6ve+hrWgyec5BHQKUH69Qalv6D1
mvTihdO3Dn2PQuXsNXsl+zUsksvBMowdqY3RK7jh9pkXK3MzR7zYAo1WK1tO3Vj/OdnaP3ZvRgcv
6T8nsdedXE1+mHT70UvneceIVnWP//4Exj24pOwWv3e9U7DWgCSJbILBcob45MyhM33OKu4YdIu+
18Ohyiw+Up9+Foc/B12HadHVICDc8bu39wjgIM0LsiESTjrP179jsYwmzpIsCvwm9A+yHWqd3jbK
rk7N0GqdMu1nxTM6m/c/9O32lTogaRHVPdKVNSX96PozzcUiCSpHOo8A6jt5tuqi1g5dbDgSRkjN
+dM0pG0f6sXsv5R6Y/28/xNubY3yP8VIUzVveKxX19h1W81NJiBdMcRML12mp4jINtOORd9eWeov
qlyOPBEGt8YlpbMbZjkY26AUhnaY0umZfgtSsqN4pve+l8Vv7AmXSPWReMAil1hdWJxV36RRXwTI
z5TfM7O0zp6fTo/3T+41G7mO5NgUmEPIBnXmvNe16hj+bWsxRBUkqbc4xqHh9JQiMMXEh2HQk59V
aWnLyS+nGspOAZH49BzBIjGdvBKGR6fWRvfoFCgNfYYazf8R0VnQD7oPZPeYdlpTnaTuR+YTHsdN
d+Ydto6ICi2vL6V2VW6/NvgiHdyqHPwiSPXBOdIwF0e3ghX3/hHdPvWAgpTqIEM6YHRvCnwzqi7S
D8vAFYaFBqbnnKYwd4410OHL/aVuNkQ1HcQT0FdCTlK7VXw2hItTl25YBb3uJ8dpjMXRg1x1pwF5
4ydYhbuCTZED0TNb+asqTIdSz6eaC1skFySrCSVa6YhDGCJQcwBAPl4Gx4h3TG1jc4oDAtiTQ9KK
uV1/LdOccgf2jybonX45dmJgUtXS5/Obj5D8inwYLVnqietiYo7ceCYRDgimUB+PfddHpJ11crq/
yo1NQOymvCzdM95TtEau9wIjup00ycReoM19XKSTvuSENidqMnuNutulIBV6jTWZbWVUbHVs84J8
yugvNWrpnfPQDZaLzLPDqJ+I3/yAEAAxrsFIA3U1hRq73hWVmAwF9LQJBn02vvFtMphDkOk7p42c
k0MzDSFUMYvx1vhWLYvmFdqHr+i71Q61Pi2NuG6bIDVMhtB6mUJ9Hi7fwywuLn6RizdO+DAJyYI0
+gmlybUIIK73mfSNqkSUTaB5ef3ogWx+iLOsPw+Z+8ZW2etSHKbCS9JlpZ53vdRs64OVtzpLJXr9
qKXQW3aJNZwzakPvUuhPP943zNtLBg8JwRCVOzI8JFOu17PcOvVFaDYBkF7nXBV2eSl08UZg5n93
RYWQKwBMnhLK9Sp2M1hJPvpNAG2ndoo8vTjkk7NcbEPWO3Hr5oYoQ9JaQvKVAbDrpVw9c6Z+8Zpg
sfXwT9BJ029dL5cdH3/rEjm2X1ZZfSbaROgNQFeE6j0I28Rx+/lopkaLlgRY0B/Cnv4enDH98i8+
FkzuylfxydaJXeOWts4wdBsskRc9T4ql3EQE4u0niLkD/CCPhJdgLXlsW30o4tZpgwE6XK5yigRJ
nMg3e0QiEgUHVnRdjOqt3uIQAvum9TD0LkyzowXlauA10fzsQun/2/1j2/CIqG7TdFKzujwRKxsH
7Bcx7LU0QTT60ee8XbQnqcfvIpmMO0/W5krUFICQKrzqupSbULazy95tYLzUhpPXwQupx6l3lAmV
//ub2rBzpSOF3wVhoiDP13ZOGNObY5G2QT9H4ljURnkxIvPTv1iESqSqJtCxXEewheYMaHiWbaCr
zL4vlunQS33vMt3Eya+WQOirJiwoQq78eTvCTV8PIwbHTX1qarjxG4nsB8Fa8xQV5Z5S89ZXMhS4
REWxSgry+ujchKqWP0h2lYRzShwoB3EpRdJ/GEa7GnZsYutDgbYDwaWINyjYXa9mMp4ZFnJpGZk2
64ck0hDqtdHLuf+ltvf0v1XWeKrQZ5wLXtI26JKkPVHmL49Nip5LFUc/76+0tR86CAQxBGYmffPr
/TC31y8UJtugFcn4lE6LdYy6OTz/i1XIEPlImN8NTDgyygryPr8NaujgTq0u/9YLlBj+xSKKYIZu
CBH7OlJP2mYS0ZR1QWjE1ima+ukhlvbbg3SCZ14+Pg6ouhu8LGx9nj94VRcAMvD+o5uj7T9ZiFsa
D/9iNwyNqrkw3vJ1Uot8U+8sYdHBrooA78HPZs05tGXZ7NGNbloAUNTXOSyaIcoWf6n39b7dMwSV
cGyFlCdSA/eAqNeb81l8NiOUanIVQinevOtV8sGek9GCjg19KPMc1h2CSy7whTcfGjmaIqKBvgns
v7FaZQRPbLcOpG/5qB/TNBEnsx7e7uEIRsBgKEU69ffVKtGYOshu2iDtkW/4zUgS7W+mx8yP0dJn
TzNO6M/7u1Lx1FWSTlmJ/dDno9xFVX31uHrlWLmzB4B5cWtteKzivhGfp1gOy0s4yap5KecwdC6J
i7L1Iy3iPnpziE7lkEowfGCkIMCNr491Kjjy2RrrIGs7SrRxFOk/6xwlxiMTVeIPSHmGPQ94+4qQ
9bCi4hjGZtYBheWn6EtJi2tGBDMcy1JYxQWEwfJg2giIHFyjKPbKwbdrKq4oBXSmckOktLoJ2sBw
ZQq0LIikNsUnX8sb51u+mGP0RVitMP+sszTaKWKoP/P6216vqX7TL7cv6qZxpubbB/2gGe8zimMn
Jy76P2RGDHrfjG4vunInuHo67jpEd6uv6HlLZwl4EQOmnMRpbkEe501U7zyQW4eIqcJ/Tq2Mms9q
Q8mo96PWNUMgzexrYXXDAdmp98NiPA1ptRfcbp2eUoilx83ILhSY16dXVfqSUdIdAsTZumdIuP4C
DSwfvAVB7/uHd7OS8l5YNLh92lo8MdcrCZPKX93PfeBVtTilMGwyxGN2h2SR7c5SN98Jv8WLDMLY
Ipy5mVcoZFMlDtrIQVjClJWl/nBK+3rvgm1siCgQ0DQAKIU4XjnkrplHPUEMDLaQpDEOUZ/8mLOw
QCjcRrb7zYdHddwBsMBdptG5sgkLlelm8owReJBTMdldM9+JbJCv18cGtce9rd34y1cUuoGfUnkw
peHrb0XcZLddYU2B4U08AwPwvPKIwoTTPqLgZdM2lh3aU7Tqxq8NKd+wE4jcHi2BqGKw5B2i2HWD
t5QoXvCJtcDJ8+Q8Umo5dno4PEyLvcdRcJO5UiHGMBlu427Td10F28COlriZChNkLMKc6LdVZCde
ekHO2AqMvHX/ys0weWv3k4YZvpk3SdElkzpfn68XzQ2d3NYNBo95ggc6QJH9AI+5jvTtKOQeW9Ht
faDqCmUxtkO3jB7o9XLzNIxZ1FceA8Gjduxj3Tloxq53vP1oSiiEJjxzZdy9ddoiTDjBfDNdgjxm
HPvUej3W6fadV6KWCNnWziVX1+vK70OmSt+KZhwwfDXger2pWk+VqIE0A+S7rVNcAXlypNdeDHvW
UGJujGM3JPSTKQI/do2x9xbc2A1Efa+c0zQD8TJrShgnBsNRDO4SQIzWRhdvalmiM7s+f0ebq7UR
40TF8bTEaLRc7juDm9vJ0oBGwKZQeyaNMq93bukxmpRhpcPs7dX1JR3NWL/4dRwbZ27qOJ94dm3v
aMdzvpxr0VlvJKhRiCmLkVgKInxpiAdWCWPjEEVV+mgF6YJim5353m96TCwVT53+Gf3SvSbLzacG
dgYmh1yB/9EJXXnafij8ZFkcm7ki0T4aIsycJ7uyc9qUvJHnrEwQu5saF2iE1RuohVlkyub5/qnf
XCL1I5QQt5pwcgmNr09dgJIoZJ7ZFBggq8El5c9LaRs7vYWbSwRsHspl8hVqrAaAyetViq5evNGD
UGyK9ep5km52qqn7nwZ7V7p9cynVbgVujpP1VxeITglJi+6Fge33lrz06K4Uxwi5vuVoDXCoHt56
fkq6CjAvr9jr7Pb1zlyzcYt57N1g9uvo4ETQEzdJUu8kfTfBkyKEI9kD80kV5YZOujZ8mk2Z5wYj
dboPrtcaf7sAWZ7qCT1vvyi1HWKd20PEKMiWwV1ykHy4613lozCXfvD8IJZexugGFAJHGrr5Rweq
srd6PF4niu6qW6/m39f6Ha1h50hjdmHA/HkJM7mQ7UnUbX3WOstGYhNZXKCSwiuMsy5iJ4cw3lp2
zndjvzSf6HgqqnTVvLneb1rbHv0UjKaCJ/2x0ofhlBSVdx7dQe6U4l/nra88vEn0S82a15m2M2jl
67UcM1cTClP2oQ31pj/EaAbXDykf3vyQac3Qnp0Eh3tCghCdkZZIob9obdtaD/UopXjEI+bkAnbU
Mb0wKU3N1IxT+QVelLK9iDSZwoNR9k72rl3MdgS36dv/tF1jV4cKzQSJ+GpejOPBaWqIm+PMN4ev
rUwsVoFEvD2lQz70J5mnFaRGkttkHbKoZRSRyagy/D2zrHB61LLKiw4tDkUcJt3pHiQF6vAIFY9l
PmRWP3/QC8D7H0PfCcOndAAu916fRNO+6FHTtqfOr+GgmMvEMp9Kw65SlDmtvgBAl1vFN2bC5HJp
rTacjzJd5uL3wWWg9aGNtCg6p0bfLSfNJi86eLkz/wknSpkeNZMLcU6KAlK9OmXY9ewV0ewdJm8x
m49ZZ4xII7eOLR5h4g3HI/dsii6cq2adlwyKm49DSeuuO+hSTv5FS9yu/RYPGVTXh5xszIR2o2l6
60Mrpub7wPcav/wfZefVJDeSbOm/MtbvmIUW1+7MA1KVYBWSRdXNFxhVQ2uNX79f1M7uZQJpia23
plWTUREI4X78nONxX9vZ11HtuuwsRTU4cFAGif9xrOgqRiN2fwz9B1uL8u7sj6o8vTha0UxwUiIl
uJ+HWindEkun8gTBySD+JfI030OctYu727fU+v4A2wXLg7dNYZJY5nLPwT1t6K6XJR7hpvZ1qKr5
c6jRmEAr7ewoyWW+EQmu33KyVwpc9CmkNoNv5uV4+ajMmBf1pVcMqfGo8GL3ex9L8C+Az+HDQKX2
CepV/6sZlXEjcV5HMBSfSMlouc1rheDhcmhf05upl8T9b6bqnu5AxcdaxtD2kHcSrWr0JncMMOe4
//P2Eq8fUqBzpotLFVtHW2rRsFWIanoHxZ5UxQOthKdBd0O7MvONJGL9KSk84ICK6zuFPCrAl/Or
ikSXOx41b0hazmBfqOnfKRrbzxwOaEZ1qhjl4fbU1rcjQzIjpgeyCXn9ckgtVGmKVmmJJyVzoR5V
WpSnhxyVbf8Oq4XZ3tis65UkC8JlUXiLCTrv4vGJCjAcW8ZvIMMR+pD2k3L0s7fKyIn2oAFAohER
J//hLI5EPg7BjIDQf040vT2VUCdfim7u72Rs5A4JFInuzZECA/LBhAmHKBQswktVj/WYRiv+M0o0
9eTEtISgwdIb+xqKaaFQhMTBY/bqZnX5rTIQqtw0o9hzOGWeNofmzpICa+MTifN7+YbZ5O3C3dMS
PO8l6pGkQUbzXb3yclSf/V2Zpxi3Ynwx0xhn0qziNGGO0T4Myjg7p5nq0gZzfr1FGJ8cQXAgqLYs
u0T2VkTAVGilF9IY4tDQStIt1aDZ2PfrUXDbQLELtsleJNVcrKXRZGXapYMHsNi9LzO9P8ShulU1
vzKKmATrCd0PypX4+W9IXxqoM6iBOXi6mk8P+EP7bgYws/HFro2CIbxIr8QgS0qrnwDim0Y6eq/0
ziqTol9jWc5b9kLrqwLMgbuCkJE9jsX35WRyKGMogvrRi+v8MfQla5e0QUy7GUQ1ty+l146Jl3tQ
ULvJyEldYAcv0ZzSNEZu5Hjy0gIZC0z8IHypzIkm1FY6q/m+V4fZPpdNUMsH4g+jOo+J2SrugFRl
+BZkEvhZNcx54MZGJ9kHOt0P74whkIyfMz1oso3NdGVlhMaImA+pLb/v4laTrDRQiHomjwBIIJGp
fDcqbefZFtHM7aW58q1xZue+FmQuUYi4/AiBJvfdjODNQ4Rh1a4f6FZ+kMyhbo63B7o2JwIdsjrc
dngbFiiT5if1kBjx7PVJ1z+gH8x2E7Di3p4tZWP5rszJIXkUMnYcaSDOXM7JrxMp0Nsk8+RJVu7a
YA53QZImGyu3Dh4IHLg6MYkHACXjuhzFimRtloIx87qq7+7UWC8/I2E0DhJwoOtg/LhPu27aqKJc
mxrMa+EujrPPKmMV5unB6LQMWqJZL6M826lAo1vn5crHgoABkIXHCG/4MkAJ6r6LpTjPvagERXCo
X5ygIOW7QdaSsz7N5dcOzXzmohUbTn49PIyyPnzV4yB9SGlp+EjRvD4EBew2U8+2jCBWawBGKXyI
BVUEDd6rE+pvlyAuxJM6WZ3i9VkONmDYjStLlnp/e7+uRxHIOYxQSD1AlcuDQTEOXVlAz9pwgqo7
R4lysKHbb2zVpakjJ0603YLHD4YkCKiLXRST6haJ2nbPqZpNpuvoBKS/cEPomnfBbFTyU96Ryd5R
iZ5Q4s2WXZ5SyZ7thyrIA3Xnd3HcHmhaPo/uaA49qMk8ZVseaKvtIAyICLfZ5WCNkD4vt7qpUBvs
6rp7ViW1ouW9Br0O/xtXUhN1Y+utl12oC0DWoPwDES8hVMgD5F0Iq58poNS73gqLkxYnzv6tH1cc
WUYQgwjfl8sJpfjy0uK76p9HvYFa4qjhCdA0e2sUJyS/go4DwRiUcNnHV9aTRoFCLz/Pkqk8FH2S
7eVukja20CrIfx0FEQjwII0clxTmCikb9PiaUchd3C42vnfafFdU9Ggx/WCrt+l6K4BdsREoS4ja
3BKdM4aYnDPVFCBux49cLUEFYjRVAMCdal9uf6WrY4kSuWjhRAeQxdko/AblJs6Qz1IeY8Rdh/qu
kHg3HBOc9/ZQ623HtET3GQy+YK8u8whay6UdfgXK89AG5k6RA38fzdVWcXj1ZPCpoPyiG8asg0t8
8djOSTq06szi0X6t2A9dPgHLdNKHVkOxU2tFeVTMaEv7dXVqALaySADXSe5o2mEDYqg8z9PUHLUc
KDBMui1k7uooRBJIR6A1885fniila4MmLHTlOdTMbNc1efWodcFWD4jro8CcwcdbaDUWMLjZjtNY
QeOkBVRr7Pw4ru4lqdkSVl0dBXk3txC6iRWpMjFC3Cwnm31XW1jdx9zLVSttMUCubgZkW0LxQqa8
5CBmU5KbPfnSMw2X5p2aRZ4p+x/TQvsYF+VTn/tv62rJS8Pm+5/xluh9KMcGrWT4QnHZfs0DuoJ0
TlDujbzbIoGvihViJPItSt0ASKsuNg1Ow50+ScqzNtC3slftuyjI76wQZw6tmj9Vc/HV7/z3tEZ4
o6XD6xxZTQSwwAIUM8WX/S00aNLaaOOI/YE5uH9Su36CWuzkdynQ0lvjWSYpWFVwasgqwL0vh0pa
tsU8s0nCzlF39JS23cLRACGHdit9ubYfuXDhf/OMEJEs7kEZnLmhSqvSAdOhgZ+TSQ8m4unT7Svw
2m1rgsAJ9huo35KRFI16Z0yYFj/XvmUf6Fjzy4cVsbeDZKu2vuw9xmeCCASeTTkXJgm1isu1Q8PR
lH5XzM+5loRYfY5QjqZS3aWFlZ8GOj943RyOT12v9MdSaf0jMGd5l7fBAPppbZkOrZcXbjhxJP4Y
RGNosy5/myzXJkOf9fl5NIJpl6cOvtRzrr05sCH/hHolqDqUbZf9cij51AGOnOpzzrLug7b/aozV
livBeipci+xHXHCoG6wMI6n0JoC32vQcSKV0VIKelmF2q2/slFXEgZcIFAyq3EJnzuN8uWC+H3ZK
6ITWc1SZ7ybbeOpRcLohTldUnbc2y2pKBkUWHJwRRkIFgolxOZgz4rzZx43xjPuUvh8ynQ4xmbbl
TnltFNSUgllIUYdvdDkKfN8+dsbeeDZqo3JNtXeOetJtyaKvjgIYi1wVFgLEjstRbLuGg4M84Bl1
e4RWWNJoBh/4H24f5CujCEsK8UjiBkCd7HKUEraFPqMNfQ60Yt7TM1059K007m+PsrouqMQhgcHR
VtC0VyH0ODltM0qxjZlU036oUopFkZa0P7BD6TaOzrWhMFtCl8nnEczMywnZEd7HNb/Ic9b1uVvM
an+ydGqLkRPXby0+Myt4TKJZKDER2e/lUMChKdZOGQVGKQn3tCrFckTGyrvJ5i022JXPRG8gIQal
rM62WwwVFUWbSQ21zECmN2rnK92TYrfTW199MSFEQ2DjJDoUaC8nVIfAfJEWMSFH/yuig/K91jm4
DdjjW0FD4dcAIYlua8Sa+BpcDpS32LdEQRZ4mqR0B7tUfxT4t21kVOjv+GcukDwyAQB4cjdgvLXw
Ss6JpVSzs5+Hup6Kfanawbmipdu46yiR6bCb1cLyeEyrdB9OyRB8jqZitN9btFNUHwIqCMOXNJKT
/DDlFT5kJuFjuaO2qD6XddL7X5RhKGc31FrqnoUi9Yarxr2p3ZeGZNcunvooVNzWbEZ6C2PPm5/o
EZo0+8yZptQtbDmQ9irtZMZdYhIRH/02bUxXUeNBPxTyOGjHzBna6ugozZCdAhoJjg9db5vVybH8
7Bjh72VNLmWTUX2ZsmIe/oTjRl3VrEb7IUhCvbrDr9QJ7wcnKf5OOYO/CGA15TgPsR28c/JQj47C
i71r3VGf5Wg/lNBYXsaRuP29n+hheJoGpQajkaKpfqcOtkFnAMBYOqoqeTq6WuM7X4usY8MToDoy
Sn+aJbhRkWc0tof3uRtLXU3cAl/d/B1P+VgfKz2eX+S0sf5KlCEt+G3TMtyPs6R/tXXAg4M95bP6
wew1o72L6B2r7lB8SaqLKUSFD7Dll6Z6MCEulD+brEveQxBRFNw/CL2OeWvQVTaraTblxQrGYw9T
XQ7DaWzoTHRMYtTgdz7ZIb4POJX174dI6f+SAHehyPAWGunOCSVf/wX8GMg7cx7T6W96mlnqLqZr
R7vLx6xsdqkZ+9bLTIjlHKteL/tdnvVzfzKU3IjvWtMaUeFnxTRITzyJyBj1Wg/OBUsUfXeswU8O
MqhZeKzsRPszNHJd26HpS8uDMySZ9V5OphSRd++HL8EgOemuNJtSwm1Jrqp9b8WDzMboenU/jGFI
200k2/pjkvSJ8pAN/hSRKE5OfG4RJ093ep0ns8vHkKi+N1Zl7zJ0/dOOGn8c/j1PQWvvnKDOfvhB
k7+YAQ26XINYq9mVwRC/dJM2yh/TudOeJnlMaRLMTlMcDMJMOd5NuSEVezqPFvN928pZi8M/AMl7
Y9bTeN+GuhR5ip5K8SkmtwxOkEPM8DBLha0eprDtIGOIz/ClKpVGPQIQqMZOjuOhPI5FXMonqCGd
ulMSK6xc6tzOeKIsFE9uGKXzV1z1zF50x+A8uXrl6+k+wl7ma6/Q2GffQIUoXbT6o7q3tUox9iXd
041D3Tay+UtRqkzehVqtJtAyHPVcaXJknhW5aIrERYjV/JlwbpWdaSSBCmksVdpj0ejyj9sv4/pi
53qBIEZFGdHcCp/sqiACXFUooA/5C41Rw08SJpUvbxyEVxwQXQFgsqg2LZkwlJW7qE/m3OtlKsh1
gym5pUrD7vYoq5fXBFESBvIolKGILgELZZCHIZWK2guAsI6tU0Z3RiSpn+sW99vbQ61WTQQrdHuA
u0SYTP54+X7QpMMI1aapPaNszbuwH7Kd1iva/vYoq9BVjCJKW8i7eUGWBbS8pdpFr+jaq8iDHiCy
1wgNyXJgnB/xCP95e7T1nOAqgWGycsTjRHyXc6okx5fTIe48pxgmbMjMwpUDuTq8cRTqjtRxkWeS
jgo66OUoOBj4lDj61kuc3jb22TDIj8bojG/s+o0YClE3yDsbD4YIMPDlOGqjjVOJZA0nSlSZZRL2
mQvXMv5EbUQ/jBCLjoHZ5cHGJ1vVjzHYhCuvwXwUnXyWwpE0Cke/Hcg2Kqv37y3re6wMNBALGrS8
SQ65IGxNV6076c1yI6iOqMqpw+NTjK3QYr6BjPvTXJrmc14q40kXHdOwUPpw++OtZ0ekSbL9mnYY
EB4vF7XWZi0T5mPPmu1LR1PStceYsuLeKG39mCbqYxrhQeM0g/bmeI0Yl3QXa0uCHmK3y4G1ruK1
1FrneahYvwDy2GNDP7SNeHp13jB2A1QgCxEd4FaN/sirqmowJee57vz4vZNY8VHRS+lLG1KBx+5g
/nR7Odf1FIF0YgCL4FZ4niyJuegorS7g2vImKcsHV5Fyek1VZYC+3I8VtXMTW7PDQ5NkXfZTcSZh
rJpIPky6ZCiad3maFOMxrdCLPyVWanQuzc/9rSre+lrllwRG52UUDKulNFMp+YdD3xk8bl+ZqKWO
9zGhsBt241aL1StDkeBRXSL65x5all2DgK8bjnLnZcbU77GjSz5hlqk9loXUbdQmrw4FwgxZkYoh
Cv/LHSWF1eQMod55dRSM1o5LAUjHCIKOWFGuK/O48anF+btIBQBRRHFO9FQh+dDF7/Mb2DeVaSur
kzV4LV8x81BsSnSSmlMDI0ibLmi7puOv3edGbaluofVy9cnWaW8LqbGMLZyylSi4o3k4FZNBCaMt
LGaVqfDrwdXmzmQbis6sl7+ePUhtCx2/9yxJiXbaEBO3UkZ7F6kOJSejQpU5SlsVhisvDoAk4h+U
5gBrqvilfluTUMPcY6Lw6nGZdqFLcxjj7LMmG2u//tTiXWNHCfXiOiOfUuw2k2wePbWjJLzTpGL2
6FjqRPtumvVgIzS4Mtr/EbtYgmW8ggunLJoVsLPZQxc53UVRB3fVj6J3SIC+395T628mBJLArCJb
xotqcRs7BT1gs8kfPV5u6T0WjYFxD2au7vPM1rIjLjDVtEuToQ53bx6YYjsoMlfXq43t5XdLrQCm
CQRVD/ih3AOpS26oSMO+k53CU6oqvRtEPH970NXlTEMUEXQBlouXzhI//22zWDMu2UUfTF6eTs5L
1M/BYy4ZDi59Uf+uyRLM128PeOVDAk6SoHNF0BJ1aZqq6F1DZpgzIIv/FFgxViaYdH/y/TY63R5q
fRB43MAp+ZBg/c6yTmnmvqLNVjZ5jWyHj2qcYD6YRVtNBa6tIK8nMmFMTNdQW6FrgUJ2Nnm6H06f
LSNq9oFipCe5i/19h2X1W7ls3HLsf2QRFBEhTy2+WOPU9MGMctlL4Ml94F7L3MCKqs9vXjv6OWJs
I7zNBUnwcl8AEE25P1Wyl3YZvntaVB6dVt3ybL/yhQSFHpSSciHX5DIAydI0zDGf9oyh1e+TwZme
gHG2nB2ujcIlDJYHckgutlixIW8aKtO14jUWRIkkbUe0pGO2v71ir/3CLt8iZgCwi+Urdz51w8sl
G6wokGzLl72ecqG290sNulwB5oJtYDHK36XRhsTewjN+P9Vh5Rwh+zdBAGBUSs7dVMtqslN9Z/w8
WeM0f1OHPLUOuWx1xo4mmoPt1WoupzvZhFT4kPh1/cPyI7N9KKqotz+RhpYybmIRRUrNCMP4OIW9
9MYm6mRmFC5EM2P4cyznkjTR4seW9nmleHoWWc+kNXjsJ2UkeIiK8uX2gor1WqynkDdyekkJAfQW
m2OsM+6PWFYg7MkotRUDHqyLmk47gxHXzaFOY9XciFXXW4XnkFMFECY6tS0LpHaLYdk45nRXkRL1
pNoRFKZZbza2ivjNL2cGkI1wmmUUAl11MbNEVfo8wZbBc8yi/54aTX9k42ov+QykNY21+UWn+/W9
Msn6Btt9ffuSwEEdJcfGeYKX/3KPdr4GWyhkj2KbUb5L60n53CVw+ocJ/PL257uylAxFCRh4AsHT
ksDIW9NKTcFQvpYOTxpb5SFSO+v+9ijr15pgAFACDSkXCM5flxOyWlyqaZaueWC+9T43BuOYjbn9
NKp18CGJzPSnQ4f14+1B11PDgxsfNViraD0h+14OirdyWhe5qnkUYJydWSfRZ9sJjTfH0oIExVfC
BJ4K+rKP2FTG+lTQYMmj9WH0jv61HHV7MJ/Mytpi+663BYgLNFMuSeJp/vtyQtloOaVE/dNz5PB7
PTvtvdyV03EIm61S3pVbEv85KNKUpjAo5MK8HCo0wZb1SjM8COmJROdfJH3xIYmxerpXdLoi7iN9
KNEb0XpIeTDDeW72lVkVnuxUdn1Qo7GcvkTR6OBN2uuiuDXqcnwXWH10rqYkmPZTLVU/6YwcRO8t
KCLBnYqpRnYwczkKESXZtEVWuixyXOgqlY/gKW2mrShHLNjlCeeAo7zDFY49AM50OUsc2XN/sAvN
q5vo76KttJ2ld/elj+RHjZpvUx/eT0lN5y9pI3q9sjWFbodcm2hEcMEuBzbTZh4AvFVPcwrz3axL
0rfUqJWNA/BKwVvMjyI7jwAuLIyzROp6PFjq2a4NDxGUvQP6N55T2+z2Qdy27xWraTwZ397TZHTF
bpyG8kyjgWhfmO1WN7X1zhXNfXnTiSepRCrifvgtfiV/6yKMB2zPotGEC1Ap7eqxKgDu5+Tw1lMv
tH7iMPIACn+ty6FaswgynzKap0t2dNBoZ0FBhKrI7VGuTAg2MbwVEDbBLhEZ728TmgK5tUMzM0g/
wnY3p7nsFlkkU2gynY2EY/0MWaKAT8wqgMNVKRo7t8TpysbwlMCS9lPQtZ9MJel3QW0Deih2iAZw
VKZ4P2ppuaH4Wu9TxgYf5+Jmt4LIXk7TyWpCPvxuvVIq4j2NSoOTPUzTxie7uph0MEBqCxqOO/Xl
KDYSLvpQ9IY3lFD64tbyvc6Mq2NVOPHGbb0+8UzIEhxw0ZwB0tjlUFUtjTQelQ1vgo2JWyhvxIsT
Zc2XkG27TzQt+5nWcfenT3QfuEFgOluepdcmK9rY0uySisPqvdAjPezLUmJJ0TZ8GKWwf8JdMfjC
ZtqC9K6cf55c7PlgmUDCXnUnKWodcwpfNT0sfHrrzp97yXKTynTQQ1pxbO0KJxw+F01UZwSvY9qf
ZKeJqiezVux5X8HFyjeSvWvrT8DMK0byTpy62FB6Mll4ftampwfNBMSeZlRcp49lUx30wjTcxle+
N05wVIr0zda+0ORRSsIYUcjNIOVffvqZJieD6EnjETrbuz6SfcjoQX2K6rbbmOW1byycVnhDWX4E
AJdDNdRMQFFDy+vzUXWhM5me1Jq4kiS+/nL7IloztJgWVjVsKCIQgJ7FWO1A5/IqGCz2U9tL+27u
h19xWuHLmEnZ/H5QmmlyrblLvWlIonGPrtZPjm3Rdi9NnJnjSUvUcAskuXJvsLcJvAAQQA+XFKo+
D9qmKkLbG+Rafy76rH8aIZJ9vD33K6OQ42DZiAOqaNe0+KJmFJTIRzrHs4ZuhG6SN8XX3jCnt9/1
QsKA9Iksm4+1YByZRWh1s5TZvChZAuNoml4GQxmOSmjqGzMSAcflgw2kRGYKt084dS9BQSvWZ6vr
ZdtL7bb/1Buh/wizjsqtlcqurPvd5zevINY1MIFRjlDo1Bc3by4VlQqcZXum5adu2aZoee12q234
leNA4ZPzLow1eZcXC9j1jRY4duJ4SZZ3B9/uup1SWBkWvHK9EfJc2RKvGjX4QMJMbOmyivizg6eV
Op6ZKv2+1yk1+X2UbzzJ10YBKkapiOkl9+riFgtkqZbQYLLxErPaGVHk7DRZ796c5ZKPcYwIY3ga
icQvb5FRCXPijyQ4z2VnnPJi6FxZ87d0LVfmAo+KXcB+4/5YhmYmDsIYa2ACVQ5auusiK7lPuCE3
4LDXxiwXO5tz+mrrS8WY4GzZRtSOB8XKaDx71jO7m/cTl9b8SUmaPHXp7Fn5975l1uNe93PjR58p
s3kejExGcV2oefke23J1fKGzJLQLIqw63RGb06Ja+EpIsWtwy/0VybisuBWNXp09/Z0c/jvpcuku
9cGqnmx7KKByyFZORSUyjOxTjXPJueVqiehKa7ay63QDvlvYKUzp94K2lvVTYeGh4CpBkL7kXdJN
H4ccU/zEVc1Y13fMQGsey9qHDaQFUoSlAk0vHTdRjfjHkNCE8yWKjba4q9VCNQ46VkbD44iJleXK
ChjxX0MtRzMmVcpkPkp6pFhe5KRFdR/ROcFHgDJgJZWrk0NpcW7myaX9RV+6Ep6kSb0PYArq35WW
5ju/3ngpWJCKX6F17ry1oVZPBIA9yGR7He//3tSyYN9m+MbfHmV11YlRkPSgjRPxyTISayRJURFD
2Z5ddPHZpD+Rm/WB/phq43jwh7T58/Z4q30uTPbBXC1wFZQ+y1vc0Sun4KeKF3dRcaxUPGrDWjfe
PCuhNCTGBHYA1DYXiY6BXEPGaUL16sCq94UVl0e0aNKjUY7SvaFWWzLj9SqSQgo5M7xoBQxuke1k
sSx1Zt1oHg2X9DMN75zQDWFpfw58TQpcuaPr8e11FDO4PMjAHMwMnwJBwV1iU1PjtGWi9URwdZZZ
e8Mqq1/6MIXlycyNwDpVhjQaR7osjOZG7P7q77cYGkEOXFYYzeiMlmVLeISiCZ3jeFkzdtNzOTrp
j8TKkz9ra0iCo5Wo3Vf6C1HDS5MxGLF0dLBT6Ry/+1W2WSPdOym9olzNTCVnz560YQxq1J0/habd
qCfyxXreRxG62t1QjW35l2ZlAc5xXTwZuzKpu+hQAPbU+y4yivaD45vm377aW1+QlWq9G01YEroy
HMRvfUPRduNpe30mF9OHrkStC6WGcAFY7C1FUqbORDXv4flRuhWVNi92BkN348kxvmv99Dm3+/2E
kf6Puuibv/TaLLeu8eXHF/gdIR1wDxRvArvLJ6kOoXJhpeB4UpxEp6GtlZqKsRoku6lNkg0UdJX4
Uj3RgO2EHzz4zJId7Q8aqWfdOJ4TQGIcyJlcdKtfzZFSRy5VpzxX3wc2j8DtDb66KEgMEVjDYIHj
gQRMHLnfUvteq5GggE55qpq1x7YhJc0C5CJvHQU0BOYDcCi5vblaydrKZCOJ4vMQFd2fg1SkLvbF
6ufbo6wiL5tRUEsoEC2YyRLdNaqZPl5JHp+bXkpOVqbI7/JxTo4gXFvp1eomIm9nIJACEAPQtOVN
5AxNhq8auEvq0D7CHP8ak8Da+Wjw264PN26h9cTQtwpsi3dKxWVhMVoQ5mMRlGVwroe+3PUM+a5M
S+1Zybo39yAE/YCZDT7OpACV1Mv9kI0jtng0rTjHY0GNp6qzY59iA3P7S613HbPANRFsAjCSpPFy
FAmsjkin4iWs/XRH3BHeF3HgvDUxFdUMyniC6EB5V1/gjlVoFVYyhAnLlmjBviyc8qs9I+R14yYP
5f3tOa2eCmomvLTMyMIUmILG5ZwMPxrMbOB1l41gdo0MKzWnkn7UZf8oxX1xgku6ZbR4ZV/wEsI3
x2hGvMCLITtuJHNO2uQMwb28942WytfUSimnq/X7v27P78o3c0TxhOdeaBBfGfC/3RShNQa6HJS4
RBVN8OTgRv0x1rPi8PZRqL2qvPLC52m5ir06gUildnbGGxYvraZ1Dr0zbX2ra3MR1VeMKjlWQNKX
3yoMYiXHsiA7q53tH1GmmN8COsl/fetccI/SIUgJ53GQ4MUoZkMXDG3ws7PpjwkdRGialrQ4Ut4e
Zf1wMIrBR0Emhn/l8sTOljyrRZPn5yLV5lOGnuvgTMl8xEKqvdcldXQrDMMf2yoztwgw6y1Povfa
QoKMREg5LpfRH5QS5nSYnQvF6ocXtc7M+BlVjDqea3py5R8ntey+m6VvxG92dn9twaBhm0LREIBr
ER40Zdoo8dAU5zQ0B3tXlA6d5+iq+/YjRvGcmhChEV8QS6LLKabR5FuzHRRnv59z3AXoGGlkuJ05
qWm9+VIUZgu8X7xcGLUuY00tzgq4521xzsu5OwKOmOcibouNuHINkwpPB8RReNsQvcCwuZxR1MRa
J0lpce7jZLgzEz05hpbkn8jFooM6lOY+y+DNAo/bu5FOU4feHvTnnDtv43pev6Ho9TnqlLVFAWO5
ezjbKTClVZxLeuuchio33WwI84Mm1f5eSSij3T4o60PPeKj1QQ1B3lc4RlFNRmUEcXn2iyhGpFVN
NBHOtwLXa7MiqeXBFmYgqzpsrqY611dXntH1BLtZc+Jd7vioSVW/PGSz3NzdntWVM4hAEOIzaQr0
xmVOROoy11NtlWeOirbjedIOEdXto5PCb7RnGQeEqg2+3R70ylISHwjIUyieAPEu9xD3to+torAj
8lVn52N/aexUIlh745NdWUyQLRBs9Fv0ZFrSLRR4zaMxydW5aHP578jMi5csMfPPDS39DmoZvZmV
ikgMoRZvKW0QscJbxCW2Wg/c2HZ5hp2rPQgT7aM66lRpNP3P2yu4Kg0wEvcKcCTXFxHrAous6wrK
Z8DMgGG0QxOkVb8j20FjVakJFiZRmsmfzAnNttOH7X0dl8XGb3Bl4wAmI1WDhcYN6ixv0E6t+nmO
mzN3XKEduK9r9aApQ5c9OIVSVve4GkgveSEbxUY28KpcvsjtBHWGAimPhwgBl57pYRjFcII645xW
dM6weKCMEttUfA/K4AHHzyq6d0qIUe9CLM3rv0trnK2TPGRx8yG3ZsRzblKYs/m3YjZF9SiNmjOd
2lGtGqFMkvP7259quQnRLrAV+EaCXyFStMvN3g0wrftZSc+9lTf7fk4eAsk/53rwhdrxWzMlMRgE
HLAikQ2unFVVpegUa47zc1g0Cj1e056uq/Jb0xdGwayZS0pQmciVFlNq0lJts7ytz/QrNHeGITkn
ttonwymLHUyJduPNWW52MRyMPfJ4MgtqdGKFfwsdSx3Spm1PzTkqJevU6rwxqdMrB3Rh/W6wx/TU
TIN9qGsz2KlTFW7cIsvbiuFR5REkER7xji/9btK2bFoCr/asSXSb0VIlOEomArvb22Q9Cuf41eSB
W5EreXF3mA2Gv9ocdGcMauynCslbdjdm1bAVIb+WRX4/PSoqdwVEBDsE8HJzGSeYTSrlTtcNZ+Ah
+uaoWjzap8aZ5QccZuf8mNpz/JduSJXyPqzxmpj3KJcwjIUZ0GKTZMtdU4FgqKh70zKIPsa9Js8n
1HnxuLP7AXeZqcdoBqGoE8dul5j2fAr8zPyeWHL2MfLBJtysDmN6K9uB8+eE+yuqBln6pJmNGb8x
KGKywAbkvcKuSIAUl1tHSxAsjlU+ngtH+qr2engKi9jcOOErdYYYxeYWxD2AoTjmi1GqQLWzqJxA
ZntFOdSj0epuBelt2s9SjuGTM46gYtLYOvjzBmOQn1ON03+KjcBujnS2jvFiqaHWuSO2NtKeQpM2
vDE1Et0W2MkcWwq7oCiLbK+s7AHQby7PvWMTbGeK9SxlHYX71338v36M/xX8KsgC4Nnnzb//mz//
KMoJ0UPYLv74b6/8lX9o61+/2qdv5X+Lv/r//td/X/6Rv/mff3n/rf128YdD3kbt9L77VU8vv5ou
bV/H5HcQ/+f/7w//8ev1X/k4lb/+9cePouNS4l8LUPX+8Z8f3f/81x+wRX47rOLf/88Pn79l/L37
Jv3W/OPpW92E39J09Rd/fWta/g1L+Se8OagKnCnReZtLcfj1+hNT/qdgo3AxI5gjguSxzgu0hPwl
/Z+0paZeyt3GFfeqAWiKTvxI/6f4UoRmWPHxuuIT8Mf/XYCLj/A/H+UfOR7LRZS3zb/+WDxCpJEI
8oEwiPIYi+vscocOSpZmgxxlL/Uo1zulUtxZtj/0g6m5NL62N0JzcVf9dsW8jgasJfz0DUGJX5wH
Mw6GMZXK7IUOdMkxe6/OgTdoMWqV9qnQwsglxI7ufvsk/5nx7zO8Mia1YDg/LDHY0LLzRhb7odpl
Y/LST5Y3Rk5xN7bjqWyig9wX1ilSk8fI2XK+uLKsr1AXEBHR3mpZe7N3ukJJ0xd1Nua7vrXv29H5
0ko2+jZzy/+RbtrLdcWWh5CZ2FmsKzqYy68Isyq341Q2XxzP6I+IIrVobyc/5dFVxsBt4p8RrJA8
/7MLPigxtZtnu/W0/M6gbbW/k4O9CvtK+ebMrqDxhz/t4KddfBorPL7Pcn/f9n9r+r0dHzA/b8Nj
Gn/UG88MH1PYcMYh6ndWuKuzk938NdM7OA9Kd/zflF3XctzIsvwiRMCb127Y8YMhh+YFQYokgIY3
Dff1N8H7Ig43NHE2FKtdkhLMdFdXZWVltlR+4G3QJba6Y+cqcWblY64e1OGSlJBSOy7GC6wbltoz
TS/SQsWAssFZVENTY6STYiSrMrDqcy8KHnQpuOGn3iT7Qgy3FLTzlNCMAsUzNgrAsKQgUECwrsub
ntiF1tMp36Qv6lP2Ltc0E06L9icXin2q1xSU9KY6jSB6qsWnKb7M5kUz3xqACPPACTqkcvMOzofd
VTCglz+H6BV8WhjSk5i7nRIMVQkxwByiTs/Rco5KG3oH4ojGKR/wxAjj87PBciIpT0K6baeNri8k
X2piSVuxxgAp6U5lCto7+J60imMaWy7WAjSp2myrRrYxvnCB6qoHSYW0CtA/+fdGuG19AMIBeRF6
EtC4/G4b3px58EZv42K09HBMi4bqeqRC8nuObFCvEyyESHXNLlV25dgA7hOah6pX73Hqf+2LtZxE
GECTHM2XX8nMbPTocMy6GvbmWz/3Ce3HDqbW9WgRGSnenQTtv64G+HKVwEUrArX5z22hCRCarIDL
hjm3HqOkToih85qWA9tNbdLfudqvQAOg9lvoDoAppndvjSGi0RgErkz5wwStcILswlZ749Goo6Af
i61upY9zW97LY76ZBT9CKq4KoBE1D1Jv9JlvTu85imEskBnZQztrL73hJwUGJKw+EklqZo0jsW4h
baJPGAEdfbTNsZbr5CEthrM+libpuKkERZ9VDiomlAQs/Pei+0ZbftwfMH94ZkGVHQchDJ7Wt/ZX
jp7KGvg+cmxdynpvcA+ftqHQ3vQ12bYUikaiKvpz5kvuFIijU0cQhyBJ7QifGRahhd4rGdCxuvQ+
Eyhzi327lTZNoG0MZJaEo/3cUGuvczwjxQ+2LcGfk0a7wRAFxfy5khOoh7kiYUi8RCJ8CLtuU/la
TfRD9x5fko28bV/zTewmXuQ0jgyygEBkg0jMjkLt5d9v4zsQ/34baJCjAwhyze0BGNcom+cmsy7m
4zhT5U/cUIZhTWyBlkDuMfoyttVj3hP5lG/xIiDRGYl2DcERi8Cepb1CAFtoaHOp9+OWfVbveA6j
JsO9VfUtEP2v+7wp4uEmMY7LkFgXFtQ7dSaAQpOgdatt5Qt+iTD6JeHdPmeHxY3Ow7N0LHfzhjsG
iSAaL3vApaJ9Elg+0n05VAJltdhy08q3uFPlttDYeWJDMWXJdkyl5vTYJ3apkLEhU0+0juIEG0yS
OclIDN/YRsF4ks5TCOp6b5C6wA/ak0bSxG64l+tEWY7qtF00t4v2VnWaMSlfvfR9WDZUaYn6nB8i
UrmqDy+Rc72vjhg+qi7tnnmC++/P97ubevve0NIFiRCjZCs19edqz0BSL6D9b17Sq7iRjlKwHNmu
OxQHi2i+8KReO1KceYPVSrKMxBPRIEPTUchvCfDe7On4WkxOXlKzot0UtOOpbaF/S0sJkhcUfy5v
PW46Ruoumpc0MBqwzZGm3J6ZZ0IgsiYcrreqIyW027GtltnlK84d6NsJyaapsenc/LW5CBsemE/s
VX+S9sMBLhcnHDwKlG7PKNUK+IIgeFy4SDT1Yg1BotnYD03lK6otVLBRgSmbbQ0O1OXFnhQJYXf4
0t8O5b/fIrIW8Phg7HwrXz4z5DgFTrNLtI/26ZVvlCB5jGht57smoeLkwN++qtyko6CDop1T7PWA
u/m23KZeY1vnKpgc2VVdGA3LT3NP8v090xAUb/gk/75HAMxwPgPejU6PhcnZm7hbqxWUOaNmPuem
lxZeJW2YRWBGpmM/xrmM+L/N6oh0llPEQRxv6jTIjbM+nFkZiNYGJKauflGtR7PfdJAGiPfaTEXF
niOfpbT5U5tuPBCg9P3XfEwiG9MjyrnsSSsSWSLqR9YQ6w10sy9Zd3j1GM/PZnuUJgffV1qaz4Ql
kGakJnc0g44jpJ3ctrJT+bJUdtfY87ip2AGTIm1uR6mXJy5mw3ujRG6TULiNEUvBKNpmEB/R7obR
zGHJ9nXjJWwNssj+UmaQpTz0akq5Ydly+agrkDC2sTEH8ERMt+k9Q3RYCCUe/g7ESdEvGd8y2a2y
8yB4+vw+I1fUSxC3QC7RS9IYipNhhBsTnyRX8Yi4GbUCeNciE2Q0KoiAGAmreSzRMsnAEMGEK0w+
NFuH4yO8s0hr7IopNJLTwPfwHXcH85oaD5ixJAXD27qnFXObXIDsp4NOiK2OjjZKqJutHhVyB0HM
RAzhzgOhrIkFkT4rThPJHUhtxp2T49fVvr3foEeCahBUr9vkQiyYqlcpZHVi0/zoWqRuSpYxIkJu
B8elfIc0cgtcABVHqQpS2TrXA+/zW92YPhX1DhhvfGF60RAuNaD0lOUfNIzXPH8DAyaRpkZQDoOy
i6HoBOzUVpe4hQWTsWkr5Z7c7n/c0NpuR6GK1Gqd4kZd/ncaIYxMTUUIO4SwL3tqx0RzkTiSxNB3
scLRl44jr1dwqAoFVDcEKDUaZ02vClQj4tmYMZ7z70B/m+shw0NaA3kWZF3oyvwy5JPNKYaOyRJC
DN5ToQCYqGMPGTAInS2SYC9FFZG1tfL/GMoPCOXvWnYNKj+CjrYqHSJ9ALoNtstt53dKld4A008M
eVp3jph1Ih2kuINCGVbe//qEKzyGLAVMf7x442Z5C3GuJjFk0cIeWsCkipx+MqCqtSQJKstXRWG6
nUnqnfMTyfmvJ4SMCRqV6B0g7gOP+vk5T61cK21dy2GWYQKQFixI1A8rV2hWwaAa4sQ+tw5G/Aax
MqIMFmELgoJ4MMW9ZmWkrl605kHtw6i+luJpmrbldJnr69y9Nz1WyXRJ8t3Yv6f6Vu13yJazcotJ
eXP2y2Y/Lz4QSEl1YBqGIg4+tWpBn8HO64uBssBo/EyuEPxQ4ZnHBXjd4reMTPXZSLHrTyXfa7pf
iC9igwCuCodm8dV5nwlfFWoOeF/TTk4JRG8MHL3qsx6H3AqN6toYqIR8AzdiHoXYlZU/eXXVZqea
Dl1sj7qPM24wzrkYWNq2LWyp/LIMhnxgB+q0aeChC1vACH46kAF2BDNZBMcSnkz2KC8HOQlRYRu6
HeGZUrxFYSOrn/BV1YY3qYIe7TltHnKUt5itZpKXjDVMagKGdyXgoG1tQ9ilPbfrAii6GdmKtofo
Kf+TVAJcyd4kCe9Ue4VSKeTXSK17uUSTDkp553JGseO3KxE4qNFSUwPUz7rxMPCHBD+aZjptlQsM
zSfzyi1XUhxZ8YFRpBEK5zVWd7WjsO14b87016mNtGxthmN2HagvwtzP5dWk5RhDKlkNkzTOUbBD
u7uuzZ6UMMwhsya0NJXqew34X9k0sFUIW4NwiUCKy97mCskSr6MVohIu+kc5AOReoLjriE1MzGqb
NV+dcEArRp1wmMZnpd/EkOoqPSnaq821L1wElG56EUw3N/bFtIeETypDplA7mygFtPMsvcK6WVVJ
DTwBSWO7GXMnBrSjb2Zw1lRmKwxvdt40lTtYNsxIjF1JCuURWd1yiiKqW2dr4I6YkFGxtdgdFFcG
c1qgnbmBsCqpxU0pbqbuMy5dVXP63Kk+It0T8e7EjXUesv1hUUg7HhP2XM0a0fKWNClmkjiGMs+1
URGjvRrKJh5o2h5zxTUmUqZ3eP4Y1/kVOsBgA1MPQ+3QHUZL/udna3aQPZpLRQ5TZQMNZ2QLwy4P
oAfj5HT8GiBvuV8G0j6rBmZiaTRjMA2kT50M0VlcNlPVEEgSKnQy9nWyy9X39X9iCPGnxTUCe3Gw
85IstS0rEDqgUE0ULvOhWjbM2Cfl/lgBa8uoyEtkzWqg4mxW5s9pgAaD8sxNvIIKv+2qKSik2gXP
1cpfrfRtZnsLmA963fCFSi8JmBKTL7zXJ6nbY05RirfxYJf6NZofBz5QM4aG4PwWq2elHlAo7eH2
KOjHWiEK8gBRKmgxIiC0x3l+M/nOqkQUTKGQYuaB7wa7amjUh6IAzK6i0EMqTRndCDvWCJo5re4l
Cinih06rnIi/S+loMyEjWvsAdfj1lc2oB3nmizgG2r2M4pqhhk9h7EmbbCK6Yc9XacflfaN48kh0
8aCmYfs2QiLkNGJqYOHEFPa5rpK4OWrRIWKjnUJwsv1QENuSvcwnP+2hajlqu7I9ddpViiM/i1GO
18emd940iGdr/L2atB20GAKI/xBzakg9QSLNLoxPUU9IA1JvtyQYffPKFtJHjWv0f8BlNooIcd2F
/9ZaCkUYR14gwNkiZmYzEdSHot5EczDBX4UD1+P8FCszQW+qzj805UEmcIsUJk/LPNCX29xnq9A6
zgKk+W5lkkd8mF75epXfhdpNwJaKXFG0WSg8ctGWPmKYS6N4aVz0bqyKWhk6Qfss8XAeDOf+MC0o
gV2MnaELTFnuYV6auZHhVWKKeVinyTZzbtePPWwrKQq4nCzOhIZQTZQ4EG1QNr0RulNQ8nbibp9y
JzFc3bfszkF8SF4yqG68xlvLrQ7Zm3BqElJIZAgnhwejz4EOHzmwVD0wgLuEyWtckkkgot9cUoa7
m1WcZTQN6i17UokY0fncqrb6dM8V8btZ+jO1gSzPyttZqUOooG9wogq5fJFBlzVkLTgYQ1qLZAJ3
AQViQmCRCqUlyXKYWMrYoMC14pzbGEXYQsZUJdDlPiSq9NgJxq4Tsztd5psGLGQAMdQOObyVU7Fy
9W9STwtc1VSI+BSyJOc01uTKzsrhnoDPr4wSjw4lf0yRwfkUU3I3J5PSp1FjslkMGeTRSK3xq5iI
JxhBoshf3npxOY3MuhMzMRV8GzOBVQK0XN1n8ObRQ/gZM9HCF2TGZiks0MZdqGjYhegDiEoXRAK3
KW3g35MC0pZfygcmeAnW6XLNEWOBwteB+Sml9jvCT92vkAWHE7YUxgxz8MKL0TR0Gg6phpixnZNP
rp+W8VMqno1uK+bvAz+Bp1uxazl8LaZrKkCxqNTC84c0AkGnIWM21GCQc0pA4YnRuFgDLHHLmcJw
FwPFFTIptknboDTsabRlTvOUYseMmE2YCToPSb4xASu7GlV9eQtAw0cicu4cFJMUeKEN6MqT3Jk2
zuB2Tnwwz9Fr9RU9Zl/1c+VodrVFHwU/h66R2zi6M7xkT8W79NJspUB+nc8CftdOI3S5RTS/0UaB
fZqNX2XsL5KbLeEg+HMZKMZuGs+lZyp+XbwP2Z+5gGLHVhxcYdiL7NiPgdCVBIpsJK39QbuwZidW
z4VdNjts8EV202YjZVsLIE4c5KlfKq6VedNEcGDDoQ1UB/x7CMWH5gVqscXLDJi7ggYDQTNPUBEC
CVSOjZf0/d8FAgrd34vHMNcG+oqA/K5G5h7KF2bOlzCRbKXxJ91nbKeqrjS5keUgqcTXVd2W0wAt
OCLWFAtbfbVgFK86Q/1QGu+8OgCLN5d9j8QaAriSN6SkTpxkcTUYxqJ8Y7CNpV2YvwjPdUGrQ0eR
XAMhyIl+6SNnlGxWOPIxuszPsD/OZreqiHZWn4er9JWE5bXAajjHu9rHDW2afeJm+Aus13y0Jwxd
7DAj7xoO7jEor/Wbdh08aPqXRNBodkG4/9JaYmDBQbpDt1PJ5jVJcYN+cjT8vCbiG4g7hq8HNWwq
pAcMRbv1JnktK5qrJHe6oP8CEoiDUyLdi7bPcGt7Za85FhWcwss83e7ceKcTHCZUdMGvzYjwxgDQ
YEMxqmAMl4iXaBc9iCPwDqA+4occxB4DxgNXYEaaPQzDD4o/+PpHh2jtVK78Lj+xLebttDOYT+pD
MxLsuAXNLYctdpY547zRgKFKzlL6InpWw0dtnOchmJVLUi+eNu2sxGUdxfcwi7ceCiUxQvGlfMr2
+gsf4bhE4n3x2DQEv4zawS/wKnXB1ysXYsNSTzqdJhmFMMWIy42+tWpvb81hX40i0Lrnbt6AlGMg
vr8PvuGZBe0XoPbOmHipYg/nrKfS4/ihfQ57uUcXg7T4m0xSoEeZweEY28ZvdZrHNIJbRuZ1mif3
hyzfi6ZrqDZ+uMpoCYPZzwQTLjA3YHRitjnbIncjbRNZdsu2EBDXYJ2qBJLkmtUmGc8ZINbY1/mX
miKfuihoEQ9+2niduof0vtIdR5QmzOl7G1/kBjFrr6rsfkSoIwuWC0w0chtNxBFdC7Tv0Im8U/v/
hkDgHbJ2ekD+VJHi3hLrVK0twI8slrDgBnQ6R+zwKJ1ykg3od4DwuumzUGp3usxPZeWYWiHbAv6h
GJEBxKtkd1DaX4gUbgfHBkwX1gFENLx+Hh2t0k4Ypk2kUHq2Smt2RK1Gh7VCW2My75xTaPX9CjXg
ASMzsFazAkADN2iEmEcKpMHrJZzswm82/DDtxqvsMNdyxhO2RtpAzZ0WyYZPD3VGwTiUABE/yif1
YWbEPAElZ8MJ4/wMiLmAegSVsAtZnK6kcuqZCTH/LI+zSKj2VkCIWSN6T3OD5FDcN90Oa/skG07R
H/OOjoNjFOsBxZkzVXaLsgxO7Cf2tW704/zCB19hD7F6mAcHUrbiaT7VW/ml9eOg2PXOsom91LPC
zBOcfjufVDvzgK0+4eeOCO/X8m3c1QfZHRGXlIOqkIYdDCzJyO6Yoy1QVd7Mqddn+6WHaee+UHEf
tnqaGAXiqzZrOIwUtL8cwThLOHIkqhr4bOh4Eh7X2LgXT7j9+BUa+/GjeEJ/TXxWvgTEyHwLnNiI
SfSyLDb6MCiIEGP0kxLqtm5XVCKau+yQ37oqwXlry+7yBfaXaBHhsXwHHxmq8rjf7HHEvjNJ84kX
vYYaf9noz0nYVSR9qB5QCgmb+pw32KBDuZ6a1od1GgWqStBzJ/h69z4gaKGVlKHAIPyrcsp9c0yf
AZtszAPfWL4ess8Y5/O4aXf5g/Zn3sj77B1MfYRd4wRQGL8L04Y9KgrayrbKUUKTXtpqyrpVF32X
D+cu2prdYbRswc2qTT748wTdqTPvT6m6j1U3bV2u24Ji15Kbmgg6CA92LnhW51mKLXB/ST3I9IPs
BhRDran+CsBa7xC47aKjGsNqIdmTVZKVWSAQ3Zn7U833suzP3JXnUFb3WUdhQdzhucudwPd5D30L
0OO0vZVeQViNOmLcwXX/Y8+iUwES0jruBS7yDQPA5JBwjaZ+CRcMPx4FuK9vMSY+Ybp/Up2m1+b/
OUZASRrz8JhUQa8Em/dnjGCVPrNxFLIQ2ss67VMTEbNtNpWYfcymcM836ttC7EcNAXAHOQfkkUDL
XCWhfl7OYrUCSwIzC1kX1TaMId81Gf7yCuToQUz8I0oImDOqpKSvMMsCxkUylTQvSxypUN2ifYGh
FpxWujULHrh3cN6xeO9acffn36nT7ceANw80aEXXxXUUVb4BOZuJi6xnRRrWi1WhtcOxTHW9t1Hs
0GWUefDvy31z9f9+L+v1wAtHT3KlQWC28Od7yWqrWOouT0MzXcZt3sy7iUWmm3VJh0nd5U+jo6Ka
mZI6s7mg0ZKYhgtouKSVmrfboUXNiOdpicDUyIfWAQesVxs7ePvcOeO+Ryl/3Cnm6TAtD84bhudR
m9y8ma4QGozlK8tFfuW4nkTygeQPwlH1tEvkmZvCqc7olyaXeFN9Kk8I9WiKpq95RoUCeC1pU1dn
J7VyMd0KuCYHAYIfCgAuqSukbpbZSEm0yJYB/Ugpzv8LVw/q4FthwbaxtC0jqsFCCnPBOWUtgZS2
gils6NwsjmYOmAkPoJvPWyQRLlqf1oj82m6KfSkDvD0LUTgi3WdO2jjABJCIzFv8pyKQ9L1y5nNT
oMlFoD2AKAEkY1AAkdAU6RJyOZxHTz2iHzhWBsUUScLsFkkgBqbHO6/4m/Ry+4rB/0Zb53uKX72J
AZkuGYBfc/Gy1O0OzMHMVoxJo3mCg7IWJplg174NMC8ndYbsqhCPqhR9MdivBGiKnP69NG8xOx0K
wFCBX416MJWH+b+fKxOlcKJjy5YXGQp46OLkR1UdBy9K/0C7HFnr4zxUPhune3Jgtzjw93UxPYfg
BNV0zL/+vG6pwHBD79LyMliC20sgddUTW0iqw2BcTmWAWfo9x/Rfmx6PuqrRoGBCh+ObWfqjg6VK
fScpTXFhFRuc1tjOih6hyEM2z4rM/fd7/Y+LrRsJogaQF4BezE3gxdy+ltaahvfKmuc0KZFgK+Zn
JfHHOU/vZaa3yRn+eoAIoDYgHVyPlZtMUIHvCMDteLxESwbIreyQa8to2fz7kb4Pi58LF9PkwNHR
Glop/7eUbQbCdic1+nCB4iXArGoh00PCyKgTccH2R9JHTRS9qW/mJw3CxKIDTTcNhNbykadBVW5Z
EgrWsZ62teawyKssjWq5m2uOXIDK7vDJhoGz0j7UnZ1DN7HzJsG2VL/L7D51tWjbS5DwD0prG6vO
rDrt4luRY2loUdvSF8pJdK2h54vMEQZa6UPxIF2NCRK2jpLS+oDcC9/Pr9lAxIo0iSM1FLII8kDh
yl6hZZgfMC3Tp+D2H5gBOcq1iIcnkSlQCCi20HFTHAhDsG1f+GLkZaM37EvvnvXYLQqFj3Lly0HT
DeHBBFPv575QRaGAL43IL2K2wHd2OKLHRxZLnujQt89cq44Yfr4XkdaI8/ODhXYO+sxYRutivRXa
LY0E8r8wp75geJehDJxsWDonDijr4HYNnWpjtgWQ0DD5pdDHTlPV99rLvx97nbVXQNHGKIBqfB9L
f5HUxHiBM5U2lZdcUK95WqS0VZOIsqZsnJ7Jss2qL/iO5Hee/PcuRQgGH3M1FwH5+tZhpOPQxUyH
ur3MUB/Z9KYngIunJRotpFjw/r19frE/gSkiB1j9A1Y1bfDMfn60Qi/yaGwrXGw0Lw2M4qEaxNAS
+ErGUyWUkMSBKTBdLLSQ8rq6kwj+x9XBPF2necECROlq3oCoFc77pIQB10UoRQs9i8WGvNle4Vpj
Q/lpP+/GhjE0AeMrOnPP/370368ZyhewdYcOBQYdEHp/PrmspnU8mGV76Ypu23TfsyoW4gXXyWR1
d+PUr9WMqwEWwwDzyuq/BbItiLWB4qd1F1Areh9A1tgHk7DEhMv6VVlV4qDFNKPBnJl3ltMvLigo
4HhKfMQAcsFKUeSfD5rgaQyhRgesgBC8nLXiQwI+dMkvvBe2ZQv5jUFGS3rqDYFYOBAoGKKmo6aB
bsWgYNa56PaL6Bqjql869Nn//TH8Ss9xexhKVHDao7EPIdWbw57VuQAybiyGcwPDrniav5Kh6Vy9
qjsiZ+juIxkwQF1HK9PKJkTmHkV0kzz1qYxml1qobm/yyil0pHu1EmI6lDttAcZbze7c6q8VA7oq
ZoIwi4yNiUz95k4HiFPrU6nXF6sGf3vp0DGx6kbCRGr2B7Yf92x8fx2gKycbOiZYoBLGn2+dd6yO
d1IZG9UFaugKKOXgreQRz+/sQe1XnMVkFyg0wG3QCAAT9ya4jxostzs5Ty8NyGopKSz5RZGmsEuW
IGnSaqerYKvF84ImsNrUW13DfVhCruwnrh8jMbZOVWRB9mQBvWcytM0AD5lDDbvFbQZZMqIvz6pZ
oLXbMv0ICzrwhhYOoz75jwkir5BE71acCAFuA2gpQGE5nw5WowHthj0ChT432AYiEpVeFTZCFlWh
VZQ2U3p8AMuierUhdmcOdDTqzeG8GE6OGeEQtIIZ6mAno4GVZJ/eSU9/V054ZaAhYj4GxxMOpxsG
eZfC3YF3ObssfcEovJUVOohNZRu5VFFxAeSXsj7acJ6dEMwfMPwzkl60PsVe3GMy21EmdXiCfCld
WuAArWy1LoTd1Dup0feo6I8TdL1N3OIqlbkaodxs/EYuY26ZZXrRRiH1lHFQjlJfCQ7kzWQod2A5
8agCm6BGSVQBOFXQXRRb7P2EN4JdK1JmC90ANiBE2JZsSYMFUjCFAaGHTOUeRKO7nSrE2z6SZP/f
QeHXyYuFiHkAaz18MRpwKzWo8LIVEm0cVl6X5SlYGjt02EgsgsBuWmNFchN2Zf/7NREmIUcD2XtQ
SW+S/1HWwNM1hzaUWf9nybvPIsmf8igLCjPCUYjulyDe81iXbvURVp836H1gGSHTgc757bkAVdxW
1uHHEJaprZR7Xb0YFpSHp2tZwo6Kk1h61oo9ppH6ZlPoYO6AoZkSvBVUqjGktBonTSGmi6meuaAi
JjNSs7MV1GvdDHZBtJB4ASFDfjd6kIDfdSg6Vcq2BeyHCSB5OA5Qf8pVn5UwPwzl6TCA41NnfjSf
+tw2ZqfMUHGiHLp2eUOH+rGQ3sfG6dDE41oAV0or+QL5N0+AD+peBFy9UB/1yjefSt0ey2dF2Y4Y
t1nl52h30kyHz+iHgfaDZqnu6Jx+z3xOX0IdQkGWFI1dTkFm7FX9aLSPEVA8/UnNVcfMjhiDJG0I
semhcusYEtfAYw9zbc8mEV4Qe9H2SjUoHbrGSjbFX+VkJUYs0IMDHdKT6jun6u+zwEIZivFsWBrJ
yNRuomYuzvCm1CGc2CkK+BMTIM4oPcQg11bjkN1Zmv+vNfdzK+Ny2AkWzgRr/c+fZ3iqFYWYNuoY
ctUd5XOlk2g5dh0+PBEimZ2j5YALtGfDfLPqPdxWQc27JP1zwjed8qKon5L6OY0AuupTXH/mwj6J
IHLmqNnTwiE1ho7bNhLRiXmUzMd55tACe4oHmfbcIlBic1M0ywRG+wh9DVArBjBHxiyIeDgm+0r2
YvOZWyBK1R9y10KEAigGPqGOp1TChG7f1FjPT1a0mZOWaJjpGXUN/ppA14GnTF0fDIngKCMkfOkI
Gp06cgAoI6A5wMsZrD0HkCTQUbMqTDUwyFLOQCZFeMGiC8iLmAjKp6R9pEJNSulkPU8oqVpMfwmg
85fADOLnpiq8Abc+A9Vu8V0Zg0xjBI9M/QpuDBFTiCV3OFMytLmHF+0VAwQjEPmWsOsAylJOZfPc
1iHLPlS0kDPZAioQmElOrPjBis9p+1LpoQjeTAKXWmLp2wYa0AvGikB3K1gY4WZUK7Aqj9cvIFGB
zDzZuQIOBVYs9+ByZ4KdDjy6CUyZLNcKJx+NEmJZFGgLumn8Uf6SLlNiow8uqaB4ZTsZ8woqNXDD
icPrs3BGb3B4V7ZTQYHSp15VUrV1YB4JPApGVB1QG3DYZLsCnw9HpWhn5vsoXwXLqWIHHaEisQfY
LGVOrFAMxOvcM5gPgWoLFXK0SUFmHF+tDsBkIBtBM7usdcd1Jm9uQQvZse8vT/MRU+94w/j69CQm
M7pyL7x6mdDNBRd3TGzjOn4sUAJPHW56GDFEm7aVH6xsA1WuErbE/XNsBrA/NYa3BSvTxAiLiaRj
7VjzxMkQx7BO0Bu1vIo7immb0xaseIRC/CqHXStcMvCjsgCV2QR/mBz0gV3BHVYfdNBFyu49W7vK
E8m6oJTOKm5eqD8G6Tzkl2i6MLQcO0iJTluzDXSc61X2WCb7MjookifHXlJs1NiL2C7jG5ZvGr4W
+crigyNZLkep3OqSXapuoYXz+IRxPmV45LlbBLw6zqY3qW6dPrQZBgRDiZ842v/RE7ROyTIFmuVY
5g509kLz5dK30CgFGWqjoy15b5z/W5/pJpDAghDaEuDCYZz/lg43lBV8rfp5CBe0AVMwTHPWE6Ps
Z3eWxAtj+RgsjT4e1b5RSVfE0LSTUzuCpoyXiMBSGi4DHc6mVYoVvLkmQxJsDEpPDb0Am6GI0Egh
3BoeTFY+9NHaxZUrJzdEcCBWOlgJylZfJJPXTDFwmKEW3aHDMZVbYka15MnqFYnURtGAMwuNEiQj
etPTNNfB+lwqLxtA0Pr3uf+7CEVmhLnDtRqEcjrUWH7GVqHWOiYlQn6RI3E86clgN0ppy2o0kGWQ
cBgPGGkx4/eJdx0Rxfieorm05mE/PhPcwDoluE5ArjX4mqH/hTNoHALyi6blF5Rw6i7+P/bOrDdu
JF3Tf2Uw9/SQwf02V6UWW5bltKpuCNtlc9+3IH/9PCG7upSUWjk6wAFOAwNUN+rCrkjG+i3vglWE
bk67qrN+xi0Awq7reyg+lIibSY5rTI//gjpO56lio78+F88KoOqXYJshaAIpV/ZFYDvOWeRnyZB/
mjP9j9Ceebsn8q6SgHfviPcodpzzf38Mq559vINENkB+myRwkYYXuYlhh7AogLZ4G3tlMa671P1u
Vr53m1sh9IleHJymyEHFtsE2sJoPGB/fmzyGl7U3getz8s8hUjrQB6eGEKgY1l2Trnzxw5U8WnCg
5ZlZesR2nf5muAZYuODeQP9EXwbW8RzE6RTXKWA49sdgFNF+kLpYj0E/bIwx7rZVNswrEZI0OWB2
EZcLbzuAFiFNx77Ihp0V+sZ+0vV+L3prZddtuU6R6d2FQevs7KL0956rmDB5AiSj7dp9a1TOxVSC
vULP5vtUuO31ZOT7cRJvVKtjIZQQI5cEvgaQOZZqie1UyaC05vSTgFqxGr32fsJd5vV99ihttJzB
p4MsVj0I7VSINABO0+q0O/Co28VGU4Gm4f8sD96fizm142QUZDMn3jqt/1D3HwqZVbvERdoctdm1
gRaw9GAJjQPAL3pPax1Aw2ZG+pAglpdBwmDKkXsCwe9dVFYIOaHS3J2/YXXN3euf9MIpViV1QS0L
IwQw5ItTXMUYgNvRrN05HfAmxNXmba0PlAi8cDxEFUmL8obow2tbqiJvGDaQaz0HmNbondmgS8kj
tYb0Lxwgk6qR8UzsrPOtABfSUrvr62xvd+awxwA13mqzdShtAVVB4G00g82zUqS0jMn84McdQQJs
iW1oE4TZOf2WxD0HZ3zxhyH3D4KQ424iVXF61RXVWCRZ02h3tT/N6y4c78y5PhAfZBvuNijARffH
0AcbGbCGeaRd6VQT1u4EVmrAXgSPzehTmcuH19fuhUuIXJ5bj9VDSx+l9tOf1fRIqkxhFX7KAq94
P5PPOma/DzJvvJqL4OAEfrOpUi9cS0vqa4s/tXbayrmybWObaFeyvDbplVo6kuhh2+XECs7Pwo+m
XT0VOvY/5a/N9ibVlJsYqeG2/NmdSqScSq38x2mrkAk/WbsXtVX+16evBZIr2+xH8fWpusrjX/2l
rqJZ75DDo8tFygQYCbcC3txf8ioaIipIpZDiUxdBnu9ReeW3vormvnMs5NJRUYHKhV6VQyzwW2BF
s/R3eCzYJH027RB27hv0VRYxB6glz8Ysk7oeYYdinSzuv1nmMs7L6FLHPzzbtS5Cz9mmgDlaXDSF
MeSf6eFV5bcwtSR00UgzG8J7oyeUSoQbgch/Mom3vy7epwyyxeVFXwcGIXufj4aOoipGpwcAU58p
9XyYpBnKq+B06p74fEiqvDHXjjmV8XdtaD1kPko7HwAmtLPttxeynU2NYhfe64W2lc4syEsb/xw+
ZVEkcWhN+KTYeCAqwSScJRe/LvTzzCfI7FclbRdw8VXe1wT4nRthsEUwqwGmQXAeHmqgICdcLHbm
1bdJkUl/h5CoAj2Foaefwc0s6oAAEZSGAdgzKte6qgKowO5J4CbocRZoe102hZ2V03bWe0tea1hK
0SauceLCjaBxxEyy2mPSXh+54azhkBp+7HprY0gCx1ubozbN4Cl9PCXBxU5tcp8bmfuFqDOTwyZt
khjkdTPYPSiiwJjwv3xc+/+Gu+S+zPnn1evm315KJ6pO/zNknOi5Pzklz66a+zL9kX3tT24Y9Td+
3zB0rN6hi8Zbj0GhsGmv/HPDuOIdEvo20AVA+493xd8KTpr3jjNmUl9U4uFIHamT//cN47+j3cjF
RBqALLsOIOcNV8xj3f6fEAtvDdo+hPH01/AGAUhhLTYnlIVpdir9kzA+mvWHItwEu6T4OImrUlyN
4cHU76rwGmrUKoDe77yv8m2b7OZLy181X/x0PUN38i/7Yl9WlyEbOpCr8CcIVmBs96T/5YYIbEhu
XfkeqmmfbULrQx6tJdq/juJa++M+nLbSvK6RKYPp58wIDCbkEytOaxJ8jpo/9HidV+t6D3GqG7x7
zak2HSxJI7m0i9s4/lMz/nCKD1JH/hmH5A+Z+FDAI9SBs3vOjZEeQ4s6F/JEk3UxAVQMPw1yBe95
VX9o60su8bddkr9nlFeGJacd88xpc9RFV3pRrn9qY/vBHsJ4g0i1e4XD8p+u7GlR+DROtd34BeU2
+8Y1sZpPRmBDT3bhS3e1WrjThVUdaRqWoKJ4vZai1UXRepXZWvOnNBJHoze8OzvU4yvqunacPOC5
+NWprM8YvGhUrpq90JUBvZlNn3Aj2pDRfn7995zW6pkV0kS2lzJAV7/HWqTPZemJcDK98VMjGn3X
V7G/a2froTOnfZ44l8oF4gAo77e81Zuurf804Ti+9cncvnDjFEoa95cGnRKae/zz/7pvzHf0nFAr
I7mA5q1UA/+OaFxuDlJ+EJzcKrR6WKK/IxrDfqf+NFcUYTcvltJ3/Pu+EdY7JCSVKpH39130hgtn
gUTnBiTPsNmTXHCYLmCjenrhuDgu2FEs7c/SK/1rqyvbg5/k2qZIYDXbPGYXItWLeyvG83lVpkiu
WYWQB+wgmjWZEtYfHb4bOL438/bJNL5wZNQWfHpiiLDI0k20OciK0ElbRFu5rPQwjLXuc6BHDZ1C
+gO1Uxu3wIbSXaNZ2e718ZYn9HE89SwYCPwyMYtUMBpAq81TOHwOW0y5srGC3Zu0xrmLQP1nlp8F
vop4CJU+yPiLCY+CKjWCIho+Vy4UjkLzS4hJkachtOOPd1hBIc+TeN11Lhxz07ntsNbqpr99/VvV
3J38CAS7sKID3wUGn3LBIjaL08RqA98rj5qtTRetENrDVMNM9PCi+oKldwfqMe9vRV3qcAQBob8+
/CKSZnJpjFOq4t1Uzy01pNNdp1l2Oxulaph1EMSDEqB+L6R3a+qd8b603WHT24m4MutWvk+k9dAT
UZ1ZiGfLjY4jWaNSxIcRCJDv9CcUXarNbRZ2x0aIAC4LFdKucZ0zo6gPOZ1oRuH8ktTjvfpMWkbK
ZKyNSHbH2jGbg4hT2D8R5mVNghHbmUlVdb7TsbAsQ0iCUwypBLD26RfN1TAa2PFMx8lokVKZMn0v
Uy/6qJMkXA4Cc/VVWUVQPDrtwRnhCGdgsC5irYi/BGEg8nVsZucsik5rk2qhQRLyULgkAtRZ7EVt
0qImnOR9Mx4dU/uzB1dEX7q4SKT9EfHIVRRX5yA7zyec3AwIGmUw7kc4mKeTIDwswZwqm46lTMAB
ok6xCZGxRVowds/s4mdDkd2QC5LmIAfOS7rYQV1tTy0pxHDMepjKeQwZfUaJG0JvK36F+/9WLGT5
XPNIsKjErYxHkLoEtRVVnVRRMPbHXivynXR97TLonWYdNLZ9V06OvjXcxsUJLT+nHfLSR1JXI2RR
sFCAhKfzmXR9VFlpI485nYkLo+s1RHrKbGfZ0zkLm2cXPh8JbAB9BRJHpRd1OpTEwyb2ZyGPgRVc
u236gNFjtpJujH5pa357/bQ825gqNSXQ55zw1DKpp4O5lXCzYcA/MpUVxHcipmKdJm57UU15dT3H
Wn7VF3Ac3jyqYdMPAIPCG06wfzpqM88pVeBIP85pHnxLR2R4sIHem7HQLrS+Nenea+bP18dU03Zy
LRBgUBIGiY8zENXvxYngV1jD4Nf6cQhRbfDHgCyB/8DFm0d5lAq3MNEBCfmom/Ekqy6GkbJOF8xH
p438bWS33coz5TkH+8e2zuJjmDebNEuBW4lcTicwQIZ+qOzBOSaVd5PDX6xC6LpdhUI9qgjN1jAR
TrRXfnIRZUeJs0GiT4jETigbED7I4+sf/cLhUJECxWMlZUQMd/prajOqcMnInaMHwr+FQjGXciPQ
1359mBe/WiGlKaUoR+glxH1KXRT8aK0fUewBbTWiW3oV33ifRmtrgqNaiUP9HQnF8C84SsE5fP1L
H/l08MVJwbclw/a6dY6Ff2P11677PozOkAKfD0HVjgyNnARRKFg0p/M4YEquZ1rSfTGlnu2zGUep
PHWHVZLZ6Zv3KS8xB5+4Ep4L/3Y6lDbmlhWlvX+sR2fcpoLCGXyh6sx9/SgOeLpPxaMJktoZRPDW
4t3DTLqJ6R36R88byhS2Sdn9CHGPDNZBAh5iE5SgLlZOOdcovGT5vuq66GddZLT+Q0MqI+rasv7Q
+xzXTiNwonQDmKn4K7cLhG+LzoDaE1hRTW3bS+NuH9mZG0APTzN04sxuurKqergFFQvtxYONBFrX
gtDea6V+EcY1e6W1lK6oiS7kT6+kqnnmont+6fD9JkEmZHL6ko9px5PrwDbSmj7a6B6LNiu3FQb0
dD7bc3Lnz8JYkDXc3eQJwHQV3vt0MQtMGRrhtf5xCrg708BAkSfoSldcCj+mf1NbU3fdjwguJEGq
FFTbLH8TvJTDD1GCDI26Mz8DQOwiS5kpF7Yy1sKjPQr/IGk3b4SephfaWBbbNALP8Ppd8HxilQEp
sTv2llSrniXu1lznRtOlR70J0407I97m5JChXh/l+cQyiiqGUetSTZ/FgRTSCGQi2vQY8VKDVDMr
e5dMNRIu42DfFuHQXIUFPRazloASw7A6cyG8OL5KS8ESKqNp53Rh0b+1shkjy6Nv2fH7qhv+0GqY
WXFJkOPkmFWOUqKSY5baQx0Z59rbi9K1WlQ+HxKBQ7cLQ7OllIbMRk+LIic5ZvDOR4SreV6bKxcv
FmpjU3WfRCFaOROwEliYxdqp5+yingzrzN56Ya0BfFBypE5DNf0RFvLkEOEGZNmVxirAA5z3Mu7A
Vvdlu399rV8chb6xQYwDt/BRi+nJKOMc+nXtsqPKuqOamEl5WenJORnCF0fhvvV5tX3FEztd0WzM
cTrz0vTodFABxzGqoDe77Zl795FueXrvqljO8KBJ/mo+nA7TBwOudoOeHCct9RAQLtsbzW7QbAhb
Gy/n/HamqStW/mT5X8qxjm6y3M8/Y8qnf8cbFY2zIJBbs0C815XDT1fvgT7L0QUop83F9NNINbG3
pDmjpdQ10zaLUzTTAgQHgsEAMvf6yrxwCvgYKCXqa1S6fvoxQob0P4M+OeYzHeHe5azjtgUyTDMA
V03CWmtB+S3H9bMapnPI2kV36fEQQOVDFpHAkVVbpm5lDssUj1dUXbLG3jJ3oAK1yjg0OsTJtDKS
/WRK92Kse31X26ONq30w3clAj3dhGkT/hbOA4JvqQtPzspZz4VD58ce8SI5+pruHVseyeIys4sxZ
UDP6bPsQGzyOQ4ltESsPviubbpjj4+yN6TpIJWKqfpgf4jyfD3NpyzPjvTDJSsKdKYb3RJNrGTbT
cW/Yrk179Mfhj8pFo6SMhL0aDWc6zNJ0HoxueBgs1AOHckwORq+jtaEP7ZXZlOn29e32rCqjsDxE
YISZngLKq6rj085YFOcAy6aio0YvjBqFqK69JFHKt6HfRnt2ffuFiSt2TmgB4awiRfCp9TOb/llF
Uv0K3nK6rVRnyHcXu77WWOfUdDtVMvDoUdTdF8LT8DDqAAhHHZJwXkCpwm252E12mn3renO6DzTx
o/Dxzpi6u8lu/DMFM1cFbE92Bm+BqmXQN1Sig8Qby4CuHL0CTPnw4PLaX4d9lTw4bQtUOYAVi6aY
66Fi2TaQP1aAjO2b0MvqB6eerA758Rk1sykzs/d10Qd/RkandNfczL5x3MhsV8MIMw6FssyBHxEO
xn1uScDR2hSVHzpnzsCEg7R7QHm9l6u5G4v7GvstFNBNO7ttx9b4SLkN7GMM3+ZetJUp4TrXiP41
ZVj/GcZZ9B0tP+s+y8sEEYq5BYQrSdOA0FYzSEJhB/XdMGrFn0XeGMfJ81HktvsSGSPLDGjQggiO
vgq9m8ErR6l/VUqnuIF/FuJMbxa8SghpfTNnXCFKIzL/gpOEWkOS5uKbOeAhvRaOxJndD+uP1qyj
sFthjA1wpdIJZmf2EsKUZvS98t0cmaCR4Ny0e4VT9P3mXmtLsMN5UvkzUMMZLcsyqpI/9CIPfqUG
b2pO/NtW6Im/zX9eC4ND9H/+bhM8b2H0w9esP+1h8Bf+1cPw36leKTg/BTR4bFT8Nr1xnXc6Dqmc
Cfob1FGJv/9uYdiAMmiu4yhIuYoHTFXH/m5hGPo7HG9UHCD4a0SQb2mZguE4OZkELWhEcnMqKR2S
R2uRBLSuVXV2ZXcAd4Ek5wD8r6QJNNjOe+si7lvvULQy3zthU96KwawurSqodtnkzLetKYerPk0z
KPPFPgwh9HllnV77flffG4Ysrt2CmM/BeeXCatr5KjZmHf0+uw1QL0dDFk+R5kwIc/o5KsUn3kWq
l8I45XnehdNLWLcaGzcP0/pkgy3chHnhbRPP+445iXZ4ssi3vy6vp/gRVZ3450r7PZLCQNAEoOK2
pKr1eesnY9Xbn0QOcTqKpMeTgxheYVc5cPjIuan6invIz4z5zCX/wkcyInmTsnujKbsonEReVUov
14NPdoz6PLrh4VUWWMBobWfavv6Vz4Zik+GVglYrxpdslcV8JuybwR/y+l4bnW4XTc7X3Il0fLoM
+8zKmSorOplQelUYPbENgeYACV68XOCBnDB3pvo+dfVdHrYH6sY7b+6ui1rf1jLf4QG1ss1DgT38
YH3hhv5olGKdoFcRfEX0ktrautHai2jsLqf8Vm8A+A/WIbcoh2Sf7D76LPGWNXMlWNZeITpy1QxA
VCO0J3thnHnx1I89/RiACKYKPIE4k4gtAnZPTokTiSy9N9IReT4dsKsMCrHKp65cx5Z2rsj1bDfC
Z1ZC5RSA6JawM073fTWiBZlQprgHtuPs50BCydckQkZ5UBwqOfofU80F99ic3SGnqQnngJFVD5ST
BwaTIvvpyG6SSEizPJ29S0korAr0mUSQnzltSxQlw5DFITVOww2SnO6qn/EkzzIqg1Y+ohz3fWAg
hKFF6YVFD2qf5i6qcl62gcvWroIQgkLYgPuscU1YjT6MGK8qso/+HKSbRF6Ivv76+gl5NvMIRmLZ
DUaCCib654sLtJJ11pdJEH6Og7BcB1nXf3ANqHNBBZPGgJa2HQzkFlwAWa8PvMjWmHmVEDpEe/yP
bo0C6pxMCc6SeuTYzefOgroDXYgeFWIJY/GxbqcvjTncJ9k0rd3Q11X89K3D32o0kXHMrQAxwf42
GgmfwJl+LfFbTnvxIzTMbkWt9hvmn0CSyZorcnYEGl//5YtQmV+uUIgeO5YCF82ZJYhMA+huhdRk
P9e2uAlmZz9m1ab0/Petj5tLYa3trljFmvXF+K0A9P+jlP9NE/bJKjyLUu76NmZnPwFaqD//d5Di
+O9o6FBxpIz8G03xO0jx34ElBfNFeqw2nMpqfgcpnvGOxh3MfkIVHUSY8ij+HaNYCidGlQJIOB7G
PI9vgnU9apH/c5kCZrVUk5sET9VxVFpzutEDs4x0rFBm+hW6FcIm0GNnHfZJ0z9Iq6syRJuTKu12
ZU3x+1Yn0nbuAs9Lkgs/afzptjFkZVJGJqTyco5Amg8XSd4gtZkh3YmyXdDoH9PSL49Upjy0k3IS
OULpNLa3ZeQEzkcrsoNgR4NQi2D2FRhWWuvC1krZ7toUZj6ss4Sm8LauRX9nz4NOkURo+i1aC+13
X+80pO80P7kUlTTm9dDqpb4GYYrFGWE9YpCB1dsPRm+qGlVCyrzRR2zMV3TXsht7DFByTeOYNGi0
OnolRV+glePEbtTukthO7zRSToQqk6HKdroYDOegkzZl1s5pJ6Yq0/y6MFZYa4YQHZ/sohfCoNMA
4dfaUOtTtzMLDfP6dG1qrRgEc+YmtE/DpCF9a1CbHubKv8pTo4k3rw+3KC6q8VSBijj18R86Oqfj
BTGlKMvorGSVaMkMzG4IwR4At7HGb7rIRUOKF9fRVVmUU/Z99lvjfqjG9mEaW7bAFLfynI7UaZ2J
X4SpmqrychXzL1gPnv6iNtTmJAwLDLzaRKdhbmml2OC2pgFBS8xxhlc4RkhQZ36LvCpOq8j45W54
7mcIdd0/PSVIGmAIApKSPhAImaW/mOMU/axlAaK3EWxY6BgxbZIPaZGi7phG3ajvrEALkE1HUCi9
kqFj/tCNrN4YUgPDnKaVmL+a4UA/gC3P/bwHvhTVxSr1+mr+y+igyt9ZnTlGn8ZgnoLv9iBbdLlA
CI72OYe+06DCAvXMQSf3UQJ9dIIeH5Anr72eeNEUk5dAF0Uq78+Zgku+dSITnZbX99NpnKYGohvK
nNGbVyCTx+32ZCC7MAN2R4B3U+RKvMDr1Jjc90mJwOi6ALAOP9fOEbt+fdTloWFUjgw6wlDglcyO
CoWfjJp7IwIEThRge6AE2KIUaorplAGCrH5z8fpYz74Qdh+RMscFwp0KFE7HCmm6ZCLNMBQKnExW
8ICQY7jopmLwLpEfscVV19MP8M/cC6radbIbSVoJ1hBpheCnfOxPh6WO7Jl5GzohZFwcsKXRprd5
kNTA1v2gPRpTg6tv7lS8Wf9Kvf8friOyPjB/tB4o+NKkXEajs8jHqRSWzbD6PNdrwx7lTe95Vb+K
gfd8f32009iP3UMrlNAX8ArD8t4tPpKyv8Dh3U1CrEbS/qJpKncf9Ka514LMv20BTqHRYs6o6spz
NuZiERGrwcE5Y92BPtWj6uxi8CBIaxHXJvunDWRVhOvUt9rirm2KOf2aIXrS+vTt+d17z57RQojS
MEWl1Bi0DNJDWoF7CFZW2zl4pJUpiQG45mQobqbBRLdYL3rAx7XUHCU9Qa6eoAjZz+X8cSxbWe4D
Fjj/WM5F0+2c0ZiIPFFVqqe7qtNx+xSBozkf52CI559mXFf2eKG3Tqo4TaOrz5/reNCGH7SE5hCV
1HHwMLCZvCS9scZYWO/jQjfqj1QkHbkORVgiXTxmZuhepTrEKFiHxuihwD9CQcAbprTyrcQAoZl2
4RwLTIh6o4iRf9bKzhkOvhXmFoZwietnn6M5M2P8b8LZkJvKjRBzTMxZznhSiBhE92AX+HqlVehY
a93tI807VFk2ojYW6mb0vkE+KcG0q8ytC/4boT/vIk2WwbBGLEQk37Ii6oJrEVrYiSEw6HN1tLqj
eeX7yE28JD+wc11E2itpS3/TzQMqV/DENQ1J7N4Vgb3NapFL8xYxUsqfPwvTKcbmoq7yTIs3pYm+
sAD2aNWRu+7NYLJQCJkGxNXDONe8H76W+3DnmzGdfqaOXSFiK8vIrb5pdgUkGv07ZCxik/Jlt/WN
UWt/ENm4HcCZOUp++H6WFZeaGRCTrAq8wsS1JovKQVgynCO0Xgxd0vW3ugTLPmts+3ItEq/Ivlhi
NkZ4H0Y5Xoreyf2LMRxzHS8Gmo+HqBg07b2jTyGvD87qUYv3bTwVt8Qu1U9qk55/FzbaiARsX9H7
fmgtF3/bBGnGAXXzVE76DVFhLJDC8H3zapBTW+7MXkweG9eJ7UuvQzoLXXIKo/LzVDXyIvTdIN1V
APr4XUaaoSVZ5QkuOpFbNPexnuOhUFILRlQu08Lemb95hUbXFusY0jmgE15ppfvRaM2iu25rERnO
vipigzzFH9MICIAXQoTLNLfEq6Z2UxtbmDzNDmPFkyKRTO7i3gsvvVCz3XrrJr6V3IMrz/vjjAjh
1K/rJtGjgzRbLWLXekYud6kwswoKuq7DDl119mjWX0TXW/plOYSDk68GlCnmEv58Zpfoj4Mlds1V
P3aOAxVBy0eESyYrOVCXq7R1V1UOjiRSS3Vx6zkTkwqCsZ6tb6IJDYwsnBp7USugnr7Jwyal7Z/a
xKL6iIXbn1JQ+9nZdVn37ytRVsX1PHnGdOPk/QhfITa1oV6nYqzpYQX6IK+n0jWiPQ7qRnhj2F4Y
H90sDtP+ZkjyymvRP4/KblqzLyx5qGK9C7xvWQP593MQdylKk3OTZHLiHR47gAieDPzocztYcXzh
WG019pc53BLnMGDxaoY7T2JkLj40U6YFzUrPO7f8WHqexBo+a00uidUcGFb2xzSOovvSa7mHq8Cs
Gfoxd3u9v3L1HAsarTG74EYLou7OkqNlfZ86Ogvn3kJ1E//zFlKfA6POPUvqQp2VEFE9I0+e+6Cw
o1Tz0GmpMRNelwViDG1e4tzp0v+ppPs2b2E1ngKP0I3mYSD0XhafEgWG7IfJ36XBGF0UUdlelC5a
i57J/TzPWAe+5Rl8HE9F44o/z4YDynX6fVrgDEM3ej4i9DiVsRvlTkbDvAYk0157vWdg3hJ4G80x
zwFlFunA49B0+agcCu5NOpuLR7AvCSkyMZOb9VEbXabcEnI9ySy40vWo/qI7mHhl1NjRj20wpg6T
fMx3SZ0gZemUhfEmgxT1JCs+CKGrh5c9LUkV9z1ZaCM0tdgbk+BnNOFclfSGONgKgPn6dD8LrVTN
3kbBkCqpa1PyOx2F5k47d1ne/Iz0FJmors2rbCsNM7gcR1dDFtLM+mLXlj5qxa+PvEx1gHrDq6BA
wDqrPGyx0E4wyap0u+BnzVEb8HYoinTfCD2RO3L0EZ5fnCLcjSbKTH4aTN3BC4AQPrz+K06PE7PM
6CC1IXZQjwYPuvgV0nbqwDMjFfhEAQnZvpIh6nfY/nhmc1OTH+KXAU8RkaLXBz4N95QXn5KrQDMD
vDJHegmxRZNxEgJk2YU5xMiYBBF9xr0neuOu4IqM9iWGUasZjRCl8I0a3MXrw59mDWqvw70kT1F6
5VAAHPN03TUROj2AHnc3odh3kZmivgScHb0PCgKlMyv9wlgUdii4qjoOBODFHGeim82ENHVHjO1f
o/EElNi209vKSeT2rZ9FkVxtJza0UmlRueCTQ5P1+kDLV5HIotDFU1Em2VVYaigW6UjeneGvnp6d
x/uCV5aKrTLipu0mTgebkDRGDDgM923SeIekSX0MK/EHEVWPt4VX6M6KOrN55l54YVRq80oCgAaH
ID85HTX0WoJf09KQ2M26j6UQ48FxwJwIFDQ+wZlN14Y2gF54fWIXZVY+VsHO0byhNgweDWLD6bBe
4RKLgOXbl+6c6lDThpHAXkzItwojd3a+HmoY5hlz2c/bLKtyvJYn3cXzVm+S8Jy247MtRWkE5Am/
CcNQnqbFlgr7IQgrh6iqTwxtXFd91mTHocefHJXQuHvrlD9eVCS8WE97rPTizfXCCfKQ2eBQEuWg
CLKxRbAtTvN6TbVzXFtTmm8CJ8an+PVJP72cmHM6V4p1BlqcYg9v8OmcW0NdyqgO2v2YSsSFTDHe
6UU7YgnV99qK4g3mPK+PeHopP46oWFdUSsi2uQ0XW1pPDc3sCQL34WhsRZOHHwotcfeF6Kov7OoH
YSXFXd6F8jokqPv4+uDLK5F1pOrFeaImx+20pFbIytKz2gm6/VSSdaYZAI40Ltv7zEKpdCxaYzdq
FbZUSSrPLPAC6aK+G9Qo7ywBFfUuujCnMx2EhRZGgxz2Qx/O+9jDO8eXuf+9mQcYdjGWpfPYpWvf
qOJtNvTjhZM6zj6l1blxYxw5RD9AlAoEZh2vz8mzjc4OgpzFUkI44a5ZbPSycngdumbaa7WEMmD3
1V5r569DjmTL6yM9m31Goo8FyAwlJ9qMiwNux3UOonGe9lmMTpUshH45R6jLpYmt/dFpUXuNxYCz
0tywOyfi/tJHKo1zavMMDoLzdPZLKywaa/anPWU1Ij176NKVmYVffeb2r9e/cqk5AKRKSc8ChFA9
RkHd43QsSwMjnBijsWcG2m2f4dMBDgZfw9xLD3XmtOtSAF4QXh2+l/5k7Ls2cdae3uifqnlydnNW
f7FyUa1DRO8wHTTyG0C/0Q+EDM5dO6crohyCTd5o2hTwEymgLOEUXZ7XDOQlGzsGuXaZadKa/9S0
TOMCCIP0g1u57d0kMi+z1xLJoTdtCO56oBygvwS7geop19DpTKWjJ4fMtWe46u5wKLSq+GjXw9fU
iIY9JYRs3Uajf1locXfm2jt94X4P7BLyQs+hVfQMsZ63MnVkhGSyZRR/ZVo65pvIbXRo9qZboeln
OcMxpl/0+fW9cXrdqnFVWqUwlvSE2RrqcnwSPBgiLUO3mSBhx57YU3UXm6KUAh939AD9dswO/4Xx
WGMONikWZb/T8arJlFR7qKXbAe59LkDHGy2hjdPMybfIkPqZ6/WlzxOqDO6jtcHjubhKNLNqst6r
9Z1jlf6Hwm7I3ToYkCAWyoq6G1iXM0HDiyNSr0VECeIF99jpB5ad6ceG0r4eLdrFul+L/UTdcGsG
Q7LKpVWewaqrHflPbvxrAVk3Q/WCucaXdeLMQmRFVoIJtZSoa4RMH3g+uRmc6Zx51ktDoWMAV4a3
Cv+XxeFQXJPeEsG8m2EQb9tp0uxVCZJmmwYy0N70CPz6Lm5HetxcXwrldTqPnTGGk+XFxi4ZcWlt
7ci7duoGwU7KdXev78nn36UqwRw9AlseQnexJ/PRceYxsfUdUB1360d+utLBJH5O2/qcLM3zYw6S
WZGMAHGSgy1jjc638yoxHH2XogW1ta0em7kwgXONSvhOt6Nyy/1yzsLjpe8jr1YrxxLBZT+dyt6J
Rn3wOh1/utj1V11glffSGs3sQFyUn3vYljc4mxHoLMwF1RXiQlocOeH36RANMWaTrtbXH4zSradV
XHQeUE/ZtGa9ySKBMAhlUG+6T8JKYqnz+oK+MMvc45Q0+V5FsF58MDpx6OMMKIaLWWvpz+VyXVSo
wNWUA5B4d52tNSfZmzIjtWHB/j/23EzeLqSiTmfZnbNc2COD1g427qoGcAh57XBQdA1KCpO9yfup
efPpJ5vn4FOm4tXEkuB0UCa3x70Fqfc4cR4GPRt3xqTgH7nXfnj7nKpAie1LwwR21elIWhvL3tRK
ROVNgnFRZP2BxIkYMUvn/aAhU2eiinmmu/jCzgU9B3oCUjWnYpnaxgAIEntuTV6nKdp0TglRv57T
C5Sl7e3r3/f83mbJdDoKNvpfjLfYM7FJOVdzJiza8lyso1gz349uPF4HUovuMpGfg7u/8GnsUEWM
dek1M62n85k75aCN+OXuRBmaG2Pu5K0V5X+ltewuXv+yl0bi+MNc4EwiG76oDyCa2CX6OM9U/OV8
g684fnKZI7/j2Nuf2Y7qP3X6GFF+oH6HiSM6Ze6Sk+7jbyCbAk3KVo9wYeWl98y1KIX55fVPen7H
UFwBaUOgRCWJ9+F08jygeVqbWMZOz9B9RP7V380UhP/SI8SBhgAmLkWuYZdgCnDmWXq+TRReB40+
QeeZStIiWfSsLs7DWRo7chNji2iHtitq8ycNBXlZF/G5itlLw/1fzs5rx21kW8NPRIA53FIi1S11
dBi3fUM4MpPFzOLTn499cyyq0YL3HmBjAA9cYsUV/kCRkjYlgvxAjDeXSkXyoAHHIwsERoE6uoQO
gWwBQuZF4RybVDrdlSO3HXEttK+eaZR2qNMRFZ5PbYRtWs0X9qs2CKLcnvZ70J3jbCMpRzN6ujKd
273JaLztlMeAvqAGsuWYVVo5Yi3vIZWgjOptQ2B4UMo6KvyyQAz4H0Oz18EId9H+QAiJHXr+aRb5
ap30DCYGHct04aFpjSrccRlj3JVEbV85eOeFhbXIzMdxOTsg1Ck4bwktbqrS5B3NntpybwG7FfJ5
8IrI2ssBkzjG68DutdGt3tnWC//WXLnS3ppcjUCN/QNp82KvdjnxE7htxJPjYt5RVc1CSZcX0al2
ubJrLoYCiAE4f0WAgMoAnHE+tbM3RqAgDBFMnS2/jlkhkifRDF12tGFxPb1/+t8aDMMFXj3qYBzF
zek3wK0ZWmoSK4kqO0VuXgVeTZ+09zrx79/1Sr2hWM3mdLdLCJJ/MBvbFMGiJU2L4nQ8QnyJ6lWN
aGqqb//8YavXGmETkBpw45vLJR/sCDgYZy+msR6SKrn/5Y2X7fukMj++P9Q2RKKysgoRg7BeSxCU
284XDKkJqE2R0wdl1PdHu7NvV6xpsGpVwO3DFFqI5ZqQ+KsU9N/PA4NSviT4pczGdtneLalr0KYu
6i5whFc9KRbbxE/sFm+jiVYvPEbt1CrG9JFeYwQ7yDBkUCpagSd5P+OoVZn0/Yo6uUYHeGMuoAGs
nlKIcayaV+dzMXt5X2kOHX3srqqwmhev2DUm4owxDasbu8QKskUJ+Jpn18Ww/HXIDhAjG2vutgU+
95kZG+BFwHyPlgTxt3ootJaxA7m13Kp9S+VB66+k3xdHZx1zBRuyEqQDW9vWKJ6VOcnrKTBlkf9J
jQHhNYKG21qo3ZXNvI0FWGGAS9RwWXXqOtuww8hgcFkynYLJtBTfiEv1cz662pXc7a1RyO05n/D2
uH/WD/6rfoFLazwNEuB8OykWdnct73+fyX89LXwLWRsh1JoiXhgGpsUC1dBypgCif3SY9bwJ59Qp
QtIAMlIQaqe215fw/SN68RKvg649D44nECVrU5oxrH4wGhFDCB573ECdyPsIkhBCXz7ZYTEM1b/e
devtvULq1k9cDbbOpzKFb6pp2TAHoOKz0E2L5hCb2nyoZrx83v+0N7Y+nRxuArY+Xd5tWIOSdF8N
LuXcSZfGL/R/MKHI4D3vZpH2n2pTnQ8RqemP90d9Y/O/YiEBna0ltov2Y4KSm9FqU5Ba4x9jqDXE
GSqXApspn/+XkYBGwrOgLPIKNf1rV5plRWnbMjhmqRrfLLbCheJ13r6kk34lqNmGwhwzPur/h9pc
5E6UKJFZySlw3VzcZU6O/94oom5n53ARMhklT8oYZzulracr8c1GGIYAZx0bfDrwSOr1bJvzHdNm
buqIYZmCHh01XyUavvWgsT0VzjyDLC7zsfartEMjyrbR3LRx73pSx2h+VKGqnngnslvp4a+cw/am
HSxog5PO4tD4/mq8cUfQ8eaZ4/1G32m77hEJpGdSaQy0vv+jVYX8NGJ9d+WKeOO0Ur4l+wHFgQHt
K4P3ryVfsJKjdMOSd6OTHwWXb+i2kXHnjokRaLPUrpQbLoJL5p7eiA13iNwAvvT53IOrEkVZjIwH
UyfsetraxmCmIdV/bb9ajeF4NOOoM4H6L8R8jar+1glGkhZEDiAKVn4z/IDY/xCloNkaey7utUYb
1UNnu/O9U7eLi+9CMTz2Vm+ZV6zn3pxmEkvwE2vLbIvdWLRimkeVLQefedgPcnFPXe/oe7ss2v2Y
u2rw/t55Y4/DE4Rls77SEPO34kdjB6xxsbUxEE1TIKvd2dlvqp3WJygRWNuPRWuG+KLZv8ZsGvei
TeNmr6hm87uWGoQqNRE4K43QmoJRndPaByRd72N3dr+//0MvLzc2AzkihoisxwVvvavHknr0OAb6
SD4qllxogdWicriDUmtEV0Lwy2VYwwj6hxSDkGnZKjhy2AxbAHQLjFwdfbAry1dIGtwyUZ/wtYp2
5UJ9azyTPiVCfhxh2oPnux1DyQV3DHcMxjgfse1A/aT4XKO6VfndkHlAs1in+sqgb0wpgsck+RSh
YQUamwe4N+mr468+BB3+5IeFFtsXNQZxHelxlu3+dfnwBKOqQLLIZ7LXzj/QqLR5QhNOBgCu3VPl
YAykjxiExUZtf3p/qA2sYb22z8faTGZnTu1kp4sMRrBR+87pkxetVbOG9EbX/zRG5yj3mlFrkS/1
WP0dL8X8zBzTE3//h1zML/EN5Ol1hqmGUxE9/+aCzM6oCRFCLeqSfQnq6aZOkIWS5JhXjvHF/qGq
767cWKwXCfC3tyXAXKO2uI6QEcrG29mthg+p2To3htZm+2xR0ytb543xNBURE3I4tASpgp9/WjLl
Q58goRS6nVXdqaz4f7WamQ81TO8ndq0yX3njLp4DYrdVUYw4m0YGE3s+IClb0Vcy00MUUOpHPY3t
D6qRG39iExKKX8P+QqIfapM8xoOnljddqlxLoy4ikXX0lZtIG2pt3262FWGeZxT5qIdxlTRfK1qY
D2h4DC9q19dyl89ZvO8G1YajoTdf/nUnMZcwuulfUhBAbvD867F9HszIlnpIQ2WlNGE0ECCMMdzG
JVI7V/bSxdPHd6Jbi4IjBQ+aYZttKwykM8xF6OE4K9UeZWLlAzP6p5SIe1uw6m6KSbsmh3N5VOgX
cNWiS8L5BbB5/oEWWhUTj5Ae1kIqp1wq3bRvis6xXuo4Ut0rj+wbm2kVucHXae2bXpTdZ8NTLHPq
jZC0Nd2bupxPS+PCMNUM8dEQUxuqcV7cjyvXr1D1+vf7q3kRr7FRwKPCwKKjQby2OTxxtkTLIAoM
X+28RGnUiXARRU71/VEuj+gKu+G0wOTg2dw+YZU5GNAjdCP09ERdtWCz73brKHf53ET3Sdn9mxYv
q0ZD2KFkDbCVWjzSMudLiNnvQFg8wSms6T83rV0FZtIpONakyv79T7vcLRwFypwUk3iU6GmeD1XW
oscaojPDBgrmMae+eUtK0t2MEnuZ94e6mEWybmiqfBG4v1VV+XyovmpJdSDvhekEitmPY+AyduVW
T1pXP0dZPv7rpzEewroo78GqJe/Yjufoae8sPfX3OYk+q2DF9gDi4W6bbWtEVy7Vi5POYAjBQrRe
q4wAk88/ToHoXXdZpoVSr+THxeu7z2WxgNU1luRItkJzul6WK5HAG4OupVQ0OAh4cBfa7JNyUFow
/nwhiEdxJ0ZPPdm1Yx24dLA/9Tq57y14ou8v42VMAKNcNYnaQAqtZOVN/IG0lucsFZ+q5W38pOno
qyO63u6xfUn9LFHUoC6xQRw1sw4HtbbwL3GvPSAX25bfwMFYe9RUzsFbnk+3Wk2xgqEDa1smVoC8
+0jffynwl4mudd8urhiGoodJAgP5n2bAZhuJQdGjFhZHqONDfT/NMj4tGbym92f1jaUkbuRYUG1D
KGYrw6nMXuXaHRdZUydmmKQRXhZZm4SKmpqn2C7NE9SGa83vt2bxtXkDYhacxjYzswdnwSqGlZxZ
aQSsquIIZgONYQm/5f3ve+PwAwNZ3UfoCqOJuzkfblSiWkctngAuU/eNYig7pEfxehRNeqfE+rV2
8FvzCdSF8A94KEWqzaoZEdyLFTYWoj6mP+KsQUW+0qIAqKi3MyJ8Dwc7z67ccG/OJy0/ipmcC67w
811Z6tLOGhDj4eSqmd/0eesnOi6oKpSuK0O9MZ/UD3hwYZsi6rCVdQDFO+tjm+ihVShYMYuCh94H
seJ9hX9o7mPLaf+xq0/ZlBFXciv/rBCizcfZ2TI1EbHMFMfzPm6z5UBI6xxg1bV3uky+SSQCr5SN
3phQtiVj0WTkjdoe88RpFntglbnCi3hnj2YWTo6b+HZWXhOXvAhJ+TyCYYNEAo2FC40hoc6mnnuR
GhqQG8PcEDVm0XG9N0SBt60ol7BzFxFE0XStcfTGBbPeozweAEPWAvj5xJqtK6t0KNVQE7Lbx87S
3CGn+M8lYr6PHHwNLggtQPicj+INbm8bOcilDCHq0G3wucqGsXzUkw6eutJfq/i9tXQG+elaHV55
15uzkANUjgfJ3RKve8aWIAlQSy9vaPb/ev9qeXMkGlTE87xJxIHnX5YpDSpGecVHJbLSf02yHOxn
TUlUbU1Kl5f3R7s8eKSGvDy8PStwYfvmLkurG7nHHS3II0PFxNIwJYc6oP5QHNWCjtz7411+3Sq/
QLkQbVmiGXUzjz3tdOQNcP4dEtW6MQsa/Im+NN9sN0o+vD/UhuHF1gCKuNZoqZqs5ImtujXJNBTK
FA9wKzKd6kGYUdL+tCenKDo/Th0Q/ugQZHFo9dA5H+xWz3FNnge9HD8JF/7wDf4F1j+XD5lq0kS4
QK/tqK3qq6DJ2dRKTo00jiKrwVDbzHHLtc2l3FtyjMuA0jJ4RmdMc+32/Rl5Y7FJFOn1rSgOML7r
n/9VqbU0R2hzNFrohILq5wVxdXy4dTeEFdvsHFC4VyK6y1vo9YKl10dMZ4FHOx+wSJeJCKTywqGr
83CQY/oSuWN1S61MDbJG6e5LI4rwFx/rK9f7ZceVc0pxGBgquGIdT4rzoROnN8pqmIE2JkKNfCu2
+t3YgIfDFkN8X0ZjPpUVfM3Uquw7dQZ/24yiPtTLPH0ynWYOSiwRruzIy/mn5EMlb029EM7etp5H
mNBGatdERWadnCy9G4JcttUpqevlQVjuv5ZimAIQZEDgVxw8Od/5FIBpK+0M3GqoUBX/2KAphuaZ
O+bo0DgjfquF6RWH93fY5fFevSTILW2E2GhzbS5/FtMVGgzG0MgT9CnLroZ03CV2HY7IUF7DXmxU
XNcTDneFS5mdRcZOOnb+hQs+RlD2eFC7Lm2RnRKIyneD/mHulwq7jLHfW0sOgbssyh/coC/oRzi7
cqazaNV2feXbLx8+ZMzA6nF1A9sDKXj+Y8ocOOKgtTrth7I/FL0n8x1cqKS+cqgud9GqQw7OlAle
q06bB0Lt9HEsEko+aSWTT6XqpCe70MpTCa7Ox8rxx/tL+sZn0aUHIbwWghHv3xykLrerOEF6Ocxn
5hhVA+vBTWr16f1R3tg4fA3PwppMw6/b7FXh9rFYKNOFdZGZn/o5KUrfy6cJMxBM1P33B1tX4gyN
wQ4FG095kk4Sqnaba0k2uST/jSiadUnyPVE86zuknHi5TcdB6QI0LWflkLZoOVxZuje+cnUE4VLi
+iXT1c+3SK85/RqsrRnRMpwsJCRSX+mGBvKcon5+/yPf2CaMRZOKaGwNdDfb0dWoEMzmyOsnk/KY
cFnuMwONAAgRSZA4+TUviTfHWzuiLOOrCuP5t3WuPbsI+VHlyZfopsjc4ugQsNy6TW7udYllxv/w
faTtRIEr5nhLlyOibe22l2aIAq8deDqA0jqPnF2+5mEysvtrL8q6OGe7htYOh5vgBRbHSpc5/0Aj
l4nhNi61pXZx2lBUvfNRSeem8Zuo7QLV7RzNB4dhxr4iuiHZO0XnHRZJZ1SttHYHzvbalXOxn/hJ
gL3Zzuwq9Oq39x8AzNYCfBxWZH+0lXUZVHPZhIUjrzkTXCwvQ604MAT6OaKkoedfn2TtktIkNEMa
keIBDcD5kCxzEvQZcP4RLvA/AmoNxgNytVYq8QoC4n0+npVG0eqqZIa93kK569A7RqRZav216uTF
/Qb4iduA6aOlh6PM5jKYXaVb1UPrgwHx4iNLaR2B0SdXOIeXo/BX07hdj726co7OPwdVDh30cWcd
tFoxygAjOF2P8RIt5s69crtdbAp81Wj2cCiAIGHOvHkfFqMw+7nu3UME/eYnrRD7Jqok8k25Ov0z
sPTVw43SPCPB+9meicLRWqs2GveQ5iadDrXtocYqxl1k9KdCVaJ/EqPnvWc4xAPAP1PgodGy2YRj
jmaw3Qr3YNoSdJCxLKeoMZWb92+WV9jb3ycd0vMKvF9pYZSwIKycL9ZoO+BU6x7jFgVBeJ9WWVG1
t1BxB3vvZUKPR38cAEXds2+ZUh3mQXSgo5cYR9DzdoFeXq573OydU/hTWxX9rsixlvTjuZNtqIET
/9YMVvk7EXH7cRKL+whL1XiyotwsiFIL+Rl853CKclv/OM1Dr/oxpljabpV+Tv0pi62f2dyLYQcv
Vb2fXXX+nkw6CoUN5dpTn1Fg2zuYVCd+2erecqSwxK2Um6LX/cqRkeHbMOye40mHV+DpcAwf1Hrs
x7tIOMYc1EVu//KMDiKsnpjJp6gtpu+lviT08x0qFndxZyLIw5XQ9DeR1ccPdTdOfTiUjjKGttWk
yx60VVnD6YvLxo9zNXMCe9Jj7cltRfdrGuqyOgwUZoIIsRWknax5mX4BlTOcfTxzGsHOGek07GRr
5SWOzgWOLvvCzOZS4LI7wXvP7Nnq8hvNypDN8ns3xuBur3v5UD7ifRMnQdzGVvTbMOchCwgE0F1M
1dQob3sx4/WINW2jdaugbtsweeZARk94mDbhpCtFHMFYs0s7PqDAn823ddXP8+9SNBZ/Tm1nDLR2
kPLLGDlGvvgYm7TeoVNGWE1X9iJb7WwrUnNg0wPCsCDsXlb9q3bRRDLGQRpn9SETZr8vgTYUfhKb
SzjQKvDjekkhbFZ10PZudGX87bVPgE1AtqoAAP4nyl4vm79SRs2u4fnrWhZMjjncCqzi/AbZnMB2
lSb0ar36eOV7twPSoebS4pVZado0wzZhi6VHCZhDJzvGRimiEB3esg2XudUR1KwgPe0XHAWnW1MX
unXrdI3bB6hJ6acZP3Hv4MyWbh0cM0uXcIwaNUJXs1Vdv8SRCJ+uLnXzb3WXrBY2polXco3VePQR
bRaYPQbimM2DnGP1SAfQwO4AEhOyUxyDZ0z47PFLHztaHejNpPd728kpI1hGPmNb3tk9klXlpEWP
5VjX3R5pySr3JycmNKGtULVfO/AyTpjmSkLnEJ7YJ6HDMX/MgVnfaYpoan99BX+oYzqaQdtkWfXg
tYlmHKZeTbQbPdPzP5qZ5Vblqw05j8+FkXlPk6OLD102xl9HKCj2TkNV7j7TunS8dyxlCaap6dOP
EwJT6onfOqc/cot+yn9xpsTLXb/IzjhERuPUaADgFOPuqhxmLIR3cNGz1nXTUzojWnqQ+KUWEKBn
4x4LBJn+MhavOpBgRsM+pyvimYFFg0rxs4GmabKzLXh+vq1lbSv3edqW+kvTx80sbqY0ScSNi+Bq
ir5lFmvgidDc6v10shfrqJMsKvux9Zr4yZCZOn9EBk/71RNnaScqWVqMaIvwYh998aIMIg8du53Z
2u748v5OfC0P/X30eG5A1a5Vi1XDnEDzfOvrWY6YmSH6U8X0GffoTQHNXsaMeiobMY2eRA6/3Cfh
x0U1Khb7p5imYboj5UsePGVhklD5a7BvK5McBbwxCQeA3+pRnb1COaDE3dW4jpRyOgmjGL9lOjJW
QSoVJYxkblRX3k5yw81dsmqlkMVRd0AUl07C5ix3STpR0XLrI1pGWtPtGopFTghvlxssUeo67n2L
e6wNXae0PxVzNP/xYu65J5S5iVLyGliu37U6WK6e+tFwg1NU+kN1q+QhrolJgnI0kbMzNF2YQcoB
j3HY1VUIskgAShTM00SvHjmzU4ZCporgqpCL1rP/1Lp+GpV4Es9LsyjotbtlVAeqOlnprmoqo1VR
/0LbDKdBR8v9XqoIj+zUpAI3WUPozO+VMkvToGpKd0RNFeU694spsf3+aiuLa73obVH/cLvEQPsO
hSsU4tMYdP2A4BVScBD/9eLBkwgT/k5l5AluVrvL5ENvF7V2lEM+BGW16FnoJYWHcNJq7pvuHJB4
3Td6h+iIFyJCZC0RXn/MlgQhfy5oS4Ijipom3afLWC++lmQxrvLUGR9MvfY6tArx8vpq2+Vo+5Wp
yuY2HZxahlnMbXUfFbEAZsbh6ndRamTHqGuVgVCgtDr5jOSYN/i6Oi9OaKVwM3KLUs9zO03VjfSS
Od+BXhvUW1mhH3ZSyCGeFatM3Nx323nqePX1Viq7pHX67DN2fPoL7n/RgGppy22CnIvS4P5cFn2p
7lUjVeQ+KkRu7Z3atZQdnZOktnedzrPtV2CZ3FUjTJYLUIlRjJNvJ3WqPqoVMks/ncVQlptMGnUZ
9Ek7TKoPujIrnonBrP/mpuryT5S3l71SaZl7tDI3/tkWhfZBDPGo3TL9qtw3SEy+QOfDEQJ5JRY5
A+vcKPvIWnRswrLM8Se7huSOpJPxAlo9tVCzHdI9sYDRHNIO6bzvVQqt67FD5ER+F15nsEyaPhcP
c54UqQ8tZP4UD66T7fBcmfYAeGn89mNR3cQ1Kk17OQl0nPwoTSyI0ghU6ajDWFXxuVJk9M1URG88
pngEsuDZpCYhTOfyxpoUqX9ylkymdx1SZxSmxFinnyKjKzMd/XIndW69lt0/+C1+LG2zp8CUl8Fi
wnr7tGiz9dvkD5XCNxcwpr6BHGkhsdrM++5QxbzbNzFex5EdSLPtTGwNMJf5jkOdZn6ZoshUyDNs
VBZOmF1n5jFZEtcJKy037lrF6aYbKaDY3ide4xinJVJKbV/0mRhpe6P76SeLO3uBXg968YsG3eid
+Lss4u7IGESgOo1zGGwZo24Yp8lsAFNU0mVXQ1jwfCPvOvFt1JAVC7rO1n+qEe2Gn6MQabdPyqWP
n5XBaP8zNSx9/cqeDXmQk27WO08k6WkY5lzetyiZzFS4eC2DoteUW4omCnHsOJIO+EPjeRhxSkRH
Q3XlDMw7eyqTFxgTRX2fTeXwuak8XflDOGlUaHtFtTiitTZp/pyp2q8YxP81Av9GXh+aJA2HtTlM
eZIkFgrI+cthkhblM63no6t1MQw/ox6KW8S+vHaPqndO7FojuV5UtfvZrKymDJrSEc6Ta0qDcHym
MXCnVHGqrvmFZjZ+TW82+kCmk8EAimPdQBWvwnEYdZBa+9LlfXY0a6FZHyszN7+4Vq/BlUiRo7y1
xVBew0i9QgT+fhhXRzSgUYSGgPwv6RJeD6oxio3xOHmouoVFpar3g006K/q2esykmntBbw5Z6nvx
HCWAgruvraxqYy/ROD0qrvxq0vb4DX6qaHxZyvGzOYy/3GjSrxERL548fiqQNR2mLO8NNb/NStCL
bJ1OTsfJllJM/iy6rPbjTNCm9ec8zbqdm2bqg6NOcx3ibW39q+wHk4XG99rzBWBCWr7Gu38F0OaQ
0CaMbPXYUw78TH+nDxoQy4hvZlyWc1wSRb4fuFxE0OCgeeeBdwC8Yo02pYbMHPRRaTr1qORzURy0
JZKLnzu0nmc/szpN2/VDqyhXAvfXTuH5rgDRStCh00mEV7fttsUSDE0yC+uYk35Vz267IKC/o/DX
/jR0TB0frHZcIjSewNQEytCW80EkJY+pOSvW8uTNCN/5bj4tfywpF2vX1dXYD9h8ofp6WJSo+zFN
3ZhPfj9NqoOugubemZ7T6PtyHIYxv9I82ZjKQD0GPYZDHOkX5WggeZtDXKrSoi6kJHd6K/rsduqz
Smi+qlF39KFbZreJPkXp0WuG2st8N8M/rty1rTOjRoeE64nfGt1RMOv1oHb7OkMmgE79F5SXvEcr
G9earKkXqFxPehHnD9QJ5adGIAcbtJ4JwcqYUxBstp1/RB9Yqw5Fqai9v1h2u+T7uUPb1p+x7l0k
kqqRjgp5ZxaWHyFC7qLRrHsZtYf3N5a27pzzJabpTi67TgiaIdvKEmeoF65S2UewNZkK4kXU9d4d
SSBPjjAy9wF4ONq9Y5y6R0Wn0CX9VurOstMGJ4903xhaz3nOxw4X3bwrCmxGMtvNgM1aCOnN05Dq
O5KU4sHm38RDW9AXvPIN29I/vDIM7mgxvLYZLsQOhiJmho3ZPcadO90KYsRHeh/eXdvMzu8BKt2O
/6C6Via7HJXCN3V4A5Q7V9H2QfCMoYn0gZK7KJzMOrRZ60039eSM7lNcyCL5lHtG7965GhLU19KY
9Yo7WzQ6jYjHgh4i8kesY3MBVbmhUPnDWarLVe/OnVwUkHsYUvFzSiv6SWmaSfhZY5idr6HKrz8m
OUKYoRnLCEW2FoXeGxYvfZBZNraY7DWtVRzmUi9e5liHiWJkAvoDKWz1p+MbDaRcI+FdoVRe7LxX
XDW94tWjELD1pioQd10y6GqlHB17QMQyjb9PVi9/c79ZT4QHcSC1ZHhERdP6La0lulK8fZUuOp9D
NF0AQpFAccchx3h+ietjKiqUvvPTuBiNtk+8eLor+samFkc0Vu7nNEeFezYSs/noUKJuCIas7gmJ
d2vGzgenoa9GbNVxoDvE/NFuXMqo/OGWQ3ovncitw3yhqrCr5xpTYz8BD6gEBY9/K31zcPX+afIS
6w4JSnP2ZxMzBig1ArKmXyXC/AXL1KTYMEuUdOJes/sAcfckPtEl9PTTIPXJ9WWXC+Wr6KmGZLem
MdnujoKkpya+pfWQkdUk6tTDlfvicuuxbK9MRxu+krF9fatp8Sh7qtlpsuN5wR5I9ketW6YHuhb1
gVJPdvLAI3Cpxr/E7GpHmE399/d/xHbnEH0hggHgBNE/gGXbFolXizSO7GE8VS3dt9si4n30OeMa
lirjSOXaMDJb3ZtaOxmhYtVqejLTWr1mH/3GzwCFYEIa5CJwgX6c76B5WSasppL+lDuyNYLJdubd
gJD+vLP0pNT8xE37wIpz5X6cy8KXY1Ff2cSvlbO/NzEzAbBWpbIG9BOc6SYWar2EgmuaNCdMOGL3
sOpBLH43uqiZLv2ACUkazWNzR9bZ/jCb3tVxIDDrh7yfh3bxEe1GdqOIEcIQY6904dCmY7tvtcbO
e79XddnfuKM6ZGE2Ft1dvajV/D1ijb3jONUQe0wcftETLMSx8+IWawC3bYQdokmsHCI8EKrg/YXf
tkH4XJAP64cSta3iT+czPmm6scSIrJ8U1/45q64y7rMk/5I0vTB37w91gUNYx6Kksrp5gXJny5+P
lWW9W2CyU58w8/w5w34z/ago8QAaG5kexEDl209bw6nDturLz1OUJPslLYevVF3HW3CIV8/eNgjk
olexsWDrg/Qh9t1EL5Ki9dTKrD0poI3TXd+PsY/kctPvVIsy9U7v0uUaIfeVt3++w1bZK8Jd9jeX
xzYE5Dqx1bnphxOKei6JolUI42as9W68mfIeWU+zbsqR0EhVYuWjhLkoHhvcNva5LPriZUmoQb54
1H4e08RDjrryivZEsqs7lL9bbfiFbP00hw7WrNEhozdDPGTHTrqv8jyzv474rfBmGVWKKTJcm3x6
hnTGo0uq378oZp0qWdggclTvxpGrmlqWObsPsJma+Mrmu6i1Mf8A3FCahpC4Qmc3O0JMkWJi116f
6HP2DzKx1BisTyeKG42usIsUWa7F+9bqmgVTpl78hGYyu6GWZZPcuR2b9IigtrpPAdmkKHfZyX+F
iGt5My+aku2F1I3b0YqGq3D4dWNs1hD2C/nrSrghBN5UPfsK0EUy1biuO+zgx67mZb9PEzoAmob8
7wmbG+tBXVorOih6YSWPymjm3W4w7BztdiyDnC//fLjAEdEQADpFEfaCjKi3qnRzEChcnYY4zfYI
bHXA50LT6sehcZOnafKiJ5JH/ba1rCbzVYTVxIoenr/ELTjVKyHkG0eLxABLSyC8K2pys7RzUkbU
eQvj1NEroAS22JPvaNVyMBswFotK6//KiBccBUrRK1QZxVVul1U/8vx+qYex0CLC/5MxjXG7m4RT
IYTUl6m6ZzFLUfmtOendBy3jPwrcmkr6XqGMBs4pLwzryopcTsBq1gi0mEUh19v+mskxo1gVdnuy
OsdOb4uFFudejc3R/uHEUyr2HR4n10xTt2hOUln658iG0I2CdUu3+XwO5Eid1TEX+7nz7PKJCryX
UfAy0S+nLHK/1Hb5TRkW/HSiDO0SUdXFh1KI6UWYetZdeUvXcPOvQ7L+Fn4CARY0g7UVvXnNB6la
VV2ZyYcqdjrNj83Y3iXFrH2b2sT5mMyzQ2XMK65AIjbzzqgrr4H/camstnabjVdlPTf3NI7P7lRF
vyLkqXHfdpflhwLlqd4XqBDIK1z7N2adMV0URJFrIe7eZsFVCcSEMrL6LFkbDz9QQMknYdaVi2N0
VOhoCxhlbh+iLi6Rt/FmuxBfFa7eZS+9KW4DKsgIH1w5EJtoap0JQFSr2BqgF8AAm1BGLGaExVg3
P6v5EvSQh+0dm+N20jMTcVxhVsdoNnuyYWxrjJsENNA1t+AtvhSBC2QsuSjhfwF7uKAt56T4fS4j
7blqtDhFBR5h/0MrlEV5MbA1eVr6aqqCtB3bEelc2SWfI/AX5bEClq/mRwMtGs0HZW2VcOI1sp4r
jdtXPthfe5QfCNiEGhBtW7AZ/NDz84JLeOTkam/T5W+0BTmqAQpVTCc0ERLfILVU7sxWInhNPdij
rasNi6PtspYM+ll1J28MW3rvNEdAFJncOZVRVB/1yoi7UzTN1e2CmO30pwWEYab0hClRg2Kbyi4s
s3iK/HZArJ3qXhUhebnTzLb/WM5l0tM/lyJ194UQitvv9VjRbrRSWlM4a9IrHyOvEnmoeHGW+4Nw
R/nsNq1Niqr06BS1I49TkBWxpRzrKLXa3TAs0yc0pFMDqe4+GlAwLGXWP9Aa181nkesxjd9CySb7
CTtqtCgr2VCRwEJNDDf6nCK7hsK98oFfVbxQCaChPrGgxc4qppS4Rc1leRya+QHYulk+RXW1tu3+
7Ymz1mCBi43/J70EjbSe/L+KhKjgaTR1W/VDKaPJ2ClZAbG/prLyG32x9Jlb5v8oO5PmOJFuDf8i
IpiHLdQkqTSUZMmyN4TbdgMJJEMy//r74Lv5VOVQRS+6F+qIhoIk85z3vINNfLzuqb1oXPmlr9Oi
CPGO9V5p0kuq79J5+/yWzna49Y6gDf9x6F6JX+c+NQUta6MVMKBFnhXPRB9rB/wXlpjpt+0cUDfG
x2Fpr2lHzrebddEi46ZL82AuumDMHx9ErVVQ5ezOOI3NOBzJeytph+dZRlLURhlJWxTmJi/ybNwl
aR8TgzDisZqk6wxMD+Yvnz+EM/SYu0Eox5iEmmN1BjxXeXXVaCd9ZTfP3RI/jmpKSUYuKvLEFH24
jPN/fVvGB2OIqyvb7l8vDEIFZMNex8b68TFoo12b2Nm0z1NgpweGW2XoSXh2/Ll8Ev6svaNi548t
MuHD57/5vNZYfzSnDDU8bDjPZ1z88dppXfBRTHP6XI9eGmxUM4gA3BzSbITmJo/cLi6sL9lgeNGi
19nziGj7axGI8kpTdfkMVjx0lYE6DOFJpPh4HxqjzVZUWv/ce3zyhE2ZoVGU87Ec5nav2032g8zM
NCo6V/uva1+nSf9DnmNmAOXZ/HjlgjjLtiwr7eQb5HqRvDGk8zETrbA3ZFnPKEO7wSAQqwqunip/
ftXHXZvfSjIB0kwLOrR/VunpGYTANlDF87hi22CpVlOsdfVM4CaowUqCrMgDLcMlmHQ85AJbLi/T
5NAIdHNgiXSTaZMYj6M2MEyhTB/jk8m+P/07waGaxe8Z5eJIUl+MPfdIplG67xIzIGM8GOPiONV9
2oR+mptz6NbTBKy8tAZj5Vy2d9WYVCUZWXyF225gPFX6wpyjUtcn5I+M5KHCZUZSb0wPI1IcHlM7
3wEmVsOOjl8TGB01ea++YOxTPbnWvHyPOQrik1M1jbufoJvILQTsJUAfoQu1V15mN9HSuQQEpG6v
ez+XDk1DRABfHd/iCVOwOXQ4euxB3oT7FPtJeZSCUel+LgNn9fbXzJ5HxQPrbtuuUd6mBsvrN96A
q1NUKtNlls+4rnmB1y7Uk4z9rrzDdltg3grlmPln5QyxIaNUlhnzWwyV853XTv4zkhGvCr00br/m
0BBoj5RYpm+OWzrf107Th+/WqydIP9Ld99lQCgaTLXG/hB1hIwAPfDz4pdTGt9Ge20OeTQIql2u1
2nEcqXVDvx7ndOsKBrWc13KAeEEihbLFr3ZkDorlT2VCwUnmxm6++yPy86dVwbQ8wX/WjBvYiI5K
oznwkq2iNLQiyllraQ7NKPV7wQ4smt0yLi0+3GXPOb94M5/0VNVW9611jbE6ogktaL9hIf5GheY/
ybEc38xqnvwQd4RBbhJZ1cHGLKEpkLdnFpulSIIDjCiQiUgvGdxEQZrCMkBI5t+mDd6Ge2cklZXA
ZCa4o7+IrzQ8RbCZtZVI5BaWbCJzSaAm7KEL6uK9spQI9vVS13PEVAtaX1v5KkDH4qRx1JLRhkuN
Y7dBcTNbU6Hf+IYc/mmKMsk3OB9gGsGmOfivipbIOvZJ2XsIzlKtgXnTDV55aAphiogNYbgzPHLi
Xjp0Y0z3ZyAlHCDKwJ0fWQhF+UOZ1HsP8WRW443mBIsTOpom6r3Xa10J33HMyzv63875giYlGY5L
ozvkGU+p+XNZ5pyPa6yRtI9m6Ts54y2yhgmCGkoSuCq73pfeaBtfNPgvS7Jzs1TdQLmSnblbqztK
y9LTXyetxvVXM/CkRVYTO9VO+HAwyoeyKsda2zop4GK0iFydBrsSxZO59DO2lnmpxVfo8Jfbs+NQ
ItCIMAyiKz8rwUtfV3gBWM6JV7vA4Ox9XLLL0GW5ooxc86nTeC6HB1h8iJ02Ckfr9L8fVQznDMiJ
q60mXJGzo8pV5QILNMue5aRTKLTM0R4VQwQ8H5r4xRp0++BYMymA3eKdpgBph9Zl2v7zA3M9hz7u
2CxRTHVX/jgn1bkv1yTaqQiMqnwunNLIyVLtsjnZs9qIB0jgleo3jtG63pXT8W9XXc3PsPYBcvx/
rtf/VIxFCdBmF0v97JFWd6ow8fzdxXI5QHMvMJkDFL9Wo54BQ9QF1JM+nGsEjPS81ln/PdRoqhpL
Vs/KS6Q8aHLKpy10JULPm6ryNkaf+v7D3IxvMtHEniGggqVKbXPfInR5+vyhX64+KmUXngUscHN1
NPh4RNcp9MPaMOrnsa2K76qrmyOlsxONDNXvctB20kMSvpFx0vorReFFZcxzoCTDpYJl55Ek9PHS
SCtqDummerYw+X0YekvfTKPT/5gAAcO5cGh5RSeeP/+9f7ko5h9rIY6mzwXa/XhR6PywpNyse4YU
Zm4gvPpbUaf6cdar9LXq+9V3z7av/NKLh8wRt+I7qMdXKN0++7yYVMBuQjz5nBdM3cqyyL74wq9+
Bp5iYlFxehp3jDXiR0k+/DXi8V8ujhkICOSaw7VGJX/8xYgyKmbDg3gpPVEsm0A5zUGDWbc36kE/
eAFRUaEHwAM7TXrXzMfP8IW1+8FkkM2FY5CZyXm4QC660SqnunixnXTcKU3nzXK8oxMtmki2Q37A
5Ml6tCC+3WoEDL18/rYvP248cRFRYfXAxoZh58ffXhgNnpVzLZ6HHhZsnQkqAG2syjycsnrHFAc+
5OdX/LNqP+5icKcp+VEH87IvtvPRbamUVGWf8myBXCzJOwDScv10OCRUFQaCcKfYLVggWbuusaXG
2RWnQfeVvV/DrMVv1lqkS6rmtrcLSzwAVFGQxLG5vHDnqBY4SsolDbVqtoJfs1f2EKTzGWPAyIjL
2VJhn7XUsZvPf9jFo8T3jG/UCFZHJ9M772YWGNwx0KT93JBg79+RUF0e46aExV01QX4YYVT+/PyK
a4v64UmCuDL+WAdsTF/Iw/n48lKNj7Ofkvm5n7Tyi2q06tnLDLFPC4rKzy91sStQRyHcp0NdcXEA
7Y+XwnAUtusYJC91Wrdfq9H8Nma+eyfpaksytft862q1+K+9KRddXXoY9bAD069/vGjL1AVSWxM/
Z8pK7mhV/IjE7YrqJnYe3Mbz7hpJtRPyUocrAOjlo+XKyNYZtwGIgZd8vPRiTtW05tG/VGAzB+RN
kDaNoU0e4xbdbfj5wwVh53/38U2C8CN8sNeh3oqGfLxcxY5K65B5z9QZTXtinD02bHtLXo7oDUtb
/dY9pOtfFjSmKZR/A8uuicpThBhd4dUZrqdpGqquMySGYrX2y2+aPNupLCufYIKW8c5iOt8SAS8y
mKigTOlt4+fKImtd9zo/VHjpKeanadxsOs8ZMryJ0EPcjKNR9diIB0b/08j8oHjIHbKeaC5yfIsf
u3UeGXZkQNmHflQyY/TuNW91mZWvjSjSAtJbBvOIkPVk2Sa93vw0gJjyDWnpbRLNQllD6PKBPqi2
R1JCPalD8Uhl+9tX9lyGc6/q7t7plPZNQMbtH+A7qre0rbR3DAbVz2IxLLFF7bQ8uU4Z21EypE53
1K3eebancvkJs5Weq2ylEeYD0HKEvIZsycw04z4s5iS9Hy0zwxlAL2Zx25Wieu5jo+9upFSLs6lM
YrDrIINnlMzVIMO+Kxc9sgN/LLe6Oy3JgRxnPdJ89Jlv5FVowb5PVP3vKPycr6JAsLkvfH1MXyQN
q/a7xTu0eoJpLDbUj9W0cwJR6XeYl7rHRFiFFgLsdv/yDxxrqsnxZ+AOo7W1uz6TIVjF8KqNc2N+
rdpa3raKk+UWYZTlb3EH68VmTo3+m8V2Xm1RTaGMB7dSA7xcSMhhDTWYCpm/uxuzbx34rISTVe7D
XCR42Or6bAZPPk3CtPP1am6PNi179uooUTabmCZnihQBwsVhmijKwpTUdC9y7Mo5tJUsDYjg8OvD
vuqFvXcIeenvmxnIIHJxExvePKfJ41tskwZz2C5mnC15RJsR1N9LE4ZE6DSJfOsRjeWbORn6/TD7
qfUyVeuQ2zKLloE/NWcaUojOVpiaAX0ZHlPLtMmqyn8HvA/cn00LIXaDzUb32iR2IKLOFJ64w3tM
Vpu5M2b7WPpo7m4gjGc/etKQ3V2VZBod7GD1Q7UZ6lH8TAA+vyaQqb6XhSzbUNNriUIIbfODyBL/
nnQHT27J0oi9d+Dvqt6AWM0ewbo12jCP9Z+G2RzMGbqt3vnF5t+pU++M00OvwUvcwEdkaNCzufVh
6XZ+G2aVZbwXAnnPU94t5BKHXua6z34M6A8DqARoafEpO1CVsYvQCudj04eiw/Nuq/KsyR7tlty3
XdCRUPtaDZMddCEOv+kYcquzLrDvZYQUOakmrd00jEUVxgq6yqEmcrzju8nLaet5ijtiYm859yJt
u/dWjv3PlYr0i0RDQ4tGXu10VEOgvkvMoLKjJHOtuplmWeOAMLtuaGdi8m5yVTrljY6L78BBLLN3
p5eq/BW3fmfTCfemG5m9MH82KEjjQ173gQyJi66KzVjPzNkJA2zaG/iaZBASuVTaJ2jjtRvlVjt2
P2M1D/nt0DXJ8iJ6pzAOsplxb2KepeX7Jp9KJzS7Gso/6xGivs9pccDoafqHTrfFMrhMhxxDnyyr
Ix0q97BZTf4m9gYvSTf64Mf2jZb2Irn1vFjaPEFTzDAvSzMGuCoyY9PFrf3gLZM3421aOVm2o1Jx
wcfson5HnZuNYe/E6DhDiOvWgrmUTdKCJsx0JykgnNeO2Aty52NQpKg0fNnCdHP7KrQT030b4wb1
VWy37X3PU+2dDc6GU35n1amxEKFGbx7amiHK3eQ49VYokzFCbqP7jWDDCvc5cJlXFzD3U9uNpibH
e8mocjREsprh2A+12exddKe/c9IDfi+ilq+WYaj+MAS8oIe4m70Jrr++4K6cVTipSs9RP+oB2uED
Gg1vAJ1vCzOardpKb+dO1zCSSbti8jYorypzr6Hc8k9pPbX/VmMgtNArKu23hmR9gG0fOA1xXbF3
zQXmElKmaWRE5lDirW3k+SjKq7C8QzsSvziVbBuwNLfj3gNmiWGvaUlF5mTmvo6L732xwfnS0LTG
6lFj6H9NVX7O1GGz4Vawh6Q2W832zl0RPAeNRiOG+MWW/Yh1gC0ffL+pkYZKiNhGIbOdaUhtMyZ6
/K1Ys0Ezo7W+p3NvPNf+gqr38yrjLze0Jm/g6OayvsDdz4qM2QIQ80c7+2IgVz3qgELf+gJDpihz
YMtjIKKyTcNwm2LZXPCwTQzOqDxY4q+OWev/dEN9zcPlovnBM8JZffv+vCua3Y9lTx4HQdMaaQEW
pbdTiCey/6NTxfjdThfnaIjhfXaUdUA6qZPaXjn1lUdyWdWiYl4Xyjrhpbc/KzBti6dRJLP1DB0g
OarUEfVGtzHWnJxZPWOxnaMorvrxymUvOwUuC6HBpelFcXseS7u0qjRVMlrPYxpQuy1puuNM8R/y
YikfXLe60uP97VcyXgMKxY7psuGCdThLy1TWM/Q09X2ahRPqIumjCTrHHPUOpqVNoxf/FTdhiI9b
Os7MTCrwezpD7aoaIgnc8+LF6elHwiRo8M+oyuFRkYKMYn2utbBjqoTCTfnXjGsuFtbKK4LLA2uG
NjM4DwjNSr4xpxz8536s0ftALoQ5S8h41FpOqjZ9bmcHtQAjRjWiha/jGKN0+fxz+8stQE7DhoGu
cDWWOGvO4Ay009Dn8qWbci2cxxyzwdGQlhcmTVAzI19kmOij9y4DLRhQ7TvDFRnm5TIjPZxxFuYC
Or6q5+0TmIo+5I2nXuhzrD3DtLHDs8iwb+2EsG1ltvL18598TkUDzOCKyFBo61cnjfO8Pa+uO/hj
Q/PiJ2k63SiSP27SBpuTjeMkWvsjyYPsEWxd09BcUwUZUm/9aIS+lm2wGWplVGSc4FunscvfhtcS
RZqOcd1FDraw+l5k7Xj05qwM/nN3i7JrbdtpMkmGOuerJq4HXc5I25cSk8OaPqEPtlNh+KHm6oO2
td102LBRtNdkDpdrBKAA0Q4zQMgdFzPooNU1HlmH3zMyalqqoK3Kfdf7aJWWCW1v6HXdaEbZMI/v
uJ03YzgueXLN1vxynQBZmCujlO+UgaT1cRdumPsUY2VULwuKnX8argsNMB3Rr6aVFqG71G8+XycX
FyQgGyCfzcHmJOL1n11QV0KDjW2+GIRp3Dcjmssxs51bJl/NLeKOa37G59fDkA/uIrPmtSJAKLdu
kP+DYAezGTtFX7Qnrcnq9BaJQVs8ebX01QFBF7atXu2gGvr8R57vulyUn4k2D3kU0Oa5RaxMZFaK
wvefcuwsfnUd/fJe8Vdzb+ps/lt3Ktt+Z41l017Z78/xTDY+rJ1gi+FDCAh/vvPofQtZTQOrh8AS
/BOTm3FfV4thb4UZjMHWWYT2rcBVwY6Uq+b0ysu9IFaQrwCyx6nGciIr+UKGtqi2RQScnCrZTD8m
U0MtKhcyIy1V5N9QxXT7wE60E5mEAolB3r/W/bCEPqX3NdTqohzkXlbvR8wmobCu+ObHN0/Ooq0Y
7hcno8zm29Uwbkv/JA4xxkp31pr6GPZBkMSYf6hyH/tL/ja0S2wdPl8Lf7mP1WoZw/D1PELXdHYY
iMyw+hGg+TQPurxp57l8sNvJowOEnPSzxc/th2dP6sWSvvYbskuCJNa5sjtfLgsXRAtSJ6UxsNw5
ky3IEaKLYnBOPdFFVeTKXlTw1G39tdU7e96kdi/7yEY24oYI1Xpz+/lDuPwgOAVRcaL0h56NEe7H
d9Hj8CmmRp9OOF6Up5zE4N3i9UFkxrLaF9ao3fCIru3s64P9X2CNzRx/drYYkiKQJJ1j+2TIWENd
Jv1JdUsfhG4sCRMbC0e7AdMR+89/4cU+w2V4tlQ9OpYiGJl8/IUZY/K2KQ3j5OtFn4R4HoBSlCr+
N5v0eJeQnXTl3Do/P9bfZcNhgCtmMbo496AnCFaRqQ2HyV6W4DANi7x30ymbH+AZDDes4/yN0a2z
Bb31+MKWIvWvvNS//WTqZyociMOXoRAE+BlVqzf6acFkKt6Bdg3zQ9Jj+h3LzDBuCqZ0xX+cB6+/
Gi41Tw+LCZNy4+wxQ6goVT7rJ4IgMsxQukUdAFV6O9L9wbOO4EflO1hgXEZ2Fae/Pn/Jf3nm61nC
lg7MQkV9tqW4XcM3I1vrROtSdSHyp/ZrvTra5h3GPgeaFLGXKfgU7G0vIrR9uLLBXixpa+WKMToJ
6CtX382PP58xQ63PmmmeFmZH3cbOas2+yQ2cy9ogTrIrS+xcabEez1QFbFwmP3uVN328nEolRk96
EJykwPlu0zSDA+W7q+zxyDSwq/a9yjGkKOO0s1CnuRAyKyeftH9gT1gWWPUwWIdeQqxKsiDDmjUY
isIKB3IZqiFq7FqVd52a9drDKdNJd8zZhBNVwqE9qr3eD2tTpVuk2xjIhIRV4EgUUSzBwx1UChie
1fWAPcTkZ85mctZqvwvs7jEbJtFdGQpcMHHXZ0ExvQaVrnPCc1NFNWRdBTPRPRXzBNg0VCeB6ZON
xAIXrKqPqePTrPDu+qyutmrqxr1du/JH76fzO/4mwx7WqH7tptYX8GGLQ7KwDk/X1Uh81jl/Emnv
4KQYq5wMCcy9z7SkDY5475e9ERW+1PY88Bp8EXOEYFt3ZqkROYiDzrMwannNkOBik+dm8JyDCUyF
R/7a2RYI2Sttl6laTqYp0wILjzTeZPM0D5Fn1M4W2ekYijy2Np9/lH+7LMrT1R+fmsc/rznQq3hY
klTGycMLxLnR3JYAMFJMwaubph60o4IHtFNN110ZUf3lY+Q8YxdYTzRazfW//09pObVo6iCy6SfY
V/m/busvm7TVTGKxUXE1V37lua5u/Rah63FBWgUAnPPTjMNOBssy6Ke4W9pvCWP6PuoptCUQX5Fu
IAMs4g7i/rhJ+9ozt00yMqowpGhvDNjFR7/15uEJCxf3fTBzywwbbXG9cEpafdO6RHpux5o5xEsP
NTuNMFDJvA12O80hQ106hFVey2Bjj1nhHuZ2WFnvxtxlIW6VGA9d6Z8vyhV+K7sbIzG0AIy1znZ5
Q1houIfJOtUiSLawhN3ItRoMtlrLqg+Ay4UMF9jC/2oyta/Va395rdjq/nnI1PAYhX18rTZEsVyp
2DxhJZwp8NIgj7FO9ZehvZlhBlsviii6/YQWHUMKzZH3AT1Uge+do98l6eKTa+t0o7NNNaxw7gWe
dY95jgn2lRXxl+MX4GqFGZjOMi46OwuMBAUy7qDGqZ09/c2UMZlpuZr6qMSwQ25av83+a3MBXQCy
KNgKXA3G+GdXLNtEN4gBNE8YdyzJYy9n9UpUQzFvJm8wOpor3fgGyz5NSFNV9tvn3/l5cwFZG1wB
UT1xesiUAA4/vphcFNViwuZH/ljk6ksXNMajKNyGMRcjOhHmsViyW1D44bGVqpcniwa6Dw3w+/QN
WbS8Is85qwYofGh0EBb/IdIyql43pv/5/uljgrRhVHzM8e9qc4StS75Eem4oa+N6DFL1kL2pejMz
V46bcUbjFgptKa0rNdEfgfP/nALrjfxpbdHO0PqxBX+8EeW0wTI5rjiK2J6aPpLVqMb3yoG5GTGk
y/FanL2W2UumGPGHUg2ut1mk0R1nmOfd3ei3nZPCi8Tex+BYrqhhQ60PjNaIKqvU/d92lkz4cMF1
Onp1Oxc4fCSVjNwYlvSvz1/z2Xa+GmL4CJ4ghdO1UX2cPdUUq7yxS2LzCDTYq696ZWQ3DLVHYwO6
VIs+QlgSO7ulRfry+vml3b9dew3IgewHNMwNfHyQ+hBggNkr+w4DPXtCDgAJNcYALEPdjftiOZZf
BMnhKfeCEZgTWiovhiwq4rFVKmxysyPn3hAxFrKdm7yjWkaPqYbEd3YZ3GEqIqfL78peh9lr4jYI
exVeuQ42iO3GHcy65pvp99UzTE/0/3kZdO1RizN9HdeZcxmHdpszFM26UoVpP01NZATSeuwmHyfp
ohdzcsRpqL31UwzrtvhYJl1kDRBNme2xCt99eK6o+ZUxQDJOvHK5TQyjnl6Rx2Rv3QAFd9PhN/hT
81CBHCtlp0h1VOX/9DMSd2/Lsh1+lTFzn5CakQAvD1J+ua8C+te962n1XVE5uIx2pQnekaMDPmCa
hpTCiwXE5hADwcw/1iBuyHIVoPzOLZw5uGM2ozX7sfGMm7wOqozfZg/z9vOXe3amsK7g2IM6UT0D
87HOP77bnojYJumC4M6DX/y79j0H9mSGH5lhx0+6RhMZDswEgCVSGVzZKf7Ex334Qrk48iqEDswb
MHw5u3jgzcmC+69/N9KaIOzpxAhxnKhT+Y+XViJ5pYkoPGyiAuMHIImTvSqEzO4/jj9mhAfYPkWU
q5nGDwwouq4NiVOfHy3Y2INxa4h8Fq+AX1AzwsIvhn6KUqfW3nisCzZETlwmD3GT6tkGt0OfYLsF
fdMO0nsevCVGGjz68WKpqGtYkS1tMg4rVDFB9YC1aZUf1NQ2/0zGBFXgSn/x55mfPRbmIEgN0bYB
2p8/lsURdNS17txNfV1WCKyxqwseDKfpt9A3GrWz6GX3Tilkvk8drXy3NRY2c1LfaZYaZyVY27+b
NnWzWx3kMgslGanat6Bt4H0LYB+589BsmxujBnwQUdkKvX+eWr/ptG2FyyXHhURvhSytLNgZHV/Y
zR6ad1JuUJ8F7nenpJV9MZrJr+79PEvUxlNC8QYdf8YRchKZfdNaKCNfAJil9ZRjLDwcOwSmUBrS
aamj0chmZ2vDOqD8LWuT3NHeX+S+lXo8vuBkyGO1vcE7tSXq9YfAy8WzhGvIKH5yZ+LWfVU38ddK
MLdhd6Gnnrf469ni3Y0t5PYKQx7tFbIcoFYnJ4FpcAM9PrZhouCEFcxYyUmtbv/NstzHba6mSbhy
Ml8eQPBUAdkYNFGEX+7ZkCQ8inORHpsqs/tfwTCa3wkq8Ic9iadJTSjXYlBTNrE0vZBxmxfhxoTP
Khpq4cBRcCUedylm3AtUHENPbvM8M+b9klTOtLFFZbpYzAXZ26zVY/bgJH7lHXqUbNaV7/Ss9GOP
YDKK2JaYSyC7C/IxEHI1aZ3Ijn4q+gnGFY3Fq94nmOZCKZic4dqg6E8Hff4FeMysEfiStADf+eOu
lBW6g/FFb9wV9ToFcPPW/4HfZ1L8XJQpi5+GL2Qadka8bHFtnrPtnK5i2MFj69j0npEmbdjGszLv
Kcpz47H9Q9QWbWe9JnjXr85WJS5c36vMGbyXJM05URx9bCwOryUd3mtVeOnPJh3arUTGEwfboFF2
EAWd4JDzk2V6CYC1MoQEEA7qlArrShn7l32ZeyJF0YVk76M+//gEENn4hV8G850Lc1Khtwn6J0uz
rf6e3crU7+x2gPsbDH2m7kWnL9l45QYuD32L5M91/AN45FyQnuEDTAxoBuOudwHn7/NOT+5bu++G
yChiHfhBlNga4Xm8tLvPj6S/LDeigpmXgYvi4ncu8U+LCgi/r8QR98Ux3y6dJk+TWZDypju1d2Vt
X/jp/fGG8nAUWOnsrO6zM6hz9NbqetipRlIOLV6yfmIlh7jIsSnm5JPVe98QHhCN1ljnESZAmsMR
omnGrtQ701ebop/VeNfMYtr7JGPZIU2AGE6yloV5w3IdywIPXtklVx7T5QtiVeCrQzvIbIOD9OMK
0Y3cF2k2aHdIBn1jj82hjlBxITzpuUL0wDHqDG9Gz0lz5cLr0vv4cdKyAWRA2fljsLj+9/8p8MuR
EbPZL+kRU8F63DAB7Q+2DqtmT4TJcujyyfj6+Yq4/BiY1eMmw06KJpET8eMVISP1TSoycezIg7Z3
XGy0NwOlYvxE1ehnj74eGzVcT5X+0xO7o06fX/8vv3i1oML7YHV0AfP7eH06CU9Mjgruml6K2yle
EQJOJP3UM225N4t4GcLPr/gHt/j4kIl5WA0X8LPh4z53e2NKWNSlnnh0dYaHO9DEnOKEkK1Vd5pe
tc17kXSZivKphbya4ivGRFg6qf9kJHP5zU2MJMZOesD4+gXNJo6lpj6X7jUCzV+OOIAI5O2r4w2x
KufQr66NXh24bXJsghg3v3DWhnz5OYxd/6DNOFiEbZmhi8nXIX9epPXjmpW02gp3sfGYyrqTyQ5t
kdYd3Q49QuiaZao9BLJwISbMiM0O2mQ5/2ixobXZpucdyB0V+pD8t9EkR5xjM8hG8MCQDseFdU/6
nzUt+6ZeFJynYzUZxq1IBIPtQc9S7ZClhdGpULMoKLZoGWV9TYBur/3T2bt2OOjo7lZWAkqTjxcv
LUfk5FR7d2Mx1k+ETQ7vjg81ELd3V8JQ9uoxYQ9ZOt0nNKeLY5ePDp4O/zYqsXE82ocBRsv8MmPW
3FL89LL8sdiQB18F49jljbiDHk6klgXVt6aZrYPj5gM2+92Yrm1rl+CPtA18jK+jaSklXGTPa9RW
jYE2HRsDucDPttHqrH1Mx1SpFhBnEDIJ5zqvGFCNgyu942QxNP4yEEtwg91Xbe9UiQVayM69sqzJ
2lIhnqXyB59qT0WDiM+NEmDx76OlJ1Oxs+tidRD6/EO63CVXgs868GIkw2zibJfMcS9em87k6FO6
lBstUHQ0frrocJ9JpN8vyvU3OdY1+X+/MJo0FhPcO8gE54wmPAZpoRICISB89TmtB+EG7ZBW3ILW
wv0rS3EEb7vGn/hLT7V6ozD/4pO0rYvoNS8tqb6HeLlb2deeF7VicNvdjFtkEVaFP/zWp1rE4YAL
eXAb2/5y33ZSdttYjbYG79zGoXfMhH8nxOxvB2osb8WNjHi3BLh8IzsPSjykdVwNv8Z5joOSUuWs
7im4Df8Q0/TOd2kwC/dumJ2h+1HMePI/aB6mQc9LY+c/hqmhLdeaEdsWJ8aeedwyDcB/fqPsPJbD
Bkufa060f06Ij5/YapZLOckBgtTWPFsGK8TvWVIPID1XAn0uM/d2Y3W5nJ8bzGTe+FQ4oDHPCL7Q
z1TfcM4e/Imsc7EoKMyME+ReSqH9guqKiezna/Qvd8e3bwFYuYwrkDucI1UD7IA09hGpFv2CcA6/
hTG9sY2M3ihYct/bJ0al7se0d+NXs55KylviNLIG306Uf18C5KnWBmegzP4xzHWb2f95MQMwUmgg
yEIRxnf0cYfqPODDCTHpcXBGcav7AklE29LgJDd2x0LZkypMiqoNFVq2Vyq0y8N3bYNdGHPm6shw
zt0Y527JB0zRCWpQ/r9ktED58drsAEWghzTq1pm9u/I+1vP842oB6maswBB5deE/l7qYnqhNEZvl
0ZmQgN/1RZy5hyAe/X2byRPqj+XfHNOpENvV+YvbjlCPmzGoTjqWa/XN5zdzAady+K/TTeoPDyHM
+aP3hFdDZW4AJd1FH6PcN4n5aU2t/Jok2MFGkJMwJSPvFdbmbVZ58oeoDFvrr9zGhf3s+uYBrqiU
0V9eoqlwrPzaLFR3FMugzVkEYVofNhSK/oTRjDMZ9pODL9Vjj7mpFuG97hSnfmkGom8YTSLgCEdr
8lPiCHToji9NNQ62iztA3GmvqtDs+MRmqKU3akFYe1jdodOnBcKye61uvlhP6NBIxFrD2dZa8nw+
lXQeWyK04CM70qKHAZj41ityw8PE1/NvdJdD8PNX6F5eEsCWWSQgF/It+uiPn09BJEBpNZk6JtLP
xXfmOKl8hkHn49jOCPnWhsFX4bzMQYELJ8Z2KC6KbHwjkT3fZa5GmAeHpYEJiAbYLPH+Ba2LOEy8
bzG6efmCHEA+60wVcYgolvh7nA9eEjYo24tNVZf+/1F2Hs1tI2kY/kWoQg5XgFmyAkXZli8oy2Mj
p0bGr98H2osJqsjy1NTswTPb7EaHL7zhNbJIqNxKGXnnaND61lbJU6gVCGlUkZ6u0KbX+4NRJBEC
OKE/zBICsa1IzarBESrb+a2f2SgWqEbww8RmqVvpUiIba3rPBTo9fkhGPak1Nj6GkbfZQ2CkmkNL
3NF/+H2sSIdmUM36KKWDOUeDJjwMCEs2gFtFjXaNISLatAkokn3Lgaxcpdebxi1lGuRrZaJhsTfR
wPR34aCgMWekKsEkUpgW3ukN/b+fZgIu4MMVuAxKF491yBSpmdggt+veTqVvJhLXkPdDTSCve/3z
XoQYSFHNmSOxOrgPY9nwMFBBN3CZCe4lM1fa99DoIOX5kFgPeChJK6cNiXNmpMitZ+MiLWJg3jRK
8hapGLfj+bZqwpJOgw1Me5xmbGJhSOGuNnu1+oOjQVQfokoprZ1AzrnwRu7Qd6PPzbcprRLRuPKQ
OONbYFDHoYEZ0/zkXo2KvN0nJr4Ah0BXcJB1GxSS30PezluOhUvsPU8JYGiaVh94T1xeFigKdUjo
Vap5fO9I1Fy2SjxaK200oJBowr+nF6KqLkbAPjVH+ojbjLpN6OmxorkUL61VnaLrfqPmcdlL4zdx
3UL65YpDcW3xziFQITcizbJ79nwz4pyi6zF46EJYNAZgRHk4nBCg4MKhbeqgEu+55TtvMNcwzJS0
om+/Xt9aH3zVs5eIy4r8B+1jAFQk3YvIICVwSZO2wJIgscsQqdcKXyGcLOQEBCHGhB6F3wi+Z6Gn
Iuy8se35VSsbTTYwGFkgVd2TAn44vyPaDlC0xDrAQXVXp2jRu3YRTFl4Y1debEobigeNN+iVEDh5
ts43JWqRtKXa3ri3BpTg2qSwXuy0GYWrwst8geUMSS6DePKYd6F1o+V3mUnZsyzDLB1PkIcyx2K5
MAZHghna8T3f0M6TvVQr5ddGlwtcYno7wHqjsbQQcEBegplW10ZUx4bvDqPApsWChQfrk88BC5L2
kuyG+Fu8h409Fl/KtE/E86yMM24hQKZobuBYpXoCbdvnvuoGyvQIP2uhZ0tOOyUo0iTR+CLLkm7/
ShSR/NaTPMKNSY26xFMybQw9FUOiUwS3a3BHtOisNU7Z0BWxz2mcu1weChULrq52YByBT4+AAOlq
ZcQrDr2krEZZzoM3tS3EfR+H4BrcFDSj1noBRhDPg6bADb6xG5fvGIeVg6qgtAFHHUDf4h2j20VZ
tpLzwyC6wgCG1PCAKpMlb6HLtEd4rdhfGbNfEEHL3Wi02QY2YLGTS1yluD2b7agL5dDLxnAft0qv
uU7m3MqAltcxhWr+mrMfgkWi6cWtGCLvG0M0Fwc024ydnabRfwXdgd0Ixn5dqnLxmCb/KFrFZTRj
XQwqYvZcKF92ZykcFL1fS/0hrdBHiIay83xZzT205fqdQnDgRprV3djtc03i77uBawHUHQhOojKK
xNaiKlXGJTxtu2p3uT5lJ8NCcdAN6bY0bi3TArnx8S++/Twa1xDu6RSDYTWcn2urcSScFeR2V2Kb
SPUrj2S3RdSpXI3KELI3HWSd/jHtmGc410Xo3rPhMBI5HzNQu76qcKLYQcoyviFbJKZVaQdJ/qAD
ZcPBSRLpKWuIeG4M/NnS8i6RJ4KnmDFk5wOj++fgD6+0u6KpxcrqjWLaQA2Pahe8gHWrRnGxtNRg
bY4VaJW5S7QUIBQmqKWcpHuf6UO4GhIzXjsZ2kP4Zb+Lkjzj+jH+qHmcbRzGg2fAgCCnZqvS89m1
mdPDLZ3MnUDxOMVCqBqDFpzzDM9/gvug957VTub0aEZjeRCJVJr3KaYT5VOVCRL+alKCH9ioqBHq
VZKE8FijAY2IHa71lWrGxputpPLPistsWKsjWkgrsy/iUx7Dq1jz1jnOLrJz9RmNLUQxkxxpgftc
OGa/c6I0C1+dcUJhapM3PqzuNRtO939FQWYoP0PsOXq2eV80U+9VctukvwSFJ2jxVWBAVc5iowrR
tywo4OV55Dde1WbtLxXFtehORt4s3eAJYwXfEvLtdl8D4FpV2H8Fe1zVusrT9NHgKueCVe974tF1
bgP08kSlAalUe6srKvr7mkLqk4fwzPMxyAE2W10nTlbsJMXv6x/rk71BUdChduUQ58lLj1dJ0UmC
UA3Yj0WgTCc1jBVAZ5n8ux/E1D6kI7by10e82PvgAGZ5CQpIZEHGUrzciTqiLiON9olQ0gfgporY
AGyUf0hRExXr64MtowWMMf7fvdAQWSZiWJzwrCgaChgjWBYsNDWKGhQMkTYfVraP5Si4zXKd16hd
uY6U3aI6fjJRoDSz4CUSJST5i0jFiHrbz6BKc8gHn/6rKoP7KLUv+qR2v65Pc1nhZZozlcgGo01o
gqji+YlL8UkjZxLmjnekdyu1iLGSwKQrvvHtPhkHb3quzI+o0VpqZipOHcc0m+1dgK6C/q2Tu944
ZEKX21s35MUri+gJohyQ+RCb5ypZ3JBRpGJMgN3KDry5/0gLtj/KgY3gRpaXE5ayKS0zp+/SG52Y
y29GKRWAP4kPbNELTBc5aWgYJch+K0NOZ2ONAEQ3nebXXzqJLvXx+mf7bDRkkICmUMNlSRe7k25T
hr2QL8GJsuPmyyhXlMx1kBUPY9b++Nex2B6g1wHvk4Qw5vkWsSqjStE7cPA6kutf/ZD56xY0F3QJ
a5Sfro81X/B/PQCsCRxM2mj8cy6JL+tbY9NpJUUn9blFfRpUtmL8snyj86Qc0TYJG8cVRFBnU6c0
t2vJnHbXh1/caR/Do2kNMZKOHpyQRSgBMlIHkD1pz0GJ70ZXlNgiGpn66iAtq3ilrTfT+vqIiw/5
MSL/YPlIO1GVWRx1VAZbB0dz/dnHj2TwEktHMqSISZr1qFJvrO7iaPx/MJqVsJpYZHKg8y+Jf5as
1mVuPDcjRd2HwWqkPygvoJdravLALkpCgpbm30kQSE7bCn9bUMzs5RxZ0ljCst18psGQvEsS6AGP
IoR10BE9/Mcg+2OO4Ctn4SPFmcWdzueoIuzQNygjPVOcJByMB0l6NjtffkSmEWRLCH1qVdTtcKNN
d8kaY8/OxMwZR28Siy5OpBpGplALX38ug8mZvFHH3FW0rVV6RqQNqzzP6v9qJFugc0s4kk5GsIZQ
pb5d306f/wzsiKBv8XAhlHI+falAVmiQLP250yQFYTIt2ZjoBiMGHeTSndKE5sGMx/LXGEb2A7go
H8J+dAvhv6xWzB8BzALPicIxNenAnv8KrL6bouLp4SPUbbXHfKzA1q3TAuAqQYRKXAcG7GlKBjOH
SJIge+L0/TSDkMN0h75DNd64nT852Ci38cDRS0Usb0lw14Wep4lI9OcqS8CeiSjcIOOsrmPLSe4b
vxSr69/h8lij103YgC44o9I8OV+AMIYig/Oq/zRVgPlxFMnKb3IK5jknnxc37pDLS5Onm/Olo+rO
Q75E3zt+EkqlWibPylDm7WMj4knbDnXfrTRTCrGRtKPOWuVhVb2ZeKR8d+QOzSj3+owv7xY6OYTv
XN5UqC7EPBoKZFJhjMVz0dbZO7+n9eK+14SXFJk9bX3swu8SHxeT68NefFjuaXb7LD9JeQX1jvOF
Vgbi26BHLwG8wZBvaKK6aFLsca8q601Je/jGNC/Ho2sLS2OGG0MqW9YGC/TxR1Co/nORDKG/b7Q2
P+klqCwEh4K6WSf6MP1bmwlwM0OyoHPRgBt0GYnmKOqjcmQ7z7XRlO2+cIxoW6UWjrGlkQ/9Vp5M
PbmxrMsa6MegMy2Z5I+ddcFeCU2K/WmRBcdUUQOcTPBtEt/ROrKn01APerwSNTHdQa2c9AsZN1zd
0cHrcVZ9zoZ91VSiWne9GUo3DtbFXkcVCL0Iso6ZLXpJqAtHo4Sw5TxnVtO+JgJnIGSTbJR7yIH1
x65KSO9oR6bPeZflZKtWdIPD9ckOgCMOwgnPPIi58qIS2ylZVWjjGBw7rIYOahCpb36BXKHdiCDx
EiUNbvU4F6nI/C1MdCngjQG3m7UYz/f44CMvj4KG84w69yTdFVqa7dPStjnNA2bPiT2V+iqM8OX1
yKtpkFw/Yhd3mQ4NH2UckgMIY3TbzodPlQ7gFJpVxxBsTLzpEyvd1mUShFuDxseN83U5Vzxk53nO
cBeD1vj5YJ3WRLnfV8kxlqRmXwIuPU1Gpf2ABffdQX1tgwUCTpvISqC7cH2el2/n/E1R9SQOA2mj
L8fWCiRsLRQ8jzHqMl+RzdW3eBvJ+6aXxJsZGgWqcOAMGl8CydLn0Z8B/acbh/2Tgzfr6VJegnQ9
S1MuAsLc7KQCWW/rWasxUsQLXWual2gIJOOR4jnceyS4iV4iOOqzN+Yg+TtdypPBVfBPz71RDdV7
0avTdGPbfySdZ6G5jjASaACgwx+V7MU2yJtCzTs7cYjieNrXWC4b1QpdO6tzUyGPmFvj4Otj3hrI
7Z1t1lHlYUxTr0NAWMHOxgIF1ay492MPKlmMjlsxZN/wcLK1AwwPSaeSPKIzGlM+37SWM/yhaNs9
NWiUT0es0Mreo61SlesQ29X3G19+0VbnhJEGz68I96vKM7ZY9DhOJsVqOk6YaUsCVzEM4U0UTym9
WA0c9ChATF7RkUVAuuUuHVWwzpZI7i25u+VvcPGO8lP4IQDsTB05hGWRuOXZsUyYyM9Angzam6kW
fA1MRVjrWu6Dzs1sG3hTYIr45foifDIwjxolHZhR5CLLDN1Eab3wuYKeHUMo2J9gP/udsnnSbZHZ
xlYqmbpTGITSdOPYXV4vRGQyfRl6lTiYL6s6XARYhaZDcGwaQ8lQWFcqD2RxpWBBOcQ3KtOXkens
4YAkKnUBkjx5meHZJZiiDj3uY5umwW/ANHWybbpYax57qXeM9YjozmwrYgL8y0BtFi+o5EjlSlOS
SlvVciXdOFef3TqkK/Nz9tGCXyYOUhCQuHdmeIz63Hotec0f2kKGq6NoqIciG165dNqGfZbpPsZ2
UjeAUAub7fWv/yEcszjeH5ITM22VipK2OALAWFFBagLnuZfavNzrkTTZLiL/Kn470NimdRYVHSJ1
USLQJews43tg1OgIlnoat7uhkHL/1dfGxnclPcWCFVRyCOy4sh5VHKme4BOEmZtS96k8fxzylxGF
fsPD29xoHtC6GiO31bPgyxSE6W+rJfCgOpzjRe8gmboJEi2OXmw5akMPzIGNAqKBKBUl9wS9Z+Sx
ffOgKCJdGy2AwU1YStHo+RU4ga1RNNK2TW1Uxw0f1XrIsLLvrFCVKaJfWFNX1JpbfFuSeNRir+7Y
99hV1DWme4ZSh+6MPQRo4/Sx7BLf5k/gqbvxvoFJ1a/aQgqrg6xMsvZTM1J9PNSNro7rAcMrrBhC
uwDSF1XTIw6H2o/SyRXIQUkcvV7/eBdaTtxfMCEo+sJRnIH5iyi4a4vUUCvTf270fPyvNyPza4Qq
bLgKbck0gZO1ke4VmAHAURmbhFukxmX2XeU9C3Acd7J0k9SN6FzRVc2Djvhp4HZ20f7SwFJGbgnH
dpv4RV3eCC0+2hWLXTc3sxWyfzIHfvz5cx/lAySIwJGewynPuhVsPohNReCPMj/ACMO7Tu3S6jFo
atneSqCiBJYvPTlNnfmd7pZIj5JeiV7rKlcaWllfs8lbujJ1HLhTrynvky+zI7RULn8qfZy8WJkc
62tkNOVhpTQoe60hqWaPRomN9VoCrMHAdYYtN6qcasV+7xKd/0EBZZ9WLJpbht1YrRva8Ldugjm2
WS4GzFCyRVCScxRwvhgypRmccxz/mQawJv/kycPGwgXKHgZ0d8ZS/57TV8IhtR9zvOlF4xx62IhI
Ok4VIrGe32EPWVD/uZXNXoa8YA9wXwLoxSVNTnD+w8zG0gtz1PJjQt9ZPGoinN7wqveTL1IpN18g
wtQ3XuTLEWlxUYAjxKd3CbvnfMRw0JqySJzsCINLlTGIoWU5ZlYn3KAe6c4Ut0Cxnw2I4A4XH409
6qnzn/8FswbzQ53cr8tjZvb2jrcQs4+xpUNbAtlRtnLtl/Xu+qm9fHCpQoOD5UX/jLeeBlLmTEpb
HhHrrg1Xxw26TrVJ8dosjz2tzRA0FPSFbgx7mUER6cwdG+p/s7j7/LP+mmkGY8o2Iis/9k7lWw8R
GseFFztD9R+WN5BV6V5PDvrEc9N0whTWBNWktqK98ex/suCcePI4uhfoijmLPdVZXaQKYpkjilvY
ntRAtrgZwzdTh41bVEV5I7D+ZDyNoi4dU4gpcwvpfNrNEPQSokniWGBAs80K/4eTA1CCzlNvsQMM
j9c/7ifPOlOji8m2Qc3vwpcyR9+nH0etOvrYBiibeAzhpNlIfvuEy9q4EUQe4ZpoR1HvOirLPE9d
kUZHmEVNciNp/mzuEOS4Hj8Ahh9SFX99chnFEZT4O3EMfL/fBupU3muJok1wR4tH3EIB816f/Udj
+Pwqm7lxRJOcYkSsluIXNHt0KO4tWMJIx4PSD2XjnVLZ4Oym0qKqHotWzO7jAUPLuNQAloO7+igj
vIqXfKL1jafGlY0YNe7uGsLpigVtGVVI/P70hGS70nQMRYNczj25nUAWtFwjIRypVnvTuiLpNqGQ
YeL1NsLOgAjxgH9yBuuWxfMnZ3gGHdCrBv7LcZqD279W1tFjSRvMJj1Wok1PcpiaG5jhoPljrT+U
5ZTseff21xf3kxSRxsjMySBoNKGHLR7NTE3NXPiTddSRzjzyOQECqIP2o+qFujWlOv5GM7bZhE7L
SgeBWR4qRZFUzwf/k+GKp4z/fLbQmFAxu+HNmvUpF1fK6DSRVQPSPQaRkmA6O5rGOsPWaQAhaav3
ZYJm3I3I4XJLz4VluCm0Mmb1j8UawPDvk7hLrGMK3UNCxRyNVBZhfI1iBB2gQ4rhRpB1macwoobv
3lz6mzVozz91jyUFcDFGTPxpegujRvfSaYpMV1R5t77+ieFD8P92doDQ50QqaH7/uLaY5/lovpFU
hHuhwy1tTe3PUG8QgUDUGmjsOwWZeqg3AXzQDhHgJlJxgusThJ+DsA30V0526nxHuU2qZZcTVY13
SDZKWBX4dZzujMJM5d+ct9pEXibu7FWRAEH72ag+5pqGP4HnijHOFTuY9cFhkLG4A/XYEG+hWT7s
5QGi3SlotEB/mDU3E7c04HyxEErcaj8pVUFlOAxqORLxdxTy0hXYJGk8YIGhflGDrDZaD3EkGYl7
3WhVcsvRUV8lsjUegjIcTmS73YTBno63o0GcscF1RPQuhMg2caXYt75ZndY9zKF9shPAOjZGP4TN
qoqpAa96zmOKyA54QjeQZOSkvR4/PPkVumQjuwkhp++VvZiebalyrHVqON17qGOcuLKNQn7Mml5+
UQZDGU3XyPXO38dxUfr3ZhjYAD8jxXjObL/OEd5LlW9GntQjgGbFf4qLAfZfBjdfrAqtUX8Tjxra
15xjWNwVgYEhKhy06n3CluOnaCmkbVtZqe84zxJKIxCvJzdJijE6iQK5Fg036e84DlbPkR5Uo0dH
yT9mCaUpyyiTxMs6CnarokrrO0Sqi9iLqsE6mqjkf/WDvjslVuL/6hJHSV3q8Hm279Qg+F4CbPtN
kVLx1wiWVsELHP5J87KEZMBNCzwePIx1mvQh1zq/f4jlvnhHG4V8alRiCsGV5oRI7KcYfCD7oOJp
NVI5LFeRU8sNau55/T5B9LDvQiWMK7zQbExecONywg3pYqB/sSe/cZ5p4aO6L8mZeWerY/9K4bOI
NzCZ8zvCNNvxhIkrBq9CiF7HGI3VsznlTbOGXhQ0bhybJVbexObW0cLAy3Jl5E9+GJZV/GxLtU8e
mFS4msbObtcTIPADSN1MdfVebvuX0YZjtpomjLrXwk+q36WP9CThntxPXuFbbfra0kdU8SQo0JnX
u1qxTr4t/PdeJ9F9gc46dHe2nEiVZ5WtH27DDGtYSjNjJ1Z+VYyTV8KR1BvA8UbDNqfv9lM0NEa8
mjZito4xIJyPV4DnbhQ1yrBqYaxg2zaECgmZU3YyiBM6TF4sV0jLmmqnfO9yjAXelLLS1ccAZej2
RWP5v1PLKbp3PbRwanSR+leLfRik/b3cKaL4EfSAW59pyk5oQvUCSz4p6GrrV1sHcf+nDiPdfKiR
m5w2GbIKo1uadnMo5MgZ3JnuoPGJEAY1ktp5LHVfGHdJIOQB4kkHw2MUuFt7/diTNa18jDkeUBY0
sgP/Yrpu8LIYTA8hQwqVKbHSLKxMrLCzfdLOr5mRhFjSyWWDU3jVE2s2zTi5KcBB2TWCbLJW46RX
1hHJuqDg+ya1vZIyue68RlT9o5imSdlHsiRtzS42nC2cTeBcTWBikxK1Y9RtcqfBe0+t0hFJd4Q0
gr05AeA6dXrpiAfm6xevcRwPZJOpQIZOqVTzSW+aQFnrWZP9biR8Wm48lRcBA6+2w80NvIEGPO3w
83tdo3BSYvg8gklRjWcfnc8EpoOP8FoHMP+gT3Crtn7qJ7egDRfPFy0rULJ40hFuA5Od//yvSAX8
VmB3JHhHM82l/5IiODUUL6KVis1SfSP8u3icDcSJSRPpA87529IhTNYxOoJmYaOL0RWbopyy95DU
pnL90TCOaiPGGwHuZbRNa8Kg+c7M4JsDpzif3USNCWEpFd8WdPPXwHTkh2go8v9gOCgPiqiHg2zW
2laZjG700CnyK3fo9O/XX+1lZkW7G/AKVUxudYrkFyBk+p0ZzJfsRR21QnW1kn6Y0hbRu1Sk8UbI
ManUhBPcgCNJj1iiyNpbzanl9pp/As1gEuZZ1g/e8/k6mLEt+YEdFC+tIdRg5WiNg5hfhQGiY8XN
fdgK8USzKvt9feZzZeLvaIVhdURbaf3C9qCCvggAw75EV0qo5YsNIcZ/9POcDgmfqv42aWGwLYOu
CFZZTkT+RcPP5dv10Zdbex59tgTg0xu05Jb9Md5/vyvRwnuhTIAzQ5YX1jMqRt3erDvcQq4Pttzb
mHFTBAGXR8yG+Ii2CAOtKYk1E5rHiwocasBPxwld+Im4OtJzUd/1oAzDfxySuhiMBV5EoGUIkC+J
dlkBGBZX7/QFenLlb+RYHX5LacsSJ4Jo6oBxqXqjSHBZJzfQZiTLYBtTpSCJPd9ImLchq8XVf6y1
qHBTA6Oc2KqCL1VdEfBhslg+9Diy26uxTuv3soAeTYlyBGWnU8v/12CfS3PWHyeBJcOA+nj+Y1BJ
oyCs5sPR7pEbHWOl8ZB9aRC0MBrr2WmkW6T75Y7CdJ0WL0k7UDBAI0vcMwhya0pbbTwaZQohvAqN
XaYl/dexKfybSgXzlX9+eGbeH0PCY0TSfVkDBaDYF6CHq1Mmaegru5k8GhpGQ7mFAFJSZcEObcVe
+VrIA7E68fzkrIDOaO9FoNIEFXagjN5QJxaSM6Esd24wxHa8Aaaq3huab/LAaoFUe2FmD1/IsDtn
g+QW5iaFhqXwf7IUDN9GgI1vKQpl5sv143J5ITE5dGJInGbI7pIK0MZ+1JPLNKcmGLLjrHR4L8gP
TkkzjJ401ObdECXhn+uDLslJ8HFJmz7I5lR7wGPO99Vfj13WBnY52XlxwtUaRaZMIKnltVYU3AVG
axn7EI/oFS6SGczqURjWwVZKvJVqSWhbxK27EvZuO5Zb0tlh54xEOTt1lJpbKM7LLz/LkLKniW4R
z1uW7SMDaExS1erLKPISUWJqJc1Wg1p14/wstzPLASKNZSUHp9S4VJ1VmiKg3qypL11Vx+Mmn6z/
DLBnkad0Mu2O64v/2aQ4N8yHFJareXFzYElT6jVybi9SLmENlQR5uLcwpRpvXFGfTervcRYZMujv
OO1ljAnIBSoblgeIBBddkdFf0f8BUnZ9Wp8Nh4y0jOnoTGpZtunwRrLKwZ60l4g+OCFbGd0ZRpT+
ksMkv1UbvVxCCt+AsudXlSGXQIQozhsrjFQyDT/p33qp9E23o6r5+q9Toqo/81fm8wmMfxEsVJWs
iphu8ikYKgW/zbaZuGHpunm42qvv1we7CBFmAZNZJYcWr8xrtng3TYQrFRubw5NWJK1YhVnuvJP4
If5tt/p4D14sOhlRXP6Z4DH1Nw7AxS00Dw4UES4s/V+u9vP7ANiANiXUI05kTRjzOfCBNVhxtuPG
fpD626ZM8r3im9P+3yeNMgARMLC4mbZ5Pi5UEnh8sLpP+NH7tHLw1VnnVhucJgyJT0Uyp/V9K5uR
qxuV+c+hClAGyihgx9DXA327GN3CSk7SygoiUkyxVOsTaF9DLv3U66rct2F9qyZ3cUTm8Qit2bTA
fNEHOp8tKE8/zAAYnlAxtqVD2CtZuRlaPwVHg56Fs7q+uBenBC2uGYQ1K8BhYrHUx1JNROx4pTHa
FEGTUTnJ9P+cqbzluHIh5ExbfsbdzTEIzEJtGX3oeoiHfZWNJzuiPPIDi20NNdbKDjCTE137xUyp
pO3U1nT8tUbjihprb1ZVtc0NZzykVmSkbmr29bTzI6NBsdMo0S9JOnRNQrLeUUyHyqxScbLtsNwV
siwUvGSkNvOSbsLKFEkFsnq3ycnomy38cpjweMCZGDyL+GcY1agaXF/Ziw+JehYvhkXwN8Mllr0S
QZxuNTDnT5MpWeAyBuu7gr3jtjLbWxoal0NBS6ecihEcBHUUs8/3TD+pARy2UJwQsW5OYZg4qtdH
9REDPaPdXJ/WBYSJXgSJL3weTEYIoz/UEP4KC0DeRqSOqji1M4tr6w91urN63dE8BEoa8ceRm7ie
kS6TsQ21tnwB+z9RN58Gih2KX2coFeTTFOYrubak51HOKtWzqnoAPtAFOt5+ejD9igObTgRujeof
g2htR+9gLDdSg6oPcsJhXT1WUFOyG8iWi/t1dpZAw2amTpAEXSQJMVKzkZm1J8WqO6Tw8CVBOr5s
nwZVFN9G1SrXOubV25iq843tcpESzV8P7i0nkQr5Rf6lOFkV+HgensqQWh4qfCWNc/xc9dYTkVzV
2ywMplteBxdX+nwaaR5CB+OAApk63zhtZfNIlmpzUiqlHbYSHU3QKWWMsQHhWv+Q4+OySevkn58S
xqV9iDgA0QDiBosNK4QRRJEmupOqYf3t8lXlA7bzext177eOVArvYVO9VVG5OCZzdAi/m3atbBHB
LYKdLhxE3KBJdMpbapqYJILlcJ1OSrON31tpub5+Ui7SP3qWFjAShOV4PLjWF7MEdQS+LR/D1xHU
+l1U0YpWwj6+p9L3JRLF1tQj5XEWVn2gUGfsWqb8UIm+vrGzLuo6eEExYX7G7JrNE7b4HfmQZWz3
JH6tg3pa62mkZi5mFDp+m3h6Dm45hfX9WFal78YldAIXPhTXZ2fWzo0ludhv/BKiPnBq1JcIAxeP
aRP1Je2CIX7VeK8TNPv9dNtHszxEOYnvTjdqa8L3W9fjRa+PKgPXFdgL2L5EEMvaRg2xuIsGK32F
o18+zurlsVvKmbYXPWLBri/pEvLL+K+Wrt5U5lbYpfXFBkAVem1ZVWu+Ic3VG7vj4sCj/sl1zXWD
xArQ5MVXiX1H6eWgLF/LLEf6IRB2u7JqrbXcutZtpK6r1kIRQkqtYFXmo6h2gx2ryTrFVvSEKk/8
X6VL9q9MQt/L1ULKLJ6ahu22RmbuBi9ncXAIfrBqo006UzEoDS3LNVmQSnZg9eHB9g20lbvBQGFb
ihuxakobPNv1lVkszDwaLwtuD2Sfs8nP/Od/PTCz3KKJbri/L1NH36XOWD/J8VitsDOyV6qa1f/m
aDGPx1MNKJta2kfGez6eiqienjiBuTec1PnayQUSM1GDJZbREh/889wYCywDeSTQHGMxN0WFAz61
k7HPK+NrZFfKE4FKfYCi2nvC6Lvt9eHm+/uvqsj/p8ZK8lATSRLmnU8taYIWCTb8QRIwMCtEhnRX
MuRirbWJ4vqyNO6irJlAjDnp1ne0bHN9+OUN+DE+jxkLC1+I0tPivGcm8nJSk9p77H3Dt9Cu0rsg
H+Q3CijZm91JDX1UR008zcjt+0yXx60PsPaQTbp846csXvb//xJ6ztRWzVlvUz1fCUOjlT5Qud/n
CGGvjHYaf6G8YW0E0omP1MISMGkoEO8SZGB/X1+FT04PYdLsi0dFGQ2hxSM70YypCV/NvQSD/ADm
EeNy7pMXq6huEZHn77n83kQRbGgZXQXLXtwpGSwm0kGGKnO93PRtVKx44nF17Nt+a47wHK5PbXGf
f6wq/EDWlYiQl2We+l9HFaU4YSSjwnZWRl2jxhfXdzZGqJ5Sy2IlRnrhHqsqbgx7OU163Vj+UW+Z
0XRLvhIAJMRR/EHfW1EYfqdFl7nm1A6bQatlD2lN5UaSdDlN9BuI5LmlieUpwZ5P05lo8ElBr+27
VMcyu4/UlaOHzdH3c99wK7LfJ6lVaapdX93LjcOwlDDohDBTOAPnwwa5L8/3rc5F2EVbJaiMvc3b
4GKpaD5fH+qzGYJtsimkURsGEHI+FAm9X3dNpu/HSsh/avq03/yYQpiLu+k0uJQkpy94VRbDjZX9
5EuixMf9RJ2cateyqIbw6yDT/Df3Q0TMh6u2fYcQx+iVIqNb7N+y6P3kQqL+zUeEZk4ngDbP+TzJ
00quRN/Ym7jh7dRoip+kqcfDKBXm+FUViNdag1XdqVGLLHvnW2bh4h6oH2Sg3DfuhcsriarlLBwA
RJMa1RIQis2r6jS4jO/xIOh2omxVWtcITNMcoiKdqYX4Ubfqexz6vnVr2T8UMc9vCiQf//rgi4Wg
HaLil1KjBmpq/TEzoMzsS2GiKwM1q3fcQTiJ4wKWF8YDmOdSfreysIaTplnNXs67wUd4PzLQOejU
Hs0Q0Cem8NQJUC7+BZQU3DqPs3FdmKhZrDXwXU9BPKO9NXmUTzzsQ+2piBlLcMODnh50YBTtk6xl
fraeOj+rvqlonY33fSYJ+6krkMhdW6FTGjt9rHKxGnXfV79DeYg6T7fZuYdJLax0o3WtXKw6UU7d
V+CQqvbC86dgU5JFKK3IoKoyN09S/7UAJIczaY5PzrpQlOBrXihSsFKzqH0otTwnV2WyD/hLZOFd
1ffVUYqHga54ZKbWOur06iUFhvzTUjPrpdH9CV8+zZF2vQi0Pyr+Ie+y0dWSB88xL4DzSxExZ4qY
pttoJTcJsBbQZWWbVGsUHaP2ELR1+NRPmWo+2GaGyIPAVOjRiuTgCMEnecv1SqC8wvK5FmYNh9g3
mtDTsHgoPIQH7exVUXJQ6X3S699RQBUUchVlqtbB6Dfa1m5zEAfZIP0SlZ6q616qDGU1aUbTu/x3
7R3K4jYapJlwXLB/aXkXWaPj/4+yM9uNG0mi6BcR4L68kqy9ZEm2Jdl+IbzIyZ1MJvevn8N+Gpca
FnoaAwzaxrCKRWZGRtx7bhmmhTXeeWOAkCSHAOje+QkagYjWsZY8tG5qundpPnFbVwIXPg2yE8mh
Gov0riMBugt1v51+FsIh3RwZ0ABwRWg/c88g8AQ9XPlVlDkQJ1QVndQftbIF0uyUVVk+cFC2tR+F
JdezqoQf/JiCosr3c2rKKh5HDcHtJNs5OGut0q/0S1FuqGWRiPP6eYax42CCua89Ell4mdrS3htu
w/7b6UZzcFKEePcAClBHjnKUgG/TURSHCf7xHGW+yPSfrTHm7R3rCKhkyRzT/a2CTKSRs475cN9U
vbXuhFU5v6G5QrDzKlBdngKuy9ypV4Zznzgz2kHfXZti7wEYi4G9JMOzXnbzYkR2b9nXnrAlNYRM
G+RE6MMya6+VDNZHm3Ci9TtTlmapd1UyVD9aS8/7r+aSaN/bqeftkTiMkHK3ydKU5NX0K0gc0n7p
q4umG5qeyVSqi08ytbw6LrRlLC/eUjeEKReuvhSs6VmhRz0KHhXSfy+0T7yNyFtLsxnPE7YfoiBS
1Xk/i97UPOYdo9ftSVXqlyBke09filxjWFAgXNyGt73zUydVXB7LfgJZ1tCbDjusfZ96d1wtzi6D
ekCwanhnV2mtjJpsKV87mUmbGVIrtR1JsHLks6myfwFeOPVngSb+6BV9CmdscRr/Ippmksd6NWAD
sF1ObdiCzV4uJbEY6hc9wkz9GjW7bR/SomU8FRGiMLZHv3caJ7KroTvVhEPQU1zGaQnhqILU14JJ
h7nWa057pVdil/fFNJe4zS1r+QWQN5hjDsyWC2hyyTRsDRBbd9xZUz0wUbX9GACf8dJ1U/2QOZrr
7znIzU24mI2TEVVX5LwYah0+1S5BsEAum6AL01YN4k5tAUawhXogiQZ2AJN5NM0fxEE6p0+BYTl0
xyYLTjkQhqcaDqwbTp7gLwTWpMLBcwXavIZHZQ8LvDx3NsF/GD5c81JpW55CVfclYikGcpwak2HO
46WX+nNQrVoXT+QSgTHL5oHGqpdVJ9/qSK/syRuj77SusKUJqjTtgyRzwL5KKdxvdTX799Bm0AMo
exjQIpX2mO+8kfvwo5vyWTDTGcQYzWMzw5AFQgkM3p0TK+w8qcS+dbpBEHXZZVMkEHqRx0dD5FVj
gvx7KkXwY0au+dntLOlEG0ylQfUVzL/GIWf1sSBaXvJepB9XtwFGPwYTC0eZpsGzpo1WeTJTPZcH
EFHrKecxZf6YNMnLLEqJLtwfsm9z4el3nsSZE2trO9ylZuGLKF2XYdz5gzafgkA1X0oNQXY4LWbr
oTXXepyDgfW700wFhNNV9AOSqqUtN8xe9ovYkprucuM1wRbxWbIIgbfXUkAN9rpfEa0FB+KYSYvr
u1EzIuw1/Eir6ov7NCXCM6IWWx5NAm5StHPOUN4HaTE/owstH/Msyda9FriyubdzqdmPlq0xSA0p
qRN1mrEV/e4Xm9Cozipk8VjOq3NZ+onkW01b6m9t0s9f9VQ6xR7jeWDuwc5213QbcJII3Nsf1FK4
RjgNrtxgEjTlDtJY3atXI3QOPaQ/n0v64q8w/gx5mldvgsklFb+KDUyfQ7nhl9EADaOKLFJryr1s
hDaGSd/WCNoSoORHa+TmhgWk6zsYXbbNhmNXd6MzuU/UPzrmW+kEZ6QgwoldZefVqUvkpE4WZ8N+
R7zjoO+6JtAIXswH5JplruTVysYSJIKbpSrOGuIbI0cxuQ3drHemO4fMlvuJI7+Mc71WOm3mahMR
Wm52LQMRzHu/qV3rauPU/JV3CcrOFEA54QRT1echIA/10a9sD1Wwn5X5btbG4XXwq/Zrb4ES29HN
7o+ceXVGYLD93TBJneKxypJ2QHSvl2NoaMWA3yPgxzpgARk+ogwsiZ7RdeN+aVqPGot85K9BYXrr
fV3aPqrcnMS60OBUU4ezooRhx6kbuK4kKGmhXRi9xzIUGD89O6snKP5Tf9drfvddE/pUXC19Uq9G
hQcyXBuiBT7pVYl3a+xq/8VylFSRMVXja64Zc3EaiBCsj6bRJuLC37CCqNVUStvJTId7HyVBfvFT
Nf3yRoGLNHWl0z8bTV+0O6E6nXZ0WVnGEWfvFpy1LtAzM9vozUO2+v1HJx3yjC/IqTFWVuL7BAQm
XXIqkDJ/WIYWHX3aFUYe9ijgrVdYG3128FczKWLZuuMuaBQqGarG8XVkP+n3jT+DTJ/EjOrVKSYX
bKfwxJfAVigiGfmYeczzPAaRI1zbD03MkelpbqolP2i6v3hhN+gyuwzGUts0la2kPpbFlO6Q8TvJ
oaTj9pylcm12PTFExDUNC3VZEKzLJ4jOszxkM2XkjnBXl4YUdRp0Om12vGMVBMVHLdMmay9Qh/pR
u3r+Qy4MdCQ1VoG7NrAacVaGRFJuLYZdHIdC+K9pUGMgJCRgdPfVXOdNVKVpItlfQX/HRTvwqwdN
Wvdn+pm4+RzcLumLRGHT4SQdcFHVCD5jd6HAw7GA1uVYAtOgYm9do7pLQD0nB1q5BOxlTZLlpwJo
CC/ihCcmBHEFlbleMkR0ZqWlzUfXdozpnPLQI+quZfLZW1OtC01NGANs6aD5RYhSgaHGoRR0PHab
82RCeR6mkhegKBKweyUOGHIoGTJiPNaHcqcCgd9EoaReEX+vlHSlhBwf2gRVy27vDTz0sZvNo749
1HnFtEOIXW37qY5Lv/GMBzxdhcKjV2Hc1YOeoNHFSYtLMa+zH8+rKu7dhgPSparMPlYElFaE4zQ9
769q17n/7PRDoGJGgXwCb3Wqp7oir/Kz3hrJFGHC63kBTDyb+6nTGsKcLZUaJ87+g1GEc9P2872J
06k4mc5SBaFq4EKwgKftXvRjN4kQ3wGSmI0hSZXtmYDxge8k6qXxu7mjD+KPIjbGMm/2ZH54wU7J
QXssGDhY3/yU/+ewxbiVRNhaXS1uIfFpD31rG5QGrFxt7Hctl5WDWTV3IHUVZUpVah9ls06f/S4o
kU3IoS+A0cJ31Lqe9dunOAV9RTe4uTJvM4uTbY+4A4yg4ZdrjGkZPoCL9IIIYUQ73dmqopyhDZlr
D1TWlF6OkLX3icwa7evWwE++rZPsPvSQ8PuDpiRH8//ec2DeRpeK5jJQxZv2hlPQqRl6YZ/QUp/X
EemhiXg4SgbN3uvV8nuzEb/TD/2nZXJ77CVrIABNDVkVL8qf5/8JSIwk9dA6MbXx8quFP9WKKwp4
D3vVggfBTH1ido20k+Y5SVmGwnYazWPhaJ25Jx4Luq9LTfKETkakO8ES7oV0e7NfzLz5FVxDpFe9
QyIaAzVxP9vBYNdX2PrGT9pv9d5c0iW985yCH69nGqzFwziA71Iah82PrZdn5sWcp2oGPwH0fLfY
5cjNUEUelXpT3/vTyKIYaoT1zd+KFutH2Ky+/ZsBVGKfjCr1n3SIfcu1kbPz4vaATMKaLeQ37jwO
gYGbaNm+t1et5PTlI7/hHZVkumcdEwe7mHpyWpoSV1kPVco/yIF34Zx5BA+egF3p/Z7m0XpZ3Mms
9waxjMYuXdziaQn8IX1qtWSpYo6E8BbtAbc5u0OfPPz9qfm3rglEBx0EMGguNNJ//oJGKxq0arp7
ssS291Ji7lnOu31Ap5tyIqmHLx4dnotXaOP+75f+t+4RjVzguKS+IF+1bpomlo1eofIW90RTG95b
LS0v5OdLNg+9NkScXUlqnTgCG6HRg1MOCyxGAtGB7X8AcVvO77xB/9I9AyrLP1tCMR7Yrav3f+1X
y/LaUUA/OS3rqA7tVAcy1mZNPw9z2WZ0O/L5PVPVv9z+LXUZfBNSUlqTN81sFUBLL5rJOUF/NmNQ
AuIwOXBh8UCkZ9NY5oPqiAyyVrv6+Pe7/y8tSvRcyBCRIZH5/s+P839fVhkzYHhYhqeg7/19mYj8
e9ki1FzSQDsNxHhuEQVr9U6n7N++76bC+af1S79w+/P/u6plVonYehwEV4AB+F6WgZXuRxOT1WR6
UxNz5BWRjQ0J8OyyBu+NLv/18swO+I8Bq/X28os2r71H3PYpKDCr1dDDLv68TA9y6r06UmmX/BRZ
o441lVb1zmL5dngE6AhBAmIOtGZoWP786jU2tZJDqHsqBk6DYS7pp0YcpogiDdRU52GOCj2aTapa
NxvdOxDC5X/ugPMmo59m5IjJmfH1nx+hGUYrUKnvnIDsmahMpTghc7kWXr2+o/x4+25vuCLI9rZD
SBeSy5udQXkTrMOVdWWg7zburRpkLauYT3OjSu1SXseqxGbSEcDl7QNZ5PIxoBea7tGy+9dpNMb3
hitvQuJI/4M4zm/AQoeQ6Na/7xL4bhA26J/SVjoHs6PQCm0qs4NbBuuFkOYuP6fMEx+8UvblZdBh
0l/sGgX5pQLHEIMu5lRZGFm30yqFqP8/vpB8PN5Fsq8QjgC1unk1iHSSSQPL/uTi/L6TJk3KqNYC
59pXi3HVwHdEne9mx79f9c2at12Vvu1mvgfUdzupoMtWqWoYfRButvcgvJ4kBBO023fbJrghrArb
f+eKb8Yw1CaUKFQNtHk4ldzsOLPw/cSfTeeUe4tJ+nddpcds0ZMwZf1p3rnYdtP+KFCg4mED5k1n
reNaNy8dAyU1ea2VnrWgtj9OylqvRbUJNqa1nJnRCu8n+vnukM7D57/f2LdfE5PspnFma2Ucc5tz
ImhckwTa5Oegd8++VyWvRM9sKvcpe49Y8mYpZ7TPcsbMg50UYcLNmDLwFZ/AH/Jz2Y50W90cozmV
fmwIz3xd7WY3gmjr3nlc/+XObiND3E0IZ1Hr3vyMq7IV04WiODuVoaVh5wrzQ+cV8pIKUa4nVWbG
QIdkydOj0PFG/teNZNOeoKNAWUbqKQEafy5lji5NBk028VoTLt++RiwfKoZuNI9KQx5zXKTQhzHh
4C10x09//23ffnec7v+U2nBRUCvfLG6sGZO5MoU+JaIjOMZsYUSZMOAiocR0xvbZnDq3n2Qk9UH/
/fdrv4lgpVyCuwdXjroaqdftPmJx6FnaaslO+lIvT6UouvqgG/3MuSpnVI2AM2ivcy1Rlqi06pPn
ySQFJW4H6Ci0CQjJju2+GWsRrQQ5lt8Nf27NCylTQj8UVWcd3aGYv/z9Q79dZagzNp0Y7/3ml7mZ
h7b1pNHZs1vmhHiWaUF8Wchn2ZtO92ucA/u9jMi37x6Xc7g/nE34761SzBhnRrPSbU+lgIhv0zb9
3UP02Pe1ofJ3hudvXz6uxZxo42psvNObr6Y3ROTNDeJlYSMRLQZUahhDLZecSGPOst3kj/rnLFvG
d4rVtzssdxQNEQs3wlhqhZulbWNLsKeOxqkLqnE+0zM1d71Vj3cZRftXmXIo7aDzYwkPygopWqOp
164ZaSejaxD/VfSDvxHMOPQWevqg627uQrtotFF6aZ0MoDwv+H2ne9sSVnCqAnus/5tfVQe/h5Sb
hwn1Herc229Oisfk1A0yHFpXaDtJPO+MY8aD5580E7kCuR4ddvoFk235jnTrzYPss8qCqsawigqO
T/DnsrMhhLOaI+xpdefSDE3enTurZvLUmOO9i8zt7+/Nmwd5uxxyBYPsYnaw2xOSIEd8pmM2njps
7nHbL/kDls38ME/le5X5m+eYS7EdI9NFJYF86+Yk4ti4+rO1Hk9mpueHyjaTXQ5oLaqAHaXE95gf
KkP0//mX3DSd1APb/cSWu32o/zsOIAPxeiTY4ykY6smP09otx2gssX+FjCXt8ihWKV9zWc3l6e93
9s0Sjj6f1ROs46aZpSr+88otvRgPcOR6Qj6WvNirMB9pxprOzkpGXZ2XzCNXjTgtECXQr6BZ/P3y
b+/2PxouqgMQwaAVb7avoao6jXOtfSKqMQApoHtpWNplc+6nwtwVqnqVBmS9v1/07dMEMn9j4HDu
cjgA3KwY2Vxo+cJeemqytjiXhjNaESF1XhdpdI+S49+v9uZVIQ0dcSrc8c1i98avOAUp7X7D6y6t
bKcKRkXLfEqIlOmgW0+v9G25w//5klidN3UeWmEEujePU1aTBeWXU39Bnmcwx5xKJmtlToGAkn8W
51bI/p1vud2zPwrMgF4QTKEtEwMT/e2hggyTOuFBGi46UejGIe1BAJ/annHg69+/25vYU1pBiKVY
8PDPcMHbKq9jsO/mOZwDGERNe8o05dZRRmM2+yUUHknfUfMSROs8ZSBLMBJ91Xl+qzumJfkDM9gp
+9nU3uSGutt47ynQ3/7Y3rb2c66nm+GhePrzdYJ2AZlODPqlrWg9hibu4NBEJfDoE512rNTyX9tW
uAo4JW15AQaym1tSF3mGwIHngNFsOc/eWXmr/YG0t9+zYaQHkbjG8JhLSz/m45Qf/v5DvHmLAm9r
mG0K0H+MDduf/9+aheTc6SuC0S5kUY7uEFaWRdqFMydudSX3LH2nzn77gG1fFSmtt1GFoMH+ebm1
t8iyS+rmYvlNZz9rXqOX+6rEsPPOk7wtOX8+ySi5LEKVmKRtefXbn//f98IWxtTV1dpLSUWTLTtg
d+PG2B6Kl8pZ/PmkcXDrYFxr1fjTTezm69/v6+31idDYEA3Y/jiQolneHrH/u/6YCb1jK0wvcIWr
r1Zh2sQwOuDwzY1RknRN/h0f/3qwtbEU8d+vfbsc/3PtrS/F/rfZKW9OUMUsNZWYXLthdw2BVMoz
Aw7mhV67fumnqn6e025++ftFb9+Z7aI8wbQjkBJzjLjZcXnZc38pu+ySJbz2YYZi6aM9SSKj+pkk
zpzpuXhngbz1LrDPbg56klWxbbDx3qJmkTuaRiDW/ELmaboDbJScAFv3D5aX9bE7u+WRLIA2GoiW
NqKuR4rm4SF7527/yy+9daGQwJNjuVkX/vylc1QrUjGLusBhsF4CpnD3GuDliz/ayM+cJJ/PgadN
sQNz5p236ZZK+s8N4CCCEJRiB5vOzb6v0OcYoNnyS8qskFwH5rsAEwSjqrAmBuipK1FrMVnryOld
23U94dDUkqgQGmPxfhpJ1urMZT8saKfQ6lsx4Cn32CLWvjAoyL+PKn0PP/724dysi7AGsAvwP/yb
F7Mz1mKwNL27GHj+xvucoUgeohVg9Ijsqz10XpCojxXuhfdokByabhYFnhf4GbyOvBTUSben/KHm
qOt29XrupiD/4M4AiWNtQjAbQiyEPJX1Nahs4hjzCLlMOT/kuRC/1WBtsRJ5ATy4Yyv7XJtSvSIX
m56sORPlUctNVwtNl23qGqCEzL7iHSrnfRI0WXKtLLHs1MgQ+4qOpxLPqbTT1znTi2Dn1e70DH58
HPfJYnbHhTExWvNWaL/TNpkNYBAWoycmQHkr7+kMDVd8n91ah3Sc6zxWahjU54XZf7GfpWxBq4JT
0M0Dhgbb4BnQnep71Uhjx3qupd/kKhf1oTGDQfI+ILGJyK+1HoYZisxT0ztChdpiDKLfVZZy9KNt
1c1rimXn3kjX4Vs9G25N2Jo5PgnGWtCl1mz+3U9Gq6ES7Qp5KlyLM2rAYjuGtt1nF00mjr0bSm/a
N4lDd3QlKGpvWqmfnIOgI1x1Lg3iNRDsjOXnBjFNft8ZvT4dLQArH3BDbXIHb4APMTlrD/C4YYIU
gSHztF3WyaK668oiOdmwHecwyF05PC6unA2eJibl1KHI7AC5KSVi6c1tDnqcTkSc6dX0NPVJVd9j
tBJN1NSrINreH93LglU4iZxhYJARZGt/KlrV9OHSwKTqiYIdQ/hT/jdsxmTRmqacizhnkjrEgkzb
r4BObT3Mp56BoeOl848B3PwQZkjSXv0JxsuHsbA6jXRd0/wYDEsnPtSEii53LSsUvvdRVl5UrDP6
l2rprYubVyRtAins1C5jrvUNF6x6nNK12DKPvUUdVpF5mJGaJgUmNVjB3puAGx6MxOYRQfC/AMLy
VbFHVgBhDvSvaUYEOPv6XlprVx2nSupiR01FmJ1Ry/7XuAj5U9dbJ9+NzPrLB9tL2uK6+oltHLTR
kcZdkEiLjtDg+s/r4KztKRiR0OANnYbHbC0t40rnu/zpzemgh2BbECof8rFVPGscRT/5gpzM10HO
or20fdCjNRys6huyEV/8Rk2RFo/OVHnzb4cJYrGrMUolcN8IPT5aQrZETQ9FjfCBvthh4szD+Xi2
lofByqtsZ1tS9KclmAUcMLGiPq14B9oYzLBScZLMpM2phvX5NNsjoyHUDLrxkRdXsz4lc4ksxBtT
YghKa7J/MuadyliMm5KqyGrbDNeh7PsnBFbmi5+y4D6oKe93qil143OWDmjYEgModLx4rCxf8iWZ
OMQTe+UGZFms9i/D5SYRb2zrXeQVa/W4MQ6fqlKkRTykuvNEE3AunsAy6+VTbXuzCku69erUiAys
6Si0stPgejeTgU8Hjd0YF9Ma1N/ZKNR3GrTrt9rI9V86EQ4ZSeFIer71qgBrrHfKP8BbDoy4sBI5
HhJjSgYkD4TWxrODqhurxMhftINedGdD0QUKgVfpH8Gjb43JuXeuk16Ru6bmgXACUneS+iI70tQj
exSkD6/KMqLc03FQ46Qd7mclGcdIvVurrxrTPwSmBC7yfjij7CPeh6690rxOhp0uySGL9Nml62f2
aXom9o99zGJL+o6XuhUh8wO3D6G4BRdjsOdutzaT5+yTunUa5MxTMe+afE2+qGyZuoiWqmoYtQbN
lxF7sIyAAHdflqDlpU04Sb9YmQi+5gPIrjvPJAhbT2ElnrUuSQ5BY2t6NAo1VEd6VcClwpL28bld
zaw4oFylrqpaInjmKCfPASkpDPuPRlov9rkhnDU9mQCOT9JZh+axZTTemiF8wNSIkWhmd4FdDMt5
oKQ4a0yIjBjYaO3uNp39c1Ci84wpEgG2JcqYNFbkxvqaVjCmDm2AyvrAWTH3Yh/Rix6l8xbK4hoK
KlW4oBUB1h2MdfMpqNjeXuysNOuHdlCeOnf4Nhd87WZb4Y9eOu3YpK14TZRjYMFm3R7tXV8Z9hwD
h0XWvCCxJNOT+b7/JRBm8EKIbrZG+lJVHjHrgEli5L0usfMCYf4Jmbw/HbPUJosL+XePLisf6Drd
L32fNB9U7o7Thabbija7YqqCzKvJatV/nfS0zU5TYKpr6QdFca3Gbj5XoF71j2Mw22dOapATCWvT
hnhx+9agjh/lyTJA6sd0Fszq1I5jn0cTSapB7HBi+jSTMvdkg9G0j12zeOlLQjE8PWwita8sIM2P
3kq1uxWjcXlOFxzrXxz6K9Muhcyok46gVUbsAwIsPqMKM+R58IEQSp2ldqfnjjC+c2jRgK+asrlu
XpwTNAGCQavSbSAUuqo1HbRFeHzxanrZ2h7moV1b3uTZLvrrClbQ+7D29dS9Dm7qvaZl0zR7+m92
f9Th9P0C3IvOGAiKy3gnsXPkCwaihSbe9BmIpTjTHFan6rof9GinNnb90n4NGj5KFCwwDvdozw07
nl3hGD/b1DXqa7CCo0bPj9i7fIGh2OYn4i6N9HcyJKYNtTOpX+YSs91RZAAfIr+sxiPAUds/WVrm
PJcGXdFhVy063Qh6z+nFc5bZ2XV1p1nHRfOkDVjANsuL04npe+ZlYx/njqZrl1SCcLjYg1eKiHgy
27smo68fwINw/GtqAMlP+qwHh4VRJCwsnRCoPVSVpv4hWCdEVDeSgDXPg38RzWhV3EPJfmrst5/T
hcyUBFmoemIIGhv5HR4O+m0fWKFEFutCNLt0JJPitAVLFaCvUwUjojU0vcW/71fPmpWj9my1wU72
VW2x4UsJTg61jjnFZlab6cFbwUHuqRFHhI7gJPNwNEBL3tULGuxIm0Q37AxRiiF2+955mYNpEVHL
h2xgtkov301NUP6Qi9ws88GIILLPSm/v2+lIGeM3CRVaIFEDW1rwZIrFUz+8vMm0gmpeH357jYcE
relzTJGjntG5HFPTz+86ezXMPnSrNb8r6rZ0TovnZ3GZVJmz09bZgiNq1e4SGpOnnKhuWyvZUQIv
qOq8wrVRtGpe9o3s8JJaN53m+4LmLekTsnWHOKv90f9AJ0il95VXg8NcYFIeKvLkKemYpQUHrVde
jSSzEQuSPKl8AnPDNihAOYUoRL0HPEJFe9dl9Go+0rvKnyGarfVxDjpAsVQYpownMH5ftGZEOw8c
s6zMaETm0R5h6xKq1mWlo+1wweEKkA7yt7F25jGawEvMoY/8rK3DUqba9NPMGjGFXttY9o6HG/Gb
b1YLLVG66BELTuV+Kwq76HbEVkwFKxVNxXg2PdAiMnPri+g1JSI5Weous1zlfvBanG9BqCNDbi8N
yd5kH2jojaOUuoysdS03UHGXNphvffKD+g4Fe9vR8k00mUcNxXF1nQD75zyzpYYwCAn3VnEzXngk
DGRwKB5tqXmblhhMTe5W1YI4u1Of5652ithoQAftMs8lNcWayZ1z11xbfk4rtMMYu8t0knrRoeID
mBLciaRcwQNY7ATmQxtM6nHVxVBcsW0EHZYFFXSixqEE/uS6Vkb6zdWctDslQ7CwbtGTMT9qfl8A
yLW22hP/qxI7BXonhXfml5oXBg34TqZQa2rt2VEHaL4505i4V2Ut4lpMJVh/xzPvUuLvfiDwb5GE
9IGXHrSiHI+ZFcwtXPKiKMIe15t+ndZJsyI8BFkXG7TFqn2VUa9F5L4ln7l05Ua9XNbmnMnOnQ48
RNLBFpXPepSowCrul1Kt2sFRRkWvsk1lZIIjDD6MQ0a5ZKdpbTxX66ZFLZc6Lc5p0gFcmItBqR3C
3fboijLTdyDIOOAZqI2J8CgQdcZO0+ioIxhCaUkWOjKQDSuZDOpo1HKvohTpi+mHr1GQhGXvO/NO
BEGpx5jWnDZ0MMMtJ+oRsz+um417lfjfoPdpXoKylikm2VYbN3I7MpLBmmFocAqj8O/qQNjrjruM
KzolQ3EM+3Z1P1euSfW5+VvERS2VkriYXDxTQz9jJyqrOWOxasRuKv01/WyPKtkHVPmijocp6J69
xBzzs7Sb7LORLd6yKxccueADcmz26COGvNnNWQ1oduyGrjyqUfLvt460f6HFpVUUOx12AUS7gwMB
fi5Q1VeZ63xN1gX9aGKumr9Dc0rlTH5LOwOl7tceQjn7hhGlBWtEE2bEtxTXOXM9dae5ZnPnm3Nl
HoUilo83GScpCeugh6dwSmed361aimgcu+SL6yNZC118bTE0Ioc7iSJKRu00195ZAOTzdiCnx2/L
YPd8B8uc1Y4KJOHuI+R2nwkab9HdutNYnNnS/R1E+bWOgbYFrx0rSJGg3HH77mdfNPlXCVZ4fq7K
BqufnuBbrKfM+om/RC53nkIle5iMWnyDSDIuZ52wqIXIoKboH1XS9efK7owmTqfKmo54o8y90cI6
QYWcyuxcNZ4gr2Yp1jo/jGuQOrEg0JGNzMoG9Dv0ITX/M/kzY3eeOH99l6swfrcZ7KKw9InYPFgD
v+3MRlbtgtnR17immQK2vLUyKVNgHQp7EfU58kpT4R8MBTLyR8OcC32P0LRczzW97X7vrU07xxxq
nClCv9Q8LZVEjIoeyA2WXSULVlLdWe0Xj5T4ebeMidHuDATtRiytzIwGpADVCyEAa7CvUlNzP5lo
otWT1EBkxNlKlFIsVie194uX+V5oZ87qR9DjjfVbotx5/sAmPPUxK3flnEba4px8HR1VpISyPrNg
5p6Jhmwti7Pd8/HxoLCKiUjkdKkPRVG7CkY1mvFwRRuV2iGxo1UNMVMYE0Wiu/Y7Djp6E1II2tPd
UHTqEf+Jyg+uW5vOYfMvnCcXkU5olBV2ICdfDXlYDciU6E2IibkreHm+dxkLRWwFSe7vcznmC+YE
mRXZLrHSav6A/ab3ntloDe8JND/lfogIrvtuJI7KHyQyJ+PqK7q9EYHZcr3DUGWgK1+WzffqyeAH
Kyv7WN3MaUs2ONVkqMsFCXincNvsykGT2X7Ohf6icEjrUTekCLMT4upR0S6TeHVF3uuc41ytF6Ft
ZIlWv9PffNuwQ+UAIMVB9Izy7dZP71q58vOiKS9Wo9d7UPwsB5qGwzP0srw/KPDo4xk2kmu9197d
hgH/38Nn3IbB2GNA7jLkC4yb7mYPlboUJldGFUIhxXm31Og+tSYzcSF0/FZe9UPMBfYM83+kncdy
20jbto8IVchhyyhRkmVbEml7g3Ia5BwbR/9drc1vgiyi9P5TM4sJNU10fMIdUHBY2bVurztKHX+0
PsgWmtcXCAX5a2gCgvEFU0sbd9YpaZzRGkxLSR4yF/gFj+40HSjcpQW1CIRaKuBX7YNIappW8Dp+
xE5IYg58BZKcBsfidrX9oujMEeZP4mMiHwv5gfOiszKKNPT0NniMeis96ukU3zcaIgvcJSnUnqRE
TrN1oE2gkr+9PfRFod8AIwW+l84kSoPuXIm44ph0JiiUg4Pv7De9q/2dYhrwOkyjf4BaueRrf/Gp
1IsRFQSPggsIRKxZNwP/sGDKDZEchrAq1uEwWM8WZgBPE7+RLSArQkN74kiESyt+bWSpxSI9C2Hw
zvVYRpv0tDa99NCM4NW3iXDr+IthdWKEX/kOY+gCXAwFmJi1G445ZnKCOGPn5CimCLWG/WOLTnjb
Oulz75SHaj7uwS0p0zoqRSIeAjVwslcf/tBSa+Ti0DJpAFaRnQQNAJ5mtj/KyUdcSpnSg+DZsnkk
B93+CknQVWULwGl+Z9T8Q1I8pD0XwLLXhqaZyEkBiElpWLYA/+l8lZPAx6wNUvrTmfqJBcqitaGN
4k0hkI3X8Lz/C9RQLOzKeUNZ6hVIRXBknCi46Pb8i3mxrGaqQvHCalY5MQSKkXiLwQZc4ePVDCta
cojLgXTV8D8jfVDWuBGm/5m9kn0D09GIB1EWxbGLNf2j7i3yt2HtCZqRO8TVzNmU4JhLu73zxhci
pOYBJLr3VW+sSF1VeZndW+g6LeG4Zof0fTbALtFj4djY/HG+CLnpNX2udONLGvmQhZIu9B89wmHY
7hRd8JsbjXRJxvH6mK4p4Uygpua2vV3SZ3rvjONLRMnsq2O74lsCmeikiSTeAH4y/7t9Ec2O5/s3
gnxjveny2jxQ598oTaha1nF8MScLOnjeFKBFU/Gml45SIcyuECH4XvOZ3GFpj18bmpa8bCYheoWq
9PnQ9ogEAxGFeEGgu7nrXMWS+knW76JUm13SWea92gfuW5ab7dvtj5Yf9c+b+P7R5Fz4BVPCl0CU
2ciZBpi/YWTen+QLLPeqxg2IUpwS6MYCnunKWPSQYT0hCW6CBZxdIkFZeSIzxfSSdFrzTRvd9kEq
NnUbc0JRd6GXeWX3MBgwUKrUCPhos/4xjZ8+AR0rXjDSQrm/JWrScOTsOpCwaodgRFIh+HV7Mq+O
CXPCA9bj8Jf89/9cVUPbK95IqvLC5fEb6aehXLuN6Sm7IqlNZHzapmwXoqlrc2ohUwVy30C1x57N
qUahwUD7l89EDvOl1IvnvEmMYyrEr9vfNruG5UaBAPX/BpJb+J9vgwgowauTeGmVVBLJY1yBayDq
dZc5bz5uRHew+6zftwe9mFAgDXR2gfdBSZFQsPNBrSqd3DRyxlerjsjTvHAg9/YTz6p2UQGcBIA8
3MGFVXzXAfr3TCD3BAJMXv2axO3MO/BNVU5a6jjlG9BVo1y1Ezrk29FLySmiMs4+FxVC7feBHut3
VUilfOdOlabe57reefsgNJrqMGknxy7rUxBOzmezypsdFOjpsRr0ddVa69TpYZn6thN262y0hboX
lZEoJH4WCtyUGXnYOnyMwpfA9Me71g+qem2HTW6vgjJGFgSYiPHZCEIq5Hhv1sc+QpQBR3UxfIu9
0PD/kPMG0888Hss/RS/cx1Hv4V7jThk2EHZ1N1mYtHk4S+udiBqyFJgjblBQTudLZZa94wtQxW81
MS38pCCGr6a3YvT3Wg1vjS60Rb09Js39Re+HKmlqDQ6CLxZVjVrkuDd+bO+gMUymbks9cxOg84U3
Z1mGjeP67ZuWD55JL77AINbPFTxNCLWTTdbUw8JhfM8gzneOyZ0CaIUE452/cT4JAXXaaiiK/m3I
tW5YReRl3TpGqSGnujAN5tbRkv6Ph3uyu67cRn0KvGEYUW7oTRx5tamoAdVgZZotzMX8lpBzYQHA
5hBx1YOQO/9dYwkNwPCH8s1p++wpmDr/DgRMMMkHjQz0wxMPl8TjFcXnDf7i7DEjpbTx3iR5N63Q
+OX7nfvbDIwh2FBRH2C0O+6QLey++eXE98kQkWCI5AVevX7+fY3R0s92qu5Nyegc1l5eHcGNqbum
SYffNTdi8ZAibzIsoMzlnXe23CDBZObG6Pa7V8/5sBlKe7RnTOXVwJC32eut7Twbndt815wYplDG
pc91lTvFQzzFxdKivmeI58OzsYH3UfABH+zMwW+1D+eeYqvzisgP1XJrdNPx+xQHwtpYte20b42B
OZebDRZbrvDfXM1QrDshQqR4dLNNfmaBEXn7weSW3dP9a15cESMekuiN1mwns8fCtRWDmW+ozesx
LhU1nrVT07n1nelXozKszBZ23rjHKToCHYzjKjotWqIN3WYsScRh36vemyskaHry8xr+SaDFW8Xs
w2SfFOwE0Ohd1W2HwNdxok8jpX0ax9AbnilCe38Rk3XLv0MshPki8Msov1jw7xm3rwXybSsVQfb6
yfZVz/3zwU3M/gXWYwPWBIVGAHG+tJHaOZU7Bd4rggjIIziooLxiVZc9lHpU2ls8KoolKdKLTYxr
LhhZtpOOTLHmzJ5y+ssFGgrUzsY8qmiOx6H53Io8pUUW2IEUmKGQ/lULtMLf3f7YqyNzVknEqcfo
c5oz2hQT5c0+f+PVGzgpFLHUVu+enVxTkWUWOA2k/jLcTl4E/+5fC3ICgGoUM8AlI3Y/uygc/MEM
l9dPVtA1e1cjY3VCi8HxDhWmEM6O+tHQYxw64ZYYK+oDDiFKse5Q4wgPeDnZ0cFzC0ptah+1PzOa
mUvB1XxeqMy8i+VxuRgGv3b2pvlhrBYG/nFvXWLX5gr8RfkT9cK62PrCHH+OlvBfKujoyub2esyv
6/dxIcdJCD5FmTmPIqx7sA5jHhwVyy+BbxTIBtS9+yXqw2J7e6g55hHPL75Roqd5tFDwmNsoi0Gj
La0pyls9ls1D27Tlz97H8E6JdG1dalVkbDM386x1gxV8fE9uYN+3ltN4C/H6/C6Vv0NSvA0d7gpv
9mz3JyYNXzyN/TfRj65xN2Fp+C1tspzW24D4iimxI+s86Cb9MYt4Kj/4aPFW6Xz/u50P3Fx9ttST
5ialA8f1OPqqGgP8R3umL/zhFNPphINM42Zh5i8/WI7Ixc1zTDl0XvcKdO4eBf2lIxpE3cFMrHIz
ZMPwKUuh969qg9dZDWxRQN+zm/3tVZdfc3by+FoAe5oOPQ/S9bwSGoG4QH2hTY5VkKp7tRnUxyLt
fPrHbWwB6xn6bRsb1jNGhfWWIm6+sNiXG/yd0GISYpMMghY/v12TUPgucMHkGPRieFC0wtlbIKy3
SWcqS8/ktXlmb8vkiCgQLc7zsRqH6rqvRelxnMp814dW9r1xzGGlQIPawxCbvlMjxEi+TZOlHPTy
/pCa8zacPsmwhVRyPnRXDQpdSy85upMNLL324hc17KptBZjiMDVedfIVyve313aeM7GTKdYBxnDw
vZH8vvNBxzGjyt9QxUXICdongBcUayMNOYl1FMXJuAKRoy3h8K98qUzs6akiWUGUOcPhKxpSR3VU
ZEcgYvah7ab2lZ01Ec1icUDKY9jf2kkJPr6N0HTxmFiqNdjSzg5t3Hr+1BlTfqQxf6AvFBjrgerK
Vh98RJduT+uVI0N5Bm1lSmvcEhdbduKwQhHPjoXv9z8yf/S2momkCqbG5T1i0/oDJdj4OzZW2hNM
46VVvT48GJV3WjEo/PNVZfIDVFtsVrUbs/Fh7Go3X8F5QEs+6wrnayWQBAg1n+ZSSMK6qTDGsBfu
yGuLTFkD9WUVXhgY8fPf0EYjmvl+kh99SG9H/otmkzgoeLajisCmF4tgNSpFs1D/vXJ+cYqxCXJt
XNnZYuejllnk1UMZ5cdJ2MGd7Y2qvUWTudkXZWMH67Foq7Wae1BLKhKs24t+7SzJijfQbsAbRIKz
sS0lTjis+dERwHvWA+hMgAnN+NdHASndFhPysAt7+iKRptJCg8Lh6FKEIIucfW/Yg0h2IiM+lYou
OkrLNZTGaGjDbWshVwzILQV3FmjKp7EnUtgTQFsHB/GDGFCKGqcLOc5lgCB/D0oopI3ovkCbPZ8D
3QrxyG3D6CT8wAAZVwy9v484KtwtZgmALyQPGrdeUkbOVh3buNzUmN1264hqmLuwIBfHgFsU8W8Z
qOgke3NFGKFGvtvrRkCcGLe/BQ3wx3DAjHXfxSNyMG2jYl6Sg5qx1p2tx/F97gAluL0prv4GqsEq
SQ+OG/MFMgQG5vR4o1PdWNNmYO/cKWWU/kyS/uegTs5bZGQIceZ+OK2DKgkX7veLU8gUoH7Os82Z
oFU3e8+KoRwKC8G9U063Z8t5qWKamH696dvW+67R4X1EyStaCEkvShuwj3C0kDEDSqX0z2YXUIGJ
5NTEtXJECi7ZFBjGq3SdSONS3YveMnN0UNuthMRPtI8mHeq7ViT4Pwbq8DywMRdqydcWgT6uLNXz
i3hxznflSEIC8cIJTsaIGsoqzMHgj6KYVMRUYnVlZMJ5DPykviuEW2w4t9PCLri4lpgP2ZuQbSLy
w3nyrVmSL2pPKNPaUfAK6MM7ShWNx9Qx0zdbMW0Ei6Iq/T1OyXC8vQEvbiWGxl7U5liSAjlzOjlg
TxyaLXaANjbFHYJPDStRUUyqInGw+tLd3x7vyo4jHZW6JLRA6dDK3/NP6deYIq0HEBCdiLCGl05N
W1IxXV3bkaVuJss3P4cBu+H2oFc+kr1tglgjO6S2Ief/n0ETN0FYedDjk4f27DMUZa6VSrNR2G5w
klY+SCPiKEsvXMldZ255ZuQc/DOcIDWwoT8lJ3SGXSQu6anqVB0gMIbIPdoBAFJDT72Fy9Xi/3oW
hzMqb7lsCeNWdvGqK+UAfXp0k1NuYLym5iESKN2kQrVIqLfcntBrq+g5MhClkaoRIZ5/odk1XKmA
zI+9g/P5SLH6pdQEitRT7ADRshKSWjX8cnvQK6dE1xGAoDcAbR5ZqfNBp9BWDLXPlKPSKV65Crw4
ORlD7myC1Oo3ROtGv86BCj44se0snNArLymxKJxFG1QDxel5Qw8lAlWPLds/BgVOeisdhkYNTabW
Q9SGNR/Aoo2tYYoCOIKtft6uS9w9KcNCFF4lbTosHKOLxaZEjjMQ+S2LICP087kICRxFCUz8iCa1
em8LC5Bg1PSqu0nbHvjR7Zm/OD9yNPYVCYjc13PBpFrXg6Tp1PDoKpG39ftM3Vd+cuhyZE3QhBbe
y//feLOwxdersR3h9x27IIn+To7fhCun6ocMWVn7V5QGrf4/fCGycGSSADmITGZ7S83iEoEZMzxG
VfkzUDqoLK2TvDagm/jAPPr28Q+UvT14sHimEYOcLx9N4Tim3Bgf1baJvgIezA6ZE9Q7xadrviYg
dOP72yNebhjSR43CmHT7xAx2FnlFdjBQhivjo612uB54vQaETaX00ZeZujSbF9cDtGYSR6YT0qmm
zmuALvJLGjXX+OjG3HUKyHD/kPdOW27GOhPTxnV8414Lwebubn/l5UZlYNlepCbBVTFX8dCEnliN
bUXHcAT+tBallyobxYwSbQuEu3mDlQQd7PaYF9eS/FjaiVhlc0BAd56vJYh3hCz9Ljm2bVu8+RFc
CpCmnvfJUUb31Z9S8cc36gzd/DRMlnySLiNqqlw0Uim0Qlchdpita9FGkakkRnIkuPF/ZLWLonMW
GsFeyXzrF5KHESoQ1ajDOw7J3RvRjFsw59WH7yN+ho12tAzswUvMAkkfu8gMIk98pDE19ds6tpJg
qyaDoEmnOK+3Z/wiXpPfTLwqI0gEsebbC1awaLxSSSBHqEjgevnY/KoFdVuX93IXeZQMVmDLyh95
HgCRBuSfHG//giv7jNz5PWCXumPzAmMWhZObTNScoMx3+pdyKsN9EtAaWiPQH+zUKU21jwapspzJ
E0RjnHN10XbTaGqMimElx6nq6mZTBR71a9stixcFPtMdDEzvN9yMttvHnRG0vAZ+uCDJc+VY08ym
lghUCLW3eZiaYm6gWCj0H8ETusqq1Jz0qa+V/rdKWdnb0owY3BOUxGLhVMva/Vlkw6e73Mm8vSDe
LiQvYAcSwNV+eszMOG62cd7r4g6gX7awqle+j5YrmQnlCIQC5vvK7gBkZ1mQH72oMb5ZrQtxDErz
uoFq8sp0BM8jhNWFl+cyGcLfj31M+oerC6Wn2WNXaSM+Mn6cHfHOHYOfiW+W6R511I4ClGIEL4SS
tblReda7X2pnIhSgIURWQ+Tsu3uEvttpq1RDvJQUXXkwUHYBqEE/lNxoHm2hUq0FyFdlR82ownBb
QkZZ0RZx+wdUqOtxIUK/MhrCfUgqM/1g6udN18IE6tCVrCgEqK76Ak4Z4U5qnk7yx4IAFi3c2deG
I/knkoHtD3ludmfTE6sLtQZRByOqh3xskGOtqXc1/ymYaX2/fVlc2b7MH3sXHA/qBHMZRq3pMDGx
qwLcvmVM+9DH0Obgx3nydnucqx9lSLcvRASI0mYbCaZ/EXM1FEdRJuV3zYMVgzo6XfJC6xdu4Ctv
Htx76jdYMKPQNd8ciKgiNoNawdF2pw4fI63qH2AUaXfphMdQ3tjaK0LL8S6djG5B/+zK1cs7g0Iw
iSv9nXk/KwdNbYSGyI9qlaGpb9o1+z/xnX0D//Gla+MlX+srtwK3ndwlRL8052eh9iiwqDRSpzg6
aqB/xW4x3TRkYQhmpclT6JdVsKUfBZTz9mpe+07AsWBNSO+5keRq/5NEam3VRsKoyiME/GqNUH+0
LY2k2BiiAU2O99f+g+OxnoCmddoLAIr5m/PxUgHZpRKpdjRpDT+gUd8AbjHpvEMLhcfYQCxc6hde
bFhGkWedEhRFG/qG50OC+KXMjhHCMUAsdhemonlOwhZB/GxssHS9/X2XkRINQZo2oCKRSEfLblbl
SY22cMgq9WOsiebFyavhsztAe9plGRAktO1Kq7rrNQ1yZaqk+DJVzj1ogSX9povtJPuSXAVUwIgf
CN3OP9qg7Qi7XjOOeGypd7AVxxPuO6Dj3T7HJc/a45kVL/kOXiCQiZWo8sAPoB0qVa1mH5+nQyGC
xNSP2BmlpzjsUbZDzPRzJxodIs44Vr/U0cAUTW2nU17W8WYMHByz8PHDALuC2i7qcPx7e0kutjg/
iqIMLVpUeKmUzH5UkeCerHaWcVTyNPrVN1HqY64weDp0VT/I7uqoBvxxe8zLPceYiLMhfAS6DAme
8+lvSdbjYrSNY5m7zs8Yh7hPFeR86Eahvr091MW9Lz+PihpFW2wQkSw7Hwpe2yQfUPPYj4PZrlHn
yNNNPShLMlnXdpSs3XIlEhya82pq4HaqWYnAwp8rLR9p65s/gh7TiibQmj8W7hPpqjOMpSfg2uKh
iQkWCkADZrezibQVMRYJv+jYdmpirzqrh6oWNch40F93vo2dhxLM7Qm9tnZS8ozojLv/AoZbtxVt
jKA2jpghm49K4JjVPh1G5BSK3l0STLxcPTomfBhRApcTo52vXoH5q5IlsXGsI0NXPjkIKxjbtm5U
+/ftr7p4S8maAGewgrRqUJ+cnQKIjABmJgtXXUNFSddsZT7uJb76NeQu2+UuIu6bwcBrGq1VJ13Y
pJebh9G5F/ElkJHQ3OiWqmGZh51tHctIQwJfKdGlGqrqDsmZehPA2FNWni2q3e1vvtw856Pq55Ob
JlWUprrCqKroX0IEQu4LiDu4Q+vWfzG02oXH7docE8Vy3RKme4jJnY9XQ4ofMNGzj8jSp9vU1cMt
pcRoVdlB84SORbWOfZSFcSLp/ocv5VspDsA24bGT2+yfZzzuA2xdusk+IneEEWRqqtE6zKem3hYe
KmShCDBl+fjkys4WtTrC24sSez86uP3VqX2s0sS8gy7lb80OR8UNkEIbfGxiV79uj3htE9FkVIkI
6e5xbs4/UhFAFBOcoo5tabunvh71bDdGuMCs40CHa6tlBU3dtkESd8mN/PrQDAtqUmP/y3//z/yO
fFFlIYp0BI0f4tnj11jo1XQP61pr7jEKYubB6C9Jq8vb7SwlheBAuUUWmxDjxSf6fNhECDeP8fc7
oQCh3lkow4zA3Iq/Li21dpWmEEeBCjsbtC0CBLzsj+5nQITUoSXvzIWFOP/qrm9VeKpKeeqiQEe/
p2lPWqR1W/6Zvy6hcb1ptTAenKwOF0a+mG/Jf3DA5NLaYMLn0AWjGK0GxbjqFAdxDqFfM7fV0Bd7
Y4giJDvK4BBlab3waF+ZbZBNYIPQDARqO283VGXpoiTf1KewhrNTF0H1iHZdvUctyN1iKqRt8V0v
t7hTVl/NoVUWzvBl6Ej3XHYHpWeAKZf9fLXLPLC8HGGskz11eodAgOL9tUHlTs+qISZz7xAs4d5p
W0pD6BLl+Z2CMbd9n2B6uXBfX7yB/BRWHB6ThBBYcznOckxMFiBpTjCm8N8MJgPPQxH9jLXBWqg4
vdc7zjc5Y9FcAFZGXQ/Y4vlnB3WMslVj1qc0DktvHRDWvojB6bQt3msI4piVOa1KXUozTYirWQBF
Gll5CiNI8+aoxA1edylVe649WCV49wR4p8aK89kILcXfJU0/HPK2qdV10nWWtiqL0E/WqhlD1kdO
tEOECbq3sw6LZHpJGxiOH7y3mEwKL7y5II2kJcT5B04pqgUtWvYnHZXPzVRINzDbqzcRTmL3bVd+
IrorF5ibF08fY7qWZNrBKqOBNoubAEYCx3SC9oT1pbP2Oun+PdJRmiY01FS3/HiFWA4o8fqSuQCy
fHZVgTDyat/q2xMCH+apbGhB8gQou8BRlQNlQyAvfVfFWy2e8mwdukaHJAXevR+ear6YZqhsCXj0
m8+nukf3oRjVsjuBbgqf+aXfuzQK9r05Zlu1q/U7v9WXIF0Xrz762vA85S2NErM1R/uMQQyDbDS7
U1ohLL0uONkgSSxUSTqhmofBydy9oWMzt6Ly9O32976T3WaHh5oPGRd/4qVlzddZLxsY0n16okYd
vg2Jmt25Y9056yoPcnRoqkbs8LRFSKnNwuFx1Lz6R9iieKTUCEbdd43WwZ7rleLPgDD5c4yn+K5D
++MOxd1gZZSfw2KnKrp3F8Pu20cdgO+FOOLy1pXwP+aODEbm57PTkQi1r7GOSU9WIuLvLQytxxb9
L31loq2wVVIt3Wgd7YXRScNVNRn6/e0pvHJS4L/QWaEwAZx8zv3wWr8pArXITqVrhJ8rpLg+hQp+
njjnIXwTlM5CZWluLQ7mELVnwLMsGKq4+nzJujRJ8WfR8hOt9Pqx0Z3kDveGHnnEaeqxLjOLZ88L
wtdKd7Ju5fdCVdY5Wj9fEsirn1LUel7EVI8d4mJmsCknpzpSsJ82IPC9TWrZ7QbYovKFTmbSrYom
7ZL1aE3+XY1Z04sBT2ztiAkRy8zglYuyynxMkpB86va06jLYne1M2QQkCYaTTKdsdhRHxUPrs9Sz
kwcaGWMe/E5RvLfrIl+1VjP8ADHlIROfoMJCt84Itjg6J+W9pJwbO1xG3Had9WX0q5lK5Zs3hWa9
g55mWquxpPIh4TIiWqUcswOgHcSGHD20n0o9zZX17S+ZG3S8LxjLRDVFombob55fKhWdnrrAn5rg
J6rrranHKPuVKGSsdUrHd8LxCrGxaN19oqMRo61Py+IezVP/FdN28aUZzOGnodJC22CXnKKUmU32
TleVdI30x3+3f+xl4CSvAbJXskpe77kxR0+LBCBGXZ7sVFO+iSLrP4EOQRPJJ1gN/Sa5Ky0/+x8i
Fzk5BC8u2/qi0TzqCQ3P0CpOnK/0fqwM5a5Hz+VBpkOPqpFPx4SOBHRL1TrgN5ytI4HMzIe//P3K
5wYhZr4AEbdjhmYad/ypRphxRfedNvDgpt8p+I+fDEO0G8B5/keRnmhMU+tzMD2QpRdrdnlpZkrp
qTKaU1/Y9XYQ/sgaF+I+DPW3UHTTvZWS2uaZWNI9nt2aUvbYBIuOyxwMRgBOs4QPwD9Q4sr0D0Bk
qh0wDW3DDyyQRzUg5DWVs+mR49ojjYNSbN9G29uTPbs034ensgXpHIcUeO6zIxH7aQPFw0PO00jy
fZHj0JNoGfUt1w3JzEJvYbw5MIaiuER0yhoQME0NWPz5Gcx816brLAAwqKowVsaQFHtX5PHXsBhy
9JKgce7t2uGMWa3ufkqyHpJgSb/lt12jiX3766/+Gu4DcDFAq211Xqy3dIzDJED+0DZKiGHJmPnb
vkuNV1NBrnvlw/GUelTedKQ5HfOUDWUTr3F4nuJn6vztwpMyi0DeJwd0AOUxqs5EYLPVsMuh69VM
zQ5tNvyN7KbfTnmNYlXhG5TM6K+tHB0dSzXUkZa6PRXyFv/nlpdDOyBagCxRfpQh/Pm6pPg3qjUC
bwclpK5th1ohVlyKv0we1bfbQ83v4fex6JBgFEVhHVz77DORcMq7vksK3AHC7N4wUjQH8rSJvkAP
LIrXZqyL72KwFPel6+32zVCMAgkn/Gv2Hpc1/Imy1YJv6AxjKRCLJKVYOtSDTtkyTLSdqg2qeLn9
k6/NDpE/vQeCQwIMeYr/KRuk1dT2UdKUh0Fo4rWpgmMs6u7J8G1/4ZG6OhLxPrefS/o6j/fRCK5c
JQ/KQ6Co+m6yAwcJWfLYbVYGQ7Jw31/Zb0DM+SqKTXCg5kAtD44qnvVaecAOHkw1cnDDeI8rR/Bp
UGpNW+sIT+8oA4rv5pS5w8Juv/KpvGu0Nijpu/Zla0ONJ0qJSXloqyx+7sLM/txMzfBdUwfj7vb6
XX4oA2nE9rzeQEHmEEulqHuzEXl/IItBMLh1qgclV6x7Qqn0SVHs8IlGxlunB0vF9llZGNQqQFlO
lgcHiPb4nMZX5b3q+KhsosXrRo9Z5+DIJosWC1M5ixYYhmIDRS1Ok4a8xHuo+s/+bN3IjnS17g6T
k2rbscXWPg/qaa8qQlm3dd3cjUF1uj2nFy+X5D3TA3QhBPJ4zntENmUFp7St8lDrQOPXbptW2yKy
zVd1xM4THbDC+VyUtYXssh8gjJ/Uafvn9k+48tkA8OCykSFL97LZY9KgSxnqsJzuaT45aEoPJd7y
+jQ9xO6A10pBMW6Vdnm/sJsuF9WmlObAx9HIAS6oGWqexNaAbNehwGY+XGm9knwxWlTZb3/d5evE
3iFYpdJOyV1Sq85vHSUqAYfhsH0IPfxl3gbIGShyAd8pjvXkaeNKRHGErLUXacp94up5uxsQGgtW
Lt7ORXtXdmOkfb39oy5XXbpBUQeBLUwLdp5l1aA3e+Tx+kPaUcOkWlvh8W0m4z2XTG6sfG9M/vqx
P2wxnSnvjRafkNs/4HLy+QES3CPJo54zr08oHSK2nZUOB00NjD+GUIxupaTm9OETRTEcKKIsnkm4
uwyc/jlRqT3Uoimd/tCjFvk9NdIj5Sx3C9S0fIQ/ONxJNdTFcERu2LNXmJ4z8RGBCOgeqi+zFY/K
Fv1UWx8Pgl37GSe+slyzGGq30iop4gjSdHiNnJbimdGONgpYml/tcnzDxAY5Eoq7I9s1+mRFSgiE
klyNLCsdrbVhDTHaVUnTOJtMg2i6RkQUMUO47D6C/lhrm8ReDSawjlNDFUxi4GJj1moPrabmPj6r
o9tnq3Dy02f4wGH5kriAFumICODqTt92r4Fn5/yvEAwrX1DhrREgpchrvpp2oXTPHCj3Lo9Eov3Q
sErw/k691pDQKgbMqS7qB/ILrlFtVY92ba96jW4EmXQIHRj5ypZNphTtCTWS8uiXnVceKqswfsLV
aaCpZnkl9BX3g5ZvUEuwrXVZ4SpIZ7tL9+VYtvmJwFP5myP77N1JW0z0JZmWYgUXFD3CPhv/C4vR
ezRz3M5W7L3W3bjCmbx9D4bKXQeW1j96Y6TXK8xE6jdKjslr0tPHwEzc99Dw7xtA5T66juO+wL/5
VYHHxnzhR2CuULLs8HTBFio8Tfro62DuzHj8m8RRWFGEp+yDGCQq+vcmllA/08YaEMWvHUN5Qgu7
f4mRWK2+0+nuP/v4m/sbsudSX/XOFEzPJXyIamXotTN81iHFKCuqW9GLj4pcsg5sP022ZlVW7r1W
tVhRVnGGYV0TDSG+KlaU1f8xSWj1VvT18nUXuxQ1cStwf/hp2hULwc1l5EeL25V4fMINeJPzNGtC
09YmwKwPrjGox9DFW34V+ciKruIMDJ2O5rtYK3Fmtk9gaEbdX6MxJDdY2anPqeUFeH34bTfiJUod
epe1fP19HE7oEK1sNNpQYPaMclq6iGXwOzuW8tdCmaYpCJJUhhf/XAaJGwVUb6Lm4CCptrHxGO5X
mR4XqM53HRheZ/yKol6BqVWdfWpwuISVpWuHNqndHyAgpyUQ4EXkxDR6Lk89DxAUIG/27vXIAWWt
btdIueNZG/smipFCGVDuCjSx8NjNuxnEFoS81CXl90vkxSwzIElH7t7JmwPHm4Xi/RkHxBnBj4Ix
6D9nGjrttUvi6KRF9jUcq3Dnp8DBFvbOlW9GFAM4Chc/icpcscEjW+x6v8EBsBH2HsuE/imrm2ib
GoW2MNRFUkz5gpEcOkeE4ZBHzpdbBwtOyDGYh6zWqy9pkmf0FwLBzZAWYaWt+zIsv91+1S4iGcg4
pBVMMvB+UuT5c1PmTjtUenUwtdD6UsRZcQ8gXnnSi2z6qygBWvPAkpf2tUy0zva1bUo7PokTlij/
OS4v7nM991phPmBhQ1kb1XT7B6SqHvFYG46jnldNsLMiq6nXBLfi1xCjsLMRU6tE0gxEXXhzL+bd
RprNgXUA8JGkYC4NMKVtQ1TlWA8Nfar7iXxl16amstH0TlnrY7/EO5DHdvb5NDoo+lN3oa45r2xO
vQ1Mow7Nh7q3rC3vwfA7TvVa200YMBZ0V5r4SxCiu/WUZwkSVh9cctCdzDqHREaTMLDOd5kpmnDU
sKF58C0OcUdJDrmFenioLQu1ckykss+mVyjq7vawVybZpUyO6okEGmnzK9iqRsPtO1d/wErCW2ea
G9XHlEDxdxoGuXqMbRQdb494ETJKgQ+giTA7ZFN2DmgVId63iudrD04k9KNbWvlOmzR9j86K8RvH
SQ/HG3xyUEI29b1JuatcAKJfWWfYZ7Td4a5yf8/ZT8HQgBzTDe2hhnzxLRs740WpYXpgpKfcJdmo
3qd2UD1hck5z6/a3X9xaVFFZX4zkIArRXJqda71rM/6hpz0kohXNCjfT6VWvPZSzA8RXFzqwl1c1
owHoQvOB8YDazsJHWrJDATtfe+CwShVdBVkL2Pj6KiTG3eTca3dQ4fK/FULyLzhh6sP9qI/xh6f7
/FfMvtns4RIgYqI9VLUfnKzC5sosncnA1MUfp+8oCJvrMguCGk5eHiwZy1+bcQQvwP0j3kfhfDYH
IkOrPh+Z8bHz6Z6hh49Hiw52khaOEy0s7+XOQhwUsCSVcpkEz3HoQWZnql3Z+kOoDonx0Kkulh9F
FtzjTGhHODKY7W9fSaboKfWLLl9Y78ujTKHO0gEpsdi0o+XB+ycsMeJQFFiG2g/K5GOjFKAtLjai
i8SzUzrRhqaNtVAmvzqiRO7ArZD0ktmd5VpD5xUUTB+MPCu3KV7lzUpVc+1L6dU2Blu6fvfh80N+
jz4TL7I02pPv5j+faHbISgzp4DxUGgxYYxqMbJuB31ZxGGqrhcGurCaUetgchHgUbeZ+fraiWhjT
O/pDAq/zeTQS+wXZ9umg91O1StR8QJDRSqJNUf4fZ2fWGzeyZOFfRID78sraJEtlW7Zslv1CuG93
c993/vr5UoMZqFhEEbovjW67gahMZkbGcuIc39pI/W5OrWisgWwmrkHU76aAM/Qww9fZDFtbEejN
UU5Gmcg4mcuCSVU4HDfO7c13pNzNicUhQC8MVmVRgZURbSK0kStWmpRCdyh6hBopeYoAyz+m8D99
dGdBduIGaXAzMw+QYWHPrGMY/9DtejKMWDqWFTezdKJ2F9JnOihFoniJFEY/lLTXXj54gLBMJKEx
KyLklfXFAXJ6yegNdaqf2rhVX2Rz1r4kADV3MboQpXvf1k0Qhy3wVQaeF6wVKPXrwxpmeHYn0usn
sIn2oxG0yaea1xwJmh7AhkIu6KpxtVXEXfmWTBpwfqgXg7TSFlaDiCGkPBjVpyZrjWDXDJH0WleG
871Hj+AAtVW3cXhunxnwRDDe0DDBFcACsHCxcxjZpgRk6Uny9fQbIgp+/R9Tji2FI2vmlPlcM9Lj
n74h+I4ykFePUCT5oUNdKio2OR9vr45GCgRBC1kKsIPlr0GkiasV2tNTrRbWUc6EaGkw/Yewbcvf
3hbkGOmmK0MtGb8r4PjXH7hosy6sLWV+CqghZI/qbJKc97JfndQhp7Kbj1TJ96MGOUYFaU/9Ks+E
M6iuFPo0Ab6Ky/jH/SN347L4RfCjMKfLEABzfqJa9s4/lnoKEh2Nq6dybANYlkylSXd+RIr0hKQW
JIohgOFoF4R51J5yMm/79f4PuD3zOEq8FuA+EEM3qPUps6eAjtn4pCNpwbgAcKAdTYzUfJirSNWP
EYLQw2+G47TNYsIiK+fRY0QQcAGZ2lsLT7teOw6rNcgXgi8dpLzzU2rxCaynpGsYVXAl5A0hyMmG
Ikj+jF2edIcgmIsYEsM0cb4Psy/1+r6SRhg7xNIsZcOjLw8Ln0QwdAiCTjApMIMuXudRiWsbHt3h
S9BOjt48j7lE4gjcrW2sB7uQ4JmUtSzUKc2PgakcZp8Cb+rOlVUVj1IbtiAH8Rnz1vVdHBl2iyND
gITHIGi4waL6c+7Aeuagakkhb3IHStjNQwiUpd7XJhyM/WRMZ0NBBPVY9pOafTDpFPYpbr5l8YTj
N+RzDS1VhX1RnytbK0+Z3TkmjwFI6//0uRWc1LIf06MzpUmSuaky5OUj5GXyBIW1P+6g/vHTDX8m
7si7NPDtB5GdQJDAc6hyra/PUZ4mkh9Ksfacot720DLqM7khwlxbz4P44Nd2GM6iUwK0Ai9y8+im
rTOZTQoOyUolpACRkBsTF/ILy9qlOXLThz7LC3OXR3ObuSB7wKBVYwNS9P6NXfhLlsvPEL0LKg4r
uuUd3exKKyT7OTHQh3IziR/t1hV0EIxGM1u6Ye72uGGO3gUAVDqMDMpe766TGszijqb93OnqeLST
SSkedclHZbUIk12VRuPekhRzLzfQT2182TXbDB7T3qSYAx+deDrfeceoq7Jy7FP7WSLTh5CJ0hV9
KH9QHwF9B9JDTN7nuGE05d+Za4XF6v5OL3yj2GnABXDO00YgqFt2jZmGi/uJhPRZaiDd05my2eOx
jOMsodtQT5P00ITRVjiwsmbGiCCBF8yaxASLcEDB4RuJ3DrPpONxtU+1GPlKGknT3tSj+CloBtSD
QMC/aPWgqBuXe23FZLuIyoAipTK5MB4gUwSoiRVzTcuD1TvpwxT72tmUFa/Jw/5ABd0+3t/ltxms
q3vFYKlK55MggtSXr339lRHwCcZ5nqaznARavJ9ivbH/AkapvBaGDjV5YPSOoCHse/M1l5MpuIx1
SYeSPkz0NbNT4zsCp2n6DdSePu5SI5gMy51GKw+81uz8unRneVa6nSOX0wmFk3lrdvPGMVD4I54A
DaEjCwPy43oBYzinpS6BeuusWAlctVQa65XOptLJOyuGOOe1zcCd0bLxR1pB6RBCe7drxJTWBtp4
eXhIIsWYs+g6sp8c3+tfUjgjQntUwc9TazmIQDvSPO/LQhl68yhJ03AqK2toHqYcyazfsBE76KPd
/5pvbeP3X1MMpkGQTUxDHE0Gv/iaEKDkqAxX8rMD92iw7+SoDKBkBQbtxl1lSXs/mJOneJLl4JGq
pvKjHhgHpBeqNYHxcygQG9N20PQP8efa54JUdIcKa941MqheHx7/aOwecr9S8y/ohJnjDoNm81oG
YWgeUgWR+R3VlVB7yfxhNk7j2I8Xo1S68dHyO1nexU3d9afAyIr+EOihFu5aVQ6+NATA4RFMdcsf
pA7cGbY2g0GHi61X5Yr2VWbv0aTLW5foWtIRNYVNkZ/TjK8l+VhburTbkmQvgddHB7IHitwc9GFI
lRfg1eNjHTjB+EXRGhVaVEaa9f2ANKD1Kx7m+VUOEapxlTBjguf+91jeaHiwmKHjcSRcoFZpLVwo
4pNWCJVr+Ax5tqwcDbWvvgTgAj83qPLtjSyrigdCra2a4SKpYTyRmyyOoM6YGZP+4qC+89zaHAxZ
Y5TOs61V866QkuaxyQXgPp9G8yVBf++D/QUsEg6R1wv3JOhRFkc/d2AegfnKee5yw9778E+/dK0x
7InH0Lq9v6k3sSHG4PhGRofFQTC57OwnI82jpi7DM1CwWXlIjAiAF3BuWXNnGn8TFSu5sPdVPLVC
bNFCtNlqJznZR0YYPolbnG7c/NsN5xcBA6LJKvZgOSLU+DbNYYbLzrldG39NKKX/IIGlEd0IqSql
tbaK78sw5G0LcHvMctNSYzT0+gsTC40Rg4bBuTC09knF7JGGX/TJHEZj41W6MQWFG8NmAJUEGS+x
/LWpLux9shBTfa6B+X3u1Gj8LFV1hCAnIzH3v+ytKcq5orXJpxWz6otV1b0tFXaraM+IihaHyYmV
eKc5tXPGj03ShrGbuwl2js4BkSRf/JYXVlazWc3pbjwFKN8elCaewQMUwycz7mek5GPlW9cbWxXt
5WMFfxulOPoGpME045bRcj/VQQegyXxKnaiSDm1TOYe+9Q3TnUwcmCuVrfMI+TA80no4/nLyyfp6
f4/FHl69EIRUglOZiivOwVzOhoxD3ZVVnXZnObTMYp8iNZA+B9WUTX/uG3rjs1xagrPOgXlQ1ASN
xdesAmYfE3TdSYdA9u+aWbOexwGNk32Z+drXqYC+x60mpQxJ4iBA2QWDmklHPhY1cJcBdVN6VTrQ
7mfkpBRyi7QbED7UCxS17digR4/6qun8bMnXc5d5Xu2nHzhab20EojeXmx2Dw9YSihiopCzXodR1
R2mW2VWqI+2nrrGULzA9KZ98KGD/7WppC6OzYo/nW6C48aU0URcXTukbpVbQjDl3/VzsUt3P/vAW
q5ObaNnXrCzMjUfq5tZRiWbkQ0CSmJwn8L2+4I0UGz3haHu2Z2hAm8j0eU3NZP5DKtq93j8UN5dO
2OJBBNGH96Jzem0LHIwTQ7jWnuWqVs9KPEpHx479JyWo1GPTGeO/ajhOGx/wxijtaEYwgPrwMGFz
kUQNFnr0SBbDs2nNM1NgMCaa6pCclK4EXwfEx9r1SZH8vr/Um4smrBKXwg9DaYnm9PVS/alQEchu
5XOpzCAKJSOafoEyDB/vm7n5eiCniPo4LULGiSfo2kxJj0xHHUQ5W7WN5Kua69kTTs98UQdLOdy3
dXMysSUOJLeZVVHDu7aly0TQEUq+5zHS80/cAfWIIs78yYjgqkIVKS9/3je4tjhRM0QsBRQZidm1
wVKOqIPFPULSkJDJLqcXbv0ZoNUjBDTD1jl5gwdfeSxSet46ghg2CETkwmMxZswA5GQkn2c/0O19
XFMe3o9O3NHuVZh4nqtKc+DLNuqfRWkmFwBA8DoHUHYYbuEglQJvsoNESzC23zSQSuUuMxknkxnA
H1zqbJb0GykGq2EMCBGs/zRjxlGcaivtfxOa+ll+TLsSQeM+7bKfQzLY3+pRIwqWswnQP9rVUekB
ipXQ1bi/z8vpU6ptqiGA/GKWgt1epi4+fCPgGQLlbCam3DhkSbU9o9JFujYdAi20oycDMaYv1NoC
ZCyDQP8aayWa7bFOdkOHtMm6T4yil+pjEo02pabYsEY3y5KGQXzY0RzkQFQ1+VkMMOblh5ou+vCc
pbB1NLsJsuWaefJILbpvRcP2/SLWV6K937SjtOHtROx7/Y1pZTNYDJ8dVNA3c4p4AliaSmKKKQmr
73psVrKbSLLyUDnIix7TSg7qB98S1d+ah3re2GlxYt+ZZ4qKERkmFBlbYZDjpqrhoG3cKU0xeIwD
DY9towWPXCrpgET6n6y0mw3vsFjtmzlq24L9m/q+syzvA8nmsuRj7zkDqEvLZAqjmuxxX1ihtg+0
NH5pkMx9GZxuq3q0jNKFaUD/HCiE3vFNy7wcfLqSjlE7eaXv9J86lKApVekOvaNU+SH7cnIs0yRj
KqQi+okle9o34aA+jJK6lTAsvMj//hLebjgaiCwpRl97kXCcq6wY2tHzx0n9p+UdfDC0OvaaCr31
jYsk3O3i+5J+IwtCDkZTZUlWmPSRZKZGM3lOPzokw9E8M37YQ1e4S2bLDt20BHxHLyePHDcyyvmv
rldQe2h76u6PYeGEP3j8nWzX+XH1RSshRNxH5ahJn5JsyH4bBmSHbqwque7ySdtgN3S+8eP+Itb2
CzodGsei3gpW+3q/EDKvyMSN0WNPaThNJVAI9FKn8gRdVb3xTN5eCEuw03MZRT+CeuO1sbCvirll
ctKzrMiHhaX2k8OczYhL9laLhk2l2sPWXMEiCudAEH3j53g535rji4jHCPoUqGKneBkyfzsV4fQ9
OVowufIk209hHSqnvILMsk3UOaAgkYwbQfjKoun/U1gVOwyL3OKhSeGTM6GdVb2BmPcQq2bxnGWT
7A6lbP4bRUX/7f4XXURAbwsW4St0LILxbzkXo/p1NYeQenhSa/sH00qyXYPRg6nUzlEKymBvh/Cw
3ze6usi3pjV4NJM69vWXJYKFwZjOvFcyL3rycyV9zLqs/WzMbXnIOU4bd+/22NKXF500Ti6ufUnN
BIm+lM7M0HoB7Y8LwzBt42pBp7xMYw/fwf3FrR0h2nbA/zi2Ana3WNw8a3WeNJpn5bUSMizgUIMa
mP6vXfw+5duiJbsJ9CGuDmgOWF+zSLI+LN7iUAnh0YbrkGeFW3T9I2ihldD5aKYHHEGJXB169dME
SnBnBIU8uV2TwapgbLIq3DwqmLUZ9aFqLJg6lpFtJsE9ajC64OUz8HeTdI3GHOqF+ziWDM+ClerJ
atTpZCOI+HB/22/OlCOsEq4AviNKW4by3GhJCrXZ8KCJjn+jOhd/cibfetFLNT8METpB/4U9QCUU
I6gWkMZe77A9jfYkaiOeHus5btuiKwEMIY4+230Rnmp0TjdWeHNVWSEtLiHojoMwlzwg8NwwlcBd
9UZJGn7kZcGsJCT+R0mp6UeEef+jBh21Nd29YhXiATGdh1wIRQGx7+8qhkk2DynoVMmbIuuHEwb+
rlCUbp+JvFOoAP2TyW2zhaC9ubC4YNIJmqnIQeCPxd+/M0p9PEVPUJU8YPrZn7I1eQe1qvzR95b1
4/53vD2ywhTFSVErwxEufJGdyDrB/CB5vhnJT+UQlidtDPVLrSHtNOg6MXfbk1vAwbcFN181TccS
AJag01nOzRd92SljFAYXDVLA6VsaNfo3x8gQeU2ZDalgepGMo+JkTGLkAwMpG45q5cbQm6VwB0aa
yHeZcU9VDAOXWocXPS6Lf+186j6No1W9MIopGwRf9pbgyKpBYJTMtona85L6UR8daXBKNbyMYZCF
bq9CyMEQyS9YJnNXklNj48KsnCLBMYkl6ngMGSyilbSttWwONMebyihoiJsIJnZShyybm+m4oI39
XDOHbgjEjm9Yt2X9rDfRU5w0y6cjpyUHo6Kt5sqqLz+o9ZBWH31CUTGkBETZidt521xPSxvxTH+m
5wYxsPLQjb1+bFvYPXcGdCTG3mzK6vH+TVlZHyYZ5ScUE/BM9fpSlolZEsBGwaU0Oua5tbCXvtdp
MY4AY6q/79taOSrQQ4KiR0yOEslyKiGkD6tZ5RRe6sQp93Tvki8AoJJTO7XxEejvP/+FOfaRap4O
5mnZpJAYPDcm3Pal6uYYysa41T+pcd0eA8WYJcazGM34bywKnVcQA5QvFuUuGA27WonT8JKqRdLu
6iCL+k9NnFvqvp7zOEGEJQFCc9/o2hekfCjSHXaX1/L6C/ahLs0JvT5PilNJPlfIXuY7hLim9shA
qrH1JK88HTi3NzAM0/c3LXOQiE2YOVl4QdWW9h2NCSk/1k4nneZ4rMozJEjnBKmQjXGH21Wq3Aqe
Ze7+m8rY9SqVjOy80bLoYtdqicgCLFe7oh55qZVp6xqu2sJ3Ay+lGnVTkVULJUEMqIouQR6qj2Bn
tSMo6e4MsUKxcePXTQGzlzHGuPzCm9WtrU9aWbMsaK6L/VjI6gG9A/PFkf3m476MPcRV/58x8XS9
e4DlobSlSrbDSxkPQ+UWVj+1bqCasfRgx/lWnfn2oGCNtp0QLSC4WY5Z15LSOZLG0kqn16ddF9hw
8GRIbKMlbhefZ4gtnnLcxetHr8Mbug8vI3AkN+NeShWEolcaXSgkRg9K2jkXgHYMqIRSsSVdvvL1
KHiQaTHQTXVn+TiUJnNlQ6hGl45l/XBKDUSEbwlygCLVP5ru8CZQosR54llEifn641XqNGb1MIeX
KdP0ZxSepHPaIlM/TM1WJre2LEApFmmG0L9Z0lU7UFVD5iOFlzkcM+5a0+ioVndDE+x4GKxww4Hd
PguCBIuxAJhgYYtbHpSYc9mpZhJfamgBvppD8WMITYkRhE55jYau+3b/gNwGaNfmFjH+ZBahwYh9
eMmHGWALQLeMx2cYnN92Y1ZfnIDRltdmKBkxSvhBh/vWNxa7zGikCLk7pwnii9lHPfUAtXd9oqev
0lDPyA7o2caxWbOH2+SF5+YDrhR//+7O577PbB7v38Wp7eEpcWLpe2BbPTKAk/GnpiK9VX1bNcg0
CXNioo6/nEsrWrXIeT6iSz85/nd5VPNzYQblrrXn9BEMcPexARpotphRZlyKdgjEGICbrxfo6J1W
9SDFLjoUSJrbMB4tn7sprIZD3qn5/OB0lWw9DdE4xzvaRltcxmvrhQdGMCeDcQaveG2/l6w28GmQ
X+xSH+iplcRPk1V5WS4Xf7MbWwXttctp0scGaKhgdjmHl6ZSpIWNH13Ssu6/pYPgdtQAqz2a1LO3
GGBXjSHcxB5TxWYS+XpxtO96ZoLk8FJIftN9qdu+elSLcio/j2DlNuZlbkvIIG0ZzGH6i0eDktji
rCI+oAwgLuNLRrvEpxUKRd5uHCMDFJAzty60HOlvGxTNTg2Hhj/NhsjtVCV5HknENgLjledLTAsx
FQX895btKM/ztO/TkoujFKbxRQuckd5P6DvHwedkQ2TRhdEDpTXwR/ddxK1qCfsghnfBlKmCilR8
lXd31m+zSEu7NrnEuerH+8pvpx+66dc7s0kc3dXx+/xTmSgvN1FRevlQ5cQOreF8nuauP7dquYUf
Fx/6qs7NTwLUycUlghANhuufpJWZxSCPH1/yzMimXR9TBnN1Lvbp/tpXbhMSfxaNcHJvSgULO8HI
4L4BxO+i6uVIgi7D6D7PTQpNx8Rwb1c11st9iyvPAV6RxEO0iRRgKNcrUxOed4jcs0saZP7TNNHB
Qyl1ho/AV+e/o8qRvjW+0jBfZFsbqoIrixXoPZwzd1n0jq9NJ2aYJ+MMPabW55eqkdtpp5hRheae
lEPvZG765pWvCGEdZWjBysS00KJ53Ms9fTtwphc1zrrhUFTMN7pwQ5jtxhFeWRn0WJQE4CUl4Vsm
6WOqBMACy+xSJrocuAkwwL1eRwJfaFTIfJrN1hj6mvNgLpgSE9AGQHjLebQu1owa6qnsUke+eqwt
2pRTM6v/UF0MPrV6Hj1QfGt3NDh1Yyf6cuAe5/gYK9L04/6JWvEcNjV+4ieyavrYi+vbV2owT3zb
S1irjkSpNI53UcHdcs3GukSyhZihlsiH+1aXWw4OlUk4PCe5Lt3O5XwjJOCdRbV08iI9aE4T/89j
HHX4znLo/7ESJ/goFbowCMEBPTZ8FIHQ4qrOdc9bxErpq2n20xgH7WMxzPXo0m/pnpXRiT4Y2QuD
ZPKifyLywCWxBHipIEOIR/U0WLDzhxBugH9gt5GafZPMW5098ZHeOzxhjL4e0R8FaECmYrvf+eCU
ymCN8pzs+XOSxnsKqVnzTXKsINxrVZ7OG15o7esJuSSR5tExXobcnWq3Wgp60yunulXOKBhm6TO8
DdrPOQ6mQzVN9UbcJD7PcoE8tdR8IHbiZV98vqoPFWfMUSRhzGx2Q5OuRi0b+dOA0GW4K2YyeMjh
sl9UbeZTFzmQT98/sMtrInaY0XqqzyJuIry43uHKKMuyL2PFYybByFy1U7VvmUEvTgoc/a9e6uKv
ve6k3+9bXbrA/7VKWsqQg+ilLC5nMHdGP7eT4slVpeRumZNquSia6Pv7dlY+qM4ku0hCCWdu5mSm
DFx9VEayN1uD3pwMmLj7fQeteXSKYlV+7dXB/KjyA2sTvQtBz0jVAraG6x2V2gwVZ6dQPfiMdf1U
BEUnZa4UR1bzqOhhX7tU5Qrp1/2VLicchTgA+wngAJVr9lRblBW0GTpxrRs0L27m4mso69lehnYo
h+i1GvjXEGS2zixZP+nhoR4Hps/U2twIHlfuK73xt2q/GCBZnqZYa5QuqTqdsrCV1rvGNv1HOaSf
5RqpuTURvIwZxIqBPdv0AUF3oq5zvdHoCo0VArKal/jT7HySFanalwyVtk5SwyhnOJRuGs0qnivH
2qoxrhxg/AM3BnQHqOglnU1UZk5Jn1r3ejhesj3I91g/OG2wxa+1coB5uhl+e+NvRx3geo15qlYk
L5ru8d7WDsoDcXhCK9bXL8M0x79oj1XOw/2TtLqtYuCKzjWOfoljrxOJVnjks7RhCKZTE5RgA1sQ
wrrra5r03M5Oquz7Ufcv6TBvIVhWHCJMSwIpSyGO7sLCHzEWk9N0GHleYKr8U8IzXJ/GPFOTI6T7
w6dRGvLpsemd4ZvRBuQCsQEdzMYjvuITobEk4aDoiEtc5luMrJQ9eEXFY4ohTp4mSS0V14K7c/xc
h2aiwM9dyE9KHcrR8f7er66eeh20AVB+MWJ0/bmjgGEVSDNVr6xDNfks+WO2b2Q0Zg9a2g/WLoii
WQTBeWHsDf5nMaQRKpf7P2LtzNH8+P8foV7/CEmFaWtWStWrZKX9Aqoq+5VRIjmYudEgV5Bpj/ft
rW03k6+M9cMnQNi4eAwqC4q2AE0sT5VAY/Aypz2UaJP6Grc0Cg9lm85waOlR8NFOvnAgPCqEyBTu
wdgvIv92Sltb6RPNC4u6+RPC3uufw0yWpGMERjA7+lNs/1YFKP3+gtc2mKeehF6DsJowcbHBQwOM
utQ1jzpzc2CM0zn6IO9SVzXn6DAb45Y40NoOW5xlkda/CQVcG4TKnDZd3eieXSjNc+IM/bmwipiZ
kSqxkS/O8xAgOLWrLVW2VcMwDADrFEyfy/gtQR84t+pC86ShUI4RupDuMCT12ZEHJlbLyC9Q+ZzU
MN1491ftIlEIeoAaGDf5esGZPvaKHtSaZxZa83mcuvFbn/U0fdSqgqWCzuwIqSm0sR8cpnh7hcHC
iDQSHwZC+Npwjl5vUVaKhqJANff7cuqN8ZgG5SC5qItn+X/hqQTDG8UaGvp09a/NGW0aDEB+dM/s
wtRLSmn+ylSh7bu5Opdc1jrUDkVIL+r08RPM08eAKm5SIMiu7c5qEhbQi+teiRLxSYrbONjpTtOZ
bhQ5OXwCKQWd3X2ba9+UsX0iKh51kJzCd77PBXJ9Go060z050j+3ZaB6bdVpJ5JKQ3S4gQtr0vTr
vs21Z558lhIUnGpE6AubEoA0LSQk9qY6j4MjILX06LeIH2z4fbFfizSAaiIYJYe0USDYr9cGXx2a
uL0FsKmSrH/QdFLT3Tz0wEX1SW7HDWviVy+tkeSAD6P+AAhwcTsCHwlvxWxMj0kc/0ktuyLbF2Nx
rur6IpVxelLwivYnaGlVN/P9csP8yofEE4H65omjFr5k4QVEhLyQVZheM42jeZJ63wzg6NMHr87H
uX6AhYKxMT2Lpi3x9JWFc2bRIgaNBxnQslPkx4NlMluNZUMfBC2ttvdjNWrdtvT/JdQwYzcIVMpc
w1igFTEWkS5/3DMJrlRKmaAgyUkWJyqGjL3QM9nyCqYvT32moCEojTQ4QseYoTIdodKhl7pFGLDy
5NCuEqSIhBY0eBZmFZtuH8yTllcNmhwdKkNLeghanX+lOOhUtzQHbeMrr+21gHAJxw9x/nKCbdJm
mc8cWV4nDUHX7dIxDv8quzgL93Lf+dJRy6dGOjn6XKCDXFvqa82fbBEYrK2bcrZACwp04vIhGFV1
kieofLy4zmp3bgfTlaoxrF0j9r+hVhxuDQOvHe73BhfBE/I1rZROvunJnVTEhxbgyLdodOT+wQdy
sreh28xdJQ6k6nDfVa24ENJ4uoVADYHYOouqYq0245jmFV84D8sSIesGTrUOvMNOD9puY/RyxS+C
oKWvDOhTDC8s/JWmjnAp677hBUmt+y7iz5Hu5nY/blQn1hZFmgV6DLJGMCQLTwUxL5QkzFF76HBW
M6QA8PK9hGOJOk80alPtfXwPBYADtifBLb88LbqcMg8ya4ZXTLCkfopC22p2fmnS/Yyr3N7gQltJ
tETBRTByMxqBDtnC6etBLOPqDc/MmWPZRRHQpgp5ym91huye4XTyl4x35xucd+OGF1o1DeSekSLK
PjeEJmaeUiUYTN0beW6Bs2ty86gneh4/qqCO6k8q9E8MdIdT9LfEf2+xB6x9VrDugOP4B+rP4hK9
e8ojp+6bpG0tTwuhTEYAKP4t95W+myqr3gB9395HEFWoQ3B8eG4ICa9NqahEDHqkUI1hxGTYSUVT
/g1Tijkd01QzuoMtR0wqy1VOS/b+Ybp1PSoVIHaYITEe2+Xnbfy8zkwmsz2pC/+KVCkPD+aUVuaL
EC54CGuzhkn4vsnbfcUkXDncSsGmsaxfKlpWBQPkYV5ZZd1zIOlRtqvIZHeyFIVbLeZbHwAMG210
6EiBltzERrIzM5SeRqan9kX0H8WalOYYpE61Rf6zto+QTMDMIUBrBLrXX3BUW8UMoBj3DHuu82OS
WNG8Rz9PMk6mVlj7xPTHLYKOlVMD5oWSKFOTPGLLIrfdWWZjJLXj0XbVqmNTFXSm4io2BVyn8Z9K
u7f/YSa12ipY3r6apMEUXciHhebIkoGJTZxo7AIc9YvCcHbwbAfHiBZndLSbQPuTNfa8nwZljnaS
HHb6HmbQZKvnurLh73/Dsj9VqQ1kzUEQXXJDTr4ETRvFh6RE4HRvd/Br69Pc+h92hSL7B+Auqu/o
Iiy+sT3YLXPfwHV5cubwCZ2aXttVkZNorolqODxxcVm78ZS1P/247Tbc/q03FNYhutAhU6ACITbk
vTuayJwLShwX1TeU14lCgL8jnDBf6xb5x2rM46+EqAUU8Zm24YhXbiy39W00jkeb/s21aa1qzDTV
TckbKcc86RKzwFliSd9bQEGn+85h7bOiigYgkkCWw7UwlTIUOOdjElzgRqldWEeCr07sT/tuTr+r
o2O83je3coVM0VYQpBjMdy5FnwHDyAghJZKX5iE6qrDRjNMhY/Ojg45C+Ri49QQgLbBGc6Ohu+KY
xEQ1ZiH6IzdehGBNF8AgaPrhpfPLyTwm/RBYp9aKjP9iQykBQ59IFkx5RfyOd8em18q4qEIjuijo
0Z54ZEYYE5nXSu25b06RIVFov7+na5+QJ4WGGC1WQTdzbbHO+siJRy26tEwuDscIlEB+cqbaCB8Y
JbDqxwzm2pf7Nte+Ix0iAniauqQti8uRJT5s6TpwYbWFSmCY5XGXSYgxGEXrvJidUR8aPdtS/127
FlSAqY6xuzTnF0almRkTtbKDS4h42+jGeMNHNdKyl6ZmbvH+AldtIbhOng/Kjmr79abG1OckoEVA
59Oh+ioncrnzYXJx9kU3yPnGmVk7m4RdfD0GP4DOL+tDFlx+FoQ+l0Rtsz+ykhTBqU2jKt9/fFFA
RYjR2T1GEITLe3c2m3CuGy3JHC+NrP6IRJXl77S2DbRHY5ob6/Xj1jgaNAwQmSVsXpxLzWCkX5Fk
x+vtQYZIsonD3NVbOY8OTayFf9+3traHJLN02VkaqBDx9+/WNvqlFaZEGp5Bj/8zrEjggEBG1cnh
vp21Z4GH+A11hdtcUkKIGS476VLfo/dhZA9OYEVn2iX2eVbAskLPZec9cCho8P4EZHj1hvm1UIDq
CGkrVVsoyBebKsu9zXRMJXnJ7Ng0EDW01Rj+Lp6KpkdPcXSqI1scnZDiSJpDljf5j/vrX7v5ggiO
cyo4MW5qBkGYlH6MBw+70j/7DLedE3KW59yYU7oPaJs1daZt3MaVPiZCBWAlITxg3gNin+uvq+cK
iqh+5HhKMNXJuShq320Q2NROiIzoCNzlfhbYLnwxqvpE1yz77BtIOF9yKAr+ub8BiriN14UySmRA
i8kfSAepAF7/loCya186he9lKdIebs12P6D1WPqQBSjtJ7l3glOgJC3Sp5NxkgAGZzvSUuXg0zub
dqlVJfvKyLeGb9aeAYSEuG0okAHQWjiRoFGNmU6gz1xVken7sUmr4bFM5Ig57ynoHiSEWh/vb8Wq
Sa44ks6cBBqD1zsBd2wXqIVueWM7Q2smaVV75ucN9kHTR43QLMyMn/dNvg2iLHYf7M4b/g4MK7nU
tc0SAoc8GzoTTfLSVrxQdhAU5mRIypH6ct24DFqomlvEUlbvwrAPYKnU5F/JPPovviPDHpsUYf7o
VP6YXzSpQ2zk/i9ccRD8LDHdRg5PDLB4pSKrcHzNCHz6OGVcuc6Udc5uIo/22l6VYkT/VCM7GFpq
G1+NstG2sviVjyKoryjBwDRAQLg4B+M8JXaD5PhlGhvjTOW925u1ne/0mNRBMY1pCxO54pJAVImZ
IUiwZCZBr7+I1SitrI6y73WAB7O/9LzsL2ox+A/VVMnOGeqvGDmVIDPMrwpVC2dXzcHWy7bilWg5
km7S9CeKXUJHcvLE3p9nyYvi2Q/3Ve7IxOgVEO6/hwTg7y7Jzcp3jSlAgfD+917zTWDJ8EuifMwQ
8MIlw2kVqz0AqEs89v3B7oJ4V8q+cUTUXXIeILG0/q2YS/rc6Hl9kvM2jA+zWUsbP2N1B979isWx
6xv4MPuGYbhJK5rhIdUAPSCops31ixlF4z/DjFLTLotrfWusUaxveSMNsQOQaeENlzXG1M8YsUg0
yVMnQSJRTrr20pRUM11q9cnp/m4vjAl2FCAWbDKsZNDeLDHzqGTZARG8f9ZNyjVuJxnFuOuFxggg
AaRf7ltb3GXBfAy+mvdCgE9F6/v6aFeKJVSBCvVcFlG+m7o0PFh6mB0dgDsPhp0Ujw5vwJ5BuXoj
912eKmFalMIIdDVMwyt0bdrspibowlk9m20QP9VjFVGFC81dGzua5YLeyfZl2arn9n9IO68dt5Fo
XT8RAeZwS6XO6naUfUPYYw8zizk9/f6qzwG2RQkiPBsD2BceoESyatUKf6hU486e3NbHB6NZ68kt
ggm/QnYh+Q/AFBS25V1XRGpidklvPgVYfRybDpWSICa7D1IxbXTsy9bI/IttDDWYnryEF0vwmw7t
5Pyxe49Wiphacqo8nX9XdfJtQOPjPh2pvvOsNTfJnLh3t7/yxZ6S4RJoM5kx2Ew06M/XjFtXCYHt
J8+DUOLHsBvtn15nf489L1/pkF+8TgnakQ8GX45Xu5wcTkZgqvWgps9zKhJskbWgrLZGMUw2kjth
9x0ecLsWnq89nSGpQsRombLIf/8jMe7KvqkZ7qXPWdIW93PYKZgRDeAKMZILP/39m5RUQMQIILSA
BD1fq4/cpokSO30eAwSw3FDTfhhgc34aRdyvJeLXnguGF7LDtOT4douzKVg9D00t5WyW6CDVFmM7
V+3uQQ0nK72Da5+Nygz1PKKPBLiePxbwPG78IM+eM7uU275Tn+MhSQ5Wgu3LLgm1dtrdfpGXx4Bo
Q8RhTXrF2tLF2DAS6oqGjxbTlP9ixYn7xQ3cJsC1L2k5/WJG0QI43Zru1mXYYYdyBOF4MOwAbLW4
RiY1owPuOnxBr49+FFZq7vqsAYmOr1+7L6fJ+W4rnhZzk5jzdyZL4xfCfrDy+IuUgijArwBnxY1K
/w/w4PkL7zLL6qc55oV36viq8uatqPqVhmOv3teuqH0K5dnYYsUTbhClXZOevvjeACUZwsgeL2bm
Fzfa7ECcd7NhOpptJvpH1GzNdgeAMaks5HnVLCTi91bgrmSOS1dB2UphEo0uHqsCP3rH0f9xVNs2
rswaTM7RSePKtf2iUtKPhlFhN7Sp6rIXPSl1hHNMS0v4gyYd4x5FYMHEsZXc1jZT4Ca/sLwUrd/3
YvAsH6itMzw4uZVNT04Q66ZPd6z7eXuzLisifvd7OUwSA24JaNyiiTg4JYLVfdW9xHiZbsU0dRg4
RL3wybQNdyMaHBydRgkeI09TPsap8A6Jp5ftZsC6Rd2opog+tUEbruyiZa0ATR+mDvuY2TbbiJ7c
+TaardYLhNL3L308dTiIFlkWbbJWsY9hGbftDrOa+jOSalEz+e6IAWlb2mZD6VS7yUaLy3J8Sy1o
uRs11r3kqI2Joq1EzIudLnvM0JhA1r0n0TID+eOTx6Izhdom6Ys6jaW7iQwd2c3OSl7yBkfrrUiG
xtx7QefiJu8GdXOwI0us4ZMuoo1NjoOZJWon0DRoopz/CNcSA9oUdfti5wCwOlizP62kUpud6xW0
vkXabwvTmb/e3jaXj06bFE1SxqogTi58JVqrq+tesdsXcHbdfqyC/t6ektH2W+wEnFjfCCtPtspU
um+l7fQrMf3K6gzEYEuBiya5WXJ2RWAPY6d63UvoqUgEt4Pa7clyB/1AA1UNfyBO0L7SBigZhPbZ
KMXS0DBeaaNeBJp3uDCIaIk/cS4mriJk5MIN0L7oih3sXSWiXtTc6ZfbaMGm0pX62+1XfmU96bMF
1gQRKMCNiwNRO7T16XUmx4bGTeiPEwDKjVek5auWZ+K3jRLUWsJ+GRy4oZlzcgbJIHlKeY//scMn
NxHo2nfFMSTNdf1JBFMI7i3pFUPxiy7A2Ns2oppjV+amustHxe72pL51KfwOFN8XS6eMezLSzoix
dzWrSB1XAoX8CX9UMMQJ2GWkElKBGGWhi7RMDJGnV0N81Jspz1/GZgoBy9Vd8CVFp26NCnC581Cr
4i1zsbD/aC6fvxCWT6xxqMqj5xQTJZoyRPwJagLi3seqdb8hJm34qH3YD1MVq2uaFPZFUUMiD8GC
SYG0T4TVcr5+neR1AuE4OgrcZo9pPxrGBp0BEb+OdlABdh3NqfsSAd8ptk6XJuVL1Kdm5lcE929N
nU4B6oWW+4WAVoebbg68ELM2WxH7TM2pQJppsoCCuyWD0XJMMPi1HKGPBzfVBcMlqyALncGQ+I0q
DPOlYJ8/o/WZvOUewgR+F8fFG4xk3TtU1tDVW2eM53HbVChX7AJhZHkI4qPBvxMmPDCJJlA+JiLW
k7codNqfHrIw0Scc5WDHh6HHzpmRFCGOVKn+KVOc4Au2Xp7xYM/jlOyczAmy32HXNeVjypjG+FzE
Klw/z8hqY2tFZhhsYar11UPemtnAnFkWPiBbqnIP6d8aH0CP1eZjBZvl22g0ZbyxRmdu7hU8iY37
Pkmm+sgWAuc69jPt4UF4GYAuJWwcCMJqGSn720d8yVCVeBjw6eT6FFHspSVaPLKHInHyrDuqDdJf
MOkMMW5tVYjwQz80Tuzns+JFd3lsDdgqZ13lt0CTPs6hGRq7lNYu//dot+VKcnNl11NGG5IbRq7O
hXy+67jkijoqkvhote3wMNVi/KTjcfgU0E0nKphN9VtJK2tC6lWLc7Z/tjaPuPwFsLdAe1Fa8guA
i57/AmY4HVGH7Aol1+5DrWTRpyjK223tqDCamwxzulhRzRczLoM9APE1kN/l+kQXkD2qHJpJA+Lz
9bPamRHA1wNa04Bv94nwQFJ66LdlG91NJTvPq2fbPCVuVz13aINlW4/JfrqScbzPXc6jHZuD2M/v
kBSZ5SQ/s+xpFp4eH+Ninh0f59ZY/ejWRvM0DH3j+pqe50/kC86pwCD3Ab2Y7ATTPHQ/zCQl9tcs
KcvkkxYwVvxmZQjqPyZZo1hrovCXd5VLESm1sMmGGYMvwmRTIRGETkh11PCeepj0BJJ1lHNl+gpd
XcXnOhX/rJwdmaguXg2DdwZjDFYgMy7XjHOcmzyvL459M2vDTlGH4lPsNkW9E70kk2eRhfW6n2pN
nHyeI8/IN3qhDM+DllTYgipGmFrfbv+m90Tk7DfJ9JV3wPBDikUse1DWXKAnMuTaay3qzHspg6hr
XyeaC/pTqCbNsO2byLP9rDC96G2yRkt5dtJywnRLFb1EtSdR9gntRzFs1LZHxl+vlDbd9fVUpF8w
PhnKQ5tPg/dpLLsp3Ank519qFMnGDxNKseO+DIxQXUm+3qVEFw/F8ArRQu5b/lgmIkbVpW5XmMYr
BvLzvTqF8z9uJwrjo6MH4cFoKy/5GlcV59KLhth78BDDyO7Ntmu/GnYlsm2E1eOTbcKl+1pnUfXk
DLRRDlj2dcqTVqR9/tmz4nj6kDs03Td14eRfs0CP+5XW0cWZJsIiwI0VJLgqaZhwfqbjKOm7Iu/H
Y5ELR7tDEDF8meNKPAQwaWg6Z/k3wOIx3GqnHz/NgxuvpC4Xp4QfwNrA7YHcXx7mPkiEPjjeeDQ7
zCF93G7MX7ldx9Zm0ACnqG00rATyyxYBM1bZLAN/CSgHzafzZzYisAUm1kxHFS2En+rQP0xzmOyl
94ufUJZ7/uimqOlpTiBeGwrdZ1ona6Dty1pZ/goGHLJVKPvuizc/jnpltBQlRwh3SCl3VWW2W6UY
9QcFKlq46ZVCG+/VHmFsgdRY8WiMbhLPfl/lxijVY+CZjspsJM+W3eKgpwwN9H7Ny5jQDFYDN9Ca
tDXb2SUTnssZIiSdDdq6KN3wyc7fnQbHB0zTRCu1KTEszfT+J3E6n3ei0+eXoJ3/cfiRKWDo2tkp
jYLWWzIUb4qwlb8Ef8ufgrUfwCqKP1oNS8U3Ey56V6byBZams48S95eJJMonFSvjlzRrSu9ve+ms
965rDr0Jzu6ypzPHksDXutORsFnjLdDMr2Xjmgc31sOPUTdb/jx6nA+nq63T7Rh6Ud9KtoZkNIM5
p6v2vqP/KEFo2de0sXv7ODd9+6UP0iZG6TzUnF0AQuHVaLJ/Y+F1X26venk0qbTo8zI6YHWog+ff
GhvR0Ssbyzm60ON6H7Bluu8de/6Wt03y3FXxv7fXu6himMGR0UuOpvQFWMKiG6evm0GJrOM8A/3J
K3381LV1t0FNfs0e7TLsnS+1eLTZTmvFFYl1tIscdz83qvHWUQH/bKMqGvboPsaH1Muz3WiMyRH5
hzWW72USgwkubUL69sAxSRQWLYtQIFieMM89juhmpvdmXpbNXR3Uc+p3XlXfIeoN0MpO3Pwfr9PK
by2sp+SQtZX50itC+2nMffJWYfvVbXCAjfdFGk1rw5PLbWdIuKZLhAJkbCzbT0qvlSO5nn4slaHd
uurYbVW7Hj4hUoNina7M2SFgbC/+dsiAWZgUVpQyYbTjliMU2zPGOiERPmK9rG4C1yk3TWQ6b4JG
6x19hvD+9r57H66eXeaITKBBDIQQj3g5dD7f6F4Tj2YJUek4EVa1Q8rtbfhBmtmaX6ogmx6iVkVE
3FXt8V7rBlDWbdh4CmUGnJ9Nj2aDskliK+gPKVftkSJqHJ6MuVPwDZtM9Xepx+50cNqives0dQqA
B4oq9St3dES+CZi/boVuZN4OgNhgHbpWw+pMj9Mefm5suqmv58UkSUvOHG4bXbHSN6uzzAMqEh1S
Y6oyfKQfWBffASvrX0xjVggMknPm93E53EdtPwUPNejCU46az1vcNV3wNFAlC7/GsRyx8mJord+3
3+rlaUZpAnwd3UHmDqC1zl+q1TSiE7XmHFvGZdE2yK1A2RUoDGh+1nXBGo/uXSV7+RFJZeiC0ISW
dlbn6wECU2CHqNZR67CX3RjCJMlKmUz4SE+oB6dymvmgTXGX+1T/vdgZPdH6HrSjchfFjt5+HwTE
BOT1Zrgs0q9h24HC0vzYwxcQ0ZdUo6vX5BSjt1/UtV9ODqmDxcEFj3tl8abyEoJYOKTtMQiBdDpV
rkdbfW7Mo0PD1PoUmp2yAfGv6P/maZfuUqZX7qtWtUXl2wVa67sYSNGhLukVgJ/uRJ/6KliZ7ofi
CbFpdLfIPvLGw3ltunwZRSV/H5tJZGHwHl7q7Ydp3NkVBiNHjgQCc7GIfLVwjIdGiNKvPcXbFmP1
3evxZ+AK+etJK8Ufm8sBGgFp8yI64QHlFunQtceJi/NN84LouwDzjHR3bB7mqau/1E3fr0kkyG20
2GbA19BzAgBMDrS8ipU2U2Y0pcWxGQcRbBH4C7ZO6Rp35dgE29Gtm/ae8Jjf5aHASu72Vrm8kemL
MBHgbqTf7C4XF6awYtfK6mOOhMKdWkHl26huQNpKF/JUhGr64/aCV24AuNXcURaqs+CrF1sT4S5h
51PSH0UFUG87BmJEJ6DLQ4wkomET9WVIpZCnn28ve+Ul016Q9FQXpOIFk6aFZTy7UTccXbo/2Ykf
gHuo42CzuB3Cpmx+1bQ3rOditgrx0QmmdiV2XV1f4mF4QOYbyyy3q5WCLEx0RxcHkRTzFryfO2MC
az15dZCx42w4/cqEDMtBKJa6Nvi59tqlrQxfmEkmt+95LDMGrEYzLe2PiZ5qFZjTJHb3ptsHb0aB
qCPKsgrN71GJV/oHV/aXzDEp1glGcFMWn5s5l9eXk8dzz2Dv9CGGwhqpQv2pBzHRdAi8tRTjSvCD
JAaiQI5MuYYvgE92alTs3uE4uk48PhSjUfxLjM+MberYafOIy0P6K5UTxIOWecE/Q+30yrauxj7Y
6Epvm4/GoKfKQSlqBZ+/0E5L2lCOnfsI6nbAkE03Qea+j+3d7T36nhWcRwJJb3OZONHXoA2+aIcN
eqILMRXzMdHi4U2H3WpsS9TkGOUbQfk0hmnyGoV0pzcz2uHRTrHJb7dz37f1YxNFsWAWivyfL/Ds
AVCJk2zlTx4j4Q1aZqV3V0JOaXy6s6XxWGhCT09lZ6fDRmSj8686t9pXNBU4fzFtaO9giAEJ2mEO
Ma6+/aCXmwI+FJow0pJTQpaWhWrmaKXhKGhmGGpyV3MpfQ4pPp9zOMZbTkW/ko5dTj3pFnH4pDGE
ZDPbixfbaviAAzzuj5pbpdnsd8WYMAm2q6b3DbfLu3vCoJlitObO5veoi4dHzlLk7Sw0lZOtXliY
yVpxZXxFbbmL3zR7tn/+7TuRFlfEQ3psEti7OKBKjm/D2JjzUfcizfA7/Gcx4vLih57yeI8ON+6C
t1e8DAmsKNW7KHSBciwbTvVYevOgDPOxNevEH8xMfwhH5VPglgQooXbqPwWR6HB70ctPT59ECvVw
u9LxXVLqhdvnbg3X9yh0MW2LIjX9dITG5Wbq3TA69afby12mjOfLLcIPHkSYEwaDeuwn1P4hVbXf
keI+5cmkr1wwl5mLxD7TdqGupahfJqepa45aVpfqscynZu/0Q+DsaT1Z2c+mkeY9qd4gpQGyDSVQ
MaduuonHdPT+kghMlUMfAWEtKXSB++qywu7i3HOmKLCOjjbVs8+oXgcGGKq7Btu3lWN15VvKTJzQ
DjKPkCtf/h89BDNyK1GgV3Js+mw+gKiY0Pm0MmyQ68a+p+bJtf3tz3ltRS5QB1wAG4gi4HzFKKhN
7KlH7ahVCnxfJ40O3miO2SbMu3A7D81atnJl/8jOlFTXAwEEEOB8wTpstAa0ln4s+nmcd2Zu9e6r
mpkebky6HpgrdaoMfOcXAGmgJDVKdR8w3Ys3is+c7vW1px1FTIDJFWR9Dlg41vpKs/kyG5FgQoYI
JCKywlmgU5SonMEMpfpxaEW30RqTeUtmDfscR+4NVZV6j+JVssX0leHYX39CTggFlTS5Qt198Qn7
0DDGis7sMc2q9CFCQOveCACedDBxt+hXraJGLwYYLs9K7kZjBJsDnvn8E8YVvUWsE3WsrQtzM0bJ
eBAosDwVWRg9aUHibTzMod9wttGfMWHwNnHdTTs031bNOa4EXKnbRJMGbAusJhlC/jgvFNlVYSSD
duRKzj7OtZb+Ksj+70zC7uAXWm7OW03RXWXlnF7bxDSnwSPLtttFm7EbyimW+oFHhr7GwRvcPvYV
GYFsI3BWrrGra1nwcJDvpk27rJnpP5kphFz1aImq/14lSv0Rs0VMDHvNClcusKtrSRgFta70MF+k
EQJJjkgfea7SyMdffRDi40tN25s/ROdinXx74177elIcFoNEVTImF/tIS0xvrmmkHlFD8u7wQUAo
MCmavdeo8zdm/YDr6zn+fHvRa48IQAQ40PsWXjauRGl2XVfP2jHGI+ANCxL1IderLN8wd2FQ+R8W
k0MMiAv0S5f7s23ccgqYcxxFOiflo4rS6M5wFXSkYyWzVl7nlVBOZwZ4HG5SwKwuCs/B7VC4Sgjl
tpV42xSlL5VC29O/V9WgbDv05v9SxkzejRb5JiGA9INPuAg9c5RHplAy4+gobrWFlWIU0NTdZCtl
RnytNpw9W1pbga1f+YSgyOhccUEyWVjOwyan7oZuNok/cal/49rOtB/0Upo7LjnTfLv9Ca+8Vcge
XMYIJLkgCuSP+SPEuFQH3jzZ9FfjOrsfiv532UDnaTMa5OzP1Fjzj7pyKlhQGj1wJEhgF6fCcYty
jOlpHW2jVLt/eqk4eEcP0uoO7OmA7reOZ+q2xcNgXpGEvbY0uYeDsTD4ft7s+bPGmZWgrZIYR8VR
ylfAW3l6cIwpdw9g1tLvVEgDdOp8+C95j400EmqcNE1ouC9esh2mbRERw4+zYqfbunHybqfFc/A8
h251VLtM1Nvbn/XaHpJ2flK9WGrXLB41xLxLNRpDP9I2Vl5jDJ6cbSX6JN2n9pynKy/2ykjOduSR
lKAIABHLOdiolXAEoaW/zjXVoBt5ub118pa2QaHMDyRo8b7XUiTq2rx9UAwnjF+iUgkf6KdoH24/
+SVWDj80Ei/qeElDgItw/pVdIwtTaPDZaxzafGvRt4bpx8UYfxD1PD5yq7T3TTKVmCjYA3IE1ogo
YjnWv4BN0rPGZEhsUFNYU/+/zKDoMdPYkNpcYPmWkyWtBgvnWG39GkAFSf04KEkrwGo9AbShH6wP
yscUaBV8H8zrV+6999h4niay+ahmJeOHU7dUKADElkYYtbVs+vI3iuAA8CPLekLQyDlEWpp/KOqi
37V6bPp2F9YPg5X0K4Hm8vC5OooFjJykhMCF4DStcfyUC3d8JaFJus0YA4EbaY+8IUKSeL6rQ3ht
KlVfMwW6DHDsR5qzoIaYcEE+ON8OBSKXfeKVw+sUGP3v2fXaeyhBjfIZ9D5XsGWGTvjXNxUAU7pX
JOVYdlx0LM0pxxmrjdxjHmqHqE513W/aRMBXzN0P+VwFP25v+cvDLstI/OmQRuQOWELeozkeWqS8
HfwrWvG773uL/qgdfB0wOP94e6nL0+UBvER9Ua6ncdMurkQzD7lsi7R+wU5tvu/MsbjvKuGkO2/I
gwczC4ZjH3XqLmpTo95UqJt+tow2Egjja/EpMibxT5xqol3Z4Rd1EIQLoKcGQ1uAe+DDzr+yXgdV
C46vfsk7vfoNZ3yE6sQsQ9zdfv6L3SQdwd5piuxm9NcWcbX14sLUgm56gdThDgeziDgxZkuJbjVh
8TucbXv/f1tx8cKDxG7NCaHglw6iRrNRXDO7C8K2eYqBwxziWD/cXm+5maQzCRMg8AVgytnFi7uq
shsFTlOcP5eFmd5zLRvPwgiOWpT+NTPwfSlEplHk4Q/amOcfLavyqQjLPH+OnYAZl4mrNUi6TJzA
0OKf7rb2Dw21wGmTaij03H7MZTiSazM6QVWBBjeQSu187a6xRn3o3Ox5HJlJxahHwQLMXT+0mXQj
geYavwv0xr/dXnW5fd5XleGPTYom/TIYpUVleugKZ89TO6uPunC/amYTgbOZn4a8TFcO69VnZJDI
AJtq4EIoME0UyN9Wmz/b6gAlLmRapPsTILxgV2ohIuJlaD7MlW10K9nH5cJUPFSOpASSRb/s4VdR
kMWpOebPSRBND2EiPnddhbyyngfaXZyO8TEps3HlaMqD8McdJ2nisGYkaZvXCwdI/qg/MlkrttSq
DofoBDy1Vj+oeqEr/qjhp7vlwg0fzaZ109+kaMOhKItm7dwsPu3/W54rVsriImu6ZJs5s1WSxlXh
Kahxe/TKPDnORVF9Sz0Q6SQVhb3ykmUes3xeSAgEPWZjJqYR589rKJMXDsIJMQQZ3GE708vegd9K
jG3LCWb8aCrOuO0Td0o2rYBetKF5qlQrqd8iXLw/NsZJjKgkXoZ9ff4r5qrsNDGX4clB0fVuMLxg
a0yNta1soMC3D8/1pSQ8h5KSLH4RmRQrY/3ZCk/aOKRfal2qAOkeXBet7Z21MuXaYoR6UkmoZPTX
FvHB0GD+2y0OwhiVjs/01cxsX2ZViX29Flv635V8728RZ3qAulxdZOuLt8jVNcyNWwVfo6rWAHWk
RjTtB6UJ5x3E08H5uzvlfTmwz5SXUnMA1OP5R9ObdgyFVJCyKrQ7B0dPt2lZuq9TNIR+GExrosbX
XqbMxaWzCWqMS24bvaQw69VS+WqSlvil5yAMmPVh8ckzo2zNKefKuXApMD0YSZINtpyLmDXCpApO
kF8BSkQbnnN+0IBW3XdzeddMvfepMGJnb6TKkPquwEt95VxeeVgyIwKRTPf5a/EtSwY+4IWa8NRq
U3LXdFP72EUgD2DdcKvdPhLLwkt+SRaj9Us3HdDa0krLogVBSdUp6EaIunhxQsX5Rc+uiLeu21e7
fEjqeDOnKg28bp5VsalcCSkrgKL026op/9qPT/4gMJFQseSUCHTE+dYKwjEfs0xja5XacACvT8sk
jxCiLce2e9B4B2toiGvfm29NNw9YuXPxvvM0VuomsvKTqff/hk4+51t6ip6xaYh9d86sxMcAgsou
CAz3rjbWlr/2uaWkoGwVUQG/J8x/XDuhnptaFgd4TlmJ8T1zB4TCo9n8URD4f93+2leXopkID12V
2p7y3/9YynbCrjG8Ojl1caQEGxV9Im71lnatP6pZtVLFXLlPyXAZuWoyd3CXF5qpj8nYAnw/ZXNn
1B9EaeXqq53Y5fCZtqXjbWav7/N/Ak1rDrVFx+Ht9tNeuVBd7nEuVNlZZBB7/rQlMN8gzNzkRJYy
gQFAxPlfSivzk2M0Vr/P7TFag/NefcEStyVb//RsjfMlUffjA6dKcjILexo39mg52abkNc/HIBm1
77cf8Npqsidk09WU8OvFakGL/dEYVynWaGOQ04muwtk55rmb6z/jYTD//o4hGaNSVIErIUex2D1Z
lwOXUZ3kJEz82PyBKFls20bMd5UjojVQxfWH+9/V5Nf9Y68GOqxhLYyTk9EiQvE2VXMdPAIQtn65
bbTG9L+2GBgh6akHDZH04HwxC7i32SuYJxdlGrQfxiRL3M2MQqzxpkNftlai7rWTIUGzEF+JORcQ
KPpaQpnqKT7pitHnvlUiB6QXgHX83KDndAgH1xMG2W7f/EL4eGj/w8lgEsaWkZAzNHvOH7dkSC3C
0klPTVM7Pxpncg5aMqQ7oTTGWwwWc+2aufp+kfCUaoXYISy1G1rT7mIdiPBp0Gp13nopTHlfRxhq
2ORqtTrxu7ocrWwUN0B/c4WeP19fRn1borl9siMDXmdTa3O6aVQn37TuUK8YK8mXtUijabTLQhc+
KT2URaI3BW1TtFmSnbxucKtHdYpn43GAyLCSvV4JZx78I0oxqZl+MWc3HC/s68rIT0E+2tlei00r
Gf14qKe9VSnz/CCczFzT97i6KKK3SFq+F0eLhxuMyKl66bTZjUGBtNsIRMVXunFotq1IDXuvIfy7
5qV55fNhVctAD4k3etDLwiREpNHSKzU9KVYdoZGi0e/D/6SqgjKGDlrANLkdSK8+JXfVu9IP2cei
xTfp9RjOjUhPVjUN37xivJtC3Sg32IXkLR3doV0r9uTds9w0TIcgAPJFwaUs7iYN7HUyIcdymnNR
fDBnoi0dzdnuNlZFlH1mQAyIW1U7J//7WxnlZNRmEaLnalyOMGdYpS7GEdmJTm5e7a0S2RQnbXLj
OZvntNpEo27EnR+WgepuaiXv3S+3X/a1r8s4XpYPnvQfkP/+R2BHEK9HvMPOT3qeil9u7ynPdm/Y
wQY69nj4+7UQwqFgkBkIgMDztTwFSeI4qDEPDSvrKdaK4jOlURD4idr+uL3UtTAgBRyYTNHcJ508
X0oxW1IRRP1PRRBq4zafWifcwWBas0249vrAMwEcIjmmB7S49EVt64PZOsUpjFzrJ6NaF9fMrkCk
osDs9/YzXV1LgqLpiQCgMhf3BFJPNs7jXn5yGyu7Q2tGvGJd7TjoIxhrXLKraxE9gSQzX7iol8MO
PUHIiNmpSvH3uk/ToTm0BSHigJtX8en2g107fjp5GrmwxzZcNg5hvkeesLBfTfvExtVEtXwXksQx
HZDY8Ltx/F2bxnh/e9GrTwgKA4gh+T4qUOc7BPD9LLqMjV+njfmUtVn3a7LqftpaLfDb7e3FroU0
KnNkmaS6DO7f54vlEqOkqez8JCsy51AXRj75sVYDWFBnPcTfvICJvb+96LUnpEhnTIOMrmRBnC/q
oSetxCYWs65ai9gfPdCcwpjcxzJ01qb5V9eSLGEkFOgJmIu1ELWz9WAO8pNnDUxdbZhQO2ENWGZp
RrQ2/7r2Nt8173g0gJ3Lwx2bTuzamY1WJX3ffI/MTpaDfK3rnZbXkftATfyXYydZmEN+Biv5/5dc
7BYXPHGJ31xxyhu0OJ7izOi/48ZVVxu3UrsPQ8WM5PbXu/qQUvWIoMxwYomPSKq2b4asFSdbxXMM
PvP4Eiixlvg9hvX3k5YUH//DghRKBDEpEWQuZi7W3Myl5uXiFDlRfhj4nL5tx+qmy+vmketpXgln
Vx/wj/UWW2awwjwzw0KchoprjyfkI9J6NH+Texc/Mq10V3qb8pAtb3nEKOk2AgQB0LeI1VPDdgmb
WpwcNa/zbW2POjQw4VYrqeG1s0CGIAXVEZXh7/NzV46d14U0cE5R3VXfMs1Q7powF2/t5P0dXPB9
V0qwKQkEBkLcd+crza0kdRS9OGF6mOi7DFjCjyqLVlPAa59KquVJYTmszJZzjiIskgRvHnFKnDp8
y0UVfEzmpruDVPahqGpjJSlaW27xoQZAqyAkE3GqXeku2OeF54tCUwT9fz0st7bT/IeSE+IPE3W5
++WA5fxNkjd7c6ebxammLDW3TuIYezvI6+qjVevpmqrZtZ1ITwKNMIja0lnmfLUIu7Q0jAaB8L7l
vCZKFyPfVpXWyhV3pbAlNSe5lP6rECIWywxjnwbNZBWnDnn/4NHVI7U7ZKVdHUoql6fWwqFjUweR
UOG9lGsC1de+4p+rL+481WlkuuKSGs2G+haKNGz2ea4Jz08h56tbr8Rd6nYIu/Ze5QuV2EopebsI
YUVtI7eTaMVp7PJkOOiKNlT7olfXgHLX16Hyg6qGNueSzFO1OQ19SoUTUqhK+Y8Xa0P56tH++UvB
j/cDLvU+GOxJGdClc2/ijJOY446TUMW5cojy+sEcERXKCuclEiJYs0m8+s2kagNDTZSnlgGlLudA
oQoUJ3MM+srPhkBspzCb7+qq7exNZHlryKare5RZP7B5IHKM686PQlEZaVk1ijgpylA/uGJuNgWw
pH9nxoIHTmvzhhVadj/q3Hy3N8u1rNP6Y+XFka/bYjCGLC1Pc5O4O2UcprtMaXI/bYroMGPG+dUr
A2X7HxYF8ShR3vS2l3EGqZYyjLJGnFD8Qt1GqQPXLwf4uAmpzFYljHcbdzDXrqSrG9bBOh3XGIAe
1qLALdOhRP85JOC4zE4OSpc67k5CvFauvqvv9I91Fl/Tm1U6EolN0jJUO4ic8T9YI2pSywip6V2M
/vpzGrbt0+2Xeu3CRXKd+8km/QSxdr6HYrS5AKzJ+mHOlfGQoKym7itjLI0ntEGtaSWsXl3OQBRS
du4pWRaJC1VD0421l55Q/NCVnzh0demz2lml3ftyWpx8u/141z4eOlEq8xcICKCCzh+vNUfu3qgt
4MhglOVrWkZCWNWeveZ+e+30Mx+QBCSarujhnS9kaxXK0QlFn5OK+Gcr9HC+EzDmin0JJwgWmmV0
d7ef7eqSsvKj2cvU21w826xPhjp5bX7CbiyPjp4FlPvfXmht8xC2mGRsMjTD6pX8Yol6eg+rPCG4
UTihlw6pzNArR40dBbPDObR+NDMg1T3ZVK791sxezNvczDL90PWIex6zIdMctC/r1rBQfDOHqPMd
AVXpUFdNFD9NJHufb7+VazuMuhSssTRbpgl+/iGa1g67Cqnbk1mG88cCCl/vT0k23Ye55328vda1
I8tcCOQMX4F+yWI3U/22RWwo2amDelhv1Sgqh496ayaBr9KJ33hp8t1159xeWffargZ69T+cndmO
3LbWtq9IgObhVKqq7rbcbbcd252cCN6JI2qex6v/Hvo/+F0qoQRnI9hABphFilxcXOsdOEJM8BZg
gYJATxbCoR3bIfe+wtntlSTQ1Lk9Arnt7TGZAiGcK5mV2xJXObe9ktZL8dahpxSd9CRa/sVEWkXE
Nir/sjptebi/pHtTkwon1DSQA7opeDt5BVh2SdjUStHPr6Jf2/yhrdxyCu4PtLdP5OExbIkHvcGM
cINZa1byKu2z3BD+qLXJ8Oiqy9BdOrFM7sGNubuQiCRyVEGpABm83pZFPWJ4bwPoKvt5fkiQ2wvd
Fcs5P+kTxwlSMc/Rf1lKm7RAFmnw7NychDbDLkHFEvBNS/F1O69VRDfEBGH94/5K7k4NpzKZ0LEn
t7W1rKhRwu15/NpKn9D+GQTOsglSoFOg97OwTynwsSNjQJlhbB+kcjGlpLwkQWyOXpEZVbYg0vU2
O1ijWGpaDn5kr93JWd0FMir9v/eYSESPRZrVH6mr1v+7P+u9s88zhGIsj1VeqpsPimMU0Z2OwZua
ZGXiR72q1VBN+xjiTg3cSu3sBpnIxLG/3h94b7kB1DJx8KeEuU3ulS4YYac8/t/cSlHPJOuoMNtj
79knmsHdl85M5/UgSdidKwkXPppSCGabs6t1bYxOrxRvfelM6SXzIGe+U5R6aL8r6SoQ0mt73LN8
ZCKzoyR3f2wigcSyERE269zktTVJ6OPbalARiK20cELcViQ6x83LP2dXdIY/GtBQDrphewGCpgI9
f3jPtxQJ1V46e1E6Ku4pQoY4nGfdHLo2ge8TNJFUHJWo9wAsILqgEAF84thuKUR1h7iwm6XU3dtJ
+2rN4smcdKru6jDH74XTZn+16SjeparTftWzEicaSy8+a8Nivd7fYbdLzv1J9YxFp/PPBXMdq7Rk
rpwV0OCbEnXNJTcUJ3T7IhWQYFBN9GswJQDUvbn7eH/c253NuD8ljLluAOdvEpoR9EUyOq54M5yx
ftBzM0rPHFyrD/JkWOWnrrODfHRLByCdkWNC2aAxKCkSmziirjO6SsgD8tLuM8cfnTV/1CmKTl88
xWhbn9aS7bybE6/LL0uU/cMzofNiX0/n+ogkdxvS+Ck8AHAtp2lwQ/9zHKjd1uAkb2nDy2aFp/Gj
npI1eVc0OPCco9me+wdlsgUvBKVwA6vPTOfh/ifY2YT8CJj+kBMo2VJ3v/72CaWB0ipo6DspGSyS
0VX/d2kMll9nnX12EkT0cQ4FtMYmXt4Se+If5jHC2rxSukNJm9tsQKo5StERtGeReZFn9JcOW62v
PTKVs3hbZ9dGj8GsteJCLQ9Rvfvz3h1Ior1p7FMW3569alHBLWmxeGsErFJkdbNkuuRO3h7hag4G
2l4brd7aVpM2DGR4zWNCkQLVYAQU6oMPuXeWQO2g2yaR3QSU65VzW1XNMndO3roMRTOfSpeqPphI
UU2XxoZnjiaf2hw52srNcX0ps2ugQMIXgVKGjuT1oA2tWqWM9eQtRv5ChKDv5v95Wh6/zFU55w+g
KsTsG9M6PpRLY2cH33B37zIREgLJ4bO30qZ6Yg2a0TQ4V45D9dUxxPR+FH1sXeaY+pCfdwJ96LhK
7fWcUq01fW0eJ7sEaO9qP8pa7ZvT/V11e4WwHmREhuw88pcMtL9s395U0yjy6vQtnazya66uLb0W
/PbOdsE5uj/W3sZCchzNTopMhLTNURFdrXXammZvPQyY+RkxEh1h7LadvaPiz/5I0ppBOq/eAi0T
FA970TGr2LSXUw1ytv8XG4T6qKuyt3zkytTvgBbw/5tYlOZ61zhKBrhHz1/UWVR/KmP/97IuTnyw
dfamJMVwyWE5CFRCrj9UHqG7VuBh/cbPmPIzmqQDqtr0BboD5NlejEfTDgsSLhxgIZvrprDBwZco
kL8lQjjLJ6+a8uQ78klJ6mM4WScvmSvGCAqc2gwPo9LHH/rJjo40ZPYu+F9/xeaCV40RI4KiSd/6
vlMfRzdHD68gcT71U2u+s3JLD0FWDOPBk2tvWBkcpL0OuMItYCOliWsNtUjfHDGV2SmOY/MJdRj1
D3BWOO2tA+oJ71WjW49EzPc2EkLdYI6kPMxNzyAZJlFZjZ6+JeDjQ8CU5C+6g02SVFe3jyDlu6NR
R/9ZggCOu8lYPbHAyp7m9A2ZrPzcLLP32UvqhRLenHy+f+j3thPRHcyWxOfTX7ret9UIi8aqsxSa
kEDHEFn8uvfhPKZpEHexpQedYwDCrbMsT/wY1mWgasJ0P93/FXsTRidCPkh4koDbv/4VrTYM6wj/
682N0PwJ1DnR6teqSCbHN8YKQ9/7w+1dbQgU07v+yZze3jI6jKh+yrlCawo9P0ZL/ToNaP6naAR+
AdOdHgy3P7v/P5yMHb8E8bgxF20tCqx7bSNrzzinOd5rva7AK3jcJke32N4h+VlSkqhxmfNcD1d0
vau3WhW/2Vi55O8LXY06lA4RvE8e2tRT/nKiZrLOQmnt+nJ/YXdnSokCQAf3x03pjGtwmTH7A65v
2dMnLH+kf4hS5ye3ROLw/li7HxESLnQ3yU64KcwuE9jblrFEo00B1l5W2NSD6gPTFyfhzM5vN7Al
3UIFuw0VFTGPTYRXzGQp7UyJ31bTLOeTKOzYOynrEB8E+L01JHmnnE5hgvtkE+CdqQdvrwzpW9c3
cLvatpBFFyUrmqDX9UE/mNbeMlJ6AVkIAhfA1uboecVYRENDuj7Tf8KSaDWt78pSGWfXndKv62wc
3h27E/wJaHS5ksnMr/enkVEMtQGJvJVFPF7yUXh1oGRVjxomWjSn+7tkdzAay7KrxoW5JbIhTh9X
6AyKN6EbbXFG5q9afB1FjR6dNrSS7o+2u5hAqLApky4+W7Sm3Vl91CaOeJtoUTwj1F8/ayA2T6Bw
UitI1IRc8fdHpPwIskkqrvPqvV5MDXbOkg68b1CgLZGY6f+12ih7LZthOmvTKA6Wc2+Cvwy3vZla
21aGCiHjtwqLplO5zjzjUGQ48z5O/l2pJvz4L9OTXDgLiPZNg3KYoZVjy8PnQz3wH4Bwz9ZiY/ZW
DnhtRrU1/odQTXuQqjHJorRevF7Oxo6SRqOx8DbapbYEtdIsf3RZH3kPZPrG0/3J7T12OAKW5ICj
Y7GtHOgIIU0TFYu3XGvUs07N77EGZh/aQvUU3zW6Chlp1fNXDGm+3x967ztS/EQKGvIseetm22DF
lqt4XWVvS2/8mSuzmvp23GWhqc04eMZq/u3+eHt3ErVOFpYIQ611M16WFZ1VKjP0DMduflBa7ctT
UWXlebQr45F01nv0olZfz/eH3Tv9lLz4n1SWvXECRhsEZpszAKQcZv1pnihEBa0NialMa6U4OBu7
g/HMkP7TUL63amW9UyVdrIoclNrYvcXYRU0nyxmHc+uYw3z5DzMDi8pLANAMEOLrjZqrSdmnVo4R
SgxVAp3P4tVVchpGnSX+S0LxE38HZAZ0/5bhWMxxsY7oZb3NCszjRwdvmO92LcqPSOpYfr+g2e/r
Y6wf+fjublL0ZQBfSJmpbUd0nh0n5UnMgzRt2j/NynVfSGTXhzVBIvSxoLDuHOyX3W36y4ib9+Lq
JpY7uTbvRWzkYXCWUp6siV8BCpiBsayd4yOfKx7uf8u9OICwFUkFJA2H6sP1t8RgbHSHZYE1QQXv
FWEdG4/FUlHOoIBxnVsXL7+4ua0+GG1a1Qcnc3eRJfWFDhY4y61yotNYWZeBkHtLu3Z5X+VG6b66
bh29j5QuKp/qlhTr6P2/u8xYIHD9MyUI5tcTxtqtFXav5m9lycvRXzWv/acUffLnuGaevwhtupST
llUHd+XOOoPD4sjgxENo3yYeY1lSCm6S7M1u5k9FpNSn0c2a2V/HUSvOeGWLb6hpWIO/dHnuHTxd
N+sMLpfCLDACUDPsZ9SXrudcQNmNLLB8z7HrLmAtc8PrLnlizlyjVmRg9Td1RxPerPP/G5MsEqAb
cZ6Gz/WYYxNHekqkeOay0y5G3nmPqoGXVYzP2sdusfMAqfmjQTdh8OegKMNApudNSba8GTQW4wJr
qi6fm8XozmOyauY5jof1OeUUHdHYZa74S72QMjf9JMOkhU5kwtpgEwa7JonA8ljeOdYAFEmZ9Ag2
dKHORwWP7edjIA+gOp0VSnGEos2sGkOL8rHovLOI0GeJFtP8NHno10rnrA+921cHicjuePJ8gFay
eJZvxptSXVOm2vHOnHjn0pVoPZQ8hM+gpuYABv3BcNuP9nN6Ms2SpRVKcpvdqXGBuELRvXPu1s1f
idI357q3kwfq9EciBzufTB4/TO1sWmM3fWyts2CjtibmCEVlnapY74NS73+T2sPGoDNNV1dWcQF6
blvKVjOlkVHO3nnGrdyPzco+mwIDBV0ri4utoN1VIRPwgOSOfnCH3M6PkeXFjOIjyc5WYjNys9Hr
ysk7m/G4vEz8PTYQ03hwZxyNstn4euzFQzP0jDIXWkiD074IG1+B+zfT7S6Uc5H7jyc2GA65bX6p
XGSTZtSl0XpndF+ls+JkUiJCTcG1+uGc9J3n3x9vb1YS1EUZSPYvt0IyUAqb1sSH7tytTnpJVsoH
VFP1y/1R9mYlAdUW/TqsBrajqJFat30Ru+d2de3HDCaj8Fu9dAA4GAtPGcA/vzsvLjs4DID/NGkh
t4X5qM4aDXOvZZd1dKvn3l6aZ0jn6en+vG4OMakZ1hf6z1DFlt98rTjT7N7IcL5qVr0JVBtVmrkt
0zOAq/JgqBtTR2nvRbjlNkOgBR20zf5T7FpROh0DoS5u0i85bekHyxuUNSg03fnLLIb+I/E/ORud
K4TfV1b0obc7+0dcdAPWQwitmgd7dXvZyV8EHQXoHGuMhPtm9vWaYy4QTdnFE13xVBhd+W4mST3R
b0JB3l61dwuK3gfVk70l/3VQudV+PSBJXLU1fuMXtGvbS6+10Ym8og/GFIPu3/+6tEooYaDZIrXK
r4eyWlZXEQxliipBZQmXU0y4+6Wk/J6W9X8YDU8M4BJg4KgtbEYbomxQjCHH6KNL4LPzNHNtSr9u
Z19gKTRHooc3R5KPJ9/BUpieBtRWDX3EYGTpizK7wAZPXlR0waBmIXqTIndxKVLnN7Fb2k93OoOQ
hiQwWcqW9Q0IJBpNnVtgMRsdMdJpPiNkUp6amKzs/nfbZJ1yKJgbMIlIwSRabHNSdGHqcemN0dks
ndj9MkJWLh6tTFTtk5nTRw9yjEb0AWd0C5ufsZkwHrv/C3Y2Kdm9xOeyf+jkypPzyyZVtd6InXRQ
zno0Wf9ErZ1qp7kw6o+RlVTVQWTY+ZJULpmmChoYxN+mgqLGK3SsXiWTyKoZRFGZYLDTO5JukA7T
5CFN1q71Aab0do05GDy8SWBAdsPyu55hmWeIMrkSYDEVTqAXa3+qJ324rHCRPrJnh1MftwLtljo+
mO52ZKlM8/OUyDYtEgabPK2PbHyhABaFBVYO64P0kPgr8YzuBZIcdEbMJDsvsPWiDdNMIJH4e19W
4g148srHMVRRwCfX825TJ3Yi/DdDtXDdNsBHt/kbDxPjPNLHPoiv8s/6NdX+ORaoa16JdIt4lF+P
lQBgoYojxjDuRl2c2xGtFoSDl+YpNxK9P3lNlqafXDuenvq0jJ33pAxefJD2bIM8PwL4GCBBAiBP
uG2eagglzzIvnUJoJdVj5Onxq5cu7qe07rxXkDj9xSp079P9Vd5uaUZCZoD3m9xckqZ0PfOeX7M6
Ndgt0QCQ/QE5nurZxYNb1p+VVFv77yVhRPxef4MS5PWo8lf9cmrdTBg6usxTOLXpmn3VVie3ThPo
UuubaUOmDuBRTX/cn+k2UsgxwezwMpdteR6q12OqSmWNepcvYal0q3tG3GkcTzihZZrvJt10ZJew
s7Bghcj2ftqKQbO5Hm6sKSKTKS8hjmv2w2j18ZfM5N4eF13UwbCkyVGKdLt/wJzTu0Em0SYb2wZj
RVO9xhXJGmorkcK3tB54XNP12pMaq4r9OHIdvPRoMRw0dbbIEvk1SciAt/Looe6xBVfgkNBaUbJM
YR9ryhe3jYbBT4rE0U7tWn7U3caBzwcS82PURXZ6aU2hfYkUJHOeQGr2R/6Tt1GLzI3IoSGkTt15
y9nwRrOvylHMYZMO8Z+wseN3WaX+GKZK+cyhcj6gcZx+4ro6KundBhGZMsoWL8I50hDm+ouv6VB0
jdJMYTSX80VPjPgUAxz/CkRPe18Kkb5OgAmezWjtPiiajaDa/Q2+O3HwzGgLEsoQ87geP6LS01oO
nwGlyBETANtrEcodEQ9BUMReAxEn+dfGaPIfgDerr/cH39l89EXp0ZChQyzY6osJxDGHaGbyuViV
M3Yz2XPrzTok+2XsT5PVd9j+qe3B0353VB5xUh1JUgw2d8SMKBT6Gs4Uikok58V0ltDBfuCkq1nd
0mXoywdi5pHj1xYWKTc86txSydqUV9RNxV9ThdXjmwgOBIX+RXIOga0lVaDZwvtYRHNyHqs5vliZ
9UGRmZ+G8dzDf1hwwBpcWbxjeRhdf216j0RNlO5DRUTjdw9JMSFUQauDnuqnSCTNp14R3uX+oCZ/
6PU9ycRBsct3CPC5bdUazZt+1Xp35sJv7QcF5ZPaL3sR/XN/mL3PSlpJ3xvdB5Z381kRApAy0zka
3N3cEr2cBQU+VVHrYNYTJw6MLtM+LBgK1wd5wM4dIcuJroxn6ANvj7C55HOUJQW72KnrS1T00cep
af8ou6I82Ll7h5VxbMSL0MADxnn9+XgiqoPejXNY45fyR9csyxe9ytxHJc716eI4y/Ah1luPtxcc
7YOAvTNL7no4gggBEiq3XzFacbSkZruEOgLsPgdoCvUxrdp3xqppv2vazVmRuhRUBiiY0iLbXPWG
yN01Trol1NpR5w1SGydh9voTT2wwXEnxj666xr/2nP5hGmn9929vpJ+yssiIo/uH5Ov1Kts84tdR
c9bQHKMlupBTQuDzk7qJ4mBeBk+8L8dkUE8OSOIjAZed68CF0i5L04BFaH9cjz0YKezPbF5DMcbD
Z23xyjrgsZKNAE2XBMy4S4GhTbGaVnsFO7U0Gcsjlu9Po6TNgSU2Qn/laY2x6Xb1BzOLprxV+NSe
OzJS6VnKKTbgZz+XerKWwaQseSWChl5UGSArF6tP5aql9YkqhK0HRZqK5mxKwfm/1DJPmjBL8uo0
6JOjjgf3105wQWQUcAhu3cBkt2nECjoJj3N9DtV2Wt5cMzIDR23S30QVyOBNFxy2lsHhIxnc7InR
yntLE8USUl9InbO2qsXZNFBWgCFTpOXDbA3qwRNubyuArCMxo4VKNUAGg1/S3T6L6zTVlzX0qA3h
xdiO48uaOupLiZT1B9m8yv1Zc1tkJ1VDvKR1Y5mn+ydhJ97QJ0auBSgMZYhtM8FE6UDprVQNq8nR
en/Buct69vqsp5iWWvXHNO5NEbiVm5+SkYNxEFj3ckQZUEmHwcJhmbe5rvBKSPIIybnQNeLpQaTF
8Faa1LGQGErmc2KDMfetdOmiR3cahwRN23VcfNwoVH/wsuXg/bH3QdBSJEkGaEk3exOUuPPmSiuE
GqZ4XARd65nvunoRvlbrNMtsgcYiWO1XxU3qD5HRxAfX6M79Rtue4iJFdFl+3gwvJkeAfda0kDKi
83cxrM57ejviXV5rWhWQI4vqZC/SG+P+JpB/7jYakCyw8ykn3JZqXUUXcdaOWmjXxhQlSF+s+fDS
ctcioBC5Sm8Geu0k0b/3h93be8iAEf851dx1mxM3G2qZ6AqnSiiZcUK2x/jsLmobaAr0N2wK0nM7
0x808jk/YCntZWo0zzhxtAgpuW8RYJZasLBTt4YjBagkGNRsSDpe9q3m/JF72ZD66Qib/s8eWSrx
HrgBGNAMSQAEGiPttw3D5AGklUfTBk8pRJuM6zhglmaMOX3NlVC2+F9muIbB1RL+otbTaZna3p/U
sX1A0tN7GlKUZKLKVP3OEEdQp73jCJJRKkPKijLt+etfglZ+nLoWv6RUxub7Mtj19zmblaDr4uQx
WWbj5Ch2BVBnaKmDr8lSvfN6CiHaFM9HcX/nNAB05KkMDgONyi1MV3B9pe6k840QU3u0qK2doW2s
0wnRzPpFz1RkBcpSNAeHcGdXgtohIP2EPd6i2oVdlSjOL+HiKZ0KC7taxiCjNhOfK9stLWTQOwwI
3WiuT6mpUfc7uO920jCqiHRpaCeji7R9rxsKtbcBFclQLKp5qaO18VsXyq1bONrvZ5vSaYSGNYpy
GDhuTqBZze0oxowLCDPecOlSuHqcyNqfCHjPeof1qN8taVagiWEYzcP98797CkEFcAxJw2hMbe4/
pazMTlE1vrA2JsFoLtaLpmVgIFys4N/NStWc4G7UH6zC5JE8Ux33raaCTHf/d+wtuHRC5cUGDA5Q
2vWmz9Wq0axObnpTwxWvXJJTXC86hvKJcjDlnVyGYgzlEKmcTkqjXw9l4BwzQCRTQ55L+mtj591Z
TzTt9f6Edq6xq1E28SRuWoAVPaP0dq596+c8eisd3b1orYucpTa4n50yyp+ApbUnAxONb/eH3x5c
iNNsUf7An7pXBOrrSZLGJdbsrkuYtZH37Dp58wbkJP2mLkWScpPoXukjRG0e9KW2s8aQCoMeehs8
DEwQBJv2TUHXptURLA1Bnq5A+XGv8HwjaZaHrOjr4bTYSU2ptG4+N707tqc8o351wCfabiX5G2Tu
CEeF9/BNzPK0qfOWTHPCxU1HmCF0Pc2T1qbgNPKsc34TpUbiSD/SRWeJvj+1+O1rMffQ2Ib26IQx
6fqXokiboOiiIrRXb3pdcGKFe+ge6eNvs4Wfg1KnZa35zPY2LsfukNYmKKYwAxkXeLW7AIjre+dz
ZWbtC1KmTnf+3Q0FWxyhZEDofF4y9esN1dQdn07UbrhEsNTVoR9exay2oTUoXXJqla76jAFCuR7c
BLf7mGF/8lspmllkhNfDZoNVWWYu3DBOdetJMwZssJPR9F4HMeinolycYImc+SgcbWME6yvhUrKx
Kw0dtjCYygD2NiYee6i2B3R6HOF5p8I2Mbe5v6w7m5WBKPDDJsBYYfsSNdsh6mMU0sPCoYSC3vxw
aSJLfypgah+EhN2hgDcQFPA3udHJ6qrGTLwpdUNrHcRz11o6lL6mDiY9rg42y95Q3Ge8aun/uTBT
r79aBy/OgSrqhfVgNc+amk8XgEzWt2l0jizZdk4Cc5EdXIlwoEVzPRQvOg93gMILByUeP7Srw/FD
tzycolh87OrZe7r/wfZ2BrIpgO2pD0scx/V4s1Yhi+e0WpgmWQ9XYs3+jnQxHizg3rbHWoi2LSUk
CSG+HgWqE0ARsrrQdSoswJei68CKOL31VMN/jh4MKyofRiNxjwAW8sv8+gyRG1+qF0rEyM9C2/XA
TtQBqB0yI6z1Xlt9DA+XdyY4osfOUrQoAEKoPxS2urwfsNZWgsgqDmG/2+Tv50/AxxKqHeJHN6CV
qmTveLGth9PQmJDrTKc6tXmVX9piHhHKsvOaLCFNcn/VczpE97/v3so7Ui2SEie48S2feiIcNKYZ
G6EjOnz95rp9HEsOSKKI9vOSKK7f4dx78Pjb21QysspJI2CwPS+gZxQKUkILDZT2TwmNt/8lfdX8
eX9qN7keK4tHF8VhS2oxk/Rdf1y1rFwB00APy9JL35W0Wc523+GApvT6mS65AzhNqV+aGNf0vF/W
6tQl3pH29M4C415ossTsMQS1ZOz4peCiWyi9rYWnhbNljmZ8xu+6MwM0XwotKGZjzvrzSAcq1gNI
gpyRg2rHzu7C0pvKLu1ry75hqSXGOIx2p5rhMMXxc1K42h9x1TsXgcJXHyzrXPwwnFI5ue5wVFfe
CVXUFGR5nqgoP8T1zLlPqm7JGjNMEjgWjyj8DVbQQUt6M7rZqsW56SdVjw9CyU4sRkGHbw66hWHd
TUoWxY2nTkg7hTPKZufIWrtPUENcuOOG/Xh/g+0ED94xvGUkV1aWz68niAJFXE91rYeKkZbVpW/1
yT6NbVybFhBZFD0DwYPC+jCZSpl8bnBufiqn2qt//zQhucLHZan50Nt1xnujJTvydLyMvdzz+8TM
z65Tm+vBVtr5nmiM8CWxKUWbf3uc3GXS3c5MjLBPvPjfioJU669W053jzp38QYxHHOydoyP5EMgG
0VBjApsNtLpISlV6aYTjpK7f8ymjkdetr8lYuw/gg6f3a+oVB+W4vUlyXlSucTnwFrFk6uOAi68w
wrzDAJsCoAliCFSrZg3mmYfxEYx7dzxatOwgHuDUP673EEJ0ZK8j6rJJaiYnJzJn+GttGaBdmj+Q
wAxP9/fsTjyguAHDmuEoA3vy9/wSjjJughRXKTvMo1FHCajXYm/+U4jFHc64RGtz/Bh1Hu1a9PqF
Ml8mxEaPYJo7gZmSPQgpSQ6Q2m/yw//yI9BvqWrR53boNqZb14FWaKL+MhWDQ4rRJo363krTcdTP
vZeW6R9APxA/DDq9WgY/j+bsKP29XRSeTbim8bihJHyjCDp7GJMsVWOHJeXx/BxX3fAuS60xiA0z
e80Qrnp1u8z76hrlf7j+GRuANi0hKiK37JthhVXF5gqnfB3ngLsEocx4qDInUNSqHt9Pbp+MAeU3
LfY70Oo/7m+I23jJZkc/iJuJzjXCZ9ffYtX7SkuUyAzxIq9Mfy2L6WEsVjv1G9XID0LVbcSUg0l5
TqCsICLkj/n1w6c6N6FZWqFTJsvZTUV5yRrhPBpT95kEJPrqYUj1oTRE+bAOY1oeRLDd4Vljyp2Q
lmAYXw+fDElt4Udlhoy3vAdTpvhNYUWfJqEhj7FE9YsYaAScJievZ9/seAEfpFu7q42us1wFIvW2
seQhtuY4q8N1bBXFH4uaf+r0qXpK5vnooO+NBB+XzAfwCdn75qC3a5U2tnDNUGnEI+YX0d9xYqoX
c5zFb1b0QHhIzAO0KrpDfNlNCOO6bUokmCzAJl5Xf0SoCvGxC33/Yv5YiAF7yxN+wt4biEw1Dldk
i7/+/haWtkZcfrhY3ripJUaW5hZiOWG2TkbY5t38SRXN4IsGK6z7Q91mrrJbByabnol06pP//pcN
nC2ZMVSjZ4VKjGxcADUe8HVsG+W3++PcXgtohVLRoS7OrX5zp694e9Rm3Tgh72Vx0dz5FRnrUfhZ
pBp+Fa1Hhay93ULtDJ0Gwh8Vns3BjGvuwmZgvMgcl9nvOoPXUD+V5aM9lvXBhrm915kcPGpZBOAS
2rY9laZ2Gp45TkiLz/4Kv39qQw8jmuKfxZ3N9rs+IfXut1FfmQe3396yEmDQrJStcEr915/P7YfJ
UrPIDluVfrfvWoob1JVlBUqRp5mvVdn/fv87kioRX+lzckbkzfPLfmmNRner2LVDtJ3q/tHNjbz1
zT6PP4xt4U1nCE9HtbK91QUaw/Yh7QaQtPmUYzO6xrgoNhl/3XxsxnJ8FE5jf7DqIX9ck1jtgtxN
yqO64N4dSjwjHzbIKm48doibGeqR7CCnNUEXgGvkwdpm+fs0qdOTZvXLcp6Q7/k8D+pvemVwbVMR
Ad0IzZHUjcv0epX1ClOzRCRuWEbKEIg1V85JIejcNiqWg9g5HmyjndMCAcJFyEEKCd8k/oOuVp2m
Mh5FXesJiJ37HiGr4q/JcLWD6u7OjmX3SFFFubI31V1n5hFrNguVObs2ztj6oSQZQepYc22EH+Qc
UYN2x6PySHqGPBstqeulTMc8sp2IAmTZjw1UbsV7We2i/t+qLt1LkY1HwO69paSWjJibAacGstr1
eIkz4qOtLDYQybI8dXPPbZwC3ZyNRTkC6N+0GknvpEKkzO0hxCETfj1YWhZ1l3uxF6L7bl36IlH+
KNwUv9qyWS6p1baBqRgZUdZZxpOGVGpM29/SvlGUNQ6AT7fHhZ8iO35SzIr2yyYw2Ak5Nn0Qj+sK
RWDoQ+JbuVjaCImtz59sbTG+mmYTVxdkJsrv94PSVhpaprnQssDR46kBStTY3GJ668Y6Tr1emK+6
Ckm2LDt/crzue6cmI/gPsxifTK8YzkpUKYNvVQ7mi5bXm/lpMUf3W4k90gdHcY/OMY1/ub9+Kcgh
SkcyzNNEni16Vtv3UNzUdVa1CjKemg66p7KyzAgoj/V9ILK4MCCGR2p+GpfFeW0tHvp+3y4z3cMB
J0GEuKa2PFmKN3zBi9kyzoMABxB4xsC7ysgrqz3ZGspZERIo1nlFzcsI5tnEwxgFr/kEc2RZv8o+
z6NW54oSTFaUGkuAkKs+90Gaemj9BIWp59oQzOhuxYM/rYWWrsHYjUn0kq5qmX2j29WO32NVb5JL
aZMjPMJASUXn16ltRV+VQW973Y8Kw5lR1MmVJca4yG3b6cdYyUV+tJdxUmykaotp+sM02zh5njHM
Hi4Cx2z1T0oL1fKhTqoyeTJqU/HerEk47mOkLjQR/Y4rQBt9rxmj7qGC3Ydfl77GXvGubvMRXe80
tuMnW61NLHdGN9I+Wm4DZjWrh7EORBLP9goAhgwEkUWVFVqzbP0xJOqSD75mrmn9tLQ67Ctvcdvk
oYunpni/uPVofhAxHgghNtRm8qCbXe6irK0jWOZDVi4em9pT86cSzuj8BWjGXASllrfRWfcW20T/
sF2yx8Sl1Hs28AxZfAQyLOuitF3knnGj0IqA9k/cYGoT693rNGj6+g+aS7rxrEwWjtcQeXMMyTxr
KdoXZYYc548u/ciPg22L9R9LabPk4uLyIp77AauJy5wpav/qxGW+PmQ2ktYn7O0lH0oroAGEQNPG
eH4CwLp6QZvns/uGiWU1/6CtPWuI1Nu8DN/lNqLJf+MpUVb1aeqnJbHOE4xpM6ga/HQ7XzPWJs99
V5SxKHzHaIxBD2Z6bFJUuoJ19UUfUALE1DpS+urZy5c6OmG11ie9nxtVrKSIOyEG9n61S9prSjX3
06MO7Yf/bM2Tqk4COkK2SJ6jtXfa50SBRIYHrL0YuXZKmlJbH2f6WbhWtyA6lZfYkA33wOvhp4uA
ZCFpvsEFa4p3GrpEyoVy+dDkZy9XRvPBWVIdn4PaQPka6XJUHfrJ15ZmEhMs3xVY3KloOaSFX3ZR
bb8rPQc68EqTpHrCM6DzPmp1YqR2oA14Dr+MURx3/8TRmiUBcihpp52FXQxdF+AmDujH9Bp0IWwl
UghM3jSxxAF9CYFGtVYJ+nWnwVq18myl67yeSwVMqT8Piud8VxBwkuBCrXpuxyWt/Oj/OLqO5bp1
JfhFrGIOW5InKMuSryx7w3IECRBEIECEr3993sblKgedQGBmejpkzHT9TTDEP9ieeHsyUsIqqMOc
C4Cba8k+gMm0CRznJyPPUWG5lw9FPtf5c4MVZxynYy/zR1vVqroLbYNRalwFCCSXPExc/Zg4lgT3
G6/b+O7WQ/l5SMJus566yMgfuWgLWk+aTUuHfpaqNKZDnqT1foGAfgPrKWkEAn9ijOmEu6q1RF5p
qhp7B3EXXZ98uufhda/CvjvwVcnUPXhNqthzQZvyDxM50tb7lLqD9kvRJTdC6dGk05+p5En4WUgh
9QfMUr2813CCZG9kIbDAgZiGwJ4MqFMJ3B2Oab3qYtm9Tjq16f0MTWR8oEm95/ndLEIzyX4XWB6M
OTEwJTnzqgZfAn7PvP4xFyohvxd76AoMIawuT3Nuqb0wKVN1zu2Rk3t8uVr+lkii1k+IJ05Ar6tL
luIswDZqdr8s2Vg8Q9zV0rXPbHUcV+LgNoMy05rsN/D9lJAe/phpeEsmjb9UtMvErjoPsARkQOvI
i9yVPZ6zWSXHXSp37j/wgDT1UDiv7FDrcpeXo868us75kc7XYGS23tNN++NXEDBAiQ/aEKye6mPN
6J0xwiH6NyzywCUlEyyEcqKX7OcBAsN+R1u12bM36eR/bhIFZWhBRoIdbS3am2toQfTN29vJdt8/
YidKOCNPqoT2IiVzmf6AsFNW99scQjDn1cOf6xO2WTBwcC2KQnZG2eH20sm6kzvyyaBoPM2QTJhm
kJFSMdDJOXlFDVTqK6wtxP4JplwaxKm2MIL+4QMeHxQLv28Nhhzwl+RLni3ICGEtKGjPTT0D2zwY
h+s69r4e9itwX63FHU/tktzhZzf1e3TBLf/NBKf6LsWE6q8yyReQxKtKhKVfy255PEw9GUyme7v+
rOqkdg8We5Cbx7BhofrABoCtn2GVrs4RwIszc+UVqAoCRZPt2YWpKljXB2Da9cWC8mPegDGXYkTH
LoBNalnJWvagqWFa6RSIgq8BuPZ22mgL4kHPKy5aRLWKBflSEl30k6KIUj+xo00K04NuTJaRQzSd
DFvS1rvtjUcb2ltYg4jrHKxGsVDg3g74bnOYaPClrK8E4Suxv4XHdA/dlor5xGDUNn+vatGF+6L2
unQnX/DG3YO63nbf7X4kyxs5utzCL3a3urhq3Uxd73cDTVC/qlrmakxxTpF2j2iN/2wKuu+jjeWU
XI64Lct8At13aSSsNesl/mS7k+u/XasUr1AA6e5ekaSj4oegc8noIDExxyGUMFfBLVoafKeIfev8
SzRdEc6IbsF26VcB3qoqB9RJP71PZVackRyjDOhlu58vG5SF+TNZwiwesDuDRHWEamOCtVF2+0RW
MCj/4Fba/MkIvo5wJoCsMuQRVttbjKt6pSrBVxUcwh4H0GvSqk9kV/1bZ7a8N1rPByo3EqTurT12
9GfE2wfmw/RbLTu28AmCBtUpzE0iB8Q3V98r2rbLs5Rbyy7r3urtYjeGBjyFiwWUyrA9OkOaiSRE
K6cceCgya+EahKKyPTs9VQ1+mk7bSxD7lPXyMMefpbWww25bsvzQxUQ+dBFS0BpJc2TnhdsV7j9k
ql78Gh09gQRiRd4zk4ruArlKyc42NMo+esY1uWaJBXNTLSij93zd3Lsvism/KtUm3fdpY9nSQ/Vb
v5UAkJO3BPab7rfiyBPJRHYUA9q+6TXECl+nL44qe0hTbv8wSNjYsJayfN+NKF6RGR3LvtvyTj3A
dpGN4SbluUtFCm8N2XhDR56ZGp0wzETR2iFT0w+BhExccNuS6irz3ZfI0S32d4ktwIKigI/prxal
0kOTwZB3bOvJklGUcn6fDjyQQ9Yk/H0RSv5hbWumS95ZEX5E3hTrnxBhjDqEhtV4mmeZpX6EYypC
jmaHzeUPNJi2+5IwJdyHyWHKB+Yu8fwaYXwDd1GeUP6IPkkCyd4ZmhmNYq7Qr0+q+YLytqT3DsvJ
cuzaUNoeDshtel7wuEbeF4Q2/yZwtzCcdRgPLwTcFXlRFN3y4IKYGDgBR2lfc40V4qPNpHOfZYK1
VS+FddsJiR2kuzKBpQGaqEjIhdqaFNWoeF7j8akK35zAM2+QNRaQadRluAYfj8OmyyUrSVIvaO+6
WvQWvqVvK1v9X5pu/BgrvJKvrEg6c0IJK/O+bo8jvMQpZB2mqBJtAoLqYSa1jBH2BHKoVqXYyAJ8
j+6xXubzSFWGqO6kJY28CijEu+8on7w6UVSp5IJlmo9TH9NUJ6MTkHRhV93y7cKKdp+eZ80K8o01
utlOTqZ7caGuTMUQ5qrSZ/jOLO5pD9pioyS3XfwEamLXU9IwlDhS4Dr7rmgU+d2NA7hAYeB8dyWF
K8S3ojzqCwKvNag/vAiW95x5Np86Vy/uFZNF48bCsJaCqqmyeJdLSD8xLcJlmk0PqWgpwbEuaHOP
GwRU177Sra4HypQ9Exq6Y6xdxyU+0dxg9517Po2IIHLNALHcrC4RUivTly1h/JuA+uA487SQcWys
t2FkrZgQEISknvTOI2yvPuWrhuUplQyCwoJVJHyNTjcpggBXEYZNwDw9xRFCi0WumKuCN18jUFQQ
KcDQ7hyovXtmuO0TWpN1eagm32TqtZ1AhEe3WZczLe/yzafPolzwrPp0Fd1Y1JjWMGNNUIYNZem7
6tGDBFj3C1NxHuykD4Lrh21Hf+t+3NMCBcP0rMEQIL91psR2c6kEx9XauTEvW9KROPjCdJCVdYR8
ZU0NEh/eUpOMDJyvny1Y8jh8Oik+Q1ks/i5T04ptTT674i4j1uh7mRcEuXVtYFu/pHv3DpfI6j9E
pYcfFZrZtPfqgBHnZoNsoSzJwnrCMS70wPBm2p/I2UvpkFgsXSAqXSP81yUr7oq4ll84Bi4gJXvW
qbuwJYhVU9lW1D28P0I7Si120y8+gUXr1Haej4kPvh2EFMeLZRl4QtnsQW1Y6ZSbBybKgAsBKq+e
AqCkY8gKPffiFoZ89QsjxTALWX4C8uiWs1haUwyEy00NCu448kSjBImraOemRNAvm7d+a3kdEIHI
Uecih9R137e07svctP+6YyfftxkW7H1TzvW/VHfkFz7XyAdH4SZVdFpm+KMpPFXJjZqQrtXRoOno
aHKSXUnWPpek+oQGpPo3+4Mfw4xkkzDU3cF/MCTfz4NccA+MYI0LjD+SbtNdpKlFXq4AhTgv1qUC
5ROQymjKBe1+05Ey6wvYJfyqfOJUz7Bl9r2CScXXWmM66Zfc1/Tk2dokoMg1KxscBKCQzTrL5Jgk
Zk9wmTb2y+a47oYJMMZjcsAwsD+4zfaTKgOBmzy6zKQv9nAzRy/DZAeRa770PNotGxZMJ/PghO6a
Hp6U8wue8aD7GuaN8QKLPPJSs/nGOZ8qf5yhj0fUNxoD84iEMAhofWnjJ7S8GPzcpCLgAeVhCk7g
9PHV5lSIwTUl+435TEDom+igr/52+B4PpJJkQ6aWBRFyRwcxcBf27LUtIoPDQdodr0lZMjsuISCU
fgNf6tHBUOYJuokV0ypuSBg9kl3+y3dap6cJkVoS7kiJuBiOS3oEXYruQ4O8BFRLD0fafiWYi/vE
d1idxm6DD+1e6/xfsiCaesh2OKEMeMpWPRzwxX0r8cqyE8heZD6ZNPg4zkso7MiAWjQ9Wyz/Krfc
u771EuVh3tHRj6Rest+8SP0xWpFldKRAHvFaCK1Rm8GkerWFR8LYVifzT5GbjUGZy9Kkx0QLuntl
VzeipTTkHDGdPIFrBRgUlsAVJjoPycMJ/lP1gTuDQTPSNqb+5gSmbNNCNYXBtzYfWJRvVV9Uschx
PcfCw+4uBcHSUXADJ7/DbazbDb5gurfocNo4YyjICmonfMa3Fi5H6sI8ClP/aZKbypTnYRly1iik
mgScmzT7YPPe3kbb6pdcaPbDs9aNnYZya0injT7bA2gLbpOp/apI0MtZFzUq7gzKj+oViDcAQUQs
PmHwmq3QUlQScznAgyuO2VZAHK0y3u9u90VPC1U245bHQPB/O36Cv5KEUL+A2VwP5tLsxiwSseLT
QZ3od59lE1RsvMT9uYUaTWiDlI4bo752/aTYASkpyQ7VN5LmBB6AgvMx29r0uV52k6I6pzDUBGe6
ywdS0+5PWYhF9TMuvs8ln6ulr6fGbH2jD/EFDZCBxXeBRNQ+1Mhx7nO0A+4L2IsTGAIBL0vh5Kqh
MMUK51UTEnQ9Uio3NMvqy5d6AqUXn0iWnyHQB8SV8bSaxmrZll9oGXJIb5RN/jixs+rkV12/b6jK
fBB2lhiw03b+l1IjzAn4U/jBc2HFyC3Gtt7MkKYNEQ6U+zuYy4S/oLz4/Vmkhbpvjnp5X6hubS/m
jD5ZVOntHFvwfO9Xo/AiN9tkAusFO8kT2fiEaFJn6EC9XCt09wVWjyUa+SsDmtgMMKmPrIemu556
PFtRDByIxHwGn20V5xLAUzgDQMTUIhBW2yP7NKKwi2OaUTITZgZSQYZ7Qneh6cMKoHk5pVipdF/T
I04ANmu3YlKEdXVwydKelHf4ZAtpODvlNqVf6iUp07scJ8YN0LZu9veapKBGi1WX9jFTwPjvJgsR
wnVaIoJVOzQDckRMsH6XRaTAXWC0BJbFlivAwhiTzaDC3mBIl3n5FLBOz3q/waYBZGskUVyI35Gf
EQ4746+YpiR3aEZ8OrQ8ib5PC5hcDNiYYtmUbQicukoPk7cBLqcQ6pi5xJ+u1h0SCU0u8KckiZsZ
DzQPiCdCLFh6TSlYgIuWNbvAPp5S7EFAOhpuSsRuwEh+LD027PN+4cpumL867arPpqLNcW52AELD
aizlPfBQY37LxVfYKCQYPgdK2oaPW1vBBrOP7ba0eABSkd3w4P93TTZ+jRhq2Jc25u4jR6cnBylr
/KjNIDrkaaaA1y8bscm7AcSb90pzvWAFdYhGDEdMMqixxFT/K3OJArfBwIX3aukwA29IB8e5B7cH
DqsYi/wQ8z2/k51R6rKBd/FBQLrkw0GgyFZ5JeJ5qqz+0KxjUIXiSaPjioGPwz4EG50TKj0ww0Ls
c3MqG968cGTk4ADPzqRnVq+47XDdy1PTLQkbsFsIb7lK2s+UJC29b0m02WuuFEd/k4uZnKAt3nWP
qqKKpxtsqxCaGGK8a8DIelsg2thHt8/gjDKOQ3nO4gGLdhxp64ZuxvB7BxXK9KpSQ9TJyip7Q83t
yDjxdPvcna1UH2/OKw8LUlPLE+BVzD6dK4q3FXDp0kukKv9iDVJGkPmDSwDyZyuBRywEf0jknBeD
rUt1h4zKaAdScvsP333y11qot3uGfuAfLCsx3WyCxrVPdemxjFBkuVk/YYlw7uhK6MnAJpGc6OZE
O6zNvv4WRZT7ScK0BPU3huNZmKr4Vd4mn36PmB8umAY4waZ4FfcbHGrzMbRzPo1OHvb7wkX9s8ZC
8N+ULeIn6RKY+k1TorM+jWXuTygu6KrozoGG7RyeKo8MKVUnxCruYmQABPCeMdb1smLhZT12zQdD
Q/UF320TcJjL7aNUjWAwLZlhrAf7kOqDY9rJhlZGW6J9rRs74LVxcSbosgEc7i3K1wSfja0XZZz9
yeKGfrqdyv/gYTXpoYXcjJ8m7DLiuQbS8658czM6qNx/uvWLHxfGo7qG3Nt3EFm2eSy1ia9qR4U7
tZuw8WEBKhxOmLPwdS3wYOgGfiTYBeXIFCT42I+SDjXMDPRgJlW4QQIj2U4a+Uem7yyoZH3l1xmz
Gkyd8TnPW70M0ZTxmdsb34uj9/X4UmmngBXsSzM2WrUjXQ/45tTwUDwDTMjJuUx3/ztDTa9PJHBy
d8Dpi42bx3YEm7kdtjZumgF/0FLMZ1tu+AQ3WM+KXqhlfreiBqiOZ3f7FJn36JVc7djA4dMoe2PF
9hrVotQIH3T6H3bt6TJgzR3/Tgcmo5Gsq64GyZb23QulmouKavrRiWS9d4k29pFgZLpbqnmv0d5n
7j9aOZMPFNQKj92S2cIIYRESy80y0zsWVdOd2wmm1kOF1VGC0c7M9wBbnOkr7G7vVQmSeJ/rqN1w
pPv8ABoS08Na55McGQrNPcZhBb+ARhdm5DtycgYdwDgZlJbzDXbrRAoRAYBNYKiHwC6XkVuwiork
vx1eS+pUYfGEfgydGB0ZScw7+mlx9EeBDNDezSw/elvY+K+YWmiEWS7iE954nJ+qKpnd/RIOzPo5
r8jPFlZKSa8PoNDDLcr4CSHfFHc3Ysa/y9ACQm8Xj7A4qlb7GXVIpj7wVk2DBTgRzgTquY/UQ+SZ
Yi33fZrr5L+SpNNPZC3sLfoeBrA6RAyJDvgr6yERFum9LohAdGc2Vw8FetJjKMqw/Rc1mf553MCh
xxTNXkoISYsewL+wvacgQQ4kzZLv1CfwhWcdRsABPOpITwkS5bDgK4TPez7BMnrgNrkx9FgO/InJ
DjZFR40HcXQHZISn0sQFrV6QVd3XVsJgR3SkWUZoyO0+tkWLbaKKUBPgx2qH1UhSbbyH5kkdo9MV
ZoFUz6G4r6xKsuGwOyAiWR7ba4PkMUhuvUEeGpzA+B/quw2kpIn7z+aQjpxD1SXHCMDomO4Sorf8
OQF7dD2TGmgvyvXSPMqMuBwYDl8+MwsbQjS+ueCACzAnIpNCheOclWsGbVedolLKI8PZaFRQ6DuD
X74VEo/fuZlno3oRt/lvq9oIA/bMLPhvSTOXY4J9Kf49z117XTDRtGdbzYDQfLYUl66c1/mSrNgu
XLTc5PFsICdt+nxzQAGx+DgwJ2t0sidIh1Q7oJulC+Y33NFnEL8md50yYxX6kDz7Sn0zxwvAazSy
O58dGxvYz/iXBYpgnJyVA7e9PehvkDppuP2vTmcoEkhhX3HgEZUHKLCLzvWkrp28LGbPT3wulTkL
aRHEHmwrWQ8EoUuvdblW33Cn4uFEsAbD07c6EvqitlWCAo+mBLp0HR4k0wYQpUtM6BNAVktvsOYD
UE+opzACNG03uLRe1JDTGf1jh2F57aetg2+eADT9LcdpnUavc6R1CG8Rf4ZHD78qkrF7TvfuPYoE
xxmcN8CPxxZvCq7S058BOxx0NRt4C6eZhDy70kyHiK6umn4WvIOvbOFXG8e0Seb7BgY638w8g8YM
XwvMCaCXdOuJ1s5ItPXgXIDohjArrA2OJRmwWqg+oM6lxwD/AhZHa/Pyc1PEw59GFe0TPBbRuKeZ
049YYAhywdYw4/dtU03sKeFhJ18hM1PJFWwTlPwslgc2/zIL37vFKizFODwXHmCQTs03PBF73uvK
rOszRecAcH7KHR22tj6w8St4QU/LLBtc981ytGfiJmy5kqp46/Q05yfvtwR/m9VLCndnItCgw7Wj
ebox7GCKDACGf+AYzpz1U+fy8LRuGeXvDjX/YyI5D+9wAMRHDlerlp+w4hW/Sl3s/IyXhVhTxDpM
xctuIOn7znxm1NMEXre9uHzeT+2B7v4qNo6SKCOMTvpSl/UPLwoDJ2hAXPQqYJpeXFMnt/S9BH8h
jiHwcj/tba1xKcP1JeAaNPFLunAeELJ4YHEEn3o9V5cNwFXWqw0bnccggTz0JVpWg7gqj18ZoO+I
oRzOTdVdjpV687k2YKRAstQd/lV6gy/UqzY3AExpJd7pPid8iEeh6APi4rriLJFS0b3Goz6Ss6nF
IU8wQuTiYW4R/9cXOXao1ypu6YFdc7GYQWylE4/zskL2evuQ3MPWxar+6uA2758zPGEEvQy2edV7
rHYEjpzAfdSKnsoFgzGaSWRTPTEvw+8tcNStA2Xnqtt8+nDAnaA9OjyWYcVq26ZXVutjnBjRv+yB
vd8JyzH2I4IhNJ+QQbd241GHDYJjM6/PR1UHfkcSawfAQceg0vkLBmqNO429oN58THU7DV2t9a/V
WX2HG636RNxxiYkSuaU/IkR3yXPmSgy7OyQAODHtT8Tbyo/GVd8YbDrgHrbK/8jRLj0eEdUX3OLi
GksmtsuiyfqRGV/W51SuBlDB7H80AEY71Kp1sn/WImPPdYpkedA3RG37UqmY3NtuacUAYs589FRr
svXmqLq/0RrsKiAnX65EVR1SID2Aq2kizW9VlKQ8o/p35ZtogszPM7o1P3JKGNwTU1b31bHU+RV5
avGCrXnxALwLuF4p+FsOLuoZ+Ea79ckyH7/LHAblO7gRuG9Kak66lfQ4u00Yfy6WLo8vlMP1Z67g
EXLCyn87pdUMVzXox6qxxVSCTU5Dq590mwEDtPZ2vRASpl/YY8ufLQ0vYJp328iasgPkrbsNxTOH
vq7fkw0UMwilm5MmBuDojqx2O0ZnjgsyoUs91CblBrG6qFH9jJzZdMSj04ket6te0UhitDA+HnCp
aUsMC45L++WY3H63L5D4Ymjq2A80CPwZVNcUI1itq6vGM1lgGrMFyJmSsPa8rsv8D4ZbtRtmTHPf
C7ghZRjP2vBbEMgVBjfJ5W8z40upqjibLxCcNj34c2zG9s1uz7TyzXpG+pguPlVot79OegawOTVA
phszh28wvyUYD+INAKqyNHlkvNPdZwAFqHimxXZ8zlHbDUgjwjmu02pXCmaO7hyuFdBX+lglrhm5
SnD6W5NjYahBJ74UU2yms0qbRT+pZHU1APe5+ju3Iv0DTizZe0DsafoW0BVBv1Msjr6HNYV2krdH
+xcRkjg5k6fstG1+ny+Va7B61WjCHsGpYvcgWWUwPCGgc5T4rhIsMvx+MhUT8g2PIAZAyT3LzqlJ
dzcsNWJTTg7NrxqhShLmr5GzPUDGyVFsEtz/2TWDkAmQpgLINhZYlxyPQXuV4cepDvxxFGhyWWiL
eHtMLWZGj75V+3nOKuIGMIS2bhtWcEDYODUZYhHWzqOF17HGq6onTH9rA97Z2XahxKyNmUPeVNX7
PsaZyWTIaCa/1StYNL1bSguDERVp2x+WTGA3dAXQ0QJOFx2amxLFoE3mZu81yP5gg7maLfdEZ53v
vZTV38Qc2/4ckgPNXRlh9AguCrKTGJxFfxeJNWLYS+0NEtsI+DMIeYHJWtjMmvRToNLerzGG/Hyb
DAB+pXiKagfEvUfVLaeTCahefecbhPURGdUJawdQPzpDO3COSrugcUwApNxyqUB5oaAXYZAOCqsM
idBYfV+LOdbXBqI/M5pKk3C3ElbOpwVvpjofvmwPbH2qbe7rjVZPs6frFzl7/Q0DzYSBO0m3NzJl
1R1qjUnHLlqFSTRuN6jersmd5pHwHlJrQU/Tore3gD3uL+pD91zKQjr0MXr5Z9BSAnDGClYMxGKj
D6A7Hvm1CQV6L/DbXmgajr9psrCj92DPFT1XHX+ggpo7BaARFixYdt060wzB1nzN/2Jo52AeFjn/
KhrO6KhVht0bEmXWrGc1SZsha43/vs7c36HexweEoqZYbpYzWUfcTl9ITPE7rE4cNNVJ1o5ruwY4
KbsZH3wzpeCz1ZlwVY/1R+hOpi31fU5X91HC6L0axDQJmGO5sGIRhrDIe5iGriVMtRNbQdWo6GtO
HDseDkRM/ls28Ch7yPJhL5vXvCgQCJ3pj5CL+rxD5gM6AfKG2vOGjvrmdLVQjCaJQuxPPNi09iZ2
aMZzv8j/qpbyv7gPwQBhZJ1f0zadT7dSH8fWFu30twUn8Ny2EzatNKtW0EXUpD8m2GBgG4vGuL1U
3VStI+Mb7gJUcvgM5jMYRDg0a4mC5gNqhC+1s0hegDwWbAzizgdI+49d9KgvQKvXfYBhcVxO4Hhg
b5yIw6xvjGbb95IDoRhcmfHijqWrWR8bQTi2WrmVMozLnM9YooFgecLux6yXHe8TnFNTVbwH2rRt
WODjMT5Vel7kuNaqxH6hoBgafISR9UVhjNieTWdTdzcBLMKWFIGzSgX6tvs2ZSczE7q+rxODoIni
5aJ34HiLMkE/gooEPdbVLJNh+CJgWHmPOBlhhiqyEvhiAprC404wKo2ofyS7RJjGYdquXALOAt9y
4H11sqZXBtY9Zv8Ay5rB5PDL6Q1dNzuujTF/PGNkwotuEaIKmB98XYvh51fdiDkfsSOu5gFUwiId
1nRqflaVhxuDx+Z69ERBbS9YN58bhLc/rqXTv/GpJn9TGaQ8KQyh6bXYmgarM3AosZ2aCJpQxFVp
C4ohFfsvcKwxsYNBnj+JJsavO46TGJYpOR4CenF/yjaa/oI1uXsMMNyaLy5J2zcHtUnZ5+tq9bW2
Ed1sxQ3LBxwUukK1C6/BoeAHnLEMaKRAstQk0CgI+DRhQJiaj1gFwDYmP4ruWspJTq/7WpLlLoDR
UQ9NeTgO26qmsIhcXKr8vCQyRQGwSGAdVYQ1Ltbma5deQl1jx6ezdX+O8AtSA8umXeAJBT2/6qe0
cVgX6K6DU+Pk/XR1uQblyVCEdleyRUPCaEuLOwxB0LJZnPZqwF3pEijZAf+d40qLZ1h/giGS5XLJ
xnSPAFcBxtqmJ5VPJXrxzc/f5mVpkx8RAxS5CIBi64AnVBwZ4urk5u5QIKtjBEkVeJ4H96gZEdQL
SnYJc6rmbBtgnoNzVe2uDoY/fKhZHlGyQZMjeKYlyomoefqzA6v1L61MvuIlTHt1yTCENLd/idpM
A47jO3ap1A46mVr8S0VwU4Npk74tpHZgKEMDRfsywW7FNzuytCaQy57gfEvmc+E2/40xo5fBLbQu
ziVmM6xpkONsL9Zqjyuga1h2tyeo1xe2wDT3Ebl/Mjlj/mqQxot1VnNBjwUUkwLES68QsSTJqNyh
HwpjkcuwTbgH2pbh400S9edY69pe2sVMJTqQhUVcOEmpH2uPL2/gajm+GA46J3ChShd9p288+wRr
3e1cTZGSl7hi8T/WtijtuUaNaP7ljWw+oImd/Nljh9nc067dfxU418A/eA5ETtbIt+pTALYwyuME
dJWoNz6gedJPmUzpA8328sySwz11cs7gLoCS8CwQRvAfOJJ7fYorNA1gBbZ78WTBfXCYm4vii2zK
SAatYD96j+Da8mulVffCSxXYiF0/R87lUW3vUAEW/IGA/3EAW55T7MfaKbnaTgFWqb3I01ODlSNm
mpJ+BEtM/I9TUbNrxDt+hiaUwcmtBiPmkrBcIv0sguvyP47Oa7lxHIiiX4Qq5vCqLNmWwziM/cLy
JGYQIEEwfP0e7fPWemyJBLr7nntbWywSN1Ck0lzbWHW51KM82oF5TvkmmExArbuGNMaxP+A3FwHZ
HKCJQYuSlGaGKVqwLltdZfm/kd1myzHGdLTsqnTtf4PFAgMXzLYN0kawHibM2Hu3LLILibZG7a0/
l2/LEPGs3dTMl2XJ6dsRVW/8eF4YZ2tsWX7OgrHvJuIehnTNvpp2iO8RqudnWJTlD6aoGKMBY24m
NFCuxJcUddvd2zIAfJGTDfZjGVbvo3IZw0zchDsH6nbZKJSdF0CZ8fdsQSdpDKr4yY9uy8VlQUbZ
baav7sZ8Ti5D0aWvLE5rrix3af4O6Ug3NZCdcql0HT6VnrWPXe+OPx3lpxQdqZ0eNb8cg34VNh+V
pqhfTTjOG6P64G+78qbCbRH2Vudhe9fq1aHuwoe3C1JnftCtg5TIXdKGMZt4+7WN1t/uyOBd2Rud
b8L2p0nofpaqoa5pkLy8PHK2Ognm/W1wvC/HSB/qWarj6sbyr5ob/2yyMDoPoyPfBndw7/JgEMio
AS1RKFWxSzukvnDwHiAoxz199PQMe/qnkGA1BJenG1kRTSQal8qCaCZIljZbT02RfmPAI+OjuulP
Sh+dWJlHQLjo7fZCH2sPSU/M/NrTGpQn6efmmMjkPlcMwL1gCTak8SIwh7r5hORNr2i/hzRtnmWT
eMib3LXbLg0OlV2Gu5ywB+mMXxAKf9txAkWQy10Ho7jhv7Kq1Y/m+0EN3WvWk5y5LRUkzvRWKkF7
RdznuDWJst0OVC56S2rwhn0YD/5W0ms+hEUUA4kr0/+JotWLDrXbxA/r0OjzNERDzui316DwSQc8
UtorxnWebmYG4N6JHIfD2tlu3BdVvZBmo9x4GyV1+NN4q3hecYC+9wmukKLL+8dOyPzPBDBOaUWM
w3fUBs7HSEPxJXoRvErRuo+o2d2TMzTtRediGnZOUfuHnLvi3u1su08ZRN+h6lMlj4vX/uvgLAFt
urnYJIGK9iPkEPq7l14XE95II2v2zFmbL7f2lmXTpG51adCLjwmQNIIZgenvkVySb8Otf/GQS/+l
LcRRfHXRSTQw/8jMmjpHHyAl5gdiK+Vb7hqq+ETrO0Zl+NbbfFU/vMw43yHWkz1lAOKt1czr0tX7
FH0AK7rW3n4c+uAt4V051ZMtkTNIeaUk/5Fzbz+5sc+PEn3s/SrTm+tiDnOAv3C5cOY2qIeeHGDd
09I9IK7F72Bc7T0lMmuPObviJ7cOmg8u5xjpLvMujiD1EwhiyTrWypXOcZ6S5s6RoNmAQ0Iir7jt
/MsPRPE8RxhzmrIS11jW88ta9d688QftHazyyi9hM/+znHo2KkoUqjPFmrB4R4LsB+EB7edMng/U
sBuUf/si8/n5eVYyGtHW+2IgYF5wJClolSXimZu7hp9TIZA/gYCzB4AaO0/PbhsIZpEpDiaOEVJr
liTHN2An3re8wyCjZFvup077D9CU6s7AR955ABwbE8v1cSY4rNjC57liF04SEjIpOOoa+sg9o8Lu
KVX1gqLPBPEty4fyuUb0hi11xMy4Oe/yr3HJ5IjhCoTIrKL7U4xDvhsiwkI2kQlTmoawZLGEWxWL
BhkMCBCmjLyuWC4MY167/tUucxPEFThEP0jWN9aZdOPO1V5vy11082NdgEMH++2sM2r4Zly9Qp8o
R9zg2TdO6V3ow5gRrakQ49+u1ZOzYbrmvPuFHiKIcYC+z8zCwZ9qnU/t775Qsnrk/PL9+7pZWodW
L8n6PR3LGm6TUdSvQJBhA5ZSSxZhQpiwsloPjVppo2TkEkK0qj4vtvMq67Djz5pq74LTo17OdBkG
hK/ImhK7z9wlE3dC0EHT02eKNnnp9dKYNxEVkHZbtPtyPZSxzuInw7Z47yFv4aL3YZgnZ+ww6x9i
rct2WyztWJwKuoDuSbaUCweIoHl2DkXvtsl67USkY3UY6DCq/DjETOnKTaKtsvjwUrWUP7QGybXc
eGZNPiWiQ0RzhACPrcFXy4JVIQRWHo5+D8lRYp1bV2rBBb1hDx2bgC6YNdNYhQX4hHPfdJCLLIxD
hqGj7ZzKGxRgN4KS3s7gdXO+86eocK8SdSk5ee1gMj5JBBz9m4PNY4A6rdq15uxlbNr4aIfViiP4
WWnGTWIBeH2K9mxk25WTDMkysEGMPtk5xEk55a+jiLmMk5GsySsoTD8yxxh8p2anJ76Bt8htRnm2
2OtihBBq7UsAJpDSxs7TtA1yLyOxvAHG3JeQfvV9EcQm2/F3l4ODcuYl80++iwL2Pprm7xGXrfO6
9JyOX0PstDM9ATvG6XXyIW+dTwKsPeJmVqrV+jkajdtfFSqud8Y/3XlHYjN68PigR5DhGagVbqi5
actrpNDxACEHx98HyDXxsekyaf5FkawH1Bmw4x9YGTL50fmji/Y8eR5TEX/W1Ki2VG55nVusrwzL
WQ3jbUvcR9lxnaMZZY3GjOvCd4Sh2G0hTnd5QsbRnQOtka2YPBK/PAjPL/2fhSlj8YDKufD19oMY
lmuGrJW8YmfBVeDIoiPkdu3S6qmBF45hH6WfnbBQxtmGPPhlPbcLrrzHIS2HDIU/9ukpVsE/Wmz4
tJL8JNjnO0M9OYMx3s76ChSZcWMXVo9s4eAUXhMHjuK2j5bBD5vH+v5RFJb5xyYXus5TUvBZ7xwe
+QvT+OQ6cQ2fjB95bM4Y2Eck47hHP99EU5fnxDnRNoc/nSYZ3e+gijKsIZPBqbLHT6wydE4sULfA
oKxPx2OXU/nsFb+i5+4aMwTm6C/sxvTPHOgJpfVY9gyIpKd8/0s5gmckHmrhCVZnxzTcG4FjS1sS
szKKVtw14XyfWca1G/ytottlfJ/xCPJ3m4BsfSEVEAZz+Mx9r5zO108hmFD1mLkJYrhmMtH/G+Mw
lBeKzbjHo1QAbAMFBVV+cU3q2iMKhRHfkCZZ/6/XXTicpceUdg/aW2Q8tPmij2M8Tu09+QoiZcRe
pepk9CztnZBZlu3cGAp0m06BH3zhNQ2qPcn30/RUATGJw8AYECerxHy9WeKEuRgeZGTrQtKJMwLM
9boXuacinlKPrJ2dUxeTt3Orhof/kDDmzj8oFI2WiN5i9p1LmOpynA7cKR6qQV/GpbhjQa1NOAZY
4YCaXZOtzp0RSah2Kp15amjo5NjfBYFNFUrrYKpgp+NALIYRiVncH2JGc0BaohP/Ea24QyBuXd8+
8MCa4sR9EE1v09yyaQ07A//9pgkDE8w9bq+7CTbI3ljkpdryskv5DxOgqQ555/ohxxxe1o48OpZP
HxdN8Psuz5SKw1MWkl77o9Pd/5rCXKgLgmvgrzghHMb++4RRsH40cVVVX8qtct5VN5MOVujY8fo5
IJ9xXoVzJIvFLoijmIva/tjwkSzqPTIM6T8dHCvewmSW9/6pS8Khid68zMfVvCnYpxDt3HJMStqo
XDfJRapc/rMcJelWNLZKD2FuLLZliHxnPWazX0/3BJNjgF1po+xTvHRc3iVpNM/xZF26IL9u5+3U
EObDmzH43vCrI2/dxaMYoixEh7Jj98fjmHZ93W4Zg4rqPg5rEXzGa8cOT5YTjfIgVcgOho3iQywc
TOoY7846CtLsvo0jl0FEwyq84CJwXDd7nwOTkxaYMb1bmPp3Z3iFEdVae7J70J6q60vMFYuCM6Fw
dBvYgSnlYVon9xBJxrGnxp/ZkIgrxu/zD1/UeXdiMJkK72TdRfnuW285cH8Xsd8VH7Imv8sHQq3m
yGwQG9cBhImdU3JjhzoCCaoMYNDsMsfYh5ahgkfvOA3mMvgp06n9xBYmdS+Ni82GZKQ6HrYDyajl
s0xQp+WmSeYO0hgdsNksoi/T756owCFnIi+KsiAykKTsQ9BXweTtiemPfPuYhKNcz/iqlfyFKwKV
g7/CF89KMeq8dxMI6mKnRE6T1k7zmL1g1zasGZgYVWQbHMJQzZ3HTuu7Bjd3jU605mGORTQT87Gn
bP0TrpE2l8BkRFAIG43IJLFO1Y/VKdL+ZyFgCQLOtTpVF1QgI5hDoop1PZ6PIKO5qfmcil2RTGic
1Do62s55UtdHOnQVAT2FbfO7IT6seIqIumj/gUrq4p8/3XZxbgZDKDlYOwTbQolWOhq7lg5xbuIc
9HfCy9uQGWxp83eMDU11HmFTu8cICKF4blzcVoe1CmJ5npbKUAOt5D41Z7+klpo3MV5CjJ3JGjro
xvB131YaLiUC9gw1j50G1dpDo4yocIybdLHHInTcvNtVFoHghHkTJT67bVu7c8Y6knvd9u7fRTZN
/QybHw4WMJV379ICcV0qj+ko9Tkm4J/dmCbZb9D0cRKbZgSj3mlQsDjZRZmK1S9nrrN1OS15Ho/v
oSTFQm4KjzinTU5WCckuCDlM7xOb1yEBvmFCkzV7cxTvdJtbe1Dorfqz7Zmw44l03PkDzsJKHBbc
P+6rD1fDzSSCsut3MoA5uypvSZC6FtfJjw6RYCAwgZoEAyS3zg7c/hyslok5ElWiBbqiNUieh8ar
brQYuqiPiu7M3tn15r46ZhRM46mLqfErSsCqFp8r8w1wVtw16UcwdsQ2bJlJZmbejHFQNX+o63No
XUJnaVVCRNjsfvFNrMnmYML6gu4z+tsKYJuKC+FUPuVQV8t7DvhFUoXgut51iYiC39wvmrMRZxkB
q1nJFNsWxACUG1+HmT6UaenpK2ZLUe4Ts6jgTxY7sR22gdMG06Eis6uiJgFanvkF86j/ZmLFst+A
vKtq64qAMdAGvx0O3CVsPODuvBSkCIwJMoZwrCFObpBWsTw6k0N4K5dz9SZiO0Pah2NZtQfTm7j4
ZzKOMzDRfG6mV0zXyXLMPaIIINTNnBMzToHo3pxj2BkhBGlJPFf58teyymxydqqx1BJjb3lBIu6B
+JW0+6m6h7DBy13ZGxTQx2PZnspudABP2LBBRoMZan95DQz76m76RKTuMBOT7yDiaqlmikjcW18k
ivT9UYe4z04mnZvO8CQrMf8gWALZ7qCWgWnMElqsRUdJ1VPs2IbquctBTGDFxzrJ6XL5qqfw2IZj
BEIJveT5uMmGOYOK75Yce92UeU14z+e+LtdxLnx1CIy16S+cqJxYOycxho0oeektr4qttZ8gYMGn
CtyZW0xBFJX31RgyAdzDlpLHEHqjW9y5nhTYvnjOqx5oxDB42rFrqFnvTdF7wwfl56A/vAkTNrt+
uaqm+8YR2D4pxOJ+t4xYxpszz7sckt1CVYWX1sZcoIIWyprk1akxWCRHLeoxBxnNqpWFUo0kKTxR
6TwcdD0s5ofnt2aaIEqnQgYoDgpk84zJa/SG04DbrzKEFa1j9+jGvNmS2f6w8girnuiFH4D3onha
6ZmXrxosRXyH5MvNv+qcRYvnjoO1XMFLHTf95mPtluPSR0BQWCbnKt85rTIzjJ1O6KMd1h6sv0kt
w99EsWYDjzc1TgHDUcCKUvib0Bi6fp5DbYXekHwRiBTJETSb25sLN9L3K8HFQ79nxhh3EqhhsJG/
C8IZufoUUIpXb2xU6MDJQRzC+U+65v3ymzmAY36j1kXey4hvNf5XjPXk/XVmPdh6gxIaNN5DAz49
DfvMkVYetVMOvN/DlNo44ZLKJxPu3LkjR2IbQ3piaWkcUzbHhiE/YQweTvZTJyyLpmLVLN5Hl1vX
3hFsqs1LLVUSXnstMvnSo6tWP3UHz3UopjVVVwcJLtr4IqjYvENrX36HTPyzcwgzzT3CLeruLMuv
y61TBKxUdNF9greVoX/04izUrGSe+PL2ExC272e7JH5/4yYXdmz1XCGonJ1vg/Yuy521+QjDJkxf
MLLh2qdPrj25cxUn8inNqsg9acZawT7uOIHuDM+FPhL55IP3KIfo4KRgK8VumXGaX8jvcKZbtMBK
DxKWo505lBYd+E/AOGtwilyCnsoToTfjaI59kgLLoHVPK/adcInLi+UBi6IdzoG4PaNFaW8lfTpg
nDPmayn2LYpNaLhzQcj0jp0dBcxXFyai/0VKTNuM2ylHGqaq14JSVE2unMVuRbz6v1WbMSED+Va4
Lzdsf2S30gZE0xd/J59yRLETMsrmI+zkVF5Djd+G9dSrXxzyZsjDkwlubmXCJ+gtLsO84uzCnd6N
NyY1wn79wLfmLHTFbqvgAKZce2f81zI4yFW0huKjXbH+d9jWkgdqMOk+WaxyS7/HhO9gEuBkHR9M
pSN5KPQ8hgp8JHWib0r1gjQxvL+0ZEMbyS26Ngsv6UHHUXzSQIQzTzTE0rwNAnj2YQdvmZPZXeLe
sNV9OhelpDmXtfE/BQOq4FnXHFjnYkbXuJMAwDgDubMs+SS16+4GGSUFA8Qql9VlRB6tSCpaOcxY
nqYZbBMSo4vDyv+YPtsiWvrjQNDV8NpDjdzOt86Po/d2oX3/S1xCot7GSDY4uDJvjvHcSXTTd1w0
DvklEQDtu+1Svz/oUqbdJ5zAQvdMce+UvyflWPUM7Sgo5PAl8hqDXHj2WSzkFyOeucW6g7Fs2uek
HW/ciqtdyv8+GbFJ2qiZRLxJO53p6L7oGoj6PoflOKymsuNxIdyl3AdEXYQkM/RAF/d1HjO4S4N5
bn90QaDSR1WvSI6TGflbp4Tqzd2xh22cfk4FH6+i9gk5e49txZzp0jAQr/chn32abus5T4NjHif9
53CLAMDYmS7wI9Z3p+9kNGQ4XhjzoTKFzJucI/U0y//uY4X97ytLgpKBPLCfoub3EBuq95VMgomK
DWK2prCPwDiB1TLcgwASSnw2JJqaV/QoI98QihFFN904FNMD+MG03v5h5qbdlGI38aRhjF26qVz6
R7fo8zreL2nnMnnOjM+CEBhWjCxWOj5Odu2Z5cq92aFECYOpA8ayqweLzzgtAnqCqg6HFmjYhx2o
GGyV1ywNtNjiAjX997wMqzoBa3flNi8jYg8Syh3wojKfiAFl48wYhslmZiCPuqLTZO4fgsJv0rdZ
dSkob6ASJ9hwfBWa/sMjoWfDbGwOMcAkml85wVq6KzG+JW+rxF+Pv7LMONb2pVuxP6kPO4OJvNOx
wFUW5q5cd52TNUlwzV2PyuNcB5qdy5HuvEU9Ad6MRfhCY+Wzc5ptqnHwWqWOP53nviF2euLzHTAE
L2nMoKkq/QPReI733LSyNM/hwtj7zZCY4P50EpTPQ0Y8SXOHgZgUV+vYLsk2URFmEYEKsUqu02jq
9lKXQ4cvNC+DZCiPxRJM7D/sffL2K7jcpQCv7W6bRhHEvaqltQ9lU5mvLh0VH0bhupcpSUX5iA1O
0Qr2HaXMTuIEkUdhFarwBiIRZ98uygvUf+S6gnSCFvSiwNlR9zFtK16CrF/3yL6MTxPAffowUUZB
vyfJyaaPDHXb8sRpgwzFwE94yWenqHp/Lr32GBvy6QH74z5kJIb11w3eRrFQLm/mCDV9Qwgjc2V0
oNjhV6b1qs4Wx2mwq7indLUtc8lAM2b1kvfSZOBJZhvLKl8/DQEYxMGxGaoDUoD0zni0/ECOdp9q
wFJowKJyvT0RQaByrWOT4WlFimLoD6mSwp2JkbTLeMkhzMmjaMqTVxrTFg+3sJt+3/TrAr400IbJ
x5qhgFOex1tdVlJI4ASUu9GaDjAJYDMak/wSTZbe76qmFI8CmH1oxn90wlgkt0g9N9xKRlUz/+gn
lyCwA5vUXXlH1784f9dBp9pngV9feOLgBXM9siZo7PhE1xXhYYdJN1ueG1U47QuxLkk0nePVD1Rz
wWpiqiuunOrQ0XzXfxmgM2FCq4K8M3hPiRDx3PHVnaKR9lWZ6feMK4z7Ml+nF+YSSXx0uq78U+RA
qJt1Dkc/ZuzqDKLdrBxf/kGM6foR8FL8ySxBTewNIlRsQ0vp39XB3E//KO/dpzyQJSrmWKTuLhzx
KOF60t7jPDCjOjQiK+qzYOR0aJul8LFnzsOzdW8sB7Syjb9cZqod+SITQTLgQtCUEy7l6kdPzqC8
FtzC9S+LmdNx6crTwjJ08gZ/euOcjRN/40RdtLz3dqHC2NAquc2hYzR3Y1G9cb0OClMiNsW1t1u3
dwcan8DeOgJUCrYuYwICoS00xJI3YywHtoaVPwxc8QRixPkQP3PxOL+apgD7xunjX6YwLrojiDON
uSUQzOMZ7ehot2PtYXsvMH5lDHtK9HS/XVZvh1An/1pPknwfw0a9Quv40A2En3o/hzZhuUbTAZud
wlHp+lIl0nfJPE9bby+HoRrvS/BF/RyyCM3/gLo1wUfeBqP3mCUMM+4Ea0n7uxLSgGyYJmq9/oMR
ZhCeScVqLmrQM/P2SKYpwA3hrsc0K4jP5Y8V9blqssxAouZd5P8Cz5O9s+0r4uDOgDhxdSj8FcNW
5DqpuA5lY5l2twsdzwadN1nfizpspwfoIZIgpv8z4knXLp4C+FC9SRqTrpe0FZH5FNyWiaFcZKjJ
VEUW/BtsvXFHODdStizcCfocmoLVOU8g78pz7TBrZczYmbKUDGHTNp73fHFz2uKLAJVA0+uaNq23
YbDWMF+EsDEhhc3NpP3wGZgGIGcJ83u3HkRwRxkVOXc5AN54J/BABcChdVePH0EYanFxUtB8xu/h
7IG+pYPtTx5D/PBbpJoQONYmhNPZ1DVWU5V29SOk6SypuPy43rthT8FAXTNxqiQwXCS7EB1TA7pH
KedU6fKT6Wqgkqt2DtQ+aeQcHRqm1MEPj+hDnIMVrla1Aw4x3zTN87RL6MJxkVbT8mMWVWUOozf5
RCzl8JFXT09rd3NmRE+sELd237R5Pu0HdMfqacqm1N853OjFdWmWmwNhqr5KTDrXHB4RG54L87yP
mnB50RVg9b0viOG6mzkiEbXq3rs0GJgokSk6GJWvMT6pZ4Z0WDjJaXL8o/awS0ObMzF/6v06Ozcc
efiRRtD4R+6ectgkHGTJ6ca8BBsyJpTLk5DgFgvGKMLVRJKJeYSYrf3fE6ESOXbRgCU/Apx16XFy
WT1AGhOQVmjiiYMGoqQnGNDIkJmYouplLclQ9cu0Z+Euawlyh3afk3EKiKLdVr1jLPEVQqTU1537
j/O0gUjSOOdaeclLCNbgiHusQHllGrbuh3nJA8aaXvsrmRdPDds50d0nSZ64h8t4bJPbhkMjUh5S
JhhYxHC3KmhGVdgLqxcbvvTMG1I4yFDGEfntXSG600o4y/JMcgcWKnrrYXlbCrhi8mhkFSyPXVf7
/7Tvd38xgjrhMQ2T/OpnlJj7qhypqhxJj0KrTEsIEz6wFBkrWGl+hrCr9pBTbJ3jvCQ32mSiIXVi
LX1+N6IUbjPrNjL1IUP4fYGFr3BsYR2+JziwwzIOqO0e+Dv8F/xd8tt1vbo8VXw57aHp+5CZArmM
LJelSBEXfvh8qES8lj9UOP/v46Icu2QOa2B35Bwg+dK08uIyV4oQK6bit99E9jXmhPstvCBZ7ktt
4v5qOke/8RcNwWfe1sP4KywYATHUNrU8uaXtu3PR9CijulN5tkc/JhQlTwfMCO6CAx5VpKv3iogJ
uPOibMdnD459OQlG0+SXuE2d3/NoyV9sMG6iw9qX2cvIKNDfqYDqek9WJ8SihgsdGReERbIjBBWe
OmevCAhLPziO/F5qE+ZbHm6qopLWUO89ljDUv2rZECXFYCsbGlzRMvQqb+egKkOmp8CU2Mx0Y6MT
gcQ5qRtJRVmIhUDxIi179ot1aosSo9vdbJmRf4kyUPPZ0+SEPDlOni23bCjWqsJvqyYmqUG7FJir
hmLdVM6AArdJMdtV+7EuBdgZYXDhNUdh/Mu8ToR/RvJMf/aDW1Y/0IHBP2Lk5iv6IHGxyTp5Z7Qy
bvlcO4s4MeVM/jB6ai6pIKcLK0ZQKNzrcfyc04tXh2iYSGTB9OmSuEwocEtqAPuft01PeB3pLDio
gWcxaTz6WFsZA2a6JHGgXlHYuVeVt7Wo/PoNw2h/zBh6L5RYNZkaRBMq55oRllOduzSEKs78fA0v
OuX1R4d3k8fcsbLbmhl95cLE0DZUVIpwPtu5sI2Ki2aHt9MoEgiW6eqBZNptR/CXCyuVxD8m2jF1
6Hlg/gkiVG/xA91CjwqQ6hzSOmuzYzEkzrlVjQ7uGVliqhzqW9YLrVXxWjPyIemPbsHbEr2aHBcE
Rsb7YeNi+xYsLnzQMtaPDmuRmy1LwOSfiQcHTday9ztiise6CAR2waqSFuF245bSjZiIGGV2tYxr
thfbdIhPVAIIo3aqHTgz5CM2Wk1r/8JpAMG7lsUw7wgwWgEsUZ799LgYvV5lzCJqk01Bc4xuiniE
aBMfo1kN5LSmGALKu45FXYF/kHxR9QkZJKdJptdy91oMYdxfEsXYxX13lQiN3uMoLGABsJe0X9MY
udV9PeDZPVK1tYa1q1H2Z0Fhu8tGN1FHM1Vk3Pm4DX4WwOAIpfTM7xFhHrR+lE9sxoi4J8RpJkrY
fNsG/8yRSnOVu7wKOQoZy+MDz+vI4xWjdg7uctILnf3KoGv5Jv8EUf8XAqTEP+1kbdEQM6gyh2Wo
eHGTHEhCJ3cO/2fcvqK8KW6aWHNkgIZwgpfP7ri0yJluUbo5AFFXZPOyAC/nefveDOl66gZ3zH82
zpoRpuiRimQPZb/IHnsFeO5unCJSKAbPdf2N59v0Sq7uiJqkwUQOsLdoRkIIsoQSl/cN9LpnhxI2
0xqHNNfXClM/m/FnObvNTDRQN9c7n5iwdI/uT1ZvP3lk5vCEXBw8mP3JsrHymixlPO/idrGskSns
WLovLCCx9Z9Za42CkCWK5B4SZlz/A3KKxQd7j9aoO3t9TL6UkV36qVFe0j0jOabgZaO88aRagzc8
yfLxgvssTH4nC1kPPznjl+KepIl+R0bYkqCmjPO55KNkMNImpETDZ5R/vDpi3TS3aLigP+jpkR5+
lq8NSXP/hhHTH2Zk1ZA54LHFcFMOcqjbnS4nQGJsQUt+H8B/Ms6pJnI+vBY+5+wRJU/YSdkuzXGq
0zk8LF3fLD9KjzWhCKlpoi6aNNMCQMjL9DHp2xB7rWKsu6lWOFpmwaS+1owkUTROaipmIKyERIkc
fr46AOzQbcbT3DxHol7UrjRerQ5z4Y2koDQ1d2eepNP4MKtKXRTPOgazeBXHVt1W6I1SO8+ZrkSy
r/xwvF/16gJ/r7zZdw04KTbpTo/nysd/v8u9sYb6X0pY0CxzkUA3bPxS0IUmHu5nnOd0UKvo72Wu
Mc5JS8H22iPQF0fP0shs4iWswq/WYLPa1Az8/3DF5k/JgO3+iF+sehaTCAg/uIlFzJ37uQdmQoMX
G8I70KYmdw6/4uhmU+FZoXPHWkjEisZeultcXTz1pBLw/1ubfwyskJt2mCnc5os5++hvoAHXK1FG
Jt8yPYqBTJncEcbVhHDjaewFkLwGX9HBxYWttslixVc0CDODVri0cGNFjhtee/NrXiwurVtGA0RS
xOY29sbhKG9LemWX3YBvcxcbkj9cH9aK7OLpK2KyWj42lZOP+JQFkYYcmW1vnrq+93C6YzaqjoUT
UceOwuJBYJ2XREdYWTDSzwPegTklPhqPXVse+85X44Om0h1Pup7yX7biEGay6syv+WInfz8uKxlO
Jeqd3jEQoqYhQ9vR24Y9MCfiwi3T+qIaX9O8DKND60/TeJiqSf8uUgrtW1NsXmQlQoUlVOCwo3/w
idOBnZ0wEK/BRwPZ3+zrevHrzVxUPMRBw8W/oZOffqa5iuWukdKvdiQ9WLQu5SVHuXYlLkBV3rf5
0rwZciYgI6Wsv6AL8+ZOkYD77nqE59yRWeQ/o/M37+TqrKh5Xj5cksSO2MoBceDe1mXCQZnNq99c
4dOSvyiqeXwOyHqbLvB1nb6mUSjP46AASUmJSN9wWxOlbhu81JBXlVquQZvjqy9rJLjC2srfIyqM
e5DCBVOYHhtGOqx+Uresrgyil/Si9G9kbbtMh4B+3h4qFaI8ZB4p3AfFmoJsS/JEeqkzQJYd5sR6
OtX2P47Oa8lxHAuiX8QIEiQI8lVeKu+r5oVRXdVN70ADgl+/R/u2MbEz3ZJocG9mnvTDM1jE8dhU
80jiwGQxdm3D4eSeQGXt7vPWOkS5OxosSMDhRBd4bI85yXHWXHjtmPxWW/LsKZUbHqCRrW9eUgjn
LmsRq67gc00QETwAN3ACJNuM+Rf6q8sla7s5VvdVWCTOM9IU6lG0SD1e3LD3h/PSp5U+5Li/nU3h
xPF/S5/An6g48YHcXQQZrHBYUvdEJJLpN24QRF77MpKI7s6i5CcJ8yLi7TFgmHBLWM27YVJe0uIb
t/iYQt8qdMNVNU296xJ42qDG03H68kTMuLFJhmx8m2kCY/frjXo3jY7Kn6urQ3gzNrHTP5Sa5qjj
WFFReCYH6tjjWLgKNtjcY9xZ+5J5dhjYXWxXjHYMjrRc6dtpjprmZwBz8GBGpu7bRAOKbRsGBza3
WQAcfDMORdjcsuGHJgbcbu5xTbg8/I0l9rhr17V4KgNV/SR8xpehYNgh2M8XydJynl+Bgo6ahWO1
ov8qC2of0jnyQCcxgftdo1iFp13Z7HK1Rt0ptHi2eKyVsXfRKlaXZbD+u4zy+p7SYmg6Hpa298wV
YLgCJeCTssRcXizHJ6AvpMqHO1yTaObpgoOTJPrktTsvcxr1vRo6Mi50DkbZMR+YyZky2Q3vOqB1
JIcdUIiwUHjcFCN5jK0IILpuFAycN7RbfuDCNgnPhWxexgOnywrapZx9cMatU3wOMjRvwMvZIXZw
3t7xSiTlLYV2zvAVpoqKPHfO9IGdReXeg12Wd42P3IBSmRc/1k2b20xXuvg7CN/VNLOwluagH8E4
ValFtOI8DLFynu2IwmWCtf80UTuSX6n53U749Yu3kaqE8m0c1/4uQv2tvyMZyP4RP5T5N4LqK7aV
t3r/cZrqmgtkal3jhTDln0465WM9uCUGvVCAk7OlG+NW90Zr7oR0CRAx0bA5GWNX66c4k4iNil/7
1s5F/jP5iev8ccnHklJU2qoDl0XCLMP4Ve08oQgDIREGp2VgFXAGcTMHTysCcf/JpLG0/0AzyeWm
cjMRPSmy8v4OF/9SXry2Hn9nL3a742Tiqr2hJbJCyckl6mRjsJ1t+qhfZnZ3dnB3RoQslzajdNb+
peqCOn7EfysW/sTG/duWeRxchIyEyx87T8/tWCXmMuT1rIhBeN4A5BVv7iOjSZW8dmQSku2MV33Z
a5iwzwtuwBbFYRrOccHK/aWFykvBhj/JY9kMQMA53kNZIpJQYIz4wqUWyrsI3G6+mSP8nlSJ0bRw
KmOMl6Ttirg8DG6EJyxGndkGwKH3kMbp4ZzywPEftaFa8DaxAn8oNMBp2SKCsVWsTbw8ZTalyYuT
+zhvrZ/Lr3LRXptu29SrzabukhpntoR1h0Wlz0j3cCYAg6gT/2/QsjG4czFefUDZK9xjgi6hIAeJ
8Vka3lG7MGvFSqNIV4y/EiAaSl/MYgYgLV/2vuZnxlsz5B6blXVo5S4vUJlvs569npD1FHyqsZ/8
PxGHz/NAKwJbQKppyh8/sP6w5ZzTEi3ghsANkYzxhU2Dx1S/1t1tPtIzuSMKl8BWbRmqthntDqia
xaC/msDLkOtbLSXpYdX/icsGMIReA50jSI0Y/mH4rr9O4jNAwIIOfteahMZdaiaLxhWVCRJAy0TT
D5NgUmMSbjfUeHBaA7+LaWDWlcPQ2swQ6UBvKq6lKqiGBwpW2Neg26ZqK0tjoZcOlDtqbOcaOlJJ
uQhTVnsFDeKFOuGGSNiJTRgmvBzmHspTFw5bCmubngWOJ944sIfg9/0GmlhZQmPxMzltBG+lf57F
VA4RV7c/tASkNFUwUfAkTljTbdw5GR9Jek68vHk/ZsAiI/NqcJn8wHmH0BDns7FMDi5MMNefcTpL
K5eTx9l4wXUJcHjbw2p6GnCvYhWs4KZsegxD/g4O5PSVlSsc0ZLFFf0qQR0Wd/mqwGWozoEH6Mi5
/VwH9Paru0gBlDL1c7Xa6cgVA4QHzoHz1GOZSTivFf3Fj2OXKKV0RMOGdQr++bHLVsPx/eqQ29L5
g70ek5fUcfEwLR3PuAR8V8fyt9LvGC2AwqqCAjJWoWLYlt11ZewRc7hGRGCG7mJ/Ee+dyNyXoZ7b
Zo8ejf+6nGrBLzHPyy97kvpNEv6TYLhQajai9idqd1icAKKCtleDfgsl0dR6/WrLvvqzhiKDIIpG
Q0NeHZBkS8YxYXFXhiELdFarG8+P6ufM4F3dVAa/LR9tDn8sHNUTP1potxnkjp7sW547BzcLO0rB
7dVrW5dZ99jXnUgJdebsG3C6jZSY2Bj4LjWxa7X1mM5epybsH3lzVkAJJQ90MowNbfYhpuv32gWr
zSGyXT+mOsQDyJ1ZZ1s1h9FD7s2cExi0J8KQwrHVZvIEHlHomi2MnYRg3SEh7RJtKXKuPQaEggU4
3v/ufR7E+g03oFCENDFPp+iFEOXlnP27jsdw6ld3eVGqlCDc8FpxiuP75siWsvq0Dd0eQTs5ZNss
2WSXGo2HXqgFvi6M3mhzdVse6ZppYnK1mkB7wTIk3xbcz2eYdlF/sRVq8CaDZUFGNouwtxpiLl9G
lAYPPNjXp7kUyEpVk0Q/FQFauCUhYd+D6sLo3bM1e/OKI+wzK07+J0bWa2tNPnBjOuPUqf3aKvge
A6S9dS+ipHrKUy/77qYrbTAskdUaXjvZVncDVxcEnOQ+9GoyxBwe0Ar5IngZ2yTmLK3SeGm3S36d
ROqm4ZBUibBN9+3sD+z8irzHS0Fh2BvmUsR2IjDX+LWN9Xn2cIbsRnwGf53VSf9S/6MFQn4kzklY
rx8zz8FpGw+V+lwWR2doTnn+RiDYfFa1FBHRr2B6iAAkudvWN/D2Zpe31iZnkn2JBy9hfxtO8IJQ
sJn5/QLHOnsIXIhkqUp5KdTQfsSWpdYl4cv7wUUIOwSAHBP+WmbqonCx5oeqhYiAB2Cc9s2UqIdQ
WmfaD7LObkW98Ej2l6TI4HPI7mEemujH5twuBwIZsbOhOEnUe4CR6IszKgVraMRfOghCxtC1W9Cc
JrkYfyelBqyKFuX9epnyMPQFixxO+TQkT2Xtg8KYfWyXuwVecbtt29FAotK5G1Qb4wvBxeKa4ELK
zPmO2T7FHMGX8p7vEtl6oAfyjPLFJyD/k06HhgonRqxh6W7agnX3Lop9nObXnusXP0FL6zcoPB5H
Ruj8BNwJT5NPYf9Te7d+5iTAEzo4Wx8F5ih1iAYI/USBWJnox0rjjN1Qo8Td26w9oAlE5jS6SWUe
/cHejufbb3X/z8wYD+gFac1I2+cIzPNn9aChBJva63R0fyUCYEbjsmrxvLGh9jHyY+hoxNHA854+
KyIAmgAytQoLNCKMS5TKJPkJa3XHKgEPwzxS/+py0v1U0rKiP1iGSHkCkYqiiaAGcxghm1dOn0XL
CbmZuFU7a3sqaEPgaKjKjMaumBy2zPz+O9ehjvZR5lWAlfsw+9PxYPpWoIOR7cc2zhiwM7Z2SzOS
UtWsJ3/juAvXZFtnvRrby6p9PzqzB+7I2Ma4avn6tdRTcDvzIqr/0sljGWrHQTTXHih9nWRAt9VM
FF08xf8pD7/Yjp1sKomXocgcRddkt36N63h7PcyB6a8WgmiWDAApzkoPxXbNWTlMVeaR8/cT840k
HeA88LpmubVAzWNw8YJCeb7ctja4huC0zv2zJGTRhyR7FAUfOSd3wsspK5rztGr9VroF/x4dFLZ7
yBf2IRtVOdF3nECy4lRGxGDTYLkuH01aDtSwlEn5R7FxjU+TGqM3R0fGYjcMSdP4dTv9621ARqyG
GMkP44DjpRqaoX4Pmy/Sx3jo21dci1puJo69oCoaVVOQk+pFvY3UGr4aeN14Cfx4sCdv8WFZpzTp
2GNMmLrby7Zx692oRv8eyWcaeRSwdo025LXK/sZ4Oh//pKis7l8Hu7rgLTFUMHYIex+Nv4SPqWHh
+tHlBtW58N3OnNsyqgmBg0trqy27rLz6npA7x2HXZGSMOVPYlAjuxiPv59wy23BzYZJWv/M0gv3j
ozjVbd6sfgyMZZCoyUnRy5shwoFJk1KeFJsxkB19UpCcBvFA4T3HwA7o/wqEMwsxwvllWeAAMcZu
Ud0ygFw4Q+pl37lVoiF1i9I3DzxasvqvROfWp4C9LW0fE0v9DeSgtHkh097aZ68I7bPFwcqmapkj
bvA2hFjItZobSPBrIV5Wlu8Zr/F4zt7gOcfLRzYUc3vreqMQdxn93zzuiiIAoEBcILmZsPLRaVQT
h9urkHQSiePy//pToR9YJBRQjrqi1LuO/m6OqhKBZcOqPRkeoklbe+qrVt/weudVQ97OzL9sxOg0
ktiP8BzYBH/Z1Aj9ltqiUXemlLHcuRN/449qKtrgkySpp54UPFe+bRzJbF2hY+Edog5reuAh3nK0
JuKJN5S+C/dgpik9chrP1bYyAp2dy29qNzVG3uEbSzh7UNhGWB4Ta9jdAeoBHJlWy9y/EZYCfpFG
OpnuUQRauW8nVuxf08o9UvGbwe49YGmo8icYYwgkQThV73gm+3Az9tY8ZIOBatSs84pDFIarOvmV
7JYbNN1evLdDt847R+qQehJkb3LcJnG94h9aweKfNZGL8XGg9a57b/2Qy4RVClsPiSGbi/7XIOti
J1I1bozVGxQE0QmrPd2YBrcOQwmxow0A+oDkDOpRd8NAythVY/QJnmik0NGbD6CLzCtOjOQrEmHm
PsMznEF+MeReANFodT9hQBluK9TaI6uPpsGEj3fhTLIEcM/qsZT8A4BTIubgexbOOZ+dsHjlwIhP
Hhh/pd15WxfkWF4jpZvglQyYD0KQNRwJPnyQznYAWkFgkBiyC98cbsBrjhUiPHLcd084I6roFe2P
Ii4PW2W+60IrHk2dZ/YkAR7cGpN6r0lcEkB0CAvsy6nJL7JxWb0hWaQgVfKaw1I8cunT4DFXt0t/
DZSEE9LZU+0gpV9G4jfkeUmLEDWYLUQeXIWjc16xRGakGF14hA/+kFIX6a+DsfeoSDg1qfXO/f9K
D9H2i3uqkHt8njg+mFQkr/CpwsL5H3Xx+C4VGwUK3Cql55qmesvCgkOuIhSxUQHv5otgx9XfNS3i
fdt1yXjXx06MIdAFvKcIpMXEUzXqPQEEUNJZjBw84pW68/24f8Xj1Hwzw6rkO+Zjfk9qYKFZClEi
pORr84+Ym45Yl1UCCWlZliw7L22aPWHCXtPdCPJg2E6gXSGWoB7csezV6HL8Snm17UVxfRxJwlzb
3qnFThZBXz8nthu8Q7DWzKnjgnUVZIpZLaVfrnqQUS2jQxk3LApklCFENPMCwiOp+3gXoClx1eW5
aXcz72PnXbLRDT/H0XlLCdyQpWidY6B4VQQN3/CGMggR3VUMdjObG7/lta7JFwmOrHHnFBS/LCsh
47HMUSd1j6AWWbXcjoJuao5p4Msp3ojrqVtJL0TtXVu5+s32ursi3FbPfSxYFjt3Gix68AgtvwyO
E3e7PkaWO+69FRyvNqMHYw7QXDyXx2KU8VeWRepvhIOYA8Eaz79lHdYUPAxTB4YAiPuLHsOaxk0K
dxrcOM3yzlyLpcPms3cbNDilqPUyGYeRnqTWKWGBSfKaipLs7HUSoBAGCVKka07jwjEngfGt8C3Y
lyvXwD7EeE7Bm/Zouvva5mm+DTEWFsfK7XP6Pev+p4ort2XOdjp8k05s/FPKYa3dSzz+t32Mqr9j
se4adoqdMGBVSXtjcy6rh9n2EgEJOor7DgUHEh2EakbAWdVivV3WAkCv58fddKrDoesP1mXnjjen
F9WWqlfPOZVktxnQ/QIuF+SBMdzSx+iyEFSEnHYJKtiT5BwJRRTe8TDgXZ1yrkPrNPYj+H/DTNEv
OUlbQdfbHQ775cxJKMjuhGi7TybTejgKL5SAEIYJKHsqsmFHSqsjlAM17eCHjTk4imKQDQW6djnU
Q6zzc51jeYd+4sUsPLlpWPKFRi3HBHmpvvc4Iaw3Uoaz3I+JEtduj3wu2pOQWfCYTHPQfcmc7mgK
Q+wwHRFz1XtCcxgEtgq5k1R2BIgNmDwVBblwRsO4JMRb2yhOVEHYhxy34ywNu6fAetU5CKvcAW3r
D+vBYznWPYbzOvyNsb2iYFgbefXN0KZ2N4kr/5rt0rqbHXb1NyxrUTeclnzD4wySn7Ib8haPlYi6
/OBx4Li2l7RF8NnjmSd8vuTOt+e7xNsQeoJ6jxlv8vPtDHCiOqE+rM+rSPt4OQrSSAEHbCL6gp/D
+Ajz/uo4NziasIfUdcJRMw0dZFg4eqQ+dVkceJw4jxgYO2/bjiStYyr9yrDeR2Gg5m2ToShgrtY+
k+nUTP/ZISpv5IJPaxuzeo+P4eSHPcQkeD4hR0nFCXdr61DzBicNoM4M096CtT/kRWAaEMUoIivY
gRU5M8xirK9NuJTOR4YF8UZPlVq2IYwce6A+kPbT3sE2wImSkzAwo3X8WMkE1QeceGCRxwksEfbh
9okHnPtCLUiyPuleccBD2mwbzkoLkbOqu3KXpawdQAjV+ElbHZ4ODxsRhtgmeUswwv2HligKfsOF
BQbeKOGf2jqqH7w+aL/b5koMWXs4yX0cW/+2cAZe/uMqFlhKReve1J1npz+1m8fdk0t+8cCBuWOm
tzJsXr2ululFoXNXF5dF2THIfY2jYmmE+9ShHmL58ELxHXjXKyWPhKHsr5Ut7BM/IuVpAR6afUgd
ScLJZPLYfXte2u3WLoXsTTskhUFICH72Ypc5CXY1bgi1W/gVyv2VnxrwiKe/88AEZRve9KMunrV1
Z/cYTLRubiBgsGRBVgOhMQuXnA4r88lJjmjJIbrhkCZKHpO5m65ayOCvz0Gml1/aLcK/PUeiW0iQ
Gf4EQWX1cdBqXt/wknPakN6S/OqpS8c77TnJIw8cqFj4lkdQYj641o0/cso//78X5NM1lhckFnid
iJ9RpRQ+uz15kj10cp6cdZc1zrczEOwVQpfRQ5nl8p2sR+t+oa020bNpeE7ipORV6NKevHZy60l3
Hb/8ZXYdRKOr82GXZX2UYAYhubwxTAAY5Ous0+ccGK96xaITgMNCE3W+hjUg8g0/SgMNLDzSUnE5
QR6fpA8z3eUfgFCVZHUgVzUX46nU7Aj6V7c4/Yb0jp+o+iLRWVK0MXRqpuKhHe6mAYwnXNtunm9G
L6NJbpP5dcoNzU/efKfshcLPoBsGweDQlNRysXLFqs5MxM8y8ftywgOjFfDsqSnfjsAJ3JL9AxUz
kmP5D9RBHPEMcJP5rHW0NKdKYdc9BMA59SXjhCdPri+Tu4pJcn0MuhXPx6DWJaUkJBPpmSkYM/bG
RadMLv21gPsRS8G6Ht1cdu7D5AMerwGk4QSgWKckzNxPnFIbPi3xxzIW8qnxS325ZmTXfXsVCIBl
+I8h8Kq/wrJL282YpDALUya+IwDoXUgFh2hwbZSmw2s5m2H+GZ16aEZ8X1rZ5zbKKmevzXK90IUI
GR04Sb2moqQOemO4kL4R5BzxdTU4+HsIiIn/6Jl8is9xx7B2V9cqvKzUWchbzJVsBSNu8fGDJeZU
HePKd5ZtNsQjHBirhx3olGrcDywteJtG1xTstgqDcPm2STLAJObyXcZ1G6vVvDnAu/0HCcoL9ZlS
adb9u846ZOCvM9sdpnbd37NLDIdDy1CBCSOrGNzxM5bL92ibicWi7sxPYbrEPsp56cluj3NMWQ7P
W5Jt0sj5iU2K52G/u9qreOVk93AvVc0GjoUaWj5FWlshrWmeaOkcqmM2oyduDb0hF7ceQzouzMhT
tMyLrt2B7FMP10Qu4xKljMEmXLzaeWzoIbMb6Q/Uq4w9zMWDa0iDQ/2iBX5npJO+0PshvAsGX8XH
mNK5PmgoAq9LD1R/CzVd0ZmyzBnq2zKrVB3q3HMutCdhWREFPJ49SiinqW6MvH5b0OdJCKfA2UQp
R1F4tYUcnLp6twLQCQ8+W7c/blzYBDkiHu5ZB129mRBodylh7JVvY4HRR+6DE4jJJpBgLCzq5sAC
BoUdsviVdiYoj9yqEb6433eLpn3G78yOpW77mBbEsbd9MjApYHDXdCFca4GtB2RuG43O7KLqjfJH
dfXUvo0Ev8UDiq8rtn2Yejg/gRTeYTssbzSExXW7FuTKaEarC3OhXK/46wEFSg8puLMbX+k8BXvg
98tbU/QO7uYxdm4KmpTC29z11/iS57KtgGQFy99YdFP+waNsfqrjXLUXpFqishuFQPZUxN5ypRO7
hk1iNGMh9WmypL186RguDIopiyiPY443jQRoKa8e90mbtZ9kENfqgV+zaS5E6ChnszkItDMaIpkC
LnPf/hYceXhnTOFQb4n1CdoJBCvsHS8a5HmnSwzd3A01RByok0rSOFJia++I30cbbyJaFQHLdfHY
5u2lAiANwodt2En11E7AD2SZtZuwQpX7FcH0ecUYqE6ohOHyVo2KDMoAuOGkA12mW5zs1+JJym/a
5zHFvhPGpnZeooVkJY83xL5H1gfBk9OyF3hM+YboSM8SVjwB+dWjcgo8qh2K13db0zO86YyesBao
YDk6ts7vkO1FcCx4glyMu5gMZwgAzvs4kBNtKTyAC5/oq4yaB3Kz7jGkyQZMZdvo4WAz/PwvyJXp
K+2pTXdqysg5mnqkgcTtI30pI/aNTwtyZ/FNSn6CbReFa/6rC4cWVFigXPgIpH7/MePYuCindynK
XAitz72T1rdmJZS7WXTpwzZW5Oq3EaHn7mIniNioYLGsDmpyFkA7lsoG/okBrOPxOXcOvQ5sJWbU
NLpUZPowg71bLpB8gLBnED7/ATycsDKh6z3z+2d8vkjlal/6kAiwE4zV9FFVSUucWqEZCoqJ2UCi
tzR7Xoc6OI68dQjmUObkbbStgI+StJhu6wat6tHVhKDYXRAfpgY1b/emL2ANIoCsHH9B99JkaYZk
3SfGgMuVrGTUbQDB9DGb6a3bdllWfox1VPiHiK75nEr1VT7YxhuTPTGlXhJWvIK3V6ScJzw0CBzs
dH3cEIUX/0cGCd4NHJGxv29ZiqsNtpruPzh0GZun5Eo3LDjKIYzNBGicsCoo6SsY8TbSQkl4io2L
lVC4RffUcipzTwwK4kMOk4c8XETmlOPtXh8XF3MWFjSs2ISpV/em6KBvU7LRRfFzpupI71dRaNbC
o/jHRtQw3nHl/XKkNhd8ohiQXZ7FkFFm7f67ep9pnaRK0b/0YTc9ReCM5NZxDO4fzGnERi1lX1ci
dk8v0VRWv96QY2DfcrKLDhBbguR1iobs4oG1rP4SX/JhzpF+FRj56IEGQmjYzNPS7S/ufJzATyzv
AcOs+5t4fp+fIuxOLAXJL4PJ95rXOZHYZ9YgT4n/pj39nzvksnm8gYcRQZMnTbRfIfCTVGgC+zLA
AeGkFWc2/qL/TwHYEcAAAZs02T3FCpZb2vp4jzJHiRxU5ZLTvphjJb1Jorz4N6gQi1kI+AyqHOVF
HhmFa78m2XUORWrW6cui1/nWWMTibUtta7J1x9pSk0jO7EHwrhleZRMl7WboxyY/NrMTQISIl/Qe
SY0PLvREoV7jteImHuEAbnSyEhkwGFh5TuF1+cMJe0r5gwP27hs90Xt4UhWwj9M0OP2xDQjpH6km
uJ4MHYT2c1/35WnRGPy3tlIrmb7U0zfAZJc/mHvqitIITlr3Np+CZJcNbQSveML+vgOAKEmjhrAO
8NhT23BydWRTKgiChD4+ry6Tf6yLeGSACpniHROz840tmukxa13wjUkQTPV7aZMVmUmSXH9hrgeX
6ihGxi0OCaxjolDiRG3eZA/h2obdxVSZbG856i38H4Uj/0HXGwFWDUIdkziKwHuFNfbblDR9f6ZD
kNCchTWWsErnC3uPxtx/BbUeoRCHxKrA0qQC3EaBT3AlhKFPbDe68TONOqXCG59jsv1q1kU754X6
zbshrEkisWkM3kNMLOE2HwLqtUAYrAAEjdMOOADDrMMTSP8lHAA31uGR+ycLjiYuofYVeHZeB00l
2QnseQaPTheTuNYZBFBg3YGFHkIdQ7uYS0ZDL55Kh6zDMl1TQ260D3RvHyAJiQBzbDxc5y7S1HtR
+Ml8AHFANwwGfFjc7exGekOhLBxSXrjTLRWWV54V5lxmE7s4MJr8Yt0hI0x6FxurP2ZDjxNnGPxo
ezZYhA8iJaY3+LkjXZOMAV+TbhGTO7zEPNYhrbn4+Kmq2iSMMzG9ysP4DNGKPgpmUofUmiu6ix5M
qG9dhuErXHFU5ui5TX/PbZqtN7acg/8Kp2Rqp5ljWG/LwrrfA2VE3TZZO/U2mLJhKifKTxspT9Js
S3y6tgj8jAN7kI3hG8NxSndC4Ts9rSJufL+U7hjdDZXhBQ01w3vLTB/fs6kuc955WcWevDHmthEt
hVBgU+aDXiGj3ZUmzx8Wz0Tptm81/XpOMTXZhRdP+VAztlL/6Kk4ultYs5LU9kf/XwF84+gpW2LX
jwcmRcyS4QUK5sLDQiTZIy8z12wQskNvb9YcC2bWwpoTOGG4nPre+STNL36iqqdSk6Byf6QCqPrb
Caf904wUpmFCSljEM8kWRQNpNvUeJZ2VAIYC4eDEhK/HMCwsW4rt4I3Y0BNvQNZN/JG21pbt7e1M
gZvYclMDgRq7FTffRnHx2l26WjltuwBoz84zTnloWeT527rL/eAJFb2c9gv1TVcJftbJfl3Be2NW
derujkMDTX+bmRbDFy6YhrZDtpdMUX4yvodly1HMLaiSIvEdYxr1Zm6KfRPhSd8BPyAoPhDy/RuI
OXorOdbSyAzG7A9cSdwiYjF2uutMK/oPH8Vvr3Q1SVaGDsIJ3PbxgxoP+EwhVsYHt8swrdPPjGMH
stZHTf9TvCV5ATgi52kvUarm8SLraHF3pfARSEq6mx9twLL7NBTjMp7NkEfPEA3YGwRsLWL+6hMt
wznfOR1L0HQ2lFIw5TdxQm8igdAsOkW9VFh5BKHLM/3geJFhkAnq/aiNfPeZIZw/WIwTsFxG67tF
mjR98meFpZq93SdGHww/UpKq3LN5yhDZ0ypohg/ZJvF6ZlqbZsiibQxOPUpW96T5ptl/0wDoXqFJ
snqmfcM+2EkxpmTkzc5E3NL60NGS2d4jdUU30HclF11IZgfiQgtreqWrprqpIbN5x0T/n8m+RBFg
0hYA/kgv1j5ek0Af8wCqx3+Y9MWDWTgU7jxqMKat0IC7OH1ZWBtbDCAZBSWL6VSlNx3AgfJITHAm
BykdT/DyCryK7gF/fZqFr9j+lmZ4qsG3sTEeJRGud+nSBfBdQ6gIb2LYsrDEYpVOXvcYZQGW6h1/
WmMdXtelx+qCnaePGMoL0YBAiirqjlcwA1zY+cxu38Nc8wJRwbQHs5joiYNl0O7HdWluuqFy5530
AqLr7cqB5JOxKEuPqAYzq/BSDJfYB5q347Dhx/tqDIe3xk6MB13mGqBDNpenVrFz3gstwl8ywhMP
x4nXx6ZrGvFRzCK6AT1ZfEYtxRYbalkmOvJ02H+32mWi7lsqFqi/xTGzkQhkTDjeKB/xciY05Kl2
iPajHpqWzGNbnn1MNtPJtu0SHFnP0BbEERLhdikxWh9paWi/Vno7nU/XtfSrO0DxKuaZZD7RWLo8
xmR8MVg4fdl+Ow4u3W0M9YAzbNhiJaR4z2H1kena/w+K7VqeR0oE7gb4KstGJHb8B9SiCHdr4JOW
XUMC3Se6J0y4Z3vW1pfZrNfkAvwlXKs0v8XIe+TY8brJ4Ud5qfyTdT1J78gZq5V0HZXP2dwQlSCk
WmXnrPGcJ8LtmkxahOXilk6GxL3hfJ7ghLaiN/LYUpyVninmrXbwJbFrbAEfJfUpjuGR3BjfQqEB
R4CRLWChvWWiqbMblFv7lORcpCfSnJZ3c5jR8qklr1AsfWB0DpzsscetyvTyhVQcVZ11OmX+nvQR
KQKMqsZAxghoXwKsxuSSD+zPoaD7U5bv1ViFNGaAKbLLdYQgXgKlRK+f8TwZeXbcash/yrIkoejU
WlC4AoIfL9+G8+PKyZ5/D8zeAYW11N6uIM/h76mGonMvbAMG2ppxboUDQTqQtij+wztyVTj24UOM
e0778d8JG+mI+7hHCGoDxoWNZOxnj6Or9CP1G1aaDyEyTPJCRxwxSxiNMblNbhKMMDe2Gjr/L6eQ
tTjMvKD+tvTffHUjxdnnOOqBWRkEmhVjg0A14Qps4gvpCn2hiSBNLl0/eC9jHNbclqgV3qEiTmUu
9EUs/2hidn8atkDV9Yapoj3ZmxARdIy6daddqNx4CZ3hHlqbcd7ETBIqsTlbBvaNpc+gnOZYttiO
ldNrDV/GvUtSdtm/XUlFwNFiSeQ7hWIVfHIBkr3YDoCeklPGjy/+6HB0vbPNcfOx3+oWpzop5bsl
2VUR/GOI7vHvL/xEl2QJaY/dOV4w4o8M2ML9OrLgAB5x71GQkAzaPQPAIk/sYOVNTp7lorwkhF1J
dAjMozyRBAT6RLpBp2hvxW29DRNWudNOLMBiIaeAOUGJ8x3Ja2zyeQm5SeaEdx1IZueGd1627tMY
4Poe6kYYPntej+5M2mXOD+7M3/gedzTmLDNIfQ4dJ/TPq5IVO7kgJKk1/4+j81qSFNei6BcRIUAS
8JrelOvy1S9EVXcP3ggn4Ovvyvs2MTM9U5UJ0jF7rw2oy6eXcZQ5JCYoH3hOY1LNJqb0QI8L+DPB
UOl9BhxL8pGyTJ4vIkWEx4xYhcFbhcUBTlzZBT4L4mb8FFnrfRu0M9FrjzkRGD4Lwktk+5GEXZ0H
z5zzDqlmi2XUCpqgvptaSfimWSuk+gBsolPPkoose3fwryPY4PlIiUmz3TphyHQRW0u1U+Es1QGJ
QVB++Dmrj3NqKclfoxSCyWYcklTfEy+BCBqitM5QF+SVTl8YySqa94JBgT4OBnI3o93qxqWIFHhW
cOkBu5vdmjj0rJvAkGT6gsBKVg8rmKrswCQt/qkbGKVYFpGjHaqBXMxt5VoWUrRIZPfNQTt/Ous0
f6aB1c6pVW0g75mpYeVDSlnsOhglf+uxlcgZde7LN9u7rrOpsHZbtIWaQdOKVqHYLJPAMp+P42z3
FWE3EVlWsq1PslmjcA+ik5AW0FwtxvCJPKRLMhbhK5G17QMDNRYm0U2Nv4Oi3pcEAqG05t5p/a8g
J7p9QxG9AAqNFQLGFfsB8WRSELwTilj9pqTgnOlr6rOjtzDG2MTIHBDclgQbHatIEjiP6xP+qTco
+4QiOyzfAoZ5tzDh0bvyay0+5yUikl0RR2A3fR9wb1S2S/kV4V5fwA602eQ8675G/JKNkFew/qLi
eIfiq+ELYudBh28RDeh9N+Z9do1Jd0aa68i0uC6tlfXXqknw++aH6uLvVnkmcL/rno3qCYt6Eh0a
v/cfhpCuBh94mjjbqYB0ceEWWkFSUhjy/3R17TznAKwY2qytWYcX24imQBM+giG4jEDL9GFUDMYu
7CvG5Tv1iunzhjeFP2PXiWlkHIsd7IZUMshxqyQ9Y60OHLDAbYA2dEgmcXU6ocPtTA5he6fLiYzF
iMEcY+VMJrUlBo0TFbYFOLp06xZd+HDbxaBlyrMK3OQI5WuD3De45l6ckCYO5gYxPDnidMpIpKC+
3nqaZlqD/DiHVS735ODwSuke8gs4xUZPL0yfQ4BDS8SJD9PEsds5QcmGAjaS3G3NkMR/8LVM0a+2
4z6+K+ZV8/lo/mz0mOtx6V9JxevyXxrVzk2zM7oxtQSJOViaWXGea2BY8PnA9WG4z5dMg7nCqXwI
5sijiYBc3CL2y+L42OgUbP/GnfmcbuLBdRjVjnNw5ZEJpkF+0f7Ov4T2axc6bYY7gbGZvgjWSw6t
vSORyweF90IO90pqly2heezxM1Y87By22GyytjmO2pjgTUYZvSYryvWANxvvgwEENCAGZ3/DTsqy
288CL3jj0EUjjp1Y85Z1wUgwIvit3/0UeH9TGHOojThAgZNGDJEQXwjxkTKOJZwSHSEh5aJVv+es
IL+aAoWMeHpPIifjlkgegCdcok9og8j08t3afzSLVmSrgXSmimz6gNNtY2KwPnjROyAQXhFlYr8g
drrFn2gljivU1lfWz2xXapTWxVEz6EAclvw/HBmSH16RsfPERc5elMOk1+Q0dxX1DWvDgazSoZvl
b7QpIEzYo2E8XEKm9eBXjSqvUdWpg8/ogoAXU+p5R0Hpcd6SSofeXOczq7hxRP7FqdRCa8czwUia
SzvegtpI/mWDMEQvNpP5IujX/ztm5PElZZz90BnBukCZ+BekLCkPLsbxs18xQNsQRZ47P5zOCPzj
nodwT+lICGjpuAFCsxIk4V3TSCB10h9NfcpmtLJI46CXP6Q04b8rJlj5LuiC/FW08nEe56h87PLZ
uwuCsZi3S6d80mKWALZjtDjCPxk9S/gfLAmZlMOCyDgiUHC+0L0P+sDGdc2grI8UP2W55NSnVU/V
BfpvtTWezIquEnQRskC49nXxK2i9KbsfvbX4466NdPdVheFh5DdzaIa2dPXrT7GgLDxWq9/OWzSr
hHAnI53ixWUg2G/rwM3bjVPoBiFEXYmPbirsh3FNYA5VaN1o3+Wu41+bJIo/eSYmcwRuqpKPqfRp
zwOnZ2weBIu+rxY6jV2ICpDA6LlNCHwysbdw78beaxRaYuraaFin985YuJw2UuKuIeuk2kEvISOU
cZg/7xpXpu/1IvBj+QXsDAxIbB2j3RyhwtuKue+rexwnDXVuXaPlWdxFXMWiiK1usaNCzAiTUaCB
yysqwleBHVA8TxizsitRaW39m2H6ACy6SzFQLTyJc1w+0w8nnzD5GLlh0GLSNQZxIrcqEQ4GxaRC
A1ztesIHkN41GrjctksbZ7hb62BstwvdUPYyKdNxiM2BinYRwjPchRPDP1hnOFVmxMediUvJoT4K
DHO9M/Iz3pQnWFUYu8KH4gGf3D451k2PJbYtqzYCpA6wqWW5YZKciVre4uoxrWVkWWd6RP5rndBF
NI43j1aj7H23EceUaBO73mNFTlnTGgcPfvfktZlxD/RjbfO+1GIlw8v32yE6FFncYy7XKcblXmN8
fq5aOfLBgpuDRIH0eMSCyYo7Wi7dirjxMBOcU92bsNb6Ls8Gzserm8iGjBX020SP7BrOOQkMoVXj
kWX9OP6wnZrVZ8zeNH/v0gqFM2EoABS2bk+87S7v2rW+E4zw0ZhVzHVhh4XxAEPKBFjmJwbr5dGt
+eMvaYkLCu4aCwzku+2onEs+Mr0+rqJKsydTouDcMAYw/EuVtSlku4QQAZTwU3c3uHM5f+VJ4xHF
5iyS8AZR1tuolf2VVBq5vgjgc/6lnUqIUY67TMF5pD2eNxmFKUGipFQweaj1QhEsDWymo2Wp8Ieu
yOIYKAIX6RmlJfoqLukaNFACS4j+CqTopWPROm7j0fdWumY42zsX7Cd4BC1svRsalMW7yHPG8lnk
pP91G6OJ0b3vFi4uRGADFKd7lhJ6fM49v6/vERws/buy9MRMPIsk2SlnxkvoI88FaKKb4U8MuTh5
6NN4uKvdsXtF/C2qk288kGEai4hgjNAQbLP41Idl7TEhatxasB/KzHCXzyNw5NLGMwoUM90wYQ30
qK86RzOLOagIfwreL7uHNqpLIlooRDdDCl0MgaqIwKLzxcjg6JsIrXcGn1eflmjtWcJRK5ZbdFzE
osJvxqMUZRHBi9yDFG1sZWx7PzcezXttIEwTujujKCwIYYnOxSDH8NNlmPvRoAdGCYM05z4t82x9
cKZJVL/hjnTZEzEInATs/e2KSLwro+BlpHszOwAM9rvpHQr5RlGZnFDJx58ohtszCDO0+KjlBC89
TdbdVBm0jcOtUCPgkTnUK2sIE1yh7OI2EEgy3a01szufRtQG3t5U7qCfUh5ebGIl2I8HZyToYTdz
7f2EHSL7o6fVmOKLZOS46dxQ5zu3bsvowhNtnhTYv1tog22/2JeU3U5pOgTwIv1ymfm+xdYqxs13
BrUBWg6AtMO1a9tkHU9qXN3q76rCxbnwfwiql8w18xMZsLO4czyhPqgMZVWS4zznMDhBNqA42bZ5
H7ofcyXnpTjyXRQJ62lMhYp5I2Gnv9vUH2PCbIL8PWPBSuBawcuHme9GVX9hjRmlLMWjeniL8yTp
8N17HdZK+Hile1BUaOU9S+k4/s3Lu/oQclnzo2gwaSJ29J03M/9QWYKTcT11QQUbwMvz76GA4nk7
K+mLcuV5NwBKoQJv54Ul476xjHuUlWOWSfNi+cvyXChOYc5Q5tHytVmH+ZJGOVwGw91C5k3e4Ftu
NSB5yMHq9qgVuf6mOZP9R4Xd9MITZtHWTyF+LRI4aA/JVpegfxPIxD+4s5Q8BWFOWn0K7r79KNmn
tGRP8a3j8F9c5GcG7uDBQzv+oQiOf0DgQGggAKzeHsgc8wakF3E7MyAJqoHBVSjf4UZqwtvKyfHf
UO7L5miRI7nn4oYFopwi0+hZK1w+ox2m8lRCRE/3uXJb3KBI5q42bZOIaCW8F3vfxQ9I6eLEZ9HO
OI/6NS9+eMm73xbvO4hZLfxPtkok1C2gEqNjqj3im9mttZ91ELuE2U598r6aanyCPcU8u8EDgeiN
iGl8H42c6h+qssj+Kxyf+6VVBGTukrHL5guWk+q5jsbwvxQmiSWd3bMhEtkQXFaeDnWxRTA+r+/B
LL1zT1Kav3V8Or/twJy2ZbHDVXRkzRojEK5H0ClZreRLE3ZLgQcLTFXnlreKqXUrn3XGLVwdJXo+
M0QkcPQcDhNim6qdquqQDbPudpbKjFBIMO1kCyM/Jvl3blkmp1HSIJzpMiaaMCuROFKbuR2xJaN3
GAksd/aFUureK5wRJcjq549cL+znp8jzAMx3gWKd38zaBNvM4XQ6EK0yh8d4Dm7A8HlK8uEjLm4I
orILkw41j8Ce2Se2/y7cDBZbCFUIGzARCROuhJ5pqudXrzVyHd5zCjm5sdhXQMlimvb6ZztGiAQ2
KPBX737CYPzfmsEP33ZWOsW2WpjwgEkgIKcC9Za8uCDcUeWJaHln30cFDRjQgRIJrB1oaeY2CHsD
6/zrc5NdZdVExaVZkzY9OTqp7+uCCG2sgGaavM2crT4p3pJZz27CZvY145tLLpkG0/dO5ZBfR9HV
+c1YGzX3ljgJ8WdRHnlUuHdjODyO133y2ADrTrAumC1TZQXzSOfJu+9iuTmaykN/eYb2Xc1fE44B
RK2zisrjyDztGWxg+HdC3Ic6f6pc+WXjYZzvyf4h1BPVLBRnAP0NoWAD1vxNmHot+0e3/oP3Irwn
NBdZg4/34yWwHknEKCmkeAwdRmHm7K5iZesJlWV8qF01+KDPusp9Uuuc+UfFbRQhEHdk0bWHcSpK
a5CmE6UwQhRDVkgFX6tQLFeioVmIb0o3kNMGTHTh0Kyw2GeJaET4F69UKPkhSII+odKZAoKPEexu
qqxn/IDL0cLIEf2CiTpze+j29aJBS0m6JXx4FR4YKs/5LmrJ6D5IK8ILuIn4ZwrgbO7G0vXbT+rI
KSfdnrPi24Oc8Q7bZCQrJKn/Bd1kj7Wc/XeMGsG/lBuZ/AuXjgDnOHldRJ4/RCgOLAMaAHnYVaAo
0F9Py2kWOQy/llSQd5TaHPrY7LiNTSzYjwTGY0qTWq3iK+zg9TdalfUbs6b/G9Yxv4wXsuxhrofR
7hAgLLrl62DFy0h4WU/rSMmwxWWCoSmiFPwkLNpd+eSjaD4RzzHe/IM0549Mk3P9hKaqFohfqLjM
vco8vd6BMHSWHR7CAJc5uSoAAd0bjKur6ZJ4twNogR1qq+rHtNr25xZqE8SDwM/LawzkyoHSTFbK
sxL8qXwTo9VkRIwCn+OzRW57D9W1wGw4dcHz2g5EbyDez8iyHnG78TaQjZxxhb75rXD+Yo93/VMA
tEz8mtMh5vZGY0CSCm61Ztf5VZU/3DTvb7wlhMz0eblsYePkHgvapTh5ringWBcxmV1/cLggCR1i
T55GslJYm+ZyvtNR3stzTjwnoDZqfhD3GJGIXMkilvnNu1PmFY1YRtdMqi02+b0/VSTwyHHyBmBs
qW1/z53XBTvfuMN6ZJ1bLJeQuRYbeTDM9V/UxREfRM773XxVGrrgEbeBbw+3xKDlXRXONGzz4gYE
BXlBxAjLLhNHz37Oe07lKjVOMkz/kJcIV9t2RUtu7SZHwbIRjWOixyShnLroqOoNdF6U6PHhdp1D
iCmJ1/LkcNO8+q73WrNES9mNLn299Ylc97YrUZ3TS0klnx6Aa4nnJoHHuRG3b5lxZzVkR0w/RcSI
o+FELZPBoi+ylbgTIqxOBFASYEGLtJoTNB/kAzml/Ve+BFgcIk7a04T2ld8XUdoTlBod/wAky3DU
JNpQ8sQd+YAsnZZ7thrEWcSpcgBiTgp8V8iR+2a9BSneKF22qLP2O/CNg7Pshecb/yldppXbBn8/
EiFU1a9D6i34E9fM3E+C6znyWhsdUukymWJNW6/of0tJ8i1KkO6ZfqLD2ou76F9YGd9cCR6wBBjM
2XjHe18FqHVF+4pcgwhwVB70L51T2BhK4TKm+7FR6jFne7gC1cRGmnVm/Wl43xO6qxHYMcN65eLl
ZP0HHgXQbQxLAT8s+QXBCScOm3HoMoD4DO0fQiw/8vKjz6lTn3u6sGnfgV+uxwMrlczb8726WOBT
G7JxKkd/3RvmO1G/6xr2L/qI1mPgfBQZnEr32StyujzTKcc5Do2/dEfl9XwKXsaGgUcxQTWSO4t4
G6WyJc2Wgz6hFcycdiLL4uDfvJZtTDQUUR7Izww0vRo4NsorO/e8YkxWy2fkjMvykLeYrniWYds2
49RymRKfcM+KdGQgOnK6HcEmqG9WHwylZ/rq4WhqOPRnhJTorrICzsJW4d94vdnDUu5nx2CeqKf+
PncocF9HRs2nzpm9gdlwMlA1DqWHBJDkgwT/ECqH4WIdLowd1hiOTkLY6uSiScKFYN+HySOzdsBA
FveO3QehXOe3KR8IUqFsSGHWJaRUfoaFKO+jBLoB2cz4abBxIxAffLllWMpxHjsm/JHITMDkGZS9
u555OSOGOh1/rUlP7AmTh/BCHAeZjG0RJ1e3cMLo3YhxPJUEgxQbHU4IJogHW9CYRWRH0Q/abpWi
PgLy9OwdO9k0eIaIBNaXKX34ULmC9KoGx9q/NaPr3iGrtHIrbuaFk67SGdCRiujCHQStFrWVL09t
uoB2HRURBBRAdRgeqF9G+9gSlbQvadCDfQKew7/rw6gz+450E7mZRiAFhyL3qLimzA3y8wwr7Z9J
ZnR3mBShbxIW+F+3JphoUx3A+objQszKiZVUtp7NZKEUZjkFO2+yJGIddlaXHAf2OSx6A8MV/dCi
Mgl8vo2+nU5F0fe/+3weFDonkp9ved9AHri3u7HP2jsctSacTpqIvv5SCK90UfdwnX66psWTUFlI
RAi1TMVXY72ZfafBybhF/g7VsaON+TZBW0zoEBazTMg1gb58xaJsjjDGKvEukYgXz1A94u5hho5F
RCvsfrCDgBj1LTg1izHfeSykmS2u8BdQseEk3hgGbfmLrgI0CQEJ2yHr/JSKOKd2x71UJL1+wElB
OBAbgBu5ZSVxaNk2Xs+WoSim/uZmqQqC7rKCgaJZPcgafVw7Z5PxsjILKpmdE283kH+Ddpfjn315
ubCwjfeyDGvaKJ5KGecHLyX6EmrLCIP4uaiEG92wLE4/P0cI9xFfGNVWw6Yg2HJJDjQYpTS7dWmi
38opi3RnXGft31ri3IpdiU75ASPa/JI5cW43uGAZ9Mx08eG2B2d8XzOQfK46CmU2lr29+KGPdlNh
539OnCSjm7HEtR+I0szPAVLq5diCr5VfDt16TnALmqB8Ozl5AvNvzUpglf3Ur1+rtMhzt7zcJXRd
4VlEG9LX0e8VLtX4Zy1mfz4vLuk9L2EIrhoUhIVTBLCmKGM2qahNl2FTxS1SFxFkkNpkypz4YQxQ
nlxD+HIsC6sY6eSOC0/JA5HdTkjOBWnlzQOnYCzReyaK1SQee5BbiMfhoxwlk7ZQnWBWwQnd0cQ1
o7fx2EXCdEfilpV/Qh+BGkcmhzMSfVK4QKsVhDqiVqQYSJ07x8zecj/WiWr/MhGcGeHErtD42hsv
c481ZCQEfCVed7zzMKHXcNijzC+S78YNI28v53ROrh4UlpHMS3dO4/Vz5s76myKUm6mlelH+IvYF
q8KuRTwyU/H2pfuQZ9HNVkUH/N5VWPieWUn68rP1Bwe+hycnN7trxNqp/TxDetmjJC7Gf5JGQsbs
W1OwGd3EDaweWOmqCpljE0O4pdzx08eQtHQXsVOWd/jwymXqHjB6TsWew7CsH2FHSWSGwO+Su0yh
6njqXLrsn3juQULt3V7OMXtlFJ8pNno2NfqPoqbwbqrguPz0ud6wf4yMsi6RgMb8ueDaQx1f9a3I
WL41LIysZb/X7jz83NGeSh8sDv9FQMTf0TyuOnmVOB/YLLJnyYJjw9Z5+ull6HaYdtPWOdim0+4x
NAOF8wowMAVSFJC+sesRi0XEYoWxFfipK+qsreeQrsIKPA2aOwTiUULsWrZKti4IXqbk3LudEiC9
jLbLT0OicHCcpGZPCqsX0/JXkVM8o8n00mQ3yaZd0F3aqLqbC+M1xKintNFTDB7kx7UKxI1lHjWg
ieAmiB/BgXBFYOdz2WdFqXBODIDdeZdCHw/QJSreYk6IafKPba6z8FcKg5+GHOeoPmi0n/6vRag2
OcXrQIESKy/xdoVQFf6ySaSu8+rWtggPHgmVC+cuKvP7gcUKjJMgEG1/XNpUUi70ebXKo1tlivKl
g0XpBOSJz/Rp2C1WL4M0iFwI1X5ErQMuF2LDAeygqYtTBQZCNlg0OBiJV5sClx+ZbKFcbBa25+1X
MQyDftUGKS2BTJ0mt8gGxGJum9ymfo/ZnO6WXTJTsajdBTnmE/4mm4ufelyKeosfr7ebOYmF/CrC
tMvTK69P4GOcLlDu4yKoOV3/8MhVdNsrUTT3iehisGaa9fomzI2GktlJ8hzYjM0QoAAaYT6geW75
XTru8M+ZMYh/x+qiEP90jfQere7sgDdGTS1DwiYKBqNQjYk41wJdPVjHQJ78Nhl9NIgL24VLpRm6
nqwMs5sdUvgc8ESJkImFuwaR3sD4f6vQevwuKemmvwggmAASceSFI2kpBoyKBOHSc/tZ6zwPhGTQ
YEnLoy9dozW8ah/tMkPrQein0AexM8LchfiEVbRJx2fgxZOJLgy2e0hyW2yhGXyeGj9wmT0EIIVs
/gC8sLHhoYHCZsweY7BXgWCsRSDCLVh9jNQL2QgWeXuYr9OhqPOg/GIGHk3XcM3X4WjrjuyKKoky
e6BzDQhOgouZHlrhktDn9BKeERMMnLDWXRbSl24U0jOT/2FCJ5wi9Oz6yoMfZsNwwBoMDmxfjXo+
l7RZyEX5kKpdhaANWB/CBWZneZk9I6U1jPzVVJB8ZOggtgtGiXZX15T/O8dGA1USowwat7QmvQ5p
tbfp/YWwXWY3ajkFLAHFju2WQFuRp9FJELr8w1nPvLHKtbxr/IGQW3QXH6YU3rgXVVFbfOM99i6J
m4TxkooRFGBHYETazul0JkIq/tc3PnHLrYrD/h/6EaW+6XLclq8EidxWo3MhmBdIpP2FvI5YnHH2
wS80eV8FB0Z8MJIL0zvbhug1Nn/+5Ezs9TiX+l2L6c/iRCFe+acIbXNFPJJD3CtWGiqXAp7aqFQz
LpDEw+0WgizFUW6K7Nr3XRNdoTJMDXbnEqFbQrK9t2dLRdUWJAmRJkGe8WAFTpMj72xmtXI0gnZE
6xumn87QZOupgunY82y7dXzlEEBHNUzh8CdlAfkqSjGz/cWShpTebSiNa4kShDEVJQPzcXq3TViE
jdrM+OmgTiyad8ABiUr8UsTd70IRUE+LT02yp9DRaFHoVdIL6TPB9IiWPM/OfaQGcQ3mclF7kiPS
t36SYYg8mHbwHr65ec9D1Jffuk4Y0NUK3tYOKYyfHNrCdX4noSr/DVjOa74Nt38bnXXBc0UmYLW1
SMF+oMnAACCnl21CG9/yOSctzDOe5co7ryS7/SkT3TawniCQI/hr14xEwcR6bPxye+2hc/4bJkRi
0EqjaP1Frlb62ICEWo5xVSmzZdl7C7dpRNDsA9KeCaHpgvqEDDmVO7dtIsM4FBXkr8Fj7XQYOmKr
HteBIf8LiytSOvh80obTlvikDbsDdaRbAqeX9sU7jAX/P9Vk+QnNNRh8nF3ZqzRjYi659mFjkMMD
N12HjnhYkglrMNGj1fMk5NQcKr24IQlMkSRqDxSu2Uid9S+mngvm1BxGhxz1c30MsyZ5DCVb7tPk
M/gilqeM8K1OREnund5o6FIyjcXGD5hFP6Z1ZTUo8lHifuiHkNlMkjtb7WZ4FATz1uDMuGU+B46L
smm0gaRjqBPcP2REmwe4vcTxODrAkuqiIyLEFu8MMRWRdo51F5OaUSAaKBhESwRPuA5ZSRM86jw1
4Qy1EPBN7m9QrSXINrFC3U5rXG8Ho3mNv+MEp9suiB31jAQJqP1Y2+SXqUT+Vzq5uKuZmDOT+z/F
y4kUuv5iXW8HIuZ8VIvVMsBoH3KmauB66zsFxwIB2dAL1pk4wSMykuCdFTeq4XAFRhCgR+tXbhtd
VPaP61IOByQdgOEImuw8EVVwGzlhD0QrOEmyu5y1GnZCt2a5In5P2jvUa3gm5jz9ovZbNCFfbfI6
YgZRF6tSErGwPhQftTO0Pznh8n9zMJzu5Zb0/Op0aDK3LBzri+FXynYpXnMmNy55HK+N20fvCefo
s5qLtkQKxuErEOl34rUCudueSeuZDqwA+ZTDOCCo0G+V3Qao03tKHMCyM3Do+IcJlo+yA4xZeRQq
972TMGH2ZxVi/RuyZyKRcVzzYwThFtueU4rwRMG3sLGM+O1JsBYJXlZenYh+V9hgV6EDIforUf3d
AGlQsijnSWGE0ijQnrJgfEZC03qx4xQA6EKJf4/qakjOfIM+UGcXcfSuFqpg59FGNHezU8RAvIey
d68DJsdsM/ozxitu3vph6TI74V+wLtgiz613/gp+525dO/M+hsX4iRES3k7khEWxDxKqye04uLdm
MUva34a5EFCUjHnbV+1M/d9uFTjzo8ESloRuJNfhtfRqPf1gzWNSC5xY/yR24aUcPWlYvCDVPDIh
gGarofUd2DLG4MXIqeEhXmO0mxtdx8kfF2VPAdRu7f1TmJEKvmmg83CyIp33Dt7YhvX9aEJVH3q6
PX/rB0Z1L7KK2Y/rnth1v0tH8kCIfb29wN3wahOQLXu2qzfuINoKwpSo5ElbAxZDE1wTbnFcO9Qw
WztI3BVJmnpfmi2xuutJDptfa6zWEHD8tCLiFy0TzmhnggHkx457DseoJPql6CiU9RCr+orajDxR
6BTNn9xZGVJnlPovYSOLT2xnyU8MNM/u64V7HJFHRMM6TAE2+Ex2j3FLwbhN0gnCejN0yRflBl4l
GE+ajV0TG2ZECbu9TcC4LUaAs447FfjkZhFqVVbbQoIEaCQiNZpa6chnNEHsIXVGaPNMlHf4VLna
/wtdYAKKLjv/u0yRmZxmZWmU/QYNEMFgS7DXRB/Vjz4ek4K7PBPFgytw9T3YrFM3ZCqwBBxXIVb0
XanC9QyhfYZnWM3wFUUVtf4um13MMa0ternzejPC0UR2OJzM1MxQ0EBvuEc3QjjIT1URdDTALdml
eJDFBitIOP6yHU3QJuzwtV6aXuWneqRvuC4mNcDEOwYDm5WWSO1TZ8yDA+f4cqbJkCiHiX3VzoOV
eDaCk4hpg/a4Uf3pg2lpKh6rlvXCf3hwMHXvx6CFTHqYUF5nyX2ZIJ5Qx2xay37Y5wEGVCoPNSw3
UIK3fsT8VIhR5igeCVEYlf/mNBPS1mzMu4hqLcPiMJEg3EMQ1/7gbrXF402ut/Srb5OW+joO2Ayw
oSAuqMiKQou8KxY5mnukeUt/GO3SIDFEJOPMO0VBFvOgew5uSRMzzHtm64tzQsHUNZtioRyF5RB4
3YcuUHAcceu2zcOCg9TBXhnDhd6C6qrTJwLCMo9Z+MoYBx3OgsiYVSq/VMYPRVBCmOhyWzhytVfL
+ZidVs5plF+kCyZ4lZEdnVGUDHSWMphueQQ64uzAGlduVyXmt3SNOokruK+6A0Ijt9q7aBSfVYIZ
bRdUxAwxYHHKt5wgAe8+bjU1LNMJBKjM+jv5xpxu/Bfx7lIyh2oiOXDW3M54hLRgP0i+7ZYH5nYL
BI2pjrpVU3BqXYbN7LlA3ZxY93jJX1LAkEeCNZT60LQpgvAAI3B6Imhn8Vmly07UV5WOw/iXe97L
7oFH8HnlGPtusJ1Gvni3sv0ZbUQSv0Cjuu0Yl1UCMSgXnuhDjrM8PdgVJBhXXRJ6J6kSZJgUs+NH
sKRLdkwStMwb08+Yz2jPkbbT2AumLKlLD6OpHCHY6DKstnlI6but0Sy5z4oOn21DReJ6/piGGFm5
CEBNFSsEaGoj6JBAHsJQhQCM2uWJ4sfj6AyhR90DgVT/ekAeyx0zjbB/nVxBNhxTcoOkKHCCc1UA
U/plMyrgzxZnhT75CZMiRFW1xaKertNmSZQzfqSpCptLY5HYbpm1toL5kemiR7+Ze7FndCm4Ikix
bP7zXJaEBwRtChZqWqcMRX14ny/o4KfyPKWWIRrDmQgxVILYU/7ykaR+jfjG/PuOcOPh4MbUGbAW
PN6ZpeDrOkwEvN+oEt1szRYTYErQdtchQ/nDSt4029uNfo88cHZhypN4gFDVidv0ta3C5ZvyYpl+
mYicZ5KMrKuOaOI8rEVOK8Nqgya9bu8Tuuf8SqhDkD+0DeugXQTokCU2npCaSQ+Scx9jJ3ZBOP2e
D4WVkXgIrwmFVmsiEgVwtfV3DVqYofsFqGGl/EAQgKhRWQFIZUFsVXHDRLHzlGk36LpXGg5LQmni
JhU7KWcdyKswMh70R4uRZQZ2MeJt55+EfvQxhNHS/80juukThqlRnRjbudkHt53rPDFDt/GzTHLT
n6hmCCC0c+DjLfddbpNK9bJ+mlFrp/vbFsg9CYU3bk8Ab/dKa82Cm+2TIKokltjS40pRo1Lt9KTR
QsRwOmRI8sC02lJoe2QehZc2wZiz1yrrqz+AC+BfzGmQfRppk3PntA6jEu16Hpkf8fTmaeYdyOiM
nc/ulOMdk4nVf+K8X/ttx6iakKLC4f4Mosl70DgRYzLbeVZ3t8tL3+aw+iPyQBAxAocnxUqwAV+D
cAhIZ9273WmdxHijWhmMVyJCAMoSZyla4AMhyNKuDtdLHGB5YgA2w5Y0UygMIEFLbE+P/CPZFgOS
la4M599OnZW/ljRKUwxWqULDiTgbwjPsvI+55WrEOtklbyKFDcO83jr3DmYIHE09L9QWiR5FPTI2
Od2SerN3FNjDf9n/SDuTJblxbE2/SlmtL60BkiDBtr698DEGhRSDFO7ShhahgfM88+n7Y5a1tcLT
zcNSXYtclDIFJwgCB//5h6GEn2RAyqfHXEaK/wQnDSB2I8LanDrwBwJtpMoKfrFPVxlN4Eb5HZJJ
COGQlalF9CFxkrjYVBDwjzD9afdFzjgQR4se8SssG5NcISJXrh1Fyt22Byp/buel69OY2fSxZpHe
4X0Iypkmhe4O2I+mL/NsNov12uAb69DtrAcshYbHwfTbr0Rb5r/Mxk5e/cn1b0xz6DB7LKHqr0bO
ceRwkI1eQErhYtVTVZdbUqk8Y+tlaXz0uhyrPAkj+muEnu3JgC0fQniGkLIZkDZ+zEJytVZeXcDI
wuyt/t4kFCp03s3kAcmt9ewJy/yVRNFfoU5d565nndXwtTunEjhkyoQEQfjI9POCXG5YauyLI2TU
ZENfObvVcDVxSCINuVrBacR7ecDWNGfTq9A5TnZFyBEySlobsc++RngKraRMO4iJTDtmv53jCWFF
FUJnW+lGcDHg0mekKP/s4ldtl42zJnSz/kmJVURbc8jdiNolx90zzk33toWGKFBc2fTGdVHyrBUZ
OBG3C9dLbxwrbREgsV91ZEpBZdUC1goMxtjv92wG2c+hr+xXY2C/XYzDM+OmK53qu0vTz4PVl+UE
xHqg89vAwCFr28129bG1pH7izAmcKwL7iHmYYNJimpEzT6uOfZVLnBG59XXdLtKsoQ/Sp7pqyK40
Oa8J/i1o424lTZhfdtMZnwc4wldzVZqf8F5eXHiwb2rooiUhFBSO9vXgxWa2j/wAsdoUpvq2Tmfv
S45bRrfu8HuA71gUCEkikyIFXggyYI8e4b0Bjaa6HjJtPvZ9Gz5UvuQshFI4YakwBeNHmiA5Bh6Q
y61ViInZLeK/+VX0FObr0CISe+WMXMbpuUqUt3Y/js+DmPDT5E5KJ5Qudg1f28rtNX3W7FpBf+rX
Xa3aBxpt1ec4mIq7OCdFawWLBvxMNW7zkOIOCVoTuOMvmcSwSeiNOXsradNi1wpizHcGObxsjiZ4
E2DIOH9DZlU96boPoJWIRUPc9jLPdtRNBJ/z3Rf9WhiUU9tcRfOwHiKNDRb0OrEC6kvu40SEr8ij
XKCioVDRBq1j/Ohxv3XXfHLZS2cZ7ncvbvt4w0ogSqvkZvbo4QrEz5Aoe7Z0FKpbbxEurOcgMwDc
5jL5UnsTzJXMGNSHoJS5ufOonKqV28RsoEENnkS6EPvqysPE7FiPo4tI2eH9UzX4LA0ONChD7A14
uHdlJO+JTGSfwrhLvgQ0tFlUBZ2jZmrTo+rM9IjBS/61bS2ollJM9ge6D/FnP3fwjG7zUmXXfRZn
+3TEFXAz0un+CjGHy5HvVpD7hxlaFLVDTNnrmgUOnSb88/AKNwja5Q0y2P7azrlFax8KODZQE02v
mo8RG6eypBwg/wbalQTHv+r7nuqfI9v9TuR7Paz7QNXHjEvnk+UYZDMjCdEIhCr6BeiHxq2BNutb
Gob9p0Ej5qO8NhVFW5/Z80LNAgzDei79Ygi4XyskpgKWZBB4wwbQp4m3AloQ1M4GOHjVdN5i007r
BVCncOWz5vulxe7kCRblA3feVVAHXbsGI+pLOuVwA7ZQKfCFJv44OSjywcRqTgbSz5O60djP9SEJ
ElXjc/sKsBezdxlb5UftzsEtVJly3OCTHwdf4ya0fkWQn5wVrK4GlD1tkWVkYfHCtSO9FdGwhAQM
Ehdjbh2BJoBlyg/4A8vpE5htjUsIHK67cBzN7FrGI44nmHtkWBqZFQ6g8TyVxVVexwsVE68K/KGq
WgRbA4vm/hZLSzqLdg3nE8xCqo99lRk/O+jZe7X8dHxdgwExHcGn350pk/DhEfChyujVQoJNarwL
vbisnpIxc1+9uhk4RdkD0bPiGbKdhGnjvgQi+sHubOw4uZth6aMxV0vputPm2MgMN51VbZrZSEQC
RnMr/BIGgb206ZJLDE2We9UMcXvd0WvDhWmgfOdmFmbFCruFtqFJylV4K7kMEQhnNmaEhFEENzkb
EeAxqTK/jJ5Db23gA0Pbw8EsCGlMPtkQn2KC6MwET9GV4IZorLHYLb+0+A9iTUY3/QN9YrpaQvTc
7oQc8kNKim6MD3/hP0PeRwDqBwN9rZY+Jq8H5bkkwHAJ1xz1osTOub2ZZfa1TrM8vKWEsD+xAiqY
4mUcviJWLr5gYgkOXfp2kN0EeHGA0BsCeCCipdTs6l4XTz5ZOhTQSaDubJRPGPWMzvA1CFrOaZod
dr0JpRm4294h8H4lzKyE6wN0vRnoeGmurqgmIe839SfLMXtU/MqoXvnWSc5wHL/4NaIEIngW2gXk
VbuLX7SH1trquEvuchHiGIVar33wCCYCc4yL/BpSe9kDRLnkky1lJ0iHO5qHFDt6GiO0jhfVM4E1
GFvq/DoNwqUP0CRwCDvkxCQb0I7lPKpCGLiWNbJOeaH5xxFr7u8BjkbE4sxVVK3DNgmeGyimI59u
3n7URTYadDP4XFdm0qFoSa26JQvB83+yxMFy8CTOQdlj8cTemD0Fc17nG9U20zeJHOOBzkOr1uDs
FabgOGd9pOm40BkItzu47jRcE2lri/XceGJxrvKx2ZBBnwRYmIzzUUJ/vstGFKEb0WG5wfQJ8DdX
9SXcfVKph3VF7emvmAzu+9MocfkS9FkpWxJDFZvUM6w7yWok1SXK9C0x4ciXeJ1msbFqixbiNFqU
Yy1JlGJtDLVJS5v6BHmQnL1hWyeGU28hbjP7bETuc2pHgLchhB9Aj6q0rhpjebQyk9XBMTUXuGzs
44aA27R4mLJFPkV5qzc5RvzxgvIgla0oatESpTYXsw4hwVWNEodol6jvv5B+mD9x9e5fiRtMkBo1
BOoYgA3lOge8zFYh2eNiHcyZ3OPqRexXYwZWSa2UJ8/Q2OvnBo++mONxUTdEBpALlVYY4twQk/xl
9ZH7i21Fuxv0KDFq4rQdXkL8sw5zSR925VjAuVty5SLnqtKIzfYBVeunRndcvmCMx/DBhjR6tmwU
DZh2kmB/EzZG/gjXMIS/g5Qe7Zafj1/DkmprHeYlDG5cHeU1exdX+gZiSroxYA8MV8gLgo+gPbS3
LLAP/BsjDh4izDIVr9EfOh5q/SjgFKDzjZ16UAyvWUrrZ4daqtlKQgZoF1YQcMA669rY0NTvw0eA
5oCCqyyMzYg6UnxsR+68Gy9P4Z5Nmn7tdUsU6Wc0vs0V1oKCPuEMBZK+Lb1WWtlm3G3jbvYxaWBJ
WBs8e6yvndHiMFkTVdlehxrZ+25ZLorp5Sva0tXGnYMrKL6WcAlr0rsM16l2BlJorlDkhk+4DhJP
PhYVBVaqbVwktE0MAsQlAmJpsTYCs0SvGPZaDlW3pvzk8EC6XD26pJoFu0o647cmGhdvmNpEREzv
1YbQAPuDgK+2K14AWm0MDkykKSsDCvKXGOsb/GQkYXurKoeQubGTBNceISK4IjXe2xjaRYV8aUvs
qNfo9s1PM85EsGbUQMpUD4+LxNbWZvPW3mJA24TJMF/LMY6aXZ456UFPMA5WJX5c8DGoGNKrtik9
4qZR9/l7Ur24iAAdYmpac7n5FXcxukizheF1nRlug68hxQzAoz3Y/lUAWIIIfiQoG2ei9G6eettA
Bxf0+WfHJShlg5TC9z7G7M/funAIaRoVlZabKvcHLrAE/74CDeBK0o1NCaxEU896wEWmrDdoMOP7
KKmtYc0VvyTdmyQqvgvkJYRza8qcjaWM8DjbGUzwILKC+7TPrXZLDpS9711B+tKoku6Oim+M9iaX
ymhlcxAJvv4O350GCOM7VlDxiyTbdEkkMvL6M47u+iETHS3GYUanslcdbFG4zDXXO5oJEU7feFWB
8phV/IIUNf+J4FwW61T46DjIqJTz1rCd0EDlheKDbT0yQFW4qeDJR3kXEo/Zbzgwa2oZPMCOfaKx
9IO34bzYzqxr9DKWhJwZhEuMtdP1V36nbMiRhN3lO03N+9MCggw2MdxySsxYyXskRBy4qqB/hzCr
/anHDOoubXgX2yWUcv6+FyjxMbBQ2TMEInp4ZdPaWyCVFEpjEnCVS/Fk+AziVn6ogOXQXaV1PnzO
sD50V/BzaLtA1SF+GWqzCTAZu/Fi7E9GaZCp6KqBkOKyirMJe3wA1+7HDNEq3jY1XIuNTN3pmLC7
/8jZjp4mzGqjda6ceau5dOKkXwTq2eri/FY0ZJ5s7MKinW6p4lvmWrBqcJsq77FACz/NlrYRH3Tp
9AucdvwpkLh8paAsbzSIa7wpMQPE38pus22KL+lzyAt+pFsFcSjpwPWjsMDivvJyG555tmBtXtk1
I92cjIAqBD7JR74w3I+odvuhxByeDOjuB+UXKCofZRmnD5BnQgfeqi56EzCC7Xkjw6ljExGm6r0n
D31avmvD3nFXppyGhE5QLVwfuMwXTd8hhsW05sGGf1BvitLqra8kBjBNbkKzGYi7iYR1HeDo39G3
KaYKIhLAMg33fDbBvNbSyGgFR6zPJXCjtaJ9S7DgSNN7EnwplQy8xObUgx97vRh6WMTDVxiNtIln
jfcmyaroKxQ7WHXvm65J5wa/AYektthJu+DZdKTI9LrjnaMKrWJFRABuWhhePsWkR2OnP5Rud0vI
nWfv7G6K1d4h+jD/js7VdPGQMMtmwK2xLJwtZg/YKd5YHh6u3AAC2WFPH6bSQdkL7Dm2d6Hu3Ca/
0h7pTM4tGn66D9so1BETMlol3jzbJkExYW8xLRwxXAlJuFsJEH6x3B+446PzGynVPGO+T3H0z/bQ
wOnhYfbJJpnZLQc+JxTdiZikQWM9yrwgnwLSE8msiK8W17ABS/eYmPIZax0ihNdhiIwdGwaT7QdF
UHiICWfsVnENV5XKIsolulpHWdzQqfU2NtmmHxV0+4L+P5wR+igVNx168t9qILdfjm3Xz3B362Yd
Yz9AQZUR6bJuI18d6G6T9dMVpoSSp0hH30QFopqNCHRqrfveqX8tNGLSAgY7XgxSaoU2H3o7oejw
hUi8iXKbC9k4/dIO4msSs7ORdhBUfyofZA7JFm2WuIJhaCpAiLK+KztDTSt8wb1XNx2mHZ7w4POE
b7QOnccWHM21LUhyQ9dGX0do+98CIvWi7ZhbOcgT1zWyyWiKqSt+B014bdhivkJERZWPlTBFWTlW
mL0Hs+ps/mnoOztDKAN2qFzYQHOLCnF0qFbX3G78eos3EknyhSJ/JOpz7wi2Do8FeWzm3Dj08mFY
Ngl8SK/NjEfh2CA0yoqrX6GZW9M6m5XqbnVcm0/UfFC4Ao/CeDULMka3gw35ZaUUFky2EFZ8TUoK
GpMyp6WyRhAJDSkyNWHvlm241U27LJFNjJTG2IthnCNcjyr4NXi04GqhFdFhGHHO+ovDnZZOKoQK
k5S93kQcBhWU1JEqIXZ9mCCKjTSyqOFMYJ+yRBTO9kBSGtdgSN84FOREjHRhrZ2rps7bm9hvAmcT
9ebQr7XygSOwZOHfxoFHreK88F+hFDUHD5IoRSrCi59KVtYPrMR6lokzsbJLs8VWfsThdhW12Jxu
kLvZB0+A/+5ycOoHmGMgTDxbctXBu3/AjGl8VblV3pkOybe7iC6OvyXUxva2EO4sTkxrMUGyalTD
G9tEjLxWsJ1pRfhOna7J3wBXw/XVEytl2/gY6N6f6JTG8Y88zel7501ufMT+KcUlzhX1TZ7kODG7
jq72WUTU47WHDP9WtHVydEM2ZNJEsRzc4IEAFxHGM0Qm2Tq2u/LhEh8ge0i0f9h2vYZRMkEIdEnC
RaLiNis1BVG0Ahrm7hP4dGtWTAcnfwMq+sUJzeGrObfFva94USCMOVBEbuBwT9iYhbHuNIiXOFP5
T2540WMiF4w1yqypx45ds95s0umQ5I3gNtz2EBZQvCIScIMhfhEF9q4yiXp0DAbmDmih5ujgTdJ1
NiGkQm9X0p0uVxQE9AqwX1YI9ySHNVboQ4h5BFFcqIGR1JHx5g7fufxN5ClXY3vLe+RWHks/Wm5d
4HGrjq0I20tchfTis+B+VZ69SJXnDIca7l45vLjC7j5xxRqLDRoD1V2BTdbVunOkusfaZ3xB01i/
xNxYvnsZzntc+ObxmKI3fqQD2h4x+K6fRtzMyxXQC5Y70nJ4YuwimYj/Qg0Hb55Kf1vhZFpeVcIN
MduoPfwFd11JK+gmgutPkJWDtsDc/vtf/+N//6/v4/8Mfhb3RTrRY/9X3mX3RZS3zX//2/73v+gr
LP/v9Y///rdrKSFsZXvQK10gT7io/Pn3l8coD/iX5X+FIgqbukntbWll7V2PaX7ph/395UHU3wdB
QqJN4lakCZXNejtIz9Sx3Bwit5wJpJNsjPkzVNEWao8HrLX6x6NpanqpFX5PFg/2djSWAgJE7UKB
E9STW3RY2MNPptfdWDQcfl0e7O/zJxX9Be06HiQ98h7fDpZgmU8jnUgwWGg12iUiP9mjDOt4eZi/
z6AintUUVG+m7ULpeztMCb0KgyjPxpEMpdkdph1OeBgg5ztXk619/+nycHL5+35bFrbnuS7RX5ZC
yKVMXBvfjjeBJ3Zk7zkPOQ7oaBHw3moo5YIOCHA1qqYa9jRn4Xpnsu8rsh9MPEI3Xuenrwb9KXPr
jipM6LIFdt/ThCE0G4+gPMA3pLdLNmYnjitcFlD/cFLvL//6k3eiuI9KgdAbEyYEfdKSJz/enGg+
5k1yTM2K4rRACXMDPTvtri6PczJJ/xnHdtCQuCYB3Y73dhyn5grKMMnRMUjIMYyQvZ5DCrBl6Nvn
AX/IfU5gw9fLo54shf+MqvD7kY5r24g13o6q6UGPfu7GR762xbQU8eZE8EAZw0ks2jK8uzzc2clU
fEeuYyPfcJef89sGgQ6CeB+jTI5QieiJylgdQivEI+vyMMuv/m3B/eepPOHAQteO46rlZ/w2DBGz
zYjzRXr0ixFdKGk8NWnsdNRcjiAIVVVo+rvLQ557fVIIPO4sAR1XLX/+25DGQr2toSUdo8E2o8dB
J1R4BiNN22Ao7eKbrgLR4//Jhfnm8tDnJpWMJm4XbLsufIq3QwcNPvZQ03nacgK9jwGhK4xyg/4P
Vujv45ysUN0ns5aRQkQCGw8heBU8wYGrtqSnIUMII9x5iyB6/YOHAwAzHQyaTU6Vtw8nSz2DIFvp
0fWKtv+UJJXZPzhh3Gz+ZBzLc6CzaubxZBJR6rnZiED4OHIlwza8EXPwWNSQI99ZKGffliPpeWgL
Q7XTB6JjD9Woy7Mj7GS1T4hGCbbYoRLeePmBzi5IzxS0R4Vkkz95W2mqfCC4MD86qRt8oagI5dYS
lodfH9ctbn3KaiS0upgK9vLI574+9Db/d2RLvH1l7GGINSDJHbEeF5+km+LMyNYjEaRgK/zatGBf
l0c896ymMDH5oR4w+QzejojxVUwCZZMf4w7Gr08ZctfWY/YgsEXG9rGgxQmMlLwz6rm902RJQglw
HFTDJ6NGlT2XQ5PnRwJZPOj4Yi5f8Sosjy6pD98vP+G5Of19rJPlScO3GNHB8TYjq332jHYx36rI
NR4RGj/06NIf//8GPFk+Hjx7YfVxfsx0WvNwhhPlW3RH5ZNsTPtrlaN8/YN1w+6FhTEgBpfNk/kM
SaA0S4LyjsWQ2nsaaqq90zGxeOs51QqXNTd2qtvLj3nuazQp8Dh2TUl9cvKY8MaRydZdeqRF3FTr
2ieadjvS0n5nOs+u0P83zuk3ofK4krFOU1xNwxf6sxMaiNB6iHSi9GcCZIfomgBgN35nSs8u0d+G
Pdk9WzxBwt5t0mOPp5UEUcl82EoVjcA9ifZ29M7edm44jj+tPWpXXuXJbIYt1htzFGVQ+oS/SxBR
XfdzEmBPnUWfL7+4cxNqSb525WhHUKy+/eQ5DssAOWx2xLR5/L4IE25yC0LCKtXBnhvsFXfv7p2X
eO4jZHtRQvE/E8bE2zGdDFBfoQk8DnSI3DUmSeU1Eij3lqSvAFAxr+oPl59SLnvlaSWzXDxcmC2m
Z2rz7ZATtoatY9gcS7oNX1zYCChHr42+gKoBv2qBjNC2ghGNdBINXbY7NSyxnJd/xtn36kDlwlvT
c7Va/vy34mb22lpllo6PVOmw2LDZ6G5x4UGyDbgLDnt5tLOvVkuukpI2H+/27WgqNogznML46ENY
vkY3XMK2R4f86GSggmVa6cPoCfudHfbcTmDhPLrUbzYXvZMd1sZabUFol0o4FCgNpr7ZNKCL4+by
052bSwoZKmAusTAlTxZuihoc9kmfHG2ihG670S+73ZjMlYSvUPnvbG/nB1N8jdo0l3L47VT2xUBY
hjfFR1xP7RdMpI0bUQQOlq6i215+rnMfB7pxwRWZe6VnnwzVWhPMK8PirUmhSaCnGbQew2q6Jy0E
fj3qweqdN3ZunQBx2Qo3BC0scfI5VlkhMhcF77Fra6yew2IcXqfGAXrpLPTGxP/VY70Ho5HvVcLn
ppXPAQW+DUgixEmFoxu/4kCUFPug+KSERqXczrmyIH1wrX+n7JZnR1MmAd7CU6zQk+fkRPTzCT7Y
EdJrTTKIHX42pYsXiFtZewOl1YZNoEMU7kzDk43ZMm6RoaPvGxSEt/QSFc5IBLTR7gL/fU6Myrm+
/Orl8gtOdynqTNPi/oMA+fQUJbe1SIlLTY9I7KFv4/JwlRn1/DNBww6rTSZQeZX10HukXeISKlsC
Trj3mbuQLI3Lv+XcZ8z12XP5uBwws5NX0w6DkPifx8e0IAQS40GBgUkxiCb8g7Pu94FO30psjk1S
FlxlM9F8m+Fdo5jvpZTXXQEf/Z2va9l9TmeYEE3tQmQA9PJOdifRKJibugKFoFdUrKHPGjCSasel
FYQvHIAdoaBQt6OPGBY168tzumy4p4NjM7Qcecv19hQvascGwjJ6xgNx5gbKpdbTSDpS83sTC6u8
JyXCNp4w453ivS6D0H5GNlaZXy7/iDNfASU+38BiQiFNeTIDXTmEdcNvOygTNyscatPOubJblT+X
BcKDdx75zHxzBND057QDGjm9U6c9NhCA7B4Cna5+wiATmzZZ4UayU2gBoo2bN7jh5MFQfzBqeHx/
cAaaLnUGxQadW4Dztxu3CeCF77/tHST8e70g2WyvAPuV9zBJUm98G37zoyInMH/nfDq33SzQo+24
sHtofp0cvwtrrIrpiByc3qH/1nemZJtBhnRfZtCPd2DJQf44Gw1sRO0NxoEKGjGFIHpva/geBt9W
2w/jhwB3H7JKyqmz7qYRlcPx8oI4/0P1sgPzrbPjLefDb1WJRQsREarpHzzcmYo9KB3p1kL10z22
HwIrlIlmmexBklGOjnN37UPCG/ZhFI101Mte+fug4sgiBttL3D2rQe9lKuJ3arhzCxdEyOMEBv7U
6mQ+a5SLg18KfRgMZJ02Qq0PESEW3/FZ6eZ/XjqZlMO8kb/24VN8LcE9MxBkcR+sHrvkjbJneoll
Nchbo8+DChfSZgjtddlJL/p0+XWc2SSWr1PxZVo2l+GTxyTuYTSpQrwDTHdsF7qWxIohldz67Rxu
zKemVsUv7ADSb00p08cRj/L46vJPOFMQABAp5hrDXiGdky2ZUHuFgtz3DrDe6N1iLYP4uCzsL50/
I5gx+1h/w+M7UdeXxz1T+lAZY39Fj4CP5rRgJXu7Q/cn/QOqmQEOCuduvtjN4ZMdzEm0x1g4yt95
1nMbFK7EUnIcaGQxJ+XWbCeYwpS+f0iwYI5uyp7eW0w0i0dmIHpZpI5dTd8JkTVubWH/9fITn1vT
BPLBdfJAqqU6GR0ftVyiHjMOcWaY0wbtXQrV1tSVFV/1dltP28vjyeUvPDmCcPthlh3LYUPUJ9/6
0LN6iGv3gYsb2cAw0O717CeFfA7iUTz2VTE9xe20WPtHFWy70YyvtJFjlZgRR8zU5IXYGtoX7wDa
50ofqh5gZiEt6+8HM1knxFaVlnFQmHI8B/Xc3yXMDS1XrB7jTd/0GXZ+rYN5YZ6iPKUd7t2nIV5P
+yhdpuvyRJ1ZirQrhLtcYCQIzcm54btAVSSUGIfUp23AxVDF9s85jeDQgUzVG4r30Xxn+Z9ZitzE
pYUHjcnN5rTyz1xHkOEYeIeucq2bguB5wnGJydYbz6kS6GsDHq97AJDAhxAapf7z5Wc+U/ItjTnO
ao5MadvLYv3tHJAp2XcQNdyDMSQZeaZeiRB56uFRXR7n3NzSuVA4WtEvt8yT7UXC6KsQTXiHNMrg
U+WTFB/csCfDo8FGlZiAou8fLg95Zkez2FNAcBgX/Pvk0UbZe0VI+sEBjlVzGw/WEO7byEygyRFZ
uIZUReu5CAZ2ncsDn33Wv/onSP/ZXZZ3/tucqg5qizcM3qHBkPomK/0KupSJu7ErXPdLLwO8Cf5g
ROB3tjNLSkefbCk9be0J0wv/gE+yd2MQqvgVgS3aGoBbfIuJTZW7yyOe2cQ4qbiGL70vDo2T91l3
BWRev/UOCZvpLsCg+jYxo89JPXZfLo90boVSSbJz8Uma6q9K5rfZpG9ftVRw+jDVdrRBo0QGiTFM
s/kHbw0BK9xfQbfyb7sklp9g7ZmhD3bVtHsbDjhGzZ0TP1oGnq67vDDkt8tPdm4O+SAgS3geV/HT
I9cZZRehKmCdLC56yIDoI66JDsWapOqJpPrneIalpMc0gjEuaNTbZTmGYRQTzw0ABNkNkmUxwzAK
BxxQhEascvnZzr21pesPT4Mqk4Li7WAx1s54ZkfeQbMYt4pGzUJKwrjyD97a7+OYb8ex+mq00n72
Dtg9DY+pB/9wV1hIU/DwWUwVtNlmPy4/2pnXtnRctKeYR0nN9nZIOemeiBJLHwzTfLH9xDvM1nyo
k8p5uDzQOQCTkWA0uJqTGzf9tyNl+YjPB5beB08TRpm1tbgjKSpw8QCu8z3uKQTGKg8JbmFE+qAG
+PZmU6Y/L/+MM9uZDSJAtaIoQt1TwKblKkcu1Mi6abGut2JHfhnIg1wzXvZRkqD6zmOfmV8uyoCl
oDUCnd/JZlaEmBV1vmcccN+nAJ918JD4ocTvBubIP1+mS92pFIgpyX7iZCwvqfwsN23/YMw5rutE
hU1k7kYLavqPJ1ERaCcB2yg4wSLevkq8/ggqi6VxsHUDKxf3ebiedaaM5opgvrz5ImNo2e9cK84U
F2wZy+duwRigvfd2UERAflC3c0BTiDCrpzAP9FaaI7kmasDdfkPEiRnelWEQkXA9Vu8tnHP1HeO7
MD9oDEMRPlm/ZHY6dTX6wREhjOx3JgvJQzPQL7EFcAAfpArMa2CJCBpiTnBQMqb5V+TRWFAjGCcO
4p+/A34KzWOPQlHYJx+uA0PEzF0jOCJHQUso8ZqlsZrjS5HAqY/VLD9fHtA88+nAp4DBTDXAMWkv
f/7b2QUtrsRuyuUFaAPXYHARdcy4BFVX0yBDF1NCQimDe6idFmnkZRnbxz7t+5mINdKYdgKLzvgq
IHcFrwI9y+gjbqgY1g50xOqd59i4O8nMDkgBmDn9h8PICXoX68aQn3SzyLA4WUQCpTMdoKv6pe1u
S2gdwQccw9r69fLTnlttDqcnyAEeGJzUbx82wB+rGezOOBBs7rsJTM3KGz9lcso/j33uPmTSza7H
1HE/9IQqbS8Pfm7T4HqDESLGfyy4k6VWNbDQIy8OjljGN89+hKMP8W95s0pAOt8Za/m7Tu5TsJlc
SjuoWXxfJw8adRJ9v5r8A/YSXBHxYMAqwicEtMSsebhz2wABvEI43GAkPohhhXW8Hb+zmM9Ut3R5
2bXYvUwg+ROs1jKbrp7a5VKHixkZsMRiBU9+HopHNvJ02HTI1e+mVo3Zr38+05zpSxOGCQBOPHnN
boZqx239g48N3NZpkNYSDItGTYRq3l8e6y/S3t+m2pMLNchTtjwFRqpKQTtGTXNIRXSEmBt98nFk
uY7KzP8gDMiVWPLE470sSI/aad2amJEpJFMEG/rYCNV9PZbvQFLnrtNKg5TQfqJR+zeCVE7kqiTd
i/u7o6MPHZFu92bpOXs9SdIMfSN/cgl1IIbDwfslU9azkxJu2tTGzCeICdcqGoPCe+d8ObcceCkO
6AG9TgrKt2+l8wAOul77h9LMMNV2IESLq4IAeLEiiqGUK4FhIq47rvsH61DbngKcp5a1T4kcgetV
siS6+RClGnmf24zdJxEuuW4BUP56NmBebcmwJhD68to4t7dq2HBK0eyER3JyoobhoAKMBL2DlWAB
qTEuWomOBZLH8hpL9uGd1352OKxJqccWg5/Ta4iYYcxmbciy9+rsizMChK7K2DDXo4vHyQ0nYNR/
vPyE5/YZNlIqaBq6kLhOPnF8GIbSizveaU8I9CryHX8l8I5IPpa05VDcVXaGWCzp0i+13eQ7O2z1
0+WfcG5b5WmFgm6oJZ/g22VVINhq6tHxDhExEVc9xVKL56n7o4vDvninlD93fizHBoUCOIE6hV+i
BETdGXlchXPKFTI/dDschuOPTEBpkSRoGw/O3GJhrUsYn+9tNctsnmw1DuCPcsAKXHjfJzeJySjw
Re84QYYalCckXPfRCRw73tqkFNpbJxn4dtrJP06W3gUhJPmdKuB5Xv/jGQeYhP8BOulwmJ18yI2E
rFDjZH5oF+nYaJZutVdD+9IbVRW9M+Nn3i63TwH0BA4JDHTydrNkxjyLqIHjnNXRdYJbDtaUxHPu
lLKH98jgZz6gpdtABUIHDtR1+fPfaqGuFyNROFF07CsdPyx0tNXkZ+ldj3KOMLDivZ76ma/nr6Yq
zAvUN39jf6CXi9FrVtGxsxILIXQcjRhY122dfnCC6S+rvcl5FXhH36ASCMPbUXSE4P7zt7mAMgt2
ga/835iRJJAn5HbAITCWNjtEuOLzAPnzaDfCemeH+quvdbqCfx/sZOm0PdKhbjSjI5Z73vcIfrLY
Z7Hs9vWE1T4lN/4QK0oKLEYUd/Gntugxml+NiL9QYqDbAYW2lPOijWI210h4p/qdU+rcglto7BxT
EDg8x3q7BqzEtgh+5xfi4DBixFSH2t5nVovNOGA4PkuXZ//sknMJL2EHpR15qnYgU09BuvMYrkY6
vUtNIqt2I97VWEpC+gk/2E73ennI8y/BczDxdmmkUPq/fUQ/DIMARkpwzE0PltUKNZnzSJDOhO8A
PtbFVS8w+rluMSL6kGeeQ5yO5yZuuOpweb0W1C7AW1UCMYmsq/KH7uxBvsN5PvcWwGSWgxPwDsDw
7U/MeX7iWuGthxgzxJh22SRAEFJwZdTY97zzDs4OtvSBYXkurKST+cAb2s0ax4iOkkzP4FMzG227
m4lIbfczpm+/Lk//smOdfgJLI8FaKmLoZidFQdWrySWXID5mVR6mG9XAXXzETw6D+MsDnatMaUhy
3+AuKeHQnIwEQ11hvJJhA1oZGHQmQN4vmDqgLzMJS67WsJ9whTAh0AI6x+O1b8XlFm5rQYijqq4w
nu93l3/SudWuIGBzcoIace1++1rTtuxCaxDxUX+Lo7q/UblRfZR+GPlYpdjNe/v5OXSKsxJC23/G
Uycwd2M3gYWPRXS07Vj212R0ddmus0ZU4cIJbyvQFv+eOIwAUV9LphA3IZTqWVgV4R/ssg48VOB+
WG+8/7dPvpwlVFBYmJl5Vk0rom/jzZz31g9FI3X9z2eZQ9N2gFAFteDJep7bwZsRksbHHKchsWpG
NyNbsoPitxJ95dprSjPxzmI7UxkBpHKKWIBHy9by9vlGgrtMWWTRMeOOm995/pi0e4kp4h0mqkGy
i6ohmPZdiS0mEStjbr73rs8tLT5gUEi6wx6B329/gIDxZk4Jm9rswJog4cVAPypCfus26oMlo5U2
jP8HOwf8VKkBQEE/rWVn+a1gMAyn8wWf89EqjP75/3B2Hs1x68Da/kWsYg5bTpI0sizLsjXShiX5
nMNMggFMv/4+9P2Ch5oSS66yywsvMACBRqP7Db0YcXLOPC6mvMtPH3/US0GK2gsJpkXuqS2b0DXp
PDDCJjpFSIQlNzbKfLvYTI19XpRSvfp4sEtlMVAxMwePBxuV5MVq9oOQnZZTC8x18kcqOCWXQ2Go
003UZugr0Iqg54dQkKIeaJphz+CiWgwq0IJXnDTMYiVzuPR52dEGNGEQeZiNnK90bMjCKYMxRAJQ
cW7CibxIVqYT78SIHMiWDkx+//EazDt2Gacp1HB+yHUZerEEoq1RPK/r8JTraW0hxNwjYD4iflfe
CsUKN5XidtkWdYa+WokVl0emLfi/I/8u2f2xq9QgVbETddnKriuNHT1dq3uA2uwBYB8U50vu5SiI
eKRAxe4v5gzbkUQbdBSYlvNVNrGFUbhOwtMIjekbeMPgxm1Q5Hzt+C8fMt7k3jiTWv37+WF/Izzn
lER3nMXH1cAtUoJsI7C5WrvvUAjzYwL3VYQuxs9O9EOL1EKSTn8xW5fmIAcKTp6+fM2hf2vJIaTY
WmIK8D3A4uZ7gw/fTaWilbZPcwyS/DBTcNX7eLqXyjNEC+71OUgDcJrP+h8fGH0ji/s2Vp6kqvXj
0UWH/BrZB8RuQrV18HSEHp+5ce0cAdhidOw4W6ViM2y0Wk5IBqhC/9ECrA7/Iuuih0MTnH2v88Y8
/10GukYzMiw8tQMOOT4XK0zuIgySU1fjYLASPC8daUqDhgOSZ44zi9FsZF3Yx2Z4CjMk5DZl5wzd
tqphDzmdJrcZIkx/88FNdjaVAojZ9pya/bHuFLrgLalZfJr9cR6GCZtaNxbDf3qedkj7UknYqspq
n/HiPE2qsYAr5wi+2N1oLcQoWUfRKZni6UQvR6r3vVcZ00MApKnemgjNrnXb5x20DF5ktNSAKFZw
HS7WFhEiZIWtLj4hO9I810kza1BOrtg4Ro6m3cf7+VK84rXMUOZM3F4OVup5EddQB6HQRg16H3ir
fOOlgAlEiWJYts+cFEmQOi6Rt/p45EtLO0OBqf5QHqDcef5BjSlpeaRx/0ZIAL12aeTeolnVoa6u
Ry/VSANhJbW6tK4UerkUZ4wqn/N8wEDJdAQWjOgEBBbctY4xjXqTNpZodx2v6HgFfnQhq6KZiaA+
D0M6B8vuFKpiYhbt4bnM07y5bXCyEoSDcEQCLZ+a8U7KFPcQJ5v1j2JsU8X+4wW+MF8HuOFMMKQl
RTv8fL4GEs7lhLvWCVUyfSt0wXuhtdx/RhCO3z8e6sK35D3EFppR3bBhFncPfkboIZl5chrMAifZ
aTI1caNQ/0GI0R2AfvZeMf7FVUs1wfZmEiUl6eXZtCUuI0VjxjyROm3reXXkIZuoOf+hAWcd6zDL
DoEGxnVlG82BZnE8ef7wNqM/T+64JKM4SPF0ChatT4BqMSsDClx337DR6NOViH7haMIqsIFv2LyB
IIqef7/RDnQ7rAdwziZG8JssczCiSCkhB1sX9etZkDquqh8DYXetrnTpe3IuZ2oTZQbNXQRbM9Jx
fxkz4BVhX94iDGbuu0S0yP2b+rbVlHElCl1aU6AjM+uGByaH5nyq8LSqDA8tQAYdwr/XmpUCkHVE
1q9gVC6VTxyOBGVvh/cGmPnzgdADKxQPfbwnsIj9dYJoOpJ6Sn89OqOyQZQnfdRzJJIOYV0ia9wr
/1DeQYAmtFsbDT3LRulrctoKr1ejW9lXl+IFPMdZYoIU+13DoconiU9Z4z6BFPLUmwoj0fBKd9pe
Pib4NSh+pZjyARCFUR1MOlLh9efPMHkDFTiIVvy7+OZO11lI8YGUdaocY5ioGbcjcD3MV2xrg+vK
XxCDHaA/ICKJHDo9nvNPgSN6ZOA9Fjw1sMvfVGHoJS5dNgYN21hMSox4JhXj4zDhnf3t46le2m7g
FbjW55sHyOD50AEi0nQlcuUpcEBjbQylkmhXtE7z6y/G4Y6DuDYjQJZQ3AA/oxx1UHpIUzxcpaJ2
so1JUW4N/XEp0tPjRbSB2pSjLYuCJTK/WmkBRUSTsN0gkZUfDRWFRgiB8Y+Pp3R5KIqPJJo8MZd9
qiJvFeSYGcpQ0vSqy9W3NKj7H6LhLv2LkcA0AIEioaX0cv6RdDSscOSNg6c8jtptWpT42IpOvWUP
BytX9aVJUWWj+jB/qndCBlVqdVNOq/lJi1EMH/MmxwI+xtrWD4XXr9yVl8I6WQhIVd6m0GPnH/NH
IotqdWOg4q882VGI/VSs9njDO6KbMN/EI/3ao9U43XjGVK58uvlALS8ub47nnkr6bC6rLEZGDdYC
DHzicVK/cj7E98xR34TUvVstiQJk2+0I0ZdYVLdt2tYr6ciFebsq+QiiH9QC3vXalQA+bIuSDKQs
r/iuNPkwbsbOE0fd6rIXu/Li77WHJORKWL1wlc1yOnRV2UVcpYtSQIpk4Ri6aXTKHLd4ziUuN27f
WIFvK6n5QNaQrASXiwOyZecQzpt4uW9bFMw7YSXktRjo/EQZO7gfmvC7lstU4yLJwpUJvg9mYKAo
TM4od0ZcQryrWWy3RCzraaSM84ASI/cVSZjx+vFxfPf5oI3w5cCC8HSkhTpP+49tayRqXiiY2p4a
cBLfvUJzW78bHBH5zmi0iNAZboxypvVprYzFuIvUAJWOZNBwmDjB7+ZSCBzrG9KG5SGnqIPnUqwi
/z4Gn70L50Gp4GiaRzgAPX8+2WxgY0aYnZw6vuaWp5+5TWvkd7G40h8Qviw/G+sYj+cljWH4snMM
Px9PgwNJdRR5ChsOewdHQhiqjzWsUL7GgI2yzx7Febi5NEhxzOXmXaTrWGiUqKCnFXLqLnI0UV9u
8f8prqiV1YdSmPYGj19n5Vy830Acf17vxGfwnqCEzuc4DqXITWsoT3MB5XrQvWMaxKgR2z0V7rxK
FD+J+noFovgushsMyiva5tlHtLUWu7YPyjpCzbU8aVg7OduIGtVDNibquK3a1VfQxcEA7PIpYXnQ
YD+fIXrvI2ofmThV5Ds/ZVmKb46gq48UuDp8NmOeJ/bHWItsrYvdutfHQpyyEXOXHXrmSPMCNES/
9ONz/y6czQPNoAUStbm3unhF6pNIaEX1KKcI4X7rUxRaMahON4ET6giDunIlRb+0TWChu1T1eAwA
gD5fxIHboAauWJxaHkfXLZvjGjn4sfcxH7WOTtko36q43X08yXe5N5P8c9DFNtGsGJdNIylPeV1O
t+wMBTfYeMDZ28UE5qessvAtwkPT73IrWAmsl3YNkkPgGgEYGrazWGDMYtwBvYYSIEHRgOHK3G47
dKhqb2lnD08fT/TdZTFPlHRb5/pHKGOpKRa4mQN6vS1PSPVX31J8nFFIL4si3H48zsUFhYEPE9+B
gbU87LpiOMrUyOI0jbQkvRzDqdCb/q3V4G0oHXVEt9WKaKWJIlsJ3e+ynN8z/L8j00M73z/V1Okh
fnvFCcV596dwKZ7ZE2BXXYYYbMjOe5wMMWBsh1FXMAOllcePp37pwGgwnnhHsXuRWjz/AaZEkl1g
j3gCCHHUdWHe6bXbYIOAq2E36MXLx8NdOC9ga5B3JKbSNFyWmYRH0Obso3RUmq0v1CHHRdOlKEnw
SB+RDnVve4wa9h+PemGScOp4ATA21Nll2TBFzaTwpFucgOo7x1gtgwPEuuIGwiMeiCmSINVn0xwg
S1zEIKtBWjjcIefLWom+bubM8VSINt0NUa1XVzV6uO2nr+LzcRbxp0SjZUDstTghTB1g1gPH/NBJ
lC0xnKb48fEyXtisPLb5bnwMUMXLXFHmMQlBXOanxhCVBp/bk9earJtfM4r6VKUJtGSsBHiM+fXs
//KQKIPqHT7+ERe/pQUFiuyD23lZiK1lpcUUf/mWiK1TWkqnQ9gG7hUJyXSYWjDzH493IeCBPXM1
UHiM+S7ZkZoC07kzipNIsQdRWqKc39B5vZomryhWts3FyYEnRtFQhby2zOR0q8JnNQhLAlGMgHhU
Tg/00dXruom0Ozwxw5XjeHFyvLBmDBonZCkKpDkh5rMTkyvTrr4dpKk0vpB9VGyVePCMlWN46fCj
PUl5kNYPfeV59n8k5bbQnTpr4vLE6Rj8JMGVZQoc9ZvmSnnPpT7tAqNx/vv890P1DwQMWh4UbxbZ
Y2irRYqFOyfE1NwvntCgeKGm/1I4+ZpiyKWvB58C3jw9JpVAcz4/rUSsuh/x/WlbNM9vcyOJlZty
kNr4hRx5CF5UqdBdXNkzF1cVxiqYLoqR/D0fFTsAytUwd06JUNVH0GOucWjVIX3TKt19rIL0S6lG
yEZ/vKwXrkwNhV7i+O/ayrLc67QmMEmjyU9q0MQ/PDxK/Vbqwt26fazhU1pYXuRHo6uXVxHu1tFK
nndx0jDBkAiYhZ2W+FR6PWWgKYh2ZRna6EGAVVHnVYHrK22t7WQ0IYCddShefzzrS1/YgjTzmxJJ
7FmEdUQL2gi7XYJBX+egmNwJs6VCXCXVLLoORuYvpjmTKoBwEe54x55/W9hsRoFjIWJ9mp49Y2WB
Wi3c5PtJbbtrqwVFukn1UKxArS99W/bwrPxAn4KuzPmoOC8FBuhUpML0AK3rEV0g0qDwSVOxWhx6
qeykYba/0jZKv3+8vpc+K2k0QsLc0sgCLPYyfjG4RzaIlFVd63xBxhy3N4wJcl8IMW71OhdbzxJr
2mgX7jWiy4wHYFSattr5fOtORbwjDpkvyd6VZdj9Q49377YYYVNu40ZgzpIWkmst8gLrIao75+3j
ec/75qzYNavLAgsAnsmGpuN3/gumtNPUoOIXFPrkJjdxl0df6Z+4w/7jcS7Ee8aZ3yl0LbR3YBs9
icy6cpAaqkLHxSItG6W8rqc6LfFxw6vg6i+Gg71IOXmWNliC8KjB6JTj7eSE5AU7qYS7pd/agRlM
8MzKDEG/z0cl9u3/H3AR7Kd+snkv2wh5EWkxAXIUzE8Vr3kSNY9ADN4wgRvi4i2t+mkFxHMhNDA0
UBraqDMVaHFUHYxA09RBV8kIsRDybYnz/B4nD/mz8nrvnxTV+ZVNc+GwMOIMpEZJD5j8YsTetYfW
xN70VFd19FU1Igec1oAnKt5N9X9Y2XuYe9l43nz8US+dlj+HXayx7HD900wlPXlh/VqK0jkWZpvi
L1N21asI6iNQoq94jckbHFTLavfx6BeXmXI0sAqEzEiUzk9KU4x6oLd84akT4Qm84bHKw/G1Vc0R
mrrTfz6/5rkAcIcnGn+WOxjJ7lRJ+jQ72bJ9a+oSvygj1E5Kp1lrUtMXoi7IPgr6iI0hzbV8pGhS
BoWnRtnJy9SboBL5jVEHg/QbJZSHuI1b7IKjYPYt/jwGeg4/fwy9+KRe5aYx+svZSasTqDRO5Tk7
TzGtp5Y0cGVFL+1a7knQ4MA4iHiLKxQMOr3/1ExOZS47jFImve1u9CrrsPlTHG+bKjqmZl2FD9TV
x1vnUvCj0EUbDw4E2NHF1ilk6LWZAtIbROt4HCwoaC5kgF+mbORKnnBxKHJAXoG/QV+LoQJUwaUW
KckJ2HF97VZTc92VsD4z1MQf/mJWtFGZElQsbrDzA6GUo5WOOHaesMpFNQ3DQH9IpXkXO1wkfzEU
DsuzRiJF/CVhwZnYuJrL2aunCgPFLh3NvR2ZuEVFmVMOK3Hm0nlA8OX/jbbYKO2YDsg/Io2oY1qH
i5sA2vVFC3pzE2ep51c4IQU+EsLOQVhNsZICvcdzcySAByIigrIB+2WxrBMm52rYMXouSQixSO8z
VDx1vUdLAWqYA6560G8pw1nfc7y9se0A2X+T4QG+xtu4tJcQJSPkwcbiDbPIDfRKjhg1Jvkp75t+
30Wpc6QxX+9sC69o//NfGAw78jAwlzkpi0CAzTQMK03JuFLCBGMUmWgbETcAqauW1vPHg11aY3A4
5qxFid4nDYzzrZtZjVDGokxO9E3bEdCvlva4pU5y12U19ryGrcl+0+AKO95ouK/deRiuiS2or+rb
xz/lQlDifUjsdVCG4kZdXKWhl0RDkyEsF5eZc1vEveFtHKXHyetXkKfzN8/1tf194Saj+Y2lILox
M5ZtsdZ0wmx8VgF4VaBO3yygedrewUHXee6TukIUIHaL9PO3J10+EDIoVc8Z/mKerV6iujoN8cmV
RXITTEOJ+7TXD1dQS9W7sFOVT0txg/CZn6YWw80KOYtIiJyDirEnuE5lVBwforB7jTlndg9d1d3Y
SdivDXghlQYzw4ckRUA2Y9mcMvq2VJ2OARMtsTey1Ydyl2q9pq4s5aUtgzI1D2Ae3Vxoi83baKE9
hJrLUnZK+k1PGhzB89Lsw2NPizM8VMKlthigLzF8dmRODK2pGb9GmQhUw/mxiWPQEroGrafoPR7W
HXXzCOkmQ2RAedMQLRIMvuuN5RXOP588JvO+4VrjiYawI2IO5yMjPKQiNezJU6jRHt84WoJuBy4j
ETTu2B6MjVZM7X7stLVQ8S4GMvBcNQKUAkSR6sr5wEnhunE55D2C+G39pSy7m1CiQ4xBfN5/tiQ2
J5WzIi9NDo1m42LD4vyEAbUXOafUbMYnPCSHhxijqY3Xjc5no+08FC1hIg4AB07J+ayqureGTkuc
k6T12e9KBTzAzois4ZgXWMN9/O3ehZt5WlTByJrB3YCbOh9MJAYZVWJmzy7M9F3YhNN/Zm+PT1Gj
lj/mfbaWz747IPPkdIpqVPuhNy4l3CdhZE3dpsVzH1n5zqybOsJNy8uPmSemFwTIhmtkNr2/mCbv
eGBpGBNBg1p8viBo7WKAlP5cebW9LQpVUX3oJ5mPKEF+hTNuq/3ViBZ2KXwlRE4XLRzBSUxohmfP
uZh6f4DX+yV3ZPglwvhwL0q3XxnvXV7EupI3u7Paxiyhu5jhaNiiVwY3fx6gBO1GGSu7VrWGH3Rb
5B4716jy83RIeDh4gbf5eBOZbJI/6hRcGLziYdWCRyauv3ty5kUSYac8Jt+FVmONOW3aNfOiJR+I
FIecixIF1yJkQpKe832KlIgi7cbQXrWhGvdlLdpnSn0v+jipkJKN6FkMjbJP3bT9Qd2huU1k8w04
VPv48Ux/ywH9OVXiDALBcxNnBjgSb89/R1G2IEXUqXqx9MxWBOZZ2dAd8V2WaK1LD5Epv4RTEO/Q
v1BhSqRJaDS+g3l9/3XKzMm8CqVbyl9tiw7HNkfp+CdWWfWbkwLsguGCVTjy+3EJkAFsq9fd1b3d
/AtW13rC1FhtfM3MuztD2DL+tTK1Oa6cT83y4ITOBLo51C3jTmu3vYgDLX4ZeuDOdyAd2hfMbrGO
Ju0FWz86arhLUYm2rmKjMo1dZQ9qZuyKuMim46gKTbt3YiXKfGzF+mg7Fkk4wu6MJ3FQxjIN7jQg
1eV1ElL0wMQSfZ1rkeu59i1N+U/H7gxrBTmxiG7c9QAnOPAzuXxWq5yLFn+0FiYAfYHjVOMrUOPy
QZdeLH1Pw1qh1b1wbxfdCkmM9Ge5iIiWApwA6keBlORxGU/jvlAyyHgvVhYL66A0Iw8xH2B8Zd9o
Sq+btw6AGO1LLSGNeSgbjTsrKLUCU23HzPd1ErovahQp2jbwxjzxAX517qaKbRHhWx/VxUOOGWbq
9+UUfrUkrI9by20NzORbry8OkVtpxVNjBkF4NM3QKKuvVdmMavsFk9j8YBp0Vx6mBCnJq7SUWEVi
SKAI/H7NeugO9GHqGzUp8gYD4EGL7yct7L8Udq27vqPI5M1uIiwQS7OeHs0C5Z1to3ScxszJqn0y
jkN3hUdnGhzKpNObzZCF5W2ZZVWS7KXwBnkzuFNN7a03xsC+K7s8+5VSEOt8Rw/qaucY+Aq+juaI
lHyTZk6yyfLUCv0BBU4z2dtZH8TfYYBkz97Ikh0LWuTOprLwyfsiKlS6JWUCk6a831qVpRyNKnBe
HBKjaGdUXva1qifZIqiAKfnBQjgt3DXemJnXAz6wYtvqICZ3U1f3Yof/bNb6bTZ4D4iq6sJXe6vx
DmD00sAfLYjpmyFsDGyFhTG2e9g8Mr6uFSo06BhMykPDNRZclegM5D7AqyF69KpeuLtCsyN320hw
rbeFqooMoW0797odOh5qvAGFOzjHziw1h7YBmnKbqgoSiEHj4P40KJDaRwdrwOqRd5Mp76zSKky6
/1N6o0tUA76LiNN6Wxf1cKdatZR+ZkWxh0LtVIfXVacPHldfXVk70yi1/KBIz0m+qKme2ncibm1w
vYjqT1dN7Cae37oR+PV8KqDjm4NyjCWtuE2nJn3xEqKHJjcDF/ybazfOuKnsUtwTOOdVS8xwwOpb
j8ajgZJEdueU/fRPOLURCtlt6QishhFNQeohU+vA0X3Rxb274bayx0OIbUx+N/WqomW+kRJWxVbJ
EQz4YpKSBI+Y3GjyuqpCT/tiqrVSXAe4VA/lxpBVkT/ibK+E+wHFw+hV6+yq+NqoTtaW26bNAn3X
B7pAgcrJYzX5GSiRjHS/1xqn1Dd5H+fWdxXQoX3MS8BV105VhiXtIt4NG46ebB9VV9GLcK9PhiFw
rY8Vp/P73DaDm763B3xK6jhMa7jcXeYmrY+RCOKOdaCn0Va3x4CaOpZKJzFGofojCmv1YaItGPp1
Bz7wOiYoa3vE/vV/A9zCjqaGLsAWbjgupHpXq8bjFClj/6oZwgCI0qky+dGLzrozFSOqbi3JreQT
m5BLdt0Qt9Uq6L1hE1p6W287zwaW0+tlrj7gYpz8KwG5WneqyotopKZn+4OS5NMG71brMCHurPlq
7dhv9lQYTxXiFxrbO8JH2x4nfIgDYfQZBFCnafwSTaNwo1chVqWV05QNOlsuQhJmLgagRlOsIZY7
yV8uNtn5pkmV/L4Bsuj6kV26w1VBm2X0uyYMMOp1ijK/qTCjavZq1EbXk5EZ2rZu8TX3vbEdW/Tv
lESqO9KpMt+iS+t+7ZRJqfzGtAttawZWGR0MM9FNjI8tPIn3NWzR9LqDs9SAQsgyz3pGhiT/FXQm
5zqTWRNtkaLtzK8w8Vp5k9Wo0N6iQ590+T5RJ9O+iesgerKyZGy22WRYERL9Og7iThVaj5DOk36r
TKODZSxqj10Z+pXLC3qjo5b9NTTToD1lHpilDQ0iPcEbUJ1nV4pO2dLV18We+x9JLiEJUd/KTu+u
1L7Qea7VsEg2+RDl07Hps0B+hXyNPEIGO/dU0zb6j4vNDH+ExTjuBw0tq1+tY4f6xmomQF7o+2fN
wRJTca96qWdtSrtOrJ0xmFLsR5pN3UbYlTnsFdqaYLfTwsaUOwXzeJXRH4m2RWA6T3i1xuOxb2em
sZtZpryWrTfeA0GIS7+f2ra4rVPQXjthx4N9XWg9+xmytm77dBDL+sGMi1gcQDF19i5QC9DojXAU
7bbrUBfStg0CVdrbmCNKdadCMUXuzxqSTL8N5xIqOICQ9fS4M+Qm4B0jnmTSizI+QFLHsXmbiWjK
V5LZRSJNPeK3XAVZNK+TWVXqPGeQRtWqWSPtZ7Vos0NLBfqG4lC5GfjeWzUF/5zHRrEdB2tNcv23
KuqfGdg8NM1r2kQ00RG7XSQPEsNhNB9D9zkegrT/khTIOTxEmWlRkk4tXeLBPaT1HXwTiOC2dI1d
RzDpNwlCiXclWhvRdZ70ylVnB3L6DwdMXca+ytMn3jeNow2/BrNvZYJUd6Q9TGC8IPRGU/hN7fvJ
XXmP6MtHAfVReJ9zSwh4DCzjRSGrqUPXoiuTvIZRqzwkMIHaL8TNstxqoPjdrRVSvjwUVmd5X/Mc
2vOuUtuq29XhREKSGgl4ephU1XVQdeLRBAPbUdxsve6/oI/c0txCUZfxz16JVHUPuyJXr2Ovbv6p
CtvOiBluXh4noH3dFXlOYawgPN9nljR/Zil++sIzCWJRbemSwW4QT7JeJ0Pn0cNNpoX3qR7Vx17p
6tinPlvWKxWeRbmDbBblLXKMmS84S6wt3h61LNxRp8z5Okds6cMK6OMbqVAw8EsvlGu6r4uOHr3v
2RIMRBdlXwqyS68H8COB9MZ0ek1Cq+muyrDNHitE1uXXwAi47FzyKczeOevDvmxbQ/h5Id01Ft+7
SYOnUJFBoWSHSS71rfPjiNWHhme7rb0GRobFN9nPSWu9tIBltabF+u6bMhTlK5pAbFyKSvOO/uO1
AH8nicJW6K+kB8WpGdvw6ERx/dKKaewOQnPSNY+fZaxBioY2Aah4dEgpZS0rZykKcSlvu+jNy8zI
8hVH9Hdal2u3rYI6YCgw1HBKgYHI0GpiJc69X9hZ8Z163e+yiLXEmBZWT3O0VpK3thVDtUlHO37O
qcpu7SHLVp7N1vJtyTmjtjQ3TqARe8iHnC9t2KPVOkWx+jokWMnthdAKeT8oDfbvFi/BfmfV2gQt
ikBgbQs9c1+At3T6hu4WdLNRyeIh8xMosdn3qEK50D5AxZ3qO10UUrvCQdz2HiYs0wUm8AqJc+EL
w4jEv/EoAotXTge9Y0CqHOvOH4KEINwFaJnkd56b5flGB/uZ7nSpa88IdPaab5tVBfhU0IbklSiS
5qbMoyl6NGth1ffE1VJiUG8MstwCk1fDjYJFuuJu0DoNkuvcBJXrl3GgSx4Lga7sHD21km7T2p3m
7JFSxtZ9M5iNg+AQW40Owy7vrG52bC/bgi5kkIiueTAnMoEnLwjz4s2Jaqv5ZPGPnT4zLXkfq/CK
KP4tNjwSzknc1/34TMMl3MVTgeVTFLt3zmS84ZGprDQKlwGF682kwgAZjkq0Tk/wfBO0dTRofdSq
z0rJk2tvj2m4H5VUv1czKwsPqjt1W93NjMRPI6MK/cYuU3Mlhi7POL8BWWMOODUk+pVLSdg+VJUw
8wr9ObRDY+O4afpY9GXk0wIxydzgAq5Uc99Vrn6PyB0B/AQBBkor57NOhSatKmn0Z8ckOYtb1A+y
qI73fRkEvtLb0wGBE21TxO1PJVaSoybNcONW2ZobwYWZs/LcH2h+UKn7Xbn4I7rlVpRzV2TGc9DG
8bUKdW1ndvX4DeSaepSt7K8+rict1b/mRGpmARPeZmlaYs35xOvRkb3V2+bzmHjNP06b2Xcez0f7
CB/JUf1YJq63bdt0yg74pylUCmql3km9E9M26AH47QGrBCsVoUX5+X9/FIK8EEEoeJtLZkaIf5GE
K2g+g6OKNjoCVTu3rKTqT13Rv+QlYg77qTYC9WllNZaFoXk1aAHDVyLmvteAbdIRgCCR8TmK3OAn
IJ0636JIKq6qqDW8XVRG47RNgyR6Tr2yfqL9nOxgLqvaJxOX37+D8UF7UdqnqHr+VUwvLhOrH6xn
2XTufVLrzibwIrsll64ccne3TOXh47lfWHPskmidUBKbOcmL4E87V1UmpH6fRRz/l/RmeVTNEuuu
HN7alnpn+xMbJ/3+40EvbHcUVqBkm8gwzyok5/PsNCo7ak4a3w29emWqEaYm/TQND3QITN+10nCN
zXQhvKH8NS8qahngghYr6/FUyTpRWM9F3Uz1rhjr6YhZjjP5aJoHdwDc2nRjJFbXbyBUlRu1NsYV
fML7SVN7pEmFij59I6Dp55Ou6hJxqjLj7SK4exJLtokfDWYGTsJL0zsNLNFKFvF+0owIrI0Okkv3
YSmfb4dmoLVUp5+7HrrRZCrtaVDacd9GeX7jYVp11RjqeBDE5EPGDbCym5dJDPg2up6INpFdzB96
EVzxImxN3sb2s9dF8qC7ZbsNI29Ae3aY9h9vqAuBnMHYSyjOApGk1XG+uJEwpzEYhP1s94hs+xLt
puvW02Tkl5VtttvOlRlVLKl9wUq+8K5a9slOp6MF4C4WZfjpU8XPIb4CXlfduY9+/nPSNjC7bNTs
52rUu2+RHVS7SIzZ3omE5k9wSg9OZn5SnJTw+b8LDgELYXeU584HHVwF3qVo7WdyG+dgl2r/ljgO
cJAG5s7nWq7/ZyzUOyjd44e0fEBSIjaaOkntZ63Uk5892ol+gdb/dVOWxcq3Xebh87TAvSKjx1UF
cnwRLCoPQJbCl3/O7A5TK64OBOb0ejOm5XVshcomnNBt1K0wXtm/lwdGgQvIPIy25Rwjg5qQ2Vn2
s9I33naIu+IKRwq8nwoP6WxZ7rq+fg0sLV8JFEsNERYXOR0G5d1BMoTA6fmHtDoZW2ZUZS/mgEbJ
I8hiT/MNN9Ro+ko180uLPs9+zI3e3Fe5WTlb9laqYYkj+vxoRlrLhu8FVeSmM5Kdgc/KmkXmhQNH
N5HUdEbPQmVe9vzisi3TMh+Ml0i0L0GQpXurS6KNkWX6Ng0xHgSFaW7MZhJ+FQ7ZphlC75BQutt+
fPLfBxkMqsBfYs+B1IG9zJzaWG1kFHXuMzJdEZCjbrhvqk55HXtLWas+vb8rwT6iE0F1waSvvwTT
AS0Xuc3T4TmlA3EMNKO+DiIrAW6vKj8nrU1R06zXTvV8as/rTvSJQLrz5KUrz+11vhmSKXSyye7i
l1o3aF7Qfn+WuFM0vAZMuRW1HP75eEUvDYj23GyOML+2l65OlGb6KDTV5KVrrPEJ6G6z82pdPUBl
GE+yVd8+Hu53VrecICkopJTZw41m9fkEYd06QjpO+FLFrrC/l3mqiw1lhEY9ZpEa+4qgNIq01j/N
EAXH2sBQ0R+dVjsIkrVdZzcpGMo+ltne6vGgPwlIritLcuHDI2HmEccp/EG7XJQdR28YjTho3Oeg
NsW2tMgYkqHNKAKk/S8zl65fRwkXzMcrc2FrI88Ks8zlUYAkwvxu/+NRoDRZNWGszaiouwBUSvXb
yRusk6okTbLyEnof69hbvyUlSZNIThb5kZJZSRahmPaiOnGyqZqyO+R1k/kFeefRjlT5MGpSbMIU
OslnZ8loUCiAnOGh+I5wILAkaHoZZS+IiTmGDz6p2PQNPiB+mptrQrsXNhujgaMDlAk5GfXjxZri
siXHvklfMMtU9U3RVgN+hSayu/dKgp3jLjNy5NzbwVSDjVJ2MvwPkvbwVdCDDXxLD9T/VEQQneMo
umrcoUHpJo9p27BPP7ksPAJAVTtYH1Ffe1fDjDHDxKOkjd7ikUtnU2IyuqU0PQY7ZKjXkBPvvv6c
qSDpyduLpxcwjvNVmdK8xtzJi95yPUhvOzvNDm6e0yFnefyuVIwfKDzeGk1Xr1yx72LNXN/g5Ut+
ijAVXIzzgaNioMRDReo14X54pbY0HbtODN9EVg2vkELWzD4ujwd8izycssq7KkfhGKU5pPpr0OTF
lZ5h0tUNRbYrkMqr/BAN5pWyyqUBaRugFE9zhqtyMUEnyPo4DgbzFQiG+zp1g31fZHTHVNwOt0b3
P6Sd127cSNeur4gAyWI8ZWdJtpwkyz4hLFkmizmnq98PPdiAmy00of/DYAYDTKhmxRXeYKwaOM+X
wtltyvWEWRNn+G+rxF4upaaGVWvqyouTVq21zfuyoc2gh7TAfVdmt6IKk+450UbbVE4hVOf8C1jo
pvmaibEM9nip5lytWaxH/krSRzy+/G0z+xeWBI+orV3GNbUaRFUzpN0LqIBQsba6W4dEUqB4pb3p
h8wx/TuHosMhUJxkujcqiuC0BWs6Kkpkhu7HItDTLfIzmb0dNDPtPzZFiyhMZhtqfawyu89OgxIg
MZRAsUZ6ETiUeZxqachjhWFnt+/VLlWeGr8F+EiFTSQ7p23CF0GsEHrEzkTnfafJ7EucIPoebuB+
ZmO0swpRlaWX0Tl+oH+rjE9u2Ng/hEk36oNmSOMHQWyUvExGF7S7yM2ScANgIXkOm8aWXpHZmO0V
+IQe3KBEU7/vhjH8VOoVOXZTCP7TjamSjKC7Rxe0P+WBZcovdhS1X1Cp9IejkvnpVyAjKBooM4Jp
O0Y2bUAlHorbUW/0b5NbN9rPMZ0w2srjOI3uO9ogtxZqkNKb6CgmswGIlT7UxqCqJ2eoQbl5Uw1i
eltbIrpzIbs6N0bgiNazA6XCJiWpYnyTZeE2J7pFYflap5Q8NnWpVRSiJz3/EsFENmjSyzi5wz1I
qCyf6z+YdoubS63lo+WZVmwgHNSHylbmkAIOyDQrd36aDu5G9nZefbPKMVT7XWuURZztLB893hDn
nyB09gNg9qdJiVTjJQ67qN/LlPLk3i0V8ceQ/pSnUJgcl0qv1QOG6lce4Itrca7DzFBv4lsYq8t6
lOYGqkwLdXzhimgOYdK3e2k0wX7Oqr2K7hrCu6iJq7KPV1KAi5Ft6GHAZ+mj0ufkGTi/F3MLUYB0
7IzfVq+mFdISMIq2YOe0z/TY8ocKdA5mE5TtcvfQYBZPxfv683NROiDwQI4FjSkQgzNF7vwHjOkg
zTTNgj8N6nzBZ+E0zpPSaxOBWFrdwzaPotup9KtdFLbpA6/TuBLXX4RcIGypHdCBIfOi27wISGg5
ahmJS/xMeK8dJA42wbbIxkx4KJd8VLCRc2imu8UaXHJ5YVMGQxWGgJuQew66F7lX4pTNUFSq9Tyi
374vp7E8FbpTHBJ0R9FGLPG7uD7TxuJSpHuH3gQCDfT0QN4uHRzbJEBp2B7cZ7Ta7AkMUZd4yvxG
r8DfltHkjHcHY8srhJKHRS3sfEVVRSkmXln3mUqR9Iyh7r6ZeZC+Arox3ymJhvAT0gRzPEn0os/O
T+dj6aPhj1Lv/WcVD6hjVE/NTS1LFUVchFnKblVE+W8A/u+r93dAYEnQ/jgshDHnAyKHnSTSzV16
dWb42e7c7t53oB93at+cRuzeAs8vqBmkVWGcRFn80ptCOV5fyIuU+O+PgM1FHMXOpSV6/iOqTivo
5yXuc1q2erX1rcnxJBHeQ9h0400/OsYutKL4pR8C/1UPp/4+MTM19cxUdfbXf8vy/vjvp1BjpbFB
sXNJj06yVh2mpnOfC9dprZPbdVnldS1WpJ7bo1+zFVo50TfLo89aOwafr49+uaVZfhRU/v/oi4lA
gsswW4Q+n8s+k1urdsZgI8J1j97Ls8o4DmEV5HNqEEua1Sj0oXebmglP9Pir4cLGsabGPPA09reW
dKeV/sRb44FdgfmMARBg3MWdlHeONbru6DwPvSnQcR0wOR/HfoMfjvGzKSu58v68dWShbRAZc2gB
xs/z/E8C2M0Y3iEN3OckqMxP+lAFP7LQGU6TESVrNLK3vo0WMKWGmWZE9Hg+VlwREVb4HT9jT28P
B4yjk9tcSGfylERxMetNTPHw7m0CXkIju6Fsg4zRYjoNLesdJcr9Z8XX2mBT03YJ9mrMU75yxb5x
GmbLAhaNFhsdxkXSV6QUMnAn8J9rtcg3eea7IEMKZWdh03vUqzHZlLlffYuiqj5c/8Q3VnDOMiDu
QzKgLr1YQb1BetMoK/dZw7zdPUzqFOFRZRjTTh2A361EDcs3k1OPECUJPPKJaH0t+eyW1Bsl0QLl
OTEUo54LsmPi1boVvviFkhBFNKkXCNd/uv6Rb2wdLnmkH6iMsUsv6s7YqFBhNplevwqQmMi7I6ni
cFIwMdiZcftOM5f5daFDPVNiSOEYc45d/jkWdLGqRFNH5Xlu7N8o8HG2XQ5/aqc4MrozmIW1PvFb
yzgrYBEHzeSYv3Cqf0YE6xW5PuIlzwFqm8EWPi3FAd2Ksk0WRmu2MW/cnoxFpsTRp9S0tIBKzD6s
i7DznzOjaHU6oAaoGm2Y1JXb5a3dQtxBvk/bme2yOPFuV5Uinmz/2U6D9jTp/biLk1je0HD17+xy
Sk7VOPkrj+Rbg8624xS1YeABNjhfuyH3czeu2+BFIVPYGEnV73CPxswj1MpjW7TGh0KX0copvBwU
pTSKmTqdP3Q0lkyD3u9U6atW8NLKEGJsipw7HSLoaHtnCMq7TK/cwoP/bWyvH4zLlWTcOQKirgUB
aOnKQ8W6GoLQ5kzEjai8koUgJKFk9Of6OJfbkwsUdSamE6AI4MjzScUDzUrrvA1fht5278SYjl7U
29YXQ1fc3fuHmvkTABXIDfjB50OlgYwjbAYlQ/Xp3ajo0TecJME2I2Lx7mvlr90ivBfe3BkPcj5U
UNZhDaGDr3JF9iFVauU0jBpHoQvvnLDO99e/7I1NgioHjwN36Cxjs7hVDL+w01bC3KnV2txKe2ie
XEUkp9SNJLhBoaM9m69Jsi/TLCaRDgoK4bQuKPMtvxFgRpUZWS5fVGCeB0HRZSvwRPXkGIuPVJgb
GIaD/gg6Ydi5sWqtPIxvbRxCi7kUNvO2lir8vixHuxSKfKE61514JqONYWfJF3vq5On69F4+Etzb
VLIRRecssFvPV9PMnc6crDJ9qYdElDs1lXn8yUEsX3+gQtV8Dgro1muSU28NSi2Mg0YySWizWNO0
iGMg7Hn+ovXQe1Vciz9TFxJ345CFR+Q1hpXb7Y3xqBOQOGPXSSq3DDQy15oqcDv5i6hs0wPBKVEV
7etm24+98SeiTLzy4l8u4PwK0pBCXY+i5rKeCaIlyoJ2SF7UUZ/2Th7YD50UmAJp3fRO1xiWD3od
YsV0IwAnUi0+X0HCiDzs+yJ+UXw6Bd/GuCL9910/VU45dIFv1/fLxZfNeRy891nSivbvcirRlwyK
XsjmZRZ4+tmgeuRpBKg8voro/g9jkZmBkJhLHRTDzr8M2FNhqZNsX4Sam6AEELTa8SZC8KgVudaC
uLhnSMKpzc65EV9Gnng+WGfAVi59fXhxh7q+E760NkhPmvdDF506N9pJPYtXzt7FOwTMC0A0wCqd
Y+AuoYR54fhZEkT6ixqrhC+NnZXqTqdWuJL3Xa7ZTOfDWpxOPVU6MR+Pf8IkN+7qjjxNf2noUcCr
xV3kJhz8rtkkqrsWBc7zdJbys14zSAzmKcrL9IDPB9NqE85L6ya/E7MVoPYy8wFGaLSZhsQGuSiz
DUQ2dxfEevb7+ta8qDYgEIq4wqxvjfKsehGhicESaVt11R9KptYvicTZLZnV+KWMYBslVdD/LpAN
/BYZ2nCDt6TzqKdjvzLXS5uwGahrC1RKKaQT1/Dn+ffLTBn8fDKbVyHAt+8mK/Irz5RtUFIXG1uE
TaSK6hEy/8aDYqQhaK5RaMe0N6uYmnGq/2piGACnRNVydb8yQ8sdNyPTec6QqCVLRrpi8eOERDqk
SUz9FZki8aUzfPFLgd7wRMW7wr1Mg842UD3alWSit2WUdfbGNRVt5jTmczBhdI/VFA/fAZ+3a1oM
F9jH+ceBfJzd1dip4F7PZ06rnKTptEl/VavG/SDpPD1pppKUnl474r6HI9h7boOgktdTrk89uhNh
uO2qoj82Rgh5NjTK0FxZz+XTMf8oEmEiAbKamad9/qPsjjixiy3tdRqT4dUstfyPmVBVNVi1L8iU
rbmdvbF/OKDUqBFpRpwC5YTzAQeIRWmoDfZrlFcqPhR91qCHaKeNV4Z1cJ/XRabe2eGoekYStc42
56n+4mdG58EPTH9nI/HMPtSbNNpe3zyXM0Hpd07WSYAAIy/zEifJUZRoNf933Jq/lNjyafdnXX/n
26g2plH1en245X1MpZfeOqx8thoJybJW6bttDR1ED14DHgFvUnGHqZVSua2Kujn1IutujN4Jd9cH
XV5efwfFtYsKP4BTKr/nkw9dLoRjxqD5BNayEaFxoOXlQgjMtU8tiqeHAXWZUx3A6L0+8huzyx1N
XZtC94yyXSx7P4WlabZK8IpCUf+jaJx8G0ZS3BrtEG8HJzxeH+5idiFOoDbKLc1rh/rI4kOJlFQp
oyh65eDUqSeQ1HoZRDvWiHOkvUddC21e0+jW8szlU4QICLM6VwoAFVwWhDX8alr8IuLXKuHoQDvK
t4Fb+SbOvrx7792xDEZrE045odisWn2+mkVl652TtfEr0Ao5eiWcVgUgAdUPgOPKDsmOqnhn5M73
UceHcSPABRFLLO4wSJIRjfIufTWDIDtWvuPcwgb2T5OEN3Z9Cd+YSoaC9cZDg3zNkmo0QeouYrVI
X8NEl7vU1ZT9EOp6Bi2RAsHKd11sz/m78BqZM0xsMZYKJFQhI01RquwV9GK4kfEgji3NqMM4dsqn
FLe5/8t4SNQ4BJkAc5deOWoDqinSZP4qIzNAC6LIy+ak6oN5G1RZrnhFYYgV6OTF2Z8/kdMwXzfg
Q5dLF4f05JXYTl+tKBo++1FZ7Ko8sryqjQHcqLXe3JWGOZsiF/1a0PTGWvK8oIDE3pkTv/mf/xOh
jSYJQwDV8zVshxweDu3+Y132kaTTnVqfrm+cN9aSwUhLuMeJ5ZccgywTMk1Enb9OWSx2OV71OyCF
w6FDj3HTQz9cuWveHI+Xk9bpjCVbTmyq621YpEP+2laRdaQgEeMTWKWfeLiyY80zv9IOuJxMdJU0
6rrgo2fbocVklkNqB32qxa+T3atfyqAttxSYx08U8ovd9am8DDkJoiDlkDj/VTxTF/eoVoDvJFhK
XgOnLLDfmfQEzQXH+u7WevQZf3jITpFagpzqxL0F73Jfd1O50kK8nGB+BA0CXg8USKhsne8eqpKj
Go05h9OeooMZ5xFyE5n4bQ9FfKzd/L1oHUbCnQs4LEUDSk3LejaKxl3RKFP2Wo/Gr7otm2MgeLiK
yd5KUqX99Tm+XE6gYXRiKUvORuVLwSq4LW0sfKV9FbHhf5TqhGRN5MqTIbrX948EkpCwg+Y+7e1F
rCddDDIbpepe/V4v7ibdDXd9F8g91vLV4fpQ8774J0sC1oWYJehYIAwaAmBLI55xqpHqUFL9T5Dl
BjTJWt/VmtPjQa4g8BLU1il1zGAb9jJ6UB1Qf9eHX8ba/40/g8u48QSh9ryl/rlweiCbfRM22h+o
D4axa5xSf2yMpj1kQW9u67FQ79TA/6H6unMEwQ0Ix5qmvWHX073apGvX3+LqnX8N1RJ6QGT7xAfL
BJXWLZBprdH/6Epnb5E1gIJhZb74EqMLfqh9A+GDtPY1L4qrbiVImF/kxUqgGsYRpjPOdbGsnFoD
JjN6kIk/4UDDKWjz6VGPbGWlILQM6//7xPkDiUegQC+hfGlDETPLNPGnAfNzQpxFeFntIhqjV1W4
V0cTp/YIRT8EYaYPUa18FEiPnqTdnJK8L76Cn67WrFqWjXF+099SP+8d+SrB++KidIZ2cJXUEH8s
Pf9V56l/DEG473kjf7R25FSehtz/tHX9Tn4pRwlNRLYAsSaCmuvbcXHE//shvBDwI6hEkj+f78ai
zNAg1BPjDzBHuavdyDrJEC1UpTOU3fWhljf2PBagL76WAgUsiWVpt+1dORt/hYGnCAcVDSK6265v
gp8o79SnqZ7k1qxzf5sigr8dFJ+CNqif5+u/YhF+zz8CLTcScWEAGeHP8w/WAifvTRA7gWdEtXvT
Ou7nouoR9Sm1tvwaVQb02BrfuJW9/sYuROqMGSbIINyAQXE+7uhjfBobCId4g5AfEZXwkw8tVBik
SJTxT50Mzg6vteDXgDkRfAZkiE7moPSbFkXWciM7tbjpa5ptK9HeG9cRv2dWQyTDhvG8hDm7sRla
blIh+AomVf0QDG14Qr3M8drYHjZh5g83AwInyIck1h5NHjxZ7Nq4HadM3wna1Y/Xl+dyP6KuCS+L
Vx1RDCbsfJoa3e2sRs2jwItNA6AMxpP3LAo8aSNfY7Nc3D+zWiuQnHksSnRLS9Iiy3tFqe0uoDeE
1gvochSHuiINipXFv9hzDAQhiD0H5YvjPv/zf658uy+HserUIUBvN53inYs7gL5NGqTGPmfczpYH
+q8JblodtZCV6+8vYPjslmVwYs65yklPhYv2fHC/tMK+mAQbz4dqNe4nKp76bZgUwSeZCuTSEsdu
VHDsACO3o1Kq7o3mI6AGY2rKN2UUWJlXZvnYeHrcp2Ssg0ZcFXkIWUjjU56i/rZBGqMxPFC9Fha+
CDHIX2bU5spnqyrC7MaMlE6FzY6lnycsdSSG1waEnQrPh4Aph40hAucZVaXsKUxDNCOtya5Eu/On
yhH5loLVBLepQlDh6fpme2NdUAmmaQdrB2H05eVH9bsUySC0wLN4D05Z7acfhFGmmzAssp8krcNT
7TjVGovh4s0l0oFJMoMgKAWQ8pyvSGciimPUqR54IXSn+tSX+VhtgOYL984sK0ee4HX1t+jOFemu
pGGz9ugvotZZJPivLvLcRYQAukQJWVDSoCL1IvQa0HGjB0i3oeYO70Dd5G7WPltGYK7c/hcfzZgI
cCJVQZQ3l6jPPxpUO6I/HdpPnmHmv3MM5+4zVNRpMvfujT4MxsGEibC3hslaOQFvfC0ZApbaPP0z
dWRx85LKxaYbo/jojZU82k1QxsdA16fgSyNFbdzlROzpSl5wsbPo51M4m2VKIYVBkDn/Wi0w2qil
qBmBFjYMr0EvsdlolamlXtoHxUYpFPdDBdjGX7lq/tYCz4472Rd4zZmFCOoFTaDzkRF2yt1UCOgw
jdo12c1A6ltXm6IVWvK9gVAPGtpotebo4Fsom43tADW6GyyZtR/srCcU2JP9IyRRoU5537aTEnpa
pQOZT5W0LbaO2xiHkMAazmFRo3JNQoA4nYfWT2D/DuPEarcGobx6sgWJNcJQ9Bf9W7fhNOuektma
xNVLqaedkaaq/GjFFIS2qGhXxTYBkPlO4XHCS+48vOrJ0FDjpOlwPh8xsb5KjqZ/7912a+oPbhJ6
6fj1fRfJcpDFpMdt34hJC/Xv4iuaFIo3jJ68d1f21HIfLwdZJLxNiEe5qQT6d9JMT2ibQLmp5MlZ
Uylebt3FMGJxO1k2mk2F8vdbgqP9Rf06nta+ZJmCLYdYZHt5YJqFnrAmsPnDO63xlHFrvQTfmgf9
y/WFWd46y5EWt06JxpStVoyk3cc3KIaZO/NDeINpzPVh1uZsEUXr8BJyOIL6d/9Dto226tf+pH36
34ZY3GKyNxpf8aX+nYt6Y2x9L9wp++tD/PVa+ffuWM7WIviSGCWJouQzyl/lx/KwlzAkvPahg1Pw
WyqefHJPwVY5IWtnrlVvl2Jiy3O6TERTqZRx0/N9UXCojGPtb8b0k1o3XqWYN5ruIbry0XR2gThp
QvEUswQ8dFLU26ne85u3PcIY1jeE5GrI0NenZRmSLmdlcYOoEA2iZGAPhfZz2n+usx9ttXJ/vHkg
eC7mWjl9niXBVA+J/BC6YP/E3rf0Rvvp/gy2wT4/Xv+SN7fpP8MsTkM+RtINY4bJ/8TH/GV8Uk7j
4X8bYnESFKtoREpr9Xu7C3bzNh2990bTf9fjn69YnIRGQH2fknmIm+IuuNFP5SleOwnzDXRxEv4Z
Y3ESqtAo7MpgDO0+c73uDvwY3nDVc1F5rdjEv9Xn/23aFvFCHbiq0qTs/vzPdKs8ipvssLb4Sw79
fyfsn29a7GM71sJCQfr6u/+zuNMP+U/rU8+7fdNV++YxfDAmr3kKVyxk1nbc4mFs4nyoQsmY47hR
vlvlVik27jfr4X+bvcXLmBVBghols9fvhuN/m06crg/x5uNLgZd4GYUsjul5GIEP0ASgMNa/29VN
rnx1jK9mP3mi//G/DbPY22oe+Ek0MUwR7lzzEMU3RbGRxsohvSg/kfBDjSL1sXBAALe0eIAbG458
lajTD7d2wszT5NB+9oFidlDaIdHv8yxHPA65KXlUsBTJtjFyen9kXBmEHRg2/HrfVwMeASM2A26B
5dDmXtxLYz9UImp87YcTJ5jUqUN2XxEhE66VwiMNHVYiqXkW/z3dM1gFmyGwIuCbQPcvTjdyZvyc
2A1/BmbqGp4fyQTvad9eCwuXLwfR/8yNYJrB8tPpXYRS7eAjHm7o/o+u1p0y3IDLa9UbEuPJ0TY0
1up3+ooB/gHSR4wLqn/m5f99ZP8pNCRAa2VQJcVPUabmhnOXqRtHwXPLNieMiqOmWBN5XB5w8mae
rLmSjUCHwAPn/Fw0VLXAiQn5q9YVeTuFsby3cF78gPiycz/lU36XQC5YKVperN/sYqY5TCoiOrSB
FocxFYk6KIhEI7Kog5ih6nDAvkDfXN+VF6uHdv+MCgB0TsUOZNr5pymFgyx8qmW/KqV0iw1y4flX
dzZ+PgCHSVdenMtPgrUzO4GClSRNXepGOgXVQ+x50l+FlbV3FeaSn7PSXJu4ZTjMZFHqndtmyHaQ
Di0mTvUn8Ht0Rx5AAyBzq1jmh86W2tEeZ0EgaY2gXQPUBhJKD9+uz+ZF9Xcem/YVIgPUFJB0W+wU
U03iUgkD56EMeRKg5A5O9cseVADuWR62KPA6lZRgwifYxt9QD81017OCIFZe44R/bWXC/wJBzy4B
mnaITlH9pB8E1mXxe3gKfQTkjeCxUdBoRrIkru3sYLZNF3xOkRixb6smM7QtnfKq3gQINruearDz
vlaoQhSvuAy3o7+pkaeLG8+COG6VnpvUVn2T6rVZbEl1my7djAGFreNo1JHxTvMlMEG0Z+Bkgtxi
7zCn5zu0TFyMF/rYeBg7S/kImhnx444u8vfKSbVuj1hPDljr+jpeHHiH5iNlKY4fLSwAWudjVmze
0LFS56HQmDQKnr6HZId9gxa+OPngmT8YuV2erg86r8X5WnHegT/xtWTx8AbOB9UHdIZjeFEPhd5N
1q6KjDrB67MW5jFzA+HsRWpoyUGmnZrtLdTbggOq584aOPzy+NA2hIMMaIXTCJ7z/Gd0cwpmQAV/
QGAom770SuMKD490S5xC0HHldqqo5e1yFX3tXV4Wpv/5+jxcXEmz+sncpaGSBllkWVZSo8Iwparn
j1M8yp7WQTQMe7P0x9DLWitYu5QuhmOuwQWyuUAqAcxdHBEnqGz8QOz4MZmShHpPncHUVyLo716M
N8HKDXExuzPxhtcSUDXvMjDW89ntY/psZtgqDxhijZ+TVrSbIhHZoYiD3nMm6kpjEg1binXOyp6+
vJv+Fgdx95n/AHK42NRUqEx0bJLqUYSV8rFKXffO6CL3Yz625oaPNm5FnOqfNd8IPxpa+EfXmnQl
Jrs4V7xmM69xJjbyN0tmo2umsaEEJZE4Dw3V9SLpdn47q4v2vZndGGXwQyKwtru+oZZzjgg5eALA
WgRB+IsvwUXS8c2ymTrzUTcn966mB/u5T3uj+4zG+fSn1+3G2oL4rZuPY+27a+ZKF6PP8sVkvYzP
vFOAP19xJNzLuHP64dHKbefOT6hBPteF7iYbKaKKlgGwo/TA29Qf8hHZ2fcu+9/aN28hHQD+egHH
8buAuqclx8eezEjbhJHu3GSx08Y3osMnx8sB2X/Mar34GpW1dZN1o3wWuT+YK9fbMrmYfwccAlgg
M+SSOvX5PCim1rtjW6qPZd34o0eEUFSHXm+SCsW+IAAC1abFClTnckwQ0ugZMOx/3bbzMdshxY4C
T4FHFw+XbWN07v1UumikxMoWONKaOvdyewNgwxQJ7h4Zh4o63uIqic1m0uu6qB6jCWWTsGv6D6iQ
THvFdQPdKwuduB+gwe/r23sZVQnoEjxRCJiyu3jsF+c6iE1RAO03H0WL8/Usgh99N41RrD2Kb43D
4UHekMFoJi02ctr2jqwQKOKi7BR5M/lKYm9S8AXGypZd3sh8ENBRLmOCNC7KJcCqbkYXPblWewzi
ofZizc93PSrrXqj6ay6Ll4eToQjpYS6AyQUXe75B3BaOJz5Q2iNq9PmdmCr7tu0Nn74sWxTaRLRt
wnx6Tjq0mK6v2uXWhBo4W+WB1GHNlnBnrXZtHA109RF/N3ufJZWt3pSEHI5Xxpb1TbQ4Pb17RDQK
6AOzRYkIl3CMPs7UuO7U4NEO43rvW3azd7XM3TnosHg2zM/3aSBBzQDuMvdIZjYATmSLuQ0yRHfG
rJ0eo1xPDm5d11CDu/IYpKq1K/L26frnXWxPcM0z1sGYn/JZD/R8KVW3m8BEZNNjFofy49AJsaO6
tSa09OYoDogxyPKQ+JakZz9AcL7F0PDR1YZmO5aJgS1SOKzclfx0fu2/wSCiWDPuD69gHBxh1iyS
GLPLphY5D/ngK5WC6GA1Yqdq4R0VPw9WKWvVC2MYHKYHWK50I09EMsyepqoz01luHZT3b9AY9Xi0
+sTBCqZJQjx4owxHnE0CMMzF3aywscESuPAkP4Qb+V25UUKrr1wPUHirYIsyOgMiNJYvav5LU8nu
apG3EJ+zoW6sA23vljJXBFdG2/RjFZrx1sd8dhzw5bCL9DYofFwePPry1H0Pdc0uCTdRMwmLWruD
udEJDxpYBx4s8sQBJFKlHd14kRhFZx5bjIqxExlzvdQsLwTLHdvUJUEQeV0PneTOjfDS+QjbRFT9
FumjoYx3Zlk78S0KamH+JCM9z7+iZBfK6IQJnQFvu7dUH/+nMRvGIPQKTcdwyAsR3SkVT9eLBBsd
TeQdmY7SWHQDe7MsT9Q1tOj7FOkV2NnQR1tD96a+CK2WXIlqxTFVzXG6b2pEmw7kdU78B8CZizuA
EaBJee+bY0vRE1vFaF9h4SVfYH9l2U7ia6OB/gDYyP8JeHx30/OE+HtSbyv6kw9NrO5L9If6jVlO
nfUokHkqPWHGerofZD6pn5zACJs7PUhMid+OKNo48BIRImiHtQeWp55txG3ysdH8BPDL0OI/fYTs
bSvHIBBN98UAE5NibcKFv3MHNzE/xRVuMj9UlTLLsNGiFMGQDfwqQ1SeO2R5cNJ0JX9FmLqYNXb1
Qe78RPSgugK8aA6umynqdtTrof5a9EqdHUaC3fBQUJUfT6FFwLctBuFH2y4Lg3prO0pgbHq/T/rb
NhCVccBQxu03VSkwiDL8rqhusMO0nK+xo7TO0+iPbjVtog6wy25QkjzYyKoNzQMyM2kIj8Jyuj0B
GewK06kxAk4mp+q8kf+33HYa6JR440osJZDCAZBtj55u9U5cseUx+9ohvVFiIIgbYzN+UkJFmW7o
RwXNfd+1uvzR6bVhHnofLMnD1CEZeFsGydB7aYIg1q8gwgdwh1lFm2ZEdfVsMkfprVa/QRwC6G1b
IrScnWEXKIaio2qIvWUNdvoBSKgxU3CtDokZL6jNWs1g34wQ2z2nRfDKE4lfV9/4CU5/Gshbk2NU
dq66aw0xpF9ywLLFa0miH2MFhAjLp9HRSlPdSPS7ANTpPWJkOtsPe6ByMsZ8U8S2OWYbNdGqGin4
Is/SLUsnJJ51E+4WHwsjtPF5TqTf+T9LfhIWQgomcL65TWoDuZC+BDT1y+iGwYdEJALkpdOMi+BD
FPtpcIKIKh1rkxdN1Aybbszc6VVVbC3XPJkF0WR6MGVbHlUtCxTt2HXA7n9ngCZkc0SDjpnY6iXZ
0G/4HI7cZbCk3Ofr78XfAui/VyxqdEQxBmU9agwzUfj8wahTCessqNRHdLw6IQ8hqjxocWcON+kn
ZncYkn0zkg7theG7TCEy9en4GmR2CmSo7pI6R2JZxQZj45aZExwpXmRWsMXWitkQRb+qKrgMjGbW
H9VH5I5mxUxANee/2MVBPhB+pj8NiKxZh9QuY/3YFy43Nzd6uBYcXYQoDPOfQSu5KnXkxQSx0BFG
fYnyTUvqzPGECpZzk1TV8MFKJJexmhXynTEDhHOdLAEgA2A9jvXiCxU7rHvZ6ekPIxib/OToTdnu
hRrY01OCNmCzswqT2/z6TlgGgcYcOgNZIy8BxwJm83xaswh3BreKqx9R2LvupvWLKnyFgpI5t3HV
cSvrcWR3GUdjaupDqJuD9uP6L7hYWBBhs4W9C1QaFYIlegd6RlFwNSffCyz4vruhCH8PqlN/1o0S
a8Z3j/VXpWnW3gSgvYxgeO/dfmzs6HuLAu8xL8xB31K3bzow0KVTroS5F3OLtQj1BtoCHDRqkYs9
pBujggtfG3/X+hznO0CB7hdchptPvUzTA+aS+g8ygVjfFnaSf7/+pRcdIFD9FFvQ4YCmgbrDMuWU
hknxikD6O4Zc/rfCiijx7KF4hgboaAUx830SJLG7wQlVf8mrMRigqsElae2NPhmD9rmzfWVYqetf
1GFmTXziR8JiSAczG+d8u8mSeZajqT6l0WSIjxTf9WHrO6Iu9nIoU9BTfVAp6UHXlSbSPJtjFnwK
CrMX+8q08cm8PksXKwRImJAZ6CQS1/NPOv85Q6nqQWPY8qmufXunJfEAYA5GgBlp9Vafwm7vT2a5
GZQ4W+lQLe8XpJ//2gbDEyIA5ko7H3myS0UWTho+kZcRdTYROjyHuTjm41GoiB8ddPP0nRUBxiSi
nuke1kyHWqboadPXU0oU/GRPdnyC/iZPVu0qX2TYRCer1ZN3IloYD50yjXuNk0bxYzG7maJVjZ8M
9ZPW5D6WQlaXPjYy9attU+Z65dWTCUlQpL6xAgi8uFJm5PesoT8/bcDvF7WInk7ufJsNTyaw6uim
jFwl+xDKbIq2doa6+Mq8vrGr57sbvX5I+YikLzU3Mnpkad/11VMfRTJ9QGOwx4q2dDKcRcbAiG6o
E6ACmGPRl24BAjfDNkTUUm6cXMZrpYrLncVVMxcRKMNQTF7y3dI4dcK468OnGaG6HU3LP9XiY2WL
TUBl63j9AF3ONCkGrEUKyAai+Ete+eDrCJLXo/vkoPDw8P8oO6/luJUsXb9Kx75HD7yZmO4LmHJk
kUUjUtQNQqIo+IRNuHc6T3FebL5S98xplnaIp692aJMsFBKJzJX/+k3dTNopb2xswVXMOu9/f62f
DaR3RcvZD54CFiEDho1IWt6/M7EtBs+WnfK5GkTC4Qo7X6fPAtxyPZqhdVNWy11NgV9d48ClKoTV
4pXw1LR09K4bQ0mSgR7QOZODuJVuij+peTuf87HJt3V33TD22rFYmrQ8VLDX8H0njMv6lM7u9PD7
G/ll0NAIsOeBieJkQqP6/AT/pYk7JATgOkLVnunnOOmBudG+uJwMUywVClsJ/92r4byBTSrO2j9b
GhejZlSdiq1vZT+bSmE9k78Ls8xWrKhtGveDF+H8Xr17QGeTD2zYUPqcDT4v2+ELlnMk6NrWmYaq
nY9kSZi1a7+rcHUP16Q3/ZzHumdnyaNkNesPCqhfx/VsHXb2jj+Dkeh234+rtCAOFVnrPsccSrLd
Kj1RsMsR/XKVJKqnfLC9//KioQY8uzqjqTpf91JdILFqBfhRsZ225BCY42oEuUySA0PQw+oW+QdU
m8vrMWvgONOupg8PpHvJISsyEri9SdW/jbp9ct0xOXSFLR+nunrmWPRRdPgvV6NDccbtkXbj7APd
+P1gNv00FHQW5le0A7Tf104lttepvWyrO03WRAtmyh/hgpfAD4wV+1yInhU0rKiXcsRyHLpJFqv6
6nmxOKG0EFcyd9oPXog/uTMw6rNby3nbp7Z/f2ekw2bCdGv1VZHx+GSN1hyRvFCG9YLHpK8r7du/
9wJaeJTB1QaGB/mHwXFxPUm8+dw0cfFK5rrqt15aRuO4VP6Yt+u/WVVwKTJjkPmdtyIKmst3HdW8
x1F4eBWz3W3VZp221N3HhrPZEQOo8d8sp38S4KH0nKUOZ+HdxeU4H+btYq8L5qDTOQjEHTaJmZSB
XdsfZdFevtsWdSwo9fkdYOnE/fT9Q5vzwiwY3Pm1d2RNrHy17jPMJK5TUp2ffv+8fpkfPCjSEnBi
YxOlarmoUTHNtRdjteTrMnjlZxdbGTdxsoZ8xSHddYn9wbZ2roL+ddFEusDrBdAJKs1GejnpLXWF
poBI5jVxGuezlasWQNqsTuRwS2cWEbYgsF7P7KPk31wv6UXiokBzjFeO7eiyKWpOjbqsrqhevZpd
zqeKi/2Vg14wj4RYfzBXfh1V1hNa2jScWb2YnO8foJR4LJbSWl7xLdZ3TrakjS8wWPnuibG9Lxen
+uDufiEcI4Gh33p2w4CZAn/p4jwN0JWWCJ2UbxjyuPM3G5rbulecPIu1wC27WKB5W5ei0aOV2I9p
38wZwRiizep0v8QWDor+mDEb/Ua6QxUOY5aLgRCzSeTDFfW6pvuamqmKJB3JiCvNlxgfOVBrsGVW
iPjsJH0UbHOaj7y7LofyzAnBi4ktgFY2arqLfU7ttapabIzKl1hb7mtwzF3pLW2E+VTxYmnL9MGj
u3z3UBFxLP+ZNMRCxunt/aNTZaPEetsZXzBfygP4IbOvYFW0LWiCfXRA/OXewKXYu89cM5YUBG3v
r1VnvAQmMNM3rClH+61RvRwbtGRJpFKGklygepOsLWCynltsh8GYQYSc/QTb4AbjuZJI86/eOMMg
t1M37/BQzHIjD3soXiZRMmYnfZZi4JQPxuhSZolNwZkzQwGEh8/ZFuVykGynKdJWl/cEz+Gk0xMV
EepiJWOBXqhIQhhX2o2IB/nqtUN1oLM3vEovrV413Ji+lVC6PopT+QUCsDGBgcADxHdWI0MIez+W
bOzpWMZN+SpNb5je9Ja82VAsYzGReg7erERG2qvF25goxkCkLz7/dwmZ14CjBV852Qqqkeqjsuli
vQMOOXsdoZpi7SFw6bKMsWJTieNGG+5rRZlD3Ri9zVIO5R5zDhkUGE+BMqUfeXheHtF+XhVRLmp0
TinoAS8Wgyrp8tgureEeizWxcfMp3ZXCaw+1DuzZWdN4RX0zbkw2lcBGSHhLGupH1PmLuX3+DlCq
qIshN/L+Xvr7SXft6tj02vtmKpo8wDFOc4NKLu7W6Xr3ZsAL4CMl4p8MNrja2VMC8hiHwovXCabx
1My11t4XcjFOYpqbrUK2z+c08YbQdVkQ19jUt7/fQP/0ovA26RHCuvjFm5WgrjVO8qm7t8tR3af0
U7aq1mZHDOriALnl6ON59pG518Ui9XNwMWCzmFRg2xC43k/21nIbEKKhv68LgRou71iCDUjWqD0/
cr2/QI3+cSkbPI8GF67Ml1VWmSsdjRi9u09rxRZ7tHa1SlBKbcZX9B5Xa5fGepf7pqvoA9I6LWk/
2Nou7xVy2JlIfWY1shpTOby/1xXd3Uybpr6fZG4gw3PL3eCpdHfiufjgkHNeI/6lOmFZOy/5FCb8
B8Du0v8ER6JBn1RBYk6ZJUfF08ZI1ulHhf/FwfHnVdCms+6zeFKMXOxog5ax0rSNuJ/rJT3Kun9d
K2V+GNQkxcPK6iIDJxTCz/J2B6vzy++n65+NJjCteTbIQC97yczNlcTJx8TM7pXVy+8oGJTAq9fx
gLFg/cGb8SejeSY4nmsSTnHwkt4/ODpic6lYVX2vjBg4Jv083BKeUHz9/Q39yWieeSrgJJBwCZm7
KGDLqojJWlKa+0JDPEigXBfkcWyHhpc60SjNdjcupkXPt+/LIHXGj5TAl+vceStEDM/uw651PmK9
v0t4blVZ5dNwX2lrfFLjhra5amRqGRJf0HyJjUb9x9H4P17n/8QP7vSPCdn//b/492vdoOJN0uHi
n3+/bd7Ew9C9vQ3Hr81/nf/0f3/1/R/+/Zi9dnVf/xguf+vdH/H5/7x++HX4+u4fkcCed7mTb91y
/9bLcvh5Ab7p+Tf/f3/4l7efn/K4NG9/++OVgPbh/GlJVos//vmj/fe//fFzdfmPf/38f/7w5mvF
3z3KrpX/9/8wQf7xaf/7J29f++Fvf5jmX10AA6yowLipvM/pytPb+Se69Vd2MbZCKBbk7eEB8sdf
RN0NKX+k/5VWzLkOO/uMUrSzV2Klff6RYfF5eDbAa+Gojgua+cf/fLV3D+n/PbS/CFmd6kwM/d/+
uJgn5wgYNsLz1c+ZO3R/3s8TBxtCuwGhD9gNX2Q6XeMTflXhGlDN0wevBNbS7xeynxdj7/15CGEg
LmXThez1AaIYofeAtetDlTdac+iFlqU+feNW+Hoz69oxtbz8R7d2wt1WqTGNkdZLd0c6uVLRI6JS
9l1Si5s7xW2ltS+SJO9POpuP2AnyQdONtRZC2bd9Zc9XehsP7c52JudoZGVb3xYsptdWnw3JDSb6
2RJOXje3V6m1JO1mNfUSy83KxaVBH1ar32gKQUikA3ZrVLT6KkIkPec/smAe+GZsGcV2kMNwgk3i
aJvRKIRxkE3VFkEp2qrambC5ygBG9S3lM580gABQvzdV8+IVLmT2ulgNYNLeaU2/G5Fx+bnsjVNe
J25On3yyUt/uVoziWz4gQDo+JhuWRpXwATVXR3olaqocp3lW95wyaxl2w0RvK1hVs2i3GBBq1fXY
ZJYww1JyqvfzFWvLve6JPA4qqLeePzWZLAK317xum660wH1tUtQ56BMeIkTJHEtSC/P8p2mRq9iv
9Wg+50pu+sSOkU2QV5GmKXdwZuyQ7mqDYfmwUEWSdDFxzvP1fm19oiF6lFznTypiETYKVxxdZ5tN
MiLsTMOcFb9qmWLfYQ/Wjdc494mdNiEl+hN+6AUDZyPGTfXPqXQe0VDcY9h/NJez3FgvvluKt8Ky
KEYCBfIwK9YcMyd13y6utQeYjv0sqSyaHV4SFFzaz7P2kNny4BHSE4yzvqFULnzNGLZ1hTWFYmUB
Jkm35ITDDVinEGXwjiZ0FxbFdDe3hFDhJI6DpbLBnR3myyxCmc1xCB3NDVueMyYeGJH0b9qk5xHx
b4s/x4Cwa6Uf9dm6NwXR44uefE17/bA4CfBQ2YRFb49hu8bVVhP9xmytkzuWYT7jCIA94c2oyQ10
EiIxk5ti7ZRdqemHdcFzxJVczOmlX3Dcss18Z6hpHs5i2TrTslsXcaudIeCmtq9rezxZevoGVh0Q
WdchAhkfDKlGllhuiJpFuC/jT3BzCGSPd4qZr5Hk5MLY4fJo5DCZSmxbdScLV30pfNVez98pC2p0
xYEOZ6NL1k8Ivm7LQvX8xAHUEAPWIpqr2L5ZVFT6vB5hKdJns0sQGXvydnThhDj4GficGkIvhWiv
eN81xav9BIqVk7U57Ij+rZ91aLrxiEPukj4giwi7cqU9qJHmV/RHkocf7aJOfav1riZ9vRZrdsJi
dUHI7wTjqt7MsUgwJrAw2lULE8YIlKy4IdotNsh0I6/iSW+8MszcYfa9td+6pSRJbvjMF73WXW7F
GwBGlSJq1bQ+rVn6Y03kg5yUxde8cdu19pUo5WfbmHeDASPKFNC7Mqv/lnbeGKRLDJlACjNY6lgJ
MVuhmNOJ3uKm12adAywlyGoq8vw4NKD1i52fjAb/NK9pTqvS6z5Obd/lVJACl0NfH9t1J5UaZkTq
vGmGvalqt75aiuSeox22QrM9RdSVKwBIjaS261xCaNZr8vxIpNLrNTCM4se4GIJP8r6hdgjGQeFe
42MxL9Y+9sY4ioUVoHV7qzOyoBNdcXxPgWxlysiac4U+aTb7neuFZYbcqHf0WyB4/s+QXfWp2mwz
wsyMKkuDxcEaZKrGzZqvgZtWh3Qx9klcXKk5bKXCGyJ1jO/6Qpr+iqyOCVbd5XHe+V1Gvt5olUNQ
GNZT4moE2eBaHAyT6QYqbKKwmu2HuHZOulW4pxilRTQ0+CbltfNoap23S11j4yjzE4aTc4AxyS5P
u8id2jP7D6+czl4CHZcOyIfael+wTfu0SY6cFL1tVjSJT1e+3E6D+LGU4qm2ne9iWjiWq2m4qqkR
OCliZSMmaJBV43UtNfLiIOiZAM6BKOQQJa2+gas9X6t9awUmmoe9GJXD7KJfwaOuR/fUFuoT/Mh0
Jx25iZMmMg2aamYe35VOcmNX3WtrMdFrMtrqLLUiz20jYhOg17m4yahL9lipXqj3k+Pb+N5xmO5w
XuuTGxqg0bJ0TmRX6RyxSYgbJn0daerUace5XL1AQ612qxpVH3oS1zCjzKH4NfARx5HODUIrx1Pm
qItjy8+98apuy0PbGH3Qec4PY8JOABu1gn0x0VELYb/tMizt3hUKPV+hXlkuysjMjIudrOd0p4vs
Lim7F/SGx7rSHhGyM61rZ9sZqj0F6+o8AwkYb31eKTeC0hamY3kEcjqKVDZ4QK9WUFrLxu3bb16T
PupTbb4tVamGlt3eOrZc7op2Kbf4f23Y/L7BJnsZcFf1vapd9rmi7mK9nEMrbjCDEzq80saNuqne
CxSVfkwszTInu6m1fow1D1cfG3eXm2lzGqmmrzQSOSMqeqAaTVSPScyOKanBA1mWBgPFQxLq/Ek4
8CbkiLq4n7B+spt73VqM0My041qXPyqBn4InmwYLE+MmK3ipKrOXgZUJKLArVtiZsNhmO3krvR7m
frJ0Ikwq8YyYwwyaBqCiA4z3O08+kYQgAqipZCanluKLKl4OTtfAZvS6vdoVWeBV2VXO3PBFokLb
dfIXMQi5b1SLjnHjRWq9fkma6k5hnYoRoiK28rqjXll6aGSFea0S1xPos8z8ETpQWLG9IEE90De/
s+ru6DrigSaqEWlLgo5Fd6bISnXzfvUWiIOViungqpYPrr2+WLPUfeIlt3FdVjxLFeVzorShNlby
ru2b/IromGPTNx5ZR+pLwhvhZ5oqr20QSJZ124m8qVK+TwZ42jzXN9qc3VsZdMbYoeTxXEV74rC+
EZOVbc2mVoJ6tV9WUTUb6EHOZkj12tcqHjt2cMat0Q3bfp0HbE2LKRrVeE9eTgQhZG/q8hYq3NfJ
nI/McPMa2sQY2nG5ITexwhjDu4GKx3uyuHVQDOwSVaFRMjvwFwtMJcz1Sis8WJhi/F6rZQQyflVm
VucbHDTtwrhdO+82H7LHZjRD0n+PXYrZVwJMWHitD+Oz9JPaVsNsVXdrZp1oHtwNKyod3fw8ryW3
S4lBIccy6LauP5fq18HNauy/rCfutvbddv42Tvon1Rk6P3Omq6rTHj0mYqWr3cGU9gj8Pimh7JLs
tqoqpqLXjQFi6Zcmh/Il11i/qfky8z7vEooys1lKuXW7uUnvMjev2F5cBe+60Z7EW4aGqdinaTvq
QbGU1X2i6sV8ZGGeNMyUrSoNu9WyrpoM6v1W0WKh+DXovbNDrqSKrwVI9vOEmdnY+gsKxRHismcc
e2mqlITAIkHe9XyI6QjR36qdEXsfQMcXcNm5UY61LFIIaEjw/y6NAxOhM3yc0oO6OvcUckSdYc2k
uxZjGifBki0zB3gr7j/o1p8Pf/+K7XBh9OjwNpAa0uKlLfP+/NVAeZCwFGRgajU8CL1RsOGb8qFt
gtIlxMBHFk26RL7guhSQt8RzJ7lHVxlnrw9pKRUPwHFYCmA69bmACrLBaVSgp8DqLlyLwS1Dd1HA
xgpAsSvc5Ga/MvBrwg1IGBi+dJbK+bbGLStRxvn0exDk11HlZIvhAKIPiAi/9K+xvUydcnRkMFRd
+dRbMEFGtdxB/2cXVhbF+Wy3hatGv7/qJeZ+fpg0AGjn4c8F5/VSyFoo62Ak6qQGdj6WGVrGxvhk
tJrZw36fUSF0+rjkfm1lvElVNXPKmBdXITjHdsqAOU/n6Pff6AKs/Dm7EEHTxD+7Uv/SdxuBz3Dd
79RAMpuvKgdi51z0yjHnAHpSmkY5trUTj4EyoXr4/aV/Od//BB3OPQgD5gm4wfv5paWKKz2jIQrF
mZJvY+Li4jwLZP0BqU889c5ZbTf8/TUv5zTic8BKnRAF2MKwMi6uOZEY6TgxwbmyXA+VsxOxBLD8
/MFFLicXmPa5h+HiuAjVxb1k70FHXPvKIdNce/A2Zbjubys73Pb+ty/jQWzqz6av3bFpaAQl60Hg
7lj0N7//CqhtLmA+HWnl2UkAYSW9atiEF69vkVdZ7MDpCoa0vfKK+jGNKb+aQo6h4dTxA4mgHY5r
1mFOi9umsvbNwNJbuVm/W8oGb5OeqCaRYA/SDixzteP1h9lJf9iK3MeJLIuggsHOwm4Ud3q3pqHW
04gmTP15aJyCZd5stqZdho6XBmtvb3pAA2upH+rSOjiZfWryKbS1LrSV+mbo9N1QNr1vK92+bo36
7FURxALbnWF02a8NA+kOJeI1QYM0ZJX5XLFPJ2nEnzs1xiqlegDSe13RHbijmyKNiW9Ke3rurPlg
lYyytYzPsZxekF+8qGPzjHME6glxpbC6hvmQR07D+RJryz38ytafFe8xmfSwSnhGsbopMntbm/Oe
RsWtN5rOFb6Qr7mubNYBe8gpAZVacQLwxzJ/0NIKkYC9QaG97R33UBluaM8TKgL1yxS3D+lAQk4b
X09Fslsm4z6rIVaPOB9Ydv9SaRSHRvfMqDzWo5Q+ZPCzLfA2X7JDpVifqdCOOFLdpBVunTq/rCR4
ZDXyeXQ4rOQaXOymhWehbK1UeS3YX2kdVmyS4xtMtkfWaQ//vXU7ZdMhxsY94O0MFaT10PTRVDRD
tKZ9AE3uPjX0z1aRBpOsnlavPsjKLH0b5Z/fzP3GgQ+dNrafx8W+7nR8U70XgTI2WVlG8vZGX/Ln
KcnOtfEOvuEGucTXavKIGTTqeyObHkpg37YyIvrVXxTb2bm9R/3Kgx0Jugd6fkwT7VCZbUlrvQ+w
qERMYrj1ucErOMvk4sXOlDlIciAImzItcNT0gYLy0zT02M7zFMlYYhbRqdHupAK8MA23gyEeE7lM
m7ZFP5nFXfkqasPZdKp2jUPvdtXFlV1JJPyT4HJqFcZKdm2uzmH21hGbVp4xgsk1OvPW1tTdKt1S
+6Kg+1Cu14uVGYE0+jtFGsONQIQDwJDfoJ++4kB8q7Q9U36p3I2Smgcitq44nh68lfdMLk6+abw6
94kpc7ayK40Iq79sl1bFclvUzfWYF9s4litIRT4OvjqhVhrx6JE4sirGuuzNDl8C0LG92UrlDpTm
R16O6/nc/Exq3pfaHJxgVRYkS1BM95K3Lcrq7GXwhke7iqtgXuw57BkL1Vm3rAdDsCyI6FIWDVHV
14qwgyEubhnXUNR1D0tQ8wJ7RSatL8jC2nq2ERxR96k6CTnt0kVmmR2dPt6V9ao/Ya6d84ny0UPw
xI+xebbG+tlt2AxbYLbrDt/YoKZM9K1mKHHHnVzD1wZ51c/tj1i3DoIgJ9CXOo1abS18FIxHL4Uy
38tnpZ+gzndB0qcrRj5GHjg44IBt9rNPT/Wz2antQWnTHXyWCUzCCvTKOzb5EsHweYSUEpUQZuGv
rUoQ8+3t0bpV7fHGmpOXvtB9qbXbTp93WmVtm5hKuscALwZrXOvlBmfu29izNhjgXHd19hVlD5FX
SqQrEimXFSjtvGkw/BELfppL9q0SWpTW6i4rzdNsq0Hnrlf9kli+VpYb1au3rYsL+PpVS7VnuTb5
wcNct9vSNVHS575Tx+0wOQRzGBwPpq4OeyGVqJ46nKIaPeHLZW0kHW+rVfabrUyo9k2vUTeltjh+
lmfrPkbR20c2vI2vGLDnfkw+V2B3uXgoncy6l1PeAQkz6B5rY6IT5aWM4o5MwuZGVTKSRzw0ZG1f
PJmcDZn8S/HkOSn0in6eA6Hr+aPmFe0JEPn7oGh7JNGohj2cVCblhyJtC1BwnC0km9kw7dcijqOp
G074IbmBNhvqj3kFJDmkgwTpjEuAuNlVj3XBSQHTJlAGK/GtZISRlK7rscnUT5Y+aveqmvexX2XO
J5kp2JL2Js2tctJPiFjIEdK5ySsCtylnDWf4hqdDe8jzZjkqsYqAqUwIsBXOooeJi6YNPGXblv3e
9rIr8hLNQBkIXapd2E9rzOlqmexjNo5tNJXKtTu5p2HSzeAsiAth1/dBerbkSGR+EIlm+tQCGugH
pW1adE9Db3xuUVD5Q1cgg3N6PejQ1h3wRL/p5+luGYdrcxEQhxxnqF/1ZfhuQM7farGtBWOrgAZX
bQzCpWXx8OKpY42oVJRkHKemi4BzAAQdIWr5S92+qFPTHOAprZqfuhzPz023DKijKrNbsCrzTaPr
sOm1vk2jvDW10e9tYQEtwlZZr7BeyI2wXxeJDbNrlE96Ft92HBqUPUtrOoLGeFoV9qVrlf6I7C0L
kticv2Sp+SoT1ap2njNpN4NXyQ1JSiJ0lCreJAqARZiPpJluMpXMP78omvQIfmKj0EQAh6HU3dJM
3QaWBeeubsIqK+JdzqIaFWyKY7Ve3xLkID8nbdneVFJL4rB1lT7EwUEFNK/db72snKgYy+Z+bqp4
n5CDbMUUM4Y637jpmCn70TJQh1F3e/cj9cXjoCTdodPLVQYeOoQ7OBFM5FwLZ3Cr0IUXdM1kxEar
mzdmn56WcXa2rlI/jSDbswunyF31ONRVkUU5KCXavmbrpkoR1JkyPadWd695sg7SiQUwGyf7rm2r
MugJCPysDKkBwJXF5g8B0vq4Vp25RPAMA3PObys9DrzcicyGlEKSXPjE1n1q60bzFaZj4HSiCdpu
zneeLhwg2KEuHyhFSh/purtPMby/9yqRflIXuSyPXm0mow9DeI+6aj5OWWs+C5m2AQfReKNXZhJ5
IF1bkXsF9kfdFLh6PJ9ybbK2xepNO9OTxbCzMFLYcnxo0WfmIwu6ZmaZb/A+70avaaN4ACOdk/Fa
uPP0mb6YHc6rfKCXuGKtpJyFoDF+l3HhuY+s+7cdPukH9OVn9SwFXtAV7WRuKLHzrVuD9xnqVWE1
Xxmalzn1bnKpb+h97TucrPJ13mpJ74StM+WbFqmvCrDeOTs8Gdy30UrFdZysm5y8NOB1S533nezi
bcK8PO+e44qQUR/Lq1lnERUKSuGVjtgVPaLWT/uYx5WPaG6ncd1D1ryLC7tn5EusWB2rOdXOsnXj
rL8TUBFQl+CnNXpRnZXNnt6I6k9mWeOdsB55Q5bA02QXKe00+H1XfGX3r3ZSnaIlbd0NCbBfh4SH
A7XUClt9OvVVE6YuDuUVq3cyybfEtu5tXek5unQHXeTXk34WQZvyVLjeK1qWNcTOyl/AZsLRGvDR
XzvciBMNXWwedgbQr4KeDsXmdFRFV+J97x1yBTBZSYdj67qnpFCCbO2LHZ4giJvGeTub2RjNCS09
mhrshlm3SwSUV0Wu6ydXiz+Zia0HtO2k34npkfjqNjKsmn1XlEKj/0ANgfuK6/fYOnyZKMIK/1xR
GiQL7mo7oUGYZ9oUNa25MtaelZ0kKloaO0ZJNTCVmE64p66MjaMjFYLhRiRiwJXDIYaigCGQ459d
Y6KhpX716U9yhG5LIWkIzC0szs5y9oyC8D2zXYJeOLtpdteglHDJyQBJSQCgkfQ9y/tyqwBX3A7C
uCtLc74phGs8qJNS+O3snpq+rDZWZYov9tQfx7lCPu2l28lQ1rtWUKkmVvEJy4GnwSL0zIpzCWZq
3joxFAuhtVicGMsh6cB/k6n74tpDH1Xq4GVscE5/W8tl/CGKtglZWV7yfHQOuQspu1fHz6KIOSys
RXZNCqsdxmq77CzwgE3bLU0QE1gRTbCQw56ocLThtbupDLn61ZiciPykraE4N7Val9974qDudL1w
Qs1pIuMn2hDXe2Rs24I1jyqbNnQ1bEhEeVqFc4dRO8PdbBJPBnaCZDoTvRvkk9bcZ/0aiKGMenUe
Kj+O02E7I0T/NsBhAMWMPaq5c1GSLPY+LcecdA92vSwocZd/MHDYeYBmMj3Z8B+bbQIOL0+jjTO9
35CBHBL1HEeroJyXC1ihbbKZqyELPQ1TNkt9im+0KY/k6G2pr5vdamR39DH9tO5v7bW9nbs8KiC5
SJNeNbDOVq0NuekcWipd7/3A3byR/iCGZ3NSxmCaHVI/UvWqm2Nls2hZE+R1owRyScpNn0NM0+sG
h4NVj5pkqrbJoGQ7m34RS8vXUcOaqFD1Y62bV5qsDyBLr7QyzIgFMcoSx8SbmP16Apz0IYKOvoLY
3E/n7oSQ40r2zIB6zB9Kgc8Kbc/K1Vffq+HMd5YI9IZ+mpN0N+2gd6fZ9K7g8Bf3Zkk0mi6oHWKn
3I/tdCrtpPfPR6+WVkRLfscsg6pRn7NlYJXEOHkeVT31Y6GFna5/bUv9k6XE1j2ddwoqTJZeHA0r
GSfrkDmKIuEpV2hldIuW5vBSK6lLXkNp7rNsfVQWr77zEtxRWpR90WS5tT8sIt7w+uwtgq+CjLTi
jZEDCdhx2tKMndUQnFG7wbpiDvI0/azWlIveKGgVWTkZ7XEVSYsae5JHNj58JKwWgoGI7SvdHo2N
TlPcJ0HmLkEnGysMe+v86HQNmnbu3TmznURZa1EL1TIJTIUjuiVuPLHo29IdiqhUp2ARwyldvSvL
rqt9Rm3jpx4HotxI1kPZZEsE0SuH2MVKYROE+kZe4QkfrK8SJWJg4QRp9PZVS+DmqajBBkbnaWAL
5khh7Dta0vuyNw6aoL2kEWjBy9s9tYve+AO9m3vTzU8FfabjmFQuIPKEm8ckr0dFWtuk6GjLA6Pq
gfRW56qdOvDutDksNhukSbwXuzIBkX0nyl0i9WWHddUD3Q3FNwdweIqQTdzYQ7JRc+Uu66y9VMbq
M4qCBBkJEe2LYnC/Ig67lE5mM2U+4QAPQ9vBrUj6m7Ls3cfRIvNOL9YkhJeRRQ0puOwNa80T7p/m
Xs476Ur74GHp4tf9QsQi2phzQMxOr7Nv5irm7/Vk4qMgLO8wF+s3tcNOC4dCKGb5S9uawEBO81IZ
3WlVGxENia3snWoqIwjHfVgVzSOsm7c4K1L/v7k7k+U4jmVNvwp2d5WynIdNm6myBkwFgCgABLlJ
KwDFnOc523rZT9Kru7i7+wZ6sf4SJCQkKHFQ1b1H3ZDOMREAI6MiI8Ldf//994E7dpHEylbzUaPM
zEqyO3LklG0aCzOA0dDRE2fI/FOvzOWZ3LlXaIcFNmoVtlYJwhL90AsDHTV7RB5ktdnQcOmSFULo
Qo+Pu6Y+LmvyPZ6mnymy19uak4ernOsY4PkyaJwUDzuzLgFqP1IDUdAgw7zta+kT+cZ6JqTpiSir
V57UqMdUlN0jy6+viH+FhQ8fi2yYntgdxTGrto2uejcg64LWxrEVe9gpn0SoIuYPWQlqXlUkzHH1
L0pVvQKpzu0kCy/LPIvpd8P6a4L2QF0zjzBU72TQB5fO2BD3GsW0oQxFc6kWz5K4WYWRV888PMBT
r5WSpyhK5BWdeU8aPbivqWnEdTDOkdUw11HWbVAB6mY5lcyzuswuZGQz7GrwqTqVs9s8F297y7hy
426GkIrCRMYabE0obIqlbyTNv6wzDrQgRu9Ie3/UKnwhSwvOMqXr7Vahr1NR+2dIAHXKTA+jggOD
tg3CAJdaFj65KifH14S5FyoZuwcXMc5FyEe+AsjcWB1NOsYwx9QEu28bFf/cWdDLL+H7cJJVvjeL
nP6cPmm3Xh5tBgOeRB4IN4hOvE9V75hV1Gaixn/00VWXJfc4vydWToRL7AGcWNDUtYfPwR6xunmO
mJQNjEaOg7akWp5tmra4jXpgHqHM3yEMjJuaFWdB7q4VsT2ug6Y4puAmRXGrvnIc6QypyLVplddJ
EGWzotTuVDhGdiFAgg3E+D3KgiCt0WUweLeGSvoq86GRp/1J50Rb1exug0Bc6RakLF+J7/UiCu5o
GafP2kZceizMOdmCEkgvTmc6VnvmVsF5VyeQOoAZeeNqcEILv8e8gzFOnfZSqZIrvzZ4bnOv4aCW
QUiIEQfizA1TBCP11BZkFQwNRKlDYNpqLnUXDkRdwqVxUchRu21TpMe90OB5IH+ybCOr4Y+As2km
bprMu8s9FEsKbJ2aRqjVeE60cJ18EdK7C4TMfBdGzcZg51r0EZ21BkqkZlMdIxd6qXd4lIJWODN6
WxEHklPA/yKfT2C/9Ar/isCQit2xVtIUzKtejXMgJoo6yJgu4koP760ApTi69qTzlivI68jCm4Wg
LBQ9zhe0rWI7JcGWfmLnkPeaFWHuMpPhQ8QJXaqTrrnKdSRRo5JmAm5z3ZrafW7B5YvUcMbpmleJ
NR/0eBl14Hupz18MLCA6xMpwnXXrmA6aOI9qUXzUuuIx8tDoJsIauBU7wVYHF0gmUmRHntN8vTpt
uYopYegofivEKzRZQdUdjaDNcS57LTrvRZTllXDt5sBTSlGjJCN25jUCNLdt10JrjuoPcSiG5MmU
lag7p3D6gpmI+MsslXDonRqlEeq5L7yhsSDn6VuzligkL3ls7GTOwqzbd2MN1KwyoGFpUU6/lyg9
Da32Dqnxm7QkaLXy+JySIn/ui+GN2tNvS6d/bhTrxRxBK80m+wos2q5dMb/IWvMic5QzMRWUuRf5
EaS85rFC8xalqGjjJeIqUskDDo2Jw5Q3J606nOZhiQ/lkQNu6Hs1i9IymQ+peFepWHUPHZNZINOI
pu1zoHI5mjetb8wEEx1CNyOigGaoEAUj0QRCI1rlcSfANYEF8k4e0o6mwlm1FpVk0+ctqkKqax67
EgGBQj0/SyVrC8fs7gQhsYOw21r+AEOsdLpLMQc9U9OYW025ci1PnfVlIl6XKuZuFsq+cNp3zlNT
wIBAbid+6GJJWBtVFtm1aC2k1jkbS1hAQZP+WnLowptb9VlaWDqMpTSzu1K0zrw0UlZJhuZ9W/iX
ZSCCkTka4KPPZdMb9U3pgCeg5ydAJsykJXpmNkne7NJhy85UX9fnPf3J8DtN+H2lJ2R30GXLG91J
y6s+Ep2rVpDSRVYkdXfu6PAoJCmsFZytuqVgBz22MxfJUJPrc1WBihKcN0vf8rmA8OXS/EHTa9Wm
C6N5rniWtSxSRZ2Rdx3iudEUxTnCZdd+Jw52HqvbKDD742YwnWP8PmJ98T7pnMdSSPWTXNNuhxzW
KbQsenuZ0VMYu77tFaBOod5+GELoH4OnX4Wd2M8lub6D2/Det/RmFuBFQGoaz02W+QvyZk/0X5MW
Up1fokri2wgPysdKprorSeiMeVV2Y3sd+WPkShRxDXx8vaqOW6+7LgQUiBG2kBe6Iu8suhjbjSwR
ZnvRmdAMXOIm3CskRQHWpPx97oV4fka6EF3zDOb5cJoJ7q1KIL+EhEiF9pAsSBdWMxWpr1ktd8Eq
f+a5AI6VDixkB82EglRpMkTtctAbItEGgkxkSSexx5sKDW5IxOcWNbAOnD2cugIVwnktqrAIDe2h
9pwLVW3R6Qp8Yw5xSkONrMrWoma1LEyPBIbmsWbSaYYKzYUAFjZX3AKYW6FKa9aHSSjbhlZgIBTB
sJPELaFsZPll3ia3eqq13L5RJARz5haFy2LIS0BXN09tXfdJ8kiVJMcrrfHjZFGUkJWpRhmzSTqx
eYzPo+mnJfUQtiuhNOSMMLYnlYStYXacy9kF1WsBQS4t36i4g8kXkfyodOUqz0hbceucNImxzJCO
ulAaZ1haiZnTSsPXYgSgcISoDp41EvGtQVQ4r4V+IcftKTnI942gP8RZzXY10tzOUutWzku2lbUR
gNAj9xYQ4hLxmuiih207r3srR0PAR5rYUo876G8QswR8WU9FywG9M6+YyQO+YCA5IFCCPIuGHGHV
DEgj/qA5Fp3HaEuG0N460VQDZS9DmxlCdRIPUNUomoH13a6K1LopFIKVcJA/CG1zZ7XJutGJLHRi
JVCLvqZlDetVjeWI7x2vuW/agVgO/L2LTXEpDdatoZSbln1rZHU/B38HwrUWXcLp9PAp3fJj7DUi
ua5EXTitkSDLSqytmr2dO+kdjJVF1SQnfeCs60Z87BT5uugktCscGZyhhOLbV64dKc1FAsnIMoZ5
qyqLOkPcTEvD6ygui0VYQbVkxp+gz16IgVeuIqd5F7atbKMiCNkz7iIeGS1ySzl2BxN5RRhqlB0X
gLTNVqGlOhWL0lzpkhMnV8i6daBPWXOleB9jZexxUAtogSOdSUEmM3tP0vnGKXdtT9RL4OQJsa0W
j25QYbosma4gvnecGup9m3rXCIeTeXOVOTb6zAVBLeXylKjymG4VH6VhWKS0DcuGGhypIvNqXtd5
4M2MqlqH1OGWhnfZAQ+wa06IW1Za5n80hjKjZr9PTqLOOK40Capmd+JJ6klseN6KipfN0EF+KuX0
DOndZJnDwSKEpBWp6ge7yHE/ZVr8SciHK0dTL3HK34d+dCZl7ohlK3euGEEwNRBqRiEe130QYK4Y
odSeo+QFlVfD41Pl9jZAewQnjB6KnrQk4jiz4miujkKBopGm+jJodZOFAfq1Q3G4lFW/XktVD8YW
N82HnMrdSyKW/FpDOHLDHUWKOmz90O5V6TTMCtLzlcQeVLJ4rgYCWD/i+vNEMOpoEQmVTn9R2b21
3MJdhkMOSidXlZ3UYtye0PrcHrRUWch9civ7wwBxVoIrR863qCFHtKKRzZU4aOYJ5URzOfSSVaNn
4nwM4X3Tc2zHMR4dt803aQJKOqs93UGoUmtBnSSjXjSDtqB4gI8bZIpNV9sTKilbtqRm+IkNRaaz
DRdUJmqzZqWo4kfQUnrU4cGb2NbLwVC4IjJRWuHYPdK72bo0lex+UEnpIFh5UXllQsu1qoSfZgZL
saLxkKeK174ra3Ol188HuAZQIVCkgOyjImuoZEW28XM9gGQec/LUFjlbyNBKJjzJmW/OE90hW1/C
Ves0+nHSNVPHH7FWEKVXYjc0CwPtJ3i12mNBxHRBcdiN4XjvHANPrhgeQTK1hZTmwmJAKpBP7IL+
jTGQYrhPNcT2OU1H3ZPeky/1wL2j98JJZGWbMtNO24waVy0dr0kx3ibINtbc0wNFzCRRSbEULtrU
cZHdE4r3y65DxNQBl10pQS08BKg3AdzL+TLLFRPEEg0puHQ6nY4hUgP2oZqGdCKPd6vkrA0pcRUF
dEl775zqh3zmQooWUii2lMKGx15FiUlKNGjXgXkvCMLtoGeXYm+0dod4ZBLXHdlHXbO1tJNYKGNh
DGRg1cAqZxSwFnONRt7NYL3DQ5iTWqlnvqds4ggFy6Zr5q6QvHeT8jEPY/y1lNygcR4P9GJxkXuU
Qs6rWl3VaS0vjMiglCGqF9GARQd5p9470AtEesh14oieBRllHorbo0xmxphztThFJXThDclSqhzU
O2RyvtlgDcsyr096U4kXvPPToEe/tEhByAMHzfcmOBVU5X2cwBQtBUtc+qV7NSh1sxb64EPhV7ej
JuZJVZoOgETg2h5qBbOMkmEjTJZ0FUztqEQXtE5CTomoLguUJBc0nqTCm4q32eBAOKib/EyU6nuY
5mwzhklnDh9vbkpRYbdqPMwSJzDOgkpYZnVCS4zedTbIWNVjoc09bJraxum+CiJp2YY6XRVDtXsS
a+F9X9bMuNbgkJJnmfWOYhAc+t6K1aDW1DSD+04Vd16hVBu1SShpSEou5FAeyMlDD+k7nPuE9RUR
p0XezIIeK1h2Hw5Xvucq1zLVAIj+lxqWhvy1XUDep0tqb41X3G1beOfaMHogJY53at6V8VhIXxCv
hlZIGj3HKuZAGCSd+noO3klrbU+G7ZWf0q0BsVsfL6UT4xvC3ndhrMdz34rkVdmTsDOQ15VsyEW0
m6ArSER0X3pOAfKbifDoBNocraBjyoj08ZncM979YC39jL4mawf6ZvJBisgAou8p9bTHoH8DwCry
wtpZ5I1Al1iH9VyB7E5hUBgXMiWXohauez3lIcnQUTWDEGtjZyhU+DedDDa56EKqUE5J9FvIwmlJ
NfZnthSOi0J6PKQSypvjBPVbQzb6dFGlUqYvJJ2AaUEpecA+6PV6MZhuGl42oRDvmhqPRsgzLu28
YtBzXzP6cmFouHQU24QcxdLCuSCCCoKd7ndBcpd0nG/KLqAVzamQretdHI06ppQGa8e9pA7F+wKk
NSIXeAcuyrq7dTX+v/tcj6z0YQ/0jGLBLMklQTnuYkQ06bggPqm1IpPACfDH05LMr9OkcXzeeWZT
nJITgmEkub31AV1S5tXpzcCg0NwfcqkK+sdWbhrzsYN3coe0IMqxKmeAaaEgcTy4uKbXTSul6lwe
4nCtSI3Ro6UbpauOKot+LaLJpc5NnPRkpbeuki8gA1MGAhELtoZJlBTaEmqu4kaTmmolO0ZdLJsa
MYdjbGbHug9i6yzDQu+Nq7EdjXWGYpBZf8DXo1FxCbUztZ0oFs1Za5mtcB+UfibOOp20Ige10kVw
Bg/8jQ6lKaqCA+nguQ+5fqFCGQsha2QOPhktYFZuH8Hmd8pWulENx/IX1HZIw6qJEoEOiU1Z++tM
NwTvxKrbEtoQFYDxE3CM1608YBkIRoFe49h6bZ0pALFh0jinZNXDwO6iNi8uNWqn4k0p6DouFani
7l0ak5Q+LVUI9/Mop8z21FXpCbluDUrkgEXIdVBOC+06LBRBRLxR7LRFJ7XNIwBW0uJomRTXeo2B
Ly+KYQBkLYayeC3pvXZfuUXbL5S8hqxA/1hrpPUJUQKPLmiXpqsX5EK9UoJJkUvyvB5po6diXXoF
VJgI9WHASKTLZ6bayAYlHkQY8qUEmb2h0H/QaelIIxxnSaaYw1hnZmqcGwRxJwNE3MJmKWWi/i7r
m7kA+c0kvUUl/aWf4LGfh7KhM1Zh9GepmAzyiSbQMuJi0CPMBxc6vGhLSpv2OBxKmKNiU4KrCh5E
gJmfOlwcMAi9jRoOIDBiqGe3SeF6GtmyaEjXuZiZZwHUniehz2ospuamx+QU2nPI+utAJvc4w/5B
OGmEpnpHU+bSQ6wvyUglaj1yx0Kq4iSEcNlA+QS4/G45UIUBbH3aZHFDcRx6B8u4TCIyoGPG0ux8
zGEE6DzraBwTzKFGJLhBmhv4DXtRih8gi0gPfoBJmSnNMxMTj0qYq0qlqXeZ1ojFkvjMytYIsKKy
K/ZNVMDSZ3WuYq6yEYHMPilJOSSrxIfibbdiB0stgMur0DNWl98LGkUMM38wKO/w2g6OjluadXAC
oZSwPZDjCFJfUCE3nqHJ81jXutBda7p3E/odvNxOprSsnclOK2eniR63n1yeG14kgCUgbUhzS4tC
TRuHYJhMFYWZ6k0JypFD0gq1aiFnvTBQF+EX4BWa6j0aXU7DnoQWlbM6kcxtHEbZVddY5ZWmCgA6
nhyQkAO+Al7q3P7WCDqOslWGlXzZBUzHJscVnWhBa+rzIFCrx1Sm/9ms6OpIXjew/I7VKKZGZ0DA
gyI4La5OcRhCkjGlyOU5CmCf1l4RtjhqCtwtXGahtKHIk3pVfZn1hTsCXV2CUkWJwzPhneYh50kf
S1AUysQh7VGMfPbe6WhWk7f5BWXNXJFkVW6rqqTgRZFLfVEiVZ8f+z0atLaFrBA0W7MSbjTqhdx5
oCjKsaPE3nkF3nuVilQ/oYQfG7YE/yBfVkYs3ci9VTdMVvSpUBGik9Jp+03tpdIVQAZYeZYDVNqF
iJ6kGfmZe5Ii3V7DrMxp097kIGwrvUZGn3pQt7mEk5Xew7PlCgFPKkOwChXPUhEHr5oPtKsWZ0RP
TmajK6TsKDxRvLlS+Kpd+aHUzAOnFyyACZjcKNAH56A9SbHMkIU7L/zBrGaW1acnsaQ39zodvwl6
NQk7VHTgymmaYnBTk/fUpXr7sdDTILZ1NTZTYhBNa2dqKZVrr9fFByhO+PyZkIJcqJ57CbWGv6Zy
S1Do0okpPEwrsrxZjjTTpxjKMXLmVJXbToty8MwMfBMF8QE4c8H1gnq/n1A5NusprQxmUW01dF5I
8ENORTMWYI9wGmhJUgrbaAiaD2XQweI12+6KKmfTnOPfR3dkC6N+0UolRE9RgClKitdVL8Ja5w5H
UV115lmZmp/EMqsuGotqMVzfDDoUOuZLReqrhHqK2PzQpF12A/upXvt0l3oocjaCTXECeymWIwpX
fbfUN2Wiw/WE+0cFn9qbW2fw1XvIdfxuIuNBXJlEWd5c5GIn6YJ6/7VVZCk8hNKIbhyvPFerqKwW
ROD46WXV3SRV791bZQ7GJRqxCskk9KJkW4py8q4TRPFBQyfxPGrq+MHXpRywTqNiWwglgqhqyMB8
ojq+JnEC0U4UMmUOqUlMZ2GmNidlXeiffKSb130v4pVUcSsvwd6iO1ipKFmGmufyZgZYObHYiMq8
lTptU0d5KRzTO725AHtpFnJLO+K5qHjtNVHuTUVHAy4rtYXDXGl9cNMj07Wrm2hb00hkoYO/DYuh
ucbhd69krNE7k5RheBYYBbzwzreo4PYsinELvbBzkqKQS9CaVIzcu8q9tD5X0tSah5ERGHCohOpi
oDEkTHNP8h5913KgjKhleovWCWHlAK3HJssXUgTcmNgVaSjewZAwn/jY7jtVceAWVW4qnGtZKd6i
1uY/ppBNBCrq0A5dNmSEyfAZWkXHUk7niW+CmOMNCP7Sc0F0YRKKbO2AHnWZLdN3iDbpRa/HEFiG
4iIgoCgWAxTobhUBanCgnuslBrNu6pWi4JqrUixdyfrAvsTbY99LXZ/ocENjGreZEdmGvqT7zqlQ
JdoncvPCpeRGAXi+SBnz57/X+BZ5W2pB8jlEiuEMYpf1sfYr6VEcqEabA8pl155XWwW18UoBdALd
6CQURO4Mv4u5YSK6x1C9CEF0pTgKTJvSgMtfBjnGJ8VCQzfS+DVxPE+Rm6RQMWUqfGWRxH5bUv1L
e04ByhWiXjPX6XC4PdpUMToIAYT3VNJgoQRB+FDAp5lrUqCdibnOrduoqJ7NPOCw0yQXTLxWyFqP
Xd8o5bKqtSixY8oFdgQWzjql+Hhu+F2/RE89nAeoN9i4DWQBjQGgcdaJaILN0JxhKTN85hx0NAlW
sSU35YyO03qyoCQzemgTYnYkaTxKinqnNJZS2gvVwgLq/gRHWdZniivpdy0HmatMivKWal1DzWwC
Ba/blKi6kb1TUCgC4aE8BD3PRn6qnherqgaPhjEZLEwOsAYPkVDEnRlR1QG5OtRjJXQEwHbiP+uF
mVCfGLEilQSkxX+azhqauDAXaVVkJ6gfXxWi3wfBDEo0BQjMDamBME4pKYsDN7FudROJLyrN1Y2c
kjPt6k6783QF5xL51FicBcRy96rUJdQ0qiakJb3y3nllN1xArpLftYPuFnOxSkayOoWj/jsdiqwz
Q504VxeW4OIiFb3nvTNqS1JOlSoelnUOtBGRLrrzLIOKAr+4LVIIyoWZh0/SkLtYYwjU4Lr6GuQf
j90XoatSMFbI/G2dKt2cmvpomaCrAEImNmyXpI84P4NDbDdLU5KBM7qS1tdS3BenWaH6FyQ4HyVE
P2pbdOlguXAbBDfuUjns9QX1GrxQJHOwI2FRyeqxaHlCsfhs/Vu/hmZNNSZHy4fbPs/Uvrsaas/L
bNMp2OENCEtzprrsUnqE0GRuYTyXvFmjqVknpVAqy5idUsxQHQBcfh4A/JsTkVKYC9sgSMvuSs9d
XC4FTSe46bWGkWrllO+oXcfBD0OLfUntvCTa9EL1hMqGkiU+hONegWBPdaMmiv2y0mnUstbRag7X
FQ1s6KYiqdqZVqObTJVMwwKFTs4gVHxioNqq78JjpaC38gLxEA1GxlATGctV24THmdfx+59vAVIx
jn5qoibgEiCFOXIBhRpS6vl8gVFhYPQaGBR9L2ynaiHL1Z6KoLpGy2YeBjsWLkya8kg6dYZDy6Ej
cVPbZlKnqngMfRMqPVQFgZYT0GQ8/LRBC4klUArGhYqAuHrVpvAXTN82nx3CkstHvI2rIczOAAeU
+ApqmoWoWg0Z0aY0Vg6XLro41rHl6WNrGn2kQrYc1NXgJFxe/cC5gOQchXdC7OelDeKrk8eF2MOu
hqK5swrs6ayDxoE4SFPphl1XOFL0CXcG0U484iqb5nK8yV7MouQ86zspOK4jnj0rUIz35oKQFu/Z
QzpwJuLf7qKLuhpMyikgoKBWB+1cVi13U5WoJsNJrtzTzKfN5kzSS5ESa8TBq5NclvuIRBGU6Nkw
gJWsPMmnDH0GJ1CubjUiEHOBW0T9YJ3rkKTQG2DnBEYT3X1+hwXwe7mMSjesj5skFLVZzm+nNvGq
9UhuslFWYECkg0WlLK9kX4tqbhWzQuPAE0X4K3VHTVDkOZq5DGgRPG9FStffES84xkrvfJG6hDaO
HxUdaJM7v+9jegj0AK1aW4k3blKo+aaDmOOcEtmz/dSiI/sCHyq8KxWLLe+DvCTz2AidE2xXK19C
sXAi4kQPcQ5gxagkLxhSwm/VXWIdl52kfMTLN+/D3FkEpgB9yqeyZiTyIvN9LWTsvdZN7lxf7jAh
0UXTqtR4KIQ9QBEzq4/da5cWSTlFZhVEpeqTXFgfqBzkRtQ0jPWyErv3zxV7XzSiJvJHj3+lUXWT
xvz7VnZqIlX1l+JUk99a7dJRAKp8O9Q4m9dP/zK7UZfqewpWr3518Vbf6rPW1heBq2c5p5v07/3S
i1zUOKOvB/oxTSwLWbWJJNbzQM9yXN8aINqi2lU/oZqlSb+IqOaRoUGrf/yivjNKE/fLjyXxF1L7
CJiZxM3jFwJYPO/VAn098691wP7e73zrA+yeX8so8aVQC7rXCujyL5pB6z8dLvzzF3KJr1ZAsPRf
yFRLY9307z//Zy3BKMC61xIISKAZVItQpI0Bf/6arIGkqL/QQlsyyMk9r8E/bhfI6r5roCm/WHAC
ISF/WQGqx19vA3YJ7f5oJPNll4ifH/gPOglju6C9toHKTh/VChEHmXx2+ReVzoOGjr7ml69/2iUg
SVR87/XZZfkXRZM1TvnL+58sgWH9ooxNcQxahD5/UeD/D7sERtnC/ZaAE0AqyFIMlAReb31JZPOj
gTj+80/72LK6765XLD6cgv+rGJ9fLVvp9ae3rF9EpITQOyGBMn59fuAPHfwf+KXf/QkbxOrp2ZPw
d+UrQc3v/sKLH/H1AK+UMBH+oBXq5FdvkNv8PPhnazr++X88pljWhG882/hXPxgFR1/9MX3cbZPv
/M7jayXPz/7ZqxFenIjnaX+Zy5f1+vqTTCa+GI0/i/TyzWN/V2yLR69//kH/5VN/VgX99VPhP6KQ
+fnBo8OAVPHLH8enjoKjXz7yq/PzzSGTiqdVb4aVUNnYc9zSn0yUZmV7jrhAMibbvcxq/PAS6QWM
9x+v4ec//sUojXr0a7x7u7DkWs09x/61LqtiG71ZB0Mce7XvM+fNqNn6Z3OmA8N4p+0z9uV4EqYz
1uk1pSLcr2pcKlgUuhvt94wrQgQ3ffsU2iPSGEbhf5hmelxpXz2l/kNJt/zB3c2e2b7ZiDq9s9Aw
HxvRyDQSo2MaBmK6ZH/jQbNtxBk62lTbasfkPo/3fEBR59XJvOF1Qtfm0tUO8bj1rkyztNrG01cF
Vq5ZAAaajntL46LnXpN7f7b1FmrT7mHyqRQFkWG2g8FuQHsfUPflxy/X0N9YRHtb+A8PbMCji13l
7YpomzxNFtNUCW3oQIUQEDtERgQb8/adz/dnt/DvMd/Xd/M03vv5n7969Z+vkJd7/bVlmFqfiWX5
f8AK2dtk+zS53Mew9S9fww8e1RUK38n4xl+GGk/PKEu/78DrXUd+5mWcZ7sxepf7DrvZ+kl1dIW1
LnZHTPto7ef1Dl/rZejxSai/vfzxT87FD67MbeJXu6c/uVue3cV9P4fNAFipP7MnMrbqK/ei/vlb
+Pdz/bIWzy8BcRa6wiLn/ZefgLP/R1gyOYr/TQf4+fPve4BfX0D/ZZ7hbBf5w8Q5GuUG/3Jlf3Dn
UXBUbY+u3ziH2gFGXkRHm23UbJ/S4mWa46YwvrXdfnDSqxobHG+jyQ31tTv7ah//4MDHafI0+hOv
Jywd4oBfsMDF1q0nM5a+efR+cMpXXNXxdNixgcq398XrDbv4PTr5s+++Cuwmp+Tlb/3Qz7/MZnz9
5FsRXpwM9eXE/IzFfD3T/7oDt/UKLMDLWj7faN/yWH/whdl9VtSTHTY2uf32+2JtQPC/FeSttsMW
+1H42ctYn2/g726F7w99UmynizA2gNt3vidlsd1FL+M8z1U6wOIy13wy6Nhabt+5nqbF05slkA+w
BMjKbP3qZXrPS6AcYNjz3cOW7nvTcQ+wwy4papgMqh/ASLwjUJyYB+nr0LP+wx35wSO22dZP/tGv
xfZhGjzRv/zlE/x9X21DD5vJfSvLBzhkXzzAcc5Hi9gv3gaZ8iGM/Xv6xxzNtkn4sgrjpiOgfPnj
31+UD7t4N9kd8tgcbt+Dd5Eesen+rTx6GzTQPWv/0Vcpwx5t6ocnHxTHf5wcRZW9coBDc1MnD0cn
5VdhLk4FbbGsA6zRrw/10bouJzvyy+gHWKP/eb3YLK7vFvP/dTRunl3Bgr3d/0ASogpoJNE7GhxE
pSnB917Oa/u9+G/1Pz4Divv6H9/wVf5VuHHErT+9lw5gS35N8N6Lyd4izbjvsX5GTadzlQ5gSwiQ
XL+OX+b3fLcd4IAhmMPCPsf/x7ti2Llp4yeTJRnV2fddEya/feMWfo2m1z9tCWc0FgBym0x3bHq4
73TnuyTeFhM7cogL/6RgGab4kH6ADbcoq7dgNMmlvRfBHnaP3nRtx1TkvmsLuf3tIoxa6HsPuy3S
3Z/Zoq+TID+/z5bECI+7l0mOR2/M7u875ZX/AG71xkO0DvDmVvT/S8pd/zLFccLfj5q/HyqtdgUO
y3TYQ6wDwOl0dcceePuurl2k0KomVwOsof3HPa4T7pzJIkjid12C7y/uyeNXl4M0Ngvedx1Oqm00
na10gFU43RVvNhjFnftP9hSXdb3tp872c3PIfZfhfEsb9OluUA+wuud+5dVvXRPp66Ru/dO2bROl
zTZ8O+UDrPG5z71e7RL83Tfwj3qA6/287nbxQ0qLnJfdMN4+knqAK36NSChrMhlXO0AUsE6T7Zv8
inaAI7Ie7/bJZPUDvL2/SCxKxgH8YbgE7XZ6VxzCNMNAfuP1SIcIDa9gPtTudoqyHSLfdp1i5aYH
D67py5v8+yjCeKJ3bwce2aL73m2b51uz8JNJklA+RNSxyd5gxOStDzDhZktAVzy9jPQczIwt4Pde
iXb3NDUe8iEg0k3rV8PndP7LHD9P+QAH+jYcYfiJcwmz4+Uxf3+3fYHczvzEfUqnYePXlKufN093
OFeP7DubftMvk31ek28yGn4Q4eRGxkDt3GK6oQ8R1Wx2xVvY1DjAagOC7Y7STzgvE5yQeuJDYOmf
SV7r7ePu6W2kJ1n6Ify5M3oUNZPVtiwaaX/N9Pr5nfLb/x6v/z8LzSB5QuWktRytTsA8FfX7j/vX
QWsjUfH/R2DNhTk4cVMOENH9mrjY/NfXwgECpFlalS3p4NfDSocYF5s8ObTyAZw/GgfXyZP/eq7K
AYa1ve3EaB7CUFzvsvohgvvH9QVp7Yh2x+7kJlAPYOXmuzh9JO3DY77/vAPsQJsatILa6dcv4PvA
/fejdFpdpkVavh5WO4Df8juH6Zkfnfy+RpPnHCA6s7fZ7uhuVzxN/I1vMlV/0GTPA5+or5rseP0A
vu3C7bPq9TLoB/A/FzkUm5R7Lzpa1ThfkztlbGe4rx+6QJWtmA57CC9jUaFVnE2va+MAp/OGY7/a
oqUxWQjzACHlavswPYTmAV7fyntjBr7vN3z/ZH+9ERDB2X8n2L/9Z7U7evq3kyb1i8mpozp//+HP
dkk/eWl/UqXw8y7buf/w1itAy27/2Z7D+kZP9mWgz8jQAXYZ832zCuoBjO0akrC7LaG2TSd8gNcG
xplW1XQ7HCRwgjXYTu5gSTvA+gJlvRn0AKd4jSF9fIu7HWRta25ff0pCk/QDnOX1dhz5LTYkHcLM
rdNhvH8hYE/22iHSgxc+Lv5k1EOYjOdRp/ZCOkR68PM1LMz8stzWk1l/XRn08xfb9W//XiMeMXEL
Kbd/ec7fR1uuiUymJQVoZOw/7GbXP3q7KNpNPE75EHmsL0VYXxXkyYdIZm1G9GYKzcqHSGZtxmqF
7dH5Ln2DmI0Vx/s6bRtw37fFbocgg27qN/xK6n72n+1NOo3SZOUABnrz2/9JjxAC+e3fnxkhV8Vv
/5E8+tOiRVk5wFrDHPPf1LWB/xxgVbbJ8PaCRkNg/4Fv3a8O+CHyh+AEIXybo+W2nLhF8iFycdTc
+m98evkgtQ/gMJQlT1wC+RAG9uNXMYh8iJzZRz9+2D60E9MqH4Lf+/kO/fp8HyIZN/OLoxucuUl+
Cx7i/lv514d+N3l3hiwDwdI7F0kJeI7QJL57YP51OOyflVDui8u+/jSjD0At++tvLb5wOJ+rQb7x
o0OWXo5x3L4fi6D3D5uIlsArf+lfxeP85BK7Q0iepkkOYFB+JT/3sPWD6cDaAU5LAfd76ugeIPiB
pu5G26dd6b3M8Dl5doCFWPd0Z5iGrKOAzB8bYdQYeLUTfhDfo4vW25d2AHNNQ75kehcpB5gr4O9D
+jR9Z4cw1pvCPzqnvuD/cncty23bUPRXuExm6nFI25K16YxFvxLZjhvJ7kx3sMRKiGhRQ4ruKKv8
Rj+h/9Bd/qRf0gNCyBAULKbiGTnNxmN7ARDABe7r3HOtgAsjLoLSUDuvwdD+qPYbez31o3/ywQhA
EXJheCZvgZ2eRRUTzkfxW2NJw8j20RV0Qk3l952Y20+Dz6hr6S3TMbq9V24GdGnzbdA5X/Rts8PI
oAJsPra2WxxjE650D6V6IKde2xLCvb4SduYFaePme4GsukjWrsgRYZeBYkAatCLLDPsb4biRfLJj
An6LoOswsFhW7zQj4XITze1ogN8mHN2tSAGJiF3QAv+YMv50zVTxGQDtW5BLgYobmafMCHCh/jeS
kHyjou4D8CPmeDaskX2CdAwmQlaRfAHDthiIj3J9p+GUmCVsH5cbCInInBlH21iEl2gAt12ZhdVn
LmC8SHefHiLHdjAgtPcyWqCg3toPxlP3HiWGyZP3dgHYw9zb99BYCP2r8tXNLE/ng7eTcACrCXs5
mgJM4Cnve+ZX6Zq0fciII/TnQDDES9d7A44khu1zLUcjAMnORLYob5qmFXjessIr8pVrcFMZ/WrX
+hM5BffSDLv29VddxVmeFAxqoGCqjQTUZ1YLrSJwQKmM//n8ZzYVS+FdpEuk1/AFl8gQPwpzatZ7
CPaS1sEhIeIxkEBt7CH7aKfc2kGnc/CG4HMh3D0VUyPu2f6pFOhqtcCqfgEKSFiRvU77CJT6hElP
k+kowQYOxBRupLRZMjptRUdGOLyeyCXovMuC4b9BBS6o2s3/tn+db8VeLPeGqDLby7LcjKd9lGIO
wtkDHD12jEx4g67EfDGpmDV6a2oVlyu6tJvAUkGM+AMGlpwskEf15DYveBKGP6rpaZSXUB+91O91
WKY3NR+wSXWcpPmDFfcgOEgniKuCNKhINXVF+oA8WfmmEvJZAKLmMrahqAxTWH0tqJ8sbcWAYSsg
VldMQHlkDc0IVYRiibIWl+3CMCzDinQwUCenySOSTDZdLMOMM+O6YZYMPxpUgFWGQUbFE4jBRiDo
y+18LAMXcQmqHisl5DPMoneQ48r5+Qyil2uRqvRjFSzDAOKqypNMYQws+xst483D1MDYQVX2IlFk
dJY9GDDIXjSXY0+ilV/xmt5ET9J+QRhOl57lKh/aMa2A8vKhfE2OxKj4/EHyAIJds+WF185goVBe
u96fEHKZZK7HMGDwUuiNupcgDQDFpqp+UcB6/SqsBX0YUEV03FnIbOLdy3QsnY88WGzMfm4vwnf9
jTMQFHYXtbgVnCw6jzX/8hC8h4jzmoEKkWI4YX1hW0VBm+AWIYS38M5yBJeqMMaAAbHT0gkTZjH5
8lccPS7Lu4Kuy+bP7eWkWMC1wAx2MSYwBoxosl6A1gLeK03O8dp8tTraA5Ar17qOZbP5bKcsTYqW
9ofM7kNk1/jiGQXOyIX9jraxjsheCwWWIOHttFooVzw+Bud9rWP/cueu6e2Nt1W4YCt/bQNS43/A
p32SjlV61k5hM8KhXaTPKqwdjHLabirQPtV6MBgqBi61lXRhRC7DJE6qdTmMgP3ZEL6ETV3M4BQ/
h+MznKiiqkqFDgMRdy7i6bOlxIRQ50UO6IwVgUCk00hJA2WIuDdyLpZo+AxWKpX+RPjEUt/+McNT
idLcrLsIxtY/qvVZgLs0r35swLgh94CafwJvvXVw6LBgFvDcwb2cGkDftrXeE02VQnk1K51S/pex
b3aIYHR1XWm6yg1q8qUAjbrxDnhDxWNiiSDDju6CcK0aFGWY50qpJE43kYFcChPlW7/qRaD0n41f
u7xshs9bAKQUZSscAaVuXPMw6KHCJDGWpxVSYXBEncuP0jxU6qVloGLOQYGjCJZNw42ClkQO03W4
3sbeFd+YUl5pfNVldg0OyGgAsBq/QKypw1bBFOQNdMsvhcYcWYfCUH8Is1oICQZn92UEuqOVhBZr
uB6eItQRm/9ZiwCLrxGK57RXvb7tIW37gACCGalQ5IzSnXCSAveCDIXDHfMZ7Ks30R9eKGIH1w2D
AOhGVmosGYX592IGRgHbaGJEgm5QcWqPyrizaoN/i4D1s7lowcVjhGV7sbuViyEieE7lgmZlhAnE
HClDtQRHxT4HlBBXK08J1xFKKgNYwA1WZDR30UGxyyhG6ukn7yRD6DlDpauOp6sbi+QfADdhPptY
dgp6yDU/lEEyhQVuSWrAMCUGgNDaX8uAPw9y8M9VPpYgmb/ieKXOL5znCyDTzL6qpxct7cyf21+u
NSMzYEB8QoVFVbkpc2nNh6rvPkIoVfXZRSfaDiA5h0cMRsi7ckMw9B2bJan3Pge0Dvai04xrKzjT
G/DwHyPWhzaO9RwtLu9nNwiblqMRZFPHp7ya78S9c3Sh3O0qtQn0n4EsF1GCHJl1NxlY8Q95VgHO
B4wU+uDL3ygQXkblK4m2jObP556SsrwY33830u/q4LlbuXCtvYh7EMsz246mqN/ZKmu2YVXiOozh
mPz8LwAAAP//</cx:binary>
              </cx:geoCache>
            </cx:geography>
          </cx:layoutPr>
          <cx:valueColors>
            <cx:minColor>
              <a:schemeClr val="tx2">
                <a:lumMod val="20000"/>
                <a:lumOff val="80000"/>
              </a:schemeClr>
            </cx:minColor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_xlchart.v5.6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xHzZchRZsu2vYDzfoPY8tHW3We/ITA0gZiiKlzAhRMzzHH9zH+93nB+7K5lKGWQpizptVlBGgVIp
j+3DcvflvvOfN9M/brLb6+bBlGdF+4+b6V8Po66r/vHLL+1NdJtft4/y+KYp2/JT9+imzH8pP32K
b25/+dhcj3ER/sIIFb/cRNdNdzs9/Pc/8dPC2/JJeXPdxWXxor9t5pe3bZ917T2vHX3pwU3ZF93+
7SF+0r8e7prr4ia+fvjgtujibn49V7f/enjwPQ8f/LL+ST9IfZDhwbr+I94r1CPFhCGW6YcPsrII
v36dPRLScK2Mtl9/fZP59DrH+/7Eg3x+jOuPH5vbtn3w9f933njw1He+Hrel/+XQfrl/wt3Lz0f6
5VCp//7n6gs45Oord/S+1sipl9Zq/08GHyj+m3qX9BGx1BqtyBf9HqqfkkfcEEO0MeTzL3qo/j/z
QMf1//s7Vwb4/YW1BTbbv98CV//z/6b4pvymhf+94zP+yHIuLdfywPE9StgjSaza//4m7ovP/4ln
OK7z729cqfz719cav3r392v8P33bNdfZf9PpPSYfaWaIMJx+R5U7oEO5eCQsoZpzcdTr/8wjHTfB
ndOsjHDnlbUZ/vPm7zeDf11cf/yf//vNE//3jq/g3ppbo4j8Ai3s0P8tMgIxlBjJvr/+Jdt8iYI/
8UDHTfD9jSsDfP/6Wv3+f/5+9b+8jYvywZsi/vhfxB4J7BHccMa/RoE5NAEsJIlU4puFCEx01wR/
8qGOm+HgzStTHLy2NseZ+/vNsW27649l+8Ug7Tet/O+DgltgPpdacP3F6fmhRax9RKjhilvxxWTi
m+wvQfHnn+u4UdbvX9ll/fLaNG9e/f2muSg+/jdzBWOPuGQSMPQtSA4sou0jWENpbb8WSKtcffJp
jtvh69tW6v/61bXWL57+/Vp/XXbX2YPwtrhFrv7mk38UD/cVyH/82vf2YXPdXW8/9x136uf7X/2s
ZfRCq7fe1758AbqLj/96qFH0fm9m9j/hAAS3Tdw1t9ffzvztDbfXbYe2hj+iTEltmRFKadRyDx+M
t/tXuHokOOfKKMOMopwBe4uy6aJ/PaQGQW4VHIqhPtkXhw8ftGX/+SV4oxJUWmkEEVLQ713e8zKb
w7L4roav/35Q9PnzMi66Fg/z8EH15bs+PyREUkq1UYJRbjTfd17VzfVLNJL4Zvp/YulleeQZ4Trj
sd0YUrVNJ687u6ONI1IQAIdSrGL4D3K4toIwciglatOSdaMUzqRZ/a6z2XSui3K4jPI+Gpzuxnxz
v0DUzWuBgEcptDBWKSv3x75zrGnRda6XVLqpbitnJ11ddPHYXaaFSk6I+kGDFkis98dDg8qNWYma
5y7JCq+Urq/T4n1bzJUfelX0+v4DUaTZ9YkEFULDTeBJnMEf756IqjmM6NRLx1NbPS90UMaOjV7z
inle7UdZWd4GXT5ETvSM7yaq+11G2+JdC+DaCbpk7+9/oCMahu8S/IaCBRMrx2l5PJa2x/MkQrLB
MR14ftl27XXYs8T/C7Kk4FJqFCpWrmSFRZrnRTJK1yqrn1X12L+udCo3sc48+qVS+NKxH3FVesRX
kVeVQUhaIL7ev37Hdca4medyrJSL2oRf0sYGr5UMzbYpvfJKDkP5PF1kfRmRbvLHhgaRqwnt/Lhg
tRu8RPk5GYLelSwZHiddNu9EFXSP71fIEZ9TlMHZGAdbIjlw4+4zzjD0QtNcuTr3im3Aw9pVrOw3
Py9FQQuaCMWZIICgu1JIEfc6MqlyulZT6PQiXqdaJdkJje8f9gCC4EBKAM0UJ4pJswKH2ObNmKeh
coot3U4tfXiRGMpuyjlpLng+e8ZFVNitlYx9qT3+2NhHomrfAhKmAdDoBPdefsfYTFRj0oWRcKSJ
ysolndLnNiS53g06oM9kEtLFhQOTfq9MNLvQNu15oTRtXa/G8naQbfnzWofXaao0dK8B/4ePFJqi
VmWaAitzGbxIq3TaVK3JT+DJES830mihJcp7BmA5lOJFfCyETYD71MvPx3yhzJG4EdrlSi47gXi+
+Wlvgr9SyigOR5EGDiUGdUbqMg6lC5sm8aHH0B+ElH9Be1YIQ5FSLRN2BZMji6leQiucTRXZVkvW
uLn0zO7nz2ItBCAygPxmFRlLPjA65bV0cVsNz2mZxVtTL/Wz+6UcgVgDJOLovgDSRq+i3GMLzaoc
mQWFhTij0Sj9YPbKzeh5+ucPZBEE4ENAH6P3WIGeLmilvC6XLtdzsDFTGmyKYClPRPpeLatIt4Sj
dIHDWULWsEWmJs870kFKq3rg5Kj9mKZbHqhN2bBX0RzHfsbN8yGyJwDziCotJRY9FfgGwdZQZmST
1V4VSyfGJHKVbPNdvwzKZ03hnUhW+2S0PiR6BUUNOA1N9zXdXUjReaq7CancDUm5y3o1bCwv/IiE
vfMKdlm3/XxCrfvIWUtELiBoGaVAVlgBqLSl6bqsE47PfHZzm7eblif0xLmOqVAAniWngGuyrnOY
yuuFjVo4WQz8vAxEtOu7vHk69j0/EcTH/ERijCGERAomfBXEocjHQY2ecBNR4YUNDbvIST+eWYDL
k4Tnns+8NHvdLOGwI5UgJ8QfO6lE3gMnYuCoaq/vO0mhLDtRqI4BQ3KFtOeJ7ErZprvKaFidUOox
Z5HSGqmoUCjmV3FXjGShVg4wXTM+m4Li5RwHzSZtlk8qSJ6YsE9PCPzRVzRBkUQVF2DdCJqHg7P1
BRDSDKVwY5DzXZIG7HEc13J7P3Idk2Ik+grUJwY9Dz+UMqWi7YOgEC6mVb7Rbcd2ZRboJ/dL+dFO
Gj9dSqaAw4SYlRTZRsUShpVwTVmrVwmJ7E1fjt3HLFiWsxOi9j/rMMY0AXah7rZUMaZXPsHSqMFR
0cGgNtTEBbGp+g2P+cI3MR3kMzsO/eRHZhxKl8uBt1uJv2YbWo+k23hiiN8vAX6KU7ZMCze2g/B8
aafuU0yGbNlNY61bP6F9zhznef5bOkZh7IjKumFX2ia+mrXl6YZ1w8hdnHj1RxsVGffjiAyV0wjZ
yXUlk6+DuROpS4s+LV0RizzbdXEsPwSKdp84kuIzKYvk19KMSjiPDH3lmlH1/UXbyClxUSFR03eZ
LdpdiCf+LfKWPt+yIpZPrPZCnFHV4WWgTZRu4Nc6c6NtvcWloZCh33M5xRuS5cJc3m+BIy5FqdAo
1AgqRSb3znAnKLMp0XEUEu6GVrKrvK/em5kGF/cLOeJRlCrAjsQMEvi9yutpFZWtppK7ZEjnxwln
xbmpbOTXedae8qgfHYpy9E6WYO6DWFw5VFLHpCllLNyCMfBZqlJVu2CW4SYf5kyeyBBHukdNkftQ
yyPq0T6uUkSRsagcM3RQha70zdhLGrs0q+zzZqrG3KE4G1pf2zzwaUPs4BLD5o88auOzcEqTF7W0
3QlVfy6tVxEFTTJKJHIk6LU9NN4xaF9x0ZWocV3Vseyyq1Tb+gGP5bmX2EI7UmTmqpbwNsdloo0/
tuH0tB2U5a6slo65MJZ6chMv0IhlOgpe1JMh8wm8/BGgYW+xp26s1RJczeFTloaVbTGhZAnqnH1o
azpt0sqTn9D1s9txpuppGCX97c+7Iap/tCOYCApmV9bSURaTqJyhmlLyJ3nSi01OYnq+dKn3hQf8
ww7o2PkwW7cExJQ1jK09niYJGqxCOhmhkyVmUc7q6UUTl7ezTJ7qsVxOaPRYjGGSD7pJoANRayTl
QS7zJNzzJf1Yn7eVZG8zfNFf+mmKT/j9MVngm/YDJiRySVeKLIq+RBXWok6nVX9BR0/5cuTVE69e
+r8iCq5suQU7h1g7dBSDdLcMJWqWpaPjuc4JvCND69aJU+Xe0UPBF4XEHwzDm0NJ45LPyTygkRIz
4bsSibVzlJpkV6I7TU8c6xjsYsoAhktqsofGQ2ERpneyCABIo67Sq3kSyw4ds/pwv8MfkcKQWRlc
EOwOX3c6NMzpQFvAU1TT/FnapOX5Qtr8LxyGMZzDSkW0lXYFOZaMSeuNcIcJvMZFETH+RMUTOf/5
w6AsQVVi0eliVHOoMgAZKDAMeJzs2uHFZNm8CWvLTgTuHnhW8MnQTwuxZ5VB3q7OIkdSyi7zpEMr
j6Qo8k8B7Z/TWD8pPXAp9x/piMsBhfg+8xpkD72Ko2Tp52DiEIYEw9/RUpudJdF41kTs56ktcKno
3glaDaz90BUgTcIzKhmVdJqE5km7TGZnonbY3X+gI9rjFO0SAePE9pF0aCPZ0rBMFjQzJiP63HhN
fzHlk3hVdyb3Qz6yE2zpZ6RZmQsUmlJ7z8P5yCqPTLbVM7QFoqkqgtjXRcp+lVR0lx4Y6RdLRZeP
cbrQV3ROS+WGsB/ORzzf2c8fm+/jC34pDNr9w2MvXE1BgBLP1XG1nNcJq7Y68djbrosSfw668UQo
HFMzkIMYhnDgdF125IiRIFtw6rAhxUVjmNrZMYredEuwOAC29+L+8x3xU4xECFeKgJyhagXCzTCB
Df9MFHttvzO9pRs6hGoLru3dX5AE+gxwojS209ihJuNEkEBnE0plEjF/lFT6NhmKx1k/jD/NXWjQ
bRqkFlx1j8OHokJbejQUiOmaiOctL/RbL6yXK2WmU2OavflXTorEZS3FcAll9hrsZcRswgJIatiQ
PkdWeGW0N28y0WBKE2mVbwbSqPNxQH12vzqPJABwXCC5OGh+DVL78IxNN40ppivSDdFk3kAHgWNZ
tJxwjyPuiFUHpCzLUXjgb4dSwGlY43Fgi9FT5oy3vNM1qt+QRrdtMP48QIPAAFiCQTAo9Vedds0X
dGYMmKnCpEIusMSXURr6c0LGbQU65YSbHFMhRi37USJmXpjnHR4uWxZv39NJlzb19DILdXY29tGp
iD4mRSN5ESA96LR1ckOxlVWsgN9nS/QmDVS/HZOTvcFRIYxgBoMaEWC5qnDyICjbOkAfWmbRfKWq
Xj5tCKXb+33uGFiA9ge9itPoHzJNUfKaerWRbkY3eyZiJS6nWiSbkibeX3BvkCESawIaI121QotI
dAq1GQr6pQoStMqTfZL0njzBF++DZB2+qOJB7mAcB5J1laWbxqSoa+EBU1zG52Ejw61pdbkb+LJc
jHUpN9qrnjRkhBOW6iRFckQ6qjeUB8hbwI/VGcOYzmFPBoRwnpK3WdWG13Fv2bPC8uCnWwiDsoeD
vgLU6x+aFpL0YTy3EuXiYGa/9eLhVVT22dnEh/BExvwREiEK83cKGm6Pv6uMMtYsWmK5gLL2hjry
Ry4Lv69reR17k+7csGfLTeH2M8Pd/e55RDL6FhTEABA4KV3Fc1Mvi/JMy50xMjhL0QS/Sktp3qAH
NZGLSh5vUe3Fm2VmGOPcL/vH0EBDiAIMcxqM0TEkOsQSW2TJnKO7cF3MYn/fmJ13aRJezKVeToj6
MdYtwYDRcHSEWuGPQ1FBYBpZCnBa2uv187QYu4ugG34+v6C5wMwJo1KKmF/DFljWKpkyHEjMofXl
LD0fz3Jq6+DIWRhsxvdFAWL9Mwtzh9IwZTQDmFGOs8zrzlWdL453Odn+tHHg+kARzE3Rtq+nKFKV
OaeV4S7IF7Ll3WCdnZvQb1uxXNwvap8QDxHFcsIEaHWh94TEClHmiI35CKLcZVQW11lfgIaMuv5a
BPH8bEyrbDdEjP50IoNQTCWRzDCpATivPCLUNgubCSxnGITvp3mJXTF44Yf7j3bEVigzsJOiQO5Q
FOWHUujsiVizBR6BNnrXLrPYYCo0b/6KFEAy2if0fGspValSL+kgpSmSYAuzYYchz5YTUo6EKwBq
35rtR6sYzhyepYV6orRj3GFusmxBWy4+lm4XH1uE4wnoPULbAQ3RCGqUNKiw7apSGzE2m2cQZa7W
ZV24uCTF1tNp3zrQCPRiQgb4LR6F2rbUazbjyPKPaFWtdfUkmrPMi7ItleHybCRTsRvlLH6aJ96j
tVXIf2DprVnDpipnMaFednzs83NRaoIniU+h1o+VJKQgHkD4YF4KZR5qPGyCILYpYjDUofqVa11c
pu3SlH5GotxHgoxPmPiIuwpMs9l+ooIufE0JzqazYVXDxFWoyNWY8WUXyWQ+MVE5JgXF0J5QQNeG
reDDYzGv6/olVtylOudv8Bjv+qA/FXlHyOg9EMv9+iq2LjAmOpQywWVm2e3HGGUlrvLEqAu1FNWr
tumK1Ok4LH7N07Tym7wor1ISZh+XNOrTzTgk7ZXUUX4C5Y6ED5iG/aoYuCdQvCuXmRsjU4FM6EI0
ly9FruOzUtXdK9Et7ERSPyIKyQfc3R4OLMrow6OLTIekYVjuSPIuepYnbfZEzVm7G5egOREIx0SB
hsIuCtYE0VKtRPFSF19mcHVp6g9GFe3ZnAT1ZhiyODmRxI+Eg9zX6SADUZSB5jg8Vj96c4BNGLAb
NGjO62VKnkaetpt4UN6uneNTE9ojfoqhKYhWYN6+LVxZzAp0IIbmAqx8ILdJGcfniszNCaxbaxA6
w8Iv5qUc5AV41tWpxk7WnW4gZe4xCKq7SG2ICePXSeb97BIhJ5Ts1xNA98NUbO2Casbcr00zTLwx
tvO9lCTbqe2qE2aia73txYAKxm0vzBYUlnAO7YQN0WVIB4gxaehkLs/SPnE8zjbLxP2+0dvFMn9K
q8TJhO6sCN4sJHRL2GxyVv60dvEsSPFg5SXias2gsGweFqIxvZVFVvo8FAxpvjNnpeXd5uey8H5J
DvoFi4K1DAX4PDz2qIouzWOsZJi8Si6titrHLctOzfJ/VC4WjlBSKPF5xC5WFQXPsjqPEfqubtX0
nsq5/bUWxbufPgpcUgnsmqLGhGceHmWu+6jqWyJcbnWxiVLW+kLGP1u2gKqjwGVL0X2DeFKr9Kaq
sSumEQpLuam3CnXtY1nY9JRZxBo39nKwhcDRWQF8Md89PA1rh3zEVJs7hW3nmxIrje+HXGfvF1Xq
3C1MV5+6yk5v0iqw13yk9TWPywRzsTHpYxdhf21wAc2LxtWlnp8D8GR9TsZMX2bDRPTrNJ+r1FdF
pZuzOMi9i3Apq/Bcx1X3vKeDnvy4xTzoAjVw8aQokhzz+WngN3OWess2DmfvvBhKTjfeMvPeLxAq
LcgxwtrtlDe63zRsrJ9EcqwrV6uo+403Aeq8PJv68Lwah6rxkUPMeda03nXb2yx1w5Anwp+YiuWu
IFkaRi4z8xyem8Ajyi9RlIbPJtunT7NZz28HQcve72Qpn0UI3HaXpUXCdlneLJWjZF6aCyKyOnBT
mee/ll0fvTJzXM2+VUt8lTc1f01MR6+rkYnW6ayeRtdmNM/PJpQuwdbIqbtCQZC+H01XT7swmgTd
NXai9qpOAuBeFLMyuUjSKGN+g8ouPAtMIqodN5P1XCrYsjiPVkW+6SZVmE2VyGg4Y9i3Ct9E9Th1
fqOqXGN1csge5xMG+Rvs9eclsLsvE1d5XlP5StXjdUUq+pbPYz34aRTY2i1FYV8LOan2ImrL5Sbi
Cjt3rZ165gPemhcyytLnYmiqzLXBlL9D2RKnbkyaMvDnRgrlurTStS/jZiQuNFl9xTwu3jIs0Zdu
kip9S/B3+Hk3qPPWS1mDZXFT97ulS4ZmM9gA8J9grTnbdPmSojBYsIftinIcWxeTqvZcXDP1IUgK
9nYI4qY8D/sC3zHocppRI8v6YxE2UXCF1aol9XPu8dchScm0ZXkS/KrreQjONa2il3rozfMqSPlF
Mvf2Io5Ec0nmofE59ubciGXs97MXqLeg8FvlsIOa5s7j3dj4wcITjIDieqx9ngxe6bCXlk9nLZiN
j2TSabyp8nGCsxsTewDBxvuA3Ja+S0lgKz/p66z3DVY+Jt/aaHzZyGGpNnWFitO1uq7zS7Bn4ewU
3dNj6H5T4uZw0G+HtkyoW/D+m2GYsvxsCcz0pLCmaV3d2eQ8I1UWOLheAnMnDbWuMPX0sZsy/WHs
sNqzTSYSNDteJdGvE8iGYhOMqnyusGljNhkpG+5mOpmgcFlRCc/NSdVHW4wrlieNifPpGfYo1HXU
xDLbjLaQ9a5LVddty05hw0HUhVFPEmaS8ZlsG85fy4wuka/MHCIY6qwL/UIkOd9kyo6N81SqixfY
k2h/i/YjqjPcnYgZFnLkEPyW8JbkV/ESjYM/eE36rhHGVC6carn4RR3Pv2btXJeZK9IyMe/rxVt2
1MZT+aRQeTqeV1g9LDCta4ffmmiJSjjHnAEfumKgfiqrqHXtNDTvejINL0Mqy8lZ6OKi4ImJsdXX
mviykj1bNh0NtXJ5lYnREYHyGfs62YTiC7c9xo1pwtg4VjQdliiWIRieyIjk9DyJ++JJWTd544Yu
gfGWTLzPc0VeAf/b91WXY1pieC3PseBX7feXquq3aphbu+Oequ2WR4wYtFVN2vihHbtnyZxI6U+k
LUKH3VG8KHGz420Up+HzYVZx5+aOLb0LMaLOwHubuXPe2MhPmS13odDZNY1F+DwNaslcnJNyPgum
DDoJSVJYN6M9yPwqiMS0qRdThn5upzrYdmHMn3V5zdimy5ax9O3MCuaWeLbjpsO2b3ie6xY3ZbZT
V/XsArxoFib+Yovx9dwEw4uQ9ilunUSNEW9rMczGJbKj7wMq6PumBxRc9lRO/FqpAq3wxRBwjDor
Y4OrGfE7+mPRsN88OgwF8D9m2sfKZyq37SzT5+DT4Js1b9p4l0pPQdnU5IGrbda+iHWUtFiySHtz
xlp0N67OrE23I03mp41dhmUjB5SjfklJPW3rqRBPvTioXseLJqnDJpyWlyrqh1vscC21T2I+vkrn
Cdsav/ZFVkcXddeIN3m+qapGXfaE55/msKlmF0RyuUzTYVxcYQPc19gPmtgWodH2fo9+vnAV9dDP
2oCY2B84TS95hP00vy6YuZCdR+imIDV5Py5AgU3izeaDF2F1H+ebsttKBKxzoZzYtGtBdi9AGYHV
3rgc5mvPltGbTJZd7kZuMrENEVDgwrMsbvxlqRI4cJ7FaovdY/1yiTE11z3l4QY7+cEl90ia+jUx
eHYRJrPdSqWqD/HYl/2ZwS5OsVGiRu+x5H18EXdmjHa8zluQsyIaQM3ahUZu8mw+uXEK0rN6TOMX
HY3HZYsU1vSuM7M8H2xtXxmS5iEMqSbPEcyf5IaGgIytAOS9qKaYln6U9pXwURR4iH2rl8EXhHqP
06kaPFctdZ+dyySyL5ZgmIRP0rp+2mdT87TvtIh8ES3BlmAR3vp12arncPRl8osCCf6G8igKfAEW
f3g6T1jzu2qntAyeLQEdp8V1faA/iUx63q6fKkOeUezFJtsWd0zE+ylTXXYGt9bdM9KLGNhB4aVX
TEUJwxq8itTLWLTAvlipft5FcSDUu5al07wVvdfXZ6zJsFMVt4tMrryMzfSltaNkZ14aROwCLU/Z
X0SLzqodjeJR7oKkDUffs9l43VTd2D+bk56/rJYgCGY35ZEw52U2DXQb6ACuio5YFr/18cA/3V8Q
/9Ck0X2Lhl0BDPHRrq3HXjxNW8D5jIsM81huI5ZLPxVh+kyrMXx+v6h9d3SXDUW1uh+u7JsWbP5j
8nBYrXqcYm+EL8JprJkiLym1UQ2Hr4vOTrtGBf1lHLbsoq3mZdu2fbG9X/7Ro2JpAQTffhFyvUMw
piRKo7xFGxMvdld3kr+pAz5tTNbUJ8YeP/QyOCqm8WjpFTItCtrDo0ZpUbLZYC+5DDAA9qiYz+qq
m36SooBC8cEiguD2D8YrWHY7lOIpUgR6ROZibZluE43qq+9Fh6UpUp9ofY/YDvuce74Aa0yYNqzY
kIWYbOkW7O9mqSCO5RzbsTKOZ2cixZ8CyOJdslTRVZ/o6nKUgbm533bHFPp5mIOVBwYCaCW/Tjxd
oITDTrkJ6rN5DqrtKDFGvV/KMQ/BvRewFrg7hBWkVX9f9fmCTmrEYm9TVlsxee1WaBQW8xjYn/YQ
kPMYZmACgVWqH1rEphN92hQGqx2xTbYLpgJXqpXm9v4D/ai2vRRcbEBmA7v0+bLenYkK1RQVDBgn
x2IsVrPBTJtxSroTavuRF6H7OyHYhsd/uAO7v+x7dxc1jg22D0KI8dpsfIb+W28TmQ8+NqArb9O0
lXk6tVOPSmOYnqqcettyTlPPSSybXJh2GEA0hzHGq7Y4MQzZh8Ah5mCSr0A+ocTer4OuQiSf61aU
KKCdWBS5Dgfp7QgS8K4PUKIbXFLrnOqjU4sgx9ROsR60XxUCUytW/X9g575ESt0jHS38Ni9RxE8R
P4FnR6Xg0h1Gcpj1q/Uga0r7sQNyCtcXudm1+fgrIdOpgcWPFAMup4KYwSVqXDvCcVambZfYhAr5
AQv81kUd7d8VZUscbVP9oszp9OVQX6+kP/9imy83rG/Kam7iMPr6UVrf//nvq2+fz/X5Y6B+//r+
w7h+/9ez6rZ4hWvjt93VdbX+zr28798KcV/l72+eH/zjhzvwf3DL/ctnfv3Bi3/uCvz+xt4fX4H/
/SObfr80v3/HlzvwVD7C9AsfL2XA9UiFT6/4dgdePtqT1LhEt6eocTWM4D1f78BLvAnXnRX2Tfaj
D9zf+n4HXuhHQATssfH9aBzvlz9zCX4VZCBFsTaD60bAF+xygaI79JFFB3nFuyXG9boArIhrVTGi
pREBSTaxmGSD+z9yuqFT0V7c0dFXZ7l7/X4fSHfCey8ZWsG1O1zDVLiTs8qzemzTxAujGMPbHF2C
jgj5UKsu0KiRq7nfoAPEdk1vuvS2zXuQJveLX68lQj64bQxjOEaHGCqt01In2qqtVIIeSuuSuCXJ
BPeNasuzsp3sm26m2a1gc8E2HrYT/biraHnWgX88kU32UXioB8xGKe51AOzxeQhrKBhImdX17CV+
kizyMeFp9E7wfrzso8k7tRS+QoT9mfcVFDanUdtwpONDa1djNS6D1yZ+mgdieG2C2WxkGiTeVccZ
dD6UcjpROf7oYDge298jQDOw/2iXQ5HtBBqsJ0kKNjAbY1e1k0wvcLPH5tiw8KazZgKX9FQvLflw
v4GP6RXjGJxZYlSLj5FYCQZNNLOKpr5XBI16qqYkSC755OFarBe2p/arf/RmXMPa76Sb/YQSq3aH
0oY5zvspbTI/zTL5GPcQPyai70CmTYXjA013HvhKl2RjUZyIoyMKBoIgckFX46ByJbnqO27mlOd+
Oin5eEimdBsOlGzQ+H/MwTtdpHu/ul+3e6OtfBYrJcjOuMcAklyvSrppIb3K0Gn6FT476YOkJTw1
AVKdEPOjCffju/9P2Jcsx40z3T4RIsCZ3HKoWVKVJlveMCzZBkiCAAhOAJ/+nurV7e4/vt540y2V
igQSmWcCZht4uFA6/9mbyGAEKaytgMgU5SEnHfq5Ws7br01yjN//+zv9k5vFQsHjw8dE4GRgYf1n
QUiI10kgK6pY2rB9TxY4IIveozOgsGYG6q3jsAPswnmXY94jLscRPqWFSyypBiUjmvdcrv/Vvf/7
GcAIfzcne9i8MJH/Y/90KWVqqp0qZj4E7kzr3hVyyrr1oWn4f3W2/9eH3Uc91KIQlNw/P2xzNOSW
gZPK9Bqdp4E2+4hhNs/HcNUf//t5/3sN3Q83D3ZaVIa79vbvOyZGBWqxR1SxQiu3D9oVa6jX+j99
pv/emXfbWgBNE+ZXnDb/eIBT7VkExDBVmFUuD7D8iP22rlEpAFioO/vCviix/Wtfk+W/0jv+XW8T
NHhoImEHROX9p3NvkiObrMZ35ImP021uNpf7W9ywIvZbv3uYEV1B/2Md/x/PNbl7I5C2g5bvX5sG
EjkWyzruC+5v9koANb2j8qbl/357/6o6sOzCyoSTBGUPyaX3//7/TSdz0m7tdpfcSuORaxq29UM9
pOGpa+a6sGGqXzxs3v9Qef6liPtb3UFtTeDjg4wZsnpYB//+qcqQhQQLphFA9jDKI/0DBFNvdd6N
fEsPRICi2C9dKtZKqhkLyomY/WpkLw8jXbbs2NKkCw6gfr3/8nb9c5BCXOL9oEnQy9/dDv/qZwLV
ZZNbiCu2SKs9gIV22beIT+G5h+EtT2TSnicr+bXuocNz7SaPY7swbOOt+90kGagfTMWDqtJgbvb/
+239dQj87cHBLgz1beD79xoHDvXvD26xzZbCPb4Vk9em38y09D82CIhgD3CiuW2tJPShEQQLE30i
2kBvM9avHGjIXKJB/BYlqzz4c7IkZYZMkFOS1OtahWZOWDkKY12pN42S3EGlbSvTzsuQz5jGwabj
YdnSadn9UgaLqVj8btl2zqbTultl7+tCkxANYKgB9OeUWWh8Ypv+XnpP2sNYx227s2oQ6077dzjZ
d5A7Vj7txIm5bG527L63DG0ZGDUObjLP5unZGq+50qCWOx+8GOx9qxVfiSdcQde1F0UKnI4VIZ5J
nTdksVfVbWTOuQ3Ss8/AnuQLCIC5nLY+7T7auLWPDQ3sVP3vF/PP4oSqjj4e1tQUkVce/v37e7Gi
s7xflCzIo1h2vSwCUYWliv/LooeJ4R91Ab48/H7kXAAHAsMN0PDvH9Xa2UyZ4eBHoPfmP4lPMpN7
1qmx8OkdYtjMCPJOek210VZPZTsFV9B6LK9pvYChmQw8Y5ZFj7FkWpYszvh1GzfQsvwSwH2Sh34c
g4JcQfLiTKuft67fhjLAxuMV77ep2CT8vtBV+nlS15vZrROs4f5CSN4DbSjGFUC40quoGqvpz3V0
B2WH9js1HTN5WnfrSxMuYFzQ8KTQBqd0LLgGoj86b2vLeBhu95LY7AZENBzqOtFX5Daky6VpurbQ
qYrNvp1oDbd4ylH72VwHJ9SDpOQyNDavoWXbCtF0K63qNU1uqzbRQyd44XcgqHczJ9SUdUYGDWxY
x3vOnd1B2GJU7s3e9i1gzVGHOth+4qV7RTgCpyoHbuGgJgDAwnzEyWN2yB1bXlFPsrze5rEYdZfk
8+Tam7fogOcT/gpXeUNM4kO2peRE+02VbQQWpaZOPw9h0r34Pu9/I2pg7POMD2OSeyIavYJB67uH
bu1pzvQQ7I1Ijc7pOGZ/jPag0QPlHH2vF2kdiJYtZXkT2KSYgjGYc5PY+Uqberh50SKOUNo3FwmR
0YlMwS42WbozgQ3OePj0UbrQFGAl232TzmNQEC+aTMXkEE4HSF9+89r9IC13GCXnNftusKKeOYl0
rmZkheUKCVq5WL3gA3Cnd1ih2MylqN8jZDRc4XcY82Xzf3ktk1UL5nbN0414a6Hc4naZERkIbcDE
4KTi9tz3UfSsMw8kJvKTYnAfbdDl+DDzx7pEpYVCMpW/X9LZg7Cg1l8Jj1+adkzzGRIGt19sv0EK
u4kNvpjAe9drJ0H0M9/f6VbTGyTmLG9pZEvCNIRyzfZlkG9QzEhIKsYF+krdBfMz6IGpEl027OsM
dHmJ8U3tQ9ChRYyFOJWoWiPw+RlPsCUEGlFCphOSqae+knVX10XTmOTVY+0r9+uJnTC0iGNnaMDL
Xjbj3s90BLBxcuLbaCcoIFQXCVQMxnCMIKejsELN134jdC/sSsvZC7cHNsf2hDE7xuZuPpaAy1y1
5qUOxATidM2HOdhxur2bNnpvMTnmd9dXbog8OlvbasU5nq8oXLnPV13GpO92YgBDWG1LFv3y2wz0
Rq8mTyB1RdonrcalzjcOwtx2QVOwCERTIyzkDJ011RKy8LZYjzz5hl+VmHRR+ywoloi/ySjyjknG
XvQwDbfZDc0vvsT9USpxaafxNWuQDxD3PpZp9FPb7WeXGNHmo+yWH+h2fmUhDjdLlk8DI8v31m0J
1nMYHu3mdwWEJ882Y0/EKXmmQ0i+tfX2FNlkLTrWfMCAaGTzlrLsF189W2ypOznKHlCkkIEyL1Uy
jfsB5F+ZxYOEOi38YJB0FCLynzwyNtCo6B3YrLcggR+/p/bMYvsgGZhfL1ZvjHjBPnLdH5CNpU79
jyzSn5Q3b1kE228cK+SmzUNawOT/E0I5yNI67b7Q3z3bYHsFL0d3BDhk7nsERKjWslCyHyDNYBeN
NSZ4nS/Gex5qlhYgSIcLRPK58fQE0NjGhVEtK3nsPYnQ4Q1tC3IsWgZpQCfyWijAPDr2y1U58thP
oNXnfhX5nUfAJ9DoZGNOS5DrUFj3YBo5QoMGFqhH6WUtdAT1mk+BTjALBQcigQuDs39la7xHq7Oh
QYiGymKfzI2gudDsxQ+wh1KpnjpHiwzph+iEm98p5+ER3VuUlma4q3VaL/rVofFALllPoJoQ0fQd
RLVE+obQl1Btughlt/N0gz8dBOeB6OWpg+4a+gTfvoTETAXEUW9QkZy3xJjKZPchgzVz4UdDbvV2
RDfxsI1Ll2cDIivhkijFmoWV8PszDNnfZVefRiPqfWMltAvhXE2QchSA+mCiAEVeMtPwSi/p+CgS
8Zbg4oC+AMqOF9Mnr3CwkFKO81s7eTsSsZtA/5UDpbC5iNZb16ZfQGaXAjWWwZIfTZUm/Gv0gaQv
PiqilInLE8P6QpIxKjO/Yw+t1l8+N6eBd+kpmwKoeIT8k5KZQ03cN38wHoJlFTWtUqf4r6ne5NmI
qN/B+ydeQlim37Z6wEvxeYbuBiovGHI1CrTHy451u62je3TNe+ilXI418dvvsw2rDqDGDCHrQ9PL
9AhG/RmRdAdvXV56qS/TrJ/laNvv1g63BrkUBeGJK3ydfnlOsEpxERy3xfjAs1xbxU3d5d5gqhrE
MCDp5nFDdX42w/JMI8Uh+7D7OHZFqOxDMAwc6z18Ux2GizRjeTqwK9RYp4FEl80uN58PKHTz8uiH
3WOX6Nd6W9BxArU4dOvyR22TQmCGu3DmoW5IeVl8OOtWBgVKSOifeMygD7hnIZ2bAIqEyF/PHajp
XPW+X/hivaQj2w+9gkLAX5JjPdpbILH6dx4eZC7uL7yfPhK2jGViwz1BwRmQdMW7R8pgrgSBlPuZ
lG/Z1H9hskFApRlXCMd85BUaAH9Yi1sIkUjiHofRnSbw9VUwZx8o4FGhm+1HvTTNmHvQMeRB3KJP
IewCWQ59CK3QsNpEhUq3+bb2WJSALvrcdcLlYLiRfwP5S262iZSI06gLWbe7JWuqgXZ7nnKQ0g7/
z9Q8d36Gkxye+sLo/udKsqToNvmLNmTKgQZksBJPeRpKnvchN/m4BE8SfXSxrgiHlMMlFtB11H6M
7J9M/2Srd15YZp+6upsPEQu9EuKhoSSOfFt03DyI3iXFrOtHpfq68gAwiL47UvFaJ+xQr650C9i7
wTsjBuQBmpGKQtSzrxFnUaxQCeZDN6hyqoNqEcOvZuFfcdIc2f3Z8nh7jaiRudvC5LhGpgN7Y/AT
PWA44wuv7LhO82GL95o3e7KKdhcZ/5pCIhHRlyEK650dxn0ckPcaUxt0loXnh1d0GjsKgUoedroE
ovHLF8tpbNR5o2RvqM9zMndZPoKeYp1DeGJ6Bar8Rvv6VyvDXTRFFZAjSA2aSqnkZY36p22MBDQb
3UditnII1jcF4QmfccKOCoqLJQx3k2866AzFFfip2Nl5UVDNwdIyBCIGBtbU6DjxOqAsLZVsx8e2
XdGwx2MuOep7UK+HzGIVNDLY82hBeuNqXoZhrAwhepcCT8uhdLsbgdU7nSCjSiy9CEKffZY8hj3g
JuhAzp6a2krQbjrFLoC6C6oS+FLZGf4huVfRhgc0EQktXpz9aID2VHXnoNebgqi0mbs61563VF46
CEsfF6m+krv5LFnb9qJSdOTopr+l/XBN0lU+zRBqHCK/wa5JcXTDP2Z80hwCV5O3BlPJK0uzz3jW
gIuS40KH5zQmrxGSV6cRAKGNwz9Nki4YQ6HnWZLkB81akzeQXyK+Y/DyOdgemtSXhY9DAC328gF4
/ec8pUlem0RXkG++xiuSILmHwC4ptr2FlP+U9sFrx9IXDk0/YI3hBv7mljCrHhHiAAWP2n6EKzmZ
SftIh5p5KYLk2YoFfcNYQw3L9JV0jSgg0RRASJMjmjR4EaJxl1mDoAcO8R5A86emXpJihPViB7rl
pob2szNznDvCn6AEQ78F3aDN03H4E3ri1o8eij9wpJzG+n2kfl8MTv9SwXrzdBYedeqCN+JBdORD
yV+Imrli9kZ7ggjqaUoipHL5yI+LWIuckcFBoZry4WfbzxdIwx8aHGAnaPjqEvqjuMR51dAcWGD3
gHW3nW2zfExSxIXsHeoc2pENJfSSZI2qy96L5aHm6otMnT2B4pyKhDdPw1Q/ybE5rcs857pvs71W
E04dl5CKhGtXeEavOcydfqE6r82pvxmYueK6bE3n5Vnbvw/beEhSi3KGypLTIakcAmAvImq3u/qv
3Gb5pnryGwG16ZWykT/QdHAnlQz+rm/wmq0Cdy0gjXkIlmFHu/rIV38PYoh8LMhDKWJB9hnUc9Bp
rvVeCnJtU7lLR/fOluldZc1YrI4dE+ipUc1KOmUNVIvBRU3jTc2+yH09XAJonLLITUXn7sFCGk1O
1/PnOUteVQtRVLSZ60Cj705mT9kcHOaeegiHwGMiKQh+Ma9Vy8a3cCNvXjPQ85Cq25qy58FTz/3s
kFy1NR90GfaBxL6DqOOyCGWRPuyfTJSdts0ijVM/WGowlmCCwVG945NFjVKIQp7NHlrYCjjGEZIQ
DwfLKB/TSPkedKHSXXzIX6thgQK3r29eKBFTmtgOiEl9zHS/C/r1vRd9WjLowqyHodZ2KSZlD0p1
e9+72ss5TSBmE4nOYJwEsZab2qeYWdUSpJhR/U6VQ7uu8Q5qSDND/LlmbxgYp5eM1lxA60a6viRW
c1SVtq2hbg48uj1GAg30c9wYHNNugqDwEHULfxigW75ZpoY/o1pQ/IgZ0TIOCKd79IWBbNJrppCc
agvMp0Dwkv8LSE70TpbeHghSXB6nIGbTHuIm+w57un7STUrrgnoNEbsGitMrRBA1DmtvqeOjgs+h
miK/gz4XzfZQ0nGdKz17r2rhs3eZoyl5jfXErz5Q5XJm7mnz69csdTe42+intTYsh/Qn6h2kx+4z
MPACJtD5QkfdnmLmoLD3eNuKHSyw04fFA8IKG+/KRASjMEj6bpHfz7sEeBYZMSy0/KEm7BWydejF
8XdbK55rDM9im68+y24AgiXE4CsCR7PoyXIB6MOp9sG3kLYVrB7rz4i33RNvdaXapCtaRSGpbtPS
DeHnYNKk6v16PQqQxKjtag3xQ1tUUIK1W0QGp4xZ2QkabFbJ2KonJc15mZdvHTL883Gg86tJ/A+Z
6vcEEXa55wZeWtrveT0CGJGqO7Q2Ihg+ai8HX7WdmwzOnzbh33gXDYAhDV0OPYpKLsboXbhUvPSa
ffd77FwsEiRpdfhyIVFBmYgpyNH+DVteKzmlQBA8TKBs4EHJF7OWPZOHZFyOJBiemxky2k01Jbd+
fQbP/qm6Vu1hrbcvXJN+ucx2lj8xoLHPQZr0KnQ37GyTimemfUC8DRTlbiIRSIX1GUhl6Vh64mu8
Xe2Ci7WIYW6v5hiFrfUwUrW8vVDJohfs9J+jsdcGbf2TzAzE4SlSEatWWvKGiRjQaw2G58VNZjvi
fDS5wQn7qnsMe4i5aK9JMrtTsmXfNirJCfKSKwvabyFeyFmFEirAJNveCXQ6+YbubYQWL6VvQmG0
n6Ggq1Y+9W8ZhI7oxPvoxWMMXyH2OIR8QXq005CVsAasV71l/CtNk/gLctXlfRYRjNBT+D54ND3z
phdPLSNoyJGb+CDSekFPATod4Yw0bwcLCWYCKnvt58JqZBWk61hR7oHNH+1Xm4wPeC2g0lbzExS3
KE2kb8hogAuCA4bC1tn1NhsAuoX8DJ5EVmbQ/XGR03xMlegPzVLrg9LR8hZYV7eFyeLvvjf51YBu
ukBP5e1St6BP9G27o0plNwBJaUHnOfWKqa27F41JYi9c95UqDekDgeShJYrlcBa8aU7KbtsSaJA1
K4YevVuDnKlSKDe2e/zeWL0wQ3sCY1hsHia9AZ8KgoW+hVGNU8DXzV0e234AEnGAT2JqC9Dx3tlH
3tYe0kOgZcTNBZ/mqwvQN4soFselq2U5IZZR5IOxy26hejw4HSWl7VfPoJgLclQubh9NH2uILUOy
5jAnqZ2KA4RapIy9QCgdPch2vpDe70uEK4sPMTX8Q45tZKH6WR0ItoT+9HlndneP4W/EwOOJeIFd
cuRKmJ/3FA37BMJc8Lw1o/el75AyBqMB2SD1jI4Ee4PdPTxI/jsjpi9LESHSOfSF1uk42OltXoAU
pckEN8CIRCsIjWgDL0sOZW4fHZwxgCQI4Gns3zWaCza12c+NQjOPKWTjGVrrlOn6BKWtUdCfT1wC
jgaIe/KgWw5/T9O6YHdOs6nzuN+k+dHid67fA+SEBo9eNwXsM0Nkp73QbYqbI9bgyCoK/uB9RADz
nX6Av6yCj0ySHBpwTQucBiAdHdp7hMnN1NsPkJZGRxwKscKsE7PmhfZh/Ml6Fl8HTPZwUf3FG5ih
G9sj+lAXonOQ42GmjU5vYkE3dwqzJQl29TTC/wD59/RNxcLjhUTc5Xqwiw0g5XMWdD4Qj4S0J+5b
uDi5m4OAF6NvQ3tajRP9YzCE9irc3MIrAln7gS9LnBUGoYUYpAAwArg2CKz47IeeFn1PU/V78skY
PrklDvu7mC+MwIlFlJUDWwnUulbNwwH4O1R+lseUVGAp+yzHEUUA6Sw6gwC+qacUslSFP4/4Jebq
vbeRG/zlgF7T4bNPkn3gI5Z41c/IL1q/qxY4c+Z9kbUFIjg+mU7vFjMiRHjSKCeZNxwWYMm3Dbhq
mY7cO+Ntf3C0r3yZf6cT3aouWbePUTTlX+YSN6YK3Q5AOoxWABYqt2LEQVhSXLoWyMp9Wue7UOkE
M+UPw1fEQNCYgB9io7fDuF73OdJfuoKZX02WHhay/vDYFD+qeKF5B9UyW9jwhB8JX4CNd69BNkfv
FGEZhzmyn+kU4oyG6vswoK2uMCvxOReDn5wU/ta87ZIUrxh4ZAVzjQQw1y1ZJvYhnVQMG41Ik7LN
FhQCa2IHO9KC4BKpncUWQThGcJkTKj9ZuLKh6NpmCRGOvfYBQIU7r7rzVr9dD+3YYHKHAN+kpeQT
BgCVBJhDMCDOM2Acke2VSl14aYbWqWrQaZQV3OhGVsE6xMlZNhB15kr6st9hwaTjLoBZiZ6TfkQC
Tz0vSXzwVUOSKoShAVP2FnUPSA2j8XnVNFBHvN5mO3iLD+tNbSf83UkyoFhCHAK6FbINtu7UMPnd
Da2xZa+480EElw7Z1WAMFoJ/HQpQmlPEIExloMe7pVbWFxNm9bSzMhs5vPyhpqguKUtzhfhDpH56
sBy+dLDbeOdsikZxoA3cLgckpnYa1z38VSaWtJ1hmYR7rrmGyPzuH7oB/E1J13mEiTfQbNzyLO4p
echi7TcH/OYaSIXh4uxNKdLLAjM8sdBglPKTzp0i1ePIC7vxCWsYtzGYJZhIFUCRsL7PmYQJCIGx
TZ7BxnToCeY9IYBjXDuqzQGCMXgLt/V9mEYvzWs9ZqVZQVMyNJiPG5PNEaTbH3gmvuHIxDSFTvs8
mMA9oW5P5yaMz3JJxaHnWbyHLuEu8VgB2gTRtIf9eKvurimk/Ziw8JCnuCcyXOELJDw3d5bdWRBY
sAXOwa85bckO5Hj9vZb+6N3xM/69Hxu+7ka4uyTGedxBcADWjCZyMZO7SKM5urcGayEag+EskgCI
D4ct7LG3zh4Qmj1iusrgPd2Qh1nVqnPwMWqHFr0f5fh65092MwIPvlvTZVjmQSq/BtK5ajbRhdVd
92mZ524EKZi3ZWzWZr+mMFIlZGPHjdIXWMwh7olos4MOIwZiIxJc8CJGGBmHbNwRZEqeGpSI4WQx
ee39WfwWDD70LquHF9/4GF+AvIX4Jm5bMeeZHxle2gsHT/Kja+SKUOZsLCcZSoTlwtOSU9xnslXw
iqJthT78dTM0PGy41+UkvdpeEXu+XhOsuwKJT99CuSEICJSs/ykAF4AhSya/BJXh3jowqu+8C9St
85LvSN3Q5er1adXbpb7V9axt1aXu2puaojIoUSS+1A+pMQlQ+Sl96rJ5rYHZ4T1R+G5BQ47dcjQZ
/Cxp3GWfK+6y3etlVRdvleNjUNM5TwBFYsyGbSzm92o38HeP1sE50fOn6XxRQdN3TJraXpwd4hIn
xvSYTUlwgo5Ig0oy+mfSdE2NeG7fVdCx38HQNljUDrRhUIloqJsSYRHh50w4m2FzkYNXjV2PFdat
sfs5JF275m1NfMz3bXPNwNB956Gbvq8ixTER0BvBb3oIvC1+mgNQQOgt5HaioIiz0oEbe1zRhexG
IpdfYTSMN7nx8YocylOLaA4CzmRNDkAOAE9FJgAi5LUR/EOd2oIPDjcc7C5wZgfKyccxZPRgEhD+
SLPE0Vx4c9vt+5aKKoYih6HwbPwHr+N0R7iidT7db3OZJ61RV9MZii0NI8KKKE+Iy/zzxgEOImDF
Bx7S+3C76YiSstVhCB0Az15mg7x/B9XkHqRjBuKO1/4e5mDM5QkRtGCr3HZbSIcHRhbzmbg2eGy7
5fdMJSy947AdMa6wIlH11JTI8qdH2St7HGKgZlGXRWevAV5VbzTah8MKvyrCIsOb9ZP1Q4/az8p6
GdwD8naiZ8lWNB1w/1bbJtNHgDRpDsfUYYm2A2a0ZjfSucs1tc/QfZBXhxyAmwHzhaa1UTssfUgg
MtruBtEE30YvwnRG6yg4sgiLMLdWJc91A5Y/Va04ZmbJDrqd6wM8IkDhmqxsU6pO2K3HTvLtA4o5
INcM+CJtY3MjYT2WHB09ptax7V5m+Ne/w1HFHqOuWXAs+xxYTew/+TZ7Ry47MFTYstv9PZu7pAr6
AUjueJF1WY+xbfQPXbMF+xr+s+umZ4EOQ9RY+jz7Haz1+Kvv5G/RyrUwwzz/XFo/eYSCfxhzPUNl
mowzPge8HQhtW1DQ3kW6+hw9TStOLhl3qfAW2LijXTiQAy4iWI7R3cWX2Ojkw+NeBPDMF5lyH6Pf
thXEInAZdl/RBCmJIj2G2r+CHOhFRdkQolOAJrD2YZGjQ9y1EP/0047099aGEFFKJ3UB7MReYJUF
2LRZ/gy4W54tFc9Izc+XtG9wJ8iIIYLMoBxhUchOylKs08hhGmY9cfw8mqHZZcvCztByTHgRKIcZ
8gQuCHsYC7FsLxtdVdmhflbLyrwCxl7IpWhWsTl8TWj72UMTtkOSCCtB+lVou7y3yesOgNPbU5+5
H3r0xirFs/lNFI4i2C2bsIgD97alevVy3SDMFPV/c33e2JSfyNZn3+q+7gFKJrjKAdebtCiTSz+2
ZVpjJphXHGL5EElyFgQTs1pW8mpHPZ38eXVnhpM5N8i6OWRAzAC02/FpHFKARglssaCC+TmFRbng
EGM+pkIDJwe07MK7VRn0YW7vt4/JNIC6L1to0Q49vKOUQJKEelpJ0Ue7ewz8LtzgHHSkT0oNfOWB
eTHwXtoD9mu8sfDGJDtPMBDnPGLRM4JO3WVz8/AW1ZhPe6CR30lMjs6Rk3Iz9UtkbKsLkOqCTuZH
M0f9dZ6j7By3fXPyETRxGAwZ3+o09M5moOlFsWH4BYCYnhsysLPnScQ4BA0uSGEtfYKKiyCYAAEC
ewMqDMQOk0U0tf1BOwgFs/TeLiqkglkbdJUTMtv5yNmcwE1E03WOJXlMG1ATDDP9qyY6vdZQlVYI
PcA5zja7FYsT6pn6+mcajPIyCpyESKlZ1CFBYFfVhK4tJuumz2wCky8gnM4x16Ey9/45tpi6Hhyg
7Ge2IoACDAYbvAKhDtmJLIAT790iWB61VPXgdWVNE7sHHOKdklWQnNf4BtJAZNWuQC93nRjHU2xt
hlsYnEtPqpuaO5GtfsBOWdsDdnX2YlQnWNHq3pY8GUcHtpKog7MeakAjpspBkgbLs5sq6A+w25rI
mG81Li67Ry+kGWIM6NKNOdA5eraGhCcGuMQvgnlI3kLm0z88ddlhMmjHFsdD+qajeLytYUhwF+3s
PxiZmBPcc9/aIe0fLKarW9BG5tTXsXomvUNqhmZ9cIyTYTaAyv2tL1YQYGUgYZGeqHUPgO9FFWEm
pPkCqF4dBUI5+jxekL36QJlZwpJMzCAHYqJzoSItv1wg+Vxl/lYjRmLqcHdFnYE3ITgLEGMgYJyn
WDZjtrRY8oghy5CW37SvvnZw+UH55v8/5s5s2W3k3NJPhBOJGbglwWmTex6lG8SWVMIMJDIBJICn
Px91HO0qucPV7r7piApX2LI2uUkg8Q9rfStKiq73KX9tfR60rg4caJRrtQ+n/aoAMch6Qxu78hoy
RVgRawZMkSusTw9WTqPwAjPBZ+mD+o3piBvd9zIPS0QytrLfPHQT1E1lkN1EbZtuacYD9+i0jBeE
bLC+z3nHWsObJ78DUyntZWt7Y/aHgCvB7jNEiiXz6sZxW/ubq01/M8Qr54PvkmWQuutFxuz5snpq
bztjpe9ANr7lM/Mb32e/XfmcY6YoLlUVznfuLKp9KC0jWf9dG2Sv++FF5jQIefWdl7ddOH4puMgZ
FM6Fsy06aL5d4UcMd7yKnkbKBmZZrdt7H1VUtkNoxqlHoX20U6vfgIBE/DK6Zb/NnLQ7QGvvi02w
NB2/U2CFyIwi0o6C8DsTumKv+vYAm9Ps8rHVtzUYja2qK8GKChsCsutgI2wULKXy432+qObk0C9s
3Tn6HocZQgYEk4emt4f3EuzxKe7STCf10Kvj6JCwl6eIHehzQUH0c/bA541WCM0dBuxyRl9qumm/
YrbZV/nCgHjlS7LyQSYrmwrrHIu1eZlgwuEZB2xo84ft7Uo64kMUS5fJ+5JZ6w3nKntYEPE5xROj
LnagHgsf6HqWF+3mYihPOmspz/kz6HIc0iyJm15s6xEZCr1IdpwC11WJL8y0yxCP7JnsWfBjjPdk
WCXusUmwAwo9hFaz/3Vyfd/i4X+9+kBLHmmuho+1LczRdmVN4RC1ZtNqS364o8/SVHZe+KF8Cz1g
qJbmdkj98gxPj/dBvZey16JVvrJYE2sSD3zaHM6/SB1j262ngtnq36itf5ms/6SsRVaJEicggid0
Mdii8/6rrLIjuBQKS/cPyfwaqYVsxCYIyg3Dd4Q7HiUCZ9a14RzC9LTAmvlkIR+y7B20wgQT0wAf
TZpCC4F6gIiV03B+iNk6Uo2VM1i4dXBHJ5H1kFt/NMPCAqYau8b8j0b4P3LvvXQN//xuyPuzH+//
0OB3+KO7JjLr33/U/4fePkibf9Ls/ku+7V+yuP/p7/v1t/5h8PuvEHuzD+JRCNuGcM8lgGKIkFsr
+i/83dhrkYVf2waQUv/L4RcI3H/2NWoHBxpXuYeC/h8pt17MH2F7QZdDYg05KP+Jwe9XaOI/L9Cr
PRkkcng1kYD3w3T3m+53bdLOgxfTbPflc3MrN3fb4/nxnPyMk6P5m5vhXyTG4NWwQPGbXr3RcGD/
ei80jF+FB35mU6ukE+IYqOz4p88eyd81w/fPpsH/7StcXXIwg7j1fk9S5FHWgynhFXo2IwznRFb+
P77Cb/dzLEfjNpJXaPptwe+A9u//5hU84Vy/Eqbnv0Pt7TXTQWn5PFfCxOLe70v1N6/wKynin985
LiEfW80VKxZxZTm+85usPJMCs1CJNq8eOm++RVoinlfdRO/XvYF9FixUWIYN2cCSJWpvW69Id44M
69so1ZW3pcu2y/Pcg8ZFlSiW9YMFqGiOnE/KPqR+IRivW6JsEruumIT9++/4r6YZ3jwXjo3pEqxi
hHPmd9dX31UMLvqQenK1L2L4ETGP9jqxu64f//0rXb/Lv3xMvNK1W3aBSnCzid++a8uzdS6uObrO
gnYsUuV5CtdHvGX/GaX2f34lUNpxgCPG4YHx2wutNRykApHBxhuDpAH94prurYjNx7//ff71kwsd
8rs8TEd87f9y/81BzTjYXogzDZCVXAVmdRt9mdvgaJnqb17ravD562fHAw/Py/U/oC64v93rRVgN
HpsddzNG86llkMAqE1nl1tHn/O8iOn8Bv397MX4p8QuUzb/t3+wrFQRPL5pzitvG3dbBm0B+GZ5j
cF/Xdfr0pChFmwsdzd8caDbE73/9PfE5McqmkuIK+f1qNJ5UaFxY0veOP76E9gSyZ1FxHSK9Q2ff
mhh+ZLfUIbowC0vK0K5PLvrwHbokaEHkRxTdEeltcV92wGe3VSDbfAvdh5418EfrQ2JHOUy+FM2W
Xq49E4QnX5fY4Wrxx3Ig1K6wv6Srjr+mxMOgOUEyhfbv15zODuoRxWHDgG1XuAHyOS+TytqWyFou
pVyHUxe1vwB9ZvpWS9MGewpN8xrICNm/6jEAYRuInnxEv/opg9PTbrPeW+ebRqTCPWfSiG9My4qH
ukqZp1su5LqtCagUhQzBsbhFXDy5FPf04VfVt2jHmJ1HjNAuW1iNJvie7Wejg8I5jxHRDzfxnPXP
/WrY7rEbVvtFWvpHsWTDg88o8tQ4eUtDl2GDGRqbordc8i7RcnLUYaLPuHU9AgRZy8Zs7vIwoqck
09FiQBfwDMQoZMtvJeqNAjMAeCWgWBWoNOBEOpGp0zdwAZfpM43G7txnPdKAvhePsaujB1s5XdLh
sb1Ea5qzFQwYeGTNWMJ980V378Td1OyniS7tOYPihuMVQR1j2EojVtUWTCB033qyUJ2gFA22sPOq
8aCdHM0pmKxwSdyyM8+yDTM2fHA3vsRrfFNy3h0hnqX7PFLu4+Tp+Nm0HN80GymwwzxkcW1haqBi
YLFvpxdLxf2wbRjXXmQBNf6GL9PZ6z6cE3Bx083YZQxlhGIhg6mqbF8Md83O6pHh7VuH4+MyxhV9
IBaS0L8MmWFkwhLzTTorCyuCzRkZUfh7XNUBOn2E2uG21zTA+6AMWK0MRaduxwHcNhOtsrouUoqT
A6yse8LFIuR+TvFlnRs+yvs4j/oTBBYeHi2j9uWl4tpxD4Yfx2owt5uK0W3dk973MnhFvRuZUpxh
IQcJkyGzsJHouJbpw7pony2IsOA4FqwyBhHWN72Z8vLg95OpHbo6RziA2Rk4fp+wwUNfmtPBOrKj
rs0zkS/lp+7AcZ3dOUWG165thUixQ8e2II55CapWFZfBvcIR42Jp/KQPVAnKbrhaobxRxymzBMc5
eCHdFyqCoXaZ/anQOrVKBGPSdbZ6b6tYefvC0SZxU3fYt94SP+cetglo35PeMOocPp2a/FjPGs3R
Wox6mOGqfsk9T/50bOMdS9E4+6K0omPJfOoz6olM8bOC0QfqHgSOtlcz1iC4dDQbvJbTUS+R9arT
ElhfaxoRbspszH90Yxw9peiHra3FVPodAiCy/lDW62cMF6vb+qlo96GZ/BvtyDXj1rWD/aTT4SNw
8+hzWRhKMgMd3YMFVfBhGkveh+Vjd3EUWMQiwPf5GerctQ8o+6zdmFlQUlsPoWMinTmzdvhJcoMq
0h+nQ7XW+uKty3vXyvyzAW99sdty/V4WQRodTNPE6FtDBHsoqnNhDrPllDmK5LR4XbCgYT6gJz/4
eHRVIjjEi52oRfPTDD3NkHRN/IS+VAUHETNuOYuxnZ37PCy0vaOPhBFb+WpYL75XCGcDnRNZXuOj
MTlahVrFJkjb+TFl69PfKrusx7dm9A16jF7UXl8kQyG9hEh4BpQ04hb8rxxNRzE78wvvu0087BGI
seZJfhnCJt6OjcfR0QYmD/bDhOP47JYgkI65RR3Gsh5jKDsVc0BaZfeHMCy7H0HnIdwOS4fREhND
A5gOfX5Yx6RkTkJbT+jqmgwdMj6VlRjB13ac/R2LcHkTSzvPkm7M2O9Hw/IWSTdYL7YuxC3MgXl8
6ZWoGH2gwngY8GQdUBiAoBxt0Iq4xHJnH1SrdNFI5JH7WkdDsW3nTJ5rlakQ6QKB46ceDpvaVd2y
MsPAxCzNc6vgVdzUgnHjPoT06j2EIDWajyHtTb/3CmcsHslwaHaiGcXNWDad/ZUhgc1KofB778FQ
P156u4ZJWJoVQ0FvnPToIM5PsolNAfLD4KmVo+Nt10Auzjay04kEmWKweNj1yxxkn4Hie70LvXFp
N2ONpXRfjqudHWfTLyR7VZ2UBxWY+RyqKTt2Gqzn7TKB19vO6aROi2N16MkmJpBkbxT1OfNHf0rY
bMQPdWaceDc7SyNvFmJK8YqG8cI4f8jGZjumSrNfSC2WX9tsCeo9OHOhuL+jtTpb/grttpRd+jTF
3C3HqQqc4MizQR39WXcNwMNOHwqR+e9NhpEPZfAym31qT8NxZYP4nllm/Vg5AEJgkUXLrixi58pp
O536OmCghqAIs2bl5PYhE2p8gOAyhZcG/yu2w2nJ7H2lZ9VvuiV2n4C5Y941MyRHzd2XDQWyeHgv
xbNbaUE3gJw+IP1qt45RQ4o2VcUhbEq2WnY5U45slI/U2EdHDjl0hYKSrwjgUBmG7gmBnm1fqjgw
A+LFjhhnjxGN3FXjJJ6b3LeYiMV87xstVBze+e6SPeGj4+wxcvVe1zx/4pi2yyQXE6qUPp3H8qOq
gGzeNRabnlC3/V2PQzi6AJhjeNWpWiE9YuqNyoMxO0uy1uVdr0ItPExJTWapV1rwbEr0zriEt91K
aTVXAzIRC8Ym990UGcjm2lT1Dq4xGlO7mr2d24/t8M2yWHeyrkH5nLlSHD2/HqtLk5rSPxaRa1WJ
rdD0UXlmscWOJu4X9ZDbvjYo9z5bZ0HDYcM7fTPolXiM4VaM7gL8qc1ZzVHcbvGtOnLDnik7lang
R6hp9T/Wa0LjJsqG7jDRxFectSifjwh0Cx9081i1N7qqWKX0Zsh3bqOr7MnGPjolGhllv43WBlK5
1WZ7EiBXKii5vERs56dnAajULtjqsDxQeJKWLDGZe0SFnN/l3lodUhPn+2yo+21qB9k+4+5vcAYK
gHHrPB9n4bFBIEZ+TbosiC6VXQv9s7cIqnEmrB2mL/yDri2r5VlboWoKU91Mj1Nj+mqX4vaOEdSE
A6C5VnxpENVVHCSj3FnrtJwbLWegfkOMgZGJyLzsTaC9+sNIRKCQrUHDb3S32BeHYRlVL/7fi1gI
e76NwS+z7B/j+lvJw/W6gY2z01VeVWKNNMEZjGTwgM+vefhlA/001ZRlb7FoZeLoNS55pAXhl5S9
0z535bqrARtTTFjiiwW/INoyzdGPMznIFc43HZydxo6YN0RltwMPSRB7X+aRs4dd7SLbytf5JCfK
RVJJ5dzeoOBOvzXYtrChOa31hTZqXLdeIRfrOWxz9OjteiVB89kvn1dN4vLDCdu0/4ZL1y72Y9hY
I7qFQjXPfpVzhAy9xHOq4pxaa2Z71VURIT5+IeOd47KLwpkz5wjztPsyLg19QiMFNka4ySfLxh+G
hye1ogtPDIyLecycMfT6/mfrVVTQbVRv5rI6QXY7j2OzYUvpers2BhefwK2xTtXSM2jv8uxYxmV6
D7OnfpF6P1DKIzCNN0U8cQOI2R1wt/iEf3JLxcu6oY5c18RdM8RqqlqxVDtl727MqqO7qEfaSZfh
341ioYfymvFnDc0YHWUdHchcjc4YtJw9SVDWTzvjztpyNC8nI+LU3Phpjj5+nZld7zj/s++BJ0dc
mqu0Xke46vOm7KIUP0Fpt/a1RhW4ttD3JgtygukNm4RNFxaXrM3nod4xU9Ylq3etEjVUFZsxiL87
WBQtAsm+cw6pmlMmyOuKB4AoF69gV9iIQ2NawA2mnkx5shAuwNwt+6y9RHXQuRvIy/IDX2+Lha6e
pdkN69hhiBlXc+5yx11OHIv5iaYKr2itXVHs7NIs33kalC0+rMZl1ZcL54atIX1XoRtetR3yfVBP
4bHMBjzRQgaa5XwGvTqavZC5GJrZh6Ws+289eufbK+fukIYV6oEuHueN01dpdwGOYT7ENEwM0uHd
M19ux2Dg2MyGOdyZtS7xkTpxHt4MqSybl6GNVkp/vk+Esa6sPlya4mpLLTI9zVPtPlqwub9G2gbv
nc/Bes5yMZwnv/Y+58ZhvZV5jWDhYAw0X6cYVP4UpLDJeEx6RbdxR2s5W1O2mF3viRkz3wCyg8G6
ufYm1bzJ+oAoYzmp75LF3D3kdIBkDByrbyhxekzfKerZNpb7lWj06tbvUSVA3Vdh4gzKvSY9QANZ
UfC+48h0pi0SBCgQk8pzBLcACmhjeP4MG4TpcQK7WCX4cnseATqUF+A0JjiVMXX8oH1qhnisEwQ7
/Nc4nvZFNQ0ALcr6SdozYlOBOYXNBUYk04roEE959rVknfwiFzlxc0EK3/YD3I1OafGmbFrWdhXV
vc8salfPAYg+hgbpF0chbmw9uz9HTqHu8pWgtwRRco9DDhT3O7q24mfd1ShsEFLMh9jLl7sAbDVE
2EDNB9yoakmQdg33S+c5h8pnH/jaef5yk+uc+DQ7csA3FD7p9bXnYUM2wfdAO9ZtNfXYkJtMtI+U
pN2XcbIx5Rb88pAaNAWQ56bZyDGRYaCcBp9OU1qBc0Ks4B+CadaXqqjqC1e0jbjfK/e89f7RdTr7
xXj1M3a+J2A5vETpFiLm2qhtjTGgX39y0Ng3JVIGb58GuTkt1O8tOtC2fddqlPmBn+bdVbmLGY8Y
Ao3usnO/R2Bddkb13YnkWEABrdRoFJDG1kkaevGXqG8sWBKSGZU16xH7o8bDtiF8G8MMcGJJoMDQ
6YSVYfRmWRVrdTrJD6QVXndyNJv6TdUH7U2BrzWJWYtjoM2C6tEqovkLYv/mKejtbMteakbcsNQX
o1IA/64d2nddFDTHaXGrJ5UO4U4Qu7htw7q7H3QRH5F5TQXGVuLcNf0esu0hMF/REJApEDo6wCDB
95VwEfjjPs9FFe4k9ouDywPFgkzJG9gWfZu+9jBTDqvtWEmgUvsnDxTqb3wlqPU1kqB8Lk+KbIV0
8ytkpDWTvmmQ877gViofc5JTMMr5c4oGoGik2jS+tSYYEd3nscbNvU56bnHZTSBK4L1Xx85JmVig
stmSVnm1zI62QbZq8eAJly4tNvzPU5U0OXx9TwlMn2YhYXXTwbwh1Ky250d2dTltcq8u3jgNSSTV
Fda9gJwynGs+uhp3w/iWv6TjpsH9gWX9AJujWja2X2d7KIFxYvggom0YONMFR7rS22lQ/h/w3bod
T/r26+jr7VBE5VOqbXe6levoJ9fi+RVmWvjcsEcbKVvDsfq+sgd9X9AITHtrjUT9wMfB7QPceoGu
MXdyO4zoTuDYNdY92ragRB/GbJA6YEaE4jnEcByLchBIKmHYf3aFh25fMRdNlEtjsS8KS7FtV7Wz
E0sl4gRRNMvwXKXVvs8h4edDP33HaMTq3wsePPAX/VbjcOcdWgbR+8StE1rC2aIIJA63BTkbLEym
FrRq7nYgrvEjblPvI9WLeWIIRi+JarM9I+IBDdLBO482bV/RQuejw452ZVezM8VaPKfxWkL3KMId
7Oy02EsWVyX2ci6CnVr0iGU/zHu83YUdXvwJsds2clX2GKBQ9zaSbRbVL1fehkZsnp7Rlm/km3VB
ZFA2BzTV4kRCUuzsq4pGTV8IUi12cWP9GBZgrhvMMuKPdAwse2eljb1tbZTdfqrWs1Eh5usBrFd+
BD2vP0Ov8Q4i7PBRjV2xHBfMC2ZjtIub2RKTekR4Zd/PNV9cXIlxh4IM+WeD5nTT2EN653UFSry+
h4m7FS3E71tZ6JdOjpiy1HS7Rs7y5OGTRvSDos3L8SKqG/+QP+KrLo9LOtQISzzq8UOo/PFjLdow
vBFDM3Pago29ZSa/UB52NE2zk+UnALAeHHa/D97oDc2NYZ+9cyozI+RC3PlDUlQOG2wU5AtLLo2N
bcSYREynEtjn3sD4pJreBurgbzUSVLgOAa3jDptDXid5hKp6Ewp6sts26tr4iLQXKVEu8QtvKDv7
29yA5tpTssG2LNelfY0bO7eTglE/frApxp83oj84wG3B/lICoQrvXLfu9tE0hBpfIb0FunXffEOk
VWDW1uF4cvJaoxan1v+EpAUGR07Vp+UCC0lC49g3KOtmsad5WMyh6DE6Kv1YoWze5MBOQU/PPn5C
NXr+PtZF3UKYoknYh9RDt7IanGyTpRKFoczUh0Qav1Xwa9Smjpv0XdHyxFtnjMxVDB+pt4AhbMim
qNTuk9uFIRLJ0jsFDe9/L4zVpIkqI8omd3L0khR5ajTkE4/BoGsCdYszNvrBQPOPzmkeERgWZKzM
kXO/+EVn7wm8SOtdFqb1szt446FQTvHTratFUicAUdlFFhkpbYhFF+v9EjeXpazQSacoZ9dNr/2W
PQWpfJ+ZjDBn0PbMb14atv0mxf98thEJMVIaa9s9OasU42GEQTUhT0QYsPOaAAXnCEWy2tVZo8p9
aeVLtVNIJfvtIKwpfYEspIaE2Lh12ue+A36eXWB6C8kkrDZICCt9qFoU+VYxONgImwyxU94w378j
5CPGFa584Cya2JzvNsNxwmespriUXtv7SeplS4j/eiktCIhO8GnWDC+bpHIKgIDVgCK6dq2IlOij
F4nQftqOXNk4G0beRygzUeEfqCwLrwpDlgw6IrjVBycOrRB8czcy+ucjA+GiCcBpcm0c3O19/zkx
plt/DDRa9cNE3XtqOQPnYxuS0bdBBus8kmAfoC+rcIVb12r3mHmurY8xCn+0UW2LncFq7lUa6Geg
Pz5z817Yf6yFm+M5sAk4AMjfMIOfXTliGsGcV/O572dXBUygbbGnNiluvQmEBrGNmXrUmTMeTeeX
tFFAGu6HVBQPlHXmDkbllG9De5YMFETI/4uQmh8t2kC1tUq/Aikb+xnJSS0erINAtuGdCdLFxhzo
9A2pvEiaFIfhJZro4uiEmcI/jQ439rbgIn7D4kTJiHrLojRAfvSmxgVlfdWPdQ6FxzJcQBnzUzQm
WflWKMYBnM2BRWpMnSZr4OlLNqQczCHgBJ67ERugbv7kxSrSGKyof7ZWS73WjfTZrPHE+sNryvKh
JpowaTkrhsMURBG+6WCgD8a405whpcnnAcqC2dZdhfUbo2z8sx7oXNEQw8HCoq21ObhiXRCpAhcv
N/kqo2mT4dw9omjR1bYjTwD1c0WwjSJn6gCApP/S+It/m44WqVSgYZ6FK0qervUEqOaPWErrsbG0
2pfxjyLcLLGv7IRF5xV9RAFak3WFHpd1jC3+0LbBQDjN5dV1A/rCPVd5k0P9yaXaFWNNayYU1zM7
5fiVqeD9lEOgsH3cyW6Qw/YwmZZ8i7gEhmEeaTQkoKl8GY549MNbL9TLeF5aBiEXkXoYFr146dUN
YRCDPI0loRaJx1d95w19O+3accKkHqfV5GyUs1rZWYQeG8KmXYeLR5xmu+cbv4I+aCnqe9FGYiNb
FkNYiMs85U3mGQP6ha0V4cdKHgU7w6f++tDNhogrL4glfoqIu/trYCa0kbp1VLHhSsW7qOyZAhMT
w4tuyvZ+ClsqQbI+rpsrurf9zGy0OpRhzXOh7SPaM1Oopbyx7Sn8sCunOFum0cs9joURP8ns9s62
ze0bLI6mSBrT9c6mYh/xrbL7Fg2cgjb5LiU7CxR4BtKGki4PW1WE3W6yUsOqjqnNoySv9YyKdK4e
22t2yCaPhqx+sAc/eiwKZ2hvCGLu0Ku3ofW6ainuRZat/UY0jI38CrPbrhWroKlzAodCJwa51Mg1
fHfFdRSeWUPgIAqtgwvXUrqnjhL7eBnG9mYebMwN1InMNH0b9w67rtdOjyv7nNolOgh6b7genCaK
gOBlWem89JRiNugImxSUdFlHXm+0QD1xawdsCUjh2ASAeKpNjevprUvn/liGPFI3iFSXb3xx9m0R
ooT/WvFrE8FQONYzS9Ga5cpU5SuDu9B9NkNkXYeOaOcrWzMQ8EtlyuvuaTrhz8uq45pJqQ6Z9teX
0i+mGmLRPL8Oi0vK1ZK5l4Vx9SNb9PJre1UNFnCi1ClsBlkdc9W63+yZ4Juq5lrdNOkSqp1X6/K5
xZYdbYxEWJwwmIifGxBZw209gEh5GjrALNvmGiGxSafIXqAIBIQfE+uGxd20WS2oRsLgp4XepT4N
RmLDhuctiq0b14SXjdQQ3yRLnOXVClo7f9IpkVBcshmiQ8JLGOn7kTKv04RkGpNZ0b5qM8fUyDpi
is523QIqVTA23wMds/LHIcVRuAHpp7+4WdacJBaPo0co+NXHUq9vhXa9nzP5Mc85/AV366WAY/ju
Aoh/zDmugKa+mBXOZCPFZUAcX9xVvpWLJ3B+XOEl11Z49nlkn5pmsYubki0zPWnOp79ZIocI6CAa
sJoa/CaujoPHwuEc3pp+aB6iLNTPLm2/twmsSRY36RDIxyyz5/FiHKcFlthlXwIKIRB3c8qssSTJ
iAZHY6ypIomlM9MF6QuKh8vW4bk9n7FJga2yvWzWSTePxYObkYF7qv207977tTR3BAjhDGqzqn5v
BQqEjbD18DL4gcL4EaLk9AJpMewvupto7VWerLEFLCh2x8oHl0MPsW36CsMLhXBzYaBXP/LeLTvx
PHvwvqMLxtbf+urBDihMHK9f32S/5LcAFaLEZeWe2CtQnICxibjmZy5FgHXHgsW6BD4oTeAxEWCe
vi7D+aksBzafoVDOY9mOzg9PyDhP8sKdrpJw8GgFNSCzzwVdxIbVY3jU3C8n5WNsZucWfrXlGEEh
9HzG6koAZQNSWB2MEkVDI1i4ezLXxOPUOUTxFUFfcxMu3muKxYHPfORACgeiJI8jPTFbS1gqgE09
mqyijYd+t5qMmCWWEz95ZNn4fiTuS1Sm9acelcJrekXXzZVfbrisoFHAQJq6pLVKlNStP8jxqXd6
50EXkEmLhswMwjecD1sNNvBMyHm95Ef1bO+x9xXab3YF7OikdozcL7pbuEo8yB6TEcG0cyerjG5Y
/czvTIraPZUz3lOCHYezcnMAdb4M38QYlKwZnPFOmjE+FlnFvrNmB02/YmcM8FmMwSJJWfz/4F5K
dxPuxIdSjUyqaiJk+wybZgbo+h4bQskgB5db0nCcvI+YeQ6CS3OnUj+CmpnmTvMzzaj9LoWJ0u6G
GCaNk6bmPD5SpNfVNjelONUmbZ5LW5uvbkukMXwgo6nqs1i5D8CpcLYj4WtvysELjnNMnbvx6xlh
PG6r5mlB38A6s+zLP4CIrl8c7bMZAedTqCPjyuW1X8UgbkFvBnwWXiPTk3FHL92ZuHAxBPXDgdiU
VCXuUOLjwJsLtCGLmDogZLGfDDNMKimmbhtdOVO7R8Lt0hYNZDySrha9giLt/F0wjWG/0yUwnGRq
mjFpShdibxpnFkDGEc35noqCkMuaHeGxrbO1flmKdd5MeH0uDnUdKW4Vp9y+45F2RvI32od6bdoH
n8it2yUlH4jJq60z2huRUrdcv7h9qimq75lzRtnXae0dbhTlX5dbbBGSDO/97VhgnEvcpR2mt6Cj
zIqzRcMuhYk2n4jI85g6RwzSuMV7mkhrtZOQY9IiZgFfW85Kd4W+vwsWeeC8qB7Sa0jiTZUN1ROq
ddbyfBVn3w/XV7btmYZ6a6cl80M3O7L/zHCVFNxXZizvsM4wpEaol6EooU4v92Fr0cLS1HNfrHxg
uAepnpN5tXrAI3OuvqupgsQSdMP01S99Dq20z5sH3ZGFklTst+CKlVAssOGK9mnkVZ+8pW3OKcfY
HS0MhsJhVo92sZDj7IiWjQUGo32cWvQrJEVM23WU8bWmr7192WkvJBbLb45jxDm8jUIhnlicMfjt
+VkAYGF+nTDhO9PNEATjvekn9I01xtwMv3QEHAn6ytXglAaVg/ICe4Rbes7tjLDePaOtw7znBsU1
QlIJrBNkeLPcIakH65Ys6DV6dZ8pz+feMC3o2QzrcZqvn6kCZavQrrOBX31zAU646p1sMmweWC8h
FskYfefGlvV0YnLtvAVU3u+WUyxM6H2XtQOesc+xS/FIctul3cMs4f5jFYc07c+Ld2OqQsXvNSCg
S+uvM0BUvhZ3rxDrN1s1WPioIU2y9SKH9b6c+ID2lAl2xGyp1WSxMnVvH9lC5MszSoJafVD2KAA7
TZ8ffZVXPzWSeOvQxO6UP9DK4/y8RgIkrq5Bj4sJvPxGeV3U7K5rXH/TB9HMlB4ZzhPHQIVySXQ8
PxbZHIDUOa+hPc5sC8kx4xMXX5D24ZGZfJ5/TkInQ8HPk9vQxK4+4wh2pjXHcjMR04rGnp1u3LGu
cefBChitUwBUDPouZeF4FwKle9xCCONeMYV7b54rwqQKnfxHBCNHHZU3S80CootKukWIktd3POfn
JdLze0zwabAv4kAJQiDZ+G6AQqvsnZzP6EcGH7s64btgjIQ6UbU7Cnh4SfC/7dslJg8XpJVZPgaC
Nr+BkXQ/+2jSwI6rNvpKqmv536S9147jyBKu+0KbAL25JWXL+66uG6Jd0Yne8+n3xzo4MxLFLaJn
9eUMUKFMpomM+E3lKHkWF3TzPfO3T/vC4oin/0IJFdEyRwBOzdElFLSJ/DC+Dyvg02sJXEYLA7/P
hh06ktYjJUxgILJnBs8NgnfZXeSicc02DNHb7RHub+6R7huufKnpfoncq3+UNPd7p4lkzp3Uksd1
Hprdu5xJ6nOfC8i5pkUQuLsxPTPoFlJa2lDP1rE8kBMpvAGLhuukG5vYTASyVb1D03Kvw86Pin2K
BKyxqjmoext58wTXqlgeT2qvoXoQV2j1rTI19yK0LxUtgr7qUvuOPKF8U+pO/eknJPiOgqoplwlX
a3WFFEWq7+mdd49VJNTp9v9U3ZDUSdFwhAewr+F6qM3nqEMMbY8K9FNUJ+ZW0usQDrTX/pDDKqcG
K4oLDgbn8GF0uw1wH9jdGWCIJ9ZZaSs1pV/3Ch5uT30g3+LLyXN3+Ct/jxE7bNCLFE0aoeYo2z3B
cosZVOu+CunGyz7KS08BFHsrvaOXm6kPl/HD5gTrKtPTFGVNNERV03FrGTG/R6L+HUldn5ktPHX1
UzbWuABn2r5JCxid1KWF1eVoUwTxGE0ScS7B1oLrUJ8YQMhll5YDjwagWI3TBwKSNOaLqnc7Nv81
WivSAph3iuQd48mSoYL05vQ01AliGe4aaDalOjhgO9atjnKZtxBhuiC+IozLVrcUE17uZP6SEuvV
QmkOji98ZN5d3NOEPvyVJ4opT2OM3/DoG6mHACRYTgwgtEjVfUSGcCOZ3ebyt5kiyadRJt+mDSLY
8yixO6NClQKjON8HyrPE4/h/iaOJk8U9APWS8Lk7OCJ25ql4D7qhhtQIYflynC+njWME+TggRcah
gcr+qLc/+fgU9dRcoVvhDIUBSbIucEe3fazTQFWB7nAUDFzkNTrMFpAEUUUbsGv3XSkVVySFyU7F
owR+pG7Qpm/9aDWAw9kCXkJfSrPqP4kYUYko/Dx5AMvixugqoEFwHXSDZ5CvRy6df3adsasTBZ0A
My0V3uEZCG9h6L65oI2+I/vn3VjgQz6oZRnuY0SL5jvINpAevoDSZysa3pZOjv7bDaLhwTjIZISC
2STbDEloHtScdDj9dkXtbsdGY3PDNSvkG6WMJB8ssed/Q92v/SYUuaI4SZr637PexCla8FyaemYl
Nzs344WKhXhoLWz1uYOF1gdcJ310GxtpUMeLdsjwtYlBrjoulbFK2xao42bqrss5w9ax+bTwsWeO
seNo8mk0L6wDeoVEQ6vGpmdsC5WPzNrf2ev9fzvxOMxkSZUR7EmrJ4yk/Jbixwi0X/2Lot3lwZxx
H8aVq2sGcCOdv2d+reyjDc/Ty7cUX0dDNP+VKSs53irqfeSHjpJdo79vpPdW/qDrj/9j2AnlApQZ
VQbUUpxG+d1gWZzGTwdcs3iValoD6fO+FNZARYV64bob2XInxBLGy4WKXRgGRONymXBleLtUggX4
36mN4JeafiBYTj3+0Wte6wjCuNevueltL9KQq7sbIu0RItoeeZyrXjG2lydh5oY6+SmTOagK8yBU
yKg6aosEoZJq8LWylargnV6n0V5O44WPPR6rk1OKgXNDSaPHumFMjl0XIHKgxryQaPY9pwceQmZG
Phm7d1BIP726Bu1dPmeq+fvyQKXzDSopwH5ZaSJhRX2ylg1PM9AwAtih969QUTYg89+sFiXd8PCM
SBOaX1B8hQb0EZ4hPvqF9HMqLXiu5Ge1Dm9d6aUzMkdANu3yDzv/AnDMxtwH1CLZjzW57cY+TNLC
WcZgItsieYkDgdPSwwgAzZKlL9wSs9FG91ht/ACSODmmNNMISWGx/ay6dNUnCN/pgh30CAl6b4mw
tLMxarz4tafmLxrwpRYv9dhp4Ca7Is1fz4xx4xCovlL+wQ8U15zwOhxKI72KUPuhb3AIsCjPSv/T
7RUR8WMKKY5Rx82DKNOgDknJR23zCEIErfXqOzKa3dsIq5LtUPVzJCoB/Pci6AYxJAvCFmshhZw7
rvBmAthCMVwztK/tfXRchd5QVj6eGo4kNI1Dy+JWNDG+MHL1O3xO2pdF9GJm3oMG6ySPFJvK6Ofl
NXOWu4xmubDE+MeFQz57evy7gzfEhm+gOBEktgsgtkVdo1vl6sLaVKef7ysOEBjIIxblmnE1HY1U
FsXSlwPiFNkLZBCnyD4uD+RsfUwCTBa/HtFki9MxQPfMupCkRyqWl0MsjWFy4FRar4SU7wUEj7yN
BjpoQCn0fwphTVK8VAo50MZpKn3dVr030Vr4DvPTZJjYPAEHglV0+h3cTtbR3mOnmijRGy0dqCdZ
//uUAtss0GtYaEsiVq6nMVTfGASgapiqCfE3RfG3Vmm86dJhYa7Oli53H/xpjLdApam6PjmAhjbE
wzHnROjB9CFM04Beqv1tDH7+8keZOfChanPCySoes5BtJ5FokI5+VD3C4fJ3OAOi+k4Vm4ZqPACa
f1Vr1MBs398pFO4OXofC9v0h2AP/FRVH5r9d/jVnX5D0WwNSJNFvI0nUJwtdRPRQ4EyihavFTkpp
vkepbelwnzlu+XIkAwZZFMhGfdwLR/tVAEBCDXI4OKvN7f3L+O9pa9vOlfPc2zvf3u0WXmrnHxOt
M02yRBGGLCTscdRH8Wq/MZQuJ4PyhsRG2Aq5C1l+Q5Pu8uSdbWH5NMxk+fPcUfISwRUn7mq7Ve96
a8nbdOZaZCC803WJ85SSx+lAtAMMVEyWYFIo9boXX5NhBaqEavbaTRb28txgFM5sSRXJRNjOp6F0
fXBZCuQhkRVWDxUdkpu2At1wecpmLimsaBUYk2SZKCJMLykzcRVAiVRCvQRbkVyp4EcZw71IfdFN
cXWBExb2Pzv4nofyl5trzwvxxzPvNM87jT/5Zmgna41eFTHQcmvT5I2NAXAPXNS/G9zPAiWZXsB0
auD93Vmfl2PPfUxEIUgvyXG4nycznCK1TSMDRJSeQKZqblEKHh8Tbnc9RMPCPM/tgKNY8uToD1oF
bO0IWlcwf6spLqfdtRJco8L8H8akjVIHeOmhDDE5nSO0f7xMJ0+PKyR8xRSS6Kbu7w7VRyJsL4ea
XzpHsSanSAdBtwadHtNPQY5G/SNKvGF3uptCEPs5QKsI1E2qbJru5XLgme9G6WKUh1Z0/JSVyWmC
8XBQGipOgW386aFdLCckVaothleGFa7/QyzKciwPipv8O92FSPPHyEjj7GBBv5HULbRXMdMcH9Vd
uvuXY82sEVVWDLJFNCst/IRPY2VVn8tenxML6xXpdhitVDrUy+uF+ZNmjpaTQJM9lyl9oWNFlkDP
BA10O2TbTvktI2p0AI5dY3x43ZaOKL+l6d4s13X0eHmc476abHmVpx2KHGSmOiM+HWcCDdnj8ZbQ
v2lXlJxAJeswOrgZjOekzAAo/I60hcU6O7dHMSf3KjxQV45VYg7qARDoRordHUqgGur4/9vgJocK
nm1amHUF9pVQLUzdYlC9DaZa0qBlqI0D9iYwv1+OOf74CxM6rYuTS/Qw6Rhcgh9MelUhUqt+DCVq
aqbThcX+76MdP0Qnn6/vABc3UImo3QVrBSpSVNwIVMajvNuMVGxcfhfmVLLOl4xM2UfD/sKg+CMp
k1kdosofJNy52IaQzpGLSAvD3LT9oWzA5AqWsMXuybousDNH6rHwpTcJebKNKWTq/oB0IeZarWdC
BUglADFJeiUEurfvD72xgUEWvJhem+Fmlx6K5wHnkC3A1OwBTKB+rfey+o6XdbFNrUzFda7KcCik
XSd+0KAKPnQpNALg74L+jYJ64q4wiJJFW+66vFnlhwgkfx6AaNzq6IY9t1FYW4jdJpjNgXY6DFee
0mTN3vJiXdrENLHeQfTS1U4pQhbr+gDCaqO7sfUHCq3e7ipPo+/lQtBW1lYvSpjG09QzHCTC8ekq
wBkk66TJs3zj5XGn7QXQdeYT5KUysN1A6rq96iJY7gRNGUdXIuh1Jq72oC7GSrcNfdWq7t3g4FV7
/ZB7u8qCjbstrC7+7qfDga4wtX67b02h2UGUK51BNnsXJz/6sbDs+uY21kxsCMATAoA4xIfO2MYK
gARXhl6E8pln3IRpbqRIxiFmOXKPSe01LpLIsVAG+V0h+IrYYqb32jZDog0+aeviltCHYtWu1MQA
/RzAKnkGrajfy3LWBesO1uetDLuvg5h76ODC5pbQgCJQE3weoQVeFVaGi1g/4IaAcCLgryrWEae3
2r7YVH7ID9bKslqrA6oGm/AgUu2pcMi6NwY1qV+GFJV4AG5Zkq8tSO3lvsoq8aco1f0Wp5YE7Bxo
AArJBcCX6yIsTDQMvNFCxPXarThAM92R6CmvtF2C3IH+XT02bQbroE714AVF4kKyQfQmvxDZbX83
vp6/p32Lsxkljl0Oc+C6xgpGAN2Km9OqtdBFxVxGH/bWIRNeIquMn6wOmtKq7QNjpcR+fo3IIPiV
4GDIzwCyi42byz0Azh7crl22XvSGREP+UGDjgoWW1ZY7M2yAWpYQ0EPomI37Q4uD7leaC6XpWGY5
bOt0FA1WDKTyV2Fn6fkaAdzcR35Ech1T6JMf8RAimhoKylsu1Rau4sBi/lCzLVUHCqveANiMB7zV
WuOHB0IbxJjkpo9BocFMNzU5X0u+YdznFsRhmyYCHLsGycHUrkXPQJ0alVZqjYob/jAFpAO3oH9h
GjQmJ3ik1wkOyhrMHhuz4wRoUoXiEw+OtgIw4tG603kW3GLS04ubhM36U++lCCZT3EjZQgZ2dhiP
0jwaHRZ9fLXyiju93dxWbrF2gpGEMKKAjCpGoz5iN6F4a4aPlCwvH8ZnV/kYTSd3pVBK83Ca7/mB
lpQHl2iC9aOMPadVF95UX5npyeUyiTD+gqO3m+uD3E1DGVjOdvgV7A77zbD7A1rzKnsLnJ/IWDpo
Oa4oFG7828tjOzv0v4o+/1av5NPITVoaAQLoYB7RyqdZ2VR3ZfoWIj0QdR0yGLusXarQLIWcfLxD
3FIWlCmgeP3HATC9OLrEghWHBvSjga1mufvLYxxzuunsHlfoJrMr10PVJDQukTS5g0INL5D38ULu
M/GK5+QfJ9JUaSJYpojl4ySxbHVfF3SoSrb+Km/fm1X0dtjD8Ja2QDa25S7fXR7TlwbV2aCO4k3y
yzzR0APOiNdspGfpvXmXnafIAcwrP9yACLsxVuLWWC0EHVfDpaCTtARlh8g39bH25UUrD4YWxNXB
woPJCVUDO5t7HwXkvMY3rFyJ+cIUz21DwP+8ESzE+Ex9ElzyINsbBSM23Ns8vjfLvy2gfH3Bf//+
JH31GjDBdczfF3odxmmzxvVbHG4P2sIsLo1jkmcBpPdwFyPOSMCKpZ0rVgvH4/9jcfwzFGPyEi7U
WgjJAwRYGY7hrT6Cx+Gm2f3CYsD/TK7BuW7iTfaaL0zgYtjJQy5wLSCJLWEt2emfHuNP0SFlIR2/
br9/61fx/tVaxdpi4jq3KNl8kmbJXAnT52ONXpVI41uwB8vOr7Rf8rbfmrf5Z7V6eQgPdo8yzwo3
msIOX8VrfeHtKp3VVsZVcxR9coCieD7kqsuW6DGs8NfpG1bXBXoba5wjvvkLW0Aa1/jZBrS0rzqf
PDY8+P9HFwW+uxI5ImNFzOYzf5MdenfX+l7adk/pe3cFbc3Jr5FYWFqzs8NE7Q8jLZ1/5vR4M0PU
vNuOYXYRIGSMpemJYg6lOIgKZNoqdO/gxS2cNnODNRSZQ06XaHtMaxBl5DZ1JjDYOF7XawgYtZ1v
k2vt6WC3N/3G3FiPeBttw3W4sH/OHrJ80+PAk7NVLzEFb0jc7ci6q0QUal6AOpLqLJzhcwfBcZjJ
gca3JPmUCSPK3412bHb/uTyDs3nFcYTJkSZgKS67KhEoQ+e2fJVt1IfKtr2bEndz27Rfy12yfVT2
2sPSvpiZQnRTgbkgBksVyZiMTcZSEfPJXoCW+CrRWM5XPe7o1tvlAY7LfbIdiMJlMOK6dFK00+2g
hFBiDsXAOYd8CE1Hv4DCWPgLy2HmO1ExQixNpCQNQG5yYIs4tipIfLHprFfLeBT9u8uj+ELunQyD
8rNGH1inkznK8E4yoga2fUni7jvX3cp0QD7fw4Dehit3k9vVJriO1tV1/Ig84BopOGd4e0A55k4n
K0xs0Mz3nDXX7lq9uxu2mLXvZdtbvR4W5uBspic/cZyjo4PHNxHCapMDjt/CXYRvtb5W3L/dDoTg
G9J2tyApWOpkmhGoh1GPFiEvGSjbT6qy8PfPjpPx71OC1yV6PmgoT2YZhW4vgD/mO5XyKRXwn67g
fWPX4wcLgc7W/iTQZK48CxcE8L++g5UStI2rwPhQD2sYmpeXjTzu3umy+cqFkHQ21LM9dhioCSsp
8hLVSn9Dkn2d3URr5e4DXjS3rretboKrxon3mOvdaY+HJ2sfr8gAtsJLul5CTpztERVAGQ0LWjYq
i/jr4jpaH0qciHGRtL4jyZ+4zaDgsXAbzEzqSYBxMo4CxFUo6T0uICDW7we0IGBiZRScFuZ0Zo3Q
cmXtafSEKIZN1iAMRcnVqjFKfnvAvyuRIYGkjokQytKVOrOjjkPpkxxNQg1SkTpCdcODmm7r8qox
FxKyudHwclWoAiPKTavzdM4Oqa+2Ndx92Fy/1AxW5rVbot8KriZaWPJzn/840vj1jr5OAuQaMCSR
8EhtwgT0h7rw/aUxkZqsdlAe/w5mcqNY0FTFFHsxp9sYsg25Sl5TFcNMcIsCscC5Ofy+vL/On3Ss
6eOIkyWHr3wpHToiFsImeBMsW3VyJ7n2bnJSLfWXZjrZaiHk0jxO1l8lDFwRKiHrq0S4zeiXO38s
Bx+hd9hmMHPQ4BJW/fZy1JmVSJuA9Q4EGyTctHNctW0TqaXmOzHVlOhV1ddh8XA5xFcndfL1iGGi
Ss1S1Di1TheIIuhDk+DP4FCwvcOu3DavjPv4qbOp627CT4iodupUdnST3H0q69a+A6Nrm3ex/QPW
8c/LP+ZMr1xGrvz4x0xWq1nEpValhu/0DmVJGz6gitXLarhBi/xntXY3yIrkTrpyHVjLqe0u3Pcz
R9lJ+MlKRkEf8hByQ84BS1TVpnRm5+FTCmft8jjPIQiTcU4WcBilcl5idO/0a1iydnlXbOT14QX6
5VO1k3bD9rVx1A2e12tY0nfW1rqqd3TGbi7/jNnh4lYx4izJ5I3JvWuarZVi0I3GMeZm6IKQepr3
Q7kw2JmdA1RAovAiSWief/kSHJ1AdYB1mz7UgaNVYMFegvj18ijOn15M5nGA8QccBSiw7xGDigDV
L3SpGgzH98G1tzb3/s/hTrzXtvCW/fXa2kv7hchz+/M48tnewbA7b4hcrkfHrnf1s94O99gMSY52
K3zkN2XAvb6UwS9N6GSTNHKNMr1E1CzalPFDlX1eHtb5sgCzB9aSaQXmcZbuYRFpKWXhAZEP5WqH
hdKdqQ7U/VNQ/3nnL2FdzyeRivEI9GUBWuCdJk8FbKMKC6/6ERP+gEZglD/WS4XNmXOFGHhRkMmj
0c37/HSJQPQVskakyqJ/dOiv81ptNqTwiO9sDcuhY7hetyt4Sk68Wm7fnV2PxOYtRONONWR5+kgx
9aKTcK08OJicowb0nGwwZ3WwWnP8ykE9cmX9GXRnuPU23WCX1/VC4vQ1ttMD/iT+tOQkhkGmqB3x
a8d9NPZ6wW1prgYn3bbr/eC0/kpyni+voJkteRpz8k2DjoKdr45VrdQO91Qdr4x3RPp/Rk7+C3VK
Uvs1LL9v2e1SgWAmGaENwIFm4gmCpca0FpnJSIqaPayyNPhmuI4Y7PNm13lbzeQeE9D6jFao+yW4
i6KJc3nU5496uhDc1ha+WqCn9elVKmK0HAqDf3DCG2UV7uN1u7bWXGAU1G1lG356L8ZtYzqI4qy6
X7WD4vnCDxiTkOmnPv4Bk5MBemKsuAY/ILaVjbDDH066MT+rm/ff5qa/6lbedXcNo2sN7wUNmOvo
RQUO7IhXd9WAfJsNNmfhF80eJUczMrlQefN1A4Tt0VVqrZcpnuwbfN4RBV9Y5OPfmQ4cEBdQbZNk
Wp4i08rDUONKDlMw6O4lv4QigazwQy2Xm6z9cXmS5+Z4NPBAqRkoHIpmp0dJlGsAqFVCmUirP0aJ
iDvfobwe+qjYpbjaOnLf/lTKvruO6CFejn1+8nOGiLpl4D+Ba50+OcaQ6+2EYjR+0xBeQz9qXUoL
oxsTj+lEQjIkiAb9DyrA6eg85PjxKIF+nWr12sAuzTKq6ygLvlUGRFHQWwYd3/8wKNp34LVIQBna
aUjY4YGfVdTDg/whNDO7WmJvzO7LsUH4/0eYbIvDYciQoSaCr3DuKiNjgJd5+2OwzVUVrwu734T2
W/RCTdpzfotgOBaGOLdmAG2RBI03gKpOhohliRBBoaGJh/jAakyn1XvvobUXq9CzC+Qo0GSkOcIn
BzkgkPZ8uAFigPgY4LTrYB873+RfiBRbtruw9Wbvl+PBTfY4hsCDhoTNeOhkL+KV6Kjfa+bzj3kf
ONDV7PhnshBybjopZYgwgzDVEqcrpjHkODQk9K20XEPrBftdHBweIASJIdARFAiXaGvnx9jppTJJ
17Oqk6pAGanKRrfvpDUsoHXXPA3V6vJWmHnYngYaR36UylaBLGG+TiC0Zn8Xm+E9vlL3ym3BY2iN
nwSiibvLEWf2xknEaXYQViVrRiSiiJj8R7rrVog83HpPzY4W2G3nkMk6ySOwrVeJe+sqW7gzZzKF
0/iTTCEJJSSCdOL7e+HeevZozuZvwINuzJfeWw879OvQlniR76glXx76uOlOj7rTyPLpXEuHqkUB
yke7GNFrPfrmJ9mmWoKJni/V0yCT87RwgzYcIScOiqx2Al+tlLOn0kK0sBLfPKmyYzj8ZWst7JDz
ht+Ifv03DTLGg+JoIXWMK3LHFStuEUoPdzTgnOBPb9lA1HBHWXVX8jVtmpXy8h8mdSzTSaD7oFlP
xpu1JdgVlUl1D54th9sifXP/Gs04jg2CB256GDGd88Vzr4HoT4zc0ptdq1l/okG6r4QeQTTMTP/D
gP4NNt0fjaVE1M8I5it/NHGNJaXtqUub4KxVeTqiKQnD8DWaewpBVOHGVVeNfhMayMXF6HTIV3iX
DNkvWXi/PLDZM+1oYJPl74eDhUI2Ma1ATlbFIbzVml6lsZYK61TBW/5yuNnddhRusjCwkUo6Iw1Z
kMqj7z6glV6nV/9biMmaR0POHwwv4FOZP6negG638TC9HGN+Y6kiegUGHSf0EU43ljaomtpqjEOz
bgXJGfLbFJVt3nXKzj3steDFwPfJE22UY3LtXj2ssAmTq4U61Vfn/OzsOvoVk3veStA8Nlp+RVfs
RXQnfOTci7UR/fC7ezxr6G2sdH+N//XCmTm7aI7iTu56v8DKMkO/zunDZ1nHNHA3ZMEKHN/CLM9t
CMJYIPlHBuaU61wOdagh1xg5ggpmRWUckl7sXBcGpouYgj/ylURpJZTKlb9UER3HMJ3bsaIEDQkL
DuULjXt0dOaBq/WSTOwoN69o0a4OwEDaTvnQU2PvLV3As5/y33DqVPmgw+wo7eUIwCjvFuNP1kkr
z7XV8ikzwfMlaDSnmzhp97zTL0/yV5f+dKDURKyRLSdR+qUEeLqUkfLyu8bltdhluLY4ZhOjz+jp
sfqCnY28wrSs8NDdixIfy/LcdNdBGLWJg43CsMesqHjBe7we7AqY7Q+z8ZRVJCgDSABsrq7EvE/8
dTTwl+yy0pFWtgIJ57XMLxClrPq1N+jxq6xX5DUVavBipQqfOQqwWytE5khz3Xx3wOJ2BSp3uPEh
Q78JtetCQEaC8KH2isUc/fyAQpRel4EvUSJScHs/nY2hkZswLHJeBihl5TLlWOMh7xYqrvNBsHmF
wwxTY1ohkP2o8wyLB1wXt79AbXQPptG8pmGV/v0JwXBo2BoqfoUcV5O8KqzwaG/VlIccWNAo/olv
mOVeA8TxOsdU17JxhWCWnS1dl+f5DmEthSckG4ea1ySBNVW8jfWYWdSr16F+7rIrL7ypwGsIryJe
2ovgvvGrTNcwfRcMImS6gvr04V9T7RldJQ6OWr2CzcWCUUQQOFhXESZa7yhLekTV78ylvHW8Sy7F
nbwIQtwJhdZknGZZbQOj27X9Ul/1/BwaiUyqwmTqqgL/5nRBFmjIyoeEL4i1bVbu83bXQ1TT0ORC
RenyUTC3LI9DTdY+UpQ62paEwnfIaT19Z2KxLcaHhVxqaUSTHMAL+3wofMKgaG5n3UMXvVvxKKT6
G3XQhSGNH+DsAwHdsBSIfXCBp/d07WOQ0lL15GI2rCcrtBB7fizc51GQWU8WztIv8+RpOB2vY2BY
CtDnr2fO0aUh5UIzqsVBIfLtocKyNnsG4+2F2C0+ou9smVtBva29Hz0tHnOnIJuW3fkGbhPh1myu
RfV3gct8nD0fhh2eh0ESP13+wnNTf/z7JutVz0sl0jzO+gAFUxHxsk1hPCrlzypY6ieOy/JsJmjO
6nC4xqLLZNkqBd4vvsZMFDKayyjF9w8HHJxQrqmix1zvV76k2FGV4LNUYNb2kSnXqYuu0C9NuYq6
twTRPJ22qv7YeQuPorklwcFEXZgVYUD6PN1QUUdvCqFHVrnsPcay8ZBov6omQ2SXH2IqeIb+vjzp
M3c7p6E6Nh4M0PDKdFWEjU6b32DB15gBmI+Kh7nOt8R48Zsf1A4DGQeKW3Wxuzi3m7EXlmDCM/8Q
dk/HiQlmrxkHGiqtX+06aUwmonu9UBfuspliBX2Noy89OTVqOVPQ22ZN5fF1LyKaHK6bCKGolWK9
hPEGec0GfxDyJy9eJfLCWTI3SH0kQ4EFgQc5bY3nmG65ZoOr2+CLTuqptqs6fw+I/5Lw+jfIJM2O
ysxCTJcgrfQdRqlWYYe3UfyXVtvF7r281Lw4z65HxbB/w00WaJ73iGVD5YL+HqLdbqvKXYeasaUv
nI1zh4GBDDOPSmqF8MpOFwiWknzXlMtLQShTRAV8ePLxaFOlH4fDwsE4s+fIPuCOgr7ndp4mPIar
ouasEioIn3UPOxmjsL303pNsFPHTaGGHz2QfJ9Em36sNZe8gdESLwv2AzD2manbgI8EsIxD7wZOs
rZZa+TPr8CTk5JuFmgoBtyGkXGCdWUFDSm9Rq798kMx8sJMgk9MbOYjQLcbcFIV/KrpXPoyaGDH3
YtXkC7t6Brs2Aiplyv/IACGRMBkQhF8VLto4h4fnoNu3wR2+ik6VrjRvrSYvQQgUo/ldJr8D/cal
PgeTq1URRRI3Zo256L5CMtU9rKR6XWDk0B2Qj2g2JGiRaqf+fWstnAOzU3P0cydTw3VTJ5hicd00
ACQKbPaKrZH/bAVM25aO89nFfBRrktwWJrrKCL6Rv+Q/0YAqhW+ITCtYr0T+XkQcGb8c5caS1nL6
UOm4KlG4lJ8s7R3z5m22dKPPHb9HH4o6+OkuLhFtbkWRXwOmv6N05FHAcTQg5sjE64lnu+17jfmX
pj0k8art3IVDZOawIjyONLrCFXemHwALTSm7MdN384fOepGHBFTlVecv5BOz++vfMF/166PEShjw
Vi0hQjlJiYFeu/KyXYKS+OX9tRRkciBqquB36nhuWMIHcvZ2Hax1cWEPz51NyN9a6ICgFGpOcdfI
2rYHzG+oTuk/D+5+OOC+uS8MuqHRdZp+697+fkiGjNeOJfKCkKfyDmIlZjXGLey7fo2HtGY+D//h
Cga1+0+I6afJ5JYWYkaIAkim9z3X10KysLvnPgxtXVRTaKjL8ApP1zi6z0OlYD/gBMOuV7/hFFwk
T/9hoiCg6mgqkBxqk/POR3iyGAxG0XTPuDb20Y3VLHz6c44GJAmEYf+JMTmkek3KPbi3rK/iffjA
76gvHUH7IwcfdfN44FrUUDr5L8Pi2QgMgQf5lKKRZ1Wtpj2Cmlqx97zPgDqL8uNyiLnjkBbxPyHG
E+Joa4KlNmMtJUSJ5rqw400D3SS5GzAiLRfKGbPr4CjU5CNZvXfwVVq4sHHp0Uq7NvjQhvvLw5m7
SY6HM/lIUd23pSQSA187yMO2arz1cI0t6VqRFz7O3Nl5HGpykUhGjjVfRqg2/SUJV4fyM+t4d28v
D2gGC8OygxgxkhFJkqdvYBwhwC/ULDtMW9dAGmw8EW23bq6NXHcgpfMwzu6QSN32mnvrG96jny/w
Z+cOveNfMFkiWXfIysbkFyjmvun/6M2LrDi9cZV7P1NzE4hLIx4P6snjEyw68i9UbkexwMl50ViD
37Uo12OQGyCYZR+CV9xmDu5Vpw52Z31TqJVXPMUX7o8ZfNmomQj4hFoq/f0pnhuT3h6jR33sgZdv
9Y94rfxUVv7vFGkEO8Blx/Z++3b6rbo1r/uF2DNbg9BoNQItQ8ZLntxdUVHlLuTLryPSRAodo6Yl
cbiZr2ggy4Ie7ohqQqL5dKNnmEh3eQBoQs8BWZobXdz68GBEzD2CFUleuFS9nNkfxwG/ztOjk0WX
k0LKOpdlg2XUIczsIdgP9U2oLMDw5+buaGBf7/ejOPBOPFONLSoCNG1Mgzoz7pv/Ibk4GYx8OntG
VmtJQkqMJQY1KBc7nG9tsdD6mjm7EE2jogwuCNUsefz/RwOJdAGL4Ij1R2v2pkSwQcnD66oN1ims
eK8JF+Zt5uQ/CTc5KnGUVDwBDUrnIP+O8sAGtmBjWUu/xGQulxAmS9Emyw9/RbIQnFIdWcfE70eI
V55a7LpopcmoI39ePjRn3j94xFE7gdBA1ZXKzelUAtOx8qqic36d3YTAREFlb/urYl8CKLYc4TVw
wO7cQKS4Ez4KO11n2/AGkC++22tv4fF8vjxPf8pkmkXR1ZPaEELHgByid1co6NhJurk84PO9RhBI
KDTrR/HKaTFAw8W0HjrGK6NjpdarHH/k2HgyhP3lOOeHCHHAYFGYgiFOJ/h0XsPBw6EabxNHkj4x
r6UWNuTfZLTHGv0xNlrH1xZeDsq4sU4vg9OIk+mj/gu4xCWicv+BC9V7uX4Gi7qt1y+/LHt4D55+
xeUa7PaIysqAZK2Cm8w+XKXP3mZYK2vqg1tzfXkSzvfp6U+aLGXEVVKpj8fJdtdFsmusq7L6jloI
atiXA82knMeR8DQ4nW6QE1mbjMt4UKG12/TOgo1Rud6tpIQhRhYxEjNxkf5Wfd178iXT3+q1Fb0s
/IrZxfXPR1emi0vEeKhtR3RP62AK2K6RMFpXPw+i/dCvMjtfYVJaXgu7JTmE2WlGYgtNAjRZz9rH
2DIXSiyCBKjy2zIZXZUeTeM7RLG8WDgJZ1f1UaRxAo4O3lgLxSIxiBS12coiq8/RA0GfI1V3fvut
UR/Vpd7/7JQeRZzsI1N11V5SiIjKddquB9lAPePezbqlFXSeS7GCKF7TGuaFTzJ1OjS185OuPxBI
RDFJdzQJ1yzUnimyFvWnqz6JwUtn3UnhQtz5b/dP2Kmcl+uJoacn4/ikVXiw7EJ40K11Yq3FdqHU
NXu8/jvAKfFA8gq9jFMiCeoafZx2eJD694UNMG6zszPoKMbk8pcEITNqH5RNiVg6dOuYpmuFx4+F
M7bWvDYhmhb7RlxYlUsjm6TBYmCIDY51kdPIw0poXVbIhwsa/PLglqKopwvEtZJYy8YFEijXPp45
eCtH/V+/lFiEXBkWrsjUqtXJas+KGG8jixggPRNEkUxg/Hjz+VRALw9mdtkdBZpcFoiSVa40buSO
tpUq/PLyW0tZD4imNJvLkWaODBQxeKMY8FBIMSYfR3DrgwVOiYS9XWv4cAYYvD836Z0ebrAdNeK/
X+X6iKCB/KuMPbnJDIa+4jVmFFBAC28M6eGgvcd/n33S8TwKMZm7QFf0sO1pBEXJQyU/FM1rnjpD
fy/XC1f6TJv1NNLkTOpySjggSSg5vUc/MITG3dZu3hB+2ng3yp2dt45q+z+uyH/vyyskCD8/xY8l
wv0M4Hls8HIskjOBGJmWVnrIyWZXg5GXJOyibHVrXok/wFmjK7Y9XEOTH646dPY28sJ+m1miJ3En
d01e01g1EOInw344iM9h7uB4r3K5h/3u8hKdyx5OQk0WjdrQW8wwNINf/VkJ7/off/SE7O2yvpXy
Nym89ZCFvhxz5l47CTlZRAdBVRMzZHT0bP4vZ1fWG7fOLH+RAEnU+qplVu92HCcvQhLHonZqF/Xr
bzEf7skMRxjBCZzlIDnu4dZsdldXjdrbrIJ576Zcw6eI7yL54zMr0gYaeNbOXHRQuNo7H34QJYjc
p5o+gWsu0ldO3uKIACMTyUtR1JMOutqPLR1HlPMMZOMHlHmT1o/zG7IGIVvww2BO+GtH8sMZOLtI
1sFOPN/r0L9jL8Na3Cq+hTxt2PDwIKLiC7KZc1dfdg6tdChnImtUQZ7ng6zlkpcNoG0KNJfIWMsp
BuIgU2TPaCKINRJCZO95NtfgoYsmkEIWaBoVjldOlFANap4VTGTle8WerPhfdrDIUf+/Aemup52m
Q48MooImxHdxT+nZvZ0/0bXQfmm5T81I26pJwQtfiR4P2u7n8tWGju0a4ceSpzk1Ie0oCgkiOmUY
iVO9Ksk3FzQxkFzPOHSN65V7d3FVwA8DpKUtNM6k0TiZMWqtCoiEmdwYHfPbol5xLGsWpMFkCFyr
SiDhOlwJyAky89PJadwCJ0MQC3byBmg6hkKZC1yJQr8kxgvhk5+OKx55cdEBGlQNZPigSSnZiKO5
rLMJmI5quke3tlPdkOLjugNeiksApvjPhHS95E3cZgaDCcbvQCvZu4GBDll2Wyu7ntUB2EdXFmbJ
F0PNCD3/APqi2UwaE+Ay6BwkqLpRvqkt8ONVeH7zQLFu4J9rUHFeH9/ipj4xJ42vM11qj6Je6jQ3
o7ZL7FebBLzZsezz0bd1Oi7JWY6DUw/JDEP99N1KtzVqFcbKllscC5AigKAbAt0mXWNO7RauaqPq
TdjLyL4kdG/EQV49p+lKxLViSG5/AKNxXxQ1HL/Kd0PxghdMzvwB8F1rhe5ycYP/HZHcAhGjp7OD
jCJyzPSrklde0ySh+2mOcQMnVRDzOAJU7sg7TmV6niaD2OLEM1DnhXSo2r9Ga/w/ix7nxIy007Qu
TTUaw4yuPirKW70mmLgYnqE3E0ss1AUvWFahwJmWkQA31nMR1go9OmkWkETfaXQ8quPdVJbAv+pl
7ZVuu1ImW8AdIGMk6LBsEQMTuWCaliSxnW6GK7rTjsUW6f9AVTygo7YE8sMhHmnTismFJrVzk1Js
CE/R12kLk/q23CdPL+U+Bh/9VxfN8+wDmaQtvdMete/EV4IGLJHv1x2HWC45+AG/mJCeQhkNj/lz
/94RiNvOJQ7b5NxXWQ5d892oAES4v25m6QQAOyriB2TpQTZ2boZ2A5lbByeg0rZ69Hvg99xeq0Us
IBIxk3+NmFJasCl4D1V7GOmZD9hvoDu3kf3NsLeu6WsATZVPqbtt85XDvXQgTq1KoVcMiaquF1bb
8ph0FeQSvl6fu8UlgkoB1shQXWB+z+eu0YeZzWgihmCXYvVQYEjbLeGRXvu1nVmdD0pWd423QnzP
i22BpASwbQ6aBuTIZSIzmoQs2Iw6o+Se4Yzp4LVMqX076ZytOeo6yBhZcqt0EfK8vNC21we9fCxc
UHsJXViwr0rT2pRObeRCHASKJdSPn8rBF8/QOzec7xI/2ccv7tbZDGMg+Baiu2q/FvEuruvJB5Ai
3jyuFT3W8AEKwJ7F9T2sZQMXKqvYsCcmpMNnK2qhTClK5dNG25jP9IXSYAiMQ71lxzoFsadvH/z4
m/rWeG7QbK7P8NLthy1li0Z/RClyhrAoWEosCuNG+kHQgDqPHkFLfAlpvJXgZPHw/93ActYTiLs2
c8QGrqsfhb2vnW99vzKY5VvjxIa0XepxiGo2w4Zm7WmreWMDmuD0Ie8eZpR+2ihA55+qh/8whbil
AEEAiSIwhecnM88Vh/Q5jBoIi3MS1nCgkZujBf9VL1eC5EUvICr/qNyheif3hasF6SEA1iOz1iTB
nJZhrHS1R6GBxyBk/y8rdmJMfJiTqH+uyjyCygEiI/bAwdI0fsmclRVb3n7/nW9H8mpKTO28zHG8
tLrc1hn4lZ0fSJKgB6QC5NBcGdCiPzs5adLVUFt1B9AwBsQT45k63+bmLXbnR/AHHtXSQdyHTmzj
800u4nj/PWGSB0EZeaKtmMVePbTIjVuuT5LHYQDO4Ns/bEQX8DsRsogsw/l6dehJIJ01IfMDiKTd
3TW1PzgvaEoaomZlJpcO85+WJGB8NKCexd+fbA0rc3hCCuGXzSHM2BjWPbIB+uv1AS3Aewzr1Iy0
AxNInFd6AzPKLrqtfiitNz0ZTZjdjIH5gDaKYg2GLL6hfOOBGQSqoEIG7EK6plLNEtK0HG91+0dK
PiY0s9TRfWt9GsyAcWkgpINUGu42uYOkb/sxbihWKlZu+niv6nf5eNSrx95aQSctRkOnlqTdpwK+
1tNO7Amois6Ne0w7oHlJSQJXZ32gDRBbr+qt7mbB1LbvzHy7voSLE4oRAtuIzBdO1/lG6RtnnjtX
TChYAFzFAHN72OF8xx/X7SxuyBM7UvzsKEoOJI2KGXWOqXk00o3SBtdNLBA5iFX7OxbpfBUan4Gf
Q4yuPlqP2p4Onv7Y/kY2p9tZz50dKF8gsz77CWgS17KTS57rxDSRPFc2WYzQBNM4DV85NFLqaZdO
3IvJB0fVW+d36hpj7eLCAVSJZ5BrAdAgXaW2w/URxBUIfFBBN7hvaR+UB7GerGTHlm4A3GWACwsS
V5g73yAFT3o9NbFBs3kH6AtLXhQQh7F7cy0vvjggkYTBeBBCy5FO3kM6KE51nIRcAUXYh+MOv9w8
8dWmXjnda5akM9fkUcKjBpZG/dF1NgZkNFvbR5vNSuCxGDkaJ0OSIkdketDjEGkYUu3czgPk663G
H8r0C2uNpybrbxKV+RN90dlrmdAHSAF7SjKHo/PNQP6BsyacrcS363RvDHR//bSsTYIIrE9uiD43
a8uo8dm0OmjdkBm3KsXT9em6FXGsL/w1OLEEGhJM+HLGO67dUdcGoCGd6Xvef0CGd073an3gzB/f
r5taLIqhLPafLWlZKTSFbLyd8cQLyzc80+/R9dGCZy7uAjxDArTEQGio+rnGbrf0AoFyqYt0BOiN
HbmYavBUG51MHJDpvtLu224tKlpcqRMD0kplRGEc2l4IzC1wOZAb3gV5DVm/f8nqnw5EihlsvRoK
q4cdM/meFLNnIqGR/by+SIve5GQsYqwnu04xFDQECBu8L7w0e5tY7GeQFUv7J2cNGLM4b+g/NCAw
CeItuXA/xgPyDBy2GuZRmGo9VfWnNaDD4g4/sSJdbLRpRxST4PkpjqyVhl3kAe/bqw9OtDGcl+vT
t3jNnBiTbjg1zkeiCTh1ot5GaC9q0eG0cbUXGvtts6uTb9fNrcygnKop8fTVTf4nOHjrq+2ELBd5
idXgupXlexth8Z8SBvKj0qgMxslMibi3i6O9Gd7UMIaYpBD+4Q+l1z6YW+u5D35wz1m52xaDkr+G
5dSyxqqsL6GZ4beKs5018DJa3W3U2fvrA1z0ECdmpCvUTFBZjFKYoX2NZsDS079eN7D4rgbh0f/P
oC25vpqQIjN6WJj1D6NXvbrZje6rYTzp9VcKZKyiHZxq5Xa72BzIYKOMiaQP8oVAZEuRo5M7RouD
V6LWqB419Zda17t2gnR8aiorpi7fGcIWEmsI+8Fgijj13G3oCgG5t52JzvW7aPwymbOn0p0Gjbui
uleqL1Z/7M1DMXyh1kqZ4+J4S5al4z2UepPQJq9Qfbi161ut3Oua4pvkzqZftHm3so5iJ5xdl7Bm
gi8DaXWiI9kr7RTQOsYFV6vKZwBRG5X+xIcXd2BhHFcblkI9hoy3qgpmMsU5tFq0ctyXxmpCkkOH
Drfw0dIuSvrO7Guo+fnAzr5yU+TTCLQ6HZ82SG4l+rGLjbWzvzhiB1V9HV4aNSspRFImTmgUY8RT
Zr5MunpQuBaA6w5wRiu+sbTR45l7UBnxzei9AP34yoxfnE3MuIW5BmL9f/JR5zuLRFSzh86CNkZ7
I5gf270D7dXaARPvuHPc0AHzdbTJSYCn7GQCHrW25OJlIC+5UKpD5IJqEBh/zj9A4yZR2+NZ64/p
XiugamuCbUj5oAnoxZVdziEYeTutSRksrbQQRAKmDfQIyIydG52TJq6pA/ECNO6kNxnkn70Jwpq3
qOk9gyf7zk6jH0Pmdp8NvDHZUE+APQeBL0iQz81qpCkhatNBn7hG9asHOZbF75Np9FQtXkG+iBFI
04q8uA0xX+RaXOiWnpuKGES17Uqt/MH85bb9Fm1IQVe1nts1extA4JVttLCKupDShTwJjALze26u
z8H9mgkmEadpnicIHDg65OPVLNSceju2D4Or+kMfbWJtraa84IbPLEtLqVRWWo8KLLfRw4gAtysb
ZDbjDZrm1s6qOP8XcyqKlgaSWEIp5XyQCp/Rg1vAP3QzORhJ6tmsuqFKHBC8VLLCAHsI3VTOE1jl
j/NobVt1Tf59cbCCN0CQquDQSt6inMF2TksMdla+d+Zti4QT657adI3ec+F8AOoJZSnRkKDpcvqs
d4qoxZms/FLrD40zhHDVaD3Sfillt1OKaY/E63ZlCy3uWLRvoZYDpKn6p+h5EhobzLZLKM9Wfpbs
zWqXmAct3jb5zoC4lbOjc1DYX03lpnQ3evpFQbmnG3fQO+nXSruLY3dcvNdE2GzLRcCeuBOFnGjl
pzQosq1BXmzz1mkiP6NHNzc314e9uKJ/rckh5jDxOklr+P+yGvxO/Vq3YFKdwM2z5vKWplcHGyQm
FoRGqB6fb94IlCRj38+V74JLjSmJn7r9U6mxIyXZ0+Q2j9fHtRSyIG0OsQEkaGy0m0j2WnVSE+hh
Q2nXRR5IYx5rNxlCM4PdloWfsjBKnqLyNXGQ4Vgjr1u41M5sSxd5Noya2hQ6bJexP0fpjUa7le0q
zrrsC1DecF3kfzUDbX/n0zm0jFEnciof1ZXQSXvfVDmiwGQldL6USnc01Gx0Ia8FZTnoRJzbMXsD
6sTQzcX7xq22SUwNbzYKkOc4sRsMyEttQdx0C3lbGEdDT8vRrkdjjsAwNr8ouGwgyF3wFU+4sJew
sCp+ImkKby+5IXSUGgW3jQr0IW1v+bGRRTcOzeYSSVvINnt2Q7KjqUTpmgaMGK0063geIURDlziy
4PKDxUqgtFuhFOM3cag3d6NVBzqY+22ItufOj6INumFtARac/plJaaGTvnTHQWjV284U1OyL26i+
OhWhoWQPYN4Ao0ZHPUQ2k5fr6jZ3XX+M9BU405/AQBo3zhG+oOMIZnC5rFZwBGlpj8PUkMQbchQO
IR5cm+8D6Y6GWvhRhgvP+OEmFupszdboGyCjy11SPIAucpeZHcS3IQNgJcfIsbYUYroTWwU2LJ06
lGmh8qojz2TIYNuh7dOYuzh1JRj2x/TQZ28pkgEkiNr4S2qwvZG8aS3af63xRQezGbj+vEZd6yJY
Opg4joL4DhX5CxVIHAB0XcwIfBKidH5iaNOuMYvSJ22z8jRatgSGJyg+olnxT2nj5MLS0BKY9xpO
QWroO0eju3bIQytf405fuiFscEiJ5l+Ic8geYFKJkppNwXyHoora7pLsPakqZG3XYriFnS5UvVAo
Bj8XRB6l8KbkiZl2ac38qoY0YkgTtdiYatMhcFPQJ+Nw+6vWa9quAGvaTWu3EDawGu1olAygB82N
V26QpbOO/gxkriAhgbycdPCqjmnWnIFSBnA0K0c66UOf9kkbzvkDLZ5X9SAXphnM8H/NSXdGCuJv
tKvBHI1unWkHwO3cvBprjbSXmQr4c3AxIbIw0RACUoBzf14pDN0MEaA/bQN58Zuoeu+VD70LbePN
1LcoMgN+ef0mvsSoSCbFyE/2aZL21WBnMMl9LWi+xp7y9DOrIScFhOkRBHHew4H+Vh563w6KFce1
MKlnoxUXyYlpTlnTuunA/LT8VqvoVc69ht+PZE12Y+FCOrMjYroTO1ERqVXbw46i5xulVvzMnXxl
avc9EDFEWeNtXQoRTxdRupRHlLqmZMSM5t3b3EzezJ7H5ElVgioCNn+NXwnNVvj4svvHuxGVbMD9
cAlI9+2cgmy/JAgSLUC4e79opqnZtjWgaiF8kHVoOr0mYQyy7g0vuuZVZY3+oJguJ4fOLtBbOzJt
2lgZERKg3Obxxpg5f9R5hcZCMhOSP8CdA88zloa9S6Js+pFpU4WOQx6TkM4x7pUYstbHtna7MdAb
aqDEZw0VNGRMpTnkKnArifADpNQjxS96VXt3O7Xd6e2Y8UAtXCUJBpqWtt9OkXNnKnVqeprmsAcS
G+pLrWv5m6kWjuormgP9K7dVY8gYJFoE4dKqS/d9MRI8vDjqwJpNG3wGp78b7AhgoFxV4h9ak7AA
PKzNM6kJGkEBshvDPu1UcL0QOE8DFPcVpCZiam1MWuuHeKymwuuYwHAW7WjSbVsoEE6EI5s9Q8uN
AH0q6s6tdbRbdnmvz2CUnACbSaeyhq+H1MxhBJtQ79dx6rxXmiWS+rb7kcVM2xfETbZIc/HAzSNq
HcATj8ayjg+YtwqT7MUtdOSD2u570KV2VgT0hVH8rhnvb63ZrVrIEKZRv0minvZA4qbmRwEZqB9a
0nHHz+K2+YVepPK5Sqo58syaQ0bDUdyP3MT0PtmVHd812oSSD8oNFfFGMPhCoLwOhwa8bLg9cUmP
YMQcykiffGh/7IuuTw/zOJb7ntf6Xu0m50c9MTQU6pC6qjZNix2mNBMpD6bJSXFbmpUT6sqQQD06
78sjqYboFqrrSrPjpQZh7UxXlduix971eKVXb3rDoxLAI3TI+Q2f6zoYbdOtHtmU0qPVcAIFQTbX
s1dOdQ3s7FC1ZjhlNN6kdGzvFHPWno1mSiCoUQ9z4emk0rUHZg4lC/tR62Og/BpyM416GxK84n4O
LgeXsWWVJtCOurVG77P4wgF3s0t04c0vqCWbpsPuKRjuf1VwuWxpfauP37LkjgCmk+5I9dHMASc3
lrNGFrtkGs9yJCnBXwzwsZy/qobOrdsMoVaXmDftMNyZ8XumF56Zsa0Oc3wcNpU+HmtQ1LWoy3TG
GmfBggtEVyh6u9H0hGK1LAZaQla8oAjG/V7RPN3fmjf9aOBUqj5N1iioFrw74C6oitumrgIHKLk/
TcnNVusU5Eh7z7LuWGH5Sbvj0UtE1qr9S8NCdg5yxiCwQb1Zup4ZH+E265j5UWsgH1sb1UFTpz73
0E1gFh68SB/MsZaV3txb47gSgi1cl8jug0EGdFsGfkjXJdLPQ5POTennCX9LcsDvlea2U9S9064R
UK6Zkm7MXEHHmmLBVD3VO6c2AwVr2YHELiYP1+OPhSk1RBsJyhagMoRcxPndTCbgQRwO1vJ0KMMI
/cqBrlTPyjSGqV2EDkhLpmmNvWbhKXJmUwp57DgFZjSFzRxiG2VD8Ap5vj4q8amlK/k0XJRrdhFz
E6PlbekzE+yuJTC/U+NFzgo8anHuToJSCVZT0rQf5rEv/bl3cX8rrwlU15PS8hU739hQwRjiNbmU
hYGBJA1NSDjXxiWCsyO8TeYRJ8AAA2qr9ohpon2eaJ+PDNF37aL9GukNkJJIu6JDWcVhlCEy1Lqw
MXcgmUfw9gIWkuvrtPR0BnIYb0GcZsSIsqPi1sQIixPmlzivb/WU2Sgs8Lk0/W7IFeaBGwOfgqYZ
nz1rNCLL44h3vkdDP9ReHsdQXY01+0jbwd3RGJIOUcTiI01GJdSMfEACtrWyKMi6sXqYcsuBlHwz
gG3g+jAWN/TJRpBcYGIixU3ERmhspNPGFFmejK5xMS342dM9LSvWVEhGaqMLIwaYdvVpp/XvjfFo
Jr8sM7w+nEXvQ9B8r4qkFgiTzn1Cn/adrVV4bKEbGNdnh86ZnQXK7uj1up3F83NiR0zrybsgbd0e
FRKMiIjz0me/HKaCSRht/rn7zYyMA8uyFXe39MLDvkaCSkdPAByeZNMdktJU+4b5zEKOms5AP4Np
e/5OSelp9PtY+HoeFIYWXB/q0rk9NSsdqKwtC71JYbY3x5AVL4Tzbd6vGBGfXfZ6KgAlBtqEoWgg
v167nLR8UJEiGFAdjQm9z+I1goE1E5Lr1qoGYUAME0WR4SxG9FHvks9nbpC7FQ3bAGWJuuf5tmhq
FSDrFq2ujsqeylb5EUf5pojYP2QwTs1IKYU+yRurc2BGtLvl91VXIDi6BQ1+7oZk+FpY2+tbYOn8
qoJwH4BdQWItbYGiRs2qMJEL7TgNqqq7T2c77CbjoHcRWC345h/MQW0GqDLUiqCncT6L6WzVVq/h
0R2hxgfYaQhEXaAzsMwTesvWyKuWjrJ6Yk3aF/UwTUrKYa1R7gFzBZj7vc1uO3NDgQso166NpeQT
cOMWQOoQFLig0DeyRJ/pOMOa9duwQ9feTuNHnr64kPWp+/cJfbmfn0woL1qoKICcC4WR88k0CKSZ
oAEHibBkCs0qAuFebkxen6U+pxB+7K3+53WLCw4DOVI8PF1UovGIkZavoFMltKdR+a9iT5us+zg2
tzqetP8wMrzphCgJEnkXkqwO53aCs1aCPjgc5mMLrL87hbTBi+7TrQyo5Z+UB+SgjETIn885glq7
eatU1auSL9xCu3m04/9QJTSAUfnvBpNmzy6hQDXPuFmKDjmtKKD0qeWxD0hBZv6igLpeXyyxu2XH
i/ZsHG4QxoNhRXoZ8Lh1ct0WQXSsePlwx9CbPSSPZraWPl/yIXhmQSxBAP9dOes6RwPX1QKG2vyr
WdwqOVQqUh/cTzVSAdfHtHSiT03p51u+RDbFnghMceVGzXRPL/owzw8xnrVZdmOu1bSXLpZTc1LM
QRJCVbcRU6jWm4xGR/Ci7a6PSFsbkvgMJ/FGAVK3xOjF7PHvpfXENb+CLpjDD116aOZNNvpW5OVs
16U7xQRmPfkyuk9W98CtzGuVl5VPIybwYtOcrKW0R1O9ryrVwKdpIPXWHFFJ9Gy3/8ODwqyji4Oo
q5u6PdIy7OnK5fCn+nFhHN03KDnbiPBlKJdi1VnstCBgjxz9W0aQJKjHOwXkD46WbblbeejnDabm
ewmMO05osbYUwmFe2MdDHjQjeE87Fzy0qMeOiQJK9B69doQMYDHLIf/4RbUGzyjITjGoNxTRD8Nq
3gx1LQhc2mwA+4DEUjSV6HJtqEIbnJU7GP0wfh0hJwOq3wBUxugrqV8jV98jQxeyKcPWmMLYzN6Q
eAsjq7sB2dZaXW7JdZx+FOmYmZFJprzDRJSux2Iaqu5v3M9qvarLtzTjp4akA9Y5BdglRxiqbWTG
s1fibHWVeW31Yg19oKB/Dq+lFBlfupb+X4q5QSgACBl6o/DSk7GYgDRkQ+1iumOIdRAGuMo7UR8L
LUwnM8zSe8rvirW2yuV5/WtT+IKTsz4bOFk9NNZAVl0hs6onnOSBlRYjQCvJ9G1w2fh0/UDLmwr6
cC6qYcCbonik4ho4t4icPcvbIgcCAIIroCZ9yaro8boJOSgQJhCFgBsUEBHsXcllmIQpU5/BBGGP
zH4p55CvwajkeUNYJUrYaEZXTYFLl7ZJRqtksGlteIk7guqUeEm2VQEMBgTauz4Y2RsLS+LVT/DE
dJCslAZT1khAoO5toJMk8lJQMYyJ6nFnZ02/CueQuGsn7WIbCoOODg5g9L/iCpW7wSs2Z40acwM5
19kfQJKraoey2SbubZrcxnE4DLfEWnG0lyuGlJoN5TWwBSEdK1dtdVQbJvStjV41POlVvxvKbkP6
8PpM/hEdP/WmeE8Ab4HAFEUooWgnVbwmW6nGOrFHjwUj+kusLYTeAvA8eJoHhmOfBlHg+hZ+1gFg
TCGo1APNx6R7qoeiXABB6NAOzOCzvSd/PpaGpizk74E5kLcrc/I+aSx8LM29n/rXzllBUV4Q2P4x
gJmFC4duhCmvKICEKnRM3NGrQzHuAY3vuq/7oL7wZu/vuEHP6bfB5PPNGPxv1FkAZxREqKk6/hoK
5qKvCrQ8eIWDSFDAV0UZ+dwRaCPLI6fQRGSxB02+hhKM66Wtbz23G+0uAkLvaHlonvS/UO/5fW3S
9YsTLJmXPN+gpkMVpTCvUC+C7CmYXf1y//0eCWQkBXynBOF6tGG7X4OPK9dj3h33PkYv9de6YS+I
UHC/anBUCFWRkRCQ7fOJaIsmtacGtPpGizqcBoxp9TWFPl/DKQpXBvUVpnhk+KG3r63dhFEG7pLU
XqHWuHAzNryYiQ1IEGcgeS+vRlW4OgWfpMeJeV9RFvRq98RTq/VHRXvQa5CzdMVKBuMPoPbsQAqj
QEmK605w7EoH0gKBZd4Cu+1BVg+N1F/ZiGiiNcbHVqlueKmjJGbdlTkYYxuzMQLV6B4mh/jQoLsp
63nXxvEti6eVC2ppPfCpBDsdwGF4QUi+vWk5RxYKUxF1PytmHFV9OJipILGqbh2wgsST4ykIwgAT
u1fM0oO+8k+UvN+ue6vFBQFOClEfFAhAW3S+K2y9U3k8qbZXFyPSYUrgomw71nEwONouAw28Xma/
rpuUn03YiMDK/jUpHQnUNllclzDZYOODkj9SQaFop17fjLtqLba+iAMkY9LaT2bsVvkIYxC3Y15U
2B7APJ8VNRAjwsnCiwl8OIigpcuzi3ue9iWxPZVDuCTmW4YnWo1GgOsTd+lLXAKUum2K1ICDpNX5
WsW20nVKRyIvNp0HXqoflmMeQaXffplnu3q9buzirkT8hLSlg4AA/QaIos6NsYLUSmfaEbpM1a1G
OcLF4RW7eCX6v9x/MAPBF9QQof6h2WLMJ5Fh1cX60M0usG/aa5duCrDhlKEK/EvRv9nM9K8P6nLr
Ic8M2h20QP9JVUmDGpWBohqMtEAJq56R9PshAufBVDxm7hwO5bxib2HFEFOBBA+uB7/LpytJnKjI
NB1Vr+rnYGl3+dQ9lRzE9WX8yRoRErToZke4gcFhd1jSoVKQwk7L1LI92tqP+JfVLh4alP9T4gS0
W2vDk1N+sAb1SVvEpeD1gmrT+aqpzdT0fePiCPd+azxr5sfY6l6p3vDUDovhrRzG8PrKXWxHYdFA
UkyobIPXSlo50EAVWYwEJDr9DDSdNmFv/o7A8PhpK+AOF71jOMqAO0jj4ujDBzWiRbxmupvYNxPJ
qixbuQIv9oSDYiEEu13XQPCrGpLfj2fKHCO2EcsrNw4aI4zmYOdfeb9yfi9wD1gjDAT9pIhAoTV8
gZZHddLRch3Pk1bRbiAF0wFCU6MdYSLpkffmR0TGzqvjxg3YUO4yDshkM3Ys1NNoWtmdF+fOwQtM
ZGqBysZxsISXPjnlI5BX7gSNDi/VjXFrN5OzdQp0CxBjyPdzB5bWGC0+KwEpzhe+7dnFD7NIAaIn
A9IY2KfSVNfF3A6QFrG8IAiOQXAbHG/xp4342my8zX7vefjtdrPZ4E/e3tt23n679Z62+OX/f1jM
K396T94Wf73H70/4d/i3ofh7/OKLLx8/AvGL73uB//gY7PB13MFWIH7BTx9f4p+Ifyr+I3g/vj6+
Ht+PLGD4r+MRX+9H8b/gcx4/e2/gEQz8N5C3Lqo4jswIZwAWVU6dZnlwfl7W/NLVeRNlN5H1cv30
XK6yYDISbHsW+ppMGb0QcxOCyZ1ueRV23cAGD4ibY4FcKEt85n5cN3Z5jHAniZNkARkq2jTOt1RB
hjHR3MT2spw9tFTdT+h478zxZtCV3XVTl9sIZTz0y6I+BV1cwAbPTWUxSYc5Lm2vyDOU+F9b4LFo
iwZToKfK7tfU76/bu/R1EFbFaoG9GEhpHJxze1TLCCMptb15MJqjGhV5MKQz1AqVYlhxq5eOHKbA
/ShKsBaqsBJoImmt2DDbzPZSsK7vNTuDOs4AHfuJWxX1UgABD7HNIfls0Vdb6YcVfyvO/fkB/cNu
JNwhIBQXO2ZCSVtXo97Gu8NFC2Phge7h+lxe5hkQYmMz/mdCmkymOb2tNQMWLwHKvxoUHpi86vcN
z2y/5kMVEq18zyCI7Y9lfk96dY0zeGGnipOHF4ig30MscL6cRR5F1BjwCTRaUL8YtJvKQltjyd9y
u/78UYdoI0S9kTQy8bySQkTIKvE+nRHu5h0NoNWmurcFoFjlGn/O0phO7ejnY2qUwawmlF5wubjB
qN2iZR184Y5ff5aLUTS6orvYFN2SuD9UKa6poxxlc63D+6TSHmsW/0rttfLUwnETyqQC94LwAv7x
fCwjzcooyfE8bNQcKVgCWVIdBBDUXKtb/slkS9v9zJK0EyazpGAmx6z1hoouk4cZG4/+7iDwppmF
rzTI8/U/2hbUAsrKQbuotmAeYdrEBQC2HPxBGmTax7xrR6ivcO0lie+T6mCou7p9GPWtWiAgTW6q
4aBOW2ZtuuaJNjd6cgSOysy8ufqxciSXJ/zvZ5GmwUD/QJSIzYPPwqtt3N1V6vcoEmyFN4N5sMxt
Mj3n0TFKoWeVgV99w/lKbLDgeBAaoQkXUR42l3wlaoNFKqvBdLBGFbIIDBcW+SxEUcy5SLSjEi+o
weRkR9/1IBOMJ7iesf7QK3MzGebvis9hjULr9TldOI8AbgnqSaRULbyvz/dwHY+1wTJieYrdfB0S
/sha85iV+a8oY2s0mpfLhxDZQmgltOJB5yz5GGXU6xoVY+xiomzr2vlFMv3QV+63zw4JZvAi1FXk
8VEekobEBzozDsIksN8NN3QqArCBhEnFQzzDVzJEf27w84MpXAsROXCkQFxDbJeT+NQ1lLZmA0XC
JR1t55Ep+bSPAfocv+Ydq9MNSTM8OfQic74apJvSDS1m3FZKko3cRxYboonKaL3mFt7vt1HDxt+5
GrnzTU2hVebZVtUWQVWYiPbBRDzRTRS3Odi+RpYG1pyYr6j31Q9qk7sHbJmpQ0A+Di+MNqzfTsQq
kbNjZY722hQwfI0mzRfbmuOXNunSb0YMRHpaTv3vyE67fau70xqr6eVhQeAO2kO0OtlgClelldDN
ZmjNNHOh5vaNGMfUWrm0lr4/Hq7IhGHpEIdIoRxzc82Iq9QBmrD62aEFYx7t109vJuDL/pqQFlhJ
laGJC5hQhyggtQ7GBtu3ezQ5rJ2Opb2ETk9sJ7xTAXpwpRsLaK9SnfLC8Uyv8r7/L/dN7rsA7i5E
dAWNvthDt7T/e9xAEoWE0fN8yLfjcfR675UFqvfx7vjxxg74Ye2mW5ho1CSQ5gMJC54BMoxlhhJi
arcVeplIG1K98QlZG/6lIxJlj78mJN/ezcM4AhLheE6sALqXTTH0NtVxNxvcDdtKnV7+j7Mr25Xb
VrZfJEDz8Kqx5z1PfhHsbVsiNVOzvv4s7eDG3WzdFhwEB0FOEFeTKhaLVavWuv1hvxpT3NFF8UhC
FgvnRPec2+4iz6ekNdGvxfixrSvlDFO0UfJzBABLdEHaM7F6rhvxUaUDxgKhmFnk+yKKXUOnjiTT
h9u/5/oNBNqwmbEd3WyUmPjRcYtNNCWGENpSrj6qoLnPa+Zh4GpDp/jdnKSVp8L10+SrZweWeLy6
kEBz2w1Bq1GpSGXaWfWDWOgamD8r6LZM1YnSrSGvlC6uFzdXs0A5gJ3GNfOVa5+FSbwtlRzVcYRJ
c9ooSvhQ1Ehd2u6oIslUprUBwAVfgmgRvi26dajbmdyhBQCMNVJtmahpQUOr9TSl943JkcK/hbvg
hkafDjMTuGkwM3H1cE1KXZBb0MJXOgkPtDZ+91MzrVwy19fm3ArCsxgln7kZwb0i0WsMi6izBFvt
vpNCfEhiwxeUYuU8XH8iWAEyzkS9DOO2/PhbUoLvfiDg+Cpr6RNIsiAsx+dBgBpGN+N5pNoMbjv8
0rIUXNOoZyHqIdW5vDoB6xo7QUoixyie87I5xcRwJHDk3LZy3cNBS9EAfezcyAGYjK//pfIAuIeQ
xs7+PbMhUIw6TPD55njOw0qp6opFADUq9KdUVI2AtwaDFHcbxcjkQi23YrD3Mxe1oSA41G5qo2xz
e0lfO3MZuS4Nce7dK/KQjCSMncTOvnrFDP1i6uiegn9SsMj5fxn+2r+/u0fLO9759naYFx7cf6r2
QYUipeYBwOF92vcqJA1A/2q/Bd6Ts3n4+XO/Vhu9Po2XP3d2hLPDL4O0IGIR9kXAfL2DWX8SgBKj
8OQoeTS0XlrJ0K/8Cuw4YODAJwcsAZgE7jMMvdo2VC8IOL/lytO1ItkgjBIv6pGI3P4SV1O/gHXO
wRPWQL6BHga3tJiamtTVEnEw7TlJuJ5z8KhMr2HaberktU0Hl0aHzhD2cdq5mI/P0udxCPSM+mUi
boX2xMJfhrHV+pXofiUg9/XDMJ6PDgyQOlc8LxMb+6RSwes55Sj3ogpEEfusvAZyJ5L07JiMBbQu
dZ0lzCGQEmg2RSFr9+AQBzc6YW24yYgZxTsGjx9tRGzF1ZJKfuijYehc1o2l6EvCIOxNkeQq5ijT
RnCKvkfSWmWV8t4axMJMoVrRNXT8wucFfFcGQhMgHXzduTB17k1hDHzhPEPV1weNlbY8QdhybUJt
PkEXJwxADAz8ofaMJ6+KzsilkSqpSlHJ+wSZXrvRBAF6jPLmtu8srANLgIr1HNgBgubctJ2iVkkZ
1gE06Gsci36NNo+YGitRiT98iHtfJSy8hACYQWPuciU6EesRBy2BLCLKA4q+jQjzDTl87KK1p+RV
4+DL1lynmmeo0WrkLqq0rQccbtgy6wxKcMpkmy0mTbXUHYEH1MrBm/9/ViunRJophyR3MlcSjatK
Cf8buKwOQj4NqOTxGwTQiz0zQ+j3mZ4LLsqgnZOLpeT2QjQF6JGPu5LI7C7DlHdjmv1KFPp/NmOu
kc5qcnjHX268FKeZpCn4ISLSxbBxu3ZDjU+h8RPNj1S70Ae3xyZhWHxYAwny3vu1BwpySBRnFTQw
uG9eKRRSlWKROOCoOSlC5SXp32ZYXybguIBF4Ma7Snzk0bIyEMPMR++bmQSJ8tMSvHSt68qfkX+s
gIZrBnzNr6LLPaTCoAhFyRInTLVdqxebuKV2P/64fRKvLu7ZDNhMgIGAwDr4p7n9MtKSSCad1ao7
pPmY7X4FKSnmfBvMMUHFVH4JFcWnTRYCZtv/GMrivUavtFJDy5Ey5QW6KGvN7avi89dPmvvoM/cl
Bge4o4ShOUOSWQaCwjrzQiV8JMa0wWy5I/SNm4TkQW0zTwNDTpS+r+wGnwj+Yxr8kEjMkAbyOa2c
ZH2nCGC9TMp7pg8BYeqPFA3TrHmcpMaVoviXmYDnxnrpeuCcyw/ctrHXM3lba8mm1zD5t1bR4R8r
80/Cd0H8AqQAs+vcBxoNNE5AzwQF3oHuku4Bxeog1RQ7DIdTkXfoSf1t6Z23yFUuys5KRxQVEqek
U2UroerWYvpBNEjsCIV7e8eXvPx8dZyXS0IzDXIPW0ka2Ra6Xkb5Wq6h5pe+6rkRLmdkmoC3kAUj
kGW3KQVFbBQI1i4EucTftob4veMiX5E2bQyEFrSgG4D4cg+4IAOznglUmIzEHqFHWbYrYX++9M/v
639MomoCRAiiEZ8U0L4Eq4yO1YlhBUvUYYm8HS3RbnXrFOq1rWV3iTCt6HV9Ee5fmQUUa64faOjw
cSsFHyOefynikxqQN9UZkXbnh+Ko2KmzF7zRCbfWYXBVp3GzY+lOdvj8XjnqdtiR5/C9+qmupBRL
cR9kN5CsAIWJiRrrZbgUMqaNsYSgrGCoCZRiJxKtkb5dVU2+dhrIM9SLUQ1C6eTSRpFnk6alNULy
g/oo+cUOgFsLoEzZ14LIT9yyt501JeIl350/KnQXMBIJZmrOZjnTitRga82RjJb32dj1GZgvUNlw
SQoOPxo12mNdF8bfC5zMqFTwrWN4C9wIErdYVmZIJ8QOPG/jXaL4DdSf+v9yk+K1iHsU1WN0Wrh8
FhwgfU40pJpt+12YThG0Na0XfU1iZynGAJE1fzKUQ64S2smAxD2uUxwQkzy1bfdKGYZE+sm7HcoW
sx4T9yjqCPAQg28jNlYIYfsB88apddRidGD2fe6PLGDtvah5heSh0yDrB6l7vm14cX1ndrl4HQ9S
G/cxngJJmvsW6FeU6rHIBP+2laV76Hx1nCPSiExRBgyoExsqphYVA3rR8bQBS0HuyGVu+KRsJbfK
879lKMD9h/MMBBNG02YY2uUB0Pq8UuoGq5tI5pDM3HeG7o6TcBcKgHdKgq/rv2+vdCmUnFlUufZ+
2GSkQ8kOoaSIHJOerHZtbmAxxTk3wV3q4Yj5Tj2CCdMMHfSa+tCLo/uofyt1J5c3cl4jbV55sC/d
E3O1CVQZKtJjfiNDrdTqiWpwE7TvTe2jBwPpkPSu0jUnwoZdo2YHsR+3tzdzxSq/meAEGpKug1Vz
uJvKO9rey/ErE+5rdQN1pkpd8Zals3C2SL7NBlLbNhEUmOvpU5GCelS1VyfPlk7CuQ3uvBUDK/RI
hg01qW20oTUMeskCVBBGd2y8aU22ZW1J3MEbMzMZKxHmjPh7mlOwF3lsDTxzhavG1QZFStzjOGgo
6vIvciWJmgo6hojEY5oSX5K76AMUNvonmRLLtwowQQ2FmZyMoWGTM7JIuINomB474InsD3GVpvtG
M9HXu+09C2vHdT53M/HMQqGUWzs6FKRs8IRHbX4bRrvawERCF64cjKXTiH420F6oY4EZ52sa4qys
wtKJFcpMqdH3lXYQzEq+jzJtnw493q3MCsZOxtRFEh2Hjo52TIs1xOvSMtGEwSwjcEs6yveXMY4Z
4BcFTAqJhflkqveFuZHW5s2vsAzzFz63wYUcpSsn1GdhoyEU46+Tp0Kks59E1wiZ1wBWKQMvEne6
TaTKSRTLSbLOFnPJTugAwq3UHRTZBtuZIUgrH3mhTHPxy7jzZBpJFdYFTWbOVUt57VucoV1UB7dd
aSGqz/rdKArO0/ZXWA4dfAyoVOBVKbPfCXuO2cvtP39xFXOOMUunwWW5fKnWxDoca+TDGUaZoYjF
UnusXDMXVnZr0VcAWYDHokKHOH7pK71McUwTvDCUcCcLv6ouMNfgQ2sm5q08Ow+iNla0H2CiNZ/A
NoIZA1dcw5Ks2Zj//ZmNImGdqZp4tZjF7yrxkuJuKB9vf5GlLw4KMTBdoZYJblPO4/UCVRXdwBef
4LkzPxRSsNsWFiMH5tW+UEIaIFfcR4+mKmy0CDtVYNy52Qy1NxM2Q2wX85NA5Aw96mwrRc2lig2K
jH9sztfT2c6xGFTpnZXDAZ4syR4D0Bza6kcRWKcJmgqv9QGi7n/ZhZtjB0Y0DMB+wDkDDtdLk0Bo
ZCB4mx/QwiHVAwHP6HxNHGkhUbiwMZ+v82VJYig2zbysypVEFAbdKTuG5AVYFsyFtGuPgsV4CFkK
kF5DTwCDBtw5omFsSPWAB2PrdK74MoD22FYxWwi0g08O5p3ojrawb3ygDFbumyXXB0E62G1wfPFm
55ymBo2D3oIp0yHSTo135fDNJCuv88X7/NwG5yRFDrWaPMJTVQwMm2xAZv0RHlrfCmJbf4xcaWUg
ZXlJs6ocKonG1fRmVqkkjicsyZRwT3/22XFsVkz8Q3fIVRz0ucIxD6HgAc5PJzd0APyUCBSM6KR6
AcO/9kMTk+5VNbNy05ah/C2tc2sbEiqcjJw2O5pJmUfBG7IJCzHeRpQ1H+oQit8rWoQbSGJMPhUw
MG/jia0ERReF/hDJ7U7UgSG2JyOfPpKxUR09GkAh0A0qhs2FymRuhsmlY0NS+Eitl+AKbOVjPRrC
HavCobFFc5yCSqqi7zKV0qOeteVDWNbDQaWkuU8F1qJOGIPgzU4ya/BJW0duJMo/TIAyqJerNThJ
ZSQ+z21LCO7pjpw0g2m1SwCGmpwSUhvMzmOjNoEzHOvXRk/UABvXP+KSj7aSVkmeFeJ1ZretqW7i
cphJaqeKHYiizL8spNsOQFVXrto8t0c1pm5uFYDWADzgiyDuzII2qtpNUpn9Vg8zEjkipqdfonQy
d71eg4lOHNAz90I1HUtbzUT1IJdiuIl6AKlAWCbWtd1iE/0+w0CXxibhY0DrTdh0LQQHW0PrLJ/q
HQmyydLfsybOgKwUhWeKpOPbFJpQHC171ROkWGkhxaUq4EdsDEjwKmmkdt4oJtKbMskovkSDvk+z
Vvrepkz+pRZEvO+NlHoFkwhe+SF4wMEMUKRvIHvqK2cebPuZh9qwo4qQvVKp67ZFLk0O68fsiP+8
PcYmJJea1FCOIaRyfuEGjrfmINOjTLTKZcVEShv81cWbVcn6Q59HFrWtlikQIFDNtPfDLIrSoC1j
eVvIdfOQUKXyMflsNQ5VFOCT+rz/ZnSx6BkCGzPHFIoo6EE8wAAo1cBDnUb1KQ0rWoLpd048rSF6
ipIsfyzyCRSzFKx2oB2uqo9I1WPLriTWf1c7KjA7hUCntpNjsAbTxBB8SGKVu7AVlee8LZVwq/YJ
2bSJPD1IvZL7WTJqjhAKxoNmVOEWsBFNDDo1VCKvaqtQsvUcHTMIYydjF6R1PTykZTd29pBa4aHX
hGyjh0K7CUkJik5jqIofOW3jZyDFANWsYiY8RZJW524OMqxnjCANT3LUSN+sEpibKAWnAsgaaP6c
K131XUtRCwYVLPisoCUXV29Fn1oPoRWBmDIvFSVoBTXbm2iyelPbDX5a1CB5r0aZ2ZHAit9D1w+e
NEnys6yTrAZbv1UINiQahtIDa0r8pCSQaciIFvd2hIrCszzKgl+ErYIh+kJMczsOh/5VYVG/DdMM
4855r+v7vpTDU6Q0OMCQxh1wikZ1G2dlt+/7RPwYCwW8I+g246drGFtzAY03ThmmgyUbgIhhW4VE
QOhAr3kMSDmxncpA6z/SqS1sS40rqIADqZtrDTod2hQz1I214SAgG/4pS2r/UoJPZZuZqQUJerRv
7nIUlvJorGK3ZAX7HplhfEI0BPsFy8YfRiZX/qQqAh71+RDbtVFS8KCMY7QnHcF72xr1MKhUmj0N
CNe+SGsZGq4AEm4Lq6x8VNGSo1oW9FEIx3ijx4qG45CUOEh63HiRkg/7dJxA/TrpyUdm1cDljMAY
ZRgL2GBetBtsPdLQI2ejgXaNJNcVSPEUsEGPhnnXqWBMJjRXvaJLtB6oaZ1ZDkaaIDZmKcAs2X1B
qsaV4zqNUUlikozGKQBsdqcqYJAxSKM4RmQA3Iye+7NJFRS383oQQEeramx0ploFoZYl1snvWM+t
yB6KqnmtCiv0RoWVH4YaNpsuTgGNVtP6A8LUzaaCXhcYv1pwRBoMCJJ50+NcmN5UqRV/92pi2gZ0
0R40jIwdosaq9wB0TVsJjvjSZkL81zxM8zPtLL2/SoPMFqEPGSXkbiHA8GYW38LM6dlaeXcpOT63
wyUhRJLBNanBTt7uNOWFdn9fiLlYB5eACABXW6GKlLHKvCqGAKD2Kpmvt9PvpazjfA1zSnmWMtJE
Vrq0xBqaekfbN2Y9JWt0JSvb9PUAODNhhTlEjBhMyOp7nFZ4Cq2M2iyuAcp7Buob+PJ8T2EU22QU
M6ShmbQDMZsAPmUxXHsyzLksnzmBHe1fI9zH6JS0N8QGRvSH7Ht1ik7TRgCZRuv3nd065Xdxc/vD
LL5Rzg1yXyZJNTOS51X1joRIej9t7ru9aif3SvACodjDWko9e+vVAnEE57k2dEn5ZrloCjKI45F/
jiADZ/29KTy02jEy76Ddcntpa5a4t3GFGBjn8WxJDNR4EzHTVvWHKQmKNRqbxcclWmsqlFWRZKAH
w7l3mml6l8FU+EDvDMnTAJnYQXFE9pSf4cpbedEN/9ji/VyWyrDKKWx1kmuqp0n1u/7h9s4tHiWA
ENE8Q6URfM2Xy2GDLqcSJpMcyOCBlt1uspU1yEslmPMHgnxpQVHTgfUJHgjgYz8oPntvtne9F5mO
HtB73TWgIGv3781Ot62g/A1mZcd6gSL0pkfNy7u92CUszsVjhXtexkQYE8WEXFynPE7EFwEGkowP
2XoTu00PrwQxcDL6aufftru0yZjZxf5iLAPFfs4sa/MYQgEoZQp1UGHuIWVs5QDMn4k/aucWuAMQ
taUcWQosWO34rZR+plNuW2Jo6wqakQSC4pB6aIaVJ/PiWcBkC2axAFbRQHt2+WlrWiu1RL8+reyk
AFShArExIeboYCzrx+09XDXGhcuqNmg7CDCWmCh7Qiyu81vEZVPzSbwZyFuo/qTV7xWjs3Py+3q+
Qu54FIyiL5PBKIhllA37me1Q8XfUT9Gl3hDkLyvm5jVcm8OrY2bgQAuW21BVrKooFGbczwM7KG66
/UGc6NjYRmYTR74P/XqL/pB5iu7WGolLDoTB0n8tc7sLsH8chbOLstQvt+nv6CB+slcaGCsotGti
bqRS54a4Hc2thIQshiFVs62n4tWfAgJgcATIr/4zO2qP8Q+8+05Rbusn9rImffzlklc7jKwflcd5
5kvhyo81XneyWuKDHovH5s68B5OKGVQo2zqWg/mOb8X9uMfr2nKzt//ybc8sc3FQs+LCimdXat5N
zb5DfiwFugumleLTjO3RZzZx6z35QSHP4awNVyy1wcHi9WfdXAgigiLgioT16rXH42xzJ2Gw9rV3
y50QEH+NK2rpPgb2xQDkHE13lNMuAwOpAdvVQ3zkIjwR6NBgErMM+voYrnHiLN2Q54a4uNeNbLS6
CB0ygT237F2Jtq24ElqXgve5ifknnCWbtIK7gkQUBWtjO2TAlEjKf8g2gYBAqw8MJCbGDy4tFBga
VuUZpWphdGoMDMuztJVa8dIlfNZn4tlApDqrRalDN0eYzENvpruGQFEHkHSFyu5tR1809Sej4Mk6
0rwpdDOeWzrdS977EEUtwkBXVpLZpQ+vAWuNgal5CJjn9DEA8q7qdi5MG0EfQfwpwRzcypdfWgmI
U0xIUiMwXqGXwOtnxlEP6EgM8fIMWCIwu6eFJ1Hv9o4tHs5zQ5wXiwJlatbMhuqmPKD8mOxylL88
o6nre4MZIahcQZXY6fq3QZRqDFpqfqoTxWlVsnapLx3dL04zJLlAZH3F7zN3TxtlKiYZjwQj8UWo
BEnxYyTumzp1BmmlHr50ss5NcRExL+UKNxJMhYAZEuWhj9egTMsWoJ4HYPM8vczdp0qaZgadi/pN
HZTFSelWsudFD0GD+v/+fP7WzEHJDgIhvKfzn7SlbpSjrmYZngJVqts+cjXYMXd7kD1KM60uQCpX
szwRUD4dgymz091Y05DyCL4WYdwG1c1mMgDnNmw5wlRJUhwaYTyNqBJP4MdjeE5SZR5qE23SW5tW
OrWhhRLpyl4sZRDnP5Bz4qYr2qmd96IV3kz9HupXWezFhVM1u6rcKGsAy8WtP9sPLiyjOo0blaCX
kgDvgfFhWy9HRwZXFEqJt7d+KdScL2z+JWcnIreoJqQjFkaZi3J7I5xEcSUCLPrpzO6BnG8mEuX8
tBdyjI+Dzdah8iFOJPTcV8FNy/v1xwTnqqNeqCiXY79aB9jkOHPaU+5HnuFVrn7XbgU3/02e2ydz
5eJZLDpAn+7fpXGXWzcZsVDO3ynHxPCpuZ9FSHfU/ikeZFcAV2WJmbHb32sxgv2xeEUEk6cWWElg
MSXQHqyfa8PP0/e0PoBzZuVULvYrz1bH48DDPmwgBgffAPfTQdkrLqq5J8spPbKtP8VP2TYO40ZD
jvk4rXTeVlzG4oInBNVYX8lwmZiUm4KSg66m/+GOPV8cl8XVijwONMRGWnobFEqPOndup0a64vxr
34sLHFWXMFUKsYfjIADbYht5Z1eJq3ZPPU1XPtjyWf7XG63535+dZQyJyWOnY9fkRnX14iUDA7tu
ruzbEiQZsfqPFS5i0LpXaxHdBSd5tQ7qw+BafrhVjv1Hsw/9dNc9jvaaOyxH3z8muQgSihIxrBrf
KqIbESM8rD6O/bHSUXjT3VwKLMW/fcqWDQLAj8QIpCB8yJJanQxa2iItfu9PwCYdkvtppzjk7baZ
5dxoJsyBZBTm3nm2l5KOSa+qsGOQA8l24XCXmhTdkTe937QABai2KjlAytnAF60EkkVnmeH7aPNh
zpnPMfNhStAKg+m43uVt7IjoKcY0WFngovufWeGcpaNGokHwC8MJHjBWT5o9+WRXvkHeMAKj7X7c
Vk8Qvu9tgNu3t02vrY/zmQ68TYI+3zqQhKRGwDLIq6wBBBbD1NnquGunysmkTRpsDFkEtDyC/9r4
5ZoF7oKJ+rIkggAL+Ix2CLnAbm3o64ubnC8aYKwe4AeQngDzz0WNDNT9Uz5PeEJFKiCPqauB72La
6K9+gbJBd9TfiR/jUjP9+vAy2vVm5SFyNTL+lfyd/QDORwaNmEC34gcM7hGU259kz7a/koO+pSfF
Flw9t3eFd9s5Fs/3mUnOOQrAv/UiwxRAbtJnihzIzjIMuE4x9GENZQSWLh0f0RT/jmmEFb9cXS7n
NIpMhkavYFs/xhCviFzrjvp6QB7yN+1oYGwbGqu25BEwi9xe9GK0AQMAHuIoW4B7gHOmKulras5f
mmjRQwbm5Mp67usKDdLy0NXgux7EBzb8mJrX0qQQg09XQs78IXlPw5Av3rTgNgfklLtyIffWy0zC
yjMKJVhfNEZxo3aC9tNKSyg3m4X0cnvFV6cH/Pgo+mGuDg9dUA9y9TADckdxxETIGeh7GagRJYpW
lnQVZWABRY0ZJzwLY/CDg0OVFkbcgkahBKecPYo99ZImA0ICIkQrPru0mC/GOPgtqin8hCv4MFIB
ejnQf4xKW9PuR2Pl0rt+hWExKHaDFAX3O0Yf5sWe5Q8tE5OEhVbuDIBQQL9E2xuZ1vjCCLEJEejr
WtV2odwfJEHYmSbbCnLxUlXTEeX5CIgX0e/q+D5XgAxKtW5XyM0mFFTZjkRlredw7crzT8UMDyoX
GMHS+UZVDyinZkJ2AX103S+lbCOi4TvqIhiZLIwtxk5FQ0ccPqNJc6kUOVa31pRY+PK6hIOESSkD
XU6eT6MuQ5RuRmGGeO4ikAZG7FGW5JX7c9kISPrn6S/F4E9slmZVVo4RSPllDA/WYqDLqCXnKynd
9WAdejc4kpguhkiGfEV5UqfqRGWLYDjD13zh9GNws+8gWQfNf1XbwfjJ3h6BUrzL94fkDpCf1yfh
GSDCb6A+WlnvdR/k65foM38I3oQgfONckFa5hHyncIoh8UCqbowgRzaaYQMoGTAerTuG7FEq0QLV
6n4lPi5uNjq5s3VM4/KTuJgKqBRERlA+Uuv7ODTOUEr7NJ5WmgQL5xib/ccMd91pOUMm2MIMKRqI
auinJiYft+Pe1fWGXcScJOiRQZeIDhZ3vZnQnE4yAd9TZ49qeOryd8g3N8OjWb+r6qZdbfbPcfQi
sHP2uCutGRszHAktMDPhFuyUjDaZK2puP+1U4Zul2E3/InQrXnv9+J6tWmhTa5jZnhU8Ln0l6Uqr
KlmKLGUjNIH5IEK0Q/5oNFt3VTfbdkHy+fP2vi55yLlFbp3KRIqsRAnKKTPxblTA9Bppd0R4/3sr
gOqioYrKG25q7tbSK4tYQpoVjpaOHmuQI7PalXKy4odLMRQOgrkECEmhUsn7e2P1yWAOBb7aXXwY
/G5bO4kjfSsO6ic0TtZKJfOTnfeRc2uc24OILZTGHNYav3GFDRKeAJxf++mU2iU0AVfu5aVDhqYD
yD5wV+KFw+1hT824MqUKh2zMwX36K1kzcP0MhvedW5jXe3ZZGkaptUDRFA7geOm2eZedyRYFsPvo
kpscut3kfE8dzL38vW/gvQb5LZA0zDohl1YB7p1QIgWnsSo+S9pOkb0+XfOL2Yv5L6WCBlPC8xeM
wzw+KNSYHLKhL6B/Qu/M47P+U94C6b8TnxIXWPXaBcsNiCj+Q/QFP/TMoAOdJoSuy5WF4DUvQgWC
3XrG3JzpUF2BVOpajnOdfeOznZuZHefss415ZICuEZKG1l0x2p2LjBA952e5tZPAOBYH9qpvqr21
nVZCx9dg8fWu/lkfd7NpJUC4GHBGiAq+DTA83eWHHlHLV54KO/lVHiqwDXaR3WzkO2pXb8LOa1sn
/Y4JP1vbVmvBc+mKON8H7jjqAsUw6Kx139SetjGeaqfb6y5I5Z/Kwq39wcNIx6Y6kLvkzUn+ei50
/gh4aWK+HF4m8bD6SDcLKyngYUTft2mQ1akr9SBac/PwF+vdrFjpQS549Fx8BmPAPM17xRuVorWg
WglEaxUUTY0W8j79Q1PcE5PYKSV2Jayg3xbuiZmYDD0ZdIdBwco9tISx0yomDtB8zLvJbsxPsP8g
UMhrxfuFKIfcE1mbhnEgC/whl86cK8BQxUTERzSZsJt6uQFttTasxJwraSYZF6yOGTMJo014SfFQ
NzCcR3rWjziaL+Y34zBTZGJY+B7DBL4OLoLWnXayZAtH0wew4Xa8WwqzF7a581pRNgIYDtvgtvid
vbJDeq/ss8o24aRW6UyY3bHLF/HtttmljT1fMXdYzaSCw6SwWmf7oXst1hRJF04fQJwg1QJ7Mlg0
VO7DyS3wvWaMP19gXinauYkGr/ks1eiPgKctGOu1T7i4oDOD3G0Frk2rKcvZ4F4PmoN0MPbT3vKE
X7U7ukSyxX29EmEWl4iLSsF0KwB4vJ5X2ocayBzgm0Yx7FprCMI8snXrt2L8wDvTDiUjAH3l3zZd
Z0+F1ACqDBiXvmII6bschRU8S5HCNxsj6k+ZoLq3XWPRI7Es0ExhIHKmjb48dCrg+4WGv5wIM2mC
+pqSLRGPDXUEtCO7F3m0zekejNUR+Z62QYfkai3zXfqY57+A+5iJNnRDlas4E+Ek7BSjle/USvu8
vc7rmCmjQ44ADVWSuSM7/4izizITtDAa6hra68kT+hY63TXDvlHvBHGnqr9u25oz9cu78dIWd9yS
ngpFNsfnsf1uqEEOubnhIJGjtcaQvLYo7tYDDixr1QKGmsjNzBMNX6wQc/sYczkM8sqls/CWleeJ
MBxvlNwAyZp/zNkOAqGoZkmVl2himdsifoMSgEMzKOQasSvnWjAOn2KUPoXWmosuXT/n/sGlUkxJ
JJwBeChNRE/A3+uu2WKUYSU2z5t1+dVQ8TLABT337AH95G458P2MZLDm2wdv5aY0HWkA7IbcVUXh
3/aPpQWdWfra6bOdxDAXIXEmYc5VmTaZGvqJRb2p1x9vm1laEBBdkIECHReU97h9SxMJ/IljiJPN
sjvDin4MjBxFFJiAnlnJEJbyUDRdAIWci+4IWdzmYUQUY2oRbGG4et+20f006oHBQINmmn6SNBtR
uYfMh51WMqTFT7L0hNGVQ1RrdqX8YEmysvRr8PCcjP35PfwWN5gaKuoWv2fSwreikzyVSTutzHc0
ie/rzPQw6OUaKMqAnDe2h/yvow3MAwyOWgUIIMEFeXlW+k5GJ6yJSgiqW3YmbQfJoch+ZeJkAkoX
H7c/9II/QVoRo7hfOlVgrL20NukRpuBKAmvTYDc4ien3qVu5itZscEFaC4sEM2sxeGtIbk9hkI+R
W43078/gxUo4l42qcsZMYSVqEpjNh0BOcerGaxiuhYNxYYW7CzA32jZQJyodfXTy6JAqW1RZZfP5
v3wVVCIgVzbzQHFHwpQmiplArCWVYltSN7OI9mithJLlpfxrhAfwxUPbixObP71wzNW7zNjQ0RnW
8DvX9wzcGWV6ERP6kK7gHzhVboR0MLBhQq0gL2+2pVIdWrVM7S6VnV4KA7lfAx8vOdzc50C7Go8B
mXfqFK1WZmW4bkwTMPLROohZHljNf+ipYHwdCACEfBjiIXTgaqXSWFbwBV0+jpMRFOGP235wnQ3M
xTzkjYCGzkqNXCyIe8w2MwWvJ8Mkmdt3wCcmcZ95Up1/6zEGjbgYrQ1yXLvFfFeDquOLkQXqK5cR
QdNrrZ3wQHcIgUKVYO0rS3mgTD92cbwmL3O9PtDYIC0A2SP0hyHodmlrQmrVWCpy8Ya4nfWhQlqg
3fXqt1Vw76IhlPRR3cOs11WThISS0tYFsuGyfR/0j5Bto/aVybspXzlU1wkpVvTHEH951EViaGmP
+1li70aC62EIbrvEfPQvUw0ZhTzQfKOYB0lkvvdVq91UNA3UmOiwn5p7PQ+E+I1Fm6rfl/Iew8u3
zS1t3Lm52VvO8o0iwlAxAwGqkwJ2N4rbCZRqIfkmDJuGrjVFF21BEWamcUFzVuPuom4yQZEEHUhn
El8bk24wmvpQKMzDyL5dKmsCf9dBAp1fiF4DtAA+F5E/W5rQ0KiYbyWoP2DK1O/Nl7D0bu/e0llC
SoPrFT1EQFu4OF5Aomws+gQvh+KXNj5W9BCPLl0Ld0s+B/r3WakFfUCgdC6/kSRVGZRcZyvSgx4S
tBgebi/jOobjUYIAjlfkVxSaP9yZE0BfrMyhKVM6Re7q5YscfkbqnUK3mDwGQZFz29iSF5wb494K
qCPHLXgKELwniEslWw0D8kDWGeK2XqsFLLmAgdoUFGqRfoLa4nJdTW/2GOnGxlUVxbBWYCXg64zX
EpNFK5ggVHH/QcWEn56KWaGhI5xi3k14GC3whluPgiH+dfaDT3RmhNs1s+oFRFoYmXA4i21NPkHj
9D/SrmtHclzJfpEAefMqk6686XIvQnd1N+U9JVFfv4e1i5lMppBEzeLewTwMUJGkgsFgxIlzVO3b
mEsEa2gXAn+G6R7b+0LQHHlC1TQ9BPdgxs2hk6gqyg4VjN43yfzhUPtGJ3EpOUKr7sBRsQh3Knjz
hG+UQJvGUmNcR3H5m1/nAGe0yl6ZmnCot5c9b+20ooj4f6ZAeXHqDsBJDX1W13AHBhL9fTs1Pmg6
pEiwVX84MiMcVzu2WkonmImLyB7fafLYpC+XV7K6aejJAMqEpoUmUnt6WWJ2aVE2ga4/jNlmsKCq
F0OHNrBTSWhYXQyCj+qpLqKDiJ1LzLiZjBKLmfp00zAjyIrybTZlVHSrn+bIDP/vR35XlJNrZ9xM
TjFWmQVzGjHN9oda0vFZC6V4Cf2zHL6xR3ZS2yl0LYedzkr2BgUf90IkXibbMeGkolBNKjR3mmAk
j1Z6l3p3yyypt6x//n9XIZyZ3vRoa3FH7rV8k5Armm9bUgaJWfuj9PnO3VVMSI62THxGdF4B4JQJ
Y5h+zX1r6lG/XbaK9WFTNxycMhoXE/KAFEo/9bjLF+//t59i1mCDbX9sCewjvFL9eTS3cS/rLki+
mSW8YPViTHO3gY0C0sNOcqdCldYx/0sI/9f3RBLl1q4nTEDBiAYg3BCN7sbSD46sgLTqG1DWxVQ7
Ki4QDzn1cENlSaKBkiiYms+48lsWjcVDEUMMJ5flcyv1YdwWR7YEV0+0KZ2dEbb0rbahh/S2vq1/
oKO2cxaMgc5IHu7pzvn225kb5axzoDTmYKHTBSam06MG2SC8qiDDiYryjyPD8vLffebyRyZ4FDmK
EhnB9JQbY1129eJWv2btZw54KNgjJ91XTYl/r9SjThfEnfPIWpwMhVa0WFBT+1rq6+/VVec7N5jn
DL2t8fs/3BxHSxMCrTMqRT2ZeNN2iuEbKQ2TeQ6Qf0/Wr9qS3FLnM8I8mzgyJvhiPsy91ScwprJd
GalB+mIGGFW5HQ/dLt97PxTfi8ZowOiqse0e07CRpWayDyk4aE/IqLY1tjbprB0ADOP8arFpqxnv
enMz6pJK52oUOVquEJYBNcw7YsKaXkHYwGGpD6AVOKpleG+Zx3yB3I48xjFIA/Ai9nUgURc/W1Xo
APW0ZDuAsmt7V6e4Q5NdDHK/y87DF3DhXIgg00WbE6uxYRdTHi+jl+29+dmKuU3qK6Cd0tAaajtJ
BiL5hoYQm+t46ROSwyiduk2pPzTtBBbQrd6/T2UNHdPPy2uUfEQRdqIueZurPLxgUgCgjDLohuYR
ohmSVcm2UggxujJYy1jCjFp/WlnQDAeHxqgB7pIpYJ7fy94PsmUJQYYUTQLNE9iL2Y0Dddsa9F5P
l3eO/+RL3iGElrEtGpSSYGKZnmb2C2Rsl//+apfpKJycIZDdmNjZCAPuPLwsTHnUMMjRaMkDAXqM
2dZVWt01BQmz0t7/P00LgaRzMeKapTBtm/WLUdLrrCBXjsMOhZkeOk8NlqbywQ0C5RRVcj+s+z+y
fMzoGGj08vzs6LBXMS2pMeAyyhQzKNRPNUu20HrdaEscll12s9S2pCa06itIIFywFOLRKbbsjSU3
5yLjJ86aIuD3owoTGVD9kkQTHv3P/OXIjHCwTep2Xsawp0M6bkrXxYRrejemelgafxJPxlC80obC
ZXTU5RX20cbLL8V0Nk7Ah5L46Uf5YO/bm25HwNG2xw10yGZfe8/2MnTA6vc7siss0+4GY1QT2NUG
DbQ8nNplO9Rhpy6+Xr/mMv369V39t5ktpEemlS29rqCZHdcvCrDD7mtfh0sPvWDJ51uLYMd1ZOFI
aEpV1WoFv5z1fJuQcKof6LJDpSWCoCRJkP+BQfPyMVxb27FJ/pOOjoJZkqYtUtQKIFUMrQKF/p2H
HzmmzRPFCC+bWvtq/MELiWwgUyHCfmqqo+MwF5QHs3zjxH6Sfujudczqja6HLrEk1lZD27E5wUnK
2jEa2sMcdKwDx9wXiQ5F0wcXKKPFu3brqCn/UNuWmOURWTyBx1ZFXwGVpdMY/BMC0TRvxxoZOwAr
9ncV6XgL4NgOvzmOvptRO1k+oLYEHb+PXA3U5D5nktyL/4mzpaBmDvpkNNQgJXxqAu0TSuwWMat2
69uxiR9xh0suAZkJ4X6raqVx66HDld3E1wBDRG0ve7ytRV5M74BbCq83TPMIDo5CT5tWLg4vRBag
qv3eq7OfycbgVg/uP0ZQdDvdKhSnUrefEZAcxj6W4Rn8nfsURdj5V688Zan24OYyrdTVrQMgFO1O
8Atj+vPUZAWwgRv3+Do5++g8kPWEl0/rqiMf/X3h08wqV3zlSVtq2zvXS++SHL10UitRzP5LPQJy
YS6698AigunldC12MqYTWPzxjWy18AnXc0spuBFASn55UevO8I8hUdyDOnOh5xYMqQ3S/OYV5LoB
5LUuG1nfuX+NCHFORS7jpHh9AoE/YkTDx0wuZlHSRHI8V4CVCAHgaUJhgtMJiSh19IJ1dwQcOWAP
VuLHD+H8WR8w1Rxvyn31SrbzodqyMN/HfnGQIYBXY/mRbSG4Vko/MNfAGhmfpiFQ7E1K0AxbM0RM
vdlv8mI34QVzeWNX7ipNw9AWhAw1wPLPEDaVlSWq5wBxXUTpiCn4B2APuzpUvJfLhtZeg0Cwg4sL
8FuMiIiDRDmrKru0PSABLRqZrNwqxQLhOoKOB5T9zD9ol4PhOrnLmH2dWbL+/9o6ASQC1hjccYhd
4nFYVDAuZ0DTmBREuUahV5HG9XBpXg8BDlEVqkkrI7dZORp8LJBPdwJAgR0+PYNVErsDcMbwWifZ
V4RexxUqGWD9vby1MjOC49haBaU+B/kGIJadXvomJf4km647pzKz9JPFCLcwJGAWQvgtbN2Vt8Xd
sPH8NLqvNuA6X4gPYFR+3/8ab7rWt2RsIitxGYN9mLIAxgFTnV8FvqOLWa8glR1raPxBcK7wveXX
xLxEsokrw0s6pjd4A8FB3xcJ/+nHGherB0k7unA2M+/LEcAvWBuuXM2tDgpjKB3Myj1qbs6Vhjwu
0JfsZ6ZDCMGxxxxiglbpZ0TylFxzWkxeGNBqQpsLCqCnP6lhulrOBtY9Wp9W+5STPMwbAu9lfmx7
34/jWP+/xoTLiaLFrTY2jIFOHeAoxQK/jd1ZvpKwX5f9deVmhyV0ifFqwz6LMadqUYjxevhrxyAt
VyR42hRpCnYWpuxbllqbrvA0v5/7P8MsU3lfCbInXsxd7ciVqtGGUj1vE1jsXtNBGvYw9I96fl2i
9Cfj/5TZEj5fMbbaMvewRebpuqK232V9YI59NGbJfTaCf1QfJR9x5Z482VpheUPFaD0PaIwqoBfF
mLWjh81gRKZsXH/dM//9hMLSWIa6bN+gs0dYf+sgIW+rrdF0geKCp7refd9fwFCJEWhQ+wKkIxhL
hqXTixmLon0/Bi3m9X0gzueXusJooWpWv9MCzOp1N2Y/1I6WkjLD2pYCQulishHz6hAVPvUYTOen
FZhAgUFdms7Plm64t4a+hQ4DBNqWZaYSe2tby2W4MP4HujlH5M5bhngkZo7VtiXGoeiL1x+gRq6R
m3SQOMvacw5jxv+YEiWnlhq066mJkGfOVuxr1hiwOnmzBjvI9fg1p90eWNtP1kBKVJW9y1eNeyBy
sV0duowIuqf72rVDzVrevQAeK94XzCg3uLjenJLss3ZGmC+oFeQWJNw876C2rNl8z6s0jrcB45xt
8KmPM6KAApIHg9vGyLLcGAK3b3Qpo7yfdmAV2xnIDGyoEUChQ/aG5u5y/AKEMD2U1YDtBeAH6AWx
T9jOQ0UzwGSCZPBCjR6WAZeny7750hCtCCkB8xZt4VQvASgr/c5MAjoHA1NAP/zdiu2XJU8FCAzD
nZzt/fQzNmqpMbfBdLFj53vFg9rrkm3iId1e/lpiLP1fM0jeQAAEIKoI0TMwAWkOAygFYrMz/J56
AQZ1D8yjng/sXthAMoDSv5dtiidR9BD+m47uihkVFw3I0ATA5/ngdtVGbZ2DO7U38zxA1GSSPD7O
PAN1TA8DuXyO1AL8TDDXUL2qUpqkQO/TQ99ixCNnHE2nSKi8VuzYGiAs4JlEmRrYjNNlmbHVtxr3
iQxDTpbRhVS9zmUq2mffywXB6JERwQHLpmOsaKENOKegF9EI1ErA6WhOCJmGsi3iv8ncPV3+XGcv
DHwvF30tYGcg/otrwjhd2Jg2U84onkuWnj4kk74xHUA0OvVT08gD6AxDqBW+alrttwTh28wl4fTM
XXAKgLr0gJVHPQ5koafmKQXt9ZiYaTCpI/hqJufTqxzrZ2tQLdAUdL+KtmI/Lq/5bJt5NIEa8ddM
FxhwhW85xF3MMD9bBF7K8H67Lqd9oz10NSJaeZ/Lzrp4FeIQYsoKCDI+EYyJLr4DRweiiPVxVtQO
faClNK7b1l0gdxzj5b+M6k5Lib27vLpVe3gxcrwVCDdEAHXeLaPW220WeElx0Id3kuoYaNyopkQ9
++xE8HUhx4ZqL1i/UEs9XRfShxFUlj3WxdpbOMrnELdbosjg9GvLAR4Alw5mWiyUmE7NdFhPYk0a
tKuyD836PY4b2/jdJG/f3zSUF/GYxxHk+fWpFcCltYSmOtR11P2w/F6AVCLzfTr+vmxmbc/AmQEh
bNQBsWuCmawYcIHGXhpkCFpbJbXKA1cAS30PtBOSlOisQ88dz4LWNgIjit1ntYOMWW3tpMB46smk
vsyl443Qvsq0h5mhtu8zpa0AeVB09VdfTeBfHBj9UaRkwXnIVOe+Q/JYBuOSJmQLdLvaAsbZx797
DNU/g4i8+IT2Jkau3aonARtd593Mau3n9/cLUDgVEQIkEpigPf0sLTWhp6jGEL4yWRgnII3x6p0X
ywQj1nzs2IwQECo9zoGahJkiqTds3pFBDaw8D5f45fJ6Vg1xVQrgVi3wRwlnxjNbvVlMBespHTWB
IK1pvmoY0300ltj4XOzETiXx9Ty+o0plesBFchoEfrucbmFnxSqqSCCuzrpdZmihlgSLvccrZ1w2
vILTUiAluyipJMnUiqvDLgjcedjDW1zY06VNqlhpIFpBcJ8YuRXWvRISiHFc3tE1Lwf8VwM4F0Mc
qJUJRwqSap5VdiCZHovaJxBcUtIHz/1hdhGUWjuU2oc0auODQdACeYHW8Ow+dWqQjD+b5govPNeM
Zno3l5LVm9hVIWFF6Uo1wIjIBScdYdftfGytlIsR5fU25kRouMMvL/zsKYDjfWKC/4Sje4XOLYJy
DxPNZ2YG0BJPgRA8sLfp1/wu0zVduaUxeKHCfzAsDLJFITHxlpZThMGWi8DI6PXU3w266dd92Off
v1Y4k4vKoxcPXEK8J5jZIakHwumFNLshXkKSW3u3/m4Bnu8eQj0KjMg/DEu8vRZi9obLRSwJNIlt
Cl2M3PZdQzI9t7JvOOV4KvGhQMxyC27QeyC2nos5w4RePkaVOio3CJ2/5qqHgluuVtFEplYCg12J
MRCSxOQ4SOPwbxFToMSu0mIcKQvKybjOOKBGVXzmlrt4KiVJscyU4BbuYmTYQoCD8hpce1BNg1Ss
Xb8l350Exsc6WZKwjamqDpYBjuegtlhI+h6k61DjW0zJkVoJWciB8T+QmIJQSMzU1FTtzA4Sj9g5
N6Rad8sf2lXabS6f3JXYYILlAsR0LrDKWNjpwTXGrs4yChrYOnud7A6viafLBlbWAXlUEPoBQY4n
utgvbeImT+wabKV2Mv1Nh3JTAyCQxbrkpK44N2SAVYybIbfAAIYQ4VWrdxPFJmB9LerrJbX8tFcP
tPpt9SjtpjIU+Yo11LL464i/+KDhfLprGZINaI3mRQBc7JWaq/tydEKbYn0g3XdkzHwrWwhruLa4
qgAI64S1tbE7lbpVFqhfuQeV13lcK9JlA1or5wfFeQ2i15gswaNSWBMgOLniKVUBoBiElvBezsrG
n8oE4nyT5GOtLujIFP8pR7dFaioZwjtMGZ33XHQNdEEba2FhZ7Pu47L7rfg3VoU1gekP97JIyJWO
dYpFw5SFYQ+XOXdM+25vAwHhxISwGmYlI2limOia2XtcSJfh2U/I4+WFrH+efxciHNSEYbx98WDF
nRR/Qeg2N87yaCiyq3zVtRF1UCdFaQujOaffZuocdalYA56t1nwaQcI4evFu0ZOoZfmNobiyN/fa
+5dHuf+zJ1Yw0S9NCszs4/3b9LPfdyD1gYQvqD709j2OQX+Tkm1S55vLu7lqFYVTXjrEa1hMiaaC
WD1J2yJY6uLgudBE+KNr6NCib2RoEEyXmFvLj1Bb+9eekB/pU+X0Sgt7ZNQDaND4ClgH0GpF9f1p
QjsOBUyLRWBguLzMMz66L988siscahMzIiraokWgxcvWSDZm+8CM58ncDlgtq7d1D73NtNrQfm/L
suFVTzqyLZwLiMoCKlPCtut58BwblX7031hBbjRr8herlOQ3q1HlyJ5wQszZQ7Sq+Vr1a6KVftsn
G3uSVb1Xz+GRFe5ZR7FraTJCO+45zPOi2Ro+MFrtw2MBEE2XUPL5Vo1xKlQQgvALWlhSMRRk7E2U
3QYLSnMJ7fymdT6rsnhmafyc7WoK5dbrqoPWmLpXrW2S/YxtGwNBb2MtiT+ru+uCu13D/7Uz3NOo
a4NDmwFvlrT/U7oppDp7dP5dIrkbVpd8ZEfwGsNtHdThsGRF52SXeqAMOjLWDwjwSjKs1asBU/Eo
2aKM74lNTNIiM21mCv9UAIQ2aq/1S4AbLn/CtW3jtSm0aEzU1sWKJmpxc6kmU4HyveK7pLm2Cii4
DzIN1bVdAyeUh5qwiY8jzqo4zagkGh2LIM/s6tlWWbHvYsAVErTEXqwyf728qrWHPB/a5IgTZEBg
ZDg9BYAmoT6csgIi7nkIJhwUq+rx3UZxnx0oSK5b56aYwj7eXLbL/6zwksUacd2iiAm+RpGetJ4q
e6RExeWkpNfu0JjbvGeqr9ZWf+8Oh6R4mWmNmZb652W7Z9AJzQMcFPyhwIKAZAxkkafrbb2FDalB
LZ/0GLz1lsG5VpL5DVQUepRDu8wvqfuqZOPyOkwNC4eMmUGfp4/EMD4mjbwYbpffKjYE5fMRjTgC
NJek93Duzfh9PBHhyCeUH4RfWChqr4Bn1QSXzfPQvE6VpCh5fmOe/n0h7lVln5hlouGdrW1z5cXR
n2eMe5Vbyw0bIpODOz81p8YE9zKhLr00KFr6cRGqJPFB67MBvEICzli5HeHAiGboebkoHIsjbJB1
H/nol+mDvNg3nRcr/zCMH0o1+611nes/QIXQjxs1vtGlQMUzsAo8ilfigVHD25gXrU89CmLqddEa
aH/r2ruWh0WMQzNGjvnXsQJocXf9FFhAxXvTjzjvN7F3I60HfJG/nJ4m/hMMBw8z10MfVXAZxYbu
2jzCqR3WRFoT5nHrt+lhMKMEJEGNckcxhzlmOMZ2MLdaUNWbWY8WGilLOJn3OuDRya5FystiP9en
YIASofNczU9TFxoq5C8U6FxZCQgRzIDFfGz4yex2DLo+s9tB8vunWZEwV26G5qM0//Tdk+femd42
gyYvwRghysBF+UQdSJvJHqUr+djp0gVvTlMnXiq0p9FIysPELvwZT0bC/MS8w2iTQZuQZY8WlcmL
rRyikx0XPno2Q4+0mGB2ZBs6obOFfXxCTxbORq7RcvUvh63zcHmySnF8a4G4vdsTmKvB2Dsw5qvF
IZ9BzzQGOviAbPZbdWUI2ZWje7xEsTeZNsNoK9VoAfVoB6TB7AHHrQJfdnlpun52FfC1OXih4MkP
VlDj9PzEjMV2TmGHLXNQeKXfxU9V8cezDhp9cBzFz71wycOGvU5dHtraRjd+o8yC+UPb18sJLIMe
uEBupnnbA4muKDLGjq8r9/x0/fsDhZQ/Lolp1Ro23wK2fnAPwJ34lVnCHM68A5DCn4IBqFnokQOm
svSjbq7yqvQHFYpwsxcwUFyp3gM1el9t71yw2HbOrd7bsptt9XtBsRZYdgO0/yKvOaoVKmM99pEs
0NdyAi8HKHffJgBWYdDaI6HpPLooyaPf4bWvqM/T+bdZu9Hlz8lDzfFmAbiPKgoyJPS0USwUc7Fx
1Nt+bCEy5lmZP3n14leDrUHZqdMCkF4mfmbL5nRWTXIQP/IJlMbF0mQyOwTE+GUZzPPGowdQNOOf
D2bpQSMb8z0LN1/LO7LFnfno0WCm9pjZJmwxzEeXya4aM0jQoet6OyyhYTww4K86RbKn50LafFOP
rApHxI5JVvdzATxXmXPQ9exkN7pW9x94V7MbFwnNnRbb1p94mt1mQwYKhYrCVuM9UbXxYWJFFS6L
roFEWZnVvaeN3Rj0Xe+CHRYdcYhmKJ72mfTEjqaUGBivmjKgnAvdaHZxnpIfSWWyImyVIdmk8Wh9
s7IDlQiQFvFqrIq2uX1WIJ0nOns5AxtBQ21Q1oKoVyG9JMycOQmMmNhCC5wn6JyITtKlTt0g+y0D
rVB9d3o2KkhVW4+KaQAFIemRijk8XxCYh4EfQWcZcGPhOk7jcvRYYeJzuU92/FfRwnK5p/PL5ZP2
VccTjxrPOzgajkOnhDtoYdloGXiYB8YGc37xXgsBqfbn6FMLSYTp+gcSGQcHFYrCR7jMDtke1NlR
uQPEcz9fsajaUp9GT/p1+1QFMjC7eEHyg3L048RqkKHVk6JwionFAoe08US9PX5kYm4n56YaJU9N
MfSJxoS66kQQjhS+E4Bn6Lo/KZ36R5ta95EqafF+edvXPi7YidFlhfg5qmr8txxFAGZN4DWprTJQ
yfyQGb/Mer5pKhd8FovEZb/E4U8+MPwIUGPEUcwhauDYOTXVmmCWBmwFA8XAOAKINBo4jjv0qhXz
SrOCeYlsG2yw03vmXJXfJjCFcUxe8IYPvAs57qlxj6La2oxlBegqFFacrePu0fPyU0zJXN7QswRa
/HpCTG3KxbFL7ir2Q5dE2pUeueEY0NRH13xT3caRGv69bFLmL8LaGBZRtzk/OeRxMAHT2cayauiK
XtDpARCyBqQMdtNPsOE8vaXRsh/D/EMPkrtrLbhfdvexXya+eZ1ujIhsLq9OuqGCi1qLB4fRYZr+
dZ6Xt/HuF+ZUt5jsPNyX2znIG8kXXN9OlNLQi0S0E2Or3qCYYVHc+YX1d67udXolpdNdNaHZFt7F
ugMaRyGkUg86l1OHRrtqsW0+qT7eglHetIFk67ivnRw5HrbAsAjHx2zKWTKqQ9ZQp1+egb43Y+Yv
Un2WtLjWURukrPjdaU6gmVmASsxuAWMlyVNJ9/P81POfwAWNQOprQfVQ+Hp5oQ5aZ3DnBBtZBN7K
V9VTpo3lTQBcF5myjS3zSe3cwlfV9AoCccq7kxWPJXQZI8D2FcmWnMU7/nMwpINYp4EbRqSSU91q
yo08K4PM+DNo0WQQv4UAnqxQIDMjBIGYoqesNTCT17dxFjbxDc3wBSxJafmsUvAVbMDJjD4psL9o
GJyGNToVedq3eRmQ3Mk2IwhUoHB3nTH27NHXpCpuuoIGrZq+UluBeOyyt/Q3iY+tXo1HP4H/96Mb
RNOyhJQmfgLk7ZJnt/Ez1EX+sqiN7iCR+zqF5EmDlODe24+Tn0muyrM8iH9OfntBxckBRakQ+kbS
l6NpIYEdTJCnvcDZ/LnedunvcpIgBlaXeWRJCIAQdAD1Lk+Vu8EKvfwtSSAjMqt+0ta7lAIcGU+S
jytWzr6+LS5K0OMCCgck5unGKoSNncHTZJBYz36Zz2hEUlP29F8LRajyAE3CgR4Ar5xaAa+3Cer+
CjvYhln+Y8YIpCrtF3AImhiHTJPj01x0m6BHeGqkRV3SbBUg5VSCIY7DzF7QyuqWaxfjvSBt05zQ
iR//g18e2+RH9MgvSRqDltCDTR0spTXYyhFqmp+jcWvEm1YPF/suaQOGSKS8tXqA6odfq+FQ7u16
79UybYvV+xPtXj6XxAeUxIPqVT1no8WvmeorAmS5+SeeH0D3o8T+pCOtxqRbpIF8sruz8iujDmMX
nnWgNGqm9yKN6kxyq64FKI7iQMaHr36G5fTmOnZRaCoDS/2z9G+N7WA41A1MTUaZY65a8nBC+Qwo
4ByCgzleTJLOhqU+KsJ6Z26RPmy0sLgedX/cWZu3ydc2zh3gnbeK32+BMgKRSPCeREZQBq4/X2lR
vq9uXfAr+LvhjSHJGF+Wbew/NGF8k0Qvl/1m7TzgVYXmq4kS7NnzjeZ9P1vmhPQNT0t4zpLeu9/F
VfGTjYgJ/AyEJZCVClvSQwSVpi2coWIAh1rtjVNrO0XrJcFRLLN9mQH7JwdvARwqyixNeVGTwhvg
c30FAZdl0tS7EbOqh05ty9DoBvVhpDo9lGxQ7YCVSfV6eS/P2hNfvwDssChn40douhA01QVA2Jrh
FzTJVlcPI+o13k2lBCVA0EXotsW2Uw920/m9+Rm7UWK+J90+pvepDF++Nn5tW0e/RIhAeYZ+fTbD
C/MXqB0uYferhcT5Evyh2xxME/vk2rpPIjeiO/tWRs2wdgJQQ+IENo4FkJbwua12gdgOQIGBghlI
zdpBdSklL94iKTyseS6SGsz+QAYQ6auQC3hT0TIN1FdQ1dK23axt3D6JWGxEko+6FsyBTtCAzeaw
PRFMSix77KeOhzLmFWNUTon1Vxk7mvss1rN446U0jkB2MDwWzUSdYITMo4bUskyG8L/8FI7j41B+
BDHhqyKRU7rSwk9RdiC1of78a7ZDq9soGwVScJJUdm1/QUKsAjBuAfL0Vfk9ulC0bKBOnI+oAUwb
z/hATVRVZAPXa1nGsQ3hzs9V2rQJgPWBRcLFQfdipxcY/603LUCDxv7y9q0tiLeYUGTUMXUhNg/B
qZwuNsXpVNo9Gd/VeFvKov/aeo5NCMlh2xgMQG+YaPE+VOLrxY6ARgApHdi9XbABSHxzdUVHp1w4
aUabG73bcXOAs5ild5PMVsTSRZJbrK7qyIyQ3dO2tduhxVfCpDbIhZwOFXTl1e6fPWXfOJI1reb4
x6FL8AnMj+iLOcGaA7xF8bYAhJSUP5DiJ83r4EZ1jQrgH7Xdg+bAv+wga9m1YwHjiTojjylCRIGs
haOQCndh8dzXt/ZwNy83anaXPl02s7adx2YEJykx+NY3KhYY50+kN33IfPZmCOrlxdwiuZcsau1W
xIC4gVcpMJKYODrNC81xrnQyzkjk36C7CUCu/p4d4kdG/Fjy5da8ERP/CPw60p8zTv4O465gtoQl
1bpys22hP9gy7oS1q+XIxFeB/ygm6czo2qnlX2h6XabfOsRDu6Dstpc/0NpL5NiKcKz0VM8NOmEh
AxSAdNr7bJRE8rWtQnEQM7NQm+B189OPYuUNOi2WhozIuLbmyi+X0DYkq1j78BgL5qkIny0SsSje
DA6RXreRiDK0U7YLZsxLPOL0hvhzsx2qPMwmiQesNliObQoJkF3lmo0LEyGWgBG2uh5Ihy7nlVpu
Jhb05BZkGt0kcXC+V8JjC1qEwFRg0BuU4mK6oQwk65IKvQFdx7ADKHq88k/GZn/pfhnx7rJnfCGK
z42h9IArxDoXAMCAG6FpF6ODFJjB+DSZfonhh9afXtKrYW9sSoijVo8eGtnAEdx7e29LK98LbR+i
830gKwes1Qqx9n9+jjgLZddxXnUK1l5du1s7qJ5JlN/EOwgWJlfGIX1SHy+vX2pQOBpkYm1TZ1h/
ismIfQqtQvIAOTqYml/ioNg3298SizzcX9hxWz89KstUxsaYwyKADamPfnIASPTmfkF3pAIPcS45
mWsv15MtFa6fhE6TW7awN4TDtXG9jIHn537tV3dmoP6sb4n/anfhLT5xAq1IhNONZMH8jFxasHCG
KugLQAX36wf0N72+gY/Zm09yeEUbKHZ8lHzAoCJBLa34NZpdKKmBqAlDCOi0ne6yRQoKKAwok6jF
SbXi0HZHn+XR6Nhgm//tZmgHW28NKlseSfBs3qDjh9b+XyNbbkoUW2m/M+drz3ka1L3tPhJaQeWj
CJ1+U34XGa2DlR5kDlBtQlzDbLoQO9XUY5iaxU8t+iidHrXyHVWWEe16e/5z+VOcfQnwqnC1D+QC
GA4+K572Hrg/eqBSoPYB3bd2MQc/LxYZQuHsLuBWMJWLTiBuzrP4ZeleY1epi7n/rlwOfd3/mD0d
hOuV/eP7y0FDUwfbHCYXUZg5/cajMcSgHsKDSU3IzxKF50UnwWUTZ6kN1sKVbNDGB5QL05mnJqpB
MQqUJ9HKa96Z8TQsYIRC9wJKxFX6YtnRZWtrO4feBKo6YIHQHRG7ZVQNyxerQ+s57V4sjVy7Sffi
Adx52cyKG7jg80RtBPgzDiI9XZRrQB/DY+ilsYUGEGm6nYn58F9MIO8E5gLQRhEHr9dql5hWVUGp
guzReMr8dGw+L9s4y53wZOSiDniT40WHGeDTZRDMMrtQd6jQ0/3lohjnvHdQSVG/zafMzWh49/Ou
IzxaNEOzfPLsDrtlXtWtd1OaTqh9n95YsCLk0OimTIaWwkrXVNsl7UB0Zv4uq+8Os3EsAKdW4VxW
fG6A51hH+eaQWplXjzBD7LcUxPBFDDh72Mt4nL56bCcx/8QOTuipncYeaiubYKeo+lBpt8v8YdSH
BaSgiQ1qCe8WaNqqDYpR8iReOa9H60O9+tSu3npAtsfcrjlErjIE1ej5WeFG4wwkpvGoonj1bS/E
6DbGEPFG0FEiE4JQNccpNDWB48RbBXROtZ8Okx8bL/EsObUr7n5iSLhG7RRIbIPBUG8Avuikhr4H
FKO+Yl3zkUMoXbKulZ3EQDWfH8WYAErMwrqoUuZUMxAkMH37ApKdcCCU+tCp8zO1ujFQaYhNmdTy
2hIxxY82IwKue1Zoyx1NcdOMVoEBjN80jv6YhF4FSrNWgtBdCbQAMagoq+I5gStEWFw6Tl3rOggd
6DAc3LICZhFzK7XhyLjj1laEG92BkhfUeVEvPvVHj6nNOOVYEUMpOoX4h/dggE6xMyRfa3VBR3YE
50hUxbTHdEQsjJ1tqpFAd8ow75fNZWc/7wbzl8mRHf47juLHHCeoYJZYD2CuYZ5D0nva9E4ErcnG
PkDMaW4SqB9hYBoZ1HKVGpIzsLpM8PzBQ5BdWCJPRuXVvBaLZXqZHmkKBLiZGWm6bCaFh3QhemEI
4R8zrhC9YpNqhVLADEmQG8Yfk9E+mWodDrq2q5vvOuMXYvsIKSmEfr2NZycHjg2ZsOOb8e+210Bh
Wko85KwMJZoRQr+KnkVWxJMFAkjPeKwWTeUsQhZa9ksXNJ6HNLxeMOgR6xh2rcokojSmfkbxqO6N
1JU0R8/YzL9+DvqxEJ6DmC0GQ089aVQ9MM5rswXV3IdS36BvYJh4gkD5wfFC6r059bsKjCqm9/DP
T2uuI9V7nzrwET1f9umv/Pr4a4u/RNj/GhO3hoGmkd+Pi5+1O4oSVpW3V65+8GLMCXWhZvCxoTu1
f1TVDVluZ/bDVOKQZDuK4fosYz66MB0oIHo3Kq0hyFLDn5Fcl8WbY0MYtW7+h7QrbW4bV7a/iFXc
QX7lJsmybMu784WVxSG47wTJX/8OPO/dSBCfWJmbZDKZSt3bbCyNRuP0OZvr33xxvv7zzVDUA7SV
E18Kl0gpzRix2WQ4tH0P1Q0hH5JGnabVN2MB8N0wu93gNcTplTUglrgF/7GMtFhGuQc8V8K8RdZg
lkM8G06f4UGv71A/zaXhl94BDXPdSTF2ipaEeYmsMNS1BpZAZYNeKtRgKK5u487szZWKy5olYWuo
OSYtRObtRJrshegumCFrrmUPer8SP7+Yui7X2n9GT0TO6wWOnYkCqR3XoWfpzqzij9lN1c9eHh97
KfFVwLkjxZ2lO0XeqNpNFO91G50br5n9rlWvxJrxH9BWPYBZwWn6e14oSmq/VF/RnTPZK3n8hULS
1yTwLmcLRCd4LOJDdxLwTS0LQYGDDzal8G7ECxBpyDFSeCl71IIU8jCjPKPblHi5bX9Lw59NI0Vu
Fcab2R68shv864tieeWffJCw/maq1yOyXMMpzDkoJzzIoYBA7duWqhDY4vKC+1Z+YJ3pkNi7bnth
6aOQDtJsDmlXyNcb5clY5GousThHoCg6ip5a6RAOmQ9KzZVDbslF2AHLuPVV7BSTBqlNcfwRHAij
ISWoPFLgbiZaeXjnTcFH2EoB/rfhJgx5636DLoA8nfDqPljZisMX1THMPhQEgDPAwyfitAj5zLRw
SmiOMJM07fcx0rzSVl61zvRUSP7apfEURmxnyemtLQ9urtOjyZT7WNcDY0hXUMxLo4JFyDkEOAYU
lebzlVgm6LavMmzSJFXbezWZ0ARUdj81u+od/AUyjjqPX6MoKfZ0mmNXYvK9RcEKfH0RXKRAGBNc
nfh9EA0iYKcRFiDpSyXUqWI43VjlPrXs2lNBkHurhCV1BgPgkKxgzNXt5IlmqByYbKZuGhsqpg7E
Mso6UoZfaoSgcjZLQvLXp3aG9x+sy563tBqbAeyc5qHE+6Md3WvMbeT8hhi3fb4SHBb3w8nq4H9/
sh/CWmvtIsHqiLtklxEWxHPhl93f0wxhEQKRj7IIUJBAUp2bycDzocTcvTS5MZHa2t3Kw/vS0jqz
IJw0yqBPMRj4DfTp3kXkbdR2bb5N2Zs2HnOQvOcHXb1l5drmEt/hvzbXiV/CqQM6LoiMWPDLIC/K
/BZK4SaTb6TioYl/Zx2I00Bnt9abvDhlHEyC0xurWMQYGB1aIM0JnuK64BShvs2lzikLe+V+xQfs
YkWemBEGtEH1Z4I4AyIYgKMV29DUDwtfGx9LzQS10kqxd2lLgvvtj1fCSKJlS+2kCqEhLR+UPJCS
Ayg54+gzozbA/n5eIGeANPAvRVegt7W5HhCuDyk0joTlmeSZ0mU4kDTANZgNiI5WHobM+jeb7T8+
XugPzFmKmzoPf5Xx2Hb3ifk+r0HueJz4/2cNvQnnnpSxTOV+xKyls4Q6Wu0O0uN/N1bCdRiM+rIB
XkpEKko32ohOxTG6scvWv26GRwTRETycgcjrq54uhuioHqXcQm0DtB+aH6MoGFoHpe7AmraXzDUw
2NL94exgEsJgpFuV0SaYmVq5GabfBlW3RQexvtE18cpA7XsZZdYaj6INyRyJbGTSbqzxye63vfHL
1u9k7VdJfkEASFcf7K7w2rL0dLaXyHcL781pp66cYAujc/a9QjxFezB680p8L63RvqmanYxbTz/s
UohxOaDvqpyoS9qVaMe3oDAlZ0aFiBDlqhV3Eozms89lWBnKOk1c+GAgdPtEd2TtxSJrqM2lwM7L
nIDQoRMZBTohMKAZRivMEQvBYMCo3aAQiDUNzlDPusvIfTE1v3Uzf2xMaXd9AS5dtk8NixWEaNCy
DKPMb7fPPftQ1N+RLXuV9Vw2uy5JQcKOevW+7kenN1Zi70I8OstPhJGmeN9H8zVMm0bu5sMHm0Eb
WKxs5AVGwvMsSBxZ06yHcIKVBBF9SNtNPL2W04zg7mnW98aC+E8BKQKXlB3WFESoqDcXCRqGn6qk
89I4KLt31UaXd+bM8/vK6C8kRBgCoGORqJtARvO/P0lM2qIAAf2EFK3sX8Zpn2k7LQsG8BmP8zaa
wO65z3U3LVYmfal1+MysED/TGQTGdoEbHbPRCJ36KRLCGODfTpJwNffQ3+GW4fch2Si0ccoMTBYE
0K3CmaJNJj3mqqcSSG67CVqoO2vfrn0fn/iLLQj+aJz8qEYCrXw+KiW4xWsqYVRMnXkJxD3TbnDs
/iEkuzb9mNZAVsqaPWEhSgCvlnGL4UjicYtiihIzhypBVe0y6SauXqBHaxiHjm3piAdg/TBBKSSJ
PpPRi5WjWa0JBS3vyRP/hSVrzsBVDgmfHuO96OddA5UZBSGvj19UCbrdr5OuoqrxDHF1Oq6cSBdA
kq9bwx/jYgMiWgCMEUomEM1AwlUZt1lYBWZ4CEHakeO6VP2y6c+ErJQb/h+rtowiG+d3+4qPJxtB
wiHUkE4znDn7sNFpahTvEVSUSf1iWrt6bF1CniR9rUFYnHgOi8Y7NmhBQc6JI1g45QeZAREmWeDa
kndGMrkMvEnGraa8NsNjWa6Eu4s7Ktee4bSvaH8ARvqCQIjT0A6zVFL3PfgR7D4ffvp3T5G31hB0
sZq5Gd78gJwZdG/g8T7fPZGE3mQ657H7ajiHIHCcW2ezcVx/u5LM2vwee7pNuSFQyuGKDxJ5PKQL
tzk1VLNSjarY9Q7eIXg//PMjCA7BwYFZ/MIP/3//wR82zs7Br+Drn3/+0nf8wrm9db3t8bj9fdx6
++Pr8fXX63YlzvIdI3wqhygRzv2K12RZ2FF53Rl6CCg8oCytGwRB7H792K69olxiWHDtgzIUmIhM
hC6sq/PBl1mZp/mEwff2nhd4AZz2nZVy49IMo2Uf5GhoL4PKuXg3ajQ7z+u4jt3U2e9f997hW7B5
+6k7b/7KFF+kJZjiM0tCZJSLSAltCkv7wwHT5vprrixNDEhg8BoJfkz0mQuhPi7RoNjGKILsD573
fgg+nQ2Wg7tdSep0MdfgjpzaERxRhrykaQk7h2/ffjw/P0fO7DyPzuOMDpAZf8Z/wbR/67vbp9+V
+/T7iTn85+/JAScK/9fKLekLIiEuSXDPAA+A90OoawnJeAPCrIK2ClYK3y67+x2G13E9+L513RX3
L0FGX+7/MSaUpBgp5NGouTEPq98JHjfYmbDkbb0VU19tXBd+6aD9JKAkAGmnEH7ksY2mzga3g4ew
gB0Q7Pi254EA7sE/j/+6vr2Xx/LEppDPRHY69mgDgM3c0Rz8ljooQjqv8DZ1Y/dz87Z5uH24vfVX
JvGi6Py1rE4MCwdID/Q3lVMYRgQsnSB43ny4d2tBZXG/o439P0OqnwcVEikquMa4e94BpTJE0IcN
VurL2jK5SDxEd4Q1acZZo8hfht69YLdx7tYsfNVhL1aHiR5K3kuJSr2w37WkLKQUTGJ8pvbEeR+C
3veCzcPPyv/5FSrdLd8DK0fv8vY/MSts/1QL83xWYJavj9R5793319ZnOA4moA2hZuV5BLvCwUmp
Ox1+ZvjjG7CkbueDXMcx0SpWYHd6KweTLZbWvkb85MOE88IqKBj+9H+mlh+j3uHrN2wcvnn4iYpj
lG9W/ht+x49b/PtrM2E74YfHt/H1/fSF7LwyS4ZQKZLqsO7ls6/6+rbA++f05l/BvwW/cCLwH2tf
oPElLX6BKqN+DrSvgjxGGJeyRKVYb0DCxQ0jo/j6gRD56LzB+zv3hodJ7xisJTUXOQ1qc6DgIeBr
Rq52odKgNS3VBgt2hx6qQ72JB1O7d+zU8LVsjdD2Cx995qRgTIjKXVJICQXIzd2Xzn3kRA6uwe7g
fOJPszPi94hnbj78deD25vbBfdw9bna+D/d//z7+wrDsAr6RXo/77dE7vr7uj9ve+Q2FaOfXGt0E
35nCx4IqCHOCpwS8g4tsM0bK8gJPTamrFnLYuOUEKgh/VjQoiNVj2JPNTOZ4FzVFthJkF6bEhBIO
Wq/QPwSAnhCUrFCqJ7SlAH0MJI6DW2Pv4f3/3ZiM5AYYbGWl6MRDgeAnb2nDFQdsUFDAESbFTjUt
bQb4qXWov4DTB9QrlsvZREjjE3vlsegi/0F9+9SaEA9Lu0gNo5Hh3PzAGAQ17kzzdiw2Mcjouhs8
r17f2Zd9koI9IRDWIKFNegn2CtuZ38PfraNt5x/Zj2hX7pLHymk26fPksR9/KxmG2xXeoLgmBHBa
NtrMz48wU6uzJixtyCNUx5h9jyBdnqyVCy9yvHMbX3fMkztkr6ZKzgbYqNMQEJUUWIctw0PP9SFc
Wo4nnog3VRUP+8ysYSXPtGeVaX7feTKgU46irWTfS5Zwi8PpAOZbBZis8zFr+pI0wzyiKCZ902t0
tdm+anPu8xWPvp7GL5Y8AW0mfyQESYiwwyIWQ76OG1IacDKbbq+Obgyo2QxKPi2g0nsUvrRQSS3e
VLIB4G1SnzLJt8zN9ZG9vCDzxXnyHcLW69LRlvsQ32EmoWOpYZDZAckfUATSq0MNDH5xS3CEK35d
DI4V39rSym5c3PsnHyDsxnaGRMqk4gN0hYI/wIoc6FU4hQGYfSGnfh6FfqMaK8O/EFjPvBa2ZAg5
eiBQYbQbqZ9UN80I2VYaSMNWGj+uj/CiKdQbgabmir5ir0Eb2j2Ap4htNrQgpQjinX7WxJ46eGG4
knLxNXOxpgADBbk4TnBgTs8Xr5WWRI8aILRG+37uIA/wNq+9hi6bAH8XV9QEtF4wkcj6UNQqisZ0
Ar/C6E3K7yx6vz5ilynxV8D8Y0S4WtCGhjNY+VNXbiG4BNSb3PqSFvXv4CrLfNNK9G2UzvJTMWZJ
kFUVu+0qPFtAxkaKd2kWGytBYXmTgN/g/7wWrhw1Vecq1hHBqeoR2QV6HY9GnhHuyfAU0qMd72o7
iHt0PpFDbLiNsvYB3MDlzP45IIVhV7tUn0mODyCQgu0UN5d8Td+Z8sFooQgC9inJsxuQl4Ix9adu
7Fbm4yJh/pqPP9aF+ZAmfTKmGku4lDe0u5tJ6KjxD4hPMvYmW0HWBG2z4vHyOvtjUhhxm6X1UPAz
Wgu/ZenjVAFZ//u6W4sb8yTpEG54ZS3PSsVNgAZTbn6CXDy37ocZbLJr/ARrzvC/Pzkk9byUrazk
6U0y3ZX9N8mWA3VVburCH46+5S0bnIQAZDnCcR+PeNhk1gz4KwDEclXuZf1HHH9GQ+tRNA9dH7yL
u8KXMWB++EmpQ1Xj3CVFamVwZwIEq8XFgwRVP1J/v27hYtAEC8L01PLURLkNCyQZ3CIaHNwlHyFw
G1w3s+gI8B2QiUG1Ciwm5450cTHlqEkDyW5FR5mMT1q8spQvAAgAnKFoC2AQipP4t4iTwsu5oeal
AVj0GD6GnGW0fCbogdUrx3oqCh9i0kQ/kE8ZmW+Rd5vrDl5kNLAOfXJU+HkzDIjazx0s9LYOjWkq
INsJXEDjFuxn3PshcHnX7Vyc49wOJ3SFmxDWECV3GiNnihqDoBMvSYcZDL9jaTrhlDq2nW0GS3EA
jlvDwi36hv49kMGDlh0i7Oe+ZTMrCqZD+AtH75seAf0Z5/03kmn7qjMORd+a7qzTZ7MhjzEbGRSu
qLJrdCbfhHm9w2VXC6quhtChor1cHw1u+SxgYzTwoIPmIwvSBUDhnn9ZUxkKiye0NTZMAfbDNVsn
qoMq/wwRrSf7uacr63hpKLgMEXQbQMN4odyEjkYjNgH3c9H/7oT9DwI5w2p24zWuwEXHTuwImROE
EqhklcDbhsNLNz4MBRQgRi8H74l9UKqgYn+b0/CBxN5EdR/bBEi184EEEtaQQkbRKwY9L87cI0kM
yI21S9pStDk1w4f3NER3ADUoFobPtB8YKZ1ujjzLfr6+KJa2CG9Kg44z1ivuuudGrLjNc7uPC1cZ
70J6yBvdscgWh0FX+HT6NwN3YkyYKCo3ZZtnCaKOLjt1vVfjTQt18OseLZ05px4JGzBtIUUmIYZC
XSaQSO8WSuHQ8rbDo+maHtXiAv/jjy7Ux4ZZlyGgA1OR8lFZ2zE9NupzXe2uO7RmRYiWJhKPsTVg
xbZ2NiDT1f0gOcMaKmxxE6EnEesAQCN0tJ8vBD3KhiTO0a0VaZFn958yil+wRtrSqYDsw6OKa01/
20nCjyEbbYp48EXD6gXjHORV1RxtCIWLNhzfzmrAdiPfIsfrA3hZ7eDnAKRqufIjOKHEGwJoqfC+
q+G0q+vWMajmMBMt3QNYVNiY7NQyDAymN45U944BrIsCzkqjOOAaGgzAaw81c2rjt1HXK8fg0pCj
4w1ts9CjvLyG4eAPWULRc1p0xOtApRgpv9Oq3ZTKSzG7Unmo1pCpSyGFQIAFT92ovuAkOJ/kikgd
qPEy7PY6T7a1nAFVotHxUGqZ6V0f9EVTGHc86UFMGjnguSkdkSUsbDhXNvPBhjACG+Vnk7Cn62Yu
70GwAUUzFJaQKl3SfQKAaOYyb9ycASQmKX0ZuvjQDp9T+EtjwHrTjjpGD+VYnT0p8egbalN5kNcF
8rlfqxlelvGF9SwkiJ1So6pmYz1L6EN56VNjAAN4C7SxPxhketLDUQkDKJcUqK+opM+9SrGH71iZ
zJtsKIu7xBoyQDsopL0fLVXqIOOixJy0r7UJCMQbxLSJgtHPbkryI59m+3Ewm6xCa6piPSVhYh9H
SIW6Qx62HzX+X6AwCHaS96y2xk1HyygNIkkfOket5Lx3aAcalGPD0HrtYYraEa1BdWm5qianAaPA
ovmMMb0NSJuZDgNcyGsbUj1UYT1DyyDJmsyBFBJxyWhUQQ0apDzqJChO6mWBRxPaVzaoOVh9Zzed
MjumORa/pJ7E7xN/LHNiAqJQp4p09N+NOngeiraGgoqeVKp5kw5E81QSyU+sHsbkAK1h80GhuT36
3VCxyCejmt2natx7aqVFJhQrzGyjZ4ppObUkh6+0skdyoDkaC92EaeReafJmR6OGBGMyIDsIrQg7
v26tXIb3CXlhSR2hqQzqQRul6cogB1CyCBIbLUOuGgPhCPbP8Xso06R32QihBGqo1VoLw1K0Pw2J
QnLRzGxuhgRxOAeZShve9eEjQReyla4c/BdQm6/Yy/HpnMANQHXBUIu6CZoCsEGn8b4ot5T4iRxM
9Ytl4dU02QNkpUnb65t1KSaANuI/JoWMZrSGlhQSWnQbkB1XKmqZA62O0Mb4uG5ncQxBRwMmJJAq
4nA5jz12W89DkcFONzZbBtL0sk5egPt7rHq2EuaWh/GPLbHaPE4FixXOTTCbW8X6IU/HTo/dyfqu
V/48+216TJo1cvjLSi1XBYJcLFh4+bkhUlyCtS1qQMOLrnH7ENUPJTs048+Ifp9KNzGCCRs2fsY+
dxQ0nFbAy6tenL532Y/rw3x5fp1/hVCDYUpjhR3FVwzp4MjhUzOlHgAGbkg9Vr3R2I3blXvr5QKC
Rc1ASw1u+OCDEFKhwkiTMaZd4eK1xK1qKdBja8fCNTOXeBc+vjiXgVrn6EOR1yJkg4nOnRIpFzOf
dHs4xgNtth21b0wNReBcTZlLNVzyurjZxWVd+0BvWytL6zKRVUBMBd4wGTRVlzQrs5XaVcypAeK2
PSBzoZswt3qvmwDIgwwX6AGA3F6JCksDDE4XaJnhpY2Xh893TjXYlR3L4EOLTPAnNXnWulHNQr+v
lM/ri2dh4/AxRs2WI5jAkSXkIqECpmElhXt5/RrbnymdHK3BmpE+pPz7MN1N6u00/20zKDpAz4zq
5/7JeZhFjY4liybibaKY7x3tg7LRVzK7Zec4+wZoJQia/wTnZKhwhKXeovIAvHCe30HeNUcCnd9b
rQsR9Lw95OEaePwy6sE3gEMwnED9oR383Le8Tnu7b7A52vyzgZBxAibwcAJR4MrMLa2RUzvCtg9t
u5wyAt+a9qbMfnS5r7CVjJ1Pw3mp4twVYfiaxO7BzQZXuuY4y6UzTmuc+2uDJSwES22JQQs4kYIT
GWfSLo2tI8nQQw1a0esrfTFMnsyLsKfyykrALgJnCuteQt9EazrzuNOQEofKLVNCp+3WnkCXvMOO
4hzb/DlPlDaxNQD1mQXWA7XTPZrfT/FdMUArYfzrCz2yxz92RJAwo602yRR2qFLsTaXwOzPz5izy
ro/g0oo7NSOu7DEb9F6GmV4CGRhY/WneeFXernhz+ciD6IBIBL1f9ApAO1Cww2pWxbKF+m4Vsxn8
ISzUA7Xr48kZ007LD9A2QHXOqqW7WI4HX2um4hskqYe92oLa1GENSO+ue760djgnFTqDABhGsfR8
T0uFhZdhCbSR0Kwf3uVpRltIyBQCLaxWt76X5tTeG3HEIPkD+gkkcYi3/vVPWBz8k0ERtjvRGh03
FQyKFQ5PZaj8aonukXLlHrfk6OnQCzteKdq5mkJMMWFvdlc5Sgm9q/oIbSEqz8h+36HW8i/8slDz
wtWb52+CRQCW04pCj9iNYysMklo2bkrw3IHvJzNWZnEpnEH8gXN+4SxHvn0+i12bdVHJTfW9dgv8
w0NcmO51bxZPHECV+AK2IXsqVndpmCbdDMVqoHB6J2pcbdqq8rYbAq3zFftBNdGj0a9wYiyFGQwf
8DhfdXbxxUXCo9FUjaivG2PkEKVzs3na5brum0W3MluXdUoF0kNgSAdIGNa+etpOiqEktetmjtUC
LDs5VL+9eYgAUfho1EPBborm5fpoLjp2Yk0oVJKcdXOewxpF5doqNpqMlv2ydcp4ZQQXQw6OaiTz
NhJN6CydLw1pbrK24H5NhuxZRhcA1O3FYDztWslNCJR/pzcQbbtTPR7CjAQh2hP+3ld8ACrZwGLy
1XP+BXleVtEIwnaIS0FeM//ZW9TLwe4r2/HKHC7tcaBKkJ+ALgkYIGHHgfvZKsB6xznW7geLBZwp
tHswrFst2bExdghpVjbe0qrB8w+EmHScH3iVOffNMqNRabO4dEfr+6wgt3zIW91p0a9ERi9q6cpQ
LmTsGEjcS/iE4vlOGEq1LitQHtScstaq9/WkQ+xQasCGMOpJ7Guogmy6zmrDFS8XwgsQ5BoKiQa4
EpFtnntpjkM5lvw2YiTGRpqtoIrXyLUWTXA+BZR+oNQq6mkMJhgbyESw/eZoV6soEeEJ96/XIZex
BFqc74PLlLmfIC7cGzh883yr1pEjjbdNrDo2XaNJXtjdaJzG46cCwjAokYjjVSYZZEZNRP6EoTQU
gSTixiiPkbqy3hevkQRyMej2kUEYJOYTRjxgAaYYtZLTs2gMRFdPte2MxTdjuo/T+0q/N83NXHfB
9aHky1pMn9Eux1e8hcK8OFuKRXo9YnCwk75LurovULUqopW7+ELlFV2qeFfFtkI7DbQ2hGUHEl7V
APWoS1Qw+UybsnwYk6OZo9a5oeZWbm9VNZhj3WXIPJUPVNmue7nwiI2MAaVlrlnOdeGF7VYmag++
Cmy3YgpG/R5MUQNAuqj9oCDhyP3BNtze+m2hzI8XSk8x1hr0FoYZI4C1iouyxRO08wEIpUKTWDeU
KNXdsPinXh9p9GvFR55dCVN5YgOAw3MbEzFCw2xgo7X1o6r20NfW3VH+mRjgMEnULbAO37po+kDd
GThHZVel3UpQW4ihZ18gJMUoryGpt/AFZZm59ojrSntX0W5vdqNngCdzipO1fcNXjug08low1wBo
fElRWGda2s+KDmxaFc3mRkIz9Hs/RyGy3ol1jxRl9WMtS0YeqEaFszI0SBTdKpGebklVDlrQZ7p8
k9gWWxOAuBgMpOKoySBEgY0fJ7aw5qGgqzc2BeESRGqjJshBHjO993GPrug9C1eqCBfrSzDGg/JJ
zqNkBkI7SONcFjLfjI6JDkGm4cf1FXYRDAUj/CNOjIQAUgFcCiME6Dl1OORmkOlobw931+1c9shw
Q3ij0QwN6JwLMiKrK6J5aoEErAzTKX+OEOeajNwzFL+pIVlInzJwWSklMO/Ikxtv0u7p+L3pVz5j
0d0/X/HVuHfiLlS4h1iq8BVFcpuz76Nxo2VPobQSmpasoMMQAHnVJEh0hGVi24ACmin2Szff6aln
W3fS6P29qg9GFPkUb40GqRpe9M6nzqwG2rK8zcDrPiL0fbRQKmXJSoZ62TPGrSD1BkUTZFMuWiEm
piSyza0oMsid+qzOdFCNldY2VWsQqgFGlqLCPGeNH6VWf7As8DPLCZvKw2iSFhcRK7PqTyah+Q8a
6mVkq1CxoL1nRZn6KbcZdI6bMIKeOuBIch20E9jnfN3Ku+52GLRR3mS5MQLg2OiV7uHpLFo7R5Ym
y8KjKNo80KsGTbLzYcwKVZH6uMvcWlG9IvRzBfmaBbnCFWgQ365nUY0PpIEkCrVV5L8iL29VKVot
4SXNrZuoD6qE/M4qQ//bXJAb4Vy2eAy1tAsW1LDXqaQrFrDTZbuPI+pEBV05+BfHC884BCk1KPjF
OqM50L6e5zhz405NvXH81iiNY47G5I1gXb0eNZbGDAALJLWQzkBjtnBzDtFIW08TohNnO7fK45A9
/AsDaEHjWmEQaxVTNMseDCnL4IzRQY283yXdz39jgMOEuDAHMNDnq8uGCFRk6zSDiA/5hZZ21wLV
0MqkXyaamHUbFQb8xEMeHoXOjZSNmtdNkmTu2IYbJfZtFcD43JNMTzNeo4Th6fi2sGTHllYsL87P
iWH+9yfhdKiiYWqyFNTpdfF9GIirR+rKtllabqe+CdsT9zc80FL4FqkfuMN62uhLFh65jJXTlkdL
cXtykU7cblBxg9zUuSugSCNWMoOhriFK6NL659gA+8/e8Br7YI+R6epFdiunax0xi+7h8g+RQl5G
Edv0c/TTd+EAs9NgUuAyNC9NyI+s1F4L6df1pbiUT6DhUlU1aMEhYxU2U011tZxaBDqptu9YrLoK
0yAQkvrXzSx5dGpGKJ5krd6XnYk4BymwwdHY6OZAr8Wgdkv6bPvf2RKOQD0F7540wNZQfFjZvkgP
WXXXF+/XrVwW13hURQ8YKLFRW7ug5YnyeGo1nFUu2qY++zZxa7l3SEbRGQj9Edo8pAWkBusfnA99
xTRfdhfLEmc70KuQqpHFzngZHauFWdbwsNJcM7wl5f1k3tF4p2qfZb01jKOkPpNhZVz5UriwinQN
aQXoBXSx3KbH5YREDqvSbOiDivJz8aseN62VbnQWXPdwMYRA3AHhHc1NF0X3Uh8oqVWYqju02rVK
sw2jZI0Ecc2Ier65E5kUWPswErP0lYUywM5rJhaHDGeVDu1hZLni27Q0EXucoZfuTlL/WUfxroLi
jqTbW4t9q5s16CHfRBcTdGJNcEiT0SvAUMhwe2VGIi0DPj2jVZR9t6j0Fg72nWK8XZ+ny/s+P2SA
EMQsEdQVZCF8oLgtoXoHkyVAG2zOXaWKX4hVvhby5LAw84xC8bqiqsAm/67Zk6f2utdblU+aNdW6
5bH+8yl8dE6OnXBIpiyrcezYBgN9N4LLXVf7vdH52doLzMJAo3ADwDQn8lQuoBZto851/kVcOloe
wHkJ8aixNcFWHlnfJLay3desCdMa91Y3zHmBfYfeRXN+qaP3MUINLMWVCeCDYnt9ThdCNSQiwR0C
ThQ8+4vvhG3VGLPKehzfBtmgfaiXfhndozXX3nU7C2crQRaHC4SJiwSYUc7nSx8bKW7yAWTdYDJq
nk22NaSbQt8qGbQxUdToq5WnvKVx5HqRKk50yICLCCAwvoOuO0TUzOaHsXZpMe5Vf9cDh9etiZ4u
rEVItgPND0EXG+Kngm+yBIi7XOFUbXtrPyKvcMY+xRrJgXlPyYMJNND1wVw4xmEQir7odEF/gVhl
nqNyDFMJh1HC1E0vWU6HzkiGfXbdzNLaODHzhXU82WNNq1ZGx82EuBYl7aFq3bBSg1Fdif9LyStR
0GyPNzjwL+lff39iqLaNvqtmvHHMVQNK5EjKUqcr1Ho/ZfpRGtv4aMWT9jOszS6YijINaGL21NGp
CUGO6z4vHfQoQeMBjauOcKKg84UqUUvNO0vBtyS3lQWwMF5W55Dn7qjfBpKMgIa2THutsWhxuZ6Y
5cfXyRCA9DcfB6oifx+lIxCYXk/N15JaG8meH2oC6adijc11aUueeiqku7KUK2RiMBmP32L5G1OD
bOb83DeG7EZ268Rr7QxrPgqhDcq8dVyaMFhOEljL3ur5JQ8jR4UcN8u/KXQltF1Wh7mS08mY8m10
MqYGOps0PMtnbqV+jpU/DhtV30X2LbF3RL+3u5c+D2ojA+IbCLKVK/JiTAA6DwxckDvVRHqTHs+H
ZVRiGXUy3jHabUe0YLBcGY+WrF1pVl52FDUFUycQzoS+0LmjaTSGgxRjYDWzksFTEIPRhE1g8cv1
3OmV8KceJZWfUqbeQH/mSQoVzWOkM10049s4xGm+u76LlrzHU7TOWbYAJRNfFG1W1YlR6Bh5SCwT
o9rrySZpA0tKN3U+b64buyAxxEMb1Er+Y02s6IElMOqq2EB9qrjv0esh1U0NYukjgpdLS91jeeIV
eCeuaVApnuoSdGQ9V8ktgrSUP8rESR5GT/KUZOXDFlJOfBcOO95oDUJoMZRorYSSGkZhRHt1Wlf3
OBpWBnopREPcBC2WqC+gyU1Y4nYa0kbqeLRKY5J605CCp3EibKc2cx0H8Wh3T9dHe8kiHjfB0mUB
dQ+xrPO1NtRovLUKcD5C8Sm576MWdTJ5Tg/1oMReGHWt8/f20Kmg6NhL4NP+kic42cTog7T7scbh
WhVgqlAi6duczTexot5ndO0ZdTH4nw4nd/7EmN53qYq0Gjm1nbhl/X3oX8zZZwqoD95G9ZBT5PMf
1/1bXCSID1gI2Cu6LcxgLktRmjSYwYzZTpi3tyxco1ddmjJAhXGP48+BIIo790oJlXQGYUvmsvZW
zvZkfJTUjb2G2Fvc85gjLiuFZ1URqGSVWlObJd/zUfGQatJNTeunyYp9iDDdAXS/klAujhvA3SYa
Z9DOIj7sy8BmdTnopV2tr9t9a5b2rTlbr9cnhw++cMdCwe6PEWE9VAlqAXSAEQPthHZaO1KSerX6
/bqV5WUHIBIH7wCJLx4WGXLKIkkhcjjoOZoxFGBGq13M6FYKoQ6R6lu0UeyZ8Unsf5XuoOrJ5Z6w
+C4ECU1Qz9lhbCP/7zWviz8UCX0UjRoMNHShXb/JjW+sHDdg/1sJjktDizoKOJYAHoIojBAcUTYx
JFBuotjWSl7Y72acRPRzZWB5MBLn79QIX0Sn+3mcW5lRGBkkG6/uVeKOkeRnBlxNmFMO42ZGhbTg
TTPEjp05/vVffoCwu0u8JEpZjg+IpDzQiw2ZP6LwTp82XRv5fXNU5WdL+41my+t2lzbHqd/Cum2b
TrNyDUHagI67pG0sc/SuW1jK5TSoxyFkgZsXt6zzkW0iJdLadsL2A6hNU3xleEmkjS5t+zRx/4e0
L+uRG1ea/UUCtFCi9Kql1t677Xb7RXB7xtp3iVp+/Q36A2ZULN0iPAcHmIfTgLNIJZPJzMiIHGJC
t83xHyx+SBSiMCjISWFRJ7o0Zy4hAlyMEKZpd5oDzEZPvC79XikyhNLWzq0NCTlqV5tlBH6P3CN1
+Tos5ZtRLpK1bHk+up+cjBp5AUYSL9eSkDA3bIZsLe6/2eg3NE/lfykirE3wVa783lT7vCl+p/bj
F9xeNCldvF+9IfL65qnRJPFr8+OsFiQ4uZM5apOE+DhzdtJa5im0dkc7dSdZQiUzJLj1pADvwTLs
XBqeNPsLy+/bDrNRkpxq6/ugjYAeGfSluY7M5eZN6WIvVggx2Ci3oWatfNR1cxij8vm2S295GgTa
cUxxYYL4X3DpMFbNhVCEBjtLyVkNNYA2ey39ctvKVs0OSGYgFQDShNS5SJqm9ikthxH1pGRQvg+N
sdcVA6oCKuCGoLSf4rux+zRG228wWOgMURDhSNl15OWDLfH7zWe+DQEwTvoAEgIROmHU1oj6eoGQ
v/TQK0vY5GYTer+kAsl65Y2K41VJA+20xIU4gVctMtGsa6wlXvWAk+C6QSaJTRc8NUYDUEttFBoK
rLQFufvo1K7VYIaR/KK5ciRGprslIAERxAVCXfNMWwZI5IFRjGTrTRCOpuU0eUFLXt9DKlEOu4ye
S7YD0MONCjWAyjHeh95tH9g6NmuTwqpNzBhHdcSxO+20S/rPLtlXo+Ev/edtO1vbC1/79wML59Ms
nTmh0DyCbwHMWUI/oh6pb9H2FEEh3gWBsU/7T2PJ9uNYBqmeuLkhm4GReplwfEnGdBsMHKjGFaGb
62hXFC6x/17Mn431Ocf3/TR4Gdl3w38oONoEb30wp3EggbDLtjHHGcAJCOtaeoio4zpVeKenr73t
p9Znyvzbm72Vbq/NCXvdVMjUFDQkIfi4vJdzEzBiQZQN1VRed9ScX7fNbfoQRg05PJMguRcvrT4B
mKqrUb8dbH9u/Kp+WNR9Otf/ZVl4yBocH8yH4i+Db5ws1UAS2GmKV34oWLOfNLBeNPe2rGyyuYO/
Z+DRdoUcrhCA67aIrTZtEI5UzVOjg6H4RbWbwx+JIYEYbCVLvH0Hgg1gMqmIYUhme+rBIorspQ96
07e0Z5Y9qtboUe2uk6H1uJ+JAWZtjP+Y1d2vYaghiimMlawr9wzT365ik/6IyRUZFk5mSkgCIaba
kEKDKWN8oPPPXHlCJUDiEFuOxwXGMYOpQXNTrG1pfDi7SuEQ9dC42VB56G67ta4AOC6xtLmalSUh
9YPkg7M4FSxFPXR3DOiehQ+Mfdw+R1vhf70cwb/ThkGVtYQRkyQQenrpmsTVzL2mvRVz43bTIyZJ
b1vc3MBVAUWIh7hsoqGcUUCZ4gdS7Wr1mORveiq5Y642D8kF2HnRagHsCGhn/veV103JqPUxA3eh
E2PmGJdq+bhEMpTL1YkVjPClrozA9pTUBEZi42dCd3l1yM3aHdq3bvj6h5smWBI2bQKOKQLxL6CK
U+8hfXJjJCR60YELVuIQso0TjmtljFbeFrDUOz+i6ECzV0olHnB9Jf5eDfhVUIrEc1skYSNWZHYK
cOheQ/3lDsM5fnGn/G2exrfhHO9v79yVg/+2xaU3AfbkkInLb6TrmFPG7BzgleEPmiC9qb0EDeFG
Ra71w1B2TSTJOrY38B+DIgWPnQ91unQwqFdGAOUkd0KXqEhk46LXyc3lwohwXWRTomtzw+2c8MZ5
61Jf/6uFONN+RN7uaqnf7m7v5NXBFQwK8aiuTK3VS+6D2c4qA0L8Mn81iCTqEXyPi+tCsCIEJBOo
iGJoYMVovxXpntWS5oTs3+d/X5/ZxFqgqAdCwxDcIj26H6mUc2VrBXiz63x2iZMXXVpgKfBh6Npn
Xkdf23720ulrqxLXIW6kHJP5XWWJe/vLbMYhAt0W1CNMaJ8IrhD1FQ0Jp050tLskBGtJuisjiESA
TqZLJF6wuX8rW4IX6Hau/B8vdNyOrmI9F4Yk1F2/ELkHrCwIHlDac0naCV+osfw5PdXtaxW9tMQr
m/0AiLTmtelJi3ajonFKYNCF3N7M7YMFvmGUIfH+AoHP5fcLx8LSBnDyQSxZwzRBQRm0qhOlddw2
tSsI8obglzCm5iWnVvFoRVlWeRjmjO81PKBbFDYAw7/9k7b23OYtG67Qg/EW4RdZzlKC2JnHSzxh
MITEqr9uG9iKWajEczp7DbhQkWcZGsTNpBpYMg2XvVnjiCtQ6Y5sydZumUFlFyAhvHpRNBPWQfVo
bLrQwM6yV6jPd+Opd4I/X8naBA9iq+NtFM7cJDkBK25KH7IBAmpl+lC2heTEbd4qq5UI9zEuSWYn
C8x0LO/PJgXsPFS0E7hALL8D/bvtAIpH0uhMmmqU2L7mWuEHZGVcuKLHttZmnWIbX3LHNR/1IPzA
dGZ5UM/Gc+G3gf6CS+CwSB4Nm0FmZVW4SEdMnWPKhS/ZAMZe37XZaxXvIRq1yJoAW+6+Wp/YP03T
jtngxEBaBQR0C2K+XobwkDiiGDCpUWGys4KFnHRgntrpU+uS4v62K8qWIURKZ9JqK3bwmZgGzXHY
eL39729+EDB6IMlF2Rv0npeuXqYpKkMN2OGSPHJV0ysmP83vlfApnQ63LV039OFxAKRjThZxmTOo
XZrKci3NDatCXLBnYOnOjP3KQ7dKHxQ8tvoqGI0DLT7m8L42nzSZO1yT5XHr/DbVCYoZKOdcWi9J
Fi+gtMHU0bOzA3XSy3KoMpcc++Bu9inkXN271hs6T5HgvLc2mE/ScfFuB48I4ZCHllKm6HjhA6bd
jzZWdtb0HRxej5P5ZmQyruCtiIICLwaD0fTCzKzwNauKz54tLdI5okJz4Vykn5Nhu2YFqNiZZX7X
/337o24aRBcWtE1o8Zliw1JBZ0Gvwx6DDHZ1nruPzgbT7vQQ2yPwRdHbUsw+OsH/4QZA8oNxEDye
oc4ufEqaYsik1BiMYp5FzY46O89MloBtnW7c22AQw7vPAvr10l8cexpSg/PNtJgf78Ll2MTqvous
4PYGbj5jgG8BXRlGZ8ADIKRd7ahnVkah/1Ek+f3cPi6YV4vb7sGwrKDoyS5u4id0RV5m0JE7+Y/b
1vlFJubJ6ytbuOhUA80Ayom50Q5zB9QgAB4a0lcS+/+bHeEQgPViZIONZ0aIHDYB1CwrfjQgVjBl
fBGb/rjKQYRbDZQX1lAvyEEqHWq6DtjKXJK/9uRxoH5ZJYfOlhRIN90E/Q4Lhw7AchFqWo+Do7YN
wkqUneblmwq2tPb77c3bMoH2IOAUfBpYF+8ZxUgbK1UGJOZpCkrCoCxwp8l6kVv3zNqIEJytbElJ
XMJIYdlPqjU8OzKpWpkF4UAZRlkAqo5T25hgcJsezVzyKTZzbkyaoFQNXgScWSEuZOoMypgWGW5n
v6vVgzOcIeWhDF/S+BlkHvG9cg9u7EX2ht46Qyur4kstRo4KMSdYHbPFC+2vfUvd2vZLZX/bDbjr
imd1bUcIFFGrjhNo6MDj2lhQ0NHnZza9t4vzZC0/C/ABuDT7vG1x0/H+3U9T9IkyM6oMSkiAN6ue
1RVApbxkf1zJw728XpbgFoXe6VHLVVGYs4c6sYv+WANUaix5scu+EvfOVUpf0W40JgozNV6c+TS7
hfUJydtalUAkr2Evwnr4pq4MkVnLqc71TtCx8KL5B2C2WnMf1i8tJ7DJag+ceMiAQsmduHG6IHmP
CQ2Ml2NIUkSeOGmUdjq/RnKmnvqSPrDh7bY3bB0vmABfEyc3RrgTgnhoVuMEal+YoM1Dw8sC9eIm
MWb3U8OdxwblsBM1Sh+yvlP0Ta8jSQK58QkxsoBhQKDfCQHv0+XOWmzQioQLoqglSKmqfUq+xep3
M5Gcsw2vvzAj3IloFGHgnsJM3w+HsJ8ee9L86kvZeO7Gcb4wI+xmPywNS3qYybv0ngxoJEIImiN2
7tsqdB2UB25/vo2bEZAWzguCPgr+K9hLNUVt0g5XfWo1XzExF8TDrziM9sr4Cpdyp+rTSWTk25tr
XNnkf1+dBSgaj2aDaVqcAL9dXtvs2XUNNMLTXjLNvfnNkF8jH+TT3KJkbN21RcTHdj3MZ+/B9LPD
tMmpgcDT7T2UmRHWY2B0ko4qzEz9vrGeAP7NZfhu/hmEKI+REi5Fh9IfFiKEwz5s6jKzLYRDICdL
jLy2qFq5DClTLwOebK6Gg2yBaMZp/p2Zrr4O+r04UtzUFI/+YB0M9JBzWZ1h2whU0ZC/IImkgtt1
hVFSZtqo1gBSletfZkN3zUhy82/5GQZNOUMYMnVNZL6JMGavRAPGqUmq7cMYnY0U9AQNeCUc5nh9
PqFwmlSHP3cGoMCBGMbuWVdYzXS08KCsI454AgWC0xaNTx027hJjkSxvK/CtLQkRaVkoNNMzLC92
CDqG5K5kzhED8D5umuOfL0rHyJsNjXLMM4kPSLB0h7mToQhcT1Ywqum+Ta1gbh3Jbbzl5ZhFxu5x
GPlV472hgwNNepROnKx0kxn81l5sny3qzunu9oK29m5tSbj3Y6VYwnnCgkplt0y6a9FP5gTMeL1t
Zuv6XZvhx2B1ljQwr0dYLsyYyyMdHbAGyQQgtlcCHil+lMwrhcq8yDHrBvVGryh/zROKnu90CEaZ
AtXWeUVh8B8rQohLMrA5xLy6OtRP1XCc42Ca9rf3St9aCWQ2URHhQ+ngTbncrHpiRaamJlbiIuL8
Vd8lL/PpTfHy83Qwd+05OdJTdmc/ArX0EO2U87PqI197v/0rtha6/hH8R66+WML1QUb+I/r5YTK/
gioDGmiSO1dmQwh+7TS2uHFhwyY7En0btcmNZTSsW7EP/GWcJQ2KnkQ8sVOuZxO1cScl6fJZF/Ed
M4pzZkCtLUc/HrKCthbLxhe2cgkQs9m8qmVqV+LeZtWmYx9hXQmrfU19SHFtNAV43UEtYNXBoKMh
JtnKrYixNil8LlbreVSriBhNQR8ImAz0sfjJai0oHHvHaCEJ7rIVCl+OQL3DCC3sKlhbKgwfgWms
VrpjzrpvFVM/VCeqAiDMHwoMLrm3HXP7g/67ucIJVNQhm8CgArE0IAP2ao2yEwh5mF9Q5cdUhR9q
pd3Hpqwwv3kmQf4E7Vtc1lfzwNFS6HOt8Ig8nvF4MaYMwHGvDX/dXtxWuQukaqCiAKUfH0IQzj6Z
mmqyKqyu0K17NYPaJiQ6oOm1b5T0XGQfvV0cQbsZmNF8iMzh523zm17EW1OofwI2KhIYWYyx1rGQ
8qjVzz4r4DjJTo8YLtYfhZJKPuTmlq6MCVcP2CqSsOsoSkN6+FJbX7MlOzpdtDNBFXl7WZveurIk
bKpZNT30xrCsOSYert0zLSmyU3oYpuox7VW/jXvXXqSEZrIV8r+vYmiJn2TbI+zGaX3Q8xYs/ZCa
aRoX4pH30zx7caY9ReDY1VP1EA79a1FbjzQZgUTq8z2IvV2NyRQANz8xZDkhywfcKwTBLn9TNrO8
HQd+fDhmP945kW8RP0QTaJaURzYP6sqSsPqRtk6lxVg9mb4Twy3yQ44eCjATYVRChkfiupt3ycqa
EJGqWQWukK8rMUBjNn8LUa3VgD+97UkyK0LwicfMVMyce5LpJmNAzNZFTigxsumuq6Xwv6/cxujN
IdaA1PaWoQejQn8XD5bPwq9hGwfESoIk/lGWpX97ZVuIAHCX/eMYloCoSFmcNjW3Opn5zkiSI8jm
PY2VAaP9ATk8miOpvzThC+i5MBpXB3b0A3NsT/kfQ/HxEFr/EKGQ10OlOpwK/JBQ1X0S654N7HKt
yCCTWykpJunxPAG3MNcSutxlmmPsw8nw8oqouRtT65Au+f72nm57y78m9EsTUJpKMHqECNex6JTS
+M4i8ddwkc3CboaZ1UqMSzOV0Vd2P2MlZI6ObVffa+xFK22Ab6RYev5Pic9vpFE651gA96fIlkQg
iqMYsYOsMBrcaXIX8wVcDqbxlRJQde+G8NEc3ZIwyOkEnUxYcKtDChztv9aF/YyRL3ekxUJ1VLgq
8mzFp9j2xvqst0E+fFr4Ja0LmCXTgd0bg9sfczOcrYwLu9zRsRla/lKvkhbPPgi/7COoEEXFF4yo
EsW7bW2rTnqxVuF2jKIYE9p4a3rx8mCyoLZS12R7zN8ir3oxlJdc9yGPdNvopiOBDA/CHKisXAlE
K04+qs5vmfYwPpYtcy10YEtb2Q9Y4m1Tm9cQhgA1AHwJ57i/9FkGDsg51PFmBzMjsIJaoAxkn+OF
sZBvuLaOt61tLQyvdjgsVaGrIjYR5yrC4CHBMATeCADLZ/lffeMwD2zAmP/TzS+3rW1WgsFbB9i3
SaHnKhapogqoedWEOSASMXSQ1Xd911S+2UMXFBw21n6wjJ99AlW6yR4qUJtBarwOl9fCqmX0Zlsh
CEEdqAIQEV+rf4LWwpiQZWF6KndOZGg80tD7XPrK2nBX9N/405tjB0AWLdxZfRphAgM8+p6WvNjl
D+iLVRNIzJkH9FhcBp2i8LbF7X2+/qp8hBrMMlCNBz2RiHRSbD1OqhA2U5ASda8JxnYq61iNsglx
mR3+99V9TPUhjdQShf2Zev3wOpc7ujy25P1/W42QwNTpaFqxjdWYOXNju3QL7ZWo6Gu/3bZz7RF8
1+CeQE5DQ090ziaJq17t+Wry15E9l+pjI9PBuT7clyaE2BWb9eI43MREPyN61Fo/qgBG+LXIehHX
d7gBvQ6dAuVgAowggkf6rjeVmQPQJ+iJtc6Lasu0DjYt2HgPodqHgyzCYgwtjcMkRFtgaL0+fSfG
H4dcrAD1UYwP4WWJAvClbw1xPXfT7xYA/dIZOyOs3Cx8LBOZAtKWD6/tCImrPpVADI4owFlgsMpz
N6JfIghvNkSynq39QgMMLShUr0AUIcT1oUfiVluoj7XOo179nY+65GL8Xf26TEHwMkRxxcJsjcG1
bi53zMKgqToxpOD1Xbqzjt8h1QCNxCD83u3noHBV9+u9fjJ2ZhAejcV9L4DYZqfIxwMPg/wovLg/
wiBCt3vey9K9DQwVfho+ImalUPQBs8PlT2tVaEDOUCvzBrPGWMebOoRuTAsXUHy3re4d5xex0ufe
wABg+qyy7oAO0NsAcktVaz0rwkSk1cheLBtnEYJ4hgMOLvS3QDch/KYhDzvQHSCbtvJzuAznNtH2
RgMmTRzLeZG1d7fMaeg/Qn0I6ttXz0uQhWfZSOFnLZRdPmYaZrZbLJAi9Ko873I3nTWCSe6hMQ+Q
X8oilxBGIYxEx1PURCxwhiW33cyaqxLCJTYgg2rKui+goMqfzIoRGQ/n1u9FI4lTLIJNBZKsl9sT
LixEoR3bM+OpA+Yu1VeW6WQn1d2k9H+VySBx362L0uSa5AakP/gcuHBAZhrTKYLYoqcrbeKSTvVH
Y7hzrNanC3i+GwcVpmKnNOMe4EzZ1+H/uHh2IMwKShVwPOLmFIxPS9Ypw4Ksa2KO347qQVGdHVUB
rTbNnTIYX5ZkRDYGfLX+BpJXCbh1IzZAbJpwaVjc2MBAX+51iTC4FCFSWjP6HGPb1TvZ+2QjygEh
9rszYwPfIs6N5SyaGoOFKCiHAYmPjXaeyuA/8IICIrk2I7xDHGtQVKXFNqpfQfITfTE+1Q/wHlr3
JHLn/R9f1xe2hPM7lbHWmxFsMXpsobeTNI+OHdy2sfGw4gtCcHBwaFH2E75MB42dpe3QqyvNaZdh
uMaNIkfzaK+BtMLJMrc0x8zPqyzCo6OfHoChRxFLG81TVwzPrF9myS/aOpaQIuSc8bxwL3YsjSQc
oQcL0slW/4W+jlvYD6GqPA3OiM6RjNZio+iK5YPkFWodW8IDBphku5Q/7WotNFxMfN05oUGDuKma
D5ZY6Q4Z02MfLfQBOin3qa1QP10yyenY8l2wuXP5UgufQkRtjnlc1MkEqG8+OC4jx6T+ntrfLLq7
/a23dhbgEC4iyr+5JYSAsWqNAbM/4Lqwx0Cf8qPlgLYQ8ji58RFNRBLurkpZmAXDYbdxT0PZGBjY
yyOvWklshgR08E16GnPVr607gKndWfMmzFoa9S7uiz9doGCSb8AqW1fjEUweDCYJ0/260kBpN7xm
ZeOrpgIYtezSv/psgjkhsUqGlgFBCnO5CSXL8Gix56abPUMGD9y0A1EMPrSDcRmRLgjAjVKbZ2Sh
llOd45B6JisCpc4wdCnDgl+5CF/SypSwpMLKQI/O+haPKogX/rCmQ5JNqOJC+tGS1XS2beEJh0Y3
sjrx3ThgbL8uyqb1TAPcE3P1g8b5qdF1iFEl9aElUpT91RX4e3H/GDSEMqdJlaFkat16wMIf1Zqc
LMjVdpF6LAeogjaPgDy7qFrfNYXq0iGXFCJ4IL24gLl1JImcCAZQtCsu7imvwhx1JC9Xaj9tDDdc
PkMz9G+f8U1fWVkRPmAFDemhT2FFjRNfAasFiNR3Q1a5uVlJsBfX+czvFaGSg3Tf5FS5l8cN9ABj
GxWwpfSBznIf0txumvt65NcA5ti4MCLDJZXkftjcR5NTSCGUIZERyg36YDVFPo6IK3O4m6wRyoFG
6ltKL0E0bcavf+2I4NU5VsawUFjrVZnj5cb3DtLo5eAye59iBNBsf+JWkSyNf5wrF1mZFAL0ZOul
qRgwmeODObEPxhZWeF3zPQXLoWpJvp/MmpDKLHaNUUcbG0lGVw9fI+XFcu5j8oqaTSR7G8o2U0hl
oExlkVKFLYs1AcT8UEjpF5eoX0uGoTvNz/A4u30QZBZ5Rrq6C7Ja4bghWNQAnOlN5qdOFIyL5kc4
2WgyfMmT6RGI+L9um71KdPmZWH1C4UxopZYwu4LZCNd50eR+TGTaktrmh+PM9CAvQK9YbNXqJdCT
NJlbqNvdxexr23zru7MR+Zp+SCu3LQ8F2S1L7obps63GroV5F/NMh6NRe230x9zEfMGrHyPsc5sU
HZtzLJhZL8UwB3V2RvlJkkts7urKiLCruQE4ygjGIi/LTkY7Bc0sI4PYjJsYSeUlaSgHiiOgFJ8q
BxE3Yhm2UGN/dSR01dK1G9k7ZTN8rQzxH7L2S2KEddrA0FhDRIelXmR81SxJ7Lo2QqBKiLKVrnNV
W3Euos01PQfiDoEEL26Fgf9nILsKaf2fOvulGSGCKDSJjMzAt4eaEEO3QA2DGbI6/m0r15/m0ooQ
OxRMEvesx2LsRfeL9Gubg0kj/BzN7//FDirKmGhCtUTEidtTbaa5hdyH9NZes8mhdUBsZoz9frR0
Jtm66/CERfF5OzgbyLHEJohuZ0s9gSUdYDIIjc6vRurZ4JlXCNiJgy5Fl1zW/b8+Q5cWhY9VxIaV
RbmK+8xaHmjXur0TPd/ewU23413V/6v/OIJvMzphZGrGohQj/yzLkbxnhIb7MAO76m1L17kjGlVA
ugPRjKltjP9cnqK8RqlGmwlgFVl10uMD640H0ulu84Ga4G1T1+PAGE/kGqbAc2GK6WrIaOgqPbML
C2nj7Gnfdurr5OrPlVefgc7J3MYfv0Xe8KnJhmd+15cvs4FLu8IH07oks2fLbD3qvtmn/G556oLl
ke2eNQ/0ne7glvsB/zeNXMd9M4PJY+/dXgls3wzaoD+kXzXPclUfJGt3ld8H47vx1+2duSZiFnZG
OJl2VbVDbfBf+Bjv47f6HQ9nz/adAL/gXAcjKq/LCcWel9I9xXvDZabEDa5vwsst4j6/CqaL2nTD
MOEHJNqpbd81601Lj6R4mg3cFBLn3kh3L40Jl1Ci6lGlLDCm575G7g2Tc+dBDW3H2l1Yv7ZhsNSS
kLTp5ivXEw7UPLK0TBK4Hm8MGQM6ljSAypzLwgOV3YBbewm9BhUNIpxfS6THAkY3ZJVCcaQqdwJn
IAZa3Jk13hIxf2jPMpDpdeUFzrO2J7h3mVCCYVXYK7MvoAfM1Yei/o7Xn+dU9wr016edPUADU3KZ
bMVddBAArMbLwbbEcYipnpQ4y0N4zPQYpkclcdw8CrTYcTPgtNQvtqz/vBUTCe87AwyKVuUVNXoC
qpq5gcE+243td1p9nULJObyu4WErVzbEgf7G1Gu9bxXcXG37upSLPww/WJZ8J2CGa2ftSavJuTZz
X7VHDGdEQba8Ay8tOYvXrW/hVwivlzRPYvwMrHQca0g+fjZh+VxM1U7DwE6if13GCE+ZO0VJ9i0b
UPfPJZMuW4dlvQuCQ2WVZhZOiV2wAGNvwEG0kPdFuzPTJzpJCnZbXrQ2JQS+qmR1QzssVcVEY4ui
eUR9Y/jL6HZItrPuQNl/CT5ri0Kkq0wjpd0Ci9n8loIjr/CiqnDREPN79qWjURBDMFGVaQ7xf1W8
gtZWhZA3YSifLNzqRL9UBFgXWc4l20ghwNmFZnZdDQNduUC5EGwRyshc6KMDq10FhhFCE62EPqj5
cvvq2gp264UJ+YPShXUN6mGEAYO55vRKoGhJe+rV8d9pekz+vCrDDyhqJBBBhYCimFouPebLcvQN
vKj4Bf1gFGPc0vEL7cvtVW3Hmn/NCE6iNyHTKD8B/ZIewm6+Jz0JVL2RvC62EvL1agSvMJM+UjsD
ZtTupRz5pWTsytqjANLdXs//J6T8uyDBPYwmnNNIgaU2rr0p7wMzebcWX6d7AywKJvQOULTzlhii
hzKU0ub9xOfmIO1OIe4l4t3sqdOqhUSdN+bm+HeRkWnPR8GPZU1t6BcVIXtRatK9L4w0PmuH6kTM
egzatFB2t7dhM7BBoBDkQbxRqXJnXmU5Rm4NCW3jzisY8eP0rcY0NV4JhAQ0kUwfXWu/8iC+ssUP
7MpWOJksyTqsmraDD1432ISxJf3SAJDeOh+FMftY5rk3Ie2hWx+0jl0V2C02jXcq+6XYoD0nxjFX
fzpaDKJwZ29Myj5NwhfIVZ77rvJy548ns/Cb0dFw4Cf8SSDWIWEkAlFFDxII1JOAkktUyzWiPxbI
E3ZGiPlKXGeAjGJnFPXvqTyO7a5WzhVKxRB8+d++t3CMoY5hpHEBS7YTeRUNyvqtUr9FTRxUIEu5
bWszAK++t3CWI5TJyFDDt8p817egBPAwG+iVVu0WZuIpw7uWfL1tcTOPXruYcKiRIyl0sXCooUCW
mkdlCDBkq6SWF7Y+G56dGVWsQbKl2ynSap1CwHeaMBl6ij016mcKLSnVPOfde75oQQeus7Lt3YEX
Jp9n222dUzZLjvBvH7y6ScGUaYKVEY0+kQ2mMeaQdn3SeaZ2h2vVG60BelaHJX1AMKnb73bUYZT1
RZs8a3wbIfymYoZNJqKnb0eSf3+FsPUkm4d61PEr6OOj9YEhhH3rp0fAIlWXeD1yRHf01WPl/azd
2P3VKq66g2bOLg8cf/m47QabN/BqQ4QPojULaxHXOm9SrMzVx+8olSSuUc7+oDZHk3T+NJgy2ODm
ixXSd/98BiGU5uhtx50Gq8BcuOUujt2/vzsPiRv+FeOxCugwNqB3LRfTWphGOSqHSfas37yjV79A
CLCJXkAlPMYvyFoX84TeGINbWSZhaPBc94a7iVJuFcrsaW7CCoh5imA46PvEtY6frV98mq7x1+xF
Qf0eKq7tJ8fyxILenbzxw3j5qXnJrjpCOsbPfPkh5P5162cJT4Shg04F4z+rHjKgcc28mT0MQi6H
MIs1r4ra6YvCbO1Fw6Ay2JLHuD91Q4IhvbRIhr+JlhICjNzsfILpIT2zTnPu1b6we2heO2R+Xqaw
/6hY1txpDOJjLqNm9wJFkmE3xykw6fqYOX7l4BHdJ5MyuH1dO4Mbx00YBYWdN6coNfsDCAmNc0Ub
FIAbRXue1MF6RaEjQV2YUnII49p+L7oxPGVtNEcuQKeDj3OF4roxLg8ldfJ9qkzOviu7KuhCYMLQ
yArvC0wd+ahjA3pVtP2XVjHx6LScKDnl4P1+rDBY98NBPfe+GJZ6cDtMLqa+WjFq7UKTlCcjnrKd
GVLVLwHydKdEIaghd8ZH0mfDUwWvLnyoFtdodC8lyN6L+E1JmeUCXGA/9TmbQR1CWhCGW8uiHfra
NjF81M/WTxXbdo6bqOxRghxUSCA7tWq4jRNPB2DwwiP0sim4KNOmPw2O0361Fza/gYSqebKnKX7s
VBD8AL2qHRvoswX5yNRfSaMDBly16gfrdefIyhj/Ymi3xa6eKT76Mmv9sUW36xRlRH1WwzEyfLS/
IPKgsv4+bmar9ptGLf8KF6rswtgaQj6tYRw0u6gB9YvylpwGQMosV497p9yhVkYG6MqHZoFuVjZM
LvpN+uzaqQ6GqKmLnkmox6h+1nn40DmW/oRKQGxADcAuvtM2CjvwrUVcioC2UFjMGuocVFKSJzXM
+lNcGMq9Y/V579WqnQatFc6/rM4iUC1Iy35/Ozb+rs/fOif8eK+yMLKgFJmpOCf6ffKCZPN76j9l
p9D/iZHwvf5YHRP/fTzT47yLXUUWoX6XC25ZFzKdIu4qB+peyD/2nwOqdof4FQwFy3Pp6h9LYAfp
M+bW6B19DB8oD5myud3NnMTBGKQF/gXICwj25xyHmUQZVt9XxO3n5t4iix2Ew/ijSO2fWTvc0RIf
zazm4+2Nv56EElJJ4YKcgHgarYph6crPfgBu/S7Gs9cOG0/R8FA03Ja+Aq+npoEef4+aCfxxVNKW
3YqR62xWuBgnI87zNMZPoE3hq7G5y8jLTKandpDVFHi0vfrOnNEW8QXIOTEnSRqDFvUEkutc63aQ
TsR8i+38yOKG7FqD4Qa0FKTwCorcag7ackVDWa6qSknZZmu9KMX98yuELad9W9kquogeOnwPoTJB
VOi4FPsGGva3P+5m8rMyJGwsA2pVQauy84ZmQPF8yJhbp+GdqSofQ2K7TEp/tZnpAhVsgCXG4PrJ
wnUHWVPHnAjY6frxbOBmnW0f/qPh+ukhR5L6bLpPZeTfW6vEZDWn+0C6i4KDEDr6WR9yzointp8l
RT5jvlut6drDuynDJW2vD3VNSzeAuQSz4qUtyA6ofddiRy31LZowGX02MdyqDL6d5VD/2CWNn2ha
cPszbiVQIGHWQOIIzR5TbP0wJ4lq1pcdIm/pmkN6jvskqFHs+A9mMCQI7WvAIq9IDqNhLhoW4sFQ
LYc2w02t3Ov9r9s2tspr5sqG8NBDJcEARTJsRLRudlrbs2OTRaFkw7YO2NoK39DVZRLOszE0Gqyw
ESNyELUbMWky6j4gpZLH5LZDAEkKlBNGTNBJuDSVWGWdKgpMmWMbLCOeE7gw7Wbxmq46gu/IcktU
LePW9kltyO6tLccA2h3/g5QTCgH/j7Tr2pEcV7JfJEDevMqkqczyvl6E7q5uWVKOsl+/R7U7U0qm
kETPAheDCzRQJ0kFI4LBiHO4zDrFdCB6WPE+U0jHZrjPwmsaCeLD2gdbQFhcBxmEFaqibQFR0RHt
/aXfY5Disk2sBT94jH+3kHOHk+JkbdXjQp5JR52NPlij3zAUAbW1/APKjiCj1d2Sid5T178cNDfx
vDlLR/LPFEaGWxcGDZGZ1zs0wmbKtgMXrOpNqmdCZr5SXIuISJ7XPhhaZRwN8y/QDvi6rS4MU29H
CaMpWKqjPRiwRzK6pib4YqsYaC9Elz/6e9EScWqRA6lmjQ+sKzejQ6Vu1a7cleXvy99stVZoLFC4
g5wyu85ZD5QEk3/KGCNMZg9VONw2uu0pIfQDSF37egfV7tp4cmoq+Zd/warXX/yAeRsWWxmW6PYt
CFI2lo1v5oBi6ZT8krRyJ0NFpWaiQsKqS1nAcUZqEKXruxDrpfGWdS/J8MqSl64VlX/XagRo9EPt
FTUvUC5xJzokMVGKFong1Gafk2x/gokjMKzM1Zro2Om/uqp2E1DVuK2WXOkqcW2SQYeqanrXMePU
LYfP0laukwTTFkyUtwh+nM35AmqZLIlCbHk/uVVymOwtxGoco/FSGdoQIh6LdTsGETXm3SD6bHJ2
rGL6OozmrQB9v1tSxa+lYq9TKijtr3qfme/6/2A4Qx50NPbbOmDS7pWVt+2U+qO+sXMbbC+YkkeN
X8TLLFoYZ7kjU8Iq7oAok8ljdpS7NlrECzaIHKsIiLPZKDZLXWnmHbSeM+NmgIBDCXbGy+dwdf/Q
CgseSAWd2nwMwjRRmSgNktkQTUpN9tqnN9GY+k34AwOQCIBug3vtZcjVswjScFsByy5eB7iELy/b
1gzVAr7H2NiVve2bre5cj62yuYyzun/oXcZIBjq2EaBOXUyGxHIC5yliO3rcJ30fo3YKYrngMsqq
I1ugcF+J2DO/0IQNrIzySCE4uomY9G4xe3JVtb0vIpCuXUZcW9cypnP7R5Swl/I5bTBSGfPhhR+N
h1ioTDt7A/6uBQI+0Eui0x1Nedz5lSMlTyQbKHkWv+P/b5Xa3tVWGaThdE0NDT1m9xRU9CjXFII3
HdGWzv++iA2FFqrdUCJhRg1lU7TvlZF6jYy6XxtdqWkmCLirbnHxAed/X6CBvDE12wpoXbWXlOe0
vjL6+H6qe78oUlezRXPAotVxMYKSqUuTGnh5M2yIpd2V4ILQ7TxIWHozFGouOOHrx+3fY8C7fZuh
s9JKcAw6kHSHw1Pd/Kmsz0F6uGyV6ynF9z7y82zMDpO0pMBhjvrRZGkMdRQqHZSoP6qEzDTRoCGk
9lB4cklIwFQ8vrHyr9XYUA+Bzvw/h95WT79mk8AZK/Nqa2mj2n5pqV6boz/IEvXlrH5GDArBsWB6
WPt6v1mYjaOaRHVGfMa4vCbVZsjulXnApX6Nw93lnV010AUSF+J6yXLoNADJUV+YjH3coKt/orXb
Yl416kUaZqv2gg5FDAXj1Qc09qc7CJ7XnCXd/B0rICWKT2jkskm9NvNeMOMpguJ8Z1pnpVxqgCot
5dFW+/fUwFNeb+5r4ev4mtOc+y7/WRXnU5pUolSdL+F65Nzrjlm5Q/tTtxvBitZPwQKH8yapHtGw
j0sE7SjQJp+iDqnGpU9hG1X+xGyPsLvJ9gxRM5xoKzmvklnx0BY1trICpRQq2JifqVs36wu/p4bI
paw+DkLmADk6qFdw4Dg08AOWaEQAmpEOv/MS6pRqdGsP0Z6R5C2k6OJSm/ZPaihu5tBjbMuQp2sw
QxT6xMxfdfQHXj4iK9PsGCxwFFTB0QcI+hAuWg1xJ5t6NoE0pdQfaoqvOxZ+lsSuYdm+Zn1CqmYT
04fW7ILMeR+SeH4pLmT6hEDjVmggTPX++fJvOvsiuNEvfxJ3bCU8TBhlhJ/UQcndsh/LclPnD7WI
Sn7+MydxGjAoloAYap7yPZsuIiUjXcFMqK6ofgIOEzJNos2dfeYFCIO/OBhJZBexBd3JmywY0Kng
hpvkedqCGuAThXWhJsh5F83pmvjOTrOIwMBKAZge2z90H151BwizYb5++iO76JcW9ausfarFHvLk
+E6UmTVJIKjNutdB9gfrXrHeQA719waxROFsNExhDlqFVY357wFNxlHmsuGDiYRwzzzdvHno08co
BdgfHT6jN/uiSYcKiyGVhykR18Bszd9fG05B+LqSrZZyrNYAqUjikujRqXwHwzs1dLEPTZH6JZ4D
Lu/eWRTkELmsFw7G6XOIzXlmBf5Vr1VxxlV3pMf+EwOzAjDBHlpcFmE7baeOPcCk4ilr/aF71t4v
L+e8SX9eD96MkK04KlpIOGtgTNLrsYXqqVE3T5ZZNbthVDdWNb2BiTCD50br69DUo5+ArejKNvO3
vqgqzCYHTjJP8h0N0m+0YWKCCHaW1+B3zaz8GPKY1Qf4cryjtnqMR1yovncS2NESPKqErpT/SE2X
iUr/a9u8xOK2uY4KWcI0FqRzqx5v1Sje1b/0XlAhWDvcSxBuo5tejuyxBQhFmauPFL/IuxsigRNV
E6mIrfnir7og1LfwSi/P613khJjRseMmGnIPU3sGWFdj+uOy1ax+nLnw+H8A81oXAHJqR45FABAp
kGFXNah4oBWkeyn0QKGiaufaajBaNKtD4NkCetenYK2tj3IygM67GD7K/lfVby4vZu3rL/8+t5gq
bnUrCjWovk8xhsoaP7aeGPqEL6OsbdkShUv8KKYRQ5LOq0j3nbEN5UBXOi+37wz98TLS6noMDcpg
czRGJ+bpfuU9KWy7QCQe9RTvBxsNt1fVEviN1Y/yDfJVFl9YADXCTm1kgIQVhv2sbYyBvMvLWDsv
loGcQp3lcUFXdboMCm2aYkgRprRqN+HSQV06PKT/5agsUPhbKbWMSOlVrEONNkT5M4SxINqev4zD
kYHVCYz+84yIwueo86tHVIxAMEHlQ/U9dCvM9jYZtuDNscN9Wb/ihGZsW0ZQIMF5JZPgF6xv5L8/
4IykVJLwwqMbsG80lta2G5rPRfM2dPvL32vd7L5huMAYyQkkuRqsU1Fi10ZsyB8dUeqyeojQxQla
PPASQtLi1CbCUWtUCLXDh6ovRv1oJHuZ7osmSEXsLmtRHkzS/wLxPkEtxiiNVTB+jGAFv+7751Ha
6eytJjud7i5v3Hlv3WwhCzDONeiF09ZOBTA0Tkwb69FxE4gWuGbs3h3d19fJc4NjEJjuTvjyt3qK
F8jcLbEvUpqPFpBTJ3cngtm8RBDGVREEd4xT0mN+fACEdtsSv3mQPOlG8qptdG0FlV/tSy9whyB6
7H36rB8jXyTtunolW+wub/7UBgHHJMFm7A/lMbopXhQfk6Pp42/po7lT7q9av3bra1FxVGBAPGVM
oQ56M9pAVUmMejaIqY92e6yYr2cfuXl32YLWwKDCC80QGTESj5qnx2KKHD1vZ2c8ZMUmUVFqsox9
O9U79Plhwm9wWV0Kmk9W3dqs8TmznqP6dMY2xMIkCXOkpkXihZqM93FX0xKXSbchulBtNwl/I1d2
0+omU49W5jOR5MP5yyuOzfIXzJa3CEGSXaPXqsMviIobdfCnyDf6TZlfx9F1DftKH0JceC9v9Dqm
jvHjWRfGOpPSMZyYsQRCIx4Jg7rXoZtxl5R3Un2ITTxdmMStIACKHlgB7PwB+ZvvF/kkBC7w7mty
HiK3bUqoCViHatInxhiaXTqAVb8dJLKnTVqhARFMzJVVDnhpSjVcSNQel1R7kvHLmL3t2l5EjLbm
70HLgiYPFa9qkFs73f42xaNGrUYE3ecPjfaa1xq++V+/l+IbL0G4zFyl08hIGBNPx3xufGXat0iX
0l6wv2s+aonCnZ98nKxOkrEU3DNcq9JcS1Q7XYvBSwTOVkNZITJVgGBk9z3ZDiUw0B8Xp/5lS1kL
kKC3kDGlOR9MPtnIbLmoSkzSeFJUv6SWc1crEmQ/h4NttttGZYLQtbpx33C8b81IkhpTmBCvM9rt
oAz3ExzP5RWtmhk4ESEeBMLxM0YGUwmNLiKAaMpfGqb8szjoo/f/gIERIThPpOEWnzFX7dw5OUlI
0eTCpeytsv+UQlLJ1b36BuEz5iEZwSnhhIhDTQsBWBnCUgIzPuc3mU+LAtoKDbRsMALuSBZRD5mA
EOuIQfRAXPJHuk0Ow6Hc0APuaMnRCnpEvCkwb+Ir0Xc6rzjP4GiBwRQ0vBSYmk79gYJ6j101MHEo
b3eOizh7zK6r/jHbZ366bSOBK1619G/3w7MZGRmamSIGuxghaF5Ev1qpQpH3k5Z3VS3IYVZN8BuK
rzsq+mj3SYKVDVHuQxLnmAyxrw69oH/1vH0YBeNZiRAiAeB7BEPv6Q6iJF13clURDyN6G+eoe9FV
9Lvexa/RffkThUftAUrI6qeaemGEhxevoPvs9a9PwslP4BLC1mwio5JKggnFMdTdMZTlOwxnppaP
lok8CS6jrRVYbQV9EbP6I4hEeW5NaAWHGqYA4d5J6qL337OMY0hjt7UCqFqWU4b2y3in5HdazTYp
Hp0u46/kTSfwXHSRO7zimlkN36JvpHCjDyg2+U5eeZp8K0sCK1rLHU7QuCjTNKTIsgRomvbAUG6Y
WAD+SNeKX1oNgR0FuGPI/kNoOwHlAo8xoiOcqdjhuLwt0bkxCa+Xa9eXE4j5+CzysEizCyLlWJck
3YfGprEDLY58Xb42wrdMChIqufWnhuHONA7i5DVOW68bA1R1PCt3jeTQY5Iieh+rJ7sTdXCu77lp
gJ7oS2HU4I6UlmSkAkEkAVvMC8n+NN0PY9r0pb0l9ZM++TA+3xZzY644DPRRgglAgS6AAd7Y0x3R
EvDYxzY2fbySf+vvs3jNrvINL3syvPaAcY+gl13hWlc8Iq7x6AgEP7mNoMx9hziVGJVUnN1hMwbq
j/BDDaZfjkuKTfSb3pgbcuvAsvfpvSjurC53btYGTcPM4cyFHXnUw0qZtXzDwU21F7O4Ttnm8kld
XRuuNgoowgwk3tyO5pKsDZrV4qSq2tYafqn5ZkS37EC3g0jCciVVw0P6NxR3YqoY1X2zAFSs+Lnk
y+3OodtRRCm6kg2coHAfqxwq5oCDhXh2th3U2wbc9Zd3bPWjLJbBVTAwL1WoZQKAFI2o0XPSbWLR
zPNayHfQq4VXHvTmYI6YO11xDOqMpIMmnJXIQTfCW0M7LfuZheheP2LQvMg2eQLhNowwXV7c2rk+
QebiFGiSQJ+jATmu7qFzW2DgI/2J4iDooJPSr/FIJypvrUKaUPmCLKcJZ8LfwRQnDXOtw0MJqjR5
81RE10oroXCHOZsWY3atK6FnQPcvL3TlKzpLUH6dGJkasxKgdLorzDtZ+WMOvy5DrATBEwgub6vD
aNKqARCR7ckj5nQw7xgdwSsqEqE7H6IFRdxiMfxjXdMxo1dkIGll/2S01VUajm6KLtSmHLGRms+0
P3X+ZiqPSMMr80iGOFDsj4TYrpylrm3E+6QzN5gC9CPzWQ1lCL79SlTL1dGA1hn0buiN2xTUQpc3
aMUhnPxs3r0lXQyyDfzsDvUMtdj0yosDilAaXIZZ/Q7Qj4GeAWRQMGh7GjQiPQ4xjAHVkdGc9JfE
ccgHpvPN2iW6FiN/N+DZGTXrApsROyLWx3N/hHmbeXoK02O2fNbGjnZ8QlmU5F6WPxbygeaC1Z0b
Mv4+WP7/d0DrTCaHdGVShyn+foOHWqeK0OybbRz57fIefl0yTgslgLFnmQ4D73RYzukmZno7GVAC
BCF08lAzr882srYdINcWRW4DoaXJrzrXco7Mq54MNKh4HqSDy80kco1ry0XXIpgnsGQoY3M2w+JS
SUcVy62K30VmHtkobcdWFbBcrdQ2Z+ZrEyoFaGFVDL7KyHKqVDkDMXUxusaTvO18+YVchUfrGg2T
IGa5Jp/UI4f8yhL4JXUOuPxGAxaEj7ZmgvmYc/2TLLdSKcMB96YJAhoJ99I/SkzMw1io3Tz3xthN
zTCrjs5+rYGwTY7urYkoteYrSVLcKShN3WIYtUkwWOo0pq/1oRr0Td0NLjFbQl0J6pyFy6osfgqt
tnnqpwLfTpMze6eG6d/HYyihoKqHWDbrGvCnj4SFCgqt2dFibNjRQ7+qBXNR5ynMKQIXkMcK7/hl
BoShuO/Cw9Q/yunByRrXEQkHz0Z+9m1sUGXiA6Ezio9UVUtyU09rdA3oEepMJTR9cycHNb1k226l
kuNY57hu5Gm4Q84oYlk9n8FFEmriLjery2A2kq+mKFB7Rk8BHFm6Vz/CH5pbHiXU2x1P34d+8dah
3L7roXjmXpFb/Sb+/fddNCf4X4F8cR+RlMGBqgjwi/xPZB7CZNuFrwbZXnY1qyf8e5VfudECxcjK
LjVAgo9yzkOW+Uqdu7qIlmjVZNC7jAYuHWTRPH9522BqoNQ6VJtR1lBb4zp2tK0ZTkg3CteWRGRL
azEAjYkyWo1B3mPzrSBNpUmR0mJJNYTwnFrFgPiPy5t2HuNwBpx5LgVlIgX/OXXPbQjqikztYRrT
TTXs5AqkAAHtXcOGrKcg4nz9XP4YLMB4KocKmU1NFYDVlU/U637ckiqws0CJdqa+GTS/aG5J4hfh
ztZEk9iqYKU8TWkoEQx+6gCvbpp7eXClZ8cbg377mV8b/jWL3di3tq/Kzo324OEGi1/pjS71oMwH
PR6h1NiasS63gi906AY6vuZ9l6tjjRdNZxeJSOnXnM4SgruhlbEThsoEiDb322GvouVx8nuGl8WN
ZHtNsbtsSSvvT7MpzQM3ePeC2+Yi7ECzTKfJ3IJSbhp2J09varqzm9sx9iz22waTkv5RSj06szCd
Lf9oDEG1bu2wwMGBOwnK6bgQzFu+OP8h6ADTVsN6iYOJczztd6rAw6wiWHMnKcTTMYHHIchTWWaq
icbNWGtchVzLiS7IbFfqbzjt2EUZz3iKDMGJ00XUlSRX0O9BFDfQFnAg44Pi7KTsOmJBYfrRzNKK
6YcK/xM8H64djwUwfzYzq4tY1wF4xOiXtFW0nym7UcbnprxSRC3Ja8a/xOIsJR3hisp5kWVUbJrx
RzmpVxJI/i8bpGhF/BGraG6OKVBiDdwY021OD7iJhOZPme3CdBKgidbEnbYWbXtNJs9rQu+V9dGw
q7R/v7ygteAD3QVMxGuQtzy7EZSlUdcVaxHgQvC0mXXyO+lUye0LCNfEQzSByqMRCZWtbSJKwbN0
3EzeyhMrgFhES5y5EY9kj4x5xAZn2DPkSEbnqs+eLq9vZQsVyOBBdgtSVvOg5Knt622nFJIJLOag
8Kvq5lPJzGmTgyBecMxWXKMCqSy8/836lgr/VBHJUIrubbiqBBKsypjcRMWdnhc3klJeldoNGF42
4JQRPZCsvAYZS9izZ4uhRZQ34D+SwdkVNHedwfKj5EUb1Z0kmVdN+VRH8aGLGx8Jrxeip9sbIWqT
gh6AWc96Gu/0Vvd0RVBw0Fa+Mn4YzApK3ki1+Ya+Okq7wqIwXruQGmhtgAUnNgpZBcNdkr7gXj+9
207u7BOt7XepPmZ+3TJkjKXKoDzMptCtpix+pXUp39FQTUNf7pmRg7gxa3XQCg3sig7aALnb0dR8
C3MPn23aRb2vSmT4zGmq/47DOtk0+jAObp+Y6k+rq4097cfsMEZ2O+CBpZ4eWqdWYBRy9h42VbKP
wCS4QZ9xQ44SbZ3rTO6Kv27kQFYEUTUoK4OKCFX1U5uMWlnvyNxDZY1ge5XMSQ3MytmXZV3vNQ1V
rtG2QS5c6J0gmq0lS5AAw+TCHA0wOcw5yYSUOJRgYPLU+/YFReMAPQQxKM2mq2JTdK781OwuH7+V
6HYCyPlL3NLxHvTV0tDca3hstUQdOOdlG3D9LFbEuUimR8yWYEeeogWoDxWg+wkT2Uv/vkT3RW9u
YkYJrOq4Qp5+M6nqqjaZn/ZtswraNruhGoiHuloQMc+cyDxQ9j3qwj+1d5JFy779GuihrgI2elsH
HWpsBkaxkUw/d4KyERG/nG0hMOEaUdiFTcAnzyFikeNIRW5oA60xRCQXPVQdrEAvRn8qazBOiYRO
zuurHNjsNRZgeScVdjcg3yDVQesOsunpybEnfmE9J5judF5jVHYv2+B5uYjD5L4dOA6YhRQI01jK
FU1uCcNGghg4fcwQw1tfL64jeZdBV6B2Q3Y92julv4rZg5Ug+B1ApyIIFGch6fTn6NyAiySNWqzl
+DmNEX30WfNpqtm2HELBYT87el8waBNDX6183kWpIA/SkgIwqYWuDZO+oxhzf3lnz5IHDoIrdjiR
ZoYYjcDGpo3b6IcGc6WTdKdkL6H84/8HxRmp6TDbYgoORt0obkzuG6nalNbBkChuHYKdW/9A3zvH
2Shr4pDk6HLwMOPmyYMfSei00gWDAusgNpwf6ieox3ILygbHThoJpy5DMMb8qkei8FBqVPCJzqLw
1yf6huHWUieQ1aqmBhwR9Hqon0ypeWvoTZEzUHEPLti7hLeNOYacXMg5RO60TRqUjFIGxJYOXlzs
nN9YnHYzlu5VIoHZzms7uvkPxqEaGIAzwCQPRqlTp8Iw4szaAXspR+yYoglFsvogZzeO8gThi8tY
51fSeX0LsPncLTxYmUc0AkcjCAVKLRjA7xwTdLpCNi0sN12kQB0HPf8vhXNf1aAXeWkVNxdxDZw/
yXG/gc8g6JSj/IUFm6brhB+D/hBnmPUMdAnDkWUQgsnI1m8b612w9tVvu1g7d+BLCxqtqN7iFKJp
A2VhGSyGNYqNm7LKMLZD3NIsodDoKxg6vQy9elwWyNxxoaSToCAM5BJlTrm7msxhC+GeyyCrLhPS
szbSeDQk8umR1E9yIUUtmPUm2W+YgYF81r5dxjjPwb6+3TcIlxL1Ts0sZwAds+LchiWmZ18dZ1tL
R6LfdAn1qldH3Tbsxi5+MUewiavOYLE+7pxIVaZLHahSPA28U60hu1PyhMtY6dYyxBN3pWSJysRr
+QxoN6Dri0YJdCxwzsAoaSpHExCl8mnsrpnjWgnUQHpoalZuy3a2SP5uPcH4RuSja2ereTNSIHbW
liGxLu7GbMLUUuHTmIFAF0ODJR4u/nqUYP6qCwILzitMNSETni1BYKG8lEPsOlAk6ZN234bvWv/R
VNPushmtbuwCj/MAFR4r077D+4/hTFttGrZqLwdlobrE6W6jytzOzEZJrviXYVctaAHLOQAydIMm
z7CqI71I4c8ur2KXaeOm0D4UyG72ailqqFo9+Xhe+5o7RnsoZ7RtrBOHTdjZRB03qjo8K1N5nSjl
1ranm1R5TpRxN4D927XGBMk/uANdR3qVwUlnN+G2MEWDZKtOQp+raeiHcDDyc+r/dbR4tpDErb2p
Gra52j4MsYiVa3ZmZyH0XwhT5jLErsQQ/RQDAneM3rhBVpxmW1vHAKYg05k/1yWg2d8vYpkECmmC
egFilxl6CRp7WtSs0Xi+o8JC/fpn/GfbQDd2CoVZ2iKR58/YsV1n3tv9K1NE3mb98C82jrMVarJJ
HhnWY5EIDCSa26P1LsuvkhAlahpgpFSNcK9qRA3sQmDu+KMdFyzxCoA7mQXh3LipBaW+69CzXw/u
aO606qayBLmdaEs5H2B3RWansyQRVX0LTdNhtLWa7r/cVjCPqc2sI6As5EA0mpPBnr8bxZPskJRb
fTQDKEIIQtOqyS9gOMcCrYTRTk3AoLjmtuXPGhMWUYFelXQThoMAbNXsF2BcMqE4zCrqEWDVSN0x
vyk73RujH00hKuCKgGZ3ujhfZqTUSL4BlNC7tN8qWJQFrrBEUDVYNYTFejiXZJQIAFkKQ5AtXKwj
8hjL44ZUzeNl578OY+ItRJ0p1jTOW1RlEZNmgltSMALUayNqqo+Dqvwng/tG4RwFzco6AuUORHWY
sVOc+Gmskm1KHcH9azWSYfD0n8VwrgKSIXnU2pC40XChnOKtHlLIp+wY7ilV5E+ia5Fo7zgHYdeQ
bW8LwGGMKVa9Uu3cNBG9R4rWxJ1VVAFixxywdQQlJr8GeWTqJhP5keT2FKDCiVt6RXot0PKpfbps
G+tXEoQqGVxESPb4ApneSjGqt5AqqiFDUx+mNmAxuPSLm7K4cpifQpGvghAUpmAvA6+G42/cr3b7
xRGj0VSNXYY1T4rq5mgzCwdRBjKH27MouYDg7H7sJJbnCiBsio4wrKK0diYcLVr0syHzxnZjjps8
+utmrTmlXMByB8GiFK03HUzGkKz9ULYvUy2SaF+1ygUEdwgMM2kbeRbqgqhcTaBDVjxZsM7LX2g1
VV2AcKZv4fFJGkesA7VNF+zVzTw8p2pugw9mDg8su5qk3WVIkVFwByHvZUJbFZA0RDOKlV+FBf24
DLHq2her4gKWqYXgObPhcyv0hND6mobFtjWvE1Ak/BcgDa0h6HRDqZv7RqkZ96E+y0npFuZ6SBp5
0AEIuoG6ha2/XsZajcKQDv8Hi/tUddXkzHRgD8Q44PI0KLWvMV+LPVkRkSitW8U3FPeJmhwDI3SW
NlO09qhFI0r2DwPB05ncRj+7Ot9reHzsy1AVbOe6yX/jct9Nl7OhSzNspwof34JhCG3T0dAL2sBW
PfFiI7kMQ8ucPtTm1dm6z/KHEswmCh7BmbEpaycQtmWsG+P3ouafs3CCU9u1jkKwKIg1dngn6Mqt
1nzoENG5bB8iHC7RUCBeYVcylqVWkESZ735VgreJ7LEtUpHXnb3qudf9Z00KfwmitkTCxAaWEz8n
/T4uXC2jXtx6Ux+6efY4OX8G+anQRdOO5+2WX373G5hz9xDcyc2JADhpbDSc/2lCJ9rYg+wyJCRV
Jm1J+dh1o+t0tt/jyll2YN7oElfVYlftrIdBr+5GIjuCvb9sUnjUPv3GlFk63szxjVn6zLqDYd+z
Ir5K8xfT/MhqkQ73+vHErLmi4nUN7MKnaJoy4jkyR8yrc9lNSq8rBjfRGpcq+4H+GEHf6sSCOLFq
XF/jNAp4QM/Y0YcsVNWkhtNG/QbzUkHD3hvtd2UK7rzrBbgFDucBpHZM0wZiK1CQ2Jd0TxKvkX7l
9Y5096OyVVTE2s+6fa7ye4y8+JcP0OpHXGBzfkG3K5WZc0wH3UluonMke2nAmtfamzbCEIpoLky0
pZxfMMtGSRUGuIj8rpIbvfQq+5YagkWtRtvFojiv0DipiUENoHTZtDeM9lNpVUG2fnkheM86Ncdc
Tp2SJoBIqtqP4degwFtLd3m1ufx9VqODPdf3FRlzDF/6fwtHajudytJZW04dILOra9cmkV/M2nq4
DLOeLS9wOBtE53jWhhp8jNa/4o1kfrxONpriMiMK5BrdEjvwYMWtaBRy3fYXuJz9qaPUNO2sWIq2
Hrfuqqtw0qA1m/khhSJQVgex86Oh8a8yZW5ZQQOsbY6WBSqry+tf/ZyLn8HZpRZOFMLxsy/L26tS
Lw8NiGjJAOVwScSLs5rSLKA44yQO5Bhx+4KSPPk0YDjQFZl0NBP2ryBr3P2/lqVxVpo1WUjRfofj
Vm+iOPGA5YyerAtSz1UnMgcpMA2BGsPmPqKuD2Zq9TDSatzqzW+wi5ZoGklk34BultwITvdqJFig
cd/Kaa2MWQO+ldx/qPWz2R1U56UPY/TQH2i5GVkrOIMiQO6LZU0o6UUxL4+mbmR6VLpW0KZcFzdE
Cwwz0ETloFX/9b1Cvk3RiGPQlasQWgAxNTpJneOUsqfLlrHeg7DA4JKKsAFFKR2wKDmX752kd9wm
R8dNQdTOV/LhpurTW6jF/KohkgbNt+m5Cae9NCsr1cltUs+cTnWeBkWuhR7tQCrRj5AKSZ1QEkTh
825R/EpMmkCQe+7ePuvOy0OJycQCcX+u4b24ibaY8sAYQQH97xSzWBXauDq21SG1WcIXS2m/hyzU
fykCLX8E5x911APxloofoRT3vYTWVLxoEih3C77KWo65hOFPEiOSRrJZTWTa1/amaY5T/2JKJmRE
3pr0WS52RrWvJoH3Xw8y/55fh8vkQkwTGRCUm6UQpisJD0V5qd9EFaRnLi9PhMPlcJYtp5CQx8lF
2XanhUUAUW50oYuq7uvuCEQmlox3PpOfBMEUSgHuXSzHMp87c3Ib4rcQcbbGAFQhsikaeV2PnZjN
1DQZtIdoXj3NBaLeGsJMx0fLMy+3oLnVHgleE4f4aYive7pzQKQuQdODGoKjseonFsDzvy+Sgyhx
pLyY5RlHq9pKQ7/tRTolq3FxgTB/0QUCtAgN5E7YysFGUWHalGboZ9au0C2BaaxGRVCCoanecdAf
yu0h2IOcoehhGjR+MKogwdO9jDRUDzAGKYBatcIFFLdr4aB2Mp1Vt2l1D/0M12xkcLimgqAhQuF2
jkSxDmkgoEjJ0cETM+QocyFH5WpkAgM7qEotDT2+HEjco+sI2irwSuBMjZLjmGLoAIwdza2TBylE
vSpNEOrPiVu/vDEa92XQfBuKygXDMu8yks3CvIy62bXxMN6ZT82NehduZF9+q12M8nb76A+yuMu+
Y+1Qfw0M/C8un8qodUZT5avqNO1tKzDA7p3eqdGhVfwxvb+MdT5LdrpI/mEhoWbWIfNFcNw6bhRY
kRtBcHdyzTtyRbblwZncV9nNn6tN5GMUG23MkuB+sXYelstVTw8eXo21xNRhPtOwgWbaOKIM9WTX
vqn8uLzW1ZfCJRJ38gziULWPgKSmB7jkdmx9TT4YBnoUtF1tovXY9CrR2M55lzi3w9whtO0uUrtZ
eQwyntcT8nqMJbpD5OK1I35lz+HDgWkuesj9H2EQiZ6zz1vBOXTu3KhTlshdOitZufEmfDLv0tfG
t4IkwLPbNsIHvU99aJ559d54qHzpAxLD+23zVsK6S6/ZIU9ywBiY7nfae72R76VDIroYrbn2eW7Z
ArkRpPP4GTwMdUxZCglazxpuwmTAdLYobK05qGWqwX33mhKWyyOCBw1dAyQKEtmGQjWF1fvdEoX7
zjVEjaGOChSokcn24Fr5NQbK9fhTa9E8kUsbRwkq+XmSt72zMUY5uGzda/FrCc/dFSTIZTJz1tnS
K+kqm6xDn/8BKeNrM0qfl5FE28n5xbqTC0rBf4we+jtDeR67Rxb++X9B8NeCtM1bakVYjJpNnpqo
IECcNlNO/cswq/nMYtP4IcLJdmKj7edNAz8RbuSIxa29r9Xbzgh65TNVDoXiyybZX8YV7CCfhUbx
0CnyrLQdGW813s065d5QXy9jrEeRf+8SfKpm2JhsJSW+UtKjc68DMU0vvdl2f6gN9WdqPzZ2sruM
uH6Q/4e072puHNe6/UWsIsEA8JVBwZKcZLttv7Dadps5Z/76b9F1z7QE8Qp15tSkh66aJYAbGxs7
rPUXkTsAoxlXieYBsSoPnowoMAXZvuBuXMSYJzjYzBFy0ZGU1ayGDthsGG1wm5s90iOmlref11ey
uHcYI2JQDiVM5/dORgcQKOhnlNJwRska5YOXjJhuUZ3SuPNRrfvf8LidS/1pjEHTgbdQ+Vhpd168
isd9xN5S72EAP8V1sEXjO1nc/OcngS6VwyiWZz3FsZvQhbyt4hrzsIJW3UVvdAIy//kJSOx3PUre
APH60gXViy2HJt7f7A6NHgKzE30s7iFp+FlEYhlQoMVTTbSsuM30MQ5HleykRlBbWtw7ooAiFBQi
+kVqnjb1CJFu3OUUXKhjf6NApb4UTd4ux2QnKJw5ZBopINCLg8QOwV21mTaoXm3TQwGV68hC4Ta3
QkfdZrZ0SFdyaiUH5hLB97ukn5jjhpPfwFlJ02qgGIhxBLrPO+iA+BhZYl+vT0S3mVM6na2vqT3Z
4y/mtrZ6M+l2s9IEv+EnpufLUKe/gTMi5EYhAe1jH1pMbjtpb+uPw65ed5voo/wMHlRQ2Lkog4lk
fJcjtpO1cxaVZGQ06hK4kIthkgVRqV2zIV/eV6taqC3JK2KVH6iS3hXoUqZuKiq/LR6eE/zZ4k8O
j6dpcWyGwNePBxPD6r+8fQ9Z7wjIUI1/bHfeI7kFSYH/cd0ziHC5iz0y6kI3Mnxz0PqGSCFoh0ly
a1ERSIDyE6WfrI7GaP6GlDgupuoj8qDLDF2ZzppKwfNt/rFXjOfn6j+BIXrtqdEs4apjciwJ6B8V
YTYI2i1Z/Z4CGZG/jLytqGV20Rn9/XQ/Gb4TVC2bqqAbgdoWX5KnOUkMAoYEVE9PBvKGYb26/sUu
qQHPj+lPUHqC5xepKbVz/nS0IQIDoiabvuI/EKKit3ptNe6b/NHY8qO0z9YNJk7t5EHaj+vrv0Lg
FX/GNk5+RKOCa7OQYDclxCqGXlnlmm2ooryJCIXzSDkosrtgtpuyyjD2Xdq6+quJRSGh6APO1nuy
lqTK5jYFoMjRZ624deuUwaceuyNShJGITHg5/jwxF87T6BKYE+nsZaWutkYKtbB7mTph1zotVDKQ
FQJ1Em1eMAjn/m+fjHMxpC1lSU+xzKZd4zU8QKgo+Fd5jJPFce4Erem5ks5u1ARD3fTap9t0WjP0
+lUUPHKGII0gOO98M5o+VmHbzR8uZa7UumHryBmOYLSdSGeP5m4Q6XGJrumfPz8xlYLB5sMKHy/Z
on2b3KQJiHianekmVnioV2BdU+3HcfWcrLsbMLBYIoqoxVj47/7++IYTfEwfeKhlYsVS3Lg+pchT
CdzLbH6XPhRzwiAgn2mbuIdz10o69OcRWrH8pQ221Nw15UuQuFR1rpujCIiLePRBKvN0Vm0uxlUZ
QFAZ8+V20jvtv2qjAQXPP0vivIjR9WkwYGbSlvNPjNwiMk1Qa81Fc4zL32amiAJVKIiiuYM9Rqqs
JMasVowW15TFaEbaXt+yZUf1F4E7wSNkuSZmwPomJbLGsMTtktse1fZdLlmJrzt1TwVX6k9q+tIe
/mJyJxr8gIFZysAMs/JXTCieeElWurKZpBtaFxouWD8luoUXxvgWthpGttGzuUtTjNxaWSipH6Sd
6s92yKV9pbFhL/dD8a41QfKIGTMNctgQKLLQCRBu0qlG52phVE7ZNuwbbYXeSzvK44eGXh+UvwbN
GWNVAqFCg36EGPRzG7+h3iptdBVRW2HGB1CgdAc6jv42lI3hJWqaQ92EOgZKc21wSlMNPzs2FlsW
m/pmojVIC+QyghoJKG1tQ9LdSB2OckHTdVzqR3WQzI2WE92tpPA+N0NJ8EEXz8DM8WqA9AYJbu7m
geA8rVoC4UpfedNKC/wEFlUtLd4PIjWu5UToCRRnnUbVm0yCIJdtRmRrSJEVsE1hvkmIDxS6iwNM
aWluYgheuUseGo9pAkYfTZPlH0anE39VQg5dymYF73FILdCXrWbmoD5vIQKarQM/2oxpjdE/+df1
g7K0ryD9xgwFVaDgyrdTZV1H25EleIrWOOz0odMj8KgWNYJP8yCjmnAdbilMOYXjXJkXUF2SB8DF
8kOf1G7NnqPGE2zl0uE/BeG8GK2YOUG6DbaS/8nwHIydLsHQK+Zd8x3xDIF3XqxLY+wAVRAQMOD1
y8GFydQXg4kJcCMOrMT73TMLvZSO6kG97qnF+asby8zQljc2lqcIXiWLGwqK5xkd46F8MiaRtCJi
OaYKKfmCwIAdTr8a0WNhcT9PMLiPVqa6WsXzFHMcELTtr3sfYz0RIog30n5pIu3Y5RUZaCDB9Wmg
3e48xgQZWu7rPU46NMssOQDpw8eg54J4aOkGQpLsPyC87lbca7ImzaLoZV6/BJm+ytD9+i9M/QSC
a6wwigk0LRLWURehG+ClXI6NbXRf11EWz++sS2GCSgvSB5zxmWpjhmGEb9MpL6CnIUYEE0DRokBE
1SUCU180hBMwzgnjjTgRqK7AM3ZHzwCJZuH0+gcG6BydboPmXwwPweGb6FYGNxjji29emxXUAyGg
jffT2qeVFQ26m8WCA3SZRwHXNtqVTGi8oY8dGZVzeys0L0KSFA9tEMP3LsQqNvlejexi5218Yplr
vbCyNaSbBI533quzaIGDJeewSdQoWlAAVqlvQFMqqV9jfkgwd33dPi6bhoGjEIiKKPPiGM+OjuHn
rikDDdo9XZXJdhAE3QH8Rf132Er1RtZa5ltGXAwfLNPa22zoC5y6DrkjTJDUN2hpqB4THBRoX0tT
+lyFWnxfJlL7UZjSdH/9t14cSg2jYmjXwL8MCG+as62fXIEYpS+jPu7Bls96J5TAuyRqqLo4LVBy
gQ4e2GqhTKialDstfaBofVch5UFGu1JckrldS6w666xKODi48IHhcOGVMXJkggmdfx7IGmrkP2oo
udVl79Vw1+SoxQv2bOn7nsHMm3qyaV3fl0M0QtdlXJtHP7GInT/SXXLn3Yd28w1arxgN4HhuSU4p
yMRdplfm3USqF3JUUOJkOndyNDVuvDiG3oty1I/ajeZKbvShPXzot51vdXa8Bat8i7jFssOtao+b
CDeHwLwXTObsJ3CnKNbNkLBxlpzJ3gx2iERNmpc5CG6N3FeM5LDT5/YaW/+c5cU8aON1luaEBFeT
234YoqzuhYvl8LjPGYQJpCwDWGiwbQ+5gcyut5/WGpT5bjAf/AAa51+ge7df1Kfm7frpu+QP4aC5
wyFJiZpoBEutXqNttg2Z0/3SoChmKbMh2c1jvNpchxR9Pe4+CVBj6ZJZ2YZhaEiWXH8Q1Y5ECJxL
ieTIaNJ5TRmJt0YXbdAteH0Ny8f87yGYP+jJ+SuLICmnEWsoM39lqmgLGH4ZYOUXUass4iDAA7M4
5HlAX3eOo3dKEXQYobVTSCjpg+Wz36CQMUFhc30981fm7iUdvZX/4HAGaIASekQiOLV96R7EGGhH
llqRpc2O4RoGZ2mx4ZF66IAx+Y+RB/3v1M0oWmr7TTMdSPUQZlvZ/I1x7utLE20hZ24GhjukkM3O
QgPJCLLQpWwX+U4VfSrRFvJGF+RjY7ZYnseOenFX+RCLj53raxFhcGY35pOXkgYYlf84sU3e2xCs
FjjXZY+A9BYD/xrkuXk+zJaR0NdqbFhpQmpcd8xwA8mEmb2bys9oRdLClyo51h4yzshtt8mTJGK3
u3yMz05p5uREPRszpz+VuJPjldcllLFzmH1brlQ8T9MVdOxWQ2l7KWpNUHiVh32Sr65v7lJMiKf4
TM+Jk4CZC+4LNnpgVGMI8r7KGRyI5H5MqYUUt2knln+n28VBfhwkS8gHN59h/lycwnIfNZLUCLsA
SUljTVfdZlj5llXtBrt9LY/ljgreQEvH4RSNe2hRI57GSqForko3hXbAJAKrnaoTHLr5N19ZE08c
WJkpC5oZRa9es8LRpgPrCgt5jnpYeenr9Q+3GJKcrIlXJFCkcphKArTa8tcgSMMni+7oLUKgyEJf
E/TLXn2ncILHo3qDocTI6TEcJJqPviyRwmhPfwUXleRDWzReAPOZ7t5DdEdOm9oOjqb7h2zrlWdV
6wIcQ7vdIPCrSz4Bp1WBLimq02BNxKc4OStTocQ5kxEKJpVTVRVYVMG5/3h9hy8buX7W9heEs9F+
UlhcjVhbs+ocfdPeQnjrd7rvHc/q1v0GHGcCwKXL4nRVnJm2lWKSWgEgWSvJylsPT/5D/jpMtmJY
kLH6F9efiQengtD9h6/lfA8xvKCZ5RzvhRmC530TbXoRlebiZ1LxItDwHsOX4haU91XUhwNc2qw6
F8yquRAH6QTrWAp8zL8gfIJjYAGNpgkgTfHkQQItFHLMC5bBc5L1eMONUYobSCoLC4JLRnvjib7G
bLEXzkODDjY0Rn6EYc6/RjpS3Es99EQbZQ++w7Z76+hKjbdj/yKwssXVaGCaBp0TJGV/nlknZ6dV
I+qPHs5Oaw+fDVxEatEVXL5FjuF2souHwRYluhavVzRP/4PJHSWWkaYzfNjasNK+413vMmda5/vk
ttw2tr/St6Ls62xZl9v5F5CzvERvKgNSs6DHW/uP6XO4j7eDW6AAfn0zF13+33VdFBuLMMBYDGC6
FUXTslWvdCyne/vfULjXZ5QFo6KW8+59To7/4O1JjkeuqEVYsGU/F86JXTCfeE3SAyXag7PLDtAf
3LnhSnQXL8Y5J7bAxzmtojV+NABHe1Bw9Te7ygXT8muy7h+ub5vA0H8E008WNBGaauifn8VmN5Pn
+NXWI8/XIZYezQiawOrPkJcGMxNnZ23egG1qgjiqkrwV0g3YrJ28c0fj0aMrZq5j8k3lVU4F7WcL
8QxQVbBtzuf3YkRWD1rPgCYbwm6zQ1tsAz3oTQla7VyQ9/j/LI+CUgbVGgO1ynOvpCRtUpM0hhqg
0bo5Jnw89iuXX3tMoiNh6UJHEprrEgSPQR/sT6KE5YJnnyPSf9C54KKLY1liEJaE8jkmY9mtIsrr
LO6jgawOfCE4sHnHntCubiAWhOUhvI6l72F4lIJDIArtFwwRAH9huHU0gdpgqB4wqr/3o30XbHRv
dd0QF7fqBGKOt89sXWKlH6eQpCQQA8F4T+E/XUcQLWL+BScIUuVXYDPHIkAob+XmNyYQIeglqCwv
xVwo0YHfGwUmiH78PFdOUKaaxVJBgBL5mlXMZILomspUK8tukdIF3qA7Uw2WxeehffZEIwgLLvAM
fbaXE/RYUrtIkmFwaReta5Me5a7cjTSzwLLsolLpRKhYZqxeX9/ahbv/DJaLZsMk8pFXxaIn9bH2
9ol+GJQ3tXpXJ0GodPkNkRKmmkzmuXqIHXHeKq37EqNfFIWTXA6suC1vUwNNAnIg8E+X+zhLxYBw
FOOBSAdfZHCatmyy0QAfblZbWnsohmNfjnavbuVm3dH7TKTovLQwVGugh4VjLEMa+/zDDQUknYuC
YhgRWlzKcxw8SvXb9Y8kgOBHEfTWyEwvB0QBBfZKe1Vbw6lH5zrIQqD0o3mpEkz+qhQar+cL8cCL
h+QX+kQmtIt8s8JOv00Ls/mq1VQWfZcOxjF2RI3Gl87jHJQz+1EqaN8PAC3B2YyOcKcXxegLr1VA
MA00JqgbK7i1ztdVghI0CKGAY5du9tStoDuyitbZ1twn29qwcjvbqNkLXRf2Q2+Z+2ht7kWy6Ze+
/vwXcE441SQjk0P8AtpZhbTVidupHV4jL9e/4AIMOgxmeQLQAsyn+nyhOF5pZ7YhFtg+6+ZOHVZU
fmoVwUG+nGXX0FAECwHbtgymt593+YmnkmtilmmSItdgpY/xi9JhZi9SbCTsrfAmXHtOYqmQfjx0
rr9Kj0IRyx8/fB5fn+NzB65MJlKbCEHs9mZaQb53pb0ptxhvwoQgO3zR9e+v69u6cDGcAfKRdiuD
3jdiAPTedQVCt3b80u0Uy3T1QzuslO/I6i0B5KVbRqEUiot4IsNp6ry4dCSPUqVjzhmpMekY3Ze3
3RHy7MZ+5te2prX5rtixU3q2qgvfFUtWxJCSg9QkFOIg5XluRbo0Gkrs+bCixEvQE+09JnJ7209S
vVVkT0TVtrTQU7T515wYU0z1aJJUKbazEBziWvF7yJIn4r+xiWzG5vv6ti74UYZmRczTIG6dBY3P
waKoCLyyxIc0c98e5N8DRH2N4ngdZMGjoYsDnsYAj4yi89XPQRmanJqQVBogl6lbiNHpA0JAJrDK
JRg0MONOpZB4UC8+U8hSDPf3SJ6ihAvRsIKJ0gILNymEAwiuUAgaXb4vxsBMlXLWQkZLWzy9BlUP
zsotdEFyZWUQgnKraLIKamT4AtzZhqdG3RiKowR+hvPVwSSlZuBns3owqye0gHmjnXqydw9hcNgH
DVBbsAK9QI85Q4ey2Qc9hi8YUi8oBkglxiqJhEm6XkINNJzqftv3kvaSejWieAyhFpuoUOPJ6VQE
InJqNMG67RNVcToEJfu66ts9yvvVbamMfrsraKjdG5MBjz2N04o0Y7AzSCq/kzFnuyFk9baFAYPb
TUkR02iTpqBpD7VacOL7pvGdyvmwmjQ2foTSqD/ktQdqVkh6/Spi1u40Mx5WOjAeCgYFyyLLSOCk
g9ndaIlhvHZlUK5JPAaKNbR9MzqKL0G5IWSdM8lJ7dtjJXe/Ea9G9Yr4Sr5tjQkRT9XT9L7Pqmba
QW6u9+5NqKrfRZCb6OzeVE3wtmVBvqV6ML4UbRWsaNiZvpUrDXHQFmCsg1CdQEzF8mJ0fHBl9dZE
AukuIZn8GpeT94A2qBBCUhTUGDMrv0OLsa9uOg09OCjQBRlYYeL8Bp9R9V3VjMc/pCTgKpnQ0vgU
tqRAQUGX5VVW1+F3DVlbsgKHcYa0OKVtjAKE374SrW/e8skHGUEXsOhD8SvVrfxWGyxIXKl7sD+g
ztgYniTwu0sOguK9iUe1CsJxPj8VoqMyxSAXUspZ7RD6YqaYSxPxZS2CoBsGsSKwoEx27oU0moTg
JEJPisQeunqVtI4u6mVe8OHIrP6F4AIOEzLPhgdaLqT/32PdcKIWeulZj/6X/5qpBVOQp0icS5Xz
Ni96CYupx41S3dSItkUEogtXxE/jH7bLQJaDb4AIu5F0CL5nvbhslUIJKV0bx2BKXc1T1td992VO
DUVZWUaPJlge4MC5uy8ETIA2cGTB08nWBhQypGY9RfI6bArb69I/kSTKvP+kgniXpyOaQkOqOVsd
h9mlZRn4swSfdETJJtu/5jadrPSgPT35t90utI2jfhu7pdPepx+ByxC+EpBOCCx/6TpBCVAH1x8o
QdBfeW6UuudTbZ5Rt9V4ZUBQuB2E9ZolozyF4K56aD8POWsAYXorEEqQw2h/oLJKLXJvZo76UG7D
fWWZW1GiVLS02b5OQowiS2je9MD10ZUtJaPVZ9vrZiNC4FLMzai02vhzU8K/1uHtQB6uAyyFoAjF
EI8pFI3ZkB04X0MD0pg8a0bE3DmR3mlH6VsW+CirlQys95Y5oZU5BVElbqHUwExtE3ghcZqYpF+V
r0aw37DeFWHflc71X7a09NMwhDv/ie8NvT9L4Pbts4SngBEI+hOXrOYUYP4BJ1+PVU2ckxK6imVP
XmKSrUsT83RjcZMRAZLIz3BOc8jlNB4lVDW9Itz0/jZLUB1onEY+BMHm+q6JoLhdGxTqd7GHEnQ+
eE5jhM6IMb38RZNLJwP91HWwJadG0bWKpAsU5BW+Ra70866tTfjPvgCnaWgVmFHWNmalWvqw7SPR
jbD0wU7huA9WK7E2ZhLgxhR9XJ0zyt9eZ3XJy/VVLZR/GWOoI6FzAIkXTEOfG0Zn6lXQF5D2bN3W
pRvz+AfdQZ9wnRj4RzeeupY3/Q6qNq+96YhKPEtX+NyqjWYWzHpcyAEa7dDqiQ7sQGosiFYydAAq
k0jMRoDCvzvHzJcNqI2gKhJkFgvuDe3RELHtLX2tk5XwyZF0qqYyHrESHXO3616NK7R+KIcJPfho
GPKi4/WvJoLjzlg4amVSJ4BT1c+EfmaI9AsMrgXRr+s4S0kCNDP/84X4Sk9UpkyR5ldY+Nt8kpFr
tKY9kma4BPbURatCZ7Fbtgo/BLAzxSN/mTNcn7jO0feq8y0tFVxI5bUKinK4CVLdNvXHlhwVMNr6
IYYpV80o7llbOt9zY7U+ZwoI4YcTzEAJej/XsKd5VtjFpO7ytj22fZG6SnXboX1IMgX9sEv+C0M0
BpYomxTNt+dnDxF9r9KeIGaBrIErqfc6+EwtFmbytmDlq8GoqEtqERF1/LlJCqQY/Big0TZaXcaI
M/Mxoej0UsJpE/eh8k5iTwrsUiu9ZJ0ObSqoCizcb5AcAdsXeDjwPOIvXnziLDZ6VKyzQN/m7YF6
5fq6zSycclORUcODbgI6MDTuLpBQ92RaizKeHMepq09yAB3meoCOKf1zHWmh/AmSPlSbYJoE6VA+
wxum3Qgx5BFdps26d6GT99vsnMyKoEkveuQsHMBzrNkTnNzbEgiVSFABC5zu6W16YF/BynDaFVmR
OzuwgoP8IQu+1UIG+xyTM0slL0fS47DZuRs8yevcwuvNie3QVg/BbWPdoAlfsKOXH+8ckYv8JFkB
nXw7oVUPvcOf8kvs2401bkcLcsuud1Ts5KbdioZuL8/COSgXDPY1ySHROi/TPE7SDrTOvWGrDcpD
YKQTLHC2vnOHdobFE8HlaacbzQAsKbNqV8bCbGprx2wXOff0oT76znXAxQ2lOHAo06MoqnGPY+jd
ZqjvyJldtaM9wcNE2lM5iL7bJQqcNLKABoYG4DE1bgenwjRQ30WMEuWoOEANGel/UrrXl/JznM73
Dg8qAhEP8DhAUJC/gxAl+EGqQpsbOZvR1Q6BQ7aqk+2gFgK+swksJoEz2EhpYALRydbO7xubuTfX
f8RStv7sR3DhWEgh8a7JeDmMa4zeIF39Ye48pz6E23xrHphVfsV/9sSK7wqHPV7HXvKdp+ufv8KJ
C4AKZFDFFdavG6M1yKql9oI4+mcLr20x52XUsmIdU7A6PO9AwKi9v0cr4+1Tv2F3aAe0jIdmH76n
D/lTczt9gHDd12zF9X5fX+fleTz/zpzboRPItGQVP6JCBBrdR/JKUTdpus9H4RtatKWcv/ETOUND
AaColbwhIWoMVvGRPu+7F+mbbTSoqbhUcNcvQmoYbkJqBG2PP47+5CvG2ZCNbEROLFB8i7amXQSf
1/ePLG7gCQT/FcNQziRkNe08cZQ7CBem68aRLHr3BN2gT9kKvo2nX5WFSevKTdel0xcIh60W4Ztx
2+4iURZwIUjFowJtfYTMcui8D4r7iBZqoaJLSLkh/U2muSP7znVRtnth2XO7NV4Pc5EHf3FeSE/S
dgznxFYThfnKbP1uk0EcYLJophu+Q82AHUI5DW59M2hzp8rT8rbvk+QYTmp4k6QkzddepWB2uizB
3UoMLzkSNGPsSTQMo0W0odwYaDQN3+u+rz0ryiMpdI0wHAny66F+TEwpQn9uTYxtVNdQNpISRRKx
mcyrOD+iWB9VEbRhvhAPJi6+8cbY9yq0oCCzpMvu2GeerdW1tO2bGbBsRpeQXlvrY9uvQUnPBDfY
RXSMSwR/I7iaCdMv9BqDKSzSbo4JdO0rknZxYUlebgWDrcqHKJkEAcHFxXKGBn2gc5fnKeUYkWKO
B7L8JszrTYF9p+af6wfm4rxwKNwl2U1Vm2jzmsahtSHwvFFaesjCI8hFbZQqnOtoC6PX8xayOS2v
Igrmb8sErM95K+NO1gNmBZMtyw+6BqIR+sSMj6i3k3y0Qu019+7aTODgL47iz0r/gda5/awHSY/h
fBCxlsOqJ6u0bZ0UXGBh/CRY5Px/OjPTGQltIwwfDeVePvVPq0GaKgKkNH8JvFU12sQ/oIJiKeoN
OtjpZE+dYHGXLW4cJufN6QQ6SSUH5jzTHtNVImu25O1ZtJL0nVGuJ881JCcUktBeBHUcLud4wo5J
baIAF8OgdmVuq+ZWNzaSZjf9Pm0xI9Y4XrLCcxVjm54hOiOL3xRvc9QsVRS5+cqlUkdjbKZaBrup
nkHI8BD2vd0HL4kk4r1dPI0nSNy90gxdIg89kHIvcYogcNQuXBVS5l63naUFzU84UMdCIgBv//ND
nyvdIIVEwYIklA5Aru1bzE8VN9O091hpBcOLi2i4nsC0jn803lBZWaWKJEP4XiKZPXjgO2mgHi+V
D57WCnzn0v7NN+F/oDj7VFFd9FWUHZHmSisnVhvdSiDT6RSGvr6+hZfPRZjkKRS3h1TPgq5LAZVn
UAN5J+a9Udy25T4oPlGvVad3WXlRvA3pfuXxozJgJE/wC5Z86skP4JNt2YD2tIbhB7T5V5reyGyv
gIqEkfs0FHV3zNvGu5pTKN59l55Wm76f2/VEv+PgJcYTOTc6p0BxiRXBqtP+e6E/7K45Wyc6WnUE
cecWKkWGFNedhw+Z6Vuzbp8hV+uUnfdvDsIJDDmHUVmQhAqUNO2xD3dNrq0mQISDvqlSImjzW9hD
TBBg6h6Nn4aBYc1zKClM/t/nomZfu4mnmQ5U/yBs49P7qJEghlJBhhtNttV/+6hhii5jDBuRDPAN
cz4zJ+FwVrRGkKZBjkpMKD2qbUrtFL0IAmu8CJqAoiHBhs4fitQTL5w+ldBrSNUuh+DGiwEaMZDN
Q1nBe2fmaKH52lJE4zKXZUggokaAwTcdYyDIJp6vq8whHFeVcm6HrLBUjJYnbWe1E4W+JdKYvb4x
yeSGRLNiXdqqrWJR6rt6E66bKbIqv78NM0wnGb07GfRJzkGhxJJ1YsaryIydIjPtmIimMxc8IX6y
CScIGtS51+b8J49Dn5RDoaCDr66dwkM0EllJ9JU2D9ed05KtoQMdNQaQO+BBMLuOk09Ou0wK407L
IUm71gkyc8HW759IjI63ZkNxjv83OM7r5ko1yXSa4fzn3AwsxbyNurvAe876zkobQcR6mRScP7wB
6oq5kKEqBreLaVGGQy0bue33TsKsConrKFacmryEzKr17ZQfck8AuvTlwLeODovZJUFl7nxHfdLq
Q5D0ud1VToOHVpb8ycanXhapTC44dfTw/8XhHJKfmr1RKjhGOtt05o1hWDqEspXJTgrRa+6yRIt9
hGcFiwqoJvHe4PZx9Ieq0kJgUeV+0O6lwSYqRGJDe1ZD0c0VVZy8WFVo04rUNev+XDeaxc+IFysa
PzHHC1EPzkhTg0ZGOg4/RtrIn3H5TnXoEoJTy5bxdJ3adTIIzsVFZmBe8QkkZ6hB4w1ZbeArGjWU
EybzmKqiQcjFD3gCwYUFgaGOvd4BQiqDfalXK8kvV10VHvQ4+dUFoyhbNhsedzWfLonvtCZGUhes
wS7Ssv+qgjsK+cMk8O/Mqr8p1PYo+WxldrnVaK81EwXGSw+tM3TuWJi5Cf1pE6sN6m1cumU0WH3x
KLVfnv/Cgn1eHBXmVuoT9IIE1rPwIjhD5g5KKBGCLA+QqzJypArVsibY60Z0Vxn5c12AJ61/HNVg
LfmdE0fHUX1RhLxHS8+hsx8x/8gTPxurxpiD5CsHBflX4j20Ze80pp1Gd2COT7ptNuEt9qsWtTku
+qK5hgxXhNYf/qoFN588ZBpQA8XJmiOt771+FWWP13d46Q7BCOJ/UDTuIRtHXptLOlB0DXd6i9t1
NSkbor+TuWdP8JhdiB4MGc2V6jw5hWEL7tSEdMw0RYYrMtmzlMVro3gZTelYyZkl5cY+0tErrQeC
gS0BKP9U18DbJvUNQLscc2jPureL8KCECDiR99BRsAxRYml2qNxZBVXBrIrDiD7zL52bC6oHpk8q
RCzg6igaYpFqOwrlixas4wyEOxh6aqReowJkGu6bmXnOhOweYjCRuJRoMZzthxJTclrMOOwDnbZo
p0M9tbauG+GCNzVkaEjPb1QQTfCmnpWYKI8pAibUUbXkxcxdCMOPemRFhejjLO6bqqm43pFMwcv4
/OOYBOMOuQyowrubuj9lf6T+URdx4S+cKizoL8p8Q514jCnOej2RgCLRddlBgIm5hueW7ZuvlnYv
Um9dumPREwhaTM3AnQQZqHO4io1+TWY4moJv5KPHUCKakgz9gU4bpXf7di2J7GLpkynYQ2SHUWlH
xuQcUs8Z05I5GMRYsRNCLMekbu7fVmxfaqFz3TyWTjCG5XGU0NQ5d/+fY7E6yInHgJWngZXHW1N5
DvJXBl1Ovfmc0IELD3wdcclKYB5oIUXAhLZDbkPH0kj8qAciuq4h2gZhJ83fKxiYJcl/3ZaEhvwT
KP59j37PWC/jGUrqbbCubSTyS9Una8rZ/fVFLYh2zVB4QplopgSTKheK1ZhmLgZfz8ELWyVfmefn
H6xQpNee1MWxpsTT3TFP/F2vB8k+mSa6N0aSNmtFMYNtKRV43xFtypV7dNgroJGegrJzZBUCxdd/
6NLpQfwGUkP0+GOQmNv9Qh+Guh1pjgg1gSGvjPpeh9hSAqYENQ+svnq7jrdky+gYQRvFXExCs8O5
fflGW3RFDbygKa04R3f424Bw3JDvWRgIbHlxbYaB+g1B1ho9k+dYEI7IW3Ve2wRK0l8DCVBmoMWh
8gvMqE7FbZzk4QaLF7UgLKSRKSYPoUyIwSgTyZZzXK8AkVofo1u4yN+IdiBm4ujGQ0EeCBmcYLip
NXeoBKALaz3DnE/ZiRfU6FR1GqsLG/qE1pRMTjr+nhN2epJYDfpdm6QTxYuzY+Xu3jNIbnuHsfcH
qs2QlSvnINtfg1c9Rs+YQjeFgqHwYmv6ByRlmnKVFQ+F+XLdlJaXDLZFBeV1BI2c6eKeB+1f0oJV
QT4UORh7HxnEftTJ7ZHU9keBm1pKjlBFxaDNXBW89MJBopYh0roF6HUM74Vl8vhIfU05TuFAFFvt
kuatN9R4Q7RU/y711vxtDkHn1h0YL6zB6NotxiP0V/hx/DZwpbFHFsV6vJZyre8do+yCwK06I/6l
B9LgpIZaO5FUKd/+pCKLpSi+8m+eq/iC/+wgH67FGLcqPAWGGsnoByWb3Lwdu21b2hIm+1rMGnv/
R9qVLbmtI8svYgQJ7q9cREmt3t2bXxh2+5j7vvPrb8J3ZkxBCCHsM3HmyRFdKhAoFKqyMo3XGuQF
aIgYP+ZWEywp7y49s89cNpVsgbMowheM1kOauVryVqduJLtL8hKr+1l/r6NUYJOTY52ZZOLPlCD7
J3TTEPIYj//I6502/Ly+L+m+uzwXv1eVua7rcczXWcaqxrGGKxT8hcqOkoHbBdjEvZZuVv+6RU5Q
BSck5SS2UH5Ag/788EuTYk+rutbuah8Xy5NHy7Hb70kYmMJvxjOFaooCJDHYYlBRPjdltwXGsSKg
iGfpa1V6+jo7VuarpHDmVTT0wckMMP2FCRZkqYp9USHSetDngb6udvsCHb/yhEzfT9PPsdlfXz7e
PsRkEV5mCNd0loWJZMooG+GYK7WrDTqw36WpDcCR5FoMKoO+Wp2lk0nszLZcngzJ6ievSDEy5jXR
XPwp/hw91u0voTFvE8a7vNfkUZUB0o7nx279rJL3Hj3HJUPXZRWxoHHXFxRMwB2ABfaCjxdw8ahN
B7idr13lhCY45QylfK9s813Kzdq9vsq8k6eAWogA74C6NrvIYxSHFsBpOBYNZtgisO+AVyEEkfZ1
M5wNSnEUVMSR3gzso0PWZKtX1qxGPxVLFjoyeUb/1M6+q5MgdeKdczBiqeCVwruWsKCGscQQnZYU
tWuBl6R8rYH0kbsjmHQLaQ6KKj4g+l/3jVcdoRy34FwBXbOJGt/59rCktq0hboM7SP4pZwGydUcZ
EgfUDeMMsTb7o6peI/U1LQUEdr8aimxM2xg2mdLFXA+Z3KswrEmj2wzgwJC81H7Qw28E4tXNtEvC
o90E+rqHvlqnPbTmexJ9rNVdJ9q0lwBPzL9sfwoT7OZ+KcbBwE+RoKCq41xOiuKQwtPlb6kJCut2
T4pTtHrggY8kQNrdsJz/4hJBSUWjfNkG2j/MTzDVUI00tcGftmw/1e/jGARp1YfgY/PSSIIXC0h2
TGSMLKkEMXtSQF+odkc0WqZdTr6FRWDRjdzu0uXYpqNrAHJ63SonJtAJNNwiKlJXkAic7zA5MZG3
V2kD+enizar7cU8Sq/Xjtc4ex3BpD9fNcYICBtwxAinjrOogzT43F0djYjV21kDmaLWcoclKP1RI
5sy9JqJb5XmGZh2QmDpQ8hB/ODeV5NFox3LbuIpaB3Fb+lBkOMyJue+HTnBcOJkxIA1g1Mernc4x
U683UXyYJjQdO5iy0n5fmHMQm53gbcNbONDmofGJ6xFPTWYLhrEkN4ZaNm7a45k8Rt0PM5YGj6x/
DhhHDQ2ccFgzxE4KmD13pkHRra7bqQH2pXQ1ebgBoMK3R3B1ymYg9+1dRpqjktU7JbR+XN8dvHgH
6DGV6YDgNkhJmYVE12ZIY3NtXBIufh+uftXnB6UYd0bT3k5GjAdG5xSQwywKPSiXWCSMxblM6EdE
8QpoeUySML63Q9mrjSo3bj0BZZnPkMZSp/EObZ7Y11IJArvmIJL9u/iyGj13JoFYOcILyCXP17sA
F0qS1eATTAhpdr2ZRe/WotYQDW5FukpcUxhtAAIHvPwXukqznSppmYJYEH3exTGVMjnEtYH+3ziL
8A48U4AZ4qxjhIJgvPTcq7RWpQoyJGDbXuruprKM+pGkvYWiiIqx/OvbhsP2QksuqHJiGWlYYZZw
Tvph6uoGmGq3/GLfV/vZ0xUPOV3idKmTnXofbAanKLA83c99oGbfykA0TMtx+Ow3MJmckg39FE34
DWN60vXX2PxAoVLgqMgGs6hLJkdDZcHGWt6Hwz0m+dPk+fpaXoQyIHI2S8li/9t57SBHABPauuwU
Jd9DVFAQyngmEC41Gy18aGuwqAMT4KxGC2FCSs1dYpigLsgEXlw2ZuHG1ga9HDYReUQRruwl2Gj8
PPbTh+LFOskHEvnK0Q6QRNXgJhB8HJFbzCbsEjPGIDtM5ismmguw2QtKPpdJGeMUs8UihEz0k2Ch
PZnPsUtayC7qT0jinWI3eaBPdK1781i6sqjyQ//wWTbIGGb2HR4HCWobbelaj/nD6GHUzfrQbwh0
EKyDCdm5Yme/Kq/jbSgcKeJaRt3dQEOLyijRE7H5joY+9n0C4UXXqBJHK7+k76DEwgyrZ4AoZP5+
fe9TNy7cxKsQeGXcfDYL80F4sfOh7YFHU+6XcXSUOfJkkMYYnhUGS2gEQqwC70Bjo1p4HyHhQ+5w
7h4uu8quK9yzJeYU5PlYpN+gynLdq4s8iH68jQ26bzdL2KqthNosbGCaJ/k5dm9y5KWx6MBdJK+U
0hdvaeQmmDe+6P10ek8bdlAZCF/kY/1s0G1Bdo3lYAjlT5uOjCnGoXgi4dxKKPoV+o0E+E8RPxuA
7sa2oxhQGXebVZDecVYQRwtjfzrF0OKNeb6CGPq1DZT1Creu7xsVzI0apNOXQKulP/9UYNeCjgrK
joZKZOacRcRozDIbwV8MPu0lAd3UmtzFIEnrtObp+q7gRKutqV8lks2uCGutktcephajceauvF+G
+uO6Cc7mxo6AABpwc6p9ASFvtAIDCDVMTGPkFaH6kAHEHWciFVherEdbjsrOIGHU4dX55xkgIjJF
+QI6w2k3rE9JfiOlrxE56JpnJZBnaW7W2Z3SuzqHvs6X6z7+whwyMQPlKnwr9FKgqsXigI1eN7M4
hOIgeZwWKtl8sg5+FmQBxhAXZ9nZjxKGrkCoMzgvUiDCMfC+IkUwmDjh6ECw+CNZkswxyXTQwRYR
GOBwJJLddQd5HxFYRDTcgTy2gIE8X1x90KvQwByMm9SvenVcyaMwVbx84SMDBusUSnFAVF8+rwGg
WoxCMTBIpd9kk2c75W505sfkdn1Ek6qRdt/IXlQDJLxDDd4XNKvRlgLkkjnUa61Xvd7AsQITo8Px
vfN7IAkTBzOdg1M496NHAvuu3qt34b5dfOtQuODy050IhMuiH8PhNcAKbH4MOV/lbC3aOu/wY8CR
othOOoJ9PQKDQf+Q7jD7JL+bT4kbYZonce9+XP/AvOT5zDZ7B1llomQlbI/v2c/lCM4pv3G0h+Hj
0/qxBjMI9vv9dDJMJ300g4pq1ghLPNxNtnGfbvNNMBoaLa1b+i0q335W31FgwvSuHmDTubMv3T6S
x1oAJb4sAYMbEiEJ46DY2rSkx5jEZT9FLaD7Sh8ssbv43S2GNO+7zs8eZoExjnt0pAzFa8pICWW8
c1tLlFXt2tYIhNleLiRnRdUMU67XvyMnFIAIADgPREGk1mwd1NKrJqktBVtoUdwBJXpNBEv4FU2Y
WAf0pooHMqgHLhXxwrCMu7IyQV981wXxmzY5oAbH6MjzQ/Ye+xDSBMJEBF/hHY0zo/Qcb/YGkeKi
tAoYBT4miPbAGCP/3Xcf9Zt5S/bkHkiWdhffFjcKop8g0/jVDb/wGLEdM2xgxUP+d27ctNe5DgsL
LPleGDS36cE6gid4/k4ekBY+lq+Jpx+Sj+wteU6DXnB9cgKUgSIEuP7AbQvTTAm2aJRWjcMYuWF5
G8Z3SXNr2j8nsv/jbUPrLAawYQYmEllMvZUlJcTMMzydm1dFezfyP9/7qDOgoIJJUuWy5FB2Q79k
Wlm69QDgTOaR8l4dBPkZ/QrMV8L7AJAgFDaAnWer5ASTAAZYjvDYUwKl+DJZQWW+acZB1p9CPXeA
cRc89S4ONKYBYAYICgqowhc63xayHMorUjMQjfSZoyxerZSOmQTXv4zICPPaa2pw84YzjOghRK8w
v6iWQSf6PBdRg841aMhc8PgAFxmb2srKNBvznGEoHpjEWPUm9Luvu3GxjX9ZgA3QOxIUt5l7th/q
OhkJ+DfnxvbKxrPsJwWAOlnwduOsFuIe5rF0gsIlmJnPP0lYtTWy5xqcdE3vYETAmZa36I+TIR1E
JEDkAGYJKg0AR8+NSF0V6y3EP0EMoj6qA1RaSiUgkeCdz3Nla4VJBpZ8CocU/UnItILxUJYDJRnu
VVPEAs41o2K9MOylofjIxLZxRinSWEGyNeb6qZ/VWxNMxaQY/nwbY4gCkYzyc8uo+Jyv2bJKxGh1
gA87kE8hjJuN6oC99PomuygT4MMYOIumAS4VgHDYS6JqStQxDUgv6PpushO/WhdIIlLynxR6UpMX
x6J630XQYUwyMSC16sace3SPi0RzK9lP6m9R2HvZjDoF6InbQE8EtxH9i2dhDrUylG1x+YKmF1gz
Zouba2XUOuXSs6wOqQQSsqn29awOjNV6GsNCcDNcFuOpPcohphBKQ8deDXGoDuFQUJo38N8MuV8b
YPgMqtStzJcMHNDKYxy/29Hx+qfkeQlwIFoAKB1j1Is5Y7hLpqRoUWJS22MUgyyNsuvddLPtVCJE
Eyc0obNIB1I0AulSm901ZZavTQVTuPoPhRqehjwb8F78OdiicSKeKTprg94Nbg3wnJyfAq2sOsw0
YLfoxig7nVIPt1a89Ke6aySnj5a/iFTQ3MVICLpF4CRmb6iJWJ0SYrLBbYnho8vjWFABBHf0n38r
qJFQrSWUcS8SWxtMr9g9GPOvlMz0MjMyAUUrHxMlBxCmrCC0Xr7/jUUw1as2ajEYBDxfx8Zsx7xt
QKJnjfo/+TIHBJL1a9R2Tmplu84oBTc9bzdC+eR/9piXSTcDD2LGsFcXyU857t2unI8zqKE6qXk0
WhH1Dicmm1tzzBFfkF03eYYFtcoJQ8tfgKzYVYl/fQ25RpDzgdgKrLeIJudrWFaLbYGDEDdyRg6N
+tiPug/6b8He4O74jRVm5aJiaLOU0u3MMdnJbfg+9M2tun5GSfvw5/6gxUS5y5HMoON07o+6Lmm6
pgsi8fiUTzbkNSUnFgVfzg2DmhzQSfgfSC3Yq19LtaUNJcpNJCteLL/JyVuI3lIZdo9N8q0wH6/7
xDUHxn3Kw41pNpXxaZljUAlTDeturY9mdsrVH2jJ+sY/NUgqR/X5ujVOFmhi5hRJABIbrCITc1t5
GuQOMDY3s+1PKbd8tUwE7wDedkB6pqLQjTTNZCtVOESyRjrEWjxeD/JQesO0fEUlF0qTuuCe5O1v
5E+YoQWEHgh65hAlCpi8SxPMMikYIqF0n8v7juSCwHBZtMLtuLXCXB4GkECl3cChPteKH9KqG8dw
VtuHiozLiyKtJhTAjToAsUyOkqTZ3aQ1OoRO2ab2PbGn8dkofDKNhz//klhiGy9WoCzAeH9+FoYc
PCQ51SRX7PBBTeqHuXm5boH7IaFJrSKAgK6LHU4gkV7aS0stAE2aHEe5UNJgVpUmxkQJ8EF9PIrq
QzyTKDcAW2GhuIEtdO4UZnHUsNMRhJO8eJ/ktzVTH2tK8YDi8u66d7y9g2YMiiO4zcCbx8RGsxkB
3YfuA8bR9Mypde2n3RdHFLkbQXjkHTm0x7F+JhrWAHSc+5T0almtVJUMfEAfVYORXyDXBc5cFrmY
PcoYsZNFD2MDJ0Fq9mE+BRDVMlY30mPHSL2qUV0tDoSzdbzQBRYl5B0YScWkARNMFClqzVXHgG/d
9ofEUA9rMpzCfN4viMthOxwzrfWufzWRSWaDjJWxhGUEk23bYEzTcGbrs4cmSRT6YHkrk78Izngs
A4JOX8yojJ9/u3FZRi2i/Od9mQSDKb+Xcn2sarTVTHLbL4knFaZ/3UPeEQD8jKq8oFmIQb9zk3Gz
znoKzSbXRA9FW+XdUpQ3WoVSuaULqincvB/Bg14GMIj/n9siJmDq1YAzAH0+yCtPjoZcwYx2afY5
m46k3jXhs0l2mikIqbyzh8olknFKXHExGBSDnm/NNErB1ZmOUhYPoIHehYA7Xl9KuunZZ9TGDDsU
1GGgC6PoMCO3kR/1rxLqzk21i0G2MKaCq4j32YByw/dCZxQTKcxOiXRJSUlOE+QZfMgdAFN2M5mu
1APhv9hZcN0z7nnfBkpml0T2aAFzg69lDOpd0j5Vlllh6GYKcj3akTX/mFf9vS3uU0OkwMV1VAfX
NKBjtozfcL5nUgwPTABcUCw1uNZz4lQpxDY04hSG4H3IdRJvfZR4cPIw6cqYsippWacVICaj7y3l
2NtqlN8i2axnR9MmG2oWY9pZjjGR7A6Q8viJxGS4saB7IajTXPqM5xwOI34JSigYnjv3WVcnfaqR
Bbio3/qT4Sxh5UWgyylFc8SXOxaGLNTcNZBKYvaVMaSOkz6oNuqbYXcqja9zAaKOco+nKnA0gsNB
/9T54Tg3RX3eVNt1xa7VWYMpZWmdzvbtCmmUKIUQGWGupVHXu0ahAKAi9KPuuy2NIBgRJEI8G0Bw
IJCgXmIglJ07AsmUVp4jgAQyiNcY+QhYZr5TJVGRhGMG7Ii4BCCdhKyBLT0vCm7Y+herVmd+s2Ut
MEMcuaiOBIFEYIfFY6sSvuKkYjAHfA9OXEu7Tpr9UBdpYXDNYJKFxl/cNCxHh2SDLLhrDKzaEo6u
bFUYLDGq0umH8M+PsQKoCJD0KK5gYI994URNizOcg7wugb5VYfkYDMjSW6tKPKv9aoARyYKwziqi
ebzMFGiTAy85FHExMsDij42ki9MwgVVIe32p2/aV1LjYZHTmZQjp6NCkKiLbvx6WOXGCKkMBHkxx
TFCFO9+Koxql+bAmFfRz5N2ofs+XKViRniz6tLtuif4l5vRuLbG7JEyqqJtnWOqtF6hy4NbxJQye
rvNXneA29xtR+0BkkLlw8r4KQfQIg3HXUMy6Zt6l084gb4lp+Z30bop0DbhrSSjWGpJelxfqgEkd
fe6yChLlQFfEjzNZPBn66CLVYN4+AQzsP3ZQZD//Zm1Vy3VowLFUUVHTfdPs1Q1TV9LfC/vNkqo/
DruAcABkgdaFCX15Nk/Qk3qwbHQ63aztX1CagQ4pSb1SrSdBpsy9PUEZT5sxFDfCgi9TXYlzq0Ei
iYrKUbVAW5dFjR928ddwnH6sNnkFfbFLqvJBQWXt+va8XFQ8dGjBFU9HtNxZDDumIaNRjnKMHxbp
w6ggTurKvVS1boYx/no1TWfUJUFx6HLDwCYgfUibFQ1TFcwOtdLGqicZNjECOBgyqBZflCTzluj7
X/i2sUPON0yoN92YqrBjhZN3W3pVGbl28yBlO4sI4gl3GQE5wvMDdXJ0iM9NmdKQDaoO2v8K7a4I
vLkouzbQLGmVva7dWLngPcA1R98DWEMUiVhQWqjXha7MmL8Z5CjZN6uh4DmZ5s5SVMudXdhQY0zC
2zqH+tr1Jb28jPDp0OhA94GOirCkh2pDEFoWzMPUxT2t4wCMLIuI+LnObWzQf9/kO2lWqqE8wcac
mt/7MbsJE5A3WWBxt42DGbeOKomY3HkmTWBMqd4YRsbZzGQspsZahxgE7soXSXLt6MNcD930pZhA
hyASBbsM0GiHbozRMsTGv2ogYWymSe2aWerG4w8tBV5SiR1Z/QbqTSecbhJdMNLI+2yUvJUSL8j4
dsz2rONklFNqUlLW3az0x7VPdsNkCO66S+IklE3Q7qXgCCwkGsznrq1DsyBVwXwhmaDoqD5HiTta
eMbtNN0j0aeK8k3xjwTIfzELaje8RUXrH88dYF5RBmDy11ROwXhQ46zL8wxBt8QvkhfZfB2MY2Q+
lSqIHdMv148CL4r9ej8CJEehRPQXbT6jMURR2klYUyUmz0OlHIeC+LE+uy1UEK+b4twQWFd6tf6/
LXZI3MIQu1ZmWFct+xGDb7gA7scFm9xLGyV+UlYH0s+NI9f2vSVHr9eNX750qG1gmOhoLhCwTNZe
DvHYDTKGOe0cYPbwCZQyTinnji1FblkLApvIGHM21nXU5xSDTO6oftpRQPrcy9O3pvFncLxc94v+
qfPE7NwvemY2369duyxrTWpKeSX5N9y4f/H3Ufc18EoEDx2LZovkPrJqG3+/s4tnJR6/k0Ly/sYE
FOsA1ZTRemO2YC23ql012PQA8eTos8mQlLpu4Vfl5WKVAO7+jwm2MlPWciHnGQZszfsqcevTfMiC
5aF513bGs+F8q3+Cxt+v/M63Amly1MN189y4hecIZr+Axb9oPK9hP05pj2vVlHtXLzEEDryKiP6Z
F/wp2eZ/jTBpArqXqtVOMKLaL415KHJM8FnIxVS3mO+Lz+secXfdxhhzmlBzWhq9hDEyS46Cl7z2
x7NrNAajdQR1d6TKqNmd72upLDE/2tY1VEAVw2nwtHKj/EVJO8H+5n4bZMbY4QBm4vV2bgdAchxW
qE4C+hBPgayXgGmOcekpSicaiOV+IRswCwRaJI3sa02S0wxIXIQ/W2793jimwPj1/+h15sjlFzV8
+vNPRJ8yaGvgNYwx73PH7BXAlNLElq+Xt74DVm0Q9N14K/fbAPr05waWZrWK3IIBY/pmwonGPMai
K0Nkg/k6saFVXZnCxmLs7PRR1e+QaF9fJ94FuHWDOTe1PMj10MHENJ7iFBXiQz14QrCpyBHmwOiQ
oSGDCiut2u2KJtstvQ321da/7gzv4kFrDik8hsqhF0Z/xuY2MCVi9xMNAnTeE+z69ksGdYvM+Czt
n9ctcR3aWKLLurGU2sOC1BqWamAIDeA/CiPIO0HCx2mFgk9qY4XJhxqyZEs9YdnGZH3ULcmZGlzb
oFY0tOxlVHovtnt8uMVNEsPTMHXilFWyy/P0rm1m0Y8RLS6T0efQSS41ylwwHKV7+3l5xLwaJnYc
xXTsQD6E+8Ur/fTFehOJTnATp+0yMGd50fSOLCkWe7bs1wll9mStdjnKnGYVH2dNAztyHKwT8eJC
RGTOC1ob0xZzymO8cQeNwOkouZ3n7w2e95M/A9YO4Wjl+fqe4tjC2wWPF1yRqNyx78HRCmO1akF3
E4EvrOg/p8rCx3X1KdDGo1CXhbeqMIdhcMxFof7Not7yZkptA1rGrhVLd5qCtBSMgpA2dXvMs2Wo
WSyx4S9y50DvaH/dU87pOTPNnJ5ca/uuzeFpodymtZ83r2UoMMHZrTCBmTKQFADQxMJWS6MOk1kC
p1baPKaDJ2l+au/C8aZXBfVWri8YEAK+A+IzmFg6jwTjkil6YmIZR2NPlmNcvaYiBlKuLxsTTD6d
S0aUhQlMlImfDrcN6kcoUq/z3hahHDi3AaHTTv91hgmgazvZc1bjw6BBWCTHpf46R49j+v3656fn
lUlHAf1HOo3XCKZE2IdsXkhjR7IVd07uQOXWdstvqj9AN0sEo+M9ZQkQ8kDHgrmOipOdf5wsMYy8
iunevl2O0dNylwTLp3SIDgWsDYJWAi9cb62xI94mRk5l0EmABugUB+mpPsW75Bbj0bsoWAM9aIWT
DJw8FAOhaOpSHUIwJDLumVnZxqsJ92wMa4xgGuxFmmC83f3bwkW5NiOYT1Yos5EsPYwYwesOhZAI
lKYY7HbY2mCyHAuQnikcYWN5XL3lLi8d40frL7vwLf4q7f7iuQUlKuDZ0TtGp5NNQ9HEIONKKWei
Qp69tEAPGVmwiBGOd5A2VtiGgVkP4J6akL8P2nsPkmJyU6Zv/RpcP0i8G2NrhVk5LSwGKU7gS2qj
cQlo6HyTQ+4mfbPVu3J9vG6MtxUg4QVALxjEVMDOz8+SNZhtkTUtaKeWlqDkZXQOuB9j31wt3blu
irev0fgF4SMsQWSD8Usa8OBpG4QhNBq9bu1vFtn+i6UDTSme9eA7xMwB441uxWNB0A8AiZZKVXMh
hVoFBBWttLIftfi7pRaH607xoriFWVaM0gIeirb2+fr1SIAnsEzUbjOj7zc2DpGe9Dxy9EVyEl3w
OhEZY9L6Rm0GiBLRTLj0IWALbatjt6a7RQFuZ3fdL7pS7PHd+sVcgJVUW1YWwtQ438lL7UBQ0wlT
vyi8LuzduH2QkIpfN8nbiluTzIXYTtkIhXjkxSWEwbLSfu8NcqtqsUgnl3e+sEdQnKeaGJhPOf9k
44onSiThFM89mLGy18Z8tTVnMg9Ksg9F2uz8dfyfMbZIU/XFUpkExuoo3k95eYqXYY9JpUOigWnc
XP8hxjw4lgQVreuryYtVGy8vxhHkdDLSDFGk0ilz1MscEWdNboHXExi6HDnEIOXWErMrh7BP85G6
OJH6W6xoLXjedLfKlpNZz34hqx74M+9n6wM0gl4FunW5DtKOOL0x3ZP6SzRraDWBzwEDQteXgLuh
gDVQ0CpEfYKFvpSqlKu1ibM5G9G+6xCwk/5ns7aCoMM9lai//gK30HGn8/2kdAC6qxJCqCF/6cLn
Xr1vy2D9ES1vf+EOQS4CxiWg0dmqzmQ3o9SsiJ8ZWOMXPAttM3W75ft1K1xvkHSARQ7kDRf9CGiP
F3GjwYpsZI/4LdAMTZ/COfOKvDr2iuhS4MDnsHs29pjds1brilCGNBiPW+K08o81/lrNkHoetB26
QZBZX76E8osJ/QwjF8FKuYdkY5yJctksjaByHhFQ5fzG0p8LOXzO4nVnYmWvLyt3L24sMcGtVhXo
xVtY1irb50awpF8HEQie64yNPjFF0AE6wcS1ep5GrSvhTBL/aFXPKndJF0ixUA2H7ueLq+G3HTYL
inDcyUQ5YpPFV3aRD1w/GjogO6RkUae6/JuV25hjjledJYXeZnBL7jJnraHeMrmF/TehYmOE2YV2
b48kaeljbHpupn3ePaXR4S92wMYEs9egexeBXwN+KDocwLQPiV3QBPy5EeCm8PZHRAZbA7MHogIi
82oFI1VzAqq2hTqcCFvLLTFQhhzQlCgQ2GPnwJIaXQdzlpFkWZ/D8iWKTQdoWzfW7gbEpTl1SPps
FX/RE8K78rdVGrc2tTk8cBcbUxG4SAEP7WXXsEV1Wc75gUMY7QVQEgPLLCizAXoAsQBxXJvJS6bi
8ZWo0fdh1p10BXP29Q/FCbOYvIQ0IeY88W5h88ZpMVaj7xAPJOWHIpuesWQHqVw8S+8cNf28bowT
fM6MMbvbnCOFxBOMFdBan1vkOs40CdqD3NXbOMRsb0xSrKoyojSzSmCUJy8kf8q6yYmlH9d94SRU
Z74wgXTqJLmr8R/4/+aXodF3Zr/sC7vxWsu+XQb1BShG30hF20+0hPTfN9vPWIk9TgX9XuixGsBz
FNX9Iuqp0d/ORNYz3+gab4xY1hApdQvfIqk6FODNnXqRNKbID+YYDYlWzXkEP9JZvRn7GWRGNhwR
0WtwcuwzT+i/bzyJMfRSYd4Xu8EMjP5k9bu5JfQ8QScDvCWCPcFfNxOCYpTlG/Je59b6Qil0SDbS
tlDlqd1Nk4hqTr9a6Zef5n8m2EsvryWMMkowoe/U/QQCFM2dnfJGermT76eP6AQQ2BfAX27rIPSz
1sm+Fz8z0Y/g5UpY1d8/grkK9a61yoYWdzH/MkyOrZxm3bWgtVI69Zw5g+KiM2qIzPJD1W+rTPSI
7VHqlQpW80Z3OvWxKD7q+TTGsxPNgiAi+JAmE0TUOcm6hpZdDaBcpyWwJFH2wg8fv52hv2CzMStp
rOrOphbwoLUmZ478KQ2KjKKQvVQJJpE8s2j1mMCRoIs4rwUMro0H1ZZ1fUimzB0Sb1IFAHv+0f7t
GhM9ptIu2kKGpU4OlgFVPcUpFVE1lLZGrp0DJn40EGnoh4RmY4srrZ6RvLXl117RnFH+WqbeQpxx
Dq5HfNGmYGIJJqeAzdTgl6q8DuFXYalStG5M9FCaEXwMM/5+b8ffpGUC6VD51tf67robvLxpe3rZ
rlMPlPa40s1dgxRHsnZWuu8iN1dlNP9uIf1VkqMuorDlVa/PjDIhI2mNuRgMBGJsdOuQ+HLtKPvy
JjkgfmjEbe6lL4ghZe9dd5abDVByWcD9bV4NG5lPSGAWtFFeUsgHFfUwU/o0cxEMhrs7/mfpopbd
KokMxXNYWtrMMdrKqbu/OVcbC8wSVqY5DDK9y1orc8zxE8NBkYh1kntfbmywMdZqurRVsTf0/MOw
n9cI6s2Pc957pvqWiTSruSGJAA4LwRZUEtgeITTozMZoIFIhk0dVQbfG8ubuNCT3tSQ4utyjtbHE
hCTZToch02i06J5kHRz0vl2LIhJ/A/z2holIakSSap3gzSQhYRp9Se39kvhK3TuN4lbthHEJJ1KB
dnzNio9qdKdBcLJFv4AJUEvdILfu4WVX/TDUz3IQHCbunbVZRSZArbm9hsVMPSxfo+nJVjAr8BAO
OLhe0aU+Wnvu9dMr2CAsl5a+lqEGsXHkoekeLW03XN0p+ozAOT+KWlEiU8zhMqaWrINC9yLqkxL9
Xu/J8j5mR11EECayxBwxNav6yeyopUkCTvkmkWJX6Rxj/pxF2AZu9MMsKODKFqBrLGKlWZe+CX9J
L1lvUk+cyPje6w+dCI3NPV0bM+zpIkneRbQguJrfDBvf5mSEAnwId2tvTDCHq7dGZTDpy3GynuP+
56Idru80kQvM0dFTsPRHIeIeKSEPkoFAeAjU8Oe/M8Kcn0VrrGmk60RGA1MioKdLAjV6/1dG2Nu9
aNu0R50A71LcQynxV0kHyVnm/DsrzHFpRzXVOlotVcyXWPuaRJAsFkAfLhkuKY3e729uMQcFjIwg
VaGemGDU3U+Fo99/JQ/pvfWg3DVe+iYfOi/vHc3rTi9QWywbp7mRBCGVe1g3v4F5CDQWAMAWzflm
yXb18TWBvm1bnbLkpNgiPnxueN3Yomdg8ySQEhJnZgNbUf0txIDU2uSvcqqCckP2e9v2mqbY6Ubx
cf1LCpeZHo2N2TisSgXXI9LOnXJSdiGKmzviTz8LN4Xe2WENqlN40/rlq7x7jL53x9fr9rkZx8Zr
Jnj0vWJA14h6PX3V6hdJXfdja+xyBeR8PUQOyiwTjZLTP3nxdtiYZIJJFY/hZNEkp69BUxs7duiD
jteBZM511wRBxWKCimmUrQLZRpz35WBBK256g3TTvzPBhJS+XTVImOGMzFAtn5/K/LtwsuCXDMOV
5WJv4UU168pe4UZ66twqUJ4SByi1BySh7epFIHwtwS37RnbhU/pmvMnOtCd3g2t7L2pQgED63y0q
2+VqSktahujXx/uSDw9296QlgsuG/90wsEG76Xg7MPujz9WpkemJWMApHKf7LHyBcNr1D8cPLL9t
MHtjMMCGrliwkeTLS1JAhnHWdtkcOjXUKEtNhEvhnjIAUqhQCWDsrBRS0+otKVQkHSamiBoDKncD
1Wb3mvoYpwdZ1MbgV4iAr9CAjsbMFTvlUxhlV8zFgkrvU/cKgDS2SHLCXJ3uFA/aXSfq/XJP9MYc
c1W04ZrZiwn3EvlDW45Wc4ihNW0drn+zS7VYeiNtzDC3AUj3Sgivwytpbz0uvnybHNXKy9/qr62j
HNIgPWYPuhv6181yt+PGKnMv6FmORlsJq716Ap5Rnt9iSeAZDRMXRxxDe+C7wNe64Cic2pwYRYSm
Rt4dB3mvZH43QNl29roo0MzZWbO3v/BpY5CJ+u1ApEyV4FNuLeRkICV2w0FHP1JeRsFJ46SOkLND
r1qFMjGUnpgQqYSF1KoKJG2GcR4dOTW6oK+rTpCtcD/SxiEmZqxWnaXzCtThYGePaxm7SWTe5LNA
0oO7zzdWmKhBECC6aIAVIw8s9ThpD4V8p4umXX4xU1zbDsyS9UZYZbNNIZRr5JWdm8utY8R3Te3P
1Stk463kBrNzSXgzdk9L6qr6zv6rFztI9aB4RLWgZWY9Jy2NtcmgbTb0v9T5pP8fade1HLmuJL+I
EfTmFSSbbdXyZl4YkmYOvff8+k3Mxt5ho7mNmHP12hEqFlAoFMpkTj90ng9etfqFDGY1FfTdqBoq
HTQrABDdLPsy2s92diX/Z6W6VbG9bfOrm7cQx6xqIwQtAPWgkqq+a9O3JD/r1oGb3lsxd4BP6xjh
pDhnGCq7DOfMKdWKnO5dM412X32FPscGVy19IYBZtUEN1ag0IKBuvSTbZ8qvgAffSP8Fa39IQoE1
jV6QOLqXOmAWXQjNAO5cmYr8sQzbvQV4dHfuYm3fYlbuDpw6CTAkGx4uyNoWoefVRCci5jyuIFvk
MR81KweVaao/GsYDeh1H+ZDw8jRrKwjqCYp5DcStK8SkQW6FsgoVerxkx4/EXaDNjpAr3m17W7EE
dFNiAhvmgOQaW8Ro4A6FyATelYgRd1sMfZGkZcWLQKk9MXt1IYW5nXoLeLqdDimCNt2XQMsPq3Rj
mNFTg4KQjorQbaVW1k7HDoGYFMN4QApkTCNs01Q1R4qo1YVuUTffSjvauiByCkCrYkAnBHhydPgD
tPTSAg2wyYjZCDCtPi7f8x6zMVJ9b4X/ImeIogGFPISxweboZyzeXkakZ5oaAn8JnKuaa1ZJ/Cjq
4fucBLEbAXA980F/HutvBVqKST/rJz/IFCK2M8hf/MraJY3GowtY208FmLcUhlED7jJzM2daKUVz
BUyLXgFnZwgetvlOa20pAYrw8+29XDltwEZDmwN8FeiDWdTDHNPmYZPEIOgZOoxqdIEPElBEAtKU
+IgHGqHlVd3WHrvwi8jOY3ADkym/2cOXC67reRgHILeJalK5BkmAf0L6j/fCy0iAzvDCMwwbczgw
5+Ns77Wf01ba3dZ67ViCptDEsDnGFLDEl3sOjPACHg+fUM8JyqdyTOIufrstY818lzKYTQxAbdur
GmT4JtoMgQQs7eQm/DKyhgdHfqUN+ntwzaCpEWQcaIyh5rRYUJDcAksrKMDzICpvxtQ8NDibf6kM
YtIFuyM72d4JPeg/e8AKhaFjdcYPNASSPJX/+g1BxQBCiXYBUjQ25l7LABAvoFZUYdwNE2fD+F1J
2lab6y16Eze3Nbp+HkEW2qIQl4LPGczuzKpFtZWqAFus7GKQ0WZsEbVXnSDXHSkCFrkYErOrnKx/
TQLR7vvA+y/FM6qaY6YEAbq47aYbDfRSFz5Ro2EzlCr6tCJhwo2hnMdAmDAbHHwZWnz0zfqL8xFX
FVy6BhJmgdCNCHzQ32u0sJworWfDGrQKqPzxva7FAxnqcWP51ac0yfvYV7wuSY5daAVoEjI4tbQr
10OFA8ZKRZCEXm92Gi4368msLcCDwrJPQzM+lsH8KATiezVbH7cVvTqLl6J+l2MXek5TaSY56HNt
NLN2TjHlAPLrdfTc1Spv2OX6MEIrQIBpCF4sTWaDZnlqTSVoIAoIGC6ujI9B1b5va3PdgAJ1LPQY
G7QrV8aT8fLAZ60WzVMio/fD3CGYEEHTNf3s0EyaKiRv3sNWP+jBy1Tu/PGpkn7GFkYS0pNQbrJ5
a+SeOtna7JaBp5Wbgde3dL2rgE2haEF4yKIZnJ1YakYtUIs+Qla6cmRpJh3otSb5O7Yeby/Cqhzc
jSC+wpAZZsAv12C0eqWvqxjdjamPCQsQPAHLJFX2av7XwFkg38A9jDkSTJmBHYi5LEKhrP0hwiDJ
NCMdOj8a6vvkn8fs87ZC14YDQAAE2kjYGOA7YsVYo6YOpg8ginZIdbsSWt32ff+vscWhDEW6AOgL
uDiuqOWbTkDnUIhkZV+O6cESc+FUAOjekYfwNZiGhjOlcn3wMN+sAeWRcr6AK5HZJckX23H2MXlQ
Gz6YqjtP6wwQUhocb7q2dmgtoOArCgbl2Cp2WLZKkuZolhuNbeb/lNP323tz9RjCqgHYgCJw4RmM
HNOlsYGnjvKsoQiaaY4ChLEsI2p4kGS0g6o7tft1W9q6Nn+k0d8X3kqS/EhJaZdzNACBTgyOespD
Urp6dlOFMKSAuSj0B8P7X4qoLGUK5gKPLBFwpxS2XCo+rPHRkF9RgkWVp/uKgDLJeTfcFnrVnqEA
PU3XWjwpB2HbdJtQQ6rJFsbMi3QgRwGt9u/7xfGKVIBjroAWEq217BUDQJ7Y6ke88kAWAUbIjTCL
TqJyjO86VYPTalEKKORYVdgIY+T+iHxk0IFgPNUyRy9G2zAFO5hj1BzitynWn/viVRNSJ/EfEIB/
T2J5QIdebSlOxQdXl7FzF29B5mPo7wvjaYbQN33Kdm6BP3GGm2/dIIgcwAyYpAV7c1cc+qRyrVlw
0wET7xPHja2ceIDUA44Dlx+w8liKBHmM1TAuxgpokOYz8CQDW+76xk6alBfB0QCN0RRT7Xi5AUTF
BH4cs+wFHkmRoAY1BvtUAFgJLQxoFu8rI/jW9O6cVInBeSteP10oRwJGzSnGiQWsHeYqkKwayWej
re38KP+YielE7vdH7KBy4CZ2uKldmeRut30ZiEYeeLNq18NVkG6hIR05pd+JJbogi61VTSHUgNhV
I61EmpoEd/n9DLFg5g5Ova28KikZvfAue96ikMYLl1fsCnQlqFzg2Q9PyN63AVjdBaXA5I18Ko8K
MffmLrHfivdiB6Rp97YDvJ7qBjoZcjM4sbImgZOK8bej4ndq1GKdhafGnreWnXmjne1mFwTD25hz
R3GlMf42TI1g1i2oBpaIfbAHBcY5dSK0dp8/VEz1OhzlroPuS+UYIzKstJIk0GxjGrp2SjA2kpEY
qWN4MX88ni4Uc0YuFpJGUQuT0aUYR7WDrGHfuV/jIfG69+pdJyIMZDzzYr81T3ghjrFQSUUWyqCq
te+dO30ah570+wKM6KQkwVPr1S8PPKLBa+grxlaYhxQQS8xBKiDTfMi2odOQ2gGj8dEiGyUjldO6
6mb0PkJX3OTeK2crV5eXgoHiNrUUEGhdLu+QWkIz1ZAtfVs/k8+Nf5LtlnQbXKzzvtjx6q6/36RX
27mQx1iqFlGEN7qd6kkA0eqAHEmMta5s4A8ERD4PTmunJ9POOVfcys0NduA/ejIm2w6TlQkV5HZ2
iV5V8vWoeaLIN9cVlw45ioZ8BsArcaNermcqyWUoWT083F72ul/ZSXFCRyCZbdm1239Gu89w3x0m
XhHiujOW2tBCLmNDVq6glyYeart+Tz6R2ghAz1l/1a4EEtU8JS8PvLZLulFXGwnqQAlAiECuYClH
tRYopDI1nEGYQRArHtqcB2ynrHrshQzGWPoZCAl5hOtislXbOjbuWdpN9vnx3Xf8zegExLiTd6fo
5Rfw1z/A80aCjRceIke9s55feG1w1EKuFAYMO6af8RzAC/lyZ4dIi8xYlnFSiudyekxzsMLbt0/j
yosQLcaI9sDOhMw0G9POmplUfqLVdqqODibwJZmygZ+CnncVrgqSgdqE/CXiZzZ7KBSxVCS5WtsZ
YIL20XYm8odKtAc9JMVAGqc6isRw5vuOB+V13TYOO0WIiec1EMYBC8Kcw1CtuqqZxNoeN725Le8D
hB2ufha8SOQouarjQhL9fXFxoJE6krIRkiq3B0mfjSYg69/sF6ZTAf8OXDqdPQNRl/bBkGK/qv4l
BFKlr2yraGfyIpdVTSgfjQVIGoB/MD66zkGA3k+wvEA46vmjXG3nyJ54ox2r1xDSWDjN4PwDRDSz
YImZqY1v6Lj6vkdnsJHW9gwX6eydeQxTMrvtPiR3Aym2/snYyZwQZu104d0hI52NlBBywJe7ZU1h
OVYGLNIwu/tJN7dda22iQeXs2LqSf+Sw+DfZLGVVN0LOtJczpweuBhp1bcmDj3wcPMudNQz5udDS
DWUS29bkyk4fk9vn/DdcAetLwEANIHMR2ChA2rjUtsujUEoKGI5+aj7NxwCPrmPkms70bWzqbfip
zET5UbvBs7gFlc53tLF4XWWrNoUXB8bLKF8UWwFLAjWTwwlfkM27YXww/IroqB1xO5R4chgXPmWV
OVHiVNvPlE3YNQQW9tLFWU6KiVNtW7viaTL4/1RiXEuUaEpsdhA1CfVJl/zNoFkgOipsWepfa/07
rctNyR0holt1vZV/pDKnRmhzZe7RGGXPfeGgWdaSf00SqSq8FwtiqLsidDvJbVvZNmWUT9zblrRy
C6MQBUB1jXL2WGz6u0bMn8e5D0PCjH8GnL/G59jqygYaqMqgVInUAG3ruTTVTPJNvJsEPBjR8zXp
ZDY+4vQpmp3bivz2lcw6Iv0F9hh6MYDni9m9Ug7QxdtFDaZ6ibQpz+rO32gn8Wfr9i6Gs08yt7ts
5RVzIZHZOUOeOqvJIbFxUwdWcj+gD5B0WMNtzSOMXdunpXZMWNjLSVcWVFYEhuLEsAckE28v4IoD
vdCGCQDlHhhEWQAJpbXTKJho43DnoFYqTvKFEMZLZ+Wod7UVNrbo6Q+h07mxI6Tu4DxNnvHztj5r
kYIBuDoAvaFdDnbBGN6cNWgYKuIGLxPsikDmjOAiGknt6af5gyNsJdJEVAdkPIgCgbTIWN8Y6VUZ
aGljy551Ft354G8scJiR+BOFVQ9BxG15q+awEMeYXqWU4A/KaE9UrzhN3NsYWrotYS3VcqERY3EJ
Zl5mRc4a26ic4UH1woLEmxrcWp7pdBZpXeWBPklKUhyjf7RnjnSegow1AhOr0ucc0ju7oKmlu69+
g8mbe9MRn4qftR3+ui1w5dl1oS1jmMKImbaqxIIO1n0E4I6cyAqJE5/kCqdxaU0SGJ+AtE3RAZFD
u/SHyjjC24tFY0/ZoW5dULlU8k8Q17Q8dMjfyE2sR1xKYmxSFuQK/NmQpJ+ArDnsdU9zz/dnsSTl
FtPKXkr2MnCGCHjueFXs1YO+lM0Y6FzXhtxakF089ASDE7Z/Trze/acD28T29tZRU7ilJmOoVRLI
6RCWja3+AJ7Uud0KJ+Gh4Qjh7Rpjj22XhVFdQB8Lt9ggkSxDZdNpWmeYeQMYa8GdoVOaIbCZ4rl4
1fhttHIkJRVVaN40dhsgV6WSxB139fYj3BTv1kl+Dh+nA/CO9slXMnGcy1oO6+IDGGXDKm9qa8AH
gI6EBPV7VdzpApmKbw3wt5gXGr5V9Xtu7lA5VjQwfcmvncm5jeT1Xf2zCMyBrLO5Gy2RLsIp3k0P
uicdTG886DvxZ7brSe2Gm56AxWoj7WsSbUDUaIfeeLbIq7HT3dsWtuaMFhui00Bg8RKssroTpwnf
Mlst6fUHteC0+q9ltUDhg94VtBqCj4LtX0nqqJojsW7sHmkJhDDoA+ruQsQwQYisqLqNnG4734se
7+ysJX4vBDNbnQsgi29GCJ5Te96JeOuK9ozjWlEfH5Uk9G4v5Vo0uFSU2VZBLPKkziCvlWQyoHJR
+0SWajytOXtG/9GVV/izoixCBcYzmi7BHDGdzDcku/EParSnBXIUxzV1o4TftxVbS6AtV5Kt8/ZB
E8c9WgHtH8EepbZfuEFwamcbQa8jEoDa8fwET0MakiyssigEqQ90aNjF27x0ahV1n02m2ZIA7pJ/
0C5/W0F6W9xaUCacMjUx0bSWWkpHWtEZ66+gvb8tYjVkW1iHwdyN2lhlnSZBRnwU7e6X/5wehB8x
0e+Uv4bRAuvuUhJzNzat0qithMVrO1sbXzPpLu05Fng9p8HIYO7AVFfb4H9XbBPuQlve507moY+o
hUUku2YD5KGt/KY+3l7E39mc640CtRNmpDFjYzIbpWFcsdUNqGY96XvjoLwBhd5uyH2PXIxKxE1p
v8Fz2ilSu+JWdKSPf5Fuwtr++QBmF4cqTqI8wi5KAJSsjl3ghoo3xpzlXXXKqAMiaQ2gUeCJX5p/
0xaGMCMXCPIlkeDpQoBaeXslV5+UtPebakMxTZmVDK0xFTsTiuge6mJ2/BPgm9JddC84qZt6wy5w
OAJpvfZq6xYCmZXrYjP2QwsCMaCUkWkgbx8yaZ6mbbEdOMqtm8lCFnsCKqTyah+yClf0Xd3tXJBU
AMVH3bWo2BOdZCG59++/y8fAbVG8SgDqI/LixJVNNA2dIpgjAaKIv7NtCx+GsVY/reSpsnUUrwnK
rg5odf4aTcKUTZCyoHUJDTK4Y5ltVA2M78aWihJRVTuC7tXJu9A5c5+RsjuDB+T2Jq6phI4sFORN
Axy1BhuOpqo+1yG63/RUnJ/0tnqZsKV/n+1EC9MfIcy13bV9XhQpGgcHdBBLqrxvdRXPFX17W5eV
IMwCQDHQPFH4QvWLua2BUCzFeR/ilkayb1P1Rm9XiVWCpLY4V7VlPvpqVT1HQELiCF6529DQhjgI
jQ3obmA70ts+9DtTyGpM0u0C0+2s+xoRYHyqkh9NayfJw209V6L7C3GML1EDqG+oEFdPOAiimwil
G1egFmwcCTt5W9iKgYA+FJQEukEbN35H3wubD1Sr7DJa4ZurXZ8ldpqmnLO9EmRdSGDUMdJUw7TK
CHVKCVzYid3Ej2p2KpqRY+tr67ZUhbH1cIDbxMAZsofiQzMUJA9Kd64OUpGRNuWVKHlaMTZf6vU0
FiIqlN0sVOcsTEa3E6rgoZytBzFvZY5u1P8xvhgHjHZgY1iKXjKX98uUdWo5aRDXWw95tqujn9wc
+tryIfkKLwFge7RmMcvXVwmGU+UZtd7iPtLI0G1Bj5VNTz2PA3otFKHVgv9IYtZu9EMpnUtImjzf
y/6ZN+3ha0bdwnC1R/UpuC89NUBi7Lahr3mPpVBmBX3ZN6jvRVtCvM3gnsR7o3fUzpnCx7DnvKDW
DtUfWcjBXe6W2fVxHhaQ1Y5P0YDRW060sfYmRo84jQLQnAqaBabVKsiN2ZcSBaf2DMoS0c1Ogzci
lgNjt467cUCMbzmI8StOw9WaGS7lypeKTUE4ImcKuVEAJGnjLfZTRxQ4QtbSNdCO4nKDHxCj2cxW
DW1YzciPwWMEjj86QD12Ap004qvcvrepa47HvHyY/5pgCD1rC6nsGy2bk15uqG5m8bNMtTe5ll2z
yd9vm+H6Cv5HN/ZhNhSpVWYDdMNz00tKBOGAblbMv55tp8qAoBn5GnSkG2xJ3LfyvglUKGOI/xQp
gEIe5yIhfU1mFMTFr9s6rR7opTTGxcuhKrVJBGmYJNF/TF2iHRIjFVq05wKeCFN4ijvi6N23UqCB
j64pjsCfnHZzD/IzUUgje0z7ZhfGme4MdWu6bVL+vP2Ja5VSdOib4JykJAeobl9ablQo+ZTpE05M
Irt9+9bh8d2FshODpGaovmXDIlXf2WNZ2ZLYn1plAux8hYxX9zGb92lY7wRJ3aNqdNZE3ymtmnNL
rq7h8gOZozXWBUADLHygfho38f3gBdsULzS1tf2t+pTt8n0Ir+WhGfj2yqz5qqVcJh4dQkOu/Bg1
gSJ5a9VTxkvqrPnd5f+n8hcBRqHGaqKq8IUyXAYoHsCZ5RjhPo7vfaCkZ5yq6drxWkqjvy+k5WUv
xDIGlOxq+jHVNG/+qlmvt1ds7epfymCsXe/MeahAImkL6SZOnhXkbxJHnh5vS1lLP2DCAROdIIwC
ZQb7cg5AQzZmKVSZ5dchMIDBvqullhTIKGqe3uxVtBNUvKTHmm5LocxuNZZSmb4GKxz6lzR51lK8
lin+IUe3tW2ifLO6qKPLCw3vl9ukopclmmYJHt7BwZudc+NFhovdcsuT75rI+QEB8ZFXtlyVSmfA
8YjAU4i9NSOjAwMJhv/soUzcqEIFrulf51zn1FTWLN5YiGFOspmZvphUsI+w9ebCwZnGmOpsV8ZE
RDEhqsKJNtYtZSGQOcJCrTeD+Nsgp9YeE0zOYToNL6VjpsTOUIgGgCzDc5EC4aTqOWEVb00Zg5FD
XwkUEWvqiw9R95F0Xs0DvVoLTJfryRiLIBvFLCYwlmhMH3tTJpOZe41RP9dh76KTiLN9a7lTaymP
Od9oEGhNP4U85clR9xjcflcsx39qNrM97VBf3DQT5zzQRWKje0MR6cCCqeNMMBqiMKZFjQ+Jeir8
muLhK095I+lrSX2Mcv6RwWhVzJKYWAKsUvSaR9Dcuf1BQgEjJ+rWP/Z254iOeEAnFMeNrdoHGIVU
MN6B1ZdtUx8CHyzhCuKdqDLfIj/bSoV+MkONs4Jr2TGo90cOc+gkrTCrGjR3dggUjqZ6iTprp0+p
Ax5DICa8jbPgyX331ESDGwwNKcG6B1iIl9t+bU1ZzCLQ2U0Er+hDunRrSpSq7WCh50zN7ofkLjWe
RZGznqv7uJRBvc/ihlPwTGv6HDIM2R4P1V56FOzI1XdDTOaHbtfvs03qjR/Sz7/GuKAhpYnmHOk3
nRKrXG+CIyHJEORpcwNePyCQFU1JQKnNySatZVuWO8l4M9XIpAiD05AzKefOB2qM2rhxqh5BygfM
C9PVBtUpsId/v3dLsYwj6xNZG9UKYpNaIcjIk1LCGLC+uy2Fpxxz0pWoaIPegpQ6tU2oMb4o0UZR
MMD4mSYHULlwtFq9zxfHgjn1YqEnVWhQeaob+g5GbHPrTeTFKqtSNOB2mAp6nYBfcGmTeRqK2URT
PLlyFEdPC5yhOykS5+m0+urFu+8/YpgtmmZMuWZUjHqa342OKF9Itgt30b5903ftQ/moB0T6xXtK
rT5HwdyC8SJ0qyIDz5xqgBY1mJvCGkbFa60CKX9f/2PojiGfe/TEpc7Yf048XJzVO28hkznlQdso
xlRCpjRukvifUesAuf5mxXctlzNmLVxBnyywVzDpihFERr0ibA2UQOE5NfNU56cuPNXquS1flfkB
A/i3zX/NUJayGLWAcDVPXQFZahoSkJ2WvqMWJREGzjHj6USP4cJJRpIaFXpIb4MudYvRJFXxM9Ll
TZyDOzgHDn9nuv+VZiwgwwyiuaoO6CqW5yL4ZfQv0RwTS+Qs4Jpd0CEFjD8rsoaY71KxOk+BkGug
P1MzEmKmd/qwn7We+O1BLr3bGq1dZktRzF6NajoWGB+CQ4x3fvEpGjst+PXfiWC2KS8AroCcDAJy
abRllLLK7wpprNtCVm3uz5KxeR2rUZPMl6jNRR04acW8dqRGk0iEVtCzZPm8oYBV26MUTxgK1DSk
AS+3CHjuJga4aRAwyq9zHAf2rI9OPUwHEUSbU6O86ZZs/wsdVRGvGvRw0frjpUxLDaWgHtA4mxW1
k9CLpLWn0EnVp38jR9F0Be1UdMbqUk5QSLWq6EZtW/mwSxM7ngrbEgJwe3CMj/4jNiKGN8dDDQP+
dCj6UhBa5eOmmbGIVf/ZlJiLV4hSeGPi9rWj5K7E4zFYPVcLecw9mZV5MMgj5MnzFjMjiuwE7Ych
nfKSA7Kx1geHaRvUKZDIR6sz209Vy9EAz44lHE7W3ZDb0luyLbfRqd6nL+gMEUiwC+591/9lddvk
i1cNX73MluKZU600YSNaVHy/Ke66FGAmJP9CY4MXOc0WAJF/ay8oo4JgGxMlMgaNWLBtOROktI3Q
9VpIeLG5Q3vyQTgr7/6FFEVCYZUWsgyTsf5MTTR5mtHuWsXbUTsCaqMeHYGX9lkZNgZ5LRI/ADRA
QzfO9qVNgktQE+Yhae3SCe4QmhLrqfhU7cfo2B/bbfjYbTKB+NvkmN/pZB++NDyeumsjvfwAxkhz
X0BeOsEHjP7GHzdlCDb6j966K0ODs29cXemnLC7QuhKjNNIgSgkcrKqoYQRP/RlufiXH73gTvxWS
E8FOB5IfOxI9l94nryWApyxjqKZZjEZlxa3dZQ4CfjXAIGnmRsEPJX69bT48SYxTS41ianMdugKH
pfcPVbqf0sdmevIjHlEVDVAvvdrFBrKte8A6U9S4hqRaPtbqjzbhpS6opbMCMA8PMC8TTzU82C63
rVFL2VfVFM5/PGv+GQMAY7qplM2cH6bRgXJKENqzyiOK/I0DxcjFbYBDoajofRFZaNswaJoyHZGr
tlrFqbNdMI62COzX1iLy4KYm0GASO7D0bVYegv4khIdqJJN20JW7QXvXhwe06BB5ClAV8RLfiYve
nUF2LB6SeTMUjjHbtaQQINzHpn/o/IlE5uj2YDJtc8Fuxtc+LDGU8il3XprptpFNpEwOU302WnEz
hraFonaAwL3gAJyuWA44P9GRACQVFcA/yuVy4ypE39sMJLhcPmYBUujWKUlsS3QrreYEftdRBcB7
FqKoaS0OZDGoc5vKVFR0jHSnCW0FL/5IcMzA0UuOXqvCMMqF5DP+MFJ1KSyYhy7NFAhLe4uM2bwR
BZ200rswHIvuLi7bze0TSB0Xaz6UIvz/5DGOrWsmgEFJkJcIryI6/BX5OWj0zdy5t+Xw9GK8mgQg
jrLRqV6aT7Im25jyd6F5yhx6pWHuzJnX+7AiUKFANbSSifPBNvsIcmj6sm52tlS7YlDuovnH1J6E
vDpHkvv387YYLkFzEU3QUHRfxhqz3ABQV2B1tqz59lS+TKi9hfpmyDnWQXef2a0LOYwplpISqo1o
dEglnMfklErPUc9xySuO8kIEY4DKrFgRKhGd3fqqLSuDrf81uQVAg4DphJ4etFPQEumlicuzogd5
iMVSw+6tzWenL8PHPOb0kK7qsZBC7WNxanvJFPRIhBSgnREFbYEFL1GwuhkLCYzHj4XQktFz0tlV
9qusXGVCD+VQcp5QHCHsmKmqFUqAA4LyqJagyWA3mCo8L6d0x1kr9g0DVtLeUAtoInbaOexlB8NN
zu3zv5I8vdj13yP6i/2o66RqNQBwYN54PkU6EJQTeyiAIjYpThnlx6wFLHs4eIMpAlnMcCspt8dQ
csI+J9ogev7w1Ca8ehHdoqvz9GcLr7JnaBZpLQGrm3UvZvFUTXdBcEibQx+cADredw+3F2HF2S4t
X6H7sFiD2Bf7PJapTUaD10cWEaK3VPb8hFOW4u0nc4a73jKb0qJnOInvu7o6ZPnzbU14Ephro6gC
yxxFSBjUdz/3ZFDG3xawUlm7tBfGS+hROmNCAGuVauKzGccxQe0XlO3WdD/2gmsl5maMCtI2j1bA
S91yhTPOIwxm9FMPPg6E+Jz5NQlxyLtzNt83+n6MLUBVHHJB5qi8aoxAE8JVDNw25AMvraOpTT1Q
hbC3M3gsP3cjNUYfhA08Y5J+6o9i++v2Eq9ZowJeXw1YdGgOYbOP5qg25WhBXmf1/2R18TxGmddJ
uSMq3AWVVw7aUhazoEOLgfAqiTCfeERLUR2gU6r8NE7+04v8WH8XvDYmnmqMazZ9NY2lHOL6b/Eu
ejWekrvpV2WR8mCgJuU62u5Ve+B2bdPeMtabLJRkE5GlIadBk0IqXqdgrEFfsXZSd4A8CEnJg07i
aMgyaJhSWYj5CFkTaDPyuLLnHNnCR5OH6LZ2/yx1ohu7cFmhFmOKIIacTEFVL1UP4RDZw9Tvbtsi
TwwTQHVSWCtZS8VoIsgR97FRkuj7toyVQiWGf/8YvMa438mcjKmjQgSggple/R4/50fJyQ/Fu/oU
64RH3LJ65y0FMicaUB9in9BNasBQ92kQ/UcLUCbBjbzeRsOg8Ks8yM/oDLMe0tfbuvLWk5rPYtvg
N9M6qiFZUb4H81VWGlKJL7dlcNVjXHQ/JZIgUtvQTwp6pX5IpD1EIOsERRRUKt7n/XifOFpJZM/k
Pbc5DkVjHApubT0cK8hO0T2WEems2phn1TGFHLgfoA71DE6MtNKboKsqQNgoKOlv5J7LJfWnLLLK
VsIgYhnhbX8GaXgSu6niYDbaieKnqTrl/rbrvGpyhOouTjzOcl9nGOgHoH0X3bto5WdfNPM4B1aa
q5jnGcCk3KNFrdTsSSTYWwAIxZiORFln9t2sdDmSDbqal57tUjRzcgozMCPU4YBdqB/QD9XWGeBV
tsmwi5KTYJ2z4lhX74Xi1carpZEeXOBC4SriL0n61PFG0Yg4Jg8WBbUIRBdElNFwMit/O/eJbZTP
yJLIwjvNn1tlTBrgwLX1jzEU7bY9BwCaVcutIodoKt/1KqalkL5ojs2cuKX5wwR2o9CCdHraSPI2
BsZjttOqfSHkbjXscsHz452ez6RF95vp6ZNX90/JePKVswaaiCAOnCz/GUSHIAPGHaKKDE1D830a
n3PZQdEK3VglZqTzc5zt4mkjtohX89cMfb/+Nja2pvValA9Ki4xAfkinh3QihpQ4Zr01qieQe2cJ
atn9UdP3cfCgF0cB6D7Gm6W49XxM6kMBfvEq2RnFY5Z4efPpD8+Y/86tJ6PfFjoxJi9RzjnOj9gD
PSf6blT0NZ2HedMbshsBJDt7F5uPwojsGUxNCIoS/RSatiq95PGTUHwqU+NYmNxFwNLqAZYL6FeV
um8Ex4q+5UKz1eBDnO6y+CyUQB2tA/RpoEPb3MD87Lh48SsgyG7m9p+2smPrKPpnpLH65sVMvgbw
h4bVsQcwapsfAKGcW6Od9JtAdRux2QlddWyDydPkM9iriFiYnpm8A3xkk0VuZjW8+/46dAIQFFra
MNojIrvPoi5kWuDXWti18AG2tDN29aYFpkRE0mODGUUi3isn46UGQYPzhNGliRO4rRQWfpNYqcBN
QX8rGjUuXUMFjpOuliE+PqaObA92YufnGqBw5O1JP4KzZv/d2s1b4/KawleGty4lMwdTLyaUhHCp
UTfY+K68r8j8FlQkQ+hqPxqucSrd5jhtw53hgMjbE0YiOoHDuwlW/ANl8frPAtDraHHdhH2D5ooB
nyFTnAaIRr+DB2c8YEj9JSe44RzjmJB36+dtz3QdBV2qz1xzfZmYk2i0SMsHTpj9KGW3KUvSKTz9
6Pcz/u9CP+amE5NsqAytR1c1ye5UWzmEmwR6Vk7vta5/aLadzUsprbRcXOrG3HBZCKzv1sSaZq8V
CXf5plIx7Y78o/PZnu5ST7MHzjHiaclEzalSAziamrFh7RXN88c7Rdje3rC1W3SxkhgqYywF2Lt6
UkNGrAdforadxXxXxg1phs9RLx0rHT/bQSaAmU4IUP7tSQIQf9Q/JAnvhfkbhuz/31RLZGpXlpXK
pdXjUxAMPlghUTb5LnaSO9/5Srz/Ie26muPmke0vYhWYyVem4SRpFKz0wrJkixnM8dffQ9/dawri
HdR+60dPlZrdaACNDueMznyPW81CmcVqPMMCP7LX2oNzAP/Tw3WbfHNiU1YUCXztf1BeNbbgOgjR
lBEpQBg11Z6EMbMKh2ujn7l9zd/WF4L+YJKiQo4jnM0tm9mclRqYFZB4A1aZRq1ScGXJu67N9xVm
pDB7UurlORvR7GfXsWVg6gHxmVUkO+oHD8VetuloFShe8bBPeboxO5SiZVsPq2SwheKuTR7BYzWI
9nXNlj/xxV8YxZgNiYyl0JAOigkJISjBV/mzJMhaAhayqTjrXZJ9Cl0ycvKYW94B8GhdQ+PCQkrO
eGmaANmon7MB5cAdARIYQUt6fZTkl+vKfR+C+KPdXznMQ29WJDAVoAHWNhHXOeh90nbhQXoFz2x4
Mh5Ae3VUz+letRudd3sut+M3uwIIR1lgJAFxzCxdqM/mYMYpEFz32HV7nVjPaNt25V2zT1xEaTzA
0e/vwEXVlUBmIbuw6uK6g0Dt3J5iZIZ3INO9098GoONGB+OGm474lhhgBDIHK6io6KBHEFipgPUo
7B5QF1aNSM2jNpd88jtg01dpf5Jbq8u4o1nRTwTSRke8NXb9R5FZDeAH7eV9Nu+02waBUWS3P+FN
k8+7tzY3It4CoAYgy8zw8vtK+iQWBZXmfLDjXNyR3kc7iTWoGs9pNreFjL5ATBWBwYEtImitoZcm
zIpgq/vsdsTWXOFUHcr34KK7NdIhN/kl9MDexNkmm86KdmqULpZQj700MIDShZoBuSgsfSh3opN5
gZO9S48YtrKr2+6dI2/Zdt82x0re8vvKnKogZW0UFUDRlKzZb1srs2Q73jXoGR+AJoLXH8ey3/sP
FvdZSVwssJKod0Gm5QI0NN5CMO4gT+1RT+gB+gU+IKCt305AohFAL1r5n8D3fysPwomHQ76Erd+0
xgwdwALBeovJ26/fUGcl6Nrk5TDKTor4afBoJbaVXAlgjgAMqAx52OIsb0cNzKyFVSmJnRDjnnaA
y+1K0xZqlPLrzEomBSnoyEJf108wg/hhmdggRrEkLQCNQnU7lMM+NWRLHOoHQ+2R6hNi3gPje5i/
rMnqc5kDpE+B50uk5XbT9trb8HO2Cs2LHkr/vgTIoPGRe/PgJAf5MNqi5oz25Dz8xx0wXz+BpV2W
BWWsMxUWA85nRd6E7s6IQbrzDOorjgduLv4CwrZkOfCYYxY/6dUKfUs4v2bUuuhc3owj2XG21ebx
gXEBEWxhC3MO4+Qj1fE8XU5kgNigITG/6W489QiU9Om1tcJH8Dru6tiOvdq7Lpgnl3mvJUGdynEL
uWYs7ZVyPqFKbYfF5EY8HKJtK/7VkDmH+2RS5zaEJMN8juMnJXava7LsEHaLossFLS9oHkDQysQl
elNG4RBWcMlQ3TVIegQXsKYMdCfS7CbntXtsabOWxhyDuVbOUZNB2mQ+d6EHgt5/4HRrAYxDaHqs
juIiQDMeFPFXyyOxXZz2m7kWaGe8ftCo8432V5pkWevrwe7190Z1inbXxF7auGZoX1+Xzfj7D4j0
/0oymBdWMQIYVU8hKZZJDzazCBnnNDnn4a8wSL1Qku2KZq1De/N5iNGQDciEJ9Kjk1k1ipsgazge
/x1ZDAcHsDtA14HbGlEsY9kpxGhHT/E96SdAKEynRVNRA7DIGzQpISHSEs4rdmuLAS4Pc0DAQ0YH
DXN8KLGsGFHVDHYYAGJAP5Uy2ABFt2ic64b+fihj5EIB7BBmjoj2nTd1GsR5zHskRSfwZMTIvQhW
A3Q6+UY6mB7A+opdA3JML8Hr/aDvASbf2ICU56WAvjnW8hXAZQEzsQxsFpa1EjQpSS52+NtZ7UTg
bcVhVnpRcSlrTvvst8COEbTYfRUXDEYYAXQb6o7yRwgiAswSN+8ck/JkMGun9cRohRTKkLv2BOSc
veHJux5mje3W77xwF9mli1wpYIgEJ3HVPdkZrnLmTc5t5F6Qi5QQ4pEFSwLoFF91VaY5GMhoNHb4
VH9orthZ8y3eQ6jY6C71k2f1LB54qNPfnyUw8FooE5PEqjnG0iK0/ZjQ6Koj3qtPMXCYGk94q28m
/7qxt2y9FsfEFKIBYkehh7hkOjXip7a8EzhbhGdHtiLalZJUNTNkPJV746xb+Z1giciLnp7NQ/zQ
nsXz3X+lFHsrjWaXttIiUJr2ibqXyU7gjZssdvlykn9dJpW5iqa80IMggwj9QX7GTIuDSuUjv960
AZvwxR3YDseRAKyqm5b12deFJZ5QKxG9zFMesRfcYj95IFcyXBQxgN8axB6PpWIDePOr/OVKXu33
UAsDpVnccUC7XHRSbloveUUb8KE9jve9v0CB6diLZB/vbz7Hi3QrObMbvwdwVN6LnWuLxZdX34JS
dyIHLb4lfOpcEKGcEg89EtQz3fSUvDcv5ZOwS24eovNgJzten9dGnfOrJZiTD2TfqpouKzEdNDfY
GZllHidX9EXr90myjI/0VbgzfB6s+LeQB34GmsXldlEXZkvmDCqFaiKtiBSoHpNd1gIkOCw4855b
R8BaBHPihHJCxhnMo+hn6f2yDP0Yu6XqeF2LW1cULieCp7r+B4f76+rpcta2RYsRmWJQf6YRKKOb
XB/PQPO/H9AZ4lFV4lwkW3tUV5CDWEDl0B7MnG3KFBiA1liG0IDSm4U3s6nt+t6N5n0UyaguWjkP
Oexb1LGs1l+JbJ9eUKlk6vplZKt4CovKRW36rafBadb6iBPhfYu8F1EodJlLqQkBOOMYUmekcbBM
OaEYdUzD9l7LMREsVNrjOAT3HemdQpt+XD9XN/fAWijjKg2pqjonGF4BQdilLwdHy40PI5ltU3+b
QFKdhjGqpdgaxSSg1Nnc6CbZEf0HyQLHVPoDVXWvTMP765+16cArUzDrXAEIPwhyfJXYzl7Q1Tfj
ABbUqOJov2lxhFh4gcsY82IHhxQj7jpjxD7JxzetVSwF7fIkAdjZZR79Rhes61pt7hdwpwA7SMW4
Eptjakk9k8SAVln+2srUM8TqLp8/aS8fS5V3zm/qthLGXGeVqYU62j+BItHkrkFTP232xLS16Ni0
e9GIOCHB5oqtxDGvgTqsY7WuYco5CKyhH9wEDT9jzAOy4mnFXF6doBGhD7BHRsxBCPLPKHYE8lNM
nnvjqAu/rq/X5t5f6bTovLqd+tGszRioGHaBXAhiOKdqf4Uj3WdoTPnvJDE3USPQOibLbJ5GP4sU
sHeSlTaPlAspvL1KC38PmjBNDF191UgCmJOeiCZmAGXFAlTOTTuii61J/evqbF5xOMD+LYZZpQq7
TdVLXAxlmxInKGLRn4ZQdq9L2faFv1KY5aGxQhqjgzJacwIBuifrL/2wL9udJtiV8Xpd2LYvIC2N
9LeGg5pJi6gjnc1AgH+3ID4VOjyStMaSK92KKI/paFMvzGaAgNNACoYdSK60UZQDDdaT4sSqtXu5
etZH0FsU9ykVbZHXib51KmGAHAR/6BdF5xprRnkG5FmEgUJaq1Za39QdOL7Ku6l/qRVOd9eWEcHd
JCO9DnpmoBV9dT+qIO5NKKYKixCk930dIriUknhHS/WShUn7eH3NttxwQWvTVZOoBHxpX8UtEKpK
3oaNLdeJm0vhzRSO3nURG8YDti2UAWkZqhXsWhVqWBtzAlIVU7iL+3OCfLFeOhrG4Q1eYm5jzhTt
+SqyH+DgBRYKW0+uC9xkBWrqdpSgLWz+MEvBEXuQPcSTF2MsXpcL0SLDBFCF+Z6qPDxmkKrAXswL
SQSIJYY1kZPQVBbsKSmMfMKwJGgDMHGLgnkSverhlLpiO5DZyqQ0fcRA5eASOSz2QiznH21haHYv
B8VDXxrRY9AiiAgnQNSlVGjBshirmC41hNMg1/1N14oDKO3UAh5Rymn1MRp585Jmo2yrjVi+oD3I
iOxRLAU7wCjjOxEE9b6pDP2mzszAzqs88oGYPv6OOy2Xb8ZAifahvsRp2Uy0T2AQIVckZ5G0L+cR
FF7hnO1nEum505qpCvz4NEpOagmQAwswYSqx0BgiTc40ohcHkIwKHaxUK0wQwGiSAobsOVciNxFL
GZ0ERG/wjBgiTOYRrXfxkuw/exAcNFakJxES6klnynYwzHQ/ifJ4TEQhPzVZPjwa6Vw+NUL1Q5Ll
C0T1/lhQHaDyZJ7RMKebBTj4JHAe1YEke3E/ZG+d3hr2LJbZfQfQFj9sTBF0bxJqFHQEFhDQFuO6
dBUtHdBGnBNtp6iZ7GoJSfZiRiU3EzE4rMmjfsCmEVza1+jsqvvqoPa9sZ9MSeoBhDBGbtsLXfuR
Bp0YHhR0GQB6Pi+NQ91qceFWSq3LhyEaJZQOYHIUPucARyMlIEbO6rS0gPhXPih1nCB4TXFRB5H2
lJf1ZLWCaXpjHwA/sdI1QOdj+OltnBIAkHQZWp8cxQxHwIsnQeJhPjIp7arsw4dublrjIcvGDlOl
IJd8pkOb+6UylqKtzXmK1gBx+kX0ECCrtViWbi6k/Y/JxJo5Ig20YjdXCmRK6Cl7VoS0Mg5KWJmP
iLxzf2q7RsIIWxXI5xm1BdMykCA3fCp27WmUSp0egCelKM6E/3dpRcCXU5hAdrNk2k69VVBTn60u
LpHhkYei9zpKlac4D9PAbjJKD0JOiF/BXF6LWPsXamEKHkyppFMrDYNHtZdFpx9Je+7kdvSAISgd
mohWfiC05kkesliC1DBNHJ20od9mQ3JfG8G8B1EQEFTmEeNvRdDGOwX9pFaNDpjJClV1CJ0y0/t9
X6cCBm/iUXSqWRY/5bgP0ZPZx4iheglthlo4BidZELIHohfDb3PuYncy5/RuGorWx2ys+DsSxnKw
xsSYjylNAicPVfmuakSgJeUYy7dkaOupVZ8Cr10I67cwRzXE0vMyfJWSBNAaZVwawyWgND8AF1xA
fw5psztlaMyHVqrCSw5EyddhaibdI6ls7uZBCqg/60JzAr6tjltejUM3x7zQXV8Cut0ZDCETTy3J
ynsVRGtHSdCSz0JFhGgNMyhPbUVpBtcIKcgutNToMWs0UBDKJlV70GZ9ctQ8T9wU3QsTJzj53ncB
yAj8w9PRRKqRECbUGkw9V40GBEcTdoQjzIU9jrk96aZjarqLq/2HWv1WMgAqRjg3Oys9vE9h4dDi
rJLx/fot9T1Xz3wME5A1hJRNmC4Xb4ah8/4xp7mT6G/jKDuoe38W1UcVqqcoQMyJUnSMUVjOB2xd
HWtrMEFGJgqZQUd8QDUkh4R2TldRB01pAB5XLCEQfUVpXS2LnBzoMoZsPv8j+UueAu0ohqwykYcg
VAnwSHF1afV7GilO1ESeTJu3LnsuyDhYdV+4rVaETlZGllmOnEhkI/BBPRJVNcS9ePyxyXwg8soj
0Nwhvq0wRd69Y6scenqg6EXmaPqtJ2VZ6pWo5VNWj5ZC6Ga97QD7L5SVE5suSSoXmU2rJvbUP2nx
bgS/sMQJ+DdCVhEFXTyhJVlDCztj3pRkSgB0EcSQuAHVeXjCbJI/z8SwTKqDJi29F6af1xXdirxA
sfWncx7P9+/z8YIwZx1Exg0GV5QK0+iRLQj7ILPbZHdd1kYgKaK6hKy6iKcLJk2+2rSnUaOU6Lq2
I/kD/bCW3jrXBWz5x1rAYt/VouEYlKrCgICurWKwuCr5DR2ClywB95NGs4ojbtltbCCHliyAhSKQ
BOwGs1zAssTlDcw5m/YP9fAUJc+hxplo3jTZXxEsLkM0CVMpDBAxyqOjjY3T8NDHOUqw0T0NZmXQ
JEjo6nej9zv9xz+AzJHR8qEivl/Orm9c3TJAJCc0qOIBEUeANu1wy1eouoriC5XKUx+1dzMYQ8pq
4AEsbe0ngLiiAwqoE5LCUkmncjYBfVQCXVQjWkH+TnIX0ZoQzW6TPY68yurm9YB7SgEIPl4yIHz9
6n5CPk6C1KI8p71Rp5Ws7LZ+Fm8QP+2LX6CjnP7TSi6OKPTzmyiXA+cBO+qrONpVXSMvV2MqPlaF
m83vgn5EXPSf7yl0xYoyUDvAjMymU7sIr1oiwz8Setug4TgAdruMEII3A7m1d9dymL2rlmY7xCmB
NiBUIYXuN3MGTIfJzijhlGq3NpUG5nhEW8vOZXGwRqEe1CSCWyDcOGXGfJpS3km+tas0FCWAh4mc
AF7NX9dm6omCUAGuIHR6CC40qjvVGAeA4wBmzfUF+vNeZI+hpWMZD3RFB3UsYzk8NCpBxdQIGGrG
Fzx5tNw9tmDiUez5WHqxrT0EHkYdfqDyDnI6qz7Q/7xOIq4/gPH7AZNLWaYvH5A1VjweKP2dcnlr
F4v9/1pKbGc8ePZkILVDiOBjCqpyz7nbvjd2sMs8bV98BI/NZXiu33h9XVtlZyin4vjCSx0VfGYl
VV3paiqgutXU1tvs67kVv0WiHe4fKmJJPohJuEhY26r+FcksqBzOAHMKoCqx+73oh52jXfrWMsFE
JbxqvnKfHKQb4UJ8Xu12M9rWAAKGBCYaC022qCqp5RTJbYAhvt14kn4gT5Y48S7w0VGwA013ZcUP
9W44Pl334M39uJK6/L66ticx64CnJGBpMRAJQKdA4gz8Lw743Xf+qsWEzbPR41UcQkB9opHVH5NP
+gSu79ISf13XZPMKWBtwOeVWqlCqNWmswIA5ZhBv2hcKunEBOI+eujPRNJc+X5e3ecysLMc4ZxiF
cd9OEBcCOxANT5ZSDVY2PF6X8r1nCjfNWivGIfE+LnWxh5jWyW8wrQj6wxeMb5N98EC8n40fc9Ta
ABj4KpA5URQNU8G9DoHyB/BF8/NMbGmwupfmMZwdmafeVqyPLOrSrQcYNfKnk2m1aAARERO9gnsA
lbl9aXZo6/+tn41b9aDy/GPrlgPvBay5BPh4xHz1jyZpKnNGa62NnNq9/NA7AF5sT8mLsY/uFcXt
jobX/kx2JueO2NzYa7mMX8ZUk9MQxVB0Zadu9ESdeLSQVBjvARer2tKN8gbqW7KLzrzBk03fAY0G
mtyQecNwLuOiWhxXUZFqC/0iqfyGpsjIq+2EIeAoEfZo3Yb6c4VqVymrOc5VQ0ke5oo0P4pBF50g
F0e/kGd6LuuSFO51x1Y2zoX1tzF+3c5GTdHBiXOB9mCBGPeFMHjXRWy6MtK86PfHy07CXv264hUm
wOXB0BHXzAqyf/KDWL0OUuSneW+XFH0FQMcpyV2vRpxsxbZy/yeY7UiGuxtNPMHwQSJ6mK/wqJjt
OMptuvNf5UymNBBpyPlNGZQbDuVJ/NUg/YJrkvwwIiv8fRLO88/sEz34vArw1nm+sqnJFGXbuYjE
UlPBsUnJU1tKfhg0u1lH95sOfqa0Cm2j0i5Nqbxe13fruF3LZZJRmABEzw+BSXPhUmXvlXDQyx/X
RWxaFHP0COfQey1/C+qraTT0ABYFy5qO/KV6qwHelrxcl7LpGyspjON3saCkxbSsW/zLKPcdD6F3
M2pC5ZLgcbLgfrEhNhA3BhKHiJrkWyhhV5Wl35BL5WgflWfuO3/kld82NcITE3E98icw3ddtNmsU
YXiBG6OXngAGlxLOPt5ceoAXArFcAlsbW/KtAW2sjxIU6uoCWKgYsq/u+plwCtjbUnSdGCbedEil
fdViGCKchAO0mJr7YnCr6VKnnFfjpghUvfAuWYZHWAcLRaPt2wGXXTX9eYvfgGLHSobmn/jxSgzj
Ycac4+8uN3iV7FUlBRq/r2hPJOc8PTa3y0oMYzAzI0jNL/fpNAHB8ZTq+05wUt4jYPlYNn5cKoX/
spnC9Ixj/I7OWQgpkm7P4Nyt3zLdMcU9oB4x8nN9a25fmHg2isukPOBRlgVcRSNCpvbKUEWAF/1p
dG7Vu+PBoJa8yw6xY7g9gJ56p6e2zDnbtrfsSu5i6pVckdaJqNWL3MOw02+Fe7znzgVAss6t29rt
a+dfV3Rz6YDjhH9oEweW8ld5Cum0UW5ijDqLp3gG+1aS7pP6FzglOeXyzaBc/yuJXT4V5R0D9zCW
b7K70jO0o1o+i9NzRPcpxchosW+TuxyjQmARv67jdty1Es0cS3ItDjqGYgE/+gHaLvM5ehDv83Ma
WtQfwWRkp4IdncmxcAhvbnTTZ1eSmTuyR20ibCkQXdMIjYX3eXuSu6exA5zFaay48HWbpwp4IBHf
AYbYYMcaSRI1Q11Bz0Z3mjM5BCiSHWZ3uui70kex8SyDkONWuueYdzHft41pIj+6DOYiac74kFzQ
KlVn+Gzr9M84+63gIdy/RmcTLPAcUZv2/CuKdaJkMMwwmKFh+dK52q66Ud/T38V5uh1ra/IUT72k
HnkLXyOLmw9YwoorWrI5enka5KJbtOwd0QJL9S476jfUf/0R2MWR6zjbPrvSlPEcjFO3Wf3HqJ5p
if6lt+Nzb+m2fA+sWls/Zef8ndfCvLwCrqnIRlYgltUoCB8W5M5aOKbkUg+YwUfTk3t9HbcdFZlM
zOBqKGAxpyvex0meBFjG2AQFjyJag/neR/vrQjaDkSVd+i8hzFGaanXbmQkOHAForuJ4jyrldQFb
5lpam0QJjUZA8meOlbTs89wIsblnVGvaCcjJYXYuRgyjl82O6jWnCrF1VK/FMR4RtjKYA0qI65LA
ypTQ6+qzUHo5j61lq40WYe9fvRg3kOoxCWMJhhs9eZ9g7NRXrdEZjwPmwY/oIFTfuqMAjm96x8MR
4Ipe1nR1/QHqL0NGHaKVnfqBHoEC5G+pa7rKbV3a5p0C7qJwP7uBS3mvGd5iMi5JjLqVuxzWNY2f
eXQAN9OUoe3B7xLvutds+f7auoxbmt2gDm0LQSp6MAFNVEQ7CVDN14VsDbWIGBxdRivR2fGdlKbJ
O6NdYtiKuqFQoAXmGGbPtbLPAqtLjiS6FxRrLEGedEqkx5TaQcRJ920ZdP0Fy1G+WkoSgDpyWLKY
bX6bTQ/oILDQxYKiq2UmMUfdLZuikwc7fSn8ALr3qywd2DezMSI0jKdbSfhV5Z7MK5vyRDCeKdRN
LwmLiKkQ72iCBJgWeG1f2pyF27pM16owfpj2NC87CjmtuTOzn53ggmc2LD5lFaSj1IkmOwesMm/y
c+NehZvIEsEsM+Y+2ZGkeRwyxN2QKtaVJYrvfddYeW4p4sMYoAev4+yBjaPsizjmKOuLOAP2JZ4/
clhfKkodpU28HtwdeNxxDLpxC3wRxbjGjNeiMWjLS6vP3bpND0AOd6+vGU8bxjXqXtDlqYWIPr+d
xedJfDDmB/oPnoxQRNNkEEyAYIUdF6kGxdSKJSAYhwc04ajxnvJw1rfSZGsZ7ICIKLQBbUvcy5OR
OSBuccwwtzBV+trqhSWFldvGszPHo1/F0911I269uL7IZm7TSZJGUx0gmygvSekO6SEr/SJ+miu3
iX6Eqt/KgC/cD6WjkDuZh9WxcVp9kc54ZArMcqUaYd08BIAd+VUDaymNQisoCODzeo7H8KSxTmlm
UZYur67OvIjyb6VPbIP2FsmP6OXk2HX5ciaoQ84TodvCE6uA/+Tr2SgnpdQbATRTJ4TLlXAiKO0O
bXipkghl3uC1oGg1bcV7VLtuDQV4SOnL9U9YjqxrX8DcBEVuCKaYQttkRGeSYQwiGtxq0dbFisfz
uGnYlbLMUwTj1nlHKJTtYvUYCaFXKupBNnsrlTJQP/76J4qh+WShqcWEM7OMJJyjjIpQTK32CmCB
CjQt7q6L2FborwjmbAFQbxUII0SI6AgddfBWzMi3ntJ+l6RP10Vt70AA3v9bnWUdVze2KEWDNIoI
vqYDCmfBWfSas/ELlZgLzSz1oPjZHe9WlTaP56ULG6gD4LNjUd1NcUzFPobM9rFzEwdY2T4aYIXQ
Al6krwNfKXdGN/dKKzpoN/jhBN89yhc+INHiGd+d9O+HMAdAlcIthwwfot5m9lN6zCILVCFS6xgn
dKXbk/8zdcrKEh7pD3kfcUL7zet3ZQXWkdDrG9cqVnnKfIAQEPnYBrYC/ExAWmk8lpmt2BAnwl9V
GZ8qxjo1h2KxuVc64FvavTSj3fuJY96L960bLaCePMSlbecyQCIoYYDBBN3FV+eCdatBIqCeGTXN
ajBTVWhLJ/QM7Jr+nKmNpWIeTwICqBaHdiZKViGlTqd+YFSB8y7c3FKrL2FWOorEsQGoK84IDMoN
Z8WkoNrEjHTtDBEnztkA3URMtZLFLGxslGkpTtAa3PCnM6oy/SW5tL72iIdUamkLTJLX/RKcuwRT
u9e3M09NZpWJNJitFkG0oKNrQcOwTZs6dd1ZSf87GhTrurTt0GGlKXN4lAkoWtQS4ibheYxUqwMd
uQ5oVlBuKo+mdgFajhVXHB03Iy9DNkTgqqLcwE6RCLOkdUUNoUGXWhPS9YZW3gFXQgRnw3X9ls//
djysJC1fsjobVbUCBebCnBSi8BQDvKJHpVbnHAPbQkD8BmwrAzMpzO0VG02bqiQHhGOLUNgovaQx
vIjwQEG2rfZ/YtgoL21GYU51iAH5UyI4NLikjTOYnBIHTwq74dVRicaMwmKpr06frXlJqBOaM2dh
eGKY3WxglmESwSJnI8xp96SJP4SeVs80TX6LvRz9I4f7azpmP+dZa5hpANMF6ac2uWb8qDWHLPSu
O9vmpWiiXrcQ0aPPe/GTtbPpjWFGEw7oLIxkVym10FGmmHdAbFpuJWX5fSUlXmgVSgDn49FsoFXd
2EnUzgPBVjF8cl2fzevNVJAnAwiMDJiAr5KKLI9lcTlxNb3EtYZ2PDvIfwIRNzRvBUy9/nfSmHBz
VroIdQh4xFi3RznogSpfAk2w7EVMaclksrRBi63cNIt/4oorNZnt26XAZAfPB+jbpocyB4MoBjXo
vMuAZnRdw61YRSTEXBCEZEzXM/ZUdADC0hhbi4I5TWt1tyhia5KArY1CGJkbJzdA/yFn/nWxW8sI
KCGwG2JmDuhNjPNXsRKmYg3nb8cbM7ej+iEU92H+HpWTVSc8jsHNG2UtjrnACtpKPekhTo8Ixlpu
dJpYBfED+aIOP+LYA3w0Tf+B76xlMjuvL01NyTLIDNvC1pU9BbjeqN4gLCH6ncHr+v5TD2dvFRG2
1BEXgQ6WHaUYRwXPfbVA0jH+gRFzGYBbAqphoZXIJ1HKbRM5OsPRQ15L9mZcshbM7v2hCjShhOA+
oEslNTF+FuWPpftKyGbHqLA/ZGE/tanVaSVmBGunULtdnwPvFKNiptl5AdhCCJU9TVA43r11C66/
jfHutmpCKgvw7hnVBym4p9pLMnJkbAVHaIMHJhZa4tFjycio6xozyRNkCBGANiYT6eQmGnr0CGed
iyGnG1AkDTxyhs39sxLKHEx9rs9kDEuESHrxIxlR3406p8QkZhwXHppe7V7BLGz1WpL4mKifcjqf
AZOfEcGS9d6h6uQo8nyqQWV0fV9vu+Hqw5iDi2hhN/aAWLNllNEa4Vnq/L7fZdOHogLAZnDD8qxj
xKfbX5e7udAiuqWRuAX+GtvUjvaUMcLIKewxUl/VW18yQvSmcdtgNjoL/zTy4MxCC/237DCm/3KM
wmNT9/VkB31mgxLbbYEHogJ3AfCOj0pUOL2O6UAQ/V1XcesmX3qI/i2aOcOUAblWcznDOq0/xFW1
l1XeZbBtxb8imCOLDlLalSkWz8Sk5VgrOEJSq0RN7bom20fGShXmyBg0CnDPCapUtdU6qd/sus/Y
F+z8VPvUp4Z9kR4wIoXOV7vzeTUpnpLMfi0pJpUy5CbtOB2dxgSlida4w8Trk9y8WFc6MjsUnTKd
3iwXqxHv1dkzinuQdaaAb+qcmvgdD4+HpxW771pTrovFpJnoNMNZ007a+Ov6snEckB1dSpJgMMsl
PBZAnSXfcoPIzb8PoGEVoH4Y72FbDuRGQbA6LyrQ27Z+qHg9s5tn5oJiDDwAzKqxoY6W94WeNTgj
WpKehhQvZjF5UMtHDXwrtZYd+5GH77e40rc7eSWR8YEq10gFzkQEq9NeK/CcvVSCrxa/gpbzQNpc
/ZUgZvUHk4Ro/4OgyLjtwFWrgCl5bDjbdlMbzGgCpmJpmGMvunSYhUSRKxxAA663PBv3ZMoKKyIv
ZKrsdib+dX9bToFv1jPQYiyi3xCZD+Y0UroiCIocsMSR4TfKsyE6GnAmeUxcm16BDheEvjr4TNh2
XqEI8hBP/eU1njk1cFaTrMLdjSn70KdRDWIfzgtm04x/BbJtvFFblHE+QGBV7Azppq7dtvhNjEdR
49yJPEHMqzkUjCocq0UzoUJo70yYYEjfJdE2Z0599g9vJLtUGDVdKKexefE0+foqy/UpBLxwi5AP
Y9s2OWgHDRV/DeTJfmwhY75Xz4N3kxxeL0DHsruXh+bYOdlR3VUetWByu7R55+93yGsDgdXfb2L7
e0oy1LWsYRB2vn0R3PAg++2xuMue5XN5nG+S5xjF/zuM5KuX6hg6U4jgnBMZbiYqAQgCJGtMceF9
xaxAWpdUzs0O3Z8RsnYySDYiZyjBrdG6iZVeZBCFRZz+yS3oQMwa/5XJJDGmLOhr0AA39ns4g31w
fCaX6UJeKueV2rozARQfuKkH5Qir+yrH47Y6jb4IZ551gyknpkl7KHwofGVXuKj4pjsBXCLDRd3h
GXvKbgwudONmPLHWmQmNQjxvgzKFWMGfncpVreKQgnvLbj5O1aNyawA8VTsDq8SRAOJ+/ZDarDqs
ZTOnVDuhMXqSYW/5VvRm60lHf/T7vWZ1C3z8gVzIrWnLO8BjWOnzQ+chQuc1s34nQFg8fbXkTDjV
07YetACfIJ2BlRE5rXs/W6Mn2H+2HvXyl3KnH2SXh9i4bXddwhseIwMLBs/XbT/2ytSEPeyuWwlc
q0G+v7P6FxlsVDrmFMtjMoFOBmSNuQewD97LcytekFfS2VVvMrPSDUgPJEDU9a5k8lp3tySglRXG
JTpgKVmeq1LIYrgzEFfQYmDPJQAyeMO4myYEbBEe7DCfqLDzQwAPH5KYQAQS+oAg8XFIt+/wnOMH
fSqt3+E+fJzAhgRa2CeDZ8CtC3Ytm/EbpRHlWQwg20x7OwSANHpCkDoQBk7g8D+kXdlu5Diy/SIB
EiVK4isl5WKn03Z5K9eLUHaVqX3fv/4eFW6PM2lNCl2D6QEacCND3CLIiDjn/JdBYofYIGlitiw7
DB5wqCFPMKSDWPgdyl2ojKU/AeyADAnKgZUTOp2TvyJB0nOIqK15paXbkYGS4D/mpY3Sl2GYmsM8
xyOn78P3+CaquF44AmVybjvxTx0PjfT212XPsJh0AogAIwY5N+Djc3w+SYpGTRf5Za9jerVnK0Et
/LdpgdX2MSbPEXWD+Kpbq5wsxrxTk9KF0wIyKegimIQWUXzfgbHVugWfyHWxj3c95SZouI7Q1e6c
CMDP4fmP3EzwhIrV5aHP4V66DkCeblYrQY4W71Up7vlVnUKsMi1QoHvKc4elt4WxRU7RBoyoLW/t
tZvpwgIjs43WNGZB2+BLQZCQ0c5MrawctUy7LRr/0G7kRx0eQslay92CSwDHqo7KNhJtwBBLi5qE
RdiBXw8kdEzd2MX4czLUldvU4mhOTEiLCBlfXLUpTGh1yZt8cpv+thu3l5do4ezbCBuqhZSCCn5D
aYnMso30sICRSUcqVIBbEcOJN+jhuGxn6RTAEBJjFt4MM976/BQILdVrsGWBc1e7GnA9RDNMZ2x1
n4NTPQPiIrkpgofLNpfWCPU1HDtwioJHQRobaH6LKO7ayqntdJP5xT6x1nQtlvJcGNanDemaNdEA
/CMxbMQFaFJVD89vJ89mbq9N1bgTOKYmN2g2gfj3dT3AKwhYKQCxwINFCrkFy4qQ2X3l6OPR93+H
w0PeflyevsWtAWyMhjVDd5icm1ch75WN6KBzGkiVMo0L/d1KIkTY58t2lva5fWJHcstBFoJlqoGd
vHBi/Wi0R61xLptYQoqAFYKYSIsDrQoA/PnuU6wwGXx13n1pfj9FfrHzQVhcTXrrgAtf7EZA87eV
WmSHXAv2FdNfWQ/QcDaJ9NvlT/lTQJacIj4FYuezRgMivbRympHpvhYPldMlg4BCFbPq5z4PxJ2V
DAXAJBkI46K+AB8BMHGx29WZfQziwETQBCWbA4eW7fDj+TaLLbCTlriXHEBX3lu8AqdtzsNpuhNM
oDSuFMM2zJvyAMmS5gkyomYFDHkB/SRV0PAuGwz6S9gxe2lGgjrnMFrPIeu1wg2MsL0P/VjDBq74
QIYIAqwkuoXaJ1JWfjHanJTQR8rjMf/oAwWPJnC1qJ4wmH6nZSVezqXWkisC+uC1vtwlVgzIjc4A
GARUoG/noHMSTnulmam7oVCbgcfUzp8wxcDhQwmITbva1rg+gnUvCt8E/VDL5sEeCQ8IpAsoKpIU
bK5oVcuqHzEB0Vfd74pcQzWtW8nLL2xp8HaocKigowTWU9puCXAtakmxxqQJr3t0RuT5cDVYL5e3
0kJ4PbMyH+CTmQgnO2tBhlY5rC76oxEYVcADO9ZrrprhtFezOv4Wq2wrLD91iqFfQc4s+AcGWlTE
d+RLQKEhuT7wAUVqpsDtNQAa5mPnGP2DbntjvWJnDqXSgTmzIx0Yxbf1cUgR1e1KeNa0yVnsTnjf
9Q+gY1y5sSwsHA4nWEGQB1K/3lAhjZEL1YYvQtvsIdGqrapkB1+Ivwjt2L72zGQOpRL59kAHAWWf
aAJPe2vdFmAuH9G+yakRrOQDl6IuA38McjGqaoOnXZq7qdT6zkpnH85G04M6Oipuo1m6pdWVD5XA
RXgSOXFIArlR064zj6BR/PHyNl3bJ5J/z9AR0DVxhTmF2HTLBh4UYPj2yjU15EU7IGBFTyrAwoaM
pmoFa3RSY59AmNrNM7eiN4VhQ5l65am/tB/RQwH8M5qm5/fE+bEL/KFIICBQOVWO9Kf+EBUxpKY3
Xf80iHHz7+fu1JZ8xvwAb+sRthR2xaotDZobVRwSS9n/hR3Uy/BAQfoTRMfnY4o6RKxJYJ+EAbHv
R4KnAFWgjsJMsB1PJs2eLttbuJoxMIbhaYDmPTC9Sw4yG+IQhKSz60oF2goAY+zXEn8LR/nMxLxd
Trxj1xglGxniRF/mDtREN0wb3aar/8LVg9YUbBK4hYEgTJo5EdpaPs5H2ajeqhToSP8hUn5fnq0l
CC/G8mlE2gapCGgdzdugtP7UkUDSNcTfM3WvaU86JJFBhF5Aqbc5tkB4rO2N+Z0h+18UM/E+sCzA
YeRzNQVKksUJRjiZNbeMXV9DWEocYyR3A7cGq+7lwS5FNQ3vBFAgEhURXorvaVcqzVjNWx4Kg35k
bLVh+IEeketcdAfDyBx1MvZU758vm13akQQshn/YWzS4yvPtUvhCAZkJRhkN9bYh+VGnf/GgQ7z+
NCE5wqSLUsjmwgRVw/tOTb9FAYQYAX+4PJKljY/VmukLcb+kMhU7cnHxZLUZ3o0VQwP5tCHFtGfp
uGLGWtoXeNHhdjOrz+vyjJUWMszEyCunDbQy5wnDgoGFmfaumsYV3XQBNTd2Vw4Pdlt0xyJJYjeB
PAn+IwUfyUM1bEZuqUENBqqhKS3eDBUA07RSRqcKoviOKol+A45i1GXzxL8lTRQM3FfV4eB31nRl
RH76MkwkErxkfvnS+AxSDoGWNrwxm/DQ19V0z4y+eKwjNl116N1zu6aYbI48EPjUcigNCSSAiihy
8PwBmgwc6927ThPReTnJ852SQbhNDIF/Z/ekRJwkVr9JjCFzaGF0W70cWMRJbaNcHQR3VaeHG1Ur
/b2S+fs4V8jeUqinFRMktgtrhFhlwdB2x8ZbRtRpa1DFONASr0ceJG2eenoWA4cyADALxQ1D341T
PT2PlamlvLei4k6fUO/nYJ5ufD6CKN4DhV/3OCSDtm3LFHI8ItTApxua6KHCtclfOZmLtwkbgnZz
EQOazPKDmjClzhILN75ZOuwQ+mVxbPuq2RvIzj6jVc8HHz+ERN1CGeyjZrdRBjbksVu5PC3HeaST
kK2Aj5Bp1stuBD1xMb/lkFPq2o8KlNUG9Qb/4/I5WrMjOd0qB2xOt3Bv0UiyYWZ5UKn/HCX2Vc+m
NQLgNVuS9xFpOdag24FrYP6biXcUF2giqqvE5n1ufbs8sCVXd7qM0sASFMuKnmIZMZDDEFvQTWhX
0kpLTtw2CdJ+qHbpROa66PFmrA2ke9FOqEFrNEBuqRB4nBQbJcnfcjUHeZG9L8y1WvHS3cxmyMhp
eI+A0GX++0nQZwyKTvp8B8y0AwmdHKgPAintKNmhDrhyHJbW7NSWlJ9LoXmeWh2msbBKELO3SbqB
/Mpjk5TVt5op+v+47aXoMeoag7ojplTB+ycVvDJjryCPfrA2rqW1A+PDf86XdDfLyRgnrQFDMSSB
rXbwoJLDVfY86SjthPFdWhV8rMuVhNayczlZOinuh4gDSptjOoMpAYcZ5J95PyoHOwx/x0FyM1pB
4YJIPPPUDKTtpdVXK+d9KW7iB0BdD9gVRWr3fO/kI1jskwYfoJUdEho6m8uW/Zuv1GtYvaXIefJy
/gNZP9mlxlACKmNglzLDh5Bw1zmsBD6x0dGbibS8oQIxW1HQr18+90uH49SstGGjvMh9fU6Pl5U1
F8pCyzViZEQyJGG7zWVbSz7m1Ja0mllV1TSakwMQCOJJhgUtdpctLC/XZ/phbtE7mUTQxil1BDtO
aB/NoOF9f13Fb5dtLB3xk1HIocZuVTb5DWZMZB9hBbXTACAiVdw2ZbfGZTO/E85v2eiAhugL/gGg
CSWq8+GM/mRVZh2Cc1p4SjGrFPA0QnZS/16qnCmHKX8CCT/r1lBUX6fx3K70fsnGQCNtHsGuP4HS
QuGQQXdia8VXrlmRQo5iJdmUz9Io5ehRil79bhP4vy8v1kIuHkPR8ZyE7gTKP3LQESUz4myEkTZ6
ENNW7Z8muo2hhOeLbRpulPqtCp7CNXf59TCfW5330Mk+NBSS19UAq379MyyfQy1yje5a6fZ6/BDT
NSWsxYk8GaMU4BLoNSPLA2uK8hrq70bM+GR5/+NESo5iHPJI+LMaQFTc++0tYcdBzXmbX4148ImG
434KFxxDaOay4a8Oap5KxAATThh1onnwJ1NZBCxJpiZFH0Hlb6dhcNIwwA1THCtr/GnV6YqP+nq6
ISYIdSK8XdAsjyrYuTnovdCc1uhWytnRjwHXs7YxuYuSFSfyNZ6em5Hudm0PrUljghkxZbukQTdt
1/JKt6ELSHgLeZNsuFW1Ncr8pY1yOjjpugBIkWB9O1slr6z9IM0VYY+Xl2tt/qTlCtErURMNJtpZ
Jg3PGnC92+R1yIzrWvt22dbicNDZTA0bFOzwyedrlVlAUHQGmjz6gXqqhku4QV+rcK26sDgkkE7h
kT4rTMqJ2aLJo1FrYYaqAXEGm921hfEBvaZtOgzby0Na2O1oRYAwuIH7hg4BmPMhVVFolNmcF6X2
7paAjKbvjnqY8MtWvgZidK6cWJlHfHKmstEAp+ZcRU6qXTE1vCp/XDawsL1hAJ0xKgqRBO3w5wZG
cwzH2J+fLoD8pRHkmzVjk7ePE+TSVF95D+qU17a/0t+24HWR6iWARgE+A8SZtB8YtJJA9IFHYGnR
Tab6fDCNewviJFF2aA4Fje4vj3JhY5zZk12iAGgYSkO4fXcbdK9Edb5L0v1UxyvjWugVxHqdDEy+
OAWmmdRAkOAWui+Q6CJOY25jKIKxZ+QeCNh9kng3RFs6tbxpba4aa/DHhaN2+gWWdBNR1IH2BcEX
jONNMo6c2Ls4212ezoXb/tkw5YRzKlqbTfP6xcro+VD+MSI29yofasDAYivyWniTQOsfcrCCrhyJ
/2Kc2eAmRCcCuorPtyzSY9PYExTtddx5KNIHir1JwpfMeKjBa+Rbe0AjOHiTL4958aAAYPePVWnL
KkVCetVCjt1qN5pwM4IKcL1Ryy2KtgUAkqvslssL+WlQ2rO9r2epMmGYVX1T2rdscMphJfu9OJVI
aWogXQPmCSnq86kcDcsvRIE+BA3ZvCPwn4OrlqPv+ZoOmgV0KXAdXMLo9iAR6luTiaaPfA2usuDi
CLKdYKZCUz/VZCxobcGLImWFbidVAett6YqadiuLtzSXKFioBqRpIS4hNxCkJqT50I4zvwRG3CeR
CpyOQf7z8g5ZiginRqR9qSTopJq6ubQNpmMk+BOyVdEobTn9KkxwzZS0bo3KKkiMYTzm4Ak0aRf3
IX0Jioeh2bIh5n3hJfFNkLxBSX5qdz0ATjowZS6xXi8Pecmvng5Z2qNNCIUXkBLCr6IQVOjPmTq6
uH6ioDb8zQpS6NXos04R0GHnOzUGnTENSoIR6xSMWxuAW51iral/ofMZde8TK9K1K2BFkBgJrEQ0
dbXaHcY3W73q1Oug3Pr0GsXYjU8OYXyjWc7QvtL4w5/eILZ1eVbnWZMek2dfIV0txkJV+6bV4OBC
zxqxnLnTlpQ3gQVOCq9S1vprFk8HyO9NFKkgASWDJ1BUhFydBXvTxAo3qem0xUv3J23o2kNSXzjs
0O9CVyEYdGcSaik+JlEZxEWACabg8YPeuEt5zdFdDlUGlGH3ExREei+8aiOefFQ7KH8eopffkOq5
JcfQ1bYImC+g7Tmou8K9POfLc/CfD5MpEMyqL9uhx4eV9kPsB1yf9vFaDnDp1KIoBnmBue/iCzRq
0tGUlGQ6Os2q51KFj4h2zXhFJ08ja5QuS/N8akryReEIHp1Jx3Ca2lPt2ImJvnIg1yxILigtodEY
T7CQpyOvtZLH+sqSLEan00FI3iWCpGBodDARgqy6ug4Mr09/BuougiKDcuXXB21YSWMu7QJknmdF
gFk2XY6HkJRJx0ibd4GxUW2vDA9szcQCtAPNBwT1x7lJBQ1t0umGbiteJxF2AXg0r+pNvWXMrd/D
7cvotqA1Sl3f8TnknFKL17vcU1Zi/pLLPjUv7QwlRxvVOA8xRHpPhZ/G7dsyrsLpb+zgPTGTc4Oe
XUYV2GavRnWIYY4DQIauEb2Z+S0lD//+2M6vln+szLv05H2kEqVnICCGw0YXk6nsTFE49Ro54UIB
H80OkN0BRxL4jPHv51Z6krRWBxUlUIGmR0XdVsPA7WdfPLcT12l+HbO7FPYNe8MS9JCunLQl8wSM
8ADRgYIeHWlSki8ZTRGgTQHIkOG2Nnp3sO6t4IUO7yR7BCgsmNzavLJxKPRbskZhsXDMCTHAZotS
3awzJtluUb5tRmYi9Vd0EOYZ6YYCF315ERfiHUqvKEYjrKN9S4Ykqr1mxhX05hwa2HwKvWkyeGV/
QKK1Bvw8tFfC68IJODMnuRUzgGpwOPMmKn20ger5jQ7dgKrDnZ4Ou8sj+xM2pFA+407A5QB1a8AH
pHgX2Cij+Qxo2/4KGMtN7/hgNKNgEnTbq3wLlr+J596b7ZacfuscEG2hp1+476kbH3RH5dbrWsvz
0lyffJAc5xSWGP00c6FMLRTYf6Mu48KdBgBtdAJiLuNfPIgxAQZYwAm6hKGOfn50OkFzw8pgT5s5
sgEON1yM+r3+HuxYzF/7lOcWhw7kyrzPP/t13j/NSn6BoJiPTQuzz9AWVLkoebsFhIH7e+MuPEw7
NHxdg8gD4l3sBzLMKf/J9lBMAjmVzsWmfjvODfsbkAN4lz9s6YaJ+bDMuXMKO96WzpNoQjDe+/gw
/0nZFAfhNu9tyW3XPwhPqzhqcxz3g/0a/e/SMT41S86XwReJok06zIoa6BEdCtgvlwf2R43p64x/
DkxaaF3taVdasDC8d66+M7zwmB+j7/VT6PgPtOLY1w/Gd/SI8+KH4V4FXsw//sdPkBY9LWIqEgHo
OSqdvIUOnXYw3PzpLr15fy1u6LZ/gY46/6m4NqfueL1GLLvQ24yW/pO1lSI7I0JQNk+ysrsZbtMP
28l31NzZ+/fv+VaNuJ9x5YfxYD+wrXU/8l+Xh79AlX1uXorsYHogkRFi+PT21nbMbfemuQPPubh/
1wDNbTzdqQa+1qO6cGUCjgEFexjHO172cCyG7HU6zeR5vlcXG0pCZMcTYIbcHEp5zY0irlD5UsFn
CiLXH2HgDWtlvsX4qFsAzqtgbFWJ/LofC6swrR7zPjV4+OoNj1WDwyk7RrnV9X3OZqySaDWeZsfJ
PhZrb9OlgAK6HgPjRz8VYPXnh0sZyJQbLez39NqOXBHtM4a+yDWkxZoZ6Qz34DIl9UwG5ytwYWV+
IJr5rlTBN63xV+7BZOGpQnR06Zvgsod+pdyFFoAxVaPzXmK3PlQcgq1/b3vJfngEwn2r77rr4Zty
k3080F/I12wQSjY1sLGDU7+snaplj3nyKdKwq6i2eqFgdmPg/lxIs9V4NkabFBI2MIhOQ8K7rbqZ
rqz9yoGaU6WyS8OdB32uYE4H1EM6z8OoqYFmgHWNNaMzWcNWIcxpKiztkE48ALU4EqxgLdM9Uvcr
EWzJYSM1bmBf4ZX8pZSRKJVeliOOFRE3vvq7879dHtzSsTWBCwLMAciRL3Tw6khZL+YASQJ0KHNR
5JbYDJoARLZOwet82drSdjq1Jl25IlHWYznAWtI0oNAyN02te6MNoZXQ4GOwkpVanDsMDYV4KEMB
HXd+HmtLE33bg8vKbkIXFeXDoCYrr5ulRD/wSABwoVD9J4N6bkNE+QiZWtAy5Dn4ETrIEvg6Z5Xt
xX5+3WXZlQ/ZZMUId1Zl8KlunVxLkAjUHWDr1g7rkmNA2wH6e+GCrC81HNKlQgdQDuxviu0VA7hF
mX+djsl28IedlpBNliUbq3/QchMgN0gWteM+Ixov7QKNKtEBXCFOoOT7tu3hxX9E2c8YRS3aFqBT
Q+tOaEPzo0lQYP0LRjeoLaIAhKw6NRBBpBMWGwSUzCq+XCu/W/1BY5w0r4W9bYM7WvAhuzbVNVTr
Apjs3KYUJk2fVqpaw6aoYx6iOQrcYsBNe+A326j57cButCThrL3v6Kb9i9Te2YClrRkkPuBYI4y3
vfLU1CB5tR9rDUQSALsOfsmN8e3yyVu8FZxOsXz0MpvWQzMPF0AHG3maIHuNkVQ0DdcUJu9LV692
qoi4buDp3PBE3YaKkyW/+/HaYr9XvmbpXn76NdJ7CPWTRAB8AQq/qHbZcGgUncfUJYM3+bFn+eD+
/64qKc/ilzL5rdgPK/aXXLqFBJw5N+SjaCvdUinoCsuAtJh/8ljhNmQEz3hBE7KnJq+sDXrzrGit
hrv05Dq1KV1LjVDTisHoIMKUPATdxg6vRsXkTN90QwHQ7opnWnC1DDBqcPAj8YLqmnSkACUKMshf
QKmwTnijsIeysp0Q0Dk7/NEVawXPeb2kEHlmTTpMla9VpgjR88EygU1zA3lE37fc3PwW95CdrG8M
fSUqL1tE/tlCrx+ahaTxmXFgZHGNuyVAoV5dIV1mvERQpmiB5enbj8QXThev9S8suXuGJxue8eg4
mZkyzt19ZERdAxwN+ISwjPRIQINBSMaNylP7PUk8ZUocQ0F7zU/aQss73pf67vLWXQhqZ18g7aIA
alOKYJhp3cq/Z3VR7FlD1hSFFjfPyTClyTXCXhF5j2GGHTgrBETK6X1lhg6qPJvG+IveKwwJJTkG
nbnZLZ5PqhU1VjpMWEoWqp5FJoBjXrQwfGxyezNG2LVasbJ55u//sl0/LVKpOI5rmxZ1LSyWIcjb
SbLza+HEALz+zVqhf8fA4QCrpOTlFbDegk69QJsXnmS8UKYfqvrzsokFp4K5+zQhuXWf6AV4/uYn
FgDFSFpyc9jMbQeZcIcgdIjy/bK9xZ0BtCNwlSBeg+s8Xyt9CEke5+UfbqhO0Te1f1uFWztx9Gyt
0XX5sJ3YkrZ6lwH3VfewZU05eI+a4oaF5n07sW3RxSjNEOWBGGHNNWR7+VAn452PfI9X0uAKbdzR
bWOn6dPl4S+9MSES/Dl+6WSwrug7FuKb/DR61vP6R6oWR2Bi3v3+OUVxLvZ9t1f8LY0jPhkgpvXF
O8jr12LJwlXv7DMkf5uDdDWyGXZWnR07Rq+02kCt4Nn69yqQ2LpgogTlNLLOAAKcL/dUZzlqSLAD
7n1b3Voi3ufNNVtt4lu6npwZktbaoN0Q6i3mtbPf1aDdmmODlKhvPYkg2+nJK2C4O80egAuHyHn9
UpPurqXspcAMa1l8jEbVDVm64iYWD9fJ6KXFzlFcH9QAH6VSTqyDgXtibW9TAOy1dBsPawRFi17p
xJy0qIqitEpFMNntiNx34w6dm6Of5vIOXt45WE203wHbIZe2enXIIOOGdr+ycAKr2PhgxKdovoq1
lefI8uR9GpI8Ux6ZPjA+YGyLs18Gne6s8L61NzRz2/Fd9/uVpVoblhRDqj6oQ62FtVrX8XLlKqu3
ilYd2ZqW5vxDX0IHmDr+f/7k0JGnFookaVU7QfhaI2ueqG7apE5DX8rAtez4GvS9l1dsQZbDQGiE
hBm0WAkIFKUwEvvoXGwVROMpHXZDOXANrQZZWEDrLz/G+uAoJmRT6a+2/aDZbxKD8RDIEjVjrtmm
Kx+ztEdPv0Va1YmSMs5SxJu6By4MFBua25dA5BlhEO8uj3tpSU9NSUta0DyxIwOm4l7skw7UJWG7
j6bUmQbiXDa1Mqo/tdqT8uHYFoA6oQPcoZpyk5fI+OtkZ1or9a3FgHYyIhmIgF2T5JYPM76SbNvQ
eFHyGImAxlMESKsa4sQaOtl6cztATHHsIs8CrLQ2DB72tnd5xEunE16dABJMTaRKpVylrfatUlJs
4xpUYUlezWzxTs3ooW/eQm146CGpvOJ5lq4OUHhB1wP4NKCdLpnscUupAhveFNweT6xqQ17nUQKj
GZgMdDK6Qmju5VEur+unSXIevvzCRwt8ApOWDcy1UCbbq8Ie3AUdXStwzV8v+wWmQZsD5xQyzXKk
TLVeCS0dE5o25k0ofrGkvSJqu1WD2IviD4tGuAUybpF2n6trtKdzdPxiHGlfsOFa+px8Ph+nrUW6
3pcwXozRJozot7ibVhL8i1N5YkI6+CQaIjWf4GBbM95YvrZTk8TNg2JlXy41e8C7fg5FOvV6hlVK
ZkceJQc9eOqDAE3B9zVx4xJI9chJ1O8KwAuX98miqwHDC8yiZRzPkPP5y0qWsrpGUDRbvHVSf5NF
7dbKCVpK19Qv10xJW7Kl5jgKA6YC2/QG3CGiEVDqjt2C0vbu8qgWzzhqMpCMARTpC3wzTgaGuium
UgEhXvTcZBuQeaIx9qlK3+hf8A8iSp1Ymwd+4kMrEdcGZLLg3LQb00YJM9qzAMR1a2nORTdyYkfa
65DIVK1kxKhGkW4H4CbD4oOp9dUQvHSKthIYllfrcwqlXZ8HeUmSHINSGi9M2E1svTV+f1uvbful
W8Xp5Em7nmRhE5MQpJ/dGDK3FH6MYnRz31j9d0H6Yzv2oSOAP7lOzMgQK7t/0Th6O1A6m+XWZC6m
Dm1CqpbCOA1bVyncYXhXanANhDyvH5LiQ6zR7i3O6qdBmXu8EHpfDCUMgrapL3+2jcvilxR0GJf3
/wJTJbbkiR3pWKMKW/pq3UNp1sUREF64890WbbLc4HT7U7kZ3fp28lJXPCiHNRGdRX95Yls65x3r
Iqg5zLZJvKVgLkSv2T7V14Lq8uXwxI78QqMatORb2Il/Gp55RTzD9ui3whs32bcS6ngIdlv1ek1O
cakadza10ntNQG+d2sVs9jn3ksBVdr5n3PTPxu90m+3GBAQGTvUBaS+64tQW5xVeGp4azbFfmqAA
AwvBJA7DNrlhWsP90h2tauXesFQcQOffpxVp9RQwfunavHMi0PXUt1RAXRcN3FDQUSu3ELknxm2J
txkCEuseL2/bxdNxYlta0Qxw9LBQYFs0xvWYwIgK8jcl3FahubtsatGXnpiSVjFNMjUqBExlSr9V
0mlLxoiXKRoWzITDXTxdNre2dvPfT0LEUPhFm2Qwp7HXQrvP557mNWe2Nnvz309s0ARJIyRJMXtg
TQ2L+7TZCevK/gt4DRrUUPhTIRVjfxFPrRvQU9mxiiiUXSeKWxXvgbEGJl4oUgBoQlEPQ7Mh/idF
uhIi0qlNcKujzQt4OK76voAU4fQ6KfUNZcTrpuJ7pkGjO3+4vE6LF4cTw1LUC+sMvzlfHEIk+Fjp
5BMcCdhKevRFmYC4Ryb9i2rF6VCl+JdSOxzBXIY4qxbQlCfWJrJfB7+718q5V0xdmdp5X3+5L38O
UA5AQaYGYNZFWI8awAda8bMbAcS6PIlrNqTgA0x7wtI5/2Fg1fAy8Lk6QmPsspHF3X4yEMlPQUCS
Gm0NI21buGGnUtBn295kabh+5WuXocXkJ7LNpmWjiw+NqNL5LetSG8mIaSujXT6BlfIu8l/Rf22I
x5n1wB9fCN230V0R7Ou1Yv4SLhyn4dO4dLD7vsmzcIbCGglEv64NciPMFxrt0LWQoKBWHjTK7W4l
2ixejUD3BLEfleBmKY14KgurzkMYzRSQFAVAHkSh2xPiFdTgdW3yworAiKdsLi/r8mBP7EqDHerA
Hsz53jmhxWcMUaY1ITltj96QPwNC7WjjcxagmcB+pvFahmvVuOR32jrRrWl+DTVxh96Fmzw7WvR9
jCI3tK5aa1v6rqh2/lp6ZHEvn4xZ8jqKmASEB2FWIV4d2fdla3LqlxvNer48u4th6MSQ5GwgWQO6
o1nfIrCC/YjHpK1kmxmDf9nMynj+vHRPIlHU0Ggo6GxmYD4v++El0CeuoLqvte3KO+XrkMAQpqEB
Dyw9SLDI1V5lZmHrDb12hvFoVhlPx40Yfl8ez9q++PP3kwEFsYHegRIDisiHVniD7vhi76NloFSY
M/Ybtd1ApqbDOVwxvDyTAMoAm2yqaLw/j+l5morGEngvQBoBJCc+OG0gfBkpW1tPOZSSdiQBRXNX
7Q018gwspjJZDwkAcAl7HvXfRbomUPZfpuLziyS/W1SAZI4VEOYdZGUtr+9uoR6WlcEVHQtu6VsF
9Riz8ZhYubAtNZIzBgD9P1MhXQ7rBLrl2SwIMpWvldC3jUn4MJi35mgAgWN5BbiStOi+Scerzh5Q
FVT3NEj3uvqgJ8EVo/5jab719mtWE0dtCbZicAWFs4j3JNg2ufa7TipPiJiXuaZy0BYD8Gnj5luu
0VctXj1PBiJdPcGzH9ORYiBJd9c1exG9l2hFMlQQtY37y/tn2Yl/zpnkxCu/6Jg/v29Lct2Qh9of
tmpxrzW3Bt4tioXSzuNlg19PI96dJ2Ob9/PJQRGVmphGj91RGD6HY9nVqgaI5uBdNrO6C2VHnQGF
23XzuUhvbcsrbUfkKRcqGsz2ceykbet2E4d8+XbF8LzLzu9PVEXLBfhZAGND/lia0YKhYxAOBwMM
D7Ufbn3jysSOxxOpjd5ipM7ANd1lhyF1q7bjKI2u2P86wbCvzVBFtGTONHXnE6yYoAdD4RuX/BIS
1jVyaJtYvTZC4vrlTBA9OlZ+V6lOlWTOVH+jiu4mwa06ZpvLH/J1E59/hxSyCKgE2qDEdwTNVGyQ
wIEOzxCorpFVt34eQSORgDDwss3Fsc+qTAABgSBNJmzsJxKLmMLVt+yYGDtRPsb5ipeZP/vL8s7c
3NAFwxLb0vR2U41S6wiwjw8p9rETW5XmXmsbAP4ExGX+oQZ2ZsXJf70un0cw6cwMJhPomzfwoAoc
W8GSrvZfLU3caYyURhWOZeIP88SlgdMhRz8ey+T75bWZP1KeuFMT0n5okRlgigITVnarWC1PfM8U
h6b+1yRy53MlXWB6RHttPgLOUN7ow68cgIb03tZXShrLK4JeB2RZQA1gSlbS0ezFmGBFWtLzRmzi
5vffzNZ/DMgUFT7kpUc1hoFifKiqua4e+A+kWyO8/Or+MVvERPsN6FRtKvdsCStEg/U8W34n9Jyj
3R1OcSp8+suM2uxFUCX+NRlF8zj5EfTp6yT2V14RC7JS+AS0GqLJ2jYswH7P/dUUgWRxnAQEoDf5
ERDyvfhBBYe0X7r3kmfqZI55vJ5+6Q+W23+3gf2JnOoAFq/L871Qf5w/w4BCszn7bhl0pJf6hFaZ
EI3BiUuuBjf8Yb4Ca7rzeXqIc5557FEpVowu7qITm9JNyVY6IygZUHYIFWb3SP596fZ8TNKFqGqU
SIt8/H6gH6piZ7InFrmX523RcZwMYR7iSThPIaegGDZMmPZRoXuILUB0YKW8tug5mI2TCx10JHyk
w9bZ4aSaEWzMFPki+4nn5UygUP970CMFOgZyN+D6QQ5VvsOrcTtgl88wHSgab+0p7h4S3waDcWu3
5G2Ig3wNOboUI5GqRcOkquH/VJo9vOhjvakUdPdBXlJrP4Sp8ijHrrc6cIkML5fXamm7oX9cRRlP
paARkeYRFaqy11v4FOP/mPu27jpxLeu/ckY9t6q5CtGjqx+AffHdju3EyQvDsR1AgEACicuv/yY5
derskP15d+qpRz257Oy1BdLSusw15wi2J0aRkYgTO/rogjDFiI5agF2xpkmAVjN3a4rb0XbGRNDN
BLJHhaEi8Lj19++v5vtrX18omGBY5MQwJPjz6+paXlVdj919Fu77J0jCgVcjGp+G6zIGO4Hzws6G
7XxNo0dxRW+m2+nmM5AD+3AfYIARQwmb97/Psad7+HVWh1kOszXnLb7O8hLHtEFJ6+P7Fo4Mz/lo
nv97xavzXDS166Q9TLhb/zq9wsDcLfTn9sF1fa4/k8Sct1c0qnYGq6wvxaZPT8Q+xw7iof3Vdu2h
PYB2GOx7YBSqKjCXXqcNSRokQe+v9EiPYVnpwseOYtryfn90K7xCI7obgAfHqXkCOzsGm0RCR8zg
03RX1XTv6R681MDEAgKPinZiNfrXG9/wnt/ncnE2MQ+8Oi6Ce4PVeDguTpaDXOSstqIuKKPaO3t/
sUddqA8DEJpFMXtNFDUGsp66OUApO//CDMZOU1DN0bv3jRw7mAA//GVktTtpHhDZL0Y8eLbidh7u
K/MRqQpYfU9plB07CIemVru0yVK7mqFwHLP0kmLYX+j6xPZYnvz65B9aWO1DzIfQlhhYGLynutiP
xQ0CVrt97LAv+FMznLh/joX8uBUCuDXEej/x6vRjpxruh0jHmwfhgkvLcSOVv+btixd8KcSJ7XD0
8R1YWy8Oo/ADikbAW0x7WX0l7Yl2wtGHhznzhYYVZtadk9ItsyEzuHN886nPLl3rumxRkAk/B94T
n2I5vLy/845u74P4bnWUhbGmmi3xHTfeRqL6Dr+NQaJT6eYpM4vvOghEVFCH0BqGmco/80LMqLsI
V/9OInYYIaxO0SzdjGQ1ph3F8Mm051b4+P6zOuZgDz9/dXTm0m5r4+Dz7W7fmm+DW0ThtDP1qf7L
MW/goD4AWyA0+gm6PC3CRtTCHrDGxB6gy+PsjXXGhg5Z2Yk749h7OTS12s4kF5WXSryX1kX9cy4T
N/8kWZG8/+BOWVl+f/D2iaE9lA1gBVRUtQ226fITBdHd3zECUiK6cGwBzPajkVk7Ie3DZSnOayrj
wANzIXjf3zdydAtgjvZfRlZpssqAlMugZhYXGCec3SKhmBYvSzvK9cPfsBRgFhJDmBB7WlOKOC1K
7txGuBtAC8dLb/i4T62NESec9RHUGvJKJJcukkzodXzvnB28m7GcCqdA0yQ2gRdLP/jIPZBzu7OC
/FsXzbjcpxrEA2m2pd2pkYxld61vikPbq93Hpt5tBuBcYkfMsfbV7RzaJ0oBx/wpaFkg1QDmPFwS
y+8Plpflcy6wXxbMVQaXo4VJvC5zEq5DwBobPzjrVVomDlOgXxz0iW7tsY2PlBUbBmxJHhKkH62b
wEmDucBtEXBEDhloi1t2mbL+RJZ+bFe6KHMsw7MgKFlL1uiKhB5uXVxK6cbB6GdmmqQHnV0ot+9v
yqPr+behNUm4nJohb5cEwrU6KHbZKu3voVIxWKi01DgR71s7vjcPzK26J6jhN1PdIJKgxRiVhRVB
92rPRlzyVSAjXgjIigG6Pt7odj4VJx0LK1CpxGwXKpUhqpY/vjpX2Kk9Fgy1FxRqvfBD2+YgXpWX
eekknv3ag9/q/dUe8/qH2ebKYBDq0evF4vX9AXoHfZ7FUEkUe0eCE9qghSuf3jd49PEGAOWDNRes
eWiG/LjEKrVn6XUoqvBSn6d+cVZTFnGlt9oBE0KVRWa65TloBPPX9y0f20aHhldeFM14iRIPDI/Q
xtDFXmCCtR9PRGrHDkWA92dTNBdR8l9dOlYbqpJS3NYk2M0p2Et2jH7151MPcXktax8GVAH4u23m
UTBE//gQSz14ngYjTmxnt7ScY0zVx0VZ7Y3dnZmy3xf+dE/bzxjbjedMYEzcPndEfmJi5ehaQ1x8
C3E/oMArL0eI4xCAj8Hf0Vcx0Lm8yaJabdpT19+xQwEl23/ZWdc9R2F1DAgb7BjBP7gF30i7/TKn
VmIgZ9nK16k4Bdc75r8ZbkDLwxgJAM6rlXlzjfmJESwFaeGC2N6d671qkILxMb113eZqHEweOw1J
Y8d2mhOP9diRBCAe07Lo2QCbvjqSUH3suJpAw+D6X/lwa+q3eYjHbjv++hzpMlrgQvgO4ndI0ler
xNgCyUoHqTtln9rujPPPXfFStp+19XKKNuNI6w22PHDd+AAHIwpaLYoPQk/wMHiiKClrs53Qbxq2
dn5j+1tmb5mTI4L65JzKCo+WcA/tri77sSxdYoGLLba87esY35F9p7bsywfykalN0W3UxxNe5ujb
88Fvscx74r+Ve6NzhW7MMinPKgzm+peeFbn2s8Uf81OMiMeOHzuwtPJnlT80rFgsIcSKQidqreeh
hFLuiVjmCIoJr+7AzmqbZGPgjmyxI3ogZe29iapInLt3PSryibyVaew/vO+pT6zs+xVyED6lA//z
GRbLLD4mZptPTQk9kFOqxEemKLE0ZDsQXQDHnLMu8M9d0ICZeUTxakdje28/bJvYcyN2Y3/J7ueY
7+QtyDyGaP78/gKPXUWHdp0f3XdfgVS9YQN2Zfc1M2egkMvC7fsmnOUz1lfEoY3ViTNW5TYlgQ2z
rZzI+SjP02Q8Y2ddkt43D/aQiNgFVZ6fZM9VfIH5g/jvZJSH32B19ioeEJdUeLqz49yWs7UF4VVM
AbaY2a2R6uzEgk891NWdOPlBP9ERCw7u6a7Z2C/kBmMBXpxdY6xiGhI7qZJih5RWR1Ao956y3XyO
4dmX/CPbnso9/z9Pfyl5g/4Sk/qrp98XQUbnHE7c2vnbZpfuzuqY2lGwta9l3IHUbeMl3aX7Bs06
nKYd39FH+jfSABBR/fUVVo9/nNNJFT6uTc3PgX516Bk7Rah99KAGiwACEg3IqK6cXd15trSaZZXt
q1bfQs9AiPuemm/vv9qjPvXAzMrTlaNsgemGGYC7O/MV1BFpc9U4YzSdprk5bgt86hDhRHtpXWUu
53Kc8xS2MsgNVBqdTgoQzHOf+TEd0NCnQ4xcCJ2Z8q2nRRJM5ir0u2RW3hXhDEJvt2NWnvCHR2Nm
7KS/vtTyHg4cotfVaWosiUvFDTYaugikjsPpbCoSlz7Ncs+sa/dUKWDZHj/5D1BBucBy4mGswauW
CqfGdXBz1sy6K2t6j/N8Ivk4FthhRPcvE6tluXlJxkkiKHCEu1E8HuydVWKiJjubyHkuTvmjow7i
wNxqt3Y67Em+MBi5SOoGg3nuCrUG7xSLxdEddGBmtVsH2tqjTvHgaGnvs27bcCtBuy8mkIg8Nch4
dEnIE+FlEGmGa6XrDHEoNy02ht2BClXSyOs340llpJ+B9VA5QPEPpGCeg7h49eCoUFWPqBTtePtb
7iYdkn3X2xZpTKA4UPM4p2B12b9/5o9tv9BeOryYx7N/wjAG80gl8/Gy2hocjMq9rgZ1wkEe816H
Jla3MJEg15UFlkUKVGXym4pHAtRObvv4/lKObYhDO6u7oJDg62It7Ai0ilh3I7rNDJHBvNn0p1SL
T5la+XzpNHbZeTBVOiIBK3CrHIzxxqq/rIqX91d1FKRxuKzVfatEScEIjPSB7PUU9U7EriCKuglj
56a9gIpVUkVlbG/m3Tm7yT888vgxS04lasc8yOF3WHmQWulBW/2yM7XY1GIzzM120GHk2xckA1jx
9f01Hztuh+ZWB0GCdGNqGMyBCf2BLMw7YA4FM8RwylUd3ZogBkVnFbqzbF0ksQc5u0Qj5vbkdnYv
W++KZc/zqd1y9OkdWFl5qjAsqtrR6KgW9W5gZk+IHxXpxdjVm5bdZif5wJdMYX2lhAf2VpmEkBgP
SA1WBe4/9i1AteDJTaD9+wmCcZmJ2iwmH6fE2jvXcttv06vs/m+8PjR5gqV5C6KW1Y41rk/GfMJ6
CQqjJWiaCi+mp5ApRx3XgZHVlswmmpPvDzVtisRyPhXgKX5/GUc74RC4oQGmTxfo2sqhzCW0Q8Z0
ycjIjWxuRQZoMzCkL4X3qswNBTtee5WRXWk9vG/46PY/sLvyLqljz2W+nPhuziDzgR5RgIjoVFZ2
dJccWFm9JaJMbaA/2cdSXHvNmzddOrqOoIeUtQLUaNWmoV/eX9fR03ZgcfXKxqaVoWiXfdGdh/xz
Ya6y7rN/6q4+YgWsoYAqAYYKNvo1h56xWmvuHVhpUxLzwN1WQxOV7MbYxYlU6MiQK0wcmFq9qKyE
6FIgkAqNYA+/t00074ureUeuvFulovosi6eL8LN9oiFwxJ0sYiiY80P7cOEm+zFKbaFk62YDipJg
nmKoVFOVQAQ58uxFOHEDIcX339qR3fiDudUie3eogqGEuda5rMkHm+9t8uF9E/apJa32IjAFA5NL
nVX5HwZM2qikNle6SsBUitrgxjbfem+r2IXF7pS58MVtV9x0WaLh2PJ/Pt3/fBn/K3trbv/pJ7v/
+W/8/NK0SM0yjNT8+OP/3LRv4h+31fPLW/ffyz/86w9Xf7d7a66f65//6Id/gw//03jy3D//8MNG
9FChv9Nvavrw1oGC+fvn42suf/m//eU/3r5/ysPUvv3x20ujRb98WlY04rc/f3X2+sdvULU5eCfL
5//5y2UBf/x21czP9ddC6ref/tHbc9f/8Ztn/Y6kB9VLZLqolVoLtn14W37jWr8jJrYp5pIXJ4mS
3G//EA0mlf74jdjW76BkAxo/hIIXGhEuvkQHONDyO4f+/p2/GdBP1wM9NYaD/rX8H97Sv9/aPwBX
uW0K0Xd//LbapcuMEXDn4KwHawwElteFTyvgPsn8cohGyyZRhubfZa0Zv5MURe0TF8PKw3y3hWQc
jAQQV2RALf54AEsThAYTL0PEoJhr4lSxhQVodPOXrknNhctKEL8dvI0/l3u4vOWQHVzpi0mAsZYY
xXPBmbE8x8PM1C9ZzbkjwXRLhz4x7kQ2QuWnHNqRhQGIHDrfO+zIdJYE5SD/rcDgK1MfxB95For8
DJkyjZGu+HqbOyBqjQZf4EC+v7IjLw48gVa4EOwCgLXmOMqrqg18EEpEqZ4gTO9NdRpX+YzIoQ90
tnvf2LEFolYMxUpQwQNRvXpzPHWl7ZQgDEb3sb12Rei/es0g95IAUqILFZ4atls5NjSfUaBG8BAC
zwbMzxo/iw1pGRATjpEZ8gurm76OedpeaO1/7ABruqwFhXZXt3l/levNshhl3xUzF5HRn5DlGIke
GzryMRq5PUVWTUF8XjXVidvvZyvoRmHIxYd8Bg7+uvluZIthMwtq6mgTmesiaIsr2QVf31/Kencs
6FLw+wF8DEAilF5W+36cBJtb1U5R69vqMRzK6bZ0aHPW2bre/7IpYABxoNGo8X9eT+dlPOeDD5B7
VlpzXNXNgDDdnYYnd8j1fOIdLTvt8EBjYZiIxBSLA34TOJFVjD4UjQRdmZghuFl4u2rq5ee8NfqT
VxJ6M+vSRijGR+vEYVvv/+9WwSuMfB8P1fOW3x8c8KynyA1YDqs27e+KdB4vwNcoLt0WakvTJEAo
+P5DPbJJWAiHgtdno3S5RlmPnElm1c2MfEeyTVi46Z4F0ymx2+NWfJBswD8CAr061pVrd2lQtnOk
Q0minkMAc+icU3PmRx7eEm1htAmAGtx1zo8PD4KGQT5bHSbXlCN3TemT61Ri9BgIG/kt10L+WpwH
3wFgy6L0hasVNP9sWfXBywLJKK0RMoN6zZ33eMoAmcyhjJpeP7W1fcOZ6pNeneJHPHLiMPqCxAp6
lIB3O6sTR9GqrZWAQDzrp2CjtN9soZIa7lOIfT7+4uZYfJSzyGqCQhD0SMtXOVigBJJUV+7kRbj7
uqthzvhOCMgm/KIVtkj4oroVoLTNQI/8o5WZILD07BpE3tASriNSLwXCvrfvf9UMvBRKrEuBHtpp
a6gAB7AuZH3pAj/cNhEdQoYb2jkFXPlpp4M020EbGRJtEEUFx/SPi0FvrQ9Kr3WiUHKSYCgpj7tG
BMn7a/lpD+DELkS6/uIJIZm+sjL5tmMYq/FiPEbOVTnPtyzwxpjT7hTn0s8LWkwt8woIqBwwGvy4
IGvMigmUjVDU8pcx9KnWlnc2tUXgbN5f0yrdXQTSUL5FhXOZDUVZYpU1KcN00ztzEOmWpjZ8+tQH
+8KrOxJjGHKYQYg0QeiJLiJBYBcYSx0xNEjH7ftf4+f1LuMtC+IAySlu59WjxXl1OXCGUAAezZid
T2kbWjvHrdtTMxE/v0O64MXgPRCows7qHJOU15nywyCqxkZs81BCO1tDbTVzW+fhl9cEAx4meFBG
w6j/yv3S2falqkeGptHc3gTEE/umZPmJu+vIk4PgyKIFAivw9StvMaFmPLjVBBATE9mmKd0uAsFU
fmqbrJN6DOPhXCGHwEg/LpNg3az2C85nA02XmCNzHDcV7i+IVA65fA1Yn6rPpCs4KHcDifg06Ys2
pUEkVeplOyg25OKeqg46rM4oJdwnyHPBt+6MxE6ctC4tiLPW82vgGxdFFj6V6i1Nq4YDToDmUzQV
naXuM7czwTbFbaw2M5ejqCM7s0t1bo3pnILfI3dlVZx3oQlAfjPZBi1ZiLCCByG8hpPOJnYmHR4W
dzwHr/926FhG3QT3mTR3/phOJuL4tbeZhdD2XRCA4y2yW46J6KAtwxAsKv4U7CaXq/xC86796OeN
tXMbU0LUBqtrb1IvJMHnXEEw9Mrq6mAGphRou9gYmlqxBVBNuC+L0BbAfPrNdDZ201zekdQrQJvR
kXG8RLw9gRVfBHr0IzHwNtwZMdQo10OdMsWdWvpNsOlHp/A/NN2Y5tu865kXu7NPPLTJfFUkpZPK
O27PkOXwihk+0W+7YUbpCsFVpEvWQiDD7xzx5GRpZp03vV+6j8BL5zPQk6Mqqucq92iOGqxw3WjO
XHA62pav66QXTPZ75UFQF9FtAwk4haHTLyUfWBYXanTKpB7t4tHKCzKfgfCaADY4cS+PlaOa4jaY
cvrIctA/gI+GVcOZUYH7be7MaCWV287AyFdBo/DWoMeskq6o8zZGpTG/y3QZNOD0yms7oU0JgG5V
49PvcmKKAncXHaCEAYnMGU01NOEjMOlW/TWqhTQ8F2CMv9VSu/Rh8lg3nXWdJ/wUzqwewnoDCUFw
9CWTVWW9TgZwuZCvDIBAz4X8sjV214p7tboYCuK74GvgRr0W9TSfKXdiaey2FUAigtZIzDz4aijK
OAXAeduxZr26b3upi6+T8lvwHAthMRVufOjPuN2+pCFxsqRLGwuSBKKWWWA2mazCIUgcmVnmNXQb
q7/0mKy6Ny25agVA5H04Z1tvcu1rq2bA1HVtlo8bo6gt9/gS3UtpMeHv0jAoblltyW+kox3KcKDF
IRfZEAajBk8gOIFvpU3s3kPK57rmZeYpx1vVioTkLBxnuvS5a0fsMg0dxMQJZQl6zdKvaSQa3g9J
yBX3I2XNGYuVoGQ8U6aognjOC5ndjeCkKSK7D014NfZ52+3yrG5eGQ6V2eU9zvBL3bm5h9lxKS76
ObOmy2oEz+52YK1hZ+jN2tZmwuEZQAXgm+t+cLPsYtSsrz6wqqEoe9UcxD45kdLZ2G6ejcmcKw4l
+RDEO5GdlqbdlByzxBvpljXb5TxFKw+eFDfYCAZhHZEpnBGSNCm9GcvB/jhVoHrdBfhIb+N1BNse
jNHgg2XeaJp97xRuFveupQHS6Vrgjhg3YN5IMYH1Nvfg/o2GvHJyyMo3nr339SAGSE17sjvLkfGE
+4Ko2r1oodPk3eowG+invuc5wbMKfX1GWcXmXd9lJouw75W/DUUffpJ+X1wB1kkygJx582bZusuu
8lZOOJq9JwooF7VNuxkyj1X3UgH2FRGrAb4m5Hp49kzYB1FdNvlDM2CELRYqAAa8xPG/LkcBCXlt
g8trH2SNy9HFRS8+4hQJ/34oc9tPRJebGgMfSj01AemWZ1bVdx0Udy2wulTkGpo08h6OP3DiymUk
27mOgdcQoutVlEPb7wEcNK2NgTU2ql02pn63nRnj7c2UOlaO99dTqOkWyq9BX0YYlJB83hZxL0bF
tp7dYr62GblKnzKkkUjdG5nbly5a6eraHsLirIG/8PaN7XMeT4FTiM99pnOOEa85/EwrXJwxRMgH
+g26XLkFKR1b9BdBlysQXUz54CRSsxp8ktIqVMJEVdHzebA7P8oGS4cxLvHJAjBZSL3xgEKbtpYx
9pzkaR+YuO1cYkc2oArQ67Oafj7PcVrsrSIcAH+mxdifS7NQ26GU69cbNnUuP5OWBenKrKq489j3
SuWQhvWy8NzCVQ4M8lAj/R1RFEKMQifA2V2Bws2mdNrgK9yatK7oovqlM9+TMQ5LC2RTkfol+JEg
2vnF8MqE8UhA0Hk+6SyDaukiQxuBph9FiXaasZIh002TtN6EzrNvGmhZh8rLnqbURiltGofSAi2s
GQrM3QdQBSTDAMrpbHQoBNXsFkFhG1L11hCVqo1XTNUQY0NRxPihO+xHA30XwKhzyGM3A8Qdtz3u
gC/FpIZ7bhceIB2E4ihWlSI3LUkxf+W03AwY3wyyNnG4Cfl5VTqodk8hAQg+bDwFQs7cSCcxciy9
BKVG/s2pHQUm99AeQIWta2i+t7IzMfdc0G+XSmr4dpoxEg2W3bEkbO1Obxyrgn6IVbcaNN2OQb5q
2k4snAkVWtUWmGfgkQ39xHqRi7OiFkRvutyuVdSIIaUgKimmO1T9JnAAdK1VIYghLds2lFcXfeUT
KDiCWuVjMBvhRHVnIzHtssriCaS+AJKuy3SYk6Bt+rt8nssA3yf37QjyE34RyYDWkFMXZQhClGoG
oWs3AA4UYXK6eXJw9eHIi9kVEdBrgYOqo3Rf80AJXICDi7JWZwS0sQCJk05U1gZUfGrGZZAoxkUV
F3MpniflASXduo39YFiY4SqoHHmuLMXz2CZ8qDZU8GATZKYLrt3OntkWtYWRIUCqZIwiSZaGkfbB
vrZpJXiIts7UpvI2Sy2Z3Ux51UJpL2N1j2lEbsxwIQWfXcjsZFYRB5Zo8qsSPMdOVMmBj/fOXBsf
rGiez6897s1mV3o9Zn5mjJXIqM4nal+kfRmWFy1iif5B8NCpcdIKLy3OqauzNogAqQGSKmp8aD/M
25oUzDtr5NxgjtBxAc1+UQNCBdyvjgyyBDzmktPIQDHaK+OWuF77BWGL0yQKZNkYr5ADFEE8Uut9
gQux2xmobfn7IiNg2myrOgUwC8lhG2mhuwJ3hzBj7CETfJJkyvS5qkA8AGMKrFpDE0x3TBcyTAod
2hAnI3lRblVK9ZTMDJ2KBIUf1SYIulwT5ZJDkYgCrbEQUWn/vO/crttpr6/uLNKABIMqf/7U5D5G
aiDNpyHhqJT3QdWDOfe70oV8DDzUZZa6Hgf7sKJAGmWU4IYCk7vaDH0amiedOe7ThNwW280Jtb21
0l4EUWjVZb81xdRnmNEOZ+f7BJYrM/qKWj+lUTNOIC6aLFfe5p4VpCi+qLaFA8TVGBEtyLWlrIBi
y4sUX6+ZUCI3qClkm84u+FNq5fAghKRQndcugsTI7QoD2XSb62eFSx2MBpJAdcdgpKYEEVA6fJKc
eTPcsDOIqLVb+tDxucLsrm2Di96pyh6D5U1dWDECV2U2E8aZzH6qbeBoqlmKBx9DsSSaDPH7LcK+
4JZayxy8W1VjBgxWzp8cpwDsi0HMBKBbVkGRR7TpBOsYUoykHtkHe+CkTryaVzKZLcxZRnkuzRvo
lEDwl0HC1MGW4Z1KNNcAFGRu0H/s9JS/NKVCyXRm4ENKkLMN3wSb2k+04JgHTlPEUlZpI1tCLgB9
gYxA7RC0uDirviIQPkaTGxLaNQekLzI6aFH0RDr0PJA+uJiFN9YbJ+MVCMkrP78FNXPdPoaFkuBK
zoMOW0lPZZBIyIJvayiLka3KaUm3VjnXAlw3PvAivBEOsLmOxK1XTny+04KDWi/EZXoZEJNl5zkX
5FHSLLAeW+akYD1XpbnB8Ix7O3bacmOWe+RDwcOcbKhl6DbMtb6UlvF01PuThFpv2TZfPZE1t0Yj
ZUSIXVZIhh0q59jTeTrh9YvKXa6DNN05nubjGbhKdX2HmsfwlkkhvlWt8f2kJh1uz8IvHZWE9iie
R7SA0ZG3PDWC7BHKJTZY5jK/RxocTGIGW0urBNw0tk/Du4sA3ib8TKa5VnelBepCfMW81NM2KJhV
PrqiFn0dtc6UOYixXeX0N7kgFU4laa1OyhgBEH4TWGnwsVbj/DgEOF6bqhK+2erWrbpk6H3/Keu4
efCQCqqYIQt1E3sWDcNW4hNQJ/3IoJBFbHMxzgjaoZM0Iw3BaS2w6SwNhfNx43h9/qbkQkjXNmx+
HmWnX7nscxM3IW4d7FPiIsYkEkPybg0W9wguQ1z4NM3zbQ0sD2YcRI2ZuEp1iIDn2nE/NoVrfTQc
3hvOtrLqXRhUes8FJsdBVjBa18JzqxrvoaXQMkek/prptIHcMcvLp9avIBjS9xCjxFR24cbUmcMn
f9SkvXVKOqTIvDAL2H7VBRK5h6pGk+wLnu1kb4D/ltMmHxF6R+Wo6WPeKmj1NQZN0IjIADqfqVsb
s808iMdf1IH2H0DyrMfdiFBQQNwc1YTwjqCcwS9EQFiQ0KAk3sYxnbVDQVa+QNoeam4D5QhWgl6n
PhLlcjSAG9sIyJseHIixki0yBdON/t4f5opGEvFmFxF7nB/mmegvGQ2hrw2Mv/3EJp9eiQkfArGx
HldFMVDzcSiU1eFwWNLfYMchdkD5FDwiTLdOE4F4GOpxKA+3fSIVz6qd7Fpg7WhlxEsdGoyVEnRp
gUjw+WDHug+6c1c0etxMeRgA+A7hKzsadKOfyZCr4nLwG7tHGYQFCpyJfppiQN3SH1RXFw2uaTZe
C7urw43TSFA5qlmOH+a+sMvdLAzkZAZDQD+Nsp+LpWoWtNiGA90HweAb1CJQeI58YtnyuikgwhQX
rKLBpant7Eko1qRJQdu2jwK/BsisobWAD0WwG3UjXWK3iquLotbjmAQz4R8R8k0IQDEh2MQqBb1t
JIegzGLlibqK/N4GR0XJQh3ERnvqJWjAXw0p89CgzhPYJdROcVe3IOyo4A6bMcxsyKvUYZZUGbfK
uNRF9UUOcDNRN3kIs0FpUj0SyeYbiIWMb6qWM075WKj+fGiNecW+zNyNS5FqfpunUsidhdiYnKcY
vbMj3c85+tNG2dWeKd2LHUhjcHNKEDa7W2S9lvWlrr25hLwoL+VGWf38dZQF/I6uc/u2SouhOSvJ
rD67HlUImkyhoJ7gzuVE0isysdGp7/NJezhfUk98N4AKnOlrq2XTIooxO3bSzMhUX1A44PUXi1Nj
g/za7vpdl7UoU0WSI1d/KBHGSVx8g0PJU+VZRX6PpmLgQaKsnUuc09y3qu5D5VZ+GPt0RMNFlkOx
QF/o8G0YSzKB7Hos4aedFNlyUCJfKQJaXJYzS998aepvCG71Z7At5s4ns3B9f+Mjou8tgF8u5lxp
49hnUwdm4vs8z1q5cyrW5w+0R7MaVQDJwdXQfxDlxBSSiN4GHgtbwxUtgl1OBNIiP0/SFoP8eM5f
utq+lODZE433DWinMsnb4FVUzviZh6zb1CwLdzQYzrsl5CQtqHtrjG6U9uB4LxnzpvziP1ocpbQU
IbCritgiMV1BbgkVbrfxHb6AtFoPNUNOuv4zyhI+UpkAJdid0w3+zX+wZkyVQvqHBF1k0E4GMNqg
UcT1Tahd+x6ZmV3gROcIT6eBdbdt2Iy4Y6QuH9+vC69L0GxRnEGxFvrcQAL+RC8mQuNjZ1KCBIQD
JoESZQyu9TDpLDL+YnEYiSH6LughAUsAzbVw1UbwR3cE1eGQRjYpyiugo8bE66dTU6frEjSsoCUC
GtsFzAJEzap431Hf65uck0h7gTpHEiQuAWw5JSG6HkOAMDRmIZGgIzhHo9FZk0UFBrkAMmjAWNrC
Q1BT4taJUuMJuQm6croueo9dD4GFnKLMJHlkuPC+cTVwvvv1F2hb/9Tu8UBnuWpSGz/1bELwAhEo
63jogxBE6J2FM0H+bFf8EuzqqnhRTdd8698FXS3grPtevb31V8/t+i//LyKvFoDef/4L2vQT8upM
vBbPP4Culr//J+gqDH7HzNyiiOc64AwDjcO/QFeU/Y6fAQfC0BPwQDhlf4GuXP/3hXqOop+Kqrv3
/R/9ibmiv6Opgf+5yNNiKByN+V+BXP14Gsj/4+zKmiVFtfUvMgIRUV8z03RPtWue+sXoqu5WxFkQ
8dffLzvuPac2XVl5m9eKbjaJLFis9Q3w6MKWuGgfvGzZZVSsfMERnau4buvDvlv7uaZ8u0EbuDK8
a7sKNpu0ZuuTvJ6neX5nON4jHyrcnn/9sMw/gVRdgvW/CIz/TN+FlGTdLlMtS56jCbrsb8ewy8ih
jhqUJ8BT7ih6GZMqz7/+Y9d+jNMaW6B215gKamzbEqV4fJGoQoUFngI3oLWXcX72Y5wTKckmMjaZ
5bkOAV4PQ8O69wbqyvzJorKzFUGyczyw7DS+8/tBThduTMkI+Bv+4NqixP4w1LrUKBPrWtxqxF35
RZeV/AEUAMFBQ5SO4tzIBdckt1FJjyMKufVTLOuGvgq11Ehal6m3yYG0LJzOpK/X+QYcyDmF/7s/
EI0/TmBMukXGi41z1BTXCVlFWqAj+dcoIeEH/WlwgdA+sEnwNBh05XJNhwEIw6BKaXdDLurapnGA
Jm1luxW0YyxBSuNjNA+waTPixu+7NrhzUw6IVANtlji3dkm+kMGik7Dq5oYU7LXRnbMBzoiCL9Ec
5yjTiD8JTvunHjfyLV35K8NHzoU0BCYepzqO8xaJ+ifQNyBHWe6J38njgiznFn3IkeLpo4Zg33Oy
Bet8AppjuKWxd236zmlAtypMbdvgNBhQBDhaDlm9wzQhlE6/js4rZ9vfXKIfggdvMBM3ukqKrl2m
8l3SdZP+FE17Rh7AycuStxb9D37/6z927dc4Zw9tbICizhgUEHJJOCDZS60+dUoFf/mN7xw1S0o0
MVucFvsQdjnc6YL5sAm5zDdyx5dp6n8CPbr8rh8WKxskazW1ZTEE6d6dzQwcY94aG4rTJGqWef4Z
5zyJ2FCmeBwlhVKaqrsetVSC3nvYbjk0b83mF9eRc2hMwzqVEZqxxUjl/kHOtn7dJzz78OtvcW2t
nFMD5fk0NMhFChpsIm8X9LOfKmaH6bOMU/nvsvn/fhHn9KhTGDngGZ8Wc8vsPYyfyGu8k+db0kNX
NqwLxh2g7EywOLzQyQRWM2k29pXvaCr+eo2uDe8gbvSaDBcHTl6sLb6AaqsuZzoAdcdveOfw0AJW
5i185wu2rBLfAE/w4LAQi/KP3x9w4llmQTxlG1Y/C7upvx/DuDegCye7uQFsvLZATkAn1KLTEmy8
yJZafErgq/RmE9V0y3zo2vBOoCV2RrkfdoLFGDEl7tQebTApk50hfiHmAkBBSpy4onNSSFQw2P3S
ASV3aFDtuXU3X3bKT7I514jXVk1FOoDOYGVj4c7UoMyevAHKeuUPlQJ8KN8qavsvbZdGv+m+Mrf0
L6/lPC4IH42CMhl2g6OwTdvxoQ6Ap0VmL+GUmafKNFCp6xVgUUdR87E7o1lXoUTJTDS8X4ni2m+B
3YevLXkAq2rY1HdJoE+RMAnKVm10Y387Ijn/OV7+ZiH9cOCjdrOJiU5ZEZF9HvI9LFdIrZT73t6N
EBuwr6ulG/4aA2a6O7YDXfK8RRHtXwEkljZfUknjfweP/s9MXP+maFzjUUkLHERJ2dFEyXJA3Ujc
uHGuBAK5/PsPvzPt6Y6q/AQimoLej4yA7OIyYTeW8croLvsl7Zt4HAxA6yCZLqiS79mf47aZyW/y
oXMKtXPEQ7s1STEHoykqFTJI3kVp9YfXIfc3+u+HtdHhzNOmqVhRjVv6NcbN/IxyVOd3BYTOykOj
tG9g3ZLBWROvsAvmpAMoXcx2uREhV04Il/u3iMnGFIiRQllT0vuUzTP5tqFrOJ9qWhOI5QuNLhrd
+Vh9hw4M7HT81o2+3FOR6VsEwMwLnsKzBnJg9IJX1CzwvH1cIPCOWjSctWbobkxxmHPYe5x2DoVr
v+k7mQUvM9IDSrkXi64U2gdJgy4zrIC9RnfJHMD71sGGNLtoqOiOVIXNqbTDLQTzlYAjl73ww5bF
i22Anh6M7SjevIC3hJ/7it1Kgq8N7mQVIR/RZm2rvagSq15pANaQWgB61PjtGxdKXjdajdGMkw4t
8eyerptEKyxlhd/CRy+XpiHBTEy57MUUivYMy/bquMZsP/969CtJL3H2fF/GwK6EsCA1Qfwnnp1y
PTMlx75QBgiAX/+Na+vvJNbRmqx9A7BMEWHzv8vU0OQhJN79nuPE2faqRypkdm6KATVtAFVjfWrQ
NvaaO5gqL1c/VB08GnZYkldLyx4hcpC8GrfWa+o0c3Y9LuoS0ruRKqahKUMQgymEVms4QXidCNSV
4I1LoLVhlhbnYy+2B4kWz5MGFttrY0Kc+OXSoD4arKFu1HnW6AO+jwxJ29fxnKKf5bNvwC98+Qdk
KNapWumGlFDvRznGX21200fq55sShNqXg8dNIEHYKFc0zesLggWGbFOW3RLfuDa6E7TR2DBaNumK
lQ++zhT5XZ9tpedndWIWJDBg7hf+v1MHvAqw8JX7Tt2N1jgtdVqHa54ZFI2BqKeHxX9hnGiVZB3L
dsHoG8Am6JYDwAt2x7/jQ/1fzgnR5JcftWZxCgQ2weiM/jkJ1p4rUflVtmjqRKvcujYVgBXm2a67
ok0ygGIl/3f9t/9O3bmkNhUlZWvlmsdwuT9s4QqDwBEQNa9Qcrt6wN7TfgDcOe9XtNhNLf7UzR76
xWnqxOmyz2ocaqPzTtaQ+mfx12BdqOfgTpyi4T9HFsjiPJlIf1o28fuib2olXwnT1AnTacm2Btmk
hq1yVoOMKmBYMdNb2mTXRnfiNEHnvBJBhqkDnPdqQXvkTZlU7Q3timujO3G6aUZ7tDN1sYfoOAJN
Ci7uKVABFJ/99owTqnTasg62amthWdcD9hKNcQEIg/ruNbzbeA1FCR7J1uFmLZcWWilLeFpkY71e
KXi9vjwJNJwno8rGulBZ9FvY0LcLi976TdyN1MU2nbWBKkQdPON4/Gpp4le+g2Dwy2lnQnRJ2Ceq
aEydnnQdfxgkMJh+E3fitJdLMGep1kUglDhCg+8poRPxi9PEiVO0bw0ApCk0G9rtD2HDzzTubhil
XNnpropxKkwV4L62BYZdFEg5S80PQN9XXk8bmjhxulaxBrFsVgXUm8kXpnAOHBaxhzdS7GvTdwJV
T4CgtuWgi26Y99OwJd9qMOo8l90J0jIVUwLYki5iO9tj142YurzVeb0yc1eVO+s5E2PQqQJSKNmr
dKnCV21Qjp+9tqPL3qSKqlnNAtuxhp9W1JkvSXpL7ePazJ0Y3dmQwZkOdqgzaIgHWGp+baf0jd+8
nRhlhm1GRBg7aJYPTNtXMVtuCCVfm7YTofCSKCsVVSonZRBAWqx8gjed3xsbYKKXZ0sYjiNQfvSC
8M1edzb5ms629TtaXBmxoEaePg9Yk7bu3w7VcC67W6zVa2viRCcbjY021NTzYV/vZkMfWex3g3In
MEcbKz6AFFrwrnoCpKzo59KrzQrC5cu1FhC5BIIakx67j/uqodH1yWvzxU6G24KqB8ggPiKr5bd5
y96mO/c7p2L3ypxWuVnDVWGXJvywW0WLRkfLyW/iTkRGfbn1jciAjASk7EB7eZeV2Re/sZ2IlK1Y
LkJ9QR4LZLcB4b+zLPK82FwbBmzsaWoJruRa8O0QLyw4QbZs9QscVzwkBQ1asXgN8om/n4dTikqw
35pEL3dgXdUTm2qrCp0CzGGiBfJ6E//gN7gTkwb9dyiplEse1uOdadHbn6JGee4UJyxnrYkMWgye
tvGbSI/QIrSz56o4cQkomSVTmkGsv4vexBh706vn2C6oKzSwVoq2EKVXGpEnnVbNw8Q27rcqLqQL
zKi1RT6LjRLvHMjp5mPLa78Ey9WW2TLNjIT5FKD6VjVHwko+nCgyIOF3tLiaPKPpWIl+hyoqNgIX
v35GAf+j11aEwtqLyjEIqmQGfSzINUiUIIBKcYigBOyXGjL2cvS5XhPUdDdMfNve6IE8bOvkGaGu
WkfTAYWb1NFSpDJ61QJwmANsTD1X3IlQDRQ6z/SqCjK2b1nQHqF04JekMDc+46C3VdQtBYUm0tF0
MIYJWfOX3+d0AtSiKr+AcwiyXsu/Vsv2IJL4vdfQLrBqm1UpUzBRCxu2IKgOyXTuu8YPGfEP9boh
NsCCA74Dtj7ZT/0+PCfR4tf2h1Dey20IZgpkN0IzFwPgL+0BnO3gMYDz4Tu/lXHuTxOA9jExjS+6
2j8WZHDbkn7zG9oJT1D9FxhuDUshefVuG8d70nV++9DFNq1lKsHUZXOxr1OdrwamaLBy/e43b+f6
FDsrl3mTS5FBtkIy+9ylt9LOy0//JwICGsYvP6YJUA9eR9CBajBm9WFOePMKOlHbwTRU26Pf/J0g
jWW/9XKI56IV0W/QAPkcgL7vN7QTohsQjyAZlTPif13uQBAHa35lfu0uSNy+XJ2K1rGYI4qJs/Bz
t4J7woLxk9fMXd2vGuYPcib1UsRUMJPvkYYwV5+2tfS7pF2VIFZXVarTFltyC94KcK7E5PkWp06M
tiKe8GDG0KXN3ioiXpcR92tDUSdG29SW3QSVliIqO1oEKVVvw8oIL6QvdfGaNFlJvArsxJLAK8XO
UwHhOT/AGJynXu6WDjIj8M+t56JfR1BtoSk0merfCZL9pyTvYqHUzLRmGZYcx+PjauljG29+MeSi
oDJTtbqZqrlISjjIJTs0lGfh2TdzkU4ZdgkBEX4uwmF9E4XTE5hvfvN20UswgVGgpAVTscDoS4Tz
21becvVjPz8WXeRSubEOmrLNXHCsDLTfKnOYYO3rdx66iB4VNVPQDNmEvk09QcJIvtVB9tHrWHHh
PITgndXHZCoqEYFVblCoyDUJuN/r1oXzNE0GVFpjETeZ7SBEwvm7VpDd84tePscPyIu1AdsYWLup
2DMYPEA15hk3qWf33IXy6KBPhxgyL8UyZIyAiJlaCa13aApLvxqOi19IJLQguJrHAi6z70W1vDVS
vff6rMS5QqvSQoutraYi6bPf+sHAIxf8vIPX4H/r8v+w7IAVk6zawGiFqAs0T3oU/YqyZKBY+43v
TN5KrdO5K8cC9mdyOq5m7P7SWQJjTr/xnSQg7ChhJgvGYq7tcuoq3kCUrI7PXqO7YKMk2baUQOW+
0C2nR8KBh4/wavebuws2Ui3Qdwu4rQXURqCTEO5U/i7t1lee4zvZOvjLfDYb1gY8yuEgVPdxa0O/
u9rFGrV0MF2QaKx7n453diHL2bRDfee37k4msEZQ3R5bMxZNCXkSMpTVHQRZRum5MM5ZA2t4MIgt
PmvWl9NyTnQasUNcDvyWrcWVO4Q46QCaiHKA+wJWPlrM/TynH2vICPrVAlyg0YSSeRpAnqOI5ib9
LUFT4U5Dmsdr6SFq+fIcVuAL2z2KhwI7PjtwQF+gzxXc8l/6+cKAU/ly9NkG6NG3GD1erYalzfgg
+1sopr/NU//5oAldmNEkNkB9UzpAYEdW5QHd4gZBm4hNHi/sf3nXjda8193S3kcQ2eKFgvBK/AEU
t2R6A+viZX6fJR2/k+hLDneN7Bk/JK1AMb7aIK0Mz0TWTPNHM9FAQ3lx6uXvQw1ltyNHYklPYYxa
e56MetOnNkSV7MjRpd7uIUKTNgVNtprB5K0x9hgSVBO+BEDH2jM0SpfkFCUbxjStUPu5mrJ6AduO
7vrcUbrtp2Xtov43EPVZ+UYxHjTfFnDQpyLdabYW84bfC5ndPc7BPo9TeDJRSE1wm1SQIA2HKnvi
MJvFlKEU8B5gFUiyUz7fj2KZ94IMWWrPBu6w7LRCsCvOIcjJUMJu6xVGgy2U55DPZpCPSmcRQfdt
EHP4aPqyye4hBq1YsWO1zTGO5HoP5YvuWUINpCuAomygvFrO5f6+DZsh8cpC/iGFPnfVuq7jOhQy
rfSnOZ121FD7VHkdDaELrpl6oYDOz4YiQy3vAAmAJygB+XFuQtcCCWpwITRzx6Gww1h2p4GYptgg
EueXXIYuuibsRbgHUTMWvOpi6L4sEKw7JEEsp5PPuQyz+5fhqzpIWQW1Ggr0B/4yIwMvf/EDo/9D
gnvUZl4nmwxFTTLAd9SSbO0xyhr6l9/cnTN5jeE/tWo6Fu2U7ZD0GaYIrc2UUr8WOFjhLxen25iG
DmQ0FBySnahHBgdaRbdMDq4dnM7KR6y0eOK0Y1Hz7s+SyfdlIvwiykUgrugRbi3FvGNdFkvWwsE8
9LqqYD7yckniFZipELXNAoDW7VAGGdSp2nDwi1Uw7F88GWZSRfAjDMeiok1z2OT0F2/mD167xRW5
aC6+I31ChkJbPUIpdBN3Q6Ru+SBc+5pO1lpzQXRP+VJUs2RPDC8r8Dq0+uo199RZFzP2bQixbyQI
JGQHDaGqXAjhmSC4ms1jAnWmvcIVjh7NfASijEPzzpDCb+7OyhgCqnQs+gFE17aFHt8aK4hRzdwP
Ix+6aK+l6SsAmQZs9l4nMOSMCMQtrfUqBYcu2ivZoBzUQSKrQClruy9ZqYuEqFuS8Vd2TeLk8zRq
dSYuZ0Ajuuq4mKmC9hCUnb1W3oV8hTMsPje8k4vA9tGfNdDmf+6d7vyQn2HiHGAQeenh+SHHIubJ
GtzLrA+PpDQmvtE7vMKrC13gF+imZcnbtC/2NoxmSMSKdTiWSU9HGFQMwQcQzp6DIGubE7I4mR2r
DI+6cx3E8eD39V3VdJPAJwoyjX0B2ergW9eY6PscIPj8vo9zloIFzIlukN0aO9XpMegayFt0dT+2
Xo9deB+8PE45iSDsNl0u4FKF5WMnKjDD7GTVLWeUa/vXqQXsRM/g00L/OYpCISFK2xh2aCT0hD23
sHN48AVafD3FH7CaAhS968/gBnz3Wn4Xg9aqzqpM730BEcDluFXQGFex58RdCFo17eGyyKQrVsJg
bS4fKF28HurQ23/5VbsgIJWBPkmh2LocIXSHRobZ3/ktipPyqLqdq9CsfVHqOc11TeF/GQvPjNAF
ii0Ng7BXH3YFkv7nZN0f26m6oeVyZSu6OLFqQ5+Rz0NfLButH8J2TqEAOxi/S4w7kWQkF+kqo66I
ZApp3CZNp4c60X199Ft2J5BYtg0R76G5mMR9c5yy9E4yuE/5De4EERThKwjyir7IWG2elrljx0Q1
69tfj3457n/yRndxYxdXqdVAoLRo4VKNxIosVZa3BML/OUfu3Psl+y6GLLW8THlUDQXRkRoPdaya
y+Yn2XD69e+4soHif4SVWKY1g8ksyFLvtSLvqrD0O+hjJ6ggLqFSMmPuqFLFJwFNeriJQGLOb+LO
PdxjMwYSqMA8TOby3WqD8X1fx73fHeLCyFrRh5rQpb2ckunbsYviQok49Vx05wocUV2AynnfohmO
qsQwpW8DVgnPhXGCVlvVW21FC4QAJJyOIB9OX/c2G1bP8Z2ghSBNWY5qbot9Tr6hdvQKzhOf/b6p
E7JsJehWgyEI4ucA6VTIu65/mmjya26GLqBMoI7Q1+Vl2ce0RMFxSe87SOr6bXcXUDbQRm/7jMmX
FVR/45COB6iceN4hLqQs43ti4wX1t9Co0J56ATzCESq1zS0r3CsHgQspS1dTjshs2yKsuT2lFSFv
BvD53nl9WRdVZrlAHcFMwakKq214aEhInikd4e3w6/GjK+exCyzjEHrcONfYOlzH3esJWpaQKZfr
NJ/xENP0DGNOvpymGNZGT4HFq+BpTJqp+0rDiJ01dHvvExbYGLKFpYZCgQ2kfN318UaPHdwRxBGq
xOX+bSit0Od+xJ171HGzfY86xh7XsVEPVtTrOSq1wRDQwKhhoijY/qEOwW95Ky86FR96kY7LCQ82
aHeTbjbHmgD5+dyMdbCf8F8v4lVEy2H1S/VcQBxwjRO9EJLzqgyb5zWT2RMVtPK8YJlz0AxwPBkY
WWVBN/Inp9PbLKze/PpzXtuMzhmDt6aF8LWRRbQDZ9tSdk8H2E78evDL/fOTq5s5p4zWQVftyyaL
aYRWx/287C0cQSxQDyeDHL66h7deW/vVMFyQXDhlMWdrLItgDHjOpGnP+9hWH3/9U66sk6s+VttS
440YyWIdWH0Kyv2zauBS8uvBr4SUC5ILSSW0nLUseKvFe6Cq2esUVjK/wyE0uNGkufYnnBSBwImn
ouMk82WLJD/VaponcVhnFNvvhQGj7caj+son//vU+KE7DHhCpVfeVnkF4yoJiyeI7EO9vs1Ft6cU
euS+bScXRFfVqJ2Uc4tF62kAoBv/jIPI8wKLnLwhgGgHCgG9LEJ00GGyfVZReOOAvvYlnGBOImA5
d3BwT1CHTdR91i7xeUgz9M95tbbEC10QXhRIfwRHxBibC5EEkLqAkCC47tUXmMz5UVvDyAnsBX4w
Ak4qTZHAHfgMzHV6KOvQ87HiAulWgVJkpMO6ECxl53G13SnNhN87zkXSET6GcHhpyxM0sx9IGR3Y
wP3W3MXQ2QhS2IPC0JCRz0tY5nSC+r0PXQydhRCaWDJZnqSgj0kcPE7cs4rnYugAKyQJ9kp5Ghsz
PTQLJMDhMfb+1yfblWPThdCVMfxybBRgs4fVksPHlsGdp2V+bwcXQ0cyCa13ApX5RCzjI1Cvn6fK
+onDhi6GruJJFaxUC9j/0vasM9Xfkan1g6LCof1lfAZ2Q2Ovm0UBQ8PpNNbpU5DM/85q+v/gfxBC
fzn41hD4MkRDdlIdE9uZUvNxnGF547fsLpSuHjI1tazPTv06oXc7FM08+F3iLpTO1ttWdRUSqVbB
XqXXMPja2/jGyXtlM7pIuhXo/B0MPwTRArsYoMaOI4eisNdOd6F0OwTDllWNAqylzh77ahymQzn3
mR8gDR6bL79p1llwLmScgWg17PSQtuX8OGxS+PEgIQv/cnzN+7JPpig7dXBp3ORboABurMzfQ/wk
DXSxdAzuZRB4quoitEG0PhLRxSAYVdDy/AC1oaEQcbZHsOxcuzjnqK6Z46RkvEIhc+T2POmMTPk+
hhX9vUtiuhZlGonErwLvovD2uDaT0uuS9z2HO5XU0JhgpZ+OQugC8dpMRTv8qpdcJNt8jksFxeJA
eraPXVhPZGi0w4BoySPT1cBwqA8gbG43vtrPgwUmwM5+MBNEeBK75HAvgG0nkfMxkX6nH3FBPbHU
PIgmrPoOm/WDUfYvMtd+7KTQBShuAUxBCVWXF/Csqnu4zqQ6rxe59Ce/UHfO7l4IxdOwTk4bHI1w
59hG98c6hsu133Py74bVj0m0knq/WGHkeqhHmFIwcxoz5lfedxGKyMJh/Rl1Og8vcmiwbwP5niVe
kPnQBSiOycqWUmHwVUOOu13YdPF284M/hsQpobJaQ+AAnmc5bcLxGMkQNiR9+83rq7r4RHgip4RE
pcpXmNwd0iAAJ29jxO/OdDUlK8CHCQsilQ8AS8HkZ66e2yRSn/zm7hzezIwjHDEmlQcZWk1M7lUu
bOy5MM5bSMwmHNBbVzlkR+mbvtvkN072xCuzhfv3y3Mm2MduKttI5xXYM6fM1PURwevXvIdr+svR
d9AgSrEisUpG+m3povddTf3o1cQV+ao7lJSHkelcwHTusI20zMsSMLpff9KfPxNhef1y5m0oJyqH
KD3Dcy1e39S6E93ZctrOZzaPuAV//WeuHfPOxy3XCC4iDX5ETNPgtNK4OvYbfKT8Rqcvf8RYl4lS
HKNXVS9OKcA2x2ywf/gN7hzDssHlDTzjnI/baI+im5rT0pVepyTJnBQ6GxlRXRzP+Sr1eu7qlB4g
YLx7HZPEVfuyXcT5Pps5V/XensNFftzDJvb7pC4gca/hHDWg1pOPaZ3AKWtrjoCk+sHniYtI7BOb
qCQtxxy2ivOx2eGUHo3WT7mJuHjEkrF2Dhs+5kJN9XGPu/aYQrn+5LVjXDCiDi1KznOVnpumh+ka
GbdPDelvSclfCaX08u8/3NplZEyoAVbO4zkEH+VyO40UDpx+c3cClYUhytU2y84sQOl8Db4Pbf/B
b2gnSiVepyX8M5IzdL5K2N3tgMmqelu80ILEhX+F7RANO5mzcwzLK8Acm43XTzxs+9QvVlMnVscl
1Uj5xuycwWIc5qwPLfG7tokL/oIQ16QsxdAdQ7J6QSz0fshYeGO93C7wZxBlnUzZeb9IH8H5mx1Z
nRq/7eIivxrS1mq3AztBheuun8c3MJK6cTNd2ecu7IvEgP1EsKc7ccAfYM/5BP/vt1478R+QL8gI
1XPUsxPlugsLNrbgXdem0x/9xndCtB/DqWn1kJzZEG6QUGcLe7hQ9W7pCV6Sln++dImr9yUCeFOm
MGg+d2Ow3KlyXbvnJSFVlYOnmpT3Vbeb+pXay//H4/pvZ6ef/VEnfBNLyx62mi3eOJvpt2PYipbC
dV4i6tpzXW6yPUxDB7sa2AlOuNu3xs59cj+0MNrsznhYN7KDWa1c7T3sUIPy9ygygN31BNhqeYga
uxtzQJIzTk/wA0zHV+tSmpDfbwFLJnmY97YKxIFE8BGuDrNKRiRCA8enO8TZNFS/j3Pd6fDAZCK6
e3gUQjL5ZPGghxOynVa4v0sL4+j3kJAzq4BfKyx+IJVtxbZc7Pt0AI/VzEIaXt6Fo+SQvu9Qs4RT
KngFrcYEl2ToP460Q9bbJE36Vzd2+Gd4LLP1xIE7jw4aKyRhOmmoKHarN7guSRIt/e8DiraJPmwz
3u7mEKe8qr/2gsnse1dpGP2AyLkP8BGH2ldjv1xgdHfj3sEBvodo1HI0RiyhPCUgTpb5jpYNzQNa
wgy2TLHTsuPKjY27E133mDyG6cqzs4j13oFfNQ32Di4BsHPl48pfNUSL9EREZCI4qPMJWVjapae0
gwDuYYMD8tQDv9kMdXVSGR6HyREVkq0aMDP4GSYHuNYl4I2soihZgrQRZwnv9AO+1lCLw5wis4PN
b9B2cJDs6W+T6vjJ2H1Lvmux2+g8zkMsn/eZpvxTPdEEvtuqjKKnvaxTDRvMHRwVds6MDqGIsPNE
t6/A0EjxvUYhRkyuIjv8os/wqB+RjXVk2OWd5dFmvk0pDEPh+bqiGHyfgIGUfQi3ZFvsse0ZnMSq
NLjIQLa67U0AFssO0BYUdBK96tziWw7DPY1RSKP3XPYpjOS5zM5c1v1x4JvpZjy9bQDLdWSW6/JI
9CJzM+OMeuZDpZsP20arPsV2GKg+N1G8bMehqhmFSmxt2xOqEHX6NVWwQn3Mth1lGlhaavgem1Gh
mH/I0jihyKCUiqLoCBe4qHkbynTmZwisyO2xpyZEVZsoaKvtaDOrtQLdktiFK2AtOUTWSKu/0TYA
Z2ZeEza+h6VpmJ7qcombb3j7pC2CpmPDelqaeFiepYZB9AfAs6bu3NgENKFsIEP8sMNJWj6FtZH7
H6JvB81ObA4G9jwhaOu8H2tL70dYWU+f66BLCcXxJmEbfkg6lo3PRCkZfmNNWab2UFZZVxXGwIb1
gcyCDV8aw218hG48ARu9MlGYQdo55u33UplKVgc5yfRbHPFp/Ax2+V4f0V3C3QU0/WBfAce6pPif
h4B9H5p53e87Olr7Qe7wnjyOMILuvjcM2/yuknR/VhmpzoROafMa7qcJz0kqxvrdJOttf2MAo6cB
OtHQDUhPFyVifr8YBRNmic5N/djwKbLFMDRtWcA7PJwf9ZQl9NgwmDV+TTll2R+hkeUzKOTBA9pI
+3cQCLpDY+LqVEEgKDhtYk/NAzwk1v0O4kHRlzYTLDuNLRiDbxP4x/fPYVWK8N4MQts8mGq4wWd2
JrxI+CbJZ8JLWb6rpwy2vqNVATQRG5LB9T7r+LI+rPsSz68WsityH418bD/CuKMcXus4S+ozqeWQ
nNTWrDg7TZzO9Rn46XB+NWUr/95CE6A/lqgvmdf1RmYcJfWwmZzHg5qrE0G3an2UDQSOz2WlR5AY
gmStPtTpkrH7bhxHflBlMPNvdZ0147HqF6maQ9qHJYH3EIu2+6XtFnVShpLgpJaehoe+3c34NVIZ
ZnCKSRVCznDDLERQLfOh2YKlz/uLJM8Bgna7fJ4MiGl5PM7mN0qsgYkynnfQ5YSdAn+FdKn6s0QI
J8emrWl35B2MhD/bKYpjCBx1HSTPDpHcd3FvFNimHyz86eYSxvMq2XDe76OBv26jcE2bAyre6/Jd
hkpV79Z6zx7hZTHjVpCQrMnetRjq8jVHpec8zjjanXlvaBcfQKTs46LNwkzm61pFrT1UoUr3R7Mt
FQqNG+ylsjtSWiSKoLPV9f0Cq7XgsM9CBO95LGd6qhnXAdxQ1zA7JXbfm08z2aPmblW7yQrdDUF5
mgwt7VMEB683JFwa8R7FXmrlQbStys6Qjq/UQybxjHm2KKKkZyYFLj1VlvEEODart6euIo08Dvsc
qiMb5yQAeWFe4O8LCt2+hO8UkR0YGT1T6o3YSPI/nF1Zk604evwrE/1kPzAGCQQ4PBNhsZx9qe3U
8kLUyg4CCQT8eudp99g95b7djo6+0XHrVtVZOEL6vsz8Msm6BW9cHFvY3eUdH2cbKTowF0fece9b
G0QaS3VyZGc0rySfvGrPKiqx0JqsrrIPWnkLlkMN3zYZtamXjzHe2VRETl3a8oGVY5ZsZZoXdIOJ
VFYdhp4geCvCnlSxEHlJNPlEdDEyo7FMC2ct2zxNIUHGsAsWCtJWCwS2q1msRVFTSHsJpL5mJAWi
D/mo5obcNYbvbce68i8eKYEOwibdSe5tK6uML0jt766i1zWsVMgcq7l37yD/nL5a2Zk6tAwcgMFY
NOWXwJTXpcYYhrNm2J4tPvpdOa8t3TyWvV2EsEPOb9HVwCNpMQ0EElb9UruBPxEs/dpE6MFxFNMY
CIli7VwS0IZxqgwS6iIPCVw9b5jbjPpQLWS2wzwvpHNX+51nxFlriCCbWoKEd2ViGdS6Qmq6s8iX
viBoy7wCRiqBQi94KBTmPs+ZDTfFEDKnZKfxD4clrdIwR+0EbIGUdAoLu5+fyr5PEWuNAaJ5D0tA
+pr1/cTtgh2yujQ3o5QGXWHOVtBNBwXWGmnf9t1i1TCDyXzc9fcmaMCZ+8QYsR4qJyAE577pF3kT
YteR3RER4140en4TDGayF4VRP8Czdzy5A7b40KlqGuZd+76YWcfnOslfkE9S7G09w+1cS+Dn65L1
CL/mSk3tHJq9Q9VjZ6UYH0WhtTiwL1RwHIRXX4l1wFtt2PcEeSskzLWwmndvpNjvDUxI7UQhISov
IBpOdz5V0/gFfY3KuQ+WdQlNg4zOznPVMn24Ta3jdFSQLiNu2WMnr1MsC7rJyMRNVmEzfKFtnfBe
GoJmQV3OAxxVktSuWl72rki3iLpWfQjNkRpWWrL6oGsUg1+Ncs9ULbUVNoWV1rhUGUbTK9/okjMR
IpliCCOb5haaNVXcwYSA7TMzT8ZV3c3zfHThgiDCfgIxv7FhlTPyeiCacDp1XfY0NH1qvuQZHU8F
Jd1Z9P2ScQ0LdjkCsV4m9t5aeWfdKQQyGk8UVJjxaDPspLBtUsrBFK1dMWcO3LwfSZAKJNBus3zp
g64bXLBTbBiSwF2cMfbUgGBhNCeLOGhoYs4+Dlu356OuIbVKnSPx6yaYXSQm9glkedi/B24UQwL5
cTYEpF/caGJ+vpnrHCHQzXONRDHuTrneaOjoirZ5hBoPId60tQOS2SWDuYlGXELf+hWOLwx0eUVi
wqRtmMO0sgUqeykQBTj61j5vlDGHWZ+Za0dDfzsnIEXthqnIwtxvUFV9x3PqwIChZ80Dqt4XVjqn
wUIwg6Vwi9rzVYldkwn1J3tKc/8wUj9oOwt3BkKtV1mJbPtgKQpQDYZp31m17jbIGCt7bhUVXZW2
8IMBg4RnaVbe1ijcpg/MtD2iz1AjksRdh434zMy6O4qsyzC+bsEKNhZ+UbUHWgtt4KyAU8HOZykN
i7ZTU+xYuT2erMbsYegM4t6/t71GZ/FYIb7o3JGMPnkS0TuhtBNgS15uKHacG5G4sdkXmpxAaNLm
Viq2nBy7qqyVqNrWmLi8wheNjR0XMxHQQHqr0RLoTZYm9XcJtkwxBZ5tp+cZyiojmBju3lu56A4D
95irJjqATWZSBq5v5eJUSmCYuHhp1UV0xtx2FWMW14q8hDZN2JsJEYGVZ5V1sAdxTQpm8lpce5Du
Zmnge6NDwnroTGvAg2BmvKmVGxVeBWsuvtQYQLwXGOWll1Sydt83A8r6IEsLI7AKWA9i6XrTyF3N
sEmQAR4V65RpgaLSnUz0gqkCkwufgF4jp4jahtrkeDHmzdDixgyIw7qwnLOhWZUTzpNnx+z1GBO3
rCzkcfUw17PsnHrh7FbZO4LMUy6ptcSDN0xPTZNkBC2PkxTyOECthx2vR0mfb2kuNLj/ZD558zV4
d+kXupOeV5qRh/ShCeUbSt2wX2zqXHQ1GummZI2j7ocqscbbph+sAEROR17mKtFj4Ey5EYoye/Cn
YeCjMD7nEnNWLXhZ3k9Fts6UgEGKjbl+FHs0WBblC+6iIe8g+y0Ro22SNSmJXk3t4Ee6dumupL7/
WKGgCqa5eEthZH2yAGmdM4uwFDEF6s7R47ZtcTJsPZ3OH5YorEvXOF62JnmG8YKlkIt/6AzSn00N
/2HY3zsHOIcO3GMz3EgGc1mhbOkuKSCn/jwaAgJzNbnBYEBykRjOxfMayefWO4CzgscAMndpz6WZ
7rDFjZu598gDdvc0KknBSl7Xk4L2BmEnxNFGkGokQIQlbh1cn0Fjz0jydT64aYSFgdAtls7bhXkf
npeqG5vY9paZJRYcrfogN9lN5fT1g7VU08ljorhJTSEhpBqqsuz4ZOa+ljxF/zbHM/IQ5zUbSXph
1iS2qpg9PyyajgX1MixT3PSFs50hyLUftOG5d2mlKYIGiGpcY53U7qgrnuBe8WD8MGfmR66SWT04
DmMzH/N68iBOtkY9h/nV4WJTzdMCIyCvt2aBrOiuk1hlU07bIkzZaBnb0bIxxY2JfW1u+8xK/KM0
JqniEc4V5mVhFWGBP9uj2g22cNIX9GJ1h9AMYpC1yBEmvy+msUJ8cdqM2Fot0XsXOlTCPHV0oCKC
V9DcwGRDsmzTGqNfPRu4MxFk5sy5k4emLDLFBydHc+Wrwc2DvkLVrXlCDUorPjvzkL9PnkO7/Ti1
4/KGqDKNAj9TnoPTu8KN7AheYEitiOALlZBV71V5cTNZQLOitrFpHSsXG1+IHj11N91VUBp1bk3o
CYNchbODIpxaoeVPjr+xMKo3feU4RevTIJUnzGD20zHbyk5Sk3FYzXio/5aCVPMNwB6XANeBCHnZ
SVlJ7ERZ46KGEjVu/bsS8It+Lp3S39gtJBpU1tp9tiQtjZca/DKAn6l1EOsJWiULsDpQ+fNkGEsk
wPTDFI512nuPDC4V6uLpzPSepOx8UoSO2xkoVpLGMcY7ppdiSrlBiEtR5SR9HfgJrchRLt40f9kw
sKg++hwTlJFXIBvzdq6yyYeFhtP2Z6SWO+UUNSP8ild+bpD2zHB/Yg82aX8tEBCP5AL+zho4RqwL
amZ6TcusNOvQXvqpb3nFGEsRbNCio0b7UnTBjCIVhTXqHqVvCoUSUa/8Mi37SyWNdozbwlD+Rkp/
cPCJLb7uw45U0/hS+g7mSVlW+vJF6bIbY5GatRH45WDt8i5NWNBBB6D2c1HYKT4SN8d4qwRvFPRi
7NBhdQxGQ5dhsX0P3hNdsm9T0q10Mnm3HSWzklw5yyJOc1VVvEcALccgYjpQpM55RRvP2kP5kiKz
d9gsVAJyyPzB5VJp1M9cDUrLG9fSbvY1IqzHi5bSNLOQadh5tTyVSE1ZL6x23mZEP+YFp63hJ1sE
jNvMDmS1FAaaq9k0VtOCFbxyiWO5W4WTpXj1lzwL5wbGJ6eWyD7KjW4ZoOkxEmODZo2qwAQyjl3R
U10SwDCMPtBRQVE56iwVGz+7Hk+4WsqCX3Hb5gHOQFFfHJBSZlxkWaNCYTi5jsYJozmAMQzMdC5u
ZuVHr9AmIKB8Lo+YbBg2VZKzBndkMmxbE9DdwSepIhvU29WLV2StPjalllvVuU2Vhd48T4HjYOMA
uJgmLzByQTOS1thN86IvD0qZPoYj4KyjN5XrZYFYZiTtYJ7JXOduT6tDp6isDn0yyN0gRFu8kn7y
yqj1yv4eMAqNaoOiCsPrYd5mXly7D6rJ1hcH9jqfPazgTZ7BUCbHIkahwyvt1jFFjvoQdOhV28AD
VT8iMNGbwFdg35QoR/spqAZgIAHsl/wpwAzXnHIrw+Lt5pJUgYD0C6JzOOaQQ+s3CoChMha/3rp6
dLKnSY/dsl9sHHYPMK5pyb5m+ZDLQNFR5LvWgzAMpoDTFJqsaAeEodsngmDLcGzdqYAlR4I86AZF
hXtjZRRwTCLR53OGQMTtUiTGBMFsVy1hCRIdVUKiMBb3njQIm9mQEhAiT2B74n22CrAajjI0Lghs
nEwonhaF7e1geH6r7kC3kX6vYWSAulcjBPVoD/BpCjyvF/pUgw19sxd0ti9N6qjsMWtTTMuVSogK
QsDavq+Jj+4GkcBoAkqEpAADQqAi9r5RPGY5UA9gzDIu5TBbHHvElOR8ARbthKXLsqzazdoFcMIx
YGa99FI0NGgBrYynWaSLvjFFZ7hPOuma4TSMuZ9vvcxHSxPVQ1LmmzHNJivDfkucr1Kjpn0p51TX
Y7T4AjbZZdstD2AOakilRkBM9cQnHPH9eiqkxp1NuguhGY1B8lg7uCvgIPEceJzzRrPBfcD9oKvI
z1SGpsWzmmmvvaEpn3UNNIajhx3sg2UQ1nyKwvfLsGyTntwbZKnH42x6xXhMWkS83XiAVMnPQNJw
FJLS5stppO+uJyutzMC24ZS9x0GW4rBOJ4foMGHu5IkAIVnQ/QaLBa3a3QhbI3PLYNFk7rCw3HI7
MGoLZPaZU3PwBQBWzgTVMDoXWf9pOjTPjmRJGsj/ErNs1nCcN8gZA48uawPENy0axE0zixghsLqP
oWcSdQA6xBneGl1LA8mGi/I2RgUI5Mms6g4NBEPlGFq9Lwr0Lqhn6+MA4K8MMBih5MDh5mORncmI
g6rdUUazziGQGN80mX2Jd8UStdJp7umwd4Qoo4pSrwsJomRUybu+nrMYhVSFjsCG/xhUk9U11wsx
Z21YZLk/bRMFrjHAgEfqOyEsFEwJQ/SkBhENDrNNt2yc6IKtWQl7jX2yBc3e4QjjAFCtkmPScynC
rm6GKranweo+3dwpKwMlkmUrirBX2OB8ibKuMIhVgtpSMhhrHId2YFS9v2JEkHnalJZHvcvQI4Jl
f11zk8Abz+3CDgprou3JcfNqejTwbnyDZ2j22iG+2lCjvh+9ZbSPw7U12SVGW044YyB0XXgxJ2l6
mmtLoibrB8rMEZwScCY3AEniaMVNWfvNez5jy4aCa3Zr87NXo9HFA9wlUBfiNkfvj5iZtt9Kvx28
k5MVY4oT0SuWjzIDjfBSFLotYzu1GwN9cCdogxBl1uc3NqoaHA3IKrSdWGBr7z4zYTva48ryYbOs
XXvw7i1gajlyWwDcqzcfPqzlRRhDa5zbFEzNzegXnYQZwOxVJHDHDobEmHcTfbXJahBWWCS2oHHv
or5jEQIQh26H0b3U0cEC8qetYa/Wu7kbmg5T3k4LUEB7FBEe25eDbcu7pirKfuumVLcbY0DI+Qs1
TbTnrJkYpnHa2hh45RJt7FsT5j03xiCH/MlYECgY+CgAmmgeaq8/5lJhQqV2THe8XyoI1wLPlGBn
clo18IbpU0O9e0yK5J4CGwpIg2CCYly2xoLc7T6kMParNlqkdOYoM4olsNxJDeu5bXy67gGP61VV
ssW8WJlynG1egsILhFmDuY8wCGz26O0aIPTA7eXkGHHXEzIElNWFwXHPHZiQVyiqceA8EZuwhmq7
ODcsEDWsATcz8wrZaB6fu0k4YZ+5jr1W0+Ava2FPhtnAi43oweclTRFyhubLKvaO1Ut5cSTs0D/d
1B7qvQlQ240rJxv8O63BqYRVCngPY4VQkp3zpqnYLkmrprzTHi7MbiZeKbfmgCwcABWQliOKfF6c
czG4dbqdit4vH1DPAkUCYsjmvAOi4NWAmm2Yq+VmMOBmFkYAWw02ixAEnuv5cQnV7dV72H2GW6gp
rcD34QBZRzU4HDls3Fr3uLDKLUR/nnpcNJCdWAlIIyeuP99RXHZMRflOVi4PoD0AbI24k2N/Wdw9
egVm7IiRAEHkzITtHLnybx5ZmQVjYlUWbufsl6rFyLRF5lY963zwAd2VA1w5YoWU5jnjlgYGC3KS
QC1ldtIb4W7X1/KlHm2PnFv4JUgSXz1aLbRuk4NUdq9f/LEI/FrrMpzr/hoFpyQ7On1iNxsbI7h6
3TVioGE6zqLZEwmDGT4lpWlt7EU4dG9IyzJi0IoqDysv9VFXi04KIGO0zunr5CL4fZcsaTHdAlC2
FZDyLOmXD9o4NH0TZWtWG5NiOnFj5nruDhj079V9BRfp7KFtHHvaW7Yh56+5cwqxz8ehdqNlcDxg
Hz7oaQ6ObgAdkksJfV6n7MNg1lIHakbW56bHSyjCYSGkDCBnZ6C5bfsqnxy92Idy9ViNCBZ/MHWZ
ykOvFqvZukiqQ0UAxDvBeIKvZoS5S9cu3gCaGECeHM8QEuggSrBANljndQQeqQTQgC302sfoayXi
G/1Ig9kwrB63idf1mHAQzvXa+QJtesoB2von6Y6VAYeA3M0/huvJ+OEOwNkw/u2km671UYSY2Omq
O9r3RA2BnQK57/lQ2fBg0BTRTi6gUDOkxDEgiKFplxxJ5iodY/+Ee+FYNfn4qYpJTPt2cWvnEVUA
sydedMWwnYFFTo+eW4vxhOM6pWuJOoXXMJDpOOJ70ilsKLB5HLagHM+oin13KzPMBhzBatQYUUdg
wYLWvSvRlTuImrQd9ToMRudxjAIRDThTlAAs+i67hbDBSsNxRKT7bQEtIg5EpGLAbdEfvcS/uML0
ISRuTDBQQLiSvmsVzzGhZ/PWA/NPA7DV/fCJRjkFHIaG1FSv6MaW3OBMQftQcAfbq1p4WrWYz+Cw
lRc6jScMdCLOp5lslj1jJhqgNB80Yme6VY1eIy8C3cHxW2/RCE+OFfY0g/gi/HMal2+ySDbbTd02
sopM/6mw79n4pxTM5s8emr+StzkVHSeJ3jyi+a2Hnid3/tzoifndKKeFl5yf5K4b45Qy0ar6o3mQ
2Cz/KJb9B0ZP5nezHDTcREHJhbrbwE3QZW2udrU2Wji0SahaAIeNBez0Xb8j50kCIAoQg2uYAVBZ
9By//7FcFce/odL57qqTTsDYcqN34xYpoFWYY3LgANFdF6BcAmMHts37gwn9H4iQ2DfNc9/JWdqU
shiD9J17p+Y2GUKRoszE1DU6MSDgmVGhKJzm5g+mi38gCfvuY1VAV4XNnDgx85BloWDXEnVAtP7g
Df3o0b+ptgSS8KSb+Q4UF/Vb2VsX7Ynkz4nZvtv6oEruapEmTgyaC/V6P2/yoaJ/8sG/KbOUZamm
HZgTA+mKIHgEvGoB3/j9BfWjq/LtPk8mcBiOn7M4NQ2JI3VM0Hfj8P1zj/5NU0lKQaGqwXVBpwZP
W+UjnXFp737/wX+wQr9b+rAeRI2YCiyXzPXJh2zyWgcmmwnyeDxSCy4GqJjXmCRxxJ+KtTO/2/tk
XqpdeJ04MWJEnUe76+WxsIDO/P4b+nkK7zfu7u/mPm4xUzbOqR3Xnp8B5/KbWQPCxX+fs6XYxUbh
i39pbKthq1wU98WS31tYac46kfmQoVVIswiphh/TSDNBuHJREf33q/u39+nf08/2/N+vQ/79P/D1
eyvmPk8z9e3Lv9+3Nf78x/V3/udn/vk3/r76bI+v9af8/kP/9Dt43F+eN3xVr//0RYSyWM03w2c/
337KoVI/Pz5e4fUn/7/f/Mvnz49yP4vPv/30DkxXXR8NjlrNT798a/Pxt58sB6v+3379+L988/oG
/vbT4fX9tf3Lv9z+Z/Sv/+e3Pl+lwgNY9K+opykmQyioXPe6WerPf3wHYi6Xua5pWtB14ZkapIVm
f/uJkL8SQAaovk3ooDxy9eOQ7fDLtyycL7ZpYYNlzPfJT/94df/0+fzv5/WXZqjPLZhQiVdDf/uw
+G7olAJPFZ3fjTt3vE6SH8uWPkwUBG+OovOcOBHRySPmEvRONfvSp8+/ukq/vI5fP+/PQT6/tYy/
DZkClpKKyHbcjXO8DNvKujN1e2zSB+wsmH4mwQmE72tSiZClLITf7tptt4YZDfZtp9YVfgA8a8CW
T9MsUDA2kT8LqPROukJ9aXtrFzbJXvkMQUbZgE6COcs8vf3+ayc/y71/68V/OyZcfxjhcJhBHpVv
4JNSOG9V/mLRyEZWaNE8O1PciffG+nKn4/husTWklIs+mwVUE9PRn88aA8FudTSe8zd8Vc8Nb5f1
QvYW2R+Use3qO7d8KP0Rar2Y0C32W41hGXAP07Z96b4QtQTdCQc3s5br5tC8IC6i4HZshl2M5K51
EjmhCGU0RFO4hHCK3i885zDKiLwwD4ygCMuoORn8DY7ZXEZJybN9sSdzoOyoTR7hqhMgY41U90Qf
p2xddJvEemZoJqqHZtrWZuTSh7JbuDYjXT36V4wWcJPXXJmfsBoCOZ5MEXtpPNJwrrYvkvF2C1LN
yU8i490tenxXrtE6K0g82tiRUJglRzVjdn9C98Q7Cm+dU1eFLaQHbF3193jCsYEAFZSPhKVrEhf9
1u6A9xxtBUpyC0UO9jdLrFm2tuz1NJ674eSlW6tbmeOGjh8MOhJo/YZxXbcAIuNyhmR4vs10wv0i
gPa4Xpt2JN6ycHiQdOWUt9lycA6VE9sAsyKENzq36LqgghXRBAOui2EfIMDjag7t/uT3Mf5Y2zYL
LXiddBPEBs+aMU4gRnq138130BWYNGvchjMP/DuwBYuFeDQsGOsWjGiSKC5g1v7eJifvzc6q56v9
H05CtjGmtb7Lnyai4s63HjVDc5UeZYII0ntZdwAkryq1LkzsLCjxsRuHfAitdleXSTDnrwzIfRog
KsoJcZ2yaHJDjHUUjFM3zKo1dXcg6ellwf98TDvGdTg7m3y+wG4M4rkjY1vlX+QYdzGJx0huaFRt
qwd/TbY44WInNiM/ZAnyEFflW5P/wRlq/aCGda7b1a9agIlZNchCf9gZd9U52XZba52d6NE50G1z
nI7NtjlY5z/Kzv555v+37mfssr9+tmLqKZJX8GzNfrh0R8Abd+1Ldpeu4Fp/7I/183zXRP3BO7Z/
4F3zw2f8VlIRyAmgz/eGnXUyt8mWXZZNt8pO5YHtARVuq6O5Z2vy6B3p/e9vWhiM9X+w1X8rtMYK
kmp4QQw7ekIzAJqAYn1Jbj36x3w7bdi2up9ankFgdJm31qZbs2iJyzVugW0fo53eWjHwto3cNnv/
ncbjvj+rk4jzXXPO88Cp0Eevs+SgfA4nHiMPF8HTsIMaX8eAJ1ISpWVgQOtp8hKiDQWqJ8ogfkww
t8sJMHM+vFlNoG9yiHAIFFpQxIdDERSRFSHM0w1GM9gf2/jGlasJCOO8cVTgPIk9WaUm7rm9Gm9M
iG66WCgY+a4tuU2Pvt4lcl/lHDxrBbXZ19yEmCCQlxIxW19THYCxQ/4I+wIKn4EWXtU35gHcO1hq
77W77Y7+7l6uKCRhDXesgLQB6DGIETnYieEJ8pn5PBs8iWGonjvBgKfc4AlOS8stDr4WQ/ihcFbQ
CRoWqAVeV6Gr1kMaA/jq6u3QffrYfVvx5T+V8r0Sz4peSPOVmpveXXvFenonB70zniHCcYrQssNi
VbOtSNeDycEqvBUHusm/4KJlV2H/nr4tz9rlYxFOBq/fprN5c4HhadrupvIFActpjf4/MKCNhjYf
XGrCk2oNghx/ESrCgpBfmFBY3vPjHOXrdN1dKAzA7Os5cuWBuL+Wu3lXwrfgkd2at+YNsOR7+jRE
kKHGGW7J6tCuh6DHTaTCjz4gIYvLMD35Z1x9S2N7hFwgSJG0g7VCQmiZUeurDQ2ruFw1a+fQRwu3
gyUmN3rmOvAiyruoPLZdYAZiP8ZT7J/Mr+y8S8OCQ8QR4oPiGk9fBO6meuoi/zRcWIXFx62wgOFO
pA849DZulMQ597Z4i+BdeRbMEAZDx/BZZFw8zifrmL7IcqX8m5RiT75I3AfpPdRJWJpImGDB3LyZ
n/6uuxXP/TMWQYc/ZWQXK4TV93INQZIdYXk6EQY4nCD9MuOmifKHascMI/bGDZyf1b3Tp0F2srqZ
tw+Oi2EWmD3DUiqAu5x1a853XhXTG/OMwSyvuXW8mN6aG+Omfy2Ozk33ZN1ATLQ3IuzQEd2TCAh+
MIeKF+HC71mQrttb48mNnf31YhpBFiTbF3g+4aeLGDMeYRNncXkAgcGfrYDFwz2LEdcczesufp6C
9yny4nlffhQSR5d6zc/VMbkbnsY+mPCWUg7tKow0+PXRbG5tly3OrPAq1+T2a0lhpAk9TJCBPpqA
z0bWm6V4E5pRybjNdrCp42K2Ixz8ZhfYC8oLzuZbrLsJZzBYYBvVHPc5hMzxuMPdZn8UPW+fTB8k
5c5jOkClGFjNEoiKs1jeiQNLwnFelbhlQ2MFWVjKl1W9R6C6yCZe7p3IOKY3uXFpX9xY7cEFT0NQ
16H+0l0g/M2MhU8OxriSNDanIKfx5MfEixw4sb7YESJ9tjQuUC2xjfVoPdK1HamN7XBvVcmNFQ/H
ZTMcuyPb1hdjt5z1zfiOsZepX4Oi6LsQdyRyTTOsZKivR168FyKsbwjjKUQfIBOyVedBw7gBFN8P
PAfv7u+9EvMFXA+hnG6cK3WxW9QZsOtiXoclIIJA3ktIlnMyH6c5WlaTFelpKx6bu3KX7tRelttW
XIj1LNw3v3xhxqP7lC7lszTddad4kpuYd2+5vE/nL4CyIFcQj3xTTepewtkAZHCkMDrjcUytY6fU
6+IA2hsFasYn5kUziI6RAwzNPoyn8X48+48j8lcgkexeoH7Yu5jQEAgXLUmNN4MPHhTiZ/3pPbu3
5Gye51MN1RsmwjDnkryr1/RZ3Y436VOnzxVIUpONEYGv5iTCzEJNSKKh69aVCiAOTiv44V+t3TjY
BZUFbf5g95us3FRNmKOE6m8bIw3UnfepPhCKg6o5x5zXuB+O6mQ/szsUOcP8ZBts46qMgyPYWD0o
cuwRk8vn1zw/jeMqHTc+WVdpbN+2H0WyG5s10rrEnXcxx7dSfszWxniqL+rJvoGMxhgdzLlBuYYU
ALBZb2QA2svhxqpxi7c15lACMV4QkZM0cX7NFMc1RPUpktAdp71AKZyy9ODLD2hMnTKElFXoqIbI
gW6yB1GNUdshZOTRDt2Do0MkQubYtrHJYmwmXzH/trbiJtlRde6sWEASZazQGfU7VM8gDNjeXpen
7i6JE0ibLk4WDH1YdUE9BM2MIRJIlDhGh0kRASYQBdSdIaYGbbjllMj6jbQdTePDUmOF5YH5jNMN
by3Z26F/k7ynH5nkDoRc/0Xdme3IjWTZ9lf6Ay4FGmmkka+ku4fHPGt6IRShCM6Tcean9ev9sbu8
MqtT8s5QIAU0cLsKKFSVlE53kjads/faH5vqZim/uGZM53mH7NBYTke5Q4lTqQ27zCk+Me1QCvRT
AXlw5UvJIYNMUXG3+rdOf66QNFC2yILsdVyC/Ma66G8X3r1mn2hMgedFdFHKJ18GEQdA57Tzzjjb
Cf2Yapp3ZR/40z7v0ZQEZbPJ5jCqN444t7PzuXhCEhIALwgGuGWVGyb5xxJpojt/T6MHlk3FBqbf
GdfLR+bGW9UHHaPeOLeHK2e4ym/lNr3LvznXzWe7/lp8HmkCfErv62v7kR5PIPqPGW7A024z34mv
N8xJ2z5sHtNNjQe+5aSVFEj2GWb7Kt8SCQbjgMoP4W/S33tTH9Y2ArBps4hPQ1adx0LgvaBFd7qw
6p2s2/xG405b9stTXN9a946/LTETJhxPpuphuEcti9XL+yQuzYf2Bk1gs6LS2XLqmJOQw+V8Oz3T
BlVFwEvXptuxOF3R5oXIjDkaPNdb5yKjyfJJPXi77gblfnYCoirimNAHaES/onhIzZ1hwdI9V/JB
N+epDH2NrWs7oGbdZ/ty0z5JHJyPitX5fLivbosXow7nS97w2Atq9mFJUD+lr9nF/CXBCyID9zG5
yD9FVzWqfTprTijivU9P6Hv7yWdPFoc0INnYWNa+VYiLQ6LDjSTQO/OOx+yZoWWG/yddvDaro3w8
T6NsIvNrCczB3pNRdWt8dkP5mOC6wzn24mYbfyDC6irrLg03CaIzzXGJZivCboddzm4yxjAZq63R
bkxzOmnoXknji2i/DUWxnYbyspDLluO0Lz5PWm/n+vVf2+9/VBi7TJ9xGdav/XHZ66dK2dW3Ma1e
6+O/8/9jaeyARX67NHaRPqXffiqKHf7+H0Uxy/kgJLQiX0jpIWdwOQf9URTzP/B/4oL3Tcvlj6xD
GfXPophtfxCu60HK8CzKYgeM4J81MeF/kAhQPFSkzh9/+k9qYj+fPRWh056wgQxDbZKuy3/7+VTY
LeS3J5pe6TyWhK323TxsvcpIb5SI9b3S7nzzw335m2LYzwAWhewN54zjexTzPNtB+v3zBZ2ucnJ3
JF8qnkkC0fSFN51lPI2Vfo80aDk/1/KVTVWR1DhhK5sfR67o0ZHXlF6ReT0b4rXBRie2OLSjxLxH
BEnQeRmCzKrYzynLEmIb+7OZregGS9hchdiV2l1HzlRp0uepCNE9cyBJ09U/iarYGoGfu/iaCtdu
rqiEW2FkUE7cdNh+odF7aCwKb7b7jTHgGLugfFS0p8iMcDclokGdXhulqJ9noSssEPWk4hNXrS7P
wTKJSd1XaefEiDJFV2zKPI/6TSG9hapT6ZXyKlJk6N3UrptaW+ySS36ZNfH8PBAod67TtVHfSgS8
8tJDV3wDCCi6bBDQPBdzMaZh5dAuIFita5Z5Eyl/lW6YZ3HH3mv1wQ9eF5kZXdbrjHae7i1NciTN
PXeQCggmpZI6/FJ7Fw62GBbszoZBLBLmIdL5ZreNmbBM/zmOR0F5h6gymr5oPbL2fF6Got3Mpmtz
tvAjhEfnXoKgZAkIhvU6E/GRQNUdxJbbORiiskiu9nYVXiXnk6IucwRgferlKXqqoamnz/hIp/bS
iY2qevCmesHvU9WOQ5hJRjvY/KimGcFI2Fio9gu8PxFegK030e7udz4iY0OzYBqV7jHSGAdNXle3
k29vcxN7hzzLSkxR6rrvW7fs2GVDHCg452J9iENzIirXpGgml4YFL3HUeqP6VlT5Ju0zW5XX66AG
8y7qqrb8FB+CeyG/NcRzbGDoT923ojJq1G1+T0P+lh+A8xZgaDc4VYhBsdNt6DRJTZmxNRPH9wPA
J0t7p2ykMjdlashrejlGt+tEOpabGcXzAdXJS9SO3QKDQOMd3vAcXQpeSEwohaU6wb2fFna+WXs3
K/djrhcvnAW50zuUqfp5zZpu3fbNkI0nsFzsGL1ZWWvcn9piAQ+WsR/iawPTQByOFjq+wOBe1xur
yirKmQrF9maofdUGbjVR9JSoCxksvpPu7YlgmI2JOTEOKjKGrw8+VJ6mjflwU6FQtb9Pwpmas6kr
nfpKuIVnXxTj3Bbn6TLi+woaE6Eu9bc1me8zu++6fdSiJ74SxWxngcWosK5cIzezOJgTBDRb6TmR
tcHbnpv7bCGuMEDa6DYvZl1Iyj31sMTnHUxSTl2W0E8dosIiyJ10Pk1R8plnjZGCjENSaJnxeqZb
+jLDttN5p0WA1mGlWxDNveGWO3KNHZe0AlDMJ47t/cuQmjTipOtMat790FRzYCeYOC1M7PBakVOU
myh1EPYmpAYM7PiNigO403b5rhwHM5xwWlR7j3hBExtlxdm0SXEob22jz/2b3G/8bt8M5fQABdaK
LyMGsnfitNYg7uNZ8vpujaKQ2ce6jmZ3b/coR5LQlpXTZl/myjAKg9OhGPtLUilJKzDn1UhJkM0c
YzNI9PIUA1AyhXaWGM1FlWVmcmpYXtGeaHgi3ysbAmWY4MLlfEskXhpafhJfLbEu7M1cm+t9Koox
2TkuqWTIZqr2PF9nCsLITJxxO5aDM26wRQFyQPU8zPe8lZPaLImTHJwl1jzNbEGLmIAiOdO0qb5Y
JM+W+YkG2petXxbfkuIOPvLqbSoDJwFVzIpQduuLMLB28V5OGaO5izeAYCpUsFKYVu1u6371hul7
3FZV13rhKKOo7p5GuIxwNkJ7GQ05fUdfRLn58X9qP3TdvFT3vX556S+/Nf8bdkUHXtXbu6KbF/1/
//OnXdHh7/+xKyJc9YPr0O9zBA0+R7HJ+fe2yPDEB/YlTMeu81+7nz/3RYb5wZRSEYvrK+XbElnq
X1sjQ3gfbCRCRKj64tAthKX7D/qFP28fkDKjx3SlFGza+FBYBz9vVRKInUass3jbmvhNGxwxJ67I
o3dQqezxmr/q8X9exbcsH+WxtPlJP18FoZlVtzmn00U3d0bmnTR++g1zyyVaYn9DEsSNYf+5Q/+p
c/1jR/JnpcAf11QO/3Y9z1XiGAlOYnRV6QS3/xQtztbEzHGHzTq6cLr124y+63Imxesd6cPPG78/
rukRLOZ6tuBfx4EC6K3jpe5GLH5G+kkgcT8rOvLlaRW/B1L+uzvq0S82peWxVT5W7IjaAQvg9cZm
mbvpY11BZrBjs7ia2JQEyMbE3janfrcQZPOOpOa//UauZ0nHYptLD9w0j56lvwJEyaXVbsfMG81N
LXtxX7InMXFMWPiDfxhMf7OV/m/vJ2OH3a0pHJtNk3mM2ARLoONOYHxXcONDNn+Q9YRK9r9xFa6k
QI3RvzePOir9ojAlZa7eDsUcXdIAJa8hAYj0z67iwBVQUjHSHEva6pjRSgi73ck00tuCFKCbA7Nk
ZyEoeeeOHT+fw1U4Z1meKy2HiefotzSCjnxVgE4fepwwdSmm+9qOaDa0Ijr5xz9IcRmOIOQp2u4x
kze3HXZoJVYIFJcYFQ81d1wi/4yE7AL5UBjLfABCDmpZ3zn6QXqZi8FLG1jwk6DnaR5UtAvgpn/8
WzyLQ6opbMsWzmHG/bF1WOiuzjEndluMn27QlXQdysGr/+FVmBhYBJgCfSZ2fEyHlt4P7dDFyWRb
6mzetq2f7bOomcVJ1Bvte3j7n4+8nHE91wY+y+RgcQJUh+P4j9fhIehx8Fs6/GY3b0tz7vaWYeZf
YunhFPJyWb1z5BWHT/xxij+cPR0lAd7yzoJnPl5IEJAO4+iZ27SjD1e0trkBYpHvXMvMzqTbfItl
6aPZTsSWbVB3bskivVDYHXe/fo4CKc7RV1EOtYTD6mg6HI7dY1RmJ9U6KraqFC8tqUJKOKMOjHFV
1SmQERwyGwePmb2RaSat3ZRrv/wYkfvi3fbREC8nRjHFL2hzu+LMKtq5u2znaVo/OxZz3U3NWlqe
+R0HpzqwS830PkzQjEJ8+vrOmPMDDkTj4wzLmjPLvsim5gbiF2b0amr0hVmPZRfMdoL/0bea/MFm
fJX7xO2UdZLGMOyxeqReQnXXtfpt1g8u3o0mSbpti1NLbLppWr53kc7W7dhHq/wci7bDLJO4ZXpu
xq3M7ybOTct5l8fz+ZA5kx+Yqi9HyD4Jdk+26etyJfK1zhHy23nvXSi55A7FY2O4qNN6BaXkV14b
do5ZP3rkaHT0ertm61f4ALeZzNLzrFo06pMYvHfjlxRpq8HsLisH0/EtHs8caaxXljDGhsPAdWHY
wMMaIw2b/4AD2xH8ToUbQjAb7H52DWtrT4P61ClNDd2yerCJhjsjj67x6HmBIzvnJgdwUYdKG/Jc
st55gb0OeYavpZe72ugoqlaxbSUbqCsxft/U4tzRSaNGLyGs9ZBUPqs7s1QVpeL58Ckmmim9Nfj1
r8aq/QRUUlrRdu2i7jnrW9hcGHeHeOsQLvI1EZ1/59mN/dVIJuQfIls4MHIUKWg8y4kapJlbognS
TEzzbdc005cOs8PrKivW50HGn4dW6m+paVKqLdMpsil2x0MXdhxgPkuc6MiMI+IQw0Z26sLVWN8C
y/CMawDIzXM+AivZZ2is1x0MJOQmdeOqlup/Rq9aJ3GL/s/llUSw2GAJzJNuZy81nYbRcmpccsq8
0q2rP3IoIS/PHkmOCSqd4rGes8g/GZvEtQPTaiIEKKwXHIlRi+absU/KEwNXx9c+TpvP2K/cTxNi
+6K8wR+aefWtb0bdeokfph6Gba8IRk1hEYkwTSz/jkdmyY3tTEZKJyk+6Bn92f/o5sOhUQKCDUHT
NFvZuQcJpjjRyl2rXa6BvQdp78GIs3KnFRv8qZWH89ZR1zKP6EMUWiKol8tirRcxDAlxOWqR99EX
gnL0dRzPExQMGbvfV6toHpp+dugYIac2A8+faKpXsh2/GtPggH9qhLpd6mzF041Rik7FOFX3yVRT
wE5I07uua4t+U9OTuRRYSUwYphDJ+KCGzD1g8sBa5HhgndPZHvKrRJdyDKNS2u2uKKo2v7QnT34x
1rFFbNvPwjz3jQS+LsAty95GRp+54bCaTEcJEYmXVlkK/HMNB79Bquhsci0ssQhEl2WH3ag3wsmv
C5cukna7+LLNMLUADIFeEIhIKBQatRehjLBSnxrFgQrQJ0bShWbq2OcqZ9badh6qdfyXBiWNDMYc
Lj+zWtpwwOP6igPfS8OFqSbbmpXjj2cUfsaLcdTtckbAOi0MrGBwhmqYI98X32tBEgttykush8lT
zYK2BFXv0bxdKBq8DHIsP9padvGJHiz5ZfFk8jV3zPTjKnr7S7HOrSKUr0GTscQlZf8GJOJ94Y/g
n1pCoE7NtasFUdcZOwwzhWC7paqA8GlRSn7BW7I8Ycap77wkz7KNjbOihSM0qzGIOb6nYduNhdza
tRU9mNAmrQts4ThlGnzuUcAdNp9r2bXtdohLBk/BqIB+EDvOwTbXua8c02ivVHpsi30E8gFNjROr
9tQZaVuMhWKzM5ZJ+6noFBIEpaZypg8i8UanA/3kvIATaoMW+OKsav1c4nr3w4x9RhPkhlXk4RCn
E+gyuTAalZ3L5NRrRnnCu6xkCKFq/raaUyfCAocBDbuF2InzwTaXO6/KvVe/ahvJhMxeICyA/ZBf
QC/3CZOn893IcjTecFLcW6vt6V9NMrdp7vg+PeORlWhL3byDRF6PyY0vLI2xeVYr3fq8zvxgQlP8
hPvUSENcmMg7Ij0M09bIwOehLRT5fcQ7jz06Ax9FFnURI/ux66E8b4TMr/PRSknltIl5CqHjDcUW
Smv7KpLUhhcn43qneqqVQT6nGCjQzTq3ttNMVwXUpmfoTs1NZmgvD1SzAAJYF62/TVj8UtrqmfEw
zevyeU6GHu1RZPHqww60v8dTqmBumIsJKCrCLIRUoVyQ6ctG6JAQ9moIxEBG61ker5JuWJ9kNziP
cjMss0Hcmjh88bS5AJ12tmf1U8idaO7qOWk7StYJjKWomotXv12Bp5HbJCmsewbwrcEe1Y7sPnp9
/Qg61YIRQsv2wEfcuzJpPnnpDJpuRsQ+B63Rpx+LukJK5ataqTBZbEgRnbadDUEFtQaOW0bW3nAL
P6Yz6BCw4mozHQO3Vnl73nF+ufOKhKG9aFedidlwQcQkS3Ut+ryvsHeVxa1vD1Tsyr6w3cu2sDFW
Ryvl5nDuxXheDr7R81wo7s8scRiY+sG81EoJiUcq6h6Zc3I7YHn3rwAU2GaIqdN9aU24M0WjuxfX
xpxHg7PIlhPScYb7cShWFSRFnyBN8QFBB7WOap+O6WR81RjVPg+mWptwkUN3F9mpvJbtnDvbddas
LB7Oz2UdWacqV9BfL5npvi7uYg4bd5Z9xA3t5SfXqi1YYxHSpEISn9HklvWxXqithkD4jOumXtwu
UKmdvEg28tdsA8wnaWNHD0o+Owlsi9cBtZI0n0QnxU0DMfyFHZ7skXM4/aMRtQXwhYidjBU3gCB6
MjbXTQu+rwzaVdq3AlDiA12NUqAymJqLQau1QPeTjE9r6aHdHKyJQdbZS36Kx89DwKV6tn+5BzGk
73382EUrhtMqprrMahshT7WadQ3crJH3RgFlFgXpWq9bcKQ52yfXWFBSYZurNk0DAy/wgYNNgTv5
2WkHJEsEaUeVI/BgHk2hijzvplDMcCG7LJDosDjyh0w4fEkIa8VTaQmasTPEgxtCbOBp5asd0fvQ
0yoDL8vgZlj2Aq4FRkb32Leld6lhEbUnLZCzYivLTrQPwxpZXZiRkjvsDfYN6ZZHhUpGltHobqK8
Q+sSjUZBGFtMYRhFgg8srU+8BExo3qXlBmapv26lNICQ6MFFS+xUYGppFWjZsvEAtBHOAAY+Yh1v
emsOMEwSV5NbOXjd2j8oZ1e7cr70Xm9eE9DkY2aZoDRDEtEMAO6+8WTCOJCBMU/lIzV+/7bAWlOC
xRVVBxjCGm8w2JKm7FB8GoOxQkqsl2HVIM/SIttVyZzUO5NUjCGw27wxOHfmwgwmf6wvacTN1sb2
hH5udWIzZ1htmbFdXmh4Z5NaLVZ30MSBx974e6vGYQ3HRsrvoA9XMCqtcGixe2yjtp07KRyoyqB4
L2crFzsc84N5IKLRXrDjrFl2eduqO/ZzVM0BNqSP9CjSFkRHZ0O2KaM5sGJsWUG15tWz7kZ9YTiH
COrMUboIHLdOXtxprq5HgBGfTVvPj9y18gWzFdr7OItWfPYqaZ5WeqR3sR8BeolgliiIlAQZ1qCp
0BotGLDhK9v+FWcgsw99t66SzZTCLwy9ZVZ4tuVcAiOwexPFntlVjyMhfA+movoWkMakPtJNwqoS
WXiDhjpuT/FTMgnndu8Up7Gz0BWzCgyPQcrcdGkNGr6ATHJ137QJUqLGaGmROEZarKGdRtVXCLrT
ikh9bptQasf1gk4U/hNucHsI/WK0ODsQ+vvI+EIGmhnV/JoUI1vf3F+7by4tPS/ENgNVu8npge7a
dsoubK0QgMLoxaO8GNnyrRkmODxAfoYva+vpzyohFC1YV2v5Trw7fbGk8sRlJXLz3IBx84D1dwLf
4+RWfd730OMAo8SQq3JEorZc147VyBq+DjhsHWa1OMKWnBfX8eLYD9LHj5uQk+tifc/amyTuWeBs
yyDppOc0uk+kU776MYQotGhdHSHgqWfQIRCHgrRaJewNu0qGoBk7+xm7teY0kmKGCJRpxd/SODeu
jboYv+uETQBdm4oNLf4HHlgXZ8627NOSvdukp4eFGNyHMTuMTOzzyavHofV+xnwEi2mJB+SCMb7A
sPM99IJLX5cWUpgSx29lLNVtJs0y2iqvnkGSxRMEznKq/dOqjaqn3INQxLzmoieGXbzkULUXveDJ
rcUY5CSKLWFiqOqZwKccna6r0WRm2NhndE8x+xCn08u3SNVZBo8n9j/bRqo7Fs4VWaKmYUsjKbck
DzFt/DMoKGwiMlra5/SBEA/asIyfpyIyddAWyMdgS5Cf6TS6NzcqWurPTjEly3nW4NcJWCUHa5uP
PpYFPcLihgTSV6jJPE88Nmvh3mZ1thT8Dppmm1rbBpK9qXvxgW+xGQQLeM2KMjc7JuryOmn18mXt
/PJR2fVS0tCb01f8w7rZjnPVP9sQa1+GkX4ut2GFGeSBSIcP7E7t68ItTQJYJapm/XJZMrUl7yfB
sQZ+Th3vrdImS9NTy/hVuX7yaTBlkQWxjqm1d5WfiND0etdi1sE2u3OHjhYebCr7oq8ktQtgZJzY
jKVFogZJxZ/O+kYc2IFJrFgeUoc9Alw5Che6r6GjuCzuC5rQMuEoVtdAQKxiUPrQ8sKWoIm1u6fa
maH8FgbLM3w3DnF22xz01kCsGci8DPlee2U87RSt6/VjDsCu26xuaRYA4XL0XLXlqRfFCefWVOn8
Yhg0j8PCmac0KGijo2+tYrPhynJeD/S1tgjb0ZXAzfSafY1aU32TWdeiHnYHAY3O8jJ3gwXet8Fj
lmOxrW0AjsCaJkhao+oBndsZLWbM+/ASLt2yiR4Brk2V/dCLNnKtRxX35rqZhtHXcO+G2Uu8B9hn
qUYJJxN742dVn20Vf/pJtauJtjGJY1YO3T6tuZzFxrfMLkbE2rEgemXROiHU2X5v1ngb0X4RMBCO
i0eBE7a6nM9k1rjp1nV7AxFuTCc1KEEYPbtWVuBPKl2PDJs1q5AwJBX/6Y8HHLKfzualUS/tR8Ns
8VRZzVJ/pP8p7zOUFU7Yu4eBakIM+jTniUaaZtbLxZjp+dXyDet7n1UsdBZAWOS73gztjbSM0Q2S
LCty9jMOMLVCTNkYWhlcyrB08+mmt5Ob3hCSPXeZ6JsCb2MexMPgJydEJcjP82A4+dacFeTyAl0I
8HeWG4dz/AIXmmkAlwBd/KI6jVXhIpLOBs+88NfKSbe1LBdmwI4e1iFZjicVWLqooDGyvq7MHdKC
LbCjajIxtRSukdmcCSMvuyizKhr1BibI6J2OZjKi0XW8MpIn3kBs5MKSPeFQiJbYe60KVr2wJnik
5+CZeGdTg7vrYU4B8lxllV17AG+R89A5hnHdn0Wr5wwPOoFTU1HOm7Nys+bUAYPG7+VwW81klcOe
Vkl/oUkF0OnGgDPSXVM2AhANZqSn4BzWi7SzG411s7u1+6aavnqd6xZXcTP1Y7QDumirE7AevrkR
A7dvO0STprDJoCXNYK5ySPiMgwTUOI3qak1vG8B55okoeoS8A/IhjpcYssBRbfooQQAcGLIx2/JC
NOuoFyy0Prbgzei2oD+CvtI18pk4SWd+qPaBYSi2nJzavs8D/9Pc0XbS3DJQdAiuPUlcNsdoe/YV
IQwGXPJ2PRxBzKJwXxLL1Jf2CET9ZaAhvW7FMBnOM+wJuZ4sAyEDyPIibkI52VQnnVQqDt/8ChAt
QdqmwJLDEYyP88h0mKk4hDkDx/SEqLsEZoVumEsFtz53yu8eeFZF9XMB209TokanSiYNEwpltMo5
B6DlF+fw4zPuWhfXNJCyjhvxnKpO2NAcxlRYvNvp3F7MXtxOD84Iyh54WE0j4GaosHZSM7MKJwpr
IWIbgQQkPSIjQBZX6T3rVpd/xOPqWmGeABTc/EuJ8LgYvlWfRDZgjfNcQzO/m7MZWIZwZ4RHthwi
7xwy8jpznhzQveAEiGgGbKrKrK0lYJKvXXszsJ2roqBte6H2dk0O4ikQjNoKnZLa62ciraM7ej61
bcHYtv0iPYkdneXz6SK6WaB3Gd059k5SKLkG6pQujW2KxwAvhoiiMgcmVYS22fUmvprJZbIlmawp
9MWktM2iPBpO6+akcycD4hlXlbSl/+hZ/Q+oKa9H+EuDfvkPxAPdf+yG6vu3Hofv/wIdwSHb+W0Z
weXyrSq/6R+FBId/4E/LsSk+CEU90Kc7RS/7kM/1p7rS4g8c+j2IpwjR8Q/90X9bjr0PjnRRIZJi
gCjzR8uxj4HZ5SlhU6Z8SFfN/X0JwR+RwS4az6Me07pW2O2Qqe21W9QXkdf7F5Ka7Xv0i5873X99
/FHbr0Lu15Ih2uwV9uLTKJsvoP4SEAImvaanowgqm73Dgsfc8k7G2s/SgX9f8r8FmBIyo8amU80e
0HA7hTBFe8pMeeuyqtStvR9aBzZTT8jBe5F9P7e5/7ri4cf/0A+0IBrUbrvW+wRapQwnOgjnlMuq
dfPDy/Q3bfSj9txfFzj81B8u0PaZTjjB13siEwBrglqLxcmkvfhTgQhxOtdEeTw5tXXdFWN7US6Z
d9MYMOl7lBPmOybQnzvTf32HQ7Pyh+9gAAPjDR3wIcoZgOQE9dPcZlMxPJLb9J4w4q2LHPVvEyA5
mkWv3tuxPd5Xkydes6L1ZOjGRv07CbesuccJi3OTVW7iJs2+TSE+wT8a6ofcX8je+fXjeut1OHQ2
f7hTfT94bOnRxtIGma/q2Z1unbWy3jGrvnWLjlq0ddr0Y0/+y97joT/mS0mqUFZ5CsGeWsXv5M4f
7tHRtGDGfmK5ZJfsxTjWW0NgDCe5zX3nXXrrDh3NChkHeUEzsdnXTD23tCXgc5dlC0fs109AvHGT
jpvHompmuRg1DnQI5NN1jIjRPM161xs2kN8PyQXNQNMspo97R2kRcICYCK46U33XtCiGUXhsp6iv
NUJe3zXIxXZZ3VVeob9+5yv+3HL/r/F0nNa4pPVUe4ppij0oddyhNjvYoZIG+y4xkTJ+Sft8fQGk
m4vtaMBPRn1PQYhs7LI/6dpKjb/3MI6DHR2ZTKNHtsi+M6YSW5ekUGVUg//06x/6xrNmlfppNFBS
boitydo99O7qzob5DZ5Py/p30hd5U4+zHelnrrmo/WZfOAV+xEhUnM3J7fz4e1//8LN+HMyTOyDc
Tdo9R9rs0Uh09kyrqtz93qcfTRUD1oXCpB+wp9rbScTDne7DLFG/E7J7uDlHk0WxauVXidfsPbM3
MfiKuP1kZdbavzPVvTXOjqYJFlhywiIWhUVzPgknRQk6NNfJg7OMJvH113fp8Kr8pU75a6gcTRcI
ykB5KKfZx1M7Xw1m2r1MxiC8845Xt7iauwE5zK8v9cbm4Tj3cfCXXgFSrfYSUT5YZtpg/b0SMypH
P416sRn4vUYc9FabTO9MBW+MkONAyDExW2E3UbP3Czfz6anNCO5LP8Y59+sf9cb9U0fbB6rFUz9D
BiWFq6lierqWXRtIpGDxbcpCpAvhLW6/fP311d76OYdv8cOIGSEWEoWHYXToGq/aRg15GDAUk+rx
9z7/8C7+8Plzg0JXknO71zmqyg1mgPq7LEymld/7/KMRb8AvNCoK6/vUp1KJP6jdsDYU7zzsf+kE
/+ZlVkdDvoYzV2qo4Hu/UesJTGKveE5ikc6oW0lI/GIYkPp3iaLxiAUhyfHxOxE5MWgXTPXOlH+4
VX/3HY6mBTDjoxSCR2Q0o/85AqX7HYI5hd6y94zb37uNR1MDVntyXTRuAurb6KiydZJnU6TUO3PC
3+EzmNmOqYRVMeamsst274FdJ/p86KS/jQujgxNdp8Sa2F0KM5JKsYgDckjyLypy7edf/7Y3BtQx
uDCZ03xpJdsLMxI4rBs0KtnpYiW9cZ3iJTDuKRjV9d2vL/bGeDqGGDYGUHhA8RyhOg8WDEmcAI/1
vP4OCY876R7NDm5rGWk79+2+Lxb0xyUxaU3fju+Ic9+YUI8lzqV/SAE8LM+JC1mZDMsBtcUQjxW4
jQaUQG+n6nWcnex3oJKHn3M0PRC72bpSjwxfs6O8q9pHPYjynfXurQd/NDfYBdkybXvYV04j5Ook
QuZi+4hHTlZjnc+NOlObXz/1N97vYz6h1a4OKj7O5RMJXRXBKJ55bzllQrW1MtPPY9V4j71RHsKF
fDcqwTR7+e/gCw+38Gh6KL3Uqm3B9rziOHuK68nLQnPEf/nOXXxj+jnWtfpNn6nO5AjT4MXJA3a4
atp6jUWLb+1m6byjan1r4BxtG+LCbqw+AkNljwhY/A6Rts1L986PeOPTj1mGdanLxj8My5l21P0a
NeLeGNb2HZ3+W59+VFKI3D7NTY8zahPr6czpp3ujS/vdr9+ttz78aMQnQnoQn3s+nPiFQCtp7nQb
i9/89MPY+WF9hm1ulWOsue00oc6V1/qhXRe/uWN2joZ3YlgQRw3ezTRP2m9g3xYSmITb/eZ9P9yy
H768dwCzE0vQ7LNyqa9rx1i25MW8uxN7687bP3+8uxqiAazJt1+mVzujN0q9Pdv+3mM9GrZLlRdo
kSpOQtghT3BCxOFqUmr/vU8/Ws8zek3UTfyafIj0rKIuT7fXffy9zz4aqT30wWgumBASWPoYnOuV
BpdTvrMEvXHT5WGK/eGZDvP4/zi7tuXIUSD7RYqQQAj0qqqyym73/T4viu6eGd3QHQnE1++pjo3Y
NuNyxeI3v1AIyCTJPHmOLEi0DufAoFUZWinJ/TbO8qfX3C/d9H+OrsDYL2vk9s/oIV5QSUDhpB46
H7F4uOLYMVVo4tYzHRG6pwWn720YvYIi9HyjsevawjiW2gMnuRmkSc7lblFDBRk2UqKoG6Ii4rc2
jrGCmEUu0c6QRQJEm2jAvRKE734OOHZMdaKjgL4lGc5qnt7FKMA3ZDn6zdsxU2ibAO4EBvYzGOmB
0DMKp/+x75JZex5Jx1QFGlxHPc0DaFOAwgMaAEDPjK2L+er3AY6xMhCko2F/ACOlGkHGuAzLh3UP
qxsZ9mvnxjFXSDqs2yBxKIepXuRrnaAYe0yWaLwVIFz5AbcDDwKAqaUVeFuApZpAhCknYM7jNWKJ
n6ukjtGymZc2uriEjvb0DFrw6JE1Qvu5SuoYbdUvEDEBAPBMBbi3+TRAZ7coJ8+5O1YLauR2bhhS
FDiczUeowTxGPZNvvQ6OS3oxotYd6mDByle7hqSgkr+SUYDY6+XhL+v7zMPTbSEdAIBJpTZYGQJw
LITNwI8PvE4fV4hx0vd22tW5BdD5hhlc/MxzP+fYcbcA/4zmeNwroF7mh92g3wPs/EJ/DiZVLJ7b
7RizDbZ2Ay0FbsbAiEM4lvG9YDH3cxWX5uMn98sSA3eEPp8zDJrfjeOw3qeqaP2CNeqYcjgXUFbt
4URHkcy5AXD5gQvjGay53bsEbTvrBbxw3uM6eky6qXoHITmAGV4+TVfcBHGsmHDVRMDly/OyUJOV
UWjBp9ovt5bm2vCOGY+CJBAaXPpztGtowODf6VsQJ6BX2KZwmgBrN9v6APQDB7YEQoPv+2j5ELCm
fRgLWT72UVmxwxDXFlonQP+CNVMFdQ/yvOGSzVnS5p/WbtV7ReaieY0sORJNK3gOoMuEtoA+qyAs
iEsZ0ij1XxN6N+szqg8GTMTays+NkVOLvggqxiMAHKhisCQ9N9UIPhe+DXX4Gq2rW5+bUkLhIjEK
WMigiVv2Ky1KCtpQrpJ/t9Es4j1g+Gh/i5OZo+uhhnpTVZEW1Fwv71F0sYJnbJA457dP2wA45FCe
J0gJQ5EenbvyrlrAPwMEJgdXQ9nHOzuEKi5BHrrGc5E3ooDkPVrYtDkTvUeA/JEohoTvy1O68rQm
jgMdF6BN0KHT421l1SfVk/oNElU/gMmxwN/SDTRoS4t+NeDP0zfFPALU+vIPXztQTji071Xd1yDJ
A5ldF6JjVJ+I7OUNL3SZ/XPrfPnRP6Jc1mstdVsPZ4COJ37gJQEtNdB+SaYHeb/OVn/y+wrHqS4z
CAhKCtE0KQgUW6OxemXTQNzKwF9bpMs5+uM7zAIYhIXc2hly2KDL7nkM2dGU+r3viOPvZNRC8BNd
q4DhbiY4WOC30gNfxfjda3FA6/Bk9mqw9RaXuzzHyMfk6OpVBwWNPL8D9Ju/+I+12dHUpvlO2nMj
5+R7UYbp2yma+YPf3B1/V8RBDXnOVp7HcCvvmm2fQfWYJrfc6fPn8ze39B9zX7UNABdel3Nb8n4F
XfZE/t7QNRPcGP/KXf+7FPzH+Gj7MJISu5xjA3adgxwnCE7FdQvkMeTP5Be/NXKsLIIAaAu6C3zF
0LFXMhwvRLG1vTF6cmWNHNOqAIJl0JFQZ8gEo5Fzi2ZbACZLSdau0DBHtyjk1m94wSt29ttf/7Fe
PUvYujYyyEPwIT0CSPd3ndrW74XwG8jyx+A2Wpulgp5l3u8SnFjJMN9v4HW6YQbXttox4pYtqMX1
ZD6HaInvoN4tSgZ98w5M+V0HspwbK3QNduP2+UPHk8u0HkEjW4DdCXC9dYdCmiRQuUQX3viKxctS
P6Tb2OAbSdr2xxjwV/ZgwOjQvwE4dbY3pvLsZoEzxrk5xqTvVtRmhjNDH5s58jQcvuIGD+Ibl8e1
8Z1jzeIa/WgpNCmFkV+3Dd8zQErV7zCETpiG5tgorJOlOpfTFH+CEM6xkamnQYau0xrQKbbrCYP3
wpx3QetTRNTus+6gSbkY6h/nmC3YTuAny3NrYZwHCl/+HUxSvPNZd4zv7KtQKyN44aa5mEOw9Nbh
dOBdPBy9nJVL8hJpNBFOKga3GTSgvgG/n+ZGBPbry6NfcVYhfbo2Bu2NPA5ahGsAsz6Wpp3QT9wQ
1R71MEB5mkZjMHp+iRMUpFOytSIIRY7WqeRoth37ndJbCmeXs/JM6ORiICOKIriCftvZhAWr/+Fb
O40P0QAgN5h8e5CxI7+nodUXBpGfo3epapaubJsp3YocKtURtEQYyKzpWE/oA9YRml1ommz/P26U
/0VPwHc4IcmGBgdZsSaAiHdj0QcCtXB56AAVjm6442vOw7HvajZFaNogyKHfKdCowVXbHjszddbz
BxwbB16FzNBlK/ItKepvGsK8kBYI09PL5/ja9B0bn8AIAjh3FwBUBS3SBSqZx0aQW/X+a6M7VmI3
U2sSQ3AtCPf1Ldt1egex2v8fu87/7a1jF203gTgQ3I1n8C8V9zNi8ddK3cSoXZu783RLSwkhWEhj
5hGAkgYPFrDUnWI6xT5QRpxM5x6nE8DQcNvdGYR7oH4ceaF/IuKBGL0BjMvLd4jUxQIKuesFKlto
/d+b+szDKL4Pi7rw+wYXxteXQRoA1tCeuzhFq00YqEepQ/KpLO3yr9cBdQF6I0Tm0Zq+tedY1+MD
CEJ6cL6q8off6M7xL4gGbEwkzVn3SGfc9VCG7zKE6CXxs14XoNfNK5tGgx8IF75+IV0/fNhsBEkP
v/lfDu8fV3RTo42zCwqTQ9J6f0MMqNROPTB1zZ3f+I4Bg3NiX5Nqac4WEBaJPtnevhKs65Mb8382
mMXxdEx4M3ZEr1BRX45nf4eWv1AeA72Du30Ab+6NTb72I44l87nkVNoCexANFWrhUDkuDmiaB7cG
LZGSOfqtlWPQQI4uIQlNc6YrKC0Gjd5kAtYkn2AJVIfORdYmsSwHMzfnXqCtN2Ngh/gomyn55jV5
F4ZHttS0usfwZiY/pgoJDdAw+VTaMHXnBpOlRlMR72BkSzW+o5ed2Kf6loVd2V3umDCINGK7zEgQ
XnQ/Ibnd76s59OjG+wTVYRDg+K3P5df/NLQyttMISsRzElbQjWiFKEHWFFDhVXXDIjmWjC5/XjVM
oKtLrWhpWoHy3Mwtcscrd5kLuxt5JcQO1P85KneV06mYITgBBmK/tXGMGM3nGiAgWp/XLbmIokQR
e9VXDZLEfuO79hsyIueAVWi+CD7tXRo8RrOw936DO1YL4iZiInCCn8kQBeeox3MH5cPbUlfPRdci
dcFyZQCC9kSW1ZnbKZWnchQVCMBavGC3aUwFKKbW+Cdozrr6kwma4Af4tsOpyXaBHPXZ6wtdCJ1q
Az1uYHM723adfjAwfELbsOGf/UZ3jDui88ZaVP/PUsfkni8TBCZ2tDT5je4Yd5L01jBkOM7gd01f
Uc1Ynu7tTcDzFbtw4XKDDGjIJbY8iJv0FStRjUbP6uBTTsTeOyZtCkiLT6BnOEdp8S9bdvSMx2hz
8FsZ52YeUdWIVYWn/7QilR6CkOZkdHXL5K441f+A4NYdHO4Q+QaLPgrpWZJ2xZtqCmK0GAzrQj13
1zHsOY4JsCgLTqaWpswbiMwvh3WXy42L/9r2OraNrsOkoaUNcl5eSLMFdM9m3Ry9NsCFwKFZBnmj
Hno3toIao+wgrNbshZ9VucK90wZX2ggMjsbB6jgPY/sKfdbM7+wwx2ZnOeotaoI0r9Cj/EgN+vyn
oPfCL4iUOTbboepmh1Gk+aq65I6DF+WuUHPnueyXE/vHRVx3CTTZVV+eqRpA6iGHg0giz0zjb6WK
PwYnzYZWlGDBsoNw4nHotMjM0Nc3QrgrRsUck6XTHPVrAWkKMXI0VMWgn1PHYZMqH8HboT0XyLmN
UWSzGq0HeNGDjfi8bbo8DYte/WK5ixLxn8u/NmgiTZshzXnTNKdCpWWuO9LfKMJcWyHHYCNhlFVF
AbczT2l/YFujzAEgyo1A9DDSXtl/kbqYuNISslVoCcqTredQbqpyg2K3n1NzIXF8NbjOp/pyZYFn
J1JankBq5QXwxtQd0637ZpuCEbWFOYn0t5mjudhWVL3z8mmxY7rcoh+jbmiRgzkiztBJ/HXZVXTw
G9yx3GFkpp9B1pUbEFNfqLa+xE3w02/syw3wh+EW6wAQSirL82iL9p7SsnoMBiAkPPfUsdx0hyoB
70mRx2H/K9ynezmimu83dfJ06krMbULrOs1T3bSPy9wHIJ+oI2CT/cZ3LHai5QbY/h7kU2vYl6KO
0x+yhRai3+iOxfZxrFMDco/cAq7/KJEpO1cr8bxjXShcJ3a9GxCv5BrEs/ddC1Kk3ZDlhre5nOr/
ZL5F6uLgSE9iHdVjkVPTQR0ayBA45Whhd5D+0EdZtYnfG8OFxJG26gG5mC/XCppti7p9rW1d33nt
AHVstjZYblLA38uRGDCL8A8g/b71Kr22RI7NklE0QQPgNg5PqL4LtUftiWw7VYcYtI7DI5tM5dWK
g+1wbLiRI5hW1rrIwS9YHuI43Y4c+BfPPXBMOEm3PUYTBL6Ez6DjQwTR/5oiUfjF+tSxYtbFJN05
4Dt9Q8P7hDX1LyQlSr8nnAuDA5fZsMWqg/9hyYdmDodDsUGf0u8AOSYMsi3oTUOhOycCpHygWKmP
kq23SM0vu/eMkbkoOFr3iWziKsg3tdNjs6T8SKWiPtVVSAY41ZdBF+DUA7IM+U86vS0SyNPPw1D6
pbcvbCZ/3ioduGRHqP0hxI/KYgNBYy8htgmRc3Ru8YI3fkfThWSVaLivOBhw8giUmmD0K/U99Lf4
jZN5mexzG+CY8KSnIbVo281rVUNK0yBcU69U2YJZqOmquMr6RQbhoYd+WXNj3a7tuWPJKg2Y6msd
5BXZ1DswN+kzsF76w8vn9doHOZZMVU3BfcvTPKhF8+9gd/ZpXBJQrCGYA91SJMcvIG8yNxKjz8q/
g4ifOJY9iQIO1uLuH0JoyUHRiIL9HCChvnh3YaF6FyUdklFzurDosQLdXZUpbUl6JwZqv0rTpSCj
6qwE8VcLkqYP5VrHkIlLqhpqI7RKtN9F7CIN52VHiq+Mg7xTZfzXrFogJMGZP3x5edGvbanjJECN
DoXQwSBKCUua7UqmZ55GXu2yInWBY/EoEZDHU4HJb/9CPuofDcJSv4VxYWNUNFsH1gg8dkPTnUPI
4t6TEiS5XusSOS5i6kKxlIDh5sG2vU1k8L6oe8+cswsaW8B7pHe+pbnU0a9SJp9ZMf3rN23HKWgw
03dUtIhIihUYyU3u92Ah9Sy6R479oz20NmrAxEW0/KpJ8wm6NDditivnMHKMf29n1ALRYp9Paqgf
aBtqKNvR0O9168LChg1aMUXY456th/grKKfTd0jAJLnfojuReKF2pQfO0rwv1Zx1kYF48QyVQ7/R
HQs1u5oZquFpPibzP2pc/tq30m9ZXCgYHJ5c+hEAFKhrpl/7qE/OpFw9rz8XISXA4Y3ofgzySIn6
c10Vy9epLrhfhOBCpJpiQTGLpIgqRaJeI1835BZanyevRXchUikve0CPC5GHc88+WjUPb0EAMvod
GBcgBTXaXvcBDjsoS8FYG6SVfK3GsPcsC7kQqS4gK+io4QXKJNnz2YzmTSLjW4JBv2HFz0QeLkaq
3lAR1aUE7sqo7hcHFkG+tutA/6qCfRnzptzfkXCENgntfhSgqL1LpK37E6mKPTiYFJQCObp8ftXg
BZpPSby2IDTCDXsHnH7fgbQzXtXR2pl9qpdFxJ476lz3jTRsHU0n8p0y5HWhtQBZgWQxvV8o78Kt
jAnWDloyuOrqeL1DLZply6BbT0t1nICkU9lou4kcSgKIO9LyTbFCB9znsAOy8jQcBgM83nw7JLj4
jjLfMALi1DE7evkvYAGc0bfIgvAUmQS1xyv6WYriBMUPL1oyCP449/SmOGRGOlbkyCeMb8AKLT5W
1O4f/FYmeTp3FJp7XkAvOFfRTiBhmvBsWQI/EAYy6k9H56KkdWfgfqFuIH5A2FXdkbEqPvrN3bms
13jQEIFEOA1uqi/FhZrfql0e/QZ3rmsIgbRhFyESaMIQAgRr8lFDL9gr9kJo/nRdliQYoP2CyC5A
W8AdB+POa2NX9tlv6s5tTbeKQPcLkR0yFW3eobsoG8fiFu7usnf/9Y3CRX8ZC0rSeFyBgSw29ZWC
0+4HsdBbmeYAsvVeX+BivwLoYCWLTkVu5CzvR9YvjxA59KKAEPh7uvptV+z90LMLKWvyVwwZad55
NXliZMdYdRxBSEWNCHxtwl+VUsn7YmxDr+c2lDWfTlygsQBksAjyxk4Hd9YQSG1BIIR69fBg9o65
6oZRxYMOYR463kCdHT6iXeIW3PR5BiWM7pqrBMYI8qaIrcNZnlItDAyWmQLqCdDlhrgJDeL1MAdV
u97zAfpNJ0YYhxJRP+Kt73ewHKsG5QrexLMWuQ6gd4yiDcjlcSl7ju6YNaTY56gIrMiRfYFmjtrt
ObTb7vWAAM39093vTGRqaPWIPIYyU5KO9Dgl2q/0CfXCp4NDnJh0cYtc/gBlYzS2k0+rXBu/69dF
gAVVsqVkRn4UKoRQe+JoJDbJWNxgxXr+YSVcAJgdEhvNxYIYfyoNiqsdOVVJ/cXrwLgIMPQ/oE2e
KJ5vulvAEN1BoORCTA1mdr8fcGy61FDq2OJV5API/Q/AmXUfqq5Vn/xGdyx6DNBGaskE9W4xV2dA
XKp83ens9UIBV+nTQ4NMnClbjnq5rob6rqlB668Xc4u06dq+OrZqi3lZ0wT7yua5zZNlRBMP2iFv
JBevje7YKpT4hgRMvFh3Lt6ZlI6HPgm9KF1wC7imCrAMAUyT51OxNF8B76bv9TqOXoG4cDnUZgpq
grFJEuC7wTkPqY/iewrmfK+nm3BxXyRcQz2GFW5HkUIywkAQ7HvS1YibvY6kC+oKF4rHFWS3c6EN
9B0hxijKA4hFyw9+4ztXMIVwO49LZOR6sbLvMo7mT6Ox5Xu/0R1zVaWCYhWp8UzBrfSRcCneVdto
/cz1P6guHqc1RGxFXkCyG2pGy5KV2+iXZwGHxVNzTaBXyqBywfMBPNSntNuDR8hszO/8VsYxV8hn
0rapYp5fEPXHqQzo0QZt5HfmXVjX1sP9Lpf7aWT02CVgdiIs3D2PpGOuMYXKcWPwstWdWktIL5Dq
vpuXIfAc37lct3JtbTheLtdm/LKP0/e0oz9fXvUr0biL5WoL00kQDhe5muvhK1iGbZOnbSijPJ0r
z6jWxXQttpc6aJArgjSMztTYlVncgOfy5U+44oldTBcyc5AOgop8Xoa0xVMr7cMlq7am2PzCDxfW
xYNir7sBr4kJUjjZVnX5kvo+5Vxis9jQXq87F7mKRdMewb2dUNBUi9iLpR4xuWO1azsLCUlehH0c
UkjTGEK0MF07z8V3rBYKYBavdHicESymh1W036AweosW/trOkqcOZ6FrM0K+GRkpHc2gvwdiDxSq
Xgkj6Mc/HXxqFVgBFBJGygZd1vVBciztfLOJ+PIYfOaZ6wqfg7o1kV2h07xu06o8L43s1MNCEvM2
EGNbPIgIugtg95++lPtm10OzLw1UPIMu/JaOqDZFKzSlPoORM/pWarCWQ8FUjPcN8HO/DMQZGQDt
0vx62YKuOAEXpdHpJrC1nHFtaLl9ZlsATShZT1CJjKwJvr38I1c204WeTR2ENjtrRN4PaBE8opSx
V4dyLqCl7PcDl534AwkF5WS8aDViVdNvUMHcWf8jVpsf2lu48DMxIzValgRmNFVvJgYZN+Brf/jN
3AkKln2HCihEknOyMnvHeA0xbRD0+L37YieGFxFu6xBYlrxCCx9IGfsd4pQqHYEy8Zu+42GQBYFO
M0hTIBA/2O8sTtg30dPts9/ojoeRDcjFwSWHZ7+x9c+t6dr7pRB+ACUROy6mAF8KAPAVcl1FW0JK
tAEkGDKqNUQe/abvuJmd8NmkA26noEPbfk1nAnrn+pabuWZUTmRQQvipLVbgOYdWHaArBMnZxS9i
chFoKQgPVg4V6byYxu6Oz9MDtBsSvyPjAtBo1ZtyKwKWo0VZo+AAZdKF2enGkbmk5Z/xvS4wTC6W
0wpC7zkZe3avIT3zD1HzEh4oG+569GkMVn+s1qgAR07nmat2KdTQFw9ObzuxXATaPqQd5NcybbT2
K1kJFyS2t3FiZ9ow5MJbRB8i3Nn3VUZdePI6qNSxMzC3A5khsGgh8isHSifIVwajX/VauCixKZ6g
kHqBWtFwgBydHn7NEQTd/abu2JjcCW7PAYPHMVjcM7O2Js66icd+SRyXLc2uULMuDboGGi7GtyAM
tBkbif7La/YuTkygjBpvSNbmy0Bfgy/fHqNqqe78Bncuxc7iNagbnuTDvkc5+BVlrsAt5jm681ZO
9hqK0lDUzcGFPWZlTP8u2vQWX9cV3+aCw2pFp4GqKM5XiC2eOlkC60Y3v9cmcS7F0QyQowMZTg5Z
9jcFhRTlMla3EEm/MTDPOCDi3Ij9hIi7moskh3KwHM4oeqoHlUCQIyN2nD6Az0mpjFUxpORr0gZF
JpJ6Xo+XCkgMou+xnbK0aQcog3NjX0OooQ8yOwbF2070oc7aTTSVXx6LOGYvkTHogskiQZkAttY0
IITFe9CvQVK4EDIG/D+wX1WSQ6fzDtfelzZePCfuGH1TAiZrGTKrGpLWeVpNa9717FZa9ff3P7eF
zs2ahP20xxYx2UYhH3QSe9uV30HitpQHAeLQKVvrIHpXh+1UoqOaldXDVvd43S4XsbFMsXINT0m0
muQIMe3WHDc+6Y+EQH/51OqJ6UxAkkOfZrubnyEV/BiQ5J1ZEfZlUR90P3jfhbMXKpG75eso4EjP
8zDJdVpV06GLQFaY9XSO/3nZyVzi1P+uFXcL2ME29dWokVC0IE8MsopUgh8gmJz+Dc3b+BNkEW8x
ZT3vE7hbzI7XBpyM0B7Nt7Zv7pJqnf9KFaSAvS4Snl4+8I8nBMgUOaIdgtxikKz3DDT7yNN5NrJz
t5rdi3HZu5DgBtc4qIdWRcMbsYZ4fb68Dc8vjnCxhHMNrB+QoQiqBl5mtTEVZHiZZ97VRRPWAw5Q
2sQsH+b1VwSjzpCS8utLEi6YsL3kdCGvzvKkLMqss+XHNBK//JbF2VTJFQ3TGRmWTbDlVQ9ifZhk
KA5+ozsXCXLFJOLznIBPrVJviQrYvwYqMt/9RncuElYvDbeMY0u3mPzULeZ9hJZncatF5pqbc1GF
aENdO+QfEhScuXykrd6+t5LM7amviirNIsBpPwECLt50Ru7xKyQxevW1Yz2IVw163z9KS/o3TSLG
+YjchX7XzWUVHu3eQta5KncRHFBzXFCoDVf9BpKTzB62YhuaI71w1h/VDNqgG8f/SoGYuwJ/QBfX
CVSvGNxcwwFGTkr7bzWQOM6A1dn5fWlLWbyuQBb2BZUh+wgYzIA+tRri5zemcM0CyVP/ge6uso4L
tGqTMGC/j7GCL/Q8ac6FZ8rCAiRGeA7x18BmkezW6BBVtZ/+B+rDzpU30C0FoheVlUXFcT6AIubU
iJn7xYoulDJttxIaHyHLrQCFXwf64QeIWDaelXkXS7mDBhBB1yXLETblLz3OSHGi/hHe6ge6srUu
mpKX66w2bRhCpJhnuMGRremqyXNxHB81Alte74lK8qJC0AttyrL/Xo1F61fiduGUO19RfF4U1r4r
p3taMXXgieq9wgvhgilHyO6ERi1w3nJHUREls4cBcsd+x97FUkKhTCIUEjFejgrwDvCJZlB4KY8v
O9iLm/5v6CJCx2LFAt0S1ePYxEs4xwdT9WBMJuh8Lh9atib/vvwr1w6Pa7q7stOiUc9dybR9NFtV
UTBER9WtevGVhIfLKweWSGZli2tinvmPeTAQ+QbRRrgfLDoHIUtdsX94OAw/W4YMJtrGEZ75fBhP
6VOHJ0VDEUvuLB+b5WdTpD/mzo+EETA8Z2vWIJJCjJrlQMEWb0Ha3KM5egm9LA4dG09nnsZxh5gV
4Yxdo+pRxGV0XivI3Puti+NKq6UzW99HFFr16fZGV838MRVF8+Xl0Z8/tABIPJ07jZNm78uaAlQy
yv1QVfVgjugbUd8nEHkbrwQgd2FuIKNaq3Qo8Q0ILLNiqj9CMZ75HRwX6Cbjktmm3GheNENxKpt6
P0dj7HfXoHXh6QIVsjDRGvVxXiRNdNdt4YCGytDPWQMy9XT0EQzVQyBlnKtt6abM2GA+b1HrWU7m
LtAtQbZYBSXGH9Ngfr2zEGhwKM15xShcOCYLNqElqsomzoN5SwBIiv9ZLhqkL5/M5x0dd1nNMHMw
y8y4aHRtm1dRW9cZnYfkRsnuklb6r7PmLoJtG4yJ+g0p6XAZOnuYh3ZJDuAx2sENRsQY3y1knb9V
G1E/X/6cK4kc7sLaigIqaDYSFJD9CFmAel/Yku3oAPn3kpp6vQ6iay/vFSXXu8gUydiABxMJwiMt
QrpkFjmm6LSwnmyZ7Yd2+LCKqXvVFk0oM0SLXD+gmw7l8Jene8UvuDi5qqnsRe2Q5rqPlMkSwG4+
h4Ak/Byn0ostHELFTkJxkdymXajhFaBOfpyiJT4EfW9uXMdXzo8LlyNNHAyWWZpbTbbzTNfuPUN7
pp/PdwnTpAYETVUhycF1Mh3BM68e+mmuvcIgzh23oEdaztMQY/RN2oxKUr+mgSfQnrtYOboCOZTw
nubgUqH3tE3Je2HTW/02F8f4jGW5NGlbg3rJDG7tvB/TDrmbvh2/9naWbYbWmHU4xmGyeGlb4QSR
p+5zAXPKsnY0yic74OhDCrz7KTa6ex4h52JPSlU0puAkFxV4xU5xxaBENyq53KIhv3ZGnbu97Qb4
/csp0mnanCEqUBwrQCv8pu/C57o1nHi50BD1QiEOVZzwIzbDD0nLXfBcUM898pmQi9cVV6e9CNlR
dpNfBZ67kqJyMeWSoAifM1zvB5TAQMnZxV5lbO4qispA8sVCsjanQ9t/byDXl/GCDp9fdp1XNtVF
zu2iauNuCKM8mZvtM7L2zevWdLeUoZ6Pz7mLnNt6gXzIsER5OU7Aq5tp6T/zMi7+AjvGFGRqCYo1
C5Yy/BRW07blJZhNvTC23BUUrSlhe7PpCHBJjWoHGEAPKBqre79lc2xZs7iLdaOiPFZDk0+S3aHt
zTPOcvVCd1UKIc0Y5e286k9x3bC7jTB18pu6Y8bzwEnKO0xdlrz+OxyivUN3N0gavIZ3gXWWxb2B
AghuA6T8v6hmWdGeSsgPv9GdW7haxTYiAglzqCHLuw45AxQNWy8CecFdRB3F9R7Bd4T5UgOMmUHG
d4GupGWeHtQF1MldgNEqWsNcy6g4clNpsKykfpAO7iLqOJvLBeilKAcMoP45VglD3cY30cRdPB1k
rNiwDUUEaj0zPWhoJuVL1IRemRruMqVx1uAV2mtsbDDyz/NM5S/b1lt141ReueeZY688kOVYd3Bz
dQfSyiwMUmmyLQCyKZubpfmODG1i/AzMBdhV8RKUYIzCTbbT/R58GPubctpuYaYuJ/2ZiMXF19m6
iaAfFYQ54nOjHylp+NvExjto9SnbykOx8n46hWhCIcfpd6zqZXkujK3dunYb+z7Ma0jlvQmpLR/V
Ws1+EapLoWY530RYgnodXGrl22GB8oDcd+13uFwM21p3JdjCahC783U+Taz6CeE9e+NoXblBXQY1
Nk3gfLawiyLetl/LbrtPTMlbWg3XRneC66kXdCFdSfK5i8MMgoHDIU36WzAqyIdd3P4z58mVFQ1Q
WO/A3kryCnqcM9AA27CzDLxPjVwzoKz0dDIl9Fjuwz0Gey0z7WYuGJNAHndLEvtxBR8zoLUgHPtb
SEtVVsc7kg9MI7N12Oe+207F1CdFBiXaGig/ZpP60abDWmfA1HN2TNVUhIeFo9PpgGzdmh6SSfAV
wnFT3RyEasl+KE0T6nxpmkEdmmEZ9pzRja7ntCQpO62arSJjEMhbQUO89sPdTjuAVfbdhvMDWlK3
+dUsl3E9tA2qOe/mEkLcZ1YjI3CqVgvts5YkLMnqoCHk1WorsNlW5WYrVCyndn1XQ1jka4goT/01
rhCmxsBsqw5k1YE5dI0N2190i605LN1Wb1kHfsH6Q1ovYZ2Fe5TEeYvnr840wC7fgWYFj1OiJkmz
ImzV/sB3iwMKuTq0p3ws+ghMZK2y9XRmPAiLV3QMLDl0KOLY1wx6as1xD+1e/Oj78YKagIs3JDMt
hACgmtTO7Q9wwrf/YONEcUopmaOfESlU8YYKmeBOY41psylQQZR1YRjjfV4sk3xYFTKBBwMi5/AM
+n063UegDB0wxXAWh4irrkeYk0Q/IMYY74cAKof80JRB9IGwIE7fdZCeuocg5MzOO0jRS8gHUlN8
sSQOt9czIQ2KssgG1uyBBstaHOqhDOMj5Ib6v+tRN/2pDMYmBcdYHak3Swv47yHc0609KcQSb0vd
QvsrUpbuZ2ut2LJWF4U6ga1stneqnMi3qK2S6aHUMajWyDJ1b8xYVF8wwxp4rhK0od/H2Oxf6kr9
YAhKf7QB+I+O07jDosadzJ/6Yd0/dErGX/S+qOZE9hhglZU23ZCNsglA5RyBJS6TXUKOK0+C9yno
Zs9S4TWBJEc6zYdJkf0DAZaEnItaIWOysESzs6z6nhyjmSErBEayesnqaq9RR96HZDwn0Vy9hhi0
7D/FoGtOT+lUqa/ASnb1cd+TRn1r6FjUd1Tzfr+bRCTIh6boNnJnxqZo7lrUMXFol1D3HwQpWXRP
oWxloJ74P5xdW2+lOpf8RZYwxlxeuexbkp1rJ528oO5ON8YGAzbGwK+f2vP4aUYjzcuRzpFOdwLG
a62qWlWdseWKlUXo6jlZ2zLC7jTJe7taWWUpM9tpMPPanVnMcSRxdpsWPtQzrbMixf0OKp2obcw7
kQClnKRF0tQ6Z3Iq2mikEYQgnQ9Lgsn/KnZn0xevJ3mZsIqvvjezhMlhSPpA3kUCgSNoB4UF8WXi
fxJA4u9wivkjHVm/VsmOt3tKXe8emmiL8T73VU6V2aJxeV72KHSfnOPRFMpAwotoROO2e72F5NMl
aochBJzl40ckOrd9PsDSash7Pw4Bfno4W1zFjMTMknt854csddo/dGbOghIvs04rakXyXQ+6c59b
CKS6hNItTQ40M+N9kjlgkVBGkF9YgKBxIZq1A6rVtmNWhiPNVBUQsdwj7QnUL+nh/3/XD0Zlj7c8
397kZmS38MxmwvbEFhn7yvEIRRmlQUcK20Blere5feuKJV5X2ExRwn47g08cOzrT7TYZaCyqm5vj
dPACT/653lsfnRgice1dHI3vQpGqb5ftV9BMeC8axqC+TBskB8g85sPNdXPwSZhWkSMR4hf1GvcX
GDA3Cq8sxUaQg73Gep86SsH+1OGyP0zIw/6drqmb71rIypcP6ULtHmTfyvXcEcq9vVWHpKV5NGgD
GDgVEJQGe931xZrMS1/Ecx1/pBygZUWC3nwHtfKlI0A+8P5v0pi50l2dlWs7z8ckHJHbPsOfPt6H
r5uEIJeOTYUw6p8IoBDMEbMA1X/Kf9bw2DuwFTufGvtYZbssGCHTMSuC3rXFphaTYxrjz4ApSKk9
ZM1rFrvf28w1/E78h0F8WZgn+JivnqZTAQcqXTZgZYtOeLSDKeEVjoxo8CgigTG7T5o7KcjiC2di
8oiUUsijbbrjsfoBW9+5DSIB5yBICHJI2N3JUF80CMRFCTBNlRjHSuS2/UAFE5fVDGERwFWxyZsm
e9hXPTc5Ii9oycHWLnCZI6/eiV9hROtfSBMKn+MuRsL6QsZ8CFBuhA9xoweiLaLebi+Tne0nQpvc
3SjD4Gc3CvvJkrEuTNvuBaLVhxdjevyCHclOjK4/9Zq8OKSO5n1i+iKKRVzCCSbMcSjDSwdtFGT4
awITYSl/wLwheaTL8EX6FpDt1iPBQXr/svZYAIgzYktRw4tlGmuQU3N2UgugUN5BcsBY/TzI7pl1
ai3SJpqPZJjfp3b/4iYIqxVbgEcNf8mcqNleYklwwse+/UvmmudKN88yjn6ZOX5EENVdlsXzwaz6
cd/XbM73JWj/wAwn3CvuVPZDZlEDlAg+MvuyVLyf0lNnEbQsR/A1bJq6Yvd7/xdfdkyLXZk/w7DD
Iy1I+wuaE1N1wtwHW4pihZiKzwiBsV+1G88sXB+73qwF7YLoGvvuOEX7s2IJO6NQBPdJLPbDwkOT
By71L27dlk+j1JZLMqcFvjH3UDM8J4HuI9etqg9DjEkmEC4p0GyIj7rfthcNmvuSEBzfFh7R5VQP
XR40cPxeFrMd5zH82psYD82LnGedzQfWH7YBTkAM5opHNrLtSknGsNpU2yaHHG8umpCGX7BUcr+F
Y7/hmcUKiFXsMRiTD2gd5clSAqMVBNOfBNJTc5ZE+ynexlHlSQTXaHxoeDxz+CnaDIEjiFzAobPt
Y1LLLclh4NJ8qgYFbY7tnItRm6zCGanSZjCl6EV4nQMhf0WTnR72mITl0geHKGmmaxSimZzn7sLR
qBU0VmMVxDJALFePFilcog8LkvtktFjzburPmIz5fe39tRXkTYkwOuHjqWjDk2rzc5v3Nd3zlQdh
oSZxMXP9VjdqKRhi2gtFV5t3yCgESyHbi0fKXYHH8TPS7heDhU0xQnbY5Z6uUwXOYP6FXc6+HFLS
NrnzrT0lCjct2dLgCrOx5JFREaFQ7P5jh9K9XMRgkY3DsnxuGzMW++a8LLYwtH9b6C7aMnB2aAvf
JaJE0ITOZ1gB4m7R/KuJ1rQ5rmDMOihzGhYduSPzVBhKulNo0qXYRL3mjHKer2gLinBfvjBLzhE0
RjSN8wHL6B2kL2FqkNqy3nFpI132yum9yJZEFqHBlUhX2lwc8pjWK9aF2xyixLgMEBJaupt+E5Zk
IZYF2aWtqTj6oTaF0O0XPJdUDs+TBjaGCS3XxLG3Cd5lRbshYgh/SZjsp5HVoYOtfhQdMqOmO967
67JlP9q9u059f3FIOzrFWTvLd+yaZvfoB6PhWcMfA0Uu9fNPRDD7rQhW1jt8LSOEoYt/Hhu1yZLW
E4oDZ2MGS95U0qoHpNbeL7vNDno29KGTmosc2URxWjC/RkMeEZ1h0sgY+osed03ezrA5NngU9zUS
tX42ZqXFhM7/hWepzJkPyL3e00q0yR0aoOmBsN6KPFqsr0SQ/nSNvQzdjFCLDk2aQu/3CM/5qJrI
dhxt3z/C6uFzZtAtZ2Of5XbZkylH6H1aLIHC8KLbqACqZHE0uEWXFASXrEkmetqjniT5tAbDBdNJ
2ENKy7d/Lcxmjmvd66lUZmsqxORMOQn1xg6LYi2a15slepo26tBG0Vg4FV0nUGg5aUSXJ+GkDiaZ
kvcQpCDirJA5OsFUK+/qCP8XJt282zSeXT/OwVm0rS1rVFBXBFztJxPinMKUknFs4PX6b8daExYt
bYaXepdASDhmsHxcsj4r6xVGAmfDE/W0q9VVmVvrstPwsZu2dvgcot7djz51CItSDdIc9rHUdLEH
00k0QdgiOFCAdj90ONoTbg1dZXbUlUK9rohY2xdFM/pM0VOgVdyILkiSZOd2HfofyBqHUA3ZuUg9
7cb27KLZPGFGWx4iSlEX0z3VM0JQNSsiteARL20avS5mnv76GZ6tkxrCU6hYF+S1HpNzi0b8Hgay
rGjXKXixvVdHpigWZBwOPoUWEzbl4zTlduU0p/BiNHmrx+E7oBhps31542vGS2nkCExHdxdoNyW2
VnXz3tWw9sR23yCCyiWUxHkslfxjGz+8gobs741f0B0n1l7CRA84Yo2Y8yyl5JztTJReruTC6lme
NR2SCghtqp6Mn5yslAblgBs7WaEDgn1avUWNKOFNW797Loc0x2c5f2abQCBslNLhAdKU9oev5+An
Zw2enTCdfmfMUgzSxBA0/zEFSxp2H7HWplyyW3dt+y7e80TP8TlobHw3Lc34xRsQ/Zhz0Ddhqkyr
OoM/l+3hQU/grnc/bprPp9o6nYda9vPDyuCQmsNeihRzOi+qEDPZUZ1kX2PeiWkCDqDG/MTWDPOL
t8tl3XR6BRpAf90icXIEX044zI3yiBUyzWVZ6cBzo2PzjqKTjkUcW0gs4ZPZJLmGPfCx9/NwXLEZ
esYVl75KkagP2oUeYQ7kobYQ4ecm2pFGv1LcgPXok1LZDDdmNK36gFLsx0K27kqgmyzRhGd/sXU7
DRVOpZVXZRj2pm77TIWfABhApJ6g5IbZFefkN1Y6PaLks6dxczi3m1wrHrtsyOU24oYTyS7fECZ4
t/cI8Gzm4cMxgAj5ugSBhl+YHFlFIxU+04SNy+fScb0ekH8cYZ1NUcQDDXvhfRs8rV2PmzgOp9aV
ygcce0p+Dr/GzGw/PWkWlW/DkBFcbDWyFn3bYDKpSfMmeLsBBmEEOvxlbMghZXG253bn9ipCK1zp
0wjTIPAQHuRJA2PifAEAdIg2glx4SNDG93rabZnIGqEwHJKDuy3s0MaEjH8PaESKsat1JXCzXNUS
Krwfy5CyVtMmOaVRvV1qLBi+L2CXKsGi5Y4b8Q4FUno3CgBGCndCjvUxtcNcDkAOvG6mcoBR9zlK
vMIjasPm1A+qOaKOyIdl7+cyDjdd2qiJDjLoY+xqBVGT1564au6Nvk4gmQo0yerdxOF4MPj3AvCL
LD3ieG/F0ABlCML+CzDp8gXBoTnGU9+UzPq+2nBhFmycmzMwNox3G3BUQC8QBI/bzUOOm2cJJ4gy
EbF6betxUjmk82IsRDC+L0hSyNmy7EMO69b4gJi+/TAp3MgLtWPpaMyqHl6958W5MJ9xozzy1Ikc
ymGccNt5mcMNkamS4pItbVjTcx0Z/g/aUX5Co5Sd1YjBEX/gc6TwI8HH3pToAHlFXfuOuTU8GOWS
5zhJHxM9Nh9k1z9dJMG/dKrkfWxhHtXVb0gbk2f4RHVz3q0ISc0l7IvR9kVtgTUMDDtRQNM7MTNZ
yATJZ0PocQt6eJcCudMPcH/p8zCRSzE7iB1X1W7YInfq98LpUFhkA9yRcA4PikT1IZbY+Jjmevxs
rERDvSK9pSUNL3cqXAVzR/use8ufRtTgH4gZhO3XxPxpCgFU7L4+JUa0V2lEjx11GDet3fK2RzTI
IyjNcIdH3aVFsP3HOLWVRvN568ZUvrc2rqjGxD6DS8Dtr0qMTRzDVvvcjYkpEJ0sqlXQ7zhu4uOs
cUTacDrJNczykKEFo3u3VLBX/bfDfPZXiqHiEkdIT4uU6vKRB7oCm2AeqUmOUvG1MEn/uU1kuWmv
pwOnISu6gbc5cZuvOsmWsp7xawWSbUcg8/Sssu1pQ8t1NFbg0mXDXRJFf7beu+PQpo9B4vEbNOOT
a/k1iTAoer4ANorJZ5Px4BhlEqgqLAKvyxT3AEYAcefKNMeahFjCSR32cbDD+uY1u1J2a6C4pAXc
m/sKKqWfMWnRUqbqiy3pXNA5+d3KYSlDhIlfo0B5fCXW5tLu7mcHK7Eq2bCB1aqw8NvAC48NpOOm
tSqaAa62Yk3hJMr27gH9Cd4pigOC6PegrwADoOsaOGYJWALi5cwEBv9Bc6i3NS16g72zEa7VN1yU
5kNvwg9JgukS+LQtkR+oc/QPGzQr8tNMDZCmVfHK6uhxXBTaUqnf6Dp+ZEMyoGOYZLE0YQdNYKMP
i+lMpVX91QUKouI4qhY4TV6bEFGNZKHPBrEzz3UUu0osCzo4oWSuO8S0MZMeSLNmJQLp01M7dTQX
VH7KeuSHJPYrK3hWk48YLwFQ9SLeYB58dnjdeUYgAcaRjw80qnEfjENf2LCdDnAnf0lBe1vZ9Pku
lk2jhnfpxSEz7SnIVFZ0OsCVxBdsQK1imM4W+fF3UzbxSvAG49FgYLTmLWjDmoa24Gpy95IoN+Yx
3H9+otv5Qs+qLpbJ7ToyR4qYbNsdtp3EE50mi/o37/jlgBQPJieesytAVvXgGvZhfNo9zqxJ1htW
rNefE/QAhQ91jR9csSs833y+QAmTQ+mxfK2yxf5LIic8qhmrPN4DrLa99OzS1xnq8gKxMgHkJZIn
3iBj4LjCbwJb1LOTEih4vTwzsdvhsEplw++m3U1BBmzNXjT3LixkDWwvr0P0Onnc0my49r714j4i
Nswx/fUl3qzBJ4iaq75uKSTiPLMEIcMwKtf0dQky+Xur9ZJ8RNmtvch9x9ProOl23mTSLGhTUAC/
5r5bwgtw9CUpsJJ0+4Ah+jwQpKnuWF52SYRedgjGMqILxtEbHPceDy4xJepXBAUeJ/xe0MDI1zpJ
Ov3CYBS5HtamGesnRAiPR0ckZmRmFUZN1y8Te2h3bi51CtE1PgT+FAQucHkGqkg8r1hF1EDqfP8w
RZFxxy2ksyntZIbmErT7PL7qwKHOdmpz5mhZFMhcreFaf9o6oqYCBAp+pZunHxC6hJhobl1WvkqK
pLUJncDwHNiQY8MRe3mPMHmCRWcOTscfkgRg67edkft+t7bE7mWzIfc4F2R3yz+qdhRhfCOxP6Rt
a37YLGtOru6GF8WGfbhLEysfG1QlfBgxF9N5JqZ9c0OD4T/Ktugt7fv41YR+2I/NcusumjaBtS++
RmCiUzx55OLCWj7CRLdm0VMfz/RR3qznDyauB8Dv8zps8OuDzv6ciEiqB9TuSZ3CES7G5z5s6Qnn
C9VLL1AiybZfHjvgBX8GOst7rCWOYLQ6isUFJLSnKSJaN4XgA8xLInexDiUSHjopy37gtT4x3BYA
SaEVP+Gv5a8ekww7O/i6siOJ4+Ep5BZWMoOrNyy635yLcUPV0zecYOc3ifWwF7P24Vo2I94QOH5j
vmfuAlJi7A7JE2LXk1OvaAKMaIj4q4kaLf95PcD/BK0jcnRqlmU2r/Hou6JOPENw7QoOYpJ949Gp
jfXP1g1aPChkAEdlZtoJn4kgRt9pouQlmyZ138EHMqiQojK6HClgdfyUxHYpumAe2XUkkZnLTehs
LEYivhlID1UwWsuxQiq7eEG2G8O29KS2EwbZkOaOhwB8nMngod+huOXgatS/hoZgRUQ2+hK49u7L
2qv1n9tM8oolyHA7SJBxF05FR/71FPhxJTJrsCTdyvaYYBH7ojDlTjchU/oeaHCN91s7b74Y2Urn
P8PWxmGTp1J6cyVuH8g53uOAPSu+c1F5Dbe8Q9+P4QV3dbJcxgYedHlGvdHFBq9KXqwxS57wMrgC
1xJMaES6FJu4MNFITdlL/oLcGaNw0QkKhIHuEeC1cB5OLp4WXSj0YhAmTb5u5d0c1XHwHQBTjg/D
5pr05rsJk9U/HKSHugN5MrFnQoAAlWIOu+5JdzsowhW15xjreN5uv4c48F0nsPmLAtyd0iimixhp
5u+QlG4f8InvH9LFpwfX78sPCBIAYFsU77st4XYosMbX+pzoWiPqJ1rC3xot48sIruxtXFyfnbt2
XDDe0yAJXgw39oFsfOxLfLPiL97B/tPLlCcnHhMCp0e96iIkKnp0q9yeuxU8u+gxXeaklxglwp6x
9kxUDawJ2L7o0aECsCl7KpP3jFr3iOafPYEWqlUuWukkvECXbPpg49qmhcl2XRcxINxbs9Es9i+l
60IOjLaIOc3mMHsW0u3HBJMBgrcF9pX6zqtrnHEQCHSfDoHnG8OtuaaA9gWlYxFI3pHzTBPagrad
bKgAsYyKfOh4CfHuBtihIpvXpfU92OTePW2GJkDtdxcHf1o+tF+IVw7v53pJSJHB/CK6G3W4Qt0P
3FoWKyAkUIoyDd8xx1lTbZ3kbzOJ7XnDBLwdk1hm72zwGGvhnTSet2bv+78StpywfdbmRvaCFTgF
a7Bjxtp2hUY45c1bOzGT15QEotrjmw3yuICZzxdf21fYa+2/MvyzzveGO5Yz7HV/b0oE+jjPOLXV
gjb1ZQQKgVlNtSbfiMKe98bXiV4a3GG4ArYUkNiIe1pWsLrugqKT28RyiAaH9qQXvr1632S/e6nQ
vuvQz6/oQ8UrrTs8iNqtGguJIGL/9FCNtLlCObDg44M0q+ACiOmOR6BcuqYezrXHTn8eddvwhIl+
vzN8T+58x+BVh/gTxcOym1i9F8PY0b/YheLNIfSjUEhs2DoE+0FI/i16Pf8JhzGcbvS6ducdaOrf
SdeyrmgPSPpgKSZYIM09au9gVYBSG630pdMTgGuajGYswacPqtBZjOuiZwSlaQdjXwOpbrMlb0id
fQCYa5q7RuH+ABw1kOYEPd0E3WfrKQb7qen+uVhOv9WwowSADVy/lwmUZcGD0T+H7ebTexRPsBl0
7sEGspYy9LGzPxPS8wfjB+EuxlAZFYL0iNix8wbuiMpY/hjB0IU40VA+HrHBQvdqCDr7zYF8/iF9
wvq7DP7PdblZAdyYtBp3OADWRhwDBmPiIutAahf4ZmlUNhp0GNrIvf3Rd1H/a9bLGFz2vlbpoe7S
4RtM/ZLku8u6gqk0/L6NH1kBCX6/FONQ+8dgnmtVWI7N0AJEOu76oJ7f4x76i8PUpa4/1o6gLEe8
HuGJvMcAgQnIbnRbCXZJyybwvaoMjOBYtWoAYBW68/5zBc2c43aJwGrbfjykXHnctHLVV1zC5C7w
BIxuuqy/gRtnQ0EjtwOYDOrxFbGjODGTDQgeqV/i4GioxT615yRpAMZ1Nn1rYT3Az7hkGc9pTGao
sWkrfyTeBe+GENf9SSYoObCQsO8WsIWqdbmvFsvfrh/Th902iy/pVM9XLrLl9w7sYC+2Vm/0MBiP
CVGv3QyC2HP4n+8I8ymwQ0bJ/eqCFeMvcKTDrN125w3+10dgV4DtsbYm05OW3aDvFX78DbeixBch
knEEm9GNEHtMGicDc/m6InLCE6RXLugzNeZs2BT9lSnBEDbZaO1zsmaUH3Sa6W9Xc8ABATxuojLa
++UN5LFnh0CoZTncvHWakuyJg0KG6fEdVsbNfqyxsvqnWQLtchVnJqyWGc1bAaNK3T13tLXgJVQL
5I9IgBI41koDk+kmiHvxKh6sou39GPWQuQcqrrfcUqyZne0+2hn0yIS+fV88m6pU6O4d30cQvC3p
Fg54TqlJyxXjd1jwMBwgKMGY8ZHqnWan2QcwkWpTdDR5jbU887JuezSjG1V+/EfHfssO+CvMT1xu
SMYWsgNnNfVTBFlG0vikgiv90OdwCWgTKHi4jA4UDLQrgF8Mfyzz4VpZnIQlB5aLdIzAg8mqomaO
h1KQGI91TvYOTXuyb38a2jD+0E0Y2jB+jvN+g6bi1V0TwO53mQYLVqwsVHPVNSA8jsFWj48eu9k/
0lrcvEDmOfpUGE/twUIVspRTN/KhdJhCgg841c32mQ6bT+7E5COsJQOkjfiBzM2G2VtPUf8D9LjG
fxnjtP8miRiCK1iA1B82gj3UAR0p9qdy4AIoTCxmOv1oFdoIKE5gjHrpNlSXEiFtEQb9FHqPIm5Q
aK49iHACPqQlc8EhA2weNklwcbKOTK9Rp6PPIVzdF4Sg/pSpQST49fYBWoIw7Jezp33UFdvWJzdi
bkvDP0L2C0OFn9HR7ej28ISOrFXU7Pkc7Glf6V2FaYk6eeMjuukJuZjTW6sFKG/CwulqSIsfOh5a
IYAJL+59Ig38CqfVvG9xyNoScSZmP6dNP/5cmyQaiiZYxV7gheMqRRB7vKJF70NfwMoEorJgcQ3a
PR9F0XNCk2B8bLlOl9OGGzyryNwOtEAFGB9SLdM0j7Ha+Q0sxtdFgpYcAIA0k71lBUW2DN06zvdO
y/ZR7gknuTchhl+P67bEFaX3O9R9nGeOYXHOZQzAGHK+7MVDna4KNyZBW7QdNh3yYd0BXw0Mveol
0zIAML0t/XQJrcM4iNET1266j2uXA0OCXeEw4mj3lETYT+xs9xAtW7cdG/il6p+zBJd3BnuIopJA
j7TlQGKprtK0XoJb0sbSlXvUUXpd8Cxgz12HMsuDdJqXH87Bc0DnbQavKpQNGYsnRIk00OI18/wG
pyn6PKZMPalU+F94VGiLOdYG3Dl1m1DoFMb4F0SEDDKFmM8b9qLtGFfgQjPEiG2s/tuZeAsKvwrB
C4AGyRfNmg30qNIrPjtF9nsbLdP9xiXok9gtbTWEKvwyYbe9Bkkv9Ts1oO1ONqvxRwJjTMzJB4gQ
/5c62WHRuMZrq2zgdHzXBJquj2kbmH+Om+1PqoalhsLpNqcT3AXNwQ1huEJuF6iunBMWlnXQN7oi
MJv5l9IIvHdso5HkKLTBJ6SDO37GXsaIL3e1awqEKEanTdbI54oTdUwZ/6dXjySZJSbBiDhmgqLH
LPxIcgabB1YqaD3Gp3q2qXwI8XnHVZeFzQcyaYbpLXU1EHSNUEZeqiBid+jApuAFUhl0uXm9cfHP
1+NwbZIwi8rdNKhzeu8+giViQyG2tSeVNmJ7TaAdWPBLNJhOmmaQfRUhCrMpQ7bzpBjjdseNMDEx
IK6Pa5N7HQPypKhTIqfgRzkg6Xioz/NM1GcA0nLNnZ0UBXzlHSxiZjmtlREBSB2Pr/GuDYJsreSc
sodYTN2HGUM09YEFTR8GSb1D8LeBFfI7C4OCY2R5raXd2FkSK2qwO1NdnyB02dG1JTQEDd2Ak/yD
/YoBOHKG41xEZufsoobbb4Exv3vpVxI/T5kC5sgZ3k9Qy3KQYQuG3S7peZQQjcH1aZ7wGICuVghU
tx41nCUGKNfK1EkRpx7Qcs3+sMCpO8UPmdE/rObt22iGGvjFSgyAvcCSA+pOqw9dFnUQLIxYIKrA
U6cfYmkMaPokmdCKwedzAiHKuy8yBu69G2+QEmTfvT5psWuBMJQR0KS0aWsOGV2MOQhHkrZk4BIa
6FZYh8I3x+YN+wfQlgppze25Y8x/61IxvW4OYfbPNWf4rNMY4Vm5jLB1lwvISXQZZ1P7F33bjOw1
NuHxz1ygXU9jgVEbiGG4VbgjgOqLVEkgwpZEX+hcI9BYdcthe5d29L1G29UCPqQzA8I6ht1hn5P1
qhG4Lgu7hPaXhx7yo3aM9sA32FxGCJqMimmZkBAxhLWaS9Vq9CjbOjiQXxghcRN5yn4kZAZo3KjR
PdwisuURs1JjEfcNvvkAZm4fLkIbt5bgeCKQj90YBSeK3lGWfCM3F/i9m/4JJ5KXJcYwCilCChf0
Xu/4YwkzePh72Ims4LWMzgTpANNdpra4yBrsTFXzNACF81i47kubNuFforr1dbfCQs9k6LCXDurT
v1209EMxxRyph4wLAGhuX2sE1GbEWYhgdwsohXbto4CQ+Pbo4+6PIsp+1WOCDylYOMRXsES5g8hN
d5VN4/Vfa41d0HmNMGSxWz08qLpjYUHcRGiZIUxpObAwGaaqWciARg1NS3wAwLXaQ7tkncaQvyfj
0QfrtIJeZSbDuv6gk2ud2rq9F+2MWynUPV9BG0ZjA45a9QqhpX5/GWCD1F5dqscQRFIUrodAyWxG
hb612j13TVTMMPgY3nuoR9f/Y132f9OU/8cmdO04xW+U3ZYhxhUdNjTrv6NU27//v02B/9i12Mi+
rmsAlmKme3+zY1ru+3Vg/8fm1X879PxPgvX/2HPExjwCNbc2OMY1GtYzafCVHucMUoAc0WZiKnv2
X6Sd6W4cSZKtX2VQ/6Mn9uViuoGbK5lMSiIlavsToCQq9n2Pp79fsKpLmc6YjCs2UF0oNcW0dHdz
c3ezY+fo3Et5Ag/feEzn35Ui1stNkCBKuvN5YiVbzvfUuu4NyXxds9kzuP6EP4sqYpBZoG4JIsCi
Az8eNkq4pNPxv/SuiISkXP7VyDbImBSpnnwOk6741pMyH1d6XeTw4SgF6aZXLZ1IT+r5hRWljjbu
la73bgYpZt/ppfr+dZ8usCYqstZB8VeOe3WgCdPQWvlalrPgdX0YIvmpkwayp6JcvR/CXN7KtZLu
EABTXtfUI7KcxqWTyXbMd88UJ4Hy0dQtFRWe0F9o8f9f9qTIcipNEoul1Q17Cvbf5LhdNUV697pp
F7Y77wwtQw913LMVv4SOs0VJOnulwwh7PS+aBmjsVACMzBhdTlXZMozsdUwcogh2D6rCyOVw3KP+
F95kXlHuilF/nUSNJbKbRmMeB1wwhn1RlcEPMy/jt6WW+X+JI/z39/7/eE/Zuz9DUvWv/+HP37N8
KANwO8If/3UbfC/pSvlZ/8/0a3//tfNf+teHLOEf8a+c/QYf/JfhzWP9ePYHCtykyO+ap3K4f6qa
uH7+dL7i9Df/f3/4X0/Pn/JhyJ/++cd37gD19GlEr/SPv350/eOff0wqqf99+vF//ezNY8Kv/d+m
qsvHOKCl889P+/evPD1WNb9sOP9QZEcxFQ2hca5DfFj39PwTRf2HA0RVdzTbMXVQhH/8V0oLgv/P
PyR+B0I5w9FNBbiR7EwMCVXWPP9M1/5h6bLO/08+TeHssv/495c7W55fy/VfaZO8y4K0rv75x3lj
HaowsoVt1EJ0Tbe1F3zDXpJZteN36tF6m5LqJ5/DxeRzBqZtiSTnvCv6pSWht2v0XJ28U6seI+rf
gbz1goMZr0ihKm/K4kbSjYVNen6AvLQ3/fzklCK37smxhr3aersq7GvemW6/RK8yZ8TQp/uDQx+x
Icrc5VARG1IxKEeZBGYYf1UTGI/DvQ+714lT/bVup+s0zc6v8//P0QDbVA3DYNFpzzofDSD2AOC1
px7Tyr6e8qS27a+jfOE0mbFiaaauW0DsTMsS6c/iVoY7O8n0o9e33Qd6fXJKaQEQsrjSfivKPQ8I
U9y7KBnJuLJwPFp9GaZeXOrHooOsirLyOCXa3IUDZmZ9LF1RDVvRFFk3X7TkZ2pOk5emH1PwbBut
NT40Xkd5Irfz26FdJMR5JhQWlskyIDUEBKFDOagKo2ptTyps1daPpi5T4ScFDqyzy5Rw1Qe9FzCb
Exo7MMo2oBjbyoco8srHpkz6aFNlaKxvQZy7vCF0aDnWrZVbj03Y5aA1jVryQVSE4Yesr8d1oMnh
T78ou2ADW2D7hUqz2rxrh86hHyACOhL1/HDBCZXptikOz5RBZDuoVelEtXMv5P0H/Gxs9KMGMmJb
K2Ddo8AjHWnraNhZ5DskUMPN19ytx0NcSdWqKG1t4dqpnDdvPruOY9rEU1lW6BgRWZ3RhCtMJD30
o6rxaFEhGNed+ja0h4AnTbgDVbM18hq8JEDgclza8nOTAFCVLaLSkKHyr/NJ0KFIJY85Gkcd/Cvd
dvlwlyr3vKvGLT108TEI9Y1sy8XGMcPrSCq1t4bVmwv8GDPfwqZ1w1E5CVQUOkU+8dpWQaACZDiq
SlR8NpuUrIVlf2nbMLoKVEgdB0qyt8CTmz2Zh3yruKAHqp7C4uXAdH6FYzE40zjCLFnD6S3L4Hw7
DbO55pCqtjPpxuR9ux9I1b0fjc5dCEwv1xwzhgwsjFVnM4v8gJquVBq8T9JN6W1I4hx6K//hkKBb
aaZMFtQHWAmMHncLbr3fusD/OUJDkTkkCSOOJb5I+kyJutIbpRtbOZQKvRTmAiX8iyA1je2XAfE9
NYxeKUdqJ92o6l0yHNpy3TjXsrEQCqfQc7Z3DerUmm0YNn0QygsqvCy2lMYB0nJTtxqMooHxXpfK
HTj4cBOGbnTl2bG/8HyYGdiZScE3KpuWrCqynBvrbVx8UdQHO3qotIfLDvjizBLGJVz4u4jiapuZ
DgnWr136SEdoFy+8JWbGweVNVWXZUJg8SyARkTWzAuwW+EdJGmkDtteOSjnFu2u132t8f/a1M0tT
AD65tHSoAynq6PtHZCt2mWHvm6D/dHm+ZvxguomanPOAZGWRcL+wW7VPitA/ojfk79uxuEb2AAof
z4SxLB9uKz/4PcWGP0fFYU9ryESUrFvCqNp4aHi815gEf1wM3ZfStN5dHtVMGLJOTQiu1tLkXkBH
6h/LofRp9So9kKtLV8oXV1hDg5KLOowpOwb3b8EIvAdNmZMjO7JRXa892NJ+4DivcYPUubGL9ySd
FwLfnOuBPeJ5ICuW+kJnsYFaQ43p1zh66i0v/snrpO4uoBbwivn7ZUd0cSWHTLmlb/hoRuVe75R2
5Q/JUgruxWNjmj/ulY7Cm8eWRfolOXZpiW8xorw1021GU/UQv21pC7Kp3RZL7ISzq3VibZrak70E
oZw1BtngHxMvodkzOSil/CPhxZs52sYNFVDo+RrihoWg93zyCoH2bJTCHVAZzBY4EXZL/14uamTk
mo1XHCAN9FX1M9CLTeSRh1SAmTfg7aMbP37y/KuE5G8gfe3K2yT43rU6OJn6FuFXmm+3oRntEicC
C2nQ/FFvUttbKdKVVw6viHSnKzSt4Mmc1bJV2Eks+3Q4+TuFOwVTuOkBLxjJ42WHmwtDp5aEW1Rn
1GZjDPiC39zR5vOmGP0fXvkJ2nMVIPmSYPGzBMWLRYHZ0aHbR1bhozsfWOs0UmfReXRsAaqP9hXp
C6f6qozA/IfmC8jwDx4P0r74LIGPNCjo34VUy/xyQEXI2jTpIWzv4GNdaxYyHtbOWyTcnznGLHgW
//6Cwsy7MALBPeEQ+bPY2clcMN80PRh/fRyWjuW5WGnLXAQsnl68KYWNEci0W+YTH26cxeWmQcpr
1UCUu3AxnItcp1aEGR9a03dro2cbBI9VU9520td60A+J+ntCCH+eLraq4kyGyoNAvI+HcWVEPI79
YyR/AIm+aUkWX/bVubX5ZYGcybnzAKEYu7JlKLUUr5C+Wdnl3WvuMTCpmqqs6Q6wXjGj22T1MJbB
6B9d5c4btKtMLtaUmhae3bNDMaarOo9iLmfCULIgT7W8dgnBuL7UfszHr12+8DaZtWGC3uV1YqqK
qIChmplsBhTrj2F6647aOqr2obHEK/nyAcRhYp9YEbxY00ZGCA3GsVdTeZXUurqpTM+/Hl0v3wah
emtq+WfwaXBPGF+Mqk62nlYuMZjORbHTLyE4eW94mqurDBVAlrSi9OJshp4GhmCg1GRLdKZl3VKS
ZtamJfMCJ3PhyM8TcxKj3WCAV6FhCa/hQllBl0tjKK2Q6tvh/rLbz+7gE0PCdcegtb9srSkktfAW
ao8GeSEOqXHoXnHJYR//PSLhCh9Or5YWZo1j5ryvW6S96K6lwm4DNbs8olnPtHRNfn6r8jQ838ic
bQ6thJJ/TKUHL7RgXXmQgqULwOy02QpPLHnKBSmCT0D+roEKDINjqP4EvgbS9o1jxxuq4+vLo1Fm
A7lNktiYsgDkks+H0zepZJUwtBxbzVxB8rWxk33R3aZUAkl/pFc9UOLV6GzkdFc59GctLNvMbCIf
gRq0BXUCMjqCeZpWw8CiSeYYOg+19uDz/loKJXPv/jMbgmtAQEHDGkwoJNSkPbdg64Ac2Tbf1UN8
NQB9kuIfkq0uuMnMvNqKQSxWSLGQdRBCS2PRAxjQjXS03e4uLIyNIptLChazk8c1GDOObpDKOl87
12pqqYL36EiBGuDfg6RNyNNiwUVmR3JiRXh5NaYU1mgPU5h36cyx6G4mS3fZC+dMkIUCXGXyP86u
84HQauL3slPDcmbfNmm58+Abv2xhZkPxUCW7bpInplYi+IDT+qAQ0io4lvLHQL3t+uzeV281OV5I
LM4tCaFB1WBDUBR28PlIAs2t/Lgw8GfzSU/upe6hjpd0lWYeJRRbftkQ9gwob1sBGRYcQRg1Bw9J
pDWwrXxPSv+Q5Nan0KmiO9Bvdx0g9tXleVwanzCP9SiDK2+xXdnvnPZjaHypnZ+XTQg4hefL2Nn4
BG8Y7UDpe1i/jtJNpcBEC+EKRDYr14OQ4ikZaIKBRXZq2MzXVrI0uXOOcjq50wScnIy1qkEp1GnB
MWqAS6dwH36CBnPlRN8vj3LWDtdnxIc0hiyyo+s5Cti02HKJ+mz2j1271YsPsnz/CiMUeoCncMOA
s/x8MFmP/oM+HYqadaVH+2CtWDfQeP5nRoQZM1NFQh/J4kAcnG5rVMG9WaogpGnZmRqOl0SNZifO
dDjpOXtVRSRPR9JUSgrUk46WH68qb2IGPMRFugnUJVeYuSRRIXA0x1Cfk05CeO11vWhKi3OjhOuL
G7VKcwQs/xudzpCkWeCCnzuIz6wJkUMZXBfqCqyN5cb6lIB0LuM7SHsoMPnVTROi2Ns/dNlELrH1
kBIYBn0hRs7GFapoMqhFTdXE1FTaozauWMTIHgqOrUrxhF6Qzl6V4DE3pULzEQ0r46Ycog7Np7xa
cNbZ0HJiXggtTqEq9CsxAXDuQ5VnIXH+sJiGfb7PCI948mDmVK62VF19wQYLk4IkN+UUoGsws2+L
FsRyD1vb54DjzSk/WQ9Kds2taEM9beFRM5O7sum11xSHOiI0m8JOaWSTpJjfBMePQ1bRCJatYljK
sujG6rUdTGS//047MzftpJNQloU0UMc0uh9lUNaGdReXT+PvCcv8GatPhyRcVD1d6i3g8zRHtIcs
ewyau8FYmLW5bXhqQshq2JLvF0U7mdjo6m2qbgvpyh6eqiXZqNl7ok5HnEMChR4CkZcWAqRWswf8
H5qPNVdiYLv3QFw3YSP9aPz8KKcjPXPtdR0tqW3Nm4bZE6+YbkGi6Zy2MCWbjvQk9zRaN+F1cTqw
o4GS23trQjd5kD3tye8pR62sur2ZJN7CPM+eu7xrqATCOKlCf3HuLxB2BoUMN+OxUu8yc8h2kGtu
xlb7kQTlrcYCIFJxPaUNoazZxhKaQtADyQslprkocPolhJyeXJclynh9cCyUW6cEgVrdLRbLZveh
jiCCjWQOdSwhsNtGFbVxnXGBKhUa41wIxQ2aRbZNPMKJkzc67ZnDjWzk+sKhP+vKEArRP00JDXzq
+QzTo5FkLY2GxzqP5YPS6nsAd+PapilzY3mGvQmKfljIoc0vq0HBXQbvr8mism6TDy3MxAVh3ZBu
m+Ihaq9UbZvV9U6RNg75yIaerkjfBkq8Jau0bb9cvh9Mg3oRcWkIsSl6cb0Ha3QWhujHchuznV4p
oXtrQc1GeWrh5Jp1mhMTgtPYYWCaJU1QRzn7iGzyepRvNbNYuOfMes0vI2Laq/R9WbUgfjtKNOZw
Ow2j973VrJIquGuD73G84Ctz9xyc0zZsKNxsRRWcdHShshmcnDElh3EYVnF8INvsJwun7qxLIuOm
yYAydGp656vTKqMN8wEuCSnJChgXdGxfYVXaKMHyvpsdEj3wpknli7yhem5LmdhJ4h5bIWwmQaCu
6+znhOM3uqVQNusQkAnLKgtGSBc2Gqw9eZ3DLXjM4IHs3R/+sFMbmi5vxthdXzuwYlFsC+oUKqq1
yw3LTNtdN/y47PhLX2L6+cn5m9YWh4nCxgvDRx+q7jo4jMG3yzZmnZIs0ZQEAICnCDYSO/dlIBzB
0eF6ZthXNOGu/eKd5++sfOeOC9bmR/TLmuAsnhuNRlHyTqeHuijhBaiUVe7fXR7SbLw4GZJ4pUj1
OApi1q5Wi7XpfkUJZXXZwtKkCRHJ0oA3ZRWTljbr2rz3EtppICiN237tfCxHbyE6PS/Ciwh4MiIh
PMERG5a925JjC901VKkRFD5h9TYLrqdSUBMcEJmHF0u+D41kb2jNxofIw8MjoyXIz8LcikElMpUO
yg9G7scTV9WdCyHB5bmddRGbAr2uA7AiL3Xu9OMoOXQ6DkTJoPlZNdZ4jVgzTLpatiBNMBtMTgwJ
nl90hdHHJpPaR49KEkEKxJU6SSAoqBaGtGRJ8HrFLXUwclhKRwOirexA6QaYwybNHi/P3ezqnAxJ
8Hw7TRsIsDsCxuh1cFc9wWGw5PtL6yP4/qAnHbwr2Bith8TXIDH5Bkn79vJAlowIDg9G2NLoNSL5
yaJE7k8QB4uXuPlVMRyyx9wrbFtYfznUqwR+eq7MSoyM3QgXx89B7o91sOBo84P5ZUhYfgR2oYn0
mDGrMG8S7ckebGg67AUnmz2Hbe7eQGd1Q32+xZ0cFnlNJ/WgcvmGKcACxaVZK5Df8CIqkPzFgXJj
e8qSttf8yH7ZFPZqRq93S9tRQHHmUVaGLR6H1MJC9JsNtqAcgTibXDHEgECLoM/LfuRVkf2MkHAw
2ys9eGrldWnu+lS+/n3PgynnGfpumo7oFWkNuYrTO+T6fZRXCvoBN7kbIoRBq+WCqecijBjWKSAi
RU36TgWgfx7qKrQjGqjHAyBJI+278DtwaEU0yfnZPsv3Tr2bHpFdVG2jdthY451hNe/rRj9A3byO
JBnePRqKL49/blcYOmhyUFlAyQ1he6t2C1FFxHcKgn7DVU5Jf6a1tIKD9rKduVBlgPE2QK1PeEZh
U3TQdda9HYfH2LsfvJ8UwS5//pzXnH6+EApD3yXzRK/kMUtB9phQPEeryPtEf8sarUc6CzaX7c2+
wMF2A89UFJlKgWDQjwy9QJyTATldAQlmpO/GyNRWYZ9ZV14Of04VOx6dlBHUll6ffB4cMLqXv8Tc
fpzwbUDDSDuaL9R6rajODJNBK95H1aOpPD9I5sfLNuYWDi4QxZk6SQgz089P4kxEe2k9qhlcX3Hy
UPHaR1SjyF8RzAjJpqaSR5DBFp8bKYICkZAhDY/I1+nrRvbbNTwx/qbN8+/o5XBYO2b/ijhDSda0
uXrQDSMW3MgLl4OcDeFxkG+96qE1IDbPvijwQCTJ7QDD7OV5nI4wcfNbE3Jb5TWjy2LXRhA71Cj8
JjzacDzlGmoGX0L1qk+vgt59p+TveH8ueMesRVpaVV0DQspT7XxSoVIIaNE0w2NbbbnzZHbKu2Wo
kQf3SJlaK6+AjNCwd5fHqbzcibqs0flAxwG1TIpa52YraLFyv/coVHy3dnq8QZVWidfNN/eJDA1s
4U5/LIa93q3pRGijw2hC4w+8BWrJhRl/6bl8Ed50Duht5ltMT3WACemWL/yjMxwbeaOkCw40kxrG
AO0xps1gJ4jz+UgHaM80OiAAAXU8OepgM15JpfvOHAqQ1A9d/zSk+borCxh03TdDYy6Mb3aiqUwq
ikP5UBNbEorcMgeoHpEYV2X6ymExoCLfQmpfbyFWoa64YO/ljYMWMO4RxG+FdLQoIBdbyBHQ9eUf
Cwvq9fZrlffrtvsemzs/CReOpTlbBi1H1lQNpytNSGbAHZD4mQcMRGvzrZq8Hz9I1ggUepXov50/
hOteARkKLA0AlAiBcuinR96QC4Ck/4xCLlHxAXHpBVd5uRV14KfAklRVJdSI8S1RaikYE1JBdUB5
JHkooERzHgfzUUqf1E9Ot/AinvEMzBmkzjjVp7ryuWOWUCQaFX2UxwyOb1eS0Iz+BFWwGl3b9G2b
7Y+FLa/yeeexbRreL3vTz0/OCAlESpBCcXlUzHiXu8q6zY1r2Ov2ttJ+1MANe/3Psf4qwaKHeNm3
BevTNrtkXdiGpW/3nT2QNpF86cqy+1U2ujvXyg9VcAgj99ZpILXN7SuYnnYqeu15C70HPRULX2Ny
yRdfYyoQ0ask66zy+STQoIPkwJRZMZ3+GnpmSJ6/DuHHIQ72EHCsNe0L1IbQty6dnS8vAWxKxwGt
Tb6Ue6Vg10Vz0XOymDBnRvC6tStKONS5l1x4JikBjB6w49SQQH5R9GHStYExxKDdx+GHvEePKfeH
dQSDna8ryNesHoxrE1Krq1SCFXOh2DkTDgizJN8tMNw49OTwJw42BYhi8AKyVtb3Z/GR8ENZPjnh
uzD8/vvLeGZq2sonpmyr0W2pw1TRPYbDU2a8CSDiNL17a9zrJvSyuyz7tGBzZv+c2hSzLPpoKTnF
FPZrhKLZG9+4CrKb0N333+ry3jf0Ff+glkpBZ8HwjM+COOJqNyU9eWQL8+q5JdONIhTpnaPePsnF
Y/RUoWbmQWxj1x90CIISGK0vW3355ACdSOsvS0mHJI+B8xl2MwUK4p73cV9up8SuCwllRlVDXWrH
nymRn1sS7q52VI2qN+XRkrFZ08UoVZ9SqNx4cmkOPbPrTIKqS77xc/8d5F1737mHN/u3AT58hwmn
RCcK+/T5HXHiT32F2Aecd+TyJElZl1KXr1xE21amFi5pTM5uUd4kMuhpgjHtNuczO0DX4SfKENBK
m611rb6K87dwYsNLCulxtNLtjwoiJ7GFMq6ewKgHa0ocHf1w3Jaq+3B5lWeOPMb967sIc2+qKL83
GXW5lJRhnjor13mEsG5lmhOdYrIKUdlazG7PxcJTo9PPTybboS1res4Tg5XowcntTZdaO7t7esXQ
HErlugaMjlfLuRX4vAyaSBy266hclfZea5xNXZsbWy+hIIRZTFuHjXx12ejMbZanEeUdOr+4aooV
3yxtGxOqVnIvMW0SMIVKcHNqzcIpNrc3T60Ih4kKk6dddCRfVCneQ2d51RR3GsSTiziAWUMKgZvO
ZKrn8vTzk5VKeqOFQEzCPUikbYHz5fvMsH6iZ9Hv4NS2F255s7NH1kGf3gIm+Z5zc/Vo2F2R6XRR
odZRjXdD1mwur8/sgKbOQ67HBh0fgutFTQWSUiKGJxDVwYuoyNlW8g6L2cWZxAMt3ieGhJlr0O8Z
+8mQ4htHK/G3hQ+te99eUyXYKFWLyOoIy5ETfift8OU/G6TgHr1meGU9ncPmeBUivRG/y2GiVLy/
GD3OCD1OmQdml4t3FSkp6sC6Idixc3oF4fnyj9yn1jTraMm4vTySmSsy3Rt0Ik6PJ6iqhWNei0uE
OmAIO7pqirLavTup4Sif4zrY5ZSbrX7hqJ2WX7gdTt0iCg7CvyzxMa7FsMdpFp0DISS5JpDYKzhX
Lw9pyYTgGHCEtSFtnMFxqO/Dtt9UHpqJw1Ir+qyfnwxEWBrNSGVVyugE6H5mDMGy7mjnGPPHy2OZ
PuXSdAkXk5zLLowDjKVHAzCKi23R30T9mx5xrTxccIWlEQmukMAtaVFqJrLm1a0dDofMf+qLT2pY
3l8e1KwheFTIsoIZkkXofAP3oVLL7J5CHjZ68VEZtNtK3vReub5saNYTTgwJBxQwrhJSbZ6bsM5y
N1emF6BjfHXTwlg4lWbXif5UYFDO1Ck6beSTMF4mueKkEesEL8B6gKCQKuGHOqSshsrnz8ujmt2y
J7amUZ/YUgCOwhEKLsTSq/Et2lwyhJr229pSnsrKCvZpMnwz5TFb2LmzqwbrjU08ItcqZq4VxMF1
vwGEYMl1toU5E7HQ1H2f6gat/37YL+zi2dDnkI6wUIYj9AmjrEZUwAv41I8x3KgTtSiHPS18Cz4/
5yFkrm3eqtAD8R/nczmW0PXlsDM9Q/3Yw7V2txzFl4wIGyuI7ARJQtwwUg5omdADe2tmS/wgc/M1
NU6Q6SOFw8XofCRuXoDNh73/WFla8V5pkZYzpDBbeIDO1G50QL2/zAjLEnqNXg9pz6nrOBkk1YUG
1i7+GpdhsotjJwRVrAwbrxybbe805tZVI3nTupK/SU3TRB0nSlBKMbUrBeVPLr+jd4A6ZrF1ZbrH
iHHz9GtOznyyR3pPNf8EASE1mJkdqIEacXmIKjQDsbBDg9g5lKG89urFHNf8agPa0vSJDFZElkAG
HjsosrMQWxqt7WGXPlze/3Oxhkzd3waEsWkGRDYotRA+ffUGiKG9LfV0axkt7PC5/1Yfg4WdP3vV
mu6nEN3Kz5ne89nsBkp2HtrxRyPPnW3eSNkm6eQMnYgu2kZqCct646WIXfGoy+ss/1Ia2VKWeXZa
iQTc+JCtJiqcf4c47MzGd1VOJ+UrvZMOgo9+9O3yzM5FVrL1tGcCMrZsQ9hDqQcTCNSlFAGtjawe
Cq3aSLz8068gFrxqoTz+nH184aMn1oSthOaQKacasSdQ5Z3lokI/cFMe7igCbds630nl10QbuJQ1
W1utri8PdTZcGHC5kI2F28AWhuooQe6nOjEpbfelve5fE75Zq78/Xxic2w7sDYnPR3V0o6gZUmlL
l+MpbL6YvxMTgkdI/SgNVscJoRfdLlKDnarcVENzFcoQ536EBHXx8jq7804sTj8/iSq10YWSNjKo
UP8e95K9cvxoA+PTphr8J2Q7Ly/RrMefWBPOpkSWVLuDXP8YAl4ei/LtdGg0XvmKxAxnum7CDAER
jiyulGK3cvjcvRA9FuG3MDy8piOEU8OZklBg4CiIiWWM2ImaciBkjf6GEtyH1N4U1Yd+iXVidkvx
UgIQPqWBuTicL1ADjCL2ZRJdcdjc1Bn6N8mHEWFvBTLk2NJXttZBp4B6qh0gfZXYS8nhuSUjkUf1
ViPw67KwZIpZ6EHW8Zo31J8xSCeKKA2mL/vFTJTi01kqbi3U1cR6l4ZAo5xmGClbSmpatcqbPcp/
G5IWm8zPIPFeiBUzGw2DvNVAo3ACiJckYCODhchxeAQCh3Ba+FaXOVFVaAQH56NhBIdGPtTWUtl2
2r7C9gbpSlc+gHoVqjohQpWSWRaIJIVHFKHg4DalD1UQ3dZS4W5S2Yp//6lAsALSDiAU3hJDSIxk
etTHqEc84zJiSpS5ctvZd5cXbiZ8nNlQz73TCFOaANwwPNYUKAfdPUTWgKjhbdd8LAN7c9nYrJdM
dQrY0iiGiFVKt+MOp3lteETpY6rjJ6h7Gbq/U1053mVy9ygVXsb73ny6bHdmC4Cn/WVXWLZat+PR
lvLwiGyE7t3K9mO1RCgyZ4JhIcM1USi9eIlkvLFQ9ejCo9PZt55b35Axb/sFKPT0PUX3gyCUhgOK
KnTMCeOozLaRHQ8jlgpK5ymzljrI5/yb5gIaXp0JPy7G3V6pDBokrfA43RKhaAh2JgjM1L2/vB5z
TndqRjglkXJxebiBfghi6GvinWpfq1dBmWz08PNlS3Med2pJOB1Ju6FBNTAga9hJbYlknSx/7o2C
Yp+ySu1trP1+S6MOe9uvKZy+0cl5nOpUEWRZD4+a82hYt2awbQt/RaPNfzawKT6emHGsoa64LYZH
T7nWO5iTpOw4JXuij1GB9HleLsTbWf/+NSyxVBK2mlGjV4d/j1RpLbdaVxPHY5P8vDyuueOS+aOQ
SOMS6TgRiDdGhhOlkgsyJgWhhbKsqqnXMkp4YVZ/L9pdKz+VTwZqWasxk5eIXWbdBWQDGFTo0AAd
nM9q6balW2kSSDUbkB867RsTaZLSRW0pt2hWG+Fw+n55wEsmhXwQRFvu2CWY7BTlbdxwF0khZwxh
8qiqaz3Ot76XvSLmT/iNf49SCCPwdaY5atXRMUI4IfdN5CYTDUmeTpFWpR9fJV0bLZicdR9uc9ND
HS4bsa6YjxDGlhOIWI23DWX2kPRkZS4UEmaN0IM9NUdBLGcKe6KXqpxGFcowevMIZtNvHhbLlrOr
xbNz6n+CMMkUdnecI9vUyrz4gk5dRwPNZfI3VE/AK5sr9Up1F24A87vhxJ4wpEjK/DQtsJcH4Z1X
dKsxP9jjrRLs0LvYyi5aa9p1FH/Jl97Xs3P5y7DYVudIhQyRg0bCWrlOdXoUTXtL8f/dZeeftwK0
cDoy2W/CdNqoyVRBb4K9IR9uZYcyLqGe2l82MndqQtUoT51KHJ1i4zz0fVZQJxgJDeUYlfFNq7uP
l03MjWMC1JFshfYEBu3zuGEi2UvWBRMRGPkhfdSdB1j5XmEDAiV6CvjGL4rVqZFkjREE3Hjrg0Sn
XzKUq5Ds+2UrczcA8MZ/W1HOR2KjHcct1yPOl3epNm571LeV5IDi78KB8twqKF5mTi0JsdbsYxe2
cYRqNd8rr6XYSFY9QLKruvHR7wnycuNptXUnSzAqIihmvgvV+K7qui9WZ/kryRv7faagEJ3rNgJo
Q1CgIteMiEgjWxWX9ifb9Gizz+isrzTPuS7CgP6+IPb3Vl83xxroPtSdPIQQelliWZl1B+63E0ye
er+IGXFzDSoa8s/HMQzXVlxvubkH1tJh9YweejGD9PjyfqXFGezf+VqhN8l7zAPmbExSOLQUasPa
1pOpD8TcDmr4oMbvVX1CPYPyKu98M/yohMW6Nd9p6bcm9Ddjl11X3Rt4kRP7DlD9TlYf0HZBBWlb
x28keM4QIAx2lz1sLl2rTZdYSIoplXOnOP/aSQjDhOxzGzfzm7BL7gL0fqMxuzb8cCMP43FAVqJO
wIinBYpArQ+Nctbsi6paoTKyUS3tMATq1i1Q6rr8zWaX7eSLCbs40swwrwwg22bTr/swXwWHSnev
/jMj05c4vbj1oaPFGphtROrW0seif0rthezJbMCjMxm09kRXJDZMFgUiqI5acjfs70OkL2V5IdzN
BokTA8IY/KqoBinAQIfqBf3l3kpV30fex8szNfdKUE+sTN/iZKaysM3SKuSx3dvXaXvo+gOcDvGb
sF5wyLkz/dSO8EYoFdvBmQhEqvHGkjY96GsIQUvJoW7wAw+8PKq5xDV4YIgBgB2xAcTVaUYb2YMC
L+MqhI7NukMRO+gTAE/3VbUJS+WGR34rLT0YpmDwIlicmBXWLHMldKQ6Eialv7WhsdS50K7ysV8r
Piq+mrM2e/SulWIJWz+7iid2hVUMusCOoymJoblvZZBPDEyhIc5wtiU36stzO2uLDuupiWeifxQO
L0Rl3WEwWMnWOsR15K7Q+9xzYbtCioqE7xL97zRlL6b0xJxwgoWWEbR6iYM63iN1JYgGHrJk4dSf
vQHSCAG1IdhOtB6EIO+UiW5kPb0JqtubayX3D6O9VsZHl47rBBYXr97nifQR0ty0DB9eM59/2xbP
sXQskrbvsN3F79yhuqr1ag0SaJXbT07wmmzXyUBVYfH8Viqz3KLnQ+IVxLMkzpBiN6O7NBqRHLo8
sNmVo/3gueOJSqtwBOmKn6FARiLqJjeKtZrDOCz3C7WUWWc8sSGcJmMDu2DSKQR6hNrq2l4PyaNZ
hpsOWnrKff/ZgKYBn8RKtsOQQaQdHhMr/6RIwdY1rB+yY24um5kPXnQ/w6kCy4BsC7vZbAqv9kta
0nJt0uKO3+aucZMnhzbLrqVofJOnh9xZJ98WzE5r/2Kn2RPh20QhCpzhfHgoE6dWMmK2cCuUFK11
kj/AsVW3H/o8XmktCpaUAPdjsYS5mz1KqRKQYOZdSTvZuWGJC0w4orKBqkJirS00pK47V672l8e3
ZEUYnqvQ51yqkxX4ateSlQ8bNyJ8XbYy6/QgQSaaVLQLxEoiqM8m7ksOHgvO2mbrTGTT40Itflr/
Fwt1YkPwQ72guyHpeaRooa9OuXl0VGN0zLvBX/f0JP2HQxLcsSbPZpoVQ9Lcg909KpsoWmp5nR8R
RFpUmsnumtM2P9lZUdMbvjZgQkbORPtpQFRWfwjT5BUuMCXiwdNR07ZswdEGFNWCruMsiesRqML1
4Ovb31/+UwuCk6leqEWqWvFasL5nFYgH921RLN5u5lwZxCgoKjAycC8Lx5UU9FIsdRz3ZXWgE7n3
NnYYbSjtbnReY8O6j2+V5EqSy13q3Sfpm9QtF3xiLu7S4kZxCBpSiHKmb3iyYEM0tqi8sGA6Dg6D
Pfxjjb5tTGOTBuZmNKKHV8zriT3R5WOnduoEeyivXtO7vtaa/FbKhoV3wwz1j07rnqbTpQznEDWv
83EV6ArHKEmGNHjnm9K6dbphlRcHkmowAbYQKfr2KuH9pqUbqYee/EOzpD0wjUTc3KffQPDRIJTz
NkX2FiaAj01p7MYE2edwiZN31oNOxin4aRYFUW/VWDGNXWCtbHnhXF4ahXD2a/lYAjOY5rF8Q/c/
ZyRa2As+OD8GMGnQZiAEL/pgq7aSEdU8cW1X++Z7po0wrzJuXuN4v4wIjhfCypC6U2MuCaGgUA+2
8b120wW3m5+tX0aECBsZVap143THDfIr17M3ea9cLSLOZ608o8SgZ4QPYXqinexZuy3CzJa5+2Vm
AetH8/9I+87eyHWk618kQDl8JRU6qN0O7TD+ItjjGSpHKv7698iL3dut7tfC7oO7wB3s4HaJZJEs
Vp06BxR6TQdyy0kQMvfnWbt5PKCpfhbuAHzdXGyjUoKKIYthKpR0x3gTxoQMxUbrmaP+T3MHwBWc
eZbnW1L6pmGhIa01zTVqkebsfYadN9lK0vvW/TSjuv5tZLEpFZVruLwQ+VlypBNp6qE214+Gq6jQ
dka5dQ2Re3P+tFmmEOmbuUPgcqkiw6whBybCtXVBQgKSxxQdNKErSElt55aKkknUZyuZmVuNywo6
pf9jdXGtqGFWTrxG+WlqasjOTxSa4N4ogdqqyJ2ps7bG2Nnyh9pZ7hBZX+gOuTM05uvx/ZTEO0V4
mNFKM6PMz85002/RA4t6A/Cn0jJ/DShAJU+WibAb2bfE8GqVURMV0/+blcXgtbRpRq2ycKOJeOuh
Umo96+NalvymHwFn8K1NiTbYhZGe5WKGSDfxC9m0wf4YiKBes0Y6dSsOe3vO/m0IomWXDhQUaBIa
BSH+zpUnnboTDU4gMvi/nI7/GQ9gKZdm8IgU46bDeEoLst3M2uhqYqerFMOzu1/diWdmFreV2sTC
DHwBO0IguyjI3qNt3ooj2vLD3DCIno//4foCrST4HsBWgFbWxfWVBUksCgn2eyjeDY9ShjH9D+52
bmG+3M4O47Lvw2oScWyF/VM4/Rm7Qxut5a5vOQG6R2bBPLTjoNx7aUMuysQE2TWC0TzehIW6QZ91
rIUrPnBrcYDNRPczAveZ3OHSiiAYDWuTOPGjZiTgoXYSIABQzZCEnArVROJ4ZXFuHY7arGI59+Ia
mjoP+2zqFHT7KlPAE/T/tBHJ2zH4YlNkULPqTFpakBaQA+l/OZGB64LiydyOA67yS6PBkFpm12eJ
r6pvZe7iMvWEFy2kUV16Px9EN+fzzNLCM7Q+r4ec1YkfQEx87kENA7c2O9BX4Myzqp5tRGXNG2/b
xPMLnWho0F+S4HRVLxfK1Cd+WwEzjcJs4ZVcSbeTlUCTKhlEB493J0riNTXzm7kO0Nb8x/LiRByL
YChz0Iv6Yz2ixVdiQBSPh7aVIC1IgQ4LiQwlpzr+BLJ75b67tT0QnMw5TBBDoXH9cknzFK2xcqEl
UDlIXod8HLfqmLxFo85WDuObg0TfnQWiFUgSAwt5aWmsQrNII0SqSl86RYCQO6RdUrjaZ6Po+658
yXrLbsyvnx3p1j45s7qkkJDHwOwyFaFrIR1Cvs9LAUjjp4HtANRcmcpb99q5qcU9kPUyyDDnKkIG
yEgDSFtVH5qIoSj4/POYvsVOl1fBuaXFVSBgTGIyo7PqguRR6lQRAEZD9gcAtyRAhsro3ERMiTqi
Dhn0b23mxcOu6D+morvr17bqvBWvPgY4GnB0gV8FsIfLdW0NlhlhgdStXpc29K2GrHR/Hu8tH4XS
yH8sLCY2QmkMZDKwAM5Ru00MBxO7+jC47Z/oA0SZELHmVROTGBiIKaMBMXSoeSk60gsRzUSIOYPA
7qeOFMogE962eyFda9m+6aRnpheb0KylqAgmvBTq1JVwfrOBWFkN8nhOe32VmmdekOsF+2egi7vK
NDINoTzi6tB6Bn6V6ixyeZNAu1AWvUb1+gGElpZ45LGwct/fdBU0W6JyqkC99QogHMSGzLQZ2sU+
zOAvYysb4+YOPPv9xRFTRlClSWog4qB/U9b10cg9LSwcsEOvDOS2oVnKEmhPVN4XF2E8JtaQjsi4
q3LhDOkEwTrJm3JXAB7/Z9+/6RqIwMAYNbPFLfEemhojspzRdzwT6VzIhfq2EzWmUymaXa+1gNzc
aWfWFo4YKk2CAiUmULAOgQnkB7j09fefR3S10TTMG4YDPDXU8NDatrjb62HorVHhgy/XdxKpdGpY
tLsTs0PYQBfMEVYSxVcogKW9xaD6QNL7XmsHv3A6t6HxsXg27io7IJxITk9C8pXZ4cHa/DzM2dfO
d9m/rOK2gyC3NstOXB6LtaQB7sHrwR+rfYTUY94xYla/wMypBF9m6qrtf8vMBIsQiJOh/YRiPOiu
Zlc6CwnRI5Gkbd6Dy9KuDiX52K3VzZbbd2lgDqDODOCaBnsFChN+rxwKcPnWa4iFG3N2MYLF/lUK
MxUh0TJACnRwkNqlLWgymJNoCkllg8Sg0FuTNFt6/GJM3856Nqahr6YEAo2DL1UKtbRDGNMcCLuf
feEqo7q0srjBRpYGVql2g1/bkqu8KS7/9LXd+MadgAR0jUnmO2hb+B7mUQe5Cgr/yPIv5pHXKs9U
CAH4PQ3ve6/bQueJgD/Ga1zNU+3IYfvGq53Cv0NVvoRgjrbN7ML9Whn18qL516j//Rnodb70lxjB
glm28Jck3nYjI5Oi06puHHBYQJrMFllLDCSxxTWywmUgv7S7nO1UrBNQgAx+ui1PvRP8av3ycY2J
44pWZmllEYQhmI6Rlm4G32z8tLGllsh9hLJQ9161b0qEawdCfIX1qSYaGTuTmDJIPddS2Lfd958p
XpwyAcCSldZiqKd7ulaRXHEjqI9crl9QgCbH1PHjDNguAd0GaiLbOiBTGGos0AZstlAoDbLHKnSU
4YT7r0EHZEVSi4pg/Gu9rnKLLthCrZ5Ok2dOLrfuGmmt2W55Rf5rIawZqagho7MUFdU0oxu5hS3c
InwZ7ILtGovw3Akk52eHXjO0OGBrPTbrsgc3UO32Atnu2s0aVPH/41T/jGVxxAqD3EFWHFuG26Dz
wK6VXINIdvjRpSR8sDWyRuZ76zYG1Qv6IMHnBUW9ZWLRlNDTHICbyI+knAxpSWpES2n3p0VB1RhI
F8wwqBbdyj/P5TKC+l60M7OLI2rS2ahlIeZyEJ8sBkmbV6YGwFqu3MJXZEiXdq7E7kKUTcRahR00
SZipl94LnTc+I182e3D4q2PvDajgFHDqyvh3RNca029eacAEf4t1zRSxl3tILjUWpzqm14xEX4kE
py//Io3kTkJD5ahzheFZCLY/z+3t6+bM6OIATNueo20BRnM5ezCFgmrhQONip0DQR9uzjpryi2qk
WxH7NcydcFprlP8e1tUNhOMdmFGgL68eU7M8RC9PEo5+Lcs9haNEmDg8gO5x5api57TGuAUXO2GK
HSac5nW5T6SnLhSoHBbbhO3r6d2wDm0a7LI1tN8V0OnbJ84+bhkQ1jETwEmGcw2FPw0duty6D1pP
GewAYsGYkkdp3JZBt+LyN68lA1ImOJQRqS2B7nlWZGjAmM0GjE7M4wpNM3YA/O9jGjTHNIWVHOHt
gZ5ZXPiBMoYyqAhgUXsSNicQzO6GnXxf2dY2el1xuZux4Zmp5W04452rAaaazJHcU2DrtubdOTqZ
vPTOD1ZO4tun1pm5xb2XI+MRSyLMCZI9TkCp2bov/BUyu3zIaeitDO7mYXVmbXERhqaVRCjMDD6y
dNtpajcMraeaTDSUfbwwPDSqhL96UYA6zIEmZmhuSbbdhOuo/m8r49++iwofvAh/hHTH5XmiT4ZQ
lEzGp7Se3B00+VQqK25z7aezfgzoSYH/F/FIXxzNBRhdFVZIo/+WutzBibgWWFyfif/iwUMeEH9A
D/7lGKaxUaKxhAGD5Sehps3gsmwikepUAIXm6i+5XCMnvTkmwDRB8ipaM0b00mQwih2fmDL6yls/
EPCujkS4b4/xGvuSPDve5cGHIZ0ZWqyPLHIVTAYwhN0N3OQnUjnKZnxRbAkYb8MZnGjbuH9qx4Bs
bk5q27rvP5/0/2UFUQKae7C/i5mXo0VHhz5oNSZY1imjNVX3gr3WMHS9JzBQkETIqHjg95a0xwAy
N7me6qOfgbuxa22zQi+Z3QxrM3pz5c7sLPZeAkzAVKva6McnUSd57QkZqV9r8aGV19Jwyrw4V4t3
ZmtxMQgS8tNcNEZ/cEGi6nCX26qXkH4HSOUdmajmWPM/tHZyYtDEK3G+7XKyq2lMEAivRuCzvZ++
Z16Ds8dplYCUX8pMfA+eSmnsBnqD3iX68+l22wjKGQgYVNAYLo0MXaowUOeiAuDyEmLOE1aR2z8b
uXFgz+7yj5VF7IxezqrUBVhR49fceOyRWnVVxECp8g5AhGVkVBm0lZHNv7mcPvTsA581Z5lQ1L+c
PjU0x05msGkkbmz9Bl7B4HcAjVqZ8l9f7RBLBbk4igaYRjQ0X1oapUxVyqYafLBc1qcgJuk+ONY7
6/7nWbyxVDOJqDrvaxmN7YtTjEvmaCVNMvllLGLO2mNp+VO01ph1I2xA0gois/MdAyPLC6AtOR/6
KZ58ozgWj7VfYlRZuVFaEonHwSRc6LBua7fCjTzdTMQPemw4oQQc+sJFDASMRgIMtm8eBHLMt9wV
ncJBbpUIzp/WVUI6+pKzltS6Pl8urc5/f7bH9Ay9CqUGq42qUbnY5zFRB2jAnxg6qni0+XkFb4Tm
l+YWnoJkMmpwHOamxA3Cg1qnpK9PXb8LHpPUaw3BURVHUMfNGA7IGX7+38wvPYglutDnPJt8/ttE
ahePgo1guBtOa4+5fCARAvC1Cvz1NrwY8hJwyqsJWOM8n/w8KkGH/Vbpr+Mbyui07//+PLzblpCV
V9HCAKTS4ihTG7CiQkoKbtI+xcKzGLyH9V8l+FOIK/v99jKCKQn4U1CnweCl14Bgu41K8O77cWvY
aPhzkioiuHAFJBKbzq0KWgap3QloahUeyveONyt1AWkey+XhhllF0RbuAh13wBsuv2BKJzQT8HTy
w23h8BDcJ5sSzMJO8BQ+WruAPrVP+UP4J3n9eYqvY7fZrAVkN1BmoDhamJUzkYMYAv4L+kpdJ63s
SZOrqmg7SNFDv5MffzZ34964tLc4FOSs5Vlt4iyCPocwPTUfBUX+VAT0y0RP0Rb5kpVL4/bEYkKh
sA1yarBDXU5saShZYZTF5IMBwNWdQ31MKMR+abRVSUC+0ORG2MrtePMMOjO5OBTMVhka1peTL1Jp
r9rGTtsaZC0TIcu3POYfK8tCbW2wBC2OsNI6+VGmp4mEdNocHz878ovZEsU7naZeYUe2Qr9+Xsab
znpmenETG6OIJikI4fp8qmikViDfrYmsHMNV2dLrKxL+cmZpnoSz4xws51wC/do0I9hUmdl6Ntna
hHL4qUjf8uBUhhDG6jxZZLQspS1eCnRstrz9/HnA8/6/2p1nnzE/E84+o25ysxksOJEV/Iqsz2RY
2Rc3T7qz31+eP5MScwgcz2uZlY9m8JIqR7myQcTv/TyQG5kcMNWK2AozPxCIHBYTmtda0KQ1vGZw
Q6q+TJuBlBtwituGe8yJspMoDgI334EHs3ldtT7P03Iez60v5rFnbdMJMazrO81F9YBmNHSjQ70x
nIgOFB9AA1rb6iE+CFt1jxQ7WSsf3jrxUPme40h0s+hLRYcsD6SCNZhqCHM5wnFwTYe5mt045RZ6
9ZKt95Sjr9ECi7rbk7ygq8mOW8eDIhsq4J8A5V+1MaP8NQJf2E1+8cJbmjzWp/xe/jA6O7/rX+U9
pwrt8CLJ9/2Rr5yG3yzmVwtwZnvhaIaWmrkqtpMP8l0yerJXb+v7YRv87fwGOvM2hNKI4jH68auk
LxpeQS39GknsPHt3z88miahFH1Pywegv79SQbURQ4yUNdT58RgfHv6vvZFej3Ht67vf641pMeevc
OZ+5+bQ424btlBpykWHmQH/v833mp6uka7P/X00QwJE4WcC4hnTypYmyydMxbSac3Sw9aEWYUa40
JvpOxNQp5Uk4ZH3bECVvOlBxlk5qFNU2q9sY5SGmuD9v1lunDujN8QLRJQnF9cXlzMVOggKKPPlR
9dsIj/madt31qYNBAskOoI+Fh8Ey5khFUwrUUDN9rtJ74OT8fJeuwcRu2JiFlHD5Au6Arb8YQyQ3
amr0ceCbz9WL6IRuQfFKdAcquvJ2tHXihCR1+tefZ+7GMTez7QIDB/gIWmyWZEAaePPyRq4D3y1D
Z3rNKrLtPtUTQiqotnglAS7udeREDOwpRupoWHnZ3bicYR+EHuj9m8le1MWwhYwpfZvxwN9bKdV3
8otwl7znXwORt9a7dejt4lTdcy/eNBuNKvfi3RrD6PUhAzznN9B3Vsa86j4zQykISlkPfJYltikg
D3CvCfdIkCGh2a+1T3+nKS93zaW1xa6ROBij0d8boEINSptj9AGxQdc6yl7vABj42JDUTTzdRl8G
icjpUbcZub971cnrnUSz+347OKItu50nAhQwOTLOnZ/94XonASyM1Bmk2r519RYvbSucEqNIWOCH
eUVUvm3HlQv8RmHq0sIiJIrEEszzg2D5qie42lvjFc+lAwG6V+u5viueck+6D9dyaTei6Uuji8s8
yLKgiAYMq3nk+8mDpzs5Bf0FXYNV3NjFSIeAIF5FFkFET8rlqQgq3DAbTLx/BjkibXWXOUryoEoJ
TvqfF+rWxp2bhLFpgJ+dVcIvLQUF77kRSoKfjSQ4hPfdVtmnT8WhFIm6FbfBJrwbfe1Z3bNjcCf4
1Up4sBwoKorg8RchtGKp4F9ZSkpImd4NVakIvoAUHYu+wHdF0mIktYIG9mplsLeMIQhAlg5jRSp7
4TOBOMp6McXswJttfo/bZZOxiZh5ZYfTSpv38jiYx3VuauEpfKxruUwTdlCCYBsNZkuESnCrBok6
BkLKGFkCEeQKPy/mMtRaGl1Ee8PIyhqQS9TETkcztqODvk1w2sJFP3829M1lcH7+/MsSuFLBAwCi
riVeH6lIJS9DAf6Qks6XaemmdmzXe6R0UwQtOgExECnc7GjdN5sV2/PZ8ZPteZXPghK9adW4bWHb
UgYw2p70yev7DTtE26H8yyZoo0dfP5u8Oa8I3y1VRz0HLbOXFsdCDoxGwLxK3JM1uxpEIr7FIFMx
gsdxa0Qre+L27KIXbO4Vw85UFu/ZIunldErgPFOUPqVDYVcduiEahrTaVnkOsyc5emYBGcx9VRzj
9AGigrTpvC4PCZpou/KPPEUrrnWVXfxe8X++adnUmkpDLeoW5sACR+JBOAa79pA8jz1OCXQi+fFd
etduy0MkklUA4q29BGQ0ynUIkOac6uX0h7zP2zAp2UEjUn2AIstr8Ks8tp5BmT/sJnQggmXKV55B
HLldk1D8JrNYetu58cXaSz1aCcwSxisHb0Vn2PMj2CFoQZMDiHpDiuB83HeO+HQn3HcC6de6Kubz
d2Ef7XsKmC+A+px5FS4HX6g4HtseXKgs97L22IQPUDqVpXFlfdfMLK4BJe9HqWphpvnb7Sa6chou
wwE4DwpdqjEDl1UJ+b7LQYAvJcoRIOHgNbtfQVRv0eyzktD7Tr8sJ0oBZxzS38jtK/ricA/BWYB3
dhce4q3pla65m+xs1xy0zUFw9K/mUEQErX/2dCgfYhIcA2RpNhuUG1CkSg8Wavo/nxm3NgxqJv98
j3w55jQ3QUAstahu1y+d+Y46IIFcEh9/17/M6nlsbDhP3UPT/Kvxk5agLzzKniGHvLKwNzbPxWcs
pt5EK5MQyZiWNAgIGCyJpTyogp20OyXxYm3F2lX9FisNNnDAoNBlqWt49l+Ous5CA8zAQ3SYqaRp
QqVXnpNxJFOI+jSZMoCGS0c9Dg4SDn/HvWiHFSn2ICndrEz/vNwLd8CHIL2rIrwAgdkiAu2NdFRC
vY8O1vAEPqFcueuhEANeEBJukiOSnwdt7Qlw1fs6Dx4hlIYHGJ54yPlcDl4aIC89WGN0yBrfcKuh
IIZbG7tYdaMHaBQrlqtWth6c0ugLwgAkNH28hwpzZQ2ukuvLz5h349kFKaRZ0jN9ig4K++ilhpbA
iwbNMbsPMlTv9215kku7zB1dbamgvf488TfuSojmzRhqCKKgxrY4L4c6ZDiqjfiQ6K8mCKsCjWoS
+J3eCyMmkRQ4OThTfjb5fQFcrDVwCThaQLwtI3kJ7bvLAUNwpCohbzQcMlIgQdJQnTZEp7LT3et0
esP//f55/2u0EzjkRF6hhWSHhCN/UgLHgA5l8kegHXmd6EQBKN60xLJBUU6oLSK43zO7RKIsRmps
7T2xTLbiqYxWmRlkgMQUuiAW3z2VILZvAYE9dOUpAt1WWQNptrIRro7e2QYifPBroF8fyh+Xc5OG
YceCohsOrQEBkyYHcngtS4TmbvzIcgGQ2wMNLwhdMY6FkZYLfWqF4XgY6fth39kb+lbb0+/WYRtk
PWX6OZDXiLxnmME31SFHN7c9fQtcLz2ejhaRCNm+n7a/0SZov3akdp4eHhRi7/yO/vqbkV3vQnOb
3CM1hAdsSjczqOZO8vDH2v7b0Y+/rZMQjaS0p3/1o0pkFzz95KtzNfy3tHafTDJQkyTblNwhyaYd
kaL3fMV77e1fOXn2U+K09GefvNoGmPbzGVmEcGYtAok6MsyINzUnTbDF3wMYRxsRSgJbK3d+tvZN
u/DDAizrkkJX9K1qwNz+8H4QqZ2Ql4JsD1/vW+/xYB+O29rB/3xnt/vw/D+197ZZ2YPqvMQ/fcHi
+s3Q+QUOLXyB/s7t2tfp9v3o/nHde8d2cOaTJ6cjnk484mycO5++bHyHkHuyI96HbdI1l5x3zk9f
s7h80XSvMmPC10BcxnkzaLMy3OsQ/XJ9l628XahHsdXDAK+3IfAKuOT+tn+E33rrFBnJ4fTbyWn2
6jGNHoSSiHb+prK1g35tlPO2PDvoG9OMpKzCRxTlvQhwLrDOcgLGZiiLEH08hV9CsIeaMmmEPQP2
B6XjJCftmlySuvYZixA174KA5So+w33JsakPb8eCiHSfkIOFHX4i2HwUPvDmuo8c97/vOfc7z396
VSjdPz9gB36tLf/1TQyKB1Gdyw1ILIM+ZLH+QddZYwm60kMmAx+zbZrnpsjt6j3KXyVcEk1sZ6LP
IjsfDz20cxqg7RvCkTZrbAsU4iu7c773F95oSbKMqjqQhxBjX+wNQzDiXhOm9PAmkM62+ZbtQf1z
lx4HOzeJtolxM0F10qs35hYTxD2Q0Ac4LO0apdLK/Rsf+HO+Bvu/MUcyXhWI09CrPVO8LuYI+Yi8
kfKwOUQ5qDnComIHXEaJHZSB6FlywB1ZY5UnjQN3eD3x32ouW9vcKrK7xEhTOx3z0M1NOXJya8y8
vimEg2jozJkica1b5PqmxLeq0I6DepOKbNXC0wcZ6s6FHDeHsvjVQlipy57iYU0Z4voIm41gpUDC
hxSRsgjfKsMKq86CEUiAS8nJmkBcT1En19cYL2Zu4SuXQH0BPgHRTOAf4K2XW3co5AJ6B8JwQlQT
qlAbV7WJtEEkP6gtkz6Y2sW/p3BIRQpxie4A+Xn+ZxxNHXqymRqEpB+z3K97UzRsyDFI73VeSXcj
uF7/Fmmia6BT7i08jZWhddMS4XhvFcFxQqrvpc77kpGk1xIZHc5p+Zz2QdXtgjQqvF6Q2eBJ7ZSf
wlaJNRrr4aAQiJIBZ6OJCWRvJrgSCYZCkLap1qWvVdebuZ0q9RCSuFf5VzXE5ktdVKGyLXNBaanE
uygGG3A6vYhV0zQJNaqsGEvogTUD9B3ySBLjv6FiBAwtfmZgGR0Qpk0/uYWq5cU2aq1sdKGD18sx
Cds2/hxbkDbRRFFqbsdaNyGQiEYohuiMT+DaHhMlqpEGSVTQeuihXtlpE8XanVqYRbZtrBz9cFIZ
lQkJlLbtbV1Lp4COUwzwZdI1iuh0CoIdqlTQ3vPkSW+jDT4F6BuBFfyLMzgPQMpqkVIUdyWg7EUg
4kwDP0y6WOevhRkM2NMaj/S92gvTIc8aKdyGUj48VmlSZ6QttBJy4Trv7K6UmochE9krZBn5Z61m
skiLvtYOcpxYHCCmyXyqDNmqvFgUC4Gko8p7Wxo7zYawYZdQVjZx4w2lmTBIJvf1n0ECZYGtGUWd
2tABqnA/KWMcu2OkJAGefqK2LXkm/6k0KxA8CHkJKD/nQuJEhTlMbm7Myz0oraERM814SJtW4MyD
xk92CgwR7Ugt1zikXhNR94y8lqDcHBnNhKxt0quUW2CocWbO40PaWDjL+jopj3kepk/4r4qUMDVS
Ijery4CTaUzrhyKIpHg/hWqNgZUh96K+DGZlcVEeN0Zl8X0/iKNEB7Tb/En0IhK2ShFkyKzWXG7c
At0nMRkLUfuKi9ooCO+L1HJkAfzNpB5E5aFW+iCmYacFw6atW6MlddWIkm2pSfi7yMz2t6V0aEqK
hYZXpNUGtNQUuclfhEbqYjLoExaNMd6KlOlyHSH3NkExDyoDLaDzIDNCtlpN6uckgfw0qVD+G20h
ayKwE1s660jfIUsIkStppOPYRRzahWL4V0OrJKNiPWpeGYeSRBXBKGBSBBjKjLAkbiGh68FuI3CX
EWWS2nHXR3UrHAz0x5qHRkDvmiPlUYEshjapMkU1BlR+fW2dhkDUH3pM40MrcstLsUojzaFo+9Wx
sYmJHCFNTiVxQj0uKrjyMqlR/JwJIVKLmh4GRB4s5LPaDipApAjgZ1BEa/VXMesNrKhkVH/QH5Hj
nVQr047FEfY/xw2YEIWjbwkIft6kdAqKghOksCyoBjRpgb6hoU9epDbhCUW+uv4ccjB1SkI2RoRl
WrjPjdCqnNLsmEXnfrVNH+cxDKIlh1ErCkRaxyGOrtYsjTcNmhzGRuY9uEUz6CMJzhRAy1ms6vmW
B6nXYYwlJCCSJKuey1LLWr8z5RSzlUQCzjVLzr5S3ldgAWpbfGg06alJuZZJYPwuI5lRtRCtEYhN
MzgB3VGhKBKggQBEhRrea9B/1760OugbO+9DC4PWdfAW9UEtPRtoYRxtpCH0z9rgiP2mpkgmCs77
5JRH2fBR9lUSUjMaISqpjrFZHSCGjrqkAWpzkvV1qMxOhlPBknm9EwJ0opAk13FqcTkF7/tkTKIC
ubo6+WyH0jLQ/BWImqNIFYMgqa42OzEZA9Rv8CbsSS8qiURVdcRCdL3V644E6RLNBpy0x1tZnXhJ
xSBT3nSJFyqtoTrfEaseRcvJwZpSkwhN8w9tnCPOjBPWbnM9jF/CrDIEz2jz7NXKFaHemlZTeJM4
tKWXaVUB2rFgEhI3LTLLPIShBW0MiN0z2RaaTG4JijH9fmhZPOeI0M5F6lRPD81UFboHeW7+ZJWJ
cIe0cJI+9bIASkxBbAsJaEFV8dA9xdBqh6P/DUVpcCwq0sQ/m9awuIM0QfQxAJr6BBbERiFyZ2oP
bWvwipq5UZ9Awo/KiFIOmkbRWaygh8nIxM4zEThOTmq1yCpHbGizraoGjYaVYGXuCVGqdyRmVXGq
ExTfN5LeCrrXaGNwHCRcN1RPOgxaUDPjc2jyKjlOWtVxmqXoM3gStRoVC1UJqvIwNKV5KPUyBhq/
MorQVopUTmhvVry15V5j417gfRjaoShBjLwZlTx3csYtFNQDfD2V4J8l1YFiwjTGcRrct0NgnBBt
9BJJcWBM+yysRtirVXNE/zdnJZVkZJJpqNTNL4Chjcci6sNfeLf1MW5pSYFSrhUNtd8gImg3SSYM
DwmAmrFbRSLioFSD6CQZplFwRLHliVvOxuw6NGXscbAsbGXGy54qcixaL2gXmQTIKckds7W8bjti
Cnx6Z9DLGggYWDqDiEKvfihdKSg0BwPAIexAmuaGOXK5IO8Qg2GrVbXVUZQIowhRejuyJ6TircTO
2ibsKWRPRGBmhkJPd2xMmPHQRRa8qIQyFqddKYLsiM0IbahDFxqATqIR5ujYg3PTwGrKF5PpYkmT
ZhAAkwZBd+ypvIQcqshq9nfQkqF0slgzjgAVzdkTxejBTNYLKSeN3lfYoBEQY3aAhGhtC30ht7P6
kCByyhRY8VoGtnoiC4hrhroO+Q5rIR4FPR6DfSO1WbjRWvytNwRWp3udVPCTEZl5TLugbES30rOk
2kMoXtgLASu/8lhLH0etGwebhymgBTor28ixGO9NZBYLtdlak6pmfiGMM0MCy8EMASoApD8LRe4k
lw1S95CqvGNPhQL1qaNZNiE7aZzLzxkvTIs0qJ81e53LY4fbfASdHjrtKjF6yfkAydZeDVBqQviB
44YPoLG2VQGRKh35xAHu4GX7Cm0i8e/UpWVOR3S/9BsgYSNGELxbkhvwKkXAhzgUaJ5M6UK8lAu9
c9tEiiBuLOaWUxiVWaL9mPfahslyxR6n3JJDG2r2Od5rSSulT8EQSAwKFEH8jHaToreZGKSqb3TG
FNtT05bMm8K6AApUxU9u8ajBQ1gaki7/EJhlsKcAeygjggBomN23Zi8izEoQRCFaMI3+/1F0Zt11
4kAQ/kWcw768wt1sx0vsxFleONmGRUgCAQLx6+fzy8xDZpzri2h1V1VXuTcttA2fFJ9Kn2y2R98W
TsfPsE6D8VIf/GNrl0Z+1h1jZlkg6f0eBd7eYigb6teZxJM/yeJjNBLUufwsYQ/vtc2ZV2w3iLem
TvrpzqzSf432HCL449KltxzC/C+gQvsTssu5V/zj8uaiZDPRPmDi2l78Vh1j1a6EH1fJqJu+6tRH
ZJmmY3gsGn//Ew82z8utm6fiJJauRnCXGp6h4RKLys2jFCBGaeTftg5YLienxvwnB11/nTIbzOeJ
0jhUUZfkSxnl7OzBOJkGi3KZRW1pDwnV65SVFwqZP1ddnzVPPYojGhd/Cl+4Q9KhFLlTP7SjzUHU
Z21zc93Ge7SL43ClbPiWyxwbyoIZZLDuX7Bk/edA1AcLf4v8U1DV6vM0Wwpj109YmtBqFN9ClaQ0
AV6qVtYLIvdIRnIbltaPDnkOe26DcWmLz+ueyXd8T+urUCGsjlckV0H2yrfGE/KT9ZT97Bu/rqsh
roP4HFkT/CxaH/SmXaeex7Hk8cnvk1jc8qgltC/Sa0oOTeNPy7md1l3dhyveuucuwVy83P0DFxK4
/jg+zfFitie+IprwLjdA60NhPBinafTum4Th+JzsYnqvwxUgvM3p9ctjCIqk9Nqdnbp5CfP9vOyi
yDC/0y0jHp7+rMAlddydklX7pLmJ+FD07wdkEaA6m1xD1o5t5fVZMf1zG9aaZTQ37UqP1Mn+avti
XihbXD+PzGDaXE2fyLukMZ24RZ6Nw1Pom3H+nKHPlLyY3FnDNW4825/Y+cbtJRuioVL+iumLjYFT
/Oaj0wijgR7N3/GJrTLDMF3qIN+7krsz/b4qlXyLFoy8yjHewqn08n5CI7PY7clbTYGfdSpEAg+A
3A7Nv91N5XRDdpBuxuOcUKkxbTOQ7mXaJgoIfpvmpkzDaH1oErauZSL5rYp405/CtZMFnVWQ30/d
uqOWTBHblh8Rkkcp/GKHcOyy703YkZo2K7civt2dDKokVsXzHul4LIepSSGn1kSkZTxLIap86MKd
nmh1f+omG3xs64uhP7VLasmE1aP6rIXw/vr5SrxRWljpTnYxg6rWNFfk4HCeNK1q176xRRh/nodt
yc/xbLK5nLxmb0ojw+zRawvMo1wMWUJ0jgdHMi0dneiGlP0/A32DF0Rs44eJPzsq32Lhz54Zo7uM
hPxnw008BaJtiH8cDa9knyoCaQe6pqYaOhFlp4b1B/YoyA0tyiS27sX3296QHEShoaJM2RdOXvtm
N4zlSv6s8U4E4GrkgSo0zztZROY8HGwln3bNF8DP0NuLbGK/PzeTIKPJ2BzH1iMUQ+Wno9qqdFvV
05pCMDRBn2z8UBpYZtndJmVrN78t6cCXb5gC9q8ZxpZgTR3tsK+Fr68SQjEs29GfXBnyNnRlHQd8
WTIcxb9emsC/xElDGWxtXjjcoI/2j1vn43XpttidohqYg/+l7x/4Zk1DN5jqJ5kwufKtZ96bC4f4
V6Aj7Z9906fsWgbkCJ1CdAcEndjmeKda7/Ikml4stzprHUG/THY/8qGO/fPWp/JZdseengtvaH84
plWgoTVZknIaaYfKoR3yZ5ZzFa4Eg6PqhsbritctWSN9jTvRDifWYfz1vJEOdo7xl7Q3CZuKut7o
IShJvml+BHFs1T3DhA5oCVewyy73GFcRVx4hc9gw6XPmgiY4N1EqbuPWu+y8bUP7ZxqsfNFg0u0t
nEQ03SY5T+PbWDQDl/Xqz7rarEJIMkxSNl90oEx3ydtjiU+5FtLeLYE033ehc27GOSneG4mVb/Vx
hWZlfPgjY7A/MrI0Mh5xlh72SVzxIVyiS9DS7+bdHgyVxjjm4PIgObKaPYISSSijcu/Kn59NSLDN
eRBeyHsvuWPLWnth+0mbwKwPiVkZGFkThCNBJIuJrgeIf0u3pXbVJsz+USlJRjiNbUzgZLvIaCxT
jiBw+07I9Ykoq9Ge5naP88p0zAEn8OF3ftx+ZeEG2KltkvXbkWu9V8tkNMOYB135LD1/BoZZwKTK
YmfD4z5Kgr2jo1pMfgrI12Cvi5MQVgGuwUE5C3YTyizrZ102jM8TFWoO1UPak457Ihx3eIoKWYwl
wxHV7vBVHFVb1MR9FWUNmncxNzo71/oQ+KxIhb1pV7s1oPR10ZkcEnG8qU3TS6qPxZbSRbU34V2W
wiOAskPe54wn//xDez+OKVmCS0p3vXBpijgqa846S+DpuhTPY9sUNYC/yJ5H02AP2Zk9UHSXgl9D
Ry2uJNo0YX4bokT+LILpeA+90LH1Yb39v1AeBA2B4AXiFMcY+uW1q1+LyePEb6Hg/suIa2vKFVXB
N6/PLfNFIsDACnCriTdZucuYU6LLAhMcqt7BriXhwVzxVTrEhEqumHzV19UN2VB6YUeNXQVP9Dz0
Xg9P77J1rrZ+93Nyo/EAqdo9XX5Es9r1ue0bE5eM16A97bYev/Jtjf4qF6XANyoJ3+zkZszJZnqj
KlMxLzMhvDoqXaoFd2gRyT9WpIWq0o8OH4TQSAr43EQfkgy9qmpZAjYCBqKCS3/rGJ5qiRkyc5fN
2PIJhX6uN5cfZ/JoxuY09DKKnoO93pdKUA7+DaMo/NLGvn7URkXgg52ev4VBMkRX5R/LY55Pujvh
XcpadtfOvnoshEjbW5rZObiEbovCS+9ZOOFWSMVLFtSRvcD3bPiRJB/+byI0fnPybBD1N0ttfymS
fvBOuIsDMAElZV01HYnunhPn9d3DFvWqKecgwEXFbHoMS+HyLq7ctC5/onYJxlMy+hKj/RBRaDUG
ssuJxI3D33i9ZjybQ0y26uh2wvMRNbOprAm3b7nN7JN0mmw4Pxz1WoXNZH56q1fQvc5rsp6sGhIa
AAI5ud2CMf2+JR845I4a8k4Xnt7uRu23UzW6INJnT63Jrcjq3p0kqwGE/zYyuGUrA8i5KAbZXZWT
Mi+hf8hG2Rovf5oWr1jLqaWr0qXdKQ2njK0cdkQdF7bnwGfWxgyvkxQDuPGm0+zaL1FbVD2NVV5a
l+8GyB+Lyovz/U6X7uCVqALZ+CDMEnb1UkwGeHhiLmtPQ1Ow1TYlnjgh6JRgeqaNH+Z4ysytaT5G
i0nsvGI1VwSCdwBNNHOZNEsVTDtR56sK9589p0xXdhgETe+YE3s1Fu142mzY33trKj0EM14ECMOX
KO5nwQ1ImxWPD9oKoJwdsPSJJPvNVAVT282Q3TmfhN5JV3dC6k9LS6A98osVUQFGElj0HLr7k7c5
NbBx/jugjnC4sruIhkmx+EkrM+m+LFi5XKqwpmsDKVry/4KuSE3paTv713DMuFp7h9z/hJGHr240
IlITTSZ4n3hcdAUubrNr5siV+b5Gpv5FR0amTNvvXSvLcRrD+ab3oOsAdn3p3feBmrbLYfkXOc8h
PFwerVOIww/Y1IfnTQ4s5FaXnVD45+aSkJn4JqZA3G/NkLJqPMZTMoBIU70au4vxszfYJvDL7fC7
sMz7gnyeXSCinvbdOWirtX7oD1CVCnwlSkp/0PbACxIT4VMGRPzddTsdktb99tqksv6etEfyZ6r7
Q30XijbzZeYKSb6EXNru7qhF0L7wKXdSGv054WrDqy588JM6rH9u2hw8MDWNn4Jxk7ZSxUBwOu+X
xeAsyiZxanAL+WFYnuIwxCr/Mm05KwO1byXNib/X6s2NYqOsSTmDsYaza/KtGhYtMVDI5xQcvvbz
WD9v8T7ruyZcdIDZFfkM6m1wXsCzGG3aPYu+771TQpvLkza6ex0G3aHEYlqyfwfVLzkAOYwBYz5C
D5l+MpFKdpasD19e6rr1iBCZ8fvTYMJJs95jb5qFFGzVeiePbnW7xyIk+Ao6vjxOGQPcVdBFtOfG
2D55dMdmfjcDeXYshat4eYoGEiRPUeskCDbTIqN3oXOYen6SvJPC2um2pPs+nNY52+29hbGiTH94
TNC5BeujnI0b32eXDh3Ig05Z4QWBZ/tzHuPbQBCVvC1Wo1EuvVW14YlaBRAvI8/jvxzXnEES24T2
fhQHD221nv+Djjftyz4XPp4fuUyghoLo+PhkMQ9tL5p0rAbgaPgQmWYPwHbzfK7X/nCnRuQea5kg
q/OtyA8VVGKx6fhqmJSGc5dTTU9RgzvoJemDpr6yKRJ9jTN6Fb68vPNO3TK4ny2un3SS61jX9nyg
JluuwWaH/m4p5lg97EG+pqe2z/r+lIpFdt+2g8J419c0OTVInwvaACA8WpJ/kZ/66OuOIL1bmnhJ
y0JH+Q/2fYPvkvhl97dbmqz+A163Z5+5ZCNGEac+NIpG0iq1wXR/xFpn0FjdQC+rwGto8FvvNsex
Bu4yrf4U9DUAF9wAskW3A5GZuDhu1CvjE0mgtPvPWH3IBy9p5XZpx0w9z10wIZDzjohezcwH3oKt
CYeqm0Z1vAq6kXevp82rXJoOX6DTIXQq0pWdd190hc2/jUOIJ9J00FEcWGQNd+7g8VRj7svx1My+
zq6p3HTyXGxBh6vIKObfQRelaHPdNohyJLAnveXrsDxn29ynpZuX4Jz28fFYh50Kz2NN43eONJFb
u/ZNWjZ10SdlTGrf37AVfvZo9bT6IFLAYbSqKWl/lJ25vY8ia8xrosP9IyNZ+qxa9oKWtxEyBpje
cwnOueQtA0nIfoVV8rgLp7z/0sKeoZz3UoSgqx2W12nV7tXSY3d3iBsAGRQ3ZFqOo2Yuams/fOfL
zF+YM/ZHseAxawseVqnj1l6z7qjzMkvl/ONIiiUqZTLQeLVTGjWcgmxCrj92CzDpZtLPAWimBDVI
M/Y/pinfS6AAp8tgS70vAuDdK9Fz1hR9VXMjbGD/uCuPLsP01e9iw6fR7KVk3NS8RVPozhk1+8vm
RvXLAOK99HahGyNHikjJ40juugEE6jw65r0qEAufqYsHM51kbP3/lAyipYzHKfg+tJ7+1YTCW8vR
7vI1ps2KTyuj936eQ2M+b/iQ1CWmqse3dVA0bGOukvPRummv9EebCYuRivc2PRjNZdpC+BD/XL+L
YU7QPHzA9Qvj93lH/tDR0U79dmp3220nK4a04H2IzVsBHQ1SteDoXs3AKaqa27H47lo0lncDI8DT
wTrhW9NZmLw6mDxspzfrngfPAEQHrrW/mjqj6W+7AQlHAH52P6tepJctUP1dPW/E2rAqdeBWAaDJ
c2Sc54x6cXGDCEpoa3oSlR1IwDtXRPQHxQ/8UA4xDtNWH/EXr+eOZ25ax/eIL3IofcnNXnpGeg7g
vQt/peucP83DNMJjBNMkKi9fLJU2Cs37Uvj15yDGiSFfjuKLy2vhQ/BY55VBZ4D7h3UAt9u7wHxm
wS3pz1RHehPZNMm3Ndza7jple3ttyXrvSgMb9WknWou/X7juPtqLBY5G48JsqpQ+8G4vYqmxvSyW
v00GE1ICgcqvaRMo4DCgw1dMIdR2ZglgLiqhnY/BXdDOUZUMtNJMErbmSbcuus8wf+vLae/sH+KV
2KjkagauDZJt2m50kjYGqofVrtibl1BnY7z3l3Gu/ZepnvysxKabp5nrnee7xv62XM2oASqWju2g
fQsljDLJRl+Frfv/trGYVNWoJYNL6pf0i/KUjjBri/Q7xP+hymJjEq7UPOT6ym8dPjVtTBjHvHXF
lTw3ThjllhVo2XWvZjoIuZnEwqGKO8cgLCf833jJnb6NUz9AcLhavLXTfMhT0Ba7OicrdlGVH7n8
z9FHrKCtWNO/ohUQL5KP+bw2ycaJmD+4DUbj5bv2Fv0JeKD56yw5wNVM7/ZrmaLjUYoQICd36b0M
PrZY7FIkb1HbJuxuqCH9T+1HWJxtv6bqbY8g3DiDbrxbF46VQej/jQnjAzi3GWoz2yj9MK3tMAO7
hTNdkR/etYOrs/McJQ5NWiraX8WwL5/FCLpQLszM7gJKudfkEUX7Ly9WSl3casbvCCboffIm6dIT
zaWXIBJY5/stJEAICrixE2BkN013QrptvPQ0vm8ZIdXTD8Snq8faWEJg3jXyUNNWMvOmi7c3ZnpY
5wK+OY3cxynrJ3sAK4RtfIO1CFtIc1/Ku3W0Tl32dI+ia7t4R3jrh0J+63nVYvBak0S/QWSX4Cvr
tZH5QYfZILTY8PMBYeb/PHrR7xWFO/gBDK/S67LPnX8e9LbwBZo99Rim+KuB9DNkZqRT4OGAGHpJ
XnzUATSFXU1KXHLQz57Cdex/pAqC/FRTo/yzGkSMcAKSH1E5M0h3Yzqrtyrft7q4HMeCR1NM2Ex6
LfpgmNg0cxNQRbbpf3kBDQX+1i/vGaNZzmlP+SItEkZR8UIsf4Y8lxKZ+MFiU7FuXnA/0eGbSyRX
oPBS9pP6qhqomj85f5w9jJ3vdZUZo4KLEx3BCinRyOh0EAbvdaWDAMlO5uAHfqKmxcXDWM/9V3J+
JlCytc5eElIU/1vJBa/PSx6MQdm4LvuZqwAbAO2vPpwwfPwlTXpvu/UtGyMIoxlLkTX5mCG7ObYC
4nTRAAd5K7z5nGw7RXb3ACkvLCqn85ljBzYAYx2jqDucYrXeeryoynnyJSK8rnueEw1CmoKhoIeI
Edrc073GWIURJ4B1axcjJqq5cmU1JHGnqsiEjv51ypM3PygOC3XsGCiTeRLe4yCzaWPkK1oAtcgX
wwUxDPvyLkZ9BPeZKQi7NQ++ijD4YDsG3HbudrfVWUkqSxpQt4tkqYa2YARa6evz0ssASrcCprcC
lM9/8x7vSEfGdYGX3Je5OWHlkbuvoTDc+LncFu+Mimrs7w2J8HnZHi3kmEVMkZ5tyuxaUVCzlX2p
xkUnHNSZdFfXk+gkZBjtz802B/C8BpbuOHskUB7ndZSufdlNk+JvNMNDvSQREsCWemqz9WUDU9tO
KtFHe69HK8WzSf3Wv9p4CLe7wmyA9nImB+kFddXe3rp0KDKGzl095rNuFmy1vcL2X4HxBLFg/mj0
a2Rc5zt4n3jsvgR1Ioq7XGdQL+vgJQnfMGDzt4aYvumqAglSXxz+9iViSEvLNjDuw4a3nYfT7ghe
vBa1zkDxeo89dO2N+19kY4BiftST8oHgr/OuYJaRvghx5POldlCuOnbbbxt563oJvFrpk9K52yvv
MHVbbbFGquf4XNAszHgvsrVrc7NYuXI/qa3eH5DgLbJCrQdq1CYWUMIHiAK/lJsqqjXK0ryi/9jY
SJIhG3NyOcBl88WM42sjW/B6LtrtOAciYYNi6ooPeZG/pe4qpnz5wazTfM72BlYkzLo5rGbUDBP4
B0Zc50Uo+2hg+4+L9KamwU6BxuJ7b7OFXb1uzOsLDxlNnBrggEvJssZyGrdRF2griEi7oFKrp09F
33aijPNo688dWZYkVi7Rjr7MTHr/PiBaJMfShLN9P/gt9ee5RqR3XhMZta92hUP/3uSeiNGj1Vh5
J4Ee6Ln3QdpnwwLB4+TJbvkWhAcJmRqFHm+b5fKt6qnDRrYJZkxtxwaX0qKs3dh3b1LC01R1zKIB
xtlQvEBb7VE/OqVjSKMsI38DNiNVd6gm9/hezQhuz8DW3X4Z14KtUEu8WHChQ83TM1CO+sgkEkd9
57rGPHtQWfrmWGzp31ZCmrJ3Px/b8F5x9bR/V5Xly0PgWGAu+8xP9pvbRPop0NnSXpt6l0elWkfO
3ZwiR3kk54ltbfSVuFatxwFG13r5wdQNtdB99fwsmsluyHTxtBRevv6Ix4ibw4ubLbw/6HOwfq1j
YyrDLytPx7L1kJLIRlYcooaAW0vUWf4Jn6WsuK47LONtGJZCgJimdHPVMvP+XOGD57WMZBgHFwwt
e/eReFEXnLIlQ5aRzHF7r/KNU7khtdqvk/ZT9S+Y/KNDtRUhd1vGopAwY7Peva95LGRy7lev7q9o
NXZx8hIbjM9U5eFllAHXoA6ycXsZ+PWKG/FTQ/2uVm+3rz5O73x0rqv6UWw17e0ubfMn8NjQ/hSI
jMqcglR7D3CIBBYMoL7YNYxt0P/d9jQk/mHWkTk3u47hUEHj67u+Ax5At3Hs8FIU7n04H/s2BBef
2rx88SB2lg/yBtaPfjNHmQhUXbd3axM2f8AjNuWVSG8id1LG1WlpYfKGuxU+AE6Z6Jjw4qnC2y6J
n2DG7sI+b+5TTy/hNTmC40um6u64ea4P26u1sODlbOL6j0gbRDor++cDXAnXti5BZIB3Eb4wbDAf
ryxcZd64nuDH0eV7dkm5PgouayRqJvwQlMzZcvP06pkHXnPkDPkhY/FbDcxjpQunIDlvhQ3TU2zX
BLAoCMcUA7Vd9Q+pzuxDMfWMgG7xMGha4iPe7+zeB0DYMva6CxmayEaiRMdxFc4JDqrcklyr/ugY
C0gLt38mARd71aiQ91LS9JjSt/ninZDXYX+91iEyvA7oBzIDmRa7NgUE6LlXU9r/EHrxf6p4shOY
g6mPE+qLwpRmy7If8MRxdk1yHbwxH+F25KY+pvT189Q9QZ3I7borCJ+7XkUf7/Li77z7vdxTyKt0
55o2cTpVkzAmefAO318Y3NgFv/caL+QQHAkQd5iI/ijH+GO+MmsYEYrYqCC/U6wCuJt36B5iVjY0
ZB7pvR8dxMwsyiJ2UpxUjXiCMXDIMSZajyYuu3Ge/5M6PP5r0r5PzxKG5fOhU9CaYlU+C8F1drxT
Odg5mphDP0cFlOiV5PP96+a1rPoXWs2vwPrjc5FPXc0INLu3DmuP7dpNyhyXgeH+QFM4Rf8Upykp
gXnobLogcjHE6ZFCMaZbgMaoyJf/Em928a1J14BfHvcPATrkOhw8ssT7BZWydGjvxvR1dvBt1Vr0
Rla1WtCVmca3j7hlWHxY6FCCW+CKAtfCxbmpFPvSfvO7IvzBdDY+WYncu1y3wheVRXgc3EywJn+9
MO5HJOSpNJXvEtGcYF9ntguzfnrE7rjZq7ztkfo46IOvGXJAfcscSqHfBtB7RSCYcWyRksvuHpgi
nvDAlNYv113naMsazvwZ5dhGxKQfcuCEmXzQhTnd/2V2OCa24+bRuyyNRVuxt3NwXNGT+Z8sb484
qSLZaGF5FvBPRCeZi5m78IoVaIFAQOUyPKsIbO20Itzlnokj191qXxsN/CAWdVW6wwWQ15Ud6yz9
yEoVeevfHVHucW9m0WAxbsiTB98vUCuakUgS7gIuLXQGe9tc0rXPw8qGNB28YLMaz4sfIkrcU2hc
RqwPFWEarjtLahr1EtzCFjgyPGoOeG0dAw+9kb/fyEi3Ty2icQUURweBLVaPJ4YBYN7OtMb9zSuK
YHyESC++FKgAhnMWrx6S+VmmSbV6wxHd9YhS93v4A94G70BcfZbdRi+wRZNCzdoDC1Vp10ySJj7b
v+Yp81EFyhk01y0dYPLFXJjubFIZB5V/WB+uT67Tq+l9Go0ky9WPLU1GhLXO1uktXHM+s9nnp2gR
+b9E994bwpzsxdYGxcE4o/m758OAf+19OAzVmG4W4fmU4+rEGOD+LNmUqO+7Gf2xzJQL51KkfZO8
QFlELZZ60pMhZEsTB+HdAFPHsYNiDhDkozg+G39Ojq9tDnxbgkB1mFMvEX6nIh7X4TKnR/IU8HSK
Siemmz59KGp+AYzLoZLH1M1VpHTzWveGjl5ysu6hSzj7UcJMeVHdPL+1xPWQ/+KgFK/L0oD0utmv
v1Pvj/xCC3rUJ1mPQHNm5g2vskMJ/1FlkbtFx9yguHWLotXuFuBlfnPhfc+ywzB5io71GbtFcf1z
gQ+6fcRJJMg1OMLumvhyRu5vxP7mefHiKpsDefxUS2SYV8YJKz4cbb0AH34qMVCGcJ8lOdMovVJD
EkU2smFyiYLQ7PeSEvcFNib/YxI0jndDPq8/ybos2tOUxLxdISrj7daZTLIsnc3OftYEFhEy1bq5
/ZbFW7td+G4VZXCJvHc7T1l67hvqcDUNS7Lfb7qpTYbCI44+bSx2WCRZJmLZsUuyogRFOOwlE3WR
Xmwn9AcsI4qf2Rjkv9Ua7iNaYBV98aSZv8cTSa2k/wnXn1Var64i1jT/PI+i576l0pjLkPaBxyp7
g9sUMo4RklblIqqfkGV282mxOaZltB3J9AankuK2p2lEq2xLMZf3xxFEe3HS/7nGtn3p5zYiSCty
QI3DwLj2FBbHaE5j0+1oYjZvwmdcLXl4+lj6mEAwdvMebiqcKlQi9ZeNiCyC3tuua7gSKGRnJmP5
ILMl51KLG1Bo+ip2MYCTh2/KH5e/9M9iJ3fWgNlkm13zs2dC3d51PIV/SzIK8TP22QwBk6LynOy6
gVZExnCFFqN37Kc5adrlnLZzI37xAFsE2kyo62lnGR4fXG5jeUqjWPwauR6f/c3ff6LEFUmVHwkq
pimwyVwds5/+IsJ7Si4LlbNjMEwn72sgPvblIKC5pZWuC/c7YpPhWYwozn4b0+/e3Yw22j+h2uum
hx6HwePtaCA0qy7tQRXgesGDz+zTSOI/gbLmv7RBsX9Z8nQP78W+q/HZC4yhru3HFpU22uBHEmOi
AL1DUIvoYXHJXJ+QCa4pTjmLjV+TcY8x+OgpAreDe4EYjmbrUOSNoW2v5pg3cWnjeRpuyUym4r3l
ivbuwIihQQM9wcanQbwEJ27H1r80YQJL3jCMgXnkzfLazQXTup/E0/vWjqkrxzSH9w1QTr2lxdIF
Jy5DogujkAV3BBYtpOgi84nifqTj0+g8FOUpDJS9IMQO+NS1QxxPHseOzO6IKBpQ4lZdJ+Pp+BPH
MWvO+8IcXzUBQHg5sW8RX6mDx1pJNmm9W+GTTlstaMP4esW4Vo2/eT+xc5jeBrOY9XMxD1F81ptf
/05ndCfdkAykLaq6/dvscR2VzRJ13eOeOQ9Ahu2s9lOIOfJvkI3it9XZR9Dl7if568C0T+KlQtcm
rgLSDKExfOH6VrMKhSCjlTPtZ5LsvItHVvuXuVtce7cliICpU367nXwTTe4ybHNef/L9OuTm2vJw
fCEope1Oq5k/VHx9ms35z9hjVuCQDu7bphcRXIPAIHvP67EIPtn0gP3Z1eGixzpGBnMJsvCg0cCy
z2bjWbFqMa3ofAZkbqBgah/ba9K5ZETWoIMRPCBOMnweoeX4mzykxkoWsfcYBMCyDW9vkLCQDB09
/k/amS23zWxL+okQARTGuiVIiqTESYNl6QZhyzbmecbT90d3RLcF6Yix97nZ8e9JxUJNa+XKzPWY
UnjM1imAwOSWtSe4G2Qa/wrZb4HrUHMuvlWmHWIlgByCtEONev2HHes1YiBJH9Y70wRVwcOiDiaQ
Z6Kwvu+qnwUVsN9yNDKEhAJzw3tlGDM/WBSKkwBgFGP1GEeNKgm/FaHkt40ax1xOiV88VyjfKBt1
av4yFUP3WKljq9/LwacdFFXL7Luo0tZwu7Tp1YWZZZr1ne4CBczREDbvQgRDytab+hIQMSKMEm4/
mKOz1h3MMNDq2FO+HsZ6uBVGReIDTW0Kjj0YlUayHILNtDgR529GMQEZN07eJPSjovSXruremb6N
gXROKWKlikhZRPZeBahMd57hNf5dJ4LIWcHiCuO9oVaZfx70bNIrAicZpjAZCKxGCJT54JxHKM7d
E4Vx7aVWqQ2t8PFQklXQwHXhgg5snliQhX7hZy3eIZlmBo84zsXdptNgWVPgGYb0qHviordBeNeT
+tEvY+UlCu+FlwTRG4V1FWAP0kArT1aFYdxD4mAa6bIHeVmgVzsvTR2lj7FNdQclTUrP0IzMVVvX
sbTYR17QCBcibHOX9zZ5a50b6QH+80VePdSiXwhtNF8qW53SE5VP4qYBs2V/aWt1+gpipfN+UYWE
+9OaOcoJDci9syIZLcwptNBMZBeCsxpqvXMHH4EiW9LaNewo0q/E9eMwlrzIBbV/z+S//QPw6/tb
C/woX4cWVCXiDYj23F+NVi4Rf2rp3tOSgC7LxLqQYJykgxSZqHraH31ixXDb29HU3qhqVr1GBRn8
0pr0sSPj17pwYUdB+XswB+s1UMuCCyLTIjfqnPiUe73zXUMK8morUQUR0ddQGGq2U5vLrM3RiFZa
Hr9Wfatot6GpoZOAyh52K/q519u4b0xn4cGVM+/0pg/b71Fltt6Cw2vT14MyarW0rRCGc2sosH8L
qePKH2WJThW8HJxnAuq8WliIEnB68nx0aTD+4UNKbxxYIbv1hotmYwwWfHoirS5uzNJFAt6ohOdm
NS6LOtX6l7bWAQaTNB/8jWMUBsJReVHeUUYilHcVikd0B83HVKCPc6qzWXX6HpyiaUFXk+YtGxwb
vY0JBgrQhIxm+k2kNHwbKLO1a78oCETXvg1/NqNzcNIvhRUkOL2R2ZF2G/HQIvjyaEFRl3kmll5Q
IbPIjCB9yKUVFFBHUqtymy4qse7XOiWHr+FlZ8SbbDYpOnVHiO45S1Upgwe6HBjK7SRSrVpGQ+uN
h9oKUqLeqpDGUgLv+wRfFncVhwJyR1VpzTPttGrLbW1qfR52NbTlNZzh2QvboH+ehgkYuhJW2ELt
umzT3o+N3wA1rEOE/tLbqG1bEnVzrFmlYdKFS9nQZCWNjs4iBsyspV0aCn4b/QXa8KZLkFT6OnLd
WlLPhFAfqrdjKJG3izQ0Hku/LOnh6AiIOJbv1yBpvqK0NCVq20dKvhmcnAQNAsh/SCNhW1T9LS1i
IgBRvuSRvDw+Wo2HpAgMKk9dE85su3KmSO0WLY2PoRwrKsXcELmnsaCgKW5BRdrXLta6fjF00bhP
SfdoAR973nCTdRfKJvVn9TyofJRD11Cr2FJQ6wqMAuvsDfJ8QYJumtmBDxgN4HNwWymAhHq11mSc
U2HoDA2BEbRGNBL5VJ1qpS2SpZ/k5PqK5EesTKNyfuh6i9wAEBQWemqIliDcx4CW7p0Tum+OQ1rC
S7hQO3slJXFUnUxFwwtJ0AXQlM+WLa2fmRrl/Hvw7OcmUdU7EthwcnPqTd98j2DZNfopRzrQevG5
RsSmLRxYi+C7wHIL6OQgKzxKcH4LAOY3bt/SX8OkRzLIkgz6egi9QVuYOu16l5ovsQMnTmrtfTip
zckPlfEUCC1TlxSn0/LGSuXwJy1RpCwis6FySAfb9okKRvGEBIlnytGT2NxoNSz824qa5Vsae6gW
pljvzFVgBfE91qodyX6ptwezoEB/IQK0lDvqMn0whioRK5zSYE760xChWm97FHmZireLVZg2ab+m
e1nGFRwWcs8drED+8kwB3Yeieli8GvCRcMFB5VNHP0IYkRAW2RHpTjOUsl9WpikRjvj0XDirKhn4
ySgzp9pxd3V/cB4wyjtSrDa4KVMzex7ohGbC74ry+jEqjFxZh1niHEKQSd7WUGVhmQikuk4FFMFO
QIeEUEQGpTwS1Ma41dBElsidksHoV2kGhvltSk3/1A+U9O4AOdX7WHWS6jaSFnh2oxd6eOjt2qxu
vUy/ELNb2tuvkoG4HSFSPL0hI6ZyRIZDSEMCSMmZErH/4tRETfwvPPOPboPoLhQ1QWzg8P9JgMEg
HW6qqXekS0d774jPVdiuukHW514ZNH1rUifWvnuVpz8aTVT/mAytL2EotUWwMJKCZBWqgmxsqBNp
rASLNpb0IrRtzxq3lZqo0y1qmNw5o68eH/QshgoxRCXa+0tI1uzqwg4GljFB5ofagzrakESOsoyK
ipblU9jr3kqoKY8FFCpvQ5Gge2pEpj8DukT0DmqbCHP12nLo/R341evkODok704d1QWij/BHNcnm
RWaxwgEcDOQoA+TTX4IIiQJiDYLjQo8euudeiVuKeC234pqaj27c1dpARoymqLlLEL8ikZM+1xHp
e7yUYz4YC99JoUx3QBA5b8JEcbDVDRXVBA6Z1tpQifDPsu+lPNmohmD52b1/r4AXdsfB6iUGDTpJ
TQberkC4RdDpYU2lZNBpUkSqjauWeaVvDD2AgxaTTdjLkZKedEvDrx+z2OzQz7XIhKj52t6qM3TV
2JZ1XlCsCezqpaiUur7p0gQta9C2yVKrQsvi9vayEnY+PQUJt9SXoptUKtFZkQO1Rnq60UB6LzK2
Kl2BSZg152eYUreLBBlca4hg0ydcFjv08B789jBW+u9EOynWS5S5wkMMdab5TQKXYaSReBgELUBH
E5t3PRgPBSqCb71oIM9mDbHEQheiLx9GHN3g801wSvm5jpl8IyZtwy3+Xt2vOECgtICqVHI/FLb+
YmbKeIjVkU2Yh3kRr7uyLZ6GaEgf7DCZACP6cnxteax/dRBUrItQqj1lQagUS3y6RwG7X4XVazuD
+WB6IxxCs3L05yQoLlfBaHupi+guS1gPQj23L+BWLsKywU2nMSCELSW/016M3EXfTAwn4FpVof+t
8YI4fNBhclH5515NHkoxBE9x6gwjXMWmPYELVwVbcUJM0/qq020oBQHBm36TmmtVQ667KIAef9sj
ceay1qfo0IweCl0UZzVcF6Rxjwk+dB4cXYF9C+1GR0Q2Y5i8NlPhILjsFeiqPI0/VI53tYREmr3a
IO84UKFF7JaIOfAxyHrVdilO98+4xI0GWsQoOuLZL2nA56iKetMQYu5hRQTP8JBg1JvFFGGxin/H
MxKvrlpjU+yXNx58Jx+ieB2XPybecWIwNdYfyDCdwE31DG6/GtbVGdbJEO5gLPn8x1Y/ZFsLg5n8
bkrSdlNOVcUuoZgUsncNCyI0JYFn3PtZArtuukM85cZrJSCdLmz6H2OkW/WA3IpE0AOVyIIvBShc
Pxqk528oPdLmJvUq7Q/mHaVYDfR/ojMQ1Xk6Z3b+ZTVaEcKwx9hsaqntqZOJWKQoKO2Whch1146L
EQt1JqAc7GrKvwGNUfTxvT575tLNDgMxgeqC0DpES3XYVgvbCMI3boBWWyAKG+TdiGsFpWIRyR1I
MWp/qLBpfG/gCtAxzRwcsGobhzBRxv3eNuBlceUVOImGJSHVIowTLpwuMWvrqcObLfiBbMUPbjKr
i+4gTukSZBF3IzYtrIwCqHLYAKuU5aYOWmwVzAj6pGuJiL5ao6Hawp0Ku0cbYGby14Vbte+oH6g3
U+30JgF7OVa3FxT5R4hhRQw5wdafYlNIUPOhD5xjrvV1eU+dCo1Z6lysDZQw1qpDomdNvGrtzPze
RP6I8TDR2dGj5kQsD+Xpe6GNiFo6kU2Uy5VwzGhzPJIiyy7uwP5zP8nAjC6sDfB3NgJHoUTiqHYV
8b5djtohqyf/iHtPdNdqFjrsBRdcFT+kyPbkwbL7TCNKayKU365qqIqmHnBiIY1Y51Fpeg6k3tas
f04pPfmqJbgtRNlF6hh2P6zp+dop7Rk6vlZqJ2ds0VfdaIEIUzQ96AFT/16OOCyUt44OJ5hMkXxL
91cWinrTRqCCOjzc0tHPUejdbGqJQpxaBeUPq7AmlQwQvtMyDrsCYXpm2d469Gihky3zSgisSSOH
6BsXqE7N/hS1X8LJpF7d93sll4Z8gKM+OSuR9z2Rlxpio6Dnje0tWl0bf+sYuOS7ySPgoLhgFNlj
H3ppsQu4Cc1lSweKV4mBk3qqqeRf1Npc8s4vpUt7/yTsUVKzcUQscakcwqTdxkpqTzeZ3tMD+uIn
AuTS+6n/YxqtKt2ORR/omwa009/LHgPQHc5/3JminoJ02auRPTw0nGmaEWe2ZaHNwBHhW9mKaLqt
ndj09iiM0FsJElRUXFRDoUFonP5GLKDiIctaZJwuk7gVCckK5KNS7gFPkO4MMaXbnYLN5rBQ8YDh
9Ex4FOBllEDL8Rs58mcponcLMu/+AvGV9MTs0wwynNS0E0a+Mcz6dtAmpMSSAgGMi+jJ7Crrh0BE
w3tR9PJeK6aMpsYCsHOktIhYKEkjIhvenYxEXHrmIra98WR4ptEdKU3xhnEijadad2jD6XPGD53S
dRgesNxyp5iVfBuC0v8Z8wGmVQAlXAVoANlZtZVVv6VBT/jYGyEQqJ1SP/L0nr8ZelOPcs4Q00sx
+Yq3EXGhVBvKd8O3LrP7dWZZor5pam/oDtlQYb3iwCd46CQQH7QJlMCbwStQnWIB1LNX7BgH1I4d
eJhyXtjbwIb6A22S2wHXoMhbUeiuNlM6NeUqb8r8fhz/vne6NjyVOkU4OPQBVUwENJnlBoxru0Ev
tQGM3IzRmpStMWy8PA6eMR0JyRraVN4hZ8XxpDeSfJUYmmkvYFrAUg1NaOgLoNs233C9F9xZRof7
zxQEZ8AurVqQtgPU1SoZ2AW40vRVjRLzgRI+pWm9TJTjGARAtpWfIl33Otn+6XurIT3lABWrCD4F
qTpIcQ48iC7t4CMR9TB+yLV2O4Ch3DpTA2l6oE87TVTx8BG3rV440Kz9Gu6ESmm25EClQ7QK9KJm
ar7XTHfCBgZFnF55ndvXoNK4i2gTCUmNBfEpqfQhvHFqJ7jItMpSvRMdugJKBwq4XVEN3bBUUzIu
l/xXhTsxRnCx7LxGUOJ3GC1QkYsWfi30fCliv/8NdZ7cz4NwilFmYLfGTV7bPkIS3uubHHvRaYVD
mHkflHgmLC9eXme1dyhxt55H4gQ/j32WwHd7arzSoFgs63ppG2DNUOfU6owBTAiehVdDdWdjNvZt
zPvBO+R0nn121LFaxkK03cuoU/IGRx9lRNxLvZ7zTZ0WuSymoPAbq04uKOuomYsxJgYvWgQUuYJz
AsdVx2IAwgWpmYZiszKfi0vas/RMvIL5xVaRbqUxeU+VaqN6pnBrPtiFOi6RlnfHsquS9QTR1YdH
bzW/EPHD3UEfAv6OVx/JxgTsq67I4tUjdjPyolemTroAgYxRrCPh1lYKKiesO+AhwyGEM4G4tJgo
tIu0Sp7jtE+8WydJlAGOd6Iu08jCLkBqDv8sCxOrs97sp31J0v6WIzNAqq700X0wVaZASoc4ZgED
udWpU8ItXkcaFX72maxvc1XzBN1PZJXdF4YPjpKpWf0n07riZw40zC+oMockHcRg/NmZaWWvHFkO
xxRoq1+EmafL35aqUELSqc3f+FosaeE0as0DJhJWgXLcScmKmiJLYQqU+m4wKmoodWYG/ja3amda
SkpQxcppBb11HFj3t9rFaGg15kF35GLt4hWFJlhoGteBcnPp3qYfirQd+1uUAAgmehxItG0ZohCT
JNXwANW6/mnZthzuUIxI6wR+LQ3UsUg67EFiKNUpCUcOrWGgRBsrbZGChYYd/EAxEMEIrmXfHAN/
sGqWZ4DqFdWttW4KRLlHzN5Fv1c7b6BggpQljNfwGBw2bh8jDNTQAL+FYMA/JJqLE7wh2N4EFJ2N
TZBE8cg/i3xvI21QtmQtnUAd3OTJqqQKleMIgYQGUCKEo7bwiKUUV9JnLF5XCYkTJyukKuiGla6I
pZV4jrfjlsPN09SVC4kIgz3caLqpb08Q8jEzZ+MXDpYm/gTjr3HN0Gj1o18rGRQW9MRhz6MWoM2o
XI3LOr0HA5pQaNJ+zFz3jfTzjTRj5IkU21p9PeHPadyOPUW3CxIs+Do8v0tS0ylww0RrfvVtqZ9S
A2/rxJUtKM9+pNkgVlSZpXpcmf7YlLeQbFLju4ahBEVgU1H6MxBVUIEHRWEEZaRwBmcZQXeBDSMo
D4IN4quSfQvtznpLuGhgf+jUKOypM6j39BYGkFDa7GTZV9DQYYNTeF2nRdx426S3OvsGr56qvpE9
AQsPIhwO6apRFRdwnS2Jq+ZQRe0uz1I0yUFX6fth8FVfglIHmv5zyozqTmSg+99tCF3aqYF6iM3X
NDbOfVQ0pXcnkUqCXhSKglf6xDA3JbJb5btm1F1OT1/+2kNig/dvZFlRzEf9IqDfIRKPjXQpPL88
N0qTiW0LtuBgwSTEQyRCHzt4VRBcl3EPs0e5CCJLzW/UnQLHJt4OaLb9NRcyxICm0kgzZdXgNZDa
TvBKhjnUN3hntqdO2GW9Cnur7eApN4q/RVrsq27R5SNyLlQImnLrgN7j2uXJwDt7cSHeokLxy23h
lIUDNV2ShqDwtV65UxoMhhqqddg5+U4XgzbYukP1rIYTU37PJ17AAhldGsS7IIjU5tVRCbgBBxDC
r/JwLPWDiT1dsMkjqAh0qcA+amGC5NElOIn8+Bmnlt6/kHRN9T4v6yI/ahQ88mWlG3V9qmUJ321i
zdQtQiGfoF0opl4+Gm1hUaNua1CPro/CYZnWgZGewM2HYadb8H6UTreQAthG7qFjazuDUHEw+z3O
09Mvw+nMEF5uE/382mFV+8xOE1o3TRJUwfsrZg6rcZdqDtSnZg9xuA0fRJKuUkh4DAi7SV1Miv/o
T8m6zbWts2lcl5W6YsGsfWZR6gj4RSodQmgVMvsJpZXZxSD5CbS2G/G89lc4iSwhhuzTLV0rXH99
tcXAxaH1va+sAMgS5sXXW0etOHNFVZhWl9h+u++Tclx1FW1QKjhYFIR7egwiJIBVIbnW4qFs14pl
v2Ro1rZqF4ijj0bBu+Jz+6GHhCYkdFKa3tsqPqpzO3OzxU4nyPN2T/1j1Y2bKP0t/e/4dF1Z7I9+
w5dxcHznY2P+48y+9NRrrUCc1O6d89A85u44bO29qawa19Yew2xfLXX/JsWPwc1p6XhMr7Vn+WSl
340/M84FAQkEJgtIUH+QUhcNbU3NFXq+8Ze579dwyzeUTgJtHcgrH1j7dOagmJIW2YK5z2duh/Tj
U5uWJiyFO7WHCdsMsh1fvcGCQPJSmgWSgj/kneDOq+LCOW62o/5H9Mq6yOMrW/7jdwCBU9XLcl/a
Tf9tB/+P/XTVoPDssC7bU945+uWaGto+Ku+/Xu1PB9Ho4MD+ti1tvqko0upDgoJhrxnpGTLfrd7e
R8bDfzEIuSp1AEIzMe8/Hme+3liG1+2xtP0mLe034vWzE+hX2qDM58KxIAZBD2hLgEXTmZ1XS5G1
6pgFZkrhc6XdC/vJKa8MMd8hDKGpsEssTTMJGrVZ2wut6CTtxUV0hIhaNKsKPam1qZIN9IqvP9n8
sM8Hmm1FYmizcQjLjlFxbuL72Psj5M+qPX49yidf7N10ZkctpHHBlFRadKyrnyL85cjjdK1T17Uv
NnN9NoM4oVjJF0sMt26POo/XuIIBblVX7o1rc5mtfqEMXjCEenS0wyfPPHjGLyPffP25ri3K5Sf8
cyLxYhsM2fG5eu9k+gcWRY3ux/o/PC3zpZ/1eAk6HZWVyihYCbqJlmP3892wzl9P5drXuizbP1MJ
EQoQfJnRUUd7Eiu/cRFEeXlle10++b8P6P+dCZGlrqmCkzObCQSBQilUKzpezMgWVM52aoMS9+uZ
fLooDtV4k0fRgub2fiZkchCa6YpyDIqjg6VshOeoFv6q+uLKQB+eh8t0hMkFo9sgKbo+Oy12l2lq
MMbJMWzugDfC+s5pMXWGQDgVL6MJbEehC5vM9SSOnv09xuZbTx13oDQTQL6UuIF9PfW5o/r8B83O
1tBMxqh4/KBgEqsEF7TQFNR6/WWl4KSAQ1j8/PWAn33rf7/A7IzRB8OzalChYydvxI8Mg8nUobB5
9UvPe9DNJzY7aJNdgpqWfnKMsTFNIS0jtYMehOubvMFVT6K9jIe1jfjh6/n93ZHzHevoNq+ersHz
nu/Y1ok1FWFIcpSZckQ5CaXuhMceUgD8+5SH+N7+SarY3aU76y7FtQkc/Fqzkc++sWM4FOUuwZ5h
zb5xpAdmO0LeOxbLoF0FCg1VkPab2bWpXl6QD1M1NUsgMTBp7zP7xqPmeLAOm+RYNvdgvgtM0xKy
NO3FW9hnY42vFly+xL3ygeeNW2xB+ybCGUslwLKENbsSYjheFQjTeBJ0bFJJZGtsIejSHHX3Vv+o
5bcggxGITWvfOOLnUCany1rAgBlxCSs2wB5rs0uv/KoPb9TsR80uwyYMxwHnt/HUorwch8cQJwSJ
w1gLfKHl668/wYdL8TIYsbWOv44UNNB4f18VmICaqccXsP17oJ9FVf3+zwew+PuX/lD4MM0zJTBL
OEZmMZ56yni6jlO38vL1CH/DnHd7hzn8O8RsDko3mA6p+XgiHlpYzl1g/GLOByNe9bh3Uxff4gHS
lfLKOv0P45KJ2bZJACZnZwPQFwvErBtPcXboihdcEZfKRbcnj4qDG9LPocV18lqLtw8HksnyGW3a
BNLthBD2/YLVaFlKivrTScFTuknRRnAmoa7sjeDKmfxsJPpja2Sb9Mmge8j7kZzS86reL9WT4ePA
jrOUF22xD4cpdaWN9bWB5t9RZkNs+Il6arEXOGD3q4BXYqDLwU22zSid5dcb5tPxbAFA/zeZcWZv
9EiXBDLiQT2JOl4kzYMkfsIkv0y3X4/z4UEU1gUjMIQAH7WFmC2V6UNOgviiooC3j40Z3zTlo19W
OCsZ1GfEqcvVh69HFB/vDoa0iW1AJUg65hdairi9NvpRPdk59qqJofysPct5SidqPSm2X7emoee7
mrrdzqgn7RdwX4khPWVPLGPrQxpR05oADXFr9KP0dmiguWPiZu6wElm0TfHaIHlBm202mw5nikVD
7cNVeuWQOma0xdozeEFjHlw5aZ99SB0ZDL5Y7HhhznYibJocBYpQT1r/kL1EMfegO3XLpjoUV7bi
J2ea3BarSHAWrkNt3o0V+E/J60JyvDAPjwttXVjWKpx2ujO4BfY6AyKdfsLYaRpXX6/dx6W7XCM0
Nne4JG0Cu/fHLa9jQfOOYTrZlrLG/gD7D2XdpbsAAlutv3492N+OiO/vzPejzT4pOn+Nl6+bTtUb
zPTmZfqlPag7uY7W3tLYim3nY4S4kD/SO/+xfSx21frrH/C3582HHyBIv8lbTdP622Xun5DfUPDu
gY06nfqdf0894ZaOkcrBvLeW003x7RCeUhq8ym29ifZQsq4M/iHaEMze0B1TSpN/EZcb4p/BY3yR
oAjb08mvcW9CXHUbWDRmiNLvWkrxF7tnLOKanzlSaURjy0afvv83v0ACtLKvhQ5I8P4XDMKEDo/x
yKmuFQ5X9Q3cdusNyz4ytyjVX9FJQ8a3nHjREtd+PfhnO42Ih/7bpnYxZ53dS23oT1FN2f+kZ/Wj
s6ttV2bZQzr9cYqb/9VIf3fhP985oOyOcsX6u6fzhYFonoL8Lp2SrdIjcXKyb1+P9/Fmv8BG5AQA
nSbP42xdMx3ek4x99cQMd63lrfGCxhSiuHe6KyN9elEA/yL45THm8Z8NBegcTIaacicdSytH+fEW
1Y80h4tQuylesSgTdVXm9rX76dMZ/jPsbN9gMainccWwil2vq+4mbCpXsYp9EnmPnicgla8Cv977
RYVV9BKbr1bpd6GMVwXofHWtB/klKp8fYl4bEErbxJ3Nmu2kQeRdjk2resr6JLyR3fCHpkP9Zohx
CPh6ZT/bs2RApio12hmZ852UisyEzsq8DQpw8YRP8wbmZNE/mciXvx7qL5Q5n9W/Y83QrqkaitJI
YvXUmy2CL1rLuNSfN4aSPcGqOPRCV9zIGO6msjpT1bpNJ+MhTaa7CDsrF6PpaFWnsKFNXPYXtsSu
K9N01Fzq0cctOpiasx9q2Bgq1bTMQRAxt6Aw42m/Ase8EfAb3VJ4K6vrYWWL+srF/6F4Qltmm0fU
guwrQD/lbHJ2SVnQzyqCEmFibKw3hzZun1Vzitw0yWj2pGc/cUTe5qXxSnFwHzrBLqlygYRY30DM
nq687R8TEH6PzgsAWEonYTkLxgg9QcC9Vj01xBKL3hQYLmJ8dGWUT46rQ4Bg0v5GJ90Dq3x/3xat
pOtWrGinfIGx666/yftVdIQQHJVrXO++3kEfD+n7wWbJbIWIX9F1X5ycCgFFIe5S+zDRaA3qtrr5
eqjPJ0bnAIu6kK4KObsQdFwg9QJFzwlhSG+to6X9Ghxw4kIr/zT8VxMzdSmESvAs1dnEYERPYQsi
zckgH8VOMcBAFaYBWpyvp/XxYuELEsJyk0sqXvOID1ehZLJGBpraGsMWUU43De2tbvxc969E6Z8O
ZalsQoljiiUuwec/b5SijWnRkgCdKgrgf9CMha4f9tmbFVpvX0/q4x3GpC7pAFw/IVVnvlT4UpvS
Z6QMRgacDTfpdvApUky08uRKaUC7BHDvLzEGk5g1S4umjxz399OKEyOu6VsiYE0UeAJDu7Of6C61
MezHxn5NYRGE4TcEkDiubmIknnpwpUf7x4MNV9QiC+G6digRzvZKFiAhLHs6hTgjXHZCnHRJpzjr
v9goZHG2QSijQd6cjYK7mUZpuhcngnoVaowBoVBkrrj/euk+O9H/DjN77Y0KLT79m8UpT7gEd0p4
xtAVMtjXo2gf41K+2SWEYUbs+3mNt6inQvFwoztF+u8RcqQSPzZ4qWbpJk5+w1haGCkt1iF5n78e
+LMz8O+4s684FuDvuj2Kk08B10iNW7vfaEWz/noUTXyyJ/8dZvYVdavQ+ynVxCnLMTVwPH2Z04xs
VVeg/xdaKC09mm5LFlQdcPMOd3hPpvvYjsO7EXeCK7/mMtjsgNC3XhoGbw/PwryPuNFkKP573z6N
UHfAGsh8MdhZ+JWtr/AgbldfT/5y3mbDSZvcXPL8sLLz4TzKKFZs4P/XRa86tuJgZa4/nEXBjm2Q
9vjtbVDWV87gx0GlitbeNBwLeI804/0lgJamQ8cW26ew1DZKtpgeEv3Uj9pdHN071k5aV8b7ZIUx
qzAkoaBOIsu7/n5A3YsGSJW9PAmtXZWYf9ThuYy3OLnjRlctyg7aSftk6JprI/rl8rjylT/Ja2Ep
O2gyLzcfcellC/5zm0s0NE5kjME5bX+Y8ohmdWFAg4ITFw9u222CAQNGPjltDpT0DIFxGvc2sim8
oEp8w1orpTPlL2mWVzCnz76M7ZCVSJ12ouS8s72fI52GyqN5pxjNDVwqtSZ+3MFM72DGB/RXBRhC
bfzdWofXejZ/YKtcHgJcwbVLpk08Ne/Y3k16A/XW9899K74V1baI3aZdAzBig7+322El8WatFPyn
5HSTp3szPGnKxg/rK0fuk0cJAgdBPMkZIQuR6PvVQX6DSkqL/TOiyaVuflMnUJXqIX8TcDf2MHjV
3Hex2Vn2xYvtX3l+P6JI7wefPfRFZjYdthn+Oc6cdTnic47fgjRecX13C2h/mnet9e9lt78/83xs
3PZ13idVGtbsNISjCi3W1P0z7k0oD0NobThJyg1+KdfqNJ+c9EtwwbGDWmjY8zoNDbym0R5t/2zt
8ZU0wm02HOxeLhIrXuXli+JcOWjXxptNzYhopkKvNv9ctJdiFMYy2V1Lpz7k/EtcRL++Oz/CmjrE
E7hGgDXk20S57/cNZD5hYYESnafx4G8SYzv6eyP607GAcfTYGlTZMcYv1qPlH5IeCNnVhrdoiS2T
4grlRiq3NX7IHhaqZaG4ZX+DVDDAzDyJwmuJxoc1f/9T9Vk+Q09FDPrjNjrn34IXFtw5lb/Lp2HV
bpMdbLQnD676lc/zIdKaDTm75Xu6x9K+sI/Odf+i09e7/f315//wUs7+/uxOxVfOri2Pv290+I04
pYtSuAx/dO3Lfz6OIyxQXov3UZ+HrE5XNdk4jdG56Z+Nqj44BVdSao3n0O+VK+v0IRZnTo7BeSFw
5F1WZ8uUlWbfKLHHnOw0u1GHPMF9tCQHnop8U49tt0X4eSXK+pir6dCBiDa4DriNgejfb2N1JDHF
O27aty7NTFb9Dbtzi/ghvEpb+3A8GQlwVb8k1AA087A4NVEqhp2v7kGsl8NWOaD+Xaub8Mqr9nFn
vB9m9qiN0g7SSKHndbsblvEG8qq4lt9+3NyXISRFDVgVl/jp/TeToZ2qihGq+2YLOr1EvbSol2/+
yd3hNnX36z/dge8Gm1eGwCtpnDfx2eJNsJSuuNO2Xw/wcdu9H2B2VJNLfDSqf9elX+E6cwd94Mqa
iI830PsxZse1VCXuSH2g7u0HhCEpqhYEOPfDHZ/v2TuGrsfM+mV4AvQ+9G/y7C36LSKUtX3XXjlk
H17cv7vw/62do79fu4bev2XaR+q+XknqCtKVu3BpX5nvx6RpNsplB/0T8vXIa2o8Rtkhy36FYd3a
WRpvC7EAy7oyn89P1f+fz+zRw/Ps/5B2ZUuO47j2ixyhXdYrqcW702nn+qLIrKyUte/r198jz9wp
m6lr3qnufuiKqGhDIEEABIFz4roJoA8G0NaBOaP6QVrMTJ6YST9xZfNz5lgBvRjjxgl2sLTQzWOi
IAg/kXw0Ds8cRd4OMR4JwBiAEW4gyT0Yi9oaDzEGTA7hU7Y2dtJSprktvYD8yzBlTtDinQQmGwON
PSDUJEiW6Jlma9ny+OvI047xHUPehDkGuoTtYBt23C3kT6TfNFkrRKRAKqXazngAVqtRmx5Xv2mz
REUTCRmaWZG13JplngSKr56j0Sxry11FprTMTfSR2CB/4niVn5eL8QhcyWLciiS5YCIEV8N23MTe
Chf6wjWTxXkhW6kZWfd92KR/uRLG+JdEncvDODm1XT4ueBFy/H9vMmZGEcZjFCha5TJaAbYNLNG3
Yth9a3YWxb3c9F/u6zF9zDRNR/cIigB4CbvdIQDixLNZkgvoIQ8XgGyxsnX4kG1dGnD8BlcS46KU
GcDozzIkjQesJK4JALBVsnIp71RxJTEuSgTOsZCPOrVWsyyJbyEfNJVN4aScBtdJX3i1eIyPykBL
E3l9NvqozlToGC71FYa7/unSsR4qqft0rkIhACMuu2VgVkT8pkD0evyH1sA4JACCGGIgQ6HCBpAD
KYmxC6lIQS/FUYm3coxXqsF6n7ghNKoRFSMMjSAHpNVB4Cg06fz+bBD7sOJms1rWDOjTmWPwlZZ4
xKc8zzPhxdEViIRdhJPDWzazO2jVx/MoJpwh5EwDCOk38V8c0xsZzMYMgQIGsvnFpAE0ZJKKkHQ5
W/Ki7sR63YhhtiUzwH2FQZNxW0DdSwUEP9BRcPb+5/MbGu2uFkxjooIHEAR/8EHhnRPM79NqA6JR
M4Cv9oE8jmGSiM55IuWfPvVGJBMcwM+lAG8Kisl77TD61RlNACJPalMwV988vzAV9/AcbOB2g5oH
usaYdRQBDhikjT7GvW6ZvWXrDqdI//BN0PZxVPtZ7RtX848sttu6BfmonlUXWfGuAWjzYwtvVKIc
ARqxjXR09yJNvyQSrYS1+8h1tqPbZqLVjXhmZcHRV2A48iJ+dOuRifbRy2nObdAy0DPueRwnNf7i
D4lodkSnJtYXrcH4+6tcVxI1MQJGHxbXJxgwX2eWQjoKzncKeGOOh5+0VdxW0ReKAqKqqEygr0qU
36syFLdxjCnrM571tYOKK9jr0B5Ub1XGBwkdSvIJHLmkxcy3PtN4+k5cMMcL838+YbTtK33Fc+6H
gJkVEc4kGpnGLvnEhHX75i7wrkrnu9nGpemnIHDkXkYI2XW+lssE7KFTZ8DEgNzSmu0BKl6Yvjmn
w6bdIa5upGefxkDPBm+d6e6rD4BSmSXvAW8iTODhzNBw78VT6I9qCMBfsPbo9cTdWgW5r3k++Y/+
4+hlQbZkxxvQtoF07PyY7AoSmjxHNXm0rsSz4WNWRii4gXt0e96o+8rcFhtlVW38hW2LOwfsvB8g
dPseYHqJw7HxqVOlGpqCEU8MN+C/zJ6rbSoJfYk9P9SWuii3Z8R8dzG6EYlIa/494VKT+7HbVxIZ
lyVoTe/JfiVuAa4HomKrpfqxdcaUJlmUtLdwsUTBBrBV627ZOuNF1l0M1ACW+y+QKkYkt/n3I2ki
FUary3+WQWUiRTDzMVw8YBmMhbqfH/C6f6hXgw0CGCRb4KlPPstf4KJ3MgpKC1zoc1wsODsxkenf
fALj31rXDwCOhk/ozMgELYGZbt0HaTnQYJFswUxNZydeQjF1lbmRyTgdXNdKbQaCbGxDlpFwIV8u
2hiaN9Gu0h6NBUfHcRnv7D3baaAXstrK80LcvsvrM/LyDkaWUcPkCuLtJ+NSKpDFx5EAxWQcp3RX
0hkFKCwFOkprgkx7ydGLc4pU5iJQAI3FHUa9Wmu817tIMuJVA/XiBxf+wvurS+jNzjE3Atyz9CIO
xp3DYRmvod2mpPpjsuhN9KbzsmiuoTCp50gNo8xcGOd505jxDlxGl91rTYARrTJeQOAtJ+OUumoE
jNfhImoEomaJMTUQsZmVCbAqS1q6CxdOYHZQkWJnVIfxgCQctS7urk4GhSunwHiquQccg0LDroKS
91IXAswUbfajs1JMoF7T8mH0A4Y54xbz5DHW3jkpbOqqgbQQtE/Y3/nBXeU7uEILJJs776Uy0SaN
Vd+jzLdHy9vCAKUsaVbRs1aYAwVZfUP0VW1Gu2gH7ta/rAFe257GeCrwpM8NtYExpNZzaZWocT44
6kEgvLA4md2ia9gQNcx7IK1mjBxT9mFQh6241bbDL/3iMUBXbIEeZMEt5E4le9eyGAsvZnWrlYA/
uZQBxWNnt06zBJEu/H+y8B4qojvRbgyLAQ40MGPIfRcymvTP/f6jKmPyAA+vQXIA8fUKQJgUhWME
vYDX0MpTkrHoQJNdHyjv8FMUmTtN9v5hdItgMNj/1U3oakHZkApfLwJqHrLw6o66anNyzWaMntg+
iSh/d9lDmyVGFtAii+YyxiojOUKBqRf/dVqDzXwL3Hj4C2zessF5mNtn6/6WTWZtSBk14DEoALXU
mD2LW92LE3A6bsGb+N2Z0rNcLU+5KTr5ZtZbwFtaZNvUPm9TXDRnjsrLWac2E94J0BC6BGQ+doHr
HjhIMajUtgZOxhwWir5XCrAsE1k673YyFbivZTGLm9dzIaoAPrXtHdzYtwbtHiuSrP4f96DxnLEH
4VoSk5IAFbArlQBa6XugxX80J30RIKDON9V38ZHsclvBI4BL+8f7m/mzbWMcyrtaTebyAz8D1NwG
GoIX9JDuGuSk6to1i2995VH5t0AqII1wZE7uIProxq4oMHqyTt51XTEs1FpCnJuRZp+uPAu76GBO
Wlj/jYMxrmQxOygCQsbPhwrWshgfQ/3f5RIN7ZwkdipiXgthNq9R1UIMgUh4OfOj60Ra76hI8O4v
HE8Ms1dqUbYjGcy4biFq780KcPAEXdycAz4Zf67VGfOUqwtx0WcSHqwbCQ+7zb48yGvPSlGpahzl
xefMy/NUYjLISmolfQB/9+UNGazapQmqZFg7b4e4OjEx1UeMm+M5XkJMHfN9zxrdckddIm7zl/vb
NFUfx4zVH/tmYmoImsxU9KBUYWLYZudbZzwvnBdI3v6hQTCeOE0GIC2Nxg28/s1Ykxr9PpTiucFx
F344pyuFmPiZpmKpjWSSiNJjTAsXyke/Gy+pQFM0Aa1vDqljfP2zVdSZu6ncuGJVniF0fHIVUJiJ
6bAChB91Of7oMgbGqAeoFkFGqXoOXgC2Z1qPAYEcKb2EZ8J2Fy7QzLCRzV8VugBaE7PhH084aFZ+
PHrm4cBb2okE6EY2s4UlkDVjDEZI2/Vr9iBZ4XogAOWmDYVglQK+1ortyOGt7egp7mnMbGil53Im
ddB42ODZF4C5KN6DAWcTP3Q7DUmmfOJs5kSN7VpNttJTAtlOUiOoqZOtaHrrzN4vH6xsVz48Lb44
azrhU25kMS4/GND/rARQrrZAF4sLW7gJSL1QOYdvKg+6kcN4faPrfADyQqdXoIe/CXSGtoBhufyN
Rl/y9ibZgNsErx/Mldeqpkzsnnhp8tF0dPqzbZ6lH1aS0eVYTKXexXnxFEahw9mwiRgtieheUjCt
gGk3ZfyGqxjgo+9HlPtyPPL/enYJt9m62o2v9Nzmiml9/shiggAgvmXgLI+y6KUEeybAvh4zu7H0
hDdZ05hxL1lTBole1bFR2kC/n8DoV/t9UddiIW0DrcQIpDUT3vT4W9O5oBNTgiQBrbHompRHWLXb
hazjOozFQJG2itPgJo9XTBTXlo/ojrUkG7VGU0AI52zelFO5lskop4YKKGAiyBT37iF+rJ+TpWDJ
5gmMSbSwkudoF5+qnWy1i/uCpzbyWi6zkbiKpDNQDUlbwIyCscEu1d/3BUylq5gL+rOaTBgHZYyn
KyEkzADGOAIi66abrQUX3CyplTS7snGK7LNOZstMfZnnZgH2X17/+ZR/uf4GJrwDQVNMKkwYbAXq
rsL1Z2h5lrAd4xPQO+FGWxPPGGDcRLcJ7+RP9dLc6M+Ei0aqwSfXyNIWXLFWuGuW8kbESHNDGhIR
gAj3pmbLVkHh7k6cpecZFRMzFDGTMEQwRqrP7SeQacnp0XEe8DDQOceW8F6hpl5HrjW9eN8rBxSn
MCSQy+DqRTVnMD9zsn+PzCUwURAcNUTmYrxPr1vy9U8X+fJpV6LPFaCpxR6LDDYnvNPOyLDcn5yH
sQryAQIlFG8PvLIBx6YuhforkUoh6R2eT0d320JkYANZFNV23g3iJ6ATgEiBtjFiAGDUSGaRDvVi
5oMoSh3tB1QSwaax9/beJ79/F1Zhgavpw6PfHLsZwyCba1yLZMKkXAEI3fewmnirRXtFuspR5qlW
xaO2yCj3RWvSBV0pyLhbMKJV9TmHguczKtL29uRdjob0KvxSVzMzM+9rxxM3/v3VvknKTPdjH+LU
MCWDsFPSgCPhEs3vrR/jVI0mAO2E+29rVKhi+VZKsV/jCYgWBf0GERFH5uRRxxSrAb41BcMFjIeb
ocQC3ABN2iavHogJGzN7QdttLltgD76/fuy0BqajVPwD8E3ExgnIR7Ws56kBroPTWgCtF6l3Z7sh
kg0gf6s4dA7HGGVmv36IY4yxEgDypOUQ11KQQnRkq0UE9NOFJVPxWdhY0tsOs+4PBaEbnVpPvv3d
ktgOTbRRcRRn1vjHlzCGmqY4hm0/a09bxLD3+e/wYIDmkzzq2Zo+fVcf/YaC9Yi33DypjL2CaKtq
4gxSTe/Rjkm5gIujkgUckuabyAEdqQ6c85YXM6VRmysj/qEtY8TgGgH59hzr3j/JZ1LNlhrmG0kI
qLiGaMJr+tDBK7xVz9V33nsYAye+bZwG5SXYaRFNaBF83l9+xt/++B4mjzgHoMstS6xDTOSEOII9
hzPKKOcmcsmS76nNHKQSs8BlU0AMWmJARLcUVnpNvN1zQD4aixzBJgCqTOI9SrRbAg2c6u++E2+l
151gO2/GB/pHHZdQ2nwLdmvu3gRbpgfePYYtV/x7LYB4AIwSQAlpjCWCPz0ME8HrTiFp8N5zBtBw
Q/OlR/Xl/UXnSmKsz3fBwpSB1/002GZ3CsyIhA8VDW3OsrPFnh8aMdamK+D7ATR5d6oL8t4sMzTj
lj5ZheaCmyswFeIfohhDwhWpztQIKqGutKt39XbYGU6GPh2Hd3bZ++YPUYwxFRq48IICWmXmTLVc
XSCNB5Z2dPbpJPk+dudFgovoKgYnOqYg5yTXlhg9KlZeYOs8SDc2Pfv3x4ygCpKMgTAWW8ZIgBcL
zOL2lG228wF33/JRPJNw+wA4kNT+ni8oZm6XwbrYtgtOdPo/YsYf2aOTuwq62gB4ACXHQnSFOf/o
6nUBslSK2UbwV5/SA7inz7YiNX8lFuCBgCkcwT1Z4GB0JskN2pDaU4hGLMzbVcfgK/ZkB1S2GKok
wkY9/wKKvgLI5PZw/+RMuu0r0YzG8yzxC6Ufw5axm4HyM0Cubxrqus9Ai8HRc1oWoB50zLqP3XW3
q4t5CknpGuxsZaMXxARyfL6Mza+/UeiPEKZGoxhu1fUFFJJWrmOsI/ImPsccRabdDUYV/1cTJtiH
dZpqw+h9pfaE2Nbhzr1XeqeKV32/0dOnOS+bGQ/7D3d/JZDxpINRnGXQwrcnQGV/ySuRytb9ZeOq
pNxuTgV0hSKqIEElZv44tqri2md1TmhzBI0u8p4qjAt1M7lUIhmC5g4QVn0L3Fp1Qt8ksgpqs35p
ydzi3YHYXsB/+RQNiLYyWHsMDGLdKhejpzVMMECJ5Ax02y441sj5LbQeoo8kW8eYMTjeV3J0mD91
/COP2a7+LIRuc4a8Sv3S9PYpe08G2jwZVc4RNO2xrjRjtu0MKKkQ2LHd6fUTVEMpfVDMt2jRLspF
9/DPdGL2zUj84DwPDCR46osPhL1Hl3/Hmox5V9qwMU9QUqUaEwbhO3w640GUCGaNnrkZx0lMx/Er
QUzEi4NCQksTls3/foWTtZd5igqHRNZ/5SkAA6MDGxyGpzMa9SBmdRM3HUNriOHfvU5f4lNAFvf3
ZjpoXolh9GlkD1ync4ipVVAlUTWyZyR1tNNL+FVZ8Stg/7TNBuxljTNbfYMTPF+7u/ufMJn3Xn0B
E0iaoZC8QsUXBLj+0I6UtujMcevnLShTPv7XUb6SM37HVYgG/WhWgYdkXFB0k9ruA+bllm/RAZAf
HIPnaMSGK3EeBrJbQlJqebszfXQX4bIgvOsaTwoTr4Y0CoK6gBT5eD5peFXITcEevr/v7860B/yz
bKwHFM5uABYpiHF/y3sQbjkgvLDA+YG2r8jKtisettq0Y7oSyLjANAazmRZDYGPrZJ9uq4XnyKtd
T4zlmtdYxltDxgkKoQCeDQ+yjEX4cYbxqdZGeRU4V1yeFMYBqv5cBRkiLBw14poYBBiTR307J/8l
7sLFwtE3MaK6jM8kbBdMi8dJWenD/lQJjWyF4CsCvKmfOk0GRASOWUylZBgfk9Afj/fJHyCvCbh3
IgGsbSedeOvmIdsbGVotFfRmiRaYnVyi2Weynrv0/P5XF5wr2SzWgI6JabBLQ7YN0PW9e35oLEC5
GebcclOLo+doAWxAvpbFnDJV6/3SyCCrTkGq/h6BtMo3e6AaWHP0IAoPWkmjcFmaQPIQFOcfCmey
j8rVk8goIziSb3e7NjXaOqB9omN+VTmALzlw5I0x5Z6yzNHrhQAMYTHkoUvAs159a4Z5IPWQrCMX
9ag3FGJTdDRxQhD7gPIvswWdEfCwgU6AO9StY87nrl8H0RiCHre2P+A96lFDjz+VzOPxm9efMJmu
YpDkP9KYuOoDR1IsK0iLTDA0h7R0PBQ0VkPPawobF+vHYl4JYiJrkXpBqGlJdzLlwSwsiUhksfhG
b8yOdw1ne4J/rCATQjPwkIk+CM9Pr8lGJ+FO+ZBjc44GP56B8HQaPd1VDA01/wwvA0Fr+0ybF33t
L6v3BZrAwDdH7xvjlNO82id2xinxPLHPgId98p49jCVuZqbJXTeeDOZw9+U58qMWMp5b+roOd++y
ObZTP6lWnBF6RDHs+b5S8viLd4yCxWkavLkW1Q3cyXpf0tD6xBvScmu/y2frpJhBb9UbKqzR1bGg
3ZYuEpTWll/cZrfxQN37COaYu+c4lF1x3MVtZoce9cCnROhi4dlfoCnl7ONkxny9kUyMLfJCLuoB
Kvf0VSfRXjM1Mvbuol2ck+LxtpNxJKobVUKOyXdUDU1/p5jeck6+eN17F2DEH6s3YtXNZYRYNCPc
noF5m0UArRJxrpWPah9JVv3WfGpE2uAC+ojOcGthHsv9kbZrFJ/snrTAmOD1k0z7zKuPYJxL1RVi
qp/xEc/jiNL5QbTt+iMnzfLxBcU2j9urNnnwr+QxHiZMm6LUA8jLzOfXxsxp/mtH6YGn12RWATxP
MNwZaMVk1zbu+1LOYhVri8TCapdngqmC+0dweumuZDBLh0Z2H7iTo4z4I9atZmFYmrkRn1Y1WW9T
1GQ4t4HJirt2JZBZO6Myik4AVtFJeH/XibQKPdsjj4+PAN6j3ip29ssTcKQ8M1vlx+/FIf08LM4W
faJW991YHn1a0OMBvo9nyKOeP+z46rMYXx6F81yLcgVBQ3O6db/kLPOYm9z5+UscvgoV0TkFz3OG
n5cK4jnKcbVaHA4HzmZOnvg/Olx8z5WQuNEBsDmHEBN4L4qJoSIKq7yvyeifWEVAhTOilWsA9mRB
uIRClGsU7WD650c5FM0slDgucirt0kXQGQHtCxDFrNV7aQggyC7uwSAd2FndUjVvqactkoIX8diR
v0umoCvKfMRkxCgt26neSHldanjkO6FfQnNAulmR+Pcj2HZtw1IeHIdaR+Hlu3gPf9HCCazvFt0M
Q2N9cfZNmjK+6+9gIm9dnZs6b7r+9GpuR9iBfbjCA5tC8CkzgRKHFuQIFhj8+x1tW9I11pqzreLP
VQdCHWChVTCZIBtUmCjYBtq5UdyqPYFdOdpIK/AJWcDjzNb+prIMpNeVIy36v8hrbsWO5nZlsq5W
gFpXhVgAs2ED5svNnEQWLxSyDaTYaIjByQCkGIr06pxxOmJbFrILfuOT5qho51p54LknyXEwR1Jd
YnwGD3kI/IpskxgmntCrD+9X4pECsJH5tnkOOl42/NMd3H4P421m1VAB2zjAVSbExJIJJgJjKdZq
+50JI4VnKepdSgrQbZzAcD/fCa2sAyscwI0+cZUUPXCtAqJk3i32pxmOXzXi2eNoAwyZuWDFeiC5
ABJDLZ6kZAZy71UhEHkn7Utz953Qp2Z7DLbpy32H8jPI3QplDA9Nv43m6iLeAJz8qbTd/XGcnLsv
46djBMQbqF6AfqqMh36sl15ZGZDQ25mW66OVARcH3d6q41GUUDjneCK5u5XDnOMorvwyzyCnppXt
Pw928SLu4mVGKsorDF2Qk28d8a0sZrPEsNcDI4WsdpVsTkZM9jk6JnTzHFry8hXuY7X2iIqJy3o9
p5WpraTY7K30cel4ZzP4GCzwaVHL3xhW4Jr6od30REXnKJi8t/yuuJ9R4/ZjmU2uQe0T9bBvWFa0
zK3taY75dWmpkVXmuJSzDVMWdb3bjE8phEGNVBnUXSp5xQnffiTcBt+JO+atQkxy7Qb1YMwUrP64
z2gIw5N8tdDpbDtOnf73tc1bYUyOnet9fm7by+qlZF+tXRudiyXnTX4qAFyv2ugcrs6IC/6KOTDY
8TS2FR10FvC6GKbPIHh1QMkBKIkLYN3V70deW7V9jLc+WKr32/r4LtfPf3PK/0hglgkc1bM+7CBB
xykH7udiTuL/D6bXaKw/T94fOcxK9bWGLr2xVUa1968RfU2JPX9rnmObm5yP/uKeJCZsee5ZLbro
otHedzC7TROCa/B/j0hzCZAKoHj/d3eYgFQKQiAbOSSVVnDKCZLxlihHjaDlJkCHd77mdbBNVJ5G
o/6PRLZs2edxpgYGVvG5POT090B38d4z6X2T+D/O6R8pjEcOzkrYGBpewlQy2J9nU3hzNyJF25hu
8ogouRoxHtnXANbnjrsVk9qy8SL7tQMs4OLvVg63bQRoXVDQ53B7UjVh5pWqdGkzefcOiM8ZBmFm
KL8SXlfYxO0Qm3QlinGlbdLpeSheRKFaYaf0/AIMAXu285aA/ADvXM6J1NMh9Eoi41hLzHJ6wGHG
+9eyMz/Dbbca0Gbn2Qde8j/pj64EMd4CTEtJqYAIGK0Ar51OMDwdUXl53/ymEqrr5WM9xawpfDAG
dHgvf41wmqIVZ7l4SjAOQk2lQnczVFXX0XJYgPl+iZchHsqzPP7KDzd0tVSMcxDlQa1nNZYqeS3s
nr6fj9uSomEO2Qa6alYCcCtigOOkJEOPnPSlvOno/1bsuW29aTX+ANyOh3C5Upctr5+D82XstboW
tXOa57CWrbIacLHuMYvCw5i4XGnvqM9eq42uqqtYgZDnJiHbd5dGyFlUszC38wdXMUG4Ss7WbvVI
DMt3hJOZ/I4c7qHn7PTF0V2Fz0L33Sg0Lo7MIMJ2i3ezkGSLt3i5e6Lp0re1R15mPiESVSeMceO5
XR9p0m/9jBF1ZSB4dXt6HWwUuKtFaaZHTtYx5WHGNzP8AzT4OciMb4XonRf57tjGEhPRRjnBbtaI
BRhLj6wz+Xbp1/0TyTLOjYFOAdka3lYU0CWD0eVWXh4myqxPYMvrUqMxrpxbAP01JhJSDwwstkhB
UOLMH+OK8KD4lIlofiOaUXUmJb6aKHCm+fc4aAQE7c0c02/4gtfzNjPf0WCLSZGc4A8jdFlrSw/K
saMf4bHbKWtK083KWI6W52HgUH/gZE/s5MqPlWHCCrjoQAI7Pnehz5uKuDqEIxWf1WI0zz7Od9bO
3alL3pPzRMfFuB+AOAIlDhrZLw/uV3adqGWRJz48mAyJtTW+1wAO0bPQDqZTPKCuji3m+WemCjye
nvCsYYxfzNG+kc5EGxX0f13hokYuOJKzlSxxgSze6lYZ0d8TJ33h4hWMe8wKHEmuRNS2JPDFMTfR
0M2a2lWgrkqKpWjWzjhZj7mH1RjjePeGC4PhD2mgxFE0sOAB5Jxx3EVUd02o42kDVy59bduyLa10
EuyLtU+D3czJLGtxQDs5sehbT85P3IrCuH53PoBVF0lleq7Gt5UKd09AHNqxA3jVbdqS3Qq9sHIL
6BjeYNJUzqfoAtqlUcwCPbrKHPFu0OJzBqrOkymteku2bRT2dsA7WvG4JCYeP7QbScyJLlVdCHzZ
xRPLokMvSIQQONg5iakMYiXqnUAe+jDQB9+yZu8B9UzJIzEGJRf6SXzgvs2PpsOu9bXazPlVe6FP
lKboT4bbdaskk8N3JcwVkuXNeV0EOqBb5jGGN4S4cJQsUxZui5b3++51ogX6dkWYhNFQVQDO51h7
+RgYS+AFVJh8U2hj16oZqbb7pvd0TuqIZugmNdBebqtzU4BTa5b3v2TS0V8vB3O0a0nWo7rW8XKS
AwcJtOip7OjpQgmpZgrdagt+2r7f6d7Sr9YRlRyB9p+6bHK+YiIDvLEQJsssKimswcqDBAWWaGom
hgo2ADYAVpu2RgZx4D2vTMXsa62ZjDOJCyWYJ9Aa6GLIiF7eGqcnPKUmsq4bpZjEABQqLW4FUEoG
qKZMJBFgjI3lL8Eh2mNaJw6JMjyIxkttfAWNrQGxsDoJgplXh1itOfgUE7XzW4tjfFwooAEmSsbT
PqRkG5Ohpu/+Llhuk2WwLL48S7cy3fSXulObCXkDuaJpzWNq8uob06YPNE4RTC+gr9cYZzBzK3BT
+l5/eu5e3+fbd7ydGx+RszMJsuExI/ZNXhGQnRa8xOwRAfR/ZTJnPnMDvRECyBQOKhyLeNz6C8UC
v/oD4BIXLbYH01J8KOuplBjoGX/kMsd81vb/NmtdxdN1uZgZC/2oJ++V4SidWRc2OicbNEnacUjz
aD1PbHlOCulJFlezgMjxCwaIzqVttEQY1npWkrzaVuEyK6h3vH8CJw+gOnLGINzOfzAjloKGl5Xc
70+yrQBsz1jteFUangTmNAxZ2cy69tyfYgACGTTaUR7Sxugkfnj2Kx0YExeFujeEYtSByJ+0c3hm
NOk0/vP76DqC/KsczA2EVKp6aGAOWKRsX5E36n7e34dLIscoAXLY8ekQvEQyBkBvhUQ53mZwEehP
5UpyFEuFpMdwY9DfANAkzYGbekxsy408xvMOSqUq0gzyjONYjUd1vERXqLYEYqttODomygS0Q5zu
aznhGYHxD2pVtHjgcLJDNyEQGdSix0NeLR2SGYaMjJ1SgFCsWiQe6uvZ+31xExt3I44xvbz0UqMK
IE7GMZzNQSCXHOr5nAZiSoz4xQXtbObz7gkTKeyNUMYaPTHXzmj56NH8kD7XTr2NcTX8VW7kJ6Dj
WvcVHP0IazRX63nxuVeW2c+q2IhCPNCeveIUpmez6M+LfyaCyRaVupd6KYKIuPZpUnwG0fIvBIii
jNE92D5s49bwDT0tvXq0iTlGdHU9JeV/3+mqqYDK+I8EJgrMZ77u+27fnzw0q5/NlnN0J5L4m59n
nH0kz2u5k6GAL73PpNA0EGh9nXdgp87rtRKMfyhndebp4z6oESjo6oRILsaBEtDFRL/UkpM1TIwZ
3y4Z4x0iMdJ9kFD2p/V6e3lyR837FP06pZQsya9NY23CDXnDSCcQflbHYpvQZPuFmjG5bxu8pR0X
5cq+3ZnUpYGPzxCGhpTyr7ZRSZXz7oGTp+jKPhg3UUYqRqojoT+hWxovgl5rd5rEMRJ5NOMfR/VK
COMWAsMHRwPuIGij29rtow8gdA/sCR0Jjo+PMkgo6CYhK3L0ExLvj9/zx++1cfpa9879FZ2qwl9Z
6w9OL31WhU0Xw1qFw/mhW8aPzV5cxF8eiuQpZ/cm1xUchmPvm4ocbFySq91T/LgG7iN2zy0SMpe/
zjWvOXHqhjly2v5HBHO01WDua3EPEUip8Ci/3Q/LU2KfujVqf45jbYAajE7aClf4o7H8/uL4+knz
vJLOnPxz2OZqoGNPjeJVzV+SxIpLzn5NRkysHgqA6PgBP+/tGnZ9oHZ+4w8nSep/SYFvgqMblKjl
V50LlQUadVK6bU/vG8mkXiq4GDU4TQVZya1QJUej1+CHw6nIt264KyowXfII5HkyGMXqtBL9tIyG
UzD/TGsA+0irmRdwLJAnhDl0ihG5kWAEcF1FQ2V52WSilSP9v79ck7nbyO0BMgdVB6ErY+iDng21
OKTD5RVtPXdmBJg21LUTMnNSsye8t5mpwpUqolcHj1wCblLaqPfVyUJhotfnXTYg4wXli7QySLMp
TtLz5z492MDw2egFeSse44eC9MtjQnkURNPn7uoDmPigqF2Vx1E5nNavnU88ZHIPvbX9zGw7po8+
zU2rNrOcJh/WSgLi3RnsfUCO5dV0WBa38X53sw6MoZbK4GlymQ+n5+dttnkvyWefUo+AMtDBUJ/3
sJMwihaaZ7TVBrgWcI7/5Nm8WgTGhOfDbNbVQjGcmuygeMc2yTdC9uSqmSU1SGpd0bpvZ9xtZ8y5
Ewy3Fyqou0brRm+97w37s9x2ZIRsc6wANeiCpsfjYWYeeJFYnjxKf5Rl0QzVOqxjyRhlr1/nznvw
9a48AerPWRLHaoDl8rb6OK7axfdKIPStsayngPAeQybjyVzGjoM/WcKF9dbqK6X1znGfYL2l3+ns
sVBO99eX9/vMqQKhvTLLGhzjIH4P50/ajPOYM/X7QPxVR0+B0RX2baUIpFLsKm046Vr6Kp+LVyPt
/sJzgx3MgAw080k/2hTDZhjyszCc3NwnRr+s1ee0N+8v01RVBev/R8io55X3GRSjDAJ1wKlTbY0K
EQYxi+PpJZZM4G1brY1uzDom+okjdvSibAYlK5isBuU7oJPZy6OgB7GU1oj1bdDNAtoa6P+mnmeA
v1FpldwlQ1z6Lo1lOOO11hvG1g9EPSJVh85NUvtZZOdRCv7q+9/FclCMTkhDnwGyKnSGYsSbcUK+
1hYJWihEeP8ZePrQwmXn23h7GvCSMHvCk2tAVsYKUCirxaJePC/ui58q56MJWAZYBbBPBNDA3O6G
PPfj2AsG8WS+bhXqr3ITKfn3gePrphoPrsWwAJj5PCzm6gAtcysm6OmJ3wvLe+PDgY+fy+zyjRzm
vumq0bmPW8iZLZDPbfefHSCF6OBYcG7keFjwYshU8EarCNo4xkhi6BdE/ytrlj0v75tcFU9oG03J
eb904Ew3gm2tOGfzZ7jQYR2YgURfOADPWcTGeaRJuV9j4NK0S9K/bejAS3cmkvtbEYwHc+d90rVF
hOR+NayJtVntjj3H3CcM4VYGE/q93B9muT7OjeJlOKdLsulNi7NUE0Z9K4Q5U5KP9OJcQZE1ECff
dmghoCZaXHhRjbtgTAifgTUX9QfIed7KmFNJHnmT+bxNZ06n21dpVhfjppeH/vWoPXKcMef3Lwpe
Wa/RafD4KX6/xFUyIbRyjhz/Iv84kDdbwbZ3+HKDjoAGElQyTsL79LxYLL54O8HTg0mhvWyI80bF
RoQfxgdQy3izHxONFLdqjGpeLdQ5AE3XgK5g3L/VRepgqVawqp4ceOg+E830t5KY8KgGKerRCiQN
++1rTV9f3890sU/p535rZxjm6TBtuUeWduBs1M/4eCuXOfxC5hWlOh5+8fX9oSFk8z+kfVdv48rS
7S8SwBxem0GUKMmW5SD7hRiPbUYxiEnkr7+r9Z2zTfdw1Bf7zGAeNjagYnVXV65VjpOQJ87L/FM9
UyKYgsDuOlQLrr1Qk2PME62Jg3OBkRA0Y0AxI8Ag4+ttTmbA1n4SYR7NaFbSohbzq6Z8ergD0NbF
e3jAks7Gftjs09E2S6w6DW1kdTmUOewpTKo/6ugcvATK0aZ9QM/Lpq5I5MbLxjNwpOLDhrwASh7j
uU/oM9Vfv8IRs1aGJXPfw0y57McZXLtlJgddLoDjdBZw0M/G0/MWFsNdkXvd2pydF2dn8YT2L4rw
n3tlR01rozbDKAe5qkJ1A6U4f2//K1X1TYJ5gRdFw2QbTYzbFUkL6wWweInCucCZsvbPY2Men9kY
ktY3uMCt7brup3S/vN84dMwrsZ55u/+4d8S8uIse6fpQ4tCQ0xsBRCrikpZnL/c2qNmU6ADlYwzR
n/zpHv3kj7G+nZCd+xI1lMfRb13LfLwt/3/Rkt93xNhdtcvlfDjV4OiY7raYOn5EaZZEXrnjL56m
n3qLFcb2puitS6QCp2djdVqC5hcMPVjEOcToMDNtngGYKYT/PDlGqRSJUgeCAsnw/ROxt7iu1eq+
s5afjfcA73KNAWMKDc4zbH/xl/45Una4ZhBqzCItwOYptNS3NUTRQKNY7XGCy3kD+k2G8ZsLA4En
xrSRCS2IsNLubK/nNTZI9Ddu3Bi763I4DfHZjKi820cXIOBoKSVLzSaOYx3KJSY2eUEHjylGZahD
1GO7YzU8ak8qokx3dbI+FXuJIbhXjLzyjpB7VYzykDWx0QsVIpIDWtgOt/Vx/W92JiBi/CGK7No5
MZLLMKR0IIbQGagDoDN26ViOZ65MGBTOMfLsqcoojUSvRlPIStiSExp0r7bk8ZP8Rn4cMZWFNWz2
B0eP/Nls9ZNDRo+YkaLEWgiKKdna/bZ2YVPubA4RjrFWGQWSBEjFtiWk42ijh+2RrJDzx0gvZod9
w+G945nk20+WGP1Rp7XUiwZY8kHuDfQi94F8Bu7SydEfiHf9tf/4EDhwV7PqHruxVCwZEoDWw0gk
hqhq+PeQFL0lxRFQqrePcP5FT36fsWBlP+SB2uFFy+QZEwxvb3crJPQUgmYgA0fpeRxRnMFrwilO
CDKieAFqgIjEP54Yyl9AKaOBveUaTvd6mzN6MH+oqgkdRgAzbE1VuxYHp3qK3b/c/vGZDNhPLhjJ
K7XzSV9k12MDgCdGoTfiWrbWnnn//wHnPqsEJ6wwgtfqQ611Cwx8hxnSBigS8hITM63NP9hh2wjC
NlwUegJ2SuSQ7qDWP6k6QvIAkCIcMzXvaH5zc5XIiV/byQOaIANcjOkmd6WHamdE9h+8JlfOu2Hh
6Jvsv9cvH+Klurx9/TPVj5/nxZilsBa6NqPO8rP/fx2tb6nnPlbL1RKJ+M2IPbPObneyT66HKI/H
2ky+8Sd1RifoxtBgfQpO0EfT8rjKREyhnzH87jaWVb8DLtH78A5Pgs8dCaJv5sabYkcUT9m5yVoa
HCWtlQWvDTkPd53kRjJH6XEE/qqJJyJi5os8DYGz/KjfGSsVWVOODM777RMZZJTDWRwXaVPQE7RR
y4CXe4fYqkEho7et9eDx6hY8dXGVpwlD5w7o1ICopikzrA9ysTqIKlnbUa21/a+yABPeGG2hmrmi
5waFh8CUgG6Jy1drvd83HPXKe8bseOJZVfQypUcYY+kdRKEHYiFm4CWdF9DRt3RD6K4YSZOz6wHk
/39C59sCFl0H67vq+NS9YYyJa+Fn3dvvo2PLuJdYLMRTRcXiRJ4r0mxcdQOvQkc6GABPTnpcc8Pu
2ZzNhCSjSQZA4QI+FLeFrBTB/rOLfz6YWwHNLrxRsPnIeEKKURt1JbUnNcGrQvRDg59PoJnBeXEs
78vf8xAF5pNgE2qMYyEYySipARizUSvYuicHrUOrh9pevq6d9UAOHsIT/4Ojl+dlBbUhWVVQlGEL
bFJ30ZpSRPQqAzfxrjw8rhCfSCvi4Po8jAV/ffXXjB+H7Lyx+SZLL3kiomUkL0pDupI9Hu80q8AW
AgdOvaXuqFNvfaGPt0SfueChLMMrKs7UL6g5+KbOiFCMJv5MOjcoi1nNJnl8266wGRb0H3c7HjrX
X9zFb1qMDCVy2oTqCFr+s9/YtDMsJu7DskGpAbrTgeN9+2j/IrTfBBkxqkKlEs40eKYRJ9QmYFg1
e4n8117bcWjNR0mTg2RcU/lk1pqmU6suLI+Y6dtSZzhwX5bO7pcDb9ixPQ539Bf/1G3f3DF2qDO6
JLlQ7xuWnJwgMmjdWP46L7ko/3/xGb4pMQ5rdRLqslxAtT03v3Ui43Wslrk3wtN/wZ6Q0VJcwEZx
2PuLmf0mypgiPar/k0ytncb2I3SoGBuyxKxra1kf6mof2h/PvI4wznNAnf3nY2yaSOlM6suebfso
WFvdu0MfdW1fli2Hv7+Y9f/yp7Obi6VIP51ONJZ5M+8Ce0UU5Nyta0TNazST6VH9XVJ0gVExTdwD
6iCiwaft2nfURX84Ld3Yf0OSExkY8LfZOJ5oWQfPBs6aF9v77ImXQpvPDv7zQrB+6efZQqXrp7NO
DSTevvsYE+RjyLhG/oB7tvO2+PtsGU3TLfSFrJ+pwAKZAIOWuYcA29hxLIbGI8PoF0MO5f7cg4yB
HZIRps+OgyX/PpHGzmL8Fx19xcBaTVa5gc9Y/V4uN6/rNeKig+OQVYStk79/v2CA5Yh+WHNfbKyP
AEHzeu0gfG4LXrg+n6CaXACjohZaUCcBzW7bgNUrV5hyXsBt4LmQs8mbCRVGLcWYwrwENOlQ0E1X
izfBtfYeD9SLapxbEs1oJF3MCyOkIfS4quyAUKzT29p1PmEzYYNRP9gJ3Uj1BWykBMnD/RG9KhQ7
7wFTZqTBU905VnwPaMnD3uei1N72RDDOyryUUg1MgUaIW1CtLdMRflvrsOE4xxy1rl/lZeJ5pEad
JheakwKwI/Wx4K0uO7JBQvZsHQAKwSvhcFS6fq3bTwgWwwWRb4KUm/9W0VFsOFgP9xoQnCTytcZu
hUOyvH2LPJG/JpQmFNvygnamay1QWwc9EffQA2qPeMP+HwkxGqeJhHJoaFhdLINXmHtsN/AOXMG4
7Svq7JhPIlxSQ75AMJ6xQjZ2zJ3wGh8ya3/1DW9zdI3HbzyxK6bd5Oi6hRTG6oJKx/N2K8LkY7EO
WaZW7qE2fLA8+VXnCQjHTl1N5oRkqhq9aOY4RD+iuzprO3zc89TTba8JS15+vq0QSPZNegJbWzv2
kPq4Ox2/qhcs10BIwYW/vS7FuXWIjBaJGrnPxRwSf3HtNx9zk9u7x9VDvP18zO4e0Js0yFg+SIhV
o8UcSGLmxj+kh8HzeCfLcYV1NkmX1IhOc/r0zrZ/fLtzH++xswdG/7DXV5nFcYZ5z45N0w1yPGYV
ZXvhuWVEAk92LIpNy7lMjhVg83RqnIQqdlfQiE3rbGVrlGTMbIH3tnlkWMelDf5TcHFd1UMh3bQe
iPVrjRo+3h7PBeW8gWtoPHkDY/hfReJvUekO7gEYd/th8xxPNhHXNcjy1Bpe2bC0kVC6WyVu4/+G
1qeDDrxeb47GYrNxl6xUR+MCSYjXnxgV/+DwwrsaxtlQy5McVrSGbqN9m5oTtI8vHXoz2Fb+zCFG
f+zGY2YTcdEl62EtwQuQCN4ekTcNNptrmcM/vfPSSX8pdfzjwrJQsENpxnJJZbs92YJKcs1LVC+7
bDLzIFeQ9UpZ5s3DgIG32rrNJ+dM2eRc3qWi0Ilg0++/pNfz7ovzamfmm6c5B51NyrVtnCU5dZtP
v7boPk+t5crFfmgXovgQLlF+JjsHg0w9+UKDFUf6ucSZWKhcoPf5XIO7wjmiXPH45tq+shUru7fG
0gnavXFnDS/23vs6ZNukgNry/0ftyPaMNm2ijQY6JaC2bIAyw0tGu0eGvxxe/5Jm/UeGrnN6E11y
zmXxUiv0JuNfaCPTLemIrjUOFZ64MEEQorqkuNA4tiqs0tNI8TjwesY5OlFmApch0o1YSNG2gqg8
XutLj6eleHE/u9xOzM1EDWtQOG5PO8F6IyVyUgAEXy5Wtx8XLwpmW+BaWWlajQKJ9BY2X2xCki4f
6B7pB1TuOaTE2/rqmhaYXH+Ytmnfw5w82navkRE95OQXMpkRx8nmCIDCRCvZomqbeARHCCYLwNoi
WFE4NR1Odg0gyj+9NnkhlEY2IEnaWwC2se+wsTUkn4insQl7t0uubQg11rLxQOLnQxYZG9lMFUN0
xlVwJmcohWKgh1QNm96zmzqPmv2JRI2Dqj3NlvB7imfd0wk95jUFl0VUJznuTCX+xTOf0vfbQjEf
9E0IMG+pwWhEhglzSDqmgNy3dwR9qDpmhLzuUCvb+/9OCicEGROdy3pqtAE9QbJaLQMXXVMkcIaH
23zN+hkTKlRIJ/dklKf8UsTUrR9t4MTxVPZsUmPy86wfH2ZZZFb0KWn7eJmRa0mAo0h5ssb66Ngo
8Z9g4egDpYs2x38iHN9YZ8s7IDPE42k2y/DNE+uk96NsRD3Njkebd1yNjj3QvgYsF9MWX2teJW5W
hU+IMWZXFcxckv6PmL3NXOG3Z/P4mVV3ExKMm55pqWnG1yynYokPL8jyI0DluefXsPcPJ3BCRfkp
aG3W1adYxqll9hvW+XxeAH9FAM+DFp6wdG4LNZcYow2qsB8G2QAx+3g8b07E7y0FnaGu8ioYd9XK
q1uXQ5F+/i32WPVQ5RJg9EAxBVJ+sSTIDhMUTDx1xZN23nUxegH7vuBK04ZeFNExqIOWqKWKkvMG
xRKEpeaqx+Dr823ueELIKIkFmkfyoqGvWDmTRYrZE27JiXd+jKKQY7PsTCqE+SreXnzTuqB/+Is6
dwn+cUR+PkfzLYysq96OF60yTVB73iKvjyMEhqz9AAAs/EXliSIsYK1ASwSUpG8f5XyJdkKascip
lC6SwYSgnAFTSoFKdeRJe8s8lHchGe5/9263HtfyNkzhQnveberzEz4T6qw6SauiO9F+Vf/t9Fm7
KiR0bzjPPNiM+UTGhA6jU5RxCKVixAHLJACk/e7UY/nO2jvEvGTsfIJmQonRK7HUmH2iUNnc0vZA
IMmneAtr1NU8Hu7LfMfWhBajVpSTfFKFCD7A2T62DspcMMwNwSoKjMmhBMS5K86r+8N7L0IsgKWq
30br43sIx231gEIIWgewcZ6rnzmWmvXkVU0NFs0Aaq21rUjoiEssuOG8u3knfnKAjCLRwVBb0cx5
u842WHvwJfvqiYRY2LfDDp0vrg/FY4rRKpc2EIRYB73r9HRmm2+L+9u3xPMLWS9+TGXKFEi4dycH
Sa6O/EaLr0F2SPXuPfnxNjmOTLD+PIZic0MOKEPbzBZ3OdEeuBkUjkvIDqW0cT9IDT00dNmRh086
iuCgW9nZnzlGk0eIURKFZta6XoLQFhtsVzEHTYf364xiKBNZkg2asPY14JnWq9sXwdOk100YE8c5
k8wyryX8fGv1a/tCF57/HtfVyvJ5Ljp9FH+6FhoiKcWkC64ZnR2r6JCqEsRwxmdrW4WNXQ68jYuz
GTr5mwRzE8FCkwojBwlX9KX7jEhc9cJjgrmNesS87ymA14KW5+22fUtsGYANLwPJl9jEhm4o5Is4
NzTvKH0zxWhrw0j7szyApPSWYY3w5t55XVscgzofeyhYCgU4WwDnsnMm4mhEYle21O87kcHawh9D
v0xDMP+EOUCYIY7/MKsAJvQY90Hs5VNDRx0fx98ZBnfkNfQm59x4JBh5k89dXHVmR68KeAJoI7vD
rMQK2Ubk22BYU141Yt4bw34f2ZRNgC2zWGRqPSjFSOFBW+tE4pqMHoUToV7ZW2QbsR/8Xh8woxG7
+VZO/D2vgW1WNCfkGeEftCDv2gjk78I9XJSvkGPI55MwEwKM7C8izejEgCKTkmizjaw7N7HbpxV5
ED7QCXhZHjB8lT3xUjDzWcwJWUb+cdh6OIza5fFij+T0FC/RZ1s38Go5/M3Ky4SO9jOyy83LQjgZ
2J33/Kzj1gx7uKteODI5a8gnNJigh7YYNnoFXnw7AGIR2l9Q9lZfPzhk6E38oWonZKioTJQ69rOe
I4XuHaweYixrebj2MKJkdRh4DNFHdIsSPdQJJZSr+kw/gaGkAyZZU1vETT/DZaiueKHVtVT0d1IS
25slqUZUaSPEz0dTqPaZSsC7VuLlOUT2vIgINrdQlO/IFXYf9l5PMJvtqxwRmXf8/jlYiW3ayuOm
rgcRB2vbWUkIGvxykj8cDtx1Oxypl9ierRJYLKkZYN2gX3Y+Kmcn6A5PX+05kjLrXUwYYpRGn2T9
IgUq2GOSuWEekrrLSAIY326lCEQU17Eta37QHJ8W430ju72x4nzAbVH9E9dCbqIxT+itbgWrfK3j
XQb8kUFHjjBw9JIXt85XPycMM9pkRMHwLJo4VyVeGUJOxNRql9Lv83MrW4JC4opclmvp4+KPjhod
NV6cN+uhTMgzSsbs9UDrFQAqn77ilMT365BnyucjyQkJRseE2BOt1wlkFHPFgHlKfZhygiU2+vqX
7Bxs7lAWjyVG2aRqHgp6Rm/Q7n9hxzBNj/f2xTkTz+IoNolHi1E3XYilOUYMWs823fNQONj9Yhe7
7Vs7WsaBFKvNpnRaV7tTzwAvSG1e4oFDn+3Mis8aQLZrSE9uN+87B2bo9nPgMcj2ZLWnquzNlBqh
4zFYr2IH+tuVVijc0RSHXXi+t9Zcz7K5qQ4qeTfUK9ucdQHYdVzQh2Fvy4/VhTy2nyFxSy9QLEBr
e+rjbU7nA49vMWVbs4w0QYfR5UqvIL0TYS9GutHcHGkyDqXbhl1iazhlrGJvK9Vx1C8bLKyg3ZTe
74zQjtvdrwILsG2OdzufN5owx2iZotCKUonxzAvnWflq1mVG1txZrtsOn3TNHk9sb2bGdauMcPgw
Ab/4rViX9anDXujbp8cxEFd9OiFy6YyxTOjrdh++bv/yfIvD5JAYxVG2fVaVdJ3B2W51e4it9EFX
lufA6SpSPptbNEW1XsHDweMKHqNDjGpR5F2DY4siOHlkCXWF3i8k9nhDM5wXxdZzWvl8uaT0ftJf
yWH85d0+Po4qYss3cq7FsjDgYrbB0tXdE0fVcoSL7a0y9LSKFXpK6PtLUdh/BSjbbQY4knUNNyaS
pQ4LMSwLMBCsMP1Rc7bAcqIxAKD+9EzFru0Gvaev47jt17Qbu9nksVtnFgAl0Wq6P1iW87p7WJYq
T+HMRuzfgs12WGENkWSqDVU466OxR6RU9vYHbxZ2PmSfUKHiNzk/peww/nUCg0BZFt03CnCwBKgy
yifYd2NxOwjped2wD1fLNSEH6JC4j1N6npl9boglEZwjssUoTHLdbN4BMppBXISYw1pAM7RncjwW
p0PpJc9jcIh4MR9PUbNtVulCa84tVW9nt94GSHacl3wgittRH7Z7/7wpSSyCUKbbUgYsWnqptlVH
rD2fDOfJsn1V+aWWjFZCLNavt5pl3KdWh/od5rkGGyfny/fc/lZePMQOPQqpLGQnBSR1Dxljh2Ca
wbNC94PXtsWzFWzPlKkKiVjTJ9WrdoE1urvDh/qBghqtE/6PMRHbNqX2sjBWDaQvRUErfu6wla+z
O6wSG4DxdiZGs3YE97YuvPogN17XFUB18rrSOC3CIANNuQV4yENGfjeAagL0EMdqcJQuW4wpWllS
FgmWKpkNiQNS85T6X+IrdJFga4phKuyUTxV3XS6ZWJoCtBA7dxcP6fbVwt639SF2bS7+4nzZAqCe
/yXHaPlWL4wWG95pIYFOFO5T/9FYKb9jrCo0bW+dEO/g7Tmm8S+X9U2U8e7aUhDNE11KMt757spd
WOMDltl/cTU8Db7/FIpvOoyGr4dTJ3cLepY+wDnvVoGNlnGKSHXGtjbg6HEJzmdzvglSn2MihQ2g
LMsoAMEz2iHp/BsGNCmAJvWUYVdgVjBOb3NEf96R+SbKKHsBM0mtbEAkn32QdLd9j12b98FBsgXA
6Vv7yudtDv2L1v8mybiAlVA1US/gAgEwUxPjfkOh7gDyxeFs3mT+Q4aNFiMg6o1nGng8Z5vtYI0u
8kXFdojpmmHuOChHWK48T+7OrBeyKiULuhzMdd/yR+VXmpLA/VW0Docv3qNjQ8UwFZpcoSuqMDcU
+qrrYvTcW5E1eg0OT7t2JcMz4LX3zDvT32dJ2Z+wtyjFQDEKSMlJtwOsn45iDlc8zcWGiXqA1dN6
R1UJdq1K5KgsUdl97o2l5iKdbnOsDE82GB1SmGnYo/gGRexj1C9+uS16V1t/Q3WwsWEXyGGeqlcV
ZR+lNbZoY8noO4XcumDiJLYajJdvTiv09mSA37KzJeY+b38C9zwZZVI2ShmnF3BYbk6799yGDqk3
m5cNzIHHa6udDfF13cCWSwOLTllnv8KaVaksE/SH1sAvwyYFF5AmyADfZmnWwZpQYe4su/TKqZeA
kblorEx1qsJRsQQsWSWlf2o44jjbqK5qsk63HWHLGovSDySCKtIGOi1vQ0d174UF+DLof3P3qdn3
aE8O3dYPXW33EQLw1HA41zf33qbkGduTq5WBOhfIY4dqgc6s6PP2Wc5Wk6YEGPEQg3gA2DgqgP7W
fXc/tVXj0YZelDZzCOPH88K9TXA2oz4lyNgZUT/lWn9CPRA4Rb7ilF587/nPt4nMSciUBmNYLpdG
MYUYNI5H174AnyqpOFHzbPpiQoKF0k+bc5/I9GL8bXlIXqrf6M8Ia+uDuxR5zi5PCdEgbaJxu1bs
jJjCNWBMIVgH9j0ahDKyoT6ppzmcg6PixOqrKTHqmUyIGZf2IscXEKsdjGs7POsxG6josqoC+F9E
fZvNlohhKwJ2WqBtDjomssWGGABeO4OX/aIkGL3g8DMnCFN6DD+dhDbuPgY9OSbJS0aifQ5c1NvC
NvuEpkQYmxiK5/7SSSBydo8+vLXWectfY0d6rU0SrxoVSf8evH15gWAly4oLDHG1IuytTT+AGrnJ
rfVhE2vqYoSSSJFf2b5XS4IwUFyS0fE8kdOixL1DRv3W/UJFYQPsgpiztYHtrj3S5N0ALjnab9bF
1xUJtWVR02XJYEJ2WRIXY9XT+wNjR/E/SjDZkeGFpzOu4f8fpzihxTy0AQMGp6AGrWdfJ+5bea97
yd0FtTj7DLg2+xA4aAI8WJoLnEAYNW4eef5gJx/ACGuaYoKuF/EB9vEtAA4iIgwP3rDO83nmHvn0
UBl51cJTIZ9K0PGB/VK+hIfb72H2zU3YYKSxSBeX4HLGz2eIk4RVazvemYvxPJfLmfLACGEbFQXA
NEScFbq93lYkXnaWYm9eckzTWi0RVz3HUZxNfUwp0lOdPLIxLIoqKECRpiOOrrtwapccDtwZKB5n
jEG+xEovYUMMhXjCvLcJKtZaebh9RbPWa8oMY4QVfbiIGfLW1KvByCYW0itEeuEoxlnXc0qFMcN9
KY4hGghApUR38ghxOFm5v3Se1l7o8lQFfR1/PF/4aGiaMgyMCTHEtCLHnJUqg1hDl2g4IgqfHhQi
5+SoYN0gwyYRzcBMFEFUQIb2Mx0vtr5TCLrLUZv7V8f3zRGbSKwvmRoYo045cre5jVr42bq3SASX
+uPy/9GXP69tJwQZBRRGUiqpoUTHuzBCdnyXbcXO0Hn6xWNttm1dn1BiVNApExIzTXGKeErINkT3
NVANRrSQ+PcCKtfQr/FB8EH3Q3N4D5kjKGxesTDK2ggqDRD7dnA/LjeHtfelrgyLd33UXtySFEZF
AYHeTMcOdPx+bboYCXgZ96K1V9GyeFsm5x2QyWkyqimOpbSuTJzmc4o8PRrs3AvmGU1ruVzu8Na+
9p5h3SbJFRVGS5VaU1yqFKJin2312th3cWVbWuXPkr3mneSsSpzwx2grOZJCI2rwEOyO4hjIu+K4
UKHluQ3evMfN6BBl1Ko8MaDjBSQdutVil/n1791Xj9xlxd2Sw7s2hXFuuoVYJqcLzrB6k18w96XI
pHHIk7Ms4eA3gMLwDGW5R6IdqqbiZohnzfT3obK93+UlUWLxDOrPtYOV4uHO3bZL+USwc2rcvwov
+2de5/G81ZmQZPRLAEjQXMD6YNo6BqX58Aqt+YU1EM/ci+S8cYXRL9kJs6JVreJoHQrvWjZk4Sgv
3sftVzAXmk20mKL8dAnQErkogh7vrpKXcbNcYJ5yJbyYzfY2mVl/Df3aWDiGTY6qwDxvOMaGMUoG
Oo+X487jj4bOH9b37zNvOW0ESes0/H7l2MCPpssyWnewMYd6m495B3fCCPOOY4BQdIEJQmhyt+z0
IVyH21GwtJact3tU/nfq44XTtv8XRfXNHPOk9e6cJaIMmirAt4ngYJEzitC/DbKOKvLxwUUVmJUJ
TYYYCyLOzWAOU8Ei5y6gkneGZ/qe352eVMxVNEjFNk+lFQLGmj9ySXn4w9JopmGgox+5tytA2sQ1
lTCW0JgB9osCTAH43wuiepFoSavLGQtyBpK63j6zJOFf2YAJWeY5R+exM2MpGeGp4o2JifXyZHmt
78lcxazS93qLQ+Y9yw128UgJSNnaW0FkN7exfMR9wJDEyycKrPfOy+vgilZAntbrNTpOjzS0gQuD
6tfHB7DcrN0rYqk9FA3H9s7L1+QQGB0QIuGfGgW+bCt7KjTaDgsUAZchrjhvh/7OrRNgvIlWAMya
QO8YrG2LrSSTcGWV1pd8X/iawyE2awcnTDEap1c6rZIyMAXP84itR0gm7EQcYGbx0tOzoIhY2faP
7DLvJRijztAGSgooOMbyKGMnRZg6wcajyD6eZwHctiFaj0F/jPpTvxCLpTDe0fqIx7n5qVlVO/ka
VkPpUahmApbmHu230Zdb17Su5j96UkLCnVi6upq3LpVRTs1Cb0RJBjlapR3tyF09rKI7I7eQFYsT
24NSDCxD8kqgUkCMD2u6cWr/zPOIZ12Bb67ZXKbQy5GYxpAtXEHvvNXYEBZs5CWm61HfpHu8Pv5d
GDUhSZ3nicoa68QYsgGcBylxq7WQkAV8kKUTY1uHp7623G4Czs3qjLIKgwjjNgsQ9JUlnA/xhJrL
WvBjbKACXsUHL5s0ny6YMMhoLCXBptCxo/TQJp8chjvPA5gnR/twFL/OKJ+0jC+FqoMICqgnQIii
TMvNP3NUr84oHqTqpaRtQrqm2HdNVxUsB4YMuK88TAyeKtUZrdMuYDsXNbh5hj+KnSoXEgKHnw69
c47tmma+8e7Y3dinXu/Q3RvQzoHeSjY65pKgdZCxFXcCoLvr1dcepZzA0hyuZ8rR4zqjYdSgrYXF
GceZYlmHHe/lBzp3ifETK1+Q/02N64x6SRQtxMOmtM7EP26l3BI+SpTYscKUqPa/iwm/RZ5N1pZ5
3uh5So30W71Mn8ItABgPgG/qyWLDy/bMu1n/mA2D0R9xHp3KvoDK2kJnue85It7cB8ZpfPD8f+kh
TzhjlAdmcod0AXQd2sQY3Y0IqXGCvMExnvwbjMq4XEzJKEKqhu10f9FRF0GDpI18AW/7BJcSozfa
XjKk9gz5x4jVNc0I/KMNigU+V8/Tk7nx0gxGe+hpmMqJEo0oKKF3BtBUFIQbfguvZ4anbw1GeUh5
mS0SGbLuH+ttR3KvJMAjkrjzzLNdFxOHhXXwA6XI81OHsxuWUUHgjMXOwtFNK9jkDSkHuzwTjdQb
eEsffhTvzM66/aqvzXy3jpTRIAvdLIJkgJgg2YMRUc2SfWxSzuzYAYzaKqisAGDHbo/GUCl2Qsvw
YFFD+BI03uEjJXFliVEyrSidUq3Cqx/WrltZ5oBV8cBWXqxQIcFWxdvMz6eUv18iu8E4HcWxkAXI
ExKUWyyMWgHhefvwYhDsLjNXHxxqVGjYozYUrMHQZAN7uK8B7cRLqVpJ7UY9gzso28VWxqDg0ovv
cusj2X4gzOFQm3srU2qMCI9I4hWdCWqYqiG5HVsvA7wTboQ6l5eckmE87jErOnSlnK5Ow4KkwIP0
hndejWlWLKZUGCnNozzOe/Xq/6DBPwaGG8DpUc3iFshnG7CnlBgBHKpETLsA/JxRHmxGrHzDXLtF
Gx0RP3whZjGxbpR3V3MR0oTo9aMmkpGpeTBEKr2ro90J4G8TUZxEBEgfPCHkkWJMnWqMOSBWQIom
d4+2ifRFT+qjcgK154/s+L9JITtxoIvIXpzpxQXL6CCPRDuhrkurDQkPv2O2O2p6iIzBOwMFPTRq
cDYsK4yQ+S4miw1svkCvY0hU067QRW8JPiWvr3S0GAfXpC8XX2bWH5x+CGMP00jqooa+PHtrNw0B
dawpx58v5AyQgP145jigs00whmKYiO5UDd10zOuITgs1XpQ1nGpMUENa/4u0xLlL+t1/6q9vMszT
CM2mXRhdDv2F2S4M3AMu74mWc3jeGIcO+xoUcRQbgz5BxCHhPsS6ohhghwQHd5uhWeM7ObfrRU6e
nR6hISCUwRDsrkuRli7eBTjwyOZRm4O0gM/L8c7OcU5JUq09IVmq2GNlZCCJxmZA2bxtZfe0Vrft
SkAlLoZdtW/zONsVOyXIvAq56xZG31Mes7sKMMreflhySPDui/7/CU/9oIxZ25bg6Thu0oqY+wTe
Eu0btT94W4TEeSP6jxCyYziZoqWC0EHWn49QWbaGjgDAG3lAXuBwRaX5hrRfJ9cnXKmGEGpSXNH4
0Rasu8gqKnL2lEd9/XXQX+le2P+PzbA87hhrulAlDThOIDrePWOfA00xJ3bpp5v0EbgqvNbHWcyo
qXAwiiNsijjPRCqNR7c7JIENNw8ru1ATfvn4+uIC98+7JN93xygQoQ5RgVZAjuKRHG34mp5u9Y9c
BTLrkxiyBER0E/6WwAjkUJ8u2lkxkEoGelm/Vx11bSWSmy258fcsRxNKTEDSSqkSGmAKB6i+JBig
wvDUYgWcAo6qmit2qeiAFRUsehENrKr8+cak6JQ3QaPgGSvLx/LdfOhfzxXahvzw/bbcz9URf1Bi
HITLWVssckMFJf94574/Ni8PpvP5myDSB4h9ZvVE5XrGM28NM2+iIBqmRosrzIUFQlRURWiOjxpy
Nc8LUlhVbxkA03Uq++lQbsvlf2Y5P3jKa87fQw0M4ACSLisCGgl/Hmw8DCcxVQoBCtkN1o90vTV5
HezdL2wB4WL7XSeaGKXygxqj/sMyP2fDpRWuKdoCK8nwwn+Zbk3eQ5K4D8Cxya47B19/nXeGi5G/
0gL+iucj1Lp9zXOhjyaBcQkoFKKuXcVgot7iTi3bvI8EVM/8reRUCgrh8KoFUPS+zBVdxMShSJUJ
w/sPiswlN8IQXy5Y3fGY3aMwrOvAW0U6GD1Pw8sefvUzP9Ey4+v+oMi8zqFbJOEYJAItRW5lO3ik
yGdIt3CXG895Ej8oUb0+Oc08O40A+U0hRR3ys3fjaEsfL57VeubjB+ygRAEGLXSL8qyUMmMwNEmU
TFSHAfEEEf5J+FxIMsK8DAKlkovbQYjHDeB0HKy61wksZGLR6iiyMpgUqJbGq4GugPfsxVxaycXq
fQ/LbgCJbUXP5YN1ujvYHS9tONfy/uMLmUvoolN/xkosfGG7RmECqyq2kLfxvGwcYAXiaCxiGZuT
QlS6a9N4ByJjx+t7n1OfPz6CuZ8qVdJTJOCYAGetEgzvoibhGiThulv0vP8Q8sl9MAY8SUKzOJs5
uEXU3R2k19Oj8/RVvfPC+7lK1w+OGNPdjyNcuwgctWvb9swGwOOo1gb7ra8SmUQYbCzddGtiqgAe
7RLbRbfYUwKBWDzrqWdxq8ZzQc+P72Fsu5TCEmsdvWbbfldex3fNBg4L0C4b0mHkkeaM/MDkJHDm
Yr4pVbbpZVEHUp2JlKq/HXbxXqoACxjZ98pqGW4uSBNgM1fkDASLI9C+V/sfoT347TtPtc0qmu9b
Z7tfEj2MLqaBzxhQREQWZHn2AveCLasmVq9x1Ch12G9IGIu414dFZmpZJcA+47kHid09eEhMcAfd
5nXahCkmcpDaSDkv2ishF2nxTCZiiLT4xVpgnAMDHRaYC3PurrHrYd1ikFFpKcCYhKIrwWBBBidd
F9boheT9zo1KoqL1ZpdlpLDhpJbLw/qytHbAbLLaGHBYVMPSoB4le8NKX/5N8eqHtDGqrKyL0Yw0
vDno0yOqV5jxwm49vt3iKJGr0p9YEz1JQ6BM4OSD/SCW5BSExAi+TnaYuFHxqw9IONqLhGCdhrke
lLf/x9p3NEeO7Nz+IkbQm23SlZVURmpJG0ar1aL3nr/+O9S8O6KyeStj5r6YxSw6QiiAyJMAEjhg
ONhKTPtNSwrC8sKQO96D/VGM4k0udOR3OUSX6JQ7rHPDuL1kCsQwcJhkgjZ/amteHGr7mNY/zOlc
uwlcFmTOv/sPv5IklTd0QVQ0uvGJa7m27jVYNRkdgyT9ner95PeaZv8b+y3kUPbTBsGD9SDnybG8
iKBKwqN3ePZLhqBVJFgIoqzXS0NvBHU1W2++4ONd67wEuA1ui1nrrkV4+GU3CtlRMWwUz4OY1mws
Z7yT9h7IHQ/k1xY3S0Y2zfGzcpEcmcWSVU/8kkyP2kay7nddC8kD1qL9+O05/ntEpsFMAEDMNWyr
h24hjEoEWhVcGIIxw51o12aIe8sDzGB50oX5mr+Sny4t+hmtLM53UnQB1qtAL4kc9wIa2RX7pXJZ
BQyW9Sj8VjRPUeQCUrh7RFcvmIZGvwvaL8zb/rFW0vqmDY3XRgUG2NnfVc20xN+eBT5tucCUcrvl
rM373OoS3p9ODKmrV+7ic1FYrItZmfThbMPOTO71Q+uIz82dVTx+cNZ74DLXV689QXxTkwohUz0V
qkKDQJASCFZ9bFty+WjfgFXMtePCKi4ulKMgpK4zXk+VWRaWUr2WxNn6JAHX24VZH1wjYPymFgUi
/BRhCCGFqMJqnHnLaViaGCw2iGrGNndOw/1kVqeP6XFzydwPbW4dYtwCs4QbuPzpX4vTgC1DgWHM
/jPnobmp/npidaCtJflLJT//fSFCBwtHWjYQ0ZqfG4CRbXMTRts/NuDPNN9ZVDfroRPqTjoya14Q
dOpIpLHC1T1mVa7qripIf8x/x8f08Vew2TWxdWnvkfPu5wdNhiXXWmJVcSGXOhSD1kZC0UBucNg/
V1cUpKQdChnmBU2EjAO4UrL5Joo6Drw/VGHNQVRMkqtwh+f+yzvjiK8i8kIb6hTEnl8Vug4RhXW8
735oNkblLpvEZdUL11PUhSDqDOglnyitPCIyqDYoTKYk/sCrEOb25h5C0a50Ipwru7Xiq20XmEF3
uFOPNJ88snqa146CJKg81qfhAQmlGRyVhZ+GWsB7ijrNxagiNqWSWKwgaLXuI4kisjEB/5NpKv06
jv2ab/T5tDlnr7M9NPVWrvlx6tGEghFgxjdcC7qW4ijTSkoejWMOcTGxXl8ncu+CfTohd48bZsfQ
agq6lEUFKtzI4RKvZ9WQAx+f768O6K5dbyOD4QTFc2b8tfq1vkxJJ58JCr+6kvxlStUcUgRDyLSv
vjvYoFh9PwWsWspnbkdD5UJDOs9MJG9CbqDhfIdEeounHSfYIXa17/T9znYx3vebHDxytyMzy5Cq
7k4WSnnv6hm0aD99sJNYjK+7BgLL3zOHIAt/FfWKK4XZ4nxqV/Xedc8B+Ht/vZgjWiE/zEZ0/tUQ
r7qUSYU13ChFSlLDBvvn5wBFYvLjbiduvDtG+MRSjYJwXeLSqkwgBqe/FbDaKhxOjfjT50y+cg3t
cNuSLN+lGfs1SfV9dNjh5F99Mi9Cs43I3LouQQs4Ur3MjH4Dw0smT89apCGJaEgRhLkYrFLW7PAW
ib0hHpIVDszK5Bmkc5h2zAcylCaeZlgOsxaTLsVRVk073E51DXEIorrDEJnRxjx5GGPb3rbn+tH8
Uou6CD0tz7t6dkztfEGDIiZGb//91Zt2qQh1/YleEoJwi4Mi1iCawUVw1eed/Ia99xv/njnctRpj
L8VRV6HfiGqkz1CDpbiJZRXyZnR80x6dl3K7a143zPHxNaZFHLMvC1LAnUa9jhEJKIiH6szC+h/s
IJopI92HeXeAOb+O90S3W6LaLNuupUdL0RSOj2Lsi3oSCNen0cV1jOWNcU9UluszXIRuU69yvZby
AiZtLr0Fcgo0GDAgZDVzXiiizYou4LGs+2KcsOYFAcxMVQmCc3MepjzrB5BHYDffzwtWNb8zv93a
m//y29Hd6VIXjkOu+zCg1docvhyqdi4rbF97PP4mhYKObBKVqsvgIU/WaxIR7Gn2H3jyyBP0TvjW
vB2LFd7Of/HP6+9vn6SfCQd9KKTKgD3bigjE207p3KuBFwS8uX4wPt7qk4GEvRl4V5HRWUNT9URT
pZaDkgrXdjQt/lGY36vu8gdTd1j0fWvdpupSFAUmXdOInWokwnylWby/DTE0abf3u1Gwma1mqwi8
UItCEl1MGuzPyOAbz1ZsVxvJtMBbxkgOVqO+hRAKPNR+6MW6hRBLLwn/S91c0h8MAJ5vij98YSGC
AolOLqYkrvB5evjCxrevNSlNfau9CuauUZnUL+ve/iWPhouy4MWq1/GN8J4m7YVN8VCkZlEWNmdY
QbofJrvrSeUYsQVifbHA5KYU2Xn7cFvtz/D8hto0pGQZdmZIKJpe97WNUfeiA6rME9OtT548FzMO
JHs7n/GYbEWOAnop9Ro+Y4Zsu7PLrZqTdoson9mTswrYC9tQYaCaZkWrjJFwLXQS95tpMlFqGsmH
mjKuddZJ0SjMMUoFR4XDV8hEKzAwVroJTpvd464sCJN7b/agW6amYhUlabU0HGHquS5yPG4jkJ11
xD0cXnY7JkvjWg/fEgPowZiQm1KUciHtOIQEuy4jU372frAo5FYrE5KiSahNgNtCpdedq63fSG2U
49iY/p1kla63lc7ZZjjL89LdCkkt3svwfiK9x0R9vO286/fhQjh1ZsOoUz05KwVEMaA3Pt6r5j2i
3XOD2lZlD+b8Or+x5PO/uja+xNIkG0UilA22YQlXpdhkmztz8E15j7aKebnIv3oAXhj488VycecP
ntBIngADo5Hl2Dk5wfoto7NQ/98zyc9WPVSVUWQCPx6adih7KhLIJ7yxmu8NR7RVEwnv+RfBOrHd
5QNEqbe/3vqF+CWNNmMoekWbjrWA4tL8KOfvhrd5RDUuLPQRMGStXiALWVTkZKRGMSkSNDseI99S
e1sW0URbOo/N6yXGWhiXdWOt10UWEikMiyovU6YK2kmkczLRPOxAb2sPtmjg8cZ6ny63NWR8OokC
sqgqvHySeuHq9G62kZ0Lz9iuzfxcFHyFaTxxSQ8JFWeNDw34ZWNs0NnuWVOD65i8sByVa2VBJEtt
BstZKNOFNh6JMQaJbnk2OfpqyL6QRMVJTQ3uAqUeBBSTnq05U70K5Fo+5uZWP7g/TTO+31wS+4Lo
k9Vns46bC9F02NQqfSz2DZTcvx5fnetYEmxSJGayCQg/9+qfNizYYp0BKoia4rTw5Abawq6KYPIl
CR+z/Tz9fxkbcol27Vv+dtsrVx8ewArxH0Sht8sHghZIhQGZvIsMHe1pvR0ejcrkXLMudonJLqKt
xqNfEukiWiv1mRYocNMnkPcEJvrlJ7fc1m86K638PFJ/3OcLSRSmRNV/7KnkYKXAC4czo/NT94Ku
pGPmGGfl/Pt8xVbJ9nHYcAEahPKt2uP1ipXfzm5664dQUCPmjVwNwuxLYHWo7hMnA6Xf8+dHnSlO
0cvB+KqMc0Pzl2h+VeVJhBPaoHPfeW22BqlRtt/3iDScnfqGVzqGxNVMbWFrCnySqg0NaWjnkyrc
Y8H1+NmCJl+nipllSyxzUvgj1oHB6xNklXblzEshnrPDaOrgZs4JhugEFyRuL4Nt/3BlUAphtgYL
cfH0Y1jWnmVoljNTAKWIsqoGPo5Pdph97K021fsKB5aZMc463XIhCo4EtMCnngGdQWQvu6BNBOta
9KPAHZnZ5v/qrxQQNZ4gZJIGYVFiHvfOW6mYReHqdxa6UiMz/DcM2+oChGQqrMln7kaVh7vuER0i
rwuJYeKG3HioNt32089w94Yd6Q2ZRT3KSh7ON8qTle+C+zrC1Nd2e59ZpckppHFNBIn7xAyOYNxM
ju/MrtjPDRu3fgGFSn7qRarajrimneMeW1+O97X5FpJ4t51J4e1ksyuI6Lw8XphTZ4wQRKFgyE8H
Pet8wNDRQj9u/YN1ga3RrCy/4+e/L0JhrxOwulXo8B0754heNckpnPyxN2zDRucUsrZL/5aZZufu
0ALq/urMh/ND6rboSH0MwOEDhg53cvn7u87GxvPE3DwNvTswEurVyirWsKpzNoRGfrorKKwbjStH
fkYqboMB5mQ7WHVsKaHDJaTfGk+7CuvW9ydWfWn1TXopmDrCQxcYjeB/CuZPCslCgoGP5yM/gnxh
177w5RGj9ayS5GpUuJRKneXSTwyhBNnQFZXB5/tjeo59U0jRTSczjtZqWLiURJ3iNGxUMCXNkgz0
uctm1pgdbLmTbOGovdw+x6t9oAthdKcQeLVbOY8hbI8RJL904tfgXr2mgdVuzVzDnVPaG6wES607
+04yd5m9wcFWNcK69+YHWvo0L38HdZr5AIl3Xs1KV4HFnZORmMVuZjG6re9qJr2UQ51dwc/KITUm
6Isxsvv70jxj65WrmTbZ4W6b57Mjk/V0vIYXS5lUytI2eReUE3QbWvPNifAYgIbtHZMjneWin404
C9go5fj/uei+uUjuCygHT7rJuqnnAOTWh6KChjSafBUfCwY07o/HGLPY6NgNjLmt9Z39Zjl/jlvS
qLgg6vJSDTxI8yqC6frdrnN/FrsTw/vWwrzlB6IQxQi7Jmt8QbiK8ZY74z16CkyPY018rw0IqUsx
FIQorSF2mT773hNak+7RmrQ9k4cfNqiVwCi0ZxNSs74VhSTTIER1lMzfat9YlgLih0f0V9+XTqCg
/5ZZVVmLXRf60U0YQ58kmACHOLAoGU62x4gE9s2gOeL2GV59QlRVTD2piiwKCh17CJMSCBIYDK/5
tNHmMm5kTm99YD3u8IQfIfZgVnDWIuWlRAqdGiHnglyQEDXuKzQRc2hYQDKJStjpxDEetFd9caEc
DVBFMLVtPzsJrChnpgIjPt024CoeLURQeFSpHYdtA6Jw5VpSHpUfYNxpzRALb//VTbYQNPvnApCy
iU+isIMuvWklD7lZVWSeo90zWdnWovrl96FAqfEDrfNCfJ995xFE2bs7bHeO70+XmT2I+RK06ucL
tShQ4iSuiQZOxl2l/SpeBCyESAUr5i0UT5i8iSzPo6ApCLpG1j7dYe+83k+khDvgBRn0BszsgaUW
BU8lnxsgOIARCwssRZOVu9ojtwNMsB4I59PyB6gv7EfBEg+C6FxvlLlieOyuwnknWo/zzXvby1cr
TwunUKmesLwIKz3MIAYFZdl9Pr6+3m8xhoFVpwcbL5KP5j5wb4tkIRPNANnFXNbxMTwDDJDHCqms
aAeVE93ti4ggGfofDalSWNHrVSsZPMQ9PXNE3qK7AB0bt1ViwBHd5hJo5dAIEUQEEel/8+iaMDuR
5RHrNyNejLV5plpTDAqR/BGLZGIw/iKj8lzcjVtn+/shNF1cjCBfMrGQlF0/W404FzIpcMIGR7kJ
fBWnGONfr91hvONA8c+K/T6Drj+d/Us1CpqGZhCDsp7FYHQTtH4TKRws10atyjNZzTUzGNySRQFT
WvWdniJ7uIKMXzh7ZMdM+tbd4UsbCo5CsVKEoNRm6ENu8nws7eMQgNRXOsrP6X3hfmzYUcw6uH/J
pHAJO44q8NdDK5QbnyuRNAHR7OSnX5AL6tWMu3Edb7+EUdg0iY0aNAkUnIUdw+3t07RaJlb/djqV
pzBpaPsoiiXoojlvaKU+n7fZZq6Go+8vx343kyFuNXxeiKPilkKXe29SII5DNPHc28Ul2VdP4HKx
GILWIF3D4+hMjiyjeZPyC74PsmRENwbGeC3v5SG1UNjH3CJDytoNtZRCecKAKYI4bSEFTwkGivoy
sSUb+/AY2qz2FC7lUE4QJWUvjSXkfO6RAdnIdYt+WMz7/vyJReqsZtDV5tSFOPqiisUJNPwpxIF7
x3J8xBNX514jLXpYjuMJzQoauZ9HGci5fhkfCoU82OOhwtJUjARvsuOp/AG+o9umXi2yLH8T5Tkp
VkKXQT1/0ME6XjFhT7AOFk1DQGSQkb4bB8a5k9ewaymQusuUQYslvLGLiD5ENx6J/IroIP3AC0Nv
H+9JeDznZuJct+cz6PQHM3pCjU8xwdCeGmhktQXbzsidibczFkvfGiIsfxh1NxXKwIlVjh/2VKEN
xGDzDa7h21IAdRGNWZu3QzGb2jnWZsITyf2L2VB4Yd1Gq+WPpSzqNuqMIav5+ZyiaRWDg6iAZNb2
CsJb/uVX9EMl+bbAuP1T6bFa0FhWnP99kQrITT8o3ezjEnbOG3eJfdtfV6uRS8UoABLTJKjHz6+0
f34NsPz5rNkHeGuETfPMssTaLahphiEa2EYH9gDKiloj8OOAkOVatTvwOYlOM380PT7oGiOIXY0o
l6Iou3V824wZRmKue3AMvr5mFlhtbMNNLUwuM+CVpRVlQlAPB4OSQRTvPh3f5GvsMHB1tVVnqQyF
35PSYOw8gYTi0tmYLJgJJRh+sH5FfH0aCrqNmaBf8yHCmnEDC1u3aNBh98CuJhcLVeiutmEqZCky
utmfHWc8XoP73+TX3OGEmdWPcbOJXNbn+S+Q/LdqdAfbBA6ggZ9a3ErPRweci8BC9wEh8jy4x6p4
rL7vLPWj4NgT9U4dBOgHYoxrfvKJv0sCNNcTvAW6WLdoXoqSfID4nHuYu5nfGb64WstcyqdQd57y
iSYR8kcXHQsARTSrIgtg3b2zO9AR81IMhb2a0mje1MBdMPdSE//YzO8lDJ/8L6D79eEouEh0sE1E
JXRBGQRbs0ncglQyIqljFW5j7j4wRnf6CLEdgHEW1qK/pXIUdhSI1as2h1y4CzBef+k2/Fv9xhLD
siGFG+PwH+jdW/rp2SDH9mezkRt0pUX4amAedufuGYZua9nbUjcKSlJhCBIxhG5YenDEsr+cBD9Z
irHsR2GJqnpxUcyXZU6SBxkvIJ+DayzvWA98/vYOmq5Zqaq41SW4IPxccbZv8Q5TA9MB4Z5h4ngH
57ud2e7lvbjHjATDigwNafpmNVM4ID4gZe8Ie39nmKUTOntQLTLkrN/+XzpSaIKnYrEVJlhyj5fM
oSE9NzdRWKhlgULzLW3wGs7ex7g6ibHwEZrIeTIGnjdaaDezpqH36JOoELvPMI7x68E9vNiB/TmM
UTMTFcaRoMdY+UIZ8TQ923WYLGeL1kKwbly4h7m/H4zVzNd41nekECbup1HLJdgXrRnYHyttsIe9
NtHl/zLvavAddHZhB/Xtj8q6j2iq50TUClQ3oCRmg0EDibv2+tsFZc7Bxkg+y6Sr0nSB1xVJFpDR
qjIVQBpRynnxrOJxclAiQrcBKa0firuDhmi7JQzt1ky6lPeHSRtdTuYECEx4OxQPa3JFa7g1SkQx
73hnZ2JQ0UAjDKuGsxaFYfpZExVpDi4V4bueYlIE3YidznBap33V0KBesI79mncuRVCnUYnKUJBq
Ad5pWfdvvXNhgPNqcLQUQF/ek+GLSgIBqHnNSQbaMpA/Y/7JxswJ9hkx5K0h6FIc5Rpc3pUNF8Jk
ekU6H73mvxkCVntclxIoZ2iVYMD4ByTg1Rgvd28knSMgkAjedjqmHOrGBh1Z57Ud5CCzfwZzZmBe
Xe2E0Af8BQxR80+mI5+lStStHYRjgjLXp0oWgDFxBBeseThKrIraamq2lERd1W1VBtgrO83ghG5B
oQZFu9zMyB+QHZh9LTbb/VpwsJRIXdy61uUViir4XCWRrwjo2Dca45jSNZu8KYJY6SGinRv0EDsi
GkfF+gd6JE4fT7e/FcO/6VeFrCilSAsHGHC0g9DRBfZC6HW0+xt16JeEnEvrPPXwjZTG5qunOHK1
gQScWYVmKYBNUkss0SqG623FGEBEPy7k1Whk/WxEsHVEoKXabUzWNofVWt7CF+h7I8kwjYxzNVc8
np9VUwZNJaDoYIfXO2xlZnr76lPGUh4FFXIbx3o3g5H1LDzzHzmptvfoVE1duTcnjBdtdrlAHsuA
nC7vzKPG+owUfij1JE/9OAu3euxumhkbWbixFsot9aNxYyjHROThKRidqM+1Oa9VSx/uNlgliy5n
huezAFGlsKMbvVFMgtlDno8DqBmdq26dXTK4j++McGa1OLFUjAKNusiwtVbCKQO7u7Spfykv77e9
fTUeXUigawZTh5UJ2C0NZY64d6VNSDAcfDnPkydoW0DnnnvpsWx1z3rZZUA9XTjIlGGahAhGDN0T
sxmSBe/0zKwgdXHJt/jrT5byax9sUa/Ga2R3lRUzSUB3hzIP81Xtv0SDf+MVPc4WJJ6ucP7nnYK6
GFaagAj2zbdfwNny0zbrLetmZkAwPUArgXp80KI5oqkewocLi0+ahVL0EFssaFWCRp3Zz3PEF7Gd
bmpyJKFPJJ/IHfji2xhBAOs0M+1IAUYRx4MESojZJbHletoE1ry4+yeWDW9O6Nz5H48zvfCJ74ZU
nQqcAMQ3R0ewriX2DSvYFL4FVL2zoIpxR9M7njylV8pI/DxvinN8Dd79U/wQX/MtsOr/w0GgAKRQ
RT8th1mchSDx+fjEu8+GEwmmnxPvjAexEFsnb0MK6/DRxQOt8iZQxH6iMSovzv3Zla+uvdt9Dugx
md4Y1wtdLij1UBozDRr2aKp5Ph49PDPn9saI7BNr/wUjNNCpHKVMm2aSpc9v5z3kB5QHWO86qy/z
CzimywOdnqPlYE6DwBaPZBmM6i9427rguYB1t6xWU5eiqAwlTstilDMcM/R0gZgMuTnKtz6WoD7o
B0IOL9iTgm092NUzLwZiUQmxwIVe/oRu4sAXBSgKQggnsaqN65o2OqSQwcydFYwk5pM5+UZmQdcF
OiXqlHiEuNZEoRqlcWyIHghGLB9c8uOQ/UTcdRl/XJJTMTPzMyfOVkkclsamIpQk1dRB0yA/Jhk6
cGTLC8kHkgCGnqyAQadiE7DOhBwnzdiJt/XUDtBrzypPM32UwpRR5TRsWZp9FCnGtJHcR3SOWMxL
nBWa0PucBJQ6Q6GEnMp5RvMI8s5rgpdozzpvGyJbBI+rpm1uYs5kFSNY7mJQBY8OnKNTLEH089yH
47xtsQQNt8KwmTfLusPJc1yVDNiZcjDvMPhA6j13eE96wqr4UIEtxhhkVFzQe6EI4AUHMfj3wssk
Glnd4ZI/yNGl4S1Jeo3CXfR4G7ApWKOESHT/h85ralBwenQw/J9cdZTGkYiqHQ2/Bb/fcFJEkqEg
t0XSPvSXTFUyRLTQi5pA92ZEXhZUveRFh3a49soDJ1WWgU5MTdcdaUKJXuGR6lVaYSu5pJlBY6ZZ
aRd6Vu+KlMXxumpkjdfADDI3pvFUduRxWBKFR8DoEKbzkqjwmKeROXiNGeusouiMqQsY+kvthSg6
tBn7Nm5jIzpEfODWfEVqQXBvm5aKCv8SMRNAiYYgGLxBXVKjUQS9OgTxQaqPYqBbaoq97epkguKI
cCojeFoVZggwmi5J6Hum7hBDbzturjocqjp4GtQdZiEdzm9dLt7qRdszvIbKGf5SzZB1WYVPiuA7
+H4aJEnrmtiANC49eVpsVtkumSTztv1WP5GhY8uhNpda6aNf9UUdK1oYH9KGe1UibXzgtTRgrB5f
czmoI2B9nKhrCn0dBUFYKrFUxAd+ykiUHjWFB7O6j6WBWcsQtWY0XCy8qKqaKv9JEWhMXhFFVXyQ
d4JnZq/5j9v2WnOB5d+nbpxeSQsu6sv4oAkWP0lulgSWnoy7gs/tPomc29LWtdF1Q1exP0XkKWA2
yqRTshZYNfAqSfOJ4MHb7LKU4Wn0Pfrpamji+1sO5WoZP/pcLMjRIUkOcV6TgG9Mrf5R+iERvNRB
+x8Zit91zALGVccQDUyuKWDYV3gK8LskSYsmABZl3a7uazMofwTpezJF1m07rnm59iXnU/9F60vV
cXmj+ACiLL2vwvs6sG///dXvJBmKIMsq4P2z53Dx93XwGnp1GMWHUgD5ZWUbyS4wOIYSq663EDL/
+0JIF+RxKJY4qnFmefF7YCQXIVZr0nK7vuGPtzWiw5G/XGIhjXJ0L0VZsB1nrBudjMtIoNRknrd7
KWpXzcXDOOn3CX9Rk8n0+1PQIP+vy21h2FMgWqH/mlantN1qumkIZp2ceTRu8VoDaj7lfPuXrt3n
miKJii6puCh1yixhJnhqLcP2GfYbcq+iytlK8871GuG4bS09+jEjqV392AuBlGX0vpZDFTXGA195
VmMUVtQgzB13t9Va/doLKdTR0AJdG0IeUpr2d+ZnNhdveOOqRFZS9AzHWj0dCnpiZdA2S6BL/+5Y
UjCG3DACnjvN+2XEm64eft1WZt1kXxLmX7BwXbANYiteWceHvsjtokojS/IKM2qUkHEQVwFFxSZB
sAPJPFYKfhcUpLUe1mITH4zo1YtCM+53vdeaEeN00EXRv07HQs78OxYK8XnY+wqHayZNdkPXm1m3
H8K93pduUXX2mJhe8haIj22bmeOwN/riqEX+qSnqTTYisM5rhoFXvWXxe6hDUJWKKDQqDDxYWhBt
ekW75BxYxcrW9RuUsP7F58TUMS9iF4GOsPa79nFXeSrX5ThyRkKKcld1E+kLxgGYjxEdPGoG4lOZ
1xAC6dQByMDl0U/DFB8UrX8uA/kkhbWTRwc1t9pSdfAc0zBiIbrj6fOr6rysGfiP52WFOtlTrCMY
6yDS1yWz5zZduvPKZ05rTaXcq3luyXJr6jWiFszfvty26ZrnIgzTZUxgqGhrpNTNe2NMuSSDbO6B
m7qtkTf2kLRmxreMrPm2pD8SIFXmaq7i8fWEqdwFGefo1ak3lAdkLgw/YUmiwhd9jBpNVSHJSJq9
ZIz3id8cubQ1+TAeGB9vDWK+7Iec/7tPGnGchgGXxIdwwuw791rpD0P28198I/D3orl+5rn+QwYY
ZvI0xSlreleWg71fH+O8NJOpZiAyzazwlycuJEnftVEqjvN5scN5HnVTDgew2Wi24VlclVpCrb77
/XhMBpD5punDGIlmqmUnLckfgmiyhYnf1D/rNnmMo87xfWEkgubG/UvQT5uRr7E/RB62AddMRNAx
yzHxrLBu/SBJBhJdjddlQaHgsc/8JG1D/Pysnx6jeW976FbjL0EH6bFi1ly8bxX5Tkn1feA3hBck
Bj6vOp4mKYI2B2SKQcEhurmLXpQ1HKbUi10h0tVtl6fSkzQJ5V3FFQXj2ll1PqxCR2eMyCuGQV07
gqoOkajIcL6kri2Zb1WnydBT1ReluLntg6uxuq5jCzcKJcja6MeeTh0lKeIgK/ceOq5wJ03PzTwp
Lpqq7Xh9fNT9yla9zpHS+uG27LVAYSma8somaIZiLIX4kAhGbmpKp5lDJxbubSmrxtQ1jBPNObZE
B3TiFESI9RQAP/pbcZLb5siD5OO2kDUPQcVAwn8K5t3oNUWTxyMeyT2Et1mznbRsG8TVJm7bmqCu
yZgnXjObIcw0d5iXxjgkFf3ksVSXWsYhkRfjizboppjXEUOfNaMtZVAeKDZcpgb9rI+PyvZwbKbM
Ysakq0abQytdk3nJoKvYepmKqZIYQKVmcBL/tSg4MwhbJ4pYN8eqyRaSKAAZDXwKxdMhSfrQs4zw
3cft779qr4UACiGKUvbiwIe9Qt5FOY7EIW8yQxiWvah4og20yNM0aNFwRylBkag6jp0j8pnzL5TB
3gWVR5yE+IWSo/R50/AFlDGqU56CkHJ8nKKn2zJWv8hCBhWfeL4ej0kAJ864x64OTYABw4VXraXN
7AWqKugazd/W1U1S6WmcHMo4ByN/4zbSqYwb21dZWQI90jFfr8h1JENCFZQ3eDpfl/FOWGZGC4ip
w56IAQI6jot7S1A6QyCt6Mf7zvd4M0hAQCiDFFcavWObRNVe6eLQynkutTUFnLk6p37ctvOKY377
aZRjatwwRGONLJ/vKrMfdk2ikl5npLDrBlAEQZirfjzw73t8wfld2g4tFx14wbf8XN5E/iM6gks8
defeUzUSddhxWkdkvzBDFfWFfdRjy7c4Mb75mrbzHlcFkYagIlT4/jtCTeh4LUeVQas4p+FsIxZN
KX/85yZdChG/CxkzX5ejDkJGlLbwfmqHekwajWfczCv+K+P1QsbdxONa/hyvW+SESTCEuqamgPkI
q4YyPOEMFgdXllKW1dYkGSLqHShFI76hd0R7qVJXKgdJ+B12yQVW0BaOoO2VnhXJzd5GJWGyIQnI
hySMlPI0svhgpm24Bvk0KuKhJTbyTsu6nExc/YJiWG52YeHb//xrLUVSQGMUagpiAlQjxjwihTee
EznC9kDBui1m1YYq1mwLgiLxEh1GxRV4iCZhxNfqxZ5gHWm7KbtN0N4rSiL/89wEaR2eW/BMIaIo
Mf+WhWd4Y6+XfgR8lsfHZpMoV9ab1go4KzyILz+36CJPowQIWZe0SuMnhyRQM5IpomIORsXKj1cO
6zcpFDTxSVHyQhYmiJmcAe/JMWCzGXJGeroqBV8FK9B5XVTpxwKlrEpBmKLk4AkoK07nsjrqTcmI
ZOcbkfJrcA5/CaFUQUNbmOp+irsm10AI0McXvq8UK4ganYRyntgN1+pWNEWMDHJdOdS6dcTuAk+z
WUZB206dgSo7LwyhxZe1nTd9b2ntP0+AoN+XHArfE87wQ7WDEbMi2hjZU6D1xMixVLZjgN4KQECQ
jmqJqigGJjG/u3ZflfIUVlVyANnIxksbgIR8JybipuMEgYxxsL19bFcNKKHOzqvizFVByZOMtgq0
KksOTSo6SIwtrv2oE43hHmv1PSx1B8+4qvKoidLLPTEBMIlJDbX6wQeICz5pksTWYv4YCDEZW++u
19/6SHv2G89spl2gdk4cJSS+GoLN1cWjnrE0XwGsbz+J0lwxAsVD/SQ5DJXdISWKs818j3VtyEhX
Vj/pl+5/cDvlnT6OXZ0cOu9x8OSNUPcod+VmNjhp+08bmuZQTOGxzNEQkaojtaCgKxDrBqYtkkM+
cs1TmybRtuyFwOwEWTS5NM1OeqG350zyOxsLpCILzQo/5V6OTmWXGc//wruwbU+VJUPGexF1bNRU
SPJogneJCrqVeTD9FBpvZbHPuHxoEopPrQVe40HaCAIttDp8PzY6SC4mg4ONvQl9FCiGtQAeJauw
fPJUiZ7DR7Xrya3byZLp8a4cf6R4BI4vcXIaAoazrx2pxW+hudGlqYuTQYRjRTWyOrQlBENu5ykj
5FzzqqUUKtJT8AKdjxm+Mx//4HIiy6STXUl5Yb2ar/VaIM/+27QSFe3lQxqgNl/iIZO0ldlU7u+i
NkeRSAkZL1pB2v8j7ct63MaZrn+RAC3UwltJlmzLbbd7SXdyIySdjnZqX3/9e9QPvhmbFixkvmAm
wFyMSySLxVpOnfLtP/6KWV+6m5cyucQIUeqsVgyYC7FQNhmqAFlcW2X2igLnisO8lFqD3w5ziwYk
xHq8x9zEGg0EEafVlWe9tlEzhUGa1L0U7+TaDoVnQd8kkhV3z/evxlLe6Uowt68F+iMlKeqxr4Pv
CN2+bzeTYuaDozVfBUERab6uTFduyqJyXiyX29mirdIgNFqYh1gzha42fT9Zj4cWpahI6yJTJ+kK
P/ggqDEboJugM+mU20FtmLR/Ffr/cgNQ6AbGSUTYqXN3vqsrodIS3PlW+hEqlYshiYhHpkIwh3Rt
2h6PwPsyMCoSsHAx0MCGqt61gZE1kgkdYdnBIO2mkaUdUDLbYHIa7ZmKO7/vNkG5UcsfcfMfDkwT
4d4QWYFsjfOsIvjvgR7V2cEvjn2A0ltvmOmakCVjMkvQARqYASWcELWSMq3WaXaodO1324svddE5
QwZWA+C3hmjNJb3xFmFNgN4iMvAxoiJS7o0aB2SahTgYPD21ULIURMkJ4f/WaNhViBvUw8oeLsnD
0vDIiDKKX3x8BwKpNB4wh8iTW5p/MD2qLJi8wA5R23M6pv5E+crY5nE9rQQqt2qDleoG1qgYCvLm
fFpULDUfs5373mtaLX7M1DB5GhLtLSIT3bIkOYlK+btFF95BYXF3CDVV21GFyStG7uZ48RWwbYqK
44VXoHKXvmf12DZCOHhZqyAf+4Mx1Uxp6dLCE1Hov2/Ybmw34mcAn1SE0gaefEqub0oFpGwRJDoO
dzgqXbxJiPoAQMw2YtpKZHP76uNaSsAqAKaGoPMmT5eyIExGHaKad7LvHwRLt6LX4DV5II/xUdhX
r/mv+tf49Nfrg1BkbJFjQYb45nkXpiGrdGPwRuD9xj63qJFsZAEN2eEaQmVhKxEEEELxNuHy83Hu
ONVGm2fN6A1JZ9Jyn4InrJAeWPLt/pLmI7mK3rCPmE2szLRayGHxUFk9yzVpjNvRk+O3oHyP17AX
S9dABW4RKQ/kVMUb60lRWsuUxAAjWAUubf1bLDEL+DUrztkBUyftkMHLL3Rrkt97zXD/fnUUf+CA
IsODoP5aIRWxndI8ooM3c8lbTQCW4iwth5U7tnBWGuCfqJBpc06Cd3UxmyOqkgbghFpUN1ojnqtI
fMjrKjYrpK7ur2jBnmniXLOBakgK8rvXK5LliU1lHWA7taKzm04r7a7oK5vlcvYr0iPxkOM4tnCi
xM19yTcPuy7OSXEEFoDPUWCEriWHkx6NY6YOXpF2Zig1szqW2kqwvShERxVJBCqU4F5fCxEVIZdS
ORw9MfHNep4wID3I8t+6mPNKKKDReBLgQPAR6Sg1opK00ei16WeSYDQEghPaW8bKhi2YXiTFUHUj
XygEPpOUywGp2lIcvVT70AVHRVUsTfeERpaBvu77hzMrMneNcbXmMItgChSwZtf7poLE1Y+aaPJQ
WHCzInjppmw/Kn/QJ2fJsiVVr602rDhhS2eFEVdAB8EEw2HlFGLomVDiU2CCtdj0yZkZqY1cycrK
lnYR5lbXYQoR2/JXmAJzFOaRPnoFADKJsClq5TMdi2Nb6F6fspUzWzCHc1kRxAyGgWww39SYiwQE
JtU0eSxqq08jS9sOk1Yn4+n+cS1ZDB2g2hn4oODUpOvjqodUy2OiYjxyWBO70ChshqIqpy6Btc+l
Rv5xX96S1TDwJONfVAhQIriWpzSkp76uTJ7Esq1YeEoofHSVWemJU5eTU6vRivezoI/wBeasnAgY
ocKPU6jjluoJCUUPLFmbUJo2LAGESvmm1W4mbwZiozq1InJhTyESMCdCVYyckTnL2LRxLWQxRIZl
6DQ02wiDycpPpVzZywWF1CVENyj2SHAEeLq0cdKRxNJa0fNrqTD9MSY/8lwPnUILDVdISXoSJ790
//oA5zIIYMtEMeYpFdcHOGpqVDNdnjyMnzbq1vFTL5FUk/oqwsbQzNj2vrylzbyUxylMgRicqAwK
o0Zmtpn8TePGa0/Z0kZeypC5NY2pUfk5mbxO3enpuW/6DZVdLX0omnRl+xZMFVAQc30HyGwdqbFr
UUxVdZaP2egBR+UKNVDFWbepen9l2NrCriGEgjWcYW+Qxu1aM5QNG0kxeiO46s3Ir86DuInbzmuK
tdrmkihDIiLyfTBWwAVdryhLkipiGcMbVlhJk7wKJBNNtZZtQw1WvPqlzbsUxV2sHC2SSitBVKo+
SQn6agHlm1YM4oIuAK+HMpyKUwJAkZOhInwTQUM+ehpGwkjkRD7aDngIDNtdyxcuWHiYdhQMYChk
PJec1mVYQagmML1+oZgCEKby9Hn/7tymdxAywjnTkPOea1X8ZRWaUJYGImExQXHOo0c/2BrNSyHu
qj7adCBLiPR9Ir7cl7p0SmiKgu2D3sHgcq4udHLKslDGk6IKoylEaK9TEvTkB+35PwgiKFPgvAzp
5i7FSqwEvY7VQR0Cv7TjCpE8mmbvS1neRBUi5uAVcrgra2h9hX5BnFORg6dI+JP4P3snOjF0V3fC
cVxDySy8kCi5wL+FZsyvMidunpcR6UI6eUA42IEIsGpmConuxvK+Gsd9qAgrC1y4wBCIqMEQ0XMF
HND1BfbFfArTupg8MqgA4+b5axQCMOEDY+EUk/yxsp1znM85iBQIN0OTKPwOyLwWR2UMFWiHevLK
kvR7Re8Tc0DV0NKTvt8WaJkyRxKDh6oKDS+JBmWriBE7aXqqVWY00sZLsomtvNgLVxGldzhBgD2D
BovvypKlSRhldEZ7rA1F+Kg0trqyqMz7S1+4GJACDaIIK1A45p5OpI9ZEJTt5PV78Tz+9ld+fsHT
oXDhiAjwG5BcfJKuEY2AiHkP18rXXTSwm8qTkX6kerLrfRA9JkGT7JQhX7ntC/aSAhuBQjUyd6LG
1+6EFqZE00dsnTaYfs3sbnzKGJ6CerLb6df9HVyK4S+l8WWsvmplkrEOurrX38tvmEzMHMMe343W
ynfymrTFHUVOB//AyMCSXquqP5TQ4Ro7WumNV8jiFh2E29LXXsb2I01Pqv+KrqYHpbb1yS4LrxQ3
ch8fygxOX2Bl6lMmhuI2UtYGZSxdWKQudWAp8W7A+l1/VjhpEzpqoUeK8kTkh7iPTTId42xt+fPy
rm+qBC9vbsIEnkpVbuaxGZUCACwskda/Evqso2Zfpg959UeVmm9xRCyDnnxtL/h/H0NCMMp1BOvT
kDScde4CWhFkU5voaolTrn+VtDMDuLdGZ2nqZ/UjVM2wXgOO3h40QBxwYPBKSjJy3PPNvRA4itqQ
JmUFJ1NkR9hIFGBbnGBxaGW0W/S7uJB6O1XHFbNzaxBmsTOCZHYEUJW+FtvTCbNGG5hCLX0TFLeh
z1O0Ym5vX5MZngJbK+qIWW9aJ6s2RX9ZCBE524xjZI+9YhL6jY4T4Je54/81znfmNoPDgeZGJLkI
73i2eloLKoE5EFNZ3uYElV9EMOEPqYhWEjS35fwvUZQqSCaLSE5ynlozTmTAUzJ5xQcrmZsJrd2S
+lA1g9mUod13CCkDhgar0BvqY9+U52w6aCS18jboUO7vLZJKKye6pEhQWAP3BSA8/Lk+0QTJJCnM
8JZK2Xf0nJij06ImKm/r4NAg0fjX/jDiWlxRoNBn2AufMp2C0tBiTZw8Pz/2wh80KLZroMLbl/Fa
BLcglF8qH4NXsMn9Wzf9Uv4+HkIzELpyUPtEp5+scN5Ak2kaK+dYGQh0R1UUXL2w/Sbo0d82HkFZ
UOmE0UTKEi3y8vXBNC1aspMgQkwOdLPmtsCZ7IrqOLiBdr7/Rt0+iNeSlGtJk6HDlpaQJIeyGUut
QynGTxuKNwah7dMVhVu635fr4t4CguyhNIIXzYuF/afcWIFiqeOmENz7i1qyVACYoVsZeQ0ZJcDr
RVWjmqmNMasBi20/LewC5b9h9FdWc1sIn48JrTjIm8wVFcJZxKFQK/gwyC4IMBlaZPZKCwa7kZlD
WNp9+JvR6lkailOfBK4imHVEzfsL5adEItN2/QWcwuPuMh/uDJ6CJnaEsD7MVpMGdD8mDqKYVGy+
pVHhRL4tp5ukscCFu73/CYt7rUhg9SWAXkl8BOq3Nem7BnsgFkcDWINcPQjN33bUz6skAHrOuVq8
sbMdu3jwVKFLi6ZDxkPrf7LpCT1Pqwn0JcuBcwSaAfqCqgt3D3qRNQ3eCXgpdretXu/v0a0LhO+/
+HFO7TMi18Fk4McbYZ/kT0X4MGno19zcl7J4lQFJQ4oNPhASAte7JAcoVxaRD98W4/1ySxW8HoSK
ldX2zn1BS88G4lec+dyvC0jutSBx1H2pKSAIdZ0HIZxOqZ98orf/myJvfb97kRHdm3q+kj9cUjSk
OXCtYUHmetG11FhIu6QXE9ErktqKqwdBPjHg4//D0i6EcHuoijFwNGosekNHvxVBu8mHzgE1gVUY
smUk8qbSdSfLkxWDtWQXEcfNlUtgTrG667VFY41kfV/C3lcvmv6ola2pkBN2No4RL1Rv9xe5tJNo
20J5BaU9lJ05owFy4RHKCmm0Gd5rIfCEoT5kQry7L2ZJ6y/FcItiNGzKMixEL2IbtbOy2IsZ8tnf
7ktZUkYABb66KPBW8jY4oGANMpRK9IJtKh3l0tRGp9v4gs1csF3fl7W4cXO4isoocO88omUsiVb2
Mp4vVUbuOAw2UvxG8bzcl7K4b1SDh/9FRMQjS2jLyhqtEaJnRNsRXVqdctJRaeuSlazr0mpAVwMS
HqSLKNokr5Wu8pUgruoOzgyMBAmZKWHDpPjX36/mUgqnbBVTsrINe9Hrz239KenvwujKf923gwcC
njXiemRCDYSZ10uJAN/s0lwUvVHej6PbiJbfulG7smFLBhYKhroMevZQBJ039OIZEnD6xTgqIjpH
jwxrIG1tDYFFu3GzXpmcP5kLZ8G4A3gR/pZQoOFcTTbISHANQudNE1zmZkhiM2bV8Hz/dG45NlCT
kdHvhGcDmkB46Am+Xazi0e+8MvNK/b1njp97rDgY8ndB+laVth/vx0/y2MduxrwIVB/peDCeI2Ef
bnM0JiWmb5FfSmvX6cors5DJvP40brvFsa7pgC5SL//Z7VL7aXJH57t4UL/f34IlH+pqC+b7eHGs
cUKZb4SQ04CpYHrog9hUclunG6bswtqk3/vkTJRt+LpqT74cl9tD/nf3uZc0wdErfQfRVb6LxJ3i
uypD6tmUpb1ab7P4jUSW9C6Eujn6jp9Z0UsuPBYOqGoqjFenT5OGbGtwSLYT2cj0s5HdSjtU00OA
/xmkd074Gj8VgcmaclsLe2ageXsyfbZisL4SDveWwemqofddpXS082r0vUf7Kn41fMmU+9dG0jDn
pLB03YyRb2pDZ+qtcPzMH+osdwLhKYrdBAjyON8Zw7tahDviqcG7VD4yhknFmK9bEHTE2emUWGpr
MuM1Fv7UfWBGYJVYI8j9qkDeW8b81FwoghYOOi2HoPcIe0RxcCjsSdFMLdjO5DOT2WFwcviRgcpZ
9+0J9rJlZnJSc0vDKZReCoxMuI30o2Alwdto2B3dNV1oJ/G3XLRKzWtO0XnYBXt5Q8DwRtsNNs3E
sVR7KXvOnfxRGCx5PJGzQc9Z/JoIx0F0C7N/Hr6Vkhklp+6oJWYumwPa/uSD6J9oZoPthoYrTtBC
3hI3D8gmZaaZmrutrzeiGA2hHpBy8MCYBcjfmNUbrSqnXVbmgWUMTPbiPM3MQNFOKYZ2vmR1C/42
kJ5u71/NL9qX6xORJcSfyEETuOYaT1onpV3Zdn3UexPUBRhMS1K7lw75bmRWralqPOOz1IlZAUiR
l9ImpdpGEXd0/JGo1Ix7ZTOoJobkNY0ppJGV9mDUbYTtnOxNw8QsRbNsBatxW63aGnNmH32yRuY1
tbYVtRX3dXUt3KbKbS6XBQ2BaxT2Y2jp7+pWwLXIT4oXJJshMIDB3QzDlmIuUAaqrRDZYpQm810i
neKToptE2EabqHPzxPJlu8t/5064R4JRV855C4ZLcOj+tQeH7Qf6DM4Oii14jK71ICzyrle0rPd+
kN2j8nj/cBfs7vWvcxsSKSGCyhS/7jeYaCxWTia7jQHcem7N1QxBOtJu2jRj9r1VDnURIGgK13K3
PO8kAuj5IwCYQnchVI1//4y4isWsjXsgSsaTIAqP4AMz8z58zBN1zyLMaZUrgJdhxnIUDEbZFkvL
91M3l+lTa0zPGNPxgfzdQ1gZzEy7+qEr/S2qNk9+kOFQLczYsAP0LgoOHaQtm/pNoziK4entU88A
h9Y1KxBW7u+tA4k1AQmGtknMprsBkRSi0mWpwXqvijNgIGM7zzoUOzY+ah73z5Cf8fG/7bsQxWlI
UUmkrIKqh++gPVWYHa4NwKzk2hmsIK+KGtkpE4D71m1RGR+6Pn3vksJmT034iakqJthmtp0hmq3y
s6/2SkYsWR1cOVsxI1/u340ZmREGcHJQGFU599APwPJbh1PvBWmkO6PQOYxJtZ0FmmYzjPE+5IJ/
BGYcNj8hm1ZQS7shXWwL9UjNMmWSNdUCwcVrW6cEoMQhoKE4hAED+cTA2CYqDRNWMkOeZdIQMjaa
U8ukebq/2V/AsJtlwJcGmh7mGZwR19cRjQ9g5KB17+UgfdRlkD5iYqQp5OqOTJ1bqzvDcIfxJxEs
Gj6UNHYMajKpx6iIcVfAk+mTn3I5rTz+s1Duo4CuQREPRRD0FPJk3uiQk+at7b3e8J8YdZv8LAXE
aetsC1hq2Xnh1Kx4hreusQyR6AOdS5NwWeXrfRhK9BvTRITIpLKmeA/6yP+yKGW2DAC0IbZQriUU
jd4LTQr0O4MDEIZuIx91ObXqzk1Rc273+biCy74NLbCkC4GchqJFkql5DoH9sFEi00ALgeqO6qZb
u7ELb/ssiX7RNKAqx2OxKyoMfTpg8yR9G+fxFj7Wg3oMxGP9UX3rUt8JpBUjMdvxGw25kMhFgH5q
+NkUQGIUb2sr/wDefNeuwR0XhcBlAcBWB7adZwpvA5IYWi71nlH4Zjb+oL7gRNmTEna7NvvRrRUC
FrX+QhynIIxkU5GHWFO66x9EzTJO9U6ITbavVxRjwZaDmvLfdXGKMcpkLJMRgrr4Vc4zeKO/deEA
kq6VO7UQbUEvLgRx0VZbp1qmG7CRynvmtp/+98xS/hD0d5r1SnFjWQUvRM1rvvCzU3lqdAUjSrz4
sXpURAwOb53M1pxqjwdEX7nKaxvIvVAT8q6FPkDYaGVPaOPvT2CRWDHM82nfaPjFgjhPJlZQW9Cr
ee9O4WPXmM2v7q21w73otDsA2tq3FXnzjbknj3sIklCt6hy+hNc4aA4oXzNXccUDJrDvVCCK16ge
bvNEV5rB1+1YOdCc6GOPGsO2a4/1AF1cAwksvW2X6seDF6KubWgk4v62qVlGVrZlockme/JkZkEv
QjP0BNdwRNPWu034Y+WWLS4ROodaDoDgaAK+1khhiBgTfJhfdCPs0xqWfpBMttZIuOTxopnqXzGc
LmJ4XQayeFzmwJsUO/9scntApqFzut6hYWBhKqgRhxvwW1krLtDaAjkN1QVZwsh5SCbJxojdUHWN
aVy7BotXDRllVMNANIUm6OtdLLI2iJtORrjAdsSND4qXp6ZmxaeqMbUWU6XTjdiZwplUKw7vskWZ
e8bEuYkbhCTXkhuwqyTgD4GKIhvSydO2fadqvtGZZyQ9WF/RdVR8B2ea1RN/xb58Yc75yzgT2KDD
ce4u4WPUdGrqosGUES8qwzNJ3Vp709POJewwiSdVAels8KsiJonBhiU/SFFkk8Bra7evXsb54+h3
kToB2f49Saw+422AagTmcMaGclbCj/IOFLEpGk+ip6L/I0w/xv7biiVa0qt/ZdyAxGI5ChvgbgYv
PqjaFtx6TuqFRzD1b0E3ddaezX6nuPdlLoqcnU2wfwEmwvMGiQLTg0LCssbhZy0fh9wl+vm+iCVn
AiD8f0TMn3DxQOlKJ5ctOrA8/5VgJEhj0uOwD9dcsSUf4lIKp7QqSKUQfCQDTN6zTjHxIxbcKQXg
RXMrcVc321UyMH5QzByu4XoAFwpdR0aF75+Qiz5jYJUYPJBlbPJtsEF5QT+WDyqGvlbbbj/s9cfo
1+RobnBSdvc3dck6XMrmrIOeMUOdJoaeMrdD9QTdeXvt9b6I28b7eX2o+s8IIhnEOpyMDAkgidSQ
UdnzHCNjF7nNNnF1q3DJk+BkjrFSEpjdL/7yXwrk/MBMTMjQFBDYY1jFGvPR4o5drIbz/Wol6/W4
ybBjWY8W9/IkDb9CoTviBFfu1Bf66N46OI0fKn/0hw7rEJ6d8ql4qTfBT3As7TrT2E3baF/ayV7b
lbvBTbfye3zUv/vH0asfV1zDxbsNWA1oVUBvim6964snxz5p5AQrVsHufUwF1ZQKtvZMLXlr6K8B
4MuAKJEvXxvAIxbKfGbUiV6bZ7I3NiCc3kaH6ljv2s5Z0cn5Ub/Z2gtx3NOrxFqS56xAl+Ofekuf
G9w8xYk2klds+8f+PTymP5+R/1158Bd150IqZ/wTNqWRRmfFBF1/vwFc0srKl6RdSeKtiPmKKi4s
ZSYOrM01iOmMrVA9d9NpIsdxLTO/lGYCLOOfI/t6/y/EgOgd/T16DjHlNstswy12WmmazMa0DVva
18/EnECg+KhuSks5d3tpb/z/7Sfv24xBDmq1tsR+au/i4IahZCbVABrbFXdi8QbAQxTnXhgATuYN
v1gpukVFmtfN4JWTCxAp6tjjWkPqos26EMF5oZkOAl4fCX5voJg3WB8lbOWKzs929lbn/10Fp/N5
VHTxaGAV2bkvTfZdlc2UPbDuCai5T01E1ygQ8ytC+Sl2/3vcLtbFqbymB5qUNlgXsueYmPdrOow/
DbfaggXP0R/EDzi82gcmbyrfEU4IhblG0bAAB8Pr888HAGV+fXakaYeE1hU+YDzVpravLe03Kcy6
RzLHROf7z3aNoPy+tiAjdi1xrKtOjArsMyghDMGNok3drLxwy+YLqohp1LhklDvKLBA0UqkwXwY6
OrRvWfBcPoJr2Fyt4S868bjF/0jizk/0y772a1yx5Fu/BxuuI++Krb8tLPCU/CejDOdLR3/sTGLM
PTR+PYWi1rYwKLJ9Ujpzyk3lvT9ObzQwtYO+739rreV/5DYiXRashSuLL9CFdO6SB37IiKBDU+PM
whCX/A9Fym8XfCayiSyj8Vz+rtlqMWcxUAFZzz9r5u59VBVy2QHyA5w6Kps0OIiKrdS7+DQoomWk
lWmMZ0Z3QfoWar9oGJo0cfx+FzUfScDeAvYaD92xGZXtuNZENJ/sjbm4+DJOx0qQb+WkmE+jeiOy
AJ6kzaSb8geLzkFqJf8tUr3cCk7V8gic3JPUQdX8jVLaEl7l0tqhDI/nEpUek20PRWZHL3T3Xwzj
vyvlcymST+Jp8rHSuNylj9UYoJXuTaucoHuppN9l+qOT4HIZ52YVa7DsG1+I5mxFK1A0SsU4fvHs
P2jn2gKbu1VsetswS3vYV6a8YjkW35kLgfMjcfGUNVQVI78XBy8wcskuhQFdib6grKRuFj2QCymc
Bx7JUjrKcY9lxdtKNiXEFjTZk9VIdynndqEyfKFQHfMkCdrZ1II5Yid33zPx1ErEjH1TKbS5LJ8L
J2XsVl61WfXvXA2eoAA+DxHHFMsDb1Ji0aPvGNuxMcu3+4q59JCgJxvjUVBU0dBYcn1WmV+FcdpM
g5ePkaUNblfAa1yjgVkUgnYVNO+B4QqSroUMgpSzuFYQuct7WkhW2Zxlda05Zk0IZ+XCHHQqqi8j
xFW+Ba1hitquYU/3d2tJs9WLhXD2Ki5IF9QyZBj+sx//EjDo7b6AJYN4KYA7jr7q0SchQQDwVcZo
tZi9U2y0codGkSFHs9rKg7S4HuSu0OCIIjiaFq8PJi5qqZVyiCt2grVGDbF4IBc/zh3IEKpxkrf4
8WSLkuC7sBKBfHVs8zdkbhb6fx/PHcacjRyGEr8vP2TmeTgNGE9kluf4p3QOXhrrD/7DuX86i6b0
UiR/PIZh9I0uIYKMXsEDBGCev2/00moz1TZqMETVn6A7Y+NzUVaACIpgV61acwy+r3zHvHXc0tGG
Mi8cST6KXu/rc6v8gDSxTnCh0ijTrU5Vip+GEYV7zDtOgw1JVQ3zhnsRoDIpFbNnPywI2CtiSRp2
SaXTbYc+5dQWSCkmoGXLjL2qsuHQqLTF1E9WrOH4l7537inFacHW3PRAGbGRCk0/q3WNNmHWZsJH
XpapKwd0tJivhp4+KWvNIItCZ2uDqVJocuILnoM8iBEY3xFRda9y/5PWu7IgiHt+F+T5/nksaPrc
R44IYM7yY6Dc9XF0mM2S9ikkYZw2sUkZattYrnILgQFd0fqFRYG7C6zpILxF7MuffKAUQktEoGox
+0UsE/RzTgcM5fKFh1HLXu4va+EJAtgVYBKkSuY2Bk7bR1oRvyY+gPed+IbMK6BW9Di35Cn5UYwn
G0QaK/nXhTcdLVYYBTizTiiUJ8buUClCe7skopOBBk42JdQ2MNxu14ICrsZ8E/f+AhfFzRuJhDLa
ZvnYPmQGy3sG9DAFZaaCIonQEDcRjc9Ar9aep4WDQ1/S3MuioIX9hnU1MjLMVOtTySO5D/LgygqH
yUrQya6R6aVq1kpOS2cngUgPgBG0CqFP/1olyyLUtQaAdnApTU40bpu6onYUCxsj0Pe1zt5LTfr8
+92cCV6wk8CVgyD0WmSnB6LoZ4boJX+UTPmTNSXGTXxIsvrnP8jBkQF0IqEXns/1NlGlY6JtK3kZ
xhMk4080qjeSWdflyuO4cKthOhD5ghhYmtGQ1+uR5FJlSdOBaDEP33VaOP2k2qA/XVHCpQI8uofR
XgvOBgVRKXdUeZ3UGgBJkicLxXRW1ayxM0RhjjRIw8agnb4Zh6b+NGgsgCa3C3adaqyxPi5o5zwi
eCbDwnypG3KFVk6GIEKt0DMAT22SzkmNwjGC4KGh8iZMft8/waWI/0ocZ1kkEuYE4yskT49Fq0BR
stBLmwy/YEJpmrgaHiCNBNbANCfEINK/d7IgHTz/gDgC20i4gGgYJb9k4GP1cik3dR9P3uS7PTUA
l34oCjcVye9UKFaaYBcuJN5rcN3MfTcYyMMJNYhS19h9aC0LXzBRl72xTtkJ4kuupo6iFSuo06UD
VYFrBIEFBKr8/TckFvq0A2AXxE42iwEu94tDVCZOVgcYqKr6Kwn8peXBcUWX7zxkSORZbOVkksVc
y2QvCK1JRCUUcMCgfOgCMEdXhxgAlvsqtLg+jFFBWxiI2FGFvb6czTi2Wo6as5dPrTkTH9ODmkbb
DKjsTF4j51p4J9CR848wPtmtTf1glHote22H3p9OKtHQhKA2i6LwsenW5ilyTvlcm8AsUQJ/HB1h
eAo5OyphHl5Ud2lwHvOm3k519SeZAvJ3MfosBM86TBt6jDE0jG+AN8pY6AVqhOfTZnv/ZBY+/+qX
5euTEQUqoaqEXxZMyVqJ+XkW05vP5myy3oDjE65ReB6jN3Tz7VRyEt5BYc7AE0/TyVHITk1eivDI
gtGSq4dARkefZlUGde6vklOJrw+BRwTORXRdovts1s+LHIcoZXUdh3V8bki8DaM02VRVU1iFoqM3
IFqblL0gjeiYYK2iLQSTir8g5hfSBF/CeEYiz7zzk4k+KFMKO1sMN1O6+etlwb1UNTTCoskTXN/X
yxpLjGJtKz8+G4aABqR+S7PpV2wklh7IK88rT4wwb6FKQc0JjlO0OSk8MYKapcTALMb4HMXh41B8
zyZX7J7b1O2GXypAuhg7HUsnGXD4CWMVp6lxRSEyq3zL4k9NSFccax6j87/PMXCWc0shomFu6Sxr
pbEWu+Q8wqdyozpmikkxPdUs+nBPY8qehkFHoyENVCuWcgMtBpgw0XcAgGArQytQ68y9fxpL34S6
NZqfkauGkdO5wAJORziCGSs5+32Kh4KeEqPdjMDSyC95pYDD22WaWfWIAA0xNP1wMlNt7ZjmdV/E
mvO+oCUR4ZOInhAEUrPlv9C9cVDTENOx0nOuefD7jnGCyVhuSHa5vqtlqCGw3Jq4hgvjnK9ZKli5
4JBQgHvmjv5rqUlaBUbR4TS0npgRZoDrxZ82XJuduGCr4ECC5xG9JjPhLrc2WHOxUssoPUeSMVgl
5p2amECxRk28pOkYCAl7roDcGgvjjEWBUN1XjT49+3JmyaFTqcgdhs2OqWAHYGaRj1bahVaBTgMJ
U0wqw+vS36hg21UroPvjAUnrlXvOl6y+9heDh5DywxMDZBq3ci1UC9Vv5PSchukz9Q3MqKw+1N5R
Gf0oi84afd8Uxu2ofFbMbpJxxXwubfzcSQtUPvisbugZBaFnWpeH2ZlhyOhGGsbRUQNpzYNfMJs6
6nJzmCDPQTN3peOYsF7KmuycdakFsovdOL1MWfwsZP9pPfC3KEFLJUIT7l3qhCjrQqJhO1nu1MKu
CdY89KULQZB7UlAgnolbuAsRSVOvyFGUnas8EK261z78oY3R74zmvhWrs3Dj4TaiQIbNw0vAR+FJ
OpV5WxbsPLpiFFq95iTjdtDOfvTUyo/C+FKuAWkXFmcAdQVIP7InGMbGbR9adMDFV+Kgkk5Wzajt
BJMKyk6UX+8vbfYKOVuG5wb9A3D9MZWNV4iC5sGYA5CHts6XZqfUFkBlFn1t2kNcPVXoIf8/zq5s
R05k234REnPAK5BkZk025SpPLyG33WYKICKY+fq7qHPu6cpIlMitfnBLJeUm5j2svdZtc4qTuh6y
C3OKz09lQRY213WiO00Zk9kaop53f+fzVKJlyEfni/enPUD/tbnSQYNREWuo2HSH1qDGApuF8ffS
s9ixeegsCaTqdx6G9YZQ59LEyQIWD8kauAyXNzSntNJs1tZJCkHGwo+N+TC9gpau7qpAh+DJ7am0
t7YIgidsDsSnCGsUh5/WXmFnY9UkBVvSByu38wNFoPrRBOor0hcPuMpUn6IuNY0DCp52LCR4nInm
zlGdllNsDzr6OB2TR1Kz2thZdCtwhe2HU8EBcJpAPAoqwSwyR9cBl0vR3OtVa5x8OgKHnHJkLd2u
jyXuqxj86OCu4XN5lgUvHlqRO6ADys1XZiwkpJiUADoGuMTTrH4uhcGOsppSkHW5n0dNdFGqmdld
KRm/gxaY/qFdkCMWpO93vIetBQLhORYH5GjIb6138LuHG1I+ZoU/NslsVwCKU6OO4fNPoUMKNG1W
zIgHSeSrz/q9fa/G92+bEEEgPHH0oq0XyaXpbPHBpgGGnKT3eWAb4WCYwB2fR/TBOsdSFpHQ1+eO
x5CCPN/eKBt3Pl6UlX0PdhH/Kqa55i2e6IomGT3vU+N/hkpgQtY7eWf7b10l7+0oD6jp9Gbj0KxJ
qIit8rX+oNsakglfvQosQMNf3Z6Q7/rd6nF7b0/Z/2DUsFODwZ7Mv3vD8wjecP+uZE3AsXtuT+HW
UQNHCKhW0CMJ0lJl4zQEDFSd59eJMHP7PHi5CWIo72keWff3bUubk4j8Mrp8IWAN9OblPqFD1bC6
wqDs4aGZHOjbo9GlyB67/ic4H7407EPr74SQKvHB296EYgnyPvD5IOGgLJyGhJphDRouyCwy+DnN
s8CTP3L7ZTT7wGHFIa1OnlPGq7I1BT8bHO4icE4IpsGmfgdVGXjZZh51/sOsszsXjVo9kg6693J7
atTy1n+/E9AbpI2QrlIzKl3m+Vnh48LjUAUK9BCtqI0M4WinB4CEv7bAMfVBJgN0UX66bXprVdBp
+D/LiqsBrjovp07ZJHXnhXxBTyMvo6Utj5o3xpyKgy6yz8jO7pyorR0O8iIwTsNng4qPssM9URmZ
VfAm8eoyaocqzOrfuf/TZS+F/3x7hFtX4ztTKgNKz5taShNz60hL4mnIQ9tg46PnTjy0FjT+EocN
dz56lHeO1s4Y1bTL5LdWrbUN7uSp/rSgN2I2Hrjg0ZR/ZXtZ1s1lBDM/IijohqOqcnm4SqvuF3eQ
TZLRPODiQ7MkC1R0vAKMEfnTyB51uXO2VJj52551V6pP+HIgy1PVxhFpmdztS54sBgF9Pdgnaqeq
AsMSdgiN2vneH5w08MpFO6L8MZ26LGti4dczGNQWCHu6+a9lRB98K+zu5BkDO9WUDycTTzwFYeGO
o7v1VKCbFmh4wNPxTlqXEzT4OjW9Ca8UnXzQFLGqOntsAZtxo6VgcpN75eOte3UNt5CRBQkt0BCK
PW/hbNEqnkzxeQp3ErBbER2us39+XTm1C2OTlVP8uuW1sTF+KqtvzDlT+sEpPhTmsQeZipdG3Dt6
e10Tapv127IjdY1mmLV0gID9cmA9r/0Zh4gn3cIPtLxH3uJTZ/mhnXsHYfaf+vIXtyLIOk/yWbA+
8D8u7H52gHgDP0gOuokMQujlqWPjHVTrQsrvQMVSaWTngrk69SCqs8Ac7eBugXIPUdZbXwq3yQqN
JyACvjdQL5roozc8tKDGE03xAmD6LuR8nXT11QaJ9JpmRVSIZNflzGT21IJhecLMDOlwzOSEoJ8Z
kMgz6wVcZia7y/DugVl6EqfOceYns5irY271PlScqbm3R9YddvU5uAzAWksQnKhAHLsXRl9qnCc2
pJOFcWpFQNNzTe5qLVyeLTJH6Icvf96+bFV87n+2hw89MdTSkEVX2bOQIZu7xat5oucG1PuCpjXu
0l8sA1tuCq5cPlWhmLzvZR2X9RRoXvo4jmM48gWvv/Y1XbKDLdITBwEMOIo96PDd/r6texJkl2iL
QbSLVnbl4HBHAyna1PNk5CNgeKYfai2dAxtSaGc0zvgB1JjYiQ6afdD6pt3JhKgNkG+zg5UAxh1M
6lC7Xm+Nd25650Gu26sFTwzgHcEnM1XIORZe2n8DZ0j1MEIWLQ0tudSAa+TeaRgECD/8AQDOrihM
HszoirrX7Tb9wuseOurYUMMDSKT4GDrg7T9oUJP6dnvGNv17FI9xluBHQVxxvVnffbNb6CmwFDr2
kTnfNc4EUD4FGAZu75geqk+We59R0LTY4bjskRGr5dL/zBfYB/HOrGzXKs+9wdK2KScT8/W1vGeB
h/+ssIAb9K/G+I8d5flEf1ZJCh923Oo3oY+Z5wKU/8z4t0V64dxmB98NDK998vc8/etnAqcEeiwO
4qdViFq5TQVrRY2mKZ7kHphraECyX9Uug+meEeUt8ibAVZwSr4WZpMBADy8tfUwhlzhIHhXFqWKv
1jfiPJTwNxkaGBs4odqOt7CGEZeXEaJDFLxRXF9xHepCCkeg6Wce8RzaqIBW4PfR2XlnEa9TWYgE
QbuMHCCQFzjclxt1lTEdoKcmEgPMO6UtAtbYAQrx57wCjQcPNTKHQv/c0J2xXft5l3bXv787IHpW
jtwAAV7iuveLvJuMo+0fCxJCIvL2CLfWEVlBqAIYFsg4dOXyqhrL0+q0Fknr+Iidsp6GmmOJsOrS
PSX5jZOHQeGZx3WIlA+gnJeDkpPWUxN8UEmdyoe8s6E70wYEuCAtxXMl+IkX2r1JmzOKJR9vD3Oj
EgLbeLng4SAmvaK2EXSZxZTPIvFTF5S+HI4G0TM3GCtIkU12OIm5iVq3ALFS27JDPQFh481je4as
HD/zrtnLcVw5E3jLVs0ryAshdEUe7HIyKG47Zx51kUCC8pPmFs/uABKcjPxsnPlc2/WJTDvuy4aH
B2IuZPRWZCPiZdW7dsyBsm5sRDK0xYFkVei7/DyPCdLoppijEa41CjFhaXZRPQP9+KeEALh68QHe
ShaIf9CfqCQGrL6rclSfsNncHp4l4DcZc+E5zAjWdtb72je/NKW8iuh+bJbSGDHWZvk+TQVchd/p
yH6jA/huITKU1viAPrdQt2dw91T37WCHUOyA/6KDPuU08T2uu62DhkIR0ISrPiim4nK9+1L4oiRM
JHJJAx1CFajEDrs9ilvDhqjPmr2FIjBikksrpc3KqUeuJwH94bHlZtDq/t/c5idDtIedKd64G1eg
BgowWFDQHysPnC10K596XyYe1Q5C56E+eAnrgA6BIES4DNpL02htWIvy0c3i28Y37n5Iy4KMBhUG
0PCrATiqDg1Z/FomPn1p3J8z2fFQNuYROR6wgAOsDYJTFf7CTb2e9KWXiQ6UqwnGxOXRZI/pXmvz
xqa4MKNcApnd99wxYEZ+tSL7Y/9ye5Y2f94AJOstFYdy+eVukO1s9Uu/yIRZY6izw1y+NQb+CyNw
PSF1hwozIMWXRlqd5IyLSSYL6BlElocFSvDjHqPfxoKjiPuPFWWziT4FGVUPKzKyg503cHOx//lt
taqj50PnYiVkUlRDTJgW6tZvYf7wsn+zqd7ZUX2mVM8FG2Fn6c4e1EQ0IKn84sjLPeKVrdfuDSyK
nv0VEKim7rUaxHRFY+JoMqAfMmSYIYA5VEGuxTbCZ3QZrn2VR3if2esw7InAbs/nSiT+H+vKtmN5
XY6Cwfq8TKFlIcUINLk3aFEKqYjbm29ddsUHdN7edTBTIWWkBj/1ZOe0aVmLzefqsSU0dtTMYTrZ
gJuw0eCBzE09KpEbfHSNdDrctr51viBzC3Qs5HwBM1gn4p2XxgkBAtCs22SWz3SWMRuKYJmbHStb
7zZCJEC6VjQpQA2Kj6YZddubLm8TkYMUiIshbiwIO+gE3e7QXUg19Jyd5kycfbePisWKHUc73R7p
BnAKEAfIlhNAguGvEOWUmwSME4Yn26R20m/ce3QoQfFTP8wQCXW9exC4BLzWImc0A5OgCVEY4kFb
QH4r03hwXoxsLxmzOfcIcOCyuhAp9ZTDlFHXa6a0b5Mc2B6IJg4MVD/LTsJjHdXV9npnRJn5FBKG
lmYMbaJpIBFGu7M3P1nyh5c+G/rZ2ANP7Q1JcRG8rDA1BsxeonU8sMYeuipuUpnN3qHZOp9rbPj/
U6e6YUzXCvjibdLRwK5ffG8JOvNrvXsNra/X9ex5wAIgVwTJIeV1G3RuZz16xhNESUHXm4c0OwvK
gtawD6Cou71Dtwf1jzFlg+ZVA+2OFMZq97fvf0u9V1StLSSPb5vZunDWYrVtwctaEeSXR34SUKwl
09wlAvGRXv8cnK8DoILjdNTLFzO9L5uvtw1en/4VYLkmSsD2DJl3NZzPrWExnVRr4LWLMB/rqHVE
IPxsJS7w9VP5UPTi6ECzwwHSpt+JQ6+25Grc9aGsBBIF9Akpw/XmNM3RhMUT5r/CoStAyNQO5p/O
KfKqJqbSN+BOWldC12k3O/riukhY9M/gOT73bkzo0dDuLTZE2R5ydWNIF9YUT4KVWg9ePIcDp5cY
tA9HOw+EuewFIJtmEOz4a38V8DbKzJHapwX1PZ4IDXkYMroiZETcTamuBYjBQIxuFfYhQ6B5qtBG
cjQ1E80VrLdiOYOeeNBEgBTPGGVrtf32ltr8NKDJ1qh/7ZRRjoovvLbMBsqTLLTLX3J5cfdo9a9O
/rqi7ywoczwzdIpZBSy0OeJJXscW7kvmBGOrP1q7XfHrVF7cM5fWVP+tF04q+xbWGM9QPtDPdgEV
Ks8Py8Z71JshkMgudkUW4HYQxDjdns0rz1Sxriw0+tIWNMASnjgabYLMXWiYE74HF1jXRB0joFur
3hhyl4azruk7VwM0tMwbKMboVceFnwrnNGgjSLIqlP72uuqv07MYEp55iCy6cDuQTLw0ZvEZctJT
KRJndu9kJn4R+UmMxoGXYZFGkhiHdh67teZ2EIWZ3J7P6zTRan3Vi4dSN0I8FYFRz+h+qCQmNLOz
wGx+270dNXb3kjlNMhXa40Dsu2xMnwGr3zkYV2/Im2VUGVbl7ms2v6VpKsMpU5F0Qj92dRtrP2Tr
HwczP98e49YJBKjGgCgE9CfQGnc5wUUmZ7ZIJEJ0JvsoFZ4VZp4ETALVxJ0xXW9PnC0fjy/KJ2h1
UKsTQz8PNtroRcIWtoQTERAedTt7Z0B7VqzLATW15gxd7opkMtFLGAgR3Z6wjS2J9CRqbh7YnQA6
ekM7vNv/GmMu3jcikuwFnPHQ4PaCkR1z/8OcWaFL40nEXgXip8+37b7J0F6eO9jFRlyZLMFsT5Sb
bOpsUhhtjlhGmsDKZHB7nQkOU65DfKxkholqtFuErCzHaATLMZr5vfmExgh4BwN7BXBXAw+I5M+W
nU0HWesvS13I08z7Jhz1sYorTcSC6vCKbP25sdPssZyJdSCIFA8jtYc4l54RaETb4z5cv/x6ZDjg
KLi619iZZRGDZ7EMKRRLHgqZHUzDipsuAiSui/oOrPZmv6c0dX2LrbP5/zavaPktOvrY+KlMtC/V
a/nd/9wHFWKGHX9iazOiIA+6ax+DQ8hyuRkdNDmUXsWR9lh8QNt1aEB0iy52YoO3jJ06gavWDrqS
QQPvqbekVsuGAYshwUWAriX2ZZrbEGhsA2gbJI+OHS8iV4OaABkjPW3CNF2esqUIulELvfwn6PGx
V4ygakKObG/JPvDxjK6Co8bF19ub+PpaQ9UaHgjcR8BirlCrpVVxlPYrmVTlJzA1pK/U+siMHam1
6ycfRuCRoEziQVJcFfkEXGFafA8ZOZN+FN3yUORD2Gf2HTLOkZ/tiGJe358wBoZwINBX8gkVCVFT
v16mUiI9B0VlsxQnvaBwrfakhjfNoEyIptS1+KMWR7IOB9RsdZl0uddGS+PlKPhY+glN8ntCXpvT
hzgWtXVgLZGwu9yz0qISZQhDJq15l/t6NNWnbGQBS7+k3c7kbR18VHzQBu2B+gptC5em8lyItJiJ
TPpc+1UBGraS5I6BLgHtMJAp1/kXHSopt/fgplEUf9CEBOQ0OsYujTZLk6LFATkh0h8pBY3NkAf5
i9GEFnyYihzL/tdtg9dYIuRK8LL+1yLEKC4t6gsEFrXaxYY8GmemRV+s0I7nuIwgaRA14RTKoDvI
o/XJC+nhtu2txXxvWnEJ6eh2vFo0LKZGtU+OL35kRhdxCe4CUo31oUotb6fAtWnSRxJsve+QE1dG
K4lI62LNz4jybB8YrvDOQE/GMa32RMQ3/DP4his3LE4gQkJ1/9i5b6BsiKTIPH2H9pAdFnZslqDT
c86Z58RCf/als+PFqMwZuFJgFKUy+H64X+DSXK4mT1sU0fKsTRzQXn0Xr83r/Fp8oKAdIYcpnL+a
WkSG8+1l3HpHAJ5E9AvHmyBRf2nTy8zOMhrRJkBdAGzTRUb/7baFrVPh4soEfwBS58BDXFqoZNrU
tjG1cHWfi/r71J4YeiP87GDU1gEyEVBX20sybT3B6BMHiglW4dmsG+mdI+VpZWHP0kLeLHUgLl40
/dF4Zr6MSGp9Rsi4s3B75pS3uE1ZTyi120Rv54BClXkQZqyX9Q9pPRrmPXRtdh7/TYMora4aRGt/
tmKQpQ3Rem60qEo5S5x6pQevzSuPZV1XJ3+cukPToS5GSyh23V7MrdcCHuKaqEFtFcG1MrOgM25B
lISZbfvVIc3aOCVFFTXpLjvD1s5cm66giAwHxFWRaEMmplnSvEvY3IgDmFFAf5/i1bg9oC2/4b2V
9SvebRXLWIxSB/NX4jIa5IVzsLPnNH2FcMvOmm0awiO7YrtW1un17+8Mud3g+B3tu0TqIjS1LLKG
19z40vl7hjbmDSRF4MdEwyi2v+rN59yXZUeyITGrYjnoZV8/EZqWf5w0g3wOUIyQYQQiy3trRXk3
HGhhjFk6sC7BPf8KDFCyZHmsO9nOk7qx35CUW5vgTFC5IJ97OWsVg0qwxUmXDHkdoKweYNYssMDd
3gQbDwswwOi0hX4MNoPaQjroNp39vOqTzM3MUOvrIuRj+3sAvDKu0IQI9hh3j1Zqc2RInMF7W9NT
vnJHlUVlGpBqgc38ry77YFVPWv759rA2thweEdR2PXRyrUD+y8mbudtOHgBvSaujEMZGx4w0Dvxo
XxInagFJ25nGjZ1nAeSBcB/VWAfKz5f2AB/yZzNz+qRufRHPnbucdd6Yh9uj2losnCEHuK+1D1mV
n3HoQqhbjj2yREtoUPnQLE5oPRsCZBxsj8xsKyZf6ZFchLVAZ6Jb7HJMLWh9sjR3Rmg2GdNT1oHE
ytekmaAbExJliGfDTPgj6Mc0M2Z6bt4NpjvEsmzMnYtqa9ioSaHDGc4PjoRyEoRdoM5NijExOrc+
2hpw8dKYIrerX0y3/DBje+88axtZeUDskItDqzd6yky1e81vedv6tjYk7pLj7QRCNZKg6I99Xnao
dfLmqe9qPYJvoT3hveH3VQqCkFFH04hOtHLnczb8iIuvUZ4eDcmkaRjdIZk6nUdWQ7vD4PqQgK/8
OppKK7/rwVwNJcS2vzOGdA9ZtPHmAlUEZwJ4azRrqW+uL7q8qapqTGo8tER630n7CMn7cOl+L2I5
ZRSEobc3+uaA31lc//7uikUjpp96QLqi/bg9NsM38VpSeVo7qaxgIg9z9uW2vY3rAmlXdF8jK4hK
r/rgNug4qKnbTMni/zDqZPTfNN1QDtwZ18bNB0I6ZB/RsrPRc2eRwXFk4U9JsYi4B3MNqnJ3tfH1
9mg2rKCUCzZFQMqRG1TjWg+4O8nMcU6kQx4sDb3Gqc0OWtf6O/fRxq2H19ZGigQMMgSR3+Uy6WOX
LvXQL0kxuBAvbEgLwjFT7Dhe11ZWqIGP3YdXF/8q95Bwx1n4vTMkWt4AoCkDew9Odj1hsAA8LYJX
tKYgl3E5DpGlWppSbLd2FgdfoDOCkCLUxJ6K+MaVuhqCDwRYAXw7XTFUwi0djKkbE31+1KzsQTTN
k7sUz2uhzwz48q3O/qbjz37ck8G63uCoUq1xCKSwkThT40c7Z6ZNWTsl08/cPwxAPfWRYe08glvT
uHYTrQISWDBHObVWOmQG2mqnRM4iqrwOTcxN2Hm/b+/uje0AID6KJJABAMuhqvPRDppJ0rRdEj39
wDlUlJa/bhu4vu6wFdCpgl8HGxvCjMvdYAxDId061RNJmvHAC91GDsWdPgLdF9WVPkQc3LKHaXSq
5z837CGriegNqDs8PJeGSesYrFxyHVB/L5BzDDZtd9HAExnmA7AJrNs5vhvrhfovVgr9sMh0qh1g
uUfL0R6yJRFTH+jjyS2HYJqPtwd1/XgjGQU4KBp9EWvjhr0cVIkUFe6Eakma+VS1f2WWHZb6hzWl
7zQ7pjY2+UqhBbfPItjkqn79DO2G0fLlgk4NL57Y8LyMbjR2zpFoy/n2qDY2oQ3xNaSfMYGubSsu
CfLB0sv1QU+gqOmHpNezSErBd979jQVCfQ5t0jizCOqv+l8JMwCKmvQkrcawZsmSipAUO7O2bufL
PPeKgDfh46ACQlDLVhYol1oH+mU9EdVhXj5opRfmYNfO7KNlDWFX0YOp/7g9exsLBZIzF4d3xT0h
s3NpElhwWpaOpif95GRx0VZlqBXjEpSgsu1KX99ZrI0tiJKqjoAQCARcv8q5ooawbeEKI6mepFOH
gpCYgsoOeKap3mP62LIFMh4otK/hgKmCYkBo6/OWukaCTHyeT1E75WFeZh+4eT9+uj2L17wxIPwA
2YEBeLmPYu6bivg7L8majb6QrDUTDhFSOj1mWnpgowxcyY5c/2tuIRmegiDGiO26eWQDPehZfVhG
fu4z44mnQ6xT/8vtj9q4PN9/k63spt5B82wzcTMpeX5Y8miisebegTez8l57u9s5IBvJyjW9huwa
koZYXbVHc8q8BWXdUk8098TSKqDWSy5ZNIuYVE+l9ooiLzo149tj3Dj8eB7AropLbUVhr8f23bzn
jbRB81sbSVfNWTCSYULLLN3Ts9rYSRdW1kP0zgqp7IEsbWEk67gaB51bRhfUcglTcw6sYofwbcsa
EuqYRxORD4hJLq1VSHllpRiMpDWgZM5Dkz6iLXgC12S7s0M2Dv8aV0HUFIlXeEHK7JlOyXUQFBsJ
iDoPTjGUQSaKIehtQFhrtpfO3tiPSJ2YuG1AF7tSjF+OSzhjPTozNRJ/bCPqpk/g6yicF2P4bmjp
ozYmt7fGRuAI/xE9RdAURucSPK5Le6MkJasZUBMmEmpieFma31bdhTWkdh3nMDVa7NG/+qZ88Ev/
YaDTccf+xm0O/xWJXDy28JjVJ6MgHXO9VOD8Vb/mIv0ym14sKv2sde4dJ1YwA4ZUSusIzykuDP0H
9NzD1B3OokkI0V7zOHvgz+g4v/1Z1z2euHYxJyubFtTTsP6X09KzoRKCIHnQdDKyGGzaH6WXQISY
ed8KaBsi9e+hUFX+3ftBitYJCZg2ex34ErT63/logyOSR9Tf+7CtCwQfBpAvoIVQgVbXCzLUTgrI
GOYLwcss06BI56jIeUBIf1h54mcbBC9sPra9vbNWG9cIZOoAv4HPB7dcxRoaYmR2541m0vdQpR+0
AZTNlrZX5dg6bmjIAikUyF7WJtLLmR9Hx6gBXzITW3yexiJyIHIvAQUAjffh9iJvXCHr7wMYDmzY
9V3cFlBu96zKTGqIWJZVGgHtAqqfNMhBvsO9f2UNXrIHyWsfwe7luKp0ssB3goWrCo/EwkFYk6IV
Np4mzQsmpCx+a2NW/7knQVyEHuA+BIAIqeZLo7nrlhkhswlQxWenJhHg0ZAFfxy7/ujWe1mfa4oP
HBos2eo+r/GOSkViy6zvUuqaiaEthwbE2j04ZNzUOiz6HIFIIaQuP7n5U5r/8Hlx14+/uHEaLVCQ
zOPOAd7aRUiMgJoA8TeaT5XZntzREIu5mIk3n/32yzi8FOTTXJ9u76BNKzZSFgRN+HhxlOk1htkn
U6eZiV6wj8YwPVqyao6O1/1FfXcPrHKNecf0rp1NoNxDXeKqZWt2i6opcWMlVYvMtzxC1gaI8Nhp
y7tJbz+l+XM9/OT+oeuhIubrB5N1EasI/p9EROx1am6MHSfUXqMJHakBS3k4lnqcwMPL7KSpjv4E
aSj0czjTC3isbs/xdfMIcGLvDSmTnFLHqhn07JPGvtdGIFTSMpp7DWKW04NVl59m7xm8JhI6BaZ/
APjxc9VqO2TH6xOvhBwgcYGjgXcZ0Y0aeBZkWDjoFOxkqWl6yLtmONFC6iH069P49nA3Ltn3plTw
qCHLXBfFZCdVoz9oE3spwaJ428TWyq29KcD7Ab6JuFO5FGywola5bSd63TnPrYkSbzU22nma5jG2
96sAW/awhMgkISpEf6lir66gfzji9CTDXB+k00UueeWOHaXdTqFra+7eG1o/5J0HavR6WeA+wNwJ
MMTUeTB6O+7S1kbAUQdWEjccmgjWL3hnweslGyazdRIUg0T20SeATe8Al7aOOQoA/9hQpmueW070
SjowMB1mHmbt2dfKe4O28ayfuQks8cKffBb100ffGe56+YH3r6MeSzS9/PlOef8pyoTqszfkFdAT
eCHZoTHbcJ3U3OcHf+/V35xYPFJw5G1ksNSU/ey0M2JGTCxj4AKrQQT1ahY7edktXxeJ7JUiHTUS
cFMoV5bvCgECAOIktOoYC0qjhZ/JHaQ2iRyihlrpg2kMz4NdEQa0e362KFpSmp7wB8/O9toMto4F
qn04hKi/rUKvl3vJ8WurqQfqJFN/rPv7oX1wXnc37J4R5R0Ecx2dBegOk8a0A7Lc0+wjo0X479bv
3WCUlEXeA2OnD76TyJIHVfHdBmPioO14M5ub5J0RJYmFTFqVlxIz5lZHczrl2fNQ7oSVW1fI+0VR
DnjTp3WaSYwDc9XaP0dvj0Jna0Gw4qBfB1c0upWV14z6gNjovnSTzP8pjQVw0G+L1SNq/f3HRxeF
lLfrHcSZSA1f7i4Ksqwht2vYyUBd1dY1VMR9Kg9NmQtoq4i9cW0ld9ZsKWpRaPUEkk/ZAYS3nSyg
UJOM+jezLQObPJHxvm7rJwZFeBdkuOXsfszdY+EGlUNOXnceXiELlfeHeo/keWOSfVBwv3knUHpR
U4S93SxFDc63hCJ6q5pnTVIoF0HrZa/XY2O7XBhSjlcve4/D68Z2caG6kEOTqPlz1wMbBUkbYIiQ
aVdL6CUK+PpC13U0IcxcIK0OzBl9/heb5Z0RZdc7K540S4WbSMgVkwdS3YM6Zfzj7nKQCQNTg4wt
quJApChWwJDceZT37np8UaYPcH7BXb7zZG2VrAACQBSio+ICSPca9b17ogfeZc6MXEciWDE/jA59
1cBfFg0CYC/Cah0c+j5oBhEt8bMxeN6xXEqQjQOTtSfOuXFdIa6EiATQMABlE+UIWkDrzs3ASGL4
r8SBzJAbi91C2aYRJMMBgdRXAqP17++GO+fjNArSEaTcz+B7ssx72n78892BhoP/mVDH0ae8NBqY
8C1k2DLjR8+/9gy9L8YOhH3r2L43pCxdZmQTmmkESSz5rcy8aBle0z4Z+r0y8J4d1Q/QKLo6+h52
2vMyOp+qdH7ief73oO84pHuLo1z2Tu2xQdKGYMejtXUK2swLsuz37eXZMaL6Efk4Mmo0nCSFjlIz
2o+H/K6i0W0j65RcRkDIfaIAjAAIJRxs58ttRvqOumz2kZYkjn7AvWeGbjlbB9ksfpijayPL0+yU
ed1ePlS5YVcxZHSDrAhilOzBsaE8K5nLzBJ7wryvOSmBWqNNnGbdsjO8bStER3yCqwmJksvh6WVL
e1JK874du+lo5u5vt8535Q+UlfrPWMCat1pAO7yp7O+pLJa+s3uIvEhAcgLZFcvHWpfzRxvwnQMU
H6FTWzmHlEMfgNO2fNAaNgbFBGxgNkHSC1e0dcfRmxpAmGoPNKPGHf/9OlDieEjg+AC6Xc6Bl0+L
FOZo3mdghJXEDMzMP5aufx6NOqrYPXWqH33e37doc/COtSDIe36W1dGDYmhDdnx1JTf39jGAHGCj
QYgOlVjl5GiaXlTgsYOmURr27Q8ftEiyOdIZ0tfljqmttQclBYDceGFRlVHGnaWL0wKab9y3mtOf
QKoFqoZy4jth3Vv7zbsT9DYi5MXWnjckAcE6dTm9rJa8GvoUW6xi5qlZTPs00mw4OROmN/dq/XmB
CGLUeOmXhmKdnWzUj0iOnW1avoByoD/33jihGxftjkYnRDyZSxrKcUAfAX45KCRtA1DQaJHXMTOe
RwoCKYrCv+c1WuRbi3saHO4EdS2MCE0/nx2rrM7ZYFBMq/617Sc7LvsqO/zRxfE2bICHwPoCzxDl
ReX8CtKUw7jY5r2gRXbqPZ3e25yXP+2s/TZWg3dyDelFE5PWzrWo3Fj/MUzQwYJa9BphKTsoK32r
6VLfvF80N5aUP9VZHfNWfiD6fLJS8PwxY6fAubWT4EsgHwjhM3ggSnyi5b2cMptZ9xkyzkGa300t
aNpuz6fq37yNC0hUJImQgTDQdnS5jwQI8HFV453v6+PcxuKYfW6/+egApAHEvv/a1VRV829XBpVR
dZ1u9CaFwcKagrQ6GH9pINH74X5Cj7/1I/2YWlGPKDneGef6s+p58VGTBj3b6jCqGVybl8SQA0EZ
mn4csoh9AG3Tw2DH0DQxnpwjevU+ogVix+jWCoLcAI4qvGEDd+Hl5La1DeJ8FAzu274Pgcgv8giQ
Gkf/Apbh6Q59nmDPbD4X6JlnxW90zO2YX5+ZqzHj9UHkAngXHLpL81NDITw2UvNeA+37sSps+YUy
QZbQ9uDeVQ0f40F3l8PiGe1Pma6tmilp7prU9iK09XyqNQOcaUZXHsa8lg+tnD7d/sKtFwz9wdCH
sgDwwD12+YG5r6EtVSuse4N7y3NTtf3BtABYaSx0v942tXV+/zF11cBXznPtWyy17hfr4EK2w7XP
vkmDnjVnOAUPZrO39uvBuZr8/40NXWGXYxsRnkqzxNh6m9/NYnicKz2GwMETugzjAvKngET8H2nn
tSM5smzZLyJALV7JEJkZkZWiZNcLUZJaa379LK8zd04GgxNE9e2HRgPZCKMrc3OzbXsrWgo8YPLC
ofLq/Nu/GLEooUOOTn52+dSjEAnaUos0VGXtwm2r5kspyzvVmr+WJijeeA6OebRFvrJ27Vu8kZGu
IuiFuX5xL5myP0pBjMxlpD0ko330jcDTJ/WdM/9sPwcvVavttPExsMoTNYndzIdU1nCcIHDaPn4r
24vzziUs+FngUVoESH7g+Hk4IypqZdkhMj74jXSqItOL9mn/bupkVy3lB7l8Csy7Ons1c/85sL9S
nN+4OlaCD6JOyKJYA1rvlz0GoRU0qaYPyskv3rHSuB8fpBECQsGvxIm29t3KoccajbAAfvA7jvj7
mxccGLBqKH2hVQn/lqGMhyyfjnaZfB5Q7lAHkpDlLmpTmug6hA5PlhWA6gtexrp5jvJ2L21Kta9d
MUgp/QdcpYpa0+UX9ZMZZoWEoCT9L59m9WOo+66fZu+dPtsbU+rWox24TjDet9pnNVc2vODa7MNy
JwSIBTJuKdfQJaYJ2wPxWC9Jh2x6UJpkn9N7Og2flC3ifBEELM48+ar/sQU27nKkWl3wZKmxpTQP
06c2dwfddT6bZ7N9oAh8+3gvewbFRYoIMJG1JfgPaKy9NBaz9HZaJupJ13qX2qHnqIEb/nyJ6w+F
lLmDGTya7eRNbejV/b7yXyY99W5/w8r9RuMg8YECSa0gHr38BAi54kTvHA5YYLc72lF9z7HSrRrW
shX9z0gNwdlBClKEKYt7TNXHSLaDiEdbD3FO8J2i2gcNBXGzJguphQ/FWJ96f9e3yb1MJpL+26qb
D2VZ/kYf7ujggdIBGFrwkwS5N87ZvVKGx76S7+NA3zh+19eMCKIQBqE5Dyz9Em+T6iUliaRBWLTu
Bl5d+yr4GLX7BrUmfxcF1q/bC7BijliU/C8wMCERtdgDmhlLSj3yyALN5njD5FRubdzVKG5EPV0h
bT1xgQ9beosrMRzelBqDg3dl1ZeRqeKEOa6OBsc0cEi3fs/80sucnWPEj133YFqf4vlHWv3Ug72S
aZmbtFtyX/+fLxDQWvqNrvnRbORbUeuZ1BOq0bHXzLDqlv65k/3fk/09U36HUvw+GIx7S2p++ZHK
PZ97/dhvnMHr8y7mQXQzgIaF7lacjze+dgzTPKARQT2ZH8lB72HFUKfs0MWq1znGXZW8TFvvnxVn
emly4WJgZQiyPuMBZEhdt4sSDajfPGuvahsPe3uysp2OrtvPRu+yQ51qKQjWyHbpGZXvbm+968v1
8kMW90wR22aEU1dPjhRLwI3D6nly5vSg1738ctvUigPAlsUrR0SKVH4XgzYlhJ0LgCKnOtQPsa5D
5axHn2JnB8swdPRPkfNiaLCmjPvSLzyzgCnFnT+1JtQpT9l4sMcfltAS8WgH5sHvFvamYOD1rXv5
hYvZCIIwaetWReC38H/qiHIG7UFzerSpXfgAHsr0PcihQyR/Rkswy86Ef4HyLuKd1Sn725O1hHTh
LS8/ZXHdzjV4oZnJPHWWZ73vp4Mie2gpDz3d116GwFe8kZZcchH8x6IjgEF/GkO1xfKEZeq0QAHV
k6w1sDYNT+bgzsO5Lm03NpR71f5ZxXD0Fkcw76hIH2rlwxRVxza0CEsPU3DqEs8ONr5qyW3z56uI
uAB0iiwMVZPLw1mpZVXQ9Kjx+OrTD+oUNfs86FFDm+bH2tekp9mII7eFHOM17hsHB5bL+6BVoE2j
XgsJyD+kKWH3gIrRq4ow3UWO3d+FTvON/+nk8Gx+BiL7RWmt5KGlFPBSJGpGX1za7UagaJ4+Z9N9
3zXKv3A6oJDQsaXTF8rlxW0ornyzpwtEpECG3iU/OL0UigOht15IXmGbz5oToLNbyIrj0nG1JYC4
dufARoptHrakUBf7Swg/qNqMfbPXd1XthZrp2mXkhjmSmOitOlmwEcItRSDEUtJUIzrCWU6SEYs4
w7Qky6/CXDtlZte5eS/X78feLnZdlIY/AKJNZ03v0aGKmiS/MwpYvstZOweJUt+paTTRmxA434ay
VbwAjtpfDoRObp5W4VmqfG3j/K14Aq5+sjaoVrB3lpyCKMWncaX02kkO5mOlqz343k4FXZF0nhr5
w1+nG+khYHdDTwy7IFH25S7Px16Ju7YHy9R+UeH6K6q/3244DAS3IXEQmJvFcvdRUOtBOugnP2/c
uKh2lY2kBFW3yPegP7hLE3cLIi1+8jKMFlIjoqVO6PKB8rkcU5EVvVW2sX6aoei4yzQ5fky7WkMU
1lY8uYvjPWW/8vD3fpOrXKXB0yJ5S43g0qqJE2v1NDJO9Vx8MQP9vtLCD37k3M1d91T1pyAYj80c
Pej+FtBo5UTxTpXJGcOSwZFebO/RyZ3K6G395NSqc9/qSLrE9GgDixnNQ5RIMLMiofqrhmlrY3GF
D1zMtLhWaQ4RmHeeypdj9i2zs31erCf0Nt0EGfqw+lRPG9f39SsBIiNeKXCMiWzmH32kN1GSXSok
oqhjnJJaQj9ugtHPkaqt7ru1SdTQLoX9n00DVczlUMZMKuJ4MoyT3PanQdc8K/w2+vdhEO7LySdV
O7/f2DBicpaTx5uSvBpvS1BAi+ivlxSza0vbOI3BLngVRRb8juxCgN9ObpV59dff2RZ3wMrRIAKi
xV50/4k3xuUouRUaOkwy8+REH/MMqpFjNPfHKci8PBk3agxrtkhdgp8SUuQU2i9tIboUdBSRzJPV
ofhtSnulUjzHlo5ansHi8mVjOsW9tZjOP/Ed7WQko+lEvTTXKU0ltXBun1rpUZ8fjHafR8ei0GBJ
TKja2mfK7iBWvdtmr7cNZUhmFJV1gDpkiC+t1pUdUeD3rVPmD/sgV3qvN3gvOCa83uOwM7UMeFM9
bsFQr88EZgUxA2ETxHtL3sLGCeeC96p9UmvUo0slvquTOLi/PbYlgpp789LKwrFMkq7KhZ5DYF2F
X7QgcWcleuUQ7ny7OGiNv6uk6nn4rNE35YSnBjK/PvzZx9G+3GrMuN5LfAk+nYwUpBfkxC+n2ZKq
WJJhuT+VlbzPokdS3uXUuWAnKENuLKlw1Jcb6dLWolTjO03Vm9wVpzyMn2cbnItv7jUY6NJ5y+ms
BNvCloC/inuDvNvluNJx0CujRpJcEVMq9dG3KGlGdCjRhOyCOvHyolYfgsxEog9Ki0ezSobPt1d5
bStphGFkt5AkBdNz+QljUkx+PzT2SQp725XbdnC1Ut/q1lgdqcCewMTAjUzq6dJMMwS6POedfQri
92NZumFmuKn2lFU5HbrZMfYrPJ9N78iP28NbW02SPiTTyDdcK8motJd1ZcAMF1VWga8YxxeIsB+t
cIRs1xy2miXXzNFXSF8FfeqkDBdeKJEaJ++T2f5zI0rS01B/jUIeL8pWEmVt2d4aWly9zqgVU1VN
6CBnJbC9l9je0uDZsrBYMSOKpg7MkI382Ul1Pk1bDD1rrpOyElRD1EQBIQj7b+71sRtqXWpl+zRK
s+v/7F+6J22GGPIAGPv2HrjOswgiKIHbZyNw7S0WJc8SIxs7yT45xT9+7hJJd8EunfYegniDsQEb
Wps2tjiRGN6TQvPCfUR2zaTRRXbKEr/19MKvvVKptihWriMvwVCoE+dCaCcYmy4nD00O5D7qxjrl
0seCFvcJQd102hjKlpHFvJWJ48NM01qnWA1hNpfdUnn8XxtZbmStywUOj5GkgaeW7wDR7aItAMfK
SAi1eAGy23jRL+EOjsLTXZ1C+TRFwR0IpVNUJV6l1xsbbWVL/+Fop8OHJ89VqFqr9ItFUiafzCja
ga19KoNzou/qVP88pyiiN+MGHnPF3cD8R/cdNFcCpr+IWqd8zmY8tnwqraNpfLC8QhOqKRu5kLXZ
Ez2RJskzWKeXT5tcDsZuymb5ROzc39lRukuk3DqAj3NvH9Q1Q8BeIF6h/5KM3eI6tAJJlluV+YuN
4msNKXweOs99PRz/hRlBtImum3i4LDwPBU9TLXzMaAmc5NZjGL/vjI+3baxtBe4diM5g2+NBv7AR
lgkCD04jn7KqdVE/yft+35e/+vyzYPbYGNBKeIRjQ3xEcEASIi22Qc6jyKYOKp+Cd63/2FbFrjJN
knUPW4oHK84N8j6qg8LtkE8R+/GNz47VYJZpkpVPkvld938PxV+nI2ALfvP7YqBvfr9R1EQPB35/
nt7Zxbd/9/vEWSIhRNi+TH5poxKnZgWysrOrBqcZJ27i1He3l35tF5PfEtzlNPshp3c5iMrIwrqk
Oxi5i18paoEj6A0l34hrVpf8jZGFb/YNRQLOozKSPto7fv/EPg6M8Jsmfy2GrQzampt5O6KFj1ab
IEj6VpZPbd8cNfVbDuNJYiY7Q9rYyGunBhdNW7shxDzsxf7SJlOHDAlDQPEL128+jfOrjknzkG3l
Lla3Ml6GW4Hkrrykf/DbgIdr4+CrGyqCs2sif3t7H6zNmgFLH8SNvNTIr13uA90YFETI2cx5ln1T
W/1VnqoHNCrTYAvbvWoJD01uE3ASPuDSUigZsxVS+DyZ2iHTXaPiOeoWm1q+a6sjvDPleGi4KExd
mrHBzoUZkc/JoM28e9cqe4kcsdIjdgRmfdiizV87R1TDwX7ytob6cuHVSog/Co0UwsnypaeYSjX/
Dx0j/9xepWUflnjlCkAvtw2hIfiChafOYmBEhhWJCn/1mAcQjyTGhN6ufWiNB9Pp3DYKXKXuXtsi
OI9I3m0qP67NKzJ9DjwyIItI+l7Oq68GTlQriXKa2tbVu0+F/ewkmJqOtbkr0pfbA96yttgss1ma
EMhkIEyz0K31ct8EMu0PFiKQh1ma9lWrbcksrDkrUjLQhIvMDFC2ywHKeZLWSmsQpvhHPUJucuiP
qvML+hWv18fvfz8+mCt5UP+hS12SadOvmvR6AoRoKFnG0Tl15GBswUtQuWAwXQNQ+m2Lq8MTFKAC
jg5gahHym3GgKWPBRoU41VWzBCaOytWyO7LOBJlbqIm1YwFkFw/JRUk0u1g/24xnSoWNciqj19J8
gGrE2KIzWSkTE068sbE46dkcFY6RUKcaifzBe3H8dLjIPgyKspt0FWGsO+phffSj7f7FXIrYj3jG
QOZkeUNzo3ZqM9SKSOOhzQc/8I8BFVSItQg3D7fXbW0mIf6ngYDsgHgYXm5LJey1bgqwhcA20jjG
J4TCvbb5S368Pw4GqAPJQRVio6ugSfTfTYnSUfQrXrTOha8JdY4tsqu1K4DNQKUSVDMJQbFH30RO
5CEriUBUOQ2wXA3JMZAmt7af53HjTbhybSIWKLi7SMZDabDY6zlKe5Iu3gIjZGvuSLnuTi2aLarW
ldEINyGSRWSMaPG4HM2sK9NYoBNxsrts3Aea3uy1WXEh59wFdilteMSVfcDbhuQiyqiCZXmx24uh
MLRwIJbS4/ex9Tg3r+V8/OuthglB9ogTpMywOLQ+D6bO77ihU+BkghDvMZ+aHgrYZmN91sfyX0OL
sYyoV5UVgz2Z5e8uOpXhy2RsBOmrJqjEiKShTni7uDBbat5qJMYyzTkknw/cX26+NWGr+wzGO4hX
KB+A0bncAZkUSVE4hMpJU/z2MaOH7p6q6efbq7K6zXimUzHADdBPdGlkoL/FSJRSOaVQUu1K34BJ
TTf8u3YOm5+RA7T2tr01vyqiTZu2nj+PqIXBuXEGo+hy5STPVXc/IJy4040q9kj1yOSKpHBvRZlx
VJKKjd7HtFUoarlDzGoLAbU2cpFvlsmMQW+z3PKtExHzSDEhRxG7gfrYOP6nPkeSpXvdGLIIXhbp
dJ4OyOiAngRXaiyCG3VA3zSfKuU0H+rz3Dy0yF6m7jH5QMi4Jd4h3MKVLfEyFUVt8CSLnTlSOuit
AVsgv1yjvPMnAoxEca2yPOj6x9sjW4mjBKIA9CKN0yoF2MvNUwbDBNEJa1lkpyw/STaQXPPr3JU7
W/vUbXE9rFujuIV3V8EGir+/8e8KJesqrBlazQ2c7Ucqkp7+s6p3iuneHtfa1uCS+n+WFievbWOc
f4alXigrfS+zr4MxeGb+L7zIGzPLoDcdnCiWBoKmxv7cm7Unh98yZ8Oxi09d7oe3NhZeNxiHIWl6
sR9c+1iUx87av2tnr/s5pBujWdt5hJxo3dLezqFaLA/iPlUPNwqhhFaqO7uZ871uRfU9IWrn5VkZ
PM1tuHVLXg0PjCTRJthZsDTUAxfbvYli2YrBQJzUeXZVP7gfgv5L2x1Gx7nv9dKN5p9DEn66vT2u
vD9pJuGWiTGAzAHSv9yIch3pfd2r0knKiiepuo/l7NUxmg3mg+t6kTADFlYgR8SDc/lkSMtMctAH
O6VZtVOcD+ZPHWFP+qRovQsOXVTdj/lGMnVlZFwFFHJpWKKtZvleh0yapgZdDs+wb7lxc2z72XWG
jS25ZWRxA0w4/75K1PCMOEwY7WEP0uwvf71CF+NYTJ3v96qWGZgIzcY1ydJxgsuNMOPqehYP5Tdz
tdh6UuXwqBum8Gw+5If6r+8Mfh1QiVCOJh6jiHK5x/oo5ectVmLI35HTd43PjvVPOh6C8aEtfgfZ
5Nn9329rHgEAlKhFkWpYNp5UJlRDbTaH52kA/ezULh2+3thvuIkr3yoGRl5J9JXw4fLCtw5BSCmo
NcMzMbYnyQmYj8ZVsoep/317D1z5o0tDy2eUnNum1KhwZPexz+P3cxadffNI46EnbyG8rnc0mSBB
X07iiTFdXbqw3xZmbWTniGNTUcFL4az769uCH35rRHzEm+uvb3QSJDNGpNB/kB0sSM0hy/76cGKF
blgR1kJGtSwM+BOEmn2sZ+fZ/qaPDaTBD/lWg/w1qkIM5Y2RxVDaPkxIF2rZ2YKZNMyGfZ9Zu7pM
vsBv9OjEmeIOfu2qHfq3EyhErabFsKzO4BS9sS5pRtpKX6wtoCnev7omUq7LTGgYtsXY51F0dmCv
NCzKVMdqq6V9w8aS2FafJz2GUSE6j87XWnY8cYarbitPvWVlcd/rSegUTc1IavOj0UD9o7zv1C2Z
nC0jCw8+5M1URsKIE7xGcukpqFsYUbDhYJecn2AXSYIDlQDjw+EiN3i54xs1gik3k7Nz00MOZYd3
kx+4ie4CmLC75FHuyn3RFS7MAGel+ByZv7S0PvRNBl4bVeH0F5vnTm70exU2zrn+S0ZD8XUwcAAa
AYDEw3a5no4cDiU4ruJc6g3QYUQ7Dp1iZl7UZs1+0rroeNufXd83l/YWK2slZaAkVlicK+BH+gwZ
7ZYG35aFxbImaRfO6HoW5zGBIMj8FW29F66jtcshLK7lXvan0DAYAvXMvoOcJ8aO9EuB56Ywd6RF
9+a4cZFujWlxSzdJwpOyTIuzVhgo0CEOLG+sy8phuNgH4u9v/LIzFHXR+XFx7pQjEpen2XhAbX0D
SbhqxOL5KLhmEVpaLM1kRGGQjmVxnqipeBRuv/QlPsTP619/v8vE/c8TnQNHVf1yNJAdFjS4VsU5
C2cjp2c+0t/RHbYFhrqOAngpENpQIoTOF0OXZlDM9QeJ1uFz9qohmWt/GRp6LYcND7JmhSADmgNB
3wwz9aWVpk2dLiKqOSfSPivll6qQf+vNPZj1LTDKyjZjZWibs4jZbLC6l5bygUbk3syLszPnxclH
CuvgRM2n22uzsglEuROqYSoIgGsWayPTIVLqmV6cYzlo7kelDr5LMPK6Lem7LRe/NnVvbS2mbrAT
ldQwtqL5o1zV94bxz8idrOfKVkLoKjvCo5GMrUjDEBVSvrucurafyJz0JifUkg4pEYE3J92xrGtP
09JdL2deUQVPaWjeN+3z7Qld8UcXphcTSlIpE8wQnCqq4i57X92lhKJhsW/Tn04MKZWUnrsI4tzb
dlcnFwUuGtUJFiH5vhyykviNktRFcW7c0X5JZTiI7jbVKVd3y3+NLF+pEETAJdJzkuXB3vnlxy6G
7Ci3UFS5PZi1rU+qhLQ+rcHk9xeTCE4U5rduYle2yPlqkPfvprTa4ki9juZFCg3yENEaItTXL6dM
tWsj0f2gJHqiLihlp9Hq3umW9SOirdV1dHXj9b06ezSDsB9RroIh6NKeVnR6jkhIcbajIt8n01zs
JSQ7DoW8yTu5NoFokokijAkNzdIXNklnmLWWlGen8o+N2tD26hsdGJnb67Q2ImBFOA8gqPRILDdd
p2R8QVGeG/sZvsFdyEuoybZIkVcGQ/JAQL/ASeHfF+vURqk9a1VbnnX5COcnFv5F3EVihJAQjQwo
XZZXYdjGEqrkfXVOovLZLtJTEc6/dDX8ZeRbCgrXUwazBk00vAwgPaF6e7kJujRLcgVxw3Mcf5OK
z7wKdOvlb1fl0sTiImyzbuj6Is7OFPtGNI9pslDyj7dtXLs5bNDvQKIWoClb4HIYqEv6fQ1Z9Tnt
q3vfPFXhx2p4tINXLT3K8NPIGzvt+qxe2ltMm+mj5yar2HPIV8iPk5fkEKney87u9rjWlodoCMke
cuqkYsTf30ReasI/ZPCzc9k4bh6YpzR61CFn+FsrhENIkpAPgwkGQ5dW7LgITCkfs/M46vtxgo02
320mk66XCCMI9DhQbdAGukwFVxXOszJ53A/V7BWj5eoDvQb97ygcPZoti2NTpBvjur6ELk0u/HY7
qa3VQa17jg3JU4ZPFig9NsQm4+31KmEHykxSpaR7aIK7nD+ARZE5yip2Bn2f0SHlwDSwiaFdGQ3I
A2HnD03FFV9xySWUmFZ2VsvUs3yFV1lG0kB+v7lUYr0vMurCS7+xtPCj05zJZWtgyek+R+OjM2yx
Dl0bAJGFbhjBAfU4oJiXE6bakkJCafJPVXaXJ5BMR1vwvOvJEu1IAvxJ7AX4c3G5JXmoKWVTOCep
q/eJ9CnIZpq784dcLTdcwTWbjcBiAV6Cu4WGJJ5/l4OZZqWsNa3ygVH8zNudI3+i4HFAhtRFhEaa
1bteeqDZWbKn7yWZhLI9B/W91kZ7Y6uB5nofCnJ1kpugeIGmLzv1ytjpZq2foTub7OFcWn2KkhFl
gtqRs7vbLuP6NMMrJ2iyqA+DtHQWLiOsY6CvSetTCmmPpU0iIok8M8y/qdCdatl0pNH5pVY/37a6
MkAmWtQloFQHOrxwuwP0ag0vG+lUav1O1c5R8DFHvum2kWvfzqOQpnBCIu55Kn+X6zkWjqYNrVAe
1P2Dg8AcHjGYnMMUfu20b7dtrQyIzUnxQ2AGrjUHbaOutLIPojM8jd9T6yuCSUlufLptZOW04TS4
HrkXad9cEhtqaoBvd5Lg7JSRs0tB/NCUS+By28rKtKGwxR1M5ZL9sPTvatpV80RCGoTdI0ws77Tm
Xay/KFn/oE/fb5sSEcOlf+KlS1UbUnWFTselDoSahRDW+BLJObvfZZDVk5D2teYAm6iXlr8rcyOh
f71K2KORXqyS4HJfRDBdSJg8h050Rgj6Tg/ns1FKJwfyjNvDWs6gyEiTkqBTWxBy8Z+XGy/Sx9mK
ko7EZpT1p6qRKspGWX6QC4l4Ga5QL2Y2/jLtQrsdyRa6CsD68G9tkbDK4iDVeXnG5yZ/kJSPoozU
/r49ruX+wwT9r/RlQY4MLmZ5PTZ+ZOVqEiXn0KIlpxiD94GRbbVmX08e4umCX4iNDnHwsrQTDXbs
JFObnH1gazZ4Ct9S91M//ChgKYyHLSTWckuIMQEigjIMgBR6NwsnEfVaLhtwt52thrRs7JKwjKx/
bs/b0sf+sWGTMyCPxFZf1pGszo7i2hmTc56XHsqNLmB5NDbhL3DH7kNWu3399e8t0s3L/UGoyYNt
sRnmTI2y0k7Sc1krP+oump/jQh+ebBMd56qp4/vQN6fjWA3NMamaLRau5bEW4+UqgcWJlAUsIYv9
L48Q09bI2px1B86KuLXvys74gvzTrhvGozY/bAY6azMMLtAUcwxwa6mTOtatHqnQi53tWW12dPlq
nj+0B12uLDeVktgzUq3YZ7XsIzDQNxvn/SpyYMC8vcEj48bI3y0Rs1IndfZopPl57mwC1Kiqj8ib
9p4eksm1mqE8ym1Z7RO17O6U0onhwhxj5z4fx05zczOf9uig969F66enKKuL1zSTo40E0srhpScf
UnTCWoEDW/i+PjD8OENG6jymVrJPJb3+mhpSvZGLuOJq+jMVANpYBah71GX3EdRhua1Udnr2Pxbl
7/gJjGNxND9Avug/JqpXjl75S5Pubm/3FZ8hoPRCTImHPG0clw7X0XxbnRWWv1R+1/2v8J0qPWTv
44+3raxs6wsri1BU76wio8aTnpP8FDRun5SuYn2AA6syUlfeovYxF3fjfybyv2NaHGFDa62gjLX0
jBb96A1qHcBXA3+2n2rzPmjaYHd7dCuOEHwIlB9CCp4n6uLQ9kGSCM6f9DwVMDRy3z9k+sb1u7ZM
DAt2J8GVwq9dLpORJl3DCUrPRVeGniHHziMPoRBR8NR6LtR0dss63rgW1xYNYArOkFCajPfCJlmj
qE0y9mPnP097x51dZf4RVr/jX7enb8UDqfgAETCRWqTl6nJskx1WslXz9EazmUbSINBfTdNsHks/
r/bTIBn3pFjDd1MhfQcpu1UOW7UO/yYNCRwDc8mZIyV0pEOFk52rMTmE6TC5ZfWPVYHJrve9VL+f
m/BrnmzsmLUdSnBNztEhPUbbx+WQB32owK6aZBv8xBX1zjF88ev3W+J3axuTG5r6C8E81Jri729S
J3lktNZQYyZtHxoIaLTgsdwq86/tTNol/xRv6TJcQgkGzeiGSRY2Ite6A7AwKp5Vu0Ox4aj+tKe8
jXjFqUYNDPiXeJeAmL4cTNQH+uBkZX6eyucoikgFyR6023HzosmunMOxVxyyDhzB19pvXal8Kpyd
Lzn72gzcIY7d0NcAVrcWzdDRUzN8UcI7vw8fynnrNbw2628/VMzYm1nvSj6/j5v8rEGcS5HanbXD
nGT726fmegvxmIHryRLdUOAZFqdG7qppmBKwYWr/MXnVeGfPSnoHHfnWtXQ9HBLygrgSXCsMJ0s3
0FYdCMZSzs9jViDP1LuS8r3qYleeC/RKe89ASjhvw49K8t6WJd72CYhUpDk74xBKP28PeiVcsB0Q
RbQPaWSFrwTqEWmdrcn0weDUhy7f++9S59jOP6PsgQDhELbDXTar8GRrJ3v8WRrRS6XV3mT+HqLD
7S+5gi1wbC++ZDH/s1mVkirxJaa106c9KKenbt8f+kN6Hz7bD/299lr0btK7TXooi3dz4m7qfl9h
B5ffsLhWSw0MCHzUpJV3X4Z96CV7t/vSvts6en+AMZdH73Ksiws1qltJyloHH7nv9sqhP7f3+l75
4ByKB+66h+QlephP/am9s/bPMMYepCNMwUfO1jF4+n2Xva9dWqHu+mOxy/cwDB+sDXd6fVPxfbx3
OAvi/WYu/Fw11nEF+Wl+rpKkPiTazPm3rdpT0q47ykas7ZvQ9Pd53m69gVZOIZZFjkTlzYB6zeVZ
1+Y0NtU4zs/JLLlteaw6VGDdpr2/vdvWzMDYpFJ6BkhLkvPSTCYRFshjlZ9lAwW1sUMpQi8e6zT0
oq10zNpcmkLACngvrS9/SAzfeC8HX26jTc5xryHoMwCIdv1Z80+wp4HBqf4xtrS/VuJe+qCIngQ/
Lv0Jyw6I2U4nYFNhfk6re0OuDtLwy2Jg8VefxnVfoYk8hRk2OBuolm40/F/1KYgT9Mb2MmNDA6Tf
goTNz/X8wwmPjULSOvgnrdodstaIHXfjj6I/BN3Gi2LT7sJ7+HMZJ3GBXbQiD9bgoET2XIT3yoPD
Pio0b+7gfJy+FuiB3N5Ja97cpg9CpLZ1hr6IPGK1mPN+qjkqUh17YZLHFN/JGSlNsVVXW9tJlGQF
9Qmh1ZV8Z6hPA02Sen6ODKh9nTCUjh3MOK7lD/OhcNp4H5tWBwVhXm0clz8h49JhvTG9FOcZsmpO
wa7n58A0PC3RPzrm13Y4KE586PX2XmlNF9jhDLfmeweN3Go/jA+R+nms00ffrI9T+0xy/k59Nite
mbcX4KoNV2y5t9+2WHpLjzQLrhGW3nlQrV2j3AUhrSmCv+sQTM/OfuTNwvXleLcN/ymUXU+K6GaD
egIRl4XhwWwrp8qZlOyVRMr9E7zn/iez8H7VruKRWXFbL92rbul+/geFEy/Z0VrilV50CA7iv5Md
8dTe39/+quvwm9kgd0QKXQChjYVna+vWRGZzwIHmxy4qvGJ6mrNDkebH0K1ix63nLWq46xNAd6BY
BNCppPyWFXL0W0a1g7HtHKez4Vp1cPIdOXClsLq7PbRrp/3WECn7S6cd11qj6kkLlK+3T35ifQ6g
8Kp126vljUnU+aXLlRWWBDRZkNrS9HZpCVmigSwK4AynC7+TXeq8Ps3CjUt2ZeNeWlnsn6Yzu7A1
e9BcyMdJSuup5S+nqjxedN5UzG5o1HulQ9BA2iOl0LiloW/k5laXTgjZwedON9efL3xzNxn6MEuj
mFHL+UiitlYeZfXj7UW7dloMkn5j/JVGBmF500aV3eS+PBTn4cVqHyqvNNw59PwvSbjhB67fTZeG
xJq+GYutVnlsgcE/tw6t8DupPPbmwfgg1xvHftXOn/MuMtyM6NLOlGh6FXcyc9YanKbPSvzeaTov
qh9syG9vT97qjn9jS6zfmzGFflvZZYCtFkYgbT8poRdU+81kyLXPYOremBGf8cZM3NWS7tsjgC7L
C0wksA9gnoL9gLTxflQPt8e0NX+L15wd2HWWTUpxNqPfdhiTmHxNyf9J5ia5zdawFlfz1CVZXqYq
UK6uoIMrf4ytsXZVBChVEM59fvAn5WlCLfd/N0DxWW9msxnQyEpNBljP+mPq63dW3O+M4Y4chWtp
G1jN9THidC0EvWmsWixdo4wBmGkDY+NvP/ppqK1rZC6bUckiz3oelWFjS64v338NLpYvn4F6TBWT
qhjfY99t7Mpr7n39yXy9PYvr3hFK1f8Z2WL1zJ7QKoSs7hxH5+6TIdkfpnY/xF+nuj/Ow51D3O4k
3T3vdNqiNvbon9aTqwvgjfHFGsLJmyq8wcszcPXcjUqEYCUjIZNfA7V0A3P6YikTxQpwl9Y+ThwI
LLUq+uybZrwzszh/sFsJWk8J9u6NaRFXz9WXmbAt8koii6AvFjwLnF7yBxB22bvoVHmS5Uofk+fu
vZq581ZQvWpL9GkLGSlACAtXZ2hZ40QT10NoHyP9i1a4mj965vtm8FrUcREVtsvjvxkfq05fLEQx
vJkuT4+Tcos0Br6oRSbc2PvOl756r9pHU3uVho/B/GusNm4oMYrljMLsBqCa1CEtY4truFSUxu8z
nOxc5s+h4zy2yrS/Paq1U0r9CzyHyDlf8UUMcgppYW6zl627FjcwZKewG7xBfs781A3br5W+kWsW
N8ObQUEnbRKWkt/jGU89cTmoWYMOHrpx7aXWWy+Mn6xEdYfx0+1hLe72P0aoIdLELDKJxMGXa6XF
o2b5eq292MM3y3mZhwbk+znx71t6kwp5Y+svPM//tUbniGgwJj+38DxyU1foqI3aSzJHEhnIaK92
afN/SLuyHblxZPtFArQvr5JyrVWyq+z2i+BVohZSOyV9/T2sGYwzWUIK1Rfo9gzQgCNJBYPBiBPn
7EzihLXF75Z+3KjUiaMk7yG0k8Q/4KfD6N318rxpAmUtIOoRn3b5EKHuC/L2Myh3NjIKyQH/szBP
cKijOoCahxTpjDTVSgaCoajNjSHAsx4856m2VZdfX81fK1JIqwmH7AAGPKMMKotWd8i03p/Sxt/E
lK25HqoPBkr/EL96t21lVzV5DrxLZCpqUEH5gjDLT+yNi299OX+t6NcfJ50a0KX1WA6Gofa8eGyN
EZJxrf9RoMZ/v85fQ5KTKxlK08yEIXifP9AYTOWus5GHr3mAaJDjpAK+BlvXi1nmBZ0FAwepmwrz
Lq/I+FSY5Qcpp99WIupQcCVUvdB9vbbCvIGX+tKb0eB9ctMnS2Vj7CXqodbHT6liND7Rp+l0O0Ss
HVpAjoE1FWhgCNNe2zSaeshH1TMi2rY7t/2dKPFSEYAZ5xBFlf1tY2s+cWlMihBuMnVlXivwCf2h
Jv+Y9Slrg2SLxWRtSYKoH9SZADcD53K9JGXs+8VmxIx0nr+CLX/x8kC/1+zs2OvKxsWxZktIf2Ki
yIF8sPzJjLIhA2KQGWWfyfjNBgw0NX5V/bjLt7AuKy4I1wN2AM9BSF68QwWb6Wy6U25HabK0J14C
TJuXRfvx9YgoBwpa9P8R6qRTC8Jq8KGlBWS+6aD77mhFo9YGDLADX0nyH5iG/Pphl0CB18F1AVZV
UMJIH8taTNAN5pUT1Th9oaJXVuA0kB1IiiKw5i1tohUHBEE1eOEEw7qoLl+7Rl/wjrEO1ubeyqpg
TLtcQ80Xt3+AMon7wx5UwEFur1CsQLqlIEaF8iMuRVGul+L6MBAD5V7cUiChM1JUOitfoSew0D2y
JH9q03bjkK2Edx1RBImMKPe8m9lqwInsVZ1lRIkGmnr2vRJYa4w8317V6k5eWJG+GzX6pWmAmoz0
5WiAT4Ri5Jej/7N8kKpYBMWr5Ujbl6tTgX6GbUSauQz7SgMcChxbqKk2m5K3K4cZYRedVmTUgsxJ
8o7G4BkbIP0WUYhzm0ukzOS5Scc7apR+2T96BlS8mN9ASga62nez9WTwUEkDTDktVRlYTbNVOhVr
e+c6giRDFXgh403r+eKlSnWBQqoTI1qQ9HqQMCv1gDxm9mFJohojKH7B0+PHvyteE6AyQG0NXDvS
d50aphd2VVtRaei+o9L9WHyq5t9Zt1U6WXFTsOtg5glJiIFmvYh3F2vr6OyovdLa0aw8ukpkkt1o
bzz0V3z0yoT4CRcm8mWu887o7ShbFnJwqX0q1GIMk7y0fEQbtvHyXonQ6NaDowjbJ4SJpK1LwaGZ
626Ce4eR9M6b68o3aMI2IvTavom3Fx5C6GbornQe3FmbSD8WVpT2KKKDcnFs0biBh972g5WzAByF
wIaKWT48ia73rrORxM8jtaLM3OVg5yxp5i8KQxfhRZ22GFtX/BzGkF8DLyqgttLOVXQcAEhtrSjx
0DNN+4CPYd/+oPNLV2Z7VfeN4vX28lYtimezoAh1MAp1vbzaA6GOyWBxTvUXI8uK81AZL10LtEQ3
QSDRKUl2GmdFCRfmzOFt42I50rEGWQjGlkCDpwK0L/klnYs0IRDyiWxzbyXfjVAJ1OHIh3Peb9wF
aycAfVoAJ/ApMRsnLbNBmpSoSo/TrBh+pX+bhswvky4otviYVt0FHU0XUVPgVcQPuThqtscn21wS
K1KgINurv3vju9PG/cD3nG98ujVTApchAiJULWwpcHgdqEgRouxI84sHaOqg4LE1gSXjDMSlg6D0
14b0hXrXyUutoHbkQiYv581LCsIdr/3NaAW8RxZ0CiSf0uQ5J1shf+2LAVWEnjPwgyBJksorA2R6
U+YtdlTZFJV4wwl1ngRW7z25Gvlz2w/lKtrbMi+NSe7Rp6RdaD5Ds0tPGDmoBATNu8oq63tn1Lyf
2sLtIzGIDdLa8TxWS/2gdEPxbR4Vd59p7jL4CXw8DbpC977c/m2r+4DRNAiX4M93A/t5xjU+uaUd
JQ37Offf9BT6bmn1rUq2FHfk1vR/dgGlWfRsUa4D09e170KgpPnPNcFmxXeWUNHChKIO1CsBmCkz
ML4OrPvdT9Ve177fXuXalQEyOzQDMWEsYGvXpk1CZ7smiR3xYnco+cZVsbaHl3+7lMxbGJrR7BJ/
O8Zl5vlQBOVyKF9ur0CcBDmW4TICohlTfoLX6XoFvbt0s5tmTuSyR7T7/ElHm+Xjr29sDQ47nqeI
lpaICBfBpbTKvqQqc6KkumNYy7DFLri2UYJdVaCsUEiV1QnIPKWO1jRO1GY7awzm9Ag9DDJslKvW
tgo3jRBHtDCwKst9A8XFim6ewApiHzKybz5tziSuxq1LE5IrY9itcqcRJlQlPThucyo9skuAMy/y
nd6gGTupJ9LyIK+1j5d7gKUXz2BgH3CIpHwByhsoXIi4xZJdCwFWrQOewzzrw/gvLs8LQ29bcOEM
XjkqxTjoiFlZB8XHQLPuFQ0FOQW6XGBY8ox/89UECyRGjsQbVVrYYLSzCxy+HdXojKoe26eggyxa
uvGeWnWOv2bkjrbWLwbPF5jJWsd9qjqNHyc+/exIcbh9YNdCDjriKHXjWYXBLSnkKBlohFF8diJg
xv2qzwPelvvbJtaOk0AW4wWKpjIUgK7P67wY09wuKWKCUgc674JFjyodhB5Q1/ywJbgbjizmVvBx
PClxnOspU/CKsCMHA5jIt5f2Dviphf6LbPjKjuQEST8t4BrHisr25Lixm2f+AEVlR49mAHpur2nF
E/7aAiRNygA8PiScCodTe8PXp6PiguTcPN42svKJAAcCKATPXFBcyK8IoM9GT81xNSBQmCEzaO3n
2QIAYTt3fqs7H5ScEncsOPGgQwrcIFIbuYTu9ZqLuQsUXpr+J9Ns4Gg/3V7Q6q5dGJC+UJ4ui5qY
MEC0f4rysQO6iG7J5q1uGigHdJSrkLfLmjxF1addPVMnsoCosv7Uyz2po67Yyj7FT5WuVOzVXzPi
Z1xEOHM0NKUdsJQSUqo7q2XFwavQE6BMI0HXzd8HNlinxmbep6ysN8LdWjYETKLQqAXGGnS0kvsZ
QNQkCwV/i5V3gT7ORzr65vKCF6fvGu0xy9DJ/D5Y4AvYIoiXO8pvTnJpWgpNOkQHF+LAtAGbmtGf
23Y5aFkROohSPyn49tPkjTP8SL3yqUu2qF7X165rwGWiSggKfukH8CJXdbC9ulFfsf0wpee5zM4o
guz6+Z6byZ1uZ3d5Xed+7rKYFV9vu/BKZDZxySALRSn+/SR3U5rFyHDbRPrYEb8s9SIgqrqV7q48
PtEKBJsTsilRqZCSqWVhJaua1o2QGYLl/Z+clXtuxnnOAmDG+fDn9qLW3hhoLAD7gBxRRxdSOphW
bhfKlKhupKXhNH0q3JCxHbCGtZpgeEIJe7sNF/ezMk4vdQOR6Cwcva3GiliTfKLwnAPdBXCgYm+v
T1TdDfDWHiTED1BfT9TjCGI7JSy3ev9rZgD+hE7T2+ycDO0rAFRz0hkleoXbO+6NxxTPqSHd1bZ9
SvWNPGgtGGEIBY96WARTm7SvztDYRcdNOwJ/Gt+7FP3IsjOsU6XX9l53P8ol+XY4UUMA3A41bBSE
JL+ZZyVVCmLgYQpJE4iL14aPmv4YsFzfSPdXVyboFVC/FjgKKQK5Y8ksb8TK5rE/9p1DgxbkCn6T
3mfE3rgH5amG/y7rrzHpyFs9VHE6ZLTRpBEr9zkE/o61xVzgSdqEhYu6jMCvmF1opITttKnaWXoO
nEWvf2YJU0GPz+Y9NzI94ImjPbsdsLVT2RhnvIroUZnz/N4gW1IAa5FCbI0YunkT3bz25wwNW7Wt
bBvMb/MLlO7BCW1v3APrJpBYiRlQJL5SDldkDZ0hfWRHpLR/11rzbVbnLTK2tfMiUBAYEgeHCuo5
18vQ06KboDmAvQf5X5loB3cY7iYX8uFae+j1bAP7vuZXgl8OjxQ00PDcuzY3l0VFGBQ2oqXi2oNl
lGjWzR4/gGRp/lFO0xjdDn2r9jQMZwDli6tUJrr2hrmzRw/JaWbYvjUve9Ixv2Ng5Kf725bWPhZc
GOP2WBhSOsmJKwWq15yJNHh0yB6KCiN4LpsP0ru9HRWR1BtidtZGW+J6/+rOmpldixSL8kOhs1M/
6sFS4xVWeqd/saALU+ISu0iBXEiUapONNqTSoxRMEtL7bmV/UJTwPwtydfCCi/FzS35K6gJukWbE
ibyk1kHx33fQDFzGvQt1zI0vtJaeIu/9nynpC3FeYmgWms+RyuwDr2zXx6A988tpU3xcREf5rgOY
F+ByFJWAVxG/5GLrkrqfCmit4fFFn/Pxj+L0oY2BkmlPHMypsWLnkec0+ReXEUieBJmYUE6QX6+z
5gG6nsOoVWNCajCfW5c9m5l5Z9ld/C9cA9kEcgkM0aItdr2+rEn4PJao1ahm+WhkaAmqW+NfawcX
r2MkvyCvsHEJXZsAzbUN9ZvJicamP3Gv3edJ+lpn6r1pqT9ur2YtBF6YkrPtEoSUDZSonagwu7MF
blrjiz40ew/cjHm1YWttWcBDY+pAjFVjRuV6WcgTRhRpXCfibJdCXrAKvBHD/YfbK9qyInn6oqk8
R0nXiTRMVixxPYWoX9ds4zytWQFnInwOb2XUOMV/v/ByrFGrtQoRTx8wGknOemr48wS4JbBZH14P
mlKIeHgki1efZCl1FxBXifdQjbmdAI+ur1pNdm5fVb7rYfrttrUVfxDjQ6CmQPbjgCbrel2Jlxqz
0WZeNHXkQBcPGQi+ZjArLJiK4XdlJOVGBrRyd1ggsYK3g9hQsD1cW6RA8zUD+I8iyy5/NwSo5GpS
tkZxxM+WgpKFOxA+h3wVkwaSU3QVWOQ5772oHQK99NsTPCPpMI/k199Yvbu9hyuxFlh5JBXoXgs+
drHiC9+oNGQVLhm8SMsx6qxC2tTvbPK5Nq0NV1/7WCikQY8O2qxQnZUOVOJlzZIZrRfl2m8w6Xit
srdhrGR64Bhf/sWiBCW3eMTgT8kNkZLXs9fOXpQOMUBuVHsoturTK2dKvNP+Z0Is92LfijwjmFwa
sW+eGaBRsk8zCkErGhL+wVkQcfOKx5B4v6Cu+k7dWJ9I1fAGqxmdH2NunNlLW7b+Un9Hkrhxftdc
DzgV9Jcx5YI5Gum+KEHB7Y3oZkVgoSQOdLl2jznQ3z7/hI7S7W+0Vj8AleJfW9LpnQu3TWeQ4Eda
GVTn5QcQnF5MTmT0d0qxc6cNe2sf7K85sOpdfzCezowpEKuNHNBHdXd6cz99sdVftxe1vn/gbUBM
BTJMLuaCtVnp3Nn0Is6/deRVM18qL+Td4HvpE6a9wmlrPHbtVAF48j+DUkAaLW65qb54QISlvmuX
O1X7WizPTL0fm24j+K2FChvklyL84SKRyXjYqGoz2mQeOvFRxz+P7Jk3/UZIX/tKSM3FoYUWLToI
119psacZzCJlEo06h1pwZIFJODH/6Pr32x9qbS2O4EcAxAxlAbm9REnZ9VoHR0+yvggBJq1jr1Wr
B6rTw21LqyuywOspOvBiSvt6RWmP9sdiJvA741U1NZ+RGLWV7F90XkSAQA8B7280GKVLozZBAO6p
bRK1SVhYAdT1Kufz7ZW8DXfLF5ODviUqumi/vr8rqt7USlVNIpAq5Xvsbndytb7D1CLNg77BvLJW
5l+g0tTuUEtbAu5w5UyZg9nNSoN27ayNEC3IlkOVGerOGAtgswx1ftCzdvJ7UF9t3G0iWsm/VwA5
UMxygeqX4ZKN6cxT73hJ1C/qQ9Kmz1S5p8mnchwPFlpTs/fP7Q1aO4yX9qSIluRZykamJBEg9l4H
Kc0dcA/f0y0y2rXG5RtA5b/rknNTVcF+aVaSRJml//ISzfGdvApbVE4AbfEJlN4sluxzjPm05lZd
YO3gAIAmmnuovr47OO5SFhgadL2I8O8YefGV/odbb9U61s4M2M1gBm8KVFWkpMThpWuQPk+ianZK
sINCyFMrjH/6xux9NLC2KFlWvhsIzkCTCECaA1Zs8XMu7nKN617SZwg6lhXr5E8zjOKU2pBdpfmG
S65cEHiNCYwG3BH0PtIt5NULUMF1qUSFMoQmyw8ZFGC08X4ehRJGYBZJsLCtW33lm6HmCa0AKKMC
2y/neAkFh0JZO+IczECH+ZmS+ltOuWYDXNyYZxHIbizveg+bVplyZTaVKOc6ZlUrP6GQPyg2tu+9
FQEVRNFY6LwZyPmvraRaY01TDcfQcb7SzPQNb/T1rUFi4V7XcePayrtYmoDw2yBJZFPobJgszLYY
0t87uLCAtq8FMj/M+0sel6gClshpEpX9kRtfE56FCuQ9x+fbAWl9u/6aEY5/4dgDV6vEIAzniCrt
HfHM5awl9Miot8Wx8v4IXS9IShzJ1JkE9A1JhKlhqwuz0Dp4h2lLrnPNCgqswAOC7xFgbWnbKtIh
ARl1T4xoVYkbqOreAaIq7yDcYGxkOyv5KRJgaFGAUg1X3Tuqk9aY+kqra3hBD+aoJ3UGmZEJXbQq
UMq9XTyX+ueUQ63CYxvokJV7VlgWmkdgEAbCU/pseLnUXW1hM1n3Q8tfWlAZOqBwq/a1fdCNeMn2
XQOEHXGfkmfa7lVlh8FJb3pSs+IrRp8/g0svvO1I78MWfhE2A9xyACmgLXTtSFkyWgZBjR9DXd/o
OPnEDkZ2xuUzvegDxrg3zK0cQCGsi9EDofaAk35tDsXFFox8uLjTEkGxHZUszFltbuSaK6dDpOlQ
dgCWSYW67rUVrqjpwnmHbZ4RrkDd2PV+szVVuLJzGEPB3YLczkJeJu0cA18t9G0R8Jdm2ntdUI6v
GVC6uDnrOZznn5Xz6/anWskOQAOE+jbAupqK5qW0LM3gZk/7Vokc1k3trlE0rfQVjMoUvrv00w97
bHNIl+ta9VlBY2oIGsB3e7/reu/jQAbhwOD9Fq03wSdzvcNWNzaKSy0FpIcWmvNN830yx62BQ5kh
CO9jWBEXAp7G6Ju+e9nN4+TNzMCC3RID8dXJdGiIwVXfmN3A6/cl3XX9g2sUTxhZ2A8K5rU+Dh7E
TxBIXsC6wIQmP40gSmenaOwqEdfPefsFqlxuF3yUvfw/C72wIm1n3c6FlXiOEin1Vwh4GDNF0fBw
233e58xYiagEIUFBx0o+FIPSt9AUKtIYpRNSHg4Of8lZOH9iHx95RHEGY5VgdwHKDx2Sa99Y+KDx
RavSOE8PAA+HRf3gLXkwFP/cXtDaKb+0I90ZTmcPXW+XaZzlAL7NzbkRs3v1xm2xcjNdrUYK2WRp
utSysW15vqA5cmbjMbFsn2ZOMG59olWHhxYsDjdIalRbVqNopqYeNLdL44X9Uxq70gxzzT0aivZs
mScInYV5+2yVjT9Fnd6cBjCDbUROmWjvzRMvf4H08ewqS2tBlRq/EhuMmL7h2zysItC7OH5WBDVB
6Shok+A+qJqN23Ftp3Eri/oAGEuQC177TaOXLq6jMY3Nwk/mnRCoVQMcuGneOAlrjgO+XTx1UBZF
DU56uC8KqLQV20hB6PFU1zt3OGR8wzdX0kCw0v01Id1zIC/VWbKYaSyKiIrR+rbx6JTZYXPsd+0W
cjWhLeIIzNA72raKuk5G2izun2dy7sjvqb3r6yYg6fehfUpUskFIu3oJXRiU3zkg1mjNVu2zmNq2
Py6/oVe4o2KBSRYs6j3TwGdF4rrMu40y31r8EvO5oKJHkQoPyGv3EH1XZ4DIdFy09b5wLaRJXzja
yLOJnt6DC2bK2+Fl7RNe2pO8BGK5uDedLou9QfO7OVqKxE+UcN4a5HibtpQeJeiNI/kVtzr+j7Sw
BmyfU0d5FuvF0Zq/1N1dZv/kLvNb5x6QM6TCLH3QOzHUrS3fJvqpU/ZNNR7IB4Vu387+5Q+RVuyQ
TMUAi57F7QhW1W+d/ppNG+6zdvTAU4ARJ+BVgTSXwksJIu8lg2xvXMNP+kQP1IL5/bjVrVrzFfTE
oC8hFBkwLnztK9OgG7lnpyTus1Bj36a6edWqYx73Tv+9cD9/3FEujUln3c3MtuC9myF9d5FmmneF
9py1vt71u/+fISlLaCoNyKPOyWJCirCef2slDUywu/TKlvC6vH+YQBMkPZgyQMEHpHXy1drjNBtJ
zqOG7rxc3XdaWDd7MLOG2bLzko0r9u3oXp4A2Zx0xw6amWPMruCRiRsPfT6dhlr2Y3F+pnas21ro
zr9msrfIBhJGvnCAGQKpO54Jb7OKniwvr4Mn1rISQ42WttmD3j33TZfHLfTnAtYVp56of25/wDWD
eG2hRiS6tRitunbLSmvb0S4qDchZDzq39rFUXx3w5iYWCUbyQTEXADeFbi2U1ITmtyDOvbamc+Y0
3Ki1aCoIDazO+ZFQdZ+07tdhnCOSQm/+9vLkuwhM8ngNYIAR7wFAbWTAgFvVrKsxAhEtUOh1Ruue
GsurqrAz6tqQXRmeoRS0A1XYRi1EuP2l90hmZfDATBwQHRUwi8Tij4ckxVO719sr2zIhhegcnBd4
Zmao/xb6uSr7PRqeG4dbjowC/gAgOgrsOEbgApC+VlunWT04JI29tIKCknfAdXEk7ZfbC3n/ia6t
SCfNtD0yJiVyc3UqfQwTBdTwAqhIl2VxylCT6L0HNCI/3Ta6tTQRbS6KVSWpEn3sYdQYMNOaAgnK
dl6jbZxmsUHXboClCSVYwEABbZMriHNhLvVkwYpJO99om8AB/xOmSUvIRtxez5YlyRsSb6ZKMdM0
7pUzqguTupvYodhqq6/uGjRdIBiHSjkQZ9e7xi06TF0NK9ZihNQDrwtUHbfu43fpHNxOqI4A3YNj
i8q/ZKVRaigcTMiF+eQAVp8qfudg+Lh87va0yN5mngtMz4XgjIhu7+L7MwXLcGKkraiGQTzuen20
pGZHB2iMmxlIwQaaZ+GUm87+tpWVXUSVAlkjcg2wT8jVa5uaaZfgNos9nZ7AoeD3Wnoq7A0aqxWP
uLIi/vuFh4NATS8yACFizXV3GX2p7XPW13ul2Rjlf/dAFJ8L73c8EFF6QtlJLPfC0GRA38KskNgY
yfcCKkxu5oYWjerpT9M+Vt23QdX82TrxCWMZ4wGAk93t7ZRvsDf7KAgDxYJNxZjbtX2A6QGETSnB
LamFmUVCOr3Mn4DQ38q+176bmAAQ2HxwWlnSGdPTyu28DC+JPFkOdHQe1FE5OubG1bH23TCICKEh
gf3B2/N6OROwg26ZTSTWLAJmFyfQk6dOBf653njbrhpyIe6MZB6QHFlKprdp6wzuTGLLPXSlfULM
yCCI50zJxgN+7VRBww1VdNCdoQcuryht0oKOKokTI/uWpFUBJYJ0S8biXcKGEj20uoQrYvfghdLX
AUkBVaDMVMTV8FLN0eDU4aL1p9LcuwXbA/4RLA2o35m/NRT0bo5CWMbzE91DFaAZnOjrL6YPMwTW
DCOPFWf2rZT6i3tQbQylP03KcmwccnDqYCB3ptPt1b4J2/Jrm5vh7VPwfpMBIMR0Cig7EDcBjrz+
ES1JklohSRGziMZbxDXvSjBYIgbfUZ1AL/7NLa//dmryWsmdtIzTCrMMJ4+diiSehuGejMXRU3cF
8Hfk0Snqg5sdPDo9edmR1XqEiLPhTO8PIUYx0Q3Gqxsf2dSki7s1Cch1xrmK5/KnUf8CTrLhGxFt
zQQ8CTA/oEwhfyT5K4EI0egBgx63X5vhSXv4MDoNuwn+n78GxA+4iJhZVlpMb1kVJ5blK80dFIhm
JNwPOQr1t71idSmQzBBKdgD/OtI7cM4ToffbVDEfphNPjjajj6WpfDj5gGiXUJOzgTsBuFm6Ntul
b7vB1Ko4m23IC1a+Xv5Qk+a5mn/dXs5KagBLOGOiMoFHtFxwcSD+kc6Jjk9TdgFpSqExQUG0UpzZ
0AXanAe2iSQy2ULFrR2AK8PS631JbXdWchi26zjjjT+yF2Ke68k8lFUdFKMS1vifIuiW0MDFM8x/
kLpCvrn34ttbID+Dhe+AOg3Nb1ATQAZF+qIgpQKIe7GruBkHP83BqMo/M36yEXpM52FGL/xf2HvL
/wFOBqRXWriTla6DogjOmza/mHVvtn5Z0xal1sk+cUPLg0Wj5R7CdOPGE/z9vS7GORHQ0V5CiiHD
yUs2KhOYdEAbaA5nu8RLwAldNSSu+WVSpg1ja0EcXGAeLkJR8gKx1fWZbEqrbdp0oTgpFZIVwE6e
zLwm4VAnYa5AsLDqSb+3KrMPMQmnHJgLBayk4e1JY1V2TPu5CN2JlhvDPmufG81ZnCtEDFAxSaGC
Y/CRzk2NkO5R6F1aL5VdnowyOc118tjQpzYHfPH2F1/1dSjDA8okGlzoSF9vhaV12TQQm8aO9jh9
zfgB6oqBPTUHNH6b9DA2mc/GZ9s561rnC5BM8Vqe6y1GwpULDW08DB8JBj9gqiRHZw1wOWlCWdym
GGhbjMbdaWM+b1wn75MgYKiAeEWtGpWld0IEvWZWOt5OLHYPaAe9lk6obnzBtRB8aUE6QIY1t/qi
wkKGFITov7IlMjdMvDnn9TtTVFYw94NBD6DFZS3qjvc6R3mHxovq+ejOmMrXZKfzn+bBnXuf1qGZ
HPVM9TmFBNW5LL+DI43fJaC3rf7M7Ct9BD3DMu14f+B4cVn6flDRZbntViv7gC2G0BgA2ZjgNaV9
6JUhp5OG6Vw7n6Fq0f2qTXCOZu1WnfXdrDIiJLrRmGcFO5sreJCv3XeprEGj5kjxtIcit1O7IcnV
AIjw3WCd1R81ea3RHa+toEhCZRO8sOJQV9alPMyjy8Jphrq4Cr4q93Hhj4p2Lsj3f7GZ4rUjiMtR
JBc1lYsMgtgQVwXAEWEhUfDQKfy+KcIc2h23zbwVVSXHQqlaPMJBGIHBZCmpVqmXKEqGUJAux67O
fCV9GlH776DAB7gVzx/a+pAvHC9YFnhuTMkeGETQoAV6ASp195y/EPKUTvt+CrR68EtvOlD3Xkva
s8I3njMr8UKosoIPDdEbExoikl5uSc/BPaU7NC4ZaKAsFzORQ11sgYLWPi+wYEJEBicOIoHXVmpv
WqbRNmnc8O/ppB4IGJuF3oT75/bOvy+KoScuaD4x5QQuNHkuWtXKwi36ksWN88kD4JV0f9ykCGYA
0bwfvIx4Ym9865Xr9sqiFPXzqS/zDK2P2AWfXEPDJqdhXfzRmyocFbJhbPWQgtYJ6G4ArwGElBxY
y4zKWEzO4nkOcsbxqV6Z8+x1Xdi2fZAS+xUE9e1oomZhRg3ZqI2sPRaRUQhSJNwvAM/LMaIE4g5l
GORyrPYpn3yVZA+JO+4bR3nm9fyNshRSGOPnaur8ZOmWjWtnzVlxqlAFB50ZUhzJWbOZQO8PMMmY
qomy7/qGfpk7Rd0oJaxYEYy0QqQE7xiIzFw7q2dnZV42RR1PTefsuLtMpypvtY3UacVVURVB8oSX
vRhik/ayU+zGc0azjgfza5k+EqocElU7akTbe7UTOBxIiPHb7eOxtjI8dsXcJl5pmP26XlnbMLsd
NNbEVdG7ARQjjGAczS3a0ZUjAQPwDjDloFgna1aWS0ZTRemaGAQpn9VyR9Lx6KQ8IPbvTaTByvV4
ZUu6N2ozdxuG6kBszWg/LuZd1s1ny+Mbnv/+Y8HpVZTMgCBCoUAGNVoUksRdQ9tYNffDMBlHU2/M
fTvl5zyvH3XSfut7Vd87brY1uvk+k4VlkN6KVAu4fhmCU+IgzBAOauO5OjNoYA7eIypBSl6Ehher
ydbEz/v9FOaAQBADt6i9yx4y6kCeOXYbV3bYjXcKewRoZiOKrWwmfjHAayhIoJslj123QqHSK2kf
a7y5AwDuye2+FeQOBJJ7tPi+MbIzNtOb954PhVk8/pCY4yGIqcBrz+ct1xuny3tsWW3tZ57rgTIA
oHn7fK3sHqbwobYgKCNFqeLaymi3tNRKe4hb56diRdRiUNz+etvG2u5h9EZ3QAQOYJGstevxoiFO
bQ1xbmihShQkqkV2HrsyONu6+6eoU4CNusNtoyvVauDSoaWEeQIUEPDv9coYp3ZXFH0fW5XxxHoP
aEXj5I2pj+ZPk1n3C+RciyL/OhRZaCckHPPHvOw2AvNKHUP8CsANgEVD01WO/9VSkjwZWB9DGSG0
px0uSn8od938j2k8aorqMzYGDWYCNla/8l2v7IpvcpEkKYXbcD41fTz84W7omn6hxLV5pEtoPWav
zm7OdhO6U4bv0cDZeqas3LpXq3alOlGVLhYuXVhXifq9HX9xfoDCsj9p3Q5RfO6OINMCB05o4tK9
vfD3kVz0kTSwIQJkCHUy6SacUN6ElFALy/SXZZ10fipqdDQHf+m63W1TbxXI65z52pZ+vccgAy0K
vADgYYKT6VAnT735SjloDCCCAWbouVH8+sc/Bn+iXYqKxn3l/UQTsuW7acPNtlYtPaHNGX39Lh37
WM/Gk+WBDWI6lNb3SnfvZ5NsGFt5K4h1oxSOsIT9lB+hEGFwQHJY9XFtl/ov1+DqGfUiD2LATG3/
DMvA24BA43LZFSB3GHw3yVXtVLQtZXtz5MNugbR9/dz0aFGllWX+6Ghelz6B0v0nVlG9BjFDwa3d
YuskMvNW70JQ1BfKQVPLujpkzBrU09TZOQR3FZo9EYPTLcZ4Wc3RBQ5RRykGtUAoqaAoI7lwN3jF
pFszPq6v7thhOuZPxtE5Jmd1V58UyED4fDjYd5/YDzv1rVPobNSmV+PX5Q+QPJm0xtRadOnj/mud
700/jfRdVdxN089FPeYNJC1PbRMW2kbC+v7dg3VD5UegQIHccGWnrnleDBnWPZChDGo7SfxBp9Vx
cpLxi1MlabxxisRGvjtFFwZl3y0oaz3QDMX51PgVaY46cDiOfiocFvaoOlbTa2UugbI1nrVyv6LF
gaED/IkKq0zehHNaurWm9zGpdCMo0oL71rik+9vLW4vDQMzjAgCXu+C6vo4RitW3veqUQ9xUdz35
J9F/68ZGprdSxsMD48KGlCk4SeqoKbSMYtv6qo5xU57Hdsd3rLnnoCzo7gCE6V4gPnqndw9t8z0F
APv2Ilfj/eUvkG4bqvMlHXgxIEs/Z+nw0HZGWLS/swIz0bv+zjX6u5YPn/tii6th7SOi/gN3FTPz
4Em63t4663RPaZshVhZX/cRypC+YDEhebq9v1QpKCqjEo0mEeum1FXDUpE2tt0NsWUw9lXoLzWBM
Em/AE1eeyqjqIYEFAQQQmWivXJtJ2jFP6sIYYszu7c3v0PMKWKCf6lcj6B+puXFT6uJgyQfv0py0
d5kx9kNN9CHmBCO3FpkKsMZOwzeT21kIreD/I+26diTHlewPrQB580pJ6UpZtsv1i9CmWt5QXvr6
PazZO53J1CbRfWd6BgMMkCGSwSAZceKcPqgbablDKyFa9jWlvNHMEHkgxe5dEPYk/rJEnYechnyL
9u0UFezC3udTOWzkeBk3rYQ+XF0N6QvNnPy2khfQq0eJqIXo8oIFoD/Dq6N6AGTABRf/jKeP3ib2
8FhIdfxTo5CnLsdGua/GSAmWtg7Rh63lYDaAVgMIeOqlOyhgk/1x3UMutjm+As+sz1ZpMO3xr61e
s4Z2TvMR8HFtn4CXpImjfdeJ2JIuHJGZgRsiR6ehGZsvfUvxDKCW2o/Y6Ub+FtmdOYHXZUSvw/Xh
XBwCn3aQXgbfM0tOcTFZk8osGudmfKSoQnu5VvwqBzAC6vkMlaqk8q5bW508kNr9xxob9cldVU1t
o4xwYXo0nTJ0HTOX/CUHy3uDRMmfhuPPgaHMxLqM0TLLHaplRpsppO34iJIDoWp4yIvBs5JFcHiv
r9NvM9whSgH6STXwZj3GtvEFre3hQR2cWBD3V6cNBAAgElbZbYWLSoncj3USD5i2tNmWyuSbtDmM
tuJfX51VX/hthgdp9Y6e2QPaSh879aMbDqMzu0P6RNVJYEcwHI1bGitbakMysDQ2OpUtVDPStidm
J9IiZ1HtLOohj4Q9hHQk0D1oPuSCbO1kapKF0/gopzR+r6wQjKZxEw5klM3B14ERhwq7OnuQFhNl
EVZGCLosVPdARQH4Ev+iz2uoGFhFPj32UuvaOR6CJsSL0TV9fcHWRggCVUQKqFuA7ox9xsl2ipUE
s6ZUE5JZfq0/qu1MknxS3CbG0HobMPFC1Lmz4iOMOh+dnIBr4NLMTapat+AQhMY1UCNaQWjTV8SS
048krtCbMXXz7voIRea4k8tuNG1IzXF6HMdx41hLSzrwB5A6LCbPCG3BubyymdHgDodBdgQ9uxfw
qU5tSi2Wp8cyL3a6PGxR3PpT+Cic8tQEt5X1Xh3BF6dOj2b+qrej10rHTP8WhiJ5nFUP/D2Uz8P0
xDXKpgcqW9Wmxyx/hSiJr2QUOiSzIDDxFxkk4ZiYEBLu+C8m5cm5g7ZQXU2LEPqk/ZvMKkINsn6W
Ut+oTnyoCtlVk9Zj4j/A8tktwCRhIzhSuD1w8QWchzgRTbpEl6qg1zeQ1M4yIyaZ2ZLMKm4GsG0v
Iso1bmb/zyDAKkCrQNGRvyLqMjqL8VaqAj3f9UOIeusOuWT3j/z+0wiYc8EpiNsujkvuWJ6WsoS0
QFoFk/FTm27CClA3k0Qi8C9/nf/HDhsIMuJAQfJ65PIQxUvGNG2dKPds9c1xc5T9FIMorqNu1e9D
9dTFwkoRt6s/rcIePIbdpHC/OY9b8qyz+6ZeBdGLJB3SoC1I+kU2N0VZetoWmkuE/gyh2UC3dHYn
3Wv7zfXp5Zuh/u8LIDuF0AngDf/2lRcdQl+SBR32wx0l6JLAP9rGIW8V2TDu/EP9LXmjr9etrrkq
uPPBo4HsILCmbFpO9qSG3PyoWJBRzsGX3uV3Sa8DeFO5RYKu/GMdzX92PHwOklEgAW0DHO/F3a4Y
W2OQIq0O7Kl7rppnvUqOZf5WouhrSc5uaruH6wNc2xqs2UUBmhxILh4PoNQgpHSqmAYqJNtuR3Xu
9/loHfJmFhWo+MzUP2NDPyLjGQNGWOPuXUqGjEZjJTRg6xbtun20i3ZQavSVTYTy3rbc13v7EN10
+2ynu+GuiY9RHsgeEBEBaD+uj5t/mlx8DbddlWbJwJGS0kCr3ispdUP7LQ2PaWhtW1Pa1NQ4pGVH
BpFWM58PuLDL3adb3V7C2YDdaZo2Oqq6he1KDgnB7h0TJXNtKnlO9BblG+VxmMGnCAXEzu1F24lF
+ZObFvsMdM0DMItcEu7aPGPAYKZhiWwSDTJn9FLrmIKOSZl6ohmRq4vYLT5Zly6sATIHLBNEli/A
IE5kdTo4fGhwA9IKQl+6AILypNlUOzRrkq/fgXshsRf58eafvzP3Y3AXd/YUPySRa7iyp7iTP3sq
ASRGkDJdOxEZbh6Nhww7DDat802ezUMxtxPmQu8X4iC5SJbkfTGm+9Za9nKKPPFylOx+P2azPxv5
rqOWADWxshoaEpl4DeNBB4Q2F10hlQtdmrFoA7we2VaPSDPvY+UuLf8QSMjWHfsc8cVmkiA23+Gc
6LG8jMXQBqN920mTp+XHVu7ccjk0066L99d32cqpAWvACOOcAuPGZ5bjJHym1qjWw7C0QQuWhu3i
QdqzEKUKL3cyfBj5boBOgARBOYeL0UZbxVlb1HGAzlQ1H7xsZ4MDIu+9XLVIQr2hrm9D5fn6yNiK
nHk0M8ruhQy4z3jYz30mkbLSMboxDmRIJvrLoJaBNMeVbw1NdiwLtXJbVcvcXmvvWigFCq6kF/6C
tArrvgTDE7IN0GE7tw7eKnOp0C8bzHmRBqOlAEalFyF6p6zmEI2RSbK5LwTXNu6qbaGFCo8W5L8A
mGBdHuwoOV3MqUZLBC7bQaXKLg2V96kdRCxgF+cts8GYTOAwcFL+vA31tp9AsR8HceyXhi9nxHI2
4UbPv0Z/SN/wz3BOTLE5PhmOltlgrq3NOICrPCUaJeZ8bwyPEtXvlfLxuresrNfZsLj1qkDC20NH
Mg6g2xHVT+pb9DMcGMnmdTNrW4GBslFcY3hdtAOdj2no5RnpGgV+kb42venq8a1Ft/kN+jzym6Jb
dlP9ITDJfpLbCGcmufMsUgdJKwzmFfX0COFY9Id3bjIZnjl3rh31bgLAbh9OD/IUEdNyF/2jyESa
TavzezJuzjWHtmssaLnhIyyvajfZrjgCQSQJojT7lYuhsh51qPQ4eEFxQx1a0OXOkDgJ2ngmebG4
YEZfMhGL/OVxxPbAiRluMHPWlSW0p+GY7Vatmi3jQXc0FNiSh8Q7Kr3H0LgLKUTo+otgzdnl4mil
FqPkhLAbqx+xvfjLpEPxhBRNJ4he/88IkRYzbEAbLliYnAUVkRIl/iCz9chPaj0heEEkrrNUT0oK
EZ8iK9+Vev5RdUnhapVTu3NcftH6yhSc/WtjVpASBggBpxOaos83TIa0C4DdGHOm1gcDtNX24Dsj
6FwEdtZiJzoNkdQCww6uXdzc9g5NzLay48DI6nbbV+qrNeoiXMFa8Dw1wkW0tKiUVJsNDKbJPszR
rX7UegatiNSVk9ozIWTvXt/8q7OH0hmy6zrjOuVu9H2baQmK+vBU+T6b3x00WFmm26lP181cPnnh
mSqwpACcsFsSr51nG+j7SJ0xCarBi62t0plumh4GuSfzEyiyZ4Bv7lXQF183uzadDNiGngeQOaOb
7dw3IohPlkYzwUvlXYzqROVa38FvI1fQ8RY1yK/5x6ktzj9GaEplSQFbSlW7I3pZhH2GIgucc0AY
Sp2nGRYcBeWgFP0j/Z+l4j4PVJRrASaCNCsKclyO2MZlT83bJQkSAki34Ca5FntPf5xztXyYUxta
JEkg08adzK+GUbtlK8Azrp6fp1a48xNwirg0BzYEkG2/QnF798Pe5L5JdtddSzQa7iSR1caQZAmL
EUfPeo+ciUwhHiYqDqwv+e8F4Rw4D4GKm/U5CRZ0Nyf9Q6H/lyvOeW2om5WdVpiuUI3cMn5owTp3
faJEQ+C8Vms6KJvOGAJyo2R2kOZJBF0bazEMBSdcOUGHgQQId5EHU16cqTaWgiqWS9XZL1MbTL5f
qYh1fzWcsOwZRFqh1soXkAdjaHUk97HFbX1vpMmLo9212iPOJrzuleOQiRLxq8csuvT+tci+6OSG
u6g6NWq0ZAfxvYSsClry6qf8ZvYMiyiuWaJ7TnAerLr1iUFuLkd5tlITKatAsZ6jrPBpcxxNkREe
/PMZZ5BDAPGBiqZ5vL/OhwVu7bahrZwE6gOIppQbOSf6c+Sb297PboqvxoO+ycn4Jf1mHdCYt6fp
RqT99Ak55m+CeAahVsTyGcCpnH9CS6ViUqGZEOTQtnpYfgA9SG+c8LDUD0YOwlDtpUUW6076gYow
sTTv+qZYu+2eWucmoI1z1H81C7Gw/aYNtpuADU2mR3v8KOa/OZiQNsdbk7UHoOB8PlInrmKwkups
i5sOqbKx8MDdYApGtLbNcftCjlVGB+uFpiKodnADqLUkMPVk5zjpYZ5FmdW1fc4gnmzBkCjg6UzL
ru0ZoQBCuywTHVTgb+b8Mk2CdCrzcN4xGBkyZPRA0X+h2DWCw1rtIF4fJLa3lAAaoOlG793OIPmo
kwV8slqcC3bd6ql1apTzxkzDNteBkg2K+SvqNmMok2ZrvJrKhxnNG7OP9+Hwct0F18YJ6gz0G4BU
BfTP3HHchaD+CFMnCXDrkpDMjfwlsO9psfmrwbH8JLrVwH6Iq+a5A4L90q6qNk4Da5rwFNqC2cqa
E7DmoQ0qfognjaTgRxpF+VEeP/oZZdD0g65H5EiR6eFOnqptISDaYZNpOHWAwclIX0C2BBgmZEhp
dDu/SsodDelBDR9m3VW/F/uBbpqP1PwCNIXgGPwENPJ+ZX7Wr8DcAJUJ7msk28lbqM4kwexPT8Cx
Ptjfl03/GD0AYLBHFW2HifGyYHhoEjf6jgLF9eVW2Xpes88dJYltLQ5E1BDwKhIeDc/4Md1PXkLG
h64kyVdlu9w4vuQDVzuEt5E735T7fGc+X/+KVac7mQTueFHbtk1kCj9Xx2dqokCq2aRZ3KbYqdYm
Rg0hjzLBxK8d2jit0UuIrmRwfnDeV0dplqgpNArzRQMe3u2t/jigKyt2NtG9SH9qLa6fGuOuU04y
OnGUwdh8SHbpUw+s8kYUBlffUqBvQ88iutYZTcD5fkqUvpeqPk+DQQM0tjBdw+x+RYBYzLp2qDN6
z66lmpMdo/A9EfZqrG8rFBCho4MqNP51br6qoyZsmwxjdBEfs4cq9cqn9G2B3sx2vG+iTXKHLtH3
6kl6l95HIUkIe4Nc+DE6b9AfZaFMy6+npfbKEhnImUJTcQ+uvPAlywh9C+9DNNu9/bzur6sXMJQO
PymZ0aTII8Litoa0a9SmQdNNO3l8GI/2j6QnamUTaXzuGtfwnntBcmV1k8BR0dCHuuWF2oCFtHNd
OkMa9N+sXf+cudVdDvqmGxH7++rOOLHDvfagCVDWQzqmgWG8OAuqdTaoqAJd/ybth2YSxJ/VI469
wf8zKu68MVU4LVQV06DzfiEt9SX0+mC5RcFSmEJlO/rCQ9AaZaFmgWI3X00ols4JMwnzVxW5O8Ub
qhMDPSC7xPbN/fAyads8I9VLax1VlElDUQJ87ZrCxHH/Y57bnqW0jICZYqCb6bu2RQ/m9+s+ue4e
v3+fC+QZpFEgR4HfV4/6TBwQVTjl0bK+4MVTmwahAnP/z8L9tsfF7HSyRyUDLCIoW+0DAojbsi72
nX0fVqYbGvtwuo0g4p6LHluCVeRLeoMyQWa9gFltkwUHkcjM+nH4e5V4ubaqRN9QSzGLw2b2w2/d
Bnwcyr59kd4cz95GhzgnuUzmH+G79VVXiHycN7lB1D+kZf3njnLyGdyuUIcBXF4tPiPKEiJLX4fh
rqGinMja3RztUWB5Qc8Bu6GfR2wpjREy2dZbvOjwbu1m17jpXhM3vGkekifqp9vrHroaWE7scYFF
1ivwOCVzGmTVttAZYyRqso/aeDTmu0oV3i9XT4QTc9wcGlIDliEb5rxFJelAigd9u9QeDazMNer7
Rggk19YCzIlB9v9PXuV1D9pUPcJ8jm7hzw+4SBza4OfiRmTy272I9Wt1v59Y494GlQa9OlX+tFYH
qqu7Exl+Ge6v62u2GrVOrHDXJK2HrLeN9tWg2Nn3gGfeiNpWL2ETeACeeiF3N0J7ZFnGGiz036Yb
3MWP003h134K8FG26ba9N23nx6wk18f1iWu9OA1OBsaF46Uo8SyO4R36Vhnc7KtOSq/1AFUDLiE7
OH5bE/plhvbJq7SVd9p77NJttYN2qA/GZi8moTtvur/Iup1OBRfCl5GaZW5jSUO9gB3DAsVC0YuA
AmvbHncWoCI+70l8gRs0E0A+xVIaJADtx2GNDINgo69OLlBV6KuAFAeyKNxAkOJBfSJx8LTbDBLu
f/phPNDt8BNqvMH0FN2UgYNMDrTGdm1Qb7tf1Vu7Lb5ofuf3+96rb6Mf9VaY2mH7nV/x04/iDiwt
VJMon/BR0l2zUf3aa92OJH78zXBrV99c9y++j+wzgp9Y4/Hbs5rUIP0L2UGiu4mbANX2oySFW5J8
OxPJu27uk5bqyuB4GPeionxpFhhc75feuJvefiqbGA4d343ftDvZ774vr41fHIytsgvvahxb6RHX
HbTT7aJt92yTaSdtC8B2BN+17mz/egJfSErypNdCGd/lyUfpTtrrrraHSkkBJVR04X9JdtlhftF2
5Tc8+g7mDfAx1kPsW279AWGwFs/QL9EPzZXv5SAl4W0scFSelepilbiQ3YLMRqoyrBI6cskLZX8s
931BFvXwIWRQFDigxkVsG1JhVE9hTD44JCHadvOmEJ2k/jfRW3DtknTqfFzUNowIMAy2/3L9o8/v
tfpXIUpVrsbtUxtc3O4lOUWLAnNwRM34TiIDSUm8mTeRN7kgHSDp9uXXdW9afWOe2uSCdqU1kuG0
sBnZ86buazeBYlIV5tsumnd1uBykvt0lYwf66/7OduLbYQw3dT550jJvNYX6kWI/L/2dJKpmCGeD
i3jT3KdOO+PLnKcMALjZ13a9Dy5HUrmSO/jQEHgrDyKZttU7+Ol8cCGtH0cajwvWGUQ5j8sOkIwH
3Ss21OsEd8W1y8aJIb6aDvai0JR7DG/00cJ/oxNnm/ojiR+uL/Cq3zroKAMZGyPD5MbTZq08S0WU
BVnSeI2yLazKTSfBpv88fS5i5W8rn7N6ck/Th7A1KgldkkqzT9JfyhTvLHvn4NU0zcP9lNQkNh1X
HWo3LXt30MZdrLhFOLsdIG75UnwZQdRW9t1WC6vNUnco8um7jEp+lDZ+Z2l3jtwcQ5o/OZCPGFrq
X58ktrG4zwfyjhEbgEAZ9EXctb1WRqB6iy4O9Hpx664huha7avRcjoLVWHMvGxA/pJNAbnZZIii6
SZ+mzAIUrqO7ys7v2maTZL4jb9XsudfA+xFB01qUf1hxAlwdQEgHxjUHgHveCea8wQuvTYII4Ldm
iDeaidtztQiAGwIzfL5qjvSs7UE6GOTdIR5Sb1Zit5NzwcG8ZgUQRtbpjBYWQCbP3wRYyF5JdSTe
WviP38sfwlLtijsAIfnbAvuCE2+mklN1eotCar6UN2NlHAp72jTN/LL0ojY+FsQ4z4P0qgLWFZQ6
gU7kQn7YLHSZVVSF1RwcAwk0GhQIFk2L16f+ZLb5dohFLTosol+aBCMY4x67pD5NxgGkrQ7mDyqs
pToRyG74aW+C6azcAe8gyEatrha0Zf9jjXuhKlY7WUoFLII+ep35LQu/h6IbkWhA3KsUWE677SU1
CTprmbboIXdAkudAjbCYPnojtkiq66Ik/6pNyMywXgeoe/CEu0qMlk4pR6lP6Vw5Pm56a0uXTSmq
KK4cEqiL/TbDeWJb67UaVaid0kZ9hLjNRolCV+qk3bQoPgV7MsP2SJMseMqtbgAdCQz0YkKGk0en
5GrRhEZrAAyRjj8mY9k6auyNWV65GdpYrsfe1R2ADDfQSoi+0AQ/32xm1aqQycYQE2VPXQ1oWc2t
F0I3YS04pUSWOFeUdHPW2hJ1GbRQKdFzExFVC1J/7m5Emtar3nEyJs4j0ZbQVVAg+7SUQV0vOdil
G2bPY/g3sfDEEHfZloG50u2MGUrlbVoduiXzhTxfa6l5G2zM/y4RF3FHOjhStmCJQGu7TVRjU32L
h60JVkTta15sSwvlNDMmUTu7bSNYNPbbF9GKEbtC6QUdEfyjD82EkmlQFCG05WOJHiZRj4no9zmn
sLSwRUswfj9KfhnyV+FZsvb7YHOQURwF4b9qMlc5OUsGu7WcuStwWtX0G3S9l8OkOoNgD63t11Mj
3FW5M4q8Mur0cw8B75WhAyjV7+3+1/WtuhbL0RLIwIVIQFyUw/S5GxMT6klB4xyz7KNRJUHcWds3
SCCioxj1ciiUceOYDbst8x6ThdyV2cxbGUIaiA5EKQ5SKnxgrC7NiTXuVhRnVh+CaD8J0hikxUQJ
q86b4whtNDmEhbJeHfxCzrovVdo+LFYzsHaj8bbvS8MblaL1xnJ8trMlFyym4LMMLiDaS1NZ8ciw
T0kkuaMO2ruskUX8+KtriYQVBD0A6EJS6dwvm5bO3WBSADa1yUUoFC/m2tmF9rx/LXA7a+jLqet6
WABm+anKs400hWAbGonZ7wddJ7WqH7pEEC5WPAi9WiBAxIsHtE580kbpYoVBA3BymZLbDdlN29b3
fS+7Ssd6heJo98db4sweF+ktu5gopbAHPyIxWjys6DjTvziPz6xwYT6OczxQFFipnaM+HfP+V54c
e1PwIl1xCQedOqylks0cz16uO7qWyRR3mtIOd7mR7tFAZv+5c4MMEOQz4M/ToCt37hTX534tIXj2
Y9zk9wC+mZmOc6lN+3RTRsm+leLovu0qf04ThSRgZNpUVvUrG7IsSE0K3JkWvc6NtuzbqRe1al92
3YIoGuAXE5QmjCWJ5+QwIyPRixynceTkN6VJD3L0rc7CVwjNbZzYJGaNBLyG1s2FpBXOS3smdr6p
MnVrZdlNro/vcmp+vz5JqxsCiDAVLwy0ln3mf07OHy1yuiLXMEeS5CWLb9xQMMRCgE6UihPZ4YJp
GtK6k2dcruK6Ogy5upOXgYCdEFzzyk2TVoJ9vnLi4TLw77D4F7ucm4UxQugLvb8EMLsh9EBNQlvB
40Vk5dxb/6e1rLqYYyxoQeTw/i2zXkKRjPq6Cd1AbxoiMR6B53FYSY0unBrMm5oiNTsdRpDUvGnD
w3UvEFlhq3fiBTS24mzIYQX6sxNkKAJQYQuj1MrBhTXBmxJ9k2j64ckSaKvrab8AfUZtuyfpZFju
nE0ieNfKLf7MCndHAE7GLnVVYpeQg2WPrt5q23C5Z3pDYG9yu+RwferWHfv3qDjH1sBcinxAgqK8
0d2kZv2c5V/r/F42W6C4G4HDXR2ciuaX83WCtKGOXCxQTammEsXKwHeSE/mtr+4yldFBCdxiNeKD
XBKVKwc9p3xwYGS0SA1hbBCLwDnZvo/p8/XZ09kW4e7viDwGuwGb6GfnWWoG3Z6qhmJEThclflpY
1IvA1OvONJPIPJTpl76UDRBXZ7lPU5ptIpu+TVo7EkdKdKLUbeji9gJRyY7+mieArKI41twlGQoX
e8dxl2n8ZuRtD0L3EtLx0LSwijS8AbjVJm2sRRHaO0OgNyCN+eJAGsMdlCi+W0Cq5VUVuk5rmtuk
pCCaQ1KkcvXJnAIlBmWELpeWr0SjREq9MUHVoGmb65OzPv2/54Zz5dimoApKozSo49Gr48GTIoHz
ru57NI4B3IROPGjQnfsToo7dIy2LbLbxoESBNkMrcyCG6Na1ltbEKv+2w0Z6El/MPrfSSoYd81A4
fh4SyXBDHXflQ/JD2muVYOJWI82JOTbsE3PVkqISYcGp4nvSCxivRFPGhUoIOHVqqOC3KyBG9bvm
sLxfX3WRAW7VzaFrzGrGXEVp6DfaczNabqTeT+nLf2eHC1xlrmk1NBZQ+s4PXbO1gQhuj7Iq2OCC
0ThcxOoraOUVGqYrfO5v7fvki0hbcTUk/l5r7sb4P5Y0VDnU2FgZVklIK6NPdhd/Hzso6gombDXS
n1jirpPALmjqUsCSkm/QRtrbPt5FaLeURd3U6/v+393icNd5NdJmlM5hyEJddkrIEB+xecj15V8d
DUoZYNFXQJPAX0ZBvtRj9dnyN48OAFaS2WNX2sT6MEWUFavjYc91/IU8B3+HaaWorMqpBPBD3uL6
S7QJ1FkiHNnqeEDwzeAPAPzx/Pk52AykxKBpYI+ehsa/srVIYcVMZJCagnNx1eeQ/ETWGioEeK2c
xxeHhmFRVUgKtYWfJv40bIDAqwo01vq1COO0GstObLENdhLLkI4fU6mHLbshQKbFghNA9PNcOFOX
oQj1ERDmvkdWqM10y+sjEa3oqgOcjIELaRLVisaSMYZyuu2MD6M6gM9PcDVaXX8QjuissxUUY9xR
FqHEgFcrEkPIuMcLWg5zhTQ5dJ3kAOIi1/fO6nkGhjt4GYDBkLDiFiWqe6mHnDWQnyiW+POw3Foj
lbdRWypeNPeJi+a0o27Pujf3U00mW6kFwWhtSlnJFg3DgPsgCX/uFimEpvHIrDCly880+jL9RY8o
VAZ+/z53Oph2XJdZA7g1BfdpmZnEKr9T7Vkwj2ujQOsZa6uEMBe20vkoQGJaIueJimA93uQypS6y
1UHX3U99TgqVkhLaTVYFBAsWNCse0t7ejEZHJuPegiTd9Y9Z/RYA6SFtzCj+ePa7vkrNcIrxLQo0
mDzkhKhb5fnd0IqewquGGMkKIPuGhrTv+aDbyglVO5/R77OoH0tYOr6WSL2XYN/514fEFom/XJtQ
CQdpLPTCL4lVqm6Ka6tHw1mVPQ81eG7nu1Lex4vqtu1bhVbGpRBsw7XQiBlUkCOCgBeaQc8HZ0x9
NjXthJdkFm2KHTTeSJy6c6S64RyRUER/wDbaxQhPzHFuGhcdZCcVBfm1xNorTvEFvOkAGSiUNHKy
/4vZ/G2LR2QMagVGgAFDs6sXtOuTeGxI6SxketTUBy1ePFnUf7DWYALyETyOGEu7gwv6+WyWHU3S
JUF7ZjltDCW7qcCWlD/aoEC1nYLkqRffmMkdTUbBXlg7FSy0u35qVjOWAM4u9DogCYXERkyT6Bfy
8Z0rjZXyFzHs1Ap7G54cbXLqLDjdMDpjSHe1hidOulkg6Hx92dZc5NQKd20rcmeW+xxWLHX+qkK0
XF0OoCVzE10Ec1nb2Izd18QjAKQifIKjhXPEuozncoh0wa4tiu9oVJbdJJ7+ogYAfis829DfiYsN
T+k+UbsYQvZGMBe784sFyh55S0X6dqte8NsKL4KqzpElaToSNpL2oeNNDloYgZ+tpkSBPAFxCfAu
Nnh9zl2gK9H8qHWoTBnUd4D27zbVsyzd0ohU2o3TfUDjdf6Jbnhjfkuj0s0Xt6j2qki8ZO3uwIh/
0WuKllmgdM+/QlukvrNojSbgbJ+M0Sau9jS5Hcx5o8Wi9tw1d0Tb4admIPAp/NJJFtTA6gaIjiEs
tkPrvhc5RBQHkfbZWhw+McOvXazYRW3JDFfx3GfEHIn9U34P07tM1OSzdsacGuI28TRoBnRbcZpl
v5p3mMom8rhIvhl6ovaCte2FMjOiEkSC2CF9vkp20rKrEGL9XfMEAjlBr9eqD5z8OncqN8AY5KGB
Xy+YAKwcWMYbhDyIZbw34e56RFobCMj7DOSncVnF8+t8IIVUgGWNdWiXU/NoUgOSbd3OkD7+wgoq
DUxXyYCwLrcwc4xf7UAAFBRdCupUoo9P1iziaV+tsaDmC7SVrDKqdu6EghaC3E45wDVT41MULTTa
e4bzJTNttygdks87p9ia8RYsJ6TUDpJsba4Pc20/MXFw/IF4GpSXziczk5sU4tmYTKtJezSJO5sa
2CwvK8qGRFIU/3H6B2lXdKN/9vCjq42b1aUH+3/t4CnTTdQdOhA90nHHEidGLbhuXA4MlnBwweVB
ew4CsvOBLb1jRRRKCQEegAkYZkAzIyeNP6EhMNS31yfx0iPPbXEeubRK39YpbBUvZk4WLKMqsLA+
GlyvWfs5OFK5zVvYUl22Bp5n2Qi0Z6po6a6sipYMZuIQ28rs/9Iet50XDZuiHXrgQiR0uDi/tPIX
dpiQ8WR94pAcBxkVnoO86lXX0Kga9Bmvc6n+Buzqfdnmt1KUi/iTVjA2KvgxgG9BM6iDOh0LXyd3
pbC0C7uMMB4lL4kaxa5VyAS6Xx6NUlzjO2I66S5v0VrSfuvrfVdb/nUXWVvA0w/gNrpUgLl7WfAg
TJ1nxThm0lHzRxFUb+XCi2HiVYT6L3qKoWd5Pky5bHWpxaM6yBO/a2qCEmg8pl5EC0QWtABBEHEw
SqJT3/jzYseZaf7OW0WaHbasl6xEL16+BXhDESVbVrhOUNaGvO0naa8FEs/z4YGtv5DrqcMk9pIP
MS37vUYfPCodIAbx4vnHNHvUGFzwdmtY0T4D2Vh4SAv19fparqD6z7+D2x1mXo+0afEd2ctH65qH
xjOC7+F7vKlfnAPdSAfzvniyvkSewC6LjufPtXO73HufUkiuGyWcKHqJSr/UXYbzqIm8r9WD3Pno
OStFec6VXA1sIh8E0gtGCsvLJspOUY1hiZ0TlR268HW3nQgw1j7DwpnhoR8o0fogFumhrvQnnNvl
4rfZdMNSKJjjikgVuRvMbezp9/QZaEzc9rpHahMIasUZGV/n74J5Zn50Mc+gkkQ+zARDC9/3UicZ
aDgkRFtdgqpX88PpYz+Op63qTJs+ro5pV97nyUZVBgw8/2qUUKG4/gksHl18gYlbPagRgO3lqUaa
eggpxHeRP5rHW7lB+5fTfscd65WC8r8d9Pfr5lYDB5OEBQxRRmstrxHSLwWFfvMCegC58oB0PyTS
GJG5th+NZzt1W/m1mSAYRy2SyYLZXouM8C2T8SDgHODZcBqLoqjdqyhh3sGXyzut9HNBm+LqbJ6Y
4HzJwj0mDC0F0T/2bGiMlg34p0wiJb1LRWDBy1cf/PbEFncXKMxFi2ZLR3K7t390jk4SRXq8vlos
il84hwMtKyBOsF58rn4umwHJLjjHgluh1kk+ik/VAF415SORjrbUQyzyj+/cGBVWyLQMkNJhT+CT
Ts5PzVxmqDWZuE0Z2P7mV3A8KWoviG+ry3RihP3/EyNpU9Vg1rfwYC6cyk8dM/IHRyZLm6WktrqY
NLSIBTZXvQ+dIohxYEpCheXcZpPaOD8KIw0m9aWUY2JnL9b0tQII8fqarY0NBM14YkEYlrE5nNtJ
QBwHZTBssAkj8YDSHII5NAZPXwZoo4/ZT7A9KAKbq7GbFabBg8buHhd34DAe5sLBmTyaN/R1mu/N
GA0JSeRqpeNO+cGmD4Ul2GtrEwoxVXDrQyIe0AHOU7IyHQbNxnaOQcckuWGKFLR0r1ci/cHVCT2x
wznLkpmTkZuwM0zNd7l6arN467yCvHIzS6EjCMc6VoffcSDZBdqSpYNxATlfPbrUVSZ1SRZYrwro
FUS84czJrv085xxarapTORZZQJevYxSSGgz4tfTUSwcVyvXz9HHdF9nPXTPHLREU2ySAX0u0k40G
qcYHG1RtQpLPtSB1OmXc+rROF9O8YcDAwQFP1X045p4yPRiT59h+FgHyRQW1uHV3P1klbi+XUjdN
TQmTUbUtm//l7Mp649aZ5S8SoI1aXiXN6vEW23GSF8HJcbRRK7X/+ls08CUzDDG8ycF5C+AeUs1m
s7u6ap8nn0GqG4yoMWvda892BvmSr/bj9c2U+vuZUSHlbkBtOZeQFULhA3xcxidM5ASGcb+ilnPd
kDQjQuEGEsFQW8NTXagqD8wsoJVaF6CN23UOeMd6GiSTD/GRIb1ftGyXEWczQ8qxKw6jHm+Nct3U
TwRUYate30BQW9GrkLkRKCE9PEoxYIVe7uWhmA3aQ4irK06LfuvaL3giKscHZJv7UVJEKw3iquKS
bc23ofZKihNqEoEx/uRM1wlzAtNQ7a7MXdFKQwEMajYOOPMuF6Obla+1q1OcalA4podkNG76Krmh
fO67Olpr8Tx2365/UFlQ4TzM/D+Iaos4hdG1Fp1ZNrQvrTnI8SZVAtAk0+Kc/panCgChIRwLgaXr
/HjKWjQFveQe0/Zhrt3yKdEpmspv643RYLrKQmsCL1J9w6bt4CiOpHSJyBs+1AH40N/lrrapNjcl
fxQWg1dt00Z7qXwIqV3fR5kf4rH7y4hwAu00WxLw4+FVGFdbqyuCzp1DNf+rwsxH9DnLThLW+r1n
4SFEmXlI5kfUJvdqP5RaAciSE5JjokXM7ZrGhzIfED+nfMWgRmUAgNtWxpvmDyp6J9mlg1IShmVB
kswH7S6/TeMPaHx6yHwajYYT9Xepj167DdrhAFFoN7BEh0CASoxQeqLBtA4aT7gjEdXWk4ygRaXz
9KA7LJp702L4Y8Dnav9peVy8AXSUOhiDzMvlWfhcXcWXB9D9PrfcPTi0SI7HTWZty3qBHoEq3ZJ+
ujOLQlVAx9hsWhPkyG2xHKx2NyyQbCGK9Er61Vw8MDBsDtENcWCLdK0V9yP8o3C+YHaGbUl8MKbP
bYPLp3u4frCkp5d3lixUqD2Excst7FPalWj7oKTjTv1DUprafV22w+a6FemKPEDn8eyEM4olYeLU
LlBayK0GVBl5/2OZgruBgUPnuh3p5zmzIziEztwiWzwM0Zubr3qgiEFSt8YQCachxTUlwuhGkgx1
m3qoa5uYsjTXsJ9tyGQ91KUi3bBkFxW4fi2gBPj4jyN6GU7tauLRcvLY5H3ttYJESzz7IbAz6THm
w6r5mqBskKynvM3NEMQaaWDbg3PTjNoGtXcn0mlp79vZeEk1AyJIlUm3jZ/Tg7FYmJWPmzViXc5e
s34mW/BU6IGXoUJar/TTWHZT4EL3O7JTs7kfc/yOZB4MCJY02X6mUxbWDiB3eu0sG6B/it1Yl+lN
gr8cWDnAUVA8chRbL3sIcO0oPFBBkYe86NJLQfLcejVZi9OsFU9Lbz+hlOE80sKiUdsk6ddU64jC
pPReBcIZMA08riBdJFw5XeI0TmbNyEuWoIsMkKKE/qvx7L4W7/qP8j/DjfIuBILuugfLV/rLqtiU
zEqj0K0cVpuo9tlxdr8m3btmJYeJvFy3JDv5IHn3MVKJJgoIFS73tCCY92Y19tRuATjs9OK5i1vV
JvJ8VXyGoG38QQUAYggxf0SNqzMGbSkwEGXu5/618LsHHfAkf961/r6spkCnbTBkz9fXJum54V47
syt8vAx/VRuhVntKa4jFT3rxshpZe9+QWL8p56R6TKokx9jLtESTR7RDbBpfqsSwonkpmwMgAyq1
E+nD5ewXibx2HlBwrYbxMGgoBc3J/Z4YW/PH+KYHQx15TOFFslCF/ht0N9EDxhtdWL7GmNEPKYwl
OUb2ugMtMfxbbgbs9fWNlhsC4gdFALQixJ5VltpL4SPqniC1o6P7YPR94L6l79etSA8FMIug+4D8
FeQgL12VLQzsnx3ikBt8B6FceFSK1ksPw5kF4eJYhm4YKwCz0N2zoEHz2O/BYrK3Nv+lwRJpkQf+
oOtLkoeXM4tCjKfELfJxGkGi7P7oNijyUXv4qlX93kj3gE6jdLl4t2SsAwv6AC4Nxkql/CO7lDkS
9H+7yvfkLNmlyUCWme8qyCsi0Kkeil32nKo85KOs/EcIODPD7+wzM4vWljHkmxG7EUUDaIbvoH21
y4LkG0r8wZadMLCVRa+oA27QBojaQ3I/bl7e140K6idbL4puaEgjocHYhrDe0RpBWGLGuFXbNczB
mtOBTbxpPy/2pmQOXmZ/qbALWAFQhcAwQOnH4vBNIbdCmTCzjTKnGEOGIoavZ/9hwPKuLFRlMlnW
4xPkCcB2YzxevB2XDjACAExghz3OzdH2DqBXve6uEhOcVhi75vBygFhldNlKaVtP0MfckFd6k6oY
dyUn3EAGT6Boi6F43EaXToKW19Bk9Ux53cMGamDfjtCIDM1YEa+k6zizI3wSZo9u5fgjPZXNT2Cs
QYegRKNLQiLgJJjAx0IwCSwK5iZZUXias9BTQ93tMt7ysVWmvysR1tKlOD4HN6Pb7YhD7mniazod
HHqajB1ht1O+ARDnH776mQkh7iYe9eYuhwkgV1h1hAlw4F83Ievac4wXYDEmp48ShyxQ4+01OgCD
E+/ITbzNt7iugz5c9v+9qOo/sqzgwpYQ5VFGH62UwVaev7jT0ZrACg6QqG/VgZ5GlROBurqrNxP9
ZNEfqhKGJXWMs5UKET9Lhkpr+Uq1NPB/eDRYbpK78aS/rFuUaEN6893Y99F802+y7RANT3lI921U
vww7aB7fLFt7323QSMg4cesTmOaUkVqSrF1sjxAgK6drrJJvz2cj0jdzsB5MWHNDJ+jCOHqtH3TQ
vHz2g3Rz3Qeknny2Mfzfz24IiO6seYP87ESneNeRzaSbO2/dXjcijTBnRoSTPw/Qr3YaGCHNM9Lr
Uvukz69GuPgKh/5AUwn33cUuCnn1nHm1TfhqjGgI2rvhaGy9gxNaeD/UYRrmB2Nf3DXbNXJvnKgN
jbtv7NgdUjDy7awI1OmRHtlbULiFwxO0v8wtfTSgTZvul8DBzltBEWVbNScm/7bir+atRl56xv0o
VhEbP15akwNZoSPe7Zc1ur77suYzoHy4dFFmJKAAFo5eGuuDSzWIKTQY6LeCtdzGBSaP+8+MbpI2
aGjgOuV96SruLdmZOzcrnDnT0RglGZbl5u62nzHsUszmyXCGN2dMVYqlkgQDa4SaNq/ec0b1Sz92
4MaJRbDGwnQOOduhymZUyZbufbJl7u76jsr8GW9TFPWQYUAsQojNdhbHpOFzqazrwlyvblDb3rD6
MdNn8Fj/fUWKzyv8MiZ8vZJCuSEeAdu20uWOuOw2Gb467hhlXRvoRrGdbJWYmPTDQSkalBkcG+EJ
McFLUPNrKgxd5QzQvqVpQbrsYF6p6mwjyDEbsr++nXJ7KMgSiFWYeGRcfjs/BxWZP2JcKTEO3w55
jnxtblSvYe5t4iFDCQPNFPRpUUgSYpCezYnJ+ERSY3zWm2Y7omxjZk9m+yW1D9NwSMw0oBj9dYv3
1t6X3ev1Ncri7Ll5YY1LlS0rjRtoKMQOYLs1qlfx+pS03afrdvjr8s9logPOy86o9giHrgH3UQJk
LUa/rK+2Tm6svN935ZPpvbXGA83LzdiraCbkS/ttUjh6CdDCAIAANYV5CRaBYu3d7oHxK51WsTbZ
sUO/5dfaBL9MrFJbjRKfcMm7Xe/4UbOMj73XpKHltIEGjYHreymLy+f2BJdZMy3GUBj3SzAZZfan
wfvvugHVzglOoU+Db8TcQPNMhjRs6iebKIKwyh943Dy739scIxpjC7+rBsiTUdDBDrjl9AcQ71kF
ha7STwsYr+vLkn4nAyMmOMo61EKF77SguqmZFkDIzcOMLCYJi2lfWEHfvF23I90+FAhRDsbL6A8W
w7jVi3jlELacud+XeCzC2Ihv51lF2Sn1AwvvCU7ixmeSL/eQtJR4Vc/havOLM+w18vQP6wC9hG57
0FyA7Pbl38/SoUZJDHijCVRTJQFyBbhSfVTRDsga3JiM+m2H+8qZL8T6UmjOhN6GZsBUvC0LME1i
eP8nynC7yTUBm2ntkHbeV0xX9UHFHkgBVLc5n0p8zATTsdfXLYv7JoIxqsomR10L67a0uV2KiXfI
UCskB5Tz1yLwVEJAcivIPiFgBho+UQdIg6awRlasGshg1nzv8SS0pwe7UOSeUmcEtdz/zAjBokyc
qQetEhpHYEyEwHExYx6IqnCLKitCxHBne6nSGouxIJMaZZrzOGQQGldy5UnDBrRd4ZEg+0Xf6NJV
cA7idUVkgDRO7N/ki++FVgml77Yo0YIYpm7X+cw71GYbaUanWqX0wOE8e8DFQpRNzK+KpSzipAVQ
bTz53y1VeOJuJV6RyAPQ+8WEmgWY8+Xa8hQ4D6sEVIzSZdO5/SEjfTixcVs2zybb1X9PTMb7iL/t
CVeyP4MTxtVgz7VAyKBBpgnNRKd5vX6YZEH33Arf07PDXTfMqKBwiovfmfGF/NuV+fdO3x9Hv9nn
xd+3LgGPxDg7tNH5HKYQEjE15C85/j919qqDWyCZQ2s2lC8X2asYJTzO1og0G93yy0U1YDHoqY7I
2JJ6a+t7rY46M+y8abc6VbRQGmH0PALF0fb6Zspixrld4TA3UMTQgMnEAGN554+7vmRbH0R86Nxd
tyNz9HM7wjEjtDDMuuWRH23Zp2l//a/LgsX5Xxfiq+ZPVT/y3TMZDXLtTU/0jVcYitteagW3vM/H
ZjAnLxynqSF5OxMNh9VvdhMmWJ3SVsPdpO59ZkU8RD6YkPUVRPDE+OxAoqQ3gUyn+qZe3pn1cn3f
pLYgBY7QA7IOTMpeep2GkTF7QVPuBGgWCSwC0naryPTI7JJ8hwQUbP5NwXbXjcq2EcTVPODijjbE
+Y6kig24Gdr0hv2O/lFIIdn7T5eUjUcW10X1eSJwubIYyy0bD8jE2TbuRqLfJT25mxf/0/W1yDbQ
tjFhDOYsFxgU4WONZTkuZtGiZ7SA/PPNtU9VEoE/Lir+5e1xbklY0DSiCaCZyB/gd4c0DaAAfH0p
0s+CcR+A40BkDf++3LFksuah6WGg1UuOA4fuceT/Pc8VtA3OjAhHyKGaPugDkIcN28TFpk6ObrVb
R0UhQboUXKmgBDExti8+Da3RBsxOn3gzaKO3d3lZhSlu8+v7JYucBCMOeGLzniQRYk6x1jFEgAhA
d+kGXJ9+HPr2Y2FurluRiKSaKGb9NiMcUX1hNnOtDD2RroGAzrhOYbcaX42l1lmwxhjv1coSAAWH
pZs5Hrxw6N0mrG1g9/U+PgKg1ISWu1S73J40jHI5fpCgQhCN1grm9XkEa8pirc/Xf7XsA5z96D9I
a42mQdEFezONJ6PdWevGcBT3siy3ARUj5kx0JG8Yb7l0137M82Ts8CRKnJtheAEd6r3JxsAfuT7F
+2R1ig8hXRLkugCVQbEIN/SlvVZPalCFA4BY+n0ejT3RbyxAhAO/y4kiQMruSnCA/jIlLK3r7HzO
wZR6Yht38/f6OPAn0J9C/hpTQZgBvVzHSqfBwOQ7ckI9CVjphimkNPxJ8UaQHo4zKzxunuVonQXU
ELVhhZlV5BXNkSw09Ie31Rme/sHV4AYOtgsGxbELZhpGs3Bpyz57I+4jem3KHph0MaAkQOPIwBC3
80fQGtqF9kgBSf6yQPHahcir4z8q02f+XcV0HWKgv+wIl4nts0IzV+Ri5WBtSJOFttaGrQay9tkL
0wUSstDpmFPFBsowI6jJO0BHg/kBd7JwsyxZQtgyIXlaSBOm9H6C+kzShPM47Z0qg0zaDzNxQ0g3
qFxR6ud4l2A2Di9W9w+Eam3mszUhEaB5HrbxTx9j6//gHGcW+KE+c0OM8NpdyvC4m+MXcLbGBkho
h8/XbUgDEbjUgLx2MeEngq/TzHEmJ8cTzqt2OhQktcAyNj7b5ks4q2QkZekGOuO/bAmfigHJsWQa
bBWNB+q7KZjt+zjZuTbG+oiKd136eQDHRyEV9AiY5rvcvNQBE2eyIIXyEl0P9LJ6qGuqmOI3ZD6P
P403D8COiHmCEXd2uqnvcmCIyKMPhBK0Z6HCsJ29N83c9PVn+ym3Q52+xt0mXwLCgP6Da85RAyL4
wqy217+lbH9BOIXDYKJAZYkP5kHr12WmGJ8ZdUzFlo/mWEeLj1JN+TgBGXndmOxGgcSQhRkmi+OX
haXXMdjRIf0N9z/UOoj4/FswXigOgHR7cbBd0CRAUEh8vS6G38QzSCxPQ68d8xzD2yXdNJ0eFCPG
jzwkDlYJQCbRZoVhmfNgCsIEmxj2EV2dS+fpnaI3WmAMT/pUPVX4ZtNcHK7vn/RjnZkQwmUxQGBI
i1GH0r0QMstPGIbPrQ7aLkM4u5biY6mMCSev9EBYoxFU8Cy6LabmBMZJq8u2iT2fQJ2rMCYLKeeb
J4QtbZgNlscccQ6eMELXyAHDLp3KjRvfMYqpVlOZZkqdER0+NKY+qBS5I51FyrL2O+BwGVrWDHWO
oFrKegiZViKX1FNTe62cqssD6pVVFeiDgVmh3GB9VC+1+d0ue7cNMihzNWBCSIcfIBlkD+VSZDnY
AZZs26zgC6rjbnpP/K5Es5/F+nM6u1nMZ+vjh4EaXozDPXbZrVbQWZEqytcGUiEQhoBQTkx5MPlQ
FEPDYwxFfcgIkn4/GapKntSIDeEQ4FwxA+oJ3hgna6IvKOedtBjakivGaNtAt9+uu7z0VGEEk5fo
8br5gPudfyWNVnhxYC7NnOLsJnPXZVPPRKX0I8t3EO85vYqPfMQXfCH31qHzDDzSMEoxTFFcblZy
7A3F8ZWuBXQxLgRZ0drwhROVzgzMoC7C35oFfjg8X98p6edwdWyVB3IuX8QtgXe4yBh4m0/Efyny
Ozftgj5V3PzSFZzZEAK4bmu1XWV4MbOphOp3XWlBm3ksur4SGYYTLSaUaABKx7yvWBpcew3q5nxa
r1m3gPV+8W6XgKvPrfsOdDTFJ7IHo2eoDzsVdlsW87jYE8HFgfKniPiblyVdHIpJNpqVy4YlAwup
W60HbVzrG23STyYBZ+L11cq+27lN/u9nHm4MepWzHpDqtpq2q97clihds25WbKp8aSDzA++jaWCo
TDCTMdZNExDFqW1FsZdHbW5Hpl49+IMelJ2C0kqKS4HQBAbLkFyAhoH/nLNVVfo02k0CGO7qY/jw
LrWi9thVG0c7Ds6u/7L3/8H7UUm24Dccy+wLu+jOVZLQHkWDtn7AaDNKomSj5bXiW8k2EbMLAFNi
hAT5kmClyayKlKOGb0XA8wSSB1aCh/Fm1MtTU6tUq/kfEx9HAJsD7Qo6Dd4sudzCes3wlFwBNo/z
MUJNoZ/cYPh77mK4+5kRIWvRHCdGtcVEulTPYT52Abg5VujuxLEXWcPj37s6CGh4a4Hwgy34YL1g
wB2CDzzZ7Pjw9Jx1wTgr5ibl2/bbiOB5ee0XE/jxISsKJtd8jXfZSCKiZ4rzpDIjVEd8i9Y9Bg/A
GTsEc7oDKVGlyIlUFoRLaSzXhSUdLymRPGxGguSV7TIV54At9bJf2yUWrpaEzInVYrs8wsJxYEG3
KmAK0nVwrmocT91E9Ln0YzLFpI5dfmhycPn63/O8AK2vKu+XWnFA6QEyOA4OF76HUbW9b2lYB9F/
Vt1tAn4SPOAUOb7KiPBJmoxCl4t6GCPnM9Xktlz+H9P/smTE+70ScXC7aDIu9Mu/iHFs32h8YwDK
p/BeqQ3XghwVxj5MpImX3ySPbVzbJTD7ZfpqDT8razelp9ZWfHmVFSGCGYuXpemUIigbt1XU5QbS
6YdxVEQVuRXwkGDOHSU+cQiyG/GCNXOMA2CaZW+mx6L3txbd+fXb9ejFP+4f8Rg4g//ZEfw48TJI
hDQFPWGMBOqUod4wPFEglOTmQWZ9p+BbVSZcqrUJOXY9oNPdFyVq4d8AcRjuIJle2InCq6VYcT5k
BI4VnveI3tCXkDIk2Aswej+sfKDMMgONHWgffnCB6QGz35v1uQUVdmvZm+vbKjtToI/Bvc0BHOgH
X7qivVZ4pfuADtcNV4Jou1s3+3zdhLTgh5obgOiYL4UMAP8NZ9mIU+gG83N0/Ro7hnyyTnd2tty5
I9uUwKQv9wNJAoAi8SCrFAdN8rAFKBcXLGcNRZNbuI2mWrfokCD4rfVXcHFNbUCgeaEDPhL9vL5I
iasAvmSgVsYJJcCJebnGNTXSZZ5besonskfpzx7aLS32laoiJ7eDlYCoCaMYIqK5XbUmb42Onjxb
e5lt9jZO7qFakmON56jCMyW+gTX9tsV/y9l3S/S6LYuqpye3P5Jsg1WloyJGSVK6CxPCBzLbgiy1
i+WMLS7AMuvHwLTyh44Wj8UMiHGroimXXLicWIJjwdB3BHbkck2lZbWstuGLevq6ukPgqdqakjh1
YUBYEfUos+YeeeMK5fJh05rLLikP3gPAnFunYztbpV4rXxFKy+AzQb9AFBJtup4Y1OSJSuK8ayZ5
wMTT8z84N/AeHnguuRa1cF/N/upqM0askW2F1X9Nf5P4+6RRnFXpOsBbhzEjzP0AP3T5ZWamx62m
I8BXc7kfPbJNVYoxKgv838/8edUTP24hnHXygFRD76aPVXRI0hNztgYh0qE2b5VAI9OTYz62gO/Q
7j80U//hWHKYNcQu0IKCG18ug+TQzU4o7ovSvWm+D/5BNVIo26dzA8IqnKlZbCgk0hMmiGIrmApF
ai07IuhrYaoAHS5OCHC5AL3TRxttYixAHzlvRxKui7+nphu4SwYI4aOx6E/ETPd/78XnZoWTOS89
nSqg709pfKuzd81G/RtyIYmqzSS77/Bu/L0+4U6dUYLKHRPry7nmY1yZUBztQSI1kuyBknu6GPdL
5n+rJttBMz0uFa9/2aV3bl5IkxNjHGyzgfkuvl/p8zhNwRoMS7NZSB2yWGFNdiGBwwBM0xjLRmNN
OLbZyFLaWLBmQxhhZYFpRxo9VkQ1xyW1A1kJWIBQ6x+KIXgpG6nt4+sBY7EOR4w5VvQItcLrPiI7
wLi/TUB4Pgo1wqfTQH/YJSuucZiIp0esRNmqVpkQPg9NXeYmPFMAtQXun8J9dVF19yrVvSDfsF9L
EflWCtfXEt3D1QrYLKAv5RSu7db/p2DEuac4wRw+jniWG4AIQVZNT7334iVehHA0NSrCBWlA4hVB
4GZB9m0JyZWxaF2s9dgyS9OqqGzRDNFy0ii+vSwXwe2GLNjFCUWp7jIsLX1l1gZU/07McCJ8/Fh/
aI1jV46RqZoDki0IryX0cFwdoJ2PLuXZTVRqU+WWvUFPflN3EQbhoUNcF4sizso8DQBZA3ZAifEH
LElbTTJmMWZ284zOgRV/Xc0soj64Iq8fGpmncZ4sUCdyEIkISmvGHjQm1IJHA++zKyA5YIWZq3hn
SheD0vBHN4Kn2Zdfhxp11yemiZOJNGT8zHTwSyhCmcwBQBzwPxMiS8liUSftTXyV0jg2Xb7HmLOT
7AzdDf1CVcuUeQCozZBUwd/w6BOXY2VFu5KxPLE22eLhxcvO17+K1ALqpPj2JnBhIjUHNTW8mVPk
IpwIXWuWoPoHcJ1pnVkQCgxlM87E+ngeszdWlMdq+KnTl8SliotbeqGeGxLOf5q4mWlXWArAjnFy
XPLIeiQvqDMv49ZeIjD7XN86ma+d2xPutHyw/KnjaRzfOo7j6MA2qnj5yA4NxsQw1WCCuM8Vc2qv
GJYBU+L0ZMbWTuucoGApRHC+xbWKT0xqCWJlQPvjfNriE78t684dDIRoS/9ctw8+qgoZ6ED8UsXy
I9s2TMJiDvZDLFyErKV+H9uGDboDvBdZZh3gDIXyWpO59bkR4eAgChRN3iOoJQ5B1eDIepWCinQZ
lmXwvipePCIrRG4P8TiMsDBBpqBHT5KRdyUbmsqIcG9aiaE5Zom9srMy8oef/ID60xT9vSOD0vbX
UoSUd7LHpGDgoTw1VVJHdPTccPaghg0pYRW6hO+7UJ8zbVwA6Olj5ghFl8v43C52lQ4e4vP4xflJ
nyoMHO21PGDdq6rZJAvTGOkmBuA7nK+ab+3Z5Un12NeqNS9Pfrc60Vp1038sabwgTXXtcamqt9EZ
TEVEkJ4hQDEhp8KF28TWE9R+wQNFixJXaYzW5wymUghKVWPkTO/XP5nMEnRuTHw0G4UK8TmfaanW
1hWojQxyYk0FbaxHEE+DB/b+uh2ZAwLahVI9Bu+A+BW+1zx1zegnVQn5VBBkfe+8f3C9878vfKWm
GjWvK7EO3b0Z6hNg18mowFnIXO7chHCGMKc1Vw0pYSJ9naeb4q2eboDRDQfrHa2BUEkMzLdEdHFM
/wIwCeEb0NsL9x1YaZfK8toSZ3YJVscOhn/A9iEb5KVSIGOQiQiFFpNBQS/psKKijYOhaDeV8yX7
ChJ9z61DNcWO9GIF8IdDcDBTgDBxeZTKFZlnU9awF7MHVqaPNVoEiQ4989zRgpl+T6qfU7Y1oKN+
3ftkXn5uWNjKbgQ1WclgmKXdTluXYMnGbVw+UhUwWObmoKrlxW3QyP5Bj9RnBBoHPtxcG3ZufYyH
3b+0PIHC+W1C8HQIe6wzwzwV5jixWVm4DMcx+Xl9v1TLEFzdaa08mXU4BsiQQFhDs1v370XskCae
LUO4Kxyaxn7nwQR2CnMS2Cn77/WAuQmOjkGl3MIHuXQ3i+Sph5nGEiP0ybrFM8wIO8v9SRYj2Vzf
L1lo4DzuOEqox0M17NISJOMaoxphyZv7CTMZxoiHHAGi2O9mHbTuSX87xE67X9ve+LaOpqqxL/1e
v+2LcKCGZk5OXIQKR/+G7xUXL//2vTjTLo4vgoZ4dvtEo7yPiSPkNaEH7ux6DW3VaID0nJ4ZEc6p
5k24gl2vPGXJtEuSOZrGx8wzH5T8UtINOzMkpPjgItedpSSIRNWGT6Ch8uKq6L5kiQN4n4D/5gK+
hoirpwXklVoSgzUw1YOuu2VQVq50Ldgorj5ZAQ53BG+HQtPoz5JYtfou06yPtWgmNIuC9Ml7hpi3
8kaSrejcknCJk95hlTfauAHNJEqrl7j9adNx2zMw8Y+qVxj/1uL1BxENDh3B+Bkwh5dnagLi20aA
xbJ+gmp8xajFjRU9eEO4xAH95pSKlEummYQZ9t/2hMWNZTZmRg6XsNbh5I4O+KS7OvQqJ3D6dLNg
fACI4nk3+e8FK7bpZB77gXzxzTlsCxUduHSj+SA9MkBQcBJh7Xo8ThB6SavToB+n1NoOLA7d6qYn
T/FkH67HLoktpOx8XgkltT9BlxmZFw+Tq2DUanznvl10SKUkZRloEwayXFbWkN6oqSJgGlKrgMTz
NAC0qUQ4gKR0+8xKuuyE4ZYw/lyTbekEsx+05j14aja+lT0Y+S3VRnCbfpsnVJSNV6MeNj14Lqph
e30LJGHHQnsOFSVwOIMqRwg7zuRrAxmhy2n6/bbaEpYGjrbLWhWXodwOrybhisDdJ+Q/FSGpXpnQ
SZ7jvN1i6oYFNnj7N5jHmvYYc2sVkYG7rHCEULsGrwYeSKjIifmdprEJsQFS08uASfW1iKtomImp
sCKJpRdWhN0D81Dmgp0mO1mYfK66bZptK4cqvFRqBEwkHFGGqUexiTM1LkvtDjqjfVftXPOhbMA3
myligPT7nBnhTnv21GvKCs97b0QTBbOh+XNsvUPX3fr7SgyK/ZzWElMnBmbiL41ARGdtDBcrGU3r
WOib93UJva5QFBc/Xgd/fPszM0IIyRaymGsMFemkSMPCOBbOfWZru4Ys4dTbT2C6h7zfo1G9LDqY
Lp3QZ3MUtyyyzTsolgXdxp/B9/W2LIHr7Ttrj7N80gp2qKcc2Ph7cgB6djM02iZmt54qc5NFBwBJ
McIHWkZgL4V8ajQnaHwaENukddBpN+2h+Dq+N/+AIsOp/2VFLFmWtZmMvQ0rSEGR24VFgTdWb4fX
g4t0LahTAHiJURhdLPPOpYEuM7dSWWGMBs8KZY6HuH+13ed/MOTqQFGjRgz4BffuM+81ZhfywgNa
gARw6gfqJf91fWZGa1xqOwJ28shrcI1ctyk7lriiftkUTsyaahNlAxaHKyN0yrfZOGYq3nvZqcQ0
PUaoULckGPW5XBfp5wmFePCmofkT9OUtOIJqd5dsr6/kg1hOPDCYV8INgDocCqXCUoycNmZSwky7
sXfjSduDa6GK4kPzUIfTroK2beAGBueYDMptui02X19eu9A6vowbsk8eQGNuBtPB3VUhTk9YHIro
M2QGw3xHD+O74rdixdd+qtA2HBeoN2UuCPmyCrkQ+55au+sGZCAx63wzhAOozSOjZozNsJxih37c
1pn7YNSfqdlu5tICjuXYkUd7jFy3DirVgLuM4Ojc/MfU+Jkrx1ORVPaABZqP7hc3C4Y1YN8Avyxe
vPvxLf7Sv813IMpOH1Hyu75y2ZWJksjH1Dtav2L1OrG7Uc8pqMncNsE8Oq2aKAXTruLYyIQx8cdR
DcNVhkEUUQbBiasWF3YHLiNtS/JvEJ/ZgHJo3wxBEdgsC8AwGaAhWC0R+BY/2dMePUinGLeY8EzS
NFqUTQ9ZlDr/QcIh88sZoqQJJppdEC52mHuYjXA23dCOUXuaFZe5fPmcugIn7WM4VzjSaVrq6VDB
vdgSNnERrSDtK+IvqRcUw611W32fTZB2j1tItG7nW+OTvmwTg4tE0FEF0ZKu/Oy3COe+zRctqR18
cceJ3PXHpIEpsd7XTtCA6uy6c8lmXTD1CK5wdHzB0ixyg1AL/VkyYco+1h+r3MPMTh8Uxq3WHuPF
3cZJFsR95PrPTbaZm/3CmQ2nUVGJlabe5z9CyNecJkM3wMBIOV7w082IqBWuIKMMsjpInvuf/hwZ
3/JgwcDDM3tWzf7JLoxz44KfpcC/2CUXB1qSMuL6iMQJWacIXzw6/REfUT3/kGP1gXu+dC8/65Z2
XrFCkPYj8TXNIydeLr/r1mkc3wDt2Fz/rrIbCnMowJq6vDoikqKTtan8iuCzohPVZuhMAvWZ1aj7
qJAJsgoqtI6gts6LtngWCFldkjexBggeWACLMazST63hhrybF2dN6I8Y4kCUxiPx0/X1yQZ8IHoO
shkcVwOFTeHhUlpF7pYpxl3nxt+2Kw1Xuo27/yZI/J2K3L/11xejWo+5IlWWcU1DvwXgM4fnaeiG
XH5IQ08bi04QQfLNH7k5o5FYbwjJgqm+qdIk6lIbWK4l6BMw/69r4GRsjzeWohIh/bpnP0Lwpjmu
spwREAjo7isQd+EEmgKMfB5ylfS1zG3hQoCpASlq4BtfrtaaS+INZlJgtZHXb9c3rls3htkPD2dR
8T6Q3XNoKWAUhLPtQsjt0pYxO+DgXB08dTLyXjfdFKZa7iquOf6DxXPo4g7F1BGKGJhDuzTCimkt
cafAbcjGnB/TdmO91elp8IJB1QyWRfFzU0JcAQAOfdoGpqaw/myc6FMD1KgqfPPfe209wumz63Qt
iglGQLH4bZiCpoSORr4GZh5iKlbF6i7dPQ9dYVAvgX/z43CcJUFuXnu5l8Ba7OqHxebt52B+TGYD
DB1jEDOFm8siM9TlXT6thaMuvoZcL8s5RghBc7KysGrjW5/Sn3EXqy5/2aeCRDZ06NBVBbmU4BWL
kyR+oYNvpLe6PTHGqCxvVjATg8Y7vaHLKWmrIHPuTP8zCIS7aUt1Z8/GMF2fE0OFWZIdA+hpoa+L
X4QbWQgwcz3pHdivwHlmNcXBc/t8kyXMUBw22cHGIQOCFjLZmLoQIkhVr9bSzDZ0iMd4l1JtU2WA
66cs8iEB1VdH1o6PudsoLnrZB/0/0q5sN25d2X6RAM3Dq4ae3O0hiZ3YL0Imi5ooah6+/i754u6t
ZniaOLlIkA1sAy6RLBbJqlVrodlHB+MD7hX453r3gQoHzR8ogpzJ4AZge3BYHkqPWtEEbo2sP984
qaZVpjYCQ39emie2vJhkkWy6D9JoftNtLXBLFC8rP22FySPeQ2X3YYxGfausTipIJaiz+GWyPqtL
aMCS8iHLLwpurFAKyep8z8puRIub6eOVD0GCFDBO5z4bo6RYdqaxb8GErTWHTt85qaxfXuTk26/m
ljyfGwXN0+uSQ6yoipLJ9ePiLS2CLpeFPvE6g1YcyqKAsv8hSQ6+5LzycEiCCQB4JagJI6VYaLvb
dwDhQgMsj4523ALQ0HC90Av4E4Y8/tAjdAE0TwMllxRphePYWOAWWmm1ZZo6TFmlAag62oFLzhWV
wZPEVqDyiUzM+tDjxtEnZlH2LXaFMznhgNLPmsOa5v3t2RLFbsgA/GOFG0uZxjUB+QC4jpaLHluh
N/5G0W+AnLquh1RN/nsCXsMDHgaswHhTok/nenGqcZ7M0gNXSErvkc8rp/zSg2UTSL1Esh2F0wdY
FdLXkHRDifvaUtrEOW1jUCivVJQzbgze+CwX91y/9489v7HCjQdDXSpnZXYlPYuKfn5yh7WKelpa
2XtfFJrXFKMKAUzU7M11H2/il2PnTefEWKgCQsEUsIfaCqziG1o1mJlH2hAhQ3rbNYSRYWNxdZ2N
xZQ6iUJSbKS2GsJY13ezVye+OySHqiNfm1hWahG6ogVkGcCTwF78sWJVXtb5Spuc08ZD93JjHSa7
PVKaM78ukjQc4U/7YspkjxWhq2wMc4tIwIQ5pRTnvL22mPcX3fyNRqu/8Ufoo0IiyBBppwE0Fy8x
2HJjz9gDEZoji9LaT3+xZGAOQw0X0c/mW2CSmLToFUPMQAHU743sOH31hgWnSrX3cplatKgQCcnS
tckBadW1v/naQUwaD22nIA66LPWJthzAV+nhpTWgIl74BPonF/VU+hCiK/aOHTkydn7B5gNSFBBu
jBQvaD75RhJD0awCQt2ZgvS7kbBvNanBaT86QZxUkkuK0BiSrejAQtJaddf9udkNTt9MRa6A8mVU
ZxpOTTEEVVcaoQvitAgXUhlxk9AeJFTQlbauJ3/hS3PXGq2xAwXCZKDBddBO5dwG6kIjPSU/b7uN
YAMAaW2DVM/ApdrlM8pl7epMxeZDuRzdA0kxIa2E5vjQZHEmeWnJTHFBpZ2rjCigzjlrMTIAae9r
U+Y3mqxfRZSYhWcilqyUumCe5fb0mKRsRnkBvbX2p9QHg3iYf8mPqh8/VGcWDDvrpATVUZE8GQQh
88oqF6RxLciUUl1vUtD+cfzfzj4Pby/Vuqe4AweKPSiarDR3q/rMtRsqxTyUvYM+zWYcQD+jujt0
5b/etiE4anCkoTvY9PDOgtb4tQ0yJtRhFjonzZpMPlhA7tQkj5YqMlotqtLyFdRRnfJ+26jIMYAM
gVA2xKvR+88Fk3kssqoyXNxD0ZeVN28F8viKbH0ERwyKW+hAQ5YGDRM8GLe0Gyfr8IA6d0kb5J6+
U5NP1olAzVJ5lrLfipwBiF8ECzAfQRSQm8Zy7m1FXWCsoi8lRIHSNyOL/TErAwD6/mLy0AUExPzK
w/oHyxtjjQp6EYwrqww/iRV1DxBWGbBmniUOKBzVxhT3WFOWAm8chg2cAhSgdm/j+Gl2HxrkSWom
O5hFzo7GEwRbZLVQvOCyef3A+qIcMSwv+TTYQHpCxOb2xInylDi6VrZPF+kfNMRf+3qWj8QZDZwh
6CL2E6/GnXcGnmYO8kLx03bZp+UvC8lvT/2LntiVaxFPeRPa37jWXVs2FDsfkwzNw8zw29ehDvCk
vz040RFigBTIRcBAaP8jKemMJENGDbxYc/Gl6Ce/qqpTmnlRKiuDizbv1hIXbQeSzn1mg3Ym6RoW
aKnN/CyGEotrFarE/2SmuABoLG42VRV4SGryzsr3oXlzzdPfzBsCObYukvM2t3Ebu/SKysFoVDML
KgiWACBLq2SX9pLjQjwWgMbWFzE6fnn/rlmxNAxjGadoqA4FLi+SxLTYBf61wA3FNVjSmvC0szsH
P4AZiu/+prsFiKR/TejXfhwvfd0nK31SrL+SVWb1+yI79GTzxMUcUKlQAi5DcAewo7mzvMg73F5x
UVADQd1KUr4K4vGBxmYz8eYUbB9QlWggWxTXlzw+ju7Tr9t2RAFta4dbjsbI+yynsDNASAD8qkpW
7v97CyDFRoLFQ3YUYe16NdzY8ipnAnNWo4XAw8zGy+3f/9G3zF9Atga4C5zHRgWquiutQuG3Rhvp
UVUFKNAlB2f5PKbvCz1mKL+XSzQOLGBfO3A0L0FdvM2l52enLDlC65ygT1UycJGPgHgabaO47wHm
xQ18npWuaV18l+OCkVb5PSVysVfR8qGahQIaSEZw1nJhbqyNyRkcD2cfnVF11YArluxXUcEZN69/
TXDDiBO99ColQd9wmR0S/TJnY2BPIZD6D3EG9LkRq74G0ONUf+ka168/51Vozc6+0vLQIJ+s9K5h
MlyL6Na0YlrgVkAB4LF17VOzwYZ86PFNiVNddPszmX9pWX2nU+O+McwjBFtkMPV1lH84GeAt67tn
7TXjJrpQF30AoSP4IqpHTat3zPnVrxnp8s4un287tAh/Zq5geOwWlPCAwr8eHYuXqmI62LPci32i
Z/XgXoyw21l3w0EPrac8KCP7c3rpHpYfoCkMTZ8FEAkHrKcLzLDcOXvVt2U96qL6+/aj+Pr7pJSa
neT4qFjHJjKzA67dweCZh1R19/nchh1IKM3+Ms1m4KbpE22nR7dzvwLpu7s9P9JP4WIWKiNd3Jo4
QpSH8qBAzbQ8xTvta3wA7+Q52/fH9PNti+vi8ouPVUdDJrrawZbMGTTjnOnTemb16GYlo69PXwcG
2vBPt82IvHprhju3Sni6rhBM8TRAkzFIqwiHcH5AfOoklkRVaRPFDVBLI2+He9Iauza5A60xByNz
UMPsa/OzZzW/vKS7Mwur85f0i2uGeR5RwBrixgm1xpacbaLAiKc9HiJ40Wk4Fa6Nt71S6jU4fs+5
sY8XJ6g7spsqGSpdtGMBzQaUAUBIpCi52UyM2bAg/QewaD74dlYrQGNSNNOiRYIN5k/SKpJSldAg
6rUg7oanoPPseliAHHTdZGNOydE9WhDJDZonKksjCOduY4SbO00fExA1m0ANolYzgIaw9t50V7LD
RKcKWg3/GQnnHQsZAMC2rfS88yVL/0HNwG+l7a/m4mjPWidn66+eoyIs/fzO2GcMCDUz7M7q7/aJ
Pi532jdjlx3NAK/FR7Ah7LXpuUtPrgx6YqwLcutbuJPNUxs8djx8i0fC5I78IoH1zYIC+IRKeBHF
J+Os7XCw0d14Jt3dtAemKH8078rXKaoe4p/lQ3ef73J/evYANghvxwLhrWY7UWuw2OzQgSxqTBJ4
E8JbBFZYxIMoAatdNKdBiaT3ib16ne/CoYP5mB4n5X78BeXuLlAPjuRRIHNs7jxy9FlPl9WxS6So
ipc0zI5EossjirD/jhbn7PVoFZV1BCpUcOuwv9i75iKZztsejRrc9e9PraJSLQVLrUZREtxeqtvT
g36B699NzXisrHWlcKv8WYVLoIZM8v67vestHrvkKXmMCx4+37bv1PI02gfNlZQQZTO0/nzjb4q9
9GOxwpGV4YQ96reaTDVCNk9/RJWYoIKzzlPhDwZ4QaGe8CsHew/yG7dXRFT4BuH6/wUwxKrrwWg4
9pLBhakwru714B1A29cszO/16EtyNz6ntf8bHI36Ln/U72a8pvf5t+G5OGgSz5DNKRdgMjU2zRyQ
kPPiXirIOc9Edjlf/fY/hzBcHq4Humhq0tQ9jgMTeOtVm1176faoYD4oo+880P3teZW5IRcIRqip
GU2Bg5ued9PXXlLPEFZvNqvGJx8Mm7RNsg6m+zXfK8H0Od8XyETNvh6wz3jcpYeG3Y/VZZZdFYS5
+a1lLjzopKlmrcbAKp+FHv45Z4OfHPTX9lgfx713j1a2EYJxEj9d5+vG6n1AyTd7zhwIWkNjuOkC
bmTXr9Jda/lDSOd3w/1MeomzyKxx95PamRQFhM/puQnRtfltOOTHJNACEv2/nIRHO0xEMadUXwOJ
EtaE7XKjiGpbcl4IxwL1EPQAodCHNoprvy+c3mNIvGEsOLrJCWgyIyJTUH6d72S0aWK33NjinKMh
lNhJhnlTFSBRJt33Ft2fJmc/eIDLNDNEUr5plU+K8intHQChi70NMWHXLge/y2UAcGFM2XwNd9q4
k0662cVR4KRDFiyT88lkhhRtvf6WPzxzY4XzFcecx1hdPTO+FOGycw7qzji7Z1w30t2wkzW0C0+G
jTXu7HFnY7KRLcbpn/olej6Ozhgy528utRsj3PFTjbnmTeq6x6kWzfXzXCoSz5ctDXfq9KbV1aUH
Cx59K8e7SpUhLsTPts0YuAMFXUjEGntYUIyXrDejODvOWQ8R6whYknQ8aWQIK0g+uMgY3t7Vsg3H
HTRVYWdquzpE+Z6eyj2LtDvl2UTm53jbzn/YbR8YxxVey8fEJp2ayUt6oFH1HPy/tLds6Kf3eZ8G
bCqpFrpqNVt40OXz6EP8eXzKNBeCwvXiLJCaqQx26HWNpvuYlja6YbsUx6FHDRmV2jrgP3fIv9/J
7RAyoMqLhAkiULwzJ9zHG+ZHif44jZIZEV6N8ZpcFUvQLvRHJlhbdNtY+4maPA7QYePH8y4e63BQ
fkumXrjpN5a4QKcOqeEmcwK0dlsEmY22Ge+SKV+mTx06GZ9NCFTYiGgQ2zK0z7dNC8cIkW3LxFMd
ZKmcX1utVyjUWAXW9dJPM0PzB9eL7Ng4YZ1l93Xhym2Mca5sLGo19BO6Vki6vM1jYhwdOq3lNaIG
9YBWqRn6Zjt3bmQJYeEegl4utG1RxkYH/vWhBfXTxiIlYMJd/MNDdjQdH2b9nIy7JnnIgCYCKOX2
tApHujG4ftDmflFYmhKTAQbndtyD7Rh4pfsJbDhEQxXJskKy/M07xUWbBcA+6LPi13GpofwBaA82
73tm0NOstS+2hn6g28MSHhfQVTVMcByvpHzXw6pSCOu5U5uddw409aY9NK8y009kPIbCSizAGuuC
odMeIt/XdkbgBWenwmgoGA0WdC7qP6t0PyuFrzWPaEz1qxpQWhkm9aNPjo8skJ6Bf6DxFSU4bnhp
T6oBgilrB990ng/2iezHS/I2fnJGv38qn+wjTuEfuuIvd+xAn+ZdhfRv/7nu/eYZqfe97DUlDMnb
D+LmoRszN0/WD5oDZ+dFeeQE1b65y3b5s7nLH4zX7GmRHnVr/Lw1C9xhSorZGOMYRlWMP3v8EYdN
pOyXQDv/LB9lDxuRR21HyMUfB0w3TqN8TDnd/UZzmU8ld4MPgcBb4+E2/9KaVpqOMIFi070HleZ7
rw3OyLTe6Y/Np/rAgv6AILTTTvFrcmxO/VH9envbiP1541h8OCihHGv3+ITiaIXmPj91fuPHePXK
ngCicL6ZTv4hFzd6XOYeDIHGp+meGDuBBxuCYS+3B7T63Y0p/bgtbcIbgIUL1M4Q3pAoV30jkMFN
DYlb8HeRIVka16YYh/FQH/poQhEmDtirefKd++rePCbRcpr2xmcrGHdzmO4L6psR/ZHtlvs5nO7J
efyK/550P/9BDjSwJDcDUY8XQIb/RAq+zSVbMoIcJr5vpi8NgH8XM2DETwtILgXpPQ1V50fs3dl4
ptyeeOE9dGuYC1FTm9gleLQQooIxUP0scO5M3w3Lo+67ko0jOsO2prjgs9ChLku2+lJkHZtHpAWi
NeMpGZDMlbhok5idAa0lWLlMvx7z4+S3/hAN8KnfkNk4eg+lJNchGxUXcAatm+uUwF4X2pG368N1
XDJVCNk25EKOqTI39QYYWTRfuV9OOWzcnrcPQOutLciFFAu8PxgGupHRvomsNANdelCd9MgOrRf2
oB77IRgu9H56qRC++1/fIQFz+wuEY0RT51qWBWzJ4NzDW1I1cxac0V7zhJ5Yb3prjWenl6QbhIEA
9CloLwQTMJhUrm8CMxqdkrjsADy3/Jr2AeTZMi9ckkCqKC0+bNEgAOlX3DgAqbw2VYFJkpYGugSM
zw7Y793diM4XN32ZNG03uHqAEqzfo/fC6U3wDKF57mKV30swkNyeV2GRFV2BaCFFAx2kWtfHwia4
ZmppT1mMIWtdMLJfib2rWTRAVeJbqr41oFKyl8n3sjIqrfNinGS4SBGNAoQsgeHGHU9buaWu7SO4
F641reh0ZgZ9/tOcJ98EVyQdD+N7me1GSJGOR206Td4vydCFqw3usbVxEFhTnvFZdYllMgIUue4O
PuLqVL2moExAL5JiHqpe3XXlHkXotbkf18agM5/UrvaXmfmrOopMS2vdQn9sMSAOoAsGhmhQbFxP
BIWCmsWKtRctp65fNMrnvvI+px309Dy0VEZZkRF/BPobFFv5q2QqRPllNEz/Y5x7EuYdaxqFoeMC
QmQhabQvpvE6JGf0uByXzLxvezCmlUlUvZO/UBEwgfVFBRd4cwskm9fDRpYjqboefTmQfuncS+qe
R/YwydgaRZO7NrC4Kxcudhzn5bRKG7uzPZwuzXCXpPSksx4jq7/URMdrqfu+NNo3EMT9vD2vIg/b
muWSB3G7oL9ogVl936ExIWFlpMTUj5360s29ZCuLzjaA9uHJHuhqgaa/nsnZNhTWLZjJnL1DTLBC
v61UOUp0noH3CFSr657V+adtaxaEKEh4wTOSoDJeceszKxrmWTT3YAeqNEnYF2bsQciOWjvyv+gU
4MKkqtfV/7bmMAuV0fZ7UoP8v2592jx5h75QdoygyoSuadVDBSE91DoSt90Sucz9zogqKZ4Jpxid
NOB9geoBkCLXU9wramEqBOtpmI2vaM+5gY5cR9Z/J7x2gc3HQiIIxIh4X1+bGeeM6bmrYE+A18U4
9l3uq7mDvsghHLIIpCsmC1IaoPZz212FwwPfysqmC5z6R616cxbEy2KVpMuggje4q96CNdnhGEvc
VDg6ME5YkBSCHwFxfz06Xev0wmA90OlpWt25VDWC3GhJ5MVqduwWvdsh/2nczQz/q3JfjbG273pk
2yW5KBHJB9BXQNqu0D3g5Lm7YNcMmacg43ge5sckD5t09KGa6BvWwXGiaoksxbhAKKpe2jCh5FU3
D7F5UZCEqFYt6y45/PeTv/0cztOhjW01aLgB1NTJDj1IX5bpmSoy3xIFQvBgooUdlBHomecCPaSE
6TjWOGXK1okc722emrvKQXOwDRLHNrl39Nqvq79gUV7ZN/+xyoXforCLOYds55k576U+BC56mJYX
ZzL8slygYyyjPhfdFtEBicIwKLtxrHBn6dxOLqQpHNwW82dQEO+y7OTWJOjdp79YM4hFoDP+o1GW
W7MkbePEnREPFPOdKNBawb2302X1BtG29IDfQns8tKVw/b3eMAlqy93QoRmhaouL1f9GkWqXLL9v
D0V0VG2NrB+x2ftzXdZ1v/aMmE4bzPW7CmUi83EpQzo2kgiwfi9/09ma4jaeopT11E4YDyJ+6ILA
s5IYEDr5ZsK4ZaFtnvZqBr1sezS+agR6zjZe9Y15dAoWENU8uvEUpZk0cAvdbmOXO4HjqfKmBF2j
56SNf3UAV1jp9GuxlbtFxUFxe72EJ+NKSY4ubajjoN3nesEasLQ5iQtjQxeZ5EmdAtV+pOXOHR5o
8t3VMt9dLo5DfGZfEvVbgiplhYfEVMjS3UL33HwIF1Is5umjufbKsDQLNP1Zt3OfLfvbwxX6DGR5
HOD9dQtJ5+vRejmaK5MB7qklSQiiHZRhbYnXCFdvY4JbvXkZZlsZ4DVJS+4b2wqdpt0Rx/xVgvvx
9miEU7YxxR2BcV2Z47COJm3fVYZGavKbyahyxDZAoAzxLPAd8symFgPrhLq2cTYqDVzld+NWPi4N
fzOQf41wa194Xcl67LezuzwpuHCqw2WYZRw5wtCEZqX/Gwl3eozlPJupByNAqAdQRWXKFw3Q/2UA
/D95/ZsBoaSHVyEKAjwPia4OMzqJ4ASNht7X5pk5pt/8TVfJqsmBCzSUInDFu3bmIS3Hgaw3IKeN
Rx+0WMPBnap417Hckzi10As2ptafb8L6WBWaFleYu5i+0L4Mx/ppBvXH7UkTbk40JqBjzkbbJt/u
NTcp7WNjRLtX4zyPi/tbkbJoCvMlHmSEQQW4SnR9gDw3AykdYptlO+Nu6iSgACTDvWaWd7QswqTr
d2nZPXbYpiDDuygMVeIhsmmSotOFhLmRnEc7lqSKhBO7+R5uDUHoMMTERkNNuyJDxidI0rD85fa8
CiLSyuqNhIAJ3nxQll4vXkMHjLOHn9C+P0yqm+0hYliFpHBmf1RlKoWiNPOVOS4AMt2rhmTCMpZs
3NEG4WL8oS3qs6uOXykoZUhxzJ2j0hq+UZYRhBvDVIakW01wVwOANsHEA3YlG01RxvWIlSk2bToP
uOpkja+2pW8pfdCoS0T0/DEDP5YMkiJw3SuD3DLmNlFnqNagfxVK7ehtcebIjKkrOb0EEezKCrcL
W6MsTGpiWHP17mYh22nWfkThnclg46J02pWl1aU22wT3jD7rgIEBn/UnYj+xdAx747IccusRumCh
Cf3Q5tKBRqAfJEHgP5gGidn6NIasNLd2UONx1bxFW2lqf85xOicMpEF4uO5zLY1ckCpD9v7izp8m
W7/HDVBiXrAfMXAblFloePb+4OaiUwZ2hBztZ8tQhnl3ytF1qhSfbm9IwcUSoFzwW4CpAPIsBndu
u6wAJ4QL0Er6Di725ik27wqLgFjvrOO2V9q/b5v76Ar/Yzv8a8/k7ngQRk4adQBLIyl3Iz2Sc34g
T30R9uOD2uR+QXwHiXD9ywzeMw0USqAPaX9p1kNcBNQKE9CvTZH2oOw1GV2X9Mu4gx+NzVqXW5gJ
gHwBkzNe4z2OsvRAzt5n9gUMS/3efdJIpHi+WgcF8y0SqWBrjcvgQP3k1TvenirhPgarM1hB0G8C
69d+P6G73hucGS9M8x31gcqVLIVwB4P/BoV6HZBjk9vBStbD+cia+Jq0OzK+pJDFBiTRegdTgqRm
JOrEQyMLLvXoQQJdFd9gAo5lpEhSvJY1Df2EX8cy1MwXvVv8uYHEVfkFRPZhYTpnt0qCwd7R6YFY
u7pBcQnXf9t+myRZL/EHWaYD0jukvoDEuJ7cFB9KJg8fBK0Fb9jbDBBrECLuEv2tp5+K4q52PCB5
QkjLpeazHrL+bTEPBALyXilDlwsX2nKhVAxlBDDkcWeio5J8mVPwHk1oy7esVy+VHLrCPb4xwJ2C
S2No1JvgSXH70rvzfqyno+GerPpnY7qvk/FSgGnmtvMKY9fGJBdWtAx+wAaYpMWzmZ4SgJLTwghv
GxHBArA1NDB3oNACcCHnwoiZlZaV4LmgLKuiAqniKPc8Z6erBGet16HondLFT9QJkCVTifeDlg6S
g1A4uVBsg24HMH8g97/2pNIe6xEZZARQ9t34Ci+K8G6lKtoQjCVwZcge4W0C+wjFJfCF/iEvM6hG
nJQxRjyb1gOiVTiBCbUdD9ZAT/njpHa9ZCGFzrkxyG2UWK1IY0zIBw3dBaACv5Y2VwgncC1hgH0I
OUs+NZynTLNyN80/hDCz4nvZB1ob0B92HsWUBQqE6W67jdigBRIMJNPQD8sdQSAMxUNppUh0LII4
bp6zaYnMrIiSUgky4EvUiJgy6J4oR2whK4ssNKj0wLDE7fK6y0ifJQRtr6tMd11qaeBMzA57vYj3
ZQ8VlG4xFuhaO/vG8rKD7szNp9lLUom/inYmCCwgoYm2axwv64JvrlMGXXGlPb6j9CH1kgT619uz
+/Ge5E/4rQFuU4JIatSmCutp742w/J5E4177Vh6cHfnZqf7+SwXyVCjrWHt0WAeG4ddRfp8dwUvW
PhQSUJ8wQGy/hbs7OmrRosaIb8GVxt5rlRppxvtgjbuyeWr6Ny0+k0ISbIWXxq1NbqFBQa1Q6Ijn
58tc+OzbZWnCeQH5ZzjiPYewQNa/t+dctElB0LQ+vZFLgrD49ZqOsdeZE6Qjz1D69kn9rtuvtw2I
auoggf7XwrqnNl5TNQo0AdaJ7AN0vB77sMuBZzPSXXpKD15kHKAGlc6pZFwSsyDNvzbbzWrfuC0I
ctjgZyb9ro/RdKf2wyuthuPUPeioQE4vCX1OQKCzqOCBkLHAiZdzBRMYYIFAlo77BLNuccQgjXG2
O/Y7HyjznVnbgWApULrpoXCKfcJCi4AaMzm0iX7SqX6QTP56hPyxo3BPW5vqkWHhK4ZzVkygHkHu
X9HIC83KFUIexYsSlLZ+0Bs1UMGSbVGIUkJYYAJn8G37oniJZut/zHPeVQC5XXYujgBQ3EMagIEt
sfb1Xxp4uFHoUpvQcDLJyS4MUhuTnLtpWWbVE1sP1f47TZ1wrfwm0mY74cAQkAHVd0FVwl8fUtpV
6qzFwG4vhd+poH0kUTN+M5I3tTqXVr1DTVSSYxFGJAN8jCs1ClTb+B6jPPdyi7QqIpLT4orwrZs8
1Jq/pWUMldklwFM2HpenchiD24soChErSdfaOw/GM96uQwa9nh3QviS5vSqapUD+37awxlLeS9HO
hHwL6HdQo+I2yjBqc5srCELMuxiQ6CjTl36qfSnwYY2ft+zwFy6id0RJkJyn5hQWXZwGRmHg4qz3
OFZwwuI9AXn422MTXbu2Y9O5OLSAE8xlyKEu+c6tX6ZfbvXWh3oz+sXQ/sVK4XpgOOBscJE24uYR
0qyGOmaomvbVuxLXvi3jRRFtLrx78Ac0SSC/4wbjTVOjOAvS6MvnrL0oUxKmXSuZMBG8Di0RgCIB
gqOpGMn1jGUqBeF3geRFl3b6IY3dOZzTqgupNygBhAu1A/oXwMFLUy8whqIPnbGDUqdVW77uNuyt
GPKn3HPDKonjALRi621pbqKpatwgbsEj5RWJIZl50cTgUoQ7Ib4akBNuYvLeIFmqKrgadVMA1SvX
9e1B1gIgNKLjMAUHDAIBT5KmeJY5pHldnJcUVPJ46r6Z3eNtbxXtdRxY2INgfgUfG7dD0j4GIJCk
xblAxl8b3mklI2AV7Qe84hFJwNwDF+XvOG3LTKJiEMgVBQreHmWbBK19QbheEX5/o9y55uH/scd5
k0nxfnWREkKXzVNTmruhGgNpblo0KNz8IZ+GsgxI27mNR6zBorrTFudMt/05R0jRAJlQgdpVm11f
ZQezrQ7//UptTXIrZQ1KW2UgiD6z5Dvy1KEKjdXbFoT3l60Jzqk9FdQoTTwW4EsZnL3djOhJU8l4
59V1sqd42UHUtVv2TAUxm5IyJF8MuEtJCu2p7jxVxlkq8s3t5xjXcaFYCqV3LIyYKKCWAiIUxGC3
Ryw61R0kzSBricwWYIfXFix3NGun6sD6VD3h+IlDSEra5+qsWEEsYeAW7WVcCV3AbcD9B3jttSnI
BsZFObDibA13uv6k9ZDuUZ5vD0d0rIKFGIBWAAwMdA1d28iJ1TSxtq5f5QUDHf0M8CnNC6V7TDhv
OHQAonFQrOCjX98YbB6oWZyxRYDUWfam+pZZb4Rap5gABD07EclluS+he+KYABku7g0gM+eGh3Yz
RYEyYvFBLa6O1lNFxyAtzFNlfBmHJTLmr6WTB06GOikZw9gDnPX2BIvuEx4aljxk2qHJxXNW4Rga
Ym2J13FDx2AtF4FkjWZBN7mn2aGR0tLwtkVBoLHBi6fBP91Vq5qLZos5VpU+lajIKiub253DwsF8
mJc8sKEWIDvuBeMDVTZOG7RlQVOHZ7mNaQ9W2wLrSvSznn+l08/mO6vuF1lpT2THWQFRGjKqNhBE
nKPS3EEZ2C7OI70z43NuWw9z2z5bkHEDgcH321MoSqfgYgFIH+BDAg2P3EtdZ1ittU6p+8ugsZC1
M4vyJvNQ3va+FF45nMbC6YIK4PhAJea4z4FB3t/+EMH2BDEy0PVANq7XHG7UNdMaVetXRfOmDgb2
c+lDF7fRXkb0INidNqR7UKsBvSUKUuvPNw/wTqvAdTix8tyYSHKOnd+6IHgwvEBbfNP8TXPZdV64
nP8a5N+9Y9XSmmirwToEnxcq7MtXtTtpMqZ6USoeKG0LIQ7IRZRIuTMQez0emhgz2GYHsFzp7+wx
BqcSCVzdLz4lSDV8XfbTO5j6reBQZKGsFiBcwY197oBkWVpOqQX7mY23g/pZYWmoeWu78CKJNKJ9
76KOh0w/Royy2vUaGok2OnSwinMVR4qKJsRMp75lk91YeQea1SVy1rpso6wHKvdc+lDvQK4PcDs0
gVwb1alCEjeGSr2jjdn91KqvWgw+uNiLieePRQVdd5aXuxg9C/d9srC97k70ecopgRruuETM0PD4
vr1pBOcmGolXlnvg11Ff5JbcHGOqu3FenmkylLulLPoghcrSizPoMjiPyI1xSf0IfrhC8iirJmdN
Bube4uwsv+1mPg3Q1g7xmNsPigyYIsKv4QwxXRTsAGDzTG5YDNq12pDS8qw1zXg/ECeOYjSoAHtI
ksjStfRQ0cqNUiACglkbgfnAKRFN4yp3MTZtpI10ABRCHe+mhU47tZVqUQtnAyhlcMt5Kxv5+vNt
FDFoqc5zU6L6WlX7vGLG3qLE2+WVXUSLZaaPZhzT4+3VFm0wAD1XPB3A0X+kPFpofi9oGisBA+7v
E8d4nOdvja1WvhrLtLZXZ+adHWc5tIHQELFyUV+PTyvSNBkpnJ01J8t+KirZFhaMxYGsNpRiAVrF
0b3+fDOB1EjcbkmwxMz6NKSfFHCQa1pQm4fbUyZYJweyLrYJIScU5XkkZJeCXSfXZqwTwXnq3hfu
4luT4s96d6ynn7eNCSYNOkK41aEIDK5XnmFMo6WX2ETDbqQPWXcpqaybT2QAmst4WCO6I9Jykza1
NC+0DKNpK+ZGuaEpftd2zv72MERLY0AKydTXN+8fDN3QAKHWEMPKG5B0XuknmV+Y4W0bonXZ2uBG
YlPIaNbTOhKghZDiyqOSBgD6q4UkTyiIkM7WELdRZ7jxDAmc8tyjZGBMaB6fnpHAlMRh2XC4A0lt
h7mMK1iBFvbETpCbNd3jUoG/U1KIkRnibi+xbtfKaMLQOO8XNTDe2ds4h7ZsdwodDVAWNB9CJuAP
GngwYICog4Im0zNRqW/wSIxQRdMlsyZyNAsRAAy3CKIoC1zHgLac+grl+gpkI/F3L36MibMbc/eQ
FDLqWoEXAJaDbCqeCYbzR4sopPJSo15MrA+rnbvGbFvfIWZ5SM3EiG57tmBQQCDAxIr6R16Ke5fX
jTsRqnjl2VWKEBxDoIM3oLsESvjbdkQPPhR70aaBSsaqasptIaukIGlnenle846fFPOlt380y/l/
SLuu3UZ2JPpFDXQOr50ULHls2Z7gl8YEmx3ZOX79Hvre3ZGohoiZBRZ7HwZwiexisVh16hxqyO4o
3dneAq3N7kHqBCd3rfCOwVRobEIqC0JMPJwmniKWXWjFQS677RxngT6cHDrejQrYYiZyLA2IeZt3
likJLK/tLPDdAK8j/Mngo750F9I7EVpYcEomntXpkJQov02QAlFfbu/sqh2MOxqgwFcgE8sd5gqK
sFOt4AuSOnVHCBS0+745/g2NK545kLbBEIp6fTWRFtDsqk/oIVff6/GIsWUlFkSLNbdH4QanC6qJ
BgYBLnesX5CvylZBD5P0Sq3XGLgw4bTySqjAWBiTtYVsBNrgnBvGxWTHqVl+LMNAG7EVcWGvfo4z
A1wELyt5asDdSw+NcwTCe1kyt26Owm7ImhnWwcKZAgjF4VPpiigVTbWKHmrlCMyuBtZjEMCKAtGa
FdQQdMbnjy4on1dBx2NoTCWlB2W4w2i+q2c/BvI1Kb/+uQsbKPOiBo+qMrBilx9emlW5qfueHoAe
3hRBS7Bnauc5ogndtUE5zM3+z9BHsDhL42YryxqpHOBhveNqdhfAYJhnySOSxna4Y++eZKzd3HhO
cz8JF2Ie7NbZL9DRGd5k5/mPlw04z0d6DBwTErHLZRuLUs1djM4Zpa/68C0yT5L5kBib21ZWTtWF
FS4+kKofS4WikZ07494JjAwa75VIUWQtzGL8HJMNuBnhlTy/PSbL1MTS0b0C4qKcLXfcYC9rWWZy
nYaxWRLTVTV6+IuloWnDIh9QUfz8ZVpUSp1CqfKQyJu4qt1UelA6wcW1cgQgNQc5aqRZUC3j5Y7Q
rrUs2s8Y8dJnfxiJN5dlmGHgKspiwY3B3Jx7xVyY4uKf0wCeXtswNctHMx3ukhx0N/IONS9Pom9x
S7dExCi9kqBdmGSrPzsQkUblduqA/benF+j2lHegNHZbY/EVcAPc/lii1XHeHjeLrEoWTFVGEH2e
6/IhNe9o/9qYD3X2LXIqwW6ulQqheYQ5CzypHAdowcu14VBEzawAEL+0j6msuo0ERoSqDhZd8+c4
dnUmLe6pFh4MUG/78xbBhXEur8IbtVDUCt9Spe+jqriK9mj2v27v6FpOdWFEv1yh1cVGbNtshaif
pb75XVI8i6CY5dox1JbcWYKM9KY2RIRf7O/yjnq+s5yj4pFM5pFiccpQ+hCY8olZC/aPRaVbJjjH
nLslInIEvEQbe+MGAETTa/12J2rwi1bCOaWlmMCJEQVKLPtwEqQz638b+RJewBpKnNythgnKtowc
7BJqtOpBdHms3WVM0uu/f56Xtyhbc1Ai1mnPd/OLvineir3j5U9AsHxqgn0peXPg7DpPVFgTrIoX
9E6hp1uNH1IW0Iq5b0nUBpEiiQjcV++T89Vxh7dw2rzJC6wOOHG38yc3d0tPd/Mg924forWwxPC7
hoJeFMoUnAdIVO4UwrR4oiMaPtJdLAEC4KP9j+rL/2mKu4nRptFo08PUqEJq0xk9EtsQq0DZWf3a
drusP9FZVBkTLY9zQkmem6atYbNELxv66gC1uU0atnO/BR1LL785Ih6cVQf5vaF8DYuosYSgrGOV
yibrNhjUvf3B1sqtHxw77CFiQ4aQ28a4KtuIRpjOsTTPOZyqu2wvBdaPctO6P7Xa7U7yVg8T/7bV
tSyKEfv81yi3jzYdpX6wYLTxSXDqBGtau4YxEojSJQhYUf3jnFBN8HKWdAdgQ/WbUh5lWd5CpAeP
nzwVYETW0plzS9zmRVasKHEKrItV+2UyuT9qxFa9CG/v1qrXna2H2y08sAZcDRG7mCZvHCtvMu6W
9o5kLypVMLfFcBaiota136GWica/gfcd3qI8oQtVSWJDLwGdQQAeQkUZH8dGFrnBSlLBrKA2C9JX
hrPhav3mnNeTluc52mOT6YK1JR28WjM26qC4Lfk595iCnZK74XMk4s67/nKwjDL6RzEVEHZuT5Ff
m71Ngb0ZFMcNVXRMNBAcCeqPAiO8HLDZVgnyaSAbdPU45jl7urbaC9hCbvvHygzsxWL45l8+JXK+
qAD25LW8LcnXFPTPOiR8MsBKm+6LWr8oqJo4YBN9TovNQC3gH5RqO0uVQAJn1WtQ0UNPXmY0Ndyu
2lKjmU2BBZvFvYbmo7G83F6qwAA/+KYVTlPVeQkch1W7EX1NRXOfK1cl9pKRgzCIJ2uLX2aBma31
EPbDXqqxvs1aI6zaByofB/qQzmBYpfscXJNkFvHYXWdoMMtw5yi74+bkw/BsOCwDmWA2h+bTofml
Sg9FUgSdbPtC7OLqLppMQA1j0zh+3LGbUoVmw8SMxZZrSQ94TAueJ9cBHsthzRcMquFJyTMGpZGh
xksMC1lsIoOe3R5zkGUpKkGIzLCFnj24UEADzJOZKQCxYoQJLT3ORv9Xi2HIVaZnixLkpZW0UVSj
jxb0kIqWjXRjnFIigvR2ZcgaDN9wOYNVNwH90DgjOdqeugyBueJeL1wMPTgtno33ab/R1Vej1TwS
dV48Z+AnIYCqC87Vagg5N8/tZAbgcRIVOFj27OGNfl+YT2qSeLZ8lHLFLQZfqkCX0r/aqRF0ar21
oJhYSJg3MYWUHtfXN+M6R8UeFSwoRvIk0nZb2lGh4wTqm7r5SZIG4+RvKSbLxZvOwIiX76JLU9z9
PZHckNIaq04buonqMCb3c5KF5Th7ReKXduEqo0d//nkMO18fF2GqyOyGeS5yVpi19JdyEN3d7A9c
r8rGlAOyH9zh3KrqRi5leQE6UJbxBa2gTk6EvBB9a26mF0kSnI61yAW2LsR7B2NnGH++dNx8kSuq
z7CWkCEOlQrsG9EszTDcZjuzt0DD1mNA37Jy//Y+Cgzz2Bqr0ahhExguWL9jS0Y/V35OxsbInmKg
QG8bY/5/tae/V8mHTLtRq9TMYGxMftnFMZoFf38tVTjbRR5OnuYAkrYFy0dK2zX0F2IQd6YUzGOC
ZHI90EBUkuGz0X/g0QsW2GsseRryw4wq4ti9F6S7r+Jj+7OU9qr2U9I2qhYFcgJNetDvi7C6qx9N
Y9keSseQVmf7cBaxGWqv6HtEbA2zrGSHYopygnakV49vtz/YahQ5M8Q9AoZUgia4AcRnM70Numce
Uhq0vZtjBP3/M8SdtrSYp37psKL0WxzGswsiaAyhCJ40axcdwBgom6KRCWVw5p5n26bWVlppFVYz
Fa8YY0/aI43fb69j1QPRtGSQelxAPE2DXcZT5RQqMv5AcgsIA4lSnNUvcmaAW8MAsEw2qTBQ7RQf
8kpe4smC/PNjPObqmJ7Z4K5qSbbyqdRgo9yb7ovuZnsAtfcPTlBt3xo39yK3d9ug8X5RvG49z/Yg
NVgH7/pWJAa5+sHOfgjn5/ICWlZtxg/RjF3a3ctjKNdPtz/Yxxvl1mI5Fwf1VZO2JWw0BxXzy3f1
XfY9/qm9t5M7BU1QhYNnNG51kp7sbe2L5LpW5BNxeZ4tkXP8PrPjAuIkyMUDK4Tfe4sLabrCLypv
AR049Da9MgRijrjp5ypo3AQHo/GVT0mobOj35bP6o/ihBAo4w0XvytUgAwgOowEAhIHnAuiLTEt7
SUOw/q75BiCPB2Vr7qxke/sDiMxwGwBFHKKSGmYy8CTGR218b0AVQ7da/Quo2r+JAGdr4q7ZZWrs
JWLAcmMibhe5Q4JSriZoz6x6LfRgNXCZGuBT4rxWj6DDYvcwYsUvjMrUlD63zRDe3raVQjsc58wK
57cQi1aSVAVa3cK3SXq/j7aafhiNb4P1itZr3dkeaPEywFZjUVNoNcg5MpRNMdoA9CT38tHKiCZS
hE+WKP20IYumu7MNYXKlaEDcXNuaCAC8MnyLxaIFj9fwx33LRT0oUXdjQm28zfXFB12yMrjg5+99
QzuOVe8i+/QaJPuQdSZo3mRAUegCz1l107NfwMVEBSRpROrxC2RvNL40Gc4j3eR7gDesVJQMru/v
79VyDuSY8YiXRISQBM75LH6bsicpAgdI+vm2D62luCD6gP4bpnnxYuJPg2UA29elxcH4Gte70vJb
6wtN5geDfFK7LlBrKbxtcGUgXwPCgSkcYhyMsW5d3sCTaoAnKY8BQHEafd+OWuF2WpcGyTCMoBPL
CvBDmUuIJ36y6+cyDjC8J22dru0/jVmleUo5VPuxi6Tn0om+U6vo0S5HxdqoZ/A0YK7UpSB2CIai
x3wR7e19FjcQ19Yn52griXMHGCvZ3V7T2seCAjPoigBqhsI7N6qVk1JqASHND5LdhqjGulWXeJ2c
BY3950wm2D0IHH3M+OCVq17u3mAkY2aC7fVg4HJSG3AV164kC77Rau2GISPZlI8GRkjOK9hQYNTG
CCzTz/4Vs/XlBg3KCRkmOGVbQahc3bzftmxu88ou1ZNMxalCYZ7We6PcG8pONkSlvbUXKiCyyMnw
nsPQOrckWV9MizBc/ULUyFvGmfiVPXzT6ZJ4Tjl+T7M+D5Um93S9ACHlMAe3fWS1RHv2A67WWQ0d
5kKAMq98lHEw//Kses6X4QcZID/gD39T0QG1EdNaR59Z52stql3rJZGx3iLfAoE6h4YjWtHqlgJD
DT4WjNWiLXbpi4luVm09SohRjQ9Gt+WuK8JcP8bao/0lo+7w7fYOrqW9DLL9X3PcbZdOeQI8N0Ii
mvS/mvxFiYYNUavALFK/6wQcUcwd+JQQU26Y6QEjC9QbOGNTB8J+x8LX0iRvoaH0M2+n+xRy5Hb6
CSjVL1NpCA7d6vIwJot+G7BNSAcvd3MGZ/3QxkNxyIrOJ/Wd2WO8DCMg6P7FmeAmW0tPwEHOdDhA
zyF/FLHOXkFNn6mzkgEDX9ZNWEtVIJfOvqxEd/b6kn6b4RzEWlCVglYSM4MJoTLeDOA5AbLIV6Nl
nyx2J3hBrp4xhlhiQ4MWa1ld7qEcR+D6tDAlpJafp26bgsCyoc1WJ8Cry15Dyw2aV3H9tWtFCrRr
ucG5ZS43UPMYLVSzLA4D8Vsj9+XCN8i06VppD7fznPHx9mFY+4LgMFPRHUZCpPKKRUoupWqtY3RC
gdS7mXg0OSaliAJ57fudG+G205xkzbQiuElubWNID6Rp6Y+952SbvhBh+lYXhOtTx6weJg34aRXF
bEq9jw0gfs1C9wZlpt4igf4SOh6iZa2aMqHg8EGDeUX/Zi2tYvXDCLfUBvMuVZbZL2V7pwKwLzjT
zMH5KIIxBjaBiJcAGrWX/lhqUECcqwgoX7typX7y+/izDAqyrAr+3B3g9FgLfAFRS7s0VNE87jHZ
VBzmbF+CUFfeJX+zlDMLnC90Pe0gLwugdNweyywYGq+IdlRUvV87RufrYJ/uLDClmTyAGhLrSIxQ
WjJ/HE6y7tYvdkQDux+eb+/a6uc5WxP79zNrMRjhoXsAQDueglOwJBoGJXvLmyorDnULD6rb5lYW
Bz9Q0J3FcK8FEP2lOTMdDZrquFPaeHLnBerzP0ByqXZ7Wt8XmSBArKwNRX/gNwGkQ+maJ2Fyyr6s
xp4FpHo7twfMg8cmZE9FqmIrZwmdHNz+wFd+RKPLNWUYfyAUqLKDjGlow/bqfm9IogO7EocujHAb
h+bCZGhsGiCjQd9483AE1TatQbkiuEDWDKHPBmEqRt8HTpLL1WizscxOhvOKzmFM9ECaXk2oVPbm
K9DGAm9Y+0AA2QLwjeYeANOcq6sqdJPTSMIQirKJsiAt9yB4XAZB3iuywm2dVRmZ0i6wUih7g4JW
yFXrx1SUbK6AXzA/CuZKIP1RJ8ID/XLjeqkGV0qT0UOhoqmrPds2Kla9jlvfKg9Oqx+09l0C4ExG
L5vo9nsm65t4E6GlESt3GhU1AdYqI+CSAd4C5EKMdIF7JnV07qiOAUb0oyBnHru2DRip1ByZfGJM
HvTc0xy/H74SB2JBufJ2+6CvKI+CGgGIcaZ9hXlsgwuWutTNE2kB6KZZsqmi/TjuaumuiSW0/IZH
3DohaWfUZ1qvmXrZM+jLKNdQDzhOJkgV7gzpLbLCPtuM/T0FpndU9oP2RlHUkNS7RN0U3c4W8fys
UOSw3wywASYjIW4kc1vWFLLUx0sL6L7l5wl6JybZ5o7uYcAn9qxfheFWZA4kZfEsaXDxqwbZLZP7
bDwqU+q2i7XBc/XT2IpevGyvuDsUIFkN/XyMZYMqinMteTIHvHkB0pbUkgQTkuRNpdedoG28cvJt
GfV6jLJrbNCD/fvZVUAmvYmdKgEgLd/LIDbWvuO95FgPohb4ynw5cP4onLF3DOPf5gz1StTqRgO2
BecpHvdD/NOi3yiIcUot9XLZb8blDqqQn5zvafPWFW9xMjz1auPi7rPkbIvRdMFTYCVAsEYIRpIB
HsJYF/d7RriCBSg54+PPvC7v3/tF3SypdRorURhfMwWGR8zDomXGVIEu93iIkiWqmZZBkWS+He9U
I3XLKfUcKkJNrFvCwwYDO/ikV6RV+pLYegXY/9fO2Yz1fWV+nUXAp7WuARg7fxvhkju0cCU69jVg
/qrt55HjSfkPyYY6KTHurelXu0kNVBPmIbS17imOWj+OtlDHDAnqwficQIJJh+7PgXQasBVsFgpz
37j7uc+ZSrbZVAsAgUvzVYlCSNmb1bdJNL62ciYvrHBnksqV0WFGECMBm2orcEj2C7nzbmMcHDms
ycbX+RF5QxnapYsAse3aPQZBi73h3DX23fvtEL2StyDMYfobj0RM5/L16xn0Sujtg4AOfUB7qVxg
udzo9Bc2cB1C7EuzgbTmknKzAdIfejWokavPxnIoCKaAReMEa57Opkv/a4O7aWY5L6K6gQ0UdwGY
1L00C3HWwX7p+LdXs/bN4VbIXoHoAq6K8ywEiqEyY4BBEyj2JuAfh97ebQsr+bF9boHzqsgBfr8o
YGFetvIEQJUTggUKYwMYjIDI+m1jqxuHsWzQtWCoFXM0l8FImxps3ACYUHIykmDWUUzdi+Sb11wZ
LAP4+6zaDYLfSxtA9TTqHMGG8tWyf9Qnq3+pCSY+/2bfzsxwpU2L4ulp9Qxp9yoB7emaEdjg5WfZ
OrWiLGGlLIYcAcJHDHcDzCfnbqVKib1Q4LZp3n6y9PbJIfJ9bqL/YqfmsyLJG8zuY4ClmATndeVz
XRjmsmUJzCB5UiHiqGTyW11Ffb91wRDr6nIjCEBra0QaC8U6BYkjBj8vvxrRF4tIA/hNF+SMi7Jz
xl/VJ4hKKC+a3Hq5qYa3PXEtJUDX4H8G+VcHail9lndICaKyVh4MqyNhqtHsnkwdVGGbPg2bXO3c
PlMwPRFBA0oD6sRzpmb2EhCBueOQDOGMgv1zMeaJiQFFg5ahCpLIEKJjkwAasFZku/i5/MkB+apm
ExCw2oV2iJ2XuE4e0gisu9FdAo1I9G7Sgvj9NLu28eePWqjOIZ/H2Cd8mofFZphMzNQYO2XgJdgp
szsoP2wZ7VVTEsRulQVn7hpi6kFIiWywsWL699ILIkprq1KRrEA5MZzqwE47dzJsH2SpW62904o7
Ai069AS91qYbKMcqVkjrnzTZdpHjy9XGMb1yQvkYJOVz56ZO9VXrRSd/7Z1z9iuv2Dm7uSV5VPaY
RymCof2Gipk7z58GrQ8lkOQCCP4lHpevtNm1w73WZw+3PXclYAPTruK2xtsP2tFcQqculVTHGdKs
nDGHPZoRJDMrTxlml0SaD1jr/2mP87y8GjNpGfFNuuSAGSNXg3oycXZVV7gDmn/SX5kDGg8M6ejh
fzx6z94EiRRDCNjC5oKi1JXsF0lrXdMaXQmiH5L63JNWcCd94MuvnO6D+ISN5+Nev3S6CsGMGjPE
ZYwRXd8hw0himrix1u0byfQr0O1pdDvTlyZttvkoh0lkeXa9vBRztIuUU7EcKk0DKXL6qSvD0gmJ
Zn++/cnX4rCGshISATQpoK11+QttsyZWk2CMRh0G4DMkDParVhdW6hyYizYLxu3WQjG2nm0/Um1g
UC6txZXVqyXkEg5ZWQZ6rkHKC4cdM2UaeaghId626ttCze3tNa7khuybA6DMCBvxHS6tdh0FGxMQ
wiBOepYsCnnqrbV8vW1jdR8xtsvmu4CN5wsmpVxjHr9G/mml37vOZBMNjKo0ESk0rNnBQwCUcAwn
ArDg5VqigjT/kMiq6b5yZlfWiEf70CSichb7Q7zrnhvi4qWktholJhLRNu7DoibPk/0IBZNB7zZT
EwVaSza3d3AluQKnFYB8mFVnAHzONwBuKYfuA/0bvUxEP1L9KA9eZVv7QhXR3a3aAgsrOuIgWrJ5
uupSHgfSKRjHsBMdHO9jH5SgK62c+y5LtlDuEvEVr96xKEL8zyDngk3U5XNhAk+dFL8WKcxj/UWR
f0CxwS97byKP0Az3IxxzsBH/xa6aaEEyOgqImHBvFpo7Qzv1GJHSqZ+7uubNsV+InhJr0FkHry8U
czBzB75S7tuBitloUx1Qz8ZyyHaQGCy+rRffWnod7SVb2lAzyu9oVpM706ynILWHx1ghkGuvVeOo
gBtBEHrXzjwUe1k5FpAqDI5cnpPWGmKnzkdg5VvMWDjvdvM4EVFmufpZ0a5jxSz8BwNvl1bqzjKH
XlOAINLH+xGChOVk+cZQ7BVi4r/dRk0cv5X0vdE/Zt0S3v6269sONh02f4Foyg+V0kWj1jRaeCiQ
HMpvkTr49ZzkgQwhb1cf68FD6Os8PaORn/aTjZmniXqdiYfr0FfSQV4gLXz7N63uOzBsqDGZqIHz
r0q5mMo8MRiOrM/dLLXcZX7NehHL9dr5xZe1FRAOMrE/7tliO7Tty5GRjra1vwD8Echp5bhR0qeb
ui/u2+Lx9rLWDKLIBT9iNK64yS8/tGOCrHgYMI/XpuaxGL8pMkafj/rS7M0k2922xX48H3nPbXFO
tThmNC1s0KqNmTCsGkkBmXVLcCmu+i50IYFlxPsfr2Z205xlQ6Vu5yNxcGZTp65CENakQRzbUQhO
OCi5zuO0NeR+DrRJoYGZL47iUho1h9kuzM3tBa9dNWwkCvoB6Drhe17+Eq1sZnPAHPZBXyrw8A4A
HBIQY4cDySYv1+IOEgbO85h0gyBIrF2mSANBgIVZWAuvkEvDlNSxnkbY6UF7b1Cwd/Rj26e+/ReY
Z9S/HJhBbcK8UoKANn076REWCMgQkhxbz7boE9R+NxPRg351Sai0mYAaymCJ5OL9POASaCvcbIYG
eG/THTMN0r/ZO57/guizdtJRLAUUiclTIepfbp5e6dHYsoGFojlJHVDMUPlSi/kv4gmEmzQw/8Iz
UGu+tIKRchDFDuixlsjSj3guvHRabG0Xh0TubS9c2znkiKhlqx+QPO6Iq2XsEMNGgzVl4bx2rfJ+
yn8aseC5vbptZ2a40z0vdEhyGxSP6OCqyTsZDdcRdd1Xl8K6AGj+QGiAnzwC0D/rPvCLTvMYR5UP
2j0LunJx8f32lq2u5bcd/r2IZh1tbIrrL2kbJmQdQ/yjygTRYS0c4smONi6jQTc07pAiMFUZLhKE
Q0UDVVLhR3C22+tY36/fJti/n4XCcZao1FGAMKtoQyPb19UHDBLKfwEix8PgtxnOl23kf43aYCU5
kBbKS+/smujt9kpEm8WF0qlp+pJgouygxLYr1bVHZEsQNNc/+u9VcOc+AjJF0mtGja1Y4HJsYt/G
sBl44/8mwDhIbnDlmhh55DU+gD53iBXBUK9noaZ+1zLMx9jvtzds7dOjPQh+MzA6ouzBNvTs05dm
TEk2AhKF4+hYr60huRj38ae0E7gx2xb+VmesY3j8OkBK8+EyMas5WhwQBJrIDPPHZPiO+foSSiOx
9KWZSKBMf5yyAAcORBSAc/jfFR6hzoDysEYczmzCiMf8sNitKxNg+dVsNzbf/nQbMbiGoZcPykoU
jzi/y6YahCMUeIGWQujyfS4P1fhKwJV128x1pgBKZ5QqGL+wgq/FBU8pV5dFbVCgUjdJAOcOqkDx
csEZuv5SMIJ0HmMQ0LDRefS3XFqF4zRAjIzg9zBl35aLsBkqXHAzaI9MDzcIVJbn7e2lreRjjK4a
TI7gmLVQPebOlaGN81jEKMWDujZNNob2ro1R6gLc5kmgwMn0zJ2S0suW+SBHf3ymYRuFR5xqbC2m
ti9PQZLLqALl6NTgct1VGmiixwmjo6IzcH3YLs1wcVYvk063K/YYrVs3LcIONX9TOZl2eHsvWSC9
PGuXdrhAaxq1QhcMYR/ssQiyGvDb8ThqnTfNz6Mskgm9jofMGFM7hMMgd+AyLqVe0lQaY2Rc9FOe
f1LaDiwIf8ZAh2YjBjpQMUN9hEl7mdzxcvoUQ8OdNZ0i0nla90tpX6LldHvTuHVc2eD8r+oxG0xL
aTpN7ezFdeZBssMbos+3rXCf5h8rDg4XG7MFZxr3aSi05vOoiedT1C3yU9xJkm+UcrqtKwVz7E2i
3pvRPApGEriw8a9RxHgomgJJzOf5tdP1PUgmphMmR8zRd4DSst06ruc5XBK9+WlYif6lLKcqHGMp
ane3l8xPX3yYRyyGZTy0kJdzbl9LCwBbEnZ2TKt7e9lK2sHIAbYZdsOwuKOannpjC56m22bXdhpP
ZAM05ZDjAj7x8kybRkOXdEznk96fdCkP+tiX+tfR3I/x821L7PefHbd/1oerjbX5MThwFT0y9ORj
J55OlpNDVyFqwqhEJmiVBbiYI1DS3ja39jU/NDFAf6rgXcC5kFVkYIWTtPk0E609Oe044aWTNuYQ
osgLqb2hYdNqM5kxShOZJVn+YmOBLWJEXmiSXNUC9HzJFMwlLaelag5jnfh24WzR2nvLpembpg2i
ptDVhwR4GoS4UHUFfQx7111+yAGPkWKoB8jTQ4dxNkaw1Q5eM/yQ4p+UCjL6q0/JbCFdwNsRjzo8
Hi5tKRrYEVpMOp7MZAxppYbxhItgIDtVFezi9amAKVReUX+AKA6Ymrllldk4WK3WDCfT7ANzPMJd
N3o0hX30K7cql4Cqp4+T594UjeKxNVy4K0hCEU5BNsu2FAXnyzVahd1o2WiPp7wi3pT8sON9Este
Dq71b0NkbHoR++XKpup4vbDMD6MgVwwmeZ06S0kT+dQoh4oOXhRXj+qUhmU+CDpc65Y0qMsB9YYV
ckuz4wTJUZnKJzX5UqloVG5SorqVRARHcGULUTRCYwtFZUCR+Vo9UZJpihdHPmWNdV+pHZvZOaCq
WANG2KXQlJ/SH2XxZ9BXdG2ZvORvo1zyp5DYSHpUoE+kTcCKv5PJL5z/WftxO7ys7SGkF3DfwhRT
m7x0j5R2cV/PWFv8S5Z7EF5+NtXamzXBrXAVxSDqo6NwC0kEBjm7ag12pB2VrFVOVRx/U4FX6Uq/
0JV7PR4Omer1sRncXhefYGL/UBUC/EEGUyTLI7iFkUEhsjbp+gmnMYRkhqeVxsbOHY+CoDoFEnWy
J0/uq6dazu6m5KfA/PW+osaHZxZ2FW14XEuX+wqko1Qa5mKfMPm56eJ7yAZuaOO4SxGU8pOTvFfT
t3R5pJta26ZJFpjmq/Rgl4JdYFHl8vAzDTJAxSwLzR+LZxNyZqrRKDejUy41sUtNKt2NKJlhLxRN
MHJ2HbfR9AUUDQ9YDJJq/HhAYs+5AnRJ/FQAv6UdHOkTst6ZVF6UvQj2VrteFdRekV/gYYlpEZ7n
DFKXcWHNffKktbmxJ6T+Oo6Jcp/NVA0NKhVfoJWp+LOs5V6by8uuVsxPbTa2+4x2d5opqYKE62qX
DWww5IAwbcqgizyht1FpiVUp+D2D/akdnkc6BpmlhYJVXx0hWEELABkxjg/7v0uPyhScl/hj1cQv
3q1Pg/9j2qbviTd+K9NggvQQiDwt6Ay500MkEoO4vr8+rCOsowaKAiWP8qlUJVIB3EmeJsgM9suz
VTzF/WNnJ0GmvpdVE6jq4M4iIQVWj7jwX2YVhVA2goQJZd5/ZZVYILbAzqKVFhhAq3SGqPN7HSg4
G1xNBKuiwxyzr/cVqZXqpb4TJKU7vFdu9WIJnjbr+3i2IuZLZxUYKcmpOshd8tQH4xikkgfRep94
CjRbUYoPbvuMaPtYkDozphtSVko9jEnAuEfarwQqVbct8IRhDMyELwSUEYb4oD/BcxtqkVP0BBCu
p9atdtkdeXSCYd9D6yIAGvw4bqXnzjdErNdXsYYZRZGcNcWY7AX3ySB9a5mZinWluIk9BVzJmPbG
fdzZJ4zgvxYqEXy2q2jOGeS+Ggb+HVMl8BFCiQuFn32q/mjMr2Y1CAythRLkaRhlYB1OYMQuv1ib
NHmmGlPyBBa4FIS5keTmyBi90Zb/sNfwz5c7M8VtohXnqlSUMDXnT7NkQy4tcvHaEDkIC0tXRxhP
B+i7sCuIT9LMAm2tRY1wvOQ3UiobM+4e20I7JtM+z6ud9n1U652US/eZJcQhXF0U7LOd2eZyqDzS
GrWznORJhwhn7iW2X4VK7zXRj1o61qprZTvMr0+Gi2fN7XOx4jDAr0MDBm9RoDD5MglpjMRUBhwL
KMHusno+OWBwcHOqPGp9J2JUWnEaUGCgbIywjNonbywvOykbE3zJRsuJh9fiSTJyuhlsUfFn5dyB
GpgRUGHWBOVC7gqio53jh+BbKp+M/qnWg0RzkyYoFsHurS4I9SUEFAZg4mvhuWHFGghakidk5FvJ
eclyDK8rgoTlKqvH4wTdUOTYQGZB54zz/570Tdw3efqEUuOSHpKu8SXllCqbEjfcVHW+JiJx5klg
2JG7MMmFETQnVbzT4/SpfAd9b1y6X6lvf3tTfymWh1FKxzW3rQj8w4Ms/zXKQKB44DJtyMuQgtog
UsS4SJ8gBlS8l/fFqx6A/H1nQvR5VwyeLWj5re/rb3t8CEuNGrV42Bv6vfOlwsS67CbU0+tANTbS
r9vnTGSM+4i0maUOii3pUxqD3CvC64/YEDf3LempcHbjZONpQbzbNtcyBnzG3yvkPuNgNGmfp1gh
iUa3159r2Z0yv9JGtO+nIIveyBg2qNUYo+B2EH5L7kIHc4omTzN8VvlZ9uluUOytBFD+/JR2hwEa
UIMJROUQe05637fD7va62V5ykfxi2Sw6nGcT+VDLRYO9nnWJBnkFQWEM7dPgtpW1DAkPNgRPSN5j
7JzPNMEbPJdDStMnCOToOBXWJi93iepCGa6RXAyYieQKVn3ozCAX1QoMWbSOjM9pessWUOgSZxEE
IPMXga/y+Nh/TuKZIe4k1hG6EaoCQ8nn+b16su7st+J7T9wxQCG9cH/mrrb/BvIHQDY9elI85UWw
tczA1Rc8+wH80ZT1KZ07uE8JjPNpnlyQT4VyOPr1c7exdr7AHDsHt8zxh3M0lmWYYG7yY917Vd8e
9E9VoMXetDk4D376JpqKEX1J7mBWcWcUmQTXaaLjoIN3+mlEqUFBUW+MT+Vzmv4hrcC/XxS6V/BE
C3ponEEJfOy5pOOLjtX9BB0A+p6/NmV4ex/Xt/G3Ee7Q1xpJZ1K26VNUq0XYL+aPWG0UL5knUcOR
h9j9ux7oraL6xPBJ3HpollLoGjTpU4fhRsXaz2G00yCb+GKY+/+QdmW7kePI9ocuAe3Lq5bcbZct
21WuF8Euu7RS+8qvv0eeO12ZtG4S3Y0GpgcwOkNBBoPBWM6J0l91s5sfmyx10kkSONX/53D8Ec1p
abaKXqhVlwbWdBfmH2CPQwmrrV004zqzdGwVr6l/GY/9a9q7WvscabET/sorAB7W97r9XbM2aVU4
11d+kfnVgP98E+fxKB3RCJdgOaKUhIDoytAbbBuyR2wtQCu/f12acAm4lBVyxDQpzRKXGYY2Gm1E
XJIDJs5+i/ThWwdQLnM6GLlbVYfpd5zK+9HaTfImzXas31Rl4ioMF+29Ckr7XASYt36y/qzE8vcz
399qwALTl92R6FE5GO5E94NjP0XADBes+eotg/a0/zNBHtpdR90PSDTLIuiNjHEQMHm0WiGCUVy/
Sc/EcE6/1OzYqkYoZNtPiulnp6EBg7BDPet7eog/ru8sPyP1n3MFJKslDw9IGn4oi6CJpIu6AVcM
9SX7NpzzbTk8lmoDEtpNbT/l+7R5Glv3WL1b7XHuNznZt+A3ern+HesW9uc7+LvVsDMM7GtwJZg6
KJmrb/piq7Gb3Jhx2u+ocWsAjKpqHUX3gCHlTGW7lEN8zTxl7T0Jdz15NaijPQg+ayW1hUb4v5aH
f1ekA6vU3MDyDEP8QqxN0YJUcpfXd3istXl5r/W1ywxwqla7zP6lpC8UqMHyAxL+s5r6Ra85GE6u
ZkwweTlw93LlJqKlxxrzqI5Obs0+TURllXVXefbNy117diLGXMuzAnWNANDdP/Mgu69v6Hbyx0ft
e3wPuENRHXD1FjiTx93dOcB4AL6lpEEdRmwzt9bkaHXYuJ05igAB+dnwT3OF9weiwCdLIQ+NltOm
QzYOhwMUzU5aUjeh0V4aHoA6UUm7LmZInD+qbGN0LrMGJ6SPc4RhMkzwui2CfbNzaCQw3dWw8Pyb
OF8MCg2dVF2N9UZ/fcteNDQTJSnQ2QnbqN2vLLecaviJGobg9l3d6HPBnFceVYVpdYczE0fHsgjU
MnXU5A68EwW7K5MNqpNAyKi8yjwlf3Oc4cs+cF63GmvVTBlEVxL5jq0gaXQCPZ8T/7CUTBCtrfnd
MzU/1//Mno2qsdMO/wQNoLI0KXHAkH39mK/dpucSOJeraamM6RrsIFXmXT4re1q3O1YqrmSKSE9X
n2jKQlxtYRjEQBPy5emMEmOuFAnatIWPW9Enr6ZbbUGZczPczAK91k3zTBjnChgzu6YeRgiTfNQc
xt4bzOpY+SGQL7J+R9iP2UgEwcJqLuFcQ84fEAPF61aFz1QG8ERUrt7tGsVtHu07az6UgDdHJsPq
3bq8N4HeK+IiWvNG59L50H5qc1Np4f3C2iqBYxgmnj1puLdGhPfXzWb1qj6XtXzLmWXGVQHou3iJ
wsqjwVwq3chSg/beG6t3yHQaxsSNmrtyY4lCkeV48eHfuWAuJJUnc2LZDMFowZ7U3zVSGLY7OVkX
bhPz3Xy8rufaJXgujXNwGbH1psLLN0iK20Yq/LQHl5n6MxyQKYoYomHBgV/XDmPiyBjCzfPdhcNE
FBJ1M5z8Xq/3bMSwm1uNQOfxrEBthLnY5cR9Xcw/4jh7jdSspaMF9Ww0Hld+dCM/mK4+Yx4Sgwge
stCit9mqQ0MGESVCC0CYPH9I0xRg8AktCIwJeGnHhDlMRxLh+q6tFUAwzPFHDHc9KEkBLK4E93Ka
38WqI7ONWd/1/QEH1NEmZ9Q/tHCjEt8oQOEKQEzFNQ1RWmjVs559A3dPALA/Z3qKbxgln27Voyw7
0kdZuFX7vXlXv1Wekd3m8qNVHVoCFK1SlGP85Gv9srl/fQCQCS+PaBQPCcl7GZezhCLrIXoaCke3
nnoA5dAt5m0wAtJlD9l4su7L7xmmy8khAam8NafuoKRbaiZOq3xL6pfRegCTwvZf7ZHOD+wVed8j
+YLPo9I2TzdDfxt32757Y9mmALW9tWHhPfonO2nYS4R5KRscq5YFfmz1fJ+tEX9LhJM2jIqB9NnW
xlRi7g73QS5oGlm99xYsM9TH0aCGzPblRuSK0teAo08C+5ilqHhgsFlL3ql5KrqfadM7fSV7jeXr
InTbVSd9Lpg7BgwYVyZ6epMgzJ77+Dd9vCWGc5CW7tB3kjr92/31PV0zeXUhYkG1bEH/5hStujmm
QGOC39DT7dzdSfSpjXS3SkVx95obORfEKZbkrMNcco1a4zQ6VTK6umgofc0wziVwpzccwCXbtVAl
0ytXyXrAO4NK4G5M3+piow+DIFxZFafZAOrFKCd6cbiVA+i+RvRlpzq5duuq8ADx4lAAuoWmnrpl
r8memjab69vFQ+x9hrIaJgEgWEIRhO+HScFmWhEZpbjO636RoJw8PfRAbeYM4KTI3lXfxXDmjgk6
xFZDszOxPCxxNlVMYjXE9sjNO81d9FN9kDbsp/RdSIC0ZpHnoriQU05oMRojimNpHrrGcASFQRfd
G0KK2sWX8r4Wk3XIFC/NJnj0XR5xdL5ow6wu6eqsl/ACIZOXKEn51CTg/zCK5r6ZwUZO69o+YVa3
+6Zlerq/vpuLiVz7hGUpziIyu7VUQvs0DUzZ05rOifv9UMxOYR2JCNNy7fihg/Gz7QXj63xGspcw
wyvVSAdFVm0daNXoDlJfRBALrSZoMMaLYjG6TAAhyJ1ysx1KXOR4m5hzMESHsX7GuVPZ7/qjQMum
di/3QDd4Z/omfQslb7R3YeWPd9bb9XVdU/b8KzhPUM5yT9oW770okoytAQjUTSHlonbGVV+NPtSF
bNqG97Q4C2K9AXz8FMF7HvuqSdxpUHydHEn5LURWYYFBtW4kTG++T8Ls3uc5503nXDZnOh3DBHdj
Iww0prsiSQ5hRw7Aed3T6UmRDoO0VCVTd2pflOpXApygWd5kwwmc20mzH9q3WfeGdAeI/bbcwP69
KHwlVbrP5HSnJdSNKNmnE8jxhu31nfl/1gyPvIUxC5Pe3JoZRl403YxoGTMWUfdWSjeM6TviaGbo
sOc42yfIhzbVxny+Lnj53a/rtYw1AS4CQ/ecV+mYbbcSYqSgjTW02OS2erTUuN7ORDU210WtWh+G
Ov4rigtQjHxEunlkKNdggsCPu4rtKll+vC5kMeFr+nDPgMEK0bPZSXi2VvIuO8RAgTKiDKimYRBG
r+Fo+WYkaoNajYowoP+XZovmZ/5qqEM0LlFsniVH+yjUAVmauiZghtBa5kVq6cXojjTYacLMWDp7
1zVe20HM7C99SuiHBhr/pfDcQPv8OOIdok1T7yulDjz+LCaY8jaKf+CXEfVhehCT5bjcOT2JJKul
3dlLqgq0JKi/J4MHPAFfGgxQbQgisFW9dNS94EHAicm7TGRYa2NO4yxQwxiDTTFabJOxTby+YKLH
o0gU5xe1YkZDC6VZUHe5sc3wHPazLEo2ErVEyZxVB4VmkP+qZXBPGanPSKikRh5IVZOrfmc1HTBT
7NbsN00ysPomZPJI5wPRkctypVHVKmdMxvCuHZms+xlKhYlfGUqi7tQ0zOQ9BSBbf+xsZVI8Bayd
/TFSCxAb9aNJ6L0ZlUnzW5ZiwFfASqftHOpp6ehFY8xHa1Ra24mMqa13jVRh7HgYJExcsTkuLRfH
CKyZguhwLa8EAlBraV1CVgATjpfmagOTBiglaoaIqfbfmFN7H62bOL8iF1OvrijruHbxLkw6iEMx
LIQTyvm3mmU5DnyXB431DhT9g4k7KdTCGB0VUkDKj7ZKnZgg9ZyzUz8XN2Pia9ljMYabUf2YSBDq
73bSvl8/sishsopUDKAL0Omqw/FerkFhj3k3VRENtLhxFCI5hVRsjHz27WojqapTjS/XBa55KEj8
nJdY6q42dy0icKzamSQ06DYdoCe8gbjOh/rKnvqAxqItXj6f88ForEAsjqEXBRMwnA8GpYVZjjaE
4UoN6BZsVMNzfnDpXXqoBc1AKyf3QhTnkcoYspRh0SvH9Rxb5kdcxa+6TEWub9WQzpVavuTMx+tj
GAIPC5Lmw5jtehDXS044P6ll6YVkB/iSwid4DAOTjDrJsyV918ddOnhp9STYyjXjgTcE1IiKgWRM
7l5+CLWKChweNQ2m5mZS/AXUQ5p8e0w2T8qP5qGu/eIe+FVAMacLk07yUCgYwt7q5cP1D1kJ0pf2
mb++g7t3GhOjmjUpaUBp59izJ9dHFIjRWhKJyDyXTfxqT38kcfZkVIUxjjYkFZvkvhQV4deqUReK
cDZkRsk8F+DxCBJMJJde2mzT7DHNnflYfNRvICAePhhaElzp+7wrnqzbERsvipnXKqfLxAEmCxeS
rC+jYl2uxQA+72Be4bdmb1i3FZCsPKl1bLCBvzSDK4+/uudoOhSN06p+2X+rB0femg0em4WwZ331
WKGhT1UxrYHcJre3tGBDrtT4mv4w5eBZDF8GcqQWClFztevIET0Bsf6iGXdT323o0AJKMTnosQDf
bq00BqQ5sDRhMBHgR3zdtmPZRGR1oMGzrL2yogRQfeOYg5/rDliNlGEXyoFGXjLtdVRFF9Xqjhh4
AKNHFCMuuKkuz9lUAznYsibY9wNGPv29tmdv9TbZ0r15P/hP9rZzpTdgWd6Wu/bYC/zamsn/Ef4l
4SnFQ1NUGqNBZWXoVGiPVBK21i+byB+r5S0K0Db0MAMA71JBPZ9bM8kkmBwDDLaba5sWxY5TbLj6
c/Nkx05n+o0uyFJ+ZkSuSeXSQ6AYb5pGWjTzBm/0Cy/JnHzT3Wmgc3Ymp/eyb+Sg+i/77k4/TY/b
4mG4nW7jnf679FABfkjerruxz3zGtQ/inuYxAJ1aq8QH6Y5yaF+rzVvstm76flNj4mDwel8P7N3o
hh/17r482vjG5kgefrWe6Udb+8kCx2yy73bRTe68IJ7byvjvmGNu+8cUTLDXP/Zz3OHax3JG2YEq
KlIGfGyOURKk1e4BaJsHnUs85bsvP+h+vwtvpe/9vnN310V/vXbQyYzgf+nMRtGTz3ErLbiBNRBw
BznpHFXKHDveoGTcwz0hyxYi6Xtd3qLJpaYYeYJ1oqN4aRbjyysAMy6Guqm6wHqCosP+F1o0m2fq
ifKvKyk8YNGjjguGR6S1UUDijsG4sHAlGQQl+xgNBv2DrZzGUXNMIJeQbF/3GBMW9IYvR4tXDqC5
iH8RmWL2mbvRWnuI6rIsu0BL9aOcYmLXjt+bQd0MSvX7+jp+9SSg2QBOL9J5eOIrn3HNWdwSTlRL
LLRWBVErnXRFw0sqESQvvkYClyI4o7TSsaiMue4Cc5w2eVuhxreray+xZPTICO4EgTr8PFAxZ0av
J5A1ddpDlAPKJhR1QYtEcAYhVUZayv2iztw4oCtw0uj79T35epaw+XiqA0AS/2urnIS4BZT1oOfY
E8DYOAqGs1pQdLKkBJZN6af1+NuWGkHpRiSTu9LRb6NJYUi7gIaAyDbq/WxFTkG/wZ+AbwG9NprA
YawtI8ASAGQAenRwk3DXS6qmZqEVWEawBhn+bKa6AxStH9dXciVvtizlHyncdTJGjZbXMsy7dton
5sRedvoe9g47uHriTYJ0//oa/hG2/P3sLCVdUTLdLrpgdufZSV7tn93s6O7zdZ2+Bl+XKnHHidoN
wL1DSJk28WP8LLqB107rnxUDhsalEvKIXYg6+B69BYUTC3R7QIAXYFID6KLXNVlzc+eiODsHIS0a
ztjiw9tfFWBn23zzRLrqH0kBV4EGtFS4Oc6Zylodt0kCKWwiYAXfJkA2a9T0rest55/o80fSYvJn
+2/bcTqVIP4NymJhRlKih0Qujug7eiZ1KYgAV60AQ+YIftH6jenfS1l6101Zqs+wtTryClCiafIb
Q1B2XaP184PIeiGuWBokuVM6ooe+AsUfKFiam6hFUzZYc4ld7CsrcczYV8zoNg5Vt4zUH3rFfDDB
vVz/glU9l/Aaw9aAsOEhTpOIAqSjkLogz15KG2rmJzEft0gId3CNvjQaGsvQ0iabeIyPORm/UZII
fOzKUxIg84inF0juT1yAy00LI5v0phbCQOhHiMwSpgdddGxJGOpsUqfLqJOzD2UsUfuhmBvw04H6
fYl6RJne6VnpKniC1sljxeLd9VVeCRwvv4xbAXSr1EnfmLhy8Ij0SOOFDw0a3X+HzKe35m6U0RXs
mU/mLVgejXcrsMLW0bVA9K756nzwGaipL0TQNnBRlo06O0F9pxVWOA0Y7stsN1a+TYp8zOlhBt6u
ISy6LVfaZZS1ZKrxmkZT9FLQ5HQmhOhzq1X90o3MAP1P9032Wtq+/jOqX/HGddDpSegH0IQEZ/fr
1YeuJ4CKA/IFcRfoDC+1tKoJICEmRhhj86duHJvs7fpursSsELDgE4CWCoCh2qL52TI2vcbKXEuH
oGvHwXDsKpPkmyFDpf9Ee8tOtvj/9ptMrF71NGox0zGy2twpBH1a3vVv+Xq0MECPWt/yJsB0KF8B
lzIWZVYYTwGS1HLiAYVD2qWzIVWeYmkivImvFwqEgUIcyPAA7kK3+6XePaFypNTFFJA832sUrAaV
DJ8xpaDTmApR6LyqGsDTgQ+AwjtIly6lATe47K22mgK0uUiH2QiN2wnAfXvFlETEVKuigEoETFvk
Z4HXzokCMl5WaAMUmwFdhdnUfKfopXpUQwwbXt+w1TUEkoaOx87y+OCOYGMlQx2HyhSkZdI6kbKL
s0rHIMTk9/rM/OvCVtL9C64UspRoBVmGLrg1ROV9RDRdzYE0EfubHRnt4JR6BGQrAArZzI3Mucq+
4RznbhZFzcakndkcktrM36p+wJvPLMN8cgpTHh67keb0+foHfj2q+D7kd/DWVIAVyENRN31fsgIj
gUGI5uEjNbVimexSBMvwdc0xv6+ByxKPZ3RC8lxXJotMUqtkDmoMdB0xhT8fDELifVe2ySPQzmtB
x96KVthdYOKgBwdj1Nwr6foKfTVNfPvZb3FBHBJESmhE2hwY9+pbtje+X//5ldLE5e9zvgyQLlFI
Evy+ErvZz+wYB3u7Bdg50DGAsot/C+R9vYIu5fGBFU1B9aJCnh2f8u6Yt1v5e2r8nJrthF5RS3uY
iC93jrSv0thFkc4ZJ9Byv9eaaIZ/Jb15+SWcN2OVoUfVpGK6NvLV/mi8GtWNgnRc/Zpu6sKVCt3J
t3Z/9ypYga8dPpdyOQ8ADiHCULuZg97+UdVek+1atqGgw/Oi79GvfHtd3JrtY3JxaZMFvDWuw0vX
pg7gr6RtwYIkU1B9L5MZvdXhnZ3UoTMo5d9lEUAnGIJlXLqfQ75AueD2N2lBDoHrkQW9qnhG8pEl
Tv0Y7l+YvOsHy839RASQuXbajAWlBFEfLnyeTHi25TZRR4nhWWC0mxTg+ZvZ7ESJqiVauYxmgCR1
JoVbxzq343AaBxZYTek2crgtq23/CUgeHi07FYSya6fEAN41CD0WWlG+ApB3eZHKlc0C24rorYR3
gpN3Zr2XSatuW60MBtCd769byuo6nsnkdm6Qm3GEk4ZMaUjRJFRNW1qXliAUXpeCEjwSYgs7Cvf+
NRBrd2aXoPqraN1NbrEfI3qVBELWjH4BF7SR+0D8xzv8KQP3ZC+hxKx0U3QTAS5eCdWH3LQKb050
TbBway4aHhr9VnjB6Zg6vDxiSF+SMqyoFDBccc5o9d0vLHNxqxd9LbjJVkJPmCEyiQucIRAULc5d
R4PGtDa0WIC2R3U/TUWOUnpbupptzW6RSdHz0KHuaI5VeVs3+XwwR9sQ5GFWVxe1cxXRC/7FR0vL
YIpsjshdMORND2lmdU6i9rOXIXPixsx6/wd2aaELd4kSII2zS5YpdDJDwKqZw9RuGJUlx2oq4v59
KZgjMNGlsOCa8lxEOiVKrY+xFJTmeF9kWQ2ilf7h38ngfYjdEzPJYfsZJbKTDF3kDraolrlSKkcP
G6IcHR4RGW4eX9fMzMJS6QQpyOAfMG3bHk1rtvfhNHcPvYTEXGa1tt9EJiBrtAb9pdFsOHIIAuUa
jd6+nhB7M7Zj48j1zLyeGMljVIGVOs7nRMBsvHZ0gAGDmgbGEQEnz92FKKXXhQ1abvR/hqGX4XoK
hg6AT32aZ8H1xV8XZQNsVQFvBdjBLk8pSUEP2Wa2FLSkn10lj4enEuwVjj6jE+S6qDUfh6olwAkx
DowKHxezTbqeJHmrwpakProFpDLzNaWT/ok1nUnhXEHXUNVM4LEDxeq1TdxX5d7Ie00QP6wumy0B
3hEvo6UQe7lslpJPQ2ZEcgBkCyBwDugdrJiS3iIlZQiO4MqwDSz3jywerLzS0IQDkmApoMgooAJk
NcVwkqe5HHeRyqT+NMyJOjukZUPjqXZN552a2BK4Nk3WomSf6z1SZLlmOFKit5HTNTpGn0stxaDC
9R1eX5UF2VwCSrbBv017qexJJ4cSBuSy6iB3pv5jlsb2PuxLW1ByWRaYDzwsCVBoy/sFHdKc3aIl
zqw6O5PR3ag8TUx/a2rlIdaDSMYACKLnpbek2/x99QA2tdwxoMs0eVChJtZYPbWQOTZV7BC97t2K
xPEGzRORQNRapAMwcBARYe8BZ6le2teMcGCQy0oO4rRwkmNneFMItshNMwpigrVDeS5o+ftZ0iYM
w0xJrXIx5OIbjRM3j6gg8bRyMeJ6QuMG8l2Ak+XBjUdteWovVhG10aHoQLINdA9HHykaW56u79Da
uw0VWrjMhQnNhHVcqjMPoISfBqgjAevcVaLBM7oYGP9TM91aWkPcLinHU9doqOzr1o3RW/N3StRK
sKorkx9Il2ASCbEqbEXmE8hVjtnpaEpltEkYTlTmN5OG2XzlubFyB0MObn3QOgD8RIo3Vnjhz8Zt
m/d+nw93tCz3pIgmwdFcOS8XH2RdLkzVlDYZleW8xK6hJRslL48hVqGfRycbZ+AInzRRE/CKbUEm
AOFAywhgdj5ctyaQY8ZJC5mgdNHSb1IhmhVf1+qPBO6YTHhy2V0DCVoTh5scFT17CvoxeWoG0HaR
5L6awlNtj4J3yFoC6UIzzswY0rpV3nRyMBfvRvad3EY2MkhsfkwlbVuC/7PsvGpOXFutwfph3mal
k9gCANaVKgkW1wKZK3qe0aPFg6QXrEBMTeAj0JWlok+lIqObmbpbgIi0GguK5GN4SI1uE8qT4RSp
egLRl3/9wC1mw7nhi2/gzMpscaPYM+7BZsz6V4lIoKIqhqH/Pg2IlBjAvk9jNigeo0UrcJGrbuVM
fe4KNkbQEiWL+iamEYj1C9Grq5lvLBclk9edyh9J/AVcN3UaoWUZPjLIQydNHXKL5HX6XD+Od9qb
CDdl5RLFkgIVC+UnFcESF8A0YZLEQ9rIgdGdNDUg7UYTcU2s3C4XIrhjMwxKns9jDe9k/IJGQBlU
6Gs0WrjO9tftY32T/ijDHZSOjvpoGDgolLnoENrpFnVKo7zLJ0FAthbfX+jEBQSIOecqkuAKeuRn
62zf0I3Raq6qfSioU5J49GSwrKTqN5bRzWRtqwGbl3iNNm/mwfiuUfVDT6T36+qv+qezvVyW5+x2
lfE2k6mOhbbklzjxJLC8a+wwJj9bclfId2ocXJe39hBGnR4pVgO4zJg55AQWfZqkyFEgbhicBraq
AiXh1XinimOhU6l6aEVtsOte6EziYmtnKtKSSfO0rHsbh35Vg1SN2dsqu0/maKuR1xIcO72yrUqp
dNrhWe8Ernj1jjkTzzmgntZzbIT90nJpN9vYklOnjepU4ObWYnCsK3qWgIa/9MNydmyWEwDzCogx
LFd52ms4/QwQXSfFQbYG4Bqu6BmzekTPBHLm3BGAexMLB0cDf8icN05vKT6RX2gVe52I2XjV5ZwJ
46wm6rsqYTb2sCqrn22fF66VyrJD8zxzrxvo6oE4k8RZy2jO5jhPkMT0zqf6fWb5jbprjROIl6qK
uUhGCSSueqAziZyB2HSk6WhCojkUWyvczcOPlmJobtj8Lc2A8btwBC3lY0xugiuWk0NREJLSCBxB
WnmrMNemDnlNiQ8coflRE/UBcxv2RRh3981Sw9DFEgFUAkQQam07VlffKKOI3JzbLV4MPxZEG6tE
uRQ6hTqiG4dJDqLFMHcj4AeU7ijK0Qi04hME9UBCKknQygCxbN7eVPK9YQo8MmcOnyqBbw6FYbSw
gBKU26beMKUxZhT8j+lOem1/2oCiLOeP67YgEsJtD+rf2pCrEELVwTHGB5lmCLozd7a964LWNsjQ
gOSLsQvg7PJdRjXUqYYcnNPjQrOV7SfL0YePUdYPJtE3FVVAeUIFMteUWxiWwO+A8ETnOQ/kxgBC
zAD6UTOVHNAcVla0SYbUaw2Ba18zh3NBnK9QjVEZUaQBg3eLOizYeJN3dC8KtFkVYmhoWEDaHQ9t
LtqydYYH/yJEiWMs1kenbIVcnSsyMCuAUSckDxa8TC7x1apWn0qtRE+mlgKu7TDbmUPBEnvdFlb2
BawQoLxRJbT7gH7r8iJuxiSfMdZFT8VI7lFQ8KwWqMD6SyoKtZYfOov5lyMEQSjVY9AOTQh85jkc
rL4gpk1PXT8t6tRmtb2uCnf5/UeCgkEiBMEgNeenHCzQf6Yj2MJOcnufATQa5JNuntzUSLO0uuAZ
tbY5eJz+R9aydJfLNs1GNqQSNgc86v6Y+p2meZXowbguBIsloRiCctzy97MgCZ0F8hBWYIZsDbM7
FWqZb0gzSGAuH0SZo1VRSxMTst3o9/qcLDgTlWJqjyhDXpwSadt11AMFKRiDBLa2JkRXJSSNUUxC
KY5bNPRuW2pXpMUpSu67Gilx4Caasiq4uleloPagIMWqmOiFv1w1DV14MS624gSm+d2bLCLhXv15
tCktcH94QducEoM9NsgOl8WpiX1ZvzGBCln+vUT+pyHDLf8lgjv5HaYT5iyFBiNy3exHkR+s/vf1
s7KqBerKC70WmFIkzktmKZGkSoWIBOETwQgE1QxX0gW+eM256J/VPExfLQm2y61ICxkBDli7wQhr
eCMQ8Ilyr+svZpr8kz1H2yXKuyASAl7DpSAjbyqzjeTiNJc+uLqxKYOIAG3Nu+h/RHB9KP9jDm0N
GEulONnRg649taq+ZQmS4ygQElL517dnbeFQA1XxdFgGRnivjHi2kYH9UJympNinWuriPMpl4cVM
FICuueVzSYuhnB38XiYVi3oDAOLOyyg47yItlr+f/XZiUKbFlVmc9MQnYFCP/ZbeTI1grVY2BqMg
MGHU6dAGxrf9pnJh2XFF8hPLf85Tv5eLHZOSHcVkXSr/vaT0cjIvZHHHRpoNi8QEssaDNideJ7nt
KZdF1ryybsvdghln3MtgaeTWrVFaUpIBTOBSBw6VmgChsKt/MRRQPFOioWD9+H7aT6XOxXFKsQWZ
wDTAby79bAFP0LYPLW02GnjUu2ar1Y/69K43DmpFNN1Y0Unbor21HU+2GrlwI54074hoBRar44KF
ixXgHAeNSnAG2FiBeDj2xYmNd7Gxu37EVgwfItDliWnBZfiYC+FY3qg2syrwO6NjN4se5ObpuoB1
Hf4I4O4hcPihBL4IMMHWkqr7ovk22pt/J4OL3sCqp84taeipt4DF8zRaoYMjdl0Gn7b+P/v4o8ii
6NkxlnttSCOGMART+b2ryMkyBGFbnqFPoEnEGN+dWkXlJjPk2Gc5ktaAAZA3idZl+26ywSAXK7rb
F0P2cP3DRDvIHZOIRpaZLQtsWUEB6LTh7d/9PncuEqmbtTDC4ho5820MrvZxJmhuXLURC7zVYGcD
fAJfeGKkxQyYhIho6rZDQOTD/T9QAehliLrxVsFw7OXWDVNmRgRI9WB9lxwlPkwgSPx3ErhNGNSk
MMM5KU5l37g0kQC8vr0uYXWNEM2jJXt5BvFRsIrrKTIIoyeSvoIJSSp+toXAFywf+cXdnInglJjV
ySjmBiJ6DDrQyu2VjRTMlgibZc1gwYWO6UwTo3JAKLrcDU1qh7Tu8UBJUPTofrYgo/37S3UmgAeE
n8N+lKUEjzlbq7Zk7G+oId2kUfb734nh4tPWyKJ0NCBGG0xMVt/IMXFN77oMwVrx9Yx51FQCMiyo
EvWObD0qok6otT1XwbW1wLkC1ZWPgIuh16VhWatiVHaoQn4Y5LYyI+Z0rPonugC55T9EzxguuNx3
udDMOJagS1s9T5hxKHURddhyH/IGvGDD/FcCtyOk0u3JjKFMyOrfhZllzjjuy7p9NLUfU3bDzFgk
cXV/ziRy12dDB9ajfAud8syR8qe8F107yzd/1UkFJxjYbZZ+tctV62kq1+po0tMQ5YPXyPGHrTQe
y1rVQbdMNmJy2wL+qP6jlOa9FIo6YRfv/lW8iU45ZKxQkV8W4OzWK+aKzRPmqRFWVkhfxvGhHrSD
WTyzUds20lT8A0eqKn/kca46Qgs10o+4ZQf9Ka0+hkFwFaza+9nvc8vZKj0rDYLf3yi/tR8vgl9f
c9LwzhYmA9DAgNn6y9XSMQ2lImNFTxPZ6Ji3Aw1JXopsbnVLluzE0kGFZDlnc2qEB1dpRsUJ+GRv
dY7UcjT5RrvLFc0TZXz5yuBn1KOCIB2oGZCIEa9LjeQMXI0dKChPINWOt6EG2P5hjtiOWTMQTHQS
ulKmG4G10L/EQLrfpGBXqdL0ZbBI5zYV09whiiJPtlN7l4VdDqzAKkFxv59Eb7jVxTcQyy7VZrwb
uMWnAKTHjHeGd9agO+1HCnJiJiI6WJehyxYK4vpS07pcjikvNbOhBSKJKHRlZrslZE3p83Wvv2qk
SED9Vwq36ADTU6miQUoVed24TbRb1jxZv64LuaYKBr34NFQq2zIIeJHBMbtDZ2+SMehSgYhreiwi
OH8sGemYRctqZQXoZg+FdlNVrjAlIVKEPw/Ig5IohpS6f5urp6G57Zvtv1sr9XLb9ZSo5jguiij3
qOXY8oGJ5qpWtcBIo4phUzAC29xaaQUYbKy4KU6hFd6qs45hXSLFDvJfgmt4dVMwTCFhbhPThnwG
JwrVmpECz8lRazYyCGyLWHYMI/TLSRDWL2bK3x3L0x04PwbSXnxsIaUd5gwxdgALK1wSbazRs8J3
Mv8CtuEupq+zGQp0W7uOzyVyxxPELSOrWlqcLIk4mf38v6R9aZOcNtTuH7pUsS9foZfpHmbs8diT
2F8oO7EBARISIJZffx/G98bdGt5W2W8lqUqVkz4cLUdnfZ6MM41vqdNJuZqhbEfRGJBgjNOdkO95
a8a9f+boEOhE6vb7iny+ffa2zP2rtfHQDYYQRjFrdU5MWkW4p5OJ+CWeWVKHO/rFzT7elrN1LpBk
R4Yd9LjrJMD1GXdGtqB1GgdwCe9a8q6+H5ZDVWmEbG2Qh0OH6VJgUOGvayFz05BmWFxYtuA7MKNj
qWs22LpGSICBXRiPvP9mQrgbLJ8ELR7HqaDN56DmIgG1ZJESOfwuw/Xr2+h7JlolTRTB3ox4Bk4P
LNoFVsFbx/jZU0fNQ07KvWmnrWk9LXUfC+97E+qCzS0doZyNNhUAzcDZvV5ETljQdsWIe8Xn/TrT
FpXfyfL72XeQPGDYCpDpCMtVbz0oyDih+adKA6/2n0WbTwdncqZz28tM5+Nu+O1wcH10JCNvvYLW
XivUlmIY83CuUlZmB16U6O2ZDtLudws/TsE5YxNcDXOMe+eTPflJEMknXw4xfQgjjhl8MCHaUYlS
dDb8HqrPusNXH7Ye5wvv1x8x+VJFskotK/pcoE2xbHnsl+SOaGm+Vx0VY3klStnUfqZB4Q1DlVYD
aKnMmBfnEmCOIYgonHeWA/jo1J9qjL/tgSKB56fc/fb1h3w0QqJDZ200VswM86RZZ8iU4K3u4jn/
YVcmIrSTXf99W87G4b2So5ho1AvnqPO9Km3GOXuHAeDm5JXzx07S32yo/7l5PnqO0FCPrImpSAq9
Baj17VKlDsATPe9LAWhONukwkNVu5TdiFJMmuZ/VrW1XKZhm0MhdJsg2xAvNDoslv1XShQ3g+6oX
DzJ3H002HoBmfHTtqQWa47IP8wGQsMHpDxYZV3dttseToU5YCN9fOHqFqhQDQbF9Qp96TDSl341n
CSYPgAhosvcAyaDc2aU2AD5uW7izZljeCSpApDZ98gV/aszhZQonU3NANwUChgPO0Vqpi5S7OGUj
LxC5VWlu/FUwb2cuMfs8VOOumn7cXr1Nc3QhSbmKjgff2OeQNM8fbeujQarYAiOFHyLZPx+M8eNt
cVuZZQeJPfyDpAiQYRTNSBWRghPQiYzEBFEab8jea8diB+rePOknNJlOvOp3FqZFwQ5VyxMF2Nid
21IrXorqW9b2oEsVrQ4bZ/OmYlYDpVEHI6NqVhZQwpP0THxWR8+oM8d8EbE9PN9WXidEXet5GApr
ySAkhjfopqOORGXDrXHh6KKLPoBPADjtaxNOw1q2xAqqlMwi2rnzE2i8YytvQTJtzvvbyqwbpdhw
yFrxcdHgAQdbsaE0g/iphW0DMekXIfq7Yuje3xZhbVwDyMB0BMbOgJOl9nkRBkDngGLB+oWfKDqC
M4mgG4ghXZXQFXOBv7DqZWlYzP36sz2SJJ/Abo0CxGixhM4oW/W6b9rYxKtvUiIwDmALQ4ZhlUaV
8/dSLnc1mibcpky4g1l7sLd5MbXkTvaPQnQ4zOZXYrMvLmxl5eoQe3Tro9ilPiOA9sjRB4d2Qvfk
yzqIzWpuz8HQZsDqMdC/3Czj8faubG68DfYcvKCwTqHiO9OyaMd+xKZwjwDBpOgQfVjm8vtWHQNb
v6Qoy2zmUxsOeQSXrDhG5J3fnWj2clsRtQd6fc2uZCjLN5ZdVIctlq8ZP5XwqWz4Xqb4EeY/MjNM
BPBZisC5M7huGGXzmmKKEoNOAXpjAuWaVoMN9i10YaWuefSbcyG/9p/MLtFot71Pv6Qo+9Sygi+L
u9SpUXo22jCmfl/XZXUHVEqr3pXSWu4DPxJ/kZGIUztMxiOyW9XeMHieWAZg9kLSDTEjWaYJlXUf
pmxt3bGCjozUabeX7w3Ne7Z5PS/WVtlTf+hmcMLhx02Txp3Hd/P0vQyebq+tbgNXDS9c5dGtnE6E
ODhDnu/zPIiH+UdXeHEU6hDOdJKUJ8OkfVRQA421y3TI7YflTi53wvn98Af34NdJWT/iQp2+q8aB
5DiP03DmOfjQslOobejetFUI4Bww16M0GSquYzXwFYMJa9aTLPGGA8wl6b5F9Zmyr7d3Z/N8/ZKk
tmvZTb9g8/GWY8r+vAwfSOn/iXG6kKBcLT9H3n62YZx21Hy05Hvmf7qtwroYbx7XCwHKFckb4FP0
BItlAbmiss4NL+ImeE/Mj6tjkrtgRtZFENv7A0BPjKuiK1TNtPvMykgxo791kU13XLosf+qa7JhH
WdzAWMGLH4hGy8276iEKRgkE82mvGNYX547BDOJAIJrg7ucquu98EnuGrgPx1Tl/s5YXUpS1XPxw
nprJx0syFqk7JYzsxhX2wTXj1p4oZs+62Fi65wEO6BiC6mSsAOBDEbNI5HGjpttjqDgevTxZh/0d
tGT13o4OYLEKBlA8Adf79t5veOQodazlewfjOZ6am5KTXLuB8L0lZod9MI+NxT+Oc67Nv/sHP9CF
wpt74MNXXAkdUM5RTFnZE6gyrP54KB5MPEvHfrAT7o6Rpo9KJ2j984vNlsFk9g2D34TWgcQLnoIe
kUauIyjZvPsX6iimrLDhnNU+1AGOG1rpB43vo074/XQZsCkItMGGBUHXWhgdOs+IgBacni2gHFn0
VNEh6RuUYD7S0t/l/f45oLp4cFst4A+BXAmTfuq8PKubtoPfWaW2/eQG+UMgI82jvHnqkGT7/xKU
BEIdBBNmEfAGDBGLJyeI7dL8Uub3RsvrOCzSydU50quRfHMvLyQqDwJIC0pMe8PG1YVx1/pFE0u5
DwYKzz6PuyK688cTsczdUtR/dVyXAb69om8g6olr12YVQF8BniG7b+4Y17yqm0/3f/oBKfv6qAjS
wfUDnELKRycelvx9WLrveoAruEQ3m6BTRjFxQzFMQDiAKLC4Rg+6sFX364pLBaQGc6knLBU/T8e7
28Zu+0JhnGJFk8ZQhbpKYEZl41Lh0xlAEgSRR8n8XTEvJ7pYf5fMwaQyAElFBDRKUaTFoOvq31QO
GEfIqQLqKFDBeMLRCAxrHYzp5rqLbYyrfKBcTN9uq7nVcLnSQCDXCIoMaKnYjcguGqcmtE6R+QQr
PPjDG8CLe4gaczth7T1a6EA2HLtnd/xY9iBwkuYhqwvwwjoxGroOs8VPgliHiZfpWPh/4DFdfp1i
NdueAoQJWEip2YHNqQNXfPVyewG2HBqEWxg+xww+HL3V+7iw/s4QOFXLMQvU1KdcdHtS8oMEmoB5
B+8A8by8oy7Z3Za55dFcylRMWuWHlBnBuub5VwL65hzkoU37McNyVt2P27I2zzEw2zDrgLomngnl
kki3FiSw4D4FzkuDBsKGRycGuOFKeslC/QdX7i2R76fC+1JWTOe8qdC9r+/Spfj1mF+sb8hI0YT5
XKeYIwMFWnVE6R7javwoufnQ9x9yo9hNPhp3xT1HhYiO69gvkge7odgVA2hYgEUfwfdasiVxqaF5
XLbeflCpwutfkWVttYhjFf1YNB4Wx5oPrHxsPladxrvYjOUtoI8G0C5Ep4gaU1e+A+QKRLuM10md
FYnsPlgeS5rc/NCFViKybB92SWboCGNVHMSfS38hWbHzVt1ltrRNGN9xicsO+IDjI+2/T+13Pn13
nCU2gdXb83sDbqWVuftOZ1z+B90x3We+ckeqmHCmnYdMBgJvt9kmAX9iIV0bchM5L8lio2c9as55
fw+CNo313rxhyACBDw7AbcCXuD51feONUuYjFj2z08bDXEznJAMDy03YHXmpG2LcPEYX4pRDjgaO
WpTFBI8hB1s2PxrFU6SdK9HppFjqpRS+xdwBaRNHxJxHD8L6ajXnJmpPVtXsb5uNTWGYwVqR/By0
JSoLGLKRY0oOZ8cWEfgBQVhDEmJ+aZHIW0rNG6STpawekzykYs0HlXRPOsRz4As14gHRj+/yVhPE
bDk/YOD9TzFlFdtqwpuyCisaeTCCM8CXDmj3TWrchdtLuG15L0Qpj5dTSjM3DRuJBf9bI9h9Zd9n
nrHPCUvm4BtcV0nQK8/TtpUaD2/zPLqhi4SGB8dcHXBdDF/4EYXRtYCV048/RMmTsdUI2Xw5EZ3Z
KEu7EeqV13csrCNm9QNW0irCY5ifO9LsKgljnh16+RGpxLi3zOT2mm7u3oXM9ShdvCYBusv8Cnyn
aSROjf2Fupiydpoj6G4+/IEgLB16CoCIbb1atgtBGHoLqew5nuh6mo9slhJuULvsOjOP4n5gmphj
c8NCZLp+VrpVsKyizwXvR7xDwK4CV8AnWYrY1yUHX305NbCx0LwKnxbA20irXa+ebxLJ+hZWcYzq
XR92wykLUI71WisBvHnc+fUnQYBysfxDuvrYop1CWoeiqe6WfMfmUFfa2txMQEsBXBN42XASrj9H
9GY9DBFOqRgeedcAN54Nsesue4fACbi9n1sLbK9sXIAINBEeK4c19zI2ZDZIEAJ0nEKUlJ+k9sav
hkpd30shikKubfZdOXmY/i/anaBnUCNo1NgylZcSFM/RGslo94WPHWR1Yg//WvLoF07co85rY/jv
9ppt7Y/thsAKWbni0Ep7vT9zhEg7h/uG5hOWcErO7TSfuuLRGXAbbova3B4PgGcApUOHs21fi2rR
QgInIKzTyieJsHe0Q3eVbgRQJ0R505qgn5sCjNCpF32iINcry30NKOz/nSbKY+Zm1hiUTgBcC3kO
DSvx6YMhdDdn86BdLJeyM7TCMFALILbUHJPwjjcaHdZT9OYco9EdALsu5lc9RYcFFPFetGCyUPr8
I9KriViqT8PgnifbPHas/ScvIo3IzYONXm0AWqPTCR121wdA2tKoHMSiaVny1PPRWuOcyhaVQ3Q6
I8l5e482l89HYy9gDTHp5CkHoXXcjHdgDUkts8dbbAbjMSSOjj9n87gB/h64wQjfQa+gqNQ4tDCm
BnODVUQTYnM3cf3Bwns80uNthTZvKoiyYeCAEoWduxY1GSTyhIkRxWh0D637Ior8MA1VHBANZuW2
Tv8JUuv4PTpWgdiLMbd2iGIhV37UT9Xga/ZHo46KNsH7DjHTwpvUAy7a2ITfRPi+qPm+8fP97YXb
OgkO8A3hKdnoFngTnM2s7lw/b9K8X9Bx5btD9Q8mE3QHbut0g+sCUBDAa8GgihID1tJxh8HH6zPO
8n428MS2efu9GKwPrkBlvMmeb6u1tYCw2CuZOJqPgKRxfR7CsclzbmKKlguR0PA7AdVfDhg2Oj7d
FrTVNQOlfklSTEUTYAxhNLsmBQIncKXmAh3TUec9dSCHOORmWCXtLPqTm1cScxjR98HP8mRwTAPY
O1FKDO4nXePkf3AfLr9KsSZGSUoJCG0cU+clAEG1+RXlvKIZktvab90GoAAjbWADqgJh0vUy20Ao
LNCcCDtStXu/P6+vydjrMIW2rDEgKtCniz6vtYf7WopfA2N5sjEQaDNA34bDLh/Yl6Dn58429mRA
TrrUYSJunR/cCUwLgB4Wp0jJHAgv7ynqiA0GKRcnLuR72wkTa6jNeBp0ZlInSzGTaCjrQ28dF0O3
zd+0BIIo2eVICGTZsru9XVu3EGk+TOWjYce21KYdeE7MNGavSR17SolnpRnQrayuP9a1f2jrStNQ
uxUfoZcMNH1ogkZHt2KUXUu4bdOjCXpuAKXlDwBInf52hui+8O4dtADh/zpHk6+x0Cqa3WvWB31s
YNxEghKwI8rdd4vanwxg7qZegaxS0T9lZfeOIknQhM7R8ZCxXWjSMPJg8vHeX7K4HLs/MD9AfgTB
zzo4D0bG6xNrz6Sc7QBzuNHMzyMP/gI3SNJW8i7guurQ5ulB5hpNyytEo7Pu+UWchjNZMcvDdANd
5nSKxscAzYFy9h5Cre+9IQrVGOAFhWjOR1iv7CftqR9FMxrNQ/oSiiURw7TjNEC/wKfb53RTECJB
OEKA+MIU27VOttV6FKywGKWxHsDk+p42P+h8Nvzg94NOz8SkAYBELOsNm83/8bqwQloMUxSuYZ5y
tDU2Znf8k5HpKymKLeHuVHShxOREi7QVCZ5KL48J+wOX9UqKYkWcpQdB/ToFIKXxTqIn0zeebTDq
IstC+3KXBb3G9m/dM0hcYX2i1zdA2aV2BndH2a4TPIE/xLVfJ1H15Hsvs48Xvd0zwWKWy5ibf+WA
mcOAzun2Kdl4fDwcDqT0kbfGfVdOPouoIUdm4p67U9w2PxBo/An4z5UMJdzsfFRG7AEyGreNURp3
Vlj95usfKIIaPyi6QEqMt/T6uJd1jVpkCzAbYv8IKFIR4olEumaLrTtlmyuJDErjKJErqzUs3JSc
1SxdSpcdh9lv4wx4qa3J3wFRS2hemk1pFpi5MP+IPIvKkDcQd/KiKsRsSL6chN3HOefPg1PsKB00
vvLGo+YBOgSmFt0xmBBVVs/0ANpYujlLi+gT4FKX5kT8+2C8c3QET1vnzcY7hmwNUkiROorCTbtt
/cygqc/Znmb9Gfnhh0o6H37/NFyKUczFRMDrazsVS7sFkdIxaOJo1MyTrDdTCW8xRv1LE2XJ7LCb
qOcQlo6yji35YwDk658oAfSyEJ0yiADX83HxKg1dYbJggBI+f4EAP/pkyh+3RWx4F+ss+H8ilAMd
TH24lJiETS0MIMclYOPjqF/QnrCvyuk+mNydwdt7o/Ffbsvd8viR88WMkIXSiofU0LVuLYVzCFoE
gGww4RyjFsywLVhi4jLrKV6QEKYXjtZxmmzvZXQCjCC3QVIBu3sfksA9ofRJQP81A7Ty9odt3TmM
YoO4ER+1zrkq3yXGYoyQtU1tPh/B9ItgZDnMzgMwzTWStrq/PQD1OOCqgBuJiPta1GTJDgEBroJF
PPA988NSnRwOEq4xSsI+MVFKHcvoDkg/Sf4+6r1DFoy7mZXvxxCI/uIZ6PUag7N1pAFMAPpPqI9M
qnJrxAz0iLxkLKXc42DRcfOkcDOpefO2TMClFOXiCNBIMengzE1TJ2A/hZfYBZAgw2xuD7d3c/N5
xfuKIULHBfy0mhx2GLNLa6EMyaAfAbeSEW1mbbkWKUcTCEb3rXU32fczRaN3FJx8PmlWdOs4oTcv
XCHPVtYz5elr84b4DRUMpcvzbJ+bL13bxj9uK7m1nojrAoQiYCJ21TzHPFLe9APHrnXGrqyPi8h2
xaQJQ3RClE3zpgbQEQEUYWhvg/8Vzjy2deB6m0KQbMBTBNhOxCDXNyIys86pgwlCiifkBBIuHqgc
/2BL0A+DJlBUm7BeiuWJxmZhcHlaDOR3LA7qh1aS77aHiUSAS9/ema3dR4cUqMYQXIcoGFzrA+aL
we973qZEgOyDGt9m+x+rKe9xeW8L2ni+8UK44HOCzXIDlVVvJmYJ3KWeASWnz0A4axyMPj+HYCfl
ZNx5zV+3xW3s05W41Y5cPExBnzXIg3UsDYc5zthXq0KdifHftxOYyH0tNIVw7NT22WxquFlkJs41
eoJXupT8rvQqzSu+1d7gh5iVXPfHxcTkquuFLplZ4ERPbZt2RngcI/d9kX9qh/LBx/jq0rU7xr6i
lTahRMRd1hzRPJJU9W+Ct6/RNsppQJF9RRFFg8f1R2CQgtbl0LVpyNoTE+JMc02ZdeOEYMAPOXG0
dq7WSLlaqFoM9UDqNhWdF/PssXCPeU5jpyliEH9pzv3GO4JkNdwK1Mkc0Moq6gR+TsOgnlukRixn
2eH08y9eUSBku30Ot5RCVR10OpjPQtOZYpRGd8iWZbZhL6K+PjTcpid/pOQgqWvFWYs5v3ApXM2x
3FAOvjgqTNAOwNmhcqkb1P1GCZC21KvbfbUMbtIR+w9G37F0YEAEeQGqC2pY1luhZ0RT1GICIwqP
fWtU5xLs6GeXTZ3mBmws4rpLoKtGjAG2auUCUAESMqNDvaTEf3CYPOmcXT6Usb/4zoHSMgLJb+9o
kgZbiwiByKIFKA4BT/X6wE89uO6ajPK0zsRXo1hb1KPsePt0bFgpNN1j4B2ZOkw+qnCIZeaZYipc
nhbdQwjoDRG1QK7QIWFtSUGOLHxtsER/lnLWKy8jlAVEpA7Qc4PlE0rCwtj/viaXMpTLCwIlu3NI
JdKaOcmRY/7PqjT2YWtD0DmAqBbeEmgk1lNyYQZ7OdtdOJYCryK5CxfxvSF/MsQN6CnMhKFNDnui
BplOb3licFqBSWb/CM7lncXz/TBkd7dX6+2rCyXMNcvtIrQAoPG1KpSJbgGSJ4J0P0+F+8W3RCya
PpalDnBTJ0ldNAJ6K94WDKMXzwH53GSYsfPfVcbn2wq93RsoBDuArUGw9mZvOhL4/exIvO7frDnu
dSG57udVHxW4TvkAjyg1qmDnBTta+bv/nQKKy+Vyv8yLAQqM+y4ZTrd//O0FRKgCvHu4V3h0gJZ7
vd1oWJj71sfni+wYRDTu+5ew0NjITRnI1SJrAEaZN73uJqdIDOcBdkA8heULoItN+9NtNbZ2ATbk
PxHKW+bZAnQtk49TG85gjnoBAN1tAW8P60oKC4ZAXAs8mOq1cKlZzLVrsbTqJhEXPvgShQXGLNG2
JJmMcdG8k68uxXWC5FqgcjvaacRYEqBoUiGTcD627a77JDmIRQ/GuaQPltQcBJ2CyjnOKXUnE/XK
1GeZk4Quz05TY3ymJhpTHdEIjcVcD+1b9YACgSHbAC7+uqEXFrPJjIIOzgL1DGfc0R6jVi78AGsU
e1v+y51+N1nMiLNZx1S4rttbwWhwAectTozaUCOzpQycDFES2naa9tDQfAdOgKwrkrJ6un1mtnRc
6wcrpjoGqFS0c4yOkYHacLCiQKQN0O8Cds7A3RA2YEwmMQuD2Nc5dW8vAqYLASmEVwKPtq8yDLGK
OXByzC51nO/9CrGtaaXeWL6r31/v+sW+UZsEY+Xg98epROLhEeRQ+TtWxlWoWbyN84iHDssGDwS9
YioUxArRGTmL3cGp/3esH3EWPMzkNdpE0qZCqxiAa8PPUblPmqbzgmXKurTwvbs2AC7Kx8FgycLl
ufY0dcG3hhCbg+w68sQWYiW104HNiJ5ts+zxtoLbD7A2boFo4vPtU7cpBDwka95zxXpRXCrBjCUP
XQjJsV6MvMjhUHcvt2VsnGyQY/6SobhUhgVMqSGvewDKmElYkzNHc+sEmoi5NPdF+90Zq3jq7VIT
sWwe7jCAywtfCzdLOXxCupk/z00P9JEPlD6Noy5nvHnoEM06+Hlk8lT2pTpkGKZjXZ+a/H09ZcjR
TDtYpMm297cXcEMT1IdBZgqIVuRw32hCuenM4zSkJeAk9s7I5anry0j3iKyvt2Ls0FeDmBWVb3RA
qa9Wb/RFFg3ukM4UpFhR/cKK8EFa1mGs+thvxg/z0HxwF3r2yqNfna3wxZdfbmv69qig7QrtPSsa
LeI+1dDjfURl03cksFMyui/QWXAgho2ssD1msbCrel/kKM2D2uTkTXNzui397YZCOhKHHkgtkEtS
b3ffwi3seShTDNyBDnyJa/OI5z1ufU1I9taMXAtS3jNLhjTLs0CmFbmj9WFsDyNGe/IHQ8vjvN7f
6z1FpR0PF6qNwCqGk35tgbsyE2HnS9DPjoRXAPGu+dl0aLinAM5NygUIllHUZAm6z0XcTrl1MMyO
HW+v61sj80rnvga8iEaQgLn+iNJqfNLjBKfNku2mHAgSBOyIwtVc+I3tQ14W3T24KCgaqgnoKcvo
7I2AYwzHPXnf5euoZFq0VCPm7RldY3egjII1AsGPt37GxaPWoXZSB5UAqqDHzfvWGZaHwsCskyPr
r30AVG5/Nrs7t56f0YjuaAKu10zc9YYCphXTOYCYQ1N4oCrZLnIJJxZYqQfgotkFGdbysa0f6n9H
sqvuo+XDbJPYlEk2HLzq3H/ADx3n7KP8Qd3nKjuZfpnoMNjernu4jjEDZRFziSvx5PWCNDb1MFFc
2Gk5de1+FqYIniJKJE+8wmMYzGtR0dGYxI1BJYDrAchnHZjAVqvlYTnYtezrBXRGgYwdjJ410YDx
xjAGqGns8mjH6mA/L2Qv/N83xyjagjMEo4dIhGFK71rf3CI162rLSp3GAAte5XtpV/b84+1Ls7Gq
aAZCJxfCB2CbqrkiXguJ/vccq0pL62RKXxgxwzhePDgItEdAEWiM0ttbijfs1eVA1R0arkbr4lxz
skxh0M52iulKG5B9PrC0vtXCE80DmVgZak7yRsyC6lf0iheGCv+b8h8TqGsQ1lmp6e8aDhpdsLnF
rbMDfD4I3qLHBmM4029b+GuZiitikswTI5jHX8Ew2vH9sGMeT4BBfnvvNkwEUGJxKtGLB5SS0L5e
yoojOkSmz0qDxpUiAe+k1SQ1ExRxS11xlqBfF7whYdsvu7xYMILWGIBuvP0Rbx8Z+N4/h0eAAfEG
1xnEZaExGRIfYVj2ETmmEHzubX+wiAhO3lIexsEtNddyS+bqgwOUDfkTVOOuFQdQ/jIBXs9KpzlM
Z794mFEBjJkTCVB9mGkeEY2SWyuNbg0U/AK0zwHi7lpgbTid2wPLMKV0/KcoMKwItEm7QYslYCfv
KKkSg3Wg5hWa07txWfAK4PrjdUUbjNqva4nCFuUEm4cuQWMfTmP/ldlNlPSkk7PGMduwBADwwCOO
+R/0yKro6FEDevYabAbAeMo/9BJj7BXfDz6wiOCb3D4zbz1NvGqonyLtgjmCN6C51Wi0QgIQDkwA
bvGV+0IebEOYmsXbloJEMZo6ce/VvrzcK9kCAnc7RV91GTdzO9xV7ajrFN/aImRF8EM4FigMrst6
Yc/GsWdjHYCBPKybJTWd4Ydb5H3C0UmpsSrbktZRYbTeojSiWM4WN60iVe2kWe19m0bvefb6R0Nm
329vzqYYvPpwPuCiAzPtWiGUo1E+rRsHjTY2AHymPDqu2ZK7lpuLJgm3PmGKlwFdfDyvcMPxsK+h
wsXaLYXpGV3u28CEr89ojEoc/hcXZtLI945hHPH3b6uGihyshoWppcBVVeNBYBcDGvHTYfpMlzqO
MNxm62Bj3h47VKFx4tCBidxlECrrZ7p16QEg3AeIsosR9Xb+TPyp0hikTSHouEKhZaUyCBWDxEqB
8zzlEOJ2g7njnKHsN4ZtWP6JIICD45J7qCapIzHRULWMehwsxs7ME5s28Hvyhfb//u7OYPtRLwXV
Ccw65v6uT4K5CJeA5NMHIWrXmPsuCiS/kzNcoHig3CIffl8czp2JWhwqIwisr8UNfSaA6VYEaR2I
IZaBfHaL8M7/fagO9N38dD7WaVFHEbMMfAQIdRmkhcHTVQpA2H47fROh1xOZNbD1oClBhfeJ6sZn
tZEHqezLTwhaMlT5gn95Heom8d4+D6sgoNa+JilhtK+XzCUo/2ZhFaCo+KWrjI8MFEeNeygtXYJg
S5CHejZeBhdsUypDqhgHcMkXgHD2WZTkIxB6c4y1m0B21m3PbUlvqD5HtGiag4ntAWzW3u6/OGG7
GwegYYa6t/WtwwJH5T+dQAB5vXhFzyMEpJDkZA8WE4/AYmqN7tHKOYJUTTZ0WysYBVDtAa5bjcVH
jmu8cKyfTcoiobldHERbvmcNo/c07DQXd8MQobkMfRboMkWbj6rZAOD2oTFHeA0FKvOxYeUvATqd
/7l9XzelrJUy9I7AA1OnrsvK9jJqcxvIRKTlMXVscbTg/P320weY+Ne2bSwffEvljPPW6vO2AUB8
H9T1jkQY26kN00m4b037P9AIIyCAXsEcCHrtr08EK22Ljl0Pz84tZQKMYAn8jyDUVDQ21+2V/Bnm
AQZ8/fOLBxawu0sYFhJQF6SJPmDCkhx8WoS727q8Od1A7oXRxgBbYCKBqHZYGiOA+HKAHqVDk8ci
cz+AMG7XOXjOA/fZYZ1m6RSvAeEj9ghWFc0GmNnGv18r5Qrbqr2wt55d0cTF80iOZu8CYjCPq5Lv
rEbXSb0+2BdeiipPTV5nk0uq3uus58k/dQCpcTNA8JmaW6sToliIxgK4/lxCKXuM9uhAqZAXzMxP
tzdKbZ58o4ryINlGMZNRQIr51H2lO378kP0r7v4hj7xKMs0bq9ihVRaiU7wXoMVaxyFWjS/OXjNG
zpAhdHxG95OXRllmfciYZ34rJoFBrjHyNImFbXk+ykvIyq0DjtfygFEW9gWHPBkcZ+9+YhYgZOlh
NgJNXKEmhf6fZr8kKas4RiYTo7FYzznb+/WJR1ZM6QPZufxzV78jgF4c7fj2zikB6E+RaOFFNyD6
lDy1mQMUz9bEnNl6bukynkwB0C+JOP8AxGN/3w/m8sEjogb7qetOd/nkOprYQ02j/PwAOEooc6DD
EvML16tr5wXpga1tPTcv5F8OmOiP3uP4d/PeTPtHOmm03bgMqBf+EqbYYQAi9j6DtOeubO8bU+zr
vkrQFLC/vagq7sUbpZSIqokC1joMckbp77wifwfI110eLmfunIE5nFTDOtbiGbFf03ftGJ3Cqjqb
RXWscntnzVITnmxu8oXaq+G7vDGFY+XF6EHtfPmYu2eLLQ9lxZPZcu7LGl1p1NwbRGdON+/NhVTF
nJKqpH7HIHWsh0Pv54csK3cVtQHWokunavZVfcYng5EoGHGIequMR7CGB93j4ga6ipnaAaruq9oa
KSUZkcWBSmbzown+lqI+D1YYLxbblwxQ+bVxV+DJMP3lwAwX8GNu4mNS9/bp0uzmqy2+2E0000rM
eeFwGU2LWUrvHE7i0cUQjtfLnceHU12LPeoVGrFbNh6XZ8U5R14XYxXrJlzIzXnlGkFpwFR8nvrY
QpdUvCRneaRPLRgXY/n5tpr/g2X4JU+5rJwADAJpEWwqQqh2nmNULvaskQlacBNc4mRZWNx4QTI5
YKKOdAHq9iWGew2SAzNE4kqxxlFUeT2XofUMKNg4mMnDOGOQxJGPS+ejvDYePYCKYbDrvltSt6ue
Z+ICquoObK3IcWsSGpt7fvEtSkJDTFY/YfbDenZQbjNJ0rmxtQvmPYnHBQiK1Z88eSim/kyiYV7z
eqvN3OB152Or5+kzd5JxOVhuTHUkl6/RsOIAAezllxhFq84KOzoGzH6mdQfgvaZsdrIVfRG7AA4C
IFfr+2FCxi4CLTegshsPSMQd8IT2TsiiXRcu1dnupuxYDMa0l/b8uQwmfg84gOzcDI27X+ylj4OK
Lbuyc+Vj3rS61JniB78aBAwcozQIDm1kHBUbB0gBibplbqM2xd/1gj3nQ2j8waOFAWBM/aNfH01E
iv9RhmSQgUWwSugHuCudPDiFHUgdgIuhg3nZNHAWpjsdQEcgSlV7Atg4u51VtvZzUDlfKuIf/Po4
2o82hvu86Lkq7V1tfi14iZpDt/cmlieURRpDo3j9oI0LAb0NTaGuiTqhGltM7ZKVQdd9NL0WpcA6
cctslzk/2v9L2nXtRo4syy8iQG9ei7aN1GKLcvNCjGYkeu/59TeoBe7pLjaa2HOgxWJnZjHJcllZ
mZERcmAE/Pm+l1nF/JAMQ2IOERDAxUj4U8aYiJlEjukbr0/KZ6bi3WgsrKBsO1JCyIGZS+x7dmA3
LuS1b1nMIn+MvL+oIFO01L2vfClAdJkwNl4zT5ba9jb4QOvExUFjmtlqp3dQGJasBwrlHtCtodlB
u0KU2o33lbAcsKsDiM8AXhSKIgs/Aaos15+RNHE4TKrWeHP0Mp9yQYcuYNrbSkd8iYjmZAeMqeTH
7rsIyFQeItnKOLNzy9IMpX07OexAgJnm7Ai1atBZF4TLjG48cCnpmFPzvFWX+tGJW33vktFFPRGL
JVN+KVQqoUkqv/HKnfKZfUVmr1d6Zs6Ob7QH9qk2BdxHjVNbrTU4AC2a2fNwgJ7YiX2cnC3g/c9T
+t7XUO6LKcSEUSPMHm93ZrXgVc2AMDridVyMPvnzNRkx+Q6MjWfCjfMBSBUYJRAuI29KM2BDSK8K
tJxtPS4C912hd/wb+LLIgiDs4Dvvn4+1R/jBCShgd0AxYqFKut4iVTMNfttip8Z96Sh57eXJh1aX
dhK2dhsExyIBey8ngZ99+G6Zr059G1JuY5+uQ4/lIwCcx3sPvAEgrbv+iNhvQddUyo0HVTa9kGs0
P8Zu4EqFAfZqfWqNAtnjSutNvxoUkrDc+8Ys3HATwC2pKPOi4xN9AsuaXJxXH0VsVs2j1hPjN39o
yVB8xQG/A5cB6RSWKOWpTMLd+NrUu6F8KNPAqcNWbwRDCt4jDpw0vLgREdBtsYubBJMdvgclFdRU
6A5MZuClrsqE1hMajtTCsajRsmCPiEZHwC01yRi772i05fipYkeiZuhAEfiN5MIy79QJAIgQKRpk
VOFJROpqQgdNnfu4n7ygqDgSa5NAFv0ofWP2l79mZQYNsGDTQ5IY0O3r2e/rcEK5uu88MdSbQM8S
M1FfI+FRqax08PzCYAuj6/5uWF2cybVVoNbQLYllX3o2aGHhXou7hI1D6VmF7nFmTY/TqItjTyTp
oE0/AE2ZjKMzb75m1mcOiVwexRc8x1GgRSLveryAF6FIh3Trs8E41u4zMhMTAbeuy4cNV7K+AChL
1MFKeamVuBqWALo+1rvcGMlXTlRjJuAO01tj0i2OhFbr9Hro9GZkq4ZsQJbRjIxwn1nsIbDmJ8m4
P/PCaltRX0W9NApJ6BaMm/rc6ZM+GvFfdZ/vwLRhVYQjwoFzUis1Cv2LQGnTbIwBP6whW4zNW4rN
k4mkdmKVdrqR9FwF4dRnUQ+SGcJsDXgx1OdB52BeMXNSEsZQNoZPi28D4nG9/NR255pCgyrwj53i
ldU1DDo3vID8efuNJmjSHH3Ckr/355ymZf/H6A95K0j4NKB2rvecxjIDaIsl9Xm2Bsy54EjO7EQ6
t48fJyMzaj3WTwzpjT3m1b5vexnP1UHTkENWkf4BgQVuGJp+Bvn3lh+jXnsOC0/lHyomJXH9EZUP
abwFqr2xhEjxojMDVEXoZFvF60Ivh3VcMs/RRNCFOrIkkAlfIm5BPsZgtzq+bmzkS3M0hcXMhTO2
csU8oz5MqvgTcjL/dupwJwIdCdUAOEYwEl2vmlSNAlfXfeQJbUkEqQEmx0LlS0cAoXPQmPz31lDd
BLoHfaHIlFMHANC0ZkmAwBrUnXwB0qsf/JvYHIAF+i8MLc4emBFcLHSIk4oT+HtaIfJ4tQLDiJl5
JfJnlVNFG7foej9gzsCxtMjQanC31AXWIfcpKWBv85TnVJZJKKZm4bekYgB3IuhyNMetVuX1o3fp
7kcbMaIYEDmslgyZvqKMkyD2Wmsyu4dPcT/p3wyJT4BYkcBO9N78YI3WBsuFHZpbxOHrHPNiHgLJ
P8ynuDWpEFoVW7YdIcDgyS+VPhu+VTqNpXdv9xfwJwl/faavzVBX2MBVcQ0m19iDUqEtEYlMZkVC
/XOGLmltBrZIwsfOqI3ISHWBfLyUemBs3SM/ZbV7H0GdjhQBi9JE+IjyPXAYwhBe7wkwczrY6Ylo
jObTTDJ9MEpS2iqBc0116cSS/L84NpdTTl1ncpxxgcxiyhUycSdB0cWYhBC6qJ/vT/oqSMXSolYG
ABSgewDBU8NtxEmW86SNPQmJQTUPSaND7IwonDvsNjGCP29DenIvrVGjqrouKga/ib3md2Kmem9p
BNtJV01e53XFykxMtVWaHBmN2fg8t85sy6TXIxsMG3qtN0ZLmg+ZdDuW1DZr4w2lf4Ovy2GMWE+I
ZoxGazA7dWMthFVWepkkdblxoGELAk7qs8M47uuEF2OvtwSjP+xmEjhQrXNnizd5syCTzu5bo9xV
dmwF7rmzBksmxY61hBR37+/MyPfjSJ4jg3kKN5z5zfXD7QTvAFgzAGTXzhwgPNwW0fJp4DqNVQdc
50ZbcY6MOCMWQHVzvr9fbk0F+EHR6o/UEtgkKXu8mmgZ01eJVzQyRGZSvfB3MqMcma1E3zqVi0m/
tER5g7qr8KiDmq0HymjBCiqr6kBRc0grG6xByC28s8XufxsbdRZCdHALTF5ibBCAj8Onbnzso5Fs
sTHQMtAIm0CXt1y+QB6jKkljAaMsybkiYWKPV4y6O2SpFyAYnXehkBChjyAqgHh0PvSMM9jJMxeT
8qvZ8unrdcQ3aNjVuMcQR9G8FOw8hBLHRIknT06tnPzo4FcPPPd5f0ZvDhX09MiSgV0SF9dyl168
gUd+xMubTRJvtLST8AF23O/yKTb4XWIqduugmEbAM1ttpKI3zK4SEANwmEExwSxgALboFm5jdJZm
zvvOYi0IvBrwPCd+Y7DrkBQBIk4hHtlIkKFJ6nqsaQopj4QfEy9kLP9BfGwSZ0LLdsVtoKx+iNmu
vSjOHrwRAHcg9QDq7toQmNQkoQzY1JuPjfuukIog0I/M2JrJSM720/H4Zn89fX3578MpOTFQ4tvq
6b4xVOSWgWpG/hqgSYFa1izTwJIlV7nn/8ot5jdnJpsX8TpTtlDJAgMM8CK41kFdcj3KqeQg7lGP
uTftxdfuV3gKfgFfYUsOc57+tubw7L/BsT4s2vOlEW/wEd14TsO6hOXk8QWIfqkgrx6EFqqRQu6V
xnhEVeAQ2G+crpIcN336MG29qZeMGL2kl+Yot8pNSZ8mkgxzu8zJ3BEEgzq70x7rg7xLjcQRjOpF
emys1tTs1o6e8xfN803W6d4UsJA8Mh/py1YktDkF1H5mtShmSm35JoM1S0vWKzu0JHMweKOw/Mct
evBlPe9NAbWryxJyElGh5B4DRsxZdYX0QZpOYqdr9Qt0zEC4e983LZf2PXvUpV4yvTJKIuyx/iPf
p4ZQHSJRIPeNLB9NGVkI6NBFjeIisqHUukZyMAlKzYZeU3+y3Fu5lea6MQhglhG2oS8Ij2AaX9fn
WtGD/i30JOXv2D4xuR35W5CjG4cdgE5UM9HZsQDllxDk0odLmTaKchF7J8EQzTNPtihi1mlJvC0u
LVBHHWnJnPFLWOCCczFCMDF+4tIHFpIm0l+VtwpPDA7iUfqt9ZmOGu79JbqROrm0vrosUJHKeH6C
dfFXAAWa1+RLsuZD+jkYwQMRnCk2xYXlv3wRCHQf7hu/cQ1jVkFUs7SrAEJGZcrFPBfQ21ThyZOR
AY8dp3blLXUzeg/+tOXAWePR/9NZTZ3jZh6iRi6CwgsgWJRIjyoyovdHsfLVtAnq7EIDVWmDDCZA
NPvN/MFwXqtX/jfEuZ8jvJWkfQLSz+/0MXsavK3OilWi/x/jMkqPaEVAP8wyxxf7s6+HulCnGMY9
MO69hXr4LB9Tk3nCYQjJ1s1Anzja2nJaLqwlxVhBYQTWijk1xhbym0hr9K/3J5SO6hcjiH2hMLFU
i9Fvc20kRiNu1YlsAdcLhvrqJcn0cSbTYdjIxa9e9rQhau4ACc+yspoLTwCThB4cipf0wO3LR9XZ
uuI2TVETJ89sqfIzxsQc/Idyl54COziG55ikG3f3rRW6nDzKX1VaArcrw5Ai4cXu/63kXZzY9xfo
5qZDaUdEFRgBEOiNr1eIkxkh8Tmu8Ia9aGIL9J/lm/YSO+mL8iTFJNtaKLqcgYVaeJNksHWhU3HV
2VPjUVEuIYknnCCTMJwbVz0h0jwI39Fpyynd2H1XtqiVamemC0ImrbzkEO1b4juV1b0Vzv0ZXP6S
y5uRHhC1SqGsjmiLgZFwlz4JDnvij1tb7uY4gA6UOHhWDUWv6zWK/D7h0dhZefOf4bfwGH4KNeHf
/N/3B0K3Jy9POFzx4GwDqwhYoeiCOC8lKZgzi8pL30N9PJxtyxoPBJEiuD/edNeJSffv5w4WgTyH
t1vquZR7yLQh6QK2qbzsHIAn8wRxgJetDucbpwjKYugzRisHkBV0mS6AAnxVMEztsdxDnGrQ/9CD
INi4OG4ZQcYW6GmgN1gA6q9XKBHSjOvLsPHQ7hsDHZaEtgogwf0FWt9/eC4t2XsUA/FiEqmdJqVa
XZVVDmyIUqLgCH1rvejS1PzfrFBDYTsmX4jOG9QbnxketOqbtIcrAAimCQNB0wF4rSGbp1EXuVSo
Udz4MNFx+1n8zTKaJfO6LCMd9VROZLJavS90LdgzAqlQ/Mo3dEhvTuTS+bk044EPlLrluUROJCHI
Gm/sW41kSpXpXT1tqYetosGfYSI3gasP9XMcq+tNIYWdP00B4DU1Z7ASQf9LMet5r/MNAUSSf2eT
X/38q2uMsDc4aWNH0gHZYhwom8Wx82hn+3kUXVzvM5MB2ucDnwFFGEdi33w5Nif+FURFG7tyvfWv
DdGTCQgb4O9K47U5qtMglOzLJ2nrmlpVRenhLF9xMRxG4go5LACCkIhCPq3mYfwMvkBHjNydA5QS
aoKRUdqOMpDRqg2XJ/uQdEQylux7gET7c4df/vuDgh4NkCaj5xbCBNQuDudCyjKubL1GicIzKMU0
Y57DZsNFrkomPyMHoh+XCHStVvIeyjzNoaoyLYoJ6p47ZGfDAs2qxR0UZJ6AQU0d+YCaL2/o2m7j
sv4BgF3fbVjbC9tU8qCremgyaLBdEObtAcVoHUp7O3nfnxoLGWGr2P0urMx4ZQ3VSs3nv/cneFVH
oYdOxSZpXwpcFwSdBwimpdrlCZSshLXLnZ8S5NgtyR4dRR8sFDHO/HF8zPdbVe8VRoD+BGqRZ3Cz
DayAGQhUvWg/lbex2fvKextaylss6lyIR15jJRVpODtnZjtrNVMw2PzvJFQAyhwhCyaDDy9KGKNo
ILZX6DIDugv87nzuArsYv6SpJwMPuVxHY637E3gjVEXyByh0XEpgV0Hd8/rUSEMsh1EH7EhQ6hGo
ewNTZg6M07zlD9px6zK/5VVx86FsiXTX4nuujZUdx9YVw3Ye2/3uxYRwwxbv+i2fhrAEhQvgbtCm
RAX50JkSlTFOOi9s4nQ/tkW+q3O11tlOA/sqym7Gxvytg1VAvwA1AvoLvTYgJ7seUjMlSsqkWYfn
i0Qe4mfpwXkGpO37vpmfWgN9zC7N0JtMSZWciWFmsuMjv5eepT/cwbIeOEN+qh3/aEu/iE3IuSfn
nWbGv01m57osCX+5HfAez6U+ke+Nof900d77pmW1LxwuC3JQSevwTfIEyrdDrABadmZDS0MVA9VE
ZBLd7AVVrdKbJat7zxMCmTUgshWjcqbQEBuzfRHiA/fdcruG/9QMXiL10Z+McCv/tap0Lmf0cvqo
u6HOmha012nn8cmh6R8gLehgQgIr1zVDH8hwwK8gx01iE4wyts6fDTflNo7aD5rh3nxRe5Mfe4gP
Q/bUGzJ7SmwA0wv2E3itoNY1h9HcRtprmZsNp6qciTAc0nIXsZ8lhGwg8ox6SZbpAvM+q3ryoNSG
JhuTdu6Bd09MEQ9mcT/wVjbozPBd7uqBcDnhGLtOTkVijiq0cEyuewzLx9F/ihsylNCimmSC/zFt
SP+VZHZ3VEtzli3oPP6Jg+igBsA0kwDMZ/f38k82m5qHhWAH/6CohmQYFfQ0WtOHs9w13vuv0ydA
Mwxpd+gtfWLIZ0SgAkqW8jOy+4w5ksCMjeWn0PHf+E0GoKLHx725Z8n+d+q8CCbEB3C1P4dmCNAV
+D71f34GJ9dxBu5/+qpQh30ELVQOuSWEpWAxo7xlV9dZNioTwkJll7Lsn0juHsS3+LfCOLJm5XXr
qd1rHNdbWwcnaTVj0EdZ8N7obKcfQUIRpT6ydq03SD0kRebqlxhr72wcPGjRzG6c61tXAoiFBaRi
oMW5YD+uz7UQ11HeyQtuV0gP2eQ1UmOUrGgoyEzL77FwynrSQAHi/tzeiiSuzFLHoxIqtuYXuLB2
etVI+SRWJH1O9sGLbAzArQkmp4NabMca0J5A5bs55HblhBsJlVUlYFlhZJiRYF7wNdig14OHViw4
6npANnl2HxFNtfg4MNqX6bkKySgAoGDigXgSy40ky/LX0iu8qMMB2g/1KpSArs1CMiYTaxZxDCM9
FKC3afgtzNDtkV2YoOaXCSvkpEa/9SrOLrGUYNPp+dDuAyth9qVelAh/h8/eDobXjZW9cUeiVPif
wVHJCbmMeS0LMTg8Yqx6B5oJnOSvnvz5A3wDlpPTa1xSgaHhZwsTv6qP/izohXEq5uDFIJ+7MAQ4
9kHc9+jjhE8J9iF8CvDw/Dt6s0a7siZlw8utAIO0XeqRPCh+DYYmTHdj1oBqhLqsc4AMJkcJKHgh
w4PEJ4WVu4mhAfjCbxROb70sL+ecztSA9C/oCwHmmUN5ZB6VR+08vimPysNod5/aU/iwlba7kRvC
yVlSuIBbo1GERiHXAd/LwYiTswjXvSbn8jm0ZkfTCxA36XJIsogwH4L33JhsQDLDf1TN+/vsRqLy
+guopWYFIAoyEUtdCqaS6r7dIA3vJOwhi4nPE//EViY7/N2wuizk+ugugqBLtx2I466Prsqwfi40
CIO4P+NORj8rCOp+saYoWFGwQ3s3+8RNkPcg3bOYeh3o+Q1eb5ON9V78w72PoN1WI6VsKGPy1bQb
zJCDrx4iodB7uXy7P96bnkqDDgDeCqB7XAFhg1Hji1JCe8X8xRcPbL0l5Les0mooFwYoV6gJZafE
Ctt645F5lxwJD6HD/LIpy0mXoX/O54UZyh1yc50rwsC1XvIt/GHeky/tRT2Kz9UpLzZuttv78sIU
5f/mKS/nSICpuSP8L7B1ZA9pqFeACx/Y4/igQTDn4/4i/fBE0pMIqvuFFnRhM6azjQo7c1mV4fiX
Eak/gFv6yPaStB+M8TWJSXNQvOwNoiVys+H2bt4yF4ZpWmOxYRmEFRo6QfAIr4+yrb1rh+oBbPvM
d2ZFT4lxf6S33M6SwsKlibgIm5JaxzhHF2rO48XXVg94VIdybUvxSy2+1NXstKNZoLJUEQg9VMxE
RtYRRb3OoaGLxqBiX4MbNU9yp8itotla9uXgU2tw9WXUsndDLXD+hEeHGDt8dZDQfdI/hfxHnhji
/OgzVvXRPsz7NP68PyUrh8Shbw4g5IWmA7HqT2714l1Wq+EAESuhctGPpgHoL+u4BM/d9FT5tckN
Pjr6t3Dj63wtMJWgxVpWABShSAhdO8EoaEQUzsvGDZlTMLm+xhijeMpbIHbq/fQWyrogQ7zYEgaC
JFg82Wz3dX/U6ywYPgGwAHS+gcAIFBjUdBelGoaR1jZup6DtmDAthOR/pXxrhgVrcRKjywreWo/R
tEurnRIaVfbEM9/zNKF1qzppdl7/DRgCXeWO2ViQlUdbvgwdSOAzRTchVOquJwf8kF2NvtHGFZrQ
6MVjxXy3jTdM762sOeCf3ziDq7tgMSeDSh8RPLzcz4m5WP+2yBiwgwyNKweJLoYHDezscvN0f7rX
B52ywl8PqpDUDLxhY+MO2bfS9qRtFUPrK6NhkUFiz0lixbyT+5ledU4+v4xRtHG+bi/4xTipaWW7
UJICtD+7XaXHYW4rTGvGVa4rzLRr5sLgIl1MSjKjRJl8fIzVUUx+te0LKGVMPzT8Yi8qDdHiJ/Se
cUHu3J+fm4uAZCw2JLg5WTr+KvicjeR4blwwLepd4IBVXk+3dBpuGUGyC01fAMuzYB24XoNOVaO6
VfzG7VXms2mi2kmUObVRU9+idlhnObHckC7Ac305XCvVqwYcvG1Xcq3bs+0vKHqZwfgwR0ApizYf
NDrYJJbOI8HJMzAQnfvuLIx7qXOip+oQ++ieAlH7nD6HvBWijeAXhO/MAf2wmX/qq13R24VCBvB+
VHpVbSE2bu6TJTRbAKBQy6EpVIoxkdVZU1o3YbhDMkgmM/RkCqdzhOYWsRD1TH1imm8fCxU2CE2V
T7zDSQN1yAjIYnBRJanFv3d4n7SlkYqswWBX398t6xAB0wtFEUhhAU4JwjrqFhOnKa4yaWjdajBC
Dig46DOji9w3e3CwPSt/AeGcNm7OG9fElUnKX7ZcHEhyDZOh3mcPHfBGzHgWJrfHQyX/PWz2C64C
rmWICxIXtRD0QtK1rggOEhmnoHO777ZFc7xMtHPmn6enASIqiFMhSbfRkHbjeIA9AVLkP6p0Kybn
UQBKNZeG0UU2ZzYyEB6bWsAnesMq4YapZX2u7npcufDuyKGj9RhdBlT8zRZaHXLTPLrAXBklPxFO
C/Sicrrg1/2dcnNMF4aWP79w7lzPB3XZsqPbt7aSltAw2nfTFuvRKsanRkPtRnBB4o5tMJoheQvi
z9J/vT+IdR6NMkDtvcnn5CgOYEDiCKc4faeHk4W2CJQ9ZaOaH/vXfuOBtF4g8BgsHoxdyDuxVNfz
JvIQplf8cHSLIirsUCqTQzuwk6HOUwFkOh9snK71nY/yBhpokLBD769Kt2jNvhQDklGPbhApTntK
xYD4fmNmU2fMCTZ8EG91ga8XDQAGYDNAM7iIl9A92L0ImioU40Y3VTWkTSO0fCe5smVl/bIAE8LP
w0L5R9iWmsgplbpQjSRMZF8puzrNVAs4Bl4f2DIxujornZFhEiet8bZopvy7h7KlGY2gcQ+yMTDB
4hQQtJj0FiB6gakmY2oLQb2VZF420PV5XLj9EI4umTwVzfnXyx31UqRVQji5WjkQTYt0FqhDblAN
dbBibYsF4NbUX1qjtnOjaY3ET4h7IWluBI3kiE2+0Yl3a0CLDgkCe7BFKzTL2oS0ZDeIyeQKAHv5
L5GEbfQgC68sd75/NvklbKKnTsRBga4Ei9iFVipKUj+SxKyb3LAsrDD9xdaWCmB93OrjqX5SArQ3
qG+hOhgVoNvh9CuKz1lgx9oBTAcQAU77P9JHHikQjAQnx7gRSq/dH3g4fqrpEjLhKCNcr+ugKJk2
VcPkVklwjCRAQbRqIlWYpxs38q0lBRoeQn7o6ViO8LUhuegUfmDayZ3V9jEQa4fPwpf7M33TBPon
Mc2oJ8DQtQmFEbtGHDCWkAvxZMk5CYNhN8XDlkCcXs9FZQiX0tIIS0PDpkLmqlqWJrfwc3Abwi9A
MZBrjVoqWj3s1OlNihqQqTNhrWfT1JjyKGX7tq4bPWtj3rg/6FsLiPcZ9AfwYsfBpJ4NaQq94Drm
JldqlJOEjZN22Qn0RvZ9MzfcPV6+0HkBGxcq2zSkK00V7A2ZndxoCM85WDGSOTfr+ve0xTZ261zK
AqAb4LBGEZ2O82epkflKSGa3gfZxnWhGjn8R1IkMfta8qm22yjPrsA1v+guD1AloWz4Q1CGAwa61
By7WufKPmHspC+A24dU/Qm/en8obsSksovoETpVFBvLnMr8IOWYQPGYZgEpuFu+5TjB4bu/LKRjN
WhLgWR2If6dOtKY5OClsvGvyYOMpdeucoBkRlIpL5ghB5PU5GWKuEsBlObvAUM56LQSlzfBCuDHM
dcIeFxu45FHbQwCHFxV1HKc6ZLIqUpC8UBKHK41+MuqI8K3hZzKJnwXFRtMyWLjsktHssqsMKJId
wOwDwlUSJZDscOKs2tet8Lwx/+vAGR+GvhxQeUK8CCf5evwZ37R1LuHDRuYkA8bCC3rImHx14l6E
0oqgbb+V413+RtplYCIAKAI0G51P1LuSF1EqT0RhxukJTMYXLGAqdnm69QK5dUiXjlyQaEJFQ6OL
Xjyfa2PKzrM7jn2K5vIY7BVqBQHsEARKQ/j3/jzeiMgQfIPLCRkqbGR5ufcutnEblok2tgHrckXL
2kWUvKgpI+lsILTHLI8zO6s5xezFcatx5caJhWEwiIqLXPRK5hiYWlWcmhCGn/l97Q02P+iQ2Wq/
ue7j/hBvrNuVJSoOydhM4MoYQ9SyfFdJoPwAtWQ4KU/3zdwaEIodCxHa0k9JOwQxS2etzYvJVR9S
HWekej0Xki6EerElWHFrzS4tUbfFlEPOwi9gqQajv/wFGKFes26C/m1W9Zre+vfjAmoImx7A8zWz
WhCW7BBr9eQqbGoqYQAgFmcIqjGpGWHZc16iQOp7923eGiEeJQsUEyR5q64pvp5ByZvxGCE6EkR3
Qks3mONyEFRa/RZD+ZYt6gSkgar6qYa7l9XZxwI4ftBU8IdiCxJ4w1+hVWChxV80WMERdH3QxLZQ
MrUSJ3fSAEDsilMx5IY0xpYfy7skPcaMWQOBMjxJ0WDnc/sKXTTO/6vJjyw0y5Cedyf1bzf/uT/R
N5zN1Vctf35x/EeGGxgmQhg0Buh4VvsdH4MYB/xgCYiD75u6Oc8XE0AdQ1/FIWQ7pFICXkxJk6Pq
wwd/UZMjGnZuPGCJ6w2TN8IQlFxl0HBCyQGvTioqmPIgidM5gsduWdcP7NJnTS3c9emnJJv3R3fL
ySxEizycNnw3jXjzuTnpa6GYXYDrOmfw1cliRDwFY2GudvdN3SgrAD67qGQBO7u4T2rHFpMMvzmX
s5ukzzX/miVfqfKnPamxEc2Pbf2aMm95eYDWJDCVYLKL7fv2bw0VgQeQimhYBS6DugdZlWmGMJ0w
q+KY2Fne/FGjOTDnJkk31u+WS0VyFbfD8lxF4eZ6d/Kg7tMmDjfuMOrZWXguppNwmPkIBAdWEG5t
0JvjurBGbdB6nMuAKeTZlSrUHnuAhNXIrLpg4826ht0t2Qhc7GipwIsSHRzXo2onBOiByMyu2BvZ
rLNIt5eupn3kdUmyBkCv0owlp2dqfYj/1o3hIzuSPPkCiZN91ewqaN3FxyAtdX5+lEYvKlWSDMqD
nG88Sm4dWGRfgUhD6yo6QKh19sdKHFXJn10gtlki1MJTB+p5vU9qTtfCqDegjVLrhdr+F1ki9Bgg
Y4O8KNTc6bRvNTVlo4A7z1XeExDc842hBoCI77JqNLK3f72ZEWWJ6KlA/LPuHUzQ6TTh8ce6IYgE
TS7MOFK2RWTWXVo69039ZCOoABJlLkhn4VGEpJu8TPiFs41jbRhkZeBcVQk8OWUzo/AROacjx+sz
JARNCVzjxlgzaOSfZTBUSjNndTWbOQEc2RnaW/kxkaOazJ2cHFREv5bS94MlRBGUDlKte4h5MTfU
lKuPZVJA77LuyhTJQ597F/qxM5FtFkxgIbKndGLD8xgGKmHTvjBS9HtteKkbNwsao5YHLVJOKLxR
u7zs2ioOu1xwi+6YtfVDNj2pDUoG6pbewy13eGmJ9kdZGBXV3KeCmykW8AsAkM6IhGozzAuHix4h
nkHiPtKTkBRiYMW/Jv/Q5RNRRubj/gLfeJLhQ2S8CRcxV9SDrte3Q+2v1jR8CMvlRiMiwb4FiFvj
tnAsLk0sPuxiC7VMNo9anghuIh3k4lGp0WCAWGLoeFsZj2PzqAAJiKRqOh1bedJ5sBPFpgDUT3z+
b8aK5xBudFx6dE8VlzRJ08qV4EoscxSYXleS6Pm+iRv58GWw/7FBbaG47liubUvBnfRcMFLZzvQi
1RW73ie1WflG+n7f4O31+3979Ebie7RXpRnGFCH1LgGZBQj2fQtrFCmwQWhJwZFY9LhWp0IY63JW
c0Z0m3E3yt+N+NYScfrqfCv7U/EmY923t77SYA4tYyi/LF6HpS5QKLrMdQiCPhc704ry05g5bNps
GFlPmwBQKOhdIIWzyDXz13tS49lGTsDi6Q4hWtenvAUrN6pKxv2hLIt97TxBPQDnudSS8C+ZiuWY
JlOCgpElt7XkCjTy85HRmcitpfcXLt7CR96YN7RVogcEHdjIdipUKJAmfdAkUSC5cpVB5ccMGSMX
+n+NquXQkorkEcoSgE2vsmT1qLCDoDQYkl/WVsO1NXQzWrDAslNyzMcwMmVxVq0qGThnKBVQvXVK
+KgIbWFXfFA4g5RsSUsuA6NnGV13SCjh0seVSF1R9RyDmagvJbcxVeWdYUkl/hkAN9vSvlvfDuiv
w86QkUMDld6KRaqdZVCSN5w7h4bECqT4I4+WNG21OKzXUYRMGN5ci/4Aemuo4YQL/dGUyRxekFVq
g06tIHwtaCbyabVzf3/eyJQttpZzLaAOCKgNdQxwhbJSI3EuN79FjfYmjLHJo7SesMbQmL0S6Z3S
ELQstuoM2JUdybyTQCe02EUMAFpeLRoJ8Df93/vftWK3QOELbbzYyMtMI4ymfEAlg/Y9Qu3KHUCi
1YIJtBueyuq9qebPvuX0CjnLtAdZLXTqhfgUFxEKf6e6eivYwauAFJFz/q8wqxsPz/VxBh5KxETB
GyLTTzsNrh+GGkSHvMsxeyUryDAVBG2Jah1axfw6MqScNrz7jThhMQlry6ZbbpbrBRqHIOdi/Imb
nac+A1jfN+IijUnAQjC1RdzAxirpHyuNyIlwCgeTlWLd75VdUHcbLvPG1QZaI/ADL01f4Cam979a
FUk/TKHo/h9p57UcN5Zs7SdCBLy5BcrQgKJISZRaNwhZeGx49/TnAyf+MyxU/YVgn46ZvpkJZmGb
3GnWWjnUgbNXrTQ/VIEyMmSwap6EXjJ/XUjMDdf13g1sYd5IILbhoQ79343jsXjn0xvPL+G6K8zW
BjOzTibTusnNUIr1J0sZXSPaW9I/LQzsxk5cBQXh7EPryfdVciit/XXL5yfg1PDyrLwJZeQ2tZhj
yxKkTomm5CRgvORksl7u3EnpxybayLsuVOzRZabrwdxlmMWMsT01GNiSAgiqNp8iX0Sfu2lAAPwo
PSWUIKXBLdrCNQa3cbSDXG7gIC74Bkzj7hj4sDCa12joVMsDKew780mzYjfONddhmnUAiAXnIEex
F2fITB7qcq81bvgLNyHqfZndOEF5M+kPcXIbhtnesceN33Xu7ZefhbNHOYVhjWt8hmrHbZHog/kk
GeqN1tyWIZLYs7IrhHEI3g+CVQyNEWk6VHxGKQI5Ol3/PlL0QTMm66mDAlv5NTqpSzUxmQ5J8mkC
//tYDw9Cv42S6d5StoLJ8xfH0IDZyFRO2P+z8mw3FLRInN56arX9gMylGXzqEz/pPmX976x6tl5G
5LKLMTnOCw/sK8itadygzy+vzeqqnfyEVaAkw8Oux3iwnszSU6SDmr6APaV4+mC39wka4dfv1/nb
d/rBqyqRxtzFQpJm64n01/SGkpFNVjmBJbHFVsJ+AfaILfQI+GfRS1szwIainaM2162nMYJUWb5E
tN7Me2UGy62L9pbqRALwwtplwUPafbz+nRc39o3t1aoy2ydBnVaznhzrGJcfRfAcZv6w4Txeb+hq
70B2aFyTRZjgzHkAYTCKJtOSZ12SOSFVFujxLrSCHh2EokmqnZMoNJLbSgPTEbfo9T5UjTJ+jcuw
rNwEJnRwM8pN/KNiYM1XyXGYKkOTpfiQ5CNqDr2YmFXk8H8Od4Wcwcvo46gIbto0kW2vnLPZZlgG
WN5dHw7WH6jJcemh1ityLx6V+ottDPk3PZqkH2JeqgHcgtk6JlrO624Ms2XeIRgidQddLykTKjGY
QE8q9OWPtlLmDWmb/WjnhtlEKH4gVqoFjEnKaoBIZpSOXwe5C4ZdEZs9NE2Nue5FosHWEW1lFV5q
5uJbYo0dGZkhpI85cl5ohNEgNbyJOYL2x7Emdv+DRLnGIRhGKhggwKefdT40hTvmgVF8mPF1X7um
yxCRh7bhp0qWVV5ZB/kO5bEBecHOzkYkslrJn2UtZHgUFbZmZ7I26W4w5uGnaUZN7jV5T/OlU1Xh
HKXZ0MMfuVPiceTOENUhFjr6mlMueu3L1OiZPwUg1DZq/auXjcSB5aVpCtCG8J4K2qmj06MmampR
Iw2VHYzq5ju01uCmYSKSvo+3EBmr0/9qi0owMTLPC0OyV4+aIeZ2nIK281NZcjPG3zqF4+UHPdwa
GrvK8hZDaL4uQgqLjidH6/SjgrFRzURRO7/t+pfQnvKD40iad/0uv8qBvrlm/7GyjEiHs0S+ty79
depUirBjNhY4DIoKpjZloZcVvf4zC7Ky3RmJVGgfRsnus/skSbpnR4ts55j2ZmY9iEDoyIXUGgE2
47ajjiLMaP5G5dwo94Fhxd9tI1E+i0BW4D6MTotcZtPpH7QBOZ1dJSnVc14XaBK0pXBexBhpf8Uk
ql8GafRjltgpY0zU+ilrJ2mfhUGeeHQEyk89HGZG2WgiE7ty7obnZAK9MeTJ3LqJ5UjdvteG6pda
iPRnPgXx5ySIMoKNohRPQTrrGffbMKFfy1W0n5hbwYjXOo6+RakqV0iLDbLlCkbuHNS56Z2jbjuZ
cch7kcafdVFEwtUyZ3qo9VrSD1GsSncjA1J/mkEitxA6Wk1+UKo4e+pzaS4+FMxiy71ZnpgSFFWB
LrtZPkifQzlOv81WL76jSELXQq6mb0zwoKIvJx3cH62o7R9Fwp3cN1weBbSvyOJ91nfdp7BSe/kw
2hrgvdxAw9tr6YMyEyhqm9ytOtX80swa5cemSETgLiDIH9TsjPSmQ0fN8YJulgBQA/V1u7hqxc5p
IqXdp1XiIBrXG8M/cRGK+bZj7UzX6AetvZ3GMN/i2r5iflaHjzEhMtQgEDhExKt7G6tJ1KjDOPhE
DwXzKtCTb4BCm0N0kGdnyHYBDKznrhYJwUrmxJ9a0VoxC6IVutt3gq1QmCfTeGAO8x9BmY2oK6SJ
6qtVwqIbSlEjdhYBe9qppWn3+wyMLmNezDi3CLat9oGJ1nLuxhOzU7yAl6RatLjlB9rN+Z7KUfWr
C+aat0aZ2z9SGcKZKShahcxPQTZsr6RqdD+UTvDJivNculE6JBgOVoOI6rF16m7aaVk2Fq5FIfx5
bAZAudJkEFn2I3hPiO1MeoTvyhMWe0Vd29P70KbL5SbdIc5cMCXU9VYuJJlQemIc2eAPBEDtcDS1
6NBXf6Rsq3OxjkcWS9SeF/08kIHgPlf1G1sqKHfL4ejbSag8z5I5uqARzcOUlPK+yCtGIHZjmyCS
ZMswI/AUCBhKB2FNlSsbAEUHvUreKcP4+qOAqoC1RVXWpAl86kFHDch9q+ejz+z6ydMs3l3GB2zk
c6uQHiOEmCwvaHJ0wZD8WBnpukYgBz77pmUcbNSgIqu96xqTx3r64wRbNIJL5ujTvw7sBLSy5lrQ
puh1QenAF+iTP3aBnhysksOb11PPkO/Z8rR4lDcyx/M3jyeImpEBeASk4PqRyOzGGppRmv24TJy9
0XX5De9td2c0utgJsFrvi6Rf15RMHcAjdAnU/1fntm9GJgWrkexHSWwhgqaXD04vMTZz6qWNjGyV
IvzHFLU30hSKcCSMp9tnDSAxajWRfdkIplv0gH+orT0cx9jhsQnm+UNhKq2XKVJ1uP7yXrgyGhQW
FDR54anLrNFNslTEoVC12R+ZXuFQi5bt/mbonKcuEd6kI9k9fu4ZfDujhCGa0Y1nAMNlkDxd/x3r
7uiyAvDBCGTAfSzjQlZZIg3JxunbQvERYpCRMyO8ImY0ezcZiwoOL2ikrqxND1c5etNMGOwkfXPI
Y2bJ6cYIU2Xo/4BY071OaYv7vJOlBxk41Zd2aIaDGuX1DkRxdlvUo3NTVFH5qZioJ0/FFByKPKk+
IBzefrr+UeexE9+E82PzCGoY5HG6q3IZq2WjdrKvjdOHUq2+0tTQ339IzSUHY9lAOyF/eWqjnOK6
I6IZ/Tls2wdVHYMd5zn+aamdc3P9c1aZJVtEDg869z91eO1VDPZN5SaHUC4irVQZ41bprmMw06/J
Z5R5x3arQnHJ1NImAXxIRw3c6ulXyQXB/0j04DvG3hy8JjgOWxIQ59E6S8Z7j64ezyr1kFMTlu5E
LKuj+bUcV/dq20x7uTfM5yLXmnsiAtM1O7P1oOaEnjNP/RZMfl2Xel1OvCNa4/wHQNzqsaod8iwt
0DRfoQSeDpMbOMluSH9Kur5zpn1jl0edlLOUh0MfCq+Ybq9v5+UfwMQyYGNMlkRQ/nQF7NzWnJzx
nn6tL5MYw33ajV4mV3eWPr8o8pdKqW6hhQNRsh/lAWGceGvq84VtXkjZC8wMEDRdntNfUHXYn3oF
t0c6/6VWdHGXWJmtexGD2rdQQRc2fIkOlmYS14Xu/6kxWi5Jm+it7OeyRv80sebZtXtdP1hpM7wM
EjS+Ru3TQ2ElaAvNjnj380X1mY4ZUH16IPSYTu3b0SgFnCbZ7xvFuTemuN9zyhtiWjP7XhSS2PA+
y/echrXYg0cGQUXnpZZXz1egULGoaNz5cZGYN5ZSFHdhYGcHG22Kj1ka5B+kYNAfbWFVG8583e5c
jra2rDNFE9DSZ9GImgX2YPd8aqZGXiCcpymZXoTExJZu8IzEeYqoxDaJAVNyi5t54asxbTNlw14e
tPVLGod6NNoSX13JxRIUUMn/RyS+bqZuaaHqtjVU6//zrf81uJzxN15RiwP0PzoMOsCHpOqf1E4P
jZY/2qXk6klzF0fxXVFVBVJfyvH6Db5wfbRFqI5GCtNEVHmVuMxppkUmc2h9M7eB2KchpNGcFofd
bwpKnj9laADR6eXcAuyg6nD6lVMcR52GtIDPrInSu/4Z6zL5clze/vH1GxaXnTmS8SNJKARJOOXY
7s4uzIc5yH7LcfOhnYodqrS3ZRU/D3O0V38OQ/81cZp9KEv7gEkQ4OKgNv9Vq2kfDub7Ko3/+XnE
mywzQSdP4Om325NplcnYqr4BqrcHJBlX35Ni8NJ6y0Wdh9UsxBtLq7PUzWEeFAOWrGhfMtvIchkc
lN1/ub7e53H0qZWV35dFbMqVMah+mvY7uX9ozfYQGLelY+3+hSHm7+LhgcaAoD9dOLOsHCZu16pf
NM6Hof6etAycG5AYVTYqb5e+iAcUfVqasOf9XiMZR2DMtupnSbYrzB+iNG80bdhLqbVxVi/dA1JL
cjmTKbPUvU8/yQksq6e4qPl07Iub0Mq/EEf0N9fX7cLLbKDdYZFycNUAFq0utpJKphJmqeJrTRB6
g90Nt02mANWtTbVzRWzMexO1gRvUwcvbqew6WoSq9TAgNfKF8mi/sbznH42SxeLJF8wCQnWrl7ON
JL2P6lT2m0altt/MzVGt+i3xknNvtswnRhgLFQMaU+v3OU0Xrh8b6VPZvwW89tC23W1ovjvTIoDF
VQJqt6hKrAe1tlMupXI0K36qIrmYi0NVGlTx5vtJHn8ElfqkjRte+vxw0uZWWTfaj4Te64lLue4M
To+GgM/Qh/lJKZt+lxaBeWebHWCWwdxiWFzYLXSaNQI7qPPnOFOJgo8tZob81q1a3C8iwD6DLMWW
rzo3Q08PTQ2KYgpB9DphS2pL6LE86r7IdWPX6mlzHET4/vtG64UwnfFKsFU4F6f3LZMgx0YNViI9
N3bpSEVHdLm9cavPjx5WnGWQGnLxROOr+zZbeRGMrab79kiHktRR+cndd56qptH21+/2uYvnGGON
Ep9pEASuHEiTKzNos8TwpRKEtlHmvFhyId/kmaodp6SfXiKp25KDvvR9Glk+7yw9UJAhp6s4BlaQ
F6I1/LjW+3wXdUkyuTIVZp2uiwi3ENXnR8NCu4EjwRkEIbae4CSKqSvnoTL8Oa8Mz+7n7tA17TtB
bjzLWHGIpJfTRw9ydTScMu3nCil730K7ScyPThreKJsUzUv7RfaOpi1XCVLjCn+W62VrqG1u+rEd
N17f69mtmWnDjR2I6MZpaQZUdh9uHJIL+wWHcondl7Y14KLT/RK6OfZOpxvAfst+R/tvvCdDLBFc
dNoNUxfiV4QvLGaN8HWLcu/qkdYmI631wDH8yrayo8gn6T4rUvPGVOrO76w6hOsWdTeTZGqePqjJ
fT5OypY2+IUXDzkM+RWmQamEk3r6xfHYh3IfFKbvyAVZwXjX6uFeL/4xM98sFFco0CtNOheIBX6y
NpOGS+vNew4aguFm1B2W//1NDF/WjhwGs2z4UQpQI2micUdTNXKJvbcoshdNkWvTK4TlR45yaioc
JUvqOtv0bTOy5XtDa8bhYzLFmeo6Uj9qG9iD86toE7AuMjUmeDgUX07N5VkWVXqD3JQkguBznVnN
n3IM5I0n7vyjFitEB0zGhSx6hjedTQnvKpu+Wtv1D7UHTEPPPIiggjbd7roDvfhFxHmqQ3kIJuzq
QgpLMjJEpi3faaOhdqkbDuIwCFiOG4/CRUMmgP2l9gsRYnUJlcqm9d+zUzzWxUsWWIBoJbncQIO+
kvRP0/TldaMvsOiycAVX39MkNHwEGkK+ETrim1PmDmOwGglQTN3fdYPB2PRxVu6KUZr2iWlpB6AB
+bGBhPxcKdmtniSZJ6cBHL2kCo621KO32Kbt16ScykcrGsxdX7fpb4vWont9Jy7surYwdEA/guWE
H3t6tqyhJvWPm8C38jDwREg51cyNT8YmNfaCj+Jycrp4u4jvwTSfWuqskQ6soQZ+y/OFSIocRd+Y
I8NHUzeJf1XCrBi/0VX9TjP7qDjY6SBe+tRQtj55DSbk0WEc2qL3yImgJb5u5ohswfMmke0HdpLs
YLaNn2spclqoKumhSqzgplcA8KU5YV09SPW+nYIPce7Uj0M0pA9Zar/odaLdZzj+jTT1wnYQvhCP
ISfPgV2DzWSl6522C23kNc3psxnSlhR5WAK1Fe9v/5DNwcxyOLmU49fDZ9tuqXIxMPUBtqZn5r+0
FiIK0v2idNxgi/xw/l1QKig6QEUibuffp5s/aWEDhsPKH4T9wXRqF3iRaX1/71FeWg5UB6mi46fW
xWA+he4aQ4Me5oLObD4qv3Wlnz0Qklth81k2ADKf/qQMmoh+HU759Gu01Cm0KBTZQ8Bj+pil8VJ6
RfEiQyPnjqvzThovHp9OCcp3bBjdQXzZqb1IBmXb0V1/KHJZ/zRRZkF0r7PcORr+zEFrgE5p550S
ac6zKo/F4fq6Lj7yxLlhncCdSvuC9wVwdmq9q4JWq9tePPRpqD8kxTzvS3Ucj03U/kmlKH4UEVyy
yEm3cH9nYdtimEB3GVzIW7Hu3WldroVz7oiHsWKmmqsBAmR6cBCEijvBdh4P+dzWfxImur33FmIY
B0WlmVyPvs/KVcVS0vSFEpUP3QwubCSi3HOcYtfOhnbj1T13i4utBdG6yEzSO1vZSowiUTMtLx9g
LgZobZSO346EaYpQlI9zJEd/7T7R74J2TDLXCmP1o+KMW9p+a6D56wnjcacgYlGNhDVxuseDDVXc
jMvyYVZq8xM4OYte+rigFyyNBejmh2SYioMsi+5TbnSAbeMM6Z5JtHDUnNS8ayUYbW3g/FTDuTjM
znQYzVrygrQtf1w/jmeuZFkwhK+Wzg+FtrX3LlFCcsq4Lh/SINH3mWp/KIiyjyXM+p/XLZ0FD1jC
D9PNlBFOB3Z8uii0fVJGxRniYXaUeFeZSDpQYNhSyjt3Jsvt0uBsoB+ztAFPrcR2E1QxbCw6oEGb
QiIoUEq3azN/QmolGTyzaI3x9vqXna8hOF4UAZYAdilrrCJ1cvEp41abfqXP4fypqNIxcgvwRdVj
OYpk2r/XHCoRwNw4ZugOnfHnjU4b5rbLbD8dOoBWFl1b+wF9CdlwYzkKm3ejNRb4GTeKv7Bgtte1
rlKvG7RxbctHG0+L3UC2k/5QmE4UbkTm5+sIrwk2N7gjqspnqBiOzFynRWz7IxA/Dzp0FLtAxdJP
QxAZW/Kg58fx1NjqFaCCBx2sJzZgaIMNtUMRrjkm9ru9/TLrdpkNDV5CAzd7ehztRkRz3jMUPq56
9ajNNcqSnCKAsXrEqJMBKpNptLpwa83c0vw+d/gLCee180OwQEh9arsJkqkejMjxZ3vclX1wH48x
6IDm89wrx0r6fP1UXlhPOBOLtjsUSECzq9wgbCeBEo/JUKAqQy1/MuRM8lobPtx7Y2yd0YKEdViB
M0K+c/pZul0p5CCl8GUzvYkt3mu1U6S9o271zc6O48rQ6qU2K1sLCkMIPzP7nVr8FcOTVcY371w2
jJAhIsyHYAokoNUBCQKUX+JgFMCG2uSQoEZdyF2+UeE925vFyCvcisK5Q4ZyumQoF2VSYDNEqutj
gIxG2MUf5LAoivfmh4sdhIgWPTSVgt5qawwno2Tk2MIfwzi4HXJ09egrbwlnr881r/pCE1yQT68S
dCt3C7zerjtSo3tovaWSel2HfD9zeazpOIbvdO3YAqZngYegEMPFXK3cYE4IhRmBcZ/JH+129Kqd
1ba760fgLFx4NWIuDT/YR4vW0en2AABfKhWOeS8nJgrTWZS8oJdbvPSkRHfV5ITfWnLVuxmM3jHU
5tizoQt9lTszfDLHOjt2kl24tR42d0WZ1d6Y67+EcLSGGc16aG4EDOv4dfmxaF6QnIMN5flZxTbk
d0Fiz4V5H75Y5TJATdn3D/0/15dkPbcNAMirMBv1GQ4ucdRqSUoNFQBI5PY9gWyO/qwTHrKqUg5A
ssWRjuC4K6a62rdjZe8SO04/mE0zHqXWLEJKgl1wJ1S72geWgCXaNMGDJcXicyuL9tnpx/6GGod8
y6i9INnVTSjv2lZxOtecOrSfwdKraBArIHo3PNc6NuGjnKXSbVtgPqmbrhwK4Go467Np3+vZRGJ4
VNTmVuq+p9Q3ri/flqH1HskTuI7Gsu/7+R5og6cNGuM1HtP+5V/Y4RmlQkhVm6bm6cGd1aJtY8iz
95aBoPps7p0i/l7q1X6crcN1Uxcu/SIr/b+mVq5lMjsh55Ft37dO9xHFtRerOrTTQ2vIiOcMG/5y
y9hqoyQr7TpV8F0pnxXuHqT6+abV/sUmIeRCM5hwh3dzlaqoWRdrPajvezinhTdoSHI1orZv7Kn7
oFuTsrFXy168zTuXwwf8Y5GQAa4Ohul0r+ReiwJFYG6ondFNzaLbMU6p2Pio9ZQmMgioQQRwyP0v
B32NX0qpeSWOVUX+oMZl5cVGGJT7Pmr7r03YQ5FJrEH90QzN4kunLBq9sZm6zpNHtZ28VDjd586W
i2hXh0PIQC80b0KmKgnU5lwtnCDqmnn2ZBayou2LlPGkhE+hpvySy1oDoT919aLh+prOxmpYbXXF
zpwf0xIsHrfFJS3I0NXFyjV9nI3EkO6B8Fdfess1b2ToQ8lxmyO4pEMn+4Upm14N6OUlcFxzdMvG
TArb7kLfrt32UH1gAtrPqd7d5Y/l1vtzdjQA89K4RDZ1GfR4BsdWpi4O4LyGvpOAyentJxD9N3pt
RK5cQEVVvvdVuBNaQmcs/wqVzk247nrX7ydpC7t5dvNOf4q1ShJzyjVwtIfQb6W7XE4I7apjhqLH
YLuWVBzf6VNejVk8Z4DEnTPI9tCKyYjaCaHY7GusSft++ttHnzOR3ffjt+um1rEk1wKRfxpXFru5
kHpOb5/Uphpw9Dn0FQhyanA3wnOYtni9i1taHZml6sHzQv67hJSnRhxD9KosrNivc/uhC14CJT0O
Uc5WbdAXzuBJfM4i20TAwvtLHLBykL3jBEGUj4DIFOnesMSw18gzoPyJT0OlTcd0FOM+U4zwYIZK
+nGMmHA6RTZUtcjuj/Bx1Cd5ALYuFELrisjlY0BY/4hIzrPoHesZgPIQbrimtWLM4poYjkf8C2lr
2YJVW08P4I7EQ5z4EdQb/VYJ/dG4pd+bf3TuFGh1P5rfQbA7BE/FH37z9f1f/vZqa7BNBo3/ZXPW
1VSzCKJGoTHhdzk1N68R/vwkFKZLHMfBrTbAKWetw/986f+zpsirW4SMUxFXGtaq5HcUVii/TsjN
6kfczMFyYCJN931q74qv+NLMmje+9aJ5msMwAegG0ilema+g/9QTkgG+wiRAvRKA0gLal8Yi8a24
lTzyLBgfDeOfsP7aNTrzPEHoXV/vC34Epbv//oTVVRBKmhqpYbLe048webGm1g2kXd+i7LCFtLrw
JpBSLcBp+nxLmn9666LR0kvy7ITJpDdD9XcMmEHef89hOarhFyPtNnKs80vOGHBWdukAEDms5Zoh
b7dZrXaRr8R+b5tebce7Aky4kf+8voRntVQeuCVSQCSA1g7VmNUa2kEcqgkRtN8fDFf1qgdmJHmR
6Za7ZuPAnntHqmbAFqjFAwKhf3K6hINUyrbQtYiKlrowLtxc+pJvGVkrTXD/sYIXXmoxr9KEp1YS
JhbQQQxjf9iPfnBnes+mvg930q7ebQkDXtqkt6ZWcUKSFXBDM0xV4o+EBPJT4dy39Y+NDVqW5dSp
QHECHYZTI+aCb376QegFNLEomthXj9Wz9k3ew8Zza+vwVP2EICx9LL5cN3hpm97aW21TWk2GmnTY
EwrDaph1EtF6mrbKm+eu8vSrVvcpNaYmkRhW48fzPt4fwDgp+/rJ+aNvVBvXIxBfz8OSZuKRF/XI
dQAuWaFmBaYRw0X5amn5RzkUzJmJnm3EZMvZ8WJUWGr9mxOWo2u39eM8SX8reKjS1tjrCw6TDIrE
kNQaWAKff7qRFWE0okZ54luPyqP5Yv82d7/ETr6pPSZS/Qv/8dbWsslvgB3zOJXOArfym+KuVCE0
WT/rCuHa8Z3KUa/Ly30mQiDhINld/OYbQ1lcRVVmD4lvSolXDDDRDWb0JhtyBGft5+VWQ5VYRJqW
6favXuyNmQUOEBbNnPg0nJ+Sj+YdmND8OX/uPyt+5QU7kRbudNNteKxLFxywpAWdgLI/Jc/Tj4t0
IUWzrqM+KXeuRKwC3dmlRtPrG6HWRa+14P1QnwQ2xryKU0sWebzCMY39b8aBQdrz/fARtuS+uSUB
2oiHL57Dt7ZWHr+ck1HJJGwNnuM67vfG/UqU4JKAeMPGA70s0Np3vTW18l1NLast1eHYR814/6/+
OPo2dJRB4PB6na6ZrDC4NgzgODRJ+1Eo+eAugdnuuje8dATA5P6vkdUXkB0q5jzWhJNM9DTL9rHU
hJs6T2Ftb5yBi2sFncJCdx5z6zKLqlej46QdGi0Wk0oRxXyUpWGry3PxuQd8RVCByjRl/NWRHitR
1nXGfZ3Ufjwyrohn0pmNXQ1AmPaE/WuSNJmeqZHt22J09sHgJBuH4jxqI0YG4odUBFeZHOZ030jn
R+T3ZfxgbEQ7ybHva2jo+0jW/qKEaiACRW5xfRcvvWmL9hkMYZX+p7Zyh8Gs12OQLhc5cY4Ua+Yb
kt/US5J4S4XmwnkhugHmsOi90RhevZ5mKXfVgA6zrxh/BetHSKCltbcQad/9SSeGVhsZRl1X6omU
+Iaa7cGo3wWD4SOIsb9u5sI7veSa0F+Upc6zdoEhLP0+j9PUjwen2pdBEQ7uNDs/zSRHvUymepDY
geK2BdMoYPkPW9MBLnn+kx+w2rpZimuSG5H6jSJ/UyX52MnGYzZJN4FsDu5o6x8SU/tahdXN1DG3
jRYn+Mmkyrw86aLdmOWyG4NM3nALFw7UIuKP26HNDXd39asQjMoy1B1SP6oNlFWTfTY/W+XW6LJL
h4l2G11nynoUiVa5bJVoUQeGbfn25qGqfkTao6LGNw6Fmuu7fOlzkGWjFLXMFoLrc3olY+pQsexk
fI7GcFAderD1s6ne3dIxoce9sbJ22J1mDUGTp363N8FARMUXpfkj4Fh/uf41y9FfvTpLJ2yB1ULe
gId3+jWD1jvJUM+ZL6lO4dV9KUhJh/11I5eW7K2R1cdMRlvqoZAzP8o8ba8W7r+430wyJewBQER7
auVI8rDWmsYoeQ6ab2r2whjNOvl7/RMuHS86UeSYKJsjo7DKXxRGAyMoUWEi/MAMvjG9RdLIzG+v
W7m0G4BgeWwAFahMBj/djaoLjHo08IioxZd/IK81nmHAc954Vc4I/YSIAGP/a2f1UtcNCoKDEqV+
+S0jGpQiN1AYr94Hrhy2Xl3JxyDP7rKycufJzxAWLRR9o6Nw6XU9+Q2rTRNMTCkthpv5FMGK33St
zD/2P+V9be8isY+eri/shXcU8jL1d5Abi3brKvQmK4wbY0hSX0j+FOePY9Yy4fVmSKN9VG5Rsy4c
dwqolApoB/KIrpH5XR3roZUoqZ+PqH6Zf0OUrBivtHGpLpxIKDygZ+n5U0F7HTv3JszvpSpCJhA1
2NL+KWctbZkDOjRs4hae9eLnUAyGHQZizZRXnjUJ7a5qRpVnuqtdVYTePN9NxRbm8cLRX5qoC/tp
YTdqqws2VEXcJJaFW7VNTmPoyU39L1aMradnDXaH+WGrU58NTRK26BH7Vf2LwQ/9ovY1V25af7p+
2C7tDMQ8aNMcNQK31YKZSaCDC3b4FOJgbYjQCQo9jal9yhaJ5tLW4CgW7CYJH/IYp/6CRk89AufN
fAOZ1E7/6qDUY20NQbn0OQv6iK7/InSyxrinfdUHed9gxIzd0GYi6KMSPVTZFrpkWZbVU0QraUFy
Lc0kELarj4FVMjY5dpo0cOM4ZfpYfJua1a6FnCbCOyav3UGE2Ah3L6V42IPZwrHgRT9jj+VdPc2D
wuPkq08wBjpXPhaPNuoqu+53nwLJ2/C+5+XRBT/xX4Or41HKCQQrNOz86LO6z3bSl3lf7LXb62fw
kpEFnQYajiQJWuHpYqbGzPzGfsr8WfmYjq7lqSV4v8Nvvfx63dAlP27wKlI/BOe/zGY4tZQktgC6
qGWQVdx8bxfP6SFLXetl/sMw7WmrZ3HpML61tjrxhVxWEnVTDmOPPmj+Uw87t5cZvLdZHF3+0vo4
vrW0OKw3/nUWoRIZEjKAc3c/W9nN+J2nsRj2remJlEkX93FyaMpdV92lh+tLeuGxOlnR5da/sVya
6CeOjgqr6aGM/HHf/G461/75fzOyum19OM9xaLFtY3P8nvxI/5mFFzxft3HJPUGEJnUm+AeysrYh
11HnTFnuN23yW0C+aWbYTGaz+7+ZWT0dUiOPqFvmuV8ySLQoots5m75berIVNl36HELAV7A6Wcba
EQJ1C7RiTnN/gAXtdtBrDukQLo0GY6uaduk15P0A5LToKhKanx4BUCMAoJQi9x0tWWY9QdQ1ra2W
0IW7BOSejAwcKYWhdQQxhrXjDDM+gtqyFxkICTSqR2sUTJx7fYcuVZZhAuP0IGQCvVwzWi27YrSI
PTLKqrvrmsg12g9q9rUSx64EefFL7u+m+Gce/qD1XClIg7Zb4cXFb11EfCjmLDo6q8g6CWqhjQPH
Xcg3FklbGR+GIPbCrWDpQk+VlJCeCuEfwDU4k6c7h8xoMvPf3Ed78aAjXv0zvxvdP65G3brYG15K
e+XfLO4bk6vDMqfhlOpDnNP16A/yHeLk+9iNWvejclfdjsfCMzYsXrgIfCPscWeZvyavG3yKIgyn
l3GNQZYfBXpgdKek6OP1z7rgBdFnQaH/P/u1Vh7qzBLeRxsg96qhhD8f50zxao15CC9Ss1Eyv/BY
EtYu8+uW8XygGk/3rK3A5xgpt61A/Mbt8zBBEnCZbzjp423ZkU/mcDAfYhiY/2Il4WKhrEZZloLC
6pmmWKOqOf/4lu73/Z/OT/r3A0igm4FXp8fPuUQ47fTjtD4QZRRGkd+1P0tg+LIBFbK7y6GuOjSi
r2/ahZNBRRbgCPi3hV62ep7RMGtMaZ5if0bsuajumlB3GQ943ciFu0x0SAgNgJd0fF2XReQzV1ND
px+mP+Vzt5ONv6ZDT+P96JGF5/VfO6tjEVsRgaFOO8wyns3A2nXSj0Q8A+re8I4XTjo+nr7b4ho5
g6uAEPn9sUa2NvaRPN3bJAy72FBozSsEn3n6fe5LZWObLq7g/1oEM/w/pH1pj+M6zvUvMuB9+SrZ
zl5Lklq6vxjV1V3e992//j2u+7zTieKJcDEY3BkM6sIMKYqiKPKca59Qa0kpMHcQ7gsjoSqu/3J0
zICxChYMjm6LDnEhiQ2HSQHWkMzDk2LtoZWqF6Gg/jG0Buf5iSeHiYFWWw4zZGC4T0u84CmRrYGD
FgAa9z1v3itMTohEBuUZFa2DKNAxewnza16smRmaKCptWFlSvO6UnndNXRaCzkQM66ArkV2cuK81
sGqimoVX2En3v4x4/H1fjYV4BzX+SmAWpQNlWJuAchHA0LWTqB9A8KWVaKwF6QDcAhtXO3pf4JJK
uAnjVf77is8CJLRWhBFgHQLx1PuYARlBHKvX+yJuHQD48iBP0iBnDnizy18kzcD88QYpRQwXCpPm
QUya5tfAexu5NdwsBNBwqIXAnW4S2tqIpxZ18n1eeG5iaQ+R8hLq6i4YhscgbQDXYqzvq3W7U9Ha
jwMCb7kIRoip12pVnqBa6OFO9xjSJh0OouHJN89d9K8DwrUYZvuorZU0IAtL95ggAL6y0T5MxYPO
65LjKcOcDmHhNUGVFThndSdJNNBd1KgwpmVCKuvPfbvdxlQoND8s4fXOwDMxo5BsCYkZiX2KjqBH
LyxeG2DbFOBAA48jGQLdvi9tyS8ANYACOhJpPIAyzueJrYCsEJl0EOFlP0RxTBheS7WhZdV8Yd6J
X5S5cfd59+LJDNnsPKTIYvkKvtEM4lS0ezWJKrtGi6YNpK58rbRcNuYFUcgdgNyAvgUk8Ow1wUBv
VT4GUrePQ089pEPyPkS+7E6G1q7um/EmTOBIR1vEDPExjzKxlcbK02WhLLtujydVWzAKO0g4ZZH5
KL0K4NcS2N6I1Ev0uiqgC3arQNpWbB1IBClZFjdrNO9FVBAr2VW12rKHeJBe7it4W2ya5eOIx7sp
Gl/Bz369nQMzlzIkod2++wTZkEo3kkEAnoIeTyBn0orWHH1vHPNbHsoYuHPhcYedczLTXI9LE/oO
Nc3/BOiGAg59a08C55i/2W6MHEavrvQCjHzKkDO4vlYSQz77dqU8yNxH+UVvNP5qxGw1pVUj2bOg
ETy+fAWw7Cb8Y4GepXJC+vIl2rHLWTOeavPfLw4W3w+DskMDxf4wfT4FtrT91/1Hs+1MMK1g6gHU
vezAGzJ2v+5L2G76zEM60Vy2nftudxN3GQlMMMwLVBzT2QtqfZcA1tSrNUCbAiH5876c22s+I4gJ
8JjebuVSU7C9wmNU22H1pKqkWe+9joBsFNwQb4OyirXfPJgnruA5slwsUqGV/pT4EKw9yhYYPmnv
BiV9A/+puNa2P6qPgnBsuuiHF6s2//1C4tSUsRRIWLVGfI2Vg+q/JgoH9oUngnH13AvFMYxUWFN5
6oZfvXnIlZ+cFZsz/ZuAeKEG493oW5zSdHa+OEhtwH5ZAVXfi5rENgbDshXIZu4LXArxQETEQDry
Z9xJGZ2Akh4pwF7t9mI4ENHDYawUHBFLZrsUwahUBxinjvyw38vghNnou5Bz2PNUmGPuxcqDjCGD
DKjQRD/l5jHqjvdNtOjMlwow98FAkYS6VIN+76H6UGwwOFAGD8pHf+4O5oO4ewkfI5pw7tQco7EQ
70njo3XW8Pt9kpV2LpU0R39ipnP6thalAG8DQIdztcWc/35huiIE9kCSYWm8gcoEjQAV56KxdN4B
ZOo/Ahj3AohOn9RN3O+z3+jdoJF2rtNV1zlVuFJ5TxHL64QsDLBPeOwDOMy1NkEGLiYgCfX7Ufop
zjDkLipUJCBfCTWp+hOLxNFuKXvBnfAfgfOMNCOwi4emMmaBtFCoGFLjVwOUlh7UMqiQcdx82ZR/
hTE3D1Fv496M8h6FzPHLImT4+vj33gAgJNxxMY+B9JjN0c0WfNeKD58rqucsOifBYYzO9/fSghJX
IpgDKc+LwogBdrqXpR958hvbtcwfa8z/P0k5Z9suHLJXouawceHbcltg6hgUL/s0AUtc/6GYPwYw
iEi8O+iyHDz24in2m+PiWs4c3PpOwR6CC1i9STMThTwww6gWzwMWMh9o9FcSE+hmBAxpNLCZmjyi
Mfh61ExwYoUK3kB0jvUWgipAo02UVDBAbaGX51orXxzl0SySHj3uLcnUifSoft33hUXDgbvn+xoN
PEMm+GiSMjVxAYfuxW1a+i4gE4mqr1UQH98XtGQ3tCDjRRlTMHiXZzzBLAetV5MWnNt4nAyHTVK8
mdmPub4mtf8+v0d5HP0SM3/E3AdybbYE9GdhqOQD+uS7cy2QTHKKkqLfJP7XrUkA0ruUxCglR7nf
i2o97MF4ACQqJQpoW2W8i/Tta/IsBq0G+Acvh0iMrxUC3JNvaGE37BuFFnvR8fKVKKwHnUzJqtzk
vOncpfhwKY5xu95MjVwYsFSBEu/034Ls2+H4JvuOJK3QZcwZsFg4/q6UY1ZrRF3SGmIop3WRneYi
Sb3njod9yAgxUS7GJC5a41FMRj8Ny6QEjtM6kNMoPEq+/gQkAMePPwRj+H3fx5n9OkvBDsL3Z2Aa
vIgy65RqaQksVSs6Cpr2JnjNg9mH+r/bsP/IQF8ssPRQB4Wca1/wFKnz1UGIjhUQVLtgl/Zb0xrs
qjvf14UJDP/IwcsPwg7gaFGsvpYjKF4DcLckPjZABh/8wDXDneqVGyPkFKkXjXYhiEkYhgEsw14R
xUex+eVlL1P1cl8RzvfZMcMuLHQdbF3x0TLiXxZI/yy95V0YeDKYhS+0MVcUPY2PMTEPVUcD/Efa
BS4YWETQ1hONluqaB6PChgV2idjjwSu1RFAEaKb/HNzxj/ekbtAau/feph/3Tbiwe+AD//EFFkXS
14VOB/djfBwwoCsmYAtswtYdLHHgODeTy/2fRkhVv5/F8X+vnW4mbGi8roqPgOaUKRiV5Z5UOGL3
2WriPTCxjeE3wpgw1wHYKZoiCCvMx/SjfwDhal3aiYVRFm3b0OGQrUZi86a4lm35V0Um3PmhOsq9
UMbHVi326LRbFykgieLW+3eH4Ld2qIOi/DqDf6HGfm1Kryz0oPAMTOl78tMkx4CX1MC5qG/H5rlJ
f4TcTGJpD3wTKaHwigE1dk4ujMLMS1rfelb6k2Rux57XCrcoAIogIAGiAlnEtUay2NW67HfWc23t
VfNxwoP0fTdnzr1vkwHNHKz3CK6Y2GIiUas1Q1IZnvecNzL1pEe82aIYn7ot4MyGF7UUOaWM7yLx
RZ3hH4HzRIk6p1+gWr/WSCqySZHLQHgG3Wo6Ej1R7TZ8rfrXohs3aUuG0gZdpJW75vgqhiRXU1Ad
uVpZ0CjnRMlbt0TXC66fQH3CGYaq2/VPyfMuzstiEJ4BgwA0psFJxxBz55zLDdtjDY3R8WKhyova
HkaG2S7gRCiN0ssi/7j7NR6jd03fTittcPJN+Kli3r3Ajru/prcRRZ8R6VRU0IFGDLyPa70MdczU
QEvCI5gE7RixpJxW2VPyFYSS62duyOtjXAjKc8MEOmqBiIqOJzYHMARxAOYuMo1c0WgdpCvVerM+
MaekSbSVku1kBIcJ7OX31VwSOzciY/IPV3i0NzJpQWQoea6jR+lY4xHB1s0pdVOQdzueUoFfNS2z
jWH1IHUs+mATh6X0YsUZD8Xu1oeQ3uO2Mpfw0SHAPssJXYrkv57CYxGOJlUEA9unyYUNkLFK+76+
zG0CfjQTXyHNAkUQHjjZS7/RjT3Yr6LsaJz8mrjDNjrWnLz01nOuRTBnkdJqHnh0ZxESMQWnaYmB
CnFmPk9Tskv8NQg/nPtKLUlE6AQkB3rP0HLDpFydH6ZmKCbZsZKBigyIT5Ipe9+y85Z2KBnrBsdp
ePLmv19czhUtk5RYgzzVtFPwAAWFI2vOFAPmAqirZ/l4X72FA9fC6Nx/9GPLaeAjnsI4hDxBombz
oVcELYLBlDlNsU5z2nm0CzcNWhWUCkRmz01IUx6IPAtJMjuOhfas+XEQQ/E3KPLopBa72PCyow7Q
bW1fjQ+d8OH5B6k9p/muLT7r4hegL8yvQXpuctPJconWYUKUIdzFIFlK/HQ7VaLLMc2CP+NnwTTz
exRYVuatdbEUbQU8Y5wP+FkA/vD3urlPf0gfCshIifjLP6HMUK20A8hsXHnPfada8AMIB7MbgD1Q
s2ObvaMmkUpDRxeP1FoEmMYtgv9qKJAyYCogORicjXV7s5ix/9AyAHjhbyyMa10zAPHplSJkx0DN
zvFRNpEGpS9+wePuWDhe59EJzCXNYA5QbU4oLoxa15hJBc5vfuybD1XtieXtehv7KnV+fJWO9RV6
h8Q81+DBCMGeFe14ACssQj3QDREIZzIKDIhgMpvtyRqB9h3qtageMfi4zx+AOf+sP8vbaONvzc30
bP0Mjv1ZW3mualfU2uiceMIOhd/IZ7xKM0FNmgJL4JjpICGsT2GJWYXOLiS8r3ZPRigD+u/RGjOi
dx5H9vc99Cq3YXRnDqQKZMsDIrh6lGm2Kdx4m66aXbZu1pE77IZ1uPI3uhut/UdtA+qgp9jNXXkt
r5IVF7eKec35xwoYCQIeKCC90IB67QZ9KU6B4MMKunRQiw9V3uLSRBRxowkrJT82mtsP3N5eGR9l
1QcwOjqV8WQ/TyNfCy31ohjKsNSOwET5wvxgZqcHf5/u/SeP5I/JihM/Zh2uxCHRQB6JBAdZDuA1
maNDHE29bmVBP74nj/5PNaMAu9QfiwOualNki5w07iZaoWsJeeI8VThzyLAYzagdgzIviQF8bjlt
t0mEXalSYOApvFGe2y08SwJIKDhT5/SN3UF1V9ZVmyfWsVt3u+4tO5UH+Yfn9ntzHT9Gq9oJ9tkf
teYcjIv6XUhl9k2MR3vd8iB1DL68Z6H/Qlc4aVZGUPHi/vwlZt2u9GN2CcZs/HqoYcmisr38zRcc
bV3qpD1W4n5QqTW+ysFPEKDDXddtSmIwutz3nJs7D67agF9C6o8LDw5EZnN4GLwxRmXwji1godfK
LgZd8+pBf7kvZUHNKynzbrmIxFLiFWk/9d4xJe4bvf/t29SXUYFJ8c02F0RxxMfbhxGz1I/n/slr
SUFkLBlH1PwpZrmAio9QPg/j4bhm9CiTSB6EXvGO4rOIdqZPy81O3g9xA8ePQuq9WU9clKyb0xIT
k9I3cCZAAQBpy2jnjaKvtprkn4S1vws7e9hZljNsU/fUrsVfFR4/8zfN5jWzLxkVULOoYs7AQeLN
M5TWl9oUqEFwSlUXt5WaosFXQSuOgp6S0uXNFS14IbiDZjYUzExpGPm79o+yMsEBmoXBKdu3K4x0
AIi0fvRSInIKdbfG/M78cO/ES8Tcqn8tRwfKSzgJgAr365gMv/PuNAqYVW+4Aw83joL+sxlgDz2x
OPYRmK8FVbmnl34dJCc/IeZK/1OBafMteBNwGuxDN/ij/R7+Xbu+OcPyX0pkXHOQwdBgWn5ykj6z
gnRv00jrfRaTjoeachMcGUGMQ6r9UPqiD9VC9CkQ7WjURFbW9zfaTbxgZDCZG6BFjETCEXPqniwH
iej9r99WIZjPM+42NEAHjxR8PjjnDzWNbOMBvF3tu53aGpAsIwLKeI7Im+IVI5IJ9J2neH49QWTv
/OpfEpnqtvbsmM3Wo7+fPYUTqG4yekbavIYX8Ra9dJNRzQqii9TE+PNT1LrI9qaD9aTyIHeXZKGn
FHkuhvMxLMoYUwJdOqDWZawVaHN8IqDE8jm21FwLPTF4T1O3ZgSMGYSAs0hHYUdhvDwYlHjq/bg/
mUIQPbZRX9tyaYj2/dW6dXGEBjytALdynn5lwzwmbISyDzL1FKP9B6NsuBTumvxpUp/vy7l1c8jB
dQ+nCbI2vPpfL5OqjUkSCa16woS31AD6SqCh+eO+jNtLwEwGfyGEWZ80BVV02Q/q6T3+gDuEx8BN
3rJX/bP7iN/uy7q98HzLmhv053dwXLquFcoAEQjWwUk9Ne4Q/1R/Zh1ed8+W8pl6T3G80QCRlsS7
HmwGqHlLz7IM9qPXutpYGjjjSb1PEuf+L1pcSbDn/P8fxGy7XpukaEwk9YSuyNFBzx+J1H2fyK7I
my3+HpS/yg1m3WfOXvRvoeTIljYVQHvVIiZwTruevlvEX/9UHXSgUAyu0IH+qM8fH18jObWEhxB9
c3gygplDzS919OkGinoyX2KdAOj8w98EnIDM9ujieLnUzmILbqKaTYYxyRByKE7F5pe3iVfWVthY
q8gJ3fuLdlsoYoQxpydeAFCeRdZ76qq1iMLQo3FUfLIizTbc68R/6h50zxZ4dlzeKf9ZwZttn+ST
NYkRDBm/KmcMfdLQkZ6Ng3BAQZXjlzeJCKMhc4haRZlIEaLCyS6fN92rwCmxfHcM/ndnxD30eiMa
0tDGjQe/l5/TkoLbM3gawZc1UUAhODV2ZWorW/1zGh2Ve/WdV4eRjcMALbsogqOjm21YLxShx5tu
oJ2qvUCMHbjnHO8RfrKqd7y2n6Ulu5T1ncZeHHSRlaelrnnqSVwN+8gmn08arRwwSzxxXHJhk10J
YlwS7BuTKoQGQvWpOrtKQ5qd+EN9yna13domBlmrl8BBk63wBAwpjuzbZBLlub8G/d6bF0p25aCM
amqppypw/J339ESmlfBTW01fmJ8NCFcgT1fGOcvA8uO4glE1Mrmi062tVYXeV45WswvecRO2OpcW
+ZiWg6Ceehptsqfy4JfEsysYVKHdS7Bt32pOEFs4DK7syJxOQKiuMq+EY5qrnABCgLOnbxQCtAmu
hDPaLqojaHO63nNq3AzKEKn6KTBiIhVvQCDhmGzObq5MNkvAtLg8nzPzCXstIbQSjNxiGOtUvItf
hhtF2MxCTUY3QSruxDYGvO5LvPEEDPQDSQf3MtRhgD3KqFSFuZaGiuSfa1WXzlWOUmGFzU2zwIhc
s0KnA4aM1GNnBbxgfBMgZ8nI9cD3ikKxwQ4VBkrod1M6+Gcj35i46ZZIXfv29331bm+531JQGp7R
YlCMZgwKVrugiCLop5WBq4QOUJJJA1i6aKXW00Y3YjtZSY2/ui92yaryjLeEfjg4CrufFTTWNADi
8c9oGKKTfsCrGS2yiOTBSoo+lWTirOKN3+OxHPWduf6JcAxytWu3aRQlqJRRDs7jVnT8rb+RnJ7T
xLNkSQgADSS4EudBQCY+psIQWmGnBudgo27R5LfTN/VedSNnXN833u3RNmtzIYldM6VE+6WqBefK
FdbCOtqb2/JQrWNaON5aeg430jbaVrzegNsEiBHLGDEWo7DtJ4jtt8ETeA9o9iQ9/4geyo3pChuO
jjcla0bYHGouIn4WtJMg5Hpwjh/OfkzU00Rhy0O5znnWnK11HVKurcnExFIGf3PsQS1hba4M1996
v3Hh2UqOuA4OvImURUe8WDo2G09NJUgyqBU+PEpv2Ufu8vS5uYx+Gw6Ad9hZePxhUaYyxUq0WFSC
M4ZdHID8roe1svIeUQfhrNDCHgZzIJCR0HI8d5oy/o6iP4bI9Co8587kykC0SGxt1+10O95MVKHY
zDbANEi7fuUIvnUNMJoBzAfMSijXAkHy2jVa8DUbXiFH3+7vHzW8pCRfxkrdRfR/lMSsljpIlZ90
kNTY3WYinls4b4pT73LOucmODAAP7lql2W0uvD3o89CbZpUUXJsefnZPn65pa4fRDY7+DzyM8Y5R
ngnntb2QV4zRJBQN5I2IVAI1nNZtwZjiSv9+G0MxAAmg31nH4LrGCAqTVC01U4nOKGvied2WHsxH
yQlIeVKP9xeLZcL6x4YXophLYB4CjQktN9G5dKp94pY0sX92bkrSdegM674g45P8aD6WG40C62Uz
HofP3yXQDTlOw/sdLHRmlOJULxv8jn6bbCTsjGZvPuP9S6Sjk7m+46/CTe+27/EGkJQP1kqhDY1d
Y8N1qtsE4sr2OrNBA4DrIMPEDynsxq7JVFPh2Lx9/gAy8qFaha7neE70rxu64MkKiEPmLmAZE8jM
lolTOe+0Hp7VuehuUPYBnXaTR01bfCz3zceWRs/FoXyTeNNdt4H1Wi6zgzA+NBezINf/ULfSTpbw
nixyXOw2tF7LYJx5KIIQfVbfu0YgE/ml294pdXlHxBy+rs8jSFHRezcjEgJPijlmBTlsxrpRsWU0
wHI/jdpvb+QF728EwHtCmOO18KSiakcIEVcg+V0BHej7Tb52QzRYtCtvVa+qtbSdHGOlu7kNaJg1
r1x0e1kAG7oE5hH0/ikz8OJ1DBqtxlfCpE7OejZi3K8jcczZircn1LUExieSNorKSK6Scwcs0bF4
SM2MdqMjxETpjkrDwwFj6Qm/IxD6+oBXCUwGEciI1xpFshG1tabG51p5HlqKSfJycvz+KIBkFxMY
QDgjXipu8lZeVZob1SMmWlo7r56HYq+Dcr3I3fsxccmVcIMApS3eRfBYx7hSJacttqIME3uY7kZ9
dbLTJImduONSbMzBhHWoGZkMFzPwhcODr3XvJ9PM9b5Iz+1X/SDtUrr3N+Wn9BIdJF4hYslx0P0K
5OCZ3BIocteiijhqiiYs0/OUTKNMx9wv/qh9Gwq0DYT8D3gnc8MOjGbaK4ZRv4/yMOo08b3+oEtN
LqOVDbgjTlULyWet6eDNum/027cVqH/5+xhThKAb8f2ySc9xvhuycW95AgEHwsYXQ1tOfuc4E1QN
uER+aSsvwYBGjP75/k9YtBAYxNHLCnB4zP9cW0gTQwEMikl6Lkxtaw3dSahV3gPfggzM4ojo6gFI
Oy6PjIwiTVsfdeD0bIoFmlYj2acWKKk4HryUGQHrBtCvErq4gezERAnMZWCgZUqzc2V3Nsjmkc6a
G91W0aJubfHgvebNoi4tHx491Bm0Et0dGJi5Nl4mpaogS1l2rsHigzEZx6JPzkexWhtPvARzyYZg
2gHCFxqkcGDOf79IwzSjK4vGy9EDRp949dVly118nNHD8gYQXldFdvbqtn+0hEp+18aoehYK0AgG
88oSSex0k8iDUcAni1oC4BMaYxU6AJMnWjVmKiW0LpK5Fzyw6oCztrdvJQAqRlMEyjVoE0OPPvML
G88Y/cI0urNYUBP9JUEV9rScnkv/Dyh+e7RDWce+20RyeBICi5QAox/rs98GdOxWvmeDic5S0OdQ
7quBs4m/3fc6nuG3oYqF13L0IgLE5XppxEksE12o+rNQrktfcgvvVysiREdHP+ipN63HrHZiQFqk
hhsK4cbr0LclkSwF7U1O0/fBem+EPdpW8sTVNSdI10nw1YakNx/NVnXwb7fVIVJJCFBFayoICB51
cG/lhSOgoiXiUa94F1S31g5lUdui95mJgL9+CP+k3aqKwR3wbvWkRjv8/chxe2RqoM347hc3MQbA
xlYE0SbqJK0/p+hGwKB3pztim4iuGoVfNeg1nE42f3etEDv35X6f9oy9UeIFlMxcDkJdjzmrpRDM
LY1oohlwePNAPD+Ibu5jsO845kcxfFIMEnqv1vAaCsiXA1JYmGh8VH7pGxn8h3vxFBmgtzVp9DBg
CNqnmvQY1Ojk3Kg71XQ13ZYOY2jY0vBsjE7hhE+y5RoR8B4rMhxyfQWUlVJ5sf7Iln1fsdt2W6QD
6AmfUfwAOgRIhWtHyrS6N7xK6M9iHKDBF+Q36qOlrmudGuoqmA5tWRA9tI1njeo7zT/pxqGsgMwb
rcyHNCBBzGuUV+aQyZr68hcxrj1U6hCPgQfcALCaSm5funH5FFu0BpBtYaWrUd+Pvo1XkXyvb/Tg
o3v1ApCpPGkiTZt3obMNQMKaazjjYQycybDl9JCpOFZtCY3L3joGBHSmA6xz59sND/7x9r0D7fUS
EJWQaAB1CPNQ1/aM+7gYJnmIzxqxvdEZB9xcndNItKeAc5eZw8+VnRhJzP0plo1QLbI+PkeeoG0G
TcIY/zSYdg+Gcs62u7lZzKLQV4XxExRusAeulSo9s0vKaYrPMbGN0e0o2mQqUIce7zvjzXkziwEy
J2q+eJsCl9e1mNpsowQd2BBjoaMeGVJLZbPhnWrfNWPWcAgdWKaZLvSGwAXkkkVqyHV+roFfuM58
NZdpIYZevJJKPddoPhqY5UkatQJ6Z9tWNFGT0KR9PMYV6UoRvU/CFJpAigSr1EgzbxxAXB4YPXq/
CsDBr6K27fyHUBAwqj1gZEciiuLJp7JQLLimhgZ3mupjnZCincaMgk0AqBVW5VkoSAV6/5FYQuS5
7ZQFCgVNa/czzKNSoGI1GgInsN0ew7C5gq5U1KnQ1w5OzWubi2qVgd9dSs6D22zKB8WuV4ELTCcn
evhQ16Cf45Fn3yYwjERmlfWu7abOR9bfuMX+ECrbtKfhBgFuchsq2N6R2188Z7TMgkNJVcRsNmI3
/vdax3as4kJBQxTuGQ+N29cuuot7lP7cugMF0qu6q38HGGVAHnzfn29r7jijMcqMaQYAxEtA4LsW
LBWmN0phmp5rxyDq9hBQfdM445kTxOfDh9XvUgxjUTBdjGnTIp9uafry4/TFayjj6sGcfrVVBIlf
QIC3MnYN2T8oTkS4+LxcMcxZJBrdVBT1rIdTkghhxiQPARoyKGdZlvzh0l7MCaOFk1dbgK+FBw4u
VHJdn6gbk/jU2EaEN+C2dCQAB1HBTQQJO+YNmOjZVaJZhcoszgYO+0b+U9sAlaqI/vb7vmI32dHs
bheCGHcLhika+yJMz+/AJ9z5JHJSl+Nqt68sswxc2hCkUViHV1+7NHIkPO6MOWS4jzDbZh/vT8/c
uuziCl1IYXZsZJYlZsogBWUHibjSGvOdaC15eSnoF+cyumQ09M6gBRQXHUxQM84wSGacSKGfnYEn
+54P1FhFPlmv76/MwgE64yyC8AIPpqA3YPTJK0spVaXFTYp4P4EluumI2KxozQF6XdxBl3Jmu17c
2FqkvoKQQc775BHrQPwzWJi2J5M3Br5ktEs5jEvniTIoVgg53rNMa6o/4kHF4bjaTR4IT7uUwXiz
Ws78Z3qTnXeeRjDX9Xvg8iTOzsoGzksRTFwTagMlgbaGuZKNvBKp4Ag/FXriPb3O1rgnZrbmxaqI
U6NooQRNoo2+dav9PKS4MaqjmpFT8MIrni6dBpdKMQ4tSZ1kjTWUwjTCRxwS+sVZmNnwd9RhmSwT
FAv1SsfNvdmodrTlfH0pP7hcd3YaqMhUE4U1fF7fegXRHJ08VHT9e6QKKd/ub8vF0HxhK7YkalS6
31VBmZ1HioSTpFuBlna6lzArw60Lzpn/PbMxe9MaxK7Lu2peFyQCrhyR2A1dweZ4G2drskWbqNcH
oZrgbI09nDqEs4qGNo9N7rYB8HpzsrWRPBnGfoxhuPIrctXNH2u3wVCm5sSncS3vZFytXu8vFU8t
JsfpI0HzixEC7fD4J91v1zyVONvGYmJB7iWip4gQ8K5Saa1+gvNtc18FngQmDPTggGknERvTPOwm
dyC4bPP2PuecYQ+zQAWeZKxh8Xugc5Srytniik44J+ZiDvB312CC7jqejW0iyEbdzZ480m5fkvF3
727XJhU2v++bjBMMbgB7Kn9S00rBprEDGlnPe+dFFElP1DewcWSUN+XCOT9vbwpK7UuiMIc219ZM
9AYXH6mdbAvKM+FSgnNpQiYY+LIveX7xHQw00tkmBZivra2rnYoBX8qF4OMEOkzxXC+ZX5tqXinz
9onJT2UX2bq9f4kfeZvo/pmNsd5rMY1XRn0zwn4oG6qbeiOSNcch7kdR8ChcSxB7cZDDCr6Hi2pz
Mp+CHXWoyRu85zoCEw2yom56AfAfZ/GLkNqdKA1wMeAddfcjApAlr5XpMkXKRh1pVE/xzGlSdAA/
BjSkKuk+MtxPja92L6wyLq/ysty5VxGVKgwBMEaM/WrwUZ1A9HYq+1CTNCSv99dpORD9lcDYL9XC
XhTzJDtLp/wo0Gar4KE2Wt0XwlODMZ9Uan0lAgMCWfVPlOLdtfL0vwlgUilRH0JUTSAgnUhCMmJ+
Ri/3JfwXR/uPodh2DKvFuMw4QsShB5cknR4cJXO2fAay2Ra32cdfOXMqfJGDekGHvCqLM9QIxNfI
Nh9fEoezNzlrrjOXHPiaqZYNvGpmHRcw4TY42+LAEfJfItlfRZjIGRWdNlZGhBDjmqsU/c8CiVe1
HT0ka972nH/wPZsxQTPpq1RJG1wNo/2udTTXVEhHf0yHjK55VbHlwPlXKyZwSmXT9ZEW4lVv+x4S
/cRR5bbr5ztf+/t9ZsdnVh1KVYu1keqtQSTZljQiPQgPeLshqVsRB2S99vEY/wE660BkZFecgLDs
6EDQ/cZUQicvExFkrdOKoJ0fE4lMh41EjDWajYAeRilnSy2erReSmLCAac82KTS8ycp/Sp9WKOkA
atTeDYeCrjnJ9lL5dJ5B+49WTIQw0ixJww5ajRh78Wm//6BOst5+vSrIUmSO7y9evP4KYyELUBvr
UQ6GsGATnGjp3rfbYjS9+DoTIQACm3sIENn59ecUkGP6ebr//cXwgFLoDLkwF9+ZZSnRFQwECKS/
9mDb6Xp8iVKCzOq+kPkjN1v2QgizHkVRgidhQJ5jrnCQrl4w8/G/SVCY5LcSMIIU+Eixg/eJqHCt
ZiWuOenh4kL/1UJhlkIp2v/Leo+rZ47HLq7yxaeZIC2PIfo4axhIfu1X2lYm6pqzzjwJyvVJUzSF
FWO4FaEMvXWNc/KO/6MKTFj20OWGHhkISJ462tsO9wq9HKsujMREYyCk9WNgwFUBtHP8ldOn3hb3
FeXowfFV9rkrsSpAMamQMj6//7I+kGH+/p82AxtyA0topFaGgOA8rePVPner1X0Ji8fWhaGYPT2O
TZpreEI6Jxv/RSQht9w8e/qd/aww+9nMC6FM5nuSunqtbGUH1GjEjNDmPQpyFGFDq6H2UxSX2Bbl
g0/ic0Z5N/OFxUa7kQYSdjQ9gTaNcam09HChaJQcaQtu5iD7cknm8zxqKTm6kjKreZHlFRgpt/Bf
eNp0FPeXRDbxZsBTzchL7xf2+JWc+e8XcqS8zAZx1gb3/81ssJHnuwsLAsoZNLmgPxBXFLaLPlaV
LECLXY6buCsnaGcdeOxeSzWsKxGMsaaxANqKABHez9bpXx8Lt34pHNGWXmn8OyCc3b5w/F1JY0xm
Fbk0NYWen9+9gyuWVAWCRofsp/pzf0vy5DBbspLNvknqWQ56zAeiPFDvgXfx4slgdiXOEEHTO1hu
pPrKe0al0UbvfEXK831dFs7BS5uxlea4MXojnuUAPZmAbGh9//PL2wVdvnNjKNrpWLppq+klSZhg
q/C1d2pibsINUZAv8rf/UiELQPF/RTEm84Qe+G0yRGmYgjX+H2nftRw7kmv7Q4cR9OY1aYpl5Ur2
hSFtSfTe8+vPou49LSrFqYzZHRM9HR27u0AgkQASZgGPFicwUxMaENgj4R//y50LiEeBo/1N7svD
LS5oHUltHM2cKcRwOLMzT7HzyXAvLPF9/fmCiCj7Q9sOIBKTaLsf7emEPMk9IxZiUqEillFpDC3g
QaW05c0x3pemfy983o+PDEKrSr0QGRW3DMUUo03iS2Ttq+Cqd3b28nlZ4X53WwEEBp3XPAY1gXYu
0aXgvBf6qtfk+YnsHeNTsR136cnbnD0rPIZHtEIcnoeH8ZBj2y4L7+3rtylX+oM25YF8tCvz2DaJ
ZEZgJu+VFVp1YXdWFWxS25fdttrnJSb5q37XWWgFrwerw7YOezSBGTI859gGl5FwjzEN+TPdaXa5
k5wkJ3pF0qN+FHexTPyPMiZVRNK3SiLySKInbDTxLd9zWz81pWOSGkRw+VdP33AJcrh6bAbDK7oO
w+rcTJsus6Nk22BhoM+oi644X6BaKJitxNgCen6omL3LMgCAVwJev4JV7CeF3IeWdfloWSSokL3T
8LSVjH7OiYumox5e71iDF2tR6Q8uqIsgYVnfKDZ8dsZSwKfSFk3JJ5kCOd6wZnvXrNUPUtRdaBs5
19UK3NR2tC0S8wloiJVZJuZcd9G2KcM3rtj5H+Tkn+GEEYjAzE9Bbs9/oBVKeL58Nmsm5MfvU6ov
63LSTOgYPU9XqPJr6OgKzIy4D7kr3l4mtRIY/aBExRQlOhckXwClcSOax3qj/2H4LBYBKoyQY6WK
JHWai0i8+aZeVwwGVqzgDwZmPV/Y9EGo8yyLcFWQGt7KdpWQV/eTcdysu0L5wrIPxb6NocghZu6c
sbVHyWXlmy7LCV2DP/moYq9Scw002s9jvpGt4sFjYCxelhTAuX9SiLGXRfd4nIR3n5Pu3BvEzC2T
4WNZbFB33ivVTtBLsLHvkKi/7/9bTDJ0vnwbxl8TOIlQD1LJo5qSk2NIIuvWsGPWJAaLBepyA0U/
84d6RN6HR1ES6w+tjtEJu/JW+MEFdb09LlN7IZnNR7hDn7AjstrOGQZEpatOQxzWoueBArfnd8e5
agIorcG59y3W7Ovlu4F99T+1ikeOfqo1nEhZEp2YPjoRSpdp32ftp2KBHxKjbnmRAwY6bnAmT3hb
ifDymlketIcdI6S6bNexK+snMxhBy6VMBjPnbUNYjxCGpOgQF+5eNqIEP853ljOR9CM8NiUzmcyQ
FB3j5mkq130Ae9ibkvMyz1WqJLyOWM9dhjH5KrkvzK4na4Hi5VAwhTgOf2e+5zbD6K5SEAGujWUG
WNHw662j6sBH6CRcEg3dVPlElBvSvzOioLXeasxlfFOhTrzOpCn0DREXxdUIFvy6JbIPTgN0XQBm
Y4UnitvdhkdTcY7AIj6pG7fBKH77+Gm/8lc7Vh511fR8fw2tIojFQ4njwXNM8pfSekZ/NUOqq0q4
oEA5gVzMc7/0QKFpiGFy1/se1/VySLFq3RYkKBeAYcgiEzOQeMCxqaCSe+QyBRYTVLQXoTjEyQ10
PKksJyT6IVBJYTJUg6F/X5WUhYYnbVCKfQ8iCgk6UuPlYVw5GIvJz5eZYdGhnIHc6nVYNhDXaL5U
k2NgKMK0lfvLRFgSo8K8atDDWsWpnPfVwUFvolU9sHZCsnSXcgRh1w9x3oOEduV0+8hlWTaWWs0s
Ls6jVrXcKGucBwaNB6sBuPDdZRmxCFCmwMgm1LVh/8/T3ZNy2zrMvupV0/x9Mb4e2wsO5GgI4nSG
qAf2/tYgT/FpIChrJjvfucwJ4yi+BgUXhFose21wQ7Jz9icnV7jp4TvjjgsMrf3CLlyQqLm2VVsB
p13ajSU4vKmgrpSZHArNIWZKu8rUbuyK3L2zmuEZmvw1ib8grMhBO89AzkIUrDoij7ueKO+X5cdi
Tv6patihVIxFCRrRtrf1hz/CRttMH//OvnxVwBeMDHprFJkGIr2p5IDdsgTzuTr9SyLUvZe8ckwA
u4J7Xz7AgJ3SLYauTOa8xSyQX+HZQrOpuw8H24zdrHDWYGwwDtuZ2+ZcPsWO/LaXXRa532gL8ytg
QY4yBVHtdX1XQ/meuoOg2uHheMYU4nU8YLp42EkPpjkMFvgUYvsT06N/mdlYfABlKqLWTxQAAcxK
ePRdfyff6eROs/S/ebF9k6FLt3I39FkwO+snfrMfv5pUMEmYv13W9vU8zYIMFRNMgZYVpYfTG+Aa
0Af3/uqZ2eadQWU1tl5QocICHsZi1ALIDL2kvY31RZ5uIY2IwlIgHiNSwHqwsGOYnFGBQuiFGobj
IECryUgekVfk0ULHxfITBnMM0/4LXK6PylEOIUK8StP7cPP4mpnaNSujxrB9dE0u4TlPSwXlq+V3
IP62s1mQLEyJUQYD45RDqgwgcUxdx4nes9oxk6fL0lplA4OMc2eNriHt/9O86qFRDlWuI1IAqPNz
DvA41WVtD1814Qsa1A0t4lDlhAQ0sPkoBlqusJOfxj0ricqg8sujl9is2orqHLtFz9IN+vDnZl+N
YcTXX/PfzND+XNWBPqEhfjtboxlcG0Q2GyLsmpN7+Vy+Olp+mfEFHeqKYnOD7jc56MTFRrO1F4/M
qGPEtIGhud2d6vM+2nKOvquJhhdRAaBeTFQznuDrqdzFR1B3NgdWqFqEM7NivvdvsEBIvYMPeQwI
t0ktli9ZV/gFudm1LdzwFHgYeB2hKPujiGlZS+jmJhlxw2Jr1UIs6FBhfpjmfZrX2vy0Q2WCPHWW
v5s+Py+fIONm0atcq7RLQp8HEYyhlQ97sSd4GWEY5TKV2QZcUhPK24eDEXgAb0ZLDoCGSI9VNH8V
6y+ERVmIMUuDsexmRVSJbGG4meGMWBxQ1iEUG4w39fj9AbMgp4zZ1jBflAsSoh03hsDHMVYgoa8y
rfPm2+HWfI1sFhrC2mTDvGjr/0wp3XgV9CKyYhwYmfsaRPNqIuj6xbo3Zv8/Q7O+8iiLa9INqpd7
PjhKCYCfzZYENw8thoS5q+C62Fb8pkNVGGM72vmyrjEs7C/0Lr3P5jL0/Ao37jhs3wZegKMGFkOl
V9kD2Njc64cmc1qOmD+rYF8NGJ32odnH2/vYYlrxVQuwoEFZ17EPY67vQWOvbrIDvxOsgYyS+fp3
70wd87vAqwR2Eo1+ANisOPTDMMdZPSRnAC4/+CQEZgpc0+XDWX1nLghRNk3t0rYu+WgmpGGfC6YD
WW3G6wq+IEHFI9jkPAnJFM9tSAKi09GuzY/BhC+3AsLKMq/q2oIWZdeGZhixYwty62LzBFQ/vCBC
y2DFDOseZ0GGMm7GpE+FFoHM02RNh2v1qj3c5Iw037rcsLUTU/zQZqwr+OnW6m4asQgim1sdOid/
7V8Rl5q1NeZEdkSLqXLzE+GXwfsmp826vzAPdYR1YRxf5HjMTs74AJRCcj2Z3pNgMzzcuvQWlKjH
SmlkRhcpoMRjI/ZVYMnYy5SCIZYyrOr2gg51W7FyteUkrI48W1i9wMHPcYwa/yonGjo0sBBkHlGn
i/xtL3dxn1ZQN6BJquYcd8zpZnYn+5q3WxKiRJZ53qCmXjNf0/gUYmNWV1nN4W0gpSX+gUbUh/Lc
mH9zUEuqlAB5rvHkaYQAJTI9pXhXNgCZ75ATYhGaf4jWvSUhKmAchI4bxrTNzxrygsmzbNbkNiOT
XZ2KHSNFuHqtlrSoaDGJeD9rSpxZ4yCCG21hvlVObRWwFqylFWvmaEmLsq7K2EIJVRxbN6Plupjk
yC3A9VuXbbjA0o75zxdXV6slA4u9QaZAvXNGHQau6RU2VUDlO7OxsYXMhxlkwsKxyFLGFj2ygtYY
9WygJqfaAuTQkl9lG73LjZ2chhfhQWXvt1+71EuRUqY3TtC+HAPPEDdhykn7MNqaoznGU/8amD4K
ZZpu8oqdXjNHjZiKQ9njsJMGXanAbgUpY4DNLPaAkAF2bLFhglHMSvifL8SvzSpSmqhiIs+K44gz
cvrBEQ6qmSo2Ge9Y2rMW1HxLFGBLP7UHz+yIazAmAyVN3kXbJ396q916+xuGls6/c4knypr0fdE3
agI6QCF6S+3A+Wjs7CRiiQQzpmaxRNkTY4oLv89BanJklP+xYAiF7Qxdj8zgZv6lS0xR1kThZJEP
ShyUpkdE6TtHkj5G+cZA8THjrQpxdWWpnds3G6N9LYvuv4atRh4VC1PlLxw1gBtTSploYVgF9Tg3
XWqoCUlwpnaBF39mXj699Wv3D50vT7gwMYi4Fc5vv+jUL70j2NnmL/pHAZsJhCwAqOsYcKJY4XSZ
axJtmPUQs4/zmXFH5ZW9xXBND7HzVUOtnhcNka5K+73B1T6wboFWwJtOBu24Vjb3sfN+WWKr9mJJ
h+JHEeox6DTQAY7+H6zaJeF2dIyNgOKzb7F6/b8OgFbEBTX6gIZQllNPBDUsFSZvw/7P9LBjLYAU
18zSkghlKiavr8pgNks9VtSlRPqD55yljgRYRtbV7WQ5eL1e+1tZtofPyN0ZW9a2lrXhNyjJP4f3
JfSFHiYhL6Ydjy+Yup2S7+/3N/6pJTw59VuEXTpD69c83JIaZUe8qY01bgI1BagDSGS0T83rZS1Z
u1dLCpT9GORxgJLCqfiv6K3rAlPbXibwe+cyLMSSAhWDaOLIN0oNHipLnEFtJitDH7hGlG1Kno7+
TWgmpHeuZd8a7m3rdZeZnywrufY0X34CFZ+0nGZMvjKHXMAbiJHIFcknC9udRYMKRrQwxS6XOdRq
H7aF3divvsViYzWvueSDij3KOmtGXflSBw3bT8/oIrY9q0O3yT2/N64vHxyLIcp8BAkv5OlsPqQr
ZyYzmCMKH5dpzL9xwWjQye/Gz716bOAnkQgSX2WSYnUbditYl6kwdJzOfYvjJIZDCCo91A7gzlNg
nj4vk2AxQsUWmTzUOsdBWFaIYJfE5mTG6Jhi9RWu2gPgReoqoAtlhX6SG1Eh5HnH5+cXyZm28bXs
Xmbj92rr+bJ+E6Af4QWHZc5hOYGPLLAddaeaA0AgIiLmpIJXP2WVyVyXtmrUFzQpox5JiR9pJfwu
EOHNnKgY1p6jW9XqTN4xy6t/yyN1VmKZF1WcQoiI32WTw1JE8T5xYlM9d+ZrYHNbfh5w7TYMLVz3
kADXF0XcYUmilb3rCwlgmwLSDpvOip5rM+BJft5FA7P+sRZ+Atr2H0qURDkZxmiUQEkRofGNo5Dj
kFvTphWZ40QsUpQwe03NByEQZw/lRFZ8POwAoc+uws4/88tQLDiiHCHgfEM9lXBmdewiXYzdzzKR
/wi22U8OSz9YtCiXiIA2K6IELE1OB8TxKACknGTWVzchRlRYOaK1ibwZhvifs6LcY90rWQokTYz6
AIFJstODUSER0GzmVwlaBve5i3KZGWwuX/RVe7WgSnlEoLIOOd+BqqRv6vqhaK/1ZqPc88k93zop
Ty5TW60+Il2JfV/AXEZynBJpXGg8x8cSXilXWwftdv3xMKB77G8qtksylCyxAq8AtKE8v80N0spE
2Bcv6hvrHs+357cufjNDyS5uAB0v+GAGPX0lCZ7mYdCDR7QHoBteltv6KX1TomKKFit/p9rAo4e3
U/sjIYf5CcmKMZmHMwcCi5C2MorWL+fDsZLDMbOAsA9PL9msa7Xuu76ZmZldkAk8TebUAGSya8sZ
rNau78stfze89iQyK6tlpK/nr75wSnT9jEuwciL3cIufpowUpwLdnRkTY+rLZv+iImOHOUBI5zXT
s3lcMCVwAB8NSmjcDKUnOE+hZT60oRm7khs44hmd+dvuNrE9lhKuasaCLmXh0f4gq0UCuhUqGi/l
/XV5fXNZ91blt6BAGfYCXYyRUoPC3jti+NCEXWecEIsHyqaPWHqPchkoYOtK6vqnwQM83FVfu37/
N9O7SJF/nxNlgJSs8seSBy0M8FnCLU+yzQ1r2nC2Lj91ASDeGEEFALqC9Rh0Ml6W/SbJDbk9W1uW
m50/79JP/zzuywf7Oxr++ZnUwSpTOwb+JLVAVKmd9Ng7JqvgyhIEdbA9IKB7X4Yg3m6vWX2prN+m
DlIdmlRtNfx2ajL3hK28r36KhvYfvsG1ANNuz5J1W1uA67EPPpzv3fvdw+UzWJkZ+EmJ8iEFLCHX
zSKKyRaoxT3Zw2DcqRZxzLvbbLN/sXDfbMvG6KHN6Aj8KkRfUibKq3iYqIyrDgpwdF76+/Bet1Pz
A+DTR6u7ug0srHvfmm54Z5utdeeeUsszfcdgoRyyzpFyOtgaG/FdhY9wbpEbZfjN367mp3QpV9N2
+siPOn58IB+sW76SVlv++K8pO71VlNr3lfb8ENvcKd0UbwkBhnt0b3GsDWqXrz09bndZ5S4LHPsu
f3oqUfCmShFngV+/X/5l1ldS173kas8LS+jyv/5l6rJ3UysZ3myqgB3NauxkyYO66yPHp2E/4qsV
QggjK76Sp/ypI9T1zuK0CY1ZR4B+f1sbtpjf3yS3jYOUsnV4P7TADR33B+mhUUztGLwFA4kOEQuK
/6uB/j9f9F9zdb3gjZo+3zEsszYlEmPronOY89o1ydzSebofyca1P/+lOlA3e9S0rON4CHYgJuOn
JZaqURd7KND4Gav4bTzK4pLEN/lmZ18dRnJrWjctObiv5vtduzc31ozttpMiq2TFsYxPoPLcl2/O
V+bpwgl9heaL8DEMBIxzTOBn/9ISVLgjyzl624qIxP7AFoDL1LDJ72IYodLJ6140Jq1PoJYl2VoG
2Q4W9xaT9xgl09rlyLZyMFaYkrwksmzFpyMaZJQtZ28DZ78dkd4WfSK9XSmnpyYzW3F/HgDqj225
qX1UCO+T0vYL253cdvNUb6503pb+qDcCtrttZKzw3RgHCfv0SKCTEMsnh10JZAuiH4VboIIQP0Bb
arJtE9Jcq58Cuii3gF/AvzBZ4X7Apk6s/tokh8dPKUKJXj9VlnBXZ1Z03XlY4XGbHYrGzh80Jzcb
fC73R39Voq+OiCgj/UZysFu0NvODh+RSuhGw7+N4nc94aR9Hfts4m8L5MIiCCdctKmYmvyvtYw+i
YewOVtSipo2UhvLG29N+uCpJd3el24GJRDY2kalmYBVOpJOnbUmwYBreLDeHK/TwOlxDto6ygaYa
qYnnqAnYYIm8HjYusCButU1o25qNjPTRuPH3RYYyxo2+S21Ae/ZOgdJ58qZgg95ERmsQTOND24tb
uSFKiorv6Tqw8oFs1XDum1L3SNDdNFiv2XvWu4LpDJ2UvXl45d/Sze6x3J9KS3m4Eju7I3dYn5ZZ
KfCepC1n3Xi74l47KwUB4iogjbE0yOYQGm8AOCygrqGeut4aXd7etrv7/C2tTWUTWKbeAjcmdLQT
fJ/dmFoBJC/MtaFFAzqCZQLxhOydt7UL964nEjBxs8/33hKv3Pf7/lGRCAl2lrobt/otBi526JZ1
SfWh9mSzU6H8E0eao0kyRB6mDNP1ByuazppEnAqrK6IPzTS20QmtLlfEvqtIYpdWbAHpq8OO48fO
7LDHaRdbn60AGCi3ItuddDSnm1Po8ES4re4DWMAzAl+cR3c6bfEfOz0pBggNmasO32L5JqTvqu8n
BZ1Bpo4fhSQ48ymwsrdp4wCdPcM/CvY+JQ52LT1yKPa/e3b+1gPiOkFzrkx6KyxsI7FP7qOZfMib
q3x/ak1wCkAJDSXhTYj9KOdiY1wLwj4hrRXff8DLjdD8g3cAeGxxfMegKJEL8s67IqndSXN2m2SX
k1vj3c9I8Bla45Pn3GvXWFld3Leoue5yjBxbuGg8GWzk610ibXZbLrM8H1oZ2K2ZHVHw3pjK+2ts
Aj1Wup1hf3atVdcmcRMC0f5BJpTbnpKGjFf1PrGrmBB3a5cAiTcszEz7tnjNId6JrwrijqYH2XzC
VgGPlDT7+/en9OohdYab4Bi9WtngTC6Py9Amx50K/i8btDU3qwDISNZkScaQL20+1SDSOC70OvTg
Sg6u/kBewtPckJFYTUr0K9WZYeCNLY5qF6Lvm+GOmPSpmEqYaqlKZKMDfKSQmsI+PJ+dEHj6rYPe
oet8WyBylq4NmNHsyHhBfPFGuY4fvFNRl5oGEZ/poF2O5OVsAMUgND2CLKV7WcgrzT2YQFgIeXaI
Cx/F876GcXCuOz9ZoX0E6o10Kp9wWRSs89XYNa7f2bWf5Ki4zNebZFIrnGlRkMdn4SEie8HBBWCx
tRL/gS0JK1UkUVIBUfeTLbHoArHz/P5sEFT7M96BhcQofX6NXvcIeFjlNRNBbqUCMPP2TZMSZVxG
berroAlk9yyAG8Rul9D57Bm8sUKUn6xdPn7Wb1GfPEi5GHUFIhTrlvGVv9M/P2Lkr8T4Qq8CvxYq
rHObA3CDxLZyUgDc35OcQUZk0aFicUCQ5VydgM6TA0A1Qo5XnPlyPPs2XB1xsWzpYW/z5O7BZeEr
rmjYIh+kftXaFgz6cV0K6fx6QTGL9XphRcL0AJSmD0XPzc+Xh33nOIF1jtBHkpHHMwIQ55a49lbZ
7B4CYgIq/n00d77Fapf56gGnLNAP/qhg3JPFpGwG8PdkWcfb96srtyTPCC2dfU5SG02UjgM9z819
t/csrJoC/ptPrAnFUfNzczOY9p29k/d3cA3kOrRuP+Gst7sP9+PEw0M9SuR4DBCCubp9WaPFywkw
7BL9efM5o6sB2IAoWHCuPOu4PVo9PvXFUdwazwYMq6WORA7YYJhfsSr4jNv09R5YqEQ0CVhGPad9
UtNmqZv8uxT340LR89RqH2RDOT8mrLNPjttZ0hvTfjujJSYgCNMyq7Ws9xBvwRE5nTlaUywToZVK
8HRi5Ha/YPwvKIf40wb9j1SoCReL+BjsXbC2T7eP/o28fdocrW1p6tcNsd2NSe7wd0zOoK1AtW18
oLlx77BkEzAZLktbGZeRrkBxgaar3XzoQFRkueKZF5pXA+l/CctSMTLxy5UEo582KZbm4sFSCQiD
+ifdxZgoZ9V71imvWbMlLcoeKwFakwBp18Fqhnbn/vHI3XyWl6/IWnCBVdXfHM3SXOjp6IVpPKgK
EJ7MY3z7lprJK6YZmAjwKxAA8IYLOpRtNhK9zg0FdDQ8+Hr7RXqrsBIEaLcZgMs5tORjyymx7z8r
5zKDLClSKdC2jlDhTb6kyNv+iwbfc6f1hNUUxyKj/xRjEBnjFBZgz0o8IqXE+5NCKRLcwMvsrGZ6
MKiDHaKi8bXl7ychJdDi3Bt0xGhHAcNb8AeVy+HFGaA5qMIrIrV8p3e1bfIxIyyUjMu+ZlCX1Km7
LhRSMYblTL29va23mf1+mb3VlOuSAKX0Y1JXQi2BgJA66Wjlmi165rO/5WvbeBg9C0fHWlz0H2gC
H1ITNQG7zqmz4ycv5kYDl/poAJ5I3UVIjDf2ZJvZ/V9x902J8qMctrW2UgTuLO8hmqzawuM1tlqX
x4FxjMzkagponvX7/2zRzg8Q4lnVhWCrsBTSY+ekQLwtj0klQPhrQCUiDObWnNKS3s/K1f/E8jD5
qQDmkufJVU4bU0QhNtj5d5fprD3FYEm++aKfYl5Qe3KI5xASKbkrW1LncHaxRyuFuE+xoCs5eogr
8K7fRaihq6dSIyyjshbe//gG6h4E2P5SB/NBjkgYxXbj6gfBvivf/rVQqfvgRRyH6XQc4ogdOpgf
wSod514//cUk/2yev4VKuYFIFEujG78YmlHsUgAt9A62a22YHM236bcL/aZEOYJQ1eUxGcDRvC/U
AHRWh/F0TM+d5uk5D7FShDxFiIFKJmWWglKuIOO5yjCE+Z47gK68Vi1u44OicH1ZQdddwTeDlDmJ
5CDjAh9PvxQzI/EmAebya8jsJvoKqy7JkbIlraQbWLmEE5NvemRUsfPXBIAwCowFAlvD9JwQUKOb
DtZzlxy5rX9Vu6x+PsZR0o0XCVenoifDt45mfd+2wIxR/cJSA7vzPv9rmQLfVpVFEYEXQG6po0v7
sahyDsx2zlMNkLAKkwd3LN+6nv9YUKFOTm2NafKxDfz8YJDAjAcyALHVJ7UlokkmsUPHvxvfmFRn
W0Ed5A/eqIOU00SSUxlq2TlfMSXeqoKNXKSzY27eWDmwBalfsz61J4Z+Od+9lPCYjVVs0bpjteBK
LCKUHxBUtfR9gDxiuMLYZ88Z8mSNK9vljXE73ST6PMKMfjezQKCSu5/VjegeYL0zsrtHjtSyMIJq
Ab3G4l2D2WS/FoX+EADtO/J0zLL5hCFrXjdL00Avz5t3uP4o9o8FOgCJ6o6E244eqmiXVXjNZygC
mkENGcMzWP9O0c4U3o+jCHZhNDEL6B0OrwUzPPyacP+lTAsilGNK+6hHPyiIlHZ6Mk7yVXvv79Rt
uVHs8CbGTO/sE0+Z7e4HpMI/WzRkfWY3HFLoZMSgBSt5sfa8+ME05b+MWBnKWsP3VM5RtHmZbAa7
OzVo0GKNlzPlS7mwlNOKVq1ByvLmOkwMDOT7O+OZ9WJaMe8/OKL8F49+20QJQOb45u+udahMT1T7
sq6sXqHFKVLmTmxLvpRH0CiuvUNly84N3vCMUJ7FB2XsYlWIfL5B9vUYXYf2H25T4Qn2Nz73h7Qo
44YxHjGqeHBS2rWd262NJmy495S9UHktjF+SohvaE18YFDje/owZZaLtpb2Pktspd5r74sjiay3p
8YMYZeSMCb3QMgfpCVfCEw9DctxqqH4KloNhwxd5Nx79XWKpsCfWc7s1s1fFzU3OPNiSTGDaPGKW
211wlFCHQhHM9pzTzu2eL2vRWvrrx0fSFifoxCKZJaIPGFZ4DCUUvzDrrPVO3rmBumklkktWWG2A
GR8JV+FIJsUMJrPizSS1vQjFIzTOj4UdBVY07aripi43fMEK6OfPuGCzNMpmRZCk2jQoO/Cmt1Me
/f3wVfnc2PweAMFuREwI6O29BCBK6DwwZLR+1VRNwpCFjO011EEOqjoqeYCDHM3+9Qm1yp40KJhn
Vrjrj4mO+t5kFhOxw7N8Bc/V4k9j0u8Nq7AYXzJT+iUG7IBVEebo4q91mbzIST6HzZIIjKMOiXIB
ZXBUbz/K7fXghhhlekbt7S4i8h5TcBZrqGndUn8Xf3jKUmdS5RlBh2eV1JrxBxaPpltc0jsGl6tW
Z0GFMtJ+XKhC5kPcvFm9c2b8jKw8Cxd33RMsiFAmOgEklKhHIIJI4kHFkE6I12B/5snN5SNbyYYs
62U0mnXLl3wlF6ADzOFb8U7CC9C9TGHdqC1Yoaz0VKV62szqCafWXX08J25uMWJrprgoGy0pGO2t
MtAYsTlDcIt9t6vfzWjD2oOwetW+efn6jkWq0Q861My+NAzaPWy5W9XpkKO6LLF1o6dokqwiQSYj
R4trtqASynyYtUXcI20KbBHvwYhNaY9eEYTVupO45vP8HhPRnSUjS6A8VJt3hoqvB5mLL6B0XA4S
v5mkoD8/DRkBlKC/6/YGOhfmsbqI8PvsqJ+AQ4nNy9mG+ZpYNaYL4pTuj4Ykc0MM4kOLIe1tRryD
TTrbZhjttbZW9D9rqiJj8alhyBSTYRS0UqBUPe6YjE6FLsSZAkzDHDLsYjuGrrwriTJZzWMbkfqM
LYL7ooTZ4iOARaqP8R3+3y1YXWOr1mXxURTzKPVok5p0iJuwsymJTfl8D8D/+vGyiq1fGF2QMOAi
yJLwtYtmoWLYNZOFCRaInMfdhErSs3nPLDTM4vvlDHS4AZ5XMW1Arzr3sBRhCLxh5iR7Ul/28k1y
pW6H2yElGXb1vtywGmnX8gkKRuIlHCfyQLJGHWiO+XWF85L+HH7GD/Pe2TmzHJoH5/HPCVUcn2hH
4WZC381dsCkiwhDp7ONpfgH3iTqELqqKJFER75jz+RDxaQ9TOmK+ojrHNjArDzyWtw6bO9aksjAb
gUvkKLMa5kIR6nHZA24GuyHKkzMAwt9D95XJbRQWHNpXre8XNRF7FRRNw3WhxwX8rOrLTIe+VNbg
ROcmNX3NVEEtcW3z8Pw8IRjMn3lMRL8zxLqmRuKCMhXdNN7k5WFX9/8PFh8dVYc5s4EVuO+iI5IS
GT6GS1y7gUuCVMjpj5KXcy1YDTxylA4JURLCOw3LyK9ZOaiqIWnarDUqpS5dPE1JBQBxdLPpRMI6
wDIza/kmLbDDmH8ddEflDBOjdqYBrKf85CXPKeeO2msUiKQrdrmA9sas64iau0KAYX6e8YErs34K
Wqy/P5BSsFrMQ6mYbxOukubEO5/4xw8PkBnPvsm7ScmG/VwLRpYUKS+uRlkn6T4kLwH5rtwlNaxy
Lc1diJz3pKrb03Q0UBAKzA4xPvAomKi2a/GrCJvIG6pqKKpGfUAQcpI2RvgABXiVh1sDQwWDeeKY
edx1S/VNSJ/zvAvzq/fVODWzjj0A2R1DUU8xkW3Dye4EYJfvZGiCdXoV94XZZiTaGdfNkZXjWqvC
4Xj/4ZV+NUid2MV8iU/Yz3jm3bb/KI/FY7afNun2FVOkWG/v2pHtRhvvxEokrYVRoqyqmK4UNPEX
IO6UeGKSFCOe1OWcNUOvH7OfZWU4HOq7oEGdpawn6MHLQePYXGexOedSdghcNvfISxK00HAWK+Wx
fmO+SdLlKk8oi37spx6FaGWf4hU2N8va1wBsD46cJWzLN2bhb9XpLEhS1tHz4mL0IjhZa15rVt9g
YzcwxzBqDK1hg8GsUlMkLElVVNmQdUqm/JR02FIiw6VvnZA3MwvwR+pVf2heot3ISO6svuaQK/8/
YrTL8doU+Ck1iD1oyLWgNixgfZMIYKKEFQmuZs2XpCgpqmESA6tW7M/epnkHgFRwErVtnTv4X2kH
KMcN98pmQtqxbxmVlrUSJ9bzfnNJeRujTUa1T0G6cTRyFYl20xD0SSQ3DXoy0BXOCpJWI78lwfmM
F6Ynzco0xr6SOccUCUgxwsABZo1waF38G8+tqPNCP0nXRJUKZWO8ycbUUOYAEFAmaKea3xCD+Ue0
3MBm9xWsPjQRKMgi3mD4S6G0U4pVjgMCDazKIKERWG+5biJ8FU9XaoodyKRrc6OxilQDCGnnlWFJ
mqQSKixC1FvV9lqx+ZQ4TfhzWQxfG5B/hU4YudXnNcyG+NXytxA4P8VcLvTxcE7wZJNNoX0axV0i
kaHtiRHkjg5MmeSFBwCrgMka/Taa/rQxKaWbBCWi5El5NRL0tCvlWyLciBkRx0ek7uy6OubSZyqW
ZoK2TPEtLkjMozGcxJmpVpux3gKqQVMZFflVww2AHETZgBUyaF5yJeK1XoqGM1YORupHd5flgCV9
je+k+8tSWz/Mb0p0Ya7UBL8SRVCK/pe07+yRVOe2/kVIgMGYr6RKXVTn7pkvaDoMOWd+/bvo573n
qXKhQufeMzpJLfXG9vb2jmvtdMB/YxLD/xiHfQwuLJze7zDYRMhq9bsVsQsFVhXVuf9Z4M844tlh
zd6aD3CyAaOOEnrsUKcj5r5ZzfQveTozbTJaNXQwmmqcbxUNZBIF1JCfQxCZTm59v5YL+4k2eK07
l8BdBkaEPMb4zPCs5ehXFTyDjvZoVxnGQcL9dDfoRrfLToViqu9ysEuCjVdgrgXkLKHRDlvAs9Wm
TCyRgFq0P4rIp0XQ1skcix3zN8IeJJAddRNmtcVWXw2llnxj2EQiEkVCR5XKG0XSi3Fa4CGtrPTv
sRNMuivAt2KbxXd3XHf7lrT6XBxnEqdM6StB6WcbPEdux+cMkGCa/TbXRZj99wlJ09Ukx5IGnMvk
cjyjpw41OtV78KYjj3gCGlgOfhe6SwHecRdbuQXfb6uuQfIsOp7nYrkQOSvaNJwmiM2BZQ08iBMg
FGCKDKWHd69Ys2ckbns0NJaH/FBZ0TG3UeVcSS/Nusfr5px0QQ8Y1UAfzulmrrZeympxbi/4SCzN
nsw/yWZt3mIxh3Umhc/VZRGCOL8kPa5yaXycBAMlFBNUfY3RPMV30UEr10YsFh3Ac5GcH5E3cgKI
KCxstJXv6dlyflvdnWL5991G2cafgb1irZb8sXN53D0ZhExEJyfkHQvwK4WF+T25MYi+UZCZ47Ov
tfTnUiyuAslJknAxRdBXX/oOjRAX6djBJVM6L7ECDRHqEDaJKUyAb7y9tmUd+a8oLjzuR0+UpZYh
5b0h77VqlJqlYUhLAJiv7EzKirTF50YFxKGiATyaoYXmcmV+Q0MvULAyC65t/ZjvPQvPyyM9RKv9
gcub+F9RnO1vu1GQ+ghu0Qi2zWE3loZnobsAJbTMtuonYYemgTVFWQpsz5fH3TixnIYQDc5zYCua
revbn601oXUiWy3fK7MOXF/uf5bHB0FV2ddEIBCVpNCLxpSUwEqoKaEPa9rHrVVkiZ18Dekxz0Oz
ba3G7qf3iE1GDwyybE+Uo95bvYcM4T6sd6rvQ5XNqnW81tR/t/pzkh88anfJZxO818VRD74mAJhk
2zF2AmCM+XaOyKvy1LteOYm1Gw1bL1mhM12MLdFpqUmarioEKEGX2oLEMWMJUJif3w+/RWrm6Oi0
zQfd+ltgfM5abVL68Tr4PT2Xxx2fJ5K87og3AJt7RBekDuyRV5T2rN3j7lEz7+23X9pomKqZbPfN
BvgkoE72T5hF+Lp9J3+crqvvQO8H2uxkomoK9x15DLrbjPXj8/s7chYTAFSB6zdt0aowYGzEuDPs
PxG6CbrNU2EWm79gFkct8vBw+ys4y6BpRIZ7BrB/uE3oH6fc5sdt3uukpPKRoJlwMqk6syrJlvjZ
foWZcVsWp8xXsrgFi7SqKjlj8hGF5ejuEY1p3r8j+OUl8CX/uvYnhYZYTdGag2yMSAR9Md3wAZT8
Lxu8r0Rxr5MagsRLCzT5SI9hatTHCfECcotzgVr2VzaODzP/I0xmFJQMSP9fcTKQJBlqhAvkmEae
0wV3pLL0LnO8KbdwZfXQZWJjkSJ1bh8YH09fyZ2t75kDT+s+01MGuXVpTne0NFLfLEMkcBn+SMf6
1L+tlb35x+M/Mgl60TQqawA75PxHVeyTQooDcuxHO9321OgVBA71Z4k5atmQjvqvNZGLd0AB7K8K
qw4XmdPLOiorpY1ictRLiyE9rVjgmQ+/xufoZVj1xrnH4z/LU2UQVyFhiJ59Tlge1ixps4Ic27/+
Y7rttoJL3OE1fgbdnbaiN4sL+0cWEbnEaN+1kwrKEGylakjwiJ8pAaCd/5Vb7OO2pnAOOLcqhEqX
iiL4CmVaD0mMmWrn1J/DX5T3EnlNIbnn/kqOfCknVioqx7McwRCP4W9EVmipQazVAXNz3FYv9Ye2
6zWDvtxe3tpGcjpZV6LHJpKSY4fkWZjZJflOUctkuzK4E6JDmb/93+Qpl8sMZEVEsQDLzCvDqwyx
cLTKwIv+WO2FlZzZ2tK4Ky4CjqccIuij8BQ/oi5he+C6ex6BT2n/39Y0vw5ntsQTOlECP9jPmtir
9OYJBjqShQfJN6V/mRKHmoDzGeMwqopyqYgR5ktZQT/FiYpU2nFomBkhlYMEuS0XpwRpKqH8QtPr
mmJywcMscSbiQLpMInMigrsAmO8tmNTl3lENWkOoGrv02C6TNKMfWyvDvdOyPaCXkBlELqS6b32M
OAGsc+XCX1+Py6/grkchgFsyn1LvqMnfY7zJs1OpbW4f45oI7ioIshZ3SLZ4x1aRnSjZ6f2+V9bC
zUUhVKJAUxPRu8AnO0G4PSJg6bxj7QO9vLhvyrtWX8moXis+RqbwlypSILfJvHFUVEQOyTQFLov3
6rt0KogtRl+1fkoyatTVSq5vvrFnzh7041Iapx9jXk2SqkuB6xMflbA0kwyhVtZYlH9Gky7FMJEp
VEFfMaZbRT7NH/RBGhVaGLnNlO3S/ClUjMQz88QYS/SaFK9pBaKKILb1yaimXU+QtNAKI4yTE0a9
7Yh2tjeuJcnni33rm7ill3IhNHHvR26k6PsyeyK9vvOThy5b0/4FdwXFRhnrRn6YEsarTdKCz0rp
48hlYWOV2luR5QAn8U5+YOkPooFCBHhJvnV1xYTynjwOl0kAopBFlAII0VVuhSCBrxsxbxO3tcfN
aKa2oT0CoMbxN74tWYJdWwC9MQHuukFdCeWBcEOdGKXKF+lrjfSVLOz2xbdwJmDSowZzSF3iIkHe
Bffo10ROwaCkM7L20EkfElLa2RdRNxHTTFZ3m7ExhGQLFBBZeG9CI/4dphZrD4Jg9+jYid6S7ClF
FiQCdcCpKq2oPI1IbP4m1S6OTSa+6cm0YsWu7wpD34cuImWJvBaKEJfWO5riUS4rmrhlkn8xKYdj
NDz9Wyt2KYI7saAQdQWMD4nri3juut1ArbFao2i6fhMuhXBHgREOnyY1hIgb9bPdTI0hRjb6ochx
snXVbBtDLuxxzem7tp2XUjkDTbpQHeURUlUgtYiHOrRleSXM4quJs8IrFPNhMmJGxI287RR7oOB5
dZ27QlU6tXYvVU9K3JrgqDMydLGoOz2qjL6ON0G7Ivra0byUzB2c1w8tmfImd1P29Jvklc2QMIP6
9vKKEi7EXJeSuNOrdfAGFn6bu0XsaJLlM7uMjFAwerZpjiheBisuxOLKNEVEkxdgkmFKLrW+IGka
6U2OlSm/hAYFNk2AfvwqM+Qi5TUHacFKKHCR/hE2//zMGRMHJQ2ltMDi2s6MohNp/2j5pup76/Y9
W4jmsIuahuYBtDmJV2VLLSqnKm5xXkFfmrW0o8EeTrvW+PCEjpL3NNB7VBeD+RKugF0uHyB619DB
JiHYYlxqQ5+yVsqFEt0+064KBCt9SUSjyjdN/aKJ95V3N0QrDwGfyprvhYr+PwqkFyDL6Dq3rVod
Fz0LaOGGfyYnu/8QzP5eIYZqM9h9+YAiRPKCyQ17ZZPnlXAv7IXYWbXOT7MOWTtGWuGO7R/lO+1k
M0DKT6jtWrib8i3tbe9TjjYKO/anMdZfOgaK819aZ1Pqr3wLP417tQXcrjeD3ygFJYUrAP6JOJET
v8i7cDOgWh0nZhMBYhrUfkYAKre5IjT6hiiazM7flHrtBl97eJenMf/8bFumsfBHscBpRLvJKd18
Qgt9ambgQhPf9WN5F23/giRMuGf2GonW4oHIFOSJMnxLjef5ieQSE19ZVrh5kZujiuh09DE/6EQy
kkOF4ZM1CsVFgRQJPLQHwNVUuV3vx8YPEJUXbq2+Iylviv0x8nwrom6NfOoqqvuC+VAVmCgMYqC1
CwbrcmdLbRK8sZULNx0DN/ayjeCVRo7YuNXNFd2eH3tetxUYRJXNXTIYYr0UNRExlcIqLN3fNVL7
8QbJGePFP8krWeglH049k8N7zj4lgTRFkNM5yXPzPL3P8/HRSUCfdndQ4MTBmTsGDljnnWEeWfSf
ApttUyfbtB/+kw4AxdsLX3CC8D06RSc1+j0o39EoUjDXCmVaulURmXkemX29srVLEhD4KFSFiQSK
2vzzs+shF200qCQr3TpMpcOgscCOtHbtWeNb434Mggp/DsV+hmiObwzX86KTqrIp3QIUw6VBnBiQ
goqtAtrxzjfpdrKTx8J86S1t85JgCvTfb+O5dM4i57qQoz+nhXRWV3aaFdK9HITjitXja5VXi+Qs
sKKCirOtsEh5nz0L7+EW4Z04A/JJpnLHnBBM6L9W4tfF45NRN8F1x7Xg5xqqrEuTOh5LN54Kq0oP
OuaTb+8d3xX9n1WdieBcEtVXS9bEQ+nqW3kffc7FtV/Uquwa4AbegX74VvqxInLBC0KHwn9XxZ3X
VEtKmNdYVbBTP8k7NvQ1sqqP7AAGM4wU7KNH5gQY/NKfVwQv2RmUn7CTKi4dss+XtyH0o7AOdNx/
NcvRQWwiWeRZIrjzNpl/lBAlsKhcuYBLHgpSzpShvwpvBNqsLmWqWR2wGOlnt7EUU7ad+8StAMm4
doyLe0rhpWN9wErkOwSSofUEMvYlOk/pJt4mgMeAJxR46I0gYIRrD+QLTZXG31UY4qWAXIXZ/h/J
PxtwZmKqNBtTaYJk9TRY1W4w1MfkoJzQooCJ74O2cobzdl08FSDgRilLVWAugdXOgwKA1rct6gwm
U9LQ6V1pQbul6ggcS0RiK2aFb/1A3/6lLO7BDTxJjzI/Lt10eE6jr+/xdwC+U0toDqMOxE3lVKNU
Ujx4GNjD8GJzin7j3+NHNey7F39Xj07iy2vqtLZ+7qnsq9aXSkwxuJS8D74labtAehKCXyVYr0Bs
FO+6eBNplo9S8riZwIglrbxZ13Hhxa4geXep0EQnA1pU8AVN/9fbet7fdDSz8jSR3qonR9Ve8+lV
KnX79t290u8564LGJozRwxW5AoMghdiEHW1bl/WpXdCHDixvGhg/wPfV+F+3ZV3tsUrgZemYJYPj
g4ZvcrnCUCNtWVJauWWavBex72QFOoWBdXFbzGzmLlQZYlDs0xUUhhEM/rw3ZxcnG9RencEw3XpE
DZ48hWqx6XOUxPIVpVlaz7kgzt7GNbY2bSGoV+XnKC9MlurHSclXtm1hPegjnZNjFFNimJO63DbA
iBZqWoVYD/hYhsBgwYtWOLm+VmJeUAUoAvwMOLlIH/NWXAqVGB3VY+WOr0qC+bPqvlTsVndun87C
pl1I4S5/QfuO5cpUuZqI4YJ5XH5Czvi2jOu7hM4yOL0K0olgiLpC7W+ipCCqFIHamArjMe9KglFt
qeosxDVWHqnUjGsvNosuBmqF7KNroBZiu2vitSrw0p5SXDCdafM/eOY5Me2qvlBJ6YpaZyQqWuzC
zxhTFZ4WWoq+lsS9tqxYN54MBZVuhlIKH1tEWdTLCQZX3Kn4NfmfeSmjxm0RGYU21KBJD1as4j7J
g5ehcPTffeNvGjC4S24gblW5M1GLoBrYswoj6U76gL602+fy03LDXU18H9KTFHUeUOZxqhxXcZeJ
PSvdttK3TYYG4c+AANSH/Jb2UW3Gz4VmBGQriPskDh1GdsVwrANtwzx7VI4V5q2S19ufpFwbC/Vn
7lJRNXAoM/nycrXtFDcD0+DjjuVbqYdmEysrzuaCxmuyApKjeeXyVYmcECkYsr5s3EKaLDncDz41
YrpiJBYUDfMrjGGGkorzHb5cR9jWWjnFdePm8V6a/pa6bkWRbsrBZGgkWcnOLlikC2HcHU5yX6IZ
rRpXrZgpt6eg+OyK75D+vn0286/htAVngmcJPX4qhjy4FxEVlqGrgrx1afMhEPTRg+NN8mVDlY+y
+KKiFHNb3nW4hWBARO8dm9EoZSjE5SaS3i8wCt23bsA2pIlQf/BTS63fm0Y2iO4Coy8xQs0eP0Et
doh3+bPevejxHprq0kO9xip5rTcKkm9wPIG1LIEAbFbds3csSZNRSJSwddPsvqHfLL2L0EJ9e8lL
MpBelKAyREMtj1P/QMkTISVZ61YRih3+KcuRZ+r+bd4ZS5jzHThElOmQOr1cSJGJtI7aonUnB+3z
MMW+YoeeIa+Fy9f6cilnXuzZhklMAvNWAzlsRPZMtFm0idINRi9YtXKlr63GLAl3GrE52lB+FOlM
UkB6pUCxqHVbQgOzkYaTnOVr1nxhOUhlSyLcZR1Blc4ZyxrIT5MsqZ2bWQCXR6rZUFbSvLM+X14w
0JyfSeBOv6WlHgXAEQVgv+SUwBwOd8x5WMuX81TGyGArYAdHTRGUyCKeJe5ahZqeV4Bq7NxEAX/A
M+3hwTc7vSrNIHxJg4epLd7FId2NtbdPMNzkHb1BcWqqmC2x/eegsHsSGskxB/dC+ZSH+R2dEkfP
MYz5ePs6LJwrvlSDgzojl0m8xWFjKyE4KTvXY7Wwa5IOYLH1+H1bCD/k9f/3479SuIMtqmqoirHu
3HQ6tr6Zges+wPus/AnulXQw1ZPfZ+itzO8HMXst/tLAiSbbl5Pt7e9YWKwqwrZoc8EbrCfcZ3Q5
9QqW1aMbydTQu9ZQVxbKz2rPC4UE2FR4lKICp/zyQnYZxieKtBuRkMhgQd/jxwg8z8Ndc1+b6YZa
ieHfh/cssILJrney8bU2CLlg3lQRTrNIZjfwanxDCOI+Fmp5dOsMtfs0MKX8kNSNdXsjr59DLBOD
9grVoTLij1d2Zg1okqf5NHijK2XDlkaoWfSamWVv8lpC7rpFARuKMQV5buuQkXecj/RMUt9kVGzq
anJnqMxhRw4FaEnkHUg4LHBcAssmvPfNv9Fmerq9wqV9PJc7//xMbpiGbSYK5eS+W/crQdSCr365
pnl3z363IkcNYK3wu4F5sfnoDg2oQAAbEDtrXacL3vGlJM5HGitNYEyHpNEEv0tk5Ue2U3bZdtrU
77X1Z8Z0FBzqIisN/McKaJaroPrzlbo0uHDLgf2AaoMuzegQl2ud2KRlZZ/L7jD2mAPWQsMT3iIx
NJRvFWSlrYnipal5vZE85vJrVTt5FThx1p9CDzBcSFIWdNp2+d002jJbcQWunxv0YIkwB6hOIMz8
Oaezc6iCFM2/vqS4k5BMZj5JijXJFDOnQwE0ZCWljkDFFmV4Qje3tWtZMnxkAM1gro3PPWksR4YW
yUu3Qo9Jj96LjAFTcdj4u7x+D5m0onHXdg8NLjM0Bnp94PvzVolpYiRMUaS4YUWPqlA4jRCueDwL
niRDHIZ0GhxyhsFhTtWkUUtRU9QVtwns4j4CzW2zmwCas0m/Eze9K1xZMGLZ6O+q1CKK08TobLuX
wLsCcp01QrOF9+byYzitizw9S2OPKe74IIKQhh4kxdTghYVmOOxqsKo5afk8vQ7odGq2sqO3u9vn
e13aBfM62qpQhRKBwXIFI5SzsgevNnajVAQ0fJpEeggPnpa9FJFs0HafBEe53cdsr4I8cmImS5xI
/Yjax/7j9pdcV6p+vgRPrwxWY4abeHkBBbXUSjpFqqt9sgRd34bSPMY+qC3CezU8pardCpu0PJYH
eR/sFTd6oKdqnzxO35Jny4b8JmlbtF7pW8LMAndk5SG59scYHilgEVCgu2PmkDuouALURRHh68bm
swW6XKM/pOTvX6WzqlJAWP52ezeuaxTYjXN53PssKDBGNIW8odto+/7O1fee8fLHffpaWRiPcARP
AJKoiiXhiUSZgPM1/DTp5SyOVZecehBXgvTofpgc/zG0Y9WhIKPa9Mzoh0f091W54R/KV11y5GP3
a/qtdUcBc1a23DiT9qDSbSYMZuFPdukImxDT1Lc35fqpu/xS+VJDmrhqOg1j2miSAaRJ2RvTtFeV
+9tCFh49SEHtCQUMmAl2zX0gDb4GEnPXG824mox5slh6DGXVGALMgQdgkmsMPY7B8LAief5+7gmC
ZLR2yDBNqLCTy/Xpap2PqdCpblh+qgfBszLJymqrSw0ybpvwNKIpvBUfp3BlyYv7eiaXc13U0ZNa
tW5UWL7XKnzOcOLF/+rs5pHpGXUJTieXMKgacLvE+aS6bdi4kxZvO9CzE3VYif5m4321hWdiOGVG
sTCg+jCAeidRN2qPmTJtLD4rJGUTvUvtMGmLlSdr4YWcHyrkzHF2MhLbl4cmpaWXoEdIdZPiV1wd
wsapY/WxwrvSC+E2GIQVLVlaISCWgJgFFANdUjmfLKexRiafqm4P1DXFf1PlfhN5mLGPjaFKVxa3
9B7PDbcSvGj0RfCdp2lYDaEIyAIXk1bUECZds/Ms01ZM0IL3h6ZWJB0RSsPCIiK93MOgFdQ2o7Li
UkyWY3bMVOPHNHlVVMzkKDaFogy2PjPA9Z2daWAP/Igzp9R3TWuy0NHJrwjNVo2oGm1qryYUFh0G
oNCwuXttnqbhdlxtw6mVwdHpZlGyb0pmeClIL3C+GNAIqGxoAQJDTzA9z8vN6U8C8q223qSSSciz
r28L9U0Hs98TJuC79i4J11Jj10V6GHDKkMVG5yLecL4TYUYJIj343F1prAyVmHJt9FW99TB2b/zx
LLRGt+pjeN8LzBrFl3ptimtRIc/Ec9szgMmOQN3hnA4p0DKCsbfDqCyt2scAGXYTvRH6SFZuwZJi
ovMceBkammfQF32pMWLRaL024tHy5LreIMEVWcqoJ85ti6zN386bEw1hKtJTGFCD9boUoxUYyIh7
Al/xGR6+DYIt4D3dPfqG8xscGp+b0DiK5g7/qwEAyrTtu/2b/Q06zD8vM2fraHwFxn77ZG/ufm23
D9vt+/Pfh6fX3LAOlu++HwBEfXhYa5laOo7zT+YeyYL1XVOP0NYGc7VD9KKNh14rnQ4AvmjXuL0/
i17KuTDuxfJSf6rZqCguQYt9Ue3R8ChrL0rmSB9C6SiKnb6QPbuLioPH1ur/S6/WuWzu1UJlh9RR
hrMhyS8Fycu+sto1r09esu7nQjjr7ntiUTSDprgHDLMOQH5A9IP4PjfkTQIk5NKQ7RnBj1mYsPUN
udnXdwiPNaAqrYXISw4o0zBOjGZ8ZIT5Wx4rLSFJjHfGH3/nw7ab32nfaKZTWB9E1amyNaCzpSuG
moiMUpWCRg7eLywbVgpViFa70gOAKEaogpUawk8rD3+7kKSF7ZIQYSAGubxd6CjI0MaVUNfZ7QRz
B1qvbwrouE8NpJwAkfu+D0HRSQ1wnoI5eOb6eX9NDdUYH7/WBuGW7vn5l3A2jI2DIk/dvFb1MLoe
AdBF+BuNECsP3c8h3Vox99DV1A/GTMOKU8DQp8b7uw7QiQ8wPRjV3fuH87xj1jdQE9ERqJv3n/07
YE1nvtYOAEyyA8C1xoydhwPwxQ+vramufN3ShdIxVqahEiBihJPbhKkMgPcJbHm384jRjvuObPO0
WzEZizt9JoTbAUFtKj2Qa+oOsBUMHZYSM1ow/uZ/bpumRe09k8M9ELWGbHHTYDGtP4DaWasxKFLG
44p/tLxl2jyYA8xLJGkuNVisWKZP3UBdosoIFO66cSuRtSTBkg0CYQsqDfCRKGbxLoX0ad75QZZR
d2RomXzFTAL4jQdMiiI5kX/c3rbF4zmTxRl0WfQAghWl1PX1w/QpRlZRVqZUrznNS8ZsBtOdS+J4
vVXu5ktd21c0KKlbALA6Iru6Fs0xAHQwaHYHc0AxUdcfb69s4V3EOSG8xTOuo/+A025WZJFfJIS6
ujqOByYFpd2E0mYq6LFGlsgsp3BF4oIKavCd0eoqYm4L/cSX56aPipb6AowKqaQ3KUKGp6ufby9q
4bguRHBZAi3M5UxsYU+kWDEI2noVpE0mJ01z67agBUUHAqmEIECc/+abahPQSzaxBEFl+YXOkADT
8uOwMku4JoNTiqkRAatVQUYT/8ZaWm0rDSvt0Iv7hWSmoiLRMQMLcUdCxy5pRqj3kFCgXE3jM6UI
8RXQqRoxxjhub9qSymHYC417gAkVETpcSpP9DICBU09dQc5BFhTkxJAmFhteHWB0KgU8WZsHKxeY
58yc0zlIEwMvFpN7KETwvWpt4QWtlIpYInjvj5qhGa/R5rUCCVUOdyU0SvPkgxXb3jze3/+6Z9aj
MTqZcQc4IMvsDbAS/11nDVzciLNv4jYiFdBUCKwHaI/ePDfhwMyYtQCVQiFGAXJtpxaKcXvrl3Tp
fBfky62PKgCqYRqOugyDmdVjJO+ScKVCuygC5gRMy7gXOONLEX02pEDflairTKfef5owRtWzlfu9
ZELQYPaPDM5o6X5dCWGjwE5O/ecgNZ9CXtu3d+qHj4fzSWCA/yuDuxMNEasWmXyMVOzH/WsNSnVm
NtAdRNP4ExvV+4GZ7f6dgF4OTvDzNwg+ZsWKoVoYXsjNx+/dI67PjmIgKDQVsBBophcYA/6zsuNd
9Erhw4DFvnYM0diq1sOaa7ykXpQgIQL4CTSj8Le6q5VxGHMNh636iiP7Cd34af5ejHQnt3J6opiZ
WrGHS4YEOVM2d0uhPKtwmwY/PZZ6LQHNpvYyJjtEQHkUmXIe/3sHA+P+GoV/MdOB8QWRdGzHvpJC
DW4MRhjEjOQW4FUVTE2wfuXKLO7iP6JQLL3U5yRTq1JVBehzXT1FSveqDPKbFkqNQf0RWMrt0Dm3
VY/nMPixVShvA10eqbM553kp0k8YZIap5r43ALKvEFC9Ip3zQyc6I9UGZnKqDcHonAZoV735LtuS
gZT0FsWA21+ydJfhXDEVU32YeeYHmzJVLYdEqTRXF/YCfRDFbx2+z20Zi/uLthSKEW54cj9QdGdF
PEGL1bHzc80tgykyUQO7r3PcMFVFTpncT9HmtrjFJbG5sQNc8Coyrpd7i+aCSQ69RnOVNDJUzKPl
7E8zvdwWIi/eA1RsQBJM0EZJOcuujYEihGOruZUHatv+0DcY8NxK49+huRcTo2OOzjAcKd6XFBk6
ZVO2ZuIdsqk2sm0oPA4dcPeAhTMIvjF6/dEPAJ6UWHV7L661Hl9PJeBhRIsunFsZDX9XWC790FR1
1Yya6wUpWsWJE4DWGIGev5OBPCuZFOMZZi3r/4tz0HAI4OlADyDGBi7PoeoJA2oH0VypB3mEpjUP
gpClGw/JxpXK5k9lgrfk56JmDTzTsKrHnIAQQVRrds6AP+BDNUczB/b/PKKELrLHbDcABFqHJ3CC
GwAgWNO/64CtOJmJce9vvn3buAuxC0agg9P04QF4av8LLw+AXMBwwCyDLPLPJhLomZoAQcQNJ/oM
J+iZVlppeoMsrtw3HhDtx7pocPYp2qhQ2RI56xJMSZEAWxg2Gi9VspsJ9yRntGvjhDLWVrJOofHd
GZ+JcZfvCtCmACQCVV/Jhq0Df/iKIech766+hr+PZVYEhY+vSehoKK2lv4/5l9Bv1GbjZQeaulFQ
m4QiZwdOQDRVSmi/z42q3o25rfSy2U2DA5AlQyrRli0cdLJD37JV0MNYb0l0YBHC6dhsmtgggP0I
9ukAkNb4VLdOLQADF9GvSYHc6YYUFay0tnoKAmd/pxajSbu1xULRrhTxbOdnt+ZMEYVoaIZp0GAV
OgwbhsAVWmsUWLI7KBWjXj3HdMjPXkqo47jAHfeZqw33zQQky/CZkczM25Unailjg3kxMhOUyDBx
KnenULTwwyDDsQFlFjfoHZhMlgbfCDU5UGQxwGLomP2jJpTp0bvz7e9PZnx+KgY1SlwsoNGKn7P7
MwIj9iEGlGJrWNEqu/lChkBD1wqeLpQPKeHR7rpSbjQCnl6X+H/E8U821EA0+1Nmf3S1tBWWrryW
12AcMKXn8riwMyqHkjQF5GnsQ/SPHnHKZAtUNVcL8GoXpYFeBgAsKgmYMcOoN/XB8bJdAKeQjg+N
HAOHZjATySYjgQIeEJubHrKm6VNdWon0a5TMyfPNVDCK8jHpXln3FHtg2Ym3sbA2WbH4LMz7Ng9x
oCeEb+UEwHbul2rK3GTHhl8eMPUCFJt2yraLD5PiDiu11qWUuXYuj7dKWkz1oIS8rmnMKU/fVP1N
bAOTntTc9PWHgsFSAxxhCm0aPwC+0FPXgEh41NsfW3T+DbwtCgBUME8juIN3EgPTy540GQ1qlQFA
CF3fYPpDVh7gwZhEc6bUDPrB1sQ/Ylg9VsG2AOWJtDq1u5ARQt0b8yAovANq4KcSc2YyGjEQqzCG
SvU4f5eUyADln0VhUrpP/G25Cq08GwjeRMHHwrQbgb+HbOelASnrIhNyv2Buqs7EKuq9it4z1x9+
lWaT1sYE/I98JR2wVEjEGv+RydfAkWUvPOrn2HZ0QAPCxwFFzVawAd5j3DPjLYOdAByaNRqeO1Pf
rQHzXo8t4tqey+eM5kjLOqhn+ergNDU9dECCp2lnYoyN1ptgrM2mPpEI48QHRbbqfG0wdLaVN/b8
pxPl7IzbwY8atYf8Ui/2RHhnxNTEnUgwPxmsgVgv6hM8XwVgBQxD4JyKg51aHZlX4VqPkgH0KFOv
rQQeaaQdBHovk9KM14pFy6bkTCb37CWkIBVB465LiK1sejBSAI2YoBCMzgeDNm/Fi7RGGL3k5aP2
PvMGzJxWfMsIU6OSCKxnbqiKVpO9i+jGyePn217+4rkhVyvDd0YoKnPrGqtWUvKKaW4UpaAR2Ho9
ALk9u1FqU/BX5ld+IucrJcEdQfszMnSIei8vJhU69KvXMASY/raiXbQTgYCMC2n4hoIqkW8863iH
A6BAoQo3WYLxgSrYlt7d53e99WvukfKMdHf30htfCeh3A+QcADZoyM7L1+1dWdQwxHJIPGBjruLl
QKBynfUw5GqQucyDBo/xAdjFiEKceBx+xxWI4LL320KXXnqGI0ADzdw4zbsjopS3qIdDKKvBqRrD
G7lLN60O6LUcPom0Et4tateZNO4syqaKo1L9f6Rd2W7jyLL8IgLcl9fipt2WJcqyXwjb3c193/n1
N+jBOS2VCRFn7jQwaIwxTtaWlZUZGYENLcMl5vynyP8a8Fp7PKTZNyTiCbQ3agA9oaXofsUHLYlS
nvHh+plL0lQklj/bat10Z8+7xvUqrkkDYB8b4Dbah+kh4Va9pID8IwMW5DPU9sNEFNCAhgoKrqWQ
v9ZebZeBnat23q0ef+vMSUCEANYfCdEgD0zu/adGojD63YDp96qByP2b6L6gc5BE3XMZLhFezWFD
kfJBU8YECkPb97Q6N+4y0pQh0+LJhSHQR1xSrHzfHpXVUIok7H1glMlYR0aEJF1L+hH/kQcl8Bmk
4Y8HPevXJmwgOMs4JNlY6kM8bqyLnGnVA+eZvmRmmZ28NKUuIbHgAxrNvVRL1/PcNr+1SD2alUT0
wtCf3FqAt7o3Mm9eGpmZC+Er5auMumuHkOTxKJdMUoF+42ZNGA8wOUSROYqI6+tzHz9l6FL24s4U
GWnB0y0ZnH5+s7wJhjdWbT8Z3LibpAp2kfur8F6UQDbSoF09Ht6ct0LFDc8lYAcmSs97a1LDC1WJ
DM4hkZH8KLecuuoYIgPFCAJd9dowC0/A2dweOrAnFrWpae87Dr4ZXld20L9Fa8aBB0RG3fR4NXmr
/FmwwBxI3kUwlMubqSbBkXME8qSWnCt9VPD0NcH9/njsM49FFSkqDcNGfysIW+7HznntAJkv5Iex
kU3F++TzalUrKsm6JW6mOf9wa4la05jJY3BtwFLsvtcslMbxFuLUBhqdyI4xC0s6OywR9PLo3sPl
T8+w1/peEba+ckDxCRFUaIm8Ryo50zl2KTf8DXSibmV1cs5Im03MohrlAqK8Hb2iCJQJfRKEazQC
jMpazr5Go2Xeot6M/NyInIYh9efA7YJq0MEDAThMsxb68yDbfLRUkZzzSvgkQN+QS4JTprFZRaSV
KZMgeZx0CYqeTsm9iKrpy+85k6yV7FnwsosgvD7eSrMLfGOUer1FqC3IfQqjLXwu0/8GctGos98N
+kRQv1y4Gacz+WPScSGi4IobH5nj+33LMoKcBg2MsUHCQ/8JCEImLpY4P2a30Y0V6nQ0YxCz7Zgj
IcdthgSVOFSDIKKhdNCvH5YAE3PoavDC4F4DzxZoMOm0NHShtBpXN9Jg15o1PkcIVLog3Ql36ot3
iRcQRrNDw9ThjOCFD02A+wkcuSKM07BCWj98U2s4cfGzql55ZgnUMrdQMiIyAGemXugfAbISxEKb
DMqhV8/BeFDrX//7rpsQtt/xsCrSnfCl0ro1uiOUA7iYiVS89SCB0NJLIXqkkz4e25pcFL3p0Gcz
TRdacX60xEMLJwxDtLmhI9Qc+ZJk/CkeUYM5VkhfL3nmufQaoKP/tUZzoqIeEvPATyuHtFLXQrZn
MzBLhW8ls+bSDx+kWq5eSvBsfrwNY9/ISw4cP+Omh+yZxiP+iV77qtPZaq36F6VPiKs9ud3Rz8zW
1Rmw3fdIcgfbqNhw7HpqAx6rDXgn1uA6V1sc3Be0CIMdhKQMOkfSHUism4EwyYviBdBQMx7P7MwV
fDdW+vnN8m4A8gvlUPH+S1fbqgxh+GxEJ9UWLT/duuaWSk5z+1LFSZsYSgDfoEt6HaJHCN5hLRMl
1MOU3atMvn48qLkjBuEGNMzhVCORMg365prX3KYZQFOpHKJMFEkb85quCCACYBNklHLPUxYuPWF6
DfzYn1AkRd0V3XAqXTNUWD9KmtpVDvurRAxgXQDFvEwZ/uv7/jM0PjMkZ6/4t0dQktanvL6IP7Yc
663zeOgzLZ/ol0HPFB5jKDyD1/t+7D5oqYWOx6eIvSk0JFGMRN5G/kpu1uy4bvtI7w51BabvDQuw
2+jj3WIhdgdLYr1E30F3TwHOgtIiJgS5ALSOYEHuvyVGGTXroYPsSE9jQ1zXVDfgSI5P8a5djVem
sKsLCnEGt01UHYinfSjaPWIyibierVYblA3U3Lz4FtJh4bFZWDTKp/zzcaBLRYelMCU/p5/fbBIv
61klDlrWgTRMqXdtgQYtLkJePPdBBtu7kCUcGxanlSkWQj96jb5NoysDmXu8XHjxOyd3Y1obC/Ro
ch3r+CHhj6P60qO49TF8KpsystHIFIh6/6dHw4sugC3gEJz9/xEn8s8XABAg4GZAz8Z3Mv3mC0Rw
PkdRoLBOLMWdMeKeIHzBKXrutv7CYaSTy9+2BBadKOjnm4K1ySHc2GKlovEhqcI6yI28F+T92pjv
1TUnm9x+vPdpYPQPS1RAWDUTWzObsM5UEJEABslQEmmNxuwNbyXbaBjW2YkW0bCClmxS8izZgHk2
58H48/hLZlf4dszUKQxiJZVrCV8CcMr0EXuOrO1nMkIeebcJkQJaaDGis+c/hk4FTHntFXUq/GOw
xrPGaFtiFPo0vtb0dB0d30vxN93j8cMmdYLCyuMFkDazznZvfX5qB3vjGToEildLg6Pc6w9DlD8P
OqVp+mIy1FrGuM0tca0nRrs3jgvLRt1N34Yk8I3xOJdoj5IphyWFSa62YEty4KoD/d0vzfJ1fJkS
pS5B54TfGL/C349tzrkhoE0Qn/G49PA4vT8dcehmfFn1rGNJjM69MKO+OfJLxZUlI9RKyXyLUxjD
CDQkSL/TcCp00CwuSXPTjbvf83c7GGqhYoWpemhJsE4hWtkrWiDW6iXUjv5TARk8M95mGVEgGhua
NR5FClliTqKLCf/YR0M4pM0QJbI0eL/LtFJIho5zUBetXQL8aSGSIbbU68HRoyUN67ndokJrB8wK
U2KYxp/KRaGqnSsODmRyp4AJCEfr8eb47i++CSy+B3RrgvJoeLUn0ghCSWc8uRG5RB/vFtBG63Lb
kvFlYj7Q9mIDJfKDiV4e1iO/FuxPj5FH9ik/lkVgQFBCDFF1JFC6EuP9HJiZrRqBHXUbGZbhXFYM
fItrSr+WummWJpg6GyzXdwngWIOTx/1BlbNVM2FiHw9xGsGjEVJHo8pxLLtSGRzes/yqNll2reYo
tLnF+V8YQnIA2DJNmfJd9wddKn1JHIVwdDjfAeeHVv/JRnQjLdy2dOf0945BSk3gEFwDBShTKxbE
QZ9kqjs4F4HgHuCug34tr8b1CTmtSeuO88hL9xagLww9HCgPbE9O9awvuexpX9KzevsV1MoVEfgM
ypAZwDx49KU9I2+7pXTs3MLdmqAWLganfpGkWDiRhVCwAgqnbiBlsxt5QX+8cnR+4J85BTofYgFg
cEa3/f3S1YHAZ30ajE64lq7JituWNQk/k3UC4jtASz8fm5sNm1H2/485WllPKsBrH0WYvBZQPH27
730AEa3UWGe6reg7szNM5819ev1CwGaaH6djQ/5Xil56yAr1LuySwEvE0R8dftgX4CL08yOrGhA8
Il3DEan6CBqTiYKlmZ5ZVGTOcP3CnYIni35644nvRRGnjk5ykC9eoXNWs1HKbQZGozWI7A9INgG5
sYvKicz+8bR/J0SoPStzE5eJCFANuPeoOooSx7EcFg3rtN5Hz5+y+BUoZ5xT5PE+kqC2x+7Zr6KN
H4kncKCuQ8a1CzUlyrWRSJXU6PpdFS4oaD8KPzMk7480QsR9IXlEl+undUGYoCBkR9M62CqprTiO
csxHYj864n5/hc7c+xb3Qv8FLAv2ImKVrDTSg6fzRD95xvHyeIro9CZt/fvnN6H84EFft0qH0emr
Ddg2UPBSXlnG6oVjUAEiUC51GdGSFt8GcbmCdQKlRXQSU94szSCv03Ly6Lg9GZAv6D3NdAOwO0YH
Fvkf0d8jF7thzwlv8sJSs+FcgCuD2xRgPXQcomhPWQ9lNmj8mhmdZlOZ194yssGOGRPMavrJaLtF
2bbZ1b01SLnNcUjHHnhx1ukLieSQMK87PWszgOiM/rOJwEwX62UKFb72y/PsHMIP3BMjGDLeN7Ld
iagwmlpDxF7TPX/haE6m6dOB1BuKjABKcgpNKSBnKVMzSY1P48g7lBvljypaQGHOmphqioCLARVL
N2CVtRtqZYsDmBAGWKOV5vSX2Hm8hefeiBMA479GqDWNYr+pZR5GJFIa/MRht0lsOFZZN6zRynfp
WtpZnYxSgYENVdtwAcXJ37DbdB9YSzmI+f2tTXx9kAWYksL3N4vA5S3vKTnreIr4FTbQD6rWZQfZ
+/iP6IL5zgqZ300ATRxgJZdaK+eiZZAOAWb0XUVBMv/euJKlfSiMBet0aNzrmyvq2Q2rs2AbjTdN
PxKkBqAWw1kZSEGZ/BL/rxIu36cbZJJgjgAAHTBGars38ZioqY+1cMNTI1/z/CjbzUX1dN+3xLN4
EnqgUqcuvMqufIJ+ibp5EoDKfrwlJpdJ72wJ9D7gGYdbRRH9fhrgcXM5iGXW4WUiABR+KTUjWFe+
IZZGOSwUWGcCI7RoIN8ERJnIg1Tl3piiVqPYxR7ncOi5CnCOBNQ2qoUH87SHf47orxHqkhiKgu/D
Fka0yu7lSwga1Jgk7fXxvM3eBjdjoS/MqC0qXmQY7J9B0RXtrW4vSbj1/aMq7ePebDsUUtePbc5O
Hw9SDgF0R0jwUiPLeoUD25jPOQJvaofWW/j1NNDne0cCSfGf308PqY6Ktm/YjHcEzwMkumLFAI0X
Ss5bHivHKShPx3QgaZiOH1xXJidmIscnXuulUGvDU7EnotbiZhK9INCsbshjM5RcMGV1Gt7fZtpE
2q6HJjZusJBD+69bN3jRjBxiecKqRSqQ3K1H30w6JoLUeNy8+5qMw9+XI24EpJRQm1K7uBX0dKw1
Xk+9IYJSVtVxqQ3qz67Wc7wygEFi8BLW0zyRntDgmdRmIsTiJeNSVQR/MysAiysFdWbHQ1q+ZrEI
vYckE8RNIbEIeFTR7U8ilLtr6/HyzW+Zm/ml/F3VZomWNFg/o66QilBWiZ0gQzWi0Zak9mNjc49n
JBz/LiZ1sNlOGAqmDTmn3HGGVemtEUOcKFipvy1er5/GF57UhwGSIazhb5tzCMrQhS+YQsYfB/Hm
C6h8UsOKgywV03Zln1XGZFjSVk+SsCtiMx+fPdbs85WaqkZcWmxxBV+k0cqpIbrHATR+NXhl1Gct
XupMm1zMo4+aXt03QZyfSXyRyfAOcWXCCbFos3BfeSB5Hg9+7ja/nX3qdhmqesyhCsU5HhTIhZ2C
ZlPNFpB1SqqFUzsbuUN0TESYhh5TNLXej0gb5TaNOSy0RKD/BN1ZYRtc2nVjJ3CuwCjt2J248gm/
ijfhsfuE1n0xZZ8XE6LT7v05s3+/g5rZKPfTjHWBeEtQx3uuc6Pfqrt0JKaulq+PZ3c2NoUQGdLq
eOaj34CyxfqQGhmylHPYwURrYbziWtQvoL3pXTfuV/WUj3pyWljS2XDl1ii1pu5YJMMgZ5zjrxGh
oV9Knqa4BMLDUJ9apwSj1RKT0OxdBlUm0M6CFB+x+P3a8p7vSmqdc8iA8ZssNZrK5JdwubMn4sYG
FYd4Xl4lOQcbjKCzRzk12dTJjEwlw7AQ4s7eX2iexM2Ft9sPsWSsWSpVqFg6amy78ackb9lsIcKY
rsAfm/C7BwWdg3hMUxNWZ2MHZRCJc7LMLGKCElPo7XKZsM9Svw6khbO3ZI2ausH3mljIYK107V4h
/JM7pUSiWj8t0TPM+pObcU2LeOO2WMAKPb6FJRAx1giH/eciNNv2M1wqW87thglfitB4QorRnbt8
OXh+jRDKCf5EYFGSIdTKhW8Z2xNO/jf34a0talAZsmRd2pS8Mz6xCCyg8MBwXwLogLVMz0AlmS9l
WOY24K3BaT1vZlFuAkkZNBiMxJaE0EeVrvHvx65pbkvcmKDTV+oIbW7BhYlGFxNz3L232/SicsYS
Vc+sN7o1RAUTede3g+TBkFSMa8ZTdX+8uHxHyo8Ra1Z4h148NacCIuF9IC/s+9lI5tY4FVyofea1
cZbyjq9tRrAiIlhMsUFIekz1IF8404tDpW44V+urquUx1KoEFzpEptde/sxUm3wXZC8ji8al2gqa
VZWbj9dy9pqRFcSY3+LAkFy/3y9iJRYJH1c8eNf1ccr0AEpueOKqzJ/6c2xJ6N2sPVPNjRjlAGtc
1DSdrjHam0HpE8hmNJIJANXd2+erjHFxRpGUq/WyPqW5PkDeWTKFbMOFNivvKnHdi4b2rAULj6i5
TLp8a5o6Kgw/lHWNx6sjfUFHT7LGNY5nuWMA8I8tC9R6qY6GjVx318pRXGU+iTf8lmcJjz+Mzdji
btQb0CPZj5dk7kL8+1k/8DOhVCUdEtWsgxoCQSr2uMR8OHd+FRncfIqIFnhABO6n3GOKvHe7knM6
ZFnt3De6HCyjundGAnYhQJ5NQahAqmhTRgYUIdTyDplUx57YIxY1uE/XONT6BtWko6u7C+mruUHh
8kClDmA4NLpTB6gfyjjyOo5zgELponblapnR8xXIGyOjRFNEUD/HubRgdA76AMLWSVVygiGhzel+
KnNXYdshV/EQXyXA2hw0dPo+Sxc0gzyb0WmbbZdi+7lShQwaEYiTogKK6g9lsRUEEMhEGudEZFvu
9p0dgxDO0j1DfHm8DWc9A0qTEsR5JrAcna0r+jLy/cLlnGB475jfjLLuvF8yNE/M3C5BO+EbLGuW
pR68hd224Mhj87PreWOdGicjVoPmZpN1edtktvhReK+Rui69JwkZ4iXQ69wLQ+FAy43QDQ96kCfd
L2QfVPjREPDOYEejzg85OmyL8SqkJuc2pIqQMzLLfRqtkq+qME9ibGZInmX5SlpzjNF7f1LoNujj
2+NJmHGOgO8AuAr/CMkEkboAqxF9hJnKDY6GB/1YgKYiXirBzp3QOxvUPdcMSSvzKWwwlWh1TGKJ
jLiTK6drVn25D719zxg+ZH3yrLOy4okr/99fQB3dtBx4qC6hBp4NZlC1djnipV6JZo/ojGO2tett
IdhFpkaMqustUUvWRbXAqzM706D2hM60Atp5ug4BmpCqb3p2cAahfe9dRWfCcGEx+Wkc1FWnIhv7
XxtUKK0qWQ5NJsz0YA92uPPX/roy38GIgD92TfoXJJrW4pNM3jYniG8Yj/fSXO0B5qdOmslD4lzf
b/Gwkbg+7lFsv+7fP8HMoTPQ3KhXkW6jyO/g3iUdqVa+fVQXvOTMhXZrmK75DTUwG+ArG5wGwgry
QWk+uvQaywsvryUr1FlRszHr2hK7qE6CRNeK5rlK1NUYIv3GNoz1ryZTA4s9xH7giKlTk/v/mcwG
QpX7/VNqVTYoEsgLwWy+gV1wXVin468lwY+5bYpuGiCU0FYz8btRa9izoHORUJ/j5E3kvfDgE3s8
MJrJa0qQ4k30Xwt0cM8JfVgiq4UCLekGXd3L9tTy+HTG5kQf60Xba/ter8lXovfYtyBONnizX/v6
GSWW36+E2dS2pIPXhAhgOyHdUi7/OwFMH6Lb76OWmYlryUsDfB+Ad8gvIusHbQArs7O9++yuE902
D05oRlZpJ1ZsIpWrd4SxoEy+iCWbLD36EmoLJGqnAQIxjg6wh6IOQaL3FAoiaOgO/81mux0z5SBl
peSqQkNNeCJRqaZJx5DVtW+0BACdNw/1yhOixG6b2vHC2aXpUn/sh2lH3rwnwf2qJZr8bfsdXKl4
dgHt6K8TMvHQYtHRRf7VWLnZoh/29+51aiY/IdWrx3vPqLaLiKHZ6wrFHLA3oYiPxirqe0SxEgTX
HwfMRXnOolV2VI2uPIjCKeE4I7DSRiVg3FTWj8/F3HMQBD5/7VLvpFSWGrWOYZe3QTB9rX67GtET
a7XgpRftTG7uZr7boIPqXAQ7YC6y2I0BHgboeZNfC8OZ85aKzKG7EjVJvLuo4YBsNeALuWNhRvp6
ejoXNgilwT41XjJ0BZCVe1h4bc0FrmhC/muRGtjooSbDdbBY5M+pVAO4p3cx0olryWh3/l4Dq/YS
gmh2MhHRAZqOtlkNJcj7yWRYUS7EHrDIfWsg9fceRNCQ0WRQ1Ojq0kN6phSA8f21Rb10AuSFVT4C
1zlA+ftrpxqZrox7w5TaBUs0xdD3kQSlAqqLOAVggaPcgeoPrlZ0HPDWLDjy7ELZaTiF3CZZ2+TF
Q9O6VVn6n3SvepDROG6F80U8XDQjq+AKl1Z1Om60EwQPwKQnoypQI6Di5rAax5QTMep9ePWOis5t
9Nr2sYP+4PAvbFphJkMILom/xijfD+o7t/PKaTm3o/X5br03dmerGwtb9wUU6RBU3T6ff5uv5keh
v5Z278T6Koa+uXdafm/OAbLBrIXABtLFk6IPdYK6Xo1ijUEtoG7FdDtEiVFqsYo1H2WzAsp+I/GN
b2hjnz2xjIfLyh2UbZTK2SWQU3YtoUpnh+yIpr4siPG/5Z0tjKLyVOEfEjSetuDBZuM/FS2peBtD
3hmfTR2GMfDzkXGnvILh2ujeFDvdZY1wZeBu1NbH7PMPY6y20rohqp4tbNq5pYO8DsScpvj3B/Aa
PFSq32XIwFejOXKfAnceGMsnubTU67dkaNqwN/5TDRPBd5Hsd1rFeRchvBG0xxwTmi+RQc2G87dD
ouYzlIUMQ0IaBX1UxnWiam9QBjbLN18FJyVyKhI6FJ7Vba4zDPm1uix48LmTp7HgMZ/qJj+XMylb
zYsTmM9LT4+VvST8FqdWsgBsmMwflyl1ltHFtkDFkVT5Bl30kTieH3/E7J5CfmBqBAZKGiKJ97Nd
p7kbq1HNOalng7mIaB+vlWXXHnm2TdN7O2w2R+UNXofLF+JUbuYCA5kbmJXBSIHkCx0JqwkjKGMJ
ICF0osgeaZfOHAfMd4kE01F4bshxYaiTV6U8HcgBIFgDBgyQx383Fd5srD5Sob06zfdW8EnWk9fy
D9qr9JwcCEohqa4ZxRZ6lOvLavXY8hTT04aRpMNDA1A3DQ0293Nc9PA/QgmB27SztPS98L7qbhez
BERtihAaLb9UH5k27iOD1BGS+FRSeyTanPCLy/YKVxqyugT8mzmmeGiD2GESRJPhkO4HlfAsI2cF
bCTtfpi4AIPRSOsFbsK5doU7K9T2FOWsyv0AVsZK9zZPwTFasSb4kL94DcQuhrzCnbhKugubmwvb
ZS4zOGUSkKKD5jyPa+J+gCC8EwOthbcFvT3x1JPG7bLETCITIJOib4ySgcj4b0UmA6PHlbNEqT4z
dDgHkIZMvS6IWmmx4CAXuaQdax44Uv6ofE1QjMi00fPKXt2ArIBCqEzXHJ8f71Va0Buxyb1Zal1H
0WdSNYPZtDzKg2fwKQB2e81Su1XZEjWISa6AbBWfkPgf0guLPIdkgML+okVGUS5EJz99BD4G+iks
xo9CukqdnNbrqghvWR7h3zog/napaPPTJdz/fuqgIIUudHEzYrAM+GqVtRj4OlKLujRuUxDmo9OW
rfZaaBTDOhv3dbu0x34e1Hv71GQjCdG3yTQ+dL1mr/1zJZ3dyHCTl8j9GD8i+UnpdOVXBh5AYFkf
L/RMaH1vmzpauTK0QiFh7HGso2bVVjlhIFD7WlSrEphpU6yWSglTAH3vlmARvItof0WzqUQ3UjV8
DemdArl2IapjIDfZNgHReBOjmVLpZBFsfTx7aqqgNYp2HCW9S31JIHEZyTIRCxYwwzaRhMHqCzXY
jkmUgyARJHOf0dgNHxmbjL8yxSuWaAt/Orr7r6aeBeMQoDtZBkKohIgbW8krARjuyN9KfaWH6lJr
+8yOQAPDhOGdcJ/C96rdXFIcV+cQz5RYJ5BexWKthudkiZzy53UEsmtIGQDGPHFE07iUJlY7IR3a
CQOTANkY60NRrSGsayj5RYiNLk70LFtKgfwMdpDuApCVg4NBiwZdJVS0RmsaUQRIJCpD20/ij771
l9hjZmIKWOFRUwFXL7i1vt8fN7OXdmLiuYHPO3IFqH+8qUoSiPsGtF9R7FptC7J1aO0aamMFybWM
7SY5JhBmlsKvJWzVTPEFnzKpCeEK0fBsnlbh5lO8KmrkqE14x93nZ2h0GpK5Djb5tjJMlYxmiobu
hVhupgQNkxP6Gx1MuDTolAC4sIaGlVCqG44ZmfSYE100uEOvHyJD+hfxG7LQk3qJhMIZJOWoc4FH
k6IE0HZ1GjAvm0A05r/YD14H1Zuugn7SJ80VJEH5S/e6xFE983JDNXJifJxkjVi0DN/PbTDIjMsg
+HD8jKCOBQ7Klbuut8qhRvJ2W5ub38UaEHwHT8f1Y68548JuLX/fnjerihbNJPb4XHC4NtKZ3GY7
knRAcZpjbLi++djY0jhprhqGH7uMYTBO9k9uFAfBWHubREdnqPtUmiJaxVwkEGs78kmxVE+bPUo3
c/z9cLgZaa2OYuJGsJ0/96BSs1PD24L8utJZ39SZjjRbzK+evP6LlM/d4tLRco0IvokUGFbADfQB
JfUnqd9JOntGgBGHCwHG3C2IvJIAaQ+kkqC3QW2ltEZyTdV6IFT6bd/qrUZ+eZKVawZw0p3/MVbv
C2s65+BvDNKC9PzIaaPftrh2AeYfSM8THnHsDu3uEvRaP9zXTYw3yNLrfckqFcwi0d3XRQ+rfbID
T2vV2I38r0YGCgkZzzkNAnuUQ2A6vqmjUADehr/UjLgWuNEAOQmReKcQiMqsE1Z959I/lWvFvMWH
K8Zd/a+EsFP4CoH6CWqKW5QDg8+9a4j9KMvZIBWcTu/X8Wez9izM51LsNFUGqEjm1gq9iHkG2n/U
XAXE5iCReu+Nxubei2u2Rhl/KYE/w1QwDQlNzGh5V6eWu/shuT7jJ74MY5CSta51YMndpodceKUf
mRWHKrcZkdzIoC57XtKWnXF3d6an2OjGCfTVKEWZBNMROnA0PQiehY0LzbxPP9MXzsX8lP4dJbV7
wpJjY0aAqS0gH8ejcsoQ/+niF6qaixCMmdOAJhI8rkACBgThN5bgZlgNDzpdTcgEp7TSM69byeol
sCuDtczsDetnLAxtJoK8Mzd9zo25QRhcZXAxNAPcpHvl6pkVmKt37FNzgq6JdF6NpwWLs5MJmiyQ
rsKxAct6bxHE50UepY3guCBb7CDJBnH5ffgZHMG0QsTntnxhx12VLpKrze4XcNug+1EF6uG7eeNm
pE2IPFcXdbxjXPnNiFdEqB8g6eJ0J+R0FgVcZvBfU/oIDnpiC0QQQj3fajVqBr/OgflIzJw1Ik13
m2Di60WrYWRCJ8RI3RhzsMtzyNDn4H8VjpyC2MjvzHZwuHjrj5s4A1FstqqBz8h3EW8o/qkDm1Sp
y++Cj5efwba/YpQ4YnthkeYmaxIxAfsX8gvQSrxfJD8HoLkDw6JzMUBF367Wkd6uWPgtPL4KNIm+
8FujUpDKBe/NY9MzLXaYuBvT9GHrCilKPFwHw5E/og5n1IZ7bA2NSAERXtnSNN+QFtPFgLy92Yd2
v0oX+8/notUpRoc8GESQeUTt98PvPfReaTxuXgFc/8TLdJeDUCHaNo/dv3hm35miZlp2A0B4R5i6
GMYVLTQeiRjC7VnETquVuABE+dZ0py8HEAgIIBeclPfoZy4SY4pXRrj1pGv1wV6UbW+0Z+EQmWdF
t6GYpes+8Y+lczoJjlMSYr6mqx1BqvV09KwF3zOTQJFuv4VaaKUf4FIZFUhp9IOCOcmSRCy3uJRM
mNvKPFKbEFHCkoLT7n4tW6lQokEdBaeWXkKNJKntmT2ittQMIufx3p0LiqVbW1QoMzA97w4ZC+dt
oG9FO4n6+Bk4jDlYu/RDJZvNKtf/6AtW59Jid1Ypj9qiEFGFHS84U3Z+INzO3cib9kxk49nc7UoQ
RX+Mo+6vJL369XjAc5cVaGfwYJfBmAKg7f3cQownHZtIxiNA1dsW1H2nsHt7bGJul4CXGLlGfpJX
/H7L3rjtcgy4gK8wuBhaNiDIJEKzC5ONvxBsz7R7TS8KcF78I1RPR4h87alKwmAoHTq9hov3ig7f
5wq8Ce2KkGT3hQ2K1+pXS34z5qdQEX+wuYXZlOem8/YbqACxkkTf4wJVcDIpY9BxFFWQfE+FUXvV
Cr9w6igbzh6Y6X7LriY3Rta4aOoWGV/Z996Ijj2taOvErLsh5dC8UQwCRG4RZBA5j9hPPhGBmcla
1HtIUTCVpAseA4pvP3RTtMdyICMkrCelX7EsJrElu4lilkzzOaIb5DD4Td5Cj3hs3gCVb9Yj1zeF
kWiM5CiQPj1neRo/81nZIptQ83mhpwMol3QhlQVEFAAbefi7P7yFmVIijcnl+YqBZAta1BUNWHAI
fewjSYhXeayMKz+XvV+8hHKs3oiQkIjTOuXImLT1RgWt9jrOUwXEjVwOLvqcj5sUXe0x25lpiW5J
go5/oJpTv/xg465kidx1jaujnzb6TDBVFUHKgF2iy5y9Mf4unfyDlzBo0X+pYPuE50IF/lg6aQNY
0TLCrP2ta2qe5fnW45MxUwW43bIIF+9P36DK1ZCiGur4O1n3T0+h4R05G7KHILWMbWnhIM6U42AO
xV30OeO0/wDzo3E0heihi91p+jujtfb7aFUAMwQJGQn6Q9lHlusi1I1jXWcy21i4LeZHKyPtiHLH
xLJBHQ5JDNxB7hPREVsw9B7H7BhdRPTwlIRdY08pAniFqn3TH4Yl2Nr0m+lLE8KT/7FM3yBexif5
KAWio135XIcaUWnz2S5r7ap9XggHZj0AYgsBVX+8Emn0Bdo1kxLqviLewldt2Dct6vkLhYV5T3dj
Q7zfNkk+8IHEwkZp7bfgAAG1j2+8/HYt6GbpxIS6+x8oU1/Uxafp7OCAZgTBM8pWoLu8N8wIIzNw
3ig62wBmHh+GuXfMhJT8z++mIrYGWV2QdOJ3D465cXxg8x7//vkDfmOAitMUqQ9lLYcBNVy5tg/M
3zVrUW0TUWlTcjIKx6yRofCy6+qFoO072vyx/25MU4FSoSTYgAVMZ+Z+//5kAUhFugJQHJAC7nbF
+nDY8MQ4KSEUVpauxbno6XZeqVMHfZM89HxWnDoC9sOf90m4QjTRuwOBzK2d/3l9S86HjQNwx3El
5ORfHfq/Q6cBowyXs2DvxdDbK7eDIJXw6hovij48nWoAE+1wYRfNOhk82BD343kK/Ds11f2YVRwX
wKVGACLuBz0BF7Y5nDegw/nlLtEuzs3trTFqbrW+C71xkARnL5rRRtHjlxX3trBt/4+zK9txXFeS
XyRA1K5XLd6qbNe+vQhdXVWSqF2i1q+fUJ2Ze2xaYwIXjQYaaMApbslkZmTEfAfwewdnAh5FB3kl
SAnPz1zeJSEL2lR73iNzeCOv3M3910akBPeb97ywAuwNslsQvoTO37mVDucCauLwkHHtBj+rz8rJ
A9wLn/bNcfve+dGDVXsHV02c5+458QQZhaUIERg8NBvJyLDhC86Np2abqVWnaM/U+KzGP2PxlEl/
RsW/PpMLWNVZTOtfM9wYJVXNU6NR4b3eZq8Zud0dBZipcj6fQifCedAc51a6tyC45zLXSMAxGa9A
vezZHii2WhQDrn/Q4u4BbAPAUQKwA38flpFSycpoas/yh3RM+zUoegvFQ3ODISi7LxsyVLTG49mI
5T2fX1OpiF1Ykf4McThjpX7KwSbP/S7ZlPbP9SHxTMi/GVIwLkBcGszgaD7m3hNSGEpllsFU4Te+
6UiP02pS3XT7sV/FTvmIftrvcC6jpA65T3/83EmewHiZ3aFhOPbAwPd8/XuWCg0oBYOuCETrMwxK
PR96AJlnEkbYWt6+d/f1beGg4u7Wr+lNdqvvIsNtXdGJVZZuslOb3PVs6UiqshQ2EWgg+wGWLAe8
t8PjCtvMWf91bn1Wuf5mZkq9914EA54HxB9k9AMBWQIgEpCtnLtomDaTEMDfSo/QfVip6ZsVPahg
8xlyH/RkdChdq1oj/JKwuxvBjl68Y0+tc3esFndToVnjPPS9V9/Zr6aMrlzHou4PSOo2grHOm+ly
rCbkjmeODWQjzxd3soKBSLGhPWfoVGHbah3Wbh6ZXkI7tGxb3kA9Fv29bnTxLkco8h+jXAzUxmPe
lAhvEbO/vAV7oKycPRSBt9/93d3da3F7q7oHd7NxX0TuYmFboZ0fpXvE76BDM7hTnFQ0oEaT6c/K
D/hD+n4NCY/BH6T19QHO389N6pkZ7sQUWpgmbCjhLPSpXE/UwpxKMXXHQGOi4GAhLgfqGpEs2P7A
gcs/2UMDiplTV+nPyEU6M7Hpw/pu7UKixHkE1FRwNObdcDYwXG6whnMB2UxcMtwtk0xy1ad62D/n
Vhp6UYuBtX3UCm6Zy4LKbMaEJhn8Dv7Jt4r1ugXR6tDqnodjciCeusn2SIt/g1VrHbv6/pX5mtd4
dncvGJ59cRo4w9zZ02Od5iCb6Z9D4xDUN9Ij26rZNoaiH2Rk2R9T+cpGyFcbt+iHKVZJtPq0/0BP
IcPz3H5XmgbSodlD5cX76nlst0n8CuqIFBIft9G6DpymQ+NE46G2IPnhU3EswF1/az8T+mpBjNHL
QqdOj0O51qFXHIO1a1M+GtVdTZhTo3dMcugm/1OBnqSxV6GCd662KdGBu4uBz6S3GfF6xcvcBOVD
Jwf4Toe0tgqkiMKc5DDMjfV76GE66NlBHZxJryAaQV5A86O99kkbYdf5fJQutsrJGs4X6knKyg5i
1Ikts3vW0Wv/0lSuysBafEvAuYePMe91yW8i33q4fvIurunfBYT+MAQ70O1gce7MSqKxM+cFJKvo
CN0ONwgdEeOcyAbnvboCdfe6hI0bbY3GtPJGEZ3p5W347yi4C2gYytGqQhwzcMp7+ZEBRfCSYIs4
1U3w5/qEXcJguBnjtnw/VrnekdmWgz4+vdioqa/fHwKIVhK3WvU3xH20M0En4eIUAp2CNzCCN51P
JmQjJCuZnMAog5BxG6SpMxLIDRX9ts4ABhrY8JJHsohM6hKyOQ8WxQy0IcONAeZ0vimzgmZm3mHp
KP2QJ7SSKWhUOeQxmaG+jeyoIIYc1sZXrNyW3/Kxtjyw/0PV+e76pF/4bO4zuDkHpHHM5Zz2cyE+
X0moUNcYcuDHqOdUx8xUV9ft/dZLLw7jybi5w0j1YtIGhvnWqhWLHN1GyRZyT7Xmsb8QGDQn8PxD
Rjx0jTsr9rNtYm6Kv+S7670IT2xf/iIA+BWv179KuBrc06+J4raAxM689Yp0k7QPUGuPPsPyyXaz
AqqQ7VsP8TRMSQ75Ky+RbuJR4C4u62xYCWg9z6Ee9DVQXD3fELmSNW1W6v0zZFNjAzniu/zOVl0G
he7yXQ9yZ9joOUTGKx0SCOjmoI79QOLXQV2NFjy7P6AvRUcut3dUulb7vaFtdSEEZsmVzvfgzDOJ
IJzP/o+ojmlKbuAja4irQSLQ0Y37XNsabB0O6zTeJfpHY9/p6qNggZaue3QxzyQWUMPEy+d8dlS8
KhvJYANENm5J/NBMgzsNYImu4juqfgyGDLadXa2sSEB9CTLDhv1RtwJQKv8UQP8hZARmkUKCxxee
t9zeTaTAbPQW/U9v2voNO8SijvWOh+UacoXruHUBIhs3yQodGvvgAaAnz9jnQHmgbo8/1ydkdg8n
x+jiU7j5kID2AtB+kp9lIM7VpHcS+QCcdZAJxsy/AXhDZL4gTi5PFewIXSLBUA0ewph8DcGdVZUO
aOd8vdZXLHOzG7Vl4LH5GNtc4C0473RhnAvywnjqQFwoy8+seCr+BNnjJO+gWxgTj7CVIQmSa9xV
cGFt3vwnQyWyZDFpxPImKOYYT3HfQ92m9bL6mCWitgvhvHLHPUhteSh0dEjmW9kPm1Ulb/LWHcCF
Q10G77/R/UHIfPG7Wvy2Ad4CnAcEurLW74P/dIhxPZqTgtVEObSz1lBRWVGwXkPUAcBI8ikin1kc
5cw2BFcBfRwgMM+ntIXM10CBkn+mmq+nrs42dGurm2q8QxAZpT+Nva5x45Lg7/Xjwcftv2uJ6xWq
dhqIYgCtPTc8JZVJgxGdYWobBS9GO/brQUFFrchDxVGzaPwY4y57kSyVbiFJPG4yaUSHXFq8Z1P9
k5CsXzemVtyngKkdp0IpfLiGP+VIi831L106yCiEo8lIVQzN5mHIQyZHRRrgQ+Nm1eI2jMi68FQr
d6+b4dNlvxMyRxpAkBizLh4XjnZd0ECsKwFXZ+2hTuTSOxBo3mX3hk+/+jUDG73k6/6tuYq3+rr3
sq28qlAqAwXpfeLZW2gLIF6PV5LAj/2+0/gdefpd/A4piBKoKr7LVL6NLN10K9bE/oC0Thh+mD2e
MWruirwnH2rOUsBnwrfzqpycA9uK1ZBYlXWQqg0o4TZQhTIgtDs+FOBfBbElCqb0J1DdGlrB31oL
eW3BepB5A56M++ILuMCrIsOQqiOkd6P0owCzQdNuOwR/kr4ydXRw3E/6oZ2+S/CFZsV2EClG8XmP
2bwN1VTEoCoBqRHf0Gq1aScVHbMOSozzgIuzzSaQxOI5lj5S9agEeyX0Q/qXZT+6+kT77fh3ChuQ
SHsNfZfj0R0QlKuNUyu6U/V47itf7D17HEzRA5w7H/98KOBHc3MT2Pt4IpNWk8DHWzXWIbDfdAi8
ZniB1Jln5fVeHzPX0hLHpjcg7I/uVDuH5NVmnLya9R4RzRkXgvzzJbOIK/INCk4s51LAwJzFZU8g
Ig0pADMHGEwUhc7XGbcn0D+CX0ZCw0b3Lrcro1AtSqPRrQOz1q3p2RuJ3RN9Txs3qe5LAziB5iYW
9U3NB+yaUW4j9m3cVEGuWQc7f9Ltzx7iSEwU9S/tduS6kK4B1ldFUwfnfbBLOvSqSFC1lilK0pkN
nESGF4BRF885pPbcLhroakDlyTHNgW6spq73Mm2te8OUDIeUdiU4gPOwLoaN/W9iQed0PRfLNUqV
Z4RhNZm0J9U6uJP0m9R21UwQ13NBxe+uAa0bWkmhbA0qF256G1ZRrUowvQkEzmVo2CrJTdtsctsJ
wf4c9U/X/fzSap6a44Y1kmIMmlqFenu8Z8qfMt7rsQgTKxoSF3vaUlK204ghUfDh4HlklStSq5Cc
881b+l9ox9oo/M28FXgdWTwFiKWwNGm1wj5kneQk5ElFVbeU3lpFtCH4WOWflTqxxN1EWl/qRZLn
NsQzy9dUf4jH1MlrbQ0Mutk3NwW6Kqs/TQtZYo+JOmT5ysY/xoHrhDtGewwagLFdTy4kUqiN3caV
fVDW2rROkrvUfMiD1lWVYwLcdllt9faB2btSfZJCj1L0xaH9e3N98yz52tnBIeBRZMtWuYXVRk2N
G70BFXufuKwN3QkvTgsd540lKOwunT4gOEA0BwVYhD2cpbxQYkZBa34IlBzqKrdj1joMkVh8b/Uv
1we1dCL+NYVU+/nM5pTRwe7C4JDJuwZPJA0dhI3lXDfCx5tYP/g1BZUyZBKN2dOdWymCmI4SxeaJ
00e80HPEuu0bwSu5iPdhv00th8TbPvswpdIJKt8ONkG7LjDL0sYUZLQuV9GeuxlUcCPinkIB+PxT
UjBnsM7AiUlL+b0g1ZtE1daRzH6VqkgsCQbOJQjngcOFAjaOMN9APZIbuFwR6Or0BCtJdJcpTlmv
J3OjgybBipEqTlegnhDxmF4uKWxCxAV0RDOXKV876RMUywZGgwNjlROyVatEbi9qJ18c2IkR7rpv
mDLKsRUFhyb9ofTBXuU5CDQnY1tPfyVV9vJJBFq79Ks2JHShlAQF07mOwk0lqDxGOcCz7RCpD1QJ
3ovYONShtu6irzS/bUQdkEuzOK8axHBMBS6H2yedVkZIi1L7IKc7Nk67aitXwoTR0iyeGuGcagPe
BqtWI/ug6a1P1Ftk1xrTdhSmrHN6P9ivRvA1Qo5EsCsvIylMJe4LAy35YEH5jUdO3GmO+7hJJpyB
Pj8UCt2BQ8dToS5db1ukV2tz1UegHgxjr7cEF/DC0+LcNDetdlYw25Jq+1BDaXJInu/RtkU2A0pU
TkDRGmd92Sx1rG5lFr6ki6wvDxxNDgDPYty8HzK1GKF9NM83ySEl2H/TdtXsVWWTT7jNJpfIgJmG
IGbRBPEU32Dx6wg0CO9qgAKCVNPisieGXrI6znF5gK354SlyCUgH/5qu4VmehD6FCV0LqDU5H1Cf
cQc0fq7rB2+8sT2Qf7vjxk2s1fU9sHSaTr+HO7+0ylQIeeB7jGe913zcZorhdz34vJR3TfSK58GY
/4x+ptcyIAUM58vt8zBu2sKwGA6T1UPTCg+iWF9X8lsf2KsacEirXgWApuHR6aL8RiGFM6h7c0C2
O9Mbd4w9uf2S65WZQgcr/Fs0azO+uz4f8747D3iRPcVRxEMKhQe8pc6vBfAxJ6ERTfYhN4w79Imh
xFeHgmD38lqHjRmqoM3aeuBNObdRkJQ1/YjLwEZBr6lQJxwemqJzKrxtFcGGW7pyTXQsIZchz/BM
kwuZQCNdWGGo46A1qpuQLV6EYQ+5Ewv1EyV3aFs6qnSUUaiVBkdSBtcy1kU53UdD4jcW9EqtpxCY
4OuzvHD5oo8DcFxUk8CAxJd1tLSONDMOcB2qK0O/CSAST5Rt3DDB6EV2uLuiVeoGWk8IoKRW2zdx
vrEjZafh6UYFaEeRofmYnXjSGEKXhNYwNA4+0lMsW0cRUr7XZ21xb57MGhcOxqTISrvBXWt0yR/I
JcaoQTXP123wuc9/jui/RvT5qjoZiYYnSzKVGMkEgjDoDmrrEPvm+a+J+nV7N5qr6/Z4EN4/9sCT
NpPMIiT8ZXY7saebVE7JmAWHBMApGRTD0dMAjbLGedoODnQIHXNtgGbz1twdusPj13XrSyfxF4iG
6BrsiXxLdqoNWogae3AwdRA0IvaDdLSav8qN4kSdoEawFEic2uI8LWtGInVZjnCsX5vaR5XdV7rA
xJIzR7iHHt3ZgWkGd9bjJkgDm2E40fBoKp5NUSYdbgJ1S9SdIVq5ebfxnhJUAbA0J8lQkTvfKEaV
E5CnNcFhzORbBCeumZqeFEnfRpz7taXcKv3fuhe8iARG+dYdFrO4NMYyOLTAy5Mq2hj2TS3j5Wfn
DptAgTKathspkSjoXLRLwBOMDtcZucO5bHSslEVS18Gh9LQdK3HAnWlEf53X7HTR+3Jxo5zY4i7J
VoOEFZUxsWH+UyZPlvZViWo4i6cchYb/jGf2ZyenLguaUNIoxqMbkMXaKVuwH6jOMH7QZE8nvwh1
gcdfyBvg2XdikXPFqoqeGah+w3kFw7Fje42aUP8CXe6wD4uHEjll+SYxyO3QZ6taiTbXD/pCam02
P3PTob8VMH5utxaZUU5jBvMWpRTQGn/MPkvyRw3v7fKRZBubqY4Mapxkl4wqOkWvm1/0M/9a/12O
k+meJpqOfcmCQy8Rp5ILXx/MjYn6wR7vZMGdt3RL6HNfG57a6P/gHyy01vKEhHj2pZFHTS9aXx/K
4klAbVtHF6RhILI43zkjHIHe6nBjMaI512SNN0BeBYqdwbrr/OGNFS761QRGFxI/WL75pwEGxJTw
AUPTV7ZVZgS7JwY6KVsjy5tImwGqFCXsVW/MWpWRG4cfMVinVrRwq+q1JbVganmg/e9ldfoZ3CaW
5cJMjB6fkbRoSgPXj/E4lX6ITkl9PXhoHUMrP1EkZKC9QRLsoSXnjg4UKCQD0D1HcucT31hxOBQx
nPtINyx5B/DAURunTGunIW4BoNj1dV48MeZMg2/OsTCyi+f2aGQC8CJjoXXZcAcje+60bWW7WmC4
RX7LWOzKIHiu5cQvUYuRtW0uQhIsjhiE3grYlQB15UFHOeqIsjTB2QMa6hK6sst1adwElacot5ZI
bmbJ687s4f9njLs7LaVre53MxqZnlLTDes9CkebWohM8NaKcz6kFsuQwk+DaEW4ENUqMykeqtoea
vMYBZMr7cJNFJWgMe6iy5l4+CDvk50XjL21sHswnkBlg++HcYNCqTRplZnCgyF2maPQNQaM0g4nA
zRlkN6xbtemnVe7z2N4o0GCVXq7vqiXvcWKfv7/prHhjpkZwkGo/bfDYHNKHyh3lVal3jzIe/7Go
DW7xzFozrxL2EGjS+ABzlCmVOsXGuemh3JYcdOXvVL/WAVTIoEcGiFDRAT2duoR9ViH1WZLsDVuY
uV7KOCDGRegADgdUUrgLV2EyK+Uhk+A2B98eH6N2a1WTM1odUnOlWwydYwLOV6n0UBTk8fqs8x3e
s99CTYDgFOt4BIJh8nzfKVZfNfDp0oHexn+m1bBChyfSLViAyrUPydraxr6U+UoPVvhqI3q3LEUb
IK8ALwNaoYEd5FmXorZv6gSyqfO2N9LEi+JVpj10fnK0E6fzA0XwiP9/DAInoCPNAvIuzldCrCJL
k1SRDtCdc1kl+aRz2nHfobhkgee3/JHt3lWFp2thkTHOf83ODu3kmicZ0UqsnnQo0seB3CltskpM
y5VmLVpjJQHcemgbr45ika+eL13uWFvyTH+Nmij62vlkNoniSJ3KFne+AuE2EEmCRGvyGcT8QJl+
02qKY2SCu3DesJcmdaDN0GCCZgTOlcU4aoNVw+QI1k4g8GgEXd9QhzBNtL2+exeuAWtmRQURG8R9
wGdzPqusaHuDSrh0u8LaWshSgKswg46FZcQuUV/NXlimWPBSsPgLzycz1wu3jiUdmmrUFLhpCWUQ
FJbG3o8CZzC2MYDfU3CvQHhylFKfFEArmzXIFhPALTsHUbVHlbc8fFTCZ1UUASxdH+jzl5GFxokG
xo67o6JQjxUgXqVDl0bv2NV6jr+3VIXjwpuPAHU5tuuwWStZ71eFCIw1Hxp+xU+tc+ugkzBsmzaS
DmYwAXsM6bdePxilU3U6CIxEzDeLq46GBSTj0FV1QaMcp7XSA0IHa8OKRuAzIVm7GdUYYUaSOWkZ
OcjKCxIsS3eFhfAK5Sl0MyBhxj29ctZKLdZTAt5jjB1FaQHmttmqCI55ADRfaztWM5PdeHlT3CjV
Mc9uikFwRS4O3ACUAxzSQGbxZRugFNNWinPpMBhrq2Irs4o9EyVjnOZa/VJQMrp+vBYCHwvgFhUV
DrRuQxPg/Hg1xiSlAzI+hzIxZM8uUcCJJQIGCbPQBKYW/TLooUBnggsZCQoupmSDHIRJ2MAWchUu
9vJGiuRh20WgirfSYh/aUDpP0gLEbUWExg1iiC7ixdlFrQNPFxRwUSA7H600RunYRrJ0CLBzbRAP
swglq5vWhmAve4/S1+uTuzhiWAOjErijbJQ9z+1Ndj8OQYbVbLKbgCZe86MZAPjpR5Bkmnri4Pkt
i6qNSwf11Ca3ogn6qFqVwGYGhO9UOqXfds6Qfor05Zbmcu7kxPZBwVjjx9bXXcck3ZYOtRG851Wx
KlONevXkpB8NdTUWCkq2S/ZQDEflHW9PXHbc07NIiNJmCdauNV3K4rV0bNakVVy5ehqyzfWFW3hF
Q6PvX1vcPkliiFcU8z7p0UYYtxWSTYLDsHSBnlrg3GkFosSclaN0eImY4hvoIIJYNhWhUJauMoAl
cFsgwYlMHXfijNpgJLMRehmVsR+sTTg8WcG2rBKHkAoXiB/dX5+4xWEBhYY+9Fk1icfO6lpBmxm0
cMgn26OS7bKgO6SqvJZFTCJLjgsFdQjUzTQXUOQ7P1pVS0olzxDklfpLb9zm5lsU/FwfzOKNe2qD
O0pVih1SI3F7CNJ1H/jNy2RtTCilBFu0RHmx+m1/W6KSnGBcPHvAAE2dYOpg01Z+0vbHso9l9y4Y
11LAeDIu3g0aqoREioHtrcIHyekNMSdHPaBHGvni+jt8nYSSdksHCiKCIGEGnnLu5zlfLaizsLi1
5PBopr3sTao+OlMOLLdgYEuThyQtGF+QMFD0CxL9OFDCuiwBzvEqJ3LnDssY7G+l/w45t2QlC1kE
lvb7qcH5/09i/qoJyoCogLRUub3OiN/Zn11NXEZswcFaKplbBmZORkuFAUwQN4NWGTHLig2Uau3W
S4xkFU9/ql1hHvIevELlLqn3kb2acMmMBBn44NaggGk/CCZ46XI5/Qru1OlFZE8gJAIEK/tuw32w
Y2+1/Yznh0uhANFlvrySDG8oDkPsBsotvkRqb6dEhHhdmnYQbUN3ArEhAIrcwUzBGWH0yhAcZNVy
ygQwULqvJtvpEibw00uJMOSF/mOKv3aMcLKy1JoAcRmh+qs5IH6zdrlBN7TSj73dIR31kOSyM1hk
r2sPdSvA2CydHHDegf4U+VzjAqzQ0LLR8xzvn0bejyDYigaBN1hYUhzMGWU2Y8xw6Z1v4c4wC9Oa
8vDYAE+uxBC9SnHnJR8RpNTVRhgELiydPcunwmcDegFGv3NzaUmasFXT6Jj9aLvJAw3E1tplfrIf
Hgr05jyGWwuEEKWyur5z5x1x9nwBvRWmEcghYL4Q3nM7JhxTCsINMzqCJhiSzjPqQAMrDAND4y0E
GKpeEK0I7P1GhqeOYZzynhWwR+J8X9sfkZI60ni0mxdLIV6d72oqSHtcrCNGCJVkDeMDJTxyXucT
2xIWFn2ghceuSf0qh2A1pHCT+8rWngNRR8LFIs62gBsCKgpIbzAYndvKqvJ/bQGFBajMuioATTQh
AC3CjIgMzQ7/ZBqtIWtDmljhsQ3uql51AjzAWKY4VfJ0fX8sGpqFSeZGdrQ684aQoQJjrh0eh071
aBIANH9HJxv0JJ/XDV06lHnucARARoZ6Bt6b50NKqRxGeR9FRyM71D31CR3Bitd7WlbsBjW+SVNg
28BfCrEM7BG5+BCOdWlvnn4BN1boBylFOyTREfiLIUi2UrdrjHhraZmXNCBNTTOPhN/Xh700v7OA
AEhlkaJC/uJ81KZaNqlqZ9FRxuOS5W9aX7lGsBXWNpftQLkYOHKgjHgET9cERasPZXTU0o0cfjPk
/IrkKbIFF+HSYcPz/D9mOC9Gq7CLDAYzXTj6ZQzRlkR3+qRxm0r2YfD65F2+I7Fn8GydE9gGUtn8
eSurUs/wCoM5NroEPuydxj00AQ5gXfD151F6SyjxBEbnRw7vMkGjC+gj8m+XCNJ8HCuWjvDUha+t
pU1//6vQ2xzUtSEqrc2+6cIUBNiRpwbtMDLk57ujKlk3RKSPjpKGJpXbEAdhH4CEVFlHoo34y39z
YWveGyqKioiCuaULJd3qRtZFx5u3D9Np/OOROEfQ1K9Wx+1qlTnH1dF58B+2YK55eKDe6hscNqgo
OpEHJb27p4+7w+s3czrn9jA6u4P7fvDvJrAy+18/9y8QjbsZ3Y0J6qQdmGnfN1C8BS/dvft47/o7
wQIt7sGTgXAOPy1KPI7mgYQH7Q6kExvNmUQJk3nir00Wd20m6hSrXTHARkgR+xitgUAvFAUFv0HU
pRlczYjbARDnKQQbCMLUSdjittSpYxR/OnTWRxC7rse/krybtNhVsmHdlT7yclW/YRPYpMPRlZOn
2njIoWnXSwUawlQPmK/19WMwO8Nrn8ZtTbTAAG8l1XBcO+LlfwQ5x8X5tQDYwcU9C3Iq5xvfkIY0
pmSKjkl+YySpE5UCR7VkAAqDGmjGEODhxj430PaJ1vWFjZOV6nDtFVxVNNaVd32SFrwuGnfmAgS6
J2cumHMrRpEA3h5YCOoenDvdVZzrP7+0P85+n8/HBDHyeWz+fTCgT1HmWGCLNdkRBQPIeH2X5pNF
PCN+kbL0wBJn0LwSNPflViY/EVpng/8GKjp3+J8MmVu5jrV6ZY2Y2A6KU0er1MlWDfqP6wNfcvyo
QYAoCOMDs5XNWYm6vItR5MJVnYBbt8ocdRNRl6r34KVLILZHRWqRlxDleVwnFrmUUY+26JQEsDj9
BRzZebK8p8/jXeImbuO+SVC4xjPPYbvX23d/cP0vy905fzbqIDh1l72X3Gdwx663JpZE0DU+qmDI
sQY8TBRnQiJzrjdVqQFs+F4bqQfKAyheWTdEjdYDA8L1RrK+GClcffwslfcofOoHNGquO+q1OuS6
o9iFl4AHEgTfCxfY2axxx4xmfd+FhoQNWt1YoM6ngBK2co0c82uRVk5giwRIFpz/mcH5RJ4ExmCb
b+RMw/ygxHcX2YHXyDd2EHlSIdiCC8EiDGk60PKA3gD+dm5I7RsljtokPo7yO6iaHS33VDLiSHmZ
arim/q5Pb4JNv+Cz5ogDnTl48qL1ifMmmlHntC7S+KjWb8SCZyesQ4VRWSsSOrADeysBP25Lw9aI
nzVJclt2NykABvX95vqXLH4IOncAn0ZRCMCj87E3cS03RYixDyaJPABVA0fPykbg3RaX8sQKt3dY
Lo85a8L42NEPbU31dRu9sNxv6sfro1laSQ3lf3R64K6BSMD5aOIWbxLWjvTIwBDRHIpwF3R54jTd
Z55FDkTNJxfvnus2l87FqU1u9wSQCpDAGkCPNuJHNL36mh+2+yLS3dQQgLCXTAFhi948aLugFXqe
5pMTYVRjjBdiQY+Eud0Irg0fSM1KuwvYXhKmhRbdJFRxUCdEWQcYA25gXdcRO2gZrGWyL0HJrqNz
bbB/gohVEJJ9PLOKd05t3EvRqgLGAhqAox0/DRRT3veHqvvuJfVv9qndNo1bD38Uy6ni1xaFxgHB
D222kbExyW3MtlT5oJpIYWBp0wEkiPlC1I2nA+c/YmNqJ4lW9BhPbI1CGIBsRgZWssplogr+0imC
hBzBlkMfPZBH5wsTsDhJJTulRyX+QoKZitL0S/vaQMkW0LzfNBn3+00Vj7qdYClsBKZSN23ptK/S
22omgev8nvXopKoFZ3YhKkSDiIlme9SnEfBw9zI1mzYopo4ecwMtQ2rnULpDYlRwehZn7sQKdxdD
+yVCTajHzBmzCgSzvpCpT/zrR3Rx+k6McE4Ok5ZDba+lR7n4GbK9bnskf5GtTWQkjlW8U1H39VKs
CHaiXzgHYP88PynpId8Ta5g6AkrC5DaVqWNqnSPlk2CNlrb4qSFuYGzQG1lXYEgxH2W98YmJ+/8Y
mxBI0Lzrc7hoCmUoxE1zCpXHKqJLeIilqcFpYrWndA92i0Kv5Nr1C5W+r5viyUDw/Ec7D/ivcJiA
90H6+/w4yYltFkaCt5IS6nfZmG8sCAYgiXQfJKOfBJOn6o4+uZYEaQ0Rjnth7WAbwtY2YgI4Pu6q
0lKtTyWouB879QFyCLnuaHDpxvr6EBdm88wK55uMcJBsZPKjY2sRKB4CeWrQW3VInWEyHhJte93a
ZWVlJqvAcED3jDI9cM3nEwpmeS1FZj0+tlSRb4IkrTw5NUcX+hCtH8opCPb6floPBJROdWkGN2YT
031kmGCfh/YEypxF8TL2eHkyE3JJ179u4XRC0QfJf/jo+X3FOZrGCEmAUBjhlx2uGxBdIK3+xSA6
M2RoBVcDjzTsQ2vIn+tmF/ybggTJPCmAXQGrcT4nhkTNUhtwmfZD+ZQk2WNugm5PFUWxS+8bFa/T
uWcFkJALeVZdaUJGzSQ9gnl/XI+ZXTntRGtHDw8SQARQOEHAVzh5hgQzOiMkge9bGCYEMHCGgEnB
DuBvwU5V1KzKuvRYU/AyD67xPvWpwA1dVpEN+czIvN1PApNkMk2J2W167EenAkMQ1E+c/JBVDv1T
eM2rshLpXC6cHxhEhy16LTUNRYFzgxR0Z0GAfphjXVuJj80i7xuIfgIyl0dvJmmqu1CDUvD1HcMb
RXoS6EN01IL2DSEmX4+PDDnIYtBeHHulA453bYYHHSC0yjDXVBVkTS5y6LMxtK8Y8LcKGjt41JIq
RcbEVBgL5feyHVYAtzpKCVZKsNtYR9v0OvLe1l6fyU5gEhfCz9cHy++b2T74vvEimDGmSN6cz/AA
LZshr4P0qAapg2z2AJhIov83Rmb2FSwjeAR58EaG4oedADF+rPXGMfTXoWYOaIkF67Y4lBMr3C0Z
ThligyTOjiPqNz3mr5i5O0YhT/b8O6d5tHnK8BfQ8/nxgeXjpkzroffESHpMErJqrAHUZvkzGpy0
YEN2JlnLer4lmbXSoBwe2c3BwlMzFIz1oh329yN0glgUyXQwu3F5JEJqqWstTCkQjJYHotbBB3uk
C/S7I+0ev75+smMPZMf1zbJ0MmwcCISnM+UEX0FGWTXMrBSbpWARdAJ3SHRifwYrkvqFLEL8LB4N
iBWreDfPGnh8adxMlEhW63mI07FpS69DeIWk31wkT5GUaJJhG9sD1JSS9VRBvCj6ySZR0XxxxJCg
wwlVURzkcwZ6mgdVHUTZUcYd4lo9rtUQ4ZE/mug9DsomcNJiiDfXp/miSwiLC/48PPyQ1UdnMV8k
ARPEFPQWrIKMGrfGRzFtlKF4B6Gz3YPbw9ilvVeTB9X+lPXMc0ZG0bSIS00XZEwuRj+X0QF+miXG
QJbL69XJbRGkEbCq95Yqyb4cyK7RhqDiHKcQCSodasNF1qyvD/7idMEmgXLzHFUjVfPbZ3tyx0h6
JA2Jasf3BRsjr4kUAly9Mgmuy8vNNZshIDDAuoL2g4fxaPVMyKXBDIhbWP/NSvBEj2SVzyKq0Pjt
+9fqf0g7s964jSZc/yIC3JdbkjMjjTyUJVt27BsithPu+85ffx7qAAcaDjFEvpOLII6BKXZ3dXUt
b73VPoVR71mxF1Vem7Y7NvEmE2yuvmBteUG0aUNrRi8608j91BWmpz75pKnlD6phXS/ZlBfTMXMa
+fdIUwN9veeuhOxMt1v5woBc2muUvW9a3tMr0/aeduClxT8zlvnk16atnIXeyDoOfMik4jEq4uGU
pJJ0VnwatKugVuw5biRArRLc3oOmX5KyaF0o/OSjWMfZZzU0l17dth3OcyvNtpX4KcOwG6q/PN5u
mbXfQk39JXRlZldWFB/CkGTYfQVae/YLQQ3fT30Ro6HJ65MN87xKJz1tL53kd0xTF3W35wU6xWMc
uJkKUe59eTe39V0ggDDMMK1I6M31pmlzGApCW7WXkPJVnr2a7auMd9TXr33NxM7+Zz1Ij0I+nPzv
zeMQPnXaL8zXHBo7MfZ7Xujj6S0fAg8IZBwMCqFpcvUhgdXn5lA07UXWxcdAOrfDd9gUa7erQugV
o4NaQennP1m9YVdC68z95yA8+J/T7leg9ccyuOSq/lDUP+g9DPkfAX08ffM8fdMF6TRMO2/JTcP8
+9cyV5uPIVKBS+h628aInF2bju2FlM55LGyrUx9T2bCntHPM9muQMN2j+Uen6YT08FnJ50PTaq4K
1bz+OJTnrK4dLfNCJunls0d7xxdtGunC3QPrvke8612lV+EdoIVjb61eWrGuW1E20u6SGgwis+tB
K19yqWlER57DDgxVIEaqm9Z6atldYIRP8pRGvl2NZmeLEZVuk5ZZaAvVWo6+ViUwalvvVPMcVz5j
Pbqslrw46ejxrPyYUYChYGa/5zgAvl4GXfy7qrQhsCWzLi8jAcXPMKlFkrdyHY+umjOM/ZgriQJC
gAl9O0e0WKCblZPv4rWnJ4ceyusTUtUI2imNrGOjqnbpR67W/5tLP1vYY+v6k7nXKbF+bRaFUOFS
YeytsowyWjn70jx1emAgDriWX6Gp7tHmrO/f1ps1WYtDAapIAtWLoVienw/Piy6NcwsHq3AJIv+S
pT7aV58NbX5KhIuatMROvvT9vsgbg4RIymsMW11oIQhGr0WGc6DUVHSFix6fqfU+Du1lJESM1Lf7
ctYvJ2+1woEsKzNAOqyHTUld0PcJmuMlDqOB7//27RrIB9EThj+GUSWCv15DN1qVoU9EQsJc26lZ
P9TVWcvMQ19OO87P2otfnuWPklbXLSuHvG5SPfBmc3ZkqKhtYWj/CK25U+e60baVnJX5SZuqD6gU
IUftPuFoumUePGlBRitw/Dut98oH6+wHy1qcyIXsD+8OtqrrDZxKNTGCkg0sP+HMXEbfhVtFeyM2
6KXj/bO6VfFrUcvff1DxnvHlXdghKkz98/CqVAe/uyTZTzw8vIcd5d4TtvIYBKngThOIeHMenc0Z
Lx2eyzLTaKoGC9bMNiSm95e3cXAfd3KdodSDboaMDYlq9iVKqJCYvjtDf0DzbRj8e1/WhtpfyVop
Y693gpqUVuCJADOiwVH7TzmRxqTvWNoNpb+Ss1LGMWqMXk2RMxc/QAc4SQG3fbmjFzfpm5UOrg0R
vvQIpwJSBuF7pJvfez/7lvvyk/w1falUVwiiVzmnB06bO3fYG3x5a52utPKdsfqDVs5FaSm15KOV
xps1/DNl/zFWeV/cAvyltQ/P9T1g/vD7euH7QzYLgZdaUDeMkhZ96XR5cAKpLo99VRZe1Y17WeSt
c4NUAFQDcEt4S1dmsc+EeRqiNvQGJuDaMcj2c2ZMOU+yuCdqy4CQPlmcOzIoVLuub7Wu1xFBQRN6
rVrFwgFuCrzZosnA/RJMfU6bjAFarVAV46maq+7gi0G/xyG4cR2WaMkA1kTug9b762/IUkxLMEWJ
FwxD9JcSWeD1O384SGMrOFNZNzuF0JukKoeqvE+io+mbduQ1aKQwUmserZYxQn3uyLIP9yOpzXp0
gno4JHNyin3f6fTIkyFdu3/1t2UDqqPLA08B1NH1YqtmUrVZkxIPfuP0W2wV4mlSqvyJ70ycEfQ3
XBGScKgs4a9WGga3qopg5y3cMK648WQjyZobQNtXZ94aZSwLo5J4hdVX2XGcZ+1L0y8U+qYVFtUx
1FUxZbRzlUeuHyXhXgfPlnyeSUaK8Rl0Vq7OuzX8XNDzOfbESVFPQ1wx17hr+jdRDmhCIT5/EpmW
dzL0TO7s+9u/oWo0v1DTXTxuCLVWN6uaRebydF3mtY0UPBcwuJ2stvbdvDCPfV2pp/8ujqiXywW3
AQNIVzs9xZ3cGHWVe8HM6JWWcLbIOoZpmw79RdKeam3YQnoodbogkEk75bLvH2xV3otmPYRz4cmt
6RpBZw+p/uhH0UMiX7JgdqAVGgTT7iTdySThWaXW3GTKU2fsPQkbB2xSG+Ef6kbESKtdTpqwDVW9
Kr2KDFNpQCoQFicrMc9lPXZOHHevshAd7m/1TdmPS/3OYgH7y0Lxvs4ixktmoJG7yqsL86EP/haq
lyr7bvjPluQ0IAa0uH2Ipi+BvMfCv2GtwcMb5LtlThoW1OttN6eCtnMprzxJzf9tjeAQawOdpXG6
89BuyQFJsVQs4EoCcHMtZ0j8pPdNq/SSBAupphnzfb75qabvyFl+5yo+YyNNjBOsc0ASaM29lhNT
cB4rpai8iRkKWU0nOXk5bYiOavpV0Xb85Q2dNclw0Ous0pSB9l4LC6LOF+inJhUWZMWLJOT5KYAB
c8cR2loS6T9rufl0RK5jmAKUu29YUe2VigMD84M5SacqDi598zaIewjBmzb5pYUGDi0w/PDiLsXJ
6zWhqII1MFXds8zHrrEF2uLPjLWxk/ZZO2UHvfzpz59y5gtlxs/Y2lPH27USDUKCQIlpuQrr9glR
HIpJV+LSS3t6qIOfohKQg3zkMXCtSNmxp7fHdy1s9Zp1SSFMSZmUXt5qdlQD8d8jHrqpPrObCxcq
LyYkvJzgSoRQR21m9GbiTY51LM7SEzxL/2gPjVMAuQR5zlzP8FztVeuWM7q+BItU6hEM1lyi+pXl
Tkx9YKAFUiUxPYxQSCU0fcWN/ykzypf7luv2Xl+LWgXynUB5GSR+AnleE0euabwm6R6aaU/Gco4f
ngahjoUaStGUZsicnvq+jFI4/TPT1Yu2/XZ/PRsKeLV1qwOjlDNkpWglXhYwbK14rFIU0HwSlcKZ
zR1Kxz1Zq6tGul3LI4NjEl8K/aiN39pfQWE6abbXULkR5Vyf0vIlH3ZQA1pRxhmS6GwsZmeEz8VK
yS9OSvglDGu3FL5k8aeBInYARG2Q9pymzZXyqgIxBWyprAMdi4HfIal/FHLInTyov8fNcBSn0E4D
gv7i7f4Z3oYFpLN4zdA70gs0iV6vtjWmWR/FJPXS6hLnl648qYnbag9CcvGbF1X8c1/c5u5+lLeK
941ULqZMQx40p7Z4yN3n198lk/oyGJd2RC3B9fpmfxClrpwTeW5Sq05oImuDg1g8ZeG/Y3uC4MKB
5JreaFo6W9siPVyO/Y7orSMkSQgubjlAutuuNzWpJ1OZFRD49Si4kR2onmmS88x/M3h1Z5Fb9/2j
qNW9CJlcpdYFosb5+0xHgORD19If/eIpQn2T6aQYbjAPMBqXMPNUTuQf9WZkZOQeuOOdvOpmuz8s
enVvQl+dO00vsDyPlTcceheKx9YdDt1r/gxE60dwGT63B3jFxYiGBNvJRwcU//3t2NTmD9+w0mbG
+1SBQpeypwZ/8X7Mf8HwBt1U9zX7Lebn/z9ZK032U7yzwSxTzwhOeVjSTAKc5VhVdvYHjlmt32Mz
ua0T8T4qS1sQSA96w9bsYQu1ii8ZXerNwnE+NvQfCL8ysILZ/CDNr0L3Rzn38yXSv2Vd5s71YeqO
+l4aciOqxSIRSwKG0pak9Cqj1Yh1NMVM3gK1A2/NaXzK/qIJNaNe8Wce7WAvp78tD/PE5CmsFLfp
+irVgpBkRptmjKeoFckm2B8DO48ZI+EEcS8tiSajaqmSdcW/GVUPJnCJIijeqjaq/+G5o/MEt3EJ
qW8aKpt4HFuxQsE1tTmK2YPMnZ6YJV88j+m4o8hb1/qjrNVlqsSYUgbWzqNYFDRvqfBZsHb6spe7
sL6v5BpAByxeB0d6vbOJopdd12CJrWRw48wh/eCGJlRpMLONP8x4LwG1JQ+yVPYPCj5oLFeOlt6K
6pz3Ver58yUwPDH6R9cfg/5p0n8Ou9Phlx9bL45xHwbU6grQ9HVgGoWRWUyigLDm2xTbWUaa3LLj
foTWWrJFYGeB7giVdpDn39NeqnJrpZAsKtT84PMmLX69s4VS51HYJ5kniJCfZ+FFCI6ZEdhDlziC
eZj2BpxsyVuCRSAPuA3aGstTB4oSjdJIE3UknjXhCWyP4/uvgeoaObwzHaw9/930wT603AO2lvkj
1wtU016sukzNeMRLPbZb/+WfKeS/vwXN10DZw9BsLc9cBnOgO8SP65bY0ehm+FKsDLvn2wGEPXoA
zQdj/iIyHfmXIvR3QtUbaAVnR/6TybFwVBLirZv4jDQAH9UIuTfPwCtIUHaF4k3Vm9I9tcrX3hpe
UtO/DIpdasqBnhVH/hRQDAddWM49jc+aO0e/hejcfb+/7++QpZVa089B/xEI2IXDYXVnraCc/YCx
k56Zx49Rrz3VbfVLsco/GuBnSCUHFE6jl11txFMlyE5NIBraQYj7KqnF0a91R6znz0J8Ise9820b
Tg/VVwU2Mb4O7sWVJ6Lo9aDoo1B4hv7P6E/Ps8y8W+ZTFLMbCK85dCz1iz4nbteH9ug/qGbnCGSf
hf5x9hn4Qf77/gct8tZ7xWQlqqYaSEz261pJ46xWfWEIMs83fUdTaY1VjfwSDbHslsGX+7I21/5B
1spc130u6v6sLr6AK3QnCqFOxcY3qZsZe7zWe+taXb4siFKTdCZPgxIeFBqB5S+C2B7zYSda3Xp6
UX8a3oAHkkRdN/bE5IzMwsKM1QPjdxK1BEjBrG0LXp1EdLpEdMNUOc602hnZXp//xvuHbKZuApCk
XLCuFMCeMMVZH2Ve0NVOERmPyVS/WbusYDcwruWmmyJVafI3FhxaK1MtJb1gNH6TeQpA9roZD2I0
fOqCL53xKw0st9XtWVfdwY8egmb4W1Xf0t3RgsudXespzHHigv2mLdlYBQtVVyvz7OeZl4tS5HRj
2DpTm/wPJpvC8ULqDLaHmb6r17ePGhCWLQsNZ/2PKFVfmqllDubXSZ7caBIvWiD/UHLteP9ebOkq
ryAvIRhA9YZ/Vi57Ta3SKqPFLneMFoAOU5UCGoWaYNox2lsag6LC0bB0CFNfur7ucq5wQkO7IHpE
yTY7S4BY2ZIPkj/t5d83Rb0/DTptmeaND0xLik4n6CIqP4yBghvYNJ8iMgU7NnVb0HJsOljOGxwn
4WvVRsaQeZGiQo/8Fg0AkpOdItmWEDp1QGnSdQ//5SpMVmjZywoL70GAaPTQG/KfoS5EW2/1PcjW
lqYDY5DJbQN8BrJ+fUR+VpRi6eM21MJAhuiliMadDduI/7TlKtN9LzIATV1pudb3pjVWRe7Vc1/4
52xsKb74VGxOpTC1/mMoKATIgj9ZsSsw+fjE6yRmh/tKv7GhpJ+pUTDdaqn8rT4C6uqpDts+B5b1
qpqkMjvbmncHOWwtVYKNi7QsdN7ki643MyvS0NSpGXpR5n63Dr39D8zZzmfv7fuBhn/7W2fDH7Hz
pG4lvKGc/H9C1ykVqzQzNc4QmjS1Cwk+g0dGhiJNRXOo48fWcsYeArKDrz6Uybc6OguwFN/f3A1n
EB4WmdATTLEsrje3L1I6dZQk94Cx6UcjCv1DTX8OTM+0X5lKeax15rXNSrmXbd96KkBF0bm5dAGB
rV4ZmCwaCznkXx7PVfl3JbbDo16MqsMwhOExas1Fo6T4VE7RSG90pTuDBXwgkuLshbZCwUmVvNkx
r1ubQXHVQMuwfHzYtQ6MjGpMS8aJeJWQmE91YUmHBmfoLJeVeA4qKzjUQzm5mhqKr/ePYUvH6RRS
lnFFFJfXk9rFcOqhns5LT9Dmo1/2D3nsTJV4ui9lw62iVLQArdhwQsaVaRKtcB7buSi8zj9U1d9y
//B90P7dzYFuiaE9AOgghpbMyupkKdWOvI4121gmnGIa4y+O4uMwK89FP2sumYe9TveN20vhCNdm
iWkwFavbO2fhmOVJUTIESTlLOb3TsHmlxqVQJFdjrPlJZJDP/c3curwfZa7hmHmptLALUaxthy9m
cInEn7352qXiY0YqLlWeVSZHN/LnGTRqln+tg+JU7iXXN16ApV62NAvB084TcK2wluQLNc3CJcHU
7Ajjz6bYc1plfmHlTTEZhJG0VKXxN9ZvjAiOJsmrgYp08iDFBxEofkmkeOj7b0P6TZo6O0i/pslh
bwDohqcDXhxfgFQVtn/dOtlP+uj7CiFjl8rNIVPbvxVmoziJEYl2Vpqle/8wt/QHKpulz4z0Ml7P
9UaKQlJ02TQVOFbdXNl6JJZ2AFHvi9RT9OmtxyrRGWbUxxVTkAVxx9fasDt4qvh1gN+hB183nRVk
s404Eqg8WiDCm9BhWFKSHmvlYRDyxRTv9BVsqA3ty/hBtJEwZHQN5lD8KemVsqb42H2XutaO98Zp
bSyIlKq0tObT0QH663o74xQESg/EzIsVtX4IJljVC22cPjdKmnhWIQOVEuQAGvLA2KlrbRjSJT3F
9EOT8uMN+H9QxqEx67n04McjSWW1n/pueojn/6F+i61ZKEJxv+iXXkWoQOg7aZgSav3z6ISBbgfK
4b5KbpV2wEaAUaWOtJSkV68RDBpZIVvgMoJcOJsYmX5uncpwTb+2g754DY0Gqh6jd4fKtP02PbbZ
3nT6LUWRCekY/y0BN1o36066GjAXG4SGn0TUzr423T/3F7knYLWNfWPONF6lldfkT6P4fSz8PSu9
qNrKgIHyXnA97CNOzioi1UohVDKfg8rTY87U2UcYbVS3aB7kI71aUmWbe0WTjeePUZ9EADS9kNte
0xDkYZXF0RRUXrYwVIfixYCiXT0UCuy1Ow7L1vbRK7V0ZqEoRB3X9yybS9Esi6byCqOWDkUzi06Q
RjuFma314JtIIAlUYvq1EuhiIhdNqVaeWtZON8uuyHQKvYltWKleIHvciTk2LD9xO5hzVTbAuK2h
7RBXjubUFzWTn6l4BePZ6NSTgoW2w52FbdkK9o7Aackt39ReyCSLRDVJ7SWxWR1Uq3oekq54yKMd
Jd/awGXE2ALVWfqBljf2QwV8ZjLA2HRqjXOXHgch9KTyRMMitf3ydZe9fEMlGHVECAOsCjSBtLpR
elmHSaynDfPwim+zNTp5XO1UOrZE4GWB04FIiQT5ytlKsmEaKAwCGGt6OEoMPz70XbpX39jQAxO3
hlWQTcLzWJk/y8f+pRJoKrk2n3ojtoUZXiY9c/vodN8IbUjCWQUiQ4/de4Xj+nwEiqypQuOcBw+K
q0Z/2uKbCCfhLoPo7b4BQFvGf4APIze1xofJQlbmag/yWZ9F83nUzOFnUJHTvL+aW1cGKdQ0AeGQ
icMuXK9GjOR4kAJcmTzsP6lDnkMbwkBJJWitRz+G9mAczZLRwI1wMNvJOtyXfruXmFp8UlDJGAyQ
2NfS6SQvC17MwmuGkrkxaay9qL6Run4xjmemE4Y7q91ALy62nZwq8A7SmGtHcZRhRA/VsvSUIQAD
PAut9KkRY9NOJcH4NDZ5/Dw3uAJmnYFN1htf/0vvS+Y25TSOHe8v/vaic7hYfL4IReIYrhcf6dkQ
6j5RXCRN3yBN/KSIPxjQ1DWVYxh7ZnkjgEYa9ESwClO6wE2+ltY2STgwzGaBNcpF5jZNWf3AwmiD
rfap/DIWBQltIa/g3cmFSP0LbitV/jTQNB06Q1JDa6n0QsWIsNkod17dLS1Y2pTBsmLCyTlff1pj
9ZkRVWLpwfQzBS9t/FJHTj3s+Hpb283EM7BmgLKJZlfbHdeBFveZj6/XNPrDFBT+SfMj6ZAmseYK
fvQFGip5R+bmysiHcoXB25vroK+fxDxWY9yJtg6PoiBky4jEs1HFpVPpzd/39enWjV6Sr5Tp8b9w
1JXVCUtZqxW5jLCmmOylCGLBysh82MlP7C6xDqS5dx7fLeOBuw5lCpEXhnd1cAXuMz4ARrdJvsji
z1I6hMZZCaBlbNQ/sb5n429fYBb4QdzqBIeusUTorsC3xO1n5iM9jPoPoER7c8y2FAWmqYWY16RV
Yp3LVuOgrIyceIe/Pg1pcGzG6TL2xAdyCpZ+j/hiUxzv/cJvTEvjOqfWjULUlRPabybSKQoBkM9W
98+smL/E6XcImch9Ldk0gYRbWAHgLOTKVy7uwjJYq6pUevWnJPm3c+VjbbrJ76ZjlJUjvb3dF7d1
ZlRyl9oKlVxQ1dd3O0k6oekbtQTgSTd1AyQeNg1r2mPu3bposK7Bo8UrxtGtdD8M/MoyuonQg3GS
eSOW7qQFP8ZZ/SKo+rf7S9qAAtFRTJf6QqC++ADLRfzgoUmN4YdCIiOMPCyjsB7CoTiOskO3Y6Q4
s0aIVx7l6ZthfRETlflkOG/Ds2hcpuh4/1O2dAerQh/2MlXyJtmdt2OhpJVZedV0kHWviZ6a+qsR
PGjijqDN5+OjpJXWJFrqF35oVGR+bd1wukNhp7+1yKbn+bGAApyZmY0771GnbVRB2Wo4LMh1Epcx
OuF6q6N2Tkrch8qbGf8qkfSFxvExrYdH0dfs1JIogI5vcZm+zeVeVmIDEb0QjuNMLlU7sh8rc1Nn
ENKl8Vx5Pag+ggvadOrq0tY/MkO1i/iSSq+a/LdIV3nrPyUFzK6Z8JmxXjtxx8YZLy1q+GckvnEW
Vp8hR2lFjYidz2hclI6ZIw/cVMXdcY02LipGHPjAQiO4AC+ud5rhG3Ma+kLldbLhtaAEI/mJIa1f
7yvscl7X8TVG7oOUlTmYimqWI3rdvDhNz7ruQBNqk3s5tPmOwm4uhzQEG0YdG4fnejlDUESaFlW1
Z/bdQTRT2Dfkx1YZ/9xfz6YYmPB0mt8hZl2HHUIXVKM/s55UUCz6c2UQ7FXankJyCzuGe+OxXeKA
/ydq0ZMPVkcQGU4LB2zthT0KkFy0OHDCWPgStTDTVlZsJxWkSf5eUW97hVQnDfifyJGtNjLqDb9W
tLj2LJzU9CH67e+haDd1ApAhFRQYQEE7XC9M8wvc7ipcAt7Ypq3iUOD9qrF1SIqdq7QliToug+KI
4DGay1o/bGFXNc00xXXtBcApolR3leRM5/Oxav+5rxZbdotJBcQXdMMwm2Tt0loN87fHYKg9qZC6
l6SY6qNUTvOvXJPbU10WTJaR1Kc+MubjLMrnNir2xiZsmY0Fs/mOagATtOzFh7XGEKvWNDbWHqx2
rp4xXHn8GgjHSFCPVfc/XLaPslaqqQuZ32Vtz2U79fo/5rPR/7q/n1sHR72LeXtEqTQVrp53oYDu
0E/m2suTtyBlvMtPAJm+9HZfymJ81sbp/ZGhVxMHet35FaRaOTSKVHtQ0RblSVF+3P/9DQedhlhg
WjI8M9BJryy5bjWC3iY4KfDGZc8h6/yRCcVZjPlTZUbmIW1T0WZk6n9vUKdESXkEfAHNc6ztWheC
vhFGfaD7K+0OpfVDC1/MZqcosWWdPopYXa26T7s81ET8g5SqRw6hlUg1Np9eVas9iOLnVDzI1en+
fm6p+JKKI5YzSOKvk1ddQ8adv6s8blCv9W6v/qwse+47R62DHd6CzRsN+TZOLOEOcJDVfRL7IJJ6
U6+9upT/FiJROvaGGTi1qlUubUzSUVKgMyiyIHebAJRblw7W3/99vQw6BsBBnEzhefUJVtYHsCCR
GWybcxlZnwhgvgRRdJIC6bnVd9J2y4GtLwPtluQ7GQ6E6qyuXEyxpO6jqGWib8pULA0Kq9SXdt60
rXv9UcjK9AdNDlpWDluvZeL6EJ9m67Mw2OX8P9h9ps1T+qS6BEJlJUagnTP0uxKH3RrFiyxlTjYZ
5ya2VDcslNi9f0xbi7KAy+rLYB6m26+sod/mtHowu9lDDSr4SCCrb6V6cFOtevD1tt0Rt3FQVD2X
utw73mWd1Rdjg1p26jde3bbonm5WDqWgBNhcuDduaysKoEhv0fiMUjBuex35KH5ihXXXekZYlnRb
/JvHoLmjQFXcaZwtr6Wd6WjOgvqQdqJybOQsfx5CIz+GWWgCfi37nZPdWDyFBlhtFtIcoNArs1NF
5tQYY9zwygE7C0xb6TtXV3YMzdblp0BDy/eSWSESWSU6LHmsurAOO08/WdXZNw9R9dQaDYW1x6Io
jrIRcfMf/7MaIRNiauJ0Iq817WZjGDHdwWnnwTZmUmP20uLv/6465BVFwlgmORJmrQxK7mcjZqbp
313KTnstJcWOO9H57wv5KGV1H5o0qJR6rntvmO1y+ta1biF9HqiU3xezoQoa/uOCJyUq55SuHzl5
jP20zaPB04s/Q3gOJUdpf98XsXGz3zl04dsHsccYzGsREKAUIrWFwcvmSxy9lWCp/UQ+WPAz3xf0
fpFW1pd0OOgbUvNLQLbyuptJHOFcbwavi8HcT2H5qa6+kxiHVFEZMloi6bQhTa1YD0UmvdYGvBY/
+sDpZKYQ/Rr0n7P+XOSxXXGgtUqe4nOaP+v9mx7pTjSAEmuTBz2uXu5/9db2APujjMTkPyZmrD46
yqDBmH1p8IwodnPLZS6N3WhvkR7t6O22IJQWuuYlk7typKYpLVPd6AavKbMTFDh9pbwGUfF5CtJk
R9SiNTcHQTgM1yQZXOi5r498nMVxTBJl8KZTED8OunYiixrrg13vNnnfuocM4uMealCSUNBcuzNR
n46jGEM8oPfgZHgv2qfYjcLflfRvKfx7/6jUm2XBGsHEheWoqDyvXV2FseoztR/icG20R2z4uMc4
cHsdGX4LvsoktUkada0M9VzpQZMt2ei0ll2SaPagMrNUUv/rhEt0jbY8ZkpB3wi8Yv3cxs2s4/zF
5EdSvbXFsAF+bJ7ECDLEJHPmVPSG5z5Jd/zBjQ0kK6QtRQsaAvELr/XCH420mSeCVkmtLtAH/pSs
fMcIbGRqgXMsM1GVZRdvCFxGsTH1JMLl7OCOcdNZMpzCyJ71Nkxdq4I2lvFktZvUVKrk0Gzccc4c
H56MnSuwtdR3QC29LzyB1upad2VamoVIKoXR54dEyA+q/+u+Ni6/cH3JqNvSCEcSHN0HBXi9mRRO
/D5sSHGVZWlnkZJRr+hJdNX+pVSl1g1M9V9fBtMpVjtv0+31xpWnMLYsjOTGerKO0GsaeT6j9qIg
fdBIrOjhJVjAa0nwSVG/3F/mrdkCewdRC0SjlDtJqFwvU1ZBRNMf23sT4MbHUmH8g2yGsRu27fRo
KIW4c3Abi2M7gTiCccR10VbeGvMRCinrC+QV7QOYse+lD9OPwDghW536s5qox/sLvLVgLPCDwJWm
1MmUBaVc9V5uGQ8yjVph5Rqgq2Y0NPHlEy1kp/sSV1vKYw8GjoCWgBreipsoRVIDZRjNprhUsQT5
qD7mj9qQmo4qxfNT2mp7BeuVVXuXRyaYphiJ559mjusjZDakqfliUV4M2vpUiqcRCf7K+Hl/VWsw
17sYKDtp2FxSvmD9rsUYamOmFA4RExdsITfnDB0uFO9xWTqzMSi/2ylNXvsBQkppmownX1JHV86H
4TxFfrYTCq70aPkawEKgKpkwhNezTg1bJfXKSJabi6BOzVGao7fciL/qGowrVpCpj4IPn9f9HdjY
Z55bUAFUxNjndcYiz5qAiY9Kc1HQYDqOhRA+3HDAzZnDHRVat/W9L48XkCwxUwN4R1abrRaZAjWz
zHimUEqMI0N8fLC3HV2rVhIJOPmRTkOQ1tT197BIevMgSEzksAtFCH77zFv9q2t64SXpptq0s26u
YYhljrUC3Xla1Icawi9as/NcDG3aisudvMu6GPX+9QzMUpYRsLy3Nz7pwLthVGZzqaW0HOwkiKuH
wJgztygMRhA2/SBQnwjyY9PpxSkRRvFvII+tbIddJRyFKobvThS6cxwxE1r14ajuS7/eOc51APX+
lUsdZaFCI2OzPs8kmcMpzI3mYkDmAdtFXL80QgA4bExnJzDT6ig0XepoemhR5tGZ78dkxZ2Dfr81
H54ZPmIJkslnvLfOElpd36pi8qHwJBl2mf2EOY2Z7GuBK4/z0hXsGyNxVhE137jffncMARt2xxps
aGvn0xj8GnpfAWA2tBWemdRXz2Y2aU6tafEZJpY8oF5iTiUx6Aj3rxmGev4rmsa+dXJY6IkT+kD5
Cnkurpao+PN8SMfObyAJG8Wv//XqSOCGIN5TyGAu8OTrVdbRPOnJMLWXQpaKQ143Er3IhA69Zu2m
uRdHe72jvCv4x1hgqh+rHe2qJUgVRWRBPe76QSozxqCJGf9n+aZbBL7/NhoFEEohnB5qpeMiyPMP
BjDHOwq2CFp/CNYC1paFNRzuqetFB0UdlYKGfhXGaDEnJ/rq62nykA8RqZ6YgbFx898e13dlIiFN
g+syD5lpSNcSjUbV6kSd24s+l9BfG7hd7axC5Q8N8gE9G05A4drH+2e7cpT+r1BwjgQHOvQP6zxE
1AeM+oyl9sI4zvqFsmEEl1FeuEbVTQe8webUSaF6CqcpdPxZz/8X8bjb3OOlKXWNjBDhTcq6juPW
S0Yvq1o2/GDCgsScDPVPkjXZo64KjZP0teyQm91Dm6wLssvqKafgq/EiLmj0VdiniZS7TV/oL7rY
RF9SvWEOkipCUmuO+imCRvGgjNF0GLuicwK892PTVoKDm/OqAPxx2kqu3CIfgu9G3+5V51auz/u3
EamDQgWyJ5OfvVYHsRtpzZKG8hIEZB7Mli6OXjUcohPJrkjcvZgU0j6XqaXseLC3LyVvJAlhemnp
e7uhq6OWVPaUButLz0S/0a6DhmZPS9A78eSrXPwdFbh1uOgHgk2SRBhJbY7iep2z0YVDTB/JpQAA
8ZKq9HypejM5plbS3ZGUWvT9vsovP7i62bRZYBnfZ2rAInotMAriMJ4jq74IcjwfhUXxyH3vVcs2
l7Ukj8i1kLdddzxTtBmAoQXNpRt9PXNaqVfqxCFtVQqfIz+d8fQEXxnmnShyQyzFcDjaF7YpKGRW
u6lHMxjAZXHy9FPSgKEB/s4EyHuCdifE2tBP3Cht0U7ghjeTkY1SsmqiyeZSMRmuTTXH0NuDzuTa
DrxWaRSnJt+jANjwYnFKyDBQhKFJjeTJ9dGVQ50nfdf1FyyT9T3Q0u+j/n84O68et821Xf8iAuzl
lKQoTaFmbI/rCeHEXuy989fvi/NhY1mUIMIrCBIDAfKI5FuecpesPFRZrrmRhkucNSmZM5C22inm
ZQ79MAajsarhPTkEe3qLNxYSJiiQlCmlOa+37MkpKaugRXvah86rfoymcPGyod3rxt84oWkNIsiJ
TTIIyS3Tu2LAUMexPPipmr/0VuClhujOApJEy0PZoCNmKG+jGu1k6DfWEV0jmMogPHnb24N5kpai
MMZm8JuwH+wIQI7U5T/ENjrV6un+fryRLkONWMXKMIPirt0KH+YlVXgbaIMvSl38SQmEXj/lQjJY
TtIFyYue9MXHNDAry44UzmlXrFpwo11T57+UUE29USwNO+UaewmreHql+f29TlvpRI7bPjSpIL0O
Cr6s93/1rReEMSctVRx5VnrC5VIMwYf1UxWOfgcrZtSsAdTJ8FOZ6sqpmux4P9iNvUanczXFICdf
23mXwSp9VPKmWO+pqRmcuVkMO8uyX10o/4iGzm0rQJlqt5f33YqKLhR0VHgkGhX/ZdSk13ujr+LR
b3TtU5s/L/W/Q3ZMA/KQ7qDhZHH/IW8sdM6steX2zvjbFoXmmFTC1JWj3w76aQoN9ES/FIixVunB
Uopj8SvAZu5+yO34ab1kGVS833cMYWn7XT6iOcP4ScVs9I3FRPAmn82HIdPxOkEh99ip4nBEgbY8
hfGcurlmfiPP7A4SvU47t6KjNpt7PPAby2q9BDnm1r+v0PMShhdhkrejj99T8oQoanec6UwfZQ6G
ByFb9hg8t+Kh4gqog/3HnbiugT9AHUs/SULPNe9L6uKWoORtdt7PUCm/kYt2f79nQDeSzdCSW4Fn
mwWVd1an44E4+X2YfK9p4VjLfypt/hzq9Q5M+l19anPJ03sDk8oQiop/q7qYcAklohX3/qzL8xsi
mp/7Nvku1kPlismyPIVyZrlRoxhv8FRKJxvb5gUnr/RgiHGMZ3SsJbk9V8VvvdfnGs6CVX1qeTAv
oINrR0kg20mZTkckU2RvpOuws+O38xpWJnccQ7qVWUAVss0f2lIwzKZNRz9RjQTFAaHPHigdzE9h
qHjpMCSnMO+aD1lshqfIQJVZkkGdj3pBpRvnhldFyoTGpa64HVOTY1MnltdbWncqh2LGNE3qMKTT
A1vMzI9RnghuZPXUOTDZnJxTyE2r7DEeBtCnQ7eng3Hj62A8zqzFJPsCb7HF8E7wuawm70a/TjFy
A1gUf0qGNnyLmbkdxnFocjtqlc9Qi2enW5TRK4x5Oshzk7hDPy6HfgYeOrVD94hudvBockA5DQOu
o6WF+rGYtcAuxBgXOqUWD0lfqjsL+frm5/evat2ryAZn1ppC/7FrGlFO+0DTRj9YqgD6qlAhzYSP
6P3T6XpvEoUEkkufYxHp+8soJpxyMS04C9RO6NwilZbnUC5HLzPEwTWmXt55quvznnY8AJe1R0g6
s+UHSXqrtMsSTb6eD7KTmsb4jGrVYquRMhyMtIzcrjNLvA20Pe3FW5GRmKKLAowcfNkmr0sHhJGD
ilOonargGMvh52RBp3UcNGSfRXl+7jrlWLXTXj/7+sph4KKsBGF6NzKE78s3rOe9Lphjs/hDdyQD
c5EFmj5oevsoCce5cto96bO1aXB5Kq3x0Cd5b0Rq5vrf/1g3BkOluUjixR+r8SjHsa1I+PSFH2pJ
dZZiT97j5tMxAcE7iRSFW+4y2tyvL1zrFx91h95trBochyUo7HTNsqXZOAsAKN25XrtOur7srKYb
q5dGOkSktbqmjbh51oneDGBE3u0oe/P0kET+0Pww/6cgVFlQvVGV2sL4ukrJymJGJrORuh+tlLtx
9mPUf0dYmt3fize+HE9joTuGKj64hk2iAHHNkEaxXXzoPlHzIiZnrf8sprODLNj9SDeKnBXnycPw
9ld8rnz52aIpEHQxs2Y/bKhdFPDGhzhyk9RpaUKoTve16zK7kQFGau5O6HWfbdbn6vUNJJxVs/IE
L0MHQTl0crgsPpPWwaFN140Od5DpsVq0J2uKalvQYppzWpS7s4FAUlQP8U7psZ1Srlcf+ki0wnTe
Abn15tzL1L6ZWoNfUciu8jV4o/Ph6rbsmrYDQvn+I9/6rn/G2mTWYdtHZq0Sq48XV83sha6O9Khl
kcMds/Nlb5xylMm0iehtsh+2uo6LNMnTVKqiT9/lmQGAOZLXafxbQemv+yZXzU5Gfd3Joa/C2bZC
vHmlW3AVvfepTOtZ8mMtexCoGt5wm47tqhD2wJrXr5FI+MrgzApcg093uXD0Kqradgwkv0W/Vv5g
1r8G/VHsmGbN4c5bvPVQHNb0DMnqGOVsMla5URrDymLZx9yweyoaM8LxRlC8vuqE7/cXx/U1j8XM
/12FjBmuzJi7WmqMUJsVPxmK6sC0p3emxdx7oOuDEpwZvXUSvnXTb1khk1EUuTiKst8P6icZww2x
sewYo/sm27M1WT/D5f4mFEcKPC2qLODAl5+JykLX59iQfVTUXhXRlcRnnFW8cBaPCC0cG7o2sN13
WlLXH2yFLFLa0VQEVWturiF0n8bU6gYF3foAHVOGGQKeFAPilzsr40Y1R6RVApeLgFR4C60pmiXM
kpzHq/RO8rWh+zF0kPn6Qq+8vAxfJRUr11pAvGkwsEtKpXqxOX4ie1nqlzru/lIgjYOMIQbwG2ac
ZDZ0Ai9fN62+YVQCUfGrtLCb/LcSfLm/QG80sN/HJGsOzSu+8k4xtbAxl1ZSsGQUk8SWeqVF1SRA
KlydOb/EVm6+xHU8Fi51BnWNojUZSGIQdJ3TxkI/Hca+mwQnkrUycjIxQvfJ6rt8ZyPdmNahZ0s9
s5pVQdfZ8iSseoqqZNIV36ha1c7SzDj2aTM8laFVuzNEDkdbWPWKEuDyWZv/9EI/7yzDG9sMkTGW
IOOldaSzOaJGLTX6selVPzF/Kv0qp3UqrNzLA3nn1L2xydBDwsiUTY14wLadNQd4YiV9qyK+PwNt
GbBNzQxBt5sqK4+aWCWHqp4yT8i66DhMyq6k9/WpRbVAWxYdmjXv2qpshUKVNNIwqT6EpSe1jO1E
TF7nrj1NYvwUpggYKA9q/DOWYuYIyG5rEka8rwMmb/cX5419D+yMtIx0BqrPFpxiBNrU03lQfY5r
GCJSbuPk8gSR/O1+nFsfdjUfW4uHFa+5yZcsdDCbRK4030L12mqX44zzxziECNPvRLr5RH9E2hyf
ctyYZWiWmp82DWC6r3EeP7biz/uPc32VUk9CuGYCwwyGzPby0GiqiiFyN2k+suRYrI7T6GAP+hmh
HTQFehhus9Q3/8OnQsIF2LMGOPgK6aoWQcs9Ymr+NNLeHWcD6IeZqV7V1XtmSDe+FrMXJo0UtpAw
tyO3LFL0ln+oflhVr7oFni4Sn7XmV42g9v0XeZ1uqWuOgEAI7fmVMHz5IucqjqwSu1wfp6VHwXis
lNiNRKTkpX+U5nche/fD3WhqEI+mExqQzEkJfRkPyN1Q9d2s+bm2iL07kDnILHlpPkr9MjXOVEfW
U4gC7zczL1Av7xhKHg2hgLo/qzWKQKM0a+dasmLRHnSsW51MU1YXJ+iAqHBpXfRLlfMIHL6RjaUt
hIv4PBtGpdtKYsT/3H+aG1UIT0MGziORg9N83jxNIOkYf8uaj82SXMe2Ecx2JqTHChK0KTqJhHOK
+NIDkp/HyebJd77ejSpgPavpFxKdP2ybhapC9rU2dnwjTBy1DD6OGRy39qsSJefuqyE+5v1od52X
RfIehu/WdUVHlO9IzswJvh3+T3UK4A5lKF+efsaL5oAb/JG2r6jxMiqEda4kji5PFfTz4/3XfuPu
oKqiAQzgnHx6iwbL05V7oNW6HwxAbYIpHA5R3gmnYrBwhZDF8mA2poTXSjUhms6063A//o0TTqdl
Smq4Aq6Btlx+9RrpYvKrgVwUGWM3nMrM1QAQO3WstDuV1/uzbJJR7gbkIJGYgEy2bRAE0aIpc0S2
lizJAdlaN7G+13HwkgLZDBRnjlr4mnjhhYOnN2+humqLn+biVGnnKvydzUcrim0JrfGWJgrqqTRT
PKNDo0J5uP9Sbi2HtYtBnxIYNYpN65H9R9smMOgeKXqm+Kr0Pahjt26tX0wiXVN+XnsOfTV4zaSc
2nRPEPQGFmudML4TjvEB4FVtIi+lYCYkTmS04UlWwmMQnPhq38xqcoIMWNizWGcnNdWOhtK5QX+K
4u4UFJPXaNEpi/SP99/E9d20/hwyTW51ftTW0iuGnZpH2azDVTiMpiucz/L8tdzzP7gZhb1E/4Nh
13V31UgXLUIO1seOuXSqBeX9NGnUA8UrtQqoXzoh5l9f7atiMiDM1WeOM3xTpMxKYlZBEKPY2S7j
MWiDyk1kObfzYU5O91/i9R5fdavI1UVk0yhhN1lEI1a63nSqThZhOVWmoE3TOmNenpdJ8cywp+7T
yS661/thry9ewioQAtbslx2+2dpVpEUg2XTdF4q3uXmNpn+zkH7r3q178+n+CLO5N2ShyGYxNHVf
SUqPPv9vCbyKUvQvyQhthEwUsUJ3FHZYW3sPt9mhbNwi70kBfO7V9DQZvvFo7o3EbyxLXiAS9uSs
0By2I6Uh6pva0BF1rZu1cRPp4VM0VfVDlhW5awpVdzArtDPvf7XrA3n9av8NuvlqHfLuRpQiUznA
RnQZE9GOH8pvYR10h/uRbpxyhIK6Qd1MD/CqXVx0wayNKeuysH7G+I0Y1omTyZEz8VTIT2nzOESn
qNpbLzcf8I+o8uUJV1eDBoidqBzmgIbJdQc73EPFrMfk5VWzPtrKV+bLcYZv3mIl6UIU5prOZMOV
ltOuT9Xth/jv/3+z6PVKBbE08P+nxLOz7i2UvujBnqzPXpDNGpezpi2Eft1Zk+Q2hm4HifZcqX9d
CvCqwOMxo8VN1Nx28kIr0RGkszh8rTA8tHQPnT4vftH9G7z7C+7mRyHbIMFk2VGyXn75cKimWhYi
w080gJW6lNROBVjjf4iCtuI6baT5AAn/MopZi026Kgn5YyGVD+YoMQA2yd/uP8t1rYGULQN7Mv8V
xqhsFliqLwCNg870CzFHOz2vRSezMhNLL6t9RGpnscey/idD7mYnTb4VGMgoU9T1Qra2XQ3sSOZZ
ECfTD8YFwzI91z04hTkuwvFymBIjO0md3B61tCgP9x95axBHd2tllyFFRkpAarQVLVKUEQS6MJq+
Vr0t4hesg708Hk9LjiZj/GMCkZtKJ1UTDoP2OKx9HQak0N3tRJ1tqy1PEIweTQSxYjF+NNoV1Lg7
Z15v7c2+x7jmPWWjt4oy3uXHD/MsqYxYYN93WfIbCZfqrRfEgMQtqF9UQS0ds1ZSlzaKeqz0hWYo
7iCIcUYOkoWCa0ZK79XSqL0wBxWdJlHNz4k16mBB9drtJeGfKV/Sj7EojDur9sYtCicE/UyKH8qg
rdN31Veqmc2cisYiOcmsuWLhlsPXSHxYyn+7+lXSvt//mjc2IxkJKRDDOsgZWxzwHM9WNQcFilKa
0B+kzPgRdIDq7ge5AWqgFmerrwbT7JOtpLBRDyVqsYHuZ3Ptl9YhN55o5Hd5lNvpYodW5C3zP3rw
u0giO49eQohGQfcU6meFsZtUjF5sjk8t5VBjp+OhMd9681TLz2ULOfSQRgxUB73ZyZve3a82i4iX
AooE6CGswK3IuaAy2gg4FX1xkUrWdtYEnyS9sd7iTu9yZ0oV8Sj3xpDjuqaywVU5skKwwcX8n16N
YV7WzPkWD7myGFhDVJffg8aKQ9uQAxGpbyMrQDmPyEFFRip3rpwjmRRpeffvtGgLzmZjGiuulC7q
vwkAjsiVlbgQnZY8vEWLNBgg7JVdnx0EDWVUt4qSPgdnmqx+PsVs/dDq1jBtTchrfzWhTgH0BqgI
yJmGdkdXyUvGQHhuH8kZg4/4H0rf1CgNaEG0Mv2LUkulnrMsEAy7z6Q0cZBFtY6ZOapfw0VpRtua
tOZzF+ViYjdDW3zN8IXp7LAtQ4oWzeoRwgyr1AW7CaAjkIXQEayYy7HN57Z35xE9vEd9MKgvm4Ym
7UHrSz0+ouikVw9t1/Y/xEGQ5IOAoo161LW5/lHSC/+uh0NeeLyiIHSMvljGE/6xhmJni6xVB/RU
i09iz6ho57x958z+uRog7NKVYwwMSp9xxhalxhRNEQQOFrxAk6Wz9TRsMjtoQSs7spxIk532dFIV
JJQmWxAY0aqRlb0aApbEdrRY81NZw/cVF1P2lAHImy0N0vjLarLwS56X7c4sdZuzQtzABAaFBW70
lSO4SUzi1rC6pRVo7MVidSwlNFilakpcqxyCp3iUu0MQiX+bKP9fUICxNI+wfTY2BY7YSLFYDrHu
z+mp/2KWqruUB6n1uvhv2xVrJCSNudy5iuABbR6vESMYdUpFTWMpdhDpX6y6f6Av9JfVBdNwjkbq
JrizK596k0PkcaVWYi7SDhLYsJorB+iMjUdF2aOAXDW91kgcMVwn1KIwgTfZcFZUwTIMnebPya+p
bV+UpD6Ow3Nc5HY3aC+TqRzF4kOXWj/TcU+lcnvnEBvIGSDTda3wpJvYWm0twhKQ+QXzKjeWeExa
7aLQHo2ksSUonhJCff1O4rR+ocvtdBl0s1YU8FppBlHQV6KfUfZZwO8u/tsaan0wVj+vFe1Q/rCJ
kVl6mwIG1P2+TuyoS9wGTkmIyczO7bbNNoiDzBNwUtog9BC2wI2+jwJJbiTTl8rCPGatCVEc9LgD
LU3y5L6T3TDTQwfpjxY4jLl8a/W28szB+pYacv8056PkzwGZUtYgDTxrneILOn6MQpcmD+qAun6g
FboXSNGeivHWIREWJjpYTIRRt0NngbV3mSjFC46IapsEfpyFtpIuhR0J+echFD0xeA7MY60+WY3h
iKtCSSA8j3NzKKoZkF3vVLmrCZ+MMTw0oWQ3YEISc+/3XXWjaf/SJkSXkZ8GZkne/L6uSUORfnrg
S9LviI+Y1J7UfkgPah26hbjgi0MzTOFuk9rnstn7stvkaI0O2A8joLVxo20h+HKH4Y/SZoGfQ3mz
y1gQ7SjQdzKwm8+I6Cazg3UPXjkFCFJkVEgKk2eM9X8UA8BBIp+C30LgKIIfB+2bFo6eFkoeosOY
5e6hvbflJQ+J/YiCNRmdKcTINyVMVMoMf0hlfVMt7FDMPREieQtn5f4u2QuzObIVPYhCc5gFX45n
u9OOQvVLio2dIFe9jPVhVu4CLghUsySdl+u5zXCOSANL8BszPcrjYCO2q4/AD7TvzYAweNYGjll1
TjZnOzfuFZthDb06KVEIQguAc30ZOk86AQJKEp4DCV0+wxVU40R0TX8NJKwAMc9YFO2fTBk+CX33
iu3qvyP6xp1KijY9yoVOA/s1zhxz/nj/xV8l3+8/DFgXDXxeDjPiyx8W0SJP9ToPz0N7QH4E9w5H
QQSoLr1MezDgukMTCouPOc7i+AR06D/K5cfVRAgXNlfKTxKo3D75nJQHy/rYN56cFIdqOiXJQB+6
ceLq0WzVHTO76zuJcoEik1uRd3mlYAIcLVECueI3C94MnptIjL76GEnHxHBMkVdXmRCpIErff1vX
99IaeJXLIa1gfL19WVGiajC4w7MVy+fRGO0ZMQmcGA9pHj38baj3OS8ibDItfoC3l98lk4xQyvAX
PteBabqdkXitKi2HsPgB0cP761g8ERBfCJdrJ3gzo8zoXEi5umRYYwFLYL53CovgkVnfyr3cWXDX
3w4VlT9ibVrqhpxVNaQm/M3nbGWwB6NbzrNrIUXgFZH5LRHUxYvENH4IxaQ9/Q8PapGsgSdmPLNN
fOuA5UTnIjsLybMYenr5nDWxa/V7U6wbGRuI3rVZJkHaANW3Oc/oZje5lSf5mdrM6UN0fJvPlfof
Gg+HhUlvNthjdKwLwdVKYyctvb6WNDwj3ukya0291flWzCkLrA5HXH5Z9wlRX+kp11Llw/03ue0w
UfCgok/NA1MG0eAtC6hGasM0JmxjtSGIHycmdA7w2gpA0STHPJyofM7pI2Jf3zTBznK9FXvVS2b/
4f/DRHKzNVDHKiYBl9MAscAR+y+1Tp1IQKcGyapUVj5USvXt7x8XMDFtLdbOaiB1GbKWelmwegWn
WiyV44U1qxyN5Bvv2UvbDiryl/vxris0MCtMXCHwsP8R2b+MZ8pzWSiThl3sAPGdtscYhYJbldNY
vDZTmchHKzWX5gTaKDV/3Y99awGtclf4x7J66SBexu7mMqvbdsGJO4dHuMwd01NFLdy/j7KCUKEY
cSBAmbiMIuNtBiZJxF28K3LONlF6sSpp3mlH3kifwK4ArIWrCOicu+IyTJiPYp52QX5msmgbWuR0
I9Sp4STCIYiiyRO08NDpdpSbn4Sg9zNzL7O5kUTD/QHcS5K66g5vV6toMGKwtBl7V2gatqgnnVcb
+Vk08p+y1gceokuRnZYGx9HUBU6hLj+NujsljTh7ARYSx6LL3hAHy52UYsxeMYpO2Mn9wVBy1YsZ
vf79zQM6hhY8hTpo7y2HsV4wtk+R2Dl3luAhDPUyccO3zWuzq8h86y5A4J5tDKUNaOZmDdSilVq1
ur6axtOlx/YYHuLxMYHVd8Cb9v56W0/cy5JSg2Fhrvxg9GXAMVwuBLhUci+KQ36W+yD9gnNw4OIy
Or2OmaWy8jR5Z+Xd2sFUy+xhpINk1BUv4xm9YhV6zi4Ss9+Wldpgf3Iu8/GxCPecit8dQK+eDfgu
5Rq17JVego7yJWh1gfeIXd+HdEDARg4l8aSFVv4cwdd3hw46m5gLzcHKBU5pVHRd8GbJMdGb0lOU
3Hom008cAMeKY4zx4GZhI3zIwxCyvdSap9nqDLdtI+0p1Or0yPj2Jawr4aAmRXUcEyV8FJUROH5X
D79VM5opT8vMwW+zRmZVaR5muaXQLQ3To6sXQJ1Mu527/datQAsOdjvnCans5gMPGXhWWop4MwrL
b5L/t0gMbElKPfaQo7ahM4tgev+HRcXod+XRoNi57Y/nghnIzdQUZ5QCnhppxujnWY0K3+i+3w90
vZo4wTiPqTUhp7J+L1dT2nWxgDUQFtskTfjA51Lmdhwe6WK85MPydj/a9b7kUkfqFY4QLR9Ufy6j
BQs1paVXxVnR/x2M08oQyhu7Gf+jhtkTWPWPWKTfj/iOMb9cwoREPwzwAxhZbGwuQ4ZTF4+ihBmK
FuF+BmR57ko7FWLrV4cY0mKX0Gsp1BSrKR16DnAIRpzYXpRoKr+Kaal9lhEnmm1jqJbeNkpd6e1K
TJWHpSvk72UfVJ+sSKt/hqBIBlfM8xAapFZpP1ocPT0VAOfOA936YFADQN2841W219sQFjW4uLE4
Cx0crkq06YeDU5vfUnN0tD7ZUyW99cmo4pj18Qr5a3PcTFHYppReJWAK/WGGm+2Hxexl+MtGgXiy
lBSa557X7PWO49AEF4oUG54R7LnLbzYPOl7ic1icdSTDKssr9B+1WT4CS2ij6GBRTN9fJDeyagKu
rHO4Kyt4c5NVm7kcGyC0sWQXhY5ZBPoA33IA+o/hWAWf4buYg5MrqfkpAm2uk6NltEOnoUQeLtIm
MM/3f8/N50fMgw0C9Qt6weXzL0tm0eevC66UNHXUhClhVAwYKg5pwQjRKj+EKupe2OFaO5HXs2y7
W+jJUq1g6bjmwZeRe6YkopiyQc1JdQddcNL0qETiX5fZvGYSfQZRvDrulcsogTThEBjMxXmUTqgp
2FnycWDUM5aLY4gjvJD0QFtjB5B/nX2uQVHOQO4IKNS24SRb6ZCJ88LZM6JTor5QHe9knrdeHlKF
K/8RZju9zcvHqovQCkJrtY9HJKIk90v9bHf0f2v/KytaG4AB0MBtSR0ZgaSQsxXnEA/kFI5FLXyc
gk8BSKRw+Xh/HV6nNqtCAppFK4mCEn6T43bhVCvzpPDKlOywDCoJbu8oxXKQh3ZPMXD95tuVBx4M
FS7Kx3Ufbl5ePDddtBrSp0L5FISfxOqzqNpqiI8Lqc3P2fzRWnuqbreWBOg0FiEcQGw1NjGhHbeg
ITEIZ5IZeK2hLW6COIh3/y3e6A7SGEQMkS2F7AE5++WjzQP0QkVuy7MUVbirMDV+jYraCea34oQZ
vFuZmp3uZRC3FiO8TrYw5BOu282RNihdaiwy/GnVeKryt0x7bMS9bsStc+rPGJu7gT5OMUQDBvJt
MiNc+7BUkOHRFEc+ToHQuLMab638P6Otv+YPWCwyuY2hNCG2Zlp26FPZKYzKVqovSdudNGXPauXW
2gBeA1gIlXjuhs1mFsc+SYSB+k7TAIskHXke8ux7E7gbOwx+HOLBFkkKcLrNM2WTVHdLkVbnUC+K
Q7sYSg30vZeP85THpwJ5qp2XeOOxeCaqYwiGcFe2lLzFSrKqyPrqjCVJ5IXMvW3Ufv7SLpr5DvMo
4MNr3WCCYthsrMk042Q28VNRJzl4GXqkmsxKMNydjXVjRaxcekj8KOMQaRNGANSe4lSwuqrQlR3f
qil6TsU3tRkpcKvXjMlzp8wP67/R4DooqJtE2NfgQGGX+eDRyneDSN1pk70DyS5OMrqMdHPo9/Gj
oMJvvil156C1PPN5MPrpezanceJUCUxnd5zV8tTVSiw6PWOBxFXiVHCHRNOPqgKFzpX6vNZsrOCN
nynYiJ/dHOAMEtadbLMKm9aZk1n9gJxYA0ehsaJDgN2QcVC7aJycuoHFTPJZdxAkEA3+JfSyGnoC
ZHLdYfA5/k56c5q8TA/G/mNZ6N14aqomVewa/aLWNkZLjg+hMaydyyJI+WM46+ApKkR3d77ceuRd
vSNabLS7WfRXZl1yalWjVUU6WWytPOh59RCIOV3vdhQfClCNjrF0xmzHUdTKdtugQTJY4mosOMbP
JqYCO/ot1wkgt/bKRgJyA7COtsnl2YJ7E7UoqJszn6mzy0x5KPPOVayjlCnI14aPiFd7C2SvME0+
LGOwkxBdHdbv4Wl2UV6CiN0KHcdFJpm9kennsQ29otYl6pTYiYIy3sl0r07sNRBdg9XPk8nbVleg
rpM+GZZKP5dmARgGzZmsoYLI7aaDdN89j8HOHt0JaGy2qFVbCjCvUj/D9LB79DwtNIHbypU01TbS
34L1ZWdlrTnJZmVxoYPABnLOZbsdO8WmEXWjyO4DGD4cOKnKJyVW/7P08DogE2DeGJeL+tbWMBaG
Qim9ahz1o7A6/9z/Jbe+KahtPipnIXE2Swq7bXXANwswWSO5vXVUpQPNup3veTsI0Bc+KkntNrUg
Qct1RCX1cwewsWXCyUycc39nu+5F2VQFuUXLJgwKorSPHU1Noziq2k4CeL1QWPo0whkU0u/gj5c7
EIFXtB1KVTkHUEbhAsrSKUgf0DZzlOyLFJs76/J9InO5Tthp0EuYoqy7Ydv4iEQcexotUc+kULkD
DnhBmXrWxEMef5DT11n9LspfRFrUolo4HX2rZpg9nKz9UIU+lO3dmLce/4+fsy2JOj2clLDl5yjK
sxog86k/d9aXTvam5GksdmYs1xkpMCWSDmAEq90Fb/vyZbP208TQBAMLcFF/ntLCsMMKOGRANueB
Nm3Och5yF3ClfBi0anZqXM+9+/vjKhPhN+DBhMYJU0AE7TaNGVmJUpChhnHOuB+ZdLlp/u3vIzAB
4A4Gi4YE2PrO/0gYzVXKylpa81yJguqkbHZXzKo9d5gbX44WBfBS+jFoNG2P1LZs+xKzW47UfvQE
5TcA4Gch9tUHjC9dyvS/PlboiDBBAbgB1E3ZavoMMcatg5Dy2kzxUZNpoRf4taqlvudIe73pmfJR
uPBPkLNgaC/fHkbMlSRjaoBj8PBUtF3MfD7+IAXWzk68SoHB/v8ZZ7vx5ZZBhUicdFxsEyWUNP4C
GPlQ7fln37jk10hAThg+8Kf3kc4f6yFmiZvDKkRUcCh4Zt8qthiGmd2DRXaDLBAehm4JTogSo2wW
TILX94XG8VOYh/sL80pHgXJaxUaP+kJT1iR8cyuKCE0KRhhgeDsL9ojtWp5/ieRDkatvAXTT+mgs
bl1NL4lWfKqm6Y354Ap4zdJ655dcdfdWZhiX5Zp6cAhuSRF6WIOIbWXrTI3CPFkq2oc6M8bTrBTp
gcR7gHwaSF7dhcZDMMvSw/0XcSs8RHCUf/kiCm2GyzUW6XWVWAXhhdFCUjVs3cogDSwSAy9562FB
bFwv8K7Vdh77qnB4x1VxBNLYXBFom/OvbUpRS1AtOfc/69QGgRI8Taqd73Scbj4d7/T/R9lcmzGb
Pw7XKOIH0Rle+89D4jAn+V3vzWnWrbi5y4CJ/TfQetT+sbAR+unUfCGQUtq0Cr9kv+9/puvXxXCA
MpgGBhBbpH0u//8JFzN0D60/q/NLEH/TaErGy2+zeAi0neLp+pWp9OeQtgH6hhjTFngXzEKKglgz
nRcLOV2hx0dlcoTgKy3WelTpfQoO2tk76c31CUTQFbmF3x0m8FtSyzwq0aiF8nSWtI/gxcg+UPl/
LfR5J1m78RqphddYeBah0bj+9z8+U9uL2GJFxnSuYV+i9mP3ZgFNH2i+9EmK652E6v0QuVwVKr0t
Gp00PJlPb8ftyGcFKaOK+Ty4nKbfzdqeTM5wp1btXrVT3UGXxj5+//yp/9ochcfsByj87hh70WRX
v6ff1YfqsXD2Kr/rpcqPYiEhi0Kf76qtUoVi3wZjMp8hKD2PIDoqAWOqYk9q/darpncJn0dlUnJV
z01m0giMJudz28JeH1+jCOx+YXdob/+9dMBa7/8ZbHOD9SYEDIxb5rOxRCxPRywb1xJDX8ny/xTq
z6Z9HoTquaxOsbCzom69TZKOVUNjhf9tacSiIKpDkHbzOdIfYkN4KFJbB4H017sfLMV/g2x2/1KU
cIjFej7TvT0aamxn4/zUP4fRYRH2vtuNrQj6mr/ph628703KNsFrtIy0Wc5KAug1/q60siOK/xjK
TtJxIwNGN4MsAM8R0FrARC73YmOw7wq9X85CAz3COJrfxA4+m1uS4yMvfiiynbztGjCCoPafETd3
XTrKKRohRDT6xTPV8mP/uiDG5tCPwjt5Kp8nszoVky0PO5Hfi8DNQbCq64P1R3r3ukiEi9PHojwu
52/f/Nj2/A9Ppf3jJbZfLDu3azu2/cklxbcjp3bCw0N6SNc/2JH3zz+13dqSDVfq8Prx6/Nb+c0x
7eHwPbA/R/Zsy3ZzpIA+Rgf62nbs/j/Szqs3ciTY0r+IAL15JcuoZIqlltTuhWi1ofeev34/6gJ7
VaxCEbM7/dCDEUbBzIzMjIw4cY5sP9+x3TbG5mVrf9k/Pt7/e34I7H9//t32yI/+xlsjWtyslWUO
Rt0zIs3ObXf38NDt5O24BUDsWDvkUR6AubjW1nvUN9bP+hG2Tc0J3ebZuevte6Dv9p1ir1z219f3
0ywvLuEorgZd9+dvcr0s3VbFPiWVtSO3r8e/qmdgefX0ZS3EmH/pYiJQNlLnplZ4BC7iN1jn+7GU
kIiLInLiobCNi3jlSv7Yc0sbsFHQxwwsjzaRxcBoMxVjT8vFo2TnzjuiQvxB189J7G9vvwJbtI/q
l5X1vXIM0Bn4vybnc+/TTZmGajf1FiZV5YfuxHfJRnAaO3Vev88O+xMeDrvepd8Vpvjo/DOPygG8
nq1vW2gbxR38HHpuc7fIux/9GqfqlQjl7NMWh700RnFoSHyamChbTSh49qH6HlZNTZwSbusxPCo1
vCmquHIMX50TYMkoPSm0fSzRUxJVf2lUKvFodO2py++y9FCb77Ha/rg9+ZcD/BBxpBd0Ph7RATif
e2CX1VhFvnSE9bduHq2is9MCxe/NKHdOJilbo/5z2+KVw5heZkVBEoYzkvaqxXZOJzVppFiXjrCz
qVNqR7XkyNG/PoHDK3vQ2/u46w/QTJ9W7M5DOffsuYeaHh2y0DNF5sKzFa01eTdr0jF7FMy7SZVI
yCO/Mv6GXZ8O2CZ7KfVsKxnb23Yvg5PZLPEPgDGKc8vSXJS0nNWtKR2jmpdH/BALPxs0lkM3FFYy
IJe5iXNLi4izK+RGigaDtWwiu/0l+q+y+DUr401w78HMeXtY15cRLBzREKglOtjOPUfsjAYec8ZV
j9vJtYgU4IzxNKRGIwkWUA8qrD8+1+xts9fGyHxRoKZ0rPKsPrcaWnCvaWomH02Dnk5rFzQnA+lc
z2nDX4K4MqHXxoiLUnufFUHgyFmcTJUYxlNk5vIxpQOz7zdhbas0VZbmNuUmLZ+ELrYTZLRuj/Fy
78/9/jNrEYlRhSv8fIxFE+jjFCXysRSfwJm2cb3Nxle/7VfiyStziZ15eEREVI0Xh1vpJUpY6pV8
HIraMfNfAZqEUViAvuPAt7R7ZFduD+xC0owMyJnFxeol2dBNmlGzenlsxwnSH7mddd8B1giKUw7l
vhM2am2hD2rYZPpsIbDoFdnk/Gsz/K618sGz9k1q9yW6TbhZHRr7zNf3iWw4mkKTS7C7/cVXPQCU
J8fFTCyJ152vRR6lcqu3pXwshF3kkT2Iqk22A5AulTCblrZn0Oa/xuV7JXcFCwyhKjkSjkqgUedW
g1EqQLV0+F2g/UGnzBmscCsqm4I3sviHxysaApXdGlDUp9bd7SHPv3txTHIl4O2Ux2hwWPajSlrV
T23VygTlpgaFUJ3vJi+JVyb2yr2D5BsBKhxo8N1Yi3unr8rJTAMPT4iyF2+YjuWkOHnYbgQ9gxpB
ZDkVsuH1ymF8bWZnBmpSckAgWc7FeupB1VcCmfJj3v2GmrTHwiigdW8rRMWmHWa28rcW5M3tOb1q
duab+thmIIbkxYJ2pVzUlUD9gR7tsdrVwrgZ9NQ2h4MufS/i4k0XdnL4CN3kSqR6bTk/W17ctjkt
FLER+9oxH8qK/v+eyKVBhez2AK8tJ9cATCGovKGNu5hWJQmVLPIC7Rh5VOBjGvebf2N5EBBH8Ltu
2z+XkbG/bfLa1gTuMrMHWsRooHrO51ScNKrEbNmjX9vithlfZHhny2jf529iYuz6KballRjicjJ5
PBLMzen4mW92MZkjLAgCWi7TMZEjZdu2oX6oBaM63B7ZNStgUQiNZrLHix04Buqk5EExHeWJ+H4M
kYaDNP6/CkwRj3CNkjKhuEB/xzLyqzzkH+KynI66MKU7M4SsyxyUcOU0ubzLzq0sHD9PLR2wC++k
Dr3wRwN9tC2Sr0T3sikcLE/tV+buij3uTVJOoETolVwCZgdrkhMvjqWjFyn6z1yzxp3UmYQHmhdU
NqiiaGVrzyHA+XFJHPvBbPo/Ee3iIJslQCueZQRdwGRosvCagIZLeByFvGy6lW02b6NzYzD2m0hO
01LNNluWg4JsACmKduWxSkXbGHm1D7zLoy+a/3cyH5RoZYtdTua5ucWuHkqhTy2w4UAcI0dLRocN
59TaW/XfARnnhubj5dMLUKbypDa+aABfy38nRfIYhNFkt7ItG4EtGA+CoM3U0a2rej96RNhu77c5
6riY1bkeApUFT60lkY9hFroVE+ceU/rn/4z+Qf9RJH9jSCNv27nc12TW5uYv2q/pxVr6ZlKHQSmg
5XqcKv89pT+Gi85LV264S3/ECK2eYCF4vZOBPp9KCUXRwcxT82glaegA7GVM1JppDWr6/5fxfDK1
iOb0NDP1AiIqysdmZhtqkW3DAS7q/4dZ+2Rl4YS9P0VdPjIg00t3TTMhe7tGE3fNAT7P2cL9oPmv
s85nYVJjkwlF5qQgAVrj1dQTeJmit9sDurarPllblgNnOqBc95g2SUvqndV67cafmpfR8h/japxW
/OFKYQCHoGYNTwVpwQu6WXWqq7BTSvM4jtlGhh/Ra+qn2pK2YmRupu7eato9GqgHVW4d8T4eEzts
pb2Utz+tyPtefIk7468Ve7Yy7RWJxw+lwiCW3FTR7dHbGFCe4QX7kWacXLW7uCMk/XJ7wi6XZ/Zj
mXQUgQU34uIOmaoQvnnQdHBYDhPYWe52edMMG9U7ZKq5dsZeSe2ZBnciNUriUh7sC7dWh6SwNJo+
CL6/RdYdHehpjjyXYAcV5LhhOzre0PxThFOQynabCv+ZEIKu4pkcmKCGUIOCzvkOroUZci4UyrGD
bXZDjVyx1Uhcw4ZdCZ/ouDCxRewws+cvYhm/FAR69EL9WCqFndWIHm958xlf0aGtXns3C6qVY/bS
76mDwSZnwmICnfpH+9mnQ97K6fjyvQqIVIc0hGCW34qUpJMY/xBKq1sJey+plIDl87SAdYLKO7O4
ODbUNoZQK9TBHMbytswmKvtytgf4xfvWkt8BT0ZInpuQLHXJIfXYF00T7zVqYV54UORCgSglqe5V
qRvvx0p7v+3SVwBJdA0ghkPkBXqWePJ8kc1WoqnOC4yjb0oPvaA/Vo33AoOCnVtfZZ5BaLJv9Lq9
8+pkB09xqj5qyn0tmVupc+U19PhH3Hp+A85fMzcKg4CfUULnX9MLQ295HjAT+etAYGFChfDDgjzd
odVUa9/D31LvWCejvbs9CxcbG+pEYFnMN7crFDGLc7fVY7mGS8w6Tl22HYPvSNs7Qn4yplfor2+b
unT3c1vLU7cExkk5BlsK5HpfvX+VO+SbehPI+9K011qMZuc6m8/ZGG1blPtBnoD6OJ9PmijUNIsa
jCn6ts5fUMGwBUTXE2or+fe1BPrFxlpYW1z5itT5Bae3dcz0f81Y23R4wojwY1YBvj2JF7EFhhA4
paV37tvHb8+HJVX6KCRW4B0TfbRLrmE5+Gm1ayxo14YzZ72wwMxh5tyK3vsR2hOhdzTkTWxtgOKn
wYNZrAQvVx0CdCyoqg8O7CXkv2J4fWJgZgJt8DzdNZXtp05ESatLHP/lv88cGT0AViDEQVUsPF2M
WjUqhMjjWVJBr7ORsnclXTlT5tlfOB1N6owHjPXc0rV4D8v0f+hi4QtHTU/rTa/lgq30cnq4PZIP
joILMzM4RIYsCRzPYnmaKFHjNkiEo/dWnaRXVaLo5bR/J98ex929/kXrtjQEw2u/Ynf+/IVdEL5k
/T7QzBCMLNzC0CohU0ThKFaPERX+UdPsOv6J/HXXZLbqbeQCAJ604vKXRxRvSJODmgc2jRRLdnZ0
7YRQKxTfpcvd7qY/VlPbXftuSN+RKluxdXlqUH8h58uBweTiK+cjLKMuioVsCtw++zuE0qvZPolx
uwGNB52juunXtJE/gJ/nU4otsmH83wDh6QA8N9hWQV1NiHa5KudTWv9qnVh00VyjCQtilemx0X73
kFK27Re6pRClpXtEaB7gGtuHc5noO7JLRgGNucWGqaiirBH0XJl8YI8keOZojPfuwtWmcdI9K+xD
1/Qe48InQabthPpv4X1HsHTlPLhgnCXiIsOLX9HZz/ZZtr91GiVmDxkPN+teouyH179N4+MIYbSn
19tewqP/lIId8v6gIT37nVWuDB2n+q0rFKimJtFWEKFp5v4Kfw2RfbmziQbx+5mKlxtDXTiG2NBx
NaZK5EohcOk6I3OeDJ61ssMuNBOYAVwcmRsqHUDMl7nuafRI9EKC4moym7lpNokYH+ZXZAE5ny+c
mrw8tIW4Mb55Q26TSZEDECjgbFOf0l3yjX5oR+B9MRbbMdo1H2DuAT4lbZOGa/tyPjAXrgtyfJbu
gBkBzqlF/ARq0zOCUYzdNnDq7EXNq1056zno763c33kpck8rB98VZwR/y0OUwhP12GVvQ5DJUjIZ
ZuxW1n1QvUrtKfTvm/oRUP7KOXD5AqHuM/8DWBERWwKJ830Jm3gJybOXuUHe7YBN22E82hUj7WXN
LvzKJYmAG3qbePwqedlTOXT/ebDMLeQHlKBAbdNFcv4FbRgbRe+V2lEQLCccAVvU0JlR9ZCTvbmC
WLmcWGh753oXfVTzu2CxlL4+xpVshtxbmdbswlQAbDJo8qOXS3RyqbXqqu2qQMh1o7BuEgGApLiQ
pk6CKQ3NWDiGhYQciBr0ppNZvrSdEpD/4ljXTkM709fbl9jlCQ8Ijlwr0Aq288UOk3K9kwp5EMgA
mdXkZEWo6Q7Pd7PihM9rz65Hz6J6Goq1uAXvla6p8F5xLchM6XkiiQgKGEGh84UlP5WqUj/xBZ4f
5PaQwAAD8Dd4zCgNOF3GRu2SNNsI0PnaWRrDG6tXd4Sy8l5rYEO7PR+XAaUJABPpBPCKlCGXj7Q+
CLPMMMXEDcRB2maCPDjYBBJQtGvxwxVTJE1pjwV0QM572fOV9WS4q8CK3XpQlE08Y0uHila3chjX
CAIvuXoYE6xWAK3RA+BQnZ3v00s3FwCZhm2UugX6kQ09ZWZZwyBbOd2DTqzCuSEPb+zjRw6Rbtxk
lXHXJOm+qHeGlttVNezGtHyv6RqWV/ba5Utv1sQhtoD1jtD3YsYlpUuCoElTV/QsxLC56qV9N6Yb
r6AP5qdUtY6h7RSUC5t9YzwkqfCfVxzWO3NuR0UBivNlsdk5XdVGzo3U9cR7NVPZc8kmXSsNXWxu
GkwgS4XDxpxVzj9C/0/z76stewDxK+Ia9T5QZaetny1oaVrNpQK9u+3Dlw+JhbXFkDRVaFt/9HN3
MruDWfa26B2KYfMWwXcKgY12lJW1SPEyCJ9tQgg1P5BYRGNhk3Cs7qyhyt0atho7kLp8G8nZM32m
vyp1rHdcVuFD1IUwzLfpuFHGOrqHAAJGZtHKN4UXCb+CTFirW1+bd7LosHDBfwdtyeLe8jtlbMZu
zF0qZ3hRaNAk3nQGPQ/Rz6BPyu2krlNiymyms0iAqeA5AokqCTOC9IXRyoz0uq/13M16BJq0WpUP
vkqveNmnPqms2r8zfZ/bSxCEjR6n3gMq9j9yySgPfdmY/1acYQ5JL76GNMoM2oLSdfl4Fc2+p+FR
zl3txbhTHqKCtJLd2cM/BS53OzzkjU3v5RqQ9rK+PE8Cg9dJ51Ga/MiGffL4QoQo3ijV3B2m/K6U
dNt/rsZiU3e1bSHFGOv3rYWY2QbButsDvrrk8/sIvhgRxa3FfWKFI8Qmk1+4Ytu81e0Ybb0SFgxZ
m9R9lIkGxKhT9n7b5sVRzmBhX2SHkwg1L/pnNQHMnDBNuRuSGaYJK0JitGgFp6IDbHvb1EXkPZui
wAwMj9iPR8j5Sa5PY02sJRWu4f1U5Dfderv9+y8CgsXvX+xjSQg0PYvUwpWNjfc1atCxsKvSyZI9
jnLb1LwPFp5Jd9zcAMQrk3LbYqUS1NIjLzEKN/5XHIpTHNvmpmyd9jVQ/z8tzev3yRl7CX2wxFIK
V7Ncwzzk3aaJnaH+Mr4I2kZqVs7fKx54Nq55R36yFsqT3ifzuNTkRQu3kvYc/PLT19UExJWlmhv/
iJC40ee/z+2UCMnFmjmyVMjaw7nb/yuJmET/BSpSJx7Kze3luuJ5Z+bmYX8almkJI0Eg5iYUZaPX
dg3KcM0dQO0Bo4G2gCBMOf/9lmCaWUjq303kyhbqV328j71/XnmQSkdHH7qDi+X2iC5jD9IaPOd5
YZLegzJ9YRKmxq7xY5yd1uWpeAqR5IFX6ZFk8x/vFSqR3DxEMBCsNfxcm0nUk2DcJNUHH+bCrEzS
koZDHMTMHgLB36qI2d0e2ZqF+eef1qoORAjjTCzQUShs09iHc2wkiX/byjUH/B8iIFAbRG+Ls4Jo
CViLghW4JqXXRD0oNT2Cd9G4b9uVPTX78vKsoBSuQ9hO/ERK6nxAepSMVhzmpevruwDK+eRZTjN7
MFZAztfm7bOZxcp0sN7ldT2bwRGa7D6Q725P2TUDtF7RWQKHEjrW85R+Wpih0ceCB0/pmmbtSOlT
th7rz1OxmCp2EGgMk1ckaKPFsZAgtqqRp6pco71HCoVeK/3Qb2JCfMXYieFJku+60Rm2w51Vv4WB
upXtKLZ7p2o3mrSjrJKuNV1dWbyzL1qeHFlUpvVgUOAQmjsxFmdftLPgXyf+53oAeTJoFxg+3BL0
dS783hdyAj3JqN1hF5lvSf9YrNUMrxzuZxYWV0mUtg0yJlhQ+tERu3+6+RASz0qRj3TN821nmX/X
YiVpTuVZTokSbsSl5NQg6klZpEXjtgisOOQaA94NUXKXRGAo/rspnJIuTsiGKIcuwope74gcg7px
p15yVPlJikg8jPvbRq74AVQUcyRO1Z9NvHB+7I7mZDSNm0KOHaew4cTxLyMf78u+WIkCL9MKc8bU
mmWMyFaRR12cTVFfc8SiQuEi1PUg1fvRwPnVF8V4MWg9TNVoF0MD7gnqXS3o+yBZ43K+HCv8AmTn
aQIE1AnH5flGV6GmRkykrF0+BDzu30R+9YTNgGD97Tm99BHezSBzPyhZcfmFP6LCEUYoPteuJCBF
keUQcst7IV/LAF4e9SDzGBDZv1lpfUn226DUIGfd1LiZGtm99JpHB31yRgV9iDGjpfNwe1RXzJEB
o20UPD3/LOuwQ6MoTR8rDQG1/lVod4D0utoR29fKmUpxrRR7uafh5ftfaxeV2AG4bxBJjVv+858h
9TeC3VuXJGvRxrzk59v53MzCJSUIqNEMGRtXz36PEV2xxkNV/pAQu/Q2YUio4al2E/25PZNX/FBB
ZoNcFn+xJ+axf7pw+rweLCFVG1fdwyT0pX1cAw9dhm2M6pOBxaaGsdNq4wgDkIY5uiPZ+kbZ55tw
d3scV/z8zMz8GZ/G4cVJlVaoIrshIrlq9zDnorxiZTNdcYQZg81LGUIWusAXY5GStCjG3GvcpIA+
A7KZngSol4Huf/aMYuV0v7Iys8gKmpNgUEj/LIw1HXleM+xbd4yyPxN8SxGguGqSNlq/9ia+EuhC
hvYBqwVBNGcnzmevGUW9V325dYODfywO3W/xHo3pfXMfPzb/vO/dyjxeyUCd21ucSmLqCUMkSq3b
7JoDkcereii29Ksd4Lf9z35xNrJ5lj/5hdSLUdEoIpbUN8sv3ycr/jn4/x2PQvYInBc5chJc5GoX
ZlpNT3LCmNbtoycvcjXFf6m0rSDc69U/vYe6x6fkaEl30ZRCKp9/yfy72+P86OxZnB6kbmcKaO5P
9NgWXzCJHhzYbd66lplABGz3omIH/oOc7zztNE2bKcmcyrDHABLsU0MOrrAe13Cps0ve+obFYSLL
uTdOQ9dyC5CqbR5bJXk0m/qurkq6Y6Yfk7imL3Nl28PEoJNMA5XDRbA4M/NWrnvQ2q0rj3fB+Dcr
ArvIdytTe+VgPjOyeFx0Gfz5Zjy0btI/dAYIS8kZNMhgxC/KsE/8Q6V/C19u25xX62ImAd3iUwDC
LoL0XI5SPYWHFrcNHQV1TsT9sm+etlZeuWoHcmF4JMlGAvU93x6TbgVpoiutG0bWrx4JRTMQ3tPo
26iuMUhdPWMQzfi/phZnTDsZSQ9qunWLHWFBs2lMu6h2eb5reztINrQHVc1m+LEmfXIl0mNr6src
sgNQFUWXxRC7SJrEgiFaUf4Yxk9Nm21LCDso5WzA02z7iXI43yB1HmRrw5uY1e7txZxHdrGYn75g
4T9CPVR6iHiqm3TVKZKbNy1YW8er++CTicU6tpFp9RmQKhethW0tBbbVPar6yjg+AvBbA1ksYdqW
I4yQWFHuwp81DPd/3gPJDrcyRPOlnQJEeujuEtLHZFG/U5Kv74q/+Xs2ODr9E2hcUgMenOjvKg5l
bYIX14niBWHut7jWKGebTtoa/dr8XvdeaDNpcQPQi27DuRdJ8AMaiMIh3C7bakyL+RBsqsNvedi1
nR39ig/yl9tOc3VnfjI4//zTxRUqsB2F+jym++Qw7ESnV1bedJdVv/nS+mRicVy3fSiiiWzNV4b6
mpRPoQ/li4PgYNHck7o/aIl+n4WOSl8UvVLH2NQefd23taE+iAV1fbWzVWG0NYQfzX4l03IlbDz7
tkX0k5TEc73J8Mtt0ZSkJ571Zyl+o3/SHvTTWMkrL4qrxwRoX1IuBoAVSVz4dlDHba0Ifue2zRdx
BBhjhU9eOCO05Kdp+JKRuJ/IAaZiva808W4IijXSj2srTvwArJW+DoKWxZNQh/tt1OWpd4W+shV/
X8u9rVS/1TVllmtnxSzVijwMDUfaEkeY1VAAxZbUE6WQZiG1/j6V40rYdS0SQMwR5heYkmYev3Pv
VdBRqWQjGtxyKreR+GjI26E5DYO3KYbtmpDyNV+hLZi2Ux5plNQW52tqtYIn6+ngCnHn9EG01+jP
5UQvm+yhiwy7hCVeHDe39+e1t8Bno4sTtxIowydpPPBa+xvEO8MAU/Vdzw883G4b+qhzLE5dgkpE
ymY0IdDPhWf2HYz6uY4lI/edKqydzKzuWrF5pX1+48XvavYja+wyrN2Q1ldUufe69KMIf+VC91MP
zf0EiZteZdtBSpxC8XYlArvtS1MirCOma5H9FScGI04yACSOYVy8JCQtCND0YS1S8a7NN/p3JCL9
YWuNiZMm7802/R3SA/8XzrrB+x2UdreS2JknYzlZn+0vzmk4sIca0Bm+EMmH0hBezCFfC7Vn572w
Ad+IyPFJgWqZQTWqUEq0shzciUsAhdKfpnLUteYpzd1gMu2afq+8/QdcfmtM2toEz868NA4p/Fyw
Bq5NNu58ZyWt1qqK149u0lq9I5vjnYiCKp3kivcqhN27qEBe5TfCPizlchuI6GG3RrQZJqlfmYcr
e1yD1Am4OFl38vyLG6oTePU0acSXqOKPMv8rWu0JZWKnF+h8+ylaaw0SV84t0I5U6amNkPZZvr4h
QNbUvulGSo+FI/nDnVpsO6N3hiCxpwBiVP8eaN9Y/ErVb1VpudWv1vfuk2iNueyyFYIhA/dG3mCu
Sl5ojphZbSZ+PY1uk7kRXHBtYMvKg9HtTWM7NrvOsPYFHFQwkB/mnl4x3Ilw00p/M81f8fZrtxbN
o+BGqKGjXCUujr7OlA2/FcfRrfOHtiC2KjZWZ08AL49ytzWeJvO74a8x7lxzQeo2VA+I54EMLPaY
J0wjpJDp5BbIsg4oBwctWjkoPU2UCgBXmiQYZTv2J7tADN4zrLWE3JUVoAFj5mlDpJUVWObx9TAf
KkNTJreMvsFr+lj/YooeysgqnbKHKcorHEF0itGmXaYS7vwWmij/T5dlf4L4/fbxfHngwDpI/hjW
U9aBltnz/WgqIwrnsji57QCcVi+nA8wiaxXBy1P13MgiUpPiTAuQf5jcpLnPYW4qqHBtV8mwr1kB
qw5xBFwzXNqLKy3oek2pmkp0tch3ckO2Ibj5l3Sv/33CaHVm3cAIc1/Px8qnwNaM0A/VhFJ09XF8
6GUjtJXUfL5t40qCibZ3bk3em/RtWct9IVRAKOmJFN2gvfeGO0TWQuGpiY6JV1PJVTaK5TuButYW
fM0X0NOjQg2Qbs6Hnw9NLiKEejysIoM52nBSxlsDoPhK3H5tmSCJheyCbrGZr/HcShAbWsLJJLo5
v7+KvT3wvRcEvX8VQbi9PY9XB/TJ1GJAk5UlYpNooiup07Ybn5AzWBnMmoX555+9Af1jpSxVLIgj
0MIyty0lWYntLy8OcigfQHkqV/jcIrAOolA2Ki0VZ0xMjJifWD7l0rQykCuIptnK/7Qx0w25jArC
vEvbwmD3ZB1UdRZvotZW7uVNdt88ZT+LFXOX80ZKSiWlAScViJ8lzscI6k5iULLro8vQVPsEVeLb
a385a/xq4gwymqAtgKGer4xVC0Id1YniihNYvaTa9nT4peCzbpu59GYiKR5cc8GbG2xZgBgqUrR5
M6nuWMCwIx4aupsm7T6M1/C0VwxxFtBvNPNH8CxZnKGGkMpdH0uqmzXlLtLDU+GZ/5SaXpIm/XZ7
TFcWh0ccgnBQxNKosqyW8n7LUmRTDJeb0g7EnwUH6W0LV7wNABuYaMqH1H4REzhfnWZUtWxqctM1
wOmlj005PteexKndW3YdtRlNIMIvLexBXAxPFvpBKx9wOZugUziBaHeZz6JlBS6kDXKY1NByg/qp
bUXUPZ70ihReuIL/XbGzrL0NY+fXQRdYrhBEjhdGdgfWV7YOXfJ+e0Yvo9l5QGh/MpuU05fR5TCK
cjV2seUW1tMo35MosD0Id9vsl+RLBxrSv9y2d9nvO7vH/ACnSYMeMWOxgrmuZTEEO4KrBQ18t/Jd
Ld2LeX+qTJEm7c6BCAe+MHrGn6zpeUoCuxb+FL1CIAN7DBDa8L+HdecfNC/Fp6PYMhvZSERTcOXn
MrGF71pjH7zG8V+z++6pehJ2tyfgyoSD5oKBhyo8khjLCVfgF5+L48HJyIXNJPyKW+WuEspt6CGs
0gPBW4VyX/gShuhoJCQgdER/dc4jfBqgqfW+J/vlLPbxYo0IqAg+KefOEP71KKffHt11W/OZxtMI
h5LPbTVVW6WB2evH1tTG+7Cu38watcCqrIxdpCnJymTOh9fZq3CmdKFJAKw8cTGvgXNzVYEmblNp
sOF3m6JFUkDfd1X3oureV72L16xdJFzmXuG5J4TSJHBWcXGU+kWhNjUsNcfW+K4b37rSf9AquzFK
qNFJXammo7ZrE3o5QmwSW7FDqa+xjucjTCovJx0D5UXVTfDgls2J2HJfdR6J52TUHM2iyez2Gl5u
0XmcbIq5wYza0vIc7+NMKtq4MY9lBQU0Nu9yQ6/3uS9Kd2A7HpTWix6DWGj2cZ79yEk5ONDQFbYW
TPpLbpXIQtYn0Eie6+lTsim7VXqwi0tapdTHXTavO7yGS8iM0QtWCPuOeYyEhm5gKMn8NoWmIH1Z
mQrlwsEwBAs5kS3HFXQS59OfClKHCKoPE/8T4/06NXv4qjsUdZs3WmLs8EX5Nx7IKarNWsbj4jJl
iDPvGg9cOoVhZDi3XFeWGnRtAQl/lPQ7qaJxka4/cyVGvGxQwAxPacJD3g1M5yLc0Sy/8KpEtY6G
WOk/R7/lrpEC1fpuyFP9XjYph/TY+9b3CYaK0m69MPZtgbOm2A1jDzNJGwZGchdMebdPK7Nf0/G4
Ng0I6CDnjVYI6cD5558PL78W03aWdqomf3pE+yq3A3ns9yvrfMWMzg1IXwKgYQodi2nQc3goatmj
ydxoioeJ4N+ypSoGV4OWrK1Per6PjdHcqnGvHSUFqHSmF77T9Gm7FczI2BatnCC2HK9xP16cOQA7
ZyLsObs487UtTri6HIpYjOLUTWU5eVbDQNr7XtI8e75UO0FIryOdQXB4muVIXxbMGLcn5mKjfZhH
7XTWmQR+vJz+AI7qtghoQzJSa5N1YriNJy8kqVn+ZzikzmljEjlqFH9lpGHOV3oswwQqMDM4IQ7T
/0lSAvwulKq7sU5E2meC9tftoV0+ljE4T+7cNjA/Wxcv8ljPtDYJ/fCk17/V4bVHYxmCzV34VsgI
tgXlzhMcQV3jIbu4IZE85sjCyejG4IRdeJofIORWxmZ4yhS1upNL2d9VU6NuY70u7HDM1lQoLuKN
hb3FjdyjKFfwbGeUxkPZf0GXNKYJRCNH66SIqt2e04+n/tmFjDWiGkDP9HbAbrA8tZomSGoy0afe
QRzuztomm24Dge/G3CQbeEIhMRecXU9R9If8Oz21kqNlTr8Gi56tLL5ipsYUCWfpykUE/tyVBAnx
yZYG6VOqkZTLkOeNOmhSVO0dLtX3OPDNlTjkyqIS0hlzZ8/cSLjcJnKrqkLZJslJCR+lCcnu6fQ2
1muEQ9c89szM4jCQylpFaShNEE7w93SFGZn/IPnhPo+3ue85CdXvVjHvCslceXZfnEKEc5/Ht4hC
UAZLBiMW4pOIuLw2PESJWw4w6Z2oQdmQ8utRsb3tSdeW8LPFhSP1QtyobM7kVI1Hwao2iIn6T0Kx
q9Cav23pytqR0UZJnpS+weN1MamGgAqkHMrpSa1IqHfhPg2/Kml/nOR6c9vSlfXjkoFadCYSIsZa
klSYVWQ1kxznpzE34C7THOYxHBwkvqI0QuHIyegm0iKa4lYMzw5/viFAMYPTomZBsxvHz/mG6Ks8
lHtjgrKnbn6WgzNOdk3a3trJwbZJD1JS2pW4l8LkTl9l07uc33Pbi5W0kgY2MFHC9vASQBOYZHdp
6zvjt5UxXsCV6PjhATs7qkbFcMlznUV5Y0ZxmZ8E6VRrkNTW/n7wHiPrgYwxOVGYEk6a8Pu21Y+H
+OXM/q/Veed8ik/GMRyMLM/zU8cBF79VL9p7/By53YO6gaXWyfegqh/znfhA6647PhbHaJvsp5P4
Rf4y7puddljbqpfn/dk0fPjgpw9K59RB09b5SWqEjQAvjzaoTlodJBGhlalyUBn9cXsOLg+Hc4uL
G60KhsgXJya+q599kWN+esrqXRluwv6IPiGtFvvbBi+CEqI0sChsojlhDw3I+Zw3aZF1RCz5CW4g
p5OEjW/Kd2m2otRzzQqXB3+408gEzk+DTxNp1aVplflUnBTPJsoSfq7idy6zWXO4ib8iEkk6Cwjj
uQnPHzKe60F5EjzYkyhCdJseQVVbUWpl25T8t3qIxU0+IL2aKEP6jX6f1Kl9ozjcntEre5SKJiQW
9Hp/PKrOPyQbvZCoRStOodrzXpvVTu/pJYEifo2w4sqskh2gfgxxNnVyc7F2eUGhlrRcccrb0c7E
4VSBQ4toHLk9oHnmFtuStxNIYe5jUh7LHhFLTWNt6tLyZGZJtysDEaLqdlrTEL/i+TScUpSFt46c
4NJKHUxlXIVjeaJsvdO8/h6qiufoQQjHH5Jg/hqTaV/6K7vtsvZJkPHZ6PxRn/wy6P2xzc26PI1C
foijr2VFVqy6T4XOzqrBNrQWIPhhKJxMEN78KjzdntlrC0iTLS5LTQGM+2JbdP+HtC9bjlzHtf0i
RWgeXklJOU922pX2i8JV3tYspebh6++S772nnEx18nR31cuOXREJkQRAEFhYkI0+SFupOHq15jZ9
Tdu2cWoh59yVs2KmHAtS4yhasTeWNyKnZV3V4hgIKOgWwNkJtekOV/3z8XJm3CWQy3/lMLeTGYRa
B7xDcdSMlVyUaIY/Sxko27d5ckBfPgfeNf0aq5bmRDU3Naei3405O79p0jjQyvLYV1l9UvNIf23y
2KKoGmIcVS5fnUiKeCR3c24GoAk8OKZOwXv6KCNBqrVQ0/KoRcFSrGHcBdGkP8itxsoT2LnwvmrG
bCEkPO7Kmc0F3zfKqgAoofKpMZsrAaJgXsGKdBy1HHMUzXNbmLndZ/FJQ0NrWJsGtQRUQh8f6b3t
T8UBGULxDkEOZVKtHwYSA4SQJkJVHQejBGJCSoLXStej02MpM8HcNCYVAZ2G7ARSuYwny4pUFMJU
xeLSIV5WwaCvtcIKbUXQfFDxiNVTXnT9ayQ06N/WG8GN8f5dcj5iultvFQofgfwQBtdhBgAqY7dr
1WOzjhPJqo5KWcgEs8+RcyutDwl0wqtxALLRaCf+EE9LaZ40uZP4pYVsbPRvN3BOKSRkJ/GaRm0G
kK3b78grUNUjaVIdG2QiHIBH6uUYpQXn4p872Z9SmEijNUsUrUIkF0FB2zl4s4B0bahq5/Gm3hvp
tBZcvNPMMxA1MFI8dHNXYYo9lZpio9ReBCon/U8kBwvf9zUa6A0H4nPv6yAQhBgQCcQ27OV28+Qi
TBXBgkBNHDDbPJD+yJKXo2W9NDhe9f6ex4NYxxtABnBpQiPcSkKG00ALY1kfq/Kz7V8VDNpMX0qP
41NnNvBGyvQa+WGAGTK/vVLk9RGpO0woAUMhCTCqGCyHIOLN1BhtIZnBI6xhdQPhCIrCKC3hPgaj
PJvBG0p0/FmNVh6Bm+no9VqUSJAHKuchfOdLWTHM2uT6mo19YQLQblbgggIZEuZid/94GCIqVycj
+GcYqhU6XfJ/U0dYucy1O3bXPkGquDxa+msXLerhpY9eH+v95Ct++pJvEdMeIhJFqYF1aL6KynBS
+dXRiN/lCsPnASfFLHYH7Szg8kZ3jaoRzG3meOvvidKsWHgOgFUmjgOkvG+1pRjT8nr1Brhr1Y0O
4Yv8pp/DXbv2ttmXQf11jowRptLTapX466jnuBRWV2U0ZsBtoUKOZNFU1rmVPmDaoOd5KKuECdH+
ZF2wikzdLiTN1lWLEzrdIc9ZYYy3viaBHKS+VB+tBEkkVwRTAEb5ZQPazloM2yKjEA/rvod3WqpZ
b+iOIGdVQOumBEeoZmheuPAkq526169ysvSKyjBpEofojtNDDOy2r20ljktZT4DzUa56ldBibMev
x3rCOhGsAgBQnBRQjaiKsKxZeFf6ep2M7VEZ2mghoPyziIdggyakaOkNZca742aOaDJsXLVI5gHB
wJhceM07JU2S7ojOQHkXprXwUg2psdLDLnA8oa3gXq4jEoti1VIlvgr29aqAx1ePWornnUzzUV5G
1ytyjYIgryIIQ+iVcjtu2AQE9mUiZNTRZY8oC678VpV8YVB7UBd3x6jxLKLL+UazyuotGaVymyiR
QnqkCZ1Cz8MVmnakdYkBJRxg5L0JT+ivqbwO+BduWca/Z12mXPNc7o5hp3ZrpH32AqgULmp5rZ1Q
6PNDE3ovhq/spWvL42P/LkXeGvJUQoLnRzYdr1oW/J7IQ4I6utIfI18uDmXi9a4mKwPKR8FIEaOI
bqygJbCRhHZrjRi2q6dtsATM++qk/rX7iJIo28e1ItOoE0DPmWgdEhiY+Kb0lUHiDuMbk6CAn72W
xhpD8gqwNrXxHvSHHa0t1SN4EIFkNvc0qovDkx6OltuKrb8UWv25zIuWouHTERAfki6tMYUqy3LO
s3PmekA1FvS9oG6eYnwWgJf5cZkEYtgfA+t3k8u2P2AYa/CKMVpLM5aPvQc0luwiEHzGFz42yxkz
uRHN3BAoEmMezYCpupms7bXYey516dJb8b5q17GAlPtjcXfx76TuKL1Pfe+oiIOb/lbdqyu473ox
6Y9SFGEqmWpHIPUFQpYmskJyoaZKna+EK2ArvupyZN9f9reyGT1Xs7YxSiPrj60xYLpYgcacUbbb
ZNEIH6lnUNny7CEDf4daxYsudA3RpIBMKwkP+ji36d+vG7DRorOEDd2sSBzboi9x3lFD0IUqIg5o
0dM3VF9AXHCCj7lV44rCxyIDgKI0s+PGYFVK1Y4wsEhA7dHTpKVWWuW/r0egeZxyNAreT+iVuT1X
UwlSy4zM/qin2qkNMHlXRYPgp2qB+uWFc44z24cinApQJ/wVfOf07z8ixdzwaxSR9OEY1sUyDDRS
mq/FsFLRmDN0ApGsca1V1iHDDMEAdWesdbACkhvLyviTAfidlcni8SexsTh8Nx6qSDqgiIXEHLvH
Q1962rUIx6PvqXidNn0F1lzAj8MBF/FjUffHOeEl0U+BxePyZl/HFsZ5KtmYjkfMce1IiODf8XIl
sx9LmQk6cBXBHYH7BkB5JAGYPW61TPDDUjrGfls7SRLWq6uo5uRqqt2iGwT5NKBwD1Jo33f9QjFs
9MQbNth1TVtrx3YhJZ6xja08c/0gLXZ1nkgLQ+wMGpQNpkcGUqOcLBD5cgLembgQiRK4Fg2pXnRZ
sNwa7TUZzNaMlOPgpzYyFqoT2I31pTZEv7oa6NcGGhHMGAQNRmiDYDG7jJPdleTKSybOuLrbT5lO
8oeaoi5uCFqKT9HXOs3cwD6WH5gu6xa8UGcKZW6vUMz6QBwNUMY0856lR1GsLu4kJVOOuP5I6hRr
yY7cP8ra22Q0fn6sGDOaDll48cGVguqWbWcYm1z0dQmyasT32fUVA1VLiwdfuo8Vv4eXTJBaqB/A
Qbc7B4rUNqiiVDmW8Qv4+9xoqJykw0DJgLd1k1u62zqEcxpmh09FAUZSqCiFWeu5ckzedGFpOMVi
iBZZ6SKnJqzHnHZLTSIpj2x6xoaRB5XRkARM2JQOvV1f1IVQ0nDUjqWmr4diUKmmxZbzb58U/PA0
/XNC6Zgs47kid6Hax6V5rKW2tI24TshQltuxDnlD5Wd0Anr3PdEGlEeIZG+Xo8ptIve+bB4jTQht
zQhrW23U1LZy0No8XtTMzqHjVARgH1RvaCdjLjNRqeo0iAzzKBSqjlEmsolpnT1vMtrsgiZfDgpK
IOhYKYZQKfW1F8xjWinlqkUUGuIWaaJfNUaanB6v6E4W4t5pNgvwBkijoLxxu3mG4F+Ta5hYx0oW
81Ps+bniCjJmopMSzXlcKtF7cQDLoKargL54UgomBgrR/mZeDUNArJ8QC+NyLO/dUDqM9l10TUqU
eDwOhauiT1svC+KX3gL/y2kFlCV9Dlr5DvZhwkEDj420EhgDkWBi9caUEPe2knyOib3btauC/F6d
V6SwyZW87TVKl4J94lxsd16ZFTp5hB9eWcCUK0vOITRY1bYdrsuv9XLz+fhMWf/Fypi0+IeMHsTc
ETgW5LP9/ovnsVhnz/72dMA/fluqjTD2Evy2u+tXB38VkTVdeg5HzN28BFYM8yxtBdmrcMnK59ed
RnJy6Mlq8ee4JXS/fF7anP26G1XBSmOMoPbGsjSmQ9nYF8l933VPh9XTn4UjLPY17RdLylMDmbUD
VqJ5u42DGetxMW2jvZPccjXa7wFdrVbkunQIsJqOQl8i8vxlrThLvXvrsYIZ3z+q4hCL5SS4tdtf
I5S8W3JXN1nxz2vtVgi6Dm9X5+n/f3WbZJsS2z2TfrmK7Kfjn1+DS6nw9mk/1vj5EwQJwdTGPLGj
MLZsVn0zlrogny+1vXMrcngK7KfFH+Jgphz1yPpkv/Iw8fM6+kMmY8rN0GWeF3nyOVuJ42I/bN9M
sncw9+mwph15fhbJ8/L18TrvUM7fO/tDJmPaYdL1Cob64fiC1e7a0pGon9I6/4SyLH37dOLhG+f9
1Q+BjL0DeIFNHy353FFfJbJtLz36GXGu1Vlr+CGEsXY8KTpcGxCiUvHoPf23m8aYt5GDBRm4f/l8
taGN031y7n8P0XaZLJYvtHw5JZQncrLfOwv4sSLGvlE0EMIaLYHnASUs0oyXP5RmO2N1Wq5peXVP
XG2c1vBIIGPXsYV5O3LoK2db/1x+vUorjuJxjuiuh20cSlUMoXibnUAqmuPv4k221wFZ2jx1uOOu
YbScLWaVsS/iFQdrnrhMdynZHQ6H8+pJX/1zPBLqfHxA7Loj9mdMHi+TZ9NsLBkIAYhFJEjeXHp7
F1B3tTqSrUnefErpJ0dL7l657DoZDyJVTdVrIg4t2G7s9/eK+qQnR/2MSgmhy9On/5u7tbOu+a9i
soDlslTyvEX5+7zZuLhX2+fErhaBLQNA/4U22M0yfh6Ib0cL7qXA0yDGk5RmriR4Tcnn2n3d7YLj
Ll66rk9WT6q92BqLLZWobJd0+cmJcDmWwYIy/DjW8ziFKf4+h8QnNSd7zT1ExruoIWYRZdPVs7N7
23VH8rQ4Esdx1s9f3EjlDkfDagzjVwwTzAlZB43ZvFcni+ZH27eXnBjhXxgBokSkekBuwzYojSHw
HIoUK1jRu5vYI5RydcRdukZRmZ6WpxOXb2y6tu6911+JzAUgVXUvDZPETbJ6b1dqRhF4tbuBLE8N
5675F6HCX1nMeZVh4/cSRmmdU/Jqv0v22X2CZ/mzIDRxXp5Pp0/Odn6Xlh4tjjkzT5UypFUjuGb7
d/N0GEmKmbwE7Ac9GcmKyCuyJb3zEV7Wy2ewHX4BbXqanh5LJNkI7ihOjmr+avq7fuamsLqrKsUV
1m/Hy6Ej6Sp9tpPLYz/6L/T0f4SwT9i6yLy0rbFm1BCuv7TSJcuX9fK1If/dYr5V+cdzxJQbox5z
LAYI1jPFJHbCIyy6YxP7vyb3dylMaHlVSx8jyALl/Gof9Mjp7PXa7siy7QhHUeZjcxRi/p/dsZQE
aZIF4zXDpqHMg7+XzsEbS+psm3PvcE9nMscfuwZujToKrhC0EZ6DZ69xPLL0n0+hSDYcUf/iKv+7
JsbrAwAgx2E0Kf/uIlJwWlIsKyfvovOeviQb/3y6IlimNNm/0eeI55s5foWtdHSNmXpiFU6md3Hf
3dX525ctCHHwbH3BfYe/Nkf15++5vytm/EtrgG7GmGQ29FVfV6q9XyNcEY6bT0z/fCzrX9w9f2Ux
riUfmiKKr9DNzWagO1cgrrtatGTh4AG5xkP5sTiO52D7yDvQtQyRBWl2AHTxqX5dfvFWxFNNtocc
eLFG9sVpRRrp1rvOqej5uklKQHB4voMri0lGabmImd/SZNk7V8csdgr/6wpn3huKd58qjAcZak+/
6t+ndAGt8mL3/pucyfHX21tnf+ABzjkl7rKYqNIasjTQ40npJYR4Jt6GNLQTanPiKnk+sPof5WMx
MI0VJJn4fZFcdtfV+2+B4I2PgI4YzoKYBMWGFzC80oEgZOC4/VnRU28xQMwYtsWW+zQF/hiD7hU8
ECpnPNkbzu9Pd+Ddlf3j9ye/8sNB6kqvpNWQIDC38ALRCDjbxM9hxTupKQ/ySAzjHFX4YPBkYRmv
CIaN3d6ZHtePbfaOa/j7+vqxFCa0as3Qq2ILSwFNogsnsXNDUH+aoR2fo12wuNr98b+UyDjAHnPY
/SzNpsORF7V9sYgVk57iRbPkXS93ncDs6hgHGDa1gRHfqXIu3dKeTqrflon98rw8ffGyqt9QmEen
xQRO5uinnapiJxvIsVFQ07cOzPfEWxRH+b5TMj+UD+VddVR1rAnzvarz81dH/N+cI+IoHpuG166Z
0aHxfFI8lRYvLUkGWpgu15tPdvJgy75d1c+lxEVnRj7kDIvNRV+8p2uhJ9l+uSx4mzYfPP3V8+8w
7ocoyyxTgGhwOrtdJJKrg6gCrJK4crl5P97mMc4h8YQibUxIKpyLfXDdnjxlmz8JcRDh0s0rj8Jw
/vr4sTLGS4wV+graKzZRISm5IL25enoy6LEmx+3bMqEm5R7bdCE9OjbGZ8TF2NdeAonhqy4seuos
lyfrnP6KyX92N/5YHOMs8sT3I5AwTs4CEa9BsLrV4kmdqjAOXcNjcG4taTaI+SGQ8RhF7oWDoEOg
uNDfN7uDuwKEcV/9ocuv0+k/2Mmpuw/MFJjtO/ELTbr0QyuBY/c04L8RzqTxcnQNop4mgKq8rlPb
/MWx6nvHcSuMiWc64DFbKS5g1ZsL0ldI7KwWC+uEmgn+cG7ImUz0rTAmqLGEtkiBT4MwpDjJuC0D
Etgr4uyrZioJ8cRNKnerkrfimKAGTcTgEukgriq3tT1QeV2QnBa2sduGVD5rPd4wlHM/82Qyhu6r
2RBHYamcLWmbZk6uSqQTnwuLI4a7lYyBB1mYJr2EtdkXvIw6zER2Kky7z5zn5XIUuGHvvf+63UrG
uqVIsKSuwbI2l52ok+xD3MLQHusiTxUZs87KNvS7rIGP7Gz3ElD1KDa0ppxczsz1f7sUxpiHss+B
isJSOroRaYwz8klKB8x0BmITAQdPCycte6SFTAhgmFGtCxXk2cphV55jgYw75MO4XoqjeewraBgx
Z7mUv48o/ad84SncvQ+82TYW9HpFiDHqBU4Hk78vUAIYMCKnP5fWVp00eOI1cEyH/WDX2PcPukTk
8Trt2u41/AhcgD15Tp1zLiwbZuvHFdh/sKDhdNlEZ/SD6oKbvF6RWNhwNHsmoL7dPMYrCFpopKMJ
Wa87WyA74q1aYLroc0d4KfOZ4tutKMYxGIFc66aHjRMsEtWkOQaQw8sGzeQnb6Uw/iBIcxXkdJDy
urs0r++DY4F2c93YpT49HJ8dqpO3hJC98LbZbYTDbmPT4oC6MSo//+19ycL0QRbbGRilDd8U6qRZ
/BOvgPNylnwcBk9jGM8Ri4nZjAMu5o6iJthFK+AmDZrpxKY2x9w4vpCFWzWYJ1fVGF981sgGzQ7E
3A5/4meea+IYGYsBHStQRXTdpJYa2dnmwiLv74czWSww9TIgr4/dO88IVCbUyEoviEUR53TpfQcI
2K0N6nAQ+ToT+nbHr3tMRvXAhbDtFJWMUWhBjj3c2YegWG9RTTWoDSoPu+El8GYKBDf2oE6q8yNm
Ewu5EpNpJ3GpeO8IuXPiHlYo6/ircLUFNoh7W/LuMZXxKUbj1X7RYXk23PFhR9Jdt6Lc0JenIow7
8avC9OoRUhqKru+BIOlVp4QIL9oCnhKFBp5b5kQaKuNZqmGwklaBloyHV/NUoFTVcFNBMw+/2+Ni
Qo0yyGuv66opoL/YIzJeve0tdnHgPFZ53uYxDmPMZL/urMlLpmTcZJxf57l6tic2vQal2LZYRfqa
68Rch1damSs1JLlrvVm8O4xzMCxDXFZVg6WV33vW2uIrKFU+G5mA1nLJKzjzVJvt7onMxEAvMETZ
OwS3ku2KO/BsvOEm4yUFvwmLHjgJlkGpGcoQXfMQpQMzcNFLTH6xyAFVropgcJn4PM1VWBQw3y/u
c4jnNFjgd5HplTJgetlZQZlj58oO8FyYW2SnO8OxFsAzUpm80IZe7WzHccac+4WdESJncROn01WW
1I460rNAE6DgR95riHuSjPuQPISkTQk5w2RogY3nV+IiZ4kQi7OimVTbjU2zI9okEPanSn9VgNh5
BSMuaZ60/fiOZJuP0hs34TZT4rsVx7gQue3xmp0eYABF7K6/TTIFcxtulXtyd4/0k3EhpqGmqahB
TEdfL8bBtWWnaxwUo0bHWYJY6bHDmsl03K6KeayUMjjH9enJ/AoQOWKP8UrERUftXnLicklJRJZL
w+ZR+fD8Mdti5Sdq2g7ytJlBS64epZgRbH/5Li86nnfIGMGjoKcLGEMmtRLnfVR28YDguKGJSIST
WlFeUDWFMfcn9lcGE+a0ltQMQd1NzmvT/3KQ4iBfvDrKXc+ICY5rULH8z0KYTEphpmU/ehBymVCg
FV2lFKCjPRBH62yx/A/fL3/FMeGNEXeKWA2IAja7yy7d0cqmz0gjcrZucgaPdo6JaHQ9U/SxwKJe
ryLxfG4Aep+ivN00xhm1tWzGUonfj8nrTrGl/R5vsCUXoTVvsn83a/r3H7FgkbcYKNt/KwDmVrjj
ZufiD0Cm9adFs30Rkm5LMc6QUNOlX7x5rP8iKvgrnnFMg5F6atlAvHtwgYB2GpubXeYdFOOUwqzQ
A1WbVnjBBQ0g8uF8BujNXzgAwQNWuv6y7C+Ocsw7XNBHgeIf5nvHvCHEalfXxognUUCibbxP3sR/
1EOzypw4J94zaOVWHGc4E/GgRRpMh+CsQOOQxSyz11LL99pRPA9eNTrIbftvflxjBGV0FVHjG0N5
m5vWsAwt2bdzdMnuESOVnJaDmb1GU5GuT41z09AlxtKBE5Ombm7xfK1OUeITJXPM/Nfjlc68lCYI
yTRUwsLYbJYBzAAlt5hXhXzu4zP4UUnY8OgkvrloGNuGCBN9HKIOdtfvWOiHUZgaOgxAOyQjrI/J
JVkha//ul/SQoMbo7w8rafMk0EW23P7SSWdfCVYqu8222u6dl3bxzFGm2QWDTw0jxxX4hDtG1BzD
1NFWCfBwgJSBUthapZLHezoXj2giOj4nCjBMImf5z5MUXEx+7SO6q+lltCPMbDRId0V/N0Gidg0M
fR/Z+p5HgjSjL2AFBIsz2JQNQ9GYG9w30YXclDLEquhObpdtX9GGG6HPpELQN4v+HzTwWeLdJJS6
bxO/yC14gEPx3v7ytsJ6/aVERDvanG3kSWIuhRik7uM1gKTS3RgkOltOLNmxvdw0xKSl+1ja3HMA
HSLTFEj0OkoY93vru/OkUBEgwLNhVgXZFZnTymT0kRhRgJJ5aqmKTotq3Au7Xift4gUlLpujmnOZ
fSBWMK0ZbNU4I/YAB7/vS9UTEDKv5f3vflmHJFwiQDfERbqioZtRezx0vNfdzN0IqeA3RQstupvu
nlyaWI+DmKpndI9F1rLpdCpu44pGT9eFpW+bgTYGkf/tMReIY7DXaFeDrk7MXcx+i12cCgaoPs5I
jDvtBiPdVhi29evE8+XfOCPG/4BqAs1x4CUFiR3bs5YKkZ71hQJB9jBQu/gQJ3xB+ZqQg77yAaoU
SPrR4r+UnRTQX1GIOpGyBpcmWZoGkY68O3Qu0r75IOZyiSQrqxNBts6V4+93iRuuK/oOCgdi7DF6
vgV9Zh6QEw+ZOP3qo21g9tvrAk/zwRFzTtAe+BRvYUjPHFWaibF/LExnY2ypUUGWgMEz5wHc4YEd
Jpt+o65C7fWxqc751xs5TJxtNhb4l33I2USrxhks2nautVdJdaZOktlUKcg6yjkPpGl//vX+YfrU
rX+IajX1G7REniFzdKyGtGCt9D7qHjhS7cxZ4ePDAtfGrTBwbGhqcdUnnZXX3YdidxWJ3JRqOtmv
Ferol9zmpml5Qhl/G3SJgCHm2FaMvxWcnu4z6nN8+owxggTJUnSM+QOLi8p2UYKyTkjyzrPOGNRF
skW2TXt7XIzUfxEO9ar9pS2qlwgvTw0kjzs/pnrmxjEmH9BmNT5d3zFmoyZxcva1hffP4z2/Xz2G
LoqYS6LDTeigu7vdcrHu/TQPAu88FrZebWsjXeUqGPJbwISTxDV0zlbc6xPkYWAGxpqCagh947fy
+kyU67yIvfNFdM7nAMQd5MK7rPXpyG6V9lYI8yLQAfm0rhgkdn69HP5x3Y1JN8h1uZIttSRd5oud
a292aEM4rNDT6i+Dw/FtvXaC/cd+v1fW6RGv8VMEdN56Hbp0vX6mH7zkzXc579EnTufyIzz0w9HX
PXC5nG0g7H//tpA9b+0ccOZdQc6L/RqgqXG9lujoLAEVwGw3XrR2f/9hjzTcRuY0DQTzN28/YAx9
TS5Lz0M1cHRBGaQtx2X3dh1IsswPwhsPwzJ7JH/FsQmPFHQz8Vha3lk1MdVRv2gF59kw4x5vFsT2
0oPgos67FhJKN1thYOF7QUTwLBTUosHef7uS/rWkPHbEb3A0e45g3cPwSA1EOXdjccLiavZZnqlT
V2wOageVHkLiPpEFcEdbqNMLEDM85ZlBNCOGQCwKEDywnYjnb8/OrxIvqkAEdcajQrIBKAU8pwAL
9f6jI7nTOOBUIs8fjx3FN1KVWemNUMZy9SzwJLWG0NKG1VQEbUnhP569cneXzadlf37mS7trlxh4
t16vM0pPekowKPP071+Dt4tnjNvE4BahLvAdKhJBbr5O7PDkn7zjigyXzNF/qb+F8+Olz/jIm5Uz
tjoNZhyiolHPWUjerwrRV6Xv8qLgGXu8EcLYox/JVZJjFO7Ztg7v+j9PY0L6BYpop8druQ9WbnaP
xVoFVWb0pdyqZ3MRHJ6Oylr4fCyAp5xst8kQXg1PtCBhPIjvNRJBio2OgtWCqPa2X3eXhNCXjuPN
ZjoosCxdkTHtA5zbGIl3axHxkObCmAzYPbSKo4fBd87V7kyEqVlw87Qw6IJq9FncYBJXRr5OPLKQ
GZj3rXzGIgW1B/8f+NhhHCkAiFMVxy3oGcHLbhXT46+px3r/8hysAwdZc86ZziRHb6UzpokILQuj
GKtvL+GHvoZl9ksALuHUneOvbb7ag6gh4MEQ5lzfzZ4zhoi3Pv552vOpAdV2D9ryvNIF9ME9GY4D
UMn6a/g97bhv29wq1qy1/DhvxiSVodKRzoBswDF8lAJfk+cVGU+Okx4/1G2EFDS1/hM8xO0+Mzaq
KkZrjAZOuXLczD7D+S1UQDDfDJ4+z7yJIQkpOFDhI6MCEpVbfdatMMp8jJo4tzCf39JmtUjIFkQE
DuoRoT0QHvpohufjViATeuehb9TSCIEbe/eOUiB06Mm0n3R7AYgpuF0XGUUCglvtmXWtP9bJ2G0O
uALA/RALfMnu6krqKtnL20/jvDkl71PTE68gMhd43ewsY6kG6AkNq4fEhm5sN14Wi3bZ/8qp9fQP
0EOLGpWmj5eXchdjl63VSTsYK9NJHHXPcfjz5vNj6YzRynWgSUGKD4mBeNm5IHb3CBpDFuF2u1XW
V7LObSCLxP9FHXYuVLrZA8Zyi0hPJQ2TQwHOfgWeDX0V+QLzfU0iLk/c/quZiP9GGGOqqqe0PchL
p3VGxzY7NznVQJwjYi7SQY85z9WZpPmtHjMmKguKkF+vk7SRthn8oPj8tq4AczxNVVH78V3H20h2
EK8WaILveSOsZofnhUlaVNjQ0TP184AxhOPmZzDuN2szpVunYJYmRiqUcHrmrliD5YWQBbqJ0MyG
tmOaOaFtrDjruy8I3Epk3FAexHEYYzQrUFmvu3d3Ea+WHAmz8chfKzAZv1ONdWomHSRcbVdb+kTa
O85+jecOIh9esnP+nvwhjPE2oaKVCqbMwqva5roiMrXP3/HB0bQXwiJZpi4Gq9hXjpbMByc/xDIu
J7DSSJZiiE3JZrdDMwniIXdl2oT8IdvOxlNvvfTdzyWvGYfnYkzGxSSYypYMOQS/XjYISVxXgofJ
XwSHLP5sHbwq18+CndGERpSnq9O53b0WfqyZcTFRnVQgqoVoTPU76lQi6FjAZbIFTNL5cOgzUn0n
8z94Av50NSwhYjpgFns8CRWnliqc7TmlT6uF5y72MlBVHNXlLZFxNVEQJ5bawNVsNnpHSxSIp0r0
f9IecWOEFlPDrzXQCQemrJ6Dt+BZ/tRRQxXeOrI58RT1G/744NAsxsH0liToYqxAX4KtdgABr7Pb
Na/lVrJ/rwra1+TpCffjdi+jFX+vE4TzW8dYvHmYkjwxf8S//7sdZtNmkd9JYzPZq+xIBMdJYrrY
oms3cNSnx6JmoEm3m8z4oToDa3rfYJNhoQIRP9xVTwjGPEFdX/oFejRPXzwT4ThXi/FGLfBeiZhp
eLNc3eSg1XtxBTzDkgq2ZXebZ/Du+Lb1JmxB2P54sd9IyUfnzDikKPK1Mqmx2LgktkFEioFSTy6S
k82i8AjwvcAtT/UgoGRhRxt787x8pm9vvxCajPRtD4jR4w+aQcre7j7jqAK1KIOriFtA3xXObwEv
l5W0aB2K7ElDPh8L40WAbGXEFK8Y6VFh3+OvnDQOEm4uuLBW4UJKifznbWpXNLZIZthL+oF8MBzl
4w+YdvfR7jMBkR7ETTZEKi7V33/ijHO2M8ii261kvFKl5ErndzjbCGZLwM/m7D+cxwvgPBYktuLR
g5+yF0d4Ps3fuAWJR4LBhRRtJQLKhgLpmgUeYfVTRJzCWooke+GYzrRDdzsIdl0d7I8YCMMOuxC9
xsdICAvGmm213+ofsEZxJMyGJT8kyLehVjkoNTABkBAHJzndto09CCCZJ6+Pd3I+gPwhh3E7QusZ
gTJCF0WK+qOzOP76JdEJfIlYlfdgn1eNH8IYh5PWIJCfnlvnGpNirgfzq01fJEw97jOnOg+bBoBa
kaOOk+E+OinG01jm0GaVhH0Mvy5V8poL68bkHNX8W/nHshjnUQZR5UmpiUouuUw0WBN/xdPLy0SS
xDkunt4xQY3Y175eDdjATZjZIwYBjqZtc6NUnu4x/iGT4ygJJGMKFy/oNepFkvzuHdBjhPZXt7RA
ZvTKxSPOy8TwWnD8T0PqGa8hRhauIjXQ0LNlJwc4QlxEX90Gj5jlJ7fgPxnPvVL8jzC2cavUWiHv
4kjDq8Le2YmJzKBJKLgruJJmr1jrryTp1owLc5Bk3w81vC7QiGSR/MLlcZx/cf6QwbiKoQRpsSZ7
3ymM9zYgAE8sZLIGOVGy4OjfDGsFnPsPWYy7yMdaMgcPsqzlzlaAy3LlVe+kb/uG1yquzFvu361j
nAUgIVkhygI8IA5pKk29H3aNc13ZFXXPT09PC4tene1i+9Zs92CxWH99gSGQ22cyA+67XTHjQHrL
C3yvhGJabjZ1kXsrt1nJGx6IcIZr9FYO40TiUG2ayPNhAJvWxkg6PNAmlo5sg3wQakdr+pzR08nm
EW3NRz4/TpRxKVLXJp4yYH2vl93FcJvdeNq/TOpDua+jOe81wXww+gqjVu5mUrZNWyhel2jnao1y
aE70AekR4TVcqRcEWgg2Pzf24+tt0hHW0DF10gCHI3KjmJ98a36+WFzLMlW0s6rnRNZC0vNgPJNf
YiUolg6UIOpvYNJm1EPLfC83xGlN5CqRktAP6R/eHTYb7vwUwuhG2wSJYLa5hv50Yr9XH/FepJdN
+rW7hMBJIdVjD9v/Bf3tnJv8KZZRDVXNde86TmJ3tR2EU+N/ha5n71yTyl6ADMqp6RpK+fn40Gaz
JD/lMvePmjejgEF7k9M0sN5vsiRwSm6d/8PZd+24bgTbfhEB5vDKZlQcaahJL8TM3jPMOfPr7+Ic
4FiieMRrG7bhAKjYqbq6atVaF/DarQUlS5vy2tj84snkui6TXHDGhsjFIXE346cfm4q2xkixeNL+
sXQXtNaV0LosO03nG7DQ3Gu027QXsA+ujWgxTXdtaHbptBAo9ZvJUIRKEBiEDeTTwe5rPqGLAQox
61xG0w/+34cAOL7bYxbycs0304JFKpgIgfImP3/XWShWJ3B2+ZRK3sYVHqwwU2pvsimh3C0BxpVv
/bMXqpq2NpO/TZ+PBja7g8bQawSOhUXk6t/2AlLVb5RFF+qoaOIfolkvE1ftsMFf5gmdtpfLRh/J
axoDlE1Ab7P2PYtX/fXKzrwNhAj6duDwPag6GYmemf251S2uW30WLK0oZMTB24QKkAKBgNsVLcEH
1/RJB0NUqu6VNxZ0soaH+sDz2mFfCvyuLc0WlQdrvBI2sDQ+I3ymYiKp0FaCpwEMFO50SmSr2Ewr
Lmbp1F9bnS2swkLlqy96wQkVdYi0xKRrpM7GJ9R7JjYsFtnfv2v1luk355sJwsEygMkCeN3nSKe2
Qf9oOQiC8/bGgG4pA+BRZVTfEBQtt4pSc1VdQCb2RBorccEXOpgrg177gNmitryLMJHlBQd4TPcz
yQ3WaS3aJ17yydME+NoMnQRDYXLBiuXFC+x66LNFDsueoiAyKDhppRUvqNDS7wrZ7RqknhFqqJL5
SmjgIv3TuKoltRRGXpuerTQSsp4Y+zCd/2H1vnR41hYBdW9c4OA6jX2X3xWF0O42Alo83mToKVuZ
9aUNLk2oYiw6A/GQ2dhpJcXAR19CIhqkXsf9S3b2Tn6sXi7dq4+65t/H9haRANf2ZgNOEvRzNBLs
QcMM8bnPEFFrVReNgPkr4MzIfw/GDrzMyk4Ac2mm++aA1i+L+w+dbQogh9DVY0VBmaKwWx/idXQ0
kfdJToy+JZpXfenUGcKmnmorg9V9nU78qAK4s3bOFs72jd1Z+JCUku+iu03Ccxy81CDNeCvQ0up8
jThrZ97mnT8pmH8348em3luU/SOt9oqtfcEspihqFvR+LL7As4RXtCF/oaf19PLGb9621eavZwzW
yqIvpXGmzgDIkwpQYUbPzu1cDzl4NRLAxJwuegocVkNBZ9gmxpTGOVVb3xTeH++yX66OmTO7MTgb
4hCngRe3FHYZsN1MQnxy7LXAoluduiT25+bZPTxvdNV/+a0vATQAyEANwuoIPQQrnzJderNP4Vmk
IyCpC5k06ATejr3KJLlXuopyZM+I+kTlJUf+KimzDJ4E9Ckx+abj3rNRUoXuJ8mMqDmFnRYovRrQ
uZqzn0W+F8JSDeECYzCBWlG46wI1SY+tTNrepuKGsLJTUgd/1AvQ/n4na3jRpWf19RB+6yJXYMwh
z4Y6F0vKYZ6rH662WcUH5W+j7F1Gz0+UXbikbZzH87YUJt4YnYWJwygynZwUlEPRWonYyQj/Uowu
bEeEMwZR5SNh9rRzoYFlOa2hMZee1TfGZ3dR7CeSHysYcdoAbPwcxbTmPYnceci1rIDQFnVm05W0
90IDAI7IPxtlThlRcHLB93JOOQJLispwZcKwqtJ8t9svUAZz30VpN39c9Y8EMVoePrEImbXLYGWv
8jPnPMYUOt9YzPkkRcmS7/NxKk3mek/paCOFHoW1ssjTPN4cjklomkPLFTqG0H01h9vJjUxTdNm7
jicTY58d8mdeDw1JUmPUCw86aXUgekhyXDmUvzv2kd3Z5ipzORR8FnYrxq5fy603QUvOFeEsJFI0
Z0+joBYbqlkZppNqhumZIcLn0LefY10RAd5MzZhwT49n4z4B/Tsb6LbBRICcae4mBTrrRdFlXad4
geagXEVq+4Xi01eRaKXyTNGTANxK7HO/02c2Z+5Jbms39XkOQGvpD7dVTgLZXNYor+5LSrdG7jKa
GbhD0XnnOkiSJRYuPUl92+Za6+viU2Si2UZ+klxdGFQatEAGbmAU+X5AI8GO/3qHT18CaD3kByFZ
i3+59cZKMUDoKxUxXM5Fwf/4dZwIpcNKS1102Gz8fmWn3WffZwZn80sXQuknreA6fWnVNcDW7d9m
L+1HvTwcEgcu2wiQHWStFbv3cdat3bnWRtrmqYsZd51t9LN9iw4ZVPX8VI0+XOM1CiawHFAG0+tF
eTo9x6fn08peXjzZ/0y0NDthcgy1RK6SXScTVLpSa1qtdeqUPCGqgcN+bOy+f2QaLPpVeQbiD4w0
B3I0XqPUNO9TzpY33VP4lO5cfVBDHZgmwm9AEw6cKUQxPHNEP9B70k71efRyPf88/o77OGf2HbOY
kkFHXZYxlAs6ATMqINepszsSaYEWGD+hXhfqz1bUH9u8b6Sd2ZztaNmnGIaVPcrR4gyMsv3OiP84
RhCpjr1Xuw+eUz9Fw2K3m+H1ZFmxLn1+DtrnBVHuWmQ7beW5U5Ugzgq4PzO9J2a3h+IVXgU5cwr8
SsaLhyTg6LRH/y058CTayGa37xh1E+sVnpK8pWzqj3BTkk3BqNpaV9uiV7v+lFkmYuD6knIbfEoV
W0L92tNE4Lbds8eoYY9ue8p+vAjMNLTZ0KFSiO5hqFcyAhodbt1KLnc15IdwyhGnNAf4Ub2H0AVq
Uj4KRH8fG7t7sSmQGcJtKUFwG0bnAWVCS0mmiNhkQk0G8NOlW0pGL9RBcR7buU90/hpChySk7Tis
6mxQEFlsykIKEZCoWnJuPtoI6VXxKPx8slqstxcLKX9plUzgPot0a3YOGmwjKUPKM6KQX9UizCUf
qrvCEA0E7WsSS0uOQ2EhY6lAVhg663NKsKjvlCzMYKudsB2n1jI4q7tEH87kL1SAeSD9pT/zr9kR
9SrAar5wbLptQ9bwxUtX/82HcLcbKJMLqclSfEghqvwhVDaiq7Okl0+N9KcmSaPm3YquwX32cJrn
q7HPjmuUD3Q/RjD5st33Wv7XMD4+9tvt1srBZlcdU5xikRyHb6cq1OaiJw4zZQWKd1zP6XqSdvEE
oZzGCxyHUtOvm7t6YzBMFqEAI1BO7OlNDv6qLe0d81r1FaNRTDkmYn8I3pWedK1ZKcbKVp+c5N35
xRWCdClAE+g/vp1+6CnyftN0cKKS6u5T9CgFxAu1zmDB6fs3mzRB1ijOFweMJYB+JVgQuF+XcjXg
NKSiKGskysmYY4uppbM1ocz7VhP8vKBMwvQy8huCOPOCTO56/dA0/oWVDwAZkCS0ueiUU28iD/Lb
1KBIoougA3C9l5R7l7fcSDDBQ74R2K0Q6qPirkSbi+cN/eQSh85yUBL8upyrQUOCuswCYDouI3Xy
a7svTnx36fvXCtm9HFrqhC1e2KFWueqtZbVwlPR2VMeXsPuUJNKiR1nyMo0b1Tz+pjoSKAEZM6MT
9xKntcAYBvVavHiXn5tWSBEg1Y3eVOgSz8IYT8pdPg5a78IZkgsthPiNlxAw1qk6NiqfEZnT09Is
PDLgiZY8xd5KSPEbkM53JggVBBE6wiCImGMOpbpLqrgQ/EuSoob3JIOBX0Mcl9rdZ81r3ecI5mmt
ehnzPVO81zmIMkQwy0tfWUYAXQmLUBOMBCwFhlyThptym7yeUZ/jubgkCmE8lRbPvKIGejvotKAn
kkFzhDHdnSITxegjW3zNRzIeArtxVXSgM4qWbXzRcNGh/tdFIsKp9y6B5FAI5VVKbQLN/+yg/eX+
fXxEF92Vwim8DEjTtKtnsZVfNa5Au6J/oULiHws1fGOJvPFJrBlghCc4QJoOPGKqPh15LbYiTc/P
m8j4lD4tyRa02lCszltN7yxckhDZpcFiMr3ZwGUyc9wJ6/OSN/A4Y+OeydVgJPlTI9GqUHpWUezb
fZAQKlazZznTUsoS3OeyV9tzLZKGXztd9y4F38JChRBhMLL48zB4QJUrHYcwuNToTM7tgdHiT6xw
8S2ExhD1ah45pUdYRqOEzRQHdWoVtuqAkoIX6GxsULYikDTSmfa1o9aiwzusCaSBpz9wlhC3oBp9
62KTPCyirEuCi29Tb76RuU9VaNE/FZ7eB7dQczRVZ2pE/Rm/k+gjpPdKiGYB2mL/NQh6+g5+UleH
KjwegbN4Oet7say7MrjEw5PyjOMj7JILygzNcKKaACw+RvktIgM/arRsFs9Su3LvLrzMQDSDCgsz
XXNQRptNREAlY8n4VHgpADBoSTWSTCLZd+W+Zjo1bLsCjCK7Vi2bA8JVqjz3mVF4eier2Zd3jIS9
SyHsM6rwGJ7rkggrSYj7IP7266Y9duWhy96vRm76uhrtuj4JA1xMcMHjXsnOLq22tfb4XC88kCXc
CKhAcFBSnjhkbg0W5dgM9egnl5Dd5dDD+KRdvQm1gt5me9c14GIChy4thlP9SxaSEYrOawiG+wQn
NMxpDth4gUYFjJmHgW5ahnTLRemlMVOo3Ty574B4wbtq3Wtjxxd6TRx+4aDe2JttgUTM694NYS+l
fxRcd0BOPp7V+3hmGhCP2B2RlCjM20b6JGUkT0nTC9grPQgC/3Rf/x/dafdv/Fsrs73CuOiqFL0y
vbSy3Zz6LWfUW2WDZLVXWpnGb6lm5exMe+H2MgTPpyJLEEEAooWdJxWA96gpjvOzi1v+1L7R1y9t
tns8cwtPx1sbs1AwCyZt3AI2cvutZlU63IoOZdLbckBV6rGtpVXi8biCu5Z4QZoj3F0l8di6rbML
Yolm0JHtSsE7XunMC7XaSbi0Vte2Zscsb4swFsYqu0h/uhJ+R6W3vr+LwheqPopvVUOq1ogz/fEA
F/KsCDwR34ro/Met9MtEceVNwqbgUiWQ8ovfknZEACG9RandUgZkh31u11ZaEun0E/dTxKOKfHYd
OV5jUSdP2VHCR8CEKsuohWfJgGN1qhBqbELi1JKkt5p6aSp7rHS5stsA2ZbNgMgELXoD4sSQZM2z
u5Yrvd99yFHi8pqOFcLp+Xs4T7nWD7quuPiBJggfWbrnm5WHyL33hQnkEJBBEFm8uKdw9Gq+4rRy
KVcZiwvYvtW+fy4BMwjOdCdYg52exPPj5bkvOSgyCN44EexSiBuQubg1BzQcN9B0VVyQDG0bVWJI
a/ul6TcH0a608sycBTRmK1GEePOvWJjU2mGbHN3tgcYH4DQryN4hXpnTXoRh0iVM0GO8PcB2oETz
kP4HcrhT271bEeWpsXJ+5ca55/SaRn1ldBbTS31HA70Jo/veYS9fxlf4HI9avGXAOLOp0dhh6EQy
QXLyLNgkbK3Hk760xMr0msC5h+7Y/NDnVetyTFcXF2HUclftetmMeqCKFUVLP4OaCBVNHlv8ZWK+
m2WRxaDBaMKAN/B2mWOFq92iGaDRpHG9kaGumKaMyrC6/FO8NKAqKlRFTyni0lqc6kxgNJna8WQ8
A2ejBttBJCkqb59FiBwuO2iIzGK0GpUQDfJJGZPRI9VT/53mpAdkpLFzsN8GpBn3vW+ViSV+sRVp
KavI9Rxvk1XmrHvtATwkJ9I5DEwCSdt8EzE9G8hjK5QXn1PpOiZx+RomxCuMMhoI130EmUm7L4pv
RO+DcO55je+euW8UmQQBpP0kVcDgZnCyriRWiPJOBcB1abeAUbEajacoSmGSpfSaL20bRssUA/9R
QD778SL9Nt/NFulmFLNdyRRxLtKCWF7Q0h4omgTAkbTnwMo17qqf8QtoCZSAXDP9hha49z7Kdhga
jGS6A5FkqwpJNG5Y2hy0QdTC2upSUxmfYnrHU3qWG6VL/LPAHbMn6SM4c7kecK9eB0VJFJYH3Tvy
f2pXl7IdNBLd157aliYnbkTlJOFR912EZploVPASKWYVHSPGGCnLjQxWIOUhw5s7PwxhrkdtQXhf
HU00Svj4FX9DCWooEg7md1Wh06XBtGTonvyvxtcKhUUqB38+dcC++sLKdN73ds42xXQfXnnSoK44
sZT58sJuQntPvR0bMynUGLk0k9ZA3umrIkJbdfzOIdmL16uemqUZGGvlf2FatvmyimgaQHQJIhTm
9zVw9R1FS/kgJpPLC3fsfqQ/2aE41LZvMCCB8JxkZ6TQmjkOZDSig6dKe8EMD1BQRXr+EquvBGyX
kCSioUGGXkOavEDL92IJJmsEx3Dl9biQgpSZ6y+dPYyGMuOiipLKCy1VJK1+pnZt8Tk9CyZWNTL8
NXv30c+tvVl6uch7jis9zAxzLI0K9ZpJsXYELYis+YZruwZz4I8xtIubFQ+8UKa5sTwvR3IpLSbw
Gdgbp+jF27bCeXzn951MqkoVm/dxsBF3ZFoYbTIBW4N9fnzU2YVb73qmudlR7yLRxfbHTCsWSwKP
9Eg6Aw305uEkqIGBmpzG2dk2JcK7S6pNpmdbzp7AKY+/4//YmyLIZNEMBmK+2QoIqIR2STJ9x7b4
FE8V6bepVo4GK+L1ucVxoSe9x9jOU7X5oV/zp77QCiRaDvVfOiTKH8lKkkQVNoWZtXoYqa5KVapS
EArMRo0x7Zro2DkUY3bjziW1lmjtwWPV5is8tXAim0hzpZUxLYTvWFuJA6YAaApW+i1FX503phti
JZGC6jJ0mt8jePwRM4XIaWw17I6mCxIW1KGU/vWrGVYRQyGnICtIvsxWVKbbRAgEF3uZ191YbV76
3lelD3/rtc/iGqPrQrVpsiYhTS3j0Sz9+r6rMRY8C0gOFVYXH9md6tuvWUOs92X2CmAQn1tj+Edo
A7XmzACKBQ1JY3Ylolg8ulcfMMvFhX7jd3QWVRc+smOARBF223Vky9W2X/ESC2m/27HOvJI4pqXP
yRgrvdlTx9AZDfrzCOogkSRWPbWyIeNXT2375LUBlU9i462mxiQltf6Zq4XxE9sWlBNwVRHPWHtV
LbwIbhZidoDQMcgNCT99XGQzuZWEvCr258endCGLj5gN6UU8CNCbcndKxVRE2rP2fnd0WL0XghML
lnBMIvCvShdx2BaNSeWGBCYhCoiJfVEjT6vX/XsPXsTBpIPj4w9ayNhMHyThTYfPQcVmyvRdbz/Z
i4dWxOpLuMIb/9AbHeI+RE01NECp3QgJH4EmsgIQj0q5TzER/sabdA3AubQH8bQEKyNYNxFJz5IP
QCuLeSHU2IPg7G8Kw/VfxuyPWwFg4PYr75QlW+ijlSRpkgvm57nLIo+irhP9+gI8dv0HgQyFDDeS
hag/IPO9Mr3sQsQgT8hUgFQkBLWzN6AvVW2fjUV94bqtzLzJPxQ4hyUJ5D9q5JmcUBHZ04sq2rDR
Snpl6T3IXJuenWtGzJM8SPP6Uv5hviKOI9yg8QLJahnkUQGp1IbXsmdRMPtDxQckBcogK7fy2kN7
oQQMRNjVFMwOfZZ2GUSNq/oCZWHbCZ8FuLl3yXyWkSw+Shq7csQWHeq1vdk5bvncy2kG9lx6A7HB
iN0X0JjNQ1RcTnVnyw1hIpVmiNRakqO0K950MfJSGG7C3f9eILMVV7jRzai6qS9NgoJKvs15nS+I
2+/zWtBLJSQVgzaAQnVFZ2WvTb88j06vLc8WfEgbkanQYnQJq05tUgTFUkKSUfdoVAK/o0ob68+0
+JMMz1WzZRXbG16TmvTvjz/jngFmKgUiQubgU2ia+w2YrjxKxPi9EEuYgAFB8BNY0HmNTUmxH0JV
ueQfP/LhJKCGExgMuQh2spX1UG/UyhJsdu0ITCO+mxGU2XhkgifWyul0Xn2KHwUNV2Rw6W30Mezb
QkeaUZ4yI0MHMc3xk8q2EW9LPgnemKPcaVluPZ6M3+jv7gvAOooEgYzbXZqtCTvJrrNVUl2Yt0wX
njokBGs2Vnlap4Mt3imAOFUm8MJVbwxbcIuYboySfPhd47W1KUvUwYI3CO7ufY8IPZECE/DBtjs9
/solj4ic3v9+5OyE5m7BKqGAaSozdShIgNs12RY5yrQeQdT42Nh9a9W0PxRWRnMKje06z/sKTAJ9
06rEFUhAkCWq9oh+ATw0teEtcgbb15H6W6lXLZ6MK5OzfdBIaQT2qqq61BGyiXi4+u4hDbVQWnkM
LBQQb8c2PRauNlzZhBm0x3/HpoBqJN81aIvjNGTtdfRF2GAu3XEgOov1FJTSj+d1cREnRO9vSzuI
IW9Nx2ncSnnTVhd5wxw7LyblCCthc4yllQt0uozv9vSVpVl8zIxdrsQ+LNUpiOS7lBIMrypeHw9n
oYwzTeU/45mtmceFTMuDTO2ClNqF+hJ/wsJKgeHgdmKq0pnt7yt3JZm4EAGCq55nGJFRBBa6HLdT
2HSBx0utAHrq2tdD+MYofxe4lT3y+yCdTd+NlZlLaNxeDkCSVV26zUB4vfkuJi7sXGusQq+1+Mnb
cl89knIMoY2WBPg7Rzq71Wm7Rx9sf4ie1xDyC1sHuwaEvlO1TEYP3u24lVJA5jakqkvcvQYSpLbb
U4u21MDg8Ibu2v6/TPOVudn+6QI/LkbKrS5F+t1kEFeRv/IoWDkOi2vJoyFoWk4RSgS3Y0IEHo41
pHkvjUIi9yfh0E0RrQGCl4wwsoybhWaQ4BdmS5kzfUMNYdhcPFf3eCjm1iA7X2srW9wwgP2gnQvl
F1ae3yFUKfIUIsXmUmqx3WuMxn/74CAd0ZZaok1Sl+2AJLZ8jGw8Gf0zWMZBb0i4I6AVOm+xWqn+
PD6bC8gfQPyR56eRakCVd54HUzpXVoosay5MqhZmcWG+6EbzdIVURo0cl0SQlEbDMU+DxkMTdls0
XkkGT7YtGsN6tdjGaxf90g6+/qDZakvRqDQpnzYXiTkHIsniLdVtgijQ5FD1eE8FHA3pDCORVZbr
NuMba4oQ23gRhxXXuHQBQMBIUSbcMhBo84dMz/Sl3LZlc9kmKLSDO8xuj6MlnYfjgG5oJNdjPVHb
nZZvmH25co0v+OUb29Nuvbp8XK6Q24jGqvQoqo/Mvu6zlbt72s9z1wXJpAlGBfUSSZr55GHkqzwZ
m+bCJQCa9fs637qNFVdPvGusbLHJCVybUiYcDnoYUeMAig//cDuYoGVkqeG97uJ1Wv0GOBMgWSaA
FSnIH/do5Bx2HthoZNJpFgqLj43f5Z1Qf+DRtwFk0iRnJM1Rq2Of8WMeF62ThfbbiCNWf7lHkH13
u2zlNphv3F9LIqqEEGVBDmiu8tnGjZvFIds4TayyXbLJO3rvh1AS8+tTONhAzq5M7HyT/I9BkBVO
sBk0781clhjQbFiXcuNQLPLB6Bts+WrFvy+amHDjKO8DkzMH5UBKPE4jJWidOEGll/XR/PIvnfvv
INB8CPiRoKAQPnviiYpPpUlQtg4zigalPBVcpHpesTKOu7LDZAYQEizN1OdIK9ztHmzEhmnHyUyp
iWa5k015I2+6F3njWYyWapQu6QE0bQqbIYqZ2fmhsX2LVTv4u5UNOb9opi8BWo6neZTFwPo9GzAz
ytWIYKl1UGgJLLyoZNARqAkFuaStT1v0js3s5ivbVqh+/HvTsoK8DEQskJjBd8wmgY5DuVSi3hFR
SQj0YZ9BHT48NOeIfxYqh2/slt2L7JOQ6uEBTHsr9ucuByOfRISQHuVwiUO7aGZeyf0izIreCQKf
FBRwj/IF1aiKtytp5eXKTet563MmWxwaO4DjAD50tt5yx1Od5zWwJdEqrlYlPPHtnkexjkJPM/w5
ql9Sm2ghXnCiZCa8T9r6r1vpIleqQ/nqV5sof+mqbYxed24bMWaW6m6o5jURmQ1guM9MvREznYmA
diz4tbvn3mXefv5spYTS7ahSwlTVks2iB5ZRUfHzzpHyE0eqwqmxQuKP/7I7GIBqeYApsEFnGzPw
eTfy/bZ3IlmrK6vSuWabb9sNy+v5a8Y8D+BJUuw2OgjvDdCB/8U6VGbwuEYkoswDV/T61xI91r3T
lGe+b0iJ/uPBVXGcVRewR45R2dxK5RJ5GJsKdSYjWffCyP3Kd0wTe7tvFPRC40qEl0C0yc/2qAjE
DB6WPe3QeUSRnOUTxJpDuuIEptfHjRUgOAC0BuM/jT4RVCFvT0KRsdTQoyXbieVI5eL9MBgd/cSE
+uNJvevVxWmDHdTgf+3Ai9/awTZyowD/2+mPynNWqtWmtyuCcrDj7mRKLT213SS73XtnD1t/EzAr
vv3uRvw1L+HiBZBqSpnemm+lFsp6GcwLO6/fB52eB+8tg3IiMwFyx5XR3pUPf0fLI4qFfxV4IDhv
zQ2N2OM1AnNM7hSMJRVWleoJBx2mUA0qidRjbvkQUa6SfB82zWdQVJ/QvyLhYBZrbn5xhYGbFEVs
JDzkZzPPjVGaMdO39CXIi/vYHMN9ST1F3Oqop0mc7yXAIzmRRZ8d3Ptskkeh4FE4DRhHqHR+OKUO
nxKZOidndqrv+3jDlIPmNceeYlSAmLQoSlZC9qVlRiMSsDMschWgE7idd1F2c6nLY8aJu59RMev4
xDYwSYN9PnaEgl4Je+6yktM6Y15lNIVAZ0C8u8ayIY16V6JBNAg+FPVlCwWbj+PRduwW1NS710YD
2Ft99tFEaZ1eHh+ppXW9tj2b7YSrWMXzp5PbH5rqpdwWAP3Xo/nYyh0+73eIsgBYG4K7qcZ0O6VN
mARdLaWMs8fYwA7Jm3jnQN5ONTJiguzfNCMwRNsOo0b6qILN7sLp+PNz6rof1J9VCqG7h+v/fBBi
KLD6YKnn6KhWcsO4EF3a0VpQKmfE+dh/vL3tIzKSxujMQosPpbm1np8PhxPYtl4fz8dd4WEyDx8G
VVJFhvThXddsBzByH1WMI1V6dUlA1xCLJeGQfw/TAnKHnMoigjy143sipRvlacX80hmTgMjDpQiy
tjsOrmRoPYSWJeNwSGnGgHeXVunHwCudlPaj7xI0Kl96VtBrAWKFkcZ1TpFMSmiPP2PyGfOTPnHH
svBuHA9gwO2mkNCWFPl8zzisaGSxXnSoan/mL2xktN0lQDDz2NxvSX5uD1B8ODG0UKKaN/NhZSPI
VR4xjCNmh4iBCqo59gpu4wP04esOHQCjYHGx1ruG4mpVfglfeCjeiZHZiw6XqKK3EwXSQ3woHHW6
JdCHS8ovYLtiO+v3Y5WqQ6Lna8J/dzWjaasguMRiwSPh/c7eztLQ12D2KHF0ECv4b+M2QFGMtxgw
bD3/gAnx8RwtbAwJlUBgn5EDZ+4IVIB7i2IKmrQO9wZkOjiovx///sKS3/z+bAlG0StSLqjBof4X
6Q8Bvbp2u5UF03ps5i4yn2qo/wxjHo8oKK2E7YBhfOANog1as3J+V6ZpDqxJpMErCgq/z2iupuyZ
98eff1eow5rffP9szWthaGmxxe9P/JAS/uoO/Ka1VT8g2YqthQvgxtTsYaFwXS7lCky5+69AF/bh
6fFY1qZqClCvMj954ArcMP0+++MbqNWv9tmsGZj+/5WBYIiaRpi2VKSiH00ddzLajbRmh777n4l3
YJ0VbmUT/1K2XlkcXT/tgF3jIT9UQeVNUY+MihcYwCF/gKXTB6M/WD9rIKqFoORmnaYtf2UULYpc
mSQYJsQrREJ9WvL57+OVWrqU4GOQXkJ6EC+m+RszosQq6ifxrD29T58Zkm1atXkKISK37VaqXgsH
9MbUbFeEQdBLfDpAyu092ko6H6jsdo1odc3GbGMoLbIVPgcbdEEqovqHZm3CpgtqdqHIeF3hQYDO
F7zJZ2fHjyW6pmJm2npA1BGABkxQ1A7qmp271/PUQnZlZzZbUIJgeQrXqOOhbM1/2p7NmdETILSH
NZaH6ZcejWg2Z1SUu2UaYERg43dXnqKL63E1ilkMiAeSkEUhfjupVGBju91qPmhtnmZnhM+EMq8m
PSUHuq5nQMd5g0NfQXpeO4wLHuBmQabDenUYRcDay9GHoa13Nr4iwumdthIcLZz3GxPTJ1yZ8AR0
K4QUuP3Fzd7bulqrdza9ck0u+P5rG3OAVQh2VDEEFaITnBszflG0NVnORQMIsUE1hBhbmoe5Uuix
LoBVCCdURvMAfH7ssdZ+fvZAhmZRnvEJfr76CZ8ycxwgjf7YwlL0BezZPyOY3cSyy7C1CwcwNexn
KnbVuVe/N4r5bMUrC742mJkzkYYsbXtkOh1NQPakIZmzMpTF0wGBWVQe0Q9yl6SJo8RvGwZ89uBw
zdRA/a40dlXXbeE2npLf/2tktiR1OhRt3MGIr+W68q/TiJMjvPr12WrQUiEUQ4Nfz/BSZokBuh0B
IlVrUfBdgR/x142d2Vp4YdBGVQp+dw2qwKeX1BYMxmK6VTLkRT9yNZ6ZY+9GroPTwnim2CWBIryT
m9rKsi+63SsbM5eO9aCzIMRYXl6QlgfyA/EKtLxrT2V3p9NpDap6h+2bz920z68clyIGtdvjdncC
y95LZ3J5hkbS9u2g7S4/j4e26CKvRjZz99mYl10QKQgtT7HB27sRHG5rw1mbvZmn5/0oC+Uaownt
Sg12m5/T4zEshfo3W23m5we0JUNGF8uz33qH1Haccw2+B3XFzPJGU0B+BmpIFjj820UZIzkta0GY
lElTdEd+ozHmkq2x7C0ZYQSU1XDJg1Vujq5rwTISypkPYl0im4PO4GUEFgC1XIkjlhzltZn5ocnR
YTY0UESQzcDCW930VoDHS/vq2sDsxLiVJ1H1CANAwfwUF/btT7gZ1o7lkje+NjI7Jm7W1UNPwwgd
Q4+xUrlTZotHZuNplZX9h3v+2tbsoITF/yPtunbkRpbsFxGgN6/05bocq90L0UZN75P26/ewdzGq
YvEWcWdHGEmAgA6mi4yMOHEOuI7EDrZYi9m6drZaCufnlwQ1QAm1MCAvJl4fvEdgde6g7zEo6CNV
+VU4ICZaOClz2wvEFwIyiMjgKL/teVeOhYhNGJUux+EF9Mrp5Uu6QTZGyzXkROHFNpBFff43FpFz
kYE9R/p9mu8faK8nGWQVnEDNdqq3zjqrWzdPmg3k4VHQvymz1rr90mrdaWCMHhRMPf+YnWyNPnND
lwplDloUukCr4TlF6xvY7fSfI/jdfn7QeYhflS0DmyqA02wpuv3Nxk5fAdcfMNkvNDRRGynDB2Cm
BxNX4PMz0aOdZKiHw+nEPJ1/fMM3fuzvx/PNjtf3nd0RooKu2bHrZHKy08ZtEzoPx+sQltFbmVxE
cObmoGZeP2kGg+V2nRD1OmCI1cVRz73mfkEq/2d9cuyFhg1CwsL68zOsb0wm0tyVuPKstzXa5M7g
vA301FoCuM3GGtdmJ6sNVQuGiBXMuqAFk7/TNQRLRwWXx3M7e3iupnaypF2Q87RXwgot6vuRhbRT
8Yxk/IUgdjaHcD2ayX0pVaSm4gZ2qjU4ETN1157qnRDrwFYdvxd8KD93OV8bm9xqEYkIJcQwxu/G
RFkbq5ztHpTTJxjG3lsjfHF1hOtjx3eHETebRDxkzMjBnGtBDhEnolKH9A8oQD39/LO+fFxQali4
eIUxVLzb06i/ogyMAo8gTlwjcVtRiOT2f0O819d4JSFJJamyNfKBdva4FM5qxR96BhB0WosSQ/36
ikBWDhng0s4NArhlpYeGjO2/tr9/xoSWZ6baT279/Hwv+rx554PkPyANAhAdUxAOx3px1idIAlUG
e8y3HcRwnMzyTf+lXJmVVaneyv1KLU5bB3vwK+qZjpbt1ePNeofD/vWAVx8x2UVhl2TREOMjuH28
5dDMGp+TXXRRdgWseaa/KQ5L1Iqjb7lbJ4AUUHNEtxueSLcRUtFKJZcXA1K6eZNrIzGUhkAqXziG
s+Eex3A0YjDIUYEO8NZM3soZmvgKKEe9ovl1NaxaHvAMHeAqY2HnzQbi16YmjoVtKU5MpIx3AFEb
VsJLuvI1prCU9x8pBAiTVUGz8yObni4uUB/NxU/Xhie+ppFByMoNOe+U28DA6dNENAwsObR7IBwU
uHBJsQCnKTSwUJM3WlmFAbBH0uDkVaEK/UtIzn1oFbxgvXQxoMlMqfLpUslqZmhoF0L9GwA8/DmF
7qYd34cNaWhnowhGZblfoA3K9ksM3TM30Y2ViV+LeZI3LN5tTij8eB9UrTVQeRnMuPvuvwnoKiR/
scp0f/XitI+9KGAtFgRWmpy4KGliicNz1MkhN+LGnKkMz5WPWjva7bxUy5vyDLB1xWuucPFZc+G8
3w/41vpkwDkp6q5omNahG31A90NBONPNAjXnVznhNVGyy4jdgJJpwe79BQK7sgAqMw5sjDQ/CTja
uK/lXs4AS+rNuFlTUqUO2QDUZm7w0ZPf/5SKGXqgD+s2ggDNDkU6AcprkUxzm29SL9xnM6EAPgck
gGNHMXCsv3fJVYTLex4rRUrZOdJXxR+H8lgMdka9Nz9iA9qFM+7Q2l6ih5xxE7dGJ3MQ8Ih7GR7Q
LIomhsxURlmrTbctJIhThnbfv1IENEErOWs/M70P9y0DWkIqUIf0o+d3JL0srMl4Id464tvvmXhI
umjaALu/c4ZC79ONFOFizAwxRbPn0WMOvcqGmb6Ik/qNLe/NgqQG9AlIMU1bL4e4zQqmaTuHXrOe
JvEnqeosjxWsKn8P5TdOMgsxeQpjcPKfFfQjdtkur1bRsOKaHRdrSXHomFYlvsP1lsjv5aBYCK3G
cT/6wMk6NT5a2ioaCMCw5V5zhfKtoPY3VMoOC6fxrhEYyFhsw79TMVkBKep9CnSeneOVz5F7lsD3
jCwo+vCj3KRER0LzYK9zgD1hCpJ1WWisu6OqU8gcy/jMsCbtvS3siTnvJAHGh4YJFMPRsHZ7awrB
kMucx3SOEgdyZ6RJHmkeH/EfSi8PZioUfwiw4ftSKFyDZroNFQIliTL2RxvLyUIScpzn6TpI/Ngv
h20CgN/EU4YK1aVhNXROHKVYbSHlVzK0dRZ8wf1FI/DXViYeEU1hccDFGLHwGrZW425aRqU5AFs/
qPZ1YXbndtaVrWkZQAxLLqEq2IqoLZW8ycmfwX0X39l0G3Cah2ZrP7LDp6w7s/3TQOHJuWD/PkTG
WJEwQlgE9RJ0Z96urh/IBTekQufooKFiBj1pDFUpVWEV7nqVl83nx/Zmnpm39iYnKRVTKcAR6Bze
iskZ9EgN3JyJeDq1AOG3Wrv/xP92AIGaHso4saUvldlmoCi3nzDZ0A3mQ6wEtnNk+i2W94QuVKT/
jSy0IcbQhhsJopAtE+zriOhl9iaSjx4SRUO6Qn4E9LWQafqTFYaYmHy3ITka8YfTkFpRJTzJlGtX
cqvl1KEixYoA3dvyrdYvFHBnQvRxBL99AcpY3pmMAF3xIhh/JTBb+Rqtudb4q1zh2safvtaVZsda
/nphq8zd10AMAQCNdiMaMP7bnZL3ihAJLNU5HXhGeD3PCjyMvB7l4zYnIVg++mFXD4in/82OubI7
+qeri7krPCLykdg5FQspnUYP0O0n5JzGuwcp1iI+Mlvqhcktr9kBUtx6iQqkQ8CCS07QffE1iTLV
E8AjDD+ZbrKFr5t5U2ApJIDqAB4ENvWXluvq62IZnm5osBQlKMzF4DvOn/Dihp4vG65YgPFbIGPX
brx0Ic2gcWF3JMoFHBcFn2nzV0zxrRB6WA3Bb8xQBKeNKG9EF89rOdVdBTwRXqxzsUG5mzJHW/su
zx0oYDDBSGqMBvSB20h4yoqHPsP75188tYSxVYZBcy0Shmi3u120Rmyhv5GjnaTsntBEqObBCXu1
A59A1KRgHHC8XG377dLjdWaP4uWMhm7wiYyv6MnrJ5aKNJYrqnEG+rliUJUUrSorzC5NDK5diAnG
W2ByF8EWQkUgw0C6dqeEoCRy6/Fy4/DdPgcPTtM+oytHZLeNvAF7Gn96fA5m3lyIlsWRkhA92Xj+
TDx1w1OpMDBc4wB0k527zmONHHZN7BKNLgFj5zD8Y4DFPLNeK63jNF16qcxcjLKgMCKHZx/SBNOQ
PefjmC0DpXFOsg+Kn5pX6czKqO94KLV4iauKG6+C6QSjxQvdQiDlBixu/Pfro4XePbTziK0TiX36
NPACdYolQoVqEXnoL+ZItu5q7HguH0HJxAVlPWiO016pjaAf2C01yMUfSuR6rXfrBC0Y4EgbqyRa
jSfPpg7kS8T6nC6x4L4bpEi0GzcHIYECZ4amTmJwpfxRMlVuUUgTmlQbB8BEE16t0Y9i8nQvFGpV
c/A3AlcMCy5+biPD53G4ioA/R0b2duydTxdekESt08Tpi8CSI099Su2xKZ4q7rKwsWYCPBmoTAH/
AXp0t7FimYBPyc9ah3cNBeWDzF0paIlIfUiTtT9NnOlVkrz0VaslEqX2Q6wufMCYDLlbaKAsx64w
iUcv6+1g86b2BokqAHTlTXRBW3Xhmyxu5Rw08O2wKYdVGqwTCsQV/Bddn7MaROeFqHb9axp6h8cf
M7fFUeAYdeygiQHOmdtvEdJBaHghB6OV+17UX72yj3K1FFUpe8rShYHPeRA0suMBzIMUGb3Ct7Z6
Cf3Vflq3DkvCz0EC36IkIgYL9uJXQ4GyztNqdqG8NvfMhb2/Nidz7ZUdm2ds0zqcS31xshW6Vpbj
CkWBJa4sagC3YN2ZAQOV8XTQWRIsjHkudsEHYIqxrwHt+G28uDrVQ05IHTOkdRIeqh+rot4K8S6q
9/SOIUbQaVmeqWW+YUK40EFPd8NSVXl2ha8+YHK0yjop+H7cbWDANoQ4UTshNd0DX7hWHURPUsov
xPjjlrnb3lcGxw+6GjGucDEMRSxz2DNPHVOtikTZCvVS5m8uFLmZ2cmzhQLjQqaEmNmeqmwmKnS6
wMUrrgLQ3KQSCP97aHA1vhkC7iBYj4/Nf9hX/yzrlGbC7VipBTd964CWfieKGgAovia/GsPlXNkL
Qdf8CqL2h6se+WJxsocpt5SppoItKXkraJtE51RSqf7EgQB0wdT8pKK/EQ9gWLtDUQW+B+ZRumyd
Nv3TBjvRlzSX0/IUnMbbuFIz1/zJyM+/mUzIUYCkmgX8/C56ykhKkwaHtMbdJbcGZwp4LuWg79Uo
RW0EW67Jqia2/+ex4d/umrutemV4EmPkhQJNL6HF4RxQnzoFbncZ6EgdJSdK+EFfzDUChV46eM4o
bxNDoKIFf5FsKwjuWgLi9iBfoSTkF4eCPrMuBFVQ9Ua+xkX2jG3UiLflZuFFOXt5XH3yJEqoipZ0
dYa5Ehs0A8hg2fZam1BLrcVzU4N+qFH/YVR2RUvf7Sn2uxaa8FyFFJCyE0zfgGgkV+Vq8uwKFqQE
Yl+HpG8uJsf4s7oopUOlqQHOJzVT3ANL7fCCF7MduJjX5ZNYH7rBajm7w/v+8QrOHA3IRaFZAbcJ
g9fI5CtBq+4zOTXOhpUM6849CtyqCGK95/eFsFQGmDcGSitQhOC2pCeOzQ2GLqISAecQWiWp7XEt
WizRs/FFJ62aNksSpTMrPUph/WNu4t9EJmWSrOZbB8nRrWuNZHj/ZvL+MfAbgV856rAThHwoaOTh
YzQ20qLRpx/e2rMEiKzEbWM+tjZuzMlZux7Or+e5slZQectXPYazEdRFtrGZ+PHmh09cJJ9zJEob
/HA2PLs0yolShXwLv0rRDV/yRK/IniKQw13JOCluR4NDk09UqdyXbrlmA7KL+qUa/9wDBt8kjdol
KMiCveH2BAlpw3rIdmNv0tlBkdwcSf445dWGsJImt32Efk7hD4J7aQ3SqTJVBZCVLYR3s/OCVCY+
YOQUlCfno+HzGrh0bNm8OPrsidZa19dEz9Ogyf14eeduRDwL/5qaxBlh0WVKyYk4HYW0L1KbvBYN
yKyCaktT6+CrFPQQJIYgVF1qCJ7dWHg5/GYHxsrK7TxzkeuWJUPBcA2ufEpBlVPpQrLw/J0L5MZn
7z9mJpFy1aV52Msu6ka9LQe92VSbTOvyUq3fvNoq6329kQc1BmVRX+tl+sEsTPBM6yY0va8+YLKW
JGfCMhZ8JINXndk4NWjM0cFYW5VGDnvB5Mx3CrJJu5BGxvypiW1w2lmj8reY2Uvl3tltxfNobEMB
G23vk63tuX1S9xLIEFgwMREtroAY6kG8rcflaxhaiP/Uij8VrwSM/xDgcocnpT6Bs8B9e7zp5iop
QND8/ZDJkwLqO9mQBCiqCfsGzZ6Yf+ZUgUQVYqSMlQCOH2NFTlKoNXi3su12iE5MaRL0MUe1Tgpz
AKJpD8ZZDbIijz9tJgqGEt2YKxtlspGeud2VFUJgRUbricM12WugFN892fjJx2Mjs+sgAMAF1Puo
jDLZEjJHeoEJsQ5px1DI6gaa7NKBLkL8PHPJVgmXmJ5mzxr4fKB+AV5HXLy3o0q7qGmTOuycok3D
NVcN0Ufvh+lCUXp27q6sTOauUzg3lhiU5bio5rduy3ubnPOhryQQ5fx4Bn9rbXfXEkorCHbA1ngH
kpBrOi0DMvJ6NHpjErNfsxZr0ZZ7oUAPnr9it5jdlx6u6DX4vPt9Znnbl2jVm8p7bXqr3KhNcEGb
6Y//IUhaVa/we2OcAzPWlgKCueAcFNp/v3Wy3BzfcbyYwwOEYJPJoLTEICvg7rz8GLGsKhe2653I
7t9k4m7MTjy7W4RcIBJsZSrfBfR75p4b1GjTvRCrTXLIGXiZx4syu/5X45wEWlkkM5Evx6hNN0EP
JGRXGlndlCtRDoSFGOj3iNyvP1JY4tiKBprt2x1dsilJvAB18Mxo18RkrfQALbEv8TyubvqTbUUz
tSr78QBnz6301+hkgA3ViShBpvCfVOtuQpcLtLzM+G1ZQTTAzzgwdUXNIo34GAQ9GuokoEyytJJT
H0Nl28zobIEMKtXtS7vNzDIFcM5goZjSGlSy5DXm1/Of4U5bc5gakabLwUvTAtmzeDegwCRT7YIz
/A/H46+Z6WWAbuK4JjkKXQrS/IcIan8NvQ5cUEp/e28NmGAl5kwtxZ5zpQmk/YGigLuH0M1U3yZx
2YipPZgNaNuD/qCEnCkJLLYIdDjjldANGnHNmkaQkHo62FF1njlU6ZtSfRTSivrwqB+22/AZpYn8
0pNlPmq5+rjJ9mZKqkkjDkcpATVfaFX1kYSOzOt9u0oMqdbkyMx0IdqEtaySVu2V/z6xezM5k51O
BUraEgpLn6ceaJOSbBtJBslLTQIB/+NDNXq/u+09EheB2AKtZlNUBcWlTcOXuDVc/pXtbYgeiBAp
XJJ4+A/L/dfM5Ap0RS8daH58GFMmz79AZBV14zNJ9pVAG6M05SivogadrMfYawI2hAzmvQzxRyLZ
dAYuEehZBhsmajQ2YP6fczC5OQOKL2S2IZ3TIEPBQ8omdU2Byo41Au/Hsz3vOK+me3IZdW4mNcyI
EaGizAyDbaQ8FUX4lisHJbRTL98M9Bs3nBJ6DekWt651MGuuKXlbKEvCcHMLzyNZBY41hkbFaPR7
Vy/LQPZJJ2Q93ItUdB980Ix2+E7vcpHZNkkiLM3yuGmnO+3a4CRtVBGFD/0CIALvqRIPHE1ArKjV
gRlk6wScWI8neu6u+F+4HLCAI73m7ejknnBsl7k4wR9e9ln5KxqyiXUhWe3nf28INfYRcghKS4A0
bg25lNDKbN72TlcUOiCVQF7VF7Q92UMW7GV+yVuPb4TpJILXCJyhKPmAjWbiGfoI73O3QWl0yCQr
qi9tl5jJ0GhyveaUjZIzay74UdLKeDzKubvo2uxkOj2GcJHgS70TsEepWgfFaxSZj03MbY8rE9Ma
+SB06K+kxN5pqte22ZclyEp9M4h5VYZY6SL76twGQdYUPL3AVKKuMjnzVOAWHJVRvUN8pHEiPPsk
kAjZclvbPiqFj8d2bwzKBBxiZag7Iyj8BZtcnTVI23Sh79PAswCwUpoN+8G9Z6DyjxbujfszfWtn
esTkKIwDD3YoZU2k90F6BdtJf3o8mPvXzK2RiSsnTSzEfQhkDJAOQJbxYMqnsv5fcC7BjIDXEqo/
yKZO09tKxPR0E3J4pHZoK5E/Ef10oEfsjIHSvUqlhmaVvbLBN9U/J8JG6r97ZBByn9IFoAYKPrR9
8uUHf3hAG/p1Kuc2y68g5ePhpmnrViuWpuV+/95+72TuszYIBKkF6izJDv1wJHalN9CyZnXR+6/R
27eWJguQAKhStQUsldLKl1eRUBiR94KmL40OaaA1FuB0M2gs2MMFgXQY6PC5qSQ6BkX5UadgZFG8
g/KhXeVG2Zw7Dmy8bX1OaSuVzbai1TYaVIBKQp7WPA+JFtci9KpuNCb9CNMPH5nfBDz9/kK18t43
gaEIaDDwYqM7QJkWhttGliFdzvaogzCuIZcQ041ySEM3Ufjn8c6fabsavcXICwXVPo6e3ipcxsgV
YD6sw5e4ojuN6UwvM6T+rEA4SjTyYt+I0DqizqUH+eQA+EtorB+hHSoGP6GwCf3wK5G/JfbIp29i
/SpyGlV7ZkYWNsiMG7j+zCkDrcfkcGEuz4KeNWJNRhwMIhXBGgnX6OD3JFjwbvfUl+C8BFU2B1Uz
lMCQ27q9A0vcStCg4QVnA1o0Si3QJq19fn7y2udh+/Ly8vb29vT0sb4gxaaiOybWvv/rZYF95HEg
+IdNyk51UnJfFFuFGQTH3wJnoYpWZwpmpSU7zwossuEs1+ROiTXY4ooxsr1o0BYaLOJ1eKntx58y
k76WAYIdmyzhsgBVnuT4AsWTxViJRQek7JlqksJwPSM1qLfKXoIoztoScZ+AbhRUvGjtvJ12xg+l
oKwlEYBo/00xB3vU30sN0S4XMgt3xNTKSGoKEnHoLaD75i4t19NcyPW1IqKrHwp1tdpqr2hR+wOy
d/2wfVuPvHfPjydypnMMJjlMIA404rffvO7VlSnVIPjLwX7h6JtdeXD25ru502Ot15RA/TRXe4hB
q46pwq2cqoNt25q9NgxLDTF4/bhZuFdnHoS3XzOJf/wBZXM6y0VHUgMja/TqAiBf4IS2phXbbh0j
m7RegjYtGb3jyGIGRuk6TAEenM/ae/9ZxAb3wm2HpxS9cs8EnDZn77ww7+M1dRtg3ox0CuCkgxBP
cL/AvOs7/X23N/f7VDf3vkap74X6OU46uAlkTs1W5ZOOeT+HqvbBosfGPgqHWrUXNsIM1n38oFFe
YAx5mSmMtUxj0eu7SgT9VX3agWAyDsztC2sqhjWA04X5g17M6KdfS0vwxHFN72fir+HRy17tQB/d
3wzFwvDA6KyW7ZRz2VhFhPe/SbjXx9M+UwfCKMURXY39jl7mibFOqYssoAlOWAKCrEa5tANEfg6d
t3NfpEALT/4m6hem9j4qHXmhQTo7hr8MWopuByh1IdUGnSc7OVZUMC65tdQoPbeFb0yMQdPVHKaB
0qWt60oObfFrAG6h6RsYlNaoLy+optm8vQjFuI8Gbgc1OakAItRc7FGS0+kN+ls9Gxp/m+jCnFg9
M7FB7XS3JJ7yW5WY7BQeTUFAPYKcC2qDk7eEyBQ9mjIrjBLUHc3G1xSj0D593dcpDe0oamJmUPc8
QewAAonVDmgIc5yDxPJU2jzFemCHeqceBAsarEZ4hIQPeqfHr6/xt9yC5ItKaS+AL2rtRljFO2pF
IGEHIddVYbTqmVrUKp3dGVcDmuxGMSmTAPqfkqPnpne8ZPslKp3fLsrJlAGRDqUtpJBxuKe9gRLK
9CRpJMkhOq9xG/dAnXIzNDFjxmBH774+2N66spiXyixVeZOho9RXiUWsCIvonkCHvaIhB+o+tcv3
6owLHOl3ANdGPgwFm8m5COUmSGW0sYATqQd73Hu5ksxhyxqq56Bt0X15fPRnUmMAK1yZm5wRmEti
tNTJTm002wrQfFMykAeCEPNHBqGr0PKhiBqq0kLUxozPhLsluLI7OSmeW/l8yWGYIqjpySp7CtCI
3ail8VKsGqt5co3HA53xp79oa8hbCJCfnoZGQxnIVRh3suNaoc7ZZIOFNWm7WAjBlsxMglFOLhhk
TWEGYaDdrbyjYoV2ri3xvd9pHyImuhnOJH8Wy3gnFG0rO6+QsVchKX0EIvbk7cTtKEeVqhKuSCQ1
3xapJ8cfPF03TkHdBdIFQHlPqTxEhPJZLPSyQ7bFWvwQ17FeGrwuWf05+hIWoBDj5psa4xGFoVAK
zK80VdKgQ7dgWnS2OVxhBLwKD4Uimof2gFZ9vDvmollkn/9amsynRzg/G7xQcRTfaDUBmmX1tuL0
qD6LRsto7EJIN7qw+4GJUHHkZNy78mT3V2hdIUOSKk66Dc/imdWHfzVz/xiYVvtJ1jO9OxoQd5QN
ZPjJ29Imv7DZ52cNDw10cwtQ4Zym7wFKUaRGLBQQLNAfxZr9Ln/CU2qwp0UWz/vMI9r9oUsOcI6M
R540es2rq7xOXL6WSKs4ZaYWp/BLIiqy5LEK7fDhQ1qYvFnndG1tdF5X1kgkNlDRrRWk50a4GJpk
sqN3hOzNRnqioTj/zkGYGSzICy/8mYvvZpCTmzysKdllGZhV9mQfnvlv5k+9pO8+56Cuhza5XJUs
l5ggahQEtH6jth/oCNuXP5lJFkjSZ2oNWLGx9wevUTQeTWEHTOCCEzNJXUePKjU+tJcVe+h1TdCq
LWOAHCK+PD7CM4kiGAQ+H7TsNDSBf5krrhYtppuUkgkM0msJ0k4+nqTCpsb96aMqDEIalTUTYAA4
LdnnWr1pP5f0aeYeqjdfMJnblBCv63N8QamjoeuoShBt5D4rS1y9PLFQnVbe4gsoCP5rXzJKOCBY
AKYEbW/8eHSuxt3LZcIMkuA60JMwXXZVlMx6+KFIaz6e4HufBTwaqA0gKgSEHGo2t3ZKsaiqOq8o
h1byNeLQr2LwoLydoh0zZzt6IUAYf9qNhwRlg8Igi4EXAtR1p81jPRdB7yePWCem4ISjtkz1zBVK
g+VqTns8sF+lj4ktkG2M1SF2jKKnxSjWBzymHzjBoYYnpljT+UYOV7miSuhEc6kX1/0OAlsJdzRg
Jt556A5CpgrsBVGaJnFW9017H7Utuec81oYLgwo2/vxTfmSZrcjnttRo9Dx5m74L1No1XU+vK52g
eQHcRWVlAN1fv0SxShpDLBCYJ6iBXbpow3kLCJ27yxTFBlyhiCtHCY67O4evS5Kk44sy9WUXwr19
oxcS0ohhXlNGHECj0GdzKPrW/ZIi1pxlUOkDgCsjoX6H+OWFjhNcaME5IBljLLaLIP3Gsfmq6jDJ
0OtILKmK0qOg9EuF/rmlHTuUkJhF8viesxiqMoUXIisG+A1wEgx0oF2VjtZCeuEYNd8lvllnazC1
i+Fu8NahvE+VSCuYHd2CIcT2KW3wVeFT6TfDYFal6okHpgYaM39nPTuSDQ765pVJZc/xT1DsEuKi
h9Oq4zcv0RpBrSNN3rCv6VrgjzQa0YNQdVuzlLcc/vZ4D9/H8b87mBkz5WM31rT1TuQDASEF0nEh
zR7wfiqBPY45vS5yz84r0utlE7N6VHLQMxCqI4lFWo/64uyJSa2zjCtrAljt2yT9ScYR8l6WaYSD
gr3KcpAbKCCjozap1K0ef/c9AGTE2ilApiGeHRlvpgGzz7bi4MnxhavkeAVGl+SJpcSVH8eFGgDA
3nTQL+LczlRynDXk4HNTSCCIvPAZd/EFmpUFCH/hMThmkqfOrckAlA/LwXXyEMpfhMmOIY4sX7Zq
hsaCAisZieTgS8+LojH3yReYlvFy5wGDhVTXNBbkXZEr6JL2Lklmua3G2S1jNrTVEj24tGQNOKbg
/uEXu6zu3pmjWYyZgVQp8OTieGivrg0xyjgaJKbeJawV2aAplItal3aNPmt8qwpA7180VWUPvsuv
WZ9qTPSVqHU45LrM+ejCawuyFE6OQfatHwZTLphzGKi78cimT4I8viFpIIaVdykjHpm2sNJEOhI0
tJsKZsllvVkDUqhHpJAtxaMHLQyr1CRBGK7knl1CKNwnCXhIy2NP4u6BIiI/Tf15IR3kNeA/F+Ys
+1oS7fofulKjQUNDaYh3Fq+3rZEGBufuGd6oPBPQnIwvVDrZx9kXu2XR/53bSWjEYHBEdey7bywh
XGeCITEbgdMV5Vm6eLwmUUvzePe2Hr8c8jQSulIh0DfdUYkgNF6WtNhRz66o+h7eu9w2OdbSU8Er
akVes/ZPvwkHKxGHhYP0m6GdriGeAmOFCr8DTnu7rXquZRtvyL0LKz/Bebi6d+opQONUP1/XYJVq
7Ig/EMGkXR3ynh/xkT61z7zRd7oQbqBsbvCsyh0EJ5H1FqzWlKGI2hIs+z5QGyfo6iMngRpfF4Lk
F5l36eBX9lRldZzBSWtvBz2TgOwZg98kL8Mr59nSkYLXL3Uo2goLy/RbGJpMFZgRcApHEOuI37id
Kg6doW0tyN6laiMjO/bFc1oYnWe5mSa6fwi1bXKrqN/SAbS1/Nbvv0paFxlLAi6oE1QmtZBjAO13
uC3wHKFzI250nrKGHq0JT3FshO4hA8V5aVCRXSsqExvCkftGhdQ9KycSrkpQSRAkd6k/vHgEj61a
M7t6PZA3MPt0nuYFq+Ac9bVKp2tQwy7sE3Fmj94MfuL3eSpp+CTgvYu4q0QTzY7QET8F3g6q9tE6
CF+KQk3tJHpBSxMubTTnv6WHMLMjQR/8rUdMUXhhO73/Fr2VR514IMOztQQlD3hspdqLLrj+yhO8
jZp2F7Shgz6v4LWgPUiiyfGq9O5CPL25xNGqSPdAGfpwd/1WhNTrsEvzTQxcaaA21MqTtRyF4+w5
LfVcMopuU1qBdMxflyUbxxHfbQcRuHiEaMitCJPEXy9VxKMp0buQyBQLDdj4wltBeL7RAdaCxGZg
yUSDhiFBu5qB9jfww6Gfay3KmtjvFpUw564leI+/nzO5H+JUyby2cr1Lv0t4tP2aVaS3KKL7tJr5
zwT6z7zB05Eus0t0GndPVISp15YnyZE6Zrsh4SnvQqVqkoDrsgThXiWpgmhCRKdMoUIbLzWk3D/5
R6NIhSJCBlYBlHG3hxHt3Rxflp5/IfQThZsnHEblelmtcuApUrXjciOqQC4lKGsGQXMj4zj6/UqR
F5UB795Z+JJRfRS5jjG/Nm25TsKcLfia8y+ZLLQqiyrGk1CznVU0EqO1fZVuKymWnYxpDx6hySZV
vE7Pkr5TRZ9hXzMRstE9HUc6WzDZd065S1Dv+6c9vnCUL6XxGgQ9/5QMDv1IUpBUfnCpXc4ug1BX
pBKqkHYlWXll+nVjVNQqDRvdz04h9RyXW6U0Iwlw5c+FsO3+lSih4g0+2FEQB8RPE0cu5jzXiyCD
vIhWBEgT8yKZ/Q7OKuJBOrViBbtU2bdoD6qgy2PL9509KLMjWuSgbj1CGIVJrNIAi8FWih9fxOIp
VczSAyePnUUHyb1w4lco7aBi4aLdgn4iolHJlZ669GvOOh0YA/yU0RDPAGj62tJAVseuJufBGqZS
FTKhnPDty+CK8RcegHfppcknT7JaDB/zFOKu6PI/pH3XcuPAsuQXIQLevHYDoCclUZCZF4QsvPf4
+puYG7FDNrHEnrOjB0XMgwrtqqursjJFNZGcHm7IDruqAoonFq2kDFMq95m/EODP7GaUxBCJgCoU
SVw2O8GlwPgGfBk7JSAR+2qJ3GbyQozTvPrzzDUSiF0JnDr+vDActeGl+9akbX5sdbqU2P9bE7q2
hCwE+nUARkLuGzmmawehlYmbSX4UO0M8br3wIA9bodQObrMvHPCCWl32ng/rliK2MDnZfb6/325T
rUjvAOEy0f5NuX2diasSkZMb13d9pxQmGqywI9GAjk+7jQ9pGZKkXPFLvSu3++XaJHO44gFcUUJr
+M7o5zQSGxJLAhqw3iHU8sMhyXR/hLdHGZB3+BV5IgvSFTbDC0rXHtVpLXAkv4tNvxkrwkOvl+u0
JZLO26I+5hK+Fcg+sIQjVcjMZVZUXi9oYehk6W5QH712BO0Pes3EH2R0lI+2teLUKmyIc3d7VT8Z
tT0ewM9Dmoqk4i5aquDOhKPIkfLw+HD3kAs3mO/R6jwMRS4OnZo7dBO9hEgT7kl5dG1uJHm6SU46
SpIDqR4kx1AfStAC50jz9URLF1Jht3UlTA3kgpCaVaDHcvMcz/k+KTNwZTml/J3nz235WHEPUqLQ
wbe8gKgumvpDR+lNCbVieesaiM6itdiIRMys+xtibvtNDgP4S9R+cNlcH7gIysmdwHeASUkSwiGj
SVelFNbA5YKCM9SK2ESQsPR+mTMKciZw+kwweYnVzVaiyhcSP4ic2Nf1tdxW/KZr3oW63QGFNOKJ
FxoLkfBMBuQvfwJWHqIiE1fE9TiHwg0qd8CsjvKXPGwGDWphCd4bckWSc49gvAosobH0JVjw3IED
letECAbueuRar+2KXZOHeISHjqa240EAw0mUoNelLscF33Ub6iNhDAIqAQkWkPixzTZS0/GDpvsR
Ehw+SAqhj9gtXDJzzvnKxLSsF8kMF74ZXf5h5PiVQAQ9Ig0kUbtvCdCFFz59HyTiob012oegG16A
O87tmMvRMXGy6kkGwqEicvRc0UDN0nM0jAVAknINz13Q5IN2KklW//nZ0PDCR+8SRBhxHVyPd/R9
YeSNKnLqIUTD7LMrFaYveTTsc5zHZGmL3t6yWEG06KDwC5zQDem3m7WRP2YYI9pVBTvrdJHUaV9s
R2F84oKSA8+WFpkeYtW10ORAhoVo1ZX9JjBrrgQVgj6mVgSMvd1U6rcWDhKorbhgl4ziYkv77SsK
n4pyExLdE0kuy8hVgxgjT0YBy5HsGgVpV7TqEV06Vhm6mrdoTeWrVbTE1zO7/2AX5LDQ4UTmg/Hg
fKYMkjwokWMklekN1dooztxIk/QZuW6ptBu80Ht9V/Emen55bykKmo4qE5uI6KGbaqMGSDVYtpma
d8V8FPPY4bM2OHCZjhZqPY4fQtl3IjfgTyloi1eK7iZ0yLv3/3gvIn+BuhsQmiCG/YvCujh7iuRF
eZ/XsQNqInTb7iTF7ApLhkxw/ue+pdvWcWzBS1OMqwSzquFGUhU74gE9l5s3LbZr13pt3gIKAgEr
ttGEuQX3q0YhhH0KIzKsvZO6WI2+jWmB+NXhzKD7MXHOMqevdRPoXQdx4iA9XZmZKIBxLCKx9p9f
gFdmGAdd6FmchF2UOMkYokt5C64pHyzXYKxZynXeIuUwsRcjYoNbsfB8vtFhSjqLqxGaoq/6u+IR
3eQgI24hBRbYPXQFzuN5YUXF250LrDJAgIjEQEzwt6xxsXl8iQvbMsgTB3AzCwn3j8GpDqH9E54q
YoemDnBJZ1YP6s5D7mOH+2Mp+Jq5nK4+YPrAiw9QBjUAhjBNnJJPDTKoRmx50ZDa98c5k03BBF+M
kwlmPDkDcj/PEic3Vfeh6UxQx4mWnoIL0+bEdfUslls1XS9YnbmbrqxOg78YnKpXpSIbGJx2+i6/
INi7aiJTfuspMsEb6ElvqTV8Pt43OnNXwKbOAxMi4sH3N9FyYZP3RA8cBnXicBFelKBG/cSlka7c
po1o0AbcqunEnspptgQovW0EwCbGLgYWkgcOEo/z69GiguOhUNTETgx2vlNY97mAq9iTG+rlnAAw
llKM+nnKvb14fDTUpI+zUtnnWQbCdujEJi++F7bfEWdU7XePXdCcgiDnPnEEFW8ttQ0Hcg5DL300
khTglC0FOS9NPlS18eApIxhFgrLKVZQlOuOLkxA1232UQazLT6AGIMS9/yn1gReYTR+W0aGt4j6l
WaribpCVOu3M+wsxe6gnOjDc17gKUV66ng8xaxWlyIvYQU6h5lpTr4jggSjBfdQM2u0VlK51GgXg
heooOn3R43r/A8SZa0m6/ADmcS7LfBrGIEBxhnDdKDzApE2gkiTaVh6RJBqBe/YLPJW9Da3nHEUS
26+IsuMacC3XvyX35r9gluP6qfYw4wExknOhHlB3+S8+E6BnEKUqCPlvOKI6tMAOeTjG4BH7CT74
dbjnfBn0vKUdNGbb2WpJWp3guUQLr6Gl8sa5xwSY7JYaZUx7hOnRxnUtFCwjkZbRpu03ZYC7nxQa
4cPnha+dO9MyCulA+wK3iTfa9ao2SJVzYy/ETjasC3XXFBGJfBuZQgldzaH003SBVSPL34YCaaO3
ISWRuw3EHh9HVJQyi40uvRgDVTv0tb0O4dMAoENilgVHuqXy+5wvwGsKT3q87KdH3PW3cn4ZdENo
xA7q+63pNWpuFsngEgNTbqGwqpI4TrJ1WXJLPFkzj5sJMwjEytSaA76Za8txmblFpMqYJZX31lUv
QZhGGsajkhT5wjU9Fw2gBKmhcgzFYIQF16ZyrfCUcgzg2iVBBrN1M1ihkb2g4LPlo2KpcDJ7kyC8
FYHtQzIINDXX5jhEmkEDRheHT9DwJECAoiE1CLLqZ3WAJpUVvEajOfhLF9jkLJgQU7o0y9yTru4H
blg0iVNA8r540JRDw+90GweUi3Z5vxqWxFtv8Vxw56DxRY4Z8TygZMwS9kpRCb4/Js7QIhsBjBFx
q08RsPWKNOIryiL6g4+4KLS4wWwhemLzuFMB7zfAaj3+CsPWlRdeXXP+DMgZEN6CZBzxCvNFfCFw
QcNxiJJ8o92CkRYgklo5i1ylHCB75++ErPAozyUBbUD8vPDQnEsUSHBRBp5gKJKDNet65SPN9cFu
HqUOVxVEDd+0AXU+ec1pW0lapX29ir3HUq+soF5y5NPAbhYfeRjIHiEBqrMBrywkwBO1sNwppC8e
Kz41jRFwgdCK2oSWfEYr9bWt9+jqJ15iK2oF14hXYW6h4X4UUNLz7dgAw9ixD1702ORdCj6++45x
5hjK2C5T3gbvMKQarmeHG2olFBIhdWo3phAk8aoW7BgHYwlpM1MpApYJb29jSlSqgItcGyqKRtXz
SEqdeF+euU1CKjrJpUH47umrJOISq+NcdvDKHrPrujFt69KHPail+bb8O7VvPP2Mx4dor5LXnEjU
qcL/h9t75sRf2WUuGmhYV/oYiqnTfuFFEMm71P9ItZWS5SDPCFYypH9c5QC2Lr4/V9zOxefkZhxZ
PZqIml2WW1m8gCmdOX9XXzRtgYvQkhtl1cUDNHVQLp/6BXKz5RPs+p4I/k/VL9KGzNoDaI0HUyXa
O1meoWGIA63KYW/o0Ui5ntTYNtA6O/dYc2DsKU9ofpj6Zay2oHTdEfM72bkVebm/s28112TsuIvv
YALbpEXzsW9gB+xASAJlYwmlYQJiV+y7n+Z9VZn7FOBWSMs75+7z8XEpETuXFL6yz1zjVdpKhVBM
804AbAUbYbnH+yULoXaZuRg+lA/twHz0Pu+Pe67mcWmX5SAKhgZ8EwHG3dBBIWi3x3Obxi6ELlam
tLlvbCasurLFXqtyF8S6jzHq2q4FH2xYP7jDS+/9LEJk5pJFV6aYqzTRIzkbJAxLOiVotEFOBj3C
7a7q8MglpXwM/3QAKx7cpdz2vOf6t4/YEovieQgqfJzoQVhnBWkyyh/4F37cRj/A6IyRyYGAJbOK
s6guZG5mnfOFZcaHYft0XTxidnnpUYUOUhbafU/FxeB41mdNSW3QvQJCwfJqlJ3KyaoHdKfC7Sb0
o2InAtoewIW/4bKSaFOVJ7LLD/GVVxrK67YRHpGpTFAuNMoFZoC5+xrr/O9jGHeVNkLs9wLWOcwP
rW/1eNdwFPoLaIiPgeDZJSa3lCGb38X/TDKX4PT8Bc0M5llS9kJo12BIld+AMBYWSUVmQvurwTE+
SRTHMjRS7CU7NdHgCImXEx3d9f1DOVepA2ElIOBTpQ6gMmYKOz7OhSiXU+fFzkh48s3qEPSkTgjd
Tm5nEuDp1mcKUt+lStgMoBZO98I0M5UGp0GeRJucrmk3P6i/oX80tSd68k26TkdKf+ND9tnl0JuM
KmreH/j8pX9hnZletem6KK0x8PKrsvKA+Aou1WcqvfDmFuIRpf3YkUek3M0l4vJ5J4FqPRChyOPc
MJcHEucnQYfnTAxhTWStpcxUoW0bQrc5eNJ1qP6tkOxFi9QGXqqMwaUaLhycGWyFjicjmAyAh0Wp
nQXGaXLcDSlfJk7fklBfAXZTVwfPAooLx5cOP0lkD6HJR6tR3hir6ABK4ALCTLKt6pt0L/yMiYWU
Wr0Lg3W61JI258nAQ4AME9wZygvMtuhCrxW7iE8cQ6jRL5ohf1EMKUyHOTg/6iWo4sw7Voa0CE60
DE428AFfhzwDckwFuIqRA+6H9ZjEKQFK6RHt6qv7G+6vOjYT4iPKgHTa5LAAqGUMSQMyVa0KuT7w
p2ufbU4y7iHxiIFC5Ivw7haE/6nynlYdyfNttCl9GxDzMaD1V9+v+NzUQhM385iYsbz1UAYSt9Gr
uAehrPgAYj0Xzv7XSyzcMX63kHCcvU8vP51ZEreTorrxG1zdqglGKlp0VM2AjTjwJfp8uHCTFiRb
d6dsofHmlpAFM6ZPm0FDFQC+grnVgmjQXE+DD3RVqu0NgaDaYwat+ZBRmSpg+1zVBCmt4jtYVY4b
kqG1RKC56RdY+at9IG+aJY2DuUfz1ScxQTtiWN9ve3xSbZuDBVztj71RH1YpWmu/8l95jV7UxObB
sNdQ8WlhC03DvdlCF9PBbCHoVANUK4y47zbqY/TxJv+egidtp26SfUDLHagMa+uXVibdJuBaVTZH
gXonKlH8vy2awYIXmb1+4b8gVKjj3QrAx/XR4UELVQ9FkjmyP0TFJtQacPvVrpS8tSDBe6mDqQNG
CoaipK4YpOdmTPiXodaTt0wyIGxyf3bm/AbYHBRo2IGhH5WO668ZACdQ8J7KnKb2R5uvshS6YMlX
VfPKuS35ntw3N+15Zi1Q1kdFUEa+Ao2tzOCNXgsbpdIyR4OczUYPILuYI39hapyhUKnQExKX8VJ+
5FYrFMAdSBcDqIZeG1QkmSBaHIRIyJs6c8TYVBXog1o4kmW2lp5K9GuuhOFJNotDqe4kYa3lJCoR
m+kLEz33WlHQSQFuCQh1olWU+Qhp8AdRyZvM4daqcBBL0oEpZl+gdX8A3TJtTH5TyVaqW2Jjj9AP
+tIWnhJzOw9OVNSAfkdhCyD867WWfei0+kqROZ+fEbgYkj/Zc00LO/i8v8YzOExo04K0Y0LpStrN
5ZCnojTyPkYKABzBQKvxufALUmM3FUhFoxchUdHLotDIQzKm9Og4WspLZDS0UIKlaZ+5qUDShfQ5
SJggTHQzaFVrUWtJsfagX862zvbMmVvA1gmClO+XBdc75/NBGQK4DFiOVA234/UUl60P7hBlyPAk
RWCCEGBXJgQisMqxcEkDYBRibbIUlM28LtBdhQ4dRKLotGRfF8iAcULD85nT8XlncsWgEbER5HWu
QOKLy9KBaK3kWYAOPXeG567GdhGTd6vxgV5aMB5PbDSaziMqvh54KxShi5OPb3Bd/hXlJO477YFj
MlPRRSFJKDPfIAigIEHRdUEObVyQhh3dSDH8VeG2UWQCypECtdXH3ggeuqYJ94YUANzND5H4muaS
/Kr1KRgPeb/qKiJDCxN3hpYJe6+LeYMYYue/uLmovJRp1VY2BLdkR2rTXLfub++5uwxQCtTYwRID
kC3LNhlD4L10jTx3Mp+GqiXkmN7RzCatF6j9Fp/iOz6H24qgOnjoiql/gaqf3Vthq8DTAioNESEV
PJ/3v2ouPkbDFL4HJQ2EgTLjWSdsegmxNc8x5HylWQLqKrZwVLVV79N66206s9NcMNhbo7SQAP6b
b7p26lCjQvskgnNw1KPccL32RQMtv6hPA8d8+zNY6eYwmvUGzEjgPcNEkBOoJPGTUd/UQQrxRQg9
m7+Pj3Trks7c7yfCrBaUMO/IVT3i33og53NKzzkEByDhTbfbLT0vvSdu7z0cGCC00WMGDDBupOtv
BrdzUkiG6z4LxXvaeeg+2kT+g9+v7i/L7X13bYZJyvpupugojbnPDa9YXnysgIkFjylNxp2UlAt7
YCYhd22N8T5eVuDiiWDN68yB5hsNfDnVb74/HA72c0Y3PxBlI/22p2Q//kYPygJUduZkXNtnojwB
CeGOn+yb6qoOyMH+nHLQyE7KDw+vPDKBKgIqtL7QhjQLfv7WzV+bZoI8XYx0LZpMa64t579CdIoU
dcHGbSB5bYPZ556XewncivsMeH3RoA90iaJw5uaEBTQGozo9lQsUZgG5rne7Ucq452TtPvwgj9lu
j2gc+j5IZKeYS8XI21zJZA2R8VQMR6cCM2d8oXqtVDbcM1o+SF9vwA9KBu6oFZ+1+topC4Hv7ApN
PYu4pqbeWubEuWIpj9zQwpoC4oVqlWgv0pAtHIGZGMfgp1b5qVcFv1l6uGHsgEZLOQ4c/JGVrPS9
Tra/nglAwYKlOQeCeZEVbWIdwEPr2oGoRadrVe9yzz0qSz2I7iqJVNWhQAf9f+5CLg0x8yZVcqYE
OQyB/hxvN4m0Mk+kHpx7/FccLyZj5zzWpTnGY4FLQa7c0uAmbaXoqbPERw4nGO/rL4GCs5Fu1d3C
Q3nuWCEkBTQG8RJgisxMllIhxaOMAcYGuAagVang3X5/Dmf2HgJAYapXQA0B5bjrxYIoVd2IQeI5
sVq+lkG5L9C2QPwgse7bmTlRaIwCahnDwZPjb5H8ohKka2EXtiM6hdMq24qecHKV6M1Ig08J/KtF
0tpg9l04VjNZqakZ659NZsF6ufd9SUfT6MEG/WRoegS/evLzsyGrDcFlS7dgBIvxpj0vRLt/m2SY
i//KNOOuhBIV1bqD6bc3nr6o1gsEu0GXpxDTtjeGhU/4fJ78P/INpUfSnWyqpDFpvUKWsFrvctP8
XcjMzuzeqy+aNsLFAmicZIRKXXhOEBhrdXStVuH3RS+YSVnTqlrqVp81ByczvaqAuWRBD6GQgxkn
8TwnQhJftIJGoaq+juodIHULbmDucgXliADcCuBkKHozQxPbqKp7GW25zbbQaeVhQiWS6qTfhKf6
ITUVl1YuqWNcsB4KcS5Bs09G5I+uKEn2jvLf/a0+A/gAbvDie5jbA3h8oSg40XPMxhLeDqFMQ1s6
9L8gQfCouxBjTtEru9MujTFXb++VStRWBnqSx1Xx1O55YfehIJGkHIZ8IYqZwadhYJBaEyAgDLE1
NpXK9TWfFFHsT2XNw0gEwRq+v3cvMXJT391aWgK5zkVtV/aYnHro+krLB7DXhZu23gmaE+2gTI4u
dehvBe4a+YFgBJQd2ujQXJbkXRucBP4tMTZivessHgA2bqullqZwZp/uI1dbiHv+PiBvZv9iRpi3
xeDHowvacd8BLWFBDBtFDzDNEISX396WHoU/YmjWpLZ+nk8n+2nPreIjPT+ab4fd+ix/BqfATOna
tb41swMp7rp4vb8V54/Gv+9jWfJTSctH2Y98RwSdNHoAXiv0flYkAOZR24bKJttCWQqZiI1oxo+D
eiie0Y7Rf9RPXEoHdE0vSeXNJJyutpDC3DfIjQRBV2FJFf1Qu+8CJ1iKsZbc3Oxqw1EyO6sIVLiJ
y5dmCdxhbkJM2/gp9YPeQhDTXWzenbljgQhBwh5vdPRSsmzl/KD2RconvsNTfQtWiNX4Kj4ElH/r
wP/kujSm/MKJnbsKLy0y19KQikZS+5nvaOUabeNDZcdmOvxBah4kdvfXf366UYiQJsJzDenMa6/f
IMPbKhDidqCCLSVUTEz5XB59gB0NqzvGJDU1/4QmBy1cjRb4B+ORGs8L3zCFYTdnRFEFIO8nqM/f
pPzFzdMMapkYWYMlr1ejCnYDXtqG3kfn0UJEfjcNNyiwr0RXIzFfUWWpJDkX+E5wdSh6Ib7BVcR4
SKVV2zROYX9YKaT4zYDEIhmAeJRG9sK9P+shMdnI9aAZbdI6u57vdoS0bwHFeCfhEturXqLRSlwf
qJdHMdiFqozbngYSuKjei5x4nMlrIEt5WZjwuZju8iOYuHjMDd7vk9F3Gu0MBg9DXwvhXu+JnpnD
Y+Q/DkNlCllgyqjKbUQ88VX0p97/hpliLIiJJ5YaFdfFJNt0PRFRPgrxWOMbUAq1k9gUavIu0fSY
Hh3HSewI7Lr+xO6+qJo4O/gpk4zGPMDK2fblvlJ0sDKo8HgU2kvoSOCou161lvWh0O/sU1lIHc/e
UQhy/o89ZsUDEPwXvQJ7zdbs9+Vz+hBZ9V5bZwfV9D/KtXQct9zqCB4EiK+D+rz59MBLvrTkc2cM
vUSQLsB7FS1fzDkvvbIRk7gKHK49x7wZPGqlJWRE9LaacYSqtPfNbaUluPhslHtplbn9Al8J+7KF
VV+i9tufg/81CWWiD2S6B9/wMk83A9XAiqsG1gNQqGSAxgE9Okcdbf4lcc7D625JjGvOuwJrrSgy
gk4R7V3XG8/Io9pIALx0gnzl189ls0vFd03a+X22BPOayWlPhHfI5EN/EnRYbBtwBAGmMZZ4pPc6
KyDedjgEBJQf9AitFoUKD/fP1Kwzh2MB+/EE6wSPAzO0MilKKeICJ2s8S5G/PI1IopUDz24YdqM+
ANUZVBaX/dbFT7FPQtOHrIUqU7Sax8bS43syxnh1zK6CXC/6sfHSZ+YZZbCiCDw0oxr1So3XAv/Y
gahXWbjAZp4RgMohEwMDkJ+WGCs9hASkeJBCp623nERrELxag/+gj9/353b6O8xoAFdBxyQg01Cd
Zovpogz4b61wsRM1udmD9w8JH7nZBIdSWgcimh/k0LxvcWb+QGYNGQwQAwMqyLN+Q4D0R9QDaS/S
U70d7CV9mbnNeWWA8cBlFQ5u2sBAdhx3qSn+gCSnJIj3iGEaz8tkmvMDmhjKoKuBZDuzVEWKEKCW
YU9GK0P1itbadNxCx+X+tM2UU5CYBp8DfDvoiNDpdX0IhCQpxaoIE+elsgAQq02NhKA2bvcFEfZ4
U4/kqQWq/CGF4gDU0usXAWny8/r+V0xG2O1y+RHMi9MHwMlrG3wEaF8seeyhPPd538LMbE5MPtgY
iE2nnpzrYXZiowldhQZeocfFPW6CANS5xaO3sAtnBjIR2SFWAU0G1BKmz7iIzcrUjfMhw0DKNnnR
+Fq3hbJc6reYi8CurDCDaQ1B9uV6QigZp7bdSns3gHBr8hYLhyF7k8YVoMCkWorFbot/k1j1v7Ex
d2JTyqU/5j76LmiknZXxtxofQ3C/eM9ChffQZrGpfcaJIMKFUDLSHshDsKFHmQUGdCDRkwnQfQO5
jTB6Gvr3EtK2YkNy/3HpPX6zR+AQYQgdLBMhI5jxrxev1cS4yNQsdYIhhLZQDM4Pb4Uem4DGkbiw
UW4cMWOLWUIZnLU9RJBTR6g0M2wNsErZSdWuArc3G/7r/ua/2ZUwhiB6SksaaNowGFeSpdpQaQHw
QS2cldd+tmX1fd/CbVFwMjEBH9CMj1w/W6rMhThsBaEFThHACh81ofbtTXBpqNjeg7jbcUub8SYs
BcIBxwsQCzAsA57OrJWUF2EQxXKO8jcc1qY1OeDBgQZXibYaaWciGL4/wtunP2ORWTHU4dU+4qTc
QbPP7tMjwaqlAf0J7ZaMg0UfG/K9ptGXuQg+n1m9KemHSw38KBND5vW2zAI3iEIvKBy8bsw/xs7l
wPxNPNH8qFdGaH4v1Rtujh0GCjCFjsQywHB4bFzb84JM1d2+Kxx5laHYDQpnxado785/+oWM8k1s
yVhiXu5hYiDNqMFSE3zHqnlueHIellg+loYzTe+FS1ZCTkzbyUhC5IGm8lo1iKO75uP9/bFkhr3C
VC4SS1cAFZIF1VQvRCLasCKwp78rz0Fg3zd2G4xMM4d+OxQZdDisv7f6xaAQJyoRjkeB7a/+0f/Y
yR+jOjabj3Z1hsJXa/0X5ibSeR5iITJoapnBqRBprHPgLh3gXjWyCz6KzK5k8xV0XWfPVEEEvxCn
3sbmGCAswZ+ICCThWK5XjXflvAq8rnRQXRsI+Ofy2OZB5XnSkLVCo6z8DIW3zNRccE2fa+4p/hmX
IsrbvDPzDczOaYNkxBOwLh1wLTTeAWqweUJqn9IcQIFeMe9P8pxHuxwxM8e5prVuYfSlU9reOt7F
S2s450Yu/z7jMfnK16VMrUqnCDY418Q82HpB+Oq9j8y19KA9l0ubdAq5r6I6Zv4Yj6lUUSRmXlM6
qXFQ1FX7xonYPWHyWLhbowJsliylAhe3DROjhFquRLWEbSNlB4EzxwTw01e0TiZ2+JWLRG5PWdKQ
BMKZKYCBROAiKr0DKqMsHpmbaAmDB5gYPRhI2iCyZu7cuouAQOSSyhG8p6Q3YzAdaKCld2ndrcPu
cbSWauy3iHncgvxEIQFQNs7+31zahU9ADD+AgMStnL58A5266MSvClKSyQRTD4860Q7pruvIuNVt
CYmi+7t3Jp5Bcyz8ERizZHSHMmeF51spjA2jcvLmLQQriKm25yQnurxgZ+bKUHlQg0KTDhHNDe8P
wH6JLmRJ7YTh0yitwR9cHrCRwMrZL1Rn/tJOMdv3LwM/AIaozujsvYucSNFwyJ07vAXeM/sTOCPN
9raB83wIoZ1DPrYisi8UzLMkXXmnlFLr6Vz+7N4KYkakWxj4XPyBz0EuigeeEh6fOb9jMRiK26k1
yB2on9icnRRWug92Wv+LlV3HpFmNxi6qN8q4FiEJiHw7Z8pH/Td+K6MFZ3KbjsReu/wY5mh7YxC2
XanXuFTBF7H77KwWMFcy2iDrIqh4EKhwgjTb0gh6uszdUupmxpdBdRF7AIEmel15JkQRqlxtuXxo
nFLloCNgSGAayuXFUU6XDLsDgHTEq3hCGiLAu76Eyi6R3IabzIwlEdacCCbPTbAyWlIlVgiu5jUU
RDSNeKMld6sCYGrQN6BlpP3Qu1cfxEvyrgEltv9+/6zdUkyDpgH9XeKk+jn9Zq4KPObDRkvEHlSI
RH1yOWtYtaUlfUWmto7Rx+atQN8w5LQr9qNodpklSKcYFIn8WkvNLtoBDN6sBsHMq28XfEwWOLHD
zHLH70gcFy7yv5Tl13N4/a3MHCZxlEWCx/dOheZdnNPa/IOqwYQcGNG/GVjP6S4/KvQcU0QS3/cn
6pZ/g5koZpsiyxjoGaR68WT9E9PDYCFnCe5o83NKnj4fDPLnNSDvH8pKoA49vn4s2L9FYsM+2sWR
1UMhHc8vJinFGXKf6oXSI0zrYhJBWy0B/DAq0Tvr2Z6pQMnTxc+C2WlK2Sm/tMqcjkQyal1WjN6p
++OgID6LwdFkrBM0dd6fX+n2HF6Pj4nSRGWU5aDC+OyE2Cfzz0DBcGaNaBWrAb+w6B5Z6k8RGexk
ZdCSgO8cPcM7Cm9NlvLUt70ozFxP33px/YHkp1cLwe3B+Z7upVcZzOvj+imGKR/+qKA1Npz3jW54
8xFlA9Na5Ee9vfGvJ4M5lVALlaBdhA/wim8BrMQQzJP3USODwfg9CvMJ+Bl7S7f+7PlCzz8cIbDn
4Eadvupi2FzgZSIvcBg2Eb5s//zwZ8N91ZvQVkn+8SFpQMO6J/cokXgFpl0O+LT7e+AWFTTNO5id
kI6cxAvYPa54gSGOujc4MD/E5ABp2Odo65GnH/l79bSJzyv0CipU/JSP3+tfWtKlovxt59b0BYAm
gZFiIrFheTI4EIfKbpIMzsvu7XQIdp+SXRxPKFUF5CnfrVaro3UeyHb7UW2OzjaGEBJAv49LSqnT
8t6cuouvYJZfiGsxc8UY8yDStnwF4QvJmmDhxM0dOCwnWB4mPWDgwq9XG9CDXAPF0uAEo+VWmhUL
hnV/PW8DrKmW/s8Cc6TLys1UvyzAQpaAHwcCY5KEgxutPEEzFagYqMOS9JxyGztem2ROrjCEvQGe
yAHUYC+HA4oFGdkNj29vhz8+PT0Xh2dc8SYYo596shnJxt145FnabRK6IsSynEwgjr/FbUeMh/U5
JFsrPaI51vlN6bd5f3LmPKskoccDLZloD2UzhDI3FWgTHLYO5Nad8hiOf3LZChJ9YZln7YDJEG8H
wGWhdH69zKE7jmEynakcufAp9akjuOJVACjq3/sjmtu1U2EdLTQAeoE17NpS7kp5OxjRgH5poyOK
goZBVexIiwzo/5chll6+6jB38XRIjeTdFXc1D+qYt/smZmft31hYJR3keKq8kcPB0SIoQnr7BA8D
IXr18qVa3cKksQDjtlE8A7fp4DRyjwdWinOYZiNajvzN/RHNHfeL1bkh44WKITdoMOR2eFMZqPNn
S1z2c2NBRw1CXLjOqaPoegM0uihnfFwOTgvGUiEGeNQ7Qojk/jj+gqFZ53hphQmEOq3vxCKFFaSK
IBKPx8nb4cRbJ/shX7fkqd89PbX0vbXeP2SRfPDERH/G/U+YjQUvP4FxncBOtK5cYgPm5ht4o0Ar
DDoZ2z494apagUxGekzJ/sPKzPMaOIqYLriOuaVE+t1AG4+oA9/AHOlBROfg3/3f9ACJZynRowWK
ifmV/Gdh8uwXkQDkm1Qv7DHAKgJmwTdV7yUXlhB6/5eV/GeFdRhKImpVDCtBuE7IyyGb0AmnzRPI
MgPnqXv4kgkI4whkWcwjor1pLtGDseAfF4b6lzflYqhaFxo8r+Mj6sk/Gj+KE3v2/f0yZwJFPLz9
/pdXmTkXQtsXjeYNOBfo3q5SxXYLfVMYS3jxmZc0ioXA9IDmG2kNNApdr1ochbLUiO0IvEsNbpkM
KFs0n5ub6ECsvQjN6fJ/OPuu3ciRbNtfafQ759Cbi9MDHNr0qZSUci+EpJLoGYxg0H79XayZOa2k
EuLFRVcXujpLuckw2++1NsZr5ayWhsuuZDcvBM+raxOcjq5xCFZsFgf6a5Jt6xfxhrbAtwkoqMFv
yNvPS3rNtYCTKE7TmjBqvz3JL7smSizlCqnHc4EmpqH0VDQFpM0t4uSXLF3I3kzLNlc4kINZfoyg
igiSL5e1HGhJ604ezybw/5r8rpEqt1Js8UlIT5ZSbQq6NLNzNdj7KnK2kykvCSlqZUSwtx0A5op2
IfCfvyjuvR+d7aIBxKStLPUM/T7q314UtSEdGQrMNMxzAZ1cZqCwNsfzmPlW7tNetIG56RbKYwI8
Q3HXNCB2WurSulJ/kOAy/C11MsVftjJqQCxv0XA8t0Am0u2y9dBEbKhO23xKjlXcJDcSIACKp1Be
/XyGru7rF8EzNcrylopyBcGydZNsJNnOs2eRPMdKwDYAnPxZ2DXH9Otbzg4RMULAHpaTsOjUCZGt
fVQkyPvTUm/Jd+BWRDBTZ58ILQBmi3m1I8NgbVQo2nje72tn6yOLtGrv6VnwAkwxOokvumfJeR98
7/VUQEU0qyr4TL1me1owUldfGGgbExMfLup8tlaioZJ0ljWekalXTJ+vlNgpncXKytVN/CJmvq41
aVRrgJgSuEDHgdodFEFpW45pPXB56YpcDZGBEylOlOHIxRiTaf5yWOtGStBZFotnyV6vBe828u6P
by+gMH05vq3Xt2uAq/iRsNiX/N3iG2hmQ8kMOTqUUc1ZJEWbpmwawM6exVE+C1rlaMqSlvtO0YcD
iHQ7iu+oB058RJevRsDXRFmTdmd4NLDEumO9SVtYYrs8rj/K1fsjqMLRPzdxKN6tzqEdr143gGk7
GW70+PNduZJ/uXyU2Sqjw6Ay8ijrzg+KrRwB/mFLPgI4tBAVATql1+I6eHzGjNyhPt6d6FKf6vc+
ptlKTPb8yyabglGUQwbx5vlp+MTsv3OUbMChAy7TvtV374/qUbefDwegaNvxyyeq9T+///Xd/nsn
ZhpxzNRazzh2ohoeC36kxkKt/MopvlzfmebjwA8zIhUvWLnMbf0nX3XGafqKR/aNB56w9W7jrFa/
TM9aULlXlP2l5Nl1NRuxMxjJOziWNaCnRESkrhW5BYhicwC5GAD7z4NYOjLtJi+3RbU4bTyd4ksb
d/kAM8s6clMcuwxrq9hP2eEFxZjYvVdW67WtuoEn+ptqcweNuORlXvHNLuR+czPjsc+kSe62hWsG
nK/cv/+4TR+90N44sbcSblYYlv35HF1J7l8KnYVKhWCkhUwgtHO0xnZ792X/1t7dZ6d7slmvA817
zJG8Lm3Rf4ZzaDfSVIIH8uKSZ3rFKF0+yCxgGrSuJMlv3UK96Tp33ssLv7dsMP4ictKd+9S9Dcqt
Xex2z+D0PECH2+g+QOwU/Fo4gku3+/cR/XK7ZauhhJQ4/MLq4Ql4FxS+le7469Dl29i9/TC8nWdg
yh8MaOfNyXJPC7d78QGm6//lAZq+HYoixq7Ie+4CiQzeHewHFiGx170dVKsbEAU8et4GK5DvT3Gw
EEF/t8yXmzFTb8NgakUrQH6M8cKw25rVWQK0SVg6KV2II79jzl2q0t+z41/eNTWtprcmVUq9AiW9
veod1568vvGkzcGRYUjcpUO/uLwz5Qbk+qoBb0p3RleC5kvuOr6L7HbyCxBX3qLdabcrXCjuDSb6
H3+BxVO/XZrrv5JGvlzimZozslBIEnm67QA12E6NCuhWEDdsh43OttC124lX4+bxsXFNQEh4ymBP
zLZgSD9WNlrUsfWr1cK2/0bQ+kH1/S76f9mLrCxoxNrpofadd0SuEbYd6c/b4N2G4ktuoPMjnPYl
MNDfYcMPcn+fkS9yRysWimySC/zEfWG7fLf3Dczahu7tbX+7s4UTjgK67BCXLly1hZP+Wyl/kRwC
WSfMREhWgNSOfJU/VGSbcFD7ZKNPWtn7Wd9eaZu42PZ5uxtjNYmLCvKY+0Rf98oO/qAddD5KdDd4
xbvIdxc29UrMdily7rUBglTIcois3HAfBpqfbMKVegy3w5Le/J7FuJQ0U1t58R8LNs1q7fftDkDG
x2PpFk5kh7vgBim3UrcPineHY7RdYgVa2sqZ0uJWXxNrulF6EfA6CDFxXzAnH9dCtmStrpShLt90
5n9lZlhVzIKsIXDTxH6CiaK2j/ITXnR9e2M47+bdM4Eec8+fJ8AbbBeOrTKph283BojYCgiIdA2Q
Y5cWwhzyOk1LeEnqfvvUILVJHf8229+a90nnBDEyOqd17POtcouqBSgwARnslKfJWK3McerZW2zk
vNIygjX58kiz3adRYjKe4pGGkwpGMGcPVW6vjRH9o6H/bh+QortzEAssLMXVbf8idrbtGA0saKFg
KwBP5epOZT4XSeWENACp28+X93cX1U+LPtt1AgK/vLVgNzR7OLUgeEGZBM6/7LyVmALF1uNfaXvP
cArWuNWHg+yi+AsWHdSJZJ897B4VtPGKAAtq7Q/G7Vt5/dj4z+lB23gACXJPGBOQ98JOH5YWaVr7
n558ZvHkPJZ7VS06UMjKhyYTz4KkLNXnr8dkOIpTQzv4aOYVERqWNLHMyW1CRsqYPBZko0LcfsMb
D+hIw1SHhxmWVYni2TZ6W9HF8bHvZwGUfqKlG6ASxJzVvL40UrluQe+IUomYuynn6yYUmCOGxQFs
THYpGrn785GQJv/4cmEvJM4LTbRspS6Ny+HsCrKdfaSpk4LN/CS4OIwLor5r10tRM1d9AE5VBmrQ
Aa66GGjH7dZ0tntgYcFniV26cKumo/ztvVCXhYaZ8l/zDjupJZy1Pd4L8OMJtTHv6i7cpivdk3gf
KK+pTdQCjOEs553UmPYbRhRiAa8xDd2/vEQrwBKM9uNwNBv74JzGJV6oKzoKnfMTaxuwXUG4O68/
WajZ9SmPRqxh43VoGHs73o4r3a199PmSte2cU6+zP1Nnyd+7YoXRTa9iMAIwQRhbmM8xhxkiCqHR
hnPabIbOqwwd0ESHmqOlC7ivBn8HYINdVktJxe924lLszM1sZTmWEwqxyJx6+HYBTuYuBfvQ+ufT
+R1LQbsUNIuaU8qMNsa0+vkBSbbSPSIfkm3vgZOHmT9rWztvdXBMvNqRkG3MgSt9XO88ebtJ3DPg
hoMz8fVVG2w2bXCg/h138GtD/DvRFu0Bs7dLjSzXjjcgjpAum6aMAT5yaT51Dv6hSotH8BjflVtK
z1biZ128cMSvBBpYlC9iJrX8xbuU1JparMNxkzfNiYLkKHjP7cDzDlOh6vMu95wV91d3q9fMzYOf
N+SaKkQ+EKpYBSkYzvulaJlWRVUo5XiOwsjh1jFU0I+WbgWlwDikuSDsSuAA1gYZvOCgAwNIojaL
3q0wRRWSoC5Q7oRtBZA8HAEBwcOt4byhRvdoYhdDW9gje8KCpV6o7wneS+GzzZTDmrEmR4I3ylf6
Q6XD2TGQ5ZU/a6gtRuGA8EXgiWt6/+sLz3YWNM1WGxV4YWnXY4S3WhmGkwjAP2aKPaAa+kiN088b
ek2DYAAJXDQTqBlCkZmjI3Vl3iq51J6NR6h8QBoTn6quau3bc1isYdN/lndlVS/EzZydhhUCjXqx
Paub1MVMHDA3pcIR6psoDkK+gKpx5bReCJs+/3JR1HzUeF7j3VTHEPyhdCl7okceLdTprq4hPIOp
kxclWwwmX8qxWq6nJuHduRfB16lr2d7sQM0Qh4PmNZQJ6y4tJFsFgnXRxFagqYOwZMankzGzrLgo
YEwAvtrUUTsz4+hQ1cHEZLXnpAeZXaBVE5KlsCke5VvyRt+Uzi7eft5J/YrncCFy9tZFoktVG0Kk
KgYVe27eBOlNTZwq2YqlLVE3yexEWsf9s4ht7l2t2tPyVAHHtgx6a5+HD8Vw5Gin1IB5+5FZHHiv
G7N3+mFPwlsVPw0WR/Cbidg87TS8ALpA7/14dAsQFVEnMYO8DJrK7u7GjYKqJP+VAjV3U4oO5Y9x
/q5r72V3qzeO0q21Grz1IahtvN5YJxuatsA44Q6AXfVh9/OyfEcl1AA1IENZYagJs33aTG+0fYMa
CUPJRK22410tOYLfqMdsmEaqSLxpegA5e4oJbPabEiPYj6Dk/PkJrhjniweYKREkHoZcKROkPTpX
Hezic4g/UaIu2qDRF07+lfkCvKyKSXwMh8Dp+n1GvtwwRay4zGGMzjL1NbvatW61U1w/PbY+88sg
X2/N2In9cVucQ38Eoe1ecUK/QAh7Z7z0DgO1c3AQFuzGNR/w4qlmSiaveqGVBjwV4C2ftNDeo212
ap8VvCcBQH11sm3iwKnOC7r0iroBpg74/ABXDkbneZ6r0CsdcMJ5fy5HHUdUdMoGzhFSyhRje+nT
z7t85cIroJlHy6yJ2XfQGFzqHBRgzZx0tD8bXEgeWkSntqr34cJpvlI+AFkvuKmBWYvmbzR3XIrR
LBLLoYk2fSMnE1emn4eu1ccuoJqq1mbGeUR5FVV6sIh1hZuAF3zonLwzHHW409mmroFdx4RVFXuS
4v+8AtduGubqLDQj4a5hwmWmgFIzkoZsNPpziimo3mfFTtUq+0TjDxlYGChWAlEYsXTthoJDaRCJ
CxftSmgKOsQvDzC/6kWaQCGjdbx4AMKX/9J5T270ltmnzxUqKyvguoJJTn5uRbsYtvg/Szm4Kzcd
KABTwzR6sYDkNLNvMm3B1M4QTjH0riNbFHbuPlv5x9EWj/qx2yU39TrdrH5e9itNaHjrL1JnR4J3
I/CcZDQubbmfo2PCzg7UVvyjf39bBB/c3nX+7t1w0NbarTf9/uwsPMC16PjiAWZBAdYC7qk6Rcew
A5IPSJ/W7V/lCC1adwt29doKo/AN1nS0vYGsb2ZWByIKejSI8EAxf6ahUNE/lOP9WKwGa22YS5ft
ikUFOTsYWxA9YD5qHh7rcBXKupfGc1w4ylPzmqGNAsm3G1t33x8fD62H8VhAJ37csQxvurSsS9Kn
z7/ociMWqNkZkM7pHhic0JsKBn9sCxRWg+JQuDIAdslWRuzI9zE9xN7P5+pKiRbITGjbBmWNMRE0
zuxWnmV6VvEBrVWGT/exZJvRJxoBtjEi2TzcRdpxbFcRtwdxQfKVTb4QPH9x1hnAa+oRT6UrWdpE
ui2bO0NtbSI7MVmI3q7EiJikAdcImlI18EDObJNFq0YwGcIKruzaN9X6ZP29tUQ6fqUdHZHRlBYw
DTDigvzuci8pIkSJW7AOiv0wOJ2nPaW/9M9+J/lAu3c0n9ovo9+6ojPuzKB7lfz9fYDWhtGpXmGl
6a71ds8Yc9h4wW7nvQ5ryVNB27R+HJ3d82bzeVrQZNd2QDUAxg/iZyAHzTnNjLIVu5TIwzmvToCr
tKhrZZi04SCcgdP88zm7UhYClcgXYbNzxjDUKhoJhG33R/01dwG3fraNW756DwIPU9EAkBSAuS4/
dosK+0r0cyF6dtJaS2nQgikNZzmgcIsS+83f/nrYTyyA+YMVbF6Ftbagwa5pywuZswPX1VUZcg0y
C5s+GPZTut5Lh+ohXVAf14J1FR3YIIAHZBIalWZycpXXwthiWQkSYKVLHB0xByClxTUC2Br+V+hz
z3wqXHoU1sbNL+0esBf3S3Q+V0ph2N0vjzGziW2YhkPc4TEAGC8Bx/fAsbjyZnzy1KNwbt8wa9lj
eA+Yr+s7CfOE2sLxmk7PLBBDCzr+0TFiAbiB2RarYU2wCrh5A/mo00Nt3v58fH83034XgOBCxnT2
9w7UMR1RTO3r/ox2jpd2rbjjTn0wN+jd19FOkLsoFwTMy9aUuUZwvkNpxHI/J5IAgKsJNy0GGDnY
gwakTpZu8fVX//vJZnYZITAVi57358QQ620WaeZBM/O7n9//mv78HVv96/V/93Z/sVK8s7giVQxC
QvlZEFrjhhPyWUdy52NyqVwgK736Shh5Q7v7RAs9z69GA4YXGorFjtP4jpqYt1eWjP6SiEk3fnkh
Rau1Ng2b/vzQDE4BEghs67Hyf/cF7Yo1RhB1xXne3KFO/fNKXr2x2peXm++X3Auj9Fvyk7zZ+wpm
zUhwmwRw3l3qes8yzsjq01rnqKwsZdema/DtFP8te54y10vFbGnT9udW11Yd+CutN1EfvZ/f8OpZ
+SJk5r2JXOiBUYQDGZEPHrpG/yglfhoX7v+HGIydIBGPk/KNTa6vAeLTKn1/rqrIMflbpPhtdVcj
/P5ZzrWABz7D34JmR6UYM2CpyEN/NqXaK0pMbGshs3GCiF1ieDtG83CWIKGWyp9KajgV0PfaFiWq
UFN9avTrSFYfrL5YOMGT1G9b+eWpZsdI0dAQb4nYyhGFzHu5NjM/zhmaJTl6UOKYZqehVd+YYCoL
7YRX4m0sByofmCPE7KY23awvN6cAPUioCZiMrit+6uTEo/Q0jA9aKW/B473gt11pjUeFB+MGMqJg
jIjOk9F9KSDyp8jNhjUaZhJXZ3ZpoWvcrkGkN/5SOcb7NvkjB5oLIDv6T71wRgXohws5zav2fALH
mGposLPzm6NprQXyGnQC088iegol1c0Vj7T7VHk1VD/tQaQDZp3Relo4fJPLON/mCchsKqyZKmp4
l6sdx3Irhm0kouFDdAhSxXvhUNnFTfgYL+RRruVTAWWJ3BmYbFEonMNElEPfRqVcjGdXepQAbPIW
NCh4l3b92CzowCsOGawoyHhQKNTgK8+cFiXTRxaWqGeka944vVujC64f7Px2KbqRxSvKCB3UmHrV
gMSgItl+uX5NVqs8q+D4W2At2Vv9GOpezZEQ9gFxLJl2TrkcO3QM1d7PZUN4o70aPg2kb4VANMte
t6MpOLSzGFfCIUqsAUq21QXy0Ssxz+6bEuSGmJMw1cgWIzTAO0QFz/ytoUc1Go8YRS4iyUmV70xu
JLqnV6pFPFIgg/sry7NQ9MEoJ5hIspokcUxVEweXqa1YHvu40CbaMUwte9NYaemXDbpZbVnhAF6w
QAwB9OIW1S83KztRWWeqLuSuUIjjk9xWmb4jBunzrToQOdqzOGGCq8dCqNiFJFdiMBJUVLaAWJDT
Y1FyjT0ZxGjJTZsmzFr3HH2TAatzpfJCWU/QLTp2uepbfa5IICgfBraRCz2cqglyqO9lSaQYU+lC
RfLLvI7uoQnj/q4Ykrzex5oWGw4DHDl47TQK6FnCkhTxnqUC/tzS1YTf9DxF+z7vBaIchjzkraOO
1YAhjaEAD14SChkweeRcbDwtlJV4JTGzTwDwRMXsTNS8Ld81rUBPu90PapK8wVMeADGVhUSID6gU
qNVJLzpLXRk9IPpPBm1iTJcNTBFsmcuUeHlt5AM2gPXJ6JhdQYqXEthVupcgdVC/c1OO2LtaN0UE
HKuxFspVQ1Sr20SCoKUPwLaJUy/GPGx+T7JUzqjNaszUgdugSPVD2xpacgYRQ4SBNlSDME5vZX2F
yg9rLaTno6gxJoJuvZRuI9I1o5vjvym3qdbg98oqwR9ugc3X66qojbY1Q4rkM4+kJO82dZtr8UFo
Gl17xtdUaJQojK594QrnHER2pXWfj/kw2D1oDWWPNkVO3JACmtmTC2LhiazU6A+cCXHsNUMq60FE
8iTdNbIVgzFMVsNM2yFVIyTbkIViuRdypMYCqBETX4pZ860yqo1gF21Lem9ISBl5IglrWjg1I1rm
mBSTwQDCqsuB3UfgOVRScKhYXXlXVZUx7kqDgnokl/tccFQBg1IrpcxkxdMNLJJkV0hbdC6ehUdr
DqbVErjdZSl5jcCUYkuJWGLx4o5r4E2FbyO9tRXPzN7G2KQl2G3dFXRdFJ1Eb4BFkBto9B3oMKzC
RKjFO83s0TwzWjozX6LOMNK3kbBKC6JB0GuUQPSk9dowtwZHlpM29iU9yhRsldKrh1EHXhLuRkM3
UjzogK+o5EYM8prlJbBbqGS9C2UBagQxaiLNHcH89mEh2RP74LOM4mPMqlg4SKyUMi8vIso9wUx6
4kuJLFbMbkUhH90IYynmZ1eWggfglvGxB8hPBP6jrv9YMDVXDDuAk1F+BWoapkLmKFDq2GawxWQ8
JzxBednatulZFNdGcka10ra0fV++tOY9zd7QmWPTOPns+8q1wo+kAOKr9bnwOFcs378wsBRguaH0
PTMSrBhLtJxMRe/IF7gN+jopQGLZtCXNNWnws7QrZgL1daQBUT3C28/HpUtLCgUgsIrnUjcLXxHM
B81M/FJsUjcVh8L/WdqV4AOGD4RW8F2A7TGnXlDY5Ia3GGccUo26JU8iDx00zz8Lka5KwVwo6BTQ
uACs3kvTp/DGTMUYg4y5gFFzBOZNdZAaLB9Hml6710aMZHAb4Rf38gjgGhZziWm6+n8mVf/rvf8/
0Qe5+Ze7Uv/zv/Hnd6h+lkQxn/3xn8EHqatXnrzmfwBd8vUP71fC/3v6hv/9icuf/+f/NDVnr3ny
Wv4Bfs2P1+YP8vnHHcdX1Dx5r+c/e/FVEP7vh5tkXfzBw2ry4dR8sOH2o25y/lssXmP6m/+vH/7x
8ftb7ofq468/30lT8unbAG9Z/vnvj9a//vpzQhP5r69f/+/PDq8Ffsxnr+V78jr/gY/Xmv/1p/UP
TA8DYFzHvk3jZ9PedR/TJ4L2j6nkjcaB6aLi+EzDFyVhPP7rT036B3pDRAxzAfATY4ETjygG4qaP
VOkfmBVGlmgilkKWV9f//M+TXezf3/v5R9kUNyQpef3Xn5e3ZZqDm6DGAayrqxhzNuZcFhlFABRW
pWjrMe2zFeBoxwcVNJmbkhX1LssaUVyIA75JBIg8qiqYyUVBDEszyy+JhVDxmkDt5CUrHXhhBiDD
uk6CT9wDJtnX5GRc8ocv7w/eC91saLdBhGNNv+bpUQKiVxKKWQMbB9ffTjHHEdqgU0Pda5RHw+mj
yoCNghPk5UkePTUqEQCeFamfvcJy0NvLLXEiRekfkTzpzAUdcqmtp6eDv4RZdSBvo0sTiJ6z200a
Ha0wCrMzMuAmt2WNTtNwrPWjJhEhsce8M91SI0Pjfjmm/z4MXzd/VjGAZFT9cIYkFdVnGJt5vSRp
dCONmUDAya0JxCHgsAyiXAHQWUXiRlwnRETmMdFldmyiiklbmjQWdXK1FiSHRVTP7IE2SX6rSRlf
Yir6baX+Dph+P52GQE1F4wXMOUzH5bqovUqKTgerSBWSXrYFqMcbptYABmcZursZLRJjJSAuBhuV
zgY9AN8w+SRoLAM4dSHUL43Gk1PRlJmwjwEkiu5P+CpLk6UIPy6DIMywAvJ4qiDqE2EBmHhnkUlh
JrrVa1iMVAu1dRKFwGFT5HSbZTnQ1kT2i+Tp6IFNlz3EUae+0TKNGOhpDX5kZpnvhjTSnoGvqia2
VLb1SegN8IEPAJy2G5NRfU3bSHtSEoHGbpXE0uDWrSa9NswauJN2be4AvCXDwH5kAXa5NwU+3nRw
YPuTaiXS2wg0H9DzymET5nbVsDK7GVMZg+iCRRTllFrFiLiHcSXBBCExQWkkJzGx0AwSsb71c0ka
05tY75I+iIwS9fgwwqCjy6HcIs1G747B7wymTf5d2JtvhjC1+bKECvW6yQXut4NWlAFvqzRzQi4Y
mg1GmwrdpSnOnDBywtasqcCWNrRlOKxH3QB1rEi4AOJGpvXoMTFagUHjd/1rZMQ65pFKC5dBjyU1
2Q2JNna2MmaZB4WDb0SwIcLJEFu1ssOqkE+sHkAPwjOtcFKjTvbqaKhsXyY1EW1Z7PE7aIBlNF9m
etQ5EcmAcCQyFUvJyYiOdQCyolONjDKg8Ys2SftgEETxLdK1MLGBe4W/GGkY7c/zijW21kV0U4UR
Sv18LOP8vq15vTXrDgFKl8XpcGxAzgCOYkLzB1BX1ibmKC3zVz6MBsB3GNoBCqnpe7AJjcabOCBy
s40qNXM7UvP+Rlc59DQIsrSt0PIeQNtCDI9cNGuotIqY4rvJ4izzU8sK92Zkqr4+VANGYKNWUT1B
K00X8xijMzYdb71+iJo1iDIjnEE4vE7H+xKNeWkTn0a0TfxKSNcJYBjRbTbWGBKpC0k6aZbM2SZM
s44jVQaMuftGbZHQYApYl/0iBpRqZJX0Rov6ktlU5uUjUj9KuwqVWL+rtIr0a01owb6eFlF3MjMV
Obe2jzIJxM1Wonkla8maalUVCBmXNkpuvhbg/ultBOvZ68hVQX6v9JD5tZilv+B5adQW9AyqiilD
D/KrpqQAZCqb7TDq267i4y8pB640bTCAoiRy+64ROd2LLBXvDdCvjY5iyeCtbseer3jHlAMPtWId
6Q0oF1gDFjQOjqw8kQqX9Cr6cWpOfI23eP+hlwdsvBl5UR2jTSUTSOtbWVykdqmpOLtqxSW/L3gI
MH4zhR7vaul9jEyW2BwZ+EepjEMNCEVlpzikTdmKaVrT2CHshA8S1Q+dR+m9kKLOSQU0DAM5tpYs
cAvmxT2p0O5vK6YBDATWC84AUlpXLRHnwyGs7lJVABQbBRfUY0bEzE0Y2L68jspAaQDclizb1ZAh
dESuQ7OLGpPLsMPDuDGGRrtTx1R7S/qhPLJe7h2dguEvakpjTRNOdoToumBXoka2FZIG6NGmutI6
hGcp9/W01JifN2rlD1QSPohpsT2yp6MH/I2qB2JzGG86dYgVkCc12SfAQBJnDJUsdYZYaC0764Ts
pmeRaQW9QTS3Tth4K2ZV4kjoZ0VdpE6dPq2FeD9wobG2OQWCr9SiBxNDyT06h2SReVUHP9wpRVgu
URyPmSUYsGqcd0+VYuCwhnqk7OU6Nvy6odGNWUpJkGaZmNlCyGsQOXL5lEUj5jzrGhCztak6akO0
B6C/ILuTDImV2DERAHbK5FayE1kmfkNTc5XGkZE5Tacmm6GhQyDSXOM7EuXqWinFIUhjgvRIKbS1
E4NB6w6WP38z9UTZpxJr/aLow/DEpbGLXcUyGcKzUaa3BWhc2EoYm+Y0KHosOmIS6lukMs1s2/Iy
9tqhH2+EssewpNiBwM8Uc+iyGA0eOMXjixLVoCAtiar7I6JOWJ+IqOYpa0ghnAqc9GoN0IfRWsEg
C+G6xVUo3A4UEj7FicXdztRDbciZY3U6cF5lsXNT5KAcOUsbV6i1etPn2k1rdmtAlt8TdDztsnYY
/E7ggZyhWmtI70U+3lai9VFL1a1ELE/P5Lchio5s7Hx1TG4SgatrjdX0qCpMisHai3kDpUGmRYul
u7zS91wSE79OWlvrkS7pC+DUaBko2KgBcko17CRPwm0GUJbV+xQVRr+srHTVDrXkTkiqa1g6wxWi
JP0IKyn2VCGiAc6g4WV6x99aNDFsW4hAMz5OuMdMrCOaQukDSZEtcbkorOJh7GtfZKae25rCy2TD
tAF1J5Zb1bZJpTazmQjSCEbkJrfVrHlN6ehLfSkme73Img5Qq2B5MJKOTVPzchZGr4LWAyHWDE3h
rkoQIkM/x9EaaTUFrpZS5NoqDCPR3HdmpmGyX4vreyJCqcppJWGFs8LrRtqEtyVVRleNlLCzcQgr
B1gYYQRAlFqGr8u1XQusFt/gSV8DGhbzaBbrAeoPsI/+kAFMqbMx89uxnTJUvZe04lg5oH5Dp6dF
W1p7QDZtV5LJtAPVKdz3QVErAEuSQo+doTcGzATwcbxNQ6w51KCmSI6KvOczEJRiC/mpGPwBVBwl
O80jGXyT8KPOuLN0lw4iWt5KwTR6JNFK3U2HoroB+J3mp4oAiKC2jvJfZsSVaY0Mb2CoNrpKNWig
cidJem/At7dsDjg+1RmUQpcDsxPUkyEkYBpMreyzkiLhTJsqabwsT8p1HUdR5I1qxkBiYtSOFWXy
udcV8ymW1QKEp8RCBSDliUrWPFFCWI52QHlIJHSllm3pIr1uuWVC2ZEURRmvYE3yoylY/TMYw6pb
NdXYZihE89Ti4z2yBo+tmdYbI1PlPVHy6EEeOsyPxzKXXpDI17ZIZVirKMwl8JkqwLNuWO0xEjbv
WFntmUuhuMXG4cTg9UIGellZ4EhGa+xRpwSQrno/Kh4qrbk7lOytl5G9GxHLOZnSVKtazthgZxUQ
yHH34QXkqqB0qybKpRcwe4Fei2XWRqLEAFZ3i+fMOmTl/ExtwV+QEdRCSNxjv/t+o0/0JA3tMrer
SOuFXZU8Am9dssdKNzciMl8ARK567OT/pe68suw2uiw9oY5/wZvXi2vzpmUmmZJesJg0sAEbQAQw
mxpLT6w/kOxqkaqS1v9W/aJcFJnXAIhj9tl7nyl2l6Mn/Iniyq707Ry41yIr5xuZDsEuXQP+g6XE
2wIwk0Qdx21Kp0vqlmxbiVZ438Qufd/a7lUvdftuqn29JkvmzhdtTHboRRc9al/ZL8D5+E0ou79f
wm55XDrp4fJaNzHKkbY5pHZAf2mZC8vAqz9oTfNkjLV5iskap8iKRAoY560PuduonYUEGKTWpSOi
Z+w/NyCmt9Ke7eswiPE95FX7XC5efyNjld857CJ+BLW+ZuX4EK5pc4sbteXsaQBuslBcmnKofgvS
Vn/006l9D+CsT3UdPFlVcaKIA0zM2/HkCavfReFc3w6TPyadhatkzsTuaPf2dLcKieXm6pQktFof
21r6x3qI1aG0BA1jL7sXV9Ojt5Fbn5YGv2cnylFaFBUQ29LdhnVnH+JMTfdxFaLwC2R+dcJ6SFQf
gb+5Znxwqyq96IAJkTvp5bowDLzpZs1WeCFt2OWNuM46X9kaw+3mvvdDue/zPNwvg+d8WLK+PkVu
t14BNvW+mfy3nP1A1CFTf9CxnA+yKuZTlbpfem9o2alWrfJQpF567cVa7vJ8ZAiYL86DkEv7Yudj
cycbKwD0zYrwYHKXanqBdLJOlT5GsM6vCyqtxAiA3yoU/r4T03KVXjO+5Gv1NdbR+Jn5QLXPZgMV
IHcyXO8L7CyLiXFul5X1qWawTbmfN/E+aNpbmcvPS9qmR2pvtkYHyKNDR1U7xarwPyo3XZKMwTRx
ZxzvQ+OLXVuzUHW1ArBqmOo7sH780lY69TkoucVFdRq9an2aIuW8hF5enk0/I0XVfU4J0vTx3VSO
666ZhjUZS/Byyx3Ko0Xc/RRTGX4JB/asT7NNnklT5yLHVNxhalidltGL3sdeSu+kVK2vou4mRhX1
h2jNiLmMTXZp3TB+iJ3h1W7VXqi0vFFtHOGi4Aa0VvZM6q9hmdC46OxWDDNUnklZh6I3623aBfZR
q+yZe2J2uVu4+zRPx+MU6w9RCntzWUx9MYv1OHr2enAFSdpum+VYy/CUL0VzcAslu6TveETmoF32
wL6EF7nMx0YXhKOKNsYmt7ANpXDPglLqElFf0NA17qc6sORRTvqdqzqgdgYq+atViMc6K9ajcKIv
ILHODXfbPkSklktcYMPeTcth6BWTJqOvxAJaNy3kM/Xaeq48VpXkjkMuNcWtg8xv2TXSi2SSxuF0
iPsaz3TR1jsrJr1nHO8z0Fd6pDj+ncFLforhLr/KMozv+mWmsmrzYOc363QM9UQcqeK3MY6emdHZ
SZeWQ9J19pTYdo1szlnOggO0a7Tn3poqKj83da1ftYy4BCYzqBg01INlbR7rEk/IRIcs1EqXrjvO
KmQ/RSAtiho/ZyPzuv5WoIpj24o70Yz507IjgclDP3c1M/IomC6RCYyHOmZS7a5SM7ewX3NmViFd
k9fTIkAGpfiw6uYtVe1rbUz0uV9UeeUX5UM4TnlwSfvJv/OyDheufBi83zLmYjfB3M73jImWj5Ww
h0dtb6sRU730Z8v3P3qdFSiWkA94eKFW/Vh7VvcYlFZ503vCuxucxn30RuklVkt7oe2CjYZa+Ddp
hIila6buhnkoC1UykduXZqinG9FE+k4Vg3lqIUHcI13mj5JpwTQJ91lJI4A2PP0Hk1X7TWol95ZQ
03DyG13BpB6r5RxXTeXuRhCvix+EI/+hExjdXh/wjwneM6eyPqfCWw/xFC2fXZ7wk2Z4dBzCVtu7
Mbfrq0wbtuaKCRVQTRN0iNMKxhtgqq32uLfFOVnNIMAdRum+Dx1XT4e09Sk6VxW/tmttF0koLf/L
LMZJJXAW+6exq8sP7so77ctunp7SUCw3Bnkm7nXV8CntTXyu2Kr8W9vq9iZr/M+iqJsbb4nHRLAu
E5Jr9lzPfnHbl3S0u8Bdn3TkWq95QCmbd2Y6W5aVv1VeVH1hGkd8cwLKrEGdWgbkN7Nc41s1NNRI
jNFfGFtET1Y4NIeSh+Ycl5a112WV7UxXzggvlHNql0y8c3TzZJYu33v+9DS1jv2pHk2WuLLVd9Ws
f0eqXLskLEtZu9aI7i22mHmfiEhD0lZtpvZ0SX6+swqTnuUkut8Mg2P2EVTimgVlpbYL3u0mK7uT
2xq0oBYwVouyDG7cxmh3Z6QEyKGK9Y5pVPO8KzNlSQw/+KyWYUnfdTWWX+cZw3txXAdjTp2zBF9C
DRuqRwV+12XtMzscTPspZ6P9XO9mx2/sp0yG8wKqMzYPc1X76UH7vbYTM1j2jT0NPdX5tDrRYSCw
eAdmnSb/0IM+6Z0ddNabHXfBckxrPf0RU3hVx3noYxR4E1LeKlydawAg/TRXA/BStEiws8XzROzs
so6N2UiLl7Iqzu4QZvkRBI/qWC51EF39fk514gzVEp2xHYzVpYEW5Nx2TgaU1op0ZurZ+6xAH2yW
25QqosuydZ2dyHzbPF7H0yPhtKk+9koXwNxVULCehIfW/03ntEL3eTXXwVcQuIrRZLjMaqF/LRXB
cydqb0pZak3JvauCobMfvKDeiAbTPJbHkqrl82y78sWhIUByWk/vYlJ1eg09XX9Qcqg/0D31NaWd
9P5YhyqYTkUT+eu9NbdOcSp8dCy+r737iVNGe146PiJ5AwPisNC13mXtYsaLBEvEg1il4+PgpGlz
EzqT6iGwOMVeeI28bepOLMy7GMwmYVub5tREeUGpOWdPuZ+G9Y6QUJU8WoXpkqbp6q/xBOa6h7cQ
+O/tOFT1qS3w1OHJder6kDkdyCFr7VR/GLXW6U4Jz23vbcswMK3CIQCGB5iszm4fMEEYHId/36wr
93WUMfOTdezN47zOHO8gC7z5XV5AR3gw48g/Dyk7m6QCynvBocThhs3Wsu46PWqYpquyVbJmuTcn
YToA4+XzQDHRLGLdzcIOrGObbehI6QhzF5RjuCYYsU+vDDz0ea7y2n8XtCKG4++LPkF3ALOKJpGe
2YcleEdVnt9lGQOIxJ2MzPdtwegpGXkgLJRHVh8mJZZ9+Brhm43SP6pya1frEhQdt+km3a12tU77
2igMPBQV2D5uCx0+rW7hhVgYp0VwcefCBdToXP2Y+dgoNuvGeZDBWjVJUCoL+jJFG4hT2ZiXMke8
sS/WAKJNMC8kkNkrTHBZIZ2ofepIYoZpu8+5NyBtnWi4f9dDmj+Ortt8VmE9fcCdPAYD78YHb7Ts
cee0IUIafzUpFpLS6NPkQtk7+0Fqj5e8hpFzaYcBnDYfvBZjc+2Pt2Nf27ucsuqR7WOLn0wsNP/g
Ur+/Lo5Z7+M2jGXS9V3sklBb/z10HquG+mJCcvOUhx/XXsdHAVJOlmbDR7CLunCWr4VqUgp6ybLF
r3M8A9nbeThV51F7lPzgz408AsOM8W1Gvj3F/pB3uyJKF3Pkk7sf5zn21c4VKYu52sUvDpMJefrc
ytE3g1mL3xxoDS9R5ir4BuymBGfgkWE8HUZ7Rf2YnZXyV7yqlsrSSdvh/7Jv3Yx14YUnOcrlKl3n
JI1FYSWE7Tz6fSjd61I3bLJVEL3qi3CKZkrE3GPmaqWZgfkJGr8kuS3jq2lGoPpoEQQ2VY11Ui/K
v5kK5cobK6BKPNCr8XDrknp/H/iT9Ufhb2VnYUn97Km8cRGFTJwKi8adMzdJcVnGmVCPuSElxZJy
Kdsij3laFDyrMQ9GytXUDPK8DrKCEq5i58FlgOoASNiUVt0SyDoRocdXGDiVcxJ0gjbQ+fa8W1GW
fzFweQJEGG5z7/Al3X03M+WMRrvNEjMN7R+jr91x1+sAnWw6qvoZPDf6WPSq+mNx+tycys6tPzgU
nR2HtXI/rBZYwG5qMNuVWSjZjajM/BBx/Epago0ru1Sj3o8405QXq9ANjfUo+ISQP6rgkLe18ndl
lpYSIlhm3XtD47+lM8CzVD0HdMoUty63jZWfQu139a6YKbt5x5ilTq6XQpzxF7c7VlFL9Vr2Qt4y
w1wgckBCvPfinq821ZZ10jCCmG+mIjhYoZvBU+47kfPE26m6WI4z6lNjt645Wf5akzGGnOnK3Mxe
fWh1vSD9nTsWCNV8Hb0jcNXhYWJ92kMTx8Q8kvC0B+cw6ZEGRza32AXq29FbI/rEUIXrb4En209L
GPrjnjTuLFef/sg8jXmTUZ5KzSa2ZVwXvR9gwL/XKuzapJctc45F4Gv87tsUa5GsKb5Ya+G5sEdz
+60ddXw/l9GwHEfjYGRjkSOZ2sZd9lyVWGyct+B5CDhs4U7kU/yh8pawoB+N1Lu4ADe5RAP2hvDC
si9j7BSJ27Jhc9cWXnzJZ+CiHaaT6oPvp6vZD9Pgsqyokj44d0+q2zW9p2/T3om7Yzc2qNJFBMiv
QPmb8zw6ZIY8qLMW1mFzm9pOk16rKJbB5ykc8+WxjBUm+0OgOLy+NKu6tczccwIBSpzrWIXlem5n
xSiR/tmtL36s0hX9veiwGBjk8HVoRaYYn4nqQ+f21nLVpnLS3501WPt455i0vrijPaiPVmFV6wdE
qFQHka3D6OBXM4qpCIyif/bScmE7DrylDsHTlARtlHt7EKBi3wQjuA8LCckZDFGK/BJzlWgvdTdV
aCBCMsWbt+bFijpYD3J6BJUvxyfZF877dVrb8ICMyjVHqx0zH+6YP/kPE5taqOayYh/N1rVqbOfd
lDXVcQAafA3rav2UFVZ656+tTfvr+1c4Kuur57cFFfY4vguztT13OCFiChgwzVFBdGbpZvXQO8Ww
dzrb6va4NYe3FHO8k9NZ056pbPjMlnL1qZJhxuMTF+HJgln9yBy7/oIaYmaPcWYKTtXCxiD8pd8V
ZQdvSrNp7hp0fTDsRaV1kQgW7yU6S5fX0DLFeSy7g3JiVeyrfA3/MF6c/j4ir3wvKH33oeJRCKu8
35ci879IdoR4O3w6nDtWa6hLODfWQ46lLyvENtr6jU4XG4l32w37oi3VmWDgn2mrhm4HVNK+dTkE
OtzStTDHxXIb8lCff4SyV55FbUAAIh1fodiZGx/2RhLYImY1uWRyaKrwPo875xAsSkWJkWta7T3j
ewiPSZInWefrc16IwGKO1VjeLoOmchetnjnXIIQfHTXmCSLn6oET1AnE/9AKd2E+Tp+0G9fghoyi
GHrP5a3yELcmUFjXnrF0AcU7o9M9wo6Mq0MbyvxhBW/FnrgbGa36GdbsHj4I2c7pU/m8+nX+lVk2
wc6e6dhyaWEyAKTcuckgc/SEc670bvEq70Bd29xo1bnjvq+KfNfXU8tttauknIv0ssSs2yqjaPo9
WO16P/XTcOusa3ax25rhmJ2+YhTdkHv8VJRJaLf4l66lHl4XbX+NCq+87yZcPVB+kQrb6rCAaN0y
P10eTMeW+UR4Q/EO0wp/Hw7RhGd/yLhvSEf/RhlIEoErppd88aKPS63bWxuKxSNgKg/+qvvmaPmD
tTd+z7MRZ4WzG1J4LwkfDVPduHXSSw0VDK3/LPQxRBjf7mNp9fmbdEdxw+AtieahGxIBx/eUrxpv
Z8Eb7r1IQ8fVdMdJZfxny0TyFiZJu2NijZCBeOqdHa4Z02oa/UdvWha963zd3sFpjC80yPUHJg5y
r6rJAWRrcub0aVS4iYcn+LVspvYPU8xkMb3k7XvdReF9sZbL73HXO4c4YshUAtC/NrbQILqKlFq0
A4CFW1lFfpw0QNZukPXVx1ryfmmcgB1oljPstei+itCZz37TqXq/UYSS/5Vre+FWp+VuFTG46OQp
58BlD5fELwZqtixtb8oCUGp0cE+qI938gwLmZ24O1A7ExBD7QhgJDmsX/7L9j3hpNV1OzMWEIN1F
LAa6ruk0f4IszbzNkuFDqfFx+wdmzs8kqW9v68Mngfpl2VRu/vb3f1JmNFNh/HVRDLQbEUY7WS9e
uq/BvAmpEvouVh9z9A/vaVs/06R4V1ZLs9AICSLrFLGL+4VwA885VrJm+qxmb0Mzy9ZiDmURvHYw
iNRwzI2eXkyKrLSxqakhQ0TlmaE/Hd+MEkAd4M5ab5ggsh0RVwWL5jUcTffqO8oXl0CAmNcAM2Xr
vzFupobufK/8KquaTUPtjJ777FsN9cFS2upTGLeMgCZ4njaZmdVuZ79um6cSWAM7gnp172e7m95H
dLk6kYqy9qkdAhsakDV16pxPcp4OmHEvy6HSadjvbeUznitpjPq3ePE2BonoKqIohw6oDEvHl7iY
mKD2pRIXK10qwVRJ910SBvN68dmV8c6w4ZSjRa/wpo0m1+UmAoOltIJqSnGZ9JnnevsyEytloZDp
CAaHP/wewYnt41xizSxGhz59CWqLns0gcSZ6Dn13Y1dBz9yE/voVzmLf7Du/FV9kE0HZb4wJ2Wnu
VcXvQd04/onVm5E6eKm9fKqhz1uJGMzU7yqEjdahnA3EgD5fg73qQKJpNFtDCAAdw+G+dKf+UkvV
VXQzFcBxHA7DNV4r0ky06rKGQTRAeMnYxlXtuy4e6MdEwXpTOUKYawPXZfFloCb03TqvgQXsKiZ8
Q5vBgLGehhvPrq2YLRTLeunixTLfGb7/Fgn1pYXfIH+ljv5EQr0rPg3t2H79e3IqbNaNxfn/Awv1
mxfff09DBZiAUtsUf+ahfvuV70RU14FuypnG7WJbFo7nx/8lorrWv4hvDkQRRJrAAJti9gcPVTj+
vyC1UdRgkYIxEr/7n0RU4YT/wkHFx3HAA4QAOXH+HSYq3FeC2p/4fgGTTjiIUFqhQzqgs7/Q6FwY
Sk5n2GyfWdmp77oXDxsatrXPjVhOAyj4LoIYyzSr8UCDy+aBsru40mdWv9VWFf9BE7B8EvkwVrse
x9k99WnvXNqueJgnEeyWthjxTlIiwRryFcYFLWAB88Jxj37p3TTKostOo4OcB2A1WNVR6J/aprw4
y3CEojnt6byu0KR+Ax18nDI3SBZmbZRRjjk4s3xBmw7EYgbvgxRBf8gtKHz7TGGWf0iZPk4niEwq
f8HZPf08FLYZk4IBRfts8qamsLEDoD2vqqPnlnLs4NdMxyxBgZRIbfX3WRPKxBSDehS4gCPmWIxk
0p3qGXBl9nuGyq3bTC+2GHWNOeSwFAelc3v+7PU91CgxzrOClpeBRLkiFugpTGozL+lshm77RWn7
riU03ioaRb5rHVTz6+S5C0SNMgxOReWAnTIIs5qDAykIC+puAm4DhIJduVVsQdSGuwEMKN2DqETy
0Ik0e2ElZj/du6aZTk4aDmJjmWZ3wDCGnmSOD20cyDtd2yfe+2nykWGHaLN2mIYACFhipFxps1se
nYOuQAaWDpcq0SJsEtYEnOGM6bmPimTD7Jqy2GdTfoZP5h3zsGNKDYRxhTFx6FiG3VvlVQ3VSx/2
GdTA4TkWqjsW87o+hXZVJZYoXsFaGezmeXkaijgWSQmdoNmrhblG0i85lU00UIq8zy3pRHRrMt/q
/CxWy140nttX39nS/1ase+i+NM9q+PJF3X3sfg15/wPZ8lv8+O/DVPKx+fj5f//Hn6PU9gvfg5Tw
nX+RP5i7wxAn5ribxfMPujxR5j/jUuT+a3NPREa57TlHf/gTPx6Uw3XZzQinHTXSvxOUvi3A+n8x
CY/GCOY+cCilEXio/00C/qdCLOpWKKWhzp5DN17X5W3M84b+eB6buVfvZeRPG5bfG02tULeT3TWP
ZUZBpPZ1mXWjPs6MyWhxlDOXJUDKKsEBL14mstA6qWB1y48wU9uxOK0FZXn7EM/ekDln1+rseLzo
ofBLeedmaRU1SbSGonaeAlatFs/WYnu8jV+JpVuf02byxmM6TM5g35c6jjhCJRvU+VM256YqwHi/
faxxGeO+PHqQzdyaklLEw/AMmufA7TI9Gxbqvd2MKGUoPWPGvDjb22lUhodyjVbb21EIWEP6Dy4B
wUZx/9NlJvGQDthnijYWOTJw+M/1rkSJ0jVelL0iymo0yN86zvSilhNGsBaqps8yTFIZ4PdvgsrY
eEmRY1ZgjhU7A3DvKgLdOizjLCIuiZJ22sg9I6wUdCfj5pTLZRYqi0EH3dWX3i5CURPD/olSl4sN
MWvkDniB0zM66Gqp3S7JqH8ss6uzCeHnocyhX9DKMoHeemShHXwIx6x0aa1iOgMHYotJu6o9RNTZ
4ZOrZRaFSbXYc/h5YPt1+56Oc/t0yKC3FwwYDPHWJs9mGnRA8Jp/zgQ/U85ZjFUaPgu3CsdxH/ap
suzr6q7NFMKjEK3nHyM79jt5lzVd2X0e6L0nfVwVVV64L5ng4HrZp7A9nXPfF2KebyNTN1yESqmU
P3llW/JuvQ9poiDTQpqrodP3xhNstipspggBAzn+STFN0AJ3OXOa/u1Pp/6/EB9wxn+55aG9mY7h
NmL76B5+ueVDpfwA+/vhw+oOJgsvru+lq77B9B9HAwgmLYT4g5Ot1aIv7dSuPORCQTkuz7ZMIdv/
g5B5k1D99AT6dPIRwC9Nf+BHv/Y+zNfBcYxJ3484s/BomNLKsGmzA70IMlkA7F2c4MHILn8SDmTE
+dYUE+38P8hjfpHJI8FBt4cYCNUDpRCF2vZB/xRx1giiBGz48H3I+NSX9/NArCEdDVUReE8xN4Qs
SJbTNSwRp1p7WOmin20erWKJPM1Qcp22HzMSAEikcuqgST2EiF5c8SBNPUdvLYqyrLozLazbu0hW
dvD09zf35/6VL4HSid1hHGe6WHQAv5Ry2DYRm/xueW+cvmSuSP/kchm9SbfxcsrdsXfnmxizrq0v
+fu3ZjXur7cyxLYJSROPlu1YKA5/voISl70pX93sfSCDaUlfpllWYX9UI7zF4pS69fbmYQF0jFFH
O8jSIfWPAFR3jFrHxr3vHNivLA0vsu2kzrOdozCYxtbenguoCjREQ26HZfzAHMOhGwumZgsnes5b
XjMY+gVtqmOvIVG4ZSgY/57KqjTdu66JS06xl6MrlQgxJ+HFR5cMwCFjd2ca9MfFaf3t4ELx5mMu
Zgl55djtJuLOMqNQzQ5yjLZTyaaSLSalwgTcfKRnCEySYTaVorIMo3zAwaKftrONzc7C30HT2l5l
7oPtpS1VFnwv441bYAHTkvzPqGmA/vaDabbvXCKZ7t8M+nJ+zWtt28s/pUW90cSQzUIHoxtsLNxR
Mwfl77EZGftBrLTG3GGrRQ2ysre7wspJgEMsS+S5yo7CrrgsmUbr+FR2RcUtabowm9OnrkKCLz62
3wMki656bp7pVW2632db1by0C2Lk+K8WEH5p39alg1jjXKasSjIDGBGngQC7zkDr6Kvr7VNH0KX4
XnGZzeIZRuMW1eT3z9mLQovnphu3PNr6TOLLxFmcQdrsMNd4CkAZC2ofepqVTrTVpHO3f2OcSXV/
/PFSzGjUglDre0RFJ9Kad1JaI1yTrBrn7OQXDE6dl6ntt5tbsEC9xONi1lFUMVfWdpneVHmzPWda
TXEwXR0LBl7+1KROxiX9+7Pxy6oEziUaL84eKYhUy+H45WjkQWqN68pQg+V7xYocZ11RrSc/Yp7o
B8MlC2YoevVON6XNj7bpNZ/uxz9xi2IEs3RLqcRTzNSFB9BtnYG7qHQ46OcZprQcaR+GiqeKJSfb
Keu+4TK+LLOxZzOlO/jec2kbv8gKuFdj1/rPjFgdBc2fEUL2TpvSN8FtH66LxcTLd7o+nK7u9wTq
uCMGwa0VIrU/ff8DMNr2fLffn3Z7Xra6p2QQw8fyvVmAcfqFnHkOhsXvR/HYAbRaHRu0xrlV+euP
bGcj5uAbC5DRKU56EVsaz9NuAQB8Ij1SVu2GEHanSjKvzCzr2JT55IS3GSqt8ZPlC83BBWVyyLGu
vU4A5aJW/Rjc+JWXpfFBSnttzEn6duMGxwrvIC633wn4nf8YBX8OggB5MUkVVRqa6001/MudhgXr
EpP86jkMVpY7H2U6L1SBTsPD6SQ/SsPUw9SgSMCr675kOFTmtn91F1cTlVfMqArv38xukbVpYXG4
ii0sdv9a6K1F5/iIJ4b3vnI0X36d2+1HPfbpGN8phrLdO4Ivc8CjgjZg9Ke4juH1nmjudS4+Ie2y
KIhj20wuSJ9uoTElyL1nsos0jSqxqR3S0gvvRFQG3mXAuQG72r8/Rj8DFTQFDhCKFUboLwAsWJP5
c4IxvoYZ5vTOMx65PWyHYjYrooJdRW1Lbd2kaMHdiyO00t1pWCzAmJe//wS/VCt8As6x/Q0ftrbD
/GuRMAw2fOheP2csRAv9V20Z4y9HEduSR74KXcQXuzwYFPfajrzt7oZM+RfzD/D4Xz8HLmo++GXk
IV79y5UAX/Ek2qDu+XtsdHBSIiBz8kn7R5VahtuiayfeDgSnnnJEMdHhlPz95fil3KBZtL75QTK4
R+Pr/Pqwl9WkhjxwR27IKFpms6RqAVfSIPh2oq84q8ixupYeIGr2D63LX64Ab0ylE+Icvmmyf3U1
WhfEqG21ds9ApAHdH8EiJJ3g6y348SP4gMvg83Fx83lePqSgLnX7D1eA0vmXA48uFe9k1ORYaFHJ
/noNdB21YyXj7hnlriH8ud8PWF5Cpo7OtUIHZp+iCojcOvwoYqRcGj3f5m1aamtXNT7t6NFGo0jI
roRFbVhMBSkvh1BCXPQ6+EV8p+8v7FJI5nSo9ZJij6Nz4w/RLodYoMxLIUQ7lQ8qlaoVcA4qzPgu
cHa9Krg6zbwVGjr1gv6NmflWOAzh0ophXztwvod3qCG3p7izWGoKRTLP6rnYgSVRdGI+Zjl8lOJ7
O4ZzNlRvtH9ab5nqe/gvZ56+t3FYtyIHrn9fjrezb9wiPVU2/h3hyXYK0Dv4Y/gaxUcH+4b2fWPW
gRyDS4VHjv+eAVtrWCAj7Py+Uvxd1cBzJvO3Pq3WdV23NvFoYTeR2q/C9+vqvklbZZu7tPYd0pEq
M77jEZkQPc3t0Ml1E/0taYqIKY1SwK8dnKBu7pnaIdyad1E9MZ9l1S5zifdcl5ZMuxbbzT7ST1Z8
hNXHf6c/tt9rFmbuDnT0YlVhviQEfLh3x9VRG5ygW2/LV928WnyUYlo9PlgNFY82EL4ulKSrbzB6
hCrwvVUVHhcDCvP3X7A51jwoDTmXZpKabbvALKvIeGmqf2DIvQRbFM8Y8mxAAjohz8gziX6rAKF0
b+86dCbmh/P9iUI/uhVaKPRq8il7PrZaw8Z/gF+gINhytW2E4O08kzvDcFwLrlUOG7FZMnBKmNtV
Pf9mEE0t2XWa2gLHKacuwxSx5wRB6clSMcyn4zgjFf7aM/LhlSkcF66RKNu2ROFU4tPkJlmDatl7
ElnDMx64RRlhEPP9aKyAMsQntVZuB6U1zeUciVsJnbWAwZyNS2/N+wJaSv5V0g84M95HgRuPT17N
HvrwZojjrW4rG1TG2Vki726ZzcZMyjz/g/Csde5vRElasjFAsEqK7MGMrjUd01Fm6zVos6ro7iV0
sHh55sSs7drvJXKJOD9ZdVBs5avj9StMyJRWVl5QjG/nyQqV4nrKrIOhsi9nt+V7UqYx3twvhVvx
Rsj+tkbhR3fz437bqPgoj1jCtJ0Mzw+3V/mRlcUktsgdh4vgknwvof8+cP8lekabcN5m0RClCjTW
XzJpX8PQ9Zo2f/c9f4AYUNq5fCPz5Gv8nVjhG6A90TtPVDl9JL5WnO2//wx/SR7g+KSNmMoEsM/9
1QKjL8K2hHA5P1lQ6cwTKq+gulsamon/w9l5LUWSZWv6idzMtbgNBYFKSEFV141bZne1a6396edb
4TtnisAMzpm+oZMCwsUWa/9qvWqlWGJOZRCj0f5kxb5Kj2TX4MMM8k2p0wL+/3V3xZQUKycJ+hal
aBj40Q3iuiRIgTwgQbTjZM9T3D0aDV4MHU9B3HjVkbmYLbjFshCr3Q/aM7ZDdDvVK2/7WDS559cn
I5ooXPF8ORbvOl4h5/DNlmvYp3vELs34NVqcFtCyIVEGt4pZ221mnCLgcoxYJkc9I79JWLpq65Bb
OLb1T84gtnO1UZmAqS74gM/yaiGZv3rnhttMU+SKdJiYf6P9mc52S52XtN3A+7Yqgw9FhToNLAhl
spiCXVb2aiCKYb753/uZDsjJHhRHTqqG3vGias5c/EBVz5OXHvSFUKyMM/AgoEO6/WFbi9O0vesH
Y7anY6C1AKw7N9OZX/cwUm6RHOM+on45u2GwUL4ggm542H2pyW5kWFqW2H83nubOzr2xJlwJtqA5
bvEnA7FgR62nJcuPupa1NtaqiV0o3NexacwYHBosikPyMtcEF9W3nPCDUTt57L6GuWu6YDB8Osuz
3wzw0fOyyFuuEXxd7r1PDP3E3C2IQft46F8XshwA4fuJgDF033Tewa5pNydBuAzBi2Un41j/yYke
Xd4aWxFzTWoWVu84hVxKT7NpC4r88edfTz2QUKK8gboIqgJjvy6kq4a1dskK/wWAOSd4cpvri5V7
DAEzzkc+kQKeNeF//bmSQ0n4DL0RHVoMvC3gnXpyk8le7RfdJpjr1a47wXEns5L1sZstoHQvp//a
p9jUFTTlE3wDOCV3TBAQMJ+sh/8A9/I4Ked2gnAaDYY+99jTJDHZq3KVBSo2q7uq8DxPOy6cxmvn
uck5s5F2ksYLmq6qsVOvPWPIbJDImx110J9ADP6EA+XjZ3QVOkXmCkl/gNk6Zw2di71en4JZLwbE
lvHLHPoDp0TUfjIQ7Nbt/L+oAVI8sGaKnfNHOnZgNvsyWub035z/BmpddRTBqxZgJI6TPk/Lg2XV
WoPMs/bkQX98vVd4MpfLOciBvPaQEBF9efVOaReS+jMZbc+4vGYWEjeJZRTNMJj8C2k2G0cyNUF6
cExcuhjzRVk47YinCzmXfHwx7wY2VDlNoTglyv+8a3BbyoS+Amt/Kd0hYS7pA/FQLdr8DlvZofNX
NrgOS9z6+vHnXqV3y0sj0onTEGJapta7Y38QzdHatjYrjddoyG+wOMhULucmzPaocAQ+XKtqGH2p
PQkFfFE1V4S6nnfSB11IOYCVRAprx0hWLlshcgU6yGUAJpgFCDVHskOSJyOK134lGrioKBygdTMn
+e/HN3XJof0HNo8zHxWWJ+8WKYIAB29nTWAv8UrG8/iiEFkiGAL3y2A08O/HxFvdur4l7HJdy0OJ
iCaLbpPS7Hr863ouVFzUTWj1d31rGpSCI+cWHHp2C1z1da1tj+4moLLo9fZ633F03aGgDMzs1Li0
o9KQa+MqHM5eb7uZdWOja2r7H6Nl6LoGxy/Fgjk5AtImdizMQQuoc/nCYbj7V7yirACb9Lo0mo/Y
5OvcunG1xHZovVa6+liiq46J9b8bmrHXvq1VTxL8L/U61oWoqhzvK1ESYHBdWVkcX2xE69wc/u0c
YeWGS4OwFYxmhSXnc8wWeBggiSqfs1PNnvKQW5VcX4NCBDc75zy/WImkJCoQFWRU6HWFmyabqYb3
3mgkmFU/fo/vdhvoWAu2Bz0blop3Y9N14mi1vax/GUt8xya2cpDXX3kcBsxToGB5hp5BYui5SzLn
08X3/cfLpCBoi0g19nP/qu6g1kpSYP76RUGZtlnixN5ng+/y+cmF4rKJk+Aq8ijlpX9y+1dtB5mb
ZI9ZLjoakdmgvru6gLi309RYm/E5ciM5VaU59RsYqRUN6bB3JmTmwYHLWTmbNUAOvEBztRkjRw0t
P4cKdTZDRie44cCCzDfDWhMYv9w4AVXOLxVuuG9oUVvd2/VlNA7pDimJfKoaWQVhQoysNhr6wrld
0CIX4y7Q+yFFNGYsnoZCwg9ZNRKCb8oYx8HHg+Hdcu2CBVoWgInQ9AT9v53TM/ISs4O8fVZLFMcR
m1euyGo0zYj0MvJg+rPrlhajZXHjcn6ZiD747ABwXZCi//cZD1BGHjH15jXjFhpEl0T4h78TnotO
e8daxmdM2YCsE38v4/HjW7+KZybl15MKwHNsYckCtJZv7x0DrBsR7hB9j+0wsaw9OT8c2AjlAb2i
ZERQOf6csO7iQut6jKG7nLUun/eZDkbR7mKMs3z5+KLeKR0gB3gEUg/CDbzfsro57xfSPOLvURDJ
SrJYmcV2n8GhUf5uBdoESTS/1BrC3jMOoku0wmWfYVuzs0cnXibZecEoeIzu6nC67hJN3t62UBaR
VayvXopat74hhcs0vzZTCP28J89I6NatAG2onZmFnbtQjSpeK7E6GeYuQVD9OTfQdxW7uBsX6PfC
hajb1Z4eovoP0HFh2Ne8muAgUfSiC/eSgfMrotpCjKJTc8E5cHIx+w0b16m59wdNDpvzBt59/GSv
awEmPaQyhLxBRYCn7qrmG3pczwE8wTd1sixarx9PFUrQkDwDZ0kxltdM788KIllO/t+u6QjNY0Mn
4ezEBcyQu5phZr3gKvOq+Zm0smBGYxTCvuSvkCNF9vPjWwRvffthjBmTPEePCD5qXMGD3w5pe8Yq
W7GlPsdYrE2EqCCflr6LnbpuiefD2zhXtwWOSDbgzNEZP1FUEx62D51BvtR5WPGDIbwmb8zSybP6
tgEO6GFJ+NqHFwLPCRFzOHvHQDvb8pZt1/3LNQeL76WsMpz2gCPl/Dj0WDHie5tiNLXu+smaCeYY
xkD+FFvjymX4wOPaN6ODmGlJlhqG8RWDerrOxzFdsZ7tCxT+VrhLtgvFQSQ35s2m/DKBPF7+hAsi
BNksphZk9lCvKxwQ+eLrhCdsni1MRQdF/JUQG214clqCxfMf5fYgJk5F8/JHMSM+svem0ZMM9wXm
dkyWuyLtXHc49QQL2s29O3eQli8RcCc3UNpN0+F/aLOYZ5Z0hUgU4oADk/SNHDGl3i7IfLmtkfrd
RTg9d7WNpLDGPRrtyUfUc1ooOvPIVdOerhkyzIhTwwtbBdzTz/gbkjV8zm03MdJThRMsXPF+roI0
xfkEKPgSwoa6f4W5L5dCjLMDf0MMujDt6h1kawayRTQMydXhVzWPA50eDFDF2dTF9bGxrNWynga9
90kGCwozQvRkZcaKSkBrI7k+wulKdDhGkE9FSEHbyyvXZrllYDvUn7tOB7O0DogQNd48S70UEpVT
Qe5uQ0ijUuLFmKURDNoxRM23kOQGOdYiDKzshoeIBaVjhBIzaxXabRYuEd9UBIZYwvXwLkE56823
EPkwOugMNa+LHvXRhDHHvRGB+d5kSzIO3lOt0w0r/h5jZe3aV9MlmYO0NGBankbtDc60SEgkI/Oc
1BikSLrybflvI2JLe4/NtjceVJEC40/J9EimeuPcamlA9A1NKDo3+ZI2ccY1Dniq+dWP5/PV0gEz
jOvI8tgQDY/N5x0s5zaL4aQx/nQDGAmnXSNHKYJEjM/2XobW9crhsTiyfli2wa4IEfB25eA+EcTM
OXH11Bw4Rlc0Opq1awsnaspdU1Z443bYvMDx95seQQkX/E2itMSD4RSgooQwUU2Zbh013quGQMOP
/pxCBmlFzo2ElB8UNos+ApcAljmMs0jgkbtVB85SWuntcjtG3nCe607nPWK/coVJ6RrZepQELNBj
Sv7ZCdnwEpZ+dpZ1E605/Al+Lh47nAw7I0xmAxWw3WrEgJAgixggItkOvhAuI+CQxQnFAo3H+pvz
awXmdZk7fScIuuKwm7TM4ZtJPAVBBFVOyjr0jvC0+PHuCea0iuD3Ly4miUa+BGzOC4lozegtzcHv
V5svjmX3xC2uhjeVf6iCMbLqsahPs4WamEhVjfmFlmQrJmOT6DuCDi5kiNKemH4o+hKHfg/tl7XO
0Gvh/c5qNBplGjQxV2ltQH+F7b4q7vEgzRXZYO4iZaqqVrHZhVqCb7EYBL1jlS6q6IuLDZLwnV1N
vj80hapUlS4ixS26Ns+pvTpGc5stnfA0ZrMIF8VxymrDgzOCnZHfB2zOryt5R7iVyU05kyb3pDgs
JbIxawozKgwdlqAmhDhEn7br9cZN/9UZYJ9InDu8sNW5zCiVvL2CzgOG3GKhTtSg7j9pBfv2eAIa
BVNPK1JaP7Jxo8aXMuIf0FArNShujPUpyishUTfEQs8HaiCfm2cYK0TOi/XPobi39TgfbwL/MVw9
wHgHC9DVNBxHba6IxpmfzBLnMEfHxpY5r8pyNo5kfomSQucyghKfFFdT4FFlFP8PYAzxIvyzdgEm
41RAmpZlWxz4sXK/fRiAvl4GBpny2rCoFY95zyCdaInMaqDTDq3orJQYwrqqmCvB1FOvx0ktI5gj
lUhg1WiFbAo9wmspXAp3hyWIPle3hLkIC5ZeGM7Iu3CHg8aw/DlUflSMX7OslM1TkYwJW71bHCO2
iOWzowBQ69Wdsu2BvrJzQNwCjF+fBey4dynt++hLGdFnoD5S+PgljQOIJGBf7QC7eAuQqbKnrTnc
2ZPaLGgsWxc0cO/YK4uz6TcZobK4XYfhgfRSrTyFrpPyu0yXGfGuNcblzorbeH0lxHWlsgfvB1gd
8kT0ltPSyicIazq/eDbCJ3RAQSHfI3BKGBgjTOV111WfkOfTaRxSliMuaXlS/tDKHyFFEgyEEB6k
/L9ss6fWL+wi408REi3kf+l7cvBPgVWgyhFTimoRRZhFJd5MqWBj2qRLEIkS3XGO5xpTnSX+C8sj
+gIaNbnZ8mB6AULge1/TCEG+ycf8Iu2bI2sZ9h2JBYSBZPPICe40mLXAyLrTIWXTpxgs6cWChM6+
1ROi4PN2ypiLTCQLiQhzZGijUVpPQxsVVXFUkmxilWTaLQMGC8o7XkN9vx2LaluX23dmTeQffkFa
SHU3Tux31aEdcca/VFrmx9O804n5WIf7aC3k7NSlgRxF3MxlL8FhsPA9bGFUqRD1F7BVQeFtM+Ku
uu2MPHK9c+rSAR4lxWzqFEHe3JTxAYYkD27LIDSC5S412guyuV2w1xg+l9W3vsiPOzSifKauZ508
OOwTHrlRZFO1nJDiagntvRNng2buqtSim8kXHHlolIlU1NPcPJGEYMNNTJkt1ErikdqLS397eNhj
RgrDLMnmaMAzNyyJdjITAgQgcipvARXuWc2YgSlZVEH0koxTHbVnM63c+ByjyKaErNdh4AMYlDOP
VNfslN9mxxfN5hJoaAbGmrmsV/tEj7S2fW3dWgBeVS/51lg22f3ihSUXZlRsquatepgIcuy1Pfqo
9Nf+xJJOA2g6T2lSbKpfN/WBRic7i/9IJ/YCorn6gmkFSUOQm8KkWeLFdXDIFcKT9rNQGPuZCOz6
65IUs+setjOyV4aifWGTZIipf1T52vG7oCny1nt7ZklV0iXF02WG5kf6LfmWa48VcDHqOj6NBDHr
32qw2oxq3TFbkfvjSkFTUGlVU1r3TkSKcL9nxZSVW01GPSm90dvVTWRo9aFadJkv0fbCZgJquOkN
6AhqaMfsth1ygcV33TbWhnG1z9OSYje9N9l9xmg5VFl0qUZUlZCPkxBURo9q9jTmOgvSCR4hcZp9
F6dW+A1+zJj0uwYCY3GPWo1Mo8KcfxFrOVNbk7g4DzOqz6eqKmVJAmvIenNfucNQ/sovy8jEtGQ9
YO+v5/mZQszzCFZlj15D/z6vqVrmGy+OcDBIwEic3dWmZjf1IUdePwZPPcddxmRPni/vK/XdBu3B
tOGP2tKIbCxwGIugPj5GASRUWFTXV6JMsWPGe0UFjqMunIZSzZnEU7KwsnEJi2GwoMBilkEjK/UC
bck7VtrrrB1k7SEMQJY2yinRVKint5Jvzi1HdaMP57Xu/GcUKLSJGqdSLsdIbSEOpkudWYRA78CA
3jQYFJhe2Zj6sTJytK3oksPRIt9ba5My2xGv4af1Ny/ilenHjDqD9LJsGCJvuPtNjAA+c93EzcqM
zMKWJNV7xX01YSwLk1XmJMsmhTsHP0lJNVmdzCyw3V3vLk004qHtPJ6qMcejO6a41i/TbNKmULOc
XTK1K2gmXYpwueXPNT8G4rEztrk8kpaPgi+piLxGFQaZ5HjnZPblBpEN64h9W5NDov5bcuqtaAfM
bEcyQMt36zFIZOinOjsRQbqgKVGwo/yLhzMJE6iR/WwWAD5bmoKlIOJuWUI24KhNxqDO7l3q8KZ8
DoNVFqzGILyveJw5mvPfVDmuOEESEbKxwJxMwqv/SoaJ359j8bWRP7FdT7HtaeaFh8a9aNfWV/W+
hhxtEQK8IbU5gQM4aLJgxxDeYhdJken3p4n0ybLHAHcRyeWR1cgyuSnnxjqWATqVLWXu1ypoGs05
JaT4rn9Hk07NEybCjcajRY04X5DRmMZZMmw2kKtDE86YZnm+PGSWfv7lp1E1Tg9FMaxtelvPnKjR
hHsuWOPe6bBkTDcu+eX8FfyRJqMhEqfRLxKh2ECXYK18Ar+3aaJusPehMxk1enGRmOalLAsdco/m
l1pi4EeYAFYgORg7tV2SnSafjFTK5umrFbsYJpdb3qQYRH5LAdLUvswik6wqLn90EdaWz6NdpmyC
Y1XItDM2Li/PLfmceiY7qyA46bJBtmUlbwGR16Vc3YQRSRsK3RWtschhFTbRZLVASE45CgcWOb38
q3IpHJjmaSG7/0BiEF8UU51tK+B6gabbC1xJrLmQ57TRuow6z1tQpjeDBQ90MjW/Z3Fwhkl0maqa
T82I5hQ32WwDrZqb6KWYycxF9tD0MkXznNwP7+y5OZ0USDp15LddxCPrK6F6HS0nOlZNfb4zUTeh
11H3rQaRehhqZjt2JYKKbmNg/dkjs+s3NKMW4cBjGlo435mE6SGaoIkoYwzE2h5hmgjozhhBeX6n
aSv+iHxd2bgXMumK6n7ua83LHxyCmqYBh0MTTn8D9rNYHvKQZHWbk1XjuX/ZfJNadkPryLyzrO6Y
YQoK6X3cO4KjRVT+/JbD5gHm5YOwyqI75D6/Fg7yaoh2BYLqhD1sdjR2cfgy+t7EhzCqW2ARuwrL
PnickiYVpKy06Ad8aJ1cvgR2gngPiN0O55/WiHj3L5HUcmOWTzpWgSiNlO8niFAut7cGDtgHZEJ5
Y+5c+sLVP/KBzijNzmp9QQS7dZaRuwFUFBAd/1CQVLQBjnVby8Y/JImgoL0dCjj9MXBzfZqAsYdk
gs7g0MRp7nLa+MchksTMtix7Gu+R/Eei3S7PCSXpD1bGo/mF+0ZGTmdOKxH2azqmVnq/jbuPr+Ld
WVLETfDxNFMVfuO6rYynx7R+0zrz0bcKhouaOlnMaODYcWHi05mcs+Wm3CZssXHw8VYZfXwxb+F3
DrbIAWA16Mpi4EN6x+6kSDKbzgnp2+zMIjWfR6osVpjLeWCdkstUJDyUOfjxB797F47uugYOeZgV
ixyyqxO12ZO4Ggf28OhsG67XAtxl94osHuwG5YSqBcZkCGL772ir2z++jOv7FxUHq7uHowwe4J0u
YpgMwhyLKX/EgLPho7HLawAsT9gdOfajqz+os/zHn3zVaRWSV6QjqNshfeEfvOuzbTMmEbLWUHuI
i06OkLkXcu45+ikBwf2ub1iCfyF3FAJm3s6fg9/IegwUIau6HXpR+N2o0xRJ98fXdj1E8R7wLByA
isCAnrmGO9xuRXDghfqDOmE7m76wH/CEn7chOpUR26rinQrXlU3E+Z9AL5eR8A+mhudE2gHRDIYB
LYwq8Br6ccWUaJstLRMye0Weuj0TVIej/nWJ+sbGj2/0nv4zz1zZ2QyLToM/mwHxP1GoDV4QAO/I
C9z01iFL1DI/0wJdg1PkHDOhsfORhUMWhHd1hXqoU7Q3q/0wkV+8xn9YTkt+yBl62Na++aznLGge
nubiT5MnBCYzj2lAkdNH86QFT7NnF9N0JO5tJD1RWWmmvJKNFdWi7/9FrWZ1tP7hwF8hOzFDwk4/
fuPX09EF1HZ8sqcgeR37nZyJVXNEdx94j7+9bdtkqzUqARAWP6Xs9xOHWhevKQIwYy3IKPrkQTpv
BWCQ3abFy/Y9liP0Y+8EYOxsBB2SjP2YtlXOVkNnhcpvH4MxyMNXUqE1F5xdW3DjvayboU95lBMX
CThRpPCl9lPvOUud3dRro1f/rWkelv2MNQNTkrVzO7JFNQ65VJxYmhdN9ANV5CPVngwzAiEDnoX3
shG4MWpUMdoQPclbw80p2nGF+FbRPPbI30twahJzXPry0vt1U7cotI0hQeDsbpgwXE47zR8dckR9
n1Ss6tD4jUl6VKbjqyaxNKPH6PQbYHZzYJRvdHhxkniPP89rxyM4udUR4wfBIg7LkZZW4Pn6SNR/
xB3Ew1DcZFYlwpDI72Q25gQ1xPrRIz8vo6myY3V9f9fSzpLAXg71sf768RAy3o0hHD+sG1j2AWYM
jlJvYUk63Mf2BK/6qJDuert9KhnOd0iwXT30sXNOeQDnKf1n8Z1timoFKTabszRLB4HN9DUTAf5q
9yK03Kxs6rYLSLzqhz6bEZ1WmsZ3w88o22vehZAExDCsgBiJkFRdy/ssnOOA2Hr7wNmmdsp/Y7En
v+iEn4diX1kp1UxdS028BDgyOV1ty3Y8eqL3+vj5vhVigDqjiXFxNrn4pOhreC2QIQrWaT1IvQdv
1foWCUIXFlZ00GYgEDIK/3+qA4/Wi1Bd8NaeOJYvHeP/UTDBmdBlIXWKB0VdqmKu2Uo1rPQJdWPj
Iqk2P1GBXC+pLAF08gx8GDSg93elWjY2IhGZ6ockTj0WmoJzmPvX78/PPSSpz17QCccXGrTj/cwx
9O7zEZ/7tB4RkJ2+g+8ixvIl7hffiO+VO2BiQZDj1RvjUmE4SCzOjYk59jM91LsL4DUjrcIcgZlJ
Z3l+O5lckEQXV393h2bvsnrYl/OW2vxIuxaQhS2COMkbp00674+PR5vsWf/cdX2D0kw0EizKwfsN
ISPWGzdmtNynLC7rd4ICO/8Ud27IeZ+LpuHHyTXxy34yyM23WReOSSXIOhqgeaIyZMxd3XfmWKO1
FlV7j7kmJhrHs+tqeQ2KNl3PirYvyYuw/uiNVvhz5o2cfBQJS8+wVKDQJh04w3QeksB1j1sE9OfU
moUAH0oXAL9xQZejsmAM4UWikfbNaLG10AHTFs8TrKpoLz5+rNeVFRJUBjZyVlR+VP/X1E3ohPVM
TDxRO8FI8yJ2LDPJPHpl0WWmOdKMcXTS3/YnZwEx/zXgIxt1OW6xuXzykq+XFLSj1P22L1cFtXV9
FJnyPoisfknvvYtwKJEeeuB/UtltiNDHN//+41i5IHLwAiK/fZeglyaOA4e5OuT3YwP8hUFdgD+a
mlPA9jYdVj9T0DtXeRE8YzAnND7MZN8hLPAdf96Fc0ODl+ZOSY3Ti2Vvjop6fR26SWgXsZKP+X28
9JjJ9i25rnb9ZA79WucnfMKh3t7bNYqM8UEBV8pT5ETo4zlmBy3Y2pyHAA5Kw1TRYgvHmTRCeXbW
oSc12OWvSu22oADBHBYuwmbUUydnDnZ5IRNztxCeRNLy+BFl+bko//NNTOYMozAbHr372Dr7OGr5
cX/TZlXlJGBQijYRlK4Kc+CSZKvhSpozQGuNhTiZitGkkvOMRMq639VKOyarvs/DBrZnj5MI/VGy
cTCEi4lHbfVKuVA8NIJQtdjD+BB1KKhoxgBCNdaD3JIEJfx2CXWpK1itAlVCh/QoCvHQXylO2jAX
FGk7UeRyBKTZWeF2JwKk7KjfTa3W0rO0K/D+BGe6hOG53s7puj5N3HcKXL6STRbhMn/eHpY6rKjl
ON1stgpDUbhxNVvl+qo4ZCAuOd2Zl+P/BhOCswhkeFG76qWjL+lNiEFuMfabOE+dBImEk4fpNaO4
dRUtVtmTxFwkF7zxn4o+VVLbpZ3YL7nPSMJNAdhlU9WAaNX/pbr0U3pIEoLxs7cnmgzD8edJT+MP
8uJvAUG5S2Cy5DJcCQXmAWqDKZ5A9AFteaqZVoF7V5j1FNwnRCgP31NiEnDDATU7a3DYyhKMRyVF
jB4WXQE1hkM+opNqa9tgRg1m959IrBJv34O9k9A26rWApVGCNfN1WPoY8hIAXIuQ7SMBHXeu4YBx
Has8w/yz41uAWfQ41J2bNiqFYqNDhRsQaWlgCvpz3QDu3NV660tES7l8IXD+gscqAt/cOFSFSIYD
AshfRW7TfJdATzi1p1ant1a8b2h2tP6Y2oXrshrNmP4u0IuSGBGna+y8zvyd9RWadRj+DZhh2K/w
o+PwhYSYojZPmkZ3hFfPXmet/4KBTSJXHLIjIcQyXOMdwsl0Nbr80G2UoAKLMdiL0hPz0oV48BM5
aXpAlwxWzsquwcmtTiuAfQ8KisaHGy/MashacLMWgduOL56f9Ro0xAa2svIK1tJuq4Aq4ILFtZM/
iEI20pdtWA/uzJTNLhN31IFbo8M6+mZXHUd67jEMN9461IC+b2vN1MZsT5cMYWq3ozotLmRgbupR
OlumDi3bPKId1kPdhA5wMZlVAmUr7xh9R6aoPepN4QygeXkc0QePHn/jk5dZ0YSkTClHyzlms1V3
ug0xf3ExnOk5tCbuxNlaiT/ZgLVtqhPy7Wt/jE47WjSYuchKFQ1kOU4py9/FM9BfFLP6xXKoHpOy
zbdpLoaUjK2Kz94AdFA/cAmF4ea+zkqsRLI2OmV2FRJdIv11psmtBY2ijP9R1PTf6IDrxcfKcsYC
NHfDuzeywvVnQcSHac15gaA18oRoGxeR+q3zZEgi3giV1dTpRHBvb/asohlErxSAZfPzIkhsfqms
m36C5HMOLTonFvjlMkw9UFeI99gQvL0xYid+pBs3YbEHtVAmZeiziBZz5TAZsyqmqeu+DDTSJ3aB
ZiNYaLbJNm1/7wJ8t9ay+D+IyeLt7ogwp/vODtewoTMKNg3T9mp+j+3LqtfxFFjkPVT4PLJtpcQS
wuXR11DkSGyysgukfSz0x8bkKn55U0vYZSsARTQLSTgO7mVz26AjRbvSoI+VXi0PG8hIW0iZgjaV
EO/V3VQCLYoWxmXZdGGeR/u6TninQaN5KdbMkgPwQEvEVtw3Btw/z3tbxLED21TpmP3l+BVv5+Df
Ls8LEft/B9vFakRD1455P5aZ/Ly1HfpJTpMHUG6yvoggWtoAbC9I12cBDKSp8Zp8TbslRTaitjnb
66lpJn+VfU3hJlnVX1iVTS20rJYMjdGO4AIeLcoMeAsaL4ieqd/WldrIUfIR64tLSzuifnT0CsK7
F9qLOh1u5886HITHzk0UbJQJ27+MTZY0b5++1W5IS+TgoGRJGaUS4yhjQeXmwqFkjcT9KtoSb/MB
ceIsjMdU8xf9oXEvrEvd1/5fLT6u+I8InrHcDUAM2t956vrKbJzTc4m3oPipGiUWG6KCtCc7opyU
RAOY/HQQc/xojoxYZfQKIGs0DGdY/gDqQroiZ9aJTsURzWPsTSzf2aRgAdTUk+wnYMZ27u+lP31U
0uA6H4fuOBCBPgTHfpPIb8M22Kz4qhJQ2z2ZQawA56QxB5SARKXRJ3sfNRUGa9izwqJbbd5W8n55
Q1y4WpBV4agGOnidYPbZInoYRdWVNNOhbN5OiKSDL0IjbgqVQMPXj/GrxnFlImq41LjDVlQpuQ9m
IFGe0HBOlkzcjTJiIE+Ydw5ZxhRaxNjJOmul/cCAQSURz996qMi+OiSbPajdUtlCk9NctUsNODAS
ImhrEh+UDAE9kFSVtvqL1If8RXZ0wUaLuBe5n5IJ1c3IqcPfBB06WwFX1UFXMvO3/YgQXTQ7Gupj
ZGXb6rQVT+1WHiIUkNVCkYDRtsWTXoQMYiMB1fBck4vGsZkkZWArSDeQp9sqWxTOLgFyI31VTARW
iFN4kizyYEbntOC+4OBpKgG5to3mIUIWigxhm3OpSKmbHdSGhbaT8O6MZ+f3JT1RT7RQcO1fxfay
K4Ly19c+JRgAM3+M3OzFcnXhXq0xirrxexiNJYny88XzTg6hKIM4Agj3vIk7SJkXkN7Z2EkQmiJH
U8YzNcnZsKmm94qOXTonH5FRhTjNaDDS2cL4KFtNusmRDMoL3n/T5U5TPdOrmA5wuyKBSkD8lKGo
heS7rNZqjiHQX9vh4PvJmrtnBVZo0dRntBknm4GWfE06XsBmdkn6DfUji9G0Jz9WWGOlb7Nyh/Eq
n0MWws5bojynR/zGIavqNZs1GYsGWzIjRz1kZXZkh8Z5uxflUTw/dZuaBOtr2ftHDiFzVR/sJI+6
9F8fnyevMQry/8jsgkkhFZBIl2uQbnXcuUqiMr8r8hoZOJLvrZ5fhTqkoalUV8rQ8r/6YDxJHOGB
Z4DMHcirayguz6y+8as1vktz2uD8WjgpeNgJakJICGNotLkojyVbBcv8xx98TYYAj3Og9W14M1gP
QtevzFGa5pMHKU11S/qX+vYZULJ3o7uAmBUk3LDdg+ffrCa9oZBUrEPc5eWewF+LQBeXPbWl8fRl
aaGvu19mXxCHDVP9/PFFXutTEaX6PgCw5SFi0N+n/iwIHzyvHq0bpRvblGmzSkxrU4FLdX+uc+1E
8kode+kunMnf/jb3Y01fe3qWoWvbmUULDN5WiUarHvRTaI13BcOAgHV7i6praN+RE72T0BYv3w0O
3ehI2aFSteJjQaIJoP02W5wLov7xbZIo9RYjg0M2XDz6BunevArnGj7REUMxNkfz1NN/UqORakr4
NrFxAU4Aktx6whMawpYSav/9StftMDoS6xtXX8wtSs21qLg5P3qtof0yBhYVspkuZIRKhlN6bPBN
1Ji7wkMHHh90UnbpbxzHdLp6bFHoLjrdZuLYTnHo6uIwKad88EjcJfCFk9009HSLKjm5LCyEzSWo
DSWNyIHtsR6xMgZ4JUw2d9kjfqlonCqnFyth4GVAW9SbmlSZjoauaefUjxVlYFbcAPp25k8yNlFk
HxensLzXbKUnDS2cbG3osmM4rohD7xszpK6+WQfSFJ4Q5iwFBxhEG7RsKp2MVi43+UIvv0dDTt1I
MJ1Am9oDWg3S8Z9oK+tbNcbrRFADR6NzIopKui8hUdY7XHbzgUTtRMuOqtZyus6ftT+WhQSdir6W
LeGkO5plVtp3e9J1h+S+KmiX/JQRAWN6N4nv0Fn1OC2YAbB0r/2SR/T37jqYu4tyutjYiBBPlfdv
EmcIv444gjSAdlmJDfDQNv3EsFu3LErFRE3IXVM85drCHD6Mc+c10b63Fk7ye1ZGBIBnmkItQ/sd
CcmKCUtvAmIzXjgZpklDYFDl6fTY5ICd/RziedJ/Uf2a/nmoaWwY0b0kzOmxWiPkhnVSAZbboSnx
44EX0mbhsGQPo19LgtDmVVCpnqoW0HillAnbuW1cK7FS0/tSqukRyxGh6LU2OQP9t6jwxv9sEylK
S7iy2HMnbAbuQvAXzUmsaiTJLfW19DNKicCJt3MMDBgQmKWdwGsbycA1qYQ5sERHUDvnsYoTi3ag
dRBV6XcDhR3RkKyE4a1H+rQDM0j/izxoaxJCiFK/nXLSQA+zMSfgYT0+ykNNQtDDNPU12NxgRN/z
nE7DCLjpPP1oekXX7ePZdu90nsHAZGa/jLI7dI/geNk+D/pOPwwt/y2+oUWZVn1JM0Kr77Sa4Kcb
+ifWCc08k/FnSJfV9GQ5yYTfzjTarwQuJNWxqXvpkLf6zoJMnB59Zxc5X36qrDCoD00YefQs72e0
iQejz2bjPgjK+knzFnqg6rh9vN1QxNNh4jRId+TYrw+gM1VwFzk4akisLr0H4glKguARlvrcLA1z
83IwHofWHmlTs1rmX4YbJHf57HTuDpQofWqLYDi0fWK8zsVMT8u+/enS+OmVxnfZU27Tm3y39jYi
kB1MW0i36tKKyeZ8AK6CR6ZBj70mwT612qLTH/DgaP8Jxsi6IeKvOCzo4o9IXKM9nc38W+7VOOpa
zBpUgX98d4lv2XUIQMiqCtaHfg3pdxjk3vJDz+31BKtvV/vRyLsvI/3YnkOrbh9pjLSeMhrqfe19
zboJA706VmktYX6AB/fw7eWNzsnhYIDdSoiN90iud3Rbk+n5Xa8d518L/b9/hF3fviww2w8RCVzn
vGtpZ40gzab3Y0VnkHRaj+6c2ng51nQ+61Y/3Fc4PL5UZmcc16lNj1lqmyR3jTW9Xzxj+U/tT9m3
ZrCn58LW+ztyuuKnydNpe6e1aXPMi3a9x1EVfCN4Kr8zotB59hHK2ruUQNMdwmH/XkcH+SN3hvZH
QLLbDYobbQ9OEt467VCzmwC67Slo/g9jZ5Ybt7Kt6akc7HeeYt8U7rkPTGamekuyLVt6IWRbZs9g
382qxlATqy8y6FN334dCARvYsC1lQzIi1vrX32g2oKlvX9mTW39uBhLaDpKOfbLWSXtPzEzcBWQ6
HBgoDZ8h6ZowrjvrPHvCvCdHT4vmbdo+ii4WPxI3wwVojbVIEMQKKBUbPwxMxK5kssmVlTnrp83U
hns36ZuzkU7TdTrnyJjibYVaTLbNIeuE/YhZr78csfqteRcjPmr0rrdNY68yXarzTn5ZxL8hnb4E
rhh/GBxvZyhrxHFhKYHIi9zsKiv0LzYb8FEjCvqTk3jelbVlAoeuni8ALOx88SnmEenPKHoj4Yv6
faxyh0SKNhd3PJoy1bshfc8xyZhhHMmS8QvjLsHK5n3JbO2mNTvUX7Q71w7byZMQRNlxZtYvuNkQ
XLdN+XtaF1l5mM0aIrUz1yAlsYF8Gjc0CKOTheJ1Jh+aDbUiV4H/5SEHTwG2hCQvXE2t/b5q3nhy
UMdeFyMhcAdQguIJl77haeawYZLd1+cRE/nQB4b+7MK7M8O4EjJdQcumlA4Z/HyZTiVZMq+GN9QP
KcXaUZshhkTx5BHBQRRpckRp+jLnWOIto/iWbuZwjan7z6m3Xlxwf+yvi+WkjV5x2AKzPdH4NNq1
MbRFcAdWV13xxUrrQHnUPFBRpMGJ0WY8MUc3OZJTDXwH6VrD9lpDhwwZVunvsA+Wwxw4hBHYjfZK
tp5JO9hldh3yqcpf7lY7V3mq2bdiW9s3ZGvaTUFLw+Kyl3tCf+abMSMOLgTiqyI8NNrXmbPj1lgd
9ytObe1TFbe6HdVpMZzcdXZfTINo2CiOte7GGxwPw3oK4g8trVJSysdmwEnExKb/mDp9dt8u1oh9
Ttw3UVM4xK4GHvpm/zu8Gv9g9t2KPx5X+GacKjPSxQxLeXP7Z4GP2XE0kXKeQDH054RJwBTWfhXz
hQR7CbzOZ4T/2pOBDdqHII/8VASZdQdJPyf/0Bz0m5m0gaNvjdUX5JmgbMvmv8dEJX4toAP0oZD0
jpCr0Hw2AgKb8sXAmDyLu/KcCD97s92xvyLrmqjAHoqPHQ8e3isz3aG7mUShx3XM0kTce8Ljrr3J
yB6NsPMCBSP4K8qzJvvlN2l7oPD1nzqQNMIX7OSq9LeFhr4f0FiYyW21Tc1tm60PfPCfee9WP9vN
IHs2wShPFBZ7d2sNR5iaGb/FjO6msIfgAf2KfSRQvTtZ7ZxUoTNnTZQ7mnNnN4sbeo3+houPfbsU
CxrA0hrOc2BI9jNrN8q6pvy+2WaK/bUjengrQ3DV2FP3xcXtCM+2osgetEQzDxzC4rnulunKDbTt
Wmc3OxNLFV/ZvDc5NaRtPaf+NOFvB+5Znpac3Lxzkfhp/qGI1qCEkly6ZT6eFMVmSHeSbGslEKfU
Q81GoZYdMky2qSJNIuWQ7uztovKwUKjHbnCys9r6WXJ7nndSc8GGQj+nYE9/KFJQOyRaeIQeBwzw
yGteymTeshcP4Sx1LCFXMz/iKPcsiivZlHqXeR6Be90oEzlHNDQhIALzuSUbkvZb7ATVMv0BWjZi
zEiXRnuRXwe1U9s/d+yV0QVumIe+wtg1Wsdp2u5hpiTdVRcz3sAHK2nWJmTVufVDXo3DNIZJ4Az5
kUi4Ij1qfWcR2ajV0sQvrlf/Q8clMb7Btd2o0LMUlHgaFv/zqWX8Xj/Zcxvn3wcnEQNZixj3ZM/4
WcaGATBblKZ+y9B3cdwzRgtJm4Ujrqr4/c54yK/HAYajj7lOWxBSn2HAmJ7iOefgCrH5kMqYfmHi
tk8486BErTUaVDqRQoyCi+dau23NGsB4yarhA8/dYoQgCTfd+fXH7s5s/OJ+Zr6c3Ky6yxLzPdGc
4yJmyA7uVmzuOwUZ+abEr47aGV5LUT/uxvTVxmhccDsSZoNqShJAHvPpQVIuo5dORv+bnlXSbPR1
lu3C4lQSioGCj/b4QZXGma5JGG0fL0DwZgIUIlhq+6fdrG4X9wSxXbruMbY4/LoHainQ8nnXtajB
iTWaW5UfNl/r1+SMl1jDe6rBorZhVnit8EE5BMEp6zIr2bnCMAUlf5XnXNKr8KiTKkM1kkjV3+3j
mF2DI2ZT2nKn+iwHwkpPq/qInRmvNI+T0gS1WS0hNrogCV3rM8IFTImUHGKfIalPU1g+97ZWxOUd
PdwnO5MhJ2doB+O6lJuPvxjXqTc5k3bNrM/K8NnxuDTiTPe9duaneBIdMWaB63X5LX0xqiQiql1H
b242orCW6WCiCWwQNGDFziJXsQ0k8Jk97DwC6KR0huylhsVo6LYcXcQeDBRA69jQcMTuTNLXDUy/
C9SB511AIFpfCvPadAbu3UegCq9zdZ+LvqvJBpOIuzRKCDllryWLrjA+8DBPBCPL2K8dj6fHlfDi
hTkrmQgpwYBeittmKGRWNAEf84bFy9mQOZB4zSuktbXNZYH04WmTiQHfBT2eVNIC0b0bbGhNFMC3
YW1REyHdUlqIHUS21BymFo2cQf3h8Krb9AeWZVgNgFrFYmMkNZF+yg2NKVhK5y4v7Ab8b0cdvQtL
fVdV0llI2NBdUmPJz9WM9JbaJy46IgozDCj5KGQhllxjgyhQ3pzZJgMwZIbycWwl++HHqrwSx42B
iUBcMqdJJa1tWvsrpoPSoXKAP6Onhyync0B45BAiiEXkRXu1z6F3/ZfbThM9CsGyqd6EJQ5uy8uC
A1n/Y1f0iSBDPLozK3pQqYxPMfctqc07HyHI1mCN8Jhcl7ecbUH/omNi27A7B2lenVAZTtMbXVv2
Xkuj3Zl5eWAUz3pajrjuLlYHTt93bW6/pFuSl3eZi7/5qaMfc5/UXjK4TPYZqF1w9SGpUFJrDvrB
NGR++28kXS26fcy4y8snpZAiSFJeUbMc2Ch2zesut50uLHGyoHgk62aU83psHJA3QZaoXOx/FGe3
Y9U6b7O3GMFPkVJK/yicQTb6naKu7Yv2IvlWKFAf65LVgfpaDoLISTSH52oVcfVOjHSljyGA2rLq
RM3iKZwd1H60mx4pjg0uvvLjoGWetvNa+TBiYq+2G/rBi4NUE8yMAtUl6oqiqSRY768xzwLt4/Jd
TUaNXiRcKVvZo28XQ0o1P1AndgHRio2rXmx52pv+RSxtAajwl3Osy6mR4jOpPXo/5lePgU0TFKv1
0TvwNioUv5jjP+0yVkQikueixkDm6klP/RIPWHOJEojJzhe1leHNK0VW+zRczZ17BaDoGDFCL5gV
b78aevmD42XUEZNbA6tL6a7BveRHNJZVrtRmwsdu/LTb/HQVNgCkrSt+J8CPlI+pxwTYTB4/om3k
l1duvJj+y+Nn12yI2lwEw5DJrBZCP9RG7EIXYLWjFpVEOPj2Uu+fTVhxpFEAI5jbpZ6XQY3d8myW
5AWL/KntxZ1W7Nyvl5VxF76jBQBwRT0vitz1jvvUq11yxBbXk1vKnQBoUNY8aoK6NoF0R6ghA4g2
NEqRsdPvugHl+PjH0XWN5Vx3QlDJQTYrooW6b7u1w36zlcZL4PfO67ZdIrcbd47l8ZwpRYUnvMtA
4DKBREg/suPV2AlqOLKjbQwofi8q/+6i67e3Yhq7qzire0uGlpqiLG+AP/22Oxs9gU/MowN3WfDG
dCse/jM+YYWOgBGuL2T+okqlAG3CxBR6+ggjAeOisLBKBJ1X+0xsZ/BbdifnOXCKZVWKWttKm0NZ
l83wsy8NMZqfrc6u7Cxy9Gn15pNhrNJsTMeEkiujZuhiCqQW5A+HjgJeTs9Lyscn93LkaGUvD1ol
4E9oQKU67sJR3uVtlMTyVfE9lBcQnbysAJrLNCyGhsi10pUvpzq8mJK5KGktKa1kkKjsASex1R4+
GHg4iOYKPge2dTcCD2E+2nahxNmDvknZa8XguYwmjZYygnZADNEDsRC0plFipYtXRHs0wO5QEfhY
GJhfc1yVygDa7WUl74+xWtB1Og1WfJ9k2rLBCcJgULRvvQGX6ijIQ5nWiPG5zbfYKx0CPuX9zyrN
s4YfhH5cHq8LXS1JhODRLgKoRtXR9fqMa6Xbndx1dznrrglXTh+ZYkBgjyIJWfsFLLpcUuWcuZQE
ITF2coXmcSoHa9niyWO26S5+oz3TEy5hp+VY5eB52efwA3Fb4nFJL3a+ox3MKG93msQ+h95pQgw+
5cDdVAP/3Qhgt5bTehxOkSspV9Wdl9PAuuc2W7ZO6/JUFJhjWQ+Coo98uDpHVYA+lCOY30tEtWHs
VeTlCES/YMsvSwM9Thj4DRAmuUS1i/UTGR4D1RG+cORcatphKyB1gTjDSqxIWrqU0Tu1EL0fgTrX
k2ZlXh/98c4jD4o7YaiEpZaihQ+mJCbqRJwChFfOrYZkgU+w62edvpLD6pU4HOaQ+WoXZvdOqO5F
eq5KW0CYjhuoGJmiW3sesv2Z6RpTDuIh80i7myHuMJA/+0HMjOGcIc+66IRryjGqMrlsFInML3W5
yPbrism4XCmQC+QyXOJBrl59ZjtxwqDH0YHI8q6Zq+qgzjagdMm1WAEj56Nn6VstoC1aOQ6s+zOz
dx743V8akB6/yet928+U8eZOsiRaQWou9zZpxTC4N6IanSnzD9WRJqKX/LQhT6WIVh3y+5omEk19
d3ri/NQqa7/V8Ehg4YyLMQA5KYH4vmFrSnrMl5dS8j1Aq1IkhJ2t4yl6g79actfdZ6z2SrJNh4KS
V8QL4mJSidxSHjn7lg0TSe7to45bHBROpQ8ucxwunEg5WEJosJszpCtrNq6bS/W9swO1xiI86DbN
DHa+44g3Gl9GXWj1yAUwFLlG6q9MRQtS9h+mkl7/uZuKOZl0vbz5ur2AN4UQwCmhth4TAZTYo7TX
IeKRo3oFxRtlPu4WwNwMdRzj6iZMmGwB4wM56dibKdGPug/W4MubrrhNnZ9IZyLFrk5Uyb0f5AG9
E28VKDX+/ifgA3mLdo4W5Fl5QBu9k/qkDvh24uByoBZF26M6yk9/zMgVgwNPF/m4Eoct9dGpov92
+LZTQcHb1Hi/Pyw69ZGHZgEC2AmXikaY4pHCLdq5XorCg9G/fNTVOeAqQAOM8hJrtW2SsNRbrbz2
+rpI5wB5MSVhRQmF4RHKrTZA5sD1TkwhO7E9x20yPImj4PclbRa2Dn09Rq7AG5gVT+Mib8bKFs2L
CRBsXmW3Pd9tBfamd3NgS/AhlHh9VMLrkawNXlO2a/KzXGqYvVqcghmyXiTtgyHGDfGc9FBuFMma
/gteC5kqcvMfLhWbAm0SywfBPDiggx6hphw33BuaUXmpd6V7pfHYIrC/OIDOiymZPKrY3Y9u4imp
Mm2lfWpTIpQowxSxFC451X0LqsED416gEcVD3P00VBXVX9jBlar0E7uRVMhc7RRFPk4N2CjlTazd
GCrJCos9+p+dGbOfC4zaLmiZetb3a0c6+yL3tgvcsq84VWsuUEL4Hrtyf2eDwPiQ5ApVPsU4RrU/
oJnT8ntsZPL2KrhLz5oLTKYsIfbEAb0hIJ4Cr+i1rcfaNB2LB1xL9G0+tPoSGFQ9sp0ReScJa6rU
ZqYgaTe7asza/GaVDk06bjRQf+VpilGVLGMN6O3yZFL4nGPlsiYuYoPHXHEUOchX6SCdEEv0slsu
7AYH8ELl/q5aAV/t8vulRkchj/MUFIu77rkXMr+3xKm53PvAia59cFWIo2FSyzvR7peyMyJ3iui+
ARGqIOsShX+pBkhbIA7cE/NiOGDEozULfz9Eqt6USuQ/BgX/NdYB0tpl0SlSIjwjeYl6q0C8WDPf
g7ZaHzEslxLuPzpdRSSiF5O1/t7gS1U0P/KH56P4iCxTukT1OOwQJomGK45CBBKg/6wunLcdcmmS
fPDM02Iu+il1NXke7vw99SAr22qyzAYuHl488p4oJR11ogNl3tL6fvfb6VBc9/cV27dAgzJV66ey
xUPeDxVjdes6SZ7d5T776agiUfYoht2/K2tpU4wjPMatm26MpqJWOaF26yZCYbRE0j73fc+bheQY
7qZFrXKr+sNrvdRoCVpFVvmOpwiaOllWdpNcqnurZLmzLBuEykLZN6vd2WjXOtSqchOOL82hUsgt
FFSmPkgrBKKpLL/nIEVf1pyhLMhPhOeWlBcYjp8OC6YacQHGtH/aPsjQYn/a6bJMluUXStx10bsz
KQK+sUZgdNLBu4RKxLpUrF5XNv9cPuW1RPIUTx3YGLfawrWPb8UilukeilyvYIGdrakWkZcD/dOU
trYsMzrdlV4vaOzlq3pVzXgn2mnObctWxkHdX0Q2u24NvHTj6zpbJx+FvTCZlGvIpiopaJSSRCyd
IuRr6v7IL/SqrNnlFxrhmR4TsSHHHfmgZCHxhgmTeTU7g0fpuPeSO6dc1QfGpcUfR+iEyTFtDXso
PrPdycIcd2d5wX3dlrfUWBmMAIaSo+nHsDw8FKb7Pp6WiHP4wQHpHqiEsi7YddG2LYvopjCl0Ae6
m9zcdxr6vii8BEu3HwGYLqtvJzzHyi6wV9TQrk5Xj5VZWD14+Q5AKEOlnV8eLH0yHit/QPPH3OlS
iu6Q8866l8JWbmGqqj5fmZjMCjysFelydxCYUS/Y+kHMdb9OL1oKyEtH6deGsdxsBgEyxFq4VTlu
9w20/8V5QC6GC5nESre4KdOPpdOpoU5eUZv581DArnHPqelOjo/EyUhG/Tx4mDeHDijyOB5yd1jb
j8RsxLREKBi34oFW2ygjtyFld/zWY8Jo+5GJ4AXjWmfbLO/YxIBD523yGjeSaJRx3+c4PN1OLaSo
9ByUdOKPazqN1nW91qJ8qXmMfjsaY92X0h2D6YSr78ZcM69WFzge6tSNmNvxu960nXhAFRdX53ji
88GismB0C9Yd5k/OERME+wzml46PS8ezdarMeNXPjdDn7dbEICQqRG7CqBemR12QsP1CN7EDsYYD
Cukx0ucF/pfVp/NN50yuAKmhvzPu6q2uZwReTe6e8DkJMIIxt1nc+lm56d3J7oNhYFjiEwGWnexy
1siRy4Q23mtesZTrAW4ujP4wYwS4aKFTx3NhEfWl15bHtFbDLu4wbt28QnXy834ilwtimb0cREam
UB5mpLbD307ZH9xIZxlYiNFt3bmLoRmbItTSYvKCG0yDssENrcnQly2amFnNn0rhVt27cGpYLcGU
OvMtKtJRnLAMNmvC2Er9KsOOAg9p1C6fmsT3musWxNO+D8peaLeOwBLxp8+m3PxsdNfNwUA19N1v
1QbfqTim4zLZU9hDM29AhnEK+OGWMzMnrM6/IUNhfBU6u/vShd3MIyIp9Q4HdzqANbpbFs6jZ4k3
Z6O8khK3BbRtj+dRwKFnJIl2BzPGdB8hyXBlws4OVmGRhFEwiyJUgCFUtlaOfZVIt9M1rFCT4nyg
tmUNEgv76k7+3gtlVeIrFUKGdGP65oO00xyoEkkkUhJ4VqaapgpxUg7wik29YDBR3Cs6sXqRXM0v
2f0mDmf1KoaxeXwn0puY6uyzjLyyZp8VxjqI10iRlPcDR0GeakQaYwJ02ZuxWuJh9WDS64cRy2K+
iYf1CZE05rY5X+Op7XT/02JvteYfi8FgeJFlnmyRNgOm30dPHpWARnwpRP/ds8niaDFadrce7YX4
MjR+XP/IhsKNf82EpCOQ1Ce9ehrKwcaToZdRwerbrjvudPkrxa7P1jkDYXZKfTAZBvXli8dJth4F
6OLo4/inJYsVYUsr8YlCeeRkl6ok4UuacDiIZ87qO2fMG/+8LgPUzFg3CZ371BpjUqLzZRpN7s7o
0E70JPQac09Jgfr2k2vV8fZ9pPAwoXZApJwOKMPAC47WUKAMeTdLMze0s+jLDKOwZ6/n5b32CqqP
EUy3aTey/WloKddUBNhuZ1lCbiMmXRM+2EulO81x7NquDSFNmRpSNhI5H5olaCE/rXOSUwI4fnHC
A6k7OcOcludgWKEn4QfgBRDXU/NzoWut/tCjsIomp10YGZXla4F49QWb8OJKmP74k8NnaCJv09dj
HDgx2p015U1LLx1uARHx1u+mZv6YMjC4K/o68ZyCYj5U+WTd+Pk0Hcc5YCEO4Mv2r4YA3zrqyWbs
zulULj87G0pZ6G/mnB3mfmx+tEmDP8sKByjyAFM+d4iVb7HEtO8wwLDqcJvzdD2ZTtU+uM6S/4Au
3n5idyu5y7mdAspV1te06bQrL2afRzG6TldmacxosWmy9Tdo0exqZSOGb9TyyU3PzS+7MBaj5UUJ
XM9rE/T7F8qL5QZfzhTWRxegV2EEwcUrmt78wQiicO5N2rwaXdycG4eUgXYbdl0GQm64k3tOPCq9
MGOs5V47zpYViFz8JIcMZvY/trqCgZSYroVxFvM7eBQlBh6riRDLzPX2npAGpsW1V5pFlNMgMbdr
xbVXZVaUG9Z8l8eJ8d3XhfeG61D2M0uL8Qbmo/VpXgyessCNT0Fj6vCXSvvGnPvCPwzg9kto6nF3
g02FeOVs42SYEC29aoZdn9KEdUer93WEef89ph8ikHnOH2s9qE6DOQRnx9GXk4W//5tZmelLnDnu
wQmK7DRrW/yc5nB3vNksmcSO5nLADqV9qG2LLTXT0imCYVe1Z6vysl+L0IzPvd+ny7GY9O4n3NfF
i2A2AgDaqTY1YVMk7CwxhoaHtkMHScoTjsClVjQP/rB0/VEfzaqKpqC2IJrq2XRGJj6/5wG9WFQn
vX4w7XiCGLLYtzkevfcOZ/ztlozwBtPV+WzUbXka85jsdDIBrnE+S+BEDvMcX8PdHJMj+5L47I9r
cofvZ+8fGyq4pznJ5l9mMyR0b5PPRN7Km76L+CLWZ0sGfz7qCwFITKJzXz80mOPe87aIVpN4O7XT
UP0sNdyGv+T+ROg1v3Hy5Xzgd8aZ+V5reh1f6drkjl+DFTKTc+/Pi4eikPZ7C9wvjs8dWoqD/JEs
OWOgDqEXwjoDVERO2piaI3iNiA3ruK1Awegsh2r5hB6qGAhOQkJyDT2nMa7B0Qrjx7qSeJAf/GD2
nZcEnUU+hp7BamNvMYGMh2ghQbr6pOtmhVsSjFHCAaqoWDU32CwkgIT15Z8yogdgEg10NNSDNxjn
cL6X3TpHVR2P3v2i5zqTaKHr+t28Jox26wkd69lcs+1RYD3ihXrh9I9ZHqBxJzDBTIMOgiKUtDDX
GbBfrcjpBKkVzIoiUlUGBDNj0urXPAal9ZiPpbPtwYn/4+fyP5MP8aisKfr//A/+/FM0oDVJOvy3
P/7n+UM8vFcf/X/I3/r3T/39d/7zi6j47//5I/fZz070kAr++0/97XV59/3TRe/D+9/+cKxlsP3T
+NGtzx+kIgyXz8D3kD/5//uP//i4vMqXtfn4118/yWIe5Kslmaj/2v/p+te//jKl5cH/+K+vv/+j
vBL/+uvYN+//+3/hfqNe7N+/8fHeD//6y/6nha0Wkltfx9pcmm3/9Q8ofPyLZvj/xASMkF9srezA
4Mf++kctuiHlt6x/eh7GOJAkPGnKZfNPvUBFwKfx/unKJglVDkxMah/3rz8f7W+38P/e0n/UY/Uo
snro//XXf8trc6QJD94rWAqR7ed5eEb83QRlRjWapJBOqAWkR0QNhLnBlqNlOoxN5Z4RA7BtBDOJ
9qHHzGCMFmCYMUoKzqrjMMacEflS8TcmzKruaCMSRDFYZX53zMjhsQ8082woQveqJgoq3Byf/8vV
3r/S374C3/3vDHbMJ6RcBy8Vw0SuhPXg379Ew4AnI5r394hHBSFtHqKLA8HLA9MCCNsghEwB0tBd
1+2IsGK7Y4/ezv5s2h+kp5TJKxTAkVA05gLjQfjbWnwjCWEzoh7jYADddSsQwVrW+D7iooYKvTXc
4oACWLDTN163HCZYxe6JsDqz+yzDFfA3Yf7wqHmJYZ2XKnM57hfb6emycGUIF3yzyO11W+jq9VZB
Ow5KzXOOOXBMlFXMQw+Z0bSPGsvex/MSd4RIx0FyAqvLlyHc8ni0IbQ32tcUQ9z6kFTwHc+D79S/
rZp9dwhdM28fEJu1r75ZuMbtsKzBOU7J+j24EKGq0BtKdpYpzhvCasZsG4843OAw2RC2Zx55kbu4
S2zzWCKDep71hjAorFvWV80UOqOrfkI4tLVgfKfcmXBGWJd5XomSy7MvmeE2RxJWs/mc4m9jYW7W
cR07raDq74elXd74bQ0aG1Tc+UsaCFd7CtqlGU9d7OhA+6nQn/OqNZx7LPyq9WQN/VzQIQUatMw+
bl8HHZncgcK9Bj4go+RXW6Wx9zmta6uCo+w02xXxHNNyyOdlfnXqrCxPqb9ClW8WzHYeR8toi5Pf
agwcnJZ2JdwyI8gOWAClN848DWM41p73kOhWaz17G6yRKM4zvsWQm82rGNs0uC7m2HyasUUR0AHT
4aZhEpcgnJrS5QTlpaMoTaalfRhSq0EkPvf2GuG10Upb7klvr6GoiYtr7XbjmW0GD1Ev/e8jFspw
TBkblejBx/RbWqPEIBmkKeyjE4MkXAOuLUhIcuql1xnK5W/RpCWNUG0nxi8BhPvoDbIJGSehUW4x
yXw3Wp+bRETcHJP0PFRUPv6arUeO9bwFZTLRc+nEwqZfG6eYf5gix5hAgJ2xkuiZtygr4gZ/3jge
zU9bhxLhJlkMXszORL8aYbdSXxzbTOsqmER8Ma7utLnxrVhaNpCWyYxBjnGwMOFvdSNqvRkKJEmD
KOx8zWCxDYa/TaGoKl4UThA8U3SNy+OCF/OK3/9lKQ4DRirMfPOJl8A0rF/eIKPRRabaunE2CjB2
lGyDJdLqlw0zgDJrCMZF60IMNEjgDhsHZtjLktJp2lHmLrzxRjjVqy8tbD+VRUXhrh7XDbcN57ti
SlZawdagHjqow1Vw8puJHG6zB2i4S4uZmCbLLYvhkPf+u2dTOKDH1Foe+ilxvsOMp96taehMzIw9
69A4ef/ENbGohdPVftWGuLhzSg+40cC6ICzz1P6xYBc/hES6/8oL2n7TMvPbNGHXpV11rsdesJTr
ZiijxDenq6SqfyfjQn5NbbrJifkDmD8gXn6wC7ypT7lkv4UTI1VUi7qDGWIe69+WCVcNkuNNEhry
9XVpfO8BnKD+Gkw+ioWawvFtLvXgtlyzzDrg5kdBPhaUVGMNj6gTwEE6I16cr2dxz6SYLhYGav5o
IQIaD2vuW1cJ4b8ekiEv/Yow5rOfLp3BnaJvO4AED8OTb87jGEF9Fy55gF5OWio5pStvMWbGwXU0
LrQocYPoY0hu1PFJZoarQzh9Y3jrM7npGmTWdXIeyaAUd4bfcA8sbfwy0vUdelIIb1ZsaA9+549Q
gIbZiRIMvZ6ZexUL19BHhlGP7R0UjuLoO8bKdjx8Lbwhf1jN9beez9033xDCOW5OrOUHl31Wu56w
RPm2FPlnkKDkemhH2jOoq9Hkj+PrEsxlmE1ZDOUBR8KmHMW5KXh0J/jOPQZDeX3D6JrgqimFqIsJ
qnEQTdCQxRf4rNzcmNr5iD1fyW5Wpr9HtGOf2bGhpTdxQA4zJXZ71gP0OrRaVfppDtqgOM5tS1Ob
4OnDfuFu7SHlTCDvoq3yuy2wcRnB6mr8Sf4o7OHNyxotCvA+fhd4PV4ZVW2+jWi2JewKizDLMB8/
xrG+fm7n1j3rpNwheXTMoIi8dRh8hF25iTOi6z5sZVlcoxb0z+wk4101Fx72DnZyA9rYXpW1t71N
az0cktEcq1OLn7QVJkjwfnA05h0eXUN2lYt8uKpE00mXEIMGxq9t84YEYMe7KiWAEgJtpTACh2L6
pYnF/nDT6XdMJuE9/gNJNFBNfV2JXXv1AZ3eNH+Zs8jumx9DPTNQzteMtCWoGlWYeJMRZTwXvBUD
y9s8b/LgFovR9tm21zjyDX/JSGuam4+V6cFvML72kR0erNFn7T1gzjL8NIzB+zwCi0bdbGglU7LN
uxtriLtRVwKRWLHpPzVw296rbm2fcs3NntkwQdqJ/f1WGDPR3n5qsNs08T0Snu1nr2/Gt5GK62T2
/fDkeHZwIPIFZam+iqgiWGp6HSBPsX9Aru0faDe3L1tFiNOBEFVZjvVdM12RjOQEr4KiMoHRqOXp
MS8MrPmNrPO7UM+n9T4VsfuKqweL3dwmHCAtB5K9Rp9B3Eoylr/9YbaRTs1N/+J3Lmc/24FfQkDd
gP9Qm4oQgoR5IpdzGon1tTmM0XQFFuoTMNLTnOXLcuI0KL4V7jABwhbbdGtjbO4hmwvKcz/0PpQi
SMk1tE0x6E+r8PurYaicjwp/+JstZXMPMU5cXOYr0M3PkjqfHjZaJCITKMbsETzMGPyvEyxmzO2p
gvUc/EWwzSW543+Hx+wXhwWWpRNVIL32VWxiOxGRwZr2mNrzGAubxRUZRt0EuMHU2ofpjQTOowDM
4ggYK5gQxJotHfWCUz7q4u2QYkofcNw17N2G5kkdFE03dj8QXO8aR4wZpHYS36O+NV3tGUK8AfI1
YQ2CqKgzkGm4Rmm8icw23oBW1uVxDKS8eLVhZUhjGo0zACQvJJ2gTY8dupLx0aVSyu6MGNYB6381
BzSJYwBuIRkyd0Ee9N+z1W6eOJH96cbOZjFhJIXFZqiVGSfX2jXNL4i9TnkGHQkIiltsQGVvsTg+
ShyKr6x8rpJzDjuIwWJAJtUEGwKC5+y4aMgsnarVjnN0XdhYlUaYBdP06MwelNIiNaCTWEVwyyQ3
8I8mBV4fjfWsX62y75AzHPd2jRtHP5DMkl9ZcZI/m+NCMWU3tvOb4ujBrXKj5RqarXdjWP2CxxOC
J4jqTdCTywcFrTpp8ZIT/CKs26r3G/usj7FUgAEpo4mqFp5/TYc7jWfP3GW4dQbtq9ckMXNNCBQP
BWeocyAR7AnRAE5E+gj9OLQanaJjwZWQQAqNAAFUTPZqkTW+sthLWrcj/QzF+oZg4r2rk+FzmeOX
Gm59V9x3xuhimu31pxXEGr4z1dZxyV3toSir5i0wErr2PCVRh3He6KJ1w2alCrNhyoHM1hoBcE8n
jkRty1wklj0C+Ku6Jh07nKfM8kOnmuviBNDRtmd4xKjgxs3R7vQaeVe0jY5m3ND4DC4WtmP2EkyI
xw+YvPjfialNosyx1y6c08x/aS09JX+tZ+85DG7QQFtNrRskHX5D6qHH8u3cmo+ZWsJ8QXhX3+FA
wvVfUVAUB4/4pztmTvR3CYxFfBsL8WqXzXQuhiB/s5kusxhKsfwyB6N98luB6CYmks2+htjD2Aic
fL7WmZ8UB2cc9be4T0CFkYnwe2mJkOBuLYqXHAJIfOyCrd1OE+Ma/wr3OJIAbEyYUGrG8YwnkhH/
tpBJ3eqZvlxz/vvXhuUPd+hyRX5otXJsoiol1DFCDwAOSfWH6Hgzre0bbJ0No7J1tI+GO26fvanz
emIrK+sWc47sF0igGMJ2WfzH2ecJC+vSNg663Cwco7MYEdhTf9WZSff5/3B3XktyG2m3fSIoYDMT
twDKV7VnG94gms0mvPd4+rNK0h8j8swvhS7PmYiZUUhidxkg8Zm916b8HpFkatKDKZzssTHSEMYV
w2U++OzikkV66GKt3dRMqsjriL87AmOPjvvrwE03GewAiTHJWhgRrFY0sY+TMNtqGM3ubSxZn1dx
6o8BseRD4SbtV3eO3cdogW4geb4GJrxWzXfKFaad3pbyDsnb9BlOs4a8lJbltR+isvarGPFSUCZT
3uyadpFvRltZYyA6DLHa9aNXE0PZQFSqWW5HE2CKGVf9VmWIyDEKVy2KnVHLfKu0xv1o2uURgOO8
42GJWIWeUuUSR3WI57X2hD7f4aHudqnbviRSRl8MzRQns7U5LMAA7Ndi3lO9Lbe21pivTj3Vq1c0
U3wyMCtDKrOjdifYcd2ZmtW2Hld7Fu1me2avseTdNsYl8GVm076TxKQ8N7q1reDJ3Ha9OQDN6yz3
vObyezUb2urhKtK5Rd21OCl8Uvt+XLlHQlybqe8mpjom1WweePp8In+LvgutGfcL/Cmo1e5cBm6l
ibOeytYKGIonld87KStZNivxA6dkfinUQCoKsUUcETVXJ896l+UDY393S2SReGUPGPlDF6WBVRuU
trql/ILGz4cU094VSVJuYmsaL4glP52ePzUuvXZohZWf7FQz92Mo/IQHmr1pEAF9kqhjkXXVNbdu
3omVCq9qEbG0xejsQCT0N3bVdUQ5hdlOkiBybLUoyjedG1JZDjKW8CQjHbVd3+CmzplTbnOtoL4O
ma/7qarSo96H473Zle9rVM9HyoueoEPRnqFc6J6ylH2LzonsXhTYzWZWDPTZilryZUpRaccOhnzP
MPvebxXhOBCooWqbXJ+HEAertWdw6X6zywQTYqf3fPlWiAOvjfP+ZEx5qGFka3QAU2Y6/sjbhsbF
oKrhnHQz9ot1ku0mTSzfcGHlt11d10QJCWe866TGTRSbK8e9tqbtd33GKs3ktF8pZnvrpe3pCe0W
7Mcuk3L+hntdGV5K1cHdS7SWRmoRDQqX8UpN3tqR7k1zMjzaqtAOFOOI0WLdCX2rjqqJJ6LubGqr
jInFG+xx24Tmm900xqlMibMoSqPfOoTIie2saV/1WZc7c5Qlyb7pfAI5Gh1m+g8IAFqNqmvh2dpi
3/XwPIaHBr0pa4a+XPYtUYFf5l5ilOZccLKN6HnNszCMl1qVkI4Qvc+Mo9zsDgpc8xU8p8jpzrvq
aZnDp7aL+lti+mR7APDJjSMze0ifWgT6REy5g97je02nu8QetfB2cUZgX+3oPpd6TjKZ0Kfd0kXZ
up2jibglygFE3nOaP1APrltjYsfJONxpcbeU7TsizpaJWTN+zOCQWgzEK25WLWf7l9s7Kk/WgkzS
7eM8kizYFaN2wwMQa4ahZXfshhogpZBXfIEw5WLS+lc7jWnhYcrz6VDRJN0X47iVEq9tIElI/7Ym
V7QEj173YMTFCWsb5s42jPc4JTgohjXey4oZykSxDr9ODOqznXSsSOAjFboZuQzUAEJr+92si/Ve
ruPwih5n2bOc6fq7pc2WbRX3X3kcF4+pKueNgud2VyzxYeDd7gZt4EZXIhs+bRSOzhE596ofI6m6
aQPEXvtKhlbzSjrbTZ2aqJWY3/qzJZNXKEr6Q9uyukeUYTJA05M3N+vqvRYNzAul9liF7MlTRmXL
npoZM08PMI0BAVvQqy2/OI/Dmh1oJ8ud1Ybiq4a6DEqjFZNPuAR9NZKW00OPnhEeOOWBWU8fgBZb
DgOq3Qc0HbwHwm65FawHNAXDkaFfBORGa7eYz+1LyBbhXCVSi8HvgfFCcW3JzFtROlECOENyo2PM
egsHKrupq9pwM8DoOLlITZjN1eVXGVvUcPnyw4Dmv23MPHk2c2zjkJMS+DJOepzduL2AmBA3psy/
rBrVfzmW32Wl9Cen67iDiJkub3MXxtM0d8+9XcbJWVNl/4w1EMZAqfo3VUIjoDXIKhMdbM4MqGQ9
wxBWDnpOZvKQDgH9kGDcNSWRsXo1Ir52y6ivbO6g7jJMlTlPHkCYTfckC0EFaLW0L95ynQSFxPI0
O3BwDC6b3yUQbl/ppLvlmv5laewhaMYYG38UQ97RSjLfAhp7cbfYU/HEE7dFD1MSru5VU4Vyq8rh
sx1GmpEiMCDF1CekJ2GMfpyiyotRPCcbB4ZKfaYycdOg6VuOmdmWNF18pyqmnGHT9A/xI/9tYu7Y
DgEkgMcNlgA/T8ybyg4n03I/lZDLUSG+YKOEXy7zlyrq4SoPYcVAv13gkWr1698P7H8BdDOtF1Ci
LUGCgUBW+Dvz6S/IeyXGrjGq9V1VXXlNMB52BHylEFf7IUiMZthXVj48aER7FH46aH+usX7aYv20
L/i/fj+cK4tXYFvXBxdb/Z/feyydGAwTk+RVN2IoVnopGSC6SbJ8hHhTx6caNKzOye/yFcyarn9L
0xRBZiuZbm6mdmA+Q83fpMHiJHN2CAdtyU8DAhRz58RmoQV21jXzXbUaSiB1Sy3t/PefoPELsodY
I8nrhmRFQAX/Z/+y8IA5ZzDMtnPESGGGIKyFEuhpZcluexyZzm2A0xk5pVLGTicuoYRsiCC/rmq0
eXomBagodmtLrkFg/L610RpN5P/AKPtvL1LBX3eoerjGeJ0/f84WUagk3DS5J+o2HXehpYnqVIwR
r4sH930fT8mnm/XsatJs5UP+fYvkVi6NnNmgAiCoLkIgMMsWIMW8AFn+h5vgV3S5UAb5lxTjjjKQ
DLrq+jH/5UpksB3XYQNZuUfKOz78cdN1JlbCnVEzo7rh3EBxLRLm9YGswGUfohmp241bxvOc47Yl
McDrUPh3Qd6UXC7dDO1kGzazsZyKpLGmyOtJmVP/AKmzfuG888qJDAAsYQnT0WE3/QKpq5EH5pAU
M8+0c65eK1ty9TWPEMFstIUb+71o+L6DSYuRn0amGRmAbc04vbl6+OITKt3I2ed5HbLHMokc37IC
66Jgcjp79RxCer0a/lBO/VvHjj/1i/nsOEjOPLfNRc0UDAfztqFungMgW/V1ktOonaaqouIHFsgD
jTZ9sHSLWWvSsDPxoXZo79hN1HQ/dbF4cmcLUpjV93X1D3eH+Qs0jg/HhgaNoA4GCX/l/HKDrywm
CslSxxv5muIbDTYzer0+WUM/oWaqNsAmbevStT0NFRo8czmhJIBERdQsf23TtMHlucbnuSUrWh/J
uF0jSZdZetLFomxyQnWQ2Wx2zS5orrg/TxURf9Sc1e/YG9QhU6DaIVXvtSgykBuVTF8Z8OvL098f
BT8fZmgCBHkOYBKvF4POsfTLJRxPxoJPK0y9Qk3ltYKGXJbM+aHQi/ookpZ5ALhnagm7NzeL5hbd
P9xE5s9nEa+AD1k4XIaWKxxBpMbPN9Eaz85Sph3z5Djpqq2IDJsiclXMFP5Y6fAxS/sAkiF+hTPY
zx65ldeT1YjMD4jLdYnqyEnswGQ4G6KyZFa5RXI3fC1THoJ0n2F40NBtNxsHUdDOGbIcmhfNbgLd
Dq0zJlfimjaOzaBy9/efrvnrx8uG3TKUMgxyaiSKY/PnN+fEAvSR6L/TmTQXJi1l7oPn5NUzIXAv
dJFD6CWGtI4hfq33Wi8ZJ0oJGW6jo2y2NpNb9gbhoMK9XZiMBuOSpo+AB/olKDTDecQUn56AZHCm
6KFTAqQoTRQduj4ZFzJJJRE9BmNzXGBpFtQlWB5meU63Kdy6fbCh8dT/kJ7xS2aahFBNmi/HCioy
Dm1kCz+/41yrkIdX+Xecn+zVLLYe9BBVd52doUoofcXoadxyjVWXnLCEZOdUzF2pyWlr+gYpzubv
v4JflvvXFwTr3zHQJZOOY1ryerf/5ZAGR5lQRCzXg5TH+aEaau0xTd1SQmEyQvhzlli+jFj/ryJV
DLGbyVlUeIbtlpCTOfTd4E0sqlPPiBz3B1i3tN+k5MjfYGS3jC1qoeJHi2grPDl1U1wG8pvzR31S
M/3VdcHJQVO/mXXnPDkD83pvgYZMt3v9u9qIUXILHEOT/hKNyRhEmsrybRdqXCLk/kWeDjrOQJ0N
hsNzwArhtiqMrvYn1tgQmVcrSUgYmMEqNWPJtC6nKI/5kZO9+AWnSP/qlhU/DJEXc1yzsK1oX8qh
2RM1YmwVa38aSSccwk2l6GhZc4bVvLHSvEHxJQvXRrOdcqcMmpmdl7w2vmBh4Sc5Fb2Pl+EAyr2x
cC+5XgvDL00jd9FhFpSvTp6jsq/5dDVvMQbWTb9/sf9KTvT/m1LI5m7535VCX6L38vvPQqHrH/hD
KGQ5v6H2IoIK9KyjO8rhKPpDKGS6v/E8plrllOeZdg0F+x+Z0G8mpmIJFkcCcdTlVfjyp0xIM37D
jw3MlluHiCkbMdG/0QnBPOY2+09akeIu5HC9YlgtpZA0/Z4q9JfbcMqJ4jaF+9A0ci0PbQIfEFTP
EBMHHc3aBdPyY4OypPa1KgeoVdeOeXEqy+Xiyav4TZvQybD7QLLqgbDnqmdwlzs+cz0Z+exRWBzn
qUG91BX0hzCQkI8F5ERMrzo5fcsBof3CuDUydcVQNwmf2ByPM5UiB5JnMN1+X0QRgWYjebo54zFi
/LyzmANOk5cZ6G7u3XXFuJH7EgmFsbXMuOT0hN8HDCsO6xpATZX3zfKIIC/OTzhDLb8ZRUFT7qD0
pwqqCaS+zsKTR0ZFogVeZtIZj9M4MvftzCreUAnO0S5K+iZmcMwzGKmrUbwy6JbsO8dSH/wI/8BV
0xOmP1gc2a+NSFhOABwmdhH3AxtiJgU8rztkzh4YfCUA81Zts6XYmAE0tULghRaSA41TIi03RVfr
2DuLkhKbXImPVM6tFpCQESHUD/vcwJ6vW1+t1Gy+1Mwk/VgxPtzCsW8ky1vTNLzJrkHE6jafR6Pw
7J7AbUtzB3bQSN4GM8w+nBAOc5Azme9eQFZM7pupa/VbOucZUtzIMs0AhwhlB13JtJlZ472USb++
yznhOsH3smB7YV6x+DqNPTLYOq8zys0ULI3ZgyAjcCf0soJtVsvwj9SmCtCP1yDDinxlNpW7aVa3
u51sl6UtABaHrlubO/If7GU9S9WbCKImcvj2rAztORgbow+xahpz6YmusxCBRYpJI90pihgXds6K
YWU1hm1W4EFGl6uJMCDkBSWHALrpelaz6Lm3gPLUUW3SPXjZXE0uoFf8LGyTu/iTjbmmIVlYWS9b
htGgi0cxj9AA6S9q8wgljddNk7ppTTPBK+JqbhvMBoixS8kD/ZtRl8bdHFNQ7HLKme+q6yfTQ74b
J4g8xPiUsJp5mHoZTqjx6eXMepMl3AGdr4bQyhqWJ1kTvi1Z5OY/Imp+qlJzEusVqBRxdTBfmLPK
Z1MkFMo2180uWp6pj0gNSEwHfba7HbzchQrDGPEBsjcRm2ilxLhoPccBO41hfG2VJS6rwO/4gH+m
Uw+uJLac5aPTKQ8CW/nBhMZgikSQcXGOmNsZu2vjkO9LltDOYV06ECd12n8L+1gyI0mm3icGJr+H
4TIyoxZwlHl+aV126qU2JJtl0NgWwMHRsZe4V62CM9+wkxdUhlmd7u08a6ddgff7aUJWJb2lNt0f
mNCyG5es4+UiNcUSkqWNeOzNZHpji9NyXjXUWxsanvh5QiIQBrEpC9uXNrlgXVPhFI7TPvdrPa7P
VQmr6AFtfcVgX6QCdZ4q6zfHwbfpdc1ovcXQx1+IDdUtHxy9hUcZDiQ8oFAXdxPJbRiHmlYG+Vw7
SFdcJ/sSUQSHN+xPmhKIUJsfIW+regc6z5qJ1GAC7RPUlC0+3WeR7Yy+X37UlVXOHU4LgBtiS81S
2WjJyqkAkCRBbFK/TO/hkFe31G2iDCIZrwQMrfGSBKofiks6oPtAmNxxzlkYtm+jPusLLxx0jOCO
W1o2qq62C1lfqlTnR8MV9EobEPW9rWOro0Oyl4ExYNgBHCVnuAu0qSvSPc0IP6dg8Dt+nVsnr71u
xI/OxB28zjcXizOgyT6ePxoO91eLwLZvelkYD4IabGt1uQ5Adm7X7g7cBC7eK0k62lcae3iIn4n7
4ehTCWdBrtl0RI9QDd4SAVvnmk9LInlCFuNe3jjM+nFbuEjjaj6OeYaKxGJtBP+WZsP6tZckxDD5
Zk3g40ypysAUa0d8jMuufzMvlhYht7DjKID3zM53ctxwpeXT+hMhSAD4UGlPz7XbA6AGOaCO9Ats
8YFwV6tHXGxn/NFQ/au66H+VR/+kur6tP8vHvv387C/v9f8DQmqUkH9XHt29t+/R8L78VUn9+x/5
o0DSHPs3E2QDZYipG0Lw3/+pkDRh/sYgUwjaT/4JXx192p81EkTA3+DYXVtj+89/+J8i6XcxtWAY
yH/4X0Fe+b8QU/88lBFXGTfSTIuZEu0i5rNrM/mXEmnJKpRszBE2VpQ/kiE2eMIqEOsAng7+8sH8
F83zf/9NjAF1w6J3/HWEaY9Iegn7Askul+WmZnx7R8KLjX+LJ+K//1WkMZgmqhPeofilHzRte8Dm
wpsioOcOL1fi07c+NG14+/e/5+ehzR8fnkXraXL78BB2fhlk8EQniThzAT/PZpf73Zw6XmnGxqlW
PQl3aZS9/P0vvE6B/lPQ/vkLHXp6JkQgzNQvc4sRhEZip0m2YZOV37qV+ppOaXthIWhviYrn9I7h
lf/974R49XMdza9V10wJygVSDWhsf71ICIYDntyhtrWZYt1p45J/lvUSbhLE0XsrjtXjONfTzZIt
kkaM/VBiqPw416O8CeXgkOVj5QFtZ/HiGkm3TaN2OsItFndrHCk8/61zjoHeH1zqs70RCfmYjiv8
ZSjtXoeRLfRJSksMD6Fdf6rHXB2J+MjeckwtG4nePPfhiyAtbbMa0tDYUuss+Wy8hszn0bxn8g1e
UcF+ROttiptOu1WjrT5CPbS/2nx1iSdXHiDIIMCd9wMrJULX+3fWct9xvRKgYMmbsZPpKTFRVzU1
lLNgtQCn2oZEJXoNiOSZOp9U2+Z7ZeSCjWmivRh2rG4ciSjSKEaeK2JoAFF2cn4uJbr6BDvLbTYp
k4W8SA52ywLb0Yt3vWrMfdjAs/IaYuifMZ8b7y3n+iN+JQcSxZwh9S6W5UNH4cnueFL5lkS/YafZ
pIJ5OQvIQBODE3tugtuWyOd0uHUwoyGxb+b8G2Ia3Q8x0p9jxibMQQY9C7JCa19HgAEPzOinJxlj
L1ILMjRTA4oM9cb8JlZL89MEhUpXRvjXVhIWzqQtq0BLrqv66WoxvLbeIbiYJ82qB+aNSJ2BHfWI
OQXl8Z4ta0gnBrnGZMARhK3bHfGrZbdp3kZ3fd6EB0P2tPkGf3OPPE7DV06cB7LdxWGEk7LhDdXM
VBQK4rGGZfyIJbcRkMTKyfC6uJDHPnXiN1wMiJeoACglx1z4K7rZrbXq1tGVFobNqOOZSyiQ+TGG
xsCOu+iG/RSqHnVP3wovRwC9NxKMy0i82mUzgEsJ7KIaUaMlt/gOoJQQOfi95wg44jwbGk8XU0dR
DUrqodd5BpJB1eFZi8QBxF77utKnbpNuvfZZ2RSDlIY56ddmmgcpTRxd1RgdkJYiIiAPa4MWKJZA
h8aVtKayZOKRrBg2x2nvzobz3E9jdWfWJDJSDJMuUtXhC2EVrHlMxByaXejsyOLsGVjcqjzcg18X
TclNA/J0l67qszfKctuXiXw1KgFdRfTLUwLX/KEcHYFwyna/hEVGxFIk1K4DqXqEpFRedO6++cpI
1b9Y5HfcDlYd3hgG3HcPOs/8GGOGwAE/hd/ZAce38+/zwUVmJ5e1073GwvRVWbXs7+2+bvKNxsvo
Ppj41yxwF5cKDT2BXm2nkjU+TlV3RW6ASTWsHtqss5pdxFay2atZzMU9WVNpHDQDxtfvpUuC+NYa
xyHclWujyh2lYUIZ7DIOvMR6F6Ix7dz0S5YxPUXRnuvfu9Ed5HbRydjaRImhXzvJKosuPFL4vBnJ
47UMl97+urJqwkRnrlJCCoScHFw3fROz6lp2nojUnd4Xe5kyitjh6yX7sXVre0Klv2jpvnR4se+K
Pf5TMlZ2Fjjumklmv6Z9UcSeFlAzQZIfMc6HFWjBZXzBJ2iPO0NY83sxQjKE603Co9+Y3fwx6Km2
7gbshs/TELoA2WXc/yjqbnk0FmRkT2kW9o5fFkIbfFmAhT2wKs/soMDNhKojBZgVUBHkD20UKU9L
wi/ouJgM1DaGYtvWfLwWZ4e9ecBwriIki6Zj6NtwO46M/1q6pKCppiOkbeQkAxdcuYTP1pggqyjS
9AeMl9Uf6aS8pXFr7Dq8ff5FVPqI4qp+FznWsS1V6GeDq5+0Aa0moQ+Scbn2mTpyZA6i1Xd9jYwe
8LCT+pVjUmJPi8fF/5hxeSG99afIyLBXp+nOmCXXXuw+dUN3y6RhH5YFQjhbU/q2aLpdHYmjCfEr
QG1bYk2wjVvTXp6H62e0xrSSagPL8ST76SRi7VDU8pTP+fM0Na9OBdUDA/0Hdpt3a8Se3ds7ox3P
hqi/KD0ev/Ac2jWL2Osiyg+ibSGbNgk+nOnarcBQZrQzHDCg7laTNncU6zPOrJiOJYqCWq7vsNrO
kJEuPCV3vdv+6CpjV1n2LcLagPiqx6rJ70vLBV2vgz8X1i6R8fB14GzwMA91AaukgxxRXGQo12/G
MvwR29NT0va30uAicUvU3MNNLc12U8XuS6uZaCdDCLBLHxbbCAWWqrmORvxzenOKEd2FSzP6axp/
zDpK7qsu2f0capqpxnEDQMDPVV3DVCA61csIm/NIR/DCEA9Ag7Xemd8SIfeWzeQdDayF2WzNjE2e
Fp7d9+/tyCteDcwny21ht8c27hpETQb1Jso6u2+2XQsTL5W3eKcgyzPwjoAwe3jcLg6jw0dbtixU
FLmb8xP5LHjxaWkujQr3RVtwHZnF3hmMLVRRy5P58oa6lU2tyI/ku2xsQPDX5TMj7ArA/DS6VTBV
mr0bZgbPDATBuZWT8PGX71L0hZ6UhLKY8FoqlTOjYLpUNTFOnqW900CRvGDcg8cEtvN2SOSdNdoD
Xe5sVeecebhnIjrejkNytJPRDdIGEoXM8qcEKgVyr/IiULztsrzcDmty0Fd1crr4nUyZ76WlNw+x
HW0WyRLZNs1jKiLuKKZxiUge3UKdliayblMtZbUBHAFYK9dDyFxNAnsg2EPfyv6qHpnVyxIun3Zd
UaA4YgDtQFu9MLxhlIEaVPSGvMduU98kwGyDHDUsfJv2pq6L3ptdbbjXe3wybuW8dhr70KlbTq5M
w63I9UOzFvouqvv+YWwHDEhVM20LLdy7AADeTW2OL0xd5XFYpjv0/+iqw8GHcLpeMs05NEqr9sm0
HlpsYcEsta9kJeh7A9IHW0Hjgg3rnpxgaEwm81E8G+lbpjOC1OqbPEY5HuuYPac2172hM3dLOD2U
RZcF/ZC8wgRH9zDHr4vgN078An9W8303Js8QHR4gQpzcqWPUxfCTizvc1ZNp3sA9vEwS600s8LZU
ffwIx/jGsMaDVdT3wB2vSRXn8Wrvwi/QzoEbl9OuqdQF/sW6UXrxNW+ik7DbfTVPt1XjlNtlMM+2
Mz/Vi/EjS6a9tJoHJrzPLCkeLMe6ibL2LPP4LnOHEfHwsDGWVUfAPVh+sswfQk+CZdE2dqYObt/u
uyndrY191rhdPVsh+uqgj8TRTU7k0Jasv5tqNL5ZOLvXgUzNnhlzAjwCxb/6atjNA4oVhFy2JKEo
3yA32ZqZcdt2OT50gjQMssrOQi+f0IZ9K1HBICUeA1Qn4HCJyeKSneJjZ13DwnjjkXIz5ozzQhBw
iVxjQtW+8LnwXFrPKAnOgHA6spJbzsJKgy6TOFgSm/7G4B96iqClfZ8RV4a80GXuToIT1iuJdN78
onX42jGYbPR2JdkN1i36MXJ1tNb8riu+RPD614xbBIWZ9lHnto62dBDH1Jp0DsXuS17Zj2U8aP41
2IrRYll4GGAQzrdWm9w7bbP6jildoA2MV4D1sGhS48cYVSHCrvoyiEk7JpO2Wbm1uVTcVwY4DIuA
WHTp+rjOuWLD1OpeJnk4df0KmpCEi20/5i9OPxKVXk1vLMwuIJLIQcHehYaqYFprdsbeXtkQ9HOX
fjdH+c3sc6SL2mlpq/cQS9cGvugtx9QG4Ufm5VHeb2uRuV4jjHWbstfdtqp2IASP5N9JHi61OPD+
eSvXRIek/szn7qR0cAajmBlbAybwkw5rrxll8Wl2beq31AULU3Sa15t5dwrHzt6y39YOaz6wDw+N
qtwzkS93EOBTPSj1mmTKLmoCUMIDTJTlE990DV9lvFLmh4Qjsy43Zo7YHxWbw6QKvIpndPr8vOZg
N7pIcz4gvGZPmdvedF3KmmBpi0e8CUTf1FoZTDCVz5BXaET0XgzPSJsM/4pN9vSim76Vrakiloix
sSmsSj0ySqYCYHbsX+9FrrooinxmLNWnMcfrWashnuBfdH9IxG479q/a7OHUqIMlyWqsZKj/N+zB
V3Iw8/ghVqZ4z/R83reoK1YrjLeTrki5AuDxmV5h9IHldugWCSHxB1uDk2FQVvs9iRk9I1X3UOIN
NLFB6MshGQxSfNLZJGsR5lnnRUDFzjEWkCM2TIy6WN2QtvfrXYigbIsUc75pCah77PvOuUW3WFxQ
ib5Vq1WS+aXj9M4NI/TCK3CJHA8BXptrtELadwZC7O5s6A/nus3EI07WdKNbAywu8kjxwOYzgp4W
s6HW4PHQEZ2XiS2el5E8J8AcA03UUncXMY3y1CUG+2YCSsN7UtTgQhiVhjo84XYam+ElWWLzVGqG
cc9wAHeOG1vZhSCK5EmLMsrfkMV/42cOXgCuWPlhw5rakHmuMGqK+YeUA+7PdDK/za6Vn/XsStgR
S30CdYdSqnVSags3jTsIRtGECdDh3j9m0xTtzGiU+4bwmwusmnyTJ/onI2+5jXQX1DRJPk/pPFu3
ROQ1jxOhVMHSTZRnBckRkMi8bFTfx5bsqYiD5NitLl/0bLZIKOtqOTnROjy0TnGdasB9b3Ydy6YS
8z3fFAY+mAIRN1hM1WTe5cCYl+WsF6w21Q+waJaqMF1yOdzJ2FyW4aLbTWJMQSPW7LoY6nWdqIRF
qMnaEG+QEqM7hQJ+cC5zwslIs0bJ44T2nciU8dLbOKk8CDiWDdytih7YD53ZanK4FlNHynQER4UM
r4z9Y6NeysWxaLauVtRwKnDFi2ojePUUorG1JRnIBA2eN+damfGGkPcuUBBgN9XSDBtH5cvGaIpw
BxvG2WKJnvYjhOK0WcdNay2Nz88Iqqku2TEhV6iIVPBZrgIHVKY6s4LFmjSEdw3idvj0LhFwCFB3
FQ/+1U/hnnmT5OvKsNnwVudjZrMroOV/XMaZjIVoUodwSa4i7YYs3Cm6pN38Zqv1UyRz6i0a8qrR
6rXNCHn0iNBtZ7frA+aOYwZr8xjVxeS7VTSe52gh7Ho1nO08t/GGsfpw7LOkvdTYb3ZkrecnPMr5
MUkbgwrTsl5xoH7M3M87XAVmYOtJua0gwW2SkPUKLvSn0KQIXlCODBBM6ChMRKUgmGJf9qE49Wap
fAdb76UtZA2Lt2wPPYj02CtCk2flOms3GCzEhGWciE8tkPWSMXFfv7ltzJVnz/jl2EltF6Phxlqw
lJKwLO4d2z61ziI2CsYDr8fxncU1A7Ih0sar3KoKaqUfiE6SZ27lmQcmVmwtY5pvkvRxi0fuZk4q
9xATTryN7Nk9Qs42Fgg4S/rSVcVoeR2YvsPQ5t/qqhPA4Hv0+azONp3Kqt2MOnhjd9FVc2WRwTV1
78mywhBSRMix6dEgBkYJwViquW2q4SGNIoHtIHoedTBmcpmyTdssX+e+sb1aH8NNYVbunvtd7qNZ
LOy6XZ7Wo47zhTHEWBrWK2vfZhuy3CKUBSDQpKwbRp3LTcOkFl94XAS0GMPJyebVB3ioURI5Dpwo
8xqOwmOtMK46Gj0LgVogqpaRhmO/Sd6Bsf3AEXZCn9wjnynyG4weCrVueEuaJ+1Ea45vLPdJTVpi
lJDVaP0wbDNE/20M5Rdn5BSEBHJPImNyVlrJobZa2Fxg1+yJs9XfDA7mQ52RbYnSXF444iEbsXze
08bkGx4Eg8eIJffnNEG31koHd7EzXNMe59eV8SrUfbWcmYMXt+kMeEKmaflNwyJ2bzOah5KD3PzN
6ctsUysMFiFvHpDLvG4aE7Caxwg/PGDpK46mvsit3vb6g1s7aY68SmvgaaD1Vg3yeNxIgrCDcngs
S8060Yvj3mhl8xIRAU1aYNNcUqykB6AfBpsvIASnJK0HmqPUhaxRFyq80cTMGqlpnpcBKSBZLpY/
WpKr02rrwDRNDMlT/m4maBN4XHC9Fc3zals3RlTrt1DHkRHg3BBH2ZCG4UUW/HugJK58NlMN68dq
YpRy/w9755EcOZZu6a28BRTSoMXUHa7dSacKBjmBhWBAiwtcXFxgR72O3lh/nllWnRHVVWk1eINn
1pOcZJB0AVz84pzv9MYRgV61WoyqZgjRvpQdY/YlttqkzYJ1UrQ4sUJQUlPisqzXuAstb/nM5VDs
YUe6GwmdIF0VbWStbEUJik2f6gbbF3HL7nmw3mu3bfeOtBg6OzAKuJ+uvlYDO+Y63GKt8tgOoiCP
ws6/KlHVd27v3PVdg9NvAbwUR7npH4w2f0GT8EIKN+bHJqORbz3qv1kQGsQSsAOvinIyMsEi4jyT
/idhQCxoWHqa9bJd6BIxQByisdm4unsLinBfJM7VmcP3Wiuo0plHiYvcWEyhvM9c/d3tFneLfrve
JG5A2zEMX7N0islhnQ84lGnyhCkPVj95V+65/rK0pTz3POL3eFKHuMureZ+JVG/8zim3Kf4I81ra
bXnE+Xfx8vkVocAXoxAjHds0PzWLOTy6EwMOIdMUtnlf+3hi7fturCkzXT2Fq3pCrIZL9zTa47Ql
dix6ZbmqXz2no49yQuOCyu1Ccri7Cjp4L2noQ5l19ZOvwk9B5J8INKy2VV3GVenxhOtTwAlavJEd
IJDtT7tO6SPOwz1FQ8xA9zwHbvguZp6jZWbG9FN7zBJP2GQ3rDVjBKqPPoIMVO3B1isYheRme4HG
gRaBjbLjEVnQoJN9mHp0znYR9/xQ63EtFqM4TE2Op9G7C/Loc9Sbp2Ly1p1rQw4qjqlw9+FSP2vX
DLdVTghMPu7HlvMyyh8GCA04KV76BvcpZk9mqttMkzLFOCSq1TEd8rjK/C3Bsh+SBcFgBfHsD9fG
WLx3Gxskvvu4QtpDdzHEtjBQs/SboZ2XV4Sj+0UBNUK8XKl501GoV5Vxwn7B8yk6OYFFMBOZrUwd
sGvpNVfGNYycbeTVn7p6ibO8f5tT1BtMY6Zba7Okx7TJ1rXXbUvL3LrGLN9U7W/70n7yBUG+vU1w
p2lHxznyXxLYF1DON5U7chUtMOjFdi47CtoMZzOTfx9vkE+uMDLDZJXW32unE3e6job9ZJPsNy/H
yZ66z5PjHGvvxgScDm7GUz1P9CFNHWJwQeK5EDoY7p4lQYo0plyriXNu5HRgYLBm4U+4q7kt0/at
KwAdFNhjyWNBrX1lG/o5MDgGQ0C33JXn2muw5jFAikzJaKXh8E4ksk+LrQCu5Rp3f+CfdYBaxFdr
Zh5Xx4FVkRYQAzP2RjLcGlHZnPkoL8AQn+G0UGV8cyb7POT5loDgqzuRU12MZTxUA9G01XUOM6bL
ml/C9JlmJ7LVdkzTcxq1LJry+ikxxaWamX7xRHekHS8COpL2TdQJk/MAqlSsl+h9xglbcfOlPDyY
jxp7oPAbx1nste/rc9kPF6y8nBfhxRi7UzWIuPK4l8FxNglt/8g9FmkWf6tuGsmBbOuHrkrPjire
4S5e57TBgYXfHtI8uH8vfGSwPlMGgPNLRrnxPf8yjkjEDOM2wAQA2WCHenBweBkJ6VXuIosrD/yH
ypeXnpJyMUsGCDajNd59CaCo9CJ5Qqj+KHL0DH2gTl2FK3lkEFtN5i4nPLRzrZOuR4BxyIlvqKFr
49Vn1yF3z0+nR+XNT1mVxIBTTvloqnXjYEYbHayQMuI0TYwO0UTrjFuZQ4/NEnpPrit6241fuO94
rlE2lONb646fSNVSO6MCR1sOwcmFXgEGAWPlNPJ0GX/oTB/6qTi4pGDqJn9TWfDAxugFr2d4y6t6
rxx1WsowOrCLeHY5tTp2g+w4LzLKvs5qPmYq2sIRuM5RsUeQxXHJsof8dkg5SbQNrP5x8hgq2BMw
JivXJ+FaB48odBibL+Fi3Ac2dXJ7k1cNqfs0kiS0TnocS7hyJ1V/FC0MPmHvCDi4j/zsSzSACmXu
csDchpyOVq7lrU9ES9ObxI5ZngBAnJJIP0LtfsQeh+TJG45NN9zx/IPSEIGdt8IXsqn0rrahI1RB
uEnZCq7rpblH6X3u7bHcJcbyygZ7hQLtROLzfZU1C31FYp7DxcyfrJQ+3BgLfbcAnUXL2KZUGsoe
n5a8fi6BVK2zhDEJ4NF0XsGzou1yE+uAbCVC3FjO5wkmxM26e4ehVu7DgfuC+6M6gIAMdql2w7uK
M2QvRWC9EA2QEPKZMaG3QjmvAluSwaxdgXa9YeADazTbTZSzn41iLhYuumg5YdK2LrbnkU4jh0ps
W4EP0Or7WwkU+lsWySyRRVXuS1llT/WSFF9Lxy6uFTBzRubRDIeZOLB4xE/xqMgVvTpBhtF8xgq9
r5PS/FAK/Rmu+WnkIEryYg3/sdsKM/taZdAbiIXC5bBqi3RELSrQg7pTO10xhHXTmqAnZGHSLvFG
z/nXsUrsdVI3/YNge7hvSzsANRktr77hhfddrcI7I8JkhjCLjjkCuBIPyNc32IP1ldGh85YYmfk+
MUnet1MFScOrkm7rCzPBcuYQbZ3D6WLLI+ttEuTTo+Cb2cyUN5ukGyiqbJ5hzZDmXyKBshMC/hj7
Wuo1W3WHehy1o19IffJG7WxZJxBh1SbRo5dUFTtmwLIbgDYWviPDdrYWUxIOdjVdXGXnl3D2fL6j
xp4+VU2isa2r4EhYVPgF7hTPZ5spaFqO7ioMRxVjidYv5ihRoDrpR1ryFGjnGSEUZNthjT2r24PO
Go8h3tzzlA/fiyx7D6Qnb4zKbmNNpXjGZ26OKzzk6hwhFzzMCJ8AzDJY7aacoQxz1Rh0ibUOWgyb
uC+ezJrJD3zylKUkA1QvWL427AbRAkfRdNDGUO26Qd4YpEuwJaiBaNy2b7iBONpEasZua921zNyx
GXf+Y2Qu5SmX3g5hwgOrIecxqxfqYNHzz01UPbEOm2ajqLZf9aCXQ+WUzMkGiPIxNazaeBCA11M+
q41khBpjIpCxgvd8FXkSXpI2MO7mFuQXBEPdditce0wuWlXd2/PEygxs2snt9cSzY0puTxMUF6up
S8e7nDwwGMZWcUoyt3jAxfMuegKfmf8M27T0qx21U4R82avzldnyYB9TKe9MFeAI94uBZVOJ8O9I
kGH0FEnir1bD2A7fFysBJJuOPSykYBrvw86saddQxsXjYo87NcEu4NX6mhY/cHeLO/SSsqBgmd5n
KQeNw/jkQsaSexzCVB7dsqty7s8FjIifEf+xrVHC7UHLqD6OUij+qxCh87PVwYaPPe0ghoM8OzF8
W6L7uh6NetXNxkzFKOc7XcLJApYnPyNvq/clzLUbnitjoiO9S86ijt9p+HddMgSxZ4BPWnnEoK7C
gjTrvy2YdL1utBglRDbGdqoM08Yalya0EojDrc8ResrsM6J2TJga5AhdsK9N5/A3mVnCEqwiN6lC
YMV6I0xxrrHRN+98EQxy9zfkusXgOwwqYDaxz8py/haM4GYE9tfN2ac0QeW4/V2389+hyVMfvRz7
j/9Ckjf813ZE8C/hif4PUOf5mAf+tXchbuu8yb/95F64/cTftXm+9ZvtmmYYuZZ/c4KZf9Lm4UTA
ooDfyQwcMrhuYrW/a/Ms7zcfd6jHhtxz7ICB1z+kefwvwooC7A4+vQk3efSfKPNulNU/ib08rMae
ZUY+Xgk/pCb73Qn6J2mehRY6k5iLYxtvy3a5gYh15dps+ih2gDeMjlzotbJ5WLkwdSNMDQxQPCvx
8fcxpFoBEw0/yqY4umpmQFBF3dVqtL0bB98HU1TbzQ8bciadS9lpetVRug6zHaTtAlMDmaUG80AM
re65J43oDOt4fu1au7U3mavqT/5o2S+NqMfdSGrOMRKUPonubvDsDnz2Gug6pvCMx78lKXb//9X9
K8SXmvrfXd7n/OtHn/90df/+E3+/vIPfHLoxZIJIIGH54oH5h/TU4vLGzR6a/HsQvihN/3F5h795
YMpDforaKXAY6v7j8gYLDBccDasJjJRhU/SfXd6/Cz7/r5gRegVXNr8vYsSJFgvv3s/S03Cm04T2
v+5BNsD1YsUy8KAOfQQoXEpEedsmRzr7OxWsjCBh0CMKu7xya7IDczMh/W3oTD3G1gQtQzIuVJuy
QTbG8C/BAEGtkGk0RKV5bohpRdzSBuMjZnef1SWw2HQbjelCqe3k/U4lLcDJoSOo9+Zbo1dQoeLJ
laSh8aGTJLiJIdL61GY9jCEGzNORBkMz8hEBLPmxsgAKBYPq+nVtG9Fpwgf9WjHKfq0x1rD4Iw3p
OUyq+sNv2gB8KIa4FRO7TT3hDdBOpedN1Ljh2peM9ok3S4qn3uya5ynvWNbhp53eJKnqR8X6E7tH
MYJzaJNAvae5y8zP1XM57hIip8Afzk0PzX5oox9AhtQL63XPY0Q6udtx6mdqYowRwHpae+hZwMyY
bqQ5hE8BEe4p1nud0AnWTv84l6bzpRlAbw08/swj0JH2C1pXY1nXZUVaxjTT/2V+ZL9qsn6bXT5U
YbuekX/2KydIMTmQBK1Oqehhf0kmR2/M66ZTKfrGR5ObwUiRZLhcl6lDJM+ImDp7wa20K2Dxo60g
ztApvOkxWWR4SpnevwmLqcO6UKgsV0NI3Y4aUKLVEPkCYdL53cFVptYdYwMG5czSb4n3c9UT4bBk
XjwVDlEHpVV+DvCsIkqtSJs+4n8xn9jCsM4W0qmBC89dWq8sMF8hI4sOiYKaBn2P9x4tVojh/MPX
0ZcGhytSsrKQzRrBLqv2oqn8+6mLasi7Vj886zBavivy7x6SkaU3rkkvqk85qoluZ4NlYhAPUMah
P7JWbp1XziNqyeaDDVP7nUgaGPbKN/1dx7S8hpMyF/fwCJh/9LPdZ+uhQLy6r8i6QPMEfpXrL/Ev
ztKNzWHu2JdvxioFWjnjLn2Ncoyfq7DLiRM3MQG9zvjS2jUjKFuSn2enL4PM+n6bWnbwXDNia7ed
p3ukOdqYGX2347I207IzVgzAuzsiYXJ0EnXL9202Vnvv1Ul3y5QRNegxpgfvszmgIOI6L6dN6Xm+
uoDDcoBH50Fvr5Cz8txivyjC2O/LKtsGy9Qcm2lCC0FNVrebQERLBbvQL/QatTxcxBxdZLSi/aMq
M0dwQzzoBmiiZh0kz9ox6x+WWdCd8EintTPT0fgsZcSwZdIt/iwxyMBC3+vZZNMYLPZbu6zdVQbU
zl+Z1mRxHYrhEWaCdembKHhLbAmZBgJwUiHZ7I1xmySd/tGnwhziGt2HXHl2bVwHwYyQ3XmFfZw4
RkSdTcN8DV+I5ceShJR0bUnD+EKSjrtumOZP/Doo6+uFaKRLKEISotBQedGeEESjYQdXBaz5GcQt
GYuMuCc7qtsa09I+R7PveJvZHbrh6PRW8cMfkLUXIUbMdS2SBA5spCsWA3aafQkRRMlbZBJeXkbe
NDYxTCbcs7cozuFRSTAAW8m+dbzKzHbvxMw5/QApKAep2c/hjM2IFcpGuUOylYsLi7gMemEis8XP
cvPd9Z/rOu2P/jDN3DttM93PI3Vv3jc9aCYj89BRRmH+NRk7Zo/sC7lfR75+vrV2iktfI1JGcGF+
o7Ywgs0E8Vs85rYNmKnITLKaKmV+rgviwsEAE0jyJKxS5JIbDUvVPaouByWZIat5W02CFUOKOWqE
d436bQsqow7XWlbRfZ8YQeGhR0u7YdOQ2UzPZrRYj6N5oE9Y0HZX62pQxXwGl8viTg99d+mGxg/X
LNXs96HlsyKcqvDaI8P07hNVOwuiVHid2jpM+/lkWhGO2dpREorDTO9ZgxODeRfXCChBPg06MA9B
Oo0ILmgS4wEebXkgbrx966PMfEjAFZunJteNFZOujh6dIZf9PBf4OfcF59aFtMN0uULQQ6AGwahk
hpIywyq6hmeeWZc9+pC21I++1pr1g6ls5OzIlJLwZGFT1/eBlIl5MDE4ImMfh6a7J02rn7ZZ1bhM
QcJyuLIOmBnRKY60uSsK7Gb5MKIst1q1/2+r4P6neYZ8Ool/3ZZc/vf/0vm39ifL0O0n/l63hf5v
AAQIcQ/xQtuufYs/+MNUjcYi/I0lG72F7+Ey8v7Uljj2b6AGMFZT8sEK+r2ZGf5IX7Dc32DO0o2g
jLEclwy8/6Qt+aUroR+yHRw1pu/fikec3z9XbT3JXzlJWOKSMe4MUALbs3VfuoLRudEnNsJ5wwlc
PJFc/FuSFkiK+tOH9f/wEf1Ce/BMPgCs5QE0Iepax3f46P5sWconQlhL2akzcY/Cjm3KtOjJTR1r
PMzIvLojBjnbuyZ9r6mcINn57pFBo2zrdfpH+K0/1LdU8794XXSSf+7XTCRzvKkQ5zpF7T+/Lpvg
Cwka0Drbk+T+Bp+ORAOrw0SMD+nOUP+Kpffv/sDtlFgGMlJQ6jlfcfDkxRWdSDmtXbChwdFrB/Jt
/uL1/WzA8kyaVs+j3g8dmkmbi+Xnzw2yvGt3jtfR2AFsiM3WdOaT0xnh1dCQV37osluAG4JiHrbK
7nm8Axdqwq9zmY3sYjAxP0aE4FHO0ZAuWyTAUX6lOmds+hev9ObP+lNnYLFyovfmoo04l/jvL9+w
1eLINrRtnRZTV/qgGtnBG4SoxyZZaKAwmV83Hy04MpLLwd/FBc9tD6mQlvnp37+W25/66aU4oeVh
tAqD24X3T46rhtWDrnxrOtnU2nItLJCSl2layK5fSqRu6J2FzNK/+K5urrtf/mrA26ZDMj1gOfYv
BrZmgebZFLM8taYFxglau0AY5ZcmIhK5eOJ58Xp8r0bjwjZtQTmbYO7pzx///Zv/2ffF9MHhe/As
LhfIY0DcfzEHOjNpjpnoapCoiNSBb3Yt8MiVuKGkdv/+T/1ycd7+FI0nzjYOF+Thv16cdeM2BGNM
4mTqwgaa5yh/PLh1oZeV6Nr8r3hLPxvpeEuch9wDENX4Ym9H48/3gsCUE6aujUCpMGbQe398hFbm
A2oOiF5lwVu76B6Q+Lh/PPf+Jcvtn/40RIwgxIPIN3tzX94+iT+NdQyfmBXKDnH0DQtoF1GaU2yX
ne3ftzlgIhCUt5QaQfHa/8VV9etnTKMNLIJ3bjNk9O1fbZGGiRe5d5oOUaYAFicgHgzbP46jzCcn
+S++UouW9pfrmGeYdZsveLaPg5DS8uf3OuSdRmuPGIyYx7ndpMYw/5AOCdt7J43gVHNfkxpYRDVT
gKjA/VzBJ6yrIPGY1GP7Zijer1TpRvQzcxUHwkUJmbfhKemR2Ex2M617qX022VIdK7d2XsVN0SZM
w3+cIlZ5yHatjTPKO+0l2RMEgKlzWUklIjJAvbPjdY+msRDW96GqitjpXow/InL9vkKdUNvUsKpD
5izeHZfD1xqKz86D1HqBfEhzikVmHdmJta+WEFCpLezwBABC7kJK3mdDs9VBmdWs65TFN3MxJDtZ
V597CKhxbphkydIulnwodsPWO3/Br9YTuGcznSCJkDUv8EmGBemO1IqXiUjaBzXZrIGXto+Vhc+J
nCB/nw4tEKdR/sA1h2h7cktB9FG5kN1iLAD4ZbmjIyDWxetVtONjgHeP3epOgiNHGo78Bf01amwH
vdnkUdkm1lRvbB/zE3M8gKk9bD5cIR7WJy9pn1NBhtpiJk3M49n6Gk6My3H64JADwzjjnSqvw62L
8DDyryQOg4ewycpH1Zrqhyo8DYwJA//NhAecYvam5gE/FpoRXsnN9EfXCCTaN2kLkB2+e+TFtmvf
jMTZxgCIp5SBkUeo9Q7NXLQb/e6pAENybDNfbzicQGa0IgEQyj8DVY7K0Dcixzhh91vOZJCOz0lY
Zm+Falg+czwU96Wc/ScL7tW9gWD4U+0C32zZ+G4EpNCT8F0Dg2c4R+uZOXK/ErgTdooU4w2aJVL3
+pI5cBzByPpWkjBsW0gF/DgMzLRgNWyIwqufRGpwcd1pV3vjsb3ZiazOW2sfG35VzMPBaFJ9Ujim
P6vJgFIMaqwgHcYYMaPmgdy3Zv8JrET1ncQ569CBbd0VDhy9zK/UnQggJXVTsTUDQjtH9AfjrCUJ
G0TNvMwusyRcaAjCXbZalZ3bNzkI+Ucj8zDbHtSaRNjl4iZtHfMIUBvLtnHPkjjzFPTWubA9dr5B
+90XLUq9Lj1YHZBZy8teZ6scViVgqm3QQyqZLY1ALg93CkktG5qxO88p4bluPt4nrZp2drvAeCJr
aa9TrTa5XRJQZeA24pINpy2LsmE9qWK5m2QQ7Wy76PZ23bXXxpmHJ39J6rtc5Ok1T9L5DLxFIDvU
48nobi63ATqys16mfmSHGFncl52tVLrxYLERAQZCSq2TLNMfTkeE5rod0dTnlq4uViaL8hRmwHs/
Z2VSGW+5miFXySickKKiVyuyCxEnTfHdSgrrh+Cbsz8tDbMxYoU9P54awe4sLGzff42CPk8+9chu
bwydJS9yBks3UWLYKkXwkz0P/pNPnfG9D6sb47IY++Wq3DDVOxuZrhk76WBV2z8KM9guYwOHMpTK
PejM5VURQ+xs9MToAEO7nlxymAfV58wyFI1nWWRUdTRrutpGLLWyw4RzGoTKXPMblGNkBAohgr9k
FoM5UgW6MTwD+F0IKkIXAUlw5iNAqwEypj9rq3LVXcBJ7AL0xgC1TFCLOVc+jRhpy5vqNUD2ao4o
6Z3f89NczlF/Tcb55J69Djr9RUQs966uKXjC2kwvko9l5v641KRCfbFJRfKO3TwsL1geAxKQCjb3
/t3fs+HZgnqfNUBEvRtCzo71YFTyuNjsqtPYSXyTE7dbHIX4Bc4mo5hki68xUI91LaAijpnfLVfZ
6NB/rv2wrTaWg5UDhVPtKEYrE3k7K75Y8k64pYm1/QBnx4xN2K7XnnCE99nBjBRD2zW47XzyEcHw
DWWboMkjpmR54OPggnyD4Hpg+evQDBX5WZjN7DLZxA5R1BerwlyTslCvYcasof8pzi5OefPGxpsA
9fANi2YLOiJidGq2WOZuaZSOiZaUzDR4QGXZ+TAKF9bhsVWawXccsghkkWXPQcEeUkn8QQFpzsEO
MnW1ZYZNFlHsKpdhMHhAdHuGk4UtOU23fNRIE0j3KdIMED6wS/O1YJLEQ41kLSt4Wk78R+9oP+Hl
bdJW5sXZbppyfAdI1eQcfi1hX7fHU9K6HziMJZ40Z0k8SZYpXVH6g+qj7x4WatPlwCHpDo9pwoFJ
oiRl+77NujR/6aQ9+NjpYff6yJOEk7w1+Bc4shIi+JJHYVsmcviBWG/mxxNNldug08lEQbom9/YN
ptIoYazrxCWFJW6H2aYonRsNM9wQUfYKZ8ra4GuF2hhGQu30UIpD2lfJsB5F4t5Jx9PvBHElL9as
omPXZD6beKuLQ1JbPlGWvwpkEgfeXoMRmR5oFTmTDxW5xN+VYDMWozkn6GRbeSWo64tQMltVvZvv
EsBeUIggQE4u2U4ruxsOvk6MJxNCDB5QXI5kAPVrQLktf1KbDx3nShwNUXCfB8qB9B/5sTUyqc6g
tKNyYTO4wuQ7gpJS7RbrHGI92xg3ODUWZ42WdVyHLSzrRZmyeoQpXcWhsZCDhmal0rGIiuqYhWFF
Cocn2kuA7AAe9+KaB0J0kn1OQPHesbCbF7cMszybPmEizgMoMfjmIoJfGSy53knpfj66hSdOdg2c
jO+kQgDGVe1JPuusa/1w1TSd99VOu2rnENS6qkCbA0ZjFi2bUDxAFtZQ+dv50C9k1DdD8eEudf8o
UmaEyCTHuF3w61m6zR7bgl83IEB6IcDaCtfsRbpzbxKUh3mxw8A29RFVguMRWABsklmlJCvXM0b1
wiahrze5bDXPPOVk8xqQOe6HXk7WjygxwnMxu84nO6EZXlUkw68HPDImIsIiR/k/YDent+px1eNk
/1RaNtSBAFdM+Ob2aBLuFFkJBPdw+NJ1egPOjmjIshiad2OvuiYEbYi2H7j/QnmAYZhsj6ech/Ux
JQDsq4PJDAL8ZBNMXLVqraJUQZkCScxWwZ7RKaUzHLQ2IsGV1IXxqFM5vbayb6/SY4e/4t2Hj1K0
6HA62K7PTV20Gp+2sl9zFn4vOVaWY9YP7aPME+eQ3Rr72J01LhKhGTX0/ZAT0QX9nFwkz92aftf5
G6ACMsHeVCbf5ThHnzwyGNlEMbPFX2kgzVkx4EEXAn0ZCpQIs3ZVjYXc84vhTQhlMokfpDuutQ4k
eMp+TI915ODscxyeW4xVbzkdeZ/jAB278Tznff+uwrx8sip2a6tIjMur46AIxm9WFYg48QoRD2yY
A0qyWkwoktsCWwm3/TEM5+FF0vA/cKBXJBCYVXHf66Tay3HqYq1NpsHDpGCUp4VwbnFCijja2fTH
LTpIfUkdPx32RZRNE5/vjIoEBRHu7GQuqpM9p8YGL+TNeB8EG81m5kmNQ4T6fWnWWemleJS1t+uT
tIWZiQuqbKovVlu6JIX0nlq3tFivfLTCi+ffNb5tjgb4Fvu7JRpz3qXZ0JwEfdPO8cc0FuwqIEDh
51J3EfUh8h9zevFzgH8cx8n0op1GHsNClOdyxCDWNfUFI4j8NgmZXPxKhPcsReTWBDa9d4nIqpG0
Bf1uztMjW2H4CGGJeTLCg3RezIJLbLht/TgtjD2Y3/7eaxfjS0ijouF4Lcs3bla7jk3Hb96qfO6+
eC52T3cMv9tscnJC7cZw3BiLA1PeSSeaqxxVpMsiblP3oYFPME8/4Bv6R2PivkCTbu2IxF52M95Z
+qtmuOB67DeW130dJfSTrQ69MjY8ZT35dMGxgje6pyfvNvicPjziYWJrqE9pMKZbMSXRg4nf5lnS
AxxNqti1TeTZHU4id72EKHkSf5EE1BXBZ48QvTujYIETGjLbAV6wV4HbBQfPVHiS3MEDy5KbcRVK
sTZcQQafRV4OGPS10NOwlq3Nj6KXOuJS4R4RjfXmToWJtDU1D7eJ+VrmVb5WGECSxMdqGSp851vH
o6JaeEGQTuskRjz7rUdWuGaJEW2UMgDEW3LeN+iJkYajiWPdnALHTaXYacuZvs2T+9K5fXksBz89
egUwN6qsR79ygh/0WO2Too+8K+g8hs3sz8jKptBgR+pSIJNgPXb39oCJ8oIHtULkC58Fr502c6wy
fejhUcGB7qyMdvaveeMZzx7tVbgLFfLGfdEEBTEnoUzeqX0saGwRslUolY+mY9qf5x6gQpt3vkQg
VdKUWVb5KdSVExPT1cdlk3iPhEBPzMai6sCC+W2cVPc4IQO/bafUtenEdJwXkmYimImnxAfjl1An
IJwO1Zq1XxPnkLBX2nPCV+H3IYS1yrjPC/tTIS177wOXwKOOxD6G+HEBIsXH3MvgJDK0K1J19TeO
MpyXmaFf25E919qdguqwNJzXMyaOkoQN+HBVqPQdZpH5zL0N0lu50VmLDBdxUn6lNS4eStqQtSb3
56FxgfwjlhjJhLFRlZro/1ZcJxkDCFEeIOEWm5ngiCfcM+oOTAH6RXa+9poIyfrdFYQRdEKIO/wE
YBK6WuyrXBhfGJxyiC8AALiig3IfslbfMrJe5nXqJNaPfnIhDhIksulcYABsBMlwiXrMc1bZOyuO
HMyXXcfJuHHbRnExZvV6KNtX8DXl1S6r/tH3HTwxmFJWmTGD7cEbeolyajOzmYZ916nvOXp8uVZi
8Nvd0MAE74Kye1+CggWrl9OgNjy3uf70KDDZpV88fm2NO519NbSTqzW07RF4bwam0B5OjivCi1Zs
Epn1OVju7YL9HzzIvcqSU92kyHlbIo/WdDUZoueCpGFASZPeeBSATxm0QoAyFgrVSnID5ov5I2Og
QWUPqno16S6NGdQlT64pzbvWVzaIdmrCM5mLctvnnTLX5OL5xy4xgw2GT3zqLqGXZseWniSMLds/
DzO4tBaUqIEpP0Zm5bduUsWNVu0O5/iyWtzCfx9K0/6yMIsZVsHIOUa9zwcWDsG2p2Td8AF8VG70
CrzRwKvsRo9gLW7K1CBfzUld7a1JWCAxymE3ib44pG7PsjC9+eX7wZrPBp4wqMzK815NW8gHrQLF
SMQDH9MGJ1pa78XoZ/0FCmizZQJMqJJ2+oUuKujeAF/M11DMHoFABiGBZJ4sC5At34Y2iEbkHffj
NLzNN5so1VGkttDJeWNN37rfIPxo9CyVWud8sWek5uQ9tRFqXm+aEaeTi6ZW5FUDsTACwJ6BPRJ2
4IS4j3JWjvmJkVGSnhM/TOKhZHL01ZzSDuQHh90Y03Z5rzYQxJeqdPopA8AElQxpWmH5UpxHLuxR
vhIMpCaQTTnaYQcklkTx3dVOrPMh05rSUE9oBTLrtVB2tDI79xXUY30x+7L+YFZCydGlhnKvpYQm
0CYxyWVl2619h9d2VL/3MD2kCP+uKQUTzkxJkn2YwKCm9xcd8WgIKJNOws75v3bXdc1FlCE+iGUG
D7qdh4xYRepGb7mZZMygV9Wqb83obkFzsMSNUK56TiPpXipJ6vilm3rTfx8bxy4vyzQBRkt8yJhx
kJuy2TVVaHAHwiTip2ZRMUTMclFGZ2TYnvc42w7ihDWZLAXfCS+MHiHvnMzddb+3zxzciYaQROqE
BLTiieQFx/eABJtFwLANpzSsP/IIDgGRzybRXpwpkJGBBHdzv8Nm32encEmX4vR/aDuv5rp1bM9/
lVv3nV0kAQY83HnQjoq2ko/tF5bkwJxJMHz6+UFbZ9rSmbKnH+ZUV6ussEmCwMLCWv+AyLAOPqKB
hmEmtOeUgn69uGixbKTTGutAOw5bguFc2kGM9lc6ZseAxshN4QnO8WvmRenXtS5hp5fRyuFxXEQf
JLDN+yBEdMuiw4xpHgf/PMA97bJtnDknthaJVeJ929eUJxpMMjj+qkiUqP9ZDbzQQPZUQXJy6fN2
LBbsz6yY0jc64phEjEQaehsID8E0i7MqlBtHV329oysRyUPoDO5wIDWlWBDns+2cLylQKVRNu0FB
XAPhe2FTXhgRylG4SkzVXGc/LZrrHII0GTpufFXr7NfR9lGpoMaMeikWKB1moUG8hv7PwBN4vG7m
sWc+OU5iWmYv+vLixWYjUtrXd55duJxLBx/M896PZJ9eFQnm55elg6EImuaktp8JxhnmP32RdWTI
WA7iD+w85Ynwvfas5LTWcYYX3QyMn6MxK6ehIYPGns5seLSAHrQp7HYe6v2QWP2fbW85+mHKleDV
FTq0+RIgCc9k8RYJTmnwnJrkCWwMpxEEHcuzBNKI99AjgUN5GGAHiLV1yi7cHvv5fRdlBCmnG1Zx
Cy6uro1okwsTmBmN0t3sVt6ZFeNw+fFkLZMgfUhhcUWDq7ooMC36HGXBsMyApieUjjXnxHXjMzWO
bIETVnekutZOhPR2r6u1ly1ui3J1bxPZYwE4pcYpPioBcfVLqPZ5PpYDRIuVp6bYoS6dbpzhnhfa
VM7ymJfph65T7aKBjGCfCn8qaY5lVYR/lJMnm6ltyK0IfHN7UWk0Bs9koOHBMB62d9FP4RpeoEFf
JedkPFqvu1NX9OSe0om5c+7dYlTY3+nAb8+jzrMhx+eWRmOiL8DP1mUzaDReytDdqVVP1c3Utz1a
bvNoXTK5LHUzdrI+X7lidyczJ2+g9jgWMgWBnx8oZGfNBUdN494BUyTAGw8w/bGAGW7fJXm9VFsC
oQcRz7J1dgNM3lOUFZy+up5lpbZeXzbRfiXZJ4etlK+uOBi1INdtlLl3DfXj7MJDSJjirlTdX1qV
+O3Y4NTwRnDEoDbwq+v+G4qcstg6UrfPeN/oj3HJKzouLvC17wiQypyktGZaj3FXLltA0e5fAWYS
3mdI2hymXMz3vgte9RM1olwcBzXXyx50XIgZU1pHYouUvxvtzAojRIcc6rFWNlNjyIrl+bQ4B1Qa
zI13qj3awxpgmNy5/bQeK+0UyzbxXQqD5VivPZy20pv2mEpXGPR2VBJpCjWVuwNgn106OoYGmAox
VKg8xPNy4QOUiz8IO6rby8yq0AsiFR1R2e6TOuNcCb46xFe5moBoZeBD013GxIX/Magc3XOkay41
kKT4PLCd5mfQ21PyU2CQtlJ5dpEuZ+AklR1AdCK4oClSlp/x7mPNpzixd7u8g2sxncV1QWtuswoe
7qPral5BE6AHfUBGIz5MLiJHUAz1gL53GedtcfBAJS4XnNhpD5+5RNzsJ+7A1DXZBvz82tMg5JYt
oPa529P+pbJueY1f7aEXLJ/apVquUHmnKU4joiN+KuEQvea8Iu/OuqnFb0UFfnnhrYhC7gcJo3hC
gKd2o0/oi3ntQUFJQnixxpwsIU6X0fShQCQg/aDmNKnB5ylmBN6JqTjMhaaflXjzOPZAqHKsLMsG
7/kSZbC6KC76MrSCLXSh7Li6KvWOoCqH7JzjhnqUssavlxXcLDBJ7IH1iuU77mFr3z7bOuXYPaBO
gk4FJbHPHTpfEz5VGcSZ0x5xapViyltkuzrNnHsvBR55zSB59W2NKzYlC5qpg0FrDf7NKWIGLbpH
j7qza6g8jp16qFM6eK2eWVLo5GD1Iy9OBch7HGUC5Z4IbCNz6q7zmp27vMrzRkOs2Szg7/vvfoef
8Vaz4xF9/KLzDwt52GMuu1BusVbpvzROYOudXkL82mEjoTY1wFMf8Veaecmg75e4zSwMMgamhYOy
ogBtNdbNx0kaP7ViQZ3nYIMLUx8sKp94t4AAxTjJQ9TgWs65/40yQ7tc9Yibym3GtqgfyIg8fReT
+aI142qhH4J4bFm+c63Pcev09VVRxfZ61+E3ph98oEUjZRBmEqxDq0vktwxetu3sU5tN8lKs69L+
YD8pcjYUOwWpekb9erVueuADzWHKCts+erI3BWFrdCVScRyho3naJDpu/W8R1r45sk/oqVyFiK7A
GCdMOevWssN6xVgOTDE8PEfRUJguq7ZeGsw8whrRP4RVS73zNTv9V2MeOqG+78csKpoDihZBqsCh
nDmUzcmHuyCp9H3fFbq55TCxpAf6sV6IytY4SaNPUpbHJioREwPjiShdPoadqWHPdDmOVdmGzg31
pxK70ModBFRwr6PY3uH19ek1R/JQ5yLrWmJcj3v0b9m6QGUgKzLx2etNbOPz7qRIwqDA6gDh3YQk
lc3XzkPCgVrApIvrOLOa+T5smhS743hknlW4xusHpJm8+pzSRYPBomXFiMZ4sJruIWOGztFG6Gk4
6jWwPtFognM92UuzkUNWZVcR5qBLvYl9vcxAd6z4RwDvqH3izGpVn+PAtZ8Dy83ab/YCu67iJJX4
ARoZbTKTA9CzTOz8bCjd+Fnpfko+T2puoydviZgbEeVN9ZMGy9welyGJ9Hm3ZOlWrFa+UsNOaEVc
iipHEwgXTyfcYSbQ2/cL9awG2QcG9ij61BquqpIKyk0EFqPZryWsyL+wlooI9EhJIWqLq53fI+AZ
SlfSPiTp+p4kKdoBgNxr/CQq1GuaqyLrOVH1ToLBwlp+FC2QJ/qTq9KHhVuekPISebbeNhFt6csa
4aT+GR2MbgFYFU8pmB26UONl17hNfezA2DmmyZKuV2s3IALXUCmv4BpAv1+wQuR4FqFNUQ/L59pD
15HqSOVN12U7VPJOO2yOyA46xOaWE3p+nSlcDC60LirwQI09hAGeETkA03M0uGr1McNSKrgJ1yFy
abWQsSAfUjaOWfW4Zi6XnBnGcWc71ET+CjwrVTvKwOXYI59Y29AxxwkdZVK9uMRBaBwovWBt1tYo
T+5KMBVW80FYgE/VtVWLNIF3jy5/N+5WLptWfwC7vUMBmuO755L7S1RK0fKW77BkqD8sna+7+aDr
0hf3g1xU/1eVySZ/mjFJnQ/4iJPWrwVv6LOCeeTfvOCF/j+w2w4/6pun8kf/ns72Rpb+oS753/tf
MXfzDTPzDqnaof9fLz+Of9Tbp+HpzT921ZAOy+34o1vufvRjMfwtyG5+8//1h//14+VTHpbmx//8
97d6rAbzae85QeCGfgFWmc9//TvzjP/z37t+ePpe9//1WKV8+RVi+vKHfzPf/H+Br+BgAWQRuX/5
b+abE7j/8hyX8z4vGGCUURh/Jb4FDvwfkJe+wL3NBVvUv8JLw38p8JTQgWAGOCpw/yN4qXgLGTJX
dOh3+nhnBaAoX/hHv8KjCicDsjPl3g8kcIZR7dxGNhbw+0an6yfPG5lhpxwdW4h+kdvBBUPOQqsj
+zmuOsnJncItilEq8YjCOeWH9jipsuivC69soOjS4Kb47OVDBifU8v0iQxUiCKTzIyB3He9gdgfF
Uxh6TfQNLfwWEVL8btgmSsTLuRXZsCt8SBx7mLCuKLwubwgWXlleOQFRSkG1LwmKp7TN6nXN3/zy
Tj+egIC/2oG+hZARIm3weAqQHL1IRv29gV5A3ZpKSxJin24sP45DKQt5pGHfd8FxJQ6n02ZNYdf+
LLCddaP97y/vGHTcv+GJXD8wrEgXShkgRTiK79BzaybCHl5K+p1DjQB1MtRwJVEbVy6AF2qYUwzz
t0uGmOzOAhfQVCQz4DiglMvVn8TF4CcV9ttohsJhuFEexifuH8boLXBTUmEA8xwaIK4jlZmWb6Fn
c5LSbumE9d23Om27W9hDcdDui1AOAuBCN/j+V8SEo+H894Pz7t2Y60qgOi5VLlCsIILfXrcZFyAQ
lgi/x0ga9Cid0dFCr1RGLnruU5aO6YcqSgaKOUlSu+Clf3/5t8hR89hQTyGlYrXphS5r6O3lY08D
LYOf/J1dLGhhQE1gyZ9YSNZwXq9pUNykYPmda5GDyrjPe9vg0HrcNBmU39/JW7Qhd2JAf4DUDXeV
0RDvBmLw0ZSlORF9i9RaoQdTm5LNsrNwE1DLYQm7mbfy+0v+8+GBvvs4O4aIXgi8ft4+fBIkEYAq
u/su/YlVjtaavzr53uumsZe7NCT7+NqNjHoLvACA+dfahmtOVyat7Wb6w0Rw3kUyBkDZklXCQsWn
A7bl27uJFRUz1QzWM8I8QQlRH5wwC6Kkw93X7OaZpFGUlsAXmrNZuYK78lI7Ge9LKE/LBsnFrkLt
NymRHm29unPvSp1W/fPvx+ztTo4/IW4cUsIRdQJiuHgPvB1hh3R2u87PczegHAyvir6S3NkzyAug
b53Q1n3j5q1ZNMNUmy+YCoz/6WAB9A6kL0DOw1SlOvUuoQhpHwzgo+rnCj8oYnhG9CLJ14s9LN4l
vo7E/R7xgfypzLyKiNo15F7eMbQyU11tEw7JJvIvCX9VpWuhLzkbNVRWfz9chn3xa+xjvBikwPWB
8PKGYWm8fauzwC9OVat47iE7WOUuGxDWoW27DimuoGiAtNycFeAbj5P60pac08Oc7Ox+agCx08Ap
sDst19XGbDdpK2P4BZkjwuLes63izqcRuMIcEmomJLqccJ3qgu5xwafmaTRR5PvDAznvHgiTFFxk
4Jk78AI8JuvbB2JmUtBG+PZr4KGPhQ4WyHymYgTdCulrhwMHoR1Fh5foWYySnxn9cVM6jUJ+NEPC
8luYpeLPC1q+j+Iu2YZiITmcwE0geTctQJr1ZZTUzdemYxW1OyTxQnntnuqw/Wiq1irSxfqpTOZl
gW6aUN5INgT8yb+L2zWyjl0p4aBA3gN1FMKPZZrMEhsKdchHTqILACKhmEKLDjgzY/vMYW8t/HyC
U1UUZtNKGX1eUF0BGchRoe/IREK0Knh36IyhpH7Wr3Y8hNvG6zkc+sFo3h1eIhiObkGXcXkVxqbG
AlQn4yNqkgfuPLUqkxsMjVeSNvd+1TZ7hY6OvpeiXhF0w5MVd02wgm65sUBSzUfIaFP8hfNiJFFg
BDSJkFUYcwTRGKCQovx+brwP4Yx+AKMIxoixJBbOu6khIBLHjmqKr9QwjV3G7NpB059NdUYVRIzt
RKD4/RXfRyMXAJqx0zFZKXv3+yv2nd0nE0a6X8QK/Bn/wpHKLeoofZCzefu69fyvUSZWJuHk4pMa
X1O6CJinv78Nk86+WeUY7GAny8blubYryZLfLgqAhWNrKb8ED1yVA3KroLGtH8i/03a7TPIeVHkX
IZjyUSNlQsTBcbqOdzGWfho3tSCYCrjobtxegsD07+ndFSEKXJNDswATSvCbeIDN9SWTCKRzZuM+
Bk05gpzJYk9s5mGtE7KL8yjLB7PytfTEB2QXgwYbBNq/s/4TWP9dXAsFGxTpBk/N04K4frdb5X4E
U7Dtg0c9GlTn7lSZdjWiNqgakWThN+9MM9N2PrUc4uEls7X8xkxpMWaTG91Hs2+mtAsdu+yOaeMK
EyJxYKSW1FKVwZ969TCdWqjilCandpawZHUGDnCWP8zeF3vPX9JUNDlfKHRENd6g49jvQnUrqnKt
s8p9NN1m1tbQ0ADGxNOCEMDSfVnHcOZMnStKZrPEiZUmpHRNy0ZjJQ5pvINVNN+qDdP4qVAZTakU
ZB3fapep9m9OvulpIswjLnGJyE5uAYneN2GnRb9Z2C943D/Mz3dZJo+mDJXPUFiAOLyIkPx6Shrm
HBrvWC+PItYmUg1dy9SiSpPW3wY7zN2KVjDo20/Q3M3+WEJF5oXMflnEy24tfWdA/kBY4/RIlorb
9dkUZILZJ/RKNKlSSzHF5FQ0JrqNhM1j6jYTYQ0+tYmCKUxS/sUZy2EoylgyFMMQmIoXmL2MJYFw
csa/TuNjQmGOlMX/YU3+X05B79ZoSLpAdmUodxw77X+kus4EgHTxW+tBl0FNdDilt26C2jEqnIgf
x9WfwsK77chcUuJ069psSzZsy3fbkZ3VpJDNHDz0o8MMGZaB+vSBvZ/xkVkja3grCLXBvgWtszDg
hY4qUhaCHqM0dXMxfARJEEbZPhokfC1OIa6+67D4YwcoQUHdDXPFRvX62mJcoBjKucDGEbn03jav
g0aneREWhqd8UUum9J0NYZ478XKKWZ9yfzDn1N+PNhWetzGRhzebAEHCcSRZ0PuTDelgb8XgzB6S
ZPELQPJjLppNNNlRduO7q4QC0iadD7AarzsUvQEbtml7YRcjZUDQskmLmCUqtWhAlQniDO1Uz/E3
sIM2vksjLIo8AI/5XWbF2t2VtV92T9PqFNMHqR0bdb8wq5SHRw/5Yz/up8kL9U2Hn8Jco5Ntl86V
sDtHbauqU3hGzcPY4Wc9h+2KpWilOwwDcPTRLAYN53mhz215mcz2cKVGeY8s8iLjjT07I0ZajQK7
gD31EsXDOf6fZGabAFTFunKsZSo253O+oEnY9k3m77UKkLf0SmvG2tOv3fTTKIs42go5uM4GLqOq
UbiKh16hJ+viWhJ7RXwMXFS1QVRPK1p+lW0fECBIXDhHfZjYuyavS/kIxgOEyaOq7Xl+QKsNEriF
hJh1x44RjN+9zve7xzWg7YXrdV07CaDIeaWxFKVUN/ZrLcMSknte4xy8CfCtbMNnBwh59T2hAqpn
GPgDlX010rwDMgBsxMGBKapaL9xyDkCd4BDRy/FvFP4YeX7QfoPRXfIDdWgB0WIzOyLsJLr5tWZK
r/QMm+RW+Oj4g2FH/xa03YhsXlJcVZSy25juGoBWfYX7d4zGZoTt0ejdRRUwkHN0HfHi2TNXQC2h
ULDabOsFGh8T/gaWhGa5TaJuzZbzKaZjnB6mtGS3oZU1SQKsbtKRpqQ10uA8Z3JMFiBsQdri3IwN
WZc6GxYRzv6HAoI0X4bTN600LfiZTTGXy9EQle0z8o4Kc7HM71AeOzqzZaF6ihVaPgaHucocpCQ8
qc2+aFOm5XFiQOqWeMIpCCjdBvcx5cUflqmZmoCqr5UBGQ9ygffOeQ68NtQf/Ex4qTprlTJZddAB
Z8w/BXGEJOOllAh+xju0lwjZ10TtNvEuLRHhen4FLhfFZRrwUxZGuwkV6T6m8wW3AUy5cM0tLdoq
bHeHlCKKelu7AfgZbqvBtrzqsxsD4mz36Cko9TiC9mg3HedgRtZFqpAdZONggcSHcP9GirNtlcnp
ZQLzhINBgo2wjw/FZEZMoCPOl7pPBuu+KgMT8qUe4jAApTDUTIC1It+ApNaV/F5zetRk8BDmRsgn
4D/2kj7iakXicMisYA/xXpxGJq73F9BFM86VVBm1JAsyJK/CqvIwkT/algNNC+ArJdNCjhZ8QLtJ
w8TD84MpP7bjJ9oi6NEwXlay1odkBFAxX4cZWiQwf3jTzXrvM7O4guBH7XNkzWaC+Z1l3ry3WHyv
UKUZGq0dfpUtNmwn7gH0CZfdvD5P1wnRPlNwS/ieB8nPx6FKRkps5IS/NUobQeIwFq+zJ1p7xUcG
mWUezkAX+NKOzJpu85rjKtQ6zL9egDTCTjvr/nWordOv/z3Ip9+jUgDqKHAR7Q5w4rIS/ZynfoOi
UQpzioduaVxykdgVcWrfcwCPa6jEpxdV44/IVOPkPXbxeeUo8E+gCxPUaz8goFszStot8bWhCkuN
rQO4g4WtouO1mKQ3Lj3jjlQEsd0+q9MI1g0riLh2eqbETTmjbZq68ifnuIyhOZ3jtmGe/jQ9/Cgv
GB8fnhhfPPyA+USE4xPm6StbP5EoDHWbpW7tIHlcLfSOhgueFC3Zs+Y0kVZa7twlD2k+xUm7nusI
HOqZXcjamFs/DahFA4h/1IWoZbCzbK/Ks/MVC9e5eTEG4K+ndKT1c6Wy2FQ++on3m+rAbZ8dP66Y
Pr1HxsrDd5pk9wMaN+bmalebL1JjjMOIVLZZDuWKyQTViNGPk+kRLZ4iTvfg1/jcpBUYHALGXgKH
/upprqRZr4bg8DrkCgIAtzOnwkAI2AEw8kbrI83Z57UDHMR+JHOD9A2oysLIb2OjVsjFvSxBt3I7
FA21TVRRTOWG15SM55CszHJGvMoUevJl9LNwn5MsApQQqi/m+jjI2i5LpOIkLpJnEe4tyIwrZ+T3
E5wO+ULS6BU3ZTvy/wtQCf8rcD+HUlFLLb+40flgpBWmLuPq9Olq/clHEZRTQATsl5kxKUI5nXfR
ukQY+BLFGKIsyhaLPYZVRao/R9OsW+cvto8jBnjbooZ8fnwtJ+N1nXTZfqQTXjff0MGRQhwbqG++
fRAva+aVrNZHUx6tnwz7aRoeWzElk38cTo8+Q25hiATa+jlPlMcTYHB/tR2i3ABmh59B8TWzhnqV
meKn+mnY5xMj4Iyued4BzDtfQHugZrVtU0qhFj23lbqyki5YC1QvU5DT16KB2FZtfRiTTGrtjT3z
6lRkwcCiwFgPGhjSGedx1K58xnoqvUUcy6katp5EqPYQOTlH37Lk7FRtBiRZOYeWuW/W0yCnlCJ8
nIcDoVL40cKe1y9EGlyhhG8Gb0zBRsLqReKFWnxG758/75aCp/wykZ5F1sUU9Yj23SiB3h+YvpHt
7jrII+EPt5IyFqDGOYIrn+z9qfGQt6B0gcTEWUARyP9q1Dc4krMZKl7+asmVp/Jp+TKgJU7djFrn
gkRxEQEzpaNsqKlEi9QGbXoxrWhHBbf5Ok7WPe5MA1WFtYHI/ZV4y/yypgYK6yGTtnkGnDcsgj/H
S1OlwhPGVHPp79RT89WH6do6zxLFhgIiYYtHLey6uh+sn/C7sjnasaOJwjvrUWOFQQbfK+iozcgp
Hx5sYBhYCUXeIpL5bgrIbdrvSqe6db/0EVJH9gEqtC4VTM61z3E7AOhQn43sDpiW0Y6tySlRZ1Gj
MzLLS5Q+oXXXyBoBqJ3oTM3b1yc5vcu2ySgQbzxPQEHZRS/hBrkjE/8U8AK+kP2bxZv2pfmN6qV6
H2Wu+R7aDRa/scSL+cVIUJ0od5zcTW8jRRaYpRyTLUY367AATIbcFZhVqUrzk9cpS05JJFKAYfnR
qR5uwqmFaMm8QFk4c9zODj+OCaJFNXiPiuq5XNZIuedTW5lVHlurKQf29In4IknLBmzhbOa3tOk/
3FC3NHeeQ4dhUZwu5HXYPty3TBXr/nRiq9JsDXLI8AD2bvNTwMpPhUYAGaYYDZ/SFCH7zu+AuJRx
adjISeuPFmraXsMzDxNdPH2RurFJ4xI5c41AF+a2xpcFZ9XYpVDH9EazyBvXtBmBfQEAcrdBtLp5
aryTwW/tkqxgNe5PA0Id2AS9PPRNiiWB72WXiSuMoPbvj1fvDvTUcoyej01jFeSV84+yMvAkktO8
ce+Tuva56wC0OKthAnhw01rSrKBCU3iB1Za25t5/f3lzcP2lVGIu75vGiQ1gwuH67w62YCtx2OwD
SlWn0JhRA+YuOAewkn5/qXeFJlYTqiY216Jkxf/75lj/i/7FFObguEgl/54jwBXretM2kZQfAkXP
iojsJ+alYsTDG64lAu/Y05yC4+/v5W0JwbNt5g/6Ljw87XDmufv2XiItXMq3WXyv6Kr5X1MPeCIm
lD0g1R2eGn8e539e0FWKwoEfKpfi4ntlmzzpbKeAwnDXzvBQvsY5O/55sOSEudeV/fsHdEzZ7t8v
1jwhtVskiRxUZBzaUe8KmXORybgaMBx8jRgT0nxMosUXi4d5kuxDvc+aaO1ux0ks2Ra+ponnoiM0
WP0q2Y/+cEdvZzp3xFEqRK5PoP6J+sn7ttiCyfcULKK9Q+rTLKqJvI41Po95RFxPQ53yChI5LqxM
eLdmR0TW3dxI1giIgrBVONnvIXLXmLAAMPKXDaG+5ddZH5FzkyL/JNrNdOpnNacw+/uHeP8aeXES
wpNHxwR9k/B9l5V9tx3c2dI3CYBHhnN9SYSa3qvGWyxBRnn1n1/PQ4XYNv/56AK9nafBTDbihvZ4
87rtzTF06DO7JrIag940/o9KaygdgXxC+5iFIViq/wgHiOJTiUaU6ua0LZEkm7eBfSnrAr672TB+
/4Bv4w/1WWWkyViB4FEkFc13pdoJDHfarV5+DCqry71NUJaB+IowZPIfhjpzKV5dSAcPKBmHzPeh
DuGCchljP4YualIR7VEdYR65AA3/1AJ/J1XGp4PQUDTjGUXOAUTWt++tsgHMZXOjviFLSfp2Wlau
jxwmiaMozXFyCnWFxwyGOG5wFiAMyFZYkIrCfxLVHDxmk00Q/P1ov0JEfokL1DAZAvDbqJIR2sL3
bUzbpl8UpEl/6FbXTvodCv0GJTHa0h3rn/1a0WiHyxpT81WIPaycYiEUgPArL8kigAbFUCUbKlJX
rqQmYn8EEh7H9XEhZ/HqmwhpHQevrsilFfYFnTZUGXZd5sqq3eFvsIKBReYCHTZ8kzxKgFcClLnw
P6IEYSJw7nNIEh/AU8Pwuc4RZlFAeUbtpzCl7QwIyZEDUJDiWWtlDVPkNXEKMJFmbuandIeTQ8gm
BkWS8Ho6AuUvozklpcuWwpHVpCcTiEkS7Rq8W3FTuSPDTernj8GN6AuTZGJ9a3alhqYt782Grm0M
l/uhRCqm6jtVpVu/CQo423+XYlq2czhxpwTrJbOj4zcxvrCATHIRtJqKF2ee3Hcx+6q5ZJlz2tGI
CrsRsnHFXPac8+gzFFnxKEjHIUQDDFSyOc982zJFCrQ/qP8up/OhmpZegMOGNkE5mMoQJvcl1j1D
iGWkhe/vhChJK0A1uR8VvtzBtItbX3rtAxq5GmFR+iCm00Zuarv+TT30NDce0oYqeLxlngNz2Cdd
6zhgFh2S4Z8LR+I+vPD8eXK/Ot68DOEN5byouUUvNcvdXVb1FhoXDQFtxhxnSOjx76p64d1uJ7zU
u+XMtqiY6A0po+OFmwXA9nSVQ2Xq8fcosinllK/Cjn5tmtj9QeKpOD2j/AHtZBtJDgLVWRlUZfe5
oiJkjYgk+6YV+BojW/r0sX8VombAQahKCnDZZPcv+R8FeZO/Qjo0m+FpahQvWWoVFDlHSdSo0hHN
UYhdJTIMfYwfw2ZGs8Y9m+CAqAc2F8xIm0pZxb5MvdhDfT2e7r0l9TKsRqfoALtNHHEoWc/LbtZH
Kiz1XdD5UBaVl+A8NRRIcEndPURM6iOysXV/xupLnrOuKT7HdlpvZ+VEnJGRkT5wCKfUBQfnEt+F
r3XOcqymxr9Ct6vZBjJBFKS18XzOglnushrVnTUrBnvHzB124WKLghnrl9+SZrx3HdlcdtKKL0vd
DzuvpzQOQCY+6nrE41tN4S2y8tjfpU36Pe3bCH2QBhawrKqtF6n2Ilzdcg+6nu40mg+Sjw5RFZaQ
h/cTH4m69ZI8o3M1HsBjRN9blReHHEWZFUWdzNsnmV3fN8iUrYBZbTh2FsKsj9O8hk+FBctIibF8
mEI33dnuYF9gcIshQ21Z4kpSPtx3Q1/96LMguqWoiRZsMgj13aEFxTnLaZw7WKdJum+WCiJ/Xw53
vZYUQggFW/zK8ATqO+PMWKIvHQUKF9HPKTTD5RxkxPitdyHq7GqUDzh+pWWynGnhhT/CwcMi2QIa
j64BMImtdIbsdtbQaz0wBFh3D067iRBGeLKzvsF1StqXve+YGRp5prcba8QGSLOv7SDX51Tl8RjO
ReJuQ6Lfd2eaBExZiHsJx/nG+jLBk/7RWrh8uamzPuGbC7ddRQ2wxnXtmblJgf43SK4OTt065fMF
YgItSshOk94sTkAg5qi30ZMoxAWCLkVzgdlaB9txdLEPKrFBE94nKJ/f7DGKbqTD8tH9OGAf09rp
WTyjfrD1llrsZDBUAKMl3mLNTK5o03aPe/SbwWbkWCzHqEpbo5BPdMzrM+EW1QEDbHGGCBK8Vpin
t30CKxWHniF+bJOl/dzNDXxA1JvwiXE6HGVxNkCfBFBAlLPwcAzYyDmcPip4achFrzp7ykpYkTSf
yk9VjU9Mg8PXraK5cd64UMTHzo5wWa/kUx/in5XRh4DDTiGYi0aQJkfMDxCjiq98XMeR23Ry9dRZ
JFvbkLwxO/Oyvv3oTz6yWG7r+4iwrMFxgDz3EfwQmJMp6R7dumoOepxRM2i0/9SJ6HHi/P6IwdeK
H32DWWvWlvEPdBe8QzIEILlJT5f7ocNb7KyTLZ3kPB7O7ETrc9ydm0NLfgwvOejVo6oG9SzmRjxk
XVQ/61WvP0Ym+BZPFhf+ViYONjvFtp3b4Z681zpDN01fWV2ff11tnNRE4aD8XFHmvkkWW7KXzUQk
JE1C6lRe7h8DGkYb9IyzQ+6N3SOYM8H9a/fCsSuxz3zRf6Fe2H5E2bE7Okuh7suyWy/jPoMLERBy
OZ6X6U0l7eGiG+X0EfWc7qELQ/lN5BDDz9x2gfuO5MAOTOf0wRHDeAm/fjpPp1nU1JPC6oA4hdxy
bAf5STlGna8Ixl5FUdLdrm6YPIaUdL60azg8sOHHRxZbcL061gC2yk/3iPZ5V3TeHdTFSoXKzbog
B2ODkduvsVV/zGkNfIyxyoEl2RT2vpuy9kszjBJdIVSOrzolx0sAVGiUWyUydmJVECLjct6JIA+P
Dr3IjcZ28UOoY0HHoLO+W5ELNu5q8VBRQ/+tnMnBt8FIqT28yj2hg2Fn1/AXBhQFm+hqspoYPSCn
uLHkUn0qhu6Jv8H0C5LZpx6HrS16FdnNrDJgoV6DzbCqG/fraEUjAifJZF8DQRofU1fr9pC4BVrh
KnFwNIvqLtwru6zURZmEDWyZHjq3pg+/RV++DM6ydcClpxRRdVNb4BAusfsIGGvfnobuqlWaBpQD
o3E6r2RbfhCztG6DSqUQ8uYuqXeJajqcXVNd7mhFL8llmeZ1urW6ygOpGUWOdQh03693S1h1mMCZ
1ANvTMjXRZ0zavUENS2nVtDhBhqQuSCzNUb6mipO1m/E6MQPU7DW8I3twjduf5GznRxSxMuBAsHw
yUs5lSJ4bXXNYCx17bgC7nTUg48UrjvbVfawiiVyNZbzra3GC5dgZ5+Hkk7FocX7BGskjdXqvcKS
GlcpNy4UzgZWhNgR0h5qRoIHNM+Zm8jiFnFZaz1MHIAxHIcMZl9NKpsrhEToL1wHBeEUO6p23dZU
3C4yd8AVyQnyi8FCRif7UCyWr1bB8Ff2jLW77Za5QY81rld+GAaZhQOyHplfuBT++5r1ENJ23YzO
gn2idMYiucoTusZnmBpicLsORlIHGWAaUhgf5EdMPD2UMieIJvn/pu5MluQ2tmz7LzWHDI4egyqz
hyYisu/IZCYnsGSHvoc7mq9/C6TeLWaKTzRVja5pIJnYRCIAuB8/Z++1c9q3UbHkC7hMSwDK9/TM
pVVXkLVWppiYg07a7hoYM1N5Byv0NXyoxcUGiwcZ2Ake/HCll/goSAP4ooiXjeBzrcaxbbGZkVeU
GdIIKeEyrcVpt0vkAChmzv2qWa1LYSZxgVchK+nEb2h14IT5Zxah3nNgPlUkKAESXfy4rF3hEm5k
LK1tXwlNOfI9Q+Y6ORW43l9SpT5uW5a+T7PuY0p6B0nP/Vw/zGhO4sRLhqPO5qGzSDgDYzl3uyB+
vboezFweiAkmeaPvNrzKyEe7oK7t+mEgZyGCFkfurJdbrK9qqj+Tyb6BDiKtjOTT5IrJJ4k5Yhmx
QW5sNtYtpCbzwUXYNES5ogfF88ADE6DTm7+Itivvur4Bbjm6LmCEtmkfZD9OaSyXVCVndLNTckjA
NkP8KAjlaeCtlX1iPzSlLmJ/ytqLMrG1K6NcrAujY5japiNDdZ9jUQRVUb000pXHbTEM8tRcNuFI
91U/xp1w2mt0jTOSyoFAZH+c9SXsS9hzRHZho/JFTcRXi1BTnoFFI9Z1pfn+sAFB/ZIwj++PBXO/
aOClhLyylsM1uzybf+6URO0W1Bf8CMk9uw6IK9KGQhL1sscCy/ZHOoLLATGRf4RvUB/czi1utQKA
Ijmh2ZPe1O+rAoVaysHt4BpJ8dxiX2wDGw/8M67a4VwaJpw1Qr0KL8xp2p7jGeeiU53Oe76okEO4
eVNwLDlXs8g/Y3d3P5YJZvFSmPOlYqIc2V3fnpm0sh8ZChjlvqaRRmRiTb0i2cWkbmVx3B9C67NV
7of0Faceu/ZijJ9a5Wl5XDk5A1qa3K1zRjJt3objkC8TM7CNNCLSygoRkrCC883R8sK+qrrR+JQB
CYWBWfEzgOlyM6gB/L3f8TBQ89fOPqsdabjR7nmrQCfuAD2AlNOHjlMbuMXONPWPbLwzLizNm9VJ
m0rSHjq8nHlvG+93PcNBbKrEkbybs2wC3j9J5XVsD5w84bsmqLTaxDYvGSkOF92K2CUYUkqaywWK
z6fSmIh5Gml/qiBX1fJ5mjCzHnkpOafJju7qF8U0jSSnQpHsVyhCIvs+RcqVLxvFPHLWrxbS1uRQ
u9l0Ya2c3wKNcoTk9KTX7Fjra7TIWOztR+ITq2e327M9RxMeoA4T7VrOrnhg6ocdn1E1X5ZDQF91
BLAznbP6NXMMMgejWb/gkA5Ql2jttZnNgkS5ZIcSrLVud/HQKZwPKGV4iEIrq7PCIuotVQ4jnroM
i5IibYj3YyyQzrUHDBraZpNsT80om/LGaMVM2IYak53F4jvt1oWDkGm1HjUdvox140iTNNBS9Ln5
UiFnJUBDad5SJOQsNEAhrkpi9Fo/5LS9WF0gt6weceKy4dp4y5mrkZwnUZlba9Qo6C3lxUpwhqmH
o+QA1t1Wiq4VtBrk5748DLLr86c0La02JU5GHxjv4BIyG6BaC248Utip1ZozmUmt/gYRYFF2nKHL
qpvY7pkBgjoC46KOHQIufOrDaml6cVtIAvDsR0tDxiULFNbMJhTyey7/a635LgS7biyaNSKhe7Gf
7ME2socfTWSt2wchxFzsLVtDEMF1QVjuLilAx7DPZ3gPN/dLaiX64hzRe2+8b70gzviZmMoMB2vj
0YDTONkmxeywRbAcT48yo6HgXU4UlMs13lSgjCQFjrIvjxtTN+4WWx5sjE+mJxtV71E6cm0uTMnl
gTBpUX+MIWIcCHAP5mSTrBQ7CGhz81yXeJHhtpj5RI3D2SHtD13nFazH2tRGJeqoKwORGaV757Ni
rn5OEeVZx3xy63Xt6A7/AMcg9ZLVbMVps1g5nKQZJZBP76BpvcuN0g83qlY5CdM53OYkFQmr963Y
XTfTOjKPrB87T1bvNVQ/U2B8h+BYkncnRgVTf9G/Q3NQ5WdDGbfOCK5fDehnlmDbkT0YmeT6Xf1/
TlanurVR7Z7oT+eXrU4Ac2k48qoQ6wqKwawRkSmfAXWnVVCiltk96ynh3AAYN6jLpSEe/DhMOurK
xevmBtOQKr90UJZLltYd/eqwj5JrYm7rPW5agEnprFUxFSgnxKTobIB0jjXVEbTN5ZO2AffogCkD
Ibr3yrwk94jMhs8D4XXEBReAKfVmwysa6AP855hyAkMx0Em8y6m27B0XKmqo1FtJSBb+MZVoh1oK
D9GQAWyFFFdi1WNr1ccTBCj3GcAeXIpwz+hqQxqKOakuq7uO17Xn6LBfdVtOT0gyBrgjA/7rLERr
0isKJGGgd6K5dZ1y8q4Di/zT5WphELhA/izd2C3hr2kwrpHYSxvTB5q/DidxaKySiIXG9hmV7Xg3
/BTcGHdJtcBE83fqu6ovQknD7NOGkIJnA3Sc1PSW6yTB1RHdcrtysyPLTzw/LtB8fIWgT1FQFl16
qbEMjx85XM7ZnVvUpMqP6KvyExWMcz5Yrp1/Yok016OprOK+nc3kCvlm+iUdBN+8N28LMrpE0hnZ
NojO3Q7183a83/yd9Nd9p/7Nbt2ymroETgEg9O8F7UM3gt07nwmaFnlEPGr+YTZJ0Q7tcsQnbu2B
2DBgHgDYt4fJaPQnB6BU4LvoIwmK3XAOjNsa4Mtar/F6GgD75Kgwm1XEAwd+rnx1ljoDqrmRHGs4
ackM5O47R3Emo6sjuchdjQOTK+a/OiiuMUrBB7D0avgwyAnr3D2KOR17ioJmHa9MCc8xNYTyIt1O
OygmCE/ezYs7oYaeGvzKqBTcj9aQgW2qKcBv+u8QydGzsFpTU6954JSJj0yGYB9IAKAtUITRLrnd
ajoAweZ0ECpLhfAvMvUaeuV3kGVqI/NDzgLeUpndt3nMSFdNxiWcJ3t9dlkt1MUyNUMXVb3y7kd7
gJ45kYO2s/5yukC10V6ZRPJeeFlVusiXkrUO4JD4F5qWGZ/WCiLyonXjLRrCIkSbZrzg1pEN8w/X
X0PQUbA/3e8cUPmdCVoNUPNimeVexfo7mNVFIXZ66OTM9qOWZN1yTeeqNGkGtMRxV10tnnMfJQa8
DDFck7U76rFLVBeHAh9qSdAnul3HtSiydyVJXFjY4XaGivo8ykxgGPv3RtqYOdOGJo4ruYYqbT71
qD/SQMnq2Rzr9mmYWqKf8obeI0pPBFyp4pGvhudUm/WU2mohAI/K42qQ2I5G+i4fm1RqZwMo/ioa
8tK9meTUnk92jwdlcMtL+gLuCVqD90jHGFJs2qTOp87YQFNb+nivhtU4K8lLMvaUtnmv1vQaSU9D
i8cdR+80mlnjACXXKJzq3F+OjW2o6h4Xbx4NNLeigUcdXr1py5jyRVw05OCiWZzFU5asy5OfTCLo
Rqlj6bTLuPaq5NuI5hEevTW9B47eHwU51J9alPFPOn8EbNHCF4cV4QkvkHe1ID44djuzd/HkC8Lp
6baTO9DXm4jbQLq03fopTEaeBqs+sh+AdpLeaAJTQTTDn76ce2P4UNDsiLyFg0rf5iRnL5loHzWv
sh72mK86tOjqn3VdIxjRoQAtTfPzKun+Q4Xp6AcNn9igStLhmc3jrnriRAtR6H6wxtayb6Yi61nl
Rw+AMVbaHl824oVlhU3BrIFBaHtjEQeFLIZIgF3UZbb6MsGsllldbGcIzNfpfZIvs/3Zbqy2PBWt
V09WmFiDPmmRp2xrHli8SlQ2zNqYgxW+yB09QhAoNspGT1/zENDYoC9nAOXpYgYkSNkHCxyo99Fp
molFpe/KagEF4tqZbkfUeegnIm110hShjYX2C5k0ZTxqrxWPNi8N8nrLRqKade1XvddWd4wYtCIg
jMduJmeGSWqewu6KujTZxe08gz1jkLRIN72/U6Y3cYTJzcUZhsfWmxNVRAyIPc59WJnypbguCpJz
2miciVQVsd6Zcuw/yXJTYg34W0i/Y95sUZJBxMpYGU6wkezChyez7ldiOanuV8csBcjXf5Bauhk2
Mddeya+h0Xed5UKbRg7MF3D7k8oJF9CZrjr8/Xju9XSZqaHLnB7vrM/8FRX47sH/WSGR2yvWpDR3
v0C12wca9Q/hRw1TkxsO3WGsfjN+fT2T3z8RGzfDyt07zMj3Lc6B5pw36fglvpIFvn8iaPZdgGHa
zcBoHsibJRHBKX3RsHzkBUPBH5f8j3AO/wtQw8+chv+6yj8P7dh+m/4NcA7kfP30bPwF53Ah55d8
+hnj8P0P/MA4WN4flqmbmJyQryBC4DH6kRNmOX+gkRdiTzBGVcU2/S+Ig6n/QdSODUHA1Lnn7m5v
ZVg7Zf/5HwbRr1j6baAemJUROHj/JCZMmK/tInAicKDvIa9QTqElIfp4/RQzdN29eyR3c35bmiBV
Lfh9hRsd/rnu52ZLh45smI2ZXAMoaJAOpQhEQA6OEJh0QUIBE5iwSXGLhSzNZD46pDGdkwMi87BR
CRuS4y+YPOqczTW0ZSaWkII2Ta4klCxaNGMzNic+afk8pMVqhuxa2r6qSWFG1aSW81bPNhV4pIne
OYZI772c8jvaKmMsQ0atxMR7UnqAwkXldIwdBFx1VBfYi1y1m9fcHro5zHwtEN2gX2loIb1TQ7/i
cshxDgYJ87w0sjid3NaGuzVnswHdjIp9HBTZEa2HObhJpris1vxG3ybkeqV3vdBpuzIYXtpcIOKn
uyJZ82f0YHYa47LZWw1ImZbA5q/NFj95ZBnRm9De+E8MxZaNRKa21nuOAc7titDRfEicJJVffFlw
7K/SpnLPcftp9rkn6N0eKmdwYAkDhI84mOUrKY8JfXMvW0n6xLja2ijGoQ2Emd4a+CkU7drQSes2
VA6zSyxKYsNNm5nZXZNBxKeBa06nzsIkdoszzZQxTozp3ExdrzkVZttd0ENsrE9OuhLgyizN+IYs
GmS86xe3iPYgxdV8yxFIPucBKUp1idBZESO/0N2idzfMW9B5JmxCOkWfCYPbONBgLX2yU2M+VckA
XNRYu2uklS+W07gRI2GrCDiFtqFNi6oaqg+IWRIFYandQgCwCOR1qduxLIw5SHKrmkLEenks1uWG
k7XDwGveHBUl6CZgF7tzy+EcJbZ/hL8+/CZz7Hss0n+LM/ZXxyGpjZUYdbGu4/J7/epYbebziOy4
zN0lk2q5czSAy+F1Zvo972pENXPC5hb1JuYoWhO6D36/cU72bHYXQNTcu84ldWjzuuwqaQRJMPs3
xzR2iX5aj35hwvseV/WXn3VXzzkAgdAvvpEmWfSk9LIiHDNlQ8+J2zOT8jbJqVy400XJoJFEJlpg
i14Np/1QtWykupE7Z5R+bPajisoBmDZdT0TDmMmz+ZszOek3SJVkz2p+c9L80nqAU1qhZ8DzT9XN
Lo8KkyqyyZpviNivQJ63AIHzhTk/PbpgHmVJFqjnf/VXu7jrCLb7WCtMI4GhGur8vf3thiMer8fa
1rSva5q0d72F/qN2/NaFTGnSLkBQb3ig57OUHyxJ0qOk1Y8QniSS32IFXhuff9xy4t74D8PhcPVW
j1OIxVUz7fioQNN139aDepK9877McuO0ptUEtTyFXT1kmOwcBPAafGq6XXK8dbVZnDkqp94DOBaB
01o502gE6vZTSTaMoX5zy3/xo6KdQqnKyg7v0dzLl58EnL5qOATTi462wZAfMu4GTqRuo6GpG8c9
MuKwJ4Fx4425/Y0J8Vdvxl65IVZ1hWPBxXzz2fgYvHodedqwiZ015cDkrhh8QnbX7h2cXXHNwW46
gA5EoLAhbpAtApPNbw91u22xXvpfkzrVLq19GqNjHz5fStBdf/9OvDEe7zcTA7vOl0OKoU4b+M07
gVFxwb+YSdjyBdvJnvZK5yx56CRj83BbOVCO3rLDU1dpRHSoJNg0cwt7t3xCfzufaN1bTwbd/6Ds
De2a+NoxBlRZnxyiqE7gieQxbQxxJ7IkS3/Ugv+oFLv5N0tcpbb4l3P4L0XU/xnSr1WOAvIHYOvs
y3/+B7//Rw0lxB/+jsKCp+SBw8JA//+KKM37AxU2tRA1FK8kdRe/9CcKy3T/IPjU3/8xLR2gO7XP
n1UUCa0+FFOQQ56NN5sy/p9UUTAbeaB/Wl4NOtqwEMBy7GQED6TP6wceMFky1GV+3s4auUbv4CNY
1hWFOL061v2VyR/M/w4dRU27hi2iOKb+VmJ13S9X2313szaZ1whc9Od6ndmXiZ13SLeLmOiaaf3U
phNI7Ngn0ETvkQzw/waCqqXQ75iD6QhSaiDMaLxsuvyqeabL5MNn5SSwUK8RiJ5Z70nint2oErlc
HsyxsetormHJRss22yr2NtpT7NdNf0HKdDIHhahUdlhbfXtYcdWbkeln6bVTTl0eCs7ERtCiHEfo
CwThS2p6DLjagjEU5MpM6y4FZCEnVBg72mAbC1vDrIMrDFZ1kzCM8IUiKrnRtEoLOa3affFsTUu3
ZGGaDRtSCAPf06PVGsiO40q5s3jQINl6x7G0zPSql/X8jnm+P54sJjo+gRyzr8cZWVIQMlmZ9MM8
SUC9NUIsJFKKRdYAK00kSiZsGRhNR2IC2YrM9yRcLCuwGCadEIE2dNqqemuQpiCkO4qV5K+oQ6eH
0d4c0Z1oy6Q59cHDBkkIOhR/zKvBCBR7kjFWOz3dztliVdIFxdRZ+nll58uZ5+DHwl0jhk9lKRiU
9QRY1vCi60xSFZDfRLb7oVcr464IXyOt3nMmMUWFnSG1muVh7cB939YDv3ZIMNouTFlK+JfEhguU
jchT+/qagp0YiqkbjPnAOGJlKmelGgrDMWEQdNpKe08Xa8U2hbVBdmkwa57XneBfU6Ubjt6XaDoX
d4v9tsCdj6jMVxELIWkQ6eaM1xgNRiinTGkxGTNNWE4z0gDvTtT+tsbYnQS1V6owrI4UonBB+tom
98dYm/cOEIA71HPFc1f6kxdmjsfwjRqDBlTpdrebVnk7oaCdLrVkGK7WjBN34BKP4+5Fx8qwBXYu
u9meYRmAOG0eJw/C6xkpGyRaZU7RHFFUAZ8m88XSL9Hpl5BuiwW4C8rZyjk5HpnZmJNr34/G1tFu
HK3t7WBGwSjomRXEHRKIlj0tHJyNeMrrgUYfJYAMaQWSpGCTxpAc9HoZP5dYBkW4KewqPK5Ey5MU
SBR3aqQMhbAV+uNhwTzKoEB0zkeBSXMMeif1Yfw6M2qzVDPXMvS8hO46/BTumZvmUg+8Gl5c2OLt
4ufKXG0g5kA4LyOf+aToXH/bk/wchq4izSPdNSr4DQC8qzCdJvp0wwhw99ADmrn321qixSUxxrxs
lyV7robepQONb4tU+yXP05jayX/RFtftSQTJzP6gDayYFF0tiHO9SdrYpT/5aJNgIRi6kjsR8rZu
F40z9i9EjyHfCBrBsKLjgysnnWOOaZY6h23Q63HZWCJluLjhIzzQkyqYEEl/gW0NbMt7ydgm/XOs
CzXU/lZvBf+yeNfmmNb76LyTqi30m4QWRnXn4YGY1H7aaerI9xERtDHZfDJ5mdWslgTTyaRJYBdm
mmVflp5Vghdr67cwG7vGTiOfdMnNvvGA6S8WE7BBN08IzYCbcgbkrONrRs+xFWTxep/ThKoPDJOT
/MLdZFt+zFAomGvQEWrZP+yTcRquqqj2JRccd50SG8EhbWK9QOzkxTDCSGlcRoZK8zna8bJqI0iw
oABDRGRWHieNRXZ05zsJKZ6cl+DjTyLzr3PRMBpSBkqwNeCs3K5P9cyM9c5LGBoGAtY1FTqHV8TF
iyEm94ObG5Nx2pfempY2I3bC5gro6emXWuPVGoIZohUqjlppTkC7fDERBzddA2PNKl3gXaTTROZc
W06gz33bEQHWeC9TkRvPajY07UEp+Dcsp9K6A3sj51tajOIlAyrrRUR4lXks1aJIFyKBK3sSNTaw
wwolwkADO6MjzTQ6nVEm7bm69oA6zkSBmtJ6B0h98MhDcRwGSNacPiD6Fe8qnXNcAAudvKBMaxCs
8gluEbpevwxBiTV6RUXqJpcVyGIEgoVWc2oXXc120hmz4nSJSIEXsu1I5yLr/K7jYF8fieSY36uW
te9AxGqfn3GjMx/IrOIFo9ebJ7Ehs2WM8IMqtwyHwUVGKmyOF2dJ1foWD9Kggzqekk4827m7ILC1
ezRjhdJs7Zj2vENhlWNIO45ripp6mUipDCrJfJw8aGvbCOWsk/YgE4zrYC7IyN65gtV9ViF0iOgQ
DAfdmhco4xUbSNg3Q5qeCIDtkZ+XrXhnC+gykaBH4FyJ0QKZLxRH66NpVtu32uMMEuDfFB95mnNy
z0YcdhFKmCy9kQoCS5DDqC7O/bnvrmZY7e81XMTloeLbLK9XQgkAotAcyhg15pkYSVXDmhfoaF79
cw7l3iHte/SLRl4gB7cbdMbhAk3Bs1DVGDY9+CLTh5vGmUhbQj3IBKrSlXoonGKa2AQs8U16BQfD
XKtmM8J1Nq5xI7vFCoohdW+rgnFS0KHZLQ98rerdWo+gOqwmbx5UMTgfsYvSQIIqxYhtKtaFpBys
D+haF+hmcWox9NtrHCeLSyrBe/JwS2ZpRl2zykEw/LQZSeMdDC0x7/DSSvNckgHXxoLayokVlv7x
gupqGbDTb2znEaF7wjrvkc7lwIT6cSzjCdCpl3BwdmrSvgqc00Cr2+QzGeC0K/R8TN8B9V0FEVhb
3lxPquvl53Zx529MObiliLicKqyqkqSsSjpQsCUO/C7QKWd2GEVvn/KB+ftxrIfJiboCqUKI8FFU
d4lFoMGptPPcPXgk9JKAgiutvcGaXqvDWDHGC5yx6Q/gLfoxSvIaAy9Dd/pfJGnsBr2VAVDd7lpk
PBeSdB/PSV9ErfQ24nA2DKeUHp97xhi2fGZGtE43ourc7h4PzjQ8aJk2DkdBK/CbX41bH1uNQRxc
PmP+OicbLK8OSIUbXtp8mJ0YVi5eL0jDVXGee4TKveTNgopzAnTQkk9i4jrINXI5nhoT0dAt/YpC
PtgFNTRRSzNn6pK4TK3uKAiyY4bisF3k0Wm5jJE3GCxULngX9azIbWSNW2qOl8mQFd9SDSkv8wP4
AyjaRVGxQw+o17W+na5p/CEH7HH3tzhFSExFyYx/lgzZlt8yV2yM58zrDOZHHVqs0zA6FsqAFJkz
9Q8cHW1zsg9AW8o7aiz0ysBkpAiSNPH0M5Mny0E8g+qBXpthPXul5wFIsGH1h6XuIAFcfGpotCqd
99IlmUkyV4uLPyQ3mWifba01VJM2akJXqeFGNuj8YfsJ9ULtAi08z7LK5khq9R/dbh3euT2W+DCB
pnAHDsZYotZJGG45AiZ/NBTt9sy62E+B8jMdspeLmSVRGvsxmPYOfneeuU+odMHaz51Fzw0xm2YH
0tSLb8hOCV7rVD3SgCms4XFZzHLC3LHnR2VVXRoHLx3yb4jyWBhkj3Qp4KRNI0nYLtFP284xFzb+
c7qyKIXCgQn0A/O7knzQQppfUI+5HIOwunSh63RDHlZtir1Ax2yhADaQGkEytLOd0lpBV3caS+FL
0DWRs5OUw9OK5qEJdQOxB1LUpqlCmfXWy0Tv6muRkJmEv8eVAynlBcWqpSkpmQo5NCZ9jht/WuL+
0Tn8/zvKeDXw+Hc7rYNi+7vz+tlYvTRfXh/Yv/+RP+nVwvyDoZzAUmdwKkeI9a/Bh2ZYf9hY2jh9
u/RfXLH7CP88szvuHwILJYBTfT/LY2/815ndMf8wfMB3iKLoAKA4Nv7Jmf31LM3e3ZKA+Ay6Bpga
mYG8ObGvwwpVWLYqdtvsZmjBAq5Fvxx7jzrAJ6k4rHSkGD99Qb/owu4+wv/uEuyf6ZBvgBmdeTgN
i+9ts59acqz6GTr6bowHd8xf1LyQGjaLu8bz1K1C5/abj3vdlPjxcYyAbaYMjgMgkfnSzx3ASZ+S
tqR3GzekKh1HOE8cQLcq0ovO+U2z8ZcfhTkUaT2f5rpvWmlIaDpdinKMUwHXmKNpZgd4gxNsgCQ6
xn//Nb62pv95XYDPMURagF7ffo1skCCXRDvGrTmU1yza8piXlfmxL8r6YdLQxg0VFLwAbddwBaLv
d/TLX91GW+wzM8cxaUu9eXSUrifOUhF+lTpefUGThvkTu+gluCTSPNEJ/eZ6f/l59IF0y4A6wEvz
+j76ydwZRm0OZAQk/b239ShuF1Nd6LPnXQA9/c1j8+uP23nzhovp3nzTvO1r6c82UXhx5xIJg3Ou
Ry7bGuHIowai3atOf387f/V5DFIgQTPp3Efqry9vXLu8yecVcSkdlcOUOuJWnyv/iqCL/mY2zO43
1/f2WbUAG+AMd/R9BeL8/ub2kciCAadcBrS4m3VbjllxGI2Kqqxr8ue/v7Q3zmKM828+a5++/vTG
+8ZMX8Lsh1g2zXhWkiQeptXIZLUk60FLU3mdpsbtgpyOU54mr7t5sS6TDnjH/+CieWCxVOuGiQTw
zVowFys5ahxQ4pWAKaKtNFgh+PUuFHjYT7+56P1l/3mZ46INC6ECi7WJmdp6c9HZnvvSASqLyxkl
q45Fam9SLQ/T2lZ+aO76aeQzCNfIfsULyGQqXBzN+EcAi/2r94Fk0ACGmQrMwX+zJHXYx6A8p0iz
HvNYuyZdVz5pR7lG28PfX+/+Pry6XFY9NjoayQxZWE3oWv98j/uhQmhX+lmc5whdjDy3bzpBDzRA
42zGgKLdM4+2Qax0tOO/ua2/+Gyu1NiTHRzXoPv8+rMZQJi51g4MnCuVX5iZo582Wy6XXsYYqk/F
lznDVZlyWPrNmvR2Dd7RkvC/2atRDrAp7y/ZTw+2rKxG9Bj/YnJUhhMfMrDoe8X52q96lHsj4u5W
U0da0SiVgYL8Zs3464slDCoEUhXY29hN3f3n++nz8ar6okgIdx03vKYGPrHAJKguNLsJRZFROSKk
aYOmy5km75QgMSBRPBUE2KAH/6f338LTAqDdthBxwLJ7/aOMVQMOfuq7eBk7Gp9eQVxrCzeT8IQj
FkfY0n7jH2ahD4f/yQd7OpKgfYbhv7kHkBRTPCldFzvADg++32Lx0TB2brrZXKeFtN4vq7oHU5n/
5or/soIKi2zRnTpNjbaPF19fMSI8QXgSB2i38MYIe3530L16j4LFh/ePr3Ef0/iOC/beZWTz+qNm
8h4ntIpt3NAYuJxBNh5GWKxnNAvccBkNcT97o/cAcjT/zRP+11eLOpSYAvZckAK82K8/mbA8l4H9
XMdmjQEhKbX2GcvAI0pwEzma28VT230hgtS/+/srfrsdWsh9sMCzeO3an++jrp+f7NmATN+yNcR2
P9Cjg5sY65ttXngrzYvU187+/uO+wy1eL19suobghho76Md/8/jmrWaAIBu1iK7y9kLasYhcI6Mz
4eazfvKWZLhMNNrTsD6L7DLd/PzKxeSNLtIbaLNWgFqt1Trr5m58BwFJQSD259/cC8rIv9wOYLQk
oX8vgyj8/De3w6VXPqWVcKKE9hskDlsN20d6Emb1zSqnur92/bZZLuuFYI0LSI+FGRdJsTlHZWdm
dcQuaBRHZmFL9TDm7TYgLWRMQPgb/p78o0ykrkNVsyzxkGTAGUILSOoSmn1rm+fMWTLSw62+sT8q
Y22bE1P+rYxIthlo/Batnupx7VbJdu7tvMOTNOFIhCRGjNNBK0DDX5uz6b2MPUjnD8k0ZulVZylU
z0lrIuAs8XRWARjm6RNcz2W8xQeIPKLhUYMXaPTbfWoukozoBaU58uyyBMRjVhY56mOb3PZmVhFW
0FKkHRpfrPo76c3WV2IVlhM+q/VpTReaSd6KUTSUyk/fc1ABbu7WwPBb1WGxHxICeG63zJzlmZb1
vh51Ve0oVtdOu+x5CdODNtXjCz4mE2OHPczH2s+w4/dpQbYs7u+R/r6brU+ytvQ7Zg1EXEKKST6u
89yr83TQmMsprMbXi7doWHI4k9QBDh46XiWO+YFlJGOSQD641kaENUIQKdO2hzaI1QgbyJqbIW3N
8aUZUJfEFnaCR7rIqE+Hot5FY9OQLmfESy4vi9eoa9m6znygL5+oG4Xlh2mW7DJ5yPMa5xO0NQkc
Eqf5WTXl9qXYaJZk/H1YFuCPXjdb1n4DMU0wMO4C3z5bHW2SIdeNG3eDzoTx2cuNMxfUbXPpCj1b
I5npXX+epboW48T2tePA2CLFW6YxvGoMlGahPa2OFTGgAh0Nt9QKnWEiDb5zAHbEEGeRm2Wz4TYh
hi3POMzM4srz3CoYNvFgjAc2XTOJiy3r06NZ18sciTVry1gf1/lisVKZ4RYrgCGDbCFrXIreohVL
eSnPfIHw5oDcKvnqI+q+dkZdn8LCL4c59kwtJWjU3dQ7syOKkWRjBmFRPRtZH0C2T3CsOKr9UJUW
tAdrmATBnawmzcEazfKd2aQ5twE8eUqvLJkO5pZP7b2BjI3IUvj6xZ0+mzu8hsjTC33d8voI2WXy
bqZ289SZyVnuep4TM73ohW09LI6paUHWIvGJwb4nADywCFx229KbsZ+5LZ8AGtqLpkJJ8rvrNSU0
HcvScCQvcD7qjSzaowTwemtVw1if2LcLBr9doXid+rEf4Ep0OsYWth16TUsxscBXevEet1XyyH7C
HGXLdNq9pp/4t3JJsI0hd2JgWleVaYbwlZnWFenaIo4b2SOoDjUoiwBCQYfqRa9uES0V+p1Bw6yP
aTZUd5aROtoRAXh3QE3W1HGVD+3E16FL/3btnN6/5QDig2Edc5M2vesuDxjPRXnu17q8zAeRDTF5
oc3nBa8QmaiLRAhI+mJyRuqk2OCeWHoBFUFAJLBLw8BewESlCEq7h7iLRZNJaMMoco1pBdtzQOWv
tKBRTvqlmAx9i0lSNq60CnNWlG9+diJSldH0tHn6zTQUuxwSISPuRDPME6KDWU04xGQ16IlQr/D4
hLIuxPBhF8LBxwBjoA4K+BAhkr07ZTcSLz1SvSHrsnPa0B1JR+3MADtrUaYe1ka1IxPUap4P9toJ
0nKZB1yTbiLW91i3LbyTLDbtsZiQSd9bNMyxSFT6RMTnCvuj1hWWl9zhqBrnTo8h1SG6KFiKUdUw
mrrtYfq/7J1JktzY2WW3UvbPIUPzgAcMaoLGu+g8yAgyyAksIhh86Pt+W7WE2lgdSDL7M5kq0WQ1
rYEmyiQ93QE8fM295+aaizmyMiBu571WoWKTo3lou5lY9Rx6PZnGlbfFfiOTRj+b5Cc/VGtTFWCL
PGU9jLoYv0ichPoJFeL8CCo5eYrd1Xkpq9IDQVL1PdhRbptTbpAP7DsYshiZwgsER0s5hlNIWqKN
HLnAN1iXanPIX9aQw8ZTisLWaucZseyaVs+5iu01SuMquyIjA1KKJW8FnVMOkr68dcvPC6pUDtDV
MT7LqlLvvTc1DQYYXh+h05Fel0M0l2eGpPXKwgt6Kkxbb8UVOA6wX4SXu4e5TuQcOuwmeQe5qfrY
Y22h5AI7Ucd2MOSzB9MH7PRMgBgHI4wBn0XStAWlvTFVbXB3LoDOoZrs02e9jofPkCszfICJNt9s
vSAzac1ihFXGsKgNSIFZoBWG0vMC+3f7WZXWkkVGZjrGadxiN+j7EdlAinQNG9LaodhlkFOmB24p
jiVlbtnd5nVz75tzrH0YiT08EmO7Nmeyx5vIBqLFe9RogCjhwTKw1GA+vQiMhFOY5lgBQgsTanuI
s5gHY+4tewmojngTjSCPpgDQpExCd+5YzyQO9lZfsDsdfQW7G7f/tppvWGv7W4by3puNEw8E3lJ5
ro/3uD2sDf7qcIEI3/g5dJI3BTC7CeoGdmKonHnDNKlJ56GFwrH5HiNpO5I6QAz+4doMwRATexmU
SX+BLokRlFoC6kUN4MqS/dOwED+DoTa59HZS6exfUZayKbSrN3vCphRok1B3vAV3rea0yrdatD00
mtZoXILRTXBVg1dApFjzclh8MD65fpsOrd1H2dr1d8JItycll/YbWbYsBpKtd7vPq8SRd2zQtreB
VIb6oQEkd47aCAPnGY9R/lBvdTEjwzY3xvE2znAftHn+vtZiPXeOGp0IVbNVEkGpvCfI1YQBYla3
bR+XFefHRgh82DlT/h7HWVv6DRnCwDhckn0uoO/3OtOi9CGVqoVHQt12s0JtKc6lWAginTcvv+iD
sYDiWc1Tw97F8DOxUCzgDINbBl8IwNBkuGAN0G4eTMHhEs1JbHzEgz7DutAGtOQMubwrqgg7OcHp
NxgGFbpLRrqW6EDEMdsVUDpS91JX2qAHW6crdssFV6t3jY57yNg64w5gZ98fClY8fK3O8uBxU0yM
gSiMSh0NR0tkuAgL6a9GPHjKITuZr7WdF21AwgynFwLvSpxa0xBV5PFAQ4TeUAQd4Gg05Eyrwvsy
14AGYveNElJYd5Zhp6irEsZFFmh7/kY92fnmXyewHV8qkaJxYrWnciZ4ss/8aRDLMzt5XKFT6j5V
W9Z2AEKgu19y/Pc/OmfMQKs6iflEHol6IhWlr0/aUpRfN/AhzQ/gh8bRE8NmHbx+Wcq7inTtgjXT
rNIAQf6SU9KqdrjttyS7HTHhNA+T3bWXLHan5tBI6LG+qzXWfN7cmcGQV67ladNKBxVIzrzGx8a9
DKzCJqe6dMTbJ4EjGxp7bW57ArGXtOhQZwxaed9NOvo0V+tZ0c0QGMZTM7cgCUh3zxPUuBl4o6UV
ojwXDTG0gSrB0gQMwuZvhbJjiRWs6twbSt6BzNjOw2Jgk5OHr890h1ew8OwIRQz2z0+7orgx6df6
IzyPksrGjdUJv4aFZr1v1iAhqtc6abNV81qfe1gCuWH0b6wqjfdmUBN1kYpJFk/tzgrnsdo89sGi
VAFTHeMJABBifmcjTTgohoRHlCxhg5WxUMUSLHKE+GC3871G3gFqwm43P0ivhTMO8ob/vARABn+h
jsouJIm4SQITf8IULWvsIm5tGqwJ7cCZaLZGdTJ7XownhHYIGmj9+MxqNd0fQyrkyu25Lu9gPAkJ
56px8kkxD+zdmjVbfMx9NRVnQrrBaVB1Ccts0nSUc4WcIYaXiN/9jnya7xas4NeJ2JEBPUQP+6sY
veoO4LHXRUsjU8uvJ6v4SkgPheSQdzyhqTtKtChqNs9dYw2UnYJSl3ISMzi+WQfFw9CVCBSFCxz6
QPrGDAsmywGqVR5sFgrhqiOvfDPkUe+9jOQDkdvDA3neLoCOhti3kxC9RhUyz1TZduqokPVCs0br
CmA+bIc6/4roCK9x0hlElIk9tUIzmgL0yI6Z8/ucOvOyoGwQkUmpR5wU1Svksby9JuUon/C59hc5
LJ12yOeY7s7Rl/lQC1vTI5gp1JCmg8qL4kwjZVqzlyqCrFqcKq2HmTNq4/glZyYBX1JCBkGeoznT
sTaEzQXlZ+XGlHgsfUzEWG3hNEw/kK5p9UVoVa/fZCng9x+uO6wnMXn1yP4zrd7ctmgFupOlfCcR
ApLNLMaRd0UlrSaEk+5IX2i86Yg4AQLm90IWws+tYTtKbxjMCGuH0o5EJRtlsFQLhD5zLLSwITvi
jIWw2ABYlNo7vykuHFtWGSq0hobXr4rJu6z1sn6iix15gRNi7xvoRVEyIUrNHjTioM+dWXqVb7Rq
u0FbiMmYfbI2n7RJbjOBykv9CWwVkDd3tr3Et0euBz6ifu5CWYrtAayTwNBOs/08ZdQJ/HHQdfwn
TePVoPD4ojkEvwYTKxu4NYYZP45Cj2VAlF7RREjErC2sFIpzlSxxeTsyMSASgh3Xc17qKbeJEhx/
zFeBEqBLMuGQFHRnC49td/IA/mF8ngdKuqSprJJHsNo9Ru4E1mVYHPfQD7xyOlq6MWTrXWBqgqH0
2S5bSgY3TYkGcJEwTa2q3Whc+2k7ihgnH6x6rb/0qe15ZzflgMQVqiNssmEMHYYGHdOolgbG5TKY
dmTgpIezgvotD9iIzZkvMVq0QDzy7ZSRdNXyXInCBRlYGW/OuCTzoU1M+dntp+o2xRpSPuoQq2K2
7sDXfeLuvcXH9zLgV5Wkd1wsZiHqgb2Q8yTGjZRuYj6sO+J9pOBgMwfPpygoZeRoDC5utLJYa+S0
Y7xDzrVkjmpUJKDepqG5Tzw5rvhtTfxMLLz46dIe648vK9NVN2abwN7h0N+moEKtK45l5iDVKpTn
RPyicfzZtbN8b1BrOw14WYn+YEMdQjLhaH2KwDxTNthAlAyI+flWuygTxGY07rnmhGYwqD/ve7rV
79osW0/2NiBAGDKSn6KCwIDtyNDBLZl7Ne4TDvxxe2qn2Egpisf1i6vns3mwjXg+x3WFD1ZbKOgC
1GjL981sCA81dsSjo0g6QBPUjB8i77dbpY0bx4iw0/k2RUZi4GlBw+AXed0bYUrZsdzWplGOAYP6
EVyZ0bOArl2O4RCmZYxB2TWzEZnd1D7GOtgZODul6h8qjTe4b1ujld4Pmky8g8uLTCNvw5Tox3Az
bH6bax6ButTGUwhfRaYhQLcV8Uifw7OHG2odpnG121CzlvKnKDR513jmZh4stV8SvROKN/7UOqFD
i5XAq2AuHGASM4mOQnvzTTIDcyM3N3gR8mhORmh5w2xe1nhrv7sbMuXLIhLNeV425Oa03qZxWcZN
uUHGrvgRyLRKPi8JljnMgV4qQ7RuA9JSUhjVrecs5js+G+hRHMV4+RkWlKMPpVJZAOS7brkd7BRw
0FLzMveR0XvmgbdVSfcLMpyOgji5Z50KDJk58VIJITukQfn2HsOAl252kyP5oUnvp6U7oMxtMbzD
JtW1DlVOnEhMf/SQtBadqU4z+DoVGZSe59zij4ZE/Ix3zBIkEsGFYPuwwm25hAYKtIFXlVmagT6m
G92e1NJXUEjjfUJRy4MKRreiap4s5TPdSAm/KgFD+Ma6qS8ER9Orx8ay3HaFyp2gASh2u+1C9yBz
mvgngRXFWzk47nOn9YsIyhYrF4k5EwsPzGTdZz7SXi8kedRfrDrpFt9yIHxiFKy3UwPt3zwh/et4
o/R2DLyxaeEHNHJbTziUyuXad5vC5Umx2YSZKN01yBmBcPbAf5Ocy0N/n/UKFTvpM92bNFKZBiWV
2Qf+bPmmDy2+960fmVosrks1jzIQBvAe7H1TM7hJIiux7VtyHOj7BgCj6bltG/1LxyvnK6GfM1yS
Yc6fe5nqP5AtL+Y9zC9GZFMCiwb9IH/wvBWzOtZNq5wDFvHsJHAVsj5mVjbsaUHvrOuODa8b4h2U
5aggy9r0OPYWPWzdUdjjjTA2eJKZOK/Zmv+wWgJoeDNoxhvHx9h+ooZOnBPRRxKGg6SACJkz5Nzv
tGNJZEBzX3xGQwi56ZHbH8QqxPDABiOvwOgapOSAUOiiXm5caDA02vee1pCG2cMadZQrovIbAnAB
qgl9Gq3QmymiGgYmfciLHK3a3PeaOK0ETUbNmDZZqAPHYpxodevBTktmDcweJ8BkeFZpXXHPD4A+
5fBSWrk2BZrF2/gwGZP+NnqCNwQjTJZRNooQhJkid2/Agc2ubwr8Aj5quZk71qORvHGgwaP4HCs2
ATutDa2WHACXWX9/ZpmiXUxkZvmBe8E91XVTQBZDyvdQWBswpLGGuctsrDfjo+lqcCuTzBvBwguH
LmpiXPydoy7fYdC2us8Br30QZpEYFL191kTMoTMuWSvH+Qj2yNPxBPA4BKPY1iTQ2lWr2aOXPDAT
FQaW1YzlUM5lDAA5lO3JaC36KQu5bRG1E+lnft4Be6TFbhHbl4WEtddO9TfE0mI7QB2aP1WynNCj
cqHA7ijXqKBOLcvZGEpEp6p1yvKEThHoWA1+N/bzKm++KJ3d09mbOPQ/M7AhnbpE6U7ZwxhTHKZt
tHuEb2QaRcTK5fUBz8eaHpmE0LlzUhgd9WnNDhxwoRoCrGUtjUvVKIs1wITejZtueNCZf/tkz3i0
hqnRHjy5bS49STP14bolPZNbdwOZlWqqHHwGvOV90ow7DTexty/MclheuXpd0MvHzDV0mc0ve+5T
MJhoGcFkTQSbZM6UBCAcjdZXlpaRSFn0K1ebqTGsjWmdmEiqxvpByE/FUEkKUm4Qcda+tN32OOdd
+8yvYzSBpRXJTcOqyPPltA03sqYE8nuzso8cCHQyE7ydMWjKwq1Dt8bwgW1ubZKoaDweR/hYXcyS
xYSKS2WhU1ps7WgcFqNh8l5RPtPRuJm7oIrd2OYbWwlrmb3jNN7Cm1gftDSOvQNpOXZ/4KCf6lu9
5lA/upvjeSe46eB0TTW4ebjYSG0PptG035jn5nRAG7ZZEDpVe1olt0swowCYjlprFk/ojZPyZNtK
nhJkOIYvaf++5Uxz4XRoev/oWJ1d32SFru747YclzJByPMR2jcgTw8MM0TVPdOoXlf09/ikWtymJ
habv2MhgAxNFeg74qEw2f5AWl4GYFofUObOMxaHQaysJUkBmnzyFV8jvC3d+TdK6hHhRxVLzUVRP
XxYQslsIlmXjLcs2KMRj0b1oqqbdXpk77CJpQ1Y7G6Xqw6S36bAMJ08Z8tbQabudRoOHqK+quyFD
UesD6DLfzalJatZYlfuOUd98Epvn7HHLFQaq2Fw8HE74Gw4Kr86H7LtiCtZqbL86neUeQWExSvRi
TWO/AQ8s4wXpxGBBEpyYERtka0FRNL+gLZjelnlmThKncR1q/dwWx7JF68qYPeZ0jhmBWKD+Cvr/
0SsKJwL6mKDI1thwHWutTC+wi0gjIJK7dU8ktdufPDqjjHN0dPoriBYyEAsU2o990+OkKvTWiMiv
q9PjSjKAeUf1R8eya0TjGzKdp/gTEuoMvl6V6PPPVoPoAT1wkcTusm7x7LBY2T8e65bn9YaFXZY8
mqUsrftxWab1wc2yxvtUm10ub0XupMN3m8iLnJlAxnSZ1WR/NWwQiT7bxgZgwb9f6P5lf2yRxI0i
AWu0K0BcmX/eW4uyWR2axiW04nQ+L4PlPGCy8iIOOesA/2f4zeft++E/7Y+RXwi8lTYKCHgVvzrL
8zVFex3bzJGbhAOadUIovLk+OaLIGB0l8EkJHzz+/Uv+f9XtfxkmF+z/7pK9vDb/+39VfzTJ/v0P
/NMma1t/81xh/TdjhH/4N7bWKN0MHc31HqD9T6GtsOGIWGhQXfRRSEh2ZUX/T8SI/je0sYhUdbSx
1n9qjrXMXQ7y33cIQdUWdB0PkRJmMGQjv+oX4Y/RYEx5dUVACshL471CD7dzQqCa1vvqSsIA80k3
fXa9+Z71Qbweu28CtH6BfTyd69tRf3WKFon4+NEsbG69pPB7hzVSejgQp3y/WNV3AM4wIR49Mz7N
jK1DE+BBsJFpFzZ9yQBet2NOAbbVcQm7T9rZq8gczZeYUqOZsR6PI1ypBnJtQPuVAuFKmCIHRKAW
L9QeTAoy84cCFQhBvnN8Vz30arhJM6KcGQgfSP8iLdECkqSazyZrRmTpYiKozttrO/OrW6/vwizF
yctlcs+7soj6eiq+goskfK43RmaQwzG/svFxvdPgqdutvEWGGTKnP3vbzZSrT9jv3KOcqRWqjpqG
vYIWbUq9tDpwsaHB/Fi+e/uIaL6geZDmmfMt8CCHExOweb67ivcxr5pDmWB41XvQVYtFJIBNLxrz
ilDnGYV8qMkM+yGD5QUpbU0Am2O+A1/KJgjLSIv8bbEySBF5zai1Nk6VUVgMCgfrJ91/96C20Q1j
zRIvWqe9lhZE81IiWBAQr4NSbdnRs8ofWY/2jyREjJYdtcQqNgU8YzECJq5dUE2Ndoi3+h2UO04z
hbKp5di89GtbhESAkv0tOHEad6dQV3p6V84UQyxEqtAzOpN9Wt8+DUWXPUAEk8dt4TikJk5ugZK4
7KLyF9WCK5Va8caOtAQmWMDpo7sNzCkbDxvrnBdspkZUDUZ5T5Nu3oxN+x1mQ4wqo8pwYg3rrYXx
JsLW9UbDagTjKr9VhUICrVz4JcxqIzw87AaGkQl+YX/m4gHE6ZW6DGLC1dY6y4nN5+Nqo5bDm0Ps
naj1YILn/znOpTqS4P7M0Dk/iHKoWb8y/FVjJdhPzf1lm9P4isKbIVOyipsKF903a7ZlNEAMDOmW
DNI8bG8L9XJMX8m2lNE67Tf5mIsbgDhY/orCBW2pZ9HIIvuS9ZU895TN/AY9LufWtfwee2MANw9N
alay5VroJBMTvDOjDS7fnDc+Ub4KJaucojRjGeV3XTv9jEEY3pWOhUtv2KSJEBQ3qYGaynflITUO
h4mBIdOYDZJNzWq1gyHOn+eOcjVQzxC1IfcSCh8aG85BA9912MOjPIiasA5kNm4w4InyCfduX/Bz
MyE2GKmP+tAfTVl0N0aPvBfiCJbrdGc3EGsCmphp4YFvr/uVsyFcTMg7yWx0DhiYxjO1XQ97Fgrk
MsaKYq22zovXVbzRGtKhwaMy6rKYjU4ZSStqeq4W9q3pZH1xNPrV3ftFggNnV7c4X/PBNI5LTX1K
Z/xTErkXDtM8BrMN8Fsb1weIh8wjNJVG5O6SBsACyReVmkPSSQqSVjy2oqgf/TR13CMYaTecurq9
K0hEPXcejEVEnjyDxkJaJOOpiBwzNnZxQRZLDYCmkzOURKW2iOzPfB+qIpDI6X/ANyuf7ukVuw8C
m1zWF8XX9XNGQgdX71gPYKA5l+P2DWFtFWTCU6E+bQnyHPiqOWzQEIsD/tuml6cJneWhzRgE/eGV
dv3Hq+F/VGN5hbg39P/zv/6s9frHC8NDg8Ta14Yi8qv0TquavJ2trrpKz7rZifw29z+BPojRy+fY
oWGqjfg3Org/axr5TBuklbSFjc/RRkz5iwxupA0GO9CP12nlwzT6wHsIsTUIKUP+Rpn854qJj3J0
IPvEkWFL3CWG+9f/g3aVqEmP6y+ta5dn39tqZayCQiqNQSZ5IQXbP2olvEXqo/4Xv+afC8K/ftwv
yjljGxVzXde60vK+iGx90ZJdILJcGj7631+4Xer8pzc9LwCBzhdBIZ4awrv+/M3MuO3AcLbaVTPQ
hOFr/c2N8S/+fm9nmro7NG2/Sn/++zN+Ur7NlD12Kbku1vq1kv2nf/8V/nIfgML6w0f86mSxlzHV
Btagj0ZmfB0z7+yl67dtrH7zTX69B/bCnIrZ4UcybPCB+3/GH+4BZfF2m5EFXZPmrigepvHANGll
n6z9hnLz6/fhg7ipPZIFpUMY2F5d/vGDVlvDie6q9CpRXpjFq5Z+zsVvnp1f4gvpMySGClN3MP64
wjSMX77NJDoyjV2hruDNfR1lyKpfM++RwLBKny6lHAPG9gH7mH9/rX69HXbdNbUrjxNiZLKtfvlY
2GjNkjsiuxLcEH+QNf2bi2T9WrnyATtZZncyAPv6C+Frd68yZ8my66J2Z/o01XcdXnfOeNkErDsB
fqxAsXpMudHceAPmT936bo5ih9jWLyayN1ad+IPNNrMfkQlN51V3Pkh9Sa9p7ZUBSzZ5rBAC40W2
G/iWHO3ss9EwcAKCdkspVxhLkSCRu1bUQ4Un+IQB5yR6hlfgPk+1ac+/OZ/+esvs35p9tmkKJMHG
/rP/4d5cSYhejFam1zk/F/bJAxdf/4dP2T9+WEIF/v4RtvxF1g0SRaCL9dKrTTEfI/ajrhh/15n+
i9uD78GZ4CJv3i0af/4eOPc7a2YXc3UevYYXWPif3n0c/cSkmkI4BDDs/sY//kx9mS2EcLXjda4x
gD1J8n7+3z7gl9OU9YFGbgEfgI4N330z/OYLcLD99VJzSOuExJqYNPkLf7nUJApluiKF5kHmxK4V
VWWwas5Z75vZcqoXZtEFhdYLwxBmhBz5x7nPDGQpkO+4d2cJAETld3Q4amoZz2VT7G+TR6xXmrwz
/3au6CfHS1LgyyWR2vymo3UIxgWmXtimqTh3DFtu4Zx0dHmzea+nGVMhdnVB55IHonrbvVGs6wZI
+31tQlcr5qjiR7mf6qF8SsjGOa7zgvo5sdTPpV3K41Y12Xxhu51EqLjotpgYHrp5xGMEqjxUWve8
Ld1ETDGMARDuFFhESdUbCphN4Izuy4aSCtGb4zbfmsWzj1NjlmxggLcszLzuMXuUITIQVoKLw6yV
sEH4X6QtfLUSou4zb22P6NCSOxI/6HGtqX5A8dx+krmOi4Hkku9OPvZrILGBE3W1tc+CrJY75CDO
RToKqxgqRIgshAGlZiLeUg6mi0tkaejMU360C1f+QGQ7436QwJWbmfB5utdgdQ1oB2TPnAlItM6a
suZD567vhARlbGCmbzKpRShy9oteYTpBQQj3sUtHNgAq+aSbzYtKUABYPSa8rKmyYHazhWgppYVD
OwGnNy2Cxeq24JeKRXOnI6GMBofx8MLgMKBgJnqyTLy7GpHZfZtO1WGA6uSPcHRC1a3A3lXTHEc2
FJT6SOToucdTPeXsUtADBUk1sGZvtZruftDlXSvy4twWJi2dW7iPhtT5gGwxs9NWDV+MgfSTVsvy
Q28RNWZqOuPr1h3OBoneNwYRJ7cGws7bzpltPy/sDRm16x1t6OgHh+U/gwHdpU3yNCB9feOKj2y0
76j3V1JidSA+el5/wqQsuGVG8SHpIkQEi2D86EsyL6BZnxe3my+rbYnbLe4xsU/e9qm2vPZmLKv5
pxrdt6kEg6jnnXPoPQ57K2mWAz+0RgDRupGhDb7AVU5yMiovj1h3Wg+usxhcU2k90Ok650z2rE92
o3smye5wVGuFlc0f80r1xYOUcVj7PcFmWJKDRaTTTyjVpt/YbEMQpMxRAlr0ZuFxO29GV1xyPRHI
oJBLMkDlAmcbQ+hBYKnJxHSGyQjfe1zKlMVqbz120+SwvUQQZWg2ulSQOAH9YBMVmz2wiyC0rMh7
kPurPcIxMF875DxRZZHENIiGpAJ97fj/NfKBtQzF91yx6dkzWjBtoOVgC+bLfIzDLW1fXXIpo8rW
H2tnA64C7eycqLG+BwnennMCpCJXrfYpxyJypjVYb7vNoPVoDOtsOJXiXwaKbdQDM/DOAVW/jsgg
2BgVYWUh8aY2mW+8Vnb+aozZwVAdcpAOJHbd0FQSH8datTRo1df0QuSDEwIuuMQaE5/X0nmmeb3X
BvSTcZzWtw7V1C3aJqYGoqoPiivou+RnZdUTKpXQKyFgLNnedM1phDjoB7XRZ6awg8aJWYvvplpQ
r/TT8+wgk6iq2Dgzii4OCbLzhw107gnyFHoTlFMXO5daxG4rOXeM0E5lHTfHYm2Hu3FFL8zkvw7n
goRghFyE/WlDMT12zfgO8hytcTy4V5px5gWiEyGiKhmitbDuVm3JztZQs3i0xuyEnMeL5kLVPsqY
JCA6bIJ1uMttUJs0kTuTcc5Ck8PLGDT9VXPs/mbDJR81nKzHjtVnQDWLUylZeTQBTqA5ZvGEBgih
OzyvAzbPynebvL4aM0ORMrWQPDmVc7fThQ5J2/7YmJffepmmXaxU32EqXo5ap/YuYx2/jLb3nZH9
t7na6sBJGxf4F7hVe4KfXy3Vuznp6CZMID0zu50jcsr8bQEgc8ImVD8a7Tx9oIrMEwLO2Brpzjg9
TcQJ3nAStueBvJp72RjNg6rpVuY8YyfgpZ+MEYNXs7G0ilftsz0b06lSSgLPtNMzfTupM/vgbGS1
eUy2cYk0Eg8PI2Fl91uXktGCGCMYW837lqJLiyB6lefVAzAnnEV9M5YBsUydU/pgkrhicnOjlFy/
wFoX9qA2tmDwwQiuYPOuLIISkj4ahB6V1sinuWGZXdRxf+rN/c0Xc8QFNpT1oNDK4cVYc9v0WQcR
Vre/EtikL+96y6DNhYkMed7KP0N3cwvfhmbMMCbWL1u76PdDca0ZCWTM0uT83pdSf8o3eu8uawXb
nPZTq9fbgST26WDsGkUgdh9Vbc0+QDPvggmnxsVr6HdinOB+khoUwMNm/pklH42XcVc77C5tOHQn
LanMsNTKCReXll4Xab3VbGd+mNOMC62P+wdXZvUbaF0iyBKyoEIEY809EjiyFSub7ZCFgn1NTLBt
xpzdLK7OTzdSOox19j4uorQi4jYsO0T8lD8mroOutJozdUQXjYiLl3cb6sOY7i4UdSVYV+AF6XXY
qJQV9zXVQSQrq0A7ApKu9Tp5LPo6A/2WvDNTIbdjac1LpomvMySCO9gRbzpfglD2nlniyiyRqCp4
kCPAkZ6XYmzVn0myTQLccry2q6ZuAzt2hkfEPmhoBlu/N8iZvXF1lUA7tVe2pqRq+PgNGtaNBAJc
WOGpsF+kdq2JZwSPy95xKcaOZJC2ue8rXuUu2oQwEbo69KNOnJ8Vl7AtpvRlpqs4l57G3QuW1e9t
87u+Dih7nNpFP64hvoxr42DQ6/jTRFphO0FPmfrsZybi7jWxjY95/99sdyE3DpicfoAR3mmud2er
+TUDDMbdIFlSu2ZxWrq2+GC1YFBKuDyslv6OGfq1ni3tdaIrPozCHSON/OKn1UHyP+JQ44+ShHDf
5CwxK1byYeFZRGMJyF5ycOcgBWMTYL3qA8CqWtC3Zh31OskXZGxRYfTTeh0L/VXVNakkiereDIt0
BLtCODUauxJHW9YAFUN6s+DWjZySGfPsTG9WIfnO+szhMSQa/fEw8pbUJuxRSIR9a+V9u5oTvC8N
utvRmwjyUCvwWnEadBF14kunXlzlRSmiP/QyUvnzJBZCH0j/iMfmp1ZuH52mDUzZ+j321XICHuf5
hmID1i2IUrplx/TXeh7DPtcJa3Ik/C6nmwLhDW0E3Kk5Ag7FO8fkMpw7iRiwr/I7fIPVPRsNXCz7
vErYe5Zm29QsyrkQTHXxH3LluiOBxvNx8mLCr0l+CckcXA+jZ6ozzGCDvBr9e2XkxWnNENmPGGcu
Vm6NRw1/7aUdHHJBDMVPZ7oozLH8HooFiZzYSDxaimQ6pIXzbmXs5y29SnkNjs5NHc/20bDb5Bkq
NKo/i7o9H/LxnHcpE1ZWEUidPe820eR95xVbQICj9oWgMHSPDNK/pEbBpqdio7SLgJljZlWWXEaX
bC8jX7EeNMtyUSVBvm0rXLIuGamalrYwRiEbtBbDO6IYYj6BPCA5Fq97htAB0x9Yz5KEUsTcqj6l
4AN9KqQ63BrRhAPi42ipRhvmkDO8Yc2J7xfTbW9hgs6BSfLLp05Qy2KkI6bETM4oUx+567CP9p77
kLlTfmU9jeVnqZ+XpOPW6TsyqDOtO1ed9bVxBxHFCSmmXVz9IBF1iBwv5Vb1OIRck50FCEVAxFhH
1oeiddgOCNIj9CadomSO1zOAiASaZdKaX3phbQdPGLQwTNk7JkZ1DGY7p4U2yNE45NbUhfPUxVen
mOa7SdnqjsNuPU1toZ1iO+sOAvkrw3N2HgYmcu7hAnlznsXDXdqSaGN1jXPO19aEs6lXiDPF4LWf
etwy72WVZ1HJ7pwGpRmfSlJseXO207GU6CVr7pXIBeWouCFRHlQMGc51j5RDo1O6DCyuj33Po9ga
YrjglPpRIaOI2oqVW63M5EheEZo6NHEHKgU7qhZbA87voskVqYfkxaTAUGWw1Y0VMRNu7shm6yCT
oy6w2zY9wH58y5nYgGlr1pOq1Yddutud13O/D+DazwkOj/sVLC9RfSjnZUfZiDlIOyTlng2DqiPA
tGuGrBhwobBy2T7jCmkf4nhiy0DE2RxOSIhPY+upd+ROOBGtgZDgDaGpjVrhVKzG9JZW1nbn6DCF
zFwfT21RrVcSzNcvCEDMS4unIxQoN31PrS1pBJp97iB73TTr5L0UTps9a5oxpRx9GDwTTcuPJn3W
kWWnjFLP+mQnKxCDxVmIkYzt/0Pame3GrWxn+IkIsIrzbTd71tSWLMm+ISzL5jzPfPp83CfJlmhB
DScJsHGQnaNqkjWs+tc/xF80UewrqvECZAr3IRhTlZrvKNmCo2Fr6WOkllRzdeY9d7Qituyb2c7Q
6t4lHVhbQ9YHy+qVceVMbbkiSM7bFup0z82L8HJskla8OUTKHqXdHgUYPdVQ9D/wAzU3Lc4Xt1OW
w7iDbn0IBVdjVfg//dK5p6emrAZsAVak+Zr7RCPRkbiW6IvJ/DmYHhJWvebcoiaNbnRDH27KydC3
8EK+hTWNm4yqchO0ctw5ZlVsJvh+G5Q5wZpIcArBuMVRzkjMYx/Ckg1NClJ1tLRrqHd4zRfpoWfp
7kxlIsY+xB6hYpuEzqyfUVb0hwAv0FWS9NUJjn687WpBrzno5JVFE3bNpTe4yTOzOmfk+x7JBzc2
4+zdgueYcBMcH/ZVwfcro6HRiW2C+p6ZLbINQLN4BSPrWxGEv5RcrVd5YRj7VEFKCg33Ozp1wgyE
/mTSLN6XYybw/3Pqk8SQjXum88jNiq5qRwVF8JGzkXWH5f5UChcdSr6e4JZt5ESBbkL1PEQSdZku
0WoktsbqD3kvaH6Em1tIw20fDSU+ajSEpwcFUT4YLEeDX039dYRYcG3XhnPsUsP8qod9tzMwdNyF
0H7Wepn3e68l3iGKawfCooxW3qRwF2gV4+vQYC+YoSxa9714pdEbrwvH0a/SKHlB3lUdsO/rcHnx
htuGENQdlOlfrdU6N2OhlG5koFXqSWM4+CnB0EHFBh/AOjvlmuXsU4ka2Yd2u65Hi4MPnd49ghj7
2EE1f+5H9DbIwY1v0mntwxh76RdenM8rH+Kf5UD4rRmn3+HUDuxR2g3rxLzKUaRtVUVtNrIxjBXq
XbIlc1Nzq5yrKC6rRBtmcjaBRqvf2tzZdIWjSMvaBkFTSL68VZdwiWNsZrHDpXsHo0X23JyHBvaW
bk31Gu0WHnhd8wvrXLChojXdWmVm4Bxtb2p4dievb/29g8ErDvNmdMz9HvokDCUdUjp+zPWBwAq5
Z4msw14/0KM1brU4Th8Ue4L92xSPsVN5+C4iiyy8CSc74n22pcx4Fly6waDyfmMptX4oIvGsB5hn
9qnXb0oLluhEZCXyWm/ctI7aPuNUhUA9Smv6fVq/A84nSE7tAc9JMR92QF/OSofczlvlZnzoVcz/
Rk8hvVzEsDsbbhKdZLsT6HPJSdfjuUIlfn2q6ej2qnET1g27di4Zucso+aWvHKy8/a3VRr0aKyIf
qsSqN7WYVGS3qYlaUY+/5JDyV1ZZZ7ugH8uD0o/1rkYfvIdi7O/NsrO3nY5+KMX/95pHyDbloCfX
etCLq8Ebmh/oPb/Rqm3W9tBEG0MnhNPvU3Ub6RheoivQd1GZcE33fKz5SdZynTCghTr56RWJw8VD
jrj4Foez37ng1iTKuF3DjExWGCtHt44eZXt+p7PG/5DqBLh00/V5dSMLWkOG5dR3ITHvJ9Q1L3OO
E/sbaEkiw/iWCwyZ753t34TjFFMFMb0OZQwnNFN6Zw/fN8evAoi/byCwBB6vO6nL6GhBKSNmQJU/
UNuNm2oY2tVUI5GpS83aFxErMwoKix3bIusMH0p/XQwQ8whHzlZ60X210dXCZ446t65mm+B6TA+k
QIhbuhIsBJQCO5Tq4gxVEILCVKsUlV5I5HaUbxShmlvfa51t19j1ilwznqbUi12E7ndv+km3LUP7
W6nLZpeBgd2VYzhsnLDUtoNkyg6QHm4jI4Qk5w1i54v5rOJSt7XQsW/oZ2O/izHuilrnuauqfC+h
PWBOyTBpNgZn2IqEDSu2eQ2xAUtTrS8P0yBNevVdsrURE+8ksjeSR8MYj97ZzDiC2NmOUqeFHpp7
HyHbCqVAsWFOsi02qUAWAN6QQY9/7b0yuFcsAnpNJupKIPSdvHAGjLknzvIWbTsFYBv9Did7l9OM
gN+a86OFtNfXrb7HdkRexYh+1xn09A2R8h4lnJ9lp9RQ5dZvxXMclOraR/dIijZu/iHyXySOiofx
bwteLdE9mTTcrzDuG44WtiE7T5lm07W8uEKASAwkHku7vEb2auhmfj0lau82lomvkxmLuwCWyb73
OdgnJfs1+XF6YKdtt3kGOIfQYjwS4At+23gUEn6T7PiQZLX78yXRqB23mAzlWUsIhEwxA1sFmjkc
4ZXkx7BW5EMZsDlPxLRvUSFjpZ/WLwDlCLiSSVn51pwXmM4G+pOMjK0NDrZulVjsiMqL1k1vwYKQ
SQEIXD3CFo3ckYvUBp4kLqr0jw8+lMIvOL6tUPf18FPx6ospoZCHISFJbXIbuT824Hnc2xOuw0/p
JIerQlMeTAsosLZwDCv8XuWAgNzhq1ZKoVGDSE3lTz0BNOiU2tr00DxXeLxVdzOev3Zqm3NaWuOv
Pmhw+C5VepVaTukYtrG/j9M2cUu9VJ48rglXEm49knG8u6mpiVgbVH1bgct9ieI7NTvFka682ClG
xIpeOxsCGHm3ojBvAC0DsCs+LkYm4zW5xfFWwd14VzutdRhSq33ABBJGWKi2pyFU8WXU/GbrDdh1
QKWGMasmc6OhGVeajeTA0WS57mqL2WG24alHOo9nAKIR6PTVcxhD/akSUd23ZWajYievZF0Q83Od
G1JxMYrBGIWM2EdaLqRTW1SCqywvfVoJmQE0Sk6nl0IBcXJsPpLkblDqp6qbEf9+KtcEMnd84b66
ImyudIkfrl7xMuhuEc+XJD5zj7VS2UOwDh9htjYnCFTVKk8yOK0gz2R6+2FkuRaA7SaT1Dp66+df
CXuQeCKrNjT03kFcie8dvQbwNnKf1Busgn+MAt+eMuoFiFRCXahWtWsMo33CynpyJRveLpJRt+25
0a+BWFWE2mO85WZHalQGPBaYCVlRtYFtOymGKdwk9FcDNrV+cVu1mf+tjXPlhuwLwnqHSVsTkT6t
WDnencZFcZtFif4NVwBIOUgccKtTBt/1YZSvbX0wTk1o9jcQV+ptldfTU83cvW3UIoXDjq8RtLDi
qSRM20UaXjwga8LYvv2JdbhJc4LTRjPC5IcdqfIgvKC/NSm58C6LCTnEWN016lB8t7H8wGC3/WbE
Xo9mzlO/O8MUPUa4ICurDrTsqUts/1ACwO1ICH1AvD+nTHFBKCx7K5xau2HSPWo18Yuu6Nv0QW2L
AlFekezqdpqw9i2mdJeU5EW5+YhAejMVxUh1wzxJoxz4urKMW66Vr2yG7a2nkZGQDc0XeoXBPuEU
ANGlZOgk7e8uBxMztUZDth2ZrtNUCtMprthrSUVrQ+NF7cPkxFWSBk6JH0+FsTgnLDKsgPDTtReg
qijK/mWmNW8CIw12GCh1JLklQrnCZMlwbciNbs0EuSOjk8iRGvq1LbnvCx0PASWqtKtUHbsfkF2Q
1RGn/c3yzZ+W6WEIDfF5uA0rU9kUWiCP8KYBNBIFMiLJ6vTUc1RlacCWL/A7+T2lPWRxNQ+OVds6
bjcK57oyg+AWVgozmoqic7GJab41NOSlRar9dxw8kMH6hnJC2mMAAQ0DYqzICziZwvalEYmOA0fY
3+EpwIy0e805shslOO5UwZMTxsVRw5Xj1HM2rssIm4gosJVrAvTuiBFo9tKcCPigr7XhJlaBSCkR
ArY8w7ygkNqp6Ioah4aoWReaCj0SH429Qnbc4DpJP35thR1JemMAshXGJgeIunBFiRzYwc6yV3mr
Ne6UVzbara7ZmgTccjRz15LzPzLswXaEivCoGq2xIi6+e1oj9kJGr8jYpiNNwOfBmR7tKH+1FJW1
1wa21tIOVFTqwUBWD3br3Of5oDY7ZmmyUxR4oP3QEAKsAg08IrjSX6MSgye3QXF45eGVSNUAVpWH
c8xKE/tXdZJr5zGZUlpYpXW0zdWI7o6w32KnFpNyzW9C6DhEkF5litWTYiHr0zDO39eT13MXYr7A
qSBBrsFwYhh3DV9nR9he9y0g/uxqLIvyhjTcZEsIG0ns2BG4Gm3AGxCNqUBe1PkZLklh6dKh5aD1
KvGUm4q1BmBGfWf7JTxfDNhDusRIrjJahYE6uaiEfW4itXIEJ86OIDPZwaNjezBGqCN2h8ox74Wy
AlVhNtL/IK486PYFCRabVE/jL1zEIBuWercdCA7ZG4LiWfcg80cw/7cphkvbPO0muu8s/zaZCpcc
JNpvIzI/6P4eVFFJsY/6FxGcjYtGrGmrljxit+tBkQbNRj396qXnSPnWlcXIAR6As2llxDXbqX6H
5GbMIg9dgmhLlbb8XKbh95SgEpp+EI+LPi/EhIe/N1b3XZWhY0abvI7zpNmS+IfLUJPiwkM6+3VD
lsJKHXvpKoj3t1ZNTq81WMNaNxtJ2QcqPtThK3dsSVxsBNtwrs1qJ63c0Aey0OjJrFW0nXu1GX/g
P8L1Op0Gig329RALHxiD66YdX3pBIHVVqSYgj3/Pcac/ejNtG7w1fhpCS/x0SvRSaVVCSoi1kNtZ
FNOzBGxiQ/+ZICa50+gqbdKB7FiMJpMvY+sYz9jMDY/KrJ1xuyFJgG8S6dZdjSQdRRZhQkDGJKE/
G3VOiHLGrdkx/cAtZSdPU6bEiLgUgCrbot/IPagD4EGTi+gtVNEx9d4PIhzLYBthxY+Bv4pEboiH
773H2l5NUd4cnNrsZokZ6dQDtcdNq3VQN6kXsIkCLRRmtZV23xD7POFPn7XdPvV7/wiRGS1NZsnn
WRyFb1WgU6OQjniL6sxwNXMMTqavqd/xfqJQMmqSKoyMYB7mnOYOmmwJoaiUB4tbE+Kr1D6NrQGp
wBb5k0McOZf6cXRHU4dx7Kmey92BIMagj46pWkh6ixCdiVDDsgpN4rbRNbFBWtrs+DXDbsRKZmuq
nvrEAgIOVz39GI16cZ/gC/mA5IkiP4IaRFqxz+W4efGQP8P9xwMwLtTChR7anYKizrYRgj24zGFw
VIihoWUuqZUsmtP5Kmwro3Exe0geUKhGr3QC7ZfA0yNO/qH7XRQhCr0CxWE6iPg+wrd6L9QyfBli
si3UimsMQFvP3TFtMGEu4gcETe0Xmop0TTsF2jZuPgLnG3IHb1sJWq/2RrSvoMNwxW1iurEqxkYE
phJwUIAFMDErpAatlVIcjvbOMArUfS3CKDKBEHoL8oFOQIKT2wUWTbpWR/KpJTdalHW3g1IYbDfa
a2ohJnRwKbrptaw5aVMaHSZQXNpO+cyvUYyfapsCaxaWChxovBAjQaRRgIsOMgf1V0C5v+pHxV+T
S25tiblHg4mjV9fPycLmqktlwCV1QDKB34p0iT2I7tE/WV/IHIheQeTadlbfh3c0EaFHs1x2UB0J
XLBhDSdM8WCNg+tITlgV3CQ08YDcJ/WQJEDiAi9g5PJxfcaMQaZkBci7UNVoSBbmbUexgy16DQZD
OkQOGMVSnSRcEGpfdYMaqTzkcVJtRLWXinHyQxQdMcriWUZdjK6J/H8zkf8IKGqJEpEA/YmrkPDR
dVEhTYwtI3nRUXnSPVG0k5lL8xu6bKzEcGem7JhrNoqULaA/DTry1TY0hJ1jI/DtaEf7B/m8GM3o
+DTw99hOCqRw+O4F6wweYkgqOQiKJm/pQ8hvKbctw60mavYax5k1PQ3YATMDjmwDux8fi6Kp91Lo
YA14DHm7NNCA5yuh3MRzJpS0UBHPcdazyU35kOcG78LTxmZnVE3yuyNF/dmr5XSOotB8dObgGewa
qcCUgi5DYn3ptQiTDArOS3b2H9A+IWAjdGbF6jQplj6wJUJstTH88i605LVFF7gdwo3RpiejHG91
LfuKevi7CtEgL7rN33LjZpIxRtZy9naGf/eefNc5pUoGee/fBbgx7Zx+/7d/Hod+gTQKLitdOX1B
HQxQ2yqO0Xm3pDxxVI/m8a//Pow7lVQMUgulqS/Y5jrt8QyPPu/W8PTrmJA1UP8LXOwlw9hQDU2D
lAuK58CyNBbUPsMEhu1zX7nplZX9OiY7kezQDAjtAktRSl71W9L3TL6FzY5prcU//uPc+oYuGrf4
7/lmVd5I4QtgK8WcQcqmPyVVg67CxBgYah0eKzXgeIuv1LWnqrFbZFzHlahOfrWdPXEj7gL12Pmt
MSdoZdhyjhIkHKCgAewEt21peFF+0GuwcuqlS09hz2zKxWPYxEqgYOLDkNGw4JarWO6Sn6M0N75Z
V7PnEAhpLKikIFNM/Qtm1MEq0fVize2QLhEOH/xmmGUryg1wtomyfSqc4QGoiSgfwPj55OwfPQQE
67ZAXNKSqIUXWMoeCmKyVYSf7PFBM+hjRE16gDdibkUop6sRY7C10VC50QUl8S4VdJSc+pBwLXYz
qeD1pA+PnWwzF7Vd4bI0FXgWlbXPlRGYMgX3UHzAfUTTX73BMqjOVLHK/UDqa11ALqIEZOtDg7Uz
W7uhEo3kPmkDNNthk28Ji4pvGpbG/di21Q1WR52bTeVDPHjNbSjU+pRpMKnsgyg8eEsDsTIe7J19
UQyKO/TFT+oILGFkWT9avQKxzB8at4Kk4Ua43R2kXR0pj6nYkTH3R0VPfjF77HPQ2XTqzW66tuy0
PFjC6Z/RBAErt52JQeQoCuYH98AR93g8xwgv2yLm+D0mRrI2TVVxe6kl2zoDOiqNur7PZ33h0HTR
TQKn41wUfmxscdGbDmPF7TJDTLPRBjM9Os7oF7Q9RfiAEM3Y6K2C7xatbWmWGE3MdKYRxeQx9YTZ
rIbMQk3nDYQr8v9zHSAGpvjDmRPd0kCITpzAWwy9+JHCgPhwS3QbLS+gIaa198s2k2DTV7ei1Dd2
mK7wPjnBSaHVEqbc3dQ+vxuBFH9JMwOAHmim4SWIJSTtOxUBFpXvAVLOeOVLialLlhBTqTigRoqj
rzmquaESuO2fHLN9DYFTz05kFQc8KCjqhRLdCMz6DpMmLTdtnHTHVZ06ZIxrpF6ErpPaVifnqM5H
HGVLGt92OcKC6diktlj1FiFmBGl7agAqXUGCubpCw4ZzW2uPNA7M6Wen8H/LmH8EdPUxHRBLFrhP
TTm1cFCE6Mb8cELxHrY/fdWDoSRq/wZrMjTzURVel6jTN6XSzeaGjXbsCXLLyUfUCEbkRn4ulG9j
/dSsQymnXTk2aJoh+j3bWnGnVPlVyAWnS730Opxa+H1B4kLHyx+xbta+V5Ef3/tYv+4mXDsPhUj7
Y4vT4I3TF/YV1QGonS1g4EdGMLOtMQ8+hWNTbHS62085xMKvmUaFM9X7SvQVfb0oE5sQVQDNH2s4
qxaNOj/zvlX4p3m1VrwoFYZKWFHSJgSDtG8UaCJwQQ2Nfp4v3JIu8Brif3IABO6PRFaNtKRa7vR1
1k472Ob2ripbT6xk7UZyk1SuGXXyye4giKqNDdN4mASd28oJ6Vw7ikH70fG0Lf0aeR10o3/EbvYV
Jx/6HnX2C7cw1a3xUdrwE7zfUGOKLT7MHUy1ql3LEb3raJW/x47LpRlYINf+TCxNVGuPgRw4iCH7
o2Rv55OGJnQ3IR9syVUbj+Ifs33Fq6h8efRj/IXoc+nXSuBgBWWO2Qb3zfLKy/tuU9S9c5XXCdd3
h8Cn3phtUKUSg+ojlcM2EyC4mSL/rzzkLUJ5OWFtcoic2aOPauF9rTBVmLH5ZiPuZBBYwwa21HRL
Tnt47+uF9dLYZv0Vj+eYZjftvwvnynuCPUci7A3TmFOBqeAcbRkOoCpebE8DtPEy24UkZCbb5lIc
zvuDax5CU205i3A4tYT8R8Ty5vxFZ+eJsemcGxS+w2s1uV69IZj284Ll0iCLamJKk1z3NAbRRxpB
Lk1mrMmN6IIi4dIoi6oOtCMhw6d3bijUp/7Gk2sJXa89ff4s82/996TnhZFGJnldVJC8LqkuirtI
gxisYyXEARG2W3/oyxtcIf2/kt3ZBDwJqRP1pJsqsitn+eXrWNSFqpbTHZ1Q38U2Ld7FYZVtVZr4
R0Xim//5U831ydungtptcbsi0cacY0iW2jjR+8RS50F6zoMnaNFT/+zUIGV3sn72wgxy4iV11KL8
n5/w3YhLqRwEFywFZZYiua9QrunRVeWQgjcGr3Ff0x8vAFlorx6VvD6lRXv+/HkXESD/MzzyLBsW
i7SW+ptRCxv69T7gVVkdvaF8bid4aHSFyDAI3a7zTAoHKNZ4a2NQHD0o4CGf/4Q/S2x0bwZyTiSd
DlLORQ6GKTs9bCBU3EQGJA6txyO3czDvwU67OBlZ8720I339+ZjvPzM2CjasQEsasLo1TYcx9X4z
q9Si0AwoKA82WZqrXIf2Qqd7xM7YKm6oVHIOL7dML6gI3y9MRnUsTaDG5X/nBbM0FUFv4mmBmnj3
NJjBRoEHRwsQdfP5s71fmNwl56sW+zQ9QI3dbM5rf6uoUnKIPkpiyfukfk68p0tRF3/8ecF1iK/E
oyAc1O3537/ZKDFm09F3G8qXDuvU8Az1/sISfL/Zz3dhS1IlmDqaIQKHjMWtjgjypCPt0/iyHeNH
NdAgT2S3n7+iP4bgLJv3e8LmDc61ZaoRnjXEsgxNdba6EX7CpkOWRIH5+SB/vCipCU4tthKeRNWX
G2TtxLqnYJhz1rqttQvkhbPk0p+X779DiWsjkY78eVyCog1A7+e/fjlXMSDhbs23xqdMs42lvHoo
Uy9UZV+cVaMnxhsXMBXG+GMKb/rzgcT8Q//dcvnecmbHOLSlVFSGRD+9fxCSlGVNDoh2NpMaU3x8
DSsDrZrRwC/M2/R2powBDZ/qGsnWNHBA94+IWf4OS+BXIFuHSamjJ2blLFEYoZQBHBWj+4KH/w+j
MJ4x+/j8QRd6fEf7Z8EguLYFDFxKmvfPSWoK/E3dBpMtsIls4hMdBRdNxRrvh0Md44yu0H/4fMzl
JNHB0Eh7IXkH4heTfl4IbxarqHOjzXCEOHMFKK0NxfT/7+/Ps+jN39dlkde03vJzkpwdepDFheN/
+c7mohNA5J/DeAbIFkVG6Hg19pOauDMm79QE/s7Q22PSWTORJFtViQfRfbjwzsT7w+E/R+Kcjumw
CRCnpy8wjDCuNNHQCzhLRbsZlOa6S4iygJHzG7+1Z7OA0uQEP4ahus4HYqdR0a/oYsEliH5Eiglg
PXP88NJM7bWQFU7r2oW1+eEPJBqONUr9pS6tgNrOR2EH+fqcpKyaaaBp7RAxocNHydB+mPnoVmbz
M7LiCzXfh8UKfQ7B7imFyb7w/nvXRS1inQzqc4zqpR4BWElVGMArU+Mra0brvtv1lTJcWJuLLeK/
v8ibYRfTbAQiD6qCIsXTBy7o+3I2O/s++mcjIGVjeMb0fpXUt/AcUOwFF+a4834S/jn64kDC/y5H
GZSmZyWmJYWQ8JRYpQFGjgDFTF/InscZ3s+4igXQzWnx/qRH9ivpzHsjsQhQU7flZF0VaF/YVw66
Sq9tEAUU8/JnH1QKvV71ziDeZivaDAs7xqim9M4uNXz8PZoBDm70UtrbsWt/4305Z4djhQ6RiuQN
V2QoKhRzE2VodaE+3QQDLkHT9IxO4GTH8DXsnmwz6F9pHmzHJnM1jQnjs+/0cti3XgHspiVfE89/
MDP1zouLNZreYYVeA+7HOLuwHm2s3vSxvO9NZ+vk9OWHjOz1PjWx3OuIMUdiu9URXK49IwUJEZjG
5XJXmfJXR6YwEhlEgn2zqVJtTQrZKYTVB3cAzqrvP5QhRrxRLZ9AMU6W/SumVwry9WjqMxWy7Qid
ovzsoa2t/V7AVumuxlx/GJT+KotKXJGB4zrUsEXtf/l8c1uEev33hwcWp2jj0imX64x9AKAHaOas
mvYdnTh8eJyhgAmiHAdf7oKx3BgpkhBz2mnRdBKD9zUI+7Wgu0vP4kfWKmdEAZcq9vmc+Pe8nH8V
hR2g/T8FEqYKi+1Jy+nrkY1XnOPy1eBmwnfSoQEo4ivot0NXWhl/NN0DeQ/wRC/sx+LPtQB7hB4F
qfS4mvOf3m8AKlykzhxjyoJOyU4TTJqtpshqEzb6BM1vUH9XMEpeJqeBO29VxW2TTC/0qIPjJFR1
oySaeWx7p7mtyhGtT+g3Rx0gd6v2cfv6+eebf8r798RRS24mR58AsrDmR3lzNqH5ScfJtiv2qluj
rlaDjwBJIbec/PM+fvh8MO19XOd/voqpUw5jDmLp8Jbej2bDnYdMZ+TnyjmE3WuYP9kTmn4nokd8
p8MuiNprX/0OzZAUmhvNUl8q/MGMKbuqhlsPlwrEES7pZlkMGSv7PdAZIxyXjQJ1a0I/CMW/r10N
BI4NanznRH/lVvGfn08X0TbmiQUEstjYMfwuaE+MxXnSmxNuvHdxSPZYTxPuwm76wRFCmUXcMGPS
9KLSf/+icEQTlYTddc4S+LTA7MErbItkj/P2K9746W3o6MM1ngrjCfYwRPBw0C+Uzh9MYpoUXAEp
LWZPl8VPMK0w7b22Ls5h+Tj2xpcsJYsHxgqMYCf5iY3l/vPJ8ed5zSNzWANfGORb2osVq6h+rhox
L9cnK+un3mNLznJJNr7VBHsjH+TXlPgG6JECTnpDO/rz4T98XNpX2DFhDSiXLjkklcD0whaXi4iK
2pY+0crPsy9hkyKIG9WDzsLAlf7CVvG+9PxnRtmS7HKqN1aEJhcPXaukdCvkepzDAPu/OsEQb/j7
coQX++8Y/yzKN0s8tLxCwbC5OOty59D+brA7LYxHGKcInga3czaZCA9jm12YQPNqeL+1MK5FX9DR
NXyOlvBBoQmUsZ7NGxXOQ2cLGELd1wne1OcfTvw5zvstbLHbliFEWJlZ1bkWxm3tZV+VvIPWmuz9
gMYMvBlMdx6wQTg0erXN+wn4iGwQDRWlkxZf+lhcmElznfX+ueffY9EP4m6OzGexSwz4t0zIilD0
hOFBJViubxsiaNI9bOULVfgHQwmsUAxyaYHhQGnebxPhyJY0QgiC+Rjdm0bunLHGd7Z+JH/7mIlf
eLAPXjSjWQ7/Ax70x10do8tWRF0zj0axVdRb1co2qbywD/y5ELlcAv4AndIblX/0wx1UVk0w1OfC
wNI8bX9Y6K4NzWZhxpuoqa8g+F+YqX+uwnlIG9CJdQiIuliFylhZJBcyZDzNoTCNUE4q5vxPn0/U
D0dxdMmlSSXJdrkeNAd/UFSWQB1Fds46/V7Tggvv7gOg0gAKBlMBJ9QNVFbvJwS0XB0RzQTekf6u
ZL4u+xE+5utgA0kWNI0HV8/OE4KbyAkuzI6PHu/t0PN3fbPNaAgdfNuev1td7EvRQNrq0F58/g4/
mIIAhJIDCbMTCAeLQykrUKFAEjburK4rsarRTELanPQ0hTizfj7Un2uLyg27L2ExF80/PpcSdU49
mlF4bg1rYuJBjA00/GVGeoVuUcbThX1s/jRvtg0gSCBWe84PV6X8c9uICVgWbd6N507ghqhkaUF+
noqhZUKKmKP6LZeKWrvQr/pjUEia9HNAlpFVzw5k7z+aR1IMipHWIhK+breecLjwBGN86oze2g68
32PcK/GlWTr/1XePqqsAfjN8iYkKHc/FDqmVQPnJoCpnCWX2oFYi3jYNCvo2F1iw1L64VUgEfuJC
icMMpfLR9kkQWVddHD9PVoyWTQYT+ZNtn5xDQq9OaVLLu8kPKR4G6NS5LS58nD9+scF8Y0tiO8LJ
WNMWk7saYKXDF8zO4/At83/PFttOGa6Fh51qel3XJ2H83fST0DE0mh5z4DuIDhjG+y+DLq+Ly3DI
zkKfkcUGZzQTz98L62n+3e++hGFwlQaiZmPnkuQsDpBWkMGKNXx21rUj7BAwivp5dPaJ3Jf96+fr
Scx/67OxFk/kI6EFUmSsvCcAJy1X7XQmJwu/oV+476PqKfCUOGX9q+PcI5RNuUF//gsWO9T8Spnu
YKlIeqhn1XnFv9mhfC+HwZnj1JIeLUz0sgvTerFh0EoQ7EgO1xuao7zTxd5UqARx+k2usL/+iMno
ReZf3cXjhXLu0ijy/UPopTHFzpAp596x7+nQ5PeEv+fr3g+UKxUH/+3fvrO5iCMJgWvPnEm9mCCx
qmiz1qM8tyMcFGwj//qbvP/7i0lBgB72CqpTnsvvDQrj4P/58xc7TTFMOZlh/Hx93FgJXH/389fz
waR+//vnz/VmTklDsVRUxOXZme7sR0ecQV7o7JP/gJVAByEix5BrpT9NypfPR/5zMr8feN7Z3wzc
oGIncUEvz0j6xeAW7YUnu/T3FzteURCNg40HH4bDD13SpZbupb+/OHnGaZwUdeLLZNONrn9R/w7U
t1ns796PMUMRb96P5bQN6c38fW4HqP1uCuXCkbAoRf57AGxIAQI0YS+LRgzZB9TXSnm27fsy3w36
TtQ/P//Gf5zO/zzD/w7xD0rw5hnUmHgWK/erMyS8TTSzult7rdtPClm3WX6px3ThgZZtBBuLBLzi
WIr0th0En/UBL6/PH+jSEIvNCymro43zap+D8fS1FFftdGGIj+fVv+9ssWGJqPLxuGMI9EFoCkko
+/wRLv39+d+/+Sae8I0sxqTk3Mf7irC3+8///KU3NP/7N39eKJgqxBOfHPgjbN0U1tTfeZX+z8r4
9w0ttqw+ThMzTOzyXD3Igd3pwgeY/+vvj3kWno25tTOzjtELv3+CAowF6766Og9pvUM7j6ftusuf
Cbc6f/6qPvwSbwZa7IB2jQeZNKvq7Fi3Cnnpk3/hQP/wW0B+4DIKYun8s/e/+RZoHsZI1FF1VtPY
tToaWOVtal2gO1waZDGf0GAMhL3zwc3Q36KUvo87y8Wu40J36MOthOwtyNNgbKaxKE7QZnT6iJaB
RjiG9725vtOgdxp3n3+SD7/9bPxIPQkBYgl8G12t2JnJ1NIFMbwn7feEuenz52N89NnpunNDcijF
sZt+P79SWTYwRLrqTHogTg1IkP8PK/ztAIuTD3XpbM/OAA5E6vI7PkUXBvjoLYGeYOdLh4JHWD6B
QZah1KbinP4gSiIfdhhGFfmFm91H80rH0B4Y2VFBUxeDeEnjYWAE6me2V0ryPFQ3jbhQis4vYrnS
9ZkMQD6uTaNzsVfZDrrgLqXNgXnSg3TKK0W1byCZY1nrH5OQkCl97rv8/ed/O+hieyF0jAxThcaO
Yf1cSefl87/+4ad580iLtzb6qdaneLaeR9s1/QNWZghqmvYCs+bDUXTKBhhIM/1ocUZlvh1Rmfrl
edwE4a0d/NS518oLJ8lH60TH9l+f7evn2/b7dQLe0LRFIZgA8bHYauaFj//h/Hrz5+X7Pz+R6Dri
dcPH91v0b2cOq1bdfv41PpxgpmnOsxi0Z4lOTCntYKkP3OptAw5ytbMFeT72QKTmTsZ7Q/s/vbL/
HW9ZM9ZFZSZjzHgJZUk63Y+lWH/+RMvGzj9VIziPpQG2zHvkYs1YDf4STevRAbP2uHnhE2YQq4JV
HNIDHGdexCXn7Q+/05sBF+slDHLYSBUDNhIdwy3mhmm+//yhPpzOBGOrDhwaAP/FTDOMCvZGxhAK
rh2DxGnltTTI2T18PsyHs+HNMIsZx7I3JosMnLOXBaj5d361K+Vu1CIXA8mVz8Cfjzev9eX2Bvyn
EqPKd4Lp8n6Gl6mZG1kSFOc6u4u919Tb/Bdh57EkqZK12yfCDOGoKRCEykitJ1hVChztaPH0/4qe
9O2+bXaGx05VZUYAjvve314LyRqUxvKfsp3/60n9f37QfzdoXGeai9TjB3m/QH8t8Q+VpP91B+Dy
FtTbSNnhxfrPz6HbVQVmiBXTs2LPAXKEfPEf7oD//Qn+/SP+66ta8szvUrviQYVV7Mj99E+L2f+6
xf79GWiC/+dnEKDNvMmhO5c6KjArhh4zglSiC8bqn8Qf//PrYriMtwBZNEqU//mjaA4xHdQazUOz
QUj44uxbLf8U1f+fH+ffP+O/nQRTXwB9Zab5ASCIEG/AHZnRSax/qu453r+WyP/vJv73T/rvrqqr
L86aVFbzoBtVw1S3792WeTVGS0swtQdYcpypxt4WYPfO+cRoK8BsqBMu00V22+WRgt5NaIu/AYjf
O3atwSRzhXAViSG5zYOwBmzTSjD4B6AOBHBacxcbtXNoZvcDoCQBfrX9FJrmPuTM7kX52rZ2NEqX
nGJm2QMUU9M/1FWJ3KBLC/J9VRI3FgUUSuzX2X90rcZiuEFqcxLqgM8ANHopmSRZEQRE8LzUnnno
LxzLEiqV0YRpm30yBfQ9gzDY5Us77NC4A9PuQe9m2+z8MG/H5zQLwIbkLfdVASKfEUcU5D16xW1Z
T/VWcf4d9NCDf6hBOgBNCEiNRF2aCtiYM3jRMm9w9oI7RIesdQwjmesC5jETQ5CZYN3MArOmb7R1
5NpQH2lo+GBmod8W5pIcHDtX92ZTfllVKnagBtwPF97V3gJeva9bOd5BtWDi2GQAjJwvJB59mKPe
q0xkU6N9qjo1hTIj1Ko5g/3YW1N/1hV8KGBy/Q0EXnUsUJsFZtaKg2EkzQd+3X5vz2O7c00OfX7D
eL4nLfdUG8BHtrLUdh2cq8jFORwl3fTZi9QJ8W8av5hS06PZ2fPL2jomnLV1GQFzg6ZeRUdbabvO
rncqAdbhWcUum0bM321qBItYZ+q82mLv0xZgsu/Xw0szOCIqqjqByw/3+6acpXljptVva1AFIk3k
HadxagKmup2423KMDDWsPBgZJm4Knv8585bPbPJBEsNZ2+le4uzWOrMOSoAaYsC9u2SF552quRsO
tr8yZ06gnGvpGGeZtn+5Mdy4NFfrI90ckBtmzwD6mLrHlinaIB3Wcpd367c5n2d8VVO9PrduAp1a
kipDPDndJolK9nae5Ij7NvuwjOs3o+q4XV2P6+HVbeTAgSwjWQJsVwxP7qnz5zuvr4dj7zDqNSvG
fbObqThlbYD1C1jFWLkBsC1zz7g2PvV+FoekGeGEA81kkr+0QLzMogitYvztZu2zXW1iCp2b7BO3
M297URGL65VkZVzdd/i0q4PAtQI7lqHcK5Zu2/dl5wa6hQdewv2Opkxq9/XceGcCqkM82PkS1Cac
hHHMlvMMNDd2FLz9QbbppXfFj+brjNV7gx0aLQiYqYTtJgr3czFyQpw0g0POfnNcaqAIksFAa4zg
m36SlV26Qk7HPjGSxyRFwd2rBp3bgrvbXyF1+RuiDaBIuB1qhGGaCb1PCKiuBTSkXYWQGHyX5d1m
g2SuD3oHZ1j7y0HCAQaIUbyi9f6iYYDSD6wk9AoTVkaV0IBvVHeGZkdXCGPuDELzWCcegURAU8R2
5L2nT0skG69+BcbrBhb/GVtitKMF/n085ZsLoKbZyO+hdOnzBF6LNiN9v6K8bFWrqB11vG/gmxBo
XIlICxiSqrwi8SuSW8z0pjcO/4msHtayHNHAyq1TX6kG6AugOKYG4WoEasZ2DQfb/ZHUAoK0v8rl
PNzleCrK0Bq8mrndYgEz4GCs8DwseFPaRHLQHRgfQ3/GdivYPwJ1ntN2fEpJkMXDFew1qq05SY+t
81QDk3SarQ16hLcROrsk4E8k98YGHViX6iMfMyssOAJFY58JfmXc2poFpBsW5gCcnvl0KSU4MB+B
I4o4f9dkTBJukMvjSiugA3Z6+jV2pRW2cFrCrHU/OxBTociK77nufxQgEcK3+fdka2+WGlE5LNZX
nbDg9y5fgGgVNEev/bJtckaumajQGEfsL1aeR9vIpE01KPlE7KIIEhdqbT1oz12x8Gu2TskEpGTY
sdI3hmNN/IVDxXNTdaCivNraO7Apg7ll6zAJkRJKhqNcTyuzeFAS+xf+IE9imS2gw7KOxjkrxkvm
9jBK7LZ8davqxWFm9G0cteo8F3p7WrcmPac0hNpAGOCqx+tUrXvFOIK/0b5E6vlRVUNJAmk0g9hO
mTL1NbApRFQiQ/rOqU7dH+ExRbfBCLvpXR+i+dxrAV1inZBov4CwIwORdhOJf0fle3MWYjflFAV1
npMYEKPzmI/GvOeQ2V+Aqg+3Son81FWsvdeO7w2t5CIqFjlDzrJ/WYRUhDXXZbnDVTo5qJkZGsxj
NfnrHnTsEkvKYdza80jgCSINgBqIUcJaQ16228mcxjna+t58Url0Jg4U44iBCwPGHjE48+m6n7+K
pOe1brJ5/tIU0NQAdjjwGNHxZepz+pAvV8OPOUEG8q8W9sb74+f1EKDYgCzqb+IWek8BNrl0ncCE
2YRlRBQ39Kje3d7+sMfxdbWhznZWmT2iyShgJrALtCcsCY6z+gGjPd25HLX03s5AGvowxMKhx21t
LwWD/XOyXJG/XQXyJDOEdUjKnIuwpnZ3qpUgnOzZNqCZNL0zuWpht/oydosagymb3HgoQZzUVzpw
XfLwE0RIgpLYdei6I1xVWZdBiRjztLhiic3Oyo89DKDbqRDMhqUCuU0ifqr22moFfnTSh2HYzUbp
vSfQrMNVrfKg2HuEbgXh0gPoCAjKMd97IO2QlZkChO2x2c/b6oFWG0UOpyM1pscK/jH3vF5fDAGy
YNbKX7WxQMqcdlSvOx3qFi272xoGvCt7Kg5Eh7c7xewI/9vq0xvhzMwkg5o6r9eoH3zrNOKNlzz1
Qyn2qd2L/YDXfFfCv4N6MqrXGmf5YaxaL+RXNWKNEcX9UENqChtt6PA8Tf4dpDvu47X1v7zOxbnZ
aUYE+92/R8nj7YQ+gzVZBp7Wks0T/ie0zq56NWtt+ONAOYIBU6wVLocNCfmibyz2ZjECSBSz/mC0
bfKcjCko07Fd9kVtJFHq1+sOcFYb+vXGqpx4yDptrRr327CmzzqY1EcheQUycQ0G0VumSKVTsiNq
oZ7FlQKF/cxD+M3iQ8OaxPxi5THz0N4+8/Q8ytsJpJhPHDMfvSen7gFaJ+wf5ezNeOq39scCVILY
o5yZ9QDoVxrOjy6Ih7c129m+IwGv8/pNg3Iqmr+4XuyYlLceML4rrgQyD0HZ2j3rw8QAdO7zWRkv
b6pznhnDc+uvf5xe79n9jN/rAm59XazuMnWmHhW68b3Y14u2kD1zlAmhZ/bQlwLPBBXKbbUsVOMI
a4Ns8FjWVSuNW0lYOdBqFlNvyLZYdTaBVlBcsViN5SlZVhVqkodRluXLzLB9RAjz1zNz+jdMNJyQ
3dyNlRGZjBxX8ZfS5fM1JoE8iQwLE43rfm4xvM7QLgN9mcc9Y+HZYcnXgqizY8Qw4JcdlPkSMkFS
7lzBfer0Kdxbjz3webUNzg95OZyyrGwf7bbKD+3iWGGj9/MFG9bwhy9+3ZtkJSR8oZVepfuvNEnb
8xUs5Rk3bg5UrUiegdht+xki0r6mYIaiwUN1wxbEoFMru7OZG+Pb0Hgm2N+siHxVexcG69PY3tg6
WcoZ7gFxcxjQseV99jkHj7jo1vlBgcjs2KxO7Qc+2JtlsT+ZCVNgsTxZQ3Ox2yGzGICxmvKQgYJP
Ylvvmk+oXtebkhYfsAbL2le1Pe1aZ7iKU2vbD8txQYYiuEGX1x7o8sWZeT1P8F2CCozg0R6AVJlw
U0NQquxBNgcUWi2cne+p5lBsmRPYhvZR9gMEoK5tjp5y2reiNTjKeJXMADHB7wrTrL6SiXKdfZWv
ZwF4kCFISmyAYTlYxZF4zbqbqlzeGwodLXjmzn2SmY81qBNP0wxHI5Xkt1n9vXsnAwCSuFQY2q6F
xYKWzB0+GPEkPEBi1zsp9oJHa9KyuIVkeYR9SSSfTXZUWr3CSTp/W4tuh6vs4Qz0BZUKgeaE1EWF
S4pdkO4UPmwtZR1z5b75jsvD43UpnPYOshfrW1DL5KNMhjoUhTDR0ph5VMzXlRGSVaCcXHKGopjI
IU9eqsGlHGa6SXVbwcLOIx/EPft8T+M3NUp2NRBSWUDtfL3AnAUUb+T2dvEMdV+05ccINf4wO1Cg
gtGC76SVfrefiWo/uYveRRIC4o4h1CpG7srLAqcPKCZuVABe8pWNAVkrFCjfjkyXL1dPpvtpze29
bTQ1eN5B3mKAYPAy3WwDq5Q7JfHcuf1N1XBzOlDA0N80LLXMGaSBWXvW0c0X92Bu0gq0BN44m5Lp
aGaje1ckHWtBfdU8TAgeQYq3VdT1KwRgL/HviH5Bb7f7j9R1f7SSzJ7JGeW0IOh+Y0ZY23er1vzx
1wTSJNnsiJCICuUAg1Or5ACMKdEI81sgrFg3QltrtQPwHOJjRNgDHfNd1CZpd+PMIBx0Mk+4wXmJ
Kc79ZpA37AIRKGh7Mc/omB2g8vd6v3gBrTBzZySAje0034KKMFSMYJukmOVuNMHZ6/my/vFTQKaq
wVNm1KkIavZ2USbsBfJctkYS9EjU2pqIGn/c7k17NY9bhmYCYcB6Sa3C4RTiK9JnXbcXtkpvut4G
/1fZHuqBbLwrKnvcMxY5fq7mumHc0k26gZx22KYXKzKU7K02zmRMYNED548rLIPvkjXpDDqxiPKl
QFjDDWfesxGGCtpIWPx+Mz6Z3fwzzcgI5TD5Acnv7caUT2MZI3zPQ45LXByzMD7Y8E4sRuyTlGYP
4Tz2zEIMyt1Jfl5kpqYdGIPimAjEq4gyKYtIXz3/XTQO2Dw7c4u/W+L+gfsyv5SE74+NvvIe0qu1
yY7khEEn262BLM+Tg/MrC3s5Ft1iRcmSl7tSZ5JCqYQhJAP6FgbSvrntB/PbsSztBPp/CcptMpkz
hDnEk5fBUZxYGTYF57NYnM/acYeDVTZUVVxhsF3sgN81Fkn6mml1BTXt1dfXNxeMCnuxFQFBr9gR
aqW2d0ds7kVFVXeu2eEybA+luWiasEOUGDv0TQO3G3rwjdsD5Y6JQVHmrxipcO6sCSZQ5hJoN6aC
x8/zhn0mkvTgtXX3KE3PfeJDWYHjcqNmHqN4/fwJJR2ikAAhp7PpCghGAjEdpnFHv1y8jZnKdutQ
Wp+DNM1bPy/MLGgxN9PhLDFus96eJ8EgWzn00Iz15A28DSNHUiMgyEIbDQIMfF125qH3pzQCBfZ3
64ppB4wX0pxnsbIyshvnvpvA7FF/l6nrXqhHQdjFox2TegUgL7jE67qKx9qVL1s+LxFFIrDRltdA
zFuriEqlBddo/Jlxk4fKKNRBjp1gaeLq6Rgujs1q94/2VGvnzm7cM04neeuKcourwit2GyYmqryK
j2FcqwTah99YzV3hLuxsh7qjEigodaQJD6r9xRvoB00sQG4SZCHtZY6pGgj2Zbb9yLnO36VZ5vKm
vUrtHG+8y6BE3bg1r8baB0ypDEei7zTbXar7fxiQaGNtrBcOk3b/Z5uoWTL1zH6sn2NTNNUtu8jp
bamBeVtdIgMOmQ1+BbvbJ9VYXNGpHCI25RQfG4C8uK4n9iWrXe04/uBM1Fdwe2oo88PQ4HtLXfMX
DCkjq2rbQtXasPWF96uU3uKAKovTqq32hYG8OhLDzJRhmlrdY1uNC+f9coAx1AncO2BEYg+UGBrv
pI8V3KXAyqu/pIYkj233LRdIuOAXDevk1Nz942Z8XZGDAVNhTewliVMEPfrJnyLB3dv0tnFX0abf
ofOieCcmKxqHq+Ak927cDTmRxSz0yfdYFKiCjZiWCw92JtBNpjxgjGtSey3XXn+YLEM+dL1VX/zC
c98BOVHN4hQb8OVioCMWF4OztQ/C7dcIqpe1w09X7YSDY0I38yHS0tEE1d301ccwOMkZQUJ3kNJo
D4nRy3u0EX1UGxvODi5LOOazebYmLk3qpCzremvvmhnWd5Xk277JffNsgmbcdYsB/cpCR+f7RrP/
l8q0S/t4q7c/mhxdqrRqcY7DTBIQwAi5M7Z3sdFDj+yVNh+ItoP69iSXo5zJFmTCOc6LOHgqe24d
QJKy6cddKQYOcLrMj4x/tLc+araTyZnqvCFj4SXTGeKXZJX6cLzhPVGlPBsAyvdFD6l5yfLvtF/o
y89UicV29dknw2jHG/rQmMeqjJgkoKzVcn4QbqHfIcHj+bYhMa6pr++qxhoOPJxWjGtVgC8y1Unr
lvrJTHL3fdm8v269cL/orDdwroa4cUFUL1rtHYXdNqwlbf1MjqKPIO2xUte4no1Cyz4m0x1uMih2
IYldZE1sEENt2wBaqRKSUqWply0bMD5SxUBk5wxJ8sTFMDgllsoP6x5ypGsoxFAO87RG79gf62ZP
JyI8IxqFxbwGVvX5hZefuFaBzSNDRfqdVBQy2CRNh3Vyr2YJXpo4rhghENBpK8WBwaZA/w1mRvpg
2NvqS6aQYeuxrH6p0jJk6XUsyOu4OBcPkfSjRLPLW1QgcBCwBHIIq5E+JThS/cKNwRjBpBTc2HcI
X+SJADuCs3ToQi9ZF4Shw2RfRofC3WYiWWh64x2gF5M2S/tjtsV8wDIMANbRXXEc7EER/ATEsdNn
VceWYcmL2TUzChsXWZOP9a1rTfHmrOKdQLrOTk592oXs7/jnKBOA1x2OSHPfi8kyKcKIK0et8o2U
yYrCcSD2G+mN58PLrq+OiUEfuneTiEo0dVUfTdDizPr9ahmY+yezEbwahtr+9Vj0b9xq/mAMWp1Q
CQd1T12KcudHVpG+W1LswpQZhnDpiB2VmGp3eJpYf9kZf+QuAG+zgr9GxDF/moymo53QUoroajdO
8loeZmWYYUOc74gftjr1DlMLPHK2ZKJ4ZPNomqN/Vr6hPuxNdQkWuN6MV5G9jL7kLGPNH1JdbWRi
0TlrWY148qgsBJUjFjtsW7z1+6qqBEqqykoCPU8elZzniwuZsED5m2zdSz0uw4CydFlfnM4zdmpI
VKRkt4V6Ky39hFbFOy5Iad6STu8jHlti/U6fHNOVArPpy1e6DnpYeykuVrz2+wSm4YFDUHKEdWFE
dp7OL16DnHgjdR1qaQ8MZ5yp9vlTc1Xx2FHrqb+VXv8tmsoIsaKADLRdqnHniVNntyuT8b70EGSM
Hi4uNLI5Jytp7lqQ1JSCi7+jwbI4qaqkMiFovOijm7y1+tqwrV789oBqc+fnn9TamuSmrkfXuuDV
mhnInoYs2wN1d283uGQM9olsz+hoFnoggYO66CiKVQYqQkdzvrcCMVE9WwN8wuYrKdNrBfO1e6vy
s9PGxtP1A4ARiHhfOM5ZQHXHQ9igVlsgOepwzHJSY20L9rJJsNAaVmvsHQNLz0DjCTw2IrHUMShx
qNXfrWocTi68oi2dtGDNixfDoG0ngPPFeenZj1iz/66mcV6L4nnjgd/rDO1iXKV+X6K5wyR/EfNq
YEbuMZPq2Q/yKNAj7tmd7iuyWDbODQqjZuWwia/K5J3gmX8xK3pCobtq8leJeXzOHa//NADlR/4K
/hFunbHxfodhtMurYXpwdWs7eWb26Vn9a6p0fHUlUMzBmKiYuRoWuqXpuMB1FvpCscQ08DEDYRbl
3aj0+SwaiPKUkcEWZVoS2RrF6zqjjjHWTUqleOji/HpsBRNNS8VCL2JNePnAVs5BWaMzLg26ANSW
SrohrMIr31YoZvjXkzInFI1jFgMPZ/C/r3DDriQSKovSDhZU3mrCHZ/7hd5Lm0n3jG/yg/Xc3Lu0
R0ILD+Idqrg8Spg4C2sG+x0efLB2gc5ME/OtVIswevA8a5hNqBjx8gnKaup/KoAsgVV4za7p2awl
hoMLe05/FneRO4zgW72jJ/LesgCFdGPAbSfLH2yReWCpdaNzo7MnwVYVm5rglJipRf82NIZX1ACz
M8cAHKRUfUCf+lTBVY2AjlrCg7U2w2OeSRgKE1SlR9esavbGm2rDtZ4/LdapqESDFgJu/uNpUFM7
02lXCrujwAaWiz9m6hkXmjzNxWYt4Rex/zacls956qzYb2xBl8UHdNAbElSJQR+3SgoO7+WHnqbt
YWpz/0Sd+u8gx5l/NqeOmNftlXlIqjQqh2l4an2d2m5SdEDYEWxkZZWGtptKBLzpeFdX3R/sfOZO
tD4ztjnvajZyZVBg2plwCbndSsdmfBMV1kYEIdVFG7tKnSuzqC46bScXXsOw3DOOn8fFxAXSAC3u
6lSvbq2lNO8UhX9MAzWbRX0cXmaYMpGVawsSPXXVWZqvjaAYuJqgCUfbzk+b6xcnR7/utzuuBd1X
jtNm2sZtWsio81k7u8ntDnR3sHm3tSS6sZRHrfFNlr5aD3xq8VGS2+9GXb5Kf/Z4qnu527LEPGAZ
tw/+YrKBS4bFi+lrro+Txdzk4M7WEcbnspv7vrpplg4jSe9xsuWPYE4BNV9YqY+s3eFWFM5y0Tbf
O7spf8PDjtz0+CCWwqB5oJspnN0OV63mEgnowFpalKIepNHJLtITp/ODTi/SS4f3jUaOawY036e4
7JN7VhOBpTsxTo5RFodpENnh6iXidLPR7s99TghoUXfFglULwoQK55VyF6Rr5pVtYgnwLzqalShK
JxtLa3b1Wy+UfeMhpYiug/v5NNkL0QRJi3Ax2v68kMk663Zm/inwbweY4yjWdEDW0cM0Bw9K1IPB
lmyf5uNDkU75PndaxJuiNC5DfuURCGuKkL1sZ8gA4uQ4tjoKDWJI4yUo1Lus+5RZpnYU78pQsPkM
N78yeaOw9GPhLHDz6tOTNdG3gXLbn5EtkmdLhn5n19s10GRALDDshobxNnSBv6Ku9ottO/h+6uym
Scj9XM50ore3rZ26A4rUZudOYnxkfV7pKoHmytuxPFhGkt0os1NnKLboLaypfVB27tH8Wkf2dRtN
2zbN7/pufhLsNQ/awtamHDSx3+prE1vof2y/6y+rAFFSu4Nz7Cl+PKlpTGKdPUXoso+pgbRbMq/u
Oul4O82fv7PCmd/TuXZksF5ZnE7BSqDm9LuaVicuvCzhwDwX9L51/sJ0dTPUs3jgDJH+GWyr3rfe
gPR5KOj9pm0eFrk73TIWj2NQb3VaaUnLLGTqnzBq+yfewuYxLXLFKHsFPFgVOBl5E299se4pv3YR
2/r2vivUfKmNqji4njdet4YaUwF0Ep1RWw+GpmqSDw5b4rXB6zWvMnBy+6VUo7+nE9SdlNNfXfat
zoF3AmbiDGhMEh/MbZOEWjYvt2pJG/RjV/+Z5TeYkv1frTS+Oo4htLG/bIIZRweA3ttsieJhWtc5
1Lt03DH0J+5qysi7YqIDbNppfcr9wj7Bv8/2eVW85MItOXsa+rm3zYUvYACQWxeQbmns0JViNtSZ
GU2lybUeTTtJ34p0/a6H9gM0jQyNqgZS0/RZTKdVj12d7ZPQ8MVezYnRYrv6XZowje+7RR839mYG
mHjNKGPtudRlL6lvrfTRneVlakqS/L5EIUKL9XZ2kgonmKG9Igc6MtF8uzZGFtM1uHWLzOOgZH9O
5iAje+Xl6hnc4hD45Y3PVd1zNDNufcQKD8yAF6FYQFszq+PHyVh63+zRjL2Ol4y2UgHXWfO649qD
ALZW+xNwszowp03qxE9QXY2LFdQch2Pp2waPgvXpgXujWdi1ofSvx7FWf9/EnN34dTKeOMcA66Bn
nvGi1WaiahQEMnASoSFqbheVWw8I6ouLofCabBLQziZlu4N86yDK6Iw7huSK2K85EDJ7JQPbKSmU
TKJi1MTxgG3ObzP10pibTEaUuiBMG7192BKfLr2jid8EtNv1QeDvc8wIAVkjPnO1b5uzCpoP9eEv
8HjlPI6XgsX6kGt8nNSi6KN68UreQF7hPhtiWvRQzlY9ePM2vDn8ahEFKa64biZnzU4w5g7yg6QP
SipBMnvK3MhI5fzsNa7Lp0CmZBfUk0BkD0c1uFvcA1T2hum1Seg55jN6aqMbs2BiWjmiL5KEXjdV
O18aw9Ecy+F+1JNh3xdZ/QxK3Yow+5ohgzGSyiU7+jBpZ+fTNvX+MHmr9Z7CjH3RlJeiHml6l30N
banZLCnjkSYKe45TO09SH1xbdkHok1DkKWd86Kx6e5ymCVAP9Sf8j2MgmRW+WE7b/8HOXt9QihJE
AdzkGZI1z247o/FIa1oiGThjZKwDJ85O/yp6j1MOCKK/25C076XhbYdF5m5sSYuKIh3KRhNh4xPi
Ap7LHv1naOY3qaXPKNBxhV5zPEtJCRDSskdYzZlfvZSfsJRTs2t7Go1y43UsbNO6s/O5+6sP7fRq
6P0U5hxxUZSt447DSUGxlhdr72n6LQfEFFvh6IZjMacHCYw28t3R2KU+IYUlqVMiZ475bIzWD2MQ
OeiKwd0vppWHhtEmDBzyluztxnjI2Y8Fg0NbA50lQmGTjQ5D3KimaGIcDEvR9NfI/lrJPIVbzoak
r7p8DCbEc+/Epcw4m9wXr3fMR0so88BpixSPU7Ss8IpXi2cnN0nebvE6Vznu2uQpw6Jypq9YvQw2
8Yt69cobwzmRnsLpXGj5G3ZS/BeNW5Mz48QjPEJnkkbOo1V8MnJOCecBwDs7gLDjadUpOGewpAvC
AfNrXsUGsSOajZe2/pqM/DbZVlqj91l5A41SN8+UZoKGIkGRfuPE411JubfEEHbt/XuXcX0h8hjb
TncQzjOmXWzpRlTYT8o42zb1x7tUnrzsgM8qo7GkI/3xvYPdsrG7gW+aoFT1q5ojjwiq7F0gobY0
vt7DVh6c6tt3HzhqBZnOaaG/ofhobBx/9PNAubMed1nHWwUiNVfrT+0+NPqLxTmqvpPZvnep6NnH
tUFTXP5U86Gk8NRroUn8u25uVipJGaOc99fG9EgLspwGWiPU4Hi3dcMvaHM2CT+9FqEv68abpfoe
gYmZye2WfhlVh24Bsa9PqkV2cdo8p+Jda28MlR9tutqOeHBbP+a1d9Mk1xROs1N88xirosbZzvoY
L/33Ss3CLsg7cpbS59eValSf7uaJGAKHIYsdF9Xscj4Y+UmsZ0/SjBVlZIuDXj7U6rnm0ek4XF+8
geI+whKsU5Gybuj8hd7gRc30fb1qjvzlYBnVOYjADRHozvbumu5NZ8FMVXEqzP1snLETH6sSdQsH
Z1aGUf/KpQZM7cjWmnMkXoL5KUnB8oyUUpdvVqCgwggxUn8T6tTNvHiwABawIvX6tXGOToZrzBRB
lsxBa50kiSTuGF4kEb81hb3WuNf0m058pM19aRwH+X3V3AHOCWebL/CimQiuL3517YF9UFeZ3Qcf
S3tPEtP9EsbzuryC9wlobfTiknh7RTMLToRGaGcA0tuSudgNxneZI4PitYpzLds0rOqXJrnNBC5v
Ml3FxeNF7uDSFr3exg1HXCyAZMSqRuvo607iRU52faSi+8cszOIW58fO3ThQFZe5epaev8vYfQ3d
QmRK3Hu2FlZWj7XpZiO51iN2c24Ssz3LacOueSjdOpiRwkPLRyiJVRhcNCleGkrXcbflYo3UPVjy
/JepZeX16a6VFE+TQEwvmNMimNNhy3YwL/YZ3eYZYhJp18OaZiC6npb13qsuDobfhUO93b/n2tvV
dEfX17MuBQxsv4BAP9zZy4vuP7bJPieoualfapJ7rXvVt0fTfyHjv5W/MyLM9IoEM678xoM+5aTW
9lfFqmkboVw/svYlS8/6pB+SdDk6sx4WYL3bBvScjy+QQj27BboGx5V0jiAm52NQ7Oqn3njtrcgS
2i2JkV1jXr2eOEyzHzH6tPQrfIUQpxo/UNO1+vV3wclQ5TcbV2vMjiqljLMmIVMC1JC0e8JHERqO
hQko3/82WTVWce8634QEw1RiAnSxGlBk38z9CNs8Z7ld6dQfr2lJOpSVvPirwZaEBZF7gHNSpJX1
Luu114mYGlqhwEseCvt+kcWhsD5N4u9rjRaJ6EOqPueUU9zwjPDh+ipcrqd+wbCCRlJABT5z6HnJ
lrQyyLE8+xSzOBwi06zXC4fcWM2I7GXyfySd13KjyhaGn4gqYgO3ApQty9meG8qR2OQmPf35tM/t
1NSMbEH3Wn88xrQ8ufFmyGjYo9DVirT81NKJ4t2qQ8arIehr6iDGYYcYVjnw23Cq11NHlfciTnXq
hIn1WtUfus6vYmbVQR9QC+KbtzCcfFPPIumBOC60JdmE3yXev8G86VTnS7EModTir35sQoBkmrLv
xHLQ5Juavh19v8idwbhU0DTif9bOlSi9IKPcqLBqzuZjx05YObuKguqJuvDCID/vgQs1K3agieWk
BbP7vXLYTu13Vzy7zpnFYuM0H4n6QGsWYclj5IEoMy5rjsp9P2l33rwnm3HweBGuinJw+a7VH0BU
YWOzz7qfWv+U8IoM2VbKnZm/9uO3WzW7BQ0u2gMEcE82sc8tAsRKU0dazDiriWOVn3ZydXvKXeoD
ZAx5mE9987Z4J0nH5H95f7QLs/jxDyNzHL8a5+rzlvra3hGP5fwH01H3Pwhw95SnsSvTAGb+yOWY
SH+3tOe85dbk+B7o5nLRMVr5bpXPykM4u94L58q1tmWSDkgHjf9a4JE/mpUCAY6n7arkNR8f9OVd
IhoxhpPGdJW4/rC/KY9Ra2QcRYJKqBx5U0Tj9nAsaY7e8e0PlL3UdVRZIj21VnmdyBfii0+3DC6B
mB7GCWmhAhCUF8MHbsxJc3rNJhX2zrc7//boUXIKzpyZTqqVslG+Eh6GYMl/NUgGj2LpAfH1lNph
ZX8tjrYDSaQm9Q3NWSRiUtE5ctdZ3McDBEHhREZByiNaqFKoj8Wwtn1ykN477ABLdLmVzlsa/4rL
QBqvLvf9p3doh3vR8AcntuTNKHcD9Bv+ycOUHgR9jg3NUul6vil9xuXF4jgtJIfF7WSwfyQXVDxD
UqRXV5L+Qd99/ejRH9oUfMkfnF6+tmzoMaiKMhTFzuFQ8Qzya9aPxHnq1Tn3f+l7LMdjMp97nhkx
3N3eNOhnXqKDz6htXrLmMTZh3x03ovmdf+23LqOF8Q5cZOq/fNAvKBPunC7oEiq5ss+8uGsQGhAc
uopIkRrgXEzzfjEOXc8Sq+/t2d2O3BeWdzQ0yId+a+cXASMykcuSoMAwL0v3uEyfrsET81Fm/7TU
gY5FcU9hcaPdqTaE6o8oPAn08WNyT2t9pQikhgVsUlIwXrvkE5xHq+Y9VTCyfdYtZJmfunsS9mM8
vVChXCeH1dl26UnKR7nuSPUMbHnxQWHr6b7MrzZS3Gz4V2YDD8HJ8V5GZzdzfWUJXpYXx3xO8qsa
z3pyXG7yqeE9F0dCVdXqMahEGUGWPKG02jz65mU2CXjeitHhfXxfjXtfRaxwoTN8cxFBbFMzIbje
fmdRbK3q7I1p5JQ0Pupl1NFfw4ZvDw9pQReLSR1Tbm8MfStaXDTIpGJuZf1WiH4nKQNP6oNyH3N9
Oo/mv0TFu9L0waVpTe8urDKBcDsWnmozQlfM+o5YrofMaCLmcyZlgGpGf03oW12yj6SXilXN5eb1
qkdi/FCnvljL7bTLjzOtfWX/nSGrlhWNctVBGr/p6G5a8y3nADD1nAS1PACAlkzuM9RhMv2qJQ21
bCHqc7nPe0mOLoitwf3Gj2/0r0Tt9/SGKv+K44JZINmu9MQvjBqzG7kU8zTiyRTlNpv6R5XQXrja
nDJJ2MUfs4Oqf3qJm7sydgKtpYUckGp1/sZehmv6NDWfcUrGL5rPnPOgBq7stDDT73vfua5+cR6a
ZDvZXFWJ3BALj7/DDCZp730T9aLgxFPmS1vyNNfl0VLJt21BT+W/7VhBPKDpRzvDVdiFrjqOxELB
Y3Pm0jkIuFzxT1YIWWJFNymwUd49jeO73ezEcB/XPygtOLHjbVf9WLDpVN3Ab/7VXiQUwR5xTLlV
zgreHlJXbUfjp8UVHvtVsxEkXSvkPw1wp45xZ2PeBL/au5bPh7pSB3QlN1A/+evineftDcRumpdt
lpmLLH1eTOqN6i4C8jsPBPjt3NVBb//XeF44da+DsF7Nov1cdbEp9T6wrZ9W/qWOe3Ko7EwIr5Xl
+9RlrObI36D8IJbXcS/aa6Nx8aavmf+SmkakOkS/69eMCCR+rpY/v6UGHTuO8aFo9FF84nRvr4cK
I8zCeliKf8l6J7owX/X96I5nJZ6ndisyhhQCnHNtY8D/suro3U9enVT76VgPbX0zj0HMnNp6Wxr3
yqWn6eC4JAFQGuF4EVKJYGA4FFW2UyOQLiI/U38YupOyTx0cuEh/pOUEM3DxoB1MaNEGCDc3Xlyc
/pqxQxK60VmiiE2lw4pvHjsLMoAgu61iQDbqdbZo71TDxiofZu+HyvOvlaJPW1Kca19q6xk56yar
ZxCfX854O7502slwDzLfqcIPPD4bHLmzPvrOnxpwvszXstvK9G1yY0piOI3wKR01niLYAfpXz7DN
lvNbJQ0a0meokQyZG84Woo7z8k+f7/T22UHFWp2JJYGz4IHWL6JB47Xvbi2u3qnpWXqc8yj/LNjk
hLbVDqQqexYKaomiy6a9xuKlmJxgXC5DG8PtM5a9Gci8FsJuXUB1tj0egD6+cym9qqsnOdIG9uR1
j9OyG4mOqbwA3Be8/OiU/IXm2vUfJquL7Z/6TD/UwBjFwgSEFVGWr7Hm3M8ZaTknTIObfn0s3ZMU
7zmFleuCKF2sSCyn+5QeqdELV5KHVgx6FrCqZJdOmev0/G9EldqofdLc5ZLVvGa/5fauqh+fvs8S
JiwzduW4tcwUh+UFgVPY5thHkmavstexphtc72Cqv7Pp08e2nCIx0Kz3yvxqu3GXWkto6QeqKxFw
8RyvnnpQmtq3FOyIeg4NWs9oSI5SbdyudBqLFoOGTXN3MX3Z6PoWvSCjXJ2xfR3BGeINZr9Xuk+D
lZMaxXVxjH1Qfc27YCkM1qI6l/UCOY4PEqCHVtpsicyxP/aE3/P7cDu2nQI1oN1dLRKMlaHhl2sj
GZON2dpBkeh/Xof+yJwjKss+/AR3EShs5SsqxKodKoqjOyz7gYQl/SZiouQc8TzuEpQ1NvLp9duI
zfuONHBq2ti9/J3VD1Fm3CpNx7Ct7H278LK7y3Tw6uRdzfW7bWt7fx0jT+jnui62XrMG4GAbsZRX
kMzIGucj6P6Hw4Ao/PE4WfmDXczhNC3brEnbjenWRKMLqhD0w+BpZ1kkp9TSthVUP81w42+nia2S
82Oy6LD2kFOTGaxOf+h5azKfkCJpfSBzYZagcpfbuNtkhRaQd/1ku8i9UnGorPbfXHgiMmsyN/3S
PxpcuCjBA11Zm1azopWmuYDeLvx/f4t8GPonYY+MyGu1Mf3bGle+QwVdp6zYGjNeAnc5rmTAIH27
lj6ckOXvqs6AlaTD1+jvKgmVV8HIq24/x/HVzEaChOksUGt/Uas8URcZFjB4sU4pNLCyl2YnjwN6
k6zxFfng3Uw6dZU4b2YzbEYuzaEwsQIiwjGTk5WU1LXmLwbB8rO5vvRrH/n8HR0ppFqSwJ/zyObg
aGOdF2lFjUNhcOKHBYngmmOc+1rurZ73FP0kwVtB57kRNOVHq3n7op7uOmMOagyYvf7vxmAadbjc
Gj50Yy+6+REc8m0a1dEu4tBaqV8ykmJD6C9rz22hnWpmux5Anigsb6lR8Nr3uvpRsbPzTW2fcZ+k
uhM50MuSRVFAF6B1J1mMK1jw9hILdUpLpvcCk9wgjKulj5H4r1CaEia7D5GSBWna7dt+oEB72Cl9
pkC5gcoyaOdbDq5Z01BeYV68vT98di5m5M2/vh3Taekee2MNyTq/iJqJbTSnpxH0aHCbbaIBxulA
PrMzhyXwO5jUr774jxkx3IEzpvxQovztar5vT0aIkUCZfOYfFGYWI+R6k30PdrxENPKgpEHoMQ35
oZjK0O/Kg65X2D/zXTtXHzDIZRivacJPo227DhLmJjA0KxoQKQ8O3Wmm2yneQhHbkSK3Ms0TGghr
6ttjbgPBXmqK7FR4E83IyS4e5yW0iZ/qQSHKuTnVCWe5t77YyFzHgYG4pU0x9DgC2nHlSfSBAXW9
OyEmOhQLhZx4/WI/ZSHpbjv2AZmQYq3rLuSKPLkdP3g139NZXW5yDAqyS95aHl6qK4lzVg+V5VJ0
YcuG8s/8yRpei5Etr8c1bwisg/w6OTLa5skZio98EQj/lgAN5H6WCRWeTFaqYazDMYrasUJhJsMZ
Oik2ynMHD9YMHMlMPzweOfdHq5r7BYlkn/JSGFXgIXlArYqtGwX4yikfZ7Su8yY0LQMGC47Tpccq
HjY5mqCqhsfG9iAY1GrW4q7mIqIcANU1qHwTpZ23N0FWKeCK8nGOisHdmIW1o7kzNJ3qwph5xAbM
psVQPGhBQhi8Z+Ju7wRmIqyYLi7JrAIIs7OGI46jeMnrwClxbA3t0c/HTX3b2VIjAULs9zZTb6fk
n9NjxZPW+m5MEG3jcjeyGa7gsY2LxNmjEklPoefpW6s4MQXmokoVQHomNkDa/+5M30NU20ZzXJ96
FsK+LgNDm7acDIeb8Hzpu9BEiOdP5Wuj8qOacz1AHHu/pqSKDrZ8rB00iSgm2AyxtuV29d5jV2Nf
g2GxEMDmhn7XjqDkHh+0RCzFXQIxy0jm8PalO3xb0ZTD+a58iyCiGJjCOJ4D8vS3VuxulPBQDpRB
UQo8Zk2YTOjAXbD4orHATDCs8n0u6JmyKZ82PYrHoNPQr69x1JA5X66TDITmgGvkMhRYl5tO59rF
WpR6IfKsIJlv+3obWFV11j1syAYnS91XKJPMjZ+KHwunSbAUdpDakP26h0yaq1QvDIyH2Pn7/rdm
EG/4vNo68YU2p1l0UbzqkQWu1xjWnQHm3y78MpKxNzdJZ54qe322cmuPlHtHF+4TDW0P8MF3Db+c
cRY7pUWzXwOG5tM+XexDMogddqoQo1kEJfegD4yqMJAe1kFibB/Ij/xoJgShHpyfoa8sHLgyRApn
7Idez1DODJcq7dG3WN+m6jAwsW+yfJlDZ6aHpxvDvsMLbbo7f/6yub3Ghh8N92SPIHcT16MMB4HX
gT81CGDIBkZhO1kRutvfy6IfUNd/8uxxwGIutpEaD+7wXjrO1irz+wmAbphT6OAKB1hyyrp2h9Ef
bmcIxFzc23Z9MBR+uXrcmSJ/xBwOEAovC2V/0IV5MGz/rxWZjrAIL05aPdW089zIdUv3wWR4KWZ/
OCiIchnb15p8Gvz1fMpe7pSFtNDiQHLc90UDgR96lyxH7WNCNxjERCNiYprhg/gHKxNGyX8rmvi8
Kvxr05BgyE+e/Wq+G0qFtRClv9PQV6QWfkXWWO/AluEzMnyE2oV8c7gFLgcb5yIq6xuTohE0gAVy
nihtBwM284IemREBj+PSCYG1G8FmqRihB/1IMyscQNwQ1eAg3u6gVqN0mCk3R6UWs6Sa/rq/6TQX
t79LTX9H/PfJVYvaw639eLO1dbL8PIMyStuMmkS86cm4VXFnX6apBj70iLmofXYaL3Rhk2NBFfNI
p4zbemFyWx3lwi6PaVVnnRBdf2nLmA3cOFtN9ldb3q/vrXcdHTlN025tu2curI5TV0QpOaKzmR4d
Kpxvyhdm3nDxUJ/dQCAwJQEQY5gdmMm8biwniUwL5L3WuLE9gFwAyuR2GWqYbTLWVbtbEBoNLB9F
yig3kd0kyNKQbRIhZ9jOpo/jo6x2EPbbsYRx7XGbV3NXH+yUwEbiFtrZYei2gVfIU1gtwPBh3Lll
haBSoS/PK5tURHJoHrUF836Oz+5SN4I+Hhq2WJP0B58XtCllF8Spd+OHRvPB8OrG25arHHYyS/F7
jqX3nffel97p/oUUUsgHg6qS19WCvzKdc9/nbvdSo/h4Izeq3E0Lt8HkKHTQAmWQRS/QPnapB960
dfGZ51Z5XwskX2iG6Gvajak3HDrTgCiwF41tx3lXo92e5i79Xote7TAfZjjKK4E5riskI1l87xkG
BtBkTXmmrdREfAeQZxJloXuvTdOZ77j9vatpL7II1NyZOxtMO9C8ON0ZFYhDMcb5cTSdY+Nj2bI7
3NarORmbMtPy/VzjI8oScKR+tbG8Yc7cQ8EOUVu4qJV6BHqzwHM8YJZENoSFCa9aD3b/S3k1ktqc
Ol/Lc83PGdk76D8C+KQZIPnyJD72GUu9LNSMWdU34ZxwWT+iQksPeYehAIwka0Fj2/xZFap7kL2D
ch+6er7PfPBjw7cIeTHx5jzk5HR45Jsk03VqMvdbSIcYk0XJh2724hc+R3M2HDumIbrXHJROyxOc
/zZJGid0F5cMiJ4K6YFmWVCpcZLfnrGuW5Xz7ekl+R5YkT7VrE0JqqgecGckjQCDZZiXDmp3Rqqe
43NJH9x1qP+KdWDHzfjNEWtvCh/VtUsSCYZic3kuUElEk9Kf5Dz9NHqXHyvHuJNOSXJH6jIP5lVB
O+Ptvh08XMgO6StXP2tcHHiDv127yXiHd/afkSPPr+TAULZXF4RC4PQ8dX03bhMKp0+6L9TL0Jtw
wL5cMYG5mHgQZD3wrNjXipiCqNbN9kdHHLlr13ncV3CmdH0IlOR5HsPrkAbIiD5Z2o/oEev7mnq2
EuxFnk/ut1Fg3FUZWwaOgv9egor4Cg65Im/xOLc6/3szfRc60Sm3WOi9tVhPmdeaO2dCSMIk0xTa
EdGKDlTdA187ieTIMoCIQQfLV7y2N9nnWjlbP5PZGXmMGZomhEWDeZXprBrmw2hK1B9CqZdxHjFl
+B6IoO7XL3qtM6yOGid2gatF35S5jZEuxyOPhrG3UYY4w66+kT7N5LtfftaV0c37RXTA2GJPLKj3
4afOwrJxZmCNhPk6S72AzsgJ+JbDqCIF/on/gsPKhAivdakupiJzeUOMDpS0SDDYATPs+jH7pcwt
Q9k8ARJVhY9PoYUGS0nygvxoLkVW1nwaw+o9+pT0JizlwgXcEwyxpOhtPcDRPFfLvUYTfQacflTZ
RAt9d4ubor8ud5kzXL/ZN3XxbcXrsyxmLCx3YyauXkqpAn5N0jv8eUHxh8Jmn3Q1B7vZPOVMVfRN
pxys8maZdmKneihmy+N6otqR/dSOD8qEVkA75rxoswLjXCVdaDG/6SL2sYX0YrkOrqRivR495LoA
DuFsah+jz0KrmIbfi8WocV2a42F6IWwgHbd89O6Q9WvLYQAay3yo6lDS0x4DkyQ/lp/8Y1pZ74y5
qt9LYCJ7eUlK0gKZ0VMyOGLiD5YVbgw/KsedjOO/Tm/LR1158e+wCCOBG4+zgxt79zE34tM02d3J
1pAXSo26dwoTfE6X2+lRrkY0O1nQx0S2MeDaHnbUsuvHA/GSEPyJDTDCDJQ7gZ5OvkF/mRIq6ruS
2AOcsM3ewksUUPcE4LokC3xJ3uod9lyA13w20TwCYwXVmqRbvtbkoGVtSts317SVGzyAq2Y4p4n0
B9RP7A3nsnuX3fsW70g4kSh319qoiE2mtdWL4WlHisw0QUF7MWiM0KJd37UV1tueNItnwvm3zDwt
g5lFI4lLaGJZYSg/iwH2NfTsHYBXY/X/pluKCUlyfdB2drzrSYoCCsrbrVp6skZaL2YAmQzJII78
asiMiUrEkkGPtmFGdqx9tPXpZFylscCYi/CHN18vtqhjeYeUxEgE5b3pzIyrScXQaLSVhirR2Wok
M3OiuZ8rpoew1FXCjEtdKDOdD2YV4wZRQ1kFTbYQaXSTB8Y+blw0d23Qp12ChkE8JJhGkiBtkE6o
bog3QF15Tbd4HHfhuDZ3zTT86rRPjY+CGQ01Qpxfu8kqD31nQxthVLLB1dOLNaCaxq5oTn+Si510
MMv8qjz3B1DLj5pJsmwx+xeBH8MD+sl4HN0vZLzIDGRL3LWumRoqW5q2uN/lW9U65gP2BvVOaJAe
TDfN/OSZ/4ahzq0oKyeDMXAgpCwhAO0AhTAcvBXhjU0H0bW9CSBzE8jKZdOJ3AGTaJlwJ+PLwrFs
9/61LU3EjL1xKou5v/mQGmSWWQuEIzQsNk357q0lMT5e88keq5AnJUXDq8+cMnZxbwZQBcQ2eXla
3JFp0MHRNl6Qdn1x36ziL1bZbdJ15m90vj/Ngg5qbt17X2jzXZzG+HkNn73J1dtxiAi/sxNiHETP
s4HLCtAKmH+exY0/9zV9b9W58RnPcXMk24V+tMWXVyyUzlkqch42kz+lMKLm7LxK9LARsQAgCYWm
a3dmigbSmzL9Fj7EFjODZqxG6funWojcf8gSH/ba1mbeOAHkr8GaCCJcktn/aAekm2RaiK3jZPcJ
OHerjCAx3+OBxQLYJa5TyILZN3+L0nkkPeyxtRVwYTNerUk7V13Rvsaxk6N+aIEI1Ghx7+UKTqQf
f6TZ67DI9ss0pDBirnylsTO9s9NEvThsJGz1M9CthVt9if2HpakfcVY9lx72KRvLJBc6J+lmbdu3
gYTli8yZBW2hkXyUEcJT2PX00VooVL9x4zyvOATlvd6Ur21ys4ktLgRXNWkGbbCMSbdUJRm0aoUq
8LgtPLCKjRyHv7KSv7qdV8BTKIWEAyndklnFu5InagwaSyOuQecxjXdGFquIum0bOb/F6D0NuKdH
JtSgbbVqJzL1zyHgZEfuhn9ahuRWT+ojZ7BzMt66FChxYV8KCPYiZa23zL2yasT72ejXRjjn0jJg
XW2DGsq8/9MsV0ZlMRLisCK+Llf3OwOb21Z19tE0FX6ShVWoKbV1kxPnEqjFbYETVtgPj3SMqFpS
+d1IXX4SqXYTdBfglJHdwaG1xU1C1XSGugi74eA2F0hJS7nNo2HmBsu+nlIZoHv5MygHiyjXGCqF
XiQQAenY7m82nGIbpxowa+7NxqHOq4m5PTadYqsGh58jQTH+ykoiDl2Df28cDDSEq5GLLdkPCuEP
jXWbeLXXq5FM6rvk/S4izdPexlL7t1azuyNsrtrSHEfElDs6v6NVqjqozOl+Gvvx1TF8ZNCiRy91
SymWBdVFbI39M6zus45PMixjzcWUZA7btoTdZxJP8Tnor+Rp+fPBXOIVbY/3O3rcEuw/bjRKFupt
S4jTwXJWXMClt8j7fgGSa12/5y85LFSEPkO0xPldWvQPa4fFj2HOZDIrWvtBphU0hVx06FOGp01R
kQiLAxrNgM8Xk47okbJ+cIFV2pdFTN6DRs/8dkxHeYqFMiMmmxb4k5pEz6F9cuPaqb9tY7/7LW5h
bqhRmBhHV7sqcqh+CNSaz4NtjyfL7LtDwvweggaBXPqDuxf2aoea1AfWE12dec/qoLR54MjSmvYC
kdLd6Iv2kHmZdyi7DrjcznGwTkMNkkZnDQlH1X03cb7IEcwN9NK64cjYjjriS0D4NMSet9ODbKjx
nQQcERSuci51ZbYfhd73x7bzi4d+zuM70xrzN504GVy8mgqmIlu241JARZGDdXShOJgOlZ3iQumW
o+3o3xTKoOWxvI1e0xQoc187jHjO93ZiqsgBMAty12r2oCZoGEydM93jo8WpZR6nKhOfSif6l2ac
KTTJOwh1LX8p/i/zQi6IlQEDH1WyKpozDdjNN+KtMRq/qxrexYLzXs/15Z8HmnOyZizckPP1kTbH
4mnV0dfp5TyfkXWLIcCfAhXdy+fVyQiMEcCWtoakTBP5V2N3jElMXpveH+w/d3B4MZmlg9Qal0eM
XGYww11tcJsZG/h9YFd5zPzlljmkNcFcZDfd+lhyA6xTGvW4AMgGYj4bYvxDfdIYW2/2jVDXYVtV
vzR73NRoHpC6SGeIOALI/4gb99RRDvM3mbic+1mxKg2Ztm4zhvCfwtan60L+eFinLTsAWT9nNRvX
Urd/STjrN106QFox6PpMDoUgn+0WgDO7pGjOTas9NW7hhIWY8cxk2gxNj0ZffArVpK9MG/77ZHKR
53rmdHscktNbJ+18V+Orwe+HoxhwqK3fVhe3WIVyIuzJMd2q0RB/mXi062IfC2d6aEtiJrcygTFs
/IQLw1y6Y2tpOfEAuob1kpGbHLby3Z5aPWKfRK5Jn272Rvn1whaCJTJArdpsoJ66kLIA8yS0CoAl
RfLE0M3+DYhyrLTqg1i+IpzM/rnstTfDp6oYafV4Jt2qe0EJ3V9gpy1MiAlwllHEJx9PH9bBNvkG
z3GYY3CqeE3cfbcLaSKm4sFWbJIfdb3qoFkToMvaOWeer2abt9Zv2XYORgIl96m0V8DPEl/nhfzV
wT0uNTY+xzcqTlivPys3MQDhzezUoes6kgwy7eQoJqROefUsB4ylbrnMQZcvwFD6Yo4Mv/ia4qD1
zDLfmrGZYwSVBSIPwJex3HZygjmgiMa7JH0+gVcb1qm1sUEuMl72Kwr5JxsiFSF+X24pEqcNGRvC
mYILuM5c1KHpawbdnj5pqeTFR+XaaOHqupML7KQjgu+Wxtq4niDWqdAd5LeL9zZkAPSFaSVFWFnr
q7Va8EqETlmgqHGCDnRBpdTETbEfDONT4uYjpQWz9aZvlxU+NG+697XIFPJ6s0ZRIOfUDMxGEatD
d8LVM7oRLN60L2kOWBXrhDfNI8qZWUHRkQa2RjLtu10+Jbf/wX9xh3L4Mg1guL7HJmAiRQvhEWQw
KNuP5FqUP6sfd+eiyWNy5+JyEkFvQQ92rjDuV7vxMHh3zrYZci8q2eOOskkHCEF4ql5UjAsp5WJU
UfsPre4own8G6iQ1YLwJDd+SEZ46r+X6QlxvvV/rybgaliYC38uHKx78atuYqwyW3pj3EANF0Ag7
/ipHRhDgSwaI1dJ3+GHRdPSc9lmeEddVIaOLSUDclV5tYHUHcMdHjozL8wzasB2muH76nPK+uc8r
6XwTJkDomwPCLwmHXPnIEIDr3Gq7tHfTQDBDhN0MvypmQ95hREbPYFFwtiEHsQE6IGamoA9yWy1G
hqE9icPBFcmLlUPScX9o1qveafLg+E1/GpzbE8UtsQPJgyTvdbmlJ8248j7cSCnATpkClJKaRjPw
KH3yhNQ/N+Gr7tdquqG8ZWToWfo2u4t+lLrqnqVqFpRDjkR1KQp2IA3qtLR1DVFn2hCcSk4yJXpk
e6zwZEXV/TPSrP2ZFjk/AdGrPU6T4tQmsrlU4/ytC5FcmCokzxUKZ79rW1xTa7X3RTNd16YSJ9zB
BO3BTIZicIibsZIKOyGOudHjhG86aJB6bC02ISg7PwMKy4bECMu6x63TEhyM0m+d0CcTskyA8WZY
q2WzEO+wTXpeNgMkPzQ6nTmzSG4PMEfasgBqDJhu1vciUfZLnzK40a1OlNs4CFIiPX9bOrbc6+BZ
m0b576JMb/0tXUY+h9ABMOgDDikLa17mueCSYmyBIyINBlP9vLMJW/xLUZdtynqK97rETOpIpHkj
WR9wAyw5RkYfpS0KHOmzn20hzKydmgh1JSKpvr+dYBsXE+am4uaNaPGBxBtrAqxU92/REexmTnyJ
Bdb2eKnysCN+CkFL+pcxv26EMb8vI5rjroutfTqVL0xNQ+Dp2lNpMcBt5GS3b4nQ54vfJvp5rbIf
m2JsPqSXJJfaK/TtPE883346Xdkg7S010/1725SA17aFdq4xYMDS7FeuHrxxNqjXhrskNGnRPuiL
rR2S2O4xL6eQQ7pN6p7ryiNhf2hL0jUxYe2wTSJy9fQv9llgJUtDwDIPlhlpPB9BKhjgWtsQO69m
K54sY3xN8iq+eL3qznVWjRFbEmK/SWZP8B24yTtEwxlhx+lmxSW1Wbvsy5dZfRrrrjyh1uCjE6cE
DpCgnq7VYJzLogFvIcWX6SMh+5DpwC6fyCmz9mqtjAcIImTffYVIbcS4gJDn9j0kRs4gsg5ODwrb
Wv+cSa8uPHPEL6TpL4Ea6Nkyq753YwvFRFab61+WDVbYWyCqIB8pCw9GG6fRzI1nV28Mhn4Ye9KK
ZjzZu7GlnD1pO+hXtwZzN6s24NutCNjoLfIcTfO06ghvrBRJMrJOFGJDjQUD1dJmJlBrZ67DYwmm
AkQin2ZlX0uVNJFOaPeOcFD9073pzAkB829vDyOk7XTodh39Tozal1FO3Tbr7bklHLbpojw3xiNZ
JBMVk/knnus4kFJH4GvSnUNvh76lYGo5pasN1jCSX0Qi3bhtlamzgv2PszPpjVvZsvVfeajxI8Bg
ExEcvEn2ykw1KVmS5QkhyTL7vuevr49Vg2frGDbOLVwcXOAWxJNsInbsvda3QOqqLnyFdJPtAlQX
INCS8VzkBQeN1kPnZHAU2IROSV1vIrDwpJXto7lR22BK63aHWo2ZNceMtS0NTpIWsi5dj0w4x/bk
YZmdznrKgXv5jhcuS39yFzIKeCMd4ZHOlbjEzWDJU1kUVnZJ0hb+OVNVxP4M45qDBersQzRteImk
1nd+iMC4Jjz8NgLAAsbGr332oySmeR5PRYGaHSkvbiTOX+GiN+/iigKTE0559PMxvBUai2BOZxmy
CVwuq0w/zJDJK01tPH7MuxmdQ5gETuA8Vf7CowJjsscqi9NfBuap9DzaNyUMVRnMznaiSt8bFvag
RtDERVMrN44dvKboLa9mKepz2LjBJq4nIJYdCZwDy/I6GT156nMi0NWYPwdpY+8CD+NvZtH3M+BH
7yxd+F/qYsbVMeZq44LK3VnTsEg0ea6ZU7zEgUYsrA1e6J5vyhbNd463DFtnS2+FUSHPzZrmm9W3
Hh+3uZgV0OfzgQAvGpoeUwd1j+vQRk59KKkjhhDSCbw0unbprlPEZgrAU8C85IuNT77fNnM0fcXo
0ay9BuMz+MV+5csFdy4myj6YKSnDQaqcIU0oI9shPnr2CCU57x7yijZUl1K8qsFgQgw86mCpXp8H
B6/ACjAgM7qqaHhr4sAaGXzXppxOWWTBmu3H+ItfZt9ZgcGg53IZFxXxfTf544ObdQXLEllza61Q
jsvQ+jpBYTs745RQ5KMB8qjcgVSG0WNexZD8ZzQevhrDXWjS1nekb6L9mO1ij0aBKl97H4HKXluO
m9usFdF+JlvhVI5VsiEPm0KPBFLeD1B47H0RogE6j+ZjAJxipSakvybEbaw3c7CxRyn0KmbasAmq
OaK7bNgtbdUqE2vT5pa1s7IecHqKezuLEYTY/J04+kbzwONYnfWbdPApCYAOoXIt/MOM1QAtMMq6
saSPZ/hMPuKeUa9JPN3MWI6sjDr8lhqS+QE9s4NljPXRI5Jvgw4DfXUO+/FIgGXLvmq0I4+Gmhau
YXIeDSjvYd+4O25SuJtc78OQIQLxKvBOqV1z6OabAT1ezpzBI4NWrpfW7Ps+UPHAx7kKESpsj7Eu
sk0eFcFecAjbTVNPE3MMFi4I2AnGzHEF1Dtoto7dFPtYx+7DYMv0YYoCAAuqjBduhb1yG5yXwcDM
p6NEUZZqdmFtvfSNcm8nYLS7zhZYkH2Hjct2doNz5VsfYEX7jdl3EgSfDMRDMIbNk9AJSk2MPnTR
m5ZGUsOvagykEWbb1cfaMeIvjqZItlpb0jLpum2dIzsrorR9GSFN3hdtAOGTDfxVRzhYk55jIphx
6KUDqoHEaSxgvLAWZ438L++lvWcqQGVcA5eE9DMyE4zHC8xpcTSk2776lesunDHCVnsBH8TQSbMW
afmdNoP90XeC9Zyp3FZaMednDcphNhJkHXgKcMg4cuVz5NyJLsxeZZrY224Y2695x6kCKAlF9qDf
BQDIdRf69o4aAuWLdmua9c3YXcJKRaeio3cqkLCNdr9YXWzMVJ0pkhfNoJ/DOxqGdqqMuyrU2W2q
ZXWx6GjRV6UvbAsH54+cUWeOk0Q0n0SkNoDcxx4yqHynbc6BDOE6Ii8GtQlNa77xXGoJ7IM0fBis
IHUiQ2yIqdHAXnUWPb94/EB1nh+00aod7uJpD42wPvQVIQQmqq3X1BqGGUG20xwKVoyNMzesp86Y
nCdMykhkhb9uYoD2fkV+fZrS0bRRfVxzcAY1O+DMAVPF6leID2ofqjQ3Xfbhuj42BhXFHBT5Fnbk
IHaNtsZ7X6PJhbcW3gl858D8YbdddXasGQ264cEoVLf3q7kFyKGm15o4iR2uedYL4IAs/3hbmRm0
T2k4wdNyMslMYPGcUB8cBAOnL2OLpNwczPnaZAeFCCGdPWxYIMIm++8gLOOGxMJ+x9nLOgx1G77l
pTCubD9O1nMxvvWukLzUWfQjB76HDnJsdiIeyt0gEmfn0u3aukjQ6DnZQDAdKtyMBIGdQ4gHalV3
ohYXjbNPJ/qNcWTtR1Deq8nGrt0HLuOf2G+3s90odKekbBRtL7/W5UCvbllsJ0x+V71t+Ec90glf
RWP9LTEc/c2ZamaKhSyLK2DB9UZaLs8DlkAQvGQdikTUdPmWYYR/UDFeHJ9glW1uFvEJk5BxSMIg
3kZBZ7C4BvnWnpArV5b+0ToGVKiFB0anB4RPmMA1ETB12rmiaQh/g/9Kl4GZZ2PcB2ZBJvMU6fsR
iBXkBdgkGFLQL3SuuPITJnmDtPSF+Q7bnZYvlBbWmQAB4yThC1Kl0JBY26CYNziHP5jTLbIq8pPX
kakAMDUFcR9J0gGCTLz4KnVRdaeA1KR3WpA+OKXj9KvKDXiMhV9e8h5HTujN4mQkZfnsdqBnJEa0
bcfrdGtTAx1joADrWqJUSeM4uFbMpc4Drz6bVDugh8AlkCfEe/UF/MDQfWNKZN/hQn9HBEhvbh6D
fT/IdlMFttx7nP+OxFaIk7amZsf+W+7TmcUvrnMPA2g2IGZ2ol2UNN4LMzmC/BaWMgGYCEwlSRdE
SDbrqKZnwgu4BmFGwyRDY1lCEFkxiInf6L7CRcIccE2NyPtom7jRDAaGY1GgxTSgWALTdpZSTn2B
FIBjAnbQWntgEDG7hItLfQr3oRwyCnaioGNpvLPJRw6MMRamIZ6dXeyr4Iz6FX3gTJ/UsGMEt6Jw
dpaZPdP7CrYVTcX11FsGFacRnejihdvJoM/eZqX5Yw69xxorzKNMDT4pH0L1RXWjeY3ZuN5R5ZAJ
ggUOZ72t1j5sY8AW6Pw85epNPQf5OcxG9xBYSE4CyAo1rA/FJPaGMaR+FgF4aY4l/ckyeTvmYiYJ
PJ5Be4W4CHMzuIdMcpgnhWlFVkzt8jGjBptS+mD4Gi0jT/dJhtWa0gDvQGOY2yYFEhwqc1gXZm5e
0eyFUpFG5clUrENrbwnosYdJ3RomSqGWlhA0MD7wpFD7rCzn22aW/r1IG/MMp3teR4L+gCej4uAx
yjggvwV0IChndpkFOWCM8qcmZ2DOghte2bAUFcL/iaq5hG65GnWrNgOZNls7r6JnJ59IDqFviI6T
Xv5RG679jOzJ3TVLVdH3fblvLRrQtMKc04yv/BDD5NplI9raKOrhbwwIikcnK56SSOX3hosPlzPz
hI6LBniSll+8abR2rBLw4JjAHNrEVJc0NIodeg71hNATsEeqGUshUWDuWQjsrAxqxrQDRQ+UeUf4
MP3SkaHpRi8jIjl79gzQNUHSnIsKrUfj0XfWLXsDAlPCFUrTeHSSDHhFGtaPRjZCyWJgeAM+mlvc
ltkF7juQDgeUZDOXzcZ3hxJcuEkLPqnTs5+W85eCAuzshtHdBLxiE+fdB4sKZ2SPlEFs/9PeJwkF
wAhVrov6ZyUpFEnYoNMMh42mxIBJL+2vSmiBZz+jbVNXNCW5mQiRR1ugLm7NPQDur6FmW1jlXQj0
GF2Yn/aluVFu8gP4Z8HrCq8A82iFYAlRL5gOcRmD4RWzybcG3MXVMIfTU0u/fMNwtt9NARC7KG89
KoJQXjNeK/aN33M0wT0NYYF8nYDUpP8RauGahs3m0bRYA5nxVknChDErZbG2G1nBG2YLqsdMvydg
IM+Vjhgk9tSzpjmH1xzqKk4naOHuS51ke917zsaf6A8NAvZH2dvxA+q/YT2wrFEsI/vpCz2C6KSP
2eQRCvHCV+fRKvHPJue5ujQm+BOw/+aLW3buW2QtKC2FVUjCX1nHY9RcC39Qa9kl0y6ffbnTplc/
x0NDL0FxNIZADj3eDcczAnTxzsePB7UxRwaG+fgCYt25BuLIPsppDOcOs+g097IzctKMoqqg8CD3
5Z0VmGILJAmmDdPbh+DST0kKZcMabTBKdQBIyqeTEid+tBNV1K+CaoFeAuYseJOS4qq1aWX1ZfcU
ofZ6NqnXkOXiPVU93aqV5xNeFJdd+Mhg2KciT5P7gRSSi+ejwsWv3n5F9W3tIK9xHpEOuhv+ET8N
ynYOLvKIq6qjWblO6NSgjE9T5LERYP1zleQV/ZIqu2Klmh8tuzSOFkP8fVp1LC8UKoJMHOpIh5Nh
rPDh+eYrzJrnxgwuHaR30P80l1LvsRweC0VTT9DBua1GpU/EkVL0tjNHU6IxeFWK4j0WY7pNgqS4
jqVaDOVtjvZ4LswrK+sIXaBRu7etJPpiLQ4xU4nwTLMs+chsJtImKrIbs0B7ygB33HrtmJ7Gfiru
5jFzdgbxaDtALQQZyOQpMuyqWDeHuCAIBmScR49W01onRWXjBlCUD5ne2ugfnaswu8bOCqCk8xmO
lK2F5SOmCaEh/yyolPYp6hfchgZzWg8Z0hKkn4wAUPaNdjTD4K+LLStJtG2JleASpGLwLpibyejK
XV7bNdL7wp/f/SJ1eAUWdUceVcegCWKUrwbcdnMZFMXaubjzbG8nCE0bz2m9vbZ5XLIGUGD6ML7g
/TzRWzZfSUFyDzIu7s2qqXb0ev9XQId3GzLzSoweoUjJ+KIHXV5jewrf2dnGa3QhqHYAg2b0KHFY
deQIwHrqsjsawtNzX7AWMIUlPT1Vj1U11qta8Ud64b/bs7AqEnI42sGeRkngTM8TR/CVa4/RxWAe
s59tC6pB2vK28KGd4o7bABqehBZ8KR2fhwPPcIlkoQVVngLk9atIUl6RDLPtGn+bY6UdLAB4VQvw
16OPuW7VHdzi6rFwwPKswiAMTt6YOEfUfOVGThOTT9OerqsYqL2P9P1G5PTICPxL90Hn8cL0ykMS
xPydcSABHZNXnys6zncMM6I1KPc3bCzBFm50cCfDShzGHpBczAARXZGVHWmtYsfNrGLf22Dm/K4O
bsdKvkOnz4+i6PH62oMGu79M1Dmx3RBHxbKMvJz1goO6GAv/XkoUk4EqAabmcB0TJpm0QGqmRhx3
7kaF3SAStB3sARhRG5f6pu4btk/PWcozbCDxaCZ0DHlqk4mfKUmm+MDLbmzJlIwOkUZaxanNWnDP
+aHjc1w1OYvV0HrRJowwprht2dy7k/Z3rCjQYAKymhAzGjhzAGZyXo3YSXX5FiyFc15V/Ye2+u49
k12wS4kHgzIHlSU0/H5P4zJ/MPspIELGaRlswZ2NY3Q6yjYnWtUwCH2UJqdWYcH2BU43YcEacEgk
jqy6PTUK64DrOdMToVkWjUXfOaLJwSouxYsGLxHHdJogH7YuHLc2hNcdenvXNIsbUF4RHi0EHWTh
DRtCvzpmgyVdtBRpsYG5Wvj4zXRaErOQ+yP8J2g+rZea5CgK51gi0N9Ju/euqmwu94ZASdPNRn3g
w6OYbmiyt7GKNoGV6VOKPnZDVcdq1HZfS2SFhwb1zH2lZ7JbO8IVgSrEO/rQwxW4Tz5X1VCuT6Z+
9IV5r1J32MTF5Jxn5X61eheafMqu2uYMJ1Bc6vsOf905aTOk3S3vR+Ui1k6NLjwwVYlhOBAJNHkO
7tgKLRYzVj4SuqXUXIYNvpZ50zXpWOFmSGzMOPC2OdJg0G6mZmK9b4qT8DAO2B32UZiaHTSIPD/A
1jIRgnfxIXfd6pV6lSoHNSpcmCTtWAIds72CtcWLCyfIQLfE0TV7c5zahBsYVgc3NqJr3iv7ikC3
GaDUrPAVhg1ZfkX+nRIIw6xqyxfCkzAS90anVoKDKZJFC+dJjQSEdh6Hc2UL1kr0RmNSY09K8NEY
yNHvbT4ulkDhbOSMiaV3alxXkd8813XdXMyGDMig0sk+mEaxAbrmblDovjL8ZxwIcvNcsO9sZRsA
XS8bYAwYttfoetQhjeEK2J3HYj9Z37pRVeeG6T2eI0Y/jUDInCLwXvUkHG0GMbySr2buMd/rnc6c
7oN0I3kUXszUyDPfgfVluxrq6r03eK+h0ijbahoHDM6+I/AVW6Y2nE+jtKGFBOtNlwNyEKcjcquX
tPzMYu86VGgCWzjcGtffqQmDoEPS18YhHXyvPNK7itEq+OJLOzt0hh3cWW6b3TscF9GQtyMNezrT
R16q96plPlFmBecGHbIR+b25HSwTSWkjzJVSRr4Z8fSunCkHVEj5th5nPJrIAottF7DzwbYmm2OB
CkVeNO5p3Vmo6ejD0MSZWqK1oCF6rqKfR+TFhkfBCTw0p61O8x8WcYsbWE/pWzuVw8VVnfFaDfSH
MstuMSQ69xWF5Q2DNVhUpj9+o9p7QWom6bXikCEaddzUHf2ioUetEMfFd34cnzQ9oRV9uRRMNVMo
XYbNcUwdZ9XUVX0JWXYOYQktkzQaJhPMU60cRzsqHDJWGGBYuOMSN75x54gjRIafliF6uVYjOSor
y5/8K9QAxEJ1akJWzJ5mzpBoOlI/EEuhaGpUPR89r4d1HOrkufVpWGuLYUOTsDW45kCMKyTFdRrF
SJ3p/gLKrxukOcML2ZR0lJNUwRoxwfhjKhnH4sB4xlgnCW7IXtgEp6e5xl2Cr8IcSCOac4yUHtFQ
m7ZvbdLBG8zq9UQ4AjPGE1aU2zhJ9CNKoHhd5ZXaI29hGADkAz9XFxIaOS3DG0ZoUdFRBCC5x0lj
Ij1WRnN2W1kxdUBtw5zA4aTRTWWw1b36EXhdHzAjHcflvG8AtsJGhbXG3RTDxASx8hEtw8aFQhfL
qTtKJOsBpWAcJIj4q6QmhVZqKksGpOIZ7dFzdSZwsmPsL4qvDZDwiYOW2zNsdaEyGkvLL/Ka5GXo
UGlZ0oB6DtIQ9VrgHpsyoKWCZOO7HMbuRyDhGDoAf420/NB0ZvcIcco9yXHT8m+X/cBu4Gx6m3F+
aPGdQ4+ALbigTE2W4nWkQXlnITAg80sFS3NV1MwodeoMm0qayb5GnXvlUF6Rq0j9tmrYeDHDqeRQ
EwkF5RTkWaQxs3SeBSU4kfWZMdb8JElIeOD/lwiDNjS2WRcZW6cLJ/x9qJEQJprfjQ5BJh256nsi
7YjzQmJxSK24NfYCRXB6xtLS1uz4ue2elETE12BsueJY2uM0iJurpKPHA1Neby2GdoBEbAU1JHaP
lkgigkTHnV3hTy6ZjwKu73vDemKIjV/SsfS+k0oeHZ+ykr0Cs5Owg22ZTfU1GHF3W89ZBTWCoABV
R3jdWPCy0QYX5PJH/JpqsiwWKAgdajRoUbR26g6ejXRRdAagi7Tooz36GaYI+N9xYdbDl3jw2xcL
aBeMVVpLl8pGYUYKsrueSx/0ss3rV0cAXginfNKMwnfKv/WwNFDgLdkk5ozYtTLQ0LgcQM90ByER
YxlD/7nMSvPO+RZQKHyt8oLf06fmeQhz9y7M6MYaKO/vzbLEuTZ6HrZ7xK0oImsa8i5TXSbf+LGQ
fitXiJMcsFFCK3+Zu0UzaUGnNSMs5pwiu23bRi8Oe+Iq7elU0FenDYu9BSjo4ECnQbAWwQPfQ7dD
ImECaFsorYZBARKbHsNWgReJQs67dskiQRAz1k8cgcW+xy+OQ5q0lGMlBJ9K3FMSi3g8WOxeaGKN
8UbR2jYPY4UamTSyRJWXYsTa6yOpYjGiQWZZtV7pNOV7KzWPLcNiE3kuJHw3z55Rlj+pVrLe9BkZ
yBH5w9JL6g/QvcidOPo2MGVlspmzCcwY6cUrr8ItO4Us5cYIu6zlX3QdV4Z7P6OKQpQX1c9kxFh7
XabDQxK6ki2F166xmKIyPZsZJIOX0ZHlnCwLXTsbt0CqYneMU2ljOQ6ghKjJi/3c2vq9iFtyOTWz
gcBHLvXnpPvfxrfbWjuYUB3F//3X/ynfX+8jatz/91/i/yJ9I2s5gl4MMQ1ooXz+t3/etS3bs1yb
yY9rmeLXP985gcNxeyouWKO/BHO5LsT07c+X+GegOpdwPQp125KuY34KbafJpphM98VFzOdJP+Gb
kwm+ZeyQf77Ocid+jVPnRwjlWdwq2yQJ+9efEpFf4U6Zl1/K+JamhVMGG5d1uYteKmyHf77Wp99k
e4qKn1EFVxK28MwlqP6np2LHDDNShteXIbDyqxIQxrUSNFrTjg+UfD/v+B9cT5sOV0Qv5+hPj8nj
C4YiUMQXoAoIu2t5QWrC7vHnq3x61/73V/10FevXXxVbRBEw94gvQnxfABnAkf98geW2/PSI/nEB
+9cLsLCO9Lm4QO0jTFKPor+v+7+8BmK5F58vYtvC8kyL99l2Pj2bgqSCGutycEHQdEqi4sYxIBIY
qOiAbd+OtgXC1t/4EVoQQcmV68d//yNt21Gc6Tx+sfj0I9tWR/jpaCClYbcJIhu47G05ff3zRX73
Av58keVR/vQCqpg5qchEcLGwtTURLYAJ6pNxMfovf77Q7x6ZrfghKPZsiKafvqrOHbx0Bod1qSv1
Bh/ku5Ssh15/+fNl9O8empYsEIQYg2L+dNNEjlU8yu3wEkeYL7uQNnTnkAcoHliir7Hj/ahwIv77
azqu42nXUpoV6tM1eTyFkl4cXjz55rmHOPqSRUenBlqAwn8gcuTPl/vdnXRwkZDYpWxpyuV//+mR
NQXexmCowgvcQlF/iWuQWKc/X+J3H7CjLYfFSSKu+bwEJmKoKMV0cPHrnRYPeXz3r/++cmw6YPxx
KgpzeSt/+gkkK+O6RTt8R4jbSjhfrO7m31+ADh8gXYczl/z8tqUk9RhW48C3G7Zw8f+2Nvzm/iiP
qT3vs9CO5S5v4U///kKXaoKF7t2l/c25d/+Df3lPaJv317MsRr6//nXymHJiKpR3B8S9cJ+H7C/f
yG++eW1a7NPLBmCxw/3695kdxvbEwPjSYOCK322JYxyo91+2mt/co1+usvzvP90jLLJRPgQ9yxeO
WDper6pOrv/1U+YS2pLQfV3TMT/tMz2BqggIWSFpctIE9k91NW3+fInf36v/f4lP9yoLGrKVRy4R
WEfbQBXCkXbfeuc/X+U3n7R2Kcxw70veWu/ztmz3ZdW7Hu/Tkt1g3/vVVfXw50v85nF4all9Be8r
V/n0yQliSOba45Vt4bjWgBN2f/77v7lR3rLlS4f8A/68+evjzsyI43Vr8sUBb6KxYxLiAZ1jMP9S
Mf3zVvHI4T0IpegxCP3p0xvJrwqsOvDu5vc2uU2fuv5ff31cwNUWOz6nHcv+9PUFrs5rN0A3mQdn
TpvyX7+zmi/O5lahmnT5b7/eJ2E0bhkRF3qnjN107cZ/Kb3+cXu0aZoem4LjSIFm6VORjEdR07Sv
rLuuODkf1nASevvnB/2PF4krCOlJLTRbnfI+fde1Mfq1MTXOXQmfymlAY8+3//4KliX4D68TK+yn
W2TIXiPuFw5ZY7R4sWP+5VX9nz/wS2XHE+Yzs/Gq2K7+R4Xv9kEPgrec78K0wzhGbx6QEp0uIzrm
AKASTQLiw2BC7t3W/sGv/vIK/LOyXK4PG8r2BIWK9bkK792ZRmcWzWQB3Tu1taGVhJPiNGNf8Pbe
bU1YwQ8Iyf/6rtqmkq5wFac0YX1aY9DpSoW/Z7xDUIQvIWn/ssD85s3jr2rT5aVmBXA+LcZdGhvO
4rG4WxBr3bXTHI3w35YNfDpsioKBJgWkJT7VkD4eUvSmJsRO67uwo40wPv58j8TyL/npzeAKLlL/
5ct39fIjf9q0SJKSY1ANIy83PC2CBzOYo+hr2ltjvrPf5YtLK9OFWjo1weHP1/7t/cMO5GqPYCkq
i18vjdCsYG5Vjnc04J+ATHxNJvlgMx/982V+8/lyisbAJunaUa1+uofZBFfUFWq6ayqz50FF9VWa
pMlfPrHlr3y+j8sh3aOVJm37c40aeZnR9NiO7zSEUbNlLTI/TJharonHerr/D37STxdbtqafHhqs
u9TJy4DPuVkIEpsMl8efryCW3esfvwch07L1KM2z+PUSzP34nhm+3Jneg2Yoyhhl31UvpYBYBvsu
IywgY47R/KUO/+1tpPhQzvJS/qOrAlxqSCx0C3dhxwRR9vLLWAw3CTISn8zyJjX/sjL99uXQbBwm
x14bFuSvP5MQLOQ6nTfdobGnw52dUTT+J5fwWPy4kSQ8fi79y9kRgSzt6W5oyh9m7R9Vpvd/flrL
8/7Hw/rpEp9ecaqPOCCFe7pL2ldBQkiW347g8kP3r2/F/1SYv1xK0cGhdBOSPRHg1acb1pcWclFA
/nfGTEZA4yfTj8nJVLBKPYEuOCGgBwPMJovG9AbMbLUxYsKFC5e8X5yy6JUkgo2xRJ2DsXHelj3I
Ox2Qn4jQF3iEoL5dpWVDPiILLg4yfAFBZ49A19D6Rhm2hWBonBtnGsTFHjsmI2mvr4tR94dUBE92
2QzPhPCO3xF+oSkyFO5Sq6/jexkm2bYhvHij2AvXwsVRnun8rewENkrbnKFBdkWHqSEZM2T0Xpnt
jKAtrqpolIfAqftV28kZP+aQnbxomrYYF4tHRWDU2qlIA+nC2rgFPRGhJ8PUZhelPBRhWV6TcePt
Z0vi0kk7dfT7ZjyIAkk8IxCGkV5srkRmDts5rmjqk4wUnSzfIAIkYR7M7Lu7DGYd3TIcxxbtBD8K
TTNauXV6m440iouYqR1SnmiFfAa/PHT566g18StPVQVpC9MLkJPX2EbX67hM7Ws9kTRrQZQkjNo/
K9xjN5mVm/dN5pwDemMlo5opH4+OR65H5IF1DPM6uJJBOx1szjQ2u+0ukIq+UKy/0yqcN1EMjFtp
RThBHDFYN4kL6WBqb72uSb7mQQr1rkvwm7o41wOYTNAA5ajEmUzZe5em5JrAOv8Sx96bXQCgnpK+
7Ln15MozhMu9g8EwBZ9f+OJNMOLA1JRfEVUwYm2LhR5Y1/PLVMcYuXKBHh1swgANxrPeAMhBbBq0
5X2LdGC+YBVq8KXVRrw2JqUercnK3xBLiS+eboozc9p8VVneR23m7fNs4+nl/jzwYsBRzNqPzBiN
h7mgqOD9iB41SYj6qnU68iuDucbW40ZkDOBVKg50634QSiPvh2Zo10BHhk2mp+CQ57Jf9z5aC4hS
4oIMR+MJqpDwekbTvEVkz61NI6Q7VVvDq994Gep7Raw2HRBSXlVoYFZL1bVdDQ9RmlqHojCEc1s6
XbCPSuAX0wh0NVTkPIxZVpOx0Dpb0bIXhctLAmcCUuow3ZXQE7nP0XsCef9bHhBlH4JyWLAk4hEV
li2vECZlu8GGjT/53PuVtMLgohjs3ZDbHHxJq/KbpcrsuSmtlwRXOlxNALa9M5MrNRjNLuEpzcbo
7nhI4y331nu2J4juuU7EJnLQKtvZVOySKiNHKUGrNxsupPjFqVlEDCw5OfAPtFUQ0VvvyRFwM0VH
BK0Z2M1WjWbzLeDLRPqqsuDaqdqOH4oGC/bZZpzeVPzWs1fBn1v19keQujMwxiTZCFJReciAXlu3
g/baKHBwiPHXevAgJUm/2LiY2nbt5GC48aweWFEkdnZfV1fk5iAOC0L12JCHeewXHU0awEKG7MY4
aGECDDOW6DLA9zGjwkLIrLCQdKS1xKkk3GWW+K7raIhA6dnVc9M7xptskb/MThxtsLegqI5SlOZh
NJATBIA8q3OHqSqs28iNsd82HUZC5lDNg0rtZgHd6X2WEipRd2r80VNCnWqOem8d/pQreOTuCkY1
JCArycg8qIPpwMJjYm0GapqavXiK7bwp1lPRNvCmxuSNmR9M5IhD59peOLxeLfujHVfuvhwMtR1S
0T9j4++I8tal2Bh936K9GDRIWxJsUrznz25EMErMJPiLlbVMBuHTrHrZhyeswO5l9LuS5dsYD8CF
4N6LzrzpwKbtUsNo7jMpp0ucAo7uWg1KPp/lptNJcdcbpOIYuPMObWfM26CUydcmGLJDDCF4PTYu
ooWUJI4pKoqjbHwyiABd4WQQOj21meOcC2LwNobZXlzoYOsYyE5gCB+HVPMdhxuzswHDGyi7Zzrh
xLEFxogJB918j38R1QbCfMPL55tkwB1laGSeCbIoptxzdN1UmhAvz+nBgo1qVaBOXuERzZFtFwB2
w4Zsi7rCTenzL3XGhdrtIjgS17PVeHuz0BDMSwA3VUr6FPzGYhO6k3MIAlPsiM3ztiOBD+sK0e43
dl1SUsI42iJwJCHdgGoMsyPelgnvdF84IGYWKPwomWoPBnClcBQeVN0uRTRIzLFkbLqy27C+q3VQ
35cxeiZU2oSgdnj24aMzCAyS8YlwTkUwWzuvtNTmjR8SfGV3sXmVeEQlliTybkmOGI8w/QiXhruw
q5mX7xqW/6s6wS1v1Im8AsIePwD1GtZGgyWFBn+1QfbWrptEWVsV9pIBZCf2xgR3ENskCAvUscEG
WxTiUFKkzumkjYOV8A8X/iXujoggnIKUD2hi5stkJPVReqMgKhb8YRN7wd5uqvK+LtLyKqvn7rGq
AQCLCSFl3ZBJwnaWbjEhtK/J4uwe9VStPOBoqxjd1j7vLOR9MXdrZXmYTNwUPmNSevlVagFkUHZR
ncolFAMmVXSAAIBWTkbtg4PU8z2WRL73teqZ4qK2RLENEXHuvhcurOZWcfTGyxsh6i7EiW/WX9NX
tXZojsI9+nsW75YUx7T3+cp8vagzWkipWQUFdU6dK8RR/Q1nHQnqQnrTACjOj3corB+SOCiPY98R
+AV1dvEWhvB+QHmUnSmPZbBYeTNXrXRvwSqwseNLlE4bAxzziRm25kECcbfHkko7yF+SnLx2H1zO
gvj1d5Wj9G7QkFNNE2T6lMMJTd2uRIfkAjobkRri3nzXc/+ONFS99L0vqNgj1jz8w+gCChQckmSL
KcLY09YwJlHNB9eNQYSgnXRI/mf8V5bbtfskzWFlQ9TErAL/DbSswrxY4K8lCP5MWcA7iGNwNXYh
RPei98DcNhcUS+CPhLIgYVe1u498+Dlo1J0FLMtuE2Pl2YAvpohAKXo/OgR7oB4lkkF4MzqgHjJq
ZfUD7sNk3PpNEx1yXIB3c5z6h6LpmpsM++fGqFt5w4c0bcd4EWM1iXlT5wVCKEwmuxhr8B7bONEg
VQxrKUthq9L1AWuStD7M/E51D5MVfKT/Tdp57sZtdW37iAiwl79TVWyJsizL8h/CiW323nn078UE
35eZPcQQ0oMACQwjXLP73mvdBdZsohmPJRfMPSy9/tUEET9uc3CHeI+PtauUbQxXt4m/O5OJcGjk
TLteDv6OlRjSj9QjcO1hbpGVjratZ3UkVbW4ChgwKprKk/eqjQRL2dXQgid72DfoIm09lIT2XaH7
h0gC2zeVvX7jKG2zTyQMWBNetigE5m//SKwE6NY82voU7TQIoYCIqN7zjLGx9lG1vY8Cyj5QxnBv
Gn4A11kpVOMIBWTqDlUPHhLBCCz1Av8V/jNAFfjZb9wjwJnoVGPdQI+6T0ZZRgnuwFGBqJOhS0dq
we0uQo7pzkAp6sHxrV9oBSPLlTPpda8IDkML/r7tfRtRv55zJ+UcRP7S3I9R19xasto+A10NDhZU
vTdNTaxPVHyar1YjJXd1nU+uKfkhxvSolef3lT8Z8D1m/aiorifu20kZPdZgnzeBOg1b8DJoEdVl
tE9GSu95YsRurSjWF65mEM+9IjngWWN+yobOfoGTgiQi7Lr2bhhwcAY8J/clnBIv/J10WevqkpU+
J74V3zdlB+oomgnkvQ2uqgnMYltyxTt6eSMdnJk5jKYkiMBJw4wEPd+bBEmXm9zBl1uPrR8kGpo7
LDUo+cGH+AbEIvrUodqzidM5rTZ24UsQod43aBB3salAXL0s5a+2WoSu6kvhNjbCgPdQ2SKVgyZ/
kKbl1y5BjNuYsAh1Cu7pGHkgyUWG/i5AhGOf+8WrVANlyyIz/TTLBt2rIYZeiDb5N4WhlY8GUOBn
C0DZLTwFpsrsH1Ua0R/+L1RLeq1FpJi1aQRjd3Qy9lLeW6ULiJWrfYVSMjDw3tsHmJTzbkEsQ+rB
vgD3BTGo89BIA7/HocxQD2ZlyI8OC/trI5v5Pgg8uMRRH+C4lCIPOZTdvRyjrT6a6EmFetp80WOg
PBrPcESR2vpQIfJho+qV1cO32NOlXYvUFRJ/CFPiOds9AFiCx852uJVR/TmoaqIfQM0aW62W+2Ng
QF3zmuy3F1dI/JtdeZdXofKQqzY6nnK9G0wZ0NeEKS1PgeaTpgTNzyRDFlQOSw2mC/JdeFRi3dpj
G9DlQ3wXyDDk/CbAInCSj4EiIZKLqLU0qdNdT10U6GZU3kkOqGvNgOvtT36DLju1BnLi6m5oqvQe
yhk6J+gig/QHea4UEUzKyHEOSIdzrFd5/RUZvV9R2NiPssY2hycQ95a+lKh9I2yJvyX2m5WSUvf3
2p3aVFjHpZl+r2QOVi6t/NuczcHVtsL5aNAGmNoReo4Qzw6T4XWHgILU1uH2hwtCPu5N4J+zEra5
lwbMr30DG7EwsaM/OuD2ba/50mMJWP4OWGJ6iP1e3lI2Rc0LWt+GLVxCIZWDITTq7NjLDbdQJ1Hv
bMeu0Go3phsJmbpNEAPukmcHlhgX79sOesX9YAcF6CjMCo3QL96aMhr3cu95t5PapdtJToBvqmP8
Uw4mGD+VMnxCEvnPGMXJi65J9KURf+udWjrkrfd3W9fpc6VFhdsk3oAyr6q6OYIEeOuwI3eqmR25
iUPZVRR1R2IEZHeQa7iUkMkG/ofhjFlKd60fgm8iZSI/yCRzIb70DaYf2UOg9HBNZXBPvjNKj3pD
VsKM9PyeRH3+udOj/ilFPuzFaJTnqUktaHdy6jwDlHrUOlhp6Ahj4RcnQP/xjg/cIO7fnCAYMJ9F
1i7SvT/IBrX3lgHeTe1KUHYcWdswAEGbm1WnbSe7x+FWTestav3czUBryxZ68n6/iyNwr+Ws7w37
AmGiGrybFxrFvVYq8rHLZKwWC7vDRQqRMhQnvwGUsm9A1WZ/4m5EoXJECbTTAjg9BuKdw1iVj2aD
1maDJL2BvI0yfTHRC741WywDufLKR1Rl/lRJ7NwgPRLvBrwINrC0kN5SJ+uQSsqnAD3Vre0Xsgur
c+5Ca7xtcNPZhVr8E4JeeEx4fSF9m7RkFSB8JwqZpyyTuHLzBDPugH4ML/lgIpA/gZ9DwB51YUmq
Xr0hNO9M1sYxRDyYN2IiuRL3Kex9MDazy5K8VpcqyLtiythJeA0EuZGDYI71HU9XD3sUW4XXPeBF
31gYQaOVFnC7sJBXRC2ZawDq/CEg+H1Gjnjjt+VvO2wBFLLEbyQSCXuUqkDID5W0n4qiQESZdSDF
Az40MjMKudp+o6K98tluhwQaXxV+u55AvEiDzlk9Bz0iRIsUxxbToNXQm8aEWL/bKrem+mnKVxKH
S9+3yRvyZYX7gSYU6TIQ+ibIoslt2ochug3UlVLMyvd1oRbbe5ZkKyHfdx4ThC/67fXuuahU0D1U
rrgsUMQk8SnkVyGtccYN3uT2SFRp8CfkwxgVK3XepTacBhHqvLWRGr3ZEQTTe9iZ0f/4eWEIHLB1
NSSLybXIOeZPpf92vY8Wf/5cB1NtBzVmEcOB1upoxqSf3LT+4dbaz3d/HQKmDAAIAR8Fsf3zPL1X
9Y1UdabsSpX6Q53JMkPy3iKshSoP1Q5qUQ4zVaxR5tyi46LGmNaT00cqZZQf8Cy83oyFiUQMoBuU
oXiL6MIgUGhxtDBrDVdxHpXarTJSFV+vhzDFWsDcDJCplo7gqwZ49LynWj1HXFfGTLjljKxV69lA
bzdxkh8Woqsrc2qekkIxAASnOgc0AY+KFbyRTGOJ8JvBATncxGl3N3ntk+4oX9Xa/1seW/KRwwpw
ZGGaEdLU8YMipmEK9Qe5kAY70kvDzX2cr+4C/9f17ptHQGwSKALWOGgqUB1C0ThBON7wcDhw1ewX
2h2oEGxIpm5gsmxkhTRQsNKFl4U2xou6P8Akwlp0zvl4GWhFJVkgm27WWcq+VD2svdDdNDzz2OMl
inIKOdvs66BJ+z4rvJWdbak7533NplOByYjYBtK6jQRBwXRBsmzH/i7Cs+d6h65FEAqJHWd60EOb
dX3AXSlT0vp6PcDShDf1GSHL3gMYW1hTOZdlm2wSMwJqBkWWXqeEg0YQIiHv7awZaqLRXSBkDQdo
wflQjQr3/t5qNbcmhwa1QyKRe70tS0ANWQbpCMhuxjuK0y+a1Epuykp14dXSAljUblbBoizuJix0
jLR+lbDslj39WDvZMSChpw+/r/+GiwEDcwAM7//XK4VziBu1ja4YxcSZlerMNAZ9Zc4vReBCyPIF
TKgycOf9iPInNCuYxe4/yS2oR1Dz2zWg+eXCAnGk6UwMGfQEJ4e4U4ylXpZI2mANavkZILN/bH4q
mzesU9fIXEFcTKCB3yMqEb7kZmgftD7763pnzk05207mHwHEATFr0HqWIfyIVPKzyGoTMA686i1U
yWxcoFVM+5Bi23aIPX8gHFEQgdaMy0M4qsnWtabWu0am7rX8+9DW0MHqbd2+6vkK3PFip5ybBmrM
NiybCSNOVavSsIOCj+cOg/xNNfxDZaL3ZFB74eBEWMTos11oJn8r2FZfb+ViZNgKgLG4j13ggXsd
2SZPUXoXCb9ND5lUpVpqZree9knpnmpYeNh0rWxjF0cdrdUBTjFnHZnFKWzTQWeYVErs3tXVfNpl
Y/pgptjr5egd2dB4RpbnPlVR1Lre1KWwhqWb7DuKPU+j86Wi13WLoaIzuAa7WmoeobQhbq/yUlN2
/DEvVgZ1YWkCowMiBsiCA128PSTOwNvQ0pivPtl18lxrYLp5uxcXBPB+6kdcsmQqxecN0hIEddGM
Ye3zTLRnJRy01RPIv9f7bbEdlI440QD+6uJFiyUAckCtB3fSrd0wGY+Isdx+JAT7F2hxLr3ioyAY
JbL2VTe4cZG3T6NNbpQbtv98PcrSBLC471qzMAAwHGGvRHm4MgwpH1ymJFW9G6OaS0R3BZ4mrYEu
wdv1cBeHKdP8NJyw+WP60Y34Mg0oP4BKGCD8fx0d8zBFf1+Ps7SELZXj2uLWqIDSPZ8GrVw4gY/X
p0uy5ovhFWzC41tU6N8sNNtU6IVI+j+kgKlX5sXiqcB60rizyki8igsqT7okCexodPFt2CAMQG6j
3BtGTe7pV+m85Ny2fO0vfY0gtDTtoaBxeUDd6BIAKUmO0dShAhZxelG4hxvVn0L6db1Ply4Phmwx
FYFYMuVFKKyJqmRd9NPg+hCU2YFVsChS8th6WIVa9UaZnszsRpOxAvwj9bfvJ0GxFbMr82+d5x/a
c+djqveo82qhrLolqs0paUw/DG6uN3FhWZ+FmLv5BPhmN+WciZ1U18ayfUgRVX26HmDhvD4LIFzx
KnihrRHQBiWiGKIdgva2L0BdRG+tunI1WGyLppicnlQmZEXY2uVJV7WIWpdrIRzi/VwDJK58XhVS
IkPsTCjqJnx+U6gI3SJ2cr2rFqY0JrPchuf9j4uxcCKGnU5hJlTIuaBNjV13q7yUAF/u4l4xVk4l
Zf6WcGpYsk1yARQvD+h//v5k3EfsVScllyew/A4iFG86Do1SeAjyb3rwy57mKlB5Y4PV0leSAgvb
71lg9XzCRUas+YPRTi7qgM/gifeB9ur1bqPWuym8aZMVrODS9kQ8eAtMDKDgIgWvkDKNe2o9uYXq
/2XG8l+FWuypzZBMD+DIR9lRDq2/J6/8pHVAOK6P6MKUsShgkQOBQgRzVpiRrVMYdtoCvlShyaBg
v3K2rHzeEWZkh/D4GKh8nnfwBv/oxv7zgd/PlZ8XFFBcnk/ng+XXYR3ZfTu6qS99Q8ePG7ePttP1
IPNHxKkIU+L/BdGEVjQdNhVOX4JQxUVhA4L5SxYbL+Shfw0BCXxZfpOcKdpk9nC8HnhpvSmIAdus
AiiSFznainS44kVg6OvviMeZzZHy4PUQC6e/dRpiHsGTZabXpjl0dTq5obXTf1bKPq1uamNlji9O
AxNms45Nh8It8zwI8gyqVqNS7GoTktXbbK2flhvx3/eFJeuNklwYPlwHpE475+grh765UdfyUMuj
8V8U4QJTN/bYZh1RtHIv4//zHcGY64OxGOGfCyzPWOUiV5ibYxMjOzqDesGtJzaazWr9oFTG/n+K
YwgTGo/HGoWocXQN3nGD2jz4VGY3RlC7H4nDmw3UsMVzUbjJelkNZA1lFdfIP2dggGsXyMX1EItT
y/4vhHB7dfwKRwwUe1wf7E6NPLwRrQzK4uTi2mjrPHlhKguTV6KUn9donrgx18cMcS1MLXd41PUo
FL+/LWzEJAdVQyYZM/+Sk7UYQ4ZGyAw3sJiEIGiylc8vza7TzwujkfBodVKQmgDtrZ36uwNjqn9g
N+G+y2YF55LjbP4JJy0Ya0kLMaWX3aDER3rr3wKqQAryA91EspvUHBYSEF/Pg1ioo0aIVk+uPYG6
kRt0LWzj5XqMpUEnIwblkgQj6Qahr2x8IUF0+7Jro7jtRCiDoXYROgg6RYfrkZYmMCc/t3jyVg7P
o/PWAAglASGNFGkquzsqiZrufEgF782h23xfNuDx4i4GcE+YxLIlGaYUcpvq6wO+8dPKkCx1F2Oh
GFCpqSaKEg9mSrnfm4zJHTWwkH65TaxZpubGbFauhfMEEo9ikjJo4vCMROhDGHu1zgw96L3BpUi9
6eKfGZiVLF15cqwEEbdHILW11iJX42Y5Fjbla6eTFFlLVywG4dk007B0ekyYYdzVs46rysCI4CIn
/SHWpmye3z+56CgYeHPq9YJvpZKvi6DoDa4N7vUOsVr16Pntn+tB5l96MSYnQYQZ7JUWaoi41riz
f09SvmWU0QvtjZFx8o+EoiKoqwoVoYsHSK9jgzRZINmjAXVXVa7uMd566vLpcxGZLxWw3utNW1qc
kOsV8lbAeDVxqymSSq/iUocSZSB8rfAw1FY25cWV818ESziK8bvWalj4o+tYxwjTsOTzDHVbu4Ap
i7ON3J7CJsBdWxOOSa/LigIJLXJw0FW4WXzucbJPkvrVx5f43mtLsCEg2cgcp/Z3VKtQYKaoj6fY
gIoUsmQIf+2QX2uP1/t34a1F3pF7IYkSnSEVfpZUg49Xh5httvuRJD+U6skMd6TmYQem6EpcD7bQ
BzbZJ2qXVHJwadPOd1rNwqa3sihXd7CEOIM3jc4egmDk9TALc4Ztdi6JI86hoS5xHkYFYGZ5E++5
DFcPx4Ge8v7bNAEcMpA0Ajb63M6TQ7bydRg1hcmVHcCRcY+J7kpHLYyKZVAcBPdAxgyBjPMAXZ4o
sdRSrCnS6q9UCT8byA3Dq8JMraHstnFSuTuWWfrXuzvuLKywj4x+0YPmCUa3MpA7L4P9KolSWRib
f/nurGZKh/+8xU+6zkKs2kH/Feprivlr1gCIQwQ7PfAEMu/lUanvpS50HoDYw+lAR22DE326xysQ
rQJ0so6+mpfoi+rR2/WmL0xNfte8QTPvdGxfz3scK9Uc01R6POrvg+94IMjB/gMRENpAM8ZC6Ecs
jYUBnLkQkR9XAewa2xWA4pccI+brUZZ2M1O2DbKRsAWhnp+3A0nURO8cTs4EVc5sArNa3dYNxA5r
ZYquBRLmim9jJdJFBPJGACJyvgOD9TikA/o+jv56vVFLywHFBx4w5KEA7AkLug/9iVMUNmcm4TTd
j/vckTCJA1CDAeQm6dHolsMf12MutW8eJ1jFbFUXxQy/xNfQruBcJt5jrj/ZiYz/wVZazY2rDIh4
dp/EEa86sjNGajVyl46HbJfDeKpBvjmDhGb0Nyu513LyXiz46A6pvdsCB9nrzVzq2tPwwrU0HZGV
BKzHXqns6nFbTa95facYO9zlZOvmeqyltc8thc7kxgXVWJibYTzgj9OqPN8rpGAKHZvaEcjq9SCL
DaI+qpgagCIOgfMFgI2yhW0H48aLuDtqkjR9QvLQwzEPH6UOLdB9pPfxc50GayIui5G5TnIBR+zP
Fk8FLYHOhw8cacv6plKbbUU1Z1K/htj/OaarWCsPioVLH+8vi6ozRcr5sXfe0GrW7WqxyHQN6YmU
SzoeiuqefjXfrYViyzxXuB9DD591joTVpzfmAK83kl3YFdup+gXdogm+XR+1hakB651pgbIDdG19
Xo0nx0It41Q2gnh28+mrNx2M/vYD30eOYH6A8b4XFReK3E+VbigVt8Z0bNyU9spuuPj7T74v/H55
diZptURxVVRhY4S8y3cjFedRMNGMIE9tIhMnHFAyWak0GTXZlbHyUXcTmNn3dxFyfQiVzAqLFxte
Ydd9mmqW4tqfRxweJRhW1wPMK0/Y6Ziq86c5+0F1CrcmEmpJ7emd6upJbO1aJ7318NGS+hZra+Om
Mpp4W/XOBOky/n498sJejgwV6LW57gmQQNgT2iyWM2mGYeIr0Pdb85vk7Lvsy0eCgF+zcKkGXSYM
ELZxSoR5nYxlNZYiyTjeth4Ss1gMvZhaevxAsJNruxBM77EqkEGwuW1tfmnb6HmmLG4wAXpEknel
YUtz+/S2K8xtDflvx2q0ydXLg9nfNb+vN2Xh5kViz2ROc1+3EAo7X/pD1VvN6FHSit4w0bU116tX
joTFBiAHqPDIoQQtJr8dqw+mCLVpCpi/imxjJGtLZ+7t85mNiovGo4YMO/8VdxdFxVsKLSHrEZ3x
Xebf+c73EHYyVnS74d2idoCMCKbpAIHIKIn7QI7jDw4so/mYK3fhfei9+2lz/vn5kDvZiMMewQjM
WM3H7JM92wWvDMVCuRyMFPvLDB2k2Cb+fKcYTYjMjfEIYSWo0EWYHlsfFezyVjFuC1Xemc0vZaYD
S/cKVEll+Pre2XYeX2ifM445hLDeeJSclxK6bhXetamystNdTmmCzMpYpGHBL4lAi87ps3KKaaQS
fsG6BTfnTWw9XW/IP1AvcdJZGmwj8FicaSIUDAdSWY64bD2Smy8PVZeaSN/7mvEctGH0Si9D6MzT
L86I311bqBpXniIMNhKeNVhSFnDLG6e+x1+qegAqSvVx8qLwtZVa+9joQ3uvh4Hvovec3k6Rnx4N
v4qPhQbEDbssLYT7rDY3HHr1uDOycbgbuKXcYM4D2BQ8xO3YNcnPrgz9JypPmL1HtvIaT4P06o8G
UoljULhdgFZmW00JZqUJ8Ht/ijdZpMRbKx0xuYpbJTuyxXUQtqbiIYK9BzhX116GyHlu8uYP7oHq
RsJbHA7YFGJ8Sh4suK3G0X/LR3u6R7O9vcUjEdvrpCvNPwNYst+JOkq76yNxub2YAExMY1ZCQ0BV
LE+oUheYWRqoj4G6KzXUQFdm09r3VWFJYvBX1xgXPzbjc6q/6sbP67//cvc6//3CBtx0Cs7ruqQ8
9kkou5ga1p8VUuEIw8idBq8mUMMHpCLLFQW8pUUyH5X/aE/qF4eylUG7klODRVI+JtBHYXW/W0CT
vfIkhPi20mqvyoKCEA7elfCmDu/tuPnzKM3OFB7t4sTPcybg0Prmoyz3Bzxep/J3kTYb3bvzoSNe
j3U5Cc5jCfvWUDZ64lfEGjv76CNzZaorW/NCBIAlSNWRnuSWJk5jJfczrSR796h0h2KPLdP1Blze
wbi2cjjOIUgBiiqall+QZfUV+1EZnlveKKUxg6Nu8Im9HmepGejVcsVEsnNWojxfLXiN+qWkdPZj
KP/o7jP7+/XPLzWDdkBD5ioLNFW4eFEVkYrAd8xHBX3cp8GeEPIwSunrlGj9g9HJyYo2lzqv7vNt
XkdFe1bxA3YLCla4u3pt63dY/mSAy8ryqS/GW8WGKr2vwnhCx8iW0W/K3my5iPf9FNcPFg6mmyjL
sFZskHWTcbS7q+3aec7Z2VGJN5PyMFZ6Rufb1lYr1PinAQ7yadZA2OZS3n693mGXy3w+CJEVA7wx
F6eE3+8nStNJ6ZQ+oh4gG92Gys6mendNSmcLY4HYsxzzRZU74DKsw+yMHi253E7gC2sThzZjd70l
lzNrjkKyhGvkwi0vq4JcjbAJfZQ6HH2CbT+tnSRLfTWnlal3wkW4oPbgVDcOupzFj1oqbwwLBQC5
3fTDn/e3A/F8XioKL2EefOcrZMhHg5pnnjyOGHU8jWs61ZfPPJCeJ5+fu/HkBhkpTR/0Bp/3jLcp
3EvNJ1Q1nsoGd5GjUr57W9TNWd8NQi0ppYuRpwiFzdPA7FKz5LMFyxvhuvf2Fpq/Fglhqt0ahVsh
zYI0qYUlVV4/Fuqulo55vrIvzvvR+frm+5QRHBCcJmxQYX2EuhyEjhbVj4paR5872Q6+ytwo7mLD
rD5hcNnfapJsbYagXyOSXc7nOfKMcjBVwFviVTzQC7ycm7J+bH51ySZ6+UC/nXxd2IflMUamI6rq
xxLvQLO57T6QsKBEAm2GuqqDhKtIfnTiBDELtrzHAeECvIPwzXx/E9iyGBXSefSUsFA0X9EzRWfo
x+pB8j7J2JesBJhTZ8Lgqya5SphNtsI0njeEk7WitCriC/Z8tSPW3s96Y+tV6DJt5SS1nBsfq/uv
PI/zLURefVtIPM6w6OtKKmfeGOKmjhLvz9xzqm0je9WWlf3CjFFwTfE7GbaN2R4kys9Pcafa+HEE
9qF0Ekzx1BFH1ARhpUFTn/2+MR5sz5BuoiAD8Ii2/fQyOCbeI0qu+jc1dJoCYTms3rGEnu57texf
UhxONr0ZYlCe1ZIlbetKHndZVVjvfpDSMwYjTFIVLXRx/clloLYjpuduO+EE+dUuV86Oy1Vw/v35
/D0ZgtKuWq9o+X4HARWvLKxgrg/yAryUCMxPDuO59ClmB+rAH/oB6W3gzV8S0BkGhpIDwgQJImbS
5zJIdn35Nmbp7npcdZ6e55OLvDBhYb2SLLjIhHuxPWqJUwH56qRNjimXSXGm9KJ9MLxW3v3kHxXv
e2f+8ODtyf5Nj5aGEj3b3cvUgNK30m1SW9te/zMkw23aV5ui/Kx37vUfeXninf1GEZ5a23nXmG1T
u0W9L6RdbuEvvP/fQggbeJBoOOJSXnTb5DUPgQ5iFS6vbHZrzRAmkcWFKqg0mmFkT2r+I9XwXs5W
XhuXB8XcVej2ctDpQG2FDVWC3tVhzla7iDP1D2MqS4/YevLedNAliqYcA9ROehnRt1qZwP+g1k8m
EpNHwQHEhATOPdRh0z1fIkXsp76CfsoT/o9IM6RhcCxGBBPz0BylzeCN/YMS40BUtvJb1MXpVvfM
JzmImNhaB6IfOYjbEp+TXZrZzyQz4p3W+ijCpVNz3/nti5Wg6XZ90EWJ5YvfPN/jT5a1gsKGoaQM
R6EXiItJrzib3nul8uoAYa+0bpthBOvow42dGp+Alm3bSb29/huEneXiJwhPhdHxYqxO6DZ5epOk
Ow3Rwv8tgDAjjC4Y5GBuY/sNkbEyXvm8MKn//f1cq9k75gkglpI5FtOmQMDmKS8zBK0+YxTdEucD
bTgJMnfiyThVkZ00oUwQNBZHE4Lvyi641ghh7oaoANbJ3IhZ8XDajSg5Riv9JDwJ6SeKb4AGZnsl
KHwiqgV7GLNRpbZ8Mslca+bnMXupnRdPz1fiXM4nVeF1jigPNSxwREJTZLUJOqkKo6fc3qb4KHcr
37/sqvPvC0tmKqwmGDK+P+cC7YODqXO2UrNcbAKpMgDv9pwOEEZ7MKIslhwvfAoaa1dDKwnylffy
UiOwDZgzr9xuL3AcqVnIgV5m4VNp32MQl2W7OF25kayFEJZd50sxeitp+NS1WzVH2IuL27tXBeiN
k1YIj4LRyuRGC2iFWR+aFJWblVWxNA4n37eFkm4earhXmxiC6ckfP00RnlzZ+1b6SLy1DdZoVsg4
hjwvX83iT1dVW3ktYbUWQzh07bIwVCshRltu5REhojt9bfdQFtY2A8GS+1eBQFxzI4KJhVRKwZOV
o4msFNshvsGsI8oo7r2k2FA32i0qx23wuzV/Sc5vPKCD9hBX9eH6Nrnc1v9+h7A2Ha2rPXTtgqdJ
3bXqwQ52ZveBEHDiOOGhIF/ikzCURke4icIndHw189h5z9UakH+pFachhOVvVV1nxXEQcqJsZfS6
mhssEa931NKAnYaYf8LJeeIFel1J6Jg9hdZ3JcUK9sYqt6ZxvB5laf2cRhGGg9NA8aXUp688OKw3
5ZoTwGJHgVwk44d/wsXLMzSmEVtX/MVy+RYtxALRM2X/gSachBDGQiOp0dWJysxuEB3b2tnKrXGx
i4DU6bgAAnjTtfOBqCUlLpvQDJ58cyPJyM6unFaLA33yfeH3O1rR5hRegqfWeaC+FmUPNpot4UcW
xUkUYTohj2+ElWcET0ZyUKP7mB3fXivk0RHnt2sqBychhLmEq7NZVanFQHzH98nGZzi6y/qVIPOB
cS2IcBftsYeemozewqz1UDYyYi0oHho/WyT0rScknpL8ywfm10mzhFPSGAIloGQePA3jAWHdaG1r
XptfwhHZaXCbzGH+vrYFNGC+0/VrvtWdDotYO5LCzLFDi+/PfsS/kzXRkJWfbwivUq2JrKqKGJBJ
3ZTfzb/+p843hKNRjTF6Za8NnprmzigPq4z+xcVnc+01wTxQBBGmU9PXtjXi7vZEDcIoEWx6CNEa
1V4/0IqTKMIUGvrA6tWKXTC2t0aK/Ozu+vcXd9mT7wtTqEbgKPctOXiqp9vOjdLboV/ZZFf6Sbxn
tbnq6XVPC3qQLZRX4k3X/y687+9uB3UJwMs80hWofsJcKpsYHOTg+09NvimHLWbCQ7NCyV6YrirI
MF6CIPdRoBGGgmp+qBdBK0HA9TaO9auUh5WddqGrVBsFfP4hzoW9pax7csz7xHOHXtuN8b0TPVv9
TYpi4/XOmn+psBOexZlbenJBUDTJ7ih3e24i/SDlj7T8k+rgVIzLwVD+UPOVjptXwrVwwgGi2v6A
njnhZO17GrlecBzTt1j/hDfiyoF4OZtnTgLpZEgDCH+KeFAP3aVpjD3ZNcwblMat7AFl5+t9dzkL
5hDoASBkP5dbhAVj+rwa0HhR3EzdWr6+b4K1G+JKBBFrOtlJVKf/RAjfZl36NaujpU6iaksBF+sX
JHeE4VAaPBGybFDc0TfBBBhfMGO/kfLueL2jLkcdSJs+c1B4x8GvEVZkEQEDBgCkuDniH1iYHKWq
+KV45b4HWVXW7craWWwVHHUHagH6T2KCbiqGMR1rWpVK3Z0Rehs7kxGN//t6oy5Xjg3QiNI6SGDS
kOJbCMFpCDEBd4UqGO6jsv9SW1WynbLp794z7rNperYDa+U5f7krEJMC1TxWPExEyHgQdE4V9Qmo
1xR94SlOf47sPriw3FRaHK5sDUuTD2i6Tb4cD66LW7eGCYQ/VoCQs+Gbl75BqVwJsDROpwHmH3Cy
94Dut4spJIA9HpEd3SHVLzfx7vowLQchbQedlRKyKZ79dpROZuPI7qhnu3JqtpP0Ra9Xgix31X9B
hNt9rGmVEeWB4jr1bTNhYL7SUyvft4QFFGWm1E4em1ltQhDCueKdeBpOGSYWUF0wtOg/XoDaDbMD
RcmAuLH+HIZ/J6QHPzAMGDWzT0IfuVCOQCmjBCFiQMQOUb+3vcA84geKclmnmSvLf7Gz0BHG6BFD
+YvbWNn3hdJJDIZu1jsKg1tD+8hwnEQQjn88nFV/Km2Wvlw8B1H+TKVsDUQrUsP+HRJMcNCnAEx3
QV3S5L6Ppcaix0z8mvWI0ziQPyEE/SIF2sZSJn3rV/XvfAJbHwQhZmX5jVcomzqSNmZZ7K+P39LO
g5grkA9YJFCAhBmohm0ntwNodUPblt8kmAOKW04fGDljFmME26+jRiQsI3kcra71DMWNtCC9sQcM
vMrCWqNdLs0PA4T1TD3n0BbpU7GDQbIMxcINcULyv3L9+cD0OA0g9JVdeF3H0aG4VvQpHO4/slZP
Py/saJVu+HE1Too7eaARd/m7nxnQck66RxiEcuqMDpkjxZWsm664zeWV7y/OJNBPOLGhQqyJF7O2
GLI4bXUF869tUx5r59FRPuHccX2+Lg7ySRShk7wyhTuXaezIZbRT2nD35/r3FypqMP5hN3EJR9Dy
4vIXSEbE/Q+EaJi+Gri1mzG+DG6gPqhh/qnCvtRovF2XDPipPHb9Ss59qXUIuaE+CW4JrMx86J2e
nM2EDzDkRte2Ebj0s93N9dYtXdgsNh34WRaYbTFfjYlfXiQKrLF4yL1wY8h2tTWkuP02cFk8dKqc
3RoY4Kw8DpZmBts1RE0HQOQFNi6LlLZugXu4fQY6ps2T6bNR43yWN0Z7h+7Gml/9UryZRoS1KGqa
F+T9cIwDrfJrTlXFPKaNfVNjr2QeIm+lN5dG6zSOMBfHEVxvPpZzu7zvU1zdYE/x7f0DNjMhGCx8
ai4uoyXOd5OjINrhjfnRCKLPyF/g1NgNnxPVuMcw6f35RrrsJODctyczMAmUKLBlAmb1d6O7y81y
V4xfO73/wF4KzxXMJdIn8LHE3UiVvLK3ZBk9sGLbOlt5ynfXu25pdAAZQhxAphNQ2/z3Jy3RprHg
IjqS8wvxyCgwP3l/JZGLDUay5AkwQMLk9TwCboqhb0zzvO4LiJduYSrY0v11vRkL99zTIOKpNiZN
ZUUBQfIevh3vlX2RWu3GUNXDRwLNagIzCPCC1xnhkRmn87PAaW5q6ZfX3Ff91+shFoaEk5m6C/Ag
1Idk4X4Vx2kYWlKsuan+3Xd+gwy6/v2Fhc+DF81DHr4wRsQjKFeaqZIkmLdR/rmqv3flMQ4M/IS/
XA+zMCRcl1AKnMVzOe6EuduVpZKPMG7dEPMOvGy+I+z/gQhQCFXoXOp8cTqfWViiGCN5OyjEQ7EP
0/5zM3j7slojDC41ZAbhIksJs4ND4TxMoVS6PdqcdZP0WZ5wGJyibVWsvG0XBh1GIvAKykWgV8Vc
RD5kk9ZMnGle/iCPD8nv93eVhqIR9SNMeqCNnrfBlBwcM21ouwkmXvg4uGnhvEyevLLXL3YVxxeE
Z7zMCXYeZsQl1R7anqnVqcdR6g5x0XwPg3gFObB0/YCxbdiKCs0Wyw7hjgkhJa7MzGf/dRxvtvgb
t1oS3up1c4ixUdw0UXCT+TipFNOnrMr/hmJeb1oEJK/36sJFgZ/BDKRHeTmKcN3BDLBidiJkAbrh
0CeYshrptzYyXzUvoJQyfr8eThThnB9FJhOE8xqIK/kqYRQ78OBe0jWwvCFpHaZCiX61ldPhyuzI
u6Acuv3oTFj8mlLyHdkkc5d7Oli9HG/WD+whZLRmhSxg9hd8M7+yK4DJ/BI/GDawrDaj52z9FLrW
GsVRREz+22hN05DeIdCF1vhopEFZ4xzrqmbefg78+DWW/o+0L22OW0ey/UWMILiA5FeStUgqSZRK
tix/YXi55r7v+PXvwHfedRWKUYhyT8/cjm7FMCuBRCKRyzlzBP63bIh3Oa2qp1zR6b3aGp3Xh9T2
B8X6iycvDj6e1MDUQoux6MtomIMYdMBY6tzFG92uX3rdkrSernnlUxHCRVxOGNPodAzWIiWA5sxH
w1H8NgIjWnQjrt3vBeXPD0A2YXoBzXznhzRmDshfSQ7YWN2LZje/EcT09/cRHGG3cDDMi8OZTQxJ
QwY4w8kboydLlcTJ/Po7T6KD6pRDdAGoC+NW4jPZSfFGHjWAs5C83pv61yRXNw05FlGEicdXwM9f
P3Rr+wJvxtcJ80oY6D5fLXBfxU4ZtkvwoFnvW2B+vN/+fQxnmnAgqI9jOOb8+0NjoBab9UuAAcre
p/ET054S2XDayu0Cz6HhhoEH4QnUcyF4xM1WMy5mAKSN8C1tP13XYf3zfNodVz3iMHGNwP9NFYy4
grDia2neJSifXBewsuf4/X8E8L+fRKml3iltXkIAXMGu1dB+HI6+Y79p5riZgW83apF/XeKqShhO
xnCPzUub2rnEOLOnRU1yE/ntTRLtCsl1v3JRIoNmgt0GeoGNSFixfhrbsmt7CyQ6YDz2xpcy/QsF
TiUIS5aN9Ug7s7OCkv3MUDhLdFm3pkwH4bIfkgj4f11rBUO4IWSjtn4nORvrEoAOBoRu/Mvim3Sy
7XqomxUqHFYQd/dIzVbZQZPh/q0cb2zEHxH8J5yIUMpGXTpk3pDmd9xC4d7QyL6Wn263plMp/Fec
SDFzW2MtgyKJurfynSbrTOHmIvhEMLsB8J0AtxqdQsL3HVqVcz/mVmDG32h1D+TjOvlmfLTs9l5B
VJZQ2UGigpd+xDZgUgKpwy4rK2D5R6f849SSAavV7Tj5vrDjdTMQCn9rBaE9epO66dDYGho/60Vy
264v2B89hG3vOzDOjCP0mMhuNPZhDF7XbfjdGTbXN35dH94vjWExQxVTSaCuUBYkfGigmN9zzMXY
z5nh3ThdxS9cbMofIYKvasJBKw07pIHa2+9xoe2BAPntuh58PS4N7I8I4TGXLpqa6JNCAWljfTRj
to3KcUG3v2w+Zs3t4jYEtC8nUNDEy32uIpDlYKo5UCp3afxIhiC5ogfgG5HzAk4tIkrxgdIwUHbO
ywgEJmdnFnfDT0s22ryiAUqTHFkbRUqMPgpXrWaAG3gCjhgmTO67H0kiMag1BQCBS2z8n4buDuHi
oI3qgMLSxE1YjwBSaLy4BRD92/XdvtTBgQTcfPAlHANP0IECUEYFV6kWdLO36K4z3l3//qUSHLqN
c8dxdLqLHhUGymqwPSE93WHqDG0em0rLdlFMbz7kEAN2Bw65ikhXrBfbYK+tWqJowTKjF0bZUuul
IIc+22mykZ/LY34uiS/oiX+Pe6pmVQtJynx0mvsCTfMEja0gIr2+cJdx0LkcvrAncmqaKkWVOyDH
AL6HoT8PTe7WfTDrpd+2h/72jiUHGUH8C7YAaxZPi+20RgR4Ji2wrAhWAE7f6BEcea7GXq/rtWZw
J4LEFEu11LmtckEhaFzn4WuLpsTrEi4dPlqVAJIDliDeHSWa9ARUDqBrNiagJhufGeAH19Lpe91n
22TMvmts+nJd3opG6MFC6pa/Ui65uRSgzI0DmefAmqyfOYWrsdKbyyDcx4CIACVSJPBFiDmiVwYA
W405SM3XeGvEkj1ZOaQEgRHlDx8Eqbpgaz2YOLU4wuet92w4tPFjnkn2ZHWNTiQIUYtpDcVchIBD
DrPMHfrjIgvu1gSALJb7efwb/Nn5cVFj20p0rQSOJyi46x5s39GNtEK4e5EUOBEhBMFFZNMZI1Gg
1EDk2DN/Qn4wnyTZlpXED6SAuZciPwhYLHGro2rRtXGANY3dHRisS90tmx2NdpHi4TiaywYY+FRW
5FhZPdTXwIWIFjw8GjXhqonGtsjavkeqW5s8uxswwHf7PQAJSKSj7I1GP7FXMTSWjgw68OnL6Lsd
l+i588dsd/0gruSPwMOE5C14wnj+09bOjSDP9TAfRtRq6vpxMZdtFnauWlJXze+i4TGq7vOxuKur
mwNZSEW9A+l7jngh5nOR6LVj0JWzoMvAVMnGH1NjbNTS+AqAjJvT4BAFGE1E5KgQIRt+rqCWmAVR
hwpJV2dfjv9M5Em5EZGRW/mZCOGkplmNOaehQb61V/xsWh67LpPYwpq1Yagbvx83Nh7cQszRKAVp
MiVBbjMdI6A89U+aKgN+XLk+EVgCsQN1G8Q3YikqLiedccLcQJmcbeHkz0Vje7QA2HUT+iEBTW/S
NRI3uqoXigdIi2B06OLoZkqKZ36J3dF7EJsjQ/nzun2vuGkYExJHHG4KTwnBx1XUHhNah0tQJY9q
k4EnN3XH5ParBngE+DjCWrSTio4UCP921kVI6eWAOUlb5hWyh9LKMp1JEPzo0jElHQkkYEfsj6GQ
eFD+/37+fuGYTA5maJDSAYuVYMA1Rp201lT6IDab+6pIDDclFRCnl6cm1Z7sqKFuRgxQSsgSPWt6
YRIUuVBMjQHkXHCizRy3VTyUA0Koyevi0Jtu702CanhQoJEZcQCcwPnx10O6GMMSD4HST67ZHRZl
N0+u7myu29naHcTBQDn8MerE8DXncipVQVOEAjk6EN2Gaqt29FFV9m1/T222J33sZ2W5i2yGYdGv
12WvhNc6TzngosU6XmSUUa9iSqRnA2gmPiks8/LhfhnQ2Zbf3hyFtTwRJNwVi97zhHk+BIzqgG6t
3DQHOP11ZdYsQgcGEoZ3VbxMxL5plIcSK63zKSjydyVDK5vkrK4tFkJOYNEg5EHDseBIc22YozpD
ia8p7G0PX0oGeqdHNsgMJK6NW5Z4qPjVDfB2lOIu0GqAMmoCJbYcg6l7ZdG0yepvkYLiRRhtk/rj
+qqtuTk8QtCLi9cv7yM4tz7DKKhR9rA+Lbb2dAYKSpFWPxVVlYQLK1cEShd/5AgWwLqRTACUH4Lk
F426x/aH/rWfqsfmx19YARJ1Fq5tgr4LKrjtvkqLXK/nPshGHyhxMlKeteXiKISolIDzUhdnTaYs
Kcay64ZgWPJgxmxi2LSvli0bM1izZXR1wMxU+B7kbc53haJRQZsKivOSxf4/EZG1L6+5bSQ1gekD
Y0aBVdz1KsnJlIRDoJZBlf4yxncE8GQ41JiNS79aMlSNtaMDU/5NZQ5keTG7aSt6W+Y5/EzYgT8u
/mjrHwVD4ViWLhCBT3k8xZEC/xPE1/XkHe9MqG1rHRdUPOld6hvlfGAs3Ou0/tToAxBY+mcjq7YF
ECM8I/+ZRtTHJktscKWMjp9BkVfHQ5VDFghXR6fWNutVXE6l1jyaff84JSWquKrXmhTN6L3fFwXQ
9LNDN5aOi7bRfWLrb9cP9uqaw1ehGIIQ5uJhXk/EaasBB04bDLfI9/b4YllfqlDGrPfbQ4jeynZ4
XwJat5CPFWxppLk5KyE8iDmBkDgqH6plfqunEdOo7eSqC/WL1PCT8t3uo+/zAMYvswCxNSu9VrV/
aCpIuqr5abBR0iQc/DR/tgqy6VQZssPa0UXfD0Y3DLBN4wVxbhtDGaHknmBBcrqvmkOGiXw7u72x
jEMi8sQBwPiQghN2Hllcx0TT5hIY6mNJduTb9U1d8QtIG6Fsg6YyICGL8WIFkuwBiGIzOH47t343
l9ubjPFghHvDJYoWTWrxRTw5QAw4pKFZ4vdXWeI1yIdJAcVWXI8BWlgEPL9TLOKAS6FmUa020xwo
ue5ZdoF09Eu//NDNt1j9Hi4PdnP8izU7EcgPyolKUV05mR3ijd8oB6XTXLv48jcCkNSF48G+i94N
NU7AvkUqZzLftI4//4Xh4hWKrmZEuuhgsgQFGqM1FyCFjUFkOe6TrX2KiaRquhJwQAIs19LQJI/H
jrBEWm9XVqOO4IxIvyjM2fasT1wHjZFZ1cXuaMrYjlec06nA37mFkz0xjCTrk5aMgQXGj3zeAsPY
q5Oj2t/+hD+TI/imucqsrgUUdpDZzqO62PdtPLzFTru9bgEydYTgpiWTVpYTww5NSLhpT7R9K8eP
2dpcF7N2+k2wUOBe4eyJYuZQo01Mhg4RKKi8mXkIO8mVseIhMUMDnELUWVDLEZvZKjaldRMPYGRf
RrfT0MKC1o/u43YlOG8HGJcQR6kiRC01lv87jiVLwGT5WlWS6sTaKiGlh3w04hsDDTnnxuzEdavm
UzsFQ4zwsot3t//+088LAWZr60NasW4KmtlnlpfJIsy1s3j6feEsqgn67NiE79sG6F3dsNwRcl/X
m0lWcpYIElHhpraiJMXgdKB3fpuDEu3FWbzcRAZU8spcF4TZGweP28sSQWn3pmLH1RRQINM6RuJF
IGXLrFcVoOTzIDGvNRsGhwpeTuA3uUT6nCoF/30yY/fZR50dbfVQGxKnwndACHjwvvhPhLhwmFro
Zscep4B1yS7DOe8xpOm11UNeHyhN3ElmEmvu5VSg4MXa0iBdxiCQjt+K/GFKDlXzkcsugfWV46Qa
qCFeIpUqi2WgV1adAsXBpYzxJSMGxi9GTv7i/OCy+f9ihPODGneYoxcYZlf5rDN2jiLLRq7uD+Y8
kI/CnD4G6s8dAAD4ydxGcABNq04P2Tg2j04P+L5Qa8sHa7YIsmzquLe6xdnH2WLuryu4to4I/pGa
RHf2JZCfuWTI78+YqqzCI1Hv9dkHMuT/JoIbzMn12VWYhkaDrhqQ6mPJIp84RwejEteFrPnR392M
aGjULvvM6dyUtOg0FBGsj84fVEkou1Y/QGcvxo75KmGQRbBqO5yWsGYD5tzRoWc2LhgUyuGw5D8W
M3Ur+s0AOL6VyJqruHmJhxe1XsdCZgXeSKwfNAZYF2x9JsFAPka73dRk2tbag1P6wIT1euBnX1/F
NWtA+p1DpeOfF3nKSo/BxaExNegjB6Q4xpI/zdQYn1mtyICtRRRz/vrFlC3kmICQABwQ/y2nZqGg
xVmdUfaxx2XbdQBnf0F5YYtUtme2fk+Yl8PR61PntkhmK2CIUO8pEPWnTVmErkG+19OhL3+oA6aV
srumkTEFkLWTiaEbXo5A9H+R6rRrZylbHaNRzNiFveVVIXnWB+rhmQ6oyIOR7DBbi0gYrH3fTOMu
a17gLDxjRhiiv4zjHQIgv85lKXIRw/XfdaNweUhSqhyQRlg3qwSMa45pIGQNjOLgJLbbq3tVmV6K
6rtSpi902DRm5RbWYW4ek+o7iwu0Eo9uzdpdqDv3w1C7ShuBNfl5GtIXuyNe1E2SIH19e7F8vO0C
o7Jiqq7LSvCbEmxvk3527Nhd2JPav7Km2YJMxqvBJFOEG2f+VZhbozwU+n1dBvEc4/Ff+hppN21O
PdMCTUgVuqgKvND05WZb5yMWvA7AWR5/zx6f2F/Y2tMcFpi1GLtueV0Aa3zgdAcbWi6yDoqVY4z8
CsaMeCiM3n1hy9JoVMy2w5bVSlcfsg7EbHM6LvfmMnaezeruzc6G+rVVHOXuupKrktEAinw2ZnAu
al2mlpkkRU0nmGygxFHVJ8tTtzyVbbSdAHTC2lvdMPLyyDaiuQpzAfBawqEuSZYadVr0QWI/aMvD
r+vaXIQW+DrA9rndowKFo3Vu+gtTjEnNCOo3lel45ZDFLvqBBw9Uncm+NLJIMmFy4Q4FeeLNNTVK
NzlTH0yAZZjzWHNLFR0QyAZKlu0i6OSCeGUK2S+O/C4EAbwxNOuneQhIM1IPzC72A6YtdNdWkk/a
GC87rLesL2p1MTmGIUZoUDESa1KVkw+FTo0+IPOhM8AUlj6w6lN38wOHq3YihlvoyTFDBNOP2gwx
emn6qpG58fxx3SpWdglFQ5wungaCcXA/fiKho3peE8LawGLx54E1+WtZM+LpTki+XJe0smQYAQPd
KCYxea+NcI7tgqK3MikhKaTfgDX2rBTOXTjlmzEfZHifK1oBRBb9FhwsBk3vglZlwogVNWaD+b+X
anjJ8zvVeruujkSEmNfA/KqVFhVEEOW+A+NWQ54m2XzxqgwN6E0UB5fnm843p0A9NU6asA66xJqQ
mylGBDF5/lSEzJIcopXdgUuwbM4mikFm0Q7AcL84fVW3KB5vmH1nsn037uf8+/VFWzmqaE7AtDRv
RUfgLNhAEdZICNK0DZyxMAu36sm8HxTA7xOkbh6qPs73dGCJpJHkwo+bvHKMGXNoB75scbaCZGqu
qJpWoS+i8Oood60qUOm2nkJfUx6im+ceuDhUwNAwhUFB5OTPd82EXRj9FFbBzPQHo/qqj/r2+jIa
+MJZZMslIKMCKBRwC6GP/FzCoukROjzqOhj6Q2q5vSzRf1nV+H2pc/xllPqRyBZcargUQEKPYA35
eI+5mjp8qK1ni8DBPRsoiPVfsuQ5bO4KW+KNLhVDMKEhqIUBwkmIaSk25NOiaFUb0D7L7sCPyjzb
smVvqsv3CIBI4PM4pzMcH8LA8/VrLLDAT5RVQTT0bznR3keNeKMe+WGe+ehHyvx4qH3SmIvngBPy
+uZdHmoN3XQAE0JWz8T7W/BNJARm66xORYA99DM1AgiL6t4OLYZx8RMponsy9KJqIpUVgVOqnyYk
KkNmb64rwn+oYIVnIgQ7j00K4MuJFAEtfi3V64BWAgDy7IzhcYi+1nFg3dxCJeiknW9bXOuaghdW
EcS65xDLVW6lv8FljlWDf4JZYCYadN/nEphTN53dQ0L1q33IJW7o0rjPPy78/LS3Sztb8PFMe1iI
P4av1/fj0oWff184tLkazgDIx34o9n3zttB9ke6Nen9dyKr1UmT4QMqMfxIhIomoo0RmpxdBat1H
7WGJH6gp6b5YWSee+MZwDKeGMm2u52lIUjplRtO4CFTAnLpjKjHb9c+j4I5eLDRjiS3tbVqBb0nJ
igCE7q1muSyW5b0ubzn4FQ5B+38S+C84UaDQxhEtmUUR5BrdzjlcSxHv69TaERoelqWQ7PuaQujK
RrUQ/fl4QQjeLE4GWnWoDwZ9ZbuTnoEv2bu+6ZfFdjhJ5Nn5Qx44fxchthpW9pTOMzTKwofZSb5E
rDiE5gAwePVB6RWvp/nOIMN9TJQNYbM3N9VjQvuX679j5SI/+xnCwupW2TlVphYBM8fMS5L5GW29
m67qdxZgJzET8U/SMsmVdAlZ/lt3zOIiCAPWywXWAxCwbaUbi8AcrWB28n3cJQdrdrYtAIwXVmzA
G/E4x4tLnNrXO+Zlc4oif/ocA6ZZbbNNg4Fy9/pCrJxCghAD5H8mJgsu7pBhcDrKNDUPyNKi8yWo
WenntaxCvOLgIcVBsdMknGRAMKzeqsADZVk5esYOi/0QgpEzfY1L6tVt5vbTa5t9vq7WqkA84QCt
xQfFxTwh5qMUVoxpEYCezxo7N162DQqhSfzYGpbb1SpSL9ntDg0sEKCxBinHyjiTolRsTHu4A73Z
D/lmIREG8SX5nNXt+iNDnM2IKrwWewq9YuQ77RgSkq8Jk/GarkjheKVozcWQBs9wnbsdmyFNTgur
DKLyfW7es+JTpn26vkErruZMhHAAE2ZYGZnMMhjU/T+as7v+dZkC/O8nfrPHYQrVFgrE2oGiExvM
rEo6SHzZyi15poJwu1SjlhK9gZCevPdqsdOLDCBoixfJAK9lgoTT07RtO+OOKwNzcGPdj9Dnmd0V
usx8+a4KUdiZPsKFbCRUZ1kJMZQNXpb9tHLQHJpgq4y3qE9srPy71SDZCroze2p2Jc1dWuzKCZzF
1bMzKF6O6Fc9qAVzqXJoGHjMqg+8Br1ptFzHyfZLNm1srXFngHaXd1qx1ZL+jZFly5yN2ZSuo/0D
ZBe3zN5zUBeXWokcoN9YxI8W1U9BbWSbP9Xxc1ZGbpa+Lur3GZmgvtLQcvLJiR9VIrt9V2wURw2p
IN7jcEkPlowz6MOLsuZNIFSrNp2ZStZ8XQKHotU4moGYna3MpaypmdWBRmZvsjHEKesUXjkJ0OGP
BCFUjDCQv1RWUgcVeRvDHQvfJ3Nz/bDJlBC8xdCPlmO3eR0Q+7umHdrSv/79FfM/U4HLPznMY9+q
tZrh+5P6mE9oar5b2DbqJaeZW7dg/WdSBJehUnOYDQ1bYen0AZlANwp3iIVcWm8VZdo4w/ebtMKT
AJDaGBQGZB5iPNR6zrUCS0LX6ktWvaj1IWlcNd0p0X1Nb3siXkgRzjSyCmgVniClKe6jGLN2d4Px
7WZFENegaoqeRR3Np/wqPtmefG6GuDGn8uV7Xn0do9YtndaVZULEPAJXBKkKpDAN9FFfTj+mQJcy
OjALvGTfLPcfeJTECmwM9abuoNwbw9O8eLHz+bpmfAtOTEKUKV62wLHT0bhrly9WNGwW+z2rnU2k
GV5eHUPntov9QpbwXkxDR2M6hu1fbEyRTpnlGkvjERlo0apGfIQMrUActUUwh5JZBpBBFFDhOZ+7
wmeTr4yON5gayh8S+/5dBbhYPT7lBURyoPmKY3JdWlqT2kOj3tpbD/lLttW39JfZ+7n31hhvJiaN
x+FTbN7N5eImM9gtjU2SPzvVYx75SfiQR8/58pzOd40MoEFwWOgOxf/iSc4hgHHmxXfbnDe9ooCa
+NUcuy+t9kkv6a/rliOTILis/j8JevVSOsH/+HXBVY2t6oDDD7+/Jf1mynzFkd0agsu9WCH+95Mz
3YaUDDPGaF4tcsgrN0rc3HyQ9ZOL76F/pQAyDCBOaH6lYmPqSJqIpl2uv859aLugy9tr4biho74v
h+mHojnbLupetDn/StJhO5vN0YknJLvyHbUx4TIWKoKT8Eage/wqdGHgnxyxHeP2YuYwq8IZQ6x1
fBycd0o/pbd1ml18XjiCBipM2aTh8y3d0GI7SN5zl5aHxeT3CQJ3RO5iRNFkSa3Hsxm+UrYf5l06
33bZ85+P7yOfioZizPOLGXBUXaIxVEj4iiYL8Jbaf/HzeXcHLhQMs1zMh2plQ2pL7azXFuMeD1Us
8bJrq4OqKMoGcAGYXRFOTmboaUSWOXwdovtl28637y0qH/B5Jnp64fmEq5DUlVmnSh4dqV65Gg7O
zQefAokcHUocbAspdeH7OhIIcw5K39dEQbK3emuU2xJmv3f3RIAhlAPmgRI0W9jKawTW5mhXygZx
+fqe3QmwHsBkEA6HTlF1EIKeOdJQOeyr6OgMO2BZoBN9uTEa/a0CWtAp5pJ43GsLrrdW65Sldae8
dtFP51HDnOd1137pGjFbA+x+zC2gV/QiiYOxxV5ZajM5wgMt0TZrXJ3tHe12Qz2Top07YKIsbd/q
enJMyk2/eHgdXddi5SCcfV+I2fMlyqtuxPf79q5P7pQbRxr4Lpx9X9gF/HKEtomRHJfPVrxFLv/6
z1/ZBFwXQM/EsK2DMFpwoolphz2b9fxYoUuFuvmDnrlKInkRXARLMFHkrDApaoCLAILO96Br2nxB
WSs/qpg/Ce1PYXlIlAe0bICV+bo6K8cCJwLFAhTgCKarBLdUJENtWenQHQv7CU3tmeIajgSoj/9Y
4eSdiRBu9KaKU3j1pjtmtIq2c9kVWztamkc1QZuZkw3HrjOTNzSZZa4WFoYh0XBNPN4HKsfgwdi/
GAz2Fo3brNTaY65HaHtlLYjTkf5/qjWrf05rc9ipLEn3Dppk7lATGCUdJCvmjirgH/GC9mWsMtVQ
SHvcNvOXTPlyffu4tYlri4kB3mIFiBb45XNDMZvZXLReb48z+dyyY9N7Cxncbrxz7GGj3EjgyY+W
gw51YA5h+BvogYI0O26jXkMX4nEA0YMW235j/qNLM7Yrxs8nSXHH8zDoAjw278vKtiuzPYbtIRwT
fy7+maYG4x0bS5Y3XdscwIVjBA9HzQFn2fnylUnTNGgCa49TXL+2NLqfTF1yr60dsN/dNbgVcMzE
NWvLZGZ22rbHyonG19CJtQD9S+hUThVVUptbMwYLTVfoJectd4bwkIvUtFZTveqPow7YLEv/ooTa
fqJd6fZF5OcWeZ7DcnPdAEWCjt82gZQsyC3/dYiCq9KjcugNBUILgMK59US3wG8i+S+mxdsI8sdh
fJ8wxTYxIOw4G1In+8Ixtk1vvV7/JWsLffJDxGJx30xtnDP8kB60c3R8WUDOWjXv14WsOZNTIcIS
N0PdZXXa9seh95nynKGDz9opRHdD9ZjG953sfK8ZKB7NOG8YoAFMq+CekyxDim6BUmoeu23/koY3
YuP8u38nEgT/hF7SkRhF2R/bBlUDZpqAjpBB/4u9Cv8KQegL9DvknXDZnJ8zNGeokwGQ7mOngK/j
oWKalxCQUnwQvdwb4b4D6DzpZL3Mq5t1IlW4qkOrK8pyYd0xn0ukgu9K43M43avsLpsKTx9yt4lk
bXwiOsK/mpoYGOSgbyCzFlxkGOap0yVxfyzzzlfJXTF9xCF6T3ZNtCniuzGZ3VT5p6tkuq4ayolc
/veTZ3OULAupowRyY+NZy7r3sGwlF+nqAQOuq405ARiMiHIdV303KXXYHXW8X+hjEe96Gaq+WKP9
d/n44nF2WFTnxeWzSyVL4FGOfQHGi9nxUueFdpgJPoCM3iPdr8r6TqJnZfwU10/FjfC4v6UDcwZw
4pjF0YHUIixioTis0XEWltlXB6+XwbatbdLp94WzZqfLlESALzjqupdjoHuQPALXLoDT7wvHLBur
LM9ICu+0YKgnTLPKb4yocVHJ6D20C6H1Ml/io8LU/1Uz4agZ8dSkuQ3NKsbgREa3qO6ue16+NmKk
g43Buwdp68uZT7LYOM5FDcuge4d+tjuEOC8J+XldyuUOoT6OFxygqBB9W2JeKO1hFwumzI5kq+ij
n2uTf13A5SHiAviExb+XtGBiDAyJ0dyMEDC/9+FOU1sXce9fyOBJLVAyIlwzuJInvsCY8jkDZFt3
nMpdk21ybTfJmikudwNq4JGCoBPv6gumFSeaw9FQIKKyfdr7aoTbcJPJqo+ru3EiRTgvhTbr7WAo
7REMGKn+7BSb6wt1eUFAC0ylI9T8vVLCZgyzjvC5NnFBNGAnAJr0tJu1yp3zQ9Htl+bJJrJwaW37
eWTGe1TXxv2yqmAgiOyOC+YjFX1rTQWide+6WhIh4sAfGfW5W3KrO8b1MzN3zuh3RBJsXXoaPBdh
AEAqxxsYmadzEwuBODqPKc57gjx+vzFbb6RgZ/PBxJXUEq+2rs4fWYJvUWc7zkGGjQgFLTIaCknb
VNYryn/uuXM5V4cbysmJSVN1ZrTJcXsuvZf2tTtYKCSZmqv1jtu2sifpSpRwJo+Kya4EQOVMw/LF
0StQ7N1EuVfryO2ID/4lC5ao5A/NfD/fiAmEC+5crhC+pmEz438QTurkMGbPQEs3nJ20bXPNOZwY
h4iZPppDC+h/SEG0N6cfUXqI21fcRX9j5f+ZBRVChboHG58TQUqs3DuOrwMv7MYq/MVyCY50pg16
QcEpdMRsszZhxFyiwpp/O10owf+0w9yzsGugwvw+hx7Gg64v0er3CSpgfIzgElexqowKo+U4OVPD
vLh6Yt3PvxDAZ5rAHgTYVLFgoaSxrk6NjuxR+h5v0/rzX3weaJcgFAeG6sVkLFpP0mGcSHc0Zldv
PE3ixFaX5+Tz/O8np95A2dNmMz6vasoGmcih2F7//asHAWMpqHTjtrx4kCehBno4ErZHK63uS/a5
Re4J2YbN0Mpi81UHxjP0aI/CU1x8Jw622igtw31MpnSj0mhLaJW7rTYX6Mou8Xpk++uqrTzp4EoA
0c1bRDm6peAysz5Fupsa7XHMzbvFmLx0Gf3I2YEQJbMepwIrijliS5HIXV1SlDeQe+VPEXEAzBqS
MBowGX2cstZFndU1xqey+LBNSbi5dunw0iCSsBgquijFRROgYmlZIGmZ4aVvhJsk0+6y2ZCIWTNB
dPjwfgzAKl/UzBTbHJTS0vsjtZiDKbZplyfMkcSDa8ZxKkQ7t/PaAEOPkhv9sUFScNC2C83crvmo
xm0t45RZecAhmDpRSPDKrQUU+ja1IAsdcOHb1OWumWwXtcT87lG1Dkj/9PjPgFEZWegnhSTbtr6e
DkYveEbvokaojaitjqhNH0019lg3PBrh+HHd8tdE6ARFPBDTr0wt611FMr0rhiPSem4Qokvt+vfX
LPz0+/zvJ14pBs6Z0Rn4vqXHXk6ZqzRP1rAp9d11OWsWjskYPBIQAIM8S9ipvLHsQSuq4Yhhpz1L
I69geJUO0/a6mFV1gDRk8KLn5RQwWDVsM1VKqEPR2ES3AO3QNLdDju66nJWIFH4IdRkLdx0mYwR1
xmnWoyhW52Nl1B4FBDojd1NzZyVPWgv+XElMumIEmDPE+xCJanABO4L3U9IZ2DNFvxxp9LP32vLb
dWVWFg1Ny5hlw5ACnqNiWr9N6QIQI2uG4/bHacsK8GnvpLAMv9NuQtgLMRz0DdjLmJgTHEOhDlau
jAxrprSuHn1K69kvzVclezGsJy3amlXsLWbiou3fq5bKL1uwokQ+7Z6o4eutrAK/qrWBQUFQyiL2
EkvAlaGCQLNPluNQ7Cq2AdhZGN6nX68v7erOnQgRQmA1M4DsqKYLHFThfqrYXzy+edvmf0oIa5qM
SLuYUbkc0+5uijxUR/RccnJl6ySY+lJHvTnqBVRIfzipZx8U00tGWbVZtlD87yd+KJ2VhTUUuxF3
+xn52u7l+kbItBCCX6OfSYSJCywUJi4qPxwfmXNwZBhUMin87yda0CXTrTTJlmNiPtBY8cyxcAvn
3pDVXtZXC6cVIQPAkcXUYaWN4aLG1XLsbJ9YnpTZR/Z9QQ/0NJDEnmBWhG1nfZ/mkqfCym0As/3z
+3kMcbJOYW4XaDpol2PENiHZNgCLqLfXN3xVBLjNwKoNPEPM+ZyL0O2oyOMhnI+AU9IBEJW4lGyu
i1hdpRMRwio1ejsXXREtx6J9AjMGa17/t+8LqxS3embGQMFGE4lnjT7O3fXvry0R+lh1il5TDI+I
E/nqjFrh2GvsaNLXVP2x1KObppL+Dv4bRafPGZvQxIBbEo1U59uwLCboq5NaPaKp1VW0Y1TGELK3
rHt0nUu2fG0/OAAIWrZ4uVhM55Oujotq6lU8Sx46FbxHIAu6vmJr7xA8EDGOj/YeXMjizHerMpAF
4Y1yjIxqt+CUlxlRXbPXvdRKnq2U7RSt+z4k5j1LZQ11azEH9DIxRAiQmIvmid40+6hBd8PR6TZT
ubfTey26z42tE260UKLo2lIC+BqRIRBSEdsKp6dIpoUh46odB0P1B/QqtjKmOL7xomGcShAMA9BZ
Y1hbkDBNfvSUbudfkQx+fc2+UdPHiB8sD3Yu3FwTYLoYrQxyVAvfAn9Ftk9v5F3iORv0XvG8NNCL
EAoK62SFoTEzM2bHSlPcIkPt25Ic0rWdsGHLaMsBeNEFMKuSKnXMioodgQThxn3q/rxu0muLhOqT
icQBwiBoIRxQkgN+XEVsafbphhSPYapslFHyjl5T4lQI//uJv09CnqXu6+XIwJuru5q2ua6E7PvC
NvT5wtLGgRJ6tOtVbzb9699fM9bT3y8Y6/8j7cuW3MaVbb+IEZyHV1JTTbZLVNltvyDabZsEZxCc
v/4s1L57W4J4hZDbUW8KIwkgkUjksFYxA/c1q3BfBXgeGc0Eiu/Xzim3jaUwl+sTQcEXspF4xsid
k5ZJQL2eD3OcZ8s2MzlO9v1TQXAOdYOG4G24iqTAx5q80RpHhKHyHfCSXiwA+BeTs0VpiuJ5vPY8
BxQHCJDQK4iqF/l0lGVqFY7FxngivNrowWSEdT3aoV35+rYySxpZgwnqGq3tdsxugteeT+xkupV2
mBAPj+ZBB47U3Vt58U3SVs6OjlqYDt/EKhp15Y9BOzJwMdwL4CYsw4Uc6fKmk1Yy3WjH2CpBMZO/
6tlbQmk4ocnKfx207di92a6q/fS6e0RIBRwdKqaQVL7KKTsGYq9tngxxbtmhFyCl2IZLt/HYtpn2
HnA8liyI9OoE+vLWahRLu3LXg5gZZsRHf+01Jp4WFGOg+V4fG8HfmZEDu/il8rdV/UQcxYN45TwK
UgjEsYBkKEB4Lu0Jn3KCbodqiBfzV+FzwBpYYTN7YdbcXU/nCcAiUeMpeCDk+z4r+NI7Rj/EY7vT
yjBdFIZrxfqiwBbXE8gtEE6VJ+JZTPNrIGvEfduDk87eL0YbtZYqnb0mBsgZgh4Q4Zcr10G3ZmBb
2GyKabkp6YHbR8OKb58rlQjpXLUtzdE9BBFgNKWA+jIePRUIiUqEdKSszJz5tECEpe1m+jTx0FCp
8Ir9RRgEVlEEfNHbLEVa0nKp5wBSYnuf6Rtfu/8yPx/+3b08uwdT06sa3cLw42ff/tDl9z+rLoaX
og2225Ug2cbwTrfNtKfKi6pRcZOvnbyzBXo3QGcz0Otk0HUk9uLkc9uFSx32PRpZFXeUYhfkU7GA
mzrgaTvFvbcZswxG6+dtZVUJEL+fzYIaKR88cR7s6Zv2vah+/cHwomgeITvU98jfn3aN7fMap1qr
wqLnYUb+IFyCNPhvCdIETBtINbyCBNpE5oOVb/9kAuKdgSeOCDperk85m0C7TfkYNwuLdFpGqlzV
2lWBStj/CvCkc8b8YvBtgtvR9z4UBQAskc1Zyo02hbWvKAh/X23ppSFa/BHlQ5UvUBGlU1FP2RIs
3dzHRRsbzjYZHqzsLWj2g/nceda2M/cJZRvH2Y4lCzPv8+2lXHm1CQcIxhfI4SjSk2baJFZVtyZl
sVnMYLNk4Vj0kTCTaRo2CaIGqr1bWVpENGHBAByLqLFc/ejOWYcfgiY2yjrk5GCnL1o7hS1Lw9y1
FFe++HppbS+EidmfHSTmWyQpLb+Jbbzr6+px6Hcaf02KH3n65uVW6E6WwoSuref59KT1LODi9Ckl
TUyq4i/ewQCl5q7j8yPoBEG3OoM7Y1RcbSvWAvEjUc3vAeHoiiSO8oAFk240cWWG849aMfqKRb0Y
XTpr1qCZVe9h9OFjMX2evQfwfAQqKvC1GpALKdblRvExqOzWgpR5PozgIbXpF57QTR/8alFDHQSh
Nu0Jf+S2CndFtXiSpXLaCTCGEwQ3fdQj1PcHV+rFxITTcKaBGuesXNBMF6PooCvDRJXpWXE6bB99
MSgChOcExrPL8UlaDh2y6nXs+F8pezbBkpB/v20i1pYIXYDwnHXRGWNJ9TkFcAWolRZNXDxry8aZ
FCdGNbxk/3QvQ5PSXDaxPofD8NfQq5IQqwKADQd/HLwFYO28XKJ+BCiVpll1PNsfAv6JtK7CyqyZ
NB/dhnBuEATB2/hSQDVza3DwlIlpXT9NNNt1GQ9zpwkT7m/NRoUlvHYiRa1BgN4uFGzIFhSx6arr
UvRpDP5Rq0kE8mMgfMee4m2xolkAs0NcR2DMClTgy1kVVGuShlcspr8AJsD/QWvXbb1aMZXo+sZF
IHAwzSvqFUTYFq1bChYXGahuW81+rMd8m/X9bgwA5NV0aMC6k8tOPHsvZErHPQd8WED8ksWs/EkA
4p0mfxCavJAgLVtpeKQyR8yqmQnoanY5kNBvr9uKul1IkPS5HH1QQzHMIW8BqER3/RDq7R4NA577
5bakNRVAdFV0BOG6Nq8673zNm0aSsNiZYr97YSTsnf1tEWsha0EC+V8ZMrjDpA1szGxcmC1/6Hga
OdpbEfRh4H6yycdy+JSxT46puqVXTIKDyA84nCEZwR/pltbrwc0Xz4Rf4G+Iv7e6ze1ZKcaXi05p
Z8KgtRi/8F9sa8Onn7fHXzEB598fSBYnHcC/4yZ2E6edSFCZ/ibPn7FY/06KeWkBknSox4RakFKC
pfPBNjeki4gKeFm1VtLVn5saK3ofcxmG7i9m1c+kuRPe5z+n/vd2B+ITzi5hZG/Zf5arSQEeFFEV
Zo1qO6QzTzWX27WFhVo48kZbjT0mWrioTqNqoaRzTwjpdKZDipfsyyIyVZwyqvGF3Tlbpb7uTb1K
hCuEpyc6DJP+ecJN9vm2Uq1ar7O9kFzyljeLO5SYRc4iwFSZaKLXd1n2KVOV9Bir1utMknTIa9ST
WFaJQxggO0STbD8uRRH6RrcxLWpvwSvWbJfc3BM9f/C1PjQD/qWg+oFp9fM4JGY0pN7X25O/rSio
Er1c4qw2gJNRYYnrcptWUcef869of7wtZC3KemYdDDlKv7CS6kWOE0V6w9jA+SlC0iSAduR0DNOm
WEK4e8ccm72l6dKGPvWnsA9A45GgF1lh4Ne1CmlP0FoApF4ujjdSN2Ajw3uPtDuQN2r9RjFbYR+k
Nx5m+1uApFBB0xgLfPgmzqz26OXdltra3gcsBuPG1jazg2YHu2FyHkfM0kyDHWKY+5bpr7e/Y31r
f3+GpG2Lni/IJuMeq/tnbwBxQ2OFqGjGA9pT7O/6CfqfJLlevkqt0XVaSFrsz0v6BE6JKj3UyZOy
Q2v9AP0WJN0ygUfavh+wsoO5Ab4CpyEOxe1VW7/+f++eXB6fk3ysSIUXOquB8WW8ufUHVn6g+ovd
PLf6fky+z+m8vS1UNS+hsmeGLjH9rkGAB7d/8GzxD6WPx/kfXZ2/l058wpkIr2Ou2QoRmmVsjbZ/
ddzkYa75rh293e3Z/H+O+29ZQjPPZC2A5Zsm5uCaTj905o/SfvO8zyNpQ73Lw6D5ZwAs3/ytcPaA
klGookLpZaBajydDMYCfNebGnnc7PXiryDbvFTNc3S9wzgHRE2DicNkuJwiuSaChdgv2y+MRfcUL
IVIYEXE4r2zImQTp6vOJY2ZlgqvCaR+C/mDXkdOccm3H0m1iPM1ckXlctYln4iSTZQ1t0LveiDvQ
DecmRNTttkqoxpdsUVOAppO6WDCW7790KouuWCw5HoDii1yfDSxWamwQ1Go/0eQnoYDgf06iP6n0
QH3E//bekmxQ4dEBtLWYimOm6EVLwlRhtxXKZZmXysUKw+ZuP+OkFrs+Qan0x2l4+FfbIdcw5MUw
pVmPBavbOTwO2aTY7vUp2IggAjrEveoTbswym+YA973VHsgwhL2/TxZVbdG6Tv0WIn4/szLOVAdW
0Qkftz3M2adRxbymGl+ymINR8r6qMf7s7Bz6UP5BkyYU6ff3S0aEA3wRdzQWyeCvufbopcBE3XsA
Sb2916q9kCyJFyBX4OdimZJt5gCdFT6VQsTq/Q/sZgEmKphEJI0lyKMBAgQhe3/aauOvvNo7GfqB
vG813Pbbs1m172eipLfZgMwsHR0EAJLsMNtfuuGvHs363FPky9cX7feMJN2qPCMdPVCJxDz5y60j
zX3Kc8Udolo0Sb3MvsryyoUbOnbPIERBaT8oEh8J9yM3+COL8ns2kqbNoN5z9feoSRAWDGmbSAnr
tLovYDUArQb+XTXklGOjTXjewMCzfJNYz371UrMXV8VWs3Ym0fAA1H5UGBhXDTmTV9ZNn00wvukW
IHa6at9Xvb9zAZIqe8ESFBnBRdi34PT+3tf7wutDOhw779Xh/3hDsakHBTDM2tqdy5R0moHGY6L+
0MSus6uqkOQ709uW7ZfbJ2dN386lSCqNLE+aGz1mZmpf2LzPStR076ixWVQoEarpSIotUMhbXnC8
2gMSl934yFi7K4zUDvNqVni1axHb80lJmu15vVPWHSYFPr00j0j+uExbc9qM+icwW99eQNW8xAKf
3TfGlKCYYsC8DHMzUxQwH5bpJZ/+IMh9PiPJE6t6nVtzAQ1Ha5YHsP8ZQVTFE2d9IgEAldAgDhgn
yRkzmD6BNBk3Qu+6z07THA1/3FN4lsCW+oPqMcdG48//kyXHHeueJJMhvKX2ITnoqGjOwvn+EsAL
EZJDpgFDxix7hDD8cm90H3z7cHvf123O7ylIJqFPaLHMmQiRAORHZ3/zNlFsiEqCZACWqZv6LIUE
L7aW0Pj6775fOvg9qqRQ+QB/sqz3Lt9Wf3Iln2+xdN77MskTNxHqpB+0/rObf2qb7zRVVCWIUeQH
0bkU6aQ7qdtn4CNt4qT+VOafdXrUVISiqm2QDjgFDwVKVnH0pnmXWJEqK74a/jufgnS0HZ3kAzjv
sFB5vmEZ3ST55xQljlXzpJWf7Kncoew49L3v9vQ4mC9p8NOydqWjeiKrpikd/5oD/sJLcCR7VFR0
yU5v49sKd9u+oCjs0lAmTdNbiXjAmMbrZB9ouZvSj0b2+baU29NAvfqlFAL3bKlLSLHw0rMO1qxw
AVXjS8fecOlYtA3eSCZDY8QD2Lhvf/+qQluoLEYdo+e7MoUbOpVcv2haPPPKAcWu4JKc2u+kMRUO
8+o0zsRI06ipYc6uhVuLt59a+oWAEu/2PFQCJONFZzNjQACBH9vgrup+uvVf/06A+ICze3fxu7Eb
JsygnDbGAlR3hfVdVVdAn+kBarzRHi3Zr8HIUAwFwBfU/0RZGxbuHgRDxajwwVVSxO9nszA1H7Fu
Li5CtCVMxnZ0vtZw+QtPlUlUCZKsWDBUdEgJlitJppAnJ7s6DUDtnMfPf7AtcB9skNfiT+6xnccu
95YMZn/RUEdsQ39RPnVbxOoR+Z8IFEtcrhlomApKFth8PUBoJwRFRasK1q9q75kIyYqU3kCAvIhT
7vyzAIzh5+0JqEaXDh/xNH+aZjzxu+SIUrlcYWhVw0tHr9Vam5kVtkDz9pUFjHTF+q+q0tniSCeP
dJbZUg86W7l7f1d/fbVUmSHVDktnL2mGkrkiLe0U0Zx9QDa3Vt1G64sExE0PwMygGJOUSJ87lBA5
mAQy0/kY5cqEweoccAD8AJxIQMaTrnUGB7QscoY4UZmFDAiC7vhE3Q9jauwMGoQWHTZGffS674vz
mJPnBn19WfCM2kfFbqm+Q7rXrbFjBR8afAf5NHc7l/+Feo/79RmMfCi9AhyAedVtU2Wkq5xhLFHo
YxwCEIHb/OdtCWuTOJcgnZiaLOUU9EMZL9avpP5gswcL4BR3ynjnsROcIY7A+pLbHp2CmOMw8/ot
bzR6SOvEfUK0x3toZjdQ3C3vXIUXbuu7LCdAXAzVu1elkFMOiLOiBm9zyc0oy9DUA276km/68tDz
576wwlrLIz43Ud3lR9Ba0KI5GLR6tvMmJJ4ZcZqjOl1XLMFVMACf5cLrQHWRJQAmZMtR9MusNQN7
S7gXWm631bJTjcJeI/vZ+QpH58qKSLIkK1IMrS/YUNmb739JgzwsrDpKMzOkC1XM6kp5JEni97M7
dtbdnDHkdt/chGznFMSOY7kdlU1Dq4sHznZkftC3c8X8DJNeOn3N2Ftm/9AaFpXGRwp2ZrCfb6pa
xW9zZb4wJ7RjQ01B2y5Asi/nxDySUeAUNW+A5/7sdPRpyFOFkqpESGcOkMWurSH580a6+nuu+Yee
EEWcZkUEQF8coOM7Fnpk359GZztjzwNzNBBmvXW5HjVf/Ior5rCiZBcCxO9nApBwMA0tq5s3MyNh
Pj7CauymEfRhqjv3OrkJsJTzqUj+VYKkAzp3cmzI8tExUiCfdiHwRsKi5ZulfgCNxC7ruo1VpPs+
yMK8vTdVB1ATHxw1DnBN8Cd3WDGn9oY6Hes3a6keUky21xUvnxX9FgXvPsADUT8K5vnLtfTKxnDm
Nm3eponsh8ycQjIu4QBmnLDkDglrniskrqiHaHY3bMSJUOkhA337mp+kGYHESjNxQ3+fVN73mgAQ
P1hArRXNxzL+gzcgEZM5Tv3Wd9/mlG2HQIVItaKAIONGNz0601CbKi9alw9djebm+s3Bc1d/DTcG
/Xz72hL3t3SVQAJIh/EcAU+ojB9eOIDgn2q9fqNOGdlsDF36T+Xwp66YImN0I8PfTipaqPVZ/ZYp
mYZ86qwCjV+4Kic0f9rHTj9Ro4qcaX97bqtyBPIENM6DKyV+Pzu+5dD0QFboodQofRqnpd0mGUrj
xsYbohJglvdfFAG6a0W1Mvo+0edyKS7lfVEAOTB/W0aGdEuxHVGRxPS7AQoBGgafE2cVWJw6EqGX
YrQ+r7SABJngspo3tapJcU2pz4eXNsdM0qUHSH/21hQgM20du3n0XGV47/pSfS+6BrWMKOYHxO/l
JNq5NDVU+6dv3ZjutBTci6a9bQ0VKqrwki+1G+2iLvpwbeD8A7lO2pLWmmqQ/0zdG/q/NpkFTshv
XvroOE96sKuK77fV7XrlYAwcFNsK6AvAUkg2nLtlv7gJPMB5TqIeNdd3M4T4oIoCyD8CLz6qyeVS
9cGr+35ctAZ1LvbOGT/XxXNmA2to+eaN94Z3JVHS0ZlG2nRt4zVvpRsGZchU/RwrawWaXDDmADId
CTfZW06sAnhqqIZ9y0oyhj7Y0UPeVndf39AaQKrANPtwEGR4MKhVNnd617+BO0dvdm6LfvbIV8Hf
rUwFbQrC60VnL7wa6YXEUVpo0HFJ3wgZzQ/tVIFY2aeNIlJ9LcVDKAnF3HB2ABggV8M5eIQtLWHk
lLSdswGnQsvtzb36eylCOpO+nmqjAbCek5Meyynmh383vGRYiJbPrAOO46l519oiv7vHCe9HtIsE
IoMrMsbSYbcrpxymjvknMrDt/CHh9vbuGVwIkA6FawGZtE1a/7T4UFcfFIL35mylGUgWpAXfpY3X
hn+aar5BtU74T1DCT1ruhtGFr2eKtwYYZAwXLemX1pfmow4mWL98q+anuUrz0JoR7zbv19lLMZJC
zdNYz8A7Kt/MPUunja2rAEGuDwWq5NC2gwArHpyIlFzOw5pNfWnHIH9D82/oHwZ9vPtKFwJEJBIn
HI6evOMOIbnVa/mbU3xE01ZmfKN9fFupxBCXVxTuC0BqA7lSNGnI13nFjbrM/SHHXnRof41qO+rS
bRPkCmO4slYXcqTjlxmkmMFGk78RJwibv2mmQhxVCZA2w8893vAZApoJ7+TJjgx6b04WUJI2Yh6C
ucqCOyztRp4wazYGdzwBSQxP5Y2/qLDErtwSSHB00SsuLowrGqLSD+rJL8bpZPebLtkk3nZsFU7p
1TJdipDPHl5aWeVmEGEgMfcxUIEPXKmTNLx05rKOeIk/YnhiPPa/SIZOgOaxvruHQkiBhYUnCozj
K2K9wslLF8QW04k+ajoIZNFdf+epgADxDEVmE5bqqitv0hfOqbUMp/l1cB8G8kbmL72KnvG6HRc3
BUwU+kpFy+dVf1QF8cT1RxMABLgxRuepHFgEytpPS99tXeAbaxrZ2bP9q0arlq6pLtzr3O27fAfx
MuCOCFypS/tVsSXJfFaaQOsowsYxNpZ1KOY5QgovGu3HJn0Z5mfaJWDm3RNgck704HbHXmWnr3VG
LANW23lnRpAfLgVL8QDMBjP26iTqAOnM02Ljod+umu71AcSEDTw4zQA+GXCWLyfM0JOgp2w2Y+eL
Phx0594ohjS8OHtnD75lNMCD0WB4a5y2KKtPOxUT4LrKQF+ApKej515GP3eYxn2fOZjBiAfeWIc1
2rgJ3doBehO2KBVu3F01emGj7Ie4tk1YuzPJUkaALGNuFYttxlx/bJeXMXny6evtU3dtmyAC72RM
zwQKjjw5NFuyvk5NM6Y8HLwoXza3x19RNFPHkcZtBxBCvGMv9wegJSRp4LIjqbHt2KF44gzMB4qL
bmWdgNOM2CamIEDzpENlE81KqVXZsdaOD1Qbnqk1vTC27G7P5SpwIhD20Wft420BbiTZ7c/bVO8M
vbVRJPa1tx8c61eHdhgSfOTmrmAoSNJVjcQru4OaJwN9yjim6DKSJsa6paqCynLimqZRa75OTBFP
XdkexLJMmAK8M5HBkDRsab12YiR1Y56+jsMS1t9alHQ2zun2yq3MA/ZWIB3bQFE0bGkejrV4Xl1o
TjwEO1OLLMUsVMNLs8jNgCFoi+G5/uog+pIvitTDmgBQjCNBDTQRoKdKV2zLAtrqhDix29bhDy9X
1T6sKLCI+OlgTBfJFHmf84AMbdUXbpxPby0lwGswNoF3ty8F4gADKgzeY3T0y+QBQbkgT1VPbqyj
kj6ooyL5cfcue/AOoFA6uI+B1Xl51mezosY0Mi+2jV2fbmwVIPLKLiAGgtXXA0ENIGNEVaY+WilC
eXGJXhykFbfZ9t4JAOkbvUIwIhCC3bicgNsHrJiAABpbZMOriBV3X1YX4185ggQXVYFwQqwbT93P
olbYp+vDDM4sFJ+Icww+WUta/yoYude5BonHkoYsWD4EE//gDd88FbHNtbpeChK/n126duunA9DZ
SZwl2/pRm7Yqutq1mQhwdxNgr9Y14upkeumQsAJFJ0EVGdlX135LhtDguuLiuNYohKIgA08MgFtc
QfZ0aJ42MrtJTosdVeQpteO7FQrjI+NmWuhegdd3uVBFM5mM911yQmAwHw6ZChRs7fvhVSGIgzgI
DraksP6IRaotmpy0sTo63fSYA1hS4ZcrZMhKWwEjJ+EgtDvN6Kcd9V3gqfT2WgIq0/Ge9z0Hpxpu
8eUqBWUWaFVg+HG3Qe11p9JWYf0vntuIEpwPL5TtTFstk1YpgiJ+POfb0Zwiq9Qjq//QWV5ELCNK
7n/uQR68EXCow9+9At/sEtqwwaQBIJf9ndsFO4Udvz59l+NL83GDpeBVQzCfBXQ5G9K/6Pffd5ci
5Pt6LkrLyCHCdHdaFzbmw+1zIf6/vCUClloAkVnu1X1Klokni5drsblMoByA31kf/OQwkg8BSe72
cBEnOpMlRUEmmhftNEOWz4+ICgeVqlpgRX1RwWIijY/HI9KOknNAvMELGs0hsf85Azy/nt6NjSiY
pcVrDaWcK/CeemKD78TrSMwfazvYLta4vb0dKyfkQoCY4dkJaVFUwVvCSWxk+T7pvUdwxjjlpjU3
rtkdiOXvbstb0eALedKBd7WpKNwcEyoc/Uea9wealoe5KH7eFrO2MTZqDgxBzA38Oemg9BOrWlpi
WlnxCvQNVxG6XR0ePCR410CTrwCis9KmqBVoCJgTvlZovq/uTvth31FcBOQlkJXCq5IUa6QGZ65f
kbgdUCi1Y+bdXi0YxUG0iTwGYHeuQl/U7ufe5YETW+1mMKKi2Nxe/7VtxktJBJyBdX8V5xxq1B0k
jWvHRVJ9yO3i2bT6fcKCe5P+4kl2JkY+4Glbjz2eh8DZ2ej/6KqmRKElkq26GF4KYDgAGQfCYWDH
FSAZGc2jxcuixMFFpQIQXF0vIAbAWvlIkMrJvg5oUVmdZQ56Epfveh68cDQGdVm2v70ta3qLXB8e
3XjJoipDMu5D0/UesK7d2Bi6iNe7sfD+ZOMDRLhEYkaUh13aE+BW0AbwSlCsZQEpDwOW6HZWGZHV
aZwJkaZh62VhjwOEAI8ZqZnXkt6bfxN6dSZAelU2WeXnSQIB/VyimyIL/8BRuBAgeW86r9G8IZYJ
SGKb4MUL7n/PCPwx4FKL7DSitpKd1esis1PiWbFVLw8j1bZLo3h5r6jshQRpp0176IkgUIqJ9mXm
27Y43K9KMK4WrBRg+gyUEUmqVBeNqXfUjRMyPWggE6gnFprD7u4jAbYFG00UqGMEjpqkSyanAtOb
uHGTPtsfwTV3//CIgILSAYhcyDZIybfS5WQazMqNx+yz/1GzvvzB8CghRBxHFA/L90RaG3U19tAj
hIutb3T+fnv4FQMIrgVU04hyoeCqxjOxgrJYGk2L3W+uM0RG4UaNM0d1oEqrXzfNokjMNHBdCwh+
1G9J61QbXrEsTq/FOl22+ritqiedfaDTnhp55FkbHQFxv1ZcHysq/I6ajiB1AAIRTxK6mK2usXwJ
4jH5wlxnazfNoUjufgiiYAy+23+FSFd5YumgXhNCKudjvSvuLo0FVjAWDhWRApP9Sn9nS9fSBWi7
sZeDC69vX/JU3/KhfAGgq+LJLI6CdB2i9gGlPCix8dCmLR2VfGzzhfYkiBf0y3vBd9c9kuLB+pwZ
qoL4lY0R6gxkJcNBdk5Olegu7VpcLnDch3nf4h1ltGhj4+b+tnpf3yNAJ3YFCCgQLtGxJhlJgIKn
rU3m7pS6PDyOuoqzc2182wB7NipfUJkoR60mzXGWeii7U2X9KPdO88/9ny+4R2HeQdMN1OtLA9mD
FWeaKp+fgumTn0ZG/S/HlwwwaZbaajnGT/zIe7ub+jVwQRQj1h3fj7eTdH+MwTItEwmSt1l/aJ0d
v/sKB+Y+lh7Pf1GIKq99UBJUNHm0PQ0Hzy23QasCXLre3Hf3HF66bSCqKqfyNXMmCHeX7IQK+yDd
6uTuiOHl+JJv2+mJS2ynYIDsyV/KkFZMIeD6kGHlAaiAcB2i26acnvNzI1n8qmtOddD83fVzFAyi
V8D+dltLr+8QGHRhoJDjRQpFrmpN0UWgV0PBT3z8mttWNKMGmKBgoGSqhNP1jrxfHa4HdLgAFWDi
97O3bNC26eg0HY7zsGdByFSIiKrxJXNB+aBRq8P4VrKZvJD+uL1QquGlAzE5PsgaR96dNOSAnW9g
8QrvFoCCRRuvPQeh+iuuLnfkDSO+3p1KAIe3DwaY6e8XgMsbjT3vJ0LOldTVYNNl5sUpK//qttXd
vKzwQHDakIpFD4Og7b3c38X1Z7dsmuzU+xsOtgXFbbByHi6Gl9afJhrk1xh+Uzjf2EPVf717dS7G
l67PouQW0UaMbwII5u/GT3e3x1/7fieAo+EKUiwEny+XZ54Nc1m0PDsV6dae9wbZTqYi/ngdLULN
moHaR1Fdi3ekdCP0Qekni55lKFk7+bSOujaNugw4x76HIqAqHFWNtStnAnWjKLOGlQIjjPwutoe6
aBc/zU76qIdV+tAOp9uLdi0gANgMMsd4qiA5KVeNjpygO1Vz0OCav5LQ7u5+JF0OL8SfmaSZ5hkC
PRh+yaadM81hbXSganEVW6+ahXQycOJ5jcBCdWJhnW1APnR7kYTmXzp+l7OQTsYCPEM8ZDB8Yc+h
Y3/WtnP/F2p97zYfiKIiw463Erxx5EIvFwu1f4CwoMV0ausm9AoatoqraGWZRI4PLZyICF7XGdUF
WAZ7c+pPbmT3r4V5t6cvGGyQAgWzLV4U8puba2CbH0p9PBn0uS6DKE2q+/dZPCZQsaELQkTZL0Y2
o51nHswnSh+TfRrcHRUUj4nfw0sOZZpNSZoMGN50v/Tlyd3eVqNrAwU/DAAb6NEAqR484sv9bZuZ
aY5b6yeA12uPtW6UIUJdPqqQulaJ8ynvNZK44DzGi9J1YAyvWIXsAu+uklnLiRkPnwrjcHsq8ol4
Hx3uHQjCEbWDd3M5FdeYxyVr2HLyy9n/COD65mhoBd+7TAeJc5ETFt0WeD0dTMUHzorIr6NsR1q7
3vcW9GnQ8Zj+VfvbhClewtfzuRxeujtSVM5nWYvhrRlUUt1fpo2G412qSv6oZiEtW66nrZE4EDPY
UeOHS6DQMNX44vczc4sHRxJwivGrAGnw+YkXileFrMLwLFG6i7OHKmR0z8lZV4PgdT1M43A02MkI
Nr6OQ/56906fi5AjIYmVanmL8ObRMMOWRanCy1lZIsEagXabQBxDuRcjC6ye5VY5HHt971fPgSrl
ujY+6hiQtBCFAqjqvNyCXmuNuqPpcESEE0hxWXj/8qBC473Hz8JpMCQXxASUkm+BJOAomgopeoHL
f26vv3DDzi87bDHSOnis4+K3UYAl6WhHB04dlE8cneZBI+gCDYn/gLsu1063Ba2sFLoIBQ4dvFnB
V3S5UigMLnCiSXekbkiSjaFwPVTDi9/PzkLu+WBVazD8WHzRxm/2vaAI7+t09vniqJyPP9OhGkeM
r+tfjfaYHW+vzopFQnkDYrKIgIvuZclb1lyH+3Ne9UcAt3xjDd95oxZqvbcDB4HC71g51BeipGuv
tEoLyYSyP1K2M4YfRbGt+0QhQzUdSW1rZ6hdd8J0jHRDso1WbAMWalRxuGX//H1Pfi+abDvA0kFb
NMr3x6kdQ1prIVB7wsXhUUZ/Geyho6pprR0WOHpio9DVcNXZN7sNyBqTNjs2iUe+Gf4EQsi0ye2H
tCDz05Sx+bEwxkIFv3BVS42JCrgMFOX9BxVOWk6tyVB/0XjZsW1z+yNYzV2C26TyAJwxgtfFC36N
XdrvSOGy5wZLn4aV1s08nHx33GltDx49ki0ViEx4uWsdL1HcE9fbDZ1F8bMnWh7RsiJ+Pz8cg0Vp
x7AuATvwadsNL66TbdpaxdJzveGQg6gvWlaEFZGfL223+E7Os+zods/ZlD5UWrMZAZ1JgcNQHlH7
q1DjVXlosEUrKvKu6FW+nBcf0CE6WTQ7sjINUSv/6OVfzOmT5m5J82COqULce/WjZIzh9uvICcCz
RmuA5PYEBSuLLC3zI+satvfQcgtO+c5wH5tqtLazCajbzreBDcmm/sB8dDUXhpHswFfzFSWp+s+h
WMDspTXaS4XIR5gVQY5i15L9vG2sVizIxWeal8tioLuKMHT2HPmcfujt6qcGXhFz8B5ui1kx6aCq
wuUHqC/QzPmSmCzrpmA2YWzNV8/Y3k3rhUPlgbJGdBqjBiiQ/fOFdo47tWZ77HYaOQXN8f6vR/IZ
JVlov7jOcaemUTKbs/ZYDJFTbJwxun98JJ7hmMH3wPNR0s1yHDydDTk/2vQpO/TlHyz++fDSLUEy
7tQWx/Czc3LKL0wRWlnZWwFaI9IrqPe4aiydS6p1VNP5sbU2frZNPEW0VzG+nOtiXKtoSjD+mG9s
Eo4Kt2zlBJx/vicd1KqjTT0CEedoc/5Q9KB8DLpoXrzD7T2+tqsGnG7dw/MdoX33PY14Zlcz1s5d
rTvtsXIOC3XCpT1Sp42C7PttOe/BMsnwoOfDtYGZ4qIRU04LVxZxWWJ01RFfY0V+51uRUbl5FNSF
uUs1GkQNUK22BSzXUxpU7cYtpgG2CdC/P9As0MZeOn21yFz+WmaafQRlx3iqWUr3xpD4H1nmTTue
4WLWk6k0w6m1PNUdeb3huCBNxM7gyyL+Ll8N2ZyXzrSkuCKzHQl1Ff379YbDMwNRMzIHSM0jqnxp
8hJDH8ppKLIjSKE2lf/Eq9dFFVC53m0hAxcoSpVg/2Xrz3ljtykqGY6N10UNMFPJcIJjGOW5trm9
39ezESX46FAQuShhAC9nM9htkDuB83+kfVeP5DjP9S8y4CCnW9sVOkx3l3vyjdGTHOQkZ/vXf0e9
77dTJRsl1D47wMxFYUVLoiiKPDzMQp02B7381OsaSvr/XBey3pFLIYKBmq2mA4mqhcvamvzc+Egq
zbsuQTYN0UZNkdKSCRLyYQRd37Pr+lZVS+ysTIjge1ltW1plDN8LzPxJfbdUD6qs4nBTBAI3SM6+
l10I1kSb4wUIGWyHreyXRfNGZP9d/ev1xdrcjjMhwm06xW4NSACEjNmXNPnVRJJo2vYkULbAj6Cx
wtgtGTGZOmGdFJ36DfrcOkibQwUke74qUtN4xBEB8v+TIzr9usnQ42pxs7D7mvUeoUHJDlO3d/aj
7bdfQA6ry7z+9cwQ/wdODd43/gDjc3laRqUgauyUeTj04x3JZ/3I8nQJmsiQbNGWIFStAzsDCKSx
cm9JURW2m7Z52Nbl8IKKKPXBRp+O06LVsgqvta3hgDUg0Qkw+2tqHMOZ8rSolTKk07Gnd3H9OKSn
uZbE2dY69w6L4yYTSQc0SL5cOeRb0X+4sMuwTh81Z09ltAtbCwbY3b/jCwaAobGt5VQYP2Mn3f3A
sieHSm562RSE42+wfgJ/AESo2mF+tprg+qnkK3B58aKeD4Ed/sKAxRUBhG7R60lnGVOYEk8n34D9
wNUVJz+WX9flrKfB6wZV3mzbMHj+53InuiUtbBOkW2GVHdMdbY43Dw/UKzhCNMDccaUIG9HqLHVa
0i7h1P9Jjs2t9VboGsRfQ/DRUcUCXRL0aBrMgaqxO4QtuscYX8qbke3/CADTGkD6sJGrp8YAwlfL
zMdwbH/p9q9ccodsrD72GEuD+n7c7eLwzbwAOaHMCGfHkU8P6AgiEbA+CCiC4kEJQGqRdTUELR1t
GgOcz6bQpKYXN6GjvkbFrSQIWCQC4k/gLFGEA5ddwI/lqHDNbJaaYYcOxbB/nSRftbZJaE8Kui4k
MEA0hZT9pY4ufZ6gcrKwQvOxVT87db6jbrUztS/XdXUFvuPzQIgNpwFLxh9PgpyIRF3CUjtsklD7
CQ58heybP8P8Czxqx7iSxEY29h7SOEkbYp5rVNRYJkgzzZDWJ2B7DqvyP2wLJgNkEaAO8N/FEPES
u06lTmUX5prlfXCZLblxNyaA8ZGX5jEXDou8XK4BXZuaJOm6EFUhvr5DSzmJ8nLjINhADttFLl8H
RwjqCy4FgKHNTkHs0IVWMgJ3/tylz2314HxSPtd02V3f/M3JnMkSdKwslMTtI8hS4Jyw1FfYrSh6
aBdylYC/ohoAQTuR/YtMCrHmdulCU33qW+Po0MGbbA0UULKealtzQXoRHGOoMeEF4cK6NXmB6EiD
3MNbZx1i+3D7UiHyAsPlogoVqczL4WOEFJU4ozyG6/X2zmpvDgEAVnk2vrAVlZYAARtlfVguD0rm
57YEi7ylVng5o+YRQYZ16qeuDTTuG+gQZuR3NX9rk1918yNXvxfTH1OTtWtb0dbybUdtEpCVcEjA
Y8Yt9NlT3RyUccG7sQ/dyfVKslOzY3uawcTbqV+s3HfzuzK/r38w5tezP0ZBVryC6AChIdS7X9+3
DQ/58lMEvagq1+11xejD2a49pjwNyvc5/Z4pTzTn3XLMLlySZz39eF3sxhWEAwyeH2Dw4VaKpM5o
Z2E0BU1ghr6234EXA6rruoCt/QShKzLQUBoOCbhc4alWDYVk3A7Z3Y6lx8Zt7oal8XVyLNx0Xznf
rsvbnJDJi3rAmsML+C7lqQ5L81Zz2zAyzedGiYKpnj8NN3MXccXB8wKBTkQtuGW6FDNOWcn0GpEd
0LAo9UGRlUbw/1+0riiCh2cGDxNxVME1IAu4XZQ4akK1eWwTKxjnl955tOrnjnX721cMMGbX4mgH
js++nEpZk6iPdR0xw4QZu4VUupfMI0OHXltGE803W5gVKF05owOiuHA4BVFmZFZWOo19OIJt72tJ
p3anJV+qaDQCncWyhgoba8hhuzqgCEBmwWm4nJgFGJtdgAIxVBgA5yk6Ktw7+jFZQLd584sJawd1
eC+zw3UoONJJZidkWHhKK97lXecPjnn7de68A4IQycLLQyTEabUoLZLZ7sKoinAxBUkjKxPlGiXu
DRDC0AMoNKh3Bf/KzfJsqpRyDLu42IMz1LOz6UkdsuMwu8/Urj5YBmOeGqsS9du4DzEhB+mhd7ZX
cWY5igjjQXf6kNrT8Zti3Urwg5OKJxTQBIBUoZZezAZp49SQpZqGkP5Rkr0qI2TesDd4ievvJZwo
ZVIFQ6Cr8Yy+RssQTpHh2f1X9G3341kWM9tYJP6EQlIFRTq8oPNSlZupiwajRtYj/az9WN6uG4D1
4EjNgccAtwCKhFf1Obzs3akBRgmHgT7Ap3tAiF9yq69X6VKE4JX0VetELex92Kmjv1TO0VHsD+hB
J4lm6dy6Xyox5OCxg0OP5/IK796zicxG3qZhHrUVGidOA7ppRMS3l/7Jdqs7on2NWRu0erxzGit+
ZBGd3+I0K384aFGzd6k1ehM4mw6NRWLOfzV4VVWSoC+deO/mRAaHXd+OIGTGdvKSFYSRRf8j1vOR
zEuchmlWHGLS+I52KJf5bnCmOwteO2Do1/d6IykNiTDynLqTpygETeoHlrtgO85CmquaTzTqVfqj
F3S1G2RqPe7sPB49XXGNIHMsQEFj42fDyAQXhA67sUt7iX+w4ffggzjLoA3ENHgohJtuaRnAJ6hZ
DbPs05wjM6/uGH2oontn/JB0hpdr6q5rfriWDFGxvh5A5QBb907Da63IKZJFHxdmUxqa4Ppe6ukL
WIw7LxmdxqOdcSqNNpCs/cZuI3KH2B0aO254m7pe1wWa0Gch+pR6c/uw1NRP3OOQmAGZvvTOnigf
0HwvMPT7HGz+pfbVdcHbbAbAKqSzrxdfr3/QxsFH2RL6w+N5iFJYMX9EC3D+LNFA0bx938bHWPbG
3Tj1F+ML1yID2a2r0p6GHTvRtvTannlUSnItm4WgQDVyIhQMIDSMU3NXszdN2kVCMg8i+JRTMVux
Obc0nB2/qe4m/WDL0MubkwDtJvdY4bOINZKxgcdm0cw0HH5lzt7VJK+2zRmcDS/Y3xa+spuDri3E
k3YABB58mzIusFXDAJAac4QN4CRQKVg1YR9G08pjSyE0TOf70a29ztwXwyP+tsmxLGhAS9/uT2T5
OkUyJtGNo4zUAi9Lh9HH81QwaqWpT2bj1DTU3UeT7tOl8G14euozSrck7sqmKH4F89cMQvGCKKIP
SJMSho2qgzgKeupF0ZFGXj3cnAs3QDL5VxD3pc+epj1SJiWpIYhoJ6f+0N7dfvYtXOyILSM2aIup
9mlsBqZ3+fvZ7+l+lCjc5jJZBrYDdYt4v/Dfz76+GTsU35sNDRXDz82D8mS8oSVmKWvxuaXXeLoi
Rqu9Z18FnbNSwuqc4PKYp8B2gWbxQA1yfaE2Z/JXxCqbX2mFPlhIV8blDrtd6Scn9Ydol0s9cL6j
gvOChgr/Tub9pjxbsyyaozGxkCNzNa/L9vmwn9H999bWwvyYnksRTEFTt8wpBweZuNQbR6+Spfo2
Z4FXHt5DLm4WW9gSqjqjoloJDaPFNxBAm7yyuDOr8PqubG48MJeIEqEGY5XZB4l7BeQF8qIxmrpb
8Wd7ugO34nUZWzYZxJC8ewLAXRB1qcPwjXpjNusyRO86Ld0PMiD41kqdj89/P9vvskHF76K1Zbi4
n0xQLaeIOcYov6GurP3Y+xteUC33PcKJsBoQfyIQoi6KKLWduAqzPGk9eyTf8sRBoyLdV2sU5PTV
0QIQkxrJoaw7r2PEa41s19q31otC+VBnjPbpMDkICYnRoDQn1LEy5OX0aNfYeyeTeJMbauHCo4FD
w196qOO4XFJKp54xsyhCPa+f6ij6Sd3urphSyXNmQzN4eaKNhzhP+IqRBb1oUSSQtRCT/HwzZbge
2ej89zO9SJemQdFxU4SJ/kLtUFbhIhteUGtjAoirQdQvdJcv7s7KP10/NVtbcI4qFb5+RCO9eO7a
LDR7uBofFfPjrUXZXInOJQgTWFCVqLeMSyC7guzGL9cnsJFpusQqCJEQUx+WFEXbWZiWrZfNCSoE
7obiUclcH+H6StvnINml3et1sWtrcClVsMvGNC7dOEHqwDnTgno+2rlHbs8+IBaCqkgQ2aEp3KoD
0dx0dtxVCqz/iGYB0ZOW/Lw+jbV2EVSWoW6Dd4ZAVbtxqbwKaao+SZUcF3/iadFLlAT/QYCJIBhn
0wWIQNidJRrR0SljRajU95GrBE7ZH65LWN/4mAIIVQBIQ2gHjB+XU5jsWV/QhzkP+y7ISe472WPd
3S9Z6rvp7ZPhEReHP8iRgBKTs0UB2LlVj3EYa9XOSB7sxZJMZmM/LiQIk3HjZc47BRKqp8bY1fb+
+lptDI/QKu+bQgBNW8UllYxlcz2oSVi2d5Vf05uvYEQGwbGJWh3oFJLll1tRkiXV1CSvQza+5aD6
+3H969e26nJ44bpA4886aWsMT1M/wvHOrDGwZBHC9cFGCQAcbTD0WJx/j6vbmTlH2GeInHaoXlUS
VGUdoL1FYGbHTr/5UrqUI7y2yUTrQukhx25exxrIul/XF2u91XheIWbvIsSGRL+Y8nCtIgfuhaav
3U/LekCq9PrwG8sERUUyHIeBU20Iitpn9qgOKGoC1sX5ZqnzPntRkuaAqPO364LWm46gBLw5kJ5C
Y9Hv/nI/YkadOS36KGyVl7Lfx8vekrkhG0uFFlLwRIBJgb0V56JXhjvVyMO+xtOu/lHJCiFlwwtX
BSkJq3QXwyvsi/Oj7iTYh7X9Q8gXqAcknnj/IBFiXzZtqTd6m7+io5dhvCbFVzd/tdIgut14gHIG
fhrHIOFsEGEeJtDq9mh2xWutFJ5pKZ5t767v9cZKgdAKJS64MBBlNIUDPhAjtXrilK/PoPf2JnTB
+t/GF8527Q5EyeuofCXLjozHcpRshez7hTMNNP+IgCK+X5+OdNo7kuXZOApIL+LaMVALjuatwluN
aUzFTVrlr5nzxpTGMzOAx1NZU4mNSZxLEUMNbTmVTaHV+avietVP68vNW3AxumA3KGmdqrDK/BWE
G8u0a8nNVxBYy8AkxTGReFKKaMiBjdhfN81f0caVZcEsI4TZ3IOz8YUtNrSoo7mZ5K822s0NQBL7
hSw8JhMhbPO0KAjcI8H3qpO9mwSpc9BkjeA2rPf5Kolp92zIp8oGEuyVOvbwa0af9JAw9A0x2zra
wcVajtd3na/K5YOWdwUFPwzK+dC6Q3QzJ/BhKAsKpV7NaULr6SyIp0Nl/m5N6pXG12a5leMWeXj0
OABoB8LgNouXBtWjIkOz+fy1Ud7SdpSTcKwPyaUA/vuZl9D3SW7oNYOaNSeL3bFxf33BZONzHTkb
3zSnuJonHPVoOaKhqhR3tNaxy+8XLG0VZ2zpXSxQXAS1EQzuU35rD3vsAWw49xFMA765LhjbMjJH
YwbkO0RYCYiYqrjZmGN8RK2QiwOeG/7m5RLZSVwVcRFbod481UdLVpa/vlYvhhd9/aWuG1JSxQyr
pn5yiPLbtbN7MF4FqIU4OEMWXN/w9YnEGww5b2S9USAA+345m5zl/aT10RzmQfKjTvZD6c+uRMaG
UqHyiIPskbnAc0+4wAtwV7utOaghrV+maWfI8CKy8QVXjTWprecKxk+MsO5edEOy43wNLq2Ii4cw
Z8dArR/8NC7//FBk/EmWW0NYVidDjZu7KW2ewDj8G9WBf9jU3PekS+7d5PXGrUGpAKgqAUyBqoFE
RtiaRBuUeUn0PlS7zKuIZzaJp9qf4+HXf5ADcBJSI7wdpDi9xugnxVFRz52ijrsdgoIFNam903Up
q5OPWYBlWufOLrhcxTdaNPU2K7IKAI7ygKRIYgdGfavxggheXs/Jj3iyWLgjUZXZJxpIwEN07V78
tA/mxJ0lurDSNS4DwUnQ46DfAoqHL3UhG5wcjbcIkHDRoeiOn68v0sboqCZFm1QOsViTcTstKMGU
uZhD1JoP+5jt/qfhDeHjlWEY2nzB8KPzqB367FY3FFW3Z18vYq+zMjKsZsDwnbKPdya5fXsxPJIS
ICrnBQnC1+d5DXCvpc/h8KhVxyG+u744Gwp6MbzgIea6FQ2RjeHRYMFxPpDsQ3orBRigo3jag5UI
+CkUaoiNNCwlRQFlxdQwbSOvuJ9dGTx0Yw4QAOQGTjMOgoic66pJr8c5UVFTGnmxYnhTwfxhlMUq
NtQUXThxWQDQRDhj6+UhMF0EEHCe1bCwgnoKHBkqfWsa5+Nz+WcGdxpUt04mjN+qz0X6Ulb7JZV4
hu/kLRdGHXuBDBffBwTnV8U5YCh3UERsLCGN++VOUet6r7d6HkTtECewte0paZ0DcfqvuFvGX0xf
MjgTo8qoR6muhamSlj4hVCM7kJcmqOp3qKc51D00WWL7QGGVT0mbpL/wanUnjxJ1VPY6qEKD3h6t
e2exh/2Q6OUBsT1085ir/Dtev9aHyAJGENDKpXuyJ7f1NMWOfeqMZkgNve3uC7MOXJsFnTEz07fU
0SkCoywNNIpXin02x8oJb2Vj3+dackCP9zyo1TFJPAPJ9T1aO8c/9CkZT9FkflfaYfJMQHm8TB36
ZVe3NlCPeuyr2pQfF7dZMs/QM+0RhV6K1zVLV/uNQuwv1GnKQ5dkzbGhWec3Sd6e6mpefsXEGB6q
BHXZtFh630m1xHeUVt03oDD1gepir4WTxX6TV63nFNqwR/+B1uuAdf+pjjYYUSqLhJNRL6MHdqXI
n+fKekavEO0ndZwp8+t8ZifYfhU9Li0QiIFtpnU/jtmU7Zkd/+hI5MgQj2tlRM0NIos8AgEUkCtc
wzOZ9V7v0JOrjxO/UNLWK03FG7X47Vb7g2QXIsoWJ8dCIFNQehReZlbMUu1kO8dYD+rFcz/+bxL4
TM+OFXrCEg0qqZ06GzWo5bGNkD+QzGJtGi5nwf3NMxlo9LaUxQIZlHj2HBSywoKt3QA7C7/ncWjh
Gl2OH88wDOgIq50W8oZeDC7Q94PENKxFwMuDCIRhYeHwerwU0Sw56eohJaFBwLWCPprpLrJ+Xt+K
9TJdyhA2G+Bm1jTAJYRaGrhPCbv5qsTwPKqIqBboiMWqVseojaqabCO0JuW+9StA5f7D9wPGwxkF
0NtPvMkUUjVlF+OsxvAUHT3sM8kMuJ5cmmfM4EyAoEcDSm1ibTJJuJi/wZLlNVnsMYqKC1nsb1MQ
gtUomEV8YAUKGgiQxXnESEid13E6GNGnef7q6LJeYFtKhY7VQCHwe3OVC7aGXB9HBDxQI9Z6SXOf
AbOYNZ+u78rq7chpi3j/HpSjwc8WAU6MogtN00xGuExGsNiFV01PjNxp/aeM/r4uakuBgUIDPhGQ
wPU5bCt17NR+1EKDfZyUl+Fwffj37Jm4/+g6BVceCR2YXuEVn+tTqmnRoIV9Pnnu/Iey8YCkoZ/Q
e9f5pbf3GXsc1dhXWntX1w9T9wnFAh6zmt1Shlr5NHZPJftpLGjgLfFyt3by75ehH8KleVja3jFi
FzNPsxe2eDNAZIPkrbS1uLykEGWS8K/ArHYpIremrMjGRkdd8lGdH5aX64v7/qgXFxf+IQ6YhStt
zUmv9qoOHwY6b6i+XTleqef+BBrA7Jjnra/PecCUD7YD1sQ4GMZ9Xjt7Lf0dgSokrr5X5VFvjorM
/15PGhWoQOCD8xdvq1Udhm0tjtXi9X1Ss8b34GJIXm7rg345vmBya21IszbD+DP7Mxr2jujdbs7v
nG6QCJJNRNw9FhmkHiHIgC8CHnKaLt71DdycCtYJiCYQfayoqxLOBBGjYu1ESPUCYrLXrq7vRtZ9
byYZQ8aWKF7wBesIcq4VkW2P13aU9pUFqqnxyeriQ9sgY9/i3tX1+NP1aa1Pls4pt/+VJcSJqoia
dpZDVtJ9NXCa0Sm4lgVVtjYHIXogv9BribOeXh4t6o4jidLIPDEb7UO7zpM1GtyaBKpIAJvAAUKq
VfAeyiRDnxHcN6eETJ4KK19H4w6H5/pSbU4D4DneUwuvGBHBpCjTvFB4SCcXtNWqp6B50HUBm9Pg
1wg6XqHXixiGtDLSRma3YBp9jh4cakCz9mOvTJKzssb1o4MTAp7/yhFe3bY+OEC4qeYpdSK/4Ijc
QtsZ7LVHDWC+G4ben9XKa4uvhvP5+gw3lpBXkELdECxCwYywUa6WJSjcsNQTi/FU9lxtf338jRW8
GJ/LP/OEk7ibLDZhfKX3DTcg1E+/XJewcTYvJPAvOJNgp9RN4w4SxmavOd9S4AJ/ZjJM+NYyGWBY
xW2BrsF4mlwKGSKwHDv9qJ5s+zlPnmV1XVurZKBAHBl2VJfCW70cXoktlvTGoJ5cA33Jhl0WOV4m
S2DyQS7vOzzhzoQIT7horJVOjTCHdCk9JfqRz5VvWy8a22fpsWWSbZFMSTw6TWMPmlpN2JaUPdul
9eaM7N5pkt313ed+xpVJiTTKcwOWqXHGpJbhwYgOaRuq6QfdTcDNI4v3bIoCHAwlkoAhgXP8cpMW
XdFio6PqyaJ/5uLLohfBOA2HNA7LOpe8vraUGm74OyYYFYaiZUOVSwvmwVI9oVo4KNW3iLsluHG0
t+vLty3n77NeUDy7AH+NanXqKY8Pmp36VbZLyKuR/bouZq0M71yPvMQeGri6qlHMEzOVRgtw1Lt0
vIsNjxWSEoBNEUhzwh8AfZIjIm4Ss0yIxpYFQMQDgjcDPaa95DZYLxYSmqiW4+2/kJEQHxYxeApq
g5oLsJSWrzV7qjyZ+qmcbu0VyQOk53L4d5xZtAbGZqHUWkINLHS/llYyjbUt450CDfBbgnISmGpB
j9MqA5ep0oCog/lLHqB46vpmy8bXLz+fTU6HwGVrh7TYmSa48HIiuy83dgJOO9AqnGyZM4pdipi6
RE+olUXhpC3xW0uj6FQ49lsOToAvxYDGw9SodHCRgPzNK3pl2fOKY8/N9IcoKe8GXfUHpvxuTDSt
nZ2Pt04fsR+QVvLFRdhBzL8U8Vi5Q1JqpzofvOHoILL3vwkQ7LheqtQsulY7jeaXft+1Eo6adV0o
x5v/ncD772fqR3KrYXrPECBryweG/HHX40AZ9vjVZsPRclBlt5SHaOq+FL0dZAr68BJ7p4Llobbo
jhLUStASzRKyKUjQ07hr0yCntaR6da1k+Ei8Djl7AdZYzD+DrT9tzNrVTkOyc+IA5LX/YZH/ji9e
XzEahM4RtbRTqh2y9I7JLpPN7wdGBpy7CL2vGs4iK5HHQ6Tj+61PTvfx0/WvX58PrI6DE4L/YHLF
82Etbj43Zaxzf+JumVx/tg79mOzGcQiuS9pyKlCk+U6fgqpUMRKp961pxK2Ki2rO7my32GmleTcT
xx81pffmCSWGjoyRfnN2ZzIFA2YWTpvOFDKRIPMU924pH3SDeXbz+/rc1lcKVvFMjmDIssgq5pwt
6mkuP6PK2zS/x/F/eMReyBD870FrOygaZCAY8aEf5w+9hqRYjZxLJMNPrwtb+ME+mw/XybODXdDe
juZhVk/qlAa8eSF9tNkutdD2YK53C3q0IJsQlM3Xavpcq3AJX6+v59a+oWEmXCe8yhHMEpyNTi0X
A7QZWE8TVvkZVP9o8DvIuj5taST6zcBPQxIf/whSSNWayEphlmPygWbPTfdBGT62yUcwNuzUVuLl
rvmssabn0gRjnDEjmqYR0lAXdW+i/0UKBoiJMB/u205T6ztmDscqrQOnaXzVWb5PUx50LD6qhhb0
xfItbhy/Y0xiHtd1GZffJRrxuY67xOB7bdPKc93fRnRHbQR9ek/Njwl1PVXLdpGsknFzh/+uvegi
J46ephHDydTJHNQJ+WyNSlCn7S7OZL0rZaKEw9kBEGvlFAenm/fl+FKPQcWOhqwYbPMyPNtfkVVw
LOeFoQmQeorQtC/Tpn1k5V5dVI9aE3lzjJq9GPS16RyaZb7v8vKlnaz7maFGPEMeMkZuEKUQWUID
I869LJsanxXx8fq52gofoCU6/F6wcaOsWKRYHNPabTOXq3x+X1Voj6jsNXLXN49zgzrSInpMGJJ2
JfMmpECvy966x85F80fTmU1xaJ9aUH/11LQ7ep8pu+vDbx5msAe9B2mBmhFMvYV8rYKXEExW/sfF
+6Qoei/NkNHvvhvTW5LIsCEb8ni3KpCgIM0JbALXurPpUDq4reJmeCNHO1rt1T/1dJiNval9jGUg
Q24ZhJcr3pGcRM0A0xMIhS5FJTlVXSspsHLW/KdxFi8Da0PppKETqaB4HZDQTrP9pMz760u6catB
LqYHC4G0ntjmEhU0SRMViXoa4oOVBWbiG7Lm5xtKcSFCOJuIow1mTzA1ZSx9jX0Bsu52tbuQIFyb
qTo0Ni2wTzZ4N8CbAOaR4X8UIdyWeamMoz5DRERf2/Y+vRkli/aZvO0QtBoHyBZxQnocx3mR5Qgn
ZHowLDtgYoLbdxpUSwCA8vLLVXqyG8ykp66xnEpGvtMxD4AO/F1KEXpbCuVoqF5G0BrddcQQYtYk
WVdQezkp7r1rHZiSeguK/q7PZcPcg2bprxBhN5QSVhg5suXk2LWnVOj2gQbZ2iNNJQZHNhn++5kB
yMuxzFxKMBmyS1rfLVDDKBGxEUfiHVaQAgVCmqdBL0VMiMdXHXGXU6zdzdM9XK7h82jeHA4BnSzg
mghb8/z9KhzSdFZiD+pymrVD0xyAVAG05/qWbPmT4KsF87ENKCNoGoW1ylSjxXU0z6dM14+RGnsp
7Z97oHWGzN4NFfDmmn4o2v5PZ7QPdkb8oSn8zpBt2Ya1wWcgbY2QHOhhRaSC6g6KQ5gxnyw/y6kP
Aiv/+kQ3dO9CgKB7iUYGQI7t+USAQc53NfnR5qpXNLcSo0G9gR1EaQkKNpGJF5YzauN6QGIGZNgg
RfNcKrEGW14C6HPx5iRgL+clrZd6h7xiB9osZYYrM4CLMjsyo/Ar+4Eayh6lrt6sPVlR7jXmi2r/
vH0FUeMKkATy8bhXBZXvI50iaKEap9bad85Pu04QANwbkozuxsFCEgXpJnQXQAZN5NEYgFxcGNWM
U5Y/Fl0TNHMKSoU/ZeX6SKL9hxlxIiCQpVmI8gh+vw5iUmPuDXJyxuclerP651wDOiyTISa2dA8o
T8BAADLYiBM0OknyfIKcrN0R876tPKP3UMwh0fGtQ3QmRwTFtrOe2wMKqE6j82SnzOtvZhmHdp8L
EDw55B4AlzEgQKX3qLDNZRD+NaUOFwCaLo4aJoCWCJ5oOiagqKpUcqr0XD20Zt94tdanHhKgxaMR
I04ULS07MKt609tR8/B0rP0WqWXPTQZZqJifVcG5wzHWcIx5qzOkQC/PWmFGRpUoo3mqukcGNv3y
UeskT7xtEbhzeQ4Xpd2CVeq7LkYSujZPVlu/5SR+dNwKjKHm7rqibyoGsLT/X4xglUYaJ0unQkxK
QEDpjMH0H+KZWKu/EvgROLtyi9TpUsuqzFOONsS7SX+9PoENlx4kYpztCHnO9eMo1ZYkLWuNnKwu
MKMHksJJ2Wf0Aa0epeiKzT05kyXo4NxOuCpwSZ3KXvdy3Xdq4FxlIaPNHTkTIuhW3zdz1r4L6fzf
6u3obBwjVHqY4GuCcyo6DlaGXOeQJjA42GujUh51e767viObNu1MhDABe9TVUmEpTmpSOQ+orW19
SwE3bItmZ15Nyml/uzwbyA0LEGfcfqpw+wC+01q9WkJeRwL0h/MM0vvoRBi0t2P/sWAaWsTxPC6Y
5AUjZ8/1pLh1TU4KO9bZ8Xh9Hlsbj6sNNwHePqDsFY4iNay8KLQYJjT3lLdCRka0pbznwwvnsKx6
a075tgxkZ1K0An90iAQ1tvHmhbP4dwbC+XDiIkKzNswgLg/Ay1clMgTHUtmhMLvyJlkvPdmEBD0D
0X4Ro8kQIEi1gwj406hpwHkdrm8KH0S09GgIYdhgb3pvo3dpvUCsQ7rSyMgppa+Dgu6lKA2OzR+6
8bl2XijMwHVxW2cHyTsAKPGC56z7l+JQ79+4oCEiACLogOB/tgYlSMcMfRB31wXxgdbz+itIWLwI
hMs50yFoRi3efZtNz30CriWa5J8LRDMChxkyX2dTv0EBAO49jf8RzmnltmNNJ0pO0/TiJLu0l/hs
2+MTvFER/ECRl3A6Kzrx7lcLOZnJoc49d5Qs2Za+gcwLFkDnOi6eT+AGmJPXtX4yxn1f7pGSoLnk
Wbe1/ecihDOaJ+OYowRIPyXgVV+CSb+vEtRFSJRsa6HA+KCB0wD9fpFku1SyfolB+AqC4BPtWOOl
mrH4bsdkGLEtDePUU+CNgd+G99ulFDWtDWNqU3DEacYuXaw7N3cDY1bwRkyavWHf3HEbtxkCXrwn
GEgzVu2bxihWrEpDUgxNJZMvg+x9tbk1hgWMEMoWgEIQTqbeNO4yaxSdHOc4+mwXk7FrqqZIPXMm
iu+aoym5DgTLgwpSYI5RfguvBlcNIOiX61cQpzLQcc59NhPi9Yvtaf2LuxzL/EnLLDi1Ej9KTCn8
Iw9uFHADCFEAMHspbwSsg7FmdJ6tSAdygABkA8AH2qqZYPhsaKN5Tt62D6h9aA+azpy7QqXNx5us
0uobRP1PrdZJh955NgFY1bMF70ji+qggAixeP+UmC67LE470/8kDVAL8eKi3E2NbAxp3oNlo7jwT
1u7KjHlpFAVNLAtnbq8t6oKxpVxHxaBsh7CAPkSQM8XlE/hT0d+vqR46F/jPwUhe+sp+QynD9y4y
fdIWkkUVjvs/kzwTrl9urNohhVy5qfNsLM6HrMnu3KyQxDbE19m7DLBmQGuQ8V4HvSgjSkkb23o2
1Re3rIIluh+nk74802rxxmKn9+Mu0l1fs+JDp8moR4Sz+Y90Cy8AjhUGBZNg+V0HlUtsgvRigGVZ
ij+22+wXMwqKnEmCEJtbiYfov7KE1aQWeHyrwbWeGzw3PYQAD11MPurl8rHrAOGKp+qurvu9PamH
BYGx20z3PzNF405EDPhcRT6aJImiTs8U6zmZHtpPhuzRuaUqMDr/Di9MTo1ylMMlGB6srt7exF+3
njfcnDAveIJgm8A4dKmKDKOP0TTaz1X9q+xGfyqOpvL7uoz1HPjtDIALEL2oxRYDBc1sdrNtD9Yz
9TLzDr01rg+/1rXL4QXHyZr1KqYuhjcS5Vupd08xqx4VvX1gVi15SG3OhDcEAMwalaIidVJmLDpa
QczW8+J2aIWcePTX9bkIVzS0CXMB4w3CGLaFJIVwpylgijZL0qP4EIzryB0y5K9rwxvqB8ORmdrN
yZzJEtaNVUuaDQDyPutlvK+KNjBlHKLrC/NyNoJyJW3TTYmF2WQoa7WDEs0nWvdDD9JCq//tyPqp
bs0HBM8IwuOG5tQrl6q85HaX2FNmPQ+oHf1/pJ3XjtzIkoafiAC9uWXZttWU1DJ9Q2hk6L3n0+9H
zdkzVSxuET0LjHQjDKMyMzIyzB9/FK51GLtPt0/n72bvMyf9z/lAzsWVIRwAUzFzoTxhMPtaHbwX
4MmFwfBzJT0mct5sa17ratNrjQbY0hx3idyVnzqj9bdhX3h3eaX0dgvf3UsvFNqdWMTJS5pCfOGZ
kfolDML+Y5bWwwEL1n1pTHg4UoaQHFt6Do+5ojMoYLTcTSFWjEAPIj+3XeoQu0iUil1k1MPHKq04
Q9dXgYn57mNRF+0Bypv2GNNjszV15l8plW/u0soI90obdfYoRv59FEcA+Y2+oZJstN/oDfxtIP2h
kmLxpdbLaJ/IkbWTYuvbWIj1oYzDlukegMuERh33cGWrDw1jRlvbLVrFrttsOMW97p20pIo2I8RE
m4Jp1nvND//q4Si3jcyXNl6uNFu1cIVna0i7R+Dk0a6kIeZByiPGHHRQ0Y1Bl211KgtAY1UarGIx
22R949py4Ps7yw2V/WDI+Qe38fEt28j47OJr7l0KY0e11YRDVnnxQ16ElCjGXr4rDPVrrvX+hiZe
1R6y0XMM0W03gifXG6kKYtsspeRBKMS/vE7yt2klfCRJOf6y1qqQSzd8Qp1TPKHTE7N7qaVGTful
Shvvi9tqDG2IHjRdsSNZfTWH6pBK7fuSln8UVldpbwJ7CrXDvPZVG5WkdZLmvRi+v0+EdE/V4yE2
+n/xjPwprumMHKJ3Y3b3vBpSZXHUvRcVWhfSDP4jh3/qGn1/+wYu3XGmSkO2+Gce0PyOt0yyV4zM
dU+Zmf1Q6Ti3a8ldcZ2WZJCOQwroDu767ITKWk5EimrCSR4EWyboLuP3xcV/WxFK0Xj1yLnqygzd
0KsGDSvCQIneJTG+1kaz9CRCKDexUtJwR9biUsngWXThAK68l9Ct7UwcbeiVN7kBMax2uH0g8yLX
32uBTJA0E/VgwrBLUVbm9kOv1N4LHftHK+wP2J+HnDwsZRxbCMVtlXQgLtTvUZ08ubG4kuC6jheg
Vj8TP/OPGq9pgj7oMciD+W3U5M+aXx+6di0LtOBkyn9mO/5HKf78+1nOXGoSFT+mEU6tnuu2B7ce
FE/R0autV7loHL00tk013Ok95k3QVvRl6TjJdU3+AHXsq8A9CkdTC4zcPfVGvA/j73kd7eLheziu
aP6iHJJdZG6ZdnLVmxTUvdKIyeieihSi7+oV+iG7MT6o6dfbSrN4wwx4WZWJtI7kzaXO5EOcVzog
8pMb75ToKVobfr3wfZ7uqWMEgvSJxPHy+9yIgAZryz01yQe6TJMPt3/+ks7zfTCVgDxoDZ1XVwNh
tMzUDYQTxlxGI1plkwqKdz8CAX5qlKjdilVi2ky4rI6gD6Rt2vXmkXr6GsJ0caFwBRDHspdXVJ7d
SFtwKkdoZbU1nrS1Nrk/kKiZuwPIjSo/GTaSOPOMUaaWndIrinsaaj/fyYE+bjLNIhOWwtERxlL8
dejSdCunhXmg5w2ejtYND3kgaryxrv+zxsnY95GXb4yqgEZDauIDLBvfzNIzt5Hk4hlE0WAnmcBo
srz5HVjaQ9Bqv5qoUZ/GSm62bRjQnKcN3fsfLFamTTmGaQTXfHyuWkhpEIqmexIgsnYDZefFhiOm
2fG2qiweEGaYNwuKDebrXGoiXqo8GjWaopiuncXhplgRMMdLTvZ3wiH+r4Q5yKDz8riLBV84uW63
TSMgh6qMr6QYL8mobcw6fWgqwS7ldBuN0kE1mpdWMx+Gzjp6enqna81mIrI1++6JstAuSoKjlKzx
Ly4YaXgtcAumOQUmf1/ugqQVRehJJmqaP+nmlpygXQwrjs6CXzXRc4gW9BmEy3O2t7jUuiEXJeE0
NB9c8TWN460sFvZoMehlWDEAC3ENLUMK1GUkU4lsZ8+rHqmdlgax9xLknGrxQzD1rR8dmuAwCPJG
r+/er0TIM7nhpPzAWVxuX9ikRQVPqnDqh+cQFMnP259fVCGC8wlVQWgL9uHy+yT4sqqVO+HU9Zr0
ILi6uPE1pdqEOdxD4UgjT1JbsjNmZfjoGmZ9UEcj3nq1+5Uo1tuOjeLuEjqnP4JmcX/0sSFt8kRt
7c4QapLyrfGgloW3kh1d0ikJ2jj8wAnaNfejC3xLuYvZlNp89XTaZWSQNO4aHHbhRYRn/b9S5uyw
2iBEUR5owkmUUKxN+NZ0D2G4ksFaFAJzFkTcU3J5fr61qRV6n6YYiUqztoSYybYOmOfKlAVpZxbl
GpRm6aoQmGPUyflMiLjL8x4ZokYUlAknQQ/tnJRuZ/2Oo+e6YCivuHJVlmWRgVSmcaREIJeyFMVP
rCpjbcIUqDWeLSXNNht13gIYldu1EsfSzQS5819x07+fuWkx80FzLWZpY8jQculgDbVtWJ9r2QlK
2S7Tze2rsygOKCmA9QmVNC9wKZ1khVU+hQopjB9YUMaj2AdVgzFxDVu6sJFYeoP8EGHDlK67XJnW
tH5ZSPhmjd/BghG8ta5y6IRgV1YBxbVxxZwuPFzn4uaKX3ZBkvlmz8s/2nCCNe+c7jY9Wxffn+lg
bFSJMeh8f8zwk+xkrbQ5Jxv5WwD85pYM7JeK19wHrCewZNqwgEr9KRtbL7PHg9binOww035kBx1P
X6fvxMT6KIfFm5i0tibFOBvG577rHos8B2MZrNz1BY1h4TQPYGcp7BjTvp8pqD70shhkeFSju2+Z
6BcX9wJgqMj3j72XAJBZq8kv6s2ZwNk+SEPYRoopuidTaJ+0yLpPU9Zt4VkNw3YUpJUb8cclnLmM
EG2SCKdvn2FO8+gZpImbRmPHvrcaDaFp86SMKZNN3/T4Y2YXUM51sB21x3xUD5HMuXv52gyZxT2G
JYgJaFBRXSVRB6H2YbCdwpjAtVXhuemh/tzr9cmyvsTpyjs03bur9U7TgoiA4eecu8hlDkA2mmIz
AC9bNdZ2pvTo9T8zNbBd7EBiblx9JUz7M5ThSubUisvgJ4Cl88qn1Jri0GSle/L1D1kf2bkubQM4
P0YVlF3tGP1XczgI0Ijx/+7axrJb5hvmQ7CppGwjpNUmSjw784nxxqfIELcWUzVLSX1mqOYh6481
nVPJqGyqqZfYPQqdvAnVB6N4CMSBt8K3hRrG+sQW3YOpPYdkSbzuOQi+a+5Ri5gM+l2wvgza3Vjc
+X23vW1x/3STzdeOemFyqbewATN9rvyOYKMN3JPXv1XtLhlOtOfahj/a0vhDH1K7kY6y3r4I2nMK
TCOLfDIQw06GDDHvRFsXQ8i8zOPtX/WH3fnqV/GTqOHDf0DgeXmtXTUedCmRrJPuPfVyve2bLxYe
fyTRfsTc6mEUQPvu8/Ehy98UmTdpaGy1+CaI40bTYOcP//KqYqMG+WbsnbY2tyrT6KphP9S/3fDR
ytStW6zlNP7Uq69/ND4sWgup7Nwtr93CaMJQY4AyvyYNc5gIqDh4v9Nu3MrSvdB9TtWagO9LnT9l
ibGLlF1Lxk32D4q4T9SQ9KUCR8qbpqfMGXyQhPgQl8+j8SlvD616qjKnsj536nHs39o6vtPTn0nR
k9o1j7m/4iIvlDtlYn3q8xNmlz712fNommNa+5WrUqdmiKT/LFT3SfQwlI6Gyof557r4pQZ3FDre
PeJzemlUTDr4M9pLDChFLs++KoeubD2gW7r70uRPuXNbtxYcXci4cM1pvyc1M1d4tYpav8kL7QSJ
1JPVw66pk+Ea38mB8PcqlGkBUyrvqqnEqEiz5UWpnSCh29buYy0VKyH3gkvBQv6RMHv6eghP26pq
tBOQYU9jeJXy5fZOLQmAfpnuHqSA0ZibBlVP+77WtBO9XLZtVPG/WIBJ1wsHQUxwlR5TUlgkKjiY
Tgncocfkx7/49Wdfn21PWVaW0tR8PS8+pfKzWa3V5BeeRXLCJNymrg2UdrY9VjMorZcW+ilv1Se1
b05hb76Gff4plN3tYHjHXqvWWOuXlJfUB5AjRlbBfKFc3g2Qp53UhihvG1Y8ihXTf7KWOfQpw09W
TudKFBd/mhzGi8/LT73jUlSokwQJiiZ2ROW+TMHp7cdmBQy2JkK+FCEzhrBtGYPg+OnQ3jUyfXwl
oxFOmWyuwQqu3DZWQ/pyyi9AUERN+FLU6GVp6PmIEjtvW3T1QQxDw7b0zKfnQfnZgOe8rX5XQegk
EBIUJrbQI8fMm0uBUldoimvlkRMFX3z9XvK/l1ygYC1ftbQuwJsQUfPkXI94Y4KBnDSNFTmgNsp9
7Sf73KwezLz7Qdh21Grj9+1lLR2ZAmU6WXOST1cYqmJUOs+19MipBh3WNT/6VHnqKZfXgLaLcpgz
RmxGdwD9hZfbF8sJ0fY4Rg6dInZZ4XD+KOoV+3Z1gTki5UzGTP1CD5R46IqRQ4T4U1W9L6Oi34N8
oLZe/5C97BnImrZyq5ZlqgyzQyegV5nrIXWPIevViHeU3h7/o97lcEC/UQhR2weI41fELW/jf8XN
WUCEeGjpsFAieP/gGCE2FNuCuYb/Qing5cJhxzZxZJOSngVhoIa9qInL2InlaJP2hqMNljN2a2nP
pSsFpIa+Q54j5eoOd+bgSkqY54wXh6lb9UbtS1j4h7b5FLiY3NuKvijMYB4s8FHaCebIhEFLvZj0
QOYMZbnNVEpTWXBndYk9CGu49SVRUycWOAsmG1PFudy+WM2VoEmq3GkqrFH3ecigyht/ECrcXtKS
7k3d2hMLnATyenZMiZY1kaIImVPEnrQXool3ddSYyyr91OXwI17ro1ir7xx2TrfC5EBOhSlQy7QU
zQyhL4SVaIRIreVHSXi0VhIAV07K7PPT5p7pXh4FTRoUXu4UdhduV0e1L12g818/2zM9zCpBzvj1
5ltWELe1/UZfKbmurWA6trMVhFoZN/q0gjHYCdVqU+Ha52cWpwvVMinpI4Cg5Sg809B6W6mm//0i
6GH/6RADjc4UgYkJ6PLXi6A7WrDKuVML4yFL7vtunydfw+xD2h81+VAMawIXbgsPHtEJ/Qp479a0
3rPtaiBGTpuwTJ1ULADr1p7waEQlTfSZLGy9gV702wtclDc15fEYAWKYew59OWZu0fTIs/bhR8qf
v9K1VoU/McdsE3mH8E10AAbXjZ/aIAW6AOeWk+h01NtQ5Aubjju1AaREv/hL6Qu7MOs2Qmy91omw
K7XgFEcD1AeAgLriRdaoGuaBFNqY6eZTNo79Q2P6kQcNg5d/5AglKI7NWLlDDiO0c5qV8jYRH3NF
C7Z5oYu7PA1Km0ne3p2bqp2tV03w4Pmhu+nLLnqpCt2za09xjbvGbcMvaelzzNlG99RtTMJUH8dd
Suqkten1jIm/Pevoi+L4SCQn3AG5c7ecT3iCMSCV9kqnkLgGtWFTh3BDWy6St85spJNYSG9m5n7L
A2GoGCpQAz4MInHXCYbsAbqoWujQDDW1ldD8LSmt+1kRRNm2ek+XdkT8n/S8ij7EuRo6ouRb8TbU
A/JGo1/ehZIy2L7kSfc0ebrfrUiWW7vxmAMqRIG8idVUu09iYxoJKpW2xLiH56QflG2XRd1zmSQG
+9KVK7q1cDfBJVJzmXKYVNvmV99o+1ghsOLBbB5/JZW0knVe0F06SQESUbiHo2NOLqnVJuMiNDVx
PDWzg/FNip6C7r5lA2/fkQUrSYaSy0/VHA9gHgqF3diUbh2kTjxA8x095qUJfGMFtbGwWTz+hCK8
kURbysxd8yUF7s+8TJzEv3M/GsNaFvDakNHfDVB+orwjHJ29wtmgjZVUCLFjeK9d5NqQ7+9u79LS
AuBmoRWafMB1YoO+OjEQ/DR1gmKjNZ/1tTLqyvfnpes8CYbEbfm+au2sHbnH/9fP12YuuWdFriYO
fN54APVdr/U/Tw/FzAZC/0MbGgN1yPzMH5JqiL3Sj/LYGfVmU+XNnaKc8M0xdXfiKmHx0ladC5td
PLOLtSSyshh2iQcTcyJ/vL1XSxdvAqKRH4D7hyTH5SOlRkmvm0AJnNrbZVFlN2FmJ9I2298Ws3Dv
4AinhQbnW4QkZXYkrV8rlH0SrsTobRUpPamldnR7+e3fiAGcQ+cZ7ELzo8FBLARNDRLHVxqHIoPd
dfIx19aIfRZciYk1gggdJbjGVnr03STTYDZnEDpbtpqd3oU7VXryx5MeQpjSdra71o+2oAjTEeHj
k6+FcW3mHYVqis5JWen4L0KS0vCUvf/ST8PRJ74USKAY5HGpCYkRlqaRZYWj5CTqbG2tXrJwbTSF
tP3ExMSlmbPwBJmlRFEt544mb5MPH/rPZb9dm3C8oM0a0DK6zmgjArc3W0OhNlIcxm7uwMr4sc13
jL8CiyqY9vhO4qUpWEASpI9oNX/PQyEjldQiZPqV0yf5puGPc1uTl457YkCe+vWZXjcv1Q8VR5Qy
mcAZ/HgzbPthbasWBTDsj+lgeMQk6i6PWxSw8OCiS4dCULGN+fP+BfCeEyhivnjXZzc+ljLL6JKS
DTLkY1P7e0W6uy1h6bDPJcye2doopNL0WsIRCN88Q97iNO2E9i/mS9wWtLRV9LNbFtE8WZ45lNoP
xqEcYBp0vO+Ff7TW2H0WP4/fTi0GSAZuyeVJGELriYOuF06VfR6KjWystfqsCZgdddhFeeMrCFCT
gyQe3PdNeJ+uAvVW8kS0+DChZZ6AUJsiUfVCyJ0qKH8rFV69nL7f5cHzZ3zIVAbBfsyUiV7fEZhS
lztKA5oZpNvKCS+o0sX3Z6pUSWLj1zHf7/zqLhK6V5I3e90NjqT3Vl7ChcO4EDXz3ujDJTnkI2oo
bZGpY6+3dXXhob34/CT+LOjMmlHOSoFLYTAyxbRdylJrzdeLK6B/W4SphAz//LyFoEz82rMyR9Uz
yuxAegRreOcckEmpyHmCP2XYj0ncMXvuEqMRMt3NOBG12I1V9Vap6r6pk52br/GZL65nQvyjWZQR
59kmqTd80Lxm7oTR43hsopXQZvFEzj4/u326WDBTVdf5fBXdGeKuknZdGa3YwrU1zLZL0pO2Jwme
O2myN+N9d7ytVSufn8/RJhroijg0ckdPN7CcCmvAjaX7R65Eof3NIHMxz8vKbp1HfoZKFWkbPPeV
/EsI3OCljjzxTlW6ceVxnbZ85sHjf4jgxSammiuLlVVD2ytEmrB4ptLTWBv+Ro5ay06GxthIPFZb
NwrMt1gJ5DWc2mwnqcDRGj9FoLAFmmDjJm05u5/dKGSSqlSAKtVHI3/W1uBPM237z/exyCRoJrjR
JP/s+yWTLNM6EenQlpJt4b+4/q+pR/22OsyO628hVFZAvhGwX41OKo1GFtJOpwE/12y6f7aKK+7V
CBjjyt1ZEoSzS7jF1cSHmK2manVrMAOIBJoWgFakRa9yJ1e2LDG1Q4mkenN7XTMX9c+6zsXNDocK
sh4mzSRO++abr3Gyd+N92r4q1tfbgpZOiTw67jAzjiAYmr1nEnxSkWIJcJI3X43uzR33ZbDyKi9v
3T8iZk9aITMMYGwRYZR3gbXLxzu1upOCw+2FTHbl7Cb9Z8f+kTJ7zaS0MsMkY8cY1TX2e++BDsXO
OAC/Un7Tv/8vhKHUNA5CtI7HcanbeS7ItSLAPpAU9XAn6rH2MRQrA66pRLrTegva3aLo9C0UmaEI
MKU3Vn7A4p6SzcRUATS9giAVphm5vpnIjuQ1T0UZ/dVXLrh7CCDt1l1TxkUdORM2/Zizm+wVFJcG
IZYdrdyVP9PwmK0lw6bbc3V4RBiQyMAnylDaSwmJFo+ZNdF0tNqHIHjWs5VHaXkF/3x/toKYADxL
xFB2AAzalfyzTI/Dv5gxSk/lPzJmOpEM4VhZLTIqd+xpwx2/oPmyHWTtl9vKt7aY2TPe0nAWSjr3
CbDzAcZP8IXtNhBWNGztSGbveOH34DJUpGDfA8rJxtFNzX9jVCnEw2zFXzQWzI69HZS8ZdIiirX1
ngRxUz71zco6FnfrTMZstwzG7woCoHeGLrz5/b6Wjk37+18ciDZNHQXXIl91nsZW6kVSxlbJ8X3q
fptwl2Lnrrx0i+s4EzKzonktx1KtuKwD9FJp2WG/UwN95dlZPPQzITMjGjZFkCgaQmThxYD49P1E
c9Sg8ddJ71AausqKuJXYhn2nKQSYtEp870BC3j6K6wUoOFPM8CAhDRXjvNI1ijIM8YKkOP3DSJNk
Wr8zWcEzg8llygY0EnhP5nwmsisNfSlQH3C0UNyZfbQh03Z7CdemnbID0as4JajgdhcvL0XR9yOc
BQDUlHzwHmkFfyXzwxiPOPtglcHxtrDphl0aXoInkmy0r+IP0sJ3Kcxzu0iPAFg4Rb0do2/liCHZ
iN6boqxcw6WD4SYjAwzHNQgGhKJvBWWtOu4TZPluumLglz9PMx05XfAp80iwr+Wq1UJovsToAeRd
UH28vU+L3ye5BryOsXkQG1zuU5m2riYETLashk3cHmjmuP3969vNvoDSmKDUjF+eJ9l8I+7N0PI1
pzAgND4GOuN03n81aBhjxCiJCyqmc4yoljGhqWA2lCMlvfQpD6zuTej9NSaUP3C6mUbhHUPkMs2B
xDGZvRtWSqWorgfJEXqLKUKkFkTle98b+CWfC02lUJscyuC+6mnrgDQ8/xk3Kxdo4axAhTD2jhBO
gxR49gukVsg9TRVEZ++q4iEL3llNn0zA+ffnNaMR5oZGlH2JQsiw96pq16e+LZfCDgDyba1YWgm0
jyojXKBPINFxqXVaPpZClvJ2qdWwe26Kfvfu78sAxXh+yYvS2Dd7UyQ1DbOgixRHML+1TrM2+2Xh
5wOEpBeSxkGGs8mzg2gMMZFUUHiOyZio7rP6fo8LlPs/37/iL/bi1NBLUyFX9nvIHhn2Qln78P4t
4kGhxY8oGcaV2RGUNFn6mtQpYBJ1OyD3sxbBXt98wAswmROMY1e4/pdnLNLwXtd52DpCvE+YaRDY
gbd97xoQAbXrlFiS6fqZuVme78ZtrvodZLuvrh9uqnrFAbp+shDADsEnBuqLis3lGowGNrqe7LGj
xNmeR2pTZNtK2Mfmyn1YkzP9+1kgkjMCTYp65Hi48aWwVZR872rHZLXWuXgoJk4ExXk6E+Z59lqS
k7jP5JZRjOm2rMUfbWPYiu7/uH0wa2KmC3S2Hhniy0ELpdZJa3WvkIqL8+wvU4m/3xaztG1MYKSo
qlEpvCp5Simx/5g3jROGjqEEzM1IYMEatlX5/slgE84Q3A8wI3Ilc9IPxubWem0otaPph1R7aa2j
7tW2GX3qvO9D+O7UxSQMnCE9q3CvzSkWKq2OAH0LtVOMR99w4CpSqpWnZOmAuPNUcS2KkVcc9mTs
5LgposbxQ9XOxQ8T37uZ724fz7IQEP0kHKeetZkVBjWURaKq1g6JJbXf0kClmSsWYEnExHWB602I
SgbrUtFEH6SUoKLPcf6pBsiUiid1jQd5SctMMuUEQNrUlz6TEZZUPEmld1jj6N7I1Wcr0/Z5W25z
zby7vWPXXiseJF0cEGCRL7hK0gY0u5GaiXvHHBvbSO66YKdZ8lbpPlE5XnGblrbuXNYsfnRLq+4Y
2dM7avdqmp/LDOKA4NPt9Sxv3aRkkNcwgWj6DWd2AAyH3NMJ1Tk0lEnBvg/v83FjriV816RM/34m
RZO8VAprpKhCf5A8WLSY1GjIz2L1PnwpDhLHg55RLaZJmDDmUlDnNZZfKlXvQCBrj+Sl4mHlVV48
lDMJs0PR+tyKQqvsnVL50Wf3bsjItbX2hznFyp9lYPwpK+GVU8af7Vfq1qUZD2nvuOGXTPicyPdj
pO9UaxrPTs9olm4E+b6UH8umWFnesuiJHp9YHI/9qsromX7YGnLnVHr+tTWU+zCVPkZ5cRpNZadQ
5xoK5YGR8TQTMp5s1MtvtxXy//gBYMZEaM3Nq7Rwzlz0tpPRFbP8kMq/pbbdlsm+EO7E5osZ7pr8
WEuPqvLufJAKruQfqTNLmA71UCU6UgcttwtcomI7BH952or5WLoI52JmPl0Rxo0WDnrnFOZXPf2W
Z/uc+RTG/vYeTo/3ZSB0uZj54z5kmk81vXMsI7T9PLD9FYjRkhVkvIbOGwiK5SoJXdKb4IVDh5KU
Yb4R+2rrjfFBsMxdIHrfBMP7cntB06W6WhBh3fSCUGydWykFCzX47tg5LhSgcnEnJZnd9HdSJ29h
6LPjd8KA/r5/E52XDvUPRZeZNlgJiFXF83on/xq6r6q+4nxN79HVcs4+P9OCmAYIs834vJi/pI2/
hUbEh1+dYpJdA5m1YFASVpq3rhVvGoFJqDUZyOt4Syn9gMStR706e7U62VbDXeApmzz4fPukrlVv
SoTA1kWGagKZzlRPaNq0gX0qdTJbH7yNxZ/bAq5Vj49TBQO0g08BvPTSwo++nPbhOKSOv7eknf7b
GqiE7eIVM3ht5ScpJHVIcPHf3KNgXK4/Bi1SYIi0bQVukHdC2VCxCwnzUD6L2lgzJwmSuY89nOKV
fVo4CGI6sE0T5RCZqdlB+BUglNwa2afwQ7JRvJWs0eIx8MKqU2sUlEPzY0i0sfOVjs8bMFgFkh21
3wRhK1lbkBfb20e+dBgKbeXTiDG4+ue3v+9iOEj8KGW+30eDOCLdMczhtohrAwP9LwUUxmFRkGaU
9qVWla1mRH7bZY4YRFupua/Gr5qREz40uyDdC+IaFHRp+87kzfMHod70eR/TI16Aa4dg1M604KOa
WJIt5snRS+mxvb3ApT3USO5NkBJe9nkyodZDC2pdMXVCMfgi9yEOUrgZYuvdLw/ZN3Jf0xgiYNnq
zHCqYWomTWBw/cfUvhv8tUzi4jKIJKY+atDf82hCaIfETDohdQDMMFHB+CWlsDT1brdKkT7Z4Esb
zUqAgkLoCfyQXbvUCKWXMQF+SBd/Gdt1ficUd+k42KLe7xThqOt38KKPjcSPyGy5P8Xp7vaBLWnI
ufy5n6kGTQPPXOboUf69VKXHBHpXG5jk3ivTFzW1VtBlSztLTZmRadTjJ9any/XK0HKa1eBBVRxv
UnBTtTQci/BfqMe5kNmmjjDbVdBVVnQDbYXCdj/c3rMFm4dOAMEje4LFm9u8alAaStBJ6Wh2QI1q
zQ4tfp6Py1M6C+DXtIVnUQwdKuXopkPOQBzPrtov2Yrru/j9iVGNIgLAamt2eUrBDfuw5Ptu/jmh
5fn19u4snPBEDgczDPwGdH/Nfr7rSobXJCG44Mbf62K5iyCLXjNsS2uYSHAJXaZHej78CPhgVZAm
A+jlfa/bwK77FUdmTcD072eHILaV1uI95Y6sfynU35b08fYuTXo+u/fTi/bfBcx2Kaxav9PqCZqY
uHarHXp6obQHMf96W8zC9QYrCj4J+CCZ13maL+uSNqtHLXMSsWS0aKkWtpz69BkrX9zW/Cp49crd
WDx9WhuYRQLNGo705b7RR5PFtSlljgZNNclqijyFZzwIVvlOpO3k2TChCNAzxUqa+OfD6IYM4um0
lwsnaLbDp3SNu3JJAVQF1RJp+6E3dnZAlhvFialzS7xcyu/7Iek/ZI3/Tmj7n0WcS5mZw9QfWpfR
H7mTicJ91KlPebOGDFlYCP3yFEHwYpmnMoc8qzoQ2NaTa0d866v7Pn13KoSqwdnnZw/IWGBg/IDP
N9Azvozi4bYCL/76iWwCsPaUp57dQ3hhSegUfN57U5tviuDbt7+/oK+84bhi0JmAsZsbwzA3hcIf
4sYRmXAlUq2Ps62xhtxaWgQjQgH+YxKpfc8K3kYgCm3RJY2TaPkm2rlBteKFL1gTKrdTaxHxysRT
ennrsixI/EZza2fQH/r8PugfBkadqdv37xWIm4mZhQkA1A0upVh1VXihwF4NsFV66S+gozKzwW4L
WdqrMyHm5DCdGd4WKEumt+xVpX0tNk268vgtnDdD7Ai5mQE13euZPvUMsCwbUaocwT2E8qZcg7uu
fX9mNqRcNJNM4/t5fS9YnzplM+YrJnbBphPU69AUThPWr45BhuxR6s2odipOuJSGrSp/rdIPffrB
a768+zAsOD1McKdMXL7Kc4pVKdHknJfOV8mijXMluLs+amAGdHmAkgERcJWCaypLq+VAVB2m11RH
t15xNRc+j3vGEwT2mNZKdWZbpVHWcj/tFSy4Z5dlaK8hqRcF8DToMHkTZc37khpRYBKGNgAt8X7d
t/7P9+7935MdAa9QX74iBYnbopaksNWc4Smunt18xQFZ+PETQolWG0JdYqiZoqoKbc1Qk8m0b8l7
JR0/S8YaXcu1VYIsm2j3D9acKzcp8tlVDlOtCtRUAi9Y2r62KS3IVo/aO/mCsEXEfxO/CMhEACbz
PsQh8GsxaTrJMWmrjPVdaIj7VDffbWGRwgPKVomYpzntVaEWvekKhQx8pbMz404YdvngiOpKxnNp
y2A5w4jDxIFnO7N+macbAwNMZCeT0qOoEQnScPVMjpXJ3Ob7R4yTWaXHERA8Bp3mscvzMU3PjwW3
EhzDTssvvvv5tgJfm0JI76BjmHIBULj/ycCfHT+ji81CKnLTCdr6taF5Oi0V25KE19tiFhT5Qox8
uYog1tQhMQrTSeQMekK77VfOZEGATn2EHODEEnVV9mv0mhErEhdRLX/In+Ro5fdPu3wZCXBDgPP9
yaIRy8wuoquEsp5msuYk8Q+v3udfxeyxl/fiuA/63+/eKs4b/LEsUje+qifDPV4FUaGAwdqJ3n34
zs6V6SZiCKnCTnN2ydjP3JxRU/yxFQXdSWU7pH6yli1dOojz78+SgWYghoMoBYYjfSzdyDa9tfnW
C7cPt4bkFeixifJ6dhStVVmpkXmSk9J402U1jLGhXeQJFBvHd58EsC18WiYbkCf/wxZ+djfCSEiq
IS9Ep7oP2xd3jad9YacuPj/bqVYuwkCIKtGBtNO1w3LFGK59fnblYCYqxaTn84G2Df1NsEbqMO3z
7ErAuQpcAD4EYDfz8moRNtoYeuHoJM2HRn9Ro7c+fL9xgvGIrDKe/5Tknx31IORtIWQlYOPQtCum
ckIdofYr1b7FdRBT4G3CJk04fGmafFWMRj0OJViOPDvqnb5SoOP+dFuVFoXQFcr7B0yEosilkFwx
GyEsXdHJk9Oo/YLrAR6Jd6NEaISncInTTKkYON2ljCasSBFqAAJ1+d6LalsbT528Ro65cPumPAVM
VJRCuBizhfRJ4YZuFIpMiPidyY8uhB4CWKvX29u1oLsXUqZfcXbzxMFQy6zwRUfRfmXiS+Tub39/
wZzD8TARZE6kFST5L7/vxyGw8DgVgU9/UMPPQnVnJXcKBN+1VtjpWufR0mpUHB9AjoSVV2X0jpl8
BixrosOgq53RQQncrCnxQqWcmcxTFxBTEaiUz4tUbkt5t0hK0ZHF4a+yk3dNAufy6ObHmCK2rxVH
s1d3eqbvZPrSSl6zlZBwQcNpXwDZB2Acf3Jeiyu6IRQF1RqdUnjVhifFv4vbu9untrSPVBNI99Mi
Np3d5anVgZsLqSePjh4aj0pb/w9nX9YbKc9u+4uQDGYwt0ANSSpDV2Xo5MZK0mkwGDBgMPDrz+KV
zjmdSim1sz/p/W6ixoXx8AxruOHhcCaXOrW8AX9e6kmIJL8ArG0OE9BWLkM0b05JIxVWkZk8tEjP
bNaTA6F+DITSEnkfnzoaX8FTjcHhT+BCqqrAjcg0Jr6gIlZqfPx+5k59HLTmkUsv7JDg2JSMCagz
MGhFgfAgYm9AAUUcuMiS70dZ5v/oRgC89v+PcnTjsFpYXgvny1+l5V2XdR9pCKx7w6sl9MYnZ46I
r6/0X+gNvCd0CEAbWBbLP0cElLnTVozZ/CvvFTrldmy7sHK1fn//SidHWcQ/lmAfMmlHlwPPfDSx
ZDD9srmVwth4vptNBTevOj1zCx3bai3VGhin/r+RvvSAiZgUeHoYyXaisjzw4Cks/3rivuugL96D
yZf9D8oUX5chCB4QMMORgf//st77wiKuNM4E4m/UF6umhwZUBLecn8/iwlpYjlrkGMdJPnf8Eay3
EbsKSmVympDo34X5+/eDfD0d8Cr/DHJ0Onh900Fiapp/WT2B/5TZebQ7s8BPrYb/LlcUdABTP14N
MLvvZ7/zpl9BuCnnW2u67YfNj99i0Y1YbBoAlUa//vOyngvwq7q8q/e3rHUjJCJnjukTsxQgsUBV
CkhvHKRHswQzPyCNw6zee7yKmA0f2jPf+tQAiwkICp2oPwbHxAun9fISWXC172UyVevszLY/8/jj
Km3BG5ymAR6fOQ/pvPaz+5/PP7ywgOdddEq/gJTF2EKLj9nlftZQMkJPtz4DHj/1AsjA/mNuoZwW
HJ0oTlrKdkrLcl9EHf9d1z/OgwHwgGwK3NjA2UI5/mj9kEoFbCTN3qncGMxwUp1jMn6NnTBCgHo8
SkbItY9v4codbW3XdrOHYVZGojq8yu2IlLsqBwD2zC35dbIwFnB/S2sHOhTH9xYdhFE10S0Qzzs1
XTVz++PtAL4ARN3QC3MB7zoOBJ0MUL9s9pp9NhUJJByj7Bx2++uluIwAvJWL030pfn3+IL22qhlO
gs0+6cKbMEz6PvYj+5zr6KmJQhEVQRHgrl8lO0oSiC41odq7JUn4HMa4NH66MfAe/4ywLIt/7tuR
SXR5Rowg+yo2giTmHNz0612EEdAu/M+3AA4Syzv+M0JYBl5Rh0Ttm+KyrAFJ23b9pf6hWAvuWZSI
lhIh6s0oqZGjAzadgGWdsc33nVZr2BRV3rnk4sS3wCAwtgHwZQHaHR2xQZZnY5iyZk/FQ1XfdT+O
guF+AKOKEPI/KJwfn+AWr2dbClHuJ3435nH18wMKz0cPcjGQQ8nxa6qqdRBKLvc6axLuwcvY2n6/
lE58aLhtoa4CSN3yJY6yL9sTsz9pX+57d62sa7+9DItENmcuohOjLNgVD/tuwYmFy2X+z3Livi0l
M0O1t6Ki/fgowvdzh8fJESAyjfIExAJwGn4ewe9V3RA14kvQS8VeM3EPdj/Ihmem68SBu9Q/Fgwi
A/7oGMlSoAo9epDo3FtescuNl1jGTRodrkcC+nXUdL+//zwn1u+n8Y4mTmYNH9oc4w3ZtPJdvSLn
KABf4ygg+LDRUVlbNPaPNVkGks9jMQbVnjdrxmHOw6LG/XEghYYx0DOLEDgAaP/ZpPzz+dPahl4n
t+t9P704zgdcOr+fpVPvAGROiOMKbmeouXz++LYMgl4yp9oHB6qjsL0S8kzn7eQIUOBGpRMhDaSs
P48goc06dm6DUAesHyZEHHpw7srP9XJPrWLgtv/vMMfirE0BHlXrYZi6XLnVnZUfQP05Z4Z1ak2h
d4/uOvr4KDw7n98FCmaKlbqo9k34UR76cxysk49Heww5GvY8bqnPj2/lEADjQLCgQkQkRq4genjm
e59I0LCgwLTH0l3S9uPKF3Eai3W5Xe0ZsSK733qMJ6n6yPN8VVoQKEb3xygSqfGc8tepdbCwY3EG
nFJIYjKr2m72yr2aP2j4YDePzvT3+8V8IkjBeY9gDrABoByPeetuJvq0NIh6/TKM7Zq+BGmxmb3q
D2ug0Zz+XMkFRr3Yl3AOhk8JAu3Pn8vVSHC6jpf7ATxWqqCf1dgrGp65AE7N20IEW8pFKCEfB491
ng1yajBKM+xYsBnGxDnHjD61dyDfCYo3UHpYF0fB3ZhKKw8a3DF9eQVkx0o0ZdSZm86cA6ec+ECo
EyFHh68TLn33aMaM41ZAO07ZXpfj76GyE4SCEUmtyNfDajTB04/XA8qIAH4ixEDWfuzxHTaaQp68
kvuw/EWw3vIH5dBown+E338/1ImtCwwyLNxwNiwWCsvf/zmni7FEgDx4CAaCJz8anJ9fZqCKQP3r
P7tIABk+P55PM281Pste3os+huvm97/+xBoD9w+XMpJq9CmON07lZhYnTV3vtZNInnhBMtmr74c4
UdpFMRLrF9BAeHp5xwFZWs/4+C0i79x/S4O4HPMN02VcDGtNNmm45l2+qqsb7pxLKk6s7k8DL3//
59O0ftDNAeVqP1rmWvsmCUa6q0t+Af2XM3v12LVsCcsxFrwDF3Y4ouejmJDUmYS+E4J/ChGzNL9h
zrU7XOfquezDlc9e/fCeCpVwX8f9uV18IsBCtZdg+eHqgO/P0RoBXTS1W5+pvXL/6PYqpDswPVbB
tOHNNjXzuVc9seIRkiyHErJ/74t/aduEo0pHg0xqvkOfI1ZsRO1XxWlRxtL78NMtFB47UCkcaIep
5i6kqzp8PrOoThwoKNXiTlnq9fBkOApfhGqCwnVMux9m69bm2BhogiU8E2snpfe0dNZ9R3+j+wZy
K1yPKVkNcLhIkXOUE5zvNFwLbFFCkYnWr9//tC+/DFn4QqdevgYoz8f+QWnJhmzGpjqY8Rbgmwhu
gW27crMNSX9cDMMAuPbCRQNoAWodnT10VKZv214daFnGG5UWZz71qVdBGrV0ylA6xin3eQP5kzU5
GdN4vh3VDkSLqzbp3rvmNavfvp+0L2tqmSqClHBhXAD4f3Q/yCLXdKzc9uDH87gqs/WPHw+PC2/x
qgooKj9HLzIK2kjVZt1BeDKxxiaG0PCZutiXTYik00XVbYGyoY95XInxKmey59YfDh79W1QHMW5I
C1ffPfegn+Seud9OTFfoYu8trFI0ZY/hSE5vmZb6dXuoIApLLu27H08X5JHhII7kH2CU415YVxZ8
cGXWHlr6N13R6u/PH48GGJBh6LbB9vToXF46EKzwnfYAsvm7Phc2nZqbf5++LOp/Tn3Vl34fCNoe
mvI19umZ+uSXCxNVkX+ffhSpu7lOB5fht7/k0956Mf3jz+cGVTCcaS4Ua770p63OyAHttuYgq2cN
f9feds/sha8LdaFh485HeRj8qePOXQ05HMsW+LhZeD2OCP79nXH/0OBqmrdW9+PsDLEe7n2g2pAr
o9hzdC9aLu5eVuftwWQoG5Y6Lqu1Fzzwc5zQr18d40DDH3AOF8Wf40AGiJ2wHtK+PdhiVYuVObO7
zz1++fs/i2okRHaVxOP7bifUg/yxgNgyTT64/pD9CLEvjhetG+ZZyvF8AsfYsU5vm6aMbbuMCYNA
L2X336+yr6sY0CMEKSiyY9AvFmMy7HSQzqM5AJ0Z2eYjDR59c0av9MSULaKeSGBgzQY1v6NXMnNa
IDjOx4OBtY1Xt4nz40MQjW6kFJgyPP8LCyTlnYTOc2+wkOFnd51ZP38+mtsQ01ySL4h9HL0Apq6Z
GCm8g153oQLq78dIMLgZIkxYdjushr/wZuaykJMTZN4hLF68/CDKNdx4zzEzTnxq7D1sdFQWwPM6
Dg4B2J8QQgn30O0pHRPdlavsx3qHeJF/xziqjgw60FhtGEMIJxHmsaHnqvcnDq2FWIIex9KT+5Ko
unXfg5iLEVSWlPQGF8taVh9kurDcVUHOATVOzBlyRtCmwI9bdPaWv/+z20k/1ADXUOfAZrItCIyO
YZSdbr7fg0v7BM/5BDgApBgAvYUUAsG9L4qXTdvP3HCfHsQQPDpZX12DiFxtRwEXK2DqnD2vdXPb
+04ZOzygm9aZoOlqQEmLwrkcyzgcyQRruNBvNqNXyl2j9VvHgjdSAJE3DdDeWLnj6L/OdiYeMsmt
EkjDHjaCkgEUH7mGvvsu2DqARdGLpqgCEYXhmCd5a6mV6StrE7b+uM/GftxbU+i/usiDm6iXgbXW
trJBZkn/qiZb90EOxS0BZEbTWEWMxkUbD2mAel842heC52+5VcC4S/ttFLqFhHlE1nwUo93vRmga
XlVMo4baOuIlq8CdiLJpcrBQNQ5EmbrruQVHO24y76UttYcuVyB+t432iwgyAAebmUdpujqZg7l4
KsOgTnphD2tPhhReYdUYDzaft0IWJILXV7FS3MJdp4sHqJ+ku26yyIr21ts8uayNBj07WRSkrPxr
TWMW9f4gVm6h/Bs12Q8wgioeWigXb23VOjHz+kDGqZzh256Bm0RXfQTPmqe+0OFvg4Zct2JlTja2
6l+LZniyw2qM7HpyrliISY+qEFaIrVbjc67qoI2C2pvBJS3Lh0nVyKscK+QXE6VdXDq5excIAzst
1lalTKqKsl9u7xg0OLIy5k0JkEVht+ldQOvpXZDhQ7Vpt25U91LNKOtFZe54Y9SmqgwiObBHo+Tj
2LEnZ56nLAL7jPzSQaEigAmhzW1NaULmiuHfDSlECP1wrNu4t6zqj88AKZIpT+Oh49VeoMS0dcP2
HjD5F88ef6VVnjmJ6caV6MiHtk0b8dofb8NuNjrpWO/V151V9xvTVn+lcQO+Bg8B6gTd4N37Ymj6
mCuQ2BNbUyjApgPrWMzGSRwA9fhd+brChWL5Iyo6Zl+04sVugl9TrlUXWXn129jqfcwaK2qKzI2r
AqIhxktNzF0RREJlbN0pv70Ird6nKyFUtZIqz8qEgCZ3pedMNJGiDaQyUqoiIviw8v1cbOp8TqPB
0yqxwWP+q4pRXRRF+QDnsTQideHChy596juLPvqVU19MU/en8XU3RL5Kq0slJyvutffSp3QOEiug
Hdt6o5+xyIH8cPuL6AKSbw10pUrTG2g6FjVCGSESmSK1RcPpEYAhojcWBET6yykreveWE0Ag5q6d
o8bTdTJyWsTjEPpJIMVfP2+qJOjyXq9q5snI030t12wcZiwez4kcQ3b5REkVuZPbNBfdVLoRVOjs
2M9NE1dpA3EzWUPX3oYqGAHDJUYNTCdkKn45GdRLtDu+Qem22fiyTGPDXS/OauqZdde1nht3E/tD
Z6srd6Zor4u6La8rU+UOFkP74JTlbsqtXzKolbWZB1WVceeSAQKX4p6P8tlmOY4aIzx3TjxhfisI
SJnLlol85w0tiHR9VQx2ZCn62I0Opg6VHvgBUwI6VBEW5qEiZWoutGelW+Op9DBB3sECl6lXiLC8
KiqslG7YzNOLRpeVWOVW0PMN1uZt0ZKN5vDv653id0BAyMft1yY+fkDcBaqOadamsIUqeH7TlHAh
bkdeJGYYhmY1eeZqSpsxGgTZpo299eveiVrHeZjdcNu6/YccfHvYwuCcvTu4N9djxsk7b9e9XA+A
nK8IN9gJoJbfjrnrcICN4IBYacJuWuGUIilqr31iLZ3u0eF8g4g1uSr1cFdJfKSqKqffjVdnOGVE
l8XAVNrdajZyjCVgTLvUg5mE9Mj42uuWb+jAygd4nD3MVf4MHpC6YE7j7Rzp0x1rsFiwm6148AYe
AVymo9wiIkGhl4OTXk3rGXivnVVwq7qi/jCMkSznN+mHtbWxy7DS96aFlPqrq10nKcxokh6HfSQz
10/Q83ST3m8aoKm0N5NY+nUYGeOGEWXyvYCPdAy7RxnneT3wCxcKginwoPbAeJx7VgcFKaukdqIb
Y4r1WM080g7BHeT4Bpf1CDU7oSAZ321pPz3Xk2QJLDVEpJy5vErndteZTEd6kMAS2vItZKhVZSq7
1cHsJDB7pCvPg2MAMThUPTO4Uecq6xl3xt/JFYLEuq77hDlTW0XzgCgvqnqi1IamXNibAFdfkcww
pCw201SVWLBZWsNZRdMs1r2QUVaFoFF69YPTTbOKxqLkCdV8TAB92eaBFc8SVF27qiBjiZ9IaIn1
JQ3d1BZ1ViJzWCx6ll9T/MtI9nKjPB5xG99ED/hhuKX7A/DU5M5p0yoGxxi71R0ayIDkEJaOGqmr
RyiiyrWaiLPyRMET6bZTmXC0/2OUGacIYvJDRKFfvgPWM93Icc4ips3fCXMZ47ZVMUMz786HUMFm
KU8mZUjNirpm6PEVuHluJETYiJ3fAWzDV5WV62ecgeYZ9qFTguO5vqxZ1u0Z3DxxTARuE/PAFDeO
nObfIpM1vbZ627xAVtmJ5ralMVCgdZxpmz+3bflud7639nE8RGSx0RxGh8fK6osLGIjKTRj0f1yq
98TYj45yG6BXLHZgKqdr1md+G4sRHXuK9gqqMz7f2rTtEq6yOoYopohdHjq7KfMhUOZX3QUO5Cqq
clavCtEG97jHmhtDi/7SK6ANUjjYGr1TB3lcIufamMLtN9wpzFUY8jRi2cgcRKl6jipWNdfgSrvP
FFam2mHZo9Ew6PNG1lzJFCGZk+dglnUImlTQYNuMCOXu2NyECk5YI43SnFZ/Ok2CBL/VjtyukzCG
5uRPKtGeTAZF7l09duPW8odC3w6unb13DsKYgbaXbej80m4pdtCxDNGPbcK52NhwlWjjuW53RAT7
wjcF1rItI99rn1Om71Te1FsrLAUsVbINYjXmjRDzHNd5xjdt1w8XhW+5iW2N/gV03nQMHHUTtWRw
hrWoIbTW2vMCrcJ1Taeyi50KVPfeK2/SmaYr7mbtarTsAf+iS8L0te2CMu4bq11hiUCxxqeJUCqP
xpDNG1y1f+lkvxll1lCAqAB7R0OhCDduzpKGe39SWhF4w3GwB8A9jIJWgJySlyjKiSwKcxiDO77S
MSpqmGXIrMauDataZbIPcDflelRwTByc7okWjYil4z/PkycuC+3dGupA3Iqpv2VdsZs8Jf0fkGvI
TjDe38+M840tKygSWCZ/qFJdr0pOpm2qfBOuJleS/Bp+A01klWF6RTDxkHUFj5oFpg4Tp+09HdHa
QvBVgLuwCs0E0CzD9eZVfY3wzYIvS4e787eacPdFpKHZwYXo7RRboqGvvQnaZ6foXqAe+2pSn8fl
nHUI3HLYnph7DuP3fdNqgGEynDI70ulBJbLwJcH5asY2ZriJ/oxsZhsIaA+vCCHaBJUbLypdgb5M
rttmlaVWs/K4nFawsM2vwMhvb53SkLtO+2Ld+MrDp/CLIs7TrgwjJSb+UGgFDCJ3OhnsdB/UTpS6
wzwnaWA5a8shf3mmh1vpVA+t75crnL5IGYhotnblc4i31EA4DVaZvoqu0ohRW7/F7HRhtoExOkIO
wBheXKutr5A2QHVstrLR7Cq3bJx7qfyq2kJ5VMD5C7EtBMd5vi5kUySFyO7RIvxTF4jyai+PqddP
Sct75BPh/DcMB42T3MOJE+DXw+TQW5UFK54AIWO7WTn5asyB3J6wpw/anxHB141+EY6n7y3Xum3a
AbisMNBIgaY+rjr4qa1qWUIgr8rse3TZmd7YUy5yHtUVbIqvnKmsMkj5D1bYIzhFc0L3TYOQca7W
qSEg9PSW/zzgAz1zGXrptadRVg4AmdsSMdbuhRrsG/ReBygpDrSOSxeW2zL3aL/KWIsaTzqhHwPI
uXvT+IKBTyXfndxDOAuxwBs7FAZqnCa7hGVz3UQ2ilGPVl+nF4Ly1CTKgcqGVflQdgJ9ob4MmxKH
jpJF9jT6KYusQGIeACWC+JeqwZuwab0CYenV9+aCAEGPENgd2Z3SnYq6NoMlXjeLuEjze2JPIoal
9qEk+qFGk+DSDRXivXTW0RSyLuZZWd7WpKziEZ3Qp8qv7maVITIjcHbye4JdndXZhY1bYyNsxTYQ
oXCwmSlLAKeuLiHASNo92DhOxFzeVNepyZryBiobe+2TF3gddf2Op9plvzghkEeaSS8j3sj30uvv
CZUPTtN6WK/u8JQRTz0w2dkqspxpflJuP94MTbtjZeonQLwVWPUhexnE/OSytyqrcBMqC2Gg71kv
eZWTCEo5AKiLoHGytYCd4p5Dx+bJT/Hr3boO3oa5Z1Hv0l8QmPZW06Qe67wXcZVjX5Ss++gGlmKX
1U+uGavYnpENZmNTRwFsUjeNL6u4oyDp9GNI7hEIP2TMFU9QWQ9eoTqWXc6e3eAa7QIZyZHXN7x2
xj6uJXJYCerISgJxsOuhFkXW9pzyfc2qsEpgpFCp7ez2+67yC7MTxaKjKX2kdVkI0llv+Ic9TB+F
7q+GJodotV++TsF8qFG5KJAywfD7us/YO4XBd1Q2AICumqzHpWSI3UNcjwEUxIIKynQMWlXoBusa
HxwK8c5FqOsAdB+3ufBq8kZG780N+zyuKxyQXknenA4sSgdHUTQLTAaaWSXaymOGOWu4fpwBqokn
ZnPsIDn8bdzZiqQXpPHUBrNExSFLd7oa+ktFrZ5GhVE7PqcW2IYecDG5M3h2UqT+06gA/LfFdDdK
P0iQ3CPZMyLHwRLet4Q/WfANjwJPuptZSBVPM5Xb2bBsXee8x08TzS/fVAOyeLXQI3jevoA2rxMx
I8hGhooDO5vqm5FRvIMBW7CY5XBvmVm+FjAA+w22YjVsoZrV3ubAR0cOrp4hNoF7mKF19dBAW2Eb
mFbksZORYgcxNO9BFanADvdbDYwdzJUihI30WQGgdzE7o+kTXltBs67q0t8MfbP2VEWekBKbpARq
6wbBd7/qyroDV4Dar7LW/bQdUlCskUwBk5jipMAtGEahJk3csXDeqJH9xtTzCFEJCB8M8eo0k/ta
umZbCOT/wbDNbHsdCh1ekjYwMGngor/RumjdXQivw1XvCedSdKyN0bluE9foR1RI6da3nOcwQ1o1
1uFDNuDFaOHBNd7b8ZwcDNeIw4v0PejUMwKzYDVnNLwwLRLCEI3/MSjMQaWZ1qu2JTJuiWllbBFS
JQ3lImkZUho98bcAoluxZ0moDLpyW0pn6zT+tramso0RKTdR4M+rBuFV6MstbX8zutV+F9mT9+GM
abvuGmVf0SwDjhKV1w8PtY/XLNDIxyuS9okvIXs7yeoWueej06XFqhgGBN2qy9cmDLqo6Du5cw0q
qVNDnidLqCsYwAdlYrh6RUZFL205dKs2m/0b7rrml2lTnlQjdHFIkN+Xen7P09rbDJDYnqKOZvku
hwTdQz739avsvPGeyfChsojMgAHzUXOTYkgKbIu40HZ40UirTHLIKtURx73yznGJPADYMdjbOc/f
FSKEq3Sk5FqkfpOMZhwigjPmambKudV26aJaU1okGlwOUV1m/Q4dc+fOs71pK9es6lyLnXGg+8vB
G4tEX/1lmfXRerUbhSw/BAXUyBTi5QQ87DfOK+ihcgCf+CyCi9Qrff9yhNrYozuj4pVTw+wY+r7Q
1BmRxw5py1jspbaGGXU+Q9TAU4gFQgtmgBwlr94eFLTNc/UgqhTjZcHTEDpDMkhm742h6kP0DVxP
OE5PMPzn+bfClbDRFJntekQ2+Kv1HaSQvq/Ue0cLiJx2zb61tQPpYPyMWOeZ0Uieqvuq8MdL3LRo
4E2hHHeDFMF6HNTbmBY4kPzB9L/6zml+Q+tmhjJjW67S1gpv4JKZrvO5+ihaZIo5KJFB1PJyRLUw
fEEFII9TXXZPMzBpt/7opGnMGJ/xaghZLn2nEQSGJzxYGz6ZmPQ55PAd9jh1rfgIUfi8gxDUEzBT
/nZ2JhpnJVK82GSTu5q5/2SjcidnHK4+1OchBpgV733raLxB3slIuUMuEqOsaV/QrvgIFjiD4AYH
YZjSF42888qaWfOH98unJ+4dfneXjC2fdNygTpbAV3tYAdDU3PMQOa09hHtnyHg8uHUQObTGhqxK
E0lXuPGIg2et3Tp9zQGl2OfKox/MLYMnQO/yPjKOWLILq3Cxkug44oRFHkyVybeiswBiA8wYmAWF
4tTlTP1x45JyugO/j127Bh5fU+lVm+Wc2OvWhHOSk4pFMrSGCHVmbJyUQsfYBsLEjxubFmc6sKfa
C5BEsZdGBigox+g0pVwbYdVED8HwNAergW5r8/PeFeRWgEKA8AbwDu5RR6YIGAKLsqBoviV2vkWx
6vvmxYnmHpjt0DHA3sf/jjFdHupUNOsqeiitVefF9jll3BPPX7rFgISAgADjyyN4T1kQHhZdyA7a
e8MJivX3/e8/8Qn+ff4xgtPvAoPiGp4v1YAq0datLlJU2b4f5MxLHBukoxQ/MRR6GHrSO9wi1pkG
0qnHAzwBtXvgA8FYW/7+T5fKQX0Hrid+ALzz5Ud6zhzg69Ohzwf4OTAtDPItx0Q1NoXUoqKnByDK
rAtWbr+fmwXj8bn19fnxR5g1ZG+u02V4PFG7MLgY5gszbYLiHPzg3Fsc7QPUI9HksDQ9VPP7PN6L
t+/f4tzjj9ANjupUir4wPSi9RXGbnvnCJycJnUjIIaDr6XtHqCgolFW+wNF3qMiaFdGkIvejPieW
euodgGhfBJaRIX4RHeLKzgqVo81dwoU7nOoIrps/n6X/nG2g1wlw9jEnVORdVQpo9h5cVCGFuyrr
n9LswK77d4Dg807w83rOFYS+Dj0dIsMSTs4hvk9NEqD/cMmgIBljrM8jWM1AUWpy3MMjCmeRz8+x
MU49H0Iki9vWAs4/BmKbkBWCqt4/GFyDCNgDY535CMscHG24BYqBnw/k5lev1b5w0TR1dXAYzM2c
JtCLMJt2H1Y/3xGfhjnCR1llXqQhwzAKjYIklWcQiSd2BHrmxAPrBmDlLw4sTY1qR5bVAeJj77oY
E6/cuOgPt6jBfL9mv14QEPkC6BGAbtCMwZz4/MG1b9OhVCFSC3cWu8mrDg013q3qB/fMSCdeCXQ1
8KMWGQUIJx2NlGboUDsFIwfb/kAfKzYjRwtPgJTR/3wkQMsWmPICwwbe+/M7GQEJDSy+6aAnJ0R3
1LTDFXAFzkthBIqQGeM/xhGingGlC8CEseygoP95QPTWJgDdtHvIulU3rPQ5IfD/uD1HixqwVAcw
WpCdFwzN5wFaGiBLqRGG2CFqdKnlybgUkgGA3HbXczmnI6QIFIyz0d5JAfy0zQWSqyDSs91czTYr
LtB2FHsbWIIoRfq8QY0puEHEOu1oORFrM/l+f2ujM3tDxxeYo0FlzN8WtqfXkqRmVbWgNQmigiri
Xt7dkjlIV6NHrLdOFvY+zxF6fr8uT6wWMGTBFHIRp0Mp5QiaEsI7gvhzSw8MZ2ko7yfHicZ5gyre
9+N8BbQvVFwMhb4eYgCsm89TOxYgj/XCpYfBExE1dz30I1DUmjrUp9DvTsdd32+c8gJpIMrMZw6r
r2QlwNOwSH1cTGCM4HD/PDpd6k4VI/xg33aBBznhFBP8rtyHUNSxpWK7R6XtjITF1zMYSxVAHDBu
MLBzzIjjvV+zYFT8kKXphlvW+tf3U3ri+eCBgwmxuIdBD+9oRoOJGOlzJe6b2txUdnlJ7Z/qSeNH
/zvCsnj+iQjrUocd9CjFfY+mql5Z/o9RkHg+YGQLnAxamuzoqxQeHJx6Woj7PEeUEJ/lJJ6cIQjU
+1hxgMYds+zCXvVEQsTvYCOnD8oNFHn/F5/gnwGODqSOj66aGgygyLq7J86ZA/br70fCgt4RoLXg
zH8RViSD5rRGcewAKmKhoIT84zgHz8cXgMbvkjoeUwsKO7V0bbh1KIOryt4Ydmbbfb30gD39b9st
4rUQ2vm8fhxLw7TC9op7Nl9U4X3ur6vp8qdf4PMQR/FBNTYeAQimuPesBHSs8pwOzYlP8B9nFrw8
xLRfNlkKpeXCq2CV55KL/0Pame22jTVb+IkIcB5uJVnyLDOx00luiO4MnOeZT38+uoG/pS1ChHOS
SwMs7al27apVa6X3uf/hE+DAPzizwMzKExcXTtcHSZ9OUvSa/QjAMncf30D0xYNxxEHg+yxhduIy
VdNydOJXjdy4usn/+vjkn35eeFWrXWU2Vsfn0+zBbp8qa+Xnz/vj/Dqe2/r/9/NFzWWdImLc6Xxf
abeFBTBB3ZCdp2S+De01csOFvUrmBKg38MmZt0s4ykNkmkHipNmrZb7lbbcZEGNba3W6vGxnWtz/
bMyb7cSflmkNEQzh2at0U/ThprtR5szlzYcX5cyIcC3YZgZZgYeRXEPmLXqYsg/fa4wC3iyai2nA
I9QURlEa3lBHWfaKQ7+Z9PHeS9rDH4zhxISwGH3tmZnnJdnrl3p8GqIPX2soZUFZBCOPweUjuqU4
6arBp777OY3/aQBfqSuxzoLPoJ8NJLbDRNFzLyxzkoMCGnLP/DzIu/AOPMyHJ+fs88ICxxLdt4D7
zc9dOOwhLsvjceXcLQ4AeleoU4hbiO/PVzhRQ3Pqpp4JqgA4Wgjw9CsW5t8onGwwQ9xrAJZJJ4rv
08irFfKwtvW5r/aA3Mx473X769O0cNgQIuGNTdrv/VSfDyIHyaPm1Dc/Q8S71aPnXHoo/GqbfFhz
AQpLMpamBZMbVH9iEFPwQAihs7Q/+1Hx4N2nq1HSghc8MyA48UANgmqkVv85/g2qsAn3Rri1EppP
Vw6dGCTTXQEWBK4t8kPz40fsausU3asLBINfG4t4TAVioN5L7ReLRoW2vZuccQfCi3pEcHt9pd57
Bk52w9w2whuSxwH8Xbxaxexv1oSa4nuD9joOIEvo84z1jQ/84c2ZRu0QIodN1SL/EjZG/8tL1fZX
n5vOQ1b03u/UMdP7zJO/FIh47FPVczaSNqkUczswaJrE06Ipazg1xiSwPwVNie5aqwZHWIV7BOmR
B9im9522paekL31QCMObZGegE4r6xgkr5wAGojgorQY+FNjhXQ1UBTmSeACfnjpx8gjaNPjUO8Yr
faLy7vrECFv433nRSJjSNElLtUis7atOlwZWp72GxsPXQ549xl+vGxAO+r8GdMhRUdhYCD+Sum4c
WW61V7nzd6Drq05dGcKaBeGyqJGGVvWAISCEIR28PxiACucu6Tri15kX/vyQBxlptLxW+LwuHcIo
uF2Jz7SFJaBDjzZMnbZI+aKRVOtD8mh2qb2iOwZZqRfHz76lFG9Kk/svsgE1k2RMSO3kXvQv1tGI
C+OJejTVrK636r2ltcZ9ocbmp7TOmwMpA/W32fdP3pikt7La2yRnpGhXRlJx50y1cgCNSjOA1RIO
KjVAOrsu9l0Dpqqj1wB0XTBsx5AmuC21/npTxK38s4Q5edN6NFFM46A9AExa5VOdb9zTIwovJ56a
Z+asV2wDyT2faLnq4gEyzuBYN5JxEw5K+SmshnHXofe678hqPI+FkqFdnVmbKDDJmWr9vgCLJxfd
zzBr44/vK/wVq6KQ32TvipdgRBtrYA76q6b+dv72tS/XD4ZwP80Hgx0FNSMNWxpvIyERVDSe7aS2
p72S5NzowCCG4R6U+nUj71z1p5P6boUBzPLvBqU7YRDpZDVD7Pj6qzVauzw5ePVX59CRTtK/Aw4E
kq7lu/jXjL43d+n401Rc0/rekbmXupWYTiRV+HfAcFDBpmERoopPQdWpPYgoc/1VbfOnqkxuej14
UdA77nwUnoLpWfNAXkEZoeXKjZrnK8u5cMxmSrv/mRfcBEinto1CzHc10M54Qw+RVDz4+rTyIr0Y
J7nwuZtThThqJlwS+/ynunUMD3fyTPLyKEG3YhbcLn0R77WkjG76KD6Wdvh1kG6UOn6R9XBloOpc
Yzld8/kgvTOWkMMkdSp6rLjXSBqQ7Duq7dQ85a2jbFVJBsGYF69pKSdPKEfld0EU63N+Ub1j7zQg
R3EJMSl2Q75t7cTf+p3ze2oimMxTvwDAOEAKUXX9LUj7tWBQOApkWZkoshAkUGggJot3fvLrNM6i
dCgzd9ThY2huq+TWBy1x/SgsGSE/ACf0HIHQ/XduJEnRj0NwfdYU/ZUW370e7ZC/rpuYP3Ey8e/j
ODUhjMOOwXY6JiaK8G9TC+8S52B7zpaZS1V/3wZrGf9FexQXNJwlTyVRJzdIJztTpTBzOwmRxEnf
6nAQSimKzd2xCH5I0d318Qk37fv4eGxo9PGjmnXBdDnqo0TTRIA4G71URb2zxg8q//5r4V0a5Z0a
SXSKkmf3phaUgJK9vS/96q2P5XIuvi84gajQ4yYj/+7qsbZRh1/xtHL4lqZIJwGsULAinyNS4LVN
pOatLCGTqm0rZmmtOry0i4HZ0dDPadFgbznfxWEsK1IG67wbOzSb3EnSTandXl/lNRPCxQQ6K5Md
H43Svi9v7LZ3lbY8hqW18hZYMsMDDX4tZeaeEDkbw8IMZStvYxd5GifZ980hXatTrZkQjnzQOurg
BH3sJt1UHGwIsA7E1t5NXK/G0WumhKNfzqizoeT+Zt1erD54Noe7qft0fWWEK+x9987pBIKFee1F
FoqyA7FYdXLs1tlNpN1O5kautt4/140s7eBTI/Nb8SSDVFBws31HjWn2cX7SCjfSpNOvrP2SDVLO
oDR4jakUJs9twEut0MoTJS5kyzM6eI3SeWE1uFGA+kAQ9k4ydP79ituOPpawcKX6qzQ0vDs+NbS1
fHiizowIvmSoAjvylQhBz+YGPLMqrVxYC5N09n1hkgJpqnrbYBCmFu2M7lNcmSsjWJymmYWJaMSG
sFNY6jBNuzT1bVQwp834jVbUeGUvLRtAqoTXJQUARxiCpdE9lXZT7rad+WiMxb3d5I+ll32+vhIL
9yAcOf+ZmWfyZMvGHYUHmBuQj9bAcXaHyVSJptvN6D/ryrcw+Hbd3OLCwOMw68zxbBOzkxlXYy4r
jKoP6cuxaIat/2RAJxaEefNyQy7rWs5dJbNvHbiFFfNY+8V2sF50O9qE6dfrI1pcJ97oyKTohK4i
tqz2DbqDzCJ3JzWi/2T6PfYlxTJPWgkg5g0lBEgWocr/7AhXSwjuvzDKNnetuT8jUTuTGHikb3cA
yd5ZjfQJ9FO68sBeHhxirwZ52Bl5dr47yNKUnW+yO3rSMeWh9e79diWsWDMhXDRhmSsFHZy564Cp
N+/916j4o7M6AwB5koKsEqvodF13WlNBDhYZn7Lul1M+h8XN9V2wuDonJubr5+QYFekEgKMgvMvz
aRsbbtiAijV/BvFPJdp93BTQKqh8kJpEeWue0BNTGVTBelJ5mdsGzlbNkycvzWlHUepNMul/KSkt
ktcNLq0QcZM+BxtwOYuPT23Gj+sjyugqj8swoHU6p2M5XpPDWzMj3gm4bCWwGJek/ozyfqOVPwx1
hc9paZlOhyI4h3TKx7LSbWzAaV6rxc5IkJIrN43s35jTp+vzthByICX/37wJrlXypzT3EwbksDZ6
9cUYQZ+r+Y1XrByhJadK9gd+J+qIKC8KAZSspujpyn7uqpnxIGn+Iy0JKyaWFocEACgQ/sOBLUyc
5Ztj5IfsgdjJaew8TtKX1tlfn6+lYZzaEOarUnrJo50pc9NhV1QbX/mDfXz6feHgGKOp05DH93n2
beqJ/tOuo9F7xU8vrTpUMtQbNJ56wF7Pj2enKfSQmEPqKoN6kCALgEFCS3/kH6wzzQGtZcDmTQRo
QicjuoEawgKoxOPU9aRPoXHnreViFsdh4mGgWnr3m+fj0NK+dkJau1x5OjRJsWkDEtDJ4ef1NV8K
P+CkAhsP7ptUoXDBkC71BygWcleasm1Q3LbTd61E+LTbWZq/0+u1wPO9OCZeo2xj8K8W1MEXSftc
sxIYFpLcRWZ1erBID28jqdJ28qBIh8gu9Vuz695mltSbQjXGG18zoxsaOORNBQfARinJ4Iwa9QY1
lPJtqDr5vQdr1e76tCwdN7QqANHNb7wLVkmrIwc9Ng4uN/sSqwVsl1/V9g/u9lMbgr+FD16WFFnK
XFl1pfJIVw7sGitHenF5T8YhHAaKUplPC3TuQql1b6n9J0ub5sbP+zIqdmRdS6Sq4pVk6drcCW4k
VdQu6W3mrvqaWs9VuuvKP7EAYo030gwXFZ0hacPJUkqHkC9Pt2V3F3T/ZGP3B94KT/s/I8IwhtSe
rHH0crfLiq0uhVC+VJs6ev2DjUZ0B1CYGhYR+fkpt2jFhyjDZIFoqu6nw6RaW4UnzXUrS9cuwZem
Q7BFl4cleN6oKLW2Hy1ivA7aJghf8kPqVJuxfA2Sn9dNzdMinu9TU7NbO4mOopkw3GyJ9YbhS989
ayufX9pcuHby1NRgZ3my889bmZFYMbAvMi/Jo2+re6X376TA/hiU9t25Q30Gz8zcInwhwGh5JTme
buJs6pAh5LL0Itn2P9dnamlRUAyCv5gg5TKJVMAVqEhTnLt4r7TZO8FeDg5aQZf9zXVDC3NGzo11
h+uezMt70v9kSarczzxJs2I3bn4k0U2p7GNrZVnmbSqsOqBVAiA6zXiHie8UJ48kwzKk2DWL371H
k6azdSQIA7I7CKB2inMs1+RQF67HM4vCsyWOeQzGbAL22bCJtacSvpp0MremPK4cnqXps2dwLLrH
wBhEbxOEXSqHUBy5DXxuQ7SvIKxK7ZX4bnE4+rvKJK36HKDzfQ2jcDBZVUBWyf9qpMUhNm+jutkp
+ZqgzeJowHqas446kPv5/J5shrYqMyhr2Ay69BfdtRvF/tqUK1H+og0I5gGuAleAce/chg/phz8F
rA2iwZO0oywq97+u7+ml+Zof/GBX5y4OMTtj5mVoI3mWkDYxtjbypbIy7GQIPdpx5ZiaCx4NJmNS
TPCd6rRBCC4aIp1uqtoqcR09rF9Ks/1epl6Wbw0tSsGnpdKLl3lHYC57yY3ojpASY58TAEGmAG8d
2Pf0KzXF+MZppnpTFpHJ+3TKvqbeGN72kxr/Tqga7J1JdZ5is9LuO2gsIMqCksUoDAoVktrcoo0z
uMBPsk3V98MhlvRox2Oxcyt0P566XqKpWu7Vn3nSSA9moUjwetSa80MuWn2AA8Zud1rbqrtpKvvf
jY56sFaM/a8K8o83PzWiH36eO7c5bEr3Rp5KO5v2/QMV77eoy7pN7k/+bSiZ0wHidX0PkwNcG1Iw
8frt0Of29Pg2icPsV6uBwJHgQYPGB8wSNJZrTXgLPpNDCOssfQjwPov1yURNsxo6FBK842vUbRuY
uuJo5bwvbi3OOmpDDg86cWvVEYSJCNBz3ssD2h3Pg7QposP17bu4pxgAeTKdR4Q6j/PkFOZTYsGR
jY0UIM2znFU3179/OQYIgJlfNDpmLTGxy8U0SynTa045XDS/oKG4aarkrz5QHlPVWpmuy6GAiELT
aG5PlUGZCI7YyOme6YoYUwevpaiz8pwTOyO4imfEFWXdGcPCQ0hwJnmuTFBbUWtJqYDCPFsTiZUT
Faq828NveO/nw8NQyd9Hz35M4ulAa/NXOYpXfsbShM5s5jMeEr5xURhCjjPksS02Hk1S7hBGt3JH
UsHI61s4KbfXF+8yaJ9H/J8t9XxzGIAjNSPUYredqn0OA6A53cUTMvLVJ7uyn6K1K2FxBckuAWtQ
gXGLlzek9pbOY4QZ7rw9HZaPnWp+eL8zJDIx7Eo6aS50EpW4chqbbCb6tbgj/1edrsneLA5iVnYl
T8o4xCRZF0hZ2PRa5E57x7yv1oD0S+sPDkzBLYBGoUJ6via+VKm50VFYTIP2mCTOjRJBzRFCAlHZ
1krwuWhrBvrN1zMlJsFWjwRB7CCc7UZT1N+llT7sK6sedp01ZLvAKYsVoM38vfPgzZ5vUjodyDCS
YxJOWNyNnuMA7XB19RDbEJ+Rittf39JLq0Nn05yO4ZFzwaBvtiVdo1aOicG39r6lFjctpHUrL+rL
24GBEGcaJIJRCBHJl/NE0WNILqiZAs+U0y9G+Y897RVqT7651pK/aIsGW9DwMp7JEMoBdQO432iC
mJx22r2a5DW3Bq9tamka5GTQyln/TF5grLihxaU6sSq4BofAQ/Fo+nSbYLidI4itqbXKFt7ufMWt
L1oCdoWKyozaFdNbUCTFcR35sWvk37KhhuLhk2quIM0XbLDd4EPXWS+2oLDxevh3xipwQjfkHTd1
OydTd/paZWBh650Zmf9+ctX6MyojijCS/o2o9S4i8XF9by+OglIwy2IwGjF0l8dcToq2jNyiL3dN
I/9VjMmT6rcrSY+lcdANBAbYJKd9geUEA93WIdhzN4XK5k0KP18fxeLnVfwb0H9SpCLEyFa7hqCa
z3sQSpu3KuRa1w0sXeS8PueKOe0FcwP5+UJAeFxPqjyErgah8SOYrc80IKT7ivgTHl7Cd2vI/6kk
w3iCsKWD3bfJ7u08MR+LLlLWsCiLwwXaDnpD5/EtPlEyaYQvadBDd1ClXTd0T0HvvV0f8MI1rswP
oLmpE/y7eILGvlLKUWLjJdoXumd2iawfgvqxjJydAl9zoa2s4NI+5AEOFg2lHuriwvwGhZl0mZVy
bXjVp9Sonp0yvG16/+v1YS3cTnPLEXEOlY6FapQ3jG1TaKFbedWt38nfg9wDmju4Yat/u25qcUTO
/ObCgVFuE0Zk12Fm5KEdula5s2SQEM99vb1uYnEfnJiY/37iHco5DpchGXC7Xsl3M0YMNuZkbe+v
WZkHemKlGipf9ksLRxffqtqz0d/+/0Yxr9nJ9+EjrnKI6EN3grtKk4cXA/j1x02w6uDDQKWo9EWe
m6gNrYPz3MP9ZDdptYtWYpCF6xRRVJIswNSBUYolNF+r8a+6TZ6tuVXNB9X+7MCkNzxY2scjEZwc
uQlEcWdxGWEcJEmjZmjiwEXJat85zo2mJR/rG51fLJgg48bLjhyIeCGAem9ofQgDN3iFZPmDJCgX
XxfWOnHG0PRDvu408PI91mvZQhEDfGFgXqqTzVQV9ZgY9fzzlXKXo/AY18pWikYaXpDYCuBrStvh
19g1T74+vBXFWl506aIA+oQKLzBB+EtEUXJ8ftKMbem7fqwejQ4iy38yGm3UBK7cJoSjWjMOWYME
pAIjoK98jpU/OK+nv0CkjIJSwCv1jF9Qm/qLnHtvXeh8PJIDCkd9iT1CN5yIh/NNvez7SvVd2Xkc
pKe0ckdn5UwtuE9M0NytkOvDXQu+LbDN0ko003dDY1+nMHPdS2vdlMtrpc5tACBvIEoQMJ0QQsct
xCG+C9Nu9k21OmjqRvjWJbuRHsGX+wcdertNbnnStndISwUlnOPW6Et3sYZQ23UntTjiWYDSgqVi
znafb92+yNUK0srAbZSXJP1qlL/8fCVRK7aBzccDRVdS3DCK0QEoAs/QbO6IjLPQxd/+pGj5I/B1
2Px+NWW7V8z0oc2qN9jqENVo6Ku6Pr6Fe4TkMDGL7TA4Iovz8TU2wHcttgPX7sLt8NcUBivX4eIE
nhiYY5qTsy9VIx2rkJK7xfSoxGgvUZb8WPvnv/MHSQnQjFkiTvSOrdx7ilwXBJpTedPDfJeWr38w
SzbVExoOqRGIgaYdt1lTS13o+lHvIeeE8DV0wGuonMW1OLEinK4mgiO/6LESdepGB8PSlurKci9E
kDS90xJBopCSufiedQo7d6wqDUlyQ4K5CSGo/BxBH/4wTUF8S0fReETQRN1p1rCW1VuI8rjkYdLn
6cebXcQFwNwaOb1OsC6V7b05NPeJPb2qfffmj/rKhljccyemhD3nDeBdoWAnBLMab9O1QfGs5lO/
teVobXsvrhn1PCilKLtdgJAnI9dQLCHqt9pD9jluVsKwpUmj1RX5NVquiFYE9+OFsV847RS6tGUm
+fBsa49K0m7L2lwJYtYMqefHVJMnKJZtDFXJm9fqD1L9idYAejbW4BpLE0b3rkoi2TJ5dwru3Rui
JspyKXC95FCpt+NKwmbx8yRPiJGgnbkQRhv9JE4nOkSBJzz3b175BxcgxdX3xl3gWaLON2WjQonG
InBbQ6GBc/KLt8E3+kezot/kus9ZvAiRpocZiaNKHkB4qxQjpLLFoAbuWEvN1svABg5xXD1bXjMU
Gy1SNkEYHGgShA697XZGhLxLEcvmL61v16h1lk4UiSmCCqr9M4DlfHvQkQSRsmf7rjnYD0oSIj/k
7YLkcH3Ii5vQYlbnm4gUmBBJByn06lOXBa6cNz/sKId82PkVl5S8mnol97E4IBvgqK7Q0UhvyvmA
cu5Eo7ejwFVip7vpy7E4tmjQ3/dlv6YSt+Rz5ywv9zuO96K5f5TarhxD1jEw2+FYJ8BkjPLFqM1x
59Nw9lT5pb7TqnJceTQsbiDkdaFEoDA7V27Ox+hIoVnK0RAAjMpeisDZJfTgNMkID2GxaygEJlaX
bK3aoXlGbXbQNe+9Ufs4VNeGOsyy5i4NsAni8ygKcruYiiTlyY04Arwo/rdy7c29tHFObIh9QAWk
X55qY2NoD3nfbQyz2JjjndZHK4dyyb0AEaGPlJSSAdnU+ZSqNAApcaZSJI5vLX1rpZ8/fgJmFgsA
R9yQcBCdf58k71iNZpS6SdAd6vIrRcON0nxR19jBlrY/zLUmlIXw8CGte27HV1EH67wxdbVg2sxs
i8CnJfA7Hx8NzwR8mMLT+EIf0dD8zHfiLnUrpIZUOGTuYJDT16QFlxb/1Mq8ZicRJswfVaZpfer2
aBNVRrVLhr+jINhk0s8/GA7ZCmC5aEpa4uunk3XUmXw5cSNtZ1XbxkEH6++xGVZmbXFtILaYkYKA
uMTEhQcGoTLLOnFbpW03ToXYgdZ8b4145d2xZAcb71xphIJikS4KB80ZYNV3s6nmPaX55UZz8sOU
1m/X523REZ1aEnYbgIWucpQhcRUNuvohRsPIfuwlZxMnxl0YmjvTl/fTZH+eTANZihBND2XlYC0d
3DnByNGaOVDECphfR7UiJVPiWnbzHQLtlzxYAzu/Z3iFqhfvVurWMyYOZJxwSSqFgaZWmKWuUxqv
ejnt4gnC7ZLhxfmWywZoul7DDDo8agBx4sG5T/PobqjXKCAWF5bonqIoTQKX2Y4IOg6oNFI3V0vU
+qRyhyhFsKuB+15f2EVDBoX0GTpHjCJ4qziNw5A2ck7eEMOoZYT+noZMSD281vZWbC0uILhTcHpz
aCBS5MQTgm3oBgLCrg/Oc5P8QdxIoe9/nxe2aOpZntEO3CCdYm56NFHav67P1fyQvtgcs9Q3aSAq
12Luvopas8tUP3X9YvppFfeOuZXS7F6bjJu+bm6uG1tcGKjeoJcBRXGBLVAcvxkUB7ChZR9pLdnI
9TGBhfG6EWXZCsEakQ1axGJnfePkFt6wztxah//Fyaej4dkH9P32ut/t9RCdzs24Qa0PGSx1kp7y
QDl6eXCLOs0a79p874qzCxvQO6iOOFUTlm8IzKJvEQF0W1R6dkBkmm2gTcVesTN7Z1ldOoshJigO
Om8o1K557KW1pYyG5B3ZRbrG5ok6uYFSz+v9TKFj36Zd3xmVb2WO8NjIY+FmKK3fbZBIf7DAFGSs
dzQpYB/hbRDJPWw7FDPcUXqcAT9O+FVX/76+vkv3qoEHAfZoghkQ3VmBLlLTDcypZh/U+EYJ9qpz
0D4o1fuevJkzsg5ROMTDphCkWj7yDkmppy4FxAM6jgckZZ6nZI0GYt4AFxuEFBfpoTkcttTzJQo9
hUDfcVI3Vb45ZrD1/F8yqkaB9bU1002rjCuHY8ldGSf2hAXSkYdD48/GXaHMY/xW0eC6vjpLBuaC
AKLjNsVVcQfkHae/NOI5SrgL/Qfj5Q8+PzNVErzDGSo+xdLU7mZijZiovd+YMKMU5Ro53+II/jMh
psTJtSP4YoPwzYImvRuHMnlWA1Rerw9kMbtKrEZrHQUAXOF8eE8OZ9s3YyVX4KyMMLW+jd4Q3kqh
lG4NHfqOIfbiA5xPChKiiQcEJ9T3WTuiAHT9Vyy5StLmlG5nNni6Y85/hN+VbdKYHbGWNG0B3XyN
p+E2Q9TzupmlKZ2ZXVWiOoBRYsrAQvpWmdK5A87ztiP5gH4tK7FmYf77yWyOfo3OWYQFol8bmg1j
/ycjgPOCCAq8jSx83/BqO7ByKXEn+ylBbnQlM7h0T1DQnvuUqdFfEJ8lWt5FdUFs3emPdtRsTMvY
ore24WYKpEcnUreGsjKiJTd6alJwcD6Bfpg7gH0bAiM7H7ZpdadSxdO62+tTtxh/nloSNtmkN0Dt
0obHaWjdZhVisrp506bRvg2N+x4mlk1i+fc2HAaO1PyVZeYus6XX1otWEg+Le4QAmDCaK5HI4HyP
WD7yqXnPw0If6jcn6e9Boq+MdckErRSUhwg7+SeYMErJzIsUCCetX8Gr7aUeSozd8OX6jC5dGjAB
zEEbPft0Vp0PpMvBzIz2FLuDOewC/02PyL4+5cZjY3QbS/p03dr8NfGKmvmrQeKAZ4G6+9yaL09+
PaQg2jQzgxevc5Cvcu6COHnyY+3BgURz5QpZqsvOnJ//sygcNkeqqZ9HoNvGqH7qijTYZnJ1P3YT
XQlp+zCU/l7qzM1YdYigou+6sZp+d33Qiwt58hOE0ElNx2kKpxQSj2ozaLsgXXnkLn+fOFih7mGA
EjqfVKPT4BxSSu4x/5Oa/ECHc2USlzw7fSr/M6AKBpq4kaKKVQvTEWW1PLuDAvuHpq+xOghuRIMp
fn5TglGntWtmwji3k0Vj6XfI1h2BTYy7Riu1Z1UPx4OMQs1jMLSltjIwYeb+NQiqyoQIEa0j8YhN
NO9PJfIyRzXZmTIwungtiF2yQEKZwA8zygVDfQx01PenEom3QHOVsfk0Sdn2+vYSt/j7KGiGIjCf
ec/BgZxPWzeZjVeim3oMCmPaAJgafiBNaBz6KGu3StcYDwbiCbdBUKrfYh3FesPrvZ1PH+PKLxFO
9/xDcIb0mZHXAxctZg5h2LSSgsvgOOakjoJN5bS73L+pnZ0urzwOFuYVUzMB+8zxeSExUFe6Vk8g
c48agr6mq/QrO+OCRo9P0kM8t5iZYHwvcGhR2uRBkVXKsZLj9F6OdLQH265zPRMMRWcmGq++Og0r
ZJFz+bbuevM+QsNxX+c+hU1pNNAvdpp9FSna85CO1U0Ov+6rb1rhviibca1X8fLo2MCemXOcACGF
GHxZdpbraDx0L7BRPaZWTjPZV2hXNvWQrFwYlzOPJUJyCiSoWkDlcL7btBqkExJ67UtTdVsjvdHD
tWKC4G5YTSywj3ircE9chP2Bo7GLLLt98SV7W6pPifQsV2vkgAvDmFlwiCMt8oIXoIBeq3np1nH3
MkR/J5u8+3r9UK59fr52T2LIaMisyEK28MWjoa8+5MkHs/TzJAEoM6kAzrRgEKycG6iGbjCIuZqX
etxGe2WNoG/p959+ft5vJ7/fikYtLAs+7wfjRj52xlpmZc2AsI0QPg6tIvGal3CyoSKaaK66vgKX
u4geHpsZohoP+k50Rl491lrladpRN/ZTcT9O+zHcXzdxOYbZxJxypb7AeRDGMIU4qKRG5jDqDnmw
G9eAK2JSefZrxBwqmkv00QHnFEoxZdKPVaFY3THwvHpfaV75piUNIsxOXsSftDhQX6fC/DE3XO+7
dFAOQdE1z5GZptImd2CLuz7epZuG9kH6OCxkXbjUhE0nN5bU16XUH+n2anezEMZNZnd2BcvAYN9V
ozwioFgFKNk47WdZtaRN39TGxvcspE+v/5aF5T37KcIGNWI/VUs5Ho5TdSc5e197RJL8uomF5eUm
I+yZa3r0XwuzH411ABwZE2P2rI0hBKn/XDcw/8aTaHhe3lMDYkkvnmATkzMMGJ8dpF31W2vaOh9E
uV4YEaJD1WglUtcYoRYRVRtUjK8PYmkhTmZJzDqZI0usxtlwtOXvafhiBocs/3TdhPCifR/Ce57X
cuaTIL4aAq+ZHKWXm2OVjL2+iYsUCc60lbOfpen4P8wapd2qcKbtgHj7BLXu+EESFn4BWiMmcSnv
6jntIGwFbeqDIGy09jj0art1fP+ozBpMk/fBcoNoSEwY8VKYjNhT26Ok7JRiNyb7wVxxjJdRGqEs
DTiz0sKCyJqho6HX0/x77MdNF2+zdNsX+0Z327VmnwV3cW5JuASLfmrySQubo6N+UaYbI3iohzc1
2xvBwY7rXWkeQiBS6Vqx9PLcnpsVFksazTatDcwCeZ3u0sA07scUsvnrm3LBCmVSmH8p1FDvEKtt
shKEeqeU7dFD0nuK/kr93XUDl95hrsP+Z0DwcKlfDVOV1O1xjKVyGxdStw27LH2T0rjfw+awpm1w
ecp4p4AUIXdM1vYiF27bkhLHccOA3rw3Jd3a4yHe6tlWyw5Vv9LDtDB5xF2gvedq5WWlKBwqXl4W
QOW8eYzKA7iND88dWEk6cojwuELFh13Rx2lu6cg99/VjFO0Ra1Dq/bjivi89H2gPSHi5+6k/MZzz
GEnKFX/KuCePo3xbRg+purOilRT1ignxhqh9Oa8N01OOMQUuH+KejbKGyFwzIdwPI2z6GR1yvKSG
h/h7F91Va7TqCxaovNNeg/AHDOhirsxOMgnZmGw6xnKt77IkvsvUKtmYRvV2fdUXDZHsoZajoyIp
wi9jNZGcKB6no10VyMerD52fhptoNNeCjwUXitwckr82LFOcGu185VujhhykqhlRONzY01ste1s1
zJ70oNjA/Xx9VEKGjiuBJy5497kRdG4hErZZ4AV1n4NaeDFRNPO134bnDs1Xs70Lc29rlfaH7/Mz
c2LBu2uRAEihCXqB1MpM7vK828A6d31Ilwt1bkPYc9OYDYmhSvlLJj0l2a3efw60v66buPQw5ybU
8yUawLNnQeDlL5Jx19vIzA8rp3/NgLAHIlMpG1UJCvTKo0Pd7D05W7lhLi8APBjZMOTyaLC52M4T
ZJmRnubhizX0MqXW4NZH83vjF9be05OP35rn1oTLWm8QYOqqMnwJzf7GsqPnwFgFxi5sZeSaybbN
L7JLIoqu7cIQPr7gZUx3uf3S1a4RbVt5U9bu6H/YGcwtfe9Ec4DZLpqn26yu2xKlhRd6jTYWze2F
v7HWXNvCJqDSJXNZzoAHIoHzXaZ3QVvrVRe+NNrdZ8O7vb6HF47J2deFPSyjFlBHCl8HBeOO9vis
5NKzR5fNynFcWha4y6k1cJfNFffzUWThWOdDr4QvCljb6MFP7qIs2sTSQzXuKmsFlbpmTJiyoOy0
1qplXgr6N8Rq5UnaqEm4jX15qxu/vHoNvb48if8NTpjEInf6XDIZXNyZOw9O6MhKt+EHJf1mJz2X
POnUJ7am51JIBaS1FflUisKXxKzityIqq3tLapWVPb203SDTcGCLkmn0Et/fYYHKkG544YsxfG6H
rWN9vb7h1r4vhJyT5oEvCcPoJVVlV02/NYn65bqFpdU4HYEwT3KuDWgSMQI/vZOj20I+hPlKbHl5
OcM4TF88PDfUiS/Sh1YXlkPaseBV89pkD6jrbFJd3SBSvtHrNXXf5Rn7z9j895M8mW1ARpiF7GbZ
7Hdjbm/HH9cnbOm4nI5mntATAxTbrR7ZqpBE4ufB2PnRsKHxY5MWEf3Q4SaUPgYSe9/IkOsYtF4D
8uOBeG5P9UYl4/0ZvHj347dkzdMsTdfp14UNpspNHiKVF7xokr55Lsq1YHZp7U+/L2yvZkrHXnH4
9WFLrNQiKvM9lv/u/OPHsx5Uqk6maV62k2WZ9Cy16VoJXo699MOGverv68u+NlFC0BdJmRVGOt/P
tE3Zbc2b659fOoak8OhQQU74MoC18swYNTsJXqbagmls3GW1tZm0NcKm/yPtynbkxrHsFxHQvrxK
seYWyvTuFyFdtiVqpRZKFL9+jrJnuiIYQgiZg2oXGnBBN0heXt71nKXjQBCLPANw4ODKKMo0Tkni
JUOaRpm39/07XXsxwSxADDMU2e/bK1q4J6jSANcSmrvAwVNnYkxjc0qiitlBGo+7qTfuNBTndVYd
gBp0LPN2DfNqYRfR74LZFSRE59KbsjwdtBlN4/tJRMDb/cvr9nZyuL2qBTXA/AYWhK6a2clQHsu8
xEAoRRYg0u3kS2kedU2uRJgLEjC5CLZBNPsjy6kpN9I0CWDQLAy+x/QuufPFijG+3qIZwgjcXrOu
oeFFuZCGoB5xLMIjADcGJBFN6HnD58RYg3yff+ZlKhVy0Ckxj68C6UeNyKyydEbDbYeozj3zqRTV
sEEeuwlAve5iBmtYA81RW65gJ2eByM6j+wOTDCqkpi21QQPj5xBR0AEAWhPtNVuv/4e6Dz3GPxOx
Jb0M+7VGm+vTmjEkoGqoTaK+qpb6C44H1LLHIapceWjr6pSm5fa2yi1k7WYZIGZC5IGJLLXl1TMm
l05UDFEBELuEBLSrQ50d6roOiqoPOdB6KJqHBTg8rXKNAuOtZqIeJILdeV7DnUlvFI330dbaWMi1
Rl7vPAqabvLW2+hOtaNDduekvMa0QB00prmdKk0ESYu0pVOSLTCMApexP4xa+M+1TdMMKxZmSZVn
sndgvcwQqmqnDHhRylraDUpimklCwP/Z92nqeUEXt/5KinZJm1HYBoo1aEzR1qfGlp5ZdECd7iJM
YdRpHnC5K/TNMH2/fdRL2gTLhWbeuXXAVLUpBV4hJZnRRSW4a4AD9YLxgRVvf2nTANILRGDkMGCc
ldAidYdWAyF7jzB8q4MBdOjyoHgnh9TbXTwXougMuula5LCKPvILoLA9riHLzW+tqpLoSIE7iUyl
iw76y7eeaL2OVgCDR7GNnvn0jyjSQNLX2nL3jYbm16j13jlB+p8VnYlU3AuQ+PkT03QemUz/hljg
c2ny3fsP/3xViofR52VcAxmJR5p81O27aq3+uqRcZ993lJNnmLCNnQzfT6o/pfkPMz7y+5F1xW3E
IONVuynAco3O0lDAH7wxzIp8Uw0rlnBxBTjveeTexkiGcguLQrMbZ3J5lLXPGB+sV1oIrz2WuesO
9XuwU2BGWHWO9A4AgikgppHXo4fS0oK+5YjAh4eyiL+kZvaa6+bm9pkvvlpwVdBnDsMOUDllSTSx
nLQrfcjM9774XqRP6LsO8sQKRppsaf8jb9qD1e5vi13aSBeNjAYWPP+jSB0dN9W1TOORXZzSVzE9
//8+P4s/88XTCcRS3Je4n8Um61/zbqWhdsmGwTcCkCFiohlC4vL7PdpUPFPiMhrtVwDlBdwWAVuD
Slw8mnMpSp4Ccx/o0NexSbE3Fa8FsaxjGSf256ZpyVMN+qwQ/AwAT5TpD+p36ckwp3c2Er5ZHfSC
osKKwBlIE4pJsCqHyV46PMqtISh2Nlnrqlreyf8KUEc/vcHFOE1h8ah2NhkGZrz9h3TtbA2+cljE
TagmBG6V1dOt0ZEN+/N+bTsXoJwTkn00zRusoXd/2b9i8yOfNwzwfyMosRE4XSpbm9GeSFvAbB50
Ay+/t5bnXfItZu9lphJEr6UKouvaOdWJP+Eypj+SKdmWXr53jKPZrsBZL136GdwWaFFzR6DqRjoj
5ogaDuupxU/0TmMfsJ5nn1cJrEyQGfzHempeecfHYt8Z/snJgWDJpqfENk7gAgw/cPKYMp+hMuF9
acqL5hcV+gErGE//QEG7yeXaq38dLiMvjpGAeX4HTV1qPKnJOm4Lx2dR7mrhODxn7ZE3zVHjcSCr
tY7BhbuIZtG5VIZ4CctRvJqOyZEMcddEfm1tRzbsNUM8VGwtI7Nk15CFByEAYjPgGKpUrwbzie30
wAAHyF4IohKLPflVv00LI8isyO13OYtk+n7PFlOhcD+82eu8ymJh2qqtdBtCwZ0TtPc6+31bFRYu
EcCbwT8H5GZEBLby5IxAioBrY7AoK7qQNj87QAoIIKPR/6ec+RDPnrY+0b0x0U0WWdZOc4LSeaD+
XqcrOb8lVUAaA1gi6DeDd6DYTGbacdk0I4taHvbsWMht3Gxvb9iCs4MMA5pOgBGBoV21R5lgqLjt
Yqg2uIQDW3/x6lM+bET7Na2PtHq/a3ghTPE34kwrNOlBmDUFTA9zY8UQLN3T88Uop29NgKyhHN/X
2bNf/piaQ9L97owUBYyV8GlJz9C9gNZeBIKzm3h5/n6LHobY17rITF9d2oUV6mUgaDbbf24fz/yL
lRAHI6UgbpnZw+dq86UcgwkBYM+ui+KeBAHP13iLF76PwggUTJthuGAILr+fl5olaz+bouG7od/T
+vjun48sHJp551gAI3vKm5xD8cYKaMJR8ZA6P13r2wc+/5YSR4M1BqoUU0l7+LUs80WU0G8NxdSr
/IgAPJNoq0afBPJxl9sjkInxdGmIaLCKEAy/ols1wwtBLAAkMC83U7CiWKX4dp5egN2rc5AgAzv4
jlrtpybuvoFD4UkMbuhScIrx9iGeSICC471Web8nJLY8gciglocM5MOgAb+jZfubWU5UZ8P7nfjz
32cpj2uaYKp+SM0hspBL0xgL1lqCllQQVef5YYWNu4L3sXrXEYJNQ+QSN8jRs9rnK6c4q4FyiVDd
fvOf0dZ0lU7JmroceUuGyJFSDye7+eTx8tA0feCmOXr5AEZ+Wy8XrAMEAkQZM5/oRFZ9oM4wqsIf
6BjFLXc2HZe/Rq9xQ9rmQFwY/94WtrR/b7lVFzhgKKsrCpQYLM25g0yuG7TTg1+vWLqFNwjrwIdR
3EQ4pVogM7ZZZnVo+pdsW2W7kWystYzH0nYBK8hBchGtnLhol7fMNFnvlXoxRNOkn9y0fObZGApZ
vIh6LYm6KArZYbSGazP7vHKhs454nSNLjGNY2fcGEBl9Vnz2hHfo+Rp59+K54N2eeTdQu1dNa4K0
ZDxpcog6VgRbhn/dPvclBw4wlWhDRyEC0a+aBvEtGICYj2OU15YeaHx8FFrzqJvJoUkNecT8y27Q
8yc7M/cTwCVuS19aHSYFweJqo2MEb8flmeV1MaLay0VkGc+O/bI2RbGkdagDoJIHDxhgyYplL9xM
a8txGqMO4991+qpZpzhbKYEsLQGOLxDCYcXxwipqN7RdBfpOmAWAe2x+EaSzb2/Rkq6df195/JhE
7srX8H2jzY6yL6Oqz1/HfPjso1Z8W9TiUtAN76PdAeNXaq93zXiRSNArRDZ5HQDKnO5vf3/xOJCI
nitGGNxQHykgGAjN63zcUP5gtPcmPfHuAwo157r/V4T6zpC0bf0JeGhR5WeBlWJcecU5XDoOdJ0C
7WHur4ZOXWpsPREdBOTOFNnxziufJuNp5Aft8P6NsgFaAQsze1RXlz53uBA9nyJuPBvNc0f37Vrz
0dJZw8rrGHCZb/+bWTgLPfR2ampqd1NE6BcScvHp9gqWykwIn2CP59rAPM5/uU8Cg2SDLBotkm5T
fh/RgropLDfZJ7QxA62X1RZ57+mul7mzGcEmuCmrtnluhb/GWrmwUAtgZAgVHaDyXaHuVMycbCC2
y0ifkGPz+6BcA9hd8L0uJChGTPBu9BwBCU2769owIZ9i/SGHi8ODMn8YtRWDsDC7iE7bsxUpKpgS
9MPFIAqNhqQL++mbVpo7137ywL1ip7s4TcN6ekn6acerJGxMsCN3YeLEgWbvk0HsqyKqtfd3HMwQ
5cgDoVEOpkNtkNIsBOSjSEcMiITCC7Lqvhcrc9AL1gPtaxhtAHAZrIeaPpmEWY9TDhe3ZXRfQYvk
uK0/kJ9DbRKvIUhmQK6kpjAnSl0KECgRNXYI/LW1Yd4FZbz4vPJYJL1VABCSjBGgN+sq/MjUIypl
hoHWeDR+qBneYnCBJGzkeE7B76vjz4p1XToCpBU9UCnMk5tqvOqmtURbjC2i6o1mrCtD+f6ZbeSn
kUNwgaQzx6uK3RhSEefuKBGM2XqwBUnB+9+4mZELLELzZCiK/Jd2afASiw9OLyJDhJwE2Ron9UIm
BLNEM44zvF3gLM8acG5XUfPNRIETjpNHafYBM0ErRx+9+j7DCEm+hgay8BxdiFO2C9kxKTqAN2HO
MvylvQIPiK2hXy7oLAZuAG1k4divAZcB2jBotoSIvtjJcp9+uf1SLFhPfB63DaMp4HxVZ6/6ocKY
X9XgwIEbfo80iXvIU6/7Y0hmhZi5J2lApjK5T2TtbGXepO/235BUgPcG6SY8YDUyyX1ixmKOTEf6
R9MDAfrf2wu83r9LAcoRlbzv7ZgYCH2fJ+M+FccPfB5kznOuEtGvWhGpdB1vbQ6nzR2RR7a+Gfa7
7S5+/5kAxQHlQ2mPsYcw1Gp3Yti22Qkc4h9ZAxBzkKGc6yKKnz7StPH61huivHlKyMne3P78vMOX
kTu4yHHpAQMBs4VJ28s7SSy7H8uhHqLSog9iwCAvnBOKLIF4d5SLCGpWZaBOgfVVjQXaFu14dtvx
qNTqrVvSvYY/4PjZ3l7PgkaBHAHQmnCjYWrc2Sic2Rh/Amyalep91J8czKMY2loovSZAOY8+M7TK
KkwIGN3NCCDE1FxRqjcXVjkT+AkzOwKmH9DQpYgYkj5tuQ8RWZ1uJ/uZ2Z+L7q89fi+ng2bxIOmb
YOrzEEhHoC9tN1Pcbov3NxnAY0FtHm3d8A2v2soQboPzyGPeiQAizPOa0LFX6lgLqgf/HfCxzpt9
U50Ww+Wd4Lx3TwYzA5O3YHAyXuyiWtHwhQNDEI9OT/gtmMJS++M0wGVbrGjcU2nboMpuwkL07zdj
CBRA5YUqNnoV1W4iK/a6NPYz71QCmbguzbDQVuoUS4tAGgJmbOaQuGKPM6k/gvyd+vPk6twEP7zf
0mNw7N/vK4bMJXVs+0Pmn6wp7ItN9+3dt/Li84pnQTV3GKcenx9ZCMxBYAWv1fQWNwjkWejmRJca
rP3lvW+SfmQFcEdObVmGwLcDGOQHDhnATf+VoLxVbTvVY2NAQlo9y68IKm5v0bVzhDfWn8eD4EMi
n6VsUWOwrvLiFJ9vs8fJInnQUH8AOJ/zD/X4ofXJUbc+sqZzocquoaMSU5Zt7p9Ek4UF0cJqrQ96
6ZKfS1B2rc+NdvJtSJDFLslC2h3p+91WZJznoSoDQQkSWkrgIMBx0nUoWJ4mUwtsDW2SX28fzZJu
oZBqABFcB8mmp74pZg3viMfuaQxr8blPVvIB134qjv3s84q5Z/YobWPA5wEvHGTikNrAyTnma9ON
C6vAKBAGnDGlMwPhKlecJiCuGq0yPmk1Jjaf7Or13bt08X1FgWtZoWsPuYwTuHb9Zme+Pz5ERIN+
SnT/AmfnqhfJqiReItnGJ1e8ZAFo627//AVFvfi8sj1ZAlCZasDngUcBYG5Pbsz3e6MXEpQNKgYA
REsOCegE59vi/Q3S2B+4Dcg1QJuuQHIHVNiyCowoeOe04Gjl2or9W1BTFI/gJc4DRgBmUa6ZR4kW
V6IlsH9VG1SJvSnrKup6M0AufMVZXJSFiun8ms60PEoaR3doAZSrEe6u/6vjP2zz02D8IGvF/6Ub
gUf7/6SoCQ0jI+7YlZAivXLjDD6Kbx84crxHM4Ic0uxXr5JAlzg1+RifNk7JQ6/vw9tKu7yCf7+v
WFdQldha6g0x8B7AvHBvyg88EKC7RAAFTp9ZvZSDwPAEyQf0hJ8q8uqlr2u4vUuX7uzznhJ9WJ3V
xWMO062L+8L+ldi/DLLiTS9tEXK4mMBB9ycKwMoWdUXPOnNg8alIa5DGao9JrX++fQqzgVb8ddRp
MKGOfllslTP/hLOYwyjcxgB/i39qcsxASDcJS0ff2rW/d41k57fIBd0WuHQ98Awhp4iYH3+UUxE2
t5NBx5p0YoUdWO48MwdYRdSkK27n4sr+FaRmwmUpCj4ICCL0xRif07rbmD0LyOifSLxm4JdXBb7s
Gb8A8zLKqgyH1JOlQ5nNfutsh0Mh7yf39+2dW9IG+NAop4EXBo1ZisI1ccIBjwUnThYZMjYBk8n+
toSFLcMYMdyROU163ZzNYzPTSFE7J9P7kjWHBnhUafo9IxTokSuiFhYDUSbwGHAzQVoxb+iZ3tU8
95K2GpwTf/SMTzb/cXslC+eBWhG2Ck04QMpVM5pd45EkazMXmJT6hpb/lFV9542RP6yBbL6pkXKB
QIQ8P46gb5wnby4XYri9WXhsdE5iqKegktl9nlZ33HE2aS5+iXHUjtjXL4Y9bkan2r5/mRhhQw4P
aBNAOlLetaQqJoP2qXsaRHWXWof0ya93Sem/3w6BHgjp59n9us4PoyPUankNMVzfJ1vOV3Rhoag0
0w/9+31FGUpw3MdOjNPSsyrQ2iSwi43dHUct0qa7usGlReOmZRx98u6C3KXg+UKcaaHsnBoEwlgY
OTn+VzTOjF9vH9DCjbpYmVJDQk5MkMGEAMGnUMvRqIcEVcpogIYu/P/Pt6UtXCrw56FRyIJ9xeih
og6Z08ap7uBSEXpyyM+GruU8l5aDaXnwpCMTds1nWFUCMNHUJYCGcgIWf7GTMbBtsdOLapfnze72
chZeWNzdf6UpapFnsdcjsCSnxNB5UCQYqE3ye8CTrmzbkhx4hWiiA8UhHHRl28oqjbUitsmJtfLI
WfdAMVqbF2v1xKXNw/Q/BpLwzmIqQbXfvjnKpMVyDFoEMSblwPf6OPYBWt5X3N0FPUB/K9JccBoQ
k6s2iThjXnQWAWAHkJGTPsz9FfO6sGPAgALVFEZQ0R2qcpRxv3BpbZX+KcFF9YNq2urT/vbhL63h
XIRy+G7VGDZlFbI6YCcDKO6Kbi18HgAg88wxakXXyA+abIjFa887Aevs2NZsW5bpSo5wfvOVlwEl
OxS74F6hPVc9BQn3UwwgRj35Fgl96wtznmtnZ/oYePkZd0/daiP60prOBc5/f2bNaC0FSA0gsP/e
JUWId2BFrxaOHRR7ME2YBVnAqE8Q7DOtrzAYDlAGcvDzgKwRuy+tAYVCD5CBgDEAfcvlGoYxG6vR
NDHYfCddVLpXDP7CHQTmF3xdeB2Yx1U7vBD5leAO0ZNIgJkr5L0XNKk4sOE3Mdk8IiQ/v1uL/TmT
P49TYO5YNS2NLjqBJok0Gr17EWbG8QOfx/j3PNsAS+kqlguFYSos3qaR6/4RfRb4Kz9/6cDx3f9+
X0ksTHFZJkPM0ihnwxQ6E9vQeNhqvbVGk7cmSPGi6goT802JhaA42BdhWYTdGhHPAiwrBiaQaZu5
IkFaqkYehnQ86naANahFsutc9lDmzYED2r30jIeicosAJbENhi+aoEIBI9V9ZGMnjC3fPrO3bKhq
F85+hxqYZEnCTTnESWS5pDt1Zm7XW2Yaz74fA521sEFoY1vs3hJwxL3e/l4kTn8vgdcZsHYyfmvN
GmLqkqE6/0GKFjV5InO3xsbg8dppTQomxs9Ai02SyJjhfdDcPMqV4Oyt7/RqE+a+Ud3C2PgVSlYN
j7JyHVwMHyePef+fGHkKXL35JDDeHFhs6PbuWLNQ9wD1z3OfBUZN3VByPgRNW4qN1rFmQxNONwhq
rU2W0eIexaV251vvHktBAzZqyQCNQCEGsJGKTUpGi5YSEx1RnE1fQK78CVi6K8/Rlf5filBjuwzh
ss0d2CU7ffCrr8QJC/rPbb27Mn2KCOWUady02VhrCSZvAa3T/eYp37iAC6DfqeWu6PjicsCmjEAV
78TV0+f2Dgd1Y5dEtZ6FenVnTH/7+O8H1nMmQ3ntGHDSbbPmSdQLsikn4N2Nv+qWBd1wL8w13OvZ
27hWV4DLo5cVtGJqhaPPMkx2A002qr3x2S7Gl0LSU2LnG99nK/nDq73z5rmuf0Up69KHxMlJn6VR
45pweF9TdIHF+UoWZv6Iup65VIPODDRFoVHu8pl1J6klYyfjU1eBWKY41NWar7AmYd7RM2eExMKO
QWwQnwYeDdM2877ePv6178/qfvb9vs2ztHDwfe1PCf7CNcqatc8rgdukOQDYbPH5KkbVJLTYSki9
pFDnB6DYFKfLNK309Pg0OvddMe17C+zt2XNhrUE5XF17qBPGxpFTn6mFgKh+uU9VnLHS8OIYDHiP
xD+OerbxuB40ORBw1yAXFmVBozBMgWw7uhkvZVGwz6MMYREsKn30UwynsGfWg9Sn1reGu1L2XdzB
GfhuJk8AnK+yg6wpNB+vJTkBRGjLsnLLrPhbWpPfY9Lsb+vaoigE1IDXBaT0VR6WgiOropaG8kRH
QzN5MLppayQPBV3rklsTNP/9mVKPNoAWTQlBRnFHDbAi9cfa7gGQvfL8LtkYHzwQaNjGYM1VooBZ
/Wj5A3L7kqRHVmaPyWQfuilZOaKlxA6yBP/KURRi5IhSY5/PdS//c5rT15FihIcb/tYs5SOhRli7
3a7uzF2vafveLL/fPrglhcS5gQQSPgY6BJQ3L7FJUaHghBAsH4KKjQFheTCSLwUytGs0OG8Jf9Wm
ngtTFls7oq+NyYlPSeXwXWFZCbw59zfLPH5nxgPdN6x3QrOhWkhMHbNSFQCHDmDRhfmCRgXG0NfB
iE6nrTsZ9W+aut+IXt57sQOnTHYPsTNzWU6F8WDr6HMAS0K26wtiB4MGbMQaUy0hgasY2LL3NyVc
SECuV8mLk+fxkXWtf19OlRP6JfCB4On4YZV38aHVYg6/14qf0ioDXMak+/d+Ur6yXLT3Ej1uG2AL
ZPtRWF6Yi3w8NpVVP03O0G3jqjdCr3TixzYv/gpOwebFeRnYY9mGWuYMT6TvWNjmkxtgzDsOpqrr
jwZHrQr9zNYkgrK4z6Q/hKk/mWEdo3icOFmyra2kPOQD/T6RPt2Avhs/2JG/4C23QUkncoqB3QdW
XssPhm5M95YsMS9qivGvTb01GqgrFZrdJow1OChYICR969o+u5ImqFGrtivgNvnNP00GQtSGT88u
0R9l04a04ivP/9XDo8hTzJqjiVjqOU0il6Zby0tDOn7EEZynU+HJgkxFRdk2WEYclhKkPJ1vk6+F
fXlvo29Zshdgi9y+f0v2DPzyGFVHh9F1QaEB2H+WEQ9OwBBY8nkXDsbP2xKuLNm8XUinISkBvIKr
1hMzhk7zHjrhkWgcfgJKquSfbotYPJEzEcoLSjz0gXS6JKeiCGsZsHwlJ7H2fcUXsybUV6mN7wMq
8r6OPvDjUSKYZ8HmQEhRpz4DqZHpx+Sk0ZQHsnAfideubJB+dcyKzs536OyOyLgzUKrMENEKUDw0
blrtUJiL7zxuoVKVjCi+emMRoIbMwrrMpl2lGe0+17IMpIaM/qOxXt+YtPS3tszzKSCNvzZdsagn
8xwcAn9shJqIMcDq47lAe43A8bRJjJ9jaewabY0KekkK0OsxLD8DTl3By4FuxAMwBxwgTyf7RBxt
gHSY7oo3sibEVHY7oak1nyvaxZIQoHC/OipeNZEeb2vOmhhV7ekgmdbMWXHvy5RHtXwq11oMlkX4
gGCeUb/hXF2uZECogxl2lBMGNmThRPhBF0MWsPfTFkFBwRMHduUZkPFqasky0SHjWuj/cPbC/lrp
K0ZoSf91sJqj8AJ8lqt5RDYSQGVwWNRh8p9MXz8k1LyjU7rRVllOF7cMfZQweq6PKq1y+LDpjhhi
B/dZ/+Gkv2P3kL4b/HHeLPAjaShWzGUk5TanKGX3qdHiNuf7mG4sY5uw7Qd0C7loHRNkICNTCZyb
RrdE2prk1LEsPU7gzNg7g4j3VdesRbpzoHbhlcH/BNwY7A0eCSSRlA0rPHC/9DVGh3U+fcr90g54
nXyXFf2ElMufViJKEZ6+BtezKBWJX7Qhz721anBSYYAOjDC9fmI83SbaPqtEYDdfs3jbyHsJbMDb
+7ngpIA4w0MxA1Pe0A7lyGwvTshQ+xpIzP8mFUa9aRyMmFMz3fsG6FO3hc238mpHMSo/NyXPV0q5
tbE2gaolq8BuUY3xvWsiJproUOxavcFsJskA8ejaW6t0aGBl7hq/ysIFQBV6ji6xr9eVfaD4tWOe
ZPpp0PtQM7637UuckpUlXlf1oTWIGeD2IeFzja2SZCz1aafrJ894TqUR8PHOqLUA5PGZu0niLZwA
P/91e1/ftF7ZWLQrYcpoLn04mBO9NId9jAilKBr7ZNV5swUrErBXTZJuadNrh1LrzA0v9S+5LFtw
vLay2w99X4VS9t0fr/XExqG1/uSztA185vIg15x+b7Rp+2Mwu/5T1bYyMJspfxybPgnwShkvRiOr
nZ7AM9CmEoraCPrcTs4PMTXlQbjCCDWNDzvEFmXoAoWh2NQFrbdOq6U7InOx7RowzgWAM0hCAVNy
iiVxPvHWBWaQztZ6lRaOHhsDMA8NsCozq/3l/pC+bRKrMtDRY89z36zZNdwSgSR6ePskFgWh8QpP
OWJGmI5LQWkvmEcxsXbq3fKR6+ZOz4snR6a722IWno2L857//sxtSnpTSzurt09gm9x0+i6tQwdo
SwjNbstZWg6MOf4BiMKMVHIpp+CWX4tW9062d6j1+xre2QeWgtbNf0XM9vBsKQyRRlnUEEF00EeH
jrhLpyP5fXsdC/uFfjGklzQELag8K6Y8kywHI+rgnbz8k6Ufsiasc6h6unL5F+zbhRjF8embVIIi
D2IKu9wglNbNP+m4Ec2JsSkomx8AQbq9ruvKFDjxzhemXPzCIKTu6t47xYUfyt4L3Qw9eDHd9n4d
xOW9Me1MJDAM/Zcot9w53ha/pB7AqJ7f/DdUWUU9ROMmzCCFd2qoDWZl5z6m3efRW+uXXLKpuFIA
4JqrodeTJmk7WblLMJWTN3XoC6BVdQFJ8S6SOnDSVyO/qyw7WCXkWlzemVjFapTg62vzsfVObv15
aPdZGvprs4ZrIhTFpJISymWDGZqk/sec8l+DoFtRrlVVlvT/fAMVxQQ9Wu3qCTbQFN/q4tDMmRRt
P5rb9+sD5gVQ6ULTAqyt8r67FOMcbDLcE2AAAma8DPRz4a0hGy2txUQZHtTXMw+nepc1PEtuKtAY
ZQ3mtpr80JRGyMrXjq6sxlqUBMgFoNnBOQbizqVpsmuTV5mWYAICnFk7kXluyKQcvpiljwk1h7bf
XYuSXaxrU9ALOu5s0I0csqrx92DZStGM5usYvyfEvBtp1RyrhLGQm262ZXaa32VtUd05FFXTkVhG
KAHw+cN2ahE6DdMCNOeNGy46Z5c1ng0gZW2skqC2s/alBwP0n6yom3thF94ONat81zELiR8XWGEd
j72HlJJpY3u03WW1K550mdHj5Gd4aztOn/oJHboYXKgD1jnkMWv5GkbJkl67uK7YNOjCFZRupmWd
DcAK1A4w/UT+DBxTlisp4jURik6npBvcUpt7VvxHU38p+pfaWym1zJ9Q3CoMhAOWBOVbVJtVtBgr
o2g0aWh8oqL5mRHQcXkuXcnhLKVAQOaN1lkUirFXaqYZ6AadrBwfmS5P6kBYB7D8IQR3TQrMhOxA
2vquK+xjTbN9rGP6cfKPDum33I2/FYW1v32BFxeMBN9bFgIwOcoFHitTG8y6QJ401QF2kBXfum6t
4XkhwHkDMvm/W6U8+JZsiSQE97cZvwAN1uoeWscMeHfH5PNY7m4vaPEKA18N9gh4bkjYX17hOhej
AxfWOQ0ZUOzLQ1m/QveDUX+5LWdp4+AkzVMiUParJBFabNos6yznJO06TPWf/vtJLvHSz33vc/8R
Zn3VCllp8yybeOKd0rDlaeCvRoJL98kCjCL4GUENhWniy60qY45KYp3iMUcXRb7J8oPmfeA0zkXM
p3Xm65k+SC2tWUSnP+dg59LCOHtIvr//KEBkAzcfaDPXGRu7yCZLZpp7au0XEkfZ9v2fx7jlXBfF
/65c4tGgeP2GDuoL3Donx3T6tOJFzs+KanWQ1ULTyIxqcgV0PrS9m6EeG5/AnBGyYfgNPP9j3XmB
mSJialm/cipr8pQL2Q+lBlIzlPRIwZ/M1tpXCT8kBko3sX9X9/1KBfG6iwmafL4+xci0sZ+YpJ3i
U9yzFnghuv4cp+4fqybVvptaf0fbog1iPak3mtv+HUj1A7C1yUG6k32qzVR8uX2ihrFkJQD0/9+o
TSn2uZamJ289Df5g0vuGZc7O8GixL8b4G9KMcqehSpSR1nwUJml2cjLjY88HtpWx7eyqtGu3nt10
G6kPTcBZjkjGsv8xUQjbF1OT3FXS5Zs+RhGOGHG5xfyBtU1pqWOG3R+QVmoJZDHH/2GPtQsaDr/c
pF2NKhr8oH3hanTLJg7S7b5oN40BWNCi0UEJVaAyV/nDcF9QQY9+74s6aD007rox8LbRqdGGA53s
XcXq6q5PTH9nUTntRCMKTJ7bVUAE5vE6TKrv8xpqnGTdeNDSzA1QmJFfvMmFwzGM+R7srfYh0/U4
dDSU5Mau114sF4lXiYy8A4YHl2nTkxYngJW25ZcS/9VTN/jVVrpS7rvS+uE6xS+ZW+7OEMQB4Vz2
YGnlvkBssiWNWZ5o5TX7cRRFaDZjFQhmAh5fJsMDnTICpI9iCgsAtQQeT6YXkPCkASuSNmxZFm8c
V+IvkF3dggCSb0CZVn+xq7TdcL3WNtypiz1mEKwQpKQiRH96/4TxNGcPkhpnyz0tOQDRTmxoi3Zk
Z2Cf/dwb9UDCJdwi9i2NcOy5E6IJClXRjiHRnNDk0c0Z3TRUyECgCz0oTPmnmcDm3XJd24610aDP
ve2DKofbh/4K/jRUtba1xFRsJjMttkZpDffdSHUMTfEBPzL+yVvH+BJng37nt+7oh2ABHl77KtHt
TUVMdEuDJcDv8yrQ4RjvgOn/txwGEQDCr/ybcPJqjG31KAu4nb1f0Rc+kQwQn+MYooXDReTCXHQH
Mv/F83epfjfGn0Tl+VFKSmcv7T7Gb53ce1bZfJMkDXqAAbDfb2ou7Ye8ouVjmWoyHDjzg6lj/cao
SvYlNdwmkl4BZYQqVUfgmtJAG4WG0JPCudTR7euS1kARdnD1nUY1dEm2+Q+r6P+6bVs+eZybIXLj
xl+rSbydVSbJHvPI44Ofmd6GAw13J6yabYq+mgKghXWnokGzKjEStvsf0q5juXIcCX4RI+jNleSz
klqUaaO5MNqo6Qka0H79JvrQ/R6EIELaiVjNYSdYD0ABKFRlZdZtP54zqMtCHWbt653dD0ro4Ly8
6a3JPqNug4HOVRaWavk6dfFwGKc0e1DyLAugFZl81u1Jo76Xj6hkJsmonhxSLIeq6VrfSLT0rOWK
d9RVagXOmqYg59fcA+m1OSTaNO7apjOBu+njYK2n9JQZfXMY19/joAcp/LZHpSc0QMHwgcsBBQ+L
aeWobwmd1Gl0JpuQ+J7YhKnCDa3f1+ke//FvEtNbu5Op4IjORob+YWw4oBjjH0FzMhhdAirn+3b2
jkYLrCuZ+yPpYpwKugzhKgqjcNwwEBA27BteXLIYLkEXd3yfJiFWpZEh5ITfR5bbskDuYeJuvQ5A
hi7X6zwDdqoyoRXXaQ/9UssS+II4irEl4NGDhNlbzUanBtes12c2JJwPKnjJ8p0ynbZvLJkJLo4C
qKhQrAUmBrJ3a93XodpUvxvHhnyZg3cJrkuQquN6vJ6rEpeIZqTQhvTAIHXuckkYIFgKLDADYLEG
B7jy9edHHS+ZpbAgPekGdmi/G0SIX48KJhBsaM8BeJvL3SiqtjaVu+ZRVvX+5CCxvTxvL4JoAEjx
AgSJAh7GwM1PpSmpnS6QneyToEvR3L7//77PnOAiWJ61hvaOje87X3NzPysSHxJEfegmstBnAp5x
IO+4zFOTdOgMzEgWNZZ3zrwvaDnM1zmgDioE9OcHhnJhi5sqXHZW7a19Fs37xXxSVcnjSzgUJIQg
BYjXy5sa7ewqkLdfSB6NpfMAzBP+mhnZI0AP60ayKjJbnNtmtWE3E+KXyEDbTzAn+bd1VIGKpnYZ
6EVt+WA1/ro9e4Ld7iBkRuKTVS7eFG4VdUkMuuR5lNbgj4pvl4ycs/hl24jIm9mTAwTGOLbgFNfe
FjvGoo6zl0em98mq/FKGG2Tzwj1qwAMJOCmuLqajx4XYupcZOSL9HNTVjg/tYZ+qP7V42sXe+yvq
V4a4je+OmeuWDTa+of1y3W81dEfj7tmS0VcL/ODKDLd9wE2q1Vmt4nxZ/yNArTXQ06zAI2YlD73+
fXttBA5wZYvbPooLJu5C0/NoaCIjPoxNlE2HD5gA3P4P/JahLq+X30xTauoNlr/IvlFzly87W5W4
sdADUElHp7MKgmy+xdRaKrtOQasfjUW5gD6jytNnqF6lj22fQb7PaFRJglDg0qCLRKshOttYMZ1z
aWd14k5f+zzqzN3qT+buA1N28XnOo9UB9PVq3OXRpMdoHck/5a560g1VkoMUT9u/UXD+HKdjT6eE
5lG/+m78X5Pt02Yfx5KkicwK587ZgsDWi9s8WpWz1ZwU85n0cIHg/5syzpE1E+tPPaxIBmbapgVC
0bztvf22EVFNDOuOIBmrjkOTl+0hPeC0qomjZmm0Eo8FSBvoGWpEIMpa7gaCIiPeFgUoKiqzCvKh
UkMTB19YJQWRjFfsgf9+CeciEK5UEpLilzhxaCw7RZUMVfZ9zjdomgIi6eAQ0rFfQ3Dibc+k8IwD
JypuVlQZ3/C4TFOh6PmE5Zr7h6q404fHuIiM7ASVmo9M1IUlLtYBy5HWr+2I20d5RT/O+m6WJkb3
ePF95v4XsVRXKTYaqLGJvA4sPrFpFkGBt+X2dLHHw5srjgFMmOwtsqjcai+jApaNEatdlXjpz0Gq
/FiHeMd6Jvpk9IfqV//uXmQ2LlyqoAtCDydu1utxNXpqJUg1F1E5+ob1UJvR9pBEDobKv8WgJSaS
Pty6QP80rdfCKyLz0A73ayFhf2PTzs8YYDLopoaexVuIadOnrTcnOgQ1re8mCaa9p+/t+Hl7DG9b
CTBJwMTg1Qe56LcFw7KYYr1dYIX1tHdPcx7a+U2ZoA8wVAA6mOjqL0pADZn4nXDywHUOm2gTf1MT
AKOxZhXTCrtA4D9PnSSAF30elKJgSGXNqW94keOytue6m8oI0NQ532fZj+15E3yfQZmw9dkBBvmz
a99aEouurpFBiH54NF/aVgJdkH2e2y0A69ZT7uHzaQNdsCxM5yHcHoAgbLocAB9ykqqm2lSCy8CO
zXPfqU/zhAqe1clOeaEdw0VwDmwZupe4w0U3SpAYmlUWqX0X9u4rRdbyA3hXgF3/2WBH9cUBVuWj
U68lXmt07nxzrH07a1AkfP+bHLUEwPNAtq3hxOfuk6azswkxeha1LQIm5Vklx+0lEWx4vMtZAGgx
QzybWuKkZlLGBqg8rRVguN8FbfemctOh2eP9hrDzwAoHCCeOGG6+cou2ZIAgXFQl96nxWxl+09kJ
zEVWqxEN6NIOFzfrnQOMwIoBGdqPujyT7Gc3hg6VNbmLNgsDTeJhhgfgm8e6OnRJZa7IBUz6EsZe
CrpVWepNOBId4Ej0FoLOna8vrloJ4eZiSSNQZyS+rTZHN68/G45yVBoZbalox4C3/68t49qb9aXN
ig6vJVxbuud7bRKjrq3EoW7F627bEUTRIGh8GUUtMpgQOWe/5WLnKGWeUCsdwWiCqM9DqhRkF69u
r5z1moRWmv7We3U34/j2Y8fbjbH6Wpix5CUiHO/Fb+BOiBoKn2AVxnhHbbSDrnZ34Gt+QI5blh0W
+smFIc7t137N3ZioOPJc+7akSKGuvatIplRoBMkIVigGVIDvaK77sqIrNdMI6oGQm5Dpqcg+z/7/
iwVz7GVOktiGI0IHHnm1D1xr4NsC1gLEGiD04HxP84ZO1RPwRVSQzEI/WXY7JZ5M1V64mS6McGMY
oFyiTdOQRmobGcb31DYOul4Fmv607d1Cx0IpgNW6WdmHs0PSpbJ6ZsdzTgs9oPiAeoYMPCZaEMDf
sdIATqNIyhlxMhf6nW2Bu8f4DUxSokqiQNEg8C5mvC14q78R85sgrNiXuYsFr3ekDD2ygyDl9jwJ
h3Bhglv0tK7WkpYw4bW7JAmdcPvz4hEg6GdhHm41btuhVqU3yYJUeWODoxUyFQvdVUTyRBc8Lzyg
6v4a4a4aopaQL7ORBsRrzOojNTsryq3SHIvy+9D+oKMkPpONif2ci21Ii7ZP8gTmiPocpxkYNg6W
jPNdvCx/h8QnHWsyV4UK4AxEQk+Fc1AkyyKZMT7aqJS1dsmIZZktlNqV+bhk87FVh51bDne9WT12
k7lHQTnY9ga2ENyr5nKheLB506IppZ8LmFX+S4zBz+PI06O8ng5z3/potdg2J1konfNtb1oGW60w
icmiHIiypuBA0WPE1IMkOpQZYqt54RHTEM+4P2HIJr/i9MGGCkA9H7cHIzo4L5yc5y11El3rOi1F
zg7q9Nmxbe681m9lOCSh3yGYYhgeqDvzHI95kmW2M6NgoECNIS7ykH6geZLJo/y1wN34mmKgPg70
aOSQxp9e0G/nb0+UbAjckWMvXeG6CpyMFvf1cZSxcwvXmhFgQggB9wqvgdI5NVKOtoKA0zT9bH5o
l691LOlXZj/xzT65sMF+w4U/JWVV0dkFr7/mkaAeX1fruR/26oq3+e/tyZJZ4lbDcPpkskiCvOO0
o2vnN2h917UxyAFk6NN1v21NvDT/5o5bGi+ntpH0mDvFOdrQj8kk5wv7tVvzxl0EaFuwSk1xUU3T
bvP4h5t/IaBNH4uf28MQmoFOBVJZjDbW5s6Vdhjc1llnJBcrL5pSckMy3W+VNcgL8/sHTIELnmVE
wA3IF2uTNmktZ/SyaK1sQN4Wnd5m9joczKGeIhdc1ZIZFK7QH0Up9Om8hQEUhJq5ikadyE1XyL8t
yuSbtaziJTSCdzReumhgh1jntXvPJbIzKHBnkdn+yOMaBXpJJCvcoxcGOD9A3zmx807PoixxjoyQ
sPDsJytNdtuLIx4Hsg/gg2TFG84PsrLswO+Bkyaf9irQP/X781gI/f59n9m/OAa6bDXJEuNaKb5A
Ys2REaMIfz5EEsDbxqTo+Kxsnzo0Axc1qgHFV5MeEJl9YHouvs/lTGaUmQqqoKxVrEEyPmAc/9/3
uenX576x3RSVGXcKvWone20JdzkooRnJD7p4+ETJao0OAUUNMuPrL91agrkGxNT+Wq+qZJ6E3oqF
xjvChBqdyn7IxTJ7vZE0iJ1xI2rQtQdSETDJwJpkpBui8QA+iX5dYEyBwOHC1maYp7ioJqAyoGaN
GnMFUpTVCodel1zAmmhABgiLVEA/kCLndT+NvGn0ZMah1aXjIY3rZ6VHP+uo5BWwqwAGEoiLFOkY
1ulhKtdw8Ba/rZy7Ip4P4LA7OB/gmsPrjFHrgjdSx7lwPcFJAlxC7aKGskzHFzpJAjPRNrr8Oufm
Rt124xjjNqDfjCU0ZG2zosm8/Dzn5eaiNF1SLDl07/d1Hy416NBftjeSyDNQyrIAygLEAZQi1/Oz
uks1TS3CDa8w/ebZuRmqYO5kCUF26PKXM6NAhzw3upPegLcLos6UOthPcVL4g/WJos2+OE7ksfE8
kGjIwGbCZbkwx90Bnd3NC+jM8kjLPuPtqdHH7Uljk/JmOFCXQb0e6L83BSAvte0ii90kWlXj3him
JUxjJFF7Yzo31Aw9IBKSeHgZRpm/iUI2UGbhYMImRnqDOczFcTEpqpJ7GrjscLvuq2kODaLvZ905
6jp96iZvtz1OmTnudFr1anabGuZSdIc007wvbCUE6iuwquUeHb3htjmRL4LbBs0W4FkG/Iot68Xo
irEBG+qagdxVz19ao0B3VAG8kuJbg0wITLSzAFMzHcwlrPF8ApnSTRYdexCx2uHYHsDIBJjs9mgk
JnhaUrXxTJs6jIK1ftHIlz75OXu/tk2wCeH9kFXvGOk/GqX4w5YWVmV5CeofS3tT9N9SmdiRaAgA
hCJ7w5iAUDS4XpA5S6vEtbIiqls8Dcz5xtQeG1fW+iQaBUBWIIKFLRRYuEMUXoYEkVsUkIr+USff
5nczX7NQ8+L73ClaN0oOf0U5GMKMgIsUnSSPLXLby++z8V24bQlC7Niw8P3eewLwXk1/q+pPu5C8
C2WzxNbqwgo6zl1oAdZFNPX3y61FJYMQndCXg+C2ejIUeQXwHgZBbycIVLT5awn9hWS4Qb2jUWQP
ddmccZ6lLM3o6BTm5iGAZgmJH63lIM1oyKxw9wDU1RYtpsyzzN7P+5fUdP2VHJziy/v34eXkcZeo
7Qxpl/UYjdv87qC7M8n44d/KQF77MH+Y1CoD1pOyiArHO9LxpvBulPikxJ9J9itX52CsH2n30/BO
g7Y3NOU8yjaRZCr/wAku3E9zspWWOX5A3ATLHCbpMVnBdHH6wES6CLnRBumgG4irrqeloyuTToCn
sQ4m4OiSz4vuMxBO/v08FwxWvde1OvoZIjQ85ta+eO2KXawdsvTlvcMAvgpEsOhHYGRqfMNounhl
Na7AvOBN7ZtIbo6SMPvtaoBeAMBQ6NCBchKvxOvDAOfN7KQuLSP0lvtT9g0sep16nkuZmOXbC0BT
dRDOwRBwQm+iQ7LkKNE5AGs0zcu4PHbGWbckB4/IhGmiK5qBdZB25E5PE9i3Se3GLKoVCg4SaGZK
MsFvD0480S8McAfnZC61QWoYIBX1gUem0sKtwAISJmCYAebdAuiEW41cc0e6plUV3SzN52563nYm
wQQBsYdiCSDpeCXy3E5Iy05eqyhY67L3qVKDo7H0vVpWJH17AcChwBxmIy0DmiW+WmMnrb0WVloC
iPpQxTt0Kj2U2cOMQL3qzyZ99/v92hp3Miu13VmdC2vF0fqUyRhHBAtiQIuCYcPRJQVkwPX2mHWv
mtskayIld/350aWTZP/JDHA/H+1/6DeiMODmIeAt87DbXnPB/r4aAHeh1MrsqGuD79fNt9k6T1VA
53NuPb3fCmSOID2D7iF0n3M7I8tn2nokbyPELc1xNE5dciya47YR0VTh2Y3DEH8Q4HFr0XRarHmZ
00TWz9b7Yuqftz8v2B34+f8+z63EMGUqmTW7iZpyDEgfVEPoxmvwASM2omzodKCthb99HUdZs8bM
m8gZzl3q+QNazbNFEuAJRwJmNV1lxUy8gK6dljhZpqREJ5HTLfOxyMrxxczy4bM5tV64PR7RmoBc
T4cAt4q2Mr7/v2pay8qzoolIcRPpyrsrYkCWXHydG0hlr6VtFfg6tc5d1viG2vjd9G4AOIwA+gV5
X/RPgIr7erYKDRJ+VYMlIcmMTqzTskQE7Z0y8UnBTKG2jznC6YseEF6U0FKW2HHAExOZ6kNTR8X7
F+Lq81xAouDiVfoSn4+xP5pIdkwJXArgAeQW0fevM9H460kCrZjjtLNBolFBq2oLgLKFQmLorRqV
RFZCSxZgnciYMlPcFWipeWUZ+Uoi+JxfgMdbG7NgAhHRtuOyVb1+8GrsTP9rhi3XRRQaIwodYwNm
iuZL283oNPJ83bqP1RtFiQyFBtPyc9uicGAeq1bggW2COeHaYtvXNU1WE0s/Vz60TRZyr1SSc1jo
ZBc2uMmDhJlKKmYj636Brjyk7uv2IATXCcuGAdsDnUN0LXJ+4Cp2XZQQy4r05nZdH5V6OGQDOapT
L1kf0UguDXFb36lyVwFUD1SXQVag0XuWBb6C5YB8DqMrtEFmgRjiejlGp2zAsMToifUX1dlT42TK
oFCCybKw5RG6o8L7lhwFVNwznqYjZMW8JzMHjbj9gzqtv0677UURzNWVHW6uQFbgVUMPO6Y9+aR8
aWWkoG9fO4iomT4aOHqYbgh3NdZJtgAFBdUZT2+xU9ygSXS/77UAGD/f6N4PLr02x53IqB7GRd2A
GbkovnbWnRfv+vRQm+H2rAlYz9g7ATUrBiQA4wvnAZT0ptrqKWRKNFDPdwFQHnsNygu0+Tw73xwg
2Iv6OW7m93s2zCKYxKWDYJyH9xUA/SC92yQRWA+qlzn/Pz/PnOXiYFv1ofJarwAretEHmc6IHCQn
NFtt7ui8GgB3BvSWWnheBxZadDCVoU0OSvZVTcHLsYuD7SUS7lELLR/oMENNgUeYI4op8jIDn3JZ
qY+a4qUncMb2J63+QJEUvnBhiTucDYeAYIHpY7gdCP2CspFEMsItioPGAmEO2H/4N5EBItvBmtBJ
0P1U50PWSHxZNFF4MiIBDQHDt8TAy9SR1CwALJ+T8YVSsisM7waeLwksRaO4NMOdA7SaTLqODL+u
6C9jZj4tw0d2BwBKKm5JBK+gW71239ix+m6oaRYl5GbpjvNh26NEJxnU3l2QbYLWEXN1/fl+MHJC
DCuNaocx4uphl3thTs4kzU6aIbmNhavyzxjf4WGqpPFq4gCluha7NLG+QnnCHyfzdXtMolVBSh0C
xxqCZYc/ncGso5HSgZmRnl9zVbLbxV/HfEFFF3AlvkXJTRoDnBxAIy922I93yvu7SBj997/vc5eX
PtMa7y5Aqk366DndAZRwAeh2JKeiaCkurXBvR6gLuq2pYhQWed4r6VfbkRgQORb4w6HwiroTGjA4
x8rUbBx7gq3h6OAp6SDcEFePVJ1PuafsUiWXJVlEywJ6LAuZHKTVECldO/JUe43hxNgnCNf8TwOe
kttOJRoPxKfwZZCiQQaaG49aqaWZoXM4munZHu9cqACg0dsLs1/bdkQLg0ORBeLsUuFRPNawluag
t7DjVrlvD+lRV5o715KRjQvnC5LSUGRmOQpebEkBt1c3t5iv5rYYXT8bbMmEiQ2AUAz8OTi6eKJv
4o0V+mFntN506c6F0nhuSm5DUTiJBAVrIGGPCB4otGZu7izujLOrU8J8iv3BfBimNAR5jmQsYkuI
9dA3iOCYx/Qkveb2Ll0Q70G8xan80S/ANDTbHxrQPzP6tQ+vZlkkrgMzyYS6A7BPLaDdpO8P7vxl
28uYt/IhC1RFUaNl3OhvUDgN2OD0eaUsgPWpcbSmvandgmTCHvDiD+JOctsLWiIRTFzY424xEoOo
H0xKSbQgUK4BVDG6PQhraj/bl6BiDDPA/MgHMgxXRvkta7dpngKKGRll0JShIhNUF21VB5qBjHrb
RoaXO3I0cAsaGoHYoufdZeMS1u1N6sp0rGVGuOtgVBc7L9GQH63t8+h00B46OYvs8S/aq0gjAp2M
rmV0YHIzZXj6PBUOHpfEfqHj42Iet91NOAjPQR8ZcgxQd+Ece/AMnXhQSIoGI7sf5uXEcJYjFHC2
zQh6r5DCgEgy087A88zmJktZ9NYFxx/sNEoPOen4nLTx3lCKaLXmYFlYNc8MyDj4EHMJhngK7fL9
fI3Xv4G7WW09s3JitWmkeHtXvVlGWYFXdBNdDpLbS6lpZV5nYJDjdJOTF8Ws985qh9Co8U1VcvCJ
HMPVVDw24N8IEbkn4TA3TjPFDsJ0elyLk3PaXjCRX6D3D6qO4Fx7C2ljt62L3FYS1Vr1MM32naJP
Dz2aJbbNCEeBlwAoOlVkufiWvHZFWK4BdIhm1qXfF7ni/NY7K5O9NEWHKvh5ma61zQAX3MpDmWoG
rxli6c5EyEa0Q92cvDL1E1DrptYUWuRpsGRxluhqujTKeYNC9YrqVEsjl1E+1ingfy9tGgepKvMF
0WIh08UGiGMCAOPr26mv4hrkEgD2TC65SxWUzDySBZk3/Hz/al3Y8bhKNfp518EY0WMGNdswmbUw
lbGyCa8jJgePVLoG0YS3K6XMsd6vaTSr9k2zNk9x5d7Xg+KrYxKBvOsZ/J/AitpRUQyhkre77REK
ZxKZbwQv2FQA7V3PpOqOS6wWMVuz9BNqjxEklg+xa3zkggITsMNQiCiw8MchiIlmYGAnqCU3C8pc
v2f66jSyxKRgMPBq8JEB88WIG7jBkDwZTb0r0VWhQ03TUk5rPx2gJ3/anjOBn8OMDTlshHugJOY2
VwLmxsrQMWfZ7KCYPYPKxQ4S5SEZfm0bEo4HJASMRwFy6DzCYGzSKSMU3fV6l5+S0ThQzQr03pZU
WQRnEoJuYADADcg0dLlpqzQTdGugu4sU95ikB1lpXjiKf5/ndUH0dM6pvuD51ShgS12o7zo/R12T
XA8yK9z1UAPfmmQFOBV6q0dk4vkKEmBLLYuBRJlJsIKABBmaQYBK8FROSgce0BlZ1ygfvnpKuW/H
OCjNJsyt1R8hsKIVT5re+mb2sO0Lgqv2yi4XtyTEmyyLYpEsNNKlJAVv6ueYnOoVNKyp7PoQeYSB
wYEUDZ7+5oW5jPOqtOOk3KPc819Z1UGfTZ/fPx4AXNFhhb9opOY20UDtSbdN6Pdp9Fs3dDsVgDfv
B3DloVJKmmwF+9VBOxp7MSMP5/D7tXU6Amx4m4AtBFG+C93GeLcO6LBbP1BCZoeoDdAnSL7QX3d9
mpqJiVw8QSqjWvpdsWrHAWAar7V223P3Jw/NvZmu7HA3bW3ToSGJAdTpotzFihVA3H0/q/0hax/B
/XgwtDIw4yEY0eCFstOxd5tgJrI2AHYubP0K7tygOcTEQWKL25EavklJUBWomM83xfrViye/UEH+
sz5uD52NbMMmjx3Le60C5AqBjWP3yBR8Stw8mAd6N3T6wSJTZFNJolCwFRxEGeACxeH4lqdnqvOW
1g3ap+FhYdH0YS97AEss8EMa2twYDeohmMnuAGL2bfr6gTkDrAEwNQhB4eVz7ZVLYTQTsjxJpNXg
EA4XSFZpoVc8t9Nh+gDQC8WAf7bYYC9KHM3kQZ/SUJMoXnaJceOUT+YsyXQLTkKYQDoVxD8IJvja
0Kyj9JB6Fp6h042W78viDoQd5r0jK0IJ1+XCDjdtyqAlZszKnIb3sDaQWfmxvSyycXBTBR1sAvoh
fL/Ldo5+7OwAehPjq/d+tlPW84H/MWgZilrczdgqnQLxvgovG9tJju4Sf2lm83M2mtSfFmqechC1
SS5j0dDwxIEAMK5ILBZnclJrt3FmBLCeVSef3MVLwhRnFiNrb4N8XL29NxXk9/Z8CiIAEB26Hmih
QOv6JlrqelPvoUIFoxD5bLofKC3+iBPJXSI0ggQSUvmI2fHn2r97DYpToDJPQHj0g3qKn8+fQYQq
mT6R54EtlPWlIfmFa+vaiFXP1O4XPG/ivPdnq/Fl7yfh+uBBy1hjESbzQUztOr0CgGEaEd+ZbzLv
xmxRafn6/rgSWRaADaGmArAI/7ZwCNoySF7jbaG+5N05bd/fcIRkwD8DPMslDhtzWtUK6Qf7V+bs
kiowCvDc+HoZzFa47V3CNcHhiUI7RgS+jus1GYqy9waa4EWtnJWd60reFCK/YqryqHn/IYnl71KQ
Gg116yr3rQ1mnKVBPwwII2+HKZa1TYmioQtLfOULtHYGTQgq+Kxlb+0fxooGkDv2S+v96E+IeEAJ
Cx3AgGvwrxe6qLE9LrgK3ASKc9AKcW/SVaslcbEoILiwwt+elVV6Q8XyNo5bvujG+IkM1lE3raek
cI+IPQOv+LXtCaKlslFMYkkoF08mbne2Om27xWaSU/RQpdRP9MAwJXMnWiR00SFzaKAq8obgzl5J
AaAX8A/6sPqa+qnSEE85ve9qu+3BiAyhioC6yB9VWT42GJVyymcCQ7HVnGOSxH5qKgeQiIYJWT9Q
GMO1zVIdcAoo8XKHZ+LZI5gP0DZKND2AmKbzfi5NVmb9Z4CN9iL68NC+YI0qmtsnC7oGUCsYP3AM
wAIotUygzSGPxWWE1iaJFZKY6HzNIfyg1r7EuQTrAZgA0HxMew2tvNwIEmul1B0Zjj1dSp9iixLd
CZxkfO3679tLL3rKAlTJXkZwZ1SQuTOnWvNiiG3UEeMxvnU78mq1Q5BCnwXNjsckWaOxy89eY+4o
GWXPdfZtLo6/tM2fQnY5Z2ZCYHtFucWYbyvg/Cb1hirTrrZe2i4LjElyUghOcJhECpm1urEM7LVz
lMiBeEmJ1GubQdtlOcxqHmzPqOBkABU7fANpd8wpv5n6evJmL+7QqedYAYIe35yssPRk9VKhGTRr
MNliRDt8Dhk1wTlTixVpLsM+a4MWuG58TE1PEmeL5gvVC2TcmWoxpMav5wsADZsojITfcI59AjkU
SZQjOLlx1wED/Sfx9OZZUrVj08MrURApqsBqD/F4BE/YaLs+AXFMZTmS1REEPS6Sgnif4z2HRmhu
6xpV26t9bRR4rpJgyQtUtMG9oh+dNDl2zm7bFYSbC70irCMdZbk3zPWExl2be20RqSTxFYgfpqXn
p6OGY2nydSjEeAPU+14rS/Y8+tPszm8tlIZZssNDTZXf1khKOmmvo4cQWDPnBqCn0k+7zryh5TyD
3FCtQttoXJSjCAli5BchvzQU/mhNy9m1KxDP2fVtnHV559PUyR9BSdKj2dn2di1xX1Nnac7DZM67
BvGrJGAUOTaDejO2NZyyfMRQ6+5guX1T4NYrnom5AMtk4pogMiCTKH+CBrG/hvigwS5Is4Dlq4ha
25t9omanvs1uHbwkCcTVxyMyorfdVIcztKSgxbVXrPLUQzdy20dEGwwoKiTFGbUc+tWuN5hdt8kI
Op4KrAX0MKXKMf1AARAiHf8s6NcWnLkZ1sGBhZL4vXozyDQTRQuGCAjhpIt/8Cq6/r7RtUaJ7VZF
Q7Weu/LZBR1Eov/8wDTh+WACVQ7uDJ4Xq9H0ojLcuIqskZHwhKUM5yI6iKC389cAd+dmrWmkTQED
QKHsh3LYTQuko7BbfqNuc546tfKXSknD7WGJKsTILqAJkkmFokjHnUczMMitm3slZCFIYORekNjg
myperaz2qXOG6r033tt2uXfaXxmgPtvmRUt3aZ1zvqEca8uKHTScNbdx5+0qI9m7vQxswWJh/iyC
Cg3kmpDkBXsr+xUXARlwjy546JMKOZTeB6XREarJpzhtwRNS6qcJeYGCVb5N97zq49d60W/cOb8j
Q/K6PVpRWOW6DCPNGkNxNF7/DgpB+KEqajhqiyZh0+uanZLQZgcutMFPE4NItrZgdsG8zaQeAJ3C
/cbm5WLcSl0ZtPdIjTJvHQC7F2TOozY+v3tQON6R8QARC/7Nt9R7al3Ny4wLtM8BOAJOz6c2FLAH
RKZQtt22JTirrmxxA4JqvVXFsVtEWrU3Pb/Qg+3vC/YghgGWDZZjhZYoF4saAxrtrBmtgrnxmGnW
Lm5uafm7Le+G6j9I+0qsaYLw89IcHwvEQweQdAxzrv6ggYS5PWkgc03LO0sd/GK+yxbIWnxv3MFf
lieaPC7zHNYQEp++j/Hv2t4r3u/t8Qvn99/4+SSdMRjriFbfMprH/fqgjaftz0um989ZdOGPpgGl
uk4pSlCKKIG3PlAXSoIPI3lM4i+l+t+2MQE9ECLGi8FwzuLUWj/aXgZrYOpe1m9dctMs/6nKa+Pe
9DH1lfimJL0fUz0g+X1JTyjP+LUpifdFe/DyV7ApvxhzqyF8wdVeRkr/NDR+mfirjDpDcKxgoCwl
ZLOSs8Om/cLE4tgQxe6xaoU17KxV2VtqeSw8/R7oveP2pIpH888Ut0EGSDNaagVTanlT5X2wQItC
RhMkiJCRbABMEvUrFJz55CYgZE1WWzitGxcqnPZ/3uSGy20Z9MnL9mBE3o44HB800XCHVrLreStm
Bxeai6uvzPcNRB13258XLcvl57mwJzUp7XQD42jzY1aGqgvGU4AODttWRCsCuBCub5V1XfEVTDiF
Rw2qF1GThmp5mjpoy0vuT5kJzr9Kr18bQmCCZGZYJneExfIfkFdGjgkNCkCQoyNK5bvf1NZezElz
8GDwM+c2KT9wdTBMFW5ePIaQ+rlebMXNB7ShLgi2m8GfP4HORvKQFM4S3gzAPuIV+aYB0hz63GrV
Cc+GpIK4jRqU461pS04TUbiGGBFtiXh2oxLIt9Oqmj4udYJZahr3dtCyE1GBvbbWoIGqF/Jogd4q
UPROND9v66fOrgMdwubbLidybNADQNcGDIc29s/1VLbmRJppqkrIoQ3qHsKe1g7iYtWxqKDeSe2x
fvqAPUTdAGLieQKqjmt7o+nVZteUVZRhRhdkZg5j+g2Fqm0rmuh2AtDgrxk27ItjlLVpGN4MaoV8
cm6nyvbdpPpUFumuNp2bFHQualqENdJDqbOejUY/jTXo6s3xu0XzF6qXn4as2TWGfWe37rPkt7Gj
iItg0bmDbm00ooGik8/2shSZri5xGSHr+9NuKUXkis7XAfKB56QA58dYmIXfqgvkLrX81u7bA/iw
R4n3CRf+4ldwd5mmxqsOvV8cmAu0w7+sKvFXwEp78/OHhgv3Zo2wWHVus6a4nhujtcrIWPI7BarU
aqkdjBSXdl43EIVOP9mz+dg5y31R1Z/tRRaoiAf61z6PuCvTBdwtCex785MxPyaGr3YQF5R4nOjE
QGENt5zD9hJ/dGekaltqFjVG2QYG/VSjn1nN9ttzKTPCHd69CSlhtczqaLR+1PSojD9XXXK0ii5s
xuGKOjFgLW/qrG2/eE6S2FWko9yutreL4gWqPR+V8tx2tmQ8IqgioKT/rHHXKpjUZrOtnSpy0v9Q
2kG7VBogSe6PBrrN8zRIOtALV2fTvENzrWTFREfEpW3j+ohoWrNRKx2288HyK/Np9NIABLO+jc3X
559Rm5NcKqIE3tVouS3nIAegpp1bRbFW7OcepJ3qkzbXu2F4cFmLeLvTTCjFDKlkmkVuY9m6x6iF
VLQnczmVsSOJU64UORs0dbjGeSm/a4MMqityHCT84TPI3DDGjuvpnBqnb5YEJ267dk+r5d1UtXam
qo1q1uycsliGpRD6zqVBNuqLI74HazOZQAweDd0+a30Qxq5G2LuHrAAZqj/qD6V9pDI8KBsFf3az
q5qVO9EPzxegDXsdJvAIAGytBMWB6LvtDS78/P9Iu67lyHUl+UWMoDevNO0ktdzIzLwwNI4ONCAJ
kMDXb1J37zndbG4zZjb0qAhWwxUKVVmZwBpM15OmX7TieMRMOt1GW1ENNrCyuaPd7rqBpa0wITM/
U1NI9s9Widi918sMmEZuPfF6r3RPcb4SUSyN4dMLgtBRQ4Jk8scn69LX/Zi7BgQu9Oqm5G9OthLB
Lp1bBCrTXfIpSziL9OMx0+uUYwgVyMRq1wobpjwiQYNuB/lgtDwqZfl0fdY+Wzjmy35qc+ancgLW
OZoBNgsi9w2pigAsPNukVsGEW0QFKHgTZLlZSUJ0OG1qmm5iOwuREkYiGG8dt3qgRAYZ/uf29W3Z
p7egINlXVhNiNEHapz9zs4gynd30oElTShq6rN/XnXdjxM6emnakljK8PqbFnWDAG9h4WaMvZrZM
QGlL8O1OLYV8z+rIqbfln3NRgzkC2VU8W+ARgBg63wmIYHPLzRp097IQGR7FXjktiy7gxMC8dKqj
8yrhgOg+2JbrW8ZegIDW6snGVh6JE3XdY6/8aEFuprprs7e4Cf8d2jz7Z0B0CU0EQCAzBRz4EMJz
viTjQ9M9xHUfkDXW0cUjdWJttv3KeLB1CPtBf6vnz30qQl4Ua0+exRTL6WTO7kN7BDDRK1HMjO1i
V3W2z1vLL+zWzzJzb4NTj1byHfCHF1Onm7x0H4mFTiPLCNIR3IGD/Xp9f66Nefr/iRvhBepF7lRb
dTKwVvaoK8mV+3jxBJzM6vT/Ewv1GHN0Y+BQa5AuEvFO9k/GGrh7bZ/MTpndK5nuMKxcXvMgNr8I
ENUlZC8KvinqH5q3EtOsTdrspu+K3mqcGAdCYTcGVDJyupKIWyoF4kzj1Q0+mM+q9/mkJTlofaWH
ZUl0dIq273H+BckENT6O2mPFj671pMjOp8ULb95KQn1SR2YXB6bR+4Rva/Ku1d/7cVPRldKyNs3k
hYs++WEzZ5MJp0yowA8r7COv89AFZD5pH1Sx1zsRNgZA7fUD07/L5qdafXC6SePfebev+Nfr+/b/
OEf/naELwVx0/ldaRuD1iNQCqtjHEfA+P9OqjYW4RPaq34GrJzHbUBn7rYS6nYmfC97pnRarB/A6
/bz+gxYnBoJWFsB5qO7PXyZcQMasEWgk7gTzjX6PVoPdAHm4zlq5+BfP04mh6SycnCc5MIjqjWjI
MXVxqFCX7qr2hq1KBCwdKWAl0UEOEjKAc2bHdsyVOE0J7n9hWQE66zp7CBoLInuQoxyyZEvitQbp
xb11anJ2iqVIk1a28Pak40HGNp77bUQeuvcei0wNRhV9GkUajt37mG3QLRToyhjZw7GrEW57axIM
i88IiHtZoFYGzuoCRaF5CjQyp56kSr6JZgu1Zb8cdqy5t3jm8+bD7N/HYgU9tuRYTm3OZsDWU6Lx
ybFYXrZr/FSmu+u7dHFVTwY181xV3cWaLDAoa2gitHsFVfPVsxVfdn2omc8s2V63t/RcQQgJcnkD
xcQLhtK+Y/noCOyitsm2nI7hEFso0Ax39tQ2Uugrw1uev3/MzSMVQ+c5M3XsIHCNNcCW85XhLJ09
B8TuON9AC4Ef5PzsVQUY/x0VTkcHvtfiWwtdwFm1uT5ny+fgxMosRMBeNhkDruGh4ah+iCfTvqnK
YgsGmrF9rviTmd/H+m1uaL7TfGnAYRt3T2O/Kcv99R+yuFlOfsc02yeeBlwYuhL3+B1c3pavXh7w
zleNqHVvbWdtzGszO3M3HVN1CN3CVpp+KOSRWz/hP7PsvRAN1AFfqfXQi62df3PpljuNPzXeQoP1
+ngXA10oa2GFkewG6H428bKvpFKDHOnBqB7V/kUVXZD3uzy3fFAJB14MQTnH9G37MV87l0vAFjzq
p0YnAEqgxzsz7cpGZiCyQwMSGWjUm5r71HPxLbea0kdr/S/bpiRSUy3eWHafAyid/86E3j6zrPo+
5N1aEmVx6bHLUVVAqy6wDudL7wwjaBWnprXWbCOaqA8phC0VvMKyttiQtggZX3v9LZBoa5iCf23O
Dhe8cOs1Dhr0AN88AugU8UKPSNVGrio2Ss9Ds8zvu7L7GPN4p9ZZCFcZNn12yw09vL4T1oY/Ww3b
5Xo1TC8BUzg+yLWDbNL6ayFgTKLB3anN23V7i7v/ZOizk6YpvFK4DjepdvD76C+Hes5v4ZCP62bW
hjU7ZC5PBzVnU9za7irDCwl7bXp4sJgGiYpCG/badYNTNDiPFk+XdHafWRXtwewPf5wl1XNMq5/l
OO7TuPYrAdJfszEDVvEIhZPdX9hFElyFTDuajT4P+onnchVjIBA0Qf4oZXca6W4rtfkKgYOoJMWN
qlT7rJChw/+iX9HDE183kFuCDMgcVVU7wF1qFfqLda/YZbLeU2D2emBlGstamdnFHXNialrqkxHW
qVbHZorDYhARcU150iQLeV6ugI2mBbpYQHSzOJaKTs+LOlI59plJVZgpqt7vshsdUIoyatdQPov3
9omZ2T6pBNMbxYMZPe4/CsX8ndfOykgWt+KJiSlSOZ0wI4nLQcKjgWrxLjXSW71hxFeExQGwQ4Mg
ad9kIaJaQDb0+mZcGhwMo7lJB4sVUHfnlhOwe/Khg0yQ1RYBRDv8mK6EJUsWPHNK/QAcC9Xbmbsa
GpZr3ATg16n2/bHJ/5+fn3knr1VyJCfweaX8JrKPeA3Us/jzJ7JN4DDw2JgXR/tBwc+XgJSjEfyY
Je0jjtBKfLF0XFDr/8fEbAjoayMG0wDwNt0ws4KSB+naLC1tsFMTF8tc9xmzGKK2Pr7xwOrlNBzy
3OK+FCzQzOIXrtF7JWmD67tr6YRC6nIqwoJqERR/57urTmTSVqlEPilDVk72kWGwV5MkR4CbVybx
0hRy5cDEoXsCkDL8nZuqoNUB4mio0mELAveYfaOIRLrYeaxr1w6vD2shFpsS8wizDQM8svq8aq9k
pfTySUsJfNuBlD8Bf/ClyH2l3nbDm6o1OEbI9dhZlCtrL9HFgYIv0UYg6E3qPecDdVgvdTNuIKxk
D+gfBY45UIfG2CJCazXfBp/NmsXL/YnRolgPPTsAAvV57WgcgJdudDzq6aC8gBQaSrgFEj0rqYPF
cU0c6a4D6Co6ec7HFQ8yppCMANmZgHops9qIaOaBMO9WF2vEapfHASM6sTU7cbatSM9qcRcWTg5u
fOWmKPWQC2/TtHGYlWWk9vSxLflKm+fiEHH3TjsGmkXzbSMLu7HB9IAGSWaGbTWiXzUZfC/rDwWF
ft/1Tbq0atBLsy3AgJF9n+d8ZDw2Vl2BN0dvfnoCKE6cdEdZiWUuvSMok5B++CRBVC96U/Q21mja
IbFkCTkiqUVReKNrfFBLRvQJVj9JWWAPzm5HR2diMHsETLX7jE4L3yrXOAeW5urUwixgGQariJ2J
q0SCFqeqUb1H9JfFRvTnSwKJMoB3bfAPX0iwJXqMdgiGyqGMD1TZV7Y/Dised9E1ndqY9uBJKAFy
rkRte0S1os790YPExGvZitDOtzEb/EF/jPujGDtfM79cH9w0R+fRGCKIk8HNVgm0jhqRBp4ludFG
TWn6qfo1RcNpIwuUMTkICNb2xfKq/Tuds1VTei1puQWLTWZ9YWW7pZyEOSjSVk7SQs7jfGizayx1
OuC8BQyV5ZYmX9S8Crx6p+m/0/R7S4qQkpvBfEUDoW8ahxKU3CbjgcH2Tvp8fY6XHMjJHM9xLDUk
4SCDhnKFo7aprw7Wk16xQ9GSDaP6/rqtlfX0ZvdMRhPXQ20dWX7vqIlbpPc9tfBj5Dxt+dVZa39d
27eefr5vs44nZm3h+Se9+yL7peotGoqwYZsfDApicQUOkGrC9v/QhsfrA101Pbt5Msib6PowzSoN
1foNWOms+TV4D9zFjR5/NeQdlDd8eyD/P3cwh0toaBUqUgVD9vqo5I+Nth/ZytimQ3flUM677Wj2
30OJqOi1MPV90qa7PIWGNiMhc5SVk7Lsqf85kd7M+UhvNGLTxUxy7Td4u33B36+v1dLFfXoAZk7G
TRUr91p4UMWw/VQBM1IPolqe9aChSG86xT0ys38Y2F/gNCcXgAc0UnAY3xywN7Z1rpQE0YnhpttC
S32plduO82Co6kA2m0I/kCQL+3KTGzfusFLZWlxGMAToYKBAtn+ObJaa1lljCQfkqccxDu24CGrx
bCtfBICh12d42dRU3rOmHso5VK9K8obzBi+FAcRxetDXYZ1sUzu01moYi/4FDJb/a2juy0wnU8d8
QgbEIHTRXpua+xMAsUxudfO3Uz9dH9ZCxQQLeGJu5s6oVeaFVU16l94zqYBrK2tIlL/YzUE1fnbO
XZnvBrryrF901yc2Zz4tqdHvXyNrBhJaZ0vdW51aftffWd5KXLl47E7szByYMFI1hZ4wqtgWMoCv
dPx5ffLWlmqyfxJTmDnexlTHONqxjVij+wZ1Iod7oQCtTKvXYdqipn3d5uLlfjKm6f8nNhPhuVUF
pfEHy96l0EknQWmE102s7omZu6qoydSsxLxZUt5XbhYmlfXYGdkBJIJhibdko6pblMB32ihWbC86
MlAnoYI+AW/mb6oKbbIquBfhyKoucKrbBLggCMWkz3HON278vf5ziSjsf5TvwIWMEjAa587nE/hn
PQV6KQNvhrapS+9jKPMQebpf1+d02goXFw5qBVMbLBSW5kUokPKZ3K3gqUjeBIP30TgrdZA1A7Nx
NFrNpZ3g0uyV8m0coHxuJ9+vj2Fxu5+MYfoJJ1vPVfKhKyuYsCzhG9mTK91twqlf949a/mqOa/Hl
ops4sTfb6nnhyKSrMWdUR3bpSzoo/uBt1gXWF6cOqThQOduoBc0zB2nM+6wZwQKRswDySrG7vT5v
i0f25Pszd6eofS6gVwlAlBskwxNUqdYi/qURIOsyBRgTH8KcAapLwZDpCQcjyOyoRoFF7cI/H8Op
hdkYmFBYWggXtxJYKzwMxDSaLcqa160sXbJoW1XRG+N6E2L8fIdJ1jh5Xym4ZMH1obcsEsNXJel8
aRpB0a0E8suT9q+x6cecbOcar/Zc72AMbfibNrtX3DXJwUULSAOgFReZmwvAeE8bryWujbAv9/yS
AeXX+tcnbM3CbFmajPQlHa3s4YsnX3Ln9frXlw4gMAAgd0Xx3APJwfkMxQ44URNgYh86v1Z2YghQ
UB3XehCWvApoInVkZFB/uciDS5PbkJYHb1VW/mpKOMcsC0C36Bc48VXiG/kKXGNxj7koMSHTgHay
+Wn3aDJkzgB7Ahsrpt8azQxy973WzK2wv16fwMXlQXp8kjmcqjGz4KoGINoaK6SBqPbeA+/z8/rn
F9cHbdZIv0PDBcIR5+tDY0MhpMDn7cGKlH4MpemA3DwL6LBiaWmRwJqAGF+faHjnYT5F1VpnKiIC
nVtBN+RBrtxV9U3TDlMR8pimxV9sbEhDoZ1bNaFTMafVYMLlFISXyG1VIfeJGlyfOX1xQEjPfQo7
TDI751Pn1SSOyzovHnLBVLQXEFStE4k8sWGhtjkOMmwyMM2h9PqmAdT+jVfgJUitmEZEQly7TLgM
IHevbYcuHyIF5Gs++nAbcI+I4T6zm8GXCXpgY0/7adaiRqNc04QgR0YXkeKNKBUbakgU5n7lTSxX
dvjSrkNd1J40HiYA8+zebPKeWTboeR+UFCIiKpTJsD/WCmRLl9qpkZmrrkeiUEkwgfAMtMh9F6nU
wfgLF31qZOaihdNmYIqAEcWv3M241lO6OFF4aQEqh9fWRcnAqDzw3KdtAUINuzuo1IK0h1Tylchs
6ZSaLkimJuEuB3na861mitZMACxER6aaH1Si+CWvIrQQ+bIxV07N4qKAygrtSahagmHp3JTjdslg
pVb+oJqN2I02qcFRGzu+6jTZ7voJ+szCzCNaAP/AAA5mZhucwue2DOLYBVFMdEf2aNCxJE5AOTrG
vWVWUFtI3cH1XaMagb+LWdTJGKnVsXPfMdVfVdFXgcrNOuzAS7R3FG5i73Dpq1ZjID/qtUfcRm1o
qArIcPp2eCcZZFWzthUHdDm3PkrCxcas8Pjx3DrdxkLlMeifWvOekv6rykV64428DJH8MCOXZOhp
NJl756JYE8jUdR5K3PyBLep3cEqMT61aya1lsHckaT6EKoonLUE/ZA7A0Y1w7SLq0aIDiiQ8gETx
XRU02fYyn4hrgPWqhEQSTB+fedrmUPxl+u3oWLHfq5nlQ9PnCKpsezfUjuX3Q018h5SZ33PyVfXE
txRkKAFwFnKTFq/l+MWVjzVwhGAk2YKWTGyKlkEepZJ+GudDOADHBCnQjoPaSAR1YgVxDR0tR3O3
jVeWIe3QD2nUBrqXTSQGa4PUQaf37sEFICygqFVt8qamf+MKUCcHvA792Ze8NKwmkhUcz0IJLgy9
LQNpvtV8xaktXdunRiaHfhqtMaJ3JElzgKvVAHrCrzrxIllCfGVINljxlZO0AFWedNGg8qoDCYmO
o5k90mOsPenzh1zvuV9l8fDgpUq9r20vvqmxvQMtFWPkKLp3ozE1fe4o6k1Bo47DHXpW7Y1Bc3IY
8Yze9gkxVjIoSwcd5VwbrxVkvy4Oum2gP0V4NH8YPRkQtQ4zFU03xcvKGceczo+4h9waGrogPXjB
UECquMnNFkF/ZtpkaroaviB8+kFcWfttb9r3Scn4VsNdc2vblbVyRy+sOHB1uMdAWoDX+bzwCQKU
BryzJQhXLBSOdW7fyjjfx5W1o7n9VplKdH20CzQlYJFB6gGMKGiCBsvL+RaLDTAaejwZAWeAVlEx
3tjpm+Jom7w7ovKqxGXUpe/Ua32H/h7MIcjUQ9P+cI1nXMI+OrLQW5fda+4af9ZlqALnCvUDxF1T
6DVPckLDSUmTJBbHSnvjRRPZ9F1kBlAKv2RnHhrv6fo0XE47ptuc3Dq21kQoej4LI7ULRTFVcWyy
p6H8TsuvBCSvpVaEqvZx3dT0qfP9dWbKmgVhYGdta1tIcSzKGOXejZdHBeBsrvPCkgcqQhBEXTd4
eeHj0KA5Ec8ZNJgjt38+No0oego6c3ksjU3Ow3TlVC5+HjcG6AiRJL54yjREGEJYRB7bhIS19tuI
n6///oWSDAYA5Wkk1xDvXwBHCPSFkABQxJGN92YPgQd9r4i31j0W/aYzH0rzFxkehdWveMPFgf1r
9jNheOJ8G4kSVFPk8ghQhe09pX8B3gD7Kur/gMMAOQKlqPOF4ZlF0iYHVLTo28CkN1k29cVslfb1
+gQuDMQG5gqwG8h0Y4FmXp0WVBFQ4EjvmfeWozeNoGrw5xasSYEKjOmglJ1He4J6jV27DI5AG33F
UsHwurIYC/4AGBcg2aF/Bwc4L/t70qu7XM2ye6n0YHORaNCu/FZRfARrIRjMAn2N5HDJIugQUPUA
aALQzOk2Oln+UuCSyLomvXeI69zgWDm30lJlpFXUO6aN7Ra+Srr0Wfb6nzPA6lipz0sINSZksc5N
N8QtwC9jkwdNvKGtOF654S5Hdvb5ee8B0VA3lik+L7IDHQ/oc3CsDW8iI/tRZSveYZqlc2+nqy66
jCzwB+BKnWdTurFWwQMHOhFixw+Jk9zZ0AZgZA1kuvTcAIQHcFZ0biAkmx0llteJxrwenBJT408F
MgQzTGtro7Dd9Z3+udEuBnRiaZrck21hQ6AewA0GS3Zyn7NB9Zmi72MISFsiC9DSERYd8b1u2BmO
jAavP6a68WanY2CIZteTMlQGPRyGtQfX4kRD9wivEhA6I4lw/rtSXe3iIR7IQ+v8MM1vHvtlrQnO
XV6SWMsTE9MinAy9MjRBm1wQSI989N1z4t3rzSYunhLQjl6f5bXBzCaZgP041SkGY5nC98p9P070
Cyuh1vKewYRND1T0L87ecp3MQD9ddaC7Qt0vHnngIEWdOXsAK1YsXV7508T9a2ly0CcTp9hqm8U1
LKEjTg3AuNQGeSaNgx7n2SY28HjIakh1Jw2eLqoAXOT6bKLJHgbON+35TTObT9sWDI/HHN04FTqi
DYANNtagfjeS1n0pITcKsoTafm9dJ9+XpDH3hWk3IQOj4bcqlu13x6HoaLZwPamj0216dNahycUQ
m1LtXvH4to4AhoFuISvsCBh65yWJk58FcywWZNKKf0hPFWB9HruNSyh7NzLnS85qPWg6u9omlsm/
lNqYj1GSe9l9W+v672xIeLez8a66QacLfVF4S4OG2RAZHGL3Niub8YmWZYvUk9I/pq7ymjqF9wjh
jjLySK1uiRiRiUqqIj0Oid1uUV62Ch8CDkbklE3jBjxz+Z53BZiv7VTBq50BKkn0JPE5cL9bgxdo
pGAKtCsS09g0XcxuynRs9rlmtX5CuTyY9pDszRprlss+3SoIGMBwj978DnwLG06oHia9Hj9oeB6h
hoOmJ90UeD70XRfgakk8n1mq+171JL63DTlQ3xos/n1wB3JQ5cZt2e/Yaz9MwLyHTNnJ3Agd0Mo8
pbnd3nQqf0yV3txWI2X73K7HKK2Bs0InjIonMRUBb8w+cMDfdB/zpj0yVB6/Wnqm/KzRM7PJxpw/
m56i3EiPykAYvfON2lMtKOvLe6sV7bawRb5BWq3Dq5tY5FvLNPexxl4Gv1b2U4Lac9NJJCld28w2
ZUO7SPdSZyMzqw48Jx4OKDFBBtAo492Qeg2yARBQ0PUBIMdaHwNNK/I9uoNsfGXgQTvq31ntVmA4
EDKUlpuGcKJ9oFSApgQvaqYFhTIWT2rvlC+ybt2nQq/zuxSEWX6N8tZN5STaPY8JCD/itgToBIpP
jZY0b7RkbCtc4gQEpPdbh8TWnWYkaJVBzwWY75GuEXoHgUzodKNV30F8YRHnQKzK+FCFofzWevg8
Lwfjgo2O2n1bFizitVptM6ZisocSGh3ukEfMVSHbIOp+4ygaD3WrY3s7rrWDYrB26yRgyM1ipDUU
odGAdjEP9DzXt7ZJ4QBK19pcP/aX/u380M+iCDNWGqdti/wePWQb3Xun2dYDYX3s/bhux1nyLhO7
MDCZeD6BV/7cvSFfmYxFNWb3o5HaH9Ry8hIaTVZ3iA2b4Qwg88fM2I0ctZc7PCRsXw66FzY2bQ+O
Vnj+WBYK1MW/IW0bWJA8uRvbvAx09rUxVejnOn3EMnT7D7KXD2mpDt/dDjtGt7NN1w96AFUWPQA7
m3lfIarZQrp4jPIBXcA5K7uQtqS+6+PeeEJRim4VXcYbHkONZNTl8JAxRQmbjrwJr2t3mYUUk2Lm
TsgZB2ksOKm3edmw76wn1aa0vR+igqRgQoFwcGTmBbUXG3eCIs/Xeu5Gt1j3pAo5RK7nUgBHC5s/
U6MgOwOxc9QW/e+yMyCF0oIlwRAq23K7bPEKVNo0KAk2xAiOGYAqVEQNscF9p8v6332mmb6a82Eb
d5AhSguIuFLSZfelxpqg6lL6OFRirVhweQVDmw3EVQgmgPW+YH4tGBD6GrfT+6mxuS67g2c0T9IY
/zhPPJn5920yC9w0ZuUOLyxE2ZoWYDL8zn6hAoWE4c9f+PaU0gKyd+K7mbcEdKXbcaA7sntiOHd1
nEJaIdZfhUMPXkW2SRo/Xj8VS6/WswmcJVaKkZZVpTrpvdY49a2d9eMtRfAaDRbTI1lZ+SFBXob7
uAi9e6O3vRsmU+WAklf852I/eJNNMT8wTwCZzB+aWlYTxeIafooUNZju0KRYgeTt+oAvo0MYMRGA
IgeActk8Na7HCdoPhEzv9SE0OOhKI5mHwEzk7C8em6eGZtFUnOWKxB0BQ/w+NjO/KlcyNItLh3jN
muDl4EmYk5RWqSYg/aqk99SQx1SkL4QNHNTpw2+ZDY9xaiHVr9+hS+a2S4dfDR1frk/lJy/3LF7D
sw8zaeKpe9lSAl2r3ASjZXx0ZC0yP7VLb9uBz+HF0kvo4OXItHSZ6229lo1hwqzuti1JFw3NAHXV
keZfwYig3UHNO44IdDEDaTfJS605Zehx7IAW2r2bOFa9XRu7coNr8Dcakugd9Ui3T/qkaQF+0sim
sCh/qoi0H1O0CgVaR8TtkKKXV0cvY2hnzhiiFoLMvvSK8avAqjzGgjuP4HZNfsetW39JVMSL1ydn
5piQpMPemtRKQR+I6tX8cTzyNjGZwdiRaforadQvgE/8Mrp4xcy0i06WYG5m/kg27VYC/TGw41A6
v1WBnjuc1esjmV3Q/zEBMlwcTWCKTW/m+wqN8h60olAYlN96w90gjYK+ky5Ei83KkVm05E1JZRNp
mgsxrqRzO0VzG3YsDHHjUJ4E3KJB2ppGSMZuBZ86fyJ/jgtZehtJOdW7pDGNvbihhjN2x6Ye6g0s
DYFa0vZx0BLnxhv0MWK2GpjFPepgud+6VXLIbatBeNwWzwIyLVGqZ57fNLaMagbG+pjzfn997peW
d0rsQHMbilvevFxceLkcFKp2Ry5aPy3sZ11zvl83Ma+mfM4DFARRJAJc4VLPq2t7IyW60R1NyWXk
DZWMYg1pyrhXDB8Cm26YIE4OEqMhX3hFykiYjgzx1NFQr2ssn+oaOmiqpj+UTF17/S45OZA6YudN
5G9TreE8aiOCF6obS+Ooa1Rs88HQX0rQgz05uiz3HgUgzEbpCXpadrNJclwXKc28jS615Pf1eZot
hQEFEdShATxC+uaTZPL8h2iuMIaECePYEHLIyvqwlrNZMoCWp6lvDTzKSI6cG9BpVRSJSJxjdatZ
99VaL/Xa52fhbzkoY9YZ4PXp+YGQHQrB1+dn5vA+5+f050+H+yR7UHOTaAAFOkdkWyr+E7zw3ZpE
91IVyAM5M/Kc5sR9Mm8NAFLP1ESZ2cfGIUUM9gDFAWlTBr04EAoMDo0cCBg8ThUksaUZcOAoUjcH
JQYQsmuTJyh/+nDaxqbgTv2YK5oacdQEP9zWBiUBo575DqqXNajkbOKn8wXGRSgkTvsXxD+zieEe
sipO0tJj/Nhbd+4aqfSC05yIK6fkEG7hiwMiKjboMqf0mCnRQG84/+gcPNGjP1rdaRDYksCBORM3
3kUbIOAYjSpweR9LYh06pQskAwlUMa6YmTI8s+tsArNN8S/S56CXPt9EeNYWFSWJeuTj+KtJza9x
7/3smXtblkrsC7hsX8O/VrbubIX+s3VPttVshcDgmpMCnY5Hx3kq9m37Z1B3zJ0K3CRy9CpqdygM
zwblVsCYxCbTjqyAEFve3SJ58fanywMLuJwhswTXcYEBE0atCU+UztFNdeZ7vZK+qmk84PHJ2Yqp
2WRNowFeFsDsSV1u0v8+XyIQNSgDgi2O9ErilT5JTfY9U5BU+uMRwe+j/9uCrgAe67Oog+tATeBd
zI8M/ZlljePJ31Jt7fl4eXg+HxoG4saJu35+v2YUCRerEsMxHo2IgCOQpZGt3vZsrbN10RDkgZB8
mLqw5+hZre3jQZX9cNQ0Vu0bqFVHaQvCws5Nv2pwWuGfzx4KGf+Ym80erR10XNswR2nuIxsSjjKJ
TOvndSuzjMrnVsDrA2cVWw4Vr5kVnVUOQ0p5OHJkBc3M3rriaJqDn+cfHSC1ntkCiFhsrhudTsu5
i4BMKzq6sTUMA4oTsySxA/KasWpHGB1bf9Qf7Jb6mbGCaFna5PB0k7sGigOM9uebHMesNzogBY9m
5vjyNe7+sHv3c+pODcxOkS0oM7HHh6P6mo6gXtqY2prG5DT784k6NTGN8eRChqKRIETCRLJTQbWm
/AxkjCTkSvi4tLGBAQVLM5AUUHibpe8qtXfjmsGK5L7ibUco72zsv5qtKW8HqDbQuvPScOI4rBvS
gh/Tztugju8LJEZM+9f1nTXvrflcFHg1pAiRfAAF8Gw/I9RtaaGhhb7qcDA3GXo5OZLCKXBhN4UF
xrpXscbntrTRTk3OdnOmAFZtJDU/ijujjoZqd31Ia5+frc6A5znVXUxclzz28h6q9H/+fTQDTNTS
8NGoap7vscatdQ19xuzYuL2fTsWYNebqpeM+KZKZgDdjZeYFwxbUUQlA9OyY5i96YoeEfyvJ+1+M
YoKeTHjWKdA5H4UsHGFaVsGOnY8iemA2ykqAsTgIG+AQoE8AEJlfM/0Qd6BsV/mx1FFu2Bfepq+2
fzGGExPTOT057QwhrJYzjR/77sDFrv/jEUyIFgC98DeB82dT1HC1cPPWZkevrw9N393Z3ROAmX86
Bg165VDvwTsCKKD5nT+iu0Sr+nE84i2JkiNyPte/f+kR8f1PmvfprQtmhvM50gZRMAYI7NEE0Rm3
fzPUh1J5iE0eEZOsQAoWjTm4Hj30riH/M/3/ZEFcqAdnalKOR0+r9qW484CIFWrmq73lq91fzNwk
S4L7ELkC9H6fG2uAlfbg6sUx+WiMneuuTNyCZwRUHT28kyISjok7+74ujYoUrTIeUQt8MHQG7iq3
CcC/8oQWePD1tt6LWRTPCk8OvTG8XF+2y9OjAdcC74xngQPM/Gxr08HoY6VkA0LBLKjUY2t+MyVd
2eCXsYwGTClGhlGioWbOMO+CGJCRvBbHvFUadIOpYyBatQUm2NGHQ9rXylthmsmTYZf0xoSM6Vrz
6MJ+mUCj/6SjZqM0Za2RivPu2BI1KlIQ/5KhOkiQ5pha9SbKJro+q9P3zsMDBL2f8B0QAk1coudb
BnUTl6OA2h0Tqte+nig7nfII3Yl3PVklH5pO1twYaI6QJZ70c8EAe26sZVal0rrpjpr+Sw6/MuXd
MV64eNDAtFuhvHRQC2Vvtcj50p+jsfL+WprZU+OzQKjVFcVLGe2OXdWhoKUPH9QZXsZC9QJZ2TuD
rzWUzhWSsFU1zYHqISpTyBlBN/h8uGMxicwZXXckatVNpUFtR40MCsg60njlyPKbhhj5PdNBE5G1
VvI/pF3XbuQ6tv0iAUqkpFeFSq4qte223d0vREcFKgeK0tffpb4PY6uEEnpmMAOcwQFqmxTD5t4r
eE4DWCtptN7D2Ug2vvTK/kEhen65q+YMTFucRF2d5ZmIp+7aDCCCtJUScpH9lvEWfmRtRb2Ps8hl
YMWMopaKpmBRX7Q+9ZVM8dIs9rriH4Xl/39+kW/iKp1bH8vOhx1llc1Y0137WIl+QDWmdTlP41/3
d8jqvKENB6wSxVN0Ce6lop0kHbXu2jn1p7EYD1Ylg6SNN0SkVsOgsWriOQ1g87JTgIp7a7MhwmBo
ceit8blxLG+AzetGrrb6eQhoqKYFiCr42x8XpYJWseWMfXetnbhCP698AGx6V+j1CGcha8OPZ+U4
nZM1yJ3qs1HtMqVyUu7kE5jVVysnviTKBSbCnyKp5R6zAUkEHWenFvYvvdxKtdauKgi+gqCK2wrZ
ynI6ucZIN+oOytnOs6ocgAfCFit8pnB/LPxYeWuGCCfOxoNxXtvLAw6XL6iSkNzAwbo4TXteZxYa
paiPaZUPSIsATAqK2oUCoF9GnH1p5fFesn8U15k3AvSlAF1BRQHugcskAxBJ2Y0Jb68F1F7QLnaN
6KToJ0He7m+F23cE4kAFDJkf2G+oYn1cOy0BeCARiCPUN5n/1ppiY3GufbYPERYZxgj+ejpkOeD8
cleBomfBZV0kOSCKz40G0tLwipe/S/Vp495fuRw+xF3cTHkObENOEbetXmsz8uwWUiWHlj+l7PX+
HK5FgjrJrEWM7Xd74bKicNr5GiL8OyxYYnkVxe8WFYDp6X6gtY/1LtCSP9nrzDSysUcmocO+/Lzl
5rX184u14KhtnJoM45AA0JiOAIpkq1q2uhreD2GxGgBoznNDma/s6jqiyWaVDJROvsu710kvfKwU
j2vpbrQ2pm7lLMY5jO3k4F65lWfVCVNgvB63kEvOx6AvzS6YRUTOkQGDm/tfaS0UNHnIfELCD2qJ
9ICqQeaUGk4Mx+FnKzYPMTs3ZCP12QqymMciH3R4qw/tlXUTzH7eWut7Ao7e/ZGsLez3I1lsIWq1
UFCwkbnG9jGakRv0YOovxPhsOv7/Fmlemu/eVDXEZbsqw3Cm2E8sD+/0lnhRe0m7jTt5bY2/H9Li
rhTGBDaKOuE4Z+ODGpEnixs/7o9l5TqGyuF/vv/879+NRWawkTYUzBrFSyoqfiSG5umAM26JqKwO
xbJQPUGDAAHnr/cujt7VVlxn2Eo8HckpokT1pTKVwf3RrK0BFP/AogWHZ27DfYySc+QrNJlfE1nu
PIkGIPOGqyVwbIbtd0lRnzoxNW/3g65N4fugi9UdD2ksWYEtpGVnoF5iA0COs1K83I+yMjTLhMww
Ch9oj+OS/zi0JuZ2BBvO/pqM5fSoT7U8qFlpH23IevnCHrvH1Om3CHZrTwgLWSeaYOA/Y04Xm0qo
2EmjhuUxKY+0/d5Y9KFJhgBmXR5Ij/uaCp/EFxanF8ak30zH+4NeOTigmo9mBUS/cVktV03ZO4BU
p11zbY3CHSITbniv+haFfGVmEQT/xa2IZt+ytw/rDLXO67y5xppzSiKAC6vm3Ev4KGanSmymGPMa
XORo0Hv4S88Cgw593o8f0kyGLudR2lybPH0kGVNdPW3g48q/k3YmhXGeuJEwX3LRuA2NPZnX6e7+
tK5sxhkMBPYeOmfmDTdUZDFrxtypASJIvzn112Totxi/K5no+xBL4h6ej9Dwaq36yrUDqrKXdKTw
U3pGj9itaPdkmv/FSoGxyfwJIaEE7+GPs2pkIDVHpon+c1F9p718EX37rEikb/enbmWzY+/h94FS
cUCyWny9XhK9mTpaX7XUxBv6kvef++6RJl/vh7mdvrmFioYGnhAWUDGLgyyxOmeU1aheCcSR/amf
bL/WFZdGJkwieOSNDFxvbdwCWd0ujDksisOgU2lAJy/olpkEsF4pMvVaab75IrT9/VH9/Qof1/7H
318MC6ge3A4Vfh+aoJkLLWHY0cPL1u9ldoUhYMBzc98P3U89Kb8gX/7eNNOuUlCg0abCU7KW+ZNG
dnK0r1OvuE6sQ3PM/JQy45Da8rESDr6E3l6yqRa+avQvkHf+LKPI06NqX9oi0PT6mRcVKHcC1JJI
Bgxwqw74eqOnrw3E6fHOTtDn7V6Lhh74QDyqGJ7WaQ9ciD3O5Y3qrD5P6HJCUBNxIAA8izHcPFAL
aqeUD5jwKubhxO3+NJStfimkJg5RrGtP8P5MhAvAfxk6pvpTUbrmeYy4Q13a7xm9TN+GuK8yX0ls
fnEYLXxa2T+bqgE0ruvHjQv2doH8/TNnuXsLXYRlSUkx+9ICiJFeRhsMmC+Rf3+BaHQtwKyAhgQA
hyQK8B/3sVXzMR7LllwKm+ZendgBSccvbT95hjYE8HFJXK2O/Jqhv1cYO7C/T6QxIB9ZF0dUFX7Q
juFKatijYtlHaaaHomiO+Cm/hNuIyksPWg9ICsYOAo0QRCps3vujxNOusaNQ7Tp+AsUbxjCZ+Vsf
7Yeo1NF51ZtPfRWd88x5rMsmepBlc+njEsDApA5oCS5HmuxTY+z/REYNlDlLW7+BI7VbWVAqLtiw
l5X9VqRdCoCQvMayGFyutYGiZQ/6fK0lRm24Qwzv3N6Z2mOdwGwsH0zdFXY2BBKe4n7Cua9byh+7
Sj0JyoydFKDSlPC/VGrXEtCegZRR4vIx6XYMkMDaZXH2Vdr0LIruLSGOPxT20azqkGjthaSpbxjx
U9fFR8nUo9k5DwwK+knanqBU/AaO4jE26QGcHmj09v7UTj4fsp1G9Usu20Na1p8t1hwnEp2nONuV
qElN3dey1PyhJYGwlAusZYDPGZyADBWcP8dDOVqfNcqeslign+k0qs8neo4aFdXHevgOsY630hh8
1EmvNNeDenBAOsmuBR/iY64I4KRtGegxVoGtB3FCfsDz6qRGXe8VThp5xeRErhyzeFdqUQKaQHKd
jBSVxiF9SmTrG535QymItTNhPuSjKAQ1mqH4ZkRWc6qTdE97uLoBSEgrMHKM0ed9Zu5JlB9NKwfh
AgqbHqhTKOHY7HuaxM0paxzNt2oVyAZr8G2gk11QwWKvj6pvsoNiGGXk3wgAKLQAIkmABDAAlERe
tqhtJixW0YPW5IXSymvltYVfUlM921G8sc9vE6+PgRbZJlD2xOqMCffbdCiV30Dzxv/+KHwfAniU
jzu9J4NQ8NqQlwRGAOnnqt7V3T+/Oz+GWFw3VQFiWzVPF8+DCf6Jyjd1C/c2T8THA3wWvEJmjE8C
lY1lVZun5oA8wRYXo+2+NHoc1ER4dm34RWx4Oal308Cekk0BTvv24qDajOhT8aSaqQqLDwSSQsVA
yCYX2lgFWOpTs9ft/rkA2lFDZAd0G8PpuT+p07BztETf6dXU+Y2q/NTbMaiM3mc8zgPg4d1JCDSY
HDpfMEeh8CeFFl962fggYA3HSWYZTqooPqcdbKJH2dVB1YK5x6f6RcJE+kiV1GuY8lWtq8dBUSFw
MTzlk/GojAUk1MxzMgz8InWRw9hsfKJOEYje3Os4SPvK/MJ49s3J47csyokL/pDmaU2Di9eR34tU
fCNad9bV6jKamp+I6mJl1TEaJo/HjuHaEMAZu+QbStpIBwg5J8BB78YoKsFO1M8d5Jp5a35WR4I7
ofZMYXhq0+zMWKAUAWxQLLQHZuqHJJ2etcwg7pA6Z5TOnu9fa7cvDHwsNHphPQaU3019NM5s1J0T
QS+kExEuhbpyq3586vXkqVQVl1G6kaWu3KLQR0QZGDKJQFMv3UPyotSGlgtyMRXnm1aWb7HYOCD+
FrA/LnyM6T8h/tbO3j3o8ZbOulb25KI6rXrFJEbQRh30t1Epi9EDvxT5CzF8Td0xNLhGPxSNflST
VA2a/I+h2vsCMtoKZNHl77r2O1w+l7Jv0dU3anrN1QbcO+oXxiiCMq8nH5YS0ytPtfbMYT21kZfe
ZtuzTgJaggRdQeinLF7wfORlLvikXZypgIpNHNvsNBayex64Ax9USE3g/IvH7lK0Y/nPb7HZGgSN
EEgnIKVagjLUpq44AcfzwoE5/YQGDd/BymHYeE/QeQgfPxcuIArZFtRFVoCMtg5QvNWz4RJDiO5c
G039YuVdfuy72vAEijJ7kPjiF+gsKLNZCf2RAe10AqoGwqqRapxg6dDM9qr2KwjD5NwkHYcdd5WZ
LrFi8G1knVQuKIDJ81hkMuAR+VE2evTcj2XFPb1qo08yVcUTHsYkIFkEBjeA/eqrXhnqz5ZB1dEU
HXIMHE7QYp4Ag4Sm4Vemkm7nlJbzYjMdl9GoFKhO1cPZmlp2NttKPNR2nFwUJal9VGa7w6hBYFn0
rIMIjpY89K2EYpvOrU+tYONnxujwIooKywwJ/m9Nb0HQxnHhJSDoMreOqZLDoIBGXspEA51Uaeyh
fb1VqlxZb1CSnWHSKsQHbmDMdmspdqInw6UEhKVP/pTJS9wdsxhNSgh0lOT7/ePn9s2K1gw6rnhf
OCh0LO8o0J1rR8kMcRmmR1RvIB32UJhvmvLrfpi1URFEMFCdAoxoeeiMqZLZ0mLiQkvLY5GZu/mY
f7Ek/6lCoWMmdb9OoLZuHHVrg7NRybApVJNBdlo8GOJsABQ4FdOli1Gcj8KJfIs07k35lt7kSiDU
hrB9UFd0bru9eFfawu7HESlR0PehyI/Qqze3Upbbkxvt+ll6BgRh3O5LoFltibqK7GK8pPXjWIT/
DmEEbIbAUcyEaz0Og0X5YoDfe1eryIhyZ8hhNG0qrtZHbyqFN9H91bA2Xci+QCIB8AA95UXuBeHc
3JKRIS+afLb1HfaQtB6GrT7rVpTFyY29pVXDfDRYRuLCyHKfGV+7ufhPXu4PZyUhBvbvP8NZTJxS
Q9u4VBFILf/gsQdlU1V9+99CzEvj3Y0qdVsSriMEd7xIXlrTU4aNfvhtIoLPP5caZuD8Lbe14ybT
unyerhanNew+4+9157VAgyQbV+rKh4H8EJn70HAavZGyqTTZT12piQsnlviV5Oq053D1CpPU0API
mAGzf3/21gOi7o+yxJxtLc6BrCwbs6+ouEBUFfR4fjAxrALoEia3fOJXZhEANMAJdBSmiWbPf8q7
D6WSyRxzpAcX0VL9OPXJtC+qqv6Vx458Njo19Sw5gIl6f4ArJwMoeDPDBrAePDQWAzSY5H2tZOJC
zKYOmlFVd8IalY3vtrLOCfCbwC7MoIUbQWpiND1EYytx0YZm/FTLkaPuFmnB2Btb8Jm/aIRFToK+
4+z1jv4CeHWLNwxXtQgUKS4u8STSq8jN0tUgLRf2tG4/xdVk/ORjN10si0TXZpqU72nME7g/0wHs
z7z42k12cmJIQoKKxZNXdKCEKlmfPjnCQemk1BgKfnDeMYppcmlO9N6LujwLMpiVuDKLoTEiO8jF
12W9kyKz/aGZojPyl96rnE51kQcMh1i2P7vKFEBMKtgzfVkHoyz3UpWoDIgKatRGAR1SpB3uSGXQ
xBCdHGyeIKmSkQv6rVelJNqZkqCDkVnOMTE6nLxTrPt6rZBjX8CPiKZm9ga28m9NduS3IyfqtVXX
BZ2p9SddG1iQxF29T4uah2rRA5TTo2PyG0h65ZLZnZ65hpZCp4U27fDYpWwovPuLb21ZYElAfZsC
R3pT96vySJ9UMFQuZqeyy1CW7TcOeZyz1pXjRk105UWN4vqcR2Ctg3u1WOdTwyojFny4tEpf7CZK
7JAzwcJagY8nlA6NgHVldrb0jP3GUyD+L0Y6qyID6gmEBHpOHzc3b7kC9G4zXGxt/Nn0YJDTFEZg
UbYFWl85RT7Uchbj7LUsNqDVJy8xcyFiYEe+LR7HNBRbxuM3JyPY33jTWBgS2Gx4fn4cEaDSDq2H
Og1N5wzfFtZ9KQBhsLZeGPiVD5sZUSjkIgDmhM0OtvXHKBoD74tTkoRCfJF8AJhLg0+C5dZ6svGF
1sYDeARYHtQEq32ZZ6a8MsHJY0mYEuOEWdybonT7rDxl1D7cX/Y3Zy4GBdYkTik8owEkW34jQaaB
QuknHPMHa1dNG9fxza7CzzuAwCFJArXg5pk+6pXOcqBCw0YpdrXFP4+oe9J22oAR/G1KLb8NNpSJ
lpWlA5+9+DbSUVGwkTAwcIzcNyroIqNQ/ZzwC+ufwJdKu+cKuj5o/LipfILc0MbNdbPS52GiCIZP
hb7ZDezW7kqed2qXhPVgzRXy50oq33oYUKSsOk2gad3/aKuz+i7cIo8C3q/KYgLJF64TSBRxTyNf
4n8mCSzGtJhS1ZRDTkaRhMXQupZxctqN/bQyCqw6w4ICPbzT8eU+7qcoRt/dHDCKOjE9J9e83HzN
y+P9qVpZ3wgC9WeA96xbTK7CrRjCZTakKLOvjL5u9bpXPjxwRSb6RKBMgXG62D5Yd2qNCzcNKxWv
cgXdzociMsV3CGBSP80s3NRQKPPvj2l14uBBoILvMNNRF19myO1oGjQcD+Bpe7pde6NzjOPs3w8h
SwXcEZQjtJuBl//4eSiplUpGE76/Ebu9+VjI17Sd1eI2vtDNoxqvdkSZgZX43015yMxj+NUTi4fd
X6SZLdVdV8GFGAJOL3Cnrt0B/EHPTCuyvz+NS8kDoCsRGXIPto463/wnfByhUtfAJIKSHBp1HGiK
uQcnbgcbg29Sb4+irH43hFw4nXyzLs56/+d++NuviEcw/EQAgoPiK5BpH6NDSiyzYTFVhupjK72s
c6N/BkEAVvIuwrLXXehqblYUEdA2Jk9dXRffJdfF1kJZHcjfyhuOeBTQFwNp0ogZsRaVoZS74pfs
f1P78f5U3W5iUJXm2+mvbOKNzL7onayemqIKzdRpvXQwG1+thi2ixsp6QJjZZBjixTpe9IsVb0g9
5Y3WVKGaZVem6pAEi4PSeTXSlyI1z/ak+bFGgW5Gp7HLNzb1zRghWgCMFv6DZ8mKvMBA7alOtSls
W+Ec21Rpd04BR4b7Mzl/iw/35CLK/Fe8e9gpszBqbs+OZmyfjEBYQJQpH+2gzo9ltjenzsXleT/k
TTKDkKiPAHmJAjRIWovlUcO/Cqa8hRpaQrJzgadKmEuW+jrwhb5jNOnGYlmNp6Mog3wGOgDLApDj
FO2UNmwKZZMn3lCRwCrys1OlP3tA5O+P7Wbpz2N7F2sxnU5ZGAZzYtijV1NoG+1eNPKJTlrw34TB
FakCpabfoMKVKgIAAAdRmMGExp2azsukXbh1M3y/H2hl7iA1AB4BBFigDrFkYsC+DJJgbFRCQz9P
1Rtvrkb3vU3jjWm7Bd2BYariXoGmPuoZAAJ/XIZG3fEaKBglVEv9yTKkO3Eo4kwPBYHxYg45VKEV
ftNIco4V1h4EGvSBLeDoeX+4N1fP/Gfg5gE4FH6WNyJwihxLQD1yJZx6zVWjICoDkTAowT0XXMCs
enc/3MpqQTikCuAswUhguRM4oQpoKRh1kp1SG3KvL/2WSPlGiKVMlVMnCjFZryAfuSr8i0737RYO
bV7TiyPk/SiMxSmZgYWM+syghFm2G4od5xt5x9YQ9I9rw05K7NkGsyR46QLxCZWNzNWH1/vfYu3T
I6kBOBAvcdRIFqMw1TJXcsVmYWf8jO3M05xPQ3fUlAdnnPBS3RKkXps0VJxmi3IHkujLGn6RxroR
OToLh+lrAqeEutlU9V3bu+9DzCN+d7SPiqh6PUWICgW9M82NVw5e4wCp/1DJqvzQjtJxeVc2jUuM
6ZPuRBxOv+N3QxIf0qAeY8ZTmVAYzdl9tbHh174pqoi2Dm1lFTneYr83RlqZEWMszKaHEsLpEo1y
Z6vcsDYBOO/nOwYqQDdObXC6Nsd2VO1wRI/k+Jk9GFsCM2gmriz+dzGcBaRDxGVitujthrq0tXDM
UDwsBNSMqwHQnNZGmSqX1c8qtZydsI3hS0nrMmilYR0FAC0QjLW/gj0OHeQ0+tUiLfS1FlorKpCk
Hqmd1Bc5EacSIU46gAKHWtX7Y1QIBbU2gSpap1tir6htuddy7PAIml29a6s9dU2Icx0hyZz66Hwm
7jhjaznVNEiMV7Wnm4nqMpJ8swTVAtmLAvU8Qv0W2J4MVtp+29uKbyYm+KlerYHhpD4N6Nnboyi9
qJExnNodL1cziP2mkeKOUWm5XQNXLeiQ6lcjManLda11K82o4PInm/OQavlZH6zhoIKwuE8dWp6T
zsk9QJ6Vi1IkX+rCgoJSacv8SyskqpEyyUofpdgRrOexUfb1VHWBMFISdDyuPqWRZhzA7rTe8ig2
9uhyG/7YJ91paFhyKkqagQ2pdCcFJp2umifjQ2upbRjHFgAXogKkFOqie0hZvcYJzGjYYLFg1K3i
ZE5teuAOafZ9rlaBEwPEH6O648PulaLn32YhuDHMSxjJPGTRmM+cdn6h4CJmXBhBQ41iN4B6u+ss
BQ50NrSBpYyGc9nF5ikxAGWKeo0fpM6qAEVulNRjmBhB/caBwLbU4ZVrxt5YSelLUHjdWFrjuRqb
Hh+oH87M5rkrzYHu1UntP9vKXKZNLRY2Vsp2A+pSYWtZiUuSIXEz1OmhEQMsiakq9s4k7GqwLgta
xoG2BhoQnj2q+nL/NL15BgNZMNfsUb4Hchj5w8ezJ6NODQHKhkIdlngxs33Oxr1isbNgaMJlfJMK
s3KgICD2OKiPuEiXqFJN6yLZTR0NU/haZcr02VTUi3TIn/vjWg0zF7DQWkbPYPkiUKsxxbuE0VA3
a8VVNP1LrxvdvtRJdfgvIqH5CoAVIOvwnPk4g4Na87YcdRq2aedazNjBynQ31FsZz9qAIPIxQ7nA
70cz+WMYNJXaqrRjAKH6NmxVXbgGQOU7YcZbgiurpzESHQMszVkybXHBZtApFx2jdgjDWc+Kgege
tNyHqNhr2utv9ydv7TKHpjce8SgB3lJvEptUSF0jFjqysF3cDQ9mxi+KLoGZtEtQfbivZc6GruXq
VYBOMz4WkPI3uXKVJTD8yjoW6t9sOKAF94e09euL9dAYzlQqJX6dliCiAMtK+o3S7MqexXwBmAOG
BEaw3LOAVmXORCQLtTw7RUa8z+rULxzyCYK2paskdGOFr40Ij2vUk9B0ANNmsfRsa0gngc5O6Ez5
b6jrB02a/BdDQkMW2gczROOGUzCi/tYLY2AhrMq8zlTPVgl7IO1XTbogVrac1Vf2EuwvTCC8kUSi
9DdP8LuEC4wolual5kBQHTKdoP1zku6yaQuQvhVmkdel6SAgzjk54WSFiV67ynBEornxElpbDO/H
snikd7kxAPmBIFoelsMxr1xDnitAldsNfO/aVn0X6C/q892kVX06SWEjkNHvB+txKJ9oDrGs2IAT
5J+WbPQFNuZueX5PtFOapB0RTTgvhpLuOzo+MNzO9zfrahjYtEJ0yMEZvjxVQWpCYpZJJxwnr0w/
AQurKMf7IdaO01loDoKAkD6/aU9Cebgy7WmWBo+YJ1TmAuFll6kH/sT9QCsVIgjhQoMdUCodjmvz
WN99IAaN56KyYOaiAF06/EmQOML0vmGBkyC5BYEF+M7/LeI89HcRdVanPYsR0WnrXVVC7qZ6lOQb
/HvcoTzEegUe0FbDZnUZvhvlYu/SAcl5MyJmbeYeL3Lki6/UATmhyndtVnuDNDeetasfENU94Kpm
KcSlJtKIBrgaxTGDMe5ugpFcRIDOZ1/T5Of92VyNA+z63FjBYlkC6EfRRRwdN5jxtBRqhJANrr5F
Trtj3cZOXjvP59sDqxFtbMBgPn42TREc8EbmhFUDgp8dJP2WVNBtQRb1GQhIAX2O2wgNj8VaRO88
MxohaQhl6rCozX1u08/1IPGZyFObjgFQNpk7Wx5AnDbeO6nx6/5krmxsdHCQ2NoU/b0b20GFDxHR
kpyG2ggB3FxEpTdOMCG1a2UK7odaOYERCvQ+pGVAvC87SZy3al+iyBdS5W2Sh2jA04jTQwIblE0t
Bigp4+MsijiYV8OaqfeQ/VzO7AychzXrQMIGqoKPo2L1cExjmptEDXhCVyKEB0sdBb2CuG6Cmibo
bcEv2lWa6neuivINZB1Zu3rXaAeoLRhuTfIGGHnNfKx5NDwgB5M7pS4Tn6Y5/LGzoZpcpFKdR2Cj
5+Ov+j1yDQgIrRHPkSilD1ZUcRzqvjomcUbd1mkorFAi5xzXDEVBIloPQBsobyRKUV8jxTE+6SwG
MybKR48mFkfZbiJ7pndxyMqOB+PQRYEOa2OkTqUIonwS8Okm5AkWG/RYAx3rNqop/KqM4RFGygKW
rf10idLhR5HjL7ATKzoNQLx7LW4QQNlVGNeYkp9AswUlXpsdSKLG2Ve1alw60cKGqBafo0GVe1ni
CohIaj/YwL7s44iVHiDe8iHKeIdcMQKKPI0Ok7lLASMotfqBoDqTYBf1RZCArI7HqW2dKjTEDoCa
in0KZMqDVk1qOFrm+Jg3g/MZHRf9oY2IGiiKWripzlXXlIZ6yqm0fhcMA+KNMZ1iQGr8DJ4mJ1jT
/MWtO595A99EMIna/exvurOBNfJgdK8d8U+Ta/A+8voq6f3M6ArwC4zIxWMOPvR2CyZWZIDo2s2W
Qman+xnsgH2LTb2Hh03haWXa+RrYiX96aSn7giXUU43EPuWQML+ImpgnOLAMVyqBa4mgC3+uG+i3
MDNVDlwM2iuP1Q4Ly5DSTYStvRRZwzZOrpXDHx1H8HEAyQLcewnkGIhdmXlL4YQUT0GRvSj9byEr
sEUgrz78qNqtJvGtygaex+8DLm44I4ZdpWITAoZA2ORfpfGjYNckPhDjEeVOt1UnT2yBjNaOrvcx
FzcckpzI7hXEBL8pEn4Dxh/d3T+yVm4AyNFi182dHYDbFiGStAeznjALqULnCzyQWbW/H2FtEOBh
QlUBltbz1/p4x/BIB0MLyzkUxi+NwatryoFB22I8/1V8X56GMEBHz29mZN7IRkq9xx0EtFTIC6Ls
4I9VHpoKEl5KX/6QfW8+wNbHeMtMmnoj9NI9mKU1ftakAG9xq/IxgvYxzTv737NXB6nY3ImBHB8Q
Bh9HTwauw5sT80tst1SFV+OU7qKNvGR1iqEmpqNyis7nsnsLakZWSD6Pvbb+AIYenXWDpoHBIQV9
/2Oaa/tu9p3FjYp35y3gA1VRHk+THUZ2WvvxAN5WL+o3OELqnppYv0A9yX0GVHVgQ4sQHLOU77si
nfWJoJw3OWZ0pT3JXdTr4WGSlMmu0SblnCBDQPcGPhJihOJnnnP1qNipAYviBuVmmKGhGOdIr0xy
7VhW4Jej7kYfItrSvZPIKABto3hN4LEQUEXpdyZ0fPOOQMcF9Uq/L0r8f6TaKPBxCeghUJEoC0qU
16QZ4HwESFWFT4MJ6iQONIFbpYVgst1Az+H+/K19KehPAWwOUQXDXtaelT5T0qgVJIzqPyKCkZbv
1L/vh1jb0e9DLIo2VZV1hnQQgpxbO4Nr1xbFYN6wy52GHiZ0TVEwvOWFDCnr4QueEbTYy690YBPc
2+XoskR9JU2Lp0a6RbjeWHRLmQYqdWPMmGaH1kCgZ8TeBlH7CdUjF4ChfTMKTytgaXV/Htc+1Szj
aVAolN3yUUqjpB1YzwgqxvNYla+A2H2GnaG1EWfte72PMw/+3dPJidRaFjDHCwc8osckcc1py3tz
5T0BqdP/DGVRGdCdDDxsFEFD6Hbp2UNLcDaYzzHSsf9pyv7qCLwbigWSUmE2GEpUv/ZUQ3byUopP
92P8fYgvl9+7wSz72zVcLTLknnZYlaioJcXnjCqubrbXvk1+8YI+Y7Q1VDzMAzeSS5qqLik7fyTV
Rgayvj5wLwA/YACcNv/7d4NV2gIWg7S1Q6FkngJCaA4+PXT+go3x3nBoZ8Yf6Dw4M2D3jMroxzhE
xgXPlMEOVc58BnEgmGe7QjMP5mh8bYj5q0vBWp+GI9zrNgoWa0NEVoDsYIZl3qgtdmphCDi4zN/T
U2Dvg7W5UalYjwC8L3SQgIpYph96U0556VR2SIurOuSYw6ei/XZ/Btc2GHIPqEEgCQGZaJGAqKxT
BZJbK4QtXyx2XbQxS7emQPhC7wMsdjBRnKqBQyFKe/U1Vb7mdu+28kCss8qvNgt6FMYG5zD0MIYj
l766SN65/fDr/ihXE9T3f8Vik9c56IVywjDV/AprVDeNbfgeBryE0IztFfFvjUG/58/9qBtz+9f1
7N0m4FIH2Ap3Z2jlZThk9LXN7I1DZX1gAGwjfcN79wY5Vucx1P/j1ApTycO6Hh/sCoAFs6zgacq+
kCT7jpbIc9ewn6lub8zqXzzH8rSZO0cwJ5sL3stdHlsqa4lWIj/ujVr1OnjpeNbE2qPdm/2B1lXi
UTsqXrJkZGEb480KRlEBXwyoaMA/D5aElfKzFRG+ABfCTyIWHzShWxDsloOfjVYeVI7+fRwbij6y
4wS9Q1P4Mqnqq6AEcBbwFXd8tKXLCrgKu4MO8PX9b2isbkL0EQA0BJAH4l0fT5jCboFZii0r1DkO
yv4PbZXiLAaqHyy90nZlmnOvL6EZUU8lcveusXdVrpd4a48O1rOSP8LvUdnncS8eB2ieoIE5WSDa
84QEadvDAGdkueOirs8OEZJKHCRUPUnJmr2GaoMHYKXiAc9Qn/BIN88OTIvgvkqcT4z1ZVAptXH+
P9LOazdurOnaV0SAOZyyk7LYkq2RfUI4MufMq/8f+v0w080mmpD/gxkfCGD1TrVrV61aq9AopMYo
QbxZ5Yp7+HNhzJcYBnXUAXX6Ri4gPV5dQ2cfV+QuU/IRhfW9HKT3UQPIXGcvRh1Rn3SPolk/k/o4
SkIJKE2BqHz0bDkeSYMo74kY3dZK2NqFWjz45m+/DQCqK2snYemwGTS38A5FWMacO0tdr5tQ00hR
C5DEqM6wBtFcfEOBHZtkd0geX5R3xFzKaxnZiOc0IQ206WIbBiySBJH6iixK8UXM9rli18FGRO7y
wzSCeNFT49PoT1wJDnQoc6W2nsNsLL5bRR3vi9CUV5z10hxSBGZVuLQn6aRzKxCqVGNJEPccQOun
aM1OV26uH6fl0/Sfhdk4glpNB03ixSc2wTaJqq2QwFuRfrxyaekQb7Jx4Qm/AMpovo/6nykbz2Ze
fJJRWBsNecXEsuP9z8b8sZJ3klymjWY8Z41wFzc6aVp9/GWiaGD3UfusSuGu74W7FDHg0V/jFluK
WU8GaM2eMWqtWkmIo3zu4cz3lHdDP2ZkJxEWvL5ca3ZmKfCxACspxQyyQEAc9ZL6KSu28poowNKb
6U8TjUThFAjVtGlONrdR+RB8F6n53LxlIxgiyumFrWiws64EVIv7e+rW+T9D03BPDIW5hooV3QXP
o7pRWCdz5bJY+/4smPJLvWqREzef3+FMmDBEKw/kpe9PLK9kSshlXHBho11Kh1iUmc9S6cIuZUEo
LkR/EbnT+gW2CBQbZd/Z1pLU3le8iBOaVlsxefHe6/QvVoF8zKTNNtWw9dlyC7nv+XqrGCBBZFvP
4JQRWvnDrbY4zIk8BaZ4bsiL3nVgRRUBk4SRNr0ZFSgo1qQIFhcDKuuJxpryyZyoVI78QE4ii6eW
l+2V6pvrmSvLvXQupph8gh5NSaVZ0CoWIhQtmW89e+KNJX/nLbILozu1HG8ib8WdLfnlE1N/vN3J
yfCRfY8orFHg9R4lI7Wrxq6V1+vOZHHCKAyClIeR+QKaU1gicvdZZD0b4uBQ5XWG2jj+hQkDPg5q
aQoZ29nmtSp98CStNZ99keRmaY/BWi13cRAnFuRzFxKFoxGXHg/OPNlUgf0XCGprygZTcKTCedFz
749NFyUuGURSfH37qwzQ0jhcn6PFXYVAEa0z9FddwGLcXOokPXExUdDmHsUW90YXi1spycRNWTby
wZBh/LxudHF/mcRnwGOAFM3hbK1We6kST33AEF622n3W3vfmynPr4rJSaJim+oxEBa9lEGDnSxP3
oar4QhgdPVGQbG1sXiTKQajRf1NRzPjgeP7YAhk1oUgvn+Zm6huNKKTREU3gR2NQPwVqsjWU9Od1
MxdrNTMzezxHvTkkepVFR03nee7J1PdgVPSEHUxD+P/9dWsXizSzNvM3kpgKvaYyqFynEQhyvZy6
c6CvPCmuW7kkjUPeIImzJDoK7b3p7cXyOVvTjFgzMXMDwD/+z4RR3sjdofopr1FVTBN/9iw6mypa
FM/3Wl4mZc2rPjrGSvPQ+xJ5jQKCK+2oSO6z4XWvlSyvzNvy9p7w9RN14IXqhu4jVRJafXQskYr2
D1G296ki6yve4cK/TQND8QJpLgQ4CQLOB6YoeieYhRgdLeE9cszsn+tbbHEQ+B7oPSY3N+9KIF3Q
WJmfR8c2lxHvQMKMivVN3wwHs0xXXjNrtmZr1Ke1mehDFR0Nhdr/DXKSnbYrxpWbc/GInoxoNmGF
b+ZDnDAiw7VC6Kf6bV2qD+1o3uLI79thHFaigsVhoWJNfCZrlxm7BMquQSy9+Ogjvxwdk3zYlIaA
rvlK7L+4E6Y+KRAqC2wASInWulwk8dHsb6Xg5sNNldNGI4SFiYmnJtmV840G0cBYxL45bedvovCi
5D/a8O0vNhuVVQhzVPkyN+bmeUUxhhHUyWbUbsPYbpMbWIivW1mcJ/q7AVvx1iQJfT6QzFPi1pvW
o068X9yhu0zQflw3sbjkdN0TLJvcOHNyO8ENrCAywvgYDZsMnQKoUCQw9Csba8GnwU5KeRfCH5r8
59m8OJVdUWjc8Cg1xS2jlclm1aVddECRevPRSIW3ISSxc31s06Uy86RnVqexn0SeWRbHuuF50REE
zFNGnwPOY6NqzWuVjr/lXvgm5M0+87uPPnNQfBVxcdzeoKqV+aqluQbq1Iyio2nel3lkV9693q0V
AxfuISjuNCJ4uMAm3pXzsXk9gUdiytGxUA7j+ARAN1gjaVrYfTBo0GfI9qDoOE9P5nUTpzn6v8c4
3lSALD6+uc8+PzulZprmkezy+ZGWG++uMD7uZAAXM/+U/0EViZN3PVn9uvWHOFVh0a8VGJ036Qpe
eml2Tj8/i5+aHIHxXufzXrKLw8+9saa1t3AyVRVEBVwVEIPSwH3++z1TdmUrVIMjna22mdEiJfs3
A2pDfTGuHJRFU8TrdBrj0y7afgP6rgqZMtbRUH27SGHIkn+L8BP1QKavH8klR0BH80QZAF7kQl/I
jcJSTP0mODZadlRi/UasIWsdrMpWc+F/RNld9Xbd5tJR4WQzNKQTeU7PJnKE2xCSqTw4ymHs9JZ8
31Xl5w6B3utmljYE735cNYbIoM1ua0nOclMNwuA4FkdvfFI+flwg4UDgA3UrkuVzOHY7BnKeNnJ/
lMu9+SWod9d//SVelP7K0+/PHEpidoUBMrM/wjoVado+V596GfI305aSu9b65JXvIz3hirq9bngh
yCFjw6saHjh0M+dAnSS18i6MlO6YQDOsdT9i5T4RbhEZztfqhQt7D2rDSVpuKhtedCwbSaukoud1
xzE7Cs39EAJZG7/C3l4M/4jZGgB3YddhjeIGHppoat6wrCRUplpBaY+J5T8Koe5UqfY5qNeYdhd2
HXuapBpv06l5Y7ZsfaGNmtDWLU66RXH6zWpWgtA1A7NtbVm1PBQtFSaEL5tsr34Y/w9vw+kAJvsn
brqCKFhTp++byXdP2PbizvB+Xt9iCwt/ZmLmAELXTDxj7KYhfBK7YAtSB1fzpIvxzkzv81TcXre3
sKXP7M3ijtqt/U7T+5aHDrRvckpZbrD5Bfuodkpzxdg0P7MgByZQIArEHHRPzFMTgdV0cSbl7TEs
X7WD1H66PpaluTv9/Oy92zSi6iYGnx/oYIggg9paSFBrm8o/FMn7dVsLR4ahQM3Dncc/c0ftWVpS
mUXWHpXuCSLKbTG+QSy34kcX7joTlDjquRShNFRozvcbNHp0tZdyc4RAGp6aDXcwdHmuPZjd4fpw
llaGRwjyklytxgWBoWBGIdTkXnP0EYIP1B/jyr228v35yuep0Kq9FzfH2qmkbZRtr//8pdU4+flz
roIOdbnIq/n5inYbhPdjf1cVKyHawlqAr5mqv/RBQOEyC9GqqhdrgwagYyDdcbfECniap2QNHfWH
wXh2RDBD2Q48AU1G8wzhEMWJJCUUkU21tUNaINziPXW/u/JbF3+ms/fNv2l123D8X4K58fV9JW00
7+b6bF4OlXccDIkA92Q4k6Tp7yduLq8s9KNGvz6q/IZYvQ19KrnfsuzDUSn8CLCDkHBH6IjTdG6G
35DFAi0rHFfI9TJybGssGZe77tzC7Pz0cp5ZxWQBfVbabfNoZdstfh8yH0ICVbtMUwupUWRiKFfH
4A1piT77dn0dLnc1P5+5+bMXLoMAuYjLNhfDmmDwRg02NIgm7UfPPY9OiTyxOCmR82ya7eo2rAdX
g4zVASLbohdEdfP6GC6maDJg8cCkcAMib+4nc9cTxViNXCd+QGWG++X65y+maPb52ValST8ZWo3P
ozcmNZUdCj89bSWBtjaE2RxVTQAduxu6jtsoaEpH4GtW/PySBdAUHHqSjpdkxpZSeYLiNZaTDd9c
c5f48V9M06mB6eY8OdF6ZhmJbNWgZcpM3JcVJVnKhupDjiTHymwtrQhe0qBhn9oTi39uKlWEPkQA
3XJU6VFCaaaQ4k03rKQtliZsantjQ8GjRTnl3MgAh6nqFbngBEbj7xqpze7jVEhXDsfSUEjPgjrU
GIk098VtEkVNR7/50Wz6o2p590anHKQq3n58D09sz3AFYQy24vPBBCADky6QXYdkoGO13VModraV
rikgXnh1jgoGNA1AyEQyP432ZA/kcm4IaMC6jtKXxJLdRquDJ6DbSNakKxfIdCLOLjFMAYSj5UyC
QRXHeG4qhqHFbSPLO6ZpKr7GVvyb8jbgoF4dbEgJkLVyrQ8Dn2Y2pwTbyfCUURqSrvX941atfijV
j+trtLThSNDiixHzAl0w+7raFQMqDKV3DAfgElZr6NvRS93ddStLS2SRkKMJEXlR4rDzMSBuM0Q1
HNFHS/5dDd+G/Gsufu3T7x+2QgqVHhgOKPTb88d/PGhNWJuxfzQNaKppoK9l+u6ybR2u5WqmdZ7t
gzNL06yerAl04lEviqF/rNDiNcrk2MpDaKM5+z3Vgn0oG69JLv/8i9FBPwTHpAz3xby/sgtCXR5c
9t4AxU1AsjvSDuLwGBhrbS6X5GZT5vTE0myX5/AEVnJpeMcatsWtYunxJoQCZlepgvYaCHJnVwMS
Z4GUjptQBFue5aNvx3Gh7MjHl2s+fmHzMFwq/gB8F3gXUIhPE1+svGNmaZsifRHG1FbUL4r1+/oE
L3hFKEUUiBppg4dZenYdSojBSz2F7CMKaN5GodnmIFs0EqY5em3XTU2n6mL/nJiazXAdm7rV5oN3
HIfWEYYh3WRjjGxk7dpxOaKMYdnjCEK2XSOAWty48LfBVYqz5Kl6vnGTMB/kjl4+J9JouBiD/Dc5
9Cm5SSuh9iYOzVfTLdWPX9ISswrIhbIjtIYzH9MXIfLSau4d0dA7JNBeikmxdQH/Xp/UxX1ikT7j
fUE6Y66hkmdKoha67x3jfqAgNFTSU4TWzK4pBlCcSWCu3KJLiziVOakw0HsGoOp8LjNJaV0ddT3c
jVXdJTxC97o3ZE9t8yj0u7DYpVJOxbDo25vrA13aqFxAkxASECfihHPDaTumsh9L3lGBBNMfgsgu
9HGnqt7KhC7bIQfwxwzo4HM7sDZ1BNF4HFnbU7wpm+/12lCW1oww/V8T099PHClRGnW3yPOPBfDu
wvtRGY+W9hBZn67P2MItx3z9Z2Z2tGtyEEKfCyyVL4ALjKNvsNdvrttYnC2gIn9WBBjULD6MTbFT
WtPEa5r1bjQey1HbJY2/YmVxJCdW5PMJKyCSbAaJNVEyxB+isYxvU1Ndc7lrY5ltbfSWx7wdXMbi
wSkxAExrM57MNbWC65O2PBzaQycaTYW493w4att6JE+n9e+tYyeSO/OrjyoM4njgHKExVqaZ7SLY
LSisQo/WuY5JpGhLVZrs/G54NnpZ/Iu1gbyPivo0lgtaa93IEboyUp6Env+aqDrKevKKz1laGBnd
BREU/CQ0PlsYv8HfCHXmOkk5WNtKHX52yuDdW0AhPpoWmlKZzBsYEV5vF41DkVuoKeQDrlNNdCKK
XGoHRDs3xKL5Ro/NNYzw0sCIJJCGASDMRT8bWNnHrdKUOO+y39dJYev6TUtt4PpuWzMy7cYTbzOq
Qq0MxXRDQCSpP0XlY9Su3OxLJiYmLyocU4VofgkpPZwXgxTgM92d/s2N9tqvj4/h1MAsdBh4aSH/
4XnHJkrlTeKiJqn2em9rTboGd14by+xwolwTaW7GWEScpQG7svZLXKO3X7TBuYS8HNLeC7Ri0qWa
nBUEJD63NVK71bH6izTHFO/8a2J2x+StoiVjrguOC9t82JBvWkPXLt1ipxZm14vulZLs9QxijPZ9
J22CMd+lbrpR+hV3uRRynBqaLf4I8bUsFyx+Ym2y6C5vn6z4DvIS1bQhNwrWMDxL3hkKBkLAiaEQ
DaDz85IqJsVngXEldlYA1+/XMgRLBgDr85KefBrSE+cGZFco6UGoMJD9lPIfa9Xgpc2F17eoZ5B/
uogIu0ZrQVNrZAZyYeuO8lNcf86CNWrcadLnwTyCvxM1LtLoF1Q0DSteB0FKTJ3mSWu7sagfPEOh
8WuAA73v/OEQB21Xws1hJisMC4sTOAETUJiFDXEOD9EiMa4lPRYcFd3XUcpsLVzZcotzyMsdoQHo
di6CzSjkpuvKSHByQ0+OfSa6d3GYKTdJ5cYrvnPpGE3UakTK1sQgNPM3eh3kaZuPgqPB6NuJ7yoJ
lSD6wvlduQcWZ80kgwPOwroU9KzqbISbgW2n+Duj3fpr6OG178/OTdWOfpl4teBY3oOB9kjx+fod
sPb9mb9Rco0YwJiOTbe12tBOzC/XDUiLe/pkhmaOpnQrq64mC4G5kRJbCuzwTfiBXvAP6c9/rbAV
VLv8reR07duucuO+Xv8Fi9sOHmQ61Xilksw59wxCYA4Kmq447WaHMggCcdKa6NKCCZKfdBTiHsDe
XRQhR6mH5cw3naGRoT8cNu6owB348/pAprWYeYczK7OAvUuprw2qYDhQBL4lVrLPes8JoKLaeEn3
S0Xr8y/sEXeAuYQLhf19PnGFaLh1qWem42ru3mqyG62N7JRc1YbOzVu5ptJ63eDCZuQBTN8kvTg0
Ts5ZJDXkvlLfL03HCLtvg5VsxaH457qJpZUCMAKOj8B6ouqZjQk/XptjZjiG+yj7r8rw3BYrJaml
ZeImmoLqidtlHn9WbjcOYRpaji5koZ3G0pPgV/C0qck/GoKpJJzC2+uD+lNtnO+MU5PTxJ5Eo5Ws
FG4RBPC2N91BgMrK07Kdn5hPHSBMyff2Qmge/LB+a9rqWRz7XZfHL/qAyLcc32p+eTvka6/Ly65H
OncolklIkaFodEGmU/X+qFge7wul815zITh2SbQL2+SudmGEbvNfksePK9Juq/hrXHULPgfWuImq
DvVjLuzZzkWtKXJBWFiO0sT1QdXdeoNsXn7wSy/fNUmRPeR++D2MrXZlB1/CrqZR82X61bBO4935
SoRxhPiSK1iOlDbqw0gS86avEvExQP3vAcqv8JDB9vXQlH3+kvSluKtBut1KSf1rZUss7kKEFdiH
AIm4A89/SK8bQR2UVP30QNE2ZVSptjfm3QPiz9INFHHt16SIIxvemea5rPzyIaWdd5sWpfrJreRs
62VhunHzvjjAqOf1tl8KxWNaeNH79R+6uFQnv3N2IBspV5QucC0HdIe/8fN8sOns1D/XQ+du8lr3
D10lalvLz9bWaskVaCeWZ4dGKjoyBk3gOvWgbE0fQblhK6yVvxcCEfnUyPQjTk5m73euHvcYmZqX
5Z1v7rN2MxofBXVNu46NNQEFphzFbNdFhtYIHbShTqmoe6st932wlhJdnq1/TczRKR3Al5TY13S6
MXpLAHjTXnrsutUQeMmODtCOGg+9KyhCnk9Y2pkCDfq+5bTei1eR9OzVvdf8ur7pli4a/L8CGwvB
9gW2M4TkLB4l/GUaUgBAgbe3Xq5bWFr3UwuzzaWPlSi7ERay8SY3bwr9e/JDWWMqXjo7OoQsE8Ep
vB5zDKlhpalWxpbpiGhwlxkADuur1Pwc5QTi/mxjBLvrg1qctv+phNHnwSvlfG1cKY3FLEAepFDu
kDsBenv9+4trTyqKJik0BOGgO/8+/PKuG3ai5cQ0Je70uM0JpkoE3Who2Fw39ac8Mb8ywdv/a2vm
HxOyX3kpdZbTq+Yvzbceikp/VK3hMUty0DzaETW+b7orw7sr3tAgvB1a2ekNeX/9dyzuE/QtwXvq
U+vJbEpbvxIQ6hjYiUjulkhXKNqPqKQlnM6n5MeIzutKrLBmcLo3ThxSGJbwYmkjG/PzqMR2pn4L
RLu4uT6qP2HUxeyiyjdRuLI3xRluKYUuLgqDyHKqxuhu6RJ5G3NZgr+kjx/bKM52YhUN27LQtc+6
Gyu3cTLSFDnG+aalE8IJfFQ5xsBsb/wxaQ5qXpT7SmnajZZa3cYCYbrvIt/dZm0hP3B5ZUioWP7K
IJZu0AlUqJPth/NrHo2GtQBFy2i4TqSEB0W/0bQbTUSLmd6PuN1en7ClVTm1NZ30k1WRuqCgA8EC
o5MZ+Yspxe5NM3j+T9PP6k3eFu5KnLJ0kg2S2AhcUeYCUHNuT8haKaQn3XX6bi99zdeYARY/T6aH
TAIAByjuzz+vCXmcZhVwIDO61x0pcq7P1lJZWQYSR1cY0RFIgJmjMKteavNEdR0h8IZXHYrbh8Ew
Q7r2DOgaSv9bO7r6ozBohmMaqfl9EETRg7Fbao9GEhp/M5loJsrg3tGg1GebvfbcFLk6ygKKvxW1
TSSsbI4lN89jgg44deLPm2fqRwgXa63wSWwK2dfC7d7SPN3VWW9XtF/bZZL/Dtw1GP+iTWrXMNhQ
0bqAuxutnNZ5zYbshAdogxv1n7xINkLLu/NbIforFYIlx29MbSS8FiDFnL+fc6oonuFy1JTRGeUf
IYkIeqFWpnFxU54YmXl8MdOFoNJM1xEh/M38xF6rCSwZMAFC6RZZpwnadb7r07CrlSYg1ht2knJr
ZiuTtPb56e8nPqKRmpyYi0Pl98pvGJmfqdhtrx+spXU4HcH09xMTRQcpZeJhYpCeLe3O6w5qs3J2
10Yxu/D+0J5CGE0x6ElsX0t/5fNrI5hdb16jBKFheDg2UbzzKvfrmIpPBiJV/38TNfPXvptW2uBh
JkgPrrJ1mw1McX9hAo9CBUgCZzgv/1gV8pBea1jwU21N4aY1qdGtxAKLa3FiYjaKlJ7Nuqow4fPK
UkDhrAxh6VajdMUFYymwVMzjuSTSw75vW5yIeHA9qgv7cvxaxCsY6UUrkNzQnQmuh0jqfNMqYWKl
hlhwGTQb/zlR7eo1qdfCxelGmQc0YDX/NTK70Rp8YQsK0XXKNH3y1dwuIuWx7ftXYvPaLkzeEM2k
5TL2W6+pNnG+pkWxFI2c/ID5JdNPidq65AckKUklr7jvU+2hS5XX2OvRUtP+om4PRQaCOBMRMuOe
uYIwqvoIFU7LqQObnnth3CjCyvZY3H4KmoMYIrtoTX8/8TaRRXtI5vH0L31jH2v0O6G4d/0QLV1j
9CaSgOJ6AaY0CxRGOQCswQvQKWHaJeMRKp+pG8t70ailO6+J6huykUjNFbT3Xrc8bYiLDQNrAfQL
BpHdHOOroHed+CZ+Lm3Dd6p6RzVUtnlPd1qU7Syk3zeCMaLXEK54psXTgKwQCvOTgu9c6LiqlVEx
mhHkAPwpN7GAoGhFXH3oEdzckIwv99fHuWiPRj+UtIDfU6s+X0SpJhYLA9J8gfLJC3771lPsfSrz
z9etLO1+tICpshAh0Hc+O34G4Wocd7LpgKrbSYQ+HTSZ2eewoKAgrbxCV2zNMx0t6f1QCBXS3s33
2PvcyXZOJspHoqT4cn1USwfgZFTz3Sl7Yqe3HZZaeSuZm3LFaa19Xj5fmqgrdaEmbeCE5reueP9w
BytJJ+tP0wI3FBHizO8K8AHJNHyTEYpsL7Lbbvc3szM1Rfzv+7M1b2tBGWWB70vpu4ssTRCuFdeW
goX/RkC66XyCPMn0ui43TUfPnhT9oLk70b29PojFhPCpjZkHKntD4R055WhE7zaLpK2MSiPPps9V
JryYVncvqcmLFLX6NqvldzFdo2qYZmnuh07tzzZBWSmUdbk5nRa1jdj8nIwHqzTstn3KC9/2u2M3
/Lw+5Esi0GljTNyavJuBF4mzONjFGwR1GpuOIBZBe8jRGCGdPAYvTemqPy2enc9S2JJ8zgPXf6yN
YTxUpRtSj4ka28v993boohsaDopnnTz5rs1DdLJ9t9/6sf9P5iXaQcj0kkxN1388loCmWYNGGSJq
bozZnoZyWNUHV+XZ2JFQS552Gf8z1vB9CweTwvTUATI1SF/k7cQhVKTWlwynQ+703Yy/Xl+AhW1N
1p9ap8VQOD2zGHgs9QHiF6qRuZe/akHwbdDECmWN5Oa6nYVhnK3z9PeT+7usMjr+xtB0tOauy+3G
XblaFh0xrfFTcycNBXMUdVtYZeEZ3vT9Yk/t89C5SKNlBzXJtpBorYQKi6M5sTZbep7QQEjayHSi
5C6MbmHN+ovZgn1jEhicKNWmVTuZLT9TCqmNU9MpLOXWLavPrWL+uG5i6S7m4fmvienvJyYqeSjL
wghMR3VzW4x/kNjaqO593X+6bmdhg8kWeZcpBTzJXs08s9eEma/BwulQjA43sa4JBwRAehiYhXjF
fy7uARoVrEkogX9nsxYqXAMUpkxHzqvHvEn2JEPu2th/GYf4tu0/zGk1uS5TnHLqOs2l8ye8JwhK
7KN+Sqb3tgxvVp8Rk+u78MakByaiSWiG5sQ5mlCKWlCXxKPNEP0aKAdvMiOxYrsXO+Eg1ZZ8N1Jm
GQEwswELumlv0ggci12E0mD7VS7A4RqLKxHP4nqCNqaNVeOnabODHAtZpbc6FetRVhFH6/fIM5fC
y/VNs3i+rEk6hm6FSXjgfHMKhhdWYRVbjgGv+1OdrynXLHyfG3wC4ZC2oil3tikTtW4LsSSYEr+G
YIrWeA2WLnJotEzAAxQNJlXN89+fZ6lcSaPF1SD1z1ro/1Tg8dPjcGsGwic/BjhtJNVONtqXIlUe
snGNuGGpoA40TJtgLLRW0+9+/gPkFpWxPNOBf+imbSiPCsovVf0aJROsut0j7LnxU2MjGisvmQWv
cmZ3FkGMSMfmQmxi1xi+W9nwnkvmDWzCI7yf4Vov7KIx6gYSTVETe80sJKO3os8GA4xLrdb6rR8O
MHP6o7tVje7N6kN9xb3Ik1efHUjQglC/Ip8M3H7eCuUVcmM0RoIro5v7k6b53nMsN9KLkSjS72C0
4EeA2vGfulCk7ZjJcmmLRDePFN2Z9raSytu8CcxHM0A4PEQl7bbwxWaTC1Vn56XaoIIj9nZdRsbG
r8ruwddG6dirpQe/WF1tDMu10P7m6UtuOuaKDqTd9VO34D//UKZZ3KIw8s25zjueVEIdqKbTdPyE
9l4dO7tXj6L6O/dXbp8FL4K+sUiWetIovKB7sJTRQwqcCzRotw3iaGK2i4yP3zzYoBkeFD44q/kh
zAg73cLk5jEbY+NZ/T4pnrXKXLmqFyeN4A8/DYbkghG4FN2mKyBNJx1d2p2v3rie+kRv6t6PAsGW
DGElkFr0LVOzIa0LZFouWsxHM1Ar2WumQq7wtQ2UVz3I7/soOQ6jXNlx4nP1ubZYCrsgVF9i68Pk
VwTpp/ZnsU+Uun8kELn26uaujbz7Wluj71o62HRSElUDizIuBCA6rx5LdAJpr65S+U6w5PK1zxrz
UOiReav4vboyp4u7UeVZCuuARgpy+vtJLDQkViYXqBA4lfIYVk+hiirZt+tna+nGQef9XxOzcIty
uJtBsgRUAQ3awfoh+iu5nEUDtNMq9LuK3JjTPj0ZQyC3rSr55OAk8UkDlRt6awiCNQuzhY/zVhUK
QiJH6feyvlsLLBY/DwiK9BC6EAjknQ/A7xEbS/2MGQLNLAyN/fv6CixV8dlNiO7BLkEmcZ6lHASh
zDqzB/iWHnTvrvltpDyod4Fpl8Ou++4OuzzbxMZW+HLd8BRMzK8NedKio9EILzGP42Tkh+us4FUd
i0+J+yZrn9Q2g6ADKvfsvRu/N2vHZ1qIC4PIk060J1NJdRZ9oNidiX1CiJaGyZ4KzYMsJHdZgp6J
gm6XXUeuthOAuV0f5tL6gcf81+ps/awy9ZMK/hGnT6RPydC8Nzm19us2FqcSEnmVUq5J7+MsrEmR
uwwSGoccFd3MyO3sIAltYfyS1MdGfWmqcDv0f3FToYIDbxDd95etYp0RtEbha9wi6b0aHfTyNo5X
7t0l93NiYp5ELOqqo29bNB0vDL9bjfRaitZo+66xUu9auqoIBim1c8CQOJ65CC0J1DwCbO90Qf5D
0fLbtEVM1FD0X1IIutHNVfFwfb0WdyKKGEShU6f/BUcCOR+2f0t61HB72vzrYWu5ZrBT/DDZiHUt
7jzi1O2gusXKnC6NlWI0meZJeESbt0W6ceEOcq/6R3e8LeVN729r7VBGt0a88h5a2vZ0/pNpZnyX
DWtjW4sIX5b+UTY3nXKvah+H6xEkTcx19MIgFzQ7zKmpVWU8BP5Rze6FeGvpK0dq4a6FtRB1DPiw
pgzc7EjBjaF4LakTp237g9eKdi9puxTBxjXi30VDOHYSNIpB8n92yU5vc6loO91xc4TrpfBW7Mdb
cK/xWmF6YUXoGSHko3sQOPF8xgKtUMVMrDWnCXU7r21rWONhWDiwVFkN3ncyKEpIGc+vqhLEdDeG
suaoWge+LfrUCeWnOv4woRPUGHhUKl6TvupFFqhXo6YeYSBxwu5+AtEnH/fYU3AFd4k89QrMYb9B
ISW0CQSa0yrISB+y+vXDp//s+7OtG3pRLmsj3xe7XfY1qaJdVYY70yzhmG9ss/r4STTgFgdCNCmr
X8iY1LIejVCZq45KAZlUyIovu5ScYzkoPdL2BITy8j0hIMSV516nOtKYiE+9O1pfzDSu7Fot2jsv
w8UYnV4+mCnPGiVJRWrkknXISGYfzMbkxkfa9FBYev9gdau8g0tbksQXvVJ0ZU1cMedbEgxkIY5G
rTqISLwSpt1oXpZtDcFdo71ZcKxU56eWZlwSbeezY5zEYpi7eqo6StTaGLE1+nRLnnFSgMJDuL2+
hZacBkTHHGXqk6AeZ95pjK0hT4ZEdWTBQRhpq8CFa6qfR/kvtiqRP9y0QEknVP5s+sy0Uj2/0BzZ
evWNxJbFx1H8HKkPmXDfrAWES2tF7oy9CrvvZct+7keZXlix5mhe1yLyCC2FFjT6Vi+Mv+gNJ334
n6lZPsZ0YeBDFAEX0r+q+Yulr0Vki9sBjsM/RfPLmILcaGt2JYeuQwF0p5pDgGa6ONyGBkpVbYsg
49Sks3IUF42iHsejG0o9MoTnq6UncWP2ZN4cMrRbN/Z2EWG8aj6gKeSHP67vwIUQhvQugTsEIlwq
6rRDT95VGrnkNKpMzUnl9Lfq55vUSG/bUnpTzfrb0KWf3AJinOs2lzYIb3vYMCFIxfpsNyILPnRW
wm6EoHxTJI4k3yhGunK0lq7JSSSb7c6zCOjN+cBSN0m9rtBUyGmfcrjq9HwFg7Y4ChUaXIAwBGBz
KGJD15bSe4bq5PIWFbtCtoM1aZGF9wDlz/9MzLxeKAWlgWqg6jQCHYGJYAuBsW2r363x1KYAO72D
1b9fX5s/grqz1xU5K0Kxqe2W9NX0m042RB40VZNYXAMAmernsW/9u8CP9IMqFepWy8Eb6Do9MGM4
ipux1av70myqpzIb5I0fhb9yI++dCJpt3d9n4PB5qLvGIe8q6FQSGfFoyDygx7/+o5cODEeRdLDF
3XBRHVO1VimNbvrN/U7gBajcIKnsU9ldg4IubiqyW3/KcNJFyKK2YQrYGn/tFaihJhTeVF1fw04u
jmZSE6E6xmNvHuDJYiYLRtGozij+M8h4HcOy2+K7XNLUIP0Fo6NBZxgBK6p8kwDQ+XLLMSlfsRtV
RxyfTeO2X6u5L80YuApeKbT/wSI3O+tV7CeeIBMkCXnwuYy6p1hca15aukRPTczCVd+HalWoXNWJ
Snm0rVZA4gVnSQi789pke32rLZUeaDBB+gBGeYUWo9mEKYoQo1kGmtqrPH2TDfFWEep7P0x3XaN8
FWLlMUiKnZwGb82YriTBFkeK25w0ukggzkvy+ZgIUleK2M7qcluWfbUD1YIfVaVur8VDsXI5LLm4
/0falfXIqTPRX4QExmyvQG+zJN2TmcnygrJdVmOb3fz67xDpu+mmUaOZK+Uh0khU2y5XlatOnULK
FyNt0H0EYz07PGHRpinE6AC9YPhtbO56RdBYM+xu7+mSjuBSeX8KHSD6nv5+ZnJSXppGbdfO0ZbH
SHssTu/4PDqSp7oG5qjN+0oGaTpJAXrII1U7GZZr3OtLDR5A1P39/myXjLF2cprh+wWzCsunVcaO
clT2RzczaDYhO8xdrSsF2E6SyV0d6RneuSzyeyfRAqmzYlcQlmydHOiKHO3TIdX77otdVdlJtQNK
WTzK77ji3j6WSB6aGG79lRfJGj5n+p1zy4+SIdK4ePVdcxLEmMwUQyjqIx4L8tH0q+IkwC06uPEd
RUPk7VNZ0uVpqCReMwDLXUNVSaaDWFQBmcH31HtV92lxIub+tpAFBUYBDe9xZLfg0OYpIVBlGoYg
qJGw4lNR9j7pcD5rMMM1ITP7o8d52xUZXkUkYTs67lSHWoy3spKFOwI0OrQXYSEKunPUH7NLl9QC
JVdP714wVCK0imRtqMyKjHmiLorRu1+NqG4OZfQpbtSDm48vtw9k2ou5juH344WFJxsoSmbRBYlr
4qWJdI91v2FlqB/YF036fR1E0UqQuaRfZ5LmiwFs0U2MonaPntROSWR/iiyxj8FFkJE1lNeaqJlL
cMxIS3Im0KvPOAgbrXB0hZ+iupiqH7e3b+GE4KT/3T5z9t4xSoz24RmuqLLCVGAe9EogtbgSvNmm
EimmjM4TmqrsJNrncV8wFfpOgu9TdzZtYz0OsbYSPS8qwpmk6Zec2fwBrdj6MN3MuvlelobfeT9d
OoSgLfPN+le2loNe3LgzcTMb7UYJT0sKHF5hE79wprB05YIuWAFMz/y7ddOCzxZk6RFTnoIV4Ple
2VvSfy7WPM3aImaXJ85UViGQhjXrMUT8B6UrfnhlCXO8NMxO5yQJNkl4L4P1TU+p7xRr2LKlhrXz
jZpjN5is3KpWoNIw6wFPBPFC6fglc6uHjhufMBP9E3XlbxFpO9NKNxTUhZysTRZZXuiUOQcR4jUt
WtHHmHJHBgeoQO9DJp1d7MVfRa+v3KY1MdN5nqlEnCcmRU8rABwYXZJ75Cc1PJQWycpVWhRDkd2Z
SvTmFdmw4Q2CuFrrHNP4M0+/ififIl3JPS7aBYA7pqK84SFNf7mSLHFKO+kAP0y0RwvU+7aFrrTs
mRTPt+3bUvUfuc2/gma3KBdt02NcknOMVBXKeghcNwrq7qPUUp+ozzE7Na3j17w8qDeP6ED+E495
HTkQVFZQ1Llco50YeStSIAbL6HFkh5QG2Rpl6+IFPhMxUwgMiLVT3kBEXflWt0vkCinj8venMj+A
iFDsmSMyC3Bzx7EDTYicryLrPhNzjXN6+YSAqP0DJgA2abZNVp0IwyyIfYz1r3GMcXqakE1Ql2BK
s9MaHB4Yueqoj4xrh25stgMoEm7ryKIuIqrD+qYwYj4HoiApYlgrc46t9KUV2l8KlLX5SvSwlHlB
/u1fIbOdjIReOhqFkB5zTtDK2okfjUbLz7xx+ifN09vv5Rj3m0zVDcD40bjy0FtMxsM+Td3/GIJw
BXcogJIiGRPO0Rjsu4TnO7R9hA166wxSPaPXeKcS9VPE2S9zqA/gNzllRXfnsg6U2d0da9eGBC89
DdBRhtY1oC+mJtjLu9H38dh2PLKPo9bGfpY03UPMU3bUs1o91YlHdzERa6mDRaFAfEwDP2AZ54gJ
DRS8+qDnQBkWd6l5j1GxKOdSuh+LFde9dNiwaRNRImBUV03FYMIuC/wI+0gQXmF0r0AHFm39rOye
xm7UN4rwbWy0+2R4Rycbnr3o90JXPXqm52Xc2HNTvRpRnWzKbw39CVyvDXy37e2VteIklkzDuaRZ
5JiNkbSl0mxAundmBNqV8PatXOJdwlKANoWDQC/9PLLXo2Ici9awj04hmPAZuMZCQ1UgCUhr8X1M
5Ct8fu4TqdebPtGLO4G5FQ+9VYtT23fdockStZepKQKlKXsjC3slDbDkJs9+4PxBYCeZZpMWp6zM
7K7hHAQKtS/sd5jgcykzw5HkRq6BnwRlYIaKY2iuJQcXVwEnDwuPXkSgGC9vYlFTPUpMOHuM/vpW
0+gusvmXCBOlbh/n0t2DhQfY3MOkl6tRUgUwhbZmI0LywPTPagE2IvWhsqOfRtl/MSux1py4qJ5n
8mbq6TSe1WgD2kDiUQ8jxj9E8h1gDQeLQQoSYy2uWTFRJGgIst42kC5BFoW13Pb2Juc+qe7NtXfU
4imdyZq9bjqw7CmrhL0Uuevb/LttyICshetLjhCDH3DVkLdFEnemajR30aCeIm2miQOPEn8oq73M
NN/s1joPFpcD7Br2DimbK6p5Nja9YlYP2LM5/BQKdcrR+YRodHdb6VbEzD07Bhtlg6wgxqDqKGm6
R0Z5Y9prQeairoEF7A9gDeye09/PwvK0zIcqBan40YiG33HBH0hBV3qnFq/PmYhppWciZFOid1NO
IjqfWIGbbzTtoRoCsVbYXdABpIUQ601cCyD6nsXLdmrFLa3wJCySF1K+Ns6npnxNP90+l4UNQ+4M
JWqA0lDqmmcFNLtqMxDZIi+E1WAq+NtNJqiwHYTfCCvRHzzT4xi48NHtKhjmwS9VyO0V17fg3i++
P7Mt0uC9ABTEPnaCb0uH3Xd1/zSULOxMEKO443fwa3wF5dqK2KWjAbAF3F0O0C3Um8H3MaN36FEb
s492hinAuJb1FjVjSV9uH86CquH6T10QNiKXK9R+aoBTvBYYwsl6/YDEDvXBufdoqHZrJs3eHMUK
ym7J0U/2BpNNwRmFsTNz3U5yvdVcPnk48kTJZ4Dn4we7GEPp2MlTpMfJXVMk6E7zWhBDM+PIWL6N
7AwsjLTQv7e5zg7oCltLXi4YDxR5cZ2RTMaGzzvoSdVKgXHmCOLsey36OmgYNoIS4Ds2G91QE353
IjeZed8kMzGFpgEHvYFewqn9aDfqxctYOq84hTsLhcfb8hZV9195V9xRQrp8zAR8Vpwjug/ddppK
F2ROoMDwk3ZBNR5uC1y66tNMGACIwRFgzaFfDEn0tHEGhIlOaNZ++fTfPj/bv6HJnVLX8Xmr/TLc
6c57Pg8yZYyZAfoE1f9Ls+uWvKt0DZ9nzr3HP7ynLxLZ17/fn+7imVnvEcmqOsL3iwMxtjLd3t6d
pdMGWwEQH1P1F5R5l59X0tIyvDesY12wxq9tN0zH+iuaQjdl321KzAw03NwC89Ba0Lpkqs4Fzzyi
12Ok3EAUQCAYQNTnbdBZmB5KfvZuFN5e4pJ+AbkCKClweeQqksjLntpAt1gIwl4z/eStRBArn59H
EL1kZU8kPp/pOVBbtq+/Ha6KZ/CUg4fhg2mfHZFdk6ZTbW8eqVO5QQ1o6c7CEK4VKUvnAfs6dY1P
pHzzVFSTxHgUCs08ErYrxm0v96Teq2wlx7EoBbh9YLOnwd7ztRhu2xtFx8lRIGczmM7BZQSD0bU6
RDFrzTxPgcis8IOaAnpr4AnNKfS61O0MiOgBzf/kWCszRmdAj9E+zmfZ8q8VQNt+YXuxXyGncVvd
lm4USrNgokbn1zRD+FIqy2kMmOlgAnou7iVwmq5Ay4CZfcf86j5oU/7F9FBEaQtvjbJoSROBtpua
9xxgQOZeEo16OShcYvOot+1zwrz7fGQrnnjJ4yFXirHs0/B3wKcvF1emgywSNzGPZb3HtCs/0sI2
+Xp7A5eObcKaonbuAag1f9WD5we4AI8D5BQj4eMbPfvJPFDwkdIu/yGYZLYvQLYaRhzDbG5LXlwd
XDn0BX7vqnQLzjzLFDrugFEP3TfhVsOrK+wiFKRfm5u8KOoP0Ar1aDBhz7xSMdqKOJqkxyjnj6nL
9rmR3EU8W0miL6rEXzHz8goK+EMlkgpi2E6WQS5WgpPlZUAP0IzjAY82u2JG5tR8sPH9sXqU6q6N
vrvGyzsOBZN28YRG1wHQwpcq52plWnO8BY4dr14t2u+9NPolW/e/ifmDwTnzsyNKkFFf2Sb8uClD
ThJvq+DxkU9K7JWX2uKm/V3Rn3T3majE1tsxKV3zKICzsBJk/1LfsVcs7bTzc+MHuNz/t+1PSexM
SI3KQqqrGNDq1JbER3JA2zOH042q2zzQGXA8vbkKvVpaGtKneLGjlR2jc2b2YcQoiQmfTo8622h0
n8SPWb7ydFsUASwSJMChAxR1qQ+iVSkdmA788lh86SP5wSzYxsKQtrerHZDv/4qZPNnZ/tlGzBKL
m/SoNCaf85SmocWY9rUfjXZNFFk4K/Q/I7kGk4oGhdlrdDB0ZppJbB0x6JX6XUq7bZ2ldSAdq2j9
NM74AxuV2vJS8tCtIzsQQhuCGhNMcbEVAM95k+8bDE/dDLFhtX6Pica7uh14QLhe37kYnudndtP7
o9OmdzaXpwyt7B/1rMoxo8mK9jHajbY6mFZDxVtMpkc/ibINmPfK/hnVJi99a2yioO+57SMgKXyv
79ugT0j8W2MEMFSuf7M0XfuCFyPZaImqH2o1IBhGfRecBhSN1ahtGJh0qZufrCg2/CxN0pCWXXOo
LJ5u9S5ayycuxRowTMgMA5CL6tpMUbhMh5o2wFF7uheaJqiqtApdkKBwyL13mMFzUTNlSeKESq9P
rGPsgY/jscK7c42peOk+IzsKRBnoB9CNOjODReaNWeHA0vKueZiSvYJHMYa5WR/LzqXb0lrjWFxy
HbjHKOzpoMi5ov5oaRPXrUbNI6BO3x1HbQH+Ob3jjp2JmG2bl8ZR1xUmognDCJVhPXmDsa/K4XBb
zFJAMTGau+BEwqjFK6PE80ErW8cE2y57bQxxN1bjzmYUAO1EhA146PwiX4NqL24ftB3pS+pNTH2X
9mPUYpJ3KcJAmz1hsIrVruzdwvc91MX+cLUj0pyXxzAi18pbW5hHZaNLzk39KkpXtHrhAiGYBKUu
5nXAMM3NEh+iVuMD/JTtej9j0uifWpOJDRMa3dDesFdeIIsrQu0RsALE7FcT8fqm7oa2Q7+NY2ab
iFih7Fai18UFnUmYfsGZTe+1YvT6AhLaJHoqLW/fasl91Y6B05ZrkdHiajD8ApQreOqgbfhSlqfx
dpwipqPT+dLRNpFlbG+r9WS/Zh4e7uBfCfPYDtPp8HQmiFZVFn2PbcBAh158dgdYuXcIQrsuALkI
wq76JTEsq6+KKDKPfSN+a5GR+O5oJj4j1ZqkaVOulnQmaXZAAj2II1HQOO1Lk23o6zSAwAnaLATj
8qhWkqWL+wfVhW2DiUPq6fKEMFoa/RQjIiRaN680yzcuK4E2dlfyac6SJkzzaICPwDT4KzoLSsaq
Se2eHJtBL3ylM+BOKbPQtVe3x7SxrLDkre579Wg+mWndPlv6oHwTcVrj21U2+JHtSOQ2G8190LI8
3WfpNDkEM5W2xGqGL4U72OC/rd0HU1T1wXY1/gy+yDww4kh8wuHl92yEgaWgXw6UKZN900WgO4kU
Y1sS0fI+ylF28x0B+honofaeVU31EWRJxb0XR0mo8v3YtIcKjXluHLpFiDbxXYwRcgMG5GnBEEdh
abv3WSzpI/w4kpNMVKEOCpmnBJMiA67p1b3hdtbJqt34H8Qv7sbysnpbZf24rZSbbsuO1+iv0/tA
9IhaWlumAfpEnH8Ud1Lf4xnxiWi1kNJ62JiRW2yBeE2fnFyL94XRFJum08eVg1s6t4kqCQU8mHBg
nS71QxNcdV2d4X6RO1L9jkuxEqKvCZiFfUXPzCYXEKD3YXRnqxX7sPh5pPSQ/wDe+appt7OpYDHh
JuCO8p/W7D62fK0veCEomcb9YcY22Ktc5Kgvt2iUzBg8YRAErtEeRMlCd/a8fFHVSdPXkG1LXRB/
OHRgNHEgoGK/FMY7heEUBcOziTQbREPPoC3ZgjZrh9r43mi7jxnmJlObxQEALM+3TeCfGGFumQCN
sW0Mt8Rbd04AMTR1DhwVQhVT5lVQV/S+SdwdgS3MMAZ7rHPLN3KBjilX+0oGy/YTL94hch98FqMD
fOXXTKp39WvQAACEObjs4GMut4IkbZuMMApHO7+rAIKJLOmL+IdnNmGE8U7EyMNEPKb6j9tylywm
nVqEprBmeo1fitU4swxpKHJk7j0ZD3FzV3crRnlJac9FTC78zEWLzhCj1Q8EVDwvzWORrkQAa5+f
bdwIPy9ND7Y4ab+Yzpe3Z1tQw/i7P1MgevbjLSmMDg165EheraEJ7dgMbx/A2s+fBRUmbQulGghg
w97WpY8gc8UmLYVIFCUrkORhEqY775M0eO5RDYBlVBBb2+9TRneNMjD5Q9fAguc27+C5nlB94ONE
lGygTfhyyyRzxqocCUFC0QqTUeG66EGXb27v29KqUHSf5htg6Cr4OC6lsJiaqUCG/ZgapV8ZT677
yMpvef7838TMjidSchxMBTGdAbAleTKdDwMeF0acrBiAJbuL1u1p/Ab6Z5GIvVwPqGpLJ0kFOWYY
h6okYD+tgTlH4DvjIyxBZO1uL2xJ71AmxxsAXS1oBJvJy2PODE9A7wYS9GnmU5i7/yThT4vo2dVh
lea0SunkaHWfhuYFWN/3fB+FLjBgeeAzmOmZa9FUWqWJm1M24WClH+osW0nrLQEoEdET4CIoaFKu
2JDA3Fg3rayNo0pt6zkavHjjcK6/FEPVh1zY+athOXaoCyqeO03Fh1IQFWSkjULGkCGpkrR6KaXu
PYIXL325vQFLKoM+NOAp8Bhx8Kq7VJlq7My4z0bjmJj5LvWYG+qkfSRRNfiZYPdNtVp+WVIaOEs4
KLR20Ku6G/JCuQIAEEqDvo5t074jPMPEz6mRFK7oigjHZWiS1qoEPrAEOtv5keRrtnBpy8A5id9v
IxF4xSHPHK+hqRORozYcM/7NiN1AAHs70ru2fwcnMdAuf2WRy+NRzKmFrcdYTRJgusW+YPnKfi3H
T2ciZrnZqi8HBYQxOVbuyJAI4/xRkyTC3lkEREJK31pNWe55pgQKwWgoNaa8320tXNIJCw1lAGyi
QoVCy+UytZzEeeygNVcYGxViGuTtzy/ZeYRDmCyHgjlqEjM7VWGuJrpiB+so6wc9OXF+X1f7lLnv
WQUqijbyYyj1zRuMcyExXiA2rWNhBhjYLvSVo5ru4jy8s5DaQdYSub6r7tFO1lku+9o6MvHBaV5G
UH2m77DocB/oIJ3g7BgydHkQsgFUv65BmMHoJ/LQZStx1uIKYGYQSSCQuGJUVLFgZIiYdWySH7K3
AswUDI1xZQ2Lp+0AJQ0FReMYnXl1KsdMghcAvchoGH2ScVhmm/AdCoUmYbxtJv6jP8CkM7dUR1WC
0CGyjna0cZhEd13qs+xnJ77fljMp5tWJn8mZTNGZHEdUcYKmZ+uYZC+J2CT1BoPn86wP0kH4hmgA
w1mrji8e0ZnI2e4Bd25yDrN69Potuq7scRt329urWjwg8DmDbgYe5ypMgcNNwUDYQQt0FBRSCVBJ
Yu7HPvuq0bUxNIuW5a+sOQwDGPZMoe5gHXPdwNi6dNOXz7dXs7Rh8O0YSIc0DtBYszMiBiIIbo7Y
MAzOpfxpArZjnPaKkMkKzzVhagZCHR8kVchaX2pCPTiyYC7IEYy+tD82pQPCWLANWD7Rxlb4Vt/+
jDtR7sdIH32m7DhI++wutx57k4KfvS9oFNiSWR9iTwN5KekiGiDvWUmfKyNDeMXMjzXq3BvQf6KO
lKp6k4PKovEjA6kwhCH2T6U7yWFMOkTjSuXpVg22/UXo4DuOmacCiyq+6UxJnkSXdX5MRNX7Do8+
eIgKRSuCON5pza5w9PZ3okR2ImP6i1hV/JqURrmxuqEMuDC57xaquEcglfv9yPstGcbO9+Bw93qU
FT9u7+uSeqCVeaKTA4YQKYTLbTWL1mm4yO1j1ty53h1Sa7e/v6QcaJ4hUxXcQ0fm7PtZZ/RDSWGL
IqRBqloDhtg+ZGYd3BazuIwzMdPfz+xEYXCzSS3ooC6DloadWLmxa8uY/n72/ZFUeVwSfN+CU+g+
WOTUrjHDTgp8qeAGsBXo60GAjFbIecOYoQ1NXxTgMynM2Dl4LbAwCZCjagQ7QdG4w3069G1Yid7a
3N67a2sEEjPLcDAkHoAF0Ftfrs1kXpM3SHyeyiRMnSCDYqO3qV1po7reQcPBCGAXFxgm7wohY9aS
gwGkKE4d8oUO+PnL8dlLVhINa0JmagDYvK4DCFMgwvmQp78GcsfXaiUL4eLlQmaqULpAjlABhgTR
7GznQfd8E7GisU2QmfXuXefr6uykJeVGohKPIGQUXdTqLg+I6MBqjcKhR5tuhfwUrYGyrxUAcPKz
75PL7zu8H3LqgLQlUQ/4h9RxSbZeGt5Ws7VVzCxBQkdqNtMqmB2UT+0aHPj66KdFYEIKsn7AzDqz
RQyAsgKuiUWMjY80Z1O+JPIdtgzwDRBZ4TELENvs5FnWer0kA6APY2z5BRkK9BuqUDeTdwRweLyh
OooumWviO00gXWEBLXf0QJT6ZBZWuu36KPs+xnH8LKvxHfxceP8CC0oAPsR061lGH2MWhoapCtYt
erYezf7rO07+7PMz/TWtRu9wa6yjYfjGPVkDGSwqFqICvJ6mdL47iwzoqDxuUW4dAbqn1T5ba/Na
/j6a6TAz2AWZ6ExxiV0KFP/gwtQd14CMjH+/Y3tAEv3/70/yz3wLxqOUutbg+xZa/B89vlI+XrwY
Z5+faW2jN6SvJg/cfXaVb+m7Yo0zaEkC+AxhnBDQIpiYBYAIlepoHHH1hHsQxs4U+a4VYuVOLJ3C
uZDZKWeRsmLLhBC7vJdBPrzZcwDWOHFKT6PXQa87+zxKfFHi2sI6mu5Hwh9qEii6efs5T09j8CED
nQBZl+es1wIUqL1rIc9wQITJ37MC5HzQ5wLTBFzH5ecjcB8B5irso16GKn1J+YdxeEeUNfFFwMpO
Xflz4AOGS1jKoAgWMSer29LGrTZ9X/H97X1ackcu6lgAiID58wqWglwdQ/+TB5qyGHMONJo8gvhu
p8ftAxC24TtkAS2HJDiqWMjrX26aOSjMPwSe7qh1bhWATpjdpUZU7caiAyqMmIl5ui3w+q4gygO1
GyjDCHh35pN8CmtwDUwTsUAoh+pUsnHsbIPc2W0h13flUsjMoowFQ7deASFZtWMsiN3tf/v+zKS4
qWBmNH1f/6erPuX1p9ufX+A1mH4/ACLQZB27NFNlyy4kNjCDw8CcNq7ToJeaH1UOKi1188B6cwcv
rPsYSOQFRlf+0MY1VNm1DkIytMy1ARm/7vkHDZvWZr1Nj3olDiYqP75K2bYq2adINm+2C8DDY9AF
KmQEszHpzHz2aY6ROWNjHpv6kLr7tbhrSeMAs4DJgZZfU4lhUENCWcLpcTD7ADNKwiw2tt64VrS/
ztRMqP5/xcxb7FKmg7p0FAgitaJxdtKK2NHsjfJ1SEpyjFOSAzpZNOlh5EJhHsKQvNzWmiWlB08w
2jRgxHFTZ1e5ZloCtjfAfiKk8MshKGu1YizWJMxCzE7rEhQLHPOYPKt0X5DDf1vALM6Imv8vIBsz
fxBBUa6RiU+aNH9inm/RzC5wAVy6PtoA/JEkKOTWqJHt2NPvGKv+Zk8BbUCc7E5shdPD5dKuCsXz
pOzwmLW8H+4hMb7d3qqFkhK+j/QmCrIgHb7GcDBkOP/wGkfkuW1ewV8L3guQsPp2zAKmFJryRj8F
eCdDnrAztq2d+B+ytxfn8Cv+gPxB0TUx5VyukilLySpBHm/8WVK8N55ur3JJ35CHRhIXTD9ok59t
YuzJlEVtaR0H/ahln423Q/FQWJ66VgBjRdwzD0jyvnayGvHEsUfJDUQ+K/o8hUwzbQOpE0DvljuF
zXPGSi4tTBt2MPI3ReqtMH+Me+0bWqz8gmKOXLdW+l0wc6AjB2cArDUSWfPYRKtKqyA5pt7EMgpF
tCtdse0j7e16ja1CaXkKsRDtzoyMrgRFlzJGdJiggUVFuX97IQicRyhuwFwj2wnnc6lSMjFM0XKN
nZh8/ank822NWtikKf0Cn4oZuKBOnUW5DYDFZl6q8oSUBenC0vzmdSsiFpT2QsTMd3PGstjqIcLa
avAA1UoaacGE4Qk+AYehuXiwzg7AbUow47stO7lpd8DckoAaR+RiUHIJ9HElzFmTNbP3xZBiZqze
sZOWbFKC5QTadweTYc13xDsXi5pZfgN0yZrRNOzU8p+4Un6NhmZTPqYqvrPRAhUXQJV2SkxgRr/u
vDVi9YUjA5sELs2UBUZ73NyMDQq9HHHNTo71UfjOWuZvKZy7+P5M6waaMS6aip10ubWiF+I+WBLU
ZftpwGSTHATdWOkjjVfevYurQqPPH/gMooKZIuK9CvwnWlNOSX8nNo5c+fyickygeQIEK/IO01U7
e7V7Rmq2JCvZKdMeO3tEcfo5a0GTgRmVQ/xm8BfabZCXAaIYNUkw+V/KqrghRVyAcI0NgQ5IrJW0
K3ZtwTDAiyLFiPAT5eF5F0VVAeieDi4uEljEjOaxQhZNo1/fbH1sZEqm+s00FIvOllHoVddjilxx
SrogM4I8Dcc1l7a0jnMRk1KcnYpIrUploP49gQY2zPoXTP6oUCO6vY6Fx8HFOmZHn0u9ZJJhHVER
Wq4PGLZVbxFc35aypGDnS5l+xdlSpMuGPFK0wCTsNuD5r3rwUFP6mWY72105mMUbei5rZgF05Umh
pZDljhI9T/pGAy4ak3p81YnfSau2jdt+J7EMY08dtQJtSv9trTML4YB/yqOZXZxUnQY5MnhV8yCq
XSz3NFsx6ouHR6nruNOUDxQSL7e1SNGoS3oc3kAB2zY/VE7QG1vLXhGzZH3ASP5/MfPYjaEiZaCE
A0VMiO9l0m/ICqxqUdXPyjYzLUyJlrBEEuzZ8K0Bt5Vyf5C1FvslxUDVBuBejGIHk8OcFK0qzLLK
pcAyUAkFUQSP7pr4vkSRsrV/2M7XRt9reqgnm9v6MB3CLHS8EDvzvFmhZU4UQ2wNYOWIDUQpdAiI
8vt20xD0za1FjwtagUgVgdH0gISBmpmm3PJyAzmF/ESKECoIHH82Bvba1NOFiPhCysw6Na5I60jZ
+QkVA6IODj3U/ffKE2EKqqh6/HF7ExcUBNKmtBbIQ7wrmFbn2JXkmZafSvKPob8Y/EPPVxzTmojZ
OZU9NwqLQwSvtm36M2MbfW0o3qIqnK1idjJAAdascFDSQ0S7N8pvNHv1MIFDdL+s8nOR3ZXRimNf
W9PskAbldmgCzYqTzp2NEN/r+lDq/YrBWxSCmV7A503FpDmrhGZ0nYrcAZfXui+jXYdsVum8ZyFn
MmYLYUVd5007oq5bBGjjaniIQVFvVzG8hBC8gj8EC5kZ09LIUxcgjPw0JE9FCT6cT/3bsTJIAePt
izY7pJ6vIP1gOyMYHtbmJ08DScSByD3vPkbDGupnwV47wDLirY0s3NTcfOkWtDzugHHp8pPVBbLb
M/3pHTt19v3JAJ1589wTU1/i9P3hc5d81fhvt3kztgw7dSZi5sRTwnqrz1SOx1CYtR9YGr6Dw/9S
xMxP2zVmUHDW56ex3sSe4Zv5oUnXbPHC3Zgof1EAQAL2uhpp2spgQJPIU+mCpkvpoXDvJVnLkS9J
QaHHnUhB0LYy92zMbu04smp5Mpo7aeypPKhk5QIuOBX4/z/JfhNownl/badFAiMP6gqq24Um3efo
x6rSX4na3datRTkeardoAJpgWLODT7ReDrxEcxH1Kr9Rnu+mLWZrKL/WvtyWtLRpGEmH3Dw4zlyM
crzUYlRyWRa1enWSZR6K7HuKhp6mJCvGcQliAcLfv2JmNl8OJXGTpseCDBEmWQaYJAcZThfE5iZX
7Z4lrt9L01fy839b38xkqkrrR6WN1akY86C3PzBK/HItz7u4iSCjAwMavPLVVCdHWrHNRxxX1Q13
XdrvxuElqt5cDZxGrKAaOM0JBV/MzDLTphEutZvqxF91HY/6UwSU5u3NWjCZYDtE2nB6lSK8mKkd
kCqmNzhQ7z5XB88qQvRQrsQXayJm9gbRktmmHkQYDIzt8fCLAHt3exULp4E6o4fiO1wY4OwzXRtT
0jJXJPKksmJf1ewDUXJL3bVsxJ9s5yykvZAzU62iIEAbImA/FUWu7tDC8qvqHBC7cWY+5E5qHACP
IQFQbM5GWX3k55HjPjbU+W12unWSsW7tRdJ3L2MMntRMKzGcUNJs09vOb01kLSbRYA5FpYvuno6s
OFQ0/p21yBmNVHu2paRBbWZlUA/ua9p1sKkO/TTqmbnTpOPthadFzyPXyaMbJ8UrNco0sGuP+L2l
0DqnSBqYLXhyHBlFvlHpKd7vrReU3sj3iV1WW5mUPSi4XLpXTI5oW7WGAIFBvCe2MEPksDmmSqTJ
M8/y+jAyogdJb9BXjxbNBjwizjNwiDXgVHr7uZNlG0S23W7ipPLwV0//mIDY/N41BPjnXSP+7Omx
jZZX1ec+RQMn2jam/8YZLTY83ST8DnPN8jt06lngsfLajxWn5V1eSDB4YIaSPzgZcigD0XZpbuuB
o6o0VCUBiWAhQWzTUndzW8cWDDRuoOeiIoLMNOgaL82mIZuBC5nwk8O/dvnHehx8iVfTWqi8JmZm
nQcBuuycxXzyzoz5Sf6YoI2Gb28v5k+aZq7JeFggVgJScRpUfbkalcSxBi3hJ0ZHZx/RHIMDUSgP
SllmvmUO2m60Ui0ksgQ4t5Op75KB+UNqG3eNXTWnrGHp3mza9IGBbTRoE328H+wm34yYePLUMDML
BmHSIFU68I5mW4UkboqAu/XwMjSWtyvTfvSJlDhJKb6LJv3dtWW26wev3Wg6uBlj6cZB5Vky1C2M
xhMKxUYUIVy/YKQMDDyZfIP0Jxo1yi/LyvVr1iVvT1QDUIIQBomuiVxjOqyzgI+3ynXRl1ueWP8t
aw8Y2bdp5QNN+BbdOSth+EIXLkScCZsdiesxnXiY+Xqi6lut3UegDMy113KYFP6Fex91i29r+k+n
O1vwrGXxikosKd65+JmZHggHm2gE8T0gTOYer7IiD8d+xRksSgFfACZtopp0hdXoCx7JonfL01ig
OSwwxC5vfctZuatL/mCaGo0KEkbbXjV6grA1JkNrlaeabUAs6cn/Ufdly5HjyJa/0lbvrMud4Njt
NhuSEaFdIaWUUtYLTVIqQQAkuADc8PVzInspiYoRJ+s+zUtbZ0kKD2wOh/vxc7b1r6sHY7XemFhM
lzE18XsSypsiuhfDtzhaufuPTRTBjkMbNDRIPoiQFKJRqCOp+iZg1/6081Iz7Tq+Qjd12FJLL4C6
HsBAwJLgFbvwaXFRUoigYBANuR7MeQ5lUl5/LendNKyJRx/mY2kKD0DIbONaRJflYnf7vetJX8Rw
n4cUaE2zyb6j45maX2p9UgV/rPi3wzf/YA6kFEi1Iz/4gR6xNUyA/QK7ucz1kIRj4yJdLYPuBN+t
ScoJ/QVFAK4wI2WxnTyiMoeQcVeNUwhiKKs8iS3iJKC4Z1syVsVZ6PXlVgSkTAHtLVOraJC+GqOw
uW1bPd87oaEbzuPoSgWtvLVVewfWLgG5Hf0czGV/V5UsupNhyDOExdPp5ACkzQIlIblRkzrraTy+
dIzrVNptvpvDXCWTHuqka4y8q9xRrb2Vjy3925DpcITeuLaQSm5iiVCm5a8S3x20VzZI1ZvxtIjX
HoPH1h6E6kjLYTcfwOPvbdFIOXbL8+bGBSQvnG9a68EDPALkSKc8vnB+nRcQ4haA4qAzyztCjdnE
vmEoldc3vMMj2mFXXK8RqB2JaWEC+DZwKeK9/gFFbEqItkaiuRlbM6DDiFtbLTnJVnbxkU2MvMyB
oAqeAATC7+eNd6xm6HGpb7pTTi8wVf+zj1+4sFkVtJmYhY8Pni5i+fz5px9zYChIwgWjYeSQj3n/
5QvmWL3dQ42CKg1xtaiuEtC4d0mdWxfI3q9M1bHtDEFUnHhwiMGVLbazj+iZWWMBazVHsvlEdDTR
Nh5MPLX0Wq31uDGwhAIREQFzvXhu+Ex6quzK5ka2p2V5HyCvQWN0nbZdosiqvtcBIbJ0ZUCw/cfa
4tFhkYkSK4S1EbwxRW4SamWafCPtDQ2/tNU3aqtkqJ4+X71jRxaUBYfUymHxlu0KTjGCoWeEu/Yl
tOuG066vkty3Uj2dsGlXhWvRz7Eb+010vXzqzrkbGWfOcWPDkVrzxZQD37TG6LJiZAlo0rTTvTXB
SKHsc5/y09FyLtvcrPW5ffAOgBGhE8t2kMzB5bN8KujZ1oi762bfBo9++VyL288X58PROnw+rjXs
dDzbQdzy/mih38tA18Ft9pHRad3fMvdr2W4IX7uz1+ws/A/YDTkTudPsc6fasKjftf15TnDFrVTB
Pmy2n+NBNwZw1QdV3MV5srgSUGEJm70IUZJKlTmBgGHDH6w6Nb8sK7iwtThNTsW8mNaYO/SybZvK
ZMjnng6K/GpGYmFm4Y+kaSrC8G7eW/mONGAvk5nma1DAD/sZRjBfPkpDYCDAfnu/DwCqC2zlxw3I
v7tsiBE8aI0gcY1G/YO7O5jB+wd5aVCkfUhDoZKSE18waAmHTSL6a1IgSXnWzcDtRHe/vrPRwAJk
VghJhA9RbxQC2pQHZbsHTxoFdFucysJK+BCfIlS9+dzWsV2HMAEdJwDaf2zjxn8vGtZKDAv0Rk02
VhtaJV67HSDczVYeksc8Asj/0Wt9oGrHI+/9Ss0hbwefinZP9L3dgnDU234+mGNr9NbAYlubAmR5
JuftflJWRoZzh3/zwXkA4Udv9z+ztNjZSB7Vdm5j2oIvYswa5HPrbd6fmmllKxwdEQCHEKFHEhQX
0fspa/NhruhctHvqdYAYjfYJK3PQDsm98d3z2BQr9o45uyAKwKf1k4h+Ga9YYVHa9YBxFd6LtF8c
u050/+zQl8+n78OuQ8r40BfhAiqOWtgycmw1kOoBivF745CLCH4O1G4gFv4y5v2uKK1z7pH0c4vg
ucdUvYsgYDM6SCAALBGhG22x+yA+NZsG49u7fHK2Thc6aa1Qy6jDCMzZAw03VilpWvS5PM3nCGma
uasfSJUP5yMfeWaB7fEMbHds61fUZIPP0P0nfJV6ccm3SOfqtLMH/DQeQBkho8xX5YOgI5jMitCC
NCwZQIlreeiy4+6XoYnoRhmlE5J342bwx/asDFGqnzTUffppdvD+GcLE6EJezMayNi5j/ZXmVfSt
tEtrw8ELO2vtpgU2eiO2Cg8yRTTktb/U04Uzituujk4fio0pwlMStWl5a51a5XgTWu4pG9xyAyET
s2nMAApf55BYH9Fg0btBlTK7AVYBkwtpPHzfGJraiXIhb9t36tZuplc+dH2SV6pNeTPbieuWTlpU
tUoii3g7PldzOpjx3rMsnVmtF2ZVrJqtGkyPkYHQiukuSGs7UKc+0hNCmnDLLEPSWiswzPX5mNoO
fY10CeneWZYbq9YoyVaelVbg9QRVRt5trQHQQnfCD4Le4pkq5jqZvc5LmgYR6BRW5Ultx681C2XS
VrO/9aYG3a3EL05HDjG+juY+hNQ8N2nzHhTMpTPvmrHstrY/F0nhMjedAnTC2gNadqyWBQmR0Ahs
epMnXoAR8rB2UxGWZSbxlR9xqoqzvhpA09rH/ZZ5nnWNSkNBk5yYB9tmvEgsFk47FesO4IJwOI+h
eokjFnoJ58Y/4XOnNoCwQLOgLjnbq9Z7mafA/kZ0oE9bDq6IYkT5e3K8NUWYn50Zi8OBCBc3qI2m
bZg4HNg3D2GTl00+oAFlX6juIpjaBOzoN83wTQXhBaTcEl5bN03onUf8qomgHlHtdK5v53Zn2yCj
G8sNIoqkCjl2QH5ZdXHGFXKpYD6XBSipG5aYWWQjpwnS1AmZvvXV99Gxk9GfUgM3I8+agW56UiaI
Ram4omMAR1cmfn5H22GTt9duAY11tWN4oTd+cOtM6uRzB/HB00LNCXBrlMbREQt44iLlLOeSdYZP
cq+a757WaTXITW6eaXFlrXLkfAhZFrYW91SkIU7lRKPcoxPMBQpyxpGYf5kPa2FkcUUVlg+OhRpG
VPAQlV9U9O3zCTt8yQ9b5s2ELeJvWzsM7g6fj1JQ0rOneO3uWzNwWLE3ezIsKpW74FzYF3BOBrwT
2ecD+HDXLSZosecDHzoe0YABTB2Chdsaqq/dnQpW9tXaWi/SPqWEeEI/42T1UZ42ukkgVZQpayXP
sGLlZx36zVw10oxhZWEsok1Vezu0X3N/JXpbma6fALs3JjwdoEJnYKL94ZBE1BdWn7lr/XhrRhan
kESiDsoZa17mCfO2DrsuuzT8ZZbL9yv/oVJaSajLjr3cW30a8NSvE+i2fL65Pvb1LGws1r2Nqz4o
uC339eTqVINdMZkPVGx9DIfmtMA3AJoA7tDIrtADbAVZjabdhDq5zDivntHm+ZKX8zfUpdccw8ca
CyIhROERKilgoUH27v3BGlqwPLpTKPbR3J4Sfe7S7UgvkGZLJWDftdyq7jHo7kd+UfXn4dSv5NuP
nWsw1troGz108S0TejUBTdmg3GqfR/veY8kAWbfPJ3/NwuJk92JChmiANE7pZZ1J9S/jBbC2b0ew
WFuERuBUBp0JlIqHzBgrcerd5yM4dg7eWFiSJU6k1qX27GpP3bMC1eu2gIiI7WUgh1nxgsc8x1tL
ixeGmr1h8oC4Qrej2dRuuPEDKF+7azDB4wPCKz3CNRs5yxYqbpM2GEKv2vdq2w43NDjhIINZk0Q5
agUpb/TtQLbwA5+93VcafNFRuecQXHHrp266re3v/Xz7+eoc3V9oL4GyKwT7oMj5/gDNkRy1QM/H
3jxaPB2mv7J9QWOBBxJkwXz/YP6Np/VzqpQBknzf0y9cXmEzrhg4tuZvo72FA7D90eniXONmjXcj
gV7Mxu5WNvBRE+CYRXcTyNs+5DBQmHBzWThyPxYpqVNrSmr7L+xciEcBneMiP/uBga7yG9JEMW5W
ml+Z6qbxvnXuSv3x2EK/NbFwJJO2Z0sMh7CYZQKoirVugaOzhJ2KwgCqjx8yIlVtit6PqdyDOjQZ
8ybxYw1nslbmOjoMIBHhbJGK/VDh1K3fi8jicg+M66aZTr1Qrlx3P6mVPkSDb0wsjoTqKdI+PZN7
pKvCTHXhfEqU7yedq/sMaJ9i583yfpQ4L9o04yX46KuTYB5V5vIOcgMzJ4lxij8iIePEBMiotKoA
4KGkZWqYA/3udmIbPOHDTTQCsDORfM6iEYLq0PfFG8uJfpks5XCBvxnRIl8wodmcwTou8A5ro657
tZLwPbr4IBkBqgL1ZYiRvT/m0SDKSUSk2vPgSc/g+69PbbdcWZjjS/8fI8vAcAAuBZQmMGIc4SSh
heZC6g9/ychBLxi9aDiIC38iux7xRF1IJBGH5NoG38Tn/vbw9x8315+fvziGPM81b5TAMcEZlLuJ
bPNs7M+cb5+bOT5Xf5pZLIjt5WPdUwyjr55zfhHEPz7//J+KXJ+MgyzaoKWox3ZWaCYVeX2OjuhM
+GZjPH5btU4WTOUGVLRnIrej1DXTpgiROvLrzedf4viu+88glxnFyOt1nzegNCjba6jXIyi9H4O1
ct3RmQQDG9LxyM2Dd+L91s4pkKdzKCVomJAQw5vdC9aERI6O442JQyjw9pIshQvX3Mm9jTzQBHxQ
Hp3Bx63svDUri50d8WLQzYCBgC8rBWlGCu1CCGNsP1+Ttela7G+XzkHuFg2my2QIXMZf1uQ8uLI3
c7XY2DHkSSDJUcu9nB5EXCLbeBbXd2JN1vFY9PXGzJJ8S5IKnh0aI3uBrMlUu4mhIBJ3nyfvL7wg
3hpaxKwoAVjt6GM8nZdjNdhFa6yXz5dkZeGDxX3GcgAgVYOxdE6zGQTCVUArK05W0AfHzRwkr8Ff
cAhj3u/iCmYOuBa5d+pLA9KH0r1z2EqJ5/iy/GnjsPvenJRQjNrLTSv3gxsmXF9aVpTScobA0xrE
5fg+/tPSYbRvLDEd0mYuMJrcfOO29aAN0p+fr8uaicWxp1HczVYPE/VsxsTqmltdRyef2zgchw9u
Ov5zGIvjKJ05Lv0QNqBdcE+7vReNm8n/hkQ8hPvSmBept4YIPL4PgG5Hzx7Q20uvPPemcRXFDQcW
4t7dgiyofP18UGsWFhua2oap2YEnAxpw+l50W73GqXVsn7nIHwMsH4EoYwlwyuVEa+HiVApnl4Ow
2WVXsdxQqFZ9PpLjdg4sfxDtQQlp4ZObeKRxKAlGgupJ31epDgdQ3140vywlArfpgmHi34YW+6D1
Ld0HTQi3bF90kUrlTP9C4PTWwsIxTzOyKxBcxPUSnEERqlwTXDu26G8+f5lGyDt7dCVo//Y6erHd
B68974aVw3KYhOVheWti4Ytd5lQNilI48/V2qAagmeMLhUust77h6Zy2/ffPV/+YA3DB9oIi5UEa
lCwcgEHtYohQo9sPw0MAARNfrqAmjwWbiMlBhwPid5D+LLZXPGiLVXFVQ7IQOK1gNxRPxSCyPn6W
QG99Ppijk4faLpD0kE8ATPe9wxxHSK/zAK9kNzrnKgtYYj3RnffkuisddUdn7Y2hw8/feGaP8Wbk
LgyRDnjOZDKbvzCQECTqqCE5H6GAqM60Jq7Dag9FgSz3aFo2eymf52hMrfHEKr5+bu7ocMCPA+gZ
MB+AfrwfDmrXwqlljKQV6n30Piq/f/75R/fAm89fbDJRhaCEl4cgGZUrK0XcN8Vb0V43a7I1Rw/o
G0OLzeb36N9nAQZSszmp6a1tyaReA/CvGVn4MZcRyJFHMNLN3T0Ez64gLZk6kPz5fNKOXZvIMYDP
8KC2B82f94uSQ4jWab0KufuZbwXKrPV321TbNqohlVWlKpCbWeQrRo9eBm+MLlaqCHnXucPh4oxB
+ltlM80aT2aBp7LPR3d0EtECCbl3SKHhf9+ProvjIR8OO1w7V4FCUXDH+pVDenQs6H5E4hKqJx+Q
rpOva93YTrWXKAzk8UXX6oRV14TcfT6Uo6fnjZ3FfohDjvCvnqt9Y6UPolmZqOOfjt7NAPyWQDsv
toFN57wntMent87F5M93FplX4v+jawE2nH+bWCz6yACTbAuNpMajW3wJ9AUPV5ZizcLiXNrD3Aam
gQVBb6BxMfQXJF/JLR43gVEAfAX6rSUepY8482trqPZD/GzzryOav/TDX1noP00cluqN14f8IHDG
zljtR+dMVE/NsJLBOnbi0ZTp2yEUFIGPXcSUVmGXIaEIlGdtn4ZqTGYTZ7HzdQ5+1CNY5K6C/q88
Zd+aXBxD5MUtzV08+xltLwYtstCApog4Z93E7z+fvWMLhGgWkCGcRyBZF8EZrR2NvkaD4IwBWtI+
ecpLUPP83Mix04JeZxvYpAPuc5kEJJ6aQ1VjCgkQ7nYTnlIi16KMozZQ6gPuDi3iEN99vw1C2vei
RMfRXiSu2a2i7o59PATeQHJ7oDb4oBmoq8HFy6+o9kF8F/TX7sphP/bxhzQSNDnA+IiA7P23Hyoy
oCkO50SVSTUlYq0Ysvb5C2diTU3JSwpvGJRbIhPAhX5thaEUAH0cPO7jCGTuzrLTHFGko4pw1Jeg
E00i8lwPaxwzy3tjaWFxJjwOLmanmfSlGE/s5iqM77sLsSYQ5yznCVbw2EKXBxbBBRB/EehPVjzH
3sj0ZTs6125Dt3NO7xxP7krxVNEvpOD7Mj6k450zy/oaeN8A9yqSvhIrN/6HLOrhi/iI//FlUBtz
l4KCJVO1M0Wkv8zb+Kay4yct8z4RLPeTXvAdZCFOJ98/AXvfLmrtZ68QBbTtwzV57qXz+/k18FIH
Lxu+D1z4+31JVNwCwoOv4UBVJ47i3aD8ItPzeD81BaBLwvY3JKiKxDPQ1P18T/0ktHz76sJhOPCt
xEDT+vGhAe+9cQrSYhAo9N2lAWZ5lw99dRYpCbIzMqcRy3dWaH0F9z65bGZ1lvPgj84bXn3afXem
/n6gQDSxOP9iE4aGBreyr3JHd9sORedNPo+3JQRfsxLyNEDqmaxj1mkRoFVsmrZ1ZM682FzhOksj
lWdlz1B8meSuD/Xh/+jEn+Pz1tR1AjnGV3A8XASDwzP0vvOUULY1TbBjAFwOAvU01dKtze3T2MVV
YfdfKjcqUisqn6nTi5Up+7h9EYwgsgKUNoQg9JLgJe5z4xFTdpfqa0XPPPrPls7/epn+F32t9/+c
e/WP/8a/X0Dr2zFa6MU///HHq+yY/O/D3/znd97/xT8u2UtXq/qHXv7Wuz/CB//LcPakn979YyM1
0/NN/9rNt6+qL/VPA/iKh9/8f/3h315/fsrd3Lz+/beXupf68GmU1fK3f/3o9Pvff8OG/6+3n/6v
H109Vfir/y1pXT4tfv31Sem//+b6v9uQ7ENbBhQfCFoP8UHj6+EnjvM7eBzAEwH8NzRaELb/9jdZ
d7r4+2+W/ztuDvA7gPwIwm4O2m1++5uq+58/c8jvaM2EpgwKZQCugOX8t39/sXcr8+dK/U0iwKyZ
1Orvv/1sg3pzeECKBTM26tIH5WS88xf3YV3YGnKD0TbiULzfdZCMr3C1ND3ryx3xSnsPzG/wBQRu
PMj4ZPQpfF9gpchszN+pFUZ9KgtSPbUzApWkV2J67EwxXs/BYP2hme/WQEQW40PHowNZgebjlY/7
kZyXPagjU+CDQz9xoIf5MvggSk5ii8fABVVS8rS1kPdIOj6XYE0WffyFB1PfJRHU0aaU+NCr3gyg
g/N2+Uho/GAzC9KIBo3+d3Ug7G7riyL/QYVNq0zQapo3TtmPcWqrkn2dZ97WG2bhvZlErOF3USDH
KI2tIKizuixLO5kAheXZ0NkTz6ZAED9F5rpuU9K09pAy6eiv/sjodNaMQlYbpSImkpbWAcrW0TSO
9NISXbmLbKh9TxmU1hvoEI6Wy9mmasDa8OPNlvvXyr5dycWZRhOtC74mMGKi7+PQv3v4+Zv4dmwa
aMlDhYnZMroWdjQ+5NDkXOMDX8SBoE6HDgvo9dCCDOabD/SbcSl1P7jO9TgIz8us2m+rk67uVXEy
UMPWko7/rMa/2Z64YbE3sSthELywaBt8PypZGZHnrH8Ow7grs9YT5aOMo+qJxbGqTwx6FQuUb6Tb
biIVggXADYu4TabZAEdeTKw5r+nkyQNyfPzGOwCeswKL1qrXUvfEqR8pnWO5a0qH7ifR132iqSb2
jmjweJ17s4PybajUPCVumGPv0Qn9+InXeuWcsG6azrxuAmI/ryDEmMiKNpexU1h672kHcHl/BhCY
DNobM4PH4QZFDd9JS6ud4qw3h0ojHZlD7vLRa6Kk7Hyv2pjIeMBdE0jK+z1TBpThumtOys4b57OI
hUOTWUB/g9uQ1/13uyqixxl7S6RBR9BOJGd/KE4Us8OTHmXH5gRgbYvsgqAMXjUpgrMxaMYiG0Uv
TMKFxdAktGnVZKYZ1A7N1AxgpXRncIrwwgmuu2i2AOI27qRAA2aqZ9Ea4ye01bgs1RSCAcn3mina
xTZehpOUKj5jIfNGXPSYgoQXQjxrOlC5BYCfkdS4kbAzgGTyFspqNdhrcnBSPDkFnce0F9XspKHV
QaBPFVZebctZSPfWGFz8KSmLgzpcU/dXyqtUcBEi2lbApI/5mQpyGidF2Yv4vHNL4qYm9vsHdChU
oFDsUIcD0QS+55nfoM84DXD6L8xYlNUp76z+roMWD4W8NOhNt6YU3oMZXDSA5V1vzanLCYrPAOBG
dSoOnPsYFRGA1at21GfaOsQNaCiavjQ0B6MKWmiB47N7bfvA4ENXajc5PhDz48BzlbakHStsnZlG
Z54U0QXCjEpmhQeCjdNCC15kFBDxZgcm9AKKWrI4sLKM4Cbd9A63OZrDmfMVtGbt60hn8Vr4pDfJ
YOHuwGk0YXvW0K467VyrD1JBVBNmcH3mRCO3e0FiNgCB3tnojjDBlctdCbA567izJR4XZ6aF/kKq
ZhM8IDyY7keLNGeVja4NBNTj6xS5/QPDLLpZ5He8SZG3YXVGR0+4CWDwqD40aBtTm9Idun1IxEzS
sUQ/PcQJZ+4mTk8GBIVIWF5rx/gvIeb4gdtRfRsUtDMn8CsdT93OESSd53kA4wjt0OwVtL0O0pxR
LEmJBF6U2azuGsBp5PhltlXVbxuPILj0xcz6lFEps9zuxy4tyczEVo8ROdWhaX+U8DIS+H05ggdV
A9ZpiDU5Gwgld3dOIabXADlI0ON4oToNJseiO+gioj1jxqX4iqUUEVhz6KjAXIl+/w2Zh9pHV0aY
39Rl4fETbhowoMeVsRQ6ZsoJnbkh+juywa3JM3H78tKa58k5R4WL/EBbhX/tl+H4Wpi66TZoDglk
ZndlaeGAdSBgK0eIBaSh54n7wiC+jRoz/ejRP3Kgzaryx6YaWnQZyIKRjEI2E2vrjO6X2FfN7Yxg
F2QBzD90zfUxm6Ee00TX1IYmbVbSsYu2EHSw5JbMDX2R1G8e8DhAt4dGC6lIO8st48wQT49pMOTY
hMDNsBPlGdDu13Yd3+ZE2hXoDZmNCRsmPG/K2bfbTOZ2e5/jjhSJJfz8NTQBWiHAUY2Cax2X9pz6
5UAutOvVpH+RkxQ6tdqWI/jGnsXvjKoiF4UbIgWgQH6TFC1aW09iqJ/0XkKp8esdlHqFe2CnMJqg
SUkjwoZKmDWctb0DTqLSclsrA2IxcBP4iChK/Ap0HKJE7xD0jDvQDszgeE89+IIhI+AIuoYY6dik
IZSgLifOKCgikZX8Q1C7IifWXMpXBnn7YBvSYr7vWisPE4dY8tBw1LETLZWSiRcKLrOacpd0O6m8
5iqehz7KUDxldpl0M9qYSgGpWOie1GGD9ikEBFleCFBfjDlDwbsviP11VNp57fKWfA+qALOqZ1pc
AzRnPU4Dd7HJc4v94HT2TJJDUaU/G4G+DPAAaf0ZkvWqYqlL+gBaf96AlncXwY0PHxAM9caEBSUJ
tWMEIsIrbLop/Vb1IJZD12MymNwoELK2E0+cMgRH2pCH+ZwMcYw7gM2gnSgaar10PPa/xUbra3xe
9FB3nf0i8zxvk7hQDWIfvPFQvnOJZFmpnFGnoJYagqyhdjsnBBOv0qjL+QOPLMtP0eITsMwfhrFO
PZvnaKGqq6DdMDwzn4uwct0kcOcRgRwoI5PWsvV1DicsUbbXiLT8gvv2eVDVwVdqa/ZFY8N3KWSl
xE0nXHj/Bhw2165P0U/DkQ/Ks7lgWKdClOO3hg5BmfaWKepsHnNTZH7VVGfBhOOVkLjwaYarUOxH
rnpcPQdFspSJQu8dg4gyQ7KxfKk82XQJ0Az2jxa5mUcx0Pw7EXapEuSWySMZeqy+Iy07zIq8ohpY
9zr8XhZgKUzJ1Mw+SL7AtrcpxRTema4MnzTt6bdK49QlUmkorECEpdXbAM/DInGpKaaUWZbtJShm
IKIBJnN4rGQePuJpY4JtXIg4skxSinYqz8U4NiNeoAwFaRxlu/5ROTN49dGt515NOGZ/1E3kvQTR
qPGsxa07JFEIrELGK68VWVWKaLhoSFR2uNnHotsrEvPHAU8BtKExwU8qx8xlhp69vj2NhkKKdGqH
Um2jHJm2TSzIYFKVi0huipyIJs2DtuwTt2HGuQCvlIl2aG6zNBo4gTF5mPGc99PJYtZwC40Z9A/S
cZRfAsvL3avRUlN70lkGZclE+u7U4c1RQ6NsSofAR7Ng2oRd4DzLvKUDT+wDmEimSKPZCM9CtM8F
/U60HFxwSY8cpN/ga9jUPAiGwPKsDZpqznGvE4osiaTg3dwi2YZHQ1KJzrBnFhQFqNBA3D+ldZ3n
wQWSAyHg4RKPdQAvEeigTGaF89jMqYVgAsxvZRAUMgE73EHeuELsakFEuwTNM+QGeyMuSA+SNppO
tjLFd7cLSmtbSZ9He9EVQfgdr1WMh+SSMX9TznCNp+AztWOZOMUk7D5FE0rspm5MarZtcrdrsrqd
MIqAkRkPGsGGOdqpqG/ZvUKLLPj8eEt4/9XMSEzcs76o3G2phJ3f9WBY9xw4BsPCLQIStzuhseKg
Vwuqjrg3rAADQZSgENGFt8zgCQIx3mJCBA6QVoRr1JL4ttkkjECTElxkre5n8CvE6MIpQhsOEki4
aOMAc6kurQIQyQvZgjv+UkUt1GqTxiIC/R3gl/PIae53rX3dt34g0goJlvGmaYbc/eKqhoRoqqMl
pNy8eQBrsEFHpiNyP0wEdOUvQNpjqtTJue89jMU0/1BOp6rUFt1A8NQDtfaJpN74qBx0Km4CCDaf
t+HMwBYm8hFBitfhOgRHqXVnIcKeEsmhrbNh4A0BZDTQLmhXwkihXQ+PDDutYwGOIAd0jWlDRvex
MG7TZp3qfeekLfzSbAhEHxsQKaJz4cwZW+B424J19SbyMPnYXznQzo2OFJ6u/gziCVNBqvi61VCH
2OicD2IzdwjMM1ZZfnPGvYqyDY8b+qN28K5PCiJjntRSdbd2UDFzMqugcjd+biPAn51S7yeQRoxu
fc6Hivq4u6P8gH0dGB4Lo49guM2LygPjvV/ejk7Qv7g89r4bvH7po2W37LGEWjdIVGQOLr56EDoJ
PdWhVXGYxu+uPbgcaAcfDjtwi6hNsMX7GUOv+00VOri+Jbb2a4ctUSQQw2UnpDMQPhYdCfCksOcS
728SdNPpUET9/eR7+muAaxBYTKC0WFIOLIySmqnxhtS1AoRuCm13VyivJKmFNy8QgrYMriGBJCAQ
FUNJ0+7C6ptBvBQmMW4IK5t445XgMrQKHKGCmmcTcUKTZirKNqlVjmzCYE/MP3UDTl7aPKI3ecim
POONEXMSdqLC6wyQQlxKQHeAxNFzJr39+Xz/pZzZ/zUh9i6Jdt28yi+6e33Vl0/N/wepM+fT3FmC
Pub+Sb7Lnh3+4l/ps/h3UDaBVAn4FlB3gZ/wP+mz+PdD4iqIQ7CpAKGCNNh/0mdO9DtEcFwAolCN
A9XwARfz7/SZG/4egzoHrECgk0ApIoh/JX2Gis77vEsAjeUYPICgCABF7wGGs8y7EE3tTlfQKu/M
NIDZsFPi2SoEMPg+0sZ26oeCqizKgdS8tma7DuMkDhTp92PDGcuC1pqdrHYoLzOKSbAvcdJ7kcR0
pPl2QHIkwOPTLfsLRAUiPrO1Kgnahgel78GcFtqnnunoA+sPbcAhOu/zS4DCyid7NG2VyqFw4qSC
DuKT50HEB+iDfp9PBOpgHA5G5Eo8gokJke0ILa1WFOKbP0i8QyD09hzHI+L+Ca8LXP/8Cu9j9phP
cB+Ro+0swJF4sKDP9AdTpdz4bV/uu5KBTtRx9P9h7zyWKwXWPP8uvecGiWcLHI6TN1WSNoRUBkhs
kvh3mqeYF5uf7u3omZ6ImYje97KMpCNM5pd/e3DMleHL2UhqsAdZPHBWykoOUiFDzeYZRsxdq/rI
BGBAt2Y4L9baq/uh4dSf1JRKP2KOD65NWLrH3dvXO7/tZk6tkuYAOWm2EUrb7hgu9RwHavV+m0q/
h1YuYvA22t2XQTzofEFu4S+IsTpnR3CRSQ4KzqTWI0ecZsYLl4mL6U7kwfVeF9xrPyu/RGsC6Pj1
i9u3BWEja/4S5j0hAAbxkyfb+/YIsV28lrPJ1w2Nlgc3yP4OQf/eDFUVI19cIm7tdNEkeMXLts6R
XYTu2WBaPAIRVa+evaTG0iXU93GWtHea+zqjNhIyV920yyZ1HfuyOXLDjGS3tX6tRiXui0zcll31
WtpuxakgwFhurWXOTj5kV+ZKBvYumxsCaDHoGCC5J2E3KyoqXRe33mIgC7e8oYt96ddRwWdjUxRe
f681gcXa526t9Te40/VhcZ6ywYiYYIzn0JuLONTCSehurA5963XHsCh2FtSJVvbNdC9ZTd6VDOYt
BQk4sGSH/Dx95+UcgCe7QJIOFZX7vThre/PxF9u37bAbiVeF202ovDsS8uyrWTB6ynozYnz31nGs
rfwWz3P/0kq/ucu6Uf7end0bo01PzZnOwfm42lt5oDZC/fDa2nzaW9XHKgyKX1o3KtG4CY5ti5d5
bE15pzzBA2hYAERr+VCS8HfWzG0xXj91abeqTIemudmrpmdAECoCWSFQNl/YuCQ1h7GqrJ6b0LDJ
YZvXkXS36eANW8s7VegXxw3EkzIW6yhlro5Wub1aJfEFDgsHJ4Gu2JI6aElFcMV1Bz0g9k98LLYj
z2Sj5k+ZDJctyp2aMAgMUMlS9+t9QJ8i0RS2TExjduM6NI/7bjb3o+G2KWd/+zYTRniv83a/aw2V
k6Tt6utemntBRETo/O5IPIyBSJazxjJ0VWXhp8LXb/Cw+aFTVRBt/tbeSpGPMT0hP3L42/Wa52Gd
x0soxyBdufWX3DTAtEK19ectd14Yr7EBhQUYAlPC+jbuXRbt5XZoMCZxiCiz+iMgrCvOJF82DmQR
CWclmGrPebdWUQHPuIQGrSBhVbEk7UDMZJa34DvGMMhzNngq8bK8/rl4k32BY3Wu2IKrWOjKvnQi
O5j+8Bul01cpev9BbQxSjeGWse6pE4502+kfayP37TiELI5hzE09YQjP8zbCE7lMX1pUxfz9grn0
J5AN0gUMzG3hJDp3xSmczfazclC41iPAo5KOd5vNc20msqYWnF9QiSdfhz6FFVy1oTpUsy9uKPdm
vbFsTQVN3nDrHledr0EkKHmK7EXQ1DDXqd1N3823J92Z/Yl5nby46t7Yp5psjEmeOLKIo2Agq8oN
1hJIQ5CQyM+4Mcv5EGb+l/M9BjpF2vtOKkfTijn4n8y6uMutJovnrn4e7XGFvtjjriYrV5HjWBdH
EhfTZsn4c3eqvTUK/O2XUz6bGStb4L6rXcRrbpIFQzfrTGK0NaQEQoK6Nge7KaNOBtde6qhx6uvc
2Nds7Y4dVFG2U6tbELMve6YyDJqDFfnAeP0cHprcTttsv2dQP7TLFIdhwYJBK6XhcCIewacAnHsI
GX2Bd1HM3syLlZE9weKzHJDZx9bDhHxDSGxiONvDaAC7Aqy+sKTRU0DfRhaxbzmRXKyyAC2tVpCQ
iUBJmzrZKJt6+2A1xaNaACHnoL1Xtn0DQvNcNVU61MNxMOSQKGJ2T65ZO3d17Ra/DcvZ90tZLeJR
DGyvhVHppA0y71VZOdHVlahefd8vwOQXlj0qS+EXPBJvZpbPdFholHVDQmnGqgdHy3334I7hX6tV
EL2kXhMwKm5aJ//VeywiXkfo8Vxw5J05D57DdfnKVnwJWWHqGLbLPleqyO49mgAS5dtDTEnPZQ3C
Nl6LcTpACXHel86FhbCIPHrsoZr1AorYJ6IrTnkf3nf+sMUYnYqkMggWVXbeH7rMVwdYM97dcf6d
7d2tKNezH1TT197iEydcuLEJTcyWcEhzp3t2zYwzeKNjxpXPUXp51Ayzitzaq2IqD2NWzZRxOl2k
cSfIUr2lI5JYGCJ2ZnbC0G3teG1ZPuo1/ynnmbDX2b9M8PF5ph/N3L5Ri8WyONenYKLFMBjM5ieK
rTJhblhOo6raW9Vu/ufioA6vQ9UeszHT8IXhWqb2N6CwjJN4LxzJVs6yre0ynw5+EzL8zICtnPas
G69pmoOryuqtmEzjffH3W/YOZK0Th6go60LnD63nF681rfOopvbAqrfErStyIBHnI5ut4JCbkzi4
i1kv0eTX7XEpgnex5i5Uffa81NjTpWS9g211YB5m6JpuIKp1get48Kyp+2YGUmmzFZX9/jMLmyWG
2bqvdkI9ZhfOdNesevYQce9v5mUndFkP53kx3kVJ8qypJjBHnRarIi5Z248uset3jbSJJ4A1aSxh
HA25s1JYxl/dL85tvi9Pu1k9TW7YM5cInt/+OtZeakxdshZh9VeabBLGbniIlUcOeeV+lNQRnjD7
+knBYBqF8+Yxxo1hNCpze9Wl6qKqZvTqN2OJRmG/B6L562bSShW+oNPW91fP78N4adRPT5ZunM8d
gL30iXPKmiEl0dwuiY3ifJkGxdDf9tlaX/Z6FQmxGi+WxdDkNc5nFog1gq7bzxVHtMSfVWzM4qnQ
wb2UyC5UpsR2MxS+ftC+P6TVWIgDMzBUYWZ4xyqout+5BagWCxPkVphjuMTekOWfJO0O0RzUwKhl
3qBma8mY7NZ1fOy4YlFYOsrEqW3+sGBRIzdY7ETu1n7ejJk/T6S8GidRIY2HNnKqU6ZdMjinzu8P
JfeUOlQ1byYpVmqLVdNg/SG4jLoL2Xb2I+Bw/eEYOT/Q2oP7TFbD7eiCRqllze5yb90fxr7e7VPT
qn3B9+u1txr088NcF7IPmHLPFZn67EbrfAZR4EGziKxjFghuMDQRj29BI976RmUfaUFQKaO2fyE8
400240wYgNjFUc+OuGqRO296U4w4de1F5eiqdC0bfQiK8mEvYPDAQr/WZRKnSq5EkeTjaPaJWwzB
/EOsgSGP/Zj5LNqGt1z2YdDr0Zxldzds03adhDBA9MW6mXMe666lDECu3S5+r+6uTwbVAeutGAXI
aNMFT5lTNsspLGuky860Dq/gALww7tiKzzlUxY8a69YcG/Xq3vQ+/Sjg+vS5Hxs/R8xjG5XnRUtl
cPM3YRX1AS5U2hdyEErvtuu6tr2yVg/GkWWcIHujhHmAIIGAo2TNIYp+n0cQ5MjczIzQRM+RZmoB
q7vAD7QS/2xX0PWnuhi4JcU6rMbTqiXULDmJTkU4MzTCxMvueeqw5trwL/tU9tZbtfbCOfVeUBrx
4Ga+m0xFqz/WtQ/ICGuackiqWeYFvWH7bj3Mzo54qNk33U4cnziRRWr35AR4LwLUnUUOgpRVrvtF
QGbzoixjmM+ex0rzrOYGjJSjJdu0r7C63bTbpPIo9LdKzWyzw/zZTl1rFOyMTvlY4OzoL3ZhuN15
H+xgOM0kf5FONZfrpZqrfrouGQO2PTT8XqQYQB1uikTEfMyToTU4usiu/LO1c362R1F91eC1CQjY
/JgZo3sOttZ7KJoAlGzay5T7Q/Kbr4M4m7/7KI0uDJNgNYqH1ZrrlzIPkhrJE4/lOXCNnby1HYue
oc0Ev/5rWxv3djOnViW8c2Zr/6Rg42ypu3u2jT4KW86vTTG8yTroD96k1KFreHoq8sd8LdTTVJZj
R7xNeFctc/PWdcFnpnVwcryZSH1bxY3hD8nkdOLBylTxnJnec93wOYe+eUW91x2abIyrTF3CJg9j
OS0P6FsSdBcitYnpE9WQ8XHtF22JWDp9Ewld/1i8vk+3cqUGIVT4zTvncesIZ2jCC+eCLCbo0IyM
vjta1fhn7Dyau7cfyxLeLZv8mU0bqQFqQkkWuvIHt/p9VMVD0UGYGIb6rNFqjdXZbcdf0qR41dtu
9r1xT7PU757kBqxh3CBacwo/nr1FRHmvzlL13wy28cNqzSelzbSYxf0UDgKqrL1k4fLHDHsPJ0nY
3VmGfgbDBL/+Tl9xlqdqV7dCWWusZ+oOYDtv10xfM996GFeDqDZz/BuSpu6qCuv2ut3YdsEUOjO+
dytqG4vBWM2Pe1e/bWHwwXl8ORHvefaUjVSPjtWW19Az++P3Jkj+TqP+ygx23cse6oCtzLYP6DbS
74jteDG9j3rcr8VU07sRzgnslZMamTzi7k/yOvgaN66Hu50Dy37fQhD9eSnft0KvFAGW523P3utA
/sI6a12F2X6AeJyBWikcacak2fL9ABH1g4g+8zA583Ey/U8jK+oEwLmIBq9c0tlcvjn+DkZi4YKN
d37vzICJ1v45OjyOZYsMNCA4f2kn5zxRzx4p04snbye8RvORrW8+R7fvwqR6ceOoGgVB/RuNYdqN
hRnZLOixRRr6Wps3gW8ASAoZGZDHbdSIGV7Iflp8+dpW7qOW81G57vBYQjbHfsBVDryzH5ZnpOqn
YIcp4O+r3vERt9TPvaFPYwkC67dHGMtnk9HdXPM7Wa0/VrVkr/XUHOoyS3xrv7PD6tU256Qfg0sx
m+eup2NlH07+7p2GQdXfeHe0+vUBarxFc7pc5zE7DRmFONPIab56ramG8YL6IBw6ycP22Qp6DUhT
XwROYkF85E1o0iPSi6MJDmtr4zVDqRcjQ/tDoadzQHZiH01nvGQbLkorfLK3TJ+KjRecfV5FPtCu
EpUb8eLH9TY8BLtBgYGn7kFOzoA0b1KXvzMGw50tOqFHJrsrbWe6MZdZQNh370Ox2dewt9oTdrtk
KFgx5NyKRBbbkiASCR+goSidl1T09Kb2DpyjfqyrsGMcbU5ULmuV2BllzyDMFgBBfy0Htt9hRCkE
GXgPff3s6e9MZtJrPX0blNmLW7npvoThE0ELIBVY+KOtN+NVKJCN8NjM6ErBdS5771yEn8Pe0R9Q
jcYJSMckF9E6WI77PO48t04fs7fliTLUdVeBkyKFaI4AHY90LV2Aszh3g0medoizNTMAsueT2zbt
UVEeYi0NQZKd+7U7xZs2wgs59gcQJl6UEqbQqdo7W9rxYIZnGoug9fGa5h4RA9/0RhMy1PRnGYQH
ONaTs5rGrTHcDZ26aRZFWsjGme6bxHREkFQh9UJO9rstVWT2QYR2KGCaGBOZweUMeZ+EKv+pO5sn
Vh81W3bHmdF3nQfW6wi6KFlcmfgjc3zj28at5VZPWRamdesdthGtrn8eVPBqWmSS7s2TxQWnPe08
WZzWWmZ0wUhqVSmyxYmYVQJd/c4O4bldh7P5vqQcwTtmCPUZFPsh3/KXYeEoXtbSS0VuwIQZEJja
VKe5s/60jXHaxf4XCUCM8qiM5ODVvNPZ9w/4lpKt80vpz7c5EXGtVkzQtfdUoKeNAhkcdAu9CJut
otJXv6lHgshfPhAA3dZLlo5iTbx6/zn09bsIIW4zmPWh94Bi2g7GenkIaE1r3fG6tep2YebwyWPv
O+fHumdjVInyp2yq+1kMsTPpa6ucO9pI/Vu3Ye1wM0CMoULdTx3rwdvc921w7it3uGs33FboreE7
zJoM11GcGSR+9F2QmgjNIVvfQdDOq9ccs6msqbPK7XOWLTdmqCG2PMBdy+BIuE7Wa551ydiQoBzw
bSKvWm/lPvkkh5bPgdm8B5UTJuVqpnrRW0R+ItFvtnsZ3ZZAWisnOlU1n7Vo8sidNVGp0xScRSEB
U4Xz7qwMlLRnL2ntAGq3JUdBSo2HS984XJaiLWIAva+JW5CU4eIfF0+fmAffK22YsSiGA9KJLGEk
7eNZo5yX9SvC+XB5CzlGMcqWSLf3ETEYGhw0VU3ZZV6ywlRyM09Bkxu1+dzogkLgAyKpdZsMpOYD
LOD0zYCniGWsPrF6aOOUSPnsSRfBZqclLG13dSQM6bGGoXzdG4SN3A+K1okg8MRL09cFwRqqUAVH
uK5/H5jV67RkhdUcuZbsd+dntHFW1ej+RfLrP3X7vDwpM6gqcEjUTNHK9ETZfIDwgeorZwLT7A26
o7x86N8XOxdV3JMbQA4ViAg7HcWPd7tcjCeFNvDN3VECxEPdKRVbW7G9hZmeOWeTKVumVQ4WjzKQ
dSIunaB8tdZv+lJnqF0iZI6+F+dru2enSiluY7jKlieCjNJBHdti9zXtHp0nIm67vR6mSk9A+G1g
HNetaz4s6YyPC/zgvVhJzYhbwcz7L8PEf9Ns/2bhXPx/S9SjP+3//B//SdH+/f//RbLZ/wjorcBA
gYOC5r/gm+L6l0bdhEfzeALR38K+gWB/Z+H+u0hdWP+wSX5nLcDqZP4r+E3/S6Pu/QM3OiUftG4E
ZLcSbPhf4dgImkLk+79FwP73j3AIaHRJZf9ucf6/pc0WTtmZoyboReGu5XFG6uoggLCVaNN9s7xU
kxyg4rnYWawisZC2fZjJL/qzGDsbX7Xo9ZfTCPD1grWGU0OPZDl214xjmw6YctDkyrZOllax26hd
We5hCLBVI+wQK51nbSBextX17gp7MGDNlpyyqr4OFGTCOjDpLbjKWixHDvwJP7j3Y3PhW572Itu6
2GUNQafn1kt37dyuXCGhhnw6+7q0igepDPaOfpQVL76HXj32jSJgm/HN4qdV5NUU67DxgoteFqCH
nqWAPQpdCIrVfk5X0aOMXnmP0NJiMb1y+CTGmvRCCWAOw/hX+aV8mqArvAPfgpDuSVmoQ3OxyiJV
tqNenFYADilnyF6zQpcgNegiRKRq1xkYUAf9jE8Bg+yWjxtunl4bCEz6bvks1QDeC4022IfVNFvi
pfedoMnS0eIvc9EwAbtOOfKCXdbqWBgNGU6rpGiOSzCtwX3TztKJhZsFgFOZK6dU9776CivLR3pR
acrBh4oOR7j+qf8xKrvpjuskTBwBzpw7B3efuzuUQDKIczQWLjDxbOxohlD1xX69ZdvBGrS2jlbw
zfDYhiN81qXM/0DYstyW0pr+gPZb9dUdpBrvQbYkwKs11BO3gfjVMxGl/nia5gbczt4X5lUUjugT
EExsgH1T4W+UCwa2d8T/lP3dMmO1jitX9A1QZnSZx4vmo3NdVOfgaLINGB+Vj7h21VUdafDj8jha
o8yJdvPHKq2ox5QkLrPkR6OD1c9d/QztVBfKdx52jTyrQniLWHD+7mXTo/3Rbb3/KS0CAo7rbqsH
Bz87MrrRI3NahgFwFkg4G7ECDmuSppy9m2B2+zox9YwerbaqeoB9cHbWeVV1fqyNf1IWk29n93nD
aBbbftpu6xgg5FTBLzNrm1dXLtPzNNtdmKI/z1FpNBUzSL2uwW+J/+unXAC3Y2uAVY0ysnC+TDEZ
dyizMjMO4Y2qyJ7n1YrDWbRv827Zb2izwLdqZQTmrdGv9olc5ewvbHZxdeY6/92qzXoa8Rd+jrON
HgVYP/sajdb+W6JSebemWV10OTivWea176a9aXWy5UxUYT+gME87V1nyMITtejE9bUDwgJ+jQXcw
agfJOPs1zyXv4wIV0pXv6PQ2IwUABAcrB0KpkgBBaBd1mDDBL5aGAnvflB6aNi350sAIdjg8T00z
kQJljx4zhBbxKaDEO0JWXCJdUT+UQ2vPyQL7VCTox4qvjtj6Nzsox1dGwPy5QK7bJKoY0DtmwTb9
8f55q0eh9F3eLNYDd7fl0RHjuSn64WuQFPjCBTvDlyEVvxS1YRz2fW3P2GcWw0A7r333D5rREeHj
0PGCFz3EXlTNpfgY7W68jozKFaJIhzGuCPLM5wOTL5RWwq3KeGFefinNEX7JM7Sd3bTrQFmv5hxO
s6aUlP+wZK1cPGMct/tgXO1mT1EKDDWydUcWOVOWjz2kJSENfLqjLdP0yinya8DHdIHw/SIIyPci
w+21g5IdSDTd87y5DdEGeDfwaEysTj9AqHutkE+lCjs8EJuY+6PXFcZ0ttXO6th0vbAPclOWkvFU
d9VK41o7qwR8NUgH1ErVIcuF99qIvkPANkvhqdcAqYSZeH5QnI3yG5RUeg6LY18GQXHk+R/Ez96w
xPYL1MJ6txWFrAerZnU7kVjaPYRdD5hcBVgEiO03IN4qrAj3RY+OMqqASno2BWSBYMyWsiOXWJXP
PDet9rC7CndKttCzxxCL2J8jdNW/lqhhPvJMZj+sGuyDR52XJbPA2Bd/K+7YckvgSigUcWMVs/sv
k/F/z0j/Rpr9/29I+vhsvsr/pET65xf8+5Rk/8M3g4BlHTXSt2PuP6Yky/qHaWKe4+9NbDwEvP7H
kGQE/7B8TKn8O//B5cYw2/z7lGR8O/nIyxUEhOBwsoiP/6+MSZRlIpP6P+Ykl3AmlyHNxlbogBiR
af2fzVIjbAxvC9qhHbInTFyWPtxRFgtcbemSJUMUgYvO3PcM87cl+rl7a9ap3e5wIeWLkZSLv/xe
bbmNRxm0+TfSaZqriOEMgj8uGFbpIXjJm+JubLzaiduhyhDChFmgqcfIw/W8sxaIDytcq/qhcQ18
tEIKTlwBra+Pe1bZ+Tk0WnCODLF1ewsOb+NzUtWOWnBa3py+bbd0N2hZTYO8pnM42hpMQfFgSYjp
qGVhwdDSh+ZwterGc1g/Ge6aiF4YQ9HtpluABrTRRgM+4+XBYeq6yTv5BdTw0cMj8D015h/dTi0w
E1J4W45z8bJDJF8LmpOe1yEYY6cv1zel6/6CNyzgg+npedB7n5ZZ9w6wO0bN1P6ufdpQrU0s14WL
iyDHGZPJ8NWnb35fYtfcz7B79alUy3B0107emuZ0b5RMrrU1bd/Qfx8LlCOHqlidE+DkdNXkeiZE
W79vqFvirDeDa8ui8oArOTtIx/xqvXpCPKGmU7tCLG+F/TP09/lKYsN8KRyz/VusLiiZouQHwSuZ
sSHEldJAvp0DN1mgtH0DA8iYN7fvJots4ZxXO2Nvz5G7dM54DzVYYaSTY69GGuwCiftk9XrEPZWv
uVHR0Jvd8GjofQ/fYT8rfQ0rzZfQucsMklP54YesxPzyg0N452i3cortIZ/v5czOY8j8imzPWk7o
KlV9526kSykTICLwpj47tF41oGKYKoeF0sVZBL2C4Rr+3PJerT4rIr2OL3A9PTCKOUdmMBjoxb+L
SvxhP4B6QG8M6oB0nMgYmTt8hdMyFR4CFMDhU0lthpd6Rjjdaol/bUVj9Lg7bevH2xwo+7lg4w2i
yZ3m93lgKjrZdBFnl12iw7nVOQasCzcc65ao/a/CLEznjDh9qi5ubxZMsfbwoWseGaLMXD/Nt3XJ
j3UOInjKyIQ8IQJ6hJFUdFj345/dhSj5nud+EH+KpqjfBJskDPi0tafQhj2Iw1Y014bZIrbMwScY
q7NbldRLuaVTbiAz3O211b801UJlZFeFlnG9ZkcBMrxzxvd3FS1AolWyrZUXnskK7q0HzGUBgTrC
Ii3O8vYbhuknelDv1LTXR0eOf2zdW8hiAxs7hkLnx7fr3jQbZXclfVb6iSHM6oKdKWu/csY2COva
6ZfE35wapKRqXXWtfU8PFD3WJF4zCi/y14wOHgfu5JMZ1CHoGZbZtToEgLhxHLSKKvZc52OTlM0k
3eb/KjsL5lf3NyxQwocW09zTIlBeGPe5KvWZTCz3p7M2F4ffs03xNZpf89baHoKAGSCd99Jef7MW
YLAcdr9GyohJIofudAIvxRqHeS+fAUAPxm7P+lKGpcLum+mdoOa2GL7mGt1ilNnIqw7zDMOdoDj/
Bpod2pcTdowsPBlqLhgrB0NFcz9hj8ShezO2Qjzy8q4Hd2u6Wx/M8djnJThvXu/vmzNszP3I8mJ/
huIy7fy3I+swnuyJ855yvnUnE+AXEoDXDfzYQEZAC0SvYYrEnm4ThrTe3674879HVMO/BnK0r2NT
OBdHlcYvAqhdFk7m2Ei7njLPwpmYtcCTHDv1lXZTP5z+VEhKE4HW6IMqzp8alVlaNv52QYLZpQqJ
01Uw2mx7x+9dufTJ2e7vBXfG7TyiQsV8oA48Gs7PBQ0s5tNyv3gl6NrSzCv0ereiuLKdubrxqMtA
UzppcFjzDyEyxRPrbXbD6QTJ3j8n7HzzmnggU/noe413xtIzRiMj1IccKRQzTH//cDy/xMCQEUgs
67amMcmrHoOBGni5Nvd45f+uqoHV9YMsuHikyNw0o9ovy8rZrctcC/4qmN7g4ZcjK21wLjHrXIK5
z17ttc7R6fQ2FiMcwmex6eW+ZIsZDv0iNmrQLfezmt3wnejuEGiuXB4Q4MnHzVFHJ8Cq6pP3dVrR
v54qUxk3vQEg10OIovzyuIjf/CufxPdu1nm8lmXt3/mLRkqHcC2xVQjJ4ezuX0RxT67bOmfZmzPN
fdlNsc3JlM1ci647db312Qu8XZ5+MBoS/1z2y0a15jMxQIeslY/Nqq55AHHg6zXdw225WqW9p7Lv
u7iwR6JbJ8XcDMfc1kjyzNJNR4uQ9Ynblg7O9mShQ4o2cssHFL1xYfqUnIMecv2dH6Gz8K2WkQRy
hDjHovSxy2WBmbLrs1oUdXYhynyMc8QNX46YpssOp310t4qzxeyjMqrFid5XN26QFke1u/3CG4y0
f9nPGB5fBr0530PyvdvniEi65WWCzqrZ0b1li/NiP8Jm/O3m7rHqmam1Cchuf+hhSHJZXDQSk6rg
ZCYhFda9+JmrJcF9dV8O4uLju49GL0htnFC3ssbpogb5hGXhJpTLpQh2SfA/J0V76n5YVC4VHsCN
NpwdNlNePL+6SjIPzmvVW4isdLsdrW5/lWUvooD8sBTx+gPiYH6XNQ07G3305rHzDsM7fomGzzR7
iUsiygbB7haH0isq1iXHfCqqLHypQuUiQCi3N+zh+Y8A74MR2w5e3FT0EF6Ql9LRCebbwU7DvhyL
817OBto+jKd1PGiv/rTs/b5vXdjvolkTdIk2Uls9xOO08xq2cih+WZylzwpntjneisqeIJenHqOf
XdeUlm1VWtL5yGJdmddiz5qfwRJsSWhS87UNezNFu/JRUxx5g/pUbI0Nxz86bOlTc6/hyDVTRj9d
rLDb34fWom5wID6W0BTtpzDvxqPRsrpwcl12ETn0t3lHGuHXz3nbgsaIFvjmOtmlsChTg9fIox1n
FrSvNfs/KaVT4YEYKtkeylnnD6b1bUHUlnca89K+nwaXVjGFfBK1FboJjzPuTKFryPETJb7fIT4W
+0MoN+euL9SakGAAK79SEjSDsUVAiO7JalDL5623JTTwOYdxKc17iF3z1iocO6ob1IKLM08/SNuo
H5cNj2FvGffYRPdvNxICCab942z129UFpbzd3P/F3pkkS6qkWXpFpCg9TK1vb99PEL/ufgGlV0AV
2FOuojZWn73MFIkcVInksERqEoOI98LNzUCb85/znfEpt6bPDkTsY8QRHP9Bcc8RcLp4Y0d1uJsW
/mYqh3pXttVz2kse6AHAfyTVmwjoYoLecXGw86IoZTAmGk9s4FSk95xamA+H9Z3phblPeaFJpImD
yF2+/WT5mwbWrzK0s1MWUiaWhflhVtaxD6T55Uey2/h9EW+NuPE8mm7eJA4bJ5EmU7/ws+rPKhv7
C37/35O30H/ZtcWhoTqLqbG64wrkHs3o43wK6mcb7MY6xEWMLNr2aus1rK6odcONFomhZ8tbm10i
n/2EjF4rD3iW3AeGxsuz8ZcC+wkcidmJrnTO+Xs/mNKjxmmGHXeeXyoSgO82hHbmNyG0EEkrp27z
eDfJ2d/G2mJzjYc/ZnQf82ZqPypRlOuwEl/YUaJ1YET1mCRWu7WrKf0dSye+NNEiPhg47jOyTJsp
6JqPHEv1Oq3T6GmZ6meR19XHkI9/8H4d8QfgfYdA8olStpP4Bw5lWnn09/bNyUeSfMJ0qLY1hrJv
Mlzhd+P6473KPO81LhR2ZjsJscKmif9cG16xNGiG51Es5dmappwwk47HH3+25h3eSr0vbNHvrSFk
T3N6a4/UFn7NuIruSwys6EqCHGeTd9bW9cqX2edjR2UzPQttjmU+OnvRevbvknwgCWDH+vTKqf7q
8Y9umznC9zeN8l63Il73jlfdk40Xn3lF/E8EpaK9qn7X7mQzedaaYz/uXpOFK52n81aWATNULx7X
bYirO0+WZA38aDmVhPf3S2/n+w7P0I164JAtKGMCCYg/Gm/YWD3G47CJVDSunVJVCserWKj1bebV
DODiRNCzeGUeBlElDfw9L+pT1hb9iVxBzzQ8eczmW9VPNtjkuIhvjK4ye8gbyaHRy1bnVncUYbGV
o2w/ciXsx0E1L5QFdefJTa9pFRhq9ohRw1uyDu4QFfeN5frbVrXT2nLTGCNgxvsWjZ+RN2UPlZ0G
53axnWe7d7OLx9ZBUtZ1QNGnCtvsjDEhPhWmNAcs/e6T5Ii0Sy3BENyeyk1QwyWYSlVnq9SP881c
J/OL1hJ7QjHaaLfctr0dZnhipGw0f7ADFluOtvkDKIzsiWs6t8skjAlPFN1vzBjOepRuy+A5ytJz
11jxpU4sccIS2a+4wlSreME3aGarZQXxlgfinvpsITZfRhwM2sUePhibu0960zmtyr8rujK9RrKB
TcAli/3RztaJh6FzdvP4QCUD34bBSZA7Q7+TRes/wQB31xgcyM447W/yg7yhdDTkRewi/QsbozWv
59EY9lTSj2Lnqv5NToS9yZtzDx0MGh09UYe5pCgdnQtbkj95f7u0/iDR7LwuGRWajKgBl9nz9M3v
5Z+s4Z+Lcv7Rc+n/4HE+Jk2ar8OlzHay8oK9hbcWRX0JqiNd75QuIhSojYzndOI6mMhNqcgaESnH
Zu5n9EnEyeSePBDDHKOJwYtAXlIdRfvET66eI54cBw0eUnt+Rw7/tcn1hsbX+NjG0ZWg6UiqGZ6Y
KYqbUyd+jBM/XtujTrZLl/9CJ6nY9cthH8yFd7bx94+451eyW44iLb905RnYHUPf3xPefbMIAK8X
OwvvQQuU5yRGHl/bS8Sw+Xfm1Okh84fximgbHBzEgq8EU+w6Ly0Mu9Wyt+b43I6qfbaw1n7r2+48
3MapVls895hKS6y3F8ygBc7tEItgWLwgHPVvPfPt+5F9YDMj2//hfvAraq27xq5/0wFX/2IioS4Q
V8CVu5J23SZtA3yztb+ybhZ4F6/qKWzbrRXE1nsmVL4nhBf8QkH1PybjiT3q5qXUpNNZZHD4Owvs
4y5x1cEM2j5wCf9yG5vaU2/4CLzpD49IwmvhNvdt7zADToy45HVzCYnwbxu3kTt/KL0fL/HMS4Co
s4qljtZjrBk1zKlC5Urwk+XFdBgs97euyo5UQ9XngGyEv6ltXb1O5FVZt0mty74djlzZgg0br7Vp
R6loR3X8tWenEY5y6l+B+jXr2C+HXUBIB6+eACLh4f8kmIutPLa7104jjVgTU76yNsuj43nlqS0c
bsDiZ5nCbBcTbyZjy/uwafEuPrfz8kcSy6bUJwJqUwt1ra2KvTLCSEktRL1Vlj/BTHD7fSPwt+B3
n87OQtIn7UDLBdHFzOE7xyMO5V7V37VNWx0HWEGXMnKbdVOXs1mFeHC/8NTUHA2zH9wI+I+jkASU
DurLIKeWMpUY1gx/OfBV81Zk/luZQWwYgXWt6DzH4j1i+vBzt9oXfT39KjGg3PVdUx78xmYYUS0f
49ItO3cew0u+yIo/2vH+WmlirQXJ5MeSWB1vj5tsyBJV1ybrgw2UnvAEfc15zmvR7HpHEJJggDKQ
eTPTeoy4E3atpfZdHnncq1njQ+4ZWyYBj90NU9QoEs6hE1WHmdKGY1fV1tEeYpsJh/ODAgUPxpfP
vUPUuTS+txKdk+AFq6dHXagb4iX5cbSMz7V2gwNZr+GAm05w8O/SbRUrDPkSgMCMOc0Euc8e2Fcn
w/npLqYUEIJrD7WmCpA7jhjnzcZD0WSwOxB7066/7qd6fMTt0uzKikBG0irGLVXZb0osGBjTTJwQ
32PerPtJrxn/vrJBY7uw5mVbJwPu5aTtSU/UYg3m5osdj2Lj1ohzFKbNMXWMu6ukfz/X1bHNInm2
06ndK4JkqKdUMrusD9zth0huZs/U26iI8oOcUJY8Edl7F6rThsiaTYq867eV37/CwnqbU5RF5EXn
Ky3Vd9kE96SG1KZafPM2DHF/e7b6o2PnI0wn536CFrQpAu+vYJddD01WbI0Kil1rhfQN0E65VqRO
TpBrmBv1Fh642QflUpQS6TXVewY35rikEyXI2DF3hZf9mnSSuCcu7UNyxmGSTivd9VmzL4Kq0Bem
ltNzl9W+v4NRNS4PSYoUv6oAg9T4/zEGrTDY+vM9KBp5yV3BV0tHPFiZQnZ9gnAW6+yNqIzEnJTc
fPcxgYwPhq0kBwcxuRMBkSr6MEsPy61FxX0npdu+5JoHbtXVrTVhFyMes8GNhokLHB2XwiizBQis
3u0JQyallXKxjMysd2HVsub1ouSagmX3GWtgav+1BvS6xzAwxjpJ1TiAzGvGfcC83GlwHgcoHEhQ
nTsuGztmNnt1jXIcol5dzL0xHuzsTJLN1VvfVkWzYdW0l5MlA4exYTpD4iA3yvmfNutqulSBAIyz
WIlzP8hw/tFUU5WoX6KrcSwNyJ9Qn8YHpP/4gONgPgR1+lIto9yR6uCcVl2TMXwtbcZWxKo6Zuel
eqpT/9R59nfi1PgXSwK9usItIabwjwbe9MaTYF4RcOU+EBNz8AA/x7vd4w4AgqPxUsfTDqqY422d
ovJXbR2BRpO9SAFx5Ut9O5dHHYXYpZZvE3HC4dHpx5rnQU3hIa5Qktci0fVTjoIkt6muy+q5VqY9
gwVmvNajW/Yqrd4L8NrgOUw7Xk273JVZZh8cy74hJwq9Lp3F2rJ34tTU+r1sqpeqC5NfCu8ZfnDL
f2rtGWZcNl8mhzNi0DE1HjzJ4WLwn6cUL2bKKpmxKjnUoo804FRD1h6LGKv4inCZfqNQLDy6beTv
OpmrD2fJ5h83qbt96ORyxt9Iu5zfJB+lHOZtOjDFdBlHH1EA/KMBUvETqxtjLGPJgE7hN719jSaF
OdafDDEJJ3BYQ5bWn3/h7q6cA8N7bJ+cxTv/4I5elu556GP5lud4RMhvNFN/zLMKP8bN7K3c8+RI
P98G/wDXPOwa3CAcRWCJ3FyDiot1go+70rHcxjkrArgG3Tc7TADY6poRE+5LgX1rQlQrcrbVGWx9
RSP7ZujmZekOaUZ/LOeiNDTmEnWGxE6PY9vht9kNC26aHKrQdhmX9ylrKNSWp3QWM43a0CLDuVEH
PF7jqhIyImpNBJnipxZZkegMQ4rcI2oZceyEzbgPaqJusH0KhBXPrBxTLOsxja6ENeUdA4+V4b7y
mSp1X+IXXXd6wv9qvHRHUCmgyXWy7pVP5ImpFxZtGWG9Znm3/XVg6+6YtLc4Rksg+FyLpf1abmA9
nArhpYPetrUX13xlXZSdJjTSBo0QWRYGIzJvtTS7dIxxBXZTehozFxyZaQeCIe4//L6RAOK2xcZj
AYhtScr9g/kLM+HAOrtlzf2keAqj+GtJE/uZycClsu2jmbN23PlTZn4WpaY9DBOCkklZrDmDk2UE
R7gu+4GBc5XTmM0G2t5rn1d3BdLMW7VIVbtQY8kD1XajEDpoPu9LH/vU6lrouBPn288ADmLfIDKX
aggurUtekaeJ/viaQ4xsneY6gPn5Jj93P5iIHvMxH3AEzPFRCtiHUZ4Ri08r5zFrXEjLRGvUMO8j
nd91RX/ArRqf7X+wiZ6Q3T1dJenVYzywNj0pLFXEZA7KtLUJCPTMfQaMwhZ79AtJujvGHeyK3KYf
O8hDK4EK+ERW+hoQGNOLfyK8s1dY0EhZZPVnZzUd6nP4C1OSs/G8m8EhlumTPWfBARkgeyxD2Wxj
7Tn7YHKQbzM+dBw329mJi+92kUfs+L/qNr3tF0iULhH9FXJAMqSPVSum36y31btWISTHpUt2gZjv
Pav3N2k4RNXaQiKA/FAgI7nCNoexVf4zrGTPXhHSkUfH2C5GlMls5qVwXpBl/5ogfa0Ind5xTUwv
fjVPhzA1y2aOFtIeVXwXwCF5SFt+w1V+OyyU/kgOkDjNsZsYNqmeXbvsYDaR+Z+hbLjW3Wj7JK3t
tjpPVgf/0mN95oWOrOcyarpnrYunvOIUC69Fw30DIpRRhLixWnJtVBOB0Qmr5liP4XstXUEQChea
ZUx1rSyHW2Ci9qXj9d+pGri0juldePtSla3CLTc4MuqVO29yjnNtZX0oiG8HnYyc32TzlhVER4uI
9IK0zS8jbYLFFkd3YFx0XQYsIefaratrOgAs9NLgdx36TGlCV7zUEXuBW+grbiYuW3a1HF3AGPwF
0aMD+Y9WdleLAvG4nrfBZKyv0KstHD9TcZq0X+HOWkAskqTKXrTHLgYSS2t1N/eck3AX0wZ3rpD7
ky+lcIJjD4KQcwa5IFda2x77rtuTGDHptLcmMAUGwuIqbjnudlh2T0FSOfkrk49MrouYm/ChmE2D
r1aIrPtOQhGcHSz6w8v/58UM8w217GKR+L8YWUfFcP1//fu/0pZv/8Z/mjQEXlZ8p/GN8EKR0L+Y
NOKbSSMKqOMSwOf9W0/xf+GWcbLy3/E/244DG8a9Udb/y6Th/RvMZpf+I0fQSiR8J/yfmDSiCMPJ
f/dohLdiAA+ErsOfZv9Dlv8XTC/jlxxyW0sthCceCRdyDyE8BIhVsLVERFpK75QFA2ZXTGed+XSj
PRemtetMu5HXLvCftfsM9wLeRrHBjRmvnXyGdsq/QLA+sp6GhUvntBOqOjXVmSvQpRn1uEJYtd8h
fbvOk400PKAsDAnRvgDXwqitt8b+02p7Q6Cqcw516DL7+LY6BaqyKo618spNaKtu3Ugx7Dj3sXIM
2zCSaxCBjBqiv4nijGubVTT2OW86t3emVpLII8GrLr1n4BLjxBqPJQntmAFQIO+mSD35y1PuMqZt
A3xvTClSbU6dtk5elKE6oBNpIu120Virahg23UhQVzDBJEosOBvoPZP+A81ke+VUm7Av97g4zl2P
WUp/6VAzFzI9Q/D4xlZJ/zRVRMJMXklFNwhjtTq6nI4VTiw0S4gXC1GZXvP5+3ErM2qB6pQpMNEu
eaOEWDtzwxH05Vo489YMP5DPNlH1w5bP6A69VL1G8Z8M2gcYVryJS/xElvEO2x5xdPis+578oCzG
K+P+12UKgoNrsz5PLEI74n0kGP2V7zHCH7O/WW9WVGRtKt9gLAvlmzTdjnn3zWNxQEpoV/bcAth0
wu5K52e7ymV6sqqL4/0CgfARBJzVSYB/QuzlArMh+GHihhR54W5xM7Ch2s53Mi70FYh8PAcMmu7G
pVm5tf822rhzAp97KT8ye0LnVzBtffHSmWATpsmbjVPazn1nm/nvAVnxpjd31YhzeeWF6LY+Mxa6
Dvc5S3pDzN2Kj2WKkFKm/nnyJjvHVuxeXe1tSfbvPOPhXabfdenON20olePfLil5oht1moJ6K5qW
imZ++kz92BLqSFTtPRqUiJ/sbLwYpAvIuKChTKuUwaWbRNeglGRpMF+2xNeSggNHwdHEAlVeecjx
sUj3tgbQN+MKrKNDOIotv/Ja3gYFpdkQ7V1lo7UxXKyX4nHEe81pYqYnrEInnvdWG5G7yu+R9rdh
oXeVthGC3LWInr3crIQyzhpOxMYi5OW5R4G1AdgZYI+OnJp1yrW3lu6mtPLdzbXRvAAzysRbQtLU
8abjnJTbxkviBzvu6yMue1IxDJdm69xG9mqU5KfGrxsWNagfR8ByTgZfsxbbmaQpAVkFkjWbD5Mw
T+Pk7+2lufc4Yfkw8lzE7JVVj9AVxJNp3pPcOtmIo7L0SYjqDabTfiemOzmgVjFZ9XmVejltQ/Nj
Le+5+OAUsyrbpHs0VbFpkeTR+83OsXCDHgf/qejJbFSVN+6G8dFmknXTRJ3hNHnmeezkcekfG17+
XKthE8j6wsj+kN/EjPDeYUaVc6Id4cAAIgH+BjUa0FpmAmxQXFacvN0qiC2JDLhtodwV1kNTfAaZ
85OgCpdethr1y5TAp/J5G6KFqy8YSJIsIXPmlh42BRIFbXkAvwrJbotNIl/5DIk6hpaJ81qZYdXx
mrccyOcO/+/yN7F+KCleaYg8iOA6AEkkH6UENq3vtJ/H58W1PzBi8mjXa22n3/bM+a9EZglwhnSh
2JIWu0CYWQFxgOCFgJxVKzVnp8gzD0oVpOu4ug4MdawMcn2YyYP2PJjXBigtwsYuS1gAUXdH3J/D
LfBUPA7Lexz9iomiGcM3nNW7xhZbnjvSdxgGug5H13rybA+mLv1iYaV/cEWduBRcFiZFGYzpvRi9
6NFz25d+yDeQlz9bQqFZah0KGwJTU9XBkfgPazwcoOUS2crbOF52p/x8uBt87ERZl5ffvZ89WA44
5TDuHgBtfGne2rweHgUhT2C44rNnr1EgWb5gosi1Vcf2JS36bafBKrsIICBmO1wN2X1V+Y8OuD5E
Hxi2xuRnJYs7lVTzVyzFWhDhxNp3NUuwaX0V7PBj6bumaTX18EaeCmfcdcsgDggW45bRLJaotH/q
qsxeA6DkuxMhU29DVyfIDO1f3Dab3gOm0ntAR+rVre21CwdgLTA3/9Umdt4ZxBUHNQFo0UEP+L9x
ig9Vg3qCD3tKfFAUaZ1shtuMWPd9su8N+ix/Qabc+uDhkK9aOz0zLU2PRGRaCN5xTjocQ0Spw/E1
8aPbTGyhMABqFoqIT0xtGHjgdQS0nEKSDLgBuLW33oBcsdn849A8+mXMG5ldu8l+TaxkG/sCOEeT
hvUqst/ime9OeU99HqSY/5YHvUQMBhdnA+DjHW8x9/wOytpuGiA8tT+egE0UNqL+trs2PKWAEJcV
HjwbWmuMdYwHa1kVjUh5nzL71fEToADjefaywxQv7wOui2SZfucD4EX+Bt7Oyaf17AdHuEiotFHO
PZIfmFziBjfD1mNTWrs3BTVgNrxLsxENIXsXtflofOe9ddptWihsmbU+ZlX3ULVqZzX9O3eufaZU
tgnAvW6Yr0e7tO4YTtxPuN6Jg0M3xVoEYqm9GS8DvzPZ2rMspBIwZxJKbZ5bw2EReKmW8TxMQfRT
RbE6l23db0Qz1G9tYkU7nGzTpvN7l6uN1QMrKuOZfXXI3WHvBf3wyJCh3VSkkREYwmQhqJGRwxdD
Mr7UXpNtPbjRX4HXZcxLasXcsM28uVn1AWaxhlNDi3ZZrtD12mObc5H02zlcB9gvHurE40CUy/5a
myLc48LxcDUVWNNgVI5vSRt42TEYvPYRiCCD096VbP6zdvND0edACUy9J5lfkNUpU5Thboko3anz
ROItB7NwCpnHE0AaTVyu6OioTkXHewQuAdsYb3V/X1Dr8+nhoSXoVw0XwlLTyBLW+1+1yJoQctmS
gwOMILd01vjR8DBs9ThAAcwI/6S7MW5JnCj2V+xUQ4m7AesnJv7hyJrob3EXov0uaCOrAeIa0ap5
X1nFch7cNH3ElJKtB5S4qzXA8yy83wpDTGjOPseLt7Eu5uPgGTAKBdaOJgvci8us6Nnqs+nT49Pf
4XcBmCYTdxPLONxGfR88NsuMNtRPzSMfJTnmcnoKy0RTWw3CGS/MWzHb6BgxLja/GiF28QGW3yMc
qX1ph8c2gZQbo0E9sBmTUc3oUJQT040Mfb5o/7lsN/U3ZO/6LQub5uKbIeDVY2CAeZk/r15oX2z6
Fig+nEWki+wVud5c8rbbx9gYgCduC6usYAGF1sr1o+5EfEptLL94RYd7n20r2cdJGvBKWswl1bb3
pf0FAr45Ab/Nt6r25xesiM2vyon9NxJXybZpaL3qBSfl0s76DfyIZOfMUfAa1nF2Qw46hzhI7HXX
Gavg5+JsNUcWUyua/WJpM+kiwnT1VDeeG1fLJ6ycWDCTk6qHd6Nz8quPC5zFLH3pmsVsUWiLK2TX
o5F5wxHODg+Jb45JmmT3QxITVjf6JY+SlIlLP/KOxtmF0fcLIRGzXkR3tRLDBSiJ8lsCDItTnv/t
IEita+ziWFnDi9NNzwq9zrsdSDgbHqC8JscWNeySpxzYy/w38wwwbDL4sMfwTWrhrxVwVi39B+aG
/SnQ3kUWPyW/5WYuczh7/fAgJDtxIvMaa5KFeQAEtG8577XPCN+WqTwPNx3cAQaT6vipjNI1y+CZ
RDDebdc8Br54r/XwMMBmPA39yO0AI1Zq184+7vrXWXufze3e4nBJScPihJ9JrfLZWgeBKa46wJ4G
BIELU+xN0yYLeVCC+MQ4B3RbEXEoxqQJERJZB3u+v1OW85bmk7pWuQeYakDaesAi0G4Wntu/eGW7
jZslyVHB/tky7I/w5M01wBW/6Y5ssjTpKrgeO176/lqU43hX5PhQR13JZlV1DfIjAyyy2AwMUhWO
PQU4N+JtlyINkj3SMBW1va2GHGYjZT/OZV6GxuE76dUfjRvU0HDbiE3F870xDKi++6Hj23azE+bU
vr8M+mYGgnk2QvdXByZ+CZUNhfDzc9BPK285+LDwoQ0vxbazNDN0+6+EAqLGLgQDw7yQmNQnl+Ib
/GL6RRkT+A/cScf/uaTy/xxc16ew6f+sllx/lf9dKrFv//x/aCXevzm4bsWtlcp3vdh26Nb5j9iv
Rbb3htQlvMsFIwjtCIHlP8USx7/pKCKIgsDjBhDe2tn/Uyuxxb9RSkgDEWKJw38I/38kldyqsf5F
KsH4F/DJyNQEsNJ8pBxiNf/aaBTZFiD8ot95/ST8QyNlXzNaFfnw4Ro+Ga+UpSLMgFW8ROs8JgK7
sQpuWWcKC8YYL1nX6id3ap3wWskhlDgxkkH/ZJ3T9GewsEDSqrAdjz0BSEaecnTrXdoF5XT0ohTq
pw3oJdm1HO/Ht7CwwPVPzK3hei+qsTfskFn8Qba2QUMAk0QXSdSRlvuDATTAuuhiBwg2oq6q/g81
ODlAvR4qX9bg3P8z9SQ+GZ0qxR7EOMO7hwmeI6MWdr0ehfRCcOsL0yLS9CWCvJ/ZyYsIofHtmckA
A5+tl8HEv5vYXHUIMtdVxWPiWRfl5m6ydq1ScmrzvQH1aBygYa3ZFFoupE0cvQmhvtiw7fQ4eUxO
105AZGIR4auXZ+9eN8QUwXD53Lb+tPCVSmAG+5EeWy7ljLyoS0lDzEfsw9GbBz6b6KhrTdxb2nZI
zyYuulPIaKB/8yxpLfugz3qirZM2bwunUs5p/A1UfSymxsWLFSYXfABhv2sKJq8lBRwNOhIeB4yd
Zc/CquyXvvfiaZ1lmm4BNih2gAUnVLNOOPA/uUSKceLkU4MaBfNw+pbRlNPOR/2V2E8zZpKHxcKG
si7B2X87vZ3cuYlcwkdlqDmouKuXNJ7RLvHpdOP8q+gj9WhyErZEOq9kkoMN1FEromyhC55iS78u
9eAc59x2/1JvgScZHoKBTN5OQZbt6olx9W+PdTtde6Bv5J47zTReWzkxF7eGWH/kQYSAI+Yer0VW
qvJLsvTOe1B2CSAUJkdII4PpkqcMlh6nXFugF4D7KcK/+eiX9t9iCRmSF/PQGYhFfazuyqkixLzS
belyhRZ2MVTD3l1Cl7ghM8WlcA/UF8Ezx00hC3FkpJE7v4OQOXeKECIM5ueR7MB7ywUv/AxhoOUP
lcKw/xfjjRw4hbiAz1Zaac7neyogkqYJoAFSw7ZxSpx248LQnOIqNlS1nWuHgWLR9H3zjSQ+pkdf
T134TI2Qyl/dtMe0imSVl4DnogUBiWMh5qiHXkB/uxsipvLdJhMCtzgZUryLoRv5BCeBXLMTEUam
WMPCb+5WoXPEb9qcCxlE+8LXipkfKKOoQyLqevea+ZpNuxjlDCcnDb/aokvPibSdHWBO/VXUAQ6M
OCy+K0DNqxwiLjUOYiSZtWC54pPFO8yJ9QE3f7WXcVKj/hHqw5pIWxgpKWYnzAam5ezAEsTHM9fF
SxQ6TbiS88jjW4zj2zyO6swaJw/BsASnmvjrhv34R0ovvZva5KVUdvTUFEt6EmXI996kHdncMQ74
RQ3vgwri4L4iD/0SlU7ImBc9di9YCU8m8osapKI0O8CE845Mf/AqIJE/xvT/nKjVGC5qVjg+ekVw
Lga1cSsWoD4vdvW7V3ktHXqdG2sqMFlMdwa7x75z0EyG3o3OIhoZi+turveyiPRhaefm06mZE2qH
PopIe+0uzCJPr7zcQcRFfdvYeNzXQ0s3kMDEenTK3LqOun+wh4zvawQ4ltZUvWAm8tc6Ice1gqBA
tgnx6yX025Ez/DCeEeHibUkcmkqjCnaUnq/zZE3fvrbMAVasehp6ygQsQaeY59mgGjWXZMdD87A8
yz57eTSc5sxkH+lchGurMVQ3iUDtwmnkdF51zwUdNLsASMLKRFyYF5/ASlqO8i6v/OYiLaWecqvN
jxQQzJC9YQKuAteyXrqs/XZ8sKg5WMSPNAoZUQ5IhmPauCu7m0u+EUNIx8vOAhsDgCQctwn23mMg
y18pHv9mxfCsuT3yNnROyhqiyCFlEOBcmwDn7Kq2pyRJ4Qy1Yjc+ZE5ggIeFznXKLO+D1q7g7BFa
OZJvak9oEGftqH4DGXu4bVn+tmGCcvD6uOc6S73GSHPRbRCWXNMmS/au5TsHWtTUrznRaovNlUNi
K4HhOBV5Zua9IT/h1s8d56mDNFPRbXcpUmAWdgAiy1uS6LMUADxXglIlShatHGd2AlsvppDioa1L
+WICx/t08nzCDBx16X7I/frYhIP7YGd47HCNReIIwGhEbEtN/Qb1+rGxJDuiJZwny4uoFuyzjjFr
O2/wXpSPOhTPWvnhwa1k8IXP12bwjUEqR6gB9eNGJ+PV7ns8w1eUjiKF70+/rXJkacld5fD/R5cG
6fXYQp+nqAp0KXDqZ1EEgBKiCSYTpyHs3Ly5iMFKrVi6orWqEZS6JIU6CvPsOqQRiQklFswVqhnu
Mvu2izM0AjdkyaSEmLy4WNdIKlycYpI/Zknd/jLSPpPTY5JYOAJQ12FDgZlVuxlTWYZ+YTKmI623
CiK2nfQDR4uijjBXZuRmg9E3Cawt8pzsyhAOYF4oI2ENq6RE7ogytAga4Fyc6mRO+MFVJp6FYzu9
mHDpM35f60Jk4x3XyL76C/4iSH45wTgXAk+0P3wNvd0cYZ4IHt4aZ32JEFZUw1fZkbsNY0OrWe/n
D1FvZdxfsvKl8Osy2ls0wIidYFJeMFdX6a6ujazw9FXN0wCDdFMX8OplTHWeUn4LUJAGTgyd/XIg
RAprBR8MXAF8r3MIB8PT/YgIELnqiPVMHzHJ5Rfqaqq3erwVCUD2an4bwIwMbJssW09502wSQps3
+O9r7UNRyj2Ym+h4hMj8Ql6t/83emexajpzb+VWEOzYLJIPt4E52v0/fd5PAyZOZ7IJkkMH+bfwa
nt4X88csybdUtmTIMxsWoAQEoers5OGOZv1rfStM8k/dlOLZ6vUIjrnzeyZXVPapcSGEqDX2QVwN
86sxwG7LuigP07j4P/J5ppXKzaxjsgAcRn3Z2Uno3EeD4pJWBt1D2CNtENTweW3yPgTbnGepBTAe
mF6PLZIqmeBRmwi0WZ7DYMDhH33BYmMmQxfdMxOVNynn7rHiXENcOc3DewxNggEPi5aNi5aRUy8V
BW0jgC9dG6YJU9K6j6MnS6IxlqqgHIpKXPfNkn5MU/zolGl0pzn9HgLwEUyHaKBucgtCCH4eiW4l
NWUnoqLRNGiD8mNiEg79JHBPS+3jP5sTeCegkY+ULKpTnQ6EnEJM+09RFkzctUM4ftbikp+2/OFM
gVDNbKoJ2DCWb1aM5NUNDkVdlVe9deGMT1sOseYKX0+ICm490ZGU4do7dSZjstegftwHS2S/9aIZ
FgJBuscbnwzB6xg13tdS2obmaAxgWxwoigfYFzdAvVjDJ+Gc8yB3ntI5cq99a0xeylrm3wpSnaiy
fT09Dy6AtnAq1628HNN9BbLsmtYmc50Gk31dOiVKJv+KGJlQ21dLuQRPtLk2lx4WeIUCVniUHSyc
Y7Q/p890k+JbMdm0HBZhdY8DHXvHzl/5O8UC7ITbcSnNRxIMWYPhsvZoSiyr6IFP+tpakgELmnwB
Pk9nTN2ihuLB67Yx7Xw7S5CLr03Bfew2Z+6GBQx1cpk2sS3G/smBf62vLauW7sYTEQpUmvSmYkXj
BuPFG+gW+UBGv2E/7+HR+teAQYjqJaWwaU2iQMC58JIxrHACUcO1GVwwLafIH9Q+IOAKPp1IymQy
eWqd8hwJEmgD9wI08uaVvxd67DgYPjbfqNRiA9xwXtPnUozNlTVa8yUZoG8FaIprSsdiZtlefom7
AgprCTuoG0e9wchPaDeknks5SAAdjYrInjlZ+9W0nCp96tKsPAdhQt7TL9+HQt33LrQOqG5gkObh
HTAGrZJ8q4kUK4Z4Pv4Ki7/3T76g4jFh6d563ei+d+OUPmOfLC5ibHVHkHrBNYspM0zLR0yxyEZ/
mqBR+B0H8YkPN+xuRkxhX5MhmXryWmuG9NFjujsPM9fBHQ14bX7DKT748CmCJ7o5OKVFBEl1za3T
9bl6xXk1/Ugcj60PoBnsw9IJsJKRguSTEc51T80whh99kpUVCiAu/4NXZr19toWa0t2MfQxfccLz
sLKaK+xSgnLa29hKSXAXuWVzsAvq5mSLCI59FNZZz90r5RUm4hT1555aCu/CnfzR3M4R1QufHml3
5rJ9L78y4n/dZmpqAocQWyyKaHVIsSIBlDD9hKDoWUDmo7C8tyhte3aihAqIGDc+y7kfpNPFgj3K
2gT4XlMaKTIZ7rxpjcf6ok/CeyWlA4B8NDq5d3wVohoOrfZxnEuIr+WSIezRRxr9GAK/qm8irn7B
Nios6un6AdMkOGmIrrvFsvhtW+A7r9Kax7dx3CBkH1gaRbsvhLEC1sLcn0gYvvjUzFxIz4v3mNDl
IctjsnkptWcNBXAnV+btF3m29ANvdrohJxK8Wl2+7AnzAIu3JJWqFexODuc0ATZuuLqfykl9o5eG
IQr2XHXybOVeRhP53sYO3lTrg24lAFtepK2xLpLRJW5W4OItLNDDgEBzooJN/W1wyxWxwbHga2Ur
NRvXVZQfzKUCP1yr9mT5bfd9Vii39ujLbxoFhTXQ1yLeFfbiHWZndT2irAALr5idg570uATm+ESO
iGLzIUAHsTZ2UjtHF1nyvpSOvCToOBxDK3bvZrta9iNc7QO40JewxmgdqsBBny3ay6Fe6RRL5V5B
wHKvE7L7+cboNnpbB777xbW7b6K2+ktlt+lhop93WxaR+52RQXuZotE8JDOGFrz1KJNyDpkpOOw2
KyBB5bQQVNOW6Tf3d77wB7+k6zNZ7IgnLO/F2v5Toppfjow0iGX0xTlESe/2TOXjK1BB+Y70jf9I
nKN47pIEp4nhgaAkyv7sSxJEde/ilp3J5Kt+kpcpSKkdtpri1DnEOn38Yns9ZN21raJIniih1O85
E6mCeeNQ9fEtZd/VWtJLvwQHSZ+2bgutMbzVDZU8BO5aL+ZOrOq4u/3XxcT/N/u8fLAy/1hx3NYl
VwfzR3vW+g/8VXL0foNyJWyMWbHrox1itPpdcvTEb6tm6GKHo6uQhnFkxb/ZsxznNxEEDhhCBhm2
J2JKyf9mz0KpJJtFK/nvSB4R/kuao4eu+UfJEbFTIN7D6fFcPl8Q/4mgw7bs2lkRCGjOPQMy21qP
LE60PAAwtx9El/gH5Azf2XtOM3zZ2A7JSpPcdSvjd/ucq8EZzvy7UhVQGi9p4dzRQ01Fp12l5O8p
TF19WmV9J01bEi310/AaY6XkPhwFOBR8k/RPo+/LF0IJGVdv0akP3VblVV21dY9d29qAhWgXjKfe
dB37vL5QoaW+Vqwkb3Maeo+9KjyGx6beZWX6DLC3frVGUbdbW2kfz0DjBEdb5hNDDbqsmDfI18yv
qy+qzQG0/+F3f/c7o/GPpfTu+sD+E90Y8UB94XI2CYLIsWOBe+7vNNw0Lp1ZlaBmMoQr7vdDtGp3
EAzqWDbX9Wyc7x1pyn1AtZPZjmzjYGSlaR4WNXhkeQhJAoQjerojdUCmrJQl2FpvyR5xfOGnrSG7
XOSp8sWp4Lb1v/n4q8L8p08PQsILcP05YGZcXrw/KtDKWkC30RrKwZkM1Rj78li587QPrCzaY/i3
d//8cTnr4/hnP/BPkreQdkrJufJJHdGFlNtYIyQceZxZPeB4j9IaJJKNN0UXZD4O2Eau1KKorXEv
oG2/ukjaqJfbiSngP/9gsK3+p88VUKSHYSkO40isrsavz4esSsy//5vzX9AXCPg5ROHyiYgNZID6
wiomef1/8FMcN/QxnPkgb//0spAub0wYal4WLOpXjNDbfSNg6f3znyL+Fw85WAcfNrgQLufiT19y
IYol87iZ4kyO6PnNas+iAM6RCUypUb6kPff6TeY28yuCkf3S+gH5nT6w808G0Lh1Qu8c9gOOSJGA
kNvk7NiMisvih+Mq/IkoJHSQ9KjB+ymauKUWXqRPoUTB1sNJu3F/64ipzIlVJ/qRptzqrdFpgHOu
bDF74P9KMrfGeFf1o+HyZOhLrhx1nlYT/MbJJwzQAG7Sza/H8v+pb//m8Tb/4w3r4Yf+j//2jUHx
5192P8r6q/2P/9qt/+P7D/UX4pNJ/cetbP1X/dVpzKZk0/7ImuZg5mXb+ttWxpbkrMTcmK0u8HEc
/+dW5v8mSHL44H/YXJzf52r/YycTvzHtwoOE+s+Fgkbvf2V65oi1GvPvvrNuEDEzg9fBf1wf19Xf
f2eBOw+WNXHS5JpC71eMEFpuDNKTrn8yukXYNbNW1aYWJGeJPXBv2tnE0N41ShEY3WAkDVEq5NiN
b9PSsKOWLT0PXVzRAgbZDPtPuSzZMQ7s8M5LsuYz6HtcvAXV1HtRZOswWk5oU3mr6ABsfyXFB6Ft
rnocQrdZRP6EPEBaB7g9IU3tkoDcupfkMNEBI9Bv0M+T+2p5FWmmtlYKB0VSr9Fg7m+E/hKv3QqK
qC2076VNz/04IIGujcYAYIMl+EpTiUOEPF10WRcBJ+ipqtV32YaEgoe6Tq+ZtGWIBEUAvDNewvai
FvkC/XYO4Pu20VjTWzYbe8BX1chnjMrVFwC+pT8NfpThUsxqbrq26dSTqUfJ1uxlfbQdjVV99N4C
/2UyDlgG8K5E/2ZdHbAmMLeM/Q77CsUwMyJSTJ8gRsXmFRm+1cRg8lWKM7bPn7DTEuKbDvAbAl/z
TOPaYqut200aIXKMx7ex4sC+IdVOYRIeHXr3KJpydijC/JyQPfTnTBHwbenOzAl04SUPE7uaR/dD
rH+GVsQls6Qjejo3erEYc9A5vhzimWg+Bo0eRJgH4BKiDrhh95AZS/FEmJQ+2lNlM8MCJPik88L/
gHOv9AbDT/TiD6kZgOPk4qWmYeWL5Y/opR1O9iVFTPkPAQruZRDTHPFmSKBnkROsESLP+86y2kAH
zxLcHtMvcAt3MAeHuhZzvgf12+YbFxA898TBcYL7dI22tivezZLnkmEIk4kiG7kPFDQkgJgpkzCm
W6ixVyA0nKKgtCHjDaAJ4V1N8w3w1nCBlUbVZ3UKWp1QXC+7/KKFDEEd0sAcrLuOEu7nfHNWio6n
euqOcjeBiT7gLeWCIyuM+/cSNjzzWroSWvuqKafuVw966cubFqEft5Tt8WcUN3P2UrUxFB81+MV4
RscoPHujZTz7wD5Imu9j/B/Zvi54GS+XPI6HK5tKRXCCbVzbB+3iwOITc5nax6qC1tvQTFlf6MhC
rckHxrLbrrAAxQXExexrq5p9901Unpc8ohnSxSWDHr+ZaQED49FPlf08UP60bIfKTeWHcrkXvvRN
4I43dGYF+pK7Z+6/VXUWq8uKnovFRZ5sdPxtSXKdP6gQcNthosDDe7BLd2q26YhLmAHVNI43Wvfh
cKkLrIBIOKABeWCxhRwx9NEo9vC4R/vRa8TAa53nIBOqXLa3Ob9EfowT9lCbZCf8d2VxvNv3ZeNQ
xofF8VuJFTOFm7ZUwXuisnQtXhsp3LEYl2A6b8GRJFy8t0tbztHVHDAJyMPOt7flSJz17FSm+wGZ
rIyux7DA2Ylq5nk4xdegYGyRoN5IlhnCDjIV/eecessjjiF0UNbdnEmNgsJ07TSlJ/eoPqV5sCEX
4oSpI+8+HOuoOKSxHO6Jm7mK33vKouS7Ysx/kfCuMkk4+CfVZB3wtoFvMx0Tq7In+JWuKjHJY4kl
6ZH9KS8ffTDeDwj/FO8U1ZKcyEdGVbtth2Rw0g0jW3lA8vfvCzObryWDceZhy/rKwtwmjEiU9FuR
RCu0uhtbmoo75GqgRC438U0ymTKnhCdwzQ5AfDty0sHLsEk6FVp7nLvK3MdVBtakryic36ie3PaW
rB4Py+ptYgnEFgFFerCZb3kHjHfMeo97T9GgMKduPGc7K4D9v60SN6x2MVDe244sclFwyyKm+NPV
2PeOeR+h5WUJ3cRbRqmlOpiaUONxGGx1Uei8WWtWpSdviqqjQddVVbufSMdChWCud6eKIMQ4oCaR
occi95HczbK3rhnEuwpnGINV4Oh3L8gDfz/OJP02Nf6C5qGB2XjlMzyjIs4pA5RKoAzedpmXNEaG
LKoXVMV+3oP0oBG3h/v2jvATPlpdwNANJKQzX0PoKm4yXcqfaC0onlWULE910pnxyGXLjKdADJBv
JAwXG9N5Xz5JPLs9jqueoWPLnhPTw+pMITAKYuiIUUNNfr+PIdnRrYLOrIzKtphZYT6GPSIo8Gka
0Da+78KjSNH2B6qcgXjthzKa753Wt99rBclwz2kb0I0/zJK+QTl8MSSxk4tmmhmDMWKNDZWxk8+g
Ou3D50mkTL7dOaQjTliiY+CDm+FUWyZmi6YbDzup6GElpiBi+dOq7SvSkYQTOU5XJBPczATbjgwr
Ibhx0s0ug2JX7cpltKiRGQwNT1OrwuPk21G463IdPbl1we+wH2d8dh5m2o3KsxwuQc20mPZDlrSS
eso743JL3s65I54HvYgIqL/CtqpzG5C7b8wu0tnMIIEn8o1TjU9YJ+ymdygd5TcHf0nKruyOPGbR
MJfoK2E9pcZL35aiib/j/4GvxDGgCLZ08fIh/GZmDBbCv2XrTCMmDi2fp1Be41/Z0COQZp0ejC1y
BlJYHI0L7/5UThvjxjA9yowxySMtnRji7AqPCCWBGguzmRpTXlEbiajdlo4FftEENX72MfcOSWdp
UAnRSI8zUBLk0tGJ30hm17cEAEjhgFrNWOHjur11E1VE25wtO9u7U06ldyib7ohAW2fbqeOAtckp
1I33LgxDe1skrE9tV8uGNuG6FyiYDgXJ/UA9x97Ta6G0zBa4UVXdM9nKGs1ZpZgm7E8JFpWrEclG
nwxhe7GDlDEvxyVZZHWzZNb8PrQCdpU/DMtP0YbkupmVRCiltEiVV2aKgmkXd/VyhSCtv9PfYL0W
qPpPtOswFYxwMX3TUJC8VTWdf5TghfrdYnTzLicrLhkwWeIKvyDspG72WmBzcZmdhsksn6LtIx/L
s+XRVIMHiXc0spEnzWxrYkxkc+hFNOGNGnrdI9GzoGwBN6GB4CfPL8XUdO6+yRp5YfuYIPZNO3T3
FUfa72OCf59GY1M+mlY1H/Ew5d9J78fFzh7IVDBUE9lHM655awr8qmcq/eYfoDj1XT6S1t1CGYuf
2pBxRENO45MjrOT354ztFztze0/D87RCbh36MPNWE9/3M+cnY+vlMa6b5TRaJQUVWWO5H4NtlQ+9
tVI4nVoRj5hT7jKe6XBFeiaJvzVqSF7nUPmfYU9igOodU5Fobum87IsZlVUEnLFkKlPs93EbvZe8
KddTCJd9WzN5JpIrxo5UTKcW2nVtly7VeNFwZ8IZrXtOwPTsGAWM1IVjl/sWYB5uGbnrUGy6ttdP
iTWNJ4ryCKlUyRTdtZ7nEk9xcW9yF17ix7lSdDOHZpnPDss+N+aoGF9Z12yL7UcxrK9YvPEhMTyn
OkiYoQZ2TB55r9e3xS2GdWQYZKrYhyXFa3R2tHQntTP8XO2a9gOjmanAvTEH3I8pDQ6AqjrrVU7l
+BXUgf2Us2Lobdp1tF9lHPSfZ/jy3YY6+b4+xF2wnJZFUlWdIAQnQPnot9hKkgLYIPwO3FCh0wze
pLTb+qT9hdmbO874jzPwHNWe4q4uPnV5Kzg0NznThyXkTL0lxIK7wAeJSExy9qKSLJG2niQ5wHHr
WGuNcyvkS0MxE7AkzlrWLoJ/jT0EF5KAFtHM3vWk6Fo4tXCu/E1jKRglFBYGr4HjGQfbODQ8IiSc
2uGrlNoFQl+xwa/O3h8TxMl4TyAZtL0LJJVj6xyzu1iByD873hLiBWJiA9LdYH/g4uUWOKTaBKwO
pfE3kSTbvtU2P3QP/Uu88XvWd7Bi/fc2Ap22xdY03hDSVG+yc3vmxUvcRfuO6OZLWiZNdAjpOV9w
kpe0TnAL85YtpoDxx2LnkmkAgiFsPIC+yYGvS38CrEZUQKLBgMgEY0mVdmLTGNhy3at30eRxicSW
D7CD1iVarFSjgvTgTWM57wbMcysYpjS8RjTH61Nkly2DK7+z8e0UFR57r2etORhf5UxosmTiV4Or
It0p3yn10cwTOAKH3MoBXxZeMB89lptHMlPyEHkWdm5oIn17gzRlmqOKTXkdTvngHvCiOfW2gTmG
m5phF7Hcfqa9RA2EHQ995XHmDAdHAfoO5Noep4KMakmRK3cnLLgQm3BcsuQE8YptikKlDpZFHQz5
sVwK2MNTXa/YQ4HwecYaF1XACqlE2efDLIgbLr7iPL5IJFKfnQWXHDjo6siBxjytcKLiQgYMJykf
00A8vMLBz4BVk1V2SHz/Jl5KgR09of9pKjneHk3bYwufg76Ir/u5hvADIIu/WkFR3fe8tTR28HC9
Ezs2NO6D5sYBOxT30kzlo9NASPS64blRRW8ddaCxltWxAW7jpnacPNtx09l7Tbt2swlmpTjEpn4O
YVg5mdnxfUnjzWLmqNmFU+vRLZ2wDW1Mk8X1sYHZnB5a5uwWDxeK5YFADe+vJ6C+7AwjZmvHtZBe
L8xOKARtT34fl6DqccFSxikvmD0R6zWlKuBwN2Gent0wTcJTwsZc39BH2OanBe9veQ0UKcsA0dhZ
wve7Q8tjOjF3GCcVtj/DHGx1P67/b0ctbnqISMTipPUt0gUctZl9u0HcuN+lgJh20AE+4Jsk8ZZq
a9Ot0txMqWCndBTorWPuj2V60pSiOns+IDypok0o1Fn8kst+1/tduy+wAWkMfLNPXTP01CPNbZSt
dvhgxUXKR1uY8dV+dNtzX1c3VpjR+zktDTWkcJfa7BxDTel3STNPGajr2c0OhDMqgosub/+9wTOR
7QpVSP+gozwEChHbsj7SMStDLHkVh8FVEsUiOAhMVWdogOF4O2uafW9UV/flpcMaoe6pwmizJ2yl
Sm+hpg/jO1QS3kdQ48sSPpDAkulVLCgW2sxjAaJ4mFniZz20vzK7FP2Mrob9JMjLyaee2d5anhf1
OdtxTwP4AXjb0HJVRz3Z80I18YYWo9jdlnO69FdQG5xuWzZiqfdq8pK1FQhzG/yyoEtPLrWsDsUd
nSZtrWit35k0c8w+CKoYB4murTcG4iV9b7VZcDK6UT3tZh5xeYhINiJJCzN37KjYr4/dnFBrvzT9
SjcUJTdNCnRyFClNbeTWdUKk4SYfK2ZFuQNF113cPN2DbNHZNmgg6kOfplrgzAbf86b5bRs8NMJL
84c+rBy8Ov6iy2NYgFo8wHPsgdY4WeViTKH3aEs8Z+mPIp7ElRVNPTyerANYTIw+mzeDK9qHnBj0
5wjHCV+m0dQZzX3L0ZciAzRvShHcbBdoZfCFVeEdPpSyJFGm+o+oc9rjMpkhOrp8o2ikbfG77yo+
cb2vK58jYVrzro+VNz9mji2jjVzyyQPiqhp+M0uknwLAicjdo9PRFjnFcDlyREEyS0VYYdWvnaje
e9mi7pAIIFH7agrOyG+AY+eabnncqjkFgdNUSy46cXeTLXU5HywuuzA+o/glHuiSJ2bPW0sQvA4/
nMwrvs0kuCyeeYR4Lq2ZaKoasuHC8RyCz4XLc2a1REdkOy9XTCfNsWTWWzXT1EdR/AduWYfoKDhD
8kgctthK8sAA6g9r850vv9Xu4rBt5othMM782mbcD85znEwvfU9fEw+/pZ+GE/zEUbQYxh4edQ5a
GC9abK9xn3mYuvFG6T7r1TED6M5Bqra5PVMbWKVJsAssQos0C0GNcnMaFp2pPXW8JSMVV/QmPJVy
4mhx1zoBwB1jYYbGUNOXXqEPVJHr7mDjuEGvtfzEaMyN8S/vlOsFe7rZi/GrjxbXofAppFz+h2V5
HgF5mvqsy7S1yd34krIKvBD9ZMMBBtNNXamYApKAQeFlO7DiVaYP9YwXCFOJ12N23ZjU1Z518DAa
Rtt0SEmJrdz9ns0gVsFJUSGldkNTB5p68ABkK13ZLqKF6BHJj17l+FF7JJ2x0PGt5nh4UFQs0cqc
Sp/KyiVIwoeqsDHa0FcuOay2queCeTlmwLKO6AQr+6xsEp9NiPtyyspR6DHqv9I4xftq65ZLXitC
e3DwXTo2QXEO8CDliBm7bpFvemyOYFrydpYfHUmI/qmQZYeWmdmSCwNhBRxZXMlr08HzIkfne2+c
rVPz5CcLiYPFdaP0O27BERMc6/gUPJL9Knu6lEh38X51ccY0KfOGnCotzL8P7E3SbzZlm2u9Y8fs
oEfQMZmLZH5uU0rZjgP4DPKaETUJdrvqvXnoImbCIj+hBDRgxV2LArc6aUuoqEvQXPQWgIldl06Y
6XBCqR/2LJsfus6cF4wSCD/Z2NiYkOCNZ9wraH9gnZ3opko6Gkd3sVMt1tkrsopEHADiqxDzh3Oh
dAz0ddSRZDQLBgszoaii6RiJDEMIGWKOzPS7ILkElp4fjRURWR1Ng8dS4PFcMQJeynEWVz0HJBoh
yx2D/MLlhuYYl24SxCXUIrt5IxGZfrcgEcRIS4X1iK8nxjhHDsQlTNCBpoupNPXO1VSndzA4HQAQ
o9VdoxqBfxuJM/Jn3WV79M3Jv6vcmkIlpgFYANtEyAku/Ki+11E1vZglXqtuaAnHEWelU88SYwhG
rDVlPwkbLPwVwpR4JPGHCT3AJasD1ShMiIjW0fDViI58O+IZDuhIdo6zz+exfasrAZcgUoP7ACCf
2lFM1M4XN7bkkNEU81BUsLy2Y4RPdOkCKqfIM2GXXfxw2HW0b3GNIDOBg3sY82hna6Ag4y94H28z
F3PMhACHFr2EH5gpmQGHidv+GMJ+RWPYQ3E/h3ZHhcoS8prhAtQnkMrjg6zCyOxnFPcHMBmgBLnv
pT86TosPKCM8naFrx8cunnu0QWJ5BY/E+HdWlmhySMs67LVyvsl0rZZ5dsA1RHNNUGUpjlw89a8Q
rAKuG9pbruMwA2naTlBsWcAkh9JlyLlAjilKILnpzC72WQE+G1BjG31a1LJOrH66/FknqvsxiCTb
SfSi3Uy+KriypM9OnrWl5LqOLs2uls1gncoyKt49DsbzrqkTxH+ciOOTZBKTnuNfYEZZZgQsXYfN
F4NnOF5PsRVgt8+9/AdXKjif3Ceiq7LIcQXT5YdhfIgCF7P3yn4k1xDRiBOr7CdMyyCjCAdL1sbX
/pphFzlH5nzED4jrwg5ZUzBb5NQdBo23h+nNCa5l9UsvWhz+nJbXTH9dxIq7pl2s9d+sjXAbG8t5
ShJFZLrGRNAdCKcauYl/kS417njoHg1VRqtYw3QoiDD6w7Oy0EC4/waPchT2S0TCdjmUi0jvRWs3
vEU57UuAbKrse8E6jzIyRjQ1VPXAzRxFw7MvWq2bL3hW40vMfYcZn+yyq0E6YGX70m22YVBb99jK
M7qMsZERuTUdk7BeufKp9Ry85FUinHkrWovLfRMzGLnhiBjd66nuAbmgOa5yvYlpUUcLpm6aJg97
15PzeYvB41n0GkJixa+HVywifmhg6TQN0g5wQ/CiA0UCZ+6C7iM3ufBCJhyZ98bL/WlnS00mFaZX
wF15WAFieVAtwZaEU5u/m6XufuYNjEpSCWr4Hnpgix6CznTxzgX6ifCTSYZDUVRj8tdLbF0GYSVu
uph2xU1DFcFbUCr7nlRpQdxfe212Zfh8V01Eonwz9nJ58RhF0cqZuqDRpqECoKBratXtEcjkxlg2
GRABcf9hKE39GQifPr3ZbswLTXUwTm2t6q9/fWL/f1te1fXw0PzjYfymB2tQff7l8Gn+bu7+6x/7
ffCO4cumphYgQUy5j2Dy/rfBu+X/5jtidYNRpxazp6/2sr+11RJbjShLiAPuVX8d1/918h7/Rj7I
W/FfUeTbgMD+JcKXE4q/z62GJLnCwBH8NxYiYpD/p8G7KtLSoWIV9EzNUKEb4DiLMhY/OnyuSEB8
i7kHQhut4uBYDoW7DhQODchwi1H6FltTTKXq7OxT2e3jkGTOaKVochHnV0fTyLNIqDkIwPvWBSYf
zHF20optCxelt+kkwN7O5DU9689tSwhqbChLddNsvyKhTz1a/mVt8kfs/EeI3wNnkETeZjWCZBcH
BPhQXGaZXFN4yPHP0eMtMa/VrwWA27EyxlN92z20Nal1Pcv7eZ5fZTXsKBffdk14KFM5HgLMNK/c
4KqtE1ZXs0MQtiwWewfBxX0rJ0O14kL7mdtwqlyMoGc+YBGQmP5Lgvu3Y+eKsxJEyMKg/FmqEBmr
Gc0dyPblp29lH240U7ROMfbO4AVnzRYAjvmht3nce5dVNBb3gR071GOKdlvFZnjOIBsy2qJo6MKX
1HXsHd/3H7wESzeHx3uNUD/rAKFXQV3NVciCDZ9ohCKu7ft5qoaELhdPXkUAVNAaajY82IuCXc+u
6v2YUBBPUWr0s0kdf58yMSz2fhdGKyiwTN7ryHAeEZNr7hKabV8VcVQqxrJlvqsbVd6Q3sXsx2hu
xtIairPxo7G5MwAor7M2/BkDTKFXmEc47N1unMHHxgxRZnpKEEO7OM2OnJOTUWyplw22aOXwdkQ1
sjpycV6ZwWVMbsyLpm/GJJJsVYN1mjyyx5KrXOepsRP7BrrlfRVY3r5cnIwiLqXQi7gBsXUmEyMa
2RRXsHtpQchFRRk9mdOLiS612yHmt0HCmcAAiIBb2eobz7WZi9BtOd2AKRcbi1P2BfnLlxDDQnGR
uV51rB3vNOAsx7cgSS5W7gdJM0gItr2GPrLXjCnBbqlpUOJovNH0QhEZFFSVhGfip8vtjB3lYl7c
PULIRiT32kYdp5kPHce78gob7MPaX4HC3s1vYZOvWbt9EmWXVe9GuzAKqCZZJ8pwglEDsfhZ0Pec
XUpyWkfhFqQl9LPBb67DsLgVQ3hU5cAMRsLgN08kUIFqueqIYM7lcphuJjhUXXDuxMNQPzY+FEzI
Pon7Bb5rP80zz9N+s/3cPEC1vpWD3Ew0R7EcEUpCMbalewnUnVQwMT0BvarmHqjJF2kihF1VklVf
ohPYBnkC2cZQu+G3asWXUaarM7+qw6AmiDYEO2mHPA4F/Hoovc52DMSZaa+5GPCt3PkpPzelVoIm
iCTcg1bVj3xtrpz8bk5cjusfWRE9p3a1FYt/nOFyMIQ8r+Bq0BfnuctvkUS2mkAldUCXWEN2afbT
Y1UJJyelXyej1rhlsuisHYk5xVh16BEFavcyDZ/Br0AGNKXPOmc+JAPrK+aIHG2L7Cfmnjsi69jd
8hDEPzcC3YzfLSIT2CxVeHY9IqFTuesndVM15pNzxtGBw3/qhPONzO2UXCsU/N2Ymf4455VU93Vh
y11h1XC+7KXejjFMZntF4UbU3CHtgqeps+RsqgUvBhZai2NgkV6aEh0e21PeJs9JPIgNDnuoABxO
0mJn2fCPjXpkKEYumjpGnPdbSjWLe0ac1DcVe2aswN0DbLo5g9oHb5bmu1jaB9uy5QOHWe6CiWvd
5OlQi71UdBRuKIQYrn050yapLboSdI22GPbqzAXLeYHbQKsSR4o3i+Q1VvtW7q1q4fwODwFYjrN8
Fq2Jrz0BU0m6DC25Hu9bzXQgqjHjO753Hbj2YwqgcetnEf1ShBgnlZMOjOFCcgi9aolio41q4m0k
HCEM5/RHwI3ZpOQYGNJujS6fQOP9d/bOI8luLNuyc6k+0oArIL6V/cbTwrV278DodCe01phNjaUm
VguMaJBuWUyL/m+khWUw6PD3cHFx7jl7r32TUmaGLXVUPQP5qcgbu/ZzPOsGLilC2jeF2T5XWYEp
9FtUgJAMg3sHPPFCmfrESHYIbP+UN8Whj5K9RcgObSx7PAfkC20N8k4sS1y6SfedVD6Iqw2sfNrX
t7Vlfa8MxlkD5hsoKyhvuqQ8FXHLa2EkpH2eVbmtEs/cZuhA1qhi1cqbCNpOJYlyshMDI3Ia49lc
fvdJLcRXl59G04uBl+BkRPv84dUFyMDaxECB/QF8dJmR+AH7aBv72dWURdcVQgFmdSCb+pz4BmeC
PlBuSmaMuXqyxqd5fm20BNEWLcxqYGHEB7DYcN0/e/1wkda8zUCLb9tuPGjjNTLyPYAb+CpifnZc
9A/GK4KCQ1cNlyi7GaoNsLhriCysDlqf46rQzr4z89s67aGMjUyKbR4DYa+V09/gg7iWQXeOShoA
UZy/M/EmNs1tLsVsHrumPtKuI40mvfQq0rEpx4FF0MeiTcPiLTikB218zolV7HKLtO/AfPPr8MrO
yqOa8PM4l7PTPdP2PAlDPhgL2NipjStMNJ9zf181JF9YmLnpFaCn6yf1wwaky2Fp74tvBNJu3NhA
KMfEzB/1vZL6ZWp+ZBgN+yy4xBS/8uqcHRiQd4Hlv0RouBJudBN3TIW78MYTiE1AWrkYAU0eb2zx
TtNygAgvQ3keoDlw57/TjT8Gpd4KyDi0VtbdZNEUV8POG98Icl5LbvuKeFQJ9Nm6RJuzrzLDOLpm
c0xdWJr+AieeViaLLGyewzE4y+l5GsK9mwW7kQQDEqDTFd338mQK+iIRh+q+8g79TNwEbAogrPm2
870PHtZN2Mi9nzYBujd/OuoKQUo0GB92WR5DjykUkx6WxnpKwyOtTV6B7j6vaZP2xsa0H7RRf8PH
u5exsZnZLgITa2HY1lc+wjgzb+9Ena0dct9IpTwudjEnw2Ouqo1VcdShpUjLKFnyY/LVnGavSfPp
pvYVKaEvwiI1tJoOKtE7Xc6bmb7IGhXZxkz3QxsfA6d3N+lsYukOa29fp5Lba9obnGEbrUO2KEU+
CwQgE/+UaQW3HTi7YpDGJhugjXYbgoGLA3IX5zw2RswH9aZTm31wK4+J4DthFDh22SWP1mpsYkLY
1MlufL3yeoh/lYlOZ3BubeQya3Bl8VZ2+rJ0wKnOkbPl7HUXlAipDdHcVRQYfdvfGCGvw9Ha6HA4
kmZiYp5sNkAg9taoNzaQxEE296MUelO0qDwiNysB01UdmPARokGjXlDY5Q891tWt1I13BoRgr+ze
5HCOp/IBT+iLVTx483jVlvK+YCSgmfp1RnsbutXZFuLCaek+0dDKPeVtVA0TarJWdlDdqlrcuVF/
GEX0NpjuTdtlOyKcBA2ocDb3AiZgx3efquYC9eKDknC5Z7P9WDbyHQI33gNFv6crhlykfaxycQSR
tFpq0h3zd29l8rb2oGLXrlox5yUfo9050/OSeOeYKt3RDQOPR7xNASGQ0VzfheHWdCJrO2nNUi8X
hzLRp574HtTvgEOjPSX6kgel5DYT3VMus1drct8EibInxosI2ZjkGaCJAxE/yxz6jmcf8ZRz3wiU
i9kX4G2AY9GCN0ZETqokb6HV/brr0ytZZCuqkrWTk8uE98yXww6r9GqEMC79K2gYfvSWFxQiMPaS
Zt8T96Kb6pXpFG9kmP4CHnlJuluQ7pJFzQZ5ZwjmbWIWW124TEFpEFVmvVtAvy2ZdnhP02+VLffx
OG3diBuijQemrUf62LTroz3nzsMomYsJj8UzlGtm6Ps8B70WMYwIY7WtUm1DMnH8fatw4yv/zqne
YlRW69zFfT6rO+lmErULhJghcXc+sghCCNd9pDEqm7TuHOeCg93Oxy8cEWlCZlvyVPUtDB/nQBQW
AciVuzbSd49uiLK+NY66mZTzbgVEudnj3g6RxJJA2YFvLsQ3TdYN8qWHqE5Cuj9IxgSg1NhAwTgq
hhVFXsm3EH/gq0tUMXJBN66WZMVpP9O0YYZXgJWu6/t6dLA6oJhY/l0wXTZjSRJoVFI72G1xbDuC
VpY47ZWAEYTTQc9sE/ZZMmfBQfcysD/TAfYtRJbLkrRxngTRjZjkezY6yCOj6h5B264ohhlLbvMs
iDcbtKqfYzP5IPULfVJyYTCKEhZ5bnN0S4ShuRVldOV35kdTGac6Yi5C6sNKL25Lv/4At858iMiz
0b0UtrhKFc2hNDHWXgNvxTSLPW/+bR8YFwGv0hv8ofNWEIN1mfdVfFV6tXeYGi2oSokGi7Z9GnfI
t2nD1leccI1dn3sSEXmi71MasjvPzcOXluDPN98gJSmFxLQGwNZc2CnlfFsa85uBRmM99GRLY39y
L/vZ8A4e2T/F2hJlT14M6osduhrjQuI6HRj3d6iSGc5mxQaQvfrRl3hCFpHfcJXEsiPIsSYVWc/0
qRg5VDYhbU0X0E2zahKRrc4fim0TidK6APWH+HKfJ0ZXeGTRjZ278dsk0E+ZSWrtGpt3UMMqnrD5
MhTcs9IAuuYz2qUopu6YKb1vygEBLHFmAwS7zo+uvEgOHLqN9oiyJ1r1DRNixIehdXJFjbuqTYOQ
eRipnCDZEKlt+LIs0gJ7dPnbnrYHrQ0Ki+eOfRS8biI4gipmiFh5XZR8UwAqZ53ODRoz36MhvrIC
NU2bMFWQBBKKDTqrDdLauD0QbVaqK6cqaSSPsR2BDzZCd0W+GcmwtVOfEZJ6D0XGm6CRGHQoyQoA
zWYFJXCVZAodGMMC54pupLGO4H5wB/nDAwzMfgUkI7/sgpkP37lJeUvrKJ1cxMjGEF+7lqFtSBEE
nD9oFS0hBSPJTAGji3BJh4iOWcUxbYPmfHqqclIAd7biWapBTlN2IiG3gdc1Z2ywvMDAcyyMJQwj
hvXd/Qlfav8iMRWOruEyxXNiQmnSVmWVl0aP4p9oPZcv6ugDCUwvYixx49YDCUiEcDyjQ11VDjGw
V+lP/lP6kwUV/+RCcXALYUTlHtsPFCRA8tq3x5csmgfMtkyPTMvOOmqwEUZwTVqUmAvbuqtUV6N3
gkBw9onUYGf6yaPCiZD6e93SfV4Nisp6VbGbsJ8R5nMJbgmGlY3uR2/6cYwHOtk2ohxG8kADY2Vz
L+wZoqnd9ExZPZzfCN6SRL8XwOgC1GZe2538Mdf5Docz8EINw5Bu7tjrfRb41HpTC/CSSbXpXJcE
apUbvC7Gnd2kkuRrr3sXQorbyRqbz6KlQkk9olTbugz3I56NE8LT4rW0rBwBTaIJuBjQ8pOm6PmE
ZmXpJLZIjPJ2n4u5ugujuDz1KCZvyZb2obpXMzIzkPnwTqNRHPMJFJmuwugFmXZz7sd0uu0ak7RT
E5XcKmQb6Ff2DCjUSYh/am3fg3iVePdlq907sB7FpUDHcWsqCxhjkg/WqQYNWm8JmvOeUX/q2yoH
PcpxmzHtOtUN6jRGABB9symeTnaWIbsx4yGmERJp74Zzk16PEHOOjRVkqwoEqVoRJOOo3eiY7vNI
xOkPk1E51hWfbKxIhvk9VH95jZTb2FXQzs6ZCjgvWBeRCcm7cRJqiIyB29FG+wwXojaJ0AKrK+4T
tssXmH/o1awiuPfbmnoEtqZHC6uny6Ypxq+ySHgvDYIhXtWAZ70NON3gW56nIXYLzsRx01jfEyfF
wwkqJHuKExJcXSvACRAz7bsCpl1/WkF+zTpCrIRE44cRo5hcw2RBDS3ahlcM37O9s93oykzhMTEx
GzjhxkHZ3cVVRviAbAL1Kn8y6VIIhu5FW7r2s4Usdku/Y8kTlfDruszi+DajESxZXhBs8OKPeCHy
Nhwe6bWiPxOD2R8sr0Z6XUApCNU1nBu2q1SqfUnIncP8ukt33dg0B9pv8qjHQDOXdwFoz7I4yvkt
rO+I0UT5B8r7go7n5DjjvYNu9IQmPDuhyoRe5LSFXshRlM+GFX1aeCvK9Wj504mwVOJfAlfdD5II
LrQlzUrkUfMwIhTkHUhgILFDerxMu0BxbC3v5kRNV5aufB4u2F2653zF993eSnYYyg4CwofxQSZ0
BgSthUOKPonxdGEgldfNyq5pRXIvzPGcSIu+i1v3O1Rq/rpC37uyBxLe0FXRSW2vuiHEcc/rVMd7
HqsU31jyUk36vobrNhR7NB/nMQs+cpXumxTNLqUN6QzHzJsOnacoKpjqkQwFoQDRzrAMv4oohpis
CsHiBIbgImVD8Fr3lwpn1UnVk+bwk8gPO0PZGQcyzHZmMdhPCVwRgke3vbhB1xq92E18Rj5Wv49E
OF0SqyN/DBQOmLWU2Z+rUiQvKYCEz1TJ9BV2hzr5i+5yDGuIuj68MToxTn3oQ7f0yMIzmpiakOHt
nvWZYX+zPfGC4yX+kK0Or5ME6INiAk+4p2NE5AGo9NG0pfVqF155JRsTneQQN8a3oK4QUjlMGMMQ
kYEFlYIJv+H115MI5lvU6oizXbO132N0bycRUcbyH+07TRKnOSr7o7RS5yKkQrK2A5rYb3WraE8M
4Egk6WgHt9LmHkKrw5nLmfc5zi5D5rfkDLNOoEVMipDENlxi2sfwZUJ+DngKKr1ndigqi2u0dORA
l5ENJAvjH1h972j6coel5FQtZG1e5MSYe8sjOZIDFc7VZT8Q6xPnlbsKerB6eAXXrgzsrUrhc/UB
vd0Zit3TMI/bMZeHUhjhR+uQdQE38tyOUbL1u649FL6tNsmsmSAaaA88OvWB9u4zo+Ew2zb9oUHB
Rq2AqYRGqKMVWszCxwSiiJ/D0nFBRCUzubK1t3YxzTdOU7yOUf0Z9+MmzsgIFQs/QuX5qaMFvxY9
rlysvCcks0SxEqfsV/KbM3WCnK7Y2NnE6nZVtw/c3D+WRHFzJrUfLZuFT0CQc02yK50WIwP31ZAg
1bWUdK5BKGTS1dd2qe+B9i14NCJv2Vf9d6KVzwwhNsCc5r1ZGK9VSeeyQNeoMpaxh/htvcx2204C
r+4/0ANyuPDEAUB5RlZjfwsGGi11zvfSQ+bddm7/PAJL5znWVzRt4ifKz2RfoMHfsr3v/Qj/5hhA
Rsvd6c6VAERjQsrSsNj1PaFXyiom5Ka9PsJgtY4eTd7DlNf9KxIupI92TbNCBsZNql80QdBNV58C
WrrbaTncSBuDSeLhoIST3E0yOLQzXNSVm8zzyqxbZw2vK0BLSJ5ao8S1xAzijBHa2oRnqcCenup8
YzsR/obvSGsYx9vmjuM10HgBSXCiX4gjy7pLw3YLuT/biqAft4ZVbZnCvE1uMdFlK6mYuvZZ4Rsw
K6+CyiCYoSk93BhuzfKgDlu3yF/JTHN4Aq3x2Iwt0lR6jjGo1dthYMUk6XjFKKFlr7PjXZp16UVW
J+U9jqJLrDHWsTOyB6ReFyIYP8bROVVldUZicYHt7cn72eob2nsqeEyUBZC60nLGj4DGHUq/+goF
nQHaM3Gu7SWWfB7r7sC+2211mqZnl4xDig8+DDqx+dYWyXvbMez3edJCpoqYsbAFuk2CzroJrhAz
Pyqa92ZcZPTtBZV9d3RMuZ6b5JbR4CFznUOInB/zFBNtyvg1okTw8HDDje46h05RjvFL28/O7VR1
TPCn/BbQk/5WjL17pz2RkiTGTke1ZKZnDxgL+bRCPYycBNZp2jfbYYndsYt8J6GZbzOmK3tQ7y0+
AXkSNPHWvTlcNX7TPaHxCa99o9lpENp3aItoubW4u7pyVAhc0KqGhFhUFePEdVVM4nLAezyuYQcd
zULRELM2bWq+TXNlHXKY727kCRqBw36QgbXDv4IwVBgg0cb61OVZ+z7Gk0MxmpQsivxORiBQ8yW5
wr4zGutdyGCfsiW6NAG5oyfZ9ivh3cP+PLYBERzwo4hdMc5Boo4k8h1br3grgVhGeX/GidFSiBNZ
wrQ/2TYz7cSyTGmps7F76ZjQGze/S0xOJYku6ziuPiwp78o6QfceXadhvZnAu5KLbdh7Tkukb4Zm
uMPJ/zTRfOxREzx2mYeAqzrmeJpWXfazLciDMIaieRqnuHkeM2OLiEZt3JAUwHqYxA5PkT4jRnyN
g/CsipghAZPteY2rtds5I/m2vJcjWKXDi9M4z01W3HOcTR/5OJjA9UD0qQt8Ci2komNM1OWmi4ML
qU9DWJ5RyoQ3Q2eiXp80XswPNPn4MOOGvky1hJ6iGx45EL5GQDff63rU1300tB9RMHT2tonluAFk
uXTSo8oDyMkjqFaFQZN0pR3l3Wbk6lEGu6P3hAOyMM5Mxo1rObn5a4Em/Zu59NxSfkusCOi7kFWV
Zm2sqdvqZovBqtqUGej8jcinlhImT5uOKYq11wLqlPSb/hqPposlLDQvLWIn5k3tMIhSIJq+OyEl
Bv2Y7JNiNGB+GPfr1kmxqbupFQTnQDK0pBmMgi6AS+dvydRccJ6zwD9ix6/436bh0lcYkndNgx5+
YYNYuAbb6S9Oxf8AGf4X4og/iUDO3+ZvcdS0//f/5L+yF37+rb80IK7zL2lpW4AYt5zfOUL2v9SC
ZHCU7YoFsYA4428JiNb/wnlk8pcWuIgSHr/E3xIQZf5LL+cBB4yeZysXzMN//+/v438Fn8XNX3iW
5sv//xV68ztfxLE0ZyFtoVJBaCKV+ZV5k4cK5jY77Q6BZojFbfRBg5SaWBeUsuLc6kxfkdiDVOqX
b+nv3+PX6y40mr9+uyU27+/rLr+8Q4HpYD38HfhAZkzlc9qbd43NMQTzsr+rFUpAMaT26c+X+h2M
89elPILshAIJgw4KxMWvPJiMsMO5a81ph13VOaWSPb9drMwz/aVcGDd/vtrvVKa/r2ah2LBdYEJc
9verDRXwpxi7/g5UnbtLHCsAqJQig/VaNIkD2V3QJwDC2sX9ny/8bz6mTTSuaaIzEsiNvvB/osGS
TIkN7iT0PaZCtvmjs7NpG9GHofXIJPOfXw+ND8AkmH5CLIv3168VKbod+oReo6JJMZMGsUFEb1DP
2Mhrt/fAB6Zs33++5qJG+n3VLLx+pQH+8+1a4ss1G5tdzR10veuTFi8K4k4Gx5a7/2dXQbUBussR
4LvIFFDqy4IxajXaqnaGnWYStXVL3BhVHNt/bZm/PYl/egK4igN72XMs0oRopsjfv79QQd7I7QFX
iZ/lMxO/MXpmFEjHZ1DMQf/8kb4+bsvFoCEt4jELLtnXVdmGFrxrOyBqkVMTbfrxkZcZPNpIvP75
Ql/v0HIhZSrhCrlkMVhfVmEpAReiXxp5bTlYnnW9B143/oel928vovSyby3ELvUFisSKdly3aced
D76eLj9jeUjP/2Hb+HdfmVIQcEx2RY7BXy5Chy+1A5dPYrl2jwZsvqNrVFykQWTv/vydLav2l1Ut
lgeWHUOxDph0sSX+vhJsMQ2uQaF9Nrc0Jf/DI/Plh0tEzbxZTO1aCoadp7/88CHs58kC+LQLHeaH
jCZNv76TEGXbW44BTXQg5L0EeDD7sUYcXfTlU5Ea/nj358/45T2z/BpQ6mD88D+eKPPrM2WAaGfy
mexakzDsFxd7N5KNSDQLjzRZmFN5KN9GZgz2P1v6P6/Mti+AFTHbU/LLhqznSaY1Cv+dH7npnuwL
vZtiRmI1i+vhn39Itg3e8iiyhKWWe/ELeYxgQoKBPUQbFWFVjwaK7++8MLpj7ytc6CLr7pLK7a7+
+UWXR5psNslk5icm8JeL+jFuOKev0x0GCmacndO2zyB0y2OOKbTm4CE6ZoFIeD7/4XXZf4EOOqbj
cj8pIn7/sL4wC8wuZbYLvKC9N2ynOuIsz1+blFHP0HQFzoZUPf/5ol+efKmFJU0By4qDycLoW/78
lw+rBqGwtVjZDs2pezu07gDZbIhk/x+emi8P/1/XocqyFSJcdrSvm3NE5kHTGPTtusC/1EmvbkpY
cLdhMBX/4en/+mSA3oLZZ1qu4rtkhS7v9V8/UpjaYxJ0FmmH6/Yt+gvt+f99ywjif/kBv2wvICiV
YGfBOiZskOnely0ZGp8V2VIoTsChdjhrzfmpDxM8lEPKyWQVJ31JjHedeRhZOZ0lmxRVaodYc7Ty
1QDdgXFUQ39uBQnPeHTKKVqMjIH3olqtlmiLhiQ0nG3QDysH1xm07ZpD1FxUzmsBhOiUJsh91xKT
3Cfh9I216WQfPZUYNQmxNLCMYz2k89EktTx1c93oS+zLhnsbCAjipYqWXGHDHp4dcjAwxZcixGfl
2S9JgzrJJzblyopb/d2ZtPNhgq+8TWHwyo3TtM4rc/0AF5kJSwO0xIxMsp6xCq3DJpiRTlX8JhuG
yKAzw4KMdEBdZrrNHMu+5yH2r5AjzQ2ZNm7b7whrRNJELzxDV9Urb93AhT/qFpDHViIRazbYDpLx
YEclwyAj8ZwHehF06kYXDyXRiAFfP2eEUR1yHlBE154xvctwEi9hKlOAH3iFYHoDuSJTgUYgMwzH
mrYwazRJhB0evZ2Ro1vFhB3kL0HkN9nWN8yU3Hm7xICCr/wcwLIIAJPA2Tn4LXEKK1i4M9CJivwX
BuDYJg+JrvB2U+cU9aYfnObBT1Ie1whE5sabwpHma03/eq0hj48Hnz8gFdhrvX0qZ3wzA6Xd0cGO
LjDbtUayQ5lWfviZnq91NJtiB0tXtkcjofdQRoYvb/AIDzcTgBOysIKkaC+QE8Pijcahw4g21TkZ
EG5nfcwR6YNbpBrp6zgJ+SYw6rbkBri0iGCiG3BYULTBgcH/U24IO1i8VWNKIxDmyEJHc3q82nj/
+gK2/CJvTZIa9zDi5B9ejzoQYpZLQyCkfnxluFaIIzCHMr4honk8Vyr1jD1cUGo9ocfslaLPkmh/
STvcZYVhNIc0UASuIrTKwGvZDb/hKId6O5GDzPjLmH1nn8nWJaK+Q8kgoS0ScYENpNowsQA1Z0Qa
LlKcVd13aaDvWw/0KGhQyF6cS1uEzq6E1WKt864zb/l1Ysg3ZgPoxvc7acCFqSwH58vsEWAI+CRY
B0NJ53Z07OF6zq0kh/gkSSIN0D7RcXXGZqtQPTYXeJBaAM1gdmBdj4a5N8UEdiuzNG1h0FhZtpMp
NBmYxylgOmHNTXDLuB74AexvceKbwMafUKWe/RG219ovOqtC6KbTR8uHDUtmamPmJ9/Carx00sm2
m5E9Glvq0oEtRYbOEhsUof0PB4CpoGGZE6/CtsGas8L7i/EtQG2XbRXkPEJgFLRxuG5tQNOmp/Oa
oW5ROyxzQqxJZUbrlo12mz94qkBO0AMMcDEngpfYmC2zuE1Y17RNw9RZwHMT7SaGtt2zhWFLPw66
dJ4WdFuwS2QyfRheq/GAKbNVR9AfjK9KaJgofGXUnAgD0hrQfGG/+tnot8fAZN61RvlaP6fsb8kG
H9rwEfk6l5tJp7axSuDyduxctM3WTgVeD41sidfATef5OSb+4sIfS3zWkUky0670IGfhszAZjg3m
kqCeQ3/f19NkhFvdFxBp+aGY87wy7H4M/QigyGLWf+ULncGxbtL5s8RvrleKEfdTaWHpWLtFzhIo
G2m0G8dpw2+9FxZ3vRMF/OXU9+oFyR+Jc2LnCK4K8vBAmygbplZb0u7fl3ZIzz2Af9ZvUT0zVYM2
wx6FBLvuVnPplNmpSaeKZi4zQGz6c7/Q0gQW0EQs9Ifh51JrsmqHAQGVDubiXmwEOA2xtsYCpFQa
ZhDgRaj8G1s16fc+GcPLFqIT+4qJupBsUCyk6whmDoPXpNWfHRA/54K2Gys/ChAnbo1qidNIaR30
W+5FyL+fsPwxQcS8tU7p8UUgSvuRMAjeA/Zhwe6jFqf+ZW0EnvFgAhdKaZh21r2dxuJt6qvXDP3D
fRk0/clus3GbxhnrmxY+VkztkfzZtxFIN/nBGYHOq+Ob19mAfRaCUkmQFZ4aeF222qKqu5MF2w4Z
haSabChZytefzZV1nkJ5R0vjgnki/9y7ROuz6AmnsTqnEymRey8D4ofarD/5cLvIZXHIQU6Lbae9
b7khrhudeVsC2z5yIwenWJBRzK3+0F0z3zNy+yFcZxea4iAj9z6tQMckk8kkjZB4M3lpwaipUtzp
APkPvi+mzW4cX0pnCUye9aNC9wXNFbJIZlQXxJlPZ3JrjEMR8UhNvN3I34AzW2OeVS36KJv+umeL
Yp0ihryoe6d+kmQ/blSS3WhnxOsZIx+kwY8gv2esMRFSvK4dEuWNIG9OMaIVhGLBzigX7g6zy+sw
c/qLYSqJiGhCNrw17UsSR03Ns567RfUJaqD8sBtiELaxWxcPtdlXp8xBCN5knOrWS4m0b2yLbHTt
6e+Y7sTMZ2eNIXmrxP0M+uhOZZL6NfKmB+g4OBnnkkZXzAfZd/1g7i0P0biqAvx0jfXmJb5zIQu/
vx55cog5na3oJSgD0o+t3E2vK8JDIbzVQ4aDDwnLR4UUYsRf0PnmQ+01IeZLldje49BP3wjHPfqT
vrM7FMVJ3z7OBnPtMBT3rWsihWtGcUd2lSbny5+qo91L547ISvmDeCrCsfBfb82GrFYLrvM88jbK
kwgMk7QsRq51bdbvPiVsvG4E/A+cIKPZovmvyflOZM7UnX8YG8kk6k02zPwLYcSE+ngiOwBMwf9T
YGFi3iY2DsqdK4Oi5z1GWjY8tdkECjHK/DpgIFqA1S+JAvgE/TueJpLIkX6Ta734nVFue5seZ/5z
jyb4I40mjTGeMGlSPCkourB4Gi1b3Y4ubZDlEWG5xaY9nPqgK4l/riV4V7MnsWZQ5g83iN6gM8hb
ARjyfmon0tbadGsZlvHDADtwsUC6QT1ZLyET9WdANv266NqThV9oAAgTdGxPwVxfDUl+jCvPXTtT
U91WLfBG3OsKglvgMZmW7g9GruaqmnxiV0ccLQmG/23jxM2m7IwZIBsCxQcM8+UmyWWwlUoO+6gi
XMkkMOozVtq9cQGUwpxBs5AMVn5nR8MBgd+1axCQyJjAYjqni9rdBL5tfzbhtGQyFQQxr0pioL4N
PjMspl7FQLYC0l67ztrdZPfedhjQL0RC7oj6g10mIsFQPUsZdhJ4vnGdOWFKaknIPHok+3vOeGSt
ctxVnaQN2dlkOHQ+9I+yMcU7RAV77YXjk9/ZyT0YkZ7SqUQCXZkDpgTfDLawePNXmXTWQ4uR8cKN
J4rUZLRRuyPrzHGh35mxYN7GER59a9RafbJUtdcRurl5BRgAnQ4OtwuUc6CD6rI7lY0I97VUw8ae
O8wdk2RL0WRZoZW3sNsY/hmZYMZsGUsSnxla54wqA/c9YTFxC2WncbK1VecTZw4cVCczaJprir96
rYmvXPulJkgF8jqgiFQaCPm6VN/EKuufVNmMzISTqKow8SH28ctqfIXX4a7cqZ9KhPm8yHfzLIJr
urizt+7lhJHXi/sahzLDv/uZ2u40cJcAZlqhsab4K3mOJmfX9jRlV3Wekhs9zCJM16C4/RkK2IBk
KR0CccusfG4PMbmI3zOr6KMzwHRXHiUazerSL9gx8SNUGDBk5tqYtseuoFKxchS7rKVm61YFdQca
QCbncOkfVIgxI3MpaDl3hRgWAF9g7XFxfGe7OaoUPy/TYlqkDVWBRWzVkUbUXqPhKahZYTSZ+Gqq
7ljZKJvXnluHD3ZbFd1tZarymhStzxIr24ZIiwX245nrpgNWKJFG82sE7SM44O6zAoWVwTsSzl1A
NUemfWNeY3957aSlNpigryFsYNGLQouXM+XY2gnc2sHkvAjea7dEruIPcbeJY17Iq6Cj0ILk5o2v
c9KpdmM2Mt+Pw5TsRl6yKW4u6CQ9UzZQGpxb88iApJQvG61NoyMMLOeYh9ZlPsfPgRGgKwxQBeUy
JkfIq09pWDqXDuLKi97Iu3sbnWa+h/zWAeoCbBT4UtJcrvNqFdnAbzAzRs1NCXblIuoUEhBdi5s6
qzHk2SU++l1tovTwPZs/V419pUfwV4ZGk7Nkg84x7s11R/rzDSepchWAUUF+3FYHY+S2rMwhja/j
zHjGAgVE0wHCUFnZ9KQl5q5KCU5FOEixp2G2PEv2J2dD/6fc8Q08MWMwyVIOAEYSRl0OxW72kJKu
BldqIt+IIeDgWBJlR0no7GVN4hG2nCLY21SfdUzG10wocStwY+VThm4VNB/a6AIHgAPlCGZN+xhZ
Rn/lwiK+CZFXb/GvylU6j+/2WGXXpaWz67oqxg9W1hMdNijwuGdBzkP7vOgHzz7BNtq7ZtjfMRU5
AiBm6DwVxNCgIhtMqLZIz6O8IKJ7WN6b5ri3MGAyu7Cs+daHScQ5RM7mGWiZd8AxhD6XTXGd55l4
pniIHloArwZzfrroq5AA3pJUCz8d9kSpBw+kn3nd8mAHV2ngI01YKvo33owhF23LjcteSiWFtL9x
+nLFQPUalIx/dGu7ehlKLFTrGIroo5EWJl+raBFkQve4D3zV47e3/TVD7Myxt6UVjReh1B1s3cR4
tDDawfCANADnLsvqDcNpELemf58Wdj1Cdey/TY31SGcJjmbigy30oQBq+HgbwjKh+gzUkTtEZRcR
qDhKc0J/uDEMylckx/D+sTOTWPJq+IwIIT+Af3xudDcYa9fwjZhZWs+LNHHwoebUHJ9oydnYZZhM
zWWdjeX4aMKE+Qg1QDT6v/lr4NTquQ08GW0kuCjQkqH77oyTv81rOJjIr1u4PzAdNM7X3qy4wzms
URiEKSjTqPi04wDaHfLISxtKd3aykbXfVulyZuhFN726GCyowikirvxs8TLRT8uzLSmm+pEsOgbi
vC3qN9MNFBKoKf0UTZVcVr47PQ26N++lVTqrjkbRsIWRB5TZLqI02LgCv4lJMJjNg5a71zVeyv/H
3pnkSI5sWXYvfy4BoZDCZlAT7dVMrXd3ayaEeWNshX0n3E2upTZWRyN/FfInkAnUPBGTAMLdQk1V
ST65795zUwCB7u2Vghwf0nTtIl6rIlk0hiDkGxiku6YSY7yN1jRg+OTtUJu4H8iuCtApFCGlfPpY
AWR4m7sDLZ0kUV21K6aJYg07+sOPMUwY9ReomDd9H/ivXlpgD0rH1idXvoT4ZPuR6Ozmb5LYbloD
MrlLBzeQLwiu+qg0V9dSAU6yUVfudkfB4ufoMlECve0oW7EhYF+XpLNkeHKcHCKtteSiqcv8lfXc
1HfRQhxkQ+cKTXVlBqGX9EDJENpINe5gnc8rWSIrkj13j8TZB23YP88Exbut6gdTYYqeFITPMHC+
RCiJv679gHNFQwXHXrrEKS6WoiSzUi1T3jPfMX/t2tarj0gJRcOjIPflvqT94itmPzzv4okCty00
2PWuZgl7oZWQ429OedO4Cyc7PUbYOp1dzNf+UQCJBVgYjRgs5rbjKMEstwyX6OqQOVVsnldSghWn
QZVzOEnjyfs2EbDpN0vcrjTTTTn3Pfhw6xtCDdGUfu6HS8knXu3qWC84PoqUAssOltsDRGX4r/Ui
+YCNWFIm9w5EBvDtNWXlQX4QWSnAlRkSfiVM2lu+JlxaLncVzybVeTYjzLUVpzWM68TRl3o2XYT+
FIxPCY8q/Ki8s83O41a7gMYHscIMCo36ti1tgKO+Gxo4ZmndfSvL3l82PuzKdhMsZfRzcpBsN6OX
cfC4cu1Rst0S4ksEf+pB5pKHZt0QDz77bkSSpM1QKXaFDr2UEWsyH5k70sFFWTVR72Ua9ZfbJPqt
jbwE0lUT5WLvlBhrN76oATC5rrR3XtTBivV6t30I1gDbe0G7609+ov9Vp4pRM5765F2rIfyCdLBS
KmSq5eAK03rb3I88e7TYpTj42Z7O6YptoyI5qojE1v6MVptgz3YhDhZRdojGwH2zWZG4pJcEpeh+
W3XXggfh5zv6TtAbCjnaix7A4F3FL1SNuFmTaY+iNT0k1kLXFmFEkpq+XxHu2g6uFX0EBmJOx1TE
ZU+kkKNa70QYkkbYCCh9pfeUFj4uZ9/xsYklU1rBCgMrhamtbaBS1BSiPeLrhLYgELXKfT7U7KKi
NuNKQILz4YbjG/wIgkx/53eOXjLKyBixcFH5dHlGXXdTjRO/Vshr5MEZUFVw286moBK8GLw32aac
6kMZqk9JOkbsysAnqNivUhAzColvQulLsKCNaTA8dLrOyWVzl3/pnbaudj3L7+SXVcwt9zFp6Pmu
nQqO+JTNjaSyqtVe+dAZuT/XWyJ9ufIGgSkAo0SCdKjbZMgHc9UcU3gFdyNcxnsNqc87rw3QZu+L
MVX04VZmue5XmimWwGkhPfhw6W/xEQ6Gh2ZAl2q9l7Rx0jE5afaHwykreF/BFuuA3vNTXVM1zx0K
UgyuwIJU7mPI03jeKPR2jtNNwZldyQpthVCa4+9thLP7HI5X1znM8MnuKukS6mzw7l9Dwr0xr9LF
vLapHQ7ox6Rop4AIBEzZHbvC3tn6CHrQRktyaruiaEdGbu7WgDkGR4abLi+z4KaHO4ibt6hwBZes
ifOYmkfmV5gcZbK8TU3rrGc1FCHVVhCTUAkXWBSPiixNuke/nbDTdnFDh6nnTf4xdWe3fiUKPTOA
ZJyt+f7nJBtTV9bpe6dnkLFs3Mdy3zZOU3/yIBndW1XU9e/JSTBagyXgoGZnwbYFLRjnArZ/zvdL
w1h7LPw+JJVIsiZ5RTzoAMaPeC2PS22jZV+5shU7zcGHMhBQqJCwpylp/xRe34gjhaeVxidp3Og9
L3s2qEXr4EG22qtSqj1hvN34mH9fKSrAxyq8wGuYn0hO7a4l6eZWWLu6N5OJvajfBNfj1sOaGi7o
kMbjAfFKe99cDa2dN7tc/gyTls+Nh6kSToUdxSUu4+VVWZzdt/OE/+4YO0sVXbwc5Ya7WhrckL1b
gn02TcGEXzLy/cexqJNnBN+M+3FK5lYcZBPDu9dJmER8p8a5AnRR46AEXzTPbzHO8OTiaSJvj3jr
RXGkBl7AdBIeGPAGpsgnMVjSfXyVpI9mhjVgTylL8JXPo4PUjLgRyQOThMdRc5ywbk98T+QNIaI2
eGoJzOFi7a8RsdnxWYPLAYQWLTNVKPYI2Vm1LeNkMadmqKhXANLcVKeZ8owv5u4MausUj9ETMFGX
2HZF3HcPBkEuOwwdkFYKsQzgMtqC8/xWmsAtfyvSQpZJx7rRHhFT4IQ06WRJpbEC27I4T1/Clflp
F8KHtJwkqHfepi6dS38wFoGwEzUJ4QiojrfxwPC/rB55T5K3tXhZE+vUx5p447IdQLP0R7UaOiBI
YA35zqllkm9WTRPY2Z8HWt1huLW3PahTD+DX6j5SsO69lL4H19qRZvwNzjZwbldWZtnGEsx8JJAC
tqUzxn/xOA1/apXW+R0s0+TLlRT4EKJLGvEchyFe1goGHrGoPorerQvV7rFi/fNiMUT6NwRd2vU2
8oImOU2WQ+RlFCmFYeUAi/MIFIliYii7K5E0SlhC/YB9uXxZyHs7h961cmCu7NIf0VUT4jQ9kMjO
4/E3IhlHcNp1CKgvHQrJIXZGB8ZKCmx8O/FNm7a6XD1zSCsM/Nueb/cD/Z7dPYMYSTADq7s6tkTG
imMmrT9fxoY4BAFhR79nLg3rHF05y+4dcAr4nTnLck22efyL2WW8NTVP1w1IucTehF2XTocl8dIX
sK88mqNKMkCKwSCPt8KreRwwnu6rNim+tz3Uk+Oi1o4pZZQC2Rf7K3KOg/hcYGr73dB8AaAllVBJ
NN4vKmaBWIrq9pqWUeBcYG0fJVrtwIXORkEPi/mSYM2Ih4ENo6WLuLF76JSczI5iHOOcoTJDYtFj
A9vIdwp2SYTRUzOdmrXkpfpNEqz64lY5U38OV3x5KIScUJbqNk8PQZa19Us1AtrY04szsPiw1C1A
Xpo7jL2qSt6oFSaRGwGoUEQNA2e6rSvDOTtAgvBAnGp85m019gRVe51/RMsKrAiIRPRhzMjwIouh
TPdDR0aa+Sx1TclFF2fzfeL4liE4clN5OwDRpcqZVMsfvUrdEMFoFUWdshvp1YFfgb18dVu5lynV
qINlWbpzpbv89IAZ37LBK1ie9YW8NbnXcMnPS/su/TrgBD0hXDMXzul32N9zdR+lLKx3BY8TzNle
GqJ+itTfO0iHwS4SdIVnQ+mzw49rbbdpC7dtPxoTJJeOX4Tx2vX6HN7E1MHT1GmT0myhXXNca9Ak
4M4dn06EKbl2w6wOsv8sG47QPc9EWFCiTj7UbFj9svRAZ0fuQUhhtynkZhrL9Xudlq28ieAmzTde
zAn0vIYB42FSD/T0AtYdw30fpk1+c1184/bM0Uc9gj8WukgwEbeENL3u00E27Jy8meDVVGXyRAdB
9Uf2Chtjio8T+kWb5hOkqGaJefTm9WnWCSNy19iFpZZkr8zTgU9sCkNbn3S2kAxoNVP2oWZpS6s4
2mtAD5Fni31ZRpHYcpOTb3ELHJQbCI0xN4Yd988rq7bY15Em247X6zqAIcOYPSlA37nLeDg2B6yr
K8Moz95nReYr3FCX4/o7YdvKP4aBC58bFrdb8fRvXIgwU8M3Uk5567wTV1TfupHHkStjktD+qkP8
8UlKxCabVl2DKKRZ/rljwmFhFhvxh46syjsVvKRzWbXqB0MJKU7QzBpMRE7ajEAYYBze6+uJdC24
OVg4oON2cGPP7sNC2fg0LpNnd2W2OOaMTA9vnkopmEengu/ba8Da3eJdR0Xa4+aYls0gy8EnA+qk
xUsWBIrdPrzdOdtlvl67wzr7uvycCXEOTxqoyCXOOIpcRpe04pbSe82BTqhsuUVB0h+whyioGgq3
jc9t47FDaGeQLQfl1dqnuKeLHkalp3lfKq9/DoscqmLQ0MSJDtY43ZZFY+Oysvbnb4Uj7XxM5aD1
TSc8+mwFtsDoyoThJTLe2HTD9LROh5ETtD0HDsSCh4L+AF50wlH+nnSQpW2jmIGxsSFx820Wj6bZ
j2Jx0FwtaR74xBUBlpIWtGMw0rT50bSFVIBOKySJfe6h6LzhBeg/lhS86Jb3kU09NEi/pdSwDe6K
OPd+JcSsv618egsJAquEd9E+1+zeIXt2b8tkrTeRb2skXUZpXDI6NuMxm5ACz3XBEX/cjRoJaO/a
ea55/MngZxvSYsaitEyCDagnVTGm5fVnIjxsthVWnwhaSjNCx+VJ2pKPFOjiK0kgDVgs9QDWOGnv
XESqR9AWcwh5fes1FgBjsCpU4gvO4mVhKxmb5EeQGiaRTTQny0DokXC6t50DwwHMUZmZb9PVmmhD
zteMhzHw2/7cLLWabpaCc94+GMGmnHyeaRRE0xav/sSUyja7OQU+vNEw5MjlDuhxWxWG+S+3JNaO
1pMA5WK/3vnQi233u9AzHXpZW3IQgZytgydKZlf9EvQzORDrdySu2QsUfya8ESRoMLzRhHT9vw2d
cH+z4USE6WDftifsKWNzRM0iqwMjL/C3mdbzTbd0anyeybu9s/tLoXd4LiT/fppaNHyZel99UQhx
zyVVfu+XSX6H4z9/BEOmHwcOX4y109j8xMUEE2d2gw6ArdbmaXKZB3a+18Kv1sFKDVfQoE9QkMHu
DJyEs3xRnh4noJVk0J/zRKt5TxofjFDOgZ0/WJcxz6jB8T4YwxAcas3a9YLWyeCEz6YltM0B6U1Z
wb8Ktpd4rrvQZRlFNj1lF9G1I7U2pcqzvcMb7l9sQFz4UGMH6+7wRabXlj2XJBioSMRRdyGqcgAP
ST8EcOae+19brBQIqDEfj6LWXrlvkP3fWkgxeJPIE1LiQtwo3/pCuWTUm4DbsE2vbQFwjAoOtJpy
hU2Wtkt0wa7tO7ukqK70IunHbygNPVMBNTvr3sdJ+NvXRrAwnX2qTQaqEClINH12oN49+OyN09rH
1FoGZyEq2altPGsgPWU0grru07oY9kE4ME4IUrpsSS3cpItVCgRO6QWzul1LsAv4jpr6NkFjNzvp
Td7ztcYs2hovqm759PMINFbCc5sODrI6RU+DWO1cY9FLW60wIqkENHhG60xsqwx9cJtNTOFb4NSG
V800h4a18jmRD3KYe2l7ivHgj/ztc7rCbTyKim0mrMmxefAHufogiohj8OOL0tk5+TwR/JyLNtiK
LmShH8mwvcxpJNodBRXprzDoF8M4PRavQW+Z8ruSqhS21Kw1t3mXU16etuJXwpv2HVOEJrDmFeWX
42GTOQxtiFI3L5qPrKcq8T5Nq0g94L1FiOZlQcAYCqoSsQSATaOowX9cJibAXUWs8mNEj1DbkMnp
eWiu/bt1EEJtsLVLHluzbyWSzoHncUoq/35gefmDrzGGmDmfKVYWCYGrTctuluii6djieXMiqY5X
Q8StfaANgg++eoStsKBcleF1pKGbL9u0vpzeYk7/Nb1GuCOuC9P+IZ3GYcEYVvAFU0PZHjLfs7+k
VvopcAv3vdUl+5pcxAw/ESLrQ0F60tsnSfWJpBmcixnKzisRZv05+17yJ0AErSiiGbwLcJVRklUr
1bNcgjJ9qJpWoB2OXFxAVhr9S3imcHcdZZIcORPj/9KGCoTHLnIHB9wcNqiTl8f+V2hy6GoCjs8B
SECD+4mcPmOYVdmdv2Qo9T23hogDpHDiG5D3Rfvh98B6YR3mdM8QkbXzJq97VuemiKnnc9rBsj1e
BcSHhToz/kzPa6QIL4ZdYgADqAubk2DdESUVE/C1igq23pug8yVpo2HHaU9iTQkY77ATM2TAqcu+
FJfwtOEO6FLYZuKhOWDoCsW5q9XfXQMZ8oxJPPQkr7TyBLXZmwDAIW3dUZ1HZha3XvQ3hB1gYR7N
B0ub3yMpRfkVOVT/cEO1VKYoKrfvtOet3AnWBVCpKYrvAvcyBEpk/d88zkbsFILswmbw5nndU9zn
AJ1yhrz7NpI0wOzZ68T93Xl01FyofpTlF8hHmf1qw5awtDFpAaUV+luxLU2U/WQ/Sm3DSIJ0OdcJ
EzA86gnXVRot9u6q0Qw7ygPyuxbXU46/VNbZdzX6KdMBRSjrMWhSCJXYC6ZxnyHQra/8ROsfKgll
YBfDeGUxYCTdjOtc4cup69BgWBkHA1pqDfVOlOVgzXYwvfVO/B6IgZNuwpqkf7Ag/VNawspKJxw1
NirrWldRyME/JIPjPNmLLuWCQOBjAcfaJh23moolqk272H9t/Njod1IlbXgRVckuVrYFkyRQcvqX
VAeRiHJxU5xVgn/xW8ge8W5JB7oqaPoq021J04Y59W0ZMkFNnTqQaY0oEnIDPAn0JOn6niB0Oexi
nbkDg/uK6AEIMhUgIiusWIpukvY17VSM+Wm26NMNki9KGiV1CfPeR0uqdD1NUSK7H5NsavXAgEP+
KudBZn7lq6frG9M5vC5RLnOa3dkyQ0DcOkW9NDEHszpcdzohKL8TRdmofciRHTI5DVbJCYNeXV1E
EtLswR7B1tTaxGKo75xxwC7IpBQSoml8yJI7+tlkEpL6FcGIBTatEp6RhZ647QGFLHJvO4GNzTRD
hKhqTBZ4sPpfqdfmw03jrn3fbCj4Bn6QdEv1i1Fk6g6kOvP3dsnJF4wN4eUTdVjrN1Ae0EkHVlAo
9mLpPuVaJeUj5XzRte43EQZ+WkoNQFnPM+q/7y3Jk63nbn7LKAsZ7yyZ5/GEz68E1j+vMQ7TJaul
OtpC6rc8Sdyvni+xgTqh42WX1Kq8LiWngQaiEDuk2Egehx33KtGWzw1XYr6FixHOtN24mnY+ntmv
fHuX7hizZPlT+uBIbp1+oFQssX1l7/KS8945vlb6HfgdfepSPSw123z2IFOASYjEp1kgb+xWl1DM
NsX4nAJTWCVLf2EaHh/ZZHVy78E2yznUxsMrRrZrEjQvWId7OGyTU6xMiCor+HR5dORm/KlHA5cN
7BO1d7FJqbFH56imm4qtd5iQni6D/rSqRgsG4CmrgidcKYCivNVzf8XIvvle5p4nkXcq3mCUjCQD
rFr1uF9lBYgJbD2uLuCHEo/XwQum4A00CRaF3GAGgKvREb8OA7+ZbjSYeHvwEwzmh2sbqCHgz17k
FHv8OrvGwOkHTgEhf+csto/Q5yhiLWhrs1G/j7SlgTYYCArcYidseNKtg67J31kIpbUaWV0OSTdH
xzjCXvUunIUBhuOP7U7KGpneYsqmySa1bUCZfZ9R7Mp+KQTkprjbcChA8NyYlHP6wwgRw92WaEMS
o9fQ9Xee0vgh+ahlfruoeQALd4VM3ODvCOcXrobC+Qaf8bqgLAUkA9Gt4ilWTeNfHOqNvYepW1ug
qSHPsjNc0RFUHw90+FBQt8Je3+LZmLhu0sq41Vvsd0l7W3M4Rb9pjSieGhXbjIOciwRUq0aY175f
kenxvSf9p8jZEj4WTVz3Pzr4ss4lUrkltBg1SwMNHBxt+DvrVnZEmzxFD3cYxwwqtZq9hX3fXFXV
Uz/XzvgKgS1QFbEPT+DLwQY9rOinSdO9X3soCsPkYkJ3SxqW6tjNyoyjL4JXbt6EGtIBKEtD//JO
qbgZv/H9l1TUxFBbSL8X0aLMPWTPqjxOtsQQBGHc0mqpUR+nXZSJrjvn1OQQkC4D3By2aTokCvb4
4W9qWevsNXBKKc6jzzHsaR06i32ljYvUeVhnZ5xxiPTr+F4PhaPuGgl+cxdDcGzXq00cdzwjbMIO
uCzydbC3deInRUGMPekrBU66nFZgevC1ul21siI5Nh55bwpvyq6+sLLU2asfYKO5zeq0tw8zPS1y
V5mojq5PPnWhJBsMa9/30TnzK/faNBYp7u1RnrvUjjfBifMvi8OMIQ4nSIdZkTQDbsGN5FD0i34o
fINTwcF4EyH9ghrzOAODyh4oQ4bBFYgAfAZWcBxMGmsAbMAlTbzlGM8Mq/Aj8gzl6ZyPOXirE3sQ
ZbrPUGY1V2RBc1xqb8PGIRKw6qkbnyZJ4wFSkoZ0PvyYkFpcNkT0UzT2FyxRDn8Hbm2+HG4gVqb0
6s3LgEq2CMzbyc511gzUIxzv1MH2kMEn3k/G+hhBG1qlmWLTVuMH6HuAgNw9FftAHsZJ5wtcuKmx
/a5eIBzZYzpMFEjuZ+n2/vOVgwX5hBVn6PZnDGJ6eSxdJXlUTLy26MX1s3g+dexV1l0StAmyaFnR
cjvPfXgc6K7+0RYja+AMtvjT7K7mKyMNM250Pus/PNYmgFUsCV+DtYo/Iky646bBTvwtH8PouEhn
7U5GieLD6Vr9WgkdvaV9lU4EYcyVZtKBkEARG/RS7kkQOaRXsrrdAtaPp39Plf5PEP8f1xjuf13G
sE0/f//HAP71T/+zg8H9i7NyFIZaa05ppC3/bweD4/5F/FyRvbrmtNnT/b/4veK/aBnw1zz+K/Fc
QoP/jN8HBPMd6V+Tz2ys+Eb5/z/xe/7qv6az1PVleUHED434B2/ev8a/aEQavdbxgWqwF4AlhdQI
G1akUXPGUulg91MGkbcMB1N8wwiQPlGvzi02jNL0b879NqXlPPoWkS7yTr7fN/4BGKUtbrE3LBLR
PW+fFbPfvPUTCtoPOb3ADIXrKgaoqoWhJavvKtV9Tx1KqRiUMkcRxZjyzN3hbtYcSdG1bYEbc8zq
W1TCue/Pei7g7ubgwmGbcDA8eRnGKMXTryD13XgzSjURhEe6SLsjdqERnd2Txz5z3fQ4C1VxVbPB
Rzy3O78gVOQYFlT3S4emcO/pwIlnzJRKXqD8F2+c1q5zcDk4/lsIpu0ThvS6Y70GD0SCmn30eWLv
I0swpbtvAg1Eo4y/01NmifyYOCBSxkykHfHKwdDfFYGw7vM8GuzAbUGy563r/JhnN9P+c24q9kBA
hdyGo0s1jG15kXVwjQDE9K4/YGIIUxjpIJiuYFCnan4vmc7/tOR7cr3laectO0JoVNiTUBj0syZo
Vb03SVfbA03d2CHcZf7Nztpx1x0d7j/TNrBfQ2m9luAVXCWNmk5VgWdLeeJQwiDmuxQFgfDQ4x37
4TV/QMFc+o2gq/Kh7bNYnCDhUg+aJ5VjqWuS859csdR54tEB6xFg9hyEsImS5hvtlDGKrQ12EqfR
Ce0lo0d4Lk6zdUCeDNguNqioy55Kg9R9sVCzJA1OgUcSOsuChMg9VVv4IraOQWy7Yx8QMVnS0BT1
cK0q/OZkCOhbQKtMUvLOsGWieZxY32cJEOlBceDYYLPugInS3YsBeSMFSSliKlXc8P5yNgQtg8oV
7Bck9fAWdZLOTHzWiz0nkDf6fQNNTdyOmW8oNYj98FERdRtv1gUP6Y2PrTfetPEwTnQmMuyy/wVR
fwq6AvWHZ5T+4c88ajKxLjsQyf1xGmhuudpJg2kvG7ycltPrvcBOfCDhyMabqJK5x0N9BdfGK5RS
8r1ACErXvlhsZ9RMaObFBVPvE4d7+5D7gd6pwi7iPuzb8YnTEbktHGZVsTNJmfxw0M5OrE/pVksr
Lol9b404eiiY7HXjrnxRuGq5hIa0PTetwiSvguYzqRIySHy1QKYGYkU8KlHRNlaypIV4mwgLQrt2
mzMuKgPIHMsGgz67R5YyV/X0ko/F8AruPP222Na7R4MoN92k2rgfzjhOCOt8HziDZ3g61ZLHwHJj
wG2BgVQ8CK4mqoBjNKLpF3cFvAR7ogkkPjmsuym+Bmbx5epf2My0+ZXqeAWlh84RG8OADyB1wB+T
6FM9GiB95nJ4ifqc0tOBmY4uGbbhOW0AHBfX2pyLqK/G+qvpZpcADWHKOEhBg5kxmy9yqTj6aqiu
4QQosIoG/DAYWKUbmds4HPETbdgwL6Zlq78MmHSrDsfvZnFnj7DVXEUgI2Hr6KuzsaDfXvIy79wZ
iM/8w8Qp2/mth0XZYbPYpCWkuqoX6qoCeQlG5knFV1Z+NaXfr21gdYO66M/ppxcxEsIWGSv/HRtS
XXwLYREth9EZ6+4uKoasu/NjsrJ7PFQdePZ6HqvxEVlhRFvqcpogh2JmVO4cIiVxp/3PsdXspSUy
5AkJxTsOLs0XdS3NR8qHi4tuAZfMu78jhtfcuFMpXkJLsJL1sYEJCvfqgOEspe5SX+nI/KC7Vbfd
TVj44XPK8nlnp9Xfd5y8yg3WJGpwI7j9MNDm/t11Z6pKO0VUTFCRh2JbmkMGRTPcyL5yjouJyh8p
mduHZADLy1lX0uFe9xIbKXsRkwZ04A2leBj9BjG+U8UpBpHMfJ6EZ9nMnKZpeNUfkx2p45lNetV/
VjoEenNie15fgCDXWF/albhFp9MFhhVoMJNfi1VwHOI1Uos6qqoP6NW1CuQIit0xY7b8rgvzTHaQ
CEJiyByM8ouaC+db0LisdnPWt/QVdO75utP9UVrEwVvLe31kD/NzcIq2+0gT7sQ3Y8764Xdcuqhl
DbVDHIDYLsGSDYL+x6KmNKf1gYfte2Z8DhpXfRY5Y6ONF98tHX16v4uszz+17yvx5i9jwTKYEDHk
7RxFdMcFQq0ypaFMvInCJROB+Aq3XtbDQgxsc8w6WdpNPfrVPWSohWNl5Tk0QocBJ2I2fcieDmLK
XUneoto5BfdSymuGI4gtwHMdIuiSYATctpGxjyh43rp3q1FGqE5FHp1JGZZ+sV9t6B5ocTdsL1Ji
mxR9IOg24Yce6UFqZzo2NpKr88n0bXChnNN/Hro1oJy4iBLGbq9afpbCnS8ZK6XPeUF9wPQ+FIdY
zKQqVm2LlwWMDG0/cTp8Tr7ksz+hg+U9u+6sWH8h8KXpPSbtOThYgzwOFjDD8l6ioppGY6HCYgzQ
OBDpl11ZXB77FT31eoMcR/P49+D4PyP0P5SEDfBfz9Av4+///W9fXfbr8z9O0n//pX8fpd3wL+hC
+G9CXzoy8BRj8fynH/7XPxz/Lw8Xn4/5wAkDCAP/5FgJpf5yVHCdsTWfcKgjiA3/nKSF5/91bUbT
AcyiAAABP+4/kav+O5KVw5ryX2ZpZh6mfCboEFUlYkN6/W3/BaWAkSTUk6LC1HeM2iUSq61WZX9V
boJhfFegSe2G4EcPnBTxs2i3QJwpOosT3UNAdVbfu0Cdbs2uazgtbmGZWEE9VZmu957Hae9pbl00
4Y1ehyR+Ljyvmy5VLst2jx8h6k6r8fMjyn6S3Ki5IaBGNHAkBsdSZJ5e/FUqUmW2qlwYs0JxU02G
1lIR5DhsxjalUfjKdksskiecMYwnOuqs/yH7Ymgi6KeRSo5FvnCmINET2+XBjdyFCWCtvHjaz50p
hu9z0PgBFhwPyMESgkd+uPIeu2MB+jR/kUro4llla2N+9qIPnjRbIvmkR98Lb1hW9cvOBUVe0UlJ
9vRgcEzWp3LqpvAbRfG17nfZFFIbT09MVf40zOH5aQijefV2CueLOYM/n6K7qR46bm3Y3wN75/KN
ydfdwFIDZ9GCryu5d8J2ZO3Cr1fbd0z9gljV0g7NH9ahEWxfJNA++4QCWrS7aDUzqQOWFVHMytqi
ItIY2jroWw7n/g+oFll/n/mATTcuzxpxNnCIwi9WZMN44um79n8sXjYisgvpLwwpPUY2gaTDDE6Q
ANcOwss27ZYsXXaDv9brKU/4SL4WyF2aVMbqiENcO3jv2MjSN4Evg3a75KGagbT5W+vmPoGtAc0b
TnzIi814I7IyHq9/ns3gQzkCYLmfoipa3wi+D5l7BdOOS3xmH+z0H97i9PEbsbGl/cEOrq4fgxYE
Mtjj49pnnPu0d4uhpPjBJooA+hwR0y6CN8/6zW+nLq41I9P0RoLi2pCHQfz6xcUHXdSo2gvWHQTu
lQE3ETjMkr8DDMtSPuZoqu6rm3jx+N6qopxvtcKAq6WbzXLXZ5I4SchISuY2GElAgL0sI/OtJL2N
Y8lD2cinlaiOYE3FhyoI9adsY4Dya77GbkStT68LXs5CvQYIyiz332mTw3EQ6ayLQPlGcybvi6Xo
5OMsIsr9SBH4dFdLP8t8Oj+J0I+XjEU6Q5hQy/oTwkk8xHu9FFpRQxDV60OpmkK9Bgx+78WVld56
4trWxK4HdgP63IErLH7nj6ojOx+X46yn2MJhMk7auwjqpX8jHTpZt1J20/BMBrmAeMLojVZ5FfC5
cAfI2uINJb2ffmK2iObfoQdS/Cx9I/RJNOWcsbdiqfLVSVnUB0eMWXzDKSPP96m05BzBzo4lbu++
qYfTKnrzTIFKTlOXbWOHr14LbmO1QGc9iCPY1abAW65tSTSNjlbU7wApW853hUsdfDpy67inBWy9
gSdD294a8aZiIxHh1VBThCzGsWkfMFiKvVeblmwf8O6IWoBabxVlBO22G0V+IRLOLpAFZUFmZh3M
ehoQfaGExDVJGsmcRjx/rs3bxGRGRryLilvhdtNjzWkFIx18DDSyxit7LPO6ehuVWf/EteffOn52
Nbhn828OcLDQOa89mzR8W2Ntn+Nee+4545dmSZvG4jCrvjiagv52iICT2rKhTm54IdSUrIGsz0Gb
OfjkMCZlfsYrA7bcvy/R4utNZkT2i6oGEmvelDxgF3TYGPUUSFrXPmty2UdMDu6xjYkaACQy35Lc
zE+UhbjqJg76L1/6AxXsWeUdWtK9780a1d/zYIYQJQdHfU0UKbEH1z7FgJasHfUfwbw34UArrrv+
H87OZDluZNuyv1JW48IzOOCOxqxqEn2wJ0WKpCYwiqLQt47+62sh73uvxBCvWJlmd3DTsoEQcDiO
n7P32vR+FaTfn2Zru09uZpHsPXYSFMs0UlZjs8/OOgezI+wp9VU6wwgHKqCCi/JsTLCUWulFS/5Q
tOFQUV8jL3C3zhB46VaYONkwcNnjW9f0D23jkKXgDn3xJAuzvmcHIMoPNQF5dTmd/mO3yES9rPev
Yk2j1VMF3dbCmi6zRgffBrxQ4gLu57BFLdjQHLcIj3DrxL3lZx6PTu6n3zQMBGY+pdfteo+bWhWh
KZsNh06a8aPJOLSohagOlQX4YuBjz4FvtByi6nop74hqY1Qs3OipQE94GQIU3puBkPdOpJvnxhy6
BaRGdMboxujICcGss5H5kGucTV5EJWdX92Y61leD9IfgetJGemhQRa7tKh/AxuA+O28hNvHXeBFw
43HgQFlz6KbCPLMHUz00Iv4uUe+eiTG8SCNfCWy3qv0qqkqy6k1JWFl3nU5edg/NbQbH0Dfrjhgm
AgxhbvRxcNEyZV8v87HbLuvKcx8RWb6xKyt/hrXjnllM5+8GjcivLcry2mSGwCnfCJ/9uAd0h/B9
W5vK+JnNlslppU7wnFdGyendLOv0WE3lyMyOX2GNgAnagZnEF9nc/Qzj5JpI6mNR18FzIKwbd0j1
F0lHaZvEjXysDYToWDqu3Ky9bASO3SQCrIMYPDd/Bgi7VsiNzwlzMteiltFXwzAtplqkkxS5PPpI
WbF4QUZHY7NiQs7GAlOPlHMkVyhb5iG4H/2SRB1n/mHZHCrWjltOqwoZnJ8m5Xk1FLuiaJJ60+tM
VcfKatIMOaaJ6CJurwstx3OKHO/Ahoq+aE6MfZ6H6itlkOF8w7Tchz8YyAoyoJhN3WEtQy9TZfW8
DG8wLwcJU8kMOwljZieGQoX0D0VSbwQdqfNu2Pic5xXV2iEPqUrucMIN7nPmi/57hMuTiKwpmg4x
nvQNSkhzY1TiZxV28bRjl4Odyzf/yuscYC1G8gycmv25ZLoTu3QwURUyM7OhUkBL8gWNu5iux6gi
NpiO8LYCr/BlNi5BN2Cddq4PHGecxpRjyeQ98WoYBKEZttqXtt1xNo+yEGFX233FTxsbx6xatu0O
5RKHH4EYYeeCdXkdIyzuxIjFZXuNDR+3S0PYtaJ7hn26Ie9BDNm3PkhQi7cmxsIAIzwP2eCMm2j6
X8lEimBQVdcW5g58fp4bkIFWhhvmzGjbGiHzC7DF/HmwzK+JNbpQ9G3CHfaF4mLCJcesaCLV1OpL
1N+GK3aGGPptkBoGKrTcyiC4k8myJCmEAwZ8q9vqngOeHdAZrWIEPETVp8MPP0mLLwwzimdaSenT
ZPTyCf9ge4cxqSRuCZ7IrqfP+Og1uj30+HJ2mNp/YEswQWo22QYZsndZiSK/xECmd643Zz/ywbL3
XcrwOEqhKtc+zmILoex10yP0UE7SbXSo47t+ANqgI0MAVM/zB4uh7BmyI/EYudUDJo+MGtkz92Uy
92+WIlh4zNw3LMzpnqmdXvvKx4MZuXju0/6OOkHzNY0lw3wE+2tH13QViyA6MkILL3ENsmY9BP2r
2Qwu01K/xZniZM0L4G8Q0tQohePSPtOaaDPNofRR2rmxKQuy6noUHt9xGztktnq8caip0wetmGdK
nRdXtIHkNzqE2b1Ocom+SVcoVYE0uYzqkJjSF52iazmA3UGsicyK6SoGR6yYCtSO6RcUZ2M/rFVi
/VxC1I5Lbx+ePbruLTpRq1mnsbv4OyHorC243d3WqgbnWJEHIeiDFBQNhiWPjZ03CUgZT2gQKU1g
nHnenICeGj2C2Ygoe0ATkPoszgoRpEdQA81QSzLBbdRP5UzZd6vuhsvYbykXZ9l8myzaGzO6GlSz
CXnIq1YX1QsMw/xMFBzeCaHpxjXneXRQdgDPy2jq/pbBYhRtBmcOqen0Tcaw+arPkUiQholKJ0OU
TWdOXaEAZm0jklC43cseHhfmgFVndX910Yv4jLRKE8oRIh2xshsXlT4+mA5jcWJ14N1hRYgReP+6
MbCueFGOmFtaWbah0zjjOXJd8xLCYZxtismC1eFOwrKZNtgcBVmxwxUGx/R+nAe2LWOKguocgQZc
+9qz7xgFTAcwJzI56xsAQRvayPphqEzOHkMCgnvSclLrzhXI/XWUivGx09NlYxVlsCIFDEWQBhl0
mGgOb6lh1I0d9Ma+DiUSN4uh5wqkXnfjsQ8fEdInF2M+h99dnXsaOhWtJFLgQDwMUiHDTieHTYuJ
o7WO8d5iP8QKPJ+rUsWITXXc73y3S5+RpFIFZk5zj9mEV7GkcFxFrjJ/SmZP0BOC5Ij7yH4MO4Wa
KxHxFr5H/4Qrs7juJPuTcLA2wIVF5tW0EX2/uQuvPbZ4ucbk5T8ulg1K2GEycakJ79oo24AIY+Yd
CbN8j+rBNq/oIblXfimHFwJsEAHVjnztyzLG958ok8EV6WrXGZviEQuXvPCkU9wTQFE8u15IPV3J
NmfUVLXVXVVh/aoLuKo4hsxvThrqbYEa8Giif8HwX8/BD1m1BFEiOfni2c1wa9K3TVfS9zGYjBay
GYYF8bZrTbkv58VBHtX+Q9qXtARQLxwkMitiHbxmx4qovimzM4+TDNLXqXCTC6KUvLOWecO+MrBr
DWahzmrHw9aFTuwxEoIgqbZngoBr/80hwGo9+XZ3XpcsR6QkwasKHb1qlY7INh3TO8HGyMcnplvs
c2S6jSw/Y5GN+oX4FlxogRnsrBHNiyO8IyP47gI9UXhW+IrcWY+fAHJCVn/xZB58a9saG3rVcOoe
uvgiwvG+HN7S6Uqxkg1LHbKgCNhEYjuB05cr+5sKgvzcMXR1kUCd2NZ2+UXPVC6rUYhy59sJXFz2
cABMdbJkM5KgfCag7qxFFyvSo4Ym+0owEA6ycOYjjcW73Lg5B0P28FzcotXUj0XtajJdymmgigfK
z5AJZg//xuD4+K2dEsID5zNMPUXECZsWCpV1GPPA6S4eWkqnYtVaimRLtxn7FxzD8onco+Ghwgyo
1nJUigjuWnhfCXpAOFkkIwyMTlX+OQEOcfJ9LhkKH5KaQn+Aw2gfkVnVUJM56Ok99fKPTPcu9iI9
3PSFVGSc1N5P00v6Zx1npj4fZzwE16VQNJU8qn2T2emEaL9Jv2vVjOM9uc28vGRsLoqqIXz0g8k5
aNIQv9D9CPZ1PDpg/qzQVEdb1YRXm004HYaxUYSH5Aq5c76MOTbEIIKmTkAnYrOUKGaH2h8uiq4w
ky1iRz/dNzMoEz/Q3gatgfrhhGa9D9Iywd0RUZKvmZKm+AjIkk6NzHxz5olOCOK27QjWYlhrUD7p
jjPqjMMrp5A/Vs6A+n30rOmC7g55VEZY5/cln0yyXRXAEwZRQq4QF9YPY4N2aFW0mJFjHxIKtI78
lfAZdaaR0K861/mC26PfNN1gvJrkWHP4tekHzPb4JUpieUGVam9oUi0JLZZ5ZSRxciuyudhbAxHt
+PTcy86Q4xcX6x55XDanMSNPnwkuR2ZbhVOzbnAU8y4LO72a0Cpuc7ifW76txJJ5nh8ubenpsgZ3
g9mEXmNAxnYc71TZJHdOGQAJ0QWJ0hgtLSiNfZHdOAY69PWIvYukBjegPZgCawF2aI62C7eUlNS7
hpRsmm+Ig7NzWh6ht4Gxx5QgHjvVrSgiDPvLAnsJbwyUThzeWFnwwnBNR9J5w5TWFd8RMidql6qm
RhdFoh1Kvga/ZPk19tg+Dl2aRsQGepBGg6cWMXSDBazGDbi38j7q/E3F4Z0QkcRN1Y3mRC6PgQs9
b53Axsw3rT/4wXmEXnTeIvPhqlGr3At4Ud7PIWkT/9tIxBVzQbNlc9qWBBY2FyDK3RuODzJ5SP3B
aRm3EIpwlKWHjyGCEukR3DiMwa0KMG3sMo4Ow3Ee2Ch3c8t0fxMz1P1RcGCuNzOkOTzefJ1XMWNK
Ii2Ey/F2BM8hQ6LYlBWIbYDVaV71Nq2o2yhPquyQiN7otly73Tnu7Itt2PXtOfY8sPpQGuburh7w
se1i9BLB3uRtUpe99tr5vElTBL8KkXZ0oElE2i/URtHtARzQllzN3SyCO8NTXFwbJqABjxsN97QL
p/6IxD1vbxbj5oQ0Mo2mfeK5prFLyS/MD622DOMmiSsfHx81jI16S1vlwZejE1xkDCoplDlLmQ8O
MhO2XQzZNiVXIkGSuRwVb8gS4rpzO9Ot/V8afF2N1D2ApDVNF8YwF1TI8sWPRHWmzcCf11MEOmDj
Bbq8QCMxIiuOeiR7jsUBa20MKFeIo8qdG9wJAwJ6hz5zYNEArHk9OaFkh1kGe2okcm1CjCZrdF56
3VnWVZjoW6uEipnBqQyAot7RU2aqqj17k3VLAcg8ys06t9liGSb8mzzVjVl67R2gl2LHCnvyZqhe
YBZJHzHD/uDNdvNMmE93pDHsfM217tY+R2aipIgKQN7Xih2xqGINZedHHYwPo0duU994Tyw/vfIw
auMoaINVj0CEWSeiWEow1GaYJVY1vtfVnCKojVr6W1EWPTYz5QfDYoZFNdyvAbvhjiBJIoiiMNov
dvMDWmEOxpJ6jEzHVZoOe21D8Gm9Ol9XirycIDeBKDCQ29ImFzdKk1DXE9w0b1DZRtTNzURaou6Z
JseMU+mzsJ1PUvpbrxDxi7Yjb6f4zfDMa4Hs2I1627ycmzk5QCI9N8BrHBL4WVtpRNOutrI7jfEh
dkhpW+Vs+LehF4h9b4YpJm2pjwhYrPs2daqfiDUiVIViaKAU5tlNNnt8yXBWEjhTdgitu/pZmqJd
Y9YkvM5q4LdUXO7bAELuECm8qzlv2DnpE+NPr/CBTSrNa+7EaQ8ITTjf8XVekA+efUXAHD72hABt
OH+4r0SWu9/NPKaLya/7BB4Q/7WO4i/ThHhWjKK/EiKbtkCxULDOVbHN4SLT/O99kETEUrJKJKak
6NHBbprsW4FREdcmdEKGtuGdwXz4oJ34TS4pR3E9Xdv0GIEduLCUooqxpsHGXccmvdEezcgY/JT9
kBxFlHskdHqE3tEvr638B5GJDm1nyHwIIh47h1BIQSbCJhqo38G6BOeQKasb4gleKPJxDmU9XRBe
Q8hYaXiDr8bbOHAcFmJqd0tF9j3nFV6hTORbNCY3mCCRYMIkJu0uKp7mElDYNpOCvKq4qr8w4R8I
7U7G7G4up1vRzQHHuM7czsZQHfMuNDBtENhTBqbYIK8H82unX5A1Gqug9ptmw7xU7FNyk1761LzD
VX0HG+dhSlP8e8RYk3/4hO6kPE9y54BAPTzUKesqsYfnAoXmZdxNpJSSX+nYMljJqJIwGYr2vB+b
8jIvvPFMKDpAA5XusUaueImfDWxarMTeRxl/FQ/tLqw9AWqgpbhzPWvpCnvNyqkdArzs5jVumGjV
9L3O3NqF/juWhzJjdIJ3KNuZ2L6ZCvj7njnbJuwFMignHNaWdp7YUfvnrsKbnBGcFacNfENgdP22
q6XLwCDRB5KsEPASlYU3OqPhiKKZvqwgX661evsaJkkqN5FNIg1nKlmccZYDdEGKJZnMyJziczsI
nCvbYdlWczwefDufNkBpHysz4QvbBOLBzETO+G/KN0ycirPFWLmackTntSoemtB5ChtWJjSIEV5x
wWbuisfcAhPOw1rOcAmaq3jBs1IcePGWM+2jyMRr6UQ1xnCyyLV08j2VQb5FE68uZNEZP/wAkYaw
ynhdDcRlzVH5UKU80rFjArYmVgxnc6atM6dPPLoudfgI9ZZKcOw0mZvg0OY0qbG2Ovkznjngnga2
2bDPvXWVMH/jKJmoW1vrYd8ihZ5Xdkhi3zqfwh8cTak8rAwVQMoGyWZYsY7Z2s/glogVJOyLLg3q
r6KpALqG9LITgJdrvkEoQPAF8MUgA3Jrhsphu+/2ffyXEx+06YaZ4YRNcogvuhzhFf3Ca3S+3Xok
3+p2ShJ1zjMs3iTkJFoOBUcWM44eZNfpiyHJ0vuopPRAUsypAEfE8Lq0i38aYAY2JckBDxZ5YBt4
ex5dFIZJmzyLhvVs2h23K4xBXjYVK/boSvVtpKt8xI9WSj5/GRFy7TialyQH1hDA6SXmYvweWYY/
bzqjCZJtgOrc3nTADCoyShF37QfXss9GnFSPAW3V83Lioxljlb9l1F2sUyN2KdWXGG0zhutjR7Hx
QjODYhocCUcfcWnZbfZAfsa0s+eC5VrHPzw8Fwhm5K0o/NvWSD02ogAGvJwJ+ErqOdwIiQF/SKW/
IsAMmXsDl5RapLaQwnuvMeTsVc5sIiBC20GnM3PWXyLdM1Th+APaVTOFdIedBUzMWI3qNkeNziCW
ZpDUux4L27oAK75qQREzcm4qrGCzxe6TZFa/q6Zp2kUk0x4KSdid9kX21pELkECmog1vTuexFsY1
OzV6HRQZKBK1gdEOkq0j7XblTkN/+YvW4AbablgW/z4PRznKcknDko6LLUQK6Z5ELtR5OBh2MRGj
ZqEmHamAJ+wOFOnuJ9kO7zMkPOHZJhIBIaBTIVO03JPABeyqQ+oGebJu7EJicnNiazyfsLeZmz/f
0fsoKI/bAA/vCqlsYSrXcZa//0uyA9SZIanyIsY/mw3uFkV9myDK8oPnHu+vgfyn0pRhyo/uCVlQ
/f7PlxfLL/av33nJ2Prr+hY9FQtivXKIBl5+iF+uP9TkRZYOKvm4MORiTSw5nqkYFQOaPnzCnuH6
1RNiiqS/NLtM3JhzRcdh0QdvmK4b0UXoV6Z/KdpOq3+gU78vOR7m/3sR5ryWFbGoYdT+JQD5f391
Gb/SPyp/tn/8p/Zv5dVL/qZP/6F3/2W0JP8pAdq8tC/v/mJb4Eubbru3Zrp708xh/0uGsvyT/79/
83+8/fVfuZ+qt//zP1/LrsBIcvdG8+F9MNwSCvPvJTiXLz9ewhf9+tL8KsERy7/0LwmOMtGsg36g
+2gKXOHivyU40v4PpDe2pKCBDejbv6pwhPgP/ln6VgjNOVHaS0jMf6lwLPUfjqkEIgxkPR6vof13
VDinLxeGRJ8XmT8hmWCO6Z+sea8KOk+QGkwqSLYwSErKlrAtPnmz3memEGUkkK/4nN09h2g87vn9
yqbpZ5KlDjetV/V5ZNYPfdc/dmqEF7IMa3Fv/Wu5/tsYldPb4lJom3zJ702yGlP19xccqSXwgI71
usUYcE1VHux9F2rpL8/6gy3wt6tYaKW4J5N3DoGVhyHh1xc2SUOYmPR0qEkjvZmo5JkQ2PJf+rZ/
ey8n25LA0+f6tmkr4gNp3/61bfyyLSR8jTLRFHqd5qNcL9ChNicHQcYXsafvkVC/dmPWfHJryw/0
y17ERa1lr+X+8LwxXlxu/ZeLTnOIBh3BEXoUvmaic5iEVZOxVcbSTjLd6pMV8l4Kxgqx0DVLroRr
n91+eRl+vZ47TQBYnYWHtAzmcQdvuBxqmDBtP7nS7w+NYalC3Sb5sjio4t5fKZiakincSGgDElUy
OmXKB7rL/sFVmF1ZfCCRtglx8l5hRENY5VH/ME+sU4j5dWCwGBe91p/X4G+vlmUrvhqWSXFr8U0+
WenU730441sgR7cjzndI0z0nb3wNQUxShYHERbdtfvjzRT94WksQpe/ghGQzsk+elukGiK4YuVPq
y2ILnWXcNVIau6Ku/E8W4unjwgLEC4ZMkCgpz/FPV7/pK6dDxAcxcQiTPSZxOPwDorw/39DJcmfx
sUOx1k12QMSNp5mTdZ1B37JosE5ulR7SMG7XVnaRP9JIFZ9sTR9cSvJCu1iZbDIn/ZO9EOxVUY3M
CdfANM9BHimel0/OZWWVx5q6/5NH9dHlLEcRVc4DI0/tZLnXepBI90RG0Iyj9NaEPo61Laqz8z7r
QXh2+DaKT37Nk2fGr2k5dK5MQawgBb88WZN24STaI1Nl7WL7OFaSPGRsgn/7xix+QMo1fkTl//bI
oJPXWoG4Xi/id6ZoKCeoFNBvBdDPx8FuPnnRPrqpZWOiMqMg5dP8ft+Q3rLd56hLed0JL4aztM38
0PgHd4W8kmBBgsxY9CeS2AKi7FQJeiRjWlICFsi2ysaakMcx/zSxvG7/vPA/uCu+YCxFnhdzltO7
cqVB18Nh4c9Lhc2mCeWLBIJP1vzvV+ERUV7wv6UO8E5+Ox9aU68mEtPrKqZL1euGcZH+LJntZFdi
2bHWKDXIKhKgd9yTq7SOr2PGddkaMH6I6H6etrDTGGPDM/zkhj66lHLZeCnS4JeZp5eCr+bOg4t6
bM7oZnZMNqDaMuizpgS19n8XlB8UGR9dil+OMEjeJts8fYE7GKcZIreMCITwnhnEeN7HFn7Waej+
9lqgecrM1uNrwto7rdLocrVxB92BL2MIzaZ3OmMNP8H9BzfErq74fiik6UtF/OunPrJLd2h1Roh8
YuhLiCyzuKLDHYRXZuFXn6SCfrDyKJ74zPOhl5IX6/3FhgQVdeOm+drMsLvxdnF0KvGz/PkZfXAV
wlUc1NtstEuY8Pur5IY5qIlXFNkb9L5Ez8+YAd3dP7iIbSvqZ1a6VCfVZtyLJCJDBS5OV2ScERuJ
kace/taxnhVmU9D+cpWTp2NVIfIguhPQ3Ybo4FUZA7O27kDMDe6XP9/Q7ytbUj5YFqHZi833NBZW
DQautt5GqjXw6cVer1JAuCp5zDA2ffKEPriWI9jgFnswxy375Amhsk0Rppjp2lM01VPXLS7aIYxf
OEXIT/aG3xcD5JHl24SWh6Jl8SL/ur6HwDLKqeRSJfvqVjUkqaSW0J9c5ffv+pLNyr5tW4oznH2y
Ggokr5lXIIeJMP32l1ZXlk9ZmHq0j73QrlAaGZn3yQr8/ZocPwgRopxQCrvrifcZYFeOvJhMj0ow
1A1Ss9kYqYKpyAwNjSLxcH9eICdRmMtiZGDoCeG4xNVwEjm5IM0Qn4SKOluHHZNxkF+I+PeOX2mi
A/3J+2qgM4AxzH7YrKa+1dN2Sirz2dKVfmqF1zvrIOmYb1WFhTjC8aPuWnY+/XvhpCNyrirWxq6T
hnMOByX89uc//e9LDscLZfJy6DV9YZ784ZtEh7hf+RwNMzo+HNy9rhbOaPDdgFD3nw2af3tK/Ohq
2NJ84S6nGn6y96tON1k10hfmaonbTjvUUdZDI+uWwbq3xP39+d4+WAm040ihl77yMN6ffP+gFhGL
ky/fP3OxiqdDhf66gPsf4pMoJoIkqrK5/fM1l//mL0fSZTHQl/NMxW5BEvdpw9EMnTkyUhTbJNvg
a3TephlBaIrGMK4rlANy+GR/+ugmeX1xQ1GxLA6l9z9pZ0pQ3jXfQ4DRSHxC+9Ef8Q0wW4AOSLDp
n2/vgwfIr0mTyPWk77Idvr+anfW0zhv0jCHHFGBAra7uwXWkx4RA1U9SZj+61vI9JM6cRgnH+/fX
8sj5HqYhK9bKwzkeOaVxnvdhcpblet7++bY+eGoMnpZDMOgEqvWTjbeAF+Uw/i6wKSIOrpHIPFie
Ngn/8wTcniJB+T+Fn3zEfn9yHg01h54Jb+Dy8r2/vxJc34wHhZfB0fpSzzkOFHMQRxwtAvWIlLu/
e5Me5gyq9uVMLGlYv7+eYSGtiTxqtG4Yh73Xl8isurhB0RUN5lmC9OPGsGq1+fNVf3+KHgvFkohk
Hf6POnkJkSTK0u24akNA534mSWJdI95YZ6QgfbI4PW7g/bvHBgZ6XVLjWBbgi/c3aCc+3Cy4ZevE
IkthNU8yR1/SmGQMg07/mjEC+5Lqel7yIsi9/WS3+X0N0WlY5gzc7NIgOrnRDLaDJKGAJJSmaS/L
DGkYsvkIgg7I8SsD+N39EmzyWZH/24dc0otySLux2Olov5081bSvp6lAfLlGLuIfRy/MLlBEep/8
tB9dhU1UkncO4sY93dbmntxGs445oOdgXt0UgLwf4un4m2uFnhcvwvILYqTgY/r+AbZEi/dCUTyK
ZooQEkkmXFPL4yLc9Z9cinYKh0Xyxq3TLxEGCYw0qsu5ocE5WA7TWWlCgjYTY9z/+a4++O2osBSf
ISkXMsvy93/pUjLa91ymQTn5DIDNcpPdZgONgYiLf3Adi/4Qy59212kdgt+pAzNC/kqhB0ipZhBl
3xzP6KbNn6/z20JfnhK9EyofdmXKrPf3s0DvgDSqHC+KFcPNI3yDmCiMqmtI0MZxLA0LxAVRZP/k
/tj3HOU5Lo2gk006tRNYdcSKrRvl12dIyfHAY7iK/9FlvMWQzIeAhXhye8hqGpKPyTJy7E7R4Y3R
cxj0wz5ZFn+1695tV/yOtil4mVxikdzf7sdFTt3NPC/ZkC49bZ0ovMc4WK5AlRxL0z5UMd2bAguv
VyOWd/3C+uQl+Ghl/vIncE/2Dj8btdvhal4PneH00F+d4pFcYXX35wXz2WVO9mWMcyD0eLlIPhzH
y9z3HqD69Z/0pD6+yLJ9uA6L0zpZlVbfI4gJllprCtNmBw6yWhu54ZufPLaPVv8CaEKrz/KnsfJ+
eRRN3KcduiCcEQRbDXhs77TE+La2qfgk2Nw6uBBR8dkp48PbE0wdCGcHGeycPKoJWrhvllxWznHR
wRtM5scs7OzbPz+q377Wy5q06a/Qr6cOsq33d+f0k0HLkvouMJUPC2WSu8lt6bPIwQ6mv/1R4WVe
/P1L85yTtf3+YlbcIblS3JNREcg+l9jPMKQBDfzbbzTXoYjkFG/TQP/tCG9X5CmUbFj2DH5+pXuE
mGps4k/qud9/O47ujvBN9kTgy6dHKbccZWWBj2QlgLhPZtDKfQTIxiOH6ZM7Whbz+62Dkspi9TE8
pI0oT365bBp7w+EsuY6GPNglpVHvq2bKryNHlIe0yPUnDaoToBg7PeFMvnQcQQW39PhO9t5EVQrI
PcaaJLHS5Bp8sipfMk5DDUdqv2lvI1WZj4WL3mqbVnhWv7pw/t0jNYNRffmba9T18IV6zDLplTAH
OXkVwJugqCkxHKZubaBmMvM9AILyNrLdzypKlsnJL+3xukFSY4+GyURP6+RiQV0UWMNjd52VhcFO
ORVG71+7qDP1U0E+UJJtUrz5HeEM0pAQgjn6zjOusshr95JPRwIOXIT3NeaK+CWZoKJt4jwkBp7w
aHWVcdK6UwwV1RlpyijBkNSIcTs1xJzh5G6d87EG6wgP2CbAz2owMT8YfJ/+Go8graMBOlPu2VsL
hCvJrBJIvw2djBRWHg0oyG64ikv6fXeBP0rihFvwAMHXHArmAYG8xLiDwSUOvks/65x8y1fKA9Zt
zi5iJQxyQAiSVSxA3HwPLGJrpzUp53lxO0WpgVavDElK1CvhNTktOL/BLHRepkCGsbcIB3riACfY
vtQxsFo0Zw7kLDweE3HreZ8GYbb1YWCNgCmVIqNj7SVzl/wYlRGMZ67ysmCdFPY0vtpemMe0+KJ6
gOVKgGCMDVAPI2wcUmmTR3u0I1njYpkC584F6+bj42kKdVN2g+/u6smB4IhbyrGwxpfIvB0QACa3
LgvMQ0NJfMgeJoDjX6VzhsB20P1YXQRpjWx0mJvMeDDC3NLnQd82/T0RJLbaEAlmEiodEeFojPNc
vNVgUd+SsjOsC7sbSETEgOyQyUxC03zpEO3QHK2mGLpjGJZo9PUAWfMpcSKBhaQfgPC6YRD+kBRV
YB1nbComkmNZhGS0jmGMYc8tovjRkFFgrUI2ZSKzpGym12Iij0qubAGu8htvW7pEm6ki+BIEcNZR
Z1aEtuvUGq3nHGRCAqyHCM6XsUGpReYtiGjI2AtBDQYtkDqwyTArzCV2Fy+eNBrtXBepVWNPn2uT
+4F09RN+k/XWlBnMctPFD3SwO5NwYh/YWbRdhFByh0HauPZtmn+rSpMqeW8TjyVgUkuSTaypV81b
jbsIIFSk3RWmopGUJavCVIZnpqh3TVoA5YLima7o55nzI466Go1YE3cLQH0gg4oQdEesRJPGT1aD
C38lNDkGK62CrkaM57VIB6OwDLcZ9nbW9kx+KWnto/0qyFCFB+/PRrH2mY9BbvJHlJIJuXnXuk3E
qwk9IN6UGBrs/UDm1r0fFF5zxI016G1kuVixI3I55JoUAeWgJaxqtSsq03oLyfhMNh5+uX4/cxBX
Ky3mERX4kLbPbpLb8jLEO1LgUXRQd6IBcTC1gFkrt01aivtqkEA+S0nq0ZlbKc5cTZRW6ZlHAM+0
k0MRvg4lx5StlVu4WwpAq9/cOVEk61IMd+smNBAM26lDFUQHuP6ii5KURjcNLWK7hmiMaL7Ora9W
TV+76VVVmoHekd2uYMDmXkT+nkGA22VUkSO9DoPW02dJTa7sGl+WfT+nxhw9zmBleRjEwE2rPC4Y
rSetkA9s/NFjhZj6jr3bSreFdpwEBHxVsN3gQpgPA3smPAvZPqs+b8ZzmgbJs9/rGFgWdn7YcLp2
xg01OB4is0vzN+g24iHqmVTDqJDtQK6bhW2RLjq4PewhpfOtJ/favEUhK/QjFmrzzmyM9lrMguYR
BBA5n7MPFdck8HTZEYC1T4ZQ0KQz2R2i/lK1PalRZW4Q0j4FfnmcWmS0ez/prPiiioT5DIBEhfuK
cCtjjygofLMHIcjM9bQ/HGG6qg7tf1IZq4iK0duJGETHRVgMvjiTg6kencjUzsropEUuBgd2j3o/
Mmpe9tGLz8AOe+cCQeR8UXVRQVijKsG8e0Nol0QpRoAKMHRFzrAaMM7c5IEBuDCtNUm4ZjpLD24E
frvvAfP8+lLnGMVXdodFYMte4g4Ye4nEWWsjmW8zYtcG0oq1+Y2oYULCUDul4jzThiMPE/FT5MqF
Ch6N3wmSiQWC1nTPXkJyCCbQykLYHMxLzocRYzQFI5GHTxls6+9VX1uPTlZ6wU4KI0cHYWdikefy
DWi2oOhIIF/NdljfBUamgb2kduM/hmkVh9g/eF3JvuUoQsSBbd3ZWGxhKySBTM4FKvl6xakob9am
OQTJxq1VEyEaJXMeqB0xl9chSdXZo0NIurUHEejNFy6hed1D1IJ/Xg3oWlP2NJKBsE2RasFCRJZL
Rn0zRBCBEsPcNxOr/NnIushZJ23fnUkCLYajROustlB2TQ2UsEmDle+XU3ogF3wuf+LeFhNnpj5/
GSLXRd/ueM3rmA4C7VOPlmAbGyUmyWrGP78BJe2or2wbmd1AWM1M/5bdSusDpLdwPKt4RyEzT20C
9rIbW8KerTBrgkerdur4i+F1pmCxe860iQELNvtl0N/fpUJW0Ze8Aqh4RDSM+Xqde51cgu6JU773
zLn0sYZHHkFdIBTi8rKJhiE901WDzTMMpY+mbvbIqV1BG60bMMNkFaZrv51zH7cEXu7+W+sz1n9R
oB/Cu7jH4vxqj4tIX8X/l70zWY5bybbsr6S9Oa7B0WNQk2gZDDIY7ElNYCRFAo7O0XefVtP6sVqg
lFkilU+s+2bP7M0ypSsGGADcj5+z99pBZB+Q2Hqvlgo6NnsdMumpRLchF3lM1uBudDoNRDu5nrgG
nCZJkAw4Ht/wMleDLO+ojEoeY1KYOxe8fiqsGwt+jLgAAurq906b1OH1wDfdbseu7NOLyppKsWG+
GHXbOCQiZenhP7rvQbWOV2Nn5hoK7ywunxm3NsCBktFqd7Y0Sn2HCQtcrcpbEtjE6Jqndg0q+qGI
JnpyhoghN9uM4/exPvXeCV5bmueD8PNyGdfdLPEHMdGdVGNnmCvhEQ9zUY9VzxJUkBsgUOk3vJiL
SCc9nLC5ROu3IioBHWg6n3BmGRIMHefKVJwTYghOcSBODxBBp8fGBh0KBPMsnIzhGAIpMe46x9QO
pBkp9wzDmtO8FL7e9QcodYpuC64FUV9H2BZBL9U4eDeN5hbi6OagG7Z6Y/lPWqPr9Z0b9HMEpFP4
eJyGVmuxRZsNHVHiOqEPLZPAGXW1aPrI059wOPbaQ6lC4PrkSoy373X7/yDw/mM+f/1LLTHLe3/K
dmf98P/6j6vX4v/87+cUAt4/vr+m/+ARC9WvQtz5X//Q4Qrvr7mjxhQOPS2tbJvj908UnvgLqYMr
fNNDeo0uixPhTxqe+ZfLY4MkTKBd5YQraB38U4Zr/8X8i04447a5649Q558i5J+ajj+x8FADfzwM
6R7NFd1F4cGPdOBUf2qNGUQbs6AXG8fBLWKGipEIWhLTPAOnWeZnXUX2wMKb6iRd94ShD6eDMVQP
kdXKeklfGTq532oe8tARReqqD9o2JinGTvVF3ilHrVoytPxl4qvsesyYWgJFiUsOlPUo74yUWn6Z
htmAf9ToIxA6YJ7eqFv0ajNywL+poToR6R657XljKvgQeDsm8wSaum1uyZYZu7U1NC5RiO4UkpZB
FuBdKclC2bUdvrp7z63K8ZSGM6iwjmxEop2ksE4MIlIIp7AHB7NNrAmQp1MVfLMacHcEnrUERSDI
n0M6Jypi9jwVdrBeMgJIOBzIc18b7ZwM6LbAZMeiqJGtqCXPmWu433Snwwg8mPZYYOf2/LuJkeUD
rz0kznDwmwOJH0WwYGgj3hSuRfj2WLX6pW8pZ8cUhxMfEIP0GCnhqbWJOs9bEthtyDWnUTWuw140
+kIqCcuN1OjiBh9ZRQaFkKO1cswSFpbVJNN1LyU2uzy3g83U20pB/eOXWeHAA5+Fo7NlUSnaCmat
2XwD7kCt7Tu5e4RvXR3y1jHkqqwnLWOJqXwoCHWftEtLLywNamIaP1UY0a6UExLPXcvGAd2R9oQ1
u5NrnpHbPLVzdhIVJjQb6B6C/Yq0+tyvxKbS3TLbsgvCtyo9J46vmBE0ztWUlb08kZ3e1TuCg91i
R/e7lGR94XrGxjv57JRiVGKd+VWA0KroyGVn5E5+kFNpdrXscJQVWwA8xCiC3Z+0rWZLvTkjn6Bt
zqhcNCJdHacYVsKpdAy8VNvlKQcplkiy2ONnb4wNzgJcB6cNzEKgt4SDrA+XQxedcAwoYwyeVuiB
uDIntU6bEidlxuyoPRtjorKWgBBKXKdDCtC0LCoiZrSsB+jtdjGFQwc/SAArayDs3ShgZ/YmZIuH
6DBqdXxaEXJ4LzMwyJtI0r1YVA480zNZmMK9km1Zt7c28XCAqIpm7B9JMSaUNcKGKW9SLSITKYHF
cAqspMv2UmKHO4QEyPcXFfs9Vr4ew+mGgFcAFV2bmLjCDT+x3rhuTW39UXpiRRKgZm8IvRRy5SpD
FZc2nvacwHYisDYRHF65Hsae6piUpUbuROwVUDxU1OJ8dcYyPdhV5noXaV5NEy/LoJmn5hQqf6UR
Jyi2EXmNb66dNz3JJzJP1jq540hSk7g2wQtnqdqUHQfodWID+j0Z2NjirQ9XUy29CbjLeRiATCds
GS7LwRhCVq4gpLD9TtVI6lKmB21z9LEqQpZFEBBt7FInk6kJRs4apU7HZxlBTGl2SmucaF2AQQjX
hqkSeYIWfWZdpMRdnPTQAdTBEKw8M607jXb45tLiJG0A51DHahls9KjrvC0hc1QKcW2X1tJtRRVQ
kQqAPrYZUdIrkFegZVQqrWuwoDi3CollaVUPiEio1Lgc7j7/KHdrD09m3pUrcPjxY2K41VsJgelt
ZAJTrHKyku71fv70rDb5Ay3qqnEx6AE1Zgth3Vp6BHrix5E6f9s5BstNBFuXO2GV/roMPFJ8LUj4
F4bdiHeiunuIukn/XpDoBDFrTIqK9TuOqoXqXfkqjNI9JCPf64LwO3XPsL56IwBPD05qmhRvMMvt
N+DxeKwTsp3sRS5qi5c1StU9ZCDPIGKuVt8DZfD4QAPjJc2J4KqplIldIW3XlpC5p/HRB3hCkpnC
Kbjk/SXOJx5CenDSngqCB0yIdTuj1XtCFOGDyF1F/GS7IWBjuOt1KyrPRCaTm6JRZKr0HIa0XVdJ
oAtsGFqxIlLVfGBan5jaSWgohIGLSgrUtBnY8LOWgCaM3vnQTktrrqJwpGfdbYaC/1X2VqKvHL8d
rzq3LvGYDjou1TBo9Zsosu2dExg2aYtKC/wTarfgvGM2+b1q0znpUjhjDF8LktGiCeJhXAUWSqmF
MtPmzFCOnS+FP+KHj2pPHQg7M7Cw2aN5g8qpkkxVDHznOe1iY2mhioMiFkC2abGXXFaGZ0H4ln7r
L5hMJKxFI2CJlRhMM9+Xgc98GmKecVPy8Qk+MvwGm6kdMemG4J8W+SxXXQJNYViva9l0UwhZX3rp
4NzHGhCKhcV0cx/4eScXgSh0OhGDzmJWDeE3cCQG9xtkNaZx8l3HJQfUKVs4OBtvoCglZ44OPXaj
VTGJPvT4ziGQinxjpkFyKInbvS+arL/PU8140PTBh+lmGdmxdUoyLHF9U5OTmRK46y4Iu3JNulp2
K5oyNumFJRydKy9z61VCVb6r4liV9AxGUAwW7bYYjpfhlhA5u8IYw3UByGVGPMaQ+kqa4d+NgAPZ
Zuid7pKTVH1TxHaOtVOD97NwCDzO4H333gVFQFOd6OBHiHXLS7a3wiOvBz6UCMDmGa17aIcZfkmT
s7pqjEA9JwQN5qvIAS4DqsKEGep3tAsA46kAUCdeyZkDK8U9nZ7qJc3nW2kBPjkinuc0HjZQ7JZo
N4YrJJj6M8gWCZfMl/RCPVmSAzHIolt7/gTvzPSFOuCl5putS8w/hUHmJrZwu/rGodZ/nlo7vTFC
Ze9FNJh3+JzaZGUNqfpuu0YG1i+VpB0XauAMbvCDcb/68O4WKeCYe2AJcbny8nC+yY4QJ6qi7bJs
PQPMnjFvHEvwGvWLdN06WhqD8iUpXTSHoC0xXjuxPKsc141jpZBc9Ga41iT2ArDI0DtWQEG6Y2nQ
4VwLCppX227D8TQdu+gxD8nYWGgMSMgopJKiEBxHT+K+ZtC4aHUveqm7TAF/rDTr2PSDzqOPjRTd
s1ZCn4EG42Hh7yxAX3qY1vGaqBPieumNZKeqIENhMfTF5K0EmNa1KIvAOglSPz6qAj7kJi15ZZeQ
C3gGgC+hQp+cvH+UdursYfuZJIz4mhwIXhw5ilV9aTGHdFU8bJKsG4KFGYSlu7Gr1EhWJlnx51qY
q2QjLNVfWX7upmus+cExI7+gXvt0xUksU4DjqEKkRaMWC/WDphESVxHxRsypHg+EGWkxlzNAq7ml
8OsvcsqCbgHgeTz38Uhai2Y0OdSRMcDgYIxKEyBdR/bVhoRAMg/IQArB1lV9/iRT6JQ7qzV7wIxp
7fWg8jz3WxEM1l2s4pamXBTnwIf4Rlu4Paa39qNcpXMCRQLgp4Fgy1I20Aon9OGQxW0bLFNHjlcK
/gZJwD59Q5CV3YOrarYP3LuZAaNK0iemaKZOlY4x0A8i6BiUU+1kx6qGxgpgyn7EcjD0i5qawVox
Lpnr7FCPi/VA+ARsD1laxl5Ra17igUimRZ+VczcFhLi1BCjgXIZ15D7Se+5m1IcTfSfryvVXJbzh
W6FjoZ/qsLfQZtiko2CWgysNDbT4DumuTdcUUWxC2JbAVA5p6IH8H1u80NJLxm8xMsN8EXm5BQJD
SBzWTDSyq7BlW1uEuk7WE8eT5DDQl4j5cAxX1GtROi28MaOgD+jFvBSDTfRjaKvuoSlrM1iMsShe
etJy6a2UiRNCQDPUtK7Y4GiWa23fLCAKetFyHLAELwOw3hCibF27V3QjnCusJ9Fz5WfdtxGS8tFr
xmS6tJ25c0g6S09DNWBesWp1v6VctxvmOj5YFZLEc8z7kV75+hKsWHBWYUg1FwRn6qe1TRjNNsgH
4v5aknpacCVGeIncE354H6o0Xoq+j19kMeivkTEyHvKB6oKBmsLhrAFRCSk76ecM5NHszxt0qenG
MUGTxs4oX2QuOJSMQdrfOUXV3g+CZo7RDZoGR8BijWoro8SV1CTXZFwG05IGzQhxruyS+3jKORBp
8JjjZUuhemkRgHug1eM9Zokz1EtkY8LeGo3XPbqEGfV0HUtQiJMGvwTcEYVLWU7k8zDuip5BOxMm
o8nWpgs++nZMsKfVPBFaLJ+1yIyf69pvHtAaEJyUasKDqQyR/ExUISdC/ji/yryk+MbxJoUJ5vXt
hY2H9IEIttQgrM3n1XhoOxk2bAMc33BSZ7gmNcJnb5PBd271XGnPut8hk/ZqacPx9kKNA7DBYz8O
QBQ3MLnbqwqWNO02yp1zYnWyt6kfhntAsNOzO9RpsOZEX7+2kV32YKi67NSlWd8Ah+hi+Kdg7wAz
15YbM/MiiDctffUNeZbtLl0qv3n0F7XexhMZjJTKTvHBZgPb7XqCqnLbGEA/Dn7sOsUSmpLvnbZZ
I/GY9pSi6OajcK1LTXznHIaTjPavFV9Gk9TcpaE6e17AgMFHJA/ZzBAc/iDv4Y72jHLEYYhmpQ9k
VHVv2S3VekErOFyTiBi+1EknKkysUXJBUWwYB/JA+Y6DVuomuNFGTddWz2lq4WM9SFl9Ghg+pgFE
aWWwbOfLSk68uJFToLculCvaPZsqnOhyogMu6bkVK+A9c96sMangHCpEbS7IoLK8K1Rr9fwfDZH+
OBhNTC2l1a0mumXYpOmEt8JTwdqcptC4l/YgjyGiY4NZC6DM7OzvN9Quitf8uqleX5vzp+K/gVV9
Vg78562ybfSUP/3aG5v/85+9sb+Ej/iQh89A9+fbs2PhR29MM/8Cw0r7CwoDAgwX0MO/mmN41JHk
0x77paP2szlm/YUgD0sHyH1+GioF++80x5CRfGiO2T/caZhoXYxdWNTsWZ36i8zPToqOXNUnpAmU
FxFUznHhKCbOsTCldlvBxjmjwALbNvNroPTwvk2LkeERU5VRgfKJTLtf4RPvdLDRtfEU9FNnM+eC
s3Kaqzqtd2VZyWhtm5nsLoKstLvTWkOxLBesJYxPzYYu8r6OB0jCYzjOXXgKno6xtZHKVeG0zUpG
CiZ96zNvQBQbx/ouxdbQnZpkVdCHyuPmRqMNeRlFVOmrutFfDacowjNtbFqxDMoh4oQ9NOV9EjPy
ZfcWbrMncgo/KlTX2n5Kx2nUD+SLGsWJ53cgY52wyIrVIEwUtxwBuzfYcm659mOaNzvweDUtuiAa
UJUqOACLuIXacuIECfRjWP/dyvUra0uIFgnN3jSPvUv6BfVJXCPaXs9LksHa0LKAszA6ZwN5q/XC
7gL7lYhVbc827BgLjVAth+U/LsnF1if71qtpFMGvBoGmnDJGpFNAd4HnVg76umuj8tvkyOyJ3jzR
zx6IvG0YaD5c+nDMrhD0ThXMHj/SKKas5NaMRfxqhcg6VhrxxuR9etml6xbtrKTQoWRI3Y6qs2EK
Nc6A+Ri84iQrWcxrB2lB0GAElKmnM3ejl8ATY6SuvcVSwgFe94NqS981EZs88INy7TRW82zFFueL
QsXuNcDaAbGnNJiXcmbLwfJDYM7Wk5u5wUk3+jQ8TcjyK3uGL8NNsKrnJuPIOBO/ChzEvpY8jqRj
fSsIwukWJQdbkrkkcVWdNlBu5XoUAagKQVwv8tzvNuhg+h1Mn34EBm9b7UomuUanoJpmJ56MdOJJ
4njfY1Bm6KBHMtolBfaAhdO1XCp+Or49Ec1UaLbcDlpYUyfaki0lkyQ1tNFxmvz42ewkNMAQm/Ir
CBoLSp1tNM9OMOYPiGHaeq2Rs5ytej0KkvVAG24P+ETRV1Wxuab1oi5JXQUJR/tVvkIDA+PksTev
4SuSM2sARYbW3nlVt7KqMPuuNW5ET2F0jRnHBBp1aZq9e4uUIeHEAsiZpD4kBWQVqkbcp7abHpRF
W4/DmjWwpYQ5w2sVtMl1UdU2ZSE9kGJrtsHe6ez62exVEi1RdQQPdJF6Z+U1Dri8IWYEuqTEM98Y
19A+8XT61wzeLGktBpxbMWcr0pe3vS6r79LvEq7Orzri9MY0oImZNI277OCNF9iF2pBNFfDmMuwM
tvd2YkzGs1eXZ0GApXsbmnTld71MAviopZrJgqFPH9ZPmB1sQapX1xOaVAqDqDbIk+pmj0fZMLhb
W8mE/i/x5XeydmH/VFZCMHzVFF66TCoLnOcMjV30pJWcCo6ub0EoySHVktz4HrjkQl/LyO3fXFf2
b1GpI/lAQaRY73yAgMs298SDl1jug90CeFxWCTTVSladve51N/1m2bE60lMayCjuRfwmo5gOYzAZ
/tNIzgohBlkezShMyz93kNG8mrVVDFcBI2tytXgkU5ANML4yJAjTug0H4Ggat2VnJG2yY7hcEIPb
w+7+RgaudlkwSxnvwszyHiryEjuIX5VDE8hi9a5xIiPVcUOYs03jR3Kb+sOQMRQuHI74mM7HR3Bk
SXmKA8PdsWoAPLSVi82LxjraLAUOFgi14aUH0211d4PRyntLahJ0F3nboMIomsk8F4nUui2DQf9Z
GL2Xb0IngrvsV311IXCYAR/z43wTREWSLbg+c8HjGLGmEevuLuQ0dx1oFDdHbwpCk3KOsQxni2Zs
lkk7jPmKNpc3nNRVV/S0GF3nxlaIKZYd7eYL2QU9k4QhqK4wdwNLgoJoT2sQiEgZpzS1LsnKHvxF
J1GKA0ucylk7U0PDlhixCmIDEYIsg97IMGPkFZm2ngvk23PqxFqMtQgPKez49/tOX82hvuVRysrv
bAakBElwj+hrVZyMLLgVfFRa7/a0sQUirXXhsKgtmsKlclZjFTmAxlXAG21KQWSIqGP3wfC0klXS
tbTmfMySPtqFPJ/9jqAUZGaEjwC8SkrXSVd1Xlp3YC+MYt3GvZHse2vs7l1jMBHZkkhOcLUQRM6k
ehG/OESMwf0ODF438KVDLe6GJIvJFqHfYEPljczpsgAIptPMzaySg1TX3E/xiN8GFR9nsIXj29pA
lk0fFAuTE+xZSH4k6i0zjDhEQj3lNyiMS7gm49vgJcgerIisFXiVU5l9o9VpnAiBBurAOUkkDzTb
0OSkQpsSngq0vSsCdVomZJxPX0sOlMR72M6WnOf40pkAqAMQttt6xbsGOCJvTIsYzly0DM9GFhWT
R0KeVay5xcpPy4iWW+MFPmTVaXgjsY5Lt+J+op1jBuDkWwosf+fVcQCQGaz9PWmr6XONnkxPI+2b
S2zgsWoqt4DLn1bXQVQW2plGCzFcpiWpIwWfNBHf2YXYo1ciqNueLvHc5jWBC2dhpkj/Li3nDJyV
STsq9+HatdasI/v7lfT/HxXqv1u9jRnxTwX3rk6f6n+cvD5V3/8x/uP8heyAp/T7rxX4+w/4UYK7
jJopwS0d6I7pGe+m+B8luGv89dMc5Mzuf8ej+P1nWJtt/IUSBsGua8JgEbZD4f6v+TR4KSwWqNot
pO0+vei/U4N/0uras78GjxmVvGth/f1MmXGssCfCMdN2GsaeTas8jPtCHWWsTkPCXTd9kKpta4+3
vWp/aBv+U2PrfMT4VZFt41JENc+pgK9HMCL/NBpHMAMxlczaU3bo6ljo9cxC7QN1j8Ate0rzSLtC
n6PWnRs0za6xhhFVF3pr9DeEJdJBA0RrFWIft44dLjniiL2M8pQBaKqrB0Z6xIvTyCDKrG3pKLbF
EJ+Preze0IXpNyQAl29a3G6tdBraZSBYAmKRtOdOIcKXnMY4b1rRgsImzmkxSWaYo5bLY+rLbQ7f
G/2lmUFiNXr0l7ZexsMi0gL9wk1l/OOb+h8VyH9w+//0qi1V9fpDAXLdVh/esPnf/TzkmvpfuP8B
XADqMt/fh38KQAxrJqrRFIcz6HpEB//rDSNAEb8LKDHmUe+vGH/18wUzORoTrohswzZnng/y9r8h
AHnnQf0/24GL9AQXNVcHR9F3ZpzY5yOucMKJ5vORGn48RiTPo4uYdVNtrx2CdlInQwiIvfIacyHD
nom4VjTpScbp8cyp04i5VoqnL0iq/ryIjJKxLjm9i8B3o61m6JztfvmCfypYfqU/frItvF+wpzP4
4kyu0xj4TPGoiojTbVNB4TUm7dIM9WY5UPJt0spghNRmD+VgmTe0Cf1oqZEEQBgGEdB/voiPhqH5
GtDfQGCbFyZu32dbHiz4qLHcND1qsWNdBJNrPGWdKHeWROiyqPWkXuGAj+7//KliXnA+3ituEE57
fvP5f3wmskRygPpq1OoY1bl0LprezR/tzKEfCjV2ayG9OJs42d9IwtrpdndKGAufsYdHPEeQyE02
5N6l0bBmLjjJ5WtmzOLw52v86NedvxkoONgIXd3BZodg9+PjlAWzUabI0yOYhPystzqiQfy6Bg1s
dGN5opeu2PXNYB/MLqLa+POHv9/7T18QkwuMhBbvGgcDVFi/9mtqvaJ5RyA0afLVIdaLCOlhEh9a
GkbnGlKSU8dJEfdP5RAg9RbVri5Nn6pIxqfJyLj+i8vhnf94vzgNWOCNIAK976GfNpApBptpN0oe
rSLlleoKs3+ZrFYcdH+oUaJoof3E6l3fKhwCBAT7TJoMuxjPQg3BGWIOg6zjthubW/3rO/X7i4Ss
DFsptmb2dtfx5qv/tbmloYYc2sa7KAui85xBTQcPw+mjEB07iFfRQGl948ScrGafEkN8Sq5l8sVX
9P7IfrhjJhkK4CO4Au4aJr+PFxHFTU/WhxEdh6KCsGG3xa3gRLLrNc0lfE/wHNvkBF2GSdSUiAvA
by/rjn7E3EY+jmgsmBvGqVsvkjC9w8JzHTiEpxUMj8pF1lr2Xqsbe0+vrX8JeuFeDhYBT3hEnQ3C
ihvgybOwXrmIk33RngRxue8RUAABFhkH5T7Ms7s8ACe/QN9f3+r61NySMz3tCVVsFvSi26uIIMDH
IKJLsoh74g7JJxjFaiLP4QTf23jhoxp/+fOT9bEq4i0z2S1Y+ulI0j619E+3LqO+qNC9xUdL9s6Z
nevJCb6fDlmeIZZZmnSHSEViM41oc2BJ5F/4Mv/dx5OlDNUNz7Bp/+YW9tPJtPpeHmst0k51xFHo
u0Z7z1NanRQ9atZFGKXlxrPclwI77/HPv/07uuHjQ4OffCY7IDDENzZXpr8+uWMXMLLrw/SojxVP
Bena+Zosrnm1g83/Qku5eHx/qAd0x4fKjfI3UXnRRO+UiQaHase9LJyw3JJHQX+2IXytWhRtLQ6d
M/GijsbIbbToYOK+qlW5Y/grDg00+i1pcfyVUC16Z85LakK14XMMgih0P7V1Qd5Gm6KjIlklQq1m
D1yUluXiECuC7xaYZkLab1NTJSSmd+KAgQbbCeVac0twgThowLxeABrbe4TG2UOkd+Vt409khBKR
vY/eF3aHZuulMuoCAVjBz//zt/vvbq4H8tACV4Sx7fMaSgfFzHtGG0dtbhAvOBu4R7A74c6wpTgR
wTQ+5zp2JtLMo7U2htYXD9dHH+T8bLMiGZ4Jgo6Hm+HAx5ubGYR2jnZQX4R9WDyOfjq/UfMKJdu2
eLTy2v5iMxcf6/z3T5yXQCogg5KKX/njJzYupqNUs/sL6hteYhIhq9M0L5IlzQdjqbTcWdmSmFJJ
XiVHVa+k8z1utJig+T9/9bOs99OGAcGQfd2zOW/MRJaPV0Ivnnlg4Q0XkR6FZ7h0/E3RlswOgjAy
mTfp8jyN6wA7VkYeKFT1YSGl76zARK/TmFjdaSJoy5PhF9iW33Z1OBfCoW83V57cnk8vHLDZsKDo
4fBAu2Qrhq465ThJzEWinEehYG9a/oh/T03yi6fh95qHj4Y3xYSbPUIgbfr4lQhEIh6Tb+sCs4p7
W3T0lhWhmvmiinlTOqMUB4uopSMY/gZtVgosnkSOfqHVvbskfKVYjXnfnwzRqE680G2Gv/268Mi8
47AcYHm8MR+vj7anH/WlYV3oZt/ctsS7Ig1t22+NYDoQ2cRe4lGjZZvzwK8I2Xaev3hmjN+fmfm7
mfnhXAZHiY8XoDtp4qAgoQxVvnZfjxkZAF5dr4QRDhtVNZI4KiHPw0ojPJXErfCuCwMEVTkrza2P
wOerLf2L6/m0o7dMWYHQRtZFlpGTEJHt5cdvX/zOvxXCM5+LlYJDgKDc+/xQeKJDWR16xoVbjcR9
YH1rNwGr8S6vApIGmNafxYkLFlZXxeOQFPZJOHXlzu3yZBdFmIKWkKOb7yqX9Vqgo/viof39dZnb
HxTBCB0six7Cx1sS9oozERqoY0ju4RmpMGRgRTIjNHfkFZ4bj7430qMjSZ2hhPnFevb7AootXvfg
D4H9943ZcPDr7ug0BNalVLvHqncidGuR09x6jKIObt0aS7dBTPvFLX8HUn3YkCE6gRjw3Lnip5z7
tD5EiYFVk0CzS6yNROVGoWUu6liZG7De+fp9GeU8REJkK5rz1IUNlpZ2c6yIvVi7jKweJ7QTa6Ny
9U2CAmOBXo1vzJ3UeQNu85Lab9jTXWUYJqe791MLqYb6zZ+fqvd+zq+/BRRol8Eyyw189JmG8vGL
c40Ab2Y7theEhhZnPqKUvW2VOC5r63pECbAoQpGcqaxrGPJkU/LSJuVtJSZ2qbCchzVUmrtZ0UUi
umZKJkcDec29c+xHn9zSOH+Ik4oioBPJ9E0fWrUdGFMQr+SVN15k9q+JL8bjewWgYkftfLKxrwbq
0O9+GpSbTHfKAY2UPXzLJsO4T1q32yUqoLqVxJjoXsUVeqV5YoyldiJQnG3KvsPHil1ok3Wuf0EC
iqIHz6SqGW1v3Tn0bXkwyaRSfQnmHwn4k+sNsEvIomtQFEeJ3MqBkI481vujR3YTO0xxp7HKnRE8
Ua07u22v57GrP9kXBikemy6YEK4OufaU2RMlfIhzzckme+81DVlaCQoRZ+VG8lAYTfKG8jy/dS1T
7cIGJeM5AlVCPfDc7uMgYwds4+nFiwzxKLPA3XkWels/oFjLSxt/wp/v/+f3xqLdiRsHFDhwX1qY
nxZS2+9zxFmVflHmNoXY0HJYsOfKDXfz2u/i4Ysi/t8tYmxoRN0B6edV/fTS1LE5+Z0Tmxdspc0t
M6ByO5J6ky3w0Lrm+s+/3Cei4XuRY9N+eseosDRZn86imt0MRu511sVod1RUsqi7uxbMwN7L6uEl
45C1dMiqSRamFiYnHDpx1rh1d0YdfetJ3BuMbWa1s1fPSteawZMIq3Q36mG9nbIsPdHHiGzVL676
8z2hGKRvZglUrawuv51RJ9u3oYnU4qJsCyYtaBXBClK5n6lh4JJynyEIIkez2btwAW9Qh3z355K4
bYX51vROf2qwUKz8DOW9U2vpTcdLevvFRc7L+a/rxnyRqFVgirLeAjP6tG5M3kRmCzFeF3Wpd6iu
kA4c8MjnG0uk7TZMC383+n5wk3aIoCbR9jekxa4yrPZLu5OvCFm6+r/yxbGeUT7b7ELiNxYWsTeW
Vgrjop5se1/Xorkd5gkQ0mP3OqZO24+BGnaYSaalq6XqW9d01L4ajgZPj81rrWnNsxh/0q3de/0L
0LP/0tf23v6kxc4rrn96/u05KZ7UVUEfqxeHspjSox0H935fkBJe18PyPc4P/ITawxe7KsBovHST
4+04njcXWhh9wXr5ranHbaSSo7lmzVX459ZV6PREJaJWv/CL3t5buSweuwAXGDsoFjhEBNU1kpov
Tx/zsvL56UHcKuCegM1h3vFx18GW3aaVlht4nv3w2WgTh94rChWKTfQQxtRfooG093iw3Ets1Gr3
4xD4xTP8767Cw3SKVpWXBOrdp6tAvQkELBYXiWcU6aI2PdL+NBwysSPCBRn3zzoA0SczJwkinv+c
sXa9/dsXQUNb0HOfm+I+Y6WPF+G2VeuagzFd0HmI9oqp+rnAyfySSEscsL2qMwKvD1OP8qm3bXpn
teV9cQ3vR5mPt4NrIIQC0yYX8gMe80tXzO0JraYy0y8GDh7menB0jtnzi4slnXUzyCRVfpokziZn
QnPAfyKuh7xUr6qV0bSCDVE8YsOnLVH3VXObmG290zrLuHTLwt7b8/E1BCGzq4RT32Z5r3ZFOpLy
aI9hKjeuBymKA46kTAANSh9s7tNC/P7ymM/XOt/TT78qvyZ3XPDosYR92vBSzEZJ2PY/1wjgdRyl
QKNt8Ta7lyOSsX2Vk6mlwvIpbt30il2dRCDmEntMxxyMQxzgUieWA3zPdSgda42kt1woPxvWqW1P
q7C2+teq7s2DamwUPh1dDXKwdy1y76PU6vqOjbFbOolylz9apMNgmhfl1HtwlnwY2gg9SpAbEZ4B
zRiwg7NkrJoIDRKVgTMtxNxNHRKbjjaR0/aeCiY5dEa3Lp1J23dNXJ62QCrIQW7sdYJ/6gFvO/0M
L8rJiFRqp/wqubStIeTBFzxbiZN9b8BQXrHvqR0i4m7nuFKcIrkvb0a/aN/w7hmYSxSz684Izwmh
bbd+akybetDUndtp2nORNTq28bl7YPL/ObEac6FXKBvpG37LbRy55TkolwE9HHGDS05l3mXX52rn
MVe4LP062gO92FRTEpxaoXv/f6k7k+W4kaxLPxHSMDgcwKYXMQ9kBElx1AbGQcI8Dw7g0XrbL9Yf
QlltmUyV9OeyzcqqspQUAwHAp3vP+Q6a21t0EWJLaHeR0ILpItLkYvfqsnHup5ZtilG6Bwsn1gFk
T7S1qSgP5LBvElhfh9EMh3U9mdXW9PvhOCmiH8k0c27jrgeZ4FXjt9wJk1MUU/vNsFYRU5eqY2VV
zX6IhPbk5upbPiXeSY1mTKLvSOB97WPyCq3sNUs678CZDKRxm/RIkI3w7GILvsqIBcxRwETjDljX
jZFiA5HldBUlmoewqDOKvT2vLFll9XdZ3LIC0Y16dIy0OqZuY2C5CB3+8PJDArYN7I7a/lIbycHP
u2xdO9AD4ZhFwbEevPTHWoW901xeqr51C+FdyxnBYVzZ+4xN9Q0KNn1r2QlDrrKdAchVgvWE7D0K
TCFJGJeacdVV3IbLQ7MqbqRPE/wtThJxTTXG2ebY9xZd7+X4jtn670ihXk6qObZlUHwlgP067Q3n
yDNtl2gV/SULnOQUYWcLP06bVar7wMrE2N6X0wBzprLtq8jG/0dK+7BsS3CBwHkwjrF3To6X1Sio
kC4uygpPZa7lqEOEKK+NMen2wEK0Q4nDcO0oIU6RibdopBb8poqquMnR0ewDW+tX0ZBHK/yy02aM
FMLMPmi3plM4DkDrXltbWeNdV7l31wOSucq9atjVSiSrSBv0jc+bvNDRYhbLUoQGbBeXgD99rJpV
l5VYpltc30sh9PAB6Ba1hTHSSFyU2ERM9CBPDWnV30lB2mul8Pd64rnHWai9EZUUM+7s0Wgck6nU
f50dJ3ft4DivqgufkcAZ5KWKbBvkqXODTUcuSxTlu8usGDLMHliGNrRRuDAQeis1QPdnML5OTM6n
CuHxomn6r1YdmnIx0JB/r92GxNT5wBG3OmMSeWRtrdreelW2ah7Y9rYPYq6v/ijlDxUsFFr3Ytpn
YxG+JjWzn4aIacn3pFnTO+7WqEixmqCKbcaxDpDlVWIrOQY9VGmWrz1Uu5sh6/1l0+nNTayIcx1F
G5y1rA32GNHKU4+t5KiBRoMKmcMMWrhiYtF1BDkShpVhCqjd6smNdf/klzKkaOMwvUQxMVZOO975
JuhMpcvyhdR5JsJ2oC2xLHmv15OSNODQIBf7po6rl9klhI9xftkvdy8dpbyZuvoQxlP27ldgxSBV
ogfO0gmdK+e/a2Tw6TsiDfvZshuFgGcorgctcs8yK7Qvc0DwoVGmvamHxtrrTqP2hpjyBZKIZj1F
WbkpOoeo4VGD+eTHJVq0uiKAIW0fkBJRCodOHs9Zl3/WAEYE+A9l6eFpEhHCqDBraFnGucMJYLAP
LDnmo8yY1T2ruDcjInMHVlnMoDXWWq21F2ZEjGVXJFeWZkyHbKyKbVKNyRW5MLzNwcinYW4uH8kf
oY6bTw1IG7cwV03X1ldy8J4z0i+/la1PL84pzQx9bK+/FDK6g9o5bjWVbfDI9kdY98FOJqlAzTG5
1y2Qhz0sB3vnJj1Rpr1EL+XCJonK9ssIS5IQP9dem0bmXoMRuJFSxcceaeCtO+82vc7hyV0q3E0c
GOWSHaGzNZluVdZ/MXWUgJyr12xKp2+R50zX/ZgWP0qOhKAz+Uea2Goh0tiIR7UF6U2Bzwo0tQyd
JMI0kcqFBHl0RQkshaPlNdteL7SlWcUBa5sWPrtueSU1O96oIFBHXQWQe2BS3RMVPmzdtgJKxr5v
RWUmcFbxVAfeYnLbBnLd3HruvAo1um98CBy+TwLLHcammHRIyzfMJSY9SnNNPB7I/kKDVzvZth9J
WB79KrmuIw2QDUq12hPJyRgIvvbzpNojLFbbqif/UGXqWyHhjM4sjUNCS2qNmMw4pY6IvpiJLg/F
2DGxmb2/AXTh36X4nI8mwnLczyMlPoE/klHFqM+Y/h+o0aTnoZ4CmtMjNBxDps39pVR62e5Vsohu
KwtO1eQTq9rAVkPaj0sUppJcwb2B3pBwxjMUl7MwwS8sxFg5Z4f+8yIXqbEkO318TEdNO5By3Kxz
26xPBVPzlmNNsXf0XCwtfLJgs7mR+w4Sl7syrYaSDwP8ye98kBsIP677ywpZxdO+oW+5LzH4QhoS
JjwG0AiM8qkDhmoVk7mMrFKd434eyyabtqAqrLtuLp7lnk613i7W1JRIW05S7hSWakrkMUdAi2Hm
el+wbWF1BO+2ZRtkPOia3OeJsideO9ulvRA5qD/62L2FgzLviuddqQqk/Kqng8bXT0L3djANxoyX
6uZLybaCQ0SNtWGBRpMx13KOq5EkTPyJUhUnynkfmU99+UK6Jf9q8KeYESDd7g42D7MBtNJj4EDz
gVHEG+i5RQmgYhIHKjjhIYoN+e6ZQ3uqPfS+C7dxp33aag15pAUpNdrUVG9CVHxcSm+Wkuuk7lsk
NveYd7SzW0RyA8FhgJBrEBBbXFq8puZ0eOctk+sxejmKG5FQJFuP1aB1p9hX7TKKkuEOG/6ZlPhq
AjjBx8FZcvovNJiaD73TMPrRKbsqKKsREl3RgXb1YXL2lypPCvT/I2987Vln11ss9Mpqbq2urL4R
tkQnugnDFO5+yXncdFS3CPumjZYyMKN93pobsoKnq5rLeWHmqUnXljYFbcstrrE51Qu3xq1NtDTa
4DwL1XGYzIfGLcXdlJY3Y2zDcpPew4hZds88CgOgU1y8gTdABjmjrKA36tNbN9lorIFCQjEQM0Gf
/Qo2NZkZNf4Egpczv0uJ/C2hXOrJnr7NuK4a0pEhi9gvoVOqKyMhyTu0erWxiGw7woE9COzWbCKi
6Nl1wlf0G+zcQp9e14hJZGmalbsKBsQ8GFwhN4Y95Lpo7J11LMiTHtySRFpBEsMIlk2r38omJrMv
TFv/lNsK93U7WOKDd88HmM71xdfgAFy4IMU47Bx4XM+5LO1TEIbld8J+JAynMQqfAHEKYl/gJbEC
UPkMiSm36me3DxvtKsGsE6yH2MyqK2fItK9hRO5waTResBiGcZs2qbsEgok10AnOmWsdcOt1B9NV
w0lJI96YcVpdx74OFbHhOBTHUXqb5tgBoIpkySszooX+Pho8IokiJrO17GzzanQzw1uo0nNem569
PGa3JmwOSZ6LxzRorWiF9X8493gVuxsfXCW8EWoIVbIF2K8/GmOa8/vcgao/1FVzYVtTtCVRmgTy
isNFPyY+TmFf0C3EKHQLUSe3l5fm84/9Q4oZH5pdI/1zGVnd+dKnvtRoK83P1nS+yYuTnGPNcWAX
DbuO8W1mPUPHzAqGzuXHYh0gzaqo2mKvBzFnICs0ECJd9h7l3JWKcV1uLz/a+Oy30rnnHczQzJUn
8BCK2pwLjVZ7k6BEX9V6ZpxYNOk+SopSWRZVL1FcEwgd6QoHNUc5lmE+0Z9PzQEumAcyRb0nvWh9
faVwpMMns9LypUtGMivJ05Dfu0jZzEbzXJbm84EgD7r4aEm88xJM2SqtBuRuOFiKRzyu0AAyRV0W
DQpSkshlrhMjBrYFPmfaLN3g8tW7ufbXEpEZ4naWLTAhyITtmj1KQrCkO9wKP23OmnDaB8uGqCk9
nJ/ejP+8XEZRzlZrLSgvs6TgrqlZ2zCVo43l2Evcw5RNxkYHsncCzwQKj1oFdVEDfCAVNL55GMDJ
CN2q2jTeNOzGLPze9fiau2oY9ywHN6rKtGVPrCfmNM8nZ0k4D4Gq2ShEHYsUX3HBdjfYaYmfHuDi
xkRJsLfS3DTAnZuZ14xZB1qRB6w3Fq1xV7Rd+8Bj5/6x20zWGDrgrSRT4C8CM7vNhD9NUJot/VCG
2kZ1dnWdkcJ1qnKNfwjS10slxABRtC/wzy1MHdqpN3GKcI0k+PBAvF2TNE6svRfo4VseERC+aPzI
p5Ey3xwHA89ez5v+hlqwdQQ4k26IXo9oks8PVtnNgzEYlA6dRO4yVnROJ1jQqEHZdxD8dpdHO8WY
7pfwPvx0jd9bX6imzd4cNt5f+twq1pHKnjQgNHu7D/AxqNjI1sKI5X2mJ8ae85+5qCed4kcyBGt8
feEpDvVgMbFDgIHQstgyD/J+BH5kboaEU0Om6IFc3uA4oagXJJSznRGW0+KyUPxYUS0fCHlF531f
zRWLcHCGPZXyEcRP8RBq0Ru8CPtMTHiLR5xYDoBGHMlVb3ZXqvGdBRgT67Yb6/odS45715AIajE1
cMNgwmjfGgeL7zJVqHkWAeXhWyWS8hRATlxrZN6MC/CC1juoPX3nDk27gLxO97LMquHNcDDZaL3O
NnEEfbgB+hHheO+nnQhTfU9iNLwwd0jOEyQQvGxa9PVSoAngFIXYxEtZrafKGR9/CKcIxYZP3qfW
A2WsJ5GOWQRVxk6+ak3i4lm0ENNcJEaY9POPFN7xzeV1rwLPvy3YWwRsdxndSYolhWqIdduST57M
9WtdFn6wMo0KzyCiLWaRgGpJpTRmIyuiCFdJDQuCZnna9Y/piKC/he1MgCsYj62zUGDB8HCg/JJz
3XiLg7Be4qvRN62RwF9iU3YbwVtMF7amyKKiVUibYuLYDceibeWiruFx8DcqNjs62JVNG2rzm+6b
2dfBb3pQMFZ4vsxuAjXFzrTtL1EduSeCmyxrc6kSXo5IVDpwgEYOEdy+VdoP9bydvBzvWI8oFiKm
41CKbubWLRILgzU2DkJzE/dWoUR4mC4Tca3zpXF2HOO20KNlOKBy6lADHKAD9UcwruVpMEW7wnLK
H03VoSqq/s2uASBYUaXf6HodbooUi6EdjfU+GsS6JrbrRHFMu8vRQC0vlb7SQorVYht0wE1o2bWy
y/olFZiuDKR+y7TuhrtLZdvz7fYoM8WhZsg2qrLFvpV5c84v+qi5tHUpSCK/K55SAYFONkHBQWzU
lnWJb10r5hJR0xfNXYLd7sLfvu1Jp93SY+1PHWqRrevME2vp2K9koKdHfV74wiDsTiH+0cWkx+o7
rRudskhvLPR6EBtiHtg2YvryVykOzsOQ6dmNXqXFLmvHkB6E5b0700jNBm1pnzvd25jpcCnH4mRY
k7FyOjJP6Fv4F5DARmvQM8Kf5KWzK3blvTuWJKgLOzzZQOdexADneNkGBQQxgd1v0ZKls4ZbZI8r
KmRWgE8v7T4MEQfi0I0x36bDrvne2bRWk4vs8LLOO0HPGuVMcyHAgXcVbaST8hzmBhC0Fn9Z4LRY
E1Ae3JZM4VuqRw7FC328u7xLqIeNTeEB3raKPj9YnVdvc2qw+y4v3Z1b2eW+8rN478GOLnNfvzL0
Przvk/J1jLrwig0NmzI7Tq70dtolojffmlK0D/gdyhe3dMRe9z1zAyA8vDY4HSyMdBjvcSoO9z4Z
eSfPY2Mgc8vd2nErDhAKzE0h3JPDofrKI4Tkg/cpeumR1R4vb/xvGhA/qYgjZ3OJiGSaQQ7/qSJe
tbFLgl5Lu9GBZ0Tx/MOdouLQqBwou2Hnh7rQ3a0ipfAuCvunvu9pg5oaTOXIy/1vPxS8FTqtbSqV
f/Prq/unqoTmEFY7C6i5QcjUpxZNN9Qd+/hkOuM/jsnkls/YCZEZCBGStwDDJD523RxEo5dAoH5w
Cf6rGeaf0mqQKkhN2dBIADBE0fy9N0NuXC6VU4lzDzIay6Y3lC+XGZkqlb42oqS61kP9UeWQgGhg
lNaNVRbhtwTkGoqPLNr8+mb8szGMa8Gl7gTH/ycqxaj2VN/5mnuGTm6zCS3pW8BCmzWoVAUTweT9
6w/8yQ2YswAJuiOOinQh55PQi+12DxMy0M6jxtoF8hfM1gBx6cMwR/08loW402DgbFmhvOswMgYO
O1zcQlVtfZCR9B5/fUGXl/Hv7RsuiK7h3N7FK3KBF/ylU2VGgj0BjMPzJKiROX7ovdcT9V299tWm
bZrvKVAc/MHuuHemYWIrFNyOrVt+94QqZqG53kH+L6tVrukAk5raP5JjxI43itwHwYDfdaqLftNf
+4kOATSPoeMeQ2Pj/ENlofdQa1u4i+cWc/V6asp2R9QddaMk11eV8r+ie25vgjzGmixk1q/9PNeu
nNmO2BX0fHNvsqYF8h8gJ5Fh3NQ6tC4VOMnxsl64Were/vpGG3MH9u83mktGk0mqJjAK77M+tBBJ
HoZs+89O4qRXsFesTQ8iYBthadhQULaPEKnGvRuM9ssw1M0mCRRcI4NT8XzQoaaE43Qcw98NyfmN
+8d1sWIYDk4Yru7TkMSkUkrOwuKswiZ+LArH3xLZ1z00TgI9D6rMbTbEq7iGPlb40juAagOrkyLc
uTa6SR7ceSNkoRhd+ZZs3ju8G6veT/P1b+7frH/4fJ2cPIn51hGLO5+1CLO4VoEXN8/JpcNzqYFF
4AZfIrb5C64M+rHJAc6q09c8ipMVqaxUWud+3q+v5J+ThsuNmscKr6DlfJZKsudi0dFpeF4aujr0
ww/PrjhZWUF28mefwK8/7ydS6jnGzYaYMceNuJ+EIcqssCj1qXkGXRuDSMrfacfk26KMBeI81wZh
79V7VcMkuujcfv3pP5HOuhgw57eDBCUcDZ9Ws6ga+ynNGWqDb7Qn1Uoq2qN0TyT3UcRu+wMdhuTK
zaA2DgPqvMSuqls79LJFkWfa+1CU967KglvUSL+7Mz95EhCRbR7CrO4lnPvvqwm80MLWFTEUUYpq
9iIQvOjMaBiXL2Cymodf34ufPAnmHAdRx7xeIO/4++eNbHwFUkv77LF27myLE15vRMUXeKO0cTJL
o6/UiXWKWeVgExP1OznOPyVClE0NNKvzLIJ749Oj0GqD2PXStc8JPtY9DpVgl7tp/l75I1ErMdEj
4ywhpsX7CLs9vzZH977xqm4ZJ0TZBXXf/8an9bOXgwuiyArfGUSW/PQEgN7opVVKeaZmJx/quAgQ
8VlxsCkRFFHIkM53AbmQYj0DxB+1XQcsCfx5mAOlAyCzNtowelMQMd+HaZY7/OsHxl3iViOqZtL4
vLiVwsoA4gGSFUYy17xrQQury9R7PDdpEyMZ3i+b5ct8NQwTrYlfX8BP7FEsrrgBsDczhKip//2V
aYdCeFHY2We3j8e7JhgFpX6ylccxORZ22x7xsk8bA6DCLhrI9E0kZdvfvDc/WeNddBbMILiQCfT9
rJHC8UCWM5P6jWd3ByTlOf24od32k087VJumZ3dQLklClH1oRophY0a3pIR0R6sIg3iV1km1bszm
tQuMfDV0efQRozc6S41ySuVPahElQBd/c9U/WZcwUWDmEgwXNDSfXq3UVpwkS9xJzTzHUbFybjvT
RFJVyvlUMrf9gFT+uUz/KxPyfZHxn8/ILDa570U51hH5Nv/rf4YE2H4rZtB78/lXzVfz/34XoPU/
r27mw//t/8wnqHa87b7V4923pkvb/1h055/8n/7LP4nz92MJcf69wAM0/7YALt9frcazO+q/07eW
fIv6//zvf/yNP73J8g+Krg5yZ0590K4kj/KH+9/9g/cNPRoCdjxWnDeY0f50/xvWH7P2nrmUoC4U
UvPI+NObbPwhbToxOn5Kdna01/+V9//TacxC/2ciK+f99zgoo5D7+wgskFRS5UhXPfkL0KOaCT2K
6texNo2bv9yTmx97kb+aij8tR39+Eh/E3cDnJ+Y3+i9b6dZQsevTGKU4D+MEQQbkTTg5ySZz9Lc5
azT5zRD5dJa7fOAcC4CBeU6U/jyup46Me+HFHO1RWNftAEQ8bofx++gC/kubCCm3hCYM6Bvy6OOv
v+zPbiuOmhmcw1JkOZ9uKy7IqAjlnLNFUPGK83k9bgWyWA6O5Hylv7m1P/s0V+q8QNQtoaiZf7+1
Q+i3ORMjbRM3N580+vTRKlBu6dLh6Kr+352RL/fV5YyMDYHt5j/iByNjDFWRFiuEQdlWsPtaUXh/
JqjL3vuFQ/4naJWbxOS/fn1PP0158+cKHiaICvgOqEg/re9zH65M3ALuthEsp6paggYkd0Za76TC
NstRm4LfvEE/+0RU4wgVvdnp8dnlgZa7qd06WwV6ruTCbcGnepnsj3Zphl8MkEgrM1DdbySy8iKC
/8tengrABYZBYAXOG9zen14edoIFAXPmpqfVmsOsJFl1wZOHeN3N8GuFieI6vBCxwSGhF2eXIPfh
jMxGSAQ9WzkNJO3Klmj5NDMFmjmjto126h9sikcA0CBETUS6zVzudEZ0W00TJMvE6PI3RYirt4CF
Jm40T9bDdkAanj0IoocQzeSqoQzYDEGxtqlU5Us5+PTrRoIXzkLF/V3YFkQCu26c33a8ETq7CpBF
6zQoy4OGg95aJXFKHoNOt1stUjHZI52bxjcx8zr0f7SIevCypxVRIP+IEtwOQz222cZsbTuEl5+R
TWOwQ4jjfjuWQtLAsjK9Z3cdUyiKu1z2C6dXKAzTeniOay0C40Pp5M7mCC+pWZb2Rom6yoHry0Ss
QkVjP0WVBXUoS3syEEKEMwtRxo7aRp3X98vYyvJqARopAbqdOhO5WXYULp25hLRQcWm9FD1OnE1I
SBMSCMiiX2nbM8nUnBfMlVflxoMqDZFvcekTWpZohC5tYjetLDYOPdySSQ/ak40uB+Bu41LBm2T7
LWz6dly3rhd/ADrlVFn5TTytTVyEB2nHvb8jiqYXj1bISZ5KZZDQb/KaksKRpprxBdEIOidFZJzx
TO27gX4OBNvJTvi7m3EBxJ2ch3U8NHn4CN8aBtGCtcL3V5xTqG5PWaJrxxECkY1+rmvizF8kvUiq
Z42zt0N9HcXgqadXDZJJy9m6qhOIVFGdE7PHPpKJQsSbsM0iG56TO8H1LgapmAfzTvdWo966yZ2O
6TM8ZLoaxXUY9lh9UUWTY0K7n6BEsSBYAIuKkZW29hxiChppbw+oOWlrZxKBwcodDXt8MYMoHa8I
IjHTK0W7X23buO+rj6qIiJmg/J7owQQ4GA0aqLia53JCrxIF72gJCuOLcAcfH1Ua0WFAAKg59srO
wkE9TzoY+UWJuqNamXYt/BcGWF0vkg6l3mrEZIXiqi2c710qzGoRk9TkLUcDSdgeJ3IHkIYMWBCn
UvX3mVPhadIDC9O8Bb4WE6wU43OIBvd+HAYbRFqZ+QqI7hS6i8jPtS+Bq9RzSUPgrhOs0ktjakID
CU9PWdtNE5+iXy1frKDxt7Qs7WSpdwWJKKMWC7rntN1PeokijmwE+JMLMZHuRsRlIcOrgCAqhh8m
+i+hNKaHzErHd7a9xita3fQFwpZ6rygZd4uKa2rRtegpBaNQf6sb1/tIRr98VaZv90udJkO7Gdyq
J42wG30yaTKp3coqpAtYOLb1HjiObdKIycUX4OZlBdrQ434SuFbdR0bbAR+rJovGUZMk3y2TRNQl
tBP7lfIw0DE6PEUDep4c5K9VZNnwFR3bl3q+70Uev+D0mPiNeM4+APRjEKtkPIVrLFvRygsFJAPw
iPbL5IETWVYdvmPEd6RqLqdBLx9Ljs/jUrb8zyJsQh+BRlRmj0lQREhnSXEB5l2ZhIKHuczp1weY
ykEN+5NOL4v0sIVrJjw4L5t9BCNCpgPplC0PxzCie41sThd0SzgRLhj19nPpJoZOJ9ohIqf2NZ+X
vfKcO/oEgBDpJ/u870JkXymCNt6apmeUbQSHxm4hnVBrAZgi9iO3Kset4ccjQRrg6v1sobSQyMna
CMZrHx4veQ6mE9w1SHamRcbX2rtOWYbnyJURaZS10OY4OOYaf9EEmTnecCwn8sEyunJuwXTmRCbr
4KiDIBhQbhtTeXIzMNp8ch1LL1nUmkkz06zS6NpqE9+/r4lKnDYyR0jJ9A65+UuG+mvGqMpa58cx
uiF0a6xgBQWtHpcaUYXpOgrhQq9Vqrm0PRtSJoJvXtkH3kMAow50api7/g4tnIk70NM069jGs2LS
xJ8Q0qRBt3FVV2DAF2SuinFvVFXprQZrVNVNUralODLnOhEDsShRfgWdl+2SRGvKd28skyuAFra2
9tkLKqQKmq7nx1GUmbjme3Hmazp30BctTMSR9UTQ2btLYr8zz71jB806NZWM32oaVhAR6SIiuuCT
natK86KuWQI5rII3mZu9sWYiEM2sJRttte9Vb5HX1DcZUr5IRV8KsuZILGfqS6Cvmg+wD5rvYRmG
d7AfomNLbicnuULTPpqqa3aGC0d6lmKgH42HUDhLg6w4Rp6ImnTR14i5lqbkozaJTaN04blBfSxc
8l8WhpEV0NQnQl/wuldDswVZXtQrbM3Oe+9WZbUcAjSLRtRq9nrI7PaFOBbxSGKlD+VH1e57M+Zg
/OoI2ZcKWcvXaBwr1G2BEWS7QEdXv1FD7j/KdPSxWxWB73YbFfvDM65q6NkGSQxHK+7c+XmrKd2X
elg2Zxzb04HlPyrh5knkSivSsrorDwj8dI1BwTC+WEPoPqJR8+jBlyQFryHS456Bxt6bayyRsl3R
fVXFlx7nkYtg2/ScVRANKOWrxHCyQ++IHn8o+Sk2Og27zZ6iOpjkM5M3yjaQmh2NMpI7a9ICPecj
MFz7mZa/92q3UjsF5GvwJFtJLRfx4TOSSjnu8BmXpGXVVi7XoS2x4lIugS0/SEi/iynJ3HqV+1oU
gbgyYVxbWku4VaIbdrkTzPIpbJPEV0iEyFtimLgo5RpZmfEyKPoAeKczXkecxHiwPbsfNMbAAc1S
mtdNasAprexQEHpRAPMmHkFOH2LKmit4qShIKgwBapmIEIe2xJdIWDiBg/WT0rpW2zQAI+Xb4I5e
vnXwGaQ7v+LhbNsOhOxCIzahPSDmpTk9aC4TJxuMyt+EydgEG60VNG0bf6zsY0XKbXEf2VgXr+pk
6MOjHhG2SL9M+iUyni6gqReHbCWWgQgYGG2hcSyifY5Ld2VUkXim+4SKJQO04i2tRDQpOwOSQ9YK
CHvITq0JDoQNOEBDvbB8c4xpdJaBY47sSL3xeppJtOvaZylip5Ml3sZQdAFWWZswDcdgdQ1kj501
aivkxp38UDIyKLYlBdqnpeNYgf89pg1bb005MCbRvUTxU+ZZJWkk5DaF7rtHpFUK+UG2j9J2ijcN
pD1fhziEGh2NUwC85RT/WgT6OB1ytAzRKg5D83s/pNGpVcbw0lREGkwhLEZ1F2UEta9Mzcu8ZZNH
nJ1a1dobUpTG7YTLUNs5EJpPeZTEX6W08icKZ/WsOLY6uYJbx6rt0h38OvYDKC64YCGyEt1CTuC6
7nc5Femtp5F2tYE6UL9U5hiLJaT7WX4I4CG7msx4PId1zwaQ+Zf0CkptQbJKyoHh3ggs4abRky8S
kdpDDawu8gYHaEUgWVrA1iZnbXpKpWvm8IGd6MMlBIKokZwQZ3KhbHUdVlXj8ImV+9qFXvWFNrdm
L3j0+q41irhYt4QP3ERZrksW/FrfTXpBISDyAoSfjW9ob6Gyq31P8i1RjyjuraXG2T5AUJ6kr13T
eTcCKTxpNMT09GTTsJaHewsFS4P+hDMKW645ysaIgPdNeaQgZrNjdNaS00W2aNHdEW855+HAhPFy
whEa67loycvBfJSjiiFDhx0ZcTpsRINrf87YGZ3OizdgUpMre87gkZc4HkMoe1wiTCamxyQn0ltE
Sgu+ynljsfYMVKLdIIj3seakn+gS+tOYvnwy4q65bdQ03beXeCDH0ZGfEqrXo7GbE4TsS5hQeQkW
CuPQui8vcUOl4Lx1BIginJW8RBI1l3iiCnQDKaH5ON6mlwAjIVgZM3OONeosc444usQdCbZO963q
OAYQAVTCx5qjkYxLTBK6HhKTpAvdvLkEKV1O7v+qbPg/qwn+/4YJtTmb//fC4F8SLJffqCwWr99r
4iz/juqff8WPSqHp/EGB42LL9LCr07b5T6XQEH8IQ9AYBR46dw1mm+F/KoXGH3MRkC4vBQoHWAdF
jD8rheYf5myx9RBr2wiEaWL/G4ohhodPHRZeJA/pDsjOuRfq0tX4e52JMyBnmDrdRkWWoals0f2R
+NXO8ntNm6OJav2rbKyS0EOv+yomvaHbLNtzyZHuyXD64VwHcwYURzu4zL7hPaLifMNPRzjbVPbN
Svac1h3QAcifVZQvo1q3vzkWpgabrejq8hsHjE4rrUvfxsQ0VmPTctasHZfwtIEUjf0o8nKvw/l8
DOyyvapsK7kj1cK+kli5YjKBCCbUYrLJpqqOz0U5yQc/DMfHoacRw2HkA8Epv7GxTfLo7NjZEXNt
XUP5QH9i8Hf1ccBwRAf3Os2bVeOn7RnsSHKO7O4jjlvn5ABBX0lClfdxqes7K20w9PhEDuZZe2am
cZax4RRPM/vgxAycb7tQ63E+RWRetWXznanirc/mSY2/qSl+o55Y9j2pNR9V7Y9HtuAp5zcuWSk+
fJgj4iotcnbI5p0d+SZIKrmBREQm59qdJmt5+Rph7kj2mdyny1XSIEjOukn8nBrLDxXxt5KpWQWk
IK6iBtJxMdhyl+venFrd2t9FrBdPXifqaRmaqj3P6LYdMTnJ2QYWsTcJwlq1Dr9hcOzvPFWiiAxo
OKQH4xLknGMYWyy4yYOlc5sBNusbDuNqw3LonCjzOLvW5HpHv/bX2J2Ss6Kyg0mXN+40SZNvonH5
tgO0omMtSRBVpAnpIOggd32YDuscAkS+MAjuJo0uND+yjt+pyF+E1W5D4UOCz8OrRmI968JJtvPN
jUNX7iZE59ainFMAYyd9wyzPJ1qYsGr2941mYt9BNTvfVuBHzs4TfOV85AZbVfY2URlc9hof6pSB
/I5Iv/5ui4DDFG6OXTqSbBhbzQf9K3kSdjKeRqQEX83C5C66/QnDrLrJR50NOVvtBT/6iL4GC6df
9NTACnPvuBEun05V6Ze6ahHqh8o5a1GVHI3WhzrUq3lH3EF957hYE9oGWgNWuft/2TuT3riVNdv+
lYea84BdsBm8SZLMPlN9yvKEkCybbbAPdr++Vt5TzX0PqAJqXrNzYNiWJSbji/3tvXbUcHydJYi3
KHH8Gv8zIP2t4TpaqPGxvbb46CK9maHsYyiAgujL0DVV90H0Ygoce84OPj2xRCutMUwhOpGH7d3k
G3KboOO5muNQmHW8d2ll+7b0OzR9WOoGh64a6khSBRWSmOkvA7pf4NXe8DufRBm4o5/k2GB9mgA7
DHjYxPqHiQfeq106unxaGDdytcTOtQvnqdUn671R3vSc224ddYmZYq0AifaZjHwQ1tXpTl4pDK4e
y/S8JG5+5alX712qGREh+nYE2d6OGOT15No7dFYQ8ta3huRK5VAibm0SA5sRrbjmVVva+JnQHzHD
ZfAfFYsJCq4KEdC1Z16KxV+vSTPTJxVTY01iZeBKr+sUSI15GnQdqc2EjOc+1fWpJVqVeLsM1wd5
0dy5Do6yHvQqnl50oh/YeJUerMJNjmUjGR6Y+53LRFfol+Sv3S5zKQ5K1r/I9PXPBq9K5oKRXF5J
tS/NZv7VySwtrJJ7U17bvxoVP1uM2FUXWXpsRVaM3Qg7Tbe1Rj4SQG5FaGamfdDMNKYxQE7HUbNv
NZVFj6kyyLURxXrDld0dzUqzv3q2FTghwcpyEdDRm+hEK46yv++jfeL6B6Mx3nrdyd596jbeVeNQ
PipAglGG/Uryuo4cbcCxbyGerIZc9tlKa/FmqtLhCFkuvglTS4OsGJZ9jFhML2Gq9h3JDlbg4Gw2
k1UMmL+b4jQYuXZxOjd+1ovVJyHTjG3Q6creCGei17bnbrRt1MoFq/Gy8rtp4t/dQOIn1eY9UQh0
aWfNXhRz0l5pzQLEis/+wPGTx1t95oJgpp3zjp/VPBgDgY6pm4s93no3QjXrrnz/1UZxJaE/WeYP
6ZLB72m9Fi9/u26c2RDHFNX0MaEXIWAHQ4KClPsHPZHZKV1jwada+RGhNn0j5lbfoOmXEfheLvQd
WjV5mM69x1o+V3T9jei4HNK4PoT6qv2gNmK1NnNXa3xU5ro4QkCRFzqfsVl3polXdEZEygYaJSpy
c4hVox+1cvYjoSjRtRs+3thPfo22unS5hztpuOtSmjiV88waoy/Hg+4s/r6Jy3ngIyrqUykl/bBY
2S8FybaaGZqw0KYZLQOkgN+dCLjfdYTO5IEyRPucAn/dM5RMgdTnhTK6eDp0+ui8d6MuI+3ONIFd
6DEDNK/9WGWHrm7kWw825Yb/zzstc6LfPxLW1U0Tk5ewvZgs4OEOkZVyhmzjTJp4os2EqzbAucNM
y/E5Xup1bxEGiwghlqFDxClUGm2W5gpbIK5wqdPC0e7YCTiR5nu8W/WaDwR7lkM3usd+ba0j0WGf
5pV7aoSS4E1zP6k47/KDmdr5k5Ykz6VSyzURk3/KhrX4VhPLfHJ6BKbq6jVmUUC+w5yChhzb78RY
qosjaWjssSiSP7dp+IDqTBlh/yIpmqQIwIndreSy/9uiNAXq67zkPYuFvt/7sTRPXoVmqksnjzc8
qe7R4S8kHjS2gFIK/ZviR/cEiCO9cU390JbePuno+gXNnqra+iKTT3Ti1LQX8VJz6va+K1gnHses
fgY1aCdBh7OWa0oWPwx1C6BVN3Zmk150x26fMnJL/Ab6uO5FeXvBn7/FV/+otJlSibEaX1j73JU9
bdrFqXxoUnErFnd+1PR4DLuBGGLcJmOQ+u4GnRqh2ZIXPqtLkCDsblhoHCe36wMMpPLB7drH3uIA
yKT5SrYkBFz1xQRLqmjO8Lz74qcfGzymAxnIptM1PrR0RBglDeeNW75YmQvcvaPTrIZuQ/iY6yVj
moYPfOhvrHzdE2+aKjImC5e1slEhm2L8Ivta/yzyiX7L2Mu6h1UY84GGYfuhrzQkZXv2n7PG93d9
TSQQrvX6pwNR2U36+GKIPn5ozUy7CuhOkd2ayXZMrCWU2JBDkDbAJlp6xEXWdnuzviO7KE6K0sla
tvniWNtmUvYvK/OIyqTu0kakAwnyEex1ONwuMp/bBvuPoR1sU6HfU2BnTnxqTBF40mnDZangQ83S
+bUYcwkTpaD3l3LQqMfvFC6x6ndqGdpt5rnz1qrnYeuNnntfBshwLOZj6ouB3SEf6aMlhku6TnQU
qdKJekA9xzyvYJPV8lLaaLstS5KdP/bVVdN4T3hZ77xZqGV5Z07RaphtNNAOcnDkQAe4mE1UhEVG
XglkIMevG8hRxKSgp6cZSsbWol+VglB7DgzcoyEmVAnAUqz7mgz+drWlEUBeBoJWdXzQ0jE7ja1F
nNWe1N4zBm/XLHm20+xW/17Swtmhi6Nu99aCqipiBD61ngTS2uPMUECeuf2VOFSn0Pnzs/f/Ydte
8qeVeWVn+bN9rhebaXj0rqCLH7SV2c2YUzK6faW/QLF9oK2aLhkzaYNaLd6OgwG5HyjRGI2+1v/y
59X+KDndfsXp4h+qZuTpqvXVOFQ08BEZI3LDe7zQrAu6noagSNuCGVqjmk5Ea7uDa5fW4931ezBW
W1w8oFoQMowh+0GoH3GBLs1rPMZDjNoh5lf2v+1n1rBgb8w63fu0rT6q3jBYpI35BXbIevI80lab
rskc5GRqnCBmGO2zsLvqSaKZfxhW2umBLpx4N1nENyJOFbcIbJqrH8ek1Z4VH1FJMbQVf4m6iPfM
hP3tHjmlcqVfF6i8vf2GW0Y8wEAdiOWLdicclxgxajygz7zxvMfJb/S9q+klJa7V0D6NKYWsG8uh
7ApD5ghAQ7rNl+VI95uDYj2IjNBBODhJ+ogDY90NNU8e0UW1K9vJvU2ELiKWiwRn73z1S4KX8kCL
V/6YWRW0ZXPs4fmSDswvaSEuhtaloeP265HGlzTlukOQ2s3Ne4O7Xz5rxhAaA4OVo2Dog2T4LPIm
CSVe85M3V1nkprASZ8efNsmYUR6aiB9zny0B+9E36VhUP7vjN+iFLEokkICkXnhJc06fiZDfcTzc
TuTa9FHrep9Dw4a27UaFnzAdz3ail2coIJ/wTwx+0krbziPTeKIxrMc8tN/jYCMmyvGZLBStRSw2
+Vpvy+J2gTkVx0Q5UzQqxEIvbbWtLym6mUdxmfM+u+C9mL4KpyuuZbrYfwyobE+QBbKzb+ZZqCr2
p+uSka61dLln/Hlyq+XnYuQd+8cxucx8XsM1V1NE8aRzdGkPOlbtoEUFZoMwU+15lqjlOpfSsEvs
egfCYL2yLCr2izsat1hoIOdxuwKrqqqNMIfzWCzfvDshGFapt5euDRw1pX/el9tS829xJ1+LeXmR
g5BbaoeLIM+WV0Czod71LA7H6W2mpDbos9z+aKZ0PdE4BHZ2ias3bW5juqet26rGj1iu1aMSLg2u
jgEAhY/CpWkw2LfqO2vI4RfS+KJciMZZNvih8pCh9c5RwSRzNu/W2hG/ryV8xaY/1My723bNX5AY
Dm7KOoCOruIHwPoAIOH6gIJghXPWfYFB/arusxSRkNdu5pT0Y6RTJttjLgvWJ/csXVERxDfESzxp
f1B1w3mtH2p9/qhBdm+deXqUgi03VfQLFBNHOzoUBW1XxwpLi075NU755wND3yhDezdGTARMgOdJ
eRSajYXL66bNI78vzIuV01fdrnZ9LBKmyUFvxFErPAQLME87L8mvjKXGJtdtVM58jiOiI0sEkrs5
rPQa0j6lzpYYazzI7sIKRJGWy4Wxhj6HXDj48/yqJa538tbR/+n7Pr51TyTRWCbHVje57fvWL52T
6ziVABqEzv68vhRC4v9tq3GXMwsHyEB/lsFVh2mx2s2g5bTXAlKAI0uFA1bJU+74PzExvKydPWzw
0F6yzD+N1LNMQv2yEgBgbXE0XTFu2C1eskH457qKT1nNuYmSQ7Qs3pXIQJqVn/KW8jlbl5KchVdv
8Q7e6EA/aX7+Bmt0utjNoj03ce5RMF7/cTBzqM78Ftp6SHwvDQuDm9wgiiuG0ClMWYYGS5+O0WAY
dHb77xnzbTCY7X6EFNeAw+LeTUidtpxjGatNX9InhgLsvIwckgUPxIbR8qPw6GAFnwBVCj/BpFeh
pPN2M3ItxBXAMjlPuFqDKY1t96HWKLU0vZRVTy5VWA6lJG06zUHrZQNX+vUPD/jK71nwAtT6Lpbz
rUmEfLJAfuw0vzqSL2oQAMo33UgAzGh5xCY25Ni+aYN/blQ5H01d/UafA+nU0LhW2b3G6tt6xcbx
jkd7paEMFEtPxLKd+h+G1j7Vwvgtbfne+v4XkOo/ue2dR8nNxVLcxv0/SWkcPFI7G7M0zU0ihzIg
5P+8quGTLsbphNTN09ZYagsCBAap0/2gLXzYQKkrHgZUSGZFPT67ss4joVEMWyYpTckpq6CiJFCq
da2/58QDTdFL7COgde9MEL1VY8AOdzc28ggYZ9fV9lFWCbc6zdm3yfpdrZCf+HLoLWhXYKftB9/M
F2rv9rWsr5UHristx62ySo5VdciSe1ldqqEIFF25L+kG2pZV7TxU6t4f7ILGnIwXTHFkwdtxy/Kv
ItWoQ9/JfFZSzXPBbJ6wsEDz5NoETIldB/AxefRG50AV9MbhVrHxJ8lqyWHVnma3+0JbW9KeGoXk
E04ph4huMfVNO8Sm+M0d6EzHELe9V8KxBaQRjDn+SVtJl1hyx5/yjHX5wcw6QECruNpxfhhmguaL
V77nSf880rOexZQv6gzSeN3DOl/fmjVZKOBk+ZQUqBm9nT5Jzi18ysvNnNOjXsYPNjX09N8RsgOs
HfiFT+odpoGXqb3jUH9iVcBMdUd94Bk9cR+mB7qSNigII903vMqwjbHWa3qXpzdNkYTrhpjmupbu
Z9dRoklliB8MLrt/ug7N5rlvxjdEQmPX0wl9TJNSDwYSQzsb42YewUy9J0pIlnAhr/VhO2aKzHDV
uqGJTswbmY35HK6Vce+wHCsS10thl++rn3QHz2vX7JldffXidmn6C48EeC1dt/d438xH39SkeuAw
wf3tKZcDuE9ak4b0LFlpgeZX0R2B2wRLJmjMTEte34ZpqnFrGspgv9Pk/UfepQTqYTvCAbK5luhq
mHYdhY/WRgzNlg0al+/BRMqTmTed3B7KzAE+cAyJhI5GdyP60Zx3VWpgMh+odQdTAh4yCYmDW2Uk
MYB3V7IuiXk1XaM/FZIHJsrJjg0b5AuSzY3eIKxCpMrudeo1sIRBJoBZmA+3vTRp9uxwZ9AlTti2
WzB3MvTV6bIv5s59QhJc9ctiDBLNtcObFCR9V85huYyvTVkmKHe+2V3H1NOAaSQVsJimbpCYkqEU
NOGRhO4+bcXEcvJLD9y5nw+rirpCpwF2wJV4ZYUrlt0yTtUutYn6CpyqL4bno4ROwo3FXhVqaQ/e
ZLMkoOCavAj/gBfLnhL/ZCW1De/Za8g65pOjdpVuTVSWp+BS+g2abpdvRFak3VtDValzarTiKzb5
xZ/VCkThnPaT4x0x4hT9uCknZPS7Q7HXz3PrjB+mO7fpealF983T2/kR8oXbphG0qJSZfdbT6cn2
WZkjzJRkvwVpWzcquik++OxIQppK8vGxlQ6mHfCBRmiC1tzP2TpiSpXFutzB+DkPZ13rv8yqQEdb
Z2H0e1Wm2Izy2LLG17lBCNf1fiFNmPGT2puD43a7RTTW8K0c2TbaE12dEJdEV80BRA7vRi4CVBKq
u9pY1uoOOzhf31VeJY8xnJUlbCS/no2ga6KBfmEWpx6iovXVAsvvOLh8X+3wgPYiwK5s77msWHzb
2yYN19kzIlbka8DT92UCYrfWsLXm6Tvmbkp3PMgnhlHfqD7YE3TiOdObZL50ZUWJZRbbfxZQJX6A
3J6252IYsinkm8lfGhvL1F3Jtea/KZ2X81bkfVM+lKKDQOVRKX7Kl2y1o5WjMH2mz9d8aGLdgpWi
6YYRsmmpx6ivStFv23otOfA1nB3rdl3VfIsZA+OXDhuqCjUvec4z8PHpBvnXqUM5aYg25tJ9UzDQ
ICn3LASYQeTaXSm9L4yNSYXSD10mHN9c3cvbyms7zP1+1d5lsk7ue+XYuYT1aBVTuNRjcSprE9vO
QoMpP3R/cMAku7n/YxKF2V3Qmd4UqOhwnXBIQt3rq/Vqk3D2dnPt8a7J6qHY4ErQjVs215rBK6vS
2wPe+WQJpzLvAsGP5W2tBWc+YUIBxl3lP3RBXfQoxuGqTaNm7WWWmA16ctHiyYqTkhLTsU4ZpNrq
yUsSPUAsM3CZLImmzL3LE3VK2DOCeugREz0P3Ta8X0q2fjns+1Y7rTq1mRMwp26bKl7saKg5zdx4
4nYLBPpHbufZphFLLzcqnQYEc0yHfLxoji3fQWLMQHKmQgcSSKNlDqGiy0A0M7tVKLr10J7NtiVa
vMmdss2CAn9xh/Ro2GWYjrAwQo+1y7SpIbjhoK3UiDFUtcPGSuwqPjPs3YmPqeP8BmUBMhHTDydR
yeUVt6Xrl1+EqO0lqIEdfaeCPMYDBRoJRmUTKpFYE+NBa3Wsby5/2bO/OBzylruuSHl4XJ5JQcxw
0aVFAAn5t3EYVZvsoYHWYkdq0qj8rviq6VHFAhRU+oBgkMcrhhe/Tp/I4rthavO43+uOEi+QiaWV
eHzTXCOa2Pm0jLiry34ymcrpIFtfasg9xar4sxrN97f9jFbzZ679PKg6XhSumLKQz1/gx/ESarEh
D9a6DFsMa6TKBuxaGk0dZ7py8rshNwmYbkC5NsPrncLCN23If/eixcQx97HiOFuiWME3DOFn3Iy2
vKwMPp1VcO/NnOVgG3MXasRPgnoFGlu3c/XEdzNDilx+aPXihW68PLk1VetZiQYQN+YQaMr6haCa
YBof3jlqq7ONok/prr3NHe2nqlfawAbjaWAC++4UL4uG7eAAgWhnTD2bl7wOScmA0mKKC6ETxefG
sV5k10l8L97BTnCHF4J8iKgqBqva3BTY3FJY1iqtw7l2cWbqc5gCq1q4C3QFKJ4En3pStNu1UT4G
jgpPqaGDLbEZHvj5Wa+rmJIAD/HrmtjUG7VIApS/crXjNYbAFrnzOER6Unnv5HSqKmiNrsFQpBtB
rhK+iMWM+q6girqWvBGrjDG2q9fqmgEVeccayvfDbPry3LRV+yqo+7ukSwKE1QZAvDQ3nyvmFAe+
mGBDYFPFj0OllZBXL3a9EniVcIBDtrGR3wX3ZlMAxKLquxaRXRvzY4Ot+LjWaKkDSsBugLybJvG8
EUZ5ctX0JKQMm1w82muz58p7wN9YRy3150Gva49M9/jcaLTfSNk9xTHGTI+MGojWYa4DrD8T6BD/
GcwAFlGPoLu14lbG3kgUNgvgID0onQupD+5rW9iYdKsVV0lrF19r3rvbap6rF30s2k1zx8RO8WLu
0Ct1an7Wk5r1YkfP+T38o6/jxhkcbK994qBwrDbBeMxUYbLQyKySJH9sfe5saTcA5W3yJ1k6p6Q1
GE/M5ZAYZaRxvTnUWLbwzYYTFcx77jGM5DFTy9HPPa4ohqpviL3TJ9RWbgGgX7liZe9akxJnt4qf
NLamz7hMP+YaBuHQ4wr1Jxidy6T3O6dLIovudmBt5mHBErExa04nPX7ujGmOdEzv+94e1x2ZF/Xb
d+Nvo0gZqSu5hC2Uy6C0mltxt/RPvfCu2Cq4ReD8OwPD0u6KaRNafXIoNWveUkFm4jJn9vENc/3m
zZRxk2U95LS1cZai07dl74Yds8gmaTMnctL5R8xBpea0PgOy2plG8km9AUzXIQ+UwR5N2NObEEbL
bb8ElbTQGtYD53iwMxTzwV4+PYKlZwyMeWDl9m/LlMyoVl09QOxDeffSesuP1Ynins3YOM8GQMr8
05U6gYPaQrQzKUHFlD3wPfXxrnv2C7rXN2wehgrqA7gl5UPoLuslJU1zaBb3DTDXzIGPD4IlIpM7
3WMfdWG6O9tChlnEHs1YC+rZ/pmPfbrLOu1lLP4UlQkC2//lKXZtjgmjl0AC40pSda+5QhXDcb33
DS0yumSr9IFru3ZcpPNo0h996k2PGoXaosUxjZ+kOX7l+QtsZ6LCDEetb+P7rk7gqa62NYzhkmuP
NKBrdwwNFw4LSlWHL7G51wXm8/uQVeNVtELutHtbRzK7X+Y4hKRM95auSGXUb2Nt7cdcbWU5GL9i
ffiRZCCYS52mEJdPjij8X8IZ50jyEuoG56Nr9SLKqmSrCx7ZNJ63zNfHpbSgxnl+ur8jqJLGKR9k
nmSsNbAaDuak3dkuD0nKjpAC33aj/CnqXQPthaxbhpvS3ui5LYGNzee50+dNO/pbZ2LfBws4wQ1n
iovI/Eep5unBdLIHR5RvdP4cUuKwodbIw3rP5Ch73MfQjv2cbIkP0iyqtfwqaMlCkOve6iE9EoQI
Ywg1FlNg0Wr9ZiCI3wtjNyZ4v0vMbShXVfoQD4RtzPyWuO0Otz5+iOHJ1+tTb1QPVNzvV88Ps7zc
W9lAm1vjnHq9L6g+z3tGoBH6cG6UYVJlR1tiOagrFhnYfkK3Aw7GfP2WesMOh2781JWTjOpF2669
fRxU8TsfzWtRtyd/tI1N4VVAGzSiQnrF41+mKBmezoYvh7o1Qx6uuZhH+PnFT6tgBzqmKeQttjMA
V70yyLmxBa00nbvyaG47bZ5o6nCnZ18lFh5vg1u+MWDcMFr4lCQjRBVSX3V2FDCI3uYAM1Nzjck2
xGpaAgNzL9EmnPHknNy/Q0/qHwkoU/KJ81ObrZ6++Db34OpgpPEDN0vtYSqpQBWsuvyCL6ycUOga
zpp1FM+lKG4QZmqAc5Xce6QDNHCoHE/sVHmN2muLdd4OWA7zNeJN1gKD1FPgVvFu9lJ1QIkdH+zO
wmXputqjuqMo+2pCo4TF5SrRnivpeecyb/sgLaanzI53K6I+lwp8vXqh7J2KR++o+qrYTf18Gqzu
mhnixhkHAIXsv9kxNGWlbmPHMZw9FDEegsmWT4M1WY/tKAVAcFwwXhGfgfVGrcr23FIQWcd2V8TN
Lm27aTM3X+ZwV03ywQj02gvs1dNoBOwOgzudNWjDWDEuOOwP9VDeOJLYvM+hJeu3ppzwKsHmRLJg
4IaSG3vf1M4RaVPOYKqIpZ/4PdlWdsn9Kj+js/oXWB6s/LPWyqGC9hR9jML+doB0HrJW/il8zk12
aDKUFRDk0O29J8JJfTBBgwxxGPkhp493BdXqnKVXy7/j/P/rsvwXUCL/rc1SfVbfn/+c1/7Hb/jb
VEkzNBdZ/Y66hdNh/CNk/Xf82vT+8hwK2Ule/0dp9L+Xr2OqxG5JeNenoQIY1D0A/m+uSs38yyPY
S3Mi8VdCt4Ji9n9Pnv9bDJrQ+n8JfcKsjmvyP+OewvEohgaGBbXCMHXCu/9flL8e0xjLkfsyFKno
mX+Q0/UExGrbTN3NNAf7vuctrykJnKdqXbzLZIj5S68GDCaIBxQ9ySJMlNVfWcXPH+aM0WgxdfNV
1FazVVO/HERZ5rd1MV41I1nfjClJgzntk6cYUPHJHnSmxwUw3cYaAak7Lf9f5cVwsBQBE3ccyrNF
O9FRDvFIJqbMOKhzraPzpyEvGLXpMP4ovBZ4A8b3xg2zyhU/hYQyHSb2yluSlvT+wexqD40exh2A
0l7eLQ5+uelaB/rf3NCgvGXZ5tLJUvoFtOOp10KurNlet/WmoHTUqhe0NLt5kowr6WHQlbph6iIR
1dqL/SSnwt3xpfQXlvoigNtpPKJw4+m0jSmsufZSv5thFiiqgUxAq884A/IkHBrj2CuIMbGVXW0n
5faHhCP1Zn6cXHKT6nHIsKbl2rxx2vZPa/0khTE9JRM2qt774grA+NRHsQTAmx0n0PZMR0STVRdN
M5xPvXvR0/hbo071yCvrR1PH8qCa0XzobN5XLjmDzmKsM3MHoWX2zv3QgkDzHrzUfpn9tonsUW3T
dloImKUJg4vgotx4v4SJQsANd/7U5fDt3LdpDYrMxyz6j6z1D5OpHWXHdoGLQfk8GUu+E+1cf+O8
f3Gq7o+9Gm+eQZev0PcLOaWi67Z97HET1fiv1uxt8gYWBFuiRXf2ft1tWfY24E5jM+o0+9lp5Gsn
jfacm9OnsJYlIbW4b0fowY2iJ6Ar1t0oQR+cLMWYNNfZa59PC3djUyTOxph0M4qnTv9TT/y8TI3Q
COMU14uZ4R8DLZ6Uot5hREHDUofWGvLbZMdwOV2H0kkqg8YfY1k66lvL1AvJJ+aCD5I9CsTf2JN0
kgsTwuL1ZoSk5QWzZrMnptjMvffJ0quxYdlgVHzNizrS4cAZOuPpHM9Gm/efGiGUx35MnIg7REKD
BuEC9ux4iDcDS2OaAbDGpL28aQkSiTk29GdIIjmJuqIT83+u/+jmUIOnpd+TYnk3TRCOlny2Jnwj
ifmSAwZpscSGg9k80aaYbcXMDlT4RX9S1myRgcw+9CXfOqag8LbmWkAz1rFH84hUo84VGOt9o7Kz
pVg8ecO6BJLFTEENNJzGqd3alb5Ne9FfZdHpx9UqvKAwkzqEOiE29YggMbvkGGd7xbVTNC5dHP0D
NcNoKqxaz5VOC1EvS05RSphlxWW810CFuVrlh6lUy4Zk4otMM+9QEVx+1aRInnTMwEFzH0csx0Mh
dCeusv6gvssseSf5ctDKP8TOjdfSW9tIto52Q1TrDwYbHpKh701lm9tSOryeLGNfSDdUDq4AbhJW
AD9SRH3OQmN0OvREYOQbupElKFKdSG3vKScAsrq359jbGtVk7Kzedr+MOHG36FQjIMvV/Fjw+RCU
3seazsq6yfdpNX8lsniqU6C+NMiFKZNhWg8v/YjjCP2WuJ3uJRtBs8JO4aTy+vxXzLcu7KXLxBWL
X+lYHJYWlnGa3pKm/2Uvqvgqqn6fd0Aeu4mSGChDMQwo0P7EhUzMFLa6VoZ4xh3dBLo2Aue21X72
9B86mZhF9+t9VqhNTSC8zyaaYsa43lRspaoqFleMys0j/xxsC7SMXSV3hig38niv2Wzzgccfk2FJ
Iiee9m5iuOBis5vurGjFpvnhZyb8YdtN49ehWpMj25B0KzPyK7PDjmpEuXgrY9ZHVGxQsWOFlvOB
T5eYqeHZ1b4xM+tejuva79A1/EfLaqw3DE681b3ky8hYATo2e3m5OOR683ZTr+64s7NEUJo92r+m
ETPeanhIHIPQDjg0uHDOqXay9FFXn2UxyJNtqOHrHhZHoDWF+FWZjK9IT/ZkEVcUFiF7NguhBG57
z/aPcP+7wrvANzPe8H0zJNq5pu0IJF1LP1dXOVYdrTddbD3O96vR0HV3mWjxt4kGXZV0QH5CI1VQ
fix2JjXuyCsVKMTP2OCwn0IMZUGjc2NIMuwXPnY0cut7opQL87LtvjdJEtlSsn8b9p1KdiCPwRSW
e4NWDcrdy1Gx8S1w1CTjgQgXoQDnj+ZzG7FmHbVjLrmJ9JTtbTOSVntvmPItRNl46/Jv6f1xPXWy
NR57DeHfmfgW8G8YZ+c2zIREASQ2z2sPaiHuP0dowtt4bLhmk8Xezq7sw0EfBrStftrnNr3Gsdc6
t0Qv6k8ozutr4rnIDFwfLxZ8g5uWTekBIVrjOp4lx4lK7SPsUO2qld3yRCcJRLnFwTOZMopwei5e
fChs1kY27LPngUqNs8z06obSW32lhrO+ZLMVh9z0+5B7GS4B6cWP4G2wblZ6fOiNZf31v2mjYTl8
/99/EWR7/uu0UfD5Vf+f2+/u+/c/j8L33/P3JKyZ5l8O06brW65F1aNvkyL6exTWTPGX5eg+sXrH
dExii/+ZL3L/MnwH5dwUNnA1SiL/YxImlYSfwKRC2xfstAjJ/48G4Xt66J/mYH4/tEqASKZzXwbS
D/f/posS6ZiTIO+5mXXMvjxU/GfM6Psh4H4ex2K1fjYMGQgInUU72F3uzfwCdjNue/lZG/kRBgp+
fk2rnXCmBMrcyFIvH5xmsD9t+mdOytNls/GyycM5+6/sncly3EiWtV+lLdc/0jA7sOhNzBxFUhRF
agMjKQkz4HDMePr/A6WsZISYDFP1Nq160d1VlSAQgLvfe8/5DkFd0wIdnHcf0Df6kLQprfZ0LPPP
6Jjbcw2Lw1AyTak607B2yiD4ua1KauqkHLdRaztPSGu0RzsfLQbdRr8GrzktHRfFa5Z18EB1r1+x
HcefXv2ob3CUzPk57D0nnJw29E7bB25kwIrZf06gT8ghKKzvTKxN/DRFuqyh6Pdbp1XB0g4zEOiF
kSMCdwpA1pHbPjujz7wlI5m1XCBuHsClJ5AIEmF27AtpDgykGxQyrugCsI/MwD+xGC9YJpnhG20b
r0H3T0fQmm/eB3RVG/IUwFcSjffvw+rqkPFG+Z3TWXSTB8G3yEoJfCDXZIHI0sESWX5VklOIIGxj
G3aRe0Pq3Qi3BsnKKGSyDJrQeAqyoDsNqAxoTennXdKbJ14YqbO06Owrq4gSGsWczN//EfZhVjNM
imLSZjzt8dnYIK32/3Zl6ZlFR/57kQc5RyXPPmfUxvih6UxyObD4v3+5A1DefD2Q84YDQWz+VcUL
8fX58YaOYP2/fxj/b45jHOEufkOrAn7F+RRlk7Hm+NLsmrLIzoK+h7RT4pjrwUANCYzv9/8A69eX
zscdpOMBtSlXoZXt33Ce1ANKjPJbPGW6gQLJyXExkA/ytQwK8/tEdrK+hLJ+gjrWiddVp49Puc3I
bTnFzvjYk9/VgZ7I6RkN5genEBiSIS1XXzqmeOuJ2UJEWkCDgWjKNVTA1N7FujSEdueUctNHmYC2
aoIfZxASiQc/4dDaJR0yL0qG8jGPmupW4wBCgyfz5BHE6EFeJU/fZ23yHMBTPtnFmB/3b97GO0Wo
SfNsdYqor9IkHGDE9HWvhqqHtqPH5aa0Yv17pA8kvtjBwHxRGkF9mSGMBrASMSUc2poHl/blONPS
4TerUbafXU1vqOztadoMjnfterVzN0CeueT/RXUXMdNlMSLYiRnIheFQQuHzvoZ2Ik7e/4F/eaGZ
KfAeAyJ8AVW+kJlfvWB8ImXYKedJVqhGiXoEZZxqJLXANGQwBZnk/csd5GLOjxTCv2HCiWVX4aU+
sJJWiS5Ma6yeWoSG904QOusxxXJVZA3kc/Su5qOV+mLXMTGKmkCOyzSob0yUPUxvOlYlqAHdeYlx
g+Yvc6gdDeQ0ZDZia9ss9wUDL6+yluC1mnZJFFe8nEazvo7B1NyawqTYrJqwvzUGucqzaKow4whL
oWGiP600q0O2g/ofCXn7HVG2/6GYgqtCqLT80bP7x+7PPqPu5TF4cKLIBqVHBcuRffc1FI+SwB6G
fHrufZwUaYhyZuRhLQb0RGeAfBY128uRR88mv799+KAI574Va5irI6/bv2QUx6Jx5PAMuMc78dMG
iFkmwpWT0p98/0c2ftnR+VxYJfmFfXP+bg7ujr2a2aiqn0e/u3dVWTE3berswSCuMZl8yAlu2IOw
x2sMJNMT2ZdYJenFaHPwP/KnmPNd7W2avNa8a7pDa5Ddc4Ywvn7Qqc/cJTL9J8hq+gNjW2r11rfV
FU0U/HVDh0cETBTjKRKoEHlrdghwqqj7e/oytEQQDREmmLg4/jQ/+Ega4mMzEK+29ruYRaeJ5HNh
FGpahFNRFYzLgOxDPahsrpULdeQntH/9Wi0kZjxU+pMEyrxsra++Vj2evIogKKolk2QkNxvcr3qN
WkfxeX/AUdFQLHoF5xtQDcZa8sV8G5TnL+rYtpnhhyBGKgI+/YVEWHc5YRlZG5AvvJXDXTwS9Qkl
0UVYg5Ryok8WTeZHbHD1ZQqh9X4arO6O/pr5QdPajnhOKnViDa/TCLrHQowe8eoIdBPSK5tQADYJ
ymJngjYgOaRVxtoekadKQNCug8IbbmF7bmQizxnwJAPoOQdDIs5MjFgG47Np0Xqxhjiz1Kojj/GA
/Dp/fXR34SvYPAVb8GbsvxRW19R9HZqPXaIUs7Shrb6RwZLWEKpyYIJ1MSqxMvwhPwOaNaANZ/YI
kS5D7q0gv+qdQKuR1TXzJzZw1NNdcBGyIX4nQAq1mMpTRDBDyJBFIxbt+uXr+rfd/4dp8L7/c53z
scwfs/jxdZHz8t/4UeU4BqgEaMae7/jULSiB/ypybP1PuPJgwpHQenN9Yf5d5Bj8W3NxIxCB8L/N
29Vf7X6Dosmc12fDFaaDPEv8VpWztw4JyyJ8m9XeoI6aj/HMDvbWIYZNfc0swER/NKqnGFMOzEId
RfCrJ/JGkbC/QPy8DFnrkCspzmz94DJmnNRBMNlzHzWpz1HZhieqb4wVYUJyjQdNfHz/euYBtBKg
mfB9YVuQ303LMe35sb9eYAM2kj7AR7nAV5zoDf25ERIK89UcH1aETa9hbdBJYawW5HUhKPMgFVan
sSvmnrPd0A2JSNRzm2tlM1w8RYpk+xvb7sbSIzAx8k0TBBBaKbXEF0UeGjGBSd84K6IVw4ZptR1h
f14NArOItYSxqvo54I0VSm2b2EjsbDFOrW3QB7RaIeKFkE4s+jOcuGP/jCSw6wIqT8uHQ5PrTHFw
eOrWgE8p88tRIFP1fAYUDwppB3LGKtbJjF7SvtGYrjp4hN1qwbGMSfTS9GMv93dDwdwb4Ry1WnDv
jH0z3YnKoHhdDrVhwcNRhEDkjP9rnRgdu3IZKzbdJHzyUCkhApJxelqr+soRGtl8+J8Tl5MPGQTp
MLew8YkvPL0XKalsrmuz3lgwEwiwygQph2acOwNRrT6CmqWn2VYAATBSrb1KU5AxKNY8VBrXiPN0
AIxtp/kLHAyzMo4sNpWf5UiJPtt5VrknYeKn8TqRE7lJq5yzXPilDvW8PmFGRlL1QqgcQ8WYNOrW
yBvM1Fri4vuriEZUqxFDn7EoHKP3lwXjcPPWNmo5LBARF3QthRsnX8swcYkR1DWhb3nmuFYGjhVq
IwPpR899ShX2DcKcjXmT14ywYNpqVn7WVJahrUAH+uDomPp33lNqG2a6kTHC0w2Qn5FJUlpgQkAz
AgTRP4/tXoCNEFDrzgZ76PIb7HVaeeoKph6wHHXAQyiZcMYx8xqKtv0oOZS5F5lsi+pmTEYuSHJQ
ql8SWNRbZyWQZupvB9lYvGQ3TrEETNqMvvIgbE2L0ew7G5kKqDAcKbUfuGduE1buhyGMZGvQYC9k
SdhxSWLHInZAnp8wYtBRz3QZuLb1QGNVqjVIiS6nLE7w7Ca0VTNRElg81BMx0ZaJhlCldqvf5GnN
YaVRnp1ekMGe0J0toTheouiWGuHtXppT+nOovXQ81zJubfBdoLlMEpFPwBHmu9HVGYu40l9GRpOG
a0poNl582PBOLuPOy+OLLh7BF07WPFCr6C+G1UUX4tdMacvofqWWogd5vEVXKseTita0ewo6awJ9
MUHTWrRiFsv2dUuU4cIJJ7RQK1i+hL2h9KmBZkhDuuoBvXzNkA1fSGatJl/hQYYvhvWDlDOMpUhk
2iz9UjpJ3pxpXZp6n5KQQx+rz2SgvVu1ll5Jvng3MVPCcFs7r6abHopCPSuHWvi13UckJJqSH0ef
3dq/ZM0CQ7OkWx9m7XWAmWZozyopRuU9TU3VONNJAUBB3YKLt7XxY4VCSS46dH/QXkolCX5IOhEm
68qdoNqtCL2v6rVIXLIPyIDreknOoBu5+MZlbxH/wFLqf2AuHHOEAguS+pAgqFzqZQ2sdFhAJZHh
ZlJVoLaiboT+wRdga04nrdCIEq+xja1IOw603UDAX7VSiRbjjdX0lkEnC4fxSUu1ytkWWSww/3p0
z09TxG9nRQiCekU/BwGN0JgaMGmyyULASDw1kBkm4nR9e1eSU9D5C0sB+xWLqQxtlTyEGmdeDFoc
6ENAY4WHCP4i7PIgQuzSZ5jnjtRH8wns72M7u4pncS6jYQmlgpaldcB8pnvWNmQYRAurdUK1xvXA
FDhDkfz5/f3rzet4hmNSipl0Ouei6dWBmn1fbzLboPefyrlMyWT3MSmV/1vb8s9NUthsk5zcOYcc
bJICRXolAi6jAYp0scUOZxWSb3JdFaJZmySu929rv7ycH5+OqAD0jY/IGwXewfXAcYfDhPJ5YU2g
XJHmtvlicspyVWAiWYV5qC9Ke9QfEdT0R365/TLz5dKcCVhF5nmigVBi/4mW8Alc/LFwYegm4FRJ
sw0Zi/qGgXh/pLj79cfjJi0O8LZHP9p/qf1e/Xi5cpuA2RRPNW2dhx4F5nkveu/IDf36LOcbMbHS
ka5DZMXBK9KOI+rLWQhr9xPzRnJLuRmIJfe23RRL7N3scmMS7TqL5JeXn/Hfo/4f8/n3n0/6DzH9
n/j1QX/+z/8459sW53wsgjpfEyEr/P7/OecbfwrBAYoWLQ1aR3i0Jf6CpZl/csK3LI7EnOnpnlv/
OecbVAd0ooz5+O+7c9/i/3bMp1VI9hb+H58+/Uvl+eqVJEaPmNtGmHi++3AHpKRZJSL3t6+exhun
/P0Xfz7lcxUWRdc2CJfxDvsrVRJPhKBzFS+1x/MQzftdhpzvyKJFI3BvFYZDx5VoN8ydOhN/hX/w
6kNFjy2At1i/2oaaAuLaaKyg7XhXXtt6NSYiYa8qoqBRecDzXIYEk3REDHfNlfTdGu541xa3xdgj
WmYoa5QX2AVM67RKdfQlFicZROP4anoksGWM+bgJfHDdRcvQcHDM9sROjIB5K4vY1hBsXGhAG2Pk
BBGg/udP6WqJh7wNHCIDM73C4CKtAN5qgshQ4t24pgXhFDu9pWJfwShyDYbjg/Vs+1PtoRhojK0I
LDWrQAs14sdNkw8B/icI1vSiznphOTcOmOH4g14O+t0IeoY4dDdJP3UdkK01AOfy0oaLxiIXViBZ
tCQHsFs1AW7kvp117jZxsihI/LnXlSIc9FYJ6EuBA8CDF6lUZKAViAd6FbshiIK7om86b+kANoWC
QeyBXMeZP0sQcldlaz9Ag3ymYXqbVbx0QJdFMVLjmf3UnPcOfsFHu3SAerk1A4K7QtnyTCWTXe0g
II1XQawzJTJUb+GH80d6VcJEtrJQYVE9JvAmH2vpD5/Y3+X3LrdcKEM4/b6EnUmPTm+dZyza1ndU
c07xoIlgqpYyG9AQGYVuejs/Qv4NlEVDs2lMRt8Dse+RWkhTU8kNGAk0HFA7OkhglVdXZzoQTW+B
XkymK+D2rfmFObJdrEpzYOtqUMAxXUfpbG45YEpwBfRSk8UE0RkOis6044Tc1C7e0N/WxdIKk0bH
zx4a/b0Hahiyt5MStFdJ9N4YgLofc6x/F+c/6NC/Wo/mVJ2faTlzbM///nH2rdjvwrz853+uzjRU
dBcXKS0TOvwMdP9anS2Lf4eYJd+12LUJ1mAJ/rk6O3/qrGaWrtOGYS5ICfKf1Vmz/xS0TfjncaBx
qb4RZB6ILN8TXb6MM/4+V7KiOUwdQVhSG859mPnPe33e47waQz81nhxw1YZ5PxgJ4hdaj06hfZ6w
KFY3ftD02klUl1SmdmoWxTX4JxN2ABxl+RXsXY6qqitqa3h49RDfWNT3D04//jTPpXR2OSAyXJyb
6q+2DjMUpQzS9usAmL9cW1pg50snzwoSjIcWmdb7V9tf2ucTKd0t17K8eS+ha3NwQuymgTQElrtF
DMR7ZddTdieHVP7oVf7jmOOtq7Ah68wcKMbZRvbvCb5mamEA4YMfK4j8TBNPsIoey1v75YTGvVgG
kFSCQ10fMcH+VRDw+5ChK1yYRp5sOtnrOE2xohW4bs7SSIOpH8lvKAzGI7e3/5P9eIiohB0L8QIw
Vm++/Vc/WVUBTOrtEploH2bbEY/rCR7GdGOM6lhm235j7+elkAuT6Md2/CLUeH2pqRikU5H3vXCM
BKn6rM1jfPXYa9N33YIx8/7b8cuN0Rfnq6Z/glzEJ050/8b8PAY0rlOvpGP4mWgPfQ3L/hvMlenI
4Xp+Af7+Hrktep6zIoUPn6Mbz3L/QomepmjlIuBcxtzSyU0dbCdnCDex1WmXYXbzYZ9+eP/ufnkr
PQObP61iNNzIUH2Wm9fPMoDOnADppqlE6E2+nnrZfjdmL/CRp/jmdUBpcbqE2U4m4/51SGNFYZPM
JCw7Khl2gtYLY5k8vX83c5P88BnSo4akz79wZL9oCF69hU6SjGYDPWRhJw0NEklHKcHtsmVAdSuV
fZEh/swSe0sI7RIH7o7Xhdlbd8Ix5GL0qQwNVV7StLp6/+966+6pvkwkQvTdCfs7uPvYgUbg0xhO
Jgf3ipNwjOyCYy/QG28qhR+qWt6kubl+8FvqU5J7NKviRd6T+rnQyZphjg3LssSCNyKlfP+m3nrW
JsRlFOnzRnI4RLUB/2heElByJqG26W3vi9F5Z7XnnIZOGR5Zo9++GLMMMPcU8YdiE4cjrrArLoY/
ptjlk95cEy9mu4AsEUIF2KmPvUq/fo5omhhVWGyRbMkvgohXr1LgMIDuDT5HUOjVJZzc+9rwTv2y
J1LAchf6tNWa+xgW21AT3BTIaYV0B6cAoVwZoVUkQvDXjkVyF2k4Kd9/9L++TybJWHRqmNIIm/Jq
/32ilqL686DEtWELraLv9aUJC/6IHuLX94mr2DwFYbFrAdnYvwrlRsT4fG4o4lIczwYZhcOqI7qq
34ZBnBxrDB2MyucFkOuRa8bPOwvqDhdAqw/0qnCQl0pQWMRVdK6bISYb1XloR/IMDVvzlDhhkiw1
VYfeurI87bOOTw/oaNCXRzLI3nrGCPvmkxbVsvsyf371+zftLKlT3D2JCqSO9B14hd0wWuGx2vLY
hQ4OBnRyIwdkI9Q9cqZ2JaeEtWEwyH7/lfnlYMDDZW9mts0gj07BwStjNr1pu6QmLIqii4wVfc7g
MdBLh3SsIaFIacy4x/zeJGqAZFniBnz/+m+9TBY5gNh7yARkOrn/MpWMt0dSVXic+ANWgeY0O+nW
ilAaOz3y3kLv5B+2t5XOmwC/GWU81+T/2L8YdEStSCzGBEXY19UuMzroVLaCncTaSPMXV4fn35o2
PElgXLUAijGMOOAgEhoErdNJ+xTnQaF5C6svurl8kuU0DnDIkFs9cbCvimeyUKGX+0q2TKkg9VnD
guNWSLxxMlXBQyPH1jgVeZEwySliU1vWvTmk1xqRSvmSRLhRv4nIdS8vir6qFUzIZgqKra6kQ3uB
1KtUWxmjMzFFBK94GckhtJdtwt+01KZOgT8wIUKskUBj1u3VYG1zD9rhEjxG/DXUQr9ZFbUGCMYq
/QlvO1MpsICgKtJtTWegWTQ5XKcFAiSLAKu4DBQi6aHJt8r3VHXKZ+584Txk5eeAoJS5zV0RY2lg
miEITLe6PnMXTNnodkc/e99RiKo+uFA10UXZNUD3uU2u/2iaJ4yUaKFjhUhpqHfEmNFeH31joNke
KeXReve0ULUnogyaRxujyxVc6PhaeFLg1K1BnhAwTtW0rGIcTUCxjOlj6qcVU8NEUvG2ski/dE2e
f0XGQM61laag5OqRfMZl1wf+VTqJ4CHOE4PNvy0hE7R8bfEp8jzXO2Ei6aVrb1AwJNFqY0S1e7+L
Tl0MUQ8dCGh1NhWcodD0NyOEz45jIJyU3gZplISZ9lBbuDnEyuOx0ShAHQ/bq4ns6jToQ4DSCxFo
9lUI0kicVugmsAMXnLJWIPoT+CogkLbTiOoUjlED/JSGcvhYkUcHKs4GtEtHXjOitY9DRp5FnRzv
bCdHKR9Udg7ZbwjsHWZ4FYAjK0kxWxhlX83i/hyBq7SkMTD7cGFCJ1E73EQkYyLoN0bvQ+JVPoxM
MTibKdVJV2Z3Dek3MQCSWbkQvYyHi0TAofHnkZ4aoOj5Xlhz4azIeONErz6HreHny6Jp5LVWZkSs
j5arzslR8aF2sBqI24LOu34DdlDB+LKIRNlK25gyZC5N2BV3IC/alTTCRv8IKc5Va5JVNGPr4wiA
D27bpVZ4Z0Xn1lp8krBTxScUNMjdcjop2bJnCpZvh8TTr6BvJk89qUBIeIfYJ3ioy+KME0LmXUZG
DZlTUCOE0CsLkSxZ+qtsWSNWYggH/VFbxLDuvjljRpxYGtVgpLOCEmtBLt3sezCxXTNxtgkHKpk4
BhDONTfAlSILdLomXjwcahPGKrco0Au5oTf/Iw06YriEEh4dduYG0Z7FzHUl+xyYgOs1pr0ycfGc
462riUomxyJadfSU1EpOfv2BUq7011JUACaYxUDoqQSKIAAGYXbu5kjyFk0R2thwGdekMBcsWGNp
HpPoFkTFaC7x+3ka4+xmejT8yfmcjYbdr4eoy5ATWaa5Qk6YpCtD1+RD1Pe9/5BO1VR/hqIGY66h
x/dcZQzoHrpJuebWBUDjn5WqdKxTTwkp1mhNcrVRWO+ShcpyCzVrkxmbCsAaXDB/qLQVSXXJc+T5
WbfFj6bvTIqOYi0T9EPcDtK3BU8J1VOtkqracAjA3BbRUXEXgg8aCKlssbEBq8qtpXTj6rI2Svs+
89vke9mQlbVklEq+HCY0oKdRbuT3qa9DdO1zRsVLrJKsElZkAQtu+46OG4PvGZrUlHmzLaGn3oRt
kb04NGfW/SQTEqUwfeCrH8MoO0OPWY0fyb0iawMsXYMnyDSjAqg/WVbK2NR4y9S67bKEvbQfYqi6
yAOWId/ZlN71LsD4dMeZnzPsuopbJfkVlbDapvkmksBRD3kknYasiE4ZEf7OUfGFtRzl26uhC1ES
wLT90oeJUS+HwMG0L5wqTcGuO/QHvS4bxnURl6D4lgolDP4YLHa966yoQ/rQ3vrmqKfVjy3234Yf
wiuOuf88jvkYf1Pq8X/Ov5X7CTYv/7WfHhPGKOhn0QLZc2NtPkP/1fjTyLTmtIICkUrG9Vj8OJn8
7Pz5fzIP9WlAefOZ25vjkn/Kr9w/qY4Rc1GHWBhXZs/Kb/T99g9ilAtzbja045f+H3/fwdkIwAKC
/ck7aTPfeBxzm2Fy2uA1MyjMjxzE9k+2L5dCKz731ZhLzrXK/jEMTDMfdEVrGkvLrB2C4OAQi/Dq
+b/RK3z7IgLHDIsxDMeD+zElGOIpHk4kRquVwyl2rSXV7wqGeWhMxVC9s+zoiP8PLkJ6GmbNvD/h
P4fP2CFxpTSt/nqgJL38vdtxdKTgNqUQPV4an4fjagxhfUQxAxLR42yuhRlML5mW9eq/uYwHThbj
P9b/gxtqXHjVIgTaEDTWbRvRDiH9sdm9f5H5H/L3MZz7oFvNgZ+3GvkdHfCDyibxKZnGHqpeTuRt
2zdMWqzabWCa8ledjJasjlhSDt+F+YK0PmloM76kEenvv3Bm7SsF3Q88Z5CDASPtQpPKW//+XfFp
4yHDhoIh4qCVJZqyx/QM2yYGW206IJk5CPYLW9OJ4lXwSP4vl2PEuX9PWJmmbtKMHcIYZ6MnAPEb
mRO4hJAP+qZXHenjmm/8aA4PkbYOj5Bu8kHvfXJrty2HguSevvgCNzB+Il4kTBgAcLJaphwtyEDO
vfRqcDuXJI5A+e6CJCf1SQ+9cFqNttMppG2ZeJC5MboreDhxugT0HVxh7cTrG4399FDnVV4DR43q
XQqjCvpnVPuEHiMC66NV5lRRuiFHtemXrJj5t/ef6eEaiAyf6QfF6Nz454s+6Gw0PnyEuJoBbTU5
O36vLnKCv3a42OIjDq9fnybWBof1fp5l0JU5+M4CFxJohv294Hi71izkkq0au29jWSJvayZEgL9/
Z/PQBDUwrjIaugdvSzWiLAzVrogxZk99N6JCG/pdpg/p7ftX+vVb48581C2zGQtb0MF7OSQ1Usy2
2rnTNIHrLrVVVsTdka7FGxeZl3R2Q7YQNoiDH6pNC3dMgnJnDQI3rtDKRdznxub9O3njbXDo8+Cn
oulOu+dgmTKtWDNake+6pqR6H6RHTQeCNqmc6oiL6s0rcQEwJ8zw6Mbs/zoOkG1LG8pdguT0PAGP
tCnLQq55463f6uvPSy8/Cxpr/sWLzgq8f6VqBE/OmG43mlSfePuRClOrH9nf37od0viEY+GNZYJw
cDvkk1d6LdJdj9Fi0TtuvY0agz2laO3faqD/vB3OKjDUTYHn8OB2ehJkqmDMdkQLj9uyt2JsTtDT
3n8P9ju+Py7C6QwsA3uIZx9KSVx9KkGfJbtSEHkrs/FCilZeUEW4N4XZjV8NOcgv/8UlCZrhRGGh
vffmRtarJmOkh45JMtSOoitaJmFUbPTeyHeuGovdODYSMraWHzNccfbiH7u/MXM4tRBEI/d5EXTt
X1aItkHLmG1hx9BH7dxef67L2I0AygUlXIl0trQ0Y2Mu/FY2DxZw4SfGF8TnjBZc9DVHW/1SlkX/
gQi9iS4F6s9Tl9r9HkUSMzlvVgwvIv5+Qq8w3G86+jXeOkrJLlmmyo/VspK4DK7ryLQvnVSo9iqB
vxpvDKCA9Y0bFx7pGpWuQ0KfyLNa+IFJ5QU0rosenQSNxY0ZI0FdEjtN7IpL9ipwHSP5HjvIZk8D
EmccInG18lYbNCk3nVnrMFTSfqdPkK0W0Bb0C91sdbGuKx7Gkqq6P7XMSVCHeW0erus86NYIm0mB
g7HqXeKtDh5cYhgSVBqdeVIAkf5e2U5tbwdyvO4zOEEInLLU6/hzkvAbHcgCB0Crh0ifY5FuwtDo
UoAp+njugfoCtiswfi5LRLYuOsShqna+rGBtyIrYnWUYCfidfF6eQWk7soiTMztip57Q5aFXFWOy
nKXj5pJs6z5aB4iC7jvCyviP1F3+ParH9BLBMBxwKKjBx6oimB5ociA3OMiJatCKwfhqhx0gA4KT
ugc9NOS0nktxspUbMJSFX4xftVGi6gvyGrtCG+X0NHS812fNaMwJhD2CANrFRePuwhGCEJLfJikW
BeRiNM0Qkm9a220f/D5tnmgDkI1YkgfiIlFW3W0yivImkuQVLZqesG1rVw3aGNN1YO5CaHXseOcd
etFkB2c3vUb7XloXU9RrUB8No9wqb8iM5YRQcatkdevSfgp23sieJ6sGZWLl9CiSEUa1W2iCNHkr
vrUb5hChWlpNYZ02XprejY43fcnC3LjwhiH8TBkwpGtbS1Jw8nQ78YWTF3cbug0RiQ60jft89Mp2
hSGbyFoyhyhtpMCDuTETNDm8kE39NAJc6VZDZGTxysIIQA5w4nytm3g0oNiGI3lmsA1zILspnzhY
yxqPeT9k30GnzFDILAOimzR59Dgh0zZOOukE8Sep1TztiYmIt+ibJqVLmanko9PnFgRaikuQ8o0l
yiVAPbiEod4XxL1F8D0WlaNPFwgDAI1U+UixhMhpWLWBMQxo1JRG9EIcaqu2i7Q7C0E7AwKi91IQ
lFVGN1o147TxQDh/iTo/5kPSW/z/rGk1RhpDzxZeFuvG9UR2sb6KPFd9dkmYLnfuMMeaohr17jKC
2eD8RkjgN749tdHa7VL/bmx1/KdWFYO2JT7alqiZwrRZRShIP5F1VaHt8o06wajf2gOcrSh/Jj4l
/pjFk1Ovx54P/VLSg8pWws3t78SIk3My1QReYaOWCNmswKnKlc9vgUsQ8Ea07EjXQ2fmFMGzW8dQ
V8coicEgNmWWbRhKEMOWmRl0VuFGMC1hFQ7PHFEbgJSx6HAYjgjFlioIoeFWkZP1d3gnsfivZN7R
GFtmHZhfQtos0UKcjkx3oYCyRReuWTc/duB/+zB/vEgE/rkPs23j4tvja1nsy3/hZwdG/EkmkU2L
BbEBVaDncW78SfkwUFhh/WUsxEqGkood929hrItYFfWKgJWHS5bzwc8OzMz/wERG3wTPtsO/Y/1O
B+ZAeTX3RfgHoU9AUcqBD1XE/vabNPghrTy60FSvHoesK8J5H+u+ERggXfLXc/sKNr5ZrugsQqxm
SejKsxhg8JPD3jSepHg2i9X7J5H9+eCPv8lgZIZwiP+B6rf/N+V5MSfaAMMeR/mR1BTnQfZj5q9c
O0iJvgn7T36f+feO0xK+9f6lD08j8+NAbEzcoUWXgHPY/qXBh2oB6/wFnWhtE/qFc97nzNQ0M9av
2Geip9+/3Dx3YAwKQRoMzP7lrHyw8FknF56dJWIBkT9/Tqq4+BJ4ZCR2goCu9693eEqeb+/19Q7O
eBaMVdVyPYDG0RpoE94UBupbDwby+v0rzeft18e6lyuh9kYui9bEOlS/RLGCyT2lF1pWNBeJluYn
STR2RyqLt14U6mZ05VRks5Rn//FpdeK3LJsX8PtLwiwS47ti9nTOjpOdmEEDzqCCz6RIrTlyd3Pp
+svdzbb9WUQEi+LgOdYpYXVFGF2gmvYYBBS2tSGFILzxJse74RDVnQ0ZjsU8dbWbICkrsfgvnq6P
2J5ChxnsS+Pk1VndFzDRiae7CNNSX0sVo4Lo8Xq9f5E3vgXDpjdhUvIicTusqlPHa5Jmji7wYue5
1Udta6DruR7SNLowpWqO1FUHmouXz96w0XdQJtpc9FBXYw5eSoUQXiA/Ls/UILX7Mjbjq1K3gmvP
1IYHf8wRt8++TL0lJ2MD3jojVxFX5ub9O3/jM+FznP/FZ4kI8+DnJWKT7ygIL5qWQ10jM5sjSM3U
zIeA+9tXQgkhPBQtWKpYc/bf4FYRUJYH4rwzm/DeGuLkZNCI3fS8TO3ev9LLx3DwzlJ8U7QaNI7p
qh00SfKKlUwk1nmsx8Ztw6P8IhCyP0k/ndrTXoTunQiiRC45WaePgdb6w3JMZH+kynzjy0E4zN3O
PFd2voNHOzicdbAcnpuyHZlh1iQHSPyAF3JKJWaEaSL2JsyBo5IxmGd2faTr8cY7TTFNM4J9BaXY
obEsn6JEdJZ1XoapBwTBbzYpGaCrJB3VJjCK8EhX4q2HTrPZwhdCUwIpKpv/66IapkXExmueM0Gs
0NQrAtmWrfBLmwws0d73nTWcq8hrP8eaR18Vr/RnNcsF3//t33ror/+Kg7eMhT6gfWCeq6GRH0xK
rksfUu1SS0wXRmStXxfJ2G3H0pfbxgJv/v7V39gKGCLMYx5eOlpbB6u0W6RR3E/GeQNZBc+j6ewM
ZonxkXt845vF14OAmm44G+qhTrvpFUED0jgnb6BZB05nbpsI8isgmuZIZ99461Io3mY7v4k9xp8f
96vVV4RTpzmdce4XU4KBNCIdEn5A1Gwg1XhiARZWXYx63Z/E5miC2ZuzRBNiThZF7lS3gqSHSwdd
yeWQ9ckcLYHm5MjDeGNjtLFUIc4QLwr+g9fOg0aq2c5wblB1nPeqtrGC+NkVEyl3Sxkw3ExChd/w
I8pjL/z8T95fZYx50oKbgI0RP9jBlf2o0bpKc88ontMPAaGNpMLaLQUWHTmd+mQJ7cBe8BUSt1DE
I04gQZioa0KOclUBpwlM25FTwhsfIYMlnN/opi38q4crnzVzxeFJnXWqzDYB6tOLMI/9j3EuzRWa
wvBG0YXa+cbYrbDHGJu4dbq797+BNzY3NIWMX2m7u+glObXvvTMJegwfrceZBorkojQmcU4gW3Dp
1CQtKUcUN5otad8kiXk62B3BvYVVXLmIZ5ZH/pBfX96XJ8HIl4dBi/nga0xacDFGa5/NbZSvgevI
VegMJwbdbUruMZOgQgfiPRpV7SwmLt9xbln3tvJbmPTWdBLprrvAh64uvX60j31Zb7w9TKRfKiUm
z7hy958SuNKcB2idMTsNCchDjbjC6GmfmO3QYqFHJThlaw5ZBeTWLliPrLjLsCVQLyD1oMLE3Y0U
av8p5a5+vLn/g8/2ChpbM8Pb5g3p4IVGKM10nE2TfCJx8LxCuxm0dNTPGkmzFgGOnV1NMWJB2XD2
CKXMbka/Vsu2rR8jcygXnlf6J0FXjteRCiPryMnkrXeZP4d+Okvd/2fvzHbjxtIt/S59zwTnAWj0
BRmMCIXmwZbsG8KWJc7j5ub09P1RmXXaCvkoTt43CihUVqaTwU1yD/+/1rfo3B9bN5pRZGniGOfx
nMe7zolsBBzQGXwJD46Yrr55MM25vpsGpduYTXWlGKw1nw/Jx8kFMPqbTN9bZ8DjLqDsLdMRo36u
Dr2zTVMCJVxNqvmmb438m5xtCK6a+IYH0TyxkLxNHh+eBdd00ZUjXDheTdMKqkKxhpJVKClNpU/J
s6idrUMT/JaEHO27NrndC5EYTMi5mkZnk1ecOZkLOInh2ZSl15+YWz6OhcUmgpYanQ22rcdTS1HB
peyWjATUevmhdhqvKhxWEA15TDHO6G3UQg5bvL0ddXLz+XP4uK5ioENciqqDzQUr3/uPRYGQnBte
du5qTXbXj8kMXEDPf35+kT8sdlwFJxIGBpdxP94xWSkUwHZJzttqUl4W1Ed5M//qSiUPhm5IuUVS
hQveiB1i7JRyPTr/0mqMAIQgKIZCGsu3ujfXEq7bxuHnP+4Po89qQ1OfvTPr/rFjpEBpZnf8NgZI
30+1Vl6VSP22EWGXZJg7kz9DfyJAKToxmx93Z0weuM4Wlq7WSiIyjkaeyqabVKVycO3cLcCSul0f
NONQVWEi6ybdFGMU886N8XTq4Pf2Qr3/BDjurpsctvFrq+toHXE7zSjUITl3Ws07UCkpg3JMCRbK
tK+iprWGNgyS9zIB62jt83HsrK2lEI2stBTNG7gWN11bwkaxov7eMdtrMgOX20WzaDu3A2XpIX7u
VPkgx8w40O7MwqppvaDDP0VutXdLzO0F4BvlxKv8cVsOUQJX02qWIekTs/e71dFZI+mIED3o7fqp
FKhwN0sSkSFrgS8K6YXEt5+/OR+/nfWC7qoHodVlH/PneG1KfTFt4PVeHMbSbbdgeKoTa+0f7ooP
VEWYoVrrYefoNSFrCZpNZh2IGI5uwLeVkd9WyBdmTStmf1wS5f7zu/q4tkNp1DzUEir9STqU74ex
wji1Io8O/dymG09MQ1jAfN4qVqWfuDVOS0frIuUqdr9UDnlu3OBxO7ytCgnU1w71JTfJcKN5WKNg
VatHlT45bbd0sBof7cvyqDdMYv7Cy0eMGxbn6swWkX1JZ4Xdr6UIY6/SudP3YtY7eCekf8pQ0mu/
Jo6OAn9WufaucLwpOkOFXP8iwK58IcNUtPezqcP4NSVgokC0hfF17Ir8YjB671m0Yk42jpY0PyBX
OUigdbsHCkya8xiOkVs8o5Z3Sr+JEolgxtayq4bHBZ0y6YW31aUOiYeQWiukQ6DEQU0j5LmP9eWC
iAWyairXAC+Y1oIYXTkhbQJuVeQ3jroAM7YbQz4zCXSvbbFM53ntDAP/7Aj+SBayeMUeP619hdl+
qZ0su+Owqr6KatJvjXSkN5A0nTMSqqZpP0nHIBZSycHAAHYq7B9ZbQM1JS8g+m6iacEIUBVAeaJR
zc7BAue3sqBH6MMkVR6oB+jJLioKOjtZWonpfMnMegw6VH+pL/QJaizRJiQtKBFpDmyPU79v4Jtm
Egu7nrXKS8c56Etfm0nkJ5Pt8QY3s0bsAEpUbVc3c2ZviWV91KWsQAxoPUkHWYL8NWzNKAHobGQe
xP4+c9JAt7sUzwVYgFcjIXNWHQr7qatyAi8N1kx3tQHwR2qxeCY2gHlGjNvHEEYV1xjPa8Vc0o2k
8CuCXi3ofRRD1G4cxW4kZ6gqGWGgzx5tSmhd3kYYLlFwaKNo2tCpUTYQYeleW60VXZfdgF8J51La
Qo9K9RuE7Uqy67JhPGA6Gci2mldjLLgbtnx50/F7UBcUcRjZ+MkCz0u16Hzw8qIOpUiI0CXo/dnK
aAPj++95q4SREt/i4RL+ymeAVGRSrZmEPrprfWh05nxmCKP8xt5qzRLM2+intJL1kVSkgiKRnvMz
qTvdVyZFMrPjeTIesEcnT4lopy7MxWT8sivWW5RKrXnXFQY9uqivUwmEf55mxlBd1qJVZUHgnWbr
foSN/c1FeNyHMk/aDPFyMZ4XYCut3YBcX/W7fmjzfTzQET+kiQfbK8kzBwgSgubFj3pHIT3Fyedn
ZM8rbwULtA6PtgYUBUxG8RtnIXO86OLU28T10qhYs5PK8gEemPLczFLySuPMYZfu6XVb7cZ6wng5
dxaR2lFXsmcqRw+HROO4WK0K0EJyQ2BtVPEAapJpqjgfftrZ4ACxIy3hu7NYOEe0meVw63VDfGGO
+OAGNa0KcKFZ9pUXmRQEuGbFNbYDNwnSukTHHRPkQsQYRrrNiMOrPdPok+2nboZySfZK6obLrEC/
VKeqO68b1BBBzUMewtRVo5+mHWdNaOSqS8ZPJ2prM7al0u/1Gm1ChOCgv3Yg2d5Zk64XQRulA6Gf
DGRMbcCFItHk6RiQo9Ka9JnVxt0QK8JEA1SYwIquRfSFyMCdCL5sgKNveqJW8rOuVGvDH4SNK5al
0ntuZlUzw2KJXCdEOwnGOZ8besJzW48EgRQa+35CkFf2ceP+jFszYStEffx5cXL9UKqt+0C8ILxR
JLOII+o8Vwj/BMHehV1rk5Oc5zHcEE024t62U6fbFB21Ar/X3MygYlYxQxdwNdjbNuteO011+SWV
uZUH2lhXGYXvNWFVatV8BUB6+UJ2NtNOPOjlPs7qhfxUwltfndS0kNSbdqphL56U2yyaoPfZM7vt
ICNgbfFzXQyXclZ00meaur6lzdtBx5i88VHVhvGbpXf6JSNlgVZM3OwLD2C4iyNHvddTUhzRyFcD
SSxxRd4mKfMm2eV25rV+ZEyChA1PQ+aix6lz73GwXblaNBQCYWT6Bc3c5ZuHKoNwWa/As2UMnoYb
w9JIaQHEoRJQmo6t7Q+Du5RIDVlTgnGMjF8gRdJLI6syi4xy02r2lrIk97ppNI8iXfSfA9CSZ1Bt
co2MVMovjoyYgrLO+6rY5ngVGxHBz3GJpSOscDtKPzNjwCnEK6fpRtWiKN8SaaveqgnKIPKfPJ7M
apyxg64xPZ5GLLTFZ2Ou3NSu3rP09cW4Tz0je8TuoL1QlY1uCjpqs2+rk32HbiICQLuAOtysXGRy
5HhyG+KmU2fH9h4R2jAurJI2fLN4s6hq+zqq7BL3zLoDRgMd/1DYwNaWm7QXIFAGXsp600gAzQdh
WeMTlE3bCqGUOMWZSlHoqYVhiF1IJLInd12zu/PZTZQHMN5WqLTSSHYEBq7epMXLPGIBquJLrg1e
7SdtZF8DnSuKQJYNoYnZpBI2Z8MTlkHplhkvvZy1CzYt1O6xsjREq84KszahfmBQYFWCxVnpLy8T
3ZsqsGpW3AApQCcDp7O84QzgQnVYMjYS6K/z63Skv/Ji2YPca6w10q+QJ8vD1Bt6TqAfSL/A1AiI
6uAhFr6KKRPXVN4Y302lzNsNm6GlDtoK1/Mmz9C25J2dkgYlKmQlb1G2kFoUwl0xI8In1PNfLi2z
OQA77smti7gGNrmpoYqGsSjvOHgv2YaLExLYSKt8Ri4zjVvT6QZxOc7WbJzFwC/3VVsA+qHJahpM
aAWpOEsUX/WL3TyPpLO0sLVlfotwTflZG148UFWpyGwViJQ7v5cehSAioE0Y+knbMuF42b1h99NV
ySxPY4v9OouC7MlxQXxAAMDSFupB7RxrOUQR3qbHsrZInlajxJNn0UgSIm7PLhJo8/CfXWrMP+wJ
Zw4WN6apEWBsKAWZ0b7qRQkB2LxRQyAynF1h3vSqTs4rryYuvwyxUiIpoYcJku6vNlzOxB/atKGe
RmcqLGyrexItCqlN7MD/23YoJx5TtbN/kb8Dkb8a2PZQx0n1X6Z0xluLjqFLcGqB59IkDe12iICx
YVyKcziOcwmB0SBbhUXKZR+N7GZkOXeXuSGGkjQfNkSuYT0BMCGzPrbd+2WJ5/uZ6uuDoSWmdaZU
zYoS5IV34FmSXh26oKotNFVDc96rWZduHIOyvznn84vVjX2z6QfDephEMj3gcAPXSkWT+W/RI2eA
2dpE1wktnJHAd9lHd63VIRDNLQsJECbtqA1GYxFrRLTbDAHuMk/brhvrS3RQbRNMWbWuPXU33Drj
nHwvlbbf9N5iXro6IpZGK/pkx16eOWUchQukFJnileLhOcZq5+VqkPP/fCfbh+TGZFLdKcyYfi8t
OQyEOKtle5apKKv3JKSVt+SAOzsmmbTaZXNjLmEcEdruR3piVr5Zm9FLlKhAPzFvho1ZtdLvcSiN
G3VcWCcNps+RwCWltAMzm+FnZ4rTeFto4Qo80WLUtFAHVbGwxZXeqybahlwxwuzyDSZNHt/slb12
6eWmHm8bz0ReU7m9iaxBLihz5iWy7qtiKL40CX9qm7PkE8KpiP7bQEI4oXfCactz900k1b0JpqiQ
Wr+yuc5+9OlUplSPeSYbxOviJxtdJFeewGS5Ra5I9WdoDJ5J8SbR8nrTeaqVlLKAYi/lg/om56oJ
TBMhmOo5D0l5jx+bdNQu6SEv3yd3yr9CssPbVuCJCJpVL+aVHZK+elWR2VPukHLaLC3bn1Vnhvqu
jPakeDwMdebtDKUrtSDN2WztjE5Xwoqtl3E5reo1+SZka1ZNG+utib4tVR0214kgrc3YZ0M5QVKw
hhoaK9q46k0mx0EayRxe4J4kiXr4Nq+KuvJNXFe9Ce3Q3SO6w46MAI/pFXmYeBPmAehGo/cm1/Pe
pHvRm4wvm8zpV/cm7iNQdbokCh7JXyPE8M14EwJmWqz/mt7kgeNEcmLzJhr0Vv2gMlt1EcSrqpC2
dPHqLJk6brxVdVjr1pCECoRhPSBFobIOQEWmkfTcVbYIaXaVMOotcsb6TdrovskclWKVPJre1OMR
aKbOJEXdwj2brApJ/CSSN2qIrHwbVRGuTfI1yo21KispaiHmY+2FKAdqYXqyu4y0VWdUo1es3vqZ
9SbTrFbF5tqZuEr6eU7PeAo4Hz18/WGi69NXr+PTFoUor11wp2QQgyYZL2AKFPdRzNl377TulGyI
vrYvscd6LgGArhiDgZRHEl9l/DPp8GGuUj7dRmCGqoOsgtgSgacVMnDHCkarDf7/RuomjBqIuqrY
cLwZX5e8U+QWgpxSBKhCyPhqK8/5BndNu5yxg98JBLM3RcTQ+JWel6SD25H3JCSTxLYRPUT5Yarx
gRJjXyoBGDDlCdHS3LJU0/XejoZKFis834c2czPGTjop4c1klfFvsop03YRqIKc9aApTYJCBRfBt
xl4tLMdRDluC7KqD1dGm3XaWZMdc1phjOSM5kPXsxGSbLarEGi67xsrG0K6nxQt6nL3fTb0jCZKq
C/o71VPq67iLvTroWhKH/Ax3+9XCHK8QBZJymqzRe37rO4OYiqKfSDIZ68x96LBVdlst0eMvb6Wa
/6+W+1+cGX6rWn3AlN38KH7U4p1abv0Df6vlkCb85egQmyiq44UBBPQfsZxmaH/RdoBQhmXBAGZG
n+YfsZz7F0lZqLZWwCQwK9P4L62cvvoYkdBTMKU0j07nX1HK3lebSdxCnfKmGwC9CKrsWJ8y6G1U
QvueL5Cd9hstc4SfmLRuJ+gv8BYIXW+MOTRTowx/G6A/9KAYjt9aUOuFLS6N1me1XXIz6w/7rd/s
ebmdzYB0LipdZsQt0nQ2OBHthc76/Pml3tdF/7kU3CeHbB2s3QzYu0sNRZvMcqy6izryiiDvB5sg
HDs9cUNvoKr/V8V+uwz1c2ZF1EUQQ49lL5xQYjo5rbxwbfA0aucmW0F3+ItDzMWhT9Vxa4FV0MO+
m9ywpxAFyZIYwwIDljf+SFEzh2j5bcDXetvtFLZGfQCeral9ZPP6dWtINeNgqbbf6jS/5H1bt+3M
vF+0YRaP+dCOv4Y0Ub45ZO6tSmrPgvWYDVfxONhfJ9lD2yDLyjmnVf7TEpl621XEbevDRHYE0vW2
4gBZTt+9RWMz+K+fALgQh4YLXfSPRkVdE6VOFmt/kY+O3HpjXVLHmf4Jp/5vCXDvS9NvD4D0FT4L
2kaM/3HIsc0eLRajKy6sJflKBKQhr5J2bHaGHZ0yDTp/eKdovKPTM6m4IwFZX+/fXl8hMd1ZTSSQ
Iadb3ECBHpebNjK22RwU8pk9eqNbPkGrmEvTYLa6rRz6nZg5ZvcSG+ONLn/kakaod/0SK2aYjO6u
9K4NgTVep4PuBXkxBwlhlFb51bXKjUSpPS4DG+ELrbsZ0oNKe0bcRVAqE/W7mT5mw0EAoqrAl8QI
EgCG5nqYAdNwM7lVsOVny47KMe/co4iuCZi7zfMetfxFRilsym6p20b915m+35je1bLfFtqByMag
0a5KBE2jvTXcONSHkf/5wzGKa7fR95W867Juc+JtWdvPR18SR1mQUKqDLRgmzPvBRZpcEcOliYs6
SbVVqby1XZJms7x6SfN6Dkh3TS/sePlRtrWyc2C3b8iHTh60PL9KK5wJFvDFTZlAwidmYPRLSoFa
L58A0G4H82UA/xNAKVvY/1TdbSbU9CZPiQryFPOetX/Z9IlBsJOAt++O2q+isfqz3LGGc7RyzqVt
UiqslJUAAqbj3sjt5gwby8iTquadTozWCf3JGhrycTxoBa7yMnB8xy3iPNNVEuvs/sISLlncUZpu
mYXmw9IsVmBWxvDqjRMTt1MMAOJL4ykWJCRUxqT68eih5okIjmD3qG2sTkaBgorC19SBsAQrIzSW
KQYerODfTMxvaJr5qQd61OD/+8tc2WwIdVfNpbd+ub99LQqah4SB7S9K7MpBBr+Wtopn7/pmJnmc
ndyucOf8fMQh4jeafHQyfd59/lL9Yb0xeKUgRCLbwnh79E6NRDeoZCcQuujCCok8JTunAWHtKP/Y
J/pIf7wUnlQCTGhj0/p7f7eVSXVBLFJeEFVA0LE5a2Gp5+q3BPvHiU/lqJP998g6KHDQlGt4Et/m
qd9GVtV64twoaV4UDSlv1IpcDDGlcTsO/UjcLUW3PKE06ZCUfZFoUIBbvRN0T+t5z9nJusZUZG/1
PiPYvSj1E+bcI1zg+utwyrIeIvnnv2mtvR8JMKML523iu+OOQG+RYBeybDUBGig41Sqjgc8ndqmc
9sYT8U7kAI8kDFvVOG4rbbF31POXvaJAlimWQb2KLYgrn78WH/c/DvGiFNchD+CqO9Z9mFGc2Pps
NBfkU9V3RFDXuOim4mAvXbVz5iQ/y8RiX2j4mU5c+cMKgsQCMgBqZDYL8K7Xj/63J9fGKqbYpKrO
51y4oTPniJakG/3blXd1R7OV5D80JFXraO/TULUc2ikzz0u1m7YqNS6cPpWy/XwUP6y8SJw95moE
PJTuONu8vxcby9lSzGQIlzOR2FTb9nIhiZAtbLtRRuvvq/2rY8Z181Ld993LS3/5o/nf6x99pjHX
pXHS/5/3fwmz959/87ptf/cXYdWn/XwrX7r57kXIgj/692Zj/Sf/p3/zH17xw9zAK36uZdWv/7Y4
ravfzwNrM/6/JFofzg8hLM6+Pv7n/z4+GPZf6waD7jdbZiz1KkeBv702uvkXGh0G3KS6jRthjQv4
5/jAwcJmQrBc5AD/ISD/47XRwSaDWceDgf4L4gm/7D+3/c+2/TPK8dH3w8yDoHxdl1YeItaIIzmA
q8y11tFAAj9i+u5k7Mu6ODQtJM628c1CbNv04beR+ecX/C5eO/pu/r4i7iLSeaDyIwt4/641ZeIm
3eKA+HVcZrh6h5flxKf5FnX62wbkn2usE5cLspjE4PfXsPWlHyLqlEGzyc7onxdoKl+jQ7pP/evJ
f+FOfWk/d/6hCbwTi/3xWrlem7hGYCs8PVxSx2LTudCaAtFoTAPxORHXRQRzyW7OG7vxYyyEpnpF
ElJQzq+fD+vH64LV4y1bER8oApmR3t9zKoFAoamOQY0Zmzyqd0qnXdWxe24boWXE4ZQ1tzqdVdc+
oZ5fX5F3g+2ikVkhmCYnBETsRxfuXaWO55m+Q23WxGMNXeUbDqZ9aq+1YYwbUtOtEw/4w1vLJTla
I2Lho4IHdPQOIeNwy1hySdHMP8U0DQcEdVCOpXIzqM4XeuPenShJU/98jP9wWcIiUIDiIOaQoh9d
Vp2G1qnTLAlqgB+IKzT9Z44JIwSXdTZSITa8gzk6yvPnV/3wwbgYIyyPEGeMdewhj8a31Vylha2c
BYViCiOQWl884hgtp3+3CNDXXyk+KHQAZK++r6OpwI4RIImWRmkkCr+tte20ek7V6nyc4xMDebTD
4lIQHhD6shdGgY8S7v27ascD1IyWhMkKEUy6XE20p2is/ttxWy+CnwK7k7pOA+8v0ixFUWuKkgVp
l27T3onAO6I++vwif7yT1ZKDnYIAneNBKyeofXIwsqBL6ohjGh7eaWl+GJl6aqv4pyux0WAlMbE+
sfS+vx2SujIELZjaiwTXMtZ+7LgBH9+JG/r4tq3iUTIMDRPZlrWi93/f1jgUGE29qTMK0smDY3X3
bdGcuMSbcu79jME1+IpWtpKBSuvoVkB8ykadeDKD4CSXR4ZOLbet92jh7xcUBnE1evlm1uSwMRQv
33fe3AV6JYEadIOmB1Nv9eEUzfWJH/aHe+cjY3gpyyHoPR7iKW3E2kjOCfCsnBjpTzRuy9qN7v71
OwNVh/dSX40Qtno0jaC8M6g1uVmwWPTRYtRBSuGbtDg/v8zHVXAtCK5M2zXkxsbs+/5R9mqj9SLt
88CYxp8d3fht3GcPqldYGzW3FNpU9Yvn1PY3i4Q2P6nttPP1VopDaqn5BeX4dG9mk3XW4jqXjjRe
e2l0MEqNhH67VH99/nPXh370UnC8g/3Pt4Qz+Vi7B8vSLCgCMirzfTH9cqIrav+3s/Hl88sc6bU5
azEqa4z1WsciPsI+mnugPCKSmow8sAb7IJth3KKWma7cGgVpUHViaINOwOqi7z2NNiQMNsO5LsNO
iePdrOS1HVIlPDH3flxZ2BoiIF83fS4O46NHVTZCV2cpWEOR9bndHN9M3vAj7/fSOuvLUaF1rikn
FlHrDwOO2I53kG0/w340ELZCuYNlLA9a0wnrEaBIklYHTAsnDBTHXxWGANbo1bVooZD/gF3PNAUt
RsmDbeZYufYSg+g9pAYnrmIf3c3xVdZf8dtxbMlrqp9VwrdLnCEyRkhSRb3Y5/pgtCGQMHniiR2P
3vH11r//2/US1UvjAVd2gErZ1M6X9qv2b+eJt0sgqIajxm6fSuX7S9i1KrueRL/Ag2VaLX7ppkSx
laemifXd+v3D4zKcYamEUqrTV4/r+8voeU62RwWtxLLi8QI0NMrWqJm+DU4yXKlqJ34IIdRturT+
VE43QmPWWmq5iBM/5HgCePsdHEGd9TugzHx0uxPo1UpQRqKHmuyGyup8N5LMS6pFtV0dwsyrT7wz
bxP6h1tnI8Is6b150N/fOlwYw1KrgWxZR047symj21Ku5SWbEvySDtk9Kd3WZs4jsqsMmuq0OLZT
ntzkGiBrNbsiyXtvOLfQs9qH/iTr8A/vGI45Um6Y92i0HHMQrIU+IWoDfl40imcUp/m2Xn09OoBW
+8Ton7rW+n399j4jGKktPWNaRKYdzCpaztnbTml9At+4PsQPI/7bLR0t/apdjsm4sHMfYX1dxFVz
yNOIirR5PXvp3awnRIfV8oeD7Hfz+cT/h2nIXBu4GqsMp5TjxX1J895SjI7X3EbOOnV2ft7p7qnJ
7shTB2aTZUX3qKMgRefJHQPtWBxJNE91tjUlAse0BDHGsc+3ajWwGnvbZfGXmrg3L6oOg0RR5iUn
JqYPB0G27joWELxIq+2UAOn3TzJWym5aXLMLpjj+5fTmVWEU9yoAXF+WybXW9Q+q1DciNXy9i84+
H+QPb9HRtY9mxb7GpA5dqQs643kcCrLhU39yTyFNj/xvK8v0/S0evaxaM5LXSxkhQNATrj5JR0l/
9JRY0BM0Bxs8VT6QLFvIM8OB74YJJtloYth9frMfJqz1V1Auc8myRk91fMDIHTAVqeBR93l20ybD
ISV1lbTUe6OIwqgG3/jvr7fOAzhEmCtt82hwiWclImmyuiCxc58pYzdN1cbmnbKt7YTm8fOr/XGQ
V/kHlXBqVxyk3r9HAOoHIdBeM8jePmnSA4KGW4ESuzLbWy3zLhu7a3wN12iTRrrfzCSWz92pOfp4
Z7Q+amK9KPISyg5V4mh1ysnfhoyqtcGS4LR76IXOHLUowrlW8tbsvlaGHJv7wkTyuAUV01h3nw/D
h2mDgzAeMyYMyjkM6tF5CH+CsvQ9m8J8GS8Y5dgf7ORfVlDWwzYLENwOChqUA4/usc5wAeiTiqBq
Kr5BkMHCmdy4vXdnq/VTH80nNn5/vKXfLqe/f7Bjjmc2ibMOJSqRBUveHqZB3n8+bOsX+G6eP7ql
o2GbiFql2EAQOyur5dtjh7DdCQdkluuccOKG0FwctRw5rRHwvVJBGEuqbsffRmQpblKUieJ3dqsG
E7YdmmVSU7pXudhAHbRCcZWNsJU8Cr0+qu/pT67KW1taht8QTzMvUN4y9Mro5RsUT5FMHpPYtYqr
FJyec2iQqgMw74mcuKefPxHurSlPc6U658ZCNsB3IYjf2di9WV/j7KYSljZRTcJNlmVcXrhyn3dt
d+M6c0lt3E3160gduvyLp6EyY9qQy8U4eXdYb9xQOIrzxUFCfjvqdJYvUp2++N4eECsDcEeYuBej
qG87JPiBpgkbffoyTF/VUR/YkyzufG2qZXk2oRcPVdh/rykr61NcxM2lXmvOVebgg1Lyvtmbef5q
kXhtnokcATs0OA02fpwscYuH0E5ICjfVPJyLOMalj+A1DSo29O0OKgRHpM7Lf4D067YpmTWHiuLo
GA5AYKh+Yk94UhtP730RVReRDvDft1zEe4ehT42bvM+2hd4n52hvo0Or5cO2yE3BAbSzH1Vae93e
Qqp3oWqVeetNpbGZs+Xezuv+ChhRf4ZTjVyhvHO3QiaoQLMqOtOE5wSRXifhOFZJv1dqaI0/hVXM
0I5lPW4HaeK4NVLnuht6/aaP8kaGpVUaW8kj3Wizssj7OKr0L1Y/CSxYS9pYm8klJfNscKvlXMuR
2OYtlgGTVmtfE1/pK107+YZQk5uxnA8jyVrBUkkkuGq7K5vcebLrQrx2am+E89BdaiLWA4c4JGR8
7Q3QtxIvEQWAqZheXbtki5/kJeKwpFLQ8Za7hkaxro6omQvT/tWQEJAFdhX7xKgUGwV4QugsTiMC
3YyNq5ZG5Y1G0MMtz6u/RpyvojVtl5/w7RZf5aHFSPFBmPhmhbckZ0tteNWrMUwz21kXbT6FpVrp
gzhL0CvUph7AvTIfc7H8dIzU/pYVRnWhibEJo2r9gWnenA01HfS0dhYk77FyBnEcg75JPn0+4qwp
8zRsCCtHHu0rRf4lm+ICM1p95g6A98Cs3EXJizcLEKlqPCtPk1VfzzXPmJmJOIfZeFiMrg5G1M0H
B4IcziNF2SNpGA/duuIrqA7P18wAK2qkfp16pIIsNSoDGHp1WE2qts204dpmqQuEPWv7ETu/vxqN
pjZcCvWhMNqBmJKMdgFyP+pewyqCn9Lv5MPgfrJKiX63fTaAfJJPUDSXnqYtB/ZO+XXBF/ZrnAhv
DQxkf4eo+74U2TmVOQ0uM8kT3pOD82mMyuuiX74QBN1E4Si18UvN61HdksQ21aE7kgZLBju8ZeEh
qga/k9+PCh0bX9Va/V6qr+aiFxvVlRs78TZukXxbdP1HrPCaTZoK6EMhgYNH3z8ASLLOBaypLwJk
4UZrMzukSJ7kh565rUVg5Eul3UrF1p8RMdvbtBXeGU4nzSGhFodRriFaNMMYB/2cjIUfe9aLM6Tn
orAOVRJvx7kJl17wAeWoXlx7KsOhsHpE8jrqFkOry8Dt66/xUDQbW9ewY6FB08asC9NSlBxlXf78
uOzMJNmbrgirxTtLEHBCq/tuSX07Z8WmZ4UolhStRxUMmXycnHyjZimXyzYFYvBfAEjRyszqXmh2
2JtNaE9y38h9RsiQtkY2qaMvhmjDSuAPdT32+6Gxjcd21KZNVYkn5rGNZ+NZPqhzfOC023HMXF7J
GwnMFF8i2m+sWtNwldlMCzExgxA5QYVuV676T00dR3YB+jU++/ZgduZyqRJ51m7TzBgJWl44OQ2x
FM8ia5/d2Lpd1KLYu+Cg8f1FZXvdmH0UDkqmQYqt3Hsj5kkLy0yuM7msQv5xWbayi9o7yKkLz9vA
UlPPunqja1hMzNnMf2KMic6GOfrlCg3iaoxETMVVtl+M5NKsooseUGVlmU8ZdKjGJU+PNv2NbVRT
6OBthbDZ3sCKbe9ahUwQkJ5Mr5UyppBUp5b3KZaedma1WlceunkyCcGhQqiBFUj8xGtNf3ZYH1Ac
P/ZVreNCkFkRQsgbp0PEyWbnDfEuQrvqR4siX82ykWqYzemcPFRQ528MNZ92gHuVi9guInu3QPA7
70HyKJvZRe2QipIoQlPHu5HFF8ArwJF0NPMEBe8kQ2HVu2TUa9qzkNOjSsRTc6CjYIaSJKNnz5kn
vFQTxrvFsm4Ko2w4siO/H/PmCmfMvGNfu1EAe3Jg2Lj5fAAUjkewCfsKfylwQXJNkgBNxrRP0YX2
PrGSFvU/6dYBKgT1MSuq2jyoBYnJdyI2jJdOa9njNKMM2cSG2DouDTho1Eh2IoKSim0WfXbUXqXD
VSqo6TVoeoiPqc+KwuxIfqDwAk/Ybu+6uZMHrKujhWcnJW1xdLMnN07m4oDzYtYwg2DIScqJLJmZ
ACA+aD5R/BV6R4jEWRYb3VfwrNbBQjXhS7XSW5gDVeGdT7G1BC0lCp+XGR1iL9ScLHpKOSt7GU35
sk/GeHkgVaXmBgHEflk6/BXgobhaIFy7Il/JWfZRLGEOj9pzrBoVVOQFZ16tNU/MVD+oQuPHK/EZ
bLzJm29jXRn3i122V8X/pe7MluNGtiz7RbiGeXhFICYyGJxFiS8wUQMccMDhmIe/qW/pH+sVquy+
EjMrZWlVD91m+ZYiwUAA7sfP2XttBGxB0qW4LjYd5E8QIGVVY9WcF1j4kZzKBHocYpuCFOt4sVLJ
udGob+ZgMRO8kMWzIdsaJdhYzAeSbYJNTScBAabptfnBboKh2yCkzs5ki4WvTaun/Rx5a8SW4s1A
+NEo4fKxCJVKxjxq4AN79Uuk5k1R+B+7AKok3iW8C6gpT71tHD3dPM6hVb/mgdfvS3dtdto3rIC7
d4mqzqfpXPnVcicUxtrcjF6com/gYRsHUr7h88/Cq/agzAgYqpbs1prrOt8ErNQGgeMxcWsVNmQM
qTtTVc+dh/EsaSZtJksTFTd9hXYXxHr2McPCOWzTPGQNrZqD7pUo8BWvn9xlOasZK8zBz5yDCMna
cTK0ISEnlLt+CvsT0IviS7U4ZJ6raArpGc33hGXtL6hMy+ubh5o8soTomw61nCsP1SDESYXTsReQ
Z+g1Ztt1rT7hHDhOqmzFtpH3VRo+Ka262ygNXiqMIzhZnd3qaQR18+wx8aY7abhyrD5iDjSj67Ib
5V6zP6DDW9NzJ93g4K7jLTSUR8B6dVItA/XhKEeCuJRfPTgWNW6MIm+Ka2pgA7uy+1A0xJQavmFe
QZFpr0NbdB/LZX7ISuveSecXY3H2U1D22aHEPpiW/dZzyIjnN2b+ZzmtzrhNWwfTtTSt4s7J2Wz6
9IidYbzL+xq0cOEZaRRLct3fJqGalz4N2wdN4XvbdKonPmnVT8OqrxdjrNqknvRDnkdjgo1xDyo3
SGosud9XYe6HtJ0/asyvZXxJgo+b0v0gvGJOIOB9Dob8WwUF4wSSJ9PbKPfSqzYYbvLCnvYWyYn7
WtnmTsj8g+PUNflkQ5VMgH5iMNjksU3lNUZv7zYrC3vveZLEvpFyvFvyc2aapx6SAdpfNjZAOI/Q
UZqkyOdZxoaGJVfnn31ABv6og++4z+gW9Dq7rYbwys8lPkl/x+l04zPMdgc0mX1BPVA2Tn2aLEcd
RhK90HCSRYGtCKBIGLZJZAQ4JyaWAXwsWBX8alML/24hqGqUdnMTlFim10WStezNJElh08L1qEs2
bkJB7PHawcwjNnOb4hvy7U1p9d/noqbjaxKJ3MX1bFZ76fQL8HEOJV+GLEgx6k32hhDg6bXFxJd4
efbm27jahzTLKJy7hyiqX1WziO1oZmt1atqWVLPFXHpeAMRg7WDBbNIUWaLv59uoVUT/eXqud0Xk
z7E/mBcEucRHa0oahmDVMVlrcBWNyxzIzVlPg7klsXkmjPC77QjjCBQy2o5FU5BilwWiR7PLqlpF
LZ2pJq+32FNMZsJ9sbXy7k0tTDz7NH+RUYrYc6KiWvKGRVxivduV7eAe7CCTCZMMznq1nD8oN8Ib
WhtnrITfa3tA8Or3qtw5U1TeQjpy7UPPMoqVfMBsvrF6+jCJPzV1lvDiqM/rFEXNFcfmNLseV1ur
06zsBfunahzAJtLLI4LMLxoNzpgEmA4WmVkbcm8qeYimocX/EjSqCeKIPbO/kVUfMKdKZwIUI03E
IKs1XoALrixwdoxcRivJFzM68tov4noOVFvdQRpU6FaF6qbD6FahFwMUNBIR+NZ2KBdnecnBP7ib
zJv4Awoj6mIGOFmse9B1slcR8Y8wU9IXu67GfG9iRGoQQ1tFGztDoD/j/mmzuJBSUR55Zvm8dLh6
t9OMup4Gv3T2ECKib5kt4VWPbqBPY+GIuwCO+2NESsenwfZStc3WRcwnfUEu8C8tg1SxMKv2hWjD
D6JaMW0vdTk7b3muozuOHTWrsi4c55aCJJg+iMFW2xTWgB2nubGEH0YjUxgj9Qj7ItNzQKbF0PnZ
uXYW00tYnuAsmJWO2ZL6k66FheV/ephUveLQxIe0cdtvbS/nDckCPWEwFQetmOF361xVUjXRS63G
YbimH32RjWsn2kvpRfuceqw/zGsOb9/gHGVrL5NbNu8UMoqMzovbTzcM4T8DO7kmSpAITdXYXWwZ
aONiVjb5ZWqz9hk/pzjpFptpxmiGZXBwYaMATpqfc9yg07jX6ZMBsy5vr3K/5iBesKqsYBzwBYfT
jo1Pj+JcC9Rk7rc8ax7bYuekV/RybLwcdXbFbjommcsp1oTjeu9JjsVzZpbztmrBrB8EiVW4UvOJ
A5vRAV0XdssWPJhJZ+ch2v0VSA40ku0YOqtKuNHnMk+vndzbanO5dtoXN3hd8F6trQWCyVnqc5a3
TnnftrafHiA7TMOGeJbMO/fCq++JKkyC9Y4L1h9xkOvdNBavsqDcz1ZiSrFBpi9ggMB7bNz5eumG
NAFcT4uuaJudKNw3Gh7GhlQZlxzZVp10l59EY/Y3Pac6sB1QN3adP8HStNI23xhzj0s2N/fjvJrf
OsYGA9j1NQ2wnIXtU8lZgOyHOFqYSI3t9YW89EAkb/NhsptnfQ06uz0FQ12yW5LSyTu1KThvG717
sh0IsSbZCR3JCeaWPKnzJXRBsZz7kbG7ZApYu9KU6W3u+0ts54PAW88xZ6DYE8abTdaFDw8m9vt1
Y7LIqhXLvwLEJxXEBZwuo/JZ3XFk5wC3wN1e9p4YW4EVa2aURy/CfL3NW78il0bnEQtclkMDVr64
X8zKMXZuW4v+pvKMK9yGuFaW+Qu5qDKpbQNvXDaBsyKCoedwEyj/s5IGTRdV05RpacirUyjzvt0Z
cym2Nu9cQoJ6jVqJLKEz4Q0pDR0nRfEjTP5gCrdyOzSBC2IW8s2QCVg0Sn+apXkMiEamhHOHedrW
GU/82VgsAgEG8dSgMtPbKXC/de4lzLN7IejQNg8VUbHklFrCTwLmlWdLKQcUiFdvJe/JEzVp9tBH
eueVvgueRaTe0bZoQa2T6dyGS9e1u9LIGjzcTTXOT65/Ia9iStjkVphOSRd0WzPrn2YfKO3bYJlY
PGQY0AHJPdBmhYUlEgAOSLOO9U7tRKBS4zh4xo2UnbWrRXs11eN5hO1P5y26Ggj4OA+mu1W1aSXL
EHYy8fp11FkyGJ6VIfKaHPKM8c3KU+A4ROr2mcEjRaTrjW5AEAjKhs9WOuGFXKi0rwJV2fQTJJI7
mgmzsRGkLN6OSrIqhvnKOSyov5elKIt7Fa7mYwQGZsSPcbGAm6XxUstCnGYjMNWtVJhlCToFpATw
qrXTuLWHxiAQth3WqxEO7MlBYxVuU3KIFdWC4CkridGSIwXuTtK9IPxklepJyGg6rgJjfS0AXZyI
TqmNTSjLxt5mvi3JYknHrNiv9hIsV5bOniifFmMbGRPmU3ee3e+mxNG27STnw9GwiZ+lYXqMlN1/
SV1/eurY9L+WZiuNfVmnMiZKhe4f9oCEVa+/LYtCHZWp+3Nh9BZEkmw9pY0RmtvIKrJDuo5E9aay
r0lHLxHBHMMwtLYLkDsv3BVdMDcKU7ylK+9B9wGJHJRLa8ROF9dwcs3+05RjaVJfDHcmsp6WcsDq
HptDhgDI2ol05VcwspWGMexXH3/WXmhNS8BTubijenKfaYffOd2qDrJynGtosN7tXHEksgbHADcs
p+Iq68vyqRh5puhIWHW3qcwxdDmZVYW3tZuFBvxhLk098flla6+N8XmaEM4YppuWQDbmyStJlmjK
5fDPBgo8eD/ETD7SMSRT75GXFhZhIeqp3XR9m5CgRGO92vjRUzr/ZuDzfuB0uRDzPIKh8Hyit3w3
W7Tnpo/ckckFA4Ue16+tN5VVvEjhv3BcnWDAcSTwRvd3qUPvpzI/rushFWdCbaL0v/xdPw3gBVrw
zCgRuo1VVe7NNpPnaqn1byQP72eWl6uQRUbu1cVO+afbmPVksoqS2yhcDJsK33llN7s1CHeq8sdj
P5rqN3PE9yPhH1e8jC0Dch1Q170bbvViJBNpYoyoqltjuY464oiE95uLvB83XS7CTBTiIiP3iyb4
15tHTakQ011UgvmRhjPnrW00OjB5it+Mmv7qQng9wCbQFXLIGv31Qrq03cq+aDBcuseZke4LJduz
HFTzkKfFb6bpf3ExCJ6YIeGqorp8L1UrZgMHcdlzsZFzIUUHFXZXw+F1nN/cvz/JFriBGHxQm+AB
cNENvLuBZlAsGepynr6P0a1Kd377nFZbKOjUMXTK813oHTGz/vO7ySLHR0TlhCHg/QfM2yjLzPTi
5oNYBuqhMV/m1J42CooZue6F8Zsb+hfv2MWPfeHoc5xA9fPrtydozxIsz2MSSbKV2Zq6eHCt7d+v
VH99ERIgSA7jdpoXCcxPLzK4EQ7gAHo2gUUTom+klzjC/R1N+y+ejegS1HLRkPoX0dSvVxkYrnaT
w61T4W01PqjpqyuArn34+8/y48X5eY7Lc8FlWAUvXEpsIu80BwBAiGAq5mZjlwzJCvmhy6fPJRvZ
5JdXTlHcoefZOSZp6CWUrKANSav0T3YwbGg6PduQJYG1ucsmqqO7YOr++fPDi4hWlMl5gMrw3doi
+op0MuoFOk+kwmnoqsm4aHVsEehsHCRGh7+/HZev7te7gSUQkSYMcbTyfLe/3nRrCpza1rwlYVfs
owyrcBieizbiFLocpqXfLaJ962X58e8v++fv2kUofcHUQyFFkPHuicrZ/RsZtLz4ugJYHoJaEhuv
8x/S/p+Ft5LKTAOblQ1/A29lhOvg1084q0ba46VHUdEQhpplIjWxWg7Yv9mHLm/ar3eSDQFR6MXS
5pGQ+O7xVQy6ok6zjjpNkTCgTfpBM1let1MrkqWHEoVf+u/v4p+Uv+RxmsRMXOQ6Hqqd99HB4eQ7
rRGwsw/Y3ONltva9sOTl8MOQ3HzuLPmpq7tDxkSjMTmpSvp1Tv9QwEn/zZ/yp0+Pqy9A/432nejT
P+0io2GBibkIPrycT+vc15O5YUgYOy0HtPKgfueX+dNze7nexcWJg4RAH+fdc+sx4TLb+gL/25Z3
/fUaw5jcLC/9/u/v8J+KCy5zWV0vmvMIQ+G711H5tA58TgzwEg0V4/AINmiWHrRnPFGEYsa2x+S/
d0X718c1Uk5Y2YzvNn4JtwdDAdBH02H8YPQ7bLS/+dreS+tQDroXNRBqXApE1vfL9/rT0o5KqYEF
xQ6s6+HK8tOz01WJ5nRKY6TODvYa7TJt7IT+A2/+jyyTT3XFf7+aI384//7tnNx/q8+fq2/d+3/0
i7/y/w1DJZLwn77qPzkqz/mXz+3nbPj8s6nyx8/8EWEW2v9ib2LhALIC9Bp/w/+xVRoh8WYhQn80
kCyGHoCH/+urvKSbYTIgdoGvEhB/wE/94asklT7gBXF++PYsXHT/nRR5FlBs8iavNmvoRSX4bn0L
SuSZbtl0u1ahm+4az4Nsvfa0v5T8jUv717eOK4FFMamrXQZ1lz3p3VtX+w6QoTxqd1NQH5uqvy+0
3IvQfnLb9Brg4uGn7+HuP9fon/2bf74ct5zj1sXCgofnfUWAACZcphwghj84TwAmt461lhc6ATjU
hXy0osx2f3/FX08Qlw/IFfmG4etcpOHvWR1j23ntMnBFAT+RNmSzxYi3TUsV/eb9/uFn//eu9J9X
umjIYFVzOqIs/fX99nTdQnYmdqfJ0u6AWFhuc6tHM0OzZLmqLSGvvaDrn+Dm6h2QiyNR3Y/8ptfR
1eRe+ntV+50dB1O0xmQO3HIoRptgp0flNfLBG6rfBSa/W5Eu3z0R3TgE+DoCqsH3FTRkCTQBUVbu
6Dnc+HVzIkPpLsii5VSBmh+FOSYjVi8Gp5ZCd9FNvyl23yEC/vgD8Ozwsl0I9Je8wJ+XxDmj612X
oURk0xZyo+ZaXsPQs3dwy5L8sg+IKDtGuFfCARJXRcZIGl0xjv5smgCUM7pHvbl+QZY2/ebb/HXT
+/GXkbpMhiH1Bfb29yVGHopCeEFV7VJbMr+n+414M3O87tgPBH/6NWi3CrM7UyXbm9yk0q5z9/dP
rh/+WrpdVgH0qzZrChsjbYUfaJCfdoxiDWqXYWG+q6Yh+24Ui/dKgqAnNlEVmEfDXqmcsUPLO5WX
1Sc4oE8p6o8kNVRGTKw9jdsRXvtmpSp84Mf0lemt5u7iGNg5wfg0pPBAhjFjb+UNYSBTP9VrDb00
kx/ndIf5JXwiX1gYtMAmN9/OFQCYfWkUAWyZpcj1to7QvJ2gHwPvTTlnvvk0n8DV0sl9C1VZnFVa
NwgYFyP6RJBd/4IZpHtBWWe+MUSa9LlbcXMnqAFXiNJLM98RoVMhB47SZddpqH/j0FYL1++6BFK/
uvZICDgHkBgR3dTd+C1fnUHEkz+AiQy6Vn7ujD790Eq1HFmGpLNt5nndq75cdgw9jL2ZB/X80g2L
VezhHi3+FRzUaD+7hTwGfusw8NO+OocduLZRGvpbxcWeHLqxwOIIMaMjbzFMkWb/3V5mOuaStuu5
hAn9smRde2JqbzIi1guijnJpeJ9BsY31vqTTfnLaoP8u4B4eiNONXlSUArwOZqP6qALqAdRM040V
9ITXW6V9LPscqqmh3TFR2oG929MzBeFOTXxFNlNHw8yF5AE127J3XT6OGAWqwZs3ZdTAvGn8aNoz
LR4RkuDPt7dhBj4Ta4N/itZOgoIo7e5NA426zQZPL0ehlV62RRbwZYZdQM+3ncmfJ+C4IAmKezkx
cnfNor+qGrM9RmAN+JBeKEeCdia628em9Sx5pGHfJmnOTISZbh7sBONmuH4XLkDXyCq8tfN8od6h
G54moyOd63Xw6xX7nG+BqHT6Zzh/hZmk8JA+225TMPAo9NhcyRYF1XZcmererF1mFOi6GJwCSS3u
U+nqaDMslfEEeJ3Bddv0yLUaZTnwwUcjf/PWEHjl7Jf+uqsCDesvBe56j9AoFccwG6Zz3eUl8+3F
/Rb26ZTx1zK4kmmQH1YGATd09PsbblzxvR1HvfWW8C5dJiacZfaMh/JGCtIt10g9kqvjPdPmltcG
apND7oRM4c2WrOgqbN1b7FFVTO99wbzclEyJsETWQ+rfL9Eojta62FtPRlniusI5gB2nb166xbUI
oOQThI0J3xlhHjFqjwsb6ZQgh+m5a7L6c1qoFwPjxsZ2iHMv4ZqDCkgDYpCCN5Np5M6ecxJM/CXd
rAB+467tjfsM7uIcF+HEdFAg6bYW974e5yuEY8H15DaEuAkxJGXetkdQ/e6m9lqbYCL4AEbmbA17
uMVse7JQm1xVETVsUc0QU1tru4p+PaxW+GgAqYztrgMqR5QzeH/jFvFxHzM/ENu5663jRHLBsa9D
fUO7SDGehnkf29Hw0fZHK2bAeGdPxffCMu2jhQQ1AbnrPRmmpY/FGuXXcyHfmmydbkzlrAgBrPyZ
PKz8YxtU4tiiCEvGXt1nosSSGVSs5FUbVRsrD9WGzIA80UHfXjlV4e+nYmj3GBcMXlyXV4wZ6XqP
W7jViSZTIU+mqnxhSuzs/Cy/tWehE/rpgHw9aN001GVF1Wb3CDC09TDlObj6MJyiJzto3ERN6kpJ
q2cQml3kdmbVnsvWEA+yKjaBm3+iV+5SGtXq2md2p1DVrt5LIy15TotBXud+RWy6FzRXowAkRpgk
ipmpDo7OMp004Sw7ReDBWVX5/ZRb6Lx8QDYgSLEH80br6cxUffgu8IIBe86JL7MnsHDFrF+G1iEJ
wc7WYu9DzE3arDxW/YSoNSISKdPd18LVAWewtrm1ZKuBademsW9qMXzvL9ljcRmRiXrhH5eHgOkn
9MyZIWXtfpgRfm6h6q4nd/aje1VFDFD8vklU5BagFwLng2Cx2GccncFOEOpn9TNnv0Z9kTQ4bycr
rPaEEa1nt1sfIoy0hxAPVgu7iJgEZ16dDfEK+QkgtRtntCheq1UTGQ+056pUc/Tmt/38WpbhusUr
SfB0btTOqe8VEjKRs6+EuiTUvHK8u6amKiyKvH+qF7nurCGdbsOSRn4TOMV2bBprm7nZcpxE5G1y
G+o5wpB6PGRB5O3QfNdbq1gdSHriUysyZy9JGohit2WsyJbsfplz5k2ebJuTWYHJRcafx/4M6Y88
h3WfX7j5rtO8jYrhFelLUgderNKi3Gg+AtLO9K1jedqCgH+IOmfdm6Vz5wyoX8jZ/VyRcLPPGtvc
FLrujrrNthZBCHdMtW61mB4xo9jXqFe+ZIyHk5Hpy1ZAdE9MxF67jNzhzlgMNIE6iL2ilBs4ym8L
zf7bFrnGMTWJnI/GKzcPvuTWku6VHGCT5uzbpT+pDbfzFXW5uFsXNW207o1vdlA8ZOQlZNEKrY6B
yBZLuQf4qcu/+Y22jj3pGWj/RXQ/tOUcu3k4Q1sZopC4hZ4mS1QTL2JqFirE6wNwPYivaWS9LXYz
EE0mUHQuXjefCdqMdmLmWY8zu3U/Um34GBnMijRym1fmMKMwfc6NvimTKByf9CQB0oad8zSWIf2/
MBruUswcGvqTSzIAYO5bUh/WeOCPfizrfHyNWiO/VRaqqg2S4Dy/XmvbOoGbjj6tcvVdRvJuacJi
t80PvAn5sRQOnvwSJcY3VNU8QpHw+o8rgcv3ljHNe/wdGdqvSrEo6kFaFxi6e4l2Qhth4Ivq+zBZ
5hC1LPhNarpcm7mObYHZKOGEKhlWyKwB0Le09q2H/ODOWJGSE8jY1h9SnzSZRBPZ0BzWOYJUji8z
f4I+so6M/qaCYBvtFx/wPCPmF2Hbfe+GAfrEZMy1B+s9REPYep1+KpuVWk+05SsJF0PirSWrkDas
U+U07jlvVrSsErVNelVXxdzt/ar1bsIwL776ZUi8SIZj+9j5vXOqWhEedOb2D4TeosDN2Z9fCtaA
TQcU+hHU8tap0EVo4brINMxesWSZ6SdaXe6+AqaAMB3o/6SxoeTQqN+kuFSYsdep6HXRU/gd3vy8
5ylf76cgSw8qc2DeoS509vbsWzGCdbAkYzouUQx8l/j4Ul2G4kO5Zlsm8ctdYWf++JBHITk7Q25W
bIG+B3S9d/i1Hfj2GRuCZm6IRXClygFsYLPI1D1kfXhExbw3icH5aE1VdGM25J9ERJj0aGlb/BB2
LBwlqucyKNEqcLT6podwecS60kVJX+r2CCoNuzCKU2BgdmuabzlwmiKmTKofm0yV4m5sL4sBiQ6L
t2HdYBcm4ZTvEpjFQ0NSGogBmIjnvpnJK4JLUG5RB6qtbaF5NIQN45jfLbb0L6rE78vx3uKMcJUj
pXhQ+cpgein7UzA13UtHABia025FgGcikv6gF8TVFFUDwjMjW9FrNmZU10esc5lL3bk666ZKZ5Tk
Ze5RiLWrd0MH00QM1uMiCDFWSOCybrGrlsJKz6j3Flr+wmv1N1b4tid6yLGqEICYG4ZPZNOI8gOe
2+K4jJAFOBBG2FzK2es/yKLK7khHqIo48Gf5gH55MmN3KfrDhM+aoXOtuBEoGAxM9sla4NSJoePj
C0dSjLRB50VMXop3namOT8lRvHlcran7VPR9hZFnyoPvNrLig1yGQ2MunEIIZ3qeKzacICrWlz7X
6IanEnOHjzVjb4dYREdQzEd/6tKtnmf7IIy1jSkexI1sl5E9AVp+plD6pHW6Qt4Mmq92WiHmQVeg
eGUG82kVwXD/4wz5P936u8m/tHVXf+/f9/4gov1/2SC0LzyT/xq59jh8/V//8Qui7ccP/MFcC/9F
h//SY8cq6wc/NQehp4XMoqnuSCTDLHhp4f7BXLPtf9k2qCVGamQXcETif/3RG4z+xRMLqRn+sH0h
qgT2P2GucTGaIv/uM9ERuPSRyXp2OcBe+v/v+vFu2GDs6P2PXcu56Uk0cKXIDCUNz2xPoaqy4Ftm
Tiw5Sa/WTrevCPYMmzN0qqrlsDi5ZUJjhzdEikHEUtNUVWiJTelGHCT2nbuW+SbVjtPbZ2duFmXv
kJBzxqYfUrgcYeAZdWhAmgHZbj4VKjHYO7viZqiJI0ClPzv2uZhzn189ICBEZ7/UZh3IXeNXFmUe
wnP/LSOYe5G7sF54BXcT7kwZHALZgkloupKAkNJ3hL9F6MQGoVAjgjCNdATwLazJkKUwpmzPdoOH
t7DFIDFPEq0y8U5XBNRnQ7nF+Gq3lLFN0xFAdPkur4xGe2QdKC80bzjDeMNugVxvaeKNXZXvArur
yOdaQ/KDGpRsGgFciwWpRrk2xqs7ELYV1C2CR80Tgskt1P0NQlk6tCbbYPutxtnzSB6A1N9RYFd1
4qxeJWpGClnQvOHOEc3Zp8qlTKHjg12EYll6cYPxeGhjZXmORKePyTEO3DkMj31XhPL7UrsKxXFu
Z9FwbXbVILfGJDjCLHYpxxh+eP2SUjELInwMeoqpQpCEDJLdvC3L5m5oxtAnF8gdHvnKvOG5C/Le
uW5Q2kuSldRAhEIVDnnSwC1qcFDO6XUxZB1+r0ExCJEcq/jzbBicwY8UrnZfKmV/9foAnrYO27bc
ShTqmmRMIUXcjwt7YmV2GTBNi3+YpY4KCI6qHUikdI3qGEltNtB3mcyX0ByJI3ELm5/MPUv3DqiQ
KrivRSr6uJ0ixPC0ReU8bsw+5Gaqib0NydfKB7aahU8ZUC5HL1ZZuUFC0kWgt6F0Rrovq2F7tAAy
iwhLJMcNur2qTLEiNbVbjrBBtD2Etz6IZq/Y2KFBuKcExf+VxCMx7QNfoTs4jpY3O5+zSTYOhtSa
cFayWQyN1S/CAgBnl3A3p9iPckJ8N/fMyQjEW6cafoJ27GTIcudWRXOTbts1rLMNYi7+qDWv6QbU
rsd5w87TsiWjONLLXpLIgo+F3uPdYHndV5fCmICB4mLhAHmRUvA62hziafFzjHGkStzx1s4feHK5
jZNJ2lqcLwWyVyOc+ttWSH41WAz+ZzGmbbStoYVHu2hw9KfIYaPf1oOd7iesCW6Cqbt/RchjPgbp
6r6u5hR8YB5Hp22c8W0ShFZbhxD93HTC7jEEcafR0cYdIoYpEYM/u7wlBQ9bqUsX1mtrB35MXomz
Jo0ZYv0PepMjMpNUygavrOe4B4r3EKJ2/1h6WtBWwzRobXSw8FcrXDw1BQL5Qo3LMkNODKeRgzax
cZza1Vh3AWqx8HUGmVGXcedi5rjtTaAcG1tjesKOM1W0nMo57NRV7+ecIFiuFgc7g+31jzXzovJG
ZX29xNg86irCOK88Y4xtv3DpOUkqWjQHULICdnwZcUw3erSGKG+bKf1RmC2U3IQVu417kzm8phSZ
ODthj6c2HJRxRTq9Z1ItSJQIRkkdlRDpZrVHQmYi3BkjCX4YGy1iTQ0w4GCma6/pbpZBhMY17y06
0cmtCeRIpqhB0GcEtelvOGK04Qq8bVRk/pW4MbIvTMrF+DpHacv5ckqZhqNstIwXFY6FTTVLeZmP
Pub5ecHKJNCwW28RtvhVHlVhZHZFipzTmgWafYyGz0hbvNs8q9oOaDzSv8lEEH8CO4aSlYZM2+41
WZlUkR/tBjzGJhoN0qCqjaB5JcxHEuUQpLnX9pBT6gAI6l+KjkS20zjYeqDU9OnbCEHZGvu8MOKx
EqMD9WMtVZXMBA02sUORS2uULke0KzPHRqfbk73xkFWdSRsCTeh9aHVevgFpPUAKqQyq72jRaZo0
xVSd07GxQ4Lqcc6EJp64XYWkETG7KaozZkncy7QBZcFLdXkkzdxjbI/1pQFNPZFDeOM16BIRnpOC
QtKRI6uNFKU8j4yr2FA7ook4iyL1uu27Ml32jVFWE4B3kd6ldU6yJLihaTmyK5j1xqTZ8Q20v/6I
EHpddlFUBDdjs+gb4juay6NhmldVVnllPOF7Kg6rTKkdBc4h85j7HTtozd5rJ6nForILjNrPdmLA
IZNx1MduuFuXfvxs1JX+mkVzKG/IJW38XTGQdBuneFPwd5uuRayJP008MlkHVtROXfNqIvgHQWTN
BoCfu+pSpo2OQeutaeqI1lBU+eQuTaGXJyHRUNe50yw50Wze9EqwA56XuY0ECfRKI2NhC+9ZVbEb
mRtMZTkiATuVVy5sNsL61hVNBm308SB7MoVoE2rvddaCNm5cykA3W462PXFOtdGuB+r/fn0g9EX4
G/C3DnMATAJXPFAzIYoRfelN207+IzZ58qdITBOEYZUNWOmhx/FepipMNISeeudoPbbnQaXtFTl0
Dxxoa35lNZXnKBrDJcazruidcNadjM4PmQ76KeEMJGUqh5ZvxjOWZ8panhei7QTnyTw1Dmln27eM
VOGud01hFbelkExOin5h5acAEfesJM4npx4kGDzXy795fMvc0Kpw7I/QA9zhWYVRNOwNv6jVpjUi
YV+FIyOUvQpoNB0I3VxZg/C6dZQDjWdte6yQ2rifPUKYvuYK9di08fsADuZkRusNlgD7TTRz9tg4
br3GhrDML+ks0mpDtNnAblM31QCLQQb/m7vzWI4bXdP0rUz0Hgp4s+gNPDKZ9JREbRCUIbz3uPp+
wKrTR1IZdc1qekJRURSVmUD++M1nXnNPZweUfLz0yIPBIu8f9UUSv/Z4Ssw2hSt6f6uo7F9gq0hs
s7RccjBL6C0gMl8bL+jfmUB6YdCkNng55SyC5uYJDxsGcAJRzAKTlUKtVjEQEAHwg8SrVZ0vaSIN
Kc+tFZ96eBe0WmCGkRXlI7GisLfYhS5dsiVePQ8Z2/GIKZGTS3v3uerJwqmhp+OLJaExR6Mm/SDM
dXMPjp56OQLaKuzutpkvWUND2GYqEmapVgLzNBtHHMFqTtgI44vqdcY372owxvgVP2Hx40T41wYb
dRcUx8WJBku2H7BpM+nlaBRm8RumPdQPVq2L34vZMrymmtXEH7oewStOtrZagYsWqfy8lnKFbK2u
H6VbWpu1EchZL4muUJIvKP8MvkYaYIBFQJnxAHcewoc/9k6tudPgCVUWrkQQm3gSbVl6jSQOd5lR
jDi2dnMv/dNrIm9J5iEDPFIBThzGNN/3a0G3abM5ZIZtSEV1VpXWDPZCWL0tXnevKOfhFw3iH7uw
pDpcz0Bu8eiCkuv8fD1NWNGpYKpT6EjudIhnDmM8HVVWC/wsNrvjKkGlnGoLB9N1vvkuJ/wTsMJP
WMzj6sYBw0A0CRVY6a19/l37FW2b7cB4ET03OpBgfRydVa6//v1FfsQnHF/RAlT1plIEOIHE88ch
zce2Tlc2c1uYAVW3m07Jb1BEaAfF3ABw+e8k90++0J9fC0ww7XaZgsPRb/7uC8VSPiR91ugUNiuK
TolQoWqAPeYEUfdXelM/9fZ/+2Jg5g6sk6poyOr8eDFB6hYMPludnIbdR98MYPdLJe5h33WjU+Hg
6bVE3S4C9d3JqBTzM9gc3UsVJARATLAv0LX8sIKof2lplp12jBx/hYP94xMG/AD0QQfUTuL+s5bs
nCRKA31ct3NEd7xpzspQFfL4NwjKPyrC/M8qLP/bhO056Q/U53ez8A9YrIdvdfFSTMKQNj+K3P/3
e383ypLVd5QOJBGtLnZDdJf/BcmSZOWdqoHX0lGYRDHtMIH/V9VFewfUE4jxIX8F6+LQfR2wp0n/
8z9k7Z0BUssEsWUBfkWI4J9UXRD7Y7r+u+qCyqgKbA/Y1zGFvlszuGOqBlqOygW7nnN3opNzI4So
PrktGPCLfDr+ql6b1yjpwMX0B8cI6W899Jis3MR32fXsx1592T5sYeytfuXlN0uQnWSnd4dTfoUA
EimkrZAGbnYbqcF0zr3EXX3dkfzYKVzYuJ5+mqPCm0PVmfh5deWgdYv7+CR7XbCeU2dzurA7Q752
BA9mtJtGQoiCjSuFWdhHmzf6YqCeuqAIcnfzBL8J9VP7kJwUV3KL6yHI0Ne5UCqPsCT0Nb+6TijP
2pKvuGOousJlaWy4SlgyX4ywu5ZPxo0edNfbBcGqSHX3EypX0Ry2fhUOQemrnhBOJ/PU3MW3wnX5
UJys6+ZShd1pDNFxceD4RamTeMJFCxBcikziAIxEL+lNaRKT2HpuF0/x7UQKuX6uTmOkeoWX87HQ
F+xvkTe4sf9IEOpIge5mnuzFr7rDuPptqL/dhupJIZ/gdoHi7qFqN9Hge+JtfLWesqAJqJ84yBaE
UwBpwF/8Lto9JejPMJmCPtSf+/PgVr7ioOpwgtLmLb4RFJEULLdQ2XnXcl/dEXIHdK0Q+IlMP71D
pt4pguo0QcULZkdzqD+7s0Mdzc5P6Sk/mb7yKp2K2+Kr/MX6NIYN9zG4vT09OpgnuKNtOLOnnYar
xddvyI792J49xA9C0a/cNJyujLv4Zrva3M4VfdFVHMyjXf0mvxevqq/7+44q1WwnoDtku5ud/lp0
e0+7Vq6tyxAVD+1T7XXR+ir6cI8iw634kOw2Pc+BHOYByh/e6EkeIKyLetHcMoiViIY/MNTswbg1
InJxRjsLFKfwD6zRCYaMmwc4N39Qw/Ykn5cPQoRftCtzs5ibfUEZgj9iqN5XZyWaQtxiN8kxr9V7
6ZaZGMRe5pdexzoR+d3X6Vw+SbfZZ9YPr8zvjGgLssHWT2og+NlN8ZBf8iv5hIztpTmb9/nFYAX0
V3mUnuqTeh7O321Pf3JIKm/wyj9b6j9FNwu1EIqLHS6RDkJk6HD41PpceKAhdX8bP95T776+jgG1
QlZlGbXR7qqe6KGm7gqPSqTYg1e9oOTllA7SUi6FTU928Je132du5nP8ObKDzgJe6CH+URErzC9C
KSS0zb9knuExi5zU7RzJVXzDLzyT560wy8ezmpzQM3BW/qB57+AZGaxhc6edQWd4upsESZAFIM47
uzROmGQO3/bP1dMcjuciKPAQt5GjCbabNrSY/UXjzOd7wTEc4b3q9vxuDOPn1Nej8qxG0PPd5sl8
Ti5yJMF4vjKZSxf9hgkZJZH8uN9r94Y3+NgmXCojTKL5lFyV5/069gdfvdECpbk1eXVsk57a0mUN
NEdieq/HevBnx7RxsbZfab85L8+l/aVmV1hYC5utuXBXT6Or2F9fc96/uKxJXhs7ppM7m41DqSN5
Q6Sdlqs8nIOcjdW87sLRRyPDn6MSQUl38SZenPk1OkMh8keecE4+MOPc1nnRbRJqZ3d0+7i5r+zh
V2rAQ7kI5/pq97Hv9haHOOBs3ZaOxt+K690ffdMz71VI5IHFdJAD9DNcw83cwi290sNv264j4WY7
HdctL9vn5EZPaPXYCZfMvcZPPZZA1IWNpwZJKHqUGe3Wkd3+enSoTTu6h76hozrSGc9cR7Ezv/AX
G6qyvwUTR83gCXZlT/ZrwolAtOuhl+LWEYA9l/zKinJe1YXifRcCInk0nhO3Z/oBfuHTYQ9FAieQ
wDTO+WqUYN343ogwf7dBW4QtH5Ke2ifYvM7fLyPpt6Pxz9bRT5nJYmSFDAddvHQe5q4cZbQoA8Ee
3S6s4FPzTHp393sX6yc3YSixKb9KeRI1Z9XKUFiu4D7AHPEnT+PHjNF439mav3mV/RW/a2eygW44
cTAzkobbBuVpC6fzxDIc/dk/liy2y+7qfjIDPUB7xDNsijl+4g2cioMHg3qxj2lzHJL8g5t43CGH
68y79UDy6cWeYjaq3jfZymMP30hb/IS4UnR8IDomzDHRqa5Xv+OnlE2z8wb+oPO0ns1g8hTbhC1x
/KJ4OebzEGpuw9/pvETFvcoHdV4TWkwJmcvk0eKsfNnjwztPinImC0oTb18Ebwh3ZnYXXuqaLhgM
ZmUe8a6L6SyOYXfvJ74dsiYOjHq+cnHNoHGIKz67F9+cteE3L/kjn8+4ynbvxB4a9MHo74yn5FYe
JUhPd4gqTnwew82cEm7Lp9gzPWoywfbKYzmscJzts4ilHPa9dvo0nBEUctVgd3VGDilBR4+QcHEy
W2XvBIfE48Tc3AWXwZp1VTY+Mxh5ttsx0V3Rm92NhbM5Ak/m+LdjzCabBRYkPvopYekdB6PGREbk
gI2TxrhrRMDx/GMqNx5ygCz2hovUfIeK0tKVZJdu7MbR8XWOUGn0p/MWshPw9DZmCwPEK5BCZOo1
4TF4dbR/NC/LaWM4Bu7a5NkTTwRx0F6l0XDqjonq6oFwczxpwwVsyR5gMIETnzaI1zsPFXcv8PFQ
HZ1XWlA2UkB2yq5AL+dtLDQ756ZBnr8NMmoZBHUxs0fm4FD8VuZ22uN2Qvk8BnqohyOncuYiNBoK
Z/ags3C7hEO4MY+Pa6lEeccaQZ/FS98mpsRRsXCjSOQHPeXhqGS75ODxDFbeMSXqK/amsDxmMruL
yBRL2TxoSAQQ8VziDqflwEJq7OP+MY0aT9/cNGC7CoeEPQj5n8BgfqvBmNklM0/kVO4+W5EW9b7M
mpWDNFhCgVV8zNTs2gzkEybHYe+HaHOfKbqEaXAsh5GX1E5qg9fiONgIQ1JCXbZoRwjTaPyisg1b
V8deVQYwtJkyx7RcGNrMrRlRhWnQuwazSmYsN48RDVhSd+bTcqdes6fxrCtXulTuMd4tN6M6RUj4
6/JpNhJuPBHAWQ4xkg+F2cZ38BgPJ+M1G9+/YUcwg4XnslxLvPvY+BXe00YTKyFmL4L35cwcFKwL
wmgxMC/aF53lK95tgckRQxvHbV+EoGFba3jP5DXvF5ZjRRiwsvEs7MEmUxrKKle2bMOXeVJlRPzq
ELaFsYsMiW/xPROuLUWmZ7mNSzDnlAzy6DOwrnhS3vY28W2Gr77EjnWcPMdq3Rzp2IZEHjUr1VGI
P9FD4yv0V4PGJBHYNenrOcARXMmWPckfUTvlbW+nHrcyX6XEFrONEKJd3Kdfm+tjqLuTxo2WDAO7
J//eehYhuRnkjzEhdntTBR2BCmbe7E9dsJ93/VLfVHfbtzU8AoWRyCYjXOlDdg6WehxIvMy6Rpdn
PpOVeCXruLggpVizSUshfz3VfnUqTskJ4PR2JfC+m/XcXYbL8I22tk0NPdBtIGoBJpdAanxSqpB7
8QW7cVRb9JlgduouAVJLdnYhK7JLeyJKaoLWB81LBEVwS5yTk1Igt+T0REVH2CWQn3ROevzxR1v8
KjgJOYPltN4RtyBb6qKycJmu1ys0+HzTHT1AhcFIoLaGLa0wPl72FLKSOFJix7puQyXYvY6QvXDE
qD1r1/GjhjcMP9Ble+r0pw0VxysCMS/1q9WuApNUgkKk4pAF2BnDYrqWpz/ObCbReI6j5onxZaKo
rnwzkYXUZ/kWeVeztbMnNQI0flY+qV/B7d9mAcPDa/MHZEQi/Tn7Zl33Z/22ChKv9BGJzRBK8QAL
J3cIj3t9iFaRf4SZRxwq7bbmJYHgdXzPikgx4dfo1fBzac/O5Mb2lzEsiKS0gF/Y9E3sW2LTl/oF
QNu4ecVVdpXQv3MmH301v/UI88KhfFEpbSMTFKHXqVG5dJDTfIhFV2Oe8EPzyIuJ+Y7HKxxJH2FY
T7yoOCZj2ERHHma9PTeLDxz8/AXEmPCJ8JQJKODHGwLntJNHSDdylPXRHqQ+WlVu/iwxH76sPMT4
y+Iu/uq9oK7MpoBPhG2yErlHMKeeauu2zuwa3Ja5i4KNvblHGDoTdqtvUWPCGjftFLQTqG5yLtJL
0bUC2ZekgN9uwmiPr0iAeGOH4BMdHW5H/lJFWdR76fWO2Prr5vdezOWO6BYCwEr61XGFks+XWbb0
w4+7sK0gMUPhTvYREPOP2xiJk/PBTr6W9+X1lgSq33C4HWEdQRDbGoK6ThuSiF4Mj9nOtp74uQfU
i/UwkfOh/ULgWQecOTw45q7zMjoKBy037xyLBpM5/jseQE4UegTbx+TeT7vz9Aq2lIscw3WkIOju
cTsTad5xeogf0NjkI+cT4rw2Lj+ceYTRDv9nA0LY3c7ZkIjOSQTQquT/C0M2ci4a7P+b3RBJH1Gd
cEY/iJhawp7Rl92cMxX49PE9GHTS0KD26O76k0v3h28Ss8kf4aBFEJ1xHpp+99iw+VtRGaxBz+3v
nhAcr+T4ddYbVLMcNbROzKPHLmK8OJRQbHm/+wWxB7xszl5gvgE4RbINDtLgqL+MQXpsw94xyqQA
bMqEBVcIDTavAxEjekhcKPcWzhYCF5s3cMMEUn4aiafsOo+OGBslssyXbTIQ1QXPTyCWeu03Um1O
mCNdFIgq/j7+pqD7FxWrnyrKprBmh/aHdCFIJdKsYFZQWOJc974Sp3jIcm+cIbXikADwAAwiq4W8
gqST9W2yU3WETxZHnWYfYe7uIo14e8RbayQd50KQssFRn6KWRGRq7zfxU3yJL/0VqNlI9uYIQUIq
HBYR6+BQYyKoXk4aNaPhffkIDikco5h4j+4VO7bI7k+hJqxOw6X053Mf1vyHNtJxaFzGsx4dO+Lk
mw/zkbZxh/OH9cNq3xocQlUwPO12fTNc8ofh23EMSI/H+Ya2i1t4WijZDUfAcGecV/vLzOKuOA+O
rYpmJX9oU5Juzyw3OluuFu6pDbmZoyNjCy55ce4iYX4klce5Yrr9WWA3BH970l8lAl/qR26Lihv7
Zs3gUViiSHccKTuJ5UKIyvUdKifO5pdcIneHI2j1j0NpZb0h1sTFJV69uvHd6h/RjUahgajZlt/v
7hEbHOU72Wv9gY3sGAjO0kAIdL9x97evg8oVQWHHNsUTGThGVE7nJtpPtXI36Cx3mw4o0RbvtBEi
K9jJkS2tg4kC0eDrD3x1toHY3r35vXCHlhn7weopp4xUX+PUplt7AVXKfql4LA7yrMxH0JXDfyX+
6f0jjrRczHLJxDbO9o3voJDZa+ONddtekLu9q9owEwn18svC8j42ERlgpuNUBGEIgAFtYgr27jEn
F37uSbXO2znxnwBpOlNEI5xterPLu1V30hNwFjsPj9SW5Jo1C86EFJANxltujhBxIv45QjyIXzDd
Urs9lZ7IDR2B4crAYerhQM7gyoBzCemgbxyVHIK6Vrk6khKD9UhLlV2Kfewq/lJeJ7cge9iTjpJD
xTZTE42Zv8qWtb9arT+h+RDI0IoSWPcl/ibdqCcLjgxxMvHek3h/SNbb8mX2UawiSDXZGo/QUvLr
W+Fmoco8PmtR9qDdNmeqand0bK/4/WtxbfhKyBnvmSeTkCS9iakfH9FDfJuc6of53J6lQDntrw31
zYSYZ/dkqpybn0U6gSH6r+wTKHPaeTQTEpPE+X243ZTEGvptfzae9hP1PXeIODS94tQwRbKr6mog
xbw8cziy9bvidcGGt3seyuyRfCs/Qxu74hQioJU5y9BYo8gJGtbTwyGy7szEXb7MSKdFna+eu7N1
U0bs7+zilM+pvCk38vVwNiJSb+9I8FHQ+I2a/I+6NP8DlvxfNnL+H6TJH4Te/+4P/qEzE0xZ/e3l
/3hfppex6bOX8nu2/PHW3xsz0juwIYdDDZ08CKlHI+83C2LtHYKtCAuBelVwmJYlTprfGzPKu7dX
80+GbGG4LvJPvzdmBD4Ps23eRkcVNWBJNv9JZ0b5uakpKrjW0gHHAY9GD4z5Hxs0BZi9dqpJ8OUU
lJ0A/koJkt5Yv+1iymoqBamMXUXapMcW7UC216mr16CqpbG/lPQZF7fSkQpAGXnZ0Vo1tJRId9aL
j1YG/MNZxaWt7ckSpi8ZlKcXrUMi9KyK6dDaOw7Eg7vLmnA4/KnA1usNQ3nVROXLzzZT/yjsO6CI
ZRpiB9SEQTcFh18cJ9R0jVQAgvXVZAhKZ7cd4r/Rd0/zTwrZNMy+61jxoOCjKUgSYPSOsjgk6x8H
JlFB6bcayL8kw1lCzoT3kjTh61Hu6VWZC1KAKaiW2jF8uA9/f+Wf26rHlUFjQWiGV84T/qnPnEqT
irIqZRF8JJwJTvA1eint5e8v8sbc/3d5kc+FM04zkJmJ7ZyJd/GP329bOgTPdWx8p1zi3DI6Drhs
L7Q7UZDwOoq0fKjnM3RaxKeBccx3uVCnGYmAMAGiHZZd7zN3nVqAfniR4AplD3vSX6kC4BMMMuDC
YzmRKJReS3mmu4XyqWHj5jKpBzZLRe0fjZInyZobqo095CJ7R+RWddRVm0t3GpcRUliiTK6BpOdD
gbLl160tOxJ6ACTKcl/sRnk/LdIKNdpIr4s0lV/7ZtU52hJx208H2vxFEY2GpoCM+Yctw7tyuwZN
dnvbuvYzNN7yW1vD8XZE0VK6U6UkwGCEDXdUry93Mb9gMWHRpGgqcElDP9eJ16li94wqqYp/BSyP
b6YOYNdZi92UvWKPAVo3yAkiQZ2UENOabdJp5HTlsN3FzPZb1AJSlIvkZs49tZWljzJWCbETCxNo
IEwNm2/VJO9rOC/d+rDXowh5p7Vkgi6sjwVXg5pJ0Vds4+JcxHq2olJYzg1SmD26ma3aJJwZYmKv
sdZ9VrWkpAxkpcOvcCXSj6etKbIr4ZQERspgXxNF/acZKuxNVpTD1wZI8UnreuFuRhm3hQolUXEq
gXtDV7YnvvDzkoJtKk3luqpL0V26orVLKU3+Lw6fvzxZfiBh/G+DCDDG363rPxxCl5epzygLZEBZ
vtVjNm7R1//8j7c3/Xb8COo7MGSH0hGag7jqggL81/mD8uo7kaME+ysLoBBCFsiN/AsZYLxTkNlC
HQnqtSgdRvf/OoAk9R3OC/xaPg4nVtE/4mP8uNcBS+BsxFfb1KBi4Awo/zSTZH20GsCJnzIT0Fhp
rLE9rav4i/DwxzPu94scwnqH7gzyc8dW/x0IQa0qA0R/8mkxizSst9E62GzCCSXNXzk5/unXgaqi
oztzwJ4Y7O+vhNGDVVqb9SwBFCTzWaz5ftzqpvhVdsrH/HvvPr4QgAoFEDACJIhyWj9dBpb8imWF
9lHp5sr0arGaoNymc/yLcTvO/j9cBpwTXBkoFcbPBxHw9Mw0Qe7vKWSxXIuVD4mZx3Y8yZJrpbAb
GmMj4avKEgo1njPfzeRfHsC/fUnsgkUkrY6J+DMCqmAWTvgAfEy7Pj68R0SMCEQA6CqOAbZeVLIL
3Cu/3oSs+wVy7c++NwcjSh7QjQzWzI9PsckaQe6l/WMnY9oMcU1dDpvMgeoTPW5BDEelVkGWrLFR
+jh3jlj4mu3S/kJD5Y+z9gAEyjxrZi4dv5/uQt+yttxb+eOUp6qnd8kj+NXEIWCT/vGFLF0DiM8+
zoRS1J/W4CII6WakykdhLMgoJq1DugPlfwsphF/EVAh2/TylgM+Z/FozD9wYke2PQ1vrgrCIHZW8
TUmgY6hZSk8nXlksmI9UD1m/4CYF8QLeEod2fDKsBPIGWHlw5sOm7wpeLbOMFMa4pPRmMI7+HBtx
i79mrysv1TJCdUiITaEHoV4Ru/q+FkiRsFB2e96QcrHlPjMheIhJqZ+VDg85iOGzBd1nr+DMLPEg
fcHvTl29fN5T6OcxmGNbkYoEKLuaUElGu98QQB4rynCOgfheTA0VlwxsOgAlhJlpuHZT+2JWqqJe
BgFPnjsT+sMHRSdkcUplFZtQzhOrg7iTz8RKkjLftJ0+kbr1i7nau25hwSJgRv+gz3UFS15Wx9Zr
t5iQolr2wnJEHFy+ImWAMHAp5uUcxarcP24zWGZbb/uD61lUghG2WQKXPW6xrd8FHcI9GiNgCjUO
8BCTE5V0fYq3Fd+4dZsfDbHYkROp9Q3lbzwQPqWEfF97Ec6XfQCkCxHNCaRWXqTeRJh80vX4fp81
YbyeJ0SPnXXtTepjINsFBjYQBdT7Tt2IVYP4oJp5qogu8sKKcNdM+gBQSYpXxAh3OzZ6LJ5uYy0r
+iWHOl+WVmnYCvRfSfC2tu3nFlGYBVOwa2HXhL5/blvo2MqdvKutWYXiolXD/aGaARCzzEsh1h8W
uL0jrIYeKqszKtAosnMFBZ3ChqTmEPgTu0DURzNnWxGSRp3tajP20XysyqRL0tERduRRRT8xMh6+
I0hauvauIBVNqaiuLsNK+xDPs0I8m6nG1CY2wWmi4gyFHryF1ZesaeNjuW6YV9kKWhWve6/gsIFs
lN5ZDhFT38ZXs5LU03aryVmuA3VRWqVHQwKpIoTRtUoU6vppSPu86dDswN5bs5uuVWgdK1yK1kuW
tF1kdcNaONPYidV1igeseJ7nWBeDQcn6VzgKC90IpTcvVqqjqd1AE/6g9DMmyqOql9/yspGTV+Qm
JvV62MhuoCnHrXEjo+JxM5po+gcru176fjNTAlE8SEQ5MPq12iFraPMdZ4OW3KxtIuxQyur8eYXR
bQRzL2LxbI/qLjEY8rI2H1JZaieq/LqJgIQep3qYLVZPfqet6g6XLsESQarT7qOOChBi+vtQZ560
6+hXjRJS4AHMf6P9nBBS0ptP0K5wV1CNvFRdxXW1cb6ako9LnM+9P1oIsz9tyzgrj9JOjH2TjZNU
+uZGhv4R8qSmPG56BfEBilWn48fWKbNpl9WGp6ONWpjcfOgayYJesbLcrUsudjpY5njMrfEyW2NV
UhgUxyU27Y7UIH8q9qwvJyfrU2N5RHa5Rrukgd84sdeQh10JQ7LzLNMERqaUY9YC4hySPobIJrS8
ubwbNL1YbCkj77ZnDb1vTCFmVfSyfNDpQ05Ieyxlu6dOK/XlnaSn6y3I4xy6Yj8kbyR41GlULSYp
zbVMep06BhRlozwFhjHMNIOQpNGpPBHYD3a1zOmlYmcZHPRniixoscfKME1eq+Jg/Md3yFBBjYPD
ipNbrbFcUABAGKmsYGg4GCZQlK/VeX5EiUF7aoS9Q9UkqVR60s3e4/eYQxrzZSHWYE7VFFOcWOvT
CxTA7HnYFgW7UPzEbiU11RQkaoUic4ohFhZqmgmWRGatVTeLgn+BLW2Z9r5e5OSTOU59C1NGiJ9F
OW++TNjIPa7a0sBlT+X8W6ruMODSIRs+YVkkoqCPIroroQSFh880irRrUdB7bnh8vdtpudE6qTII
1EClhpaaVWe4v6h9fd63ZNSdpF7g8i9D+ryZWvU5lRfcHuS+7j6PVSOsjo5XRdTiOpUFKXwSXKGk
vYoKQRWpuEMLnd1c2ZFOMirtDsYSOD1hUl7ySqAWC3mmRtdp7DJEDMrhU7pK6tMkCssXdqgc4NOE
koLLMSdlTm70cuG0MFGxABQhtghw3V/XZEVTYOcyOBF2ixK7CI0uzMDSqikejBMVUFnFZ2se+x5H
JgJGuvWHBgUkwliieSE1ccoyswpstlgc9OoNKDisxApWLonohuZOrsCxUpJiuRYRPaY5Levb7YbE
8+uESc/VIMzLQ8kTWFzqAfhIImwCMZClE183+S6Ds1RNaGy1tcP5U4TOAORo9mhbwxKZLLJlc/2i
1K2BdsuMZSZuPUXyZcuNGjNy1C9At24CeyGKiCNgnk1rUAuLjRnS8NJ+7hdtoCsvzTyXsd+qF93s
O3AtOmGGr2y1Bh2xM2rAGeIhC5HsaOcHvLovoVgNc+FR/Zqu0kKbwRBkQ537nRAXH1kyNYhVvEhT
FGoGeM19OWIFb8itdq8M2br7b6HuPyqe/n+av4pEk39dRA2b+uvUvww/ZK/HW37PXk3lnXQUR0Uk
/GCwiIcm8m/VU8G03lG6JJ8D865JYN+Jn3/PXklscYJXgdRJKprNKEb/O3uV35GXWYeLtw7z7RBZ
ftNxTb41v6ckSLRSMfj337/X43zLgL7LkDQNwTfi2EOOlriZ2/kxnAXyPsFdwwccZujmKRthilZr
51HM7xS0t6FJ4qnEWYzOG640BAwLas47uv/RvAq9J8WJu9dY4FZSdv/dOP5J9kQZ+IfkjYBeUyBn
kCQS1KPB+FP6kBnDIo8qZpBsifEzlL5YdISqSGqnVRTA0cuQYEipDVVkNLtYXrUo3UDcQxU5EmNh
e9gz3EY7ZRoehXQeNBt5ZtVVBakJW2nZbzFgQ8EHqnB2mzc7bb6hR8LQgQksf870XAQ21MTxN4Qj
rP6QwKnIG4tYuhLQp/lFViEdX+WHp4Ctgg4TCD0ZjlL1rdT5XX5PgKRUaYLmYioK+uNaUzz0SSrA
OHaSEerZlD1kkrBHpoB9SI9v8HOltVCVYZyaeK/UBiCXUc5vsliTAjO2zK/oWEvOlLTe3z8U6aec
7ngoaKVLzM63/yk/Je6p2cmzaGVpkC87ao2VUT1RGvH6lGmh6cpyg3OM+bQSafp7P6s3u9WaaLQZ
9OWbMZkcUu81wkI7O+v7tvy2C/31bD5m6w/jqFL0gTwtottJdfTnjJv8ANmhNdf8th2geCOE41I/
Ag7H2RBWWTG/F7fiBmnd+DQgCH+lDYv0C0FdGiB/vAkFIw5EQrgPOHo/LSkUnVDE7xMg3DiGQzEn
C1VOSYV1ba4WHxOE1FDtprA5lHBvU21QHVNsALLCu6ZWhit1DRL40F0ajEW8ErQpECltO8qM1hbK
dM094ngtcbSAjGRTFr5ea/Ktkmm4VqqctW3+aRt6yekbMX/fIJABT79Gen/rUQM05qBc8ErrheUR
t5v20i0ggdRN3mdbl6bskQMLH3Q9kec6mBvjhdBYgj9eyLB80VOA3TrPtUuulD5VYndYjYgYjFM9
tpdZ3X2rVqXaVrZkjhrsvQWb5BdBskEzP0zYmuG7Eo8Kt6ER+5czsl3WDLNOyh8NowAhJ2BQZRN+
fFn0qvxkSkUXZh0QmUEaoWPoCZFyv9OigdwIfWwptUM9K12qbwJ9FQcfcGTZSsZ3GXvEhdrD4mbG
Z+c9opV4OyY6hqJr1X2y9F69FqqSNnNrAv6UJ0R7yA+jVFubUFC74QVRRCevMqyiTISXu22G3VFg
EpUrQ243WtlH1dBcr3VRuUSY2lU9znnQIC55L6Ex57az0HqbPqdBiqvTFQq82FSPZeHJZjdHktA+
KNpYulU/f6xlBZyxES+BOG37R6NsWg+vNhqgHTqa2XK4Lu+DBW1kiZ/REkRhTZwpWk0kAM2hZGYi
aZYta1u6qblZj/kimK9J2eb45x1CaHhXro41QP82cFTAOXgHhL0dkmkbgcB18qajBmO8etC3lg44
dMtA64kIMex7wG6+8QsD51ecx8Fg6yrWziiRPKZpTh2/lLbJ2cyZCjnxJK6UPMRVblK/k1Ypig+l
N8TqNccSa1rXi/mM6it072Z5LlNL+Cakw+JU65DeakqDkgNym3rDIO+FCLgz18Fgq9YXYQMfdWjQ
rYcaXbyNn6VOBlBptTiDGorgNLPsNHkCklVIKSfoI62NHPOyjIlUHap38y7cpV1+V8bacFsMpqv2
+hSV1AocVmPsq1M8fi1K7VaT4j1YqO5UbbL4aZmZ34Td+CJgOu/MC5h+KTY1Pz+E+iYr44nB73Xk
hrQDoy4aIPIgn9c5Tl+VQ/OPvYZqhjBBDV52TK4buKS+dAgGZojs0FzBWA4dTwQF+6XXPKG1vnFU
/xd755FcOZJm6620vTna4NCYXsErSF7qICMmsJAQDody6N3UAnoVtbH+wKzuJhl8wZfDNns1SrNK
JsR1uPj/c76DpdyNkTkt8MFqwRDKBUgIEiNcxWXtXNe2uy2mGW0WZRNM7i4cw1RM9gV9DDIXYOWb
W1aN8Yta4Ie2qp0DkUy0IimcfakWSOIUgkuMICmgr6DKQtcMTNveha5YWuF8GhfgYr6gFwMYjFM1
PcaaWHTmO/dCVwJyq+9GZwb9rE+NPeu7JImOc5TPxxJM240c/fmiVQMyi9Dbc3Jl9x9NXr6CpZPt
5TMl0s0CWmxkFna/JN/oFwoKBgUa7NNXeTzGe2qp/hkbVrp6EwCwkoBfsaAp22ahVOpsAVayrz9k
auBzy50jMZDdL+DGMFwX1qULCnDellFOGSj2ZHYdao3dxbOesmq6ILPNPySaaSywAR6YC08z8SBr
KmlLcvkMeQrm2HtMKQGCURvG4ryMAucsANCpQ9TcC7HTqIL65DxTPHvAN5xGi6NYGJ/+QvscCBSS
zLviVi8sUBP26Zn3FyB0jEKEQQs31AUgikvcpgidPpa0VElcN3pdbRTYsJtsoY+2zyBSB/DgLptr
b1f6cEpNNvAbc2GXMibQZpJdF6OoWVysbX5TL7RTDinJAbBI9jQsLFToteavKoaPGlrqm1yIqfTF
sBsuFNUxy3MoOSFuHxCroVffdXnIMR746vy8o0rgopwlStWX8URImSw8QECcxC9rXywJP310lXnq
Rs3tp8wB1mgL745lKjna9iiI5OjGQw4X1lwAsV6DdcfTV/7k2tuBKGcweoKQl9JdywUw61eq24wO
0FmZzj62p/kY9eZN0eWowAMq1CUBiOOqaQDX9pQqSfsFZmsvWFtzoUlGWURKKshb6CIsd7WXE1eO
xrXrq8dmQeSKuq4e0gWbS2of4W8LSlcuUF3Sumn7LaDdwnOA+jrAd70Fwwu0ztqOC5rXSWr/xgFD
tEkWcK9aEL6W6hTtQbC+ncpqMjIcKKisfP3eKHpg5gsKeIIJDAHQ/zFaxiVcvQca1uOaZu51vYCE
gRFmvyZHdZeF46nLbAEOB6NbrEEUQCHmUOn+LDRoYn+BFIP7wuBTEW0IzgtIuyjM6zELK70luw3o
lFWTXbvyjSrzD7RmISFnccv0BZnM6lZBPPbBRR+XHfGHXaGDc8AwhbEtAkgJeAcnqM8yImJk1/Zj
adL71mNu302pDxdiBamoiHZzXaOtBu1lUWZqiU7NXREi2a9s9b1gceLw3GeDf+7BiLSWctusfyjb
z6pN6tamuTYZQOW+CKvG2YFCbjEoEoR9IaK8Y34KC2y0ntu2p9a3S28f13BJoU1YZnwwzRGuiTXY
zXCD5KOuVkYKyHZd+ZqqL3qTS+EM8a+OePMU4CbQU6tkf3VimHccYJpqp8ekuHBDoKG+Gnkf1jTx
hqYuWs7pcdZfIGuxFJKOST86IhcPlGvkjiJRfqpIIyRxz0Wqmarwqylbe9/4pb0tssAHqtPP2ueD
rRK5Ldyu44cjh3HlSyDMIMrJlyfw0lr1Op6Q0dr+uIuEGonehq5obxryvOFlTfjzV3PpD2rdtnRu
fOnkxrVyKNHCeouvuySVZ/00oOzCtw8327Qvbc8WF/lQRp99IrGabWv5VAp6vy+nbQLQGYtYk+nL
eKwcFMZtFR0NZUZHCZGYarajiwPh2cOd3Tv10eq6BiUMuB/QuMLagwSZvvEG2KdBUKnYg2bebVmX
0TFJe/ZmM9Sb1hqxKiNz+VaRq3rsZkPA8onS9NqyaLiVlWl/Ya9tb/lX5m8GqPdt5MeAr0qj9H/a
BXGYaz/Vzp2vhrsmCjXnruKTqhtCvML0MeW9rSOaCp6VnaThPuqZcuDs2GxY+z5Zm641Ekyrb/u6
ty9KmqMX8+AjeCYYedUWJpAfy6uL24hZNttn1hxUHGJFWeyriH6jqKFJZ0a+RMy5ETjQtnSzI42U
CH2D3/Xqgh4WpOoIHtleyE4Yl0nUausmJV0xW1EylT8G4Gork+3ljyY26nOTetamEJY6ADPOn5Kw
WBPsgHx29mHJuF51D8HHWKVU6Y9VT96v45vhFRn36YF9q7/OoJlSTZ6nDhtGM/a4ASh8rbLKob1D
kwZno0U08zAM+tvC1XxKnBwjtl/rCy2b6QdRkoST9prICcpXYPIrfFm6Sb54ackBeG4kOuW5tb5m
hC4egOnGly2d7X0a9Q8x7ZUHG7Lg2dDFl7oYqyfRszkgLp6obq/qyq9kAHr4D4zcBGHDtLbWXjLg
ZGy8DC0uRV2qZFae/SBu6pq8zuzE96suq9HKsnXH7cfQ/W3EhULZvL+YFsPkBb+UDL0N3a9jX6Gy
lNI8mkB9sm3YjPYldkLE827dXtVCYfWuwIfRQZhoWUTFUvCHKVj9SL0Qly4gs1Lb5UrZpUFrKiiG
L2GuzI0ZtOS9x/xJIalrmlkRPUrHKTNyYoN25zp8NP7YqSuk0/vCoqcDqdWDeFM31PjyaBUA2CdN
OFQXQd2w+1zQFXaMpL0JDXo7xk8wfuOV1NmBdZdZLiraX+koxpaiZB+E+44CIEJXA44P5egWt5Gj
42yb50Mo1gBs6l0s2plml1Np6vPJr8JMwbiGk7u3S42nx8akYThgoNWSY2Lj8gfOfROa6mZo03wj
ZfAI7nBeOwTGbA2bgBwdDytaWDhKesKWozG/kZlEB0so7kMAABpTiSunpzjlqwTg7aBdqEN15uX5
+I0ZZd71pL1204BjCebgYdGuQZwa3FXocUbV4JEPMRMwycrsvzZ2HFA4cmTG4KfPE5NxsArDhBoS
u511mvnZp3xIsrVbs+Vk891fQElM9mzp5LnTxFAX23G4R/1wyMf2ohF1fjd5gsFOT2MbVR6Huawp
i4dqLsdNMvo9EegJPQfo0IZ9144yfRyo+dLfdGhW0VSwmvPEmZjka2bzcBLuacwcax3DNdpqy44/
s+Ikm5BW2q6p6MgAejbRSnn+V/r2n6rc80+epD+rIGOdqyHEylXLhC2rPsR5ducYgfxMxHvtAuLO
iClp7Ox7y175MRkJsE69If7ExtY4h2UmLirVD1+7WTdXM7EQG9NOWXC5M5kcqpZs1q0ubLYPcKW/
m0PcQzecquBMNZ6/oA9bMAi5Ly48yDAbHwbSeQr7/+ffL+Lef5wT9f9W5/1flCblow77v1d4ty0w
xn/+x9eXFd7lL/4q8Do+5dhn7SnwEdtEi/Rf9V2bQm24hEU5nkVF6lV5F01TaCNWRc1jWg5F3v8u
79r/TqGTUy2qNIuMUBScf6e8y4nkVTHKtyngLsopUHRUkglv48Zf6nmyfBrN1gOWGUtR+scePvc1
TQDwn6vEiptjk1GVWwU5kE21kiaNbn/Ty9n4rJsG/F/DB9M81UnjsD4Sdk8/wYfi15ynfp59tpEH
JcdktBM0/OD+vY2ZN4HcioQO8qGtszw9wulfHMMqExidZ59diltF17qcYepZUopqY7hTzdbbEuoH
MCT5RSop/LWWuol3WS7mu7TmO9mkDSLHtSwkRQovoNGzzschvbFru72OUCUaVCdgaxJxCKhyzX+E
NuJcD5XcwFhqzq2wjd1jNiG6hIBnNu6uLtxKPNBeHKpDzTEUj8EU5jixZIFupCnbkHgSJqb4bFR0
X462WYfmVeFMRrNTHBrjMxnBbmINsygWeX5TgK8gJVn11moYbTu8ysp2Rj86BGaKOyOqJw4wlDUy
3P1t2+ht5aFRxsPk+6x0btlUHrvQQjjjAkVyq1U3deBX7/ysjPU9AEnhzgf4ZokOvllmOo7deTEa
rdnd9L5OcuxMvUFZ5tQNJtTAW8sg1xYzDGSeRfbbj5zwsT52jqrn29mDuQrMnoeqiFfXHOPWaAHo
Z6OnJcp8ZRZNCIOiVBrLkChJkldebVfnxIWp9jylcPBFGHUJKHP0kzq4hoVP6MM8Jky4ZtgU/V2c
871snYyQ+RUoelGwcwSleGnrVsudn/dLUZMaqLHx2FonG0EaZwvFNow80KZzid82tXzrgKShpJcZ
yaHy1+VQh+l+cq3uoItuZLPYRggwMlqY/abJXGvYOnEz4n2eYhQRM51Y+wgC0ywvS5LHvC0tuuI+
LJSG6CZkew0inL8UNmOOuhMKbW3kvt618RxcIzwdxUYPhDESpRH3F/xCFNldWQDS6IKWWiW0yiff
zwaTXnkwLOPWi/p0YStn46HXZWStIY8KWEGBrilZZv1k7Ua3dWPeTArAc8wDt9gMbjNaXywiCuQm
SDmXccLuO2wQo9VDTwmUBVOCZkvV3Iiw8W9DUQ3pfuwBda7qOYpAaaJXaMSD0YC421lJOriQdP28
IkrcKDsWrCixDlGYU61YZSjBskt3osOC0S+NHO/JFHFZUG/xkgzgf4uE/amXvd9eTdTT8l1LacH5
0s4od1Moji7dybQNDTa0rLtldDWP/WBfunz8/SmpVYxFv2jd8rvIihnNTpx41yao0HBtJ3MEaEs6
NCY94k8o8dYnoxYDWIBeBDf1DC1sDzeMNCOn1MZ5Evpzvx5K28DiKrvKWddjSpYwoULmjRW7udia
yL/cTRDLkeh3EljirT9HwR14fXcPN77pVp1Ihxn2oZvcxCO9I66K2xblDjW7zkl6UIG10tg9O6dP
zlAjpgegiyU4Hxl42EeHrux2UMSqb26cTeE2jYaRzjWwTrk2MiM8Bp2w403BGLmhIOHfJlkKvprZ
NMUVCfWQFOZSAiWOfVc6W+WWAPp8EIMPGUTer+ytTQzVSnFyH1ItoA0Qggb/WKb5z2XL2VAUn4Jv
4yyoMJXkjX7xWkQZm5p6JGUJN0RHjcLrGEXgTKmDk/CCWMy1i1U7jTVdF02kH2ldETUOqNEcLywv
MenjNRUDx7TVL7LW8vOmbZyHvshrOmizipLyUYb1cOe5yzwyoXT/idwPknZqa6JP4yyq7tNkck4V
EpZx6/Ww9AjOFR2yFpFNJw+KNRXvzqRCGQSeDnYJEx2O695rbuaGauEqSFqvWTV2owmJtmEZX8Dc
hzEkfelu7bngg6IVQanOyUPx2TPgXG8Eh9IbVGAxyqopjhxMZc8k58ngS0aD+8x4pjkUB6vZ02Fb
rgGHj1CX/WcudKNQo2zRnzmsdIE3hI9VxuGYozGTFzVyA06soMhDrX9qKJdQAVwo1E7ScPyaDM+7
SbMwBVSN9ghqtaTsiOwGsuQjqjUDNuUz49qzWou+Uxgof700RX5YZmMUW9dPoBFX+ZglK8hlrH45
mQD5lqMBNO2Eo/yPQptzs7OasPNXcqwQjFCtTyPSH8ccvoMyiui8emZ1D8/c7kJK+7K2ikROVByd
st8atQfgtU4bu3tYzqZ30ez63kovOHA+AZ6V5jKiREJN+oMCqUqJYMGIz9ZCFI/HhS4unknjJGJA
Hfe6WYIgd/HDyF9YKPzgwNiAU66emeXVXwBzkrElJ4MwAQiMxi7/5Es9aSIQki6mA+sa1clMWwcS
ujYz3q71zEiXEVFfzrblVArkpwvqMt2ofM7MsyppY3pgASWitc4qA79ZxjRNtjDio1U++AB68RE0
7Zb8CgHKxcwnivvmDHmjNFJKolFLrIrLUQqZhCHzr/x70ye/b8PbKUPtw8FinO4XtvFp0HlgrsKh
rp9cMXD4K8bRxyA3QJBdoQUKfxk6m2POWF1xCs0hvQtxg1xbYYTrn9rp/Bi2EdX1UfWfM/i1l+h1
IHL5TVrd5B6AVRuTBlAge5TdmXJYHleoYxo8oVND66+w0p67TqiYr8YgHWxiD3VI28s2PbYydknK
mBvGJdJAtLxogBRpSpEexnYtAP7vWVHbYT17Pc3AtI4VYh6nPRY8Cjg6KZtbwx3R1cRdnV3YofSo
NAVu+UkHQ3Pq48giyHyustsgI+dp0Nq9lTLiHC3MSsTbCcV0TfBOzd6vTQitzx3OneueMKsd9R9q
6fSMqa/lQyW8VTq6qjgz7bx8cEmsORpN3DQbSw/Vj3ZGKLWiQNA8sUPrLDaUif2dCXZkKXbcBOrw
KOnTmUHUXCU+XEwY6309rmHpI+0RYWSQuJJ0w74tolTR1NXyYrIriw1nUJnfvTqh4dgTnk7Ai0tQ
1CqYJhMhaO0V9+hn7OJ8VHHmrzJ6sWDli7LFL+o1nt6FdM6Q4TS999kUkqYi8jevuEj4QBGuUT9j
sje6hjJ/K5wKMY4UxaZzqkJtfVEb/C6O7j93lpM9Zbao+c+qBPN/MHsS8AMbGFz7YUdpm8oqvZ3O
n40fTRekVHUc2tIr1+GDWTXpFLUbIoFIVPFa2ujL9TGoj5yvaZfaNa3U3C8ibEhV5AYhK0bd4ZqN
jQREBQYgbNfxMKozWc3e1QjG3kJ0WS9YrCm3MdKWyrjslgyDncFuMN154czevEJ/ocH+dOZ+LKJZ
Uz9Bk1/mTcT5UxnD7RBRqdhNLptFSBMJzTO44NbMcbXIOvdnySOZd8OoYcbl9Vh8Kh1CXcNV5Dhp
uOtVxjmCJsVs3lLEFf59o50w3XilhNdQ5hRVVNtWNwYKSeAS/tA8hnVe5PYO+Visz6bZaJiRiW2k
3LHyhiodaVpbFdGXQxGxAaTJNktc2F2KvF0GdXjTzGFwFTckSa7TpBtvI4+ItqVlIcYV3U1hrky2
kbi64ebazOwmWbdM/4rdQu0osDFKh91Z3FfTpyDO0+q8kIZItioZCvgGyqMZlpVV/LWyg7mgzhBM
V7hQ+m8WKRQYzwvRZZsKZHH7l8z9/4us/g+5jX86gv/lVKUkqv/5j+7lOfz57/6ltBL2v+PAsSny
UfI1TfLn/+skbggPFqhveVgSTf4BUcb/KK0s4p7xFRHnTH8A0DDn938ZVcl0/m+LEBbWv5Xo/PoY
jhUEmYlFurnjW5giA4sD/8tjOPkPUy+i7CpG3zOtPd0u6lELiXnEH20rpFQPHJ2F8YEx4hlR/EIQ
83xd3J8Ly99zBQfE19dVRV/WfZVeEcHniPKyd2lUqLZY0YbzUvXTyVlhozRn/ZdPL36hd+Rbi0Tt
pRZnuTRh2RhzcaIuQTpvLs0uGI1G3Vz1qd2cq6yq+20WFvDECYR6MDx8g3QKLZ0eJ5YpSn42HyEG
Dw6F/IH1UQy0sH6/HRw4VF1wjGInW4bAy1+AxSL2nCm5QpybWFgpPSvf6NwxCY+dY/qYGZtEjc53
zgdOGw29nEzVhMrS2pIARPx0yevUyO/XH7yn926M4gwjlmUyxCj0+saSZSrqLeNkEpAK+VhG0y+s
qdBlbWmA5il798HJg6LZOH2jHqaxHaetD3a/31Z8BN8n3UUfSJh+cw+BFHeEBw8Z2K7ti0WY90KN
5k6Bw14kvjIZHt9Ktyu/jexMNhGRO8dcKPHYU/64NsK6pL6ZxR+8kGVcvBmyjoNVa3kVsDnf2nqV
6WjP1eEpi5vkU+qN7Tdw5MlZ3Frx7s+vfvnofrsSyUwsPh4A9bcCQztJxno2olOEr+MhELreC9WJ
Dy7y3uO4IbNR4PgBQs83X35funFJBM6JgwqbfSceHwjnMaEDte3D33+cgE/ctYLAMpEUvf7ZZJew
JUbeNvIp3dbaq6/YHzgfjI33Hod8aGYysYScP7NTX4yNTrrS0vmShRhOJOm4iTqY5J/cUuqaPgCx
vvfzULf0URxiYYeS/vp5ygGNd5Qi1yPnatu3SdysVdx14wfj7d3LEADFDL+oTRfwwcvR3obD5Lcy
vfJDOd9nCH8udIrD+s+/zXsTMYEYmOD4zNF5Boto8MV7G4gOqvCfXJWpadE48imGnDmBSu4LWyGz
ksjBNi6OGkBYWaCCNa1D4e88Ij/sD27lned1Hcx4uA9ZlJy3zzvnXumqPDjptgDXQ69vn8RZvf3z
877RQC6TP3OtCBmJVLN9541MtMJcAohBnCyc86uMjJYVTd1HIlS+UY85/vla7zwQFXaq5WDtl9C2
N9MVBn9ih93xNEQyPvi4wWiuxO7Zny/yPOm9mSyQSTNC2A17wn2W8L74AbMiMUMzt07h1FtHSgjF
SjUVBGw/KBF9mJqEK8vZWrhYaThHmfvkejMNOyezL+bOiA5Wmkf3kO+zO6xztHeo1qEyMbLs1u3C
4oNJ553tBtM3Y5klGJm49eb1O51VIZGzTp7VGFdz2VffKI3jEJycEJNYbO7NwXRv//yG3lk1Xl3z
zfTTJiYxq61zyizuaU0ALKK8opjOqwDnYmJXXkToNenwaxRb0wX2OePmzzfw3jggdoB4j8WhiY3j
9SfWVRyZmU9OftTiBzQafTmif/hgsL23j1gkwxwTPLL+PG+5ixfjQJeCVPDWPLHRsIkWH0ur25A/
4z5AGCFc2Kzo1dF8xtSynm3yl1aNFxTUek0j3nDaoPHfGQqN0J+ffekYvV3LsAOIgDnZW7aybz6C
GXFdxenlxBgONsRAJbeYhvJv5VLOnWWTfqrtodgIvbTGWb7HJxxRYouKI30ShqdvnKKsf+ZEPn8w
uz7vMN9+NyEbG5P1j48neDMs+tkNBx2apy7NxNFPSvJqqDL1R91rZ1+6Y3rXNbr87BVjed40Q/pI
McNHalTrCaAru/pt0prV3qpdqJDKqO7//OLefW8ABkLGC7se+83toWjQJgeHk9G4xU4XYbPKZNB9
gCp5Zzb0LSKWfPzu/EZvF814EjEFoR5VqeiJjGmdRTxNESudo9Y5K7JRHf78VO9tvn3XwuXLPs7E
7bss4y9GaTX3Axp+fRrNrj0XrbTWWmbOl8YbwEU2CENXxuSMX3DqjRyAUzHuyTTvKRTSQvxgaL7z
hvkcLT4ZoD/CfmuYlmVW2kQMn/LY8LZzik7TGvMPtgrvLa9QIDjnLJYYToVvnrdFRB3JRJ9UY7nr
ISAlN2l0s0O1U21EV8t6Q0+ixGQ9ha1B8CLc06JpzA9e+/KRvRnr3AWLn2uzGNhvVz3K51T8jOYE
M6RaK0t8rubuJ92/b1EZrr153mnf/mhdeu/1MqvZz7YH55nB9PKXlhWFdbesTvbgZCsiUpbEL8dd
OyJsVxRiDk6BtaybrAu4P4/GMj3a3Y2LpLoV5Zd42Wr8eei9ez/LHMRod9lkvJ2IbATuYVucQpoL
B0Z2sUHB4n/w1L9fJKSdzXLzvPDD/ng9vAlTRzFd1ic0fMlDaqb6XiTEev3dJwlhCliMpgC+B834
1xcpKZqp2h1OqnOa7/bgySOi3uqDJ1nu9PWQ4SKknfCxohRgbnh9kcLAOOp6w6k1B+uuamfYiCCj
IOf3xG598CW+tRkxMDmGwMmi2OEgFVhIKi/HyuSZcH+S5uTny2mWEJb4JqEO+MkmaHreDmOAU7/K
7AczUt1h5KzydRJWcnRMeSEIX6o3mN2NboOnvjzQEYygDbSThKVk62rY/Pnt//ZJ885dD+XbUjHB
8fbbvOG60USQ4qkZ6EhtvLQiKER7jXHnuh5e3ID0P7XGg6OoKQ84R5aS6bSPkRLnf3MgLHfC8QAR
xRInQ9bM69cmabwESU0/S6IrZAsqN7NJ6fbPz/t2IHCRACCaKxzmMGpYb44hUxAQaBV3p6GgxABE
YLikh4wzp8hOf77QbzuY5ystx112L5gIgzdX8qyobvO0OVWIqq8572TYKBDcH+n9k76KHmJlTp6/
a4bkhjZ+cl24g/GTNB/xFV90/cH4f0NiYr++PPf/3M3bNOPUhxGGg+KUOlpfsogU17U1dNemOVwi
UvG2dTwlDzki2hx3zLGirXLGoQN5dd+Q1VZahpw++LmX53/5Sb69ozdfCbyDNGui5jQPBn4jZtwf
Ua7zmwGACg5AP1vRA3C3UiaI5Kv6705ty9UtFzU2tUcyqcI3G5KuIGw5dTX6ZDGsA9gTaDdd9cFb
9955xGW+gZzmojUyl///xfYAgXfd5LI5KQStN1anfSQuFNlxum+Fi6rtgxG3vLG3bxTVP/O1v9QN
3jricqMgsK2tT1oHJm7/wbIulJ7mu4AEeUjNou0KEirLmK1BkN5mKInEhnOy41IhBGHwwZf27pDD
cMvnzBHYZ0vy+untDGmCyDUnlTg8n3vaD7SkHQ+gcGY89WEkVkA+/ANtW3PtIYPZ9LVEcR1lt6W0
ugtyNuuvH7yhtwe25Vdn34KFZiHZ8b/Xt9T2ilxrG817PxnGBgeV/ixS7SN0ZleJbrYIh8sSGWO9
HakAQTko20JsfBF3KI9oTFwZGClKZNEBIgMj6rpdlk72uEKlK/ojih/584M7fu83ZXpmYmRKZMfz
ZhZhATHLsVSn3i9iApSkAzclMOeAX26AZIXMoDUoY8QayHeozfa6c0kmt2eoDRihCBb9YL14uyVY
3uByMKPu4JrBb8gjyBVj7PXVCVHSjCOgM4edJ/Ku/2jwvPfcoY+wj8WJHchbchwkuCKz0uW5bYK7
glo132RZYXSJ69E4FHVpw+mhY16v50QKtckb5Z683Cdg1rTl366W8tioCDn5YTh1lvPo64ET4L9A
0k7OE9a/i7hw8pteJMmXdK6Guz//4u+8YALsgYtQK+W09Hai9pPIkVFuIKPyxwNEMqRUsjY+KC++
MzFRXLSXqDcmVoLuXz+Oz84ch3BwWTWds8cBjZCeKvGNlBXN15CNwP7PD/X7XA8HbiGRsgmz2LC+
uV4xRygih/5Sp5Z+MrHVOGCXBiwoQ9A5GFnNuHHOqTriJbDFMP0o+gi/yZ/vgUmHp3o1P7Ijo/W0
wLpAdtEuef3UHJuSseuqSxv8R7KWAxafrZ0Z7dNIK/PJtdvhgZ0dLQnyvNvxu+OASVobFJP09Ui9
CvB4jAjoMlNRBBcl9Mlxn6Mk7A4qjGdgKKKcjUfT0D7c3jo3j0A88COEmHeQPzVuRy7KrGLiw7x2
PIm5knd15tbfqf9DucSxrsiTnkl6X/lz4aiNM2Ko37rKN751RSdvekwQ+AxYDL+32oxPyBWm765H
G3tb1jlCuyHN/f04uZN9iJUcNX6DfiR5rXPV96m1c/A4iC6yTWmr7lY7AlxamHO+WAnSybszE+MT
+g7Lkj+gatTxauiFcVvPPcm5vQXkc2WyaznIrBw+Y3Cc5Ca1IDyuSymRc/q9jQHFji18RYZLryue
5+AqTe0STVNrwyUpTbPojpioOhJoRrtDX0DjClAo0nk46LWnUN2PgllsF1Yo77ZDMJXoVFp4Ien3
VpogSsDJ9M4GnSyLiTVMU3FmE+Y+YYJscFOqvpQhEew9pA7a/EuI+qrguIwp0bC7AJ8N8uHLCPbU
jNwANxsUMyMcr8OiD3Z2pPnXQ6dpu722I/GryFKTNAB7GDEZzbKYV20UQx80lxmZKIhB4YsImvmE
AUuysrYegcZtCYh303goSDaOzEt3FQkG6UObDTkVLMeR91bvNt0mJHyXwNWoZNcdDRw7ERh6INXs
Fvsf/iV+nc0cxs2NoWzWTMvLrRtvyC1xcjTez1UPPFetlatFvp01hqL9oqgBOarjYN3iNuaYmqgC
hDMEBuKg0OAv+oBU/MR5GXP8McYvqEPwkxZmORk7iFTN99KTej7VGCIU2RR+SyITye13bY4oZjOB
5gJkbmdCQLQR7vXUWvI2nmtGEKHxNfKWuoLsEoWjH67xpZfxhq4ooxr9Ds4KGyEMagLXzshKwv8c
U9q1EfGiYrYaOFcT6gs4rej+4jBSOFGU4dgXVt5lKB4wHn91WmpUZwhM/LvSm8Z7e0LbeOZAYemJ
TzbRV6EGlfcmNhWWRFOm2JZS3V/30dDfIMu2EIyw5pPFNIbWDw/VFxlUOIO2ak4h2Lp2tUNQw1c6
9BqJh53Yh8jlP7OuF63sMFTZg+dPQgE2bJL7tC7EBcpw47z24qRY+VpgkUHz0nmH0ija+xbv8tXY
RhpZRbLYpGqqRJ9aM1gyAcYkzPGqDQ5zSFxreO1gbbq/VtG/pWT43wYyZXF9Ma//BjK963788x/F
v/34mf8bFcuXIoXnP/xLpGCTV8oMj8Kf85LLVoVF9i8azHPGKW3PkN4MnQy42C8lChbCBiimnAqW
9Zf7+JdEgWBU1v9lN0I2MpsRbvEN/OWPMBg2S69WIoqU9MBoCdG3eabWPGdKvDgYFCLw2Mx0n5gz
/S1suqC5MEAhnIN6mK+6fkBRnXTI3B3MMA3Z5Ic0CqzdlJQutS1l3RhV3h5Du6SRPZnFqmLoreo+
39cJcqPUkSStq/E8xpPuD8V1Fs6okgbDAVUYYUArC2/f+a4CtGX8jJddpHRgcsN5uWqVuvHr9iBT
4xbJnNxGclYbQ7W/rCZ+RKRzFQv/1Fu5s6qbniAkWi6DWbtnseHKaztT1n1bUIRfRZVNZIxHNXoX
OHLK8ZlrKPtmmdaElQTLZxZn2ZdYBNl539YCQdmUHv2ude9p74J3Uu5nF1emvwqFLr8XTpT6W492
/AUdarFXBiIBtp90YHY6gEcTeBM63RgJ3TA0/T6QTXNIkH7cyMZzv9pplOxnt2n3KgTBxlGM5MsR
JttJpZWl0aUj97NMHe1V7v7K1OQd1Wxan0sHw6qQfKFnw1BcuTNFia71nzgojGsnL9KLtE5P5Zwc
Zye6jsbsFGjIdTHxn013a2TWnSjLrev211EmLlAz3QR+f4cg724sjLXFRLtmNqtWeDLvTZyJq3RA
W8cw7ciRMkI2QmV4GUGdWJmQDAhPyQJsEjM6+SBSxl3WdT+rJCX7bAiPVmnGEwlTRlW5oEXALea/
2pRn+jwWnB7WBWS3M2NGRDkaIkuvspRiskbnWbdztbUj3+zKbVGkfnqgThXRNjB6OBPz4LvjZ1a1
eoLjNuYKsE8R0RxfD3SN6ycMLOYjbGk3vcgnBSnAGQIcWYPIQGwjswxnIloA5sgzdKWYJxrF3mY9
TJr9D25emyCuv6Ruddf7DBxD11JvfTSLOMxmP/g5YHjs15GNUJpVjOZxIhrrng5LcN9XdJD7/6Tu
vJbjRrYs+ivzA+gAkLCvMGVZZBW99IKgSAnee3z9LLA7ZkR2X2n6ceLGVRupiTJAZp5z9l57sabd
nCOld5Ue8LypVRguGrW/s6aevWTpwiPa//JGQvxaucuQmVt1yEiWWeYyu+5nSzoUVlU9ykupPWe4
Ui65SSvCa0ByRju4hPp4WBZzxig7zoT4mvnQBT7mvlUhqGPvkF29mCN0ermMgpntfjhJqEwQ8Ykq
JWykinNgdIXgntO46bftPJc7SzIlj2byRFSKnCDDn4XGPEaJCSvSRjIE6wCAqzAjgA8ao5IYfeWZ
EPgsdUdzzO4CKyf28F0FqVZ5+iylirIZlY7knHeppDUESeqki5JiqijL9quMf8Fr7VD92muZfgRE
JR84bUU+wqR0byGP7Jlxnjq6JjvV7vU9x8TmokW58j3spvrC56xtEGo3m6jrIRzKIw+N0/G1nUO9
JNxWlmHCqREoEE+UKlwbc66u5zRM9rYRSYfJkMvnYYzTbQkI44epl5I7dFX5GtUFjRFsJ/488gWN
Ibo+XuF8HK2w93RdK9nd1WhbALl1O+T26NtBnycIPnjNGRm6Rplo55wTpCsNUevp2dBdVWNfr45J
jBKr4xJv5HLX1iHC6zY2LyEqxiPjbAt3VJEN/jQr80YfODfMHObdEQr9Tu5T2VvEEjilLS0e+K3J
i81qRRrLCYLyWeVcaMm9m5eIUDnMqp7czsTPAJtD4WTm3+rFkm44EqVeOnP3pkOIQ0HhrnRbzeLm
WcZc8iBSmcahTkZxthNWrRFL67YHxOJijVDctEt80a/QhKBcbjq1ewxonbqREuwT5MAjSlefdsBr
UjEhH1Q92Y4FST9xEL/h+/o+1xK2YqnRnAoPsIeG/CqssqOyaJuWGS+rTIlKhvanW8UanV+dXlw/
2MXJ0AjpY+CzsVP4ZBA8Se+kL3MY6mQFHhYt2VITvTMtBuiaA6nlMEMEjzSFfp5kRxzgu7g3f4Ab
xKMb4tSVqlxxM3S9u1rVvDHSxG3fK4qv6ckPS223aiifyS2PvVIn+SHSusqDq6r4eUNWDbAnatQq
UbcL7pNl1Imzs3QMRn2wQDnEMy8P7aWzBwLNOJ86nCWLh3VUw7e04D5vT2UqMaAJ8ovcseBGgtyw
oF5esHDgQW4g/pu2+DYl41ORTl/nxbgHPLo301H35gZcm27j8GfqSLi1FWjHbIgwy6ohKaFh/cae
fE4XXT2W0J1dtVHPNAb6HcMI5OamdaPoAURRs2K5oGzwjRbbSFkQWTZrmgtW7ILy9dSo2mvZEMAZ
t2ST4zjbAErAkaKW+0hLroMwpxvPADwo0pFZYvM6jt33cG7LY2nxCaWD5NmZvMFBfKHMPMm9nrHp
s/AjoMBREQ3E5c3suJZ+ihrLUwYoj0WtvbY2G9sUndOQ7NV+OshRKbxp4I6rsv52kayDgYw77tLU
CYylXIFpWM+KZjdVr4Fo37Q6wG7fosovSae2w41SFQjmdU3z4NKeh7C7o7KW3L5qxmNKR43UAYSA
ZlA8m1OEswk2DrwR261NEiKoqu9bvp19PkeFJ0eZ2+npA7WIhlU/3ETmTK5knLdYGULSUCvYdJNV
VJ6RSCWJS1BCxkIWFfslEgC9TYoDLhj9ykQ279dqnznlCroMqYhEZd1Plc0ukS27zmYxzdlnQt28
AZL1tmTmXrKlrRgMIjCb2vbtPs43ZqM+xql15sv4VkFCAfVs7GwJcJOMwHQw4tOIP5NKvHhLY+NL
hv8zja07FfQJVLHEtqFl17rDiQhCWXdjdBXvfWy+6BjNn9SsAfky6cTMJ1jAc7trtwXG9afFmtvT
yGJ/jVstekzKfGGDlw65GU8/4jIcvAghCoHToXDbudpAUCaX1E5ImF5Gy5uTML1XtBp5F81WD/zZ
fSoHV0XL9g43tMLN0Fn81w2RXJSme94/dkPkvG7XZwdDTjd9x3knGAA5MfYqT43dUSXJUEXpeaQb
pWdlqZgGe6AoWNvUoPiqLDMpMXl/SBT1pRuyeNvmZbFvU2vTjKAMMA2kAl9fE22SQPmeRW3pWSXh
wyKY3dk2fwxy/LRg+gnpOtS8kUAmBnFQlfuiQOsUDSZRAEoDPsC2rqwWQXjDdIu6uer8qrYCsD89
Ys+8Lk69bJ+sNMZ+W9bnQVGnE+zu8JjMWE8mUzkrS0IqbTwkXxg3iY0y1iT/Zml2k6w2lE6RybAt
pieYk6MrWX3qtazHuAVXvwrVoAycx5RBjyJFb58lGLSubEc13kHpzrYrssIW6vKWz+yOgR8rFcAJ
wpgjDPzK6owxzZpGmDBVerdRD/4l1YSEr34MjNov2C9duDIKOILYfkXQ3DvBosh7slVCpKLxq2xo
8h28pa+tyOrrQJHMM+QYlsGggYa30rJwJrqZkZGxM2tHSS8zFx/WTTPoAxA7ehvRFCYudKLFKRdx
MsZ617fDaWnrvSQvV2IaNnHBItnDOrtrsT65JvgebHUBqdpFMhx1jjL4K2OC1TrtrDbE92bjOY/M
dAW32IcIcM0+q8dsH/cE1RR58jDH2S4GZcKplv5PPZ8Mda4eJpNIErWp4ZvrQXgly9GMtWAe0q+1
xbACGjnk5U5wZOwFYCsIYIfAHpeD3fXV3pD7kZ1GI8zzT3uTkQEucmGRrcanGoRY9UOLVWXZ5t1i
Ts+DBZoFGpI84AnSSpoGd1KkFfFmmedYIaIxn4x+Y5NcJJ/w7+n6W05hqB/gs9WAofQKPI6XLUuA
TlgOsSQQIdbwx2FWwNDRiahHebPR8zo5BmozvQSLaVKJIX8ut/iKYur+ZrCIzjUEFsZpMsZTkcdS
DpYdHpo7JrqSmjuTRknbQQEzpYlM5rG1jG9GD9Z3axh5bKYbkPbpCAqJUwalH0ZNiQDnWdS5fqKp
Wuf70uTeJ36wwWHtaFCa2dIlyJ6dep1q/BZ3BUucva3y3FLIrQUqqCCVRwmh7RbCbbLYHdW27a/z
qDcV9C2rNYAFqi+RmVi5jScG5lsiN1dmF4O+mltbZJkjJ21r3Ie5gnOeU0FlfFdGffoGyDI9JQXq
cFzZDHoLF1pPPtyP7DzTBuU2UD/TyqzHro+JeOoDeB3sK9PzzMDuRenqJniClkOusRmEaDiXH/FC
ptkArNjtWuWh19IbRgPPk8aN3RZEGsp9v4uakBQpswEyP5qgrxUsqDV7JKehigaheRAjjCspb3C9
Ft1zj0ceUyi7CKYTYiZb8pabUsGVZD5pMqc5u0GvMAGK3GZFStg4+6kvq3KwnVOwxf1QsKvp9pM5
KDuGE8LXCun7YnTtvrA5NDJi7fIdArdTOKxRrAs9VJ3q3TUbtitN9DdptsBHVBaM+bb5yFd8FmHA
9gXFA2KsaybGQ1RG2iYPxpdmmo5Biv+KpewGaM1zDl9wC5Sp9iyREIGZ9FyxtZ5SRfbxyYJhgsbu
ZtQVeMEGVzSpAcaEGmbQLmURHDBAPS9SflTy9hmc1K2VLVe1MM5av+iAckq/wWaG5yp+BKEIx9YK
gkM50NEvKmibupn/QN10SSQOEFEGCymjYwAzADylVEGUbIaHKc76A34Fb5xqlmFQhUBbiSRV55WC
gnTSShoXKnyyk2Q73w0VR3zSk2QnnbsbNTVxNORs+aBurmyaoS+UnbI/N9IP3Kab0g4BWZmBdehl
izMq3Xdg00m/L2gH4mnNXJIiEAXr5r4J869DXVwtHbb7Ig7urKQEQNgDFxpFuo+TumFuGZ31qlm2
GeNzdx7bM76G2emTkhylyL6Ns2ZjmyFZnX35ten0lwiP7i4UVF3moi9URTDQhNFS/qSnaJ4HL41U
LgI4EA8NnlOgcS497AJcY5xcqoDxQ5lWypYWY0wLVHyzi/pWE+0G7zImCpGuKse59Gtdzy+WpEd7
Rl+129NQd+mQf5Or+cUUlQB30BFSlaPsWyGnYqmIFMiD62RpdsZgHBchFBY5s9maY5RfzaXJHoPB
mwNIKx14Jp8iCfxjuFaRjE06CDkxVY6FRECKwh/IK4gcBtYv1Pl67PnhzYJsg8lYdExEsy9WB3If
kwCnD5OXmeDYaVVxXpDgdMn1j2Go762hLD1eIOEZSvvWhYaDz3zFmnKfMMTVOYMMLxAjnvsKz1qe
mEc7YYiCCuXEsVSnq5qc+I6e5ZpyFHuv5RHusXjL0AecbPNwOzaIMQUcn4WX7Os0u92sliiHkgQT
pGW6ZIGp4OpF50+GzQAFvsBurhHPzjGyAwmODe5dkjXpFLV7oSo3ZbOGXYKV9AItvBVD/dTCInNl
eTGcvovnnQK6gJyH7qQJUvF6FZNjktrAvsTwRRUgA8wGQqcgBHglcxRB3V8MkZHGW2i1h3/+wIAV
3ilEomFYXjTWJK8E7uo3XQ/QK8goks1sIUZn4uyTGvJBBanc5fB+htGQtmapJafCivPVX3zDI7/N
KMgiHU2aUI+zlVGjWvg7C9MgO1jSiWrXZV4izTxGH/NpqMSGUIqNQmvoMAActVUi7yci6qU5uAmA
EiL7i67Az39J6v5JoicENIwTm65c27EO/XUhKc6ItjQHnWCUTkmSRzdyGb2aanvohmBXrqWg2u2C
mc2e+3cDsl64UtPPDkf6BcGRSlHafks4Rmu0CV1CjG6AwO55nHzoVZCE4nRnt8VNL+hXQQ6UgYpV
au4ybXNV2lNvUDBqDwrBRiQ/Uk7ufU/qu8VhPWHoX2jd1sw53FvVwYJI0E7Vs1Xmp7GSdulYHotm
BrUc7gKzu9NtsGZpOH5J9eBOzWlvSCptnXliUDRjYToI7sCgnTYVxDynqGKfFgqZ9pkRnDKR31Tt
0rjMwSZMmsEjfMf9onXqinXC8JQYKtLl8aLW6UItFUQ3kc5vhm1/g0H3XhEFBHyUE0NX3DVt6nPB
O1kTRwgRBR2J6WRP46mS5x05LJeyk7yKw0tEfw+MLVF5tUbvquLsitWUeA5+AGRoJBchy00WPQ2N
frDVwSsmlgEEI6dQtelFtAKQobaE6OiVtxxdi1O3hb9gjy4w1DZW76pmfrJzsppDneJ/SR5ZRT1r
IgVWHd+iActpMOFenobwZp0oDY3hW0p/1SXZm9xN93NnqF4hy+ISqwMZq1TIkjZeNXCqDrEpP/Fj
IbhOpFEHlQdOxKfSKsFIlfWrCKutZcPEA5YL6KDZipIOdKKNfmXp3jvrtOxp0Shj89J3zL9I6jkO
WfNVpMt4LLCPwnShdOb4urX1PIEPwqhVzByodAhQxYtdNPdWah4rFRdqTWUp4olhD83feYDZlqEP
qvMidxjuyG5P1Apw0BtcXL7dqgrFsb6uud+rFufJwmTNNQ1y3s3B6+DALrA02gD4aTfSyBisa7Ub
0rNqJv2tseRDM2K5no1my5xLzXcLjSSSu43WvBaIHoZ7tV3HdwXm4XbHw65XvgTnUH4dIxpOJHEs
8y4zKKxoQSacziJN8SoctLbPFDwazn1dK1uCMrqNVsFA8BcInHwSdZ20ngEAbrygYCHIvR5ks474
zIPK9qdSb95QCZTR1ahVhhdxXB3PKTNbgj6jJcVZmInYsmiV2/ZwhfsrV76Sz/GNfkRoHLU4jZqH
qZOblQ6bk5aSy2KEz4ua2uy3jGer6HszxZqnQpO0j0FfN/mdmAIOj6JjFJH2c70fdDPQd0jxaeNo
VqHeZUnbHMCgFNiqTX3e6p0lX9epDLbVSjosTJweG9mjRBvTo2GVKYC2dNFAmpZV0WySsAinbR8x
NHZwdDTXZZYRMJWSalRWHQVxgaE4oheBKc+hk7fIJ9mWjEtYltG8oweOtQOlHlmnsHxETocCWCXt
+03X5WEE2kgUEWS0kmCmUgakIwpUBzfDaEK1SPK8D316Ju1xYL6uXmeapjXXDUE5mZ+OWhd6fO1E
NSeUgbDb+lyZtmTVFOYaRBnmexpHoth3OYjWo4lRD4pR3+I6rzdQUAtYFItI9kSSF3vo7Ape9rS0
12QLib+HiMGwdFrmFS/bOLWqS6nPlArvpQWNI9+NYYzCSC+UmqNLb8I00U29P1j8HifSol+bWlZB
vhusy9aNgsIKHmAdWV9B/FZEdBFWI/yowu3n9bAZAK8UgPiMRZtdm/H5JlOahrYP5Yp6M/QKw4hu
SkwHtmHkJYE6b+Wc/SYfpNwTQZXuQDIVXpB3+TmGO7DDRXmK9BVSqvA0HhDKDhcIQum2R/TGAxqW
h1oTpzgM4LPMjLOMJXtpAuCHQbt0O4mC6qhkpewlqflUQ6Z0W1JjD0M6ghXIq2HDpKtxYYKyykbE
QaWl2Bp9WmykhLF+X5I4SDt6k5qMgnPLnHeD0GI3CEvC3vOaMNSWEQvCVl8Ra/5BTBFVmBYx1nXR
s4CGHSOWZsP3NbgTsU1vjbT0jwpRqLYT6Yl0qOyRu6kxs0u2+ggCjEs7MbYPNIrb/STXqLzWeeee
SkF2RD2R7ZxI+p1qKEDzGGj7o9msjZpiOATaEu/QPV4iadypTUoPCuq6Iyv9bRlaV2oP/rHpSdmU
sopGXQgkJA44VorpMRq079hAEUpH4Tw7gKpOJPs+2jGUUwbUQMWNjGQUQ+tBgdsrPqku3CiVaQum
zHPQxW8NekO48AipHpGMlNNY+32JxI82Hb2bboDUPVo7lWrAJc3I3sRpXtyaytJdenkBggKPBdgs
SNxwIfAUip9vVFK2LcQIEhtt3mOLG3YTqmF0bwfdKV/0V2sELl5o4yGj47jJpkHbtuR+vAbMDnwQ
QXTadVQR5gBYv03oHQ9tIAY3H+a9KJR5nw+2eWUUWnyeU430VEJ99vGQPREbFOxibnjGhC2ffx3A
QoGNtLUTUbmGWtEjNe3K63EjQZiFBtMXEns4epbWE2kFvyGjlRbzpV8zXpMveS0UQMRW79F8kjZa
ko1blJySX8r9Tc4aQ9ZRYH9FbBIDn4moMzomK2ARzGtpYCQ1zBkJ5to0e4TSNtTO+bYmtTUkN5ZT
KWlBejqycmBIbQ6ICtRr8r0opXr1pm8X7Oc4tXaaqL6ssXWN0VgOKCQCcEhFcwiphQ0EdGXbqBkI
EpMYhBBa3O08G6TuZYNMOTzJ1lZnruMp1LebGiRO6xhzZDBVs/M3pHqPkZgSTqdSxBDNvJXrXttM
6P4hk4Vfa7KWjlZaidjV1OqLWgOcNFuODmUUPeIqnJ2pVDQvaRmnRIEJzYPSL1+nG0xDmXyekdhC
hiA5BR7SKO5pMxk+xWL4MBjiMqXxa5wrlmMOxUOupA/G3BS7Miu+wjUNLwLO6JWpZ+NaQy+bDJbR
kZIFtlgXLKdI7mOeEvBiOQw2z07jEbwahau1ZNXtYNiJN+Zt4wHOTTNHH+fgaQmpWWFWmgd16JsL
6FZEOWGSvhSMl51STXGGmNYyMLXOySia9HQbQCkiEwXMi1xNG6tOFVfrYIPR5QgZA+rhSxjNt1nW
0USSJX2fVBDgMfa85ZncQ8jVfqQjA4lACsoz0OkUTmq0wZuxyxFzPYYNSHLsIJ2TmlXjJmPbsoIU
9h5TJQcmoqRppo1HYRgTLRsKKbNUDB9UcQzpxm73KMIAJw0rG769gFu9GiowaWvLjAI1faKRFB51
chfdbOzEXR6DUonKOkbLMtyGuXEo2Eg9naPHTocA4NVqk/soNCWnkuUfUHgBkPflQzMvp8qK930R
fcddmDldtSL+2qR8jnPNcGYjGJ2y7vOtkVjGdd3N57aVGKuEGATcbDDutUAD0wmF4Fz2deZxgpO8
wV5RRLbeIyQoRnQ7IvAD0J1+G82nPJTMfabz8KtVbDwzVuQycqIeIym/asj0g8w/dlcBRELuwIhh
sxFlDnFdLwgX4AOZxiR2XS0tV/Q77bMkKbJLqIaxIXFOObW1Fm4MYmH2GDPxBUHasS5WSCc5HtTx
kQevI7AMYB6P8XNVjWcZ7jJ3wwNsfHh1s/ktoanuhSOt2qARHGubisSAMH9RZ/R3dOvza05MHpPG
9UNg9W/m2toGYxWgoOtVwoEKeS9pducVnZ1/62b8/LLyfTHBhKnm/IQediwcPGPqVi2NaUeiFZY/
q7QZbwUPDZF/nIoIS+Dz3ipJYoDGtSA+1/ZK9mp7kF3R8DaHtACMhRbNxCs9qTESOo2uJZU2pQ3r
Z6KAuKv6i7kk4ZZj3bSZTOlLDM/Pjwc93lc81TsdahXTwjYIthwlzD2Pj3CVWNV3i2rUV4VIXwZi
FfdyYdUPEpAiK4hmDwzXsksMqnqS/qrtpCqJt2i5thmZVBzC2RAsb5C+Eps3RmDf7JdmlfqmGZfX
RiAdzSnxIss8Tn1531r9Q65qYODoDp+AUgHoi8wjD0t8gF4nOIeRwGQl/avWA3ROEhLh2omx2AK0
za9bhp82ZOcjcABPaMFLYyvjXTHaV2PMFMeW/UyEJyRqhIAOqeLpdmw50TzqxwBQPmB6ylieGKWf
dm2g66e64FTmdgwA6jhJ/Xdl1L+Sf/3fKLL/30RiON5Y5mUZexXCLLRcq73+P7Nl92320v7XA+vm
S/7SxAX/cPpOBtj3FiHZf/lt9/JW8vtFzF9+lpT942X+4uCY+h9AZbE3KIi1VmPg/2jMcGD8scaT
MjC2sbMpPwWOqdYfKuZhOC2mRji6+pPGTJL/EJYs86agV+AXwTVi/iuV2UchOVlotqGYCNzwCNJC
+xungk0IrXFshF/QYKKSaSL9VmmTa3oSRzTN3+u829ZpiWYyzLqNMoWIU3O/s+rGQbSF7KwQbz99
5uc/hdY/h6B9NF/89YIs3j8ScBBU1ifL4sh0SKIBGn7J04qKJWT/eP8lVeDaSikq0ryXn359zU/2
Nj5DW9PAvQD2YtLAQWHVhP+ktGuFWkgkPwvo59JRVxofiRJb5RzVDrLszG/qic51ned0/qNHA1HZ
r1/AR+U7ph9Ds9EZEvxmkBPNhvbx+nlUMI1qJut2oTlmx/TEazFvNMpDQwLpIes0nsX1rMrL/t9e
mBwwTeAk4PtX+N/HCzdtGBEYLcStakiKJ8yU/FSUf4TlDnd2O25azbjTFcQYpfbl11dW3okuPwnt
eS6w+6CiVNc4OVhRn66dDBzR8ibKL8gSHKa8zun0db8nQ8UNt4MTXOnXtq9fdzvLM/bGHkDavjka
e864fuRZHjNyn9E+/379c9Wu2RW7zjk3u46/tX11r547hwkOf/B1cF/Phlfs5C/N0faJheG3k2/j
l/mcHZftdJlu9VO4r3zlerkOr+yH6TKemTfMZ4L1HPTwjunCD/Qb//XMD319pdHqTy4dGke4sXfR
vd61fGlDIeJiE/OFI+0Mv/HILN6WvrwdNs0m/5Hsa7/zRtfe2TsaUdtyR7+UAnp5k6+V/Xw73Uw3
0jE/Gr55pZ6knbydD6NLWeSW/DRl37z/fMvX95zFHXu3nLVrsV9/EsNe98fuSCPZoXzx1pdhe8gD
ju0uc+9yJ3EtV+yjLfzFvXEdbe37djc6xW/u4Xef79++T/wUsIJY0LifPt5LMUOUoEZPeNl4N/fk
rB5rt9yGl+FbDFujcyLLsQnT0pzpuOxQIzmk8TocMTZIgPxyyx/1azfZfN9eH2YHJId7NzvjDo6r
Ozv8C58Kx5t51RkfebH+/zQr7uhcUFckWF+d4sE+k8awqi28cSd54YZSm/929xuXivbJdLTetwK/
ET3adbzAmv7xfVZaPnbBIPLLlCECE/po0WlCDWCXxXaMUZaVczLjArG+dXJXX/35Sw6aGw7h/v2f
CKz9Qixtu63zeE0kKHsfCxcwjom5OfMO8sMNpZb3AcqpRp3Kw/svStK9RmoVujCcC0fGYOw0eMIc
HiPt2CnjTYCm9hCwdxzssP3rF1DiDDUJ1fX+99+9/7l66n/nNn+3mX26A3DL2fTwZNZvdq+Pnwy5
IzQt4ia5QEI4SJp0pRXRbdJFVxahcF13pwSMneP0WnAgVnWUdrG1WejehTbmhNpVl0Miv4WRuKJK
vzeT4qUs7UttcuZK7WOfd080WMDnjvAiv6FD+9KuE1IgtPrcbOKmv7ZLYxsrj5ayWDRY7LNmKdu6
Ag4crKNwQdO5n66mLt0kGtWMFgArvdHT3u/IQw9Wg4xpuLhhdlmAkEcmfkDrjoQf39AKd0hAuBVF
cTd25WEEVPib1fBTWOJ6U1FbqYYGMAXXkVhvup92oDyxenoxeXSRU7YaIq/pyKmaM8o/UKK1x7jb
vlspiAYNadb9+uLrlvrT18Y3xhfGDogflLOIUD/tPlYw6pDMlAAJMrKn2kahlywjQ1sSxXy97bpb
0k58svbM3ywZH7e993MTex/0Fs5oiqJ9fpL0sbHaie7pTdKq39Mc3kc01PkGhvtNEALTTjrGe4RW
xo6dtL9jgSkfr44+HIYxyBKM3tgAOCR+MnpVBM2FRa/L90QVqruZSR0s0vRI6DtMykDKNoBKBvqb
wMqrch9DyzilerkZlBwOtoEGRiteNI32Y9jRNUEt81olVXvPsDT5Defmn18p420cyGCcPmMcMCfF
Zcb54Z7R35fVlUADH0F/LMwjWVRf4IA5KOYLhCaZ/pt7Q/toQgBNYPLRYGpkVReqgZ/z442pjHlj
qV1fXrKi9zIwYH41LPvNqnEFbdsgWOvVUKNGWwB+xFGFlLF4mIusP4ZFHTtj3dtXRMLuAMh1x0FT
nkmqHi9YzJotks3Wff9Ho4xqX9fG2S1mM9528vxAaZtdM3Yk905LLiZRSQ9adw3jdr5KwoNtRsNd
qSCUjRD3MYyaZVJI9MRtaScelqJAk4sk5tYMg2sZlbsXzuLh/an5V3XT/yGg4/9b0aSuzMP/XCTd
vxTLSxG//FwAvf8nfyVwyH9wkuZrMTCuQARZT9J/eWoIWKZgWW9fEuE5JLDK/BWwTFGD23KFDMJi
M+GTMaj5H1eNpCh/cCwnj1fX1NV6w93/L2w1H+sdnnVcuezfzOmBwlB4fXrohzhVw07K6KbJEz5y
G27ihkdn+h3OcK0Y/ndNXa9D9YIPFHgESdP6Z7pHXdNdRVbOIXJQ+tdEjLQKkPA8wd/uvZpp8W+W
0r+/r9U7rxom6CQQLLb4+JimqMqIAqNLaDPf2zRhTd5G0Gf/yhH857syZVWnUuSEZ7/TLH7apaJW
2DlVDNqFWVIvesvUgtl/jIaAzIjKsVo59366u/6hHPy0/LA2s+Jx06w3jKbo8qe9KVW1lsqIoUGi
tQzHsphwwUiwf1N/htNvjna/u9inD7GW52WcRQv7WrHmaZuppXhIQ4HavJ6Y7/76nf3tG2M/x7gN
jku2CYD+jP7DpIjRVUdWKKpauiSVyUZC8sRvrvIPbwkiJygbzmNsDJ/ZUwomJWyePdanak4QVotu
26zklFYnePjfvyH2CBodoLU4IK8v5aebQ4kz0c9IHJ2oq5S9zptxeajH7b+/CmgemQVDsMp8JtFk
OYr1eZ5XMaOmrCrOzOVY+bsd9z2K58Pzy7ejM9qFyGLCyzXXLfmnN6NKqD9kmS5+GkZW5TXtGmbN
hwgIfxUr9dSESze0p2rQ65ewkZL5Ch0w8/OproAO5guGhHt1WlV7cHrqYoMePrBAWxTZiSEoKDoF
cz19aHInQnI7OkNHrJlODMTqcuVGmXIJlXhUwh80HUWAw3hBk6sPif0CwKCenQWrEFIqPW9v7USu
630c46X2ir40v4SoF/+yif7HPO9Ph5D1ScQUzxO45gMa9KY+fiKsBuAjJC117Dm1GNUAMEKHX2aX
sunSW2MwJSfremXDqAbHiS7F9s2//uYBDwlFA+alrzfYxxfQtYNhIQ9NHaYeFr7uBr+bwDLw66v8
wwMDZRcEAO+WrtznJQ4djjSYsskwt8bnruKVOTIKIqMO+djrry/1tz1iDSbXZcXkbam0gD4tN4mh
d7GuM0TQiBl/M6cBcnqhi4XqrxHxHRGIqv4b3tA/LDqYxNmh6USSP6V/+gylaorL2OKSioJir9dW
2XZszb/ZJj5fRQV4SxCrqcFwoKsmf7pKLIomFkqwPqOSghcSswoxseY4WL/ZHf5+IYuvSJfXDUld
b4uPtwSi1LaMpIQWh2JEB2XRFYx97XT36+/pn67y56HBArWra+v3+NNaUE5FHUVSnTsWQAIHNkTi
CYso5X99FdUCHqLRAFQFd+DHq+QwAjFSYU2ZyVs/liUZQ7gQpfOvr7J+9D+va6oii3W7AbmzQm70
T58YYSl9Hca0nex2qS4xCY6e1KvzG3lf60ByKiLV//UV9XcK54drcm6zZA5c75eFEvfxnRUTvFN4
TZhu80Yie0suCiq9vJCQ4VRKjA6lt40nbRiwHsLDytGTstcTP66rNakWFYGrCrTXbBexfWFPkRVS
w7HTWxIZhMwASQ8Wo+WTn9Qh4evz+VvLvIUhas5wcXWspD8WjAWaNxhdo2Ig0ZpkY4glQbgoOua1
hlyE2YEwIACFokoG3LyCeTKgAFW6QQ9aIIXEW9S5sxAjer9J+wrazAg3/RyphNyEQZM7ky3GHV5i
Qzhl1+Sji58uaHyw6+33meiIxZVG1SA+dYRo7syViRXUVrA6MjAf0Yfjd6pHsiSy6DmzamPxFbsi
pVOz6qr0slppevJXIpKSkkhBVjyrI0oiYg5JGlr6kKiwrGAf+/rf3J3Jct1ItmV/pazmHoa+Mauq
wQVwO/Y9xQlMJCX0PeCA4+trQfHyZUrxXkTGsGoSZgqJxG0Adz/n7L12uegOFA1JCMceqYzdMY9L
0z1C+V678lbLfbdaJbonX5s8sOrjbCUmxr3abZqg1+vcKsOkZiB71ny4GoybtcZ9MdIUotASL6y5
YEcyEiRJcERAXnfAGshwnB9XNqIqsCqH7oFDKi4CLWoxbwiNyfNEGLc9dkiERosLFs5MydKEDvJh
chOUofCk8z6moJOeRVPFX91GrjRvBY82ylNP3fv4tD4XUsGW3UT29aOccku8t462PlocSRDSDxy4
j43DmA3rmqSZm8/4xCwiUdcIi24nnjqvXmy0pJn+imQufROq1bY0IjQGXYKuW+5gnYJYyOcZx4Rl
FC3TzdodyDU2KhKxOqYf3t7J0zIlLqubOvNcSCXzvTUJ+YaiRmvf3KIarUhIK8awVFIeHKa1pZMv
nBJFcDdI5BwCxQW84mElJkzkM2ZFoqwBXPiacN9Eow84hTYzM2bUhPvcL+jOl1pKaF2dO934aWXC
UBdDFZvi5Nkdw4JOK5FdCl8by32BTvSWz13PX7ZcBu2jL+NyfCLZhjn/1OllznhbgKtSsXJfEzJG
nDCReHYqPEnmqVYtH2ztlx1hRCpGFJRXMtH2toaxLCAgs2KAOmSt+93Bxsy0YDCt/GNwy0VcywZV
ISKhxszOng9c+bIjeRnxQgoK6n0QQ5UDWumhMfk7CVzlaPPEt58dKWbkGSVz74RqWhe8XKSvt3fK
n9M6isHM0kVwlGHvpJ3aU1joJemINRzIzRQ0WUPYqap70ulCdJh626omqE168a71Vxc9t5khLOkR
yBEKZ2GyvnKoo4arNNskRREzoTlBCGRWM8rMgaJWkHGTNcTlIEjDeRWR8WeRTk/aaHFmHFflIe4/
fQjo+jRvDKqME5rzZbplyUmHvSF7HUVOnbb22DEhju3+C6DRaRy/9dlEIaPvcN/ajbtpyROvwHVS
Z2vxnHuFjvdqXrIb8q3zBoM4CttG27l6nmz90bXo5nknjT7Vx4vVqeh6YEksv8Z8rKhZYDQtUdsa
/iPebTAxSYZ/bDersXtGH79heqoloZnWmGW9b+ZSomO3nI1uWFmCQDTKBAT2wtRJX7MJm9n5aQ8/
ZtAF4mCvoFw4itG3+3AqS2f6nNdelQHK9mm4gNduoGbklMrIAkVvfGUlnFOjtsiUHbSdllYh4dRU
pJ7EZXVcEPhkEU7c/FqgHtV3NtKimZw7qNinzBuw+3SN1+K5nunhQulfWzC9Oq8ezy5rdjvk1QNK
GW++15yEMoYI7G45OKTrYCYwgP4Eqi2IKnLaVtskq2t8bus5Znqutclt7pTVTUaGVc1pOs4e+B3O
spunRVvDos8GcuLhilFVYJpFzWc68+az8lL9tA7aUmNcbbwHPikDVbyYq9dGJS7R1Y1Tfhs7mtU7
LN42lepKYHbAolNnZ7Px4neBHBBEDZWEuTNzF9xQK0X7LoxpoxjmafFo0uGf9ngMaf2Put41MAAF
lIA5ro3DOGSJpBrx4u1hqfxy77KqPI8uQOZQy4EdLEtNDQnVOIVzjVRoCobKQa2z4lP+2rJ10pvD
4KYFWDaatwqdN3FaoAFOfpc1sBUHKiGy6idWa1fX12fhchrfGyMuIWITx/mCh8PGHqLV7RVBklm2
Qx44adFqxANWc61DMNO0HqlgS49EfGeSq/g05YNNu7Ke+y7QlsZKv2UNz8gTL9NuTn0l3ZIbSIBo
X1E2txdjpbnTRUZnH2urTmpJNPUTIWZTbaTxm8WPTSHhEG570gd9ToK+99Y59B2ss4FMx9QOclx8
ycO0EGIVmVXi1QF23BnzVFwW2tVQCHcIM6RgXtB4Qg7coJinz1voqhtobTcVUYMWdjr4dFS0/QqV
Yj0pPLnyskbtmV94LDxZtBiWyqMmhqf7ZhtZYeE7kujqTlXPnrx3/U5lz5OG7TkCG8l/Z8x28XVb
LWNdoJSqe+3SH9xui3tDFObd2UnX9u9EuTn99zmPpxEtY2FXR2Bi3YIfWbXZcR105e3AH+BHEawt
+pH+VfqE0gR9bioc+qfr4MVNVGY5nmI79gXTskQhenLQgBNYrsYpQfTvQKAQWW8P5xyJG1Si0fDn
IJ3QxYKgcDZnGmcn8xGn67RhiGqSWUiBAqlSE5ebsTVvLt/KsCcGqbMGUwCd8CzDLp3ng0c85BJk
HdVgVIOK8kKKZDw85eZBPtt+w3KfLRzKVCrsNUjBKZKbSQ/wus9skt4lxxacrSv71mGCWM00YnGb
74pl1gswaCRPri6QwmesFPGFZ7q9s+fZx4QhtLbxQ3Y6H9Ocg4euo1HUkU1WxQSoKSd/SjV9NsE1
DPYP1WWVRa2ats8Xx89zVa08I15ZorHK7VIQjzMnyH3LTNgHiF/dpZmImKZhqqSJP2czU0mERKi3
pLgZ6Pk5oeH3znePL03b2d1aNtHoOLEWQdSJM3KtaBos34mmsL/Egr7045IuizjAckBdLsg9IwAy
sfs+giKVv5jk8X1kttbWl0U7scqvKJ5Y1kxzUZgRUXUFeAYhZTgzVo7Kzuoh2JiWRWCXKb6LDcL/
lPcl2KnSTzOxG5ZMe80nV/iBy1bK+XPpjQpZ+OTScYgb8wGUILasxDLdCROeXrkgE12KepcMCSRO
AOTt3TjAQNo1cOu4UJPaj6WTN++WG8/5AbbOSoeJFVWD+LaO1s6zhcO83fcW785lksERismne22j
7IoIfV0wvk2YAIK6NLrzmi3phF640R+dkVivHQ6C+qsc3ZrPZ1z8HxtxL4LC6HqU94tFs65njrCQ
kejBSqAbY35iEXANFBObBUaHTGLuSNFtXxElMgp0wB7QPKwLXwWZ1wMF0p0ViKeupWxFlP+Fu0my
h7vJ5CYPDTkpLfDqFDUZ9DwIFpJ70sCqOFjP7aQlfsBprbyQ25xkbw8t2tMRDTTVS5Opuz8vpcxf
OwYUUoQAURxusGDX9n6pETWbwykaaMwlI4ees8XDAb1sJHH2skn62Nln6Sj8g2oRdzNpnRnATLg+
bld9BEbXFcCa9hj0ahWmdbnaB2+pwMlYTjs2tyU45PrekoP0gpSKbd0DQc6NUyJz48sIq0xGZHJm
8R2ldpIFFV7bcWc2jvMFbVHqPkJfQI4w1g4ixKlNni0jX57z1Yx9YmszPGZ5wX1xEHEsELNDREBF
28+T/PLnn9EfPyJ0Ucyp2Kxoq9jaL02VtEtbxnp2vfNqXX8SzhofY5945R1eHu2pJIL+8c8v+GvD
iD4hMj6Thj+MQANlwM/VrVQ5MbeKCJKl1MoPAvKqkKKDc3Kzjn+lE/ovrmXRM2JKAp2MSckv3fA4
6VuYpjgsaRWZ+3XiOZzSbj74GtrQP39bf2h6GAC2va0JaqNdYzz989vySXUc7ApHdOy1r5jp1JXy
sv4vPrs/XsSBHPxjVrRNfn4VDOSdD69ILhxM0in/XuVGeouRcj793bfCw2K4DKV4ZlAl/PINVV5P
aUORQ5BnKY96hp1d1+rq8OdX+SVcg0YUU3R3a6kQO2DYmvvLZTAvY+EcsLCacmThH2ggLxwRdWxx
3Pjw0RkZTcXTtMRF9uSpUffu8T+rNaJkH3FXKGUZl+xMnXNSk67cU6onhRvEbrX8/S+XZ1IHpY8K
wuY/2/fyLx0tE+AEhoLtc3fHe7PVxWkQjfsX05T/6svdRHwkLDHboyf480V06UtjbKHikNE4dpxr
W4Ayqm099Rcz6j88FSBq2de4kMPQDbvhzxcqald2/Zh0O+GMUBDmdCyILPGIlrDmrvm7bToadPY2
attGENj1f3kERTrUMWjlfmfFTRxSPRX7VV+y8M9vpj+06Vi70GOQErhRfml2//yWDKt3M8ZRuELM
ZNpZqplP7GTEnRMFdxU7cC3GCRnxn1/0D1/YtmAi4KLDvo1v7F8+x8TrcSJjw9xBIosxJ1XN3sBc
+/tV/tbc/P9PvbHusNn896Pzq6/l+NPc/Me//31urlu/2a6DIAUVDhMW0h7+MTfnb3SPzja39TYL
ZZn8z7m56fxGnAxzWDTCyJFQs/zn1By25bYboTu2t9A2y/xbQ3Muxf32zxYuv58Z5QaCZrLHOspU
++f7UZuTSiSFGKnVOTx5HOhmi74+un5nuqtbST/w62iat3r5dU1vUc9PzQGzw2b7udOm/GDmLYa2
y2okn2J4IBxs1wzHXns2LeNoFhp33MbsZqEEDxSvR0+/Ww2cBFSF7RV4yGC79NwyUDuMehHIC9F+
NHi8RaSTMvHkLHdaeXB75BohFWWQLvgfWQ9gc5AIRXcTMlBzXLvy4LTEuEG6SPtzw/9yS40wixNh
7yEplzsN6mTWk7yUhz1zJm24bYHHjdY3q7kF7M6i0j/IOg+L9vtKzRL7rwoyk15173qsblCtnMQW
YQuyCBcalomrQqv2ZNDAqXz1infXJj+gQb+XAd6ZAO5lTkgodjP7Ua/MQCs+jLa9bGwIQMYhlV8X
s3m2vSRa4nlvq3XYmXNzrOJn0Nt0IZJ91aTQO9PINcFpLfqJeEo+xBG+n9wDeYpGkYWYfI5zgxVr
+b7M1QHee+veqezNQnaXEmnRfJmSi5Rzos38Titwi/XIeLrA9PGgxiP4xg98SZVadnSASu2bvn54
66Pwv+rOFIy9GZHSGKTq3V5xLyXZLTDEx8lLI6g0dp/gYisOuJSDxX3VMupoAYMCthnawB04qKuY
+rvUD3GTRrAJhgVqHgf9DZNNv+6GYcQus9AF4p0Ha4X32Two2QWtM0V9KyM2sGsTHdRg4BBHaFvO
UYr/eSbsTPe6KO2+YjYKRM6tk1mBdgHt/ow+85CvQzCAD5QK/5yGv755MDua/Z+15VEyJnAP5hD3
EJY0ios3jdXdYPZao80uYY6IGnRXYh4WzOOOXVItJNRkFMj8KjMZ8N8ewOWFFCsHa8YxWEENpsde
x1aA+f4A77odbRBZUYJ9rDbKc+I8S0k8EdtxeVUOMW+U18CTsF0xsd/0CQ0w7L2q/lKgeR2A1mjm
Kc8+3AVXe69CCXOw42nzsAQl3RpKrQcNC8MlNgLbEvuhMwEgr8caBUXlz7z6JGDTCrMRJ7P5URXZ
sa7mhOmPAtbEODpV+24BAzAvIbtUULq3Ts8b1y6l/tAWy00V/9V+t22bf1hgGC5T4bDzcY76eYEx
Xc/w0xH8llF+z+bQHaqnzXM7x9XemcPVuE1MRM9o1Nfeu7RQ22Knjmh1RRga9yKeD00Z7xen3UtT
30s6UYl1Cwt0vwE7fOEGrf5eL/fo9BiRj99Sgs8yfkbfImXpeKoyxJw658R+gwY35AWRbaSrNC55
2CStK2ZBFsIG13xT2c4gysHTnn3RkDDIV48LSno847R710vH+kwhtOa1uHCGi66i7TGc8vSr6e8G
lXJuP4j5sdzm9FBVydzZOc7NkN5XI1Cc5fAv28vt75/ev1op9K3W+bMP9ZdTxOSqqmgsPtS1fNLG
4pZ6EQZcsVsXaq/6TbV6UGuvDsZXPF2qj1T3V/KdH7rVX18CklKH0B4qF3apn7/XWgrhzQP2VoY3
EG7QQ8HUX8JkuC0xdDvvq8kohHQGN7L7SPMC27i3nFMtXjv3tMTQKG5YKjTjWcsueeqFOi32ReId
Sj8sAMdqzrGFrCamv5AabB/ML6/a3852m6IKgt2vJ0qdOyYjaxiUrv8+jWUIsCNY3UtVrH9x329H
qj9eCO8Dg2X0Tf6v31BC7I82VzjejYAMZK/Eaxt4yyHzjkn3V9f6UYH8dLVt+Mv5bota4RD7a/D1
7GmLMGIaLERFeLVz78b6KRsQ2VfNUTpgPugagB3e4dF/nXHrE62G7PhUACeu6G/i8nZdEKbkrBcq
f0LttdOLEgBlDUmzetESRPfs8zQi2TurIx3Vhxzsx2zi92VLzMZP0dcR6z+BAshVpAaOk9Uc72Cb
XM/Dhw6WbbS3bkU4ePPV4oBwuLG0u86bItPoAWHeMf1gImLT8P0O4jXoTT9IeDAFeg1wUMCDYDqu
WEPi9k1W5qnR0HuX487SWUrmJXL78mgkz6XjscZ2p7ZPQoaMx6SMYIRV4jYphnOfHphBBNwVuzwG
fSivdbTYzQAGyQAbgoGRDRFNWjDGjxq0Og/s53h067vGhNPstvsZgq/uDmRNsmJ8kUm/n1vC3p63
bRj3/cFWLykWVrNjFlytRwYtgbQeWpd+FNxgpV3NoDMXRvLaZeF1sBFm2iWPij5oV34qrzprOGZz
+6wm5gH+d0//dPkITC0S2Gzn+utEfZvCp9TRM9/I8Thpp2K8l+wcDuGfnXjBHoqc5ccOUDUvFBJh
54Ej1DOQDIRLGJczVqC8CISCxoEKqfQgyKbqsJoqdFIs7TytFoe20TsXyRIOzcLqyTDTAfUyXHa0
wnuHAmXFrLyap3GtHj1auWlC4VdmdmjJGdQTcyArC4cRqGBzVLx5nPBYzxE9TBO31Ac9ePCc+sWq
R41uBn7GpOyQlEZA2/vgqo887cKcA4/Jc9IYrPebHbYP7OSyTOgBI1i3OJtxuRpwnt9bJ6jmjMuf
Eb+dZ+cMSrY2D0OKs6rZkKXPOqQ4OXVH17kdERx4K4AUtlQTSWWFM7TlICPAmWqMjZiABb5zbWef
8RTjKI9iZNfMbg7cens4mJXxigVhm/OF7ZQczcU6JGAypX0hPQ6PKj3bOYgGKNSz52BFzelyMkxh
sFMP96thP5TmE9zFK9Oi9IP6q7eHOHnyaON2Hr3MDd+JHcYrw8LIdlV8X/BOPHGbxjps67tu+qAz
zelrDiTAN0s7S8WRIGaKCsgXYNPgx5xh8tCovk+zw3kE9k5j3NcWYgV6LzTLGRF/b7Sjg/Af4lMO
go1nKwYBNFtYZ4Hg+clrhkoCe3RY+gJoinFK/VuOf7MHwq4KPNgfJU3mlS1Sf+68m8nG5boeTU5c
lckmXvls1OLRzl6m5VEzcSYzsGXg+1AAVFllEhDrivXlJtZExGwT1uSHALUxWK/zZAWpn4Zqns9p
nDxsR8oZNCe5vVEFbMYi5iFtP+rhpS3ggXDWJIXbcrT9OEHuTJ+shcQ4ciYcYl0435nDUcRXIHAS
71m67JR9ysTku9Fy1LRVoGVuIPTA82i51XvFgXQjzDWMwcwKyNXicqvellh4ARrsTHVPh37nTS+u
cZWwzA7yJdYBVGXclzquDmuNLHhONPFDZbw22nkQUWvzzDPUIsUPZukuFuPeNG71YwHOziLDOH2G
zXxOiIdQTfHszzJCWsEYxGYwnQSTXgKiTSKnU3uzXjEUVQxwoIgozJwTbN0UdQWJGUup8DQMN53u
BTTnj7lfAek4mcTILEzTMfuHQ/+W9GpPR+7Et7VbMKXnT3r9veasJJjc204Z+pp1Ag8cZPnz4DL5
a/QwfyiXT5uyp2um41LBiFf3QjiHkYC4tHIYQgE+SwkoGe6RJpxigzOvCyQZiqKTHWFBhoxDdvjG
gWEjajSXyKsf2BoGhjDlWD5q80Xac5eWJ+lddOKrjkt9eyljM4a6ADSEt596JUlU5PS80qbnWAVC
3YZ8TJaezmOr9aHJ3QqOSS1tRIwlqhax50bap5xqE53pIvtQQWXr9WWU2HDY3BdbPVTb3H+AC1c0
59z71EGWsORNsX5BwXyAqgCTpdp1gfvugYjxjzMzyMK+QsZ+EY9PhXaccCrJ/lDIo9S+zBPb5njZ
ZT0lWH2yrRumSgs83vmuF0wkj4l2aOOzNQJTJYN818XHklOBR3xI34bGWAWIiY9Dp4WD+DYsrzG1
F2cf3y7DoTBYC2CBMCJ3DnP3ttbP7XYdLBRVn78JAg+YjLwhdg1i4t3y546kFq/AnO8aCDYfeze5
zBSFBDetT9cS7MGuTsBXLTeFrcJ5ngIX4xmipWsEfQQEdQxGV1QVzZuXHQtphAJII5CKqFyBR102
RZRoy6PenBrnWhZf4PDqRvmk905g6d8rcDtq3bd5EwLE35UL9+m6T9OYAReFSWqE6xsE+aBY93GN
3ysO0uxkgqIQceTB+5h6uHpQpPG+KZcFHNK1wrzs3618YTnOeSzP4WKxa3OrLtOwWyldW4fIn3CB
2eoz8PT6cd/FDbCXJEz1c89iipypGs2j1J9W37ozGhtkdMrDUhyKXoIn8RGUiJeOpX4m9lBRXqXt
wzJcTlNHYg6Uq7i91MuHgV15BCLuzdDP3FeK+2vTo0/SPcXLNyHUNVITOAxzsNm71FB81zKmn8wd
1xTwJ/R0CMfFF4KIdqPvRzWjW7tcglGr4akxQFw2oB+8+5hy/nE2x6CqICAC+R9M6hVu69Zh+r/Y
wfb+PUV9lCY7nUGYo41B0yWHqc4ft3G/arZNDu1Yz2M9ziCV4ihfRORokMsQyflGwBAL8U+IfiLq
udlz5mYgaQOTd2gjl+rW+sow2shJAROyxZSStDvJfg4IvPEr+G1HWpbnUYMs1CqIllmkSk5yzYWs
2XwboqctDiczGMXN0LRcC57llL7KGH/vCEYaNsVfDaPZvV38c+v0iDFo7ILfAFlRWSthRCgVaPkU
hn2oUANBht6tFTBiKn4R598kRikJDLio2kNvtkdrKPeV5l2n2ynFHMi2WJ7MVgsz66iraq8guELV
DcCuoGBpgElbFO1NWEzPSww4EOC6E3OnkrskTFDiy3UJztcrqqt2vKmQR03EEZFQsKkovxp5dz31
EPL6Ima6MYYFXpBq+hxYMqVTniepnxIUhJ41U65CculuV5UxNMj3ubOewOmfU5+CPolcp/ok4GEv
WfYJE6Lp8kbyxt5Yhl3B94gxLIzRcyq4+YXB6ZPPyLOrQIo9i/GoXZjoWhax7BKR7S3nS+U9TGBY
ZcL2V79yN1uIV5R2sKoBNWAaFsIJ0byHZfw26JxMYH5ZilK5WcO5ee6NdV+bfN/N0wo/B1RnO+y1
1d5b5coatu/brwnJGbWEuCRek744TxZG4Pw18V6rgiPlLA+zugIJiqdvKG/E3F/P5nBax+6QGfOB
Jhx5LmfJ0amqs/sf9fDf6jz/G46tf685ffjWXH+tvg3/a7v8R9OqPkvS8f/8/EcCf/7j1W0RRT/9
IarHbFR307de3X8bppIf/V2Kv/3Lf/cv/8e3H7/lUbXf/vf//Gimetx+W8IE91/9WR5V5X/flj58
rd5/9nNt//4/+BW6+ZuLgnuzhVINo6/nr373czG3+g1DEKaSrazHBU2L+R+GLn7KMxB/AxXAG8bA
7Z+Naf6KyRhyd6Z99lZc23/HzfV7yfrPktbepPMWYe4gHGiN2473yzimpWcIaLO8M5YMx6pQufcG
VMC+Mytyldnn87hubyw9G/1HV/psJcvQ+Y8aaObPFRIxVZ3m5ee19SpiLUqvfDGVxvFMtJzQy6Ex
Xzg4G9rB7DQrREOx3jfOhmTVWmtOz10vXHHZueAUj7Oasqdp1Lq3Xp89eViNZR73SOmG7ioTqaZR
P4I3Cnp02cj8NXnnFPFkhEvXeW/wX7B0SwBDXYCxEre8NzVI9HK5naatDKpU4FQmaFFDzmADCvIf
IwcI4Bh4vehhZ0+SqGDl+SX+zLVmd+NXoqRsu61B2necdL1Giz/ge6GhncEj+7s1t+DdJrVOezw3
Jx9jh0fcGupmDo8OvSC5H5yRVYc8O7hXNijHLhDG7LbBKGVeR6JY5GOrjdb1OLkrWU/dasMlnqTl
M3qjnbfr7Z7lqNI7WGQ6bCSgXxaRGEJj/Ik+zK9einx0F6hZVvcyt0UJ5wetbhY5iNkAz/d5hn6t
NUoAvYgN4SV4vXudiZXzphG3lN7ajJGP+jGHhqdmGHkBY6xiOYoSEiNhBGxjErT+p62nAJh8q13Q
N2c9/ezObEAlS3dDzaoWmGxklwWnUw8FGsqhYsroxyxifRyx82v682AgP99NbUEPHR1MMR713jI4
BDkSqtHsYrYr53wZ925cFUlQQCOeIyzd1rWGfvJcYQQpwxIIvGQ/8HGoDw3OrIB6ZCDyVsRLtvv7
y92/t5b9v+ZR1bcR/n+/ol1+46Nr/nUF/PEDvy9phv+bRSi5hnDTxViIqekfK5rh/kaqG5M27KsY
5fCi/ueCJkDyIOr90cD0dBdUyj9XNKjnv+F4o7OGkw8TPyCffyzl/9Gj/dPYN+bIP/UEPcg/Jslv
vEgGbthd3V9apoOrvE5b3JgRr0RSlxc26kfIjAkhHYU5aYgI+3udat1SkntOM8ZobKazZnZvPLOn
GIABuD82Ui2dDnYh90aPfK8hhibo3CVFzuaHk+/fZaRjFv5L3H1tqNESILZdkp8Vp7dycl7kRkQH
A3sttewRU/Z4I4Zu745mHvjup9eZH7Iy6PTM5R785m2fUaCNBMdYPjLa2ACXaU3Lcz3WnGJMuw9M
s3+OZ/iwLjmnGemPu1rON3BQL7rRJKzTai5r8j8cMdw6hTvTZNIlp+b1tFWLjSQMqLWKNIyb7VAy
Dd/wSaG+XqICae5uyAgwFZJjozPvS3iVEAvfc8I5cNQhlmrL8mx1IyfJ/A1rMlFQ0MzctP4u1pxk
0mZ67fvqdlJk5/gaueK2/0FQmWUnpyx9XkQn33INI4U7egQY2RwA2zlhKqJ4mZLVgYlV0opHJja8
J2TZIz6OWXfvPVrU5ALk9Dg3Cwl6wFenHMORguegIdUtTdCw5pJemAP9SXMabupsvrOkcWMyiNoG
oIPeXBVQ02jD1V/WXgfO2C5nv0jcHxWB3VAf6X2PHFU0bURWxZbsE+eH1a3u0ryNyCc5MJvg8Lfe
WXF5ZUKJE755HnoKPVe0D/2U3yeKnodIRAOfjtgwS7gfYolvBZ2nBSFcqDr+sVeaPSu26g6ipPaS
UK1A11QD3DRaohMKoh385+NAxVnmS6Cb7XQL+vZBeJl4KHof5X+c0C+emYoZE+JiK7mwiuah61fA
qV33npVIBu3F1L+LuDV2k3Lmo3R9NxhMFT+T4gIJxkyTfZNhUzDUfJ7yfJPOpHFQlTQ+VY8IObeX
jtOrhZVyuO176ggdTsPUEtdUg2VsrHkHU4+82Q6ljZWi1nfdva8GHBqxvSAd9q/YG44qo3yxR5cG
Rk85oqZr5WoYUloJhTLRxV29ynsrG9d9VzI21cEx75sufcVqtMO/DqKyyKyFZFUbU2j/2pf+kybK
K7dkrpZ22qYoNZZrq65OiPCgfE453QGMcnHfyUgz2+diIu2oM5rrucXHJCxEp0mZvZv5dKU3brJD
Pp5H6O2Pfn5VWhLxJjiU05gTdlRNDHMra9aNnbU0F3Bpq2AYHIXLhFKJqQbIXRItwPGUH7MOQbUm
tYJOC4kgYz5d6H32hDEBHPVcHauOgdgMeddNaBK5+fLh18WlHCmpUzgz+3YgnrCvzi6zL0EHYIP0
vdcSguBAIE03sW1XGQl9qWcffSS/lFKKKXEZpeVNZpQd6R60qse7OhZ733/LOSdwK+QfyXwpJ9MP
zay/JeJrCsrcoLNn9fXlJAnxI1jBTR5MQ7aIB/Tu0hHOENh+W0X9ivudZJUUuUx56mMp30qnnfdK
j/XX2e8f7EldqkTF7LvU7Vad2NctvgY6Q3bNATtBMFlPDgcSGMmWWFaIxRhOt7YbKSY16O7mxlyX
K8Iez/TSFmrKrjhLvY64Edrb2RcXqpUXQ+l/rq58zPP5uaxsTBYpGQaL+JY50o+ySotJg4lvEiJ7
OZycLakuhiYrGCerKXA26L7yTC7UiONApPFO2eiqOY1WVwZCAZd8IZqUaDCb+dgIeZt603XeEBGh
a0lJ14liPUnmi8n2zujdjbD1yfJcfe1yqhisYQiH9iy1b7lnYmkmkSloDS9/L2qD2ULdYE1eltBb
++VSK2tS5qpk3KG1nmGuLuDyOxeQcv1gu+WXor9vlHmsGbkT1DlxH1llNErgsmtRqse4PK1Nz/o9
6XJ8Vg62G5EY53peo3WqzxAPGSG5Ji0dYSPNnW2K4SnD6ZNtDFSUru2HVrB8qoJYjMJJb0S7JIEk
JHSnTXQdyDdd9pzWbmYwmAXMD7uZCD4p1HWpLOernNrPLCEeC0uOCUPVPsJhPKYNvb9Ro7wnXbQd
6Aumzhmdd+Dq2bXIsmfUwE6UyupcCOI96M5XNg04KZAak/ZGU2X8plxqhC4pL5zYi08GpH4AeWtO
emYbFLKOao09piOOcfSeeofdYIovnGL+1Bg4w3KmS0h3O/bSqzbRvvUDnTE3XiN8iTYtSW6mxiaj
xEkZwWeg4SisY3S7Y7z3SQ+Aw08nvls6EmtSP9ubPcEF4zQj3dW+LNnK1LpOA7/pvxaaGANI3QRp
moWzH8jFvPJ9diC5zl8yNyaXxR10EElbxrQ2etzoHvRp1VPP52JSEdhJ7Qgaj6ScdX3xHILRfrDZ
7ZZmgSmMhTrWbo+L3Uhk/Et+5tCdvwNmkHtrFTVHEGTmobvEeA7iokFWnE3vGpmdp5UQx+OgjfMJ
5D2IfMtQzzaBl1+UXxO+V9iRr6SLCufGTvbKpt+O6xLDjPZgCuulqovhMdfkzFD2pW7t8YQDiG4u
wmtOSWXNls5KCyxw5Ew/bkbE+A2zxWaTai0qPhjaVpfuB785L/+XvTPZjR1Js/SrJHLPC9I4L2rj
oyR31zxvCLmka5wH42Ak36gWvepHyBfrj5ER3TcKXVWIRQHdjV4kkImbGtxFt+E/53yHnu5V2Xzr
1rOPkUUXzGy4DdYQ9yNNw/1Q+u5lQQjqoZHdi5g8NjT/PoJM3+nBfmFMlKxdZZzsJdMnRVNeaYvk
qt1YzJJatsw8q7tL0rG7abEBYXOPKnlD+S3THeq5RrGqmNtUwsKfXDYXNKBuFPkUv57XmV8di1RD
UsehnbvPTLmPEVhxHCPrgghdpFuI5pHV7mgpRRKCfj5l1mMR0o/eF5q44XL/i0Z908F0jbvlQ+nR
II3slE2EcRpvm5LiWU/V0eyN7Six4Ht8IsLoJoj7BykwO1BnFE4jG6y61Im5SxznqWUaaVtzv55T
qgQpIffomVmFg7/q6arOY+vaQu0vI00IwUDhV4zqxLdo830ljqUZbJKQ8OoyQszkhePeEr38zEV9
mFtvg7GHwdXIoQnGfOUXG9+Q+yLqL6Kkvqoasc8xTXD22vWedwVQDNdCiEAlCUHsEmJYjIVn1DDv
2q6GirGfbvZynJ8AGAN095AD7LjvL5pePzPoEBtCbwW7u3fT09peu+ZZ+t7BMtnU2mmme0afkqZK
d64GIFbC0rPkpZ2IG55szn1JtQYVsPKacKcpucoL5wJe+ImM31m196TmHmqHSVobbWr7oaryt6GW
L2Vl7esu2A2hupyN/Ahz+NJvaCZwC2Z0KS0uKd0rpAAZNpvJjlkF9gg1/ayy4NXN2a9YIDKveat8
9e2Y0cHVPW2V1bFN8r0W/d5InH1MqZCb1PuMEQephG3i6avBGd7m5iI05Z4ZMEd6tbOL8Ghn1+Gs
34dJHFua1Jx76c131QhrLYfd4bS7AJQFvVVHz2z4BA+MvC1Ws2pUB+VwwAH3e0Jt/vA48GYjYxHa
9Tg41eVZNOLCa2kbyU70BlPuKRtE+wBzTV3ybSbT+1lmPNgcqZ3jRGSgm8NT01TUcqm7gb4XFpGT
RwTep0bRHcF7q3u7ZYppFuOAU+ImT5ggGI04mcm06ZRAozTYURoivQ6rzmU4vY2c1iIvf0mS/ORw
WnXbRbjxnxMnfqrBuFOpnsjtZHVY0Ni5kv62ssy3hHahzVAt8/e4v5h6+waxebBBTlIHNI/thHMH
MMcYwqYOn0n3IMt3/dWkTBjbcJmJjdzhQXpqaoorvePohZ88SckG6+O9kMuUx0Po4EYitzrW55Iu
FlLw2Y6ybOdEysvelzXVHqO4pi7tVpMDLxbjkGo9pv89Qn/hf3sJgRW6cJ4TkjxcK+J1sDRlL4/l
EL6NHJhS9jOzNEBR++uZKbfv7WuDcQekYSZJznBfJgMCCoLgaK0lkPOMjTA2xmDlUHm36kf3MqLS
FpDT2zDchDkVvVKdbCN4CPuImKT96kTdymLZY+NAROtF/dTP58z7SGkLn+0Dkalb00OXhJvNsnc3
Te5FO/cnmN32narSLybAp8p0nwscrJjUpm1Gvh7rBJ0RxrWrk20WdFfCocONSr7Qqu5GOWxJ8YjU
/45RbYu0PMgE1UBa7irW0U3dYAJpB/uKnZsrG/p7lzDOTvnPGO0Sq7+0En+VzN5X2VTZmipJDJO2
WOtFZaMz75TXBjPoGQtlfEGm6D0LjBdVe7R+pCMBaKyrgSJqbrA15IW+NLS8dhXnUoAhFbe3gV7M
VltrkpzBOioRnk3FGEgjQLhx/XOxIdYiwsVSmveZEQRb32I1T/yh2/gdMHKmhkB1/YrineAxquO3
usg4cQ39UVrium6aZ/rrivVol/qK1hYon5P77BQzzRIZQSXbTs9d7TxUhl3tyy77oEAMVwhtlnuO
p0/DQAkTcIVLo2Do2RvqdYiatyIrc85AhsRRMBJQ0OknHAp/reYRkmRV+WRMAvzggXeWuro329Ld
WH1wq9KUwChlDshI7Y0w+9MsPZoCmTWmoDhQ0Qmv5i1dTFEEpjJtQ8SKRr4ZHsuA0TrFhR/Eep9i
fCeuN857BoI5JHRcNrouGoIaIyYhj6K7vKXKjmh69GJZ8jFuUDq4JI/Ld6NvhJUYVZJTMrHoHX8c
pC/DpWWV2SATVKDcWCgOecQx3lDyLk87EtY4HZgbxl5IpTXh/pzocVg137Zv3eYKxTGvrDW9gbQT
5jKrd4r07ckn4XxpNTgh/KAx6L2dul3sVeES8vIfkgG3CW/pyPpwOYmCi6TktDJW421H1mMlvSE6
JhV8BBzJhjg4BFp3dVGTpaX9Yhn4WpciWyT2psnfacqiw4Xmeu5pn9Lgs22mu8nh2ciQE43gqA1u
S6248tziZ8Bea0/FexyZwQUF0xnrdKrpxhDDe5Ho5ygtERs97u/SvppB5FOU5VDKah/FwGM+luLA
+ZS6BNYqwgwJY0vaKgzn6LmscL5VPfZWbYYId4D+gO3El2wtBX7KRFoRm5+LFWqqgp1fWskHRaUW
AtiQ70Mu2HvZMYghzqfXFibV8FLbnPy2JlATKqLmbmXy6WP1iA4pkfGJ0hrm1DOt0Tl59NkXz30U
n/sw21ijdaCa/trhSQza+EPyqJW+8bhExTcWCPcI01muyl1MK89KYxhyl9FzNNHn3bEtpwVSZxbh
bXYjEqmYagSuHFARB6lIw6pw2pGAoY+mwqdRueXBsuzrlKNaIcorpZNvJ8xAjAxXYYI8XMQHpznT
3fU0tsHtoAdaKtxdH4grX/V4LnKsxRSfJkP7vgTA27w4q0xfNzTe5dOb9Bcr73RHi/vNOGWvRlkf
yarThVDRv44MGiZXxP7ugipd28lEBtOIN6Whj1g3b+0iY5zU38rhxayQMqrcO6T0ScxcRDfE6VEH
Asvh7QTSOKeEJynOvu15r2nIdGqaYPAmJdgyaCvkdKzNtUVrcR939F9zy+ARoeUjr6dsDTXz3BYW
s0frujGcXR54p8G0P4KuQGd2vjqkFsqiEAOYeSQFbnRqYVVFj2rKmW+262CNds41g2bcRLPNozdQ
1wpqAs4InWuqZxzI549JWggeskmbu7iGiKwRIVwb7wAPmJ6SR0LUB5D/dCJ3MEowlwL0sBbH5yHA
blE6LJ3xIPdzkoB/tVENcmohraXuNLsyneiO3Nf3PBUP1qhjPJzzzzCJ7oM4+aDD6zXzrzIbV2Ho
zzuTLR3k170pCozc1JkYYUvCR+XPAom1mxtmHHnN1aAPd7gdiOETKp1k/LMlUnkZmTo8lWE9MStC
SNmlWXChkuwWoCdbbsBtut+1VfAMyeBJEKXDBVxMB6peL20Zn5g8hWujiD02HRv/A8AHKlpNDlCi
plt460p5GUPX2wyO/0Dj90Oa5K9oIfE/g01/SR39f1MuIEX1H8kFDx/l31YfqqvyqvjHv/4qG/z2
hb8roZ5ACXVNcHDCQjnwFjD970oo/xT4C8kc5NWStfExr/+OtrT8HygMSzINv6hJeJd/olevi//l
7/wTVD6wv3h/RUjn01/SDezFIP+LEOoGJIItvj98zSUYav8b1SDqpBqDTIuNmImZDCnH43EJgAzp
k92Ue1OKfdP539R9P5JFxGfcJcZWqfHK77tw3YnkMToGKgh3zhS+QqXxcQIvPBi0rbTvnqFMcJgp
qlOIZcBH+VsnHVZICC49lpvZXynLGPb+6NNwmI5qW7rc5c3G3SvTvwLAWvzXPa3Dt+p69f2300fd
/m3Xl18fHQL5n4X6/zN1e1JW/77Ktf84/+O//1nn5///v+JkRMIWPjmUZRuM4R8Pa/CDfBk6Fto7
Erz7W2bs92dV/LBp93FMYrI0RAKH+5+PqmH/CMF6MW1fnlhc34H1VzQusmy/PKo+eUYwpehlHrct
gcy1mOJ/SZ+2zpDDL/EZToTVA6JrcBpAbvwnpLs/fx4C07dtkzcAOBypOaoteAd+/SEdfuqomGyW
3zpZU57OYWCg4baOYXL98rb/LuH9GrP488v5/Sdhc4CuxXsE0PrPPwkiRVOMrr0SMQ30InU4e4zT
+J+Y9/83L8djpQgheQoCmuG/+XjjH1ZQDdgeE7+5kCFDpHZC5Q9ETFHBf/x63ODPuRFekeN5ngWt
1yF1s+Sy//yKIpsuZUkBmh0JDMd91TXRKYRVn22bMYeGCW8zZMTMyGaby8HuDwC2o5ZymtkemEd4
6GjzMHYMnksJ9i2QXQMsCGAju23WVTOXSMgi22iyiwH7dynEtYzb7CbTbMj7zrTlZ2NFJNBctyek
TDS5egndiJ53qcfSujYazT8K2Xg/k3JO6YuGMTTsmPq4NH0nnB74FlCj4ULxg63EsL6Y5XPZJ6mC
29vAGYpTs87D4CpCSqm5vtpKX1Oy7GHhGPjemKYWO7pVcKtTqvM//bD08/UgIuTHMQsxN2eZz4yh
NYfXuHV8VNE0QtlUMH9xb5TliF7k28XVELuN3oHzbL8xKhbRNjfH6QzqbnwhkFf8LLDEn7iQwoEz
GE/dj2Mwp7tMCmg/BjZ2Yx22ifsacIit13NZGee2b/wnDJDZU9TBCiEix9ySM63FmL4Ii7R/ZVSR
C3NDYrh7LQLd38x016Km0qr2juOzvBdKUk4rMGweC2MBhmiHxiHIHmH3qvhEnqE5JWc+Nf1HPIWM
wNO5wnQXVYLrgWmL9sOnlBBnrMVfxjQkPfW5LApJmfiEG1OggL4R1Lbw5cE0Id/DkP+NviP7Wtht
eKcUUAneTJueT5SI7GUUwYSlmmTZXOuYyVrfZQ9lr0SzLrPCebaG0UBno+rznIRh90L9p35uMgNO
VeJNySeHxvaB1nuR78TU6RMn7pGeOJitxFZmOR4hNzL7tFh4kK7q0fw2NXfdQVYLD80zsfyaAzdE
wQi33/RO2TLicQPSWnQlWFfwkejNDNkxj2AII3OdJSXZqTHssAfqwi3vOjMkpJfPClJrrybhIwpK
7NzBjCHxbpy1vC0La3jPqPg8s1NL1GEMZa+9lyCPNB2NV2tcOhhOJ4oPu1WDL5IhfyeqeTtAHpUr
9HiGBxR21p9t09oReRq/f7XqAvSL8LX9mVUdA6CGUjIgJ9EIbqvzK6RjMzWya2M2B2dVAb7jXj7O
xX1pU9AM3y0W6xBEAJe7oC24vQfZ9D6k3HZWIAf58I+2CwQXKiGfspyfmFMkpuovK25x3xrKpVCr
7A3CwDGMlSeFYekpY8UPN8r04q/eyTWwjzb23wq78e4EuEKHe4sfpcsvgwG5BJd0Z/aRS+905MZQ
eTIrQ7geTZ5/s/ZCdH9M4Zre6cJ94wKbfAaUYd1OAHGwD+PLazASygU4lC7UVmwd8CNthBoikNU4
vEKMrwiA8vn7HHmA7u0U530Y8dfKEE2uW2ucvoF58iT1aBQUIcdlhSM2i4Jtxriu3wBSZEgCh6g3
Nk00Os8MOf13FZFrW7m9rVEvDF8Vl6EXlR9JMUk4O54d8UQhrFNBWbWSmU5kQ6eJueVQFYyX0MFs
Zk+nqmg6XqZj6Bu+rniy6RwnUGymuBZY0zDBSuowfs4Wj8oIfJT7UgVIczMmkUGiFKpPu03yCfvb
7Ob5VjiVvpe8gGw3ZCYt2ZiBN57KRbZxKCj28XM5OlpJbpfjznYTF67lFGTBfmhdRHtAL7YmlUzv
u831+M0q3Ropv0j4nXCtaXTCuhMsZnmV3bqRZTgXwsTqHSY1c32HDvFqZbrowV2eo6oklYVuliQx
aaZmzBiz2qzPPpDPwW5AXASkhwfLLzHe6dEMV9bUuLdqKLCGRrNKPh2eVmr1RE9bdI5cXVDK2lPI
WWFHQ1Puw/gtr2UyXY2lK78Ta3IdzPvpcOsQ4B6IooG2YnjSjQ+9B8aAl+A00xZanudcZGWIAwUb
Klf0xJ7o8s2sof2MOM7GoMz6xZiR1yy+rdFB2SrpvV4lukyaTe0r56VEOEZW8v1hEyeG+c0MvsHN
DVihwFHmXdg4r4l2+gKHrDPjKjdm0VxmTokBv4Gfcxwo2lr1duQcpt4l5JDl4dloXPXOVT4nvQAk
st3QhSVPbhG0151tMhiGwEzgqQqSxl67MQDDTaHy5Mnwa/Osq2S8dywN8JTdfYFCtV1yW0BxYSA+
CfVZZ9p6kfGA863TuKPxxjVMtJt0AALYe35zXhCr27wP7HLTi6g6lzrXd5Uy7Y2Du/qWbcG/bsF4
6rUxih3XZf9T8/2p2m3jgTmqxyn8Igt0cAPBdnnOpWKTaVKX3jrtl+0jqML4PizccWJWZ/tfmRMJ
j+FQThs6jDY6AG2f9WvlMC+6oo3LpQmKHh4mfNpk91Gig37VUfpw2fHwnRktDx1TQqsiZWH784Uv
EjKhhVSUA4WtezNaZVJtMQuZFxQW84kc4rB5kHg+PpKmIeMXzWg8yDQqol5cdO7W7tLikr233RdY
TUviP+n8wrNpfVRhQxB1Hq3FJt1PWbe3rYHHCY5MzqyxTru3ecokFUXQ1gwoAkMLBTJ0xhu4sU5x
rCYXtUiRSCAF3oTNm8vDl+1ISOV3E/V1P2N8H9c9GwXPEZ8+CX1SJu8C8hUSoGPjSUDcV/6aJq3y
BRta8u6lbczCPrgGFe4SycQuonaDGxRY6UgskYbscGB30EHoPUndMl83S59sG+J456MrjX29g0kI
yDBNJ16X5jS55PakOk7KZqhdGLCGWIm4efKedh278nZAqSGEKTUO1pKpYHZnNU6O5cFqmsy+bKTr
3Al/YVWaouVvZ7NGYa10ZT6tWeGb88BYFraagV8/UBa79JwPmOyHOBnX2hQ0sJSDrSn7ilm3eHBI
/207nQy3dJ6Lat8HrW0cximMkau1j8IdNJKIJLgk9VgnnDtXKV/C0B3l9RYXSxlj3QjURV0Konoj
fectfoqU0KqCIRrxtGXjmRGbAD/KHf4qNbCgkHfMmIY6GcyBGzvlE8dGYog70YoOrw/Xa7VqRz8V
t53wOBO1zcTeZc4iOKra9KFqd17qbVJJEPc69nEabyaqX9NdP1oeoZzGGz9UiqTJvKshzZQZWPw3
aRoMX0os0koQd4sY09lLUbBTcAunBZ7fuZ8kJrQyREWCk9ANV5h82q9+hmVALKoCrJxJwypwhTls
OLJVLRVSoYkvwWgxRa3HjjWYtKZ5qXMGrZtC+3DtcSrVzd08jm176gY7pf6I7mNmXa5JGxIzTzx2
sVEPGSEPj3ynhS/87Gur9bdipjqaBGQomEQqt03tm6TLxa4PDTHDkB0yPhixxw40J115ZYeETNQ2
680ONAZ1lxZLjhici4jy66jetDKk+xOixVxsKs4U3ocVc/yHTsclZAmgASc+t8CTR3pl/YDtYJBZ
6JxwOBv8XlFev1pRKqlbN9vUxHFYjfVHkqRhc5vh1fFva4ERipOFZA/mXOdl37/dnv7/GO3vNAD8
cpFcYgq/xw+WHMS//H3NjvKxNGWePtTPJP91jvbbV/4+RxM/HG6DhApofQKjhE/wj9GEESyFmM5v
NTCAa2iQ487+xxzN/OE7JPKZTDAzIK7JV/0+R3N+0JdIDIAvZXzhcZP4K7OJf6JsfhmkUaACMgdE
/mLoZYd2l8vxL9OJNLe5XZDN7otIdo94Vzj3r3vuP/0jgGiTENRUe4aCepeWyXufFJm4byUMdXWZ
p/1Qdpu0tg0ZfI2NkUURYdTarb7mPmqd9mTiwHqaIwVkJIyb2jgm5agemk6BaSmjsLwdxBCcZTvk
Z7OM4hfAehjwB5jx6M2JnmiVTjV6b5QrXIa1NY8/wy6IcIPkDfngFqpXvXGyYEyOmVOgk0HB68Fl
z+h1RWP17mYGBOwQtWXhNm220loG9vcszWHaYj1y7A1vipXdTGad2o8V1cXZq2D1769lhXnKd53i
3Y1Zv7An49+nf6nT08+4tATd2TMOsDnoY+gyBlV8Dmf4Y4AhFQRY2PH7RhkG+yW94LnDUXNxbwh/
BhmsFK64M9f1KmGE3kq8/BgDeutZ9LQFH5PaZklfcZwjeYT/sYAhKRb4ppNL/dInqZMdpix26q2J
lfg5b3xW1Ap4GmeGuprlWkuXYPNcZBr9yneM7mQHRtOdC6pO/VfbTrDf1g0L3JqjeewtNjIUpMYb
phAWNcjArW2XABE9Ak0tBxY7m2ARQ+FdT+TJSs6zVvMV+bJPdj3HxiOkVyjoc2vJ69BrM1LGuc3E
wLDs7pGNhhpRe/YaxJzOrOZrw0mnR98hY7aJ6E53Pn0xSgevylCRtMZ1AqAHSAC17YWYaVMgFNFw
LG4Wkk3fYk8k9phOWCmAopN7tfjGJt6FG/7o2D8qGEQRyI1ZK/jHwCxWHF5p9E6tvnwj98gpxyf+
4q38VtQBt44sfC7LqIOIaUXRpZYh5xYEGc4lve5JMjbMxwFq552T7YXFQ8FZFAWZ064RfOk85KHL
Q6ih66SM+2mjnB4mch53kX9wnKyUO0YN4S2ZkvmjHmkfX09mBKRFs9p31JglC46kdsb3AH/ZvcX4
+KOtR/BPgSdBDg+ZiCTZXRPCIzR+vPGDHKKP1ApntfL6OHxO8JM36wBoLR4Wyfdo6qF9TY2ivAM2
LAm4VG32nTb4TzdVoZOzHBPnYdIBRxY9qJH9rjUA/7TsVCTpHFLniS9n1JighsyrcFQkzFWfjDgt
nvl/sqWYiYLCRCnMAyFH+1iE6XJos2wu1yItBe7JJmcmNjoO5U8ki4a31PaghM9ckEbe1hwEho5r
8dPC88vVnA/3WrUOYRQzmxtqyDPdvdBgnc5r6vjcdJfD3eDvMTU5CG0Fpr9Pu/Yzm33zJm85M+PZ
BmCPU3L2rvWIILhTTWaal23Rls4aqbpbR8qPPop5TFEBUkYWq8bp0oOwOM5yvm/B95N4Q0meTRNe
gJDpdOX55fRm6rY726PP1cy2eud6drpBrcpghohhZmBnCcqbxdNspVjtWrfMg0spVXfMDMM85yFn
u9XY+36zwXhX3PFDnXQRbw3uZ5Xl4yUYkxcRBS4PHYmhA1u9d66mZjn6NHwd84F4em65/F23TVQ/
NGEWN6tq8ssnOZgdSBPHPoxVA0bAEJmFGTLpsLrDl6Q4XgcMHORUNvDAk6bdFW3rvuEK8NPLqCGB
s5bgfe/wXjNOELLA12Y3QYNbpzGbE5oQRQylmRvXDUW51UaGRf9Q2MmowUMl6qEvARyuYrcrDrzu
SjEXiOdgYT6F2KhDy6CHNW1UcXL9IntDly2J9nOzWhftoM1NqD1TbweZN3rrogEea8gZ2drjCNpx
DwLcDm3V5JjO/E2eAY0BI6ATy/c3fmSoz0wVdBD5vU/2OASj9j0WMWgB+KfRdWE2rKVzQsVo0vf6
1pYYr5nr8luvkFfTma6BOP4UVKDT/5sxamJINnEO8/qGwPQse9xyIqx9ED7QD7F3R6qjpyTF5VEo
kYFL8Po3OzW4FEduO2cEIsyQ+lekhEfHhmGBmUr2PkmMQZxaRkHDmmr5CcIKCsZTl0X2PU8KiAoz
iu2vMKq02gqzjF+lzO3HYjQ1vZ9O1T5j+8ouM7+NGHplowloKWuiM0Y/Ua8Eyeo3nbuTv7ccOliJ
atQ8VmPi9c+ow+SuUtruF8efHzv8qbPgs2tj/M1hBuQwCBMrOhSG41Zr9oNCbtNahc7y310uE8GS
f29Tha+obAt9VU1GGO9TIxG3SHPMBSKH8e3KadzohmKmolq3S2nMRvFqi1WGH/AC8Dee9tBmMceg
aeLHNOyypiqpZh8cXYoRCNbnYbvWQTDRVRrY+lBDQSb3PAcjOfcW7wZMdyxjqw7YrI8sDvp5g6HC
e/Vbpa5y5mjQpZewdmnlUXpRU0QxY4JhPLENrCW2X2B+HWAndfO4D8q8s/YdsNn21DNqjrhX1PaT
lTYABpirP2rPxr4yhzmvrBPjEpF0hMUH38HftLY6BroHK5d4clBFRLwvmZs+FsXAx2CcCpe3qsxz
nHl1zNShN8zonSoNHFMlAaiPKJsX4lnHN6AxNxNnWSsCNSLRTA14z8Vd5DTWz5Jrz73VJf63qhmq
b4o2yn7Glc4U9zyf8Xydz+Ohtnr1k+Bk/wmbEwObrr30dhgZQbMvWTjZ5jlVM297N7SMKtv5KFuR
fQbYlDGU2627tbgHZ+sohd++CyVpToaIVnpNsopwPIVdPDhDRGbC8Q1bb3sBEH8rRsdnY7Li+qNl
hhVvCOSHn9rtsyOKh/3MruenB578SJP+nLtTLOuu3ueVGxaHsA+cnjK2crzjhj5/hZZqHwdSg8km
KXPvxhY4XQG/q7ZcS9U2GNvd1vmuQ+V4K2XH443lEH/duKx7AQ91LeF4pCWYwtia9LTqvdR86PrA
ra762KrDfYVj9pCYpnQ3Lh6Mm1wpcEkJz5DNKiOt65ToxokrNCzjvvARbgrPmgVWloDg0RRrHB/x
7HdvAlnogIdveEpqn3YEwy/TfVnMusdBDNoeF55f30KlJwrGgld6a/63PrS96N8M1siG9ZJ4guBM
4XPKKkN2bh0CkSc+kpZ76YXipdBMeLEU98YxHYUxM8Saqg+FJ8y8UqVVX44ZhhQf7+E9nohIbIbO
wWjSmm3w0LgTOY64Eng4KseIKfXVasIgOdbOjpGB6x74W2twFE74M5xKgm5hwrV2C1c96/eO0wOg
KSN/eHfTnjHKjI7OJhB1eHysQL/JaVIGh6m6fGxYZx7crpuTTbDQA2kGpjIkB99+kRvm1jcYuKwm
8imXZifyb7uW6WOfwX6/yOzOeBmplyaAJ0JgcUMNUiq3jJoYfktZiSk9DWMpn/WVRJHgpfSyOFhj
6nOSpPvoO609zgZ1k5fA0AKF781fuml2Et7Mnhv3ZEBwaIlMhdqCZulWfn9fyJgheQkW+xhoBbxp
mKOW6tR0YNYS9qgEK6xNQPfaosEjHDcdbP22qt1VDUP7VomehD4IFuzetB5w3Kc7AqUrg7hH9Ii2
i/6/Tuevv8uHTn1/dwj9/xeo+5bPzfLfl/ev//Hf5Lf60y16+YLf9X33Bxdoooo+nwXSqMt1+J9m
FPMHp++QOzQzw6XBzjdJqv4h8Ns/XAtuOPdvrtdcdIi+/mFGsX54oc21mps0I9Ug/EuXaJ8U/58l
/qWxk/s74rvpLHWwy7//colOFPUX8Fxp1c6hKRbIh9zF0FTztW6U+yVsJEqMcpHpXxj1RK68apvO
vLKLKjKYrBIwWMe0K2W3wOKH/CrybBewIttiA2LKNq7NlGKAPca/ct44uole8hqBApbRWH66Yxef
2zENTmHHws0xgEn+GtnEvupNVcmzFtBTj4aw5qtAdBVmKy/a5WU0+IfJ5IC3iyxwJHrD9dbHwhqS
QQov0WxqdZo6BrsX9Nl1T6pUHp8WVLlixbLVkGlqGRpCIGOD/jnN9QT7c5gY3GVZWl8EqefTiYO/
CKCrlxqatTGPHSpz/AC0SeO6JLLKJl+6IklSDJQWUeUYMPqaNXPki2Iie7vtQNJF70EnOJty0rHt
a6/qbYthfp8us28vznDfDgozJetc9NX3Vf/SZMt+0EwRMaUpKM1dPwyAV7UXDPeTDz+PMAj11xuz
1/Ft1nN43diQ4I4V7Ei1GUXTgBKiQIwSStPsa2Tg1tqotBbgweCmdFI6h8gzI1pDpvx1sphlUg8R
snlORmCubWIWn9XgIK51IF0fwrYm1YCIbq60EsOmcNz0veBMytQ1xxmwsaoE1I1ZK7Ucy4kvZRwu
RiizJjsTtALnOsvjFmkptGGJOWn/ZmndteshmG9I6ettNnUgFCth71QsvPukdupPR4QEuFSjExBm
Vvk6ISRccB4k1FeM/vyMt9r9Kt2M+2wZa6/aJgGZzR1GTatfW2mE+9uKxUNh94PJyQ0eSnShheS9
8nTUZfivXVk95kNn1+SMhd+/y0aNGRGPSgcU2qNdYJp0vcmO9pilW/tDs1lz8cXE0s7XNbxWZJGu
45ipEio+rhmfWvnyuciqndk61ePM1BrvqQo3buYdh2o8zWH3s68W9FHNUjxFxDXjPKGxgVl7aXCc
plClB/UXdrCM+mPesqEwVi/PqaseJzzuW8pHzU2Pwxf4qx98alU3JJJZ48Nm6aAaBvci03OwU+64
l6LmXhCD0Kd5d16jjj13ufmMimPvK6drd7OGh5MTIN+bTX8c63Bj6STbdbzmiymvuTb4zxG+j6pM
LtqA4KzAzkYYCUsFXnmi3LP51Y7l6zx5Z4biB6azVE4AyXG0A1cud74MtO00IJs8zeKBCh1/7ei5
RWnEdMD8ZEtyWGzsKUzXEz1t1JX7X9LESe2Rk1rFzJ42FJNsMobde8ZLN3MzpkveoF1XI4H5GZnh
PPD3PoxRuKdii4aehodGu4LkjnzpKorHQ8l0y3/QwDOIK+TvodtFm8YpAhKC/XXtp/Ktjos7IYLL
OR3si9QCGZz36mrGQbruauNGxtFFGuUvMfUaqFUUyDPX1HAXzegpswrvvq3rJwZWb0bR3WguUwAi
DmZKspO51GmMquKJVZ0RR99VP73UMujzAgUnEpfFYvTphuH0e8+YsF/lw4AAJkcOjJKMTp4TFVS5
I5jaAzWkBcVtV4OJ8wOheF5HIzKeAoG0C/4He+exIznSLeknIuCkU25DqxSRlbI2RIpKau2kk/70
94v/Dga4A8xi9rNtdHdVRgbpfuyYfebTPEYZZXvIS/WXGO60yz3/B8RmcdcZUd5zZyO5BcjRBuOH
7O5Hl6EHhKsDh6uiN4T3oib61Y7eUz/Yb6UWu7yRFMambnFVkTrkObKIbLzjgLs8n+OP1He/6gi7
DvqI2JTu/KZm9iDV3Me7xAhv68shvatvueJCxVsID/khmSh1sDyJJtb1J68dXD4FeSezqAeM7eQn
pmEYnOkNUlVMZzAcf4JxeGytnFdISzoEbAnekfCJEEqHS7Hs9zrQ72Rzqj99I+d1qcmTa4FSlCnH
OdixOjh4Ue7hxMlNEnDhbAX8KNld1OxulVNR+0CZ1Uem5b53EwbT0X2etPuA72TTKCZuUhPVNu/s
6FClWbhJ1dQePN2/DPP4U/mk/YvsXFPVzOt6fK0a+TGEFk1VhlDMzOCK66Ms18pqr9iG5hUx8hcl
oEEJ1z4Jbe6a24tew0IfQT/bgLdNgZ6W8kStMF3sCfBRmWw3B5+qOtVMmNdJizCObMoF9VN11uM0
Tj/IDKcl6e6RNY+DEdZxqt0r77fqHpdQAgQPdTDPHOB+Xvuz1POLJ+pfZ0AhIgixdG2ymZvmMmVL
RPSWYIeprWspJtJcKBMra7aOVeeekOXUVzqBsI6JTJBlhvoIMxNVtwThbrrvplkeK3SCNVPTd3oL
emH+Kc9uT5VRqNEe1ODsCpE8UYRCMoMAYTVFP4S2H5Qq3WsDI9XXwR32+BxxMIzDqj5wtBfIp7FT
8rqrhae6X6FE8azoHILDlpSNoPNwEvwGIi1dPGUGrEMTCKvBPzIrlyMlkPQspcrYr25aLbs4CZSt
mLqojMwweqtu/g5kb1DISoV2Xm+NXbWM4Ukgx3YD+iW7nWM6LMPgmZRKoS+qgmjtYDezvHWtRgLI
VwfHV9TthMWJ0/w69gjpjO0qjTxmO2L88AVkvHyy1xRi6ZzWSukO3JycQTvnjGY089cVnZqDbdzX
c0gvNcJu6ewp3NRevo9lg0C6H5SifoqeyfrAWDk5L/zynGYi7GWJk1hges5LN1+HIRNfneA52rSc
FdiLORjS+U8feEXjHQJGLBjx1SR3HRGOxHsrNBMsMPRihuJYu3yHrqXDc2htiSdpoY5u3tycgZy8
Hsg5k1d5u7EEa+zqPV4wN1PS2rwIu9Kl9ZAJWvns48ii4GOuS31z/ecKQAYHn+fURuEDGl23my/E
7UO09TjrUvcJmTrGfeJVhIUKK+nyfVsWXpLye9DD3olyQ8QDw2U5wjqT/XIHzmTsAJfYpVd1m7Jq
g5CPVxoqmVdx2gY2mFRZY4UpKumRty0D3guF4aC5x1TaD49DLHpespioQ3YZyxKs5dBV+1lhRVkn
UThkH7Xd/1UcBNkLbdpN8GcGG5scgWm1zVfm8kXdcoV67K0x5zyhWC/od0htyR0Ku4QgQNoVHoSG
mplWBUWwbVpP+2FSneFVQAko6WDmwPEfeuICjJU9kHpXTUWgKJ7EHG/SjmvZep750F2XAsyN1eAG
ew5Z2vs7ZG+dYxWU5RJuM4r1gp3SgA2JCsbpHu8iGmweTPn8VlfO8BRXXhKwYfbtnphfi+CaTZgk
7tNpZsGKKynT+xqZqgVkyER7kqXlU8XEdmZPWikXPN6uvUm5MldbC99iuDHAKchHxhF+xJQbzYYn
nWaGVkYWjS6W70QJJtN6UF2V39TidHnol6QOdjFVpOXRZsPvvqZajQhZmqorss4GsuscpHTb4iBA
F0qk6Vg1ZOBKF0NRZG/5/Ts+N6juM1nXISzKU6WcYTd6Cz1mc2sQo2X7MbLa464mm7KPoK0MnrPX
BWwxeK0YdVoAjBsUGXWMcigkTAfWZaYb/Uiju3spplEfjDsTGaTw76kpedt52PywrQ56o/i4T76B
Lm7m0KGRwktPIuS1xU9pUTVHfV7Q+yh6TTwUB58U7hmwV3EOS7LSLAeHncz85nkocUIMIgQN27Tu
nTW15afKg/GUU6L7SoGeuFhj0v/WC5ZYdj1e/Q8jo//bw89Hawgc6yscR3IBDk/5PcbJfGvT73cz
BI6bBs+BvbObcOTekzm7NABT2EVe+B1mcK5W/i3hj/31iu+NPZ1dfXGsfLFUYp80ltCGmy58xPdU
fDGygm3oWedgec0P89wgxQ4clceeLOfOo0nCajx97EnIHLw+AnoN7YsSh3EGeJLwXqSGxD8moUui
vqOpbHTqd06dEn1obt8hIiXbqLD0mgab9LUlLQxTXaG1DQpDFzhkVbRMJ8Ho27uIljLwJ5Oc3nA7
gIdZsmCTMkGtwwWL2NypfwPekt3gpc1V6w431VRdyAyzFNEyWBchR3lhcJDSk1cwj1URKrnu3Jc5
G19i7abHHGsf7hN/5yKS8jFO/jZphX2yE0LweZdl31V/m2MDghVVDQTAHumZK/KhhDfQMzpqUtba
ndo3fhJuqEs0TnusvAuDZO4f4bebe9hw7XFkncMPPs176eA95ydRxe7/GxvUcvwhieNhNPi/KzH0
9nyO2f9QYm7/wX8rMRIlBmKXH/joKYEIBBrNfysx0gELBuGQkIVAdqEV7H8LMVaEZwFrPUIM4UCM
0Lc+nf+lxFjkgmwnIsfj8x95xE7/n7IWnGr/U4vxfN9j6+8KyaJFCHoY/o+4RRXnkJIcaOzRHOJT
J3TRmQvTBun4Im5e0xov9IqfgfYUuk13OPy9Y1pXw2MW4TqrQ4d9ltOXFDJm4W4urB7yDUzROmnt
yxDZoDn8RGNGGiCSwiJSp2QumyNWUWjxnDa17s5kTM+eX8GBIJfPfmDdmfhJGYjdt+xmQ1s5UzST
g5jbV1cJrAjhTMCYS2LJn96OUE+1fpBwbSkQqwkxUxND7TibPYv3z04v01nwymBZb/1aTvQ2Yq1L
DFBcK7WPiz2UWMVIPbc8jbPlt6dW63FFT0ezNRGZ0YmX7FL08XPXfS5kRoo58w4j/YVoqT5/fmf/
SapiF8nmXrnkIY2onnlF7pO23qSzObRxd1C52kSwo4BN4KfksrWdWG6vWAI9cOUijjqYTUpZ8Zj5
d66Fd9/aDgSC3aqMHuwye0sFkw0jhy4zdvbuJvHbv7FPiqtSWCJz6fwTw5B+oArXG0FLwmHxbGtT
YQFZj+wajryW2LrEEa50ouX0NR0WmLSMeGnxVPeEVpvsGy9ndS6i0Npa4wDuo3NbTHDiWyo33Sjv
J239Uyqsa1s9Y+zeeBU24hEVjZtHqfVn72mAcigiT6Hd33dADVsFWesUL6R08wHooZBkBRzdHLWy
3/lG1VSnTGcnUk+1U19aTeW5nBw4HqP/aOrlH4mWfCOH+hhN88R4OxMzXw6FKjqWmsVJj6khi179
ZNn4nbjeA66JMxcTIAgC5FcONZEeSv3r8d1a5259xHixo8mb3Kwwcte4I0dMCQE98HK23EQCikkI
BwZFnz/kWMlWI1oJGXNzcerA3ddaZwB046feL3dDzVGWy1sxalYcRDvcD5oqFbfsvuPR/q4bCrCW
5SgLztiACz1XGwQX2wbQrCivRul/5G7/D2fL1e7Nr6PZWQaJmreNTaSYjuDIAWdhFggOLacBiYuX
0FUvvPzvOSNuDdOw2EOwW2qxN47T3WiUchvE6bEx3Sn1a4IgmdkGiEmfk9t/udP0DpYNyC4hgQdy
y5hg++eokRsZYuawyO0hYFGfoH4Sbj4O+osU/p+sn+vHLsnA18uaLJEYbfQd57tIpXNKLSr76jmC
eNe02Bmt8tQV3ifF3Nu+wu432iuzHCPuVFP2aJKzB5QqGIZNnYW4oQ9xEd0W3z/+4p2wbezbEe7x
ztjzapq9ZDOCXeThJ33OHtqvqmPd72XAHsEAQmHsX2b80JLvjA7tjl80Nv4ShLcUkALf5PCnmSEE
VeQTXRTYjL87j/y66D41fe5MyUH7NoX+TwoPkLqxKQBWDOfItB22EEGcY2yC9q9W2qYRqSdYgy4Y
G/bIfoE9q1uxpRtTUCUyXZ5CsVjLaeoNXl9JiYH3jc/cBb7k8tbJbwuVLHSPUTyL9C+2MF9TgbAE
RX0V/uDWDwExDaAtlM+DnyKuk52ivrMrcs0BU8aBiWfBb6ZkXJxNCewKQzxJlM3NDAfzZSI2sPJV
Ir/6tgofBBjaHvS9NV1x+bgQ2DyXdRgxqmglTTV5a5XPQL9DBRlxn3aufAMDCGlI4+nq98jg/nci
kMXWfU0965YhcuLtnJuOkLWPTsR6qc9dol112QELSSRm+mFarGqrRqvMd4bzxtsMzkgVO7M+5rMa
fzpxaVk2j9RXMHIOfbhPaW7/qBiC46Xkgf9Pw0iK/cZ3p/ou7odjyVPOLbt4B4JXfg7Gvoeg+OCG
uXXXDDXms1gm67aJc0h2/vJH2hhKPBauHw3Wic0cx6+StBM9TuMPtXrtQXENf7DVxKPDuNATbiD1
c6gdvOQAV0+d2S16QIIuzsrTdy6wiChL1hXxL5/V+4iuP+X59j/lKKJ51BJpLIr2heT3TgWEhUqx
5U1L35w5sQHDQZPswBBUd1NEPwhm4+eMiQqHUvwxkEWngia46Il/AKzSuOUhACy70n56qLLgoGEF
dI4XbuY8Uz3Ist1Ia1QnXajollZb3Y7xyULCjHu9R3L2/gYQHBhSmFRmz1c7w1N09JPx1Scu1U+o
d252Gky70RgiblHH2/GZPvlZfAdEfIdH4E8sPEH1QCifkyWtLmQUqfYWIIyS+Vo2VnVEeDlXfQGN
FjPa2r8x3icd7/lt7lkj0NKzDP/gYgCdwI4saUE/ECdoUS+L8iCTBfIBBpG+RJeaW26oM8+e0eU2
jNPqUSOU2FP127PQdRO1j/0BjIy4D9MP6S4DMZnszEX2UeHakpI4BgCeJcv3Y/KAlDBtpzB6hU9z
aVvz5JcN69hWTZu+py5J+PDP2mJftkQARP8rFvVI8q58wEAJVglQ/GD34daercvkjfdBT+cMNV+k
9UfwHc949D9j/YA3ETxOTnuyruxdSl1rZC69X23GetpMXJc4SnFnN556dXPGEvKly1GhbzC8OtBA
ZnkjitZbAkkvII1PJp3MfQw93QcDc/HlsvPwiqibAFFHFdm+uXqsPFplJjd/NulnPaltlY072Gzc
67UNnYfmwrY9xXP+URkYxTTWWzeDd9yN0dHGrBU2YHMCPoE2yJ6Y6Hgf7/2A9/JM+9IQoglnrR+d
4f78BhJWpmt9lX1zQMVYOa291aCQ22ZZK6KdhM/4AozLSNtBtry2TrdbmmSTCPuQBNVHEvd3bZMe
OurZE4wni1X/y1mSa2b3cuIuBofmpsK/SaqQfJBwKq4fivK2cBFJuAs9ChklKwTZ0fVDm59Ooy9V
BHSMIppc0ozvVgdCktYLbHgcGc/D3DIPC+43L5Mbb5lU90q/dXB/xOKXr2wsOAUfIiMiShuaYxeD
gHGs1QwPScLKpmvzTXSfU2V94w/j6L80CCD/sOWcHcyl7kDNPV6SEpl/zKyXis6bbZIHzr4uwuq1
1dGbjer7h2cyXCUBpxyj213jCQqIfCR3idGUK00Xad6+jOYclTNbo/4pSwkCbG4DI66eN6sLb8wR
dKNF13uvcYneq3qT9JQt0YXEjS9eDdZ9lUM+if76JFqL85BdK7pd8snDzJDh9G0ykzzqtnnzwux+
BOGx8ZS756uG9pI6Yp3F43lC+BlE8zm77Rm82H1U2Naxo2+XvCCRHBaMZp0QcqS9hjfYtuyxvgEO
eUcTYSrt/5KExc7W2czOgC7HYJ8MHOSTuHdvGf+Abe0hdrr4JdcxHE+SFDNpCP9a2thPrMb9iEh1
oIWNTnqYmkVtlzi4Bi01fgJEKZWIt4gb5ETFbpF2g5gpW2tMlMvazfn+YAPzqQmJbGqSIjNsMk90
3Imq/qXBPxSsiFCY7zZsQHjx0E3Uo0z5ZuxmCspJo1H9aBV3A2GlTde6z0RLMSi03mNDZ+WHIZTw
m2X8P0e8lBgy73K+Q9t+fIyUfjGQbXGgnQLTHUsvBsfj9OuefpOlyzb5klxkGeym1t/1sC+9Dpig
WypQHYF1RVBXq6hKJzw+5rlyuGFZCyRjPWzrGLxJgyJBtuHNiv0zRssDQedjr/pNGVqgF4LoEs7p
JafGN2VNatXh21jN3+2Q36f1NRq9rxikCYfLO3gu2sTDLXnFbc7OnPKf3n/27No6GB8I2OCWRyvp
qWpqznZu7hyiD7z9NT8HC4BsrLeTJ/7YvvOAR243x/XGuLiFZgbXFYwRUjEh7LOB+W6dsPDTdG20
IYqwC+1+Ud+E8fwD00O6HlS77vzkMAz5uiVmuJ4wTGPTAs6STMVyILf2Im/L4aYK3RWwrOeIQxaV
ct878VHq8YWL4Gls6BTGCM96o1tOOL1oHXuj3i2iIshzHurBBbxsnTTvr7iuvshcA1YqWZhSjaG8
K8fKs8d/hKeYJa9kg9TDoWMDhGuR5N6pnce3QloUC433prVz0Iz2r+6zf8nM0jvJX/ETXcYUShW4
ond3mO8QjHi2o8PCr8WPD4rFadv8jYNd1jMT0HZlmtznfBVbMi2wvRjutmVZv1F2FL3my0hZjxse
3CqYKWcbd64tHgwdzTCdOuz5OTNhIvWb38q/dYnaGUTZPajdz85k276uXtJuXtZ5FeF8sn9uHI4S
uuppmB46B3h90B/Q02nJs1hCte5jGKRkBdx6l/elptSG22kbsAnqwp02gDdkpn8T0/MjxgSlAhwS
uPZ4r4qINxbK0babnU9BfQx9rvInTrEdNF4KnXauDhA9ara87LFjtfNvEFgZMnzIYLp5jgZuie6n
G9S8RyK4bIm3/AmNJMncPDPe225lUaWDRzPaKerbADIXlBIFO7dJnjQpMy92nnROwZoTbD1agvAs
/NRDfwj1/MeP2/eWi3uJyWwcmJFogO3Cc1SyalHlC3RDDJdX2CzdU+wFsFCnQw9jgSvOqgUQZcp9
RghgjIO7vuuIDxg//0tHGXh0O54bok0dWEMKtm6E7yBKv5M0EyAEszL9l1AqdJe7OeqlaGr7yDeK
Uk8wyPyCuZBgIYPLliJIA6ELnefBdtpHYRt6+Qq+e13cuetSZCM80nKEYReKYxn4WN5ZPtNibO66
iiuui4N5PXgNW3wBcnqisWqdOYm98QP2EMaMA2eF2OlIfMWUI6QrHHr2sahsoqJeNx+6ALhjP928
k2n9YluURckwcb7KuezeBuw++7QHfhCxjtzXdCKsCIsMR5JrzSMjrH2NpaUPgEO9Q9xNKZ99RRts
mobyRaa1R5gzFRC4rWRxnjwTE/PGmM2YQ/+HR2ITNbqtb2URBDpwiCUOr/nyViYXUwzFoeEXzYWj
pej2QW7Kjb7JHAPJ6jt2E/ZD7cf6VNVhVu2ELpYf4tzA5VgpHXkDNcdkSJfj1CTWySgqJ3p6aZqh
TxAMEJkXIvVbkQbzWxGZ6ugVzvw+tMGtIXCix3Tkr/nkz7P+jblPsRn0qJ2RU3wQmZ4fMAMsP4V3
g9WIatkuTc3yfagT8rcBvt49YrrXXGCu3QIlrdljT57XQZ+Ee3bD+WcyDv4+8pbiixf5acJusu3M
JA6hCKnM5aSa/7le2L7TgwG8ySl8iVeWCtd5rN2LlDNLD2wq8WEKm+wg8OLDwTY8Q1iFBm+SBSAH
lqRjRzMi5yFh5iyPdyMfPiowdk+aNGFS2COr8SmYYKzd9MWWV4kv/yDCxFgCjHfvEw79mp0qf2b9
weflSyffR6KlAworAWvntDk3ZJEuVUZwr7LFubCyolsZX9RbMLr8b7Ro1DVwW/E38dLxIw0cMOeY
UMwV2iwDSair8ivJai4b89BYG4fb7SHAFMjyCVNH584MsRVB8h9sU9OyIiepCSfhhzl2XtaficsU
J89q8kvO9ehdFXo55qP0znCWk34VxBG2wcZx4pPkTyU7pMD4lk3vcV1vOvnG/NSAo+OQwSl2zLJ6
q2Jz9CL/ant8B4AHPM1j8wlWcd/18QlTcLJnDzutfFocAHAUQ1gRFlaqomprRAEgShiCKau85dxm
ECdXmL4YlWaZkq1I62gfZnraMMhPzz5JnU0fSkzmAXM9Ph8VeMweNRhmZQkWDqLdY34LJGzZIH5q
dJ3uxc3q4i3Af3kG9gVUJspji5FhJ9FWvMcinu/6sLWxMafkvMNAA1Vr3qYpsh8tMbvcA+pzKUkl
Y6rFOQasuYii/GqzILoja/LUuNWuCusradJpr6RR46HpOiBovR6Duzlga7TpywF+b93+LUg986Tq
VB0J8eOOYDnQ3lz4fXbuhEN3tSp4pZawvvft7H55saJixkZ8vcPYRECeWlf/wg3Z3taLhdpaSYe8
UcbC8WS3DWUIjYr3fh/NxVq2dftTOjAGV7iqEn6js5jXFFdcteCq7TjMUlxGxukjbSsKZsxYGt5+
8Uj61Jkh52S2cNemq/sXiiZa8kz8f09kyNn7WEF5MYGL8chJjgquEYt6mJOaSM6WGLbzLF1zu3qY
cDpSUVmiKQbxclIIFRyvRTvgmoFmO9qud3HaGOibmexoJ4mvM/PZxkZUUSzv+g42O2NgPQqCGKPY
94R6vuwOTxoIafIDvs82E1tj5E87izbysdOXZnT0E/V8TPejFKz+sRDQ2cY9hIG5wATvJ2A9cg5x
mAdF9w/zYLoz4YCtwEw0f2HkSO8Ia8xnQzSZRaST/qcVF7ORvzSkC7yWyw+p9msZSQdXWZxHq27s
6poZEhMSadeztHlj50U/PWCqfnXH7qVoBoRFlVztCcBtbZFu7gwcioaBHrnD5eOFFwihgW+3/KOc
velj/RHFVnMBTKFwi5QnYmi30Sb7K20rPeiSzGOVP2KCeJ5i+5fXyFrzUXItZQ637icyjFwsGtQa
V286MbwjgfGvLPE7cf0SOF+Iux886LZuQgpj/bVFLZ3Hlc0rEwjLVH1fuuDDadw/KEmUwvcgFYge
POo5oLxSN/sKIMBQQPvMtPdKpCrdJKSPruhMj8Qodxnaai6eJVCaS+MVX6yhSSf06L2W53aXsba6
K82Ut1srDUNm4RdJxQqN4TxJ4Q0vQ4evgEm/SzG4/42XJl1xGNDyaabgJetpSR2sNcHlZzCb7moO
wwdiUkA7o+obS9W9cBtwlzHEkBHLCp5GsJKeaL49vistb2U8leWDKKaBYnp6DCtyEYH+U/qu2htR
t0/TKMKt486XrsBuZuT3oHxWuC9DDM4oxo9oJrkvg7emZAMxzjGak6rwFRR069nep4mAd8dZ8KJF
dLfcshoWAkBP5AcVkdpfYSOm5OQcld40aGO4FR8nVL5pAODetlt+1J3HGyFm+1IpsWNufp2XgHO9
cqd13OUnWKUU6t7QJLnrPv0HqYUH9lmP40McjfCgcgQvI/eZYF7IABBts6X8lw7Ew0IVPE2iyw8F
97QLesOhCZPsrrC55IWh3Emrjh+lzVwA0Puf9LmQmqapHxGIASLxMvAnZuVYe398z6OiBnG7y4Jo
q4R96345sNNx32nMYipoX0sftDsy/UaF1T+d5Xpfpi3rX53m4iHLa+uFjo76qCNAVXvpWx8oB+ex
RqvG3P8aOqDNg3k+iGm4dkvz044jWc4YB5tuqt8hIRU4i9+5tt/Cbsw3jWQv67oEpyBHZ/s+THE8
Rt2LzlDNwV5fEwGNEvnZ3JEiIICjk4G2vKpdY8QeN6B8YEPMf/2yPEaJzSeHGrbSVfOMGg9JpoLD
62c3K4LLonwZWB6xzDh6sLCaW54dP5nX3DWjL2HW+DTbhnshY7ERdscnByN0clL8rqWHljO/L0DX
N/UUXYrROHcWbF2iSaG+zqNtrZVgik2hoS6mcakgIKA4Q3zgJzQhZ665EDW4xm0Wwop3ngOnCyk9
zp2/o5fqgwDRcS/rhOBFBBX+AYczPYk4zuHDQl6d1U/YDx7Qczx4iwEKwEE+n+H0fxmMqh+uScJ7
mj4P9cjXJbF8xhPKQIQhKJ203YmpKO6KeAunJ1vbIwkhWcibR3dYLj4L/52U8NzL5hKPBLpMu7XD
6HPuEOyQPSwkKRZjEcAd5ZE0nfU/h/dyVxbvKXuYhvUQ1PniYFBxeKPF69JpxDZNR+/O8XlOW7C2
g1v8OHm6g5ezsrnmrQKNZ1wWL12v/GNpU+RhI1Tbhdxqy+KXRJ7CYo6L5UtGNcqKEN+AHq1+86F7
N0WUXqj12SxJYJOg41DhhrECepDvncxekYk81R1xTdtD1eYVnTLhZrYhkNIBT5hiYN1xHb5gQ/ie
guwMNehk5wFmzWIfEYwKCiyvzXBI9c2tFHeXDP/TvRY2QeAoYZnj8KqOREwtdG+WVVpDKBIZYOA5
54e8JTHbSzeao4PJiVvr6B3sCAuzVx1cPFQn8ivkfVvabv22eAaz92bJ+ZctFj+uefCduuHVfrsh
pO8RAtM4lvNGgrE/Ykv6k+XZy9xbklxkenTpd1rm+BzX9p3X+wChJ0b5MT1nrj5xMELqyOxc3Paa
O+XhrM5dRpGA7UZeSBRHEZ1LG7eyY7y3wRBbTLQOV4Tl7BPrkGcrok5gbIc1LvKPmO32ZiIfelfw
k+wav7XWcLRzMr7c2+Rrk38M+rejBJStMR+KbfA7mcz7pxL/b6/mVR+4h4b2ahZYNYIvpYkvjQfh
Dd/pin3NvZzMM/nlz0b0H2JmrVDF7XbEgwkovJtKfq2dv6wMpv9dnoThJmLCJBW6cjDbr2KuZ1wb
AFc0/LHeYF/B81S3Ip9TTrlVnGDm9QhfC3FWCfzsVvF2MCFSQ4FbEzgH0e9aEBzdab8jqEivfFVg
aGobAc8oVhvG/nuMYPam9Gw2Xdl8mqWkLaByw5cA5zXHnJ1u6MwYHlxffo9sOzCE7W8rzsnCE+M7
cbrpUrveDK0hGNVc8/yiixmgUis2mLMZYMrmueNTuJjC5gVu+882pR/FQjt3aihhLnBJLnzQfO8I
O/z64jufev2l2B/uvAAzWvEofCtYDU0c3QdBeO09mKOBfMhbdCDA4K+EvyVZQ6IT/vTH4q5xMICm
omj87Pl+5QTP9atEkM27EJFa+VfhJAcD7IZ/bY+mylIDv9EccbTPvMeF/STg92PQIETf5y94F3Gu
afnr03I68BOT58RGVqfJuwPKS5chm0UnuZqKZeM8A4ZLzFPMFcQVKXtnViRJ9Zv4JX3F9LT4wui9
N3Jt5ah56HjJB229p8Vy0430ftB1v67z+Jzo6iwhSBLD98dNUFSHvJbHqOWsLsRQfnOgEFGkuXBX
W8MeQkJ7GBrSxZHToc+wxhNxVT/waIEGaMwTs9Da929EiMa4G9W7FNmW9D05gX5GAUbuwtUdpyyD
7R8u/tiQrbu6ZbbPg/InGfSdX/ZvbgTOcZHRekof2QitJ77Jxa2dqRnwPS/dBfKFrLB1A9UHQ49W
hKbmjxk0fyITZknwS9uglov2m0Tc06B5yoQvjq6vEB+zc9RiGLATGMxs8Fu7/a0a7AgLbR+KI4Qa
o+y2KlsQ/b1kWTlTdlel9tdYYJB2Rpg99uCeRTLi3JR4GSaalmu9/PVF1b9lQHH22kL8CxCFNtwZ
D8RQPma32NZph0Tn6Q0+EL3uiT0PQXFyq58yj+8VfZPRAmx7mp+pityEQv9p7GYLdeoXrZN9poh5
sOLlRYc53I+pflwYVnWPQN1O22KyGIfC7hwSsnTa8bE2HwkItjas8A7YmEqDK7LdXqbufoxBVeOM
cfgu4jzdzzbiXQOvFKd/uJOlPpaKd5JcBgzN2b2aQtqZya1WoQLAxdGMjRy7wgPrgWOb27u5kd9W
x3ufnP1dPYlLzzueGk3ktOvkDNwzsXTUyfgga5pt5GsF9Txh8Re5f+izOqlFnNL0dhVwdUwY1mcC
xIBbcyKG1jv5G/bKNoCnQOP+Wfa2pJ3EHi55E+84ZTfhNA5H26FDYTqIsOISyXcvC/dqSb9pVlup
hpZOWq1LPj7os4Aig+cBLb9o4nI/ut7OBdDKDvHJGbq3lGYaVSTbNA9pLE87TPZ2+isT3rIJjdGz
T/obw05fkQwxWJoS3LO9v9wNdsaT5ehVVyRvwppOhY20QpY/5m+NuxhPRGmtqvzTI+yZuNazqoYt
jnS856x2DXMDhr6ht1kbOOexd4+tbxS8b4mKW8Fv4K9ZOT1IIqh8a2/KDjXZZQlIJRzM3o6HU0We
LTY+HJbq0yvdtylYHtDcys2Mtu/X56nvDjDnVsbr0qs10HjG/meZt4FY0OnzdvkHcs1hV+7+zmkN
SZIPymufRFT8F3tnuls3km3pV+kHaCY4BRlsNO6PM5+j2ZIly38IeeI8RnB8+v5oufJKyrzyzW40
0BfoqoIrU7LEwymGvdf61u0sTgFUmSm3b5OyvxxomjCwk1Tv1Wo7BoneplmGLKLa02okW7E32EdL
nuyJ+XFbNtmlkzfzR8XylAEypuBKOcWN3JOYyq3sCDqYrfmrYuGUtNltkM+3Ug2HpJP0yYvgIp1l
c96YXXqJJGm+qvrxbLSxBVvhtxequr/h6FoLw/YFeWcRqtn4EqmTQiz+6UF8ZRqsA8yogPmQ0lS+
uJqy0Gv2btll30q/zR8aaF8eUBFsdWNfYyZAmKHt7ZDT6t3+5pPgkXz1SSAjg/AAAiShW+C+eWtf
TFho40zH124L9USoLnfaoiZIJgTZUx9Q5hrfKNvLu7yr1K3UzrCjcYnG1Jj/t4BS/+UCWr13iesX
Tx38xuR1ROvyI8+aSg+fKkpF32faQP9oBhCXnzWVwvuDeodtm47jUWU1PRysv8ythmX+4TiwigO8
r/z5SlNpm38IG6zTIqqE7GQF/4i1jgLz5eOx+GpxtC5Rr8CoFoot7tuX7lZgSnkJ/peeb+ZbJ4NU
1Y9ek7ZMHh0pKtjI4P2rBr1Us1QeAR6nT4M5+D+ahnr3+4/qIt7893fm50exhLWcleV4Lo/j649S
El5JIlkyrbHUY0y1vXnjG0l3ADlHinHhxvomk1H4tUEH8RtONJrXV4d2KTcDBMeW4pq+5bkoX19e
BaJ9SM0ho3ATGPG91NaSkjV+T0fcglHj/OZgbyDbNgcTgeDGuQH/7AZvDgaXyRMQO+oN1Q9YenH3
RJRKtn//Yv79QTBOo9rlGfvJxX7hWo57AkRyYdQbu0gs0oEQPkEudm7fP4q94LNf3jM2f57kVgXL
uWDUfvP4eDGe7gIU00YHV1F9S4YNs/UN24I5um88izoHUN7OWjBU+1mIRY63Il97g9eGFYt9rK1p
g+l3g1UDE2BwxmVZkQK6tsaaTI0vlZmd9HwVGu7m/Q/+846++eDSpMgoA9e0cJ7z9r2845UXtEak
WaXCfURp0ahSIj6BbPFtzm3jYyipqO9CpMbIEirzyVl6YCTTBiyoQrSoTV/BuOqYvpCvtTMydSAq
bASLYHxInB6LlJuW8pNbxeENThAsrUVj93SimYvXUo3OnVaSX9bGCZvEnnJmSzBkeIwtRUwxfnuC
YekH2pRQlV2tqtaAw9x3NH2OxHn4OLBoHIs1hA3jvkyd+3aMmuhAfiLtDEt3GHxEKgjNc2qFlm7y
BJu+31zBv9x5HMmQ9wMLRwX7rGVgefGAUXerDFgJ3YY2T3YBEKXbtkng/+Yof3kxfYd3RdpYji0H
kfmbd0UnI+Et2tIbnFbNJtCtzf4HupE7koiGq6hcv39Wf32eQaEEwrEE5ABfvMXFe0ZRI5Vs9Ybk
bGqmHaxsNqFImGu27tiXyYyaKBa9f9C/OUkPSTtTgJAsF8QbIH4QxOjxPTa2ftZdq7bODnoBiA1O
cF1OSf6bU3ytocd/tcxFxHujbGTYt83l07y4cRGLX1JrZLcZGoTFBSV6UtOyTx0E8t+tPZaX6NVL
FoBh4P4xmLvMft7bu2fVIHAYATeJn073ML+KZEtiFeXJpkrknezr8xb+BjziAG7apjJMdi5AE/07
b+rFVaJo3D+f/f9nWmL94PK+Z/2YKq2/v/Z+8BPP6xRX/IGHgw4f4S7Py5F/rVP4jmnxApoumw6H
ZQI3+c91Cr4QJjN+0rZdCRyD7/3p/bDhekgPn4ZHVZ6F8D9ap7x9RRwbGiYr6WUFa3Gmy3v74qE1
GlpjMPXlqnICWFUMFucd9qadyJyvIcXxw4tLc/38iL6Tg8F5Sm9pd5IOAv7D/OlDeXE4d6QtE3bY
wbRCe5RNXg0MjEit94/yZpewXE4OI1jv+IEEWeK+WfHEsIMbI9fsQZvA2/okIVGQpNVo0lOGgBUh
dlCqxMY5OWSRTotzbqQB//6n+HmUl2/p8ikWYw0xGR6n674ZftqRHdGIUHBV1G31Jc1NqkLZfk7D
9Afbc/FNdfD2cVeyM6Qgyg4rxkJvlCAXyjarr8t+nh/SBttCOGf8IEKN7Efm2/WHpi/EB91n6Xqu
dHaeKKNZ1Cm5dUYKreUhr8+AAwehpAfEPjXqe2S8LWuVdUOFImMnC2mwAMxAwR2+/4aAAY4/eIrk
crv7jER1+Dy307Ub1OGlV+fWWuZxtSO4c7jzDeYGpuaUuoMsZnLABqLhf165/z+WMJb8ZtPT6oQw
26fXo8mfux7DM/+QrAv4LyODFD9dac/bHsOz/mDTYZo+y1IkMrbHq/5rPLHcJUaKJYVjLq+7w5r2
X0wfyLg4zDzexV/D0D8B4y75Vi/mJao2fCAg2lIuLLdlhHo9mqApMKu0QgcRl80Yr+jCg7HA/N+t
vGlCA9nH7tHpEH2Ng4PVKerQvc0Ay2DShE/IGQ4dYrsSCUlKBL0LVebBcox92db0IbPRuIUgIs+h
tAV3Ca6bNVmUlIfsIdiMWV1+bqC431UYcL6rWtxEkb9gMR0TO0jZN2fgq+IrhfsHx4qA9VO1Phrn
SbmQGtCK+wUkIBRjEitK0YlPjue31xOhrmgVRnUb1cQTL1mBCGTnxNG3vKh4c0Sd/5hqFRCpSEgs
oeSla95bduN8w6/u06cgGOWmxfqLq7iGqwoNDvm+nTsORVaBeC7Xvah2Tq/kkVDJaYufYf5EbRbM
ocxp2jVm/zks6OEF7QDfD2OHv+sA8mBTAkx4rILM/pZXaDuaLNilnXldowv/6JWq/uZQ5rx3jArP
mxOZ5oF3HOfXXLf2Jq9RjvRj2hwDybi0aozZPckeGwwh98hg4zhLvv5mNPzLo8GSZXlqzcAjCGnZ
r7+caMpsttwScDfsYMW6hWXiEcOMfB5z/2+MHP9lI7+Iintx6f/C2F6i6sBrJ+Wr0snPH3peklg2
iC9J2ZWVsY3H1OItfR5D+I4Li8vkPyCuwW4zb/4aQlzivdiLWmx8l7UK///nGMK3mGSh7rNbtSnI
uO4/GUPc12OIzweVLJg8igUYdYB/v1mR6FSUtje4JMj58PhKb0z2gYQNKUocmNWkgr0dkwtlpf2V
0Yu91SSQInS9M+3sLk/tbVcOt4IiKLKRuDlvK3HvoJZfOQWIZkOqfEvAQ7Rpe6c9ejnQRbpS+Uax
79zFWSrXdBu+53iq6Sg4yJg92Kaj6f9Aqk7VNCgOMiBaISLosR8l6NTOuu098wD7uOYtQurSF/wd
oR7rqDuWzecOiiEbRzwiiOkYAO2rfz5V3lUF/3uLs/s6/o+vRNuQEBTrf/vPhTbuv1cLp129/VXL
6/fn71LPOXjR92p59F79y7bUiZ5uuu/t9OE7rn39b/+Tn/z1N/+z3/xv33/+lrupBhj/tepKvfy2
iPikV5OixXPzHy/Kj/opT17PossP/HoBJHx5RiDmp4UrK5YK4fML4P3hMYPxzLmMVRhALB6+f70A
/h9suWz25JbrsLb0qMj8mkTxd7vsLxnYTAB57Kv/0Qvweqfssz5zyNETpsvnEza7ydcDZQVYZNaB
JNIh0cNZ6ptPHnDGNZgYB/VBSvi1sOKLFxfnb5blvFyvhmefYdl2OV3ybZyFx/d2HxDFVemp0MJY
Y2okSPiIT5MLCQ/0Vl7WaI4q71viZ7Twiez5JgxNQq+dSvWkYofugkE21ze7Slt7O+MhO8t0kk4b
wvvyGx/mC1nqfnFOOBFqeXKj0vsgDdKnIkFKuqlCIq3gtNIRxPjLjmANzx1cMqtW7rGMpw0eiPEk
ZCCqDXP99OSIXhEsmxpNihAqoLDVeNWXQYdGs58te2SJoUt5Tcssxs2StFHyqWLtiqE1dhuGshUN
5MLZgxgnYawjRocmvw3VlXyvwg+PaL6m7ntga8teqVDO9WmgTepvlFf2xuIVLECcMeR0eKmMpELY
07CBCDBewrgei4IOuQNj7KLAbCGv3R7M34kBIykvTV2FHzI/sgZ0rIOGoNR5YSq3SmrYq0VXFNWV
YSv0sm4JmvSE2n++jqifot6Sbv1ozgCpVnnW9xdN34K4TzANUlEeUuNK9WlwS1to+XARGNvciOZv
qSaaDPVTYF4pUWhOBJD4Js4nPmSQynFPcJfbrJ3Sdm6tsv8BiReLGBysiM7jJE2FXY+n/lxR9ELF
RuluU7d1h8ahLjEle+ADHxK2C/5uKrrgMM6Rg/46Ge4FGMZ4Iw18XicS1MUZVVOXkB56dlQqwNzs
iQc3SJPjbTt02NHp2lRhtzDZoH2v5Qhl/UwBK98E9SDOUtlxMwQMjBaVX2hk57KIUeKkblIy1MbD
cqsCGeojYU/2fHj++1lqyOjMZK0hz3FQSvfcD73s0yjwO7NcHrGgTUjiNpjQjEdDYZpxfSpF5Pwg
e/nsqIGYGcsg3KavjUZtNdjnvZgCAUsgGPQuD1CQr82ZFvIFBPcw37WFVkCUu7YoLpJBoavLRw9L
h6hMZIEMKzzMrGB9Z8vuio9cljqq916xcO5yEn0o4RKrCH+Pd6QAb7Xc3LRNHFrEXlsFZ4jAxv1v
3nzrTanZN20mbXapLhxZYmjZVrwecGxSAlvX0vg+Q63mjzW9a1zyhqy5+OhIuw195dTDHTfV9SXx
M5V/NQ+hJegFuyXr6tIQ7YkYyBwYbI8YGmuvb5EUBjNuProhmO6aUfWbFdlWSDwXiU/rqo2Dapfm
/mQ+ssw1nQPI4qY+mQr73UY4aV1u/aYfN1kG9/uszhaPMDDJ+iGKuumb0S+r/1mZySbKgIivQl9h
bM9SNtCDm8wg9YN4aK/TyaxvvTTNiBMb6tk7WYFHs0UoYE7HHFL2J2F0c7Q3JKR9Pto4dDTFJcuS
rQoczqFME24T2XoMFBRSF3p3AGifVnE2gRqziCDzz+K+Jz9tA7KpzVY2bqMBOTkymg+KKGl7Ibrw
bltdd5PGlnVlR4vU16S+84gc+Mpgn0Qg0xwh504U+eQAQ0kFcwb/UwFfAzdzBdfxOiTjqNjlecUm
SOEuh/I5oBU9NxltiVf30jHdW7GVPQ5W6T2MphFuGag8d/HI1Y+ylu2VWcrhS6dcUIdCwKXZhAmN
iy37paBmF08m/RezAlu+dRvBScPzBnZEwIIl1xr7qnUwM4OvQ5UONt1SzkXJb2bIZqYIKlvICNKH
mS92Tpk78D+J6oFj4+rtzJADIcHIgqa7Tqap729VITkm0srm0RSoOrxmmkpAWA4SkwjQJnImXV1m
iuSEE6mUyZ3vAkRAEaWGcjupMP1qFppq8ZjgINhmRm57+9FBBQczBO9avZrowLb7ubdz3JGznJ3w
qk2NfvgmnXa0HAiNhAXQSgAaWJ8w0eI4064CltQ1aOCvC7NisMXpra4zg+lq3bsN2nCNYBW0HWq6
qrri0FODUD8My2xr+EHYXmfKcrLrhtkHXM9UjHW5BqAWp3ut6UMjwC1MdTM29EewfmA36YbNYBOn
d202XZl+LGo7zs8Fjz1PoZctf3vFwIFgfPXri5KQv/4AsTzNNjFbQRht88iQtWkzCS10TdQdYZJg
40LRz9hd0HPgiQl977MbYd5BSkiy1a72vdh4aBuwp3scyDzN7BTrx55MP2dLbCpj7ETrBCoLQ2CK
tLKWNyUJBRDpmXfV4yRGt9ygOAW+5UPE2wzSR1bdTezu1mVPEBz1/Vab+8ofrewjxEReFbMeJ7B9
HWGa976O2+x68FwYIsQwo7Joi4Rx43loTIOA1LqU5LK7xG2M5NhMRI9tGrzN/lf6Jqm/8UZ2+vsS
efF3Tdrjj7y1gg/aBkH9GJMysUq7ytI7eiunLLPaHTOhvHdIgIECI5R7F6ELvqw6y7xopvwQA3hq
MHCMDJTruKGwZfcTfD9MU4nyj7nduQRCwKBZWV5H+018dKYMEEnEvUIQtHKaPFrrvvOvA6JCrxth
GuQCSdRJ3pyMZ05mhfc9iTcEWtlG4t9Q6rsrneJHU4UsA4jkE3sTxv6xm3s6SmXScfkT5zJmNMbk
FrjDbWkxEuaJXX2zC9hZ2Wjiq62KAwiadudH4oGpP2EyiaGNABzEBvu94EZfYMJpNrFrHQzINnuw
feHRL7svpS6uQPkgJNdE3puhcWuwGlsNyp82ZMhk18FEnr0hm1M7BZvGGNEp6z05NEim4yReY3/x
L3oFeBNG8H6RWhkoMEkDg/rvddWlX8Ii/iSlv+SWRMllkNL6LZxt4s7zOo9svcVgE66yNCGHK7Ic
UnLvS3c6Y+fp4fWMTt0skanEzUl7ELe8zD1OUA6hKJ+TnbZ415gMcOWdEZuZ7yJrLvZs4XhCHH3m
6JwBrEs/MHsNm7bidUUJebIpIIWsxmg8OuJh9qc7J/egPqO9/uGr7iD8qcObPp+HYf+5ng26huRF
rpoG9w+FNii3GQz7IGjRT3VYOhZGSCA3TtVtItv5RjP0aFj5oUxsZ1WrYnoMs5a8yJAmJKBg01z1
ZrmrLeMc7+0d8WY7VvmgURBBU1xq9bQKJbRLkFwpKkqym7qd2TvypjEDg52rbi7cyDtF6F4uSW+4
QUs2rOOCpwdN/UPf+zegrhclV3KuA4GhjMp2kEWXdhIyVI8IXAk6BkQ0pVsns6ejJaZPDJ3DGk8e
/klKdTdCMSkZWZkcjTr4kvaKNFWXNXy5dtnezgTEIjXkPRpuAjmiVGOcwaSZL9QaI91E2mywhCnd
r0c5lU+DRniFhcgvDITRfY4vQRAWkzZ9s629fNj3VikOQ+mlHwn2Gej3juSNriyANAkcj+hTMNFi
nZIZq6dhdUkNFanLTm041nel9q0n3AHR58Coa29NmS7IttZUQ3acgP0peEtVLuQnX5bWyZ2z8imG
TmHtiniaNx0kFrznNVdrbGEXAKc84E/EXtemTp0C77Dlnao7hOlxCmCQlFF4UGoIwJQzNxDOgM+P
p3qGhD326nGMif5scSB+rj27QXWXJzcZe0SmBFbpO2+cvKvOCp5MgadeRoZLhzupkGBb5HR6X0BJ
a+sceBJYINnBWV4VS+NnBVWy3sPbJZhRd946mo34Cus9QV5NYiMKrjJo6JORYPiv5zWKVwzIDTRD
/IKWUOQZh42dbIEuk+2qyLmNV7aZT9xwlm8PJrzeyyIhIXVd2rEpd6WZmTdRoccBvmbJScMhMshG
XbgDc+yxvKpbf4+a0Vlh1IiviINW+9Ae/C+B2SOJR9d/kmhd1nDLgf4oDTUhiuFZemOB6AQVLVu0
JKdGanoNq4lA4PwXinCmbnY2njKy5gLcWbLO435ROWYKN3CbNbcYwMlU4qvjWoaVdTSTkbxwS2XM
8FHUfwW6Nu0dlVqfmtpycNHNeT6vS5fCD8G3XXyIqtT9pDrYIFnRaXsX9UagUAwk5r0/BPtmia1O
ikYfQpd0XrMwAR63BsNLpUKB/WVwL0g68U8R1N5bOfoPCV6hjVI9PmQTGEzW1eVlQo9urUtvrxgC
94KeL55Ax7DuWnpcW6bTct2EJcHcqNPIZ7WcmyR3k4PLWHnQEIiPCchI0r99wchHpYpYEnXmN0a7
LzsnYGGT90fdYidwksy76VlX33QtRdoyajzkd+IHJrr8iJaH8RY3AwgpUNLVlvpzFRBkFVkXZOKa
J09182WMp5lSFMxEcxuFRfG1kRDGtqnqy6NEiH85j8GuA6y097O2zNiDdCBYWwcQxweNHoNASS8N
95aB8pGEYOPLlKv4k9kqQt5EUOdHH7VBePCxzm3GmtTIwMB/NLdehTa0MNe0w+LvTJ+KZE+th70/
jO1pitlA0EqDyzFQeCsmMdww9HSgC+JEIKqtwT/IuO3Qi/f5vjfmjsgkBeFIO4RXZwqhephj8IB7
qz9qxzH6NXu/6ZBiXkEKn2q68YPzGLCpqb67FRz6ta29ACgGqpGrTAXDPcRF192h9cfwDgSl7leT
H+pb2Tfywml9i6VL3n+gboQHYzb8YW+G4PFjueQZq7xjmJ7cuSpXuanGO1wUeBRkJ+MfXmHySKfF
hCvPt0DCtl4ES39C09K4bT3swCVZcDQGKCXobyWdElxjmx5b+Bqd/PSlHuiGLE4ryNktkXZX3mBI
55RFMlmQDgKXP+FdlX+mZnGT6xnVNtj8qsUO3vqn2HKKO4QC7joGL33qMmc8kUaLNrSCI5v76de6
0VazmbXVn4sqMIiSJyzrxhgnTAWiDKlrOPnWTuiNZCaxoUhzB9wN0FGwc/YM6hUtZIjVyZSCpwr7
yN32rGyiq5jbH62gjEv29BTjwPDCInDcpkj2dufbm5An8+D44knBA/mQeDrPdgSuK7Fh2aXXrq7z
iyEsDQA6wHG6mNDlrk/uQy9OzhjVrTO6j+KyT0BgIvV1KRI39q7vRHiBt9G+Aiznb2FuGMz5UfJR
DA2UkmaOt9Vkxxc9hbQNOaTuV4kT6AFSuDof27y/MUKTTmslP6YIYulQONm5EEX5kWYu8Pp6xGZp
RmqPLbGCd2K3EeAa+EZZCTQF4hz97BqJ8UWmbaboKTCrLXYPFvUzT3PnDwxOzfiBAFpvLyBLRyw6
mrilIhOq7kywedyibu431MmoOydM9nuaYP0R+Yajz00w9LulpnmSpadBkHqecWjILt858JtX2JAp
nsVTwmKwDuoqWUOFFveekkjIS/bYKWGwm05om0l8pp4xONBEw5wTzrQVXYej5+0KdAoXeVP691E4
zT/SwPDblTbN+aow2ys2i1hGGz7tdomfWJtYVvpVRogl7i0DmVkIOg4Kr67MMynLlAlHutwt1Nst
tIwPuk3FRlPfD/b5gJXD86s+oN4S0co2dc0AFokgIpfCseJTlxPMum79cd7aTarXQ5gn3xrqhNui
w+kwQUlrd0NhxHpXNt4S+i0owrBlEtUZtklqKjXbyHNDl/5xUqRFkBfQg+7glXdt0/3iTZ0g02+a
T7lSyLvMDuRPn9CC3IL2tm3YOVAJVnEr0YCnKOaIuXCiB4jVJDMDUoaj7DofLKdrtmKKwiMhLMmp
rE2HB1LlxV03KPgMXjm6C2K9Cn5gtU3vaL18LyIEkGUfsd6NbdWT1G23Abo9ygUPZPdi5rLx5INi
1P7G0UxwLAOAqrVjTBZBD572LJ7t7KjaBItxG+PxyHIZbZuGLGUD89QAcllXO44MJCuxio2tMaG6
bedsDNGpBya34qiG1iFMetSH1qDiuTJ5Zuz1CJX7Nkij7II4yuSu8KbsEmwu8D6i5rj68szntpxC
KP+7xplwvVFS67CSMcYzURCD8i1XAIf7vEucr1PnZE95YcDXjib/C82D8VSLut6nZVkdTTjJYrvw
3qlRArWHDVBEw41uqfORBukX47HrLXE7+4PdH2pblw+656avK8YxfEWoOTA5lwkbPhZTZ9nUkMsy
I/sgriJLSJ5sYgiQ0OOSm9Rm+7MNM9v7TFgmJA7qM9RA7bnGrLmaUg17zaZFucu18r8MtRya80xA
TIHRN48APgiBe8oBIz8BW58/jmYHOGVE4NjyGrEu5erBQbwY3HLCiJNlhXuWkagCQknGDzESioZl
fGbOhwWH/oPFGc3kCtg57JHESC5shVNlQ0ZOezU6hfVIJcqEoS+G6MxPnPChKVBu0Vxn5hhU9Q0b
PxaDmigEwZM1qacMFelp+Fn8DX/WsgSBzC3jUV1+ZV7o4yOGQ/9G4tGogZx47cck62AS0klL43VD
eeUwx81MuFRS9yeDoMZtbJnDXaINH7u7aFk/Blb80NUyP6XAmy3YQSJ60nVFEUEYobXgF/CAEVc1
1E5+7BxZPvSeXYhdPFtU0gyNAHmTTfEYbS1focILtEN5kxBy/iTRPaEkEbtUrHRBbvno5kwwbVdR
dYiDkrrTc8HXboUF7kwFoIaqIW6/8tMs+kXPUoO8y/pRx0Z4Rvc7BN5qYOvPtuza+CU1UVTTBouj
2e/ofgM1DSd6ga4q3I/SUvOamYm/xjvp8PDiMuAdcgp6As9fh2q5nOhSJ7GTwjlKGZ2iiJzIVZB6
dn5MQmECxs6GltkaSlDRmXj7qDHMh1yRKZ6sKQPW1VURpVwMm86AiX1w9ubiLA96EjHgAAyUmBy/
NuYdqOfMQJJUROra+9mlmIKxfsRdybWq4dHjQZUhf1ppAfuWzpRZYVgulS3Z7jr5RxIVuP2trqVG
8ogoA+s2Rf8Fcds4kLBo5DZfipJm7rYIqab+KttQq+Ii2Tql7NMVbZKfxxTpxaZsfMzlQeEMKSZe
GBRrT3TpeDOGTf1Itga/gFAGLt9zHcepWS+fGQSGq92gsDZvvTri5Dxn5O8E1dBkW4WN0dsTeN9Q
3hrgPs2HLms5Ja0cfr/mPlFlreuSjohlcv8pqlnFGayjQj3mAJEZnutwJgDAxjp6w3AZpXuFMAbJ
rNtyrxCXcKYAvtxUrCeZdtklyK+6OO9hbTyw8Ff6nuZy2H60AMHWGLf9apnQolDvO9P1mzUMDn5b
AXTSg5xRifwSnR+fCrF25x0p+RnNuiwgujClq/IybRUjSs9nGM8gd1UBNSxQHnsJ8NxdD0Zddlso
7JziCObJRoDcEYM71OBIkk5UzBlucW4sNN8WI/d9AumdXapMDwWGzaz05+LODfvBW/13E8gPpTVa
5KA1hL8qzSkEdETlsr5yh9KqjrJS4vH9RsFroSCaIomiR7qSF932eA/f6DfSIUJ8lOB1im2nuSqB
TGJWLXpvXAWm3yY7x+oK/Rsdn/2Xg/KzSEY8ZIc+vVfvTWuCxTTRiiyeVgQH149U6noSLXgavrds
7zYIucUJKzz4KtkbZcS+pzSM3USRZaVhXN7kA8bTddCTDJPaZUd3zix2k9OIz80gYRxgSmdr3Mx0
63CCOmXJxkXLj65n9Ld+Y8U7yNXWCRethZXSW8g871/T5eP/u0Bw0WmZgUSeKKU0FyHom2s6GyAW
mT5AF1DF5Nmu2mMUg4NScBCv28EdLhwfPjI5GM3d+0f+64W1HAeHzKIjxaKxsMpfqnEwAlo9Nql5
1ac2C8ssh5dvRPH3WNRsIAL6zOlv7qXl/OVkWbQSXYa8xHPgtLzRZLZlgt4RpCCDRB4SCdyTNCaM
4DSms0A7EQbyHBSWfwWprT6VssVR2MKzX5sdTI2doauBeCZQI7/SA5+FB3/T+16O+/omSIvSMZ19
NAHS9t9cirJp7axhQl/loT1ey6IYr1NoWSGLmZS1wfvX/W2bnfu9OGEoZWLL4W16c8eDKfQqktG6
FVISNldxThzpGpev+xvLz9uTostHT823qIeamG/e2kemfgai4pD1FJiKyjpKqyTftlXcd2tKGcwN
75/W2weZw9k8R7aDDoKa/1vNTjlZScl4BIfp58STkKerdtNEEWgvw4xBP1fTUoRiYqCIPLPG2rz/
ARAJvbmN5P2ZSDdsVEN4vp6//0JZnAx2Mmb0gFas75vuIVb5bGyBkGiPbqMRXbHmcPstzf6azkCs
ssdwBmhLjacBS9L5BA+CCyO/HrBCMl8qBBHAREpf1lttZx7SBBy92Df1gt8FfdtTZMOAO6ybaEjY
YwDPP4xOOiypdvFUUfotfVKuzMo2D3VUG5DSO83Y/9yCEb1moqVnsKxBycGoroADgW0tWd2m64Js
7c8ymlxinljI2pc0HTyyb3JElAdC1U19nQ8jNzFQo1V9ZG/BhEqXhk5gk45Muro3+cWyNLnyBCiW
xW40k2XqHUL+rHo0gVusteKsQYB1Q84EX20EfsdVOzg+/HJGPGs/mGKZidOY1YDdF3z4CvUqQCnN
rWRci56ieqzDXZJa8lS0ikKwq/3unDiQ4IdJNP3ids0T1gAhHQXEDISGPpRBmLMyIUr6fm41DDFj
go1h2C4fQeQhHSibynt+nrTA0UHZ9CxCtCSv6RCLCVmGyF1W0VUQd8btmAIiPE7gS6i9dSKgOFE7
KXaHeYHJVRDw8nMnoZJElFlTTis3YEm1nki3izcZHnu1o06T7I2RQF+IuYJfHCIG0UddjEzQBdoq
enc/1yMCnUlyGkmKhSHkQMACFDeO5kFbcCjPRn8oiK9OCOsgjnaqm23/8zd0ictBOnoxMGDUgIpz
JJ8+ONDH+3kRfE6akHSOXgHigV/FGj9dD8hk1bUeg/pRzammT1OTfTbGQ7BLROA/2A4uQjs16WtM
xtBcgi4rl1g76Dd1aEhCk8cLlZZ0FbwynS7RArGBzFU6GafnVdo4pH3FjV3U50jJNy6VzR9Wldk3
U5RZ7ioi7VlsIAbM+YltE0Sf91/WNwon28LbwAbbDxh2hedZ9uvJJ/AyAlaskjAgRTjZOqJ/eMM5
Mk5Jl9jbtdXEl88KjveP+3bwtTzfZZpd/DI2y4m3qwl7YH8YyoHedh4wvkcGpeUNfOTx+v3jLN68
lzMKKgIKWij+xRK7irri9flRV3V7nZLJ7TqGfx8T2fUd7zjm7jgNBBh6oK24rGfsrWfhbFWfNC/F
j/c/wl8uMWJNz2MyczF3SRzTrz/CHEy2URbQnsxBjtcEEHPEpPJvLNtCAOGI6VsRTVyD94/6dlXB
GaMGQoiFOMLD9vnmxOm5YVukbEqcl0zPCGjFaWrkS2s7L9vHPkp66zfj/l/mOc4TrQSKNbR5SBHe
iOUG3t2xyGj5znESXI1TOIBAHJ3vAV5QZ/v+2b19fGwT+xqWHRNNHn6Ot2umEoFKoNFMryLYyeBU
ANsYN5Wu5/LL+wf6u5uHlt5D34/WxPLf3Ly4i0q3dfEijnOVfRGCrLIV8UV8IegBJfitHL89izd+
Hvcfiaf/T7Sk/y/KRBff9X8sE0Un3Xbfv1bqlbR0+Zlnpahh/YEWGldx4NoeVUkegH9JRX9m8LBq
X8wOApWaXFbvv7SiPwN/XHTMvovona3Ln1JRTOa+bzJxmiz6bWyC/8i85b7N7cFYzVKH55Id0sIj
WDKeX67j5RxEBiWnp5aQh/msmDK7uKzddMrWeGOb5giXE40cCIzCrTd6dLCarerRC5SB31OmIk/2
CAtKGiKdE5XdBEhPt3V4nrEZI+TBbKlurlyzaH8U4zRnNPTpUei7dHCMgKIKgYhueGSEH+sI8CNB
5u7Ka7BDPNAFq3LH3aATi8d2Q8VrBFGT4kQckXHbBQZXeecaUeX2FHhiU5cXQPZt3e/Y1OXdbRun
XX49wW/BikHdw97WFfgKKsYJzVpv2aY+JSTCpSdXxP60zrHVe5QoxorQLZ8u7Y5aomnSuVPGknVA
h3o7Tm77I4xR+sEUsfv2VjhtUH8IOjywV7VX5P+LvfNYsls5t/S79BwK+ExMN7Yr78liTRB0BW8S
LgE8fX+gjtSsTYp1z72j7miNFDqHAjds5vrX+tYnhFBDnCE3wh022WzWVBv58eeMjk4VErmm6L3k
o0o5WCwnbDlLBPgGhxtcsR6L4JahptqD756pPh9kNe4rdgH1jRhrBuT52GRiH7hzbhz7tnQK2ied
qg2ZMdGhlLS91xxST3nHjl14EPauYjWLjOGjsDPdQiuTXv5M/dx8RYUaUq/u2+m18RkdfHXjIa+u
G8pFyIClXfxodI4PV0k60VfLREE+oL00+qnxYHixToizuct3qSmX9HNpJowUnLIt5HfVYNF8DgAB
tDeiiYPuwhz5f9oNXc0InPHs6JyXMG3uRk2b9t6V7fQFCaqMd30V5T0dRK55TzsbLCbXGl2wiviW
QbItlcjDJk6mtXTDp6g5VRbGkYVV2ItXpdXDUnaxsyVtPT72PGo5yukome21sbgV9g+2hut3UHpl
Pjlb/lFRbuK6tl9Hm0FimJvYypijsgBbROWZYZ6gpbZCy5wZC5GAPtsJfJ6NAlwN6i8ka86+O1Gq
rg5VOss9PKEiOO9tNbdMulK724FnKJYrnMTg1BbiD9ZmngzL2yVpFeTX2WA1+Z5B8PzUIPZdIVdH
2XnpNRNydCrTdccBwnkbSza+m54gwUshBxJJC3ToV3NspHMwO5cHxlSG418VLrmL7dybxX3ZaEue
aW143mGEkcgeOHbn+OBTtb1Pi5QZCvzw4r5gyMEOPjICxLCUfN/eB4PPZwPU7IKgkTMNQY0yCxyP
fQvQ2FskkpXXCOPAUhtyZyCcGfha1Fif0hZbCZerDtwFNS9SDvMFIcqtZ+cjF88GeNvBaRuyaGfq
0WBMSjc5GJ8J4fQMeSxpabpZ9JNy7aQEkWznd0lSw7SUy6RUqDgz48YdwINuErqQ4m0ZTZp1UFkY
lwWDlXkjpZpoOc8JNYNZsh1Y33Y6iHCiYpHRdi2sR1668QO8FzFhmRlo7LAjSvQeczykepXRdHGd
GuYA9TPKcdjgUx0wg5aWSakAemTyPFIiZfEDmjzlroQWsV0Ann3mXGt9O9W+e5f1vYkup23DeAgU
JHF+uEGqpJKfLQplmzNXl67PaS8BmDPewveQtvjjdjiPKfjAJUGbrmYsAS6rsfKFvDmF1e0xneqx
21O6B/7K7lUhmNLZpmlvl1LazQvb8uoCich1bu0GkX/fsZX2CMGxOtyoyUg/L63n3ZWj4H1uTz4N
DPXSaFBnFBFhYnLt48i7vvlYDprCEWml8KhSRUb2Mu8xGm8cjefkMAx28DxHUf3o4qYsrjOEyemS
Vciy7HyBlwj2tWnQ3Ji7Y7uz4jYIwnTMYgwxgT/MybUeG9e+gpQkZtCTuF4+DI0Qn6XbIat2YBL7
vcOpabbRlOT5gxdNGO5bw3TSo/ZTyztzJ38a914M8vm6mmrzAXqbwpNaYfk7T1xmjfsUuebLmDjM
R4Mc5+vOavPcuWFTq7l2RtPVGCxytrjuTByVl9Oy0IQ09DQkxVaamN/ZTgZkF8qkCCjuTqY5YLTo
xYEEE2qisM23SYZLTIQRxuIBcN1CRQZP6TILSpDwTdXQ11r2mOM5Fa4xzWj5kqb92pTci0svK432
C7XoUeyEGD9buH1zwdY5NLwybr7Z/SQphUK8dL/CPjefOgl4jvJ1b8xALGCJiHi9jMJG7WrxM2On
1wXdNyJXvbmlNXxM1tRkF2PY5LUeZmNWDrcju435gGjHV5LW03FA5QRsSF0D65NsxGiDueu+9OXQ
E2egE3w3gZ+ztrExect11iXWRFAqtWacDe4QH+qBr1pIWtS+c2WKEWNDZ62KzwCLL9hY6AFbi9qZ
xwMrlwmUEYzL+XNeA4fIGLhlKUXgdIIgdG2YzcsOoTUrk/57GgPdw7tvejT91FEzFdU+8gzZf5ZL
Sc0wDFg2rFt23q6sNnSh2NWHrMgm4JzlwvDKRfdz8uasQMAyC+Bbs46mHezlZL6qpkjQ650k5XiB
X7eT550xa//g2iXWIDYBrcmwlcHhMO1cvnVdFPKCkO4OyKgNrq42rWbIccaaA4U0TJknbwBgisHy
wIZpIoGSD4W5nHHrIuts7DkQyVVROob/onpv7q5Gy2yGG121mmmnA6y1/djYTuNd9kT97RU8Z/gX
iZH1+a3s87raBkoLhCDs+8t42/iVMT+qqDXHT33NOBD+Z0vaJ2R1NKdnsx0rJp8xgkB7T9gBdtdG
eFb9okpabi+KThvVzvXaIvoUEYZRuzKR4pEtXXDFiRMLIBq3+tLQ603pAG6jbHzReN0xlSZRPK9A
Pd89T1kT5I8zgJTxcz725RdV9VFzJENajJcTWkF+RvOuXlMavqtv87IBiUizkvBxO9VVcjHHDsoD
QoNGLs+pVn7GqMwvdc00bj9OZeY9tOVQfUIttOwnnxRMEVZybt1Dg9s6PcaUAoyhXjO5vFLswtza
I1VXZ5bUqfFY4HHX9/jtvNIAcaswuUg34VMw9onFX6pX+p4Me6T/ubn7W3uf/1pI7v86zta6/fjP
W6DrNP7enkTl1j/xV1TOpaAUXxL5zlWtQST/1/5nbS7FUQKmRrikvYkE/Hv7YxEIlR4pX5gSxM3Z
5/x7/+P+A2EaOyz3C6o0YTf772RFuWXeSi2MMABkeK7P8YjFIzm83f8IhqtuRpdzMeImng4zBr5i
49i1GZwthTnL60bEFd7uMc2Tq6EXWBOxCFMsl2HBYMDME+mHk+23j4IvNi3NuY71DXcf+FjDS9m2
YPhVpqTF0qpgquOOsQsYg3ZuOlsLyinCaYkPYZ/bos2OYl6njY2Z1TCYq07TyBUj7fFIRwzu8OhD
82OOTuUTK0ncYgxK3An/WM3Seehy54rNjPGyGKlPzzzbElZuWJOv3C6IX/BLE0h1Spunp/JLeJF1
Sbpm4+qcqmoAXqI50mqXEJynh3uhxNGmgoyRbdBuZ3/qFY5WgWe4TxPKPZyRPqWdb6YNIF4CLvPR
rdziORC5fe0mxC121BLENy1RxM8JPsvnOu7lN7j4QRt2s4ebKWm7ka/cMFj+c2RzyI+xxUsS8Dfa
9NVso7Gd080AVrSqKSnHeMSemP64aq4fnCXzQSc2i7Z3OTm8jiJGgaXYHBNo+xl7pw+MSRzrgXQI
9SteRmFN4EcSRnBvFHS6M0vCtkO7SnfTUalenNnZIPsNy5H8wmbOjLG+09Mzvn057FUgE6pdx6mK
PtRJNkLkBEdG/VkE2nkTg2Vzdirt1Jd2rmrqfADDfqU7MyKmY8/uB116/ScTK4S3s4qc6bBUjQqT
ppJfu2ilrPK2xF9PSTNNKSaVjeQFJOkN1rNxe5HBliYBzNrJ27eZz1Y1J4LDwnz2R0a3QwlUEhWf
SYnXsTDatFAMjowcjW/JaODkYY2cXkCPTO6NPu1ecSk+9WlMW2XSoT2GRS8b3LXE6h4GXVcpJyjH
K19YED+MpW2p7lts56NdTznJAXbylCbMnncPchYU9QgxgAa4pFiazVj4KOjYejt700/l9DxVvoNj
E4fNV7s3gLRIp0f3olNquVOF7/F3syyEdtup+ZAX4EqwBAZm+z0hpvAVWzellhjZvqQQugvgIXmM
9XZAF9l0E8/MRhRCjAfA2WI3Vyoi85Gp8mME8ArrGwbJGo92tXx2Da+5GR1vWP34LburfKxlvzUx
oAS4QjGEMZJOs/rc7lung/ds43yLvc6hzSuiz5LlHOzK5yKHcFdqyxWHpqzt6sLDcI2PeCib7qGK
bdptqRph/zgy77m1Ms++J/CWX65W14jdeW5+U2q0lz0F4+DtiVvKZ0KR/l3v98FzzUceokJjifQM
3YO6uYQl3Y1iX0IRbWFHLs8drTJh0Mv4u93N2Hu8VkkM34Umr9YpORNMo3qBKNU0FU86idlcOTYG
3KesLuJPQ7ZepKDIUlT71myJLZIYybaqjb1PAhcbJjFLRc+JIxXvKStWV7AdSvwRHHEXCThRy6yd
5GYs8aByQ/pDfo/RoI22jmn4+Zaka3xk76b0ASnMI73V+lMB7owBdTioGt6tYxSATmvlt+Y6qsK0
HkR4VFg0McXfGMEAfVshHpTbatVF92kVJ5Av6nz9hUFq1ITgaz77ZQGtFwnKcWmXAM2+sRbZRFvZ
OpG/Z0k/fjJMUX8qXWXjgGeHwsZU2bFGwSIMyZhfrhznIYa95ovOvymodvtCiLa9aKZ4ofU58Njw
5DPjKezvmPQYQC3Wzp9sN9oQr/CtHdv0sd6OeVK124YnD3e1A5QxjNzBoZHYl5neCdE0yU2UmAld
80POdtIW8X2qypFqqWgZUHcUL2fl8gGSc2GA4o5VV17BeK3qC4oXsA+pOYsH1qIiHjYU8mTlnkb4
PthhEapeUqm4MYY0niocL4G47yKDnbvX+Im/he9rmdzaU/opTWmQCtuuMiGC88yxDfZ7uCSRgxOP
aF63ww7sEdVyCQ1teK0SIeDjsSaJFGi0Dfm9PuZpLSgJKyitYiGc2eUHSkbYPYje9Cys+R49KOZk
Nh/sFB9w2A45N+CYEghAXCtJVvUsikNqNdNtC3GMtiPg7YSihHC/QZhF4OJzn32SHvbqik1yx44a
t25pAkXwk9b6phlxYjhc2Bjb1iLOvC4vx0OU2vlrNtnFtTf53hMRqeVTMdjt18TgpRjONcFzqwOi
tplr0/ww1Vkwb5yurV9d+ogO0yJq+O7L8kJSkx7qyKKxI4lqJ6AuMmvrrVJFmiM31db93C/WR9+j
0GmDNx5YmuZPP6N0aALXgb3c56mxvOZk288BS6WrZ5XiDV1kNI8hfQXYRktMiplpEn4dW+yFaDcJ
NWh9Mlpn3iC4Zwad+7wjeWjSTTTo0eFBGf1HnNOY96gPhwlTQANXe7btzbB1p1aTL/Zy8yopVPK1
m5AkNpNqHKKbRTHLu5iuElpTU99xrklWNDg8Y6lpwZyyqgwsPvZj6nzOA7NP+IP4uIcLQPOYGJal
9AhewNIY5GUcWGN+6cd4vfjETEtUPfpFSnEDYV/CfAJQaYQBixeLpsCrNK2z2fAK864FymeFwm1J
DZjCB9+S+05zJWsli4uqT3DLiyWzvgoJVf+bxchfXdZFVFADVafMl6YioBhn1qR41z85EwCbE+dL
XBiZDh1zLrHcMqAE0UeBThQhxvRmdNZRMppABuoNl3r2rsoee7BAKx46M7NjlOrYJ2rGm94KaWni
xAS9PXPZl44KtIF8GI4HTQjtWA+1xAQxrmZlEGeqCNTaYOfR86lyXmMbrPS2eZj9zNAUHQDc6/XG
k/DuL2EmR/Nrj3yWX3e8INp975SyvUrzuG6vcIlnwVnCIGjxsNDJgewMDS34TxPdDOICQzPFxDRW
1PGlPbpF/AUTQhtsE0ocuEwZYfyQkmf+onYyRPo4RYPrTJtyYnP1bZj6oSDuNc75rfACCOEtK2o4
SB36wHnUzHT/wIVexLGgtMDfKzaSRchtWjuhsyCyfMDRZqcHdpOshrmRvelJjmAzN5XnaYZJma2U
+ARVwnqeImOyD6UcoleMNo5Pu2lGPV0R52QuysgE+W0v3MzbfiRBs5dqFP2xIulMsa0950M4m2NK
A3Sbqf4GV6NZXCSZPXw3WElfSbbrL6KaTbG3qPhI91ZLjeTBkWMw7zSyrx0uwooWnNt+7G3pr0ol
J22srxs8P85uHthuh7XvxfEl1GSIjcJwEDAkq226FhqhvvBOoBAXIITkVkfDdcPY0aO8wYjAY27J
ggYQl/WHYtk2oDCLyFbDzvel+YrzMGcRH1BdRtwWI+LOH2wFdb9KCIwDy5gK1iFjXxxYJLgIk97E
88bOm7dew3fziXJv4BM8quqxJiyX7AEz9VQlEmLpKHawGEjQupvdN+2cvGJ6z/KwGP2h3PCJnC96
yqLVpmNtDQMDVHsMjLSDZwoUGGRcG6DknFvkzXjx4/b9aFiNoPCN9AhhI6fNSoRczCGbUeVmcusM
CElnlUeclHXuPNQXri4UzuaEjqJw0UZWHQNdNwxHKPR2N+OAsHSF3ErVUV2QnLggM0I7c+y0RrLD
mDKmDGssbZAI4ypsREIgeefirMBRzv9ZgdymkoghBfVt6JxzNTDH72aBfJVoRDYyNV8J6qCMLV1S
f48b1PUdMSiVfWmKxp0ZCcUGu4y5SxuEC9/q6iVE4h3lEDoxwc+1jr0fMJ4vnmisETIdubFiK8hX
eRFOPoeI+zw7vR2WqhuDJxqqaV1DJkzN+6SdiUl6LVZYtLCx4ZSGLjTX7qnG+4CYELcQ25fw749P
/9+UEHhw/iQhPHyvvsefi59nqD/+xL9mqNY/HOag+EaxZnkejo9/aQjrDNUDuO2a4HSQ4H5wLv+a
oVqweBjru1IwQsUj+5OIAKaKfTH0buQhC4at6fwdEeHttN0T+C99qK2+7boCf/CpG6WOKsS3Mrrz
qbB79kk7PfEeLAgZuJS6hG4vpy/1JKLDT2foN67Dt2aCfx6V3b2DZQLfrH/K2+F7OaeqCu5GlnIs
Hsv0Qc1xevHfOMgPLwZxbkyOJ0YbZUdKsm2/y2PXfZ5F27EOoU32b7k+/vlTmGmb7O04DCrMWw1m
kJFi/CzvyiGBqyzt2F0F5XEXB9o8mpV4+fOPQov6yV3z1+GYWXLL2AL552TkTUdJ0qVknr0yCi7N
yXmwlVVeK0En358P9LtLhH/nXwdyeAZ+nq37VWAPphZ3UH0pWBbS35gtQac/H+R3dx+7YAcevesi
pZ1cIj/uxjJJ/DvWEME9/xKdBZNe0DYWOjrnIIPIRyA62f75qCvi7deTCMoq4In0wRafHJa1Qjon
hbzrSqfdarfF9Kt6Cp0pfXH2C1TBh6ENYIiwR//oyc7fU2IUf0ljJosbJxoYphSLe8GHXhI7KeC6
sEVAZ/vz3/K350aiPUrYKgLj1tsLgN0PuIvh38VEafZOni9U6Za+FxZMVl9tZwluE9MSxz8f9DdX
nUIHmDgORiYY/idnZl6I+tSTfee0mqJ0G6tdKk19+d84CJjv1ePDayc4sS2xFByTeTAhmI9MViNJ
I0c7vEeJxi30y1Ve+dYSW4iNNIrc/vYENkmctW2TXrLXFd6Oda9+hvpU1OetLGXNDwtgQxa0gsH4
sa0h21kViy8KjTDzH2fTVK80LUQxE8pq1GDlXZqDWVdnArGLOC9soiS69NUigy1RPSMLU3BK97me
Cwp5Aie6pR6rNzaKVS95nyBtngTC5VPrlr5mmaLa12Ts4Gh5sTTh9RkOseB4WZUq22icj9PYjiA5
yaM89g3Fn6zLyYCDl0SbMAc62DG1dvYWtYLe3F5V1oYndrqkcsC5w04Ie6eq0/yzZ2UpYPN1nxLW
MN8OUjnOE2NjFsQrXP6+dZQz7buqcXAnWG15t+4GlkPO/0AuQLcUpnTa0y+wAFfdQVVsrz3VlOBm
ukZSsgdjDB2YDtnvLuBTCiCt3vgaD/b0CuXKPZMwC7Ktp9l3hJL11QPnMTgDDVMGZ9ArCOfyiMUX
vqrr8qyek/7RZJSX7WMmM2eVKTR8so7GtA1NywotJyf5REbVQsCI/S5/lSSVZuyMtJztUtUv9aWt
01UK4xVGt07iUbgXd63xvZ3YUmxb3glHTJgZfXmDq+UeX4n9UgF0YQMS4Dnbgl2h4WetKcSiz/z5
wcGXchujblxD41E9famieGRgS5i+loZ84qNCuyzo+GQjG19/koYeLqUspAOVI29vl7HDbGwG8eck
EBgAsiyprIPfTvkzqnuV7dPcG2nAdqfhkr6+Md/ZYwMnKmHCHR0ou86bbSkCDfYmwOGXJSa2oYb4
q7EXslUQtvy4+pySbtPrVK6jqHPRzRd2l+y3kavr1QXbo57nE9rdECSIg0smsKBiaoq/euOE8OdW
DT6HuGrnr6ZWA9jmTqQ7Z6JqUzT4FrZLAmZpI1y57liUdhSAESu6rvPBLq6U1jBVS0/XeitzqR/6
NO8vlVM7ryZ36Hybe5a+sONcX2P7URbSL+IyweFyUcxZEwJn5WDhaqmWAJG5osnth2HbItbuLQW9
2q52aWDDyMGiv5yJxi79YN7z8at4xMyWYa41ahvUVVADjpgZcCxUOCXiVeMEHzZqlP6eOkeemw6v
c8p3JSVpXiigEGBnh+lrSqboiT7h7kX3Kn0QWhBCH9kO+qFtDM5nDS7nyRWld0exXvolmEo5blM3
6JDAgzo/qyfu5rOAmtprNfHoMax26zPgSgaRt9ltvqS25gItiONfTDOKP/E36D7Cqcej71eLOB/t
1VMhrTp4odQ1IlM/tkSasV2W7dZdBrgqFQl3wDXswjc9Psx8KwzTvCpys32BLwMnEQJf9h2CAO1r
EUg7xqNZzRTeiD7JCuF+U6OOvDSd5X6YHFqlNnmQVTdZFWPop0iJzi9a2InroQd7TthxxW+l4ZHE
MiqRfoqMJCGsSf4qZP/h+Ruxqol7atRa2n0oTY/ZyjkQSIxYeE9428ZHLMfcg+RLPkxdZoDA60gF
bSx2PfyCSc0mdA9Xf2CzGN2pmerEA6OIHhuTxe7uUMJ07sJKj8kVDgqfebBB3hwzOZpCmEeY8cJR
xVa2z73UemWMCp444bVMb0bbxcHWBqnSIyLa+hbpqLjT9TxTvOoZ1iUAdXI3JBEcczd4KJmbyQji
gGlUldP6q8fiLue+R62QTVHt2t71bjvi1k5IodbyZMUMjM7HTOdnI1s0eTXxJm9eStATUCJcPBTG
PqgMizcQHqsgEBCXvTK9lG2LYmzzOkaibbRXDsuG+IV2HryyZTAG8cq+7lsW37ycnQRYBcNn+9xg
291ddQVch22FnwUaYGM3NLXz36Pd+lRMG+I9dMYJqgLXj13crlhHPW+lXgi/jIawLywnFa9VPQTu
riB3dFgcjaDmog52UB9UE+oxGoujl47mhVFlNrleJ/Y/tV4xX7qNKUfaRv2xwizpG9/G3Og+0HMP
ELDDHNnTymimL0Ac81uzKsbv+I2s76y/KdWZKto1w4bYgz4bImIxWwN20bQzlHTvGjtJKFuvbQpV
PsgUhrWCLFZsm7mL06MCMQFEzUvZ9zdOzSrXYHs7bRIasoHOTYUX70WROd+8KaPzxRBtPh192PjE
J0WWo7BoyPdHp8CtvPNlK66LboopvJMYLHaE4WrafymCS3djkxdOOKK6f8yyXkwEQYN1HiOJJI4i
G/qLCI2AQ5D9yLF4r3eW6yvK7VXZ4HlynSTyt/U02huidP5npM282q2cGIpP8w7RKoA5k25av4+K
EHpaOe6ZFdDzPfWdRcLGzxtjZ2ZuEoNwGnxuRROvEDOeIvrqTC4jFF3QIZhELc+O1fIh2rP0KNAB
6J2EVUetqRMi3FbQIzIvWZneDl3lXqrLLszHBZJ+QAEwCFK2FdiyQOCoENNBEOMNxCi2ZYOau5uk
LGIVYhfjM++3UaeuTHuC99hZWqJXdzVfKoqq5+yYRpVvXJp4JxKyIVYU7OiUzqazsqudj4KV2Zmf
dOW47Q2/fTZZKuhNb4IKCL2cFpQthngMKpURwTMvwSpXzc1iIVdvyrL17pbSEi+2wm+1cTtX3+Qj
GwNaSh2iHFhXmKFsPEKOjBgURWTh4qzzIUxjxo3tF2j5snPwqrsOswi8XyMNfV00uuY+HpjihXyN
iJqs6XlS+9hG6Dl0NI5AkUEn3TKIsV6nwRmGI7YZOB7kYeTBnhELQfg52cQ4z09APNVTYxw1MeQH
33AGeWxnuAuhwsDFH+qC2h7PW8zQyVM0RwjurrcE5YG0b7yEZPiXirx9O/Rc4kS72wY+6hR2Le7J
r6NE+U+3iY7sZqetAN4bDfbKJdGmHIpNIL00U75HIBT5zZzllww4q/ORaft4Ni1uS6ouwJZKr6rN
PGcV279jBEZVYsLeEpwd0MrC1JhgBmIwoOHAGWbrcoC9M+JgNgNUKIvRNml0uosgvig2Yn2/+DeZ
xfcVZXQpnvIFjO0mmRaD9zIWcaYR+N92k0yMx8mz/Pai9McRJmkW5LREYdx8Hti5Fmc/NhP/37ry
v1y2rf/ZuUJDavH9Z9Fp/df/0px8/x8uqUcXw76NgPBXRYJlBv/ArIJ/+IfYZK0Rjr/kplWK4p9g
5xeeQ3KGf/XfphVjrZSzSAGYBFhd8+8KTm/33j4JEjpbYLP4NMP5mKBOtrWOKJzMsKblwkrwi7cb
WfvFHXjaInqyq7K2nti21V9+OjO/kZusdUf5fzJJuNtM1AWGuugnCE5IXm+3glAG4zKKC3kuNjfx
5v7j5fXDXf7Ofn1VXv50jJMfFsyj2/igRc/zzfPLY7y5jDbn7/yMt36fX3/GuuP9KeUJHRo6dsAh
ut3d89Xjbba9XcJPZDHf+SknDTK/HuhEZYLNVMzezIEuKJHZPiZbfgxj7XfUn5Md+i+H8U40psgG
s8F4n1MWUTlbHwRNEdWS7H2bnI/dUv1abgN5DMQD+byQSMIGN2fIKznsmUdj2895rw8MEv98nt+5
kt6JPuHO/zrNy/7mJggP12RN/4eHONEmWPh64KP45eXmJQkf+801POR3Tu9bqRCysrCZ31GIgsKC
inzaOdHE4FHLQPSQSF0NkY92aj91QPDFhngn8/dWq/rnoXyChYDlLd4ip+n2xiA8znSxP4DErh9j
T55Xy5QdtRHn5xpa9AZbjvnOTXryIsFrhgMWE56HuoOq7q4Py08PQ47ZDEMyjeuqs4BTmVjMvHFo
t6VtV+elLdLDn+8K5/R8rge0SFDyMkHIp53w7QEjI1N2a9scEK0X1LHr79yqJWDNemY7NFrBa1bR
gchwsEt6JS48r6WJmnXT2imv9nHe689NY7ZN2FvWEEZ4qACbEhfHBDGRFZyi7N6Ah43SQausiGJ/
M5RpfWReI3EKjf0u7UZxRk8FfJEsV7hhA2frDIpycLuDNMakbOfnjsV/o/G1oSdp/+dz8FYe5JW9
oi/I71PuiY/RPE26130pSlDn8X4Fde8D7Kr7mr3S3z2Khw7lkOrCYYX+7Jy+5mCqRNiD1X72Szuk
MmvctzB13znKL5czAMNADeo6+ljLC06e8gU12/bm0t33fdB+aGRlYKnz9MPgC+sdVfU3h8IATdEQ
X2U+s97Jp8GGsCmYqrr7ORZ4CDjy01z2w04u7nD/5yv0u0OtAyNaQCnotbyTp6IuZ1mnwDb2ixV7
O9V6xNKXKtkndhK883755WZgtsL3m0IILpdFCvDt8wBTZGlI1Pt73NHeDg8TDqXCeG8OcfpqcYjw
rj7XdRTB8kSePnXdgCCgg+EoIst+rRqL/XULQfK1iNCEdiixzUPACLR45w39Vj3mNmew5jLS8cSa
r0WtfvvrTDsxmQmM0SGOielt/LFonwsv1znA0DT92Hui/ZSy1kK+sjr7ve/D6cuNtxtLMeaGkuDT
Grp9e/SS/sRmdLviaOWmikOcFJZ3nLoahh5bXPPeHoPYeueFenqmXV6l6yPHCjBYazxOfrEsJwj+
leEfQBimR9668TNqZsmWRDgXYMRrMj51/86jcXoTYV+2+GjwH14ssDpOLi9jrKV0PFkfS4KcmwR6
3ZWqk/Sdho/Tp+LHUXBpM0j1CYz6J08FgeZ45gGsj6rvygurpN/bL8jq5DiO3nkqfjmLa0U330HW
yaQOTHlyFrNagXBPKtoVpho2edSPItm3yIBiry3gTxuvdDh8jCwUv3PoX38lX951ymxhLPUo0H17
0wyyjpBr++moTRfAmuckF9Ip0xDUenH959fMr5eNcC9MDO4Wvr1s794eahkg0iQevmnCCO01eOP2
YDbB9M6C93dHYernrCNyz8TQ+/YohgzMWJTdfLTK2dj3mjiEod7Lm//mIOsAXFjM4JkX/aAw/bSO
6HpuiQBD1rGpLWru0QgrIozJ8PrnM/bLE83ZMlmtBOsigh3YyRmr5TQp1yr00eAxvBGDii5ts1VX
zSwXPOXT/PXPxztZxHIXCE9wdUybrykGqdNb3gOHP6CTH/3Kje/8vDd28PlbYKylwqbKMKFvKIeX
WeSf9U5av3PpfnMvMj0GoMLbm13eaT98zlsNwN+oj52XGuA54PxtdEK0kLaa8enPP/U3VxCwLp9X
LHiOCQzh7W3CYhrCwmjpI2GHHOxMEdAOHYPreucF+bvf5LBSYKyKZcNzTm7HqEFTypxgPhKlrj5z
RkV3hDaeWoeag9Vnf/5Vp5tWrA/MRrlwwfrts2gqe/uziOZhmnYK4zjG2pH7pPCVvDUJjX+oYsO4
XhYaMj5lZSAfNSVC91VLGm1HxSVl2fVQBNk779CTqTlfRJ+OFM8j+x7QdoYH5e3fJ578zM20aR7p
5EEnIrVFtYchmJLv7SVx8TT1s9ftUvoZ1JaXsAm4LfFH5M/MbsQhjwhz7gtPGAzaDExp2yTrjQ9W
nM63TAOdbPvn8/fLA8Bfl2Yn9gaoczwCJ6dv8hFtS8qDjhmQiW8VaBWYtDbxwKS1vdUlCle4lN3V
wKRnZ5uz/mc32X8ka/3yIViPLzGeMJJFejjdfgnmAZ5bqvmIyhyBPWHQaWmAOw765jNaZHpZ8dvf
uWl+uUU5KPrKaqwxTcwDJz96GZZ+sonZHQH/jC95AIg0jPMOmhPQeTiPfz7Fvz3aGnNikeZb+AXe
3hGNzqd29L35WFGfcSYynAmMWpUI7cQ237n9fnc6cWDy6sR+zxfh5Jfx2AO17Hn4ip5I0cDGiNf0
nA7HoE71rhb2tKMMJHbfeeZ/LEB+knV+3PW8WSC6gBLj5b3+vX76PCSWkyyCCceRsllckEtSDAe7
Z7rvpFK7YWZWx2Ie9w3T049mrGEQYnyMK4c0yJqvKSbM/habiyI0oOba7yyffvmqcL1ZrEmJiQt5
6/Ss0KhhFNrMzOPs4r1Mqm5+JBlA5MboyQOQIH1vf/G7ywAORFCV5nEpTu1OJClWQ0hpHr3CZwZX
VsGVcrr6qXGZzQ+t4x5q7RvvOLl+e1BehEiQK7DPP7kGZuGMlJbCGFOFLvwNQe925422erCxHtwn
jgmSKwPH8V5N/G/ubyQGMsDrShwp9USfmhQAFP9/c3YeO24jbds+oZ8Ac5FbiVJTHex2DhvCYYY5
FvPRfxf7XfwWmxDhgTGzmAFcqmKFJ9yhjVU/HtzKRFXBlcopC3rnN9qWzZfbh2ljkqCtCXQQ9CF2
NFYPtjKiDZbi+uhHSPuyi9oM/ltsd29AfOEHZYMUCapO/m0gt7xjRIw6ESOAHHf1dto96vtGY8++
SvWyAgBiolagDokIT7en9+qRfhmI23hZSIcn9Poc0eMwDHhZs58naueR9qR+Rl9457hujYJ3J1I1
ZIxEwMt5+eO0qnWANGhban47N2XvWcFQqJ4mrHxPxetFQ2p1LxjYDFNZQ+mG7GV1HxU25PoATyhf
NzrRnVD0UiFQupgqgeBdli+q1PJj6aKu4Q0zRj+HqtERdKR/KaLj0ssTyCZbaezT8EFi+O9Xmwid
Lhu7V+PIXK9D4GK5EMOS9JPMqVyvTFKk2GwzmveKAFtH5M+BVp+VjDILJoOBrGJEg3QGAISV2lhn
77Wmhq10e1qvknKuuEUTCoS6RhC2PpB13XYlbVVuHwSdj2FkKF/spNUvEmDLh9yS4m3c6KiV5oax
B8fbCCdQErAXDbUXOvBqomhr4QUpuAum3C0+Ws7cqscGutd73gXQ64vuNtirYLrHV7Y6Tn2GEvLt
yW/sbdI75m5r/FtfJypCL7vataXqIyKSlejeSjncx52s3L/C570EeuxsqlVkzCYQvdWzXkwZDgNp
K3w1tEwvy6rRk1Ob//3TRYZChMTbqi69mestKo1ugF8SCB95BJsKez6MrtcPcf6LiwgjIDkH5tfb
K7ixWcVSzCF6Z8/a6wouokxRVSMl5pfKIDzEdeTJmCb1nhQw2Ml/Nh5mYIdsfyJlcvL1O0lk5Gj4
WpkUi9v2e56GxTPWIEqPJEIOg7cpBaT/27Nbd22WUAXdOzYoAnwUT9fVWatsqgmVE9PP9bkWZznN
+iLyAyKj0aL6YR6K6n1Yh92/ZmvAu0L2Q3uH8IFd7kTeoMf4dqvLkWyaoiBxgsZKry5HSuUwgGE5
+33buckxHYlGzq3WYq2BmI/9RkNaq7hzrKpN0K1ZjKXSUbd+tSEo67OetjbUt77orRMgrfQzlLW6
9CQvSHmJEx2JIkjskXPCBxEV6wLwKKapgY4dYm8it6AWc/Ch1LXsi6bE+Rs1GmX91ZiBR/gwlsa3
uS2GagEIWLbXU35a1LKroDor4EiMI0oY5vAA9q91jnTSzQEF5QlJHnhR2u+m6dt/CUDr8jHSLcRV
skFPP9fQqRU2cIvkR5zJ8r3V9aY4JFLBO6qSUvSnUm/NX70Lde0YqwEihOA1WZIBBObXzs3FeLTM
MW08gIAKkEROxnCErTY2xzzFvo8uTl++T9CLCjxh9C7YAypluA0mNWRqkyRQw9fHQWtqxv/nu4YO
PHwkzNSe+sECrmJHVvM9QYCLXyw05QfMbdW5gLsHIIT3wvS57avuYwWaKDkYSH5/NOJE+WdqdPMX
UjFJcwd5cn5nuxkeCemI3DjsS92dPCwFKiY6jZbxLqPlH3o9aJR3TawqaMNj2/U+qKwEwBdU9F9R
0Y4C0nVQvYHm1gPC6cv+U4nGWfDWRvUPTrCdIFSWlU3+BlWSChoR9SxMMIwBEarBKvLvg0rjANMj
J/s0DpaWnoJ66H6baj+FfsffAd1YQ+vlaGHD+8sBzMF80PAsHqK8VbFAQYwpWii5NC5sE30lWIr8
oLPMQ6eGsEtW+k6dh7I75EWNCKrdj7I7QqOClqfkCdoDra4ioRkZfSqPIS6sftpUpYpPiVsGx1LP
peGF9QDteexT41eJ0I97SDVtWHTZmj6/d5Qq+zHm4A0JIefLJFJ0vlD4R68HFFpjnJE3DH6CCC5/
mgZmAOeyQZPlKAIV9ZNycpSvSqja0ktl1ryrCCOIIjqVn8E+C0+O2g6gcxVjwK9MHemGDdmYmydE
Z/R//1+PsQIwvNrg+ZTLXz3Z6ExDxaiyncRw4512eecW3LpGBeNFrviPMAwzMTBVgTR9c0CuFS3p
DI1e0KfR1ybEZhSfk6bAeMOAFhz0bbCX+m9dPwhi2ugx8xMIBq+fFhRrgmJQK91vuSbfICbpeHmG
2unt+3YjYCfrXeZHekizZVmEPyYJz6wF35rrPiJ7mPgsXtG8/A5+mgiP8oJmAOUy8TMSkyz/vT30
1uvC80z3CnbA8opeD42RZLiECro/ZQkYqCK2pjuUeuf3VuWIu1Ha326P93qqNqANgPRI71GeXL8s
QYUTkRYNlj9D30Z8oVdA0CLuU3UPCrxu+6BIax4xu8Ak76+3kjCpoSAwR1njddeV1hBaXgidXqop
TICYtQICLXBA4Fvq4MCmL3F1PHXwrAYMPSJ3L/fcKMNRuKWhtiQt5GbrxKWdItuEIptf7NiOQr+3
UV04wt4skUAKibNPQENtTG8AXhs+PQGYK73ZGDn3v9p+MtUCI7HbX+N1GEPDjZoWPX1CYLbB9ddP
lRjEPrzuS43pgoMOduM+TFKz7nvAYz9uj/V6pzEWZ9mlGYas71pKvQqtuijVLL0UjtGdcDtPT+h6
dk+RiSCz5WDLdXu81zuNnIXGPktO5dpcq7/2iy5WnM2O78RJegduxzmguJE/Gcmk4UgKOWJC0HHn
JG8s6FIgXLRJkWp4lXobKtRW0lfX5+bG5wIf68M8QasIO1Xdmd/rq0kISHc0amwbeaB146QJI1u0
lnT9EgTvWTExdmyTaa+3vfHVBM0ZOIcc1qUCer1DIBWTLIBe9l01UXhCcDmV0dCf4kEdFkuaaKeK
oOv8hdcBH5E8yAg6eBwVqvHXAyYjWGIMtBxqw3qZUfpyuP6oZxj1w2K68q6si8G+DG0q8+OgBUFw
hx109BYXJvEcI4thHJxhESBLgkb5GEwC9TdNgvJ8SnSzsA4BHr3dnays9l2itn2Ay+pkfoOi7n6a
0RbYgzls7Afa9WR7tPGQVlr3nONJJ7S02sAfwb6CgtSCOjoh+CQExAJrTP9++zmAdKhbMORSyrte
PEXiB40YY+BXNdoeB6cocmXBJjcfzQz6wF+nkYBmluYk0mj6cq9ej1ZPWqOISAv8FimUYx729jfo
Hc0OImhjnzOKyVOhUT3lrboexW0YAQWHwC9tJSIYSY2k+wSgWXN2BnodajAdlk+FQkgJ+lWjSZh9
baP84UOfRwSOcFkn+nPkETo5CpJNYA+nCkeax3ia872iwNZGWcoBpK9se0i+17PMqBcrvdQDX0We
CGtbq9W/on1QIOTRmNXH21fj1mCUBknyyGGBda2qkaFEZcIde8VXGmhlfb3YFpd1rV56WPzn22Nt
XCBsfOq7wB+IMl6BY8a5SE3Q1H6IkJWX9SiHqaE+nNtm+jlxPHZuxY1bn2YF6EwqaTR817eipbYt
Rr2a4pvgVN7qat149mxnjzJFV6ioeuXSaLm9s3OWj7O6sxiUUwtD0GD/rD5e2y/EPNNSfB3jS/WA
7geU/rTWpHXqbDmClssHYPhGXAw/FGiKd7qUk/nXpW2osyAfgLbo1JbWZcS0GO3csjvFp3CZaz6+
G8C3+tAahjPOp5PqoXEdSgxgp+bD7U+8dULhhJj/qyaBcLneuxxF/FBkriCjMdsPeTIrx5B0dmd+
W6M4nE36X4Sr1rp9IpVqthqn5MvifoYyLH04wys6V4qdgbZ2rPMSoNH6pkGxmo7dY34FaYzpCKpJ
yWKR5sb9b3Rew2MT5nsQ2a3DyLGwlqiI3vN6uNaNE+w2HBfcijQ9TEwk7afWxkyv/w+Hgx760nsF
PMZWWV3YjkWDG5uvRaGmBcSFKVb3To0gqnjY+ubgRnGSR223dt2/vwS4T/EzIPYVYDBWAyOoApkE
jonfYbLhU5bN4GXN9idkPKiHSFGcbu/IjTVlLXlvkUpC2HAd11oZRfUlmfQzzRoPeqAl3hRBopST
lH//CNJk4RpF2Gkpcq7OPq38wtCy2vWrxIrfZHqB4abdJ3d/PyFCMApzAAzZ+6tAPQQaMJRE8qh+
ZuODIxOou7UW/uOGVuHdHuqFzby6zXgbFrMjrjRU+Vcz0rOq0RBrcv3EleUFrzRxHvECW5JvGwnt
wMzQ1AoKLOihtQjZLwxS1/nSGHN4h2KRs1P/3HiWkaggAgC8xsu8LrWiAZ/mDY4UfikhViHFXlZo
7jb9fUgdDepJiC16YxPx8aDVO2uxtY8MGEMoC3BeXrWKYUZJ0eWMTa+lSR4HGz9FoioT7KytjKgM
3l76zeHIUbl2uMBfJeOxEVddYVhEi4pbXSJ7NByPLTE8D9WEhvPtwTauOYxViOr5N+og63BnCGYX
HhafGVtQdOzGUTkQ8RgY+OB4IzPV3Rlvo6hMZEpnECixzp91LIwZ3JAVVuv6WEq18yFvdSM/dnpk
zqcpQBLibON3nOB3K2R6hxxej1B+YcCrwo1gynYO1Euyvd7ltLottFcxWHlV4k7QFjJRHQ98maBD
jnfY1NX3TZmX0Vv84yi3RohBBqdgVvoR85U0fcB0bfwHEm/3Naqcsj3UXYaflTPi28S7oOX5ndp2
4n6irD4cEKOqg51bbeuLLdHFS2l+6Uxev7NFgMCdOkeB7yJH8E/lGvE3NU3Lb+Dlsskrkt7Sd/b/
67NHKkanfEkqSGnXV4HgnFuRljuAAuahvjNlr30L0LRHa3jRBDrJKm4Qb9cr88MspavvbJnXT76D
tx48XihDS567ejY6lO3cOUgd4iocJo5jaGP8kI4A/Hbep+2BTMCOwGy4bFYDReBzuzZ0hF8jzn2n
RFlx6VoUZW+fuNfHm+nwSgBYo9jCnrv+fvD/GmTMJaOkUXbW5t70MLWPzuASx53tvTkhUiAoSsAR
AT5eD4VzGiIyGkNlASAaFxS/X+mY1v2HCRFGUDikqkNUdj0KUFh1lpMt/Eg0hSddDbPPXjUuQoEg
+B+GIpWmGKktgKTVF8LXwIrHaqDUz1VxhIg/nSoX/4t5KrX/MisHJAyvOc/fetMXOQG2CSIRK9/x
iwZYCLg0urROWg07T9vrA70grATGSwbwDyqC1+sX49iRzvYoAHaV7SXWCues5ulwHN1Ch5FkWH99
gTAnkiMAsAZwsnVtJYjwtgVd5PhFaav3pRqkB6w55KkwZH/UFrm02x9tY37sdoNDhXa1A3z0en5F
WkQEDi3XB2YIzx2t7nfkbbV8DPLe+qUGqGfuZGIbRwymAuBNAHsLbWl1xEII7GmnVI4fKR022CWK
lHTwhTdVmMvfntzWUHw4ggNCTe0VnEu0ZQt+zHD8uZid+8hqpUcLaPQKs+h3hto4zVQNOchLCLSE
gNfrmELVtVseHd/oqdK2jcRCvUFi4faEtr7WH6O8vN9/dCEMLQHHO0nH52gAvnT1iZ7f1H+cnLj1
x9y2/8NuZNMvol1c7QQ917MaCN8murl8q3IuUA0p3XeTjapWOJbF2TQRAdjZjptfjIIpIglEPa9K
i4rTC2p8peOLPoCqLt3ubAPIo8s17nE+li9yHV1QBIahurTRqQK7q/u3wxaZgKBgLRvEpZEoTLzU
ZEdippKiJGBgZomU/6GGT+Chyq3/vv0pN2J4xgeeQBUEcB39luu1bcs5jQybtR0EXiZ+rIXpP249
dwilxHDKj7luy/J5wr92uHMaHZdmdzTkh9zW5X1FiYxu8xAl+c4+3ggnuAtAeMJGAVO1TstQhEm6
ZjQEdSdrQm3bLrWnBC3XH11XSyxAec7kwTH67l+ttmgB316UrVNElws6CiU2+H6r/ZYv0Ogaprlv
N4r0xsyOj5B9lcvtUbY2GZsLBzDYNuBDVnd6FApzRP6WTYY9ypumK5JT0oPccsbq1+2RNgLqhULN
S/XCKyJfWH1kjtRMgcfxgTz0mGkA1jhq9DlQ4i8y+xvC+ZilxIhFXFTkNj652kC3t92VXttYV4iM
uHXT0yOheBWlGbEBDWZy/cKN0jddWvWHfir+Gpq/eJHxmNCtQq+QjPB6so1tpvrQaK4fFEmMiDHV
EVDYk9NmO7fEsmqro7sA06FY0GVYyk3XA0V5uOAqwsCHZFAiyIaAKgJFKLV+zjB7iu8HRFCfDK1V
94r3G/evTnbP7GBbvu58TA2d96LM2J9Zqj22rPb9KKLwyQyb9lhMjn33H/bPgjcE2seq0ne+nqko
dWLEVKNKYhr9t9QJqidbon4cGPQOUIwYTwi4mB6kVPdOpkhuD1q714HcmjTtA/YPJH4TR4vr3zCa
7TzLmC5W11jptzEppXtnI22F7HSB3N+J/4ADz+2JbxxRQnBEDWi4866uHx7KHoORuzx0TitQhcXy
8mCUbnVOmqn8D0MxFqWb5RomSr6enmFNXYGWEG8cQIZPWeya/0guZwtxFByTd3buxvUKVvX/D7Yc
1D8ecFXFDMaayGLsDmGvo0IU/q2bM3kZgY+h9zKH2jNgDwdvZRDCo397VbeuAdKNpbEPb01d30Y6
vUfTnRTHV/ShfBOb6fAIU0DfCZm3vh051HLRIGvPN1zNEesFu+omrtfJak6mEYfHcbLNU1RXey6s
WxOiUkoLGaDoa9YM8jnzrOLO5wddUl/SYI6xgsZN4e+XDQjmkl0vjdxXoIA2gWNXpLYfZXl0N6d5
6c1xXe3sww3KjYPzJtcK6kcL6H61ESlgY/5m57aPeHcF106T7ye8Jw8ccGp6ZmofMYiK7ipk8j1Z
BSquLap4BDxG09LsFE9VsI0Xom7e5ElYHoI5sXa+7Na9S52Qvi+ZFwohq18Y9EuoGEFOdZHDPKpl
niEYcUI2Xz2NGuL7t5d98/H8c7jVYYFXmcdqGNp+1ffaj6A1jd8c1T4/d2Uz2Me8MVM/qaLyY0be
SemPbqvpjaWTVDvthq0dDbuIy2xpEhMVXe/o0tRR47B721eGpP3q4s50BL8Vvk2tItrZBVs72iEo
pU21sD3WtxFfHjsWZxLQOpEfA1Uye2EE5vH20m5d6RT68SbiU4pXYTYw6iF2uGb8KJrEJZKO7hmA
tShzlMVzjSnbzgJubByDDSBQVBBU4NcFYkhvVVu5gU1YP3cPQY9oQjPnyhtWYDyOllWAX5X/4WKn
9Y1jG3q9MCPXyZKeukHoKAyKDVJwQOJS9zDYsHy9s+IdEPXGesJBADiz9E44vOudGs09ohcRXy1G
qA0f29jrqzK8wysuxcSgbL3b329jQ16Nt/z/P56RTO3mpE8S4eMOsHg36PobUUr89sY62XkzNoei
m2FQO2It13u/GkWGXYFu+3mFx0cI5PXtUCvDp9IOdia1tYg89gs7F5Q40fn1pFzDkDXArhCHzbg/
YH1QnxqcTh5mjBuOCfDrneBqObWrKNIAvgLrEpGGhU56PV4fI/A3G214MRosbS5t0BefkkLT8JIt
jeG7Y49udlpUHrDKSwz9oU375HL7O26cdkoboDPoTRHQrqtzbTSqvL9OeOkqqZ2siuSPN6jeOe0b
QQdXF2xkZDwWLMhqt1h6Fmc1go0EGW31iJpH/2Q7s3gSjW0/hkFbuh4rhAqhaN3w/e0ZrmV/6H3Q
xaNHqwJBwcVFLF/9j63aks/nylhEl0iUbk0kAO6ablDumI+dHIAY42JCfXCsyCbRdMGn5d7Kejqd
vZJXpaej24rcKmav50WVYT7UDhq+d4PiOKlnOVWDXoK2IJXFgDvN19s/fmvhLDg1rN3yz7qf3YEi
NyrLBRhBGTdCpUgR56CLoucsntt7VwWs5KRSPYkp31U03ticPAJ0mhZg16tuYiDKIHPaUcGbWR08
t5v1uwCTEy9F1n9nE26dA+A7i14CUdTrHINDp+bFHF+KLkrduxrEx4x/S5W13+3A0L87vaF9GxUT
BEocYReSamRAO/zZrVsGrTB9yedo9qw7XUbmto0Zd9HF0cb45DoNSoci/CURi/27Wwb4BUUEmvm6
tTzlpFTX+zEblLjq9dC9VLryfrbG5p6c+6MrY+oasxGKT7e30OpSexmOU0chZeEn07K9Hk5DFtZG
98rFhS+wT3PUYlc5KBoGooFxNPPZ2jnrq4V8GQ8hHeA8i0oL7/v1eEONvnmgzqgtByL/tOCtUdfC
feJrVcxKszPYauf8bzAiVRBf7B9TrNbS7ChtkJg6F5htceAXeH8hWV7o+ammeNVR+a/RWUSPscZi
MIqyt1jZFTuhxdYCm3QJqbIshY01LRmHVhMjXCEujtSmp3AyRXbXS02vT7DVigdkD8aPtz/pmiX8
Mm1kXqmDI57OxbBaYxOLhDwtK0xxUnwOfUBE2ezxegUjxjhC9F4eQ1gptNjSD51Lu9jTgDH+lsWg
X0hnS+shwiHuUxVHIPetSmIrkg5ZW+zEz6vH5eVnLkDWpSVDEddY3byKMxtGhBPPpRZR8RFbvOwf
0SMofns1tjYcJF04ZLTmAKstod8f97urwwjuiLUuTVGP31FqRSk4mJT2EA5R9en2WFszWmJIF60e
kIbrw4TTFS1xgNIX4FzjCa+A7iGu4r2O6taMCMFdKrOuSl129Xl5yPI8mBx2NYq/R6zn8rsc/2ns
cMq9ev7WAVr0mwAkg4Gm7nq9ePYgZycjQLlIGKW8v1ZvfK3SqngH5T34kokqio6BoCd5x+aC5Wgn
JXWf24u6dYDooWkLoIRG13pRUSkxM1DJMITmeeY1TexaHLIK179DZhWKetHLcG/eGx8StCinliQE
G5K16N6UFZpsCSovWiwdDwhsjWpvGF1uz+yFlPFHhLecAFxVlpokJbRFzu16ec1Gc5REDZ1LiDVd
Jb1ylkNzgkOSfMCYrm5PCapnjqfJWrYUDuyoOs3gappngCZTcJljnIePIEsV63sTSfO5C1JgbTzY
IQm5NrfTGxekc/QmEFH5tS2tVnmYOwyRj5Mrwt+9iSLEoVUKjBRn2ORHFUOfOzNQhIYiLOZTh0Jq
RnaphjL43BYi+e102IirYw+mBEoTFRTd7DLrODR1/12FWaIeRnMYfg0t7kQ7u2Bj00MJNwCQL8Up
Es/rpcLm3hHpULoXROZhgKmhPBe9AZy8TYvz7c+ySgaXrwJfB5kw+mTU+sVqqAIF+MZWdPcyNY57
RMgEuV4TnWhNyec7SwfeNqrTHjDjRbBktRcs+o0mAjWWu5DgrydYVkVaWVrLpd0OyplaeVEcFz2u
DyVyVfdxg6QBRI9+fhr72no7yzR/UvJUedviHnABcDjNh9bU7e9ugyz7To61cRwgj5IYw1Kl5Lne
pzxc1pxUTXDRFbv8FSjW/A5N+/q/rLugPE8kTkC51sXCE0q0cY0dg1Lq8yWh5FuC2kfL5VFgDNhd
EkWWv+ok1fbwdxu3HKHI8kCQvOgEXddL3+hZUzVJH1z6CBvd3m1db0YA4QjRpjgNSQknF0HJU6uF
4/usiPYglVvDL01TFvgFArHab7MMpzRMFPfShVZ3qUBzHpUky/2s6ar7DKvIx8bNu5PsBv1cZZa+
UxvYGp6uy8JNIySjanY9+0mzk0yrYyJAx2k+L+ZCbzE/VVl6gTy3Jguv1jIcLLIaVIFQ850YbV1W
fDluS09tYQ9BpF8HvMx3coIiCy5mqi7B4CiLZ5xREs1rySqex1lXaO0mTf1PMg8RGy8V32orwvKG
KpF2t+TIo9+mIvoeBCZBSmHG4TP6VvjB3b4Xtq4ggMMLUcGmSG2tvhPNFWzoekJXSL7191FPMIh3
EnzmjoOBIertwTaOHJVcDeIRGo2vX14RAqZrQtIAfZHFJ/u1/rVHtft2e5SNtxXSoErKQf2Et26Z
8h/BURFpmarQzr6EgEh8XCRQPKahfgahqeBtVyc7BdqtWdFRJgwjMAXoulrC1Gibamgi94JuQnCH
VGqcnNDZbfKd0sm6eb1sKkJLUmNq/BSD1zBluObIdiYELjCbEbhDhN3GclHrjO+KA+TigxtM/U+p
mzlZs221PyhBmApGOWadn0QRV/eJqCjy3F7tjQ109aP069WOw1joI3adF+xgpzMl+uCdHmfhqVZx
Mbk91Lo2/b8FoBvGS0ZVmeDieqzaKERTVvCqRzOgHBHFKlCWtD9Q5KhQPVHcY6pLkJqBGR8p82Di
0BXZXjtyc8IL6g4yFly2FxHbP7ZXldRzqlSSCJ/n9sm0FcsbmjLAUStzdh6PraHAZSw6mUjOvgrz
i25uJitnZy1ecf/Ktu9OgRzbz8IuP95e2o09zMZdkIwg/Bc24vXKalZW46A4EBNb0jyh5F2+x1dR
7BQcNk4mY5CS40uFpuk6CMGYpaA7RdSLfOP8WY1aBIxpwz/HLHWIhG9n/7w9reVnr+IPsgmuNeCh
tHnWCsZtkrciVAvngqEJZs5iqOPvGbYV41fQmy6WEqUb/ZgbNJzGrOOJQuTU2DsgW7t20TOhdw2L
CiLTKiDWEikk5DxxGSIqnKFVBXe4ZlkgOnoDNYCAFAAMuWsU87EiDnwwC2O+h4eO9tXt1VhV1pbj
86IZQX/QcVGvXP2QCUUBYXaqdcGfiFQRG8KDhsXDKdGiycspPb2bOjgqFtoFO8/xmuL7MjSBGnVb
3hq0QVZ3sqjmTAxhbV8cUYn5ZI7SPNeodDoHvdeN/rEMzKrBWqmO/RJjr49RK4KPiSvmN5NMg70j
vBEMu6TmpM9cIhSAV7s9IMWKAC1YFz1vJH4ffJ/DgKo06t22e9aqpjo5eTP/uL38G2eMviyQeR0R
WPLLVUTGhT4aaIXYl7yzv9dzXTyINNtr+mxcGSDyNTY9lShqwKupkVZmKrZU1qVFtOM+V8caK/Wp
m37OWmDXp9sz2hwMkPwiCUkpf30fBwlm6EUyWRc1yctL4Urjvirq2XPlYP59tA70BPy/RVBF72w1
r0bN7SCzR+tCFcc+WnnVnifV2kNdbO5TglaVjIVlpLF0fQ+Oam4MwZRYl9kcEVRw1CIfDxNO6++D
GhzgsZ615LGLUXs60kuO3nSVniKXNg7YdxRqjhjG368wIvMLxYLyKXjv69/j0mCS2ZSyU/Uyeugp
LJWIfPZh6qm9Y+7J8m/t0IWivXQNl/bI6pRSqzTHGTfGC15G5rEdg+rYI3T7968aCT6yAkiXEoes
T585ag5m24xiIukFt8IajqlZT2ctFHtiZVsblE4k79nSJIcBeL18HQGPVRUM5RhResjcYby4CSJI
QdjsaTtvrR1bkxsU/VKEnldrF8WNMleU2i+qUPL7nvFOTT1WO2u38ZhoS7aCtBJVEp7r9YagVOK4
pcmRi3P3d4tOanAM5hZb8dmepuaIt5n8TYxkn9wynzN0acoi9QxzoKh1e2u+fsz5JfCPuT6pDIp1
DVKGFVCxWLMuYqzLpz5NMRIaWjuE9lSI/FGfWn0vf9gakqISKAjyKmLg1eRt/J9jtFk4DUUa+ipq
/g3+St14Dssxvx+Nbq+a+3r/UB7QFsgozzdFmtWLSRG9zw0nFhdF63ovyZvwTD3JOhUN2Onby7k5
FAWJxQ6W4jGew1dZizGqRjakln3JMCg4l7maPWCsxSspE3UnYVmW6ToqYlYAEUgn4DiDRLgeighM
YgOFKrFRNeKkBmN/ntr+hxaP5gnXRkqikRMcoT+W9+qU6HvInq09TIMSRMfikwPkdTVVNTGUaDRK
cRktt7k0Rth8wORde1D7QN5ptTbgm9agEIT/HPpBRhENb+ai+EuyNyHJ/xrA6LssYq7rA9snDcxE
MxQXFUjyWa+T6WgaE3rwerJLHXx9OSwyb3xd3hY21FqDfS4HR8QjpdcIfnN7lIGt/8qSaCJpcZSP
WVhKfD1y90ND0/Uy4uamHToUWh/nTB0eGsfAXT7uk/eiS8d/b2872K2vdwPbm04+5AdryZuvdwNk
L6YODv0SpKHb/yD8qsx3A5ZVCh6EhqjP5myjSCMCgKiPM5mIjuOlMk2LVmaknceoa0R1KKxale9j
RNkS+11VKYWsHjE7s9JnIn4Zn+qcv/7QN2OJuyQQ4H+1cnTKf6bCbsMzHpNG/Ih8VKI/1i4eVx+t
mIzg0Fnj4NzrZR8qyIWo5fwtylxZHG1pxilILHdKTlTAwuSHMM168Hpj6gwEkw143q2jtcbRrQLb
RI946IJ/RRbZGNyA5Br7I6zjMHmS/UADPAl6mrx9YFs8R2bZ/cjsKElRQ7fd1oMGLLVjiDrqdCyc
Lm+heNn0JKRooultlOg9hXvFRSRMNkl9303xEBziuXBG/FGDQh5gK+rPTlzSQWlkPSf3uA1jkKYb
sST2rGqQgZU99j8bazF+i/WoizwV4zR5aOIgekaUsO7u07hGTyKEYaafBg1y0T3ui4P8nHbII9me
oDgufsxDo4XnwpQiOFUIuk6n0YnR9DlUjjZnXxq1dqrHMYFP8zAk1lSem4yU4OdQ5qN6lKNp97hb
6mZ5iosOn7qyiYfmHUg/lHWzeZ6+N7VVYOGcBtmHFidJ5adm5OUbtL4M1esQCbKGi5wlqKNDZ4eq
+ZRNdacea9MYH/tG43mo+9b6KTrdCp41W1Ltzouq/mLZdZ96OiYv1gFdNd0+5JWi47lk4Xnj6VWh
9ncU2WjbTa4MP7UZ4e2h0MfxMa91d7izK/bPe6sM8h/0OASedMOAjSFmsdrXKdAV+TZtpxH9IK1o
jUcaPcYbq7fn4WjMZvK7w9q1+hyFSGncUXAeHlunKvPnmTchOsWhpeMm26eTPLSWPd7nudIH52Eu
+8+C5971ELMb3muBZT2oaqp8dif+HM15mniEYwGPc4qCbyV5nXVQmwCbtqGdZiU5uFqBy1wXi2jG
NDArf+Q0c7GKNCvjuaHK0T/YuQo6RJ2Y48HIO2M6VkY94+DABfNJDEX7o5UOpoJujmqdp7Yo3Tyk
QZMbd8gXGZ0f913xD6gfTEMwtEx/5m6H3W7qWmgmV+Sj57m14x+xtYgnolhnHWw1c/CnVQb3Uywj
VaPxlWooifXd+E7BgKg6JkkVy4Nr0Z07dLUda2czKiP3rNCQ8XDS1i1vDILwE2AXoZHkxXlxaRNK
wX5q5FXAjzRjiA1T8LsdHK32NK0aP3XhZEcewHbn2Q4UnKA9e+FCvBu1AP6pEQeddaa9HuKdbFZR
S3qGKd8XYEsxbyVM0/KhcQclUI6N3YrJM3rbqY8V7qo1uhYtewp1MhLsQUZu4IXdYBH6dYahvMdu
OsdCyDDaT3lLo++HM6VZcphkF0RPWpNo9ucxmVKfaDVvj3EZLbapdYZ04MOYhmgGCj2Om6fEqkR5
DOPWfaBV3ianUHGnp8pVx599MlMEc0yR9MdEq7HijNJWfZ6FW7ncheBouUoz85dGDyQ9BoiPjveG
I83+jk6kfBypBNgHLCkr9OZt7CtBpQq1fY6T0VmQU3XtubOuRQDTtV5b7p/iyxDXcXkezG4e7vqQ
4txzV8nsjVIGYAX6oEr7U0dJKWTT5ZN1isy4fF+VhfYxzCZWrLbm+oOscYD+rEVdkJ1C7pe3c9cm
wkMoR/1uV0791lCS1jwYErPfSz2U6CZ31KWmA95sszg4bSuexWjG5oXXTnSPWjVH4TtrmNqvc6Nw
PozQaZ4am719jngQLgbGic5RtQHSHV29r6ejbWSj7RUWB+kLGtv4s4eGDO2HctbiwRvCMS6/RIps
tf/j7Dx640bSMPyLCDCHK9lRkuVs2XMhPB4PM1lMxfDr96H3YrGJJjzYxR52BqquYoUvvOFsamnz
Me6n0jnxbV3vmdd+6gM7tuVbEVbRGBiFHAZcIBxRBq1eON3BSJo58yMOh+vnydQWvlmrcR44VS7r
U57pdnQSJfE0b5zW50dDT4v3RCRadbIKvcGHHDvf3JfYG/3o0ZH+ZbacP8C6MDWfSh6bdyps4qgp
rz6MQF/+1pQ++ek4jfEuL0D5+tZQpv8kbTP8o2aOnR6EjFq0O6ZkVg9DP5kfKZWnJlbFMwLOCvvv
hRe5xautr6ZvUAXDj9Ie28dqLKd/R0BztI3zqf8sSby5J0owZz76kvXLoM95/qCgLdmc8kIrPztG
K76JUEs+UkyOHzTsHMSxHjotYVWk+5eVUTT2+btJhrt5Uf1ruzQGHkI1ltVV68sqPmAWrL7Fljur
r+U0JM9z7wIMzmo7Cv1OenYcQFWJP+eUFB2yEnY1Gu5OIa4dhDnMkvLOnp66yrZeYjBB2N6VvaP6
cSPGfweXlo0NIywMQJx1bxoVWIJvNZZ6LnLbip7MvBSZb3RZXL0YU9ccQtlyn0HFmKkFozLLJ0sV
+31Bw4U2ZxeNc4DRbvIDI6XZPJJVJNHJ7Mz2L6w8NfEyjm7xhebigAFzUo1IfVgxN+08pIpz7ScB
NiqKQ3zQe8P7a5CT+GFavWkeuYoK9duEx7x1CptQa05Ec6p57JDCfNadovlmzG7BKz/o3ZteafSv
FBS6ObCMth99Q5LA+JiXTuIscHe3D3U7gntBdXUW7oOTzr0RMDOJamuDfxlvj5ebvmpX5fthjkaL
2neB70DYoppJLOl8tcn2MpRHh/CTW6Z089ypbpt3xJBwn7w8EQifQvGqDpOizD9KR6qLR6nVRweo
QzrJo2NPxsMIuSY9YB07acdRQTz8rEurwWCtcywchVMZP+W6M39oZFWbZ4Sv2OPgnsYvTa4bXdB3
OryRGJ9cdNVB5mb8+qpdsEi41p4JGMTzWPf4RVgAFEn6sc/73EUxs/SyZPpQYDOg4Ro+hKk/Tkah
YEOFeqz9T9m1dfNyP+69rYUCNlkKZDALsL/RV1GvlJwGM860K35r5jVT0h5vLTVrVN+YyIEwNg+j
x9Zo06e0d7R6JwPbSPZccB8amfMCUVtn8ZY7YdsdMbqXe0uUFiXvrAqkL/awxU7FYGMo3L0o9iIU
SjtsnexxIRc50lnmNWyJBKIxC5E6DdvL1Ik9dZmNLMezkMzw0AmjvLxOYStDjap4qK1r2ULRDjXy
2Ggoovf3v9xGEYDiNWxFTAMALa5buzjk9Soa5da1sLjWfNXqxZeRO+mjEQ7NyQ7V6Mf9AbdWEG0e
8rf/E41X6SpSk1Ux5J5x5RnJjprs9KehdKZAR3wvuD/Uxq5c3GPhesC/gu62ysxHOSD9lbQmV0+l
1ccZcWacfaawhN6vtGdb4qp9LLqh5G0UWtztDH+7tEt/YtmRlAag96xmWmRtUkYAgxF5iMyToybh
o57X+tH0pHogoZ7+uKgLQVJnbRf0OfXN1XRzbVBVSQJ3nZf4mEJ/e9AlrvL3F3WjqMswcMyYEZUV
6o6vM1zNKXlx6tS8gnvqU3+w2vatV6ZY43bZUP6kZ1K+ndrSOmexomm+Z6fC9hFmwhUeH55v93/N
7ScGGoWjH01wgDj6es4uTKbUIcC9ehRBn7yQ4EPR9f6BrM55TwKXBnPu9b5rFtn5/shbXxdAxK9+
4kbdtcvrVnfa1ri2je6+H3t0F8N2Kk5m75bPSEbuySBS3dgoLdiM6PJpqcGuy68FWdwsXV2/Yoqt
fBejHYY4MrDHUEZvjDxoml7Ngq6UKHrhygm7Omvb9qkODTjudjkMxXGKzK66jh4UWnZl6n7X27Bd
1MdiI/XNSJVwUFUiJgIBtCKQ6Fa975PRzBA0qF9Zh9zJoogUQO9ezEgq48tQ1noWCDQvv0o1Q3yc
bCmbfbCG9iMuPoTkamHO6clUCi3z56YTRMUyDBNSPTy2jpnudeEDfyWcH4W5vOPkbVpziAXUrcx3
28F9GwIrmj5g0+MmR0UWeIti1xC/a4Q6mX81mjEaPi8munikC1oUCOq5aDjHhC/RIReeUviql+jh
2Y6aQZ7HhZTmoTmVNUFU4nD2nBZaP15A0uhlgEvPSBetLhQ7UNUu7A9mgjfDg5uqinamS4CYplQi
yz4l3qiVB0Lcsv+SSrvGqw8ebXeKdD0Vz9LWEvuhdtI6/exYVHB8ZNGy5BERclh3jjBFEiAeEWZH
MqbM/mxSoXmLBS0BVmp3Rh+IPp3nIDIyMN12C3yFkt6kvhsLV+ZvtKywPs6Wl1ZB7GEtfJQxykBH
zYsqcRjRBYv8RePEhHVWzd/Hcda+hANcs2NTCBE9KZrTlj7tSyILs6iK1q+TImnOwDTrd723IPOS
ucKqOM8xuuJfHI3mqDsKcuIOvYzYx1l+dmnyRkI5doj4dgGqlgOlqEWRICiF175XDLfg3SdK6U4K
5rIoTWfVZHwqhY3hj1949rC47PZ5/VyESd38m85N+WKriU1yaJmT+5jAWnmCS4jIIZly1gcAs8KH
Gv4y6PpScY1Tq+ZV+1QMemtdJsUmLTUVrfjilXi2BWmtW5wDMB4vcujtByFGHYLxpKWPOc/o9NDl
FiLmIsGu9TwUqTYfOtvN8XwfkfOYZ2nGmCFlxsfeEt43ktj04+jV+mNEn1kJ+tgq8icBg4PjUJWK
d8lJ5N/k5tSTcmSzk17y2WvDoM3oA526PCUsLMCaVwfNKnvhc1TVwe9q3X3OkKwfwJyX6I62dVSK
wJZF9d00Z3yRijr3fpgotw+cm1mYR0JplXZzFMnR74xYmwNdq1PrkFHY+9CrpZk9qbluOwEgxfDF
LIq5CMBhJl/JAJBkwEZy/oQkl/evnGt1PtZRPn7K5lH0Z1zO1e6I3uHyN9MxyU4ZblkfornLobWo
SPoHnPPyWci8ruhrW8Y/JHiz8mbC7vTjUPZJ78vSU9Rj7iZ1dlDKyXHOodsnVPOw4W1PFVCcn0pu
i+mg6OBAfWkUCE87uTV9sCesEoOYErKOhOXcF1dPlA0SyoXnBZ0Wz1WgTrjkBSRoRfk4JuAQg8FT
MaohoUYZdvZ6aLOxYoTHJBOh56uKXWcn8nWD3N0F3TLPChYEQ9zTvNLC8bHXZZ8G9JXGwtch9yWk
rN3wSSYNOt2Dp7efUnwv9AOoEdtG84DcmsZi3vvzmNdfEWo09bNVR+MhTKUw/ZomHU45Uates8YY
5bFosAEOsgnw2nXUIyfxNRmm76io2H8Veh83OwHA5mOInRp9LJzUbhAJZuwOYhC1cV1CPdjXXXVw
ayM55WH1V+gV9ldSpIJiZbNngHwb08GNIqBbkOYa2LdVJ0lJZSEnvNCudo6eepFa/WHUM5eqljrt
BOC3jyBDUb6C7QYvEiHL19EHpY0sTa3IuIJ3mA950UZvOrb726jV0lNm0POUtmPvRHK3oTiIPm2R
xaGwv2gWvh5U2jA7oSuq1w63qavXhz+sSd0znNoIKOChsHwW7B5U+VaLKGRcJRPeCddR6+w6cPuh
+BsFkO5Nh4ZefWxxXdqxqNv4bOwWuDsLsQ25lNVaJnbfWl5k4OqQccZUK04eRsSiTr3iFjuQldsm
GUbkiGRC4KMPjUbv6xVMk0KXldVrV8Wr5uPc2Prf4KPCs5um5kODSUxAftccc6Mny29NZSdo3Vhb
aJk2PGGogwAsVsMncZY7Of2aq8Qo9dhIMLyZnYYELnMa9IP5Hw4EwJQlUGPIhQj/erpFRisMA4/5
KvVGDcScVWe6u/JqWTLfQYH9Yqy/7j/SNl4ENiDzLMIMq33TWPZQWr2tXpFH4WSruHx+b6Vb1r42
xM0PD0c/qnOIPAs/TTGODUj5xs7Xq0Z77rs6g1fsqLLyG/TA/ji55KeRVSI/tvTY18tgImxp97zO
V5kn1geYiNPfmhzT7DC4wvwhNAonOyd1+ZDrxSAxgX1OXrBAhV8vfI0EMVp1GawM4BZXqbbjYZoN
NMohpj6Ys+kGvbNH+t3owALGR6GLCwk1JO6I14OSkemmhL9xpWrnLNB/xJ8DqOnzS5vmYAnqocEH
pyU5O4kER7lO64rikJWtkxzvJyXLSOvpI37Lb+GaAhu12udKB+5eK2pys2nOTiF1vKuuog+NGtoe
dmJjKDTyKE4sF+LtiS6drkuKpSpt1uI5TNzuOUOt5lCUir4zqY3bdzlJ+NjSV0WefTUpaDZt1cK3
vuqUQ+uDgjQkpb+q0HbuqNsZUaHmG+pLvo7yx+ogVV6JAsQ8G1crrLqjNpQ0BwfaRV5FR+VPvxOP
CUoMdO2BuNyQphAxt5MwJ3nUSiukTTr0+Tmre3s6Zr3u7bnb3C4go7ExqbrwwEAwfL0/o5Szkiqu
fp0lxAhqwPabuTOtneW7PXrAERfZZzCA2uJY9nqUFB/zOq8j9RrravKmsYhmE72wn6xpnA9SVTGZ
w1Dx+/2F3JoazE3AoOx5PMxXgwoLuKGZqOoV+YTisTXr7Fp5/Z6v5tbUwGgBNqVStiD0Xk/NhQ+l
mzM7EDaY+1YHr0KztGvfZVlkfqprT0UpKgZyvANX2xqWxwqkFTvEwbXx9bAdT0gyJ7161QyhvleS
VD3J3EpOkmYm5rzoHkqivFTuKfysxl347rCMWMylmATdaLVf0iyl3zwlCPd7orf9OImwYUyou89B
XFCaIMTyuuGY1APh8/3vuXqofw1twPEnfOW9gETxesr6gO6iIVvlYqCP2b8ppJvWPgVyNMUq/tkH
WFZ9vbNxV+f+/2MyHigzngzTXC3zGCe68NJMueDB9Dmvu/Kzmhc0MV2581RvrSurSYEOrwLnhhCf
O1avaHoVXvK8GWPykwK1JCDSD/XgULaXSJeXx9Gh9/Bn182vGVJuRWaIz8mtvdq/k6p1fZcPiFvn
XeweMgAlqg/HKjXg0jTzTjl+lYb8fzQu0aVGhaHVmljh9GR4NEDCSzMKPTp7nYPdrTtJt7tUKTn3
uSJK+xk7efSxVKJ22tlCm8ObELUW3S0sT1dbKFNkjByAGyIAryufNfIeGk4OnWG/RcZkfOpxCq4u
pptWzbWeB6l8ub+Fl7//2xv8a/rAsADwkp5whlbbCapOpU1NGl/TQjryH/zauvihYv/Jw6wPGKsJ
10lL7NWyPvbhczXC17xW/AfhUC4q8FGOrSIEvD7EGG3UUyawS1DGNnrMl1KtC6nEB8K/F9yv2eS/
pszdz83PESIWWE7YbySOqnRzyhyOcmlqW4neeMKI1BMduLj0yQvNa+VUAupvr7R4r8c2kOoXr4jS
MVD1KHdOtSya9Ozgx/pgjYrSPw6KMj2PtEftna25ddT5Mlxt9KoWzNzrH2oVg1C9JlIubjL0lt+L
LPpLkbIxg5Dm2p4X99ZlxiYk8lsq5Tc2TUUW6qDtMUCJSxvhJYsKqm+6MRFGZIjoe8L52UuPV+/h
8iWAW0PEpvUAOG4tj4aGSkelQaVQASrq1IKlOM2DvReR/arxr/Y4Qig2/HIMJdjsqz0OMCFBpMpC
EaXp4uKfmuZb8tha2pT4jT5ngLUM9Ckepo6Y6tyrzqxcK/AEuOdhDpFeI93I05fahDLrT43RDI9h
KfvneFiqf50hhRVMc+pMGMXZ/fQAjU40HxLUwOyfCjy3zh8KMcLzxmKt2tkh6/bGrxVcDg0cT6iW
N8d3MDWKfqqWkKnmBhoU9uyMgONoM/n1RAHqTZ+qogn0cKlF9XPLCheW2eonQDD5s/AyrDXvXyhb
3xQtOs6yyeNHU/31prU1pVUHw06umkNOk9S2COIcu5D7o2wcDXRTKKyA1Ucrdy2MVlOJlA3wBFq4
VvqgwuV8l3WzODtJqX27P9TmhGgV81+qRjdqLXORNkBGWGJwduN5RNg90LA33Vm2jdd2+dscczJj
CO2rPZqrdaaiiphcu57qoOI0de4PDWLllcCPkmZD9ybSYnH+L3NjEUnJySTWN0w+w0KqOw6gHmlR
4XuTqaQHCH35zhpuvHK0NBfdBVpwWKatSlLh4LaVHeXpNUNCwoQH2yKCCHnQEH4BcXI8e6GbiGdU
ReVnOPxpcro/z427DfLNwr0h7IaYu6z+b1d+VM9iNLNouWgaZJ+gKQV1QSZYNioqKl23xy/fHA9R
ampVpJyw+1+Ph6d8JGBixfSpu/Q0Yzt0MWdhHJIpnl7UMd3jOmyMh16iAcEW4ivt99XuwTUCWNlc
R1fauOKYx6nlD2lSnkMy+Ital//hZbKXBxTjhcWGYC0b7BhDlCONGl0n2aA33+UCFPmon7Cn3TO/
2zjpDMULSOJEb3wdDXJ1p0NcZ9G1tRMPIw5bf6xVoSHikDTX+7tkcyjkINmqi9D9OgihoaXllY76
lBxws53TNn8M68h9UIp+2LH02zjudIBJwMh12ZFrHbK50opB9ll8nSdrKh9lGxqNLxCcMg6innEw
nuI0Db9aBdoHL/dnueHygYrvUnanCEdgsd6cGvAc3UL9+lrNaVaf4aZhFDvCLPmnjTv9MRsJPE/9
TCf2gCj3lAcd3hr2ybETYHJ22vdToBjCfJEgPUAv9b3z1Nv8H0fbSpPnCCJX/OX+T976MBB4KP1S
aliKHq+PU4b3Iar50rsAMIloM0beBZW5/IHMR9l5WNblseVFpRdBQY4SBM369dZWTOTWEY2mRQbJ
7hn8m0kgXA1H4GpVUNRxfByKdjzWYZIc0H4C49wle1ysjeuSpBaOBKEfL8L6umpbd2hStVl0nYX8
t6pG+dCOI/BrdzaDyUyGD65V/AzTWu7sjY23jpAM/TPKLqR8a9nqOaZrlIwISmcy7C4hXRLAnIO3
t8Yr2sH/1xg5aSiYcNlv9PHGSfTGCLwPjwczKzHxVszwMCVdH5/0wmi+IbOfvnTArV+sTvIvmGlc
kmvGVVWdlDnO7LPTzV58ur/LNi5Rir9YXNPVWIoKq0s7RxQiRhkcL56myd4kTjT/a3vRfK6GKfYB
4oiv98fb+MqU7lhoFoBS7I0fyeBE1KHR0h0adF09+19HS96i1PKmjuwXkALfqxI5/Ptjbtw7EIG5
b2DfQEpehxntgOlYk40YHEVG9a0NiylQ3U4/RqODDOQsgKTa5s5dt3F6ObokFhxcJrsOMmyjiDtC
X8zcvPQbSnZwYIoSLetmbg73Z7d8oVWgTyjItYYVCYHG2lLNprsAk8BEODsxJaIjnQ48uQXSM/rU
vUwXJHVnyUMVa/XfUTPT8PaKRvlzuw3icFaXTwrzcH1ZVU2uyKSmoKDBZKBdnKn2c+tYIcaDdkcr
+v6UtxaXHtwiYgyl6SYQttqR3r9JsQQuXL50faMvFDNBKRuy/i8T+22o5fL4LYiSiSKjsZDhJWnT
8lz3yjdDpMNp0rLhP5zERTTHRlUP8ey1/nMxkGCkYY8nXzEq6AbG6tPccDm4U9UFLvzx839YRGJu
9qZKerh+EYVhUEzL6/BiqMDg/KqY1P6ot13xE3QBNfX7o22dQXIjMjagb7favEmpQpfqbLzkbAuE
bAdVIn2mmWBBhJkmQYElXYD9cA2TPcnrrd1CGA4ai0t+kTt+/Qk9Y7SHeAL/MbupPCL55j4D9FYD
ozL/kB++3PG8Xawm9FCD47gKSZUxsSc3xlexrqIZeD4E6hbM1kXr3T2Fya1ZQdDk3cZ3Brml1VBd
LFUxAvm4QF3I3xWqFnH2JicAgYIO4v2Pt3XFEDgBSaB6REdkNdbgeGU2qwgPC7N33tU4sl/70FTf
Y/0FNkTrhvYNaVZ7xbh2+DYg/bqXX2+9Gh6SYXSxiFFu9KojM1PmobBIDOMwRCuuDsv+NFM2+anm
UfhvHQvZHqIhN16IFvJo54bdWmoExOBN0p/mF6w3EBrB9B085+IUU/G2K+zxJCCN+xR3rJ1YZHOo
Rb+DYIQm4VpE16nqGLRT5F6qHtpVkxrzoZZJ9qC2+n/wgHKQxaA1CEmE6G8VXxr6RG6lMFTrufOT
sA0ZdJhoBHGdjjA9mr0Nu7GJWLxFowGfCTrOy9R/u0kjKwV+NLvuZXEXaqHwWPPnGpeUhkpUFX2b
rIzXqylhmJBEVA+T3iY/72/jjUAPxUWeZG7ZpRu82sZT1DWzUUE/1IXlBE3b5QdZOHva6hufEC1i
5N8Wvi+Ga8tN+Ns8DXcE7RJjB9WPrnMaahN6COS9c9ognHB/Qr9C09XbT9hOJw9pRcBUN9FU4aLz
2XveRQJWkxdrSDKj9Dt6G3/XcT54L5rIQ/eQ933e/IyUznqaoSk9ayI0xJfZFLSITCmc4XkwBmU8
DV095V+UQTrNNesmFAQVWUXFm0KLi4+VoO/ip00zP9uy7ZVgGppsfpJCUz+OtC+aozI6WKrPUzj9
46WAZYIkbHXjpA9TfeihM5YBjKg4uVa5FllL2VmbDg3N1/hhgkLaQA34qjnDNL63yhEhQwijpnYp
kzb/CAE0sv0WU2p50Fuv+rdFshATJdGKLkiLUlcvk51035Wq1sNDE/VsJbdu4w925k4jLIPMLK95
J2tJnwFgJ4x9rxGBiowiBgcqbbKjVghr9l3hms8pNNvspcIJQD3ufDC+/fp7cY/+OgVswPXxnho5
p/1y5qhqKcEwpOKqGKkGI8hagCjlHipqay+Cd+NJM2C13JzxhBA0tAbsb61Bdd5XnlY8dAJjB6l6
O2drayTuQCwabUrpZPmvd30nlaSuYb1dY8vMqpPTl6hXalnktic9SUG63F/IjXCCl4/4moKMipjz
+ijXiKmTOyuXHnTPiecx+kQTu/XTLLYPqWmaByrHw86gm3Pkr2JrQvWH9OX1HGu7qVuEGuhCyqG9
8vHCZx3kwVuMlPf0brcuSxrZKi1WZJxurKdbZzSnoW3oSyCIL+kI6RFFC6tJbL9RmtQ9GPlUmUGS
q+YDEElnDNLYMerL/VXemjBqIkvLFZGsm3cf62uEdkeqhSIeos+48ZQwfRv3Czj3diek//WIro8G
u5TaOfgo1IJWzxHgZoB0aUeDikBw+th7ZfUX/VCY9gKCXnzK83mYTr2OyODjnCjpU9TRQPPTPrO/
ZhCenguA5N3VyC2lPDjzaNO9tXBMwOJQMdP3SWR7ZZCMFhBPBQb/5zovoWAObadCTuwypQhKeiPf
LdmmXwhVS+WE2bP2gGhWDpcWHc/HJgoh4f/xCiOhAiwMQMaisLbaxyM1OUWzdeXiqcXnLDO8s5hs
AwrsaOx8y43HD2AfVCWqiXzOdfGtk6nuYQjPicm6HI5Nwd0LY3vnM25Vkig1g8CgMbNoG68+YyWE
6TWFyWdMzPGprozmYMNU96WH8GqQlqb5t8Dr+zja2Vc4TMkx6rWf99d0o6TBT6CKhPiUzq23WlOt
p5AJxpljitv4RTGzfPCrRMzHxra1E5iMaAc0sHFMuPYo8PPYo/Cxvvva2UZYG4mIS2YiplaGMg9M
T0nOvcLbe39um1+RGJhr71edbLW89TwaQHcN5WJFTnlJbBQ1Bq+xdtTOt0YhsV4UkUCp3RSFEhgj
sRhC5QJ+egpauMNHvcMj6P5cNvfKYsJhA+WiS7n2a4FRm7jjRAFfDRvninx7dClHw3wrbSrfljfO
/9KzVm3fBFT2ZBTWHB9wmLDf3/8ZG08JBGUXrTpudGoYq+0yekPR5UpCWT8b48uEi20g+yY9EprO
VG/G/kzbMN35jluDMtYCP8C7Cmmj1VNCZ6owo4EudxzZx0hVwgcDkdY3eZzVFxmV9Qe9r7udCsPG
owIHkw3KRQD6fP1+NYuCwDhWGE3EiYDuHhvHqKsxQZmN5IBQafE4YoQdxAvsH+mIPa2xrXNJFm6C
cQM4dFO1URP4RJFVcy5pcr4poWMeNE/8DF0qjYup784S325i6hqAO5AWQu7lpv2Vap0mdMhTl3h2
9E+OMcUB8Nlp5+zfZKaLkDVQLESwwJ2j/fz6Q0563dUdXY2LJ1r3fSMb8baHlnDo8955rgvDgVot
kLUAv/THiQZDY1pHVkp9ccErvR666L0wtSAgX0YZ91An7Lj+q4XPNfkok4R7Fty3p5WrgJIG2rkG
7VraEq+Hi+D6z5j4DhfQGGyauq+U3EfyfI7eShSx7IMmKIQGM3z1ya9JPHQ/14eSmNqy0nQHELax
7CTIHj1LTg+B0ur8IBpsq1FaSuZeerDogIUWx4jVeEnr3v3qoidjnqLWcAaaShbJxP07Y2N4KsrL
A0N4tOC6X69FP8eGHOjwXwhbjKDqKCz53Wy3fpkl8qktcY0Ree486H3x8ucjY6S8ZJa85TfNCq93
K4oszcADEDZB5or8EUJRPcISK4ezNkfuY9PU/QEuRHi9P/Ra3HyBLLMH4Mmy1wgJrdUOCN02lOiG
DZd0duRD1nRmdpjKUIfDGs/nUWuVJ5H2xjdv6iVdo6Q9paoR+rXdzksPs/FbwKA/+rD0di62m9uU
H7Y8h/wPyCEgoK8/R4WSqLsIE136QbG/ILHvoYQyO2c8zuZPDczJz72ZD5/vL8fNdUbxDUwrBQVG
pAK32gO1QiEXt6/+MkCYl0cl9NLrhHzYJ1RMBuPY6AUMvvtD3lxpS70PlcKlYwNgf80jwCiCAxgJ
efEQegksPZmOKmXw438YBewQ4os8FjdQsdZBG6NyW84WGfnfhheXz50+RzvfbGsu5Gi8QuAFlh7J
629Wm7lbNglFi2ZwrXMrx+pEA3KvU7A1Cg17hAOhttAiWUK334ox7SQQl0snsgBRKeiEpHYwuY2z
cx3cIpL4MMByQNbxFhDLr4YRNZUKGy/zizk47rnHy6I5lKGtvcsNfDUOTjpQZ6AAYj3PSVW9q4u+
cg/EpAbOw3lnDof7X/Bma4IlB0eCHwsBDR2F5fr6bdaVg0c4Gg7zYn6ewdUrqbogtaFWsY9uhq7Q
+B6nf+6PebPSy5iU1xaEN5iXm3q0qGLZAgC7KISn73qza59RQBp29ubmzFyK7KB34GysgzW3SuDn
JOZMCAONrTK9/pL2Sf2B9q1+1pLYS3aO3M1NTz984cYQcgMLvvFtjUZE2vjq02XOzfToAWd7csom
/YiyrfBHFDzPGBzUl6hLoj/tIC4j00vgP7wx1JJff0Q7oRkECkS9KEotTiaCce/NiV6C7SldvDPL
5W+9Sr6XsXjP+HoLKHadHLoGXrCdUOYL0GYoyKGHXk1jxx+Hxiz23FRvAwkGQy4DbQ6CXyKY5Rv/
tjtHOoROZ+vzZcgR7DEGPX4kHnWTUzE0Epkos0UNsGut7scQeeazK73xbZpSEdyJIW53LFHM/8mQ
y9O2voEUJY07pKeMS6lk8cGMgTWYfbtHPbpd2mWUZZ6U4TB2XX3GpYwDEKs2Lsgt14E+5QNGA6P4
mPSUJO8fwdvDQRdfhY6ApjklhXV8n5p6HmaJalwQ2FZ9N8zU4zS37hEqU3IYgCjuxCI3zy71Gthj
/A/NEWzk9NcfkkdB5jgMm2RJ+ULQVuu/qiqdD0UkouSY5h7GxuD71J3sdGtFl+IpGsF8PZLu18NW
+LI6mHObF9Bt8QH4kgxyjQ5ipSDL9+crSoK69JhZ1ht2XEl4WyPSaF7qHPGnuOuzz2h6z09zqk8/
Eb4j0Lg/4E2KRumUg8iZ5/FFw3cV11peoSUixnJz0JPme55kTv2Awy4obUMUlc6b3yrWOW8KJ9Ap
f15LU69+3P8JG8u7NLkWpVSqq2CPXi9vqA9tjmSFc5lDTfF7zxGBmYXa0XXT8Xx/qI0TyBYCBs2U
N7pd0xRTuo/wIp4rIz7jRGgfZtbmeH+UjWMBX4BDAWqPAuMaTIfvplVIHJG5wmuHfoWFf7mA/wx/
WZyHfFT23ozVtGhPUc9DUJqHFzgEWeHrFXRojZaU3fMr6ab7ZIUFj6+JauD9aW2Mgk8C1gK01UFd
rrcKvjKGN7V5DokhK5+1KGkOc+XuOWuuzvgyFxRzec+pQlPav5kLdK1MgIe7mlrZ+3mfaUecxP92
pDYL30S0KkRWztsLdFfH4NeooASIdCms0dxapbZ91yEeaDb5dbCS8lNKZf9BhkaKlE2ZVp5fZfXi
3donQGk1mObvMpcmw58dxf//Buz+2JsLsHuNR1MMcxpNc8yvclLdDzjgjW/H0HH8OgrTwE7m5o2i
eLVvT2nxNTcb8fn+591aeDBL9DjIMAjCl3/+2yspcvphsmrQoIPQFTTTYHwLHRunLyG7QFf08g2M
GW69Px518XVE+5nm5aI//3pUBFXHFv2TCjl4q3ofdap+rtHd+9Kqo/sGiY+fCY3pr/fH3NjI7C/a
mIsm0m1Kq1Vl3s2NLK9eVRtv60qpkYhQ88v9UTa2FD1ZHmDklVRgyKvkFV0PUEO1Ul6RSXP/QgI4
zY5DPWTiUoI4iw6FHpWVjy5LavtZhWjoUbRhk+wUG5f1+y3QWjYV4B7qnYQ/1PbX9f6hc70e7xG8
A5Ak+xqa8seEQwhSfL3+6f58t1b1FxILsgAX+fqVjNGgnKH/Vtc6DLuTl0fWCYulPYmlzflwx/16
Kqi3rd6ruE3ixmzm8tpijRDQl2n8yggdwjflDzEgv5bO4fbnOCI4/3/tpd8ORGshGFdiJ3F1nFH/
Mhg5NLkerRvjja2MVntNdOSEr1Eap+JAdcYq/vxokK+S3tFmd6hhru6kARNAGB6duM59phzaXk7X
3BX9cajM4tAXOhHP2Bk7sc7GV6Rr68AwRUsbtsJqfbEti8oyRYlyiFTjZIR95Xvj8Ke2fOxKrJcp
DC/NTUBFq6kZQiokQGF5xUnK9LNEoNJo6LMvFEUe72/Ldaq8fEbGIktE9p3cfw2MzHIKmqrCaW/r
uBnPRhPWsJBro3iXD6i4nwRo3KfIbuR0kEIfsyfMllzl2EwOzmU4KZb54f4v2lpiW+dY0s4nV15v
4RFt2H7WJiYvx/JHreOLgpC1tteK3xyG9xPYCdUI6sWvb9Z+bLOaeKdCgaBt3kdD5lxD6e6paKzS
1V+ry58HprUUh29ANnWS64hE1OXVkl5m+CUVHvuAmHKqnRCeHB7MKR4V9J2V9FzpbqHtfN2NSXo4
bToUCeFlsGFfTxJZYph77dxcqQcbnxSrGh40r9f/sNyyzBI6OQH54vhN7Wg1DOXXgbykaK6RYqqf
PaUJ34pGdc5Ko7WByEwqPV2sBFLO3SnvNC/Qs7H+ZOG0uJNCblx/NK5gkdLIWZx+Vo90MvaN3sVR
c6U1XqIo9j/Ozms3biVbw09EgDnckuxutSRblm053RAO20xVxRyf/nz0ubGohhqeGcAbGA92Ncmq
VSv8wVGfqZ2b0LfS8fTP2zTY5DKI5hD6XrQDEKJeZ6Nwm/NAo/+ApJmNiJX3j3OpDcFBMg77ktuJ
7vr+foIDmuCZ6ZWYeig0tgQ7jaeZgpEzyvWpH+lPdu9SM5muaeu82DqsTKazDWxhRr5AEKNj7utF
A1uKJk763uohw8LZG65wBy+tshlkszk35OseZJvgq6l8A6/NzkWHSMEFwywIKbLXv9XLIMfDEK/5
w0Js5MUGlSJFlXpM8nM6NpzxRYLMDp1WBsjOlXJKnsysX/VbtCs66zjiBQHCV2KDe6AtuqLKZAdF
YZ6v/KgXsYEftc2KNpbiZq62bea/LtAEXxjTy7rirOrFmrm3dNLHBRUcBkYzG+6gY0h8rtsKSevM
L4KfFtkv0v5Gqhd3SZZv3f2+LJF1NyiZZtfqvhoLjI3jmsjsY9fWpYq0tMyvwfdfHDJ+N9R4gLmw
6EgxdofMHkZUFAqrRMbEnu8KV+XnuRLJYytkcOW6vbgUyQUQU3QVXsQvLWByJoO1PEPRKG8whDPD
uSq9m3wVT69/jUsrEZ83DjDovRckxFRW4HrSvuCgSTfsrbY/C8yXYZsL7fD6Uqa5Tzp5d3AAKeO2
RhRR8/mHH9sOowu9KM/kmuavymZ4AJ/HCp40aC5LKHohvzV8g29FoZfFrQsV0Q+NdNC/wvxpRdS0
g20x8Cu14Y1Tj85jL3pHO3giRwd+Nn31Q8eB0AjHbrY+VT4SxqEpJBC8KbWWa09z8cX9aVcCuXgZ
+80GeDNTyOLsTRUWVCZK4I3eNhGqk9c6lZeCBSW8BZwbaZsXCPl0njKExQlJdm7YNytOF/fgWf5x
EEJzia/PAwEWRjINYu/zr2POmcjl6q9nZy6qe3w7VbyM5rVO1v7wbw1OpGcJReQ4NFt2hyidUP1x
als/uzOaTjjjYpV7nBfCzBH9jnqMHCLuDxgrFa4QnSqv6bP8sUb7u/LZfgD2vH/6rdzde90jjFbt
IXUXA4E2FIXDTg34fc+lQuDRNeBSIl+4THqIvaT53iURdkM83+2fmpMGXwK3tn7q5Tx9SSSysWGL
bcJb8BGmF82Zbqco3LrGt5JW8vjdNIbufdBixRHqA+HwbFUifbCQv/1eZr7ztTbzrIlF6mpd5HXe
8K11ivXO6spe44rDrzUGgYUr+etncNeD2j4yBnybZhHZH+pquwzbKfyqKwluZyvF7WTByyPWtRQL
B3QVIzyjhyvV7v6UwHQAhLxpSpBrQlfdHflOWqZC5QI34jFr0cDHdMPWRB1pMquv3Ct/fIP+/rKI
dKAqwTGhV7MNZbZj9Ne9QmyUPgq0M5ltgXh/h3rrW6FRpL1dAUR5UdDO/Z1dLenI9ZBnX1Fd0qqQ
BNV+MDvHv59XDxYBvtCzfkBZwDWjYqLx8aWwkwUMBfZ+UUtc+z4nTZD/ah0R3OtTT0ci9JvMdVEJ
nZwmlqNjlLFjpk720GWzA2ivrQfi0yLgeqTCTUAXISv1dV2C1Q3rKhf9cRYQwSKzbto51jpXdJG2
4KS8ab6UXaivbZMC49bnz45mZjjgSZcH7KXvp3FWTLV6N01Td3Tmflze2olEtbKjqRkwBgxy611j
pgV5UzqWdGvRm6vP6Lnm6alCDNO9wXNnSQ8Y2Rb+0+ubbTvLuw/yp8wgUaORQx/5+QfRK09onIvh
nANnPhuaPmQnK0kGcTdipMHEVdbml6DK5nS5ss33sx24PVvjeEsyqCyg9e/2uZug0aRp7ni2/DYt
Iz8jbQ2zqUq/6dyjY4SQz6Ldur1hy7PRa8YnTmu7hFKsOF/+81sAgc9Ro69EB8Tb9bE9hmfgSdV4
7oAtxJWh42tDAv0zsDEncWtJW9vr0isFwYvMjxdABQTIEnUmSOJ7ky3qTFRe62o4T3hejahtusGD
IRFhjXUxNSAg7Rnp32xJKv2NnGlK0U9s6HtrRd1hv2OkxTX3sX0oAGhF75tkhvIB16B9KMhUXuRT
SWZnqyp4SAetOPv6ZMVr011Ds+4vTJbibW8bAHG/LYl6vvEEgQLuxQQ7aBmKG7uX4rbGSusfK6Ft
lW3cBK6LGhA0yvNVZBmsFCmjfl7FIONsLduT0Ypr3rEXtjI4WYQFYHHx8hioPV/GIb2Z/JKQnZMg
oJg66LdUFN3BawYjNktS3hm0Z5U3d4HWuG8NpaYrQfzlOeYXwFehL8okCIjJ81+AohYWPPain4cJ
SlnedflN4/X5MfcS71xa7RKhL3GNpvOnRn8ePRiS8AVpUKKI88Lm0Bq7rBKTu56ZZsLIMxOvyiJt
HpvsOKhZP4912dgIVKPta5hLhyiWrTd3eGdlfQiFKr/NvFTzwtGbtDx+/Uhb+yxm+/RcoVg2AxpB
qXR3rYk0KOyU0ukMb9m8q4rJ3ZTD/eaHtwbg3sZylPMpqxE1iLtNoTpsnIDmpI58UBZhn5hSoVjQ
qMOlnlQedl4nzZu2J9vYeLPZHLpa7baR1SNVFyXZ5H62rM6dw7ZmChoPZtO9czt3QBUJP5avOWa6
dTTXzYhaNjLO3ydO/wMNpaJFRYd0Jmz7RqpQT/XpN9VgjvJ97xVUgj3a0KHAM/OdLVP5VR/6uji8
/q4uvSr6vxS7fCa8+HaR2HbrJA/6bj23jpG81R3l3csinQsQ/GXwS9ET+t0MydAevap1P76+9oUo
iOkA2FbUKxDef6EHiTu0iY5Uvp5BZubVwVtM53eZOqMV2qVErAffpOShKYZCQItGnz3ekojPop9l
ERt2jzfC6z9oO6u7PW1CkaIxtiVE6JM8P0mOk2pli+bLmYA9UWUz1wXBqFxxMKzFw8UnK+FFG5g3
yXixrZyMUtes76//iAuB2Ab08Cd44cqwvxpmW1NpsrTTua7aAncSHfSWViYfSASvSdxciBwbUBP5
JyiLfIrdObG7JCHZX+fziiD3Q9OX+Aog/UJBVuu3isgfy7IQV17yPvpvvSN6j7AYfLYbs+/nLxm6
VR8IzyvObhH4cZG1aYRcsnslBlxahRYGTUbu160N+HyVzhvXEWXu/Oxg5xVjQWkdufa6f38WWlEg
ezcqEznN7gXmsJGzaqH0m0ozfTf7fRc77iD/vRvFKlR/7AY4mHsIIYL4k7KGlFX0pT3AMi+PdjJd
81jZ7zu+C8KYjPKNP33hPbinRc8ZGENJU0M1i3fw0rKrwmT2fRW69eAXV+bS+8Dz/8sBjKW1TCq0
xy1xMY6u3a/FGfDvcjMgcwxFWKC5EIzB+nk2su6Q44j6XRfFtRHR/pj/WZoJovOnf0Mxvdsbmedu
k+ECgdHWivFZbTR47cZq3cy+Xr0xsnn6pCAy/O610vvV6M6v10/4pfWZlfNfahjYs7v13cQplWqD
8oyBXrUcaV/7LdowYvDPboAS6ZvCbNrHDnLFcKD10qoY0yyEp1//FfvDv72FgP+QbEExeDEDEHiX
Wwln/pzpozxZc0dHicDkv++NQn3IyiI3bxu7u9ZhuLDNiPZ0GNllAGb220yr/KkKAFec3cnBUSxB
3toJc2A8MKsgqf57p44mAIFmm41TXe+ut8qids8cpc5VM+lmaKx2+77xm/TXbC3utd70hTf6bDHz
+b4q7aRxnDZh9DiU8k7zizR2KEDDrnjSCv1LlTjVlUO07xfwDRF/AjMW0AznAXfxZ8j7qQlquzw7
oi3HEJvG6WOnJEB2Oee6v+lkyvmK1ryxPcbft+S2KNBNZ4NxMuXc85iqjjtvxLHxLP1mfQz+eG/m
M+5lZCpxij0N2raYRsyFa9ykXYXFY9q0Bxrh7Y9uUdfIzZdeOlkorEPSPQDvu4E9uyefO+zZzigj
88D6ONzOgV/fD2lWxAkDIMiA+JX8e+DfAiXzAbAnFKu7I0zeWSraE+U56eX62FfA+xtd83+8fkQv
fV4gZZQWm/wdjkHPNxQCjJhq9nRk18zXjkpLuiN6U82HFmzp+zIfrmnEXDqbnBGOJeeFo77bTm7P
nKFDWP6s43mIiu1cHZx08E+Ao+WV+/nyUgwYAHRw6ezvZ312Z632ZXl2W9MJnWb+Udu4lSyBY1yZ
slzIBCBs0eYKAAphK7cLAUWXa5qAknnOhkLd65423WJLW10pwi5cZ8zFt3HAphlAhvP8UwV62w3e
xMTILuQ6PqikS+dwDvK1OeSDKtqzm6cWprTJ3Hi3CnfY369vlb1y6zaSQ5WNSIDcJbnVfvyx4m7s
dSsziVL5ygnhBeo3qYaS1BmPy3L6Yhm5Jz6rBtv7yAcdNIW5tsgUzFngVU9LXrh2XNRF20WrU9jq
oFZVukcMWY3x388Ov5Q+J2YQWJ3vkyZYZMrKWs5O1zGewVdT3jGlvXJ0Lnz1TUccfCugTJbZbeUx
sYGxwJ2jueXMJyY0ZeisS32lj3PhgG5DMjYx7ERAH7uvjj6kGvFshIY4tR52x0v+0Dlz/n2pffHU
MHS4ljxfWpBQANzL+gO93G1mD76KluE+dNaqqokRFTdPPf25N762frVA8R5e31V/UstdrCdTp1UD
j2kbVe7S6DrxW3Oqxuzcy6Z6tHBmskOEGjInBryrPhhTMlZv/ER3UYKgr3QzDesITsmellt3WU1M
eoYS60y1YQe/FwUeQQCcsQSN3V5S5ukLZpdRX6jZjobZNGCKGVaWHlz6oiXwHN/aGqN9pYUKXyct
qugWFtwnCCweafhWx8ArtPa2SXyrx/ZCFFa8ucgBv52Cyju2Bi66/x64QPaQUHD/0THbv5HKVLaP
SAkKgYu9HGj9TBFUaitO8Fi9stSljw08FBgMx3qbtD+PKYK/msCJwP6cg+WcKFN97PtKfEOZQo/y
UjP/l90FKIP5L316Lvbddk5gzdJoGLSbyRi8OK2st6lhMzizu/EWy6X6yvNdOqMgNxl3ELzA1ew2
1ypLfRh1WMqJrndxbjlpXFeruhKZL9w09KcQGt2gti9htnoj6rQJXEzlzF6HuN8Ydx0dmffIvZUf
Xj8ulx7o76W2D/rXiAP6v4OmDSKZnSV6JimlPHkVUqP/wyrwSGnWgv1GIvP5Kq67ztm48aFT0WKE
C8DnBByxuLLKhQuNzgCUEoR9N52aXQAVeTYLw1bpOfGwsFWlgcUf9oFHRFPMW+m22Sn1hR5jj51f
4cpe2vbBJopHAIdFuj9hg96bsMo5YcO85NDK0/JUjQL/yZLHnTDNvZIgbLt6F+PAYASwVhlPcR3t
dn0AwYo61EOQ1l60R7sz/GMJjuG4pEYToZAnkEVZrvXALy5Ky32Dt/GP/bC9BzUqCsfPzpNhJody
WsdoaDPnjOCgF2Ow1N8EgEOu3LwXjgLinSb2mhvqxAm2/fvX/vQ6t0k0rUPN0FfG27p0e4pdb/ik
jYF1fH2TXlwKljzcK655jvjzpWhsuaMvuH9VnvvHwU1EKDWZvvWb8df/sBI1HgRBLmDnBZ1FBdLZ
zBBpRDfNEBm5sGuQgpX8KodkusYse9HvJ1RB397ckenEmKh0Pn+wZU6zGpvt7Nz1w3BvY/d99Gwh
rZBpn/uhw6m7PjhyxavPTjr7m11ZzX2zSnkNZ3rhfPI7NhAfZwWI5G7XpnXjNZVQ2Tk3GsquZcru
LeRJ7+TcjDy/UfkRQqiEIpq3h9ff+IUDuoUELiYEEai8zOevAKK2mpzZQna4HFDHLbxfzJG7MHBL
h26Kew0TcGkrUXCCsKBRsY2Pny8nqsk2kwrxfW1r6sXVPOQoTvTZjx7K2zWt8QshnC0ESg8MDICL
PWZwrtamTqpau8nlNEWILbS3yzbdef0NXnwkcodNcN+EirW7+WiyuoMj0HOZ67wbYwe2yc1SwtQP
xz63vr6+2MXPRfGDpOKmX7sH62WT7laViYhENo6NE6m+4sslBhiuojLiaaUYuBJnLq0IqxQNVbpb
Nh5/z79YbXszFwqyRJBLffsez94BEHaRJgz83aWPHSG9a35hlz4cjQkAyBul7QWBrqk1qjMMSc9F
XnD2pB3A+3SvrXIpbJOLkUzQbnjZvE6giwNMJP9ulTYAI3etvDm1aBAcMRPt73owVCJcrcw5vf4N
L2yYDSjLSAIRB0bmuzcaTHSUMqWzLZ3CuM0wGDyAY/HCBNDzlY9nXPh6ADQQ/AOGg1CNu/39X7cE
Ri5gH4oxP+NFK7G6l0kPbkIJvLqGyWw1HGidxj1a0pT5jXIdrYkS1YHrNxm4tqFe6P4H3c9Agaal
Vd2UgxyfsHcs3GPhMO+6ki1cejN//9pdHGy1BWe2TiIXB+w9tpcRPeKpN0OPwvXfEwUQ4CDjMODB
xWxf7YmuYLQBwpamzzp+1GeMTCsF8NXSuuahGmo77vp+uPLlty+7y0423jtpI8xQSvzdfYObRttU
LYmCp4LisZ+MhemjkUVDaZmR7wotRtbM/srn0eNxCOTj6xvv0mYAA0vwoMG43X3PN8NYZW4/FWl2
dk1lqThtgWAg1dFL85TOpsjDRfdwmX590Qt3GzUBkBSyW0qRffEu0ZiFRjZk50Az8ztjqADP4DEf
rpow2ET0VY2yHiE6Zf/Ipt66KMQtGEAcMVrz+8ed07ooTRhkZ61O3IfK02vgipmBi27rXfmwl94s
PGombxuViNHL8zfrLS5MI7kNQIpky+MbyzhJtzRPbk27MtWb9cpJufRWfVh6DMQJXy9sNIpBFhb8
puKcpWP6eerKGrpIUxyY/C7ebd4NQRUSMoMjJbsmryz+p82228feVkyAUSBl4Ns+f1wcQxMwuQ1v
dsiKAS0QzQZfp0Y9u7U6vKsOQFpG0JpjmsVWT53L6CPTzbC1fPWgZd30lLYapL4yNTv1MHMxO1Gd
GsmtZw19+YgRef8YtH77BpsF3Yzq2q/XY+s71TUrzAsXDQoiMNOJkO7LnvvcZo1dNLREmrqYH5yl
NtJwyDr/+PoZuLQMloJbUUK7/UVrCSZ7iai0yM5q1JZ7H4BepGzvmq77heiJGwAqaGxB7DH2WaTb
OevgAo841449rrGV1gFWJ1oNv8emF/zt9WcyL2zBzaYWegITU2b+u2ts9KquLrcJSWJ1fnpMunoe
Q/gl5odc2tMQuVmt0pBt2punxVzqAnNXO0A0pwOfh9MyGMwjz5GLeCmW4ZeFjC+IxdlsxY1XefwL
ZqlhKjQEftKdqjWdHzGz1qcHW8/S6UPvuoDNbIVFWzQ0SarhQZ413FgjmDc7HdSjk/lrc+VDXnjF
iDOgiwiwk87KPpihbScHb7Ak2bKSa5Q043SyUhuA5VDw55U7aq++s0Uwn5Kf6EVhwP29C9irUP24
5vDfknw0MEktemFEg9RbGSpHpEOUmb381ud2Wd/rqAHppzrViil0cbXWI1hxnR9qY2sMNOUtgD3T
KuvmSny/9EqA+MJKJqcH/7H7jUo35DqPsIVV4fP99Xo4avPShY4Q/yhf/ud1oAMCaQ1UMTDH3VK9
XWUZJn3ijPa9cUTftv+ZyERFg7mq36/v7ktPhSEI2LZtpMpQ6HmES7eRdo2q31nvK/+4lJYb90jX
RW6pPr6+0qVjxP0EGJyeLC4Ju/JhSsqhXEHEnGnBfBMy9w8BguKhjg7eox1MY4Q7H9a8Rl18fX3h
C0Hpj6EjwptYgbxIRpLeSXXp8Darqq8P1rJ4bxaoK/8+tN2E/mjFoN2KENwuSojOFqprO7ZHmoub
tdTqQwb69402GNfMerZbZ3crsRRNSG4mCBb7lC7v9UQC+eSB/DS7zeSkotalIsuHxeAC0rJI1Hr1
9PpbvLBRwHwyjUY7kZb6vjxK+s3TboT4ny9tB5WjS+4KY/rmV15+BTlyYaOg2w2SfMsxXkon9rkZ
tETj8jzN2rieA6yixW1GMK2jxprhpq9FNc9vR4hy7oc09c3kWji6kOVsIxiCMhfMS6xDv7RSTysd
+QHdzn8mGo36GwQUi4+GK0QDtM6VH9FfpT2LmnPhvteWGpmAlozXDQfHzh/MXrjVaURk6w6Giu+R
3aepHYpklNfUdC9sBoqeDabOuyLz3KUouWePQ1EyQqtJyU7SnN2w0sv1pnKsNRKS/D7J5/EK/vji
J4JiRjVJU4nRwvOo4dfVpCfeWJ4HfM2/GkElnpZKTdTldnYqur68l7xfrjfdOb++DS+1sjbTYrhF
205090tnRrMoyCAlePMlq8Jcoq4TwrPHSV3grgMW2TeFQCOuqlWE07phgWJEqSNEIVt7//qPuXQm
IDBvxFeSQ6aTz19DryxqZ88RCIq7jR9S35tf8tRuNjc+vZ8Pr692IY7B8YfiTwN2S3+2X/NXiUuV
LbOq5gKCuORB0u7Q1kYyOH59lUvPRL5LN2IT33ghLZmSr9AtHFhFGN4jFEArzPRFHVLuxSsPdOmY
kYzSxbYR4HiRLc41xlVa76K/4STlqZPSyyNrzrzPczllFkOCQT3968OhIQR4CBAVyRyZzfNXiM8D
OkxBIc+mwI8n9O1RtKhp170TVuvqXlntQlOCTJiRJ91kl3C2p9UrmzaglhBH/NHHKGaoCuxBlHTK
T2BEqWRs2flN1CNvUj8G1ZSlYZIEkF+X1tGWk8tFvNAUTsfkoCa3yA5uY0/q0CizT0KcxRr7nz8I
JhQbvp2sA2mOfXVndh00cZTbzw6Qo0MezM6tU9b1DUeqfOiDfr2ynsPrfn6RQYtlJAkwZ+MQ7enp
gOhq+i4VgFHcICLSjjYqfJy6lDV6N69/+T8u4/u1yD5okNKM2ohDzz992jdY4ELGOhNUli7OhhGP
HXdzGgln4tTHirL9K6boTXVavTYfogWy+RyisAOnQVdNXYZNLzP3Dk7tfCvmNPgFcqkdwjaYdVjY
6TSlMXhtd4rHYuI2vvL7t/707vczBfkjmQ42lAnq89/vrdgaeA2oqdwz2nfYjvs/poS8DqEac3Wj
NnHs/ygcAzQcZEAEKj27+CDLUi73rhLYXmSAt/MrSc/LE4zyIPsbNAyNNxSpn/8o3ueAefB2VRtV
/dHINTe0piA4jHI0nuph/vz6S7iw3Na5J+CSY720Eco1fZrEmAt0P6hHMoxo3g7FCoopcGnq2Gtx
jfP/8nLl6JIVb+ySCwCZwibEa6UD4Cfv8/dTBqN01sE2L6vtn/DaGm5wsCmu5D8v4zyMTJh0OE2S
sDJIf/5S4TJXKHCU47ku9eaw+p3YrEO8KxfpNh1/uaWYk1LUkuWg/rEfd7kyT/SxFMG5S1srO8Ke
LNK3avGcQ2AsWhbKSZuMaMpm76vRT1V3yJy582JE30ZoTb42/sJXT5mbqIb7pZ+d9KFORCbfOk2H
PW5ryLG5hzjZd9Gk5qVittxmKTgeM+1OyZKgX9uk/Ty+6yYl3DBfB0UtXCaiv1sHXUJVqLzge6sL
7YvdOPKd5JZNaeOZyRc/TbM1dAVpVQzWUPu9Ila7xGodq7eGTPvvyzILeR+s8/zTMUYoj3rrjCqy
SljpEY+SCQhTPTLQoMS6T9sRzsKZtqhzbHonW6I18JbyHeKz4qOuZPnFK8zqizGvRXvKTNF9ynz6
2gcjX9c1FO00YfA4JGX5H6p/WXUe6A1poR+IbAprpxb9hylRMIZClF1K+zRNLqOTQBuW+nuaW/QI
l6Vx3mt65f/Ip6BxDjl5+HQyMdstEYEr+/a+1JiP3kvEHtJ4cGZR3g1SW/Q7kOKW9WMUQa6F6GVO
608iWomAaiNMMOrGqpIoDxbxRpquxo3XtjXKnSppPkhHS2BqgGkL9F/r3ATqRjObyXpTWBUD2XAE
h2USmj1NifbsdyVo1F+mnw1uBPhKQRypLOcXkwXl3lHAL6dyAXwfDZv94c1Mx2m8Ef4ofmWJOXxh
SkymIsEwPA16beg3s+D/AKNQTSouekijIaLZHl6QAO1r7I2zqYlADaW/fVVbdoRaS7GGg5LiG2TL
CWkqmU4MLRrff49XhSGAgcnsc+MkdYNARiu+9oj0i8j0O3LyhcsuANgGWu+An5xsQiA8cG3lKsDn
iFYFAK0WS/5KUhR1I8MA4QEGP13SGHBaIGLavfOnZMmMt6Qx/VeQQ706ZHVXtodRpFMbttgXD6GL
g5OI/AD3hqh11u43Z9yJRzAVj0sXQMrJl96919Tgg6/zGDzKyiiNiEqkjIqkdodoDLL8UetanBwc
LDKG0LOb4a4sfFHhn161n9KmFHeFY6mTpmT9Y7FcGZzMcjHquMMKTUQBvhKPeV/B9NSUOc4R278s
4OzYuhW2q+P9Z4xW8mXF/Pi2KuZ8PqAJgN2r0oUl4l7nnrnPmsaEGl/W9m1Gv7oK9Xrq7oYcsdmw
9NLk0Vj1/EvAFSpwysnTD1WZFB91p1m/ZVrRrZGTZ8YSFWaS/sTcMoN9bI4ij0o0YtJQw1l2iZPS
U/5NbfTzJws29LugFtYQ5lVafprL1XkKUnuYorVZ3LeDBE4aZ7k//axsbTHDYazoX7a+X8E3loOF
cFlXF3iyeDLX46walyEMqnXU+N+H4FD4Q5tgHlYVD2jupwZPlntNEQ9dBbnWWrp8+YnoCEe5C3In
iyvmf+JG66GCSUZmD2uSBbFEXwsdRnzElxCsob1G2E6MVVwx3JOhRI45kqKb3muW23bx0k/mg51a
gj8c1cayXn0ZzevkZJEMBvUlL1vxu6w1C9EjVRt83SX1enahUu+apcm8yFny4XOWii6NmjmVa4il
HQdkhHGM2Yejmh+lg49pmBDMZNw1tA+PPZzhT65eTL871xefLDWU86F3x96Jgs7N3jlIBqcnQOTI
GCyqGaD6itYZwGXRCIxJ+AODLCdNunBKNfNkd6VMj5DMuyIc0659M5emXhLp5PSUmBDkQmWTN4eV
V1g/cz1Ps8PSNkt3LMvFp7XD9OWrtaoii31aZXk4oOv71GlZMkQyd53P9Pfa/lBoKUR5VGXW3xpz
3k2EY/bXcDW05XM1T6qNglSTN61NUR1NTWkglYfUfhm77JkgNDS4yih0FF8KBf+V0Uc/zmEQ6P23
NE0a/DBVpX/HAqz/LABYIMDWmeU3uOluc0hRanbDYOqR8vZy1oqKPN+IFWhlOGGR5PXvKQc3FLeO
W8jDOM6eFzW+Lh5MOACPBlSEOernLOvx0c2sT+hQ0YPU88Gvn5Jed3tgaKP6vm6oEo6jobWHNVW4
YZse5tG2IXs9xry3byPfy+ZPNdQcUlNn1hwMPNXUxSVy6ag5YkxlhGtrooVO0xbbBletq3fwtckD
eONpwBcAp6KLb9v1cq70xElOXVVveiWenfNSzJmOf+SUpalFCHsb8lBMmvmJ9kDVoN8/gcobqsr6
1ckgeAPlCEqtB7kcsXtZDQq7crE8WvNY3ztl1nmhnbYgmrgiy4fFbJcnuyrXp0o07NUUn8DffkIe
d6hW0mliR2nezkWJjL9oU7852jNOxGFQD/0ClhKF91ArpC3urWa0zzkaAt/TirCA4XUGLx02W/PU
2VZWHgvI5r9G2vzVLUKia8P4x+7Oc90Z3/GTLnA8q/k3DBj45IT5QU8PqvWm3/W4WrikwOahmyw7
wqDeVcEbmA1JGi/D4p0MU3VNZCWOqyJk3Pv/HJUIJ1xrPcuOxdJ7klOWBr+RoILQrYgmWrhW3JaR
BPuXhZqT4+7ODFr+HnJ3XMktsopedCXsJTSAFfSRkbapCI1JBQ9ZmiH5qC/OHC0Cv9LQtpriyyiG
7L+qNqcxTjxEB+hqa+5jaukV59/RbMXESTgkGDC+QSVxsZYN3zm0B9U9rL45dNFCyvw+0RDzOHbE
/vPgzkkQzzIhOa65iUx6hcvgg6HOMTNAaIRb13WT9rNpV+YK+yItP7bLGoiDqkC9hhiE+g81amlj
7M0Je7Iy+7m7KaGo/WcpTb0rNbiWoQM/dIpS36/LaCqCcY6XcotaTDGWxzmtcvemMIv8DUK7KIV3
ODCD53Da8V2JKdhyWiokyo5ECf2dP2jtTFJgLIdqkHXwlhK+eMSxjNq3tRsIjMpZwLct2gaX4L5Z
iMhrKuqDnqM1HtapzrWDCW/mIecp9Pxeg39YhX1boQ8xwbDgfhznmiNKtP9PrX3xbu0Wqn/Dzsw6
wmhuNW/WXs2/AmNIT52rnIDz0s8fK3ep7rLF6j/quuQaxEWJ+YNquiYJK5MIG2ERJie4sjqXv1aW
iDz6HrgDt53cr8IvOGFoLli3SSGRZVgAfjhh0hKUI0OgthDaWjZWYWpW7htquXwOPTwJ6tgurEE/
rGVlmuiBNMTF1podJwakA4xIoC1nckQC/wEQEGZrXpIlZahNS6LYfpl23yGpJ8O66Ub+Mh+Dh0ow
t+Oe8aQWJlMwTaexZ2bI/EyQeBUYQf1Xm86Qo+pAEguGUuI9LzqTvZIsQ/lr4LcluF9kxgcp6/RJ
c4bgi9fpXPIIUTifh2J29NOUZUl7bDE+R1jVNY2WDnWtVRgTzq7GhlcaIxRXVV/GQB9rOnflcGMv
baZuxJxbH2U7CIv6w8itsG5NgIzB0BrqqDeaDYrbAaMRM9XouSsmlTzY/grxNrOZFINFclAvp8IS
+K8vZjYdM0Y1PQrKGs4eM5yyIcTeoPwxmGptb5Sdae+l1JFY7UCnPxkbQCRyWuSfw8IFMx6CjjBv
lNRm5neI+uMmO0/DhyCvGz0qe3/81ulGep9hD7hEZWuJ5oY62SgieBTcJBrFTkl6KO23rZ0oZoN+
ZtxOi2ZMJwnWrguFPw0fEXl0+NW6I/BuXVz9W1kXxe3kJlP5fxydyXakOBaGn4hzmIctEINnp+f0
huO0y8wgkECCp+8velOLqu7McBike/8xGyLy5zM1CfM+odRTaeXIUKcJQVcmq5aZxBlCLAuRFa1u
q4OzMIhnycBmk/OoOkMGlTR/V62/krWa1BFZEa607DvHQghyw3IQdalL6DOr1Or2T1NdjzIluNT9
JjQrYARJBvpHokn0B90MPGQ+3Xsab/owPZboGAm5wZT7z1sc9baLnrgRw/Ax8D1dNoG5N/2cr1ur
AM5j02Ifh7REfTNN9bNs9uQBlwL3/x5iHz5KxiQ/baak/FaTV3xBezp9FsSTTa5F4Qv+Wpoh7kd4
pJ/ZD5iwKzt86ok7n9PBmtt7TMAQsNsQmC86Iin7SRxSnDJ/FFLnG5PXPz9w5vdLPrJ11MwjH9bu
LL9EJPQtxtElvhzS/abSlunlC/82P54rtxV0GfH/fQEfo4+u1dXfrGjmtxNdJSEEOh5Rvxdzyzax
TjptKp9DuDABH1hrh8jJjh2jl0BMhafuUDQQMdAOovumD3T+9suEW6PziadOp0ruda4ay//wF3az
zDeR/mCh5SDjwEInGXM837Zl79fZ5tRrlTPmkXJESQOBiGrvts/AhJNIaWRktwzc3fvEHcrkY9Wr
MnkbJN2MaWkdP+qi1j/B0iPlaHpWpxRxivXAxB6wvi5TV5zWqXd0uizK8Gvugqk+eKKUOBbQWSpu
RbP97WsitFMVzTaZP2XcXBf023HazO32z9JlfTO6RjZ/Bgcp0Gj14VtFzFV7FHpLcCCMIvFu6LSp
RR7LvjzFxazanLlTIGBxtlWc+pVwudTMm0cUQViMA7ITd2Fz7n2X17o3XWYX4QUw7kuuccr25v+a
dorbVG97zQ4I9tcdLpf25275RqUh0qA254wu7s3k1b9hqPwmD6TVPa2uXQ/55aG+GanHY3CfQnvK
MBO4tHQ1EUCbVKjnNNPjc7yFy5xJrY2dIQmxuP6sdvlpix0jWmLtY5Cy5Jrz0CSTkzJaza9lvMUm
ixoSE1Jrnq2vjkvjX2HCkYinck9S3SULZ38wBmzEIVOX4xsn5vgTVpI1nZDvWxcFNU2JZo6O3Pvb
c2OP9RcymekP6bH95xzuTnQyqzOpLKHfp0xluAlujH4gMqja+4jjv0cDnPZsOCzHbeV/Lcus7r2a
vzetKXn7MaLtO7buXRekoDUeVw13dZDZk9GPHf/tqautxDqFvbP9Lfo+eSpW1SR5YSG84k2YZm5m
HwA//b8viNCh0lytTbETt9EtHnKweA/cXJNU8doy+56SPk4+9R76nOPkWQWcdzQPpUIUyX8klk5t
yjA4z4dkLvzuSKpb3GReXHGgboXu35kanVtNJc6S+iJwZC4iR8rjaE8x2UrN9ulrV10HziVheyKq
64fjmmclVgF/YdIvA6ckisEydYAAftQWxA9LtE975oVN/Y/5KPHTLbaGa5wYKgKlWFAcgAdMxRWR
HOBIcrJ3fWoS3QDZ2w23R7jPUcJC6/Wnhs3cnGdqYy2c8IHlHCrZyTt0K9uW1SquRy6mCQhqsEp+
+820zF0q3aHjOvM2Hd9YQtuvSzUvD/i8GYZ2v69uGZpZ17aqKwdUEnLtU7LVAOzq3fKYC1H6dWkl
qFQ69ERH/bGpgiMlyh2f9C6lRT8ZTYJp4cRmzHVRRSLd41UPxNvFcZ1VxPjcmwUfBXDZ6m6H2K+6
f/vqJJ+2peaGKuXEgZCd9mRJ13hzy1TEgOTZsgjvxbPX8bNRCZEc9RxrDfgshX3F3rhoJlY91xmF
xbaTVQDLZRrElEaUvmDfCMliubetpJsu7TGVdcSNCNuB+TF4aqrQGfLOXXbkiwBcW+o7IXGNTWTG
n7BblUzLNdq565NYvrWNKZ60IRwqh2Rw/5P8NPdt4mIijJwu/mNqZfiMfXOxILvRZ4Ekq0/bhqWM
nC9A7dSfk/JLEUZfZv04CW6Ysoqng2Br/8/1dFzlSowj14pavT0NhIcXdERYfF94PXfqBEAjj87F
Vnet9ml9sLqmr9ADquRRhPPCAW3ZO8BGNHsqt0Bbh8MejOSHGRhvJ7X73b0elzH0+cBFSD5chYUt
7tb+j+U71R2NbyYE0TPje7Qt0s/ssDYvunFLvq9yC6+tebSia+THsQOxtJQm45KPwuuCQLNfQbI0
TV7o536FvwHLlL5NQ0mPHIV5RXXLz7DGLetb0cs7JrNtOfUXf1+a1GA8mRmEeZgZYz+HJFxI2YSM
f01oAK5YyCVBT0z/8SdVxN3LSl0WV4Wh5AEdZMwu1u7j+pgkY1OxaY+uc/D7vQ/xUUX2M4SgNV8N
it06TQo3vO+CwruOeHHdNF7L5ZNgqf4fE5z76/UbXEBV+yt9w8IjhlQUUVsxse3OfCqG2r7BOCpm
hNXFaPKYhJCv2lu2GAotKSXJDUkoD2ov57cVrM1leC9bQWxKArQYLXst06qvpt/OnmwS04ai/17n
kuOzA7ONcx2PFm/ebvpH2TrVLwoddmx3WtaX3ZHmYfMr/Zfnw3sK6RX+V4FytqmRqEMJ9i+mz56Q
iLuyHEv3tLdr+bUxMcbZ3GzwgEnEMpbu5G29l3od/u6tY3+sgyOeZ5JOP6xezuFJox98wKQffdV1
WQhC3be2yScQuCHfLcec0KWhKmTIdP/bUYH/lUSwfnSD6U1GUCuLK5Oq+9Nv4Pw5Obghz9zCS7LE
Xkvst+20L6FfEP7dugWiEp/7304TimWSdOu7ZM4Cm1DBUzKDsDC2jOoN4tr900TJ+LwE1XjjTHXU
nlVv21XeEgjiZ5rLxBBJ49kU27lUX6eb9suXwpq2Eh7Obd51Ulkcm0bb3mEc5+C/wYo24FQon4+9
XugLIFNS+EDbrS0OcD6aHC5tIlQPkXpzSreaONRKLzoNFODEKc8lkmd+OvIFtsW+5SDieKuLsYB5
Fc76i5SQU8XeKirBIZdG68j3dWH7eMxfNhEZ9gXFlnPlCaODdBvhEVORtCZOGT3WzwnXwJBidonB
4hpm2bSDFRjSSdQ+XXWKEybtEWDXUCaEXQF0ud1/EoABPNuxEWPO0huOPtpCJ/PV4rE+VzMeXGwi
HI2T1bES74IolTQAKNzyEfS0RErSdY9LOxV8H7oPR+7cMUmyspnma+0STs1HbNYm76PSu+umnhQo
+jftt8LM4a+EvngeypUZQ7U8nwtK3xmcMBh9jidpJVQwd8O7qzT1HqaO6td18VbvlW4+/2lCSiaG
Yywgvd/hrOV/y+RanPEyXii7P0nuuuBExZO4a91kYZ+Z+vnWqdFznMnYWYnrWcfic+HsuGIyNP2x
EWgosi5U449fF81+GIsuntNwC4GeaS9OWJ3HdXmdpK5AWTmzq9MaqeUuUQoDeB2V62816cvGxoL4
J9ha8bjVTjQQbzB7muG/6e+0cNzHdjV2fZhwZdUpqZXbb9OH3s1YRdtLIJz2vecpDehpmfTjZrz5
a2ym8G2AaAdBq0l7SwevWV475NbjbUQV4sxG1GnWyslleF57pwESWteAXYKDtJ7uBejq7Jy7MfbW
FhAm2AIPaN/eRmWjZorcnnSudpaEJQ7LEDHlNBuTu40wuD1Us1OwcznkjgkqnfnXA824qRUbx85n
ztfXxmq9xxjklHEDKc5/msys96WV1sfMZ3HSwU6KDV5IOngS2dZ/IuX50CusyF6G4qC5VmBaIq+k
uOCAnDL3yna7EReWq6dDU/BxYDVMeI01YvCPdoV3/adzsCinPuS3IjO7WJlkEgZK8oTZ6DkckKEp
EqiLsC7uA+PbJlu3Pnke9GSms0vRCDGsPR0VF3DBFmdXs8QdArc366HzhvJ9sNDJAl/MQDo0Y1dh
ZlNa0eTVVu3qxg7LpjgYb4+SfBjCWKW1FJHOR6QYMWOJGp5wbGwNxPw2IcWONF9Em8z6GSBilFmT
EIz5U9ldACsYV7N9LRdnD9KI27PKpPAYz1RcdC0vE2P6CWJoP7tyYXGYQjH1+dT30wZ+inXj4DmD
zQJYlzZZwsmGwOM4do5xHik4XJFucse9u1sRA/4PAZrhg/C93j7Q22fe1mhRSa7JbMO2HEJlpZQr
6v2BX9/kZiqEccvVGosbLu3+Y521d06abvpuucGq84oytz3GeuubYzhNyUO/yr7NeVmAEBo3mirW
jLBNDqODRTStl4ABsQZgF8fL9ehclboeo7uGReG76Hz6iKfV+zuqahvzpiPxLzVEsoxZ0uFVITN7
d36DwWeySYHDVHhyIuGqxy2ol/0D0MPIux0IPDz4jDFVWnS6/A8XX7mdHKi7/oYUYGCZcami/m2k
QcE9OhP5FzmgoD+RHOs35XGN5mq89zdRmLTUezRcaeD0mU3U36KM94IhGDS63q57z5fOB8cWG01C
Zh/vVK3nJUy7mjv43thdHTxaCWknXmolm1EHHKPdC1NVEV65wPjlQzitLHZtHGxu3tvj/jPWQIFf
y8WxeVI8aIpX3oa4q2rbOXgcec2hLvH7ZauquoJTd+id4xSXC7spzw9UqqOJoK4pPlH8L8fCvyaC
KlQ3yWXofqUKLjbfTWctkjeYwydtWR/5vmQtzT3NEQtH22g3M00jnefdRcaE9TXbbt9m2CMaJjGt
K3oPCm788HsMA5GcgPL7MutiCT9SkSa8HuAmkrdqSyy0gNPufnubL81TV4RyOYy6bRNY1UHJO+2v
hBVUiT/Zp65yXeeOegzLOVkEanaZRUHeeOScm36NZ832UU8FWQ0KLvTY7Y7+EWUDDkLyptEML4nz
u/KHr7dAcFN79AAx1SvhYkOXtnKxzG0VNKuXCcwJDLfE7ngZP/S0fpDJs9w6FGPPP1wksc5gmgbn
0Sqm2MuqWCTWo8/AJkhk2Jf1Pil0DCXJ+67/OOMy6zuw6cj/cEj9iA7SSB9mZdxcfd1ssVZ3PPOO
ytgqBa0Cihcg90es8Om6ysD+duC15zyugeKvPN114goYlwgB9PZcGgr/geSc4nI4z4ESVR6EtZYn
d0E+lOJU2dyXDjhIpn2rbcAcG+g8m7bRDHdDJDn7O/ZWmet5QJBuCKjp047emi5FGGHf2M7aADLV
HkmXrvATxSpEncN1AtD2s4sNThktulQHFtXCO5ZTQW55yfmw3g7JxHMDpb2bXDHqjM/NxSzB3VST
fWMWs1j5GLY+Kb/OUjTJAQ1AaLJiVOun2+6rnyW4n/eUB0yF57KLGnWU7R6yNSR2Vx7cYR1UNvvN
0ubShQo6FMTIuXml/Gl7b+PetSEn/SV8CaRwousELpWlkBT2zLMGPjjlxep1nkyBo2VEzJ6tmEpN
JpUwe1536xoyoxMGbq4vLURbbna/bg64aFx+rHDHP1NZsx7vEz0ET/zhXIgjP9ybVFo6+a6WhAwL
ePwfNid5T9JRuZ1nXva3sKbdKK06Hdu3dmVsfRSJZpIgFxEeMGwsxroqLHtx3ZSKe7CtrD3MUXzs
sN0q8gR51VY4edfUUPrPPussartGkWKXAk62A2tCsexv42ZPfUp3dlxAJwwwvWOyFMXRXm1fvEI8
SH4xa9OXNwAXlyjOWikwZfis8NCZCuEhOjMJdV12zvoG7F6Vx90UdCPgjAinXMQYha+rIFbmflgi
6y5AThFfAR+EIrWEXTs3AVjHK7cR6b8KXIHzHQzp2eVbAInzW5+OywihYdZtHj1e0u0FgJzTF9VR
RSXBok3N8ngt9oACE3qdnSeAWDYKd0vwtsjQwhLJb6L5rHxn3PNR73WR9eEuJGXHo1/nzYBc56/o
ewZdDzaqSSOvG7rzPNbSfkhaLJPHfu1j+84m044DewUhgMKEFmHIwQngBQeaIRoyrCG7ukNsBkxk
yyxx8lRNB6brIPS17j1CJeWf4JK68d6qqqrgflfI2YNoCtZcH6F18CzC2l7zZaUN5adRRTzBDXBs
dozjwDVgsTbP+WSzc538GYTyfnedps4tdK7eQQU6Ueeh9OVyTJADVs/LTIB8OmOCG47GovZIdOs2
nrWW6qWnPOdmnpt4zt1a7ZCIyDpyr3KC4TbympEY7JjeuHNoahCRWkl4wbn2VnMkuaP/AN4qwqye
4qKiwzJYfgmRQe7jt/Y63YhyJnhpxfnxI4QjHzRc1wdWdvN/mMQG91dq844gw5Z7VYMAVS9xmcQb
5bt+NOWuaKyCvCAmYENjCxwXYgLvOAzEA76QT4NCPaJN+r9mkWa/HjgD9cHSdYzogxOP0i4BS6N5
29wn5BbjaGd9C9r9H4G5XXPCYNqSVQ5tHeXuEIXrcfJh5XGRGWuZxjTam7YOU9teV3FX0oG00q0C
InOLxLVej2EzTp88qUx0BATWAImJPRCRQQ9BwYFYlmUm3R0/frfu8zvLQ78+zEFS3WIinstTNW+r
dxzBhAEF1haaVia7M6CqGbwiF27bhumsVYyYJ5zBAOVk+1EaYELrU2N5+q6Gok9OteYsyRwJQ5gF
vXG3szvNLG+LJevlOLSTOCm0VWXmdd5e3bpwZH1eLBiEzzEhWIhut6HdchoIFpGN7ubsuSqDccmg
FLigudVrDxrbX6xsC6LyztCNSuvToGOAvKSt7hWKTYRD1RLwg9XOfghrR3mnLRnmv80wl/crJmWk
LzWf26G9pD/urE1vVTWF9xufe8iSIl5Ytst6fNemc7/IPGif/KATn2Xh9Agt1t3fHy9Cm/jO8VYw
VqRKkqAaMG6RgUWNe6qpu/gkyztqj3NHS3Vnoy887cYa/nOoaxiOnSnUcKTCOghOvIUqPrhVtHZH
YiEQQ6lx28TJtcLWnEKUAzKTdRkFR4w/snhZF5bifPb9y0UwKPudP8yZbxWDqfOlhUqC0zhajpuP
ld6ro4hDmRy3hsrFp6VY61e/8Xln63Eu/rZxIkEqjO99Quug12rIBHtWG8DgwZQ6+JxLrCLpxCIH
J8xwwrvOifQmwdYqIo7n6Vf7vt3nNRzQPchfi3wmVNEjEQAzIoY4WJsjLLrhFXKrwk5tbyQedx4X
eyAJsAxBwHt7eK1Gk7w2Wyh+UQf73R2x1TUi5R6Hg7uOXZ+RIg2WFti1wLs28cmeVTCN1RmJFrXU
ZgWhflmiCznBRL38CfW0/XPQ3JDDTPNoTxDWOP1AxDX1LX3WXPRFGEr/xtuUlB8aXWR0LFpX+qe5
4mC53oZxqk8Y82qTT9Jb0ca4usdqWrDANEBH5mqpI/VMgQjPJpH14rPHs/aP0Or4j5XQN5MNJQky
vIpVGZ0bQyxAHkZa6FevHFZ0VN5Sb+dqs9bxZK2TeVqNhvkB1CfxRcHEJ7kbb3BEpdUpYLmqptFM
CNZYRBt6k2cES4vO+b/aj1iJQMVGLIuEhrLXVseete+/cY0NJNQWQTpPyB6mm9111ZiFtBQ/9Yva
f4piNdMVAj++CIYIQa3GsPXHuN2GRqbAZFv/toxKc2cvK9fQEo/w1inuj5H+FuESOb8AszZ37djU
b5VuuzafxsSxD0M0xeNH13nVB8aDAQ3bHCYNWsF+cbKtcApO9Baq7Gw7ytckCPX2P1VotDro74Md
FZVe/0ll7QQoTPWizoiD6Hgjf7mIQRmpD80jOhEe7Kia9U83LcAqiwcjl2lbYhruBqsaEXXNYX2s
/IYM2YRsPVL4PCHetEs1z3HW86zPnEutd+CfHVQJW9vA1ezwaMupVxoLar1/OFVTDCeSfMk4Q6nn
q0PBMwvSi7j+telKO7qbqIdQWO83rzp0Xa8N1K0VXm/WIsCHqmjqoG3my5BK+GWQBVGARqTEaw6e
WtoFIiQ4l+Fq6OiwzNchLoFSlTtX+eS4YU/ikJR7WogYQNAZI+ttG3qWJ76uv7YV858WgXMMMh/G
NzdUdgj0eyCCnMOkT6amNLub70sXzecaPv1rlzWIWQRcvDLKlS3DBq0mL+taJ+uVqYzzXyirsDjM
QN5/ml2iK+K6rDBTiCi8MJL9csCJHeIiMZWfQyEGLxMKmvCAi6H4j8xB5DiXsJzHPXT75rTUBU0q
VTxHyH496blcE2JiCQ52G9kQK3x1LJkc41PAL/7X5vuaGHFVVJ86tMndl5yp9koZO6Ch0zoa3DNM
QHmNGd5arvCRJu1F+rKLLOwNK70L6jg9jSEAekqRCbiebGLH3HCENjoLEhEf4otdLFWQCM45IKC1
P7EbVRj8yrbqrhErtwYdZiDxokeAa0ce+aG9c9CU9ryMABsHPPrF9TBv812l+PUf93Cxn+HL1qck
9pLPGdHFfGH+qtEGkrZ5eNAm2r/1nFhtquAyqxzux/GObWLgMwDeO0RgBux7mer5KdK+rXNqPg0u
zmUQcarQymm0ylK7B4D2Fp7PqV0k48Dy9U1LCeOMQ85RJdw9UNZHNHijdVt7DAN5MsH8Zr7dEkvn
Vq61/0GmAdimpiIJc93ZwV2H7Kt62kY+cZOqvZdLhhClviNW3RkevF3P8HqSepKTZ9X1pfpLOk82
1ktC+KzaNX+mZCzxC9tC/WdG1egbA+w7PjCWbJcYg7hgJh7s0T7BtjKS+KGa3EfAqFEdLJZnwUEb
N++j1K2feoUbzC87kC8jVVsCBxdME9a7M03Wert1DoTcjp8kuAfx6tYj9WeB/2qN3e7lKLkMaHFI
8cJlUdHYNdApVblkuK3TVjfK4msSyWPDjgZiDRdqn9EwJ389BN/NUS0+z02SdAb1oudt38uabFyH
7QTbXCKe4aEqVPlriTlZn0rPgp7Da9R7j34VbwhHwYf04+4t6yca2nZGxYpYL53WPexPvkL/dChV
YknSmzcps9FE6+O+NO7KMFuMfxXDUInlZLT+bsJiYOwCFyNT4vWrfomxfqjvEBwY9bivFX6YcRfm
eafp0H5UYESoJNzF96dzrVfuqhIR3B832nwf6CNI3gens7+mZI7ePMT5y2XVm/72Zdckz27RoBd3
975JbrUtyu7R7N4FpIrreDq5KG2R9XrIhzPhwu/+2WvApNt5nqbk1hERlIKv1vY5wFoa3ltqcZsT
U1DhHlxaawqqVZPVAtqyipnlNixrc9sEQFAHvYTrd8Ktu2ayEoKjWo72cOy5wrHFOw4dER05bw8N
MsQ+DWtBT04wsAw/bmBGY06m11CkDB29Ovpi79YUJexMCiYd2sD15hJgwO61MsCI3eV3r2LUesrf
C5VF8zaCfo3u4mUl3ztpVcukRwaNMBaZzYF7GWOxCubjBt0Nlo9s8rrgFUyyrQa2zNqpj0dGGTEN
1NMYPmGcCHv+pUTCc6uLJHrZDnPiBm7mgIT/rVvd6RTbp+celqiK/Ds5j/wefUlI8x1RFqimReIK
+dIBy+7HjVLFy9OYgMNhxqDyYA/l0B191Ckb6svLhkN4BzIoD/SAcz8MPhwBtpQx7Tr9qbWkmG/0
2tYvzix6ma2y2ax8MQhzIWE9ZMo+kPXDTpeXdYwDr/cOgyhLca2dqalu/FisDK3eiiyTr4ZRdKj1
dj+Qk0Cq19SNpKjSPNaweMpBMn4n2zUWkKb7wOQcnUkGXZ4mr0IxZCYhvnQQdb/Qj/ELdZqg4Itb
oLjf3f3OtYP2ocPs/KiHUc0HAzmBqHPZ3KeOmRiaG4b7yV+5hKAxST1iTNKzyorORfFsL3I96kF6
yS3IpBPlS1zJT96GyeQ9KABsuKOpoRsZSP/28brij9hmFHBbGcS/pUnc8tDUsjUZWjgpzkk1eb+9
haL1EHboKFgmKQknIndqRAgF3Zp/C6r/dyO5Iy40diiP/j619oOzcc5nMBfufOXVS7GfWlTqfxFG
4Xtwtz5+cSIVzg8CXZ4CtYocDdQSF+PDEm8c0jJeiatbTRx8VXXbRCfQDgiysZT1tRdtCT4GWUXd
mUtdoTaNSvsQBdHcH5CxopeT2C5vdrFDSjRkRVbXvZM4f0Ylx3MxjGiY3Kngh9pqXTDIjLZ/HUc9
p6w3j/Lv2luufYyqhvOd3Z1Dlg/JotTWXTh9OVwor6YK5ZxR/iS8gx1UXnzua2b9AwYoXzDlDAFx
UEU5RlhdBGKyJtT9t+ni5X3brGm5tiJbX7WqXP0n4QRi81OKr9yfMoog1PzBBf3XxIf9XXcX4G8i
o9k67hxfOcryZsCOK6bkuC8Bmxigran6o2MZp8a7oJfHyrKGH6I+2Iw3254/aelqxiMaLYTKzbqC
6Y+DGAMG9sF+p/FZVi8YcPQrKwtmOhNvSb7t3J7IJTwbW83Mbbwxu/+joV3T8TUuHGdzfNFl2V6M
7rln2bxvEFu+kiYAz+ZP1fQdIVJTadwm4ibyxtE/xMUCrCP3tr4BBOEpIt/WSOqt3ODT0Nn0ttVx
HaUSpqRK5w19B6brel9Tv6PxKgWIHklLozLTHJxCIsqIlINEHLc1Gg7tWS5YityI/VJEaLz4e19C
WCCQ+I4WbM5X0ap3DNT2HlLX4qIQzwrbeNPJY1grLoR+UmcrDMZhsipmMPLqx++a17G6VgN+NVBF
1+1yS3scs4s1+gBX/EDNbd/DZSDhnxCVICVEOT+47AmHTsaWPIikNPdEJunw3843ScAKc6N9IyK/
xx7VLO56rOpk8Q6h9rb23EXGn/i+Ak6Kbu8UVp+1MnXOnkNafWoYJ3kcbEgQ0HkxfhK6hduLX4VX
55CiF6WRsJN/tkByRT3b3tX3uy276WCFMaIu5hLf58v1B07oYVqL5TjjkpHn2AJth8PdkcvOyuGZ
k4heZU5/yJggtdnQ9tbCAw9LStqPD+R3u2haKnXfss7dRZGSZR5VqoxuQ29z/nmGpGIo1VX7JyAm
s51knWjx1cpIulm9Io6/vsjERE5VEWgIYF+85qFVYu9iwIjjs3R009ztkzN+sy1vT5xqbX3CQlPf
UTK3iJM2ZR3coA5PXsilqr8HtWykmyFv9tEDDzOtxeNQV2z4BHanfbRyQSOnGuoDtW59keEywIcE
b1sCN43sjUei0mghn2qPCxoFXrCfdLMq/xFHlVMfC1c1t4Qu7+ogGXjbe8mecRwWj8Atyqtmzkya
23/pHvWbaxSH60fiF/W9z77B9ly26r8ytKMP4eG3uo8TPY/nfbbVn6gzXvvXBpLYX/dy1f05Vlup
eEaxj+SskGvCoNBG8qopI24YjkDn1Thk3Gad33HWMfJz+HIPLqSIsjtJsmedwT9ZevGtHJPC8ASS
Xf+O1mp9C/R7bHcLNCKawaX/svqBOZH2t2k/QxaF9SGoupYhqjHVwa2bC9dFIRXKJGba2xmIYcgn
G30upnav9Q+tE1kB8P0e/RtMBWvnrFiEmGGmds/NgL300EU1QsKV/DXvHFpIR07Nsrt/owUpVe6g
yO5OdhgV/0LNR53pUyLqCCLuAbsIGqvFoIe5xOAg4lH9sKmrABD82IabmZA68Cz1OOGG+b1qVss9
o18kenD2Am1OEyjoxKHQx1+Yh70/6Crcf5zta3gRUbXlEdhxqp6dyl4Eon5uavWnavUIlYO8tDg0
vdk0l1BQt2fHLV2m7XBjxUTfPoy5BU7+MU6Vv5y8jYULMqsc+7vKpTIFU1/xP9LOa0dunE3DN/QL
UKBI6bSyOrvdtts+ERzGyjnr6vfRLLDrVheq4F3MwRwYNksSyS+9oeie9NAum11fTf1d0ic5QFNQ
kRRQFiPAexgXhQ4eNpqZ+mdWmWg70UbdeNIMGt0beq3GySxTqQPwGqH1wNZo4h1KQPmtHeeVeMRh
IqwPUlv6Mk3vRk/8oPwbAGPez2ZmQEbWNhkhjYXcDMqPlj8y/ejmvgXfi4A9dJihmJqbWBVutnd1
oGkJRDtA+EiTO0fuOL0/aSHIVVARbsPtSNv8BWT6RBZt48t4H9Rd3j4M7jx3NDXUDGxh8WFihtFC
dmk6OPbHrPZ99cyPyunkwtnxt4OvW5/8gonutjQiil4Vhq4PCi/nMnZDsIITpqM44YIbuPNNzVaH
HLbDbZKw6T8oHcmkE9U6yHwqLdBzsjI0/zVNxo7OaF4Mv20QCLNH8VWPR435rnUDTp50U+aJdQDj
nrKR4ii57wpjAJYKOP4F2hSwL/ZpkT6Tgro/wTomEIZV0FVbuFwmdSvKoOGLrMLgOwAjNR1KNDxt
6gksxaFqCWUequzf4hOJPItzR/f9pzmU9bABSBvf0zqqoxt8HbJ+O2ZJ83s0Q/rdiaKPyf2+gCE0
3LR07F6Y3h10uyvnm4KjHOxSEUVPUZDFUDMUR/kz0TmHBAAkILgPgUk7NyDKI2vXJfBQQUkyv935
U1vdZqkV+1taes6XCrWp5AhpkHymw7mq9FRtJOGNYUbFsKXXn8LMYdaEbCbOXtEm8Bl4460qmvLL
UCScMtOMUbNEJw3TAzvX23ZP39tJH0Hooq0vxwlaymSWwSOO1wVRt0/HPeMA4e+zeKDZXWqW8ykP
ADbxpNPg33PIwFYsJd1HPRBGd0pnh8zFVw5XhLRhKElYvs6uMRpCv2uVhbzrRgXfQNEM4PI1BnU/
JHJ+jWoboFxDe97dZpbP+M1NdCobM+6np4x1eCtQFCIOcEk9Qks6j7Y6uAF7b+GzMewzC0LgPjeE
pnPD0u7bdDUQq60MTJEcweEkzsGMnEwcR42pKWJceX3UnQhcbdVMVnQS0o/EoY9CawGO2fFj2w5+
AbgtkeXjnNVR/oHzW0jPN7QBm9choX+ciu4xVFBot0UZ9iBFeYlk5OhWmXppdPdIA43OjVvW+UMw
wWT33Am5EXAvyUwlEU0OsBc//j1Dca095pwUUTSm3Eh/yjTbKTdoqyWC3RbP6S5rQ7vY1cxTfzQZ
M/y9arSi3laKThIp1hx8aCAEjN+r1sLmIiJjS/Y+qBB5LHvmXqeyrxWZI2YIvy1CJOQOhRvTTpdm
nB/7TvTDU2sUiYTVl06f1YBqP0vIzIGpYNW3TjEG+lFvAbxuujlgUIHWAxd7HkBUpBtVEXmyBAzM
ZkykwQ/1YyYgtOhScMq6Jn+5WCLW2wCr52jr1FNl7DMErL3R5frcArNE39QmW66JX2PdfGr6YJZM
rPBSKkiaBNysoJs+NYnvfAgY9hikDmD5d7po/XhrgEgC6FyE8J1zdJuhc6R2M2xsX1XfGYowv3dz
16KSFSEYQ15OROeCvDA5gSI3kr1pqZmGjexExDwMNvEe3ZxAHYyaaYA3gaGhdZWDOyUFS/SGliC4
ul2lhkjbxklDbPORfBTeOIMkP9lj5vxiCAELi6ZQHOytsRqt/Vxk0ydOMYNFWJjTxjGmwjhaOSK0
KCn04qUCeFjcFe4wtTdBZfefOeCLsXjfBfvMLYpfVmtNv8HpRlDHKm0CDOaQPNMLN2FZwzQ9EGaz
aK+7RcvoGzade9TGZq63Y+D78762LKootvsTppnxb6bp7g7w30JCoj9dv85TP8f8OEkuPFBuwCnp
g+qRcVVFejgCdsGyj6k5eXldO5vCn7n1LNwlzS2cm7zYY9lhA3xZCp7dGCICvyGpnb70rt1+tCqj
+Tpmajql6BNFNxXd6luFRNrCXh1g3aTYpgDgVaj909ny47sK8NurGdZOTmpZGCX4ay5utryqxj1i
Vj59TcxV1MkZNCfZ0beGE+QOSG6EDqiHYwnCDy0HrXKAJjhB/oQtWPUVndvwOZoS7avR5Ux6MkU0
uUMUK7X2tCt7ewvi3blT8QiDBH8dAQJKx8LPShRIicw3h9MyDmXIB9qe7jrQuvtGjOUP3S6iYd+N
AgUClBQgiyunCORxxK3DpS8I1ui5naRLgUfs2VAsuZ8bQHgRhBm/k+gL+faLDYw5PtJLGF9UNldf
pEgwmbKMIvzecuuNe5yc1Y9KA+q1AV0cjEc06PXvbAkkQylTdOoiNYyPKEuIRSpvtgWuIXWS7Bu3
a5onXF1q0NTWbPyU1ZxTjTCYy3eFQkZ7F8yq/Bgh+2Ptq7ILniK0o34RzBXevF06mZTTaECiC5ym
P3JGd0wIskpR18yDAF5nJcy46r4ARzRbJPNzCVkVUKyT2CdlUpxtQwD3tJBMxJc3skaYYmsaIXMN
MQYu4hQROkYtyK/umARFjyUlD/Tq6MYAscXK7MdABdRCRuxarz0uywABCjV+iKM0SG8lCJbfUvXR
a6OVnOWMs/Vvo3TudkjdZWqLJlL4WRVF3J+qaIaooQLlnjT8O4cHiGG4evXu2AGkNCNrunEkcFOS
x56eSJHEFmiEdpRfp2EEMDB2busfEwbUtwZsvehQLja5pEbN0jyGCSmOszZPd13VDp1nwr1zdzKh
aIVqOLjqlrFpk3EIK36F1hW0oyFoxglDUcQkdrbRxuUDRploW7B79U8Jt0V+BKuFs5NmJVPznMgu
fkqaaf5pQHPwRgM65TIxn+Ah9kUVHIDj2TOsJIe2tetL19yKkizAy2UldDApGmJzIgqT4GgjysB4
3hZFsBsF+eWRvnxofBubcXgpRK81B9iM8n5ug6w+SrQgvkYdlQVN1jJ7BsmZD5vB5sWxDZAo2BIx
kdkYfDk/F2lnTxsaCROw3VpDgC0wJLCWTpsoeaj2p+AU0Kncm/rIrD+OMkOQuPTVr9Z0KBJaQAbt
ph3kKKh2Zv9D1mWWdrBgDvzUmctJTwym9U83l3ZGa0XqT/6cYDabF0732vczijIpjH9SBZG79s0M
wjLax8iFPOaIVgkY/gFba1FDeaxcsPv7qezt+QDhPActC6NmY6NC+n2ARE8X3bGb767MQs3r6Ld9
rOAoxBto0dFDC5IY01arFE8GvXE23GQxHDCnIvLv4SBGcD2T2n1sjDQdj3AztTuwCIxogNVUHzWj
pVOl56Yb7u02rThJWt12j+4QjMF+GlI8xBrU34sTNxXJl5sZKVr6Y5/iGTQ6ScrWUuiJRDmAkjBg
XMal1DrWsTSFDajn32ZRtrBDaXMQsbYTHO9buxh7Nl8GsokcKmQ0g45LBzzQYIj1I6lD9zEm0qEQ
Q0z5JqF41TdR6AfmXhsVrQh6E4O1V+iMRDvot+rZ9GcD2LtVhhk+FbV6asOKC7/pyPe0rIIhiyxO
yVWOVqLLmMBNAwy4E7+k4WaW6qAzqAL3lIeWve0YxtCQ1PXimXyNnG4odAO6W8ONdZxta3rE/Diy
N/3EXG2w42jJpmsa0HMvY5pkRRRuoxEs8Kb3cVG6tUo9bRZKClnlD8obpVAFsc1H3jNhxbZ1rMIY
Lk8fBJpcX/yiahBgCC2w+HPEZXJAuautb3SKmedgUAlUfLuMwA1BqsL+OgaSfk8Hgp5YUDTis+8k
/lMbzP69zujGvxWFnNUW3Q1t2LvuYGSbeTLkBJBHoKE2tnr2G9vB8qsWdv7nCQDp7C2qXL+ZhkQ4
meXAIzZOO/cog1chbTLDd7M7JKK5fy3Rhz/QNArVEWE5XBKnKZ0klRDSCJ6myurRDyuDlrykBtvb
NbM/PkOYw2WypW+dlAaQHk4+JLSdU1c1Q4nCMXYiz8C84jJon5iTMbsAMhP7OzErB0AbaGf8N5K0
y5/hPXRPU9z1H6ysaLixAbU3IPLD8UstllIFDkl/gx4DWDIH2+PhluvO1z+yGyFTyMnKe2Bstm3s
A5++CWRQMG0batRFfF9vh1vfGcFP2pqNYibTvGwrncDQg02Ct9I/FSP3BccG23hDF7//2hkOKHBK
lvo5bEtg+yji3BatjOy9PzGTQ7spgJPmW0H0K8DDfNwBG0f+ZdHNMDczcBD/YNOCaRENsNwvtm+G
n5FrLz4mY8TBiUTeniZZ6DpzmVDcQtIJzE3MpkH+n9Qn3tuJhbLEFOnusXBj644xbZt7ZU3f+zHv
UoA6dK7tl9Z1+mZTdlbNQQAT5NNZCAiegkyyeZj9qHI3AYJV9rYx8oXJHZDi7LXAiF9lE1fzoWLy
0j3xU8fnmjiFOL9WuTRTpW21+xnKARhLwpjkddmMPDMxN5+RfWIclKZO+bNxe1VvjEA6RA0c5IF4
oJAMsLxutXaDw3gfbWPLz6JjrY8lY4Ouxr6DxpDVPJizG73Q+5f2AxsxRTfUlJ2/Nyqb8MY0gFl6
0IG4pn9pV8FeTwZUYfirfbVHAhntgljNyOHBaUTon3cL74pOEj1Y5B1UvKv7oY0PDbK2IbVW2D+Y
Zq8vQgJOeD/PluZ8DHwxvWTLYaRTEVPwloUrX/SaniZwqjK5DWontVDZcZvXninoeMzg2T9kxAZ8
1HL8YAPmUAVRohu+tchD/4NqgrgTWiaQN1KO72wDAZD6BjabjopzWYweCkX2TV3jtbiB3AJMYibJ
Yr9S8tvfDHqjXwxQm2RQ4JHobQK1VB+lmVrlvq97idoNsXnbQDTyEKPoqyN/FiabZhiZF6SmLPWd
BbsI1Iropm+pGmhyz33oBjuTYjj7Rn/W2UPzXbo7FgCEE5WeZp1AGXY3PW71+a3mVDYpirLd74zT
zBQivhEu8QGFaDgT6WC9oMamfxwbM/2psU++NtlY3IcimBbqiM8NavtT/hOyvr6wlA06Zy5Cdv+E
mYaLHQMZLOAn4tety06fblORpU9aEif2dgYrHG9sBfbgFXWMAMYbBsQw1JBopoU/UzQSZ5g+79qx
HJ7HOJ7b54L5Hdwpt24/Z7QnwYtiAPsK5GJwjkDLrAqEUM5NiRuksjdVRQ16GvRCa74xKdfzrTlE
VXlHi6O4KUi15mMNTsbch3qgQWsA3oVQTzaGH0hJzG9G4JOI4vmta+C4W4Bxsx5XLZI6uD9sKgZN
BR1mq4yP8+xOsMrylDy6lLrLngtzQcbMBTgeMqo5boGiMcpHNxfJA4SaOr4bytTeJ0rPAGQlgZWD
II5FsLdpK5dkk/0yGK1QYvyAEhr0dduInNwDNiOtLZgt/zsqXEH8VHZ2HR+wwzDzfW26A0hNx6we
cG6uqo0R6fxqyDameWM6QMJBbjvpMTWyNLyhV1qQwmFRBHg+byb9tXVK7ReFec7bHQr1YZKZAI85
xbXcIB3ZRR+rYG4OVjBO3T41R4r/2ewbULGWXxxA3MVPBmpHyEUVRTk/RFVl4TcL3QbnNyC5Qfbw
H+CCUmujdvCk04c3SHSW6r43I9/dzGoajd1/TN+qBUjZzJv9HossI8vLHNkdkaf7AWXg8QAyXS/4
p2ZQCkVcTqeynnK1Tzsi1tTx4SBPJMMVhc8zYqKSBAeJTRReKVeWP/9DHpdp6MTMp+w8RKN17A0L
C6AIoF6TkvOaQPQitrkS40QohHarRI6S/1a6l/GiGAqrp/M6pBJ2PsJH+0iazsOEQMyWZpH6pvkz
pYVLHsiQG3RaQWIOGTC2rihwnhOLVBae8UyIFNZMK1lQjS1N50zvvEbN7aFDExOp7Kg/XhbePKOD
KRUCcY5pLc4O1kqSUgvo6E5UJF7n1x/5gMEXK6Rs5C9oHq0E6qkqhZR9eVHj7FtGBN8A5IyB0NrX
JIcGOfj0H72h740ncA3OUZiGthXMZg5kXagXAbjZZ42cd+UAVxlXU3dbDsU1N95zWwvprv/5IYsu
6R9bC8WlWtWSl9xnGQp84K4cx4huoYz2V7xZz35O8BuYQi3i7u9UXuUoUyXqzpOMko+WY9kPEum4
K7rVZ1dRQvG2LAuk2+pz9gBWOqOxqGCxZaVRJexTMdT2/vL3O7tp/lhlpY5ttYEEljV2Xgkx2sOl
Itg7DIq+oMaV38Q1yEpyvv7KeTjzqbD90XEvNXSFofDq0XCOd+k5is5TaCLuGeG3D10y+Ai4Qf27
/Hxn3iJoUWA2EvwSivUrEfQOwSUAInHnYVZnwqFtpXMAO8kc/W/XMdkNuoUDjoEc7fqyCXOuc1At
7L64sR6K2QQ7Oo/BlT3xXluXVUgjLTzXzPeqswg2Aha32Xk+kosHp6jMT747auPNHMWmR0vQN694
si/f/+0liieVLnAT0BUi8uu9bmJ3otAkajxShO5zaFNmaHGa7MdcBsgqL3r/iSxQgPNN84r47b9m
Hau1FcYJrkR3HKNVtXzbP080AxjIYdHstb0mDS/xc6g1TBlcCuAyNwuvVwARvbojHzsxIJAVZYph
33QdlIVDorsVdZUPr5hxPdotdqqmbAtPwrdPOZRa8AQZWqAMXR03uMmUzUC+BPq9SaHlZ3ssoVrU
R9E9ATqYzuJF1bNVXrk+329PlK4JDAIIjcC/ZuVAaLhpEUWROQFtTeQLYlFAGuZQ/3B5c74/b8sq
y37hhsYgaXXe6kRLBOONiakVUgOhNrRbrQ9Nbyjn5nh5qbMP5ErXcQUyikgzvf1mOnTV2QkUS2GU
vU8ETdoFS3jlVJ97IIwucJGzpJD03N+ugoiUW9euwGgQdNF2amzkD2aKOvgM1xwHzxwAmpw6bVaq
HsWA7u1SgJ1zuIzO6AUUSMUGaDYaUd2wyBohYmiGd0itht8HtwOHa6baFF65WJZ/f3UIHJY3hIK2
yohgdYHRWI2zTlSjR7tEo5uYMbotBnB7dBxuq0qPd9IqrrmPn3m/Ds1AG7cyrpn/FqX+4+SVfhnF
qq0nL9YibD3kkO5V3Q17C+mbv/+ULLV4JQhcPDCTfPt+AxkjJJ+wN2Mxvgpz7KB8MfaVlsiurHT2
Tf6x0mrTtJWGjEyXTV5LEvoMjEs+5G4xQZsxe69C6YTxrCMPl8/D2UVdBosWZjo6Gcfbx4MkRwHt
QPZowHH84MQEP7OS4sXJYfNmRmd+nxjC/ri86LnPJ4h5gpcqHH2tGQ6XLWC+kwxeAP/lpsogXmkC
CgTd6vrKSz23lCNNATjPhUmwjg/oT1OiDuXoDQJh8EFUEJOi/p9uHNwrkejMmwRHodtMQIgF+FC9
fZPVJIq8N+TgxU3fPqEkah0mDEQ+MeWt7hw/AM8Y6T8vv8iza2IXBBGNGAhU8+2a0URH0VgmpT04
4YwBcJPepsjM76IR8SR0AnQkgCbg5eJ0eeH3gd4yDOIBnrS6XEw+3i4MLC5P0EaqCHp2CKWauXuK
D8avIuuKfyyESoIr3/H9vc2CQreJs5h9yLVxVs3BG0KzqdCz1xpqRvTksiRqrnzD86uQ0pI8m9zd
q9NgNDkKj2NbeVkxgiRxwfF/cGNpXnmY95uSh8GP1iG0mu8/m0HrVPR+W3v1gKYZQJ5mPkr6icMu
RMH49+VPdWYxuURvnLmQ9bWd1adi0DWpKgpbD9Ed7bbFgvAQjn72MOnlNdOlZYu/jQWWNLH1ZSsu
xgprdy53sG0GCn7jlWVTtb/QbKaKMrspfUCkEBh1zxyyv8mR9XzCxSil0jUI9Zcf98wnRAiJ40ds
xxBuXZagAjn7CS1Vz/bD7k5vO5AvEJA+X17l3EslW3Gp5vAQstdRz4nmAoupovPCzAwP/px9h86b
7ZUAfnx5pTMnbTnbuHwrildz/TwMF4bQGFXtyXjWj93oBDE9bAShGT/33RHZ1fbvbaepCTHz1SmB
CH3rmFAWGCpYyBV4eq2NT0QDlIXk7N6asHUPl5/u3wRytWUI4MQdjvQCZV1uuD8iOSzAEEgMwkgC
Xmh2s5jW1QzP4etsoFmIm8aui3/gyw7fMSQw99yD+ouJ1PeV++zM92TDmCY2JBZ52zoiAXIezcpc
IAzAe1/Qr2Vi6USNdpoy8PaXn/nMF3UtRIe5znBGIgy+fWSlslR2UdR5EUCvW20o7U9+1WUwABsa
RUhB4hOz+9slBYhyrk4BVgUzodUdAGgnz9MobjxsJlB3sOWeMWyz05E+3+YDNPbLy70/gyyHESMG
KzpjRLXKZOaBdlfYOrUXGmHnIYIBA5RnvbLK+2/GKqS9i2mZTq9u9R5TIMbCH/zai1p3fkByxzmm
gQvOepF7ufxA66X4UrqS9OqIPBLnrFVc0CqBen+nMUuv++qmKawG0KoqDoEd/W3C8u9SHHbLQXfQ
fWfbyAAGQFmd6h5uIvmJpOUVJuGw0LSCK+9v/ZXWKy379I+jZ6DqkCRtgUlFWA6HofPlTmhIelx+
deuYsKwCp0anTDeoutb1SR9PBpGiMzyDbATVVVt+tixXeeTsat+3RrxHGdK9xzel2Y/oHF45bGce
Ercui7NtkKdQir19yAS7ZPyLkI00wV/c5JrTnaKFd3D5IddHmockHcKmBBcc+ptrDyoEvaSIuFm8
PLHhrWcQUyOkPPGSiQB4Ywnzl+4+y3r/naOY7El4OW+fqps1siFf0z0Gg3q/zeYkfq1rhSbd5ec6
s+95c+RBDoAZ/V0k6AH+TFouTegs+Lii/xjP6Cy1NHIh3SB6cGW5Mx8LECovkHaYCz9sFQzsogJC
DhWBstmGlVTF8R0fV3mXH8pa3s6fMYe3x0VP2WHqCjO89cVhtjKmmAWQx4lv3M9RkYc0OETRvFSl
BhzMweEtoqcShIdcNBMOGJVpEm5nlDKBsvbmVgsiAxUUp1PRIXD1+sTeNppt7biAnas5nHBC4FqF
ss4870NR5622Q2RHPs3AdmjdpJolDnJIIvcr4sxT8y0szR4oNtQCk6EYZic3o68n3RZVmTzc4tSj
AyMH/Dldib/nPrCDW5uhM/NQNCzebqQxMNGiQbnUC3Un9mYIiJtYSwuaCbDPLr/2M2eEtimvHTv3
M62kOEbdAk352dPHsP+icLHx4KcNu0505T/j1F9xXF5izOojW4wOLA7K0h9ZFwxOPXT5rLMcVn1o
Dc1B9huzSedTgFvFFgFc8xHBD9yfMzxLLj/ov8nfu6VtShUqFtqg62ibpUHcVBXIK3q7gX1b5iJ6
BQ/hPveaYy9+qw66dmEXPM6dVr2aWVcdgPjLl8ovzC9D22ePPS3D/eVfdeZL/9v/BazOS3nXrs9G
wwiiRGCFGjb2Kajb5gYxkOITYLr4ygs4vxSjLaavcunrvd1UrpjRNtAkX7rV0Y0satA6dpTfFxoA
k//DUy1depMmEPf7KjBnvVnhrU60RN0EGhNC2e0u1cLwGQp6+3R5rTMb2FrqJ0mLW2A2vXqsaiIF
iRtn9sAHzMnngNzu0wiY4L5LUQr6aZqTdiV4nV0RauPSebL432rFUMuiwEjy2TOGUkG6R1YSABxu
L11AHzYNrrlTr9sJXIzESctmSkDW9q5+a3qtVFXSTl4SBuZuNKFB9iVIKuAZGaDR4KfuWvIvM+9/
12RPchGT8TB+XG2WEEhnFthcwLkqngGHQPAEDXwshjT6fy61hJ8/Ep62YH4d9M7kzaYTR/scA4IP
WQI2aKOlujld2ZpnX6aNvaySFr6G65wAuWDphMBAPLcZjNsBkf9jJ9L094KjPwVzWX5GG7e8skfP
HT0TQpdghs1YaR3aFlBeOXR0K234Rw8jIoPHtqwjNJIgdV8+DucuWNr2DosJR6r1KY+bGuJ37o7w
9k2GFEFRnWAsGjAnE+TABrIfrLFwKgWLe6VLc23l5dj8+R0RQI21KechQSZuq0yBfnInhEXH3D2J
0eh+9WEDpqCWRX5laePc2ssMl8OGva2zDiuVXfYM4BO+al/XBZG89XsQjVPU75AKjp0tdiPhuMsp
i4atBG3sTVBcY2T4ffcGcS3H2OhwAcKtk4sAmWvo0mhETqPvbGq7ajAsms0BovSAJtD+8gc7tzfo
ApH8MJcQ7zLxLMx8Y0IDzatSJz0MrqZ2aAmkZI+6c2Xvn7u4SCh0kzyOe2tdL+k9Ms9imGevr6vp
EBRhc8Iyp9jpwTTfoRcyHS8/2rmzhnwgY0CSfJtW79sdATLYCgIEYL3e9V3zIDqruwfb4gdPvVWY
jpf5i8yEkTTt8+WFrXMvFcQITARCPZnyamUZEOd0FC+8QhvNErGJSHyvXZxgvBaBoPoowEE4B9y6
kmg/1EmI3EEFEwac5Wi/Dugo5I8QUBITefkIZpNfiMHZlbi24XGJ3kByaKCB66ei6uNPGfJoi3iO
X3YHVBRQ1mDai4UBoPz5U4wUKUilyZYAScGwiW9tAD97C0mp/Tm384yMhANQaAedpnqZhlgh0+xU
IzD9DjG8W8R0LByELr+eM/uAni3yYS4xhVx7dbmPcY4M4HJHcGoWhbPSSLXbOAmHb4Bu4/TQdF1U
Hf5+TUPRKKPbT+N/nX2VuEuEfavRhy901GSqMp/YfNwPe2CvvgF7taf18X9Zkzm0sF2Lxu4qDakD
esRjzZqTUD4fwQDW3HJDHGxtHD/2untl2y2RapVhArsgYOoWTXimG2/3O9qFVu8jR+8FGS4OG7/F
0GZrI+F9DT5z5mAJOtQ2hZKUZAerD+iiFQsTLRs9gQhEiPCEbmgg4zN8S1FtTRD8D+f5Lm6m+Pvl
N3rmXKGqhmiI4CHpgiw/7I87fh7iRuo2Ez4TwXGMImQ0uXvMe6x+35u2eWWIeW6fskcN1OVQwaEr
93Y1kY3lVMGs8qp27pA8apEIFZFmjjvVzsiYSKTMr9zGZwIJgwybLUoJS6tntWWcIgxaK6xmcEkI
bt63ycIXlmEiAT5m3xHPvFe5ssZt7rT+lci97I717mFouhQBho078Gpp9NJyvaFI9bhZqhMhIN1n
LTC92hGxh7esOEkMrHZ5HWvzpuyr+srbPvdtpUuJjWWBRQdvtXtpBGek6Aa3Qpt/cDAV8rA++DHj
x3K8vImMcysp1MSXDpBLFrb8+R+7KEF+Y8iDiu9KsmQ+hrFNaxX6gZbvEO9hLrJx56y8t1QHWRj3
l/xb1VT5CaiW81nPcgssIlTHH5yCSt5EoFdaD5FlukmXf+eZ40zQwj9EmORSNMne/kyQKq1ys3H2
RAiZ0+xaNMEbaMlXVlkO6+q7Q6CBbk93kV73OnfRTAMvQRQjPYPYnx79PuvKW8DXwU2HUxDM5X6o
LYg2RnyrsOREBCrI5690cwt8SscEggsw+vyoqwjov4Jh/KvRwXejsWxa2J3Mpmq3CI1p+REZH4gm
FJqYfvnZBOkjdt1Y/ZBag9wt4tC6eUuVmE4np6mwX5ZCJQMap5lCP7hsJz5SlJRI8bdc1nf9NMU/
RhGWH0QUBL/NUmbtzh+MADqvjxXbFttSLGvQzK9vLMTqgl2mySnHK2cwbyy9yfKvl9/kO1AhRYuk
h28s9SATyXUpmKIli3pCYFNMd5H5k9ygHP7p0AD6AuE6bJ500Qgq36iXw23VjYiJ5nyYcEs7bfqt
gIpnVwLQmY1OX5+jRJeO1HQ9U3AMJDDTyhCeVYB93wS28YlaXzzhQjh+vPzwZ+5KKkOmXrinWzz6
crH9caZ0t86HorRx2dS4W1B4aysUdmKF23DQQiR9ZtgQ/n1ZQzOFTiRgGpZcX5bBHJkRJgAW8hCZ
lCfSBjc6DCZuNK+TMNS1mdty3lYHxQEbZKOrt9T76xQibCZGjLNheZkFqduCu3CsJWYAaLBnXwBx
D4dMLz9cfq1n4gH7iRayFEw0jDVkiAJS9W0eCmbbChQq+keLybiTDU915ZJDVz3NqmBObuFEB9dg
z2cuIKzpgTwC4OFKdlffdMhmSPg4L4JNRbsbwhOqWiis//01RyAHH8i8FDrJGi83RLioILwpvaSz
B1wqFYbboRFfiW5njoKz4IIW4CaD/HVvPG5t1xckZN6IEP7OReIL07VW21sF88PL3+zd9JJ7gErQ
RsHKdQ3e3vJe/zgLoPGh8mLW7NW9gm4uM/tOOG20jzR7PqlJTfSLs/ZVdL21CzUn3s04oFx5q2fO
44I74cvRvuWXrH6DhImA1FSsPBvy0Zc0tlvkzg3/UDiD/QXH8ODaePjcUwMtFkt3zwQi6yy/6I+n
dppUllB+5JLt5ljb25Bm5hzOpmuXOyZKOPhNGOUkw4hOaxAN2DTO6sqFd/apHbJ8UkR+zPq4JJM+
jWGqKxQ7XXFIoOlu8c1BwApgwa6wVHyt8D9zRFyd1rXJnb+guFdISJjwqYz9Tnkwn2IHxRA3QctW
5LvWweRElWIxwHaiZ+APKEk5eoPBPV3/yY7rTU/jd4cyvXOMEKX5fHkTnvthdD8FjlImsjH6Knkw
CsTpB12zObuOeFakuBu764Mrz3/mSuRN/+8qqxvCRjEJW/RIenpiBHvC3jcc6s0v4yC+90gE3zRD
a105yP+Oe1bXMIGGuTXzXeg07mpnI1pPyu4QZcs667RNqbSuPhT5WGKMgjfwpsXQBbZOiorAY47A
BYylEsWhezPucusu0dv+Kxqu0wm/G7//GqWawAnCzFHkmZBOQTUEvBbKi5B2g209DMmzLwd8jRKz
l1u6pAt9XkvHz0xyNLwQg6Cx8emzG7WLwK0cw6RFlM3CBBjeIQL/mMfUseHv8Cix/WfHH0EnFdbS
XQwA5Ae7ZkDsAe1dW1wb5J49kBYNP1ip0Bx0Yb49kAq1LJSmG0lDrJjcQxyTvB3rSunhyUhwf900
tXC1jTFF6mTIbkKRwQQDCy0r9OXx8nY8c/0uAx52I0QSINmrc+JGnbH4v0hvZt6wj2WAUVpsYvPl
ZvqVO+BMyGQp+uML4HyZG7597MROIBs5JlEriMJfCUwn5IxLnAqDerqH/jaeOoQJbhjs29dSaf7l
9c5csA000bgUGMGuVs5QBI2nWXrNjBpcbpv9VozRtYnZuVfJJJQqkSwLA7DV/keVcUoiR9neMI/Y
JgZGxs0WW1/Qr/309x+Nmw1igwNoigzy7fPgo4FbjJURmV2cn5MkKr4DvLXuoxZQxeWlzl0kdIyx
ll6SVcaBb5fSciQHy5L9kY3KuglsrXqRWWbeRRTdd+aIILuS9ZXc6tyLdKmu6M9wOLgC364ZxKiw
xfiSesoKOrXXSMIyumZ9uUdwJb5SHJxfjLoATDZJq7k6jKJ2qwwjH9uL8DXnZigWhXMjPqH5JK4c
gPdLUbbqJIzQ8kiPrdU2nKLITkTPpeya6Xxb1RMq1r49fyzn8FpHd3lFb3f8UiFb+FXQ1iXVWC2F
AETCpWrang3bHo40QT5DBfFweXPI90faWK4xkLoL/Oxd887tQz80u9jyhsCu3OPI7ML8YHfFEN5i
AY0VEAZd3e2yr37lOFggakxYRT2sSV4wM9RfXAG6cFtncYWOlRGbDM/Rb1OoweKqhg1D0xr1LvZb
5/OoJAx0IzTz3zMMh499CUr/4BdS0KEcff+nTGE0bjQ7DD7BFyuy/+LsvHrjRtI1/IsIMIdbshMl
S7Ykx7khbHnMnHP9+vPQF4sRm2hCZxeLHcwMXF3FCl94wwcbeTTbTXpqjy5UC0nx7CEwX7M+NbRz
jGrgq2WguIB4tmT8i2ev9tpg4fcRh1X7V4fobumRwuKykg5qhQVibbXnyKl66zOMM0pcqRD18NxO
WVLcp5g3PInCGNNTMFTiN16KTX4JSuT9D/MIMAh9zVr9PMKRB4lUg/X1wHcVyomaHJ4welaMmhsi
FvCapUE0HMs56ZAOIWB+SCvJxE4vrzv5DkdGRAIVOZfd3lpU1jNT682dZ3wjWab9zhNuLQkjFY7V
gYg7WcZXIdV8omC8GtG9csJfch3xGmJVregPQ6WNoCnSBGvLyHQyBDpVa/zEk6V8E3blNDsR09+Q
eLWZgc+QRipsZsVap5NDN4zIR8q0J/LoxcaXGd2PBIUyLIWn5sGere6I0zMCGAkNrFLSnUOkRwka
RJpGp0lCTYiq8ufbW19ZlmH9oyiUw88il6ANu7qDRV6iM5mVqq9nc58iHoJT8Ie4QJWD3eaE3ywB
kuUyFTESLS166ImXO7KQ7mDodNldXuVTctLjHLfKnR+23MjrH0ZrmUAfqDelytUPowkG2nQu0a+K
ynJApiyokmM2j7XzMDty/1NITjq7Q5vapYe+o9x5uDbhe+XqOIp9VfNuki8S4k/aQcMzt0Icout+
0qSfP1axMvy+/Ws37ikVdI+9YKuJPtbZkIHNJ+aojUbLPJdfUrxLJ2/WUHbcWRXnelEowIMvBgDM
aObqGRt66Fh2JGu+PBbOj2wI8XUAyvlRI1RF7AYnmxzl5xFFoqnNUEGqcVhQduAB108prwvYfyRI
KB+CGOQ3/icPk2CAoxtUcyfzFy98Uhv52FxFdAQh+RCt29m5ZIAjd1KBrSXmIaCrA0ReAQX9dti4
Qtap7QTFLzGomPHmyR2Jg7pzSDfeNlXXAAVgvaXRzV4tcJDB54eZovt0AbANQTvFee2dKnzSwUkn
p3fvGhINQkkK0jDQ1lcUUf0wFWhl+2WVG/6MXciT6JJwp+69sXAkjxY1XjqwQB5WU6pHu0iQ1NV8
wsrwLpARuoHSVT/ensvyp6yOK/gNMHuqQ6mXjODt5ylEZwXaWI9+EQeB88cZVTM9wC7QkcNsOYAP
BZ3rnTE3dqIOowG6McHBdVe8EOZkWyUkMKXW2n9GecGoIDriWojtHCrEBD/MJZ5+tyeqLTNZzRT/
AoPiBywUCnbLGf3P/m81DKzjSRv8IcXp5CFXaxBzKPbTOwHU1HxieTC5wnS0WxRlQzrdSIAZx9Bo
o2rRjoehM1YRhiJxnifKIURiMfw4wTH+MsaCPtcC13iwsrrAziCNKuVzFBLyuEDyF/fllAv3p4bn
Svqj4qn6KXWRUl5SLowWOJcaW6cxS1GOzYmuw+fMHnLTjcp9iubW2rOnQGdS/pH58m9XwYoczdLr
rvOTRJtfAnxe8A9BaRBQS6eeJurXOKYo9fh8e/U3ttnSmgOzT38O9u1yfv+z+FFRo+img2JXoFJ9
ykJE0VEHsjyIr/YTl1W3c+Eut8r6Y1OjpBdJgrtQRd+ORwmsJ4AGTh5PkfE0Fkr7ipJX5KGdgBJp
04lX4Da1hwZUsbPPNo4tuSV3kEHqwEqvtplRqW0VNPRAex1Jch3VsbMRGtP59noqGwvKCJyi5XZA
OWwVYdfCTsa6MmGqxT3CJZ0RyO3FTBTVN6vRDNmwZSpcrIwk6ZAhRiTujZY98dJjR5q6eCsH3e8m
xDfgxEU3oHamNiron1Iav6gYU+s7v3dj23Fb0ldbGEzXtCJcR3AxbhKaeIg+0B42q09zlqHJP3Ra
2rtxE2R+OXWZc7i9TlvjckWDJwD4rKpraEmVaMjHoP3vS6VVXbK+i5/0psQdeEiVjzyTLQqtTfz1
9qAb3+ZvbZzK30KSXPf3h2FCYn1hEWq2qJBMlHGBsgf7OPXl1wAXKv/2cBs7DgtAmrO8rzJd6dWR
bopU1gdMLf227REAsQYHdwa9yvbgGVuhOT3YJdqEauBwUbw9VMKoaQdib+kbIKLFYQy1+GdBhWnR
+i1mDJKjRvcVBH0HoBpp/CIjwK6eB702sEBX9fnn7XlvfFuLkEbjMxG8AUF8+3OmoJAQmJVbP8Z8
E2PvLLaeKvbxuevV8j5FbEw9KllUvr/QskSKHAtt+bZX/R6RpnJMSwJe4YAyeBBgrJilYXsZCAuO
t6e4ETeixUz9g9yWQss69ZidmVw1rlq/FJHiGaGpuHUjO56cxN1p0qrgrARyd4o5S6cIn73Pt4ff
KBUqbCq6Sdyl1CjWgI5EgHCP1arzEdAQwUG1eoSJCnwLPsWoV8NVt5DDAq/Ebj9qcaZTZU2U8Jsc
IQW8c6NvRHgWMSQRLKxB0Aire3Uiy0b7Ef7OlPbzwQSjY7q6NPXNoR3KZq/HvnGEucHhMXCuAKSt
n0nyXQBcXQvDayzB7XVRfyHN6l0Ha50DmvnFTtq7NTuLC5JiBl+bSPntXo4wbKs0J+l8lJuhbteN
hsXQVMzhD0w6WvXj7e+68TrSlCU946Fia61Ho6FfoaXYdHDKemzaJAWVfkMp/T5RpJM1IRk8KZbx
VKMJtXMfGyoTefswU25ZwmamufRoV58ReEsSlBk0Inh+KUd1IFTH+aHPhUsZQ6YFBoHkUWT2+OIk
EVaLpW7P31ADl8YDSL6AKrttB+YxFMK2kYauZJyk7GBERm/sWlwfRD3F7oypgnJAE6pqju2YIWHX
hoBlznZaTousukAiNNQC5U/uYEmDsmM4W64VVNaLUrVS5goUzR6DXjH+pJYiRSdjomvga9RMPpdh
gDTw0BQ9QI+2f3FGZChODnQNxAA7Q9L4eDP2lYM1OgPaf2YKpBePsoMBNxGNnSgY/5QRMnc+1L3O
8rCDMYpDg+Jk4Cm4CU+Ra+SoMHthHZnGzja7/vAcZRCdlMsUcrI1wsVMZuh+CLL5iGlX+ssix+D8
wXWrj84IpoMmifIGxknCfRu4hGzqHvRt+wcQF1G2kJUriF8dRji9WRLvsal3ybNowdYgW9zWDyHR
3JmeUfIIuKP9OMMr/X5711+faeKlpeVB/MGltu7JxS29NpFqAhFm3gTZQm1Uxl/OHZFSOc0jYdHt
8a7PNAEHQSBLTbqD5szbM52lVlRjAgTbQG+LY4yk+dFo5H+7oR+92yNdv4RvR1oO3X+i60lVixgb
C1iAvTEfhN4JfJmG+oSRX3pCsLZgA8/1+fag12EHg3KKbYV4nlLUKgLtkhlWesT01IAi6hhr9t0w
pc1OcEOL+PrGIIr+W7Omf3t18Rf5PHbUT5aueVKMX7UB0dt/nLpMtZ+VBbXiXtYjdTzDOcNmvYsb
BMcDhK/Rjc9QWjzqrerUPqFKSkkK8FriVubciQM+vSpuwGUuDFdTuqp2M/zCFhm9qkruEyejKB6a
adWjwgPC9sBF09d+W+nZ8InYQqgYAtjD70oP4MdGcd0hRh0FQsIPQME1s04nazjUUcvdqrRKhxR4
FmA/HGJyN8ClmbX+kxRZRKFAu6PpM5Ag6YsZJyhkhlnYh/fGYOM1h/18+AezyNQ66BWatYe6j+k8
6mbUumJEf9AT+GInZ+r+1SMd7Tg7LtUlgXhLbH7U6ZVEiI90xWtJkHjSjUB5soHAf2r48ffq6CjR
IYxCGRNLvMPagxCUIhDoTpL6A7Rmg8IzIvBflU6xUy/Cmmxiep36OHaKSL63Atc6l8p4R6U9IBbg
ecyb6h876e3mV5eVFEUR/nKiewP9wPlRyFLytZvnKDjUdTuWJ4RPnfOgFlr3iktO/IJ8aJ6eTRO5
6IuNn1f5SS45Mq8FNYGG+UpViFuj2YLk6oT6grg/il7t2CfZsZqqvvyU1BDUPHky7Pin2lIevWvt
hqdFYmE0T8kbFW1DoxicC04AQexzeNEQEfhvwCWvOtTo00aZ7zCRtW2viCDifcw6YFngogtcJWxM
QIIfZpWYd12nYu9FcZzyvka597tkNO1ASVxJp8+ZqFTnYMOB0T4GcaJXR7gPeepZqDjbX8cQAOEH
UYMi/Goiyl3+DNNUUlzVarqL1qDCRrlftiZXT9AK/SB1QTi609QTXQla1vp9I2I9uYR52ZBPteDJ
XaSBJQWT7NmMseMWdXtCNpFXL7MbegByYmjVt6GNrfFba0it6ma1qv4May1q78u4wAwkbCNkjSbu
X/kyYyI6YS+yhHNOp5UfDcPkmoSCacknPCpkZB1NZHqnHJDvgQ9RNIeOSnyMDK2p6Mmxa7BQB40n
sju5xB3ZE5Wh/oPjXoC2Lr56oGWzbn7CVwvLPTvEpcpBvFnjL83poczTuUZgs4h6LwVg8SsIGpPa
UJon1X1hO9Nvp7Vi3qix4rNTqJpwS48sQ/KtDsKCm2HdGmM+SoxzzDCKMF0yCFz6eJrVzGsHu1Pw
2ra1X40BDuJI54cOP7aiKC/lUdfmh1Bt5PhQTFKcXxTseXPgagH6/XHlJF9L7I3vTWzeaIrbQfYk
G51pHO0ErPod7J5hvqscJW5PlrACnzs4HT+SScQPmI/I5Tkbza7xcPTmYFnRTHNxiuY8/CAr3ahd
skweXzL0l16hwGO2q2fIkHrCMPvoMI5DiJtOJSVoP5pNn3pBi1ToGQMC8TA3dn3PqrHodLBpZdW0
oHJ3tuVCOYrEwfsRMIrZf53krrF+Q/rocaZte/y/eBcC7Kwblbd3NorFSw9ICGQunqzfBXYfyuuk
ysPXKe6KT0qmKl8MyDLhOY6y2B+nNlcOc4nXGbjFumnO/BGaP9hkXm7ZGLRskAvaC143+jHUKpcO
5pJfO1flVzutjDjJYtsPujisieYi+6Tnqv5TR0buJdVn7Z/KMLKHptKahzgO7VMbquboWo0R/RMO
xRQcMQpFtB7fAWUnJ/0bv67i278NSX4eWHuqm2+fYgy6SxRUbNMfazuUPKw0jEfK4obuUQpyPoP/
TP7AwDBwxwKoV7kLRrbx2mYsTOTVQYa4VG+s6oTwnlSezWAYlcNQhUl6Gmz0jg7Yajb2IXTMqvk0
5p3aH8BpKNanAvMr6eMsBJx46ByL+QkJLBLTSBGMHt0g2x9EM1NxS1Ltld5hr76+Ox6gSU80AAIH
wPAa5VCXg5gRH7H8ri6SS4Sb2r2Qi34ngbjOiKF7w2YgjIUjcrW+jhMPlSNpFrX3sXzu5yb9gS0a
Vt2a2ikadmZWdFfkCFG7alOXZ3x66m+357kRRqINhZIE6g7qNZpDMmPVnnoJTYIgqD1utuo0Oc50
X8jNfC8PhfH+4A6lR+5WGhzA4NXl9/wnuOtCTAy7iu2ekPo/NXinTC6BSnYJuK4it4hN5/NcBv3X
29PcCO+ACCvUHAzKxVfIC3yl0EJOZ8t3UB85UIcYPgS0Zk+3R9n4nKBIYBdwqwADWh+XnkPUOQGb
Rso0J3PJ+wOMxJNReyw0Pf3a1FFxrxvV8AEfyfFZNKLe2bUbQTpKZiY1LRX6j7busiDWmKhdw+pi
GNQdWg2oaRWCgp5wRLvcnuvWxtGAmZL9LCWMNa5EhnssT73KXKl/ugFW7WTdvPv4CTiPCly3naOy
OTXqU9SHUZq4CtDVpG2xquCoKGr0Uw/N+k5kjvmcBULemdnWXuE2plsPAGm5AN5uUVAQasqLAbwy
jMh/s1F5NIZxfr69ftdZDrogtKhwaYU/hwTQ21GC2VTrQZls32gl+T5JQgmH2chiEbvqQtOn9EaV
3XN70OtFRBfg710O92Vh37wd1BRY3qcDNVsVpyyUN3HvACNgwDsYlOP/Zyja8uwQ2rTrs4BRSx3I
Y0Mlc46jE6KfmhvpxnzOkyDaOXbXH4yqImg02t6c7StsNUZucUTsbvt1BIeihnPwQGJT75SZrjc8
o9DtQYcIPCaFtLdrJzLwU8moWz6PdSAfweWGmauFhoUFmJQPLqqlyLK/fxEdSBYUxGk4ECi8HVNO
Wk4Dtn0o16pL2MwpUDxiLckzu3rcKadc314g002EZNGBQh903XVu2zbqcE4y/H7xpnDR/Qmjy1hn
CejmEcT6YZo0G2d5gnd8lQF6HmjqTs3OOf8r6vU25tDAp3DS6YBTUFhDLuQ2TpoAbT9fG61CPYA7
MYuXMa2a/t4uKJF6QKud3MtIkT4P+Ju2+EjJuEbD34+7HxHKsuOhk/CoukBow0BMRsW1vq+T0dKO
szTiWqRgMLlHjt7YgyT7xEgmLNyFmfj2S2XCkiqiGN3vSkUc40TJsRbDRuPd+2EJr5B+ou7Fnljt
wRELUKeJHcMvFiPmLqVJ4FYxIZeoM3VPvWi551YfQkOpjyNF2XihFbydUoILSxfKECMkcmKvd6b5
+yBGK8FyJZo/6QSptddHlvwh1rpdcYuN9dSYIY0ZmWoJS/p2cE0eQi01wdnXFmW7cDZTr5uNvZvj
L0lhPUcEm1lMHdkH0O1vh0EZpbWaurd9NGu7B/h4TG/GR/2pVSWU6chLZonCmtypNVk6URrsl5Ss
IC0kbYTuL4cKnvem+AmJC2AbldeQsK1MlNJFZqHLcdMRBSYi1PSzo50mzV3VAe32cFGNH2p66QCR
0775YQ48R5hNRXY/HCyeBvkIGc95tZUOzS3McrVHJyfLJ/1TpdJDxQeDbk0U6N1iHeHshBFbi2/Q
jTVgHUGoWh/BfMgD/mZi+3bfZkfcrLWLBgzn/ZcbEpD0QLh1qJ6qqxewdOTADCdCzxh2vjd1Vorf
QIG7Uj3vXW2bEwK1Czzmr8rHqng5qBlXLDaXBA+tfKAGbhwiIrmd6t7G67rwpv43ympCFPSSWtdT
lk2NBaidKj+FUzB8TrAV2hlqI3pgKMQ1Fhg2z9IqRgnGOKvSMLL9XlZGvJhnHCdJJrC9pDb0walp
1kOYt3bCh40nEAYTx3GBuNvqmsQUiA4/MoXipR5hRWNkYjzJI+aRNBSmY4Of0qfb193WZ6OtY2Em
xv66ggXmcjMN+jhafspaPgrstj3AZ/bOu7e1lksLjpuVd519/PYOcDIQQ/GALBsVSOdHieO3g4cn
dZVJqHdVO0o+NlLDnrr4xmaBYqcvVDsilqsHw6bElzWktn42YfgRV1Lo4/qGeZwT2Tuh2MZn4/am
EUcGBP1sHWpyu4PTK2QHzamoICFJDfVV0qTpkS5P9gClMt8B5210WgHJIQQMbp+Xg6bv2yWdsHgI
MSYMfKq/4QMqW9ZvgJLaN+pTzucJ/OOhSDsuRJE6h1TNzac6KYPpdHv3bMQzFrETCCDHBDSxfr+I
dEp04crwrjQprWMCn4z3Ipkn1ErQKPgakeE7OFdFaeQ5ahESwSlFFe9cchtrv2jg4CZFOQHNy9VK
WFEOlRoQtt8psphdR5byGRSoNP8pRMCVGplRuXN7b7zb5PMq6l8AChD/Wu1n3UBGNJocCScdEfsT
+I1PJY553hDPzSWO6sktnEi4A+Hm+faKb5xXeO0LKhP6i3b12ccwNypHULw0rM76NJq4qTmFk+2c
17+X2+rRRq4N2SRSmSVKXH7Gf2oICUTSUDi1hO/BJCtYr6NLNSjYf7rpCMbABc4t/ytLVvopgReN
tZUzxx9l3Ed/qoowxOc8SpPANQkOI0JqQ0yPZZyXuQvEHIHZSqlNxXOkocOfJZRi5dR1ihXg2pTI
uAj1oUOhE7d5cRwgs35o4VaiWtJnygjBKcMlLDJnG3f1OR7TD0NGn8EdwK0blyoMlc8wGZzxooCu
prcRDtpzO7bBN9R64ueuKTL1kOLV3R5ppUTdeYYH+yRQwcJmaVwswTvyVZDqc63jQ5sulsNDrE8v
Zgp/30sR4pvwUe+Vj/hOmJiWGXn2PBRRbh6wUS0+D0RrWD7aFZFGF0j4VhkxsFKvmfIGOGbdWe0h
H5wq9zrM6Ey3CxU85wz6Q888MwPo/ipqejfqp5peTjkVT0YZ4duEIwNu4naRTeqnIkF4CMi4hoNq
ktrzXUGm8ic3OvVPHwLwrmbW+DiGff4P0pSp406Us1tPpnH9C66x9rnJ4/wXLc3gR9+Ezaud4cBw
l/SJ+AK3Cms8m6k2SG/09geotBC5EkvKTpiGUYQMKB7gk4m0VAa1LbH1L7lkmdHO27txcy/RNwAs
Gs8LDfzt9pt7u9WUvpfgm8ff5kk16Q40in3U9SLeeQC3hkJNGpEM4nCipFVEUeN4zM8gUJGLYnpC
fqX8VOC1dRdj+LrzSGyc3QXSqKKKATng6q2lwZcEWMnZfkfH5JJi9fk4J9hm3b4hNq5De2FDGAvK
j9Lqau1M7KVwsrdsH98S6TsfsL6PYkeOYapoNilTaZfD4faQWxMDhwLyB1SVTPCy+lxJGyY0+KgY
z8huSNYwPGQq3NXbo2x9KWI/1s2hkkvJ4+0odjQqdQxe3B9bRRzSIZ8Oej++AidLd7bf5ny4YeGs
L5xcbXn2/nP76aaUmWbEfCz8qS+4UGJzWgV7/fDt+fxvFH01HwkiaJEVANGohGVeivrFmcZR7HVw
YC+3l25rQrxX1IQXsRtkDt5OCMN7O8XSjyKHgm19Sy3kdytZya93j8L7u5jiLeS0q4I+hsh2JjWR
44ftkB81dOJOSlkW7z9FcAhlHiUwdYSUq2VLkH/Isbpz8AaIbYUMbQycCzbTY7ezaBvfh4yJrsci
XLrIUbxdtE4WQZ63DQXtqu8/p2MCUEDV0FCji16HO0HM1mA6Ow18FZiuKz6CGgyUXzoSG8gYwQGW
PSjcdphcvMX2nOE2ghcHKDAuadSvLTLdt/MKzYLIRaVQn1H+kDxcPumPB6mdaO5cSlUHIGCwfxUR
nngKeffT7U2ycT2hk8ynI8UhdFrfFZGGglUuKMriZp270izhCzpGlQ7Ltpo/o2sS7nzGremCRoSG
S7+A/672vsgoxCWAM3wEIdJXcL/Y3g5tIA60+7JHKQODCSNDfmyHBpW825Pd+qrQJGiQIjRFOXg9
Nupkcb9kV8B7xV1nDgahjtFYD8A/dHXnftw45NC7NBxPyAjQ1FoN1nKBBMIqLVB5oXlsNCd/tHM1
2xnlekqoUlBSp7q9NO3WyzloPRaLbRv4DnCHC8iG1u3bqPw4WbsuIBucNXSN0R8zYOk4VE1XMwJg
qtCljgK/qCn0HMjS5+iwlI1iyhia/YWUohk97GPN8dB2eTt5ZY4NuqtXeoE5rq4THx6tqTX3YLbX
e2r5YXQt4WLAWVuLgMgoDJltES/xiQjDE3XP9Bcyo/oJH2KlQmyv7XRPncMmdrMSc9Tj7W21OfwC
pKJszWW7PkOTXWK7ISuBH/e9kXvYZs8D8kagP10pbMv7YZS1b+Ais/jYjSibvTvC0GXCPAojKHdz
Xa0ukLLBGhPHjQB5cFg/uuQ4h0KuhmMRONpzHqZ7fZyNXJcHhbzaRj2GfHedbjVNXdN2KwNf1jBU
H/QORilqB+Z57nE87ZVOPhpKghdIZY+fcDHGZFIfq+fbi7618Um4QJBQMLWumhP4LQxt6zSSH02j
5s3OBHk264qjWljGzhm7PsnLA0rJlDtjobKvFthKWzMsx1Ly1QmjCj0hn7bUXPt/7CIamOik8fAs
guVv3wFLdH1VFPayqsl8kpUMM8euSI5TipRUj4HKIUtH7RBbiDjeXsrlT36bXfJ+4xWxSGqCmFoX
uaIeYl4g9MBH/df0alPTH8K+LjxbloqPEh2Ivdd1QzNbh/m9nFXGvG4F4v+mY/fVOb4AHrLkbXmq
/oNCWFg/G4Mw81OR98U3q+u0L+1Q6Jln4WtveUVgxyUu1WXzZ4C696SVLdWd24uxdcuBhwRUveha
gOReTvt/ok0jtUUmNxX9+sxI89MwpumLbCYqkq2o830bZ1mpTtDHi39kyQl1F4H84kmLLbU5jL2V
CK+WKiXd2YLXlR0gqIQjnDpjqTOtflSbLmoojWX5SSw/z33+oUSM/Bw7rXE3h0p2JDz4jdO2OIRZ
nX2/vSLX1ULWgf+QwyAYceUKaBZqpJk51cJQMR/6Ij2kUeMBRMoeszIC9oba5uX2iBtnG3QQ7rc8
mzbdEO3tJwjDIZW0unZ8J4gAgDvycIwyRf5dKfP7W99Udgkqec7QNuYFeTtUX83wvYDy+LGVq54m
Nf0Byle38/k2JwTTZIG+oLu1DjzSWCNIpQTjA9PD0pTEjwwDquGLGDWSjfevngHNnT+GTiFh+dsp
oUGl6sFECh2agArBnhYHJHEM3J6DvRxw2XarmwMwNhcW7x4NzHXbRC5hrdtS7/i5YfTxpRugkLnB
hEGGi/XUVHqyGYNEVwc7fJExftw7rBs3F+MTZpET8H9r9Ae1D5sQi3tEtiVxsCEGHIXW1YfSGjIP
0tqeyvfGSwAQnAlbNGyhs6zuaPinqjIvyXzfGuMDyZCOtn681/PcmhXFFkhaBOQ8cKv3Zh4k+gAk
Jn44O2Z8Z4RK+ZLHGtewXFlBf0Rs6P1Yd25hm2YukgQbbfcRY8lWDcnirFH7V5Xb5kOVi+CBSly2
R+3cOgvoy6IIQ+EFW5PVGs5S3jsje9SfKnlE3hXV44aapCdHCO+9+yTQHUS7G9zHogu6GkoWwCO0
2dT8yFKj6ChGOh+UzAzpTxW1ab7zgG+9HJRmoVktFxfqGqvh0loRo0C5yAfZWf8Zcw0xMHDHcuom
GTnyeRZlOT1rzSjQ3A8bBGIGB/b0IU3VhipsC5v1OMmVnO287xu71gY1QQmKvUS1ZnXHIYBSp3kI
hT/TpeabkMNvk1FIz7fXemMQZ0nrSN8Qp7rqlMlRoCm4Npu+Uqmhp1Ap9KUZdP/tUa6PxlLQAqoB
jp33eR16tkGt9PqCauvtsnqSzN6Zce6KTdCYIvkZz6G+c5le33AMuGioUkgx0L5YncUUpUurVdDb
g8cXPHWmnp+m2KleSnAjrpij4Ttco8JzEqPdKfpvTnV58KnhAc1eX+OtEnRaIg8WIPdpPgMpqmgm
aaanQrilE6m9XxUBDXeDJifvBo3wq1sndUw6/DWw3GCYzuUUKJdmGK13P+3I/SzFKBVBYmLA1V7s
VYQ2qRFZPuRleF6yFn4oGvHLUYfy/euHaimFomXX03FfPYO61Q+pOgLXQzVbfVR7B1h016I720jK
ScixsVOlvA6T6DRCpEE3j44xirtvn93GGpLIhHkFhADx88SMm+OE0oQ3SMF0JyX67CHc817vch3c
0MLKNnmNeIbXHT+AGY4q2oqeauOYh7jEJIQNVR0XBfgvt4/e9QEH0gZ8YemwOeQpqyosYJ+e8afg
Mplx9DS0Y+PblTLumWtdPw/LMDyxKK6xiGtW8Kx1aFzC7buUti5VnqQo5QFKIk68sprutQA2B6Pu
Bb5yOeFrjWQkknWuxjy4zLKZndu+wpXJrINLpNR7MOC/fc83sRKylbT1iUkolhtX9DUFyzM7N5vo
TpptQHsR8hzWUe5TZJCaWe9e57wap0OJ8rrpyk2GFlFvdMXPQjhJcQwto0DBf5rqb4VR5v+OBUWn
Uy/6uaTSkJW/IsaNT2o91oGnG72VeYmoAcNOmi1ZH7WQb6a6YYhrrZuJRLcQOor7zCuLEoXdXEUd
7SD6NAwOPKbzN60O6n/HOU0AuAPs6lGQAtDBzT6jbbwwWj0NQS7+oSjG4lj0Vjd41RjUHw1JUOLK
RRjhWCm0/Bv/AiJZoimGPyIJmwu4IkM5RIWj4Nc+9hmED1mkz5OwocG8c8MuC75Y6dCZpdK4zplg
IOZFgA/SXTC14YFWT+EXKgCH26NcbSEQmJxAziAZF0jC1TUjRxISBd0k+S2YsC+6XGmHTCj9YxTw
pt8e6uoE/h3qr1oEI11hWe0IGQjDAJ1hNW181IZGvRdFvgci2ByFd4B60lIWWMf0Iut7E30Pimlj
5pxhJ0jHAv7azlyuXjfkWpAvWXQ+QeFfVb0r4TTJYBuBT3NRPQZWl3mKpMbfA6dP7vRmive8DTa+
E1VudHMX4BsP+urhoRXWmgKn4jvsvZGsbWXrHIDFc6No2MuKrgGdTA7DeboUdDEX7fu3T0GpzGoN
LFPyRRTUX8gste6wFNM+KF0iBpfixjAc4qzPRqiOYuSoRGZ3h3Fg+JyoyfSsFpP8MhlaF+FLN0m9
W5ZqYh85uMUvWs/NXutr45NzK6Gzsty3fI7V2ijCTKYOKptv5UXyJDd9/A/kSnlHNujaPYVlYQi6
HbRBgeesXkglTKWsNh2IVbYU04SPwtHhTdZIMeYGrtwlHSZbuG0QI9E6430lXUKa9jiFK539M48d
LXrSilAaUHwfjO/4AcGYipCK0i5pkTazS/+xs46jzOV5P6DYk3pGZDTRkxJMqYFYTG4myMiqnXGW
4lhqPSDp6c9i0ofZawcDvCLKmAU3HAqD2tGw+ro+RZoRlJS6ZbAW4IzEH6rANdy3IFD3fKK3vgKh
psr/yItQmn67ayQjUQzcC6jjJnrEZVvPd1pQQyi9fYtsHYSF54N6EGLnV7fI0KqjUfRF4Ne6VLz2
hhY9VEo26a6JgP27MV98cgBmy9OKFqezTomUAZEPyvOBnyVDCu1QqK6hZvkHkHTD8fa8riL1ZSh4
ElSqqBledb0RUu8DLaA7MceT7o0mug95mtnHWRbDh5bC1lkqMNSpJ9P89/bIV8U5Rl4E6LhcKOBe
1YeHCLFKyR4dv3aAKLrVnBqXOKcsgHZj7Uk2koyqmQGvyw1xhBZW7kSeWxsHtASJO6JQXDmrjTMq
QuY5bR3fKILoboxM4aEGkJ9uz3JrfUEwyBRtkR6APvV2e6KXKQYjkBxftxok7vCjGc6ZEWU/Fi7f
RZLGn81otR6gvHdXDFhfOk7Lc0SXg9jw7chSCXgLv+3AN0ahnatGk88TKCfQxVXx3ooB8TtnmZNB
L43ay7LU/yn+tvqAwt+yXwO7ST8UqlzcF3VvnZpq2MssN74aWxVEyCJmfF2mm5cSHZor4R2K4u3X
WgsXxmc+7Mj3bXw1ODdLXkJ7mVxhtXZmGUbzpCNApw12+idUh/FcDDBsj1UzOv8IJde414wiOudp
FezsmK0ZLiyOv3DdpVP0djGtVLLtji7YXVX2xhn+vTYeZB06zuH2zlzm8DayBoJMLYAEnZ4Uteq3
4zidSAvaBuGdgPp1BGd+EflwdOJuuuBpsueuvbGiC48JDiGlDnbzakVnbY51NQrju0ir6mOWWc6p
6mcTUx0z+aLVau2rdt587yCQ7GzOqwxzIalAmeT4cc3R9Hs7zyktHUQom/guM8H4TcpgnLssSz/D
mNXuM9H8gR8f7BRc/t7Qq8UFzIkAFyYVNKbWN/icm8AMrSy7g5pQBUdqyxISQnYZtq412v107Noy
T05dnJTaJZiUdrjLQbQBWxui8FuGq+/kzqjEvcLkVw130OOiOlL2xzlEdXrDzdqy7VxtYJu6rS6F
Z0WaTM1tnMawucYM+eMUaUp21wxmV921URN0bml1WKfHqF/+tvMZLoHkxP5Q9Y3qVqUTP4KtDb+b
uO9+D0J5/BOHMjZdYQ3Wy406R30Fb5H9KDArCI8mYkDRo2Hgytulhv5Mg1Y8WmxYyPpCNmcPreX6
8/9xdh5LdiJb274iIvBmCttUUaWSKUktaULIHbwncVf/PdQ/+FVAbEIanGhFq+PkBjJXLvOa2/t1
9zty7qlvQaxu+ru1UyhiyNAsoEfO3CuflU5xc9UZDLfNw8q8DhPmbd4IYVQ7OJI7VxVFNQvjnkqP
4oUd8kd8Q68lRso8j/zEEll3zfo0BMfYhrrxoUzb5g0bfvghgZd+S1os1Ee0XZlr3X78bZ+Uffyy
p5Z8nOC0uq9iRcvEoMWxPyVpl77PDK5t8IxM7CGSEJZcgaLq7El4KP+AoT6+G/Erkk8QQNvIU2qr
f557LZEOKpLtWJufhbohuHuk/6DIrMKVOQ5B2HaEyrJo2/7MQm3l9XUFs2VkCKm4Tq7ExlVR+qrz
2qk2MtdoTb1w7UxXDqrKve8EpBhBKY1JzgapogsAE7QDQl/FSOm0jDnPSTUFT1kGxirITVxapaI4
xSNstJSh8c/bn2h51PWhB7DI3A+9x20BE0x9OTROHvqF3tSuLU3GY0BSfXAOdjJRBMYxMgGlxqZc
z9UnmwoQohWrhFSawJ7QRGGVy1DPR6Fzf6lleMpoF7T2KnmhDG2twEm5IlLVOXdi1N9riTKc0LCo
D/LQ/aVotvNYEDTX9XMVCrKYJAz9JB86nK1k/ZQX8+yKXhxNhXe3LOUsjlsYYS5go9c3QjNkUVFi
f3ifFan5gO5McZYCzfioSUX7NMYlCmFykXkyCqGXblRgemlB9vn2Xtk9ziD+qSSWTuSG0l/jLBZH
ComMUCbrK2POmBy4bqq3rZwlKJlgHJtfx1SPwHSnhLc3+GmU86kMteFrqSuS46pmoR3ZUu8FWXbw
YkyB09IGniqn+WwRRUKfu63/gRT7CJQ9C+VPVtC1D0hqIvGgDhjB3X4bL/3J1dFBNIpKhHwcR3Jd
e/1J8JzsmSBKsc/UBQ36GuOUHyW49O/lOMlfC1XUH/rJyooPatKXKJfUspBd2H4J+jpZQ1HqdJ31
AQWc5NOMjG7m5tYsfccbsC+8YhbKR61ypsiNi7ruXVkbJN1DxUYRJ9uMJroKUtVc+lJXIQQ7XKz1
ULWw8URiPeOJkBm+BvcPq6mowb02mqP2G+OLInvIMT38hfFvT+WfWdUZR7gXqDoyNx4KQBGw9SlL
PiRTXf+SkrgcvBIeAAB59E7QRsqjRDunRRm0RMap/N7aSqm4CNjX6LIlWv6O0lAqv7S2UT4AEG21
53Ae03Out3P7ULdj8rOOMuN3HEbDr4MPsg1lr77H6ohU4WRPqcbuHIz0u9rH1nlqrNor9HS+++uV
YGQDWYfFyYBzHWPEROE0kAf5kw7ozejx7SqG3joV8Wi8u73U8qNXm2yZayxemYyHrHWZUrQ1AsxS
F/t96ZQP3Qxt3iyb8nR7lZ1IhvontRBzLwSs1xeiBQgWy4Ex8WmJi//QIoufCieILwXuOQdp5lab
FKAkSSbIFsAE/GkVoOnOoudrhIk/SE79vR3k+dsEs/CzjPbLs6i64e3QVPl3pe7j6i6WowGfpUET
1XnQ7eDb7efeCR3cu7xZynp0F9aTo8gAYdzX5Cdg35onu5vRIMKa5cLE1zobZaJ+cYzMPPikO0WM
bdOOIWqAUN2oPTROJhV1qUR+jdbWGTIC5A4EkJ9C0XQeHibhp394yGUQR5tyhyuGMJeYQ57ST+KY
HtOiVv4cKoXFH7M4+Mr0f5xdnS6UdhAh9/aujXwlMxBAIxvEDbEQaSdmtn5EuRu7WmHPmFJH9ofb
z7fFmLGjqFcWXLqB+cz6Hp5wJ+8sdYr8JgqgKAMQ7D/KeoZodxfoyJ5VYfZOgoP5sy6C8b7tqwyp
tRZ31vOQD7XXdXKiXOq5rw8+9N6pWriJEBnY7Js5YahClWhERPavKunTIFnDdQhs5zGd06NZ2s6r
XgT3KBbJQ5bu1Ou7KIt6syirOvLVqJe/WY2qXboZFuTtN71zXBwEZuExECzwDFsdXaysa2d29NCv
VS6cUZtPsQi8SU4mL0ihXAkklf4+MgHn4Jql5UeLfR1qh7FAdbPDyrQwsuykm6F8NRUG8iYqHwdR
fedcgq1FeB7PBVZcNxcQE0skORtiv5pa6aFPbPE0x4k0eRlZf3cppFIVBydkp8NAUbgIFC/oH4bK
rz9bBaJXCRVOiKxlzZuazPu5tezpAVlR2Y/iSDwYZmtLTPgSSZxvf8yd3bkcGuZZy9HZzOd7dTat
XDZpI1ZaftWt+GtfS+U7ta5/315ob2/iKgE3BfQ6UIDV3pxSUEb9cjxLtIbfAhf6LgM3OCij9hYh
6QetjNoUXcTVmwxwRdRmGhG+0uKzM6IgGp0jTW+OaKB7R4DLYAHAgELbbBLJUIo46ngY0fXPNW3o
K7Nr66J3WdxAZJQrL27gVh/sk71vRa0KUoy54xaHbRZIg+HURySR9OBdUw25Zyv4wpjldGTi/BIt
VxnHwn+nlQcNi8C6qtlhbGhtaFaZD4l3DC6qaOvkLTL54n+NbqD8CH0EhbaxC/WTRr/RcplhdO8q
1CYAz87R1yTpUZO04qD63gIV+imHoXgusg7NxbwwqtodnMo6Ssa3n99gLrNkE8gVA8tQXx8kjpDe
TvmU+ZVmY0UkAuWM1nB10DjYW2WZm8lLh2w7t7EdQbJrhXTIhiI+JeiinKc6rf76YLKNNbo2fGqI
3JugIKIx6roaScbZzC5s+OzaNEp1nzawLf72aDKsgU6yDIEZ2qzHl3VjJ2o7DIlvSWDpq6ytzk2Z
H6kLbc8M3Ck6QBwXhWb7ehqYT53Iwy5JfLlD/9VVu3ruPPQxrLdBx2TWVatRac49kJMjKMZLDfZ6
MzORIi1Y5kSQJNezYJNiCmXJOPfBB2lLItKqtterohlPFbYgkZsos+4MFFmoW1/px5qmK8mj/L3K
VPGpQB60Pw2JgFLJbWoybOrb/GeddwomUnWIpmEEJiB8dMo4AvwKTPw3bcjxrYF+qulBitDf6k4U
f6gVE72UWnWa3LXLXBtPc6dk2P51nW2e0SrVgJRHoTpd+V7F5MXZjHK7EfR2BoO51RsY2kreeXaz
SLNkba7HXlnJ+udZK6FL945ByEnKiQJQzxobMSGDf317r2xjEK/SIG+nd4bM3Xq+ACwePKWmcj0W
XXLNsPk+q2WVeqWVOgfBfG/DLFx7+L9gdTYCOVUwRYOkjbE/InDqglg1f+hpA87X6ptnOCk4tI3t
X2NxuQSZxxJj6cKhBL0KIb3oFK1OSZNBjih37QThRS4dLOFGVToB56wPzt628QdchYLOpLgD07zp
6LRNh9JRkfiKXRrZKU4j/WfSmIGykAFTlGK5gS7W5BTDGcSL9VMNa2TKb3/Tbf6xmG2Q7mCYtqcE
mUSp1AY9+UeVFIHXB1P4kV509tBOQ/5odnJ9r6uNQFaG33+w9t5+otxkzMFr3yLKG4BYkzqwdpFl
jrfgHxcNZR1V3Oyo4bsXtxenM5M6hE78+lWnUk2Jk7OfAkSEz6NdVHelk3cHcXubPyKvTTKF6gkd
IZSdXt9B2aTNnFsz9VUp98osz68B/XdXrpF2AXZxkIsrO+8Pz6GlaOWRtlIYYZKlklGCoQlVoaIM
MIXmXQL67aMdFW1wXqLBeDLCFt6x3dPNcZs6lR77HFRRE8eZV0hYF96ZA7JhXgBR/SGRwyOxlBdY
3Sr+0lleJlhAQLk4V+9kDIl46Jpxl4U4A1xn4C8gYZgIYMvUIQ/+qCA9J59rUYm3YTDqnQfOqy/P
saiyjzIWjP/DCjifH0w5Lu8NVe4WWetGx6Q4TqyzCcUuOcl9bENAzOSqvM/of0k+PjlZ79n24gcV
IMQynvPAbFOwmUnfHmzjnb0F0AhFEGspPREvfP3VTToZ8ST4DApqIB/1XHdcDR3pA4E+a1FxWr9I
xquYdcJ0ADG5epGzFlfc4wCNHLsZJz/GQ0VxS5P5mIviStE8AOhEc1vEtaG8N6pSlzwtZXzhtsZC
ZVOB5eWoeU1D4CWWXDwH4awj6gEjfXRHIXe0dFtdoHrX26WrYnuQXxwBONFLwiJrvHCc7DfUI0AY
J7OSZ0/Iafwz7XTBKHI2f+Ri1j4Y5TRorgJELnblNoqTc6qOtnkKhWS0pzaD0nVWRG2qp6FnvEuX
xRo/l42W614/TOFdWRpD5+axIn+rqzj4nVeB+aSYEy4OFqDYj/GQaT+g0KPZ2xVO5TwEBeLNbkXj
M7hM6dx/beYol1yCOEoLWSglwzkXEGofrZDuoFsOg9ScHKyUP5FhSellxmjsfkoz+ZcdFNbgSnrT
/cjrfuL8gt0M0UJBFd2lsxErbxK9Hj8rDc7rFxsCvEFeMGlH5e5Od4wqBogWT0GTfXPLTmaEExFa
4PdNOyLNTK/0lOhN6IVyPr5d+oRPTpuUTMy64k0udeLUMUPxLEuoB9HspbJe7zjQTktBBY5rC8AP
VS1Ph8m+R7RE089O2EfVqU7aunmanbHmZKlRHD6kjjMk17wjO0DhXkrjuzYZG8PtOmdwrsC0gumi
aQMa9LmFtEqKSK7hGrTm7UfGJpP4LStN3HkIJdH2ztkun2RhtBkOsHOEZHzYwO8ZpV4uP1TC7qtL
2aXDjzyzsAdA91wp39j27Lwx58nUT01kNu8SQ0q+2BUGr5Ax9DTnPxtbfnmXT5MntdaQuBJqAl/j
cpbTS27JHXDxKaYwmSM9Hz5AKufATAijF34/idIf2lhgK0yAGU+ZMylvZW3GLs5y2GcHwWQn8aG4
WKA9HHMSg+WK+WNo29eI58xj6dyrMi65tZrXjttRY50GhT0gpW19ish0D1bd23Qsi0AF3HIGTOvx
XFAugN1Gsu8j5AncxAS9MaR5eYorwTRLlJln523gdS3pqKxWwwOqW81Va6cjiO1OPsL1TDnCb4Hp
u8GRoLGeMPrgh0AtOw11Oj9J6tidmUUZT52QR1Ttc+tiGEeN4J3LVF20LRCDlBdZ7FUUt8ANOFq1
bHbZKS5Bm8heUjv6ZZFqvN7OuXbalVxUzAzphPCpN62KsWDUquMDcG+nY/ceYR1sfxMbDLbbajMz
YDNP5/dJ3CO5b9Uyk0wIYSL+KAZp/qapiCfUiDPCdnLDOJCLv0aYgfsni1kYklTSm2bNiOXKsEiJ
2FKTndM4n31tHPKDVfb2+TI5I75BEtngvPiLPJ8g2eNtmEgMtwDOfpxSp1luD+H4o0gtHJmNKD7K
BJWdrHthNjBrN0C/bhB0IPMHq6sj6T4MsnY8a024iCbmjgF2hb/SQeh3FaLBRj/9GI14/E0s6j6w
bxiuFumkYNobaZ1zNpXAqO/INlP1FFhV/98E0IxhnpVIF3tsmN8n1KQfDrbO7q9fqlnSbSDV6zkN
7eRBUUP46dVMpAJHykzbSLIWkICS64+Tho0F5M/wUpWK/DAGodq41MWGBx9MfxrwSvFaqZfeOtoo
XWZbyM/h1A53YFGkL5rejtcok440fXbSYgTzuNGonYGhrqt/4cxW60RAjokj2X0y59F1qPT8dzKO
6cc4l5SDl7RzlCHILEpMdE+27cYoreGUdKwHfSr7mcEwqb2yF827kEv/iHmwuxgNcQsfbBQZ1u3p
DmV3jOtM6X4aRXKiBYVLC8YBd0ixGZfbH38n0YSrTmhcEFpbKccS/TdEYnguBsmjp8wYCpSToR1U
pXtfa8E4s6N5HL7b6xuIJySdigpqhAzoSVXP2VmnRXQNSYROUakeYez2XiC3HV1wKGk7/VSoKA32
IMH9mJviZJBZnSV81F3UNP6+iUpkX0TAmMYoWHGvGpt6EFhjFi6PFk/dI8xUGellG9OvrI8P4tvu
UwHUpX238MQ20IBuYMwqUuler/r4jZCc8Z6uZfstVyLLvb0tjpZafTDMZpRoDBOOF6IsF0u2aa3B
Jf4UBvFfy57TWedaMPkf01KwDa/3hgUGcIDmG9wnWPJErpi0xsPsZbgbLYLI7cfauSFoi6CEsBTU
zM+WSPhHJiQ1nZqAKYFvnorw3Opz8hTlfXKyjPlbLaLfeqsMBxfzzpv8c0l7lQMMxWykozE794oZ
Qw/D3W58LtFO7UlO2yMIwd7z0S4As/KCdl6nXPUCsZExg7ivbLN4knCoeUjrVn8ozBb12SEcuARn
66CvtveEi3fC0nWhr7YGtPIv564VgY3Hqpz6ZiTovZazegmNoTzYljtxBC/MRViL4RY6t6ttOeHf
qrQdKWXZS91pRpbxNGgdxnl6HHuU6ub59n7ZW28RZV0wbKjKr2fAsIMD0ReoO6SiTy5xN8y/htb4
qned6sdm7xzU4ztvkuqMTg9jUNLVNd88VuJCypoFaxJFaBIbWBrkGO9ckZY8MqPYXYpv9XJ/bnm0
YxnDW4Rt4BN8h0etMKYnuj7mO2HDNbr9EncAXgY6aAh2ocTBSH09DzDMDNczM1jURx3lMk655FVj
oZ9GcBlXSbEmCpEZYi0EtadGq7rP+ZAWnqpU0kMY0vG+/XP2npyxrwlugb20mURpNeuXjgq5CtXT
8wQB7o6cTjqHdGoPUCk7xxH9GXbOcu1x/amvw03f9MFg9XD78EKbHqu2DO+UWJIvzRxm56Y13o1S
mRyAT5YjsCqwQQVwDzGup3/60vL5I8TJbZ4hbD9J90lbhGdnKtL3zCKaA73i3Zf4xyqrJ6vkvDQx
JJLuezOJqcextXQTp45ddKEBL93+YnuVJPh8uK98rcXNe3VFiCBbPA1pMULzsL5jim7cD0hRnPoA
hgCpqKO9q3Fse+iC0fms1KluefGsASWrg79muVNdQLhYphWUGZtaWmso3hON1Kya5MzvTCvzndA5
cjnafb1I3C3yNVD31xWrJCdWmORV6LeaMfp2BojGNqLuyXHyfxjW8U6hBJAmLXzp1bsdQBQmdQ2I
1h4jIJiqU9xlff58+wvuHoRF9Y32A4359RWBEIHT2AHQ6ABbKHeyJuypzBSnwQQZ3D6LW0+k0YEV
1947fAncwHe4ntY6IYCTlNFCINfXp7ClN6iWmMPyNtMA0vDtx9tdahGVIL7xj3UxUhI+M/TL0I+G
gedNU4rZRivn9wHybQf5+vI51scbUAci3RBItsBuJmhNKdfUagi0ZlchbBnJFZFeEFFNTrkYkq8U
YManLhz/oSUNONEk+QTJsrA5XgezYURAB7FoonhUOdcSya2TFYvpYACxF74osGiXkE4vs7PXq6DQ
rwyGzVEHeIwWSCPJ96mqpgd3gLK3ISkcFyUCrJhg/b1exhIK41YHyTKpMebQRaKqBkXb9ZPimvgX
NXeBNWu/GZAxSG1mZaxOTTv1zTXPZmPpW4195TIJ6JyT5VjAaZe9EbllNue/5GJu2jPtTfVoFLS3
zRYRZeoaOimksK9/tKrO0QhBVrovennyZ7vJfjqFqp1Na1T+4cBaQPeZ4iFKuEETopPVDHKV0dAo
c/u0wKjc2JTFteqK/pKmU+HmZZkccM32PsqLsx/abXTp7dUOA9noRI0M3EwKhh7tRwULTIwgzqkh
vTftCboClKx/OLoLGd6kPKVJt+5MOSo8GhXPct9SQv05LZvYQ4m7+TlZ89fbQWLn5DovTW9WoSpd
7+w8mZWqTYC5SQVKSYwT9OZBi0PlCWM0B3tJI8yfzU6v5ivQ0qPCZ+dYUZsS4OlE0ulZRygrwfwI
B9jQN0bAt67SyGA2UcCVD17n7jr0wOiELTiTdedCLwMzqlsDlnyTVoPbG4N1GbBt//H373JxgAS7
J5Nfrd9llKMkMes9TUyUknyGzYhaTYBBmfcGPrLzneeE0ASx/Dgq9/cekNYi+awDzm3TmlEZdplt
QJu1EXn/gYFWDd2kObqU9zIe6mH0yxGgsTiDqzAY4ItiTTWU1ShaJFnnuG7tE2SFRWO3mmbamENR
Wec8cfLAhZoyjHRvo4FhyawJy9OaQqsOktm9J1+ItGAYQGtumtmlPYZGUsK+z3V5emrpPsAIGI+y
890np8CjWFjAoDz/6yBnZAgkVpBV7mFHKHcjnWkfz6zyFJpQPLRMUsGD5uET6JvRdSLR38udU5/E
YNcH3ZbdX7LM3rFNAGK4odkNhpB6Dq19n0komZzyCAgDvHAjrk+FOVnmHRJEAhFHucZxWqVQOVeI
tDQXDaiB7aaSOSQHP2nnAnBA0wNdWWrRjSKJAbSymYw0uE+nOLs0oHQetWRULgt48B++Npi0Re0C
AP9GFzifywBxsZh9bsnR2ejq5CyN9REBaae+RjoRPWXSCYQN1zfaOBWB1tb4UpgpCKqorsK7XlZS
IEBNcKrm5OftsLH3/kC+8epUuvUbhp5DMV1m5eLMa0LxlxukIaqix0GmT7O/v8sWH78FZrSQi9ed
A/oTNdpUoYSIWRxcW61NJFc3m+qxb2dDIxONFM1NjWj+fPsRd+5Q0myiIqkJSktrnGWJmHqHQS6l
Ej4M10ZIjW9bU/gQJDbWF0gQ+GOrHSUm2g6OwIFQQmAg5FNurW7uqILejssk+X0lFfo5rhBf8uII
LRbmHwXlGERO4Qs8vTU30aLmp2hsrLqsGpAcVMyAi15OdekECcWa7jqoGqkrYEGXXt00kzjbUTa8
n2ZHAnvSpCBFlViMiYsVR/Kd9uLIZD2f8/jSIX/0BWvGNPTg+zZf5Q7mybvW6Xtc5gBB3SVVY1te
TwgLD1LKveudkIVCCWKWIJBWccuSoiquq4qWsxSViMqPVvpYT5Vzqa2EznMeteV95KQO858qvt7+
6HuhGQi9DT+f8LxRWM0MSOSFUiPirarxWdRad83j4AhFsHdYHY1eCNiqZall6/3RWShz5uvywNUn
1Ul2Z8iNDE4V0+egMrA4KbX0oK/4gq5e1Tpcsv9/wdWuaipsfCEeoHpqlSb99Tb3FoHut+EIQJA/
Oa4+YYyUAXhz1QCdLytmUnL71e4+NC1AohT9RorX1w+Nszg6KvDSCBlV/XaUnOYSz6HqSbVmuKFT
Hk1KtyEK/g7DBPJRG8nAl0njHy9Zqtukj9CMwb+kx12411H+gZVwNoPsqAjahopXS6mrRysTAEZO
ssg221bxY87nwXNQU/KY3WlPLXNq3nF+JBW0dNhff1MeapFuZmS3WFisvmlNhs10k286JirvM3DA
QwJCOdtxkPVuZrbl+zSk++dILQZUmfnXprgLYxhEqcIRhTy+LvzS1rDnURWRr2l59DYa5+LRFnU1
3yeAW4ODHbz3MTknyB+gL7uVwmr7dlAlnOz9NAyzJy1oO9xUgvFdVnbJwX29txRVIYq9L+SLdatx
1MNJT5oMcKvpVKcusTEZQqrg3KaoX98+EntL0f/CqsyGcbaht8lNUclhBzM2nmLpYVKk7Fer9d3J
mrTx4+2ltqePHhi9BlKwRfhu3TfKRC5NXDtArKk9pZbbwtCG8JIGQ3qiSTKfby+3k/Kx3mK/tpig
kfstv+eP09e0yRSHA5q5SCXaH/umCNxxDkAjS7ly7oWYQKCZ2gVHhumE0VX6WGFj5Y2poh20Qba3
Ca0WmAd0QgCY447y+oeY2RD1Vc8PCYYueeeUhuNpJrUpsgWWp4+T4ca1BPa76I0DQ4+dbv3rpZfL
5o93gMhRZvRiSv16luUWpE5bdcZZNtL0zWyj0edWzRz3Lq1nCMS50mi+wFSg8kUWyJeWi7nj7dXa
UeDYuQ2wokHzAvFDjvBG0mAUDLF66nNfLbCNKIrWvHbSHF+SfqTcy7PqQevb5NT1vc1Ha6JrUg7y
P2z9RX0Rhzxq3E0N3+oKdhXsET/tDMsLikb+qgjReSbuZgffYW/r0+tZrJNpy24gJb0c1rSQIFKl
1fwfUgqF7Nmo0ZyktrKeCzoJBwFk9/2SwJCsIjutbXiVWqSjVWFIkR8kIruokUKHK55yzRVKYJ5K
LdDPRkPcKlUlemvU9GyxIGoO+gd7T00ms2B6yV+psV9vPnTq7aINYcspdWJ/k5vOfNtPaXFBVqN9
0MngjgTGdhfk/WLQCT5oQ+WwlCQJMoe4qdhsLSOXsw+TlOQP1iBF7zO0oQ9Stb1Ll0IHuQUUHoig
qwhTRiLVKoxu/VygVGENAy6DxYhRXSGSidK2D05Nomsfbge23acE3bHgP1/a/K9faxSS+Sc9mkON
049fxyrq3EKKkqfBCBjWhvFRl3rvlmdU88KNgdq0vmXVusnlrrAj36pN3PcGpGKUvP86mYGBJn8+
YxwYpd5EtewW2fTr9sPu7WRUnJCUh1lCPF/39Iy+pE3vYGMZMKfCXTBUELlUFNSGrlJnzpcc2yxf
bVTrglHA8IZ2mfah6LGSPyjXl0i5ynUU+rGw6xAFQ/x59a3N2hijbBShnzHPdjMEFp6rQZIPkozd
VagygXFrHJo1esvmDduZzaxoimvtF525TzWShP8dvNOdC4k6Hecsxvz0Edf7VqPvUYvFIkcupNlw
aRPRRoznuHsj5Aof54kOgS/bkfWFk5ulYF8RTXWLHnSpmwkwv64UBXPjTg6b0cU2VITebOI5jhtE
bXQnUfSLt2SZptLRpb7clevPsLTqCKJ7xl8ZebYT5wqluKnXjicN0fyYjFFrX2MR6/JdQo5Tknqq
3Zcwl3vjZNmj/KAEafU97ETwaJaZnZ/IBcq/th9Y7M/JohB8B1i2aWMO8DCywpAAlUnhcBnrTrtE
YOl/qVkpvx+L+UgIb2+rkLnQUEQnYeF1vw4DbBVL6hF59lV46b6hBogPCTi0725vlh1+HNr8JFCg
lKgWN/Mw9H6kiC5Y6OdZktkuJLnoexSY+qd2Vmt2Qh6gZgg1KfyuCksZ30iTlt+hWdT03gz7tX3S
pjK1zmq+1CTQO8evkWWCEKhsVbLvLCOzG0SF+ukLKH/rR9MnnXxVRk78ybSTGuGDOc+fSzvAUNRl
pmN3dwOKYs65FCV+bwY0VNudMZ8YLsOIRMPd1NnT7E56WT6A7nNCd+iV9LmYKtV8I0eJqGjDirC5
qmAlvln8n6T/6yL46UBrm9A6txUp0hm+TB0+H7zJna1L/qvixQhsbhPJLHVOy3nqYOjKk+aD3jaf
hrYt7m6vsnMnMTckYBKtaI6t41TvxCUCAMxdqqSUH5pqqB/MIm79bE7zJ9iHn5wyUL7cXnOniKAs
IpSAC2GcuJ5wd33VqnnJ1kdnofLGXM/va2bAJxgk8UEA2Ln8gA5AOmaWjmTwOnRx6SdZPQMamury
Z+XYPd80nZ4x+3DeBqFTiIMkcWc9eDv0DJYLkKH3Ekr/SKCnwA4BleRABAJtgkC5QAYudSbRsAol
rRk96JZy8un2+9xblKHEkjJRcG5mg7j0ZvUk+uC+iyXlPA/qDyuaW9ecKqQZq/nIEmLn88Hf4F3C
HCWwrrv0tRW3EJSYT4imHMi3wyV6818bulfGWnLwBXfiFmBOOrfcky+54es3GupaFcr1gv8oaxQi
ZEzxwAxqBxfpzitEshMcLOoiC5h71Q/RdEjYlcl4tZEZolxqle7Eszk4ERBop5nLc9WUoXm6/d12
XuQLQohak3Yt2IjXj4ZhrNGiJijd14Neo3k4S5e0ShgPUuwevMWdpZirAIVYuBAMWFbPl7VTEiFa
BmCl7suLRfn6pq+0KPfq7DBwqTufbElzKV4WcbFN/xsKqCmps5b5FrrLxbkPFOiY5iwbvWsYfWO6
MWXkz0ZY8bc4z0Xu6ko/ptC0Mv13mib1GyJuNZ+0BubyuUpVNJ7HMLIv+mQrn+Hy2KYXOZXqQLwS
cISkoWt/KL0q/9Ls0MQwpUyGZxs3rSN38r3nIslS6ezT0tm0WvVR0CEYpdSvYqdB7H6qTgFWIgcR
eW+Vl94KXQ+sV9fHS+cmMsaQGtzQ5+yuGpC4cbTpqBe2twqoRlhhJKikH8u98GegCpUwtrU+80EC
do8xvCyvLbsjc8WjVVbhUNQsM6ht5scGUAJtNKOLatbyP2zuJRwtvANSnPV9AjwfJjvkEr/KZckb
NPpFzN/Kiw449SBOLD/4dT4JVoAggRju/xO3ev3aQI2MbTsnqa8EYdx4VBPNOTBz+0OvmHl40gbD
uqD8e6dZaXRQpG+PMFk+bdOXziV2K6sj7JAXmvKop/5c6AXGTrHsano/+ZEkpoPiZe8pQS0ywLIW
oO0aFxYhPldQdWe+FkFyu0Zt0opLY4126GUFBPqfqtWjV6DnWuB34wQB93Zg3F2fOTOkZzJJyGuv
33LcpAOTaN5yVxnFgz4P4RP9U9m1WyO6y6MxeYLGJl9glLUHK+++ZEStwPRTNGx43Z1qdTE4cVae
ZWX28Ii3fxgwPkPXVqujfbs9HagCcfwwmGHJTR5UDFUmWpT8/RgyNh7zU/QIM09cb7/MbYYHYwAI
EnELfv/GOyTRioE5bwFhGkm9AvW+0chP6BC0pdsHNbG1jrrgjUnj5WhotNNSXcgK6IGgXkdyud5H
jRwWotXS3C+RoPgUlM34JssSUz7nqIX9jDqjf9+1hXVCYV88pJoUpl5aZGXmmjauYv/waWnbwaoG
Q7Ml04cgqhM0NTJ6m9XHOsqt+8iI1BOs4+jj379xwBILSnTJA9eyT6CM1U6YUe6DTM/QFnbk9xOU
ddfJqvZj44jiYoGCPBg673Q+ENhB+WkZBCAjuI4PbV/Tu83D3C/6srpMZojGhGKM7wY6zSdhqb+m
WjjXtOkQZcza4kzP42gWvLeh+dLsNPomS92yOrfSEKBXYKV+Q4P8Kmpb8xJwvQfhfvdJQSUAJQWJ
sp04S7odKnJgpP7oNNl7jE57x5XV0UncTKmiBWU+TI9lF0Zn24zz0i0qc/g042B4BE7eZo0LoHWx
sQdwbW+iRaAO0NWxufPxVElnt9Ks4UeVQvtEOnMMz4WS/sthZnpGUFaAQm9oQI1AS1iQFywUYqya
bC7Xh6Fl6O+lQ2DWrkjjPvUatW+Mg+Oz923/XHn5+z8SBtrf+Bq1SebbpTQ/6UNt+pgXNwed791V
qHZpUTCnA/38epWRBmmY1wGftnWMwocEGKBzGofCOd0+o7ufDtAJIk+A/zaivpE8UG04XHGBrtYX
Q/uFEtUPjL5Ur3CQbr692E4IJhoQB+nBLqWh+vqpRCePoZVqiZ8Oqpp8ZE6S/qfimKG+TU0ruGKE
UN7Lshjvbi+784xQ+xhpERfgBa9bPp0+6UypDTTfWwECup+pDrwgoQUWq2n7oBaiP+j+bHu/iJci
DImCLdqBG8F3YJ19FTf0ms1ioLvuDvWg1o+21EmgYu2y/zDLaq9d6iLOov+1KFJ1l3wIO/3j3z84
YNlFuJD2/ubjoqikpiwd+zaA6DdQWstTpTY9MLkyfIwscSQKtTM347kB0qNHDd99wxXqCYiMRlCe
sTWBSVYUVKc+nvTHxp67a2OZWIdEKZJLk9p6eOU0Hla4D6kUKl9J6/qDz76325Z7F3TVAt5a37qI
tAtdp7Hjl1FKRzMTupRfjNaZPqPOFZ96obf3TqWEfy89CN4ZvhT4hQVo9X+cnUeTnEi3hn8REXiz
Bco0rZZa3mwIjeYT3vv89fdBd6OmiCJ6Nr2ZCWUBmSePec229xGh4hZmBVOrKAoLXxdl7rf2WSmA
+yfjm7F3nrXUKg+uvZ2AQZKKIc3aG7gdSAMUAsEwOozK5BD5lrq33jqiOuKC7aSFrIIK4CqhsKrm
vTzAsaMWDoUSgqeGlHiQM9qzUJbQXwo8a+/v3b2lIOqtu2jFJm9b+iWAlsoSiDg5YoL/1PQtrk9Z
74SoOY84SN5fbS9EQFGCYEODf0W0v3ywRoJl3MVSGhTyjFNbArqlB0BwdUTyjwBX9fqoS31Gewww
Et2BbY4SpaLSk1ZNA7UrmgfG3LZfTlr3QImYndLQ6A5y372XSRNubUdTsd8g4kpERAZVYr1x6uIg
nkJx6lHV8SvkhU733+TuUisyk4n9DuUkV+ZFSpBJD6SCpKQWpXrK5k752uPDdPAWb/c8hDJ17a2j
8kmU2+zGroscJ63nLECVnvySyvOk9tAh7z/QTprFMjr2MtwgOz0jIPgmG19lGQSGPWxms8tazpxq
J7Kh9Wv2M/JhzcVC0tSVlFn3Tb1tD27O2wtl/Q0Wjl9U9qjubTLKOe2RElrIKA1jYMMQxa/zKC1v
Ur63N9XObLjE88rF9QttnSU94kKv//7Lep/10RpEnZYde9Mel/vIRGHQJh9RuzZ1TbN9zOyuPUXM
97wB5I871mJ531tZcnAydz8yB5MWGt7t7MeXJ7NXugGZ9YK3X8T9SSCbfulKXXv1rv3TGGdaugJN
YHu8XAU4aZk0GUJWcyyFXsX/5U2tYvlR10oHgW3vVSpIXDIPJXO9AXevPHrJ6WuWCvvqOllWf+6N
uXYtWTjwpmb5DIpyOht9ZxxxtHYEUnhM6myVqgzGz7Yi6xq9VyTaGEEzltb7udLTX8VogP5dJxHj
hdYk5hx5LCVPTN7q5ur0VnLiIhh8c+6ST52IwZog7vjqlg4/i7ELgCNS6xucR6SNYylpBnlhZDYL
yK00/CCQhex8qW0BDd8/0Hs7ClYB8HF0GCAYbnbUHNW5hV10GoSIZ2su+lj2p8buu9dLAPJUHFYA
sSvJarunEovBu0iqlKp/aMdziqTjZxtx4BG9Dnt+rPqC2h5ych6hSKiFBxWEquwcWZSH0JsFsnkr
pW/pY173TpEGQogm+6AW/YxmmRaJyFdW5cGvxVyPSDmVSoK22JRO6uJrINk0V1UQf3MTW69jfBHS
snKlBGSgPxud3V1zIbpv/azWUDKGekTPcQnNc10sc3KV5VELXbHosXYQAG+vFZTZVs4F5RB7d9vb
NFC9LaoyS4NWVougyObZ720jv/ZCO9ofuwEf7DjHBCUdWmCbYKuGjtJ045gGMWCqd9WoayiVoVJ1
WtBnOyVNMj/ZxoScEwS3/9l9DCJPwTbp9bsUDSMk6eDoMWfaRKS0T4bIMBCQBWfYv53FKHlWUVgH
cW/vLJCj4kXHFJ68cdNMRZI4Lnsb2EKRNeODYbXSFc0w+6hBsPf1WAMhTD4eehybNypGe6yQm2O6
2iqmH8uJ6XU9jE0nj6wDVvZtJkcDAmQcOl/A0G8UtwjaE8SUiSxH1P2TgkA8lu20LOdRGX2h2Yt/
/zvt7hawkkzN6HPRxdm8wiGb0V5cnZhyocn/oAa0jKfeKkf9MVesUvFbmuGNm6MumLtOmVXWczKU
9js566Ew3f8te68ZTd61zUlCdFN50LONJHtB0j2GJOTbehsGcepY5xSHuoPH3l2KGp4ZL+fkRjVR
B0UCGRRYbwVWcPSVXO6UpwmdLw/zFua+9x9s76NSV9I65YPegkRirFFkS8ooqXqj9GYgTY9RCvbA
SUL9FyDMI3jv7kcFHwLTiHoHSerNHaHWKKrTcsP5JpzU3EXjMH/Uel2vr+gci8ybKroHqFNFn5Yy
TptTHbbRNZtr7ag/s/OeEVdem//omenkXy8Tk463MmnoddEyEbNXKAJHGeBW6XUsp+bgythdi+BK
fcAoFobDy7XUfOBT40UTAG9Wr6aTtifHgk+XKZBQ7n/QnbjDqJd+E6swQt++32hq9RgaMdsHrcBL
UXT1OZTDIz7K3h1IroOxKN0YrsI/n/mvZp22zNB2IVAEJmqtuosg5fwLXynlB8Am+62mlBVWHVOo
lo9DNdZchngPzj/RWk+dE2rt9efeWeThpCPff63aPpL9qU6nTHE1ZcEWVdFRrfZSKu/WxdwkWwE8
tnXSlzp3Xn+0gcBQDFN7o4uyzdzwHGfCjHpxIJkalryNrbh5EWXXzMyNg6O9c9hYitDJtQMGdVtr
FGOijeqU5EGFvviTIg297bXQkb4ngzSfNT1clIPjvbfxoLhAGiIlBvO97pa/PlPcC9Q6CrJvXCqW
p6HT7UsjRT2iiYNzUE7sZN+4eAA6Jf8Fk7l9uHqpxAitjymQHSXPUumkD6LNzOrCy9efoMxZAXPN
BjtKeIYH33Bv01PEkMeAMiL3X1/8X4+JlhTQjYK1E3Q8TgtgzFNvJP3BE+69zFUZiyudcMl9+3KV
ShuVsF+naU5TNKYLrMlAo11Kf5tCTw/6CntbBRwp2HZqplvSFZqaKTL3fY5Pm5meEjWuH2cp+lCr
Y+WXlj0daAPtLQeMYk3dIQWwY14+2oT4UD0BpwvKqtD9jtvmSzRAb5b0MbsUmnE0wNp7lbSMycHQ
jGKwvklbjCSzWl0v8kCgS+9n6hT6bMnSLzXp9SMjfAJoB9E6hON/g4GhXkFLBZRWIIdj+KjUY3NK
o+JooLz7QIg9MDQBJHWjcgi8ehh0mzZXv0SWN9ObfVvVju4K9Hk/34/wt91XHggqDgRueu43rcJs
rEBH1XkW2G0vzhJxkRlYbL8DOltcuq7LHvImlF/dBWVR5CzIl4mTNwjdEgRf00QZgaQhVTYiZeQu
q/+9/2R7uxBSCn1JMi3GXuuT/32MCyzTVSizgQaKFwp661ZOs5yjZWx8SSkP3uPRaps9qDdlx7WA
CvZYJcabOi9+pk2WPfccPa/ulux0/+H2dghgNnJ12jxorW+Wc9QFXkUZZcEywjMYgBx4Ugz7NKo4
AfeX2n0yQMlA9VCIvUkh8eEVCBqzGXVJcs6JpuZXtYt6L0kT+dTG83i+v95e+GXfw2YHZXxLu9NU
4VilTePFyZT8TCpfB+Gqqnx/lb0XSO6EuAXX9O2Mq9ax8nWGChE4e3ROBjTc00Kn8hoNavsfvhUT
BipUxi0kiZtvZdMyzieTcBilanKuwiTWfGkW8wnx57E4WGzva1lI6jLYoUt202ytImG1kUYslGIZ
kqIST15iIeQsC+Z1VtUdIVD24geoG5CpkAYB0K2/569TBuoE5knJNbY4Rfm5LfrORUA3OSd1J39G
X0ac1EQ6gq3uLEqSyA1DJczX22ZZ7MOizdY+OS+gC6oc1WQ3783eW8w+8kypwMx4aLtv97fM7qrE
yFUZiot7q9IkWSocU0ukQVdidZhQQV9yRkTnvI2tR2R6yrMQlfL6fboKdjKbNJS1V7+pcOrREWOd
tiy6dNnboRTxh1RJMr9QZ/0ALLZzJKj7aYbBL6K22H5K1Yp1ZwzxJZytWLHPoZk376IM5ORDZVLa
HJQWOxuVeLJiP2BFrioaLzfOjJtHrsUh9XiWWz+auAkv49B0FyOZpM5l1jodXDp7n48hBCXaKq99
AzvmJYpyHLF4hBYneUmCl4iqx9FVi9XxXAKP93QZK+z7e2Y925uG/FoOrGPdPwnR5vOpjT2MJjbt
QVMq9bOlzG8pY81zYuHLacVNclmicr7MmHV9ur/w3sdkTcoDpO9u+1JK2Q4ZwBMacQh7pR5+PUj/
FhMsptE0w//wLVfQOm1/4vZNe2pRSRlQh08Czazi3kMjv+68WqtjmmEVlKpnu+SiP7iXdu4JLkDu
dRTbQStssz48Z4s144UOt85aTKfMn2w8uA4+4N4q6IhRYJHxEcM3HzA1G2hRPT3vpjBqP1vWdmM9
lgdRewd6xnlj5GdB/KGw2j5MGuVTjXQ2QD6FJMIbqfu+OU0tPbccw9TLUK0o3a5sytpVYAL5UaQb
sS8SgCaypfUHHYb9n7OCU1fS9GqF9vJwQk6oChCMpBcaWI9orAqvxD/jjSJK8ysu4fW3Ep1yvKOk
4pozd/OHrOmfohnVyPvbeP+X0Fld1dx2KGOxM+ecXIWCOs+M1ltmPXljpFLCljZzJ+jCqH/bKq1+
XipjeYdys/wUt3jK46LTv57nCkhDdtgOzJ/RPNq8FayBTVFW9HrbLP6VozlD1ZZ2LqKr6mVKpeY/
bD2yLiI/Yf8WJxzlHRAUwySlVFLxwbCa7F0MVOHg7O4ECo3MX8HVYRXL2zawEd8wlwjd9ADw2XTq
NPvX0sX9mVS5PrhfdmIhjH+CBMdo5W2vR+3vVGEM7dkqZcj4bVX/1OMqnR8Ku8vfyrAXareLixLM
S4PpxWDPpnS5v5P2Vqfxi7wrWk0A1jeJSiTsustpVwQSvVcGwMBt0qarzko7x9es0c1Li+/ASSWQ
HXzHvTdMG5KZPoGYu3X9ZX899xBFyrLkBa1uOVtOqSXZfmyF2YVOVXUQR3bmz4AHgEdAxSckbnco
Si5E4W6Kgkx0fSDLfYuNSFF4RRfNnyw0/N0Su7SLFeMV6TJkfT1LkAJ8vQS4cQjM21E/thET5t18
4mXMTjBUxFn0Ap5N3yU+X/bgxe7c6ERMfibUA9q8WzQInucVGoxt+FCmDmpMkjG+sa148Vq5XfyM
ue0pnuTo0/19tMMYXBmQaDqDHqCs3DYrOzLvKsq5EWRcQ+aTiCymwqYwi+IkmgqHlxG0GOrVWlYp
8IYn80Nq9DEUfMMMR2+2auWrokTYFtj29Fue4rzx1QwrBq9tCulNVodRDs9aRaC2xf3Kuoxijt4n
ytzruAn19WNYZUJ2keWI0nPfdtU3va2U5UItleUuQ/j+J+OiJj4z7Gq/YFGb6Hx0FFP9JXcS+1oa
5pL4hRJVzyX0wMEfkIbMf9Eep7hDy0GcRD/o0XVuqkj5qqr98gn/2e4IKbFzHFGMhZrCeJeXuZ26
ZkgmQnBM4sDIw+ZS4NRwHgd08HKpTv+X1gxklrCMIeMk8vX+B9zZNdARaOCgWEfmuR0bxqHStOXE
kEut4yrAVxL25hwP7+l6oI8xRi2CqNkRdn7nYJK/w6PHVgS08za3bnIscwYHdmQxRPXJEbnsZ8hl
f21ULUelJ68vc1SOXmeBPxvnavh+/5l3shi6BatpITCmFTzxMgRV1phm0EJJ0BAif+gSKznLuWgP
lED2VqHTAoiPPAanhk2Arws8spwlW0dsYxW5+PiOfpWX80F7cX8ZxhFrOwLG6TYl6wTXQwx60ZhE
WbjFEhU/y7g6crbYKVDQNiJgE9D+ZJgv31m06tSw87F7jB3jqbbxI0o6TXU7BBP8ahJH8+zdxyKZ
RT8G0g6b5OV62oRTlFOSRJe9VAep3ecf53w8mrXsr+IwB3W4i/nzchWE/Y0h4qqn34fKvx8tsuFF
WZ6or08r8DsG1sl9Rxa+RW9YKTR2kEiIF016H7mjUlFvVVYHbXmSALm/fn+zEt0iaFUy4JSXTxVX
ipoWDZi5vMT+rK1BZMftodDgXsyCZQMLmLQMVMpmFbMfhroBgRTokSa95ThZfoq42xthZx3KlrPl
E1FKT1Hm14ts/7GmgnejosRx00ISkgNXLAM2qggGmEslY0snpOE9rMFv99/kTrLChHxFBcPJYJS5
2YVTbGtzWxRJEJn1+L0yyoYnS7pPM0Dpg4+2d8BWpX2owAyVbpzNU2fU7KTH0xn/T+YQrRP0ap57
Zim+9HH/9f5z7S7GN6MfvG77ba4A4d6WtEzH7HuI+ifHSGK3GGT7XOPOfZp5Fwezsp1ztj4W4gK0
8Glyb/ZKInQ1n7QKiZoiXc4kEsuDgEvq33+qna/FKuSz5G7Q7bapZdLn07woM2bcaiLezR1uOCbT
wDdDNx2hOHc2vwnGhsySE3abbJky3kEYoMQBgxZHD1I5y1PfFEN7rWzJMfAWNNNLyyb94jTCPAj5
e88JdBTSBjMl6tLN/VVqFb4x+AwF85S3mR9OhfIxTKe09uVYXc73X+pezQmeAGQKU06amtszIOVR
WJqNWQY5GoYnZdFCP5Pn3E2tXjqPlhpeE8X5RKGIB7JROpCSldi3h+zgKO5s2dWNDf8Hrh9Ghet/
/6tuQGu+Cdt0LIJcraKHEiUcbwarfjYKhyRtTI9ylJ0vvJII1wC3Yoy2j63KlaQ3iVUGkzbLLdIi
SfxNniW18y0lXMhcEvNdl8WJv0BI/Pf+O985LoD8gI6AVWG8tr0uGnviMg/1IugKIH584NB4jmSr
P9JQ2kn+AKeR9wH8x7hky2FXC9EbEizNIJ/GCGXiEWos9/Gp7AD5NUh6e13bFdf/8HB0HMH8IHR6
U/hGaY0eWquUgR7K3WOht8VDO6XNQXm992jUJLBgacOB91k/71/bBRyqXmfSUgZMhoxf3SjUa6hY
2XenrjTYNBFSTmgPZ0eY9b0vt46UaYwYgI+3urjAVIAvhnFJVzwbTllrJYhuqtMBXGwnADDpgWbA
RAgJh21/LKTxDfUorwJZqyvZBcajfW/TrhqxpYwOTc12TgINaU4evWkF45VN8G56MrRRCjkJoekM
V9uauiemLeO3zlHi0rc0oJMePruDAv5ymSvjcn/D7AGA+QEQoRhdUjBsaxQ9VDJ2jc0UR8yQU8Sg
Z7ILTqz92cVOihFfY9TiOhI2YtfKouJfDdf6LyLu5n+aXrVTest9pLgSXOvw4Nbe+RLc2BwhBZDX
DuQK/3g0BE1+WoSWqhzZy9nScv1K5SMfvIadAEgKwgT8T1S6IYRJQPhNemA5uVxT+4aoxjeYIw5Y
o63W61CuD4LQ7msn0hKEgH7cOpJLRh7BLgb5MThh/7ZLTeOZ3L+xz7itLvY5mWVJ4B84Z7LfIfls
Blputh9RW0XF3RqkVH4QRaZdweAjZ3l/S+y9dqqdtR0ILQ2D7ZenW6rjqVJmdkSVGsUvKVngtktI
fISTob8e5s0bXy+A1UbwpvkrqXY+k2+gT6Alv41Qd97Y7TCeNZoPn1//UMy2oKHQglytq14+1Axj
KExUIw+yJav8RU4SqisE5gp1sQ7qkT8l7mYSw6R8BZtShN+m0LhsGkucNEXQ52H6Yypb8b6fchG6
U+ZkD8rk6BeTDozp6mmB9o5dGaepp33z6uPjEFgYsdkUyLdYlVQpJSettCJoNGXSPZiFQ+aDdVtB
bYvaHsmE3m4bh2Y9GcRa7q1kv5dvuMqG0ZZj0OXWGjarbMm/LKb5E6FX7dWXHCsxoSQfhQh70xwf
udXLEPH5QMVByzXkUDw0VX6Ev7m95FgFHSZULXHIvQmMtMknbbQTBhPo735mn8hXkrjslwbeznLl
2BxOo4zG/MFXu41EwMFwdSLwgeu76Rll3Nlpk86IEgoz/4gSsAqjueremoveRJdRSxT1fP9o3F6r
rEgxS08eXsANXNmqWgo0Q0+CKYlw2p76wpdqSzmIsHuvk10By2LFQdykXVpFsOsY1wddk0fXtqqU
01IM9tsEb7UzpUD/cZXzfP1RZGyPUO6fwo8/m0wlTihUFEE1m6Sl6mYhR084Q+zRKFw+tijb/p6Y
lj4oQ5ufESGM3BrOeHnwSfdeMFEOINI6zSEpfHkyalufeCcMc+ikF5cwdsJHkpejNsht34+hIbxI
OlUmCOVt2AbfsShYP6RBLUnLcFkS3blKXN6fIhUtv7Paj7IM/z3OPwDATQaPSWr7/PqdBMKQTqvK
TiLuvHxQZPuivlBjuAPhGD1omqT4E2K5B72/vRPC0QSzSf/KID96ucrASx56DGoC1Y6EtxTz8Jy1
KnroUfRPmgN2uf9Qe3GNYG7SwwI4fIOQK1FxwZkH+oCsENykVtNwpYnthx7ZsYONsndGcHFUVoTc
Wo5tNspYqBrbzwLaHee1PzgGEHO0SGGYWGa8qiz30VWUy/Dl/hPukLTpikDeXTnKXPvbmndYpHqS
KwruyGjm0LMB2njzHMpvIiCvv42ia3sPzrxyMaJscVxqRT08NULY7/DckhjvlJH96/5v2jsz68dd
GbhkxduKtEAB0W6XMQ66KdH+ySK7fNbH/2Doul7TdKGAWAKh3taCki3B1GgZDdhGHwbWhAyLo47L
k9nKR5L5fwZiL7MCPiwSeARAxlU3eE5qYSSnHAJ7miU5Zq6oObxpiqlYXKE1HRiNLMImLbKQ9Tqn
XKGfcBMson/aqIphj6jd19Gsh3dy3xet35vNqF1siy1Pi64XpiviSldcJBw1ZjAzqNiz3TvGCcec
urtIg1yf6s7Wc9oJTfKt15xp8bRuZA6gzAL0lqMkleUJ8LqaOytSNx5E/53PuUp20S9FiepWKBXR
aXI9CQTFXDmflCE3n3KE2Q/K0p2TyiLsYXw+iIXbCBhpudpnvZYEkIt6H79wZgKqaB6NcZIP7syd
GAQ4F0zI+ilvqyY1zuqlWTEv+iQraMqL6d3Uq/GTJYT6s5Tn8SAy7K63zjrZpztCXqNVIplvcUdL
OSKJSWJ+Q4czv450L9+h4Gsf3Jt7nwtdDupCaqlbloRUOyPqGDE6da08MJ9T5hMM9f5glb3vxfOg
RUyn7bbJ3URC6SqYl8G85OmjMpi1X0mq4kENqw+K+jVybg7fKhlOArBKh3NDvbwzKvQYcSEB4BC3
xvIrQ2vSG5jfX+chH7xastM3Fk5Rz316aFq185CoJlJPrVN52vnqy5WVXmG4qCFO5tAGMs7oemZv
kyJtv+ep1P+4HzR3dgkgJfoIML54pVuVIbPVFqSVVzqBvCRnbByq3ht0ZsZl1kmt25a6elDA7WwU
jHmpqpi7QLDbBtBM00Q5J3URiFiqPHMstcvqOXO6/1x77xA6Ae2JtfN841BkSgacRJEUQdvpdLij
OAkw6jU9QGlHUh17S5FDAeMmv6BXvtko6F4NDkajRYAOl/iJo2AUegzkzG8JHL1/7z/WznWPIAyg
G4NpKRf+Zq2R4KynBoaplTrlT8o8La0XFp36MQnVpHRnValQS63yg1i8vyxNNKziFGY86zf9q3s3
rOzkegFH29pzObgDYaV2xzg3TvGsS4bXoloWLPLkHNnt7b1bpjCgPsGRk6VunnfhlPw/jWiaB9NP
8Bf8VGo4nxazrH64/2r3llqbrvTVVzbiNpOSMkOds8LiKuhLA8UZBOZdq9bzUzFpwB3uL7YXXLhv
QOGCvblVnZiwSF4KEz8OeTLMr10+K+jbap31YOat8ZCKWrsqsIee0jLVj0jBew9Kixl6Fi9Vt1Tt
5cfUQc4uek9WYdjQXqpGFye5SZpzktjRwVnfiy5/L7XZN/kw5VE9K0yN7SI9l6ndnSduj99CS/Ac
auLw9aNWENC4Cv5p/q3kipfPpkldUyclLgSDMv1O9DF8k3fJEViLe4Z/ZnM3rBcd24XWEL24TYRG
CCVhzABoKqxjQ/9UUN6IyoUtL8HLHVT5nIuks9wwVLPeQ0zHGLxxcJQgasI8xXqlLAvPUgZpuZiN
bdbeEhnye1xutK9WV0SWC7MmbfETKGbDl/W8M58XkbW/MyhKqWvbrfMpyoyyvDomchMXzW6U6NTF
ZdW5EgLdQa4ouLo7RRbKXlzO029TLm0cWCpb/qaYpaP6ESjJ9+M4hR+y0RTdaSrUsvZNdUbA3Umj
8Y00O11/bpxU+2aX0jz6ejZEjVfmmij8nDGN43dGMw4uJrqShNGoEG9nVavNh3oawLpPEpB7z4Hm
+svoKCw/hHTaiBmhmSkXtW476I+LoE87IjnnLUmV5V4fStbsLkbPSF4AW8QTcSnK7i2EI5yGm9zO
a7KLav6nQHAQhWt6SyBTymj+Mkdz9pkoZYl3nWMxl3LB+ufGv4hNzkhBdEr8vUubZHooat25FCOc
kQdJnbroRDavpJ6WyXZ+CuU8M09yEem4SOiRqhHXEk3yKi1N3grwArmP11P3P6LHbD6q+Zyop0iS
WnBRU1qOn9OFIscXtl6Uz6Jquo912phPyOtFhSvMaW6fF7OOazdvTfHNNjLn12SK5ezMeFi5Q4LQ
z1VSzNa6lHJToHA4jePbISvV7GnqpnFy4Z9Gtk9dOZHeF0YW+aIY4Y5mzqSLq4w3XuRGMrfeCZl+
K/eVZdBbr55MnA1relPdNZNHpXCjvG50v+2d5LFcpm7A+DtzvqFBNtleP5fG58YxutK1AOvYT6o0
TYFRK1OOsjCcX0/mopmvY1wtDbIPdqEn2Jt0heL2DswpiD711Ps5+KjmQcliE+8tLovGtceo/7fR
kflzw1wyG+zqmDh7HS7y8mPdC+PLIIUxADAjLb18KBFVNDNm1O4Cyi16HikmO7ewzUb6Us6tanoR
9OpAqjvxUUsRuX8usdkVLjlbOrIpnWV8mJOm/TwundG7et1rX+tGFcoZoVWz+o0lpVp4KmYaRw2k
m9iwgotwHAKMy3jgZhiEa92i49hXBHHYlh62wrzKTkyan9fOzzGytJNtz7kXhuURh+Am2rIylyUA
yxVFhVLdy+BXKUk8Rc1QcBOH80nSyuKU1/V4MTJLvFETYzkqMW5uknVBkp6VwcbFuZ3Jor7ZhE3M
giXGnkG1yDPAwvoDqOz89XUaKDwUUGiJ8XeLzp3TuRP51KAW3TjV+zmeF3wZw4lirc3O96/mm4di
pkW6wcXMKMO+QeukY1lGjgz9L5xgaRZlJCAl1MZZlcIjc6r1NtpeI+Rw7BF0a26ZCUksgDjaJVPe
Zmr+XT26fikD87HXP9CqiMu9uCoFbXuJUYKiGxB+aiZt5LC2Yk4dz7ZT4+cqGiten9kgBAkegNSG
Pur2Btb7WluckrIpg5//xkm06TIyFp4vpjaTrDZOMj/oY6mcKlmZj87e3rfD75pmGDNmoCebE1A2
QO5oDKWB0WEYWfR6K7sq6z6UUt+/XgMX6AxoANR4AazdgGhKM5H7WNA9VRWY/plKYLL7+dJhQXLw
TnfSb1pNjBQAB1DKbJttdTZHkIjhdhlDoT2D7Q8/OY1j/ypo931sOuXfdq6XgzVvXuXK6UJVjpyb
+unGfKHL7MlqICXh0LUkXrfCd+tESk+LZPxzf3/edKGJIgjA0+Xi4LHWJsefmRTKxmQVgdmp+Xd7
dor3kdabwBidtP9WI/l7GbKu4jJf5i9QANL6dP8H/IHzvjiHa8gm/2DDYgZ8UyyqpmRW6NyCEkjz
dPLXLvTj0jrdP0Iv7f+ZsU4SIBd2prpF25ZPmdnG9tOi15rk97Fk5+dwzpPvcljKzMEnugX3f98f
ONb298GipTBhEElLcL1y/iq/cL1ZQOhaTCJVEY6uOkUgtmd1MiJf1/qWezFs7MolY1lZlU3ZIGm7
pO0PNUur9zImTp9UI9EXXyww4q/jgFi2WyZGF181p7E+F11nThhB1NkP4AL591wNwS4tM7H9NKqV
Ik5To4lf5Swh9lmPIeAGBFeVHOu8tlW/sPuH3k07MY/v25hO3cnqIJUyZYNh75L2mDTVQOl9b6LI
mF3KASvxcBhNHZd9O/ZuVOH+8pYAln1skYEKXWWxp68H73AbavnE8AbpWaOABz9SffkKyzI257hE
1j7hWU+mCPvPRiJlr8XVravQBWOcCQPnJiTIVor7lZwXgZz3KhEvkZ7aojlStbyFgLEM8ykiGUXI
7XQoSdPczMGUBsIKk0ueh9OJfEf25yQd+P5K6MW5qr+Lkz7BZc4QP+LW0t5NzK39+2/1JjCtP4Qx
IJkfJEJYUC/fqjmFMp0s5v5Jpi8nzIgI+1LHbFrWZj+zJfYkYfIgF9hLsFiOo6DjP3pDrSPNcMQK
PKEHEpX/i4xifEilyLZc6kvrHOqV/gN+WPoUIsp9RLjbiYqwsulE0HxEmnV7EtlaNYesLgNzWKbH
Vs5H8GYh1mijcyT/u7sUIse0VFntRt0mlWrKvRW6hBi1TYNTimCqIBYwZ8I+SHl2PqMtM2BFlZWm
HP3+l5+RKiLSFvR6gqVzqsuiZ3VQZ5Z5Uhg1eHUTV4+yFZYHi+48Hw0l1GHATTJB2qYlrdaYZOai
CJDa7n9oOFJeknboBzdRhXWErFPWnbgJofTLkAqiHb5jeknjjApiZNO0lI1uOxrKg9m2hVt1OeKE
ySK7wPXTU5sN9u+JUaFfJ2DuMlPurikkmotUCuOBLli/qlUKN2zkIzWjnWuQcS/dIISaZLCGm9xl
VQ5S5plkOjEs4FMIPBYES0Tqzlg7VJ8wA+q+CfDD5zlDIwq1jXy53j/Nu+9oHZNyZNeJ0yZGNjZw
l5ZSOxBqZj7Kg/GMQQXKnFMBUwqHk4MMY2855jo0gxlb3kob1mZTCiZORVDbivTZrjqEB4wC5dF6
zE/CWvr5YMFblA1tSOgtmE2CUbodWnZjXTp50YNZDc36LTii6FT0dYzukpGl3/Emms5509eWp5XO
8ins0/EBrlN1cJ3vbXxa7lD0SXlu/UHVWcrbQgdkU5hd8ljAfkK3d2zcXiqSg/i8+4pxziKpIu8H
PPbyYBe5LBo7m4rAzs3+ZEWJc0EvJb86dWQ99qK1vt/fQXuPRm9fBxgHIoVnfLmeGs/1NJkDfNgo
7n6wkiE8lJf1z8Y4tvrB59x7OLYPh46JE3qrmwMzYDYdYWGVobWEu3amZOKiNGpzqRAm8QZrjv/D
w5ES44hJS5Nduz78X1lYrpSZFQqcEmpOykWE5YfRmedTgiXql9e/xr9XWp/8r5VAlSiRIB0KeobM
PrCwjL4XfTf8Y48apntfjNQXa6SVEGlsz7za4QLjKBSHS1dXbgWO7ynvelylYL99/g9PtWJG6YbC
b9smCwu8V8x4QUelctkHicVh9yub+DZhwyYdFL3rTtvGe7owGlODP3pnm1eY0SqT6RKlwRBHgzfZ
2vIY17Y4SEX23t4qrElqbuyUgFNnJnoPHBadaqF9TkWcnebeEOdadEf12N4D0d2h10JbaZ0NvtwT
Y+5Q/DUM6rooR5UotpoA8M4Rgm0nt2IjkLxyDTDt3g5BMOA207nBbQzCJrqoche7ur10D8ZoxqfY
pj2bNGN3ISE8ClV7r5IMHQoHOMBbPnlh5qAKuNSQ5UoT+BrycqVkzLx8zqrz/Y24+yq54UCJMLC9
oS505ozJVGzmAek1bOelR1NztI7Ajbu3DdkUjC+qS+aDm+sUfe147qy15Aid4ZR2qaBRKscfF02k
Z5JLJgHoI/UnLROU1dPQYVhsVQfclFvUMHfeykqBvsDFd5OxhgN6nhQ/OV7ivRqdUjU0Z3rpqX4e
U6QIAJXYBaxgCaK9W5VOO1yqqkDROMtwbKXVWBQuUILhgZz7qP21t9mIOfwyuie3YO12jNIyVBkC
lMClHyezYYhhWtJzkVT/TOEs/3QQa/sxMnI4uDn2NgChgeKBOu2W3quGtilpTp0Hszya/8fZee7I
jWvt+ooEKIe/kqqqq4Pbbmf/EewZj3KgsnT13yMf4MAtCSX0ngEGG3swZlEkFxfXesOT1Q7xV6RK
jqSp9rJqbnnAO/DVMPJYrT9mFGqRVnl+b8VW+E/ejeE3R2onVxkhuQMhGl1nTI/c3feOEVNaNHkW
QOg6yLY6Fjp2i5yTkRvyU65MeeUGjtXqLpAs9dftg7S3gIsCHM4gNsWpNULarBt7lnMG48dAqdXi
obqgFxGQH9eRfkETKHo3CnnwKSU1B0/tJYCvAvyCVeZ9CcmdcveiXP3XHRlVWYgoJ/GQhpL+IhTp
33TMnP+w4op4A3d9fdDK3Nkzr8ZbrWYdBWrvLC3wNlP6zC3UdvrlzGri3/6ku8PAhYZHQkqzycEJ
/9AbIy2Fv19KT5KAr0wT9yCT2QtNCDAsTEqgH/pGK53VlOlbYmPWR2rf3yE0RCkJu3bTN+PMVHzJ
NGPFNYrOVN2obuvCxWUnzvwcv7E3t6MRrEK+FYAvz08Oyuqmlq20JviRM4oy/6EZKS7Cdmd6oE7L
t9/WWJtggUBMxhVk3USQA73Wkhahya7Lyy9taVO1KkrYgdlk/g+ZwbKICFouLYsNgLenua91GYU4
G52Jj5WVGs9RUgW+NfbWwbNtrxy0FAUJNRQlOPmr1AAbkEIyG1TVjEbv4J5Mavdfnlblr1oW1eOY
KMFZyRoBiR8PtRMUyv6qakWnuHjZaQf7dyf+sKNw6wV5hgqF47w+llNTV7akkCSrZhR+7epJ8Yyh
rO+zLJxOt4/K7aEASr0eqsTmuJ8dYFLRFMRe2XXCR7QqfydpPJxvD7UTyuENoGRIHcZZ8Devh2o0
zICbJSGPUgXMkgU/YYyS+OqMbXoRKKPfTdERdmIbCUAuARdkv/KA4wZ/PeaoxqJNipo+4hjgwBaE
xifejfKRJvA2jjIMm5EC0JKXr59sWhRaxuxQS+x7ezrFYaw9NYNU+IFUmI9x0xwJCeyNpyJtCCWY
TUtF9vW01FSU2qxQ9omjSnGbSgme1CFK36lab4Jfwjjn9tLtfUYYnwA16KAsNeDX4xXm6LSNgKfa
BL31sZOU9F0rK+JglO1exCQK4wmakxoZzfoZFeu85U1EEe4HUv9/0MwNzmkXjU+anB4IxW3vXEbi
Abqwt3ndrN8BqU5na4qAz0Epqf6ZHVyTPKuVjYsdjDQF0C29GgaNktjGMPLgGOx9S8ZcqB+8ePCl
eP0twXHANtYA1ZXYKl2bcVQe47E6QpLu7ZC/RlFXK6YHUZRPasGONFr5fahO6bmKpulsKt13CeDz
5fYG2RsOf8XFvICMcIOATDoSc1jySB1PVesVg2QlLgYW4UNsds2l4b850C/bW0E6pGS8CnCzTS/b
bDQlGGAl3teKGF0zsoDYoKGA1N8YfJTAblOU7JPvGLs7R3Hsj+Xf66yJmhO4KPbP8ujfvO/A83c8
qPL7IZlasCEWGZTb4gaueD39kU+VSBWiqAwSRQu6+3TspEdQ+xhZYQb5lXzO/InEalq79pgnOUJV
QX+wv7fMAki5tFU5saSUiwXB601mq6kx0GyA4AcW5CVMy/Q81H3wCQ2j/hHP6PkOiBcm1hmWIiK3
ZRfNZs0L+8Z+ykorOjjYf/b0+osB6OEX8SgmGq9+jiGDhorbHrYthP7C7cw8qL0k1fT7IR/s2u0i
o4h9zA/z6SwNZVX69ogCqBsrWmZ7wJr03LWD2rQ9wLw4T4dKG8Xvk6RuLK/tE/zIrHwGexVHNhX+
sa1V+WAKy6lcz4A7mRyEkABsdDkAf2fKwo7K2DHze4e330mniHTuUBiCE2rXT2qAuo+TIRQ3VUOB
Bmt9pGW7c74MDDbR518AspsXCSa8Dn7panFv97X0PMh9e1aMzLjU5eR41ISO5B53klsOs4b6Ig8T
KunrCMnhkoowxOBFJI58nfDp84ShfdVHpxSeMc0zNklVCRYBsnb/Tggj/wIPanzrVwehyylbRHpQ
wNjcq2Vh4hNPN/OKk+w3Uev5e+jv5tJ2Ne7qqs6ftbkGBSbP2YLHMq63g9omYaE/tVCEoeQuGvHr
5goTM7EKGc2rI8EFKcGNPdM76p9oPYznXMXilOLpEfn6T/R4tdMQzF4AtFxQFlREY/UmG21nthM5
ca6Ojuzgo6aakFSaIdXTB90YnS/ITduIPGVd7Jq1Ld73XSWbLq71SeSnyHo9U8uTpbvAmegczkEa
fizYvO9kE13UWW/mB7IH9ej9sdmf/GhECWjrUdlFdGsJ138dDwrV45iVkn3tRfQ1wWDuolthem6g
+ntto4uDrHVnOPJiE8Ip4PctpwdTwCZYDFOvqDWOL4HVNB4dYvy/p1D6ZYv601s3AmRUkFkU1Rbh
zvVGsK1Q7nX8X6+lVmg0tNKge9R69ZuUBfr7HNHKO5Cg7cGVusmGcOTAdxbPVyq3OjXL1590zCvR
8zZyrsCOpqutC9vTJ9QFhwFxw9vz26QkDEWZDpYdzUQgR6vg1nflGAbNyJYz0fHzbdTlwjsdANy/
t8fZLhtUBWhCCxmED7pWhOsNThO1Kusqhsz2Ez2TrlYH0CeY4/jcVkI52CaboI0+FcuGoBI9Zcqp
q13ZqoMtcrWxr0YX1h+ctGzvBICKu9CoyntldHpXssrynT2idT5p+VH5fBs/kOngsYMWHXVtfsjr
FRR65shzq1jXXJODZ6Qdsu+0LTtGNQrjB8KGXMqOJUL/9lfebhyGRY6Ly4IEaZOsd3WLajwci2tk
SfMlBV/sIS/qnNESTw42zs6CQtAkCaN4ROtjvXHCPER1UOsljr38GYC2eh1i2Tpjx134fTVmX27P
bGe4xfwDuR7g4pz8VRqBWmFeLrro18Ssh9yF7tV8H+w0fjeWOUL8w/RmMCjoCJhzLCJt/aWj+3oF
pwYCHZUA52oPhf1REpXsJmg+fgN2TndHqf+7Pb+dDbMITi5Pf8Ia++b1cB1+f7xVFecaLC+6Aa7t
uyntlGdNsoRbO0p3nWWtO98edJNJL3NEqADliYWtvU4VoaEAT5lr59rmuhNeQpzOKtfJF9jHDMoo
vSLiKP0wskL5WeZ1e+RUvI09DA88Y1F1W8LQak3RYu0G0ySU10z6PNlaehcwyYOq1d4o/OnIs3KP
cxiXnfXX/WQnmtYFre1cRS30rwIN0fsyDt9cdzTYLDR8DEAtcPvX5dQ8bMbQkSDPWnFBGV5q1FNX
pUfZ9M75fjXK6ovZta6H1PkRVZuc5iScCpBfoMkuVYeja33nswHjZU9yJ7A664Adlmx7PURR12pn
4SvdpF61zg4OAtbuKCwNuEyV+vea+zVGlTNIZPT0Z/P5qowpWPlwfrNvIYtDt8qijwOxggvh9RZQ
QkXJRY3Yo5YUX+Y2yC55rcSesMzhIGul+Muf9TqHI09fMBlo3xEX15ABNReDOsZYJjeDbT1bpQi/
9ehXPCuzHCVup6VIDMVFrI/uUOaIrIELUbMvRW9AqQ/6zgQGHkUgfPUhvkPQA8cFnaLkcyRlyX+p
GsIB4UgD/F2YZOlTbKIe5kdJJ/8jl5HZuVA11BertUDIF5T1cJZMev0psvNscnOd+rObktJi4izh
72GBv409p4179ZwprVA/kZTnsmugwdOfkB+3SDSzXE78UuAS6GH8Sq9rskrzvTmnhcybR7KykzTo
3GxOp9j/6nYqV7AXQu6btB719/bU8TZqwtmZ3WgQ8/SOJNd4MJoaxch+tOWf5egk/0WRZn2A4hsG
/iChN++aOJ/81uuseMkyJOcuBdH/GY2koPQH0wJ/KXdSqnk9ri9fE6kofzR9lzveYBi57Wd9FQw4
YFrRp9SGWeO30O9OWmAP3V3QjeYTjvBF/8Gcbe1jZTgjD/Em0L4lLUQM6vXaAtyJUuk0dNoYuiZi
jNI5VWLxmI9DE3tDKqU/YlSr4rsC7a/RtRqlds6YY0eFZzuSAEQao/gACWZEc6xTDfGMyZki/GBs
1crTs1zo17lB2QlRp+RriTi8wIYxgucixXMnXKNpbdM106iXfGhlVuclJX+5tmRUzygXS6kvAhjD
vknuJrNSpkQZouUWfjfVAKFoGE3ag5VbY/0kqfnUfGhCTf5dlLOiealAesHthZjFezVI00tillhs
hBSuJBfAS/1PxWL33jCnQeKJpoA4ottj+WG2xsFyjcQR9Z2kquI/5Aiy6FozJOuhwqhxjdhOnPdm
Uqnyc9+b1Gd4nTSPBFx0FIDDVUCyrMz6iUNKlMKU6vPkJYBcWh4IVmxOIbRAMFFYH5HZboE0VTRL
9KgxM8O4J32XoO/0w4oN5yDJ3B2F0EKiRQcGFP7ruJL3qRRYkpne90RGgCx1dw/YJru7fUtvUgPm
srR3qJ3QDwGv+noUO0c6EcgvFVgReyNQadSxOv2UxTVkqbkxT315BGjcTIyASbGB7jvQoO2QZiwU
GYJefD+14fCgaE1wMsyiPnhk791mNlcz70aS1Q0sf+ImG3F6QSmmG2IfhtRML79L/DoYjmyH9oai
hkDxZpF9o2X++htic4gWaZyhDz9LOCrxegNoEqcXXpLNAe99ZyjSVAjhVLt2eh2y2pSDkQjpGiSt
5iWizs+VMMNHre2dI/TRssFWlw00A/wDuJ9xP11fNq1h4iwHLByXDL07mZOcnozSyH5KeZg9Djgj
1gdZ/87GIB0ga0OCfulSrdLUDPKwWvZFcJ2tZvRzPCt8QZQ6qmHuDrP0iRZN/62cVwveOsNAlpyN
bNTPROd4To2fu41ciGsOqv6P0dfpnTnlmp+bYfnQi+kX8SDzw9ks7oZK7by2Lvu3nkRyCHpYfzQY
gSWsU0m6TJjazKF9bcwKM4PQicD6C/nUWnb5Q59M40JOe4S22dlPDApKfDHS3XJlA+L5nAHNvnbU
nf0ANZFzP4cABTrJOoia2+1EWXtpjVBYX+TMl2X5K1WeZhuhQaNSr0oYZp0bhWMQf6llyNRDETXx
z3IIjlQitrNjO9Gnp3tAA5Zq3+shwwJ27tj0yjUeB9uvUdI8BSoI+KQQvX87jm431QL/WtjpzG4r
lRTYgGV11PWvvPiM730YtF94bhyNshut6YOAmlskZ9ZECaukzk0/DshoPgznNkbyvcKs3SfXrq/W
bMV+ryfTQdq5mdpyRYCUWcTnKFKvw1tRlX8EViG4jE3wpVNT/QM5ypGezmat/oyyWE3SduSpulqr
XtFibDpD4L+jyD0K+4oHnVS8dHp5JF4DHWEd2tgQPIX5e9mQG/RPhRj3ZAs6gone2+KE37d5VuUw
ML02QnLDncbK+i8tWoXULGsT25X13LLPWhlUiYcXg/VZpRkb+pRu48AfhxBGMEivkQSptEo31dRG
+FGHCT0+wqX6HCOOMOKKXZKfI+6sp2epGYz3To1d9CUrpvZHBuD+t5Kk+RfDmUL14tBbca5yiBfE
o8b1ons5UAIyIWdU/zXb2mjO+J8M3yykHae7Ck0n6xRQx/1eYN0UwzrPmvncall2npWhp5dbl4Z1
XTj/1Vlxksn2zR4plwepa8gxQ6SSdN/Qs9jxZGnokBnBwyc4ReUI0Fsht/+RQ/ku8TjJReKqUD8M
P7alVnVr3ak/Ng10dXJEGzAK0oyW4pVBR2kIUX/NQru9ryNXGtsycCXHnFRXz8JU+T7mpVlCYWgy
aEaplvwy4joOPNK39J+QXqZ+LmLH+SZVNgwkJyyyh0ZxgvpSk6KWXqabTXTuUEv4leZKkJ07Y2xf
lLTqElwr4nJ0C8iFmVtqnfY4zPMwP2iVE4VPTirZvReAxvtmDLHJKySyEA/PnXR+iORpyHwbMZ7W
6+Ua53m9C8p/W9yEMWMsEXj0lThIJVj2WvVoO1nae8gDTbqbjKH2e87y/EfattoDzjjlcFKzcGxc
y0pCcZekjXyHZarcup2Tg+AZCulf1US40lZq48c0ONJd2qvZr65uxLe6wFsD5soLykdlF8T6XRZo
zscp1abk1IRlF5+WmwveuZknhRvNSf+bRRdPidbNynssGkzzZKt9l33AuwwL2h4Wa+0LVZo+9fEI
VyzP+v4iJVOsnfQgb1HVqGLnGZEuSaAeMMR0wMy5PeW2mkTXotOC0iMjrn5kGZR2V49roz03ziyn
d5YZ6L/LsXKEz5tfApMYkRj7WTdDFhxTIzgLOawKT231LvaLpgvZArI01pM7KGPzEiDCsDi3l5p4
lEOefW5bNIblD3KgpS5mkUgGjLPU3pl9Njt3NJaQ3Ryx730WUqRzGszhZS4D56kpdfnjFNGZvqvC
NovdvDezz3RQs4nV1MP6JFrbDi+NpTU/ICVBy6ugpfY/Q3UeFD93hMK7MZ0McYliaB153NSpO7ei
jLxIsavBt6s+vxtjpap9Lkz1pVUiY37nSGPzvS5N55eFm4T0MM693D5EUcjjUArj8mGIzMg+hW0y
ANYatUxxobK0z3WqZXBSEQGQLpOEHhpUzsD5jGXeOHxEDIxPqSbscM4nF/JzSbrXfkTKNW4+zGrR
hF6XUZm4Z1VUCBFz+zVAZ8646MVcfarKWswHl9ySyL7KCP/EaKqsi/AXMk/LTfHXFc7VRjEcLeV7
olMfu0NX4XhSp+AXUVoI3BZzIABOZXZOtTj8dvuC3b36/vStaI5TAlmNXcbU8poOHBUOWpbXVK1F
kV0fT5nVoqwwxqnkEU/kH7dH3bmVADDSpqRnQtFljd7K8wjRjWGRwqhi+zHDKdsVlpT8QAX1qKq/
NxSNEm4+PIm4BVflN6iqbTEuH3ee9dTrJ+S2FS0v/A5firdWLakFI4UKY5k0c9t30uyg0ccMpwu1
UJ5jkt2HGvWFgzx7dz4LEGbRXqKWv1owo4U5RAoDf76JAmzogtBFJDn61HZjfYCj3hsKwzk2JTVS
dJBWQwUpAvAYv6MK0KrJ0zRmxocgn4fRbdNxiN/6SgGqjQkQRuZgh+HTrBIVaIWaEw5IR6pmKnuD
FsVnTamPsP47UyIJWmSkSIcQcl29KScznUvKogkWpdKPtClyf5Ry9Yqo4/Bye4tv8nJyIbBXS1bp
sFbrkUxk+7tiUdlDHA9WXSgn/ck2aJzFotBdh5LLwQfcTo1ugLyQyoE9UDpfPfMGOZqNqEVYIUw4
ua0kaw+o5M5eiCbHwUbfmdtSOWGT8+rYSl9bfSBBX8aMMA9FfifSIj3VWdteRClXHkoyh012bRMh
mRuZOcUN6gBgy19HSKAwhtnGQ3qvt3E2+QIhTglbcS37kEvJXP9WlZRUKNLUgR56Gk3vixGLrj6a
FMWdpgSdIoMgcNdZi6X27XVeDsHr4E2tBWYdMXRRsd4cEj3K+0jH91nK7AbXMSX40ARdd7Cb9keB
zsAC0yVdiy85Wk1xLLWpUHdq5UuIor8jQen/vT2XTQOWM4iOC71POHpUDFaf2RKAecQ0hfciVftf
IUoJs1uOtUJrSQUy5iJb44gPVWFZ/2hTIdcPqOglR9i07VSx1OEWBOq3AJfXBTql1wTsvSLEhtac
gA5F4VmXyiPqzc4ooKGX3rZsYAO9Pi3tXI6cX4pLCSTZB2cYI8OzksquDl55e6fyD9KUtjZiC+tm
Sd8Jo6sKlPh0o5wfAzH9m1lT4Rex9mYD8mVzwJxe3pK0BdeoBz0Z5gbp1xQJfMjZfUHRG46g5KpR
dQQ32tknC6CcdAHfyC3OpwUrJyOzTcJSonsZdrX13YHJe85QL/1alqb5mSn31yoOITVLwPsOah5b
gs8yV4CgVDwBCmCN/Doe9L1llGXFpT61lhgveRGbjqsJ2alOVhUUgavR/7Q+1LhY/rbbSkn91qGL
g2VqgPRDltoIe7SRabmhIhlv5svz4+hZgYPirG7NRRARc7TGoMKsh4lyX82mfqHRIV1KjFMPgs9e
9kaRSaXZjbgd99rr74Bi1kSJgYXA0RjOdK5k78zCTN1hAFrjRgHdlbKZj6Aue8vP6QTRs/ShN6zt
FhcGZOyxI8B/3jghX0HQHYR50XgpX1q6nZ/REp+9dIguSnRkh7W9e8iScW6h0Ah8exNvLW3AS7Ei
dRSSUX7Gi05yQyRC3SDX0tTFlUg+qA3vfWNQ4nDmgPVQRV2+xl/ZOX6QciC18EZGwwi+9FEoeTgR
BW7aDvlTVyXzUpF4e9hglv9/UHLk14MiekCmlMRkrUjAXwx01x8GsTD0xaHi/E4kBEoC7HTJv4j7
qz0Etlp0Nozp+35UKVNQIX+Wg/Qol1z+lNfXJBPCo2QRQV30SZdl/esralEH/zxgQjQe1RcMhPNz
0xuFhyaZrnDJ5OYliYZvktL8Dw2fBXIPQI/Rt30RYBljayJwB2U6VvDUzcLnDFrgQZzfmR+oR5yJ
KOubSxvm9fwUOzXVIZekq9rlhUej1sHbW5kpPQj1nV0lqhchLP8+BD729iyd16H5h3YDHmN9w6hG
JPcxCsf3cRigV2dIwQl5dtvvwjk6OAo7W4XKHguJAgn2rmvsSaj1g0qkwTcX9YL39WApP2HIJQej
7Bw4Omf8RIb6w9B+/SnnWMSd1AXhfWljKnlSRKj+NlLTQfJnzGr7DGulGq9lSA799rfV/6Nk0doC
J7UGoGVFX5e2ClSjHSi6OFFa+/E0V/5YSNH1dqq1zQsWYJTNSUBcFhDR6jwMShNngNnQkq9iPE/J
SwuAimF8xuRI/R+mRfRa+mhgvzZl2bRP0TsPrBBJw7DDXiWLzLsJIipt5bgYjlw692ZGn4U0HSAy
zPdlE/110ofacGopbuL7VHATWYg0+YMIDN+OpaPezt5+XB47APYs0qt1cdtWldbO1Jk3VhGET1Sp
poukDf/dXqktthobeNDMXK8ga+gXrSZUOrUxmKQYKJlG1SnR0voDslH4r9eDdhqTVvh0lLEiTSTz
FMSDgTzn9GY0DL9hUUdA3g0NHvLj1x81iq0ukQPSyEHOxTXThHLRBiTVRdhMB7tl76NyuhdpPoUU
fLMzpdiRkwJF1TSL2jt7TKbLmNrxAbV096tCRgZCRvsKCZfVjOjE0PSERnAvV4rqR6Vqncs5n10L
LrzXyV3mD0gqeiVKNG49dfkHEehvZjAtXxVKCIh7hCs3eMh4mvoslKsYPm1ZnmMe1qAuy8EF+ZId
fNW9U8H7kNgJKR709eq8R1hhV11TY+o+hniGdZPl1uNY/5iaw27W7lBQvcHN8RDYXLXC0iLdgGh+
D/M+OalIo/naGEOGjrU3Y1eRWAFpyeHgUQpBZfVgXBTGNCdTcoj2Xf0R4Iz1BXUSFBMcMzIPnsDL
F1plEAtog+FomyOmsbphJU63pRfoukhZ259lWe7ceeFhq3UiXeSisn/dPvc7n5HxGO4PEG1z7GWp
S0JVRjinq+Y8QoFYbR813g7vwWwFB7tj58pDQWYZakGPb1i6vV4NEBcW3iOd8cQ3eG37yCQ4BeoJ
ac7/oafJBZVb6+PtOe5kLZBUuBFA3cBeXddVZKPUKhRkSTPVcj7VahUT3+TsWesbGaHbpKG/0cnP
RZYPb89aKJAhtwhrZakurs7DmOcSp8RAB6EdRt8Io8jHIDE7jfmhSfBeqGGP4oW4yNOS6q5CTWNO
yHllWIvTKNSFa8XmeKpUZTwnhWlC4ddUce7M0rpXJYBXfjmKznwQjtZ9ffPXXlJDSlkU6rbXVSUZ
cZipEh4HQVc/RVLaeNR0aBmmwe9UxdJXxr7GH0eoZrcH3gnpDGzCjlnEzzdbGXt6bapMUvwoV50n
+OL6U1sl8en2KDsHhuI3ER2hJ64Oe9nkf138RZgJ7iiqgiod7U+K3A1nNZwWQY1DzdPdCf011CoW
YBjaWyNdrPt2rEzfUebMt+TuqMyxczoWe2KdmtiiCPqHWPjXhIC5RlWzvPzSYch/wt0NP6tweC4V
OcdVT4o4gUZoFLT/zK74fPtj7kS7V2OvzoeqTX0t8w6719O8OKHNZdG3p+BP9FDcmG97sEW2hPqF
tE8tgUrCktqvy26lSJqpkVCWAv0ZRvSiw+yatKn9lUoLVoBDh6aV24Dy8eUpCJm5k2mPRljOT0gH
5keIjL29tOgWUPJFkhi1lNd7KdFnVh9fvnuufgT7LZpzTyYt8crVtaH79PZvDc8dortmgBP6Ez/+
WmeqVqPm0B1HXKj6UdBjO0cJOsswHWM/U8Y3g4P40siVLPcKoX4D/HCQMQKdOtHBiZ3qPtL1xkss
XfKj0DQOCmV7O5gXKVkjJU5r47GtRiIYIg1LXa2mSQ9cNIg+DFKJcHrUgZwYrJDSeB2bwegDLkrf
vofJPpYKIWFhm/PQ1p5GA03BezmeTRAf4rc8oXdjqFX3IbGS7GAL7+wZVFnwdOEOJQatrxRl0Owp
A35839d9+x7pKP0/EQ7ie9VL3VFE3R1roZdS/TS3qDLboMvQmajptJYxPhaBaVwV0GfXzoBjeXt3
7g0F4YOE3KBptbkpi0CmX6YQVqO2j97N0jCfzTDvPyWSUC+3h9oJq+S4RG7ILJR31+lcWgymXAb0
FrPRSN6PAIPvwA38D+tEWsqXU6FP7axTQNNZ2PLSyxDR96lphdeC+3jqu0Y7mJC6cwBoHHHd8pyB
F7M+2hI6ckmA1MP9YM+WBHi5suoTxui6cx5BasSeVudJ50E4A66jFpb5Kyh0VH6TWpN/tDPuzDxN
ygmIpqGkn5p85D+J2sHEIUXqG8R8s5D/3RqTAadzIBG28txG2apDQAwT+ynpPSdypNjHcogNH5a5
9htT6yE5y0aAC0Hc2gBAbq/izoahC7Dk/jChFsf717ETUFAHPB42A1qq4gStazo5qE4+R83w/vZI
e18X10gQgMhp8JBa/v1fgVOy06CpUTdHhEVF3hjG6cUezfSCUUOJUVuee1oXjhjy4YN3e+Sd6xFk
MItKX38hQq7m2FltHeRqibFYn+SnhO/hijQdLkkbtm5eyP3BTHdOBqBW2rg6N9IWrEcPdcK5Cdhz
Z+rhqSyD+RvIeucgHd9buT+k8aXavAOLUKNoBgoX3wczJL2kV4cXaUCdDPXdo8x/byjgzpgYARrl
nb9eOuqERhjKFBRqs/RFHNZniCKZm8LYP1irJe9bPdxg4i5Ye8hWXObLt/17l0ww72U1wKJFT6Th
Yraa+KZKKFl5ThnE53xM8g9wTavwfzgHS48aUTASuE3PVAyKNYeJzbgR+DJIU+P3PBjfdYElXm7v
xt2Pya0DnpMMYlNHAEsABtYw4ntLChPk5kLdQ3JU9yalPEqy9zb+sgWpZVOx2Fxy7fCnVj/FCABN
uWdCmP2ZBZnsGU44PVqCAsrtqf1xRlqvHlL/JEaQqtkuq5OGoZgJRBAZIGuIjG+0fdWvAgDmBxlw
5FejyqNPYyZw6ImtOuqRYw/U/0p68h9tiDWyJ3eWNHnkOxh1Wr0orggSdJNrN5jmDbigtucusfqf
vdHYFT06McJ1Gg2R+7VaGg/6XOhHbno7zStqB0wEUSP+sS5Pclf0OrIxyX3R2T1dWSn/t+Ld+6u0
krr39Fm3qf/U6ujPtDM+a4PdzAeX0l4sQQtoKTst9NH1eWgMe7RqYUHvn43yq2YCyS3TcDzAaOyd
OlBPNGJZuUUG+vWpgyTU9saCGJDqqQDvFjeXMc4/O84o7sCc1p6DZ/Ld7c2ydw4oui7QcDAEm4f2
zMuzCXQAQ70l/YJypDxVaRLdqVnbHRRM9o6BvZCKScEoPq3fB3NIgYKEC9TFLEs/bElXfmpNloaI
m83l49AUR4Jje1edA8zjD1IbmuDqc0YO9h2msdh2R3X1zJGYPCfGcKqSbN2Vq6H9ojXSdMoy9u7t
j7pdSI1iFmxLUP47YJtGg5tSlkTq1hmyEzbMA9hbezzZ+Mt6Y4eppciN6GD3bKfLoLzj4UQi57YB
6M2CDCZJMO6Ugra4UyX912CmupfNoYrbUWY8N0Fp+Cr+lwd1oZ3WPiNzMhfFanoW69NhT4ZWxwMO
I3pZpd/oDmaGO8TzDBURb4ETvGRIz0mdokDQOtJA3DGcL0HTlO8Exk6q25DCql7TZ9FR6N2q9ND3
AtW+kB+0HagPIuiqyqOQ94yRWF8AHhRg79BSD3xD6YvfuIyVBiB1KXluprb4lYczCZHeqtr3FLT9
7NI5zLODS24bTPhNiNzA+OVVSUXt9TFXyrGUso5kWs679k7r0Tg1aziJt/fg9mBTVgDFhkbBnkKj
VST0aUvSLSfIjfteSu3Iq7JYUt1Od/Ijk5m9zccTDqQXxYhFeuv1nDolj+1OIkSnUSw95Jkhu46c
jScek/Ill7Xp3IWl/qCj8XOQquzOk8cUxA7USzdeOrAXYD52wAMBUIAq72Hr1YJrTFIQXrr9Sfcm
uYhqQ28BNbaptwitSXKYlOR6YZRfI3gEsVcEjqT7diYVWMJNgf1FBE31kMzoth5sm238pPVCuoK0
3wIeWefPYRKaic4K3gttarwpi9MPVmhF7lwOyUVX0+jgzrP2ohhdVarbKKQs8jyv1xR8zhSLcjGq
7rXkKVbboYQIXBUteP0aDXi8GfOaxQWg782lDTk1o2P500qdxj5ZdjeWV5D+U/2CwhvEg1mzYc9G
Qzy867W5tb/28SC1J2pmSf40W2pJVOyAhPi87wzprjbTMbhgPxynbhNMiuNHOh5451E4jXbKe7CT
6LkGReNSqug0sOm9eBrMPmmxjgpMpL9UJXjI0x7EemnP5le60XboypEoFtZFqT8FVRfJHnjLvoLZ
35YvmRUjLTqMklaeEGHK41M9A7N3raymZhZyL2JroWf9gpjREBvrafxJTDou4W7APsKBq5u0EfEm
s/9lgOZU/cEYLTqcdZ9xyGN7sryimfGTVY22htrWSMXgz3LTAu4f+9R0q9noVT9rAtM+q10cKW5W
yfnI+Y306l5KsIQ/dyjiizvyOO1zXlRy95TDGqh8Mfbye5kOf+x2gdlH/twOivZy+wjsnbZFunMR
PKOJu94THQIP3Fy026ck1HzKOlgTkh5exNC2B5fo7lCLdwnxBN2j9X5vaVaL2MxotztzfiaA1R6i
K8FDg4H47UntnaxlIGwBaW9u8i4DBvucxz19TZQeNLerzeSFR4h5aUe7/WUI+QjgvncDUCqmNbZo
Am+Srtaae1CbAt5vbhWGKwWhwNZR4igdRKy9mUHBo0a8UBo3olGy2Zm0ETDXnuWk9gbasX6niNal
IteT3E9HamJ7a0ZrCn4c9V+u3VXIGAMdMXEbKx1NnqsLnkrCL9O+eenobZ5uL9ruUChi8arCN2Kj
BBJy0fRyESX3ptz1DyEa4fdKpTWnaTL1/2EnkiCT/2tQQ5W1o0IxAYnLkpGvWBT6SWpS3RVhVJ8i
HZT422e1FIFoTZrL63slTdaa5qhFFWrKUz6ixScN4/9Rdx7JcWRpnr9KWq5mFp7jWox11cI9PBQC
miCZ3LiBJOhaa7/TrOYIfbH5PSSrCwhEI4a16s4kzUgDI56LJz7xF8kWLbEgIP9C7fz9wU5s8DBQ
kaCjPPKsSnW0wevKjOqE8MDT7NTTFsfuXeCnvYtCQ7XpUJG+IsU/h4t4m83RToPdqAGCJKHTjsB5
VVYiOyoTKuSTHn+lY1P7qa7UttsYE/7aFPYDWhUm9E2IhI75EEq9czYufEt7BK7Ex1ERpqCPfuPr
W7fkhi2Zo2UP6d+iWlPU0pXkjEiRVlGdHRBjsfO7EIJrg/g9ZAsPm5vqIZflnKM3RrTlzKs4sVAh
OQgTJVH7pL/7+nomJVcHMy5R0Z5K1PBQYHSbpFRdI2pS3+yCcxD4E70jYZsAyZpJRllCPnoATj0C
prKIJiI1Ud1udqZt3S+2m1SRtUqNOt2aVlmt9XAJ/XRZEuqwfbBfbNz93p+EJ/ZCgWCHHUPYyK+j
C1EGQ45zmywtybJ+awVGfOvkerB+f5ST90uFlb4KHWXUBo8WVkMnEGVkDEQSW0AR7NxZY+ys44CO
TEo72MXOcirY7KQIXmMgLRK2YFx0as9nwqoT+xbYJCpONAe4lOP7Rc+uLC2UC/bTPIUr5P7YTIx0
8XDZPlcIOjWpYJejO0fNngDueFJVuJqpFY82xY7UzQFGeDPv/SohyPhuhtZw5hw9sZ9gW2SIfqSj
IqB0tLJzpVw6qY6TfVb2quTpziFHgzpzAznUvg+F3N7lg12dmT8n3yyQFeYQXRDR8329dPI2DuIc
mt1eD2ptcOWytQ0Ik2rznRixuka1I3ko497YGtF8GJHHJ9Ur1F0btee0/k/ev1AjAunMDm4eP2/V
5H6XildrtBIUzSgbLuhu9TdmH/cbkvHmI1WH6dzxdGJYNAvgLHHmQoY/Lo+FXUeFjorqTikmXAnL
xY4UT0PKdN1Agyk8CNFoCLWVjYbj+6vqxMjw5+gWitoY33WE0qissDWHLnV2utFZa7Uqip0zWtNG
0mF6Jmj94DBTnBPnOrFhAJkV3iuCxvCmGqghMWJFBYPGmDmswchkvjlQ43j/1k4sUyy/aMlQnaD2
eMzeAU1t0ydEPjoBurqS6iRcNbq2bmHinpnAJ+4Hqz7K0Gy4FMeOY6ZwWSKgiuz6FagLd9Ia9aYL
E/XMKCcQNegCczcCjMhAxxk6lqFGh7MKQq84lo3e2NXSXaLYLWHhGMaSu/SVqV/KwLwFi6+qUZ+N
2jI81BR2kl+P3Xh1bMMOmgNM2qN5g8BsYAVyF+4DksV1Cfn9YUwtw42s5Zy+4In7FnINoJI55US0
I5L6F60MQvsMzBsob7PAXrpwgmXmMFeUr62aL7WXKE7d+VW1BPexkBjwiqQdrp2u0b6/P6FOXwgh
MacuVIg3fU27HqKh5xjaQ/UPcJQqYw+XVi12KZQFMONaZd1G1eypsTqv8nhSXTXQzaf3r+LttOZp
IPjwzAR867Q216VRYVUr7Xq5QuSZ60EoyjZRHjbyMyvo5A0z0dghCDOYcurrJ1+VuR4NoSHtUuFW
5mlhnWhuXGpYw2agJ7aw09VuU0aylLhWMBjROjfCZo8QMny592/7xCEB2JH7pTAKWRVh1NfXwnBO
2hlGSO+sjYBtl5V5nyD2dpWH1fAtkbQYG6dFv5uzZt71JVrXPg6huuYWS4RG1/tX8zYCfn0xxw9G
kTmPFzh7aiEXd5Fhoeg1KrN1qJNq9LJZsdEYgu/k2OFNhS7Yr28FxHsAW1mBiCiiZ/T6YdRtpfUD
8nd7ZL0h8uukMc/I6K84OBDfZmnlXM1DGawR9BMqd5Kz51lIxZld4O3GJ6DmhHxw4CxhuPb6MhKd
yRiafbhPDavb5oY5S96SxW1/Zpy3YRDfTa1C4BZprRy/+7KznEgaFdgk+gTzyErAZRplv14MM3IR
RZNu33+9p9aYMBWhtOzonMpHYVCEKs6iOxO7W15Jq3aqpk2zDL2LYoVzhndxaihBIgM8w+2hEPv6
ERb2EBb2yJ6SGFLshjT1VqG9oNJXoPFwJkU5ORaYTJCCwsRFP3pdVmIUeVGk4b5LohYCO6BIo5Un
sGXGuXbbyaEEPcAm7aaJImbOiz27SAEQTJGJ6G0mR7dokugPuTkOVzh+OZ/ff1mnJqHAQ1sCr2NS
jn89VBtImLGbCfxZfRh9vQqktZVm+Zn0wz41jGDHACUlmKDw83oYLQ+NMhjnYOfE/RSvrViXu8sZ
snN40xlK/ylu0kzxcmuh+zxUdfcYw9xJNqgnFakXlU5peBwQcwyGz0k+5PPUJutwoFbs1t0sf58a
jk63CqayRWOmiVPMX7pM3zREFstqWGYql21khj9iPWkql7MIK5pIi6fEK5vMGlZdK0HIWywjjjyV
itKPAgI3+Y9hTDd4FE2BSxksm67roGQ6y4hidt7oqAWJcdJY1ja05Vr3higyC47UTFsjVpTXqNn1
ZrMaumlyfAob6YAhA1iiS1ld7IdESaf8gJdvh1o1spj+rCd4LbYYZW0zq8jBh1hVlGyX1NS+mBmO
AG5Q9GHgp9OQLxsrG6XWV7oS2c5KrjL7QLg/b8MQwU5XSIhcaVIJJnoepf5jY2d5sIu0pvlODu9E
viRX6aVadzViPWOO/grcva73OzDkyAcFMeqQDVT50m3lNrwnK0R/IgoxnnVbFb83tyiUGQ2itqE4
GEt6+UjtP07OHBQn1gFoINE0lRWDpOoodgli2sEqMiq7RB+zC851LH2zEMjHQrU5OrO+33Y3SPiF
OwxHNbIbjriYF4suaJpSC4sm3jtmGPv0EyYX0fBllS9y58NcXxV5hnygFZ0b+G0WAXKGMosoGBrQ
NY82ll4te62x7Givy2n6McF+4dOojAli7Krd7bAW5izuqtA8c78nTmEs2QwqUUKUHarO6/u1tSjo
61SnlB2V7bXNQ9kiPX896vZykTj6N9qa0qaZBgrxZV+f2bhP9EypWVJDhxgErAC9idejO8ai6HnX
x3tkRAsHmaah2mDORPGt7+Agto0+lHsEIdXWRZAk/wLOqL/pNYdkEs3W1J2URtvEUT9u398PT0w5
yjGi0WRzfr0BUFt5mC9xI4OaKrHS5Ogkf0z6aTXRFDszu0+9d6wN2XTJAjhWjiZcjIqXuiRNhIRb
bELqX3ovc/InWQtLN+kdx6dnfK4zf+r22IJ1BUaKgDcdHZhRMufZaENUhGaurtlAlF2AttUhkZRz
qt+nhkK0lCSS7FwQ/F+/4bQDfkaAxbRWaLca9H5WQ6MM+GIX8+b9l3YiwiEfppMsRFKF/8vroYLR
sQGn6BxiyRxobpk54WHsy6Gj7Z50mxhqmHxm9ZwYknak6EcKc0qq4q+HDLFqwXbPDrEaqyIfowHj
A/2ncO1EaGulxiSdWTAnJoto8tKhgZD1tn5XJtpIBQOd7NhROaL76b5osvILuGzTW9gmXWOc539h
ZwKczJMVZClopkc7UwYc3DInh9wxrnuvGVTzWpoLkuepzTzElztvqqpfdnDkLSomBXnE/5CLN48G
NVHCsweTmG4ySvT2QuqulhewIKx/4RWKaIQYlZwUGNzrV6iEbYlg2CLtNJypXbo2kaclpb0ScmSb
Ms4k//1ZeiIGovIPpUcgiSl2H40XpEGeWN0k7Zq0qb5YdtF7dmqcmyjiW16D3wQTmfYCLUOqYsfL
ToqHJbFSW9plbaFuxrkvvHIpbK8tG+PXlx1tUPg5JpOSlP5ohc/T7PSZw1C6GpaXowThI9ecz0lS
2z4Gn+fUgk4tuRfDHRNKEzDMJv1hcvfIid0oMpTNrBXdyogy1Qeddq4ncepJAkbjcDTocFjHOmOd
FrWzFUzObtaX0UUMudwjVap7/SB1Z7C6p4YS7GPIzkIM/7g4NVfQOBT0E3ftnIp7KautXk08xR42
+fuz8LlbdzRBmCECgEYT+20dpm1YW6kVYQxXqMXWRGq8B1SQjDub5v3lJAfEdWPaOKmPl3XyvdH7
ZnRHSs8AlfqZFalrs71su0JDzTsjeTbv5dhZug9I9eqdr2MmI3vo0wf1Ki8X2bjBOU3d2EVqfEr0
rhw9A2zORZQV5r1VLsYnRDWJ3U1zybQrinJWsOaYL79XmZajzTjY3WVALhR+tQk8ZxfeB/Ze8QSw
zJtUJYpXFhh22R2lwHbcSgci76L139lf22XoZB8Wa/glxrFkdjNjlPWd3RTy6AWxPHxO1WTsN6i2
GB+px3FIkaEgla9FiNfpkhKm7mC1M9iD2Up+5JTOaY+9/zJOxJyUIfhf5K8cJGJevIg5F9NMzLhC
xDlSU/MiG9NgNSsorYsuGMkHSbMESOQpg+J7Zu2emHEUXWEOQbBHF+V4m2gVAigZO15MMYxyPfIv
VlnUUu+Zjenu/Zs8VQgTWAlCXAQZGU+cbS/usqukDpyZJu0kHPy2M7ktFDEpnYmvmYFSNksuh9fo
NZGpX+uF9ohQS337/kW8vV8cXcCn057Q6TwdNwly7BB7owCSmHeV45nAeL2gsZYPWpcuZ47qt/u8
UJoRnUz0lCFLHW2Lea4XVmjSjx/pfm2JbqVtltb9j/dv6NQoNkpCNkOcqLIYCxieqiB8x9lROZTz
qO8QQ1XPYb6Ut7su2kDIyNDPMgVA9ijQ6aYa4RxwVqD17P5WoWv2mA7TYnrIk2WDB8SaEjrKGN01
2Wz3gLvAspljaLHxopiPkFfjb8nYOICV5ejDjI3AdmQ6P7z/MJ6hwa83NcqstJxQdyO4fVPfpFyT
qXYxRns0q9t9Sa1mduU+yn8Mkh1uSSsQsFOhBh7mIhzIe/PlQ76ko18lkrUyBkteD1ZvXg+Rueze
v7QTE49uDdIctGvocRhHsyHql3jCHAbtdLsdNtgMNlsjwOOmMJVs9etDwRoA8quSL6Oq9Xqd2ZJN
GyxDVqWTenklZz2eC0Ud+JmWnpU+PDH9gKPDxOAYAct53OssCAtAxBGPhpC+HwdKqLlbUmZMN4HW
j48mun6V15O8hm5tBP01GJ9hcIE0dY8mZY3u0IVIX0x6O+hAwqj2rKbFUb9WQLywYLYhy7joVy/T
OgrljtKeVNapWw9a+wELx/iT3eRj5Gr0srezOiXZKgkDRZReyumLYwDGXclG399UAou90swFHfVW
UpCTzvMJUS0lNCoD8pSsPXb0YCj/ZqXRuANnyI9pLCPb7dDSN2lIzEntqRiIBFSjy/i+jhbnHEjp
xAwRkEoybKrRtITEz19sjxIdr7SN0FXJ7Xjw1GkpfBXY9u2klefwSWKyHS0TgTTACIGOA9YgR5Ox
dzJDCxzSv6VIvii9Fm0Wyeg8O9ealWq38o0DG2KFJb3sxkU3n5mfb3MY+IAUHGj3IcZDA/P1jSrA
Kuw+ozDcaKm8yhunW0FDrr3QcXAXhhcCrLE+J81z6pY1Inxh4YpY5/GiCEcrTyVUpveTnNh+Q/9l
15mtaM/3Y3BXBMEM8ibIg01UldQV6r4BIvz+ujy1hwrSkoiT6TdQA31940jljLMTqAHiyV3KvHOy
fEcbKHB+zJg1KN8cCk29O9D42HWgJuMtDk8cigttdMlvCl29GdPE/qguhfFDH8sRCVBroHi/jNI5
eMapx0UzAug+taETdZlaB6pmNcEux7amBh4CaA6t45gYsKJ4ZbpdHKsW3J1laraVGUbygxK3un3m
kZ3YXsBSM1PBBIGrlo9ChiKWyYzShvBEc2ZvVM3sRi+66pcpGSRITEcYA4KpepyRdWlqtch+S7u5
iuVxZUhOdDeFqNh65Vw26hqZ5urD+3PhxHHK5LcgJ0GmeVsVCTNizLTtgp2WYv25aqTK3LT5MDs+
YCTn3qa5//D+iCe2FxAwzH8BMYIWdTT5WiUAet6Gwa5hQ6wJqv1Oo14wZWl+pnb2XI892l6I5VEU
Q3pXNJuODiAjrYM0njtpN06mdKlHTma5JKOL7MXVNH1lwi3ozwO4AoFcFfm8SxMl/jpSuylWUlE1
j0i9a7UL2855Ckz0o11dMpVLIx2NGyxBptFtlTpRvEWRJ1Qac0lu180gFcZ+ViuqZlZLBf1JadFz
8dRwnIgBgip0EMWfmrt+jDE0VecpANuXqtWDEbcUVUmSohz/FFJJfxjqAQhC0HdfabcglaROkv5h
UBaaS03lFDcSndKdQz2LhKWTdOeOqES+wMFMUVb6oJvlJdv31N3SqQJlbfdJvqwCJQP3Pej1cqsT
ckueXTgpNNy8kJptnBbIodtFrUQrSW10PNawVtw40FGzW0J/AD1qOaMV0djOZHhIzVudF/eq3GOB
XfXXtdw1OdVTi+ZplMkPPVyS+x5Zp8aVImm4jLO6ChGdYUv2lgkIZ5k79r2mkVAB3B6sKw3A20db
aUsb4Ayi06u4tGp9HdE1Bee+JNOyKpZlqt28GWh24XAZNl7HcxncJcSRya2LILJXdmTa7Ed5kPUr
HGiSfgUbQs4QZFkcCCZTmcE7UUNJdq20Kv6EKYEvE/qfycf3J/vbIwbjTyjuNkw3tD6Pc/ah6Qyb
3p+xkykm+52kxp8zVH/Xcj4gfzgZ0xqV+3Nx14kER9iNMuvJ4+AUH58xUUcyYxiNuZtRF0MlSa91
dK70cjboSQLwd02tCZ+yRsPwjOqkzStRo2bOLiAspe2ZR/B2vb++GLG1vggnkCHi5UgW7P40D1cF
noR+adaqP8lnbfVOPG1sFaFrU9eixXxMtLTMnIU1qvpOYef0gPfL+94ooxwLy8VZLyyUy05DXez9
d3ziBgHPEsSwyYiGidhiX9wgzLwu7vNB2w1sm5vAlOsV0gZwM8ZzSvMnRiIxByrAf9zlsVZp3Jmo
Xye4xvQA1Fd1ZyR3nRzJF3VvRJ+fb+p/fZv+d/hU3vy1S7Z//zf+/q2s5iYOo+7or3+/Hp6arm+e
frt8rNrf1n3x/bGLy+LfxJf8x4def8XfL+NvTdmWP7rjf/XqQ4z080pWj93jq7/4RRd3823/1Mx3
T22fdc8DcM3iX/7//vC3p+dv+TBXT3/7/VuJSrj4NvwMit9//mj3/W+/U/x88abF9//84dVjzucO
j7/dPeFm9+//9+2nnh7b7m+/G8Yf4MJJePEPErULnbNsfPr5E0icyFhSryPLAgf5+29F2XTR336X
VPkPm4o5aDlB2hCC7b//1pb9Xz9T/iAeZRaBPiOXJpH5/R/3/+qd/fMd/lb0+U1J9Nv+7Xft9YKA
Gwu3X0AsUEoSjLvjxr1qL50J7q9ZFVYaSVfWmMIZolncSqth4lBYazN1JVfPkXjw9MEZqDmps4T3
WYPlpjsV5lJjIOgkywbyGmdcsBROu1MmVRq9oe7QDrMUlMTJZbtA9jRnXO5AU2fWqmWhVq7RROpN
0VgSZgGRU6CtqcyAFZTcar6HOpoDmFj32l3QLkm60vTJaLw2c1pzRcbUbpHB1XDy1arPLdpS30Ip
tr7qRVN+/xemevVU3HfN01PHXP9vMHXR9Xxv6u7a7LH97eO//x+28eKp/e1/+P5vDw//8+Xkf/6G
v6axZOp/UFLmpIAPT+oMwugf81gyjT8QjCfqBUAjRAZV9qSfE1mx/6BURzNGhOcGBw2x+895rFh/
CMwtWiuIZdFFBmv2C9NYnBD/DOOEFwQNd3i0MOfBNoB4eb3BSjac0bAgEXTSYa3G82bGdvDF4/m5
cl6ulNc769shRGH0xR4Oipo1NDLEFOmXKpCKuJKAsZ5TpxBHwds7oc7J5g2f5Nn96cUwnTSkYYcm
1SrIxnWp5weEUejOYXFf9rv37+goyfvrlgRygOWPGp6ji8zqxViOgc2KvMzByh6Gi0jpLkoboJ0i
Y6E5b2pgLLE2XJRzuNGjdB/n81U369s51Lbi6TrjvJEl8/79axJP8fj20dmlJgY9mWs7iseVhHIQ
UR1oy0i6q7RsG42wGZT+AtOWtdrYD2E2/ZJ808+n8GLIo+iDTtAM4G2kiCCHn4qZYTvcJGl1FX3i
SQlR4HQOBHZqur68SzHXXjz4Dh1jo6m5yypLvITWPbyk7fsP8gg/+ddtUc0VSBQovkT1r8dILPCA
dtjxcoPyZpGLL8T8W4mx6H9fmrl+OZj9RdsluNyWN7Kunxuf3ebNm6ReQ9eGeIcK39GSbHQDt7UU
bq85fKn05nrp8tXcZtu0cA42OiVzGIOBc+5GbEHr3H6I2u4My/252Xs8mQjxOC6hxMLdE5f44jE7
FErAZOV0KPJwbS7Jn2qTH4DAu8BLHgrQtLivUnMdfS3U6PkD3LBV+DxRBuUu8AsayKHB+2HhMRUO
mdNfpIhFDrhGDRxoRl+e6amJ9fb2enlnBgxDluXRK6ubqjD1CKixPZuXXZt4mRT6Oo6N2ujcS217
gVrPJaSMr+9PlVM7my1TLKfCJSjuR0i3PLBYcGPBbCzGr06T31Tl4DdmdPf+MM8Ni+PbE7h8oQWL
GI5zNCO00FaCpktATssfyrS6we0NtelF86uuXMuJsU8GfY9n51pOpYPYYpIy8p1ZOqizcxiLDE+M
ZYOch7ACppwU3pqUwzH/woalp7I6sx/N08ZOwrVUZlunqq8rTKzMZV6NzD150vayMvgMPhvnmNdE
SifenS2sLmgZyRjSHr27JbLtVAJ8syoU50Nk5TfqBMfRcC7NNlihyo50IkLNqjasYUPsJjqaGPw8
9m3oO4JJpeku9ht/ThQMMnScKkqcI9g9ph/5vFfNw1oPDI++XuQGyehjCo4d27AmQWOHNLfQve5m
fD+R1saaRfKttPcAH25UK9tO6gCSD+h4G26K3ADXMvjiScqA3wKVnRUjG6Udv1rt6E+1sSUhRWGm
v4ic8cqo6+sg/1Jb01WktbtEoP8Ac/RTdEf7BkypQ7WgxEAwHRIPA8SDYw1+0BqeUyd/TnboiwH1
vLxhlR/6OfSod1yFU7bqzOxPaA0XOBN+HzVp3bbTBu6wN0MPXSYVRYyCSHJZUVvcFnO/NuTmUYUV
GyfFzRCHOfoYzTVdhUs7nDcUFjfGmF+UbbaxwuB+cepHqdI0r2qmK3Vk2er2x1yJ76ibX8d1Zqyq
Jf0wzBWyfEV2A3Rs6yA4JYWR34fdtQ0+oE/j7zbRKIfRpgRcl1XYflvqpzjhjZr2R2Q7aA1gMUQZ
rEM1sk98Y2Nol5BQ3IHNQ2wkpfkj4tmKfVc862qu1lRs9PoLjJLKwwndqzTj+xTqW1oe9CKWCTe6
6k5J8kMTZKD4rHtpHC9QgFg3hXQQ34XAxSZc2msnxRg+Cvy2yw4TIsT52FFLMuZNT/WHRM4fQkQA
QEqmoEZzaXkINOPSNJh40rLT4uGyC3uPGvOhcqZNoToHRFq3teTcil0HXf1NqGiXWFhvVDP068TY
hnRF9D66wx28dFE5xGZ9nL7OubRO7EH8diup4Nhs+12SOfcUEx/aLPKnDlvaAdUM0PL5IanlTdUb
bm6xbpV219amJwcIniTRXurGdZHCDTZCf7SGC60cPKWdV1XQ7eDvu824rChC+nT1d3HY3wV64tl1
c20LpTB9RvoNi1tkYYqRz4RMQmvsEEtTvmE/hWOFjIYJNqN9q+/Fq44y/o7xDaiTj9LQ7UZ99BUY
lDLMgazGZK+UIFJOa6xebLd1mMdDv+vG8I7geJ/Oy8pZguc50MGcnvXwx5wum1qlcRUtK0sN780o
8inhu+JgNdUPttJ7pZLsDWX0Qx5rI15NmHpKE/8J14slMro582TI862hBA+5Om3e331PbfIIhEEs
J9uk8HO0+aI/YGZ2p9Jasptrep9eWEyb3jgnTqSKw+J4k0fnGBEKIlgaREehTRLoWVWT2K5GJ/0R
sYob6nZhVt5kxrxqFX0fz/m2L3CunMver6XiJi3Cz+JMRavvUzQwk9opvzPt7pM1ZQd0Gb1kOtfW
OcJy/hUcIdRJawNNcnrrR2FmpyVRkdM6W0kKFa9Koe43O8u30dC3iaqB4yJUcpS9YvZfF029hOa1
oeKbIi14DjB8pHfz81Kocj8HSrBujoIU1cjGTMtMZzWP0R1KhR9wQPzapzP6fvkKTLhPWfOiGOvH
mDpqDQmn0M/BvE7OjReXcPQ0wGZLMA65BEObrqwa3dmorB6T1vrw/hw8NTkQUAB9SC8BPOezfsmL
gGzIatRsOs1ZLWP2ZyXrl6Yl+aR1225xntdIMQS+Zc0rfLC8Wos+z8217khr5Lt8zFN3kjysG8c5
lGCeUeLZjVF/TjFfnNNH81cQTwCHURPhD0fPwqRCnFkN2iV9GbrSPPhRw8ZDUytJ8SvNhrXSBH4v
OQ9SqEVuzvH2/jM6kf8JtwrRb0EIDuIJ1/fiEUkJwvL1JDurXPkytZFvB+q3mDgoK86lfydSLaFx
B2AYkAR/OB6p0q0SuVhnpSa7vNd8M1FXSWCvKnXeaJXOjvzl/VtTn1vsbx7uM1mevB/poaOHm5kN
gIuYISudQIyDozcMD4NcPK1Cv1HUCCcLyRc/FFlnvIQAq2xKSmO6FTNiJinTa1on2gjzYFjni7o1
5mxrmtmBoj3eM82u7cLP4BfWVSlvKLn69Tj4iUn7kc8gLOpbREFNGF7aZn7IY+ljlUv39Nf9pG6v
lTnxBts5xCmHX2TsO7Tq4tDYp/hstLnk601ymyejaw3GtjaTLzNZ1TxZH+WsPoD+9sXnu2lYzwk4
bLzBO04buzRo+vf+CO5FmqLPIhrrGQ8n2Qujjvwq63ZDEV5OSeIpfXetz4E/EAXOi75X5GVjk2aL
VdI7/LxtrmV2TCfTtyJYGsfe69Pwc4iusVSSsXTJPozSH4OdbjVyZb2f7qCt3fTFJLtpMqzNihAx
pjpHHCwiLYvDthsGTrdsG0SSD7Hvzk7DjaGEG067vT5P33S1u1jC6Urs33Oj7wP1S1wHd0uV+US8
F62TckZXE6rV7NaDfdCScJdNl2ZU0K4PN4EUe3UZfJRbQnDTPlCG8ObB8EQ0Giyd11bMAie+DYk+
a6JeqwyJapwDNgRuBtJ81Gj28wyHrr7GX+jOQQEF3sVGfA4VobU4UeXJ2A6Tdik5/B6l+7GOf0w8
vzLpL3L7QzPMZHoG7PZ+3cmxh4/PTk3nFb6bt2mZrVCtvlssxwdxt+kzLDEEzINAhurjR1vPVRB8
2mUr0UoKrYeAfCRwumurmK9wBLrAN31l4Top5lroQGZP84NhTldGfr1YiNI0BN3tFxQdvHrMb0TN
yA4Iq4xxg/bJfswxcJujvcYp1OmYXCERtcyxh//yRUFyWhrpLdAsN3EaUL4Nj40PR0NCkFxF96IW
IuaIOc2bkG1qGNmemIPiiM0pws5WClln2egy/pHm6Dt6tzPZXbuA+QkRSW2WTYMln3g3jdRDGTE9
K5IAOfKAJNLOONsaU7pVGiK58QNL+uH9HeHt4UdnWUBxULVFrx8I9evdDk/PpOfeHR6tdC/yAVXv
LxaiSjENikSn2wiVx1o2sT5v2oAwUHPOpKVvNlwugaKlSdWQ6je0kteXUMq13Mja5KzaLPQHSFKZ
qruBkW1nAHfv3y6Z7vHpIooxCBcBdxb9vuP7VUDWFYUU2iAlUf1bQIdGM7ihuI3uLHlZaQthPPbT
t5IR+TX7cFIrH+to+lLX0V011xi1a+o+qKTDEI1rEhmMycevph5TsQ9ND/27i5C9QUk4muaBSF0y
IUqgTYPpQ+92tghzxMMlSauqcNPHxlaZSQriksrHuBlNRJopdiHKiWzWMm3Mat4g0oZCQZ5ug6C/
QFFgX1raZZlqe0OjfmTFd+Qfdy1LJ2/GK8dkRs1j4CLf7ILGIPif9UtaqcUqjky3hS7n9VH4KUG4
VABor+BkXY3CBFnJ2KM0Fcd2iGrX+pIf9Ma8HLvoM4TrWzzTb2gb49QxBX5jkFRU7Jd9brHHMlcL
Ekc1uGuU4F5GkqsYJZ99+Pnuu5mMupDuJQ5bML7RXa+GqjvL2VbXu69SEz3Nk6m5qa1tzaK6sc1+
N7B8kUTc42F9lyapuZKG4L40DU/ReANhLR3AiH3qNDJCMsdiKCo/qAefnWAfxvlmRE4jsAtYgiR1
BsdVRLKmFuTA5bCmuTp5bRje1Z28ZkfWUs66zj5IqnOfMiYls1sl6Nbykh1qWdtjUnRpk09nkuOL
ddFqEj4F+nZS5hXTbD+T7GsmS5Q8ozeGdVdF+yoZ12kT3olt1qqsBwXtG6ujTdI0QNQguD5/uZNs
YxAVbtYjKt2RzdbZtlM5FJdma6Ly6fZt6tV2d69WhjiCE4/y/nfL7MJVb9OqjVqszqNa22JmZtPP
T73Q/tFneFG2FS9XD6I9hNNt2k5XSMavDACErVw8pql9Hzf9lZZltyZ7i9WVB5F4J2zKC4lUJXdf
oyazBVaicVNpmffVnN12nfXRUKO7VrXvajZn3+lzNiw7vwnb4EGk2Ch/p95kxZ7U9GuFHU2dQg87
Vx/zZt/MOClhZPbj6NsVuXUp+UVl7WTyZNfpv5gxaTzxdqaA0zfZM115CS5KRdtT8t9nlvmhbYlO
6mW6Sq3JcEEvAN2rtYyzPfnTKYZorSF/3NMiuRAnfVOEZ2LnEzsHKjjEzFjfgQo7rtV3lLfyuZWt
le2MREc8TA5eUyxBvTikVCfe36reDodqLiVqFjSFTzKl17uiHJvRpHUFCVLWX4j4BPdd3y6KRzHT
q2k8M9yJgwBKtAPJhKxM5/dR+WxGCA0BhNFalWz6GQl2E1uDCw5nI7COsZJ+AR5xP9rpIY7yLYxz
b3KS2+d7/qWG9n/anH7V0P5Q5vw6bgK++if/6Rf9F+xycxq9mB1vutz3T/O36CnLntpX3UHxoZ9N
bvMPwfwWvj/AhlFE4Qz9q8mt8xNKdEK1izcLa4Ds9h9Nbu0PC0lMut+kvmQgYM//ozkoKTKfEzUE
+Fo6SHzwh7/QHXyd36IaiV4fVjlQtKg8AywTIcCLnIr6YaMGjhq4faZL67m0GzcMRm3VzZNz5ogX
0cI/M5yfQwHNE55g3NGxIHShj4DpVbC3Nlr2K0tyKreywJS9eP43f33fy17k21HwUhZKEDw1ZKKe
0T0vbqjGP3qgjim5ia1RJGha3RdRxeaXRwGXhB0GcEMs3I5ZAT3omznImtDjOS3bPND+H3vnsVw3
sq3pV7nRc1Qj4TGF2ZubXqIoSpwgRBl4kwmPN7qDfoGenhfrD6o654qUWowanMHt6IoaVBQlwq9c
+a/fiLAf+vzw+6N8z3t8fst2K+vdLZxJMPF7L3pAaAn2jONLFnru+kWOl7JR9ABWMBIZUdCLpZt7
3tX0wmt1aY9JNNY6UVZt1Ooq0LH92tpbo9Ov3C27+/2ZPa+B+7OEsMEYBhcaKiBqoeevzZD1ds1w
Kw2LWiShHOq7NrUHWNXZHPEmrVHS56+x1F/IAv486O5AwTCZ8osZ9fODTlkzD0mRpKHfFN4J3+EW
gq2Bhd3i9kfbq7todiSLWIn8CTaGHirhXJMQR7NmNtkpcwoZpHbqvVKgv1OUnj8l2nsTGsvOUeN7
ffGU4Eyt/tAD8dJMreyn/PVgsWPX2PyMrROMYkJiTy4waRTY+F6oJTk5C9qOLffbB6/Anx4x0Xzp
FYk6bm6WBonnQmFhO+5FUicECGwrcT6OqOUu0D9ubyc47HAsk6kLCi23mCoQGxYqMzde813++Wvi
0gACqQ0EeOLv+fyWz4BsMyqPLMR5aAlNdj1HmVpz9Pu36fk+4/uDhbmLrgJvI5Sb4sWKupXmCjfL
zELN1re4ah3M79PaibrWhK9fFu4rlejnoofdFhImdydH8NhevL2WlcuOVoXPKqvccJaTFuj16kTI
lrq/XY44FNri3acKIuNLzExVa6l38EFD1yFg1WLKxsdrvGY+Yzwfj36/g7h7QYiHXc2jetkCiZE0
8ULnDuLV0lzns77sQLaKy9yzjkOHIkYXOT4Wo1uGVeW5N0khjMPmILuYrwAWs8mdT115R7xWt++7
6tus9pcw7zXgHKN49Ew/j1qUNweMK7bY8Iz+AsmQHlcFpNYplV1oVJ5z8vykeqUIPsfi/rw0ooCo
6cDzOtf2/BXUp7JdxmzJyOjB0Cp3vT40tpK8Nb8yQjAw9iDWeFUCRL3ylvzi3YeB9p2VuNuKmi+W
RkOZTp9KNwuz1czO8JjcAiIZ21fe/V9UUtZeCEBQiHal2f7zH9arecGPGXZOBrpmmCxajGk3TEOj
ZvKdEIQrOyRUtVcO+qt7Cqyw2/qTvYK/7fODMkLVJ9bILKwzq4ZKXJSXmu+Vd9VkyDOVi/wB6KE6
eG6Tn37/qf/iprI402egHuRzeEnCLPlGtnnN83AdV8ZsjQY65srXTJJ+8YEDUINd7CsFndSLD9wb
rApcBTwL63Y3LA2D8aHUmX4VWvrK6/n9Xv1Y/WniGOVARIR0iKOu+/I1WZmDiaGzglKJxy6vSGNf
IkfTiuOsjCZw2v4udYf+4M56f8Sng5pNDGTQFvUU4BdkHJvcq46dNMfTYlQ+9t5N8Tdv+p+nuIdq
QTiD7/Licfs4JQN2c4obVNc387bVV0m/vuaA8Z0P+fOd+K/D7G/dD69yy/DX2QbdCprMX0F8R0Hm
eGeHbFS3J1y9s1NP5tSl3k7rO1mxu2xHHHLyMRvf5MtqR0QqfV7gfQZ5bpkn5WNioa31RxaO3YF9
Tt9MPgiz4RK4ZM7kL9RFXcdi9L/+/hX9fjueXwccDL42KjYFAI+159dBecY4TW4WqJAXo4yTXxan
8t/z+eZ6lLvj05AAQNKAlXrLdrewoW6OfhIUX6wyS/pg8fTLqdf4I5BCHRGkwoWoVdYuCgZ7mO/z
zL9OFGPys60fuo0Q7B2tFhbD+yCd8sqKDGJMINGkUxrKjWyb31/gixEf94vFfE8A3Rs3KvdLpYzc
knp2e3BVOQojaHEA/shlkX3KmZ3Te7QRWxqCw3xdxWyQ5re5nQdYZBAvXWs4cNqvmX7u38iLOw7X
XsdhjBQJGinz+R3vDZn6pUUkceK1y3tkbd80aWvBKvHrRQz66ozz+STr+w1wIWvi2og0ak8mfX68
eigtTMXwoJjnJVwmcVk64HvjUmrhOBIDUNJbBhu+9aHyZBm3ZW0FJDS+8lm+mPntp8EnQemnlaUG
wzF+fhqrV6p9c+EB7tVdPOtl+m4YnSGk8x4vxwyzq0Vs9pVR9e2Ftg0VJlUSvUbdeuAMfR2kXSE+
dUZN+ehqaIhKDkGFkOXdVE4yGmzrK1q6V/TQL0vrnpULFWqnKe1S4pcuTmJP7N2SQQsctToHv9E+
V6lgYg/K9coi9csjkTjDHnfPqPD3nueHcjJI2alJzlqgac23uq7lsbOxK/GZxLxypP0+P3v9BENX
do0ghoYF83Y/kx+OhKf8Kmzlp2EuhX32SEaUY2PkOc/RkovXXAJ+eteJJ9pzL6BD0E8z7Ht+MLFl
o/RRpYZDvxnQR6csZGh1bLvYq9DG/v5T//nKANNd/F7Y4gs08y8+LIhei1fOVKLE2fDS8aZWxaJN
ZKBXtnpTetV2IbLy1cH9vi14dkOpMGAUbI0JqqH7fbESLBYuW4MGSxayfOTp47upXq7aySLW0L8o
8vm8dK1jkc2XdHevfFQ/vTV8TgaKEraoYBtwV5/f3mq1xxUiPe4v2WTCvu+SsOgxhHcdoN6/eXM5
lINoxQafQ6P90jWoSLpBuga9DBi+gR2SXwbZ0rmgpygEygL/2xnzu8PvD/oCDqRoENjFJ8gNhkpn
4zj5/AIniJpIsAdaYbZmRznicVGIBrcknG+PbWmEiAxCtzDxkUsH61KqZLgR6eifVPpavuoLIu1f
54JLNhkJaDLIh3p+LiicgX15huGCE05k4BnSBz6B3YEzzl1IgEp37JJJv+mcAwK5LNTJlRn017K4
fl7PyM3dzd8h1JPFyBN5fho67u96X9UdtC3buaWUdFeO0bUHxaYrMv30S2krJMFqzhnoL+LGSbqe
IS5zAkAE+/NS/xX7+W+AS2/+m0kn9v3J//wn3vgTHBqosfma/wiF7n/+TyQUMsUfPCZ65H3TgaiB
p/QnEoou+A/kujRbbLf4bvd+5C8kFP0EXgv7LsynbO64+7+AUP7Obuz2PTXZQWPh2X8HB33xDgEq
Uab2woGHKz3RdxHHj2vA1sH/tsRcn2BIOIGZ3muqXGMcK5eA6KD3s+XVpAZclgyl9bo8ueOUQy3t
rle/eIUL8nyB+OtM/B30xW+NzNIXeP/YZ2WNZ2PNfnw+JWuYVAH0zo+81eKVAvbLi96tTVjPMStC
Sfn8w5F9YepZPdbgaBDMLKwKFuNySRwTjkQmDl2SLHDx5uoanZMKt7xdY0dVxWEzkLWLsffjH96W
X4C3z/el3y+dkGgQcR1fF7jxL9YN19falV1rdUraGcc82/8wY6cXq84CvWMCUrdlFg2vGo7sl/lf
y9XPh33RaTAJM8Uq1+o0y1aFDeLPQJS9GbKD/XOOwnjj15qyXzzbHy/w5ZB7RMBVsU+sTrgSPWlp
fkwKjDTGzf1S5a/ZqADkP7su3uLdnAzQZL+ZPF79xXUlyld6b7flSasSPcAaw42YWKN9HIugU/Z7
A1547YtvGATYTP3S8rzLLCMeLO+DsfbZsYbaZ3uHxOtEPFrE3LcpTM8jbcoa13VTXmftsgUWi1+X
ykgkKzHtuta+xa1ZwKyRPTYd1pNdZDcS60C2vOJDwsPnCUIgM8RZlk335WbJQ+/094Xm5eE0jUtc
Z2qKgA7mwM+TjxSI6Y0zVxCqXQ9PkE1Gi+FdJ8VqxLOZtO/VYHWkRE3NR6PXrlcgGlhQ2Tud0cbB
LqYH5tWhteZurAzjTmzGCkydZlft4l/5i4VeHwpukq0BrrZzIBZi0Uft4InZOyvwMw26BeqHSvkQ
+2y8J8IpCQZ6w7itE3Hnm92FlTblzVzasTIH71CtQx+MmQws3DZxqWoOfT589Zr0ixRI2CU87MEi
LEtljPu17COx0Af8lA/tzKqZpXOkTKIV8+5en+sPoumtADfyINWPbf/ZMeiGka8nZ+QPtjh7d12U
6n13tvT+Wd8aZ9SJD9MKkbs0vpbFbsJk4zUFpgSm3OK8IK0xAC2x4CuPZx3AQ1DM5n0q8HRGOqHB
cwp62XJi1aPXIiJPCbKZB3nc+g3W3ciYt04pR/BWYfKM6Qcd3eJx6vle1MA2VfVVETACu1NqEEGT
y2sg7CpgvKHHUzmksd4nt4a9EUNj8Qda570reC/8dazjPTflPbufPia0+tFodSOoE0SQu78kYSbU
nM0cIm56CX3DxRasNYzzBU5vyHfwXjO2J3bz/gPY/z1upEvQaM4Ko8PGTMbsQzjK7OQnAnHc5Wwz
zXhxrDdpAaVC6gtyllPhys8Ludm+F0AwfVMJPdZA4jM3I74ny8xIy4ZzrU5F0MkcQRjJi5j+Rxub
40Qz3izZ2MEKcG/q3nvjyU4nlA0ywTQYfDV1vA352w2rg3XJZ9QWKDAq472T6u/oIc+pzqE56Yjv
x3gpHrxGXfTizvCbU7p8STPjsjKWsFuqY8V4ebQjcLuAdEcdTpQ9qZOXqCvDJK+vesQKLsTHB1a5
dpaKu5SC3s7Mv5wtIG058Aodf/wPC1ZFcmxjQyYwRXXC98a4372MjcC3u4eF8urp4YiMx0/b27w5
AGFAVTqv+/JoLpGhXXk2aUbkDFnl9Vg1l12JxXt2nY7H1Hub5uXJVFsMZQc3g1BfHtP+OA5cXcme
Vt4wjz+0kFQ2+YiL6Ccr+9SNXzQyAMd5Q1IWuMWXQQNXFrepuN8yK6ixa+14bZHC6j3/uYS+1p05
WTSnX4pGhSqD0OaSeXfohi/5vIC/RdBBLgZjOpDPAmG6Mfso8UU8g1R3mNPXNjy3wHKG60bZsYln
1KKKALutMMvUAVyIFLgP2fhYLfBI2mA11HlSemH+wO31++XtYjXBIuuA7L+uLYOksmLh866UsWqN
SGTVaVvvNMLCDP2CKMMAr0i6YujdUFe1qkPRsjPceYWn+tD2E+wLdivys41N/2q6vEZHbTMiL7UO
Xp3dGNMUFg13ePZByMZ4v5d1C2lodg5qWEJj2Lm2eiDx9x/5TH2JULE4mLXxFoZNoNK7zm3jyfMi
pyPFTDfge2YHKacD0hkEw6gwkg+12OJxiwmqjy1nO4isPl99pMa5EZXKCeG9XnjGp1xdkOIXFQRs
jL5+OWTiDIbYeyepML1A+ZlVHxU2go2jx7Z+uQKkMM+BaqSQNezkExwkdBiebdQr7SzL61Bqtxvq
EMt5a7V+AACCPa8RG3AXrVmGlv1pm5ELIJPxrKsGDApHucJ4FALhRi34LVdGW74t8uzaV5/m5iZt
YFaln+3WO/g4dVvDgELNDRoYbOQywQFMQje5HqrxaNQ6ah9FPp7sfQaY+2lLu/KPNLg8MMR3kakq
2GL6aXZ6eWhF/tio1ArypOgCImL7Q4clJ0ZV3gc9hV9WD2INzGw9lNN0NUMUgstlRtsqxGGp2/e1
Sr/JeriaU4Ie82q+W6zUv0jEsPvblvV5N7kHd3qH7fY305huFQYkvkPyDBPAXFMXra4Fy+Adu7nO
okmrvqIkh/moumvWrAurqL60uPGe5cX4xpDlpTKrS9GTwjfo6fH3HRq7zJ+aCijq1p76AQTErutF
U5GL3h5yGxs87B2jOV/l2yI5I5uruZvIp4zLbLsox6GIFO5YZUiHAlrYEh114TuzPAorry/WRc5t
MCzNjbdqe0ob1vg9xKSetRJ5il98WgdDVCwQWf8l2aTlRB7Vh/HL+3pyzXdScx6YBKOA47sVHe6S
3qFdC/oC8K/i3QL8H0pGC9dJVastbFEpFCfUcvk3YczurTNu9Sfujis/bt2N0iCrDW3Y6i2n0qNi
tBinRmO6XW5dKPL0ITV90hrHOQC31TQznIR+OVuuCgoh427zH7amzAIjZTllDhhM8/tyw7keWQzj
0+Sp3aAWTtV0J8QyXFitJm8J7GqCYRXOLQbDxdXqZGWoTx41ZOtkpOMm8oRXWfuQr7g5NhLB43AN
o7J8Mziexpiy/jDbGNpPs1cEOtWkzpZdJOXHhUdpTb0u1Odpoxy0T4zvY1FU4y2b8fvZzKzYXjEr
CQsX48xizfFP82uXCm+sN1hyzkFT9xIFE4mANumHKH395MJVjUQc5+Oc0/nEe9Ut8iRvqjDaq7ZH
RvJ2H0wyac7mWQPvn2eWEqMn4Vxf37SDeGgJUw9HpZ8rOHZXmtp4X7302k26Nk4zqHMqXQMNm7Sg
kR26PoMtWLHSltRN3h6RU3vnNF4W4usWfx2lpVGdUpEpIdQmXxqntp3O6tZUN301ER7atEeokp8L
v7umDl4um32/buIcL5kThlxlvNb1I/Oh9yobPqRaZ4X9thIKvzr9yWSST36NIY+pLsdI0LRekSpY
BfWshmBVuXpM0Lungb8QqTYtnY5acd20N5U/j5+Hsp3uGtN/gButBS1U1qCzPqQQfIN6SG/LQVwu
doUxZzV92pxC8K51xcXSEofuTsnNlg6hVdOGbLBUjdI+6mPfRXD+INsLtCeDkclIGxoSDtyHpVJ0
GOb0wSsq2Ty2iYdqa1tamQb1WvrnPZfsBqA2Uxl7GvzWyTJgB2aktdJD+STPwh0dBok4cf5c9g4r
muHW89dqF0GPTXa3dULjVUC7FRW8Mbr9qdDPi/IoZPa59BW8QLdI343D2H1q9OGTvXQ3GbrAQev8
k2OX6VkhiWGQ9ZRzVaN1svvHZqY+MPsz12C2h/ZaiXF5cBdxPkyGe1syMwoyKTZEiFMNFA9Lsboo
Zdw2Lf6t3XrqpiY/bxL0kt7ZQiJzrVlXQrM/WKmGK+Ka2y4cYRcx6TTLyLMejaFQV2yQ6JrGNca2
cIwrCx6zvLJU04T7grb5R4D/YO43D15kHfBhn8DWq6Q973cgyXKxQoRQ7FbIcS5qvn3f/rZH9xIf
0HJPn8zxiFNig67zYRJPbc//Xw7CZ7ynN0djaeNmEVBI31nlHG6leOjMKDfRSrfdXWsznawycjRu
5bYGbWpe9Ju8BeK7Eu7l3D3I6cJZVyaY+CsZn7z5Vt/koUId4ttYUvX5pxIycT30kT1+HufGDWiz
j5vU3kk+2GbsL1OPtE3DLKPUeMq35rzNsM0SMBb3lbEJDKdzznopApmZiMnI1NMLfztrc13GJIMe
dB8v7U6PfXKLGUYHdfVhnL/W/YUJ3yDOVRWmzBxw5aTnRC7rjWHJlAhC/flYYY2pWv+491S00RGW
fgghT9KhVg54Z0daXV8M0OgtCwGqGyW5dYCDEmBRF2jSovWuitjZ6iHatmO1vnMpEWNxU3TWRcXi
XU3vSFh/Mr2v44JEs8ARWFoMQqa8i5KsuFbLlZbQhi3SjR1fq0KsVm4zo4+2bvOuFhi6S2oUQZvU
XztXmRTMGd36bF6rRlxY6q+ct38DIgh7kn//3yFQmjQQ/3fE8F2btj/ihRi0/Qsw/IM5CS6a8L2w
TmEGRKfxJ2Co6X/gAED/sP/j7da8uw/eP41VxB8I6DEAZOoBYih2uflfxirOH/hMgT/yD7YeoJDO
34EMweOetUKMi0Di+f2MEnFY4fe9aIU6DEJszKTdvLScYzNX2iVKSGu9GqF99aFyfbV9ovler80G
mAWVMt6m4Zz72bVmiPqbmxkUHgSOyW1aL4hmDVN/zOayI+GxyfTYMEYTmawtqRYYp8IacvAY+tRq
hjQDxDxscHUjS2XgC6lnQWlP4003aMkGATpDeY3xKnzBxLLaW3NPbjwzpNK7eNWk+VHMvbV+bpJV
iQcxFkhnVD/5GRELeYZCySvzk79J6IRzIRx534iuZT6mpcK5NzWY+DFrg3ew1pI6O1VtucSTOziy
CJu2E2bszt1K1DhOJTRBqyAOpJB4Yx4WpxHF297qlBUO6YJiH1W2c0kLXV8xzSzVoUBhY0XltHpO
sOBG/KThWicPnjMUCAzKtrxpIcYeZ+QV+e0krCJLwzURiuo8LGa9HeYcUdONGnv8AGzs3RiYgj6h
qxwzGrRVkrp9ueZdg2WTdMd3lbDLPCT8x8PjTK56T1Fs66n/QmXQUsL1nO7e7hf7Om8Wcjcxkc0d
GaB8Tcc3uznoFz/NkwkG39x8s4YmvZhqlylIoZBNy6Hz6EQp/O2hm4RNLa3TL1aS7Nbnrt2XsT9Z
eg75rBIe5FtsrkijL9SdVxo+mnlEU2uEfzyTuykvkzJECrGxWiQ25O8VZ/7LYasz0l3Z1rLQ4g1R
EdeepN/GpE/BI1jd3ZBmL1GhY2uYITqFX/RBKzf5pZ88EL7ZtymCWJ3kVoClszsG5LcXDShQ798X
FW6EU7uy3fOKmhDfrUhnJ0o7mXzoUf3ncL4K6xMQ4UXuL0133HMnJraTY3knp5YLYwkpZTib1dby
errVtU+Q/IPh4YF2UVZTD+vJ7quFBWp272Hsz2U4ry5mIwmpmGuIz179xZFOP0UGuB1iUx/D+NBA
FsnehqXrestl/nXLPSiCEDDbN0Ze52bc9jS+lZfOF2mWYX2f+FpWR2ZtDyRqy6r5sNjG8FSkpcXm
IKvdr8aUI/1b2f4+pX6R3a4lISNwzeZCC2VpjiDwmYaT7NQ5qwpcQEp2XySRI47Be/GEL1FuVCz3
RXEx53mmB4yTNy3Myka7MRrbGiN/KeYVKGqYT8UGMlGlKmtJsc2yIcBcEVVjl6+4MphkNgUDM4Ap
kBhBPJq+Vn7UhqElnQNUb2AyYamnajVhJFi1N0SQiVxEO27tsgtrjamO/RTnsdDLDV+LNlFwqjgn
OndmYWEy5mzd8KQ2z5exa02FwNcP1qm/TGjduAbXRlWpKyMEhhd9mCRDhpEZs9z7gQgALZynPPla
4Z4oDytqRnW5bbq1G0OaoBJ+s9RvNkDNK4TumJYV5Ix/xRKqvM8qQutI9PK5e0NXE0a99v6IGmZ1
jlthTBUCHL36NIKbPvLGwCskPMlrzxoqis8lg5K5PeTxwETLdW/4BR4BW+st6LpsUoGDWjTahTUl
9tc5n01wC9LELlsx5sCwVdUZu4qsSRGUNqo/czeENfB2wJopqMo6Nn5WTZGd0G+zo2Bn67TYBPw5
a/k3NAD/3UaCDM1+t8LffWqG9j9oaf7xn/+x/set+sf/aj7n3dfniz6/4c8pofsHQgmxL/y8RAxz
9yipPxd9h59AXtsHfrSKRHnQKPxzyf/DYa5IO4BZIHx8Jkf/WvJpFZjMszTvnQLkPGun6/+dVf87
GfmHYRFjQizbcI+kJ/FQbbwMLqksY1nxP4I2ZYX+PHQnvdn6JZwt80yvcnVVJga63nkoNkJnqzE5
uTUWcYG5Zeb5lGkTCqvSre/1JZW3duKmgoVw3R5XWMhRii35O8tJh9dMqy3uwI8jLmZ7u8pjx/bh
eyKpfcEaKLEvrZT7cbK70giSSYjbLE93TXbZF29SE/A+86bmjWUmcJVrlaQ30HnlNyZM5pVZmRbp
XcbyXtNVcVMtwBrhKDXtcnasFn6H3nzI+RF9uz5u9y7CRRUyrVwfhNisOxQEghWECJ7PxFPMX/V8
6jBLWZaDPZrTUwHv7UpLEzcmUtZyAmJki8u1NQ7VhNMMYjOlNaG7lQjPPPxdvtll4oVd3tqXZgXY
MEK2aMMfXtBfjCFfsGYgAn3nqMLrIM0LMeqLseiAGqty95vlDmxb/GsYO3lYqtaKDZfoESHUX8/n
/1eH/8H04oeb/xNj4N0//nfzdXteDPgL/6QM/LF/uGigcSr7yxTjz2Lg/sEIESkI5gy79M+lfvxV
C0x+tDf9EOp4fDp7gH/VAhPlFN8rhH94wTsL4W/5Ku7N/Q91APsLAj0ZqpLMBIgJF5Kf/0AaKyA5
LfqK7patSP1YFcRVbFbuRwTxTXezhlh+Vdty6xJQcyE01b8CxL6YWXP4fc+xyyZgH0OPezEqH51u
bezM6gKLzOHbttnGp7xPljtfma/lDf90KCgYFOQ9c3oXPX4fM/9wpbWWWEs/gxaYTVGBrhJS1lLY
IikAzH94+L/48n66qZhUclU4b5B8sfscPr+ppmoWpRafXsruiQcVGr1nyZyENO2NZJuNQ75zJq8W
hxXc8Gs/96t5+v0pvCRFGHg+spmDOQ6nhBfvJ4v1fExpgco62JKpaM9mn1AU8lEqRm/Sw3IsoGZP
d727Vh/tFBvPYDLL7j07rKE4aNLdvoBz90bczKr7e3IcjHAsbAOha+BICbUNrevz25OvXiU2hxkW
6d/9FfEaEzNJWb8SqfydtvXs1Ya6x4HIMIKD4ePD8/ww0AMAVeEFojFu8iRwPNjZgTlt5LFiB6R9
qfW6vq1HDRW042/adlwWs8JUfRqcb3OdqOyNNPTsFk4xogwmTXAL1mQbWflsv7ofcmA+3BrIvwsn
dCvH0q+a69p3GYao1HSn4+BP9npYM0JjA1Kkrc+/f8IvSBiw1XBCxWYLGgKVBUzp+eWxqtcr3xdw
51iWB6fUvYPkSwvmlbF+P2Tz7e+P98JM1N0P6LPVxHWaA/7spM+WYpy9llg6RGBHy0ZADkoRTckY
GUn5yAD3rvVsdsiQ51rr46w757u7d+MNx8ZprlL4dbLXplfe8+eL3F8n5eyuSrsCxHNfPGSXnRh7
QuZembLzu44iFtfJ+nXrS+9isSYDkJRcwN/fCSr5s5q5WwfBmeSj4OPmQ98JKz9UEkggDZ5ufhH4
dPfEZOHl3lT99EoQxK+Ogn0PB8JWeg9HeX4UrBu8vjCSIlhqrw7nUQ1x4vTOK/fvV0dhAdiNf0ld
xS7++VHWxXKSqeEocqrSk7AHB+UfW9y/fcdY3mgQUVx+F0E9P4r0m5oEQ6bMZS4/1cgEH4VU1pdX
DvJCusHLgMUih4EiDBEPFd5+sT88mEU4fSsm+7PyR+q8ns12eebkm999JdgIc0WmHA895oT6WWpZ
TMeqknTlmDqYapGcu2q+HgezNa5xWLeKYNRLt2Xywn77rHeKNQ0X3DvkabCGFArPonCRNZYeOCbv
3cp+U0+LrC6IBfHMy9RI+bvWKNfuPEts4uHMVRdbOPWkRp71JlZjUcPchuY6a6ybTSKSCLYKUl6U
jFmBGx8uWDj05iPgPA9EBpBApjJSabE8DbYgVJwAl6Yh3kAVyCv6bk5vugnn3mVVS/Wg2ebqhkPr
av1lBTduezuactPvkzZLjePEy7TFsy/UZ3/REBMpVW9eqGMUXp+5OQq1qMxVNkXNCis1gB5cQ8Rv
DZwl1NSv9UF2tpceySBUD3qnTfgi6Ek6HOqks28aqUo9XpXnjecJIUdbVDZ2K6Kh6pP1yup6CemB
gQKOEbnl9pFFr/4OyQ1828HOfIFaBuJ5IPBJmkNZkMFzNIaxAVpv1U78MZmbYrXX21AhRMVwpZ8E
mxbR6+qQbhVZOp6wuD9lb28nr3QZzep9qj+2K7y7uMutMQk6klzkgUEmgEra7XfQrupqiBFwpm9I
xmbJy1mur1cj3yeR3NIdKRlwMwVI0kogpG36uKxd+VXN5tTHblqUftxy9vdqUrwEZBC+FYxGtRt+
GTB8mQinjlUJg/yItXS3xiBh20Np5Kt+tbRFNsRiQctxwP2oOaxW3SQno6cInxveynDEI56outWm
XqqDYI6SR/DRSmJJYHl9EMqH0qh1spZBB9r10cMT9ynJswn3CguE8WqVyx7gKwbcuKjcBq4trmJK
Re/XfNU6UUjsVPLqIk9VO4UKJMqIer2WXwwtBTaa1W7UI0okLKl0tjac+6o/tVuGw2UrUFBC/NhW
ESeWxr5r8oBxcIavKklTUauBFhKDvrDJF/PJhpCFDdUw+LB4ai0bmapA5bnoRDnhu0X6xvmsjeWT
ZDw8kxKaiiHoHHQucH4kdPEUTYsZJk3Pqk0sSPppdSUeLY4EGo7rVTOevKVc+pC8lXYJVE2nA7ms
Hq5ruTTuqdvjtM+LBHn9LUQJm09Hn0lMN0ojMZgCKW9hdlQJM3Inn9jHac2cPE6bziAjkuBvYFU4
tsM1iVIWvpornMfbceqNj44mu+4WPVqa3Iuht/NzyEn5+abLyQ5GUEaJ4mhCA9+Xi+GE+ZzBCkvx
nPpYzL3Wh+TXTW2ULFDJDr3fYzvm5/MbM6syA5Jhggw29maJOL0vE7s4WP3gOHE3dcLBfGv3piTz
11JhXiKwORpZabdRnsKeCJQO1+CMYNdtCGhJMyg9a9KF2JtYDPJslxj5XdDsh56XQdNrx9QEst58
d8SGRnkXsusnIzAqZv3hBj3xusL2s40UDXsVLHNtbbeGN3oM1gxpfdELtt5Ha1nzDIcbI31YyLUX
YUNk2ZfcHFyoLmbexmanszyPOHzEOCb1WogUvrtwhHTecUrJVYLYocVyBklpoMqqJ4mtkvIsrxTx
k3qBp2swAZnd5aayTpqn/Dly9Mq6KjsX8oxMGAAHTtOVaZRXxbSFet755xB7WsaoNDluUGSmMk+G
3iV3lrtxxVNtpoDgo7jWrM2Vp9ojvjC0vKrXI2CccTuWlb91kWl3s7ydkmFzTrbTMYFs7BmNq+MA
UAe108tPCkbYhV4LsFerLV0BHTSr3oul9v8Pe2e2IzlybdlfafS7FTgPj9fpU3jMc2S+GCIiI2ic
jaRx/Jv+lv6xXl5Vt6VS9xWgx24IAgRBVZmR6aSTdvbZe+0GVE1DOj6rbdhntXLbfRZHoE58MoBJ
6kqqrMLVvl3nLEPnE34/JWrldQeul4yhGjz7FGV95V6xCxSXdTs5Kx9ErO/LqnWKva47VP2UyE+Z
rKEDAtXJ7TTb5lFukCRobPjmG9G/LR41iI1u4O9Ma+v6m7BSAV9cJFJEX0rHsAVGcGA205wuBQKw
YECkWCu2ElapA9lAHfo/Y6+wz2YzJPg9OqTJN36vTM16pRJ3yygABlmTEFay8jM/vXrq5Z4Cmsze
CGDK4IuzqrN2U64nzLqum77lvLPqk5c6yk58yvWwfTWBuE1lBW20GpbmUQYZ7k0Kmljb8uzPngoz
R8/xrOV3BT+vT0TLmf2K+WrGxVIsWX1YlU6/+2hUbO4Lt3pZONjF2Fx6f9iqmRtzE2QSv1oLXiPa
SNl1LL7Idwq+2u0mK0J9h0Q/cZCUo/NcSmWihAdK9GM1rb73RVk/N0Xv2Wy38SQkjuXoNvGb2jpr
sWy9d0SM3Og+1Hk5YzafveKwTEsnDucPhJVa2Ewn1bfxuFVRNxQ8Zdrpsxq9misRWG3BS1XoimvQ
Drh4c391N1U9bmRAfyl2WBvC3lL4Cu+qrK36SOO4qKvNwO3rbqQ4Y6KNc/5axdn5qo51W914q11n
2yAuZrbvQ9Z5MyA+SkD22EDC9A5tvp4fBUupskuIQJvw1PD/sXFf7HTBbFuHFG5vNM9GZbZ2XfOI
2jeOS1vtzdK73wMJBHCMbRrVFev3LADO+PtJ798603//HQfyX++ZKaXJPrL3vwhNPqfcP4Qmx/8N
IA1qDnUcFkmTc+T3D6HJtn8LsbqhKVOWSozI+5vSJOzgtxhrvU2zOWQmaPoMGn9umoUT8c8QpSP0
aEzIKCj/iuj8VwWGmLx7/g/SCFMAZJt/xM1osrz24kAiC7D53fez+dkTxNwFReTs//koQIaTo/7f
hn9+FtF81ufnDJ3HKBz8wyjAOQn5NmVzYpUAu8UwtfvJ4kfnJUeCxNQSxhdg3p695hDcWCMoa03v
9GNYyfpdG7e+gShNT+igqouoYo4Yz4ac3KlwaCjnK6ZP5aj1/Jo1sXvqh17c0YBmtogyzl1RSu+H
Sxc9A3FzoyiiomHCj3e9P34tHdC+qU7dz0zYdhLJlDABG6ZNwNEEZ+i5nNRkcmHlQ5IgoGw6GG/7
ytzBNDBf0pUFqQ4//Ih81R+g0/UMH6LfeHN+KkdWb7JBqODhX8VJN3RAVWoqnZaoCjYBO4GkGjuM
O8uStY9dG2I21FA4gKIvMuw3AeaurzUt1nnLhirb4zNptoULZoHVE+9H0ZnHSrDKs3dhlYrSeoxV
4Co7OjZV1kDAdwffK9uTFWNkN/uRM344ncI5EtPb4pS4HNWUpyNd2KHr33YopndjYQ+f1G+yshVD
BeawtOha7mdSBrvUwm0Fjj9XvEfNEmya3ogfdD4E95S6Nb/oA8oebHKSCOkyG73taPcjXtlp8X+a
tQ3ii1Ij1Wxi5fCZ2xOr/5Ov3PBtaaA0sg/kEA9J0JpPgyALAPc3kEfUsv65byZqN6cuyIKTt/Zt
scWagDfHAxWMbzY2xAEW28penabPMdT3xUJJXskhj6xBFcanRiNC8g6Ni2LTlcPAkFkVXsZukWwQ
gx/UfdxDLlqgbuG4h4MW2MaXXGKpXrv6hbzDYtAJA/OUW5wvNl4MGm6TWUPwHc0827drCWt5k5qp
gJYaKbwVEsQ4O0PqrOWGICHxCEZObAUcQdzXPh9pI4vtLGSuJcT4NcqetXiXlc6vSAPhO8RhH78a
NxTphrW9YmDNVSySMY7EiHWsi0/rlElM2qEnB2S0zO9hFp7v3MZ1mk8ISuWtZ8m223J2m1tAESHj
SDexv+TfNu2vtQhsxdwhi2Yn6rANtlNRDnS8dh4u7rGLF5Pe97SS8lzgobTo/gvWvqe2FlrWD4II
HL7PMsJJO8ztOzdQcbuJ+sCpEyVKPKw1jcrq1GIMbYAOmuo9yN0CwDTGw23pMuztsXDw4VSxiy8s
Kvo0BuJVAI4XQUZVS8ca69718+iTeyLzLnQvLT7ccmTOssI8gqBYzstHpwT2U8PEUO5zqqiyXTFE
PE24faof8OzEo0O/ZERGKWKwZ4wFOtC7ZZR4WECcQ9xwzyDSpROCQRaEYCKCCpGYSsCcQIlrXqgj
GZ77unbCC9MUdDXwBMOZ2ofAqjlx+xkLZZLXm2a2+i8qm4kNgSIZdnUdD8vRVCNnQIFpk9Yua3Ty
Owva8K/Q7bs5UQ3OOtjfNfkTrACCdEKbvVm0S6ZvLlVcv2YbCx59zeVDJ1XlbpvJW/MkFGO2bjgc
SJseiApLf+u7SmAQCVW5Olg9W0ynd1JPKwhQzf57h00kw4E3pN3D2RiFgfQM40YF5zTGMYzChRzX
oz6tXavn7UCAjNwBbBy1s6q5GW4tb1n5vlSzwQ1YS5o1IhfGxr5TWUfoY2qVlSjKIp1T3Ky+vmhd
m5tiVJlrH2PjNwS58tx5G0oIGcnkxOMhnT1gIaKtz18kRKr0irAch9EQY26wW/F+EudwKMN8cnBs
4IGV+H8DpqJoE8zxeFlkFe0EmBuntyhrHWz1RTdGmzmCMozpQKQpmQyCM6994S84EMGIkC5qeA4o
/rAgYK1yfMF9D+8ntYCyXjN+VunPZgY59hV1dl19t2O9zh+NdCBNFk7b+s6mtO2pe4jZ00T3feOL
lSMmKj4+X87drr9b0Iymx1hMaXaz1JmN1jyFciUOUfVObja+VPWoE1rmQripLbUH7mHolnyCtTzb
gjmHVhJFnGrU4cbl95dEGkSBC1LReoBrAufBCNHCSaX7nYtCV0cDi6LA9mDoMT87EPwl3DetK6Ya
t3MNQKwSwznflmLi4olkhW3/PMXWgoq+FpycX8JlyXsezmnePujWg9MXLY6zUgPiN95B9i4m1clt
Rx4lRuI59tqiyiCv2rg8ES+88E7QOsd4MDkN71BetAPRD1U0B6tGSD3IIS9spPmziLe07B+SAFB0
nXFwJjv2ULBqhepadENIpBBLGw6WpbDzX+5kt/Hr0gfG2tVd7JMx1BRo5Z8rCSjzpIdgdK4XjFHV
te9rmwRf5S0dLLupCdWVprXOP0Azq+SzVTjruI0tb4QEnftNxZ++J07EIDXdTtNCOEdFZaboQnWm
6cusVpVv8d9U/v1UWO7VrHi+XjKbTeO2L5RLjmYJ5vqhiGNhTkrJ4FPbXroABUeV32V9iT5mVqJ9
d8PiOh++PaXDd7e0Ur17nMaHa2+g9eKqCfLQuSisuiJE1VixUcnEY5R+0KVeWtx/o55BXeNr6wCQ
4q+FsY098NfsY9RBySoID2fVTSAExwVOKZWz7RaNEl7Fq38cSq0g+lU97Bf8VnniuH25kXPOiUP6
6dH35qfcCeofU9Fi75aVr3fZWqKvSEU411nnb7+xyt2CjRrZ2xb9njFo5Zsc4dntCFqwz1J7Z2gd
nejR55mL63034pK+8EDEH2YLR3YtW3/LglvTxdmsL1SOKBt6neNvI9OqxOnPvnHCH/Um9XxxXdtz
dOicGcZRhowQR/4Ny9oN7Njw6GqAdrbdT/uxD3/ppRiPKFcgtC2eJAV+nn07tOmeAN4vDEPmEDgl
A5UsUEamZnht8xmU+4xhOg8JGXWBl7/Vk5I/5qLqig1/V8X+hOpdLnLpxJgcSSSjMMGB3YiSGGca
hu0+oJyFohFnR8OkoWGDACM3tCZ9TI49DbbSi8u9Fa7iM5bBB7dJfzd7tkhQW9qzgW+47rCkkUYQ
ONLmqOx2yh3Wu4XEzpYnnz61QetjejPiE1X8KlIzFeiiqKinccUtlccq0W1bnPJw6R7HgNYELGUD
Y32KjeKA/e57qM/WMDdueE/WXo7/I/NvzNyJxPHKl6JDGJlmQQazn6wHLcW4DT0vvGi7syZJTcej
lvNyLe2IiAhO94u69Dn8VFaAYT+19sqKJx6nHJ9Mg4WKirGMN5vXubQ1WNmVbZzH2dDgYjcKfSbF
AsbEXO/avmup16V7hC9vtw3TwfzAfUrvs5id67nz9XfdLPJeLn240WTLWYG7dzRUPjua4VvlQhxL
I7+9xa9Yn5K142S85XfOOuTYZjiEmbW8lPLs61Sx99PniLsZh2C+qGs35fxulWbaRiAAYUKJKHgn
ghLeuTOv9TDuKevhxXnQ9vQSzki2oJx5fxSDeyrnEMNI1Ta/2tgZE7c3zclZy/KiVuUjC80lURN/
8DPjvUP+n+pd7rJ2RE7xKOQET/gM6wkEi6dV82U3dZDv3Dzovp3eyS4ajxiEQyFuTDJvsrBIFmT+
Zs/NtjG65rClx5dtolfn5mutomFb0xO6w9Sz8gqx33Lsj8w49CuJovAvfIMhcEOdLi5fswzfeatg
Pf171jfLuXoWoenvptr/w1PyM6s+3j+Gr78M++df8sew77q/nRfAZ1w0DgouCyP9H8P+WQZgtw6T
h1wbrm6LOfxPW4mAXoHh4gyoABCBF+K8L/3fw77zG3tGmvHwYfCP0QP+lWE/cv+6mj0P4HhbzjoE
ZbbW2WfGiP5327g2qqMlHgmE26DVhyNtQNLUj6muWYJdzxSaCWAmWW5f57IP9q3tNpfwM7qnuSZF
2cs23+B7tvdZmzdJJbOpuYhnq7vMzunh2uh5SDLLfljC6NWP/csQZ9eh19l0aCN/g3Y/4FOOsHJD
GV8va5WOx0mvGxAyPlokhq9Q90+IbxE4yfmFekg8xtJS4p56uYbse9gSfNfeUn+61lBeLCgoPMEH
nXhqrXG/rvkRLNH4qL2IOM7kNtGl04jg4EiP0LhsnKRO/WZDPBo8vUWVeuPpN882H8DrLt2guueS
YroYQBWXEdHaZuBoFXlyvOSH3g14WuOlvg+76KZ1IeG7GU044ZKSOFnw9RJmV47Mvl3MOzVxdkWw
qG/O0jtTwUVjgWQ70TEeXGWD7b+3I+ewnLkxmS3vkWJ3cTHheT8YP+UwOkUxLW51uaes/ciAaCMf
+kO4R0Gp9x2ItS07Llj7MIL28zp+4ted7snS6tt2SZHjqzy+gexNurFYh50V1Zj4QbYPtVl4T+lc
89z2A0YSJZNS9XdrjN3QCHe+sC3V3zKB8F7qR+Bgghw8KaY2wYibXuTn51Fbp/bTGMm6QXAkDNdN
9tkc39tvKyLpJZlD92fZxeJQ5TTmKT6/i8gMFRcw4xSHXEwETZtab42Hug5D0NmyO74aDIxUCCUr
dCPZ7QtbnaUiTmZHHVuaaA9+jS4pYsskPivMpwmtOolM05+WPGTVGylxDHWXbWc0j51WuriMzhO6
Ba7skJYDn2HAbjjBFx5+YvFtiLfR/FVETAarnp0Lb3bzp3wMZzpueG8WAQd3NILmxH62u+RNbl+4
cdVsWv7WN1GGNJ0h7fIi1SaudrNd0NGnbO9qIlR7iSHe7gkT9lOwAR1lH2RXNu/LNI2HBYPEoR1W
agOdlR5Bt40sXio5Y9WEazgpY5leuayDLxzVnl3dUUHLHoUdG8XIJznAblwxup9qFB/2Eh9oRSGK
lfeTeIlLu942vAI4cDfxe1P37bPwFNwEe1m5U8Ji2/vFfO/Zjb+f+4Z3KgTJT86U4mShAz10Be5y
v8te68oLD37tY0e1AKNaauYAhc3iakIHSnpZuXsEEnuHyQ4YRmqJ3cxG2Wwsq6fYvXBV+N1ObXuI
49q7DPPlPq0YXRxmkfuaYq9xFiQpFLHoqjnCgq1u5i44aVN1VwipRzO19WO4OvrAbXAT+sFjHtfv
jdNxxG2740RmY9txHuQDG38u+NGv1yZ98MjMrX7Kci/3uoOCu4K+4haPqH0hBXqZfcNM9xbir3jB
C0ySvbaIrnQ0wIXVO+5aa09jhH0zlyWRNbF+uiR4P6axvC1k/NQ0zUEvqOgottS7prdqXZ8pfGE4
Ku7ZhLxPTvoGQOJZVt22r0W1j0zNGgcuGhCSHZ6rg88rHz03JXXtvyFifIaOZCpsJ7mby/RDOu1t
ZK3qZ4ZFi9AtBPPVmdUXsIqHWIU3fVO1l+UsXtnX7Fe2qUldqm0fZJfVnF0ESryJkRCy4wlW2Vn7
OmKJCIhfaJc4RKPVnQrbk6tDsa9r64Qyo4nF2Ve4VA9jP/YcGvQetuRZOSB+0Ifh2cPgPQbG6Q9l
vvBoDO01e5pb3//WXlvuRZg+up5EPA1I8Zd8fmqifE7X8Q2AMCiL9Xw22PorKYLJ33k24VsirPNu
HcBfVr887G17t826hGfGdbRgrJAiLk9L0DgnTPk3cao4BwrI7qMmPNiV/lUoAMOYtSSCO39lqzj4
Au4KDa7XePdpqiRiMnsCD4evPlOqmbBxPOE/PgYWh1PlzbssktdugyamJt4ppgu/JIsbVn/BvZqm
p6qML2e+GexlHLQKwfdpyPJb0uH9cVYs18hW3U+Ou+MEfFfaQfxdpAwzfmGCvTKA2ppO3OQZb888
KKje5DdANKzmJHAbjqes2NPV2Dt6hzBY+pxgERhYZ67hZT7DYwDe8mxVod50uYalQ7yLl5bpH0lz
D8nirj+H3ibInkflF3vQ8iEWXDS349cmTgNRCu3THGy8IZ9sYOcNVgl6dQAD/Vp7XB8IwuYQO6I9
4EKJwm06TopgCVv8+H4IAbroFcwqQ6aJpz3WVHnTLOs5S8XoayctpXkfgxnxdLX8Nzl8rIuQrodx
OrIJzPdtGNwPSqIlDiD4U8Oxf4jRBBRNyCcHrwmQC5osKmpLM/AVV9SShRtvlTDtYnTmwG/rPRfb
v8nPBhPBF07U7ZrYkAf2xGPCnY0P5L21qoD9qXHJcnTIJqzsW8w8waKd+USLVSi21G2N81MV8Bo8
sWMj5+tUAbl+VKNB6Ls5z0jcoE1VGrz0REvmPq9dZnaZHfHEbXD4vPsDZUBdunVifOhK0OlS/LBa
rKNqtMiFFd7rnFOGxwdzZ1EVE5LojhtrSBQa30QQHPnuRnrFNi7zjuc2bwBIK5Djvcy+tMrlQ4/L
VeDHBn+Bda/zpUmUDu4AUOCwsHizGpniBRhb/o5tRpi0qL4ja7Gp6iIwG9j1vOUSWijia4xWt0An
wdzxngcLDH8ZoGw2JUCZeYcnCoRR7Tx19fm7GQAlIeBS7v1JfCzNnN+CEe5gNblvTYMZdugJ46Fm
kchzp4q6yOA5a5drVUpzjFuYJfg7UkTmLt5IC7SoLLlLvQLZdjo3dEp/GS+KKHOPVYbJgWS3pO/T
S6frgr6ZSzuiVK6Mu+IwLnihiMT9oEeaWGE4BQKOVJNlOw2K/6rxInnjdVidI1/kL1NbrZfjGJvH
kSV3qNp239YRfcWj+W6rAuYIfxSLWxItZ7zgGBb8zHs73MW5BzNp7cAZYgRim9Ac+nDlNqILKphf
i0WSeZ4KavBSZIiMKiyWSG++V/U7iwzDEywQJ+kaiuEjBbSIbRwvQb/NPob2XKZdtWzig7DXRLm6
8b3Nu60JnYDDjUE5rRpdQzVTTk2xzpg5mpVTyEUVROv4AMjkBcci5XrsGGtFhYA6F2ya6pQY5b1N
wo/IuFtWvG08T6+gOsyMt9MFXtCNG+gYJelts2Ttyla9maP9NKtq2ZMefEuXbBmgDAm321YqEtV1
BDITRg3A6fQixN90b+U2ckHlBX23r6w1w8iULq79s3et+aKFo9uX264C4P88W6LwUC6qQt3Y2qKk
hgfsEn7pOp1mGxgmJMxTXIaTObRFP/1qTBoSOKnWtVxuqinqm7eAi4uMnbpooHPWiarkW0RlQszT
hoI+cNtAUfhUzJPATXhZW5ZqP7B2DWBScc3ZxzVbFd2UjVizZ82x9qSDYU4KwZNsM7utyo7yzGIi
YeidSsOU0jNs2Jd9R3BrVy/9JH/SCB1cZhabmnRTTuPY3Uws9vrLrlDqqc80prfaZLuetOVwudD0
wQoqK224DG7UHQnp+c1FWsUVf9fBy3jhN2AnIfly3aNwKdoxqRaEpw2hwgKBatXEIfVYSZyLAa1g
j9oR3XjhWrJ6igvf/4jzKoWQFNiRhkkQoBi6JEjVplyXvh42g7eel7Leujp3+ZinCuUs5/6aZo3j
zSjq7epFBP62CaJM4HxEezwuQ6adtyntRXjCdhLwJKqdbNgScPKKHq0HrssxnbuZii3WZlNSzW3U
P9TkTuNXO+x5VLvhkoH0L9E0D3y7LEQLiJsDWdOsMeUm56WG+QsiiYAj37XiUDdNXfPyN2lwHeKv
cU/QK1SJgzMzJUgn+MebkmdG94uN08R7R4kJ7bqc/avClStvPBmnL+Rb7XcTna2VLEK6ZzI9S7Xl
pVBNR9nJB8uQPQJ6E2bz9eSvPS1azWr/ilyMLgdrXiw0DmPbDCubFv775Yq//kYYXn8HvlzBdGqM
DDcWa88cMG4XjS+iN5be5vmMHmhhNOU1Wy0Mxm6ecRgwug8TT/RUQrIP3w2jfGuqKHjIaBq8yEo4
T+b8tunwyzDHklftxplmqDoHlJIvM27S82DnOMNFtLrWXUiC9s6xaLYsp5jr2mlZhRt2uO2PeJI2
gqTn/ZBKPTMxcX/ag8W6SNWw+x2+dskA8+FtGoP81s7GAdipESw7686M28gOJNujZbbe4zKgHsUi
/sC+JzTxkXypemXWM1hEW5pMTtBsQmur1mW4xHkX4GACQETw1ThJ0NqywRLZmfjEfrFGZg/G4imY
03dTOME1O/Vu30o8aUPk3ZAzBXfBBajT4ZrV2oRmmN/3qUcyPNf5qQqHGYADXtBb3LHfS5v3iH1N
Ee8XzfpzcgN717Z4XEZUZWrw6Op8F543/Funyv7QqbBs/DOdinPdf3t6n7Ly74Wq33/Nn0LVGYtK
uRdqVeiQwvgbAAEJy4aWGiBhsYX7S3eU48BFPdsOLbzpLKecv+lUDl4WKOsW5vtzxoWU278iU/0D
/Dd0XGpqnXP3EUkqfsfwrGL9nUoFuLtwopUhpIzH3v6Q/DuIJStkmG+paepFOFFxF5Khz+He6ISw
zMxwyZceJ2HSC7Y2+7zqfP/hX9c9/1/L0OLApxuG7jq8PYFNei0i2vNfu5n+42P5yv7+rvm//vo/
vU38Tn/Km+FvEcD3EPT/2fDvn1vK/pQ3KRX7/YaK6YjwyYn6KJ9/qpvxby42JrqpA1pIMTqF/1Jq
zv6rlQkiAlszHFPAOklWxuSZ/nrXsLOVk9DmJ1OnDnbeWAYg7fsutdx1Mxcoo5yJMaBeTLWIntzW
9kqil5Xuoge2wykLEbcbS939BCHQNag6WdGF265ksZRuoWB44ef//3eTb/3T585/1OZ//g8yFr/+
Yof7/Rf9ccvYEVflj3tG/P6//1MED6zfQI9TQkgekGi2d/45/ymCR7CaffgqPBFgulHA9i/BVcCx
/J4G+psTjXgWMriH6A7MnVggcaG/3ip6YRms8whUmhqWsu+c6lQUtFBGNltht5MOC0iM1xrzQMWI
oUNIq9ad9Hxb3OMqzwvWeE3VUb6aSBbhkG0bTvK9uHZVquclKaN4QI3AzLV68sbKZm9m7c9KFZ5p
vzTGPQDeWr35sfd8Lxe7VbTDPJ5qN6grcJcMeukE/bbD2cmykNGkm4TxbpkA7Pla07BE4Upssb/M
Abp1vyz2/hXoMRxJnyBgIyT11CwV9Z5rpylJTjvnAOZzrRqOhSbNdWIo9sJvIjV71ePCwAPXdPFk
DLBfB/nEVDwr11hbUlx2QVW0v16V6dgWN9qQvDv1Wamj+uzRaZvPfnYr87o2s3zg4sX4U8oBKlNu
T46iDaaJp1dyH9S2RGm69dREBnNMoYTtVCi0vieRp5/5CfV7HLf6ZhZ4blE/XFUlgSOD5kiUfTn1
9ooXr45ZfaKkmvEXNTytuVwwSd/1q2Sdz0mtkfmVB8X2UOB4HN9MXLYXqIn2bu0DD6AVrXpgBZnI
NouLj09UFhSpOWUQGmLbfhmZClDOWOMwm3bFlOLcgeSaFDPKWFJb5URoZOwEvayj15+M6ppXsIms
/QYCKFu5VuHlHA/zuZeGFOV+6iu51UVT72WDb2ln84RajrnfG3KNgnWR89gp7p+Xfl1F/t0PwIPn
hFmQhlO8fuGtKNV8fvaIEFiay5P6IsjyAYgbxr/4ssPdX3xgyKsOkYEYB+e2Oi4l8uLoeG2SzkH8
OA4c5XlbLrhCVJ2FW6YTcTtgWNr2DhG2fgnDDahEpOV4Ku7WZeom2rRV9ZOMgNrPjZN7iZ0qa7N6
TQr8jx41xdPUYQPhzt0KzEzIfRGSlZ0xjr1yoISjtyLWmI3koflcRf10x9M/zza+RjxcYRfTzqQ7
M3+D/tFm57vNNKIJ0x+2Os3Us8HAhFftkPXg0xB4mCjOrlW/HAlyONHWuHOVkAYBeGd39MMr4lbZ
9ViVATcMBwDrsi74LS6zLuwCxm+R0gQlVR8zhYOxiYzeVcwZNZGasXkJGpzb7xjl3L2lrPUop8VX
mA8VwbDamaTzxTe4Im0yg7Tl0okr9C2vP2KFAv5cgx3GbuTk3UsVVoG6m1WBENNJd9fj7tr3pVn1
rtXe+DVRb/Iar1l1hJIn3sZhKGTiyJU3DZ6I8tqwT36MNdwY2Qy1DVYWZ1XDRMvNOTgIUWG89reF
Ykt42ZFPY608SHCx6aAxSZEO9vMtrdFYWmPmtXYbyjpdkzXNGwyVmN12w7BGx3Wa9G6cM7xbcnCL
iOyXnaIGWANFgsZnUPukObx7Ld281JdRQyz5mBJxKvaLCEWxg3TkKiYItR6ns1aezDCK5dXsZeX1
GEV4P6e5eW3HtHk2izO9LsUSb4tq9C0gOSZN3M4pArZwjbLzZEHlqXZ149McQonTaR2BZq+opndj
SWL5kA59AE0uSpGyhJ5o0IHkfdVgh7l2OKCaZKSh/bqnkPE1mpDn0aG1Kcw2VKTyQrdyV26IJbwJ
WdKMePGDed8MY3jdqz5qtzBugDmOzrleelhCmYxsZHAvDh1oSlmmNxGzXrktWM/vDdAZ52fnrWMM
5LIVGmMDzw6ig0LfjuNq4DwSnN6JasZtB/WQIZlofbDFopCH1xOBoxcKiLhQTr2OPR4KYsKQfp3+
uhZ2jIVwxvz8w+ma/G7VaTxsJc7MhcwC5j9EIDPKKyFnujCpSb7KO9L4TRgX+5KwkrulccV+wNDm
3dJHKl9qWbXiGzUlKrbsbdG2l7ZKg5rn7bICaSQUc0bSkK2qoIwx1OMUnoeUeb5Z5QtJFnJR3hJb
7V0b8IghJ931wEInhxVj6Nt5cHRqtljUcPo/V+Z5nfAzJmIo7MriPZpre6zVrEkhpFw+t2bPGvmj
8Oqk8IQbY/QbO3jlfOOzh8DM4nJ1dV0w/gJgFCxP2NnIJgRMbcnmPvA16znC1mY74vC5b2iliRIS
8949Qi9P8kgv6Y+Q+p7nVrpOmLFOKdevnqn9TfFcajfsoCGJO2V5YDWFQ6aIo2rf8/UsYJoqB1XP
cJNsctPnt9rHurfDHaWu08EbzmXmI3UBECQNFaD+WruIoGVjgUQPDQlAApkY0GGoNh8t9d38CFPx
9qVYMj06RaftYz/iW8WOO2BEiflnmqQNdIVo0zp2zuudxqselSlPZ/hAT3E7eIR9zsHTrgu9kgWh
ATNW9xGOWv5onaTp3LWa9RSG/nQbZVS6bWUp2OTMAckk7l6e8RxyjRoQCCwiV1K5SoGONu4e5MS6
HwyPCPLN9j6svLYaME7l4NPIDY2nqO9nkqiOgDyVDhYYKWw6lfWBYdgq2m1d8YKmNELJZc873r6b
K+ssRPRpON1yZlp4/OXlYVoNn1ZaZpx5ctIH72PFQv6gmmHRm9UGg9Rs5jq3j2TZsho3M65daFey
hZpZz6J8jjEAzrsW5EufmEnmuHQRT/c+l+xGTFXJOlLjjOMvVbMB7mRW1DSj56m14fjYTwdeudMF
KLqmArLmeTveSVymuEzZ1Urjo8yQC+q7UxvI2FxooO4OiObZ+6zttUuPaRh3uoFga8aHoaim8tqy
4uIOlhMN665T6/lYW25DHzkrr3tHaYro/CHmyW3jtHqFQWbo7PV40z5LTOhPll75o7GSjJ+tbuXu
DcuyflAqi36yWxQ/cjeL9bUcR7+7xd7HQt4zE1meKs8jNl1rke2o7hnv2mmteBkXkxsmEY0L2Sub
p/SjyqRHJoE4Lmu0Qqbe1fC/ODqv5rhxNIr+IlYxguBr5261crDkF5Zsa5gzQYD49Xt6X7ZqtsZj
qZsEvnDvuY6vGMlZh3XsMo4R99TgCgV03Qn+8V9KNjYyRfsiu2gwRxOTQHDyZRh+dnp0XQLAXUao
OzSsbb2PfBfrgZyDFXmAG7XoGu3NfoZ5VBDcdpNvOIktg03ALfe7V3HJwBw/t4O1w4GQvqAaqDei
kUa/Wn/U/2xRrJ+r13JCtouZFXt+stjgGdEoMhdLxPPiDDo6TrnXm/cVtWmPScMmPL69LZNDGmQC
kbcekytf8aw2mhHjCZJP9Gyd3v82yBvSfbHQCW8r1Y0AYmUF1TDAwVrvIs3aAI1eCHYndmOO8AKw
nNijKPYJMU3KuL+MwjTtvmpkQqKui4h2OAbWWljjimFdd4T6pRlnlUK/rSqs/k3xhFsyNmD5p2la
HMJ6c4k2K/R7SnA9y9fFnx0YwfjMil0F06g7LG3ZVyy2kBA9rDalNKmnnD1PMsnxvquZoFPr4ge4
n72w+1ZjhVM549cnLtfzsz9LNWbzU9SiOr3MUQ+yD1Xcy8jTEx27iPXh9zCj9QZmrGS7d6CSDC8G
OPXwXFthOSStqRxMkBi5EwFFPojeB6un2+ZnzO+mKCMPYxGMYI9saw2LmbFBi0Ecpf6Ttk7kXQwo
kXbbDy1KetUtyfucI4M9LF7rXyNKruBG9MMKL6zTYQvUSz7tnBJVI/gqnaHe5kqqDlkWhSCTjVuc
wFgn5lIXSh/TIOpjWChpA/oWOY99mQ18S3IXrDwPreeaDUU9VBAgPcyqh5ATn69jia5pXXoRj4Wv
WQmBa/2vqCvWXSgqozc2aHg2E7TuD6VSQYE72HrBxidjxOxl1Od4hHobh4cMTy/2j9aXf5q5Rgdi
ojS9xHVT4rof5z7bcysLfKROmf8O2lZj+uQXJk8iG+PpSRZu8INAuWo3FM/qfsDQPp7ZsMbqzrVO
9m3YxDOfHsVzw2i6OLQdSW3IonRxT9s5bHv+6/MGR4LPa8GGLivONXnO4dXXEoDsWja4hRSi8X+9
n6NNlCpzqz8hWa/LPxdfpsIVPwZoSzqAdb8SLZo/SMtX5BBLfbcQ5XwDXucUaln2J66im+tlaqJf
gSHbdF+6Tv7hxFYs/Fe65lksRfzB74xWXvScBxtMu8PK2TQtqCnBjcH3Tbv5fXFnP71HI5rEe06l
AgqLMzbBvZc48FaY2tfDB1PfCXcoZK58JxhaVS83ytF4QVRadKi6M3q+bYvYpT4bdJDuvTY8D3vy
CFE0NelAfYeyKMcU0U3ZEXvZ+ha21nX3AEP1vBGjLJcH+N7pbwXKgDJ3yYE0bwAtrBn+Xj8ySLPj
0vxod+6jdyMqdA2ojTx2ydFyZKOWvWAwdT8I5/HfsWyoc+MWtv8IB8fuRuHPXwH3k3wuR5hIm0VG
mmdaSHeHtt1SUCOWLW+CpGI8YlbK5DmLASNsWgkGHPFf82hEVp0gnstjASAFa34eH4k3Se89kxZb
N628DwcADk/lBJ9iE5Nzw6GDl31TLpRwuwgLmbrtY6InYdkB78eC6JKNBFtqj0OB0XxfCQOPm0Wc
S75lGSf31LrqizI0zzZK1N3JxcV/ZT+ZyE3bYsUCs6B8zAIdopLtIEcRb1M158OWS5A3uk2irv6F
/bhp73vg5HZLPGS+npIGmetGiogladpM66HukXHNSguUTGFYHsEBmHPjyOpvR82/S9OseYVskLoP
pUEOgxJCPBrtgcv25pYGwsAncJqV5QVKmSb9ll5N5+K32fTYCU3eq5JFe8GMYB60R27zV4eb74Iz
aEBZsMb5nZTTcqfqyf6zAYy1PaSH5qHOwuVokgz0O6ZzzMiyZe6zQwdlX1pgbGjo8iJBE5eY+bUy
0ImwZ/cl6oDWIhckn2X6Z3HyvmNHXsRlGrs83PaVOxCAU8TJu8CE8UoeAwHs0AKYylhMLIhYUIEf
Vdiu35Gzeq+ODr2PYoVKlAHvvOWQ5/Oxk7BB8SnkmtJ28CnK/NI+TKblG7USnd7kI9mjuhTA4USd
UQWPQquNP2AHQBiR68cVgecxWeCl7+JidpAIr5M8z7kJ9vgXc3NVyIpTWOQhG0UZ+aySaCK8bVGO
S8BWqQC93k9I5KY8darPqHT44lzJSBTWCLU/W2iq2Ceaapn+tGwhPzMd3SJKeEovGFi7F2A4LGln
Lv92Rx04t48dfmQsnaZOiNuYXfdim8Adj9QC/V+QQWH8OTuLQEaupAivTlb3t1bVv6/oWs0LN1r0
G3Gle5brEiCYnovms006uV5Gj7h6n3wIVJrh2G5VNVav0mKk3ler6aITa08Eo7bQ6i5aU9ZMme5E
eE7jtvu0cKkAcYwFQGSrDA6veqLjgfLD5ZZz459ssrDrTni59pMOV+DwKOOWc7vGpLiUvrNAoY8g
FgonPXpYax7CQi9/Lav5+tgxU9pn6N0R+CzZr6xHGrFRvl79LQt3c80WLzrNY0f+EW616LXR/rgr
4gyzVsLKdnqgJI4P3PeJd+xEZjccrFlzKNIGediARWN8dlHRDjurRqd4rcuWJ8ebHY0fYR1yzd08
IOc951M7P+aKaYIieCx/LbyEnAkeseA7y2dkukshkdSXURxfvHaVr5jRxJ63pTz6UVadwyxOsc9L
+eQGKBXIMFSNOKEyqXZz5CWXJCrbnsGB3x3M2lXvMAOaEyFXiDNtRtN7UDrG7YEMefjdpBDFPmYR
a/+unxgDc1gAGthkgZ7PiqOq2Rb1bRyx7ctE8leNSXrkrkxe89ICQYD40eG8VLV9BhVb/nbSiPP2
Nm64H9Oa5j9B4TIfnDlBX+MKZzk5VV3ycWnpfFFStc2ZZVD7r+cy29Wt6gHJ+yPduuOMF7LIjEOI
E1NIKoekSy9DC7txyzjRu8/LdIn2Q9T1ut6EHmTX93iue/WINNLY/7pOmyfJrbQ+lBY3J1ALxnO6
wZ6MkilffpWl26/bPtfhbo1dZ9iPUV0Av7GN0Bg9Rs6oB1I02Y4jJ6rv+zlq2vcgL8IBdY65eaI4
pCBwx/W03niUjmDm64sRxUUDxTsZZX7oR6xihzycsNdu6gp36LOdPAROTspm5Knrw3neNWs6H0iz
oEsObR59rFgbHwIfT/hmjG6xUKJwiCpAJNteRdPLfOtplW4DppT/SqYs1Q7s6aIPWll8kF2ZJFeK
fBKS/KxdDwVT6kde5fWdTEH9gl6JScAIRCWkJ4+XXeHmBL17PfaxtZXYM4kiKRrOxiXbo7YKP00s
qmtVEHe44UZAz+GtPCB7neSVxMetFWIR5lDmjMgZz1WR6/pzyFiIbxZHzk+Bv87gf2/RPomVYXWW
Aban7RCmxRvoapSiZlXQuUfrrWY3jo1YrkXeol5YXPd3DQQBx2jbgn5ap3XR76sn1e+ll2zaOyTG
TR5MGYxfl2J1DNaL45qIedKg1XtOEBsNnTu46x7trjwVIqyQ3aZTsh45TtvuOa0cQo6yNY+r57BO
GL85GSke0F4G+V3mjFuIZJgLWChx3T/6Va+Pjejb3xZt9dURDUBnAOeAx/tgW+GqZb60CA2s212j
U5F7Bgkas3CczH1c/VND4x8YpuXINJFkyGB2rq2azWlpVXQWoxc9Aqxyf1ejXq78XqRpBL5zWiAf
3pUAXeJjm3uOOorViX5a2dUtIQjziqhP9Mc1SLOfYpLhezXYNr9vyRRZNpNe019lU7fPWeuUp3TG
vr9Jk3G6eBOG+G3mOwTxuIkNiY8B8ThSvhcMFILaR5E1mlz+hd0d/hkqZzoHjGfPg4gptgs8agco
IeVHMYQWClCioZgcPAhHv32G8bxGcec9g3vNiwsjzY7wK1AJJWluKjb7BLul3DVzOZ1muWAHTORa
uVs/T2xwmH1sysc6XNB9pohag1vgWcjl33Wo5lgI5gQn4QP81YrUCbdgODWjP790rqoMhviHQWMD
udoQ3A4v3U2XQ1MpRs8jpxkGXp0cNYGv94FjSE8aatC8jGMzfcCISwpQ6QSW1UEoBlYtWF6vQons
eUFECE1ItIveW9uLgjZihvxopV8/datSn+nqZ2/FAPOIYytnERGNWopdBLZBPYW5KndyoegzW9uH
DdM1siuKp8XT8XOUc188hH2Drm8EWu/+x7mXftoIl/5F4J6+R4TlPzFh5ysIGueE+SscdgAMBU5m
ZPmXqEA+8oWhWH4rIOv3ad3F+6iqhs+k7ysEV5ByMDw5izx5QaPRZFN4NocFYVgE4Uvr9sRBg06v
mqDVeIgIVzyqefUorKyfa5Ov7cUZJEbGQvTyO+D19vaEtKfcMr1rdkWfVocoZOrPoslygZP6CMYK
Vg9ygHkQZIjeaN48XGEnt9CBiHKa+NfN6xxn1bHxZXRBKDd9W7vy8oYA1xG9CEfuoIYHJ7Km8PlJ
4RTIqtMOQEqtpt/QZHbdoPdIFDNMhj6RWRUEzrNM7Ir7WI/roZeB86OClXEK6l2mWsXIUIY2W5GN
0hCjTkhRuP6RFDnXwp0cZr1Obx69pQ7/Zr7qTnZw1AvnisGSXjfpIV2c9Br5Tkl2FMub/DiVA1pD
2zIo2EcogQlzWfvyxQLxB2cc6Mk/DKPLmMDWhlgj6dbvI4icXTMFyX9uObsvWRd1v+rM5oeyXJL+
VzF7YK+6xmmqvWtwtU7S8TsOEM/9bwzFes/oPOguweJTd4t2nQ2nYR12pyHJqmZLo0NoFQiAdcBq
kZiROiLPnuI+R0RXE+lm7vJpyckQcLr5Ebi8L99aUCDDU+T1c8q9j7TyKZQyOTLuCOSR3MyB1r4j
ZmyGrY2VT2L2P8psabdlSDbZxij8B6gQywiV8Qw5+jhLXhYO4ZR1l0BFd3Ax6wRfeXLLYqn9xis2
Jdqkftd5ThBuqtorvR0Tz1mBOuP6uxsLt7FbJnwAs4CGpDdP3tpH4b2mRv6bWjkUDwCt8DWFPVAX
GPj4qXdxy4PIkVflv5KQ/II7fAHqNejLBVtR7YgdDSVdF2a/jud7ZTGEdqp8zatcezffpkfNW8pl
J1AY7OkJZxwcETM5u5NNFzGTdoISX/mkgJRgXxEraPrISXSxEKHIdHcr8IEcNW//q0Xfhd6Lv38h
+qsdSXeaHWy8DFH/JDgciMrMh/iTP6te8iroz4a8+CO7JfVt/dn/5SbT+ibh1BkgfwPU/yrIZrX1
+8CGVEio4S6lGGz9gVBNO1dyPvLhOQoztp4oCX3Bok50b3jOxbMYu6W9VCVgPIJ0phg1LuAWPty0
659bGBXxqU8JTj2mTb/c9BR9rL7SKfW732E22eYHuLldOYhi2v/QK8r2MFR9VT8HiZZonyH3Fdz6
5BD9G9ukX7Y2VaHca6PABBs2eGwzI1YdhHQkKdBEw7iMgkV/g4pJ4lPHxwmxMNb3KeL8/GFFYozy
jDUDHXSuuOGDqfX20luj+ktMg/jGL0lzRvpWdeqcdPwDnXCWm7AEBH7zS1W2PI+MybMzfXhwUaWv
im0kfJYcrT+SEVfBUqtFa8CcrwoUxyCX7pF9g+sdA7hn+RsXTUyyIA7BessPefNYMdVQ7ygPUntx
l645op82AvdEn7CmLP0I01Jg53659/0CegpJdmTZyWq6zdaZe7yT3MBTarNF/Wd6oiwuAO26/MKX
Gt6xbPDwFzSjo3Csz5ac3TpqvDcjls5cdDcMt1t57b5SNvPMSf8/cL/9pBYRgK/mg9Fa6de2a/w9
mo31s28qGqO1wE9yqTktlrMZCu2dE7QIZzE4q2Bbx5wikI2u/jBcd/YYAXyDMr73wyM+5ereRkFh
aI56vasUISJ8C/TyI0PbO6dO8A6K2tlK/PVfhMxEy8mvh3CvXFTJBVVnt5kMLULaD/H0BpVulXty
QgvnfnQ8XZ894ZhtZBYwlOSs3rGR7X+tM7ywdGOWNVl3XjV499AbvJcK6NJys0rhhRPrGglyWM20
c8eQqBDXtNCEUT4TMsmGlowvtkOQUtEJfZquGu4oxVmcmXAkvoxyV9Tvvlztt6sIYSwFioUP7j3I
LEBWGZ1eTRe6lhRFtLWaMN6QWfRnVjd5cWjqYBCPlu6Kzj6euvVQdqMqXulUCd/oY0q/U5ox08G8
RvCX/T1NNoiIly+avrhmyjTkdoqsTMR+SoGdZVe86FITtjn2C2Z9sGKjSI5lJ5L0K44X3e4ip5rm
8I8Z4U7AewyYwcxMO5dnN+eesLtMTU12NhUMiphp5dzbSzh6ISr3JAsjdQfCcpYd1A0v9Ntzzpup
P6uoyPwnsvLi4hN221ojAphoQZstb4ZogUb6rvPg+3TWGJaGBXFxFxG71RRl5R6tB5Jxg1etS778
SSVEkiB0oOXdruAA9c1OMqFgAemasMZlMH3QoeqR4GBumF4HFjCI23k18/LNC2AAwJOpJmb2ZJL1
DjCeLopCbPpLrzs01wt4Aye/MW7yBH8aQ+mcOSt4hlO0wk2dHtoyiLs/LU8NVf5qbLcvKBFmiuLY
Z5bE4xJG+orLHPeLh7r4Ns9mhj08NYZgQ/hJedkM22Go0wyTEbKceGdCuBNAdwhFLcEo9IzZTg69
Kwyk1a1VdczQmlMk49BjDCebdVannJG12apwqYq7yu+G/JGTY6aeZrXLOrAhF9nrUbBBRoq2fIxT
tMkcb+ggQwIbnPpD0s66qy5orcEKbotiXuKfLozH+N3DoQF5QpuhQSJOOPSuKuM43MIaje3dkKqa
69FNpTfz/jFf/uicsoF2CTOn3bPs53BrQYzA7hwyr3pgkBaYQzKPWmO+kHN67Oo0SX5GRDsNwnpF
M92dkkR0wQ7r/prAsTDRTQ7UgQaI9J7llY4vwlRN5KGucZgJsibOEgoJkiLp1M1al2VwyuMin2BS
JrN/G0j7dKIb9CPFv7FkN3Yr1oGQdhTPaeNHx9q4eaRR9/WZZ18TDGDRESkNu3gqpTl0jznTmFu+
MRKTcZNhb4naTWxRu2xJsCuX7SzDWd0ZZwBtmKfIt6D/6GwGZUQSznqcRecGAGShEW2xClWMo9DI
r/LojoUY0yNng3an0+jyEu0mYKTeqa5WR/+wgqnH7IDqGc4vv180njEwu9Oz1oVx/ytl6jDb5q3o
/wyZw2Llvwh8ABvgsG1DllgUyzaBTekXXdlsYhDK3ERuxA3qbGEHj87PaMDK7KQO2upYoy8ZD04O
N5iRMKNglnLM9TZ9Rj7zQ1BH/MS5P+bmskA0wbw2rRXidetVyVMSJC3XKF5aJ+q3EI3L7nWIyy75
z8F3uJ7ysXe7a100VKgRAE7DxrjIfXxIjcuySzDN8u4y6C4+q9RojP+bGswSsJHAnex9hssTWGMI
G2oz1KZS90sXtm8u4B5QaZ2X1H9K487dYZ1XNMHThrk72bisj/Mq87qzNSgR3hTelHQmHtaJyoeK
Yb1/WAgdhKAWY0I6YiPr4bx1N55SBxlpPodgkpzftx2BOE9c2PEXx2M/b6Wu++oDQOM6PkwDPsmG
1FYCf7YSLo69A3w0wdPxW7/rD6rgrOO2UDjvbs0EuDywEgWpo6kvc3tIwBuHu3qsV4er0ubmW4op
879wrY3RlUEUxfMmcbkCXutQODVRQS5pTUfP6yd4QsJOZBxxYsUsktkKJglbVBe9T62Yibm9YJjf
NPWImMDFZnqAUJrVw15R9iYXZjndfLbUx/YTn6YXXgaHNDT3Bo8dkl2/rL05o9Pxh/tFhZH8j/9d
abTcUHfzg4zZQjVnRiM0Z6bzSr1v/JUnktYnleVZl03rHHBemvSAOLGqX9wOR1xDvHFDc0w5jKCf
e3ihqwhqLWliUj6ah5b1VfJLtN2wYiIQyzpddJwFzWVCupAefRinzpMR/MMpdt0ATlDpTkCJNuHQ
SWqsJEdB8DQPXJhbG47ZyFBn9cf0LHTWNYcaswHUkrZvgxfOD0QVR/bstnkp4dOQmEFUKMf5VDfN
es0cubjU3kvRrFuviVv1Edaz0/0sTe5mP6IfVPXCidyxierDCQwZZ41/HZ15CA8MKqv5gxZMZieb
MWH6jseUUuVAtGtTPfKQ6+Hdmh4CTLbqcDQvCiZneK09Pc97Skz2Z6uwoJs3gCMJ3F0LwDzcQIBV
7MWqvogOISgz778wNjjNN+4snyM2AaJnx/IYZ4tPYA0EI37Ix3Jt0nDaUrNi6Dg3MflhBwExdmz3
jAOH5XvpPQgtdPORAp20KK8HZBKtK7ZPxiD5MqDgwob4uFrJ94SfSfL+/sXBZ5flcVGdqf9COqYp
ZAxVdLPY1gt1f3D1ZBXhk8ee1m+LYVAjuGa31BsPG6mzr5aMzO/K9yrP2ddlE84vIVSy3j/q23r+
1a862Z9yxU2KFge/NQTZNiGe50ssNu37vSw0ak2od/lizaFy2fOQR96wyL/PIk+FD3RRDbA9L0e4
8dSh6/OQfSDdqk7IT3oydbnDwTj6/qoBjM/NmrHSXyYs/MmyxNIcplDxlyYI6p5LPDWQAQvfZccC
NWFr8BO+R6G3epvRTsG/XOfjF57S8Bk6ttCkcTszifMwsHcRDrp22wKKI8EZLxyCXVj6EnRigqHt
mMpI2v0oG3h8AJm0mvcYkd1uYH2x5C8pWDOgEulcNT/zwtjvES2Xr798dcOjES+YhXG2mQhbHDHL
paI5IplUPLSkvRJVDgo+XK/4AcMHosCLw5gOxCyXs4Oos6gQzLkegNzNRNYJk2EvHJ/aKU1OqRzY
oY+Ql062teODQRdGtro3A2ocYCECMMRNQe6MfQnLLHzMJ9ZWrGKG8musSnEslkBcouBmLTfJGJBQ
4DhfQoT88dRhwiNsmn30Kol3hcjdb8rN8IjE3rvz+Da27tJH69ZwEx1Ux9JPkGIHFyOqdw4Id/Y6
UxE8tUuzPObg8KCtQaFPNk6VChaLa/SAf63d+YEN7hNIRCyOmUGfO7k0r64xGJlAir/4+PU2i026
esuo1ieRLlgR+HFCfLR0xvu4tOozRka8xXHaHuOmz3b9IAnXSvV0cRLIS8jZxv6VpgkPP81FzlI2
IR648QYnIbW+j8mvjutP/OaslePW/AemV6yPrHYyKrSxDk95leb/pknX8Cp4xm+nZe7/rQH0r9tE
etlxEOs8Hvj3EXdidOetiIoHqYLydwMYSW28cYreEcyiywhXQXWwqOA8ilaCXsnTK6mijBidDGGK
DwuDb3gEecz52iO27BQSmnTOSItHvrfL+7LZq6j2T+X/tbmM1aGLrwY2FpeC+xAY2k4svNCQcr9g
jdZVenxz5wjdLj9wfh9UBvReUvAgZmPd3FcVc5mzh5pkK4O0JV+winG0g1uByi7H0e4SZ10fBD7x
Lbu35uhnbg5YfEaKw6Xi82gMBkN+Cq4eoY8E/qaBnVWrzNi2xci5k4l5IlthRt2EjFtCR4OqoFM3
yOGjfAnR3TI0OY4iD78YZVWHYCrNMZAWeszoMCxUISB2o8vibNBkPMKxbi9rklOtl4uwzCdRsc5X
3/Ka0tw1r7XD0p6JgbSwyoaovsNcS7eL0XiT57SMW81yl0Fl3qDxEpVSdDUVy1mclAYhARZbe0h9
5kb4kfxpz6Ywah+YSAZ32g/ZUlTrIHeO35OzTjNf71ATBuciqKbT4lbkEQwMZ88pZ89Zzfg0CSab
z/nAVLJuG3VX8H9+Ip5tXwtFcyptGOyWmakwPYPMT7Bg9eOgq+Kayjy5d22qkX0lSfXgLZoZtCtE
/JI3CZIyiILhqVs655LGJvzjMuEBYJuIuA/Pq9+VLjyB1r53qVO/udXcvfvtCqndjP6+nogFqECJ
ZCeqVrYa6ZJH+XVWAARrTZFpMYNns2evPaOTq9Ll1LG+8byrLvL+ntB58ykHsitwR1cBhBshceVg
cJCncMYWvsnrqLpgH+At9FTTPI71jKBIcsnkBHlFG/iI+XVEzlIc5hq+ilmkUpcQxcuWwg9+nBzN
/FCx0ftsA8T8Jo7AizDzOYwrTJedTfzB3y5z+8XzXN0V6ZSt25JqYz86SXXf12nsbFgfiIeZywlt
J3tObgl2Uich8WowGJ3TN0bR9qro0D9nMiovbLXHfYeYNNsEHdPBzEdNnKf18pT00u7qMoi2ZJGW
hygo44eQEvWa1BYwsa0BeRYehfPTpGeQFKkdytculvop5nvYcmuD8fY4c35WtKz93rf0VgNSuW/q
r2Q9tbDTdl2ZOS8txo4TMYU0txuI9+XWDqb4VXLPfmGlLfCQVk5P3YRJHhBTommqa0HQ+KLnhVW+
iP72Y5q+5v0YMiuhcGHSAgHdPwVsPert2k8L2A6WAu0uZrf1ROOk6Qei5n1CK3wX9EHypqQ/R+eJ
WdZRxVZ3jxaZi7fRSWjeM0joDxk2FxYUffLsMUM6u2bU545FAvxePUmSt1IXUg/z5h8EmFH0BIdj
fmUCOTkHsNEq2SlqV807mjG+tCvwnV06EbA5Dk37E3l2Oeek0V64/8vxbSybIIEE4Q7duZwQ6u77
uJdvMTpMf9PVBsSkKfKcv3WJfBCB7iAeAFlOAbotb/qzhIn3flNESIwxRON2sFf3RUZ869Edknw9
Zn7q2s9m7uOSmaThz5/44Otgx/wsVP8yk/us1eqCPSCbfdQ+roFF75SxW5znFa303gmTetLsO7qQ
YjBPiMd9BFJB5oZAiVg9py67h1uH76Ui3kQgNqBFuFkS3HHdkQGTFHGD0CBdlaY4ctCrTIi762Ln
hj3+yU1ji0z5WxjL6ULFCLZ1egvWqLhKfjikCOwJ4ezymfe/EJI3VCuVGtQdFVhCHIsSwVMEhbZ7
BskSusBe5CjPIC7ykAaSs/DCLWi2JlIoQNIYG8EOvDxYQONog35ZZUy2nSwa64/c8dIcYR3y+QM+
bAAu1axg10MLB6hhk2T6CouYRlF2QXRwyqKf/0FfUZCQ2mG+cHY53y6lxrBbI8Vv73QUP+COYP/V
A4fIBvt9pRBxZmBPwzKM81NqtL0w7C/gDt0MI7Z05/Crn4dh+CXzAkWD1U4Cw38kc2iqbjnzjEYi
SuCYIW1xR1AZyZVpGd6Uh8ZPh4EgFj3Fb3nIx3CMfJsM/zXLUjlIB/j8qVUHjn04t9MQ/2ZWqw8M
MxC9wlBIcq6Svq4+prVGcJtotrS7OWujQ4bGd/iLp6afua1X4b30I0PCK8sX1TJlMFPs7WDvxt15
nXNMTXtXzTDXtwCVo+jMFHJ8oyn1c0wfVXvxElHlaNNdb3rKTTsn3qZPdYekauD+/5jLJg52/YpT
4W/kkSBOmFLDF2LZoK9M0LKQ7KPRL5ITNYjTU0FNnFA7V3cwlzawisgEdGLmkS3+ihS/W7+vTKDT
R7ajziGax+rvGGQ1cnXXbb4zu9CzkqAcsq8gGht0l2lfSDsw2xVUrNjqqp2SU+4V3UEptzLXW9An
2SJ5dcOPLsOk/5Igh488LdPmrjdhGT+nyG9+ECDr8ixm4mPY2HFB3+xxmC+6LPvbTOHEL0eo50Nr
XHEKI1H+lBj5LyzXhDiRcbNeUf/+uBNxGvZYxkXQflkz4qFj/BU1GrjnwH2TETnCzxyz9eLgG5zc
fUBi1eVgWtY2+zvYMJqOyomnQJFkzmYWFeHaTKdghQQLLgEuMPpzWrrEPamQVnYr8Da4h6YJUwcZ
jL8Y+mAsVEizKpnUxVOr2Tcfm8TOzacz9ytbuGFMbHVYTFysvwvXDeNNRdneb5vGX3BrgSPmuYs7
uJDkJk8bv2kBHHGAIMhhdm4R7OSrw/ETKGYxJpomuj1SUP/2wO/MHbroGH9Hks2R847XI/Ebihm9
JP96lo/2nuhv5D6jLtCwrEjAqvu8zYt2B2yhKhlZ2nkC7xsyhdljNAfl5mRTnbCHRnlvTsVIRAhB
GFPU/hmAWSTzRUM4ytOdFn4zXSKnuZFfppKYaRdhgK3CJnqts1Wt652IHUhI4KRGZf3dkDL5Rpyi
69Y85BNurQ5i6BgOMRKeOQwx8DAHb8ls8VADM+l06x0ZY+svMU399BqorC73AncyjzHViyh69h5k
Qp2rag7/Wj4pQHsoTrP/cXQm240qWxD9ItYCMiFhKgl1tiyr3HvCclXdom8TSODr39ab3qbKlmhO
nojYMUdeF1j9F6RhM228FYm+x/IvMDX1itKn05gq0fZ7bdp6iOCvVSDrLIjD9dVppOGvHV0vdy7D
2M7WzW7S3JdvLKtyP7KDHtoZTVe6uuOqhh53NGzlvgOgRKDsMcGlPMRA0dOk+jcUqeP+ccIUHTOq
Owy/NizSncDPfuvKKhFnDr4O2GnFYufm6hY/Km0f9IHOGR/PS88yfI4kzteR+pTiXrOCBWpj0y8T
xZ2Z7b3TsyDFHQ9jhqdS25yoD1YPPJOSbTChTZ3x6eMibJPpT4GqSHPXEoidy8BEpolCKJXGxt73
wN0AeCnnscHWPv307cAzKKJLDYCfl47GCfezlJqXKKk07774WFJzatvUu4NoR1yzY275f9e8IY6z
en3+rSwAVpNZl+zgikpBkPJZZHCRQleBup7696TqvaaB2hMwOLkZ9205wPlQJV9A5MlxuID3t0se
Ck19wwIbn93Wa14WrLExp8l+fqKLtPscNNLArnEbuZlAotNrhqpprsKC03dcet/B/oQDdjzht1gf
CiEIleDFLenkGXlNsiJmQwBThwqh/NBBouIf0fR06ss0vxYhHUVimN3sme2+3zzIJp648m2T3Twv
TFtQQPZycTs8KRyikU0Fkui0Zfmn7Ws9IqTepU8c6+BprF+tMwWEXctebFc8eS7FBgGgM+gIhX0S
aeMGUUUwptvXPvr8VsUpUBnlZh/CycutCcfA4QxToKSVmM2tJ38tQbqNuNgimcWNTYk8DngsMGG5
pWgsgCMW6KTd19JJx8uqJac4om56xa5QIEURJAL1yWK1Db/m1GpfVVoFyXYkncNzsIv1eqJJYXIO
vEzMz9KQNSCDg0unLaf0zQ0X2HVATGpcZWSQ+ocJBxdB0DXcdcWUTbu2nOWJZa9I99R31VthpXf4
DDL4u2+A+BAuHpf/Uo/E7kOnwulXlRpPn5S3Tq+O8RVLFmvMD14bp83eDjlP7is1yKPOcnfm+OxU
8qrZpDzXlB+eO0mL11OnBlrIaBTaeClTNSTC+WSvZXgyAw2PHoDdPypUhv0EVPOtlEX7zOmYr2ub
xWPVU5li23/UmOTHijTmkVslhQmZGgYwzdLtnC2c7U4OsRCCmkW/hpe2xyR47CDRUMwlFua3KrXQ
SS2crdhlYoOwXoWpd1Bd2keUW3suL82p+29IZo62nOF9Nn+rgcbdZe1Dzl6euxncy1eYItu8OBVe
p108aRYeNHZcyG+kyMa8p10ODfVwaAeVmZ2ZNFLvkLRMTVPh5pHrYSFgWxCOpwZUKQwzxoGXPszZ
6oguZv8F34Xxsq06JnfXDq8NPVKM1wQtN1Mm/Nvi5MT4ZurMo7JO7AWSqjU+x1ae79fCqs7LFPeR
kRO+o3FYbhXhx60FqYGQx9TTWFQW5Fq47TpOnJCldiD0+53XMXigF8PfXjy3unZcc1vBgvMOSM6K
c1/CUXbw9Vr4/C28mz5L8xTBeBBvIw8msPeDkoc0sLA3Zdnk3+X3ZGQDLEpcRSx6GvvUB0Nu7Xyr
C7EVjHF7WJG/zhbWHGbvkQDwHjcMBucVpOXFzYoGDi6RRKJLuYspMLWhlG7c0feWY4ZBnLy1GQOm
DFeGOyg+83GwjbMvRMGeLHVi6y9B8fQAuif99ugbWKgGtsXJHTWGmFqrRm1ctonsWET8LckVvcui
Gq1tj2vqTMKs2afeCCNO1mH+NdiOePFcL1txCKBSvHeWM590Jx2xp92GlF2VueFwL18BC+BlafnX
Gkf/uYtXqzxWRIDtbS0gJLltQd9VR25QEnq81ZQq7irczLR6aACqXWtVIM9QaE8dYu5zXiz98zCI
Mv6VoYpe2xH9BTuDz1mqwHDEIr8G+epOOoHGxfGv2WQO9lkIlhwATV2JP76BYfpT1038iJrAXQav
WwkOIYlPGJsV13HIca1V9PAE9nWsmgHM+YAVwlpmJEOeBvlr2tl1fhxj248cNCGGn9HdISbPrMsw
R+dUZbxIz+EAPBDNwggGNfOf6TX9ahY1dOWmFAkPVcIr1o72PL1NO9pa9i6+gZclXjDXslCzD70G
0cRjs6k45BC0+BNYK3Ewewq2ndPpK2S1zI+ShscGVZlWzRaEkeNCwrjtd2ww46eZ2eXddGB2Nv7g
pXxAMcy7oGTD5dbMG3RueFvjF9MvDr1pcFED5N2q6cVj4PaUCoGHrcJ916Ddb/ypJZ1ky8rtPpBJ
cgZUVLr+NIue0kqCQxU2XuTVIN9hW8WsQCLAvsRcH90R58H4g4+gfNBq8e55kIn+tTWEJ+7GUzPt
/S5T7Aly+YTXo0w2qezYpiVzo49myOGxiqqgz86ulhP/WjwJeLNAGmqWgGfFAtq5AEx1nyg1hfIm
dHW0BtV+cnatB4o+wnk5mXaCiYcll934JlASNJhRXcKWHL7DebgfVqumI+vVaHvKT3o2A5tnu/iX
6ZrTRTt7/T9AQbEEFM8FS8aRotwKUv/knmOHseLVqMFmUJBh0vjwHuOMXECBslVNHV4IrJP5sQz6
4tmSjUwOVXVPWxrHEKOimbPt3nRK6Ym9WYbKx11WLY7X/iU01T1A+NAQ+BS+7Z3Wtg8LActqGeHh
ZhqxXfp1DiTYYNSCHCgYBinpO6LfhWRqgIXseGubK8Nr33+SGSF5jkFNNKeA2Sk4rnJKzutizd8A
+hbWL3aFSyiMP8uFxM/tvkQ2n+A2F9JoqLzNdozd4itf2F9AaMzWNwdHDVc0Gi/uxZjz2JObVo69
K4gzYJLzRXYE7+cGe9kM0wO/IvQFTgj9vyAI4jd3dSjEsTocf3mZuRKhx4FJgAmzWLeycAd1UGgi
cQlaoE3IaWCdSYgh4i+a4rtdLTXrFw/HDA2HU7lIkCZIzyK4o3hCoCMxfaDLw6Q7UU+Y74LVhjah
Sym03HXQ1sLD6mb9b9cf2xuI1hWCbClZOnIpoPyXmExvReD4v+o7VJSg4LgbaspOrXZqI54v+W5x
A7y6YEyD+dWbsGN4az4c8NKF3a+gtmFRpipN24PgBZCzdQVeeTIeCI8oWcj87pCX3EddoVJZZGNO
jUhBsknVLCx9DepNyPpXaH4x6BLjNcZqd4ZxV/6xQMh89ikgAl5aU0xQOcBlU5E12tuTfX9sprAc
OHDIBsUns/a+9rR/nHMJF5Xkhd4ay+0rgOIrcRIQMORjtJ2N+H5HPruGuMTCn8t97/FLN8gLuzEZ
A4iKcTCrilUFjB2L7DwTE0UQYvlRsTbHvpuACjDOwreR9xxUg+nhP25E2k/R6IcnjpWuoKJQgpTF
F/nXOLPH9cSidUOz53RYm2m44GhB3IWmuEYkAtrryg7mRMfCdOhmaMUMxg0LvsRFvIz4XKyXYfDI
TKcrbtU8QPFntTM00TT4fK4lJ4HIJp3waSfcm/8Wu9X2t7VgmXSHFaO3s2RM5eSSq92kpu5K6Cg4
acdmiVRMQ8gpKrE9hK4kpKq1XGd2NrXZDni5X3rONEdKjSdOMxTiHjI2wpj5vQVTaNv39xYJ5TBX
dB55/b1FDG7YrR07ceLVPt+spwOP8alYucr4x6RbtOHjK8PqqZ9qfYn5wh/xDREwK2P4gPBMCBSn
S0U4rUuImtANW53vfdoRkZDgrx49Eqm9lmKLC6ePI6MBZtMjVYakALXBwEnS4NWrPNG+520qkZQC
qHoFm5Xy6KmWIG6R6pLnQkBQHrG49qluUyJL9oAfAQhwrDHFRiEAlK9OP3gBgirfHlI8KsNxEkoH
kaNqp9yOg0jDY8UquYlK8CxYXxSqOlnYyafKAju3SckHuZBUEJu9Mjm0Vmc7z+RMx+kykie5VmnB
uTcwLPmfbUXX3QmTpMTVgK52cKyEoll2CrjdA+KrHfyPYd7meb5ek9lo/gifIA+B6o8ZseyVORMz
o5SpXz1ga87Moz0uBQY9M7r5oWqHINhTYk9pdua0ofPYr/SOoFa6mO5jur+PHsubD8yq+fccFlOL
tzDAHMu7qH3rLc5RNu9uuOkrvjx9MFA7IR843oGMLMtHD4WU7Gs7Y0x084eCppivzJTqrwikfyuT
0HMvq1OZ7IHzAEZG3u4zra/sEli8snt+qmHN/AlEmV01X+cNC/tAyFuVeYAm5s7LtPVH6cQn0C+u
uCm8yCIS7tDDZ2AnPkCZIcSwpcyUkrfgDrxdbU5ktDQzertqg9xAYzQIFPs094CS2c7M+5g/8L+y
gl+Dam5Rs6KSbOQs0DtEGemtDoM9Nau8Y/oei8k7bX+CVEiM4SWiHCI8LWMeHIRM22szdhmV0zlw
kR0/zUCkCHPeSdfUoW7Nso4fpljbf37Qzc2uXHyizLXPhLZRxbhcE+ojyu1sr+ASIGonj8pn7fQ0
Jyvo4Fg0OE5V06MoB6likR3HWNgva5CUN0u1pbpYq8DJ4nHRqoNlUn12V9DlzeL451IE8R97xuzA
U9jX6sFrsKxdYF5V626x7U7tsO+WsPnLwb6WWd3vkCzjGw3T+rXAUqyp2cLy9dAwXwQQk1aJRFdg
9fPXnrzUNqQRi6r2omJvlrDTNt90TjRteQ9yxljcPTDTR1R4c03ymHY9bPpNtCRFe/TGOr80swul
HkHb/USsD/BVF0wOaY4vmaFu6IZfFid6SVdkHASnhY7YI6rWQgqum+TLQuF5eMUcwYmubYj5XkLy
Fyurfkvsqok8gp5DtHDXwVlH+bYt97nlYqraWnHg+l+lc68q6Gtdz+iiNQAi4lihy3zc8PuiljtS
EOTqUueVNA8PBiwOrvvgjGHwVMTTvNOZpoujZ7fCjwsW7wWLfzjecOdTRtg6KY+BgC0eSgX8s+4W
Sm/tHsiLFpPkjEM4gG+lL/7ZjHbyTVStRVMSIpIJN8NEjbQxCXyfJm1wVBDJHzRP2iDmiJgBYPjr
yEnvVVDa3sXqBlwqZKG0R0ZgrFZkrA07IgpRNpCk7s1LobCzTafG5cKN0kWep2EUlXO4u9cz0a5t
j+NhtdgobqqOssMzgPmCkvBMe+d8YR53KV15rAh2EKpYRHIjt9viL3AYEnzOnZcydv0fE+RdLZkX
yKk8A60lgQYwisQA6AOCwM1mxNZfEqasmnK6FCqs3UiRg+p3E3t2kA/OYrLHkRNEeqjEwMqbcsfR
bJpCZNNBNBZ54Hzo1GMBTdp8E5PxxFtH/uqn8/hB076q83078hAkBK0hrHXGub9wlB/hdqf4gz2u
vZ4k+yJaLodyOFNETNrRwKR7HEWCvRLQjkTnqOfF+x5n4zvHZFAcuPE6oXCk2ue9Yef1uFA9WrQv
PQIXNSVoGpgJKRIoWNwvdVGof+VQN/kHAoSdHHE25NX/hW+8Ip0/w6J2vLzfB3QK2JvCo6qUnqyx
CpDXaeiWTBQo0m6rq5VawPZ+60uSLYFtqvCBQ/A68bsG64/PUfaxoef4I0aVyp6pB1BPLIfWYtdP
fdDD40H9oiOvy6z/KtP3dAJmqj8jYvIkQxu0Hku1zhEWz5LAqMLh7OTDsdeFvwMm1MD+wMBO117W
SPfNGiu8X5Os1A+AgvvBzeR5kn/p0JkRJRe8beM8M1D73BpJ3KDjwJfhEeK65Jjf8dTi/ALTxaN5
D/cJl2jH+ha8uG3W8Th7LhypksXyhyhq1iosFgsWRJ6ht49L+hHM+AzWq8NFteOXb8jhxiF7GQpl
toz/3HxELuiRy7ODnpKqBcBmWEu0jrGa0wSwfN54XTKFcHCIpF7HenGHm+WoGJOk72e4RjX/iZ85
d+PLoG/cyvMNFpNzzqeqfPaMUesGiLn3hw1/cMErPuwo414XUihMlqDbsHffUV7a/3S78b4Rye46
aLoSWTuzF86+RBsqb0OkXjy1Hno5q5O5KrzfCPyYpGK0tU3eyOIqKlrHcW3L+RsKSXhJCvyT0Urc
xCalaS+HWTI1HObKiiWQlrbzonLJ7XeNn56FoqSq9pTgAx6O3GgKOFybZhXeJEwT1Xn1jH7s8nJ6
7Sn3pLsMRa48wMAxxe7e1k5Z25zXv1bOy1vPUF/XI3zPm9AJqB/DGAIuAm+awjR4GDDrAEjPxv+4
/UlFWdpl+nJIgwKsGoP4RJXRHBzHokNlJ/i1vrXrZOaDX0mLtsI+R7tLMK+WW8qFYRbg5vJZxwdg
FL6Il6/csDrxwxvEbbNuOZi3HwE/+AzswuYJVzFSnH0/jcnGphYLUDlT67CdAr1+YaoffjgkFBu7
GxbocPEMQUp5rBAT7Gr7lQPgC82KK/sChAV7PxAwy6MKGfVONsJOHu+FY2OOyx1MpQgrKZ5xXpze
fuAB1d7aRGU4z2w/39dB3V1mh9ffjQjT5F5Cp5RnWcnK5jSOVkbHkteLBwqr4S3dkcHfOZSKwCGv
XbdEEiyvavfUigTpU4lPOv8MRePDj8f4CcFq1AoCQ+aYX9PgVG9Bw8xXhlQzoesU7UNRN2u+Uz4c
mwW4lLQ/TNrMv+OqsY40cFByt5pl+VVanhoQm3Xzz7vbbrem7Hv3mWCBKPcMpRaewFJBeJJpli4U
F1rtY8ksc4GcgGYQCqk79oRYJE9BNcaRillYlXvOoIxcQ2Cq9tAPHCYx5K+Sba0V2rfSWe/p3EWU
LT4qM0uaRcfsXOGy38Evo97VT+b1NMW+L/YxjkRsUhXXOh7dcAQUX8/hUTRh9ux5eI/Acjn1a4Ml
+08o4mDr4n16zFrd/zd7hXDw2k4wNhLbvvAinZAvwbHbRC3nTdphR+LqkuYyYVw/N2wstyBHNAHO
ho3zM1oNCUHHoMmdw5T95Osi6wx3kwv3pPpeVsvexzOJSEb02OavtkEqRanbIm9wHsLQydDetI9z
YsMtzQz5no4dhxsFfrh+lMVY/S0WQzlQbSNwwOz2cJjByd2E974AlBgTvmSIE49t0xZv0MkxEPPh
QznzuCGo9rWpIIDFpF5zbSGCtsYX5BU9rIz3/AXGgWFQpxo1urt1uOXxyaq+/AsbgbhEKmeWoYKi
Xx6UC+oYtLr29xr2zW3NlvV3Oin5Rvm1pR5hNdaUACFUcLOgBgrWHrUwkWfjsXkzmQx4ObFbuWPR
ppkuCUJBBHp4KZ6qTE2nhA2gv1/ybrV2JYmMAy/WNOEJn49XXsUdSnYSUulTVs6yKVonP6iR6ot9
3uX2ozcVvB8s5iCQjlxRFojFsP7NihjiaEjwAiOEvu/A0kEf1zVklWhP0CPIW5YnbswB35joTj1u
T7kpwyV26QjHkAS6qudVCN+MqExSDo2/05A2UnQZkf+xbZNGWO7Vg8AHwBwtQ7y9vZvgh+sHf9dU
HeE4LgbIx0kcEuqmFtc7086jwNkAO6oJ3BKqYXBDS0MmckhK7UmLzNtaBmwvzZxNL3ndpaTYWtI5
tzIdGM3jZcn39kjK3R/t0b2CYVjdg9NXOj2tDuEMOFp++tqyjQaN4/RdemHWSC5TSqgFHClDBI/7
1d7IlnKoZyTjtb/CV8R5BRFPB49zr9D3auo1xLlBVefaBb2IhctKuiWSw9R0D+uyVBl+HKsm20Yr
17KL0bqWbeILktRDB/iWPBXOwh3e4YE6JxylOYb7xK3/dWtQP/m8vr5FroNfsyWnIz2NPJeKFCOz
Y7s0j3prg0xP4bv7lDdlR8nOYILr4Dn1++rlhYnaqTO0ZGYq/RWSZVF07NZ0nnwlqxM2wMWCEO3B
dzo2G8NIZH2S7B3+BVlSyW/JUeOfKRdiqX0+qy/VuNk2wUASEEnvFfJSOYqbqL3e47c28/rKnExB
rUXNJGj+xNerOpYcsNo3f4qb/m85BQmtJMpkxBs0ffHnYO0JnSMM8eZV6H0rRtkykPsySGpwIaoK
/rXGC9+9JAWggdLNax+3BdcFKqueXlkGcmdGAymIJ8+anPiK5RAj4qayF0TjJQu8Dz8o5W22nKI5
TtSRnISsMUC4S/MiswljlS1D4os0jPabLoxbysGyfjnnrRd8tx0Aqj81SYzfNS0dPmKmX/d/jFeF
7VOMz0KcYBl6Nc6ygLOAJgzKlqPGY95+c6zrlr9EqJpiRyzZ/a+jSbZ6VnfKB82Go8APWdNreOhx
CxERDzhQboSKg3POk/fimUX7cECU+zO5k38UocBkoto6iETsc5Xrsa23tlLGwbkh+gjAAAewZg4J
zQDBWE85rqj5sxul333B23Bz5pwlmb612xnDWznzP/AaGP2LK8Xp34EIdrAj5nAYgu3MFpAAd1M8
84wAANObFOuHZmXf+X0SaRWGDx1z+AAAzQGIRdxtlMeqmKv0lOZu8g9Lu6p3PKndZwbX8UzXtrrv
vcPhd9FV7Webz4Qu8iTpjiQ8hl8aUMChDfr2ZwL69NThm9AvgZ1kuFcsN7z4gzt3G34KG7EZPySw
Kqae/De7eOPE+zHHqEKQVgQ1fww9RhHqqBeDbcXyx7cmKs/8jddMAC1usAlSg0RVWPHFk5u/cmVg
itn9xPKpSzk5LUxO7rmXiCqYn1Yb1cXYTmbvPHjT7wWMj4LlWw66grAJBWR8jM4Xw56CxJKWXQ5L
jEgxV/RsjelOgRQ2+zzBp/JJiCHHBGhNcrrZVc/Vv3FJ1rSPIyHAdlfrBSaNN6T6EOZqYmHW4Bna
ET/MMmhdmiCWpCbMefayqWQgH9gINr3HsYFunMAiY6t7D3Crbt3mBFG+9vC+tvPfoWYcf8zTgAXw
1OfJ40wO4icL0dqTKEG6w6Nmu2ioApzpDHwiBpymyzW9cU7HCaX7AjVMz/MtFsCzzZZck31kgYqC
UhMF+GmCPllfslpWcF/xdRwETSy4o1MePJDcYntn3G7pjikvXYzLXNHV8F0XtX/JiaLUiIZN5v03
dXll80KNC45tmEq5Zu5QyC6+EcJqyrcqg+IY9Uxp+X5xKUQqXfjEe+qUlzyqe8r3QFAUcfXHJrzn
fAh/dbAwSAiFbyO5heIjwIOALIpnNk7PMCvdF0S/nG1LBr+xsBV9YPTElJGUMbqEQw/ugcatftty
pq8elZmJWGc4XW+Vo5XeKmN5z2y/4ywqHBi2fwY3HblAIInSYMZoQ94E4iKH3sk9xQw2Lq24DY69
YO5TayfCkZgCbiOClx4dYzYpz0NdAv9nqrTW4+oGlvVaD2C8D8GYJtlds3eSx1VYIPZENcvuQRv2
+5eBq6c7FFrTI64l69ldkmTDI9fv+g5oS5e8g1rMyN2A46TxbQdJxMm63+ncj8WmE3VeEONIc26L
QIrpcK957aNldAwMtHwhXCE4qUMuqpcTNaH5DKfMLaMQ4zfLM0IdJ0d4ENNVMKKlVC4Ryk1JVUvU
iyZ5RBTJXyqvxRGSC1nd6x9lygmnSX9Qs5LfUD1tKCRmwpqNh5PvFhbJFlekADJleUlV4WFbvVJ/
F+3iT8d85rRf0NUgIwVuZ5+gWZCBpQOBgc8D7/d+x5zlzM7czVHPrBNuhEAL5Zpq3D7CFjrtyHxB
ISNnAXeJBdNdjIcYCeSrqdeNM/lBfWURT8A/K2vW0QHOL3xBnp2xRXFJZ9XsCjyCn7A1abZaOzIO
emKjEvuLraPVZW/JddUvTrwL8tUEX1RD02TO2t3oF4iCVvbLz1hevCAkMhGEDnj2I1PHkr6tPAeT
yE1SglEcmk4VeiL0mXg6eGmDll7I5YwVH/AblNHjQua33XQyR9QonUkRnLnfybYNrf7AyzDzKPPD
f9CxeO9hsmAcmc3vgM9weWQJS8v01qHykMMDuigq68DV8LJy2RanAT8CKbiBtCx+WT94o3ne/MBH
Ee2HRaCCMEPNj5Gw1DnXvlKPORuaf5wsY1yKvaYmvBpq8Z7HbiyObLfzx5SjMufTQvTJM+YUWqqp
M0KcTkxyYV+EXpYnCLseObAN62vJgm+S8jbUFqhIz6E/cJDsxSOeWN4njhnrV1O4OEOllpB2wY5c
5hHySQrOFY3ctM1PA6LrQde93nPsIq0k7co9TvgbXtMUND6dY0O4Ax1BsVtHU7jc4nEprxQZuisZ
bPLD28IxSP9oXyJC5V2aiF9welk43L5ihPftg0/kkY/JFC1r8bkA/e+p4qy9jg7Lpo3V1Z8GGo14
+eJBxF7gDu8pDa1/KKQ1eHuJuGPPs/34IVMLOBXkB/dNIKTXp7laTX+n+OjsCPEgviSalx9puPv+
bEOBaq3ud5t2PhsF2fCHKVSG1wHLaP8yJ2OhHgJ4letrEPaZ/upBhu7rNgRKGzpNIelzZK66rmx8
aWjql0/XJdt5F7/+wTjEmGR3gGlrH4tVPPbtt6wW5oy2HmkSzNq8eISS7I83MQs2Jg3DDcgrz8ZT
aXv9kWBt4p76nlFjDDx0867hP9yU1tJ/U8k6f1oWwXOQVh1ppGE6ABWhw7fCJ3uaLLdmnefxI6LC
LUH3pIIJv83alfnFCaDQ/IKE4cY4wXz3yDtjrRIMr3hYIhYO/pcN0uJGXrMAdtKErJJW7XJexGK9
q5gX4OZY2XgAV8C5Htxz8V8aWjOSMoU8T2aoK8ob8wCT3ez7i4J0M+qDdMZy2k8lSODtiClfbJl3
q6/Od2Gstg2JcVN6AZVWbJqvvCHUS8npFeOJSMl81EHxG0BtdwHoPWvS21o8QzHOd1XGczpiklhf
pAqLHe2RVn0QpPmjWsaESmNnKciYQGLhwWQfbIbtt9QQV98k/iS/hoX8NwdhvqaZc/3OsTjvcXa0
snebZoIXkg3tM2mYHzyp5jc0+/Q4Q5theV+U5xKrzFEAE2QFL9uc5bHxTkopQD/ZPcK8CezB7rfw
1s2Do7NQRINVKFY9VMLdpKSXXnc8rHH+pP2xrGoF/GJ0P1yWCSyJxs7l8TDE/tF3PYRtecf4YFPg
p2RVnP5bM1m8klJdfoOZtKBbeLFA4yO84trYqfFMZuF1Nnb9ovmxv2DX9s9MqIxiElwQqTQ7u5WT
8X7y3G0JCKgpvIT25C8PiUh9dSBoS2xltmb/QAPVQLJAwMlSpHKepFNz+GJSiGSKl35rd+B3Ya7i
HJ2W9eJiuWfShPiMlI7FbArTCtnKTtadtMXk7/AUZR9N2qXvJad+HvI6fErbUr+0bQY2i3mm+BjV
8JnRBMvHVWBo0FrUFyeO5VcDyOUtFTMJSDXk2dGf0fRXufxt08Ac8mT1btT75MUx4MaLBG+9YdN7
rrp2dY/txid09zjaHMQjM/gjyS2/Oy2d4FNV7fDJ/LFEPcmYvdsk4fzb6yvb31swV/YNzABaSLsM
eRTbNy5ZC5Oc5tuiyCSc4qM116G7swb7JQilebLvhyx8I1y/qQFDicE4fHCrnJo7NgkbXlLlTqJ6
oW3QYHLWrchObOmjRRZmX6WKOYuIeZ8j9bXBeZq6EaSJvE1zCgBOLs3ZGrPkfZn8F6JW1t6Fz3ex
cT0f69oJnhVh8sNaNst0cqg62vEsajkvYJWud44Q7jnj+4FghHrgbKQwEiVmdBgzZFm/LzyGz+Du
+G5RmuhkbPos+GjQMdejxKZxk7ysjnka2x/YH6iuwPSMqKrAfvj9OhY7I2QgOT0OP1gz9WuYN1iB
Sj//wIjpnmoPBnE5upPAhQ8aEot3+gelKI2yeug3GZjMja/5ueoZllU+OvimOVTtGiGgYBXK+AB4
DetgysqKK8GGcTelQfgrRWziSD9lCbYwy0exz2WZ0tMDvQtDRWUf8WSZv9Pczj8idyrG2eEbv+Ec
uaWZ8apWcfhOMy1utcS6rfffFBNks1CFwT1yJ8AQu6iUj7AAghtQLydYqmCJd07HgoqdLbg69wE7
BQfRQM3jXfPM7U05N9lZEbThR12h5VYZNg7bZdQBe7rVExttCZh649Cg8YxABSyavU8+MzD1biF4
HCY9jQi6PYE+0PS8jIN+DpP1yGcdRm23YgdUFvIfkdofF2vArncm6zxn5kykmm1l6w/5v8BJ9cYa
XF5+mk91ha5cvKxLGAS70Tf0nkA80ESZui3Hz5IXGkCuz4Tz7n1gG/v+LgkxHuKSeqZHI/iytHeh
BXd6ABeQuOcwcXioUhwdPtkjNv4B6tOWdDwEU1w1F4al8uLN9/C5j9Xid9w6fN4edVxtWAT+nqaQ
3oG+wRVtOdZ/OXXJWzdbAC2SM9izd5mQHLGClZ1Q9RaAKC/iQFUvRaMKOJdF6Z4Cts1fgeqah1mN
RNAZh38zudd/qqq5lveEJbdurPifKTva2I7lfJu2vDa6Sz4DOOabAUX0Ggd+tYeM7qQbk4B13eZe
ONkEbBpe6pn8XVtOeeOFNZ89Jq12Y8DybMaebp9jJ5ifGW4hyQkFLoTanfsrtOSN9S4SG4Auu1w+
wXA4sqWwWUDyY64du4uOJtczzh7c1mlOegFTSLdLS8X2gNl2w0gffnRzQpRgbNQRGxAAjrwkYpuX
3asuNYdNCoE05iPvjkxdTRY1vkeDMPy9+x1RTeVfxKmwjuSSOE/dtCYugQZ2RkMyQJvvBGwuk9W/
Ia4MYsPldze8dkP6VsRUm9Ljkv+SyOa7Us8B5HHm/5kyXNOqSGg6W3dlNaYcWZMWeRZmA4X3Vn+f
LNI/c+wOL5z1v9pYxAedgz3+H0fn1RyprkbRX0QVIgh47aazY9vj9ELZPjNkkAgi/Pq7+r5OnTNj
d4P0hb3XxlFPhcCKlAiCWn+xiJ9yCj+lL6YvQsIl2WLDBmBA97VA2cm20leNudg9Lb8eu/+YDidx
H7oTMKt5VNdc2iHUqSi/Cc9rFEBBcUOLkoZM8uTqvPruRMiO36nqSxciO6yo77dF5zHYhm3WHhZI
Zk9pZ9SVLoWzRBpl/iPRw2zUuCIlMA35thvl+9mWcyEgbgfAz65fZTbsb3KFLV3ltDUWsKB20Uls
1Rb6jjnFiuiU9D5oWRu2GdI+Owmz3Q6zVoyYuN+1JtcYGsj+NnZhuq2cRxIhijbUwy5fFaVsi7qK
RC4VjwArOU6WN2Bz6B/dyRq2/RRhbZ3eydr02ePfQB2onWDfpB9mwlcKRS/C5ItSOZtnA8+cPbvk
OMNTIaxXZ2Ft47qmvLMD1/lgRpN9msBWp2iIpDmIqjxAiLzJj0q+H+zhTvaUNAzD9oEDf7HTOHe2
pI0hjUk6cngmDNhFrk9g3SyyU+eQWO+B8aBnAvlS4cp+CVw/iyP8b+RyRTDQgt55r3Rvf1jg2qxD
ldvFz2g8JDfcWvVv6ffTfY4aKwLuTkzX1mHef/OLU+yTwFFzcoz5QzPI6uJNYbfVJmTUD/cBQwfw
nWSQtMstdqEcbbx307FDKs1HdcyLEKNAzqqrDlIPpd/8N50RRuGWPBc2xvKW6hhFVfHB4IV/bIye
64HNaVTWZ0wC0UaFU/9eQKPHozIvjNbXMu3/mHJ5TZNbjVDwph0mtNwIgT0/XmAK7eQQVieMZ+mT
ZuXwWSTuLXWjDhhr33YNzpxxfOJxouQCun5gycBUI7Rr8nVs9dCFkD8L8odfJ/gU27I0brdFmCBu
OsXs9ab1e8PysNTnhKEH1VSatQQCgXi9W8Go7whC6UmzziLDMittOOCiHCWYH7gLvZtjuTtF5vpv
qwt2lyO/xa8/5TxZeZ1sLSUA/Qu8Ol/KlNOlZjrjHiiBQvDcbMLxovGAI7jNa4uJLroSuNy/0Cfm
d+Yn9iGsIl8TdNW7z2PYdtmpFKyz9/3qeRh5MMKZjcCm9c8RHlfRjJg0HjN7+I/HVzSHmo39H6fI
p+bLNqZ5XLtVPQUwH54mZCf0djoSOPvDqbxh+kHYnFCzeaRKRTaw3gIW5xT30Nix8kink/WVxtHr
mHYobnBEroVzDNzmRtFL6uli5mmOvkb6vAChVI97A9WS9bIiu13+0zmvwBoEkGaZNiETGdcMsCF5
pM0lX0JuXr7Aoqifg2k0QDhWVZ5zJ8hg5rX5z+JkglsVbbW/B0jjV094AJxpN4ETeyeNjlrLYIDb
Z7JpjnSHaKSLsQkexQR6Lxy8gsa2WsOXLC19gHIGsd+Lzeg359iAZ0M1MbrE9SJ7aHbJIKzoDgWM
I7cDMca7vPDt3aTpu9ELwi8scyL/9jSuGaM6JDJupKBs+pIINY/rEBV+G92tWdPYh8HM3l/2pu25
dIecDpBgD4GC2pnueAtvyGNCCPZQS/rfHLnmI1McsnzqyPPQCycu2kyIDiwgQ4xFJjadYQJkwypg
rIPNfzt6DNX3fhisn2hufINTzGMZm9qN1I/TgG+UfLoOIe4trtmHFOh3eXGDwjk0eVmMy1UTVLhg
P713YeI1r+ywrAVhzs34+2XTv7YfmYewAHWBYo+CpYKWn/+cKOik8GerptoivKnfOj0DKY2IN+2X
E20CPyG+qOIFkAmjqC1rDiH/GFahGLwyr5QgpKCsbrH6NMmzm5ZZWsToqrJZU9Uye86JfWfgLBiO
uql7jZBT4BZGGpn9AaFYJG9JPZroc8IfP5zNhJIf60prGTTaBhBdO3EREVHoHBAGDNMx4zUtatY7
mbHgcrSJnd87SeLacKlBOgFyC4l/KE9lmgczYVbrag/EK+lurknLGvKK6o0/KhCcS4GTnUojTXCA
0YGY/B+LSFv+nSoQKBOMhZwvASlHJSd9zapEJ0graI1LHxIe2Jduz1QZAjh3znpFERLdrCuEYF6j
wrb6o06gBpGfwk2yof8SuO2UHcW11AQipUgcNnhkGYllc8rsGH10/1mm820lVTnmnuY2gaYO9ILi
C3OJtxk6X5fHsZ7WYW8ir/4kR8OuTwTWQxvGCjTGTmGXxZFGmthEuUxr8QDirggOiw7c8DSDWEtQ
czaUm7BknLNxR9oTAD3snHwa1xeoPEAfN5anhuFSDwnDG2T5bQNeK8znK5YmRMONkXTPDpf6+FAO
c+Af666Jpn1o5avGW9eaT8cZQfNuqJVm747GZTr2GCNR4ldd0L10N1BHK24pjchdBT3zTQRM5mKS
449H0NBvsXikw16A8fpq8xFdiAfZmmum9p2nIPOXGy5rQNnUS0JTTujCwuXUKVdme+FMVX3HPyk1
aaIaLS4ngSTN1BreOmsJntE+memVeKL+UQbG45cigQZGievqQ9PXLjy7iGGMcDS9vo+yjFq2sieO
9az9Q53QjL8juJ9fsukwQjnsxUOcZHj371EndO+qyhRUW+bsz401Dv9IdS+nI3ZX1KwVatIHRohu
8ehph5rHDecdj132jbEi6E8Wg9WNVGnxWHASVAczVVm5b0i9+5GSiJw4x35IwgVTy/RYgnTLcIDm
/Jygh+sLrDDS53PLyb14LZWz/GMUP167VLfjIVq68AdYnI2dmvBEJozuQPks4WqQkZ7K9tR6Rftf
D1eEkZJtEUvXr5N9sVmwfWElna/LrKw3XluCnxAKEW4WjsUYnHo/EQ8TDYu3b4QpL9kA9pfCTHHK
880X3t7TJcvhjlkBbg0c/+wudBHdV0DYrDjFkUGXyAkkLlO1tm+YcyTzfnokBNXCyTGzzIGgZXOk
S39EOFv3QAhCEZDepNCMVNLR3wn5G3e+L5Pz6OMi566eSpA3osVJKHtWlnHQWPJ1JZSdAQZKXx7F
LG0hK40iuCNKAZuUtIAG3sw5mWF6V8k6Rtjml281SPTpWI9j/WNVM7q0kbEsz2w+C5xDsIl+vAJ7
KhZ6kQSv4MvLF77RhnVAV/VnEj+CD+HTvh2Z/znIj3qD7jhvwnHfNcq39iHtb3tYXebrMaYUGk/X
9rx536F+M1hcbbx9PXbvz3ydEnWpfMDAZ/SvWfpf12V1sbOGaUh31qR1dUrgMuZAYrk9cFnM4gXG
OdhtyZrvFuVJjTbi/3sOulEzCxGJKLdVRTW4mfgwoYQqCONccNPwXCDdutjANvOD4EL8Jj2RdpnV
rbxSkMAyNdXtJx5Gm1FFYzUk4fhFhSF+GiMWF6FN0eBWxYysuBac22ZVTnDA4gK0mZMSY3HPyfuM
iaD+EK1P3C1PL16C1IBHigkJA8LGbUgyhOYgOpk0z9PXbmHqvBshZ41bJgfuUw4zrI01v8NragBz
xbPrpVuoseLeGnIbW0q6lnft0FB19cxb68/Ot7ruD5PU5s4a1inFujWp/EzH5+00Jo3hwFCNZ49N
WDND/wQR6aHEv2MYZ59FyqkhssR8izqs8NBUK2NPgX2ORdAC+vL2zKXNSbMqRDhDsplAPYmxt4ib
yen+wAqTy39OUpMFsqkF07vvwjUoFKg6XXmkFjRy03e2QC4Nhjm7DmXDp1EuYiL4yJNzBIgnYog0
z23U75YJM/9GADydtpVVm+VgT1ZSHEwehu5hsJiEOZpnZ6MmPfyEgtX2XlZquhPocdS3YpRcomVI
u+HEYNxK7xRZovLgmkJKiqcKfszEXOFazW6IsKmj2sZVWgDkkxiGyDRh4QbmhHGs4KOWJp3sIxuB
If9iuTvqe09iNT86jtf614I5s72xu1Gtx6rtiRdz26nxj4vdFeGJ22JiFp7feKZDSisMhsZhVera
0NS3tlLBa4MjkqgpeFDp92DGRp1Tbv9/ZLSwouHL7l6sDuFm3AMIWR+8tLH/IUqeH8d0gietcqAu
eB6E/bRoQAbxPAGMOXetE/xDwsCCTnp2HmwDFI/hmaCRNfjSgEPjMUT9NAAwpHqoq/wh6Dxj7ww3
sUVLhA9OoOjdLlUWnNcwIgaZ0opRQ9Fl8PzAvcc1yZIcBqQji31hs+p8cWGtnSpoOJQPU/M7B+ih
N6YbkI8YH5TzTqQNU4HBG2EjNpUeHjuQIRSTtaEaznXuv/I7JS+zb0OE486ObAhzCTlORRi243OO
SvBUrCz4b/w0+wHne3bXavFha7a88QC68XGdZpArxODpjQ+/Zadbe8WJb7nnEL5gykEtEbk3YSLe
saIOxfMy2j5sKkbgW4dzlw2I5TwGgIVsTM+1ZAbWWk8C+fldwSi13NbM+PbKKsgivEU+dA16rV3F
hPyEUiIDMjLX0QHFGCt9Nyrqj7U2WFtrl7Sow2Rmq7zrFheNkhHAwgYd8VmYJFnFDlCaVqy4krUq
EcWuOJHawvlbauxQWT1zI7Vtc6umws8bJuaBn0E/QGdjjeqyZFWonKrS2eRTC8asqZcv6dYdzN0V
k4qNL+XsOe5rypR7l9ThDVhlxBnRFMCGto4+QMf8B+bIg8Bqpiekhrz/xbjyEjCy9R9n+qcrxOCZ
A49h6h69Y/o2WIN3KEMew3JaMiIu6lyAz8/oAHzlVvcADJA5LdHwV/lDeW6ULdm4lqg0d1Fe1neR
k5THvirkWxtW3IHssLEcdUCCN5PGLI5QMMyKDXdCsMt9FMkwh5Joo4fIgZeGd+iQjYRRIwLHMjes
HQng5dQG97nA3gxNA92awSfDEgVAieutOz/xuEnhGDzkZSYfMzRvd6EgZYjBNOCigGkpMkulf0aq
jTGmbltezepCQKISj7zvlsmqS8nLL7adXYepVMtlwYxMHSoeAXuPaD1p+fQ0d8fSa+A7jSrnbjc4
Yz6f2OTaSWyqeoA5S2WBBYZ344XXmqRFpsql2psgG+048LQqv8vFsELwrZkjt4C5BUugJp3wNUcU
hdRGGbBkyKJlBreDrDfoAwjHTvB5febTs916ei8Er19M81EvH72tsmYr1j7sHmcrHaY7xix4OiRm
PY9nP0LUsEkT3KiH1LohLjkJAFYpZijutnImxADMeyIUlLYXHTxlqhu+loAfrpfUfwBMcdugDdnf
KMVMBjZALbfsH04QAhDRy0P8cBKCSPZszsm4RSpRwyiLiECj3R45kt3GNgTlMS8jyK6vkceYRQb8
8oLG8zZCRqm0zbNaL9xGtRiZXAE7Q1yOVjpunDR4AaTFEo1/vnjXTctxtoSR+nITNnxbkEcRNwj2
XXXtsdjy9c6kcu5mZLtYvXAi40jFKgs1JAz6cY/S0nsBRBaxlUO0kSLxK1R+yEpKnh1nNtvJYsii
EFhugqg+4D7iNSeKGaBnZiYwjBnUoNhrHG85YguazLZr5sE9YE91ooML3ejURrBd0HRkxjA10bq4
wxih9WEoWa/sRK8IoohkryCkhFb/6I23aIyQ4Pm32lKI+AYcI1ftlWBloQmiCC5MmC+cJMq2DyTI
METkSSJuNieM2L10xCo6uLiaLvuF0gGBuQmX5MuGYIbSZNC5jouoqlg8uUn3apNH+LsuPexsIp24
79HqtvT2gSduP5sJg7c1HbD9UHVWmOk6ALhnvfQ5AYJk77n7dlmJCqIV8eiYHCo3Xlei6PYwJoc1
RgxLi4gymTKQYF+zxiC7HdB8bjHNRwXT4p/DF/vVMPEN75ulsOYLhybOaALhPLx2NFjPvN5YWYO5
C1lXRSS9UBFEuUVGjbyhARAtPEfInAHPJax0eJ7s8jRpSFhb0y/Rp5U4lrMNiptdCBFr44M1XTqH
LUOvPlGWwmijQrD3Iy0FGTgOQgRSrbto2HvIm9B6uuHSIr4Y+5BRE/3Mbmg9UE1OBSVqM4YV+Ayj
nay89MxFfGberZ8fWbZZ9sl3JOI9k6ganqExYbib1cAjBIpEjlu2W63Lyqbur36BOv5mHJ1sOHkc
fpwpLnripmhobwU1fhizyeLEqYQgPyfF4ihBTxOFu+NzaEugNInyTuhW3PTFC1HVPbJl78nW8Ft/
/vSF2+o9nE9nPJRV6ERbdCPSZyWLEovcrbD/zrhI+hhKQHCbtpKxt82QHL/MeUUmJPa9gYGOtCZ/
RxHeuX9yyPz2q6DlsoBDB3mEb4HnM0aDUpV3IwpASEgUwudSWt3v7A43ink9NwcKwfRlDPCK7FQr
sJQDpZnDO1uKPKzBUZsKRINvmmUn5xbUbIAUkL38cBOoUpHKf+CG2eNROfjheamd5N/sjwVxVJWb
/y6ZUHc1udWMUgC88L2vXpUQHYqSEjVQhAyoY6HKfgXE2CcKvLZnguuAO8LlilItSy0LSEaQfzMz
MIYhrUKilGh5rlNUWXgp1PLCnwXPEZpbtVtdRHT7jBm0s8VP3/+wg52tmFJF+/FoZf34yMS2zFii
Dw38VTH5dJM9gqR7Jw1r/8NK8O+clrJgwON1hmx3QJBjuZ2TYrwzE+b+eEFx0uwYMSm9TTH5XZFD
0P0WHXA+K/O9t2rxl0uHPL+HIKuCJyDNpNIQu6GH00JtykHbsWeBooWiEODkmB0JKuj/2WNb/Fh9
Ti089SgoTw7eYnH0ua1fF6iV/yAUJfqpcfDIbpRTrw8jRcxj1xf+Q5MqNhEJhykcm6m1ntNFtdZd
3evqOyMU/q83pGR/aYUulsGAIpGB6E8vBt0vUeOZnizJqLMAqhnb/bnpBnldrbx4kOwS/wNpJH6R
pzdPYbqgSyvw+R2c4AastVOX8DB2VUDgOmJGsP3lN6ZWFMiRDZpbUq95QlDMYgB138lsGYotpbP3
XGnY5ruykYjVlOWx1ewUdK8XsJmOijt0hj/Kpi8ng8JWb4K8sWBLLkbe7zNHv5Uc8f85IfM4OGhZ
8IULm6wuXxQpRnHcqjBIcpR1WIWNHcTBkmUsVfEiDKqOvhOdd4xRoCqt7kJVp/khNYuafa6kfJBW
7/2BkHkt2+UVDONTlRfzkzUvRDd0s7hDWQbpp8vSR9yyy0PHU5UDtp7LU4UM9yQdg+ACrXJ26k0v
91w05REptn4h32e5sstfdzR5hFTOgfWFfNG+ENHLEe2Mcqd6ErsKsFN7EfbLeyqH16nxJlQLRbF1
Mze4zBiH7mXTo3ouQ+vchLMd273/ufKs7BJ/eNHgauIG7B7KBHLt0PE0rGYZPrKN1VhooiAzH9gU
3lnXh78VRqdna4BTQImfHzN0lKQ+V9GXkoCSUmFYmynmt5ukrSoO1rHfL5Env3yQSu9W1tzYVaNT
PzUisO/dKUu2iLm+kpBoGmCRgUKwquA/MA3Rd5idXlcu/c2ANwC2ltXFWDUKMg3n/Le1Ycsty2id
S8JSnusCPoNddcsT0kGyMTqLPKEw7C6osOtLWY7Fj1Ip6I+iLo4diYCPlhnXd8l7GdPJBviD/PWL
rn05cYVibMiAjr7POb5Fpvr+30DZwwWi0g112SW/BcV8nIZrd4l0qO8cvEjY5fvmiIRrfBsRiLHW
7fVjpAMa7A5WpGUHw2tHUBwQDfwmgHUWfq/mh4cx2g5d7fyxkUxuQ186Jwjc7tEzg/uWFKn8O+Jw
O3QO2UAIEMSTI/ryj+8X+sP1Q1p8p8V77LDCVp1VvZASpg+rtrEz4JHeWQBRpNLFQdTqL9ErzQ6I
BHO8iqnExRio4EmLLto3rsfAFwHXIYGagPnF6wnnIdzosFRIY6lWUIa5iNBiU5bivtImf4MIVCGV
pnZEUTLuRyGHoy+b6R6gK0TfUTIDIImIWWLEgBFvH5sLJicn2AcLspdiClnwzOGGijl64nKRNVTr
JXiYvPBlxFdyX2arlhzM/XRybKv6Ro17xT2iPt0RF06UjYhk2/lEOlPy1pbR3mKO9unTEV2WvnYO
LXII7KUMbHHP9UceoCe8wh95z/0sKmv8hwkQxyptY+XN/RPH3GfQrPl76XtTDJqWaZQDAaohYBFG
c8+AnTHX25zDrc8avD80AP7B8TTnAnxBvKpuH7jbhOykawVEyoDRqHeijaoj4GD9RPIYPtB6Ck4r
zqB9JYYTVjsbzYiKipjMb/q2off/LChCPvkqJvIWrBeFMe/TKukakE40d8TCkVHjoagB4TdiJWoI
ej4qJ/OOPiA2wr3hFLJibpjcpNP6W4tsQfg/mP0qNCaqaXwXlo1mnCxZyS42hYuQTCOjSnoBbrgp
X14kweAE4Frpu+x0sl0I7HstTUYc6Orr4AcGyvRYuuwgN023YlDAEcdQHpWo85P2vR9LaE5i46uh
gPWfuuprVfVzpnygAr2806BGEdrU5GPwd5Q4xrS9JZ51eC+yxrzwncgNV3ZwEHjemTH75j/bs6OP
YEIGmc2w7rX2a2+3pkj5UxhiUH+RzMTNmopXd9FYOHwHi6fTEHpKDPZVFC0a7AKC3IqMMyj+0Iao
Q+jUc1ytFWQ8ZObqJFNw5ZVCq+C1DGElGgYNGvOx8m2WoX27ftozKSBzghyfVaFzYTk77LyJTELh
ILcIYK2fdBJ9TD5I/4EG6pqnYf6PuSfqCZUzArDLttgHuQxi/AU4PSgLE8auavhxAubWFL2k2zCc
J79HB4D+WhehUU+tijVAYBMlXQgJhFqh92p9DjNUN6WMaP8Yfm+7JNLHdKr/35PiyKAtes9H23xg
8qN8Z2fVnjmNs68qlc6l68xf26BNgI72lXvCvWiHYOyJWIB9AnJuKwaHPSCh4A9ssTCCumzMY7Ra
uPore9nbw9A84FQBPlF27FL6DLdoW8hGY5RmOwdcT38PReHdF6FJHoU/FwgErWxrj/4bINj0jRkM
C2j0bo+WVeWfE9OF51l0+AhrCPEaEuU9oQOPZBa4T5UJxKFb5vzJtYR5dyqkuEMphhuU9AZ6tVR4
0WHRHaIIZC+1oIvbC6DEA7YSfL9yNFvGPO1r69loYctJ79oocbZQncyekZt8ynknKJgzQhARbOOd
W4P+X5mAAEPkM7lXFjQJNnIjjprZYOxUQ3JdqxBQQ0o2HirF5N4EhAvTUZONhMzL/cYBhqlmnnsq
RW/ktMKbeYGxAvMGjcb8BkitTWMZ0XRufJtt25C63t2y5Ooe7yKbfJE68crc/cFKlbiDMdlf5jnU
Z5wU+j3o6CGlCPSOYfDy1aXZM4hIdLRp+AQc98v2fIUKlXndpnYw6Misca4J0Iv94C/9xXUUtw/X
4F7K0T2JpbrerME7Yqzg05eOxfpkmA5LxAcyBdWot2pKac5Cv482Bv3XY46Z8mxQN7wE/iD+DEMn
YcbbAA53CV7PYdNIeuCLLHx5DPvGPlG9i+O8dJqUDDr8E22TTdnROp9ydZNTic//rFe6n4hNQ9wl
0uxG5BwCkXLXPS9tPRybfJ7f8es3x3BoQLrxwQbwBdmJvsxarfdRx0Ldnq3s0kWt+1o4IT9t2BcR
kyW+4BtOY3y0utLallb2OueQDgkNAAsqoSV528kmHsIYCLMzdi1Er2HKSt9jGgmY1cu+dZ+0sZiS
5MPYwwPwMP/ZyW8UszpIkovby+yxasf6D541RLAVKNNoJH2Wre3YfjUFcxoWjvZv6RCt0gztGHeB
ruBBt6RcWGNyJdCDpSLM4x9Ct71veC6Hid4VDw+0jTsh6uXQQCmhV0Qg3TB+HN24XwhxOxc9q6ob
cD/Ok9zNYlZIBDci1ES+aLULIuzE8XIW0fW6s6shPSQzs1CenGLbFMJdUF1yqySausBdZfubZWY4
+PMQvA2zyX8RB6OuAOgV+9jI/y2NQAnAmdFtBsKCD3ngvg8T1tZNtPjTFOM1r65MSkpo4b5tvTj4
UD7Hxhj0Eb6V7GXrJw/5JDNU3nQKO6KN37JBDwRmSO8JdRPcMU7wkopvbsgI8HBiFARsYMphSfOR
EKPwSleKEs4d0hhtYrjvat86pLUQ/6JiAvJxw62TA5BRmyf+q0e4OxYgR78gXu5gCyYLOAvyuPN6
HsgCJqGHzWE1UrlO3RWrzPoMSs2iwV8ChntVZU453CEquiUgyUGFMbmCCfrNdPz23dret65qrm0u
o5wbxM7iVAj6jDQk7KBNWsqDLs9gMkfyRMh19KCLofseuIrupioI/mDAGuMlHdgL0Hv75Du5PAi6
W8towzy53SYMsL9LRXY826j5TjBPPua4S65FRkJi7Lp281mwWf3FU5ntib9k01baw1OvgDA4ZZb/
KsdFA2WNt+isxLsg1ise1mgmsnKxvLcG5WvcDvW4TyMR3MR/KnxH09H9YTuZnFy3Tt4WPT607Tqc
hwKEf0PkzU9K77zD58GxsfTOJgOZccOkCEA7IRnQorSGM8LI/m/Qm3HP/5e8WqFNR6x9QudGyPpn
CMv+3qHdx9sVLHcyEfOpSbm3p5rNDVNIZ3jIqYsU0bE3Fpep/5uWZnxo4Pfd+z7eMaSeMNXtGYNh
VRe/LP053fPMulF0jf4eZyJkmemdZ1BZG4DP6V+GWeUjbYD6XGZDLo02ovmzGucNKx0DjJ7kwa0a
KLYjFYyPEazj8uYLb5gPef67sVDZYckPJoIWfHnuVsabJuGebcY6vTrK6IdCDwY8/azrDelr0zMA
RbPnFbWJXbDCM8P1aDgEDJvQM/zfzaadtb/OYWrOA8CR/kxG4ngkXaa+76CAbuREm7UBizvAIKsa
i3M3Tz9LfyQOGRua3FTpXO3zKaXDZCr85vddg322YFULo/VaAu48EDgWwoWySR/FEjIjPYV6ZDBb
4BjZOIDn/p88gY/DNaTgImzFTUblQF+OeqjOkuSIxjCar6SdjPIOAVEZkymRvMDYEFT68JJaIPy3
VLJuW4GU3nfS7QiFCG9xLGFBGrRw+v9AcOaPpGT5+ZdZQh63mT6B9/9P7+T8SJ07fLARKeOKD6va
emsod4XPtZgyaX4PwZoSDzqn7WayJKXugKibydLkKcYKwj3OslGHORL9T8al/v/1SfiFQtAjPh10
JEfIuFuxuNSn1dJdzsA2Ym/FiobwR+obVe46Vo7PCT6j36SDhFrqRELEq71/qT92zGSYit9x6kTW
xufNwa/S61OAw17uuzn4AloKZ75dXKKGAMocXcL1eKIyyjbWDVjj1GJbK2BVOJMSFPJf0ClK3BcK
68QW/E93WUnKeZkGoBC4zbJLlM/6b9Z1/TWJmhJDru4+c06lM15aE6fEtL4Q/lGcIiy9d2xRh4Ml
qYfy2keGuXhWswudIT9WdtfVu8hT3VVYcn2z6lReltLyQ2R56AbRN9Ro85imSL6S3t5Dic/iYfbz
s+vUqMvmebiiCbVPEcPoj1IXzg4rXclwu+n9h6qwBmSdVGbySbmW/sjZVXJoMUJRibdgJllVfpwR
Xn72abr8SKdan3Q4lI+LWn3OBFItQm2LR9FLUqJN3bx7hKnGQ+L9B92qJ5UCoGlf99a3NRF9M7sm
PwaQxG6S/eaznx1G+LeEiqTOJNMrP/sp0X6wDGiciyTOcTMZN8eJj98MWkcaADQDXvGUZIimNkAj
5Sk10gXm0xTPN/zWxmSESsmJJ7sQCrgGJqueWtOpwifc08MrZuXuvqHHI82z3KsJEe/oHoHCuIcV
uQNDI2+5J3/SfK99YUGOWBn4F5HBcIHatGl6SinmjCk28zlsTjaXGW7/KMnc+1GhirKZ/yPirOSb
oWuKNsDU3rFE4KW28Jp8JokyD7iVp+c1S4dTw9XW4IUlMsSTeMpdSBroe4E6sHeZwh3pDOt+rGV1
yKNk+gNCZbgQeV1fxS19BBCHh+CV/S7LRDBSjNV6EV0tH4EH1GaEiQUegatf41UmYIbOG7O1KYY9
gaf+F4XUNO+bcSApEDWyuEjU3mLvWGzcoRtQSnfs8g6jgpHMne191PaKcoO+UpzdNFwq/k00ojYT
xitL1AiWxpz7TOH7fPyFoSEcJGIy48NHk7fr2hw1TzRLMjBuNpK9h1rqvbkB758ZPAu5gxDnnNGd
sQtiHF37JP/5vh3tcuqkV3aOjJ+GOmALmBfktf3gW5yemYSnYp+1k1bbCRXKfHGzHlkvqXVp8YQC
xyFEiSbn15XCdrd1xULlHtl/38IezopPJpJon8gjzdYNjh80zaKcfUyRC38luUZ0UXuTd9gulqJ2
Ma6VE0xEJuTI8Hmb0SYTM4RWOaJFHNbZujfVDTHjdBKlWcf9RhZTUL6UkTcw0xJ5zZKmNEVGLk+G
oKGOuvR5QpZ0haOEUiIrLezQMFp20AMp/QPXbY4KjQd1StWEPUI90bHni0AlnWpL3BiaQbT+xbyA
dyhch+ncmVWsZ3iW6hUYM1C4jq01AIX2Vo8VgUjCJ0CvrIBxUnFnehm8IUBlpcV37k94KCN6LCZg
DX7Gi4PZlVciH2pijMJ0qI4GMBgI/BkwGC5QBfoNSrt9mGSPSaVoyo8JoSrFIcY5edMlkwtnWhVd
1rzja8ltZwXUB/t3C43PYYDGGh8VLY1wUEcsP42XQfvQFnyL3byE9t+yt4hDwS9lX3KwAHScrQJQ
yS+J26bPFwEjr/b98zSNQfCAW0fx9itBmLJtBdZlEaZOdo4UTR134FHUpRZRcCSWzdanqawg4QVz
Lr5vhFNqYNO1/1x/Cva1JA5jU7BoeGUH26/E0UBO2Gti1KZLLmzvn21GGpgqC9U9IAjvkZyW4D3l
SKeRZRr62ie0SjuB/JhoX4BlB79uAdpE3LHQO61PgKf2CUatYdzq1G24R30pwl1Qs1mNGX4hzSDr
6PA/is5jyVFkgaJfRAQuSdhKQl5lVLZrQ3RVTeNNAon7+jls3ryIienpqZYg85pzR1WMLzaq64/R
529MBYNwiQMUVfrstBpc6CnD/Be88Jn0LbnsKLdn8rVqeoG24l+42HD8iLmgfxCgZ8SBiVS0NVDz
UT6EAUDOTWE7H9wfkRmG0jhw3g7e03b6NztZumc/hSufp1HY3TI4KqL2HCioOqCB98kzAQzmV4ki
JP85moAHXwbg1d73zEP7A7DTWVAl3UzMbdfO+MSqw7YStMQBxD1RlLz7a2Ux4ChJ9/bD6wQhxmls
2TWHjRuWBK52lvao7sE9ZHIxtvdEqSi6ek12tLuuIBvi64PNMCJoSk890GuRT02PEL+NWOYCXzCP
e7omnyQdxxvqtXnJ4kaeTOFbn27fR2dYeaxc+UZQ/1kaFdzyYQ1NRe5roQm3azNIf2eu9weTnjXd
WnAjNUmbIsCZdoeNnftXf7KnmwV1cFvUpgc9lBYb4YbkVeGciY3bExSFg3hHZLbekQX9G6pd/RNH
1vDk1+tRJbqBHgJiSZTDv8jCah45B/jteqBajv2a1s85m0625T8nEGBBRcFOKC1JhqVtSqr1iwux
ogB4BSj6o/TbfwEG+x64TfQ1g1L6L2KPm/vx4D4JwIb7PGqmjeMbR2wxxO/S57VtUtC5as+iduZ1
vH7Sqn6LDfGsOWieLPgq+5atyAfADjm+Ko8oDK9jnNMs6YLI2Fd20mwyZOt2NwGWv1WDKC9caVHi
/DtmYUrIQnkXSMERhdjETDgdji/WUszuxm9hGBcjY6YVT5wQXRnngcjegaQJl0ZMLFQPTTRxFn9a
mhGbXjvvPiZTiLlTbqiwP8omiB6Myb5lFOc2mt71HlgSP6qu6HfzIof9PAXNDj24ChcDlqgWXfMN
xq/fk2vt953rfiQzlUiG2bec5oFLgjDmHIu9EJjSvxIy9c5iIIfcWsxotRHBu6Gl+WwPwWsRw41j
ShgqjPe9UIEE7DhUzkWSqD5VSeJ94I1fxEJi3GrTlJVkgbKqrT/zPPzaKr91cBA6NdgOQqqpLk5U
ZgdHeidiq+7O80WNshMlRzLKRRi3CVpiLeZ93bf2E8K/fxHpfAGsh+Icja9AdVxOREs4JO58IXD5
lVhaUr1pAWQTW94TfvoLCBKnLWZTkjwnyAiGvtacYUw5dLHj8UmbKCoFs+88JcwzixzEe6ZG7trJ
tejZObOrNjKp1B+L8PF+VDWEYDUSH74w1Sm97SB5N/DNAMxqWZvJJ8uLzSMOcJHsZ7WGHDjEcqid
CzfsBuAT48rK4/FEnLqtvQdFCJRgupXsTDZxEdfYKufMurNoQhOLt/sjhTEyaqM1bJKh+K90+Pj0
/mLcW86CZ99suyNAl3Hb+ml9jZz+LcCEfIlbB8EpI+s4sD3aRc6hkc70bZmCS4XrXyU6GDcxsEFg
Lto93DXAWhT2jpCP8ocOcsyh6Y3vAYDxhmmtnrQwfQvf8zrWMngUHWXaym8mBomL5MVYM0dP9dUc
cKGKwBoeSJLdKC2zNS5MvBx/rurQcefoVEiDOy/n5/ScVBqRA0jAYZSmhZFBm6FkCAB6ZKbYsGWt
wKVry3x2ZjF5aHh/aHb3PQm1QsDUkJbmSk4ucwPfq6dEaqUPCurQHriU2qmgSd8Sy/gG2K7Hs58a
4DNpSP8jd2yClIFdfSD8XxOgThn6NqpJ7JeWAVvk03E6cbrmPVg7+gLRxjhmUjdP7LFkf7jWE5RK
lcvPEtUtbeb6iTkIebWdYR/MP26duihFLR3ZFTIGjGKhf1hTVfQ82zsNAepFZur8yS8csQl827jz
uiHBMv5VJHCyw4RM+Md1eu930D4hGiue5+2QxZ19wgTmcp/+0Z0bPXq8lS6oi3tSBf6NusNVOJK9
1axyY73DOfioBhL5vGFBVPVcFlJ2f8qpII9da2qkfPaxyn7TThItD1S+4/8EZzNZmvliLVX8kRps
V/uRLbfIdD7bQN7f2Zn/U+MwPKuEKXMXIAnCQfFt+hEBkGS5+qwYPKqG0JcZl1dVqhZv1M5JMedm
WDLZs12IgBQbIfxmP4/af8McptZRaC6WmhWTQ2a3vJWUDK7+6rbrFA2ShSXAHHFsWpdmankBNqJ8
xWVhd5av9eSaNeyOJH/jksUDCd+NOhuPf7dGFMgEThPoUa+Uj5j5j/F6bAQRV9zyRauzU/X2nnR+
/cI8d8TYNdNMO9tkwN2LKVmWHNe+CFaxWK77t9YgHVdWvse+Xw0zqZGcpUy8ZhWsxBE86PtkDWdT
Tx++ivdBT9aqomWzTM4Ee71q8KLt8jd25qZh38OAuiI5EqJl3/o0k+/5wnjLNGePpvB4ZalWnKsx
2hdt/t0ZBZgbSP8BOEFv5g+TphkNp/i3MxZ9odoDe2nkeQ3bZXhwg8BBrE/bw5z06++hix89O1lf
fp4jroYfd4fYSrtXXqVzaI41MBC37ItP6XnejzlZ2Q8pBKgqSVqH7NTV/yIZPaUprZhQ6/6zc5bH
wcuQGCa8rG3POECyeN3ds5uD7mGXyPY7JpS8xbDKaE5N5nEU1XDFIltHpFeoS45pMyZDKMg0bnmF
fHOCO4MlnU71woPGpZp9stuZ8sjUx+mmaxli00NThgix1UFo06dLplfXo3nDC3rx2jyiGhJ3l9ys
8rduwY3RcmDEE610wD+s87fa4bkqjZi6K/Tfo/aDA0j2/1C8F3DWXVjAHbukOUHLFMD3ia+Je6uN
5DDN1MBGp4qyXYcUvmsrG6p1qkcDMxh3QzRvLaGcDe45aBWLQ+9kloA6Bds9ubvuqReLeKBlN5pc
niFDR92foBmOoDhKPJayBjcTPOUZvSwZkcOg1cM2l5zTE+t52YXjV3yYiE5ch+qTTA95bP1qMFfm
QRhpqB8RVEBLX+CbHGJZ+xy8q25grQ3KqAF176BHcofVmB/NTll7Jd3yeaAzGNbpqhhmJStQXcFh
uPQeYzc7WpT4qJdO3V+C/OrguMa8Z/GPw7ct4fVp3dyGJbn7EGo4kkB1LmE6N6sYblui/qannP50
effCF8hiubOYXiuX5Dteq/jhss5Kg0O1+p43RXuz6SOyNIqAbPv6qxWC1stmsNJ7MtrEqb0gXjVO
DlE50E0I28g1Xtpcg354JEz43Fikn2eWCzdwS76DoaovoGjqsJ8TTovDujyeYx9fWqNRp95Lg90U
00KUFee2NP6ey5aXozu5e+Iar4lVPTZNy6sUgXQCxBHL48hx6K7xNCkMTcSRcaOKMfUP3SCNFyqP
q4SLW22T1F2/+9a7syLqsoBjDlnN4miI5HnB5CGPk9e7mBD1sxH1T0UOaZdDhRmi2Jhh46vs1yRN
wGOGL24vgvwwIWOFPEFaqE1klUKmLgUr9IZ+TrUemPqhvrEh/ZvFRIrW4b7USz8bQXmFGa912Ftd
4hlDExTAfuD32TSu3NMs4aYXg+LlAgyAe9embnVsswSKUwRnxvP/RV1ydQlVQz/Fpcn9v1wHvNMC
geRgj464SR7tByOjBTzxuagiXo5QTKyQ8C5XWiTTftw3kT+++iKud6nws1f2D84KT+fmSOX8R8EG
w05n0adDXXfF7cGBa7Qf4qy9x76padpyKfIp4cwTmZ16QVcPxnnEBCMWvDPXQ8fOiDi1Us5nTjsO
4jMY4ofAcEe0dngwucNcwnmhG30rYOif5QI+kU9uI7+CUnb31nAeGogGGF0I9Cei/wQVk6BPL4kP
ld/mwLEh3J49LjnuidYsC2R8O96itky3U2N1nwtGHfIHI9yQadJzquPYO5WCuGqNHsJZHmUMhDSw
Pvg9XDftInEOVKyKHd+1+gDsoKXaAtvPZW4ORLMktcy5k9UkQKT8UKbJeIRjx09GFMYnp1CA+HTI
tuQlH1ZyJH6sXZ4bwpHUTGZejRdbTuWLO8X926CEeqjz2Nx3yTK+WiwCoOKhF507D51ClPOlGBjV
qe2SsyEbwf8AWQccJ8e1XCUZd9qRDwSCVcapLvZsLTUPqumcve6sv3lQnYXfjz8Dd7gLTUCLZy8t
mAnPy+n+Jfygi0Neuh4BQ6VgA6TZEvUHFh5GPNYoeiLHrS/xEHvZvUCscfejQA06eVbHY7/hykzT
ExVikzRdZ2HQ1PJdUaMIXSajn2SKLG0sPZFvko+Vyzsg756l9H8snSZoVa1zKGBqhZM3E07O7UDA
Zvam0OXqtV84SBxqn+9NqSUUpYk2Ucz+D0F2tbp25gQQh/otyXU3X36HPlV/51L+zlXnHYqhzUNc
8CQnUFjyXUZuOy7gY54zURpfflNHzEitHXZyxHRNfZtNXojHiotpoTcAZn/h91K0tHnbrIS1bc4K
54GLU79VPYMy/OYhYiTrvZ67fH3u6rihX0+53I3ZaSNL3dvbJchOokqJzKl2IBs7qyuPTHgExMbJ
ZJt6/ui0XQMZok7Fw5Kpy+JVOxiWZzmOGeGNtuJjCuGK1GKf4AwiMLARk/IT2RPb8eQBekB3KiqC
QluPGNmB/FqLuZmW7TvLMHR84cq44lxCP6jHB0lIC+fX0EOynseITwx0X+uUOJ6prws5ZuArnhTh
UkZ/OG0vd5dCtbmhqG4fkaiGkwax8Ep7WQIYIRr4ruQAq59AYnk3h3E85ElA9rLnHzfNLv4Hg1KH
AXOYZ2rxX1Q4quNCkn2N1LEKW67b7MYMUXQPRUVVoSNr987pvb/kE/QxIlgIeMFgxY+R13phGvC5
JPNOTKMZEWvt7JOtmO6cDNj4XHBb0KUSU4yivT6bMEex1NEhsf8xGfDLE8KITPKxmIGR/U2ZjNKs
k/j2BtwUk1nsN/rUWRDXUEw2aA75AfvBycLCIr5Bqj+x3ux8eM/mChlynuHcUP13iO4J9a9LSlCf
gErR3u1wlPNjztbuRieEjfj+7KZK+w8kbrxbS2QXkDGgRuVi/86CXSXeB7+po619VM4JPtj4HtsO
OFdYc9BkuMOd1LJogiBNHqHKDXI8s0+/bNJlKFbij2VdtJnIW8dB+EhHxGGfBzopyHrmdBQQMCJs
43myUgpbWEJhwTj74tQLKsLRVHgBVZAkx95X1K5TKN9u0QW7Fh2GsClP3i9OV6Tao959ixL7g5/q
KoET0t3ERnZdIrl8VC4Mw7obCba1NpOaS1o9Wbk5hP4wE6zO1J0tUqz7CLTzunph/YvRP+ABrqYO
+p5FQx4aBf+S1WZA4uZNBdgTLovk6cunZ253fkuQpzFrTkoZm2WsvgUs9KnqwhKJZpgy8rGXujzM
1pNoBLGQeYzJR2khb7+jIrupnYxTZDCyHAUt/LHJ5L958f/rafTTrIFO0hvsXpFTKshc9i5R0IWJ
9rAX0ubuJEiAwiiEx5lm9d72qzU/s1T8got4o4zGlLsnvfQPL5Jn2p5sLFi02QGWc+Bn2GvBzWCB
OrrPcEGoLsz99MD7Vz1PVDTnE91zh04Vf5lJGsw8NdAAe2Zj3KfMts49+dcjomp5zLKemRCboT58
vGCHQVBjdloEdu04u0yENO5+MO0S2MIHaTqY4IX5vcTGYVAtS5YFpEU1FuhbiR08zyPbCnJieKSY
m5PfsEdFFMz4jBn0BfvYmhHfJm+BHqisr6rTSbNnYRR0yAgttPJEf+AQ2p7LhcAX85jNo9/O9rFN
xxXnwGBcYA/0CZwApyfLLnhUwVMWGPfRseudCwmXlKyBhluM9sQIkCLv3o4dCJmeVU1/Ra7OXw3b
a2D3GbG/9CXElbUb4X/VziDmcMrmpbyYcM9fJFJtfSYygF4xtN1pKOsRoGnrRw9Dz9f2EVu3LsKp
zkE+JHOpx73wFvqxO9y/qqN/U9qXqV0f3mpQL1M+3TPbFDtbDd+0i6ZmOw9kLtGHOPk1C1uQgM9p
x7Yx3B2SUjFxNgGDYDdxMzyWacAf4GSK36kPmnOETke4Eemv9Ys3w6CCGM/o6CahsAR8+qal+R7T
zZ3wtacpRpssiPjkZk7owizgE0X0glFrWqu4+Asbr2IuxmvuFpDfLBmrbdH4JW/bbDTtLZEFBrnn
0X7nsV7/xylg+Wi4XE5hu8jpBa11eHEXCOQZfeyjhSJ5LgzzfaVkh0xMdGFs2sErIeiezk8yEhF3
+g6j0mzOnqn8E4cJ2Bf5JENC5wh2NkMtT6AV5oJyssooRsfRVfBWyh8NZ7DGC07wfIau4hHg8pv+
SNhiDLA6iDFl3FOPchijm2UtkKV7mX/OZeH9bRgUurtL4byz7ooroMrB39jgofkWDcwHbTGrYsoi
EVvYJZJAAOkA4GTjtm8Zv/CHKupmrwc3RK1gMXGhsbvnt2hzLBsEbWie4tFy9mSU3lOAbLfRB2SG
JgZNC0xkNu3TeaK5Uo4i385y6H79Gm++kwr5iSfV3ve4ZNd8do0ynZMQ7gTwd0Ux7QjGTvEZ5IrH
di25ZqZls3QHQIpAdOrPO5O+yDEtA/lQL/kfCONxuNArpiMn1Tnx2oeyW15rcFX2gGUEmImJGmNp
/+tj1MNA1iSyPSzA0XMlBmNZGBvPKxVsiETo9d/1GlVp8VMSCAkDpRVprDRYaLMa+V63kXs0YTyT
3Czqj8XLDm5aPnlJ+i/3eAjQxKeW3WdUFLAheH81o1qnMYRkJjw1sm2cwE3KNOjdGCZoWHUIaDT9
uvJ96L0crwwENzosD9iWRNPe4Np/Mgcnvy0DtfsO9RnlBqOoiYJjR5DsmHNLkFTd5hfN4vsT08k1
H5oZFVirYZ8Gvbgg33B1lqU+1NSarzGQof9S4AIAhQE/IScHXD8Ku36U8xwc8aZtcli00ZdJyX0n
/f8ko98XhoA4ckBZP/DIgdIqMn4IfI33cuKMQK51oQ7m1Z8NToLPFOnCBE0/iK1otXWsffvNCqai
ptxSqD8TIR2KvNCkkn2RSvuZfPkzQw7OuVu5CZHtP/iNIR5ICuJm4iyzVWvlgOuT6DnBpdwxbmnL
HXn6njUQ7QQhPMj5Tene+o49osC2T1FKZ7X12GiL842C7Gweq6D1dqKty8cyyKadQ8XpDtRQBPuZ
v11tOscZYGUTdbpgcjbvjpCq3Q9DMr7kQ2E/LFnEx9VJsyMVyeLMWRCHxLNpigOwXN11DrdYR2w8
jwbJBE8V/XAfpWj+9m3s/uEc05/zeDYOzWBllyDpew+9w3APgLasH0T85D9ztoi9I5IXc1fd5FTc
Rnd4rDGS6NQHdMfHIi3uS6XzPZse694K7adtMHoOPF6DAWsGq04lN17+x61AT7MmjavAOEet/ktT
uEB2y2MdIZYXHr15XMIKOWezVBWg2NG6t2riF+E7y4J78WllndqP3FayrWmydy9cGe3HqWJKjBUP
IB0B64Y4n6dEwQNFvaqXGZ4RhvSxmqw4otjRO8bJ4GlOGaxW472zlTGhwVjRVanK1ses58/iZYFg
BJoz97gZu0CnGe1hOHMAurFjf5ScSiRx3F2wMgcBQPJgdRHh3UXwXFAjDDPBMBmq+EBFlOVgz/pJ
cC0fISUw+N3wo/iXyKU46WKUBt4Oj7vKZCMkHKnEPfpkyS4Qq4I9n8DiaS7F70D9L4wseMiJAGVI
t6DdjHzbspEW9ewNrKrDoSj+CwStMpoj2PA9GtK/rIkRxHurGA+dMI62KAt6fNWzw92CPDzFBgQd
RhviJiH5Ai4MS8DCBLE8wz44jeKHQoXqBdw65V12g1BHmwkcFcbmnuAeRI2pIuftDd50WyjuogUp
ESHgIvkRTUQxdfwAWlbl1ce4xj4gPe0Ey6vou8QL21Z2X0NjlgV7DeWc7qKJKOyWahxfOtIReniH
qkTkxq21eZUsaZ+DLDeCFxbZvFBaCiRrBUclZDPa/mfRCn723DgaNhMBpt1AsOAz6eDubfLEdW4q
mnvW14h+77MgXaIDOfeqRQMqh3V3EJc+n3r0k8nu+vSFC+DkhKAxkbMr5Ze7zpiyT5HY+d7hFuF9
cR8f9ckYmjHbu2bHHClMLXJqHk/tiz2n6rlu4VRBQI7kFwx8WT4lCJjuSydcfCVoD3XyPPAyqMMg
CprqEeC24NrHlrRuzgMt0Gk/iMwQq4iWXLuUOcdmTDPnBV+Tgotjxn63AYnCDuGWe0i8TyOay8g0
jEkjjNmMRDdLcaUw6jBoXRk+Z/xJzMOImMHIL04VAsapdGWO4kE2kpBvPYDTStll9ht3oJtdcAfb
yGaZ2svs2VbxMsFwMQ59Kkcz2liDqtFDyGqxlbX8bUsW6i4uFKO/dFXtfVGJeHkkfZm1YRt18fzG
UY0mPzp7Wv34bieeOfSV8lC4fkTHUSMgdaXoHozCzC3W3vPR+6TgXDePTmOJ5YAdQLpls1hog9s5
AbrSbBCbNPTDHPxnZERUwlLb5Y1XswTWbI3JLSa+fj1SNdctk7MXsd2AhfPaOdFZFH9dN2PanDCb
2PGKYPs1yiz9kGIkFtcYZC1JGuJhpyVrS/fBqkHy3thLqO5c/nJx5AI08tjNJwrEkQVqdJMk/N43
uQ/ACoSMhv848rqYkRN4WwZBWfBtdW2mBrSsG2vHUyf95HjoMKtoNuXb3OZafQC5kxl/goTk4RMM
hzbKMN4VA7TRmR0x0zqVSR9PV4z2WbD5y3VrC2A/+ajLtpa7MdIUWQZ+8NcyFe54JnlWddDkHP9I
EKyz3+n5smvqMh968Dgb/2SsdLxjhijxk05ueh1FzwlV4KGGUFzyMzCb/rEYreporpWS2mSRamM0
SOwIGt4a8IeW846iljNGWck4+qo5sY7PHhlknmEsTDul4TLnUnfVet0tNU0mr4vS8d9E87neVSKR
ak8AZ+q/C2MI4u+MpfPxbNqjnV+LXurT4KGYsibUFmspfWxJJhtxdG5IHJl3AtrTnVoiQMC2G9jI
9soFsD1jOAm3nwfCSzYhuJTHxeSk5L8W4er0WtGEyx7M0mbDMZ7t7OwQHG/A1CQuLhl35aFAQGTH
4ViZGXFfS8U5KRknvsdDwDqBKFqK97osWIrss/lqEOXuMZxF+mEsFUq7W7GQ/KicyCAG60DT8lj8
lrdsWvwPrUkQb4yJ4fgICf5dNY3YVVNk3v26qU4i9fq/sR14EtCJLYjB2bTDLsECaTZNYdyCv5uH
SrPqiuKBXpzV6QFRjIm+cYjN5GA71Bx4sFM64InDukvfRiS3STXXX44Xa4eTQjZQ/Zvw6k9NbI4/
jETpzyVH0UwovhV6CqGHo4e2MQCcNXZhRc0p6pRNpKvoFnLhpjLrcwafA8hqHmvENsZeygnbBa40
7CA6885iL9+WFv34zgJF3O2zqc7WmEeSsuOhptTPDu1oureWq/hydyyveMpBHclqQ/tGAABgm4d5
o6FRT8nMHgM5Mob7NpY2WP+pKkSgcMCrRYNF2+8vndFrF0Ezlv6DCZk/gjCR2n9qLjPQFgHbWYeE
da2zQtOeSJraxht0NaAEDHZoH+brylROtq2FXc01rrMByZ79nKi+QkLKGNUusphYgRnV68C1VQHE
c+AGE1Pg1T31rXrNFaAFscZ83xvdOsG/gYqwfqR1WsOUFwOVFwNzkyjMgzV3JnJmbcpCnH32XPd1
RHZy22owVtd01PbAroJTJafG54Rw1Pj8IZHF/s1pUwhpTVxzeV2DNifpgm4gtwvphzEr+cPxvwvZ
fyNUFAPYfApsrMtLYxHdu/femjDs59qGTdpibZLtYw3oQVuFT/k6pQrOYhZzU+wITKXt1HTwhoAM
c1Gp02CtwUBzTdLssyZI/rGSYfkPyJVe+UDe0iULGli+ohJsobwjRWZCUunKRl49MjF7a+/gecpH
J4gTnBXsip2zwFvdcUjN5+vU84J9MusW1YugkbrIcqzfaXlMHJUqo/soTFuFeVo21ifntvKUcjrB
eRaxB/2FyHb31tAxTzBeHG9ntjiSBzuOwHF5iX/Kyjb6leD60dB1cwGVHZ0Zbh6vMrVKkDn8DlxW
jTunJd/ZU/7I8PeghQriBB0XMcwu/gIdz0kKwAFyICTP1THZE6nvpp2bCAiBZKhc4mOOiwFLZzEJ
Y4u68KUqg2Rdvej14l881wbGNWoaLD2fBSpwtdDFoQNDgElUSfPNr1Z4MzQspEV7Scswx6Ust4Ga
QebTu+QeV/BU2WaDkgWLda2zTTg7v6daBo/8Z+Lrkd/Va850Th4l5pa9sbXTJwcO3h1RYoY3xGNL
Wvdk+Biz1M0nModgT8m6xUqYWBbO/O5YrvduJ4P1nOsc23xcVwlufuu0/c1k76S69Ugw0U+Jw8eT
w5Y8TwHTMW515IqJ4ojWxFJTLNPCSHcBZcq44DXB5/dojKnDK4dQyms8lfIqZT8a2YYBG6O4zSZ3
HjBVCXD4ied+s+lKQ35yMrWMZ9PEJv00QYseiDoV75pa3fhDKhcEGu9zJ/mUPceTA2n2ZrxX2Zww
ATNJsjze3My7tmEQhOVb6dLUkfWzA6x2pl/N3XXnsaLDH1tNyeKylNlA/mvltn5oo81CLsXNnc9E
NFzp69mv7I+wQm5yaTiluKsST1vEn5Sn+nlHQi7gq8UfeXSJAErS52xUCA9EM440GnLrdFPl4jLZ
IvEexMAF6QyPsRTLBq7KTB5KxelKknAgALwhbMSEth30+DkKqMGaSfnrWT6/rE0IMsTPGh0yXxyh
j9FsByfw9z0WP1+T0Jy1ii/OxH16m5O2Lx8z5QGBQMri7FuMyoN72NvYeLaZA/yopdcZJLyEkDTr
fJsmruzI5ILBDLyQLQdv+grglD4YFn969g7leHzXVW841Y71q+4TXja74arhIOLQrOguca/kGYEg
ybYkIVaxwHP5wLmZ29JLtIBP+hvLd+30JFzPCk5Vlsp8axu8MTZosMQRE+mNISWv5YoEvHzGnWW2
Bz0rD+mlnRkE0gtzVjTUxi3hPfdaQc4D+CeSKtvlbIcu1Hijzngn7RmdfNlKHobwq5x7bVdqek5p
fdbZtgBTRFssV7Ev9lZvNe1zmcwj1gVIVKoEgggqHwI1wCNxhhN67HAlkGUzmzwDGTGEuEpAMMGO
qLIAVZHVnfWlwMt7O91yat5mQEpm4ipWGhSwqGQ1nq1g9ajqxBaN2tVgRgKu0XIUs95lI59J3C+2
pwuWuPk6cP/aUw2Md/GkxXdG9/7m8yk9Ms4te8b9lnq6u4aJHqzGCBh6Tw8FqHCRuZTsWwR5zwmm
didmAHNFq8jUkqoevzGJkuTHb9gcvtGVLqif2iwE7m2EzIgUZtbl/XPiasx0p/er4gAEyBJ3NHII
9qN0qkOiIgNNQEUlBTlm7JqByvzRM+mYhlmd1RcCBEU4KFMe44nY6a6s0Z/0JIBPySqRK3wy5se8
tDfGiDlLx2LsupBgnbNHSh/JXOEEKgA5mS5f+8nP82tu+mNNwH0xf4NEWb8INaB9a8MJLP5xKIRf
ii+M2C0tRJt46kGGb1KvxFruC/eNPqe7ozih4YpVxsWk9syhDm2wNnZN4VsVcLiiKFi+BrxAjseu
or/L1I3hAKtDu3DJ4gWEZ18Z9lnFrrm2FfG3NaW0N68wGu+v2SXtjUD4An2pqQ/EE1hAwUbKHHI/
s96DG5sw+2uNbgM20E34eWS2DmENttxqmq7fC0VEHdXSH++c4LL6DYgbqQPesoOkQdhzqmnEzFtA
Db7nbyuX7OZcT+TKof7H25oFTTLMjTHnz4xHL/5h0BzVTl3vRuLo17HVvBZrvwjpHZbM32mYJ+CA
FcipbE1ON815gVVGKVyatuZOsMTpM6nw1n2GpDXSCnMHn8t4kBhAaxi1bsbxDGAxaVnoqzj2vAKR
4x61s72ViFkHhgiFl2q81oW3Y8e1psmSJ79niHCjB7KEORHrvKY9Z2JBMRfCLGUXNnLs/3OL1QfP
kGfOrfQB3nAlZfrK7tVbncbBIRWWo/axbSU+QS7hvpZTF7z0Ou9frTZI/ptAK5hfAkTDinv3rV9i
hyMp81wMTxzaE8AkyUQgIRdq5EWewPlp+VW6oEY4Nfo4eTX0bPxBJJrvQZy5EWMTPqBb+H0gwK4R
YLnniMv6f8oMEIt4FnivcLFZRCryUc+PBXD0WxP0/MeDTnBYXXWHMg7dRrk2e6iKDSjtJXUblhb1
0K1rFfPFyLAXWSK1htcpaZO/AQksa0/GPSmf/MakURIFdLNCtGOeaubEOSImffwKp9IQ59n19cS5
p4DQDeBK1BW475yRFJwPvDpTB8GNskvTMO6qGA4qPaSyS0kEt2BelalNWieJa4Wa7Y6L3WBAQ3Jj
Zxsvj/deSBwwmp6oBgWfNEGKNyzpcQhb3OuTLD04/5CB7ouN9XLmSuqV5xjn8zsx2+HdNwf/RqPB
mJEw/Jk9bBtaaBBbY//FsqUam8ui0IRqQlS8qx7SAeePxWCjGf4wdENAhRDPgmUGbzCieBmYhMfg
3S4IZDzWoZz7BGLc2lCXiQXdeosxjxWU6G7EF2Ssiklf4Xst2GHyedPDYAXD46B6+WCndfniATWM
Ho0pZ6PWjoaJ5eRG9oG1q6ym49wXNUEd2uAvE3D7Kj2muhHvicte3QmTXnavHacXqueFnVi7gB0Z
yVW6AaO7oQ05ApoxwPVbzAseo9ZNv0ViqTfhtmBussH8KbIiOBODUf/69H/Ozqy5bSRN13+lo68P
4gCZABKYmD4XJEVSkGTZWizbNwiX7cK+7/j150HNjQkxyPBMV3R3jKs6CSDzy295F729jyPHvCvT
IEgPwu0xSXIhR9CuG7LoZzY1i36rnIMe0x3N/qB8hlsfmtAPXWpDUuK7ydJrcQ/muamOsueJQWyZ
0dYNc6haxehEFbLIwpbfzL7VbqHaN8NnmGmuTtudghQ19xru8a/C4fJ/zMyMXi9Tiblwf1pmY8YP
6dDFdJgEOl+YCXClALTz5cj9YnD373IshI2NiwLZse/nqH+g7ABNDUueEmGMY7QMMTMtZ8yDZzLN
W9uOwcQOU+nidT71wVMN3ay76SYjQVN8DqV8BOyidUBSSfm9EdsM1phiyDK+dIYPPdfDJ6Hm6REL
Ybv8iOdQ+jXPA1qqgxvY6D5EZQQNbfl2KNWCVMrhM+8a6C/akymQvciPRoB5CBrvU+2WnzTTRQ9Z
iy0U9DY9MUcUizVwjA69FboIeyjfKkClqoEqYcPgdNDQ8CitEZEvfq/nI3mKhYNVdln/pjERDOXW
akv4YbSjojE40mtGN1rIeZn8mhid3usV0QcIIw052khT+DlAXa6EY17M9Y65OkxwWimjejWxRUMa
HOhIfG+6jWojhAORnik3XFlufW8xcnqz/RFBjxaliJROSRFQ5GcTVqkxyg6IR4xmAdMZJXgqS8tK
cAxpIWUab1lWt4i3TH0Y6A+UkS3QvRTOJkN0WZgJHAmII0DlHHPW6MbDj2VuRW/olnx35OU1hX3M
jBymRlCPGqZ4jnUrbZU0iIiQlSALi/yJ/byQj8tfaOZmh2CwyoOsKLl/KWvZJB0mHbfKFUwm+zLK
foyxFDHFvTHveuzO1Q4vb3bj0FU0WsMOC7a/5gEe6zEtKD8+RJoqi0chtK7a10DDgq3R52Z6qzWj
bkPCNnPrIQkSAJM48kE8wbfnOLL/0ceUg63/MoHkpweYbITNmNL+zh4C5HSjJK0e0a/mKveTcnwo
mBjo7qZug8p+SaFdms+wF7I02AB+0m6AtgEjLNGzAvDnDm9MAlFkiFwdmDwdowAsR6mJh5TU+9Ug
B8k+zXEePdt0bKnd6Bv/wKyD1M4xg/qT0dRxscNkwbnLOddf4TvOiCfD4r2hIKNZxCzTGJONRekx
IqleZPZdVAT8AXL3iAxiv+Cg2NlodfmB8VqECGo4y8r+bBtqOiJQYMKZzTEqpJknN52KkfrNk+q2
kWWiPTbUQEA4DGmNjwXxlIkoI4Vs3o2NCmxQL658idAEBBEVuXnqRczOty7A5K7cDVks6gfQtFH2
NQ9Bz34zbbvvMDIE9L61/aYdtkmka/7HUIMgxGTdJEOAFVsI+0uBsIfSNgEqZOINEhBDMkBdbnIL
+Kh8EKOJtA2zBuu7i0ucDyUJ92OMfohG9kGbaV5kVDk07x80w0/8X25B3wrFMoIy+rrfSr6ofeRY
1S0WBpluVA+ywQ35c2/RAN/HnSgNSJi6UjeMo2DOBe0w38BCwH9YMYdC9KU1Z3XvTOgfIFIxq4cc
nxXFGGii9eHepPRzmN+gcPlCvysEv8YclCTEgZgPE0pSRBWQIFTSebEDZOiWgDbbT1h6VwESKZrf
kDOXzBFTrPvkYzrLfFv6BpBGEsYwd14bulRU6mWmxp+0z4GxUnlOoBZoN8KcBclSMpX5JV2ecGuY
ET0Kd+yalyQNc3Ob0Q36MhGLGYdqdpiRgU3jS0Ny/TGde42TFVZvqOmYx6o0uvm+snrK0gjd172N
+ELwahr6SDNjNhL7JzWGCXmN8ZZ4TsPKeZvxigiCvRAzUh4j0R/xD2UkqGOZfvySF0XgP3Yw9fd4
Z6Cc3iTzc2fEfP2dLvqgezXH1Ahv3H5CRBXbsipvP3HtxACesywv3kQVcDxhwYRfCTHOl2YaFA2X
dMaOFi9y86OhWa4OGaHqezpq6QxgIjPNTxP1gX7b4pHxrXA6J3oDYISO2WjVCS7Sji+f+sIX8ISq
hJIoHMwvArN6DzYynFryVSt4aVHtcj5hUEq1xclxv0/92B9caTj3WBFkd7WxQO5pkqZvJLDTkfYv
LEpH2u0Nhs1oJqLw36IHBmxgesisqX6DKBGNz4mTDlO9KXrB37l0SGk6ktr+aJllL8h9G+crlGrQ
T+pKiHV5VqubmYoZwktALbidW1dGv3yUJ+/HCbdGz4jdglld0trlQXQzCSjafOUhjLqYoUxdofIi
SFqh0TL1wst3tM1tPjTOByyiSblhgDDZTYrM+crIufzUmaJHZwOzsqa/4fVr+n3uqqH+aqDyo70O
UMW17Qzja1sSpM1bQxk1KmCF0nqMGWQf/lTkp+lt3aMaITDGUPc0s/v6KCEo9zuk5jKwUW6TlI+O
6wyw4ai0NOtv+k8WzG4NvYXyKQUzXdwYSsFHRB8TqWzoxQPjVUtLg49SQ+NNj0ZMH260uamcpyCu
oZSSw/hbRpzIfyDghXhVBGdOu+H3qfKhHPQC/LFDZMZYAY3Cwqes3/mz5fyYGSlh18wpeA0Q3wBn
kSDADJ9CwzyTrFCk22bOBndHTSTkX24OgXeLiDJTYtR/9IlkGGw+syZ0DJAYgglIu4AR2bNsNfwq
KqagqD/ajCkHkd1YiHV1zJQUdQCSXGBORLiI1Sq9hYpCZzfYDxKSdo+SqdxKpnEvYOT1ZB+TnSwT
cn1yvucozyJuha5lvmco7UNgxQ7WG4cif83aumbgEXdTALJy0e+kugXRtw9JUGH4dkirIKwXpN86
Itj46CSuSO6MuIvaZq9PpdLeSsS31Neyc1FnbAPuHQ/tLdB5lcF/p4lH+/QFnYOUxJjk+VGMnZ7M
G1MC4/ql63bMeyOwuCgTo842H4Hztw5yLHziLyVK2PMbbAE7QE8nzsLuucA58JnZ7RjgpeAEf6O0
3SWfqsox0fkGqXBINd4hWbEC74Shp+V+w/PJwIxARtP3qcXjOEwDpqzQQuXGmQIw2EoPKCEYUCzq
SUEQP5RdUPxKfcelAWBY/Dt0A3tvOz29pmX8PXnAu636rY5G/xcjPKf4PnBRYBwJrpv0SPPr+iVH
oAEJeXqAT75V0RpIkAni/hDO/D3RwhJSHIkdxD58yTGvKQk6Vgcs9cEe9eGYznp5V4eD374A9hnl
06ISUB9a0aJZsCu7asJWpPOJI2YIY/4Z36IsfGbEJFhTT+CcSg3bmgOuFfYvLIooRGOnDRktxd2+
ch31WJl9citUUt1URqz/paD1waUHmQ8cDYOb6t6eBV5VtMUAaM0cyT08BV0HRBXNB6PIKYI6zoYz
So32junTUqHhhKyGbs2fag2Y1c7MrOFLHmSje0gwr5xQcPJdzBNkTDdiizZ7jh0hwQN9BuT8fTHO
X3KGYABFjXyOJ2gQ3O1bZlL2IoFJhrHpheWULwzonPk2gACaUPRMDsJrxMXqGFp9zehoKh8YR+Y1
lBwrlz+60C5fHa0zTOR7psGaAd5o/INtPvUf7bzu7gHxqCPWORrcnUQAuMgHpAgmV7lLyz9H6NXN
+/lNtmWElJU+Dm86fGiLDhP0UL3P2MIR79U8kiwFGBPm7jMDJt5xpjmxRiBzLeideHNZcHKz2Cie
A7fMMN0jxAGV7Aryax+FFA8EKt3FAKns9IZ0awaH4Zql3CagcPND0TEFDcAgmwilgy88ZvZoJZz7
vra+gq4s4pZuQ1zRF5hngJPyaEI3YIV40kPnEwjY6GFusrRA2MDptY/97AyYmlWurT+OldHqHrEM
EiFVWP2txgTnY6Jrpf9ZlZ1mLZITor4NfSH2FUQMD5vd6YNpTsxktch+mCitmi+9zQx2SydO/KTL
UkSv2DLMr5WmyNqoBdW2cHitn3BIjF4bpjhbcLCl9ZPZw1x6+Ge6d1mHwc4W5VOXOVSMIxFUYiwO
7tDeTz5yL0BNoiSQ2k2kKpfpdZzBa9w3mZqhsAwRR3T0KoTzUAM26fzifocvKm7Sho3LA4Ko7hBv
jZTsQQB06WFQHpNWt1W8CzifpLqZ1anneKCy3DXdPFDdy0n7WDqTBs84Wxra9zNw8uAwxDB18FNy
rf6bgfhi8jI1YxIgRKc3tCWswYUmA9GKbnKA4tS413r8NvWtxNcg0zadWTKHqRxMQVC1L4U/9U+Q
AYK5+lvpdddDW+zLCRoltKh2pG9ZgFvLp11fhXmrP6OaG+MB7muM9puXSCKY97l1in58AKijlcFP
l2Q79vfMzzhgYL5H4PIHpwNvjNVaBqX3A7XejB+HqXQ3SBGyQAjiiLEI1Adrovr8QE/fmXddIYpv
UW0U/SE2tYoBklFJszvEXGQddL0RglC+VRkQTnlkXBSGX8PeJGIdJ/xDp3Jv5ODjrPbvf//r//6/
//4x/lfwq/hYpBOeRv9CBOsjIJC2+c+/DePf/yKsL//v25//+TdlCFqVlkLShazNtehw8ec/vj9F
mL3xd/8fmQRZC/uq/O7bbVXtqHyGQ6qnxpstqCdg+8HThjiPMXejuxPVS+0wuR8T5loR8KTLv0ad
/hihaHJjGuHC6bTdZYJ6+mOY3k32wL3/NTGAe+wMs3S/GHBa2hvRZ1N2wFEFOnCVhKQUf7gypHzL
ErqStkS+X5qnKwuTGZAWasMbuWJyqLMJfxYbcJxSdnAPOfKH4SNzdXlNwz19XInsnHQMk545SnAK
g/fTRYFN0UpS4L1xAhmaB0d2NvKRrWllG+axjJ42A8eG0Fw2lvHREvBOUcS33JTbWSraQiXT1B3O
r4V+tGnTxjSx6o6kAJPNBZ+oYXmdjHHZPw9G5ztekFHY3F9+iNUnk7orERZ2LNcUJkgr1zl9BsEL
mq2g158mZfTAk8rxGxp6/U0jdAS7JEnNl0mI4Pbyqsv/6m+7VhpCN3BaoYvJRrEMc9nVv+3aYm6S
0PLt4hnBR9wsytzJ7vsEZiE04rnd0g5WzJdxnb0NHWw6rmxT68zq0lQmu1XwH7o4Xb0DK1s3jV48
+8XQPiWZtJ6DZoHpopJ4Zallx68fVDqWkADzbNc0ly3024M2QmoMBMziuWmpLHOAH1vIRPW+S9xx
Xyvdeb38Ytef0xAmGxK8oWOxL4W++pwWgj3VCP3hCftJeAuhu4xZ6GMgLxflRxr+zI1s0uPLq75/
oaxq0cA3DUESbumnT0mPgwdl+PZUJKTom1mz/wobOthMzbT5xx+vxTalM+ZYBuqn6xij44KHrJbt
P9nhgFiFjNEtgY4W3aW5rPQ/CyvsU9OUpqEcYZgMWtVqp5iQwG1a14tD0ELnR8Pu+7SwcZACEvDX
KNbxl0wjY7q5/JDGmTfKwo7NVySOunL5zr/tG0sDPCrc1H8CfeWVmqzTfS1R5A3otWCz3SBUHw1z
/T2zjTdzMevZJk2L4YCPYkVNtLUhPgzUcwBk4m/jKMYrX/z9vuZWdwl+tk3DUddXv68Ky2BoEK54
mkzsSTZhZtOSgytt3uUN5o9RWlRvl1/JOtjyKZQgRrHHeB2Ej9M3ElIpz06omU98MgNQINyBloYA
2GgbDWeJgtTRtDUm91BP2n2EQe728g8480mIlQa/g86WYcvVJk96A4pIF6gnuxvFbWo2dJHK1AeI
23dXllrf6su+W+BAxFjAbEhlyNOHDeLR75ystJ+QtHN3JZzaPdB76kFG+Yc8Lu9Ksr4N3Fe5Mwwf
hY2iABhQz9nx8jO/j9OWa7gWP0bnyXVrdcO1OLqA4R+tJ21wBYq3o2Pclmn6BSY9WX6BGGuf6tMO
fmx0ZeX3n5sryWFRx+E65zWcvoEavRa7903ziaplehqGqr/RrFHtRvpPe2dOrHuGUo91Nlq/mhhP
nsvP/f5bW9xM3IqGQTYB0OJ0dS4nB7pAYzyJmCTWiIdiRO8pnHcyavq/Lq/1/ijZSumY1ZmCE8+U
7XQt/Kbx3mgc/0kHybjXG3ep5ULrADq63eb6GB8ur2e8W1ABq5SK+AIZWUdF6nTBDLBF7+gZA75A
M8o7DA5jeewZdtIVjnyr3tvtoN9mWN2gHzUFWN2p2Za3E8Z288cGzcm/CnD2yKg3va4hn4XI+WZI
g4quYmi5j5d/7erH2jYwdo6BsnX+XRruagf2zdShFmvkd2LO5yMyYfWx0DJjxwwufQpC/drRe7+e
1IXN50Cz16VRu1pPB2mEE3pSMZR0cajNB/jqKIj6iPwzp0Ba3NlffsB/AtdvKQJPCExJdxQiXg4H
312F0h6YRAFuqbpjfNy+uqaWHUxT5Fs71MfbSM7yizaYCT5wIyiQMmuTw8zAeqdTttxY4mpkX8ee
//k9ikSBzYicobs6eUaKjEonUFECJpNnIZ6etfw5xKUf/u2XTN5u63BcpH30ND7k4GRQGEYW9dnE
oMjxJG6nr1de0KrE+ecHgTxypCQSMkxZHUYmdAYoyZZPEmRpv0UNGmyCiU8TG9OK9UfsI8EO049F
wwinxknurU7T/05LEYW7PjMZMF7+RWf2iKFc17UcXTjLdjk9QK6uDeT6YwsGwE73bmxMz0hKTQfa
DfKXbtAnurzeKgovL4CrwHBtG4Cz0MVqTyYd3jcd3Y27CrloNIMRbxoeRGIz064kUPyjU9X2+KGm
of2Cu2ZfX9miYokIqy1K+sqFz/s3SL1W6XrTpdjFNGFzF47pdNtiUYcgqD5+dqP6Azm+iXpW+Lj4
1v7MlhENVa/kSqroktsYpx6xSkJZnHHOuFFAn1AENpy/gx5dpcAe4o0f2tHzJJU6RjIFAJLRWAQp
+/3yS1x/NIdKmQ+GBqTJzUJH9fSjNSYShhTr6W3JT8fqxrbQrFHRIzef2hp4FTxdXm91hdiOY5uu
BSNaF8zAXWN1rENRhwohcO3Wcdxeh9tJz3lkvFgFUNw2aTZxb1/Zl8v/5O+fyXEoQrmtJc9p6Ia9
Ork2lARa/E7rma1eHhWNbvw+JmSKWrPZ2lY13iCxWFzZHKuLmud0lEX6b9jCWgQcV5sTt7wpA+WJ
GYGjHAaGGaQ069FOmZIcK72spz06X5p2OzZG2TKnB86wjTsGPlceXr7/Ia6O0ojgHrUcEobVB851
ED01VC8PWx99uGe8FrZPGSjyjFvb7povZmfYsHk7+nw7GaDNkyGv1o7Ti+ojq7lvmbPqn2noWvRF
kBDWo6+DXKxywPAitPkhBtuXPFUIcfg7nXGa+6Mx0du8MUDqE3jCrtafSrRaQwrXCoQcOhYo2IOG
bkOSs3KKMIqOhtLQbxsUgXD1ycyRUekUF9pSekZ65A1d1vX4N0aA6rfQo7TgRQ6oMr/GQOrTj2TV
qBCOwzh2YoN5BJrcl/fsuzNCSe5aUqJQQxUn7OUV/1Z1CFB6eCGATLKbnJlo4g/2hqEiIjhiLn/S
SnGufLRlc5zuWBbkhBj85fDllsDz24JJA2MbK7LM04ex/YREbvmMJ2pwZZV3VxpHjGWopgWHgpt2
9Vwloi0xMPPMA6KBjTO9wtvalLi0mL3E7bkUt1qGtCL+3yFsJ7xK0jJrtiqckrvLL3gdyfkhVJIW
qBiDpotrroLCmEhkLrEG8ALXHF7NKo32ObbUXo4RX4+6/KL8GBWll/RVdeUlnDkegmaUTYNAUVKs
X7WBHl9RRgZ+IRAKt3aeR48Z6kU3w7ILR6gct6B8FD6R+A+nNGE+Xn7yM1+aUkayr0jmTfnPFfPb
lw6zRsxTBn4yyA2ArqBAs59alEV/voMFUDadaxLkrm6vcoV+KDqFETlfeoaQiKDpaD9Ix5+sfRAP
wRsAfpT/Lz/ZmUPDF1WoI5IzIRez2lxxE45lmIWh15jY4Zh9cwdnECB9B57MEnhhXF7u3GZGddnQ
wX3zF9v59MzUejK1DMFCb7BTrtExqYlvPsFjHJM94g5YpKQlyhpTXN4HPkOByWmNR72uflz+Ie+y
AjYzTXE6TcpeGr/rtKQ3RzADdZB5CKcKrNVHNToe9Jwx+WLiVTpvKvyq5LexAau3pXAS0c4u6BFv
ZsfSgp+JGvXy0e8EIqsItNSzrW0YaFhyVxtuIOSmIJeMvTiah/LDDBCpf6wMBcHf1ZE2araZ37ny
WORmDe4GIC2SnJcfcF0ocbXxgPxlAealxbGuBYAX5E5E3Ea+LpX5PkTg5wdkS/SqE2eyj8QZRXGI
Jea8Fwzwq8Uoq38pccdJ7/lH82cBKsXfKqeJHvCwNso9trriR0xaaVzZFWc2IWUSzW/Fprfpxa02
xVTosGubyEOUcpYgpnGPNQPVvFqzcIqHlvHC35ffzplQZvNWeC1UZVKst+Fox4Kmt5Z4w+T2O2x+
LLCpKvJiIsu+lKK5b2SA7WAZxFcKgveZlWtLBE2JpNwZjD9On7VJDUySqoitYWP8Cp9GBBkQzC66
y8BbP1x+zDNxi5zboh6CayfpcZ4uJi1g+UZZ4WonnfG2hem4Nabkf3EvEDqY4ShT2NQ6qwR7wHCh
j6Aee82c0FcEagyKUzc0PDVRN0LSoMMAaAKR5qfZzeUHPPcdyZZ0WyeELW3j0wecQci4rVnEHuY+
Kc00URxaxH93ocPyWQN9FKKSuQ3EPBwur/w+XaX5v4RONiwh21g11ECTy6Fzk8RrHbNQj6FGN+YG
k5LwWQSC8eqIcyJWE8Xo//nWXdKb5Qqm8IZBc/rIdWnKqdb82CuxW7lJhlLbTODK78cxtn+NWMLh
TBEUsEvofJZXruF3m3dpWdMm1xnZ0d6Sy+f47R4ExB1ETjcLz4bOti34uz7NwkeUL9azKxXPu/dL
0cFc0GAgx0NyRE+XskBX5LRrhIfDsoALh8eSAvy9CexmvJkQwWP4qmd/Goh4qcuqXAwg7UklTxet
U4Dzky6Vl6KicUflg54UHj2bfG6jQ8sU4sr7fH8dUvJQe9gO7SzdhoF1uqBQGV42SWZxCwHih6OI
n3cc/13ZGALgJjJt8ijj6cscGfUQzgWcQ7EvRtRj/nA38zukoWgH0K5nW602lWnHiekHvuk1beUe
mhaMJQIR+c6sldyAmdVfcphiV57+3eFdFuWeWs4PS7qrtx35iFOOui+9tIntEBhtNwNbGUihNy7Z
tIfUILrQysrUsQZEeiXZOrOX6QjwyumQOqSUqwOMeHKRuYIBhQOJ69cion5o+x7Vc/C0OONefr/L
+zspFXhUJpRkGoL0h8B/+p1N3ai5SmILoSXm72+1wjMA0Y+i+AAUK0EaI2igGFxe88wJchn72ARk
Znf0507XnDVam1nQk8xhGQYPpYpvfK1wHx1MTg7BovAGDjaLrxyhc691ySQZcJnCYCutVjWYbQxB
a3qTnkkdEaqmQc8p8GnEGiHw2cvPePa9ogLJeSVz4K47XS1LVRdrWm56ZkkYakOVb5nVG/sonL5L
NAy9y8udezjqANJFshyyh9Ux6SCwRWg+SXQipmzbigiTPB0YS44owZWS49zhWHqrUpAukymvEvPK
qIbZZLbipR3mELrs3KOGSPc+V7m8bUG6v7aRYexoX6KHePkp1/M7WmVLak4opOai4Hw3vkDxANnY
0PUkeuuZA6h5Lostgjhjvalgk/g3bgT67AaHDR1jXYx7TcwhAndy6X+10kaa34eov+GfjZHGRF1v
0vdzjtTEK6AKX1xBAZzbBAr5BEIpPVbujNNN4Le+H9QRHODZAXvYg/lEIENlxzympJnCRLvyft5l
VbyeBTDBhqNsctVy8H67BWew92U1BWiKZ237EzPH+gAPNftw+Suc22uOrRuODTqRnbDa2mbrjJWu
16bXFlX7jLtSdte2iDpFzWxeCcTvl6J7YUialNQLZFOrB8KQwNIQo1Bkw72+9cNW3HSVicRz1Msr
UXfZtqeBcGmU6JCNHcN+D3VJAqupIQEqEPsOKKsA9WMlovYzuPB+75Pu3wCg93eTLKHF6GixXH6p
72MiyytG4qCNACP/s/N/+3QSjSWkJnLXm0Jnvk9L8yEp0belxebjRA/aUIQIB1xe8/1JZk0ARYo9
ShrurHJUNBgxA5wWmQpadU/6PKJepgaJOaPKP1gFHsvN0MO7LrQflxd+v0+XRI2ds8whF3jR6T5t
nKGsKkBAnh1ntvlQmg266KgkV8nnywud2z9LNb9UcLQR1giKXrP6apLEixBZCA/f7vI+ssPXWufV
Xl7p3PbhNZpL15YPuC5qk7DVo0kEjleGtQZwzW6xoozq+M4YBpTikrzqPyWpyr4OnR7/srgbP13+
Aefe6ZKx0KCxBRXH6gagUC41LZtsD8Go+dFHFRD/Iur9P48xFIfkog4nhWnNGmPUx8rUFFIJnhXG
cY+gaVs5h4T24h9HGdbh/gSFR9OZyH+6R2jfzs5cKlwtQZd+U+ac38EgqikY9Z+X39yZY0Bm7dgC
vN/yf8sm+u3oKTM0gU27ljeWk3bj60a2p8c9bvu+wlkbyBkJPZbLFqPSK9/s3MrkmYQcW0k+3vLn
v63MnGdBhRNzYIpnX1FKindu3kLu4D5FqTZW2QE1v24HlOza8OnMyaA3yfiLgSS4i/XJKKIeGmnY
KS90c9hXGtOtqU2TXTc40eHy+31/C5JuuXA7CTY63ZvVfRHGWv8P3dKDMswYy5+i4ZiZdHDoEyOx
omETeHnBM7GUx3IYEHHv8q/1a9XQoirLmPBiBEgo99ZtZ7lImkQS+8ShqHcKtY/LS557RkWQMdiq
7CJLnn5JipShQo5Nem6PtHYAbvbOFFAWdFWYSMsk7pVwc+7zAW+gTWlT8IKcOV0PIexZn2QlPWkK
kAX8IrTHZnxIBufPYzVTWSprSfvrfQ8laqexKvVeenNhuW9GH/Y7xxqLK6f93ElA4cOiA0VIUesZ
m2gMtP8QXfHKCtHkys20z1gA5LugL8C0W41otggwfouU/4dITQILTQ+pHAd4nwnAb5WjoVqf4MtH
om4A9803sF/tz03hvgkDaLU5Qoeolxrwj7eLIB1EJXMB9Up7Cea/H/yiVWHZJ5R4dMcObZAEO9Mt
/JcOLZJdBSUzupIZntmfAhFEOvcuHxLI0emCiBLA2x6oaPu2MTG3jvpbkQv/Fj8iRu1W83r5+d6h
L5a3ir4rBSX6v4D8VudBj+vJitxOemj5tFsriFG26cERRsMAG2EkN9j0kURnozcVpUJfPxQLt2dg
9ouiQ9gMV174metZ0M1gSMTlxfFcfeURf8WpsAfp4WfbMDV3MHbfgEmBmWpjB3msB7fcN9AXjhUg
rCfHjtP95Vdy5sRScy5IFORywNItX+i3T276s+NHXS1wwBn8Q8Q03RururkJqyK48rBn4p80wKsy
cnQAvojV1YlqoESXtBNenDn6HdwShFC7zv5cxHP0a1Lx9NDKXr8S5c+8YbDiAACoCJaouwq6rWup
Xo2W6eU6+r0IibvdjB0E0i2btMJOdtOjJPghaFG72SLJru6UOYTdlSdfzs0qiec+BcdjMQ/jLK8+
M4qTWLgKCqAJk8WvUTP4n+Y+FPOfnyZwMxa93WVMj7bM6bcs0gHhvcKQnuEr5i4dMqZF2QgI+RDx
ZM6k98/3jkv0BanC1yRUna6HPfGAaSzTr1ozsp+jZtoe5vHahwLGwZW788w2XQb9YqnuSSXXeFBE
+wKtNlPT02kTb9F4HfGrbJFNDkSIZPnl5zoTlUg+gOAsJQiY+eVz/nYm3CSee1lya2bg01/cnqpu
A+0PcyWJdQPurq7jX1nyzPOxOamxOITcaettChEm5jpzhAdlS7+vC6uks9gg2mejanr56c6cCJp4
Fq3w/5lzrHZJE+Hl5sc+7k7GgtGxENwYNgGW4DsIczC7ZT9+1eRg7wekDCgxJ+vp8g84Ewegxjn0
EjkNIC9XQXiKUpVHfgmjEky3BiteLtA3tG5Q2xCjgSwRyJ1kCx/Lqa6ckDP9Y6ItzCaw1hRFVLSn
nxbqctVURZiSBllqgh3ooy+n25guzRhn49mlOcjyRWHyYRBGvO0dfLydOXR+ma2yby6/hzNRgVEq
JS4AZzb2P4ST37ZZMmo6VbWe3M1aYvxiZ2TbMo2tP0/mf19l3UntESDqEMVP7iw99nfCHU3cPhCD
bp2s+Kws92mOytrrovwahPvcZ+ZiUZwkxmmwP05ftZkD5HThqt8NMMHMu6lGveHFDSzjmQlp+q0d
ddT/lJGq8UrSduYsLZMm2iUU8khsre6ZuNWEjR5lfIfyQ3108kYc4tjAqiKIrt3f/0ytVpHdcf7J
dB0FK2idwLQDfyYxuLhTdWrioQKqFbOeKMuwtejKri1vMe3r/H2AOyR2vmMOwvtYVfCMZxyjIRJd
uc7fhy5wk4yalgGBIEyurnOSnmT2pyy7i8n7K5xB6yna6uR8n6bSGh67Nr9G7nn/thfANsESfsaC
Yl+FE8hQgaVrMU604Zgd8lSPbiora3ZKmNdylfc7Slou7ZmFfgV82l19WJxZW8yFYLPFdtV8D40o
R8CTI4qQT95CNQ9FttMnF7HEywf1zCMuQEJucPA8EGZWQaO3yy7GPtb3RnToam7SOnvoojAvtmWS
gA+4vNr7moNODbNn9q4Bn3a9moSqitsI6Fr0bJ0PKQpoN37ZYRGDtzeiuVPXtVtRLhh12t3+j8uL
v98/zA4XHgLPq+gurGJzAalDDdhOelaU0eFLu2lTW2UPtd52N2kQVVdSiPcxcKlugBXQYuQ2eEdo
lBmqdXjxeK1f0US1UnEYQLHcXH6q9x+Qq9WmMbzkgXCWVqdiUALlXqzLvYmk+mPROPMHDeq4l7a5
e62kObcW15pO24ZWN5n9adhTkUpL8E6Th7TQgiLJUJ9G9Bt6cnKtOXtmKQqnBTLPYQLrtcq/Ygzs
2wEZcW/qVPQdi630Yx5r6U6b5/jKpjy/FCJ6jB3Bna7jHEYcpY7GVY8sZzF+REgkP4rCzG9QE7+G
fz6zBaFHLPgWkthlwnr6Ap2mx6LPzQavR+Tr4NSIZmfRAMCkQBdwHtruyqP9w4A4jeEWM/oF/aNA
CCD2eLogBGI9HGy/97ARzPDYdKzodgpH/7kwK+srrhP6oS4cJPrqjNaJHXCP7cpMDEeR4jFDKC9x
oMVr9/KefR/sLAIOlQuzVnpw605YVmMJJ2KMrpA4QExDTMGN6vzEC5GQQX9jPCAJat5eXvPMq2d6
RVcFXBvhfJ3Qd5k55Cl6nJ5Et/eLBqL581iFCGYiArE3GjzqLq93ZlctqQFoBRheNmFn9ebdEUWd
LOq8BnloL0cG+ZYe/3xUqjEO/4ul4MGAkqDWZkp3ulRkdGMfpkbrIc+VUm4H/q3UAnMfUphdGa+d
eyrCjLm0UZbe4mo/YbzdoXcVt97YR81HRzPcAwmv8UKjw7nyAs9sEkUjmsYJNZGy1kPPCG2NUq9U
6+nViNC8VrvHQWGkqsJ4eKirCYmqufjzkpqGG1+LHBpIDRXn6asM3KZ2VKbXXjHMYFt2qJz44N5S
3BozXKlDNJbxPRvDA6N7JLAKV6b+T/RYyubKyPfMdiX34l42ACXSmVjlA12X4m5cF2DA0fWdPrW4
HIS3eV2hQUeRoyF92pl+uv3jjeRIAtOCoGLd9fWsmolGw2w2npLZeJhw29pHaL8cTQ29pMtLnXu+
5RVThrpkl+7y578VCJhxjQl2UWTni86Or7s/8znybwD5TSgXaP3+8nLvEw+LqRe3I0MpJuhrNK3o
esrG0Ko9l5OPCD/E9gmbjGOZF5+wFYqOzeLQhapPc+Vsnn1O0gAKYJoI74AXaBTmk4Ynrzc2VvSC
oEf6ZbCtYIfowqKmWNY3lx/0TBVIh3o5NWS+QALWV0xMmlFWbdl7/5+z89iNG2nb9hERYA7bzq2W
ZDmPvSHsCcxksZh59N9Vehe/my00oX82HsCAq6tY4Ql3cGBhgXZLM/zJc0zEttPQoi7TSIxJoinx
UZQs5pGEqYh+Z1LLfo5G1qxcurfXBWcJapGqtwKLW14X8YSOOSo0M3W3eoh2eK/Nz0Gf1dNRb4xq
bU/dfmR1ctFtUKRatbeu91Qfy3Sy81p/MOoKB7M0Q/59h0Gd9XVCOvxL4KK0jdlUmu1kl4kVeOXt
dUVb4LWbzb3Ie7s4sOCaDKUJpz/QI6m3XpOKn8Ygk3+rUkNMJlAOwU6b+r/uf+43FhgoOgE1pRX4
VEtQZ4pEq+0MmPFGBlpydtr6H8rCbHZ+1BQrO/mtoWiyqpiWkWieXa+u3zh1bDsUp4Yqs36W3jid
0UpBc1BHc+/+rNRaXUctMNQVR8umfq7zMa+HingjlZT+9BCBmD7QVnVQbC6dUw7U8ITVLcCARgMD
k4oRcQlRrpyhN2bqAX/nc/IWkC0sHgEfFd5CEUofCJmqY0MqshmwI9kgJrcWoL0xFOghuiEApKDh
LZtKja5ZxJ5Z/SAAw++NYMo/F7giYXwqk5Ur8I0NSlGIviDFKVKGZb9MUv7BEHpkVgiiAu8fteYB
zHuBaT3i0N8LwUG+SI5L9e6njH4rYgoG+SWUdl+twR9XPWDcZIpjPB8tXEGAL0Xe5BFce/O8a5HI
+1sEcsjfSbb14TzDfbVsQnpFpFqM2WJFqGOEXT4UwSCK41zrAS3mrO+Dx9iesmlXUfVduezeWmDw
WarpqhQdloBR6oKiz30q0XOGS2pYO78SVKI3fgcf0HTFP6WGsd39g3L7ujBN9COAP6iXdNlJM0Zl
OhSExYOsrebJnRtxaEezgIRVF8dBa9aUA5bjgW1WVT3FqqKo5y+jEqNDRdcdffs8GXkVIUpvYV6J
rW0cdc9pq+dduVEtKn1lBy3vAzUsrQXVNlcSQcscV6+qMoYvbZ2xt2r6k5jQp90WlnTRwO5Qiy0j
AyJc4fi7mAb+fvDHYX9/oW+eVTY/8o4UoMCacCUsIciyxnx3LiLzjGVQSzG3Hsvhi3TALx2COan1
lxGjTvcQakEYHgRqIThm5SKLngZBjX0fo0mfrMTiNwU6fhMFG0thdeFCQZe8Plhx5EYgZsV0zkXt
bKookpeRzurWgTYDlCLG3waG69bHSYoaXhYdBc5q701p1Y/gqVUhHEwlMCrXP8LghdcSwLLnAZjO
3vMZEA/x8cHz2r91PIxXQtTlG6+Go7BO6qH49ISp18NxeLE1Ksz+HLvDKF+yIshhJ8UTQiqHhm2S
ehs0azP8mjF7SyZanpghrGxHNaU/nyd+A7AxShMcch3k3+J5Qqg+wTvD7s8445n/ufOUf8tlnD/L
Ju5Xpqs+4WIoCpDsPFAOFDiXnNQZgz+9GZwObbzSw2OibvYuCdjK03B7rCm10D9UcQQX2DJmDAqn
pBM/9Oe+F9OTzKH1olCBGU0+6hsfUbvN/dP0xkdUiis8sioVp+55/RGDFH5maczd2eLrDV/6rCIe
7wprGgtMDgs3f4DiZoYYI+JXvIny1tZXOgfLu5qWPNESoQzEZsBw+mIbuSLzEBuPmjObLMWaILXL
KT9Ar4O5ktUeglellnQ4TxYW1t1rWko3hDM1PFPniaI8Q6CziKW6Mug9vNjnM/5bkRmceklin218
bJ/yAyra0r/49P70r6WNQh7ldL8VwbCVs977PzoMVoznYfZ965i7ZqL90NDVEwerR/V8r+nIFxwb
CGaR3EYj5YK/41Cm+YvRpR6WHJViXf30AwyYPzU4liOfmcSIb773C4Mq4Zkw6M9wTJYhlJ0ECXjf
iN5XUn8p4w4H6BYvm0bLoW70fXnpPLM9WEairUSptwfGAo+r4HjcECqLv95amYVX9ehO4VnXQZKm
5F7b2J2Kb++eHqPQGbZJ6tg9i+8nMQuuTLsLz1jVmekmajolEWX3A1XDzhH+0XcBh++9MTNtsKRF
9Pm94wMogSxCmAFuFteT61nGXlWO8LmC8+yFcEO5qeSm6+k5zXEW/sIVMNplUd4FSHS57Ro//fa2
QMyGdIbSHUwJwsnrwRHiE8E8zMF57A1sgXSneExrv3jpDXQea59R70/2jfEoxCDDp0hGsBfU3/8R
PwZo2/ZxOnrnJquxMq4sq8fjVMJka4RGAtBE9Ur0+MbLilYOAQdpiMI0LB811w0JwOvSO0dzq3gn
mJzPFemHPtEj9+rQQrSyjisaGYBpkoTgeUpgqw5GXDxlTZCXK8fprSUAW06BmtOpFJWul0Dm6AHQ
pGcJcJ540KLxCyLh9T7s9eypEFqyEu28MRwdEheWGsBWRTm4Hm4oU6/F9Mk5R2NabOIWYkgVTe7e
iIxxM+l0F+5/4dv4DqAbRQvSd1NVFxfvwWizlpjRRA9dhYPBZhYmLqTQ4I1fbhWWj3XvuFh7TXb/
FeF3zIgCXErK0/3fcPsi8BowPuxIVC5uLo7CpZEcWg34rNGoTl2DSXuWxDneDBRJyghhw5zr7p3t
XGqotHPRe+RPlW6q2+yPrV3Q5KJIMEQPiOgFu4Ke6TGovPIAsX9N3eI2aGEolZ6o/IQe2OKbWjp1
Z6xiogc8xDXzgPZkVO0dHVLovs+b4L1gV2ZG3VIl8CiOqD7O9cwMkQksjEwsmT2tOWNxqW3Kws1+
4Ga8Vph467QCCqK8RL2LHessTocILWxDjQ6nNseZD1aGb2fpRvNGGKiGy2Gwt+mIICoqctiYw0TC
eDeID/e3zxvLy4tDWk2CoGCwi/mGuRbpog+Cc9t11WEYnI/+NKePIQiU998FRAwEL1z8rO6y5JPk
gTM7yNice9bj6BelLjbSwhJhW/a53OZRkbxTZpJbB90eHlWqvyTxZJvXHzOZbST5Bw3FtNEwn0A8
ODDzjfoEo6xd0ZV442OqAh5lJnrg6jAu9qkZDYURYZ9wnkVDnaCuG/3fUNTGX26f4YhSQ9J+sKd2
xNp56vSn2dbS7xgA2itX0u0V+EohYxMDzSK9UVfWHydTVHNrwZGuz6PQfAq1LbpZMsue/ErKs0GG
f7y/f151Xa8jfShrhCwkUrSKybKvB6xavA1xLhHnAMMaJEvcvNCqB6TIPffLjAsFE7bCAl1ypU1z
bAO71j6N+KDUj86gZ/V/Ya1NzoObTJr7acATFcsa2RTWLy/t3AhDnsGKk60ddklxHs1JdIfAGEp0
mROJfdEmNU3sO/EbxM93M9LO1ZPNFEWB9T0OPDx7joasm/jg2FkPXh8uhflDxyjubzS2cFb0UQf3
9vmQRtmLX1ZFt0lCWWr7+0t0e0MjXMyu4KmAcEF4eb1CpVWZLAS/P2lEeAzG+RMd0/FEY6Q4NBN4
Xn0Mx5XY4/ZYE6or5T5qnqoLtRhT02z8rd0M9Vb8G3eJxLVZLx0XVyuKkO+dHnApwiqIF2R6NL8X
00unooy1Ij+P9WR+szGtiHZt5jfjNvTMbjyKfgSjPEvu05WRb9MxevoQduhUcrbBr16PXARRIekC
d2cXBaARgnykgz7RInxbKIZkB99OsIuseyxbZ+64lZvz9rOSAUJVoLBD4Ywq6PXosL5qybM1np2+
sBDkhktIJWHc91R2nsrcnz+WivV9f7Hf+K4BLQk6axRfYYwunowOqDQ9d+ynPXOM61NfQhs86WYV
o4ndvP8tRGLNs9DcVF1v+l3XM0wiTB8mo+nPeq07e7fBJpwAJ9jMqbVWp7pZzFdQmIkQgUdaQLPr
eigPreZprOL2LMBaYqCZ13vs/YbnMdKNhzLNM0xUszVM6c1iKuwJtR+6W6DEaOsvBiWvtIcqac5t
GKF2TznMefbqKRDop4no6/0vp7bD1T2JwhIROWglAKV8vsUMkynFaRM/lnPXDMF+pL/1XAwi2ERI
lO0nmIu7KSN69LtSeXPX9srre/s+qcRLISlUyR6/gMX7lCXAonA5qs+VBTseIfzgaJdDjs70LOMP
6Bjn24m+k80vwEd8hwVxbeIm8m5wO8E5+D+q+fQP2MlLzZosqDBO9g15LmYLyYu2czA8wP97kyNk
++X+mt88hmosJVVi0Rmm5ra4BTvHRFqzauXZmSyQrCVememmbNEuPXCjOAc7rkNj5YS+NSaYciId
mmrITS+vBRs5D+mG9bluHBGfRGHE41dXavhYV5SFPnnQ5t/b+FFratOq5CZSreKlWGro5aOWdU5N
Ya+r/nXhUG3dOXK/Th2CIveX9LagzFgEF2xkYisi78WaijQJXafo5FnjC6cd3VlR5tE2l21DyVYL
J+NEQBAUe1+I4CuBunD2cZaYzScN39Iw3TRWXbUrd/Ebi05gCeQK1Luqsi5+FBImbYuZdXFOsXP7
DiSx/0l+H2sbYHv9kbpU1Lz/M1PEJtFUsgvqXF/fHaKcHU+rrOLc5UXd0J0ejWQX48k2/wztzP5m
tZhFrsSYpjqj13cIbBfKj5AmLLb0MjnRs8FKHMpk5xlgR+FtZg5OIrYOPoUTiimqTGbGuZjiB8vC
oeij65bpcKjxZXOep9pEOad1pqH628Bbx9oKx2ijV3/FFE+fzqUKEiSRHnT7IQ4CNOdw/hqcTSww
Kvuie+MoT/XsivZ4f0e98e2UDi4xhO8COlp2KOLKarxyrHNQuVVyKjXHPGWaHPemcL4KP05Xug8q
NV2sIeViUlal7k1CubgHRVFUhkjS5qzT33vIxra5lN60Vkd8lURdDAO9D/AETxov9bLWLuMAha25
Hs6YrfTemQy3RPdFx1TkUPseTe5QA8vv7kYNb4QvNXqpxkNErIaItJWX2Y9sxmDkBW/oIfxGeSaI
P6Q2rm/TzglKy9xjIRjh8JcRKSun1lFgxYZdpnt2hpE7HT6ojxb8VOfW3kmysD2Csk+0E5RRKm6l
LGuYgEAOzFMi7N7A/ll4ziab88n7iKytjhxPmAfzz7bCmxbvS8y8fpeaocf7IjRt8RwHRpLscwQ7
hm3S4AW0y/16Hr/lto2+TGKa/X+4ThTT81wabXfJp1izkKm14tkgPo/LUnuQQY220cYwkdXINuA6
nOAZycPQpx45YT50f5PdvL4WNVXyWzBZIN85P9fHVffDJvIbzzwNPaaW/2rYrzfevvD9IW0fxeik
kVIcyvXnOaWzvHVrkDaHNLOK4fv9H3Ibc9CBIWhV2s8wt5fIEkA1LAbZyLlF1Xc8NcIcMQmP4iTf
wt1p/r0/2k2EDFoZ7ANBOVoY7MdFhAOVPZoCuufn0c29Ot4haW7XL74kADuW05hk/7Z1lHbGzscz
zdsnI94un+7/hDcmDD4c5imUaUocy4tSG2QOLnqqKXKM5XcLbsd3iecNrqs4u/x/DKWONK0nKCXL
pzcoC29yk1KeW/Spje8zzI3hh5YRKv83ok5mf7w/nIrYro84SwtJktrmq9Dhopg+dHUqQCS4Z9zo
mqdCYkYH1facG7J7wvM13wBjdFaegDfGVBVs6gs8ALDKFvvYTgHLYoqFK62cym5ndq0pt65mF1/7
qNG2qOR0n+MA1537U735iIrDBghDcYNwrVlWFYivXDrYnguirrSfPPy2HxLa5vhptmsBxs1z8DoU
goYwfBVJcLFlZRqHDUoe7qmJtfqX3QSz3GPzmb2YqLKcC2vuV66GNwfk9VFC83QFlnhNq4obGgaa
e3Lt+XeI7PbTgFvYzvDnfwpTT77eX8nbOBypJl4eqCl8QzAJ6n36o0CDMc6MvaVnnypdyz4anaP/
sDuimn2alW6MjnNZ4dOcDm14NjWvNTZ6iFTWDutbc3//p9x+1ICkGVUN1evy4P1c/5Kga2hgJris
DnMTbSIr1o+m05THHizN+d1DkT4qrx52kQ469nooHG9xrxcYgOJz61eUbeLccj+bMnLH74RpfvDl
/ng39x4qSkr6B4Qm/Rc+7fV4KT3jadS17uim7rBvCjf+PbV4SFH6kcfYFtC1/Ta62LZIdvdHvm2R
snOxEQBqgZKIcdPyyMvZl0jctMfYa7BrQ1TkU4LJ70WzQrFnicQOjisKP4bXAnQ2PPQZq/mxafTk
7HYV/nE2+qEAE4odYngohxWiOucoO5OYBTUmp33nfHTEEJ31AW/DPJTms22k3so9c3Mo1CwwtIIA
DtudVuj1AibAVSIbm8Mj6+Re4rquz3mlp9sU44cDRmZrqrE3gH8CIDAhiKqSiwNNWN4wBANuOYgU
UJdtx+KAmntMC90Kuxxty3muzejziNJo9yC9MIs+dCDtcyIF4DyPPuYc+pdgjH3tiJ0mpbaNhpiS
vZbZvUaiVxc+v5FTi5QCaRZQ48XVpKER7LRjJ48N1gwPRjOZGyljuWnqpNrGg5b8dgvT2uvzYD2N
VUiSic7Drq1THG1Fmh6NTvd3hh3hQRXH6UeMt+1D4zj1rpmr7Iyaf/aI6yDmn2glfw1aYR4CmTjb
nDvpLOLG3TjYqR6AjGgnbIKnlZ17EyKp2fFq+mCWEFxbypChKoiAUKXJYxF55Q56Vf746hNeCWnu
wqxrn0Y0o3Z627WPNMPi914RanjKTYjvqAb88t7PpIEs8Rg3x6KagJzWiX+MZT1ve9day6NubwfA
pXQFLCIFUoEl4dSA4zcK10rPdaEHst8ZWeqFh8GRY3qw5iqsnn3TTa2fYRSX869ZUv57p60RaSpX
A68NvR/iBzBai/PlZIOey5KfkOXjJY6qZotfaPPkDEX90LgcdK2d59P9u+kmeFCDMmFIXerCX4qL
D6jFSt+NsnMgzbZPtrJFaRxlcbfyTjrWIvPfmWkWabYtM1s2a0rjN88NQkDsLtUeAfVLiHY95WmQ
wqwMPTxpA1pgneOB7+69bE+dKVvZyrdDUUmkh0cRx+VCWUqExCQzblJMwalq3PxECdH8iIKGt50x
4F15RG8uSh4ZCt8keqq+Ty36elbRhO+x7oXBacyS6KAXiMT5vele4AN8k5mZvbe9w3DUmumhEZOo
fuj1cNlYYbGE8+4phyi/11FT3+aIqZ20GHMsTaCGfH/LWIulpIcOooBA87V9QVqwCHKpY+qhbQ3a
ow1MpAAdWtXDY5HIJDvEXe/XlA8LD/VfymmR3EhPF+VfuPwO+jHDF9K9+IOtI2WLPwmqtjAW9QPh
azf/ECSl/5FSYs6azg6Y5Zn0Nd3bbuZORwdowNzssJvKHsch092DMYos3gQo/9fbsB3HCa+rORy1
5wD28guqJHZ3Sif4iluEuOl42CHIhpOXCmfczaIOo2PShl5BCl4Ys7WG9FhcKDBswXcoywOF3FHp
/vVX6R3M5qn8RI96boVHKeW3vnXcL1Y4elvP7txd2nvgeaZ+re61ONEMTF5H/AYtlUjDthcDGySP
r3VlpMoihDR04xccG21fZ615NmJ7OCkxj8P9LfHGmAhyckdbauMj3nI9WSySE+HMfv04Rr57ihL0
CspO+BeZ2hMi41G2A363RjN+TdD/eHtROEXVlSEVYBPxymXeHPU874505gsFHFvf970/m9jytHlF
D82Y4n8qGQ5/1ZlmYaNcNbm99dEj/xRhaoyAQwrPflvXbtNsJvRCn+26LuUhLGLPe4pE5H9zZmlG
36u00PKWmxgwH1rieWxhTF7EU/1StSyF2AQRhsrP6GS16a6fWs//oteGX+5qvWrFR8sXs/FNDlVf
PHqYhWWUVMIpq7ZlDoa6QIE36NiJSjA+Qh5Q4lqBscMA6vQTlT30OrZ67QogOp4IxnpnRE0pdx1+
Q5emgbt24B3JvvcCmboNffPhjAz9rO8Tns0PI1S6fzLs7P4NICj6mwYT7PfddHwBSF1qnwEIp6O+
lK0LaJY0I0TUi+jk9MkRc/VXa3by4lo0MwOlZHd/n93cPAjkKRcBQNSYm5CqXO8zB1XOJCJueq5j
ZzqiOpY+znNcHUEEz8d3DsVjyCnC6w/HGEUVuR5qzsK6hDkbPtbkgJ91OU4bvH3aH/k4rrEZXsV7
/tzIYD2ohyC18ap+AxLteqys8GuDvKu5cJFUJCiW3RYPjjloPy0ttcWmz3z5byNl9wvs0dBtNYRq
gqMsvOGrn5tRBrMNj5BT61PlhR2EIEY9dcb3dmqNd2KW1ZlTCkRcbAoryMN9/VPnqKLoW/fWpa7s
6QetfPHQ9xae7rqVgxeEHD6Z5S8tlWKlkKPW4M81orgB4YJw0IEKRgV1ccWUWeMWQ2nPF0Ar/UUv
xHCcehTn7n/1RcDL9FQwTzlDeTzCl1EX3R+ZeNUJ/BszMVzauZC7zMfgjnZFAf9qwCJX5MXJEE77
EnVJcrCH0Vu5RxeRw/+G5zGnsUqdgzv8evh06kFUzGZ/sYd5QnVDGMGWj+8cEZmNDqWs3DVN3Lcm
zCWqOC3E2MBDrkccp3KutJJ4E593bMdNfwAZY6FHXgWIXEZ1rjebsWinD3qEZU8/BdnKlG+ONLbA
KvykSKWavDeoBANVeQhexqVx5n6nZa67ISH5r52DNU3lN6ZKM0GdZRrYUMwWp6yFtJiVeddeYi2q
sYKg3aHb2rCbergsGajMg6H38rkcvR/B6K5liq9OlIsNrO5Lun98XzrMi5VuKiPkQKbtpQ5k+a2O
Rq3eA1GPw8+WNQT5BuyH/dszZgjsfWv31aYNOjtA49QMrY16eI0vEX2l/lR3bV/v7M7JkPg2te88
K0G1L1qne5iDFhcw10gi9MmkNOxHD+9xOkDU19O9V/Tdb7t09WyLok31ET1RMzvo9jQJhIU7WRzd
MTbcbdeO4Tv76swcajyBPh6HoOShzVzvM4hxo2NA0b84GKIdC9Q5N70X9s80BIaV+PT2EHELKlqf
MsqDKbt4JGTTG85EJftSef1/ZU0GHQ6R/cpYTzeO0Ku/798ZN8EPGTKwC4SBlJgLd+L11EKwcgO2
twg15qb934ihz77zhyA6OIn15HVR+dUUc7JSoXxlS1xvJ0YFRgyRB6OvG+SyN1lhIqvAvjjoKO9E
aUfnICv+wUkHaFMVeVunrYsnQxjasPWUAvA8T94GnLf4WfqD/1Ga+Xy0RLymFLIsZqo9DokHKLnS
uuD1VAf+jyu0oBdcTZjjXuzIHx9SQvtNZU7yPLhZ8mUw6uE7qfaL70rnQ0xo+BgmjvP1/he5vVN4
omgrgNlEQBBawvVPYB3SHF919xLW3byP8aQ5R93g76MxmVeurzc+PuiNV8AvdqwI6F4PFTm9b0cG
SY0VZsZeR7rz1NkjD7BAfUJHcv+nr+EHe39+tzscSMyrei5IJzLMxVVSBfEQzNxylyIwJPKuxq9p
CpNnG1L0aUpSa6Xw98YceY9UDQYBSF7GxXAS+kE4wiRBp9tJL03Y22DiwggRubw+zJ3zTxlwvu5P
8dWJ78/9rWIiKrbQD7kxiMXUGvyxjVpqWzrSVOKi23UbbOvBG4qtgTSUR/d5jh+LIinTzwjMeX9B
SAt1wMZhPR+FHpn2FmXxotolky2yjZwr33rWY2/qthQOPfPQuoWfnaypqtces+WHUT8aEhvGqKAu
FND0+kebBVoH7gR3LWFJ0o9ll/nGroGo9lvEsRAvQzQ472yOKM9YSo8wCUn/FdJ9cbPO/uj0vTvV
lyTr898EkH6x02QrnoI07ZpDEPbTz/vf5naWvNcK6kHVHt7IErbkwbbNpzFsLrKvqyezmfUT5Xb5
PY30DqlIa02oY5lKM0MAJlzkiPLCGVhqU/Mpe7MqcPaMQNRH5PpG0u4i3yrCcyXx3Nq4aJF+dWeh
bQezm7+/e7ZAGdE7QA+S4spSdsZ3Supg3FuXfBhde9/bwvG3QSeC+GkcKn2f4nweruz+N1ZYcakA
2NGfpmqjTuQfm1+Zaheh52BaNuXVt2Q0a9S/W1/fOEZTfEx8rfl0f5LLG5PwQXV7VLGX7OImgW9s
l4jB1KaLIt+ecvr8BxkA2uzyZi2xup0bWRXAKy5LqhM3CEIRBmaDKsl4GYRh7WvbrrbVFOjHqIz+
nql/rlxeb82McI/RgPMpgvH1UiokyWDBgr+UyGvGWwn5vtsNsd3+dETyXmlPXNdVJKYg3wpWgOfn
9Wh9MCW2D8T7mI/zsPfM4vsAh23XI973mPWdvRIFvB61P29JxoM9RexHY1QRfBZXs08MNQBurY+V
McQQllMrKJ7bzg/aDTivHMKWmYjjKPCu3ERladFm0xAOOhVQjj5j3BnECEuKMtvUovDhwzTm8NE3
Mv97rcnG3ISIrH7Wm0Art2WhjbSVYVH6W1yp832UIicKLlvr9lEJP52Clizj7RSh4beNPVF8vb9F
l+H761RVZZ7ZUr9dNgOIefGI7Wt5HDpNPkdNGgOX1usDDbeSHhSeQqNLJdko7fzoBeG0ElVeD496
jdKhRKGbUh4NH6736y9bGnlr+vS7DtPoZqfQLMyHSRvSvUVtp90NmibQfEtKIBSO+BFl+poq+QJk
978fADYEcggXPnTLxUb2nDqIMvCFB6vBvrU0IUenxqx/ikEY77Bdnp9G03c+tGbRn6XRRPsaVOku
dTWxEn1cX8f/+yGY/VB3U5Q9fs31ShR13GnB7Os4koe0+imQIVUZIdTb1U33EELMfqk7LzrAIrGP
9/eA+qf/33bnwlDFVOIsxetVmm2LNZhx+wZPEZvHzHOjL1k4h48NCc7Kp76+oV5HofHIE/faeLy5
DPOkmvXOnq2jb1PooObg70w3DPfGZMpdkIZr9Z83xwOARNJCc5oM9XpBQ9BblRfb1jHxOvNDorW8
Y9IYf4TR6B/mOVwLH6+vROZHm4BEDIktOnoIey1W0df6NpAU9o5J2cO60eHYYHqqHQYqMNv7H+xV
yPLqiyEtyrtJpMAng9a/ODZOxIOOBaJ5lE7bvsxdF+4Mzfc30FqNo96m/2RFLM6UFcavODvOm8iJ
/SfdT7Ivbom7kwZz5shmBARhVf5uIvJ6mFw81k0vTZ6TuNA+zW4GSmlAOlpCaTz2kV9AuVaGlmgn
7Eu3qz/en9OiL/26foA8uRG4jVQtYTEnw2kmCtudeawRZ/3MQ52iS+DNJyuzJCVvENu6XfYns5fa
Ns5n75SXrqTxq8m9b00IKPgoud7/TTdbiGVWiEnaaCrjWS6zLmLD6ulpHX0rcz6g9vyxnZrpJEtk
ZKtq/u/+aMsbgA1EmKDeN/IBFmFxA1TuPNKutawjFKDgSxYgmsYeoDquN/pRzLaxqWGq/UgF9+O7
R6bZRSyI+h0Z0LKMkMWEapBYrKPgfD7EBriY1IrDjeeJ6bNuJdolbmbzHGrNWtfrds4QLKgfwavk
0qPFcn1ILSeU1J6n6JSTJO2MtusPVopHYWXn3jbwZbXP8wKP4M5aE4K+/baE2UxXSXc75BeL1e6F
U0pAbNlpDuBSicqr9pVjxU+ZT6iGENgaN2kxHu075dWgQhgyCq7AxXj5aKNwEwnYSJaAq38YMo3w
rCCN9QNElscZaVUq1v3p/qe9HZY6IGw5Hnc2FczD6wWWXoKSsyuNUxFaGvaWuINh1P6PXQ/jIZmj
NYjX4j1nlqqD4PNRHUiyVCquh4NY0UU2MtYnrM/krgm8bp9VvfXdKpP4p6MF7SkbfXfHSuubgq+9
EuEvttPr8OjT+f8zR+d/rod3MaTqJoQhTjmP+kMHIHHTJtpwrEX6ISlafZ8n2Q8ok9bh/ipf5/JU
wyiJKD0fDyKkx0uwGDcq9SRoIts45XWYfPfxvdza2RC9oLNmHmeLEI9Wc7ESpr45KLVlgF7KWmh5
O5kJ6nt+UJinUTrWQStcH/kHLky7iWH8k9Pt6tZYs1B94wMjc8NxIVWFeXEjvAW+2J0L2zzFQNmO
+C6Gm9Qw6qOVooHhkmFtg7BrTmFVOTvYQOZ/9xf6djvTpzAssmR4aMhiLR6JAX1ZM5k954Tg9LjP
O6fYmt6QHv3YSTezHr/Pn1B9WH4kXEVyAKqrN5D5KTGtbKgz95T6o791K99/jgGOQC2tEblcedbf
mhyKSbzqGBSqnPx696K1UWpz37mnjD18wkNaPpuDAkgO9vCt4OCsxH0LlsP/ZgedEEIHNy99gsVp
rat5RH8l8U4zFfNNnVrzoxiG4rNZhXJjSsM6ytgtj2Zu4yYHLvI48QZuUtLXY1+082Mamv2nJsXJ
nUSherFEWby0HrwUYRjxFvxRAfRFJyQawmgoVuLJRbylPg1JGtkZfwIIWYIqKT73VhWmeFMbQ/Hi
dIWztQxEgGvZrWns3F4rXNvKMUVHYIFQ3bz+MHMfGmXj9e6prvz0FJiwcAygLy9D4wJ3gIa7rfLE
PyQ1CpH39/tbk4Q4xxNF1qg8eK9HdhteyNgHNYRbi/PXHPADNrVVI/RTGsaX+2O9sf3sP8danC2B
QiwW56138iIDe3IPavzkde6DC29hK+3eO90fb+FHw/ZTdHjwZ8DROF9ULa4nl8yic0Pa/Seepu6T
JvqX0uiyndnE7ZdBBvE/dZBezE445x6lkg1ycDSTVP2kzbR6d//H3Cw02HLw3sTtvJbIICzOntdj
ea1D5D6NnuZuUZN2HuCGPsVBY31+70gEuUqu1oExR+Sx2EzA3WxPI7olPEdTQUtnbT8Izzwnmem+
80Kh88gQ8DlYXBpky0l1fjtXdRkYZ9Oti0vZxr80X/yT5GPxySj0af++iak+JyGsYj5SOL0RdMBU
qPai3LIhOrn2VjZB+hiUOETmfbHmXrZ8+hiKJIEnTyHPaLMu3tteTrL3RjZGojfTRkytq/bEvC3a
0NjHk/VbFra3kqAsj8frmGRCyrEQFpq+2CHOlNLStRvnHCP6fzDpPO4wMi23iSuTfTtTcLu/nMtL
R42n6FMURkAdcVlen44mx1egJCs5Q6epd50haKyOABZ3ExXTv3sNCXx9LIIZQmDPUb0/uPrH/0gw
EVhQgzM2AGuegGXHXg9Lr+tHxwG4Wes/LCH0XRdKrLjuD/PWd6T0QNIBo5D/FldOVQinC/zBOeMO
px3cafpqabB0Ug8tbIRcoqc68uqVV++t70gLhIoP0lO3NBkXuV3RZol7Ti0/uqBY339M3SDjCp+q
rVkM+u/7c1zeLGop/xhvWYewS2G6GeWkczVWX3U59I9II07/9onnr8FI3hqKNIPJqRuMbXO9ZSgs
we6TA5yVmnJV3lbFs8dDtVPEi5Vb7K1VhB8POA2IpJKNuR4q1Ycy9MFQnP2wz9JN6Eb+tk7yjLgB
Ra1N75blSrj71uR462H4Ua1SimzXIxZRY1u5Hrtn2q7yyEWjPXVm6JwzwLDvHgoRKdWC8bmkDbLi
66GmyeqcVMbe2UiKf/Lcmp71FL8uEYpxZRlvJ0V7QMUV9ORIl17bvn+0JLp+8JvK67wzjYT4A9x8
C3+UQalB1muYlNuzxlDUn9Sr++racj2prEurKYws72yZ3YObK4tmf2hBxfkg5Dy0AKzYnb/e3/u3
u4QWD7xMaIAKCLM0+Zm6GSdEfw7PbSTNjQuH9kGXhlIcaOwjiNH3abuRxwNOUFkJRVQkGFGuu55j
Efbj2BAhPPCWuruplNGLZ2fWSlnoVarn+nZkGIpU6I0SmIHWux7GMqLcmewxwp4wKI5enjfbZs77
T4k2TZshLfpnUdM98NIw/lTbSbolRB3i7f+x9107kuNqmq/S6Hv1ylFmMWeAlRQmIyPSl70Rshwp
R0mkaKS32WfZF9tPWT1zOqMKFVv3e9EJNLIyGBLdbz4DyfRqU+NHJqX292D/KLQxfR1fOFVfOtU/
fD8EyGhdrsirc+xyqC3kwFrPuaojTTMJAMUXeE7po1DmbdtDbclpo2ALJndQBNMAUEPH0x0hXBZz
yfyDNnbac9uEe7+WwaplczfaBTDUsaVQ9E+CHG1K8Z7AIjGHcx8O7hbKfY4T0U1E6uhLU5voBIWu
ZjOEoTk5oYmvuO3sXg8yLYgActvUMb1wX/5kKwGaAPTzWlHCtj3btH3USQTqyrkCPNUeWgaFxrnm
5DAhS7zwgn8+1AqtR2cAXbCzq7lvhAxJPztXBBf0DUjv0LgGBOpANRcXhvph10Yr6AP9SrQFgEZP
z5ZaC3W5BsIr1SHWkhVV7fhXKZNuFjPpXAUJKHthCNGqX2/bH54PgwLLhb4bBlz9jV6vb3AAcYwE
tj5A7kzuKkXkLkgqveNhfek2/tlQKHmuAsXo76Gk/Xqo2AHJhkVlfXCmHu43NrIn49spt7LjF/jo
PxxGeKp/DnV2O6pWk5nYpIaUWqIywTy+mVnACrz/T5Sil/nrl3iGP8VhtI6XrLg0XCOIF88WZDqD
GhuPECHUqic5d/q+oA0bNr5d4CsUc3o0BJgWwuN4OzuBAtPAWQBWhmaDX3v8NoXAz9NM9QDxGSQm
/dDS3w1p8Q1j+O2BJIPVhUl4/fLLmA9eHUDyBcd/d1sr8s76Hv3QYsxtGrb974kmfn8j6FYAbYr+
KhZY8Ho8uMpQA/39Bq4umm9rvoibmisIo/DYySCaMDqZ8dmYLwjdeGZDWV9HsJ+7EACeYalevgYY
QQCxgR8DmOQ58sZPRpdz6TaHNFigFum4EOW1g13Cm8VvKjg9tSJ9jqSuJlR8uuWz9Es0WFIQ/sff
PbNWdOaL+jiq3+C1nC1JALUgLjskzUG5gGkuFJpaUAzotgS7+8JQ54U7rEZ4LCCMAI8E2ec54EJM
va57eP8dhqb1b2jXxhkB1n3DvNicbDlGeQILhjsWMfe6pDAX+/Vu+Mnme2GAEcAUX3y1X0+9hYph
P0G37MA9bbeJdNmhr125GeZ+fiTobF4Y76eTjAIRroQAyIEfRKOsWcpl6HR70JENsMAbAxjLMo2Z
SSPW4icj+QLiAc2XVvl5b6HVg015yXPxZ68d+PK1x4EQiJyH5OUgUg0BxPYQ29g+WkDethRWbYew
VW/xG/MucNI2j2ZZ5RHQ0b/nx/V9qSOqBIwBCTPynXVa/hFfTstI53JY2kOo2hJFI5ncyGioDsBR
XHID/HGGsYSR+aNSCvAx6iivhxo0SPrapt3BGdmc9SY2KA+nzjMEQp98VTWXJKJ/KB+tuH5g1gHX
RDAGoujZ6QWGGzDGXioPto+T3K2h7CihXAyeFOszh3OotnSgHroqbTc6CNQOejjJPdqP5F2sw0s9
2R8WHEIP1COx5LDJcJOdv+qRT1E7O9bum7id0mwEWmTforOeY6kNECRZupsK7+FqHnT4Ab3+cVdV
zuff22Uoha51Sug/4HWAJOW/ngPYdJHe9GCpqSC1Nx7cBjIS9+wa+h/22sbjpfL4eXSC0jguD1QI
cHkgLTsPFOCejGCLE++QhpwUIcgEReALlcEMyYfuht/mDeXRhfN7DXn+Ed0Cp7LqTAIDi+gLF8m5
BlM4llM/k8Y5JnMfHAAsZ3fO5Gr4Cii0ZSdN9raHM0jH+aUC/U9HXjUvVnIy5AXPjmtrKcpDMyh6
XkPcQ0/TZAdbQnmle+hVC2gzZpPrMSQ2sAv89cSe1WPwzFCBQgEPVbz1BD0vdtfQDmEa3ZyTBESq
aLRXbmsjfrNHuY6CTQVIINJRpInnWvJExnJK+dKdrPXUnrlTkNHJspOQ7pI33uJc/fqpzoK/l/FQ
rwiQHq5w3/PgtgPox1Ayd6c2iesiIoLuhZ3gPb74l9q9PxkKEmioiYBACEzeOdAIpPdKd23SnZDl
Yp6GvozjrDMQSU3HOrmUIK5R6+slmr4a7WwfAje+OLKDUSYaIUGcVwLEW2WiFm38/hGBfHCHG3p8
GkKRnqBiFmSwj/YuxJ9n5/H6cte6Ai4XHEwAN50djwYuMU3L4u7Ui7CjRQeVrBzk0OBRBOF16HTQ
4Pz1bJ4fyN9HXIEcqM2u5YyzXGWe8MjxjHdM6DJfN2Q+wdwq/caVMx4UTPuAgUOUO9TpuymNSzen
BJUOqO9yfLnhEmHzDOqMk2l9fqToyAehbYIr4vVZqJiUEj7L/NQsxEHnV7RRrkcZgvTdANU21ZiN
zqc738Rd7pTtRDMPvNYT0MVyQ1gIResAVUI6JNFb1UPZMoYiQVCU3extLry4ny0XD3Um7DpsBkza
6686GQ9tc8flJ63hmtmAvQu7ARrlcRm6x8pBpDIBJPdxTGT4RvZ1sKGJTvSF6Ts7y1/e15piQgp+
LXm5Z+lKu0bLSR3xk+uSBYgIQzSa59GwI6NusrKenCz2m9/sJ38fFdTxeNXvQqp0tkpLp4t10mGW
aBPEN8CwvufW7wFymZeNBqg070P2tR/d5M0i9HJhn/7sUMBV+d+Dn0VHphwtJC0kPw1o5N1MUA0s
QHmMDpU/fPj1FP9sMyL88rE5wLeDTsrrGU4Gp2T9MPPTPJb8I7DJzSZulEENCBd11iET2v56wB+v
KigPAG6HnhZ0RX7oVoioHhQKP/wkqnG4FQzeamUVqZ2ZpzuIo1dQUE3sk8ZMXzjTf7aMgHVBT89F
coUOzesndQMzS7dO+cmBn82ucseqIAbMXK+L2bUbQ55/oUCF/PppfzoosMgx1CDRyz6nbkB2GT2Q
mfYnVqnlsY7i4RhQmB/GoiPbMqTivhqiS4LM59jRl7WL/GLVZgQ4DPfm60ftW7ekjR2wfFgbPs8Q
/9/j5po3cqzlg/TIN1i5RjeJdN6N4M2f4BYiUESOgkuU7Z89PcREwFVAYLT24F5/j9J6NbRjRn7q
2tTbhnOkvrgsRWfatNVHm5LyOCtlLszzGVXq5XxdS1LAc6JIBPnjs4kGKCFp5hllfl9AMx4m7s7j
qAjEBJLavglm151yOrrLcxe2ZAvgEdvFVTpjSvr+qiz7YYtmLzti4i7VeX7yOiCQjfIvLnpkIueB
+BChsaqijp3Qy4HAnErmIiYi2MQC3MTZS8rdPLdm95srcL1kEI5iuwEp8kPzs3QG2jWw/TlJzSjc
tYCrzlzVwxkCwUB3o42CZg0R0YVZ+OFZMSzCbvwA8ggx/9kkDDR0CFjo7NROnvethW31FeAqzaHl
5n21HmqBnS/FomdjAoYAUjWqJ1hsaK1AH+P1chusbALTjvx2gJ9MtRMliG9tBlRtT/oc7bx4unPL
SbXb1J/m6PdKVhh8re1C1gS4J+iOnFu81wvrULCK1W0/Lv018ri3qHDVxWill0FQxV64FM/ObUAh
kVyiCQTcx8p8e6Gf/iN/VoOOSB+S6QH/7YSa2QdDGmjMw1VnD+xicPfrVXSeRGI8APKBxFw5OYj0
07PrUPRxyNPAhA8uTNpy6yOF6WpID0SQY0OkONuNcUVX0CjVW1oGB5q2l6wVf3zk9StgXSGdX++q
syUFIAGI8kEVPshgqTeptvqqRzv8dnIBzreoOBe/fub18/4RK//9yP8e7+yRJbTpbU2H8GHgQ19I
aG3d07G+pFN2vmi/v1hQY7BJINJ4Xnokoeg6EsnwYWx522Qx0U8OssztnMR0349teg3I5m/mU98f
DUJLqE5AbQkI29c7RaSyoS5dwodl6s0W/nRREU1AM7fw68mUIZdqfGeX/st4Lzri0O3AJj3v+yxx
VHu1IeEDLRey4V405nBbAw7Qc+ihhXTIE5GUba2n59/rmK4j477H2YfocfVlOFs0jUxmr6lq8sAi
yjdEjdXBl+C7L31/SQLmJ+sTzlwgrIDsBJj4uXpWRNsRyC9DHnzP3DCQ3LMgdYACaXUDWFRsx0vM
558sHXR5UDNFigp46zlIAdDzwVsgJ/ug5ppe8U6l30QTIKEL3D4vwznNIzBxLxw8P5nKACI3oD2u
LnI46F4vHdjiBXXjq+gBBn1Aj6b1dJVaBWXtfgpPSwkGRdP3D6FroSfw6/143t1c5xKlecSMawVp
hda9Hro0MBdT3CMPwwx2bxuN6NeGUG0vAY/czqVrir6h1YbEMDRyRUDzxn2hSrmP3Qxjq3Kqow3j
g7uXVFxCqr+eCwBFcLMj1lox6kjpkIm8/m5e3TCG4kz0ZWVGpNeobrb+dVm5YkyLMgiA8NV8qvXb
TvWU/J4lwMvgGBbscACdwCs5x6sxE6CcCo+0L3aIq20Dr4cDXiQrmii+xPdO8Rz/PhS/D4XGBIin
cG6MAZJ7/ZxhjRAlCWzyZQYubdfGntgav533aaQgVuHEdLpOG9d9k8BnLKvhjvpb1yxqoBgc+LS1
ugYwCXhRr8cnrWcV6tn1196CIbJPoeHo3smR6ehdMzLPlJkDMYXl0tJbV/U/HxvFU/Q4IU/9grKC
VPXrYf1q5PMUjv7XRXYOeHEpi5oN5K6i8SpuxaBlAcSQqx4DUA2TO+A+3fpmlh2TWeiXwLhDcqPc
TCVS5gtx1utDB99odU+GFjjq22jpQYXq9RdDiAWMXlS5XwGLBJ8mbBpvW5d80gWR3fg+4YN2LpwA
61L+57sADhjClisoZAVa/4COTBxoBOqYsG+ob0j4cVvzBp6HNvO6jn359ZY/31UvQ623/mqsg+j1
7PRmk8KGG+fqGyh6VXCsUwVwG/hMSfvk+XV8N2sGo0PstZhcmPHz94qVDtQ8WBGoyEGs5NwpDsVs
OFqluP+zRsfqukp4sJvhHRBkVRw5e2iz8Et68j+8V+B4IaqEQgcMJnG6nk2lLuE51aUM5rROjL66
QyeSD7Sl4D32dPfrF/v6FEfzAbI+6/GN4gbafNhUr5eNgzMsdqZR0KwmUbnveYdGftubbB686tYs
cXgLYbYmY/HS7X899A+PCUztWofDol2lQc6HFotGYRDqk/AzD5P5hqZzuemQpNz6I7p+vznWisdP
wdwCXQrQm/NOt6wcBRQLL/GYqqw/QlRxiDLAw9SxW2Qqf3djQEAK5VEwoVDfw8+zs7HxalTJl8Yw
dIiBKwSsqOkyWbdpmhlcVBdG+2EKke6gmQNvKxxN0LE8G81dQrpQv41YhnZ0xwq/4+RKEFaG6He0
pFnBu2AhpGTuT8EcJu9//WrPMgIsIbzY76INqA6ih3u2Nw0qtW2gg5Jl6Hr4LsTTg3ouBtMl7aG3
KczDRE9rOIO7IvnCEjgJZM2Uuu+nSU6/ZyyG77KaCa8GAmgprnbLZ9+FwURsiVMTs0zFQbVTfjtd
T/2gMeMxh+3RckmF4YeXj24iqldwhwNRC8fD2f7xtaIWhUiQE7iZ5AM6p2oLlS4nC9u2vGJNr+5p
FJiCAJ93Yf/8cCZi+wDhjc2Lx0Y9dL2h/5H5wTslFkmnMbQN6u7D3A0PcHgO3vTcRbc49uerBlLy
F86LF7Wkfxz6yOSBWwO6MYBCL6xfz0s5uqxwB/WBi9WGwF0+uqORthC2mzlkOmT4FETM9nvbWv9D
NHXVfdD5ij9HraePEqKPJiN9M78hLq+8zMYIyI5VzcP3AOmRkxdLeycUA1+9osQ4OwmCpf2Iw9Ac
Jxc843xC7CbuYoifqe/9+P/x2f5P+rW/+/4M8j//A///GYVMUVE2nf3vf56qz6KX/bfpP9Y/++9/
9vqP/vNWfxWTEl//OD0P8o+t4l+ep6rn53/z6iMw0t/fpHienl/9z4ZP1TTfq6+QyvsqVTu9DIfv
vP7L/9df/vH15VOe5uHrv/783Cs+rZ9G8bX+/PtXV1/+9SfKnv/Y3Ovn//3Lm+cOf5cr8bw89z/8
xddnOf3rTydK/sL2RqCBZjbEWUCE/fMP8/X7r9K/wNJBEx/FNohEv7i4815M7F9/ev5faA0iZMcF
AykGBE5//iF79fIr7y8UW7B7VrsakPHw7f7r2V/N17/n7w+uuru+4pP8158vzi7/XprrR+Mz0OHG
T5T8fkhm5wqyXmxZWZoQGf+ywOzrphFmGq71INx9o33Q+uC9sR2GMMr54n5YEr++1tLGaY7AuQQL
eQWvJ72Xbiqpg/vKgTv74g1Az4VGQuQgHKR4pJ4WWygEQkMBgJV4D0cO2e7hQxd80xrS3QvXJdn0
SZ/HrKs2usb2PU2sum5EDMEFyJl+SMIRhVaSGhhPuHIp4oQF+xDVfSg8hyYA+EPDS6ao6QzpilkL
urVTqS70Fl5HNuvrQmSDFjG6OoBF4J29Pj+WuCOllb1fpC0oA0twbax8EzaxzdOuE98v4P+/u/6x
u365t/7XN/rM4X/yf/73qx2Jv/m+u+LwL8iGInNEfw3K+GhM/Nfmity/ANYA4XwlNQIfuIb2f++t
IPkLcSmaKC8UmhUx9ffO8tO/cA0iXoYdESDH6B/9zs5CavU63YtWjCD6LehW4m7FejlHCamBurBi
cCCGwE19hN/T15nRoIC++TGsWJS3xBzGqWYHpASotWv2oQnrVf+Y5K4/+xsP7nynPrKwwpAwjdrC
O12pTFEwYPO+XIMilYj0ThGoom4AbIurzEzUtHdNTaTejCwko4tPGdGYEllt4V39mUi0p78QAk2Z
xSo0MYbU7+m7oZ6693qK9WkK40+x8tR9yzvXzYDEaXmWsA6KUhDD21AVpVdjlBY6nMqmcB2a3LMQ
5pNe1luXDycDAEUpM9MLQO4mYNGPaVIly74Ku1wB7VhA5VUdhgR9SAk08wEsF5WT0dh8cqq7eLFu
QUqpM7cabzpESZkzBtesVB9nEfVQcw39IfNsJQ6QUz5Kwqs2W6gXF63t64L7ItpFfGkyDzhQJoNr
j6l61zbuKLd6nDjJUrdUfe6kHCRanDn9W7lIKPr5hZQe+ll0dazVIVT+3CXojl4EuOAIQaWN6FLA
umkb3XYgt2Vu531TznyqO2ke6djdoIws6c3QGUgro/Is3goRZgRCtyeJj1RZBO0F7wrhM8adXQbL
uMavEBC0rPsqZx2SHKDSwWyFD3OgzLKJ+cUKb1A5k+StI0Qic0PpAsC5a5bcQpCX+75Jtr2CJ9Xb
efbYo0qD6RpdwbdjZaDmFamw23qDW2+VGw7XBK/tzq2HKzUuBcCgdz1X02b2Rr9o0cQukJBvPS2f
Qe2G9p8n3R1B6IeyayO3rIVsP4BtU521XppBPMW7BZlIkU3j9ybKBiwZfTATYXc0oQzFDHQTDFT3
2/kNDIg9wPar4UaSeI9CEjA2ZmHbmNIQneClHcoNE7Dkgj8vClIKomxZXSfmVJbtlZiaSWYs7M1w
33ZsYQfIN0BdEw0zI7akNbEoCDg/Ig8dN4MmPIoGUJnKRkBMSe7LuNpJh14pa0o0aDXNKyZ1roXS
EcTg7AbbuoYPgrs8Al3ficyxBqSoVj155RIDPKspysqx36M6FFVAoiXgnkM25xYFnEyVHPHbEF2b
hapiGiDzwkM7ZqKaPwKX8o0jmh68/kCHCdK7NfAQ6aeoCey2GeIpK0V6jL2qfBsaiDKgqThs3YEa
xHocRkbYRxXMNWoYYU+7Xlun+wq9UVheyGC24MDXA27ZpTlEhPMtazh/DCFaWGWxVeoEpdl0yRiO
nubQ69HeAS5cQ9+81smcBTXXS17RXmWWhm5hl1oeHN/tHiCdED9S7R4jf/B5Vg7OfFBCAzhq6us+
4HLM+hGtiYyhEWezKtJgqJsewvAzQHjtFmVhuUvgvQH6XOyydmdh2fjsjg6Ma9HglV2+SAvzrbCy
5KB81dy7IB2DyiDFcKJ9X/mZdGd+56tR9dlgB+bsJhRwP2nqQbg3FsZ2WRv3MUENac5DGibb2uno
t6VeTcrFPBWwhkF52jTRvTNTFiByaL+lJqzftynkVHa6YjpTTHk8c0QNebykbOzG4ax6KK1+Tm2T
HkbUKQvZQk16bFiTOzQIngC5MYfY0XLnSj/YdRUVRe0lBhThseLNxplhkri0ferux3T4uOKEDikc
464htUHnDP3xCeGQbevdNJTEZqEYg9VYrk1x9E3CZj6UXfDCIYLSGvM8AWiXBxKERLxYLLOq3fS9
Ftm82F5fO4NQoJg2HueZiahYIEvlLYdexd1NHYfD+zqWBtzeVO4axURhaCX2ILk/BYlUrLDkCUWo
tbcnKTLc0oo3EHe4bQdw7R2d7OFxmfCMgZeONO49zldxkKDTHYGUzkNXN3JP5+EUd+jojVmLauNq
cedaaEqJiZZJ0Y2Q2hYWKnuZJH4xRUQd2RKLa8cxtyRlo8iSuoVJ2Bz6VZV3AK9E+6GqovvGgShI
ICv+AeQz9mZRII1lo+9/CNLxHkJWbcZhppd1YniDVQ5RVB3fA3qDKpMX3kMNY3azhY2nMiVf67n5
AgkBAl1glGsKmCK5NzDjhGBuSrnFQdH1ywBeoFAkN2PAoQQQPuCKSg4Vb+NC0NCeRnfonnjng/0R
Jt0mcNzxOHggAABbDF/IpRRImWvlIzsYRKGhmt9LTxVQ9q6zSXBcuVUnD6ZPIRVcjfMGggQdLOe0
LgYhgjF34GSiswFeTbChWcJNl9YiK6U59n4As+3hAeJ9y7Q1Ej6jEXZbWb4bOSpg4ItAizbjUbot
Hb5roW6Zj74DtZWqaqCsVXnq4+Jp/jRB/O6qmnx+C/+X3slr0BHmDMRWAY854GeXPBL8qYyrGhPJ
FpyaKaSj+3vHW2wGkeomyEs6yvoABbj6eZ4gHQ8ubsDEDsbA86NfV16XVTUoOpnvq886xsbdhkBF
8DwB0+3topLqEPAIjAy0s98N2gvGwzRVN+jN4mJZZGmyWLbQekjdo60oBMIMO9okdtKMMLBf65pw
J4uAX/zQoGbqQYMYaKatTMvuLppVEG7K1m1PU9NF07XrSWszaYdjCvbVh5g2wj9a6d94oqnvZNvv
6tUbtm75Z167RaV10OYla8Ym9/k4PS1V49oMpdsjSrQddIkQIjYbdNqXLOpquoPJSY32F0R8AmUt
yRPaQX7Zb0F5wFWJUrGtjiMLHqrSBxEFy4SNG/Sx0jvmYnK2FTQK06xsTfuJelOjMmAxaj8DXV5M
OfyCyiFPBsCJiirt8ByNH4qmAAcvGHaTjZQCWMwNpxwegpw+0WmOv7Zc35e1O0EsI4A+w1U4ILIq
MIOTny3QKe7fhkM80LxGwiK2aZfEz35l3NOgUELIQgSl5Q1DoUaA7FxXKhsAcLawr12tBo2flpDH
EJWzAPAAsZWtFZEcdxoi0N9qL4YKniOctxVsm4sZS2nvSNffAveJUrYzcR1sJemjW+1j00JmCc6e
NT3OfZ8cZA1QYNXrd4IxsR08H1JwOEyZyr10BB+j4jAix0orGmjHwUAXXlNOGNUKU9UP7yw8fmk+
R671CnSF76RXHjkkc7dDT8rrsvP11ikThxU8UY3dLYNy3IKyzgXxpGNTDpuPGRKDltA2G8WyXMFO
qzqYmvkO7DrH/aR8s0WdRWRe1X5tqzCCnHng36AXFZ/KWRvQWGYKYyoHBGDwR7n+hCqt2ARLK09u
N0JNJJJFHQ/1PbMdkdgIgNEAVn9NGihOYZYRtAddeJoDwnapch6FdSta6LiShwrs701dizc+jQSS
7YZ9Xti8d5uOw+Ncyrex4XZNoJPgE0iyZq+Qdn/DxA572tbRLjXOPVIOm2YVr3iCGLx8ByKg3QAf
mn4cR0h2b5mVFRhtJjFvcHIn6jCxEup8RJhN35nkDcM93WbaBXauqBtqPmkHHm5B2XYfzWI0qDPB
tCt1S+B4NgTOVdoH7TMLmiafXCTemS+94fPScw9eJMBKkQBRzIbX46FxVNjDW15AY3GxZG6PKohx
UgIEHS1Faur2/WI1iLlBrOeDXmpIE3KjlvQqcQZ4OpWOB+nmRVUT2s+qefKiRaeQsgAQaZdATJbn
xkDwM4OXb0RPib8QcmIkVKACNbwK9qJGC1ungTX5zMeQ34SCjjavZxxXGYv6PivB2p0K/DsdPAJo
h0Mj9jr+FfVP4iH0Tk3gZ2hMjgta05M/78BpHvKpG9MXFpgG2tTUhZ/Y6FOtO33XAroWbplBwGc2
FFuMzxlFe3F5TDWsjT+KNkZ4jaLGFQ4C0/EsHQf1vMBh1NsrqGc1R7lUfaa62sld5cDKTJBmvG/h
wfOliZlfZTBCW3Uoy5A8TSGpEFeqmAybYWxx7852PnVjGMonXCNABbcuFeXG6dtHTGvcHxqu/WVj
u6W1IlOQgLGbUkzyy8jgYLs1ZrhNzbCLA9aB3j7L9xHx+jZ3JEveEV/jYK8FpF5xTUhxO8R9c11C
nPpTB/e9ONMwEfugw5ZPm9VCk2wbiOtM204inuqEuAMgBps4YOlz1SI7yhEP34OKCnzsHE3TRlKc
KIVWBBatAW8sxGlI6SPsTB1NNh18vhig3kPlbF3cXSzzXEz9zjUN9G5xqcLkbWpq4D+gBhjlYAdF
8XY0dW3gs5JGOXVME24nJI3RR6vlGG4auAHDmGuYwrdArkYaRIdZNqs5QzdnKAmR+w416XHLoImt
jhUDQTbSE40yJiATAbXPrvsmShK12z6tvTcIYITIZajXKIk2e641vyk72n+yc5yMmedU7rsI9rVI
szTj6dENm/6uSQfS7iq0HxHEBT1wdG6gtyWoH/WJIFFLr2ogiHHvyyFy36dpy4A69Abn1FY02oOr
UN4I16koOKRV/4ZTNlfbmU76vi296ZNA7T8flqD8Jvmot403R1mcMpdjtVgEs2jDBreta0ARtN7Y
o3bmxQPLIkbrG9cGo3kgJmxz6pElyIaFuLooAYNLNlNV8vqkoOU6IiSNEUOOTELEolQJkqNAe3MI
Db8yoRtSTmG5VXDbeAe7XfGQLqWK4EJkqn2gcQa879PSLQ/g3hqJsB7Q6IKBUC7ymvin2AHeBrav
h5a6zc4bENRk0Wj9O50OIEPP5azkjhEEBRl67I098RR9K1gVTW7hSV69q5fJdodUV05zJeF6jpiX
zUvRtAulR8g3IQcywgagahnopc/FIir2mEA8Yi7sCEDFbRBWc5+NnonMlaPdGJ4tfj9MJ7YgR7uT
tE7rwklrX4D1F9SfKYfW6bZhbrlFmIubTJph+pCGZeNkk3Kia1sn/gZ4cEQ1oq2d+5m1EpcUGsS4
COeHaFX/UtCbLMowABigrsIb6DhGVyjEyDvRNqs6E++z1on4+xjeu0dEIMlVinTlERJP7GNLIWeI
Xm/iZQFydFylq3csFpweaQYPSfiXJb41RQN11qMePBdRTtdvIp/LA/Tgl9sK5VtcF9XNxAAOSR0Y
vZU4DgrLy5ndxEEdTnvfQ6PzsR3a8BsDsxjwlVHD9yOtnQbORmPMUKfSGqgoLHNR8IhG/C6ZqgXC
HG0fgWqeTbHl6ScnQNO/wbk6Nh+16YajGLHvbuPBId3eVA6gn5nL1T4skw2wyGWBItYjjB8foX75
rk7JF0eV7jvTxtiT3vhk+wH1G0fccYKPctt749J9l6BrmpT1fKsQ7j0OiLTRKyancuj2JEkcGGPR
t1ODaw/08lF3nxCzwpxlvE/l8CB872vn1UdfuXHe1N2ml/bZZ05VhPF0BWDWA3p2aTbJ9nlcrQXd
mLxzQATNNOnvRNKDJNF9ICJ8rFzn1sD4+djTkqGiBuxqxPrbzsoVzn1tUiwy4S3PpO8/gNfpFklc
kW03DLAWsd6UsY58HqPG/9J6cCuvJhTU4c7+bP1m0/Pm6KQDKjQpyigtatJE0SqbUjmiZuSvC2aC
MQ8y6syT4A2CRrfvhurJhcAxyjAIOrHavxr0xTJP+w+s7t8KiYSIyCWbo0EhOYf9PK0aCfP6AWnO
3q3dnlRYTa0hb1I+LOOGD7PCV4gjEdI3zRIAZbSII+7nm3IWuOOCecrSxd6SMYXYXPSAms6p9/iV
4RFct1H2aAnOLQ8pBVqvRbk0+2F05ZVxNEgafr2NXXvtSH4TIIQvmzrKlggYDcD7IbfMjiZyuhMf
aheBQX/rwvMmn6LVhyhYto2o1LYZq/TKry2+iR1uEW9JWLfrjBFuNp1Koo07TW/SOb4TXtoDCkuP
IIE9uTif0HeDqdSbcSLf0DcOjjjYkoPRyHJRsxn/L3XnuRu3su35VzkvwDvM4eMUyY5qtXL6QsiW
xZwz32meYl5sfm2fe4/d2lfCPsAAM8AG3N6yuljFCqvW+oe9lNbLpWJOl4Raqigta2M3Cmm0TnYT
M/gRFrqBEcDyCjbkWUE5xh+zdFvGUnzRluHVMJWw5NXLoZv1Gy2j4CcbgM8qWI5Q4cpq26JStMGO
ZBBmRYLK6m1NcO2p9irmmVuARU9OJFGk4QE5/QVx6w67tNENFiwtlNpaT1l22SjGtDWj5KaEE+Zx
hwyYfHV8UUpGq/na6Z2j1Qy/cviGZ64uVCyLcBZnNMtsqTyMIgKhZlO3Bc56VKTkdskzskhDNR+d
dJi/tbq9RRv9AXrkS1z2uxwO71pL5yPJhFogLH6jELzLC/ZL8wCNIMdnRasUY5NQrr2IFB13sdxA
EKldeubZsByNSa02o1Wt4zIfBMcQ04nd283UvL2lmQqNTZbH6T69sRrltc4IfmFsjCKtKksUUi5v
zFbBYrRRD4U69kebhJroq/SuMfMbIwmeexspHYo370Qb5AXk4EdGFiZ15IOZE5gGcdwxrjHHUO9c
t3ZT7MpIL4hGMmwEM+7RrT9aqDJC/zKewlmeViRAjl1kv2hBvS8V4wVrFeTNIYqf4qKTr0I4ChAx
z60EBjCMl0vbQvphVtqL0Ey7FycaUuQf4m2d6Tu5q22B+1/nHLEVHblGJqYa+HGtR9KmxXHd2JDm
J09aGEA0v2uFWmdvjaOM6yVKnYsYjONtW5ayqKtIvW4iW7szl2S5GIpQRd9dfsS9J/UjIwPjjRKW
F85SErljO4+bEQGUR5zdZVEMs+VbcWOterDfN20QLTutCnKW5yStgI8YYijl4Fufk89o24RAEnxP
lFScNMNU3yaBkq8alFXArUZ7axzTbVjUyspKkkJ0Fbm3JN6VaXln58s1POS7kDBf1H1t7Qf8njEm
REWBgFTVkd3szAMK6g3MYDPwojgeKAnO5spMopEjzrpT0q52STMVoohVZV8TpGzsHOtgOdqzcE2R
kpgTlC4fG3lJtmkb55u8CxduLsniDZWV+0qMPnHeHSyN5ESexsc+ke/n2tzIbVV5OtmzPYoP9Q+J
Ovsm7KcFEEc+enajX8RFa4g5mraF029Ha9q1eR7chlU/X4SIvTeelWrb0OQCGWhp+4RcLRnDJblE
TX2TRHl60LKx8xt1SC/ioTOfER/8rtuLIXACQB7E7u4XxOvvqATJXlRX6Wq0m92UTEgnRe1dY+WF
GzXqDjNYUcU4H9laXjyqsTWJqS+/hVL4rWoLbwy40OfG1FHGHN9TFkmZUmETUlbmq1hnp124NHKb
1EhvcCPlW1N1YCn1bbjKQr0R44ihMpfitwTjNQv2UdYoa4N9ZBvr2RsXHA54CT/sOsdpLXqa7MA1
lPk+zGsu0GF/b+qV+QwER1sx93h4uw0L1xnSw0m2Y0E77G00lnU0WS9BXDz2DCjCXzxzXavraa62
empupzQ4DMHyQ5WHyM1rsDPeGGt476pTH26ph+Vu2ztUksiZ68g4puWqnjAUNsqiDD2Ka8GuZ5t6
0OT+KemMzrdr+8EKkmduJ+/a0h/TkwVOrXaXxIWzO2gGCZ1ec6HPBF4RkbDhO29ts+PCE/DqmmZ5
1XU2oD6pravaSlf4vh0Gze7IJii6+polGAcDuNWmYBXaHdYwZQ1PjTxmXIi8t1pPb7jexpPZsbGk
pXNKt1nHMep4mza3BTQUjQsQAbY/ddKaBIzlh5FTPmV2aR4c3vKbIQftqyIZT/LSjq2DIMlss6qz
pD0alKEk6o1GEHuU9pxLIq5C26CuEyACrYNG8auRIXCDNGgeJrjJ11GSrHATHndDWFSGWGxruUcv
fU7EmI1Kx6VYMuPenbIKJwVJy4byOJBUCBljY8kDW+hl2SU3w1JPht8rTZ+suEmN0U0uqUbmGh3V
mtkY7F3D1vGeksE/yP2Y/FDNLuwFBMp4ujfSbJDZEaxiY9dau0ubZcQATBknIz3QOys6RqgxGTuk
w+RVTmorFFHaaWuSZtjCZSlezCEu0EFsv8x5fkhRmM0BV3CQZjiiVursIlmRicYoV2qR2qsR9UFN
wCmtLiXbOORBIX2PmWtXCnB0WyO906jzsHLGgEwzFtsI4O/AXgQrJZTe2G4ui0XzM6szvNYOUSuI
6skbysgtgiDRSSA4qZ8MnfpmqGPksXR0byrr8gkVJg6BfjzWQYLSQRmiCbpARa+0vCL+ZoYhLw0F
IgTsz8NKpJfeI1NepOQCPQhFNblsauVITKGFqzQJMnAT1bAAZhNFq6UDi1uVXcNKl1VPVjRcVfoQ
PFVLmn5LUEAcBGXnSRFRUZp+b2aurQfeT1zM/w04Q/WjuO2aHz860EL/H0CEyH2cBMdR5wNjDbof
YOhnkKEtt4B/XJbNe5mlv+OG/vJrfiEdiFn+4wT5oRiC+BeZZ/AMv2BEP38CHxoFHnhqSIP9C+kg
qTa/pAOGPWln/wRI/BfYQQLtgOQC0uEnBVpLQe3sb8CI/oTFnGQzf34THrpgjSFs8gy/w+oyO7R1
eLfRY78jbAWu8PQVqfcMMfmxiTPkXqdoHfcimvDs+/B1eMqOKKwB+vGKrywtTvDDf0GiPrR0zu/J
LLJZjk1Lpd9srrJfkLk/EHO/I67+uiNAiHmNQEMA8v45VmFBFUKPxuhxdJtY9JfLY7CS76rLr5wy
fuoZfujHbw2d4Tp1BVWsSp2ix0J3tcjPF2GtGkU436LVlmB6h4jartoHV72XiH47e82l5gOMND17
lW6Bfa1yZ6VYvzBN/333/3J0f3uq089/Q2BmyUSuJ5ujx8beLJ2bblblD8fvV50/es3r9DC8TOzN
XzlK/tSO/WwwTjP4t2ajJlD12qJZead4zd20Reeaeudjez/slV0g2itgAQl75W5n3f22uP+Jufvj
jf9Vl5FPwJcAXAQIshMo9be2pVpKTD3pokflOwGy3YjyhXD72Qb9cQeIXD9iSqv6BpeWb5+3/Cfa
9ddM/r3hs2XpqI3ayMSLj+PsW6TDGrE8fC83nzdyLhDxc/H/3srZymy1IUKAeYgezUYAQaqeqQtT
GEzjU4Pk/HsSshLh0xcQ7p8Gceev9CSGCDYFNLX687l+G9YhLhO7UJzoUc99LhzdKgyRFxhPPtMV
KtXADzXZhdJ+nRtJ5s7TVpOHluoxtUJLkTK3jy0u70PPXQL07SFT9EunS1MKT9ZtghmhVNgP2A0n
fh5QDoyVaQ3H4L2crWgDBoF75iDFK/AMXlq0j8u8tL6yVOGvQ/O/Xy+nVfpZL8+2i0KJrHmS1ehR
XUvH7io8TDexq1xys3qYvynPmii/UBg5t2z55/v817ie7RsFCMqB2kD0qN3qtqtQ6xIUp32SZ0cp
cu0nIDCfz6CfIlKf9fFsTwhmxI6bWokeaz9/rTeBj19T70+r7EJ2rdaVHX+4WkTm5T5EGUzSMw/L
Jsd2kUgEQjWGYtxE62yLGduav6dHyYM+5n/+kKe18uEZTyQmDXICwNuzUVnsgcprxzM2F8ue4NlL
Xj5v4Kdu93kL8P05ExBQNyll/7lNzHiTalwA4sdczK65bgZxSG/Km+atq8QiwAv430fS6/f287KP
vPnYPZLQlPz4pdvP/aGzV+Z2vlJvZbbzyp0fkYbwJzR8qQhsuaXfTlf1RrZE8CNxnWdQRm+N7mHD
eS179VX/ll5h+SDGPbrbIldFePVKbeeLo+8nsP+zHp7NZUoWitxFUvRoiN6PtoNXHCXBFQuVZrF4
sj/eyLpIdyTet7qo59XiknDy8pX+zRSNG73IIuDP+jbyKbB7/wSz//dL7U+85q/t8vcXcPaK53le
Cl0Josd5nVzMOzly24d006+HTVdycRd2t552yk6+iHbalXNRGV+Mz09G1mfjc7YOioHcHmSB+JHQ
/ULfRc+Zt2xKt9mPV6l7R4bAm/a2l7qPQHI8xz1NinpXu92uPUSrZj9dF9+uXr9P15kfrzI3cZ96
d/C0ZztntCIgHYfyUb1p96MswGnuv1IKUk8T9MPjn7hRJxndk1DPnxM4QmZRmtQofuy8ziu2jepR
k/5urBQPjMTK8tmTK9+8Xfz+GL91bncfeu+fr6G/3Lu4gxkwLYiUPzjVqFEozTZohsf4QX1Qf0g3
+hscn25X5H66eDrQTE186VlxLhnyc8f8vdWz4ALPlNTQYIE9JqvqaGwkcdVedOtoN+6/WkJfNnUW
SzQgOhyKlEyRy6IT+YEdIVjF28IPLtk4yy82vTPmyj+XxG/jeRZB1JpTplZJ/UxfB7vJS73gMnA7
b7qYPDaky+mb5M/P8haJYY+k0La9TT3Lix+/eKt/uTB/e4qzCMOac5zBMLF9ZFGux3W1WdbZN+79
35zLcGf4ml8dyI4kh+BSZu9cf976TxGBD9MaFIcOY4upfS4yUGTFpJAFiB97f/EyLzlmXrzPvMjD
ecmt3sdndPy9QFQ7dR96TecdkC0MvzgiUZz7q8V1Ig+daCEmsoR/Li5ANmFVYr3y+LT9BupKPN0e
vj2s4staFB4zrnWHfSm+bQ/fLLFvBdGJl7u+KvzduhKRuNrqbu4eVVd2810unsz1C1X1Vb6+Yw+J
Vjd+6m4uIm+Vipzv2175Ov0bxLeHcHWbi2Ow5RR2V3u3cPF/Epo4oIYiWvFyfbBW+3L9cp2K48Lv
GmJlCTQD17K4nrzsYlodjoM3+q0beG4m3PXsXf1YXT3ffPfno01Gy19WsTgcyUwICFhiP3jm7njQ
/Zc7gM7iPaWnh4cXrxZ3DzWfvzfe7B4PcHW3udiU4i4TtC+UlSaeVsFW8vOfA6CsTDfy+FaQaWyT
P44vyMKJ69LLxe3lLN4OLwtd8PaS598cRSMuEBUSxtZbXe8eSjGKA/15A7+3ut+8hSubh8vcSmzu
QSG5b0+B//ASbGNRulckxdhpb1M+l+6RsTzNjmn/jfcRCpJ69Bmwudga4vpw6w3eYduJu/UkXub1
y959mzyN//Uy0SnZXdg1OcsdnrxdH1+4qRFzOe4qd9cLPUwPnbgxeavzlcm35K7use5WfH8nfDQK
BbUu4X/3Dd9f28Kddprr3vq7SzLe6+3VahLPm3seVXPXg7ttxVUsdObtxePl7T5zL8XVBaBg92Kz
c1zJrT1/d7Hzby5ssXO8p1rsN724bfyt4V/QiEukJdyA6fX+anutS0S6MD7rZ8wRmXFXod/tbMH2
fujFZSH8jUEsUfIqevfyVhUbPxJvy8pgQLXd98hbjytpp+2EunoVl/ezl96F4oWU7tpk4Pwb/qjE
Dq07cZuIBxxjPHL7LhAQcfHDcv1dtQ72/k5xT0/2o3RXnsxkA6l0vLygIZ7TrdzDMfb8d9/brX+c
Ah3/8u3Qu7ved8Q9G5osxiu/8Nc/FjfZ1P6h313P7mHwhtXgKavO26Ric9B4fnX3wOqemVaH493g
rdDe8xvv/uFwNMTTxmJFDJ69ltf+pvMs8XDYX/PkqUdE5lduIWax7/3jQ+qJ0nvXxO3TGzP5tIws
8Z57/ub+wfWvdojNi8v1M8OXi/eHzdMoGN3ZSy5fL4DOisvn0H2eV5O/87vr2SNL6A++tAYtIZI9
sEXGhVcB5lSEqw2DXe0iEXp86+n7etfxDE86PdC9f8/Tdf4ucG+vn76NYj95LQOCZ7gLfE8027sH
mTdmrkkJu9cwLO5lkW2qy2ZXuLv2i1vkGRHtnyfNb/vbmZaaKtlmrNfsbxbby5O0f1q8b4eWWfPA
m2LBbiP3oLsqQ1+63+7WnZ9vv5M2qLePtrg4xa4QXlaae/vvRYUIpnPFBVyKD9yfG29F9QoSTxOT
OSi2MkguN1hXW2gBIKlWHQmo8Whu7FIUvubCOfli4z8XPPwVW/zW/NkJ7ESoJehFe4oJ1euX8nLa
WuyD69jXLoONeTRX+Cge6y/exulLz488lELQmMQFBHrVWZ/lKI0HWxvjxxa4HuXB4MpRYfMDwXst
LNkWxYLRRDg11hf0ur+M335ponKfP+kl/TnYeW6XoyLR8OgvW/ndftefxyf1iRsJYKor6c7+FXL/
rZz0/+zbrnnN4tfiHwKG6mv/j/L9H7cd/NS2i7+35/ln7hP/Irmuf5QnGuiHf3R6gP/6V/+P8FhP
sir/4z+TvB94rP+zef0Wv/7j9rV/+9//6/estHr6vV9ZaMP4D+iq5om+rSJeoZ7cGH5loTUdUh2M
uxMoWjWhuvGT/+Tbqf9xSj1DLcXvgPyww8r+Ty6rCeMOGjgpaLQbSIn+rRy0/Of9A8U+tB8AXeLt
h64PKldnW0g4Y1TVKroEMFIppXUQhvmPWHdG24PZYuwmQ4k9FdCv7KrwXUZBSnl+gDWTK9shkcBx
ymaevTc5kKYwdHJtpYJ7B2SrJmsVY0QgzzJMndjC907ETlhvKj1M3DaZa862pAnfjCKstygD3heL
bbiNLRd7JZ+BgGha0DwCs7c8tYiltwChrhurKpTVT68ABvoZUFPiLnmXCGwMxmwT1YXWbqsmPWF7
MvN5Bs4uIowSb2xlLgj6yVRt01AncDBArKMRSNCHwFpDVV813sOucDJBWmX06r7Qr4zAzF1NanW3
CrTxmiw+Zf60D63Y1WAfrkEr9hS9nEhHqKOj3hhNXYpHIeLlybaq80XfB3B+tV2aAkCFD9gkt5DF
1WGtjdRjPasNUrBwVEzXuMirh0SqEFSJC4tKZGdRxlONvim2S5BkmDO17Y8gQjdXB+BUeJEdAUEF
WJvdT1EZc5cgqafdgrmvw3FTFHWQfk9r7iGDyAe0Z/MHmEizAxxtDHKzXtv2ogd3w2LPIe6UYGCU
yNeHoa+H9zEidQYMBwJ21TYhlih9oEg/wPZI/ZVaG0YOm5Has+r4WKn0ZSN54FPtSj4A3rbT3A2X
JA4vUcLIqOAxvaVy1LxQNfs05TBScGE7JLaNvvxCHjH2sMIG4aIWcv82jtLMA58IgBl0zAYFvxP6
dDCS0r6wlxYkp2UOA5BcZTIfA6qmBPEmVrFevUwhBEoSma8Q7BZFlEbq7C3M67oLMPpYbIupKZp+
FURdLq8Gqt0nLLDaun1PwR4GZ6YPN6aeD4mrg8HRnw0jmn1jQeRWlBC6nEfHSe07m4r4pVkBvV/J
UZdeW+ZkDzcK1UBjO8JFah9GDuWHYHGSN5Cimn6sy6F6mWbw1OvFkiZRTDGmifXkOKM7lblxZVdm
krp9xQXVw60qje7b0Urn9YBpXe6OVjF+B9gITjcFqjp7ZWbZ39EfOlGkKrWL9gEuGuCVqsZY3M6Q
WmeXjeny1GmAuREoasP9oo4VnFAnJWVkTbEak/qVcNyRinA82hE2BPjRVDO1apx+Vpo1N9dV3qv3
hjGrEmieen7Gm4K2h8KOSrdN+3QF4tDxjdTulJ1iDzOn22QT6RuDdlfHc8DVylac+yRakFipyzna
NuUMCGtEHRJYQzjWE+qn9bi8yvYIjr7BfyIRpG1DQq8krdtNm8cR/NZMkxNRhF11tJVArmHeSely
B6cpAjE2MxfFqNSKfszLGE0wedast2YqEDiWsgGEkTo21V2fJWG3rezYXFyq5tEMDMSKcz9PzWEV
45sdiyB3nNzvmhJETKWY0WuV5vqmpA5wtCxl0Fd5IaXPwUlxBOaro0sQSwEWA55WxnaPZh/LP7Fi
/cdiVtoVFSR1B/cLmlWJgt+7haMi+PAMSBjQQnXuXWuJgKlGEl7wu3lSKm8O5cb0ptYCWSP3yP/N
ZVg8YCaqPi2LGeaiW2wyUaT1nyel72ThNCYcCKWYRzDNsH97popFyRpWWItdZRmGEUQcU6OIHuvp
aq6B9e9TIEiYa4T1cYGT/CixsVZidFhDq6jT821JpiRe2bXSAXUcgjoT+QjOF0PUGqYeKjNDka/q
HDFk6Flc8t05ADy76lDA8gpcnMJ4r4HNs7Zq7ZRtBK9Kzzq3pehK4mXAJy0q11o/BoHpxRKyAKtu
aKIFFkAuD5KIx1mh2Ib6+9KMriTLg3lRlWZSxmwfOmhQkYbt+JLXIboJaq2ZsdurcivZAzi7skpU
KKyAsYLqyhpxq6U+Xxt5PRipGGvGtGWRjItuXqIlnRUKpoGFzOyoGxwMoYCh6QAoksG1/VhD2yz3
JksHzFToITDPGiRLk24TQ6oTV+VYVC4KGYFm2Y97he/1I0igoJdnHXAK2w6kQdXILWAfWRrm09rW
M9AdQm76wBq8EM5P3/t9ZGnjPkdCp+birKXmlF5J+hJAD6x0J6/9pFWk70akwUVoULyqL3TcyF0c
HZQXYyzn9Ha2JLyq4KTMjhcCtLuNa8cqXTPq0Vsdc2M2XRkURHOd2GXYXwSIxI6bxHCWeWPAjnnP
sLq6kyanm/yOsk/IA1b5jyiPsnAVKGYLeQqSMXAPbVJfAH9Ey52ELy4pjSwHYQXEZUazvNUDC242
vJV9qKtNCn1KDmyWRQSl1o6DPOIVADTGWUVq1W5dtzw8gFe4fqbX5qAonobcqKRIQFhfumO39Ap4
lTwEY1IlOZhqS8nyWIN2CFBEhAnbsaZGHQ54y2zmFxGi4ds5ZiO5GPNeNnyKigg6o8MTZ/pl8hP0
vshFjl1X1kRgjKbCNK+pqiqap8aD+hK2mlXB0l4qFDoaMLWXI0aIG3uc7WNHj5yH0O5Lm01FH4xL
FHcGfZdRGWu2aZMiQiAw15GLY5cqI3iXUTaOcmGlwLb6LoeSd7pHfId2FZag+frxOaulsHHzfgov
jUHC9aUKgpUFJrF1mzmOdIqcapJ3ilDUXn1R4iaqTpuOTg0Uoa6nTOni0K0A3gAyTqYFgLsU1vG1
U0XFLYxOFe57Mlmz7EoDFjc7dg5H97PaHMFIhYrTvOslnXoobdzO/BKXNrIndlcbgWD2t8Eemo0u
r5NqzBYMalKAaR3I7yGHoqy38eSiO1lrO4jQyfcqG0wQpUO4nMjTRTtfDfkUhS99t2QviTkBTQXs
z4MmeXl6pxnwch82sob9hwan5y4sJKPKRW4YHUWLMAl6kU/9tKq6CJ5aD6VuuVFsmCd38RzJib/U
pUPF1IGw+FKoUd9e5bNRXHUVuLck0+XaR5UXvnEPZF4ThaJWDWVivRrECD4xZdiWcSqFpuTx8AJI
8ZTcrkH8oH/q9MMmaqRMo0hmSfjjyOFsQ6fTsqeAuS0f8ihvjLXmBEu07exqNiAkVhwF5mIlOciK
oaOLWi3B0TBapxl8LTSUUyV31lfEXdFBmUb1EWm+5AgLIL+zceeYXSNA6cjv6lEjSWIOROGdwhEs
l8TDbTSflJttpFlg2OgasjGp0zzKTldVrh71fe/No2FJfrakZnpMDQw9j+h+BKro08LZLPEMrXp2
MtRz1Wmi9prJ/S5oZfs1ANUIAcuo7Zc6DPrRy5k05i2E7RyNigC3QDGnMyADEMvvZleFGyzlQmZz
r7fvpWxM91U/KOshkCnuAi6ubhaW6rzScPB5yuITSdWkC9tQHXCdQZnyOmgACDaS0r7Bt6Ggosgx
fkOn2NGVFkk2mPUI7rplAXpTSGPErLdDfJq9toyRNGudUVZ9UyqQTYcDE4TmCiERfb9E+kQOGyGd
6A1vh9pA4iBFTkPVI4OTNs9b1DcGzXwqpRROfjdorQgR7wRIsZT24I5wWF+Npp51oVl1BPqfeBGG
VJth4jIrUJYvQEBHB0kJULso28ZQYGnnMkcD/PEronTnNQejt0qmjinRaUEMRE/tWS8QPqCLEOUO
d9EyWj3ojYhU5NCz8cB0SzZ4dPRM/igwHd/qmulbimJ8uc0Hg62vlSStXjmlYpVg28e+3OG7gBTG
WFmg3eqJjf2LzMmfRQMk4ijTGihOntSNkCC0z26DJYoS2CRXhTtNWQq2YjHC26QICi/LogwehVkY
7kCkeqXFXblZONi/kpj9M2X/8wl+OnXIOOChs6Sf1cM4LOslRWjBrXI5uATura+Cdm6/qnmdOvKv
ZM2vjp4kJQFxQXnFVvzPnAlGV1xGRil3jWmpWs+q27xyezN2LuD3lJJwpLIfBJBeRoFYimWt1CYO
RhFFiDvEc6Lqizrmx37r1ukCfgK7IHh2LnPaJVIZZHqMFekM8FYxuUTDGQqvf0tPXP3q4O+wmr9q
5Zeaqca6+SCmmioRQpoRMTwSPMuW6wn+L3pQfIGGOJVc/xzck92YopC8OPnhymeDe3IWNFpwJuQG
uD2zjaKsyt2hnu+TOQzLL2pNH/uErDQIupOfm4E+3Vlr+EIHZof3EmGRw6KZDcCqclABW/l87E4F
yT97BVkc2wpUdwEBavZZO0MFsQS6aeEGAcJ7KwggRI0QdGBZaVXhpxq0vu3nTZ6+8qxJC4clGbOj
k4jWz/rWb2gdRJIcDjgUBGyzaN8hTmpXcPyHvYyYyB2SSPl3Nv3JlSXm6Rfz8ZSt/KPp016LZJd2
0uwCIXlWnk1BwiGaueRuqgPwcVMuFe+TMTLApAfYvTp02Mh9N90yfPE+P8weBtlByI1hNhAL/2km
+VunS1OuHHPWySOk2chOPRkSqaI2h97QhIn6BYJEOdUAzzpqABzhfWLLi7DkWY1QreIqjxWb2AbU
+el6NnEwJBkG3AZu7SEZW8O6DozIeADnHRRro7GCy7hK46fP3/WH6QXmlG0X4XCAfihqnW18J6sQ
VYO65yYd4rRiLBauEEpDLOXKdWpqCJaYX87pv3jLJ9MXTcXDyyIVeDan40DLl9RGpsroDOMhLy0l
VNwYcmDuZQUMrrUT2gts4bRxwvzy8w5/eM8kyqHLG2iREd982PGUpDndgSPKfYMV7HHaOek4SHb7
HkY6V5jPGzsbXURZ0StlLYHpBjGsOWfTeW7NXp50JXIz7qf7vh+AptS2+Zy1aeI1NpnBLxo825VO
DXJ4IRxNwvfkVHbWYIVMeaT2ZYwNm0U+NDEGBEu+3M8/dMtUEVJCdY10MMLsH3ZaO86iygFhduK1
+Q1Mam/R2wips1FNNig+fHVwnk0Y8tQ0eGqOyYoTxPlma+bhiTVdxW4TaupLxoUVYnLhkzExvD4k
DxQNMwv185d3NlNoVEMIEr8C1JGJTc53BBSwmjGZUeXQpPEtIAXjOmX/lqmIJv7thvCKBojDf5wp
+tleAP1bqVTEDNyZZYH5aTi7WdbBJFbT+e83hRAJtTuNBh1sA9mWftvlRnmcZbhWkpiCKkGwnU5l
hKeec/r0ea/OwKasbk4rxyasMMi2nnb1P9vK0MHDvdqMXLiZM0mQpLBJeI7dcEhqY8HbeLHCa61s
g8sl56olIKx38M7QOUD9Sc/MDPO2KRv9zx/r41tFUh1VfaYt8rKmeTbYRTfYVdLGpIgXrnWB3ICj
sHt8Nk6f/n5TGjOHKzJBwofBjhc8sIsojGB1DvdWP94PeX8v8/nvN0PwytmFOBuox7MeJXGiV0VE
yrxTTqhoJct8PbF14XRN9m8MHr4PBiJkzFQm0Z+vNO7hEwypHUI7hGYVxUtwaRP4uPHp0+e9+rjk
8ZekBMVG7eAnf94UCZYMVSAldImykg3ZZtb3NPTLNk/ZY6hvhAdDKobvn7d6dhNhzhL+czicjB9+
Siz/2cGhSKUg0Vq05zLYWq7MXfNyNPr+6LQd8zSKxkcMJ/ttZlPO6ew6/yJS/ovZiUWKCgcE228O
jrN3yWUZXpeEpUM4DZV6ZcmZ+lJmp9ggN3Me6PPefmyNruJ1gz4FriX6+a0nz7OqR3deQl9nvpdy
icS3Caf6673gY0OU+pB/wx3V4RQ8N+pCNMUO8Qc7sb+nnyuBwtm/tRJMeDcYDhKO2zLua3++va4q
p9iESe8iKTh4Me/ooZ76gbIVn/7u0JnE5aiTMlfo13kIM3adHWpoeoiT6NZpbedyvPt31jYT4SSi
jqktO/a510pmGETANXVSW4/KPfnWt1zTi30SdW+f9+dD4ABODU9wtOqRWyX0Phs6A32EJulIdyS6
kmx0jCG9r3vzF41YkK9MGJRwrz400iGHfWICBLB/TyqImGy/s6L01d/uCsrobO048FAdPY9O8rGs
qQRNgUgHLbzmfCn2ddd/daf9OKVBmSiKqhEBsevpp5//dpIS38axHnWgnkt8utCWyOdh3esJ4TMq
nETwn3fqL5vTT2ErUvgU6c+aC+a2CKyZVCkanvN9Nk7Ltp5JVWQmolF/vyk8NogkuUwbHxarVi8I
lAbsCk2eBiADnbjcyykXdwQUbeuLM/LDlCD9oCgYNGEJAVr//K6Z5okzk/SWRIJK7kri/ufLCBF5
n3fpQytEjWBCTzryzAeYdH++LGlJm0GnGRGfpltLxtWrZvtvDxytMGhk/07HMWfWn60gpjFIZpNi
1MGlHckv2VagNGu5dUMsqddfpDs+BOG0BoiDTYiAn9DxbMVOvdbaZlgH1DPS+EHTyv/D3pnt1o1s
W/Zf6p0HZLB/5e7VS7as5oWQbJl9zwgy+PU1KGfdspXn2Dfr7QIFZAKJdENtbjIi1lpzjol2wbS7
O22BLYxzyFr//B4SUYKehJ2Cc92H65lwXjtG6mH03lI2PKG2cxjkx398FT4XgnSeBhPS6IcTRkxp
0+Qd4Ie0NGJ9blYz5WAQz53+k073788EJHc6X5zP6Bth8Pv129Lj0rdORpCOqDoJWHAWYxPlQRX+
KUnqPa/pp1rfXh+J9WSG3Rt1zYqB/2WpGKCO1GTIrssea7cKYR5lOLlfK9QIF+2wRksA8YJhsgJb
DVyl5dZKdI6+ozdzRIPpCk9hQGL2UW2bxrmpK3mBvgEUhUUEwc7ytbySo3KfAfnZEDHgE10BRFu+
pISO1MBB8fN7DkER510sGUT5cD8LBrdOdstIm47jmLgU/2nhdQmYBSYNR+aXD10MYeasit3kaXCJ
od6Ltcq6n6cegNUisV4zvGnUBgjfcD8tbZBcDWMVO0BnTfumS0SwbAcEDRfhbE14MpwkBjXX2B59
5UCEb4uavSpiLZ/eicbzcUl0E1wh9rKec8iSjK1gFdv/eC2AP0Coj6B3x8b68b0ZymCYc/J2oHNz
hh0Kg+Tw8o/P8d/fTpIZ2UuZLtLoJefl1+885naYnmB7cJDJIcMmF+kK0ARnyMmIryzdLn9o2n18
nEl/o9BCVGVyQEf5/uGCDRFUtIhcA9lIMXyfw8o5QJ1M/qD6+zdXYSGlv0qHzCKG/cNCmgfg/V3k
HhEALo7iGcesxTWqT79fBD5udnwWUjjCd4A/nsGPh6u4zIQc4HExu5fNeT60SRuBQaICgPPyp0Lj
33wkKjReUI7+HIQ/HhfAM4OWaKRBHqAB5qFiW0gYXP7Y5/6RevFzU/HPb0WK/72Ejv9BUka+2t8I
GZe3/vUl0x9CA/gzf4kYTUIDTBN2MHscKsHVxvRDxOg4//I9hkbv7RKiOm0mLX+JGB3rXxiKWNXx
Xqxb/vr0/CViJE+ARAhQRj7+EMIh6Hb+H5HlzY8F+0diyn8I5OAV/nlZJyWGVd1mqM/UQfxtqkEb
MQV3k5o7f2myo9HFxhPgzD/1Kz+oitctw3R8flaPZjHb78fdow6VZS3UVrsirv2Thhq982pwbGQe
Tg9Mbb5N6KyOqhdAQYaaMR9Znse5sIoXby7HSyqhJN+OdQZ50C2AXJQjE6Y+/lNg3vrmf7gba69z
baoGNsestZ7/6TycOaaLUK7GHG07w2Fu0hoD7xIm53Kc35K0jC+zgIPJ6KIy+emZ+et7+Xm69EGJ
/H6HoDrwldt06tioPly6zq0p00GBQSUtyrupHMaHkejhVU/T7xfpI4hoxvilitF6lak5PjR5Ojw4
EoZZ5fU7C8nWP1yM+c5oeoF/oAjhcVsltj/fjDy1AsskwnGneyHdaDbMYl8yEv76+0/+celaLxNS
vq92dUbOH2O/uoHt3xkQ0TQoBIBOgrx1XVj7/w9X4X0hf5ckLvExA6rxWiCsAcq5rFzCDZ1fgwF4
/Pr7i3xs9/BRVisgM1EeoXUl/vWOxV2BiLLI9K5kOnDpeKbealU3d4IM5a29xCMwLudP7az1a/jl
mWUF4bRO14eL8xqv9/enZ1bY1IajigWEt+m5LZrshsgcvBlhnTyLpuZorYtqP1R2C/Cocb/8/iP/
7dtbr84Ksp4OV1jIhx17WQDDDF2ItkCVN27Y+DderOTd7y/yIw36lw9JP2lNouPgucaomR9On0lr
ITxJQX11jaG3k5tOlxQH+RnEP3SBTEbzpzjUcMygp1/2iAcPi6gc1pil3JZyeAvFPD63poYb3JkQ
2SNH2dNzIoHBlbE7nafFVJ6BD88J5CSEaMVf7XxG2GREBDq/rSGBJIy0pfcUd2oi2qAwiR6oOFEC
JFcECLkeDEQg2grEaGLKe4kYadePtjhH81DezrDkNnnae09F0SyHPA99Ql9L5I30RT4DXdV7JakY
NV+zRq2a5ru889SZU/r1Zdnn3sbW2t67bZ8jkinfYEK3b9LN4XfNYKUgNGsynfFjMniMr6q5QT0O
INM/N6cyPLM7or0ixBvLt8Up5VnFnz5LwQffD7z/QAkQxw7EF3pZlHCnOM62rfUkvXwi+qp+UKgr
Ng1oMH4PYXkXecWsPfVGsmH8ZAVg62GJ2kRAmRqGdhvAFN6HpVYPoCn0So8Pt8aCmMwEuwX6dVDL
S2LRR3P6YZg2qqJW2FDFLLsencadBqr9ONglobFd1iJ09113m3nzMfBkElUwbqJSt90JfhoQvrHO
T75jFIe+QV54ZvMVbrxsfkwbJESe3TsHt52TY8siHrFLW6feaLwTZH6mPVOgTtKRUIf5Qe9abT6T
BbfcBL69XxY7JIjKGG/yXIYgF0dvN5qNOjZOYaKMnaJYxZ+0NO4SOepTZ5rwHn0NRK7ZL9lQX0jX
enEUovfYrECdxq1z7A0lYH6SZzjOTrZJ3U6BAnaPoy7mszwnt8fomuHZl+PR9mJrw5Fu17dxVNUE
GhBjuJH4VEqYbkNhnstMwL8D0Jk47k1WDHe5ly/IgrMWRHYS3njEzp0awxGnuinP06a4surc3fm+
rY6Urc/UCk3efB3t8mIw5BdUwj3RnONZbNaPbmurU5Bwx0rPBYVdMYAT8KgjgkOQXNGfyIhAUCQ6
9K7cZT0UDDUPZJvA/HSXNmpGOACo5D41rhMejT43jyF20m3hLHLvoRSN9XgbrH0gp3aGbZHa12aQ
X2ULJVRvQtcgtximQAF7PWKkNFw5Mdj2wQpPQ5DZW1mL5W7A+X1KOxXfxH3xOgfecMi0VJeCGf+u
LpL5bHHW4zApDsgn/F1WVfoScmQZwdvG/dkO6jg09rnupmPnzE8DJfsxyOrHWmGmbWb3Ol/qWwM6
8H1IFsaNKM3wCY3/cgLedQ1dOrypkYhuMmSVW8vol53o1TeXhhMyan5st73xEggeRfYtlgu8F6Pv
tzDchq0y3H6D3Pe+Ec5F487leVxw00LrWWUo7XyhX4CIaRTmAWS69mgN9EIiTithgHBYjJ9GImPg
nCz9TgUTr5bjVF8TVx+gEZ4nXWsCk2weLfImHgzQ3UYACxkGGlbi0jg6k79cDbPx1UjteFPWIdIk
O7f1tebQF7WTtjc8VXmkTR6tcYyN/ewNr7GG/FB56WEK02dw/ddN0z8EGdkXnl+Oe6MaeEHXRVC7
J+GCq6Y7kB90RupC54eHwoqxVHrGzpn1LZrYk9UtLiIQUW6Ufn+dypsZyd5G5DYaKdREQRqygA/+
AZHE2dTlr3lONIwvgQglcnGiSr+ozqgJJQUA3fIVN60E8J/0UTHoJ8YBVxLC266bQjwSvRvvHLsG
6lCZAz9HaJ0yM72vh/xRT8afwiZ/VMW/7lVMrRG78Ep6CHlwGf2yIZdDaYJ99dtdaBiL3pdyauu9
gJfOS+HGIbp3ey5lRDOl764I1yL4YOq1J0+hp/psh3qevCTViC4mUW5M7wLg+hhdUfcy56ya5nUC
M/gSY1EHdTCA1J7UOH2WU8P43wEBuLEMwyA3G+0xQR2D1M86C9NXil4zoVWgV15lncTVPpFue8mw
vXph8GkAQKk992utOX5nbQnWbqrwimwXP6i++wxYX6TTonJG9zdy4Xxpu61p5g16vcQfjL3K5uqV
x09cj4bZ35hu0rJ6qxQcu6Yxf0N52iybCk0/+EJT5jB7UKacEeI3uRu9pO0QBcE8VFvYysVV4szB
HYj0JT8Eg1DtaUbD/ZIaEwQ8X3rLyyTLOWEDcrPlNjXtWO7Mrm/NbYPXKdiGztT5QHknwi4SjmVD
NFS174OvjJuvceV37T5UBg6Nqa9Z2Jx4rK4DJ59zONGVe+8OVUk2kxiLG7h0NruLqwZuphHMQZSU
IrwwinQgNBZdKNhcRqewH2N0httunAIE/qGp7mgRIYQnz8ZBDit8ArKowQANV7i6iJso+uoyE7mi
W+b1RGCMwp7HM9r0U7jr7YkBPdMYgIhtW9sE79Q5cgHfEOk2k3TftsaIAHbrixy5ZZxUoIqJW6/0
OdKiEPqpO8ZHNOkkCQiz8EF5Smf2IEl3oT6WUpaUXp2Xf0OlK8II6xNrlufHWMr8GkVzSQ4LQTVK
N9h3DTd7Q8zPel+pEtplC38xCsqy5rSQVo6/UjdNAsvMqa3Yxwkzi8acsJIj/yIT1oXwzrNqJgBe
CvaOK28xquLCd5GOzFGF19Q6KwNV19mmNuc+PvFsNMWWyEettkYislOuhFq+hIEyVi54Fz8YiFrJ
ikmJLN6RQuecIVN3+u1cWvYMVxYVxAalkGPvRuTQ931tskY3fjx/mlQHcClle2jxN0yCkAMehttO
pGa5TTAb2NFcpOO4ad2CNJpFD9au7ReBx8pMzJngE69nhccpYYEODujoaKLuPnlNNj6mlmXcetYy
P/JXJpIGZl58lVRvL50ugXfrzr3hue+7DRwnVx618OdmayLIv9Z2VyM6XirURJbsQ1wppHE+JZ1w
SR3KQ4b6avLhzrOSZgCeR9K9+DIAS2Vymvm6imH6OmQuq50Ry5G90gb4tqtcLCE8tMq9yxK/94C3
E/IVZQqYyZ413fewryX5gwH8HmMRI2F89c2iLgICuF6MQQ3xdvYEexoTjUzzIg3GFysOuBEkT89q
V1qdCug2pcjtjaQRZ7So0VD7FtLkOTEEng3O2hd14bc2G9wUN5tuGlPADQGj6IgRcXzZh6aGqDyN
DpkRyRA8T3bd8bwLf+iiEVfOdZMU00r6Cgv3QGsWlrtDFw2CZmGHj4vpY/GzvEXIM5xlDBnl4qWA
NoMmFwS8mfOJk0rw4jr9fK/7RpA5Z5XowrOptsc9awXaLZ2TVKKaqi0O8IgXVjG8B5EYydADZqn9
b6WGWjwbve7O56UxrhCgxA9LiIzmLOTpoHvNFzax65NCdjY7OdYNTHWS6iGbWY00zyHOQqsPMQzi
zxl3be3oawTtA9xiXcS3nT/GJZEmysk5rvDOAEEmzXuj+7I3CTowsAjUfHnfWGQdzMktdeR2tDq8
0UOYOZ9sV+FZ0hCEb5bJWrJVx251h4K88Cs4m3C17LLIzGgQuQl1uuZACqZ/jRJraXV8Dt3M+VxO
tpFtVNMFuKuCuWgj1+8wm3e6fw0J9YLNTfZqiVFsXG4pO/LHOElbgBPKta8dJxb91lqs5NXjETlV
OBdgKgeEe21CRgfE5IVDX2PeSmaKBbLESsC2ff8FtBmouA4BBsppiq8ehPKEb80kAu01bRBME3th
OO4Wxx4QIq9OSGLAdXNXN4ttb1qvE+xJDM0uprLtbgMUXV9bx2g/KU0ls4mDeniJyepDchE4xIHQ
5g82c+2qcYNsvX8yZnx2G3/Mu47khrK91yIb051CgZJFNaLN9KTbiU67nUvXPVhIKL6KbnbeGN0T
wW7bhroZg8Z4C11cm5SAOJa3pA9NB1xDbJ91a7vPJmkc466zZfJQsfwT1c5cGtxjj0ktqoN4aS4q
q/eeF5m0d3IaM/ypbpNQOOigA09IclcbJX64EGClLfYnv85AgUwWR8lSx6xjkz2gJoV5XdyXVBET
qOq5TU4+3bJrko3z295MOzYDhiskiNQmvpS2kBgslIVfN8Ij5i8nbF/li50M8z6ZzIw3IIEzYIS+
Rwian6X3QIsTzlpeUY471hAskWLEDHJKB4N4w0K2uBGKJcAps7T0kyJaLcuu0+n0WWQGxoNmWJq7
iXWMB2stbpjUfSZXaLobPWnPW+ZW1c00hhOHDnZXP3KIvceZ6lFHbbOshMGjQiLcmsrM5bYfenBZ
2O+u7Tx37E3vk80L6DxVGW7pCe3notLyFkuVP+BNWwHzISkHFDVJjCOkmFP92ir8a3y2pXgY1Uhx
M/sj27phKAf6gFJld6iJM0g/Y3gmYUbm6ZNRWd6MjcpQ55UvSxe6VdBdFXQv7jBP4tgUIg4kNZAj
UUxKp4z3lSImZzPO+AM2hJUGn9guME4jQRrsjeHTFdtn+ItIsjLkEPmmH2MmEm3+Ms8T4Ug1oYUB
UM0Bq3IczMtyP8S2qE+oKpIzf7LiJyUabLA2G9K8Sdkg9Y72JZETuQu4XMp89B6CQDrBxLeDhYfg
A9SGw0KMDW4zvx/2oyXiR3dElnJeQQS/LSX21J3PKUJi7xzBkYluVDzSnOQOtgo7MHCN7p7ITsrC
vc61Di/baViQeBgWZhR4y9Za9fricsBS7G7JEZ0ZfASDWe5t/sdhqWj27GsBrh3RYEyhkE3pm58J
NkLssTw8DYY5l1NK3+KNNXqClcLBKd8IUMuXSBTEOEWhKAmLSyAVXztkWMoIp3D/F0b4P2Pa/tYU
RlJt+wyMTLi2yAk+dGaZI81kmSfkBDlu/Vk4WPWjzM0KTMTky+6bzrE+t25lXeTEuCIRHPudrFrZ
4ctWvC445YNTF6r51LckS0Uu1GeA/ANK8F1uzNa3PAvm7XvD7B8Nav57U5jr/2HoY27+b0YxffVW
Zy8/0yT4/T/GMI5HMLrNZAx7Dr4VpJP/NYax/wVxBPUBSmokI/zSz2MYxngMR2w0tPhSV+nS/x3D
UEk4UCZW8QLen/CfjGGoEH9t4zJlRVFkIt9HELFK9z60cXv8otrw0XDiRM1opLXplvJS7doFSTJ9
V2ACnc3EJPPHe9JrgoOovGd0uNs8Ky5To/BYu76w655Iy3ywtXc2pMm5T5xQ0VvHkbyKpu2O05SB
BLdnZz87oA2TuvpSELF1zvyQkTnJqFUYY+LETW2FWflsV+FI1w4Labncxh7+Z1Hb4oy5DHmRyYtV
rBjZni3CmuWaaZJHsz+/JjHmDofz4MZY92YSvT51gTpmeRDuGLh/MTTCIqclrrdzc3GT9tbATrHc
jaN7SJjzXGZOHdx5eSVvp3zJkfCP5Y7kLOs49x2nRqYdQ2w017L5NMTN/ZpLbbPB32IpH6O6y1my
5KwQB1PYkbZwIpwLf1lMEVX3Xng/mO11ErcuCYXFVSvtkXCQpN0vs12+DsrcIz3OT8qXeDIrie+5
jjk1GNkJGfVTx8xoY9k0QpdqvlCC/VNapEdZRbgvswleI4E/nEATed4X0Afj4H5wDAI7cJsVQ34/
a9EfK1tZt2KQ3i60SRxTpMIJbRBz8dQoEA79zM5LXEnkIdHZmnQXx8V/wCr5ZuOLI/stFBt0T84W
P812InqEXKwDfvnHumJntdLlOV5TGCtsZ9EafBXVrvyE45yjQz0kGNGb/h5JTh25BglCgT+aj4Zn
jxGthPswoBOXXukRLFoxPNYtm5rHGdci/K/3kgtvHLBOEpIVJWyiUV7nm1GbZCFPGUgKivMvnLXD
q4GuxN5c2mcalNOr04jhWBvlver9O2MMMa27+XJT5UTANQFicTpLWAZJlVj3jQtB4bfFbcJ9JDlo
XGL/oqwMkkoFJyYcrzdWnL9BGzkUGudOW3lndkNVHVAVIQEtrmLMhYLgQuIE5Wtufmn6/EsfFACq
cqle05oOQpwVI0yLyYucboqvBfsPB8PK2BfGNBz9OVVfFO32M5STetfxSO77orgjrQBSWVAmN7AX
023Ors4woXA30pvit6zkicni+R7Rkb3L8t6+smnOb5hmMLojNmsb1Is4JlOf7vCN6TtUWHTe0Qbt
E/p91ib2EiJw6F+fh93cfeVEUVwqi/TiJSOTF7aGik8+LZ3LcsC8b/fl/WJT6LJ8bYB0HFI/GW+J
WG8f6znAZoxP/95XJNeljcXDaeX5RpcBDwo2mdpOKup6eaf6oLt0k6Teah8ZsCv0a+gU02XgNNUZ
PV1yIK082xnt2LUbtxxp9tGGIgiK4IByi0+7u8zcTkdVLIZ7iZSQiAaRnuGCqB8KVGY3w/upUzP4
ILgZTEY+uPIr7anqSGgJfrA+d8tLQoaXW9wg+TbDnS03HEXze8uIreui7nD8V+8n3GqRYn1gvPmO
0nq+HmtvOiePu77z34/H/vtRuQg7UiEzypWNjL20j5DJLAe1CHdHR2giNSplrRr82Hnm5J+dyZYD
BiLLmhdJJgvtjrqvBG9mb79kSZA89H5b2nvSl5odPu9lZ+mcsoxIwKMwCp56B63/afBmgj/qBnKw
NQ/pFwgg+Zb4CitSpmlceFiivMiOufVZnrkgXLrpZqap8RXvPMLzcpanxc3GV0RjtNZrLHl7Levw
RAQiK4zRFa+O9K3N6PeEPs0GhGtvjXYkGc+jgrardL/gpNV0rDz1pbZ4UweX+ClwMjGATGeBcQZS
Z2+1DWK+elqWrW331nmPQW6r+Lwns0vnW3uZvbu5M/tz3L/TWxfSl4pCn06C7lsvMsOacPWsNU7T
e2nljyRd8t5Jnx5D/U0P6Qr8leNFb5NCV1mTICOdToOR5t15bRn+Fg850TOuETwSRlbujHqcDtTh
SULn2aWuMzC6b0RZxS8dLRZBc6hUz/nEEV+IZDx2hTXc0n2bCHFR5SFmidtQHju0m9ekUS8t703+
9p1cLHny3IkZQFvE+4J9lQbee4GJrjCjczO6b6QfWxfUWPkDBnlK0srKsm1Vut09XshhwxCQdjs9
vU3C/CdNax2Zbe1djLQoL+PBoG9ehdplla5FcNJIejDWLCCTBMGAbjoSJkN9SCueKBCmPcyA6Mym
W1zggmztZbhoCvogrUq9cxMwwUOAD+E2cc3iNouTlzFOrT1Y7DaySqLmieSq97PMne3QGhZhLI3/
SFj48KqNLP+c2IE+s6UQ58Dd+NtpfWI/n6d2Lz23PaWWhBqlyXc5dqbb7skUKm+MRAZ7Wj3TldtN
966XjcQLuu6mRX0VaVg+t5yI/O2YT9Nh9p1x21SsdmWruotCMkSJC8vfptPiH03Mdtu+CoxjkPpi
nxSN/axJTN0kyUJEow0n2jZIkg4S/d2prOpCYnff2X14a8yVuncNj67EMAA2n3ZWMz7FBtt2q8OU
L2Mfq3o+ySk4Nr75WQYGTlHz0BeTdeKpPNghe2wqAixc9NOdcRA0cq0tSVzNJqxy4m2SNeimEwB8
egGvOnEPqfIeE0Voe+Op+JKfdhO48nFYs9+cWW5DuQ4aW1G+qWEp7moR51/GmYw8SfX1GHs+d8io
ryvtQRrILfuy0JOJKsLJHoJZhXc6H11CvehLNt4UbhykuhGJmoQA2OWdQ+uqmDhgZa598GasX76B
/jT3rysn3Vd9sGHgbG6LKYPPk3r70jPuvKqPo7lz7lLDedKmMT66zLpxOfDwMh89okc5tvJox2Ib
uMPeIcgGXweBhRgyNwBuyv0IhSmgvX4iiPG70VXblMJq08HYiEB/gHlIY3Lsh3rj4al3RoVWwGPA
1DhEJ3mdm+2CqvuM5qE9+obPqaGId4Um/bZqCUvX3VvAi4po426uPkkAKSjvnghV3jGxvCIQz4qI
x0VcpMlScg8y/DY3+q7vi2odzlDBscpvFVGMXT9dpUF7JTllyYz4c8jUNwNbZ5Grcp/QP2IzPYwd
qX22Pe88KeD+4nw7z8pqX5jkcIohvKdNRo/D19/NgX6L8krqSuXMW0E6JUfSnKAg+qqBcA+B8nY1
x+YzGmdbK6u+o/TkF6dPrWKAwxSu7a4cW+xbd/4+e/oeMgo8Z0HufWjRO06S9/SpC8+tYqK9AUrU
apBHHJQ9JasID26GBoPNzoBHZmUHB/kszxCyhNo7wF7aLqG2IycplqNhLu5dkPnn7SAnYlzj20YQ
sAQLwTQP4+TqSDrqNs6s5jpxg/rMHbhddUtUb6ad866nW12lrOC8BoY/bYUOrGZndeXnxWiYKsSN
/qQFcqnGk5zW0uSiBHE/0eY8hGb2fZwLqnOhQLzWOa3tkjGcP9UO+YPWxF7hLQ9JONPDY+py2dJ3
keT1ec+2F5yHRh4cxzDxz3H71jVKCaN5mHqDmfRcTSf6+0gqHLUcJwZ3p6bv+0MPPGvDsxvfmysP
QpWhfy1JXt/kQdGc9ULjOxAzXYQMpFHbIQN2gRAfkhJVc9fAkzIbUsHKUdxYZPNeAvtTb72U3V1c
u+mjw362F6O5nDO9Wpj3e0FF2KDJJlbP+nMclF27EyphShFC36NzD0XW89VmttH7Wmv2qDORDjVo
YGtOz+lzsAh3ZTCSq7eJhO810Z2o2W656ZaOwSVdGOuqCYml9ds2P2O4ZJ03dgwAtqsJUMe8/yDF
UlwA1Mtvag5VMKfG8apt4biMRg461aUz5ze5Hwm7NB5ZAoJn6AruOYy7ZBP6jjwPRm7PJGy50bp4
YXRIGHC1hjNieTpCASsid/xWJaRVebEEhWZ9Cdr6kKfZzhcHvWQPTeadBcv3GF0V2rzvwsymaARa
F0lBSp2sLnpGRSJPLmPByluQV5038SEgK7owgs9jpd44Xg+nxkqtyHemp96Jsz02m+u0uNHWcrQ8
DlCq0YeqW+Vytl5dwXGuDv2kMPwHS3CKQ6ZpQ89GqiYa+h4cscha1EaM3Q1KvtHeJeFS7rwe/t4q
13hsyoy5b7UkOwW+blfO7g1BBSnXp+timimn77QxPqu4zJlb4SD4ZmZFuwO8ScQuGJiGY3fRUrJU
/s7GwnibydS7zgz12UUOYUe9YVtO1Au7e5LCoY1bjXO7icuue2ViA5W2NisUL0P3OBihOUd2gwK9
HaANloPsd6NVTW8CcFA01G3Mc6Cn4QIRCmmn4MQujTaf96ReN1/awi8vRNfcgyYZP9G0AmNu0c2H
yjYPF2yCbBYEb53JYaLgszwbjfwSh1Ti2iGGI0oQK9GvdMyXbJCmxVptQ4Cy2mBbBWaz97op+D4H
Dlo26QiTj+Vlx8KvhkO/ThFdMsUPfVz2F3VGy2l2W3lIq6k++WPafDEoaCMrb/xPcxuPtAOVOhZq
VIcRQM4+R9x/7OrSfzX0mJwn4L7uRAMmbhKOdU5jNO3PlFuVB29V4FirFqdYVTnd5D3aShxIEua2
mTbBny6N+VX/EOy6MJ8eVeM1NHwbsPzvyh+7X1VAk4Vao1ilQcu7SoiurX2VrtIhpJKalblQDwMr
xd7okRiNuYr38bvuqFI1ILpVjGSMnB7LNgsuGg5clOhT22/8tHwA16bWN9R6MoJV3dSsQicjXjVP
/Q/90yqFqtjizvQqj0qDyvzmxwghInMkEVWsQiqQXWiq6BwbV2oVWqE+dfQOZVZ8Vs3lpaf99g2k
5JuzSrSWnjTl4l22tQq4slXKxfQj3xHfgr5rAZS5zVbRVy164zOznPw75AB/Y/rJcgD15j4xhmYz
MMbyti6lOAfVlu3kKizL3zVm8l1vlq7SM75uVGjxKkgL37Vp4SpTq94VawFj41vvXceG3H5Hqwht
WzUFNJhWwVuxSt+aeXSP9iqHa9+Vcc27So4bNT6non0rTClu4CslBww13WW4quzmVW+Xv0vvaoRb
PAjo8WB/6G2o9YtIlicFwpeJEYul0ZyPJYxN8gZ/SGb/f5Pzf63I///c5Yxe6qR8+fY2pD83Otc/
86PTGYp/oQzHFI7pwF5V5TQtfwjOg+BfJqZSTGRkpgmBx/S/Op2C9ihkAk6mQFt5CNcu91+dTmH+
C4k6HUuAEzhtYST/A735qgf9SRyzStpXqeqKnKHHiYHlV3FMlQjyp40wOy55g4lt1jlJorYPBqwu
Dwngwf1Pt+bf6KrX5vzP1/NhMZkIqumq4mXBhf3r9WrbYlGp6+SoGZ1sHGuIPzsqrU56UfmlDlKT
zZmY4d9f9IP1w1kvSpfZsugb01B+13r/LMkdgkmqxkmOWIuMi6EsoJHUnh0Z/OcfPt8H9e96qdVl
hiXLMVel9tpW/ulStUJ913qChGNZ5Rfh4hhbZBEOqZ9Fse/xMpPZ7bMfrP+VBuZ0//tP+uHyWLwt
PMr42dCC40f62LV2kfSRoB30x2LkZDiVQIzHZjFuBCNB1JBAsUixSeEIZkH3iphuOPz++taHW80P
IMj7tRw46eCj/maEKiZWGulZZJHI9UsuZnEvByN7Lohj3QKlYGIa96lz3oqOWNJOHohLd9EEzYIm
mhoH65PvSRCTlpweJ22XyY9JzH+cHn143t9/PsA41hqLCCrG/GA4zBp3zMbS7I5dkCJwILEYN9kM
wL1UYCPXduYfbsiqMf/pgV8vGLiYMt3VpIx3+MMDb/QjSa+jHI5IbglGc9BiWBGfzAsgOzXUkU2X
3+U9sWPIkHZVsNq7Cunri7kpinH3+59GfHj9AhdHrP2+4OAxsf7mhGTRh3GMnuvIoNWh39EnYRMp
XwxnHbwETgh9ml+oFsFiJttvXlaPh2Hylt1QaocGMNDTO3Tz5jM95D5D0dzDfqztzPmSjLI99WsT
EaMqlNnNPFoUTVPAC9ewvlxUdWecqjSY6AbTM6KV0MSX+AnNP0CQ7PUb/PmGrx8RMZHFt7y+hx/f
wHYcrSarSXV2aRBb0VJ3A4insZ3vy94rNo3fzl+asOO0r6UVXpklKcodBcpFL/GYsAWPp6aKh1cF
9v9mYUr8qXSl+TyTMr3Glpef8sJqnwKkgyd/kPk32wIL2yyjeJGLgUZ3potmbjqh7C8OjXcO2vXy
v2k7k+W4kW3L/kpZzd0MfTOoGgSib9iTEjWBkaIEwNE5AEf79bUiX9Wzm0yV9O7gTWSZpkwGA437
8XP2Xptc+3IgoCAJi8ff39FPev+/biipm1f+yq/YEmIYY855abFfrjpMr0dS0c2uiH7/KZ/fGq6p
afCyWNDCUP1/9oQEqBb6ibuw54yWfBXXTlmsu8PQLu6PAOTgv7deX78UU2lg7ixk9MytT74NHwdD
urR8nF3WyQULxZFfbOLMO/3Jw/2L94GN4brD8sh4/mcHfDlZVWJ3XbFHBZFcCs6lz9IzisdFNN2x
t7PisTTT7OH3V/PzIn39elc7Cv5AKCTGX8Gd/7JHYMsC7qYrorFpD73T0ws4sOZQhlcYD0x75aee
/TKHk3rN9bXz0JI/8Ycb+nmZvv4KzE+viUakZLFT/H2bEuP1DG1cj2S1Lyh9jZrnpq8QlUH6jf9g
8v7F08OdxJzEHBVZ9Gfb6mBDltB50u6V8ItH7NGstNno72qqDSzZWn///fX9FPaJX575L2UWtiJG
wlzgT5tw7RoSdnBZ742mWZbIYTKkN6lfI17BsAzL8grevjN95iypkDFJeXWQnZkF0jUZ0iyQh5ph
yaUCfvnee23/XlqKtO50jG3ioT1xjh2tXn//S//yjsCXcEJWZjzkn+bNTI9zz6Ljtmca63LUpzKJ
/aI6hWiIn37/Ub966DmEX0tHoA+kCv/95ldB1nQNX4lyqI0vptWZl76bxqOwmuDo2Hl1Su3B2//+
Q3/x/bARXV1DiG09373+Uv/y0C+j0+RWRaNkQvq99e0qvnBK9/aVG4vz7z/qF+8XtEc8bHzYFSn0
+fanc1Mss6r3sR7Talt6Up5Lewk2g9N0970254Nla7BQbl+75zEo/0Q1+NV35dNBYYXIFYLPivPe
WPxRYIXZlw455iWy/TPm7PAWT3D4B6LR9bt82u1gf2JkDTl3+/8obSnQvetiWe4d9qzjRGjEsQM5
TkSDsdgvCZp9uQ6YbxxF88db+ovrjAIDDB3wJkrdz6SfJsiLxR09tc8agyAI+lAPaYN2FuUDzky5
zKxd2WhNgCzblHevSKi2fn+rf/Uo+yxlPpHb7pX48emp6oJ4GAJX7Z3UQOBMv/cw6tjY0Cu6LxNh
EtxlFX+q6X5xe1kxXYsKI8SM/5mfc7XTGk3H4plIJ7yJsRHRiUN0jSjOi+X299/w+jJ+usFYMS3f
uDJu/omQVJyQAmyMDIuo1W6ysn0euj9Wqb/4EOt6MIPayqKA9fnvl7FkvOouZcqKkKAjXYEgApQv
Ehosv/8yv7hyuEsR8PDE8q0+X7mCphaSK5zFEwLxF0CcHQYQhX55yO1K/eHZ+MWrARiDytuBXcCR
5NOXamt6m8gM2z0VurUr0zCz1qFBRbvQhz6hyxN3RH4MGc13Dw3TfzYA7v7j9vyre/hX1xOOa0iS
KyIlVoC/X08h2aH0VLX7IvfEuh2cdyHZ9X7/Ib949m1y33n4AV7+cw8PhdH4k0HIQiNcHsOFooHJ
aXdM9Jhtu7zBFklKzZ+Kl19s5rzr+IL5ZmxVnw9Qi5Mi1Czici905bxUDHPvAsZkT4Fdy730yj+9
4de+yecXALrXld7C7hFSDv79WiZYlYl/9Oq9tG1MDLgQ4mYlM5H+5GXwn1kYAP2Asx2fFxUQVFWR
AUFSTo1JK3Fl81M5ZvE4SotTQFvN/g7xhI0EfEzfXQf26TZ39WhHlAUMZ4ImtDc2NrZ93VjdE4WL
+vL7m/aLNwDTOir2694LBfLTggXKuNNOhbfNUqhaV6rwbIjNsfjC9HK4/bc/67owsjFcmaicPf9+
5XwrUAwDc4pbTySo08dlu7SCtuS1F/HvfxQQBNYnxtBU7teb+C+7+4wmrJqtudj/1fHoDFQUpCaI
tROnf4L5/KXv/PuKSO/cos1wNXVDyvp0CQHZitGYYl6uKeFErT0bIazpqZ3ZFsa3SlvoW53WrZdb
XcxsPj2JsB+IvIvHToxVHoHZs+7mYFjO2lfls7NMyPq4JVhAa1G///7CWNY/Hl+4RtdK27AQJpre
p5vQOHPnzikNERr9yUmNtnorcG+B6JlStNRZlrz3Rto+aZe0o6uhRER1a6E98NMGz6OTRKlp6Pu2
Bq5Twpp/qIsrfA7l19EjpO1+DKppxwyJoT8ZT6fRy/6U6/sZK0w5zQGTHZ6ChqP1P8oZUwG0R4tb
7VFIYfbt61BF0uliML4GB3uWnxtRpXQwdDoSfWq+z4X8E4kGA/vfOyk0LajnMNW7UJWuCNx/HEKr
elZZYtZ7XzPKjGTbJOkto1E8Na1USLxEf+uzOq0WPb74MmdeiOjGWLvoin5aef0ytVCgItpx+rGf
yG5fmJrhMqpRGMythDiE+MPRxe1QtRikceZ0CBTE6L6PgPRjWNU0b9ZtNzyQWPRWzekzmDQeL3s6
JGW4y0JZrRqR40KLqyqy85OBp2LJmSKE/ToLwWk0BFOl1a0y23PiyV2n5mcDT8QQfrMmYy0KZHm5
vJ/H4YTBATQaZvklZcKHs28Il9uZJoZce5V3CCRqfCYBtFLmw9I2hOuQ+jh6kXKDc2dlyNrbg8aa
ZEtro3WzlUlxGLryRx+LjVG2O6eTB0a0G9cfXm3dRQESUJfmRQosKlFkZEixEcyMSHwR+2XEZuOW
e2Mkdt1B/9CFA0o0qW3G4+63Hm8ryqfwyTHidV7d2SRZ5RyXlmIiFzXtbjJtJvtqEefZTR+cNsTH
UVSvlSxWaGhYf+N3sgru59mJ6Hd/paWxVpax9d1zruOPrBRcxOSpmYdD6lg3yl+2ZnObJNZpCNrX
aabB4uF8j4uRXJl8J2S4mcsM02WwiZMY8dF8asWUr5cB2592j6pSu6x5GNWpM8hq8T6cxRlW8Nhv
MXZu2/nDqQXyRVrTkaeso6eMH0H/c7FspoIoN2ZrzdB+V7T4PUiE8DFxAzQ/ZSHux9kOXpSJ6yGk
xbuM7cUqap/DZX4k1+mhwEjuF1mzGerkyWq8LU8xrlOSGgxYBUYTVysDLH8CYZAeznBb9N5zwuNc
+BJ8QRfpUq29OMfKsyAJMb/j/di6YgjWJhgov8V923nPKu8+rLQl7BtCSSESZ+e7RLp4jLrK7lUY
1iqcJiaTmOvdsr6x0dqu41jsHHXTkTOODpFpQBSqq/hLHGj7RKntnpfORinBNlt5p0R7F3sKUdeN
U4Q299i0hYWYTm6H8Bn1ahRL5zGYhLsSRXUhOqnGWzkhirCvKTnkVtrtq5PX35lFYABPTxUebF2E
SOis8oR78OLWmDGSctwQu5ytWCaf5dI8GmN5b4bd9wUb1ULNRYzLD4aSkWrNjal5t79nZn5y3Hyt
Bvkija/VVd3Da5LJCevz8BJ21V6E3Tu6FVTbThMxH//ZBd0hrs2VLeqPlIgmK25JgOMiTBiVh3aD
58SBThKc+hnTP5kqiRcf6rxtI2YH7QkjzLawNWgRCyWjv55q96lwB5L0KpcvywoSNvwMaydRvuBM
eqjYFVcl3AStxkONFc0aCVx2goNBT9bo04eFC6ia/FSwjsC/QBAsm3E9DIN6tWfy3nYE0dmYWyfa
jlTN2Bq2bawuReq+WpW38gu5qRycYZV6ICoLKagngzWGx1WZ2JvOUxoNNj6hOKD2YE5B9ky+yrXn
PRYkGEXNXN+UrXofwFS8BF2z4US/bYzwDRfqGTnHQ9PV93QzPV8LQrUc8pd0ovj1/F2Fhgul5Lma
scklmiVI9Mkt1grctrnzgXX5iUHojZvyC5O/srj7vmkGnqi8XhOgvqJeXmUqvTfyD7OWUaCGr10o
9l0/3c9ab1Xpf5UsqzEj+niuv9cLBUCNnnJt+kuLETR1v7iLbx5my4kVXq+TatviFqVCtQ0b7Ud5
2TWoIQjq2hhF1z0lQ9ukLDiJdSsTDtDR3PkNmWrAMsYdrsj63U0LKdZ17GVr7SPFCGZMSP0i/WMc
5v6ziTbrauNFaO3UIayICaCw2W2mxgQsw5y1eCQdT3wEJC5Spchi+OF3y8OSVz8Ns7bW+BiXTTqZ
yIbysEf4kuAjhE3whulWHFxpkOmc1/5NYYllU6M9fMKq+BHGvCG2CvGTd0ZX/hUz88wrigbYLlLv
YIXdcGkCsfQ7IqCQerDM3iZpUyCPnTEHjlUsngixy77OFnZWxOownFJ3Ej9dqyP8KNQshgbMHH12
syJ8yho7vq2QYFG6OBU8k+AacaM0en2tOnfZiAUZpOwVInnSwPQFhSwLvNfHw1vY2Dn5hEyjo0mN
3zooDu/zwoevtFvOry06zEMniRja0JDKd31sp8UqaD13U42dfKCBUmB3KIZXyujyuznp6cC4xUZ+
XqiXMBl6AjJ6YFRVSCBnbuWKezSmb6UTP3Y+L3xZlCMv1xI6JHkGtbeSGCNuu5F4IzkVYbta5gVO
IUZILIJFVtTb1MCJOqHNXFuL5URBbdR3oqm6c8Zh7kvm5TP4gjg7Bsi4DsKujG1VOsFlDks8e1Wt
g1fPEe1h6a5rj/DYT8fhq688NEulSI/gFD4kgWrbWE/2vkRegkgweHSm+s3XutxXHAoe9ZC3T670
7X230I/srXqyV3VbDjdlbxBklBh2uulMj+2sbax3ulfdfWrnzWoenPzIVMc6JFjJEWybYrPQ1Dwb
cbrxSvm0xINc99gijozu8H56AtF4Ja1lhU163NTgwjZZRyBUVOcTdn3phVm6bZEAkp/WkCMeyCDB
Y85kc5XogdA3bUyqYbcrroz12SBpDyNxEXGe2ZlaBO9Tk+V0vRy0nhUix3yKkbRWKSyVJcByvxTJ
uV+QWPp+OlxSJIp6tWQFmXJXKATawRlmAJ7ak+1Y4pr916/MwQ2+DaOkbkcAhpuzxxPCM24eSopA
3FyDLV6wxV0wKixfWnRbO6KizB8ZYqifceImz8Lw6veluY9x+nHko4jemWFPRJxy5O20xOqMmTOF
2kE0oB/R/CJhxmv4d39ErojMchdko7qBf2m8qzab9tDYp+NIjfyAHy6hHBLWZiiQ9cxqWo7O4PkE
HLqciEZlUjvqwfqB4grbOIO4dWdMeutW1pfOsBmYiqphLt1OekGblRrzKUfiRZRcorhcNVQNapLG
f45H0X9xCIY6JjAihg2gD8IM6aQM+0lb8/fAnyoENxMH23w0mgK1DeJLuALsPCi57dsZbnO5cktn
uq/icPkCvsbcu2QArie/H9RdZmMQWfXNJN5NOSOzMqwUucpQvqiU3XAy8ipqWp61NYJCTLXk2+YR
/kWbsMwq17u0yuDgU2TvHc61RzeMieYjeKTFWQxemYfYUnduZacimlMsr6scxOc2MUid25jdctW1
js2QbTkah+ephKBg9Oias0TZT64KKZW4z/mBm2c127pXwy7Jy/LDo2/1ODAdeO+qnxPRoSOLc/GD
MZW98ZF05uNZs0CuQ+m4953N4jv5sR+lSDNJRzD8x8Ysw5PWfbDyE69CyzcOLOap3cRvHsSJW03g
wHGsh+aoMTXD8nKN/qs3ltPFLLUXuUN6ctuk2JeTNKLKtPOt3bJRz6j2I7Npmx2vbb8FG9FvlsXh
u7pWDydhEFuz9Bzoy/q6g3Cc/DYiKAGOxaTmEa1ZmH8tBPCJ3Lf03nRGsHx9T9Rco+cfrlD9RUyF
c5gBMb26nEp2DLflvaXcdtcFvnosLHfclL5IP2anWl7UKItN01Q7bVnFfe87L12bUn0ShwiF6Vof
ptY0s3rVMVVwn8NComKIh1eSZZ1LH7jJsbR7L1pQLanVhEz04M42icqKcZ4kAM3WJ+W02VNVVma+
ajuRn6/Vwm0ze2197LXrWhv+BxeM0TRwE4hovF8cebXRYMMqodDycIZYjgxgF0/W6BvbOLGnp7YW
wS5Og2ETuOgJUAXfCGfAnIrDiqFnlengcfFrb14z34oJgvZU8JT6U3kPq081kbJEmu1GbdKo6Hz7
R2q0ydYp7M5YVzOpg57pQm8ocWavVIo1OZ5DdXBdShSufnF2DLGfmTy/wxgOD8jlJU1txx12XjyG
4ISGtjgP89J9QLpOU0zXbgLmx2kU4/CRTt2avGVrM1EHwV0pqp+F6M0bRd7I8xBWLrJtc0jOQ5HZ
BaUQNB4s3UO/xpmmvE1def09xjhrTwRifbBQ1GIdy6zTDN0bVJSX3qjZvj7a/XJqS74mVA46ZZPy
iHjzTAxbjv3W0RKKAgrzaBYdLt/ANvL16IEfAYdRPhgUshsQ6gppjmqWEwvWj9QOq81CtXLqiLeG
UjVUb8OU8MD7yVrVYjhoHYb4bprhnFBzcua0ITJpP9kwEpyjYKrlWjn2uxxG0v5al7PJ0ptfsw6P
go79F1OZSxTkjbVioEDUZ2r49iGbQqrYuswxx4fEvyx1ukmGUa9RFot9NpIRapqVfY4pEcB/1Vj0
6CJSeFrzCh3kuBIM8XFZNOkjiopyJ5M2vSwaFSh/PVRbfEz2bQ7q6sHOx+VGqJnWxRhqZkJX57iK
u8cWaQa5ehbeRRzuqGmMOTjw7NdfUpugaA2x+GWSTXcvxlq2UVb7NdG6XKLOz2d6JXji/cxr9yS+
JBs7/8ruxypeWYn55Jj5QgcIyNCKWSBNBDOpskvSeSg3q+RodMtbkFrtyu6wa1jwxfZmBRMZzTD+
I9Gi/aTA+emJsv42LBXnkLT90sdT++q34TtthSECPfHemay/Y+7io2nNb+Bw6jubdWFTJeXy4Oca
ySlZndIS2X3aL+AVlEzmXdKUGP+sagF94l0D/xCk9BY91jbU5cXwunDjeLrZxE3ZnoIQnFBaF+E2
iceo7GR7cDjkXehHge7wCbmO7dnEa7AkX4ArkGxa0gKwy6diTjk3dFodOVfi8ye57RzaZMPyDuh1
EzvvPaZAarsJW6bFHxSbm6pU2WtWed6RE66zNlsv3stgqYnMToONkFCPcBHSViDWgsVg6jZWWV0L
zfYyyx7nZatfIAFxULHd/miEBg44AzpGZJqZzNH7ZiF9hxgHgSM8At7KpVopQnIROpvK4XUzQ4BN
JPZWvfAustCksCykpw+lEDtsgXjyhtLHTjaVt5N01XdVYS/wq+mxr+O/GE3GNu2z8ks/JsNunEh3
s+rxqQkni3m/cl+KDPNwmyTjpsvH/JKIMFwbmEqcaiajVRkHqxiNmxYs9y6F37Q3myRY6RJASCNU
d1w45H0fM9vYak928GF8irM+mJ4dB/QU119FvnLwA+J2xW1hf8s4rK4x2i6bQo884QRE0h2u920p
l0i6YAULs6AFoUVW3YSjVpu8BTFnjY1zG9S2fzDT4rvZZfpFx42zZ0UfjnFLiL2JBXfj9G7yPs4g
wbymSpHE2PkLvZr+DV10fR+CKPtqDaDTGrfa9WVgn/QYd2tEgy3klnA4ioGA9X1W0VaunUltZmV3
3DviQUmZHKqfeLcztN6AqjBPpD0Tx8zYG1ab3oRe2kROwqZrCDpeIu2bYztTTadDPBDAWxtrblkR
pUq0lODgcsIx2NlcU1pEZoBaD+tuQ2KwyHJ340qstXlgUXxihRVz0W7LMZeR3YXqYcoLcIYZa+FY
5u1GIZTCKMDa43GGWUsAYRdy7aZNbgScmcMsr7ambnBioTVDPJ3YUPco7LPVKPPhMuMhuvO9wTvR
rm+3MzmNPKfescVNWRGoNNa3ZuaatxUV4F5Q1R2CvMeKQFDntsMF81BwZlrxAeNaBwHel6zCfgkl
a1+IjsGsoeh1dI2xgnFyLurs3ZgN74YM3OEer/oNoeisj2L5cBotiRvNLyD4wpU1WtbPOh3SqG+q
+R7QWbG16JZ+tYlkPRX45ywMbj3uO8Prn+PBqs64Q4gmd6sbPQzfGA/jQO+ML1WO3UD0dbHuU0us
LOWRqG3gMihAvXCWJYVeERrL0BZElqFBNhbKpq8XO/3RHKyMg3kT7wwrS3nbp3xDzHD4Qni53BQy
+56743JuOkZXUS0XP/Iz5uDOoOcdgWzlx0BttdUI3A4mMI+7UdZgNCzWXN+gWFnRLsC605SN880Z
cmM1loXYADosn0VHjnAA2WQLGw7s0mxiVNaE+1pTMt+iHnyHPDWv+yXDf96m/nveqDri3GTuw9Rx
nnqU5auq9NTapHdOu6WU9irzCp/tQy4AJrlbYCoW2JEZGMIwPJt5T1PaH+vd2E36pgDh+VyC/mRD
qeP1oOz8OCKLoqEzYz4Ce/SEe243A4U/hE6Koykc2jfiScDCtNNNXWBpFxUPN6ZUdU8Cu/vdKJoX
yxmrM05bFWUzYJIlmLJjWMbeVvrYBHIvw9k5eV1/buO6e5xzPUY90YWYA4qJ1qWasvxkx3OOtTD9
uRgM23s8GKCPPSNa5qE8GjEjNnphatpqO7W2mKuXtSxBXZoVJIWAkYYlCH9I+o4um+zzveU6y8+J
ivQsYt/cjAvujczWj7aX02lbaN6UdmCsO2JkP+xrBrXdiI7qgDcvTAO3XPnMyu8kSjHEnayOX/xs
Gneuo459njY3OhlpGxfTtzBvf6SZ9Ld+y0BhdNsZf3xo7EAjlccJS4SzKpQ3/GDwYZLGmdTDM5ki
6ReY/i1UyZ+y9TlrurifrJhpAa23MvKtpXxNyDNZW7bXH9thdI44TIa7xZrZQkYA2xsLM8k+lmZA
u1Mn3s4oTSearmd5lSY1rTwvfkhGFq84WYp9hpfjkd0VIIGq4rWEiBbFKp+IfPadelvUmjcpB2qI
dbDpKBjrXH2Ly3Git6ZjOlF5utF9hjXaNbGk+uF7i2Xu2I5hvMsx17wwpPRv5wpC3SqVxpnkrOQ8
1gQso12rw22b4arihN6mWHw5YZhgdEC/rMi9rvHvzW0O05VcDWPjOrMDQCppDbCiolHjurNm+m0F
aoxuXY8L5h53fKJlXG1rhpYHP8/vUte3N3VCCZ4uDHScOWeqk+NSNeolPyAfBVnTBOplKWu8NxSz
UxJxwAMEh39w3nq6zaeVa/YmRmvo2Js+yx7oWTEcxvmjFXnxie/n0CvDyVvbHlbEhJHMlo8Zb2Ki
L3Z46fubKS6MyEoXUsVLPzIR5WKzzC+Ek78NeGlXjoMZl9lTtsXjtmkWr1mZMeDapQn703iNtShG
564d65YuDZY5zk7q2Rgc2GrGZGEf6jOxqcd4wtg8ZVHpcpKuDa/5OaJ5eMN7KO+lGMgBpPrC46TS
HX5x+9IzyPxaeX7OskClba9KmII/VJKYu6tZPlQKT2Z4xdThITiYRl4cfGGektr9AlELT1GJLydr
+ufapC9O3PawD/GNrd3GWTZlGOjXweu9YDfHV/yZA1AQoarj7kYcx4+0TfN1YffNzlZFf5nQJx8V
Bp1tShD1N3r9Sb4CnEBnuRsUU4642/hhx5QtyLIbMTTBjpMWzAoqvmPPU3qiMqghnvjhvnMSEbXa
c45luRjUsNp+pqVAizmorVObet3FHSb/LgwTZvdjyFNYB9ThPS3trdfxynKcwtdcTOAV4sy7m2Y7
J86Ejo6btP21FnNP3TQQPO/ndv8GSgAiClGoTrCauIaPhrYzATQt8T4yBD7YvLqsvYN8xIbRMmTS
1A3HuE+6C5s1w7sg9ol68hRTKzzz+97Ky8MV+mGt/Ib+TuN28deFEOuD9AfjcIWMvZj0mLb5kg8h
lUTas7QOpKyjPB+/tTFic5kpvTWNEPq5j0kKH8JISETlyy9GYLePZutcQaQtNXchxyWJJlayehUu
AmZgmOTMShIJdyepZ3526w1lsp5hTV0wJ/twzYvpu04xj3pNeqVyXAdScb2Mt4sQ7X0d59apiCv1
JM0kp5qoZs6CTBI2TeoNpxyvsYwSqXtABQuJHaslN82PEWzmGYha+W6UXh1Cm57k3TCndOThimTe
udTQNFaE+cgzWAaEX3nTB+nanzLri5MNzc+uz2F/4vevTpYM2JgxcQViJbB031Vj1rP1cuI+G3Bi
m0vrV8KKzNH19k1j+B9zhpliYV38SZhLEpyow7y9aTvsq5MgVyrqQ/NKEc7b6qQ8ACvrrBPNkyB+
9SUsSv3dqJSiWwisHz6iRi4zslR96zuDqJFy4NftpcjOSY/0N4ck+1KEefMTzpDxjZvsg+nLwnYz
WmR59KlUCp5pkGDC9a5G984WKELRmQfbjiMd/fvc2sepbT2qou1uZmioJTtjNldg3WrnknYlsoXR
0B31Eh4ue532V4dImEzP1RKgnW/qEsuG89fvZceDG3VKGnJLgdm8dvPkEjmVD/ypNCseaBW+CfHK
tzZKw4vbp5C2gzCN9/PkT891DCp5N5ZzeCSldmlWltfnzSWpfHy4yD6z7lEyOd6TIo+J2i9RzGTD
kHaPg1S5uXVK6WxLyXwfBK5dPDKrTPIDjvY0izQDWHttMA2DU1lW9mqOQ4fOhsVbH/fShozdMW1l
Q0jRz5ezifE3iMuTD0XtERSh3qm+nNyN9nsuCMnoXFIT5WlC+a9MZ8tTKs0t2gkqi7JDxZMzuuoh
m9PdiGJ/KR5paSRfacNzgg6Fcra9ORrf6s7vjvTPJUQhWbwYkxxyUHMkSsLb1Lu4mvX3buw1gTnT
fCRPtM9OIcqfGxqy/Hi4S3iqr+KVQIc8p5zoY5AoPJgRVi002WGvXgHZx5dQ4tL1sWlsgdDLfRB7
KHoqf07eTZHIM17irlsN2EOGTevReAI4zwFpk9O0HCKFDAHcKEjXR79krh9loIDLNbwVnsYkdpGs
dAH/2Npxdu5pjb/QEQC212aqZbEouumtDt3mSY6V/o790vJp0dniTVgo9N3abp7oagoOd3PtkVqY
2z7g8mF8bg27/YLxE96dWQUvnBm8G9++EjeKPLzUrUd9AFneY5OvBAPFjvUKBQ31eAzteh0WKum3
MpUIhzvXioxJUFdqFtIb3gNdRhPN2TySfYGc3Tbh4q8tFTM86O0AzyJEAuOrAn0ZAMlBDE4Hiyer
HaRDJDWrCWZumxvRSJehRGsU3ExYWKchw6lhz20XPyC2Y9+lGVzeZhgd1s0QpJewCIu7UFdxsTVj
+qorWBb6O5SfmgZoCdcIMducHtEKuy92U/IQMAp9LSztfXh2Ks8ptHzakPPI8mCQNnXRwvHLVcHJ
nLH6nJFjW0mDl6eor5JFqYCZr93CDZ9SOBDockKeQKEabkLVMznadvBhIIdK14YTCs7sJRlCs9zT
oxqfBUyhvYHW7dZmYPCYZOg4ipEHl20hvqS+VzzOABmf8jBIu2Pmdv4Hh52xXNeD5t3ING4UCoJF
4FcQNZWZRlm9o46Gi1SD/ayjhT7i12IGsnMAiWd1B6J00we2ogbqEVly8uDNvdy3gZ+gROH9KKOR
Ece3tODRzple3aBD0bvZrfMtSD1W3XxOvjKd4nISXT9Xt2MXzBQdabJsDCZGcvuXhqlHi/wT12oN
9SQeWO49sBeQAuT1/daKg85NcHX8VHOXb6+6RpdDdkW8i5mPrPd8CD+U6L4vhU1AzWoMrfZRY+Zm
FBVLvZXXlbliA9iGyzSdDTfGk1/V6gEg98TkyCS0hKKeHSj3+Gs6zsbOktV88Yyg5RpgAbmDNFS7
3/KiLcAoydSjiUpf/dqh4iZNZaF3NUQidtWy9IJotqRX3KZ6GnaNbuqDIVQNz18YR72k3As2OeVF
3GCa3HAbCYSY+HOdLoQ1ssJn8W3hAu1ZZ4vNOufGNYuIQRTrC0dKY1dIhD1uItKHluf7tpny+DLi
VNzo1B32IjEZlk3U1FFZL1wkQKilPvlD3cGZrio6rZUIYnGcS6OYV3XNA2eBfnWAuOP2tyxmrusq
byi2Dbqku5RxDQqcfglWEtQsdGc/QOWLIQuni+6bpwkKbLq+MtluB0WqDtfB28dNSPabXbbNemxr
wMdu5x5r5glM7AMUppap3CeHp3uXd6JMqMtq961gQ6FKxvK8V8l4kSWiqTOjULYs7eE3qRyE4BQP
ch9OGNV7ObkolFwelYEJbaQCJh8Iu9gvjHQenx1De9SNLZsUMUFI3e25eKTQEnDxiYAtUSuFzChT
Rc5KNPoFGybVoXXiGN/fzs2ASV6liCLSrsPRJSeTjAJ92xMoCp4UF7+HYiISYsINoyZx7PuxO9Ka
4Nu4UPm7iNa42E/AKiBm+gNr/MDyf99zOBpoUU+dcZIh9+5miU0MNGKkx7aZJjMTF5QHdcGZRTFp
l0D2/0P8/9/guP7/hXvhm/wO56vNklT/76dfRoldf5v//G+Isvq/v936Tb/97V+IHgFce9//aOeH
H11f6P/nSr7+l//Vv/wfP/76KU+z+vG//uf3+v9QdyZLciNn1n2VNu1Bg8Md00K9QCDmHCInJskN
LJlkYZ5nPP1/wJJUZKrEapr9i+6NzCQxExmByf27957LJmf9bWFcFt9nqyV+63/Zsddf/48fu3nJ
+TGv7950f63//l9ZbEHQC1CcIiYkCGl8l8XGuKob2I6kriziBH9ksWn4ovyXLlF2+0Qd1pB0C1sh
+vvf1pg2jshvleSCTTG/758f+x828Z+Vf8lvZuY/vK0avngyDBKl4kf/bBgUgSL3bxxMRPlTyV3s
x9JNjU0MIegQOXFzMtaFcEO1IgKOKXniKFKBsxdLoH5Pceak7zXdfI5oYOAd4VYduN9u4jlrt5GT
MMy1ozsyZ0MGiskeGJJbmrhzmGpWBJQz9+MkqujTaDTWvaMRGQL2i4NfZz3WC4ZoZYWwNrYmqBI2
QeEVYrt5apGB7te0ZwUdGuXSKzREwTTRO6D8qPWgJsRUnczBCN/XjhHMB1mYq1fPigI8I0bd7ISq
5nurMef4ohlFbGw02nQg/Te2W2EtmZNiw4yrM32Yuykai3KKx5RCjDtYGssFQ8p4ki6+yUBmzUZX
0LDlYhXXER3vn1hIzieToNAV88v4YE3gfHgyaRuwKE25ETE+gKBvix2cDNbczTLSjBGV122UT+cw
z5idCGMP2VthxjWj69rOZcNsFenNkxKDjVlPxgGE52piYkugme8buKBe7UzBJiV8ephNc2YVYcXW
xyzWykMahuqKRXl9zuu8vets86GuSUMEAXx6RWxo71oz7x7H7dcemWsy6tMr41SGUcY836i0HU54
LeizSjX1WDl2cbvAC1uI2eJikKjfcEiG+pmAs3mqM3btnhg7+t1KjSoOOFwF1G018RwYBG7H0HjC
qM4MbIEFYZXpcrdQnY5XJc3arUJ5nfxZT9r7aqkMbxADEkndYujzV0b3Hv0deKWWKa4fvT7T/nlg
+seEpkanqBIHRtmQqnMU6urZltjceR0/a6E+nGeRqjUQGz5TTYWRdOncFflXw4yuauarrBQ2KFrR
Qa0hfQoAnE2UW88J5Bzm9JE6EBGnrwLXla08tmc49zGNUmdu5hoULc2EjsFC0glGH9U0xcewlOpL
FxUGL2VwrEcEu3g7x47Yu42CXlxZar4OEmbZsk9V5i09fksvnZu1SKUedTCR2cRKMISBesFMH9xT
WMk4YjEFjGpolQzxlqiWt/08hc12LaYrjx1DbIcZYSJjH1VgPBdRLq7RJJb3tqnZDmPZfKgOPROd
K9yk+mPsWtqyjwtn3FpdxWTHtHUl7oHSIFZ6MwlWaCt1IlAl2sHQ+Mk6PFlpirsoj8zyNFbTtCtC
DEE+NB3tzqBjgAG3Ye91+e22G2v9etbMDoJUUtF1gQDLhywhI5sC+cN2rG4vwcrm1DOl0NBGlVxr
/RhtbH0sztnAZtUvNcCFTL8rm3enqsGkwYfBVYY3cdt2kfakC0lD1oBsiJSi3yuzNHgo1RhPokL1
oyfp9zjiWTGPMqjEb/bsBnehCPLGn6vOeOyQPCk2Aikl/Eiw79gGpjaVbC2D5rYmeUAZUCBISFpR
ZeD2JZf82hMrPVoOTg+v7bTsEiXdfOrxoA+MAkeIPVPb2kzrpVneLgatECVO851WwIzyzChs9zo9
V0de+BYT7GSEcF8lGRselkfTyHM4FJ86JymZULhjcZrnEU1GOk3mdajUvUd+V124uGbIQvhVPIAL
VcL4vNFqT28S1695uxReFg/RoR3i6CxLaVy6LOGas4DhUftTSgEkdzCuZpQHrK1OikpbOc64d9vc
PgYItcprxzS7MQNhX+lDPeebDPL5sXVn5eehWW7dKWJRZtR9jk2g7TrP1TvtKLShYSJK5vOMZaK9
AgzI9o8F7cz9OAwFiNT5vmwNQJJ2/GC5+fSxcqz6szOMjJz47o3DEEzj128v5F9auPz5auP7xcZ/
/6dVy//CJcmaLvvPS5LNS/65nAmR/b68OX75+9/WH/h9TSJ0G9aLbRFs4B4m6kSgZfzadn//G9Hl
dywG3LW0lsX4urr4ZyGpUO+I8PL/KdrboZpYpMP+sSYR+juFdk0ocw1JkBm0f2VNYrzNstFgqKCm
kO7RGQnJtwEWA0sxa+ahO8BPCo+BbYGVZiWNOriYZ2axI+M7k2YDAEaHDpT82QYRdtd2ifNAllDj
YTpml3rlbJKWa1+1mtqr2ua9mHaUWHtxtrYIYpC7w8qV+viBHhdbMcppVHb87jv/k1Tev9Ev+Ci8
aXRCgRS1kAlcE3XfpZT6wWUMV0ftAfx7/AXQlbWbBWYaOeKKoK6xoygSnBLEJfMs+dQfgDxY2IUt
+46NfLyfqOG6mZGJb5xcHlTYsL/BNfuRB47YxgFP70bGWN7IkW+ULJuPY6uPr85kxvsysdg5TlBd
9b6M/yLw/C1e9ceykS5jPphpCE4Tl5A03kJG+qasdTqDmkNjJ7mPuzR/gRo1bdk+lowB5/IYGHqz
1wMM9fHYRrtksJjoh8I6WdYY7/sk7P8qfvk2nrgGL1nKWmzTTFg45pslbUZtkDFFAn7zeoTGdRMf
zDckDHc0dovVs61k9rP/+Sn+k4OaJtB4eim5+hmh/3iGO6PvO5uE3yHnRH+MuwoXY7wINpVo4tYF
UGZ/INGDY+rXj2tJ7mFKspkCvs0mBexgw2LhuDVvdS81F17HWvmUTA1Xh06LYKxldz8/pABXw6f5
47Q7UPOhctCfqpDubEJm66373fVsVZkqAPWNBywmJ5oQ22bjhKF+muOo+9J3iXy1m0B8pOen3HVE
D6CtGtVj06joCvFBWQCA9Zkp3aj6/diTHtGIxnll3AeztySMvPdVxSn2F9JQztMQ4cs3oYg9xI5e
n/KufW2taGJdw+JujEDYmAt2JxZkjOGYb7TPPRDmbhzq49Rk8z5OouIxUM6ylUk3fspmu9ynVmhT
r2d7TZVCWiYvj0e/Zb/QAUeHlpMP5pXBm/BR72r6PLuKol9KTZ3W05aq2raaKU9Rvqz/XYZokpIS
rtgP0fUAgJrTnl54kxefmb1w16ktxnnMRU0zdMfOimbtQCvm+Ekz0tb0gfc0GCpzu74vRF68CBTP
yuMLnNQGz1HEwqOY4lt3IKjQ9FN3i2m4e9QqKVeXRXSGk1vv2gSDxRymCTUdE4C3PLBPcxJkZz1a
+nmD5duEL91ZxpfSrjE1FllzaJmMJNsKHkPAIuc51ZsPqqYunSBWDS83iKv8rsbS/Eyfbf+YsWw7
l40sDwU+u4niCu5cGaEMFb0R3Q19NLYMjGagojrfQsvgcwOAGPTj3BVfEYmra0UcYM9UjUKtnvOP
UmicGMl0t21cQB7MqVhLWMUkyPOLWQbUAAnzFDLy/VJXiXoMtNw8u+iYfjvhh7EjKrh4RqZXiQ1W
FYhSBikoEukjMGeW6W5rQZYMUCQA3stPooupBlKGn65eSNcM7S2h1Mtg6d2h0/rlOp7CfTHY5gUu
FP0BaphPBlh4LyyBGEzR5zm1rpas/sJqOdq5YXZL5c+yJ5aRbgetBaM5DuU9ciN9eiaD/nJRfGrb
8XtjfJDET8JdhXnB5hVAO+GcFo90jIQPWPOji8AaQ6mBM1wXfYXtqYoj2P5L5/ic5mhn56rsvDkK
+sCrU9VCoQ/mO5UY6iZI+ulSkqTbcY66R5BqNkwXTkbvwSGhaiWsuAcX5ZacDXcOjmFvdfiSFodG
wIpIWZOi/poGJipzWrQHe9Hl5ykhAMPaVlxCkqu3jZLutVtBRbZXUwzVRPNeNklp7V1NwDMNKntH
ACW+tcaGmtWo+BIMWuQbKVyplCfE7awq7VNhYDYeUmifTjHETLyIPPjTPBNOmeHR9umn2GURq4pL
F3RH1ZaI47Z6rvX6tq2198bkzD5w9d4PsJw+UstXn5Ki7h7cZt7gHC1ea+IsBz3nhXRoMhs/0QqP
/jpkYX3b9zaDYBMryDWeg8baCLupDrK3iVcW6OXkC+j3ik9zQZlBTzY7q4pLIrCDCkdD5Y3zZXrA
0ouHtm65e1pajrSZ7krDSLIPNWVE88bi3lxbJfMM2W7CQOYBw9ZjkpKd5kNVlJnfGDCaMB1jteap
V27yuYhQ+NPpPgpI4hm9Q9vNbAOr1HucSqoIruCloRQ3yj01YOzlFdrj8jwJeoBbFX8epka/EEwg
nj60Uue3kjPsxuhMihl7jKixe2hxCFh7ydybQSTdXRtT3Ye2TESqB40xECGgBOsJd+h0YbR/ZWjN
qiJo8y3+/emk7OJzN3zAcu5sGFye0zlm+gnBNmY2rz3SJi0x7hnW3kE52SJzmJt8LTcN6+q2Gtl2
EbsxH2U1Ub3ZFwZVOMuNg1EaSSuLdsYg8r3grfU6l2V+a8kejjxGIioOgrTICaxlc401gkaRRy5c
GzJNvhycBvT1dhZ1d5PCbPddYGDavgKOcYolwtwGBJuTe6IkBuSjVHceTrbkfuIjPulVUF4RxEgP
Crw7LsOWqoXIPvNcA2yPZYXgKP1sZK50RgOrp7OBqr/lVJbPdaBbd/ho8q00czp2C8PuPIZWDdlS
nZlTavbHaOCm7wOalRhAjeXcXolB4Xen5uhmKYN53+KDKbvlOZ/7R7cb5EHOxalDs4+9Je+rzTxR
quwnYjnKsEp2iVnH26QlUWtRWMHp0Cg96Uqyuc2g+VY9a0d34N3ZCeQGDbwrRHXjUrkVbPrkPbTb
u7yDCEOZTB7dUH4R7nPoV4eoL771I94nrY7nB7zojnk1rwga8bBx2PTL9PQjr/EpliymNrTbEEL3
a5Zm/SaWcXvv6Fp+z4L1qekm08euGOxBLZt3xuIisdht5w0dpNeChgNfb+jtLI3KvUqGOgc9i7PZ
dlb3DnFy3jP6xpYypk7GeB/mxXHUUg/6N4zYCYoaj02JNDw6pm8tAeUAQpmeqrpzOE+/9UF8l+ba
dV/b2PjsTOEvdJyNKTXYSUxjAMIzW5gdkV6W9XE095/HKtCOFtTobd+elIu3rM6cz0ZJHlUO9XiU
GpzkyKrNM4/b8Vz1ot/W/aE2fwtyy7qUVj085rxN/QTkNc7VMLgKnZrqOYorvdoY063TyjsdtscH
dvGlr6HkHBBWKBCouuQmSwn71Sl1jhr/UzqR2SRfSXX5HGr7whHFIY5c5k6ae6kc7UPZhHsrwpWd
Dcm5Ri6IB5XtW2CySNq2c0fbSL0LJ5CxUWJ0vuWWQm4SOxo/df1obKsALWaR9hN9eo9d2aGJNi+2
MbAiWZYv1dg8IPyHd07IdBZI2XVNZdx2QF4lm1r5tVPW13lDC9CQN+GmBjjHU32p0YKFe1hCG+pC
gCVxYF4cmsiMUcXQD+E+etGzoNsF+tQSnHQyvx6t9xA4P/LlAsJLrPeZLntvXSM1TMtYf2VU79Vz
wqN1JNUa4DFhdbVp88rcoFPep5b5ZOSTji8ya28tUyt3sz49dxbxs8CIblsB3m9srGYfW9VvQyh2
Lmo1dp/opAXVWV+tJSTuNItFFh4CztOxZXzVMq5MnPiDrhd3jZpGSpYcwsI2rphwDvOdHN2PHVVD
QsNyhNvF3MAD8eNq/jxbhPYIvOxsisz4m5+dYb5WhnNS3On7vohsEgKhdQCv1ZHBny/k7NIrN5UD
2O7S/ZS07kNLo9yHKYPRX9ofG616TtrCPkRN694ZbrWnZwcfjineC0ZOG6mZm2aI1VOJuYvERwdT
w41GbqGIPV+qKyxRzLJKAyeR29sRVhuL8AbunPdBnZ3TCqCDMMniicBbBjo/qt62sSp2EpHK/YIt
dkA4bLDFGZ8x3etndF06dJzC2NMke9SdcLlOiBT5aVZNuEq1KTw11LUerDm9LdmOn4d5UndYmm9X
I/Y+muMHlxU9UARb3Vec/CN+tHpvdMvRysdLHHy203j0uQN2aZkGfigimiR0oGiOwzbAdLBgL0s8
32lNRRBCwU7Vuz73ptDeMHPdurp2KnrZHQ06hnixXmdTiwgmiMs7sbMX1avKDPkYBiyIRryfl5S5
06Zqy0s0lRteLBu6DuKXmi/GDxV3IZU6Dz0bji0s1fhQmkn8yXIE9y+F3XS/UoxQNCLY1/Nvkxth
GHvfsWcIzWifaRMkgxYnB00Dw80S9c6mqhqWhdWuGKuvRXEBgXLNyCTeUaLbnKgPxDIZYVeHE2Rd
ldbK3LT2o8YCDPsayehW9Ddp4zJbm0K8OpXECa9FEbbNQWzMSIS70s3GF5XgXyVcQHsg8uZNZFEv
os3iaE3zFqMBi5qxcB9YUay+fsvvRRPfFy4gTs55Wn4sjDbfV0gqnoGWC60aQ/UxMayVmCUeUhtL
YS9Jz9eTeM/0AbyWvjPGLt+arf7aj/KEyyr7IBri8y5Onlhyu7esYQo96780bn+0Z0IIT5hOcfl8
NvvZV/WiUwZTKF8X800VTvm6oLc2DWk1r5gJopFGz7V9UmYVT7TqgovEG1yrOjXLmSDcEyiN/Wix
H9SGJya4Z7EYUKfpHOeZ96glpFaqfBVISl8Jk8iWjh1vGpcR6TnSDDjqJEOwYWp4WJl3ewg07jaU
KO5JglvPLur8dqBtZg0H3hAFDkYeeyE5+GjytTL1DPcwu9lrqY8+qjJ7JPkwuvX7RWJFcU5JViTX
NA4h3N8bSeX300uFkXzDGBYn7YRnwREPbYa6PcxEnCjAxqzuiSpZzbU7M9Tf8+xsNqM4pYnF6TAP
nZsf2cyCPX9CBcIsa4UsfZ1LED+R1q24k9XR6pt7WfHkyZuj5hIqTR65yQy/zp8XujCP8SxfQhXd
4HwELpRtneqTNeni4MiPFEOa3tCke0tdKF4/GFydX9q+bZ8pcrBuwFgcFZ5hWupT3xmT6oHg7gOP
Pwz3xGrVkaJoJ93iAyXYHzszm42up/Wht3MUbiPlweAys1qGgHKHtIKbBFsgmcGvupi/JIW2po1T
LKN8iCg7piScBPo0krTvnb6ixKim4NGI2H/Pmrwiy2nfaTzavEG3Ihd1nDA7zNXqapzD6IujisxP
ZqEd6TEJrwhd+KCp8lM+lJOGmKcW4Ap0e9idU21x4LS4MqFDlHmML8HW7+Arj7eF0p3bkJ5wP47a
L+aoUccFMQVxrxj3WLsCv+ufWngXhyCn1Vg1GugHdhsfmfbH3M6zQyP2KIYPWSa1A0wd9yGfPtRQ
tT/qZUTixmKlEJDU3aSq6e4qOVSsi6HZ6wmIWK3tKFtIJp3qjVTJIzqyfh7XmFLSB7cyGlkkwjiz
75soN4952V4ZbA3vuPUbXxp04Bi6RsOPGXXHEeXtul6opZR29Ckx8uUhd8cE3DX1QrnDjt2LCEO+
mMEKy1sgxKDrFuNMjZ9mvFIZ65mQfq7HjjjfXGt+EMGDRPkdcVfhCR+PeVAXD7reWyfy/fSxEVHn
lVHQhGCP8JejIdzYQXudE+f0Gymai70QYRApQV2EcJ4Yjp7cENtzz0ZgpAdhTccxqMUVBG+0KXup
7mI6zj2FwBZ7nW51MVyLaXjpsPujVWFCEVZiskGui/RYs//epW39SUwpHrUhqs/Ev8IraYYky82q
/zo7rftqVANh6JmM9KbuiJRCOCrUFY1EeJ3xh/b0JszjBZBQ8jQpI7Y2hphZChilcD7ERAd4g6Zm
eknAD1NoL6pno1z0xzkXVG8nTZTdSEPLL7Fh5S9uUSwkqDDiLlJTlzjVsxNmfumZuW0HN2khNYmb
KI95Gwdjeyhj7aECWnG2W5e66qac3EMwV9QQlrVJd1fJs9mPy5k9U09NVx8EDnnR+LPddDYYC147
iTSebdnYLzn7fPKVKc3EOgY/BKtsuGGUS4VVrw3FkVUHVk9moCPvvczkeaOr/AXjCmOYZdzZAxUK
BD1KPHZ8HZ+otzDcDUIR6v7CNiGvxgcQdx9MuvZEZxaElAs79Jy+6fF/pTW1CtX0HKPyXksnkTut
NzCrzXJXRk32HMiOQBmLTL7+96FEtMwnzH6BclHahv6c60tyyCp276zXzWM/10F2zAdIQuTRk72Z
DaQuoFRZuF8o987F3ZK073vDxaa3LPNdI8ihbunzuR/Y/+0Gah9ulkS6+9qN7Gvc++e0wMZIJrg4
rttx35wXdctFOm8jK9bw6mhLeHGj1L0RvJ/12Z43eHjMz5xFemrs9BM7cDgCsGfgvE3CTm+olJJ7
0YTJjV2zQmXSOZvI31Ft+BDtN/Uwp9dwaNuDjPvi0gyZdk8ETD3zHqgfRmzIdOXBcPLnVmKEHUaD
th5LT3IKtTGKfZld/Jh4xdV4VQFNoZeRHko2Oeor0d7xQTWSML4SnadcDdpITYxAxbVzwHOtX+kY
te7HkepEQY/9DsaVyUY5yAlEuCv9nGnfDoPDNWgfzNr6xHqtcGyGkrxt6Dxu22Q+JoDKviwKki37
hpQlTzLmn+KAlf5QhOKkLVH6Ph3C7unbRJ/myu6pXkbK4SK3ee5oBvda1TLYECUUlknvsXrVSekz
EzDPGsnmnT7Pw8eAzu8zccFlx37punPy6mO/dOLGqgagSlirgk225OazU2aNr0YNhuKk5Vs9HDDF
2oFzzYYa9ZNq9e5KaNncbDnRJWSTvFteGwXXlo1Cv7YdT855TB3zUkP0I6VIRVUtKmY/XSCu6zgE
QgvUjXlToj4hcmbXQ5QUmA2lGvHAF+NrniYBqflOPFnZWH3EPOjAdHDmA3hu42oBgBB5QdANN+5C
V7a3NDmj2cUIyLl2S9k9uV0KTQdNtPW6RB/3IDxyVvR95H7VNLYQLL4yVp5RdTP3anydqVElwzMX
EPR7+z4KoSKQAq0gydlqXxfa5yluyFFrpTTPzF/lTT2LZhfKErHaADW2XczI/k2k2bRNRDUWPgjy
8pLnIr2uZpbCrBXSz1PDnRy3uXNXtcI4jq1lfBaUzmBZEOZ2Vsayg2gjbsyCl/A3RLRGxP5GTyaF
utP1VIU6yg/zqnsi+BNctaV5m9hd9iRxwV/ltJfam0DXIQD1ZubcZViKj0HdF/u1wTzyGOSVxxQV
eEseN9/FFW4LD6gAg2C2+k897ZANUaOF5Hjcq/B6lCrHKqmph7zldbvv+pa4SjFwlh0jW2jdkj1J
+2zZDMlov3YzzwVqRLvqYzWT3rrE3drPptm5vdMJot0FtouNKO2K6iM+DWc7NdJ5gbRhrDn2tiT6
X7h4KvLB2mHON28KDGRPamJC7octdkFNdeLYRzNVt4YyiQeK+QBHAcwaLJPUw30LEClM9N8B1/+/
5ez/WQP0/yXRGz36P4veD038X1cvRfqj7M2P/C57O+IdrEgJH1WnfgTdG63ud9nbdt/Rn+FgMlN0
6srvnHjuO0cCtEQlx3Bu6aZC//uH6m2+c+lWYfMGahwmqon4+wtOvJXK+IeyhgfPlPxVpgNz0JEW
18qPyhppO8vgPThtRTOYd66FZauzRF16bZKPf8HOXIXQfzsWAr7L0hZh+q33L56om42Zz8OAz0AI
S624RtvKD8FQhZc0McSvsd+/fTaUSkcgo2NZVG80UnviViD0OW3bsg39YQQEk+dpzqaQvPR3J/zy
+4f4noP7BsH7+6Fg09K1wedTxhsNWMW21hqWMW6VG7gXobXNZ7TF/tEeIZZ6dRbQlpo4pHjY3bf2
9tcPjseTYhuc3Yjib84h8Bm3Zc1M9NosioO0Wwcv/qIXt4kRl9eQe9sLHbfOMcmC5PXnh37jmfj2
uemZ0dHkBdEHxUX/vTAL4oE5kU09bkCF6jUL0fQgqz72f34U8aP+++0qZZuB18O0uHYYp/94GDub
M3Mucb1nLLhPxAP6KwcWBbOEmvBRo5xtShSr8Oi7TS9Wy56Q7MOMBXpgCPfzv+VPPrEwEL6VC3gd
LfoNbDnoVJdMuT5ta9px2aNb2mYkTv8XTQLrpfnmVhFS596HkW/gfnlzFOJTE7XlnFKmjst7Zluz
2qlWrrFrkxGrh0W1iHYdMrTlWdIJH5E3OvEXX/sbj8F6crFbILwbOtIg1t8fv3VsH7hHOv4It2cD
6jCPfC/nfj4bY0ht2DiwsLIN9/7Xv9/VvGI4nGwbk9CPB3WY32vVks2UxiQT9XzhVzG74V+4J/7s
JHLqJPZilzjE24PQM2enDkiI7VixIUqtiPd+xdTvlz8KeqvFcx9DE4+gNyex6VXFFnq9VCQDvD6n
DbcLrOz060fh3SFNCie4Mp31LH7njTDoALcGUU/bKWWq2bKO2zRG7v7Fs/tPrgWmRjzeHBvLCebw
H4/SrGEDRRv7tmsduRUiHCDOgfl/gtywkmc7bW/Z1PX+/LOtv/XNbSANOMtCSR4w+lsfk0xZ1sZN
yzc4zvlO4R/chANPGz0nG/3zQ63e9rfH4kpQwuF+41xZ6zPou++R1IMqcrjtq9eiA56ZUabqLKTI
PLEoEFKTGFKGE9kA7La05+SraKv2NmzLwjw5I4RmKHoi/Sufz598A/Q7ACBfrfoW1WU//lVLMss4
NGS3bZh0n9hqQ9Uoe/eEsSD6i1P87dH147fNKVQrYV3pOIP0N+e4G/QBdCEzGQeugSarPe+UR7or
T0IPr8yR8m9ofdsclGmqAVz6+ff/b7ck5Q7g61kfEYbHVfrmgw59IGbEb5Rq2ww3bF9yxARG5T8/
yr8tQSxh4tDiSpJSgX57c0sOiPF2Ryh5u2gy2ZS4sL1GF7qXLeG4l/Q8//xwUATeXlWsuplHOrZh
YXnhHv3x/IVB2spOS8ptPqsIK+uEfrbRWUcMXht1gdxEpB2/VOT3lIeRLYt9AaA0PuiVzZicjHIk
vXDNR+4MlvfhydBRtelltnrokOA9Dmi65Sv1o4PwQ6Al8S5jKEyDeLrQLtqYhpnuOprK5k0wrbuV
OG5DFCesxTGmnMiu94q0GRAVs4KdIcNcwlhsFpgoTq4Dl3bM0ltDsB+QxgVyeswL2IdhE4U7KntY
srEb6cWWyRjW2gb+sEufrekkvl2UsfStwUiiC6mBcj4vRWk57IKtQG5nKszRf1QSvQpsE+yi5oX6
3bifsfuoQRLawnH8gK8heUidAB6CARYTp7Vmu/lDMSRxu0nwAclPLTxLBbwI9yb64cAToiKcjSYf
CoabXWuFKM/mmN0SxU7JzkGOuBT6qgs6vVW/ZAHu9Q1M9AIcrc3RyqgOok1g2slL0LXZAJMlnr+2
YZ6UmwSg6tcAMysVojxzdaJrKopoma3jq6R3mfrnGKzNrSaNxV/1bUakqZMyyEmhP6obo1/C8lyb
si2vGDtilPIsZ3ZjTjFZuewGRITS/X4wG/QXdyA8izxYcdX0vDd8m6ww4hm3f3octKAFkhRoxSdL
dtCbwjgN001VgMXCPySiI7OB1N6WTPx2JGt1pHxqqG4MOdnPXVdRRg+pMUi28A0T535wyfWe7M7Q
7hwttQQwWGJBnpwKZ/Cdlq376k1AkUpFB4dlwos17LqmZnyD4ue+VJbbZ3tojhZTdIrjR5JjXayd
hrRWNn/+TOq96ERwTR5uDs7zwFpvUxNbPdV8ydWmHBNFihnWDASFQYOtYfDsARg4B+pCmEQ2a2eP
WXnEgdTjnC1TeXLwk8zIymnTnUtb9XSZm9E6EhBxCNwReZPJ9mxsnCyMdFBgk3EbD0SMybdBh4CU
VPzGEmB+5okXFfvYjFq24gXW+roKwEnhsJTWLkqDOtzjxkhyDzts/No5doJ+TLR6RfaYYrOsq2ov
WPLmN/oIbddvswrNwpr4HTBDwZJHScSM0Sa9ukPHqq2HiRw9czrHSWbfADRibRvV2dNlmRbEXE8x
/438TvZq55pVpaHtmS2yaae3bQ+mgfeTD3YjzzcU/BqAxJSeOcfSsUaEyqRTBJzXgz10c1b1r3ZY
R/lTO7lAFlyrr54qq7SmD1FYtHfT4Og6Sp/kgZFHMub6rYIl2GlAeTPuwAjVIyAZw/VrmfpR9r25
kIRE77jCyBA8y1Za9NyHSebsal1ND9+enr80bfifjRJuETUfuubr1+76pfoW3PtXkO/36N6//uv/
jlwflRjfvUj+Ldj3EBfhS9U339vov/3IP3306h3VAIzQ1ynAapf/50CBJe27tShFt3jl6Drbkz98
9O8IAvKPKUHDRL02NP5roiDeCV5O+GvX/6S4TIpfmSgw2PjxnccSlA0LB2d2YTHx+LbS+m4llacx
JqJGg3XmyteyvYxp7ZCNZqBYDRBi2P3jLki0qz6GzgmwjUuoDZ8Mmq+DpY6+hORfrTL7Dclf501n
bvRoNDZqWnFNSbWB73rF/X5YRLatSL3gl0Qpd5qWzhtzIwket5jCHAg4fmnjUR4X+8j8ezuarfKn
2KX9QsOQlBcX1u43MyH1DRuoc5jqiBRmvkFTWjZ2Y/M7pLojH7Mz7N5fj2ol+SWDsraY3TUmK6Rn
cwNMcus2rq8J68JkHHJLVj6sXmWPqJuvUon6VuEAIIbTmxu7XSet6pCSdSHXwGM7GGhw/tzVeLwS
EMwOnfPyvtPwcCBGTwb/DOBSGZmHSd2XYQu/PwoedYA6+xpzBHEwwgPNZB1p0V0RfsWliLGi5mPo
7k2dolvqyt19238u9c8pH0UT2ZWeUqsh73U335AE2nA8Pc2vha1hUcOVyZ8RZvpNvTSotAQe+ddd
l4Fj3yxLuNdtcRJifljoT+Bph40naD+MJYGcKF4e/h9z57EdO65l23957WINepCN1wmvkBSUPa7D
kTqG3nt+/ZvUvZUlMRWKV2xVN48SQRLABrCx11yRlKyNor71U1gvYZGvEz7oKE/laZSMSVQv69JX
mc7giYxO+YKuY021Tdw8pJSy0qG+1X0plHsQHcfph+3A2COavAaT8RBDkRDjr8Jvf8R+Qv2EC4y/
NA6RxW+CoYF3+61MEfgP5SMSy7XSxlv8uajbMNa1Qk/XMlrQWtomkXFIfJ864hCCeJP+iEKifqYm
xzBTrzLG2lDUG7u1dwZkpYg62qyjD0SPtjPaNlX4gpbrya/lL6/jJtZpjb8RXKOgPzwWgXGP+hNE
Ry4z3uLmUEfG3ih5St42TOUvdWk/xVmPBWe2LbjLiQNzX1QSunfqcUV3TemfGuR72y2PeLW2zIDW
oswp8PdS4V5XlDSsyrTYh4Oxj1BdW+UIIAkNk5XCMvHIGnvbrsxvfZO79yb4pacetyG6tO2U8FfO
BUzUPHCO30AavU7DSl2XJbkhvdi5Q6BfB3CgN9lgduuhs8cNCBWGUyh+JL4+IHKLYRHbyU1CAdwj
JBhxk/JvFEQCzR4ycZ2YfroZ5cDYxFnj73BAhqvtC4qLhyzdtKqubaqmcHeF6X/PPf4sB6K2ev1H
7kyMTZBCy6L0Zi/bpQ+7NKeub5R7n64Y0nWSN9+oPftdt1qxaoV+lzJxqF2BfxlCqHuoSa5tpwca
5Mm9wJxGQWKm6w6Gogmid5WQWKV+nbmrWQmQOaVLEQxPd4q6GV9bdZ3u9cQOruokzQ6mm/k76DYS
17/SgWpnQBlS724oJ84OWhgYd1yDCTQCKfYBBsCJ3t7lhb6hRnQv5/k6LoOdHGU/TLu6TjQyDKkL
EcTbikwc497ecuO19sr2WoJL/ma1+CAb+XEEhreiTHlltN/TWfdNBJYCw9Y9Haoe7O+dNO3vVEo5
XkSWTIwwPkP0EEPpkaXxi2QrF399dpZ7XQDQwiDQQYPOUXJ2lMa9qhVxE2XwxvV9Yucgtbp23eTW
zvcZpxm3Kv4+qLTtFF37SoBFU6jQHqlqgjsBXqcvjpwRBd66DZV+cvQnihqOFLb81DZbQyqehAmS
IBnFidsZPCcEcNdwLSdPkhsfDa/jujb4luMBEpsSBG033o5DvG2puJFTNV7Jefoo5AwN6XCcwjIn
GUxk2ukibEMeB0+CeCu15l9JXN0IjOvRS6yniUNp2VWqeNd56127LSkqmzQ2tgIVsmqr8X924tlq
qR/kOBNzvUT5Xtg/MMYmjgKZu+bF0/S9wm4dPMadSU11bDINKeuZ6lcCEsUQHfegiuBWZ4+2Ff0x
Qg4NmnHyevOkeeLGdtujXbIHs8dW3hRUDEiJhCpV3o62dqipWUCK9EzYumoLi3ugsfbdP7lpXfWE
aylIth5gQQsCdhe/cLH+OL0QWEfuuo9lb/WrKklu6ir9LjI8kGxOD8ZJrcpjrt1/PkBnx/DXAUIy
QzZNNFNsEWan4ipODLsho7sPGxxcWqI2UMNynZk2SDzl5fMfm2d2Xn9tSmPyQ2i1IJW/nw1yFbSN
B0x6b+Iy0QQVUS9S1n7n34PkZA7mmHPjUsPd8DblpFnou9699Mavr/QmufLvh7DwTCTFoerW9Ene
TEm78uD4o8RHf4T4Jg2ow55uGF12FZThgkwyoPvSodNyVvRf2jhei1DbQvbhFGt2L5BGdrnBYiGp
G1d0LKThKhDQPPlvaJn3XV5tTd1dKQPxyqQoSZKpphzv/Ko7TBuEogZPC2jzL1X71qLbxwILXwR8
WdoUbaL25KpHqTTWSn+Lc+yBOgBdf7ED+U42ur2I1U1Ifc/n/aJN333+SWzur9iwcnfBUHj/SVKF
WqtWzjKulxWu6zlgkETrzYaVjXvUuNyO2sRZua78rxU3zHrPiWe8E9qw6XpWy+CaVAKbsRTCGlL5
Irnh3AvONE73mUeg637VUveg3Y2Kf6338ikf24ehvmjb99FYtrnMIr2joB2dG911NvEJvTdvgXA+
LLKbftD3qp58l3wTO/H2kGrti9JZ17Hx1BnDSTalgww/PcNIOx3wniBIxPvMVw95JR7Vsj717aRv
aa9QWd9Oe88Uz7PK964///z/MA+etukIbmWSbrgNitfU1ZsRqeWwjjujz/ZZo70MEkB/6jmgTIO6
6dCATeiMgchZD/rBt+WN0tVOUeTbdJDhMKQwJuPxNbjlVYNAg0qsz59PmzJ+/xgeHCBYSTCVA9Dw
fnhocaGZJfnVfR9Q7ciWGK0/Vehh/sPvU5I10Y2mUChhi1Oq61ehpOw9FhCFrXcTEM9HDZCz9myi
n8mbu1CnkL96aCJu/NWGbVhxL43A/imrVSigplxqy2J2ZXoACKjq9gVYIK3ZZJl2r6PZUEJ301XR
z1bzD4b/6/M3/TBA2ULTZUH+1SRr9v5NY3QGkZbE2R6Gwv20G1Pxt1BdCPnyDubRZgip4Ay622lF
GQbA+F75r6M2InPvd/bRjuHDUSwmg3BSrwYC2/ePQJ4BQI3CI+Q95mqydUU0XZf9y7TLVpDygy3e
chT5NSUfNBgHap99M0Jj1+jJn2mXbXrxhdzpB5sYXeYYKUxBzlY25NlXGdUubV0yPRxkbkbq6LHb
uhMlBRF5diey4FcByp0SipOIxTbSL1hKftAn/Dq9oZF6l4U6v9nsCpJrA+aKaKHTtZC+Z9Uzt6tw
kfCVC/V7zqmWWh5GnoUSy2vcKy74HWvTHu398H//ALPoWKAeSgqFBSPC9mlMqjX3dfucswu9oqvS
624mxdjKytjRh9VVhGamVL9T/3/rj8OhQTGSms7IfGbK7Mvy5xT1PQiN07hGmUOeq9oXkN3xgzq5
Jel29ksWLP+2Q1NlB/b6dZT/j7I5/x8ohLMJn/+NLIRPszhrP0j/epvCmYor/p3B0fT/FFPyhltO
kHT6FPu6VxKCIIHDpS9rCczNfxeLpBm6kf/7fwz+iX07w5FFkxTOZEP9XyQE6z8V8j7cX004p8Xl
IP/CMvFg1rSjf7MWwDD0iyLWwpMv68HWMEeIRabhbYcIEt7n0e794eC/f2I2nrFU9cZWNNFJK5of
Rh8/GG3I5/u77OaDKHau6WkqvXn63Eibyurb4ERh3VNfRi9Dkx2WNT0LQjFVMGrRldGp6oW/5X4M
R5OQQ9yy1mc70y4NMslss+TU9Y25ojiZWlXSN4saF7NNNrlsOx5IwJxUPbu2hYzKcTD0hY3P1gvZ
bSs17+TkZAT4udiIOWSKYhc2PrvSlmHftkWvJ6emwhyTAjt7JcPjufDR3y95fw9EMduJF9QMC2CB
Efss+Jmt8XUid8tlAvic1P6yb8/MfzsiB1+PBzXXo9Oo/cQ7C6+BKPi+rOnZVBWNUOsiRyulhenz
2OQpW2W53CxrfDZJDQOVse3V0SkpQpgAddFPpaXNstbnl9lKrEt91VDCDAx+w8HleVD1ZV9losS8
/eBQyHE4sLroZI74KRa7pBPLgos5Gy6dovqka6m2DvviKu7CJ+Q88oVhMk3F/17r/x6Kc+QMZ+4K
l7QyPKk1ZpxAZoR49jTglFmaVg4SKYjPwHEqPDZTX33pm8a9cAg7EzLN2SgCoNurFYVMp6og+dlU
Bu6OZvNn0SgyZ6Oo0LXKJffPEAUHtM/MSN9jO37Jrvnco6vvuzopAF0PRk8h/MRsKieLNDsyL/TI
ucZn8d6s+6IDUBedAE9rTxEY641ate2FNXCa/h/19yzem15JQTz6iBN2CfYBMAel/0Am/lQxQelf
+62zW/ozb2DMwr6lV9S8Q6Q7UaVdUaMDHgBzoWWfx5iF/bQy9BK/s+SUG/7vxLVO3dhECx98PoUh
lQcU+0SnYYhPos/34UR8WzQi54yeNrMolQua5FR6Ur6lUnNH0ejCVXxef9m1Yw6xlj1CCXMMFZl3
V6Tjsv2HMZuneBRCTPaYSh1FAeAYCy38q2jK8MKAPDdYZjM104cAMGARnygWgKFiNtwjhKrwlo6X
2Vw1zEGpEj1PToGpP2LeHpOR5d5pWafO5qpglQ0Ax0QnL1ciIAxkBwyvqC4MmTNzdZ415E67KZpp
56eOYXTlj/V4kKJEhb2vSrtFLzBPg2q1aoRDXMcnVKNUHFTrTEZX83nbZx5/npbyVAHwD2uxk0Ky
KV1VWAZsi6hP7wM/by+UIE4z84NwNhWpv110EU/HFLmUyUmTRyx1xwjfnBSPSzljAHVCfIPcqFz4
rTMjVZ8twwbIckj7bXwi34aVi28lV1agLzyczMvgS3NM45gqj1Mb5yDM/jLLfvt5P5x77tkEbkdM
AczOCE+1hqFYq6Mm5BbveVnjs+mrlZ0hxR3HNtRRuLmonrXplf5CovDck8/mrq2XHQ55xAZXVaF5
41K8kbTm27Inn83dNBliLBJw4oLO9TPJh44qSy6pljU+W2blAvYBeZDwFGRQtGPdpfopTi+w6M58
Fm22vpamZOhp2MWnvIIk0db2i69Vy/rzNSX65iA7UAHZUQcfnhqrxndzNA3AtH6/LNxos+kaxqUQ
VH0R7I3+oVC7icXVZcuCsTabn6KUx9KSOZag7fDgmZTJXeXb1cJHn6Lc2w+DA0teySbLYJWReOuv
M0u7EFimB/wgiE0I7bdNk7lH/KiFDPNCHWskc1gjlqMiUwQCfg1ckmJe2HO/7pI++qnZdA0o8JIl
s49PQxxTixB41J4L2YKlVDdXRgnJuvb637DbqmStx3iwJLKoULADckyKJrgpqTLd9TAF9i5qEvAa
sn+nmY0OdEhu7u26IpkXugoseq6zshonFbfhXLQ2qjKFpDLgfe25rrbr7DzepnbryqsAYfJBNN2A
Z1gWjFt9HJ59CUlcGfaUjyg94to19wjU+zbQZdStF+fqUxSoicXtrJRQSpK40q3qjvVhjBNtC2Ur
T6leabV9Uoc5/i/+CB7Y8o34ClaKkkKeKUz3m94oyaM+NjVuWtDHcOiqgJbYknol8M9YkZOl/iW0
0wu9fG7WzoKZD0dlSCKW2kYVJ5XyzLRML2zRpjH4Ua/OQllniArEeBnjBxVUOzNDURBSa8M9detd
LQporzdpb4a/qlUlclXGqGqNVCwX8tcsr/vNosbnJcqS0BFO4oFzGoSw12OvZduoS/ILCfUzH16d
nRiSwgXUzVHzlFSAD57JeV5CUp5reRbOWmuspXwgoYifDCbz2YAik9G5LJ7NFV0+qszMytg/jS11
r1ZpU0FmVdl22TefxTPKPsJcy/PwRLEnxSiN4VQaRO9ljU8f7M1o4RqPm+OCD4M7z8G0cSQl37Jw
R6/OYpiixuTmkiw6tUO108L2JoBvvvDBZ5NUbvGCxYSakQgNCbMu2Xu2W09/+vyzzCCyf2db5tds
cp0YGrhxTsY4n+HUVsa/oV5om16HWjAOrvwlSkD61Lmc7TWCITAdGQpNoVBPEaZdH/CX/NWiAQZl
btZLGG3LppUEJzPDSww7m5cKm8ELAePMoqbOdkCm4mqtHrjBCfdXCuBVa1BPuQVkbkMdgFVCz5aq
hfNQmW2IMCrpTI4X4cny3ZsMuqQF7WXZiHi9w34zlG0t7rgRd0NszDDDbScPuRDBzbJZOL8BT8nz
yBzAwlPq4bdrWZW+wmDnwkXemfD06oDx5tGxFscVWIjglBYaVQkeJLkh0Zfth6Zy4rdTPPAhUqET
iU4ZALa1mwpW0b67dNY6N1PmvF0B2sIGeEmKXB+qxwDo734oFG0r8HKzViXJvJvB9FxoK0ngVEkc
300FuKu+jd1ynRtx4/Rlp10Yy9M7fbC+zstEkO3CAmums5lt/ah8IDxenkqkSPvqwhp1Zra83gW/
6aqWSx7J9o0AAlMyrGWs31a+hrof5J0BP83Pcm3zeQw6NyhmewWvV9x+NGwSvuZ486pIDmLtwluc
a/v9nF/0fHOstMgzE/ton7kMW3UlTTZh+C7vlzU+2woYTdCmdqPSkUgWt3ZhDCjBpefPG5+p2P6O
7vJsOxCOZof+RApPCnC+NfvPjJ5ruRQ3oVCdCqQ7h9LGK2QFdX1YFZ5e3kqRZi3ZXwptvolCf5VY
4Lq9Ozntup2WRuKQdfWwJAzS+uzLKcJwEddI3p1Lqey60z1EPWEZLwkmtD77cjgs9onbKpYTlWO0
FrhUrRpXzy9sjz8clrQ+Tbo3k8sTKuIRzGWc3IWJgcE6NdelWLKI0vgsDvpJU+VC7g3HqOxniArP
aDsXrWu0Pb3Qmwe3wtIMCl3VHYrF9+yKobhcUlif+yazTdRYamx0Qk13sF1+MlwERFHSV5slM4EH
n22jONDaoWgl3RnyLPoKWgiPZrlOf9gyMgQOzsYWJ3Ntl6SVegiAYG5EZoYXzrjn3mwW4MrIgx5h
CN0pswrvytA4jK368/MXO9f2+wD3H4lrk3Lp6RCj7xzPtrtVJkNnW9T4fBcjR5KUm0anObWcRvjY
wSsGV7Gw8dn8FZI6WL0Sqw6luT/zYoTko/1e9tyzyVsrJHWEm6rO6NGTo9Hd5p2qLosM8z1Mhl5x
CFxfdTgf6rtMkbABt0J/2eSdb2Jks4k9aAqqg1HCgZrDe7+0Fn7waQi9mbv5kJH0zq0E7BCsut71
dJCdjb1kIYPsMpu+hobxe61hwDN0+HGuVAORU4OgddE5iPZnE9jQirYVbenfhQP1WWowiBXSoksL
5fSU/9hPTVya999GatzUEBCc4M6HT2pU2JugS4x9m4V4eitS2u468Ha/kXSS3gzhteGhbW6HMOkf
cQeCDSnluPwtG72zKS2Am8W9VBeOq4T70tetAyYIyYWN45l4Md/MNO0gB6PwC6eO3UeXEoE1hZYL
F015NqU91RsxDsgtxyhseWUU+Quc9SWZd4EdzfsewisQD87cyp2AZPCzHgXrANvFC/1/7qvM1uNm
DBRDSvrcSQMTvqM+uvYmNHGrWtalc4pAoXWAUxLyRyJqgiNGYv7abH3tadGAmVSMbyc2Smszb3o3
c1JQOCvspLtbA+vfb5+3Pm0bPpga8mxia13fjpZdCadr4VhnnoaPWgPfgTsuf/P5T5z7/LO5reGg
7LtDb2FeYGxd5OMrW1vatbOZrXW+i7GcbjqNaft7eMr5ulJTaVm4lmdzFdKbWmgKMupCqLemG98U
XvRjyUcBnvi+V9MJbDSiM3bUsDBBChvN8LV082JRvAZl8755nF/joiwU4WiKe2VJT319CcH08YBR
7dlMdfUg5WQxCCfQfX3rRrb5RW1jf20HjXJhvr5ulP85KOGHvX96RBq5i4WT5SSCYt7YVqpj4dWP
oM/rtWahP9r05Hi+BFm3bsfizxh62r7ojfF5wGAGomSu7GsvR/4dtql5JNmODYaLbs73++jeq6oX
aq/blZtnD1jHcKna22sl1+urskhU+4iv/ZdFnWzNxo8e5ZEWgFN1OsERCY2VuQsycIGLWp8DamTR
emUhualTqyOo7Qg4fSpjaLGs9VnYwUaxzbkeAiHQhD+xYLyJWvV+WdOzmNNi1OF7UmE7Quq+aiYY
gDH9tazpWayJUzSPw5jZTiOrCbDe3IE7uOxMCnzo/bDES0T3uSOyHc8Q1+Z1pyQXVr9pVn403mfj
xG2Qsdc06giBDtnI8ej0ZIXkflmo27rLir9gHKHOlpRLRf9nZrE1Cz9ajV2aF+XC0TVluIEAGx0x
w8EJYLKaWNQVc32FpSutgVOM7WRMq1Vux7eijRedudQ5AUqhKivy49J2IPuET31WFN8at2wXnQHU
uXAN7DRbdI010YqKY6FmP3LVv9DT57779N/f7NJRwIE+9xLLQcoenAxtqp6Cmn7tWk17YdF6PUx8
MJrmle2RnzdWOmqW03InBzzVUPDMUSXk6kH1VKdGdi+sssVGrXGtra/k4z7C4G7bZalyGDG5ukuG
utgkmTC3fR6mP5cNh9mkNwDQJF4uG06vIVnT9WivmPnXZW3PZn0UmEjmQXo44A8PlgxFOg+DctHu
Tp1Le1P0b5rLhafTRKW60zPumP3WvrD9+nhvhDDw/XgYgRgPndwqHDercJWXsv21tTx3WaAVs12A
BkBbUt1AdRqSL1swuvhzZGjZFn11MdsJ4CGvilZxTceL4voq8cvn2C6aZcvPvGQd00I9AvxnOprb
PpiJChq7NJYNF/Qj7yYh7FGKWUJyE33e4++eb9KwOHz+TV7vCz6YfGK2bLYt0t+MYgQn1LsY65XO
e9EB6j+aLrYD1HMJ4GqmXT/osQvROwvEYzaKn1CPkydstWuQ67311S8oGFjYS7N5Ry6777XEiB1V
VnPA/qRa73G4MRf202zqIVywcUGLEwx8zT2L7gs11YuuwoQqZuutgocPcnozdrxUhLuuKoHVy/ji
fd5V56befNG1XV+SLBE7gSTMW4srwszTq2UL1Nw0UgkVMFyc9B3Q04+2MPe+lyxbV+eSAsnMwVjB
1nfYCN8g1IT/tiijr84VBZFemN5oKrFjy/ELLga7SomWDZO5pCAZk6SqxTA6kiS/pCX8h7LGtmBR
T841BZFVhnI5qLHT6ym4sFCt9p1VLNL9UG40m9FVbEUxElLXcfvc3QC2K9bxoAwLn302PUVjAgEM
gtFRcmEf4AXjixRal24iplD8QTSaTIbfbjdk35RVPNUsx9Xl32Oa1NsOV5aHQujwPJpOW+NHMC7K
PalzmmSXY8PWU0DmDE3qXWeql2x7La4Wtj6brbaVSXFsJJGTquznJbd+wr7+QtCeevKDrzTXDzQe
8MS0IkHRhLm4UnHH2zVYzy8LBXMBgd82UTR2buRA6qj2idrusL+QL3yWMx08x4WOoNnNMMe6RBhG
qK6DIW5ujaaDD5jVaNVWWj4ZNZm5v0hih1/Z7GguG2PXaC6GVKj4OpwqVaXeUDmk1utFc3muLLBx
o8jBIYdO3UjBJofRg2ubsl3W+GwqS4oVdbrWRM7gUaZn1P6wbmujvzCMPr6P5dvM5rLs61WoZRJJ
FzCBW7jfAQApJdonlezuEr+qj/hY4oKhaPBQSlv/XWcKu75l7zab6qWLx4urK6GTwESxGqjUdrmk
roP3mq3DUYFDqNzXkePhM9f42GK41bKt2FxykEiYtnZKNTp6XEhQDNR10wAEXPRJ5mIDf5R6XUmq
0MFtwl0ZKWVBnXph4p2JGXOxgUrXqZ3muidV1n9JMac3XGQWHjnmKoNe9G3OWtY7omsr3I68k9lT
fbrsq8xmMAE/xYgqDLn79pNyJXRhfK8H4xIf/tyHmW2uLU+t8oF7ZHY+/j63cazBC3rZk8+mL4xs
0GSWHjiyGFDuY4w6oYoDaWHzs+krRgg0Q+KR8epzDJtq+7Hps2UXXP+AKyhlGPkeXC8HnsGX2oyj
dapg8rfsw8wmaI6jDid4r3fGyqq2KhizVUo5w2ZZ67Ol18dspxsVRXFiEeq/ehGV4P1ba1mOdC4u
sCVj0ItKHp3YL3/jBuLYw6W4NQ25D9b1ubZA1VOllfO2dvyhCu7cssN1yQji51J01dOibzMXGNjg
rCxdFLUDniu8lwrPXPtJoi+LjnOFQdmD6BsotnZ8TooHXG6sW06V1oUQNk34jz7PbKb6XltJmDZX
jvBT/S+wIJi74UC3xw4HPFTjYfy54COZ4K7f70KHjOuIxlesYz3qxW3SpQ0OhPYly4QPAw6tz6JC
4jN+wmi0jtiLEoVDg0syHyPsZc8+CwqAKpSoG2i9UuwI9PO46Qt/0QGXR5+t2YMnKkWYg3WUsgyL
PF38MPJ60U6KxmdBoSoHX1W83joGkuafXEn7IZl1sWRTS+OzmGDVSlxYWHcdTT98dDOt28YGIPnP
v/mH83bCvb4fLxaZ3XKE8HWUBIIMoWv+MQewuqEocVGKl5+YZcaKXJGi3pfNY903ykYp1OHJ7kv7
Qkx7LZj6x9SiefH+DSgmpQLWj8WxFJUqfgBNFI8UTsgrn7voY+3DFza1iZJXuNGdnpZay9AaHpF3
tvd1Z3i/agB78U43Gm/jYnTI3VHVPQjVlR29sMQu0F35WUnsaN+ao43pHNdYtk8RpztWy/gC/8h7
Gn6r6G0RcRWsJfmJCnHttgJnHiwLCvMkuyRDLJVc0zjqnfutkLJHpcouJNnPRIQ5RktB38GBHeNh
KVaG42iBefcQBVzYP50bnbN4k4KTFILbxmNhApNdJYU5rlWzVB4Uij2XZGIYP7Oog0o26AOqqY9N
7Q3frcaibjT2qwvJmGkUfjQ6Z2Enk+UaCzB7xMs9sR/YU/VXIcETDmBjV9pazks48qauXhKWfLjQ
8DazYFFFsNOzsTCOHZYrm4xO2fuaFG2gkQS7NJGGn5/HjVdPgw9ebJ5N58osqsOOK181bpT2MdOp
aFznZapsrBigZZZ0+WrQjOzRSwzsnLnrwqs2Bi9PD1ZlCZZ19KJrtTSwfAWR+zUweu8pigb7PpPS
KlvpRasxHxP5pLVjd7R6KdzEWNDdW3LsOyHlqpA5q+4JyLq4atLSr1ayl5rXok+exxD1feZnHAdb
bygBZpKe39tDOuwLfKGeY06ONxle6t0KKwd8a+Og+uqp4SWLqDOTYn4XkNZRGgeFO+LonCpbQ5lM
qYJLBetnenh+FaCV+Dnj9m0eQ2b1Xg+qcGckOhYQOOg+VMEQXjpiTxPgox6eHuDN/RkbubBI7Zyl
QYpz+SpPumJj+66nrJAqBdugjtOvZlEVP2Uw2ttI9dlSklJTEN9ygQBiuPIHa8mx2FTnidhQh6vj
Bb5yrLLxF7hGsXIx7LuwBp7prnkuViqyAe1EqR71xvzRJ6u4qr9/PkvO9NU8FatJHtbHcageZQlI
RpsG5VqWO3gro26tuYAaL8TJc28wxc83XRWhRw4UFKZ0FdY1ZOz2qVD+Z4ZD/1X6rs6vcMzKK7ox
gszNXBJ/cmG5Ozga8svnn2jaBXw0ymYhvmkGxaOcRT8asW1/QQLSH7XQTG6QDWbbyvOyXZdbwxEX
r27J2RNEzCzgl3I7mJN1xDGMdPmoM1SBK5vu3efvc6YrxCzgK9wnQXNI9GOBxP0YpKmyKgPFflzW
+myjOWQQNwdD044pzpzpqszYkXidpT5/3ryG1ORMf8wWkDGv8jhQA/mYYUvtYSocjlA8YEdgGQuK
ywd9/zB2rVn9AgOdAZkPx7AHlaiGnUQSNMCazy2xu2U9yPEordLQvPNsdl3xusQHvvXXNVIGtcIr
pRoAa0hCwzu3fp2CqxrrWvkPTjM2iAe5sprxhJO04f308jEyMd7wWorEVvmYhOlJBfixLQdb3XuD
bkjbSs5YLPq2CQ5oxgT37dAXv9VuUe51u7xRoyEMcNUc3FWbpwbG7YlvbNDXxsdY8VmA7TrpwkMh
WcZNHGrNvRLILs7uI3IoFAuRvwts5Y8XSOMvFwD1CtsUvORlu/7qit7FXSU2vyd23ziFn8o7X5jj
rhvdJPwzVANoaPxxY9cp7bL+luCfIO39zIhjRzQVw2NVsftLGORBKK0iTeFkHkTlppps7JNRoo+H
qLU2ZYMfgKi14iag0OpXkBU59mLxYx6N+o3NOyQooet+HVeKuzGlKFxHYZPcixK63EotC7EjOT3e
yYGMw7Idu9ilukZqOLHhuaTMRXCIm0SZcoOY8URj7FaHMepVjNIByWUrP7G/4TBYgObHanejJeoz
WhH5p6urf0xYfsepEuCLYVteBm0uloO1NLL1sPvY2CQ5tiilXje70PKqaGsFkhschMCFvmyr/Ete
xaq1VmO/D65L31abA8puVXZsidrUvd92RXcIS7fXnqldLcRWylL+f8qi+37dglyPcDM2kwMFnMoV
HUAdDAB+oWVXeedZ0irvcCCoQRobUvgFm/dOxZo6sgd/S9ik0nYtpbGV3ijQq7OVFmR445SefBck
nqzD0U7VHT6rCaC1Bn6TtKmrLvOu6igOfCftm3IXMN5vsOntdo2WVzddJnKxSSu8dwwOJekmjZMy
v59s4XCJrwoh76YKUzwnDDyj3E2OYzEm5XUoZVTOCqmxbo3CLfwvKeho2cksZazNlcvOUV6nfhoV
qBWbIsYVLRTqiNVt2kX60dThMe3UoerKnUp+RPurxeBsvKNuzQrANidS/k3Fv7lTbrRMU7tiBUl6
bFdR3rbpjarKsQZeOM+DnwgUFC48A648bnBjSo37OAtlCXR65Bo7PzBSc4dq3LYOXeqW1jrFNNci
4yPHGXYC1WBbt6gGbe87GCSt3LmjoaWORR7e2owJXu4gwnvseO7d1hTaLhK92e18LNKC35GZVmG4
4nDWek6uMRD3lOu05jHL8jDHhCIJyDfkXtOEt/WIBeNdZDXeNiwlt3PRXRWtWFV215lfuUjU8u/F
YET5vaUnBjsW2WJ6ggbItcOY6qL/E6q+1N5HchcUN6lOoeOVllQMWcUPQ/+qNv28/k1uP9Ru8XeP
6u9RaffWAb5mID17kIfYQGaV6HHYzdHbrC3R5e4X/q+0ucsLY5TFqtMkKz0FQq4AT9eD2Wx1rijS
p1jofXOLRUCBSXqTSGJbqOaQfzUVjiKcNGOfcdwksg2UtbGLW2DVtX+wwzApvsmjpSa3g55XnrJu
0etDzC3MWjOvRIjJwK/SDTvMCTKlU/ehEhvZIe6TAbB8mo0KXDCbnfuqsPp4vOrtpO08nEmMLNjU
ck+J2ipvFKn9msI0qHd5U+TajUo0GoxtFmRueIwgf7lfqWowo2fsD2wgsWnauTrU3ngs3FNMrEiu
et4pvC/9Osu2Li4eBhpn14i/py5A2CPKOWMXlFAb9nHH32/ScczcLbbQVnHvqlmFmUaowEc7sI0Z
umRjpK0cH2Q7DPp0N9pWld6AeAFtJ5l6UNcrL2oSc89CJPobxQ6C+qrLmi79LSI2kwc1y1VgFG0S
eauqNMtyk1dRrPway1Zq9oli1324KkvR4pjlG9JkghzgNSInWdH8lamil+/SOI3ScEWkCf4fRefW
XCcOBOFfRBUghMQrHM7Fx3d7nTgvKsexJQECBAIhfv2237KVWsf2AWmmp6c/GaGPia2ETJVDRpq7
ooHPZ08GXFDwpmvxV+baR8/MJsly0wNGsYH70DEOanmy8k9wQJLkP4egpx50cOLEb5JMPr0zLLMw
qzR4SL/XNFrZRSEg1MYAryCw9W8Wp246kz2L4uvcr4gDp9iasF9sXZFfUpI1JdMvluo5OQ46Idtd
6+J8u/WWoDkqu1Xy9mNxiyjuedLN6n3Di7DC5QGBVvzHsYgTHRvhEQGSsrDJW00GE1WWhISqgwFa
49oh8Dw6tdNiKZbVLNUf0I7SzpaJX5NmPsD8VEBniXGZxJ+7WuIf2txs2vbw83Jg9V1kNEEUT9qn
U8wQk5bQ9lanIBZgdidlvv7bjZ3bjwabI+7D7fCKoD0LTfgPWQmteiUIDW+/lk6TMBwQhpYv9Jhr
Aj2pBnMs4bewKZrpKW2ieFZnE8fAvVRD6pw9L8puRJ7H4oe2Zjrf43rQwHeK+sfAajDE62D12Moc
QDOwNpjSMC4B0jVG623KLTI3+kJkDLetEPM4lfnkJprUugg5n4G7gdEvOyFNzS3vs449Fpr9bjWY
DyGLJ/2nWah1ocqX1S5A9Yk4Q6Z56OUKvGqfRHwtXaK3k+j4MLcnQfJcJgeNIN2ov1F8XchTuprc
+4psBahyjemXEbSyNlH6ZlCODKHKdNIZ+Le5Z+0NxUxrBzJkdT2DW7xY+vjU9BEs0mVkSEMvO49C
e2YRRPtvGo85O/lUR+NJQXriB4o0O1/NzDQomDY9Y3cZWEgmJCLbwQzv67xZ93Dqct+m7xFg4nO9
QZr/bnbWJ1/MrKQ9jxuobg6zmapzun9Mo43GZd4mTXaCt0DyayHTeDsj8Jtv4Uz3hNzwUfUB97U3
7VFM0Rr/15NW7nVeRII2J5lubXQb5mhNPrlJ43OGuPPmxCnu71r2eqZrVSAQS95pFSfp3bCFbe4A
fZpTgAKtF4/SyJ6/JGZd7ceMtY5LtEx9Lf0CVMa4xMXNqqU7FSijpj8LFoWSG/zIZOaXqS28LUoF
aiCrOeFNAW4M4oj6C7ZRJpwaugGrrtjm7Qnp50WPeXdPfdafQuvS9DnZ801GR4IBwHZjEOGC6UUy
0+Sa0TRFuYZXN8HiLcOWjPorI2KnM9fsJuHZcFGpi4Hv6Ivh3cNlv1ztvLf60LCQ8gtNZuy09cXc
R3MZQYXTf9sgxFbvq4rUDSrrnPx2GIe5h2ZAutyzGPcYeD/A7Zcy39pUcNQc1JnTNkUW3wn4d/ty
xucH7z7ioeabbDb63wam/cU1Yj/Lgfpvxma1zCWwN+uIgCDRL7dsVKF5ICFq6EPYIO6+BBLGcMYy
DcBCJXYWKLmyjoRwHMCsHL4Am43osZMu5u/w7C3+hS6F4S9Cmkl8NvheUe+0jO3qD8LHIhBDN7Mr
BI6bohkGCDadi/GTxQDEqbjTV03mLOD9neZ1SyootjpgfTNj8sKhbx/hJLfclGId9SltVzbjrNja
5kHki4xQUXbxyebRWOnCTE7XK0f6+itAn3ZNqhjhi9HLMlg9+hqDCUHHcwdL46lgHFe1Y4IXqpqK
PiIoznbK/onec2Kxl4QI43tYN6i+pNjLH8rUr9sJEL7mhTUw6KLUZ+jjjkMzZEiv8fESm7uMTz28
g23Djb1PRdsNSbnkYclxP0dTOuODi2Sz3xngKBZAI8cAi86E64JUHVXL04wLAsef9RuWugH31P0B
Tuht/EdFiJ7yPUP3/hP8dO1RprsdJ1o67dDrski+4qlNshIYtNxfZo4iuoxXE+L7xFkOEIYAqELe
5jnvM5QMSL1canzh7txueIlfFRsLv93ZIhntox9EYIdu6br4CYWCBkImtMHJY2TinD0vBaqVYz9h
ovc0FeAYAyLGxG3GHWBGBQUTsSGwzMOC2BbmNGmUJQ87ykCDTDE8V0M9xbSd7WWlA8iiqKh/9D2V
rNEdNijs+j2DVMj+gkiVvnmIpF9oTnGYHYtghrxcUwH445hN9F/Ii7XSMgNudI7TIKqJY5mzr3D4
EBB4GmxmtGCYLlAy7EWacbA1Gvyi5YdsQTDJqxqV9O5gDXFWHqJs50Qfs2VKl0dazD59zHIVvWvr
ARlFOv4484qEXrf8DZ0xd9elHSWYosFnSEeqmgjxb0tpIK1m9KCy3gE+4gok7m8k/gAN0YK+vDVR
kwqAVcYoYWBn0Sn7bcGu8IjP2/oFKE0YoEAe23yz6dIJVLILxl1xl9bzJsX4h+uR+7rFG0Gff9JV
lpvCMk+BHR6JOwCrFpYymznAMAa+ox3UT6cSsI6WsVs/BkTLJ6fAYdt3FduiKXrDIWvyCb1r1IZ6
V0mDzeliSreMggEwyeWUt4qqu7BNhJz9UvDla+XwhyjEkRmMW+Ydkwn6MtOmnW5h4UzS4pKivn+f
BSwHbGoHXI/QCG7yDpN8dEBjUnO/UBA0JEkPExDY79rz6MRSLG/3S4iiQ7Thv6G9ky9rWDoeXWOb
Ozwr+TXjbYEhlAtR5daRXAwJ62uz5cPLgtDuDTAmaBoHxPhkrkwwLQplDLrJULzmWbZhDNGPX6SZ
Cdb3Ot+Wdtr2cpNF/sRXtFgoScYqSdAWnjROWnEwe6bL2bePM5lwwm9iJzd6MNMVb9ecVMO+tRC6
i/3ScvAJc4eEuHHx65nGDgXKNtEyCiD2wG8wnRpwoQ4J3efzTKg4MSn8TaNxQPFkBZbWDPQO4Oys
StTYoGAL+QfPxHRtkz2u2TwlMBI0bcVT4iv6wz1Z12x8n9cZh9bwQ+ARLKlzgWM3Mj02grn/hci4
Fm1ZhsLJoeXeuzkGbhRnBlLO9qoFNwiu6qyAzA/BwzX5G1ErIu4E2SocFKKOoJ+k+B1E4ujaeELH
NLhLiLZPl405qkYE1OHjwfejh3arwFkT+P3LNJmxYOXsFXkXKbqAbPm2Nk/+GzscHxmA0e/dMHtw
lKb8MZ/G5j/E64mLkZO4abjtcZ4gpJVENkeUfgLGgCY7CtEc2Lq+2VA2qcJGZ68ROx5sg5Iuz3v3
ZwnIIhlF0VybJmGvzawxbcoBCOIiNed2RBFYYkV5zypst4orumrUdp3gJ7u6/Ipdg2EsKY6GkxxW
rBiCD+1UvYmMm2sPVsbfzE4ogNHcZo+2HTTaf0QQf7VY2jnPWQT0nRKg9EiGPJi83/FLk6DXycbG
dUfs+NmvIPwseT6/yG1M8eSnGsMU7HiWCg/D0VK5XdEe//AVYQUFrQsP+mT6c6cnwI5C4fzRRLZV
P0go9SU75Oo0BZG/B49o63SNDACRKhneul5s4diaZs5vdDy0R20cIGIJ8i1fqJTj05h19EMko/5e
5RY9Th58KVlw/t8+gDp7R3KuHtapFxefKuwEbkPjD12mUAOEdhlOSPNvPxzOQXvOd8hch0ZJcWqo
2HyVjR0gAjDXhLMoEqlADIkiX7K4bZLDOAwU4ta8hgnSUbP04OBJdJa7CMn7bDbcy6XuQnxNMra7
t5Q6z64FXSONNAoD7je69Swr571Q92Rn8o4kebvUHkIeRCQTPuM4mPccfoO7HLDnHZ8dWkS0lViV
BwIUXEeHRZ4Xt6cAyE0LmbtvoRtswMaooe4luGj5QWqXqZK1+/woE5SYbm+Wm7Ck3VT2CbfyHtMw
5ODtKH9l3bpMPoDQ0ReHXWJ9FN896gtw3vLwkQPve5FU/VC5o+lbuHgC3BTH+s3IiWJI3QbDo8LT
0ciqi4elqdJUZw+EebxGfjXxCPYgRSxvN0WeIpoAC/nlBDw6r4A8GM0BMc8EafMMt19tDLFXlaej
RgVp6JNK7ZzfRZPj/2Kmke6Wt8BBAlG0mfd4zBieYkwA4jrdO5QpDJ/qUHc8OGAz6fxL7IX4GuxE
aAncukyr3GcojYFDXtObZUOXWYW1QFg7Stf4N5ZKl3scCsnHZJX/mjCWe/R8CQAyABpq6sjv7s77
Ir/xSqrPvHP0L0o29quPDUNPhhCl6Bq8Gr6VQP1WpmOGlAqJOul+3We1V9lGimsi5xSHuZvT59ah
eitjPP+qhAVNXlNUIMhga/p0Popt3vujnLN1uOTJYG5++DjuyPCPFSW+RO9QdxqIGp1VYMwiqo79
0lxm3UHSBUbQlM4trRZv1+He0biVpmRj3O6PgHvgZANu3gxYv1xE9BvAvOSGInSnbhc152BablBc
eeFaYPGIdy/piFSsKs42TktBhCyedsxaz1A80JvhUIwFhCFgAG+ti2NbsT5EZyZgHq3VYPP0l5Jj
8bCn2/A6JBod+M4csrMypqB9OCvmfcF1sM32pcuz/dO5ZjlvYD9ndRRM/0xcFv2JBoN0/Yk7fV0s
QflHbdbO5+C1fst3TdZDjH72yVspv5q97dpz1iT7AqwTpL1jbgxvSywKmPcuwKZbANZ5PzKheS3o
oKYamkW+Vj16EHmD9LKwYEmOFzcpLEb9iYDo1hyyfAL1FLxPK6uNx9NY53na8UohlwU9Bzwf7uCm
jDwVPuADxddGzjUMVvtDbBJEmw64LMRxIxuurCEbeH/1svEfms4zbHWhwzwjtxk/xRkIOSWaExTh
2eyz5G3VrQf1kUp1UGmI9lqTTQ43ekdsWdnCqgGWV7bLvKbENRddYMLnQSAHMx2/uo8IK2BN1aEw
uStIjLpTxOMcLqxth+zSFxn7PS2I0H9kuU77cmn3Hi8EbrbcXiAeqLaeGASyMyy1a15li+FXobYQ
I1aP4Rrq8xU7bKi9gkOXsCLCg69brNHCNas/CEt+7t9UDEVxlk62vzIdqxHxrYmKnlhI0lChQAcf
NppH6Y5tYMnjsvbNR+sQOVFTjfSAukeZhNlKkiWfnWKoQAins6wTN9q+iqeJLHfgC1GHnnaNtwNy
0tnD2ETr38ktmpxpOxQ1OjwIKzGyDoDExIf1ASIPAWN3aZAZy8OqAJBCZTChMRuOvPDqNIEpw0rw
naNPsHzYHRQJnp8CseGCGYhpPgmW9p7XSRr0QpMwt2O8GPvIFIkvkCAfFcKqHxIZ7zcJ2m74vsOw
juWUCgaxsQeC/ITNAwDmATGW71iSDcDKJGS9/IQ5ZwhC2eQJWDCFlnk3tIZbb0KBP/jbMWsydOl+
6+2BblTGp4gl4y8QrlKgmVtMd+qeDMt4smFtcSUvaMzKsU15PUCoLEozJA17XjM13qUJbxyYsllv
yowY96z6Dr7XOfXmNCTd/k+RBVPhThU+ux/TdXJ1Uaw/GREWRz9UXo7qgup+lqifIhRr2DmBJ7J0
FBEBhy3fh7VOs6Jozm0e87yCOkrMsc2U8VhYz4Hd8tjAOOSzzzHzCHkYEBQMxaZMYo8TlWR9cU95
tFVRxvXnRtofEGqj4/WItZ8BqbOAipxsHOQR+NuiKSMwC6E0j6MEKVsNxl32fgz20A/IUC+7DvSh
g7GwsNUd1KcLW0j+AN2aHpqOyHsuMjwnqWZvuUuhV3G0uaD9aGHeZORmWrZb0aHUa4pkqhAY3LQH
inHjz48CE0jpCyTAlz4h7kT6HtxiMxNQmSk172JR7pj6BU2/mg3mLGsxPS/TEP7QeKH0wAwGCJWf
UHLXi9Y4CcC75fGjAgv1tdv3di5nMbbPUbuG7N7yDv7hlgGVcBgwmgg1FdEGddTQHoHuG1TcCi8e
QxD+KHSElRkWwNO2wCBD08c9kC7Q/0pEf47uAigo+5CFavvvnYy+KdFeQi2IxwG/pH74gb9OBPsl
fZ8hI7DB5tz+iGUx0Z6mIVotKmRX3CI7zz2KRQpV573mHJHIMxrRjRXtXk3Cyuet2bO1CjsTr5is
TV9jwgKvUUs1Z9ohDgf3PG4mac2NgS62HQm6xp/JwqoetMczVU4ydPSqrFfzTdAsHzFQg85wXmRh
trpDsuWHhdhdy0Ho3z7L13dikvAvoLG5gQCPp46E7XXrEiSpdDnf+bEVNkNYgLMXvFraHwLJbFf1
E0jo6G46Rm46eJXm12TIXH7Kseo4XoQqdKgwHPDgMMIXcMUAqy/+hG1PMI2bUH3jwJjM1zhO4XPa
VSqPPzu+r43EdExqm1zgXMivi0/EPzQ8dD5tu9Co0DGM+XL5hKdAIjwL9hkyMgyGc4u+VwzhluYQ
/lYx61fu/UMqaHYwNGvXMwqEH4pFUKgprPtXDNu83kmBGWHdY6fv2mZ5euGWTLfOI/hIxXwfK8hy
ikLzBb71YIXZLgM+aAikQ4IWlM244FDN6bk0WzZBdoBcWnU6W9HmmS39pyyGKuUaYTjjkH39vbbQ
i3HUry32KLV4C53dGB6vGXBtGU0rDh4PTjqNNv1tsgJFMG1iRksMMzFlYRKwx9H1djgPjrcvW6Qw
5MTq9X8brjZcxjMQwLTfMgyCLe9vhCmS5xCR4V8P7Gu9julQJzFmZSCoxDjoCCpDwhWrSQqw+j4u
/dET/PNJ7MDo1gM0v6LFJWMw5Cl7xtURsvAogXBYtT0sUNae27ZAJyZ3jdH7FIu7EdEdO6hWm/tY
m9YeBMg2uFWiDuEGPN2PQs/zFTMrKaoB9OmzZ/36xgAw6io34QxJgmB33rDxTILoM8x2dP6ADgzz
bgzNqr6jE0QAIcn73On16IyUT3AO8IPLmT9sI/W/lmgOhxQj52fLIuyWUuQkQeYczoqJ6A1vO+yi
Me/jEmpYckIiQlwD4bkh8lzLU4fFJ7xBWqAt4cgorIzReC/N3qOEC+w+z736SBLbX6F/D2jd9HI/
Gfg9uUDdWyUYbZ3TGRpAPEl9t5A+RYRfuqHldDMSiQDJKU2HxOAMnN1DMPZ5hSvkkJLeVXRj9GwG
sZ2zBMPYvg/hFs1GQLJ7Fz2uNNJnWJLopesGfkTE+n7KZd/dug5E5t42nz1RS4X/FevR4yR0uQxt
4oGe1+EwFFvx2DY0fvMaOakYTMYPEHXBKtAm+cTDTg57poaKkFWIwzbEmHIgyaocflIIRL8LRNiA
ykckNENiYnmedaIOAPfNOMWj6AN2MwFBU38gEtmcci/4ceXwY+G5yP6xWCSLArQX8iASpVj3pJh2
RyjSGIuKbTuQiS0n5gKLSi3Wv8saQZpplv1iB2xSdMMXtp/yZ6xOh8OS9/H91mBm5aHTv8Zgfpww
9k0POtqKCy+m6H729iMfh7FuLTbXMimKYzZjtIcWpMFt2bDsFcrCDIrQ1N7EVKgjTIcWF3lovtIf
xjF0yPypm9zrzDr91sV51lULaoCTVbMogWRtr047/oxsCnbYJ+gRxwjwmrJVE0gVA/Lky+BYfBB9
8sngysHvc6WHvZgM/Csq5Kzu96mdKjhZgK31dPWVgntC4bJH1ODBtrA12c3Jxy3S72ljpuRD+Z5s
7U3C4j7PasmGqFrUrgw5ebfgImzzCPOYR2Q2xvIW2ZcpiY4hb3wLVco5uVO8AIauv9a92Pozyraw
vUBKbQYMq8KUFf+pec0+aRsG9QCuBLP1kPAwfetAdteWG4IRxoOalU3v9mLn7oNrGw9AjkdN90lT
OAkw5p5G9ZDaNie3+2TaQyZXk/4KJNntTdomBuNG4ryyzwWN4JDBaZjglow7m/j/imVS9otHPreh
7EedTLDz4i9QbcS99qWDO0dVS9ZIaLohKf4AD4AaOmNc3mP82Sb1tPYCD/7aNXXKnHtVftGm9DOf
olqstgkVRF2G0jJzsI7jRnQGX5eOQ6o+gm0zzLxEhC36e8AX7BsayhE1UofjxlS628NbvEXx9FRo
7tWR4GqMq6Kz4x1ElRR2hla04/cK917/OjY09M9J2mwIyNO4+LcDNmkmQLnxsja3wzxaUM2TbNfo
OzHGykpcy33/0DuHJOsNicaoulskdGKB2icTRg0kg2XmpihIFm6LZBDyt4uGwB9QbcX6LXi6j+W+
ZKN/Q+gUHibQs1OUbST49B2DV548thBZ5Lfirv9eGJzYNRlgVNeHlcYc3ewAheEyTEtCKihNe/SI
0sfJeuYqei08nhJdTlmrbAxjgmatKKWl4MLJaNH9kTunoRs7ugLMWHHFF8QBKgxnDnqG6ykq2QCj
L7y0g9sMxr6xiJfvxI9w8NWY5w0Zvd0QdLSUcy5gfcC976a6EEm0/G5p1PuvApIST8sQTdvUox5T
hdoqUHgpNGVcTxrDv3kb5S/SRJiIV04SHl3MqGZuDs0Iu9lNhyx90WIYXzhxVwRqkjP8PlO4zFM0
m+HAZsO7+3mbtuLEFPbK7cWzRKIskjzf/2QrUoAqRL4jZFz2CyZNB2MK5v9TkLbI07YgSssetpkt
2J904B6h/M2Tnd5HGnUuhtYpHBpxht/QWlIBw8BYInx9A5WcMGKu6EnR7ZZ92gf5jwZKKfLz1xwb
iI+RQlylvQrC5DAdN71CA1timXd3FvOw7hMDrH7/NePAot9N4mIMJnPdeR2fYw4ajUGtwOCVw2yr
xc9+cKnRPKn3JO979E4K7GwAvfckgtpwMvgwZXfBeYIG7tz3Q7r/juXKxgOZHdftM4YFwQ/3P+Ba
Ex/4ru3+N09kvn10bFEtJtwh7/5uUAQWe9SESHUcERpmf7Lm6G7v5I4BdjmhCY4PG+QBc9rlWpDn
cScoTeF3crbCPFSiM9rxI5TIlMR+QulhKfuG3t+yGm9fx9cDd2G6gyu96+8SitZsOOIuZbwrxULR
nwSCcwK/adONf/EyN9ld7FJtS+uRQHhMGqfw9rcWAf5rgtDybXbFt1Sx/lhR/2wOcy5F+Vy1BPYC
eRozuXfPIp9xXe+xmR5xmOTNBcMtQ19arrFU7uNudXfRCHfqTdOM7piIeTIHeNZp3eBxQ22yWv5P
FU1blBtpLF5RibICJaN10ZvBmT3U+Pk7bEPDGt0dYEsidZLH+3IvMgg6HxSBE+MfOL7Sf5ZsO4e0
gAEqZG3Ps1uKITV6Dow2yEnkEwxXyVB0z3zURWTKLY/z/AASaDrdQWrsfiuYbBasD+7QAzEYZfZO
DZrrYyB4f+uxwBC4JMsGdF1lFSzFbx478qQGDXubS/QP+0MYBr8P5YoFj71qGuivjxFcL/SIEfNq
yoYEBHj3drNXm9plq4TohDojwEVhKqlC1JZ4eaIbkDlBG5KRz37FPo+3j7gHAR3IGjTkEEfX8LYB
dj+hOKZT/74mxXByHo41InN2KYiD7EfhLa3StqOu5GmMVwlCRoMXXYMXUxYpSOVIwec7aO1wAZR0
V8ydezwA6atoKVSisYu6yoqme5wzjjSaGdUuihbllg3TwsbctK1m+yVfu+kC+3r+SYstVjUMG/Fv
BIOsLxKf7FwpbwMAByaHG5TF0/MEjwD7l0Ob/4t9c2bOW9v7/pDSDMogi1EKXhim79kNTAnrU6az
AJHf9FyUCxL37n0bNe0Vm7ADqg1ilo9sLMh2H2/F+AezvO2fEcy0VTEKhQCDJcsw1ZPYE4ngXq18
IVaOlPNGIdYgo+wMmRF/XFAJY9SEDwsRQXvU3Y0dz+temvVEOduag9UeMkT88yIPaYFpSBinP8oj
v7yaMU7HXbGOkkEKTdu3dF6Hrw6Dwn+Dl8P+smfU/gkR1g6eGiwfi+s0tdF0jUO0FkeBCflUwzi5
j4einw0KE09Uf0+D9nhsNUSUI3a+mug5h78Dy157O/3FSO7HZ/wj14MesA0LFP1NjRjZtTKeBCYx
siGV1wsccDQQwAl5wkmLC5XG4gECLna9Svhd2/k7cUomtYKVBcVWXCxFe+hpMMkpGqco/R0PYrBv
eKsYSGMmQODyNm5/wl1arH3jgzPsay7G9q9OBpvgGdoXdWS7H/MrPGS4qvWMvS8kallW7VGSnmFQ
asBmUhAW3DyMT2ueWoibE6wK+lGCGyqfIVTlz5BgW/kvn9FTAO28/h56Fz3tbtz6KgGwzWBlaplx
9kdLFz1LnF1PmdgkA3xqpbzON9XCdspslOmr70bS/WqzscdxKVVEzx4NGDsX2ImPjyyHPHKEw0sv
Bxl7WFRM4NjdARIRHh/WNXF4sfjbbSp9GDKcSyzreZhrvU50OhApbfpqNoi726lLzU4OLRb3HqUb
4qLO4ErCc7UbbyoVigB51qcFjCslXQc2YKe4VeJPR7uG3kIQWgWv8lHwrISItNua2JzROy5RGj+Y
1k8XM2iSYQg9WZxLS1PMN44H/zrOu1VlRNMZsajWYOoANHpxMmGRF2Zw0p/XsMy+hGyaaww4cA5d
xzDv6RX20bh9GXArwdTeZwE/nhwhVP6m+zJkNYhXGb6N1a/Twe/IO65ybYpLjizkl2Lz7DUu8uJX
avEkVy7xcfQdtlHhz7QXX6kj0x8er2w4bphgraUS4ybrbod0XEUoy/LPFGdfpMqlUEv0zH1O93pF
xoV9y3ZM/o/d1jvxr0eZwX7tI12fJpl21wilzvM8cgsPSjvh8+oEDZgxLAsr4yhrgPPiLMx46peu
t+oxs30XP6wJfKi3nXDR7WjgaMHN2Yf7MUJZBXd2A3qOdQozFTg/sXBlVNfVlEWqLVnndoppeSLJ
aw/f3GVIXI4UaDOpyqNLKEc002vpaV6cpx7+zrWP7G8CcEJRdjJVD2PSRfEjxamoDnvjhnd0JhIG
AJuh6hog4vR3rekmoMUGjw0j17SICo95tuEQQ1CNKOF5RA4l5jn7O8CgQwXb8rz82OXTx26eY/lk
1mYaXjgbVHOZVGd/an+8KoDzEMhLYSX0ecudhvc6hcHvpFD9G1cyEXZ4X6BVvqAjKYbaTukKslJP
7+Qo7KVAvQCjBdhi5BmOli07oNma57e9S2GvZD433aseRdzXWm5w7CSYwUAR9GKW9zEp4oc2icGc
0aSd26P0wvBzP65U38LE10AgXq0T3xgpNO4dbOJxeBVkx1QIhZTDJ7Cb+U5AkM2O8MA7DulxXfCX
sxvsCWm98P1LhRnTuRjc6i8dnL3PzZK26XH8n7PzWG4cWLbtFyECBaBgpgQJGpGUN90ThNrBu4It
fP1bfKMbinvuidC8W60mUajM3GvvtNq43CINsyVYrDFSd2oAY95WczPTLCpBb76xG8ucn1aDsB4G
2skw4JLg5pMXBG7+E3VmASrmnKq7qpS9SxLCOnQXe1rS6uAUa7oisAywnMzI133fGFVUwvgcu5lX
xSbHbzGFFKrDtTd6tgj4PUxQ0ySPgdc3p2Gy3G4TGC40kKGhpxRai9zJVNmXBP0rbEbDme86Fdv2
BxWFdkPPcBr76Kxy/Ze3nKKXeS2zS7lY3c8ey0nCdp95SkLa9VlfhiFw4Su4Oga2u7KWfN9qU+R3
I+rQvKtYYXScVQaBQFq29yDj1aDiHu2R9Xpt9ksFbrv3lsHEnzTYi3kA4ZcqCubVy0M4DnZa1rcp
z4lZJtvtzDhd947ok+mvH0jphc40izocs6E+giGop64xnJR6Uzs62MqGqysEA5vTh4mU/MjnJA60
ap75D3SiCquhsYod/zjJW+nYufad3RltcOyrTpVb7GBkI8QFPfhvnurxZ7LqYQfnhR3BceNG7VpR
0ds75S0hyUr6loLQWMgan/woT/KCqJ5xVIwnBS+rbdOZw75bWY1IhVXsJlnMZ0nYS4RjctwulHfn
MWGu2eA5+DkHTc4D2RanMV7bZuv0Q/Ug8rit9mVGlBHSSHVIxUKInZHZO95lFprjoqdIUQtt8mAN
DrLN9QOf8jDuKAnZuSYD1xxCOlzoUrtNojFBL3hsuWyI9MRc5TybSzrdOUE7bkEq+g133Ais6ijy
q9ym8BRjwXXmvuh7B02kURdHrskP2TqL9ZorMQhnP+Misj6UyrP5LiC08Gz1pny2Utd/jyHfkhCP
UTxtfAOR2MO82m9UlVt/F+iodWMG03xJZTMfSrsAgqnIPd/X6jY2KMrqrqxGP+GzV/ZvFse4TYS4
incAebuswqkup/SYrPATlbCS9mDGMrApCQh6Ks3EOfONUQYsioWglJbdKQ5M5xr7GSNSt3WMIZK4
c+6XVA8XfsgH2JayNgQRrM94DzG1Fr4qWOOUjuZhJU9+ZctiYTShgpdb9x471+78tU+OyWwsm5b2
6wA+3j83hbJjZkrupJ88v2bQsBKz12wK5Rn6CjALF07RZ7y6k40cPqvpdtevzV5Y0h/2CF162dVc
ieZf0xyteRNDOhUhgwkYw9m2y3U70OdqwmtWYDVeLJ1sd8YqqvlajYK7YsXY0+wXs3aMbYc6mj4h
LmX9eTQCGosN4l5HYZmbgRGcYpbZK2Cfku4ogDiSd94wopBqLugDr0HArKFuYxrMuZke6OedT/Z9
uFiOnCldNqzDTN5c4LaT6RndgxyNwWFbpWrElXJzjLeiAZF/N7PCYCxoGv7OmxeqZR5a/9DxTFC3
UWCnoaR9RBYTS7duMXWNelN5bqMe1pr4dIZ5i+iYfPdJDNEBW/tMpTKR2+NkCZYM8uJe2GrqGae5
pePb9YHoXh2nWba8UJIXNeHTYTQ4ZpTf2Rq4YVcjSaUbOG1eBIwTeYubiABX2xcUXajy047vWHya
NCa7dHSkjLgqYRUSsCE0r4JKeqPmAvJk1hC2l4mC1Q25TZf+XANV5JEAAtEPYux6gWhSjUF0ew8T
FY4safobWUIxhHhJRLpL1tx1H+blFqfcuu3i3geV9NZ7QL50PsJFsBlJm5yqS85RrU6TJ3vnQD5Y
Ru9nLrOzD5pYpH8tLAdEixsZo44UwXXemEXs/wga33EffNH0DofaSC2cRk2ZbN3UXMZwXOLCDQde
CnWo2gGbyaaDfese9cDdy6s/KYGwwrLieQp7LhDEiDEeoDlDTZxtdQ7GjmBbSPCsMl75s5NzXLAd
b0bT9s+Vapr4IpRdxru5XpI3e6zTT+xhjLudVM7eViktGd8GjuOPb6ixTn1XzR6iD2NKsE1w1g4u
2+76qDXpoDcTlimLuSoMwLaAjmdY1PevFqadNqp6LzP3te9Nf5O0DaLUXfv2MNj0CxtyM3XkQX0m
qDPjeO2aYayiddK+eqrXsTCAXrIkDTZx2qp0NwV18dtAxO+vdZqQWOQ4gd67pIHrzdyUKbntN5cB
9XKVRDrOMswjmJVDd3H9P3BmzhMhcdk5bTwUUD+16Gz9OQM2WddBR4pSYiGNazTbF3RbPnoj8Uym
8FVt5ZuknOz4MDZtFV9tYzVvbs+htgHKTWixi7POuv7RzH12X9e1pzejduWLbGfDpkc3/fxsSVyT
l7lHnPibFB4+r7VOvWd1w7gQ6NCQTw4T7SqycrkiRxnLeuFBElTSxbwe+l7GD+UKWvlc0bA/OFy6
MAT46rax7Jf1bOVZ4UU+MvdPiq1BhFbNWzTbwDmv7+YgA4UXkHytra/tiVH/mDmbwlolD07T/eiD
rt4qlJ+/bmJqSpUA1caY5vQ9nfv6hdOMcClj6zCi8v7uMrk+L4t0z1bdr780+1ajsa3zs2d67qcb
wzSgPgAYZir/TdBFW4elJTWma7mcDcC8PhxVt6D6JeqjwtBAa9qO3rXCGcoNwd3JcpUKZ2LBiNyz
hvZHkLkGclq5vgExkleF+ngsDQ/vILuOsl2+aHlnLE12FeVEZ7zGBtMvryMah1bM8iDMkzHqhDXt
QUeGn3Blxv2cZijskJh3GEu7YIehrf4DGmWGOGaY1vez8eKns3pqdLt8ulg8zgKzysPiLaeCB2lP
rdQ9m1PH3WV6atwDnycnf1Lq2BgWdLVRUGNmeWPuhJx+M5fAjdOn+RkqDBeYtYhzUgfyB+BwS4rP
EtwuxgooJ46H5rgm0jxYc60vHm9hgJOqeW8SoFqDb+R3OmXNv7p0MbMsA2saoIaeyDO4pe0v49EB
Ajnbdq7+sO/VODLsm4/8KDobyur04rtFcE6mG9HXx6KEJBTYPBV1cTm1asubzGfwKOoEMczUOzRT
VEiAbMl4bIG5CXK0SVz0uGCS0W2fyGRaJhAw3+g2tJ7Vo2UBOMrZqHfWkM0f1VQxcmW4lQZbzbKe
Q58uA22xQtRXOU3fZDtkNnqVxZVqAp1uFuoVXpdMuMOEvUHg1a0aYQC9Lrn0RgeKoOKmDM1CfPaF
ZxwTL49Psb94PxbDsRnK+ZKVdWL4pXNjBNow87dZeKgu42ydEVjmozGt4x1GmHobB8rfJVaQn9pb
dKSRJ8sbsmh9zn1z2QxUvjf3odjbNK/+ai8RBqlPD772wALs6UAza3/6XTvc9atsHhkaMn29rZPI
iU8OjZbweuQW0+GVR+IcbGyBNcEMogUTZrZx4/U3Yd44zzGDv7tDrX4lOGgekcYxPM8Ila1RTvvK
aAZuSB4j6GM1bhlgWX2oa2994/kFWuka/zVG3yq21mQm/3RRGzuEAHpWNOur4Mwh3o6xOVCVmvWl
14UUobQd8ZwYsluQ5s3qpJOipZHOF+tCF2aeWgRPLpvFQPPlfbSta3hmuIJMvqVaDWFB2Fe2qZl+
YpWfqSCstd8W1ggExFRFPw/G2PqRU+jy3XcdprCM4Hb0Q7By3tTnDzBhTHUYFBhH3QbVobHRAP2s
wTjEO7reUPkXWzx342+3drMP/Bk9ooc3H6XvFJc2SaunoNdu81g5uAjStK0++nrG2Rxo0lo26eD4
NDj4onHUlRBF1lBc2awBwgVYti9lnp/GKmbsHdvDgga46FPWOuYdDm21N9Beqh21b/GyUBTC/+Fy
w4xhlCiMM8WC1drvbPf9Wftuh+94GLkIRzc3TxYhKQiTrm2FYgauPuRaAemmo4UCjWt7S1UxbV1m
CuBDY7V3ci0/LaC8a4+XZGv5NTctX6vLLTLTAqVoEyFVcRHylC1vJpDZyPJ1Pn3Ma85wlOYCTN71
dOipUWfRDA2Brx29wTvhh7Qfm9lVj8m66kMnqmJCXU5HqKZO/CvytTphUTfh+SsD7jAgyxmfd9YF
fzsmq8lG36x/oWAdyZ3ljMWFBJyBJRYQbBJrPq3hAURdQzfBFuUbip063syY0g6Ugv6lS1W8YxgM
TqJaO6xaVf3C14aQDAk27My+G15jPJjinSiD4HERGlAjIQWV5ZOuPeMBxIwyRl41iGOlQHWwfI6R
ZtMxHG5XxWM4mYN36sokXZD0WXR6EmQTUJoNot4P/SIUE752fZAuRXsRtNO09dxyfY/dNA6JnreC
fUEcz8+kcfu/FBXyoGmpolWW5g77TPNirb54We1J/G0b3Cty9GPupRXJj20kyc9UTVYK3mM557Sq
h52wczBj5jmy2Ng49xjAzSXqXWaIE8TFzBxyMH4OAWY8Bsxe8drNlXMketX4ZMTg1AeNA/oOc1lz
Bz2RHWezUxeZGDWQZ9B058KYeDZ0Iq6p5v8WSGpbThQjKZuqFQ9TT4Yj06/ln+Nm/Q7HgeR3MuXL
XCZYaJC80eWgd5/JAIsvJvDKNWHT855xW4sfqdPRwPjA2RjJ1KaEPo/N89R0NGt5ySgmJab2qrO6
+VVnRv1gBK5xkF63vnTQX/g/GUatIStC2hyvS86k0nWDyBqL8nFdZzsS8yoZPjTBXxd/EgEGq3mD
sYviMJBitBvRnR5s5WfnItbz2w2JuVoo+6+e50wfZUr1gZ9q/aMIv01wvNA7bGhgyxMjNB3aauxP
Bvz/481kiO3F4KEI2Tg2XZa+wkzDtpvfqWnbTx6o9TG2/eoht9bxl82KSRvzhls0vO2RGiB9mbIS
s1YgAtDU9VggBC9CxxvjyFni6QrJZ+UhsWp1HpLdyzAbOMKFjEr85tWf8MzuuGn0fTKMeb3r21o8
uybXRIG/9dcyOqBFS4AQfTXxYuWfWSzQmYSGEg+YnfwzIQ13jhrL9W9GFFnUD87o3/uTgCsayIw9
qwTfxWk0DfOt7xlT7VJpdiCAQ+vlxzSBMWkYCidDsY3Z04tenxONt8d57VfPRK0EYtfrtLlAChuv
VssQOgpqp0ujxkPBDgt4xyTCTCT/tGnsNnvd4ZTZpD73N2FIVmW+FcJ1xV5NFZNUXfIlEKgxTaty
of5qXNnLaMSnXk9L0IUt1wC5dawTiXVIwzd3Zyg7XTNmVNipGCflk8Tzk46aHhSTdOSMhp0zDwCz
WSI1DPJoeLqzflYI8iEb6sT0xCXoDS/z7CfpcW2s2XkkWm1dNkVncHJp5uw7UuNd8PI+1vegX355
rmKjJM2NQjrvr7Lv8mVgDifWiKQOkPBFZY6/NdpuMprIlm63BUJnyxZuA7Nt+aNJo0dzq1PPnH8A
59/kQjpdA8tR2/jEmhAScy7J37PfavSk4AVttmh4M5aFfm9TJrDZpXV7G6ah7maxMyuiBPW+XzX9
LrJsIS+kpVhzyHSng40Mbvvjn4hPpg0qXOCXKjaddglz6fTqgozm+7hNKqkSODIP+m4jk1qtd+0Y
2PXTqiDv7k3XBP4OsRuu6sH26duhnKUMXszaVANbqJ1xOTNt05+yCYBBNvhkxqhJ0TmDjYrB2Sio
PelOmxFMqDk4rpi3Vm8g2FdrL55Zfa0ubJ7An8GAcLGxSDTeK8NI/11Xq8uCGIoum+bhUS32Y2ot
+cGrmZyNynPCzpPOrw7x+2eCg+U0do6z047HWKCFqkJq1+IHdZ7B3UFqDbtaigdRCQpJCW0ofQWO
Mg9utSPdnfrZyuMRjIh1QTpt/ReuiGDvtKwmKrOCi9jy+32GVeCD9BneHp2k7NlUkomSRxjHybGW
5R9ogwhzdcNkevaEIn+75UM9+enD2hre3VQ0deSW8O19n5eSYWpcOluwJOtBr4a+MAksQHRvfsNN
Nuf9DxV7oEJpK9NPllJiB6+zJVqXQW+Tym3fls6E/3em5R1CRr26loGWU8pa/Aw6ez4E9gyPQ+Ez
vpB42OORz9QSIqcsPBvNPF9ZVd98NDbOwpCGMojswtd3WTeWb07Zzj8L4opUmHIqbDR2/qmVLIPz
6ikQRFFVbwMnbitTt2wBrEbvEZeq+G1ky7rFbem8rFZWXQrTy5NN1S7je6XhvjHrNHtJl3326VsP
fQcsvdF4fD5a28qfulkr6H/65sjhdUBXh0F8U8g0fTGNJvlZp7Ogau9HZ1uIJd2WgS2eW7OfjN3i
k1upEgMDTm1390VW8LLRpBv8cJYc703mrslz5/fdCTB83U714v6xDJPJAaMzP+T+ANfuevvEhhZ5
6YVlfdwWZj6w7937NLENnZUlLQG/PsRAK/gzHhOFQRU/ZL4bXZarAQQnDwG/4rX31v4f3ksclzY5
GEpjaMV26sMxDEly57ZExm3s1Fg+GDWo68CoizFwPW7Ju8jfBgwTr8kk3C3phTpyk6TCYA5pa26U
L5XalYblVlusoP01I//GveJHyBnOG4Kx/JM1D9bPfDZlA20ANrTFOq/MSBvNGopiES9VgR4485ws
kenZ7fQDBdUVBwsgqWVncTF8MN77wHgH82ljO+w2LlfZFTN36m+LunGnnUlrmF/NoZXJJb21KKwf
7rptr/N6Dae4ZQRUp1Ub1TaE+X5c1bxfeYtT35KPeIMkguCn6ydGGhnBjGmjsfR0032dZj0Ic+rB
/Ug/uZLnXR6cOvWjxgRVPMXGgPUZzOqJGB4sPNpuKQACL5vW09DUdhT0NHlTZijkMWZcNBjDyCt6
pK4afZKPqqEqDmq+cZS3+I1IVaXL5CtwijHkvTZuJ/SHQ9vP069M4zdZ5AAnhSJnCx7qgFFbR7TG
MoPyb4gO7eBN7Xz+BdFCbJXFPIiCAtroFqmbd6GgNgMy9wqNkTVOFZEnKhdMYWvox4qayJgUMawE
Ba2Hrp2giWmVTvxecKCTvpksTCzMTEnbXezF5dEFJz4RnTTf2Sm+2CWFtuzNhfvAokHgCWub1NzB
AcE4x8EifwMEzj0e1KF7nRhv/im5jn6ldhbsKsuu7tUadO+K9ne36FmHjJnrfW0SR46VpjXqrS4T
4zmXQftXV1a1A7VHgZwM1YSWxxDeW30QW1BZ5eCEva05HI36T0Uuyusae6jhcnA7ypIV8DmWoORF
KtQu9Sdgr9gy4J3cj36KG8RYX1zJNCzA0XO57xFIIu6j+KH3tH4NGqdGr8nzV8ax/stY4SwDHcmq
Kpp6Pj8AEaS1DDLgqSVb7baLoqr/zjQvkdE7EHw4dX+vslgh1PymDT2ASTpDwRwZqBxlqlZJHk75
ZJxMhOetmk1KYFgMcZeQvpOEKsEn5lswt3vTBuI6IktifrEW28iYozeoW6gNytxOHijbcRKqOpAE
Wz7aGdMjsr3ykE4AX0rQgh4uRkJ1OxJi9TmuFvRUADqS1Z59yAeLbJoVNeSey1m/Z1qqJ6MjwgG/
Ic1bLVpsZYGdL3tyOwMR0RatybHIa5nyZCtxYSJ7o0NQbc6Se++N7IpBRe3YpwOap1t9mLO/3mrN
lcTFNVFW8wjw4p9lkA35W9IONjk5dh6qsrEPynZa74fT9GvFewcjXZhlTXtYXVzrtKEkGsySpa3F
2ozLUw7M7G3TyrTWrb2aqj/IGiwSKk/4jGlTc3BQLcr+pdRjXkXDLcRnP3QrWXmk2HnJ3jXraaUH
ccvq1ejsKWdDTKJuoFuQJ7/LOc54kutOoU96JGHFz5MmOsUMtW4zGgO7ruihdbBUDslMjFx/T1ne
Vf+GygOVQSEryqO+/fRT52vTODC+MKotNomFySgrmLBGDYTCqLMbuML6SQSA53H0vFq2T0HNgo00
dJhDTKfSmWdvn/iMG0IH9x/KOtcs4euD8PCNZLOnDmR41E/Ik8GTYjfNyzC3i7VTHiv4thS5S3Ux
hmqc7xhE5o91MKv3dXJ1Gbo+nGFku9UcRyXpT4emddq7rC4QNZiloWKS6yJOC0czTIvOf8sGhY3L
oQv8nVmxjk92Q8n+Iydly8VuRJYv8KvWnxoxpAulmvtPHBTkEk4jfdudVEHs7VFxZLzr4L8vSSGy
zwWH37NtaOd9oKGAOoEhw5kg08w5jSSV6I0iHoZcMdpH/xlJbu6e87gJIayY4Va8jFo/YK1g1e38
fMQy6uN1WnYEF2KRgdkanho0kcgaVvOqSfq4oM5L8CrQoWGPIzFINiXzy1eooJxroEhi6pJ0/tci
Ou+ZecgsrEY5HvNYyHEzzwTlkdiQ/Rld5p2oZP78ibSTPxPTMN8HjP2LbSeZvvGfZTGBthp5iIXN
unm08vZtJN1vP3mpe1fF5LGUvi3/jS0qzj4R88xr2kDTrvh512DwPWtfrkN/FdDyy25xQc/ywOrz
XRrToqGb5xjDA3wUdVDZkQ9LLk8gXvxZ3kaNuSUt1GvhTIA/Nv5q5FBvDKj3NqsRt2OHMYKQJ4pX
jrZNpE5b8YoKugWzy4Dg9itdMaBtiCdY9qrzTFTnVR+XAkkPrSBheknrviG3e/rsvHYmqqIYgvk4
BtqLFO1bJFVe38MTEmQFJlaemnypzyjk87Wsiu7kxnF6rZs8Bkgb7FevMkRxysuKbIQRje/qD12w
t/OAQDBDvgiz0UcndiTydlwEp4LKhCgmPR+8fOndh7qLg/6C2E8hQ05I7lnNttML2WyBkXoh9CqG
pa6NH3DarRfdczCH0W+ivhcVUXuAP0QZVSd83w79XY1DIyWl6ZKhpqKAD674SfA+tXGcpdXfOL35
39JF/WTHfRkGt0SosO7YQUkfIHbIQOuWJI7+nmmShkATsZmEwhhGsUvsnJGmbafFeQbF3TcWcYxm
J/uPhYQI85hzmVJLju12bIU8OPOoWuwZ5eBvG68wSDMq3R32p/dS4uZ2RfdeWa24CpLTyP5Z530d
rPJlzMz+d7X46kG55CRxNppnZ13t5zQlWo9r02RUx24vL9t0DEv3nlXk/J4lWAtCpa8kAHr1m0wQ
fWf3y7yTglZnw2ESvFW1bTFfM2Mi9zQpN1do2MkLgbD9UzV1CyoG2aKUfv6iXgJrqSLKIUYNbTH3
vxqyvc7avQU5DbN+loIc6LBvudEmb5j2fbG2x35xgufVqN17UmPkMw29cUZTdO4Eth8G6XzR9ckc
GO92DIKKPZEjnknCZ1He1bhQRLjUnpednbJsPzulxMEBHKPlTBZUJPK89hhXufm1wvlt2+u4WbNh
PqTJEN/5dTxvfV56vyULBV58l800CSPufW6jF259QgbCtJq4kWeNfTnPg4OVA4qZ0Dw4pki7/9HL
DotLh9tuIwHv94gMnL7Y9Fq9c5jtJAe/KboXT1nFq0mSwQbXpxFZRovntSesYauAytrN1E/Zsemx
1a+12T+RKSrPvvj/RNFsdfjcDd6UgA0Wfe1g1tfctwcITcnILF7xXKQ5+3SMqsSXOTjxcLfk4Cd1
awenkuyiV8WUXW0s5Ov7pHXFeRm9+aPvzD96tbMP4Yr0yRvS4t51026bWPR+ZjGWBzAe9wJs0Ee+
37jkivtxe2gRRPZIaNStBBbe3lvompDCyc84JTVvN9BXE++a40ICQ73pphxKOI0fptDyfe5HI2J9
UX5hvECqgBjLnWfDKSeNP5FqSJzYHy5e77dr4LrRPKmsXeNvbhu2f11TQ+nP0ViSu3Ed8h2pKgKj
WMNQozuQbVxQZVYZ8cLOsbTIa9NR0FhxTiJJxiKBX3neWO0557JKse7Nsuuv7owfpdyQsFfN1kYZ
noyvZlo0zA/KIfDGJ4jkzMlDsoMqRALaHl6HHOfArwCjidbjdIHPVQ90Uask9ChOB1ymdM9rf0Uj
KkreBBZdwT33K1EAm8YtAZIvsChxbkQreTwJ1S/p7JG/goY+GfCYzd//O2D4P6Qjf93VOCQzxJqX
iJMVW9cA/rgj/OF7P/pLkDShJ5U3sx3txIfzo+uXU63+2+a3//Rbf0mMpkkTXlnW4oSfGP/kvi+H
ePe93/pLXLQhQLkKtq+eGHE89s7qbnpzbr/5w7+kRSdGzKBQFdYp6cd7et137rn/kg7/nz6SLzHR
OoYihGG1TvQ+JBskz0aBO+Jbn8nXHYEuy/Ryy8JT1FTxL2fQPz0e9W/+7C/LSJDkgMJsb2QkQsKV
3YhjZnxzUcvXBYG2jYfZQiI6pRhQtnZm2eQ1+ep7X6b8EseP18TPpUluCKUijsAighT83gqMr4sA
q64lxSSTLa012Xofdv7flmXJ/z1MXH45k0o0ZmrmXntyAZUMJk6qgjWDWMtIW/7mUiL55XQ6HnNJ
kD7+EVH8s9vqHuP89ntP4pfTuRSjn/eibk9l4P8sVPMAEPnvez/669ns7KGomJOcuFPvTVq4Zvov
K0f+w9GUX47m0o0K9TXTJ5OtDf7yIHXxvS0MX5f8jSSlEiuQ6FMSkOvgiNsqoiCZv/eAf13z57XC
7JiTLxx7374HLeqO4Mnj975K58uaoLQHxO/9cT6583TXi2TPXr7Hb32VzpeTyTe5dgoC9FRTa1jp
8qP3hm9+4reD9T8WO7ANvegH0U+nuC+6HVSa3Hmdtr75iX85ntkkiIaAdDsJncdXtdC6suMh+y87
z/7Dc+h8OZcFSSedtAG7+1uoQju6f+NYfvM3/3Iwc6YealbEK8sUTCYwGnqDyim+d0k4X86mMqqW
YnIdiGD1BtwLjGvjVHzzK/1yPP2gTwsifiuWJXk4W5KzcprPbz2IX/f7GUnvF1OiuhPMEX6UsvA2
nSD97ns//cvV6SSLJK+dmH9e4CSqGMlrvuTz964g+8vxzDA1WLIY21MsxM276VHMFuSOfe9X/3JC
fQF3xW7M5pTUq0+qzHRFsGrC7/3wL2e0JjAsF/TLJ5xTxYYYnUjgCP/mD/9yRMeyz6px4nLLzPKF
KCS6yHr8b3tspX176P6X7Sv2lzOK39G0dS75YDCUv1hGvm+c8Q3JnXjB1jQJszSaG93vHVtvPS0N
AkRfr2fpB9UaEb6SvOH+LY65RDbz4j6g17nNyml0YBr6P3IBB4N3HG/rGVQIF/LIasg0JNAE9MrA
iK3YTO6OILlSW/LUaXYhzNNvb2GWgNV3Q+/vP8x1UNyXJqgvmOdyxbqUnTyS1zZpahzL0XnOVHCf
s85tnKf3RacMqtYCCJVWb635Z1uvNuYXv66LaHDNZAeDFkSFCm5j4faxwIu1K5NRAM+n01FA00p4
HhYN6Ltl8ZJopc/rX9mWcbBLNTcbPJDGH/KyPVaYyAlciOjqyYFHF7O9bwFSzti2GyZOOanLaXYf
dHF8T3jszkz66UeuLezAg7vVXmzvML/cCV99rLANR2cs74166iPG9Qb9ebN8LgGVgWveVUwZOjNu
vYMwSK/CgMx8yM9usdiemEhBWSZoZaNfgA5raC2M7TVuNmdTpfE5S0bo5uZOtOWRxrV+Xvw43kuD
pHgXz8eVnD98oBoediI+07EeJmk/TL6cI5rACoe1t2B9HIIlrJGjdsg/Y+jmQfmeZzCI2WDsBTzV
Q0EaHIGF1zYgc7hq8te1ZJEu1VmtI8TgA+E+L62hZ6Yj+I2pN7cB+971ljDyBwfLWghBTTKYWvSB
kA32PhSpfybCdAbJ0WcDYzJGURmKJI5Dn2+/M2zpocO6yz4mhvfg2gJHTu1FwIr9GyNF2J0JRZQF
GaPA4Mec+4Xg5gyzL0l1ISlAZuTOCIshNnSMm66l7ny79xaUbKcjjhxNe7DZXNB2ejjHwXBteBhv
Sc47n73l2d5XVFmETs0yrCZ9YMZ0npP6dR70XhT+WO8atBbXCdzyqQdrOWtpXnJiW3c90dph6gX4
+wQ5sxOhzHdYAYdw6MxXAT4VmUTG86DljNylXxUnhCd/72FCcX1s8U6yZ7vEHu32BkH4fKDt+C9A
yt5WHuEFHjOo44h/cNuhcm4S169Y/7ISoj2ymd5ZH4eBHW0PQeL1ZP73iiAusZzRezXh5zVHGHnV
AjnbCL1cNJsDCQ7S3YqZGKkMsXGY7FOylPLDGdlculW++UyGi3uWc4PeSdBz9T4TjcSH4Mwh6meg
n0l6ukjmGtZr3IxsBWmOhe2a54z8Y4Y+vRmNVvDQGTliy5yfyb/bkvl1dG0gmGCZov4GZuAFFbuO
xc+jU+R8BVrv/Sz5f5ydR28cuRaFfxEBsgLDtruVpWrZlmTZm4LDMytHstKvf6dnNeZIaoDL8QBs
isV7mc79DmBSgHsALoI5vT/VwaFgbPlUApt1Wc/5rSnDO1yx/xR6kgkrAqDOzIDIXrdue93yqgJD
JM/jK/hkBPt2poCr9NltTUP+B1YgK3gs4EHDkkWh2oLHIt8u+ykP7+MAj/yHwC70EnDzhzhXgTwA
1A8V5zaJC0iQUnJo1u60s/qeZXCAARKo2sd43P8fSxtSAG7Uv+Q5La/Z2OCJEMXR99OWvlQ5PxVT
blN9jHD1cxnU7S0EK4gNkKqVPd1jtREktqgw2QEyhTSTRtcoyfmBamL2Aoff7hb1HUULOAHUOAR0
PwhmoTXHf0/0GIMKc7HMK4FopTspAcVAyIVE6dhzhtLCCzkO4iDLAWApoQd8iwyVqGtOm/txrY5Q
oaUP8Dg5EqTwrsElYBgSVDJAcAbjnRk8PqQDBt7+N8a766YcrjHByFGjvu0yFRkI4SneAhaIGtuh
hpQm7oGcQ1Uswjntt99dAxVhOYblF6gdA0hvZ/2K+yngw/iSk/3QWPJAW+iE97M1eE2vVGt/EUhH
BjComv4pHez/IPMkdyBFQlm84lvifcTeagKA44pPeuiN2D5jV7FdQsjRbQcI5qFwxFPYrykacKCe
ONwLCcq1aI16uTWqvrPVrBdtMJUoNe2CC7VBCZKpoYG/wfBoZpStlgbGlGFkNFRZw4JPE7VcAaSv
vuNeUV9T0+dfKxqa9nYi0bTuDfSq98U8KbEPlfk2jFBNh8Du3071DPFpOcoV7zTc/LDA9ewbZTaI
mKL4CcX70FMZlOviYbk+AAaE+ksQvVErBWATYxJsGkDQrhWkHVdb2er7qZpvppgNt6iaz0Ai6KPH
UtD6EHJcHxNFb0Y4Rl2EMdDr+7XWj7h4hJ3XFtkZeqUizC45HHKmVnFxR8DY778L+Pjsy2XQV3En
AL9Tw9OUVewrxTeFCrZGbSLgLW3Uxd0zSGebPUi8XoYHWQTitZoUntB6SmXS19s16OXrdRRDKbfA
LOWqL/A2AIB6+UOXGZQeoKI2eBoN/wBCIz+3A55FTZX/Dine4KBBZe2rXRt6101Kv06DqS96VMMf
KmRkUFnaTBQ7bGqqfZZbgyKpHJSYomLTkVhoBmxag+UmjAzxlhQ8oZ6R3Whoa/+ssMl6Fn23HklR
4622iWvo56OFXagAJZthbfCmBDTmsTDT9hjRDScPvHcho2kARiuITi67Ecbd8HyB2gmPtsHS72ta
DViz2hCVC4qhoqTumvFOZwvgbrAxs59mlAg/tbgsv0e9T/OM0kJ7YeJQv0DE3WGHYLvZXMJDa72G
umhpb0sGzyzKwiyGN9uI9zibNUhCRdXu5g6nZ7JFKHeKMgLJgbrI0x7OE3wND3MbPczASuO5HUU8
5Vw9R2M6w9gj/YQHFcJQ6jdUVwGWUmzsQHYKLX4BOiQI3PL+OcVObA/lZfO46gJfrhbkjIPsmw6p
IgidHS6f8zg1qMQ/9oYC5tedclndQuolV/3ZRLibOuEptM+9JX7N2fCCf9Tpfh1lEvSAgiqyJ7n2
OR+haedMCtdCvqEUDbc5FjVEoZQADMVT4HOEQevOmbQoZwm2N5NJCUlzy76wvvA5eqFl50DK2wgo
dnBwE/Cq7X6cYVERobrC43AEAr/jL53DwnfaMgiboMDS+7XEua7Cm52PlSNad4+kTVrFHRahhMRQ
VI3jvoX/rF/HnQNpE6qFzDQgyUnDGQBnhZcLnzMdeu2cRkH70UtL0WteLzg1sJ3SheeAOGdRAs0O
3ms3NG2bLygLwpNzbX3uXNBtJ1BpwacMaiuCJy/USWJTg1d6OGR5ThQnMKsgzPkAiUqSg5i0Qy0f
2+UQ2vp9TCc04S3DI4FnvoR1KC/IwUZIARP1/JxOZE6TyiFzjkjSkvmZwPVQl/pMbjwN7X+O5xhy
JzQDXaTgZONz9rK9AHD5BtZPZ6xp32maOYHJ7QiihkSvRxyLmXmB5ZrfeDAnKCdmAd6XK0korbGn
hRoLGl2v78icoMSZFH4GKSInMNGnCc/nuJ/Tnm07UcnwJG9hXUiSRfcPC9hNVcf/+HXbiUodhGZF
JQxJ4k7qfR3bbzFUTX5tO1EZqx6eXKD+JG0EEeY2L49RYJ/92nZjEsKoah4x/YQQn20N3aiGSMJz
vJ2Y5NjigB+7YAL22JOhcBOYSM8Z6EQkT4GOCgqFmooJIgnoarMrG03bpd+oOEFZwjCht/mMidIu
1xx2gRyKD6+mqROUI5ALOYlomhjRXAwN6iRU4HPtLALqRCVWsGCEHATZGyB+7B/I0t34ddoJyrmc
tR3SiSRrgdKN0yocSXi9+zXuRGU9jUjbo1BJ1K/PbIi2Hc4VnedwO3HZ6wi4krro4ZRgyY7Z8JkR
nh0+7vmpkTdyN3UCU6HGFMywbThCLvqSF3F1ueL0qU5OxR//wDsZnDrROQ4GSDG8gxxLQA920In1
u4xjf+XXuhOeccewM4l4d8yzDAWtDYMqG+ozv8adAI3zmW1TLrpjIW24b/QAWEs1+y2a1I1PGS8h
iLPoeQwlD07r8iYCA+DMZz1NvP9+VqacEAUCETWWddYfoVC232NUtcHGqbPXQQn0PyxBcGn+8Ri9
PX+YcgK2A3Ghi3D8OQoolbAj4kV3YUionjh8gEbPH3FiN51ApQUksTuOeDp6jDYh7mCvg1LFLT6z
Iz11963xcgO4Kwm4k3F3TKMIpchByOEBrKMiKbqNfYYYE2wXFcvLpYHTttf0YsqJ6xzuEoLgZgtr
YvgE91mwlMjw6+PP8nbUgS2Ev/NfL7K5AHkT11XNMcAJ8BrsJTwqlFHotZoz5cS0KGISbiAxJKio
V/BwAr26WEuvXTBTTkh3XRnjqK31samy7KGDS+LnjcFK0G9gnJgOYFFAUrVNR8GLJ5A2vs0W2GO/
tp2Q1rhmrFEsNR6hmHiE7dHjhIIiv8kinYCGPBt06HoYjzHkB6Ccdbh837579Vs6MWwGVFn2RT0e
qba/Uho8sqrybNqJXItC8x5wrPE4gh1wHwWoRZKE2euPO/5O8pFO1LbjpOIMxrTHRk64TQLauL3I
KcBW8JSFmv7jH3knlKQTpi0IA8CGQ+Da4QYaTrjQ1472s1/bTpji3TIwwdqvR8rELfw4vlluf/s1
7cQowYoSz6aWyTISyPUsu0eFKj34Ne7EaNz3GWcTbOUVhT0NmH6f4YrnOWWcCDU1HnWmOZ3xVmof
yy39LgzEu379diIUoiMB1T9RydAbtWPB+CmWnncxTDghavLN4n29VkkGSyBwCho82qgq9Ou6cIIU
m4ViNENjjhuX91Su99BMPnmNinCCFA7PwdKEpD2KFrklWsNdiJtOv6QonBjtpxRMtF4NxyxW33QU
arxf6f7Sr+dObAL6iy0a35pjmPaPOe5Ki+xcaJ7698aOQDih2eJrlgxeD0fgBP+HOn+9tyn/Zs3I
r1vheV/KhBOlYCzH/CQxOFIB9lEBxYqwkZdaRTDhRGnD+GwGkxZH3kyoM4PiG7ie5syO6TQOb42P
E6YFaEx6VV1xLMFDucqJjPGKH49nMvt7rTuBCoukDK9PWXEMMiEuW9DX9v/cE3pNG1ffXbctylRb
kx/xzPUE/79sJ+nmdc5k3InTDkWmDIKV/Lhs+RXAWr820s9+OYA7gVrXHSoEAd08Bk32CbKKPzEg
xp5tO3EK1wqBB9opBwfPigfUHaI+Gz5Hft+TO4EKSWaNkm6MCi/IZ1rPv00DbJ7f13QiVYzAHYZ5
mx/bHmWco0XdEPxyIr95zp0IHeHmBk82mh0rSb+CJf0CsZOXbApsYCdALTeCS+A8juWKIl08e11H
far9Ei93ApTCvg0spg37aIIKKLng6Ze36sVvzJ34TM2ppi5Gz4HTa/cyhmAB9sSlX9ddaT1q+bJx
klOaKDvl+0FJdbHAJsSzdSdCUUDXrqQece9WqO+BtHDQrB+9hsXV1kPauFXwScc9UM6v+nB4EhVe
Mf3adgJ0mvg6dWMuEwKBPbh4Rh/aAZgav9adAI2ivC7Z2gpcj6mvuIM7dBN/9mvaic9TlXOfQn2R
lDV0aZWGriMvfUc8/PugCyNe0FcXkiYtSBrX8E+5IqiO98tasROfXdSAmD6C4xDBpuL7Uqz8z8Jx
y+z5RZ0IbTvKujkrogSeKvJysNGpJFL98Rt1N0KzsSCzWcIEb7LPYu3utm7y26G7Avtg2/DKBsf6
RA+q20FIWcB2z6vXrrrejjBHSINyTkgFuMAE+RC3WX3p17izfMIvMaWt1HMSwaeaRKeFKPS6zcON
49/TsFdA9U6oTIbVA1XgN4S0v6y0gVm5X9ed8FyBOWrLNDJJvpUl3mZySNbM+OLXuBOgcPwB6AL1
AcCfnvQs4fY/tVK/aejK61HfCfO+KjAJaYOLJYMBpyhRAujXcSc++2IKJxoyk8y1ud7gOmDTc9v/
dzagrrg+Jr2GPcViku7kaMo2aOY6WET59duJzSyU0TKoyiS6AXeoVq8qg3GCV9uuuj4fJ7OkQqFC
s4DMKeDV5ZSFnlut0Fk6Uf9utxKCzMSE0XNpYQ481X5JxZXWwxBj6GAICH4XsMvwjZVQw64Ghop+
w+IEKKwLOXi+8tR89rumuGzlM5Stfo070QlNI8A0eTwmcFpaIIWtoDvbxi9+jTvRyeRUFrhQbJMl
UBAen/ROAcyFPaeLs35GMchZtS7aJFXAdNjqwCLqt3N2lUaFzMwQs7yFVgI2jPZHgNOt35A4Cycq
vMCqNGh55ABkwhe2O2gRejbuBKeKg6g3QDCABQjzZji1AAgI0CEAp16dd7VGVkEJOW1BkwR8TftD
EUTjerWCxuMn3GGu/ADITIgY6WaSZqtuYf0SQgsKRqNX75kTR0C0mBkl4l1CtzTeb0X5iWj1++O2
T+HyxpUCc8IIbsEAAQUUbcehvE1NGP46bcFQNz5DU/3xb7yT110t1iZHivqUsEnMmN1NFrxxSY9+
TTvbC7zljFPM4yapQtR+gAyTwp+YxaT1SwSuICtYdFiBbVcnU4fH2n04LM0fBlDYZ7/uO6PPNgty
ZgrXuxgQrRfSpXw3kTrw2yC5sqyw7keVMV2jnH58KuP+t436r34dd1LYBp5It3YFIPPr9wZIqSgS
fmtS4OwvNgAlSVWiZTODqXzyBYa/vV+nnRSGd0QbDTD1SiYKLngT0X2hB8+DhSvIKrjQM4xKTQKb
h+YXLoy2Z5yS/DYvriRLwncqDiimeS4DGMiF6xe+xX6XZ64oixuQQ2Bh1AAwB2x7PVbLNR4tvAAJ
ArqAvzfpHRyJyjyah4QNvAP/Y5rb7Zi3Y7y+en1U5szEtJ7CYBy2IQFBD76rHYbpYgW2/Ex+fCd3
MWc6gnwtxlnPXQKLkyOA7s1hqQs/PRxjzoRsbbZKUQC+AZeOh2Ahxzwt/F50mbOiyjqubQELqCSe
iic1DVdxPPilFVeKFFfthtfFEmm8IKAXlfNTzclPr6/papEy6Of7Bm6ayQTu5a7YIMQfe8/nHOos
FhvE+BkJdZ+AmLB8AnFs269Fp89svU6tvLGSUmeVFjFKU6QhXQLPA9UeQCSW39s8W044OmFBHEOV
T1EDl733Gypn7djGpU/zvu4TsrBon4JyjdInCGOHw8ft/7PGvfUHOaE7FJOkUToOoLwLK35srAf9
WZq0ecXbtbTPNe+nU1lroUUDrKXOUX2qB9q9zFQEw20kWiD7cwbYKohYogBkDFTpdWe6ssDugoUn
uHVRjajmm8hTCsvFKoHt6NMyDkB1zekq6rucmNBeTU227jQ80oJTZZ9o/ZYDVyVlA3Gyogi6JBPd
FTTdQOKfO93/E2ZvjZ2TNmQqJyBNuz5pelRmnfjUVH6DwzqOP7I1g4JP+To+w8u7nG9gC9uD1pqO
Fr5P7Rh67bpgtPx35h11uYSg2LdJmQ6XuLT8mVaj1xpNpZNcdAtu5Qi+V7KV40Gq9pKBxf7xrDvN
3rcGzul1AapyOoDLmABVaNWFgd0zPZgN/EIcZ4j01AG5SjDatqwby7BP5BYdYM4hDiiKU2ci5+01
g7pCsJ4EMPUqgz5ZaWdh4w67cxhWj37f1VV/BZw1gJ+ZPrFApT81Neh6ObGl18aOKidHcgFjvFAh
uYcryL6oS77gBKWWH3/c9wbGSZGzlBHc7DFvejzC7sJU3laC+M1JV9m1TWTdArNi0FGPDVI9ELoh
mHFeRzDqarsoj20GH4AeNzzxCDZZfCNIe2bI357y1FV2wWqqntIp7ZN0q+I9xbXUjchFdhXWS3pm
Rv6zmftvWFFX4BVUVQQaKcViUav6R9mMf0Cbb66R4nPQF/XyDUWu6R0haXtYFrruxrK211bR8ZL1
NvtUh1N2MKgDjXZLIcYbuAfIW1DNARBk+F9nBuKd6SGdpNmoLmTg7fUJjCn/DFU1oYR1Wa785p6T
WDgwqCUNRZkAgPNpC+H0FIO16rWUUOUkxBp+0MUsEJNiqf6XacDJe+W1v6WuCC0Mp3rL1mpIolgB
rV3egY/922tIXA2aIDGwKyOo9EEr+3tMPHVtx9qcmXPvfU03k2ysxd0iMjlKtB+oeExj4nXop64E
rQSgC5WVCji/nj3BG54fiSjWL36DcorSf6k4h9ku0PFq3KCFJ17hKpv9UpVPfo2fxupfjac2A1uo
xCWaasAwlhlstaxEEH3c+mlk3why6RyFYIhnBqL1AMNnXOSSOp4eipU2t2McV7d1FLYv2FnZM1UD
72QtV3mldQTqVTzgYFShTLu1NTx9SAsdL6TCfsuFK7/qBegssCnqkoiRW5xLr4Zh8zoeUVd+FcJe
plMUm6NcTPELoL/k08I745drXP1VFLdZVlb4zCmDo0Wb4+b7ZELy8Vd+J66EM0GrocyXGbj1JD9Z
a1TzKlCRL3/6Ne5MUFyTRnmW1i2O6+J3pEGHXIA78ey5Mz/nVqcrvNOxiA4ApKYrHLvgCON3HsIR
4+/YQlUP6YPStgnsIe82suUo+8Rx3W9cnNVjo3Vl5xEPAu2WvcKb7+dYTX7ZTDhrR4o9kQJ3qEp4
T8zt2Ko9ntcHv3nuqq5gQw22Ga3aRIbRoenk17KpXryGxBVdbVmLVyOJpjnkYoe80r9amC+eSWXv
THJXddXPpk+BMcXhBZTWw8L1d5ite+7PubMNDVs4uc45UlcLT8TrICKPMm1nv52iq7oahzkF8BrU
28mKFg4sFBycXHp+Tic8dcG6Li5P94DE/ATF9q7pxZmD13sj7gQnzFumalnWLlEZOOqzhcF6IDtx
6zdZnODMycyVWfAAw0qsEbkmN03fnVmJ3uu5E5trX85hoecmId2hiqIYBfZh6jkPneCMWilHybFO
0Kn5VWXjTQ5+vF/bruJqzIYIIG5cLRYhOPJg1JxsK7yGO5Z/58IMHiCcxEjjdhQvsPPdxtRvO+qq
rUooICfWTJgmHKZG/V5EXHl22glLGKVomDjnVSIl2oRRb7WfozOnw3d2Ky7HVJqgDHTDMUc02MKw
K7bLn8HCjmo22/zkN+hOcKpF0BiApQpCNFNdEFkcl3ju/dZOF2WKe3Q1KxVVSYMbMxKlNzadv/r1
O/h7sgzZ1qwBxdomZHkbgpOUiv73x02/N+xOaA5Go9ixW9sERr/NjYma/uQIpW4isXl23gnQoqV2
6ecUG5Z5DC4A1Y0eiq4b/T6pq7pq14HWuCduk0Hay6geQL6pq9wv47q6K7YShns03SWNjq9KDpMg
v7pb6hJN7UBKDepylkAGBPp8M34xZe6XbV3VlW14PKFipktIv1qApsRxZMRveYtO0+hfx6PcTEXE
BmRE3OG8pkQ/5MPgt1uJnOAcy0CIeK26RFb2xa7yczzkPz+e5Kcm3jh2uXKrcALevh3a0xORmeD1
3OGmOz4zIqeE/VbbTmyGMCYo667u4AhEuz0PMxguMlrAYdKog4zhCLCklOx73Z97xvhHE/HWTzox
G09bnY9CtknVm/V1HWfU9mZ1Cl8veEvd1TnDr8PWZ9cRA8OaAdaXn9VGsX1tRfe1GOTymTfG7nGb
YI8lS+ursirWJ1pH5qBz8RlmWdW+LbttD9fS8t6gnn1Xlp09DCPwVHk3FFcDnAgvizX93sKE/oqu
C9V+S4xLFIKzOgylzFonMeefKqV+sZR5FTlCV//33JUwG4kIbbokpAZm74C67YZm8NwruAoz1cH/
J+eYY2bEYRLE0m1XDH6sHJjW/931SUE+TeFWnMAX4BpGGznsJcvy4BUdrsasKhodpKJsknVlF2I9
+U0o4ae3B3rv756DjC1UkC9VwuqsgNuYfFRh/j+/jjvJSBRsRv1kXCea9a88VtdrAFdWv7adzTbg
Z3UpJYIGrMBfmtQ/g1le+DXtZIwV9Z4qtRiSgsXmshQXC64e/M42LmkKVlIsnUahQZoK2puAttU9
m9R4ZlDeyXX/oU0JMs1V1dZJEbDqCiZs1fUGsUAHu459KSICCFwT7+YpJn7XNK4qjLRNmU1470hg
OzxlFxaQxn1cM+Qir0/h6p5sJuqOdk2DlBBchQI1MqRr/WShNBB/T324KHKT1jgKTnn+TKJ5PPTZ
pjxHxomrNQXDcUCsJhEdwt1UwDkkj/2qe2jgBBZszgIUPGdl0uPKeZeWQbWLqPjkN+bOOs+jcDBV
jVuJlvSv+QL4rjKN561E4ITtmG8khJ66TeBgk+JYf7/BQvbMZDl9tzeWXVf3NEKsEQSZbiCOA1/y
AFvPfI9qgn4P5GNwE9V2vGvhSOu3HQqcRR4uaRYQS1ZDlp9/yeqbiNOvfh/AWQdLPHdDvmnqZIVP
5i5s+Lyja/3548ZP8++NQXJ1UAxub2stAijaVnWZKXWAe+oVVdU3BnvUj3/iH+XjW7/hrIZNHufA
9kf4A4ykcCvj+e8mbvJHUqHwkkwZDMxnze80kyaCUTstT5BOrPa1DfvHKBXoSQen+nXP0mz5NY2s
OqcbfrdrTswDncAshcosycFS7XfTyTut0ml3nzdgjuzrsG7pJTDN+XWHc8pVBmPK+0iQ4LVZ8/BW
9OV6TWZAaVsh+AHCr37/8ZidguutIXPShQp0DnctUiebWOMDeNwoNho9r15dhaqhG4+KCOuwDQHn
juHWtl8VtJh+XXfyRQdSOTHt2IKjNmWoY5qbQwpsm2frTsLoh4CHtulw7cBQ5W02bXfL6HnucKVp
Ea65QMPG3RSDb9yO657v+io8k47e+6ROgmhSGIhzMGGTcJtB96R/0oBsZ0LsvbadFMFUgUuBGrcC
1SgwVZqo2IHadubEdFpF3piLrjqNTvBO5G2DtxddZPsNLtn7Zg3l3QJvsTOXSe/03xWpVQ3Qe2D5
lkltpDyAMXs7rfm5KfNe/50YB4sr53gOqFG5J+cbCXIojHtZiGDuhd9RxVWq5XmILXhb1EkP2vgz
fDYfQ2Iav5WFOqt7CWRTTQ2vErxGwiDaqBeY151Lzu+N/Onf/3VBMOMlfGmaGT0/VU6I9r4CId4r
EbhqsGyJpkGmNXnALTjfwTgv3Qk5/vy48TcXd65cngk483MAt6AyqQwQ93vdlQDMs7B4aXtAQqzg
K1zuwuri4197c5TgVxj8PUppDRPgAB7HSbraet/T4QnsYZ9hQttOXgBBGa7cqOpL7JrB5zQK1d7E
xiszoHU3M7R1w9diRmRFNPwyK9wowLm0OjPv3/wKwG0541LVuANqBoTWurUXaQWm/whf2VBe5KiV
C3jmtwWl7hB1g4ppigiAXeur0upeNTDi9Pi0+BOcAQK3OZi3UJ7anv4X0exaq/jp46bf3Ftx5arW
pglP1jGUiLjY63G1n4Vdc0MhAbpqSqu+6kiWXz7+oROb5T8ZGj/kbrAEhWProqpEaXig7Sre9njy
XJsruODON83aL9Dmw1BkJ1NaQgM0TucKUf5ZGt/4afc5VMVNk2G5r3GL3k0PwN1TWElGABhNurk0
MGXfQf6h9nmTgwMbw5csaIr8iTew7Kw34vVEiAFwUzxFdplhcJw0LHjNq/J72XlhItG0sxNb4Lm9
YjuKNwhRX5Ywzd01Q/Tj4+/2TlpxFXZqDfq23dD2RtZPRWjghDK35wxn3mv89O//yuwwI1ryLM+R
V0R7l+q4gNUpN5d+PXe2Ybiybie822ELaWu6L635gedfr7scDLmTVeCgPcGzQBZJngVQTHKgsMK8
O7ObeW9YnFxiWQF/T61LPPiuv2Y2mP02l749d5IJ1NsBYQb5EGbrILuTnyaH47LXkLuytTjL+hnm
DGWiqIxA8GpfRx37PEFgNXUSyDTB8bTq4V2nFxpepimP96C55ld+PXejUwUsFAVyBMxNyZe+mm5b
Nm1nct8739OVrnULW9c6wgIXrVt23SpZ3eCK3+u1mit3YxeA3FHbLi+SJg5+FLq8qubgzNr5Tsfd
bV0TrtJwuK4kVWQ/iRVsTrAnvQjf6LcT/FXfF2XV47oJthWoDTDmeWnPzvJ/LgfeSPr/2dnN07qm
pCuSdqUVmKJ9yr+MCx4zdoXcmm03N3H7qxLlmO7TuU7lIQ8L2JGUGzXXrNuiq9ik5EVPZb3Lhyo9
BGkY3MKLWOLaysgdOI/9zyENqE95DVA0TrKiMZth7EvyBMUcl9LAi1Ro7bV7k26uEhu4V7Bz0hDB
hgLGHKvcke3VJ26kclJViDDcYLWRYZjtvlrb58gSz6adRNXh7AaPD5Yl0PBuB2P64h74aS/lC5du
qpLj3BMBV56HTDXho1li8xP+eKVfOnE3nXPQBQOxa5HwyT7JokER6VJFe58xV+5Ws9YhXA4nnSd9
vs8XPMrFcXDuOv69iHcGXawqmovaFImdg/ViCWCsHg/62afj0t1sSjZ0ZR/hUTqu698rt39SvMZ5
LT3S3V+yNFysRK1NAq9ytuNSHw2ln/z67SwOdo6wT2nTHMie+iYFPnxXBL7B6ezd4kANW7FUeZKK
Tu+VYXvRz7PXTJHu5k2A2rFoq/Jk0uOPMSimXajDyevAKd0FGafbGCakEc7OMf+iZf3Yqv6z14BL
Z8DLsgkaHi1oumo6mOq08jCG0i+vuKuxhBSFB5qTB1XU3X6pr7plNH4D7h75wy4OChS8kYcJQok9
I2m+i7pu9Zvj0lkxM0HhtgQDtgcQTdh9jCh6KuxkvBZ76QrJUaoYpvG0ZAkkrxdZd1CjlwQYuTb4
e5tfbiFWy2zIkkj2V307X6/R/NNvpjjrT1T3IaCacwYEwyoOETcrBBJy8VHpouNONmzrfqspQ8fL
bRh3J9f3/ZBHXkp3Ll0xfbQNVRdU+Jyw9qL3c1TQvQx46iO+ROvOfrkYIB4ppoI8DHWeXoFjvB4s
Tr5ew+4q6bU4GW0YkT6Uunskjb2beu45y10dfbbhsQ1yVMRQ2WBtq3DJSrrBb5K7OvrFbgHH23iW
EB5cx6zVcG5T2bXfqDjxKTuNlT7v8kSsW3VR0Fzu4wYWpn6tO1tEFdaAIs5ofZyPq/ph0j9+7TrR
CUh0ng0M24lQw7+C24c+P/dc/XZFLCahE57dJGrGGcH2sByjTzGKvHdloPShb0t5N0/8jy6b5qFP
sykh1k57O/Ve+hb8tBO7Bitdlq06gy0HjErSdZsu9NIUfh/DvVNaecOWdeQ6iTFoY7aWu9Jqv6zj
auzhATp38N+CkI/m3T4kMNoNqZcrGZeuxp43upo1ieDxOeSHLrL7yA+zj6adrYyys1hmxtB0ymG4
12zfwqz3uhKRrsCe9ij9IiXaLgd+r/L+T9tAseQVANwJWzvDYhOl7RoecDrfNXQprmfsyryOAtLF
mhZzTZYSfrbwKJqnHVP8oknt6tl1J3bLklc6sA1cH4uR7rKC8L01oOz6DYwTvWCmA8m6YGC2oX4B
E+9ZmcyrcAeTxQlPDVevPqoqbPFw0XIdpc1zFonKLxG7InvJmmGu6YTZEoTXwpLbGdeAXmPiiuxb
bJCCjkosqwvc1FK6BbtZ+jnQcOkK7WPd9BzYF50Issb7bg6xicyG+EzSOr3G/fdORMZOgAIoU0J+
pshDQRiMbfNx2PWyWg4b1LeeI3/66X/d6EKDo+aSBeTBgDIHU1sNxMHsecaLnUCVBOajpqp0ArfT
Zr+F+ZeR9T/9vquzugYWzrxpFaiHDBuZtZiuJVN+QerCTctQd0W7UfIgULGC639lr42YI7+bo9gJ
0jqX01xmq3qAg1O1rwcGD+x09Tuxx06UCpPDcWaF0W4gx4s0X+4G0ZwZldOke2Myuir7Oiihs+9m
8gB/teYyGtv5pkhDczNxE7/ipqq49PqwLhwPHIM61dOgoH/RB7KsK8SE3Mu4iEtXzb/ms5AbjnkP
QOPZ2wJUxWu8jvgdsF1Bv9RK1qTDJjuFW/GF6VEDMjXknCnaP4LEtz6Akw3sJnReWYQqLniLA14d
4SW7wgVxLqcfyzwg/dBgeUDpWb6bU/soouFYNTQ9rOpkLaD052zm/GqB3dx+6msKG8XtSxvG1b7v
Y3plq+xrZSv9Jc77a2aG41hABUljGBbHYsruGauLPRXyxesru0UE87JqorItfcjwB8FnF2Ry3j/5
te2kHR7AaFQyIh/WPIDdc5o98qU6V759auStr+Dkna2omnyxK05SUX0vF0i8G0zPMzH2XuPO9qBt
YL5R0FA9pJ24N5F87JvNLzO42FbTkIzUvFAP1RDO465aKOn2XTTWfm+DMnJSj1JzMWQBUw+oUDSw
+FbfITfzS/ausD5kdmBWTPIh0lTzg5nyOd+zhogzO/jTavfGR3W19fClG7N2Rk4uSz3sU2gLr+fY
FhfM6M0vObgK+yBbgnwwXD0MnD7Ah7nZjbL2PCS4Cvs1zrd1qmz6AL0jr3fQf0BduKhOR36XE+Fp
4P61TShUB7lWuqiHzfAedRNVc9mQRvrA7TiKnP9uXQSprWB4rR60XT4PhL6uUezZcSdc521Cjtw6
RFSwHurmgnaZ5zrlrONw+QrasGsRUFF0GePBIuliFp6ZkP+A8d6akU40hRV0uVNR4ItOtjgsuZWX
Y7CN+zpdutugzcoD1sjqB56KaPB/zs6lW06UC8O/yLUEuejUqjqXRHPpJN2dnrjyJR1FUVG8//rv
rR7lkFRqLSYZZMChEDawefb7pnoUxfMqTXAZZKIfa439coEU9p2p+2tdGhG7CH4hiJyFiYpcmtC+
MnHTvUpWJNtSdYTlpY01g3UhVBr/HNexaE8EOPqS8nUBXUqJUK/wXqfOTSSHOcVb+f6qLY/pYd0m
odKwUs0jaSBh8PvYf2MluwKPuCSTuRqHOO+mqLsUdIqyo9vER+h8yY+//xM3grSLN7cMohFijeJc
lexrSc2XYRBeciwCfigvV0JRtyjSGltsXVXPYOwy8nTZhN9Z35W/tdtx8MQ2cV729BO31Jzm0Hz2
GxTncALiYkJlWCzzeLTiUunjkbPRnr0ad0s0NkDdUTnHSR6y4HVi50fC9R9+TTsvFziyBZJJnDaH
g37qxgmiSsvoh1cgF/zya1YtVsKhbZJHM/ujMetzi8Xq128nIC8ioiPrJ4TMIn5XtPTLklC/aOwK
0oqa2sgSNG3p/qou4u9BLT2bdqLxNlUcGDSWTsS75sTlhGIbUN1+Q0Kd0VaD7Rcdx3ki1uZczPMz
34bmTgy8sejdUgwWFe3WI42eb3HZpWHTHuBDpd8kdOH5BNKlUbibOCdHMT8WqM04j5x9+P2wXCfb
L3YSV9uVwcJswxN0jPumWB7Xtg5TJovjrNcDEaYmyZ177XXF/OrvON8WRVSUWjbHOM3PSCWsUIqs
IPJAzFmIsHkKk6U7RRWEU37/s258EJerh1XdcOyNkflgwn+SDlZehPhlAF3B1xj4Ka2CUeYdHhxT
Lua3B2/e+XXb2dfBSaHwFIpJ+ci3D8aWX6D67HfUcZl6IatJlDXFvmT7An6JlfoEnWYvWVYRuzi9
oCw5Nlhh5fFeLGfUTPw1cEn8otlPmq/1Qk1RoPFmOOI0S1gd32n5unH+Yla6sNUasYpWkH3Ohzpi
r6Oa1a9UXS+PERRrUx0N6qEhc/DQhaW5s95+vQ6ky43C1qPa4nWQueo48piDSlVbfpdblEu83Jyp
Xj56TSUX9tIqiXEPhSXZDmPYNyaw5KQDGXvOpuu6++HEH11LpSuxyByewtF5G65FgFvgtw+4sNfR
DDMQrlogw6b1uYRx2MUu98rPbkQGl+Wp+2ochTQiB0iR6a157Mbim9+QO2d+rqqlQb2oyKNYJeej
Tt71V/Fzv8ad0NDMdjjYLDgyC4jWuCFWH8DflHceZG487UkX5uHhTOnU9JguCQv7tIMl4V9VwqM3
yWY/92TYL31zTBcsljkdtmV6jcOWFxAvpAv7zHFoNxDxPGc6KM9TFzUPjGrmtTdLF6eel56W+yF5
TvYiwqYfsrdH2Ef3rhS/3kClC+VoWo1QWJYiT8aKZ/Eu6jNKrHFjKcZwe3/gqcjvvChd/dIqLA7K
45DngjD7Bxd2O21cmzsb9K/XhXSRRVWSsK1rJnJeJfFlRNnPFvpdhlHO/zJaAC4g+3JMPF+68VVp
om/lzD76LAvpEos6VOVAJsrz0O7zhdM9erZ8NWe/1t1Fhyk/h/V+HfJtPvWsZWcOYWuvxl1mcQki
MTQtw6isa5Misxc8R6308tMU0uW5yrEz40IwWyTpoUzdbOQRCeivfl137kVqUYwGdYJgFED2u6c5
Xv289D3QcedaNCeHLpsKgc6KJkzNMT/ASNIvikqX6IJ9cWWW/uB5aYPwXOiCIlMSe+lkoOvXtfXD
rsiHrd+V2DDmq/ouF7GeTLl7eUejcecE3RdNiNRNi7mou9qewgmUqCgY99IbQ/vOIoU5TYLgqDHu
y/5HiPxdOjHmdz6E6OfLkdm7ZexJ0/FchUHxPI3mG2z1Jr8I73Jd5cHx8gRcPk+m3T4XS9w/qBFl
YV5z3eW6JG3URAtKcZcm/4SMZNtgP/++6et1/Ofjp/wJ6rKTMCQ+aM6ahr7vtrB7NmMxPpVbU/uF
dRftwhFhHaBuzvAuZ4JTW8sU7gnC65aFgvOXX5WFTUh4G7A8InxIS94/8Dq6Vyl/Y0Ny2a5oPOI2
XAc0rtYpReXSK9EdXvcsKZ2FGlDkXQJeXed6CNGNFfl2SFX7pUhwAH45LOCvCoKibp5XsXzsW30C
kerZcWeRzpxjyoie51CM+nes688N5R9+PxlvjbezRIuqJNGo0euoid8eW/24kHtWCreadrbR6Siq
zlSK5pHu+XlbB5MOfeDHEUgX3tJFtcqaGZpDbvAzUcHZhuy715i47Bbs3TkfFPSl5gTiMqgC7NK+
ZMfZr3VnF10WeoAA7lk+ke6vhGvMckBuXvcF6eJbZm44X3C9zfEcsKVNXZapipnnyncBLh5PZuXB
wnIUcJsU6tH/O7b2b79hcRbnMchytMnK8r6V3+kYfo8H/smvaWdljqqPE7UIkpsRgrppFTL9Z8fi
xSvHKH/iB8KxX8pwoLkte56yPnzdJJPf8nQ9r0caixHnIoodNDyLrglPuqr8mDnpel7306rCouyi
nBf6G8OTi9aeK8hZ+uVie8LgCZCHB3uH2sfXCYFLpdfXdLkwuqx1UQ4rySd2rBe5aOR1y7jw2/dd
NKwbEpXsbCR5o/WJ7e2nujZ33u9uxEOXC+sBHDQRGdA04/8mZfVH27MHvzFxtuSO4qEPcD7NBfQs
ToiG/5rZL/MpfxJgHcdFRetOc1JP4aXt44cF3nReaVXp0mDwtChr+AdFedV1n6KjLSFZNf3lNyjO
sjfRKIJlQh1lbzedbqN4Z5CGPvk17mzJe7/FcFrXNJe96P4XNWH1oSTVv36NO5vy1aNvr/uZ5mOw
b0/R2rzvp83v1UK6OFhRQAGxXAjJ9yHYHyI7BOd49as/kS4QxiLYRdZQIcgn031c5ACVqslLMlDg
Be7lAasyqkWOZSL5UjbjqYRQanoQoBleY+6qo5ZH0daTwaVWN/33rVyxguCZ4tf29Sbwww1xmZJW
HDUNc1W3/FEG7XSKYlS4+bXu7JylhcFWRUyYt0cHqxeaBaz+n1/TzhKqYKFnaKdDRMMjr3j859Ku
XkUckjkLaB3pMGy8OPJmg6TzCZWy7NM0b8XH3/f8xiXLRZvaiUGefw3DfF6nqj3LeuyRwiyi4J8S
dkB3cjk3VCmkyzcBlF10d5RhHrWKFycWGf2HDlvooh69PsXHbNKNdfuaSh4TClkMSKluAcLoEZT7
V26q6vL7n3tjb3H17cK2McnA2iOPoZX7GAfi8zDHy50gfWMsXdIKyhFVNCfFnpt62IaTHWfZwLCV
xFCQKeJu89vEXODKbJGQNkyOvNu77XGHCsGp9T52u6xVZ4rJWIv51u7r9wQEyok19+yPrtvsL270
LmrVLUmyy40cuUyA8bOa6s+wDaOXPWz5q3nsa+631F3kKsR4lIrKA1kyvn+Wio8nAtWDe88B1/3l
V7/DiSTmWAYV1+rIkyhZLihgqf9VQyy+BqD4nmEwVuGzh8N46ZeDnAWHghCTJICc3VF7OSYLGTkR
p6RjZReNYHawbxKhOB1D5ZlbcCnikmxTj8eTMCdbz08tbAwi1Yx3Zu9/NNGvBs/ZtNeASINi3SPf
bVg+HXod040rnk3V3p+LOlaP3KAwcN3a7lSwg6Q6qbtTQ3pozMFHJBUWFl4jqsCrNB6D6LLvGm+p
1QIZMVbt+2Ntwqg9F93Ynv1ihhuBl7anVjdbDrfB+WITvGsf4e55THfhCKOMuFaho/WurFK8zC8P
uDqtnn13LhhhMLZFuOntStGgnnPXaRWXntu1C3NpCgzZHvGarw1epjq9pgR6KH49d7VyQdzCo29H
HAoINLSL+qnHP37hwWXykv2YKpX0R76w/Z9BKw2elPvloFzeqmMiXkvSHTlE4b4s746m/uo3DZ1j
3YRiE9hGWgTmroXUYiKQjk5nyLX6DbgLXOnw0Kjoro6c0TZ+Ha/GnNg43xNdZ78Oma4k7lwsnTGF
OXLBJppCeLG77DBl8/yg17/6w8ERXpG0Hwa0Di3eIhXVEKYLb/xOYC5XGKAOYK+02PMBHtUfa0v2
d8LawK/rLljYw8+hpUG8513V64veUY+asMmvZk4S58Ib1Jr1HRmWHE4s/6NkrM+9Il7KokK66FXZ
1MDohg11E+1Sn+yqi0dwi+WdjeLX9Il02SucaCLaVdOWE9HIhw32v/qcqFBmuuH1F3414N1kCZIg
mSbfX+TsqkUcrWZhas63CsFmGFHrHe5+GRMXukIyQw3MlnMOVmF+LiJCHjgKhf0Oti53FbFVC5gl
TzkdCVRSlZSPBG/Unq0728hqyA58Q9i86diTnj4Aj/dCZaQLXtkoodPRM5vbpvgWqu8Kqo5+K8ul
rli7yaXAzSzv+PEA6b8xndbwu1cwdqGrYDlQbUInC6r2tWw2kwK+Unf6fQ3ovzggudjV3o01R4me
zRMzjg/c7NMFwEf0FEGb/lW3FPSLLJd7Ves34vJPINRCcCmu8ENgY09S3ibL+83a+h+/YXLisk4m
sx1TNKImZz6ewbcvKdTY/GAl6ZJQu+hL1GG1Yw6R+3/XIsw56qX9Ok5fbihR1xDbSzbkqJb5kwfb
PyoJPDcrV9JoapYEBlOY8p21fV5TYc7XsOO3VF39zJ4HUREEy5jDnv208DBMk035yVUATH85LF1d
zbCrRNcRy+rX8gBKogPjpckvgHO+bD2yTbCV0zrmQX3U5z2cUQixTe99viiUV182DlgO5n2Q/c9N
Mz0EcDtMob3qV3smXIpK4qov7CKGHN7BwZOtk/Zx19ZvjQoXoooCUhaCqiHvOvoBRQindtu+/H5U
bmRmhItNbShzwqcchjyiVjwVm3wa1gVbR38qov5dQPhlTORnUa7VKz2V9WvWAX7at/beO8Kvd3nh
glV7tSHls25DHhO9G5S0aPZoh5h+7apqyyAqXJJ01dH6RQ1V7TkVnMUNbXVoE8aJyTtibdb3o7l0
HRs//n5Ifx1RhctczRi3JsZRN4cRqD4vwfSX0X53AOgIvpzE4TrXxOrJ5Lb7c0OCI+1tt97Zdm70
2wWuZM/hq9KxPod27XkkEyoj7uV9bjXtLOwdrovQs2gwJGv84YHgH6+hdqWzRiPjvdYr2kXBDwwS
mpQFzK9YFaoNL8faRDZIuNhMjjA3PEgYXl4iwoqTX9evOcQfbyy8L/47nOezLEhqyjYdUWPq2fj1
O/zYODTWZh2QPl9PTRfK1O6d3+aFesOXTYNVmHA+ifp8rMIuE8O4ZLT3q7NFsdzLxls62CpWvM2t
Is/HMn1qt+VOCvrWFHSyThSuOzWcK7q8FvE/KEMr02FVf/h9S2dVNqItQIPsfc5i+nEJtqzmOIN7
te3yVbAXp6HCu1weMFHrtDV1mUFIQPmFQpexSraZhZoKncfbPJwUfMxOW7h7bosuXlXF/V50NOly
lhRfAlUc6TxZv7Xv0lW0ppWq4khjrlhyOaLAnhuivJI4wqWr+mJiKHq8jvoYPuGK8ucIx9jff9Dr
Av/5dI/nuZdzXEVMwbdq1zkqHcTffRzwMz/wTmCh8uv1gI7k8Ms/AX2fPSqKHpGcBR9HCQuVKAm8
7mtCOks0kBGtN3HonG1LfA7kWAIR7fwkBZFSeNnzsBUzKUnZ5XG37CfZDq8OeArcWUq3Rt5Zpnyq
xNYFvckh5WDfT4yuZ1nEw2tdgNr3+rgubHU1DkBNoepzemA5HXaqT2Loq4vawsMLWRQudGXK5Vjj
qcaaEn0Oze8n2BHdybjciJGuXFbVhwduyE2bb7RV+d4vxaXeou3O2Nxq3dlP62ba4NVtTd5CjLgx
RQI3u/VPv3F3dtNYRdAQCvo2r8L2eC5XHmfGbMUZsuX3HkV+fSsXrnDWChGQcOFFm5PAhB+CddUq
jZrVvlZ1DN44qMVlr6i4EyVuDJYr8WFrY8cBgnL53u1vhfofvMH9NkLXJhSqDPBAhOV9Ph78zyTo
30dN5Ne0q/4VjiUFmxb3uZVWX6YxOwbq5dYjhAt4BTrRO/LSOHf0vUzbenlF4NTnOTWdsDOpcBmS
NWrzqa+gABEsTVoOXpav6LkTdiDWB4kuSMHknHzfY9CGixJ+yWNYNL6Ml824GEtXZfJmL5DeSmjz
bOflnjXrdWX+YqtyGa+JysiqYND5BAQmfsUor+oTqMm1gzMNL//V3PhpZAiX+RoBqi276TREcMNH
OS0fzFJ8+n1suLGUXCGw1ca0ifq1y5u2+YJs2t8mgATQ79u+saW4zFe/ApA2PQ4hVVLp4aQFfGAb
W6I8soYqpt9p3mW/2lk3BSE4o212XU6xPt5MUXFPGenW6DhnBZxEUAazU52TiCUnIub2YuJR3Bmf
G0HTVQNjKuBJO1ns58kwvF7XAvaWsm/j62t8vZwIleZxbzW5E4BufQ5nHXPbh+sxLB3e3kh/kXDp
AyaHIkaivSxThXChMFZyolGjii0yaNKYdktKeemnSyBcKKy3hZ3nAo2vPWNZS+bHQdT3dGJujI1L
33arTbYJXp15AzWXS1IN3+BXrF41lOo7H/vGVHK5szaRUbta0uaaridbwH2Abe3H3y+0W207h4cp
WXcVtFbniyj/rQLzyQbDnQPVjTnqmlvPQ2CPcl/bfODr9IcAZvnXgGrPEp7NfEx7NXRvQhb7scTC
xbmWdilGPJzjM3BFHsU2qHNSsMovVLg01xJ3h0DCHaGitv8qap8IVKL9NkmX4VrEVptjNxoZ66o7
b1X0VjRTd/H6vi46tXUaVXMNOq4ljc+JMPLSQG3FK5svXGJqVskAtcNZ53yr30S4s6TJOH3x6/l1
Wv2Qa5krRipALDrvN/HcW1GlZVJ63odcYEp1Ryj7wjT5yuDvF66v2ml+79fva5z4sd/7XONoQuq8
GypImg39lhLrZ0ckXFGqgCZsbuRa572J2hNon+BUksPvCuqiT0jHbdN8EJWPXfFng3vioac7Td+I
BS75FEyFMhblibmYthDZaGWKZ2bG6dUa9uRdGQTk37bQzWe/T+BsVwmqsTsY2Km8j+fkicK15IR8
5j2rnBsB3wVoKltqwZtD5TPcCf9Z92l8KCnZX01V0N0JnTeissvR8KLeS7VNKu9UgfIcOPye9EDY
2Wt4XJJmKnQMZdsSrfP9eem36rINwj76Ne4s292um7GtKFHTsbw1fH4q7OFn9iNckoaIbSqYjsq8
BvF40qWI0kAxPwBbuCRNg8rZbpF7ma/J/HdTtQ+jrD74Dcr1O/8QE+SsZ0lB/oHt5p8KO75po+5v
v6adc2bBSjPFSqPpNX6adf8X1cFXv6bpy16P4oBlezmUuZot9HnYgSuc8MPzxE94XrQNpuiDIJPa
ntfWPi/E/OXXb+diSIM1RA4NTReEfqKHMGkdhH5yCMJl8wbs1YuoVZkHSNldNgDJkFyAZbNX139C
ooJl7hVNgoyH3TvFtryYY7+TgMtDlR2qw8qNBlmsjHw77b18W86F36bn4lB0Xst2MlWZz320vI0r
tl6GJGZ+eVeXh9oDuZK95yV4KHKtPlfQiQ3JnXPGja3JxaEqhfXTRui6mlVQpUnAhrccOs4d5P7p
9DjjRftMkuDezfbGu+x/2oo/hAKgl0tM5jXImiFQ/LQFvTr3pZi+x3oSD0i2dQ+7GYLTwXjlF5Jd
QIoES5coqYJsP+b+exAH0xkXisKr+hCCVi+jBNkWUm52xg8i5outyncSImd+q8FZyFXR8xbSwdhL
xHfI6/dnRTm9swne+A4uH8Uii6NIF5R5B3uDvBXGPBxkal5pjdcgHSVwZUdZ/yu81XommF1sShQz
3FwnG2Tdhlkc1xb1scavqFe43FTFkgWzF7k1spkLJDrfmbG8c3a7cRhxsakimaIaHGKSzcv+qV3r
N0e9+51zXEiqWlYVdChZyFmxS3iC7n9NBfebPK4zYLjukJbrsOeycH8VSfG9TUY/nFG4gBSlsGIX
UJ/K5s4+671oU0pI6HcfdKWiZgYtZF6uRdY07bO27POO+lWvBeUSUraS0bSUUZCBmfxGzGoeKZn8
lEKEC0jBTq4dxmNLsilsv1cEvPCIfJrXxshdQIppzG1ajNgCDGQZYr38I8PZ7y2Y/8RHJWZQ49ol
2V7vn2E0834xq9fxjLt0FJsmVWwhLzJ1QCb0iJYv+8jLO6H3v3Tfz4lk7uJReuBMlNhIMojtdPlO
5AQz1nh+U9ZzOL9SuEQ8DiiZT4tOFo+y5ME7hLjueYc1Jbwhx3n9myRT+Y4SmBilEDRip2mbkjg1
SzN9YyiD+Sj7qPlai4OVKa0a8X6uO1mmXSuQxymTaP6uwAf+HYUMbFMwNBqk40ovuoz1aYrD+UsV
m+MBDwwoCl7b9m1VETglb/W0xihGs2NqgmSa0wpTJu8FO057QOlJlHEHPSUdrimrKjzOr6N8DfCi
/rzFQQV5znjhD3CzbrKyDfRjADHdZ7GuBl1aEz9ojrtwmGEVfCGiqMjgOqTSo7Z4yvdzduQuHLZz
C05/TIqMw8SlX0WfzhRB5PeL/NevC9wlv4zsqma+dtyg5v37iMveM2xJ/1WyLd+UtJ+efv9nfr0t
cFddy25m5AMTRUaG8LGI9YcVR/o7P+FW286ZQgkN+ZtljLMixLtOoPcLZ4OfaQx3WS/dxuIAMlFk
Yo4yVfBP0Cf0OqhyF/UqFuRndGLjTJO4SKPgQ0DIvdK7X6cdoN398pwV97IPsXiSrGhQAj9Fe/nY
2pmcOnvMXgdF7mJfol3s3A5VkU3Cdqlge17D/9bvm7rY13oAzm0CEWdIyjyToyanfiG13/bgCmzR
BRy0bI44m/iynxkqB09D0w9eVycUjrwc+rJXU1BBrz0bbPFN9eQrnF7/+P0q+vXtg7vYFz8mCFSF
U5FVC2vPqqTLRUZJ/aaOYd2TdMHxfEA8/84fu7GsXAxMIy2zQS29yDZTUyThune8lV6pYFQTvxwj
FJezsVKIOvuU2NOQbJdylX7IINQGXza+cGbjjlt0vAj1gwnNm9IWfmp73CXBUJpCYcSMr7t0MYMU
QVxfuGjj8+8/8I0xd0Ew3m4CqgE4FVkrilNAhjpNDmr8FpULglkjYfsoeZIxg2c/eIAs6cHqT35d
d96Gypqoq/11koluhg1L+E2xwi9QuhzYXG1js7cYFagZP8XDUy8Hr9sKdzEwU8I9LjhIksHoKUeJ
LQQ9+Pjeb0Cil9NQBmM3s/Xaa4EC67BoTjIO/EoAUGb1svG4IUc31EeS9fCdqUywpQyeBp7zxFmd
mHZlVHQsybY+edO183iuwlp5TnFndao9stAUKGW2qe6xq6PlVMeV59J3yS8b15VuVCkytanXUVs8
x5vnsd8lvrZKiV7wSmTRWo5pR9ZHOib/eE0VF/kypCJwNqhF1tg/J9a9bfrFL4i7ClstdLRDWSuR
aYXVnlDxHLLunV+vr2ePH5JTLSITiXcDc8QpyILln6g5Pvi1fA2PP7S8FaTtQnId60CEGQnq4Gkb
kW7za91ZmLqFd9m4tyJDLo9DGGDdTk1M7hx0/0vt/uKW5SJSc6s3WD0AfYNYMZb73s3haatF+Qwb
FxzfefItCWSV7vHGX4e8FV+wltun3SL2VMUQqbRswvUioonjmTFAcUGJDe3tZmhF8Eati9NeD8Qv
sLpgSAQBT7EmmmcbSa+T2j54jTB3Aogo557XGu2GQqzQMenDtKvvXGNvbJGuDFhBLS54NJJYh81r
1FpGKZXSz72cu5TYarqEV2QXGdIdX0XYfp6xGv3GJHk5pztYlQtCE57tXbieVTiuDxE/7iUob4yK
C4k1Vd1bUpY8Gxb2gTemTgH9eOWBuEuFbQmBWQ9ewDLVJiecL78m2+GX8HCpsGCGhTYPGM8SXJ4h
Q7MgW9PEnpuky4UlSYmTmYWoBeT0/l1iaLqxyM/rl7s42KEb6I0vgPwUMwEEc4YeqhF3KY8bBWGc
uzGKRmOvF8yWK4SULlcjCilgW5QS7G+nroyjd2VBx49hAcPUUzElo0rha5U8dvu0nsg07J7T1tmu
CzssYZAU9GoU9yY4TIbKKq+Kfu6CVkohvTDuM8tsFWWt6TNSlJ5Nu9dftc+iM3GUhQtYtwCGz9FU
38Ppbqw1dr2d/bA7IaapcO4imhk1nyOhH8mxnLyChCvrNRluLOBImuEh9aJ49bra+J2mb2QEfmKZ
mcKDQoKRFr3pYJO6f48sH85HQ7XfxddlmgeqOj2xgGY4SD8fxL7yXm0uHdbXax1CJItmU4sxEeF7
oxPPqeKcpAkOAsm27CSL4mJOZaBek6P0C28uCBZyZYwhZEd4G+pzUs0yhYJN55eAcVGwIDIU5UhV
mJmNftvHAe8i6k7Hb0wWFwSjs2S7nI8jU1WyvzbtdZJPS50uCfM8hbk0GNfbUc2GHlkvhjZNiuKz
qZN79+gbWU1XPmscx06V8XDg9cwsHztW1u/1OlSf+abKJzbUo+etwEXDDiQfWcL3DY8ByQfUV4IV
nfwOOq56VkFb8JArX7N40ftTUPb9Sc7Srw6Eu2xYmOARg/RoPYnkeYrt8KBVyPxmpsuGTXI/Gqiq
YlTmdk2DKXk7IJ135/h+a246C/bQczMeuERmCsHm1JJOP1kVl49L1dA7sfJGhI+c8ytq9+ck7lD5
XPZgWSDsdRp7eu92fav/zo4ahIGmZg/XTO4SrtvEtBlUVdTbpWDG7/ztEmFF1QxIi9k1i6pheLIB
ZKxrZLLPXpuUS4RBXKaHRDZGJwKOkGpKP0dy9jtrUmdvHXRfw+pLbyhaqSFqkMh0hG3TnZlz47O6
RFhN52GEbc+WhbxfHiI44DyGLeqW/Ybl+r1/OBa0YUJi08RLJuLuPKrx7drZO+H4Vsev//9D08sQ
JYVp5yXrgv1drKv4RMvZ+k12V4wR6To7MROOmZ6C89x9hS+M16M6p85KpYyLRR+bzVhC4PbZ9Zd1
afwekLmLhC0Dmza6B2PGgr48sTJ+H9SVn9Utdz04B8nauA57m1XJpyZsZ1x7Gs/xdpmwIFlCFDCg
7Zn1n1Vp/0B1q9/KdIEw3Zhm0FVtwXUEKoWc5xBN2m/xuERY1UZIf/HS4oYJOqKi4SkQQ+y3YbhE
2L51bTku145Xy3EyffFKTBG9eC1MFwjbmh66IHD1yWAyljeh/LIn9Qe/pp2FeQyQS91QbpcVkHdJ
62h6pxLP/d9lv+ZhxjYat2M2t+G/xSI+hnr97NdtZ2Eiczw264SmC6vfFPtjOFm/66LLd828qEwC
m+isInN51kaREzwb7j1W34iD/xmD/RAHNUyVBwMr1cziFSyPOiIeril8v0DoQl5I0vWal4HJ9mT7
SDuSV6b56DXgLs3FwhoWG31pMrGL40G34bfgkH7FLNyluY7DDE2NKsBsKrf/UYAp83T3sHVjxF2c
SxZJ0h276rNNrrkYzWlfN7+kt4tz1bxqoLu/ddkMi8PXiUiW55C0fgKQ3AW6DHiPmYFZynC0VSdU
H57ZBqM+v88ZvdyPI60UoUjUZx2UkS+G9fNFxgPxy6u7SFexajg0bHTI9j155jyLFnHniHI9Rf0i
N+0SXd3CaI03jC5LiiaYLsPSg+yx4dx/lTC2fU+WKn6Sqz6M54pyjrqySWDpSSaMExPhpZBzcmrs
+MXnIzAX8qK8hY6vkDqTY/B16GSbxkPReu0ZzIW8CtSNkiNI2qwc+08EBsUqIV6HOeZCXqIMj0FN
fZsFco6eZsvPujgSr5M/cxkvvquEFtPUZpaDSZ4CFAnHITKGfkPuHHERH2PTz3Wb8TY0534ZUX0J
eX7P1q8x6IfovmymaqGp3WVHKb+0/Z4VM9QCf9/z/06zP0995nJO4I/iBEWoXYbRmZ9EYaouHbpx
P8+sbd9A2Us98IEc78ZVzvlU2/3Skp488y6oEfvkBD8wpdvzNRgm6cp0YU+QYhxeF/W8kAsfQX3R
od0x2lCjPmmG40Bfl0sOx1k/3J+5DFU4w7BpUFi90S6/LYw8Dv/n7NuW48aVLX9lRz/NPHAfkABv
E2fviCGrSiXR1sWyLdsvDLctk+AF4BUk+PWzyqdnxkarVCcQ3dERblkoFIBMZCZWrjVrq1oDwvHf
l770wkq7UG97M/Z5IjuIa/ozsyvDMxNC1bJt7d0KdaTGy6HA1d/ltaU+OTMxVJxGisKX6UzJ9thA
B/dHucjy++uH5uXLj5kgqnirFzW71ZY5XH1vx3i3eLEdFoOZ6KmZ5X3Edb1lJaGgnXJHcFqhO8lO
cpKZJBByraM14nmQAYRwCxzlklSy+mi3LKei2y92SuQKALZutwwE9X26ouvyagyZHS0cM8FZwZI7
UZxPOgvn1cty1lYJGD1mK8AHM8FZKCJHUdf6frbOYrt2acXThm/aKi5gJj6rinM8Whd1mDm+eh+i
qJOUce7YuUcTjxVCnKgr/SIA1Qn1kwWRZFIVvh3vHDMRWVOLF8k+mHUGPHl/WMayPiy5nW4rMxFZ
gw+StTF0abb44edC8AMbO7uGaGYCsioyw5X7Nc0kaFp1/EHk0u4uNcFYeAaIgkBEXkZj2H5YDjRF
WdkqUWImFkvREQEGBAMzp5qzfIbGNgktmwKYycpViSAXSNe9DJ2zejfGIdtV1K5Ex0w0VhSFsSz7
0cu23h3SVaLCkIMU98JFfcbnmoisSKCP21X5mklWNp9aL1rGY7mRklhVGpgJz3DQDwaOjYZmYYne
tognLantgMjMhCaUoXSQC2xY9qAbEncBE+KJSNPK65rQBAjANYEW3ZqRRa2JLMdwN+CCsnMuJlnZ
qjwoPUCSK6vdgiegzLxpokuo1XNbalQbigWSIlvjwJlL3iVLNx57oj5YrYpJVRYrzSjoEb2spyU7
CAdNACpG0cFudCN/iRZagztvWrNq0l5ae9N17ox2KGRmYtUE34JtLkIvC9JG0y4JisH2IEa/39Dt
TEN/y2MvK1Z2BF8W5DLbS88vZ3bTxKrFug+jug+CrJnj98uUH9DSd4m47dzYRmSh2i6sC7GEmVvS
e3QUP/o6tLv4TTHIjopmqES8ZoNTNEU6VN6J4t/X0OOwOismM1ngatcdIByVgeYIemL+UzU3T1ZD
m/xSpBFFwHNcRCjHQJxkkgHULANul+qa0CEwcQKyBoW4zPeQBBV4Nrrn6zof7eZ+KkX8EixWnUep
kIjkpDOMSdhFB5Azv7Mb2zguRQO2dGecvWxeVeZOy1Fvm523NaFD/eYHOtbKy0Aouh4cNuMJM1qI
XSGTmeiheFoBgnWx5p0GwEPmtHofhdSxXHP6+5r3WwwS70CsWTOF9BAh5N3X7drYWZIJGnRH3oJe
qNfZVLoswTv7kgiCXi67PTUyUVAqVhCD5WvWBksFqIc3HAUeB+xqRiZx1MTCqVlKSTNCytt5UTda
hZYzN+FM8UCkpwNnyXxF4pu41OoYuCuzKtkzkziqVVAogt7cklUbVLqmumw+hGzwd1arbkKa3Jh1
qCVVFBdGtAtysocqmFWrBzMhTeMScsbHVmdVF/SJg7pOCvEjO1l1ZqKakLUE/agx8Xjoves40u0+
B1OEnSGZiCba+3FVMCw68Wt+7fJ5yPJ2u0RJeKqavVCSMkFNoVpK2iCDgxMopoNLQvq9iYP2kep5
uPAFTp7wpY8wQi8yDY0DSnE3G0IR3RURH3ZNMAT7tY0c3CHUDtzKTKBT3EOsvF9CNwtl+ZmF/X2e
U7sIz0Q5NY5yxl4wF1C4mtzRiIqkmILArvBlAp2Ux5DW8dPoS/hAYqdN5oH8aWVUJsJp4H4Hgqtl
zaBaWn9om3K5W0IKnvHXh49e3lsT4xTqmYTAQi9Z63T6sXMhapNA2LnbN7Xn7DbaDvd8KND/0JZl
+/H1zzzd2i+cp7/RX6y4qkDcNWeycf0r7SB15Y5zIAC5PUHRV99Pbo9K6OsfdiYaNLFVeqJS1wOD
Q/XVO/QAfA1jbneHmdiqPigXvxO4ZcQSpbMc/yy6zfIeMJFVFVTBe6gmKZQNmjJVncLbQWSnK8JM
ZJUfNgQ0/r3KvDqYryH9pvbINXu7GNYk3nIZ62ZwyKhsGkA6cXqIgiSbpSGboCrahCgTAG+TNb6k
SeTiP8V64VyeOypGouZ7ebc6vYuJu4uzW09IliFs7biemAmnqkgINBjBqW8L8OAsjkpmsqwPVqfc
RFMNK2Q3GsgnZ0hgqyMPnTyZdR9dePE7cwGYeKp1bNDk0jVLpsCp9n7ywDaXNBXecd2pBJfdVFlS
HTETXOVMjs7RCblkfPM+T/6U5Ap1bbs1Ot2gvyQRI9BytRCByhQf/QSsKDVwtP0nu8FPZ+qXwTvp
N0D9LgpXQCEggBu/XefVrspnYqsUbKmtl37O4nBt9lA3kShRht/tJu79PvF2lgASqHnJhoKNV2O3
RuDQgFSM3ehGIA5BggWc9v2S9UURpGRTbUIif7Ac3TBYmUM4HQ9xKtt4Pyf1CO73NpaXKNRP5+Kl
a8rotZnHOZYNGPIzFHDZgcAjvymYjI46yGu7G8SEWgEbXS6qKMZscegtmgF+LG5gp+jJTKiVcIsq
6Gscd6+rpr0/E534fmD5zGpiraY2nvIpz6fMYVreep1Qx3rywwsR5xlPbIKt4rgkuKS2JdNDJ5PV
ix8r7j9aHUkTEXW6sIN8qlS2MHJdtV9UYdflwkzSq4jVHliGvSWTi5apnjYv2egs7dyXCYoCaSVt
3QVrQkmj9kRPfMd8akdSz0xQlFsrz+ljOF7i6SoTcwkyfAgH2c3dBEUtM3XDUdUYHezjB76NQ9pH
o106bsKi4jquV4dwlfWR+wEkk7fhRuzOoQmKwhGfRV1hzaXXin0l8ntBHH2wOogmKooJDmYrQqeM
o4k+Lcgg0l5cGPuM7zJhUa0/10BtxHMGacM1bbuhuVqnsd7xpbKsyZnYKJ+xkhcTn7KKRuQwoup6
xRvfMmw36a5EIcjab9GURcC1vHGc7clVQl6AFJ9bHePO2xRFShuSNUNFtK6PoPlrHmrSV9dj4QWX
PuSMDzNhUuEsBeSg3SnzqukoXPakw9Iu2jNpr2bdsuYk8JFJd6DJNDhDUhN9YfCXM0JqIqI4yJsJ
tIPhH7mP/vpBxftlnaHaCjTzozt5IvW6gqR9jnZfG0OgJkwKHVke2KiVyoZu8NI5IM2eFJsdVQA1
kVLe4msXVCFDVvHxzepH97QSF8ppL58jauKkOGs6j0woGwfCY9fO0gP6PnvdrgeR0IUI4dxHnP7/
L3EliQA2aEI82EWltz5LElf7ZYbVJYOIL4VRL+fj1KSGikCHJb0JeWzcV/O3uSrJfh6p3FVcu9dF
MNKjr0ljFShT83nTmbHHzVbUmd7kd1H11T4gSLTsTpJRs44JOFijoVNZS6Onolt4MhToabUb3PAa
JVCsDln9Ea+E/jP6xm/QNPTDbmgjTJYVQxlvOl1hwPPIhArV/NmPnWsnikJN8FQd8NLt4nDJvMZr
7oq8hOqnklbdNtRET4mq4/6cj2MWrcmyCf59aHLyzWphTPBUCC0O1c7xgPKUfGo9/jDIaLPbTxM8
RSEVAGSAltnM9ZiMhX/d196FiuAZJ2oyT5XTqdm092VW5O6U0jLziOCJ6mo3qf3ljof5dvAbuxdP
aqKdchGgtAzyuAwoOZ5St/STIGq4VRBETbRTTOIWHNJ6zmZayC8oiJCjcsGIbbfDhslSHSvpCuzC
CBXwu1zX+ZWr1vKCQ3i5ckFNuNNK2Kyc2J2ziWkqE7lENA2hIFMAWIGbrA09x/I0GSbM/DEC2yAZ
M3UiGpRQlkq8XIv09VU6cw2Y2KcgaB1Vy23ISKDzRy4gIdB0wj1MEShALnzGKa/9e75LTQyUIx0x
b1GxZPHauKkO0RClPeG8Xby52tVxWRwkKs9JtLge6B2RtdqtnImQgvA7mepgdG/8Ne/2GzSz985q
h4+gJkJqUMrr1025N05R0iTffOCZLTtJQOj6++W8NAxPiz4Gb8pGJKD3k35kdyOY+KhgoEFHXQwd
B+A9iSbRJhPgXa+fppdDU2rCo4TelJKhp7J4WxBKUBA1Z30drhce684cVhMGpDkPipAB1tyocs6T
fpTlm0KENGvXiF6IUs99Be/3pa8dryNri/r4GvAfeCtK+QR2i9eX52dK/ZIlGLZctgM0vYtxyAB5
LWMsPFDM+vR2UEJtdI8uwe6YF/VwveiqTaeiaw9EtfmeyrZ9fn0K576eUdkK66adF+xS5rdgSY2i
r0Hef7Ua2kQM1d66TkKPKnPcFVpO76rQjrUZiKnf96TqN4gmsglRTFvfg+iDKju0IPoxfh958QGZ
FDEeLHzfeUDt8ysr7MTo6N+4rUSZo6dqgC0Q/iMI0Ys8RvWfdkttBO9C5dB01lt/Ulf/Oq4PnjNZ
mrAJFGqaRcxTVLo3bdwioFv3tI0vZMdnzp6J+s5dujZCF3A9LWANYbekbBFPditimm08biXLMXYx
c+APR4EGiMAOU0JNcCMaPirqSl5nsxCfaetnnBI7wBo10VN0Jk6XhzG5KWf9GDPnQzjXF2LFMzGK
CZ3iMliEmBxyU9B+PjobIgfWddFtOxN/B0aj7b3V2psMTHg2E3ILc3ID1swkr/NbsFt/sBvauAhH
lN4rqFG6N3ksnquR72ZIy17wxmeOowmiqpxV+8ESkRv0wDyTMPykh/wSi8K5sU///5fs2sm7oBAF
lqQQ3W3fev4OmrjB3m5RjMgW5olz6GHifdvd86iHjGY82tEHURM/NUATuOpzn9zEy3BX0Pk4azsW
amryroEeLm6jGkNHK08j6n8tAnKpg+rcghv3mhyY6tjIMG2Kp+FYfnOQJtkdFBM6VdMuKnhEyU0Q
1e9F032MpLgQ0ZyZtomb4osHBqgB06abe614fDWMvl3+Y4KmBuhphbw/rUj5VQ76JhLBhdLRuUkb
Rkla4anGxXp4st5HU7q2/GB1sk28FM0rp0fke/Ik9UdSb4nu7HrIqAmW8jQYQweO5Riq4k40dcJp
Y5fHmkipQs+lDwGwNhuJ6pKoXbfdVo6XRFbOrbZxs23on1jmuvKgwli8Lx0N/rRNWyaXJjKqLL2F
koF7N/Gcf65U/DmqV7sb2URGzVG/rFSdrKbPb8XC00AQu6NtwqJaWcajWnBM8hn53FRwMIbl4c7q
DJq4qCYual2g6TgbeMePYO+nu7mil3LhM7tpwqIaQN6J07ow+Hj+rJphv3azHWkSNRFJUbTxStZb
DbQhjRLasj+7ZbWL3UxIUsW9IHeK1gUk1UkmNV9tS2s59GmpfrkrRbXmPFJOlXnQQ2JVso6f7XbS
uCdDT7ZxvmJgNHXAwcq0nSO7uMSEIvngmYQq/LzdKF/RpAqGFZ2SYB+xm7iRJq6OV+e+G1eZmqu3
btV864PeDkRFqXFRTmyrQ55XIoMBAUBFAKWlCejBJrvdNNFI0LlQS03GJlN1uR2Dgra7QNmWdEw4
0lrUY+yPtcyqqvsy0O7bEC52pP7UBCM1Tt427Sq2G0iRBIn2FEk8zuxiNhN/tPVSeVXYbjct7Xas
zT9QWl4qK5zxKabYXx+1ZAC0W2QOrT/nG9rex9a3TGM9wzrJGEVSytm7mad1bVJ/qELQ7VfKTlua
mhikXHE4K3dostzxvzjg26hIZRnhmwxPa+OQwS1CgZfkHJyP3bgeKI8vtdP68E8vFHNMiqdlJCOI
zGKZ6a6TX5eakXeDnPljoWJ6ZeUITKKnCByhLNqoyLZFf2mq9q3HiRX2i5o8T4PXk9xFm3EWy5a/
ZV1Irmu/ny8c959L/MLimACkcPKrdV0akYHZu92Fa9sfqGT6UDTaTT2fqbToJckTl0/Thy2ItqsF
Z/jr4izTJzwLFJ883O/5Drrm+VWtyuDrOqDEEbhDKa7AUTmlUNBx871H/GFX8DE4bKMvdlarbgKc
aDmDExDrfoPHpx0E++pkWGvPLpkw8U2acu2zBdyp0bwlVdtd1dOlfsCft89Li346qb/cpNXGIFjh
SplxBy445UBD78DMOIfHCjCZLp2gDuOnpOrB/gbVryMgr06XOk6+piou2H6sGaqC/lQ5O6+J3CpB
S8f4njYuyfJC8auyUGRXg9bkKkQn+ae5j8JbNKmjkZzH8bDLXY2NcU9RjaDM/bjMeXnwPX94O3h4
Xm75uF6DrVBmed9fer844/tM0FU+8rrqRyxn0H4fljgjs52ADDXB5CE0UmbRjRJhCSMPvZrWxJvi
0O5t04R08UmpKS4wb4jH3AbLp9oSyExNOFcM3RLkB+hOyoNih+bHz5Hj24HHqQnmkjXEJHPfqbN+
HR7jMoeuVn7BY5zZSBPJVYeO16CJsMy6aqmTKRqqK6j32DXLUxPK1XprKLqma7LN6enbNZQrCFQs
VVeoieYCTMmP8zLmWVCFtxCTA9SksYthTSxXTlbaNiDjyoCL/DN3hg+by+yOoAnl6hTkXx3OeYal
vw8dVDTDdrWTxIVm2u+uqK24ZNAx4lmBnCTRLZ7HuqKyK0CYGC4g0d3QaRfnhlXOl3pCxQd9MpYO
2uS3KqbW0cU2OTdU8yevkBlr7JBt1ERu8aZkdSGRyk/DWL1dBb/uWxrcW91aJnZrdHQTlJEqAfkd
b4loVVKNnd1Tqmdit+Z89VnIuiITXrnu5k5AMqHYrNIdz4RpUVGwAvpleO10eb5HD6RO21ZY1Qo8
E6UlKBTpHFRjs7Zx1r308ihBN9ijzZp7Jk5rm7poW2FFN6haTdd+tG27dvD+emL+j2/r/yqe5f1/
3dzjv/8Tf/4mOz3wopyMP/776lnefm2fx/88/db/+1u//86/38sW/5p/5bffwLh/fe7u6/T1tz/s
BeBd+mF+HvS753Fupp+jY4anv/nf/eE/nn+O8l53z//645ucBTjy3z0XXIo//vrR9fd//eGe/MF/
/Dr+Xz88fcd//XGUovhHdvrP/3j3v/f/82+/+fx1nDCIy/6Jhk384wOZgt51VMaW5//6Cf0nmL1c
EC55fhi5p4xIyGEq//WH5/3Th0we2kVJgGTDY/ilUc5//QjakEEYxxCaCU+/98f/neFve/T/9+wf
Ym7vJRfT+K8/TrGWGYMFUWjmv6Qo26UcFMkKf0zr7SYWTYqGt1+W468P++8MbjyEKj22ovcWkp1k
FoN5/NhxKLfENlSkp7kbr6EqnHRY1yNBP0iZ9E6Sk0uviqcJvrQqRsk4IhBpm8uZoF1j2zfemqh1
TKpNXun1rec7KVfPr6/QS2HE6SuctuWXEFhQt/fyDR80RG/d4U3ILj0CnNtX40JDBrx53GMkm4Hs
WT2GTY1TYMYsrrTTvI1a1YkpDDDP0wKtu6D7EHYXHuVfTMROAxvlY6fiuSZd52Yu2w6MFjdxIRPV
OocllEe/VndzvSb+uqZ0LY6O19+H6NeLphjsE92bNfbvCqRZThNlUT+9rUBLh7JrEIA7Zl26C/Xz
0/F66XAY5S7Z+ZGCICTJVr/6pHOSdFUJ5YcfMWtvXF9Z5NKnhTAKX26j3CmXWGFXfKEDyozV/vUj
d+ZkmJl0IUAd0Yyw+JB81HWdBOuhvdQgd8ZuzDS6WOU6BQSTBmnKvqP7EFXMyv0Wlndk8I65vPAV
fgqzvbAFZspbTNILZbORzKfPwQokasNTZ+R73aC85uftVeNEN1SGO4jz3kjiHwp3/tDWYq/rOC2i
cb9osiucZYf3wyukTQcn3O7Qxwqm8XoHWrBDWzh7zsTbKl92UVQXaN8cjiuJUwWBD9U5By9qIPfn
XA1FnFLV7Mrh46qfunk6QGQky7u3QA4kKIymvipvNRF3syNBqbkdpNek9bzeLmuNmfgJ9W+k9A5N
X+9dNPKH9XAFxwO59eB6JDId6+XWmb+oWO2C4bv0SKK43rMhSPLw+7pVuzCv0u1E18neVRtA8HR4
sDsnhg8UCzhlo60imRaP/fCFVVA6vvSO89NPvLSBp8P5i9+rKjWgVgIbQmtW0m5twqYG7FFLmG5j
dVz1tZ7GfcHuOSvT2SsPnfD3VEe7hSPjWuvEpyCHbJz3dCiO0TTf1LG40bjLUD+oUj1fahCOXzZ1
M6kWY9EDp43zrFS3X7xPNWTTBv0F4oypHD5tW5TULLxQafn5rvzSmhg+FWa5bq4zkQzaKU+6cg9j
dB+gQygnNNli51o3z24VwrT8uymYgIMj7q4IwozyaQcYYqKmIoVU5FPRNFA/kyW0z8R+cP3sRBUR
UfRGNB1qKG0KpdxU8S2VXpRWFZ6g+yRkn8HbnqCU9MYdvdTvfrgYZFB4vQuipAKpV13PqWjllbdu
6RRE6NN5XNyPUr7NaZkE+fuofpZoc24hmPT6+TtzNZolBxAXzssM7EcG/ZSkIivqQxdG/lkMfmml
TQ/ugke/dVAmUoWfQuU6nQWKxOu+BGdU7e5Xx0ndAfe+SIn7JdLHcKtT7bKdB8noAUC4YHtaQTit
ITDsEfdNxR8EGgpnN9gLb7Ipk+MCMIsXgaxoHwYg+kQUfCwYbjPn2+sre+YCM2sXMa/mvBMerpby
DTSs9w5LOf3e9kcXD2avf8SZS8YsYHRLUfF4wSUzObixP6rlK3WeXx/6zLkwqxd116p6BF1DFsdJ
r47av3DhnlsVw9+h3AIEv4txA7iRfJ7BIrom/XAdTeWRDY+vT/7cuhh+L2jEqNwRH7Lk9zK4rfpv
QWVRIcd5MUsYQE8Fmyw0ycphJ+hxushmc7KKF6zFLF/0MeqmRK0kg7Jm2lbDlcinfaCbnSBx4lfR
dcg/DyNg3sMHjtYxN08ryUBmNu3Crki5M+5c8II5PE+WoT4qxQ/x6N9waC773nAocnpQW3+FAgl0
o92kHIJrPt+PfH1Q4a3nl3gd+joysXf09eSn3dRd82IfE3DVP0GJ6EJMd+5QmWGnQslf5yGCosE5
0P4wxDb0UadtMXxN0Olx4Lw9JSnvKv2GykvFzXPn1QgQO+A1W+YGW9aOU7IsNbC35b4MHlaUDEBs
sXv9wL68MIFZSemnbQM8roarLK8c73pgFwzh5dkHZhFlbnkFi0MAUHN0Bxdvtupp0z80WFfq1qaf
LogCs5bCmJx8XuVb1hTfZhdlfJsq/mlg01WA8mHxWtzUQ7lXRdJfojF+2TsEseEdlrV0wzD3tiwY
u0PgLjstyjvHBpZ8mvVpi3+JuagPXm3KsRwtWqYnSPbI+MKFem7e9PeRobEKUdI63jKZP46jk7Ac
UfhyqeH73FExbJNA4IUNekCwHwOGW79fyX3JeFrhzvaW768f83PfwLBS6Ci3UAM7fcZwnNiHsB4T
PtnImp0W3rBULpthhoQilkfsetjopRz/jG2aDWclWCSmqMW489emSkF5/fpanBv2lNz9ck5AceLw
Pva3bCHHUu/zbWc37ml/fxl3jcGfNDSY7sTKZHEfx+DCzXdm88wmM7RAdP58Grgo7hR5cJGD0QuY
5HNrYVhkM2twmSxYC9FdO2pXynd2a3H6vF/WwovHyqlOWxcjr9mO/iVdynPzNS2x3eICdJmYb3kV
voOSht10DRNEJXkc+h7D1vwtp6myIYaEZZg82XWPIBEQUrik4mGlX/rl2W6+hsVNdQe29hgOqQm/
rvXbsrIhL8KEzd4wsi49Ws7hQ6N1x4pdWV9ZTdjs/WqKcssbxbaMBY/e9jhdSmDP+E6z7avkixbh
hIWouoegnh7msUUlrNiRIbpeRWjnMcz+r2Iqczyb4VNKAi1u50Zavcud1tuwv05BMXcbO5Jt5X7S
1+t6IT85Yydm51db8hr/UhzoBrQHaRXbGYrZ8jU7XTX3DONqJA0zsJ5W8WnwsxD2i78A3LoHWgr+
YmlvBDvkdklDYDI+Q7bKnbc+BkHosvPFUV+i13+5cBKEhgFGpZBRL7EOW/x1GX6wubnS0NijQKjE
w3tW9Ac+3VuZzt/6uNzBzdUQbsiTUUqa37viz9cHPp2xv+c9gdnG1fZLF04dbJJ0kCMh5MrTuAb8
w+ujnzmBZitX3eZxQwrEeqsXpG7D0vKL3cBGcFpRQjs0GW6ZGvZBeMxnywkbpjiJoBf5GiE4DaNk
8+647YSNu1Cj08RFIAPf193T9nq2aZaD7zD7twY6t1VYYv9ECXrtMin1pWbacyfDuA4H9ETS+OQ9
YjYkgKcms3cvikve9Ge1/KWDZwSjJPSWIjoFYG71ZdTlfRk3aTkftBKJ64b72P8g3T7poaFYOCLR
IU8K913jXml2OAGkXE2OnF8iuPpZb3ppNoYp85lLhw6YzajCNAfzOWgNk9UFwJIlMSxjgurHHL5b
VZRYHWCzxUxJiMDPbaOzvCnv+07e2XCI4ECYDWarGvyya/BNwvmqgqibzO/K6hK105kzYXaVgUav
4vPptE3UTfumPkTkkTuXNHR/ojRf2AXfsOomDOgwDt6aeQNqKdAsmPviIII5LeUXoMp2TgwmV8+5
8cBPELhe0vrVrqN8t7AimbowgZ7oQbr8Vgpn11RBUofkZtI2SuunlTV8wxa4I8gKYcIl6VESugYD
uuVhMJzDuoV9g2AFXkenrrwW4QVvdm67jECZbTIf5xrjcvdmlX3CAp2Q8pK41M8n6Je2y/AQkITU
Ijj5tGVsEl41B+hWgTMlrbsqCb3taq3oj7h6IiAVqtSfInzPvCt/wTaJYCf6783CMsUOuntiW7sf
QVgVtPVV5wW7avPTuKHX3fjRd969bnCnM/TSZA1/M5BqjMcFpNIdKZKaP4xLl7Sg62AutdxFw4fg
uWfuR0o0dEgkxJN/6MkCFIaDZ/a6Nb7flZwInRG87SExsUytzUa3zZV1oTtU7Ra8kzgn1aRgsAv1
zUY33nSru1ZYbXB9+HUq1IVdPBNQmNTg1PW3YZhdOKAwwMvikkaNZSHN7HProXbtsl7qLMCj55DM
T6+fu3MzNmw7VswZg8bX2TbuvPviEo3TuWEN04YSAEDbEdPZInb+rfWwhknHVT2pGmxfmXq/cfVn
14zfXl+GM67IbGrr/K6YBnDHImA7Vs5nKI3tc6tmv5OBGJY3n0iJymXVmdOkeDMc7IJMs6VNaYTG
UmBYKPOhgNvbpTlmM9uaT8VJyEFn9I3/rrJpNMMamE1sC3F4NzAcCFHe+2H4pXHEpUe6n1oHL/hO
s4ltCOhfVpePEljyzzGuZn9Ke5kfgu3a2XRSjMUDqYbEGfzElywB5n1fRs9jLtJJdvs6f3Sc7gAU
fBw9nLoNNB44vPf18BT0SKYnlYwVWDekSPjWX6/VuhfVt2VwroFtPkb50Z/fTQtafY9dfJ1X0ZSg
0rhv3C6JB5bqniYk2LfTmGwbgTrTkMSlmzrlh4F8ev30nrE2s9MOXKftEKlFZyxMxyDNh93r4/6E
xL+0soZ3AD0579HZCHJC4GqC8LEoi7R2yaFdPuXOA+Hfm+bZaR/75clXXwqEP69/7rnvY3iPciVT
Lnpk2pGzF+LItAVq9HQIDfdR84WgpddBxeGrkkdteZuYPOBhvNYFIO4Y9ocvb2Z1ITw6ExKYbXe4
8VzdnHY1r54CBHPN9i4IvuWL3eN+YMIOabsVEJrCtGX+kQYJZxdKwWfqXWbDXcA6AZGTbcXTNpps
0bCjAJ5g1TtffFbtpWD8zBExcYdxM1FE4CgCuuqqUMlFXP6Zi8BsuutDMqqBnfayvQIsP4HCUsqK
S49L52ZtxOi1juY2qDFrCQCHvF6669cN5idb/guGarbc5U0HTNkEsUOZv3EL+uDpm2Jhu1y/J+WH
EmCsjS076GYdGlndc9dNHPfWjUF/i47CauyPfjkcfaZvBB4uaVHv+27eERk+uI6/cxxkKV0ixfPc
HQf+nrjlTrhjuuABaCugv1Ff6nR2fzYSvPQ9DMtnylUR9JVQjAY7xVYs+7ljuwhvzkv/vcrdVKK+
VBQUz8NtWpJo3/p9soGhrV6vVRNB4zW8BkN8Mg63qgPRdyN2EZsPTtAca1zs0AnxyAYwTwGUGttR
QLc6T7wJBLg4WSolHHbd7GP3w8q+n0hDqvpT2DmPzFXoSWrvZP0nmT6Gs7cfV5mUBZjtnOBAwREm
FE80+9bxN2XpANESHCZ5X5ZPTXWIWP/WVdtuXYEP868F6OnV9qAaTHICCVxcJYPvJlH0gXbtbli/
Ns2cKvK5EV46kglP8QQ55ZA6miVrOKYRZE6K9sPm34fSS/8PZ1/WHCmOdv2LiGATyy1r7plO774h
XC5bgNgkAQJ+/Xey35ua/CrLEZ6I7pjuqcFYSI+e5SwZc1PCyqDxskhV8aI/ZrMX1uBlMZ0cHO/J
s3as9QP4bkf+7MeuSrXMC/NSP3mlE06OFgvTCNr6S3dInJdvVs9O0hpCi/+EmIyYe81GWaCw04Ic
iz6NFWJCNrbhv7f8f+Skv2yVay4Khspe5Srk2l330Ho773e7EzTwirBYks5YUbbOvpPPvREUrmEd
BaE5EIWoJLNqM0JFTOapw7+dTN6Il9fYjtHQhtb38IvomhE44t1FmjF/Vdauqx6qdu0P68y662Hx
5rsfkt63ndpU8l5jSU1UwHM3HB0REs4D396jaFp5Fb8Hp22VG2g9uHnodV2QeWdB26dcJFVVhQ7I
j7UJUiUQ1Zof1x1LgUFTgNcNsdlwgNNUZJubvHwq3LuGpr2bat13uMMbMfCaLAPHqimbNR0bAvSh
TMMU/O7fO+LWg69K6KwShVAa1rH2w2I+ifHh38+98fWv4dBL7hgFvzRWPLkrxWYqV9r0DdPkRov+
mg8MeDgn8B1GPcNsQAV/c9qHTW8ETV4mIyL27PCN8r5TH76RUFzDmbOL96PK5mnLshORD4LtbUdC
meGbX+bG469BzZ5RdMvY4g7KIKcltCLu5jfpQ8RDfUfOvnFSrqHNchh1NlwyFr3Z2lAh9L11JjfY
ug775ne4sYeuQc0mtK/AcsEFjVLNGpJKxf/eQ7eee1mzP2ZHRlVUFuvwXEaSKU/q/psoeOu5VwmF
sswBuvvoeDpsPekhJd8Ugbe+5eXn/fG+TddBdlBQeJwVQ+SKBvDpOpT2aUAf7Zsk/8bev6bhCm0Y
YQGLV1f8qeJvtnYQTAWWLjHnoYE+XwDH3yUWt5bpKvFvHTZoTYkWFeQGQ3PwUgDNfhZ1/rue/lgp
ONu0DeRu5603h7TYlt9NG2/t9aumgcEqa84vU8Gil3tDzeu2LUI+GFidaqNrdvTvjflXAvjlfr58
nj/e32nBK65MRDfX2jUaeCrWzoeE5aKflrYP56pNO/9XP5/AcMTlurLsKdDlkYwqUBxsdA8apnOS
CSPQFx4prUhF4YcguD10/LGx+xQCM4HXfLJ6r3ks0AqRcBEChpD8+/1vdXmvUa6TMzWWJ3Cymv6l
gnYyn8awHFBj12Pc5L/KmiHNMYMWQwbe3XXZsXLuXO8X5N3hcMDDsgbqeGGRyfh2QV9N8/1oLJOe
QhEjvzPYUz1HtftdBL5xlVzjZqcJiuB+j4GjzSLVR2NqlT9rwl5TOaG+WGrD5ZKi4tcwDVEpfiLo
7HjkGn2Y9eDF5fyyQbyPpj1p6vXfX864AQEn1/jDpdfzYfFR4AoMS0zRBlScmXqrjaNo0Ceb6RvF
RKDq3u5IIAbo4dkbKKkZ9M3iMxgJZcjR7IDBRmqbRUjnLzVjb5YvleIhWAOAqb3CsTqqqljytIQT
kq2VgXLH0OxJPLo2/ImNAPIwNJjmz0zbVdBYLXd6fTa6Pam3XbPXl31Ftv382YtVZyeG9uqw+2I5
aVIWSdU/SB3oc5hw7D2Dnl3hYacL45nZDPXdRjivszpSVkbEe+vFTjgRHZ+bihchiN8xpEXievly
+7Pdi6DP94ujgtxGgWID8U5CDiEGy/aD3JL7vNcBhXtw54eiO5nqgavzMgzRQE96c780O56tde3A
mhWtdx0/zvy+tLeOtVkKL8oXCqf3bcnLwFdHCIKhe/zI7G1n/ZZ2BXmMTTFnaVGOkSd/V72Kdds9
elw+zyA95c4zTIFCqd3h1e3h97+//N+jMbnGhI7UUhDyQKIGYknZHyD4+7PnXl2ydu34dTvhuQrK
Z/5++S4U/9e5+P9LDXKNCeUgg+Q0n/BgPUswFg20wY/y7I7WWpCTx8qILPZSPr9mCYE/iPuqkY8M
SnSLB//OZ6f4JFN9hu3JHdFWZGSr3L03SgHN9SZqKQh2PwNGkWtwaab3qisMoDCyrg6Iu9XpN0fV
w13wt9//qirnS2GVJZgx26UimLVHOU/H6dGaNtD2mBDff/b5ri7pgltsELJH/s4xP49Qn/zsuVd1
gec0je12F6QA25VuVI3fXJ03+s6gCP/v1ckqp/k/gM0Idiq8uGOIAedjYuJKaTQWDcZ5oh+W+8Hn
TVdgaiOHSLWbupkTIVbuBL6sHKAAj+HkCFWb5ZeYD2hpVLAu6LkOVlNkNwcQ8y0HDKK4N/NAz6q4
ML+gjLJq6k/N69ZQ9Tx0IgsqYwPjoTDzloTCBnzpHqU4VlncD3uXHol1ICTxCfnZl7oGvfqONht1
hpqe8zMzdi4aGD/6VNcWC+U4Gcym2MGGGTsfw080InGF/X/uCsSxtPrSg9DhTgMVmgydq5+98FXI
mb2q0wYtw7DkQ6PGYXLFN6DXv2cK5NpGoRkmqis5A/HhtRc3arz2wzh958HxXz3zlxN97aOQN7ml
58RGKajxQOTu1oarcVjpJrpSfUKtTw8DzKyZJNS7rKBmFdIVeIUXvDz0nYmrWXtzm+ITJiQ/i93e
VYhZAF2vQXKY4ZLd/7aec8v+2WVz7bpAVcZsAq8yINcDN4vM71K5G5fYNWyWembRWQLPHZDO5lH+
+bMNdRVT4D27zCUDPsZ0noW++SEomVyDZlurdrjW4nVrJ5i8ZPh29nF5sb/spGvU7KiXQ5cPeOE+
A6zCXQLfefRqK+iaHXPHgI5fzYzCoo9KroV2fodGZlhCw96bzo33kZcEtN4ZfF/zCJWTYKleunm8
V6BR9lUW4ZbJajD6jHTyUGH07UoC9Da+LOZhaU+Up1W1Gox0GVGt90clXyyqr3/0Ia5Ru6VZ6Rbv
sGD2m9VtuPqmXrmxba5hunKeyqVYsFwaO9IxhUfHv1/37+UiuQbp5qMF0WvDwhzfPsJligWsRX8k
LzHW8XKklz87TdeYXapg5Q0yHsKS2USj2yfSffj3L3BrYa4CQCsXonfu5TxNq0FG7s+mXOQatau1
GV1aD8819N3wor7jO9xa76ukYrKsgS7uCHS7eHDA7W1gr2M/DjRu5f3PFuQqElit2Tmw6EVvsK/3
g0QLdvgmnbtxt1yjdQmfDZ+YeHfHeuXNEpjWTnj+z67wa8SuReAHIy8PX0g8zInUv3nurZe+fIg/
+hRmZ1OYjiAHJeWr439VGKcIN49/tNbXxgtF1pJJmdgkHGzsLLS/e+kbm9q5/DJ/vLSrI292oWG4
7RN7WjVd+rPXvfy4Px47+XOlO/Dk2LrZOzV2Nv3RfBxZ0f8+d9GEgPH9gJhXoREXD/yH72v+73Mh
eIROELS5YfMRmTIgPzFZQF537d82uyB2Wm6JjnOancbHny3u1bkrBiL0xcFDx52IvxP8uLERrvG0
yrf9pbL/703R9vn3m/6Xrf3l7r0G02ayQQ1gTNMW3u9hyTwgTGrnlzKGsLXlpqpl2GTb3jGSsrJC
BhGaosb0s6GYIp46iCEF0mnTFhVGeacBrNY0e9481d1LZdOVamhUkCUqqPoAWC7mEIlwYWsjsiEk
vVzCyjI3EpIHpHj0ilMJxolYk/FgmWihHFtzTIeOhK54rka+ri20p8tXIETCRl+sNcsJ4K8OrJ10
UGPCSXcDjXbrjNXrsZWbPIe6xDR3e9kfYI218fq0z87ThIbKNqcrWZmpKQcZGJMJqCuhERqXUZcV
p0VdhCzj2VErEzdKIGcV2PWy9lu19v0mtamReuAtN8p/8AuHBF1OnVVrVeG/v8iNz3yNnWrhFOlm
qsWoiEVZG3Tf+SffCH7X6CmuY5dPLqqBot9J88WBvmiv/wyUgHHB/55OH/YnXWPhdHbk92Dez/XD
vxfj1ktfBT/ZMb3sqwXsijkZPSO2hxeBTfXvh99a6cu//yMEylqomZgU1wx4jGVU2N8MPm699FUI
FDVcnkcDK52PKTLxoK6TSxb175f+T7H1Lwf2GoAkikr0EFDCPTNp8GM2or7xEWmfRN4GSzOGAsLu
0qBRXZvR4H1pzksH3CuTWWqP4539rc7JrdW7yl5Kjxp96SDQ696L1j7VP8xZriFLhV4YPgXaAT7f
T9I7WsPPvvY1sN8Y5FTDxBBldkIf51///ho3FuEazg//Ut2CAieGQgndz9/sn8uh+csXJleb3pad
z4cxn2Gz5Ec2etpLD4SM5gD7903Ud2/8hKudT/oMHvYc1Awrc5IGMkg6maIK2X4hH6r55Wdrc3UM
CsBK7anEgldrvv/ZjIKQqzSAGZljswsGFEIPjxx/0fufve3VdtakToC61TCttPu4ts4dyBX/fvKN
cPBf6++PMMMHJSYdDORtL9bDZGOEBFh++R1F4cYOvEbOA99nTsaA924kQDn3OlhoP3rta+i86S5z
TidEx9J949py58HeE6JX9Tercuu9L1vzj1WpMy5VU2B38OUo50P3HabH//vWvobPa3M7MS3DLDXz
srADSg1DoZCBRVNnLNR0PRJmEYvv+N830K3kGlJPh3ZxRpiiba08hXRz1LdvEzptRJ9SVcnUrscQ
UpJxJziaspjKDCeWRf/+QLdW8PLv/1hBy2mVkgViDztjZPNNZPjvxv5L8LGvTq2Afnrtdwg+jUe3
+RD3rA0GjxwbdNSzqoj4LFaNTeIOudNct7Gua+hUrzsbqJOmSWfPA+fkFU8IFSTTvadaPy7thlHw
lcen0hvWFKwUmD2dMmP8pcZ3Ju+ZXOnLeuBjMrleKPzfmvudtOR/Cl9/+3Wu4kVZW3NjEbFsLQO9
no0NxHjb1bGCBJoOFXqgcGy2ntkR7IVaGqE07grz/O/vcyPIXvMBypyA8lyi2qzz/UALmHWupflc
+Vvl/XCues0KmGEI0mMfABLytJzZz9pL15wAIUpZVZY3bSuGb+nG4/zdmTfxn78fz2vAsK2Auana
BtktGYN+CM32l6N2VH/x5IcCurC2VnQ8ss4PG/d9zCmG7htgSKAJKsKBucE4rnK687oJWmXPyn32
nI0yXrBjA73WUs9oI6mBywi5NV8/GXLnWmsL/5fh1GRA1JNwsES6tEOqAeDXOivou64kxND6fOPj
r8o5T3a26fxua4gP1x+DomOhYxlBNkFrxf5siVyb7oMmvEPbA0VpH9BijzEuSCe9S80CKhBtEY3t
fF4mM2Ldps9OymjQenSirMkiXctCoa0yF6WV04H/7QWD1exbn0dUyRgj5xBU+UiU5xqNiXrpwgnq
ZSNV57zTE6I9Nd1n5xoYaOOf/FT5blh5VWxm9w3dZJW5zVSRTNZpWXYANocNjyDXGrjavm03o22E
ubLCfvyatZ2ZF2FrrOySJsKusZoqgOFGzLNPXb2ryQtsF5hPo/zqsETOOIR0ULGmH/x6pasyFrxd
MYOCUCWmoNOh7Tnr62mR6axD0lD7VPV0mhF1efPF9Q3r5cry3tQFeVu0aOEmBLO00nyuu62vPgt9
LYsnsy1Dve7QaMxhf3CYvDGVJXmS2ZkBwy9EfSY1yL84wD5G2VQl0EOIFHMiMnyptouavgNn0Ux1
cvLLAUZbB14tgYawFKg5MaifVFSPiCtCC9FIy0TY+z3e+4OVMKIwUhNeyh3YD8bURV6xRLZ7j64Z
OkaBnLw0m/twKKrQx5zONLcCdicj+3R5cbAXyGeBzamswwIFRE+SEFjMwPLfqykF/jhSwkmX3Ajc
oY5xkQINIvWI+7Edl/Y9MU/Sf6DTw1juxuo0zsmEf+wv/51oFznJkHMoSz527IC/N/j7+OCnQ7zw
BJNT4cchy6MSffNa9eidp9IUgYk6exwPI3AoOeZ3zqEWW26+9DMHqgaBuPnyzFfJPiz55nnpmL3O
2asxfFX431wDzhB5ULh1WFXavirjstpny1tmrkoCnHAd0vE0VceuOpjVGul0qGFBDT8DdxlozChT
+7reiyJW+tkvdPh2AzOjHTJgKcq8i/X5iD5OQjW+4h6NZP0ylg3uFzClkF2It7pcN4PYZ9UMocIp
0c0m6TnAFSC95Jq/8pppVdtHAIJhKnEg4145fdj3sapBqa7fPfIA5+3IlVU0i+FhgnSZiZ4EVPL2
yJPi3jjWFC8sN2LRwpo9L+2a9FMy0u3QmpFDeVCQjWjGwMYm1ZgfTIg6mpEF/mUwyxMTgcgF1690
A2kzQLKx5KpkwSB9tEYAMFmm0DNlxL3UymD1hjOVV8PeL07EPrr6qfaAy44ASMdMzBhyaCe8u+LO
MKcdtc3zVAGFYtmBxp5K9FUXIJ0azHZRp3vNPeuLlS+0CPIRMQRSGw3zYaBwq+Fcd7/hE3JCb2tT
wlkps8rUss6ZVwcVE0GrQSQEA5JJWkCaq8CsCerRIfLVg+/PQSft2OWvjmBgtgJ/3tGop9NjhWbK
0IqoNO6hyxvAOSQQ/uMggYHC2fOoHfn5FLregWEF/Pq9IADecDcsu3qFGX+oQeljAJnZIjsHSP9W
PNoGcHnw/piqNQHv3B0j8A0AtGKRsJ585z4zn4ZCHExIT1LwHX3AOkyrSwCtjzv5Rkf0XRr5IvTp
lwFEn+tr+0niEmiW6qKdGbZOHWRiWJV6FVKrXwtUTCMDB0HvXltA4KuJBzpAEkNFos67aDexxJYP
M28CWNAl0zxEYikityFJOa9l1W+7KoFDeK+hReykzXS/wHpoLONm2FbyRdnHgT85Jgj8d1rzjBaq
1m0IEh78icmvA0t7a/I7hR3EMx/l20Uytg5KQOqZdTSwY8zhnraYyZs0ccY0F7HXHkuFRtVTWdzb
OCx502NUv8lMf4vhWNj4ZeSwt6ntNgjWPjhnmpWjQ6cDf23EnX4eDTMtcfON1qPlnhcJsGUVVQrM
M/7cZuB6+gw/aa3ovm3a2OY22mp57JrTQ2G9NWJjaGjX5l1Ua+jGgV4GlBYUaDX1JrvfxFxbEklf
t27JXUc/jEXiROwgorMq+aqvfhn9psQrtXQDsNTaGXtkhNuRmEFWPqg51cYhmrMnIIiM1oh82wy6
LtFdYK+KjwkkO1/dERlRee/zF+El9XTUxs1gFuu+P6PZgyu0mtXHYhvBKMrY1LS0WrCLXp3mXaKW
yg2BJp27GRFiyw6CCuXaLMGq3jeNAVWFFsmXWNF2Duo2qeZDO5QBbxC98kgaJ4O1aQM1WC6XJHPL
wKA0LsgJZMB1RQ8LOtiVXCnt04GGIUA7eovTb6DxKUK0CVEZESj0URD8mmYOu9oPLvFmaWWYyf5h
wCUv72qWzPRoW9HEdjlolm6R6laKyxjYsZAVXVBUkW686/pqMrfEflyGo2E/GdXJqgaMx+64BgAX
CMyDHWTmcfS8xMAMCjoYJa5DlT/3NBLNCqMkiDqci/FRw90nPCip9x30jxeB5i1+BqgffkOPlAJL
XWpb0b/TUcPBtAM1irU5ZFEJYFmrx6OPhGxcue2w9yoZiL4ObQ95wcKPpsgqbOgD7MpWDbKWmrEI
8sIh7dcIzwe32w6ITm3XhQWlIcwSU02R0HQVUi3IqjZjbIIaP3T3vkYTNu5LJVO/0aCQNwR+kYBH
dsrRvMol2rMY+xb5lz7vmbmt209IRWrGqco3/XCf1UNA+Gu/ZDGVp4IjBk/7rnhaCkjiLiLyrLhH
29ouXmX9XJoJU5CbG5IB/BoPfkotxfU+lIkLrZZW6QjgX6JcgagUFk2BTeRG8B7DmYU+8bPvP1Tu
aukPnLQRL0haDdvWrw9Gpw4MRhQahIEmrdhxaIr1wNtrBe4XZ3JRGX2CuZxOrTx38NDrsiwqlirN
x+6jn/hqGmIXv3Tmi7DN+K5WCsq4d0gOEQq8BGgbp3o34YkEm5Ro7rVItjIxzAegf+B/wcLF243k
l2ms6+yyrtZJZmYw4gzJnm17LIGDCqPQUqccoSedNnqXNOxjwf0GRxr0993Y8tCDwCa2kGFzK08U
I5E5/9JwwTlQAx7EYabvLZJpHQoVbr5asMoNh7k1WY4D0ePGti8HwM+HFZX+vgfRySK/XSET5nox
1cAKy5p1P+uBJfyQY9+UXbuqjLep6SKn6pEIhMbe6K0gI2YMj63EKJx4lCsheDRVIBNqFy2MDRv2
zBnuS+fLsU+Zc2b1CQloL2UqWhVfPCcp4CUGD9tyBZGY0Blge7AMiO9go9T7yiCRXeZB7ZC93bJI
cuSGrbmquzmQS522FS42XqWSgw5GDByNNjQRnnsbqzaYoFXZ6Uh+Kx9afzMGD6PbPVswgp8eu/kF
OcNq1NUbzCDw460tNVgIXgqCmwJ+62PuUp2SuEQrdnEO0+gGhol0fsBmRFre8fFU1FUozbtGycgj
HQ5GH2pIqAZnAkhboSCYUsN9zmsrWYZmB8feYIYLCmn4nYBaZS6Mk01w5aghkJxtTatBLeDGtNwW
PMrQi/ArP5SjF/IaImGOjY5wG/gLshvhhbJwQ3ivcYFskeEBNRZFyIiwZHFhywWM6DwcedckHZP7
wm3C2stXgJGHGtQvPDzUBT6j7CAU7SwY8nkrq2O7EYLfFpZ50Zad3wA/ZpPXCgFVQF7HQFK0mF89
iH5O5gawf1tLtSbw9uNgEE0+MnwI0ZikgvP7dGaLShscTq8dIcIyBCMy+YnlJ8+Y9rA/uew2Peyb
3zC4P5rFVrTv0spixzNxeanImeXKlUDp5wfZguPkbTumBRChjqGkh9oWPLc2hbRxkH2NWRFl/dPg
+CudNwnky7eWv8HvURnPOcnTfE58mNFbU5xBdmi00rn2PssRUjl+EzN3inIadRfG9G5QfdLOSe8e
XQsvDlZfowBUH4YD79zYUWfTnNMePaBWhxeM7yRTYd6Jrt7xHoBIAQirh8Kxi0wnx3DssUeJSJ0n
mrchBzgemWNJs9ijbVwsLuiqaj16/MuFNnigeoQ2d5D7rruHekvgmHdDW/yq7fw0I9KABdnwtFiK
EPCFuoYu8rRrjBHJHeTADURtGKQ16xrCMr3VHnxvS8ATg8BOoJwGnC2YdWreKuvOUuwVdRAdXwr/
F4T5uqCDkCcrclxpqICKHhB+RHFoAluDcVAe+jyLoKHBp8TQ24gJa6+gMeAaVoSzlXbLYwO2JMXF
S9Q9ZBRj+F1jNNg+KDI96NDvHioWYugDYmMqjbSy8QMXLWDTvPM1FY/KTeAVAaBAOKgs5vkQOOWD
QasI7ijhPKOeQCGpyiVUOIJT1sTD8uRKpAS1HdaOs/JLAxe6r6UNQJA1QiXrob0vppNv4XY1jD7i
JHuCr2VYk/yw2H5k6mudsZPPvzxuBzYInNKaogX05AVY82mywx7FwuzJgz0/LNaxUdl26c3Y7HAe
ydbP7hYU5Xnep7AKByWYR2Zvh/CZSZvchf3EuOta+8uGKj1U+nl76q3EbQ6woYcmdOAbr2bxNOZ3
o58Hfr9D3AKaXRR7XqKtwQcgoRMH0vqOPj9oeRlmmRmytjphzIX8oQsw5k2d2b+zynyVzf66Z3Rv
1yoh1PzNkKE6Y75T7tM8ckyrkDH4NVowS1AIK/HrImxAjW0YgoejpZafb3RAseQ4oyBHgwG6bRCH
NgPLggJPTYMOtQSGvAnMe+EHd7BQaUgXw2T1MLgL/GlQ9ruLlVJrPzog4F607NspqBwRmz6cAL0u
ZIh2pm0cCy3fK4yMlR7ZoIJpyHRqCo6SGWkmjAZm523yvvwq33LJ4Or4q2+KR0xljuiKQLzB2DQ5
brhqcA+eLR5kn6WA26FaOMFd9Njld+V0vhSmYY1kuOitsFT7qsGA2TX3jppDz+6Rnl38wLfUEYcu
wzWwvEMWMXQbKzAbLV68txI9RYVThL4R8LhVjhH5uAQVJsTNW1uBtn7p5OTnXryXaNc4to3MrIo4
/YL7BfpaNJQ4axJC9bP1PgEYaWLq6/gfmZvfw1crQgJNBm/lDChVuLXLmRV1DgxtLlQaEec1SWs/
FngzV321rhNo0l2R7oCOY2jg00NKPKXeKm/cwKnG0NeKxEHrzR5tFPg4E7AF6D1wtKdL4FlbVK6g
VkT658wRCLJfCwJnD8pnmdFDrY0riqS1slBPGAwI5DI0i+pr6mQIaDrMB+4ubRED95iy+/vSXHn8
gKEbWDCQNms+C/7uy2xb6H1qcNw7xnzieR271Ze2pKQmiZmtK89Kp9wP80WkOnZtaSH/nMiKIHtA
bWxYS5zPC2Kebq2566GubaOypqu6Gk+N/9YYw6FFN4oQKxhG5OpUPyx4tR70VgkrhsJ9gRmu7j6P
gOhQ7bOdT2hrzN49iVisit/C9HY+ukLMPczSTxhyqkYxsLzfTPJeZxuFTrtYqb5JpZ1IcJE1tmfI
5Eb5UjbrFk0Me4iJvs+KPugBi1X5rwZCymXuBB0OkyjsZFm+JiQsC6rLCWLcltwxQ8UcDeISokoE
dCf01wDbVkdYzT0LCFsOrDmUiNO8gnlCXa1zDkaLvwRGCThad9eMU8QKK2hRly5TVKPSBvZ7R0dv
5+bWqkYKVzs08Ke3uh+2enbsigJM/GNLvUjjQ9T777a0oZpV7EuMLnS8L9UdrP647m121AhHZvxV
e2PYZ2M8cmR/rYzYOEYjLeDrk6Fd+Zgt2cr3Ug8zLgeuPoVbbWvx1DVZ6C/IrVqyhTM7gBvo5PaX
OpLseT5vfBmCFxAKF9h0pw61CtASWYczcOo+s3fdhCDui8DJZdy2E1pNBsgPKqyRFUzcRscOQFQY
rvARG5Ab4L2AqYzMSbQwGmueXHqRpi+PdHZjnSBqOH5EONxdO4U/OkR5yUM40e+Uh41Ssx2dD5NZ
nUs+ncTUgGmPIFZqiW0U6dhm6AOA29+oFUOoEu6b67CAA/9iY7uYOtIQrcDTEDec5x68LEMz7rjt
PxGouqA78QiWbgit9z1f/EfWqLUtjX1vj/s5m1IJKK2OzrapresKsvtoQF7+eGlryMab2J3KoBq1
Na5DcxY5akykY3Tc9/Ov6ez11rbv+1dTAYpiogodMpVQM0NLtyXgA2v3+YAWm7D1wEBzhOTmSRce
sl+x4IKHJoM7Fis1iw/d79LaXCKug7JX25va0OK+JVqq6rcls7cEcIOZwLqExWbBKBhQIP/rNJrb
10kCFM3ng5kZUTPuWoh0TK+WOwUseyD0hQp/M3RsC22713xB5PZVKpY5JCUOiPPswcq8N774+Mzh
z2HnbrxoMNHpszhnXVyb6ihFNQWuk59RlAAdEI0NCnX/Je+9jcqbdxj+hpiC7GdO1gYTUJTQNRaU
bo+RFOZQKIQUAhErgYNX2F9zrGwtdPlOM9TOEljj+Z7OO087TiU+2UrmdR7q9LF049ZBmu/3sCnw
oFVhtk5kEwEzl0UPubgj0HAbtJIiiSLhkh3OvFi+OjvtRAcrFQ3dN4k6wxd9olD35/6jLs5u2d5p
nMc+MzeNnNG/5omErM//4+w8liPXsiz7K2U5bmRBi7aqHLjDtSCdTj2BUQW0FhfA1/dCdHb3S88g
2cbJe8YgCcIhrjhn77V9DTVUf3ZYrtals60Klb0ZT5jdOQCDipkZPov6nFK48Bx1KzcWlc0ynzWV
wZppzF1JP0bxxrd14EQ6D0CVr1X1pI/HAC2+LYSbE9Kw0JIyQU59Y/jYWLrsxZ6cjXG7DByVJli7
nL4mLGZJluum5P8NTYLp68kr6uXjYmQxKBR7VmBTa8Js2vdAS+LAaauwRExgSuqTHnsjg2vRyn3D
gqEeg5OltjPJCKilGr96L4cuBIqmTu252eBpMa+xM7oxbZ14J1KKMBVL6V6rznVurXpRzQRdZ6+X
l35L/cm58kPNlRG9tHI5b4b2TJTLS0FErl5l8zZ99mi59r+M6tby3saWaVKylo1RrEqdcjCsj654
t4rb0tqmTsecWy8qceiDbFm34UJrr0xbWlr8eDF+sDtedEaxbet2VTu6C+wVD4UzYwGwa1pypA4l
ebH+8JwNm8DYpWo6S7O9Y96Xcr0ohDLzR9mVqBpE8sKW8Woq6jw0Laz5LzXPfkGJV6HHpjqsw3MK
xgNeCgXVlxKsQql6DDv1vhBGwusoVpS+blJ7KxXr2PIXotkMxvgis+ys+gbQFAZIf+OJNRnH61YC
7JnJyyCkStW2S08xljIvwsDFboP3Ps5ewjrlDUtcyRRMte/20M/z3r4PNTCTjhWf7UiZKzFiegn9
2RipB4AwSz9WWFtvO7Fj2tjwgK+aSt5UCuNA3P0yGaXyuliPyq1PdInJ+Zdc/SFsKTF6ljvY+kvT
dCjlwpPjmzOtY442MmhaOQWkcczWWWeT2S3rbj+eCApS5g7lvr4fiHUO91BbTmTG7EUd721zXAeh
uvEkeS1nNrs6fR+E2UlByNU09cpjT9Cl+rKMu7XekTxC20JJDr52Fw8PefTmRG+RePGZAhTYJvG+
0V5yQam9ufKNozBPHXu2DFawTyWSgokkJYt4fIvqB2d4iNtfPXarbDjq3ZoaPjJB2V5SQdUCY2HG
2BQOU/uaAHgsmNc0FJUq4wjXvnqyqco48kZqtr04xdXBL456clCCQ6gc5OGtVyee95nH0O2KeNlK
0gkoaMbQNMrRPPEwJsdieAwwdtbWsTOukmkGvC2D+GYw2ZCW6SIpuzkX4z3P3ypjWWjIG2tm3H7R
e86iD+eMRDYEl+Bsst41KMJnAYxP3y21Yj4iTQEQuLV0NmB4ZbWtlhyn7eXgXMfSVdVSPcoOkqfd
jFq1N5jSfJ1W4BosOa23VW1gG2b1P14bYuOlv4CUIrfYt/KbIvlrTeOFEocoWtTSfR/eVf1cVbaU
CjKoUbGYODX1TjVWhea4aT5s2f4n9nS/d62lHaXwWDdXhg66hG4vzTSf6uVOxNustbWnaFRXuIt2
Sf6s9s5ea2/0uofFnMnQaJyXNm+vDJIGXad7MeT7JlCW7LSWvhOSeEjcVUMG6Stj/mn0nbUuaYcJ
j5O0Jzt4SMlKV9s7KbxP6Rc1Z7two8Le6sHWZmm+1q13SZyNpyzaSFW9qAd9VctHJb3Cyk9bY16v
7A65qb/wPYA9tXY7pMo8YTwWXslze9SS7hTGR6sOFgDSV4nqPZnBKWBEkA0AP6wRaRiw8bPDWWat
qg3bmdTU5619bqVkI5F/nsr8oYJkpluUkgu5pSopnQv/PfXTN6fMF2Pn7GXN35nquFcLWs91rc1L
C20vANaEdbgT2guD4TsslybNR5JQQqoA55gtqZ5FS9EQodPY7aIK0C0Fmqt2d+QCwgmu6Tnv5OZN
rcQS3dRMpfSRUMgwUtltFOncF+/Yr8qaWkbBd7LorhX52W7PiiwtvtZXfKJ/uWSE6YFfV61AKJjU
rpTRv/+GPfbZcS+USVGf5sx/HNeul6VzKKyfKeMvsWByGMq5MXDciEZmu5Z/KJj8t+xRIszUwkYB
NlTApLlF3wjAPjP4XQLB/LTU+iaVmJQ0cxOFz53ULRRTYY6lI6vqqz4u536iLlPnw/b6cxLUs4L6
q+9Uro/lPXs14/ibc/nsnlyoknD5G0k0fcbSoDXlxj+81RfqoC4Wph3n3BI5PQ60smiA/+zZvFAT
2qPpdGGa4hhS3DZahN8Jfj6Rhl7id0KtsmNPxd/MZJMZ6Uqzj2zbZ14yfiP++QRQbVwSeELZb6Qu
lAQUU8p15bwdm5VfsMamOd4pGyuSZ71EBqGmbdgx7kLDWOjqgzckLEOvMofeSsc4TGVE8fKjXHVX
TfpN1sOnpzZZy99ebsLMJwhZ+R9JF49y4KM4Tql6ExeLV30Ne8Avin3cvtOD3pTtOmvuUPvo5qEA
oW5CsZBKC4xDPEvYQ7ATIhVw76W3qvFD++4l7ofbkVNMcMDUpi41Z5JSf/QIKdMj8JdPW9ppW9cy
SteG1uygfrQ/47IbyoW8WORVblUjB9ZXUkOE/c8e+cuMTUvEii45JshGdS5rbEPdn12Hi1ffqvS4
FGHF6Q6q66M+NCiD/OzQF68/iXhqNrY4EbNmJyfLsP/ZSH/J8wmIE8j8bhh2ytv4kL9/fbLaJ3rC
32D/vzwQSqhKljFYDMc66ixkHp0x0Wgpn/RjSOM6uQpTjSWgd3KkqWcNGKSivyiSfaE/0YKQpL0e
bUNWE0VELJaqb+hELGOScsvxPevAyor+OHXnQ9lZdcqj7L105Y2jyitTug38DkHUVhlN8MO8TKly
8/XHml7ePwg0L9lBlhoFikrFf5eI8wCrRFQdWQy1eNKK8iUs+IiB1//sEb3k/AyxkZpJyaNkRVdj
tbTs+68/wyez0yWSR8v0NlP0kNHe3+fRtFf4+rifjPaX3ENTbwtYm1ybTsoZiElhlDwKSzYJ4N8B
Yn97kf90/S9Ggy6SNbk0eAciNZiP2SnL97J+m3fPTeJQZfRoIG86bV/neyt5zuorpvU8eyglCaFb
PKOKSek6meflW9o9O9LZsx5C9Yl4dXOgYEuiBkno9dS1lMDs+JR28mSZlx8afVKSsE21YDq/C+N7
I3TRMs9sWjaRs1KAL1llMG+sg9quLHEtU0eUX8PoZChvzvhE9XneBVdKfz2aUxbbdVo5R6na9dEx
zJEd5CVNxueC+o5ZVtd+pqGLRMHj34AztKuRjN383OuyW6T3nbct0Wc7W7/9xvX9mSb8EvVoYgpr
ohYm0cTmYDOI8IlWDWzNoafQbyJ+dOaGr5C4kbsFO2Gd4rvjBz/CzxnyxXhZ904uCYxeu748+N5a
fCel/uwhvxgs1dzXAwn9wK79Zd8W38zpnw1q8sVCaQil3O5K5PpZ92AQL4oUlPLYHOqW7uP8rSnH
tdWy9xVXGcyZLI8kTNOR8C23qDdBvGG3L5qVkQwUDbnYdDUsQz34+fgoh/WVo2eoDcyTnQUuZMGV
QnG5D82NP65TX5sHabgfqCfH2j4lmyXUvnN2f3atLvyfjZ6IbIwV1gRbCATiZxQa/RKj1dV0s6uA
w4ZHunHhd8SUPxtU9EuG1hQ2EKcpT4xn0JZ7xzixNqufzYX6JagprEVblbDnduEIg2GRRt8sVD87
6YvlkSKlOK4Ljhv46dzpqHQgJhE/y07UL2lNMnEdqdwCLVfe6I7+aLehX7KVaknN6qTHK2I9erfm
69dzxJ8fNd25eN1j06+lDpnOxCapI7f+2Y5Ldy5ed1PUuSemKzA+jsfvSB9/ntB05+JtT1vbcXQv
ZS3nlKvKQY+OBsmSkUnYjfuz63Hx6ukRA4pItH6XP7du9vGjg17CiiJozHJo87BVj6W1oIrzs8Ne
bGjSKrQcOWediIqRNpfzDZvhk6t8iSpSDb+ShKqyhdPatYUAOPWLuVVrKy35DsD72Z+4ePtiFbam
jRIXrjxNiY/OPEUE1TvxN+SiPy91dftiUdLKUaBJSsP4OYh973czJxE7m3LmoF5j5vnRMl2/BBhF
iS7MPoacq6bIzNdO4y9/dl8v3km11Lt2qBU89ff+rfSzB9u+fCH1nIatTIvAULwNRX087V+f7Scj
6SWFyPR80JvTbiWM1zEiJ9ZXeZAtvj74J8OTffE6qg6Rwilux6laK7rNoP3salyyiIohMqiMc4nr
ejlMevHZ1+f7yZN3iSICYVCq8MMGIuEQBTeA62M0c6dyiBaePn7zRz55ey65QKoZ234T8Ucoi066
DvoLOqovrf7ZRHMJCNIM8kL8GqaDWdbhzNQVN0du+PUF+uSGWhevpm/YStza3FDDgwYH+eGbVfNn
x53+/S+7WxueeDoMnLNquOJNilZfn+7vz/zv+xv9MslTb4ThxI7odzKesAEmYIQmrff3EXRWqX8f
/Q7FI76iGq/GULpSL2Ph2phoLmV1ZtLOSnLUXFemaiMAxuZRBquo0Gh6pisx3unZMHX6d4GtzhFL
TnRQrQjunFRf2IO5ykeqstpKMTuXgtlcB6HhZa+TO0KKZaQKzyObLNIc9ibAvn5MdrrcINU810i7
Q5P+OTTZ1HqhRb9Q2GX5lPpMWi5Bkq3GpN+oTbVo4PvZmSuN5j7xh40T8e32w6CZ2tyNir8McCZ1
6XUNz9/Tb2wVZUKq4ke9A2CHuuD168tsWNMU/qfrfDE8YRVWFNamAnJ3g9f23uvvDPRGEgLK3D7n
A9fHexaRtFIdbTM4zbKJq+1Qm/QwtlYz0JcX69Q6ZB7kcvSpOuTy3qFVXsw6+32qSsT5trIwE6n5
akKQ9NoiRgbgy1ukgitfx7DDd4fxqozfI/UF6wMOh9uMxmGmr0d6z3277HV0LKMP3tAVZeqG6LxD
8Zbj+wJhNNfrepYgFrb6Hh/QWleiZUx3Y0SUlNCoN95JjTbFTmufusRZpbZYGQFFEhTaw2uuvkYk
lfRiE6HLUK6aZCk56G7o2ZbKvCo2vfqLMv1cmO1dXGdXhdTshpimUkenEpNyreXzCkmZh8Yk1mDA
ivuhRindXQ9I5v2UKxEdLXpyGNTQSEFBC8HuS+1NHZRowPR1EujzfpBu8gbN54uiDLOWzWYR5Mt4
jO978r+T8D4f+0Ve7TRzmcv06uE5tkrlWnxTpPcjUcjCECcJB3mp88tq2KGQlWRXQzDeDuqM16Aw
j3CwZn2xNotmVtUnAjTmWdguNP0tKffGYLiRmc01oTxkdYlNEU06Z9WF2qsJxp2oqXXoQF0XXbuU
R5Kt8aSkQX3Tl8Wk/tKM+mboGtfGSdGqkotuY9WH1+imrTRbJADKLUmZi7DbdKjwfSuZEys5FsRO
BONGwmClHwnYcxPk6I4RE5RhzxVOweBPlyhZOh8p1tRgXKi65+petVG8etkJE9Kps1Wwejpej6cq
XQRWs27ptTVhsEgQK8RVvyrNX03nLcPQWWewNdVAe8t8pNMYtHwatHYqL8xQdbPkPFTahIiZmxJo
3yo5Jup7aF0PWBkoks4phyBNdcjPS+e21W6awJgPk+9w9BATPSZOcbJHmEx0UIyZhB9Bkg5O1BwK
Gr9lv0j1x4H43THcW+Dv2jUboWvqZVf2KPaKc6MEH72PW1NBklCgbDfyea/fykJsnXhFRYm+qLcy
0Fvwp2e9v6RLZznm3EGDjizIqYlwOAhFRi6WIcIsFyIZb1sbQ1CJbFTWZxl3TM8eqv5B5klEGtXT
JPA6b556OVKpdFb70rwaYJAQ+zI61kwTD3CP6zCYxz0WkxRl6pguhbaVkTmYTYCcja5lgdo3wQTw
kscatsJNGWmzwNLISQTzl+JsrPbh0C+hQIEeXETxOU5thAMfnWbPSKhR6q2UYU6nTtR33PDOnGvw
gjT5xsB1jXEHfLgKPqs2nus8XQZ0M+zoNh1uahmBue/MuRlorHYqjmEnQ2/v8BxTjGziBymtIBNp
eDHUdSLsk284587aId9KkT0X4VZANC/6pVmZh5YB2qofpQRPYIxXNKxduQDWHLG0grhF2wT1bBLE
i6R57A3ezxaZDokjnfYBsXGuyhiwBt0tjJcSdWvT3zd9tpJDi97rKbbBZtprxEFKE8/bgOzIyfzY
xdt8vFKYwpTwoW5RxUcvjqmvi8JEblitHUumOtfNcqycidHNJJmXDsPPlZme8pjHuDdmNrp+2VkP
zsGziGurLYjR+bxr7mwF9SYaezePgw85SrZ+cE7pr/MuTROiMBBAWQ+6yBgis8XY+A8e3a4GWXDq
pAfTf7Z9pPA8cA36OUE+zGxANFTwisr2fYTSIyNCJ4/Ha7OU71I08UOKvbjPGJcj5zmVGBGDPq5W
SW+6ZtPPK4Pas1HlT1Vnbjp5jyg1gBYD4wHrMARSM1tq4a7pXpXqECYHVX6yRb+McmblnqZkPSFz
xU7Vmfbfh6bc1IW2iqMbtIaLwcsO7ADmOveNNJgqPhsFTGZsgI2DvraheeSla8VyDpV66KrXko68
L+YN8HqzgWPoF4vB3hhVPyutu8Z+prbkRmHnlua9kf7SzHMXPZEb5upYSXwWHW32auFjGEneUWvr
VEXXRU1cin+Oqvs0XPJGrYTH0YwkPPjxcC3IBAulbSwstHSMwGhwYavO6bhgxEPVFEc1nmB7W2fy
XKSIB9I6WrTRjZc3uy7Dp4EWx0TmXaLdNFmZsJkyHefJG27kOEOHi4DFD2798cxpuDKiI9nuXrXO
21fySdLvRLhqqAljpepDsUmkreVRE3YOMS2kAhH7hEtJB+utzZlxuo8cb144JMu07feNhdXN4f0t
Hz1H2fQBXdYaZafEw5rIMn4Zb2bQpJsibaWwZyksWKjdGO13BL1PmBb6JeMtIDzRwxAjds5wbGrF
DRmb6wpnePlLF9EqY2nVIHQJq4wQKOzs+AdI/134pjQXAd638Neopjexx+Tmnas0dVPDZ52nujmv
Z5RTd7Q3TdshusLwHjbzKpDWVZujCnfwap6dBGVoli/NBlEVwuCvl1y68dmS+aKakjdBGxdBR6W3
Q6+Y4HoHXlOeArVd11LphgzGOI3XQluVxbi3lafKfkcDO1MT07XybhaMeC8xYhWoPPrIwJF9RcLI
bMQWIUYMpNKi1NsdssKwP0VFsihAzpvxdZthWo3UXT1pCQsWqLT6Gh1XvFXMk+w2Vk4N4IOxEa6d
awvZG1z2qu8pJlQnHpehD5WKpsFwIjB9mWPkDDcCn1jYXBuomLSBDCL5rgPNaGEmibxDErwhpTWK
bivMm4h5KhLZwmcvabfWIYpRpFHN91hZYWCjz5DHxCQKrNP1FlKQMkvLEEv5ssJyL+hOV4iCGA7G
6nksdzB/WAlhV7byB1kCfU0pccLQttLeKP2bhoFrwAnQ10unPDjGsarcJjyp+biWo83Afa9xc3k+
qmIpX2uqP0ecxrpg6xUrL9moop6bZuCODGeGhZ4Ts4WtI85WioVuX2UMynLZztQmZxRH8omRSHvR
2xuR3gT4z6jC5lOpOjwVCOUgZjiVswxjFqD2SjLxqWnyPkyOo/TMlIEiU7gaK6eiuxki+qT+UvYO
I5NnVZ7t0XZ9dSX1M3Fj1YeyH2fe1GuRd/54UrNbS7k24mpB2PFMp0ketofWeqzxZSabnmHNZLmM
TmD2WxcPTyDmvo/hsw1sIsb2X589cS/Lp8B/7apdGD14eKtDnoWU508zjoX/6lR4qThwdJtX4ZR4
zVqDAdfGuk9Li3wFz7evA1w4vYVumSC0RYsRsUrl2z455fTVLZIHENou7FTdOKqytE3vhlDuRezs
CMKw42pZFMjvVXXf5MEmY/fjIRHPExPlFLfHGWgXlPd5/Zx65zq8U1Jni0kIIKB26/XtoyQXu4RX
OrfeRrM/dWR/krxAzJubEXxWU39q81u9YYSQMTIE+dZD/amFXADc0qHknxF4zWtsop3MJDCc8tQj
qqyfdd5xIL2zQOlWvnjKTafmswojhmPBL9DvDAC1aYhbVo73enHXJau2f4ziwc3bLbiyKSiUZSsq
LJ2BUdEOGa+iVpxIHZ7xkuGBx8dMdAMv+4sS3bQsL2TuvnOHv4vckUa8VN5OoyusXlMuYbm/UBES
N+PB0Pdh169s23EhgDTybmD+SPXnCKdD79zr9odCpJ8Z5gu/y28s3b/LMGuHYEZgoDRg4N3WQxof
MAPF7D992N4r/lFJgDoMwSpV3rxmWNg9ywBU4fNKX+vBahAlTvadQhMzMdn71g9xlGOIjtHNtZja
wTB09Z0t1Ts5JzSmDBr2zKa3Hlle5239GADINp0WD1aw0h1ABnSJTDyIXYPOM20WPq6DWi9vzdbZ
wNQ/Clz91oCqNXFTE3yagvFOceaCiJ1o2ooLlkK4/1vz2sD8H3jHyUUDPMWzl03v0JtjGPdxKwMW
SMdgiaGpZA8gpsUcsXqO1C8D5L6Z37s2pgmr3obyXs3vewpoWjJgFBnnsceKHC+HYto3xUhOyHQ/
nWGVdeu620yTkJqUv0I9WUeeNsdyPrcrDBH6eaCEkFJtkrBkjYnvYvgAWbEJW2TQ5rrvt3VkX1l6
irE2PGgakNwEUWHZLAJ/FQFdsev0xlP0VYMTxq/ao6drW7hpqyFAOiUIe6v69ajbG6uVd3XC88iI
ZANiFsaThO3Hyxig6hsfgX9VPXeVt7RS9M23ZPYUg7cfMuucxGKt2CgPAeF8M519Uj+4KBTiXOJi
4JneDRgL8UUH1cfXB/6tXPpDZeISVSyUzhS6WvY7u23uGMyOHpie3mQdqgGGICNqYP1vp4g+7Q9w
DaxBzDnmst0oKVdxb2/kerwP7F+R4x8d79fXJ/VJzfWScFyNTol+3gQbluizmEXQJFEWRe5+ffjf
Wp4/feapvPmXapoe211XJrT0Cllzm1G+E/42U4kqEr9C6ey3Co35jSJQGjdbwZzYDtExsY7lt/G7
v/PU/nQGFx0CAOW5yTPIJ6SOMuKwV4cUP0i5QEm29YSD64KUyfyqJ0chxOlcM1elKrNMtm+KHVLX
HqqCrco/q/VfUpQDjGBhTGN8F0grRdyN4Tf1RWbXPz+45kXh0jIz/BvMVzvM97OSjF2qcfgS10gj
zmyeMYdkOxZARHkk84yufxa+lQmgesWVx/qcM6OMge6WmNSYCxY6Vuke30KSsf09dcWT5utLw2yX
+qhvg6JbBNKTjkI81+wrJ38URTcf/HCRpvflaM1FjBuu2NT13hvus6Z0oRs5OGKV5qqKonkKVKSi
0Fx615q9tRlNGdPmhbnH+VeWD7HcUl6DbdNwDhjKGN3rHENQPM6t4glUSOLhZts2HURu2UUF0qYW
i0ds8lLzEDBQ9jiO+jydKglzT6pnE2WgbAtWFS9xwGIxRqgLQCNpcIYG9qEx+42ko+ifSB0LO9k7
8gITqz5iVyyPQb6pB29uUCJUqUP0WrqOAHHFbAvyBjO9stGLeAbQDY9qPtxFTe5WbbCxHBvS1pOl
sWwPN3G5LSixEbUU+i9j/yvL/V2B0acM0E/jYoTQomorQ+wdcNU5uQa0yPbjGB6rMGQ2Zt3OrCqU
iHcldf0eB7jAzuivvKVvKNCmLG411tf+KdLVQ5b/0vJyndiDm7STu39bBLdhNT7FgsWPiW/QVBZs
OedFyIyDTa/Obrv4oMYHhKLAnbxo6QyvWqosBjm6sZoPJ3jT1cAtBPC41KLwEbHXimeVKs/7bC0V
N41VuKNW/BJ1tm6kkT3bk6XvEJJjd232qaYt4JmwkdfnUJVmnZlej5jJBX6jquuXIvcoICV7DG+/
E8b9IHmyERYESU5m7mNMgbid7JWAFK0xooxk7VLlGIyHhtVjNfh3hvQwRNXOyT6sAFetkbq9Vi4G
fAWtcI56oG0bX3sNNSoQCDcc+UPqNLzHxGrVBtjagqD1hwjfFnSxtlg68DWyVL+OLPmbPsgnzRzz
Yk4p46jjkfEEq46OquG59wNXspGQBLjjxu8UDp+M5ZdcbmitmQpESOya+C4lZtio9w621q9H8k/2
eJd4bmfM2KSwktrl8jryCczrh+/2j38et4yLKcLylVCnsit2fX1ouzMzwDcH/qS7dcnENR0tF5lF
pbwFD9F5I2QwIHKEHWfyd9PbJ80GY7oVf5neDCtL6ng0uLE4OYq4IUPQpFy2jUCWhNFdIK+GzGac
CeeObn/TrP/sNl+M89moyNYwfawqeNGsaWWIpw8EwNf3+bOLdtEytuMgSMeW++wbMknku15tMKAC
oRPvX/+B3zaDP0zIhvqv1yzyGpS0hsYMaA7TSL0Jq/AYF/qr4lOkJ5o3ZGRtlDer69neJsfUe7Qr
tiRTEh6GOyhLblsADvOHdVywo5XzV8dMNw1+S5p3y6pTFlGU7DJW09+c8Sd32by4JrI5+LJX9LQa
cRiaAW0FM9+L5BwHT6J49PsGypr/NILk0oF+ODFMH0sCadbMJIGqq8DaWWNGsnOZltJLJr1FQOC/
Prfppv/hYpoXF7P2IgW6nE0tEd0hk8hAffDrIxvTp/vDoY2Lqk7JPlhpdZ6EJouuU2NYlam/cBqx
Uc1hlWNLk5RiVueJC7geyg80jiy/dzAIKRS1/WxtR2Iemc9KhJIy17Z0m2ZegCY1mufWqx8xcsfn
cgKVUNZUFJYZZILKOIQFLCi/BqcFLs3x4nVtNwsteIq9l9goFvjj1sUQ3+dDv46RGyfhtUYzPyNm
tXWePU+f184qC0E/jP2r3us3pEZTJdC+uSqfvR4XI/kQO4FfguTfKUlOESSZ9wCDCXujk/tP/fp/
vvX/0//Ir//3Ja7/8V98/ZYXQxX6QXPx5T8O4VuV1/mv5r+mX/u/P/avv/SP40uH8T2//Jl/+RWO
/M+/7L40L//yBb6ysBlO7Uc13OBHT5rfh+ccp5/8//3mf3z8PsrtUHz899/e8jZrpqMB0cz+9s9v
bd4xR0wS9P/86/H/+c3jS8rvbbL3PPuow5d/+52Pl7rh13Xl77LiaJpq2xBR1WlrJT6m7zjG31VZ
V2Vbs3RZ1fQprSDLqyb4778ZfzdtWXMc29EtRdeMaZCu83b6lqTIf3dkQ5eJJFcd1VKhNP+fk/uX
G/T/bth/ZG16nYdZg9VDu2g6m6aqGorGgWxLs21bvZzLUk2RM6OMzIMeaUMNjVFyqhZY4lAhFs1N
n/k+px/Fe1PoRNu1Yas1gGmEilw01c16Mai5ZG5Vr+tovDdIsigE2z6RPPrQEXBZm9izJRsE6gw0
lExAXqB7r8FY14Ebq7X/Gnnkr89EXRuYNPM+nbBqaVVaG1sTqO3HRQNIQ3punVwuXi2aVtWCxDtV
nYkwmFADg826rqdEHZyTsfVw4NuqRtvKtGnCzqfPP65DpW2T2+lzyDPJBKmqwvqXMvvs2150703p
Ta+FsLJ8PHRNrKQ7v88Ttq5wqKVz5MQwHVJYtKfWiQovWugIZfkZQ3N88rNktYJalIlOTiFJRbKZ
w6FUMhMsWIFA4QBKpJXOhtayPwj7HoOvXMrTr8ShOaS7KnEymVSWKMKe6UmBrj4JKxL5idPkX8wy
IU001kv6w3pcseKtVH79UTR2YUNvsnz97DWB89TWEpju2Cy6sMIXbRlA76w2igO2jrFoPzTMoTnr
z0yBdqUV5HttLFPTiKpkHpIXshTJ/oKyb9yfNLyS5WtQNpBetEGPi4MnEiVedeHoKQ9tZfgPpZ7E
MOfkWm/WDWjcGmdob9RLTzZkXls1S6ne8gWuM9WMdqblD2ITCmBU92k6JOJKGsco+iAZRNYPo1Jn
iJErLe9Xcc2leyqlUEhn4elm+ZoZugJlOkoyqL05d3InrNGvZ6ItonRJtonw6BB55X3g50G6SToN
IEweF1K8DOJYjdkk56GRPWpKC0FLk43COBpyObQfSVhwrzOQHfG7Jlc1iJhW16MXrnMwnurAbH7f
2FqmqJIUtqXftyj3qQJZZZrUT5XutybMiWzgQYtZ87PAjE2ZvnoaFaN6RbPACdaZ6jmIAQbHclZ+
2ATsywLauMlM4S1Pd4kNrZVg5KDW3FwNkuDarxMuXpflKK/RgQCiaXrLuRoopma72He8jh2cZe5D
Gazig9xNlDbVyRJn3SamhulYihteKDuSmo1ZGojzg0Hi03Z2xN/ruNvNTWEbWA6zmqWHKxH+9wDi
HbRzpnfOUik0OzjIucjVFTGZQbEODNEpexGjllgpzchtxkfHf/8XZWfWHLftBftPxCqCIAHwVdLM
SKPNkm15eWHFsQPu+/7p748z/7qxlFtW3ZeUK3EkbgDO6e7TnSR1sb4gJ+v9n4vLTPbc+kF2f77o
slv5fAclsXvV8cyfcRJd3RczeDg2TTnEnK+YNHuKhMtbcOkqHLymCDS9HCEseXCjuw6/xOmLtN4w
lbdrpKPmW9Vm6fy0lHkS7bC6zJzrUk+LOhIaNDnfuyxOflY5Rjj4CFk/fS5tHsn4YggSgOALVUKj
3lpn5Efwq7zgZmnGGlt714FdjGuJNWIts/lCiiSbwWy9BWQ3WmSOQ3ZmXfjzqYKMRY6j7U2lknR9
Od9pNoPEPg1+JpsfNTbJfP9K9O6xWnp3V9i0c7+PeCN7d8IJpumAlyaPijaCe4+AsYrbFFtsFDGl
H8lDaH0emFn83v0696C7rQ3xtwtc1d2Wke9ltzrJMU/SVclOZGobDzeJHST9sOwrUM7c78NPlW3L
zal0RBrVWDk+IbnBrqYrFCPPfRDw4Qmxap5Ot1isL+jpDTXCjI7lsA5syHsnWgUrMKn5igYnqyMW
/pgdItjI6iIdnJVmfRp+rrVXxc9JU6XrcRhd5mjb0Wu665A2/wITukYeJjyLgJ5zFuS9CFeneV58
m8R/DauMxYFgPhvxOz3xl03qHIwrztpyfspT7uqmnCu+ZWcu2Ef9KVxYPAyIanmkuk6rI6MwccnP
njbDmxKgKMsZpl4EG7FYGid+gaGb1Z4+oZwfRh2lGECNjsal/2L1B2s/pO04jHeBIRxwwsrMg7TL
8a0bERkWXblhxUoUuCFmTnAHoSzVIRly3s/oqJnyevYCtCWOniWygQXh4MWUSXaBRPf80+ZOwv6+
yMVrDl1n8Ybhk1QheE3XgVUnvsNgBgq4819vlsnHsfK0vpaWoNdbMUV5/pHstV7dntddzwa4XOtI
JLjNMRkTPpV1o8EGZNCvn9PGAyOo87ofHpa5zdynIS+xbM1k1Mi7qkv4eewg6COyiyjq0Qhf1WHC
KrWGsT7nCuX6aJ7CIbTDN2omXTyuaA2ye3cygI4CZsiAXUk/ia5jfzSacSTd8H7Oi3/M6pGjrzr9
xGat+TDPf+76enQ+LpzqHKmZRHa6JhV+XUmlsvpOoGuL78/bVX46+PLQZCt+mtsysWPEETwrepJl
j/PwtqDnjBwdkOdONz1eR9j64c38Wyn3v2rp9+qI2uy3PsIo7Cd91w885riU73tvHfcnXAzbuF6q
o+VoWh8yb17TmwlXGv8ibsTP0CIhuLRFNsnroZaBf23r3ozPf74I+bpRMjoUIgg1zoeh72tt3l4F
8p8SOxAHh9vTYQBprtKjFXU9PPoGef2VdoIEq31lJUVJFyTVkWooRyCZFRgOhYUwdCnZgMvwaR2z
99OjqqQL6qd6Fu3HTLV8HnwYbB86czNWH2TxhPHcNNc/5NC2NbM4HZtCMRo+BMyocYEP1nKeOfUD
969CGn71uQBQky3Xx7WYK/wPkijxPva5itRtId1xeQecOt36v43e9mgkZCPiF0ZxNWZ/b9rcBgvk
3slQrzTScQrEorMkNqozyMTsVElxLZIxE48YPbPhFVMk9EOn49GiZF1cse8yHJ0fZerX+orXXwPu
SeNwsjvDYtSddkJzdGdZFuGlTevY/+Z4/oiP3Tg3PPvSrOKqzQX/phwrVSHdFIzL9Sm/4G7RDV5D
wu29W9/iRsbDDAbWzZ+/Dc97jc/hyommQapAB0FoAuG+nQEtVxvlaYZlWNxFiTzE7lRnn3NLetCz
z3TIeqz8YDNLxmAZ2+48Y++KY7JVgwucovyXxG1beYX3UZbsCKxjktXBaBr5GoR43l42maK0IaSl
0KRa6wrRbJ2GOJa3E94r6xIN6sq2fj/8qD0fAZ6T9gVA24BYhlyJPDmyva0f/YpjNh31TywamVcJ
8odEhsVuCasG47bseU7Wr8G4eWZRClyyP/fwfcFl2QcPoqq+5Os2vaAc/G7F3svifYVsj63+ctYZ
gckb7Gqa/iFvnKehpnjNoBA7piP7fgkuCxs+uXNq7uWA924R4qZUK3/Ec2rJjqy7/bQOJDYMCf3T
deqKbt6xGzxHkWZQHj8Y+Goc0oJyji5LbypRw2XjE6jwzVqMN2Wpvqt6ekEXN2MVg90OyV7PAmsy
JzD6AqkgeIpSwN4KvaXrb/uGUN2vQGhicycbJOpq8lb7IY/Ksf/b1VWQPsTg+93luaYW1pj+Y1E3
D22JCfmigutyzu9nrT9otLlWOveg+I/WRdaaSKc51PXyY2izWzUjY01C/Fbn8K+uVO1Tw/zUIWj9
5Eqmk38RDDgnWQlVHi+YOPLr6guBbM1tJuKsPPdqlNmHeGw/OmuCeXT1Uy4wErbR3UWfy09tjPZP
0CGqKYavt0fE/x+cCA2kyoejJ3Dpn8f071giQm1Ii8hT5GVhCx/RNQ9UTli2kqa2ZPqDnZfvylEf
GcTubms9kohoV3NJtyRfsqH7ZZh+WJVvdovdXLDz4MWE3T9ul6PZioef1rafPTmAgkunxkd0+seL
1ielUVFG2ODItcAIOdyBy0cf64SOxVm+6h4hAdvniOfHepyC1btKm2bsd06IJ+OhGymtLqdGOBec
OA8iMgc3RbUYuD+l8sY7imS8odMUF8h+usdUYV/46X2MUfdF2kXrle5xNi0Cgk06rf9KffFrzeun
JpMfgyz6ukw8JexAIwzDE6F3BCwS3lMEl65D4hc01MBePPlN8gPGz0v4yNuKGKFOrt2hgVOi9PQV
XQeBQn10VzXOjOcu5ij6MW8jjLAI20juUMt1+LQLCpOrJBICEyFqiZ1TZOlPWCeEZ60N+mSiB9mc
dmFz++86LdL7wq6YZJuoV9E78NMbks8oozzY+gAvU6GCEFzkNYjahhoPHz9UN4OV1HQrJonTF1+1
mKBUbY0PpGOD8j6JI3imdMWy5Bg3SA7vRzcc9KVpuA9osHyFsq+CTzXrGflE2EQZnmN2bapHv4HH
ecnDse72JiipXl2nzj8PunHL79lS4JsUr2zWU9Wv5FQmJY2q66G8J2E9zLT8u84XWf9iUshBp3s6
a/+8W4tTwOBv5xUFBSWYGzKpZ5gVDd8mjqkAl6XC5NNxgO28m0Jp/A/12uiS1JZpQbzujTlGzDZe
UCfHY9IPX8XSWuntQxoU76MuvNq7PjfH4DU1WpMiDb+FAajtC3yXrz5LF0HZflSR+zgwSouj3zyt
3bUMaaRoxhtq29UCBT66M2b730YxtsPdrBXqsGkqN0BjiJtiK1irkRPfnxoEFg329eHtwEnytdcz
XRADmdmyz5w2dS/tkjbj31VequaIA9xYXlSmDJ/HQhPNM3pye7zK2L2pAlt+ZvIUS5elWsgdSWK3
XH72tTt7yOijxQEbr7M1vrRt7sib0rRUfQAFa3GrmwCModcT9Uc3S0rkplWU4B3a6X+cMA3Tv0yi
mRsZ6EOzXTa59AoqqJt154ugTY6Q5Yy2u6WYiyu1rno5xJTh3Gc+0ENdLiWf0LXjBwne1LYR3n7k
utwbiEsH/s1zsqOZ68XZ90NIrTuh5Q5vEwLXsRM/91NOPBf6UDlFFDOpEmT8aEk9OB4l2hr14sl1
sg8eh3lyGQiF46WhJ2ZEw00taihK2/IiJSTO33kyBBM2dslx/auQwWHuLhqER0FbCDqaZGnp+Jz8
ekx9ZLl9WK9IyHUJm6xMnuqbJkAlhNQmyrGUd+BrDVbNzMufmlIRtuV6tdI+PoVFWvS4WytJxWh7
PBF9lSxPS9OW6XW99mVxXS1djCIMi+kMOLwP5cE1Cx2nt5qifjAiIvkzd+GNlkmQJwLHQ70wBRgu
PEXtNDNwwHAKIU3eXObfCV4fko9pHaA9KouqMo+znsf3asLXbhhb0W4otaXL2qEgZLW93md6xAJU
9OF4jGwJVZ9XXfMUuFZ/ck7QFK58qM7nrM+dbyiQGxR0jFjPvJMaGADnYmKe0pqm7SoBMIBt1yto
yNJbPs6yKJgsKf0WL313XqoPSo9mvPGsQDpZexS4l6ZG6hqlpXryJyfYd8ar8Mrn132OBjJ8d62p
+DD/vK+8SQTTxrgUhqGiBjZaaPF2xpbaQdRDTxxPloxETqUiJNsL9xLcGYkeWeLrxrUSt4dFkWeC
I6fjNT/WlelFUiYSz7ueUEhHe8TkAVyEmmP97Pjl8BUNQY8CYXQkU+1+ir2uwyPN7sd1xrZW0AJD
qoe1mh4wDUDB/c5dvX6R211pVwLPkpYFYkuR+/pFukjwe20Iq2LCiCW9pgFCzaKNUvdKUPQ236bY
2UCoJZnj5zHly8caohbRX2m+phYJYZY7giwcJUJ1XSyJIAVUzQAt510kPsFsmuHeX0uYk2iHnSt+
CndL0tIRGzLoMg51zDKfR0ZPmmvBPkS8kjMI+6XGTqB7BOkYmWTyHTaEP9+7eK2I4d6F8Fw+5ND4
Qvoci6/vvV9NJcSIUm71S2DALHNDjbPfwgSbH/SoSPGoRqYXaUPXKXQGsjV1o8dgx1JpPG7+fDn/
eRPKGFYUH5bvMs4TvqGQ8McPG+TKHoDU4FYvUkqmC5zcJ/7HDYBf93FO13OTFakzIhhR2JT++QJO
tj//Hpw8D0XFAD3hKp4L3d6bK0Cs0WXgYgxNLtqqrwsTYilmp9RoLWJcTsrLOWrqb6tXwWazMRT9
/fljT9LYdY4r867V9M5T+e9FafgXvlKmvTTn+dsPNC04LbVok8MZsUUPx4eQFobDKU4rPp9zFSLq
ord/R+UyFRfN2q/NP7BFHa6CQP4cEu88qa3lffWkNHSTFlSiBCEo7+2AbO8sSSpElhxaiL/+b+wO
y/ZnE08bgIdThz3YFijpUgaR536I5KjTa6ZzZXlXlLmLCyOxUYR1+wMrqz21x+9c33++bO0F1ILs
zWxUnie26/9NfyBGgUf3bLODW4TESPW6XDsw+6rEEFzbANm/CZXXfQoWGWDTYbPeEOSjENvf6mDW
Q/bOAzthBP8+MEMtKoPQFZ7AHjU0UGuvL6jmJGfiJmOTFFaPz5hkYjXvVsbKXSI5pMgacgt2OksV
T7CUdUrvEHcZrxdDSzk+mwp48JjOg8Y2vkpaDbEDxOtfB51ggdg2Jj/RDxpgYZuGeUQMGuz83RBz
4pCfYeGNvSHHHrclKjDa+z1nzYWh6sdLeJJ5tCuLmV27LXPHudFZZ7OHQQzAy0a6DK4Mnuq9j5bI
v+Ad9EuevAJ+fzQKQMGVPgyhF7DqoRpfvau1044v4wwpf1/H64tXY0t04KhxvjARzAfVmBx2opn8
2L/26iS1D3Tk/Bt3wbOaeQemCO6HKSkiulVEbh/KRirKzDLv78sxrBMmyaqGwQF/jjdTFtAEwrlm
s5J6fKpVgkhOwfUQzWzRnWe7H+M6+MQkBZF5OqPB1Vqz2s7FejIJft+aGBqo2V+C5Tlaeyyr+aPt
dgFJi9+QDIJH+pPZSsQhAv8+Q0OVE0JknEu7jOfU7cu+5oWBYrOk/agu5h9e506jf8Hwc2kBQJJs
QD09epwnem42k5y552RfOErTS86fPvsmiqlr7gGl+Bn11BE7xiDU6DY/GtdofkU8ge725ZSsL4SU
oIgo3KgzD7nQlLozpAhhjqcinK2Dmuv8a/rE5/LYbkmPIiHaAVQvTthcXGmQq3NV3+MAVj0utkBd
EjLFS0MkC14YGOF2b/UQxxCXJ44hjMPNBv50xNIYzcMvKGiuiyar6b5hmMj/NtUx1EZ6wrzzOI4I
reLQxml+iRkuvT3/5rWuU+ZOY59JdLKuTmzgmZg4f66DE3JbmpO7OxYmqolnXByfsQBO7d4Th7HX
gFMT3RpQordye4RXcGlCjjHsYpYs/T4/cSxh3pRIGEw5xU/04Rq5hAnR8TEnR64Wzth+T1mZU9HW
T6NXpg0muyr0sZVedM86k9X2MXtEsJBpGUgBWmWzefX+KQQtIAl+sdJXsYbcu1ERKaY7vQaUPU1g
eJ1uhhNadzXrKtdf6iCKYMnRgZC95TgjBG5d5uMVb39Qd9KRCm0kwK7piI0ac2+8wFgfQqXKGt5D
1kTUjbCpG9UzVHWHOde2sEe/5N9EcbYyU1OMG68HV/0tcaTsf8RGB1/9oUuHY94LCWC3rryQxlv4
WaQLcLldSAN/o0SyweRr6dHGAQKXfOBTF4P4mJlm5LlRukUgmifFtCsVzQKzFdCI1y7jbhxjTt9B
NFYLmao7kAlWdacWFoyui/qbnaf6GiWXG384fy3M0xFpSEFU/+3mRdI+9k0/RYfUW6LxY5lPRffN
d8y8ETd5ClbsRdzL7Tp7UcvyZ4go242OK5yfZUruWea1WfKCFYvLiVm7E/EdTsRAwxSplKy2adLu
jZDOUB71iKM8cU9FS6yy0YzalfnKAvzfDkn3ydtTAam8iHXivriuPau9T3OUsSbqE7cwl23Gauia
mOeEVQ27h47abYGcv2F4c27eThM3H5PlwZE9NGnivxQi6OC5ItKR26RbLzQ14/JpImVsfrK5Be66
DIxc1BVxMflntS6jfRLTNDJSITM+2B/aVfNyyVcS+P+IwXDZsDEBtnHlQvWucoZ8OhP2NwVcztY5
bJst4ow84LkG+vLcHp8fnp9wwl8msRUze0MDl1b5HcVvaMeN3qMzZcg9Xxmui8YmWYD5Azardqll
9OCt86yfphnmEoGbjyviHHFaxgx7hNX8naaARDtkU4hXvhSnPUu3AbMOYgQDJZpyUuAIijS69UHy
cyXnolevL+d2k5Q+NpNkGIS5h1Or/l4a5VX3LmBowF83w1UUiZn8hkpsX+vktWSH1X6Itf5lBrQe
E6DrlwFhBY7EoL8WWedv1tzdgkAx79lZwQpwc4WpGdw7nbWOAXkcmvkAG6u6g6KjLW9rqYvqOlx6
LCkwcY63hIgE15228cYtOtuX7dV5z8kH5it/OYHkbZzlFpEGS7kPkqZl0sPXS3UIOAq+oxtaSOPI
h3BlQr0oBGPbULfzNSh/z+Queywzv+1aNNetgYS7mHsigw7ZKFLv4JNt3V5Vxq18ZtfBsq9mpRdJ
L2/AOhIfE1gyleqyGO98onySg/RZCwwbRZxwYJt8qcJL0+HG8xvEakvSpOSXEmpSQ0c68+IeXCpk
jKd93kpxGclWll/GjrMRfXTVfitkivxGBKMD6D3x8WyE4zgiP+nT+XJYbMAXn441g47QseUFwM+2
aFOMFXZjQ+ttqFa23UAlJcck3/HpmOQf9DOiIvCrLLwfJly2ZbTt8fMT9ICsvtBTB8NhdeSGME16
CDBuz0fj6Ke8G/yofJjLHnGIW8Rr9QGet9HP4fldROt2lmXCcOA1FcNDy97AqcLxeoXOzD+aOf2V
MIs+b5aP6WlnjQUz2Jcx2cHEzC2iWxkbb/gS5H4+Havnvv1cppxLiOC03Z8lBxO+/1w9G7n7EK1L
Pz7ZjM1rXzRB5j+PHJv+oTFt+4734H9bPw2npam3pE+lCeP3uuhKMt/xogySnTkF5T1oV8fTTT8N
QHbNBPay813ZoMg/cbINf0UdvMpnw8cqcXuq79Tr/+0nIO/kSaUm9Va2v76ctkKwxOJMD4khpw4U
HkZ0X0+lvIeRapmeRRzS1eD1eaT1JYsbbEGdz8tIcFVntPdM4K7GRw/1zgW+FhWDK3MqebSEOqAT
UyhfXl+gGDtdO1OJi7nCL6YWMsuPaHzST50rpvyz9hFw+FM1xbs1LJPkGjWIFQ9E4tJKeHWalM9z
NNLD1mJMvWe0ctOjHw7U7+9c54Zv/15Mh1IHAG0gfCb0Qtr619fpOssKSznqY9Ya6nlEpmisCjmh
h4hVFapjIGcn+DrHKc8oHpWtPlsnTcQPnQPU/XPuAv58Ta/7+u3RSV4ubb0HzEK/+OaSaI0KT+Zx
efTxI6OfDk73LdI2THaJJwkFlfjlLI9926gRM+mA3efPV/AGutouAfWjdgNDMwiy8B9WIBVu65Bq
fzOkrTafeUplD6m8LvPnZQUT3rJOwvG59LORC2zqxml3Cfybfx2vtcAcJLHypaMIVMdcNEh6yWua
/JppLYFQ5zaYAPcumjBZ3UM2dW133+WLloRsaX72uctoahkv/uWfb+y12na7L9hpNkLhYVYY/geF
LJG5KDlvuhsfNw2Oj543rwryzI9dS5r052gMe+//G/v0PSVDSAtf+4gF3j5NOcXkNxSRf5TpSOnc
+VNf/Fj0YuJjUndzewjTNIpvU5W2yRPMMLXOud2RJ/XhWelYn3oqd25IPqh9XHFSd+7tMwdwZ2+r
fonlJ4tLe8WkU0Uu5BCpZdjTwHf1N38WWDhURbqOX0edyeoKQtqxd6hsdL6b9GQxpx3nuXpHS/52
D8DECPmc0a7LQweherMHANmBjdLAHsMl5WvRvbd1gl4RTp99D7H3jz+/3P8H8uMHGg9GEAN64/8g
Pxwcjhe4ZX7Ihr5siE3d4FN8sNzHMk06FLNmMt2RPC0e8FnQE47KQ5IejtGzqLDIvP3zFb3RAQCQ
aaALNkCBecgmCHizlHU0xLSecXNYWmLPdyGTRwRM+t3mv+aSyRiRQtxtYx32jiErHyDtpAWRnHv5
wSf3DSuQKCjyPTkmS3wBIUiibtp2tCObvoVKNE2c3Wx6oW84o6l8ltR1D2XNoru0Zpbude3PijSe
rGeSIHMh9Q6EBsb71ubte5Z4bw5J4CNORhMgfmYnDYG837zwCP5lGIt12ceqwbEFVJhZtLKL2uR5
AFEmKyRBiXdP8BW2tnnaiu52VHlyU+vEMAfw54e/gbG/7+xcjPR8bZQUChX124kGFQUDXsThvE+m
ku2JXnEkyV6C/e+9TooHp8hhq5dykst1AhxdEsblD9S5f76MU6jE79cRANZQDmgtPARLbKivT5ih
ZlUWtgn2U1E6/7iRnrGhCOri0ZtshQHSgqzloIYgLh8l5m44pHgxyxbVWjjn621/akQjt+PUPu8N
2pl4/3quoeFSjiKUit0qHwZVL8N9RHHVPbRLMJQfC+3JRl5xpgXLQ7jUTf0D6WJZv7O/nc7I3+8Q
BRQnFpKXDRQnou4NLE4DhHQbPS2cPjbYmNfO3Rh+yOHZnvBCprefGPTSxBpUf8WeyTDVyFMPJqiv
p+DHNNYQ/JdZiEL6gG4aafc7L2BbZK8vD8m3ux3vSMaAyt8swqkX+ZThDXCURSJ3hend8tZMHmP4
2um6dr9UEWdB7+m1u+gkkTMt2l99kSvcZXZLGwXhnfVt6N0RKlPPNxlBbvFNV2rBqEgyRFLt/JZP
/56AYGrei7Mmi6Z3Xe9WT07+3vZRrj8tWTREuz/f29tSgSNMGk9pAG2Xl/B2TECqApZPMwKVn7DN
87Kb6wknCrUOxnmkXmEh5ojCgl2FEHd4Z/r4lMXy78M97XAolmC5PF483/h2hb8Bx6mHGm1CpXwg
SrVglPYEchReSlsQk3BY3aSlgxXCGe5SrslnTJo2mGVE4Uiz1RA6fTHVBGpeFWHqDTvhRmQdVd60
Xndzg36r1gsfelhUIf5nhcKrxXFKRYgu+bvqYJteM+sTg/itN4Qi+8XPypZyfMdK9L8ige37CYUC
QmP2Q8u3extUnHVsT2A7HkigzC6dRrclDwG2LLLYRkBnS0NTl+h6cfzR/Tbw64NtwCqQ77D4jXys
c0tqYxUL4vbSZMbfQCFYQfYkiii49sI6EFch6Gp1Tajro58zlHFMbWtTwkRbtPVlM7vVFyYrQtKy
KjCuyaWBegiQKlI2TaELxtWK9kswlsohczWZ4oyY4Tz/vHSuKo5eGQ71nfTGz3Zu7LcAmq258FK2
mS+Qj7h6n+Yn73oVY2g8FqhNwjUexeXoxl1PAliux+syRLpwwfRB+rEneyu8VPTghhw6d7NrcDm/
6Pq5wLRvVXGF5ILZaJOFXCD6Za9EWYOeGT8+t2EqMCFW1jox8X4EqhG1i8hWBS92mAgfZOMACRQp
G+RNLMoR5YxxCYochsL19nbzwYiyZO13k4USvm2bmWS4qXHhjr0ic/RNlRBkuaxVlV7lTk6mcNzH
LiPSTtOnH/lgNgh1GmNkx4uD2IqoMea/CI2L/zZekT6UCxkwH9owXz2auy2edEVFdaOSKH8SYUxE
bCNbn/5+LQz0CPjwz7Nks1y6cMLFzoTrlevSuj+JzPAJn2FeQBiTwPamDCGgPNLtTSHn3N6fseOy
UWtzp2TQ/g8+typHDLmoPGh+cOINjDRQ11y4UVj/I73MOrt8oNliajF1rtEDq/6x00VH4O+gpn3V
Rb7Fjr+slhs15tMHJ23T8TIZFZEBGM6RhBj15UDK3uKZ8L6aE+dKmpnkUtdpls996VAasiqX5fLP
G9fJ2f3ffYMzgvEpupzAR8gbwPW+2TcaJq56NObNLUmdxU+w1nT+mHhM1VzB6DZfkUYjlTOmUc1B
nfSR5dTjCOqhyxvv55OQe3Idn20gypv0xoVpQbV3UpmcgXfqua37RirMKICpqDZ5XE52O9e16+Ne
xcZ+0ydh692Aqzf5Z4f/94D+1FseGJpCP5y6X9c6mFhHtcMAE1mEm4VKgjPOfElGKTVk2wCGfvTQ
LtTdhScgxZLL8xBSVw9liL/zPAhsjRYr94JHm130tcUHqhplQHfXsmMlkW3MIciWXA0X5TzF09UZ
7ehS/AFuEfGALsZRxIHf99BVPxJAnPAS6UfQ3Zt1kb/Imk7CnZQDflwkO5ORBp0F8XGmU9wog1qJ
TpMM04m7qE4CnapW/EhZWxiMlnGS8lsakqWGl8M2UwCFteEX6DKZOEBRvJJO2pppuG08hhSYjxzj
9Xpjbb7o0W9xvlhtMuB05WZwPGk6Lj9UgjyZmQXMGTBVKPOvkGhTtefgZ+tvjRM7l1bXbnOrbB/i
OWSm1M12fk94zfP5OqOuBn5epcrTw+w4NCr1uHS4bc5pA77eMUEZlFdimEnDU+3ide8cracN/d8v
lJPNoDLfJA6honlB5v36ZPMTa2Fe8PnAVAnd7uSgImRrFITo5ii/RzzOVRhhZdPJ/nvUhQlRrHKp
84cF7DX/NLfekv7VtEOBuyNDQprG7NTexm1TvTiWU+4wFEPevHdSvUU0aIFAl7YKnD4IYORNEV4Q
uKuc0F0Ppo195qgIiMl2SSNyFEcapdl3PlFgdrxaTAXhLH393PuVs+5doA97pWFJGKv8v7OXH87P
7HfB/skx5N9HCZmrN7FIQIHob93gKf/qtyKhbdy6jrtU45mU8tmdC3IX0wv7IXJqlX2u8iLFN3Cc
at/djXT+wdF2QN5RgsnjQPqEvGZ7HysOT5TgEZHLht5urAWKmmBsUPcjjNo6DnZr0ikbOyTz57MI
Yi5ny/yIYfG3eCqBV1+vJwgDw1W4qbCdJyAMZDMgD5puABNo0P4WfnKTmpx/kY03gU0/JPyKllfN
INuJ/T1zfwo3W3XsCwPaMaECYQ14S48DZxa7xAgjsBufcadYAkWhU9n5c3D6HzT6cFilbsCBLoi6
SN4xDoO/YeWlhpoiZdWT9ts19f2aJ05y4SLuwu0hElwEBgrAFGeELHaKGFhmsJsch9ybyN5i1ZdG
dzVC2GivJNrWfR7G0OF/fq2n1/bqtRofxeSGaPi0+MgHXq8QmEpE5knrHOolH8tPVT2v8qOfuUwT
KnfhiTlLA0N5JkrOjIhqZBLiDtxonHv7ZuIvrTkDgE/d6LTxbT2GxJaACNHUFC001H7OrI9v1jgb
d4fcLWs/xZkGdG8jzt132nXOnzetggmN3Hp2+nWGtiirX99Rh7Z8nMskuqlOlN0qRFreNTiNpnfD
nEGXhbkpGMQ4K67OU3QtqOb6MiOg5z/Iqd2Gi2RZVffz4rnDS4PokNdsvYSvUKWGey21oSEkWRSi
6QHLmW1yysllx7Z2pjvW04RRoLta3eSTFf7DGQk6T0acWTSnUIzshHabSGMrYDAMj2dtEp8c2tyO
vxiMEMkzU6py+FaN/jAei7Fo0p27AolcjGPORnxWDVbdBFtgIzsxlKmKAr4gYAyJoSK5Ogs3G4xh
Rzru1nXmdbFd7bCui/9BoJdu/m792B3uXZBbONdI5u1Fa2q6fAWbR1kcLEnffc+MdtACqyqBRqbI
Hp+jtvXN9wyRNKXOimIGUesmADh3CmeSvC4ntc3tlgMb1rC5e9yeT5D/MfwnOXGsDUyXDRmx2Bkm
eeGJTOXUn4JQ9c7VeQjG61Ph3DD+GWNLlkdQ+zEmB/ivYduc7s6CoCXKbXqVwWGlG6/F48HchbLt
LAg4Syv8M5h/7nLOGPr5qtPTUFmVgY3gl3Sigmjofe/Bq7VD3PaJEzu/LEliOQ+6Pp3Dlq0Ye6NB
408KFenN1xwSaKP/p17NVAr/zJxdXiwXTJ1RvuEqOnO/WYL6/ZBOU0g1fpanz6nC+DChFTR7cdos
/je0h9UA64xWFzWFHseQORzmB5zkl6wj1Nblugi6diO9KbrKNU5NM3mt05rMl2WbMu3FfxcZH9Qw
dejtN178rEQqtOZJZjraXptMiVO6GNyR6eTe13H4KOMpBIQ4TdKqlhm2o8ucdrWrFWvvwHB0BrWe
BMNGP29kNONvpapZBDBd/4exM9uNG2m67RMlwHm4rVFVmiXLlnxD2G47SSZnMjk9/b9Y9AE+y4B1
boxudFtiscjMyIi9117+bbLM5dm+SL6nJuV1X+to+EcsAPRBl8H1eFkrCqwwzrbJhjY4SZkTrb0h
Fi03uy2g9I4sjJL2mtqouA2RBLRCtTEztEWbuFofKXKWokKgMVCoSr0yfwvKLrUeiU/gw8Wr+VGk
1vJ/ZWXNF6B1ZfFdd9XIHbLkFBvnEY+ze7tuu07mB0xODT356paBOktEGXOULzcT+3PQc7CxnHnb
0KBJz06tgarHoorkNvcsUR9yVBsAMLTFAXKUHQG+nfDr7HZ9/FcZpBei5cYCnVRC/mfl2pmfeGG6
7Oi13eRvHHqJ4b5NxNQ+DvSGsg1Rl/ZE6G6XUemJGC/W91LmBH6LsukzyMmWXobqdjJztZOqFjs0
fk+neQ6NfHhStkzy25jTxGZ9PVc9i2q1+VkZIvG/R3HN+X7IGQE8xSBzungjyQLTJCUXoyA5u8KJ
VSvez+1ki9mG5edPPaFpIdhMbm4yX+nLrBWTUBnsOEvr5CTdRfUGOtgqr4mGnvSjxkC8YQQG6RVP
pDfvc3tKYaXQhbcO67vQUhwe66xQtCFsj4aC9ukZbxiLOmBVuxQdyxyO1Zt3aQavexNyO66eMkHX
27ChQ3D3e4p/8ff7KaFSyVbRcJPPbaB7rAAp8IVqk1aulW8LOxTzAxwE/JsckUfcrkp61avnBqn5
KbwIV9efR1glmwBW1Ch4a+ypZ9sTGFAfszIw5+NKLFg7fUXv8H3kWU+htzwq3XiKEQhzrAlopp3S
FGMXUMbMAjA4W8b0hmQVc3bY6Tl64WgjO+QAUt7WNL12XpKkIAbMEB7nanKvPBvpVJvpNDvaseMJ
yK6LpXT5oPNnVHlheVUAejXPBpbBgZN+Y3Xkiy1bR5k1Su7wZacLS37qv7BEBOHp9zt7kY6s/7zO
xWMAAtYh6Kwxf+G7qaMDDcMx2ctqCMV5XWizTs2/RmTAFVA1JxiIAUiEvmY8pPVOIeAB+KLMzLou
88AKNv1FlZMZk6JvgJFGA6q+6NMCw1loDzgBF+1CevEcZL1FVRIgJWSlKwcm7GAWFlX8XFqLCV+W
lgdQuI/6a7dqwfJspouvtvdLbqif+vzt1JnZFOljLxsk7U5EDsacAoQ3C06Z51QYrLJeMGDHnbj5
+bVtUBw9BwUgg9vVF4H/nR+xvsRdOYgAbITfeVdTNbNvhhkr47mvSCkuMTdwUiNwIEPL8kVIky16
9f1Z8DD4ENrI0QBFqMCTW7d0A/3QXazjqOvIYPcYuNnd3r003PIg8bgTZMqhLgFOrQwSPwQJBZt1
eQvcIeRVr4O2847r8fO3ZYAhA3o23+DiVg3hMKmk+9RHuBE3qcg4H/67pryEqv5vTbnkZSHcRTqP
ANRx38fndaVAcJSW2Xlaio99LiIWCCdXeQwaz2xY3+2IZeEePMCof1GGIM6sR5h5AyaVnApFadxq
JEcEMAPXAlna44dzY/+d/RdlK3gYx6QRaNDLYND1Z6VoNCWTRM9uzqsvf0RNhPISfZGGsKwqpKf4
Wx5LadPYxLao7dPMhLM5Ai0xCctOEZqsRQEKC0SBCvd7sxOelcuDr8I53S0shHhPqgp73TgiJDp2
wsimg5ytzroqm6Y10bB1dnFEGBgd7NQz1BGewYRPrcR6eC4RyYe80YvQrE85/u1KzyACDSaSxgVs
tIWaoOh57B3ZmDZ7iB1V+5LmVcQjXWcOuRJZUPTHtgp08ZRKKudzjjoiIqevpXonvTjkqZqgNSGD
QpoLU0n4TAG0R0Px8ypMWPp5KEFXtMZa1k7Ms1FkXlaRqouWRRUo1HJqyjV1wWotL8xAOBAmOVXv
YVjM7Q5/f10fLQNM2ud+LtiVV397veoZfJb5o05Kntf6Ul8EVH7oHC6ivYyGHLxfJ6wIw8gTPX2o
yX13bghNFxGG5zHpwyXE2fvPpyHOzHKuKwdfMqJhCvxLh3u+1C9rNyq61BHMfQskPG50kTGNofO1
7Ioy/64L9/sqJFtPmlPkBGxZ0eLIjKPpJuUMBmCZYY+9G6de3SRJq55TnWMxosVrknPilcvnRzF4
H9PQBT6Zs5NuzbBCIdjmBLWs4pvWb5cd5QIBqU3XOOF4q6a7KvLdr6abhcwhe2nGZzqiZkLjsJ7D
D+7VXyMLE9M8bwxzYRMBy/tDY86HiuAJifMYaYQVAmNhu6fxSMJqHQ3pXeN1nMSnKtUcy4dQfzgm
fjeUpfVoLi8v9nT8bejd3xsErKaawMG02XVN92s8TRjiXlsZxHRDJlFO96nMGK2aAequY0dlDJ0G
L0d/tU7v9fqkXTqNmZ8Ab25zfyT14mI38jLHjK7LurLMXWc2tGvXJVZms6lvrYme0qZrtJJXc205
Fnu7O3xm/mVmx+yiJ1z1ef9eVP8aQYYePSxvaWMxw8Di+m6xSgvbmZzSza5lPPJ4ZrFFa2OFVniy
CNWCXTITxJgVx/xjEVVoYFCCm/rn4Ej+QjmHRMY4nlv8GOrcM4+/q+5LeaI6k3KRFWbhN60mHsNS
bIVOFcbBnifQiK7XNzMn1QbBmt3y6//9Ef96qrB7YFvAxGnwTGG1ePcCwtvhDQh6hNtmLHal5WSP
cc/U/5gYHdYUyRZtXvm5tp1T4Ti0UP79+/+egfouI36X4XfoMpB7f4tZHxB4TA4pjbVDv8WPI1o2
LtPQiPaxw59tmmvUsDoWsN4w8yFMjN3wvppFrB5pHdHJwiWF7EhfulofXN77YThgKXQ8TLF53g3r
rxloFDXo3G1TnPvLEtlHivpknaAZ+B7K505U8iT6KB12KIqZUuWukd6tfnc8EYgQo9nJzzlzmPHG
dnGy76cpmdnLjCIlTxPpq3GeVEmvcf2u//0B/vIph/7iMTIDExcOEub3L+04jcEgLB1f29LNsl1r
CUkT2FqAVnlmmMOhqTLfvqsupR1256nrN44zgHQPyqz9b+1ByUz1nG/cLDrnqmzch98v52XGIgRH
1Oe1uYLFl5SgKO8w1ici6JqjczkzKEbg+bUobfe65ZhEnFI+J+k9YDTh06BYdp8ZZhPdwHb0P5C3
LI/w/1ZGPNpeENLPdTmpIOJ+59S28iTQTtC45FrnvJ9GUZFQY1rLHBLA8qKV073InUcJPaT9oCz7
6/EJUUzRCOfOL17Y9yN0DTehnhtfQEMqneEXTb+su2e3MFijbR7sdtuqkZcqkQkBxXHGny0oizlx
P5g3Y3V5fx8Q0mANovOC49Zk4reojv6nmdx249RpLeRJUuFn07bOzbI38WEYmSLtZoFiPBFMQrsz
RzVI2z0y5RgdhtTnFoUXax7YEJ6b1s5a636wbNqniAyj4aUp0H/cC8mQ7Fc1N3R1cwav35U/Jthq
wyp4dmyzrrEf1/abws5PrFuxLHVqtnt1shC/g6G7yPVURFX2PKZ9091xaqFbW16WnbB3qq8Jgklv
j2RT6d16LbEXLu3pkgn+93WKP7sC02gN6s59RcXi3LXGLH363MtlJUGI9E/RHajIgQDnsQ9iMFa7
2Q154ofBsLvHdWdt/cWb7RhqabldGtvGHHM1vu9CUPQjzxa/Uspod+/wZ/KM4QGS2no5SnlT9OJ1
cmkgq5yOexR6yx2dk46rXRvoE8FN9MmFPVPcOj4cfunU4QDxwHDLzx76NvXkixFsk1F0+AT3rgdA
8NcqAFt9lD6M7mHfzHzgQ2t0wnw1dECynYptvqb1K5sbhxKxcZF0ox9qPOz4auzCc5hC+zn3vYiG
T3k9Ri+rGHGtKAuGWRRENe5qQhnmkVzNIkHTTc/KCObbrDeS7KvR5Zh/GmdO6UrI5GclC794MNk1
4JQb4pVxdRie1mFC7VQ8LEYY8/HRQoTdtZtbpKDYly1tnTGsAkk3rnjo2sQxxC0e4whbTpekXM26
wAxiZsYw5B0rWozz/79OGX1+DO0BoLRHplgFLBc7f7Gx/Rqpt40c+wSZpa2/dxbaqieq9XC6yu2Y
9pLs/IqPFlymF3kRT/nVrDqj/5wLj+NRz4sBI5tonxY6mC9lukkZirgHP9FB8iybLkCxZQB8uq2d
ml4jVD3krq9WOrCHtRdLq42AbwKgiM39lEXdgqcbeq7Ns77QtvBOZpGSqzJb1nMWODW649mBP1VZ
Wxk5PnlVdI6ZXzK7ju7UAE6myUP7p7REvG2Z9uyHSiyD58rfzhXpD4US8XWeTNUNTb5521mSr0Y5
AA8rYH5d5nbQcTo1PiSRFVCmuq080UuX+yxsojs38X/OkDQOedB0+94cn1Q/ON/LVEw3Wd0Gz7Mc
NQqLcDzXrheRtz0atyIJJNYF8uBQYco9hJL5ji0zPtStrx+rdhq2hjFNIK1ESU4OInf/llEgCOGI
pJyh0nsmAKhdCxKyulAbYMZmTYyrzOKvbP3z2WciurNpX+yLyWluzXiOPUqqynm1+sT4jveA7BTD
D7cGSXGHQoj4thpq0uLrziZyc3SOqcmrvOkx3nzWzjSd3Lr+pHApMD3FzbjDu5VeI4uHrI1R4tAz
UrprmNxAjo5yBqUkeI5CWodmTKVF8Iv+OjDR2rbGFDxGtUhfHbQeJ6Ss5hIFVettNGF+07Y2drVJ
Wdw2QqkNJ6no2IrxrMx03MdzFpMRWAy7ukGDdUCRY1wZDefROZwye8deTvYW5ecPFmH6bw0clLOw
Un1gUto+is6KT+TK4PDJRgD8vfWlzkt5H8QVbA0bSSDL7U0pkgdQ0iTaUHvso3TCGeYnzswZci4O
xoTMcxeXBO9x0pF636CySszEfjFQXWzxwiUHCh/5fR6g7IrBhD1Sjj+NKBth7rBlpUHxzUy0QSKm
z7jvGcJuDHkicr8ov5dXrkl0HCEOrDbc55YsuzGfN007PMypCawHcxaSr8LahRIa8z4e7fmop7Lz
9pjE0mY3jXnNsjMH2bZBJ/bJzC04P5aaw0MpK/uk+U8UVySxxi5CKd0RoDokrG9z66FosJmE9XPc
XOE797+6gtQnl7Sfq7AUPxvbkCSnuN428uvpthAEMFnCEV9L5aQvyB+AJvZ1d0MnO/2SCu1XNJ+t
4tqJSHaiLfst7wp7K+0yOBZotXeAi4J603UadJbPyluUNgEtlUUXjj5ZZOz8oPEfS0x7wy5GbfOU
6lFu0R1x5zMr3Es/MCUzS/D5ph7kf0PiPKbKjP7LU398cCtIKqU2x1fdy0JsbW8I96XpDtUXbSjr
SzSHnBY48Xkbnq/0k2/24U2JEv/a6cRTlEZ89/TZdtDRNTQU/174tMKuLAwqJB0mwtiKpiISohFo
LSXA0ONEqtQpyIS6sysoTChg51f4vu4WCIyxb3p/fnHpfV57WRjxdpNnMPmjg85JZDeVF4FoFVV4
5Xszc5HUXaocuGp+uimyjP/od139K5e+vO9CmsqmWTfnXHqfnaS2H2wqkqzEIudQCe3R2g7bQBM7
kfmkh9X29AwpIHrjWE+EVQKsZFIm0Rlt1j5ENIBBg07yIZ6MB6dWzVZnujmlQ4XnrO1MaKjFcosk
pv5iDvttZqn22Adlsqum/nlSWfxod97PoJ9G1qM+PLmRO13Z0xheRVolpEBDVqORnY1flV8cWkaH
N0OSOFurHM1vXm3O1qbTQ78tcMhtMWLLT7aN5sh2l7Crbsitz7U7m3eyNvqXIkybl5Cd+im3ZWZv
HNRrd/gk6NZZRfujyYriCKGYsxCvARwlX2EGCSFgeEiuAre0t27ST19G5RJxNmqPrMLJDT5ZsScP
UcQ8ZGY5ocqS6ddQdvOXuUIAuOhks31IA4MnKgyT18IBGc4xi6Wwiwnem0V5chB+H4KiGp61F9wG
CaMPmwjXB0xs3T0OhPRIjEy04+G2790xJDu0j6tjb0GuIE3N72/SxA0/qwQuFNIY6zNWiPhgpK79
Q9MXOzHnKv/TrQ6A4DQlDmlrbA6NXxTbytDJHcNXh7jUKSAFSnTbTIA4spO47zbzkHVb6eTf8sbI
iarALYyIKRQ3gmitjeqRN+CuSI9WPORHIxxxwo1Vf6fBvQFEi8PbQsbyi9MRnoaTYf6iGeu8KVhL
2zqM5yNvw/SVnAjVI3JS/l7VxkDAiM10FqOU/2PIrDtUq8VbMRk2JsYBDL7XlCGjMskMLdcaD7vj
hoyLMHcczDQ3v7lSUtdFwttngwV4x5KiQZ8c6NbY0Fm06b0SYws6Ldb3yiYKtJ7q8jHL/HDam12d
SBQCqjuoUQbP+IKDfVnpqyIqnWNENfPFSDCCS7vfZxP5K0MworMxq3BbmC4q/oKFnW2yemR3bK+c
Lpx2Xt6VN4padKNtiY3fVPmBTSc7lHZ2CHMCYZyY2d7ozog9OtO5AtCaHrlPdwLb9ScT8WK3idCu
3okqARI9E0VJ35nIxhTBwjHX3ZvL0OGofac9WURk7oswtjGKANZTcfU2ssQcjWGad4nrkV3qdW57
NvPxKygE75aa4m4aWBcYY4oD3qtTtWSj5LVP6Uz5uUV72V51kDG/cZJBOkhUUURxRpr2UMKFNaZD
2BrqMKB52FEC+Dvbk+1bXUbZHbA9UngtL7st+1bc8Vw2VD4d4ZOdxyl8lIw8xWAlC7VoaH+BpC6O
gT/NMLxlhG3O7cfXyTZ/uDI1vni5+OxZ6qsuNahM3MQp6dFN9aKzdNBbJsXxHqhu8U1Bqbyidg0e
HVV6nxBeJSDKyKgraHhvpD9yIojL4Z5jKfbcMUh+RJV0j2Fk4iNNGC5s0inIDgFBvSc2xuKOgdGI
O2Ax7Ns5+1Os7wDoGXT9cu8aoX57l7lOfB0wkH8Ku948eL7OCMwem/AZLUIzXaV9n9wajnQe+FkK
Y01rM57y3gRA4m0BP5ViwnPPAj19sYU0pmdsVCPl5UjMTuP05nECgLBPtZM8mYlX3wEsIO+0rt8S
zKS7uoak12Ep31Z1aDxY3mQ8tqXXkLDW5PcNFtgzBIaaV4RlxEYd9MJiM98SScHK3Ms3sw+wlgL9
3DlB+dXDV08GEadTaH0ZTzTR0y3HyLaO8gNWV8KNXQZxHLwghwVwxA5dlWJRp0tLqlpaUXumwfzM
2Tv/YXqNeCtygw9Q5OE1ze/kk43pMd8ucRvb1OSEUPTRcKUhNL9G1UTqD3Lgr+FYq9vBrfubOYEH
QLugOPitMy1D0hx4ZgGfbIsV1thjGfayjRHI5sgUnuUsiW5xl1P7cVJ+qbGk3+Yjei2+DrG0N3ME
yMrFwhClLvvwcO4Z6/wn6pLn1E/uB3eqvo4FBLNMevlrYcUuxTZ1g6oHWIbJAEDP5l3xybEjUZgw
oLC3rr0pJnFzJgEl67Jbl7PUZ9DZ7dkQdrGjSve/1yKImY5F7l0fp9DORdJ+o+GbvQkntiJeB8Iy
itgI4RESvTi7XHA92mgwKwYAPRRq/2nCtXPXUnXR8iTw1BuC4KbRaJJL24oOKm/maytoGyKRiZQz
mN5cMylpoB06QPtS07uewiLcTW3xw8A4/+QVjgHSwSI9FLTFtAuZw4DXBlT1YoKXO6eGMHdRM7uH
YPb7vRSVolFJnNkwq9cm8WNU8m11LVnECnJIi27XWR3fod2HL7nV4yFOwCGhW3G7s6lSc0+TCNvt
PBrVA2L/9JOyfBRB8He3dLJINMl07JCDqqd71OL9jRE3SwinqvTbrJyZENOaTdRPs33eUe2hvOjO
TlzW8ZPSuXtAaFvvZN5+nhIjOHqJb+2GLv6vqmX3ko15+g2vT7hrUX1soetYW195yckfcrGnlaiT
DbF3KPp8ZreOX4EFnTNv2s/IiM6xgxhjDzWw+OSqKkS8diFgoX9i77MSj2ld3vPUPoWtb9bfdY/X
lfZJ5oTXjP08Uik7BVJJ9pr4SeR7XDyo3SQ6NqEKi7vVRWighM8fBjXXxqHq+yDHChaQqoIbSxI6
FvlluR/m1A6vFCwnlFsV2d+7zknsdqs5I2WfNJ0cUEoXJc08jJG4TtDyU/urNA0OBA8sD3wbT6bx
ifls+WJabUrAgWhE8QIDdyI+N4Exty9GI6g+58Mkbtre4Uhdh6TZPTVhSUelQa83vtA8oR1gJ25Z
Hw09h6cZRr08JnYXe/ew4kLiDhU9l5NPIs1/Fvdo37TIH3c0MRPjep1whkXN9UqeFOtooZop7lZN
YhIo0BiqquFmL0YwOkeY5OjWIYqKunNpF155HOJEFs/d2CbBvWg1V7PKIFeDqy9HjwNGnI7iXrdd
xrR1tGUBuhUtM+t5XRT2QZoTbRF27+4tnAOiOpMpX77KSxMmC9oeBkBg1hU3GaHFawNfMv01XtpH
84VXNWZQ6H83SEY3ppATDZrIm55d1bny8onHQBvjZJ/DoO69e7sv6W2FStLGy2oLqNI29y9I0S71
xLU3QMl+rmaDqPXArMb9GMFVc8mRhVHx4ta4D04Y8ux01/oJelEC5VBwdpevaP3WOwRVEXHQyILy
A9B1Ok2r0QarCs25JDWmb4tvMr1b+DPjdUJdg4lobDX/p9V79IpEMrX1zzymb1RRQY8MpakFxZUt
Qzde6KK45RCH8NPKxFj8ioQ5uK/mpBdVagZwIDr8u5P+LjUSDyz6Xo7hzAFs10Ql/M4O1ZhVKTRN
w980Hxh8yryVi87gCKQTXkWL4qAC5IKv4aZ36DfcsqW3PxK/rucr9C+5v2/5FdX5N0+RktlAPhDS
dmQEmaFxvSejJjKuGhah+DiQF9F+8CGcxTT3RzOcqTXOZBgtDsYc572iGCzMAA/OSs7rgKoyXaT9
eT7E+lCLWQaPLriGRxgEmUtynNLjvmZCNr4aOQc44D9+CB99AYR1O+RTDLesmq76EUcCvpRZ6XJ+
XH8yD6yX38qhBsGvL5BJ6boLoBKaIRyQbTPiq/g899jUt/Nl/DE5iUXm5lRNO9m71tsq6bQRuOmD
Ck3KxaxwG//kGL19a+hMmrdWyKC1BQtiM4GoEzECHWJmyy4gBRK4lRxjZ6VhkjE+uh809/+ybXID
Q9sG282xN+Cc+248iPY9MEujYXe9NDZFnZholdeu9bo0p1qaxk51OMu2YA4WjfU6qDQSJtUf6Iqd
P2FkDGiZdxrQDYwAijjAvXeTjrQyi7JrMCgLuibNXRH7hbyhK1aqAyBtA/l37gb9V9ehH/TYp/Gi
AzRQN4n/6qJGnba8YKSzeY1yHwWYwPFxFVuuIqwsAym5UGfTZNpaIzXHVWEYBMsS185RsSzdt6hj
mTcsV3DyYMaOSbN3LH+fZA4j4byvYuvczyZHxtIXvmIRCcL00Drl9GpgKsCgBimE3bLRD71JA/7U
ucIodmLEL3/LUBT5gzuleDTWVeaD9/uvVyPEB7Vo/wMXgzsToz/nI1UAe8fr5vDaq0M6806S6fwG
NkijTuboJQRX6PCpNb3A3FmIAj7VHRFJ22LM/fKmz52CJgh+Mm/zwWX9ZQbHP8d6gx0XmcTyRP15
WWpyXV3ZPgHOwmfdbxn8lFtk0uQWTWgy0BNlqe6+W/Qv5GOBK4CcjLSyP9l6ZH93pK9R//uR8rtb
vpncOWASY1oa1G7HserfF+u914HTBEI1A2RqAayZvBd/XmyfjP1yrqhvBtK008+0SHofeWpfIBKQ
A5XODeaPpey4iFNXs/5FT4i0iwGhd8l3WTv9K+Lrt3zt4q6RE03Wo/lbL7Cw3wWRstOReZbfHO0p
VtkdoUGkJ/dUHdGVpkgmCz2U9bwcEaN6mzukHRylG1piW7bmeaXrxjXq9ZPL1VU3LVAfuhXLgogT
qOynn4NRq2EDH8z+WeDo1LvZCsABGVET3dgcj+sdk2muC10b0WxlKelaoEtJutOkZoLa5jFckl3n
pgIEbDjDwBBhAClmCT9WGDXyNjt4wlXe1g4LYAZM4JNtn/ISbhwZC+PWatKegGnLqFt94w70ELaQ
bxjqoDVn8UzorHyoJvvze+TDYN9BTIxLFp8ZT90yS/yfWaFsau5pbunzOmWDBth6j6GUvO3rVKi/
zGTWrTc0c1WB6TXdp6lw7De2l2RZ9BjubP9/KBvvHEbsxC4v6mLcNTxmf39NMjUhKHniTT2H4hLS
oaGb4Gn0xqq9pp6yRp4urUpCa438ZIJ6+ylGB3xA02EcBURsZOR58JQuijd3Zk2supSBkB70AZBy
VgKvtkUpPng1zL+WFwM+CS+Fh5N64aG+M30sqmfD9iIijy9j1YVAmxNwDCmZrGBvDA6lqKPuQAer
SzblyCRhg/i3iw8Btp/uWAa0mnbrNO/fL+07aMnyZbNmATJC/QGRFMrwn1+2O9sVTvXeOgcXZWeV
hNI/qTTmifSSrtrXHB7cK84qlCMYX5nVr2La2poSdTYDN3lyp7qdrpx6hOuaC9G5J6yLPhQaYM7I
AeJx2I2u3TVXAzwz9YhkuVLPWcYZv5BRIj/YCO1lTfyzyqGVQzsdkkEIuu89NNmWRs9MOWrPa5ZR
WOMlOElSx0D6pHG7dDaGKtrBwWyns6gmCCtIWyp6KD06E4gsasyQKJTD0vlxUCLaY27a105f8dqt
PppSJ+ZiQ+47EoUjpGOPJu15aIxJVx91rad9GDUEcRT5bJaHuUTOfXRpBWUMmBYNyUoGnBYttbxI
k1efyAdf7Z8VwbIo+TYaZ9fEjwZK4T1DYZi82cRIYuIKW1K41EVqmxsA5m4ZJJOQRhBMnZxpcRMW
UjVawweNMjM4VV1D1vBq4ZgtSPt3eCLozRQmQoqKsayLUb5paCNnUoZwv+FAl7/INVKc81F7UFn8
+6P8XdxAWEUgaJM6iAAu8N7tg4012NpXkXkeBFE+p7lTVXnki8VfXGel+jIGUNLdjUHLA6D5lDc0
3nG93jbVoDlVlzNGTPpOC8QTzLm+yTEdGJvYLpQ+tJOQZ1iOwbyv3ICUY8RKyVcc5dwzyvJFCHoR
TTcXHlTrcB6eDi7sruA49635uuLuikucTDhJfsVsQLa895hkfUINa5eEgUxVSShFh2B1z6GmpZeN
HOOryOIp+k+1nT8TpjB07T0B8KXY/vvuvUO84CREGMzvISMBRyH0mHfvuK44BPdjyrkZcnbyVNWo
ZMlGJPH1peoNtz6sQo7VdLeqYlTWIllO26qp75vOm8av/76md+sO12RyUazlHCAo76gb/lx3ehH0
Gs9ISmWYMvNf5V4wycWwh2DbPMKkLGDX4gn46bHbWxZZnwgyDiV5W9YrNlhb/gpb1eW3az0oLxjb
yW/VoimCLrYtbaUIeUQM8v+sZ+Q5LPoBvkEqtV6EKSfyf38s833B5nKzOSTyA3BuAr1+t3d2KIxt
QV18DAvNi+75onpb3T/1xd/V9VXVnktfJdbvByelmQUi9eLIwdga3KdoZqbzFGMQPU4jq+WGNhVL
2AdX+l6dxJWCysKHgGoDadD7h6Jh5moAoiyPeTnn+b7D2wXzNyCJ6k0APIipLbDE7EqYfv6RBkef
kbnRG+1jBPiXgNfeMa9bxEJEIAddZh/bjPGrrzKrhNpI4t89CYC4mph2om6zlPuhJPXvSiAwjRAV
KeUAyxzjlT8fIWmDHXOZcDINFpb7DUZ9VBFrhLkF/pgZg//0SnHKNXlG+ymejeDQdgxNINkO7qmP
87JjMD+lx5gIL4ZG2up3wFjhgpS2nTm3IirMj5JD3t90glMvclJaCZDFOan9ecm+l1uQCZQk520i
QWx9SFIvrPU+8GMDdqFR5Ls66+hG5bOKHxLq0vaD9YBo1ndbJIglvIFsEAFqavevO6d8Omz2aBon
N0VwdG16EtF7PHVdCwuJ2eVTw8ruvbZFASpjY9YIpwidWDBjq2N4FYGlyEw4XqwA6SrpIVStzt+1
MhRJNPOeQVPFmPlbZ1MWRY3zogjiEJLNYkdOL/0vJok8H6SYePVhIYmEe0MAqzyvpwFc8bTEGpIx
hhfGq55xgiBY8NyFk71gl7vqAR+RZz3DfvfFMcUqWP4ArDg8cBO09YCqqon263XKauS3yqCjgWhC
U0FuZOejfCbez223tl0ZX0bHwxajgbCX17mVOPplGtEQ7FepEH0z2l4AV4r0FwIxVAKbxnNy90w1
HQxk9xgqghctW/ehcUaRfcsGhBLbVMdtfCtasCurOEhS9ePA9nCUYcjynOgBF5F5rBLkElgMck6W
B0P18+JBzEaxdTOUe4SCE21VHjvPZXda2wwW9ax1X2mTPmJK0DpkNOXGJqRdHH0PPFZWQ9rpoqJq
vIRPLWUyEzE4NCUnwVV6bI4idF9XGT2CTsgljAfd4CbsIUyQNi36CWQHw2A+bOIm/D3sCHwlUzvQ
YxSFFO5+8HLlvUKFQ7hhWx5quVU11dGLcl/XNusqgaObTj9XXKBxgZYsyZ3hJtMBIYqRbdcKuRhI
LTvTC+PnrH933Z3W7iWJSnQvUezy9WWdy4OyfpW2Z0LTW3ew0R95XDDGRc1rWEI5OuBspJ+1Jy28
K08qi8zqCmUFd21VfJlBwhF7GLUURxXMsbU3Ww9aYScrI+XZ5NPv1u52XaNIb7cz2ZpZxUjTqZ+M
OMuSve/AGL3FI1lE+0BaaXicw9zxjwmZWOqaRbTQZ8T9un02c8YQn4CGFOPbUM3Kpb+1wDvy2qHy
MtLIfo6ydhSnBWdzYgIfPqJAQkG8Wb9oORKleGCOJPwrO+L5W9Q2IE1umoYq/dZO/cb+bKtG+cGe
L0zHt3HY2vqkOszixHlWU53+8ggicl+JkbGGk5p7r7iNDU8zOV5d9nOR8t4v1Ab/XsZJBJO5AHa6
M/0q7PZW4WbW8gSMzVUE0qc+Es8K5HGTFOF0ZM5UYHDBg9NcoQGR/fPauSZlhBvuiXZRRJaxQrnp
ZmRiXRmXd3Ht3eI4XXbomPSE/mnmmvKOQWRNE+g3kSDGJ8ni7fAIfQEdzKtgO0HapR/s5pdoiv89
SrBcLBJ5zCkeZDz7wnH635Nw6FYcwBxsSFkafkdJjJM4wLV89X+MnVdu5Ni6pafSqHeepjeNW+eB
JpwiQlLI64XIlJT0ZtNsmtn0WO7E7heZ1d1VdYBzGygUMlM2DDd/s9a3GMA4DBSIh/ANm4AiNpOW
UPe1w6Y4N+qujFSjluMGxPKkbUkuzu5QrbE/bxLeXk81qvg5nMVMWvQ177XCuMV1c6mVIS4uSq8V
Ak1fP5dbgbdC3hpX5EWIq5RlpSM178MU9eBsDRBi6RurOkZzbLQAPPnNNEjwQKKy8tCubXMJ1dHT
4kApSmLfrvZf2/ClVfXqOU0z8njaWLjFpaRzFkHC27netxDi0fzN+mwf2iWe2+BK3MR1mmQimO0e
tBHRqva57PL2v5s9WH+3JLj4TCyeaEj9V/jY36eYrr7mxUIrsP/15HIFCp0WOf5gCiFnn5a/xdFX
ZhkyI8d9QpGcXGKDjT2SCqaLKCcB/UUt0iVmQj1wpkY23Neb6z8MGWypu0auzhgN2Lwy5pSlHfIK
p7XfEauWH405NcBlLJWRHXqTOXgWjMjataCa5NScklSm0yVXTMTSjWMMvgMlvAMMaQ8PCesyVjto
o5bAIfHhRG7teC9j4X0bil7N9rpcrM3cIewL5lpHlKiMvMJIIxq44bk6xUPEVVs92nXKHp0yfgUK
sIwV3XNqidMUc3wcAMHRoGikNe8hIWRdEK9YgkKEm2bDmqWQ393SG/dO13b/TcX+LwpyOklwRjj3
GNKbeLb+WrpUSUykgS2tfTMr81umrsXE7F0jB7BlG7QymqP+YhE5D/23f1+q/utgkRec8bbLiAQ7
jvd3wMSITLKq5so4oNFARbd4k6sEv/z5P0kkQULigLsbDWdMA8uDM3QiEqT99mvc+CvM4JcL3hj0
Vrvmn5vi2WTx5m5UtVYwl13d0vNPpF3F7t0DuweOgtceXRx59IBZyQ669v+Ic9T5hmm0trygAEeh
VuA9wNHXFrktH3RXyR5jRNaG/ytcgJRwvnPuSE5DyRov2xJWnlTHQkW7jE3i5/Bg+ln8Z4wpcxBU
V58z2nn+Ty9z3ZDDoP9MexJ90erVanmrUJM/6OPivQl71IawR7lwWHTDPGteXTc/NEIeSPLiWv8A
R70mUSVWjsj0Z2K5TQ7EAvMNyPiW1OnuaBXjwqm2CJWIrMnylnc4G+vrv38Jmc/9reSkRmd1xjhR
dSzqzr8X64Mh2p4xKBmFoJ/6NyjjtDS/xh6/AhuK7groZISw1h+UbW2y0UbK8du86fEG/xr/oiyq
q71FeucPpZCJRfSlF68RPo5mucvymA0xM4CW8MRWL/uXMq9mi8Rl28g3Zobq94hbpHaivHXQnyqV
1UsfVDfxmNSBVxelkltTlE88Dh9hlBnf4n00kgc2kyrJYVABEQkwRdADCtW+2cm5qV0/da8w6V8O
9D8oQcrQtd+BI1TLAXbdulOx38LlYVKBv6ZcBxl11pqbZ7VkygmDNL+OTH6p73+RMTIptIxcTmTx
j79SNcY6NQizIdb4liX8Qn5RMXhIIVzKO/8XJG1CSpoGFVPlT95eaKSsn4nchNLMiIYshTC6ODUB
xil0ZpDnu260o19UDoQR6zfeTQDYTeiqFgocu6tCqaPW/e7gARi/MrImIFb8HIsk/cSfE4XW/Q8w
Yd/F4kduTGwObTnbeydWcLqXIArvnc4c6+0vwCMxAxSu/GLJ2vjEm08z2buCEYtD3HbMXEztp0CR
M3okterISAV3Gmp6qYLgTUSMXMfT+w28XnuvrJ2eb93USiEHaqAkjvFPcM7PN+7//Jj/V/LV/IFh
6v/5H/z9A88mK9Z0+Ntf//nYVPz3H9ev+b+f89ev+Ocp++iavvkx/NvP2n4152/VV//3T/rLd+an
//Hbhd+Gb3/5S1QP2bDcj1/dcvnqx3L4+VvwOK6f+f/7wf/x9fO7PC7t1++/fTQjsdd8tyRr6t/+
+ND+8/ffcJn+6Qq/fv8/Pnh9AL//dkNw2Jj1w3/+73/9qq9v/fD7b676D9zolN6axnyBjTMHwvR1
/Yjt/UMHeosaEvMz+Mvrrp28hSH9/TfT4EP4tbjLQBL79aG+oeL8/TfD+4dG03qdA9J5MBPRfvs/
j/4vr+L/e1X/Atf6y2lkY6OFWEQLzg8Da+2q13n9nwu7TCvV0k3EjuusC4outcKqAvyxmlRJqZOP
0Z+enT9+/p9/Hjkof71/Xn+kzbDiulFx2BsbP72Qf/qRi1IX3I/MdNd3pMGjxV/XCCqiso1HXd8Z
7TU0ESOscp7hue0Ko5v2kGKsKG+EspuWur2Z4I18lq2ukAfTZ3daXDzYUDG7oMVyHBGVoe2Hkkmp
LyniT3ledD/EvGpXHImGugpKxRcEI5DOlqwU9vKV+VjUi9MGc59KvIuk226r2XgW7tIifm3j7M6Z
a3KCkeRRunpxbb4mphd/aAL8RC7drvWz3kTRR/hCfFtXGowq21pT7BbYpZtkp2q9uxnL8uw0IJ39
ZrD0F7KVzC+NW+q2p+7aqHrV7IkSnfeCQUEZ2KmaR2vv2PdV6hi+l+lr1FVO/5JmABvR7bivbCp+
YLTtRj+TZbtTsZcOsL8TtsUjZNFHy6nB5jcG+6phEh99Vdlh56CSorq7ZRDkBJ656FmYrDXK2OF7
xkHiJ2VLlGQ/YJcy8mzjNNzxezvfIBQ+0vqBVSwRQGWVJDXJfhmUj15Ut64LoEWwcWKS6ykhC38S
24hICxDyvwPMsc7ZekJJm3T21zQMKgsI7YLE67118lds/A4CaI5Du+p9O9VXn2tO8/XaydH82NFa
i8SvrZna3um+T14bpKONDgrQUQvs4Q0/u4Po2lU4BRmqtAa85rUJihrQl90MD04hlmdzoOnzcAfp
CylJK4Igg2dxAs657Eq70ALVzQ7oxs1DXWM+mIZQ5h7ElpEFfiXetTyP0qVguucqqAkgzpDS1BJA
s9ZB6X5RKfuZ0d3Tjzc7VuLfRhTImiC1zwZY4qtVZTJTiT1/rJZdMaWvnqM+p5aNbVpAyKr8tHJ3
sWpEdhprZEBV0960+wKlrKaPOwCqCnOFxfHnzlmXoFhz/YNFBBpG8plplm2VtwCGGFsJiskgSqYf
99T1oWrqvW+OQxZCXBnDatEYjXAXwY5dLekWOLhLpAIN+yp1x2crcFn1tNpoveQJY8f1UVLS+5gs
hquxSLnxOn3cUN46gMW7zLiZrPECHSTxAba5ESEJcsOEtkVsW6Uyqg3rNHXmgz3pyyu1xLydp3mf
UXJYS9NvYssWuAuy4ezqXGIrsa/PULGql8G6WOwDtk435NuktJHtlutIEKqFuBYcSXfX8pGoLSax
N0i4MSlhXPSxiuyeoKL5uRyr0FTrOtAqrdwMdjseulzTfjixTPa5Ggej6oy7xu2TWzVV57AZ0jbQ
mIkShF3k960q2oNuNmvgTp7xTQERHCrtfDPr2lEnonhX9NUFsFoJwddb9nEv7JOnxsmGuesOzwRK
g7kDq4LF1c8H9anGIO/nleiRwuOeK5lxFANUdc8JdQNzzOidO3UZdpZ0dkoch8JLzgXLGK6Suono
dDx/Lm9R2v7olbQhgVaw7eFdZUl38Gmsn/JlVoNWhBw5y57fdD5NHrksQxnOmZvfXnM18emsuFvk
oZ+yB23kiUQAFeYtBpB6PqSLu6/HOirL4+rE96gizyX+j350IiNJn5eyYT9bTSjTtZl5ePqOBNcD
HuGSCV+2z1kuUZmXB9TZX0oq8FXQUqOtm9d1Vy5iC1m0CzxZ8Furb7YtCIMes/xiADyVZMwiAh+U
QOvycLj6HatcO0qv1m9QVvXI/dyohBAdr6MRVipCJ65W3vEVjoukOg3rFRyShQvVdAAavtqCdQ0n
t3DQx5STr7v1DkxCHQxqCwRxZlGO4HLos502qiunQXYwuvW1hVhLolgxbkWFPKlfrFc1G1/sugDI
UrYhYeWoH7E1uCSJhYpZZDdMGVafkc5bIfq3RRkEhhp9CUsrOeeuTobSImE/ZGa/m6bkQgm87EaT
LdLqkLhQgAVLEZcnnus+tln/AsGyPTpAX2b1VWmuB2I8bvuBtB4we4dZdbZxIyPNdU9KToRHp3Cb
8ezbnKV0UBSIvUwrCRd+yKalej2bchwOleAS8op3vZyQ9Fsi6lrJwj9uh3cyZ0rfdLUfBvnY7zM6
MV9t2FeTgxOovXxlVFKDoLTogdLIVWLVH8ZafWU53Jm9cjsjp+QNnLYXC+OGVx/s4QdwtP6Zq4OD
EFnCeXb0Juzyqd4Web932P1srX7aJipuKTsVZ9Mw71YmiTXImKfGM54cr8j3fUu6OXyJPsyl4bzE
6nSz9sXCzDV5SSdUmXMdxbiEfLkIGcaM5MDGt9Omb4Ue9E1mPVXdbN4Zg1ndrZ22dU1UtjFL8Mgc
cLEuOrSKAocJZFvd555nbtHy7qVtR6lZDtcX75TEThE0HouzK3TRDNCrsTgt+l0mHG2XFemwLZHu
FYz3wusw0Ad1MAZaUmFvZEPktu1L6enTsc7LizFlTMUX48bW+2HbL813hLTvo4fjUUI3xDJU+DOZ
cJs0QamGSAjL4y3KizxE37xsQMVvc3T2QWNpP1At742GHIeU9N/IsSVy7NYNc3ss/SGuEIcX2r0Q
DTAxjaQpkYunVst3GgtWn7mpc2pah81Ap+ubZibWMu3KEQWwVI8ap21g5xquvlq/JKqoj/E0Z34y
DKhbY7veXVXiz8IQ6zZNxwgcnI+tGxNM6uyu2ZDNqi+YBUcvaPt8A7QeLzqYahvoYtjaq3db2EnY
4HTG3ScPDGkhWOMm9pQCELBWbXXlpzkI1TiuVghqjV9OmBlsgfGlkNgMesLP5q7eFAmJryDz+tAc
VJL6RoDPOlwfEj0LjCkb3NkJl3x7Nk3GD1cbMSXcSfEIjGDgiLPYtNxAJZU+hB9L7JUNS5yzOuiJ
29vVqxIM6G4CWx3uM6g8/tCSSaiJMjSLziXCrdykaGiwHd7GbgKqIqd+QAu6L5GPB2RDDAwcPaTr
axGYvfrQKfPRtgqEyJp2xoWcwPoS3rFlNof/XH1pNBRQrIVmv9PUcjcZSx0l1COnxKZqGp1zht3O
zbydG8/JnkyA0p/GxfVbRz7GNbesaqreJd3Fvlek5VcyvQBnIdlwNG8SK0tpcJ0BzVSaqJiI4i4w
GTWGddlrL0kiENU33TPXzE7TjFBWpR5q3ZR/5ao1bLI0c3aWmcchQTC85TL9+0i7zRBa3KP+8wKz
mBDyUmEh2su5/3L4Oo7vKjhs2inoYoCiq4G5uoAIk6RoIkbtXql07mSyPpHntV/rGmB7nMFx73+W
PWWgDsqC6qzs4F27coPwZ4/G6YssgiEaU2+nr+N7NejuTXxF7DLu0zcGiWjfJgTe4CtsbVOXTcfs
rbXljkQ6EhZadX1nT4VnNp3jLeOr4SYb1AVtKAXbMPG2Wt1ae/KE/WHEOmYSi5y3VcsADax1FuSd
OvMWAd3/wOaM6RbqtAV6WPdmYfWacJOW2rtpNY5vweL20Qq3d5nmzrvcXrcUYPtBE3jWFpBLixKZ
MhcPVWbKCPe/9cmQoQm6xqqPuDLWAHISAFEmFFHfJgI5R7/urEVba38Q+teQV9iAIMP1B8tuDovU
fvSu8cFSegxFm9z0ZQEpTLxbWRPfNcCAIqvpnS1G+WZXWj8MfA4BM487111ehkR1gxXww85qGiIP
6U2YaGJY7Vkm8GTLTWnq39O+2nnJvJ4oErfYVyInJ78vWbIRUZl9U0Nai3rSpiIBQt3XHVUGMjvb
U81xUxlfaWdTtA89SNKs26uuYt4po+Wn5Z0E/HVS2qqNBqfM8fhi7ddT3v+ku2K0fITOMbBXI5/P
a99d9ZuXDb7pjJ9a3Gp35Wg1viiW5zXvoV7llz4xzppIGGM52nyHlZlgSZICyHvvstB24CmC1Kmx
oyd1AupUn28WzZoOBlXM3eqO621SyzUC2JDeWIln7NhqJEHrNCLs3Eo9j5O2EZP4EXtJUGr1CWIL
cIW0xYDSUalxP0/GdQrNLr1a3skXxrLfnCZ45a9GzHS2TBX5SN9ocn/FpU0jO/7InBE9WJNoF7xV
06cBHzTwPHcC9woBjMPALr8npN8c09gY24hYnBhzGbtT6qz2NV1YMeWxbnxkluxuelvXKcYR/MlW
uYfarO/XDHlIV3qbZMzxOLY/7FZhScSkS+RsPSrXfSZAOyO3kNE/guQ3U1uDEYdCaMVwu5purn0Y
EnEoWW4qKGvXPbC90M51Blk8qyX1IZw0tgyTUOkVVY+oU10ei7zdk5QLaFFNxrMEcrUxJ7sNEzGH
rCNcv45HMEq4AQZ4GX6NwQ+O3+qP0OsVkT+tmTYFCCYR/Y044k7o4s9lkyEhxeaVLqVzo4/fjfqN
wNAjkiV6h7ZjYEAZZnVpjzYaRla5bkhnCUBhLBFS8zeGfj0haIotbr248A6mPUXtZJgv7pQ/wBmr
9uZYGDR/k7afquV7hfzDA3JXfxZx92CJeeMIgzt27vgJX+pBYvYVpTDPWX5Pd7DPx52io7EpmOGW
p6xu95C69W+Tp1sRy+eXtHN3RirP9Kkr8ODuC3YFIheOy0Gnu1w7OjezJLikAr2QkEx8RDI6BHhu
glWqNNmaMZGtaFs+iNTuaKIiBLpQz0QGoOMAfxuUS3sLCG5T8jQ+tDgu/Uq3d1cESoCgZV/b1Y1q
UcJMqzUfYtDEARms8cu89im2qrZXAwcITgSVCDzEMBh30A8BmMnEPRgDZDCqZu+Uj7SZRWPgg4+X
ezxB7fcC39BGWDYYI3MqHj2Q8Jyo1wbBTsYl20x6A5OmJUNTm6r4wfPaWmX0C4qfUZk8zkJvHyGY
DEcVZEIXGMmU4Zpz0oseY3sqVnI9aCXxFnlFvXdLc9p59myFlsvCi4eoGRv4+2KbxN5JeMt4LLHV
xldHGVeu5kwSzLt8aLvVvYE53O0tdaBEweGrp2kTJSM8s2UpXgxL3g2tWIJyXLRTpcnuQTjtUWLl
8AeuYNzbGu3GDA4iUpzJQxwpDnJEq6A1xryH6m9uFRKdA6Z3+YYgCaAO6ByeY5Ciod40yhaohvw0
cyqaqCUR25mN98TgnipKnnBKAPpWLdVf7LKk2BR2AZOn9PB/ZvX7HCf4YE2/dtuZEnQ8wK6BiT1l
Gg37iJW3V/CVkEhOIgravQo7QpiYpb4lINR9XsTyguaUoqS0m91EHRZaBpc2AMX3ueU+U7X6Y7MM
N4Ne1NuxYyyz4CGH2tOc9JVrEhnvAaaIEv4MEgQCxoUkHWWztHb2BJwGooXQuanW5WlMPqVtcCtK
ZB01Iw53lcRa0neYkWiF/qSOrRk2iV76iWuRUeVZC8kZ3mnquQ2kxqwHCpsKPtemmx/QC2hxX1C8
mfWx0ZrXPk3kZklzlZ5jVH18fcZ2vQJeuNmgLpB+bVY654h3hlJZBX1WfccRXG1qZseRmlBG5U5x
UHrP8ImtrTF0ZvBRlA/iOO5jpf8aS8whRfKItyB97jyrCDWhaAFYNlBEWF7v2crflazkngkK4WY/
lfBls6oi+0VHRz2nymejKUzhXevJcWbNbyqHTHPV2YD1uDEqewMF2wup55dwMfEaEf8YeFlOpZMk
D5rUb6tmPmWsyqKx1y5UqSzSNEu9aW33WfRMKeeMpthg+ZITdZSYGcYjF1WP/Sr6+ZLPy577/nkc
+mju7Y1Fik2rQ3+xuZIJkSbGWA/Mtdg59vQYs69G2WDPKIx09eLgNuABMf+y6xy0O7cJrvGUbtag
QEvm5OiJJP0WmzODw6Gdc3JCsuQtSeFgEj29cEJpCdqhnopsqKgr7GvExXrR+kT5RjB4elqXK9Qr
Tw9iUsngjpVnttnWV8v2LhjG6mANfAXGAATJhpFu4uKzmus9TaAWJv1C/yU3NgnSoFnK5zGXO8Yx
9ZcJmNufyD8JQA4lm7I2N/Wg1I/M62Uw5y4EaxylUeaN3D90YzjPuOsDkRlsPZ35sYW1QVfUyRce
YrNvDPOVCS+/XZ0wZXDgqStTU29jx7M3euemX8S1X1AdGAGh4jnrbmVzfUawetP+9DrjhGGVjwhY
uGo6mgFU9SzbR+jqmWSw2YJ93qQLGW283synlosOJ81nrie3huZti7r7ZA6TRhpJlqFhsRiDqSYC
q9YYAk+FfBech3imm0erM/d2D1LVae9LubQ7yLDiXi94lb3FfKmW+Q6aFQFI2Uhw+2Tga52vxtXJ
rC4jtrBLNrnXOOpsC2nwrWmTE0AbvNCGchnjVL9x+pVV1TocBsdCL5ov+2mtZTDFbJqXpgvyZPYX
uOBMvKo6SvGydxJUMJf1k5KkzndS2XpGVCVTPoNRqzl6R1udutuppmZf627XKu13CNO4d8at1ozO
ZsUTjuntgCp+vfqr35keP9XG/AOOAClrXizOTS1Dl3Q0Ej5Y1DpEuVtYMu9rHdwNZkERpCjJuX21
iggypihRl3szAUnjsFOYBBPUMwCfWKY7AEE3ss+HcE4mku+sadh7FTDsaTpURXawUovFZKMspNSo
WHaclZqIw95PYkZNRXxkx1mEjpUH6ODWkEX2u4JrDLXDvKegVQLijs0Dj1CeY3pnq2dW3ZGLTiM0
uT4PMKFPaS7lsA5Yj2vsYJ6YnpS4HW+8Zj2wfS1uGtbOZ8rEnuFy8QQFP/FTC+mGB4HgkZxRi2sF
pFHaTVE25izlJYZsgP5MPJ2NZJhOjT5bgalUCQtGRmR9p92QYhd4KmJWa4B4XCWGb/Q/zNHxwljh
OaMTv4YbqpfBxCu9gj5ZPCT90IbLKC8Es3B98AkxiG9MVZS3jqUAURRG/Vm57Cf05TIkSWDbE7b1
XKMWXwYyjVqSvMJMNU/2FMORSnQRreRUcWHWMDxEd+yc1iS9aODwmhSu/v4aaBjrOxw2eLWa9bao
eUq5YWabZlKDwXkbnKY91gIfIYCKIJ7nTekwFQce0KF5VNo7vEJGJKDnRdCcx9uyy25UqGuMsOhR
8vo6z8Len1TjQ6k759iT0dww/qZIAv1UlXAPmmbbXj0TDlFLpCQSP86po473jn2bog9FC4dFr8bN
6ntNPuNOMu6uWIcbj9DwjZ0x2xBs1jOqXV3p50if9JUoXlRy7CvsjcL3D4cOqLExnnpP2dN9Mj+x
lq/ayL+MzsZ3rxf33AtL6CqQT5ouhB8gdq4cgsl4Zsut/mBiRmgzcqWIti77ckfljVwXRDJCM/dd
aqtBDzwj6DHYJ0W2nUrlXrHIpzJysR8KxHXtKsutbEn9zBEnIpwbm6Nr93Z41dUNw9Uomji0BlpW
b4G5JcBos1NHtMMtJ3TCHk1NdzqawyNb7GSn1Ummbr2l6xknvda5nhxGxjPYCmbjqaU3x1+Q39iN
DcBIrJvcFWwYhkEcaRo+7NJ4QIcJA0pNHqTthhRgENHDAs+Vz456uKTaQOYYbMiIaPswJp07SNO0
DyeKFrghlEtjHgOjWuxoaSVWXY83GhaAYQf/mRMMXd7zOKNK5JAwxYO6jOMjG9cjjOBbfYD2RuN4
ERhUTuMwZdXZEjhzfcdK82/4vXFXqciU2FMuTXKsEzu+YGGwI6rInkmPtXIAzbUB1HDptvF1CSCq
UrnIRNw5vfphlksZwUapGONL3EOi8aUwH9q4u2HwuHI0jlvLGzgsG8f6ppjq2YlRVWhHt+aCrlxl
P4uSlqMjki+Qher5gO+/t+mC2GNeX/W1XrZDV10Yu96Bomc6m0mmXKm4aDpq+raq7rwSxFzBFHQy
HKLH0GYVrbHziifYICEzrwvnnRL0YoEIlSSPtc61M5PqFxSalJHuDp+ZGw90cEbxTLVPKwrYR45F
qELW495X3dPMBXGnzfRigDqAwd0VuTWGrSIfJHYj3xgxewArmWWzU1oNSJ0nb5dBhDS1etCUCKjW
HL4MCpEPl5LskJQf2tAlm2LoLPI+54m1iNqel75QtopSKedlsDZyzU6iBkuFQ5F5oNKg7WAMNvr5
CO2wAFkb2vF6xhffbZvZ5N9TwkSz2PN84vBYXHDKVZY4x27/oqqM5DRMpoHSu49jw2ZxMeGYOLh8
77PeLrbwXiZU8p11SNc56BDiP6t4maOUm1VQGHLTOHft2B1Q2d0P7HJ9bid61DO4I+IPdsEyOgDs
tOpUxN65dfXbYmRiDWQ4XOl2WpmEJtwEiG1egd5z3WmTMYQuXmZfkhkVEAWagslZmRHgy/NZiqCL
VXU7vFIsQZRwsTsVXCg1CwtTO9G3Q8tr7J09NxATsDT5brJoR6M2flQ9CDl1pvooCbmobG8Tj01s
hiiE0z2KxJLyZhREbE5juiVwKjH9zJkg/7mFuUNmpu3rmCKGxVJ8TZVh+xei2inuBlIBQlfk+hOr
1Zuk0DdgfoPeye+4He5613F5k1TzsRmTpWAQgrHFB4/F5b8o6pY+g4dr1lFVq+2bbo36A/euV9mu
052lQlANK9PtI7i7eRIMiWZtM09OPqY8lwgeImj83DPde3S3tylmDxoCfQjz2UT0PrXLe2fTlPcE
1ty4SkXgCs8K5acSpIqT3UDWIsDRnghaWsGXmHMeznb8DRjemeTIcKpfeWUDL6f+sOoUXZSs+BXY
vWbjU86tbdIJRnIWZi2VtaOKPK7iOuwfD7TtbHiQJMd9zeRzmm/buLyQQ9dexKgypahohQaE5QWT
hdJCSrD6uZq/2dyX1FLelet8C9SmKIIR22awTMnHaHzDG8DCOEP3xTgyZ2/5YZnnmVJJWs5GLOu9
29L657lxqDpv3Xlan/mpkCfXzihEDxnGoNToT1be3sxjFVWLA8aA2dUla/RPiAXTCYBeEf78lYvl
01vLUJp9WHb0nmvTcSKN010clylHuQzaFd+bkn60U/OS2Lt6kSggY+7+dKWVpr/FnoAO400kGDQN
5Zw2eZuSp4HFQk0PpzHb81DSKiqO4cJU9h4YhG1tcIwRO8TetfTeKmW6dKKNFGGey3l+r0yTCXU/
fOva4pANpIKuzSUntvZgxqi9zNU4WC3Px7TExk1nsL5oBKhslog/h6hV6zKH9CzweGDj5JhXUa1a
SujgTQ09VXC0ehljMojJz0s9eSGoQZO/x/XzpGZDEOPsD3TNucms4TQDt3Lt8mOyjHsQbFya3KFO
4An2qMLQIMw2udVlS5CaYGjRcJI7UHdRRz4PjkZjpsviJHrj4IiORsJW2h9W7bCXlJ6C0sRJ8RA0
yitqzRoxOqhCsVDow/ghaq/OGM4p5fpZF2kX9l3SbQxECY/rlFZIaKCywYhqwCYS8uTus04YL9gd
UU4sQPm2iaYrJxAIbB9Kq7TzoAP0RTqjm1dvOQrYl3kk5TMBjQkHFFHHNtMEby+gX1iznfsldupT
3jNC3OQ2zfRsGLyXG30419aQHpPRVu5AMfVvxCRZt10ze5/kFoAVIv+1AMxqq5sYthHnrBgLeBCg
wfhjWu1ZNsaRBSYfm0DsGuxHYvOxB0G01SC5XEMiishZ2itivFxZiiz2FutO8WkCWgzIgWVuI/S+
3ja5AdyV5LppO2ZyOo9GOW9V3owbzcjsWwTexmuiX/e0uGDPjoXdoHI66wOl/nE2NPnBkLYA5Jlu
StZBldruxKydQezkR56t9kj0gvGuaot6t0pCaoervZFanGKnJI0oUaogloAys6JYtwuOIt8Si3Ux
3FH7rPDORVAqch9Z+UIJ2G9du2K6Tzt7jEv7BUbTMwoBnbVpjGBzEhthSvN7azZ7Rz1B9TstV2wl
76D8PbcWagvnzpqrh1qZX2TFPBj+jbOdW0f1PbO9LlTtC4bWJSLzh1NsIK7pR51MCcn2ggcp5/jo
dbI4L6obOaXnMQ/Fwyw2cTlSbqtPfesmkN1nBbm5yPIAkVYfTIrsgyUXkq0IkNOd0HJUJbYMiBub
b7Az3ag6MCk2Qd4dKQ2h1XBDM5Q0yoiu4WLr2fGi1fo0AUkFdPvoYXSEBdwewpzd5DtmDUhjs5zo
3MgP1ovcuHcXJgxZt1ZBhl19zBICd6TSXpeEZN1p9BVIGzQaAuIjHtOmlP5Cs5T5nNJM//Wsz9m+
udkXsZvD7dJr2rDD2bqyl+tyRjW/im0r7MvUfJPEJKICadkVWOaHhC3owPPeudfhSrpKrGuOAk2s
v3bABOUcpoHFl9M5ybECfH9AiqbsZbG4L6KTY1RbgrW0syiHonCqe9Vw1wFimrKA3cNEwvS/vo6H
YY31/0XdeW05jmRZ9lf6AxI90OKVmk4XoOuIFyxXAa2VAV/fG5HdXZEop/sM3+alcmVkFAiCZgaz
e8/Zh300ZuhhSagFB8e2qbJhYbZq9ubHRbomgLg7WH09bkCrkvsAHvegFB0M73qQn8bReOdl9dPS
nH0Z9sYl9QZe/qUmmS9D6NuHCanJa27IrijnmfQzk/BSAud81XaluMuJY+PndSRqC7ryAAuwJIPS
g/vWtUX+Hg1DvVPIH9Q4JZgN7+rq4I8tq00mRfkVgI500Xle+x41QXxnmG37LNTSQEtbtMO4pJxJ
aZ5sbo+kaUJD7oVq9ruwrcIdBapoCg+9JcqtOoIPUA7guPW9UIZ8T9ibccisvrp0Qh1xkWF48Uar
U3EVI1pHEo42q4pb/1UObXkXqgXIylEWGi/lJozJYvLEbRao5aonBg5OZC28m0DP1E0qERuaxTYA
mKbm5YY8hONXcqOE/PJNcaWypV47emc9dgCI2Rta4b4H2rcm3Lo4ViCTV1iCy61ulcodAXvB3mjS
hpYUp56FMMfihjTnEAMaCEX8Ir22UDX/JSkUqhRKhjqO0Bysh3ryhN6uXOpQObln472WMDQYRVlc
yYpSHRRQ0g80CXprZfs4xlD33yDEwpyG3ient2n53T7zm/7VarPiXkFWeYU0ul/6+RUiNX5vRZYw
SGiJOzqUC6pmSD6aHDTBorI1umsaQh0aDHLQPYe1nY1LUyLWQ1ECCshZ+yswhvbaS0Z5TclWrKMK
cRx0w+hW1TX85UmKIER00RGJP4fLJk4jeI8KFQAyIb2jipiZ0x3TWo4y5ZK5Va9GW7YW8UiFa3BM
fa+1jVYQjpzwa9XC5u4d/4fUWEDDHAsJGBURvIVVuAdCN27CRquWo8jaDWla7cHuK4ktYoCwH/3/
0k/qaFVKFtie0OsewRGlR64UHzjrma+G2dNxMaSQDLiEiL8HFAH4VPxUN24C23QDq37SoyZZBih5
V4kZAC3JbWeHz8G+hSCKqVAin+QmAJ17lUbD+LNJW9q78Zj+MGzv18SpO4IiUVdBkEk3ho/0UfGk
aI8FLb0u8tyk7lX5y07GcqRYgEhTDhq80FN/HUY5jHzyPl3NThDeO0UANlW1qCq06dHzYCf0fhrh
FM1oF+BGvlYwpx/gmTvrHmoGQcE4angzLNsWFXit2Awp0cEooD3GuoWtOat19dmJdf+mDIv+p28I
yoBwKzuQ1I3z2nnCu0t9tXro/S5Z5WXpvPmhYfyKk6Q7Cm3wbmpDlIQqGWayo4UA84DB7uwo9k87
JNtOjhW3Ha5s8iXe07ELHyVacetAmsSDThVfS0H9GMGqmIxY1ktEAPNyOuWsvaq0/ZWn5OSDKGVK
jXukJGokxc2A3H5Zp6jweQmbm15iqXcUSb0fDdDni6gKdWLZ2WeBxTQRVnHQLeyrENjELle1Hi51
1/zKsAptBjlnMckpyrECcgsWhrFdmoXhDbmt5iqDQgPWkDT1VkGnh+dJvuFEG4Q7idJUtUCJad36
CotXnarNJmqcCe06VMYCcluOkTrPiovObFiu9RrdMyOneW/srtQWJliCQ6HT3uwoe+/p57UQv1Hj
jQ6EZqcrZQ7JrXVRWEaxaUTl7wei+C51ElUQurZGR3uu0dcS/CqonHBx6ZPRbKuPWuVTuedcKzGC
Vn4ojqV9pwwgMY04Gu8H8rMu66BPgmVj6JPsLkuPQ6Ij0+wy5RDRWlg3BeI7XaIYjxhcAive1wel
6wM3CzVthc9BLDpYWxTZsnIXJ1VBLKAw/APOug7SIoc+tG/+Kmvz/inEK7coekee2nkInEI5eydb
zD4Og5W+CRwp5tKC+jqOOtWVOpXfMZqo9Fj1sd8aCIU39OPYtSV0eNgc2SGdnVDK3hoj81ZwteBl
dmW2poqrPmm9N171csqo1Z1nygKoY5AQ+gWZ7OFb3puAD9BBDSKOfkWlmm5bsOuUzUwST6CQl0fK
IPG2YvWFRGsUj0rSmdeR59ah31OJ1Yo7x/eQGtIQlh8i+siQi7NoeMH1RemypgZpmp4hL3hlhh8p
bMdqkSjGeBci0lzGQyreCw0dggI4+JWCb3BLv4dq8IhhG9+t9BS2rLmJNwToSZIOcWnNdtPWzOsY
LPgKWFz7MeDemrpZQtWXRZkAx69JSSJvE72OTPOGwR9YqBDQ5qKbsuTxwhyH5pUI1/HWl2xz02oC
7JLf8EydinOHKvnGiiy2Flhyz7aHrNN1jxzNpK/WMEw7ofMOkUiXk6OjENpK0uTydgjZ8aIBivhy
6OZWI4xyNo2aORz6IOKgVfajn6/8fKAeyjAIFhQB2zsASDpx9X1tHG2Jdhjk3fZBUhvzATxMvO3w
3i4TI2ioIogiGaHIih3q9PpCL6rsrdXZXppDk3JarNttpo4xy3/pPFRwlN8lj52uV+KvzQNlnXDB
ld+K+sAeDsk+xlEflCYFIU4Cwa0cG9Lax9y+AOevcmgeGK6pbTyjR/IvOXDkt0oyphQ9o2lTORH6
JVs4R59W8zGvwnDdW0ju/CRPbuWm/GnXyGeHka2b5UvJmhnuLHNiyWiQNOFlNCrWXa5PDctKnvrz
dWEivULXznkpMjaw/KJnv8aq3eecFEMzujQKyfwBECNadXETfiDaErgJ2Q7tB2ENd3h/JNTBjaLS
UKf26RLJ1Rzo/0uXIGwTSuRaHe3CsMmvqdrjX0qD8MFoCuWGZTEDSGuayqsCYe3NAKT5ioRj2I+d
BW6R/tAb0656jhuOTICavTvgb2Nw8KrgR50nxoamgXpldebAtqNpWjflzf6UxkZzC3M6RuUpsX7F
mXGDgmdcFrCq97oUyax7yqsgAOC+Vvu2X1lNxrIoeHLLwgbDgY42MG4cp+3wOsGoVkP+zKls837U
K/OWFCSw0JqV5WKtFNSZpFBh0hkMkcVIyPdNhCmcvnhFh8Smcn1vxqxlq5YiJicUdRJ3CVFJzVUW
V7W8ib3GPygW0kjEIpJ3paawh3uOBMFuqAQk7Ays66obdHmTR7l1JQdx2270yo+fJd2LLz3Uwce0
bC1XhAlSN0fiILmQ8lS5N52x7hdkUqMuLjy4fxyg11pr+Xey19rrRq30i64z6wcPsc0Br0u70MFa
PFNNjhFutYhXiHQeVlkpqL9iRbnTwhhKhI3+VrSVQJxhhduyT+9stSE+VCINrQ+1tbC98WBZcvpU
jAZWnSaf/DpUCmuif1e9zwmTc2mMQi0rXtqobPNlM9hTg16NdpVs1GtFhNEmzxBexRR+7idm9rI1
DMi+ZlCshOQZNwpc5H2GHvgwhFx6CAZ1044IrYOaRMHRCjgGjuhTiXkAO3nvs2c+FIokLdJaUx8I
TNTxRkip69uld9kWTn43lEb6nncYmxap3IVXuqHQx60RBq11OzOnHpRuLci0kX9qqI9uUjI/0G/Y
AKJlwzhGit5STgnln1Hdd5e6TkB8OZCXYmMvXNaVlN5oTpO5JQjeJzKlIYnlbXDpZCkoafYRF/Tm
KTurVSItNA5nvCJomfu2TJasqtpExxjWjdNbYhUNqn9fspF6KgpK2APQssvOL4ZNVJr2exIa0Q8d
OfFHn2G19NHXQIICLq16erpxEuxEi8RPzWu819ZPs0oY+3oc43sZQifCOp+zIYus4CH001GiVEth
WOoR3w4GXC7aDtqekrD3Q3ai5OhrttgWVRQ+j2ackqthja9+qU1UDL05RFJv7WqSOBlYoz9QW+7I
wJaoJELXZJAaUvSWokS9N+ykvYT6W10MuMAvwmzkja/xwpMEgprRUvQVFg2BCj4rlpz0mo8+ENGh
19voDcesvxZxhcRHNwxnyeYkZGmvnSBej1rE2bplVXlNK83gb6gKkn+HkmHhp/2LkjjhexXGt2z2
xA7kTLNI6Um8oTevDzFIgL0XWiYxCSbzj7epLZMi4nTBi13m3TZwRt5dNfxUanTNhU3laMmqSvuZ
SXlV42hZZg2KxdgU2r7HgPKTnXvwAeaneoD5ogVbKXWMC5nw3mHhADFcTnYjB61e6t/7UU9zvlEk
Z6dZQl8NFp8Ie8umM9iLLefxnPRtfDSiGnvOp62JZ8a0ck4/xl4awI3w0hpJCfJ6604pI5p4uMh8
rVdeaihej4ViNjvRKsSkmGFwr4Q5J33A7tQpY+owZR6gIyv8jgfa6sK1cst8F3o5VKuMIbvtxdBz
SPAuWORVOuOqdxMiZvxFzgpVkEYJJn5ij3GoLEMGtAI7eVimdhe8h0am77S8szcgpz26ME62UyK/
WBrMG3bTKKkuSmYlu5s2jffVdI6icDJcGFXZvXmO6j34gZEZ1Gbp0wnLLt8rfbQ2eEy5pKh4AgBx
bsdEUAtRpypwJaqbvyCFKYC/VGer+z6dY8McLnPyYnB5O+qrbJbyjw53767LRX8ztmr0VPi9eM6b
GG9IJaPJuBRqW+z7YYjWfROKtemkGu4A3VlZJYJjfDPDgv4vEBb2UGvg63q4rLJCe9XYRF2SPdns
I+pL/uIv2tbETsqBv2s9B/ZGoTVElSGuQbQ8+WdzHaFcIaEkUfp2rcpkz0gtHuqWPOAlJRRpmwV+
va/RYK+KWs0pZI0fFd37a9PJ0GL2aU9HhzAV9n22otFZ1VOo37RCk3VMQwILYEaTOG10uEUlnR9U
mmyLLmWjTXZDLOmXFbTzGxHH/UXiD0QkNFrI2Zpc+YWN7f1ptGAQwkUWNK3YHx3ZUlzZTdi+hk4s
NmkSVuuBnKf7sEFxvC7gaK4EuJNFpJVw3UqU9JDF5FWXMUXqxg/vUiE9m4TWLZsqUS8ABgYXOZCd
BzEGAjtGqh99fEAXWaXnK0tuxCaKhuD4l9Z0HMJ1K9yRKBAD8JWcTWFY9oYAYyAnBQLeSHngDUVD
vpk8DI0XotHC2M3ZQiqbNx+44QokA1YIrUjHYeFnDDfLUqufrA/ZmoPKuMGTrK3aIVWLxV8hahmR
y725jdjYgDEKUG/UHG7/AvNh2oGWBDuBhs6NPOTCkgkOXtGjfhtyENm2GIH+xp/8t7v4H67Z//U1
z73P/3fG5pviA8x59fHRXL0U/1+4m6FX/J//8Q//m7t5mVcfL//x/pH8xzW+5I9/+qL5f/7tcMYi
/Z9ExILRMmHnQvcE6vm3w5nYx8msDMDYkkFQYmn+0+Es4w3GEgjbRAGKwOV4F/92OFv/aWKXth0d
Jqds8b//Lw7nf/IWJFUB0cGGUp0AK3/YjPsupMJB9/LWsahHASpStoE9ytd/PI9P/Mynrj7D21mm
J8u1V0rHLDJ+pAxLsrHG7zDl//Bm/+vOZ4zUWmnxaXOcv2W9uEGdZK9qwzLOvPiMFadx2i+Jg/CO
WRL9LNCOUzjEWHbeU5me1h/PXOtqiiYed173bPCo6R4wlmnfwIimO/wXi+hfj2UGb3SMUadSkfi3
1Cq8ddtL+UuSyUhc6Hjsz7v/mRu+5xOkceQjIOiLQ97HGyuRvW/Chk8NGQb8nw/HLli2UYN6R0qE
VLp0/VE08svXN37q2UwE1D8efE1rjfjN0DmSXs8eqmKnaSghEVmB/M24+SeX6H+f/sQq+PMTmlyI
EYySffStguzLvih2lVErSwHjmZfYJFJW2ldJJqHr66904nEps/mb2DQUmyS1j1HbXo/oCamV6MM3
Y+nUxWfTl4DYLMsM0zrKvollvUtYCY2nr2/89yP5ZKAqs/kbgwOAFN12x7pU1mpJ9QDGh+3t1ebR
Hh/yCvMuG+z4Ji6jNSZSxJK7pH3zvL3VEFq2z503dETffNHfYOXPbmY238tcqeEj1d0RjB/yyZ5g
loOEezm6MjmAGtorxNiFIJWrU/ed/Wz18SJjyiYliGb5MoWs8t//KDtj+jvQghdBZ9E6IcUm/zVZ
2r95bNPj+exOZ4uHTOZHKoKuO9Ij3Gva60D52uSJaOKA80/psbljsQRVhGJmQwbFEtrBwkrEUs4c
mmrld3DIabJ/dh+zdQZldiRV6kCPLp0MDeQp8uTstNkqJk8In5bKOYMq7BGtF+XqBc8nh3Sl4NVA
mubpREM0aM/MfRxvcOks2At9/YSsE7Ncme74j1mOUCNG1FuExxJW7EIlBaLHLWyXJKNqUUGyqbyc
YIYYRIs7UghbkuA69O1G9Aii4rKWy19h4VyGRfrsaOGtOkhXrQPRv/YfyGxhb5uucG9c9OwQq2A4
2Ip0ZbVoPkRQ7xtPe6B18hqDvespEOAxFT+RoawDeGxOEBxaiYYluHksWSikxmuzEXfsCy5QVm2p
bB+kAECmJF9MTyyEwkEt4bru2u2oK8dIqn+GWXmVFbCINbXcOUi2gjA5hiYpCUQ1bYwEh3eSPPZS
v0kEPD2D/D+YFhsilS6MsLjAbLytu5LQr+5aU7LbSXLhd3GG7spzqfmeuQrO1nClT30cgnHpAlfl
OQuQFJM/ktwSFf5unek0hrR64eG7+vo3P7VQzRd2MfLqHzik08feqGFF+SFdn3XpOR486rFFOuy3
Xb1nQIyNiW+y+HHetWeLt56nsW0WWumWuHwWAZF2th3efn3tE7Pgd8L3H7Ogk2q8aZZRurBzADag
dQ6OEZ6GGyozTnrec5+2tH9ONXRyg6X7Q+0OvXNs9Sl+K3a/vv8TP6k8W5GtqlYc7NglsmGpXYxJ
ftsiXVt9ffFTD2e2iEqGsKVI82tMljBYCVSgLFDH8jZGk3jmuJmtj8IAy1yaSuXi1nVHSUL2Y2bf
ZWicejizJY7kIwN+xli5vcX7xjH8atdXcXDenkKeTV86y1Ft68SkJiL5YVFYghf28fWDP3Xjs4ma
OgFBZ0FbuYrTjVSXRhcMXPHNO+nzi+vObPNl2VJC4CPLDqxWHfLaSCc3tc6aqwS//HOoR5qU5VOZ
x42F8zYm1BzAFn+zFzp147N9VqJWQ6TnYeOmtb3NKsTaNc3dbxbjUxf/tzlKNlZsc3HVgZsO5g+T
CsF55/yekO7/+VQ8Q1T4Qm1WmZLmOd42YxV5YJm+vvr0w/37HgMG2D+vnnZ0UHoUjC51vxbyW77p
kviujKMDjahfvR5eZA36T4PK6s3Xn3jqYc1mbW2awyjH08Mq4l+Mp6WWIdI879qzSevklh/3iFdc
tSpY7R1AADn44a8vPgPl/8/JA8D5P58VNlmb1AW8HV1jZS9Zakg/RmusF0nn2euxFLR3GGZgbEr1
2raIcJ8wqSgvDeWWLUN5k3UGgeIWvUcxmtp1ItsEahfwYSRTMRZoc/pLGpPvOG7xPnaKeeYAmi0I
qGAsISS5cel3ffgCT0XbNd9ce5qanwyfecCQ16Ze5aA0clUrlnapUcGe16xHGbKA2SfVZYv3ZZ0U
cr3/+jc4MXjs2RIxNn1KrmfZuJgqF0olxyQ4wOc47+KzNcJS8UxVrcSrdjDh81YWQGObtfnrq3/+
QtTt2SKhaFI5Yu1tXCyVIbo6Iz3ofZOu6lZRznqh6/ZsqWgjgywMM67cAEbxohGmDp0FEdXXX+DU
s5/+/I/tjldqBYVwu3athuBX36jfzQHX49cXV6ZJ9NlImi0LYNuGNEQa7IIj1vdyk2MV68M3i2i1
hVYW4zoSHSYlO4ivBloadBe1cp0ENFC+voFT3262dOQWIUWaWVXumNa3eVEd2sz5dd6lZ+sGDFO9
qtKmcXNLfytk/Z0+5vvXlzan2/vssc0mN4JCrfUmEFmUi3avEF1E2T1zOK9KmHUgRHerAvPBKo6s
JzMI9FVfImiJWawuJKiGAJDwXjgjNi4s5e2dlWbSFXpzb9PjFuB0M0jwnzza1WnD65g0r+1IavM6
K0At0Di/LzsvXSljX64gn6nrThpL8KuBsWBVR1ymNOmuoWK+QvmtEZ1EZx7fXol81ij2AZakRQOb
51py6IHQ2KxXqTraz7EjwSMJUDxrQ6zeoeZonr24Hy4U5DEr6vvDerDlt3aoo6XcW9FqiOuCQHIl
pWFhYoMwnWerS1GUYBqCx9dBRRTdqwgxGJZpeObbxppNiLqXkmEQeemikohXePhRazTpNyvdiRfz
PAyEzretE35euBCS0iXNWmvSMH3gOKXmAAAI827hBQsik+Db5ISsfj2gTqxS1nQ7f0zyrgp0mP9m
4bKUB0AFMqxMTlruhdp98wknJpo1W8JV4JOxacuFOyW2SaliL3K1Ur5ZZKfF9JPpYM2W8Fjtc69D
AuFSim+RTkKDpmckUTmQhr0ySPE3v86pLzFbzMUYp4VsKbVbF+VNW3k/5Sy/P+8XmC3iYKZT0M99
6WKe0H7YlZbeZvIIi8eM5dXXH3Hq7mdr3TCWcWaFQ+HCHLzElPQexfbT15c+NX5ma11VDGrUEwnt
VkmoHpoWkfQAd+LK4HD8zW986iNmS16rqTFJDY3pktcKwwriFD3zqlii0hNnVcj1eZJoK7XWUA2q
6Zo0zhFMDA8EnVx+/YROPHxzNv5Hi4yHruDaUgIvtY2qq6I+r7Kvm/PhP/SYAOl+uVGyrIxtcN5h
WJ+6Z3+uClZsS4MBxsBNumafOv2Lrznn7VnM2XBXhTBLlFGma4UO+jFI7Yuoh7hx3sOefoQ/lrPK
kUZvIO3ELQOCXx3cl8tBCb7Jtzv1S862LFovOkizqekaUh6tqqS59gYCW7++8+kn+2Ql+/3C//PO
CUdUWwR7bil3xXVPeiIGPvwJZEeAqHF0HIcW7pWvP+zElJqHueEBqay60wzXFiXiwQh3GEGr0gQO
zzZff8SphzWbtZLjxIjkFcPti3DZm+WjpDofZ13amL2z/BD5U1EN/MilFIMhrcHvGairzrv6bL7a
Jg4SOK7c+OB1C8XO7jqkheddez5fA0x+6C4rN4sQkihIqYNCf/762ur0ZD8ZQcZs0pooI4KIuDdX
RJdTNolsE9ksNmp27wXgiYorERorWdmK9EPVXhPtSdbHgwYoHkzV9G/lRTjGMDG+Wfd+98s+u5/Z
TNcDkQ9xlFqujYHZFGJpgy1RUP4MDkJp75JGhd7eWGW0j7vrLKtQsrI+lvoWPkxUTk2M0sy+mV0n
RqMx/fkfs4tQ8nw0zSR32RxsUJdq2LOi9syLz9aFTG/CgqNk7nq2cQW/bQpY+G4lPtFG0w31n3ce
QLzD+2mnrg0k4A02QDvhGV4ozoebYpysjyVEI2zKr4HX3etK8Qjtyr4Vw6gtCwPaE9qmehHHUAw6
k75V3inkaRZqf9Mpun/Ma/5e3djWLs+LH2EN+CsV6k+aDVdaWX6bInliaM52CYLmv9F6Vebi9Pml
qpgvHRud4NcDfxrfn42z2UozpjnyLkVJ3VIkV1ClUERwsINJk76ofn/ezNVna05PBwkvZ5+4li9e
WhxfZv/49e2fGJr6bL1BxQrcTOpS1xPOOnUitEXFd8/9d0zSJ89Gny04YROMJdiAxG3pWe4DWPR3
hZZHV6oEB6YApwSEpi7QFdtltWp8SVwj8E5uwQ2BJu2LZNMjC19BrDNfgzDvLm0tkzd+SOmw4SSI
FkK5N1Shbrym/xCVBlmhx/+wIq2+3KTheR15XZ+tbH4CJLXNOh5+A8pADbacKM5b7eehKMiiMy1B
bu0yi7ZAGx+NJvlmQT71w87WHMs2OLkmTezGdvbhFM6zYn6ztJ668mzBkXuhWHKbR65fGf5ar80K
n1O9PW88zhYcw6ps3Rp7QD9tn64Vv1RWcB+/m6y/w4o+G5GzpUDLJKMYUYC7KcwgyB/saiiOHbN2
T8s9nVwtEQiC/EWbXu0hclqwWTo2MyzJlOZiZYToZazwuVI/eLT1YIMUc+GTS+b1wTJX7pinyzG4
nxzrdvGEsIE98iLW1DuvK9c11Uk+qbGfe/4U2uzfH6v41nlVJX22FvWypKIUTxJXjPIr1MJlLUvf
TeYTv7o2W4LoRiuRFuexW3U5vXKxyUP1vN9cm61B6Dp9U4qz2PVK/zJX65uiPW/d1GYLEGasCMp0
Oq2blHxsaMtEnD2cNVK12bKQsMAE+AFT1zD3nu6WZ77PtdnGJU+TTOlNEbtaB5rYQVa2R5Zrbc67
69myEHukQ3Dg5Op5CfK7faYu93TepWfrQpaXaZxWAMiJBoP/0cbFVsIRsDrv6rOFITBy2xSdGmPl
RYZd5/E1AmvnzIvPloWCkGdIqW3kDon/pJgBdpIJLHLenc9mpTf2ttbj23WHIos3PrJpjWjPs649
z5ONdRn9G7taV4mcet318BNTB5TYeVefTcyRqpNvKmEKMUSH1J+9ZgVH/a+vrfwuQXyyFquzyen5
RRwTKRe6siptWYgvmfaG+chaa5T2Xk6qRZjua3JhWKOR+K+D5gnS2lod1OXgj/AkOWKn0tEHY6y1
2rYCS9nX71p8zxUSCsNaYlyqXMVsMGub7Y7a74L4j72mXGI/ITCGQZo/5Zw+TdZ2LQZ82gATG10W
8CIzyAbdd/JmWqprq1+QAbrlT0aGhdTLe94fpRZAmf0p8txaVs0V/5HsczYIQALs4dX23mX7QfGU
ha7fcNi95GWgjfZ7JfbENaxY/YnIJLzWJO0imF4LeTslC+hbPr20GihA5ULwRcLiNkpJ58TSEnwQ
I87v+1a3YI74HC6pUAvGsrTooiv+mi3rUEj3BvBZO6WEm/79GGuM/pW2bXT2LwD7cC+lHZziTeR9
tF2x4YHwNiPJ8ILMs1ULUi/FIp9V5UUjbxzP51830ztuQPifdslNrgDcEuWT56C0LJ5UYx/3/mXL
sUZJJ0OR+cQ9+NRX/CTdqcpzVeOizYwf2CIPXgY+ocxgzQfr0ccs0Fyp5qVFAykArmRSQW3rZOkD
shOjOjHxd9MjVMj54FDWypu2MvGAbprmB1S7hdwPB3xaqyRAPlis4gI3AgE67bMdm+DvHRi+MpnO
Z0622Yof9LR7HSCIbh35JNR4xk/sjN9Mh2nQfzYZZqu+DxETmzfHCKvp72EkE0MnwL9rgHIXYRU0
UDFwtH899U68ytXZO8AmPa3q0IS4ceBfQph50H3zcN6lZ++AMi4x3rV17JptoO9tAj0WurD6M298
9g4oWuGYcNI4R0s5ScNwMIh///rGf8dwffYDzF4BJU1rw+i10M0Y+4EIloQCXDDBgtbAdb6Zdjx1
fISd1nTBLhiVa6V5/PqjT/30s/dDIposEZEXubaW/KLnJbmeUxf3qWnHv7TQcK5t/CHfvItOfc25
nrkaPN0sCA51bd0pD72DuTCrPXBDmFcWbSuJq8yOwqWPcxKoJ2xH5qTi7AtSHiA4KO0+tHzlm9fL
iS8+lzpbppYkVZJmrox7+Qo/RHINgjB5DmUdmpU++CRNJN+Fn58Y9L/D5P+owWBphpQ0RBnAoP6l
TOzndPBfvv4Bp9fhJ0NnLnxOGm1MK0QsrgL2gvXZ8hcOgKjl5Gzay3Hl7CQnGVawGfPzjmDKbLXA
zTl4togTF2d+t0TgQrcxObPRqMyXB/I7YUwNiRv3+Y8MG20qq99kyZ76EWbLgxZUtWTrbeJOSQaK
2f2k3vnNYDp16dnaMLRS3ES6GrmNJT96dQR+yPiuDHbq2rO1IY/qqpFzJYHsJT9B098kZfPNO0Wd
vvpng2c2+xXPztvE0UO3stT0QgwyhmqDZL4adMQ6iNTQX0iZTXc5l0p1gvke8Y3jpXWMNFoF5MVt
8zxQCSuQ0pU0lN26Fzn8Z98pVxQVlF0FNXuhd765ifkSq15VshgYdel98wVOHannetqqHsiyIprb
bWGsx0a8wSW4wPG/BDC0ENmR/cyAoIJ/yEQPxh39BLZavflkwEaIDHfaUcHkB7axqUdXjWFUX0TE
6iURrASM6cpdY6br2EoJ1yFWQF9PW4fO9pbTbivUfqbxbVt3BIDTk6/1XdO9y+1z137zXjjx08uz
LbCZWnJhRHw7Nr7hsFW+m2Sq9Vu19MkvPxf0Vk5e9VRHIzdRiuBuCIt2Q/F0fNBNsow72BNrgjKr
daykUNP6xN9mEhyLidCjbRVbxnYIAJYdDnFaDnhjdYnMIn2M1YB6hVTrpJDUSroK67667quQojc8
hEVnRVh924AIL6fvrkVuxIBnkIaVhUEUUKfmmNrNRtlA9YoPfZPVy8pP1Qu5KtiJ1FHWbQI0h/xC
uvRg586tnMgrQyg3QUPWgibAdcK2MBbNOCQgT4pqYQXFxEnNrHyRZR3o1TDULqXA0djJD5i5W5yu
eq+Pm0ElI1lLpPCX1PbRiw2e46PLu+IjKKL6ZsTGDvzRIYIWLvcGCTfIVTIAngjk89fMEGtBgGRG
cRnmexgJ+dJDxL8xC5HstUiyiQCHo6YYr1GgDWsPt/4SmE+F/TQQF+jsrHKZqRGBNY6/jcvyJbSr
DqRLp1/Zevqha6r/GIzBD4eMmSciZIwDEYPetgcbvzHkIiWulpCSRab13Q0Zzc22b0S7G8zWXCUI
VJZTts6FjplzhbaCnWoPhDPNw0fsrMV1JIHAkBKvfORMZJFUYBfmiw7V+CZqqiOv62UjBfpuKHV/
zbWzhSKT6hUPrcJfoCsNCLYn+IVI3sSy/BsvrsObkNAHDuGNtCBy7mcvQKgNMcvIkMLG7NJBXVWS
0i0Joa7vpMhinhb6L4RDpGupfnbDZVF6VNJDmyCojn2BSrADNXIRdlA0hjH0cNtHpvQKDkhdaVlL
3EkdNjtNKYnTHrV2E6aWuqpJTN/5cabsI13h18FCDY+uGfy9nCXW1tRS8UOGIblySp1QkUzI28ZB
g0U6G0g1kmPWMuRvV7Lb7HVi1GPpRRC0ydsiuvDIQ1mg72ZXZg3DfZIl4JRlKaC+D+oEBkBi2oQc
s7YiHwPA0zYOCiR4T/AeFDztC4B/fbIE/DpeOrxDj1Wj+x+N6eUY2xPtVff1KuVc6JFeBi1z40gA
1knPk7e5p9qkkEsA2m0BNHCUtafUqDUc5pLXvESJZu2z/r84Oo/ltpEoAH4RqpDDlQAzReV4Qcmy
hUEaxBmEr9/mHte1dkkkMPNid5tth6Va4kKYgP5tpYdf0/V4QhuzPIXs231Dy9axu5BdqhuUYbGM
cg/Lw95pPyuAFABZoYLLQrPXouDTah4PK1iVYw9D/jv1gPK2UwCEoKnamTdidE9TAJCp1yS8ipTK
6XB52R8e2JrIFse+B/Vaz7DnujxYWZWJIqBIQp5ktDqfKOqdO2tVN+HfEuUnxYtJ6FnBZDKW8VEM
6HEzbpO9OYVDty3GoH6ztHQunuFCGgYBSccMjD/0zsr555Vh7ceFY6odAybDuVeUayic5tZViKhM
D9q6iVNacy7Pq+MBg2CXxzqCxpb3YWeW0daObGZHPa9+m6RX7Gs2al7H4UZk9ZyuYUNchDO2gLoU
m6bL2aBZGxaoVmGTmwEmX59BSfnxDKPn7+CtbKyEVbv4yejN5nLDnbCEEIa1xfBraHD92G4DVspv
M8Uc+Dz+FAZ8I/4hT72pqKSoVfbTbwtdGZqkutlLtO2ox3Ad/K227XrdVlEFicXtJlioHWTsGaEj
qsiV1cFUtVdITHq/jo2z9VrFdpUbDHWyZrY8FShu6Vnw20iBrLcfHHwgmBy3/SKcS42T9twNlrGt
m54iZhMidFlhVyN5mrNtJCf1aFIgTObCN7fDyFRbqacozqWDoy9DMQNbovlXjOP6PTAbt/GWNQUC
nceq6+K0YZd9lZcWa02DKoehMskDP2OMMoJDMSg7CQwYmIsfQQLIvcndpBrNFEQlU/yBAMQm02R6
D05m+euGo8JN2C1gl64dkZR5oJ1g9EECt/FoKU+B8vIRBFWWWGNMO8SvA2TEVowIJvMImqtbDKN/
tYbGviEbxq9xGtX7hGnqkjGKe+gCNaPPSsPyGfhQ+ijGXFM16YGue0hmEmVHAgpLylbWxpXmjM6J
ng12BCh/UQXAK/etb2fxxj8LJLEYCH13HYG0EKpn9cmd8W84YqaCYEmkGQ3v0eB1LRwOx78HBTTM
m9JvCG8W+vIyBfgueg0/yNbu1oxq+QoRXx6E6+XXFizibyF81vTm+T4cUuKWfHDu+a0cKAzz9C9N
l+VRu2EUj9gB/9SFG+7WRRvvLmCO46Ra51OhceXpAiEIEZOzDZL+JivMLysvfsw6uBcFet1isJzH
qnHXjQskjP1XNaEqSZ8nmwugdmGBhoPE2RB5RYINu+XJmxWiZO97dRd3Y8OsiUN7rnCJ0MMIhbGi
OIDLwpjceD/U07AZVsJKrR3QhQ5qwdwC6145NigZVic2rRA4SsBSoiczwNtUjGhCHPdiFWDzJGrd
LDV/njnfrSxgTdQxAtg6xpfWPhLP/JjSB+jl3Ti4dWTcsTnfH2umY3FueSFB68ysi72Luuq4iD7f
1/3tN8rGbNcLC9FlhsfLNEOJ8nIMrr2R6l1UtubT5FfWlsZduS3d1GGq1yydfT4BgiOzh5Yn4W2/
4GV0nF0zWBVxljLgcTqBLZJOafOYrqZkkHPpd0r5U4xux98tTvgJ1fSnwdUG3dZOtxXo0L1P7L51
6txIKkC3PPxzfQL9wRvBO5pubXsed0GpIOenjTtuG9uLdlpm/3AGwmAM8sqFASV1Huc1EFk2J/P+
xV9CCOZkAomwUIeCACz3Q9Qsew4janh4Fvc9WMO4uO1m5paxnhxLwxpvJ7ZG2z6LjrrqnAuza09u
jn/Jzb1us7oGFmwWmJl06P7dItsri7pqA3wfdqhAAQehCoNG0tjZmAyiR3FoYr/LvdbbGw5g0lYK
aK8N73StCkgi3CQnqHSgviH1nysj+hBr4R9l7hqXup1eM1PD9Wfa94hp3fn0I6wKhVv+9gvS33Js
3oIWjbJLIEfptGQ+pF894xWUlvFNBdSM+9aTO0k4h+EFbpPXR1Byl53wQvU58APGg2vJa2541iFs
uvTVV+BSV67P5LbfibXwmcNkSkZj1q/daoqfEDIxrrJ5Pdpd1u1ATg4Jb2yzgfYy83IMUb53qiHa
Szh9MUv2BsDz2bEvctLNrpMBQCBHsykc9SO6NesZtBWBYsRubDsE/gUDUnZuC7+k/iidU0Fsgsmw
lyFIon7+F+GbDOJpWBAapxJowMZAOc+yGpvkrVtNARFNRA5lhEusJq+6dlh2Ln43E/1mlla4++bw
pel76LYZ9LAfxBjWztd9dgYsd0/MaL8UWr8he0njibF/gG2ZmeBrqp+KsiHSYF4ElLsT3fdpr/6Z
CC1PWZT/+lFrbp02t1FJN/ADWW1HnpXZ1kEAdGWyvwjuqgaCK5YRKu/gpZZL2pFSxLIS3e3O7jaN
0suGszLlg4ERbKLJMwA+B/KzlHiCYh+kO27uvOQshEArigg7fD5cly4LznDS8y/Xb4o9S87+Zq3r
KglysRzmsP6lhk9+owZxLjl3z4oNk908wi1PU/mv8oIxZgxjTvjAxHVxUDmkFhFfa+ueqVNr2fWF
tyIZcyIWIMp+46IaPFiOw7HoCpeu7YRMVqn1R6TrAh0rLOZ4MfIo30J84xgVkd3vot50x1i4c77S
8IbmJNqP2kzDC3hXokOCGFZzy5+m0zCKlwYZB9pWnigT7u9Guyub5dIkuugjG35gVm+KEAlYdtvt
bYJl3hp5+c+F/vLoOP2yVRRodzPClREpoFG/ABWrWYGoqazzc/9Vba2PuDcRbNtFsJv71t9DiqiP
XRVExLtKgrC7uYjGqf3sfJjdbY4D1glWZHRUx2Fv5fOB3bohMfSk9rhVhssEgOYAjF/eqdlqDv2o
oeGmC3YsZuLjwkfYrbTjvvZIZC/e2ENuYxRgE408UhkLFQgiOd5ABVYkAzi9mobrpgAPzynV4PaG
Rc49n4YxXYfg6DutfAtxRxE3+ObF5EcAd5P7jJ8TEftLj6dPVv3VEtlIBkvvrHMBYrtzIxJgPZjk
AlU+Fws/AZXz4MgKjcj57owIrDCQug3K1c96GF1nGzZZ+NaNwVhs5gVCd4gV765Pp/W+IviIqzZw
f1fqCqAusVPP5LHp8KIXVAWhOft/MxTDQFWDHj+h6TJJFgCxzcS8yz3/o1FTGGsT/oQbGb+uY5o7
gDAOuKgUrhdbYcDn2Jp+iTJuPSDp9TlzlX9eGtNK2iaCNFaB6ufXW3dgbm9NotE/mdJirKWV9p8G
olsvWfnqyRhIbwrrflox6Gw8VwJHzIdfRgy+vdLTDcTnSmy7Nfo7pSLf1niqN5VtqcMwcGOPLYRI
Uw3mlUwYOCIEmbjsO2+3lJxQoRqWew2/D5kMbNqpyJYnUqnoabENDDKFmLfKmPJEmnxBbD2AjQXu
SRdqxZCRBmxguGFzJ285iWeraItL0zwaZuhvHaDOpyYM1k2EaeS5CknpOYVI8hZDyzjk6Xtqh0Zs
UxYcmPjRAW+C7zxL0FbmhpQTqGrfsLEGvTAOGcrbjRZQW41pMEaj2b0V88zcBgc5Xun8N8uWMdYj
gmkxhVbCllK1gwEp94VUet9o39pOBZvB0p6xEeu5vWq7z8G6D+2vaNL8A6lxduaiDF6bbiyPhmff
0vXO3UAdJoLP0hRqbE/2uKrmCARsuTZRhQa5wojo4Pe7pvyr+9nUOJ7LoEuskDHI9IYoaxUOA1aN
pkd6tHz4jTAOg7bXv0vn+AlsRZq3bbQ+5AvtHy3rH2BXxqNfaWPb9o3/Gq51emgJv88d1d9NuJJM
zDWUyHBeiTqcMN+5BTtSLMt6L3UL0Het3PRR97JPtMf+Q014QpRfiRz5meU8IQuCs8980zHrVjiT
i6df2WkmqyDTOGpX91u/mz4m12etDlghXcQgpFEZDIeRC2pjwGU4p7QUNvkSBDhw6bCqToZ3g6nk
ZZzRTIw+jkqCzEwfFouRA1m7A8+FlHsL0yvKTJ1/2DUfkww8TDJl4MI2UF9pDg6Ra6D+xOw57CSq
n16797Zeov28iCqBCFZcB9bxNkEz2Q+Y1R8QiJk+jOvZPZmNUAPMRxOhDahOsRu78M1vAgtsY/4R
AoW0zWLE5LP+IwP7qET6WQ5V/QtwG66aCpI8mM1EzQqTmw+uDkvK/GWmmOJD1sC3JTjD2LFh8o/c
cy90o1FFUcjZDXlbbhsxa5aCdH5ZPIM1JINXOfPHbsvL/r3YotxQs/B4p6J/KTQwSmVYFa2RPFY5
Q36i0PVYMoV3g+/JLdYSPFn2iKCqIiraKgHKolKV99LbvX1qJKeVK6fDMnfqyVpnY1flf1qTfDRk
pHJfussD6VFwIPHWcXDDE6mqeS9Edu/Wmie5hw0Mjn5+Hwcz+IsJ2eatUG34VNJ5PtuFYT8JN2e/
0lH1GyYU9yEde0yUTgceGTjjFoM7U+4lykwKJxYCNxLkxgSTOZjRx6DWqyPcc+rSxw/TqkH0bOM3
akDopqLMkwlMy2tNueHOJDT9WyjcTDgkioMel2gzYrctm+KVzwySmtv+rUaro5wUqe1UI25emvFt
GcNnArIHWAKkzZb9nUfVy1jL4sgwbxDjUJEoUT2cGGvKVTNPVCEW50quMm54We5QnMbpVEh0g2t1
BAfeWJvADIo7lRvDxWCnh3qDnB/GKly+cLLdgozeikcMSYjY+qRrPJws0SVShbsppRFgs0kVfwci
5KoWVAM+AHlo2hS7IyXerEgAhA8vY2U7W2wCH77nvbquN785PK6H3Gr6i18L/4VSf74zpBj3/gi9
t6/TkK/TS1Kl9s0Q1n9VprAW98EE4tQxm5PwKzDhcjQPbuP4MckATtbFB/87ScZPNl7NSPbU4mvB
pGTKMNw6MofrDiDlZOCxPEzk8+jqc7SS8BwTU0TuoYb2j/2o9nZwSrH3wtjdVsRBiW8YAcxMd4mt
bq7fOxH5J2XT71UCkUQhi+tqD8smAKF3ZIzkZLY3TdoguEetaQd+dbnAwDQegeEXr07Bp843HZ1D
G62gikaiAMO+D0KLTNHzeL3CGh6YJIMkGvjxxobKduMO8c1LzrnlJx2X5123umeVNpfAyi2MFx3D
FVL32JogDqbO8q2XUsR1S5DiBXi7m7mu9oZbaiKA9ce/VaGY9nsOehXF7QhTMAhBTtNXysFt9D9W
330Y4jaWaOZXPTPqR7tjpUpqPc5VfbadFD5B5rytdQC2pY0g8gaXbmJZyB7Upe97ZDM8Jhtg1peh
gcRfRhq1k7Z+HK62bm6BldfIRExtkBuoL001xSEGteb00fUikva1Xg5m3efvODgMJiKkuG9JKABH
NvYZqJyHLDD0Yz+KbsR1cQpW++QP9HRta9853t6i6hlY3avo7PAB/wpKHXDKpy7C/W3Y5Hkzrlu6
DJprOTST0vcVMsTomAuAxAJPCTKemw7BA8HOgGnxYyk8Rq35yhPBFWjkOZagMdhYtnmYRihZMGuI
9Q6+ri6rmX0PTnrqquaKfqvY1MYMGPhxWH2wi/M+F3lHe2Ji2sMzsiT0/H7nuvYBrHEdB0a0WTt5
i/s+GA8GFiyjBHDxyVzqJ72mpzA00LwKwPwdYeZjVa7bzonOIxfcOIa7hdngTK4aaqvEClX390Xr
XHpDAoSs1SvN0wfYOmcrnR+HgW9fupiarNJz47pap4PW00PGKNSmKXKVLF4uH8oyanbTvOrnMPOp
iOfrRybtdpcb331bfK8OdX0X2sHNQkAdsYSjSkcv34VBj46hXk/NovVBCARsecGjIgjTsLNFVfum
VPFS0fPqx+C1cmXSDWD5Z0N+BmX3LxsqJqm5LFJZWbetzEvORY/Oy7ozZPZEiyVe6/XRBit6tG3s
AaNNM23toNKHtXibDfVbaOcAxBx6aYQ93e2fKBeU+8KfwiRcpdhks76Q012qyRwx5VmHmTnYuCxT
EQdDVN6J2TSugeDHt6Z16xbmuWOSmaOnLjG3iuh5HU3BHBGfGSRlCqFwO9bRreKu8yCbqmdPLTJW
eQo2KqqTCHuUM4n2kJcZ07F2jaG2lNVGVmp879C7bF2RQjcYxKXszAO49w+2qsztZBEmEeMpoJhD
FOsqpfq0zHdty/CuNf/p3fFAIGkAQ69xzBQ/fh9hHhiFog7WH8JZ7mWbfxZdfiE/P3sLd386ivYl
tZxzF/z1PPu9MfuTY2ZJP98TGiRlTjHEj8r8XBQjU8GU5slrJnNCHSKH/F368mfATUmoW+56J/+Y
0jE4u3OoT+FIzc/OOucOHdYTtVxvw8j6S0mFfdNP62kY+5EJVdagDWsyYjuYPnOb06VzxrsSjz26
iwd3aU5Dk31S+2xwyH1HsqEABpaasfluA2v1Ynak1H1uWUfR2zdzJt69HsR3znKLVvY9kFBAvT3u
Tc6m4tgpdjWi9b2OzAFVa7tfGGyRcK1iRS8tDty24zmz3dOKwRVjM1ATrCwP1kReO4dfHPd3qfNv
GjBYM1ZNtKfW8W4OwD671fwvcyOFqpIjYnGN39IxDpbtd0d2VI6kPPLIpFdBq0VVf6a0qYyTtpbQ
27MeU1DIXrOgT5gLq+hoYwwnkHfUhjT9tTWihXsldDKOzGCOmGUL+q/Bnm76mOXW5XQeha1fMUbz
RUNcpokQkL5ZrUuwYmgme9qIAq1GX1CywG506rr0pOh1RwRBul++UN//Z1RGezDYKu0g2CdV2eLC
Jv3FE7gpc9Y0hWl6W0f7n5TG/cRurd+hip58xgctCRwuE9UYU9Tstk7a1Psu/ZPrmYxHNQkehYHy
Y/m+WHkYu1WN7eXC/LgZm4gny4F3FsVUtgnwZhm0uHTV/lPEf6YN4yxIrY5IVjIjt5h0fkx3ZzCy
jjQGHZ3nnyv06E1GcoUNrWJFpz5rPiK9qDgwc7DTJg4l/le2e9FyVubz7Tqzu/mszF7ez/78xKrM
VjjjPnDVexDlwUYGY/QX0ufe9LnwUhIheuI/WW2BW5+Wf0U5bEycGD9miK+kH1hYW0ChGdVD2GdP
ZkfK3ToyoCmJHMtPdzpsiu2SFgcgxMiQaynuvNwu9pE9vk1DH8SLL+/ocWJMn2mTOBqwSUpATXXm
T1MxDKe4W9ebICrDNZtbxSelLmpjvigh49FoU6pLBgOpQ4OS3ffFwtlTPxtz+WJ6Dp/PcHU8BiTS
9mvk+YyHbnwJ8RNshVQr26brV2dFfzDyfNnR8Ice47o1QruNLTnLhAvGj1E+PavVvkD7t9w+oEzq
FQeXqeqLmspqs2YjyiQZua8zwfrWGcTJgo6XyJCmRmE43RMweC9px+ZQ5yOpk8D5J23q4il+g41h
ddXffO69uK3M91YbY4JXwIWgXtextzKc1jlcUIEt2yclSJwyuN7kkkv/Thb4lEKR2mP4YMQzmEtO
pcU9hKnRx3mg29h0rfLgK/3mNcZwNdM83a6hxSiqJzELzuX8XLld+Yaek8KwK4bnMKAUJ0Q23dH5
87fGHPrPgdLBY9uoz064C/FHaAE8EM36MDcjjgEuzefayM0XbgLnKchQAEdYidCozhB/ejjatiJE
8UXwYa662wf1IPmsOctTc3KeulZOAK4JVaGWIyVn00ddWq7AC1ZepgmHpXlxlsbdel7x1ITYFg2A
tBuyEpmslooeJ38Nz3YnOUkgUW1yN/9mlVXua4JkYPUTKAOLNhYTCPaezgLq5g6Z79rVL2hZcQ9a
jn6seg/B+izLTaTg9YmG4jf+X2M0hjtNaHD22yCPDfYWDo2RlklpKRRGWOIP69TsVoundxGFsfV7
J/vgxMZYqYYvhOIeziP8NayHGbDEvcbemn7Wna2ydY/GbNuoreslBsRwrmp7iAFnR9cqi2wqgali
6YTVuRdhufJi22sOnwQqZVAujxh6mAIoTRbuHKuA0ugVXJQpzLyqcO4ZTJgfRWfcpm/MX2fk+8Jc
4by4jqwSzxhpPPZqTebaeO9megPTWPVkEzTppyh9DnyXsp3m4GxjXg98jui3l4T6gvEKNYPC0syO
Mw8Qiutg8HBJ26o7WJqaAdVF30vyMFzPs+BD1IvXH7N04klmTCazE+RetBkGN3+R5bCcGs9ok2ry
pocpuJUc3ClA6VxJAinEkZOCjLkuQ4Raa3qhugBsmza6y3meqgPOpeg6r2F2sUfkKelcMU8wTf1e
5x1qUHzUCBA8OFmtk6d38zgXR3/One8ud9dkBf1+yTE49yhm6WShPuBS8ITYjzmpSEmPbU/X1+E7
a2v3nLtpThk2DTHA+PXfdHBBA+naIkBkjsRmQnw10z+4qcqjH3n2ceyG9TjZyr2Ak8Z+I/yi/pl4
re75n1s3Fp25vvl6hN5UjbjL/MF8Cpqx+nJL2zkhTCc7FWn77oaT84cmmc8MDF7hgk5ezHgXdwUV
UzfJ10XcUfnM4jnL7KsM+2jjOWZNBdmnmJqzAXux5YxOS6FzbfOA9blyGI69qijnLTrc04V23vva
tB40X8rRHuV47oluXkoi+aeoK/q/mbYXlIAQyBOzNsdbs415fIsRl3xkdMaaOiNZDSUeZopmv64h
6r21Um7FgtdMOsb0TuG7SiOZNEVZgYvpDCr5Iw7gHAXTHePVmL4UYwkbCx/xadVlccXouP51Vjny
jvTQPHWrvnuzI79oZHQoF5OTEZnHHuK6+4+nHt9Dho+C+cXwadXjEGOvv0H94UMt1KM97zPDY33X
96HclXolxbcacLsbOrQua1rNOIv9Egh+hkn4Q4LLrr9MziweRplZl2DIjKTOg2Zb4GPFW0vLjmJo
uO/4PZnNcQLm37o5/FauXx+sgcJ1rvAaxQGybYMCtW1/+f6MTyqUzfIvrZgNpVtIszST2bc2gulo
mk7wEnRVMYCYcafEtoeZfg0HLw1panxUA3wTmZUbUQZswu634Mm1Cjlci4Avk7E4N/z26LU+0hSV
33buT79NpMNNUaQU2OzQexj7gIO+m7Pf2XfLp3ysgyRQDm2/NJ1O6EODGA0EnRzLKXa1S5ibcd1f
KndgA2eZzpXv9MfKdxmdmEu/e18bLp+o+iOyIBtulZvqYNjdFE9dD541ctNDicF0Ysodg/fSUFUy
2BtoppBN91Bc6Yu9lS03J5Y2nhIzfa6ion1d+wUBYUZVo9nWQ+3/uBkCqsHgX8egUJ0im3O4wJe9
s63SuuBgNWPEeyOjZ4zxpFS7v00jyq5toGkzlegFafsG98pxQZx0PbK9vuvRZK45Z6JYvX/IDDTr
bdRZigLDZxTifJ0sYrRsysZy09I1eWgYy9upwRbPw9AyIpAbDAtg7qBCJznqb4PbuwGb0s7R/DiG
yppjy75qIkLP3hplR6oeNM5Zhqn4LkqakKao3rNGGht8PBgLgYJ5edJZsvsKMr95n/hMtoE3czuw
XwxYjRGgRTNWs8ERVu47MXxPJXK9we2/8jCY9+xODw9lNw2YsSP7YEOuvFau77wF5Tgc3Hyp6cI5
lKbmlkh/8Bbym97amQ0yvUBXTHp41RTXa8u0GuIlfhSC2a5Zvmzvf+3slO7o4oSkzmGwDQoMBrKw
Sqbx6RevmBt2UWjQL56i8W5YS5+GCb2hLAXBbE3OuOlo3PxFBa8pRaOQUgz+bPKKnZYVhcneSWcK
XWZW3mWBh/B5dJxsbzsuD2UuvcQfojcvD3kTuJ+rT+H0/X0zhz/+aPYXe8o4FIabQx6f5Stnvt4K
n5rn+GICgXp2l5ZSQd84x1RhbHBFUJ4XamQXadM1H6U2Ygo9v3Xt14CoxvoyTUVHeFvA5Jym8Xli
PpO+uje9eXNa0OA06W+ACGchuaRQ48hmuFvtckmsFG8pPKNy51dg+GzIVPee26MBMYMjArA5IWOr
D3M9mJ9lmOrTIibayQGzSzgrzNeiN5jkLNsnwrEWATZi9SwVxv3kDWhtgzBImFCzSPyqkjYjw7B5
OuYbgJbk1dnAr18w0om65Etl08pAkO/wWvRyG4im2Y5hT77WttGVof9iNwZE0wbd7Tj1q78ibMO9
jihaCWHWBwdb0YHLeDj7XEMNnbbJPutmQiiLZPwptxdkpc2c7h0j/UjT0d7PojQus1D2d9r1/Gc3
Lpcy0N5RsKa9x9QujmXf9Pu20dlTOVMX2OjJM655p6fY1Y7+GRFMNvxu7nOERhXesF6ZrxF5uw/S
lTZ+r39CRzFETLb/gDdkaeksh9bFy4IiXjw6Up1juSeXYR/06YPqv8smnfkKFXkEmt+fUlnyjEjL
f4DTyWB+aXwgZ68uY0db0nbtetulFJyMQI8YdJxpT9Vvua6FoZKsljIe13H9cDIRJKIOnNhxl+EZ
53j/0k11v5t6xz2C5LSTibvhM5/kjok3fPaNpnQiYjdnysIw1ROFdMrgg+NuUM919+lsldvc9u1s
Q0Obf7tp+nisBcehZaOSpg9Jv27r6lzvWsRdjBEdaYQnU7gIHEiDPOEk59OaTP2iq6XbGnrJX/KV
obEgs9VPSI2Kotvan7ql9bbBgraLogYdCGKIZuPN7ht/dTh53Lm4W+0fwRQln+eo936aV98rXLzX
yS3HHQdDeumVFmfJ+CfACSfa+itrD4tVjt8WcxVfhjuEPm/OkCa1Nt8Uv9WeT9d9SrOmf478sBOb
tlf5tmvWLkln3L+z0W0XJDVnS4Mas0d7eWZRcoEh5zpJsFTysbdaRqHKlpl4uwuL+ywKvQM4NGLv
3lInBhfmp/XmKS7mZUy03UV3A02pd1JlMkyB6+XHmDF7x2lLHtQWAaVtZY+XwtLLPRn0a+DUyx6Y
KoJxK1PdJbOm13Ylr7W7tYu1E37r3LPPPTzsm/N4s9B4LGlFMhXJtuETDJ0vr2h+wjQrKAXk1FeB
NVC28Nvp17RXWj8l2lQOVTkm5Kr4gwU5BrQ+848dpM6+brzi6LZRy2obLcN0Y2eZgzR3sNHC1TV/
XFWNcVjwqx5Cxw/QisovY1qYAV1h1B38KMesmi/MRYVsOgYtfrxetpL+q/folH7+YKUNHa4g7x+X
YZ1f8gBIXUu3jpU7OuaiLqd9WRhf1RwWMZNY3sFraZ2UN3bkHmpidq5CvMY0RZ3EyTgcgI7q7sr8
8uti4Crv3bY6SriZscYciXze+/QYXTnntXY+vJBxlEJosYvm9M2v5j858L6krGt3y0AEy4ANj1Sf
OulTU4YH07tOyKKFn7dfhl/n1y7s5ZPX+1yUYZ8wvGKtucHeoFhh1DP1ntG72PiVcb9WLVZz1/nT
ciDH3O6/BVLI0dtn3aPpDOPVxoZ69dlOXJWfbVOkWdswE9GdWS1/sGPLxGo1xd6hCLm7lOS2pW5X
1QEpjqyd8CfqILHhIWeaSqyuv10cc9jNeQeXjzrFdvQYAh0ipvHYtPrQCAVjon+gO2YaGAlDv/4z
mvr+HvWleOiYgPhE3rT+2ksjX2yTQYxgVNYTgx0lB5GS1NuNYGNkunj3jIG1T+b+kFgy5JgwdM+U
pmEfUmW0JyMiA0S5bVePYzUzS0TNtqPtlwbdn8hmP5ZxnXbbMoR1sGjBMqedA8tGsMR4cGXFzMFy
fUyNu1/YTaXFZbQPgtLccY7s/LCgeqS5Yw0XuOCElAgJ0mGqz1U12dgJVUrbPcumZ8Xg3Z5hL26s
qUrRSC/6pTObKiGqXw5tWmSxRa39InIzixmboOKjSXB8+imb/yG1qUFZIovKiBKt8yccUwptgWVQ
RixXI7qfZgLxKSuifcSw3d+OHivp+Mqgk63L7aBz+db5bsP8YU8tJFa45BLP7+w9WwRmeBZhSfuu
Ire4K5cBAQQLlznTNr73mAcjdyWMh5Fs4negjH9VbpHjVvV1+BvIkBE1xdxOSkd0n9arfzXZxCGe
yuXzf9Sd2Y7cSJZtf6XQ70wYRyMv0PfB6XPMsxQvREghkTQaSeM8fH0vz8pbnaWuru56vMiEgIQi
w93ppJmdc/Zee7rEz+OXoyvZq+VbhDL1XFvYCU1B+3D0seMkalQvI8IpGlLjdNW3BiFEEtXBnrDE
aWMTDsQHQQFsLVF706FcpRWvkBukWj5KUSIpsUZno2bUfJxUxME4zReaj2Sz1QTdrikS8jUbP2GK
lN8iMfe31ODJS0lf6xA1a32u12JmP8spSgw3aJsHy5GKyIltt2zP0VDl24HC6HXNV+IburFnH7KB
aWYBoe910Z3HdsIMIBVajtnxx0NIZOttlVTRxzjS1WuDLtnJcm6PWcFpph7rmfAKJhzndRqdI5aN
kcNrwHkmokTLFjSUc5GuivZw2HxtfW/dzayFm0Dl87XMMSpyIgqyo8/xgcAEppuuTSgpCW39j96x
5jz2urr+Qru6fJw7ZB91TkxkA/5oJ11mvatN+ldfDdP1PCCmBCqKZ6akJrlEezED08GjtLOnTDTJ
QVSKeVxpf0VIM6i4YDMM3TY5opitD9WU2KfeSBRcXuqqTZ0G3pNLjtz1gmKOe78t4obniN4OIYET
WX04rAI6+RaxwBMI4TcecnWbeIhPKZLL1z6COLBxpmChfxN22S4a3OmO0Pn0PeXvYxWOVMWKzbM2
CRiPJR/OdknCZgcieGeilEjbiTpf+3Q1UshsEK1Yc+nXP/lI27fwM5kjpnnzrSMyg3pATccU4XZs
W8twNdpE2jX5VJyqKOz2+RrNP6Wf8CxE7KAHth8T12zlDFcn0jSsbsST0qk13WHHYV3uck2rJl3e
iCeUMf3h76sYht3ooqwUbrpkMdx26+gFzTvp84wtERjtEO4QiYAoZcIjQv4GfVIsHrKZPyd/NZu0
YPw5yDHbqinPDg1P4K1QK26jQfRfGBnrXV3gCF0pVk9iCYOzNqFCSZBU70Whv462oNGZsYZ4ElNH
Ui9fLatescZ4PtrwzooNet7HAgcDFnrNo7z40i9QjxBWE6QDj4NHuuDvhtB/KUDtuS7599dMtO/z
//lb5Nr/Pfyobz/KH92vP3R5nb/9FMFsf7zuJa7s7/5jV9GFWh6IKlkef3SD7v8cbPa//cu//Pj9
tzwv5se//xsC5qq//LY0r6s/x585F/rRfx+c9sL6N3ws/+X/+GtgmuW7vwnp+zKQ9DicwA8waf41
Mc3yw9+8yJUkowmHFyE27W+RaWQt/yZC342iwJFB6PsXjtQfmWmW6/12SVMLxf/7pcG/Epp28c3+
pxUv8HwZebZw/YAMDSGcX2mZNTJTz5ssZ7eWlfjaaaRHw5o2z72YkRr/6crc//W3/qUayvs6r/ru
3//t793Cf7wWd6XLJ5ZM5H/x8C4Cvw0nBncnK4lnI+FwNlLZ7d3CGw5Dag1PhaqH2G9RJf7zV/57
L+Mfr8xr2hT+rF/OL3ZWdlWCdNAO7+g9oADwyQI1pfs/vMg/vJQuny8MkcugeORS/8lvXXpDDy6I
F0F2+tQhV6uS8aZYt//8o/wC8P7js/zpZX7xZ9pj3aG04GWmdsxvhyoNN3ScrGfjIU6jXdMhlpkl
AVoZW/7G18UbXdKHbB7+p4CB34P1/su943peyD8eGVq/GJAnbU9ZOPF9TjGKxW0X1zdWnB/GGNkF
f8LRnPZ2jJAn1nG/DR+mOIzLbyruzpzoTn8sPawI6Y/6H9xd//A7/tO7ufz9ny4/7oY88Czt7saJ
iHIGTtfWTLj2P7/6v37HUvCoQryI+IKjyAsvxv4/vYjnLdPE+dTdBY7x95aj9a3B5LLJ3Ln+l2zd
gScD1yYuMfAEVYItfs2A8twOF2rPME7kPmbVAmFe1lMk//MP5P4Orf/zt8jrSEweyJalb7s8ln//
kcRgrcZSvA7GE9y1nrVk69GpgX/TLcqS6uCNA2MBQ4f1m+tM8BGcIHGZJaZ+RONfirAfTxFeNYZd
0yRojoZ07g8iAdr9UIxNk2K5EcK78zXjIzx+xqYeizJEasLrbD9eHEdil9P5DBiTyiGgrWOC+oEu
Gd1Rb1mERoUyFrhrLe2EN+XClTmpwvgxLfDlNswk8lL/WjkrqhHdiJzmTtEwSInS2UakIUew7CAl
XuTUUwq3Y+OFW9y8vT5i2uj1wRTo2Y5ZOxv15DJmjKt2ahhUhg22u61lqug1aYYkoYs6pNEBRKxP
1wHtKEoLK7/ELlcryudhMvbXtewTSjRtRLFLE9/uNxZz39fQDgMSdCOaWW1akXXae96lN1uGabdf
Vz/DMwJK6tBZsq42s8qsdAMcxd67cwc1p8kS98uc2eiREb32J2Rc5XBMCeW50aukXC/qPvz06pko
+EhTyMcInHoHQTgnZd6NnQ87fyBHOffssDngZxyXHYah8DMSanbDg4zm8Cq1Fj5vJJcu2VtEoogd
3Sr94SqXEXlbjuuC1X1mNFzoDkKdaZtqh12q4qiRpDahIE6ebAJ8PPdN1VX3/eRKOhgF6h+ekZo4
b1CHdI0JUJuyqPcxN3OYJEInWHGzW0v3M5vdFiWhn0cD3J6S+s142fTMgNVHShDg7uB0LcNwk9lN
ayPHdPR39s9AbyZ7bMDtVH0Zd6i2nssUiDt2R+F9t5I0v2U6QunKAwtkKDMZpAEjSS7e9H2qv3rR
RVk0uFT78WSF5mcRtMtNw7CYSFvT3WflupKpl88pAmyGwXcTYKu3RcME3KQmTe9ylyi7jcT//0Di
sk3Se9WNaAdza3yax775RGud08JOprnedI3Velh1reyNUBOaqqWgDYBNYGrpatktTBCT03mfm7C/
Hlx88TGx8iMjTxe2U+0u0y2NiEstMObDU+tciJGpI7qXUBcRo60AD6+jZYAKEsUG+4LgnEsH3Cti
Kx/Fw5KVl86zag1N1LRigrquFq3VghsduUxLzwxLhXWEpNc2jJByZChdYbuf0vZGcVVHpbixvHB9
d8j9sg/cZuHd1IyV4mLiXuRMq8U70ckS2e+QI72oK+M9Rgk5rZvEePXPeraCD+zyuE0hmynBLMlW
d0Q6Ly/cUjRkU1yhJNsv08xTpug7KBbKW5XaXCblJSQ7s4aAmVr5GphDLDzUa90FNwnmMfJuArf/
wmyvvDH90jON5Y55LKvZoBMr2vJH5dLx3bSw/bhvF+AcXBxh2LfIlQmOXqPKK9/21jYOPaX9Y+Hw
cG/82tDrsB0qzZ1XSNqzSzuhsmL0i5wp73WTEdOwIJZyMlO/u5MvWQVsf7xnVuzNWOJD7GfCuszc
3AviYrHs+RrTCsiuvGh6Um6yKV/2Ep8ys5QmjegQ+VEuKCMSn8zN0cdyZhkehAejwKoxk66X7piV
pkm2Tt354TnpTNtuaAcyZ0joLngHLDjtem23lnyN1nJwKJnz8Sljepsdqs4VGQ7XkXYbRjVf77Ja
teuNSdV4v1oZ1b292NrdOFV356folHe+3cn5WCZJy3nRYBSNnWRo1FEsAPXxLOjZRYkrL1+YoAql
i3CJxEZvcUmejJDJ+TLv0m2je368EpUIMBJOimWwDSxrU5c27WonSldUD72bTCh+6hzGGSV6v5tD
+HpIllZ2oE4aDLALjTEQZhiDzD4spJx2RS6YxBd9OD2jRJSbpcv0RF/S5CLOElp4V6vDdd7i2p7B
PIyZDo9EVHNIc9fZv5+ZGMC5R/OMOEYU5FyvVd5gaKh58/sS8YJ1ZSOIojOp6nHdNpIVVdmteeGA
mXq7EIXgrbDFhbpYKB3uhOAKbOuQKGV87eLS0LFx/cZpj6wbIpgKnGu/qMN2V6e+rmJSzF29M7Vy
+uegsMW0ZeN03/wZ3dfRm6c5erSChAtmVVUz73HCtXOMTCGZNjxffh3z5Awr9mLYxKcB7IS1G+jJ
4BWm/99t7KhXNyyrqC8ZiAQnb3HqozApznhpsNtGY4JdRRVgi7EqVBwaFzC1/mCigLSbzEcpYcOX
U9chHpafpiuk3ralIuSUVLTKxp9Rdeio8tbrzhrZNwN6lp0L3oXMps1SSect43PeEToSfOn7yixg
MayuZiWzjL1JlOdeN8iHWAbpTKEnTArvrxyef6lA/V8mfI8/2n5of/yFgO/uL/uh+vzoqQ3/PyhZ
7QtP9L8vWa8/6u7P9ervP/5HwLcgkdt1XccNgog67YJ6/yPgW1xKUg68UpDgHYgL8qmq20uKt+P8
5jOeD3HXRbZj/17I/lGs2u5vEdYkQZ0bCt+Wfviv1Kp28Duo7T8Pq3+NBguoNn4pesC2VVM7WPrU
rBUoPTfjiB/izXyvPHrhTHxW8jm92TrlkzXcuI7l0X2t1mY8rf1czrFPWmLCQrKon2Q4YS4oy7a5
wVtDniF2oBKNfFL6DzMnMcRngNxQ/ELRGNO2/2IWbb8EOUdNREQuW5DLQHvZpOXME9umtb6dnVa+
CQM+TRQqQMFONmmjGqRSCQKtTekPpd5EJhpa7NAMgvCDr/arQZG21z6FNwkYs/qeNFUKHGYxTPrt
yfkp0EgVW7p31XFaIcplNdNlTQzQI2tVELHxqenGEXKGmlRN1YOF6RzYwWCYIhZAT68gFzLWYS2R
CBaLqru2VdZiEknlAUUQG1aoPCYo5RxdC3cO35aQBYZ0Icigm0kl1n2g7OFJY9F55ZzSvHtTgQqC
ScDVuDTySnnr8DaHjV1vRrfMaqxqzH42VpD2pybD8xaPVo1wRzOW2iAOyG7yeqi/MZTBRT4FbX/w
JhHpWJVdsPebBZBjwVRqxAHxyNiTbjeYmb1ekR2wn6iAhR2e8C1KQeexYrnjwJWyVMJ8VDg+BNK5
R5Q5PeTMSw9S5lcmH1Uc2FmEU6wRV1ZlDe1+HEfzFBZOFG7swi3eGywGN0OqrUOW5MF7VRucrVmv
nrseolOmONzCF35nAaPKTSLYkZyZrvOSBXWLIzrlwAv3he0Nb5fIoP34Y5E/IueRRRz2dlBs/Gxm
v+9D294PYpwPHbKuaj94z6GMbpyMHvRi+mI3F0t0X1KrbyFP+mj3sZYhUO/IpQhQbLr1usShnqLr
wErCY5DQr83RuN+H2B0+FGG0NxG0untnurjuGVSdSa9lpe5a+rhheBVgt7xpaF+/dq1S35tRO6A1
DAG9bteU17VOrE+5zsxQ6QfhAavLWu9J5g7uU/Qk56WvaFQ2efhNZ6rGTd9W+Z3Jypzzn5y3tVxx
OyvE+bE9Y2yfJN6UYGjwIayo6JD88nU5kQXGq2xRDq6Nn51IO7N+AhmIPpnx16dBerg0RxAaOPZA
Qb5RITTRW9Zdu6jxq40Z1PqgohEiFfzUSR/qACNQEeG54/nCbMBs552Jb/pFDJgE2MDFnQgj6wlm
qovRhNFEqn3kyYMp3lC8N88rh4YuzvKBQWKVMuCb66h6bLH0PqwMP56sxYiPi3uzZ1gogG62TbHX
RkfnJAyaa+qT9DCVGHbKWgR3LH/+cIXdoD+WxHExnJ2qeKV6e6knE2yLxQS3PfR2dOm4SZqY9QNx
lh0tGRFNdjVt836SN87STTdMb9246t3mbjRZ8LCEukb5O0Xmw4YxVMZh7dV30yWmLey7otuliG9O
vLp322vP+aBHFLwiWUwOEZngj3h5rZ3fROkW68vKjLrGZhdGWYpmkTNwmNrtfZPIcUcbfH5rZel/
FdE4cX3DVnP2XsszBoBxPwFV246oV6/yVIRPoe81+6nsmYTnmA070wE7mZHWWDTAUJmjK+e4paYf
C32F8glVvTy5pbs+h0MZvogwfWmk3EWqv1rLayzkmDdFiwsrm2aLgxev0s89tvsEsytBdCGHFha7
+75flluO9wyAA+sTgsN9Ui7ZU6N8Es07p85Q52cZhzPtoGlJnEtnQ072o+w7/YPzu89T5V2ZEb2g
M/TeVoql2Y8pwC1lW91D5XTjuTNS4pzN8x8Zlc29rwNzU6IwPM62s3xRPZVLHoyOeW6Fi03HKzEf
U09UOIWai65ocdbfNXhIsTOgPPXGEAv3Hs1Mm2NQORmQ27Y6cU4K5cZUjWGuu35dZymfBzgyAKlE
NZ6UHSJW1olQePoa8czQoj2NEvEycrx6lyWCtBqN9KRliHvvWevKIGmdbfTkKSPLapqfhU5yFAt0
sDEsmH3FjnVLMkWKAL7jIZ8YF15Xti0e3QaqjFjmsx6RHjh5fZu7On8yklMdc6L2zsXifEA60aPS
r6f1Z2Wc8VqFCysvieFm1zh9D1HIam4aqBu56xgrjga/Oq5C2R+Y3KNTha7g4JjR+5otOnphFtSd
U82NtsM8FT5nRTHdZ0i7Th2wk6tGD9aBlVfs274Qt8BAkFriPJ83DSLMC2yoQ1xVR/6BzlB/HIy/
ULul1K7pfCEXhPkbZIhoNzZt86QX4X/3GOUSMBPlzjO1sEM0igUuqU676tpdoZ6Jplx/jF4HTSCX
UX1bNnW/HfCdoXpKxq/17FqHYULKKPGBx20z5d4G7473hR8p8TFVKgepUPjLXS1m71gUmSKwrtYd
g2TP2zM+1efe8+N6RaQjWj3sGDAVR0Bl2T2uIf2jryPcu0krGWUZ1OKbnkWqiSc6kugYI7B/OA6i
K9yBvGOFdn9ayE+2SV46h1PrnFyr1U+Tmd0bpsHe2Q1tGfvl0kBkwG54KKJ+gY7lZvbBYPzPySZs
/EdRD+G3bmQ04k6SO3VRQ41XZrTsh9TjyL8xeZi9KmrjM2rg9kOMyXoAYSLXePZKlvt8ac1WVk5a
x6ptXbXVTeKcOdc3t6qR/tWgwhkRUXJx9WmX60J8wj0SumbcSL9O7vyqz86qa/tvkJnWkx44xCxB
qX9UnkC1x0z+Le0mL56Rod82Q9FuV+rixwyv0E+sVaTKtHPCINhprQE/JlIrpurrJ4DZLa72Tc8R
ASuB9Hb5GBHLsybMBJFivqalkt+zxma3aUEZfbQdK6C0FnvX4V85tRWsOUgL1rkHSPZAtqEHFa4s
qpOXhua68ZLgmGkLXdmwrK69A9YuKA6b6KQ5vdHS682tFWTjQaYhPWnc+uAanOxbZ8BsgLMruy2K
FXFlykV9zdjfYEGXpfuaZV16UIheKAmX9EZrmRyl9lhV5869mUkUP/XZ2CHlu2i/yKma0OqQtMON
A/nvrH3f2jpdXU10ytTyPCRVc16iKLx2WxuvC3S1nWEz3iZ85VeMWpw7t1tm9P8Nog92nIeM+Ua6
SUQoF8RexO8qxGPnzl+L5VB57XQwbSifbLyQr2Wkiz1IG27qyVgdsqjQynczfF9/A8FMb2n3YEPE
5AT6pGUvcYvuPdPJuO3XIj0DnEe95VQj20hXhycPqA/TukG+Z6Dznte675+6xtVHN6j671BIOCbi
sjqZRVk84tr9oNeh96EPPKMJJ1oSqKiKgjXdalzk2YrZ+pPXd9NRJPZ8zmQKTQrt37zvI+vC9BHO
ae6K6WZGKUkvY3Xx93H9dx7GkF1RerSf50yoT73Y40NBTudXLCkRqCAvvAHtiTGoWIvkumY3vLOs
3t56MGTuyZsSF4tjDp8iI+kUIKQTJk9gKllzVgKJY46I7iFdvAyC1Cr9Cq9BzjCeybE8eLLooCqO
bb7PU1vscjNytO5pP59gUky32TjU92ZE2UxZIbZz0Ng3UaokOlRoXiN/Jgv1Q+Dcjmjg9o3gOBaH
oUsfxy7QnNcTw34G9NUxBUBwbdO4x8Nbufh/0+LC78vzL1YxEQ2Klfs+AbvLbF2Px3UZcO0ESJsw
NLItxKXrLq8jSoUrK2KJoEOmp3M1LNE2UBo+ZavqK1eleoflhNVej2BmzFIWr0j2mn1W+PWuCmi/
cjLuWmuXFbZNG3/y78IBf31Vl85R9YV8EC1j/Zj2qfVoh2l1TlwkUxpR1ns/C1oHa652DFIVaqUy
2nc2Kv6hdJDUw5m9y7lFT3Ul+A35mtfHUfo86c2AjTKvabEDHps//SJIdtzl3bSR46p2tPSiayhJ
4hBaPUKQdo28uPaCG0zqqIdWf/7m0zw9UMj0zyYRxzqbxvux91Gn4YQBCpMg7ICMHOyJFmexz62y
OIupC765JZUz9wOSNp+H67nv1fQ509HfTIkvHwDY6Vgjcv8hoQQdejhcr3PtcgJGLIAjvK2+g2cp
HhOvXO/EgG2VGYq+xuY57zBza3SPbPn7MrHTF22l/Y8xrVMYoDI6EMjQ3cCH6b554AvPPBX+Tz07
BWW0XB8apgLf9Szk6+QrfG4MnxO9CYRH47CzYNSngHM28sIUcuh1dhsXrdYe40p1ixcZnlVqYUS3
uq66C4uR6mayeP4wZlRxt0bpHijJxQM00bRHRxV8H5ECfvXdtN1x8f3d2DnY38vQulnsfqTTi/lF
dpoEAHp/2KM9WGkIKiHAioEHEAKsj2L+clSgVr1vwppfXrUz1sVolFtUahbSSx+uoyGH7AUONhDV
vComupMm+wx9bvANXxr41kpFb5I7st64Vt3vdd2XLxYqr9MQJdFLAgJn29kKlAl+Ccx5JlwCOA9j
RtnX+8NPytYZebd2hzuvyKtPfpa0C7z1gGtkl1wl0l5mlJW1uHZWSJg68u/VYmGpC+0u2Ogc9Tow
k7J/BaYWfkOVodor5F4kAvjLfIXHDORvYZTLsMXtKqyb6fTI6AeFYissAwxR0lpIUZIhr86cW6b8
NoY0autaWPLnAnfnBhjpfJYyCq968vvOJkM5RjU03WvtyY8GUQ8oYWI6TNheOYFCeNwsDetmgOll
ZpXd+muHlMp4412fl81xwNL64fiD3JccyHw8/az2RRXt1rX233lt5gVZhWWmyp3kJapBTgSrJ28G
q+YcRz76vqOfcefgw+rh8UTe3cJYLV7oUm/XWtgva1i1h7lUwaXn2z0FyhLXUZLNb71Xq4Yhxhzd
TMjXz44sj7wtph0c/bWlwKRyt2h1oltvb/x25jkKuuJ9geJXwkrG0tvCCHyGNt+dRFoWT+EEbq7x
gQu1vj3uV1EXr65l1p8YxXn+Uglca8JvHEioVBNqzvfJ84EMocGj09GZ8iqwoVKHF8N3SQj9NdlT
6q6cLvdWtEb+lRjLFZhsJD9msYZjPJglIjocbvqVw1s5eDO80CiP3FdKfxwteWodZzE/T4u1PoVV
4x0h+oGDYThxUxWwhgN/GvaAFZiNXaql0xityw4b0LrjGDLGqe0gCsA4M/HXS/otVO1X6Td+sPNa
Z/iaCYZTeWOJL47uWjjbvd8zsAWPSEen+jJ0yROwG85Bjb2QU12HVMcdgJRsreojDxs+bQvxBjbL
Hv0+fDZr/SZl8dKJAvGXy6xj3weD9WAPhXVT1515G127+6Gsyvsk5pE33YwdQ7RaJHtRXXKmjVXF
0AwBypmV8CizINGuovNs479d6xJQk/r9c3slFsEyWCosBJE+EiFv3fiymrxNSjOIjdipmSTXwXu7
2skdxk4Gdhk5p+XYlocaF9UeuXV920NsPSisTzfoxPTtGDUDzgTG1sDpqItpTIDcoqU0uRcSVmPu
0cx7zWVt6lixA/s8+i7c0EBn5RNyj/RrxuT1jOR/pE8uq0c9yugTIUqgLoOg7DpwshHzksnyb5Jx
58zQAR4UiB2HY0EyyjsXluChKCkw2UqbnTD2WyqQtyOd099CZzo6lp1wEepuTvfzMpIN0mbCvTYL
68FRVJz7cdSsUzxflrk9J9Tw1DOCm3YOQ4nPISvRDOCJmBgKehPQYpoM6rjCCtxaNnJBSGytZTZU
k9GxpCD8ooQ1P+b49+i65S5fdWIV4qRIsQNXCCUOmV/Yxp7i7LiTg41kkw4JO22btl8k14X4MjPo
rUiGzKUD6JYgA0w+0Eyq5qA8r3Np/zR5od8mtMFxrRhIA28vgNO0edL9uDBeww3lanOD3Sm8x0aa
21vckMNVZArX+UJrcLnPAiLUsTI4E5+iCCBh077lDc6Ze6vsBjp63uTiqndWCaiiRXe+sr5yfmmS
8X7pAm6EdrSfXQrafVeNwUuaKCjA0pLM/orybDhAAifLOLga9pRb02TEuKMWGIEX5f64r9ZQOxuv
rqc3h3YzE19YXzque5kfqoa5/wbjD1ALXKzrNqDjNu6GoENMUTjOtZPa2sIlmia7ci0mVBLOHIPc
7D7RWtPIUiFJMErjsA9DVsGxsoNnhoEibtpsuENay0aPYyBEYBrYsHNAAm+WfhyeJ7cLDg4h47fl
FOmPMQqwszcFE6doAZFhGOA+zFkz8k3XRNKEDtA8NXb5EDfj3D/06cooHY35ilsKEdomytv5oCIF
/dAauvXsh+vEsJPeZYf2nV5eOqac/EJ24G1Z1ekeh2jLGgRrOTNdv2/nnGGOrizrZ9fW0Z3oB/ET
qhS8HUf0n2VB/zlh8l/EC4CMDW+Hzoww4W21Du5pyvp6D3pLaOKP/PU9nDNzX4Krhq41WJ8T/d0d
3K0sp6g1M4v+pB+zdQm+IpJvfiCUzL66dQl/xy3yT+VmyY3Ld/QVYm0OhzmCeot6to9iGz/eVWoM
3cNG2/eDZ6c2t3bpnledDa9K9i7DYXvcJkxbY5HPE2EELiWnoovNObxHc898bLlshcY/kvlA1l1m
lm8UfbRjMqMJmwyc4jsMCCD1bbCs76srKW4TAnY2+Hi9vTcAxlmmYn4JPBooaW5Pd6kv9S716MoU
bv4TxOp+Dfrn4TrEMIdOw8aZ5o72ObUocEr17vR5/hkBgTgNaRLegB5I6QsIapFiaFC7DQl8CUWB
e5FXq7duuThENUXXCv9qWQpulMJ/bdrAp8fTm+qlc8YZC5r0SaOymvJQuqWHKEZ2zWlJGy6F3c4B
dFiuMUdeLe7YKhWa8MCLrjmmXcijNDM3VQgDHmnOdJqjtr0e7DA7UcE5xYEO5gAEPEVGsip+Q+wh
3459zAlRbAnsDBs60trsSpBXV1aqOeUlIu33xnP0F5X5+XsrGV5KXKRPw4InHjalfb00gYWRtzb7
ZRDueVA4gDcimnsO+k4ec7oJImT9cwa5IJDDs8BVvPNWeEbdBYphDy2KdKg/y9kJ2/61XZleY7Ps
d4nB0gPK19kFpkzvi8RY942fVscISv+nsrW5dXP4MBzn6tOUeu6+bG3kgMk4nGkc1LdAZINXhuGR
HSuvj45+h+BbErT5CoW0emFCLe5ms7IjVr2J9sFQz3TaB8v+gEqgj54bQZOYK/EFy5fa9Y7qdsx1
MGASoJfhw8X4dwfJ4ClgV9j60sOjZdRwS0kwIacYZtpVXnDrT6VPIYTVIlud5aaiOvnQvsASsNLO
2jitgjXoluV5BAQHZ7mHbJQV6XUQ5lSwnQRctSbN+gjjyqZ7Dka7PDbGSzGbG81dBO/6NnV9yOur
JcZpG0Zd9cF5oWTtnICMbLU9hs9aVKt/RBtP/7Rl+G/ZELGOKV4lwZjDzxs061H3CmVvuma+yLCC
hAfNMMbvFu9LV01IodrJq/WhoAjH62Sz4EIJLvgIuLWArcI5YxMPkm6En5hBIEHyYX/kEEleZ1oD
W3eW7lU2VPX3FY8CEL4EM2c/lDC0rLzRJva9keMFWtyOnmqmUKr2oYVFmo5XT5ULKTpeHZ9jUAaV
dNgKHONPUd+mMvZsRGBbXVcg3XII+R/+HGCYb/pVUKg13gTTdwlaTjEta6+EeQKikloxDmmFAico
cB9Bte8ItLR8UzzXXpvYQBhx8vXJAiSyn4MC4xBGGwQq/rgYKhkWsNjD9laC+a9pfc/BZXKWQHB+
GxXuAICGTTUfmaMmhxqpUHq1gBrxv0R9xqJs1jB6ctFtLMAzaQJskKCtJMUNqom6keq5QNpH/wdL
JVDL1dpVKix/FG2WqUdmHvVd35Z6+u4FM5qZQKQVQyCt5h9irlu9hW/WmZ0u2gnvcR7WOXPZlned
1bb8PgtrKvfZTKsdqGBYujhvgWMUFtCX7ZpN8tGyBnEoQ061u14CVTwYT2Lya8O0JQ2GIQOTNTcA
IFKG3pHLy+iSmMBtRapUepozK1H7Jhic67XJs+9Tv3TeFrixQ5hd055bQCMP1Ez00IOSMwLH9Pqt
kqFar5humMfWaPW5tkN9IDehvQ/XhEucrkfOCC2qtJbqcANwuz9NIA/39CTYzkKmeYhxl3m4dYEc
f/HEqvpjh7Oy3JJQwdxHJ2nnbaDaET7MvpKve6uMzLyJHOzZ4GpHmuguZSTDTHpqXdcpDPnIwLDc
cBTCRaceqeubbSZa4NNtkcg9eQMSYIbnftCocLeDnped+x/cncmO5ciZpd+l9hRImtFoXHQv7jz4
9fH6FBvCIzyC82wcn76+m1KhWgKqAe0avREgZaYywoM02n/+c77T8EuI2sg7+3bavy8GunfbKoTw
ZrKGk6yz4E/ZpwzN0ZRcDNiRjnwG2cECle89Qp7gRMh0/qe3i+LTxA6ZxzHt+V9zOYltnwUdsTAy
qxe70szPeZViqqvEkCH25XwokSqIz46VeGZV7L/c9l+wLpwSdhqRiZVTzdO7LhJ5Pymw3hbL1Sfk
t/QEcMndh7Hbn5I8dg+evoEykDBfZ+TYu9mf25Ob+WxtfRqSpUL1mKKMW5cg7URyzM0fgqgEdULf
NtzGyfh623hz8DKrIWOH2yDIlCTegAxz0rRAGIHKr6UfWQ+BlQnIXOX4xrirzSoZqExXpnPXUPXN
q1aiZvbDs3VEI3KoC+xGAt8xuPVd4wbjKbNsore5nfc7Nl3AJhdBdYkR6jVcvBkgpG2K+3zU4Wt/
s6vl/IJYJFhTSt0zX9Ebbv5WHCHr8Eiftry4tWNtII0JHgnNuis2k5g3/tR7vwJbdw8FVF+8WlGn
T04DnHKVFn1OVLiYyvoBqLL0ttD9Hay60Q2s+pd15N/y0/z/FfhwPJzj/7N75lKVWDoSitL+Hh85
fv+v//jrH/mHg8YJ/sbXyLU9PM1O4AmiBn930Gj/b74USG3CvcUQ7FsU5B8OGs/9myMDjy228skn
+LjO/2Ggkc7fvFsugzCIgKd9C4L8V9TlH5Z4UjL/o0XedZx/bp5D5RHQC4UkieLxq8Ad8s9u7xBY
ChYev7jEEstx5Euj7TWOigJWnZ2xeu6ygrFvo+qmGPlQgimaNkuSgUPksHKt+jWtgtH+rWJH6wdV
qwFqu5rHny75R/8rC8LKPjDoS/WV1d3o0FQioIOnUbdAfCsZDR/z1MugkASy3XRuyy0MCzZxtCa1
RwCnsSlwPtet4zwi27B5R7tRHdsfK7nmnSfWqUfm/Np1ph4flXHLAmSpzJ8HMyj76MdLTl4Ots6T
KXL5BlUvtdh/kFF+l0sqCjCLU98dLBpEZcon5tb2wF3VF+w58XMmF4eO74NSeOAg6txIvk0+KTbQ
7dSn0Qt9Wz4Tz2ga/a1qS99RPz1Ma4DWvaAnpB/OeXgDjIWDQ46sLUtTXsDs9tV5wp4ngO2M9pzB
TBJEHws2d8sWnbwwH8WYuf49iVxgAW7rVR0afu1231nAaXOMrRSXECVR+Y9oqWl3zRJrfHBYmHFZ
qmI/eV18QuCF7XmgN3U9/1Jy7PY9voq9QwgQH0Lqyit0Q3riQf6y0mS1iksngpCuI++WL4+nrATX
FY4WAWWPG83vhN0DH6pSltOmzG5KUVR0CxURy+jWJb4X7TGp67YJdgthufsIpg3qjeC6dqeGMaXe
Acs6FlasovNEpppyKMKdyazIGZDKH9pdVS4VC4aOX+lTQRdNeJJmyIcNDivr4E8pxNax8p95kq1l
l2HeNlcXyhfMmrkkIPtSgM2a9732qdRmrz9X7aOn64jxHivw7WExQw1LNRYFU92KoOESYcDW3Wju
c6pwsvdGyNLDuRQGJFSkcjWROpLVjKWy1/p7AIQuj2NAvN7b6SGr59UwzgLAduqE/U5ZhedvhmA2
43NhsGsvDlfGT4cnQbyPRADobYPk3NNvNN0ulrCqEq/clgOUo1fUGGqRqs4UitJr3yasM5RhcUSn
GuNH38EqwdOftda4rYbCY40Li2f6IbEvY9mup7F/4bZqV4e51AyPt6LQiLWehF4+2pgJDkF46xwo
JznTR+O5CUOqTRcZyemOq+LAB4fpU3D7dj5a3eMPDRkroWk7/M7nzUTvUsAfuZvL9GL7LcIN9o5I
g1JxwUzEJ+yrI04xU6cyjzfSkxNouIjC5AWrP9sUjATcBjkKuOV1XvAeDDakFHjEWTL/9uOp8n4a
X46sBCo62WzQnuhLgCLsZvDMNqEh03ur9SICvSYfrCFDShY1/iXm3mPpdY7jqtoBp8qNOSW9m1XV
qbd8YvMrbj6F90LHsQZLPo8tVQACyslBBJ3RYAEpbLiGhUPZRuMYRYlBEQz564DbAWRGid9tm7NK
NGsNkOCZMDaClHS5yBwSzephFQpZVGfCL16JvcNLslMjLD94jDBk87NPdf1NexjuXzNL62Zas/CJ
16kl19TSZACHQymvBR2HvD1lkpa7JLFv+Qa/S8SH0oDtNuBw2mbfQzjwP8ZAgU4DZCaRNDHJf6jE
6pN9MyV2c20qGKubDGWYHWhfyY+CIXPTTM50lFkctGfoU/1dR7TmgmCYEQ/1+ENt02YEN4oTxNtD
DQTFTfDAthpYcMnwvLC5/GiiaLkXJP1wTDTB2cuR/2ljacFwMgo8SG6s8DjwbdG7lEx0jUGBWsV1
DQyOUPIn0RQDYbwRxyRx8MhUeeuLwzgq/W0X2UyOgX8Wx4lON5L58KQIcBx1TShIAzd7wOWtvRUS
bfSmZz/awCp31IFihmabTEsGoGhk+EB2/widWz6h8ORc79gwTN6xX1pqokIeYvHQNS7RXhlPEfHX
ebQJoPWtd5FpTMUZuuZHRmkVwXkM9xeXre/84lo9zjVuUyvbQA05ziUDEBsGac8XsnUZKgVeKM3l
D5tRecrq0CJ4ANykeoBa3b9UoPdZOY6dzf+VJ55n0cS70EXq7uOsnbYwpYtyP7PeTLckLBTd8fmV
WnB+JLPlX5E3HE0VCR4X7pQRykXquR7mz9bqXiPSGRRLN0lq3nHcZ2+RN7RA56YQoneQJ/46imR9
aWpn/izKuTmO8HMf2E5zLkQj2ZnIiZ9J9FinPOmjO6Yszh85VOdGlm34IrFhAwdaeCMVi6ZLBMd3
XJOczIG7OG5HOCllC4hstJztWVifiA/oOb0M2BP36tSBBLuMYzyf2gyFkiUWqxCHZ1IbPyxg1zTt
GT8jHUFMGa8QOvHstrN10aQNgPWAGVGSjT+LCh4yNxs2xUyfwZwTumZ0HkHD963Ns8wVd3SL5FvB
K01SxOuli7Kn1u/SF6DDrGPr1BylYC2NTRGgGMsG/YH8kX+6aENbbM48O12VnCgXjz7tpRPzisKt
eyqhoNOMGFdhqOdHCZd1jZExOWkMPoxjhEJWs2ujbftEKzfoyiOpncF/VjTiwKtUzK94aNSqa+nt
Dv2ecyPD2fsFmwgXvKyaFD5MC2cnqXue0NwOXtg5pA82wTPmMaHPY7qwYCtn5i8sEq/kh2AUFSFV
pn4aUDdA5a3du84XKh+HAbPiSxgoe1xlQxZ8uNgASIpFzr0PSOPYQBdbS7NQNVgJyEdNrL8iNf/O
cjozajC96L1S7kGq97hQbrU3vh084YVhv5x44BWkR/JucC1Bm3vFyJJgGa7L/BGAIAZRrpqb2QmT
TchliqzaUJ760g8OQxaXZw5jC1zKHO+HStq7eY7qVRfG8zl1PME2o2j0Oaji5DD5g3/tHAgAmd2p
OyxF/pOFXfDdzcLyhD0bxwLUZH5M2aMsHVgehbfsFIaq92gxZI5sfHnrjnKnte0616pa7ucJk8gK
R2y+qUpdXihysw9wevepU+cb0chPAD/03sz2PlIi3Pl5mh46BzdH0/ZA2e3olxkwAOuWjWDCZ/WQ
FmnOeTu72w7jEyGL5pSbxL6robD1gSge52VMjp0PGa6mpAGmjjk0lmCdqUlCdvDq72Rf3hZv8c37
QyQyeeSZENXOSzCLA3lylHiEDtjeyz6Mft/qbn8IzNLPPkURNzwfzgW4rndpONX0oPC1mDjsNAag
ooqLb4jV7Vsj82ZvezLgh28/YsQAi5pO3Yt2E2tdctJsTCl3DNkxdpgE+FuRl5tigXrHvq34IRYx
KmR+NBa4hjJ9jIC1ESA0mGFhZ8R3IlTeuVr6ecfHOtoRFWJ538ANXdOaMlDDFbfBWeTxAmNhxMFb
qlfuvbQTdwlc9aHP4wMlM1wDu0bO56Lu3a1rhuoi52VBbeKJRRJQ3MMBuIh7Y+iIGibyhFEFlzka
4z+Wpcx+EQ7fnWgEbWbSDmsxIUwL7qDtnMO86+9bUfnVulmoluX7uqx9lVW/4hlpTWqgiTluwFce
a71uJzyqiDRmVc5OsClMDHbE7xasx7573ym01YUYJkpbVF0qj7ubx3Voz74q+u2SULs1s96whIRh
14KpZR/XXMuYh7gVesV0wyHzV+OeNVKc6HNHxvR96EZaS0NU3EqJ8jLxzmFawIJa3ipCkKl2QUTs
FuINyygbn8mmMyP425zBguyi8n5EAzXGo5v1Z1b7FEINg/vJImo42l3Jt0OVBVFAv/wTG/s+S+WM
hjy3lwJY4yb2MXy5si92uumms7M0D0Y6zg1/DNElz/wjrFP9oeLuFSif3qG2kbQCCQnqRtvhprHK
u4qrFxjQMt/ZVC3tKyiza+zo8iVe4NgFyFMvjmw++oyqWhay4abHbI6wBaOnnsqU9xFmbUfKc8Ws
1T5HUZofvAbQQNllDAvQH++bpoC4ko4hiL6ARBORhPLoejQ9uhEwc1butE2SLf7oR/OjCeL8DDhD
nWiXUrzk5adh5cStcLH3gLDZZmmML+NN67U3Riz1LoVsQ1FL4ZzjJHk2A+yjVV2F6uhkPMRu6r5k
ga6v1LlBC0JO/uD4/YFTqsH9SpBEKu42lqM3TYMrRhktduz1vnjA6CngdrhVs6ye56r2N1XOz7oV
YbmbVJg9OgEpk56SmwtGVDruspYY11S/SFIzmwii2skzxbC229v8y6LlT049BkSXKcZDj03dnpFU
i6EjqGrxGfcn62PgPrwSmgNsFTXA/Ms8tw4mFcthXtD+4ARA36W1BeNiXYT3I8Ug+Rq/QrjTiwdf
JcfttGoXiI443Fii9n6L78REX/is64uub7yUTo1bQegDytFtc8Q14/ZYjwWjkaBCLp6fRFpHTxEt
VC/ofnIPsYgWAhsHSxSKEpgKZ+kabf21A0D8FfRj/ZSQiyGuc0OtEEskOAJ+7NNgktqlOfpiZ5sY
63GYrYk59y8AkH91MojGlVtnIEBBONwaS1Wx8aIR22Td2tkD5M7sib9pes6Xmh5PLVKaUSmoZNgd
Pmc9249h2HjnTNZiW1pR8dDBpD3NFZeQHAjohtOh2Hclaqk/ljfn2vQumQvegyqJf2iXxYYzOf6W
V9NfUw4mt5Hq8tNCPeRTVfXXyjFPtCwieg/pdIZF1Hyh4S4nPjP9wbFr+Zn0MJ/yJKgfIjBBbzUv
C7Br+pMIwXKri+O+P3M5eGsqxwEh0eWXIuXYJR85fKmYC4GecbTmOKwHX9LrhMv7jN27OpQ2g3ap
4+xE0B9HBTmmYmKHMwVE6KbCnXdRmHs7EthUd810Y0yDo/A7daLdG87hUw0p8mLiFoc5rRiL53J2
RuROkGErcuTxGQla3hmw+kccm6gdWIahMdL5UoME3gSlc08oI9zG/vIK+bzZAo11OaWQE5LWPHBg
j7+XVhlGiagu90mEF5bgd7+uJSW/UnrO0Z9g/ee9s/ddObwBCC+2Tn37qCgKG9LQdNtE9w0IqrK6
VoF6SmE6w0t0o6M7c0dmu0PTmxbFLqnxfNdZiCnSaZtVBZGTnim7f2x9v8mgwXo0dozgmNax0yqk
66hp6eDN8/0ciHsfNAivLLsSeClfjR1Gh4glJslE4t1uOqhD2ibtYfFvZZ1QBA6sEcsj3/P+zKpu
floCP3kKUaDPeMuZPR3RctGIvRO/+fJUdLUGT1wDVZrdq1d3Ygu+7JQ4GZDbyu6vARD4tR4T67p0
XfFs2/hydIbXjGJI+WPM5mVd1nmzScrQOlvUceMdg1F/aDQZ9A5f7R5H0DcGmPgcWuW8dbzah73Q
id+ZL8QmdKoM3xoC4Skv2hFlm0sb0Z2Y+ivhBruJd/Esl27kttnLD1cv9Ve+NH6w0yiNZDlVt5/J
YT22N1AYxy5tsaS8KVDhtIwOfpSxrkb4/GmDfF7nk+VBZisV1xvcMQoqJO6fuR1ONpfotSFtvLFZ
xa4ZXctTbnf9e0EmfS24hzx2GLP3uYMPzIbT9MYnOcRepLKvVITdNlzYP1REFbnLV+nZZst+GMAH
bqwEvb7RUEm5JuM84AbMwOiV+Y29NpzlqOw9ahalWP1inUYnvdSzHLYlnoKHoMXbULpJSV41ypff
Ho0BuEah1BzgBuIS66NPtJRo1y2YOXIHxW5Vm6B4TCaY/CyUe2+LjX3eKOF9tXHt3OkxSHaU3DBD
V4vQWyfgvU3osPmYU+xVdt1nBxcb33pIG/PoTWVymeeSN3Uqb8njudzJOmZHFHrDD8zC7BKdytdw
IvX8MFF0825YN+9KN66uMmFMXBEEaS+0IfbrME+8h2YW854PCMuBfqBKkQbbcGUwmW9w92Sfpcbo
A/DvO/Td5a6YlvHoxsgyqxpfyN4vIk2r7lxvXZ3QRcd4f1Ftc2sBDwZamlhsqMjSLXrO2JQswEpN
BMayntBM0cFcNT556Zy8xAOaD6qzt7eNXO5NXFKqkBb2sqkVcS98SPbT2C7mbBECeY77ZboLMtbi
OT7t1YgpDacGvWysdDIfXi1fQ2KPGPKY23dE+inDUFW4CtIU59ctL9SlPmhkVsLrPmwEXz5XtFjr
2X8wn4IkRp3v95k246vDjgfjqhB09YZg9eErxuETHrd5a5l4yVZVcJM5My9w+CYJS39jgsnqm7aL
NoGgo2CQ9TLeYN2F8NZXfbsWtrBh3zm0vkx8upDhp+YACyihRCtDhtOpne/diLF2cQtzjKglYziK
2y2OFlaAsz90P1VBro1raO98WZ2Jr2rOaE7iSzO+xh3jrHQrvVfzlJ8bx+bm591CkLKduEU31A6B
FvVYIsHOTNdRM3+NUe7e9yP3Tci13CgtPb3o3s63BZ6H3xUxrW87oV4QHcn5ESXs5HhrhifJZv5u
4CV2GNzZsmoVe28RheO0u0vxYDf+cGGNHh2VspDHe4lg7NhQx7JwEaDjYwx3JD0g9HZPxNfYTvJ0
Mqd6dE2qCh9j6P4ooKzi7ObSMUR2+d4NdJYnHV11BTBxPO/LHQYh5hNBsMbU4jtL0/HA1fa3Tvo7
K+3qNarRL90SCuUPnF2p3zqPCwvXVaqchr3luOxiqg+xoy4ZtnRyKZla2p3iecSxPEAtn2lmCPlh
kAF8kxMHOugkHrahZgtZnerk9qHIrSe3Bp7M5fU6KCqZ5ulnFFmfrOe5OREZ/iQD/x0RYEKs0A43
kLTeudItHmawg6tR8hPnGgFLAzGTYi1hXqwOQ+sqqDSczDBzLyMWgB0GZEZelTFXqaL+Y3Inf1/S
5OB6HJpKIIvHPaLOQNoMhmWSMPaXooVy4Dlfc8NxwWDu7Tm2XyaJHiGwnYH1DC+LabgH2p1t3eIO
T8lAKDXDUsOTbH+0ZTS9NfSfbFqbalsE83itWpSO1lqSx3aM67vI88KL0kJtG0c+o6G/NhFh1tqy
Xr3Z8+5D3Vw8mJ4b3qdkEySTfrRSfcbJMd0j22ieNGbRqYeGhan7l5EciL1fT4C0URQw0DAGsdU+
1hETqTtb9IpO47A1VIw96zTTPxwHkNNI9eW2xFN6xNzZ/RCDSwdP6LqM2mCQj7ghX0TWKlp1M8y9
bTPuJMPeIVwqCwlldumpGoNHhfXurPyCAuI48x9KL8AagwXu2fZ6OsjqdHyuJC/lCLViFcvIvIUp
3dmMQhgWs9shKzMSNwXU/+PoFeyMQ8yLxAEtXuIGaj0wDBrNJpAM+7TucLP2eORoC5E/tIPAWs24
qaibQGxwSutnhyTwpHyr3YwFD3AfIKNVdt09Rjj89x159YsOvfEaOQHhMzwO910oElS0mb5Va2n+
Os/jQ0QW/HHUcb/FsNAeUsbjK4uoCgJo1pyM8JODCdS4YoHmHQsHMTissrtRETWaNIq0rGgcc+wC
xnFOMxOc4+xU8tv6vWj/D8sbrKB56Hf0ZUOJ0E4UbCfLSp/ppeVcS3u1s5IR7iZU3k2Wkg9fKKw0
a2dpx6tPeUKDdcULzl0uDLPEcGs9m51pDcWF8ziU3oWgOmDhLhz7ZlUsAKqzyaG6pIPivZIpvcZC
Wy35GCEvLMEQXYpS3+eZ50aUOnRqHVXdp2+okeRDEon1pGkE0HxVqM5FRSJ0jczd9f6jLTSHA4CB
chVGUFLLsr6UbYcWZ/f30s1eQhJpj14XOmcEidBHOTMFSb4quUfXpQys6ZOrqWecjbmPQRZrRrYF
lIRhukddx4QDfnowL32YFw9VEph7fiPcjzon5K6dTwNW8BvHBat4xVd/piAkIS0dmLy6DDXeQdxL
TPDsqS56KMrHwGj55cKCakHLztNzKhMS0oaaQ5zPw8HC0nfH1gX/le6pKcHo+RPc5VeZNRlpTIyI
bwhT4GcDoeIHoxJMyrd4a13zKcT6QHcQNTrlIVuKloOsDjYLweNN6wL6yG8lbhDe0idMcbcqbm5C
B924T1jrx19NUY6EcAML9az9CFyGkZXtNc2tgODnEvvjkfFuRozkkuQH+RPum0fa7auL63HbJ3c9
PPKo5/2aYZUiaEDR4/g08C9CvGlb+v4wBI4LJquycOk2W0RY108slan0Bo2jnoJMiiuDvZJ3ZVGp
9zn1wzZZN9FQVmvKEpgOmmTykjWtMcb8KkyPomK5IzsY7aU+Tn8fANVH2fQAIPDEyOZAerNmwJKt
04HKStxfuGoDlrTGxTIsB4d7YRy6z2R23XbTF/4Y7Saabevd5A1TsQ4Sz1AMjTEtvfW5IiaNrnju
DOV/u84y1WsF+3tBqayazTTN5SObuHJXTZBmqbKS0TFpygT289SpeTPHsf7RSxxBK3br/HeQrjww
isv07Q/6vQe+dmkXS59Qx/onjkz0BUdDWLUKt5nwOOaE17v4l+8FT0O9+D9nlkNbNx6dNcXsj1j8
0CHLROebjl3Hc1IoMfIShPOdUy1kJ0qnE1fLBf2zW0KWHXXeyv7Oo2Lid1XK8ckePN76gYltPFqU
IT+1WSQ/kngU9hFSUPqUMsCSNJxG8GNgxmK9XYJquJfjEC84b+ImuGZSt6g6ZDG9LwG8kPK2PuxI
3wW4f9cEUYJHzl/GV7BC/BBJ7aPsKCOzmn4iY6FIYXR58ZuFnFXq0yH5Cl6ttY65kVH8y1iyZ0iz
eHo8YgSMKF31x6UlJT0oyc91Ee7wMNCAt89CrmZE4bvyk1rWaUdne8oUbbx871WEejEG9EnFyj0Z
UE6t4Zooy9vxA3PPxrLbTRaTyFC5+y1HDvTbkei1wbhj7msOGsvQvceocJzM2P/kyputF9Hetsxd
vgGoYQhbx5KhO2uJxaAWV8sIjKCRy6VKUrluXVms7UHMfwI+BC+FG7QucT2jXok9yie8RPKXTbzm
uoyjfofrW20DKyHnOIK6XIfgUe7I62BoZ1/9q/JqIhZpCYtB9UD+ZxjJa1bvHj1JpK3ugJQCTYsa
lF8MvUhA/jCK76Gjt2FoWE5lY/cuh57DVDQnr2rw/XZF11zNVNOOl9fTH1RPm3qj2/WKpPRnVU1f
ANSqc6Ic54+VeuYYZxoHfkgYc5VE3HY5oe11duv4dVODJNyO6mSHNPM0Ja/sOHDrLXiK1hqf8dM8
T+4htlR1IeXNI2zRbY7x3JQb5WBbcLkZXBLeymPhO+/5FLs/cKM6P1PysTvshPF1GmZ1H7QyONQB
u5SmDNVmkDMR2yXNrj7VOEd2My9cu+kkgOEx7vEk8EecLPqC/ZItVj9gFheJ0Aeefv+lp332VUWs
JHXVq3ccn3xmEzAxG/DkeEVBmBNvaAjScETZ97hmBPT7anjXdZddozaeLrY7DRtsD9VFKPHKieRe
b4yAU09VAbEow8zqgjNkZyhu9Vxp4LKUMbhOb/L0orzqlXrgkz36/otFpwhwcZAPjf09zTS4rEyC
6OCgtp5o8iByDvOH9WLibL2KaCe4ALHm3S1xhSDEUc5EotCxz38h4TPt60NnK+or8AczcYtG7RYO
L1rqi+otG8OFKg3ssxEWtdvhSOHmoNznxDjVWkmkmtkXPrmbYaElO+hvL12W39MfHLzThlYTwRK8
XhHsGU5Lodi/3DqKnMbdIiz9pElMcQ3FFrzONZyryFCp0c+QfarC6w68Xu6BVbVH8IpLfM6D+NC7
i36edRhsiR+QX1fiKRN9/xbnefLHVJOj19iR2u9gmNyb2bH6OTWLeBk5AlYWCY7rUJrhDz6F6U8T
VP6hsPCzs+J7lqJvSCaE053l8prR5PVMMPEx9XvvNQnCLV8F0A+uyI9ZGPyMqjhaa7epAWVIRSCE
mPgDq6hmY3n4T4QlstXNtPecpnP7SF7615zFX4MvEN0IywJNyLOrkqraDaJrHtEth3FXE1u4hp1z
F2nMqFtZq/AcTFNPGE1WYndTYVd0cbXnhO/noXVLsluD37ENntgFTBOBZ1uSEMtEFZ+zKP3QcRw7
aywi5i2rcpRnmXlXHo2Z77bMoG0odcgiTgzYEPyShsW/A3lvIfp57k4Dxdvifgm2tr0ADBgKAZel
CYgQg3gILgHs48emSPcAStrNLOzxi6eeoixuaC/A07KtCXCcxCP/LLzQ8UBkj0hDb+TXxM7goMQt
gDTA28COWtYvkZXFL6yKxquHRn9MunB+bs3ADaEBGrzySAaOK0j4FJiySqDoMfiwu1Cd/DCQZ3pI
qL/Lovg36gd6bFxYmbPmI0TBe1ONXvxd0YJEAiwplvJOAxrYm6w9Vg7vLJ5hmT1Ahly6O1w4agdA
eobQl+BwLbMkxRSa1RueMtZV3dK88LSEn8bAdlrFJhYPba8Mcp4Ep6csEZNjZXl8CBZgKM4NV5ER
2zpYaknXNbzTO6WSPnkrSNed7CXKN/Qxe7QbRt22C1zvIoxpL0RRvHDfsm6hWKOxS+dE0RSEfi7U
I3hL+G1DiOLE/mczuKS5TkuDc2PHhqQ8KOrY7nI3pUmT6HOLNX5RIvlMbdRsGmxBzI97UyaO+VPo
XqlV6OBuWo1z3qRPCmaKuaiu8a5+hStvA3urJ/81MNTYbxJHq35y/DkSdxbudCZ1lrtDsg0K2ExQ
Y01AkqWKJs8ipwQi5tJTBVueZSEAAuAGdvW2zeLC/DSzK60HvGR59MQqd8T03Uhpfs0yGDJsYIll
FR+L1QDCWzmaLDuhDnR5msiGlgR0/BXUtpP9iUkrkut2WMXwPi0HjxvsqfeapVjNNbKGHJqCUu9u
uS/daVnbmnBbgrj8gh4DzAjWI1UPbTnf27zzh1h3bQzBs6DXwABnh/hUR1unKfxd2NPWOiR2sOlt
Gb4Y1z2UakRTxIdDmuwuZVX+By2p/eGrWXx5lpf7iGeuymiRmicKRe35e6lH52TsQH0NjjD+aSyq
On8ESh8Fu9IaUnmaqoZnbu489xtYH+zKCqqgjzOKlU1oMHOGmYVL3hvnPypmXJqkBLQ0zUUrVjDP
Rr3FRJNzSYYzQBpIoJmsLKz4vyvA9PKYGRLU24zv2x9Bc8vR4jZyCKTh7w0CPwS35De3D3tAlCHd
uL4bTHvtM/PtqHEI55WeQYCQHLLakAKDvGyHB5nTr7HJaahw6HNE63VBquVAmN6TtgNUgDuBdMM3
TtAYiY0tKBXN7xb99bJFpsXL2T5wX0y5JXrkxTJ2sYFrtrKZreynMfQcHZglEy/daW36Z+nWtkgx
G4IbnNe4RiIWAHGPW58fU0xZ3hxN+bvfup3emLqngMf3w/EegXvsLP7tRT0/x6I1REaiH6wVhs+y
WvyU5EyIz0AEaErzxvFD1s7bapZF9M5RCV676xjF4DTS0BZM861/miGyOoxD4KAylBbgoZWdA4lg
AqHZy2wphOWHk455m11xFAkKY9M6HKzH/7j5kv8ta/Yl+dVWXGzNv2IL/0/Q/v9+qH+XL6b9/dvA
OvzXv/P27/t/jMmv/698Q8oF2uifDdq3f+Dv/myp/saTKV32HT5fUMjl/+XPlgAOIeEHWivpS666
/JV/+LOlwIXtEbAUZJfAn9xI6P9t0LY9Gi1t33Xkv23Q5peC//q/AYc+//eC/8DzrZjWXKX/hcZd
NGngD6Jvt4s2TbbP55TWw5FO2jdWgniSeZ7t7jbnUmanEH1fXfLEX/yKpyO8C24rw6Jui4+Y6RFQ
90J+wrb9ND93mQg+PGS2G/O4CIioYJn19qg8Y0tL7TA8TGC4SR5ymStxinX6h6HxEPRvYON9XYIm
vJREuTAPjqjjSEGVhVCb+bXAMjNOdwZaUYg4BGU28gGL8erSeZxwmboz8FbvI7epvqSXNn8qCm8J
Isb217LMsCPaRGefkNdgzfpzPnKE57F9nyTZ9GmawX8NWDYk4PkAz62GNA4KhuIoASY8SjSpMS/g
805Yk79U1jjfcVk4fO2XBA+R4Y8ak2EkRupy/wItOhgoNgxfjC6OabMPMt3LuUwypY7QJ5t94uQP
rmxhNPZjQMQklkW2L0Bc37eU4HH6VWn6jaZs4YCS7OxbZHJ7ZQ/GV1sq09h681N1/pO9M1mOm9mu
9bt4jj/QJJDA4E4KQLVsRVGiNEFQlIS+7/H094POsY+qqCBDHjvCIfvYlrIAZLNz7dVorkmFjp6x
UQYwF3inaFSDgtQ5QbSy4yeZYQR+UPQVu2dhVNclDGwk8EqvfxVtQTsJ6kJzj2V7qPhUhSWeY5Dc
PDWFlLap6QDdNqlhKW4W2tHi1nk7rft9rpK2qIjms0GJ/Q24Cei7RqQOtJaP2jOeTnjyhxFCqvXS
2h2HqLFhVaoQIzdGlcBP4NDrejzURW1vZN4vd2jINOwdxnms9thF0n4IZQqPiE1a3w9TOeoe/DP4
NKW22I/IHooCeyWdDPqpN6GVYoE4x14hURnu+snBTEsIqtRjjQ8SA5kq2GldcJVcj7O2Jy21r/Q9
qAlKKuEgOlDB7Ig0xJKR2DAimEJuQI2OcUMnPxRTFx0KBv4AsQgXPUSUxuxaBnMsDNGeurJth8cp
XY9zieUU39zpc+u4oJ4CelKleM7CmS5fQNbGCQwtaPwZAm4Ohz7AYgkRhcx9MydA141AW64xyLJg
Eo3SniEjBBpkpUyxYPlBHFr2ST0HIda1jWnu0chbXN4Ko8CsPE/xh5sF5O2CI+xLpehkkKG8gFRg
twIfkMCZOdpxd5y36tw43yiS+Zew08SOc66a68UoMMqnzQiRLR8AVsakZNka1jTqRNhEkjwd7sI/
QRvjL7JH5oaTTYdLGtZt5nyISEkjZxQaZLlZ1Lr5qYV2Bjm+VASe1maqYeuHLATrDAO/MrePA/Oz
zMsCRhb0RUSRjqh5mUI0nyAsZz+zYVS+5mBb8HgwwvnRVfj1r+KA8cYc9AULsMqCO9m3ODrj8JHU
4AtOA9uDe2f0Gf2rTkoql0kNg5GITKyug/zgEjJPmehkuAdh04XBgJtp9qIStcs5vEnXyePiKtXK
YyG6GiC+Q8PiGukwZZtKgJ/v8PFY7mwY3xQ52OsgsLa7HOmGVeG8Km2lIJM8aqV6sFp7xII/bpKA
0HFbyG25IDncEtDE1kQCumXsZzwPiZufUUJvDGBBjIyWphBuLPCbdinX8KCKlhVLDGqil7cqMq6n
0mzq1W5pij/Z2Ll9LwGWn4ihEYQWqnFLriBscn1b9l33kWJhbYVmsHj2fYWSxTfmHkFZoCSSti6V
X8XOQ0nzws+Z+gOMF9ApCnXxdXIEBh88eP+BQM8w8okYGMZ9U/b03mhea90HaipmiKLMpkVnwIqN
bQetBhxM1TB7Gcd2xLUtb7PvSoK8JpGIOJIcTk0FmcdJjIlduO4TSBalxF0A5QM1rUO6MnR4t1li
vitVIt/PdAA5TAQdlpnvwF7E1VIW18mo0+HIg4PJt7fj4gSr/c7RITyE3C4Rt2+0vMeKEKER6ziv
qBVr9aWt4nvVBIIgH/WYNv3OQNy/pvOSHw2lckghctnFySKByoGTSU223LZVvfpHVIi3TWSW4vtM
I2hK0fIBzQ4aZpjhHQ7815DO8Wmf99hLH9ouodnk+DNhq4vKhhVmt1M8+3kdPTWDrVDB1fVe0r3o
C/jlKFYnPMhAq4viw5ATEuDUCPzQ2BcRCuOsNn11DZ3rXxAyFi7JYN7oMFqm4uQGRzgfA/voGMln
c8ZVosvIEEwwR9PpYONACFJnCI/2pQcP+RgvVXoUraEc7bz/GKYi527belU5UlFCFyhzlurcHFLM
4Whr2vsmzLeZPXxotf4wwOxwtIrNB8xfTN+WARZ5Mcr5wN//DH/nc5vgbgIq+JCl8XGQ0clOjStc
d0F97MVhs513Q007V8EdZ1uF4j4CnDCVhJyHIWodd8QlR+Ks037CU2tTIKdqm86HirKNuGKn03JK
KvWIHP00agoeYdhHVqa47aORWcOWA2OcOHRk70Qz1E8NuoY8SX+UluPXKjnqiU77zP5UtRJq+AIv
EN8VDMNU4apWddvqeAiiioWPCIlOcK2xpjz2wcFww1zoyuFB/knSRMVfZ61ksu4lLkHs69x2e1aj
2y+qJ5VsW5f1x0FPnthPXdNyooNS6PfDqNIKwHECfz4aI6IW0thS+zzUEoJ8TQBgFn2egs6m4ta0
j1MRbXsT8yULZ2y89vB5prN+3Y5q7yW0inqznO4H1LmbigXklz1+kSxHXZxQILzYQkncUg7a9ahp
+AFNT8RIFsxq6wfDeYmd3kRYhCLLxe3Dy82AGi3X8JoXPj4WNaiKtDw8Nr8viukVFd532RIcuWJW
8OcltYm+IPBRjgqs6QRZXWF8SFQo2JnTxxuS2GYIMoP4QmDgcoUVH3orwnmyuqejPN/jE7PNE/IM
yAjGvYFvmBTiLi+qXdPcNLQzae4YWHSkbqV0hyYrHN58/G2Jo2vSTzAH4NyYQtwPzUOHh5yE/0eF
Ab+zUr0iNx50s8AXdSTkmyjKSMgetG6BAV/hqTSnsGjVutPpSQb6pktzWJ0qMSvp9dyEpzS17nQt
/1DIYNOSrm2ypYaqc6dz0JhOg70+lgR9kO6dmsnmQNrExBD/BiP7GqX6VmnaR6qMpxjiB/4URWVf
iew+nm+UHpJIUT70s3EkbyFGivVMFUickYPXWRbvjXAZ7/rwE0CiK7WG+NUO6vd3WvZXyNn8vguC
a7jQJ/wqtwpOdHAag02v/xjBV1HQaX4dIZ2A+loh82Bjbxd9gVAANxBoB0Qe1sg6VBsXXwlIvBNV
qGq7wFjCjaFaXphi7TOM6a2JZDlzrG3WBuzM+vKS1jMUitRcPA1u7xqJYMMc7r4XbbTFdnjwkqWn
Ri7E3rHyG8KUT8UEBzfN2E7aGNlh1Hg8GqFYI5BfatbP1NbD3imfJ8Sea0YBPZGNRSjvVzxBlPAQ
Lqr8bmTQ+kYUBdwLOogEkaLi2jm1+NZuy7Rv5n1j5elXR4VL64K+k1vXlHjUxW2nRsT8WvCgOwI8
t3macBa0VR/fYLZAngaeuzRnaysXL0Rm5s+ayOfB1x0rqHxLBhBKggplM3ndJkRUURRx48Et1/am
NaiWCzjBkdhJhPDop9tThciP2IypxcsFq6cfvNt0OMDZljGMtGBMmJQ2dMIwz39mJrbsMGxV8YC+
jAapatcA6NMUFp/UTEbDGiilxbeQVro7SY5NBKAyiAdcQZDsAF+CTEdTLrDumSdoeMOC1GVqskbd
5oOkwd5DyicIA0Qv8SrZoSSCRBbcj6Petq7WdfNtplRD5+cazGdv6uh70JWcVDhXU0hnfBTJ+gOR
tGZHtaLBile7vlaWDlbHxxJc7PMI2+GGymSuT6gtUxLkZ/l91bhZm6rqu3wzKcny7f9whm7+peu2
UGK/IQV/zr7Hw/N5mML6V/4FNUjjH+4HqLlVyKIGnC8iE/4lBZf6P9RKFrru1S0GEth/pODyH9Sx
hnD4w4IiBHT2P1CDov4jCewhZcEyBX8RuMz5GzX4mpnwG9QgEIMLRnFs1ZG27Qh++O9ZZvE8zbHF
gvTobzgWAcSYNaJ5wwAq46SWTROfNOfqtxf0bkibFNLWDHTnkOxsOAe6UM/HDLDALtCYwsWvC64e
HEfckcD03h5FAtWcP9o6jDBNVZP09yzNOB9GY48w2NpUbzUiBwvyjWCP3d3U+j1eHfGXMv2cZvsK
QWZ2rBe/dtwYY6cUpvBmDg/1I6WLIo8W4W6KF+C+2rkdzskaxFBCgSCJUv6D7dLM9+hM0jcjSjjT
fJQJ9pV2M+GbWPrjcFrFws3G0jYGiS9EnD6n341np9xhoqkovoqXDsJ4Unxf5pd63HRgIuFWRAOH
txcvJ+lcYWu0cCZOI90er0p9OUDV8IK/imX81zchGxHEiVuuMPWL3MKxoYegDcyDWocBq6YLQAbm
MFiWfUjNLHHNJZzcebHu3/5If/pGQhLc5DA4BcPFsFlRYYYRMizee1xr6CRsVr+Wm7dHMS4AtV8z
Tuo6D0amyWp5cD4VhlafJ8yaF/QvOOp4tfREsYva69HhzBteBBsj/oZW85wXn9rsRjNv83L1Dd3a
TH/ihTkhCEo9aChtXXu6a5zPuMkTXnQrMcSWNNtu4wGi6hIcpvHLbDxaOeSc4UvY30zpt6F4Z/38
8XFsFYiSV6evq+j8cZo5khOp3KoX2q5m3aIxcZF/bKPwapxV4oAJREi6HYlorhwmbyq5sY13iblm
53kB0kh711e3ubqN6lO2PJvxTyU6DLXwMok1YUsn+yprWr8aD2ntR70nkxtHAGBhbdasFNZ7q0cS
B1reH97+The+FL8+k21Jlb2QSajZFxtDiC/3NELO9DJ8EjZGvWyhEU4eEl8sZPqB1cK9+u0htTX1
82wDZJdw4Oo6Jpv0mut4/i4Nk9yXQqd0CoV+7cTPWZwGN5Ep0EhXYPUEb9Ed7fclHqjot41oZy/S
e/s3rJP84iesYLNlmdwzeO6LjaqE1ySbwpo8vCNhgehXRtv4GLe8jHOn7v5+LJJJDVb6utwvgx6B
3XoVndXi2THiKmIosPiWyLxKxFkjKPPbo/1h3XGKcfQ5TFSA9XX5/5aUOVcElugmA+mdcYVtK4pv
9GibXMfdbs6aT0RvuAnRFXZiv7Pk/7CxMLIUZGeaHLLmxbk2TVONOQ85FPAjCoqmLtnNAzeNt5/v
D6NwsDsAyJqmagD258+H+k4vBM/oRV3YbPqihkQo8OV5exRt/WcuJoipSrJyTRXvGBDJ82HS2CgL
o4ctj0OBb0NtRa0U+UavOSvCZ2N2e1soKRrMiQuM0o3vbNKvagRbI3sUZI+NU1CurP/3377i4oyw
qdAxeXTGV/L6c90hyFHnASF7O8/H0IwpZZt3Rv3DZmBqVAeaDWBD4urFF4SZgyguCxf0glO6i3QN
3pyDXD5+tiDfQw0Lqs3b7/mPI66NH1VHZqCq61bx23OmWp2GBDEsHgHEYiNg99JHDuQmWLhYVmuw
7pKQn/L2oH9Y/Nj6SKDQdSI51vqjfhu0CnLMP4Zp9nLt1mzIXgit2fQGp/w5ExnwvxgL3fC67lmM
l+HEgRgjJU0ZCyLldpxjxS+nDh/aZFkvpNo7S/BPT8ZIKglNqs5uc/E6gy6my8sE8dL+cZj1EeZ7
CRdzhgm9aOKd17gugcslwjuk0rP4LzbS89doqOEEx5jerB5zrdRxT3HNDN3M375AXTUkOYjs1ypq
qIuduueSDNDAKEE6CPrRX4ch/TYTGyB0ugNvj/Vq73TQCAnhCNukRcnpdP5EmAcHFatS9RI1fmwA
qXcEa0XumKqf5tbBBGRIvVYb8Q83h3e+nLbWQ2dvk7Fpi5LQjUsxG/fF2ovmuYIaqK8FRvwC4P3Y
JnhDTYg1vbZETqPWHmR6zCyw7BtCuD3N0j4iPHhvcbxakfwORzVphuJMTmV68VWDCTFzOzaqN4Jm
6KwOv1LFbg7SXaoj5IsVOKJvv/U/PjrlKIUA4Xd4bV184qS2l3waCFUwCErYrIqgsXburRquXe0I
4sZi/Z7UTbIWTdpjvSN+FoMDNwW/v3d+yTrSxUdAsW5y+8PAF7vUi8NFxR1ekxLdPByN3o9zsnVC
XTmqSY0+1DZvVybDJrMNG4Ay+wi3S/EH1T6Cxd8oYojeKTpfHQJcOLkk0pY2VMF+fHEIqIhk4kVL
FqRfVQhXM1p3Y7fGXa8eGwtLjOiYV9HPt9+BeLWsHfhojk4EEpcDbrsXE1EPLXInYnv2VBCcPv85
cEEIw6ey+sGa2RAUscG7ISh8BRjG2jrLp9y6EemN2n7Nhk99f9CVr5FzE6/pN9XmPr41j9m4D3He
JINJFjsU9an5A/H9xBK2DzJ7CCL8LPxKP5Thp2T+MkRQoO7H9Hpqb99+NO3X/nf+fal018IPpziK
Z/Nipi2KpSV4fnDcNHuhHhVun9L8Tm5yDqu8ab/UBSJj6zaYP5bZKbC5tX600xMNjRy4DkZxM37S
0EOH9b0AF4q7J6vfdfLJpknDtbbcYRY2O9u63qH2sDfN4FWZiwkRmUyhX5PoNvpNdyjbrTlug+SQ
GVfM7KK/V8LvenY96CejeqaJAwz8ZUr3BvQZy+ute0PzpsgznqYvmb4ln22IHsg/R4Bj9lcEu1nm
pvxmRk9T/DQs2AJABn5YxMFItlDTCHTGE2AM/PnDKiNfNuqIcLlDu3TXETuA7W79WOKICwe1+Di+
JDhbxB+KgM7OjkgMQpL1RwkTW72LlhvKcRxM4KK2C5FlHvpUrtmmcaJzZZt4LG0L4F1tfJTBQ927
trySw47yRcEYnVIUWUMtTwgXCX0bvmAoNOEDgRar88iUHF60KzNwrf5W1QEnD7Ogf7HJlSPuKwmu
atpdFKTbuDssw7c8+jYV/ixJK79Wl71otjIn7BjPS82CPWk8q9Z1fUgRbOI5NfjBdKq7vWZ6gTgQ
3ows6u1Z9XrDZE5J1jzQEpQO/eKia3M65QV2yMCrBoxfLTlREiZ+qOTYv2a42bOvv3Mm/mmJWtS/
JvwSQ9jaxQUKlXXZEL7Eycv/4OYDLSA7w2Xj7QcjL/TVdkjlq1KY6Sonk6ZebAWrkgPOF3lE43CL
6AsXJ0snKwU72s3yQvvcVr9Wzce5/zCJ74b40eKzM7R7m5aCrh6ilkbGpoDyjlHQ4PW2j21QF/um
sxtXvTmkh9az7KcEl7ai94fhKbpf+bkflFPebiqYlH50z6UFXJfeyXLqrsKjvM5R7Fvb6NRdkzAN
NaHkHyd0fYcs46Z+AH5G1GjNRGB4+N+X90AK9J/QNIc3Q3ZV9fuc3lK+IQ9vUxSb7GXoPtrxQ+EY
m/nnsg1VH66w3nv0x1j0MCM2M33UkSRw1fxcLS/4wZjBqTVdTMnt+SbGPaTFO+SJ/kwV7XUNPbc3
DQ8gArakh4KUbtcv3jBe4y6/EMmCOVO9Ffaxbb/AF+/ug+VzmT3mYtoIVtmgfbVxbevy8dhhDj7A
JrCUZ9TuoiIsCjgMDWRT3w35sez3Eor1/P3tL/6qfOTOCGEOjGMlYvHfz+ufruwyWeMS441WUntm
PLyYDabkiilOSwBr/e9H0yBvObBTbO4cF7NLtwoxtKiVsASGEyFA8cZaxwEcFZhX4E/29mivb3RA
vmBRtgNnjBXrXNTGTdquLMB5xhzIhiGSI8EPDTTLKFhxBmHmWamc8GgheKHVHtAqmO8cP+vbuzh8
KJOpZU3N5v3+gkV+u3YksiqjPuV5J5J53DSL0cHpTvvOqv3DN9QdaegWAv31pV4ccTrBfoZAwOjl
0iTEtZGr9wl+CxrEFkm+wTuv9XWNso4FjoMpFX0aeVExJTWx9P1QYxpTWmi5lKOjgnBxEdl0xO4E
BQptaUfVO3vu5UNixy0As0HkAeSRblzuuVVAkCkmPJ5RjF/osWNUZV/ry7e6jZV3HvDyTsBQDKNT
EhtUxNiCnK+JBN/3EF04iDMcpmtOvipFSmLVzuNKKteD40AnTBpEyL89Xy+PlRVJt3k0YHsIHfyK
83EJeDF01KwtLhxsgnXeY6xO4gZ8WVzp5EgWkyLfGfLVEgF0IM7T5CJCBcyt/GKJGJGKBeVAFGhl
VlC2leYaixNPjmQF9Erqkw26SRNd51ZUH4jV0f5y6jK8w+3HBnKh8OQOdv7IMclZpZI6pefgtQFt
DLE/ae9uMwMDdIvz4e0X/HoOmXR7OD/BkShzL89t3TAtFOYYUJOW1fsq3U+7hlQPOy33IZEv75zZ
r74n/yBrBNd68GOaSRcPh0FVt1BeFnCjpmblgrMcUb16NZ4HblP1P9O8jN+Zu78Am9+3HFuH1aoD
BVCaS2C5i0kEdVXRCHLNvdK+W+KtkyIbCa7s5lHWxm3fKBu1oo6j2dogRHLIiUMblF/xHyBFL+PX
NN0uyj5qIOt8jYZHKP1o5bcxDBSzuurLa/6cy8QfHS6ipEoSv8H/r1Pd9doj/wYWEvwDJhZ+VLwE
FvJXFYKItACm0uNffkuek6Rzg3IIvIwG3fnMwThemLOdFkTgNA/B2CguwQj43EzlAJmwMt6ZqK/2
BJAVJs3a3HAc8IL1W/+2k09jNVtTlMcex7Q3oxfjWHeQgFa6n2XZz8UgObBV47sB+sbbD/rHkTWG
p+Q0VhDrfORFQ9DXlTXR1dB3okkbfUksKSkykbKDRr3Fdt1FEaUvzjsDv1ot6yMD04Fjc2QL/WJr
6PU4bY06iekdqrtZDTHIiSVXoJkclyp/D+R91SKwebe8V02siAhI6MVqgfKLarlbCLjO2jWQwWsa
VFHQbQ/maM03hDJtC2cobmhfhZ6VtaTSh+8hIb8A6/PVQ5OOLiUYML+FFsn5yzYqaU55M5FThUoi
x7ZZVdAVPkJl9nRd2fQi9lVUkntVCz8OCj1N+p7xQUTtrsgOTPiFdItATU+d4s/pc15imK1jKYTN
BTI1FkjxENEvwr1fte6c+sB1m9shZly9BjsSuTKUlqB+piUCx4PFxJ8sQjKmXWIbB9ypl+zTGG87
bGGoQyASM9hVwD8ddVSIf9214ZOY69dnH6F1CMJ//jaGRLNJkzUHwOGbWJvQHJp5d8q4HuARorlj
oW5wTjQ9Mg/uyw4eGBEd0Tsb2mW1sd53qKFo7asGFdQqL/h94akwhHAnoUDXhkzZLFhcT7ayqYZP
cpIhplezv4TK9u0l93rmcwgjQ9A141fD9GLJZdCzkq6pe2/pFq/ve6i8CfrQUABWCPWdU4LWAo9w
NukMACggXIgLDMsBdf6IY9Hjh6SMnafeGy/lB/YW9ROcXmv20/AeZ4Rg9vmPykuBcQRNxoag7qsB
KAYaEIG0JHGLjfq4nIjfKDwt93I8fc3v/NlPn3vnFoFOAotN2yp6x4aNQ5DxvFqvMYUUVzc9Rxwq
LBZhWTZ+oX8o5y8TycHQV2FtlnQqFTdXYThu+BPpKb4lWHklPaQ9t809qGuItKBomoZvwlGtPbvw
ZL9f3YEcpHp7Jd61AAzRFru82twFiWtgfUwtHODPsCnujNvlrsOCKdlkH+VnrYMOuYnIqFL2WrEX
yc4ROxF+L2wMiHYgwssN0VwEh9CVAGrSH6zQK609VlaZc1OZ24bEjcTtyGVQD1W77bRdoWLQd1Nh
PA0Z1sHmY8f/ErNGLBUXfTd3B/zxzdC1xm3ytU1ujfCofYHzqkZudKXfTE/jT3IHv+o75ar4AW93
SE0/NG9xmx3nq9Lo0ChvU+MxmF8wu6zSlzi/zzGZEhvtDslaqB1Rqinwn1TX+Q5l750d+tXRsE6c
NUPAUalY6Y2dTxwl09BGBQsTp4Xt1DoVzmwSqMWAUK9NRnRcMOZ3Y6kjZ6DHenh7lbyuHX8ND+tj
bT1AcVnn9W9nYgztEvsqrfNMtfBLEn3w/vPGedgpWF3xtUw6LKsuAskvbfshz//2SsD4Fg16kBgp
bCD08/E1HjixmpCpRiByHkUdCtX+ARs1sIpiemewV/sQJTnwi8nZpK7b0cWeQCCT7GSLd08imnDf
zsE1uPm2whBoY8zZc9gxGX4lbb/9kvX18naxOTAuFB6bc9EGoD9/yDyN6wahfgd7FyWqNpCSKgoU
rlDTxI5dOz/FprEyEzSXrv50i5LI9BVkgC6dy8XLKdP8MotOCxGNXgFNEt2tfaRu03OsEAZI0rEC
6hd3ATRBGPlv//zXb40Sgsm5FvdChfp0/uvxONEHxRlrb1DqU2P2GLyg/IQJuenbbDU0Kz+PyTuX
7vVLnL8xxtSx6l4JDqZjX5xa+DnZLeKpmjKtXnZYu+4sqz8OtX6ivaKwrebvkaBenRcGzAYQZkfX
kJnRRDh/yoFkO4ANiErAEd0xU75BLsQUp4cfONcf//aNrh0ayF3rNNQc9WIexmU5tDJuSk/hLNrV
KhgZ/qTsM4qfyN4rQsc5UhYX7xyJr18qcw+9wsrrsQAgL+7ETryaGhUlplH6ALkW4xZIMOouC/QZ
gz7M3ROSmt5+0tcVocGEWZFIGtQ0BO0LXKMwW82Ey1t62jQYGzozKbsISKO1kNBd6GiRUbsRAlSt
cWc9SdeFPUbuoKV/vc2SB7Nyp7imome8vMf1ZGEidzPQuKQ6Ls2mviEWlYiEOHeDesQHnCk8WZE3
mcv926/g9cQ6H/nirePL00t8bxlZenKyA38gvxazJlP6YfLO6359mJyPdbFsKlBhyXaWe22tfJ1t
rvpRb0BOhBbd3SzdldCTeks8T/TOuGtdf75cGZdtla2Adi88zPPFg4zDdKo+ApojhsXtZ5RpZNiG
79zf/vQmKeu5YnBQwFW8WKLhYpJ0HemFB7e/cGOI3jNKxRZ1Ky5F0XsUgD9MXUfA/WHiGvJX/s/5
QyVIx52lxGMtmbKX2Ep/YlKAW4gWXI+cHGVQ+yU1dZRJeaAfGO5pUB7enjr666py/QkmG6BB4BF8
w/OfEDa0EDkccR0dvlbRCnIj86abnhRXeK8hSmiG+FTivr/phPYsZgVPNuB5XMWJ+EV2f9UAbLgY
WZa+lg8/Fq41W3tN5YwUNNptVPz1AcvvlfrKC+HmxVs7/729YSaGBlfVixLlthrIRglFtbWa1Mus
eQtQNW5I6tDeOaBezQtB0xcwCIYsOLhpXZRQthJgxtImqbdadm2JM/iqjJPrCPnZIN73fzMYvpRo
mLnIA9GcP2IZ2HjPtFGKcV+zxlumNBpS7UtfIVKgmfr2BHj9ZJAWSbri7kb+1Cv+L2QidWwiuhCE
OHxrahKMK9vZ4ablFRrRDH8/2EoDoxRFg0Pv6PzJgrbHJgrvKQ/kkqRJa2cGgrBwytPNFFs/3x7s
1VmEg4cE2qccWwXml3XfrEwwzbDU8sjLAHNKLMxuHft59VrScjkc8gi+xttDau+NeXEWKbiEyyEG
DLEDCAnYOu7KyurQ8PQqUd6aD3BBb7nWtqlmTchyG/I1deeYUrm7Bd6SC3czi9zokwxs7C0NeXz7
B74qtHgndPCBaejiWOole2ya8acDjcQTskJU12cG2uruW10GhM70ZPOl0R2a1+qdTeaPowLKrwRw
xr/EpqxSYjVv27GXdh39yNQDpUl3lMo1Vp74pc7NJ015ePtJ16l0dl7A8iFsWVDjMbOxyTqfavlk
4VakZzjcs3gPGano2AW+1234xb35zyg2AJRhYVywqgrWxXNJq1IzEgicmicLrMDBZe7U4UW8r5NB
+mwmj5jvaPtZwSa8d7Tvbdo/zWI5RRG20cq4VKu77zPBQsE773s9pS5/FWYF1CCggSyji92K0KFm
DJSI3OrKujacnIx1Asv7NkRkyRXaMb5EcXgVW7N4Z3pp52+d96EDzoPVr+l4eFFdAvVREYqeRhNr
Lu72CVZ6GzQN+6bOsu1cNvpOhQrdmtCIA4LO/XmK/JjkifJQmE3zNRyXT29Pgou756/fYznAM2vV
AGHSXN/Ub3fPKVFGqRJi5eHDankGEjRhe0ooG99pAfPDstwtnfME3YZ4xhT4+u3xz7eDfw8PJiWQ
dFCEX9Im46BXhyFh+KGFyoBX2keETygI1Dv8f7BqG5TpnRHPl9p/j8gl0KRTa7y6B1YToQB0LBLk
HHroVoUz3caGu5Q23vzRbOzrAWNW7AH/tbH/n7PJfxEN+ds3956753/HTN485z/+338hKCuHH8W5
ucmvv/Pv9EkLoxIoWiDWoA/4TDBF/iU50ox/KPoExyD7FFuyxsn83+4m1j//ur3BCoUgSg/1fyRH
wvwHiF1wgTSgKrHpmH8jOKI1se4F/9krqKLWHiI1u6ExySmtL06shV8wWD2+nHOl5p8MQrq+GTYm
GdhUOBb611ARI4HgeOz5ceHQFMs0A32NuQgK4zAuxpd2qDPkmU5T7ol1gepgFOS1qGLOW68zRfjS
hgUMNUUuyk2lRQOxHETt6l5ftbW+A9aF1DFrlDoYMEAFyo0wOrZJQAqkbuxE5bT6rojS+DHEuQLO
oSg7ElzyOjA2NYrCZ71C3IusB0fKTbUIWWG4gg0GrIppMryYfmbC/asUHVpbo6FonUiYBHMM0ts+
bJVs05pGS9SSBayBXazBTy8S3cKFgQQjp7WX7Ih5R4NBm4GQZKxH52uT2nQBAzNZteVl5iyrATJa
rdLGNgq3Upj8DVSB56Qs42uyEsYrIiuHK3KScXLrhh7rvHZGqk3vMsJZpNE0Rfq4b4TKCetz1dlJ
3OEbWnBmq/uIQ7unhFsPMUM6hl/72qnk4NVLMj3pi6g/GMUEkFf3hBOQqJYOT0FviNxvbad5ykNT
fJFaaH6S4UTbrnbqW/zzh47LsjXmrtkYkUKToIwKt54SopERXg3oU3X6Y4FDpLJYjb4dG45JaX9y
wvZURsj8lZUmo9E3BIetK+VWBk85UhwBN67S3WAm4NERe35FQXZ3LYhiIqbBR7gyx9g+Z9OzHRX3
qnZVghIM9vJ5ibBc0MuFKyTFE5GH9AgUt9Nz6atG/m1R9Ec7iHXXzOndafWtOeduPffXmtntrHy5
nXpS4wPnGCnap6z9kVTjXY002Ip/iLpzk1B9IuzjKh8grC32bY98LFMmOKvBQRsU1R2FQbJx+1Sn
iEyL5KYe510j6nuW38YabQTHAMF1PuPGgo5MHssJ6XBIUAlOZzsxwoTBoBOHuuoKIXyz043US2R+
1an2Zo7lg9rZB0KGYkKqO/3j2mZ/sLKlfEnU9mBMTEF7pJcUSZrOWDpqH4NBZt4qUUYBLx9Sk9RP
tyIOZHUHM4U/aLPyRFt3lcT3P8nJxgo8uTNtuzoBhiQust3xYzvbbiNpGQU9UTxDA5I/bEQo6VPV
h865anSKVNHfWa26jY3FW4Tz2dGe1flmFrab4vwnMHNXP3NN9rVg/pylws8bvqk04TbczfBxFjKN
KfMXP9a7BytvXWVNOkfUnpCc2S1fLTHAY+oeDMwz8LRwK2QZdWV4Sr56VN+AQNJaJiVMEpXhKPAt
hSeciWDmehvb1smOiFMaO1hGySmMe8BaZVsn5pXdJoRIRy559XsTYrAv+C2iavaEcj30ymOUveh9
cDLI4grnJx1C/capX2QSuWp8ioNsy5JFlrzH3OQlsiQ/K/Ll3CnEqLbDF+yFNuR2ujJ6GB3tYz0V
5S4SzjdFcZ6ZdacB51q9RBNo1nruKQQfOvSTyYb8KEmFcvFd0vH2ARCxK0JfsKKzILrV1mhszOLJ
6rqrQeArs6ZspFOyxRxcP3RW5Q3FshNKR2FED3HgySwVq7RCc3FgwP5s/GH2c1RuqK5gPDc4luvG
XLtlmN7FAtv4Mbua8nq/zmnq92AXmLhXMEvzLfGm6QlbkunDxDBjPXyRSqlt7GS4JjnkxljSz8Cj
u3JY0WFd2VGkHszFfsiX2R0IHuE6sVmWWzWOj6BZ2xJotATSgs6X3ahZ/M3B5afVsBPFDBiVvlFn
0OfY5CG7SuuYDg0GpQGruH0yYLHV+bTH1y15KMaa/orj4TV4X8n4FnKBSX5bmNq7aoBAXcobWcC0
whZfEv9X1c2DRP6oK+NB2J2vtXe4KS9uHH4YreGqITy86J4HzEIxfO6bB7zArwflp204j7PRfNDH
o4NJ+fD/2TuT5biRbcv+Stmb4xoAR2tWVYNAdOxJiaIoTWAkJaLv3OHovr4WlNfqiSEVaXdew8y0
JAIRgPvxc/ZeW/pf+rbYtqSBVXGEzfVAM1wQ/jdOF8ly6RPbIA3WZSvPbpa8u1xy8xIQ+tEh7oEA
yf3c3aUkwjeecemiXw3L69JGOCgvxzTwo6KpID6SqeIMCY243N5Q7vq7xjeJrpjHEJpAOEh7n3dt
sBUtiI+6rHqGWiRW2fGrIikTzMQxG/34oq5DDJAknmzNITj6bXfDNg1224DxUAzDF+g6kIgIViHW
y02gWRReFanxMOWSira9hGd/cDNSqGymkzdZ716q+EWW5qWFJCqom30/VLuiYAfIp53UVZSl9mEp
9DP0vksTRgT6UXjly94Zp73blqzHz4t9Fi71jT/dBAa2EXVrVjYQnQsnwCErEHWidAybKkYwZzjp
E2G5aOeMUUI0LtRNEU/EwMrInyGPZq26lLPxDEr+tcqsC2z45GI5aCY8YkH7bN9hvo+saVXwnnUE
TerEux+d0v4ajFYS2f6lQTBPVuCc1NJOWTWrL1q63wCx2rxtLx3mytzsn+Gy7mEJEi06x9k5Do8N
wTlg7YNgp2ZnT4xWsoll8widcdwSi0duYELPb7kNIRbrcKPMnJeLLnqTRi072CzgzlRIi/3sKcOi
SgYtv7K6WQL7yu4nMgYZqQHspk/E5NNPLpOQYzYa92NCNo5BOIprZlBWfH6k4jIZO+vOKPnz84Np
9kR1TH7oXi8SjKZJfBipJ3tXwvIInelYBy5vpwv5ZymPs3hUcRJckAF85o3u1eTLV5cdrrCI1Zg6
MB0ovN15PDL2tJvitimDG0t+dVDZsDB9WSb7IkEBuwRzeNfHt0Hif53WgMow3FcxJM3pObAygk0a
JNJmu8tdHRlJeuhEhu46uc/JWtkASY6IBthrp88isn1wEdbI2HPzK+qql4rZw2By9pPqWmPUztDD
zg2DVNQ4m0W4exHqH4nnwcp0sysV6POmT27z1kU74hSKAaF17+F42XjpIM7GDBxKhZQmUO4lEVdn
wr9QmXtg+VhDDYyrnPvzMLEX9K6swbxNoEbmQhOoBLce6FPpsXeD7fCayMkr1t3pqfKw6wzc5Py5
xOfd4dnriu8iD5CM1N/aBHJfOH8KvI40we8C3WK2rAyc4S5T+S53mqguvrnE404LfIkpu+4CqsH0
suzZDjyM+8GRycwPTVqlzSJfDNZl2VDZQujJENP7iHMQNQBEE2ROMl2uLAK2vE1uTID43R04dUha
pB0GHntz8+A1hHRm35b2a5qruYO8Vt1kuOL91N6MnrNHv0o0dbMpy1mxTDTXY6X9gBlzb/OzeedE
16Ybp1LJMbO7sxw70QwVKZgvssB/lJ37GYdR/NVlOh6k+ZHK5CiZWcY2PnrPAOYz75L4RTs4yKoa
TUDyY8CpsUCMkxSTZgmMjA12EjNWNmjUmIPqGF6H5/GI0vOZzeULZ6PdArdrH8g74tnlXZbPsL7R
h3ULkv6xpYwCYHbVFvbD0P00nATA9s1gkkzZ78K4RvwHN4UYtbJ9DqZp56XYCJ6mZgdwdRsrl0fM
OlQex4+fiFHOCgLlyMR2++ZCmWXyiHwluZtHsfzUPayAst81tJL59eD3gUndiYRjRKFrb1MPGfFf
5aPoGNoa9W2Wj5u6s/uHbOy6Mxexe2jnW8lfhgVnOjRKkX74vfhcoyxfqNyK7jj6fVRNRgTROCWi
0n3y1cE1yJnNoxpcdzj6P5QHhtkw713NprW0SHG7tGdTLgmMh+wCnISD0eKr58wKo8kWP3o9jHc1
7C+B3WqOCQhKSGf3fzrB/L2T52Km8maOXg0XeZBezZZ7zGbt3pGgF5nLRWYw1PUpTsiBnSS8yJgq
h5zRnTJt3l9ejDhejrZDQqfZ7TqJeo9SxvZoU3jLXqfkx3X5fTbx/bvVWTo9j+V0LHNxlafy4LeI
Jkr3MMif5AbtCFHdevFLnI43vRj30B6hqjlRrokgbOqLxC/p2Icb3MB7C1AWWO/qE5813FABowJx
H4hnZLPw7+yQbHNtRY0NwQyFvw78o5MgoBpexRpaYs/3UnlXhBVdBqyD106lD67gbDnKW4usPJhk
HcaPfFemxK0py7ibvfTJIlimM0exdaXFrE4MxDxIck7nEEjvEhufxeICiXIvgal9n2CSHcnxPU5d
G58VHkICsRg3IfIVH2WTb+WPpf8J4BczETOyChegFbEyIG/lkyCiovODW1J4AHOeW7kk89D0d5C7
hbkpq6Q+r0uJQq2+Eu2awK0TGAIzWfbydUmsjTEj8RLQpuYcuYt5HScPc83amO0yge0CW8UVsd6w
naod6nx1gG6Vw1z04UPp8XsasFTbNel4VH4VB+DEfCJJgbdblOZO2h6ALE05I+p7mxe44mhBrlSI
nplzS5oN56XNWY+Dy6VNIj1wvuyYuVodQ1cNG+mWn6s5Z0TlGbyXAUdR5D+kaFWy3FvrlmCG8w+/
UKsTI5bn1kiimO1rnEJoeX8aYSB3mWVcFkX30qn4IGwDbZExHcJRpDsvSPGydTAvSKPZAKgMkKAW
rB9BN10aQbcjF7M+kOxqeeOw0ZO4cBfzzNGIiRQYa4Cb9TwfqwLXFTxljCCI34wEIVOonqpkOPid
DTad7AK4jQNBAJEYAfmoajnLEzF86kSOgtvewt7e+P6xbKttLb3DHJC5yMDC93RkU3o6temRTnDX
qoNOW283xCuO9Myb9euSna2/n94vQcsfId2DwsSW+bzGD3nTQxqGsYp6LLnfsq4bSCiA5P4a205s
H+dxBPGIB1ESP4vVpwIgvhDwaMetSZ7IRKg64LSQ/2keAX2D2JoBujUVR6XShiRL6hP6rpBkmvi6
dkwTLGVnTVf9DOIf4LGpztskSOyooiR9jGMUe8fEJfSBGYBnMS3vuvZmqMg13jZLaV3Gdcce0/Py
ZpvRslpjN1mzfxuGAVW/k2uTIEbd299zy088SH4C6teghJMe4qbh3CNgB95RD3HEnZeBU2URLulj
XmX8vSBpll0BsVX+45D8/w3J/1q7+f9vAhJJk0/Vk3x5gnkExfIfatL6v/y7Hen+C3HSam3HkcFU
xP+/7cjgX6aPKBzRMj3CtelIZ/nf7UjX/xc0Dv7b2kQPaVbSEf03bNl1/sWfQ1XmYJ9hxoYx4H//
T/DUyc+GmnJmMVcn//w/al3dNlndq//1X7Q1f+tF4pJDoYWjwhZMUlZZ+snMBrypMeXZAoq0ASUY
dswR4r7tdjNxHcffvpV/X/r3S70dkfy6FNqYVfxuWsgpTyE0RebHi6PVFNmCIFEuR1tqVsUlgPz6
EgJqexhlVX7JW8mBNBvSDyY04i+3Gqw6bc7WATanU0OVHlPA9cnSAy+FFnpr2eTx2FOQBftcrK4c
w8k9+mzJqKkILHZVy+v8KCVK/rMvBv+FDSm+tZ1Q+ltZzua6RLiUx8SO+90e7Hxl7cG+VvWB/Wl8
7cYObHrtpV0adQFfq4SIR24gjFmQZbKrX6eYdx0WSM7e4fu99TkhSBMtstPFz4kPBH4YXPuLqYz6
Khxmo9+NdZl+ef83+dUMP30AMEDR/1o75etY7e24hhZ0LL05J3coC1lWNDoQ5rUunS6Ckzm70EVy
vpqlbT2VCk3Flqkci6tjVuoblBr3W5vHHMBIDBA3iduT56PgkL4oa2p9jt4kLkcug0h/UyYAUg9l
pcWLNTHkOyRu0d+D7B9h4eVl+ezqtCv3xkDKyTHo2+Zx0oTDU9cTcgFAVUI+DlLavJNnwA1lL+tf
cs14R8EdrnYGNzFeW7NOr4eJJve5IjbUvUljnRd7swLyesbxjqODkU8V/Liw9fR28uxe7oox9OaN
lA62YnwEkKvCgs6GiYmTdAsCn5szpVEjXy1BwxlXKRF8j62OtkHjp2O7SwdpQeqRk+9vLVqOjPEX
TXeOPnxyK+p8okbsgvTJl2DQOBra6N5GAEZD5ElfUR2qeul2RR+LdtMqV1HbLxlH2VRm0LjI6oW2
tTiLSzQMa7nWFA8hyYbgR8AQ9CA/xeVgxCGnszhWxB05XvkpA3aMY3kyaotijkd66wSl9GnAkR7w
wg177sUcA8oAaOwn2V0RB/54FSek++yXjP1zn+WDVe6JasbKWpi1XZ7FQpQEaw4FHXJ6aGF9k+OH
p9aochulacoBY1vy4txgJlyarSA4aGWlKsp7Nx5U/KwXJ832Ti+Qh/MjsS/naF+77UI/L936RSjm
jVlXwchQPJftztElXUyaGNkeIKo5bN9/9v+2HgWsuhYSk9VPu45pfhtUqtylc2/qnvrYDw9eCpND
ketxU1j2QMkw9tNuGfDJDGaOZpA0sw/EEgybTt881CoogcizcDx/3Rd+v35vGUmGoJ0+c57Uu142
zoWtdHZuO5V1IGkv/4BgcDI5/7UAh6vdEZ0gvpw/3Ihel1rk1tE6HWtYlyBtKMGnes3KaYIn3U3y
GFNSMkCaGGN3g3lW0jp+honZzHsyprwNoenlfnENwcwkp6/9/u/xSx3y33Ox9fOtXAUkUb9k0444
US3bFZFDMGb7qDNi9rpwdg9a5M5uNIuh3CQTytk8mdJjPVR+uGkmDsqCON19UxmMuLVhfrBhvZ2s
r5+H7Rp0EtN1tm5hnuyNNbkdpiW0GanK6WyiCscE4NCcf+jt/vNJcCkRQJ3gbGGM/Mv78tuTaIEu
HYkfNyOsmga9A6Zr/aZylP/TmJo520y568HXl6m0NsucsVE7XorLxNLjGhMp5/ER+nZs7LTZ8yj5
hlMeKkNhNaNEdf8zU+uvr8XyVlMgCjphUoK8fW4Zg7v+EPNpU4S1z5Zo1CFeg4gzv04/Z4vhHD54
Lk70cpig8dYjNEXqAJaId/XtBQ2/aJjTEZc9GKXz0MVoUDaZ9EawBsnCqZdmZXqorDK5ycOieBhH
SYzWSE7L/v0P8vZ5oGqhbsFzg9Nllfj+KuR+f2HTxW2t1spXVIYx3pVBQB9yKOb7969yIuj45zLW
L9hVwByap/Dt7QpMZfZYpF1kNFP4Cc87AvKqq7xPmS5n+kFtvO+VXL5UbTlcxgmS82hifkpgbE5q
H8t3VVQHz3eDXddP9tX7n+7torl+OA5Bq3DRtoOAOupkdt0Gua0cUsciOQI279yAo0lppYe6GL4k
mszAwBmsbdwV6QWALPWBwuhvVweLFyAHBODmO1TFv/8CHOgUaheCsf2lt5IdiaHjZkW+Lps5TdR2
mRrjqhjssaIxbuqd9PFNvn//66L832vUP/dv26voGc8TUsj1E/72qoKWSynveAaGOq/xrpB/ALUy
76ZbVGflJs7BJNuzGnbvX/ZkbVyvi6RlhZ26LJAM/E42C9E1ni1bMr+dXDTZLrZN80uZdFRFg0iK
K6o0f2eoBoZW5REaQEQ4QwSmQ+tMyiXVdA8jLp2273+qt+vWrw+FenU9uaBmRPp0smC3fWkPIjRI
Wm9JvKAnl+21OekHp0RyVZl5+sGXf6It+nVB9DZQf36V8OK0hBeDIk6hYWymy5D8+gWDOfU70j7D
cHeFRXiwIYP+c9X6wW4kHfFsoI3yn22j/3wITjGsRNDKfPyQbx+BkWFy6XZyiMo2pU1VZvGVkERa
dtqq7+mgyXUvekZ6SNx3pQzaOn7yJewT88qZrZBudFOc5dKpn9zBDT54QX7RRt4+n0yHA+w3mNas
VY339sORsEQJK0voX3ZhIWfsG2hF4yxb9COuxAblklQc2Xm+3OT2ZCEC9YksjHg6aImKmkZENHqJ
Js1DOwE+FD/V32Vbtoo+seEg0g5NFBjKnMkspBoo9QePlPOLY/L2DjiIuCvvCeoTJoOTJ50EeVvN
ISMAgtxuk04EdxkKrhbsDdkZ1PcY/MuWYN+lH6gQr11d7ZDrbt3cOARpge/Oy/PiopG+S14wx1AG
5kKyiYol9jqwvr33UtkNzTJF6GpDkF8u/G1aWOkj4e4A9oiHng5t3JYHXq+F9NXwK2KG5NJnY4p3
hRGk5IaZmX+blm7Zb6ir9atLNMujA34w5xtPs2Vnuq1KIoIrVmfp1M4vBsD6dNePgX02QsyfaNpB
vYOjZsdb2JcMnoJgbr853WjeGK1FA6pKPZQafc3FLwoEG1WEynfwt2YfZzcMZcm9VK1ln5lAt9UZ
RXnbbJgce+MmKFpmC004xuT3dLm1kbS4koj23IDJ3PcGSoSJEeqhJuJOnaOR6/dV1lhksaZZ8Bp0
BGZsgsnrHjxLhyv3y2TpSBSJ4xu37+RPm+TSKhJuBTa0LY3svCaGfuckRr2iS3V/P7mieSzjTP0M
EjCm0eRWtbt1yTT8mVqcMc54uZxgI9Q8uODap/GZujCjEUzJdW86SUUA7RKW8ihKMQaIG+Ii2eeB
HRsbi0DCm1qX1k/NRIKZWZpec/gexH2YetnXzPdnzhiZcq60sSqRZQMdfJPhzhmpdm1RRZWhobnH
fVXg0ZxMyDCe36wZDQkrJTORhU/G/tMRrt0K6PClF65wn5kfFHB70RJipCX5xXYaHhaPUJ+oaYlt
nKwajWlsueKsXoOxN3LWJX+Pg+KPWRfLgxOzam+G0YWS2ylESAZ8UyJEmErDIGBSwe9XqvyBlBD9
lA996ETk+ZnfbArfH5xT5m6rrWp5BY2SPKZFioGgMCdrOpvL2RUbxP/iXhpF963Ro3lHlE3IoHM0
y605i/y8avKkRRXNd05LdgRgWXsL0fTD0qAiacXsn3Ff/gsUkzLchJW/hmc3jjh3UV7FBw5FdAck
a6/c2YyNhovEGTh/Gp4K7IMiGjLZDxy11LZCVxRvh74gwmR2s4aTLcGbjNlTJk7lbAhuQwdmdo51
BwsBEZJ04Ou4cxjLxynnXstrAPBXRa8i149bMhmsjJyAqW1MKxraqXslDzF9Chr695E70aaN5oxA
3V1laghEyUCbi29Sy2JXKJayc/IAnJJBY2GcwWFMDehtRIpteqqJ59hwGDH6S+e159x5O13r2U2s
AzZbyjstsP5vZTvBGu5jK7aYBAuaAxu2mlwdnJbk3w2lfUt6L+1WtSWYbK4PmeI5IdRSJWJf2g3N
2aVv7Ec6ArD2Ac+Ka2J+epDKZu9VR9sbzH4r+9xrd/FixqQ+1AGPs167y35ShNfk8hDXx0EdoQ8h
NGBcbGxfl53RMLUFEYgHq8udgD9YJfZjQpIYeC+8Ox2Htdx7GBX79NbrNa2oso7zRwfh3kxIYaCN
swJp8fe2WaOk87CxXiavb++MoQNxpI3Z9w5GZoT85nNcM1dkd1lzZvxPjScBMRlBzatU0n/+Zhsi
eO1psT9Wbr3cNxX6F75XwrGY84Tqfp4Xm8+9tEG9syYjxJicJWyRikiib5abUNShXQgpoVJX3CZW
tlRIj1K3P9pQWa76xGmDHRnPIMPQRvjRiBGFLkU7OJ9Ct5wYAclAAUvlBElzvNDjZ7gQpJI1g6Xm
nTPTNGe84EoekGWoLrPMconGCfoU7VTYmBfC7JbbYcrKz6Y51vOmLQVT+aLHGrmdyjRpjmFO8zcC
eSvgvrqtcRQ9xoZITZ513TakBe1pM2EYWtYnv1Z58sO1nARsZDGZ5xlPBNS9UlrOFbMDDm8hYwP0
P0QeGvug9yjnVInyLynUcmeMdv3TXEjL4S84r8qINWD0qau/oXUbmdktBHFvszgj7jMRWQu0L3Aa
IOJeQk5TapKxRrBi9snKQpLdPKL7tlrYor4J7BY7adMJWpGmBHg/xd38kNfTAK+d/LyvQ9lM7fms
eFiOjkIjsnMH6Q6AEegsbFU7l+VxshZcryg7Gr2xxnF5ZeW0rsM8pkXQESqVbPSQJtkWlU2PnZQJ
ypkeJ19HliSau9qYTbmsGpGGSFcQDAyfb/To6PEyTT11W6ZE42wXq/GGSOUlcRjg1YCZtXVbfa+X
xR9ZvE26XJFsCqrAwZLOfMi6pBJXVleHFlIipr/bJHN8cuNslKnRnCKAx53exvG+MfXQRw6yWNYN
K1XnvDkeA7/QG+6KxmW+VWTeQ2fPxqeFPDcod2VVXNmTYidM7RT/OSIHrQ/Ignbl2BiXBLa32dGJ
iy6PlPxEwKogvGMAdr906qoi4fdnVZbtV6sbbyXx9ch8A8ZBEGai98vxvxwSVjsmZR9NWJgM4uSg
3E1WW5UTLpewMxFQMoQ9tHMVEsnaWv0P0+8+O0wTGaFbBPvS9DFfWteZ7jMxIcNHASemjz6RKf44
L9EqwDzo4pK219r5bT1KhLhr1UWhozBkUTsfTLk+QGMjnmAe0RkN2wx6YYll9ME3A2a2rSw6qO5j
lj9UptBZNAbWcBfWDTkiwGfpZ/IekO9CzyQLbpSw0p9odFOGb2U/ALxJAzlzDLMHJv5hPVMtGkb6
A4ZQDn0wHZ06sjGkotISbfncyTC2zpc6ROqSub5x1Ca1Luw3w+g3wzDHn3W1Mj6Y+SX3MU/LkyL+
Wmz7RItXuqjmt3JJiGAviFUh3q2O6wY5IhKebbqQzBY5cRCuKddU68dl9K3swiOA+EuZTRqMQSwk
2kfL+SysoiLBux46Se84qw8ls0LKo773u51D8xuRMuDwZesm2l0gPQBoKKe5ePWDrKUT1sqJF57t
2N3iQ6rQV8emd2kyi/oeDHJ5GnIkDjvZkLkO0S00DczILnPyajQGMjDLOo+37pz1Q0Tp0OzduoJ8
V5lNvCuJXPmqQ0k4nnZ92D1VT880qlVYfk8MnfAquk25M2x3sAjCVcWrR5njHEs9OPuemos3eRFQ
LATXbqMsL9oYdcvc34SLn7Wgu5BRsgMExHmabau2U5Hin+Ws2V5R3rlWFEOhAkYXpvD/3n9d/mwm
uMyCPAvPzC8V/smjqRsjzMq46aPCUiVECPbPPl8o8lrfuKAvW+9sYsq2TO/Na6/u7Q+6SX85PGNk
AtRGAMlqRljfnN86CRZyXjOmSxfJNJyvlzRuD8Ysna2ntbn3vCz/oJv5Z+dixUPj1TZxT2EHPLnd
dlqCsVDsYPXUJVBSZ2c9sQPZY0/8Esp8pPiIy7v3v+NTu+3at2CdweyKjTh0sXS+vUtmG3LIB8L1
VJi1l2U4GV9zZQ7nc4hydZLUv2OMuNgg0pXJH5SD0Ag81Het/IDp/JfbX+GcNh4pG7LxqQ/SqLOA
k3rKB2ly8EBV7+3CkcziAVgVii4MzuZcmGfv3/5pUsV6+/R1YfLRIAHgfDpjKBxk5X49qEgQAP2j
5mlwwFVKluQxa+t+3xt9QXo6Hfj4QAJC7+IASOentLdjEYG6yert0tqy3k39gl7OcomwjEutr0K7
Bldk+5Ia2BkJAt0XrWV8M4WiCrPb8n6ZUd0mae6gWyjg1TShuArdoQHn2Pukw1U+kMAIWQmuA/I5
10iuyinBytl1sg0YwmKYIMoT/R6DMHUIjUYxVSJIfUOK2RTvmt7HDvL+1/VngxWQlm2uyQyrP8Y5
6XyWveET+1QgO6wq+9W00kREgrS+jzxi6985aTFAamD4TivThF500mIwuHJP2DSiQeJ66R0GDlWr
5Vk73TR3UOJZqSgaMcbYEjHF+/f452tPFh58Wp+2doDT52SPXhJwTvDKGP7ZqXUIXXJtEicPIgwf
87mRhx9xPv5yPeJsSFEK2IAJEjj5Ts1BNosj0TzHSbhcs+t1GYPkKb7pefmRSDFfMD64xT9/RuZZ
UPzgt9NN8H7FO/+2svm64d+3GD5GT0gAWAHDdZ5nVKbvf5V/LuA0Cfy1vgCGBp/xpBeLBFApiTcJ
fbPKbnnnEcYmHC8SSxqPuuI87VL2ndHGG3aiMvLb9y//Vk+w1jIc2GhF0pOlVuEU8nZpM804XcwB
PcEw9cFeaxHeWmi7gDIRVfz+pf7yI2IuDBkKsGGt4NSTSwUqKVmhuVN/mT8jWbMh8iYELAUhFbab
FurhP7/gCu/j5pi8oDd5e0HeRNMg4bGPgmJNlqfZf4w5q95jMJgvsVbkH1zPXneft68kQBgPpz/z
yXUIdvJKNvXsKc/kmZEVJXxUdDXUHpaBetvZgX+wFLF0h2LU833ruQYBIMDoH4wih66EfNnMI6/I
03Yflp6+TmkfGpgBEgfdvTvpT3lvkDZntjMN4rkJSWAcE2V91KP/y+MIgZBHn5UCF+jpY1/pVFmz
oI2R0G88l3oqbqoq49TZuejBfDdJzmHUi52qc3FW2hOCx/d/tD+3OBY1By0HhB2ktaeE6ITGja6d
mKdExWAsg0ocJnNuX/sYp5foE6TUJuqC9y/6l5edlXTFJqAMcSHBvn1S2tAnr1eGPXJZHsqFacy5
SPPlg7HT366CdohAFN71tfX+9ipM6HsLk3MfYWxf7iTFUoTiob14/17Wv3LyEJIphbMckC112elT
L6kBtaniIZpk0OytuWq3cS44XJO4zPkTzP/71/vLCuJTHgAK81F48dS8vavKbU13lEDTlF27F2Fv
ZF+bscdA5DQcot+/1q8UpZObAwEBmdOjHkN9dbJcsWb4tCeqMaIR8J2mrLxoFUFgJscOBJU9knss
kbd0Umk99928y7GnXA91Ne8L04NXnAyEOH70of7y2gcWhlu4IswUqcPffgPDIsOOiHsd9YkR3wRO
TcD6nDcPvYU3k6nE6O0CImJMssiy/BsPeI0jk5jsD76b9TIn303AYrcWaujjIQu8/Rh1nwjEtxgd
Q905/qZl/PlFFZX9uZsT5TNUUsY3v8iCeGM20/QzkNgUbssstV44IqxemAKM9Qcjv7+8zegPGDUz
8CMO7BSjqgYVVL6AuTMa8VPtJPOZUJ44N4cJF1TGIXFEnvDBF7He5+n34JI4EtAJY8Z26kwOSiI/
pyTVkVMvORnFSbklKBuy4QTX3Wefw9kxmJfpMKiX93+Cv9xtiBuEzZwTCp/gZMNJJvabPAwHjtoF
+QZMQ28MGyl2wjTqOLuyf+aU2jy9f1H7z6uiCPRh8aK6YA8/XVaarErWbhPLitfIIDJcbffX1GxZ
u1XUDsTrFr1ecBSEjD5i6l69w6axWJedXfdf/clGydy0Dk7e2UxtuadZF+CoDHSJxLuocVy2KG6u
UYjNd7oInJ9p77I0CyumP4MA2N2DxIO1PlPNe4d0zGycbomar6olVh/UEH8uNggSKFjIdRK86qed
GKMsg7YJ6MIZenCx2hYlLk58tmGcNWfvf69/XOrXqRpVIbwg9KmnZNAixgOQNsESVXZ/v3QozGNJ
9nWbpu5/+sBSoVCJoUYwGUBg7H/74mZBNVdkAE34vsxsO1od+DHaPpFpWO12Ula87USrPgm7Vvv3
7/FPmQYPawB2jREw+BY+w9tLszEIN46TJQq90vxcWynUV3wLlzLwmuNCVORtWSPWMxaGYowkxLXK
VXNnpZ2z0X3inxV5p65Vsy4f73+yP/ZKj09GF5p3eJUJn4YGkYAhGm59iYCBxFdpoL0L7IriA+6I
fSIn41vn9IJ4eVUP+3TSnZPdyy20XXWNPUVTgzxvj2XGSKPeb0t75zPofOz9snk0J3cVULlEAAOg
z0eGjqIhtWWm+zeTGGkojMEpezK43VR+D6cieG7yZrJ2aT3WcORpStQ7Qp/Mz1g8hpsqUHiV8a3m
CfjzuSMJ1M6bmA6iiT3M6gwvPXOILtAbRuG9BIHASAWV5ILDYVJVJ3G/6OAqzMGzMN2mX0zYZ0pv
scoNzPwoT7BE+yQeflOWhTjTriTCI8fH87hhMIeTqdOZFzUpzpMLmWqnOU86XKibUWq1+vdNDOZk
OA7exgvLnND50IiZe7HM434YBV4OzWzR/1QFs4y3S8Kz8Cq60f0SdtPwww2apT6mVZXju/NFixpQ
ypkw8GxqxZ7zOFMnwkag/VXD0D/HUP6+M44hD2swEmLHKz3R3HaHqrvtq57AdH6jGEWybyQ/XT+Z
19F9l9F19zrnJescu8H62elvRRM7r0xt7Qt8img6DVm04c5rQnQd1VzWV0xRrPx8yQu8tqQpmIht
RNJ/ZnrmplTWsB5JNislVAikKKQqenMpEHMqDn1+5lGOT6PwubrTys+1m0jzQKDH0G7doUdsOvb1
8lC3tfml6Z0AXM60TuwXnoNgw2hkrnFhl1281WpsbxJnGl8Cu54ICAnl/L1fwBRscFBUXwzdwdhM
iz7ABuYVotsUnFQrSBk47dCrjTVNZHS46dFfrKI4aDupIUa3pjzSEwnKfdG1lrl1crODyGtMIcqA
LmWq3xXzBOo56O1XJ+ulimJZ0z9gL+4MWL9GINkBLILia3eN0Rnt5gr9HH5hj7rG4iBTjKCgK0wi
m6lqjPas61swtGjN4Plj6NDONk5rEzptnPjikJbj9NwyMhWXqQ3lyNSecnZ6ll1+2Rje4ONLdOSj
ZIG7bbwUVESZdvoKbVD9NU87+14z4m4AqUyx3mpj7RePtgw/hZWd3ufhFHrkqLXxs8lM7lktw2jT
jQ69x4oyjSyrzlpQtyMBRU+TjXO46YIOZGzA3C7dTCo2ttKi+bu+M/YX0P3tTsqle+Fco0FmC0AV
isDyYpumOnyhijYyuDtdv6+dha5z7zp8MYPqV2bH6AfdPmWkyk88G1ACagpzlOMBouVNXUh6TCkm
1B8uiRaP5ULTe9OnAsJwbVst2bR9+HMeBwJ/YkyrvMvKA+LW6KDTmyGroX9T7+OqEYiX6m0fuIO5
h8nkZhcldec1p5q4x3/eoKHjPIBB5z9ditc2wZow4P0f9s5su21kyaJfhLswD6+cQIqaZVllv2DJ
tozEjMQMfH1vqm9XSbAoruJzv8pVIIbMyMyIE/ugaHFeSTBvMiFRk2Rp1LPBN0PZgeIy6WxQyunU
UvTHto1sEr0iHgkl9JjIw94vRU0QFIgfQiqtbU/tsWK4fE+1SVuIQHFx/BrqW51uuX1plqOfikJ+
o2DPmKFFGaQD+q1p0uV2GFGd6GhYfMqxGHkoymPBZ6hOLE8fLZwOiDj6TlzqQn/kFmrSiR0lUnXZ
CNPJNyH0w8fcdilbxAiV9lTPwEc49jDcE3iCe0mNdpfLBJF6rJdy6RqEJlCHRg+3sXGEXH3+zT7Y
vHB4Vx0StqioWOPfv0z2n2lO6wYmills/GgocENfyOtvAFtObD//lLPx3djsIi92Odmi23r/U2gR
YDsEdb8UFE3pNUNbz47TjV/I9thAwj3pg4jD6CnMwisRDcW+o076bw+93ATpcJLTbGM0lGPvb8Iq
C4MFE8UYOVfFB4Kp470xfDOsxrzu2lI7caz544x9+DnOvMi7NYbs/JmHjuyq65Dj7Wgyvw7VLPsx
mFOyo2eAJiQvCk5Njj+OmPwgJ2ws3tmr0Z5z+Pe3c7BLUTEP5OXsoXe3qGfLL4VmUoUKQJQT4ptt
4AXOtg8m976mKrUuUcKfSs189NScbtkqAePjJc82i4Ubjv00HHqfgqr7ZlST82zF8QsSbQuiUKA9
/dsxzDOzJSOvYEKbsmbP7Gpp4iTsApfkFepdmjsKKrTM3jqjeDjxS39OF7wodNZ3i3MbBg2Hf3/z
egNvVIRJ6XVJIiOKlhEKEKATlWl/63sadveO6OpvpBzS0Ddji+SzDdfkcgoClnZmtnlfirB9ipRY
f2iUEGkNfSFT63dWqT3aihZIMJXWNT1KwZ2KVhGgpDqk6VomPd35ylSqP6bcgLxgI9TzUzKIj3np
iedA1UMkThyR932Xe1dT1Llio5udhSqpibNbPLWhgdhDnTurUgNHPVheGq3i1AgRTldx/jw6mojW
mWKUPyxgOYKSa29yVjORmTRKTFNIpGRAJHtVEZbvGGH3m5R6D6umniBrNb1XhVcdMhh512UCMWWu
09u5IieYlbeff4UPhpfGyLI5y2LKgCnI+49ALaXB7EpyDBrSb1lm66BpeC6lw9wNCkKVn4jhH/we
wYJMLac7qmqvZa83Hx3GSwQ3s2Dr4mlQGkYzUNA1OWW2VAhpq0GY6qlY+cE4gwRrkrji6nSwzMIU
fVWWQkPzgOp2mq4HlrJFiL32NUKT+hk+WbIRRa2tHFsbN+TBqrXGQZqmIvuv0oOJgezLXXexaqxi
JYurE0Htw5tjiYe2yRH7D5i6InsXzjhHIakN0ZMhKPrHTeeQtrLt6cTh+o+cBacu3HXYmrChIJ7N
Fo2mzXAxNnCql17cLehklljpTeoekSYWMLI49ACL8cQDvrKe32WGDr96qJ4eOhKATc4iSlvEIlIs
nrATHi1LksZmiDmJLcxNaeod1pjAUaKN08OLEVKhu9GjdXqhNegIVyKKuvGSucj6NsZksRZVmCU/
SzcwUiqbsXxC4dQ8WOTdcJiqTTlspkwCDasD01mTjMOR0IoT6ZfgkX+jrKXo2Spd457Yrv0poOE0
D5vXpS3rYEs6Z2l2TNkhIK23dO22+hqRhqLb3QRiXmq5B42jyuiXMzAQ7RB+iRQwMiq/xqT/xQau
I71q+/m8/vMof7gf19HA9NM1Pm8Rq7Qy8NAeI3LKYT2xf6XgtKAWFp44zL+aib3/vOBuTTY9lLFo
R55XJSvaQ72yxjlaDcdo22pq0axHdKZ3o5P3eIvkaCAp58XieSLtA8qOxRT4DG5Lz/FAunqRBobY
RVVgYf9R2Nm9yqbCuZAmG29O4rUml60zDneki4YnvMXUajlFPb41Zi2gxVu6CMJlQNUU5l8C1kDJ
7eIXZ17tJdEHR19Qf8jv6bCNL53RE7dJihIX5FFTBxtXVZE4x30gn7SpRPOeOMjAlsiI7N9pIAFo
jUKGTA09tk5VOl+T5u/eG6I4aqus62TxTZq53wfesHHcOIhKa4kYWCtWtkLfqjIFRo8kBmBGrTja
Exk5/d5VLMxVB+Sj2UWAid1v3EjD26Qzc4xkpqQ28QtScY9RgiF7zkealVfAF8hOeNx9u3Zq6RUP
jhNLZ81aGv1/7/7/NeJTXXgz5/6AiV49p8/1e5To6//x3959zfsP6A4i7aEHjR0kE/R/UaKe9x/o
5GwtKQAj43nNcf63d98BMgrYm6/qslRpdFX/3buv/uegNaK5y8ayhMQl8+3fNO/r7+ODApUU70oq
jbPFMO8cgQQ0MHZKU0TbMR9JswSKkt1TjOv3DZ2TUBdNXXmyB3IsWRUid7ZKmeym0NXuBlhFF4bT
VJdKbLi7tId7tcyMbAgWomn0K3zX3eeSXMtOqNCm1oGbkeBGZomzQh810a53TrYSvfpn/zOT/nmU
2cLiZTVnBbPF6giKEs0AsVu+1I4GySiwFHNYHygJ7O4iW2khiB5QVFVJM2aA8B/slmjLlyKK3K9T
hsPMgibWmHaBuKFelXvYOLO/1r/1iuteexxvv/OtU19ERm4vjZKJ5tJChOaMdNm3sT8U8R1VeWo7
17yEjnkKBP6+Pvz3E86dVvq+qVV02NYuYel0FqY7NT91M8/UZRzryg/6udInC10rjmMhIhAweaXT
n9iwvd+g/PPbs83CYNHR05NT3BkAdA4SCe2b9Orgrw6Z9Klg+H5T+M9vzLIPgVIOll33E4PLGH46
xpj/iCpFfXBGS+y9IhrSE8v0LOr+80uHO3iz7cxjrD3jzjR2EW/vt2MI974KKvWxqShk0BDvjNsy
bjHloHCo3KWk724Sj2zpwqpC9RHwpfp4yP7+6Dl7bl2ZoEt0GxMb96rU0W8q6kEpXrjaL42012Uw
pMC93gSX2/8dz28ZGEcm7NykpVCFMEMYsP4EQS33pgtTU0+c449d+vD3Ny+lrfpKD8ap8UcMT0KR
b7WkPLU94BIfzM25zQvi99zs+7bxA13eaKq4V0n6nfdC9Pd37Ql4P8KQ3HWdrDJaW4xTxb1j72MW
Gx2Tkq2wuTKmvhsxIe/KT233j116Hqvs1DTNrGh8XcHW0bBJnp3sf/v4Vc9dUNjl6JODjM+3EnWT
jLSDxeOJaXPkrufF7SznwInRCxo+adwJPX6pAvPE8eDYpWdTvy7dZsoL0fiF6/0oIP+Htjyh/DgS
uZz5XCdZQzr7MKwVEtBkhxwkyfRHfaELIvx91iCc5y6GlqpikPEbDa3sYmGZ0ns2PLqHz7v84a29
mZkpBA279xiJGYKkRTVUHd1gWnHmZ2WX8fbqueemJjWMxgcfsUTbC0FC+ufd+Gxy0oeS1V1ZAlUY
VMx/QuiRpnw479qz6VnbfaWlA54Ejl7TqGvBDO025116Nj1BrObkeqLGNwZnVajhslaqEy/7MKA/
iITztu9JiTqjpqLmJ0k/PgVZom2DKvG+pl03XTiQbe5Dr+hOdBofmVX2bNGu4rFIxMSs6jOOSUjv
I7TaZ72iw9747aAxW60P9TDkFdHxkfemT4rrvNE+LzvD1zN1oGK1TzVn4UJSQj113k0fQsSbeZSV
EF+jqq59lLxfG7X7C1HACWe6QzT56LvOpugozMABNlT7jojho5qwXpsiyHeRFyF4cRLlXx3o/965
2LPJSjsK+cciIAaPYwpc2soWLfXFM7/qbL5SKbcz0+Or6lJ8sYOXPlduz3v1s9lK9sGdRgh+vtQP
bTXB8JR1AEjPu/hsvpZ5lGay4aWkOqTyuPRT85SL+pEpNFfyCY/an1ZKiuUH7WVUmh6NpvR2nHXj
1myCaq0wRvTPtW9P7j4pBz8FM3repWcTdChQO1vpYaBY4EyRJV1URXPqNHDsrczWVNEDECmwA/ZV
hFakuFZjeKqadOzSszlahyLsO1wMfEvLvnrS/FEGyZlvezZHZW3p+TQMta9bxQKh3bLST4nkj931
bFpK9P5mkPMhAUisS/0bkPjz1iLO+e9iVpFaGHDUxCw3N3ZYpa7r8f7ECDmMsg9i1rynRMlcA0I+
Y7sDUrIqXGidGfvcZd+L9I5eb++SIrg8mEpILAITWkBuNLClKBwO/cO03CctRhKh9RcN9O43kYEW
SjM6IGmmdG4LJ0OglkSl8ywCWiCjxLNh3Nvxo1qjtPcgVKdWQve75nW7yWiUVUhdcQMNPvXbTopt
KaJeXUSqlv2qIFlt6gQqaK8742pQYBgoh7rCwugLe6fVcfsSpZabL/B7aMGelrrzZbDzYh14qXqv
jHbRLFRXae71po2pDBV2f94OZ14gO2B7KsDwtd+Eh4aafFVX9nnDdW45WmdaVuHpUvuIYu6DQr2n
o/vMS8/ijoEXNVafDNcg2iV6urKptZwYVB+PqbmCwE5DqI8qV57KqaQzu/0hHPW8d23Ooo5WFhnI
grT2EQ95C61ODprD9uG8G5/FHVQ7w1SrHG6MItjjknBR6MF5a/YcNjOVbVBnec4YoXsZ5ZIbr0DM
nJL5Hgk9c6mtwOs3h3jIzmPS17E97qc6OHOYzGIP7GjXI+/HxwT9Sw11SSn0vLD2Wkd4sxUTBoAV
JIvAd6mSDoO96tNTi9NMFfH3HsmcbQcg9XfSQD7nD+S8n4MJ3ItnjiattIH3JSUWmDicuN21Bnrh
ghoefWtqIM97Z/OK5gCaZGo71HWu0Pq9akzuWhmN9LwczVxTAh0lNx3ym2y7vZU1XPblmRN33srG
mitA/Gt8kDrdoh1cejAnzppa86ajCC0RncAMI82MvtB4nUJR6c98IbNpi6I/aVN4MlxbuYki1c/q
4rxQZhwm3Jshmox2NcRBUfu5Xt3iJAYalLXlvFdivL92Vg+VZh1uewDNI3Gkly/nXXg2ZakATlNj
9bwPwCx4MAGhPzWvjgSaeZta2eU5JqBcuo6vZFgtDVmvP7/pQwD/YCMy5zVqdMn3DOzm4G7XrRsb
has11tlGOMZwU6L4OO88PG+sslUNkanki7qiNvCs7+7cGE/Fzx9iVvv9O+y8FibejBddyUu0pSFz
c5rsdeLQXkFuJSC/F4GqKJtsqZejelHllXMxdNijtBaYjhEi42/Tk/Z5i81rp8KbuygH+vZHI3ud
EFdCzeGgRCef8cgQeC3uv7l4ZJRlXyDG9afUvh2y5hb4xYkD9AFI/dEgwBzv3XQLk7YCUs061vRJ
RidMGqfXxSD0JarTACYkUvXFZEOULu1D5ajvkrWEc75zo9p7kHZXfRux7riQQKxWIMG8W0cZLfay
vAoAblhVwapZT2aoI3y1+j1ty8GJL//xW0Hq9/7O8bbq47ztKh9qhnphTTQLWF7trD4fV8euPnsv
Ff2MSVK10rcVdphgFkB8ngjMh0v8Oe+0OYBT61vdG0tX+qpSuA/mUDcXIreNZxl2yll3r78WHt+M
mBHMo3Qyvqpkm8lWf9GePRhnMTQt4rSlEMZ8a9z16H2nDHDWB0UP9f6DjhHCbxvwmp81xrDoRghp
etOcyEd//D0Riby/uBYqvAa8FfwE8wt1yh/o8jnz0P/aHPvmbSPISOkYZ35WYxpTksp9mmF/nTMO
qT2/v28YkXp88IX0WQIuuoAe4kwM/67l5O/YOafHm5awpDWU3a6SRfGlGTodXrfan4iJr5f5c6DT
Jfn+3uXoZZj+uC0mSa25xsV4XHSt8m10VW9T66CSEaQPyyBO1H2b6TW2qxb8lcJTl62ej3vqS+2u
iSN3qw2qtu+MXl/lgR1vx9jQzts3zvkWnJN7tPFjuxvLyvBVhuByZME6MaIPD/rRC5gFEbqmAtsu
J90fJ2e4AMSU7WKlKW8aC/9jJcS9cYEAT19/PlSO/dph6L8ZhpleJvUYq7pfYeh23dOVeOkNkYmt
jVtfCds4lEh7ZzgB5jgyoV77Vd/82iiikpY/6hemU7gXetuBKQr4Qp8/y8cx8tUd9u2zBBRc7c7S
aLT20tKXaqPuwk7F/acT/Y/Pf+LYA8wiglAraIUw7/xqsgA1ZsmvqMvPizbzZj2rt9sUVSnpNDH+
DqPyr6BIzivqzjstlbKDuZRzhFNStFMv+nje65gLuy1vLKiNAgPEZvU7O8DkGjiRe977UGeRoJma
IR/r1qB7TFs2DbaxjhjP3CHPu0CjrLco0HE6A1G0J+W9qGPXP2uMzFvy4wnhXGcJhDoAhGjjIun/
0EXWmYW6uazc04fAbsaJYRLquI9hFyCh3p2YQrOGjb+j+yvb680MrdImKBU1Nnw8++KdY3PYdmkI
gZKiaxdJakryjk30M2ZX/CClHfl55Sp7Ly+VzdD3yrrGVfGCpTI4tVc/MuPU2QJv1GqOr19q4IuE
VMjuajBeojmhrz0SMeZ9EGGms3Locb0TgLLEAgPX9s5BWPsVMmn6+PlwOBJh1VmKwwD61sE+rHa5
rqa+tGSKUDIt7k1j7NdmZ4fIT/Tq4fMf+/htITp7H84tbcwNsMOGP1bhYzz1ftAkJy798clPm2uQ
88GSFHJt3WeGe35pxyYKzfham6JwnbtE8vOeYDbrYfdZVVqbup8a5m/VyraUFs+Kguhr37+cQG+m
UdJx6ntuV+zUQU7rXnOSE+v2K8Trz4Ub7NT7yydmn056MtG/MwDHuoSApTxmRZouXYG3wULEevWV
xmvjliNfdKl0kxuCodSMBTg545b2kBTQQTqNV90w1r+1oM03YxBW163I1BvW4Bx3OJntAHh+i2EP
bzIoCUtK03KZxo0IN62Zi81kj8ZlGzvjVW57BTDqoXiqrRGAIcqHJzXRVJTyCVDk877WbD0srUyR
YxxWvszryNe9ZB8I/TylCXiO9y80r6xoEmKQPnKTeNGLCLOwwDlV3n/dUX7wveYavRa+HP24othR
C8ZCF0UodpMy2Y9VKvz0tbHVExrdo1Y4BdPCnQL9jm6VCZiLrPdBESoT/Vt2nF8iBw0WujC0eolz
a76J7Vw9T8lDs8H7l4CjWTTAXGp8RXW6S08ctIu0y5xYqz4OgMjA31/d7Ke6V9Sk96WG9VxbAcBL
c73YFF11Sip4JCTNwQAT3QFjPEXSl/wU7alGv7Dq8lSH4bGrz8JFE+FBLiBO+oaMo3uheO1eU5JT
WaiPY7fmztIFwtXqBqNi3XciHLOnujRuRU0ot2Xg3aGndB4NmomePp9LR77FXC9I8xwlWvzxdnSp
xU+dZ/T7dMRkQEVjeeJzH4pGHw352edWi0iUEV2iuzhRzH3TO+bXTB/iL7VqpjvcmTmcQ89fCi2M
T5yVjr3BWcx1cJPsmkhTd7hXJIee6r6mh5jG9vVBk3oxZsX0hRYz+L2fv8TXysFHjziLwnFbq17b
0YFjAb5DvoC7Nb7vaoS9cefFK8qJwVpL9fACa8d81XYqzuRtFyyxD3D9zJzMPd0rxTryAlwU+jTn
ZcQvvYRjsUjBxazVJMu+hT3s8EKZmuvOKWW/Uc26vhwiMQD87u0bvaudHt5gWt16VRDeNAV62CpI
3Q2bq+RqxLAFy9EqCHBOt/ulDXlr6Y3hsKZp5nuD7+DKABh/Fae0gX/+Wo4cqwGnvZ/oBSx61US4
tEtdZt9y8pLwd6VMFg4imVC+M4tCEOb0wfdRq7+YRhJd2f3UPIjSS74qvV3eCvJNCzuAddXT8LaO
6L1TMEIV4jftScOpz3dkgM5CflwWHK8wdtzZh8Mvxc+rPNPCE7u9IzuYud5SqFQGXMTAu1aG45Ux
uMZVCLvre2nmpH51LEU/f9lHYtJcfFmNnarEwdDu+gMBw5EBjozke058ymNXP8y0Nzt0q4mLusVp
HuNLc6wWgTFFKWLnMT4vRsxFmL2e6F7R1u2u0KDx0PpvqtcNhN47MR468QqjWA+TN5JS0vFH/vyN
HbanH0zauSiz7BtDhpBTdjnGPz/g+4IM0As3ATMSQtDOUu9nUmMJtVRkFuzHvARr//kvH3ubh7+/
eZsB8lLIGirMDtX7DmT4CpzEeOLaMyDq/x2mNGcW/Lwsk8MBrbQTdQY5wlPjbt/QnvTTLNtsQ4N3
O6xa1QtWOGKofpLZ1tXUlP1z0wSILM57QP39A3psS00XZjh0e/FXR4haUdZrTj3h4SoffbhZWPEC
Fysa6TS7Xhokdo1kHzthpa9K+P3Zgra+dAs0vtoHXVytqHVhJmIUiL7yvMDFRjb9iWXm2GZuTrpl
xwt4ItVyP8saZU3/gbZ1Kzmy7UZLshrpg9nmRVyuVWrkl4MlAjx0xmJTi0L3aQ9IV1kfQp5SuE2K
/s0qq0W/SJ0xPFH8PLK4z8WkBqLDHIfa3A/dCq6a0SSrXMFCvNdT88SXnlHf/h5ucw1pUzelPuZR
t+sD9vpuUGPRl+YWL8HKpUVBpXMvjBGdRzy647Duu5gjhujEtC5qwUdpO+OhGlAIneqAODYB5tLT
NCnxAhRUC+H2Ty+V7Ymv9FFhg9FWQ78yw+JekDlaJSmzI9dj0PBGn1nVQoFyf6qD5MieZ65RzeuE
bEwlxl3V/KX19SYJaGEux5Xr/NAbxwdDc6JkeWSrM3fVrLugHmBBattkUnx1alsc1KELa1A6lsVE
W7lTROGJIH1sOM3CVohHj126tbbVk7HZSHfqL9JJYfVum+7EcDqyWs7lqxNmNUNuVup20E1tGQba
tGh092tmocSgQhqsz4pP9iw+TSCJq2YqMj8eDVrZ22UZnoq/h5fxQXCat487aYVvaMelOzyjPG03
4G593k3PtiluC5Zn6nHcM92i2sl6SFadNxknrn5kIM2FrCiFZdZFY+q7ml72iwSolLOIMCu9JiE/
4j4FSm+dOeWvzx/mWNyYS1uFWZUGBu6pT/XZ9uukc34FQ199pd17WA1xEvieCrIr6iP0IPyX1S4d
sBmwC6tedVhPBQcW/qmYcWRkz03P4Ba7oWVXva/A2HeaiSgBXCA4Ve84ojjCdOr9etjXYwZ3vU59
VTWUjegP227jAHcE0hRWeBEMUemrbR7cKpzik03ZVN1vIa3+VPXoSCMnTjHv7yAdEVGQMO19nCRW
mKxqixYqRQ05ANvbtWffpCHgfpnfGP24QyS5pnS18RKcAMZgpTvhb9KhyypW9g1urzLkwE77Z1Bf
0Ta60mP7wpLJiQz8sYE4izJQnsLU1orU7zQLKL6lQQ6LIyunrg3Hf1Kn8dq1w5PF+WPLhTXbL0Wq
gdPNVKW+Z+LYjvtAq/7Ue6P4qUxhwwmSZgPsMj3rJ7io6ZfWa1qwKEU81BdaV/+3Pfqda/bbtr0Z
KPLvZXQu401dU2SxanX+CCVZX1huGF+kkCixwbXiHxx7Qh/wsLZDb7eavHaVO5Pfe1SfRS7DrZO0
JdSptB4wl9bjtez7amG30UjfexjLTW6UxiMgokMHHEdROKiBWEh8e742yhA8xKNKLhCLpxeraIZT
nKMja+BceAgcCto7ThjIK+rsJsYrb2O0El1vPU3TZde21oVqBhkuDX1/otR3ZB6bs7iuKLVRNnTr
+/3kluimbK1edHSm7sM8kvefR64jvzFXRZdFWCgF0FhfYui0dNjwrbGBMVf4djUn6tFHVsG5aFgq
ALOrRm19W3bRSgCi3U1Wmlw6g1CvFUyTTwThI2vVXEGMrbaaJ4Fo/SS0npvRDL9Fg3QfP39PRx5i
zmtOJsj3RuV0vpoZ0UUIeE9C0C5azOCa9Nasx+bERz/2FIdA8uY0NWRBbQiqr77n1BvciFc17qCf
P8OxS8/itpdn1RTEYeZHqr1KOlbBU1zRY29ndoYhCufQ/ILGTycn2E5pal1FVhFivjtYyjbJwMss
Pn+GY4vPXO5aa+B165aW4KqrC31pKO20bvJo2JucS9ZjgM18mxdbahQXbvkkJsxdPv/lI29vLnUN
wJHBzq4y1AqDuovGvN5CiZrO+zZzqSvuCbUkX5Pz2eX1JNPnWB2fz7vx2YjKFQuSZN5BPg5rgxUT
W602xhL5vKvPBlUoywLepcLh2MIMpEojE3GzePr84keik3H4+5vJUOBg2EeCI18Uds7VZEbqMqxN
60Emhvb985+wX892H+xx58pXR+nZituce2Mtoz6CfRguQ0UEEKnEGXgHoST8GqRJssaiKL/GyziG
ttJKGKE0aqy0vumfIEe0i+jRuIgdkpKGclMkbbQoAlF8V92k2WDSnulwGZtkYUSKu8FfsHmJJzFd
Z7gc7TD5ip7h7HsbaasGMDuo/S80W1DyimIGxNrgGA7pkfZ6bDnTVllJS+l+YU80bEzD6p4SYQx3
eoglGrT5eFWLuN42VTDGmLRLuRCKMPyw1ZOHtnZYSup02tZk7mr5FIyBuoAuJ27coWrJ9WJ3iX2b
FW2lKTttQdpyus4nU2NAfummUcU+O9MpTUMVrp4ir40wMwvGZN9WCiZxvRWrKoecUNkK0r/XHB3y
ZdDayWNaFMG1MqXDQ67myiLqTDNftOpornFtycKFihHTg14P2cpF0/hIyVr4Hp4zPGsG2toG49Wv
C2HGNxlWR1cWAIxtUNeALpUacvHhSIx5LXzNFVSPGiBrZVX4bhaKsfX6Ce/I1nVWXp5E2zAWw7jM
4UW/pInQL6IshYHrCaW1FmoMd3LZ4f5l31kSBGo/NBkllymXt+k4mj+DVovx6D3sJTNaHa5gmxUh
vgudeLSMLI03BLshpwyu2yypMC5XdqoomFaKzCuxZAQWEgOl+UtxUnvfxqbAV6hVlnhJ9NhMQs3R
gYA6zdqzEmMFzqbYkmpKVq40+i+xJpN8M1gl6feM/igrotYBoafM5d6sUqP0vT4dOmqIZZkvojyY
jEWgNXGysto2yjbApYv+S9toZr9QXJMQUGsDmmn85YulIerxy6FAeK+TJ3T2fd1q453Dg7wEZec+
Z2HDhhUknrXjTNhdp1g686uwRXxFdKm2ttCXxIvO4aTb4mspl6GwKm0pnUTTVniDR9/TJMTZ08GH
9lGRinXlapO5xcGi/ALjD5tywMxLbcA3rHQ7OEUksu1XUy2QRXYLLqrnwPis6UEtF1hzNSA/Koyy
iqmR+SKtHIx9nAkO6hKHM3NRV3UZLTrmREbJILO27iDrJSd8bd9MRoX3o16CEsfLpsrwoosbiOQD
p4SqJPO1igbPdX6XeoZFusp3hniXDGIrpjFZBbXZbsvGCPplHObVxlO0sKPu3A2Y+4I57jZjqsLs
jftyU9rucB23uFvbnjywiVpvkwGBumhaY3R3JhVsd5VKBQtAt4uVEqNdN7qJMIK58kxpLErPxpHO
wxJzORbRocfI6zCCg7m3b8WAP3WAC1eE1V8S/YywuK2uwfgV3c0QK92PKBwmIMZxnTfr3k1+pjTr
XqTS1qOrYuzyao+3glS/1o33W4U8nq1yVgm4OF0wiFWtRvYNrLp4i9+q/iIB3dyAJ4xvLF2Pl71l
Z9UCezeIt52ujJCk2khSlqST/GvcJNUN6TB5x+1Xv7rQbTpfoWT/0Cte+sUaU2AettsXyyYD2dAw
DDIEeaO2K2I7PVSZ5IXVDhX2N70BCNk0ufIUaRr4WzaNl6ECvUeXo/aF8r17U5RdvQ6zcbjHlKrF
KtZInDskltUyjEJdWaVeIlZFYXs3Vot3UFtLMPXAKi9SLaqWTtRK9m+OvKJVOl3lw9A9RJUmlr05
qXckMp11RO5rYZZKDpa8U+yVMvINbAS5W3oP5I2nDOJFlSl+lG5lv6Sm5fxEM8I2C9vPH1rhEAPU
yIwX9OvmgOAMzpta1t3IvABfZYdFtorSkNjvJC6dmvhsrnOlrC4qrcjXfPRh7/Vlcqeafb623arc
VKrjxUjpTW1YJFl1bZDucSx5UDU6SXnZIyux03xdJfHOjTl60bGeG2s8IFWsWZMuuKxMt/vldXhC
twW+fb20QqxdAnWFHaqTLRojDvv14BaC2GrZy1Aduhs8mdutXpT5A56dOptfIn+zEINpbACPZ8Oy
pKXGV+0mNQgFU/LkFjgaywj/XW6rUJdG4QoLF1GRP4qyySkZEhEXURiI2yalPWqBFjteM6HGFUCZ
aj3VU3Q9DLiuLUj6OY8WBOrf0LunFVVepKLwwsxdY5fWQrfA+ZEP9ZQHU6acMQIrdZ71tsZQcqyV
ZFckeM5PtuJdSc81LgvY2V8bNxtYtDoFxJrdF49qFWBlO+JQulL1qSYstpk5LItCl+mibVEeES3T
yFq0oRC32ITbxaqNYgXLcKEMt6boKVFN1oCLYDJmGwxoMYrr9foa91fnSq24Y4FxuL4MUzO/mpKS
BT226uy2mAz6JwLNux00pdsJIFHlQrXA2apdZKwVPN2uavIIC5NWK7xqu1fTeKkmvmLH7nfUKyhG
HKv6ObpmcgWnYPgrCuP2QmmT8NkLAsP3vFj7IqexW/dWiC+0F8T0MjiyCWGF9/qLWjnhBVRd/UWY
Q7E12VfcN70drcxUmhhEQjtPnc7wB9spm03qFvkjJbTKt4PG2GIiLTdmobl+nsfuvvLIzeNoyLI9
RAas4j4nv5CCNNTTor8uZC7dO8+brG5lFiZjA/C0l27hpCbgqhK3V37ZCOhWgxcOjR8fdF8L06rc
VcRe7G4IveTRcIPyeUDruQ9F1zxIciiPhFS9YbHT8mFVel4GwVyrCb9plNyK4iWxDLnNOlafDisf
PGT1+DJujGZlKGGcrxwvtC9xW8a1TC2D4cFORGUsTUz4NmllyosIzu/dqA/pRo9FGKzzcHBfWi0x
1i0eL+5FH/fZPi/Yky0IUjJcVlHRUuyuTKNcehA77ppo1BJK97Z6k8Rq8UMpa+WvBiOZ+6Z28MwZ
dHuHWwoNwrmi79uAPvlFH42U65A+Vl/x4XVdcmweWyxDG8bvkJioSUze4CTLysq777HuhevBEVg1
5VgkQCMHgy//h7Lz2pFdudL0qzR0TzWDDDqg1Rck01dmeXtDlNu0Qe+fvr9UC4ORpjGYASThHJ29
6+yqJCPW+m1AjpTFJCCbu7hYeurnxoESi9pbcEG3zUmfomWftnl+O4OYEiotpbZbDa2d/Ak6uw6S
Kpp3g2PnR7sdX4bKNcMrWzqC8TnVTWk5memnfWl9kVqMsNTUK/nTxw0FdFnUWYImsWrY6oJNMBWT
e9aY5p+VxFJFH3D53EhNDduWBvSaCHkCpeLIoXR8WMgFaBIszf5MR+y1sB39hl+7NXbrriNjLJhl
Whkh7YeZe5zJcM1+BqbtLfMVIFNVVNppsjVFO4KlZ4tP1jsvMU2gO8PUKm/X8XZVgWFmmdr1mumR
giuF2gyeyFaUYGlydrx23mXQLjygWVKOvmeO1hEBX/mtWS0QGunoX6lJsHsYFwmTrKZF45nYJy3U
EicfAwbPNPVNjQRHReRJqCy36DYFkrXOT6OCRQZDXDNxu1nU9i4yGTd4fVFm9kkhnuNVWj8xSfY8
qnTuIdekBJcCLe85axZDhf1cMdvMjOprJXUs3qCrR7lwlq+9RBJJcfyeBkVA0J7m3BtDE+arvvRD
6HDWoUbv9XPDJ+v6ep94JL/lZlEH0JyYQ0u0S8FA0rhDxPiCvs50aWf21CRuyyIh+391t7Hb5b9F
OzXkXs/RhfmTN6nNho2VL7+k/s3eAwJsW+4pEWnNfR139ucSDfUQLPUsjF2fSZ1+4lqjsnZdM8GP
TydWPkvrGncqJPXEK2k5+jYpcdVXrN57b8ZCRld7jMIkramMYA9cDaa1RGiXeehVfIkLEdCR0CWb
hflp2nheY6Hmw93cb7uhPxnKadodnrv127Lstdn+3xdIYf4dXP2fNsh/AV3duTcaXpJkvzQa39iy
VsWphL29pG060PDhLJuhN4YjeZ3uxzBlHSWV1TAeoCL6LRVK7Dwdrz0tdbMeNE1HpWl3dfYLa4Aj
KBL6Z5tMMCcszjyybSxxxtOaLw61HKtWnPmBTPre0CJbBWYUwwHmvRjJt6WQzneKgox40yRMwYiI
sdgikM/u0ryqv3LNjM5efY1n1qqKQSHppJaztxrojMx+HZ6MqsxfkmiO85CSozasuAE+6m72BhRo
63Qo80ahkHTlW6Skfs+LN9yUHbuBn7pIgHoxT7yEo+HeDLOdr8QhAhMFFqcoGXKLvWTHhDITDneR
czHaQMF5Zhb3CAi8Z8LcpyeNE+ZpsiOqJzRnnTaNK5GDOsSrZKGILB4ux24OymiTM4T/dQKtVUNN
w5rwM86vv7YCzH+jp94sg2pW85+2sLw/JD1O1K4Vtn1jUHjtnCM8FadqEt0HBhljIZC7kofFMpaH
ITE4fOKGgdanaZAOT3Otxk8zW419UaX6ewun8+ZZKKqpZTCSbZ3m5fPcduLDGA121tRJt3TeNLeS
gy4NxxwL1PVkmHJqlxuqgAv32DauFdMCvmYtZFU/vZRu5d33lrm8sCK/RBM+5TB28vzba0brQLi/
+azcQV6ybinCNTUXPkKKCTpmcmlD2bd19DQtthVTQR4357nIdFgQKxJYACq9Zdid5KGJPZM2VLQb
hV+RCX4hmLs/uZWYH3U6KMMZL9u5YEfp/MQSmRXQedJqYSUpmKYhXqc+WeWxrW8nbyxPSMQgWBgK
3q0+yV6pRSBgVo9s5yMqzN4MFpCQH0CBim04Baw7AOajhFFeob04Wm8VPh8azQZLreOIpMNSZieS
x/OdCfC6hMOgR89abzAjEdw3XEbIMwpxKDRk0CIzhHW50sXCWZjRSGbjZXuLdKu4p7BCnKpCtUdK
krvOnz2rudVw6ZwGl7DrwEg7R21oqpEfDZ1XOaoZpzZ8J9biS9JrOZ99Nkcna23KQ6RZ8s6Uc24R
lDtOiPHI9bxFxNM+9oUm9q0w5puYDodb8rrSZ1TC7sCFUvGC1ZpYDlOmOdtOOul9mzIbhvTEqXeC
2YqLY5PlmTP7AVx07pczZdWjTjpvQCN38eGUJkU6RH6VT1gu6g3pqm3Y26lJFQjKN0Kj4AZSXAxd
FlFPXck4FFpc37uoEL+x80QniOg0C9uo7G7o2hHHcWkUo2ld7NvOWQI4cPfbI9H/yWrqHjSgXr3N
kCzmgfo2QbFkrcTTPMiB/tN0fbmWufgOIaBvhA44b9zO3YtBCnUTXvmEO6+kngGuZjIumpeVrPKJ
Xnc+c3UfjmTv7zW2OWMzcO16WF/L5EvpQ7NdhNVsOcnFFAolDc1XcWn8MeNufEFjaJlh0wj3ZZYI
mIKOYuYNMa/jl5UVBBS3kO0b1WWL8iunWV5nR9NiBFZANATte6/e2lBA1wgW/JGhLViXWFx6ozd+
Zn3syLZPcI4XtjuW2x52kWJ7i1XfmSPvOaX9/dsb+uJEZIudEubSlE+VkcvnyhwKZqa5vTj14D3K
epz4k0ypR/K9VYUt0f7Hdu2dLeY+RuDMlQBdbVlEv5ae08GUkp66rVCUF4cx407d1FYpZx820n7A
h8moQBTe/GdONHtfi25gV8jlpgECP2t5Wzxnc+q0obH06YsEac82HIPLjUZYVsSsaQKORFmB5b43
04adQhs6zb9WT3EL6vXcs/jRFe+TzTa1W/Tu7jlLaBnY1axe3WYEKXhuvdnYZ8l1Bslb0wzoD2LV
sqLFTBkj0uzGiMX62zfSesm7xgLoofjD9/Kse5Sd4oRLVkElEYUE83OitPjcNf16nmWEyZTQ/eUw
moo4UfgT8v97Zo+QH1F9C2CT3hiTbWU+GTpOHVIMVdgbMlDMJ1XMXHCTSmduKqtXNNtPVUzoBSwr
XwkJ2Nmwx3WbVkl0xJ5UfjlDbgdCL/X2xGFILVTa26YII+CL3ZKXVRXkXWzu3VLrH2lMqSofhYa7
n2xvpqZsrcy7XMp1i6JG3palow5F3YFP0Wyi276+tOKtMtDA+KSegGfl3kLCd6EF+BKivYNJ/mAm
pvEw1nl+U6YVVdoMCYdcLSX8TkKpwzLZ+4Vuzq1d5gW6cT0/LKOkJ2vQ69t21MU+ofaIxtZKOp9F
A+3NO1AsG1CABcFBj5C2dxuW+3ktVuaHquK4cZGgpwMzQ5x6znGlsy6YNNmG7VSChjTl+ihsVT/P
YuXSzK+lfYudJh+0UBkpyz0P8jAYcXWbViXwQjIoHVO5LdJtZzZueiAopbxwqWFuFMw3AHAws9nG
SmYv8aO2MD5tr1fHRnflkTyl4egM+KCoLImLAAjdfCtdvkAVaStrDJNsaDV0fgZ8aDNFnhqwr6bM
KYzHVV1KxeTgCMd4TokuASCtDWrqeBS9Q8Oz+aYsjymDVp7uouWNJv2xavJtjsT2t6AB4yHt2Y30
Vaz3XWI4B5aylMdZLDOfkbUuB9Sg81VXPaLNyCfpIHjD3sfa1lxaEuw3w3QtEdc68TM2U3qXae50
XOwCqLru4/E25x19b4GMgzVG2OMgv9qu5lAepCqGhZMKr+OsrwQ9tS77O87ig66o+SIOTd/3BCyz
7Or9pm96iwl3xKhnWtN2WJp0R2SC9zrwZ3psK7d7pL088h1DN95KeJc9oS/NhiqOfOPm7aeb5e5z
0egVcdRF3YSoIahryfREf+jaRr9U3iqCpHbbIzc2t1rnGQwfTSGHKpS1MX2ultDu2rRe0g2tR9Wm
8uIohBmhniSZU+99dFCzBKseS5cRV0Ybmh2UCp1xagw6zrN+eFpGqpQ2MtLpg1kWxzlEVrYsoVZb
ieEneh9L30HvyMhYySbb0TIsHN8ph/kwtCWR90JVwjzKqW8/K0dq9aMzO+kuGVr1rf7+0auJEPhw
LpqCe65M5tFPKFKMca2P2uMQ630XQDtW8tnTTHPYzAOU88YsJOuW3qf7zuqHjSsi+VgloF9iTZrV
16WX3uQ0UWxHFz7Dt6dcuMwfFljCiizMB4uv3s1KjNvIGLUzk4B4nEvXChYgtk1H7c+G8WwIXbCA
s3IS/WapUxmwHHpvgxM7vuCPt08VuLXTZvNeAkYCEaTqG5O1EyRlqR6KoXFvC7dvdpSI5a8Le2LH
vNbWz8uQd3d5ei3ONMB7NPIgdsqw21fXsx415vit0SXWoRYp2hLBXXKUczN+Ng1ztNNklyTxjA+j
58gBrdKCTIzJxzBXsDrNtGy1dVzeWhtiW9agjH7MqXnrpO5q+H3nQrEMo3GQrRE/w814z6Kvy22H
QWqHwQzzl1Mv8gxrgIzJJgE29eWolvvcauVP3MvmzXLttvK1Plm5vQlG3igjS59XipMesjmufgHe
uavmZbCqjTlAFKTtYN3a5fW5aAFBNN9eKOcIe6JFbkuYj3Mn2tTaVL1X3y9t77qgf1pzdBJDB8FB
dMIhGIv5uGqGcWStHi44A5Mbr0MYgzxpLoF4PK0lE2XK70Squw/QBNFJYWVia4qF+1DNk3eQFgHw
hciT13I25veVXtFNZ64t8JwYtmNmmCogM25+xr/Z+aAOyUultc1x0OjH5gpC4V938qiAeH74/7oQ
HETdFbbyznaTdKFsKeAijD77iWMrAhyxs9CJXYz2QxwfEp7bXW/m2EggV3PfpirhaI5Dcmp05THm
RU5BrU66nmvFARLQ3F1fHADp1eeay8FW+Ug2NZSa2lCxwaSrVnMNtBFgotNr9ZlGiX6s237el61n
35RLLW6yNsWuQa3ywSUW+zG1UtJUnAQSgfuyzd8p3nPgIPOoPgydjecPumGCnGCguIdrI5mzdFLC
Y9tJ+rXKOhYZiIQtUAKlTa02bNapcu5mZH8eki1Kya7R+u1EmGJW/qRUPsAHcawnSVS+T5Ckew3h
bZiAnK3+KhpiRhanSAm9y0ZNYPgzvA/wF/scO2sd9uMMHR/NMDXZ1FTowDp92QGN5K+V5yX8ud2m
DSfHzkiHVc5Oy3PzjSQ9Hoq1yNC88AiLLc9iilpNAYNIhJtFwPg8vzTxlUNM4lU7eonO8CSnpbt3
+end1nT0bRptWXYUjCWfLN3Z82Am+Zs7D+m3sCKOJoDyKSwTKEZA7rmkbdBoeHiKdQy9JbLOtlFm
m7VMDUJy++hxGWdswdSWuH4MArnrl1pu5LLwgqF1CLmQ0r2Xa/YfHsHyoKhJ3U20Fu4MnodTDCy6
mUy30SgqLI1ARsvy1HhGf9Mloqu4mOEMgnT12h1j6Adb53gN61kTJkdHP65G6rCxAWfFlHYy7GlZ
0AFGnlXW82r2Iqr2iVB5zo4q3Evb0xzrV2oQZ1auYrf2ytsibhRHUmqWj6WT3odjzD1vkq1S0qib
pBa0ESzUpHmrZ280vrnb1CE/iMWp3JipOV3aycCIaXZGcci5L9wN5dv9vRszhOhiGDZJbHkPGRbJ
wyRN7gp6EM6SaJQTyZntmc6++QhTp54ba2a3yHEVwvHaW0NcbwxSivw2oahGnxPi6/O04gxvIPqN
ddkZyxTvDLfQX2KuXfh8S2AzIJTH83sBnO9DLUwfHujLT05YBrmLNXV3mVPGlG+L+aBAtRu/1BjK
BjcTW6B4cTcmZeozPJWh4Ho6Yi1O9jPfzJ1XlDWD4pinu2WIzFPG/oiKrWBFUnPhHa2WswwyPj4s
AGB3GvI3w9eatf4o81y/j/tIHMk7FodCF/05Mi3j1rKy9qcoqym76eplRJVg93Lfm639kg+qf5c0
kn1NbdZteyvGQ+v2y2uZQeGeBuGlYquWTo99hE7jmcMd5ERKLuYMQcLM5/E+G2Qr7LrIEnwe/Gnb
rYVY/ndcOsLlhrREzdfw5hSedY3tLrzpSSlPhV05e+VeI2oTmEeND2viuMIHmmvDRI4kMlKRdurz
QRxaWWmbiNTvIyzU9G46UbGtNSy4vZ7N4ARS20Y9SsWIHLhvahIgz1vhtRvoMDpkaiOiijXyNsRL
pL/V6gIiy0yrQNlGdztWuTCCuRuH7WKO8luaY7k3+4L2z3KMma3p8/uoMsvYlNCsd5Qjlxi02ta4
lAA1e90xtJtkGOcLW0FNaJcE7U5ar79FOklrhrtozctAig5P+eJq+zbV7N0g4ulGj8es8CdRmlT3
VPktlrd42KSubfJYUZ5SA6VDENN1WlW1P+v9OPh92kKNKXq6Xjn+cC5zhR2UXaxtENVAGGQJVo+o
LkRorUZNj0OqsTI3rhlwz9vPyCak7cfER4JoLdARC3/6x8iT6sECj700qtY3+bpa96aXZfAORXxk
AEyPUHLJhk8vf7aJEOy3wjIeFpl3PACFWh44/LoDc6gHPCnyn3XoaS1CZxEMcI/YnKhpo2xIFQ+5
VaU/cankqcG08J0PV9SbMnTrsS/Jt62AKLeuXFwfSC/6IaTiK3baftPoI3OvGiDwGCM2fdJFoOvK
vL68w07HUwwFB7/fpmO+5akGAcxUF6aiNrbsyOxtWVYujHJl/IIN13OD2e3h8qNseiIzeb4juBbr
cWEheWmHQt+TwGWEhkuih8ZLhGoD9n6XO1MfejSQXlrNjm8yx80fZtJJQeFtmcEbzuNpTHrxmBII
Tjuukhb9ZeD3aeamT6lS06XQ7av0tgaPnzk+HmxjBrMp43WTzLly960OgEt1TM3BSZb2r7Bd5zCK
Ums32koe02nx8ohGcyrzMJ3XXVjmwF7hlIO/CLEQYkP2Vr/nsEt01jZdEeEZaeNZlTYBth3d7zo2
L8N5tmELn5GWRBf2AoP+sUR7jbR+2ppRqe0B+6a9GSWm6Y9rkx0z4EgujsqbX2Zvyl8ThAkHitjb
c0F0xY1oHevilhjLgsLoi01sx5Hmw7GjKCzzLs2pbUvzDw5Vu3swhkjRLG5n3k43uIxDonJL86ts
4zYs9AqCtCQXt1+NDkBsJMUpUEU96WHbV19u1ozSz6Ebdpa5Rk/2hDTqttcwZ4hxSrsnk1wAb5sw
vmUB5q+s3I31YvF7qHC340f+HfMfB9w/pAihHJE18N3RAubF3Lhr+mpwCsdbRuX+WyDIuRWaDepS
8XoS+OBMZcpex7/8pScz70yAZua3UhuDEt+jj1nV8Ssu1wARdXOYUWuebFgyPmlhmVD8cjprrXVt
9O7oVG4MepT3a5RH+YlhdabAk7QMJ4oP1w+s0PyIFzaEJWODZqchjCBvKHLGAhOfG8uJygdhptVz
1NRFEjpt4pUhJg/sN0mVtYXvEWfww6w16EwY7dIejAGgAL4yB2IenYjl1VSOyS9vJ4agJbEXLViZ
6QeagHBxGZmKnqdySSd0OrY17Wx9LqdrNXdc+TFpctpHBT6zbw0obe7h8Qcdj3TeqSzuVz/xao2x
T6VWxo0XD33Az0nKHRSE890suqvT/dbnwAtGVaw7YSBzX1vKv8N0bY3bFVoIFIUa8cW361hueinb
02zl9qdhdZBCpeaWhm+uFFlEKIru8yWynzpVoTBJEDWZlphDZxqWo3IxGEvvqv2oQA8DlyOMaV92
VsJHh9qexZJ0sCLWxU537QKSKclo5E6saNxSiY5FAQseOptyeucDc7ft0JpHdfUaNciuvyaqL2G4
gMwukTPJaM+4S422kiOVwM7S/4Lzlu9pbFuPlm62hp+hqzpB6SCLy2m1DGrNWsN2iBnQ0YdbxaVI
5/lPI2dvXwHKgI2Td/GV6ivDfmfEya7tDP2M96kLO0A6LmWXms6MB/vDI/GyCUZPk2EW1cMHlrX8
NkHS9cijnFy6ItffjbFy/cqcZ3rgreVWmLNNvQAtwSGdVOwi1BA+ulqnBdwctL318bqVWdVw91b6
01qtw5b3fw5MOzNuJOPtr+yvyBL1huq1dpeBhwrWmh8t6KoTl+6RUq/xW8tTyOgu6WGZgQicPodR
jqq62iOaaT5HZDgnrcv6k3STP3BQ0c1C8oPwoTnjN/w5MkHNkrlF0Kc5XQh65liftXUn871Wkhxg
WDSNQJ62fjLZim+CImswAu/YGi5WUDVODC90elMBP1pxfML6sf5MbrLAQgpsKkDqjx2lXTcKCfqP
NWjqXUI1Esyd1u0YjMjgfQFDc2p5RLYM0elm1DTvnhfQe6jqIrptBtkFAwPedl5EGRbtAnxNLnfh
ofmI2b7JZHCevKzO7mqtKj8nrQABXaMK/ifqq/uC/UQGE/4y87+l9f/+T06L7j//g7//Ro3fohzq
/+Vv//OpUvznP66/53/9mn/+Hf+5+60un+q3+9df9E+/h6/7j3/vtfXtn/5mU/bode6H33Z5+O1g
D//+9ePf6vor/1//4b/9/v2rPC3179/+8l0NZX/9ajE44l/+8Y8OP3/7i7havv/9f//6//iH12/g
b3+5/Nafxf/x6/+7fc51/woEZjqOST6NaXlXLfV/t8+5+l/hraiONq7/49KK+pd/+0f7nKn/VUqg
M7SOEuGUfk2k61AoJX/7i2H/1ZQu/KhFt6VJbeH/X/mc/j+7Yiz5r+mQNKgucT9lLdS81d53qhlu
2XbVofXEurFcTbvXOSiBz/tRCZ/eUM/bGahCdlnsDA9VrnkB1zivaauifZqA03mmMfyhGRc5P3TF
12QOFHRR5FjAWWXjb8FWu9F7xSg/DQYAQzVtFe2oyLRk8thEWXdJKspFJbabPKDlGlEEod1nV0Xx
41qQ0xKvQv+lM9gLSUNsWzrSc2dvVml+7+mK1HBeuqeVdlH0f2nkPjDciAPAr/s26pZxyFRRfKGJ
yt67HL992GhNs7Urk/zrXrknDc2u7sd67p6NJuoDqytRurZaeZxmsENoMiInVOI8RCpeLmYyNa+N
UZEjQ0dwHgdoNijrFT0KtBnQ+zfNyvm+Ma6b9jAk2rszdWDRI7quS5MuzdnWR2uTpcq660HdXJpu
TgwtsEDKmvdNNC0PY1YXb8qw4ueUGkyEZZk37Rt6cLNAJub6MVZ9f1LquqhBqqdvkZOD/enSdmnN
kv0NzHH9wQoOC02O6R9zaLRLJtXwg31Ev8k6b+6CNLaYe7G+oCoDcQbBXt1XuHERtt1qHhfIjdQ3
hiQmLNfJDBk2mAtfI4nmApWwK77rZlHfFcrUw9p39U9u1UTFIvckBOnKSJawuWEnbBOgXrabduwe
RekqYkOfauheWAtAWEiO16u/214SNIX4sfw0B55H6Eojj17e19I7COupRAAfZgjvAHMntXMAtnyN
NAE7z7dNnEjAgP5iXr3IKyR+7BgclAid9gzcZqhVf2I6l3epmRbBcL1fNRBZSuq/IGX2wlM7TeRt
iHIN1XBehcaEOmuQD12Ja7FRSNSRlm0SoHsItc8pyyj+c+8MOO0/WakJCIEZw5gwpP4zMW2GpSv+
oB+ZXnTb7TboBHhbihgkh/+6s/g05wnkBGvChJjltjPb/NQivp27L9tofU9yB/Sat3MmR2Mlu7KV
H7j1QiPP102UaIc0z3YOrsMPY5mtrasehBzrbanlzznOx0J/GkykRyo514NrHwoG+Dx1gq50QX3L
8V7oLuyUmu4mM8phbYddTPS4kZTfTQnWI1zoSxG9An0e6MelJjdd7aBc5Mjdrx9avbnlJk6PiZOG
cWW9u2n844jsdmhbewQD/U0dG5Q4mqB/6zoUTp+FEmk1QFbiQtVGLrYM7aT18Q3mTRapXPBNT3dO
4m24GgOJVN0XLROpVOl1R79X5EQ9N56GipoLeUca+K6D0bpYYxrMXH/KrhmqVzRajjeFBSvsZOqW
f612hazkSYTdxcWXqlcdTUxnqmaL5iXyi9qSByWLR6Mp/wzF8+SueoD6DCqbehjf5P00wIsAHYXc
sJZV8PaYJ4iVPxDayebGW/fkICm5m1adB2T+tdmZjq5zVQcU5R3ic751mJY6dVzE2ailOGNzZ9wm
alhQl5mQfFpQtfG96/T1NtVmHSg5dv6U/Qp3skSbYVRzaAGMXBy5fjo0Mmcs3sr9lEvdMzZWHi7X
LLHgV2ep7u22HT5nyYcGENzeTtKKd8SNZhfdqGFD43rtT7WQejjWIjrm1VWSpq2reIbqA/DkiD2x
ed1Ka6q/6bs3P7VqSr9Xhv1fE4L2Lm47eUDiOm0jr7JC3JU1uTrTi9Vr3a7C67y3NPFSVGjcPNp7
fCfTLN+Fw/PB5NsjWlO0h8tcNQgspf3Hnc1TG1eSWS2WVKDp1QZ51EeBvKcnFySUGpJjYar4WNa6
sylm8mpE311cE0Fgr0b5VHv1cG/I+QQbWt+l8/g5IOC5K023ChwUlnC7VXQbObb6jqrI+S4UqI4P
JSYvXsarmkcGUncsWm4ZiJQcBVfLqvt5KUFK4oyipKh70qZxCeZY3KMH+F7l2m8TC4zKSmzjaSSN
M4QqYuADR505zvL5pjDchOi01XnD9PkIs00Bc+X00SfSAUCWDKHvmEGdxkg/qwT1D9cHR2oMW9et
LneOJ4q9ymeADDXt3MgzQ4HIbMILgJIxXBIHKXSU2O1XbZfO3kLOeupHuR7Kwp1A3zXcD1zukodv
nUS94RgrQpkOlHfk02BWYc5z1rZnkfY9X2g8SKPQgcevW2nWUOFaDgHaoBtT9fZl6N+KulVfFb7y
IMul2OgNyqNZLy3AJ8BERyG+7ot8y0ehuIxLkEg8JczxGsW2WN7tfMEuY2i37cw36uvmADngQHO6
ZvkRiXwtQ13qK1LKyXvNktx0iWdzuBq8dPJLF7FXQJ4t+H7ZVoHsCSdc63YTW8ldDHjIihUjd4yC
Pi7KXdKBTI+95QRzVgaN3W1Xt31rqTCfZvnH1WdQ5WYWm8QG0ZHr+DxViP+HtXHOqWYiUOBVwhRl
sw4j06lNNGgpw9jJRY/hLyo3ArtbF4SuXBzr9asyu+dVE20r40dz+hGM2PtEkBpIu7QOlbT5DIfp
S+XNjVs5DkiLhgG+mH7HGVrGbzXo4rSfNsbE6QfTnkICjMbe1K5NSTM6ZGc5uqzqHmK7wRFaKJGU
dbaRb6eo9gLTjMnXsMDLC4+S9uJQ1iMyLe1jtpvysgrHClJmhtMyTjiaV/OPY5hsuwPuAnM6mpoE
wM/O1Lr4oJnKr9cZ2NjWv50cXxV0R++jkQlSi78Qk9lsHLP7s+g2Yvhb22rfR2XezTJedpUJ84U8
wI9cz0+cRv32PRBy7IacRSlEaPPBkNOfBvjvYIBSILURAH41p/MwWvk9LVb6AoRDxA4ra8I6tTxF
ORQzYiIUVM2ZyvnxLR2HvTk/CEDsYIi+kyYykDjZm3528WjjTUKViVa6v5Rasr1mgcXFuO368jUp
QQTSUr0ISwWrox8W4w7J2rnol4Pe2foxa3B08LGEVpJ8prpyL9TLBxUKIEiC9R7r/M2SVqy0zt3Y
47ABatuj/2f9NorXVcu9LcrLg5V3Zze1BQxrHztHErr8BjLmMMJGzkwARwdyris0+Viu7h+DQLOi
fUzcpAnKPn9DRsQJnUTf2OHXja5u8mnOgrkYv+w1vTcnsN0GQVWgAWMMUn24V9FL01hBrtMKddUU
JJF1cYpc+Kj1w1Kf3xaFhace0Fpcf0yWkRVbW1nNGW21vOT2Y1NkL+5cHiwNOWOTFg/mgMbHjgQV
8DBXY6etB1o82x8ttU4dGjl/iMrnMdWfCJvDUqu6G57ZnKFLvblemnEE4FlbChcqG92DzKuJK4/S
KNta70DWUGFXiAv7Iit9T8spAlPFu0MBTTdikbFlB847Gb5YeNMg1bXov8g7k+S4sWxNb6U2gDB0
FxeYOhzek3T2oiYwiqLQ9z1289ZSG6vPFZllCk9RrOdWk7KapFlkZrgg4Dbn/N1Ziyw03SmuSi/J
4+shLw5ZSVHbjfldFyBFakPIbfvB6AYqDc0K79HCb+KBYCTS3pZNVLCj4Y+66Htsi2NnqFhPLZzf
NNhgSgs0zM5BK+c1xp6lpXVHMhL2CTxOiB5t4feBtmAQXb8pk9YulgHrbZrRCwUBrrZAr/gYloKS
WMRL9FamJ0a0yk7/FrOrVkKW80KHj10Lq9vWdhnS10zvHPyEEO6RLaXbbpp2yJaoqeZNRm0aca00
OjQqw8nLezEFiisTYHSkfztVSHFQy2LvSJQCaXxHkMu01MhkSvFzMYBrHyvqQ03Jo1fGt6qv6RRa
cdM3HKJlDx4/aze+QE3bx8WBO+mg+sWTMs5oaXR7B6K2sO1ijW5xE6Zp6BKbdKNqN5GtbyHZb/NY
afgiFmK6Tmez6kwTgO3E7oHTRW0dr2nCr0qTXcWzWPRDwLnRLoQScU7X5YPVDPgg1NrJr3sC0V9A
HxbYM2nD+uEbC5Z7mOzOdZQmuBO7ZsUF+gOsuHW5Hg/xFLW87OBaGRHE2OoXiilSFmwM6XHUUfg4
6uDJOr+Xkbwucp1ogrpInnp8HOwT7XQmxSyHOcWLVOjbvJ9WRa5UW6f+Xls+rK/Gp47C+V5yt7i+
/wRxvsPCZ26y9MEYSwrXVClQbXGzWGVDSh6onZ/oIUYlMbu5rdtvmDnHr53lXEfKLlLacWmQBDxn
xkFXeZy27cvFBLpP31tRALVmugxje1jJlvjapHhkPBsaL/170ikJZwHBfgaeHaUy14SjPebNqQxx
qpXTtO3WLpj1juXvNPGsvc8GI2SLVTbvs9PJKrVu88SIF3rU3hRN9CZb5ZbRNJteimxt6Ua4gNPS
EFGsq051B0ShKeo5LVyFOCl6gxeR9dd6rH1hHkDlGnpxKOL2fURgeY0XNl6Yev5t4v/S+oyV6Hu/
XiWKvlYc7UuvwyyymJs7LYjG7ahCU2Bmi3CUMUqUI/Jr5Fi6V4xBf8zsbL61Q5YUwLlr1QIxTjyj
4yzzY1G1dxHZpq6TdbHL8JuDUVr1ti+7eqnkyresC7/PVfgqYYNcZUDTQeozMKpVf5FFWX/JB3mT
2SOWIWreZdA6/DXKZG1p6QEpfsxRxCC6LDPtO+EoD5WSThvQSwENaO8Hp3yvw3ZgpG097g1DZq4P
38jYTC1YBylyw5Icw0G948tniI5E5AmEBmmDAxQEx8YuBinE8syu2vYk4UJ0DZ4RYD4CH7AifZui
Vs37Sl8CbNw35rgaoNHXitImbtz2+8rPNlYcPGh1Vq5HJL3rRs/Upe3I25lKIIYubLA5B85NHNhu
0NlvAWgpME38juUJBUptepoOKKAG+Yb8/2PmDG43UVJLKq/JLPgp2P+geOxhUxbQn+sgjPZVnKIG
ZQrpAsocrgrl18AwQkpSpVgMk9lCxapsVF16JVOt47oCwHdgUaXolrNaa5sZwiivJG1nlS59C0dQ
1KOxmRQTRqePtEOJTqCT6j4TmAqVPrjB6buaGTrvImTzJr7qoq6ea07p7aBhyQotSLWg9F84aq9N
x79P8RLjPQA7Srgw9Hpo+Y/wBofAl1wfj101JJ41DM0hxAZVluo37NPvXUFw3TxpJ3IG9y3F+a2W
w77K2KbYEBSZ3KsrpW+729yonrXeeLRDbl0Lx1flQ/HjUVI1aqu2TNw2zVbOaD5kKLf0kkEZQ9Oy
ScMt/pqjqTffmCDwGCeVC4J9BC3r3CBBr46g4oEA4ttar374PuKBAh2DC8BecMhGroIveKWI/FCF
yY9EWoUbGMqdocRH1BCs9AzjssD/aHVcPDN3X8LqMUOffTsr3waFsxYHwsxpnKJb74bmrdEG1HLC
xDUTUo8KZ6XOJj7b0GN61Mo3wx8x4smhxWOOx/kxqHumZ1KMlsAri66gOymn6smI9G+pzU3Ql0S1
ExkVe0yWuMmEJddlparERvl6h2RNCW/hgzG7O9QPNE4npeQXntg1+uyO0ESvRSlM1GN944dlvjPa
qHruiQpYaI0NCNRGL509H6epaLzasO6LgJc461gYI4oAPRRP5TjSeExymQ6APl1S3cdh6oV+9CW3
4nGd1dZDrcmrnHzROCLFp8yuUvFoSmEvkyx/jmp9m8AcNIK5mkp9E7YJ/ipZrQxbmekvutZTFPMl
y82lgq4Nqr1fW3HjouJIvZSlKLMSHqHYIu/aOLGhstANLxNGSH0Z4FkNEPcSSbgA7UmWrVTj5/p0
uFjmwhfiOUrRwvVJuJJKuW3ymdme8wo59l2P7NSd/BBFBPHfmhqvOjOBpj5JGJBsaNVtF3RXtLDF
dRIMN4U903Egwy/NIDmAC/Be831tpg1xUnJZzQTXps4R/zsBomJwIdrrxVjG40KoxXWn2DcOg2So
n5Mb3zQjEtqCDRkLq9QErOV+StTwLp3zZ3Mc1ZXVo3/CUgfgwuzaiamJrp0j9aBHMOK6deXgD2uY
BezvfaDej81zZ+WbCH7cthy3E0wpy8B+JmdU0Ue/AYh5TYyyFNezPA54s3CLiTXq8XWs+/bKrilU
WOposG+cOd4rpn1ASXFD44lwTXyHXVqECbL/HueaikkjxMHLNFFJUT89dwEebOQSsi7vLYlzURbP
MDxP+MZjzPeTAT19DzcLAEvv3/nRGs3/tIrVrvmaatpXRW32Shh6huLXp6kICDdRU5NBYSz5hyPs
KuPZw+khHaabvm13bKmDMSePfY+6ZJA4ZKISE3QdLZKp2IvcvkbysbYsaHx/LrXbqeiQMBL0IPp2
z6ZgkHHmIux/IjyUHClF2RhxeYyH+ktcUrVpsu7WcH8hhje/3OuYI5MQmE+YuPGNexU5kt3ZN5WC
gldPiHRL3yVOLth3kbgaGFla0drpp165/lqW1iLtGBAb68M6C2DAp2uB3NtH0LWDc52XlU4LXeuU
9oGoiSBLqyUTIxamRfE5D9G1NOj9MrJps6Zxw6py4yHZ2blJGrNxMgtob2qoPBltjl8Mv8ZSNZz3
KOzg5BzWt9pz1vVJinmp6SJPKdryGWzRiAt/ie5xQOUJJWwEy2oSL7JvX1KaJWj5ITn4zJjnmKyD
a8ymG5EMO6ua41WE6XCqC8qsfnYZc29sivreFO1Oi9IfA2bXR0u16pUpZL2ZZz5Knzj9bT4zvGOK
JvDOpqo9q7WHtZPRrNpxt5e6bPEsJQfD1za5/IJrOvGmBpXanL5FmAlndLmMyoDIJdNCsaiUUMPa
wn9JMwflCzs8Ul+dNHhQ+/Fg9/4qm+9SncKRyB+1t38EVOoYk3EjG1/1tH7L1XIVzpE3isZLhPIs
arm1dAtdIv7jsX+ak3A75/H3iW87CcqVNrxX9FuFPq815V610lvGT4wLzAMH6O6DTxZqKZtNrEJj
t5oSe5iKIAGREDDOqZ/2ahSYV5EFuV4jx1QcgKnpKdYr3QWwHrh5HQwd8QNpbUf4EcpbG1LABzqq
ae8QmeIAHIfgwSIIgAqCMwXEiPNOMK6E4Q5djuBQTShjfeYRpMbKMsxHi9lH8CjaMRkV0grMkqj4
sBlWEYMVFoQeF6sJSNOrpis9st/G8q7uzJBkRB4HEf8btzctYRvETC5j6aLEu25bBXuAfEXrh15j
ECupJuSsAI7IhrqkdXUlC9e2KQw0Cep1w8pqrPGeBu4GBSnOIgWPnbCLLXJzz4moXWHGgoPoU7ms
R+VrVydXfQTUrUTfKSmfbAgpLylZMwn125ZoCZTAo07Mm67uwuyEgdbWIjJ8axkQk7DQIAgi5123
OZuYRr8Zw+jWGrsO45QmloWCLxL0G5i4/tGCdSjcnMvejPJ9DuVCBvQyyhCwIv4gomOOyr0TUaIB
RFPhcl/ii0Tu1euOW9Nqu8iPYNJDcnm63to0doh7RzmWnQra0vjgq6O6CX3khnGFGCLSvxodG2c2
lGVIapCohHBHNSLqW2vZfRjrqVsmS1GveiGaTWbG4DnxbD3klYMJKyL27TgahdhOIDxIKbXpCgdX
8SoaQDQOt4CAmkZDkNxZGU5lh5xY4sJGBkUX8R6I6HaYBkdFiSStEbB/tB7SUu3bpeJn5RXS65M7
UvX7dpVrZrXl3AE80LuVHkXfsgm/hyOao9MV4RJ58hsmwUOhydUYZ9liTOYrTYGO78l4b2yrvJ6B
C76hTM6PeA0Dtmds3wZmD3DfTUBpqV0R8tEHabwu25RvFeg1kULkjZDiEiJVVeusWflapC8LBkbs
MoyfkgZmpAAprWrdB2Z4k0+deh+Ghrm2kJes8rnQCByODed7qcUK1A3Add2SQlAYASYGGi/PlxjL
RkTnpzJD8+a2Q+vvIF4NVcifEjIeIBhBhEu2cP0+RVCgqO5bT3Y8Y5J3aoGubWg3GL/03ZAGybWU
kXon4x7n/WCLeevPOa0flb0fuUnX6CjvSMbY9rPVfQusKt2ilaZpdqrZVYPG8wW2fFWhpCyrmWVD
hOGBN9qewkOEvlKYfTS6I99201Ln6K6v1z3SM4ZEoYGQVhC4OaGsa1VE2Q0CdPvgK9Ju3QCZ1o8x
qMKMfo4t4wwyfpz7Jotcs8NRRNWpyOcurgZcVEgyUPTQXs+JY2yzyun3TU1ttYp9hZtIoFnNF3Nj
aocqGKib+qylZgqIP+js6GsyZ8p33IwALWHdWSjxiJf3taxcCf64nEqbUCKDFfsakN6xBP2Yr0UZ
ziuYWhTkoG5oSTNtvDXnUicR0qlXLVskWcS+36zRrJb7ACBog5z/xa6G+YGwz2JtOHQZ3Fc+fqlq
vLapZ45gGCf3Do4hQ6sDZhKYoAyiNJF8duHdAIp1E3YjwV0JEFRPcIVY5GFhDjf0OtByTAxEQ9U1
UT1vta4NQNTZ/d/qMJbXzdSNR0z8zp1t0LC7am4pVwbYjke6KVmjSuxEL60T1ldmaKc3g1aYe21w
6hfH8etplzQEDzBYuMwOYOyNv1BlpDQvMpGti92JqrJAh/+D4ANjXQYKOvkghwfcoHNGoO2XcQ8o
EkzQj/k+zTFZhWmPdzhLWgJ35qErYcv1URw5QCwwGkRj17pVReEmzdoyWMoSNnvoC0tf6eAX69lU
/Du1VO58+Hvc9jbHIuKwbDdjH3ialb55tsFyvSrV8KvKPtiiQB+varswUER/zexKMFtRC5HWtJpz
H81Gthx1o/RmXZWlJ9oovCX0FmugU7RmuSjqjKQAjvg7fwiNIwZFq1iz2/3gYPYDreAQjWDt9kC8
2GLMe2ebGv68r4yQeIKuqyvNtQgNmld20x51K/XdnFA2DAI5rKWqKJPXZ5XE6x476Xf+u9J4i1Wg
PLMPC6TtGUPPThdDO+IGSBE4qEP7EBi6xOwYDeKpo7l6riw5AG7Iadjhax0PoGztti2EeigINfja
KY0AEgE/d4t8Jus61PyrWjqGh6h82IFUU0WgHXvNzC65Yw5a2Z+qb3sfOKn5pULjvejNTFmoed7d
VrIiDMGexSohYOipqcJ7W1XD2zjoESJGNYgn56d8QTAQDKvBtEwYwVyuTNIb1KNSz51yP9WDvJaD
fCGVRX3vwIoXEeNgTqqok8WzKenXatNhCKzMnG0yWqV/1NLcepiNcH7EMbSyGtJp0I08wlc6zFMz
iWrrFVDhcjrRfJOKL3vkVCBDY5iXzYgYwhGGeTe1hfIcmUS1DWmBkBdnP/BOjFk/M6zpmddNgpbp
AOiRgpHsVRpfN52AcZCj1m7fJuFhambiOTrTNF7U0HaeZ2gG3G0MPY6Bp4JeBssctOy5czJ5i0RD
lVsHsSKmVTQSZNG3iMnjQewY6aJ7RO/Qy3QC5wa8ffxgIDJaOBWcbWRodI4hLzWOoYearI2RHRCJ
zQiJJFuieOEOJwLoJtX7Zj8Rmn7b6EPzMJHqQoR6m1354YSdmgkO9LRjORdgR0hjLMIf6anQTHv4
p+zrMtERI495gTa+zGe1dxm77oyLgPVyVZt1W28mOEacO2rWH+eJ/IKFL0tmQs4owRZKPg3LTJWz
5uVlSbdhGcR8xfpo4sJpWy+o8lugbQeTjwP66pDch5zPBwlsJt/g7INBkXU1fPMVSkNM4/0Ntn9G
u/lWeSOKPneVXIh0yck8kZyjlfKhLxDkLx1pRSralaB8ZTSJxHNlUhsVWQPeqgRpG1FOVFhsVO4j
o4+iaEVqD240u8YdFaJXuZrqvn8VaOlv41SDt8IqZ+JbjYcv8U+qzRB24AX4EW+okvzsRjc7q9no
Tq0uDZbYmpQBdDWKE17LRjGWgMT5bmqH+ocFQbXAITQfdaE2B3M0gi2RU6ZHDIf412yU/5/1cqeh
UB/r5bZN+tr8j+Nr/fr2njbFP5Rzp3/zb+Uc/o+/TsOidQf9G73waaj338o5TdP+YmKysKWELtfY
9v9bOafJvzROecNm32jU7g75ov9SzmniL8sR9J7SdDRTCIZb/lvRd/w7N+VvESMKwn/9869p0h8N
pjDOc5B9xINIsZuTJ+Y6Tpgs7me7pFWvk8JcziPSeUP5wr12PZLCqdfA7Y4ecBYEG823usVglG/5
6LvctZtf3uFvnuhnrPvvAl/O8m5H0erFIKdmF5fqzlaqYBkWmNJbJyMGI6Qex0eH2SrzFBJeDrYg
yKcyG3WRzd130NQn8jswo5jzTuu1V5ME8oWmEE8pGx3qOJM4oPP0ATJHriBLOZDnmDOogH1Cwofu
CODDZ/Z22kUvpjHv5rl4mLP4mid/YqplAP9VD5s8bYJNVitMrbCL1qM8D2Bm5nes3lsGKi7jOTiq
jB9GifZQZd21zBJJrxiOC0I8vxgDtl9yCd+GWn3SCG9Z56l6PxHqS/AH/9G11s08N59k6xofBAgb
Z9MAsJVaSluN/c7BB8VUE9slZ5NImBAVroOQo0SNQRAOiWsII/0Sg238UuRyC25pInEKln2DFAYa
c80smk0WWO9Mvltk/Vfoe3Tk47GNhbK0kzRY2fmQbcm2AjXUEfY5sd57uLeJFJh74mdM5kzNFYEo
qWk9gN/D68r+tqrkJxOUfk54/83a0c/mSwJyk+yqOP1u8ocjpN++zmMkRMYVL3kDzc2dbPapizZd
PvsG63eSwwtaktjriXBfiLaCtQKRKYN7ipu1cPS3zm799YxwnNSS9IuB02PBYs8ZNxQcuwDi8s/L
Xj/lGf3u0Tkefo3jxfVGKoWiVjsmcm2mGWxL7CJVXzo2QnwDWanp39mQUySsQkWmL72lPllJC6kU
LhOsnqAlqctEE5KNKhiLgUW7AMs5OAZT/2RxF4zD/Z8f9STb/e2jnoUeY1IJBXEq9a4DCtCifJkH
jochlUnGsJe0V2+1YPnYxUNqxPdkrlBvh4G6oeJy66I8EAczg0bKT+ZmfhBkrJ8e85cgY4uqQRMC
cYttdIsOq4zo2FmfjfxCifz7v+1ZTnIeOvBXal2TAVYeABMPcGPDorIwE4oTeNHLvHVJqwCIM7U1
/QS3ecjQiVTP7oMMfJmYgBv/JBVp8O0GKZk7gnmR+G1f1DS51/RmU8Ty/c/f5vQJfreKTgHbv7wL
QozqcSoK8nhyBFLBu0OSaEIVKkB8Uyk/OVK009Hxuz/mLJRLcP5FWdRVO60Ytidgzqoy3k+wRjq4
ME91U11ed7BsjvhspsnPqfa/+zPPbio/D3A7pnmFmGy+x+C2J5OB7DgzJBVysH7g4veXNbkTjwRI
uxHZqrElQCeYgqlQ97Ew8BqNPdgjVpUvcQUA2NT9Nwc54CJj0KYrpJ25f/4Kv1ejMwbl7A6zxKQw
LMMud+3Qv5Qnd6kencg+E6GYTbbagtTDtRU4j7reoL1jOgDxNc+1HoKoBijquF68SW2/ZMRR+wFA
IbE9GYO4kD+6SWjthzF6qyL9bjgBBdQc6hIbhtdk6ieTNT48jc7ujNluqiE0jWpHDhF5HohNG8br
6Yb1oM76M0IGUPaOeYSJ22M6m0pr1dH7dkK5gVS/mtIIIZd1qyD1nfXubiigSRv5xkG7wboGDRBU
6icH50dzbbWzMz/PIbwz36l2caMgMejIQ5uZUraYaTOuiae2vICek5gNBKqIxkoaieSusEr1RmiB
tchO2h6ElQBMgblwmDhPBA9Sr9zPDAipptmkOurXIX4CS3+ccLI6GlzAkJA50pAsTudOJUIcZzSq
BdrBaW9nEl2FMB8MQm3/vKA+moHzc27iL/vaJ9/BLkythOEIXSuP9sSF7DLLeWeg/KbIu+uk/sLn
IknLWNEi7YFUVnmafzal7edMot9svp/l4y9/fm63NYk1okRhm6okPU+Z22cUPajZwmNJSeGYBAuC
emiuog7fEsN8I4EQiVqHl4nGnkBTeijVnkBmcRPSdn0nMKJajELDktvEOA4yTNxuWVck5Y0V8S9z
e4vfzsTR7crMwiFW77O035vkFC4YJXzy/dvCc+zKWeWdfrDLIVk7SrBJff2VmE2b0oy46ypDLK4p
VFO0zo+znW6NBmk7lxJ0QKXeFbU+rEjr/Sp8OKJK+EemEUOiF8p1n7ePSSqfQyN56TnEUc0g1gqM
TRkSBzpAyWAfePnzB9Y/OFF/3rW/vGCpNoNt9Xq3U0cK2iaoHpoeBVfZg/gg8gLJCXX6xtog8aNr
MUMOue5ZHIpLbuJkxQz0yoWWfnVCIKqoPHX/fgBEC7tXD8RR1aes3z8/68+5HL9bDGc3Ik6NoOqN
rt/BvF/X/ZXsrw10LqaRAnXisDCZ1wLzrpNxp2GS8Jc2ExMXDiYAh4KhCdL1mMGThzNmg/omGV8I
LrqSir2uwHlKu9oQgAqKZS0aaW7qmTwUM+Dv6u+gJyhxrGVddV5SfAUG3WSGruHBru8SSwJNQ3RD
RU6+5sEupdaBsxfg5JD130ed0E0LjQNM+5/fw4ff7Oyy9WfOuXDo651QHHMN+p0+JDnMdUuMylaz
a4kRFPtBoRJ1VYBzsjLVpTI7mNfF/BopdUAeMLNOoixPvUat5JL4pwy5C8ERhokFpJkIYvvkYU/X
5O8+2tmVrUw2+AmiuF2cJULHKUv6AcFC05Wfhz61sn2DHGggpIQNiKBZuiY6KTdwioNpaQHOETJ2
0BKH0dGGQLwfMhs2dTbrK+IJdbh0HMeANdg7SnJ7rOaTesY6Pd7vHvv01/llX0woe05mrWIH6Nsu
Z5MMoaRNrE3SoCzsnXL2jLBs0VnE6N5M1Jl9lhMw1CGVy4LqwGTnOyacIhmdNkJDsFgKauYyjUPy
iyzT7VUfubKJn4VsjdZLU2TeFla2BUHs1qKUmYoAXo6QU4g6nODYFhmphoFOFhkxJxvCuvVFpfS6
S5BogFUdMwXy5GlRtngZarKehU/Rd6oamelVLMOk2ZA5+GLX4TEatHVppsBiZritfEhhJfdiH2Ha
QnZh6QUGQfcGEtItIyAS9tGpqlfzcd301nObnJR9sgi8Hl2jq6cpisHBNlYXrpazAoZhCFZH81ru
cLTzvkqaiaYZSu69zB9PsGPgBjiZXVl076OJx6dVyhmLRlN6Tk5MVWE0GLQL7VlrxC6Zjds+NpAY
hBXdiSFuRr0/mDlikZysuD8/8kddyc9a9ZeVUgxlbsq4THdJYj8TXv21HfkGQh2CZaGHR+lYz7ou
nzM9vBnRt61TXCrLyFJgY/JTOogeHZtMe2WC2N1lT6SeVSYGR244yhwko9KiG21CbeRGvd7e+0a+
IXcQl4nuVEsdf72Hy5gUmDgfNgQD7GqzCOWaAwZZ7wxmdBX4c4RNyA8+2Vcf4T6gR//YV3o/ybZp
1XIXhKRwqUaF29ZogrWR4qyniBq3CXFOUrFu2oC2eXZacn8soXoy03o03OOJ/inUlTJ0OngCQy5K
FuInN8xH/YV61mFqKMzsskO1mpvJFp3vmhTCparYVxKy22Kr2928EsJ2My28vfBrnbWRGbJEctRh
LPxIWxNPsFYzLO5RZO/R35Gaoa4bh3woITGboCeI/UcmpKx13I8gKEiwSYE62mH7yUDWjyZiq+Kf
H4iPLoaKCIWd7PtHI04t12h7pHbJePTjka6OcNqFSPJ32Nx9zilhhMW9SdfvksUtPKNFMzFpwVsR
mYgV6vjVspVPxmh9NCJQ/c+LTy07Zex2XYg8Awwn+OpTM//QJg3LeF8ASiMLXlQUo1HU7xPQMPK3
v6qiONQRaECvkc7X21j8QAyiHdXlcNsGhOIbWnonesObrfhFSho6DJeI09qbP3/jj25s9ewS9FNF
gPzZ3U6r+kdB8BkirnExtoq9KOvsRUvar0PABQEfAwvVIslNIcFLGAbRhdcZNGUTkd5gdtJYBTPr
nZegoyGK3oOcqvbPT/mzc/nNnaee3XnEn88hNppup2so+hnLfKVVY4LvJf9uVB3dUxHcECKDvnTG
hGMWB63gupMqEy5I+CTP2hAPs82FVfnPsqY464alUurt+ufz/d8G+q+it7poih/t/wvOeId6/GOk
//iaRE37P//rn27607/zN8Yv5V823nhJQJep2rpqcG3+jfFb6l+2beqkG0hHcxz99K3/7Y6Xf6n8
K8gnYQdOnnp207/d8cZfUiVWhehrLLWWyv/038D4T7vyP5YTzvyza4jc/TCx5tzyCnwRbuowXBrv
wCeVwkc/fnaPWFaKCMDnxzUle9Id81E367/X2T/yF37lJj766bNLoC0MM4mdTHikRXaLEf3EwkHA
c+Gvnx33DAWJ0NYVlmdbZM2Zzt6IaAl/WR3Hv9/t/8mTn53d04S5DqLUwuyqfM1GwZQX3PKX/fbp
bf1S5oQk3Cd+B/NQ6OY9s11em6G78FuenY6BiT9jHjPLowZVXZS5YkmeSnbhg5+dagbeqwGzheX5
iJTcQBZbdFDW8rK3clavGqWQU0+WG5JZ6vChEz8qoyvdy378DAxznGHoEq4OD8sqTU+mjIxBVC57
6eejD6VedzBWvukhBlNu+1ZlclXWYb+46NnPZx82QWj19tgJT2Tdi9/jXS2Nx8t++mx/FgMgSlby
05JJUyfu5JChdLvst892Z1qneUp+FYqgEkH6TNTOoq7bT4rfDw6W88mHftyNfu0XfE8t/x7Tm0VZ
dbzsuc92J6vEITmFMyuYyBJJ7eXQ+J9UhKfD4zfH+E/885eNP5ulRXBRTMwGtd2iRXhyQz4YoU6J
/wnq+9F7OduhoREqMYniwtM1dStVZR8M3y97LWfbE5jAmQc1FB7Zf7ta9K9l8K9q5L97S5yzm33P
eBZcCyCBuNK3mY1IptP0TwrGD97If/CJ+DT9VPVHrzfMgzVnm6xqvYteyUkO8Os5ju8FF8Np3zOF
wQt1fZeow+aynz7bmJrfQRwqgKOVYmGElErzwzGQLF7262db0xQ6yQq4mph4Mj2bXX0N1H3hOzkt
/V+WuG4RIuGr0eQpqv59PqUGE77wctljn+3MMJlyMXbBxLS+cVoRQewsdcOsLjtmf/Iovzw5getW
FfTNiL3GOvqOwJBRPVz24Ge7UiE5ozKm0fSiUn8chPmdMKB4edlvn+3L1EyMgFlzoxdVYm+m4poU
409Y2Y+2ztmlmSHRVdJomDxgUUZltvF1OjjfL3rsc8pnMjKnL9TBJE/0NOum78ky7F4v++2zfalj
OCB3ehw5T/DNVNL5oWTzZe/knEUhvpnENrp4r1aH91JpngLjk0m7H7ztc/qAaXra7MS87VrLrrui
u1YD5VO8//cXj3a2K7XYMEsHXtmDhGIUW2R1D51eBJfV4drpb/TLzrHqiSi/shxP0cpvqTDvs9T5
5Mb86KWc1bM104mQx3eTpxPNuFBDbcfIK/uyolA725b9rJ0EkcXo+d2w1hodhHxcXrYEz3ZlwvAw
pXPKCf+WfmuglUfieOHqPtuVqU/APlMSuNDkKa9HRATvhsFlz32Od8ZB7ZPSW08eU5pwMqZ7Zj5f
djOcw5UBkSipfVolCXTv0kFmAOUg6stO73O4kbhOv/FZiZ4dYKroyI4n7ba/bGuqZ/elkeuZnVQs
lL4j6Co3vgQQDRctlHOMMFCS3lQ0Fnhiqgit8hGLappcVsqeg3xxIohyMlqutLL9ohZEtnWqerjs
wc92ZlrNYW1KjpSiht7NpcGYreTCS+0cPqsKqWpVyaWGxvmuDcIvXWJd+MLPdmaswWaGvGfPoJi9
U5qof47T+rLjSj3bm5VBRILN1F6MwPmDGC2SwtKLDivpnEFAY1zIRgbZ6Z5PMoLR7XdTXPQppXN2
X5r5aLUM9x2hn4h1dcgJTo2HS1aJPIlff70aQsOyVeTZo9eIXOD8zR7CZL7wt892ZUC0n8IUQVag
Hc1e2mpumpKcfNmDn92YVIKmLQiz97pa/ojHVlukiA8v/HHzn29laHFHBUbEGtR7BBhB/lrl0+1l
D362L0O9IghS5Y0TPnhlJAweb6KL6m+CMP/52AQIG2mIJN2LZuWdXKw3ArIu2jgArP/86bAQjQwZ
c+XF6HiWvtQRciifsXin1/qfbbc8gb2/LsIeL1Yr6B48O5/uMN5i5kyST4iUD37bPtuWdYraiMky
o2eaOk46YSGmywblsk1/kqL/+uRSbQmf8Fnibag6XjCQkTUpeXTR9SDts80pk1gxypgxNRgD1ZdU
a51X3x+G7UUL0T7bnrE1apndiNHDVf+oWvGdbC/bPv+LszPZsdvmtvATCaBEsdFUp6m+yuWmHP8T
IXZiNZRESlRHPf1dx7gDm3alACJABoFD81DcbDbXXp/0YnOi8Qw6DkNWOZpQultTWCNGYdk2Ib3Y
tCPKh/Aos8NNI32G9fexG/s37g6XX/6HeSi90IySZkF9yeBOBFXnZiEnGMx/XcGIiuv6GDboXohC
B41HxYuN/zZU55iVZyLjwLnohSgHO2IuI/S+TGA0FZn504qMSli3vQgtt6SEMZUGs2020SlV+waT
6ujfoMaFF6KKjI4rPe5QNEwvzbj+bzBBFx9x8WT+OTyBGarAMKVYx9f2n3YS/+Iu2wQdaPEi9Wvb
qL9FOce2wz+30190Urwj1dew8fACE2ZhG8n2AlsbOOe2gRPdXobNEeFFZktGwB93rFcWVMrDllkG
W4SwnJgQXmTSnbYO9KL9tNfuQ9mbD2SSp7Ah8SJTVCD9CIO6yd5012nP4YJkwhYr4UdkZzjgg2Ny
GqYIJ6yCw1cxuN9eTC6APhRsQUwOQ3JLCvIxA/c3bEi8kKx2VLKODG/3bF8+49B8C1hO2CzhXkBC
fipRdw/d196JD03J/961CFyluBeSYL66TdR8O41414dhiBhR0pl+ChoT7sUk5AIp4EImOcFy626T
5HnP5qDEveB+UNajqWFb5E7AnnyMBkALS5hQBg64F5YNrC5TsyXu5HSNKuHkOiqn92FD4gUlPEtq
TTo0HffJX3W6fYAK/i1d+KWNP+yXPwSFP+WV6gqK5IQhdLakhl0j8o9Czp/D+u2FJVx4octz8NaF
I/e31uxfgLkZwkLnhwL7p35nGaB3m0KeOnMAGpUdTFpx8QnrtxeWoFmlPTjlMBYCW7cv4AJJqzdW
qsss/sNwMy8sYRTV7wZm0SfStPRrvaCqHCZqKKnLBUIfIIfAMPpRNvjT+CSjayOrkekUtP0Cr5dj
OxX/BA0P8yK0mBJF9h3TkeDizbf0087lX2FNexEKefd2MYfB+aea3qsNRcQ6C2zai8+Sz0BrSmQL
SzI/lTw7okYmsOlLbP001k1awzOoRq9NbQDXuVinUx2UFhOXotef2x7B8LEV7CuAdjLbsWnddtPr
yL1xWr708E/T0YtQ1M8sshUjVsTITV+gl7MPXVHbNyb7a617O+fmJItFiQtnz+Nv5dSgIGHhf4fN
FC9G0w5O5dPlpGy67nkGdTNfxyxs3fKVQFuaiY1neM5EnhOYBTUsOQHAJ6jjP6oFfposFoJDlLzi
8U4s4iGBkr+kNGx/S73ApKjA4cBo4O2uBdhmga/FaNXHsG57kbm2HJYfWYUDbfsBPIG/Af38Etay
F5jY720hKMBk09rLq27um7uCg9D9361fWvnDDE+92AQLqyeALbsT/EEsnHyrdntq2T69t1VWVcf/
/ktemegXPdvPQdpc6rAB/LkQVIY74+Tn2MirsKa9eV4ZCiCCrTA6Lv47GgHzcElYWiX1lhZnUL08
STzGFgM8Qheiv82uDlsSU29hAVGsQ5kEsuIJma5gLXpO6FuJvde+qDfYfcVIvGvs/NI2+gZWrIcF
BeOCR0XYoph6Q47Ced6iMBIJZq0+VEn0aXfyn7Cv6W3/QqgtBukGT1b9zEABh7l7BLpt4FyRv07D
GdjU0oCSeGor+29WM1QB7X3Y072g3uKSrq2NigzXK1KB7wDHqU8lFLdhw+ItLraR1LXuMhPr7Hlt
x6ti42GPVsJXMQHa1msHr65TFkUAxVf828rhSBXWcX91aZJWSIaOd5WDK+jWnLsL8CescS8+p3nW
cemQdkfJHYoCIQUabJcGNu4FaBWB8FQpzJUetbcH23VYAWgUNhF9PZC1QKYsHNG/EncNCOepG5d3
QYPi64FWAuf2TuBzJsQchmy+XVTzEta0N8PB5IPrHLzvTnsEd3nAH5ojzCPDku9+9f0Ew6aN4sn6
NBbqCTUljyMLXK9+uDz8dKIo24q1fY/RHnjzNb6QBgl7DhsSb35DSSfrbECvTVVcbfiYrYxuwpr2
ZnesehTgi3U7xQ5qaDffQeEQtoD/sCj4aUA4XzYBqh/mdrqfC6se5yYLO9L6Feu6gAu3dKCSiYj2
gKLTu0W0gd329p1o1BBF1swhrwwfrw024ShVCRpsXwlUdDZOSYxTBFif8loUewUr2TVsEfSLrrUD
/8RkGRZBFl0Bk3oNB7FTWL+9kByM3jIYl+L1JN0MEAIXI/VhC1tKfDEQqChNnELkeppdBFPhzqGa
vddh8e6rgXCBgEG4kDjmD/EDGfu7Qo+Bg+IFJbhtczKMFAcgiopl6Oe/iz7wdvKjsP6n0JENgJvT
gDloVvY41fYug6Dhv7/ln6uKMuFLgUA3rGCsiLQh46rcUdveTjrv4zq7JWlqPyxpSx7EvslnGDse
uGvXhxj1a5+rNFnvUM9j4cLfctgJLhtN56tt6WEgCue0J0o4TFjHiRQ3SI5Xz24lkQ5StgpfqwPY
nt3gUoWxFvRzmhR3zPTX/z0el8/1h5uJr9VJigXQrlUvsHNrX5JxuinUFFZZAb+sX0+CDn7rpqXd
ctqzr2bgz9MeeA/0ZTprjPfdCZxSOPfDFA8ecgnAI2EDcjnw/zT3WjhGzSr+galW9wZW68zwsK3d
F+lESw2CyYbM7xqB25oMNcqjxVtGP699SG8nq8SE+WZ3A6NXCwZAIVvQLdawAhzhy3RQOV+iihmj
MpCuO+8FCjylSt44qF0O2H+ag95dKmkLEoO4a04bFNzvM73Ag9MdgHs4d+2YhT08+oIdK4pBQ7oI
p851qslpLabsEQnEkQWuh96PyMSqzF7hPZavxT18+2/LLH6j6cvU+8P4+MXSUHmYYSJYDoEqbl7G
CEeW3A4STvtJj1ELmfeoYvt13hcORtU2AenImMmBJwTCJfyAwtSGIEf/2rrOGpsqNpqTLRQs4sV0
Bb7rx7Ce+8sMCq/jRKHnZI6uFEnOfTP8L6zpy4z9aTEARzSutwF18jssKPVsb6PBBOU94A74a9Nd
VNYo3M+w8LYW5AwxXmpEN8hqw3rubc/FyIBHsCaF0FCkQAVV06GLkrcsB/682KAS8tfOD3XJp45D
003d+jlBVW41An4a1nPvTrgDyNdaZFZPILvcxxX8A3eSBn5PL0hdaZjspUKlkpphI1fV9tBuLLBx
7+QMq/rBTSO4hID4XVCh+8PIdNA9hfvio1Kk2wLLK3Zax/2bXfobUcsPQePtK48GOBHBhAFV6CDB
gAG+2jVfrQsrJOS/KY862qKKHK3XiTpFrrmt6frGtvHKJPRlR7oudtHMsGNAAednAHvu5RZWKMt9
3VFshdjSAvWmVTbDSKXM/i1gpRC20vq6owbVbPCbQb/JXN6ISTwsNDAufd3RWMRWUYWyTTom0Wlo
ukMlOnkMmyheYMJteZq7xfCT3Xd5Terkw5q6t/x5XvuYXmQqIHcgy2jQuDEv8xJ/3sG9C+u3F5fA
XTVmNRCRwdf/48Bj+OSEvXWgXPzXdbAG3YLQGvOE9+CGuCU9pwygt6B++5qjFCb3SWdRu4Ua4v1A
rfqUaD6GfUxfdMT2UpW8EJiEJXkEXOe8RyRsfgtv01yxOTA2wMptQxrrZhonkAltlYStsr7wCB+T
LGmJjm/F8oIc+Wcz8k9hA36Zmz/t9tXCXMJ4gqZXsYDcOx7qUYTtx8LbMaVszebSlp9qbQAbHe7a
QQSOtxeXq5NNY5sVBewihsXQqJ6nNokDJ6EXl6UCGWTRGBO1R3e1WMDpSknQtZYLLzArwiBFn9Fx
Ind1JMhdOx2F1YFzX3ok6rJLd5jrn9wGhCs8kVmng1I23FceTTPjXVkvsN5Z9X2xRyclwgTM3Ncd
VZEq+A4NM1hpvLi6LCglnMvDJoqvPAKhuAUYBUPC1vGlmMlVMnbPQaHD2a+hw2HZ5VK6shPKc0Dz
jQDxg/9UWNteWIqZJGoFVPkkHYS6XUNelqozf4U17sVlsYJdA84DO42wSYJFTwuuunnLwuaVTY17
kSnjqF82haL7aJAPncs+roFOBNxXHhEU4OmuW/ipmwGUaOp3tZTnsCHxwjKqBYmgsr5YBRj4hLKY
Zyg31dVtUPO++Kgsq3lqLlMcYMcz20h7ikrwLcMa9+6ZWxQLgJfQ9zR6SaYeBujRHPaGx33FUQwB
fT21SBi4Iv17U0gvL+Bbhh3wmbdpAiVB1uwyVeYIoJca1O8rQkoTttszPzwTjDMDx+MEj6pHmrYP
e9gDCqrHfw38eIMeA0HET9E43+5uvS4mE3Zu80VHdiDa0mbmp7RNHpakPEGXFjgeXmCCYLbU8pL7
ESnX1wm19Rmem4Fz0Nsy9ZZMid0rDu5SeVfMzUfl2sAh8UKzK/s6FmDIgAURPVEF+EejSnsIih1f
cBRfCh+LHkcUUcO/LrPljRvHt1yoX1kKfcHRosUWJQYj3nP4ynd6q7+6OsrCTle+5gisGyzjKUxf
jKnEAd543Tu8vRVhHzT1YtPoeKtKglGPG8fOBdKVT7PS7GvYsHuxWcxLus5QBMAygCYHKxXAfc6G
LSu+8KhwW7VZGL/BgbX4BofXOe/AvA3ruLd1mgTvVHWJKxsQEGAlENWjrJC9dWu7/Pzfk57c1+5s
aSTwjIIFsUtp9bDXTYli345SUBD5YsJOcqkXqoNJB/wGVJyqonqsBjhjAsYZNjpeqHLgObBZXFaB
kcWHbiyXw8rdWw6xr4STb0SUJBq5a4Mp2VY4HiqgPA/ztqdhJwDfh8j0aHyK4S2pRnANJv5x68WX
oGHxBTyqK4UbGYaFLjx9rHhnXia1Vh/CWvciFYzXNWsVpiSV7MvS71emt2H5Wl/B00QtDi09bMJg
rq0PbZ3gtGh0YNKTetuo2IwoMc/5CcWzwJ5NCrQWvgeOuReoo26XaUNN+GkuZnY0yQYJrNyrsNXx
NyjN2CdAuiG9UjUMfMvpGojzIEUW9xWN7VpH6w+PUzCcUKsMQ1687AMLGjZZvAhdt3K0mUFOlfMU
tsIw+ketYRF2afHFR2m7F6ovcRDNyrQ8Fkn8d6vD3hG5rz5qNl7tfMOdvHDLXQxvtsK9Vbj4yrry
g5HwcwokYvP/T5WsO28L/U6W5X3QcPvao3bLgPdL0GvFi+4sqvpbL2HbHNa4t4kOJTULaymuttN+
k9WQYsap/v7fbb+yE/0wVv1pTFjkug6SZngobVX1Yva+uMfuVJ/1soT5k3DfkWhLcN2XPcbGpiie
TwBHvM0u7LT//gGvfdTk1zO6zDZe9z3ByM/Fo4Lt28Zl2PnCVyJVg0potKNpSQTq3uTXplvCgv+H
gOOnYY8FZHC1wJgwCywsEn2iMCrs6OIrkUhqQDQVeJWIrFO367bLM9x5w/xP4C/663hXcOIAhwaD
0kbyZeuRCMmICDP44b4tUV+yjqF0Bw8qrWtvdAIVKe4yNmyq+GqkrCnSLrksLVlN/y7VOqKEMRkC
G/eCdAUgVNcTGq/kdKwneifVW9KyV2LUNyYy9VyWsGZNT6WiVOR9mthvWx/BZJdOUxy4qPu6JJBJ
hiKx+FvWsmnuxz5aDqBkhRnEcF+ZpHUDO/8Ek3Kjzh3AVV6PZcLeOOm+NkDeSVdD9E26EQvkGi39
e1d9Ew0/tpanb7T/yhrjaxRaAZ5yWlw6X84fuBluSBxWmgFj3V/DKU2LqCuXS27RwLteD8lNIzMb
tnH4+icARws3xSU7TaZ/yPR+XVEZlhP15U+QS3dm4+h33YNWYgeAqZEHDMud+wqoQUPq6HrkcgsI
1k5dT277aA8ThWGl+nXEm3iYplXjY85aP0xx/8TbLKzUk/siKJKkS6TTCHZwWf3I0/JahBnNcd8v
fG/tTiZyWdRl+n5m3YPshQqcJt4WmsSltGmKNPFWGZE38/B5c4BSBe3PxIvNLRpHlOpjSJbVfaim
6ibTJjBp6cueWBqZwUXouN32C4jxQ6RV0PxmvmIojoEbZCtWQ9EnF23sfo5gIxi0QzNfMERT0HIW
wdOTlDCd4iQ6zcbuQQPOfK+iuBo2WfSYKWNRPS/d/GSq+FPIt4RP+K+hg5tzqtmIuIQY4b0jxJ4a
FNsc/7vxPy/izNcMKdVBjgDBCpLEyeciqXLUwl114x60P//wNv/5/RPq7GoZRxiE8mpy8Fzop/eG
riroqMh8zdA0DIspJnzRCTyK41JmEGxVSReUbgHr8ddxjzjpFbkMTaeG94zSG07CHiwAOPaa7u06
gLqK47MyRd5U7F25ZDJwKnqX0KzEARokbnYCMea26dsXYFeCXsqZrxmKNmiWVYbPOXfA2dX7ag4b
CJ7/PRX/vN8zXzXUg8w5xiPOcmaNjsOk70CHCfuUvmSIRxq3OZRQnaje+5xa4E8b5v4N67cXny2Y
PQTobFzmMvVQDn/1KQ3KPTFfM6Q4WfbmcoeT9XQUmu2QOa5hingABn6dg0TSSMTIU5xMHD10/cuW
mo9hA+Ilh7DGEi4ERcsZ/9qM4l/gsL+GNe3F5BK36TrCkPSEMq8sp6AgnZZAizImvahswQ+lpU4v
Z3HxHq9QZ1uPYTVvTHpBOS8Lr7RNsBCCQgttj0pyiHvDwtLXDFXZsmx8xqiUjBzSfnrqZx62gPuK
oSmpxzJxcQokC8BUahqf7TYFPdsyXzBEqmqkkmK8geYEMsvQ3FH9FoPzldXElwylclb9VF92HjWM
z42i7UfppiK0ee88Gy0qngqDcWk6oB9V8tBlYYl45lsVjUs5dzG0D1hPnI7zCEiDO7lCNhi2P/i6
IZuB2dSmJD2BMvyY2uqYVTJsnfX9iuIx3ZWkI57k5kjneq++VdS9BIW+8KJzZxneUylGHASvx4Vw
cidjzQOnoheeyxCTjGzo+MzFI3BAH2A+fgrqt68aYhfq3zhD2Axq2kJysBPnm0ZszVvlR69MdF86
xLgrGS8g/RJ2eQF0uMILdBc4V3zx0M4hne4qqBG3Qp4GWj4Wa5htG/OlQzB+jfp0wNuwGZbkls8F
OcRp9xYu+JVzra8emiKwsVczQieYVClA5Ib+Wya1rvNsqqrAL+vtoNU8wtAJTBDU06+A0Is1XyKh
w24rvn8RqdyOuyZUEKQd0gcdwZMYBTNh5Z5QIP66+Wvp4DMyY3iQPrtzin7Nhq4P7LkXqDbmTV1b
vIAObJQHouTN2OjlGBZNXqASvH92WYvDrbP8uFRFc0gVf4u89Uoo+ToiBpyGrMilwkHFtckbW6Oe
ai7XsNXRty7qrF26IRmAfJjrMym7D/seVorEfCGRWeJohZsOnhILqfKy7nReuDB/VeYLiVTXlgBb
4iUxytx0kC1gulbWgV/0NyHRRrZlFQBhcFEesjF7IjzswZz9piQakB5WKka6jLdljon5z/oWovC1
qeKdcbthVapcIQ/pmmzI97ZRp7aMwh5AGfPC05V8yDYpsLKka5VTUt9F0xxmeMGYF599q4QrY8JP
AL/2j2lfzqeRl2NY9DMvQIGznynbYrSeTGNOwODWw/g+KPh9OdHeb+B7TlAoLp0DGHGfZF5v9Rh2
BvD1RAOraEO7yxF9/JY02V+tDGOPMF9LNGw9L4fhokp2xd8tryxSZ1WYGRXzpUS4e3bDrlvkzMod
QllRu/E+4lv2KWzMLxvsT29mmYk6NeJ9COWNELOQiV3DFciEHUV9LZHh4Lv1xXB5QqBXMCw9zW9W
gL4SoL4JUGFkD5Lq5RI6s+Jh76avkhYq7FbkK4kmHC5UPOMsSuchOhE9f7d62oPUD+w3BdFiy6kY
FZIsc1afGj40UG9kYc4uzDcBUiBJjplE631nj6pJXb7qwPJs9puGaKq0wz9IPe3xlDcx/UKrJUgt
w3wFkdazysB1xgedyJ0akr9lqcJG3FcQxUACZeySR4yL4t2lac7Wc1D4UC85lJVZT6YBK/m0ZUdp
mocyNWHZT18+1NKeR2yVuJoXy3TYcBTKWjKELeO+ekjbbh72AXU2vWreFf3wsL51j3vlZO5zzMrS
ZnxvdpzMa0pOwNOxr7ONkM3ZqzX7GDbq/v6pCxJFuGKdIHm4KSxVeY08aFjb3vYZkbUzqqvwRSs1
PbcKdGLIofrjf7cusaz+rlFkPs6s7wZGix6X87bYmvvejMVHNi4QWKLQImrzrE3EfSvS+PtmOA1M
TvnKoqkrlmZYSlytbXe/X3IwBVzO3ljjL2+qf/hFvrRo5BSMthrbKoqHycduZF1yajI5oiZ0gy/b
aVg3FuX9uFt9KAqRwvCQRjZsIvjiI+26zNYyAlEYKsED2Kgvw8ToG98qfeWXebFNapQULx2+lUn4
Zz1O6hDHRZj1M/PNj+g8tmlWFvS02VUBAp4mxzabRVh4+wIkPKxHtXOYxKwhT6nZk2vuhjRsYfKl
R3Bn3opsQtcHN94sBnrPIg7beH0HpG3r0z6Km8uLDxJMmK7rM/TC7RuGDq8Eny89QkW9zExj5WlD
YUN/qmUsPxGl8eS7TDWQnNgyyXAWfevw7jF3cgzb2nxdErF6AysSKZxsThlgIWmU3Rdxb0nYRP1N
m4T3SIA8EAW8WUzem3jNo1iFrYe+NGnPgJEXRStO1HTJxyWdm6d6GZsmbKb64iRak1JFNSaT4NXB
lnLPrYkDn8p8bVJipmQtSwxMu67N0VX01pRVYDbBd0riPMpa6dB4nDXDmUTd39PuwnRDzFcn4Y4V
jUt0WdgqWVy1/Yulug87DvmapAWyElM5bAdFZp+16rqnWJE4SIMHG41f7xP2srjXZQuMKQHOfuXy
f5c6nP/ePF85WsTe1rzp2LWKZND3VcP8FSCihuQ4mA/0OJnWffjvv+SVVd+XJVllKkUijI6Kthcc
oKc87uP3QW37uiRiUUbkFizLhI/q0NUQJvctC5ztvjCJky7Tm8XiyRktcw0HyfOYdM0bg//KuPja
pI12NZ+AsMLJZf2aFOoeLulh65dvFQRHKRpJ2Cecli0+wH35UZdp2KXfF8qIGG/OmmJM9p0gOVyX
CayIbFiJEvOlMlNqtdAtclvtTtdc4mYeuzBab+prZfROSEcaaGWiyX6En+GTFlH9xpntz98y9aUy
HWjx4zB3l/SwilALKk91Mb+VsPixRv1+IoTp9K9LwF5PU1MvKdQP3Si767kkq8ijrIrSq6617bue
FJ3LdYYV9CCrWnyKoCBdjjGDE0I+dKqajzNEcJf/HwSl82qK5C0Pgzj+sSn+3jvmy+DKTO6kXPDk
gRokWdyXltspr2WTRPk8zaXI67Hj7+tyVtUh5prp617TTZurZJnmZc+N2+GGC2FU42L8tw1VHU0a
Vzf1LNx3V/ciy6GeVseyzOabRU+JO1csUtPRuB5qZAfE/Qyb9Rl2cWyNenjszLXIC266F703XJ6y
td66Y7MvhTokc198ZYsz/bFWav20EaPKB8gPxZwXcqiGg3PL/H51yy6+J6orKhhgNWq87XW3Pjlg
/dLHplKS38OMay/vdwYow52K+qoExnYf+xe8Por1zq2N1l2+xmwq9lyOo9kAQicAAopt6mAbCQCU
3M5Aa+8K+lgdQ0BI22K6BqZV1Vd6RQLss3WJy66ck21yGO1YlJ/AcRzedRoXv6ddsrbNFeV9fZuR
tCGPfTPG9JAZZLPvI1116zs2Dv1G8wq2OAwLWKwzJEVb0Fq7Q6tautzPY7bV/1vjJDY3pVN8jlFE
xsf6OaKg7NxXyT7DdSmeidDPczqXBs+2MWTaeTKvS/w8zqS3NzjRlzLvNi0tiD+t28+gywK6fWRj
0dpTWpWa/W/qo3UQ+djMSeuOlggrJRzPlV1BPJg7lX1bzVDE30FaGIePVED5dG9atvZPUSqi7G5c
o6x7muW+4APIRRVzDmrz0rMDyvXdfukknvG6g0BVQ/VxaWamn8qGySY9pAOQWybvplhP92AJcPmi
khEPT7NVe1FdNwSjjBqRujzLai+0yTlUXu/LmcXr09R1SEKIvlqaw9qtvf0n02sxzqdp6OHtT8fB
3kHpLCeK0zWTnKDceVs+9EWDdwWYNLXxx7aoaHI0upTH0RrSHKO9i/HVkWsCpa9PdXUg+9rseJ7p
psdBJMNjudQpLBHLLvtSpNKUt3D1GXHTs0U57vhBUdPi7jek+sBldxkcc6UxCvGRxutoj5Ni9Wey
a22vaNZFt8hIjhHStFVHTm406bt46OKbSS50OPSdbpI8dt0szpqWSuZZCpx0LocWjMwsZYXOl6VF
broF3uFLV/ery2UpyzjvIrxXKUvGKwlIxhkWcuILSr/xZmvGXR/6aqrbY1qso8tj2Zmr0az0r3Xk
juWWGaMgVK7legTruJyvDEvpP/W0RCChNvyDGDOtQYVu9uKIJ/9SX+vB4JVmGfcyJwvLPlLH7LHP
+LqdLexOqsetzKJzBLJDfwN5of0yDHF5W89V9XeiYvRKKdgVHtqVr/RmyopavzcREF6HKoanznFv
uyHLY9Nl4/PgpHpuNerk83Et4ndboWR1tA0h8shb2YDc1ukbne3muTARLmuORcVynHr7vrUDv3YC
hK3jRsU6nqOud+Y8jbFbTzg9M5XDamP+dyx7Sh5IpXSVQ4EyNHdlN+MNTaNAbL3pG6UPYxG1/TXd
i96esOc6+wBV8E0v1/HfeC8xOl3ZHG20lCXWmYHeKB1PL32V4o/jxWKYDg3eiZ4rVOPLPCGOvduW
Qahb8JcYtABlY9mZppv8oIZYzXepNSgFqrRZ1Xme9zq6120z22vwZra7vgUuOZcGrkyHpaTJ+i6h
DTwO6bC352502wbyM3H7J9PL7UrgjeS+TqumP8YUBcYsRVLjPtt5Sw4bdxrVklrZ+5avvP8+rm0v
ziWbxZZnSo5JHum+3p6HrMJbSEn3Dv9OUbGMF0Al41O8skIdXdcvUARtWb2/16xa6RE2wqisI/O4
v0/xohABMZEZ9WXOJlhlg4i30GPdV+tDAXUvHrjltLWn1SXUHWQNK6hczVzNV3Xbgm2bM7q0OUWl
911MK3peumZ8yRxYhqsb5Xg9KCh6b0fn3Phu7XpT4M0JIl/+bLRr5gfsRQV7sFPmPrnMxPU52lF4
fdXICJ4LBzVQYNEAqeHfS8Et6sczQguUA9Yqu21nmPPd9HDnVSpvyoGa4zzBBethWuqsBhYqJs0d
ZtTwUMm6Rln72pV4fQWq5+SGKl6f+wsl7YmyRtPDrEz8v1TAeQ7pvK6ExfzFN+WTNGKo2jtaSsGO
sMEkRQ3XjSk+1qkkp0mX3xsTTS9I2O9HFKNgoldZNhwiAS87XA9S8dzizeozt3r5lu3tNuRxM4vs
UGQFuzE1NfDgX7eH1JL5fd2kkh/0CEtAoxp6Z5dl6fN01d0dMjblYUIZ3SE2LblJbZ/dbXqfyHGV
HCRDiT/UfDG2Mv9LUb/7TmlTbU2eFobrY6ox799DIGbT65HupM83YUl1blqVNYdmbRd2HJKZf4mL
jCOzHk3bfkBUp1Guk3mIXxBUc3HcMhUN92W7V7DQa3Z9Vrao0yvIrBqTY+rZuza1cEQne9zcVBQA
4UMk53TIYb0nrnXV7NMBVhRjdS1VJh5AkRvmXNdRu12xqqnTW1ovsZkP4za6ac1H4ix9MqoS6WHt
ASw6Zqotn9vB8OFoLKk/lslo25wUK50OtmmnvJ+BA8tHztX6GDWZmA+1zdSN7tuuu9uE2NurSajI
vk+SeJ8PkOPguY+WOIKU0tX0LKWJ9HXdNAKZnzntcvj8/NPFS9+fR8Yae8xYGd+qTTf1lQS/Zjjp
ldTHlkt7oOmC45RVTH9eQDde8sliD8hd3H5p5Zjd1agIz+GF+65RA0C2NW0SrPQooVHHaoulPSc4
ceQbgrHIqYuxSS9ENo9bW3V5TdRKwAJfrieFO4RYY5FTHdMcf5M+jlnxtM31X84AG0w3Rq+3epHI
whiON286YR+b0wbuntEGXfrzROaO3RZzxcrDshk7P0z7WCwHbksAlcxQRfxMzYDy0hIlfsmc4xBT
rjcx6cVwaKeuUfmW7Js6G8mn4ZEu1Twfpqmj5bXeFTyFtzqrxO0kcB7Jh8Es83eXtCzL070F2m/B
IXw92mKV7XEYyoQc6hhnB/ivb2T8LKsisschlsV81CVAnejQZj8iT2bqww7z6Xsc6lGzT1mx/LPO
Ev40Oi1IfVgVZtMdF0P2iIzsXlxFDIerq1Zb5j5m49gyzOVkJYe+nFz3bqgW+pdhJkGMuEjjhJIV
0XCQsKDt8C6e6PpoLSzermgEF4L/4+zLmuzUsTX/SsV5py5IiOHGPfUA7JGds4e0X4h0Oi1GMQvE
r+9vu093p7HZdOyIilPhtBOBhiVprW/Y0sg1jQO8IHM3oI7O+SMH90m/LVw22R6OA3xfCEMj6IGC
dLcOwSUjiIchcv0qd43Pva2NGXJviZWJvdbDZdMTCc6tvsuSgt7mQCjEfpa04N3Isc3uJOlQBo1N
iDh41gSo3p65cZaHdewYH5Cbl7aPuCl2NjGcu3RUehekVpW0j5PRDI94b/0bdSKIIpYQPUgO+gQv
FA8itY58naRyyAZu3sjTjUU3qCC1k9b+BHKx1ewtjH5m+41tuPxbX3RwRp0SVGk9Pgr3A3PKMYWo
c2zpGw2muImvtE4XWy6grhv0TderEBpTfeObXJA6yHso2fk49OunhItR4vTb5iIsoHP1GUopju6V
VQ/tybrqRgiL2tX44hIxGjFAJsMg9q1EgN63eSfKTdtkYMfhXaULf/mUxQBHYuvd9LTW8jvE8Wx8
KntwjMJJxbirklFlxWEcAb0PGhueTUE0GpMTGB0xTX8yrNrcJwNxEG8kiSHZ3XWq2xuThWvgkML9
+BPGnLIQTuJF81YJbKE7ZplT/ZIR0It8ahl8vFcsVsYDlVofbyATFDmBSPVia5m28VwSo7uNKfb+
gBh1z3BbKDrwHyhIxUFu1tEUuKLs+33VjikNHDMV2sGNgbZ7wEGU9j6MNpPmo1NMVXWTQe0NJy4p
RqQ+4q7Z6njyrYgmHDCLIqb5x5Swoj+lgtnus5Yzs3yWpNCtO2PsBmevDId+kJTRCvMsr+5K2bBk
38DfhwU4VhuZX0PvX2zG3hXEB/lBd98oBbaw9BJjGgD7U7120mwr6o5mhbKHP+V1XmHFVOXk1Slz
geC1Abmzj5j1LvofAj7aXaJHkXYPXygcB9JIwwrCYKexlYNOhXHaUqWrAaUTiJ95htX1OvgKZvPB
7HILkw688bH8UpV9Ory6EKGMXrssMqbvrsTMbX8QgoWqn70a8wZXVNexIr/Pid57yi5Humnrs0Vc
krhD2Gdtkwb5iN3LyxqOyy1PuuTFLCzreYSB1zkrX3Hdgl28jRWAKtHAt32BPVMFVMP/RzAByPph
DCNzqEt1b8DhMla+K2kmqwCxIBYY1N6BJEqKS1MZkLTF7aWLFYEsH2qQ7gYyv20W0CRTrQ8fBKJ7
QOLwClFhhEqIxGX7k8xAOkcSGtTEwg5wbNQh9m7ZEcDAniNzZT4bJKU2ThqloflmnCf8ThoD5W8I
s7UIBhdzaRv3te0cHCYruC0wd2zcL27ckPaxj5EheBSlXeV+yyzBccvgPYyEc4rgZyOORhtmGDxx
AfDq6HSDYbWScILvyRMRVpLuDEllfae11CCBRIRJj2VZD08wQIVjayX62HyokkzidIpcgf7WM2oa
G1sHtXAPUJOc/AZHbvnUqlaXHpuKIj+qdojkLm4NijLXRH4A2TPo3lDy8UUHieDJ6XkPOohWtQ2U
TXsqgrzszSq0hyF5E0JFbeW1BNpiOMKXGWahAYvDbDvkup3iKx1o/bfVbVE55R6LsH+O9TxyPCp7
Z0+syfmR6jauq5ae28xXKJa0G5oldn7TYVSq1MvqHllqT3VFmXtTOlCMRD+xe7hfg/SmJnP0dAxv
MLSdKQPCanJvuR0RIUW5juLsg+3N47lgDQCceU8gPdxi04PzpUu3pIam6satCM1eR4OLfgNd0daE
vWFsuFhbOGD7VdWgrtJpOsglI8vZHXFhb3fP4JhV+hRpaOFPuCTnQTJ1bRxOY8JaxLc8ph7A0iCJ
J7h/dgcKAfob1fc89eAqNTin1lQN7lBaSZPWg6us9ZnlrfOdjprefdGNth3vYhtMvC2SuhCVJSWL
8AmjYHACAzot9i0Y0T/gETU7SUdzOsQhw+jR5VCRg55wUafZXreGAobpvVNa1Id2hfHJ0JF58kZI
TTxlho2sDCxdItw0R6t0DthvQCc0AZY6ILNeWjA2y6iLfA4kGHxdq5sEUAGEOQi9yBHXAKvSzaCO
SuDY+oLXUdgYYoITuWFHxMcVz3kc4tq1Pd0dHOFXTps8WxBFO3Rl1BCfk8L5GPUO0NJ15cYfal5b
n7Pezphv6FnyAvrX9OTAJgIvOWBDx83HdD0ZU/feklHy1db73Ai0IRMHNKLuqaLaBoE1e8h42hEc
lsah8PvIaXeMj51+KFIFBLXpYGr4VcZgWJJKGCFtJxwD+BZi2hXHPtfDfWqIEDKPWjOU8RM/A3+/
VlmFYw5BJcb8AVouj58KwOtRojGwSyFf4+DqkERItN1mbpefWsX0TdprkPFJ0B31pmnSzHmEKK4+
+LZGEHUj7FqiD1A+Z1HQ9Djc15hgmoFUmpY3HhuRRfKnMS4gOo3siMeScZO55S1htvo4kKzf89zR
VdjxUjSv7ahH2CyKruNHTbUFWJC6k1BXeikoNfejTmnuu1ld1J5pU027p7WKbzoaO7rPu8o+TM6o
RYdWjND/LrOIJx8LDve8+8hJTIIzqiFHv084f9BtAgcmt+2LW9ZKCgOSPCrVzYhL9YHWQx2qiJi9
j7sTVIZYhI20w5Usuxem6XwzijxPgszGycQrWeI+UbiLHlEKryBj1csGp0yZjJ+QoxE4QWsguuJq
k5ZdqDW2hcJsM6jPejkMh0hrJurlbpTeVrIsfuSGbdcCeQgD0SJS+VSEhcSFL5SN46ZePxn96Kts
xD2fiVyDOBTDmO2cNJdt7EFGJ4mebMYrJ9RSLTnmVZYPfmNmo3YkUd9X6E27e4OJYMY91nex7RmT
qeqdCZGpL70zjtLHOS66S8hATmbkPvR9DPAoBO+cMUDYnG5amlTklKPI/QYivf3gQIDgi3JwuTiK
2MijfWPkOtvppqX6HWxems7r6iF5ZKAnPphdFNdeE9nqC2iL9jMRgzhmHRUbXcitipFrYeJ1oFgS
ntm2wzPqB6YHdAxOa6jWI3KW+i3H/fKOIv8N76wWEIGNxPHpU2xM46HG3vkADk2rHQprRIo0t6Lh
wXTJdJStzRJPRW5+5NXutZoGr1NwOhtNfQjsXedCWsK3zpng2Ej5E8l5/Gw4mFyJkwhgl0zW7+Ad
CVpeA/hi5XdFhqFIYUN0q3hObi0+qZcISb6PBYvaO1W5nbF3hfHJ1ZWnhuYH4/LDlOcGEssd58eU
TVmFlB+LQ1bH8QEDo3lVC5MV4GiGQgVd2wyFh+5nHyNtGmVg4fDc+L2WJ8AKIcf2g04QmMNqoMhB
w8nRfXRxab5L3N6502hatNh1FG89A9MW67RV+UOqD6PcThU1s02cKORdpW7WX+DiohPs3JQiO19o
D4ardQeD6h2sXaJBvJpsUm+OkpWOBKRiNbaEwvkhoIT23WQyxa9atcz8CHE3Qt4DqXlkImPyRDgS
1KDYDf2XmoiCeIOgEDPIm6aLgtK108YjnEUjDodqPPXjmKQ+Q37+A1AwdIQSjyY4LqXt8BUpwkps
pVU7b1hYZG9Z063QaHHrpkZ2Q6dGZp5V0f6utlx+g3Btf8sKmJGvoC7+XGxic2kA6Dp3bcUSwOJt
SQ7griqfUvc6HRw2FwfIdaQ2SCaAGMEU1ySOWznRvlxXrqW/FrJ4UiW1TM/FQyPdpxLhyCDDdVY3
5pz2XUszKVuYBm/G8Tx/KjiHJ1OvXcVFMOe8b4OWKo6wjW6gtWk4+8TSpyNpUQndXtM1pnse7Hew
YaDVUyS8AakcButRj07ETZ+ve/Ks05VKkWqJJ6CuzNabuHWvWeSqmYjI9etLo7gEwofAXOE8+lYN
xRejcdaAfX+e5eac8t0LO49ojGczHn1unclP7ess+Ex3BrlP2iRn6YhqbayJr6xAHYvLr1d19pzw
TRFfKZQBIGgm4OTABouiCPp23bPPKKx3U4R2deziVghSdkHeJhRY3NoYrytgzwnfKB2BEFOf6Zm2
9g0mcV1g8Ny8CoSGhO+vL46bzVhQBoIm1G/SIMUF+hNKaPVViARzTvqmpkICsT1Pwt6ITgZSFRWd
rn34bFnGiOJDkZUAY/btraVSn1TtVfIxOCHPemWckHi3QJ4yu/ETUotwUI8/XzdTZuvS6VAr0wwQ
p6JG0fski01vmHh/XUCZ075RFrXcKY7BstdQyhlq7WCn8XUKTCg4/NorbNB119IrCHdR5GZRuwB0
Affqq/plzvuWfIzsCfJdgN65n2SNmhQSdFc+e7Y6ixHK/Mh0A17SkH1u95tcGNftPXPet7SmOrId
vDZyudtBpF/drHy5rkdmS7OBfKbFzsJ6Nu0nf6CZ2idtOwXXPf2MO3sXsRwFYAGPIO+Y9m4Lw/Am
MGBKsbJjntEvv+NOzDntmyGPA8lecGHyocfZkdMIRqqNPgJ2QSvUhZHWSrNqX1jG+I+F1n+9jv/N
38r7//309j//gz+/lhVyBvBmmv3xPx/KAv/7n/Pv/N9/8+tv/Gf3Vt6+FG/t/B/98jt47j/tBi/d
yy9/gOUuULIPKAarx7cWLog/n483PP/L/9+//Nfbz6d8UNXb33+9lr3ozk/jSSn++uevDt///ouc
gVz/9f75//zl+QP+/mub5DibiZf2t995e2m7v/8yiPVvS8dOaho21qx5Jm0Pbz//xrD+7RLIeTiu
4ZgMebG//iWA7Y7Pbf7bpZYF4RIkrBn+zV//aktc8/7+y/y3ZUBkzD2LGZjEoNiO/s+r/TI4/2+w
/iX64r7E3af9+6/zyptPEJsCW/Pr7Bs6Lap6VkwnKIAdzGF8JXlh+tiJKHJJw4ap3NlGk/7tXcf8
0/r71v40HW3izuFlzpBynkSuOvWk+25S8WVMxmdTFx80i72kRr8SC/4IBju3M4szukpiHhn1eILy
BrSMgRw3HsbG5rd5mnYP1qCrhxLgk7AUpv0JF9ga6WkZxzf9kBa4gpZCf0Stqy28nBWoL17++D8B
Sc8vNUOoAcugBmh/qJNwmhfXYSSw+mI6Isyu8WvOAem3wUQLs0AFK3bXhsS4PBlatAd1/NSA7h10
XH2pablm47LUyCxeRUShKOkUDiyhHB/uGYFR7C3d2Whyc7mflhqYHSfMIm3tBEmyk5a72Xfk+sd9
Q1LNR9K2eAD2Rfcvt/NHi9XzgGBtvY+8NgdS0E6q4eSi2P/RLMtya5dR6XMkR0C/b+W2Ms3Orxvd
2APLoL9YedxvsUgZqg661p80KLh+rqPOQU5RDunjMLpncHBDkjuFBBTxpGNmx7iW9cPlV/6JB/7T
CJNfX7k0C1rQuJOnNFfxi9tZJGCoX3zozwhfz9FQ2PFGxyqeFamcwmvyFDa9SU3XJOAW+2yGho6M
Zopg2SdPeYYikBPf17R9LeF13RWDV+W139fsfjA/O8By2LbujbkTJKm7YbI/DGwAmQXZktZ8mHix
0US6S+yVrllaXbNAVsnYrrURPSPVvc63unOTVrvLvb4wIef3FVO2taIWllXsmLhh3RVx6k0tMt7V
NeoGmIlzlSqix4NFNLRgNp/M6oYOK7j4pTefhZy44Y1W51hKvPpUuYUH7QE/jW7dZi0Y/OkCen7x
c8PvDi9TD9Ur00ADNbAqTQd2abeyOpeePAszhmO5JUEm5MSNBx0dLqOV+/jCRJlLVFl9j5roAHUa
6A2mUE3IbtqCHbJarJFhlxqYhZXCRRE5Rnn7ZI5NuxGQZvJQb2xwhVH3lyfkwjbqzKIAy5O2AurJ
DnsdmCCojnpR4n4vNXGcGD+01qor4tL8ma12vXSQ5W0iJ0y4u+v01EsJIBPAKJNrdPbPE2i2bPuy
SFCvI05YoSCej2JXl8XKYWNhBs0vMnptJrFCsj0seN9vU5Ql4TZorWzmSw+fnTC00uVItuLhkU4Q
xWKnDXKlryRIFmbQ/C6T10ZSxJVth0DInFSXPVoN+LKqfrw8fZYeP1u0csiRyEgiO+SJ/Yh8PBCO
DNWVNV+mpceff/4uJsgR2EfWMCssB7VPjSiU2gjosdkGl19/qevPP3/3fALw97lob8HmvPeN7GNT
r/Gq/3gYJu5cxCrVazII0BTCWFjGGZn9yTGHL3AgvIUv4BNgaY4XO811i9ieLWINlXYBlgELlZZB
CZqzXcKr167OH1NRFUErp+3l/lqIFnONq3aSbk0zNASwfVjryVb2UCzhUXRo6jwHsDBZOx0shIu5
UV4Ld7+8H9BSyo3WsyWaiRxzCsquPHaJfY3IIGLGXPzKSEQ2OCWa6UziesQdAcSm17jFnB8+W9iu
q3dxA5n7sKg186iXKOAovR1WdrWFHppLXzVD1iZ1cn5150XkL2Z/w6svUq2UDpaefv75u5WRl1D9
TkSCuFE+iO4G29x2oKPXt+PK0ltY2nMBLByhBwLkhR2K0oz3kSzfslTr0UHcWmGtLn3CbHEL+E0D
retishIldvx8aMG1qfTgsaXvoGq+Mg4LMeQ3ISx3oNKEfWbYWXWGkha0ksv65fJ6W+qk2cLOZR1D
j6G2Qxk5zp6XZGNQ292NAAZf18BsVybFFDdly+1Q1+CsVRZRUGvQlMzb4ops8XkNzDbluHK1CSRT
K9QJxKNzYC0yC1CLy2+/0PVzPSxAF1NFysgKDVJo3tBUCZgSa04sC9NnroYlU1oZ1oC8VtMO0H7Q
vpSATMC03EDdVFvTql4Y4LkulqLQfTVLG92T0I9DT75IXr8QA3CRyz209PzZMlZlOvAeZ+0w6U7g
sgQpEMl6v6aevNRF51bfBYkIwNCyMC0rbJNDmTxAQv2uMO1A0+Ltda8/X8Igc5UxLqFh0cE7hTbu
c5Hx5imX1ZoD3FIHzU7YALQ4jtljAMwY+M6WCtSmwYkL4mZcU8pb6qXZIu4bBbPaBB8hoxfWamdO
qwcktz9F11BbscjmilnNWHEFIFN1Aq6p+wSiAd25VrZmqPaTnvyHTMFcMovTrtNA/M9PU5xzCBN3
RbyNZJ5/dSwtutW70f4sc0uIjTblEmwhRytSz4Dc44cYtLQV0Yaf6gx/eIu5uFYb6Y4BFkF50oY2
hZjZ0HwzAEQ/0IgDENQXKU28PNehiGdCnwCevTnODADBtnQHrIy5q7JOhbFpJw/whGHAWUx26JC0
joMpUdE9FECso95EyjNh2hMkcTQ2nsFt7VTJenXTXjgWzjW8BGCnDe7szYmODZ+A/bN5B/fVyQF6
U8SIkLYaCPMAryUgkbQULK7LK+mnHsGfum92f8+ApnJrwIZO0pYB4JLPY20dSxkdXce9kS4Psjg9
avSmw2s1pX0ztqPXxhmEGKxdnwCROEnLc1i8RuFdWHhzWTAkchIHqhX5iUtDHjuzZgcjZdpt6rb1
ZuWbz4v4T988i0/UUpkOOkF+MhiAe7duPID/muV5gWNGY+1FxlUamHhUHFhK6juZaFJHohapOAig
mTdJUamTQfTu+8oLLXz0XOiisIEvJZpQIfPYFpt5kGwe7x3P8dpD5KHl3ZoqxVLaeq56ofosyrME
LRUQ5XnOv2RHEPuce3vTvtIfwMt33DfSgH9b+bCFeT1XwTAarKOSoznnxr7jt2OQ1oFEKtOT3mt6
qwKy5b49+nQT78eVm+3C5j/XxkhRS5SyLFXIR/PpjK9Snflh5XOWxmk2cYykzEaC42lYb3Bj9otN
649e5kOa3ae+sdGDxl9zqF7YHX4O4Ls9FLRplG8A+QrTAezXyr43QZT2LKeC1ba+Vixd+p7ZLufi
4tZPbobhqfX7FAyeJmFHZsq1Qu/CR8x18uIoq2VXVtmpMgFLxI03DkCvKbwpIjkcVfq1fP5P57Q/
rejZhxRdBYgUdcUJ+cjsK4K9OOoghBzhUmj40wT+dIACTeO1Vsb3CvFki+wHD3DNb06lVMWniNXj
UShV/QDbQwcoW9fgnGZGGTRb9ELKe9NwDHBVUP8NHfDq7rvR0MOclMazSDvD71MO2lfsduq6W8pv
eiNaY8rGcsYwhVxWVX6tux4G13B04+Xm8mxeGvzZGb81EfUUHNHCrjnkqvUK0ME08nT54Sg4/inE
ztVGBmi8wZ4jUWEv++5Ll4HlAoBgRu84akonhLtxC5o5O6Sod3s5dY2ViLPwUXOFwzGxqMBRPDvl
LtRfslNc3id2vZLXXZrOsx4DqwjcQLPIToOAOXpSqXLPwWUMBPbJsNFUdQUkBee2udYhNxx36tMy
O8mmM/3SzjfAv6ylFZcKPHOxww7oUWeYRHmq3HIfpYNPYySppx+sTr2G3rkOcr5gIGufLs+EhU6b
6x/2bZnWjl2UJ6isQFcVBC7yJLIO+d2H6xqYnWDcHkbHk1WhgfQY66cugV5C7gms1svPX9oz51qI
AroVHazTxKkizvRtUrDIa1AjC9pYF3uwYQ0IRVfiMx2YOlVpgjOkI8WxjEnz0eLUgIiPTPeiboqV
HW6pR89z/93WYJjc7AUzxSltnH2uhruq1F+zkZ36JF+7Qv/UDvtDRJ0LKTpVDRRy35SnwR+DfFvv
0kBsIda6NYLSdwI4s3rDQe7krrkROy34B9rxC7Ljffn+p2Dgn9qdRXJU/yKUY3Gc7wK1Ydtvhtfv
ap9vSv9Nep9Pp1vqv3x8Grx4o3uNR7yn7997//JAL8SOuX1rU5cddcu0PNVDumtHaXrVODwYRG4v
P3/hZDL3cI3GKqL6CHlELqrqhSSG2HbgG60EjYUc7FyBMa2BQIbGY3bi+k3GP8C2wq/Mh2x6xXn+
8vsvzLu53GLeUN3g0Ag59dogfME08JOgtNnrFID/ci0+LYzCXHcRVHDhQhcDQVYWG5ngfOji2upc
F8LnwoqjppQgOAKfyARymvZdCu45iRZU2sp9dKmTzj9/tzj1Frzj9rxHxCNwEXYSCMqD0r7T3MfL
o7Awi+YCiwz1T+EkvTjBl/KhFeWB2SS47tHnJt+9O7w6JKIWyioQB+lOGsvgrhVpKweapXGdLWxw
2OrUANHvpMfV2yTbzx0vDhGB6Mnll196Pvn15RtI7FOh5+lp5MbNmJC3NDKOwEm9XX78zxnyh8D0
M1C+6xxb2QLSRziQd8EUQDV9m2wwPw/trbzLg2n/CrmArVEE3UvjgQjyJnZQxvEhgbzJfbryiUtD
P0uaGi3PtWLE9cMExCgBoUbozVXT9jc/tcKpnAaCFC4cYD8aFtjdJlTFqse++3G5+/58EfzNUM2y
oNYU9cI9WjYhge320C4EtTXgJiaAUCz/pjW0OUzEwVX8cpN/nhC/uazlKShu2CGdI3duQfMyu9a3
CV/ZK/68zH8zWStVC+PjUTpH4ywt0EC2KY5DUqcfC3PNdmHp/WenTehB9M6QT84Rjmv+YJphyqpP
bRGvgcWWPmE2mxQpGNEmyz66bWbbXqVb6jPyOM2H2EiU7ndmuZZ1WGhpjm6RSVdB56dxkEdKvRJ8
y8IGCdAUgT18uDzWf978fvNgS7W4GllBneMIcgUDTqjQpe+0z1WrQXRk7VC01MrspAnr9TGDGINz
hKDGN9PJb1q3qLeuPjz3WX8jW9pvL3/OwtDPMS9sZFWvYg5b4BJkwkYrNjWrC9/R9JfrGjg3/C6Y
AavvxFTLplA51Ycs30HL/oPNViL90nDPthFTDZZd6RhuCsB7Dn2gwXnhYPJqa8bPS90z20p6w+3G
FIzio83ZQeeq81SVBlESfb7cO0sfMNtKJi3OkLBA909FAo0igOtuoG0kocoEJS8ITUSb69qZrXA7
iwZ3QMg7OtDj0kAph94BpC92VHu73MBSR82W+IAEddxCuyscYtkjedS8upw9Q4Tmug+Y41+iuof8
NifuEf/xyjj2NfmjaOJNOa18wM+z5e+7Lpv7uEEPhE16ptLQykv9cbJIfQ8zdAGBAkL3uOhXRwuq
ct5kWrwMohosyF5jIKb3NAqImLRdozlsBxQC28V2Zp1A0K9uNAP6IqBKA8Qka1S+ppRryLNzYx8R
KAmV9ZRspgZqMYlZj7cK/rZ76LC4n7FDEemDCk9XzuwL4zNHM6hUtUoMUxJidzzrIjVfsoQ2G6q0
6wZojmOooIlOGrgxhn2cf47keJdH2WbqeOLBxGrNEXghLM7xDJrGs2yKxRRa7m1Khj1Uz7xMvzX6
O5XYu8sz+c9HHzZHNRTwubba3iJhlUWa1zVg94+cfLr88IXL7m+eXmXNmgZKhe6RQuYHQlYQ08hM
KAt4bcfUvlCZfIwUBFNyyKmcYEGFKdPW1X0eVdWbqiu+BTMEwjs9hJv8FIgqB0pwMEdutRjHXQMS
PgM37Gpbo6bwGnd2Pq6cQpbmz2xDMjlo0gR6R8eGuj9KWyK9apeb0WIrp8Kl558D5LttgraQkoBe
5xhyk9a7wlZ0o0ua7imFlNTlvl9q4vzzd01YtTWNzGDOEUIPW6jPCAj08GcNhOXgcgMLs3POT8lU
AhUFsB+OTur2UAgU0S1vzI8SqnpezREcIClqX7etztFdQqYodE7YmIbpJja/lbHwlLlWs1/6kNmu
RAWvkg4ijWHVQIKLQJzApffR6IZ59DXma4t5YaHNoVzyzBORLTZvDLnjw5Ur7FKWrIzFwmDPwT2R
PqSOLNophI6/b8i3EXx0K/9weaAXrhjW+YvezSQYLdpQ3RQpgE+d+VUvc/kVIo3aRwo9onpLiygX
yAqK+lWnKlsblIWjwrxcWQwNgoCJQ3Q1QMJswl0fYWTX5OVtkiWPlz9sYUjM2RKZGEHA1pFLb4ht
eCk0ITw7W/O9WhiSeYkGYalpI2Kxo96jMBejviSHCPY9RnQdlgjyob+OiwE1W1o1lXXsXBn0qjpY
mQqSxL5uD51n/BnEQDXRmiLkyC8rkaF4Ljasv+7pcxRXXnWKEFyNjw7kOob4e270ABQ9XR7Yhb6f
uxlCfwbiZJ2Og7I9QijEfs6z/gB72ZXVtjA3rdnxUqflCP0qZh+J/dSLzxwiwDKJ/WLqVhpYmJhz
EFerjUUmpKFCOkBeq7J0aB/xK6fNHMQ1OJD6YwLX99iKDyNzPg02lM6FkV+VzWS/4biqaJqgnWQf
tVR6evxg95GXsR95ubJqF3p/DuGyUtHUTcmn0EhOkYUad/40WXfQwVjp/IXtYO5umLRWITRW4xIk
AK6JRvuktU7sIw92KyvzKSqKFYbHwiydGx02KkaZExTjY5EWus8yKBdCVNFn0xrWamEaze0O3XGo
U4ryWQihJa/IULC7DkwCNZlfQw8heZPCRWkKOYiPfutOh8pAhEiIfWXfzPZkEvMkrfnkHmMEig8F
9AUhqmWp/Zh3a4Y6S90/W8Us7SRsps/dz1rIP3YvVZq/1HD5vhyDlqbR7IooIEnRxDE6v+scdz8N
tAygJgMtsbgdjxXps53Omm+X21pYEnOoVp4AdsUhNRu64s7gukfEyYEgenMl/5HNYVRd1raFK88R
D7Ld8P/1oYPknUW+L7//wlDM/RCjWNRWaozI/3Q2qFm518G33JnW0ktLj5+NdNRJaUet7EMIzhce
Y0zghjHYfmwP+u7yFywstXllOal7l0+mIcIGN97cBGVl7eUXnjyvKiuXNFPmOlXIZR1BEJSm0I5b
i9VLDz8f+d4d7XI5ANrv6gJwfO7x+qPWv17uj4Uz49xBL0tYTkFUwdlE757sTN2Orry341ZCVw/y
jFFBfCMW+8uNLYzvvI4c2QWUd7K8BikG6rNxCW/ErC20APWilczbAhiSzb31DOR5DAYJ+nAYu3Rr
FTbQgpDuAkGTlE+NCxdMTVlpKAAFfeAjfIOgFNtse0g1BtziLsSGILk1ODq0ms+CYQfouUOEmBGg
DqM4rvxCxOIZkYFseqji+zgZARwr82v872zC5hXSPkpdWF/KOkxLjWzrisab3Cyu4/v95lGnwXEB
85LVoSN7HwXur6lmPl81tPPS6OA6MtZTCvAUMLAm6bb1NHyHY0Bw3eNn898ALsk0oVV2pKWEGKKR
j14JXdepXduCFyLzvNrPcmjHa9IBEFZ+bizwORTQ7F0H3brYv+oT5vaJnW2VXUvyNFQ6fdUqIzq2
hGkB3OLWJEsWgC1sXr/nHMapDM6gYXcG5qYilVuGOs22hqaD39ZQjh21IYcPSZEcuaGgWl0k9nWn
yXldOeqgTFnDFzA0RxgJwfHL/NzC5UBFXy5338IA/QS+vYuATWV0maq6OgT3DXz4pilBHoNt7ljV
ztauspXTwFIz59D1rhlLr2UTdxo7ZgBf2LkXZTzQs1MCm5jL37EQA+cGfh0kEHsTKLmwgbx/I25x
4k6TtYrWwjbxMyq+e3sGhbo2z7LomCCZ/r84O5MmR3EtCv8iIhiEEFsm2zjtnGvaEFWVVQxiFCAE
v/4d1yofndgRGb3oiOwOwJrv1bnnm1WPQuRbFYEbG8Ua4McmWzXNwBv0Lwo8nVTl/mhQmLhqGl32
MJrtfddN1JMEjuaGVGHr16yOA50G01wmXDcu4Dn6oNMkCw0+uTeWlI1z35rdZ4FvoZl9AZ039Oyt
aQWJ/bwwmIcy2Kwv+o0T08ZvWAubYezY6QsIK/HSadSHPWvq0d68EZtvPXy1Klqir4ohxcN78xHS
/j+Lxt6uj9KNxlnLll2AFNpS5M2xsi3tjBzlHnGt7lvwY/RwRHusaLm//qat33CZiO+GrJtXOfbr
pUXuXJ4ghjxM2q0i2a1Hr+ZyqU8WcYu2OVo5GD+9MBOvd3hw/bs35vFanjx2nZZ1Ncz4OeojUIjp
2vOJNjUwGpVW/r3+jo3FyFhFbz3wgwDTYDobCKss3gX9DD7VpLyUv3zuDavwDZb5dQPpsHHMgOxa
CssfcjNmMItzihshj4t+/OD+ao32y5BsWWylnDiDrbCfQhmERenCCpiLwbdLY9dJHfSO4VcyiBs/
aqvfVxGdNg9UGkVSHTVQlVwfoPketUVT9akKTcNZg8YaJiVc+VMRjw1uSBKcLgGRguWtNG4cFT7s
d7xgNXDnEi6ng026GJXSIdC3hoAbdXq/uF+u9/qHYxfPvzTcuzmXLTDzt1A1Fsv8rtIRKBa/ifOp
4l48fDVoKzAdunGqRYwC+/o8wOc3KpCdD65/+ofbEJ6+GrC2ADYEzE8ZA4Xkpea3HF7tKTO8wYlI
EiG0uxFIfDiG8J7V3uOycYTPciVjoMpmn8Kf5FjgTB5d/xVbT1+N0IwKATKZ28UAPvX3Ixz640Lm
tw7LHw8funaA0mVbpqZaipjp2s6Az7Kfdt0Jl7qdD/bXfGNn+3gQ0bX/Uw8+XVYucxsXqbVv7KX0
F9BkPUOo39cb6cOVA1Z+l73p3SilDgooLURxcWOmbTjnXZl6tQUteA235V9Fm1Gfde0vMTlgHbSZ
vFV6+vEQo2uHJ9DZ6SCqFALmpmdeUY6/XZSf+B0qLj1Y1GWB29VYzuDKfmO6fzwaACv+/x86JSis
6IvBPri6kXhwBx7CdjKbGxm6radf/v6uGQmcvstSgiYgrUp6btY1h7bN2Ge2b3TSarZLqbtaDxpI
3Dh5GnYwe7yH9q26ZTJ2mRD/2T3w+NV0J2yQTioL52AJ9QZTbuWx2n4orerJgG8NYCLdIRmmk1zc
N8Sy042h/eHpB29dTX5kBEoNPMI6holAmSrgezgE7/cg8+wtKFSuD++t+bNaA2aaDfA9s4uYjlZ2
r4pc4T4z15ozfE7yG72z8Y617ixtOwMYRdUfs/xVJVEH4oXb3SoL2Hr4Zf68G1iNbNmcADd2BHlk
2QH3MwRpTuqToPyWpHVj7K7dYDkQLtLu3fZodOwEuN4BfiI3ggt4kH08ttYaM0uQauFD5cbgRwgN
3M/KurcSwRdPVuX44DSp8FtAPf3FpM0uRdmshXTAAK8Kng4BgVEZQFqVgCAqH8zvTO+s8TQvLRIH
oy5Etzd1Wj1NOM7q/mwW1RswHI3wKKAeZ8uEEgesTfBwkkqIowFxz+XyZZhgRc/yY29njr+APIf4
WU99eOu5z7QelPK6zCT3fUXnqF6K/gFcgOIoKz0/lXbnxJYBx7DCQGFvJ+zHiie5X40mgEC67Ubz
ZGE/zi3jZQD9EiixWY8SggJQn0xT9lJkOTn1SpAzrkM1ABwr+jzxZvENt/4Jvi5wpT0sLXvd6Dwd
Loe7hWrGG1Gl9lWBhvKTtnYR5RonU6TZGqoTqGRPhins5lzbXGV+3qrxgbetcdY12MDVowsoMCqo
cTbnOfwKvCFh5Z2dwiXHB6lzHEMoO+hrnmoGTNQ1I/cWNzVPHbaEACtzvwN1T588TktuwYsgaS85
DStsRNOcAT0TT4vjkthuhbhPZlOeEgt6+mTOoCVtZ/skFXMfM32ghx7AzuPAreKUjKn90um6Eyac
80sBpbWbUVb+Q7oGmJ4ggjAPnFYcYe2uPOQgYIGcmtS/KwmG2OjO5d4BV+hgQI23k0rvds5iZnsL
er1fjGidlwIMFpZgJE6hmgkqGSWUxtalrNZOhuYboiqooHQhXeUpa3SP/TCBn6ENsHUxcQOI/zUx
kG/PHxiF/MvTFgse97Qrwc1rwZDZDWx2QbWtMfjUMkak7LUd4BATmF594zU0SXZmv+BMacvyYAyJ
EfJumu+E241HEM2ys6zdYt/AVhP655YEemOJ1EOgM31htUgP7myqR5A/WQSIBm0AK7OcCCWTHQ1Y
WZuBVTbZkVeE+42EohZgqikkVKehROQYIT2IYga7g9u6kEs4MXsyw7kF/o7a2GC1kRv3Wpei1EUT
6cnVM/W9ry9uamkm7pRrQGNgJcahAN1L+MLQkUJeLCo9RBdDRKlUkY0M9ve+glsHvLv6Y9s74gCE
ifvH5bw9I2cEtIrJgFvALjv1BqBF/TD6qm1a5tUNr4FHW9KyBZ+DlJE5M9ubU7p8XYCVCpNGJ8+y
T4F9bQ0UBsAB7MgR3kyxC00NrBP7agjrPNMPfWNWfjtC1932bboz26x5pnOZ76qqBniykiDoaLJ4
NgxW7tyEll6ZgXqGSQhsD3MCyrlxXJAc9FSS/qWUOgi8ASoJ7AwEhJKN89keYRAj+WKgeLgbQQYB
+kIJA9q8alIPcCdjKVAFI/uTWyTVj22rKIwka/gfZLqO6n93TgO1DPDaGxMTxBRnUcBDoW9+G5B5
BQyWM97o5HWY88E+Qlc1Rpep5UpfuFCpU5hzwOm2bX7NBWS5Sqr80FlEhMA8dcjLNdkfYA+m74Xu
Li8Z+BT7irTTH0V7/URBEYaztzYeGr2pfVoSus9g0nlfQjfkz1bXBiI33FNeZMUOUGcgXJKlQ0Sa
2aDEZqYaTtBygg9s9+Y+sZlb3vMyQVlW1+pgZYLRB6ODpu1+mazO6UHDvwAbBLkZTKgC5iUeyGT8
BCZm3wCAO0G15hjOQI6Wg8uhz+27/9EQwf6u0ZyxO9IJtEUdLNKg1GGzQ6oy233q+LBWTgrhEJhd
N92RN2kElcaxdeajbO1PRSh0rZt0QG504a3THocR+AXgjXcoii6D69++EaCs9ZK2xW0s4kl7ZPpL
jnE1J3YwKKBjtE/ZVxmYIf9/NrHmsgeYLu2Ojtb8AKLm5NrsRtJt69hz+fu7Yw8qYHS9KOYktntq
h6iAGKD1pOgG4G4/1Txr90Rk7JNB1XWClInagWX3Cw7h0q/5+Dspxa1av62j1ergTjvXKi5s+KM5
tQ+MMCRk1I0W2jg+r60TiVHhGEuq7iikP58Ag8qLAEdn51ax+9anr47nwGRq2tLabqza6rdp/iWc
Pl9v+a2+XZ3JidRrvZekOwIZBAJy4aPA1TO0W4Hexrhfq8VTIIwZdhaMytJ65P2yB6EyAoLmp9Wm
N461G22zlouLbNLGiSTdURu+2fmLU/+63jJbz11NqGZ2q56RrDuCXvqoXPXFGNKn64/eapXL399N
KAkuDVSJiTgKi4YmuwOV9eCW53aab8ynjV51Ln9/94Kh4dRcONoEx+SCvVTOTtkP1799q1kuf3/3
aIHSa9tQeLRr/q27ZzM5XH/uVpusZmeDPapPtUIcJ+cZCYFIhydJMyQ7G/Lg62/Y+nLz/78cG7ym
8cnojiOCdg+ULVCzCn5jFNJ/3qIfBO5roasYO/hrdXNyGIBCi8y0TL+osmH70ZqKaDJSHvatqULb
zhr4U9hF9lg0EmbKpsNTgMXMbIo6t1bw5UiGBw21LuB+Nsa9pKnzXeei/GnRqge508hflha+DbCD
w5lLquxUIdV7ztXYhHYLSq3VC2CuTGGdcqcHst2CPsz0lrpuM28epfFnbrQ2HAvtb5VP868WhYDA
1ncAxusK5Odg0gn4sQUwxC86HXMkhFCJdDlnsdFBvFvWhwUk+sPQWWbpt4uhzmA8FcxXYDOh26ie
wOldLWG9OGLnKiuL2ELIkzSHDuL6ARfxBRyivJpYUvM0KHMDTeEKNUUhR1/qWqDBbHw3Uk2dabE4
v0CDVHdzoooIdKkZEuJFAkSWKuhuNQobA5jI8RMuPZbvwkFkh/v+lnqtrKp9Jvtp3OFq0/pRjsbC
PeT9VVTmHUIQN4endtKW/dlJ0uSczbm7K2ajeFrSeQwMNnDNA5gqO/WYq6nXdxU9Obgz/zEJgBLZ
UDr7IrNFkNqd8Wthmfxtm4sRGZljIG+mypcZJ84AsHg3QF2XFSOstn4DyV4cXbgEvkId2ASdSCkP
cZAlUZld8KfFMKVzaDhLHoFel/ql085+Njd/csTAP+dJInIHCOCpAqZjb2cuAcXQzL8XFLISU2jO
l2y2pmei+nyAb2zuBjZ4kcfFkRDg4q9eXXOYi1SjveNO6jzbSTPioJO3e1artEYBg8bcoOpI9hMW
wO5l/2XfOrPPYFDa0rwEk6qWZ5IU9Q6sb9zliol5GpyRzkneJPvRaJxDO8OYK1AAQuCMnwjriM8s
jCNNgRcJJQf81G8bZ6pDJ+WzHgrG6yM2ThFT21aPSqWAVhp8iThY1p0H7Ru4cY1L+u8mPBCQMBiE
+9XBlJIeTAT5F1fV9N5xQWNdDLv8USy6+3fQk+L3jIzlPdKAReWZjtm+UhCTXoxKby1fd5OljGyL
0ftJOgQBzygATh+T/ozsSB+P9mUELHZ9NFvAGceG6gHrFfVl0RZRyR0jtEUuBAwArRkky0mL+npu
97pMuqAmRRlbFYHksKFKQ/xq8VgwSFuIIfKoFgJ6SkRpYPEkNnITndg7wKXdSczrELyMDlGVDYR5
shRh5XZ5BHeqS5DBRViDGoo7sdG8q80WQbSjTzuhRLkH9ZsEsy0G19P58M0sSdYg3KuNQM5Nl3k6
jA0eizkt/NxZhsdLWPGAlWrBjb8xB91QWNBgqqXFyHU5Sg5BSH6YeVI8UWeypYcGmHfMyPXGz1LW
HYAdnSKVLP2pNvrygIiQvWSI/aMKc/YtJVhyEMmMXj9RDc9VQxnIvm1fM0Dvf5S1JIFsCnkCTdgJ
TaeCGlAbUqg3VJegyytldY8Vm9PM45bVAxWqDWIP67E5gNZCC3HTNaPciDCvI6SKeVcuPtQF2mM3
shIga02wHR+c5Sccfcv9VKHlE6sk30Q1Vb9SVOeEJRa8HQcj75lnSfJFX5ziII1MeDUYe7CfX0h5
lxvwKjEndz7nZKkesiaXAQceZ6/gFRQnOrq3K2h6X+mZ3EPmYoSVOWt7HZK10FIp/cXgGu8tchl+
lhy07CS39NRbuo76aTLke6dpixDY2uYVN3YTeJmWKPy6YWlcYbWOWmLB0cEE9x2/AtEr0eYqbFWd
RMBfZq/VnCyoP7IVan+UVcK5qJtwNKSg/3KG0PLCUNYz25dlm+5JiwReNbgvzBhR5K2BhljAr3ev
kz45NA5xH4BTncAno8hceTUru0jYkAUZpFAPAqU/cFCa57NbUn4qXF1VAQFUM5qIJZBpoRlqp3R0
y5SSO6Asy5ck0UuQA6ClA+TdDpDhzl+JPpTgXaf86EC5f4JZX/pYTXkeVbVw+11vNtVXDegr6duY
fDEK1ZCXIKXYJbjD/K3RfETejvS+1V0IP5BJREuDKWBWNffLKoF/Ww/Rmg7Pth16twPfN4cw3QA+
uZQ4y5Z5mZieBQucw9j3cOx0qg4i16kakemcnC+FxHqSF5d0fk3c2StgPn+HOij5dWqpwgkqYWHX
QM0wK5r6DQpov7bARYYGjOp9lmp0N4F3/61KZn5nOGO2G5JGPrU5DGNStVj7SdEh0NsB8bgz5D5o
5n2sI+V+1OB7gq8x2RxSwkmUVO7ic546QHzqwoi6Sgy+zKcynjJl+d3sJLvJNVHw0GBt0dzll9HT
9AcqtVQINzk7xH8EeZFBQQLxk8C4EiywndG94zhL3esKt1fIZ2riLSvraT+kwv6C/cc8JjXIXZ4h
sYpEuOF4MTTVhWmit2ZQq0JNqD7Jygc+TCpqUGF/hyw7SrkTCdedTuuGn5gf5FvPkJ9dJkMEJpHt
Uzf15iHJqwXl0iZUiIaYAzex5idcn+yzOit3OC1JjJyO3GHukodqdunvAXm+oEHAGTq8afdIOMp7
t7S6fZEkll9bWbtTc88OcjDnSFSwCcxazfQTPmhnHEyNvST6EtBe9fcda2HmWBTac8fN7nXIjfJ1
VEONqpT2IQNd0+NNPwTYGvKdTur+sq2DeT4XS6QwJPekJzqywokMjATbuiB5D4+pjn0XBTaAgGaq
uiuN2j0NksIITC/GSM3a8CZ7pNGwt+cP3DDt+0UTSK0hd/6lg1f2T46kn9e6SKjNneHClIxbj1S3
jUen4M0DnczizwyMWOSwkh2Hnj7ZvCvCNiX5rmEw50ln03i2jFZ7S6ymfAa8HJRVPoGTKbDSnN0c
ziNDCTydS4zx5zgz868zMjPGD1YhXC3bQ1Yk5AnJAncHavr8SnrUzFJlkjdp1/N3aM6NkA0iiXAV
VXu90ZqnZBno7xrM8pMt6+U1RTI2xcUa2NuFTIE2lvXwF9s83KSgNS5/FiAJPMqconQJvWs+Ua5D
lTrBU83yep4ideguisPkkLelFZK84pOXygRQSh3eSnts2D3yXgapzxli9fMguHuGh/N4N3Nihijd
1F47ZWj3oHJPnQdie4ZU4ESroLKcMW4WNgZELzMHwiPKpmBUmnpFCWaDsd60gDJUfZD1tnzApQVA
Ji2OYLtc05H0LM0voNgh86BouWNWw3Zu1sAisi+Nx1qq8lTD0WrXA5AWmkVj3aHiogu6mqXn3Jxx
QwIdww4AG/uBmwl/TVVJINejQoYpmezQFZoMsDlbPyWxHOwgjss8hUTxHg6z7sM06FbATY0gXa+a
OUT7uW9JVjjPyFury3XMENrUNO6KEaX8Hvw1UOMrXf0bywdUKJWTAT2aaR5YT42DLIfMROcBi2vC
xOSe53p1Ia4yhbuVxAjaXNWBZtjkyZ7gcRCaSKff53C/BcZD1yMbFoRhPvRj2CQkvW8yOz9rVMuj
pRidNy23GhAWTUU9LA7kXhdaQDSj9CCuLB4cHDjPEmH5n16fS8Dfs9b0iAI13J6RK6Y2UM04egt1
SnHUeywVFHt1p/FHYO1NArtda8YaP7ShJeed5Vh0ZyY124E22D0iXUFezEJofsntJSxIO+5mgUsl
1VUmqvVtDcd2A24zY6vIA7yxdB9+/vRptnKY0s+pldsBadzihgR0I85e1x+atUCCPzHbYwYj0X7+
hrtBD4Ppery69fBVRGxNhg67MQs6sQSGEE1cizdZ3Lhm3oi212VoPRLAs6bw7AHjEEu/bznwyw7G
gfvXP34j2F4XojUNrFIJEAHH2dZilmX3jrpV3bv16FXKqhPAtCcg0ByxKmDbRwRyIxe28eB1+dmy
9MRVGsRnVNficbFf2yq/kUzaSBCuK8/yrsPVgiIwdtFIrAb6FZ6sd7grgCPrbL10SXHjJ2yMmXUF
GiOFRO1WJo5I0gRQEvgWPRdNdL1PNwbNuvwM+VkXsSEMg8DO9CYTKic4oTfMX/Q0vP6Grc+//P1d
cmluJFx2sou5RI340UItwMDF/aTLW9Vh/7w0P8jSrAvPRo1yTUjcU4BQXYUIoLifBdUr/e74A4I1
mP/eSgjhkz960Wr2JnrvOqqvu2PZx8XQerAYjWxQxjo4DF9vrK3uWOWzcq2cGHNScWQ2lmkxgp5t
eoYJW+NbctKtUbtOO/dsAiIeGbPEmUa/sdK4zsUe7PUx0CdHeU6OZM71H7PV86tJXVXcctoJuodC
QvkEf6268fkt98SNh6+L0OCErhezjvR8lzzXBLfEdu+l4lP6doOuK9D0nmmzodFLCn0ItPwrJTCn
0ZrPZS3XBWhNJgqtbAwc6NkYajik99DoX2/zfw7QH4zRdZV5rSc4oyPfeChEjxQKkt1LkCkuYbVo
SPsHEyX9srjJ1MIiXVTnZahh7u+U80FYFs3DhEAdUZpmjzPtpL2pCpf4GfRrMP+B2iLrp1uGERsj
fV2wDraDrng5WvGwwGKE+zkWhxn6Cmp+7vZyXa/emWaLi35mxAncnu5SbjReqxH1o8theHi9sbd+
w2q2VqkJh8CxseOl0f1mOtQOrL4dCyHIjbPI1gtWkzXRbbNvlWXGjgF/Q/5Wug/p3HmldqONNnbH
dR1hWcAHecwViYWDVEZhlfu8q35db5yNCbquJHRyVMYt82jGRfYEUKk/ufdz/ykMnkHXbrSy7y1H
m+iCxUs+ooD6kSDTdf27N9pkXUtYVUsKe0xk0tKJfUVpeVzy6sbqvvXoSze/2wqt0XIm1Q5mjLgZ
nowOkmrC+Hn9s7ea+/L3d8/uO/h9QGiMmHCcPDh/eH2PUfMp6ze09+UXvXu6tIYUUT4GCjL4bukE
LVIVuXyuk1sduvX5q601IzLv1WiYMVIFXkUxxo3vPb3RNht7nrWap5abQlGTjCTGsb7AJQUMo5ZK
vriUxI1d/xVcmz85eFYTNkV2YibMWGI3+QmNh59Utw7fG0vB2hd2cXLkC13bjKGuHSJcGVV7F+HR
vSERhVZ5AibHpwbSugZyWWbuanNmxCZjro9aLOlbRvbN0dzocy9YKS7zya6r1uzMGPelvmIvdDmr
5tb+t9FM6wK+MW2dsaXCjPvWFxTatPpb0VGvaz7lnmvQdQUfqhMdhpTdDKlw7Qb9wsM6sSOcbV+B
1bgl3d2YDWtz2KauKuSpMJlTVvmDu8Dm681dkhuDdGM6rIv3kMtdiq7ErqLXX+YOCa19XQBW23i4
QboxiLa6YTWdh1JTTE9cM66khTtSWOeKLBLjbwSon/wRqzlNkK7omIs6n2TA+Sl9cYv0Piv/gtrs
dw65tT9udcRqPgMYNEqBkt1Dq3GcjYm0YtfNuziznO6V15X5mFWFYt7s8DyCFmgKtSLDfVtdI5uD
PDykYZw748NS6NMdCmCMQ8PhpqhBHe2Ly1WWh8lAIH2T5QJtmNMhLTl0gQ7lkj+2Y3tXwgqh9Map
7e/gOdKcC2lwnzW2/YQ0Ng2dSc5+aQ7ZFxxwRuQzUWE8eR3PhgNRnAemiWJxz5jMMYZGVqKFmjoe
nYyNe1w/Ih87VmRvN9nwhZrJLW7q1vhanfuNjJkdrl1NXORwCCd5BIo6ihGnbw1EiUKKG/mOjb5Z
FyWCcz4QazbaoxD7DtnZApUNkJHeGMEbe/WasIJcnynnDhV9douPtupINfRzx4B1WaK1KMWQwkZ5
fPrEbNtbbtkgbLXIZTa+26WHPOcJRUnBMeM/4AwRENyUDuTrp5Zt4/LSdw/vqilLRwdauoTA8iPP
w9Z5ofYtD82tT18fMJbFxZ16ucSDPGrKDbTxSwb7xuuf/rH1v0HXJYiwZ5zznC3skFu8Lv0CxcsR
1StcxzowobT50B7dykXimDOcbHyWiC6sDAlnhL4fzqM7uFGbzahctLVPsX/xSav1q7Ogue+KSY+X
dPlR8gI1IZ2+03BHfGMAb7XoaukyofC2GoIlWDNp2OfPqPwJ2v7P9Rbdmh3rKW7rSdpcjmuVU+87
ywL5rP37qUfrl0KHd+MMPh7CMfPejGHY6ifZgwFs1ueevDp4sLQeiCbRIomuQEN0cHiqlXtjP9rY
8fTLYvjus0fJeskBkYBLV/MFYv9Xqye7gsGUqkBR+fUfsNGl65LNUei0JpADxaNJvL44oQrCUwA7
Xn/6xrK9rtdMSgo1bkP0eO5+lQsJW/N3Ihpvxjaj5Tc6d6uVVtO8gDI8Y1ASxcx5FuwH7104tArf
zscbkrOtH7E6eCQAeqAixoTzQce7n7ZOyT6vdT0JiqJFrqXgo4G7Hkf9ut5mWz1i/n+vD0vbs2Eo
9NgigDxyO+SN2lP+/frTN2bZunzT0KDYZ1WJoIhIr7Z/GOTGg7c+ezV9CcTk8InqjXhWthPhxuVo
9+ohE9otg6KPX2CvizctzYS1QtXoMShw+yUfUyhy2H1uGNH1lvm4m+112aZdLI2JIjbY7cnmJHGa
8jrDem56BHNW8cuh5o2M79Z7Ln9/N6vrgXI3yzAnBvhQhFlbnpzC2S2zsLzM1WIKI5TrP2irwS4T
5t2L5rGQNbe1JV6GOQ0r3U4iV3Od0C4rsvvcKy6vfveKrGhMviRDemzKKdYc8rWUyY+cfq4S8D9o
gMqdjMrO0inmso2ReAtQefYKIfKNte9fsP7fxOZ/OAC4RW70okuw+BEUzqS9JqMcesWwGAZUeIAy
UjXeUqrip9Mr44iouH01cDqGjYtId6i/y4HFmugYtPC3av0MpD4PtorpXjW168InGBZwfo7qtpNW
pTP0l1qG24pKG+65RfSvNTOzL8tiL3/SfGwia5TTIyqHzdg2oFMqzBbURWAJauiD5unteodtDL61
gl5MJXSlidXFTMyll1XDiRfswXaHqJjkX8fKbrznsv990LJstWYOpuVkEJl0sWq070kFaY8Uh0yV
D1Xl+rRV3ybi3OjFj1c0ey2qhxgSwps2EShyMwMURKWeUd4yGd969urAY0yqw6JgixjUrX0Bypc3
GMuncDbwMV6tmHNFKrgxwGwA5X2hlfQ/VDlFoIh96krAdNennnnmVl9AkX7snLF5LqDKjEedfOp6
FU9fnXz4vFi1OTrqqNW6p1Ch1S6f8/d01+cexViHej6qjjN5bJvCIy2a6Eb4/eFpAZ+9WhR7bgMM
bxrQTy+nir9x60zE97a4YY7w4fTC01fr4TLpTdbB9Az3qm+zhSBvKrwKfgyygsov+/KJOYyXXAbr
u0U3lYPMoBpWx0WW0BNqHmN3tltFMxGeyv5cf8lWO60mcNnXBkylwX90UFHmur/5ONyZ5Hfu6Dd+
xdYLVscc2es2FFQYP5AoHdRiV36HhITg7Rtsez8VEaGpVvN3BuaAqEGqY9L+ruV452YqWIZbllgf
brB4+moCTzKlMHSz1bGU0tdKGWSAlt5yRfsXSP5nCTWhxfv/bpaZrNu0JepIdslfFyX9p+bUBzJ0
//Yv7Ng8NzeOCf+SGx+9aD2TxwLezminY3YYQOQIlzsnon4doHDSM3bOKbm34+qNRV1U7275F3y4
sOLHrQ5BnXkpZ8zQ+6SUZdRD1ehDBfp6fexuNt1lzL2bIWVGK11L8Ys64S2RFcDv8KAf0gPGlzcf
S599ZuvBr1hN9ypLbCuB/9cRV+pBS765/a24csOukbmrSQ5FtsVUP6lj71rFmfet+wAJITuWVpEc
ltGmHPY9Fo8yU5JT2dEyYAolwEY268+tbo87Bp33HZddvnchx/jq8nY6VHpS30FUzf1qMnrfmDPr
3BZTHoDS7Q5emzvDraT5v7zyR6NqtYAQmNLXONwogIvrA3tU35LH6kxjtmu8zIdsD8UC985Zeijr
Dvj3AW7vkRb3L60/3og9yWWSf/QFqxVm0TNzAMBaHVHREWBy+pr3rTxA2+zdv4RPh9z7VUb1vfJ2
d99/QoXsY3Do3s+HC7b3wjAsABLMIy1g4a0br4/XC7Z2z6DVOLFJ9OqokygD/MaVr4Z5K7+/Qapg
7mo1wq2xBkkffq6270MVaJ69b4BT1vw/g+dg5RhCBigiDzLvMgH0GzveViuvnTT0Gmp7jWCuTf4S
jSHw33dIP0YW/pnD2Z/8Gf8UhyGAw4YH8EVoB6NnoRN6z/BK4KxR6bEfYnjJ/CjO9Hfievbs2X4W
3rqa+Odb98E4YKv1LSOpUGaDLxQYBcZdeqyjxnd8EU5ok/wu3bUh9YQ34J1pAOH/9UVoo7PXDh2D
0qDlUiO6AzOrSdsAeGBqvF5/+MbyyVYLnBwJHEYukwtJx8K5L+Wv68/doCUzdvk171bOIhkB/kIR
8lH+Tr846LHLQLKC8Zzvk90PKOa9NAR43h8D9deKLz0VT3eF1576G+ezfzDHj3prtfAx4dQ8YfgC
G++GK0PI9zCmD9Nw2Cd3yR3shgIRuic9Ajg1LEItSEKcng9DNPrV11sz9Z+t7EdfsVq9Jgd1Qdje
MaofZ8i/2vsklndLYGAVKTF65NEN7Sfzf5xdSXOcvBb9RVQhBAK2QI+03Z6dZEPFyRdmiVEMv/6d
zsrRM01Vb1IVL6RGw9XV1RkOxqHac+9n5XM/OXZ34lwd27OxR/33wQpWpuTS5Vc/RQljdS3HrNUw
IHjJGRHA4icbR9rF+LTbV/sc2+qH9iMCkOae+JOH98NQe6n3a91/fUfG+6ySQjWS4/bALysiMP1v
ABB7aRD5zi75nT3Ee/B+pnsa4gR8BRD83J7kT3NbBmLLwgSzQzZyY3hasDYvX1fd8WuUIDdmc+Gk
ySVXAaDz3L1A53R+Zw/2a4wE6dSe+X/tB3m4PvJLaYTKSgZvwoXoNjqbz/Yzf9A+yjs4p26mrXU0
TpjlFR2qpQRMpSbjBB8KRi6L7Vid+EN9P+zEzn7CgD6jMLRJ9pYPDYoNqDGHaaVwsxBAbCX/cmG2
4g4NZnVIiC8axydxsZIULQQ+W4lN01yLJNcxalXvel27cyZYD5A1X/qlvELlLOt2w8GJwSHabDkq
yZAtebQO9T6+L/c0rF/rwPhVWFtIAW2hWf2R35kex1HO75L/6Eql86+y6xc7UvUNYqiqyfZy5Mnt
5PNDdXB28b7fFUF+hPPnLvfbYAhGLP7+4CBIVbs138el5a+6COmzOwOCZiCxBcvyW/Uw3OWvxmE6
5wfIbX4vjukzQHk3rn4l7vSRjKBXQseQ7dK9fNHvsmeGHNr55uzFmdfeml7H0lJUAgy4m3FJI3xT
bE0oqdOAQjdy5Ru+vmQ6qhbIMGXa5EAZJUxO45btrG/5nu7jo3NKD/q2PvQHy8/Pa7q5CwtfVQZp
m56TMcaAudHZdr5r+iGq32/7EFUYZHSgo5mMM1LHx/IJ/sTRn+K7+Wp8ryGz6cGQFTybdIC2vqcd
1uyKlz5HCREwuXaoVqLLuoEBXRpGbgmi8EoRfGHSmRIkeGpD/8tEDUODyA+IwvOq0cNSy0oG0xK4
yscJCjxNa2605KPsxhXk5CVf/GLbqyyOehyG+OJAHkppeT1PEXx+6dlrNf4yQUly1jAIS8cBU3IP
vCwnVWLol4zaPBqbAu7qWaA9AZSwEafykO0BC7mzDzXynrWn8qVBU/b6PEb4tBoRrZ1fcv4qoZd0
feEubECV30GSudVojNlAcceL4LwKhpPfRTQYp7Uy59fwZMNhSk6gs1jr2CWANMH8Lf0Z3xvHdM+3
JNTu7Y12Jw7xQ/LU3EO0cOXOszRDKgNEamC0g9WNstKPBmbIqUderPfyUbxG32GXgOvjpt5ObBeF
xin+1e/p4fpgLmXnKj0EamwSOg/40tyDC0h0HrddMGyaAw0uCXLuD9shSO6rP/mhPFQ/oQLwZASN
f8kc1oL1QlBQiSPl7HDOBOYTAmzfGqidJdZda8jg+gf+xX5+scVU6ghN4tnOIX8R1pt6Y3k6ruzt
brhrcV1sgh8vCVJvUPI/xC6/cwIetri145ruNf8VG1hXbPDvxn0o7tZctZe+VoklkDOem5n0KBYb
Y+rBlSKDyqYONQ17e/2DF/adSjOZh4zqokWMbWBsJMdTkv93veGl+pHqb1QIi3E7wxLt/XajnUlg
hdV2PLjb7IzX5KDCFQpPtVgd/A42lme2bxBSrve9NGpKMAG8pQIDGJM4dsRrq5+pZXj1TUhPw7GU
bCHv5ok1AyIVqq+bOAMvc95rlrW5/tOXEixLiSVQl4kzMeO307P1rXkx3/S74rkJo233lv6238BI
JCtZpPv1aaKSTaB/4CZ5jp5sF5T0Mfe7pPKq6N0ZHmmKlziIOhK5dtpefv4X+0rlntglBCMNHavh
m+H/gFFg8PLjLvdwwb/7SI/bD+FtU+8pCVApAkXSd3cMxV7d+wNNCOTOf8K3x8J/uz7CCyte5anI
Ycwr2eNwK3T6x2L1hjKy0vRSBUx1XEw1q5jhTz6GYiP+0MIfBYQWvem1eraf3B/8vj3U22yjB9bj
eJQby2fhGgdz6auUQDHpDgygakymVQmYAPaeGOaVmLh02KislijKmEUgnxNGr5MPMc279Jido0N0
0qDg7ssNhCxPoN/jclh0wfR0fZoW9rDKdOG5DXgphM/CQb8zzZcy+Qn9zOtN/0X3fbUYlfhQQX5B
K6CXieuTdpYnK0wfy1fnNB7rB8zPMT3bQb3S19K8KNGiiuPatkyMXT+CmAaF785eKQ5csuCvPkIJ
FIAm6CO9bN85ewVs2yMJlPoAm7ec2QenYWWoLkPyRS8q4aWAo2dT2+hlPNPzdKwOrjdji0pfPzeb
6Nf1XhYikUp8MSA5CUIr5ho0gJPs7o0apTcdhOwuOQmTbPTJ2pdpuTJwC1OicmFaHA2szNCbVb1A
HLemK+0ufcUlA/1UuSylPk1gNeIrANe2pvtsmjfTYAVl+1wkrQ8RVM9c44F9TQ81HNVMiw54vYT5
MRIDSGal/NCI2of2OnzTUOFOURUFM8wwX+FRfqrrhz63vOtTtbAtVc7MALUzJgtEuD56iC6U3bfY
+XG96cs4fbXUlFsHdzRiuDbmpenn1yoqgD2xj9NQgm5frEzR0tQrG3+C+GQ1is4+uJmcg87g7ZNF
6NrCIktfoGz2fC6ictZKG/qu4BZ5wMAnAOn0dGsLArlT0ulbu+DFDsyQ6mHSzH4HHACcgFrX2Y/2
f7URdT7loq68yYIG8kY6zprs20K0UJk2TdS7oqlM+yC0AbI632GdHbjzo+tWHoWczPUZXFgcKsuG
5RGPZek6h0YO9JxAnPtMM2grOZlYi91LXVyuxp82GbwO8q6DaPNByKj5OWSp3JVmGp8p1W+ClBmO
yrYhbIY71lg4hwIVUS+a4zuhN7/jeViptv4tcX6x0FW2TeQAayCh23SgRtyHhpm4XjFDOXtmYgKt
IXV+pySdto45Qtajz6IXQ3TDvpAO3dNY1KmXN9WEimLWWgcjaeNNa0Yt1FsoNLs1M8F/Sb7VNUm3
8QRiRZtU7Vtp6OKFJII/QwwjwcmdgRYJfPqjAfxc0Jp2tSlY3ByMmHRBCmG+rd26HeRBOfyW41l7
MaA+dXIMASzJ2Deo+hh5Oh4kddPZm+caL0x6fGzHSj+2qcMOZZrr7+CGjL+ZkYsPOy8N5vc6tGc8
I5bkUJuiPZg6oW9j39GXchqaC0DQqrYdg+1JG2eG7RcDKigNH7Qgrpv0YBu88PDmNOjbvIHwqqdn
uYGMA/IvQVv25K7lJTS5x86udrNZ4gkvjnuIZdVuIKBRDbvEophPky26R82duvNcDqhtj3rz7abl
/zel/7Q2C7fIuJU0zgFSy4eiIYGQ411Nb4KHguOrxMdiZvAKyR33AKnCGXosDYzcZc4gi6FbIGwx
wzUDMfDkcP1rFmKlilypprQt867uwBaXAJaXEkjCcc3DZWEbq8CVcihsxi2jDi3tRSvvyfRSsJWr
xkLTKs2s7KOI9W0UHVrNAONyNk9dAvryCN2r6wOz1MFlwD5NM7RioEljWPZhhKSgXwiwHOrCiP2m
5npwWxfKVNtdbKdzEWsHWmb+iD0zpKeMVP711hfOAtUvjkK+3QDTzDn0Wf+CZUN8DcpkLrV/TJWj
BRYTL9c7WlhCf69Jn0aKO5aJ25brHhgvHirgDaDstHKSL+Xwf9/aP7UtNYubpDDdA6dteSAXGeai
6xJw+kWH4yBiGrQj7cChrefyMoKfXyFAD0N5HBoBSMs9Yg4SOqNtl4Ywl+xWBJYXUoC/d6hPP4sD
rCnbUbPxyWQ3FTuTNZ50LN9Yc3VeGFOVwtV2IutBVnYP4Pc8CF3ziZhuu6uoFC4J19O0hYXwIbIY
xMviCk7LIFCstL40Mpe/fxoZAxKNemwX2JfA//hZMjDILwCUo7fnuMbr8U1LTiV05XHBI5m69iGH
IBkclfaQ+lt7kFr6AiV77EQMrIkmogPOHeeO6cR5s5xa3jdGpT/Zs752s1sIMKovGxVdCgSEA34m
m7cNfIeMsd+P3W1pNtH/nYeupZos7VI7wBK08yfQ0l8ko/Rg0C77LnVtrSKx8BUq+FePjLmB8EYE
yw3yzi3nJc3TI4RY/lyf6IXJUNG/NJpLkN9056CPAISMp5nEgVMf83HlGFlqX3l8anIzywCcjQ6u
GQkf0mOm38TRXZ0393NZrXSyNEaXzj/tCduMEjGlCeQtJ3YQkOjzLiwWr6n7zW2jdOn4UwdZHs25
YSHU5/lzFkMvjhzbEoiFNZHthaNERQJX+kByqClrh8acHN+RsGmgvL3rujE5RhQ7D6yklZ29NCHK
mQheh50OFxZEZb2NKXSdoANP4JiUDSu1jqXJULa3mKGnCpXLLiRAwwtorHqgIJ/zUb5fn4uFirit
4mlT5g5dDEH1sBaZtpfwgX8rhFvuOwl3extCe895Q4otg0zPnwlaw2eDTBftFahY41rQJQ8RVvyj
C4nj1hdQmjvRgfcbLmXrwTZseBDMnXo/di8Jgx4PhbuVGekPXTVYa8ZSDtbN/19dIPv373rSSOZ2
s1NNIVR3Lb+HPmHEOYRVK+mRsn6k0/BtiNf0iv4GvK96U/agrrm8iMwWxBfR26eL8OIL7n85hBKh
FRtAyzqHC1MPsewggma6R4tsGL0O0or+MNC1OPYX2vDVr1A2aVc0semYfL6IS8HkszVZ7XhOhBt1
YEI1NPImh+YfriiQbg61Ln5YwyT3SQMd6xY24TujgScVBBdjTxfE9OaRNy/cnqXHqJb7edc799Bd
TX+2eVn8KEhXnMu66n7KuZy8IU6ic1RP4zOkbPUNzHho49dwqzJwC6NIdua6Ca1p5A8A01QPYBO5
jZc1M99xKMjDxIhPb7DBmB90t83h5SPaja4L2QZwUaRBM2n9YzY0bmBUlbGL9dh8nwDY9Wydj/u+
aa0dSnM1VB+1Fjt5MAK9s0poINLudSrhxOVZ2TSd3CFvIazhzvDO0QFIi3m+I6BQ+IY5cRADCvMR
V5duM1FG4T5d6nkOxoCVGJCP1FMRlKJF/dLOZXucJR/CpKlAe2LcsIjHR9n8ur7/vs6c4Pr679rt
87SVqZRdyKAuG9SuARG1IXFuih6wr/q39Rhv5hAXhw4A/Al/acl4hNg593Isg5vin63a+bnScKoY
V++wJt8bRFZS3onoZ8zXOC9fh3Jb9fOjI+RVob4AdbAClwCAs7YMN2lfhw15ZtPv4KK93DYPSpUM
Sv8XvVruHFyIvEeJ/qMX0UqIXfoGJbeBI3KX8E6QkMeoanSFCOKyOqSmPE8dLrG9m21v+gYVc5wK
Cr3mS1k8Ho3XjIrXMqmD601/fQzZKlh4HDjoZBKVXYSVi1p8QQ5cr0xIooLVer2Lr49SWwVxjUnU
WYXbk7CwykejGSB71Otvsq4eNdv5eb2Pr3cbVbEqRu9UeplDV7NsTza3vKQ2V66vX59BiBn/7jQG
vjuEgmbnWHCt9yc20ENhWCFJ3L02TzEKU8krn8en69/x9VhRVYAUJgojhKIZor+E3gv4kf14Kscs
HMv28XoPXy9avDb++z1TRSjS7hEauQTSuzCDo3YHS4PZhz7mTuCadL2bpQlR9oZVWH0ytXQOwbvc
2EC6jfFNlSKqglHyETq2JaEkFNPowyMg9SCQ/f2mX60CTshAi0lzIYPp4GyCau877/jv601/vdGo
iiQpWjk5EE8goZWbs98Z0FDgdWRt2NCsFCmWerisqU/ZN9zluOVqNvYADNPCuXPzu2QEu1cbpbVy
q16YVUs51CxHo62IBh7qTfa9S4p7yDUE18dnqenL3z/9etS1RjZMtnasLBgq1H84vPlua1nZwZmR
uaZOuXvUaLXhVgjzypXYsDTixr+/ubP6sZnb3D2aZdWjoE4bwJQoz3/HVZmsDPlSH8p+1SE+bRGD
AdzU156l58E4Qti+Wxn1hXij4j+yLCmb3Eiio2OGJbBdbP4mIPYN+ub1sV/49SrqAyr81LLgPnI0
prs+Zj7J/4huTfBuYcmoKI+2hnRT1xhzmCWy3sLEUgsSt2IrPMGln65M7px0kK/hUKpNcjx/sLR9
dNzyHonmSgr39QMu/Usw+rTgE5QJG5R4omOH893TIMMKNwYYUQ7AEem/ZVk1njlAJsvMV1bS38ra
/18tQLn/d7kShqNFOFSG8ls/+813990CgLb02AmGLZFX3esv44/n6tGBJcfz9flfgPBR9UV/aGuo
4VGo8Y4C0stRXDmmXw0O/zCGOfrPEla5hZV2/w12BCUAW01nPU9wXN3CMGfYwL+8jr26nXTD1yAW
/ace+XSGZH36XyEo83pCgHPIh2bY5TWcXj2jyZt3mmaOsS0cA6JgcQkGmjfDc/O3FpOS37Zt/tJo
Ps0dhGexMuISd+uKg6cKkSu/KYwicAW17nMNVi/Xh29he6rvqOkIZZSobUjYdVCkTD+0JoxnN5ja
lTW+sIPUJ9QOF+whj9G+60QeQVTpuXVbbPzLd/o0RFOEJxcGa9YQlhZyi2d8KChlUb1zzVFur4/O
QiqjPp2yogBix+xNOJfB8pb00cYY3QkvkP1dTdLd0KQrANiFUKA+oVal1OScOENYaW3xBp9iw5cd
cmVPd/t5pTi3MBUqKoUMjT4asslD2aVHOZgnwunKPWWp6cv4fZqKXDOKBgroEPdOixOSkBd4IP2+
PgVLC/Ty909Ni6ToTM4NEtr6H9f9iPNfKfjzNL+x+cuEfGregQQgMfrIDO24OBv18DBy7TdwWtzT
q/TbbZ9wGbVPfUTOANy/jnyyQqRwSAlx0xn8gkc48ty4i5UEpJ1by0rn0Qwhdb+p09mXww8nLhHj
1hKRhfcpqsqzJl0srSa2zZBovXkgDRyyEqeJfzSEuL+tOk7OlWmap6kZOn/MG2dT6DVeEmFpl4YD
XMSxLKA25EVDYm71YRxXwAcLK099HWV1Y/ISdk+hRk60G+E5thYZl7akMmsVnv4t/FgZ1iw0Leg1
arlHb3tWo39Lqp+WxJTpDU2hEhYWzs+exdyvwA3B4Djf6JyPm+vrbukLlPyCWEBwzTBfCpu0kJte
ovqRE1l48M9ZOXyXRl9JHVsmrKq37CHE2zTxzET3eDqvPesu/XwlmWgKAVBEqmlHDmdAT4iugPdK
zbKnPOmnm7RuDKq+bzquA9svZmZh2qaB1U4Psuufrg//UjakPm3CsFEyFNEy3GXEvKfQUADPtSp1
DzkL2cFFQA9M07EeZ5vhdbd2tPmHXtM58lwmWp8XPIbSQCx+Zk3lPlLpZk+mib91LjNui0zq6yLc
PBKtu1zVBxer2yk7c0PqAa8fcITbmz3sT1aG4jJnXySGf4fo03of4MQ+xPJyrRvjOaBGD+HVqj1O
UwRgtvatTbSHCPmpbaEw7PRrJcCFgjv9C2z71K0EigrecYNzTDq2iVLwSloZe7HFMh+V5jiYi9ra
6w3cd8vZSqBH1DrwJ+hXDtyF/FvFz8B5jrnZ7E4otPfv0q1+pyazPcju3s8wAnLhgelpY3Nvwr1v
ZZwXtowKqQHP29CyXneOKQxOLbgEEfjvRWSl9b9Pql/NovHvQYYZxDgmlo27HDwy4XMXa+2m0Q3P
iN7oVG9aMT2PWQd7uJULxcLhr74cozaSwugHHZpGvSEwPYHOQxad+nzl9FhqXwkxsDSoIoj+zqFe
3UNF/lBBA29O8CaSTyvFsIUZUV+NCSnwjkIzHrrVXT4VAZE/XZOuZMALP199M+YZye3ELZ0jwTuO
O9eAWeLpw/wQ801ykwZVhaMyCKdxJ4NVaNvB+LY5G2Z6oPmzANp0yG8cIiXDm2IzMxOJbWLzM4Na
RWT+dlbxEwsZvKof5TTctFIbfvXJEPuubXv9eN9DGyeC9VLev10Pb0udKKlCm9BWr2KHhKZG92VT
pOAuMuGVkJfGVa3wLq6G13tamnEl0YOnqw7SpMZRgXt3wNVJ3SSoYpCC4Ad4vYelBavscZRVeW7a
Vh0KMvwxa3v052zYDxbcgm/rQMkZ8PYXQwxiYrBs4CMk/kaxR5BOHuhsxCtdkAWFEkT5fyMVn3XW
6lliH8spYUcqoyww6k4P+mjqIBxWkwbiNSwSoTO5dDeAQbONRMwzWCvy+KjNputNlbA2zgzzVqpL
vq9Kez5BgCcWXo+3vvva1quQJnZ1IqKHVII1NUeQ2/Aeao/RqUwRIZu2N1+HqOzPluOKnS6r7qXv
7ehpgmFIkNet80TjCkQxgHMDOCVWHm9NIwDfdg4aLf1gsgEQlDnxGRqK9QaQzwFCikN6NjrAvLxR
6NN55DCWc0doSBcObG7TUU5vk90OgQlv3kMh03kPJ74RFgpafmSRDV47hWWyyKItGHjpEflPfD/l
U/neF278gcfwzPXSOnb+pFE+7VjWiV0963DlhHevXyd9veNEy3zoA7b3bSTMTToNsF+UtPaHyp3f
c3cW24xqzYbBcekOzo75hnWGVnhRXuv3hMEI1asrx/Biw2j2xdDw9565fxgQmX6VwesTMcYNZ9IN
OwnQqD/JxgklbI99R0+cDzYwseU6fEttY47fOxonQeLEne9O+kU5HeTnmtPNPA8tPEez/2onJnt4
QJZ7GEaL0JTxW9vGxmsRDyB3WqQMJryy+DS1f0qYyr6UM7PvHLMoTrXd8qfU7i2PDb2zdY0MdLJ5
TQjx631mqLobU8ftNsK96Air3Z0gRez1bfPYj/lK8e/rSGGo4AzYjMBT+RJVTZpEHmxCEYu67MfY
GFOQNuPavXDhM1QAhexQ05Eya0Kt1h6TPHqIZfNWpNHKTl5qXiksMBLTUje7KbQs2OHaD7yNPTnp
K7HuEp//P58xXOXkcfs+awbAT45NZj8Ikr8gUHxcj3JLTV8+6FPmyaSTpMKyrWNdUg9eqYZ+Y8OX
Dj81bFV1MmQa/LqS0Xpj6XTfE3Pl3WtpsJXDJS17IadpmHCbg39ovYOdZcCilavGUuPKuQKhVhN0
DTmFFGLuzsXGWaNe5a5x1peaV06VboazwixmEc7wkw2SxHJ8CDmC7mBn2spaXNpRyplSwlBR4xVn
RxkBJFOw5N3UuoAkMJRnAJXctG7Uh/iaReloMcrDovpuiNe+e7+tXeffZVPVDkyjSgRASZP2DIp0
D/r1XCYrq/LrDMhQhX2ylI6aZWJ2B7hltMXok+6pSJ9FwzxqrNRIF/pQ9b9iJhJwHawqHJkBFVDT
KbKAW2237S5ZKQxfpnuiV430ro/YwopSFcE0QLVsc7LMIzcw5Q3bkrjx6nlYyd2XvubS7ad9TJrK
iJoUppRJlzbHorfqLdSxIUIFrDLM5gsXRrftTe6UkCNXgobOdbNIOjqFowvEJ9TF9Ee3WtOUXuDu
gbz376ekSdV30YzW4ZViHmsYFB60yLCPEi8sfpSZEdyZWx4aWvpqZDF8Y4EM86UY6QHIDbG5Pl1f
X7ZBc/r3R3QWJKbLiwFn1MLUc7wwRyMxRFthuZ4rmH1oRrffUi6zvagqspKPL4R5VctL17VB0rGf
wp45OF/PFwHr69/zZbQBeUoJaJod5TYbNHpM6w/W5x7H3SVKiiA21u52Xy5w9KDEs1niLSBCxnos
UaQAZapq7nMr1be8sNfESr5c5Jc35H8nBZK0UgfQlR55l4epfQ8ilQHTgkRzvGZNf3ipDyWyRTHT
BjCt6FEmvUBWfMFT2rzIn6ZLvU1IvNFJqa1pzS8MGrv8ik/btpsbYXUO4mhTiWPf9xtXsjttWBPr
W5h1pmQkhQED7FyHD6vTGLUfISU/zbhYbjBX024SotjdtLqYEn1yiKNVcQd3qb6eXQilRy+Toz2g
DJeedFworneyNDNK1GEljLmKsaXHAUJUXtUmh0wzf+udveuH+t3Omu31fpbmRIk/rOgn2c9wfYqr
/j8DL7llnv0cZPvztuaVyDJplQkzJqGHFfjITjLhZniXrj1vfRlAsEOUbQ4yXw7HkPFSGJXHXCR7
Lb4pd0bTyv6uBzcXlo7h15Puuxbrk2/n8/eoHUhw08CoOClHJnXU5q2OlM7Fc9lTh0tpZq+c9guT
qgKlmEsFyywIbBDIDw35Xc3NbQF88fWfvrA0VazUlMgEdHYhwiop+70xgfAyzpU4kbw1A5q6xdYR
qZnfFstVEZ6sT/QcDDvnOLvD79aA1GGWpx6+7rsdzWs19oXQoSKnUFNPgVcZcQCmHA9/kBtIWBFK
d/xldfYtr/nEUNV1YKNSd61sRQjb0HuSyxeekhWi2dJ8K5u4cPCEKeweHtcJ83Jc8XI8lMzW8/X5
/rp0jV+ubmKDFDonUg+1JH2tweE9mqCrx47+m7s6oBXkaM/9JnKnj6ngm+udLs2IsrfdNM/iprGB
HrI+BsNAmcL2GvCUjdtkufFVyhY3ii4vzAlhXJsB83E1Ge+HXNQvrHb7e9gaNc981shRryjd1S4D
+obPBowcDf1NR4L70I/6mubm5bj9v7s0MVQc1uBOTTuXFBCAZPQts9mkbIBwy+BZxnxHov/ALrhp
VFVMFqA5mcHFQFDVmzlc9NiGAb4fTcN7ZFdrqLKFqVNFdeIothIAyMmx69MJslkac88gFlg7+JaU
Qcc0+P9d/5yFda9K7CSg2jop3prB0oFydUdkADDTd8PqbrnUY14u/X5KWNrWbo1aJ+QILkXj4ZYU
/YbgWOzHvCl/Xf+EhTNM1dPpok5Mfc/pEaIdvxsnDSvdfbre9JdZPX69EhW0Jrd7gHEjOIWOqKMP
hT8bOnjb/dnuokciLpVB+R+V+cP1/hbOBVMJE6ykk2ijaQ4T+W6z1jP60XegwgtcJ7Hfb+tDCQsW
LzS4QALTOdhTEPWWnxHcxdmfdHDxUtDflhSpULzBtoTO05EcM3M+aDGUBpDdvbvRvCbV/7VoKzFU
4N1IrXosB6sJyTjq0HGuhhTSHwZ/TaIEIICJaybIS31fBZzWUIzPeXLuE0IfRlTCc88WTb6ZrNo6
iikpIPHJrWeXMQuWG3POf9h2n59jNyoyn00s2XOoeoX9VMVrDx0Lq/b/lF8MrpWW7PRjRrI73I4D
mjcre3qpaWXVwsCIWEyXcMebWH9Oc5Jt2yRLVx4tl1pX1qiTdWRwwRgMx8Q1D11vD/fw8oxWdsBC
5FNRYsAZV02rj10oxvLkTOWAsmt8B/3PF0rqNWjH0idctt+noBRJtxzaDjaVTtF391NiMp+12doJ
sRBS6eXTPrWeTyNpnZFWYW+4h9iJXjhsTuO5f72+f7/GdWDhKyG1GbNUM+QIZRBT6Pu6KJMAinxi
S7j9hzQxLA7yikDSoxeeyAp6SHhl7s0x0nbuWP/OTVTHYzfPYA0tm0fLreiLmCK5EjEXzmEVdKDn
IochVYMXn0qGzI4hoRTVL+VoPjoAHWR51gR8QPZ5fSyWhlqJZa7Q7L61JxGKlp66jP0eymov7Grl
ErC0GJX8pp5SqVWWoR9xKcbj29vkvjG85Bj6GqRh4fer8FQC+Rlmk5keHZj7/mRAjkPzpcOjzFCY
a0CyhY9Qcaoy7YteDkMbltqJZeJRJyd4Cu9gge1fn4SFQ0tFqcZtWqRGweCzN037nj3bju2nuuPT
pAxsKXfXe1n6DGVX9e3MgfOMIQXbZxd0JDniq2LPLeTRbqaVs3FpPpStZaV01odobMO5lQ8tbXe6
y7e8XPMXWog7qqm24cAvJJ376QjBYaThOZgazeb68CxNghLzuTMniUsuZc44D2CK9Yu1DjRWNflf
ObHCh7/E6/WOls7dv3//FN4mjWmlTGMRGj+6bxDhPkKFtN+RMEL6+MFezGd2jh/0E7Ry98/FXfKa
flzveGlulL3ezr0mJ45+tfKldms/d5rASffXG1+aGWWnp4Y95jZeJcK4z77ng/WdaDeROIihQvx6
1445RMQ5JGHleWbpkwO5vNvinwrxy1PYHcIhqArbrC83CSF/irnaYgPeJHiAH39Zbp8mO2vw5g3i
wnC0ugLydICtPIFuPAUcyM73eGLTSgxZ2N3/h5STeFrR0qYOSZ2HbkFO2VQdpUm3PNFWigcL60cF
G+olhWjXBChU07S+WZZvoNm/ZJmxivZb2IIq+s0dXbugPUdWYcpvkZnBP/OPNWTbNJrv6xK+K0YD
emV/HNqk9lkivBFCNrYmvU6vfJsOXpPCNMum25uWtGoeHad6OcIssArjfDg2jO6i+SZkL1aFshVJ
0XZUuMhwIF595lb5oMfaBhpIP6//8qWZUjZjbMaD2fZzHwKAl/k2oWDHz3CZKteWwsJMqai4nLtQ
fQcwJoynM5MnFFUh1xRtSZJ4praGAlr4ChUdFzcycgpRVuHE+99cd0Nga8GbLtYeCBdCloqNA6Yo
wo1VQx6e1VtaNBAPWHPZWypXqaaKAlXzuZ6bPmwy9gtxMSxd7TWmEEvo+nxTd9MjjbuXhpOtKJs1
FsHSgF3+/inWWHEkTcCTSzg5io1N4tPUlntmriVzS+N1+fun5rMsLssIF7qw4tauc6FqASJsvxK/
ln67cvzK8X+cXdlynDoQ/SKqBAIJvcIstvESL3HivKiy3AACxL5+/T2TJ0cxQ9U8uWpcJUBSt1rd
p8+hdBnnro9m9UXPaDPkP52tLqCVJARx/n7xOMvSDn2GZZRVIypw4NxMf+CoJyETi/2zdcGqQkY2
fqb1IHYWOLk2HMjHhVWA2wwzH2xIKCdLU0V1Br6KBjCwe4C5kD0G2xexD9Rd7tMqvymRNOjKB1te
mMsz0XMzmD1zPVZ1ZE3Q3wN8qKrDBS0ERQJyviWI1biRnPrYD9gmSCnlPs2TRZdRO3HyOeZlvBs8
i/7URevdLCoGG5iut8SJP94itglVWiTyYLTnVbSMkavTkMVd4LfLxmKtjW4c1LWDrNp8Gr2bvigX
OnHItonNEP/j49k2kUp9VRUO5P+q0/HsfbeA7rry0oL9Fk4KZCNwHBsLsvYVp9/f2WjuEOZMBfzO
6Ii9ljrw+hTy1ls6Dx+7ANskFUmBgOR5neposdpr0k2HjDob9YO1oQ0HgAZQhjw1LSKBNNOgy7eB
pxtQuo/t3zaZRLLUBsVoDr/YpyM7jIu/Iw4LcFWB9N1iPdYDt47TIoAW5f5lgaVtKht6EsV5MKdi
wXPgpMjS/25TlQf9QJ2N0HVtSxmHvCwAQXSmuo9KQLurujzk/K6b/BvJLhJ7sG0Ty0RVwqg/22hq
dJ5qEQdSXDFvC3XycZ4D9Dt/71RvKf0CcswF1JK/Te0UcK8PXdcKVfMZvH9H39mwiJV9ZaKOetDU
tk0u8BwPanBNfu0zupHI+5Nl+LdmYv8DMQJqinQatwfh9uiMtYkKRUJpJISdxEEJPFAgVTvd8ZrT
K0iKA0iTgzaiFk13VD6YNEoHnEqqjdFSaBfO71zJNuhHBjKx1J2fZRrTN+HY9HHWeXfbo9HlJqsL
vYeWOAnrNOv35YgQf4QeXliLLP+MJGz76XwMubY+hidpAX5USEb1kczyGd2OyaH22lC64xtvGSgq
bB4gO31RwGqb+KZhoWkxzUsRIbIMG3BeFN1Vocrd+U9ZOaVMfJNfw58XMukjYt84HIRFKNRMrr+L
87uqdDYCmLV9ZgQZc2+x3tJ4SNeC9+JQgfP8src3ggjeob1pRJteZIGMm/zniR5QjDxwkKfbOlnX
3t1wJTEoBbtlTMdICSg11D557dplf9Hrm8jCdCnsarJnRMI9OATGSanATicdtCMYx6Tr3mU6fTn/
qA8/w8El/W+X0pUk1UDvdxH6r/kvBcq8pzyvtxjL10Y/+eF3R2tVWAwSyt0UFR75Snmxt6XaOKA+
PLXx4oatlWCap5BJsKO5EA90SD/FfP7EUAw+Py9rw5++6N2b4+oxFHpumqhq7TDLTuQgARo2zg/+
4TGEdzfO7Q6w/6zRDY2kvlftW4UmT8J/qvTnZcMbZgVm0KXVS9tF3O2sYJ6bU/vChD5SC6Tcgm34
n7W1NWwM0vEjnRcQUI2SH/LcP6TuFrv62vwYtkVZBpLzBZtS0trZdf7g7GtBx9ATmX+Vu011OD9R
Hzo5h5t21lC0R46LAOlRmRzjrK/3o1vlCJBBRr5kFW4c9Raj9conmeqcjWNntpuBqAjhGv0vS1D3
zCswwos+J0d3UO3u/CetrMofvvp3+7ZElgH1jw599253x2R1tfjO6/mhV0zClOQsKbp1geywI0X7
8iqzF++6AoXrnZCj2DgQ1mbJNGqAM2N7mbGnfHKw3GUK4mn62bbqBTQFl5FocVN4c2oT7K1CkEg2
M7n3cuJexbVfXbgAhvEJ4gGYp3QfVcC1o1qWtfuUxlsy1GvLaxjd2I2gehn7PhKeuKld77ZPtiqI
a8ZgGF2Z1yofa1BRTg64SHlzFWv0zvfOYXQhxG1vJERXVthEx6oO0hJDkzeRb6v/SG6l11Y5PU5S
0ACMPdbG+b+yVU2hS9BESs11hn0EygY7ZjoY7GXaeWi63NipH4Z6DjcxsTSnED+QaH9sqzTos0+1
fHZQ9lQVtOQqHo7a2giY1ybs9Ps7g0b3XbronAJw2H1FrQBiEfeL9+bFYiPWX/sQw+QSUBKCrtgj
EINx0D+trHrXd/aVF/u3aEKDrLoYxtBHmHneiaxsYJNSUHVWmbNRNGi1VLeuzQKu48fzQ68tunGq
9os7zjUYU5GNgGZ0f+9OCYif3i4b3DBrT48tqGPg/OLx1nLTnSBFwHm9sZvWXt0wa41uRZpqz44W
vlx1JZqNHZoEyr9M746bsFh0OBVwFCCUcTsndOb6ucuSYw/JlfOTs7KoJii2TKiaSdl3USfrt95z
noYSaq/nx15xSyYmNtbdiQEOHJSVn6J36g1Evlc8edbtHFr1ZbRK3ITGMpclxVgjYpot/qKBFA/s
Sj132KgbDmlthgwr9tyW9Gh+naO0Lx6oKI5V5X0/P0FrQxsGXCh/zosT29TQFa+TVLdOkl/U6QGN
s799D1Ezelo9HMe5sgIClRLWdPvzb73i1kxlyWpIZMXbuYvSFLhG3N3RGeMu+XhVQ99p77uZ2HA4
K6ZlgmB97rRCYXtGBdM67JMTXttGuqcayFZL5dojDOtFfmfyl0HWUTbv59QG0XzY8q2L+McJcYeb
eFcQmYNTiIJxHClKkE/ond/mI/g8+i9yolezcn9TC6W8btjb3fKDw616Xfx0fpXWHm4iXFtL+W3r
Wzh9qj4JtYQ0VFBLAufEJ6cM1OySXe1gxQRqwtgfTIjdBIZrdJbr4ZPwZPt6/k1WdrmJgJVTLFI1
g9hdot9FU/cWUicbgJu1oY0r8EAr0qP1BMECowPE1yryCZzgWx18a6Mbll/qElzafdVFLv/qDa/O
/N/5CVnZdCbGtXJnCIhUGJehHd+3ydWkqgjvvT8//EpYYOJb48xlwIQi7JvZVwfI9BqM4jpWB+LU
O1tkYd8ezz9o7TuMU7tSbKyKeiLR7Pif+oK6AbKIKqBTuVVYXHE1Jr7VzhyRJ7TooBXI/NBqSHVo
gLjYefnYh0XbxJd5GpN60reHJGYjxJaUT79NIKcgtHgFm+v5eVr7CiM8h1o0DtceZ2wrXRJKT1rP
JaPlQ8VTdRR2HG+ctyvrYSJcS5Z7QtQwNKqWhiAo760dukTUjbdkZCNSWznTTbwlYQTiuwv2bm4n
YeznQJx/pi0yXfXPUlx4ETMlIvnStSfVNIA67RkJY5K9iU5sdSqufYFh1SIr3LzpWxq5c/adVOqG
CefayaZDHPPDDPGi84u+thin398F/wP4DNxECieCrvpvtpRNUMbznaXnrS6dPziRf9LxDjcRwUXu
TdPS5jQaVN3/B66tZid0lu2ltOWxrml7XdQu34nYki8SmruQqsjJd6gd8lccDag8CXERdgSvYngC
lrloP4LPAfF787mDChNoRbZUrNYm0gjfRdIw6Q0DjQDn84LUa96WEuUG1pQb+cIVN29yl4K9LKdt
POLlF3SZJ8vwZSbd7/O7YG2zGabvZTwvKKk8YHvfqortq9jbUXJdeMtNXryef8bKBJmgUG9gRBfF
4ERW/JRxP3TArtLTjclZ8V0mGpSAhGS2vQ7bmPkPvMieYi2+M0FeFqY25mjt/U9z985SrLLzSelJ
GpUSylSuU6QPVTI1aB8elw2vtfYVp9/fPSJhaMQHrtFFt/UMkCMyq9UQdtUUps1lJ4hJ7OgLN+ld
abuRW9X2znEq567PZbz3rHS68BGn/fv+I+LZa2MIskR1LGHkccBHHrLuwtENExbUB0NBWhRRUhGw
KeUKnL0qX4YXr2TZFgZpbakNW05r6E0kAtTajr6f2hfSvTHx7bwVrFixKXa3NBOU4e2kBSlfpsPZ
9q0bpy/1RqplxY5NubvUS63a7eHN4chv03j4ryTta6eSr1Xr/SrtrerRyj41sZ9gPQC3McWFcGT6
ykXsGYBpAUo1PQ3j2t2CFa895RQ4vttIfmbx1BHNHMWleo4n9TTPwz1tu8c5Vxu7ae0Rhk0jEB+8
loEPeu6eCGLQanog7DUd/ju/2CvLYcI/fRcSkwoF5wgHT7OfeVHLgJw4QjpavFkstb+0tFefzz9s
ZdOaQFBQKoG2mcIoWgZlp7lCy0A7yZe6yNuNgtjK3jWbIGJCszRxkf7KR+8qmTgUALf66QTW9IMg
wQSZ6tFTTZxBdsIGSiqwPNSRZO3caa1vkeX+5mEaAwHpObCE6S2hvrXVMaxcLx2RbIBiEz4lAUk8
m44NlMOS697n3TctVWHtbDRN/T6/Piv3HRNd6oG/xelcNMEtaki/e04lDrEqyMGebEsCOCsccMJ5
EpH31LKtm8napjAOdshMWrYfO0OUuHups31eXHv9loGuDG7iTa1l6TKLSlx7YrSOlOM0BlaSvFTd
vJGZXnuA4QGs1hepAOAUPRHt3UTIj9rPD71lNcH5JVnZ0CbW1HbtmCsK7Yp2JI9lDHEeFdv98fzg
ay9/8jnv3BdHdbfFlIgb2/o+dfdLA4a0Dbe1NvTp93dD01amzTwsFvQr7kdIwTBAM0u2EYSsDW6c
31XlgCpPzfJmFp/KuQqT9qltthgC1mbcOL57qO4gh5RaN4pUz0UBxliI1W2xDjsfN3GAe8UwaVz1
tUTRRJ0C/EEHxTiUv1laiKeMxSQLl8YH2osr4FhAyUfDvlRf6KCWny1CdZArUQ9i02D5kz3rrhsE
GDexAl2hSufyeysKB+XaRTkRd+wFTMJd4+9ka40yLHKQgy+sEiRQSd/eF22d7VDccr6fjpdQdmqM
crA6hHPW9w+utUhkCjQTYdFP4huw9dByF64S0Aq2LJD4+FIPwZT2oNuCyPjXWkzo39S8m17QeAwB
66wt2jBtO5ArTyKx/mNW5rW7Gmq3D420gCMoHa9N94K53YtjM8imDT56Z5RSksCDJux1UXwJxxZU
kd5EONBec/3Fja3+26gYV8GQaQbChiHwmjK5BnsjDRIlnRvQODfQSyGQzuva/gW8UL/R0VXeJQn8
lg+g+fyYp5mWOyLi6kcCocQgV6QOuqJw8ajMH6+oP3WPLI2bgyMr/STnacG/ux8tm9od80YI7/ai
u8lArxF5aiCffB926du299P1mHfU8Ar3KTpaD05qW/sYcpi7xMsctGy6VVjRqQoHNtUhnx1+WFrq
PoAKdfhNLBQk7vIGnlUPIKYMCg1uqEKSKnAH3X+zhKO/NBYFF6TtooLR0yksXQbZFoJ+r2lMaejL
Or1zZieBrOI07ixoO437TCagyfKrfnCvkgpN1aEFwYpmp5w2+0ayeXgqAYB5G92UTHu39Xh+sB1L
FGGvZX6Lu+hyvQyE1bvZLtmXOhVLG3DmqKtlSCjE1mEcvp/SPiy9zEOvdmz7u8ktx69oN0TeJPZ4
uQdOZcjDvKX2Ee1R9C5lyn9qppTbkP8DHXKPuuFVg+7QJigGloNCk4HqDgLwVhUQLy+XazqgMw/g
dC+J6tqbDlypEJJ+7hVYtNpggRvANYEMn3NroeABShx9yL1SPop+nq5FD80oRPoNUCAsb/ZQH9cH
mZXDSejQL8EDUXUQqsly9hu5futNQHD9tVQZDCfRJe32LW2qaypdeixTj30aylLVoM3W5Z0Cpyjf
J41avvqtJgFfmvEVNV0329lN6jbh2DS625fAbO+70fIOuHOMgAB51rVuSf4qs8n/7IOtI3DswYXU
DEB8fl3Oj3FptVdNxRQyAP0Q9ZzrfVGR9LUoUZ70oZv5VfatddVrbe19VbwgeWFfz5Vo2wB61cO3
Op7wOuij282VSwKsNrkhS6E+pb695EdbcI9dlC9Dfvtvb89ONHBwBXUkgFbAWmQ7n4NdI17y/SUn
FTMh3Mx3q5SlXRfFnL/F/nBigQM9g1tvVXn+NG79G94xYcTZjhsvnQJM6WZ5AIA7+TS+zt+dOqjv
0s/To/XN+ep/HV+6x+5O3rtP5z/q49CemdjupGalm6Q+WJzrpQhQYpDAJ2WLpYKG+XWgk+WijhiH
mfnMrE7b2YspIL+ANO9AlxEHhZP/0tZWIn4lUDUbFiSdM+i9OJDYEnPQsQ6yrWwXJ09VDwXX6iKo
Pc5OI1TMSVZBrWbsogJs5IdBy/ZFTcNkB7m1pa35cWiB9f57JwMHDYHUtikj1tA7YAB/glT9isTy
QrpKE5oEwBBzZVHWkYz5rW5b9LiiqZZrshHCfxy9AJPx9/tnrJTUs2LcSH33U+K5XxC7XBTqogj3
99Cl3eRD7vlF1NjgE6GAiDmQhGefzhvD2osbMd0wuEPpFg6EMaz5OuH0iO7Ni6oGSKr+/eKFV7gA
baULWkw/d+w3YIGBX76xfot8f+3VzZDOBv1S3bv8JkGd9a5kkCrW/ZRsBOkfm9Y/fICz8BYGzuAi
ciqF6KGgUe+J+1GVd21CdnFdkYuc+D+0gF3nSyA+sb52WoWTtoMBkMweUcX5Bf7Y2/1DCTgJp9F5
ni8giUl2FjjhZG9DAbhChjXfeMSK8ZqIp9oVLcv6aYjAZjhez7xHrLf0iDsEr7+f/4qPr8iOCXlC
6G57npfMaMCsDzqt1E5p9h3BF6LtJX/CDf3QQ8T9/MNWNpZJCljEGfLRma0jK9OB7K/JFmx1bS0M
U55LCdlU10aTSeH8TCYkKDt7GUGg7dxm7bRFTLb2+oZJt1JPehyEe0PG/KXx58+1nje8xR/1oX+P
axxpf9v00pfeLIsCAjTCps9F6aLFpBAJwklhQdIBOSBoSsc1WHwY6CHTUIyse2qqKj7G9UyOo0v4
SVWaWOmxF+Pwq4X4J5TWRJ7mwYh25RAhYnroPWbfOmWb3li2NT6CSN5+tQcLPOeiEb8TGYO9mzup
E9RFjczP4qXlPekQP5DWm36kKB6DqD9tXs5vh7XtbfgZcHQiVs0zMHsv1Y0T62nnN/K5LrcIBtbG
t/+eU9GB26RRKZrynCpsR+87matjVrUXhTv/0BImHe4lVQOpYVfm10kVX8VVeUhIe6iWdMNgVqzT
xGD5cex0vUTnNQTkkyt3oc9QYDomEoIJVuc/O0JdpV15Eb+H45iorIT0ooQ4FNpD6zxENjNI8v9q
9lr2G5t8ZT1MQNYooTqeSlSMqA2h8xotk19imns3Q+1tsZquHC4mQWEunBiCohPOlGoJZ7QhFcMX
PX1O2BC2WwWdFWdj8hOiVrqkcQrszsT8e4haQz6+8q6Wpr6NIbmz4fr/MHl84BBMmFaczRlAU0UD
1e9wOqT3zo0btmG+I1ZghW7QQLxvZ90Ne3KQwc1zvJP3xRe233r8iqszkVxuMgPrkGsnmoa6eC3H
hB76Orbr4Lzlr02hYflcAPF8ws5FWfmr8iBVQx8mme/cLSWWtdc3LN+2kVPsHMjIJbUfCp/f8pld
nX/1taGNmH2cUkchK+6gh6p5Ru74kRV8IzJamRUTl6Xq1M6XHEM7rL8ubECxPAh0BIUsCVLz4xYu
dcVGTNRVVc+eXfkT2PHjLg78Lpve0sKNv0yKsLBy0iwOPDvb4vRZ+6jTW7xLnGaO7JusQJGegeSQ
1w9t/Y36Q1BlG4nZtfFPv78b342VRj4CqqmJdVgWnJfZV4C4Q6fbcFof9zY6//AOVk5ja2T43IiE
bui/jndQgi0+d8Gn5abZZ2Fz5byh79R9JodiZ11bb/2X8kvxAzSsKuA7fo1obcMlrLhPE73lD2W2
xHGCEmkjji7QiTvR6mfp1VvMPytb2+QoXNoewJGZ0ai2xXLfxpWCUok9byzU2uiGzeezK8q+jzGP
Nr0e6vx7ybuN/Pna0Ia5+7KtbA10W9SMlUJCatDPEIEBgf95k1+beMPksYV9dGp6NCom6+gTJGu8
Ka0D2W3pJ6+8v5nOQOxArZFjZRmk35tmus2k2PApK+9uorIKz6r9YekBM7HLY6fvFl+GEBfY2JJr
L24YN9oArVFINPqWef+rIQzZdHm4aNJN7ruajp43OKUXgYsgyNsvhT8H8dxetqQm810KgcDJLVon
Yml11zG+70nP91naLhvzvjYzp9/fuSXWJEnqpJxGE02u67pCwFaIrWk/Te8HsYEJqlLtiUGX2Dya
uDejHSJBr5u8d7IiCWL4q5BP/KL6s2OKpaI04Y+DbLzIq3kRpt3YolnY3Yhu1/amYbZiQvsFdIKG
KHNevLkOhhq6FPOF93NTEBq9pE7sEhc9W8P40yfLV5a4X5UU99LOt4hmVg4fE2AVC94IuxxhXdRf
HgHaTfZjmyFTzhYWNplb788bw8f3ANvkQAU/TwmvCRhA4tQ/OYRib5YZDGZB7DZ6hyoD+Uw61g4B
apTy1/lHfvxp9j+kQ/TUMZEp/6Zxh71WYD32vVntmEhuLbVJKL4CVYSix992kjcFkQlQWJHVTAh6
3Dw7tDHkwdo64YfJtVwUUOpquJmnqjp4eT0eOFXtlVXx/qoimfPmp7jnnv/kFZs16QfZlC2F9gWN
Wj2D5cEGue0bgGf8Io5JVFCNUKVsEi3r0zHFoRpM6XdXedfdstWwsOIUTJzZkvO5EVwNkfayo5hf
ExbvEf4elP+bq5/nZ+jjTYFg6O/VGqSlmdueQpCaB14FNAo4LNEiAMDDhmNeWwP69xPygUPvTSRe
lOpYhLGSKmCV3kic/oHNfOA4TcbBKan5HHfwCcDVdGEvefKUdLr51EBY475LF7ATFcAW3i6C6OuU
6uYAvZnquIC882V0RtoEXZzJMM6XeqMFbe17DR/IM3RFw4G4UTzkd8NoPfnLcuHQRtgyux7y8lnj
oA4O4ltdDwkSfMkWl8zKi5uANEuqSrUUl5U8GUDWiSrioZeltxHRrRwNJh1h6ubc7Sts5rH7vlgP
daVRnP96fhOvjW0ELU46Szf30gFKFc1Bz0lgS1AExV/Oj75iIiYALdcaeaEcJtJ0dZCQWzUWR2yi
wMov64N1TNTZxFlXTCjIooHLvx4LNw0m5b7Zpb2V5/z4tHFM0FmRlMpLOoFw1K+HgBTtm+XmOy9R
OEqtNsho4uGRW00pa8thWDzu046jJZ6mhFcGTuztm4QngbDijTrP2ooYFw8OpUbFK8zXOGbQxRxL
0MZUbWDn06OYsi1o29pnGIYMchhVdjGAxO4p2CuV/+jq4ZbOlwGznD8Ee+8CysoZ2rGl+ArEAkGa
dwEYeINk3sLfrpizCSyb6smKx6LTkW71F7TwveiObtWTVhrOHDOW6EY05XgVnNzkDfu5tpEIUPKV
JVYS+L4LBS3ofWYQeS79+vs4q3uSTt/+UACdN8mVpfkHc5YjDodwKUwSSZWvZEiyGwt65Xtbu1vc
NCt7zKQ59DitoYCN28okQFucn47EtrpKgcAPUZ57Pf8da2t0+r53W0D3eVnSBWejP6ZXTd6hcJZu
ZDnW3v/0yHdD2ymPi6VBJ7SO3UCP9xOYlwn9LdEmfv7dV3wKMaxc89lTGvJJ0eJ0z3oBTRNlxwF9
s2U2Pg4upLCry1q2IJP097eQRTuzhCB2lNlwX0jGozyHquKBZtVltyITHTD1vl0INbCIIQYv+Gea
bAy8tgzGkd3EUo9AHRGoD+aQWBFav4D2vQ8Xv1EHPyu2xBk/toh/6Apt3lGR1/iAHG26NLuL8Weh
G1HWx0v9Dz3h3HqE+vnIoGCJ4G24lSIPZnAcebIO7PKZ1MXu/J76mFwUfMjGSZ6oNgc1GErJ/aT4
UbYUpG80K1/GkZArEDJ6yZ4UEhzJ84lULa3bPN/5WZ1spbHXXsD0LIy5aeZ7DSrlA0h4QjIfyxES
tcEMTBoLqQXWmYviYtt0MC2K5qliNZip/PnTEM+fsuoiLSTM4mkzvrN91qI05omhi5rW+T5N+fem
3OKh+Hg/28LwWIU7egWxsRXALn2cm3sSP/H6yVWXMaf8Q8NoDfk0yBHjc0BNC11Bi3UjeF6zEMNf
9Q71SZrlTmTrtAhB1pEfptJzQnAMbhEVrdmJ4aeQVe6neJbolvf1jtJP0ilfiP2paenRagDeuywy
+YeB0a5LWw/g2orASBHmdhzo4Rcf4/15I/xzU//3TmULw2dNNQRtEhenUrWjz84NC4ub9jP/IaLq
ut17n+bQ3QME/5w++m/kWdyBbf9WXeWP+Tf9jTn7LU3bj8/GfygaCx33RdpAU9Uj+qXg3V0/b/FL
rg19Wr/39kG15E1DUPFx2kda969+bW+cin9SCx9MnsnU1hc90V19Ypxx0eGGpsAqlEncPQ+ZmkPm
kgm83qqeQ+hELQ+a93Kv2pF+TRzWPMwMwTi0meNdulTuDThYkMZM/eKbtSCxCRbEdAoyENoFM+vo
96QbxkPbEPJQFBAZH7o6P1p1zENvjP2dneb9RRcgmxg2b2tROeTEijEXv0AFeFhEvmutHyDo3HCF
K06FGLFK3th+OQw+NGDLu06JfeNN1/l811tfz+/olfFNMstxIvUwoFU2WpqdYwW4ikLB9i2ZtrRE
1/aTMUFVh340NqIMbifug62hxzsUz+dffW1oY2pGoEIGJMRQtl0o3+t69o/OorfgimsTY/jELunH
MdGsibqMvDaSXyVzgsYqNT1Whfft/Becju5/DMK2TbzikuYsh8hbH0G/EFI6J44nHmSFALU9aFGb
rXD0w4nCY4zIYdToHCiySuNTmjeLFwePdBvt3WtDn2bvnbuQfZ5pqwZXGIgtvnStPCi7PJyfnA8P
Jby1sXMgRAViJwFqTU8v1R75bXJk1B51UPal3Lgtrz3D2EIDY4RLCxzBxPXCxBJHH/mxuNjyeGuz
Y+yhyuHYM6cGpnamx0U4u55tyRmtDW2cp0kpayGKeIz8puxD+Dv92Re12ohqP9z8mHvjfl95tdOr
Nhsjr4lDtyz3PZDB8JpBOlzEYYdHGCcpGieI5xUJGHpHvefdDDRqhr7C83tnZXZMjrZ4LkDLmmRF
1M3PFGr1KMZeOLJxPvZo9unqJAVBLu//k9r1poDyZNrKHqxsSBOhOI/cblvig7vCK+u7cZqzF4i1
ymioWHZ1fm7WHmGYbNt3fKBogYlkF38hQ7YbYWpB32Vb6kxrk28YLihzcJ7bUAwAs/9tIrsXnGC/
zr/72tCn39+5G6vsR2nxZERjsBuc9MibLW+zNrJhqhkoXi1VY+S4cAIrntDvdpmPYYalNpPFuxMf
Z5SdEv0Q3SKN+Mxjuj8/JWvLaZhq2lCux5xgx3TgBibyc37SLJ2zLU3NlTPKJF6zXd2yckByWg4F
+oX+yyZyXAADs1IV5HzrcrnyFSb2j5VQXGV6BN3x0N93FhqDSvqWNRdx4aKVy7BaQgqA02t3iJQ9
gRDGucq6G14Ol1mUCfXrU9TSkhxczbIqh11uNxR8ivatlfdbV7+16TFsthzaVtNmiU8XtO+JYpEm
6sdclRuR1Iq7N0F+TTdL3pX4ADR+PlgNsCQjs+6o699w1b2c36crBvYvxE8WOZ/AmJPQW9fSR2di
h/Mjr+xQE76X9naLtDpGnuz2uVPkABDIUxsvR4nDfNDTVsX01A/1QbRm8rCBeaaSo2UP0eDQ38mc
XtdT0wUOTR+alh/HrgC9NSDkQeMnW+2sa+tuGPdUeS0VEjTCFQ6ecEzxPNl1IJtDy9rGgeacPNxH
n2UcxJk1smxcmhb0XmP5qCDhdhOj5lLsRNfIJ5q2OBz6x4mk1akxTBEdVNYpSqo7LwMYVHA7lKDg
ngLJPLLPFycuA6vuUwbB11w/zF5T/4gJ6edQ0QWcI35nq33Bk6YJ/cK70H+b7DWl6BdCJLoHhDO+
IGH5kM9bFHIri2BiKyD0K/wayBCA7hzwqvnXdccfITW8O799Tz7og/k3YRULV6LNFwJhONK9JhSC
RxLw1ob3AXqBQP7uql/OAJ2i809b+RgTdtnO6GSbMzZE6Omc0Uljfy6huRWQaYu7Y8XOTcDlAgwd
SDXwgNR95PqmUJfkqGzb1Hb26JRaRe0NyKnfpupXr27b+df5OVlxf6aYM2LTxke3dRNx5ZQVihkZ
GldbAqFZKPt6+k4WHdlY7LXZOS3LuwAmpoR6M58HSGj5QT3dL9YW+fHayKff343sQ3Yorm2MXOlv
XvOTbh2da+MagREo1xMyVtj9i1PtkyG9owO77JZh0tpZ4iQy4aM2nS9TAp2R7LXR1dFLoeqb1l14
fnHXNrzhQhNv4NWgMnnTkDlEpfFBxPHBibekd9amx/CetoZ0qpvGChFpn17xcS5va2iwbbz8H2Kd
D5yDCZZMqdBsaHqYa9HzKytZgJD2iRs2TYZIYy6QE1tkD5S8byWHZsrsXe8MRZizjAdjp7OgL5fx
bYSeHloQIFjtSwolNYvoGdIrkuzcHgR8ws2LjVBoZTpMBGaSVujjWhrADdqyfFWZUHddp5qv59dy
xVBNQjydpA26YePuRuReFcZVHF9b49LtEg5cgIdml/1lzzk9/50t2bNKiwY5MNxg/ufszJrr1LUt
/IuokkQnXmlW6za2E3u/UMlOQiuEAAnBr7/D577kcLK8qvyWcqWAJZA059SY41ub2AvB46yir0vT
u+jKj67hAC/9mu1aoFrbIiY157B/nMJfouxxanNk3pW849KreP/7Hz8C/t16Ug4+nbH/VdU/IvE5
BDfdCjI9SuYI7cjmjCo7goBkdT/l3EjpVoBpVzzx2q9YELh4qQkdkzoovtS5//Xj93phSLb6u7Vz
1v+kS2eP3FMD8zz0SX585QurzFZNV66rX8N9GdCkMVPIjOquigfxKREMpVstHcI+q3si57PhPIPx
QuwSlqKs9PGzXxqVzXfIaVgMDsGzN60bz86tNdd0Fhe+8K2CLpLUcZZ1Bnu24DFxlmSdVabrL1Zc
208vjftmd5qgA/LHcZzPwejGpryh74j65UrIcWlgNpm7KsiSD9OIxYxqqE/uyfTt4xG/kLFsTdoG
d1F90CKTUI45jaVM6MBi6PghpUpXeHh9fJdLj7/ZmiJo6x03QOEhrMOnsUabyCAeP770f8Lqv+xL
W0Ecdyc0Hyw4Rs37vPZiNVMYv3SVl9phDNJFUyABuylMYeCGWgHvPA1dGAvSplB1WrKeHqICfEyG
/ujUMVGe9cilIIvtxyegBQeYyIxDIhbtw7+n43e+v8gmVpKhr7nqxS5vS46Vks53Yd1He+aqKgtF
4aUt2kjjvKI/Pv6dFz7grfqMQPS3lgG2M9+HIrwryx0arZ/9smM470Y59OO7XHhRWwlaKOGE8b6o
nmT+BHIfRvOawPTvimOKJfW/N4GwcZ1odU10mmGL8RPNTkuRNL/GN3S9tnfNmyuTXMTXUNOXfsdm
vqCSLqdW4maDkLGgT/l6RTt/6TVsYjh43YAbIaEBAnuJV2U8+CLOnTYW1qQfv4ILuf1WcMZl7dQ4
Bm/P4Vj8HA043Bouog6Df9RIsqJojqNybmWbX5lAF4Zqq0Ab2hmOCRXmpre8eepI7bUl98KCuFWf
ycUd9Oxjzep5H2Uug06+d0d7FL17rWJw4W1sdSBqbgfllbw5i3Y9GV+s50nZ8bfPW32Liv6n3I/p
/4hAclOuhAdWnidRZ9ZEx9r7VDMzZsV7Kv5HaNRFk+/yGsbKAIe4cRuNT2M/Pk8rzYztjx9/URfe
8BYBPrScLDCFGUEgrB/8Mf/uMHNlOvynLve31ff9zfzx/MuIbRUWBuZsebQkA6hMGRiHTuKHs/Hi
0gva/N1PSyYTdXU2rRKOzlXNIaOEYRF4sHO5r8dRv0De3t2EdUVjsSoey7Ii2TCb4lG4vnohPvPT
wii9w6ionV4WDuWGBtdWsmL33hr/UrR6PLkBG2nswPusTEpLu9+e7tjTqgazAxw3NLGpA3vf5YvM
jLYsg88iQFhI8pj4RkInF3vTBmEKVjW5M5oOR7jZlzuvc5tHOhbktyiK6dvcTOae4Rr7sV9hOxEx
fkDcksdR7fr3JQzRKDyLgVu/siZfqMpsD/Z7isM0RjFBofWe9kVppxeryiX1PGSmYPa28TBPASS8
0Th/dmK9f0p/vFbtFAHL4WdwtsPcxEzC13McbthqvxfafO6z3EoTzQhum5EIyRZa/6ho+e9auNd2
mwthzVaLiN15CWS/tme1WPjSO/K5W5tz2YXPs55u3dF8csPcShLhnesIoDf02bNFOqMmJDn5XMy3
dSma+tIJdQVDS5Ck0om+kfxKKPH3HYZsXbbYu6hlZQ7sj4KF/4LVdrUzld+eDXpZHnrtVslQLw6I
OUGZardgu4+Xob/vB2TrvWW8igUN/IvPTs8ykMF3RcjiYr6m1LsQYJCtKtEswRJUBMdP+WRkkfTa
MdkoAn5rPfg1THkn057Qaldw3d2tbh7edwF82VtWiccFvaB3DTyvXz7+rX/veEEX12Zdr1v0BLV+
iPN2FyQ8I2hzC8Jqn3gBnQ9L5wWpg9U46wF8zvrWbbO5cgCKmq1IXKqHfwoJwKOY8+bLxw/090WE
bL2L2uHdmGVsIDZs9Bh7E6oUQcAObkMQ8pcjGBRcfTNy/Pnx7f4/Bf/fjYFs1Y1CsYI23vvpdD+U
ZwduUjfwodRwe1JqfSVkNEdVRvob6Q2c0WBA9Z23YZWnwCA6NH1vr0jkKhokmC0kNW419WeSa3Wc
mMjvddSQlBAXrMS5Vd9ZGZpb3pdhVq2eP8cB8cr7nM71zmGR+DGZya0TLFzVTfNut1tMa31fT4tz
46mS7hwntA9Ey/Bh6aLwhwUEfi+tWEac4jg89Se5vJUyGh6mvvLRICfnr3lQVS9lOFc/qRXlbTcY
nhSjIvtqWQsVt7QFOCbq1yevhxNtoFX/Ekw4Jy7wVfziksGmshxo8wXHHDaZBczu+hVeW7QN3Xt4
hrpxjVpZTANa3/m6CJJSF1Dv9hqltK6rmz2qzxUsPfs7aInt16qbaTaTIHwzXodzD09OOzkFDthj
BmJvAVPJUNHpda18PwZckia+In6ymFDCnFR0CbLAKRkr9BrSdsH+6Zr1di5D51eY+2xfBkGeOjKY
bmbi53AaxdiLTsEXueQkEQQ+DM5UOD/gVVMmkQ9dHKs9NEosRcm+clgL7mZR9y9h77N48QkgFQGE
P/jw2QFmukUyNRAJgyBcvugGRn/BLJYHVAQ9aINo99C4rknqyMi9K12ZDjPJs6EvUBVvXV3GrpP7
SQuH2HPnRr8H9Jzu87xRaRD0w00no3kforXtEdKU9nUtdPGzFUzFop7hUVLq5lNaRUq28MvZdd1B
ge52nktS3TBfubd+zv79eDJdWDi32ixKJ8oGjdQvYvIeWW0U9121czv+uZMYslVlhWQelRE2OkXd
fdvel/IXX64EiH+P0MnWR450wKpMSweOyypTPwpjCRNfC+Ht7H7/eHT+Ht2SrThLASLgBwQr27po
KIMqeMtiRvlX1s1LY78JhEyFbws2we89HySFGQFaf9GhCnnoxw//1+GBl9n7bf+IswanhWRzzflp
5ubk8Pq5rO0/S52f6lJ6V+LHv/4E3GPzE6aeuiUKnPxU1cdavnbtr9Xprjz/pWtvknqyFBzsKkAW
jFmPLCgzG+S7gV9TF18aHvbfw2OV6sowMAuUWcWPnmDt7ifiAppVv44mvBKH/j1wwABtcnrXXavJ
D3t4HVKQjHIrd6EcXqiU31zdoRRp74N6fnZdCMMcgu2l68qHGg6ScVVcY9P8NV7FI2wLZKUdlTt4
LTR0rNqXTqNTdKJ095PfO2mJg+09nfi1hOKvM4YF/D0u/OOj02GllqGDF3jtcHMLs7E1ef9xzx9/
0peuvol8RFB2ndYunGbpmxmfOvXrc9d9H7o/n3othDNObX6avIDdqYAUmY2q+TPBKcbk/Qv84+qo
+9XKWQZ95hHQ43EOI/l41E5+u3piefrcL9hMdicQbs69wp7BwpbHyfRm76zB8PNzV39/H3/8Aicf
pGIUX3Gg/ekhQopzNLaYPnn1zUSfHPgesI7lJ5wSoUwnzB2Ay2X68aNfWEX4ZprzFnbTPApRxrEc
ZecuD45rQeZ0hfXBlZOFS7fYzPG2mvO5dvr8xEoEKVWY8mpJi2uNaRemL99MX99TQUd00ED/zaLY
7eCoLcoyjNe++1GssNF2r+J/LvyQ/4k0msWFJ53FDsGh4w2wIq2ZiK7l5Jeuvpm8tvXcloq2OYOG
l8zLvoeArAv7w8fv+cJyvo0zSMMXgphWn239D5xBYtb80EwlOvpMKROemptJvPYW1cshms+QwSlE
G0H7Ao0mCiSfe/z3QftjhiFIDr1FAhdQqy6pJ3Rkq3tmc2RTVybZpdHfTGHFqiggvc5PYq7fWBcd
wyF89sri18fP/36Z/0nJMDybOdxjbIoRUoeTO8zFjVYE+BcVXVFQXHr2zRwGlxHGrAR92J0ipzBw
vletd+rEeA2udunb2UxgqABhw2UBgqiib6E+Y7M8NiUa44v9x4NzYQpvReBBCUfwpiijU9+2Mp5t
fQflTxxNJGE40XGk8/zxfS68hK0eXHcWqJ8QHZPrEogEzg3skUysujLDLryF/3GudTqYcL2LVxFC
pK0xad3/CsTrx49+4RUEmx0YisyGhfXonR2XxWT6aSFn78rXBgDYj2/wvsr85QPd+tROhR/UkYO1
DTiCCu3pY/SlCyqTmM7NncQExfQA3sQ4pR4qtFfueel9vI/kH5PayNDrGwXwivKXfeT1D6T/1MkK
Q1Pqf19acya7EuRPsOWDFT6YqHrPmu4+HqtLz72ZzLJs6qnPEdU7Db9ddP/K9LVu6EuX3kxlpcvO
W2FIepYqYjeDU0XJUMj8SkZ46RPdTOS2R5ewKWZ+KsBrID6ob10Zz+ZaLnthHm9F4uAWqGYqJ35i
vfy3D35ZcVtR4DaoAI42/BxoNdiKxJ0A9IdG4y5qoNiG66eun/er+pQcjQVbkXjNNLEkep8IzhMr
qhQFpDgCHM/Mn2p4D7Y68UL4HUUNKD9Vww8HxN5d7znnenbuRrFek19eeNFbT9hCFWMJuRc/Ecj1
55UcRvKtn0Xy8fd/6eqbeQtEh/WGwsHVffQKDhlXEQiUVy5+YQZsFeKCjuBnGEwuUPdUvLTjD+NO
vz5+8L9W3/FuNxM3h8a1hZ01P4ENgsb8KEi4AlYOhIOjcaE+CPOb3O1EjC7CK/KrS0O1mc8zGB8k
hPDhbAud8gXx++i7acC7K513/zlI/Mu67W+mdDj3zVrDrvxcS2fdDytHdlNV6qWrV5RyJ1SXnagb
d9OIsMMHM+QF6S7Q11EpUH2nUTr4Myjx3jLSQ+22c6ZbmOmhaJFfCx4uvc9NfM44/BFpyOCs08mf
YUBEE+c15T8/fqMXxncrZG4V2qJyKaNTOfOE2n8q8+qsV/bcS9d+3yr/2J4qm6NpjIT2vDiUxbaL
fgQwIJAYw889+2ZPb41bwZQH4UgIIv20fG3652a68t1dWIq3YmZjrGjkgniTrToGQG9n9RmYnHhc
+kxdI4ZceLVbdDe403NdFTmC2ki/NISciWyuLJKXnv/9ln+MPazKBlHg8OjkjM43Ey2/GRMhiZeB
6huq8yZryqvt/Bdiq60HbK8N7du5hx9ZXT6wqTsMRXBGg+x9HV7rf750i80yQLEO2KIm2Bl1vsZj
VebQG0BYTgHPzKtrPQSX3sdmLQDwyS/nAT+EBt6utWIPUsmVFOPSpTezeKBrWLooEZwG3QexHdYq
6+j441MTYSsXjqA9HCOD3UqZIkWB4BSK4ItdP2deHmz1wo5b5AMNgETMl/bBKZ0kH5AeKdj8X7vD
ha91a9wqCXOHzl3oOefVuc61m9azl64D+jWE2/WpNZ53ZXuk/D8x/1+W/K2Ra7ca34X6Accu5cAy
VuX+M2Ro5Djnqt8z2Q6/R1MMr5g/ONaB+mQv3Ar+LzyAfKMD5utbB/5F1gKJ1sWcDM4/tmuqfWRt
+UWNtfvVgGgEJu08HWAbVz6MAS9uglzoJISc5Ty4XXGrPC84unA0T4mEb3Ij/OWB2aHaY3vtcDpo
KGxwIlngLGwRGW8p/aWaSGSMLeCwNYNMi6jXbxr4pCUxToWUVejmmQVGTrFBenZe6iCH57CrH3Kn
rP7tSBVOO/x3Ly3REn+ahtLbhYJVv2dYqH1Vk+Puuq4avkUoyDyAVGhPI1TJRxi3rY8ODecomdDd
cpxN5VRwkCjIkbT5fN/gbOSsmjH/GTljsYuaskj7qSxfQW4afwxOSG6qgJsq6Zu5bnY4sDcwW6bt
2baBm6LvCfJhh9jH1jj5t1Va+sNBrp81+VR9CcFo6uO6KGGm4kISFatKI6KpImDc4ePpJr4NQOxz
xv6ut6XIkJ6yNcYMXvQJP3zNE3+lRKY1PHoz0DDmGAfpzrn3F/KElinoiwOe+zfhONGTCeE41IQ+
f9aerN0s7CXOLsdKDbuq4uEOM6ztdqTuw0fpscXNgOeZutRjwNzRfGQ8AcKtgXp+NS8BkevTjJaP
NJxyis+hULvBE3oHbXO36+VanxwlzVH6VXGyVWWymXVd5gk5pYudhpSXDGg9M5kD61d1Ip0cjoxr
lgk7+Y85V9MrEjQ9YRQEOywhDtNWUO5gq4miGlo+YYGADzZCt9lov0SuBzMKxpxvcCjN953lbMdD
1gGb03n7xZZ+4gjDYxz/2p8+L4cbAdDhV5hCtLdkECrFNqLu7RQur7k0XWIGnB7Q2TU7dFl9D0wA
7VeE3P1Wqo5nhvsy6SclfoWoWz4obv0U242+GXC7nWdxSg7C4rt3TY60QHrmHhRXvWONrBI1GvlE
A/iHhQCUwB8d1f3bYpT8W2Hhh+APTfUAO+3hXpaMpnx086RrrMKxu9MmIuJRNrl0+uqZRe66HBrp
jvA2K3SFQSfaZGGJq4AoMcMjVI23K3HpTTDSeae9iOPVLcHOK4M2c0k3JHXv53cK508QglHIlNyS
Hd7tH/7xhpHD4KPvbqqq8zAZR3HjDx5/XOe8uqV9bpPRK8NXstA5IdQhjzMTAyS1BGDK3gTuo+1b
dghkSA/E4stsqFnvhEFBwhZB+WMFTHAftV6+dzibssH1pq/UXd568AWPPvzW9uMykoOdFi9mZLW3
DgcdMHYpcH4AkLWHMLfeK5/0mkky1DSWztBBN2C9ux4BdFIv6P2Io8UPUtI0v0nAxLkdh+gni+og
LoqiTbzIL6KdqCLztS2nr/nKqzj0ip3vT80BGmI0Lxpn9r/WxVz8XJtCJlXX2uXUBsF40toHbMKh
MnGGZn3iAB73SRTNOY7S3faBeXX/pdENfF6Y2ZEylF+U1OI0raELeVpAqqQ12o37spWZEpF7F/ot
kIaugoCUDsWbi3+dEHGEWO1gtBsvHe9TslInblXkpoWUb7NonONI6vWrRPvZcyGNhL91W74B9Gjc
BCcL5ffIstU7jLVp7goGpmG3FGjt6IdWPkHT1R4jDn8zQUHt8WaUYbM58KG3sf4M0sIyfne1nVqY
WzvyLtCQ1GKSRb/8oXRikFZoBiAhfi+Zg3gUAjIJ0/iJDZ1gV+mOHuZqdlM3gD0QRztyJmqRO3H1
3nNr0QAB8UAeFvtKtP0Qj1MTDkkbllXiwUV33+ZBfZ+HYHzYccBA0pxmrA96MDIpPS2FrZJpdhU+
36i8LzyfP62r0z/NWiwvcHXiewK/5xvOrU093oXI+6dl73O00CSRk8MNGoqqb2sNqlbQRd5+HVcv
nkcIYadFdi+r6XnMBzx9m1OWBFh04AEX+S9u4aovYpFTViky/Sg6B6WFuWmLQzuUj1MHivLApN4P
vYOdFJJUnQ4r8EQ+1U72LiJ9DWa3fKD95O0LWD+mY+iZpHGcJimIFrc4rJ12aNctbxZhzE/Vy+6O
Y+HfVZK3/7RrAVK7rr06wdmLe+t41Dma2pUHfBb4QrgvjqJg7W4GPTgTCswKf5h1vLZYtxVe0wRH
I8F3FAZeLxJEpSrue+4/6ibg6LeNeufniLrGrUKr3b0/q3eAp7feVbMovsIngL9WpK2B/eub2zKY
gz2fuJvONlcnTXGBeVUC6/egH2ozjKeSVnMUS+y9z6HjgvsZ5N6jGEZIO0bWPi2kgNVhYTQZs0iV
+beOW3qSqFGDKNo0e1eI+hus8loszD6gtkswPrQ6DIB3ct0k97WJFV/7/aiq/qVTWu8i3jdfvaX+
d+x8E6QmDJcbuJFMWQjTomcEE5jyOa2q4+LO89ED4hStCGjfjBJaaCBufSyt6xcXmdYbsfDyydoW
bcloP/iyhv1dW0UxrHES02JZbNw+tst7d6+fly699wXsqzNmBgtcVNF9jdAkemLCwdQaOnFww1yB
ozdUMF8RtgqK2xHo4SHRkPGY3Yjl8UDQhs6SaMDuu+pOQpHbEPFEBKVpY9Fya+qWPsmGwYLSukgN
BOoRrkIften81smcJQ8eV0lJhmULqDg6z78JH/sMoByr7heIOOFdGaxoYspxSO1Hw0+++mqNCwHG
CeXUgttMS9fDzlZHJB0Q/7wqZ+pf4FwHiyHVMOiBtIEKCF+LiC20p3VCF694C6DiStye/lYtWZ8W
00WQMeSa63hoiMuSefZBjQ1hQBarWvKdk7cWUjZ/hmWAo/dYCsGIldwcjYQxINjFXh+jLWDSCe2d
4s13oubcMY9kgqjZAE0eAv6CQM1JReBiSVzCEBDBUO+B9VzvDZfRixcu5IxStQtCkJ4B0lPkJyBf
TbwsyqSrUYC3GjPSrAFEbr/aiqiEV/lapn2FNCA2HvDKcIx37INfVGZnVTucIWbCkRIvu6wJ1ma3
NJU8aRE0QOq6RXMf8FKeK+gUnj3olqO4tINz5zqFhNOYqrHcu5PDXoQU4W8NWeF3Emlsv+Hqjadq
RbxcC5xpU6Lag5lChuCSdw82nNs99F36eTDB8ChqbCCtbdyUKW8N4f4eoEejjcqVx5Mi6/PcCWCL
wXxp27j1jQlOAlCUTGG+vYxK1Gkx1IxlEFeLex6Q3E27QLD7UHgBlqKgnd0sX4XzjXVrPiRdJd3f
ReiuZ9cO6g6qDpylVcGazWGrQYCmtUhU0HI0mXYq/+2pZUz6Iff/0ZPw4tbaOeu80H2aOLN3zZQz
IBiW1QMmuOjznyPE3P6hwaVqhJew53qEAmbqEj62084J1KFGcyjaiCHbzrhXjXueF83ZCboAnDfb
kN1aRRGYNozZh1EYaM/h8rIL+LCm86iBtI7Msib1vFKVdK5AMGNt1T0RXVSZVqu6X+2MrvlpBT44
RleufYTH77pDkx9KWmiDqd9Dewf/HNBjA9s48Bca0mQw3EHQJAfE+INCoaSdLUuEUs1pwB4rkkZp
rHCVnboAQtJcfmlzAvY3JNpkJxGnHTuPIMMESehYhCo/V5VGkmOm/Khc6pg4ah2SWcrEcbS1zZTf
dbcuErMThpcmdoroDk0UPSQwEB4OVuZ7PQYqHmkFsl/oEXUzUNokNprEoYwGaNwQkf4zw5RlOPLF
GXaOqOSj4hHLxkIHN7WP/QKaB+j5ynF6gG+IDuKh1/AsJPV8DxTVOiR2rJdDpaqA4Cwb0G4nKCH4
X3s3CalTZArb7ovTTsGt5/bA5Ckp1b6OGn/nVnrG3o4QJO6g1EgG5tcw2ijJyQNgFGi+aPhCCkf+
syLIPsi1kIAtmlbEiMDaFD7HrR/XS6Nk2si1TPyezG+FP4SvqgfTvNK+rKH2gvNaDG2uu5MuJeeo
aMN/m7mDYX3dNmNStmAfI7Yrb3g1FJkj9PwuT6J9lFTrhD80Y/FCglXcrI4ofoGmTWC5nKt9uwoK
mFDL0ibUXuqveEkofZYPtoY6NZv7wt9VzAEsOpDV3hupfxMtosW8adkOCtUCiWdLTwXxVZUw18gX
iHjVDzgHeW+CV/53PL+tk5b37KvN4dIJ8KADvDQT34amIAaafsJ2SiqdMtJFB6/xp9egp94Rnr3r
80BsGq3rMsd6GCeQYJqQ2vw4lqL7Il3ESeko6gouIxUxUcKcvE/LoF52qnRXINEb+v5QEpI/pHgG
HiFRLw4VdoL7jo/8kQwqOkOOMXOIsQt5M4TzmL07v8zJAKQUjl+dunoD24Y3e2Uksphq7pF1uUNa
9sAuVZXrxwTob2TwkUmisCIIXLX42laj+s4FItKMLY0f3qNDTwxPUHgH5VuJk6wyq5E0VwkRav0K
qQA7C1mzQ7hGKo5gdLHvhgLor8KzqJw8BZLnmdXMz3pP9FUqo44ec6gB0bKGQYDZtJr7Hzgt6GLW
6enVD2svBazcOyISG/vEnTv1XJt6AtnLWZQPDhfxXwD69su00L6LeoiM6AkkeNC50bgbHEYjsCIU
SEd3U5T/y9ame0CsMsQFSGosfTcLDxNVtdZLi/ygkR90D13I5j5ZPR52gMIrNWeRrMoozfumShxU
tX7lcE3YzVpGCGwX0e2jem1jtE2KGN2TMA3NRYnfxqKj66zzj4Jzs6+XoUkMBvELixbyrFpogKfJ
c7EIBS7cylH+ibWQZIxVkI9HM03dHcw86mxoumYHoZbzqoWxpwgx2qklUXETziHs+DsiyW6eeZ1q
MVWHmTtiHyq/uZWGotiCUvoKC1bP23vuAj/faD2tiLZj1IBwUFjI9a5FbpS6MwLAuIV8+OA5i8DX
iLyogWCrE7ciEkEWFO2wd5zZxOUUVDvote2t1ct8wAccJnQ1MosA0bjt265AKhBG+9EbTBwik31D
B2SNWG5pdkzQ/iGfwwnvd61FhjX7SRZIlVjUzE9hs/TIWbR38HJYyuTNxEFhlvx+iHJ21CzPgThY
PUja68lmPcxRTxxTeEK0PEXfFx/TNFa95je9k0eHbtAalCiIoNRkqufKdut3hI/ta+0YA49dbOEp
3BxgQu+b1t7R1ulWROAoY1Q6CO5FAxsSR6NJR+LgEDs06ke7FYnpo+5G/SuCWxCPw5CE/0It7ujY
ILOGqDsiUxLkPlZlhRRpDDnNsBCDW9/e5tSg+NXVNnVagTqXUiyBb4PIctICxRVAyYCzHVBVYNzp
pqaIzM5HywjqjG4FQis4McgeZyQqVhavhIvqEbOpiJuZVjdh4xWpXH04p6GzNmPvaVkMfVlrYwgX
8hTJJjuN1MVU7PUgTeI2rHhDDEUyyObC07hYdYpqGJEOTmcPqhv6O7Dd58cQ5ox7YC3ZeQjL/qZx
G/EjKpA56YXwPXUDT8RzbfM9Sonh0dqOoYG9nd/o4i77MMjfm51cWd/paCVw6KLjl6Ac/ZeygZ1F
Wwi3THRDvBMCQXLsHYPnD42CxB6V1sFZghuU1mHF2y4+DIXmChs+0YdchbON67oMk67A6R52ih4N
o70T/IxsjZ0z7wQ2NiYH9kwmRflhFjk/iN6iwx6GdVGWTz1aBIaC16iBhI3k71ndZBJkyFFWamtv
MF2nPcy/l9sIbtuQ2c/r73Hwyv1alvSOFx7eWMjQ9jfo1fvSaT6c+9Li8L1BZ0aBDtbZwukAHXPJ
qJAMovLn/aIdVLcopvUGhzfobEPXINQG8xgCQeOHEAVAWF/8AxOP6sn0dPJhjd0blvq0GMAzDGb9
O+Rt/Yy6WHhri9GbU86q7r6ZQnA1W7RgdGtJU7wm/8FQFmLDbPrfBVo7vnCFlrxJI7vB+ajXZ9xw
IP+8VmVknhvwRSNy47KeH6xkaich6d/1lUQqRC2I9EGk+Ld8rIYDohz5kGMhzTgEIwc99tD/1wBs
y9HwuzW3dp8Hrjq6neqemYazUjzizOWVlaiZCuTtoEp17mEKmmGPNhVyozmxBw+ijiUuI5w2c2zH
vx2P5eirWIagTyHhZg+55eJAdIWIbemQwcdoR3HwCO+dB0Xt0FM5/B9nV7Ycp65Fv4gqSSBAr9D0
6DG24yQvVIZjBjELIcTX39XnKYfrdlf5LZVKgAZpaw9rAJRYubTaeXipt7MvBFj9TV5WUduF2d3g
iHyTBoXaIiNk3/umS6dNpoSLGq4HzqDsli+LW0McDe54GOc6WPE7l5RFugNDXP4OkUMdw6oOvIhk
gPKDXOLnsTK+vzUcuNlyrpef7TxIChibP+ymibOvqZm7ZNFMGxBNVBj72PVfphl2xJNpyE/SgHJ4
fpzYWRBq0t4jkYDY2R42WPI2hQDuxqGl+CNH540QEC4nGPW+dCOvto5ou2/NZNn3oefdvdvN9od2
S3RmQ6ESNeXdS4skI2lgVL0hebvBIbYhMEM0+9AaZzcD4O/tJ9Oyr37vz0sE0enOPmaSoB87zlCe
oSDnIonCROAlOOdmmZNVRyQJYdJC0X9jHKG3I9dOTH2UdnYuoBWPWnt51vBbiaTDyS8yLeLAFlo9
NnoYbtC6aM6z8nCLUkzsdYr8rCvQUJc4x3Ztrc82FnV9zFHlmRj4G2/H87rdTQv9tQRp8KV1qhCn
H36NzNCtm1Ut//CpzW9G9NNgkUDVMxkKJ9ZZ7ePYS/VdOzfDRmEQGIllRCbQdtAsQBm0NOEU5z5a
rhR+Kt8xsi1vHRfh2p2zOXZ7G5xYCwZQP8riZwPNv6TCTOO2kzXivASkCl+waG1kMVJRMfrFTTKl
0EcwonK/IDCk2wWsKOSubnMb2pQj60Ue+MSglHFckDjtWtkshwrknxilGCqPuVRIsdEHd23KdoUe
+VMGAMAGWQeOVW2LJE+dGV7gTiBiDEB6kJjy+gdcnsqI5RwbWFR1zLwFCVFmZAI9LRqz7ty+7+dX
cebpKkEkrmzr17nN1b2tO/pMF/46DU6apEOWvULI+W2GkAfMxqeab4qQgvQjPb7BEP7NtY35M7IM
DbnZQDqrEjqRRuY2gYLOgveBxhyJFo+g0ysCtQ0rEX5b2np57mxeZ3GpuUQh55YiKn2o7OSuX0Se
FgEYywiXQYA2tAcW5WGSznyTAfL4xcsstv84yi9yyvstS0l40MhSEhxjzS0Zw/S+GIb2ezqbZZdJ
t9lB2ryPPV1UmwkeLVE/dUtUIytpogXJ+zaggb/NLVp/SDjl3Yw0UGx8+IXEaRo4iTe4YttJxuKp
ncUe+uhgZVEVJoGvAcSovbCGWbH7jRdmhhReK26kt9SJD42mx8EMzWkqW4kmi5Ptu34Ud0BFqESD
xrSRI5iSSFf1Lh3hfhtNWQCtvzRcviIn5Hd+Kekb7AMFuq2QGDQLtyNkSkUTEwLF9IybX3mG+i2C
AgN/oTl5gmdqpZKhkfpNOK6OGbH9tghodzcydOxLv+xePZsHR7tom/A+rDcwRzgvL1Qnc9FBaL2W
YQwNdXDiHJxRXlMUPyof/w6WT95W5sQtIjOM+iBsCqJYiuET5Ib096LwyD5z8mmLqTQKpWzo8pvU
cOxC9EGjPARbJQjH74hBaBSkrdjUdTc+V1Lw7YRmxT7zfP4Iho6LH3JmJ0rHpZCvsOiQ7mZMAc5h
u4PkbloS9huAPPrNUSm9T1FJ7VoHGiGpnuBSsWBQU9RwpWQl+tGYHg0bOGbzzWwx6Sxz863yu2WD
TAdXhd3stnEkOUL0uDswFgRxjd42aPLCbMRUjPHstPUmrUO9zylW/dygRRBZ5OFfQqeTO1DW09Ns
WrOZxdIcW4lSkpdGHFIPciZ2LOVz61e/MIJpElNXRSJGL0MbHh1TxxRkNy8TPutcyiHykFndYYXS
TYlE5GAr2Aej82OPqc5ncAfbZWNH1Kd1WmqsYm96GLJm2iG/CAPsba/f9FlawfzJh4O9ARF0nw7F
eJw8DFyb+wbo8iDK+nD8pdD6j/vGgH2oeRMcaeiq3ZyBloyxpeIPABIXOQQwWg6MplF/OjT677lb
DtNTjgZrFhUhY/eznbAxSQ7LQk/S5if1rHcK5UjvWTUWRxWA9xEbLTGpKsoxgARJ6MDvBXOdsEYT
uK9g6UUnzM46jW5mnjV1zGtau1GL/CSRHaffQgFupKgXb4wGHEbbxixsE1QGDcMcERH69Z2/dZpO
/WS9U20BpS83xTxVmw7p4atRCwfQqRflT7jctVPikK52E3D6xt8gtLRLUuUEPL+SFUff9f0f3Sib
YxY082+IIk8q8rPGvw2GjD6IHEklOpX0FpIkHtZzXkYo9G8LWArdgi7Z304K/zsKMTjjmwYxcth4
GHif8iLMds1Iqzpxs0btXQXH4QgzqvIwOLJMCiXzA1wflx8qt3qOq2boE9NS83OqAvM65/58Z/rM
2zqVz3aYTPmQJuzK276ahrvaNTW8XZn3RCvPIZtGGw05HBQR2O7jrm+UuKnK2j7OyygSnlm7o20O
74q8r9GwVLncLmpEfY7ohBZtx5D/V/UdOnh5EsDKGPUsgcZXrsfpp3aCJUaLThI0xmbsC+E16Q9P
dW5STkW2g2FlsYWR6vhYU/hfteiXxIG22REN9OaRzBmFE2HPthkY8k9Bls3PQdHwHaFhedv9Dqmj
n4HBhz1WrtgAlkLndu2dVrPWUYnlF3sGrdbIoBf5jdsUS0cH8iZgMsDj2nQL8Sx7I0uJ6o3ogd8R
f+p+YezNZpQYzP+ORGeEn3xYutNmZMGYx2Um0epQUL29QUuclzdkzGFBjqiIAbJnpse879Ez8Lnr
J0ZSWSVFOum9P4I+Hrra2H0IFYJvac+dbdpxGW4nUzs3M8O+iWhDmx+5YPqtqUixAErG01fUPnID
VBA98KDPQekZ6sQCFoB6aPEshs7eOMddGJ4n8zpPuIeCCGnofJ8KPH3kZUUfcVsutyGMcv4UuePE
rZycZKIg7sVQBp7vpWXLF0rm/EcYNstuCZeZRZ6Zq9hajDARJQp914OAd7Ju/j1cGrmbBa/+0VrJ
I1pM+oVpl8ej66BtM7YwfRq5+dYVDdaHbdWbwb576TDjd3c9WKB7kSNDGI0M7oUp3NvaGwB9GZV6
IzORILtV3dYp8HyAokgnQp/+zH4zFc8i1ZvARZ1uK4oqtV7uhipHwVfgFNzoAnidXeW4uYoCGSAp
SwkhCWTjtYM5fN09C410OtIBdB2TQvQNT3hOxm2uMEARSzAmI6q+o7YggEWydMSfIPfrp2oE1SMa
1dh/WdpmUijBbRfGEKlyIprndj9CWyBuYfXyUEuOQrhGC+B3oGVHj6PVBDi6XiUWFQQGvc7kNtE4
wLgKDaxAAPZBcUR2ZY2BFxA6IkYnK3tcPFS+xeTamxGjiO8yDPlz0HvVLZKm8QvcTKt9b2W9GRuM
KUK1BGjuDGw3hqinDb7PQwMhgwTnehWH3M0ee5uah8CYW79r/8lVQ+96zvsNVCExCYcj225ApRIR
69XJ3GKVRlDzlxvuFvTNYMh/6NN8uF9wMG64HOsd2sHtNsuMONliQZEd+jxxZkIi3+UKfR2/fcNu
Kx9oLcy2T7l5YGYpDmjpBA8Mw4940GW+6fsWvQM2jOiR6zlNMDGye1uAqWBQlH71Qr+65yT07qAA
Q28w5sljHx8ogRo9JknTYjaDBQxCuY26GRTzHl03895QW7f7roYQG1Aphuw8naI35bKUPRrKyu15
Bj0B1yHBgWWoQTARDdC3hSZxTOeiSoiDtVmO6EC1vuxuaYt2uM7R09mAF5jusabLU+sP2bZ3uY+Y
DB+kDJSBASl9EwwpS7I8UnfoeuRDYzmUyVCQBxjoYb6EU3fq0TP3cne+w/hDRyYby+8E2auJJ17V
vxrZvNkq7XayyP2kLbGCPkbOXcAVuiuYpAxkXwVhTWE8A+hM3RC+BcjgpnTmEKXjNUWNC0DY/5N6
rFO3zs9OeT7ahjUITKgR0LSv5PPHv+LS9VfoyEFR1Juit6eiE+TsGh62QFCx8C2XViQf3+MCgNFd
YSPtAvRXO0HRZZKohh4RcT++7iUG81oXGiWFpOEcOse+HI/lKFGGQgHpPCAtqm5TFv1xLl00gKad
C7AYzf3DAEyd013BTl74XWvdaJGpBcGNAwBdvwzBUwcw98c/7MJHWatk1hncuCT4OSevwsSkj7Tz
xwfO/+OLX1i3a6FM9MjkiEAKQrEFY40OscMl9u2TCa7gny89/fnGf+GHOwcHg8mK7DRZiZJyX0wd
2pfhJx//fNe/rq4phtsjhscnyDSevIylG1SlW+5jNk5I80mBgrVuphV06UiWZydgHZHr3BG326eK
RwVfroSPS4tnxYfIxOBpfFRofjII6Xp/mmzYfPyBL12Z/fcNoe+aU2i/iCMp613rygTGwy8fX/oC
U20tm9myETCojJ+rof4O6MN/VAZtiGGuUQqzQcQ2nF6dJbu2Dy4t1RXymXYKc7x0GU8+/c6zB0bD
WJVf2sG5Aui98KbWGpojqhLh+IN3woRjvM36VpxoH35KjJH5a407PZgWQMAebJqpPEod3ldoaH38
HS49+Iq+AH1Yt8A0Sxz5EqZRCXOmJviU4wEee7V9LUpc2HkBL9+GAJlQ1+wVpj0JkfXDxw9/IT6s
JT0rqPN48DbXJ910d26BQgHE0H8K4n3/+PoXmEZrMU/YmPI5VXMNzLnNNyZt3fuMnFMKP6TuLoBN
yKPGHOGxXbrwdmlNc82o5cJy/feY+is0+RlV0+KDVBJaDaYoc+4MEo9YmnMd7A3XPK0u2ID6dLXB
VYZMzBPgSwPgussBRmFVfw9AHXLK+ddcdyfq8ae01fueLsWVoPKv6s47yHe6OsQzlzbMcavmJILZ
vXOoqO4tcH3LBq1/tGXCDNr0QL5sK0dzuKiJYsNZkG/VWKaRYZ4TK2f29uUwG8Bo0nI7dYW+B5iR
7zDp9ibU3zMgBTk6SJETuN0bmvdlxCEoVu7zUUGdHt2T5ZaNXfnqVu247wQd7oolnG/pMssHVaTu
zhupulHhOD8VqkBVMYyVh8ZJAwXGAos4wePWz4XWDFbWJgzROegaJAYtBtM3JCjtozdUIuZizrbp
7Ps7kcJuI8J4DtijcCiKr6nbvwB+7exqSd3fNbpre8w7q103DPqgveCMNA7htAeSxmlK/WXTu8bG
VpbszgpdJaUDt02oKbqJhFst4EELxuvC4ZiqmnG+hVN8kOTqnEVWlf9Q+t60bXtIx6N3Ngao3axs
d3IOym3ArXsDwCm5dmhc2JRr1T1IfQJL1ORwtAVABe1BmuqDP15RoXg/XPG18l7tToAIgGB8DJCk
g8+Z5ddozO/vdaAJ/3vWccudpSy98Ei74aFLld7w1HlepkzFBJlsP7bJ6JUHCjD3x8Hl0k9ZRV4u
y4IoF6lZAFGE7VyDcw7GB7uSFFz4Cv8ngpu7JUZCjji6GFCHYZ74/Aui8JXU6f1n99eStxPJprA3
C+ITms0HUQO61U+ev//4zVx49rXu7aBtFQ4cZ1IIlUmLUW+LtrhAn/Fzl1+9eMfpuoC0dDkB9/uw
LDPgzARia8x//Nz1V8feRDMXQ388PrVN3KTppmrvijK4Ej4vvZzz3/91NBCFvnypsQNSDMLpXhUB
hlPX3ODpv9XgO8F57VGayoWUFWvT49L1PEbrVt+byW4F5vmnoKmneBk8H5gfx92Mwvtd1F39y9T4
946uULQb6754Q+5u5vzc2xPgWSbA+2XbpsgqYBW64qXSGNsSGELeYIgG1GeTWf9RuADV9n4R3GMa
qHZePtJdSkc485LcHjKSA55YDgVQaDgDn0mWhlsUYvPjQMafOa0LDfjSZB4qL6y2Yaur78IvzBG9
4RTd99Z7mgXiWxsKd4vBFup5wOzvAwSqLFbjXJ28sAgBniMBjljdRNKdoDzuyWWnnRECjMtZ5dLJ
bDKW1Dn6E4AJaJsKtINn7ydaeNNPXlfNsWFz++YXYwsgxOh/ywvqvyhnNPczGZc7v86W8wAATkvZ
WC1bwWj1QoduvDMWHjVVUGuQhOj8qiFi+G0StL1zIL7eb4CXLW+sKPhRF8pDO6agPyFaq76Hnrc0
m3QgNPYW1uwgwcW/BBh5HgEjHr6wZfJu68UHGt+GzNlr0xZ7X03z1953whsiOMWkTAJWyiCrDGxj
UKCF5wEl3kFYE75/8BxXFkC+jsxRAXzWM+ht/mnUPQV8HcPAaHZmHuUFA/XCn9Fi0WnzB1QB58kt
aXdSrPB+OHzsf9E8nbeQbJpuCtjERBx06huvVAAJgfZ0AGUFbT4KCNOQ05cidaAITkMvv6kCjeCb
t30ECVD57HR+GY+VcsmVQHCh6oeczX/3EthW9UAVRfLLZw4bHz2+AKGWPy9QsAI2bWi8PcEY+75Y
UDp7TT9uQDtCKw4Uk1uZenOC/u1y5WS7tK9XVVw6jR6k2SAcr5ybyeo7Ipybll7TRL+QUK7lfCdo
u7qhIOLo65+gJMQ2AwbYv6vN1chxThnfCxyrrK7ygVdHoyc8zmY++qgrorrGIGtw30BTmqKFzVBN
dW0ZuWp8Iky8zqIc4yK4Jtzyb9L//w9A1o7US2AxwGzUfMqaElSFZh7u+mWyv0KWDTGykj9EDt6G
ZSiUXc/PkrRRwIL50LGNmdT2JtMp4JDwjUSPtPOuHGXvH5RkrYpWN37vLm44g1NqoOC+HGs1JJ85
ZrAO/7t4U6TogAIiYeHLq59NRzN+M433KY0R9HH/e3HtA/08s6482QYjVHRptyNAJqnP3O3HT//+
giTharl3mas8YLAszIaBeJv/8Re1McHv3uRXNvf7+4msJdGAVdEtkiD35DD/AYrqJ585QCE68srr
f7+BQcLVelcVNwMyeXvKx2J4bJmbgSDgAa1OQUNKOrfCbAKjGag4Gfdax+p9hjJZq6TZDBNhVIbF
iWRA/IhFboZa75QavwVtlqLB3/3++OtcuNFaIw0CuCi75nw5OeJ2BjEJjKXISdE+XEDtTPMrqcyF
V7iWZTVBv9B6FOUpqzCzjzAqTF8VAOIYK1eK3gDUYW5S4rrfMZnzPpWckbWCWhYQUg5pak+1Wx4r
OWO+9JTN6vnj93Zh0a3104AKdicp1HLygSgB9OvgpoCHU/eKTsily5///q/czykxQZ9UGBybrNrI
DjDkcUO7Lx8/+4VQFay2/CQrMc2lHxwHoR9Bab3z++Lw8aX/Le3fic3BareDUQ3+BbCLeOvzfSbz
O0BG0bBxdtTyJBzF09gO6AT0yLp6x9sN+pqn+YUwE5xPq7/eGLLOgalALifI5KPXAGL6YdEBsKaF
y8C7hDnYlXDzb8vkvZ+4igeYCS60hK3CkU61u0sXRx2GyWkOeVV/TaWs71TamchYy/aAbMP53A2d
uxG4PBT1xl6rbS6+6VWjk4VjC6J2aE8zsTdtDyWGpsP+SreyJuk3yIJ5KEkgAjcuEqhuVqaHkc8q
/vg7X9jQa2k2KwdQlScE9Q4E13L+6hIBapw5TuqXLu/H4pqO4IV9sBZpAyVlnHRTLSdQPxsAg8cl
HuaUgpp/zRTp0h1WNSLwrJO3KChlePOPifxp0DgJ4Hn18Wu6dPHzYv1rUeoBeC2VdyHY9S+BD/YH
5VGdVp9LOfxVkCC0lKrKdHicUvvgjuLAm2sWhpe+7ypEQH4I3WEdmNMCHbsiGsfcoh3d0VhI2/wK
h5T8YA1ssHy29NcSywtHkb8KHV4tSL9kUJJaYHqjyI/SfhXqzRl+B8U/n/scqxgRTKwBdAgoMw24
1F3jgEHmoAfuoQy7kuxcCK3+KjaEsMEUPthAsAt3vyIRB4lk+vHxw79v+cvIWq6NIOywusdKJdCs
2IDcOAPw1Q8x86Z/ZACIlgPXozicCQpJ4lc7PQ/0MURhfuTAO9yCO/g6A4YITyTufNcYtUdWGRBJ
yaITEO+m18EUIsGcj+wNJHwiUQdAO3388Bc2wloEDh4jolgmLNWaL0+QLTx5pQAkL+OfvP55Hf+1
0dwAgoewO11Og86gbJ6rhBCxJRy0nis/4ML5wldxQnU6gOplbU+t7Zwf9Zj/sV45fQHIMYA8V6/f
WmvrnS/DW+aFdjPXfXkzh/0E4gkR35s+dIBODgi0DSv5kIL39wP8W6B33XS6NX46/GzByoAMANxE
Cjrl8Ap1XVClqt/AWpbJUjUV1P81aDLW0q9MVzIORmvfNPKOnQTU7hFqAF0yAKNz8CdMZ3vQKuMO
btD7htnmRKj/K+sBMeFN2u5TUaIfAwzgeAIOMB8gRIBLM+YCMS7C9sH32mMOKig3LXmoB4jAWLcq
f7ZTZyUgnWF3yyGfE3dMi/mTX3AVKkXFTBv6fXsy5PtMAA9q1aaf3z7+ehe2JV9FyknaPoWzzXBy
O92X+LWAtkGxZXj+3OVX0dKIphDQafSPBh/Tn+ffwnE++eSroBiEEuigPGMnBzIs23QBs80fiu4K
GuLf2fQ7uQxfRUQ/hfMzQdf7BGrCBl2SKO/pZuyepCHQRAgjsJIOxluOgiJcyGral/qLsjYpwahq
h2lnLUiaYJfkvE+s8O4yR+7kgj4YDroeAxh+Dbdx6QuuAmvBO7SkrAmOTsPbyPoLyJfV5yoFvsqk
emhxzACE2ZNpVDRSiLvpF97P1yIHQtA7r3gteTdCxLDsoHB9RKpU3Gova8ARYvKYDvV0TbTvQnhd
23fngE5DUGAIjlLuzfIItmvt/vp4bV84ldcO3oXQvCzPl+6VjlMD8kcJ7QUFKY0fjbimRHrp+Veb
30CGfWIz8Y+0bO6Csfo6THRnqmD38W+4sHjWwncBC6Ci4TUoBVs0xLoBHNNlfP3ctVd7f0LrsEWe
B0caiEXl5GdXXdmbl178audXHoEMWge7rNYjm6qo9xrGZUR8IQqu0G72qWYk3Dz/e3AGmNtrAyGC
0xnpHdLXqXwbguTjV0P/7ci9t/ZXuxZB13Iawo6FOaB9dsQf9mBXGhDoQVlyNrwE5ARd72WeYqop
27hFNe6rCbJHwlvyk1scoGPNdn3WtYdhBF9MgCbvx9o9t5MA5iWRSZ0MXQTwhkACd7txjnwIY0Hr
qfEKMAmNKHcG9LfvKRm+mRy4PnA8bJKRdtgS6AVtROiYLY7P8N73e4rOCgYS6OwMVfdN8LSOA49V
agNOLZtvmqmE/ACAaV0CxRD+JEF52DAwjCPAS6sbxcviVBVBuXeBy0/63jNvMgvKn1MO9c6AD2UC
PkCJc1syTGSH+QmsfQ7NjjQtn0UP4ahHSzNgDoK2BupY86w+TY70Dy3J+Q6qeNmTgRbToTQ0hfbR
FEDCI583qaybQ6UhWALPJQiYDAxg7WnUe3r2DnQLCT4gIIx1VHlK78Zae7sWdKMG2vvA9aIcYWKE
OEiqQLeqQXs2HPyw1nXaUwYjymewJcHkBBYLQ5a09PcOt8GrI0SYpGa0kFZiNhENOIJB449PUHGu
t14WhEnvTqC9AbJfQr1p7ryHcqQ+1F9KfutNRRATPPdehpP7krIFpOzAKkBOHVrNv6p6XqAYv0Ay
htTlbQ6eYzIYVd/Tpmy2YwOyuuad2tdT6kUdohN0MhVrML0ZZmibdcBxeyFzk6zX5R0IZvIWqmft
P1BMw1ikHRYJQbG8sX0SBH67r+ZAHBnkBR76sId+FYwl0cX2cpUlNLBultQWePuQpCp2UM6/9maA
czv1iI4aBY72LYyzgDKv2rrMQS0B+TqfSmfbWHi7A9v8bwkAXLUGbdQFR29Hu35KqM+7p6ph/Dfv
LHyo0tRAxdsP2zO5QhQvQw52TtSb0H3shEI9ig4DKGrVspinRVgFloEFwwFCXxqrdNMFT46Hs9YV
jvcb3o/9l2qEfRup2u5rmRbPGGHYHettww9+PoHoEuaYqC8LrKyyWu1la14X5i8+pOAUSN4OMTW4
iwDNxf1wtiPLCBR4pHZNsfFkpj8nTEzWSo8eemgWmi/hsXQdDQ+zcFe57IUTbj6XVK6FHqGahIkk
9PZODJrTekZpkA1DkjIAyz8OcecD6p0At9Z2BA+Gaa9w+LEDrgbSbdNwhDYZxDKCAIzMNE+v9NUu
nGBr4HA9W7/PFlNCx1Bnv0BlcyAKnAfsSo5y6fKrs6YAkQO0EAppRU8yeMWUzQGS3WzzuZe0OmMc
HloLzDk/QscDEh1xhhSI0bt5Ilce/0L6sAYL59ZtOJfcO0ICgqHR14vb8lrZfenaq+QQw/HKsFBC
NBdI8QcLEOw/s5OSzSRyfiXHv9Bs8Va3YNk8l10J+I+ykJkq5/Ab2NeIaTTfS+rcA8C9q3z1ubTC
PaNi/qqURQm20egBDV/wb6AIxAMGdV6BnK4HXaNRV47+SwtqVY+D+snzxfbo2zXQpWjPCsBjO48/
P15QF17YGkQNRVM0n8BCPjG+mJOmObinOQBzDXDpiYfNAY/A0UaBqIcr+OQL+3yNrnaDNgh47aOb
2uubhoLGKKj6bUJ1UJV/5Z1dusc5Efzry4ASNaYORB5OOdSNv3Jm7JPqWgd8o5Inbp47V1K+C1hA
ws4P8NeNcM6iVa14ceJBCOooaJzJEARuPBQU4mplZYoXUQbi1KZgIQHxkSXTMJgvH3+7CyuDnffZ
XzdvKITqTAggIoNmUGfOhFCBedPHF38f2kXWEGyWVV49zBXO8zRso3RYxo0hwx8i0ngKcUtkm6Vh
t2D///PxDc9P/U78/7dX99evaXMgIWYX8E03CLs99c3eEchHSU77K6vi/a9FPbGKnl3ouGTq0uLY
5VIcQTlkkHOZM4D+ukIdnQJ/YmXtFxskQuqPD7kJqGcupX/l5Hl3VeL2qxS+y2v4quVDduz5SUCV
xusO85m9xavPBG/cYBX9QgMymRZ+BihBuzMDqpuuCF48O3lXjp93CynqrT3cBGgR3DCnPAbScPTF
uP4KFHdx4FBTgDaVddvT7FXlcmUNvrvAcbtV6EuNU0Ayd8qOzjzdc2b3JWQqPl5tl37JKkKkPp1Q
jAfFsYLK031WQyo+DchWgqEPVcs5hjjy5xyIQfL67zadKyT/EAIsjkADxJ36zip+WKDS8/EPeX+G
hpe0igJ6FIYBPloclzCE1fnyMjbwp6gCaDGQ8o1QmRQlJHmhGv9DnYsuoEsylCrDt4/v/2+0+b99
i/ufP95f+zbN89TLB9h4Kk9vuu7JBWIA5Iq94/1xwMcHIxqiBT9Dk0M4CHToiTS7CgKtCyh7BOpC
zHUfNIiyvQGapCBbnA+3JYR18qV+ono/ieUbrIuunD2XFtQqOauk0yjJKWjOcnjLISaDlPnXx+/h
wuZeQydoDnXckFbFMQ3pEcH/piZqU4/+a99dO9UurdlV/AjbMuhpjy8dgOMt5dcu1AcY4pL0AQON
K8vp0htahRDlVO2Uwaf5SJf0xIw5FN017M37yDEKLuh/V0o3LYTRIcQrGiDq5MONNUSYqqEMSb+n
rsQk4Bn+4FAD7TDr0Ynj6ZOP5vynvs8aN2FJFYajLeVR5ku/HxqIndS+qbddNrfHtGiuHTIXXuAa
KwFeKgBNTGXI1MxDK/RxyiFp+vFvePeIpDCc/O8LFE4+eoNw5TFYwAiGQzIkbnHDSAVjtvncLVZr
LOvVkDfA/R9VzSCm4c6/smn47YbXLIwgVfBuyollsIqH4Ly1EsRt99hYmm+JVvZ+BH9h3xCAQCBK
U8KuG+Om+ncXqn7YI+5PB3hHkK9MDCgKIebRB2fysvuVB06zb73OeXHZkIPWDMngmYXsnjuQAgQT
P/2aNQs6rMA08RuVMXkYGj8F84XkXzmvFgjhDG14g2YCbCkGUGghNNAvbuzkaJgOIF1UJ7D2u8QT
Xa5ijgFu3Hm6ExuFMUULvgQjcSUJ3TTSr/IIwmcQ8ukg7dIPzI1Hh8NRg6dV1NMp26ekBmAU2lvb
2lsK5FRVbuHabXm2nRp33DeQ0z84VFd75EtQ2uNooWMK4iGc2sGNW2WrY9OBW8LAm9ihk6HQGYGJ
rzWu9xvqtcGpAy/8lVlg9nYjcMC/ITTu7NHp73+LFHKPWdcpqFmAup0Rz5lj2M+mEVS9Q7SVuHQ2
VKj0nqY+BBH7pj2LV5dFjjE+S2FyxOehiGrQhJ7a3gEXQkFqR2eQvLcoppHOFCAJM6gaV3hfMgbE
Tv8xHkC3OoN2KiZ3tHh2qh4idov9xywD5iOEKf4/zs5jyW2k67ZPhIhEIuGm9KaKZVVGE4RKBt57
PP1d7DvRh79YjNCoo9VqkjDpztl77ce2r/s1POyC8hOb6Y3dhshoE+RM+BjGj7oKIVsXdPVWshDN
Tw86xysItvG7EwX6U0bC/aMy82zj6b79NvRtk6xsEYEXGCmBFGASflrhiOFEzxpqYvnYl3duidN8
6Seix1XVDCt9bGOYkm3v3k1x6YKeAJAkcKnQFIb1cwLzqhtAgjOhLdrEspGm++IP0mzrm2nUhIMD
JN7r49D/SPTCuaH9Nr7ofNKaTm33G/qju84tQFVKnPN16Zx/M2gCyKVh9s7Cozf40tiudeS5oFP+
zwruDS6I+Bo5/1IbaozbaRAZBx2E5p57b27xArmPJY6dP8TGTz2koSAlvN3Kfk6Dod2DMdI+EtG6
9xrMVC611PzvSsl0W3uqrRdIaXRgA6gqz6SM8Ae6ioqI6cJRH4kumn7jNrV+C/YYPS+4L9deCW/I
yJp3IvxCodnZSy02RmjIMuz2vZk5jw14G/5nSnRt1hTPytbORqLKK5pF6qtiq9SIGz3FIB5g3F74
YDTzZeOgcFqUiceHejb8BHMIb+JUVk9EAtg3fpxUmHBcCwavsmJ97RI3kQBP0OrXFBPtH7NqxRmA
UYB6GVPnBqyZiSy7BBWciWnaBJEaD7bNqAv9nn5bpr9HdUa8cZdCATOz/o0ScX2MEgXfGxc2EP4i
va8Vq5LIWCQGvfQXmTN5m9I1h0NcGNat7FzjALiANPvOsMgWqttTIfJhX1gUrwsAicYei52+1mVS
fOTsuBY4A7rHzs6Mm0ZLUWnHUUeh03Te2bTlm3BU9SmgvsqOyMmXqg1WbtOtHIOZjkCLg06FmRpq
6zbbuAhjTFZG2yyDeujcldH17i3ge2/FTwZTJfSnssAykHjnwA4XVJNWlemqNabo9pzvAWevN9pT
1RTaGkpiu+5yMTIQh8qjxF313aIJwa6ts6jFtgocd+/Esdy1RZD/EWmqXmG2TDsnJ/5oUXeDXEcy
g+RYRzZ0ItoG32rHSnfWQEV/Abeo3cq4nPbt2KY30u3AtphltGa/SkoqXHxQhkG/ssxGvQ5JXy71
HlYh+UCaotwQwTz2E2dTNlp2cOy+vTEURNDRjLQd4GHrnUS/rFzYbCNoUwTxFsZ3tlWWHtvwqWrA
DQLQZV9Q3CuqYtgYrSZfJq2w76k2qR+qAg+z0UcrJpPL7er3IdKth8zUo3uNqI/t4HTea1ME46un
jfay6iNgVOChliHwkpsJMsyxU0m8A/DgbxpfFGtPr+37ws6DjRJj+GYx7m9hINu4zOziZnIzQfQg
+NDMUvIuAKPL6gFvUJa5v2pSS9xUpWafZNEB6XPdWH9ohPJ3jd04Jye08RKMU7XXMmxrU2+/NWVn
/Wg48PWLrgJWsdALo3lK6ZzjD1BDtbKQ0VkrLk2t4rrP9xH+PWjqtuJpGu2msvGUNpkXwg40uxe/
U+lj6UPL1OrBJVrQEGpZ6LpYDE3M8+jSTJ5KTH6P8N2qn2kKf35RgrDeQe4oP7Iy0G67vvL3MuXI
bAGjh1Uis2qXTKz/C6Zu/xjizzvZeW5+VzIyMUkm8QfovfCgdT1vkjFoTFSmvncGM10LX6Qb0g7x
A+W2ny+wMerLuK7A/UNch8ARer8gRlVqx+6qfahRgQAHLKwffi7TXUIrhUN8Heq/ZVWlzx2glZOl
aqjxvmZ8x0/SvmpOGD/XXm4WsHZHFH661eprEwoZCLncEC92iOXPUo6xLLXJfU28Dg53KIK+X4Wl
HR1q33C3RRKDISR7ajP0Ppk7XSjPvA1zT1cr2JqybL4PiaYAIGbDWkr2CKafwNzJgTyVJZCYTPjR
mrW7/GhZI1d1M9J3YzsHeLPOg+0gY2thIFsnd4jwUS3Sy18g/bVNMxjhFprRsGhsxlNX5sG7rYsA
lF9sfwvQ3oFEhY88jSI8kQ8TgV1V4jhG/atvDe1HQxYHKM2k+0WGCXKIoDbR0hipeOsrElZUyzyk
Uxckm8Po4OKTkxT58GmL+nsuoVMOgSTODjz/dDOM57ahm2bLtNLym4Yw6jsyGQQDoSoRGJSZXHot
YPOsQqK8SNtJPHBKDs8M84Y0szj6Y5Aefky7pDtVxMSfklEzllOj00TURBn0+7iIzXjlDo4zntKw
ppRmhuqHNljVPTSYeCNCZa6rprL3/qjI/TD9bhcrb8x2tsqGBwo5xkYGNbkyBpiKWqPQE/qRXAkd
dDVRZMpFJsfOy0VEZHPXTMI96NG57TYPvegBQnxMmTqPknzZl7Z7Wxbx8NRbuJkMAzS5XTXajqMK
p7B4StNVrfRKX/p6KKcV3KDirVMxfP64tiFAZl3p3mWNZBI0q7KFAB5QdCVFR3xvU7f95umDvuzc
Kr8TwaDyVVGbGqkvYRCDJPX0dEsGdJqDQY4E53g5taQY2LQ2TQdyXKGCpdYSyJN4cjXpRrTsNVpP
edGXW8EFJcsOulkGZifJhw1bI/NDq4byez6F6gGL3zlQIGtiKuaRzO9DJwzXnQBG55eW+2Mo3eT3
4AXZKmABDJbOqE+bie3PW1u7IxE5TVi8uraAdlvExNUt2jg10kWjWhMCt3TF0hRh/5ZFvfPUCoC2
jm4ajz4NR8JfrFquO78DokO3DK++7dwiLSJSa4zq7o4VS2cb1dviRMvTbdZ9CW3b8Sp3Q/Jqd+8k
U/FbtQJ2a6wX+u+m7azT6HW5uUzqVoPbCoOX52LE0dLpe59oJ0Nsi0kvDsbUxK/AV7KjD79kFQfO
wIQcBwenLJp04fp6c94ky2PC/tncQZQd0oXtnXGFua/rdwSB0IRxYTkucs3x3bXSONJK8qVgUQWm
BG3nGNo2rwiJ6fsGVkNsmeM6rBz1reE1KbP2gA5M7FjqXNJ/eD1YkWO1aaO0/Z6UhAMI3Ta2VZdk
gMfK6idgDJGtGycOVngapyU2qOkjnOh0LDh05qz/heY+u11sj+R69Nl7qGlQrkf0abewFJPbxhyj
b0lmjevA1OXj5BvJIa7qpF1NUUdgRWugOYLlMvwGoBCdDMDD66IaaMYHW9c0+xNhWckdq1SNJzGn
Dz+6VgxiyAavTGLkA528YZvgOncW7aiB/Le99iA7uz66I0yq1pRqa0/sP8LSFcd2qL2VGkb7pe/a
8T5xYnEfKtXtExcSMFkFgOTSyrk7z6G3pLpRY9TwbQ8YRW7yhDSBRaLT3wdXyePKbMPajuygYoZb
ax+FArptBqa9ntTQ/oHMLiEGZYgI/GL8WbGlPti8DzvDLyR8YDd7SIKi3xHHlRyb2nE3Nlj3pdT0
cRVNk/Uj9IX9UHPOSxci1rob3wUxQFpGux6GhgGp1XkpF7pjEvYRjWLqFkYcqMNAuNG9rfL0N4Y+
jhdZTANV9F25IUytJJYvHP2VlgX1h+pRipLOcu4PE8+xogZeE2ma6Dda4Yhy6ccVg5RgkOFFjemE
RD10f4I+PJ8YYdY8RqbITmaeeuUNMlFnJ92peBhQIe6w4cHCmxSbI6DLabn1epEcBUVWtup5264L
kJM7JTp/XMGpa+CuwtqvdIPVInYAPeuyfvE18B/kFwS/tcIcl1YL3izTQ/bx+BjhDQ+mGH/nha8e
VJolKEZGS2cTPbC5WJZxld54I/B9WKNpesNFghQxLZOhmSSYfUlnaY6054OFQ8DfvmH4L1EH1Dui
YswlsWkoyvskGg8js+Ee0C7sCB3O/Sn0YFtCukTWY3UR+bZFRJgCkVrlsyCoBEbveGbo6vYPe4yz
pWVA9gr5wY+WGcpflWuOj00i/F3eGsGxqwJ7Ay1TP7lVfV59tWaTxFnYrjBnUhQp+OOXKSc5QxD1
cQ9wRXsHb+D/8nM9IhhIg2COPd3jL+akuyD5ZFPA5GwY6ADDvFyFRkrqTtza2kcjRcV2d8y8hipO
Jtakj4e8sK4x6UvNSHPEK+4wfY/7OpTYAorwrHcwYDUaHaccAkxYUCCiEh1YWs1Gl0W7p66JWiTU
2Zi4uUXyhpfuO05c4aLt/REyRsWWbOqFhWInJdDQTowPYzBQPZOTjNtkNJp1GXKU93tDX1EW148G
Q30T2PX4BvVRbbP+zBa32sDG2OpMK5/CJwEUupGWyziq67ti7Ot7/nN8b+Q2kT3Qb3G+xsoqfoST
oaA8WwwVkvUOyPf8tdXUnP/NIemOyTiOUOnTfB3I1vxJocA4FHltJJvIqKpVldj5TSobcLxTYhMZ
Qp3GAwBG3WGwug1bFcdeQkWDIx7SVkmQqW+MYTzHFbRyM/Vp/Jb2ug9Sjs2bgNf/YkEoA/eIFCAf
Y3h5XWOvu74fDxh4OdEpU4WrGizj29STt+dRH1p5/pAt2hAy+KIUqv+tSMzYKNPpTFJW8tce4taB
ZEc1LEwZ+ceyJYlaVSNcstQeX52ach0RHmP5TuhK8+Z5ICVgarbmbWERTCgIsWNFp3IDT9M8iHZw
brQ+saguKUKjMmrkrevmH1mq9TklGhQ+MLaaCI18M65lnwJQDawGZWE5rDhX56sO1O6w8Ou+Y3j4
BBRNZjucsiFmVvfZeAHyyriLOeE/up0/leMQvxN/hdGzm1qf2XsiPclqpiMsSvMI6kYuIzmAeRtg
qg95Xb2qCfOMj+rwhjN+cW/xMd8JjdBfJ9O2do0byxtdC6j5WHptuAsN5OGm9h0gsJ1A6zdB/7g/
FzqO2hic3yQVs1GxYZQsh6Qyt2M9Bk9mIf0n5ZyjoPpq2hNUne58ToHbskmR+uQY+wygk3fETnjE
tlnDXZO1rDhFLzaVWyYn/NAOBEqghQg7o/q7MfbJ3XmTt9Itz8gXkyv0X7UJlaauJwFhUnFsLFBn
SWMgaKRho6UbZcipLpHcOJZ+vY7Ie4hysYKEpr0Rop1sSB7BrA6bOSefNA+e7IAlpiho/Vhc4ZLj
TLYGa6KvRo1+/pK0OfM4uR7kcsuz1iChM4AALSlb0NAXwAHJlEqkGZDQlIpvXmOx4xog0CwqcuK2
Xasb6xFYyl7DXQJntNUQNbZaTjRFE5x4NXKxLIs0e9Iiv2YX2Zvaoxz6+s6N3XFpE432DWK8to3B
L99UgqTLQobFFsU9ziDhKvOAwdsXizwOhu8Z2+AlqPcsopvEVnjqPP80ss6/4QfvfuWD4z5lAHBW
ENR4clWLkcti5C8iz+MXx6qO0lXAWhovCk01DzDOqxMjGEgCjMONboXl7RjExh5hVL/JOtPDbdZr
+/PZEL+/TomoGxyTKYZMtUVbE2G0KKsxX0rLmraqCPy1qGuNmlri3jcGjfiFGZb9qrF09VNZVk/Y
JmjC5z6MrHWWW+zz6ia7N5vIuk2E5kY7t7L9jQQBQlmaHRNDr7r1Ay9PVsLUiYFxomLfJYb3YHZx
eAxc7s3GcAquypGZ2I3apOSqT5nx2s7Mbs8ph+ui64NtgWyQnofZjatYnHcMTlF8N0Chr5Vy63aR
0z8labbT9+igSkiysf0WWVpxW/Y6pwHP8B6rpA6f9Z68jsKWYtdNXcDtNScMBW5NqdgbMaoYg+vs
LdMv9i5iuI1DtXCRMgne1G4DmXmIqw9K18BNapuQC7zQh3FoLYC2aQbz1coGksoSzvTFdiz06ptR
FeW2cWV0aD2rgxtu6fk783x5l8JJ2Iu6a1HiDfkR6aY64TlK7ygYea+xaIpbTBg+8VyxxG7pRXB2
0o6lj8SGwOFgFXuZ+Wr1AQdzYrdIrRJq2jrK0P7I0RbrXjP499Tu4t8sagBf2ask9H+JqkqncniA
8N+8yN4EB9vzuo9Jn9+OsU/4ImW6TclfJolGQa5QlK1NE/KN51Y/XA4DT6Fd2yvmKXvhIujbOI6v
QaDP9Ruj1NxVCZ7gVQOE9ExVR90UlTKXDKtUrZIhj4ZN7w7Byo7jzFiZzOm3uG8oFVpiElvqD4kD
7k2TP1XltMySbqHuzE5v9HvY7m27FCHb7dIxvGev9Lu7oRyqZ68jh2OfgB23NmS2mG9Rw7K9JFh8
4rRJsvHPNm7qe3IFKrE0II3gNqF8Ds+jl88tdWoSESovOkiOttrGKQLjxXXDbuB4LQgAJaghJrc6
HIz4iXw0YgsKsP9bNWkWxdpQr7faIL11IdjmrODW9gdtkvj5SzUIiMcp6RRCBykxlGnx7vRd/TQk
yUBQRRlnPyISNtAxWJbx4Fhxv2tIGjkh6hwOHpPh7yHI4+9mUgCrd7P6G+Eytb1mQgaRTrt050Z+
Jxekpl5rXl1okNqzVnhTyK6rCI858AI/pbotabfE7/RjxBmYzo4dlPbXbbJP1TH0sM7dv7+a3q1e
Q0HMNG0PB7i+jaYxYHs+JPeuFraP0uuTh1yLs31qjfGNRdrg7uuv/a+L+Emzfe4JHjuzonXmp4eI
UBySeYhSNoyY2KhisIh8aJMNAWqJvfaGDmm+kHm4qYA0LXTQK9uWTMmNJItgK80YQkEBf55QZvSs
PkfDZ/JNy9OoZ/V7DpV2OYSVtpV1/KeVrmRzFhg3+KrsY5k1+6acam/JkkNtIYsJdIAtTm3Ob6Pk
V2I3FCPi0BsIRwwnXoo6H9YeWdAOjJiSAiUbP/2W+tVI2DGn65ASR6j90eLU/xOz57n3o5pMxRL2
8cEmqJaCTVdOLDyUkLpegJpI6SgRppKv2aQ4N11oqNuklb9lbnSPZtc7jLPEe+gKYp0rwktfqpId
uBt41puM9PRbng90mxSHG83t0q3RUrbokmI6Cd0bjrLW+m2QV3BkxZj5S+UgqR4yCqIq7t45/8Hc
caQJDUx6V3rTl97bWV+3DXyTWSegvacQqXWOHqzCnLVyEIJIMeK/VjRess3X79Dnbmfe3VmLdzxn
BbAEJgfDqKUCwW/Vv6qhVksgBfHa6stffUOtF/qIqY4efjxuO0WYp9YW1dOV33CWE3z2Hs9kBtEU
e8yVEjQ1vHBNwb3HRrDP42pHq4tDnV28uG2/TiIg0rX1/PW3XmjNz53WtZOkvmcOERQoo3oVE62a
ODfUlft6QQAy91f3pk5HRIngkLhldJy6xtw4wu3vFB1kGmgRIvSvL0O/9E2zmzdZyvcKikCHJmMd
Qod9FjS4joQJ4qjuMY95fzRWA1ySbE17MD23cWD+5FFWxI/4RD3lvfBeozhq74OgU9Si7H+9xzNd
VVBHGgHeWn6QtfdGBTp9HeFa/+MDPN+Qv2bdsfQhzoUW55Qp8OkXldajkGl7RRJ26fWYrR62U+YE
0+X+IdISDJzkC/v+lQF+8ZGdv/OvX17ptpuLrskPjgbkyhk655GQ6/jDaAkYAgllvRjGULKRDcmY
bpFz2h19JpdD4iqM5MhmOGnuc6mFW2uInL2tBcUVCeuFuWduFW/ZS8rAbvNDQSNgGVThK3HWLpnq
3pM5KEGccRdtv35xL9zguXO5MbvJz8qUG+x6i7BkCy9/fv3JF4Qx5llq8tft7bopSci2RrXiEGbA
Gtb/mBw9e8brq66Muks/fvZiO7TARghN1p4V6D7T1IHwoSuEkksfPXutZZS4Fsrh/DA052zQx168
fn1bLjzbuVe35ewZ+EmdHeqp639KK1D7skzUQzSBkEEU07aHGD3K+9ffdukhzN5x3RxsT4YonyYO
HVp3Uvxjcq+wlS7JHE3jfx9xwxLOnrkqDj0xNQvc0vIITY2krDET1pbeS2jsKfX541Kyo8c4Fo5E
0dKNkXuDzhDpGUZ0zQtzQcE094jSB0jrzE38A4gmbWlToG6G5iUBK9TZeMycYDMw6V958S49xNnm
wLYAeBOnRSCLKHetpj96zjmlNpl+mQ7KWPrjVyapC8uKOdsX1GMh9TQo/MPojQeR+1uB3yzVP2Rw
5T2/9AWzdUsrsr5NKs8/ECqFEIIQNe+1kIOzDQk+PupdFvTrf3oV50bhKQ/skra/f5DZvV/dSGC0
5NJduU+fvufSnHM8gyA5Rzjb2TEe03VWkoXgrwP7/utf/ulcwIfPZjJNJ0OG2Orq2Mn4JpIRDiv9
yiR56aNnMxgdWKuwHOzHrgGgwH4Zs39R1fKbZ/MXFV0/jTAFH3VSeZzhVPrfvr4Zn74wfPD5Cfw1
rQ99J+IiSix6R9ZLWqFsMUkoIX+yo3dC3fzrb7l0X2bzlklEVpgj5DgS4760QiILesO+Zie/9OGz
aUu5Q2ZrTUDWOqZTYkb1P22UXXnLPz2EcntmM0NuGk7Sav50LAkgmQhJAw63JQnjJmsN1BrtqpU1
+lZr+/V9uvTez+aHrohVpJURZeDilkb0wjf+xFdJwpc+fDY3uJ7taEJX4xFn5SLRbNSbyB36a9TK
zx+DmiOQ6VVVvcid9Ihib1NkNPqJaequvECfv6ZqTkFWo0eITW2YB51iOcKeUf9j1i86OUtf3/hL
nz8buBHBCjIVVX4cnVOOKAW2esz+sf2nKUfNgZ7jqCzC1mirwjAPOfPav0zjGin/0k+fjeDUNKlY
qSg/GhHd6cisW/o6dPGcNnQ2oVNcmYE+P9NK5c7GMKqjIUI/DD81K8sjcdZdvwh74rhU6GTbnmY9
VsyxP2q5lBtL6fGdqaf4VGxNRKuvn9KlV2w20ts2zylu4l9C5fd43rNXefP8bx89G+hJ0Mkqtpro
SKIVRYuwX2p+fm1/8elmhls3G9aq7QY37DFujyH6AS1e5mq6D4d3a3wywwnwe3ntPf58jP8fe1IS
sksyHaVwilSoj5HELUVpJfRJaU99facuvG9zg1Iy9YkQo1QHlyZMKFLI7QMCxWcje/z6Cy5cw9yS
FFoIwbOcJSlRFqyE16kKVzpHuK8//cKz+A/+8NeCR3DzpJeqyY8p8puNP+p0XTPb2SWJKs9KVwDS
BK+G+6RO7F9ff+WlCzrfyb++sm+J1MoaLqhQ6x4e5nSOgBr6K4Pi0gXNxr9Zxd44eJY6aEl2Owp1
jBP/hf7ixhUgHLQADXnd6le+7NKlqP+9lLD0NajklklMLIkBYe+fMHjd6JF/lVzFB/2fqhXsqdkQ
NyOFRMzmas6hA+zSbkRdHQrjH2eQuYVoaHqSpOXZH53DMXAdaNfx7t+e8myQ99bU672TlcS8GwvY
2Mt2fHLNa+ehSzd+tng7ZRZG6AAYdZDL8botoqyjJXqlLnNhTM9tQ3YzNUWaYEkvU0RFj637W7YH
GoNXxtyljz+/un8NgNEhscd0+fEy2qe1erDKHigSpJD0+Z/u/dwRNOhNReKKPRwr0W4ty3pBhElH
VdT7rz///Hp/8lbO/TQ5ubAKqLHO4ob8rbdp4TnBtT3mhUc7b6nkOb3bURT20Q4Smn4GxW/q6ylI
kuXXv16/9PNno3bUEES4CfI7i7720u6n4WQ4wClzECRLFHtoMh3LPVq2GlblJP1vBLIR5kPA3o1t
p+kd4pFoXelofv/thZjDAUdOMYOvegWeLjcRMwc/h0Lc08o9YeD4N9qFmtfCqjRJSTSszWOZQsrx
CZF9DGmQyOzt69t66bnNpiqS11M/ZAE8Cq1Daf6rj0kPFNce2qUxI/93zNhBpQkONOroh2TvEdTp
DM2yoKuCr+HKU7j0WsxmLEel0vJ9Vx0bXDChvuqLa8vEpR8/m63MyQriquTHWxYNz/cy/qj6j/xa
L+fCp8+bDEOed2kscuOYWR+q+pbLejGVj7F5JaLkwm2ZdxnA5Dh+6XnW8ZyZvtDTjk7s5F9ZJS79
9tlBA8NZ3QTyfGf6FD3fjRYZq9b5UZrdlanqwltpnb/4r7mWwdx1hhGxDbDSZawM5DAnP732ypx/
5icT4Rziyq0mq6IcCQDK67tSFR9pQhRx4+rgKy2k0F7bXFmSzmvDZ980m7NE1VtaJSts/PqwqAdv
YVTPKNkWnUyXKvxRi+jKKLh0w2bDuKzCUvRMSEczd3ZlL5yN15AZ3pKp/vU8cel9mo1kJ06iocT+
dRRZgNzoKQivTECXHsZs/BZj4ge2Ja1jBwhp7+b4kKA/jeA3y2ThmlOy8ELi7r++igvPY17/j2tv
8hoTKKUzTe7GQ4rwHmU9kmcAUcsEmVNInrwT74IpcK+cmi9c33916r9eZSTZvT4m5I/WyU5vs22G
W6eoPtK0fYqLK+PxwsP577T713f45hRi49TLY9WEpFrjAqmmzL2y8F54teYU1la2FsDKAdconus6
tyCZhsgdr+2VP4dtSGXOxroTG1Xca7Y62gyMJskXFYJ7RKbYuvAGaYQF3yEaWMj8ajDbhds1b3dE
BgJJmHM2aiRSdGwk8R8FApOhvBXRi1H/FM59Fr6K8m5g/1Wbjw2H3a/fv8/7e1zsbEJIEFNKLztD
vCXazip9sc4OyyJFnTsiLifM3dKa/VAFiDCa34ND1G/QWc8i8Pehbm5aUFp6aaf/NmvMeyWqQQHo
qVI/eqEKF6PKzlK7vZ3lV6a/Szd6Nml0YggHPLPmMdDF0WuMnT+W376+k5c+ejZtAK5uzMCzraMo
QEoPNEKLa7T5C6vbnE3aFwXi3RSCWQKzLEKhqFU36PhI87mGWP8PhvbJujDvOzRhikKWqe4YKWO4
Dao63sJHqYm7wEItxtg7IzO1XUX/ACRdpedQMtj8WR3ZfHqPINHH5bGKFW52lL31uDMa6FVdPfZ/
XDgrq8l2w3WiAvGUObp4mYK0+bB0jX5Qnzf+W1USOCWHMHg3fGk+hHqb4g8rZX9jot/b+D30fF+3
tbVZeeFtkVrRMxzCcSCW3YFi+E9PUM3GPblmE5aQsSEGo3wOpvDo+ur31x/9eRNQqjl9tFGEG7Ut
EYtJXna/vExpGx8T7W4Qdv3TZwk4DSOOkOWI8va+r3Wo0NSbvPtpbPttX7fBtXfpwuQ57wDqHVpW
aee8/YibFo4Rv4D6eCLg8lrB+tIXzLZiuLcdlVWOeUSMsPQJ7cvABDfa49c38sLipWbTVWPWrlXJ
kajKTDNugXwqCSV6dO/zzuy+JeQwrlOBfv/K9Hjp62a7GI1w+0iHjXn0kqbdUB/d11nExGwN95kT
nFRfXtkdf94RwdL+v/tLf8RcDHNSHgEstiHKmLY8EdYtV1WGyX1p1ETEC4VSzc478i4F3KJrS8CF
2eW/4+1fa7VXRVY+mZ44grvE9FHIncxxp+tj/nOoqytijUtfMruRSQR7ocdad4y91zYGyppgs8kX
9T/pKBhfs9l3wsEIwV9QJ7fVS6jJkfXLnUSxgK5qX5kfLr3Zs+OXNuA9rAllOY7B+HI25h9QMkdL
I/Cv5RZfWEPmXL6S5baMBwXo2zBPiVn8alBDXvn1F56Acd6B/v2YTbcUcZj2x7LOf6ZVHizyrNOX
+SjfelE8fD08L13AbPDHQUWvzQ66oyv9u3DMNyAfrwzFCyPkv5Xrr9+vt5PWewaM5TbzNy3Qjsyy
b4JxQApMFQVyqk7/07Cu3a4LD3sO9SR33vv/gVJVlt8Y2XjfZOrD93DPfX2nLj2O2UQWFOBGGr8w
jp4/uouJaTNGy567a+e8zibkLjarr7/pwhFjng2aJeB4q2qyjlk6gqWS3m3jByfXJTrX9C209MF3
qy8+vv6yC5clZuPQdlSIMUxkR+QkRv3sKHgNmkddPrlyNZe+YDYI+6EuctPkpF8UxULW6Tbrvrnd
Hl//lZP+hS8wZjNVasGOJt+xPE7TKctv1Zg/Bq210z3jyhWcn/AnWy1D/u9AJNOjKEQSlkfLe7Xs
+7y/Vg++8KDnBNQRIaqTqxybaN5vcKJ/mJo2LQAt3hAa8dOYiu+WFl95zpcuYvYYaFepGhudOrbh
dKtKjuD6UF85PP4H1PzkDs3RnmM0FTIKQop0CPqfSoQ292jFHejRzvANHJu5wmJQ/UHNZK5Cy80W
zVDiw4gTLaR5YmEQEZrSVza23nWfdP4mh2+5kbF04V+n1PzsNttpvTHuq0I5D9LENAc7CJtJUzpn
1oeGx6tub1MsgMAILHllzF/YTcxj47NyKkRMktzRCSkHM/zi8t5wm/YdFkh/GgqP7lKDw/froXhh
BpvHyOuaqlK8a+WxcP1d0kPsQD3Dse3fPn02049p7GdGmLFU9emDWXqH0HdvQWy8/9vHn0fnX7N9
EZdOYukNbR8KeqjWVn73Rt7KlQdx6dac//yvT08Rz/e+5eP8K1Ham15+Zwzqp+3V16DWnxPjsMzP
VlsiU/qgL3zz2PYowcMqYyS6Y4OomHS7m2Ks0+cpS8OV34TayrAzD1edESyHTmqbogC00Rdt/PL1
vZTnQfnJeJrrvtJ2aNvzIfLYak53341puAs0nyTM2An8beS6wbfCtrvx0cDJVm0qXzXmKoH9XC3g
Yrjg7e1kA9MmwleDadlY47vv9hrCiF+NWxMMU0CNendV4DZUC7LwGnfv80nGmGtfXDmQbMMJ80im
1SlLraOMxBVF3+dvgDFXvniuW5sWB1fiPkZ2Epj+nA7AxfrrO/75D1dyNjg6sAPkRbINki2K5GjC
Df7/ODuTJTl1bgs/ERESPVPIrGyo1lV2+XhC2MfXgGiEQELA09+VHtWvkyQRNS07INXsLSGt/S2U
Smz89LV7JxPdW5ZSjk4xopa64/f40lpiCURlONc/qwzVMVwNv5ahfmtVxe501u/hFn+EMhtInKXJ
YxqJ19utXElnJsVX1GU4t6pw0qbj/3qlTGXQ7Gyp/URw8Ut4MBa4/aKVJdkk+oKs39MBUlj433hT
jEJieFMXb9aMKxtoDj63dbWNdd+GbIsUMhJpZgMIY2fWE2X1hm3X2nyw/zff5BOr8tqpaCobB95J
mX6W0+bZzdrDjS2XDZQZQG8CX/TheNf7aSWqjRVkbYCNRb6sS5Qzh9JJZ1ilvAwcDtwg4YmT5YB7
0nfN+Nj5lb+Rpa5HpGvqR8Ncaz1UDa7NcB/qXjQq4+OkN1qy8vFALi38kPD5iIJPetmu+CWKY9WX
AIC4tnLjENLGrocjADaTpI025utaU4zFi5Q8KhD0boo0D72ng70GyKr2RtitRIOpLa1Z3gWRVV86
iscaxGmo+GKFU7BWbZm2rAy8aQsv29HSzMqctMcBXajkMYJrm2VpqM4AJFRbG7211xghN1Vj0EO6
J9IJKCKQFxIw/E8KhbkgiXXdz08lD1Nr2oLgEmqrwI2XdKF2znGqru68BbsKbm2MN/3bMf9dYZ3I
mF8XcVoQWFjuO7Y0yQQg3otEHdyxEpMA4UFl2XPFoAcBDo/wny14u695lPsPjAwYv9Hj4OMsdiI1
/mscoZr3sLgaBnCLBBTM/cuTcpRdow6a4NJm1tE5Kgp9H1p2sXcBNTt2mafuu6ANdi0YrseyWsBa
KT0WvlFStntQUoKYNbLcZwzG0QX451oqSF1mNzi0JUw/Ohcn+W2URfs2jNyTKqT/gnowngQFb584
jOQeJcPNqoaDCMYKN0ixj2rIIwPrHFdwGWxcfXk5ntbRslNTB7FOt8xvUyfzQ2CDYAlopD71ynFO
IBC5UVwAzvVYDVEIqEkUJQqskSVxCYigGdREaT83/oO/TPO31qEvrix/ARaU6sEOD8BbDDunz9Vz
5Q+7Ild3OXDbO/ChyvNMGKApAYrr4WGXRSdn8rr71kZh5k5B0AUl2uLspS+GxA2cbLdMHfsyYzt+
JohVtmsdC00uSCB/FRbud2jehm+NHWXLDog6eiQCpH8Mqe2i20Oxg/0G28HLncRuVDXPoJ/50x4k
nbHaFT3IKxsT7HpCcUyha8WpHAkLFTZw3ny0RytLvSnr73zbY59a/hzT4ovSZhYkawGXZzqBF0wG
8OhmgKz9/svfP6Rfa2DA/wExmE4Ojpy0zIGkBYMPxalBl9wO8+u5xDF1tM7YQvPZZTztXfgbAuGQ
SGIBtCYyaNfH+0JbW9G+1hgja3Uot4NAxVGpq8R0KgD+eAHlw4GSJ1zebzfmeop3ImO/ELkq0BGX
KhW2NcMQy28O0VQO/ywNmx9sElQbuXFFfeyYElo5qqHuBpxC+YHT3bNa9MB9dcXvqJm4u3dCXAPS
AWiufdCi+ooTUv1hg8veGY0Ce3+7sdf3L47J/mdtG3moHIFvse5ZwsV8ByODz4laHFNWG/pWNFcl
7dKFAckqm9+Dwkbfdp1dMMGl6XYLVmaEeXHUNm4ZOIUfnqfw92iTWDbfIOTeiP2V7jF1u/68cN9a
nA4RX56Vz45hwTZ6fmWamaLddpoCAGPqLm2VevEZ6t79Uc+xgNqynqm10Ttrb7n8/UPwB5Pjl2p2
uxTw5wRuxd/tgd9x4BYc7t19agBMJ4FSA1TheGWX+rbCtWJdwvbDIg/tUE8bF8d/P92urPDhZXg+
tKK3cRIfNYsNp23WQy9TyeJbPVHgnmkRdCep8xYUyqUCkzMbj2OvgyNen7/mmaOTgjvdIyr+/QPo
NcsrwOB94kU9fcoHe9hFowoBgaH5W5jNroidwSJnZ4DVgLXM7SmXIctQtN/1bYwbFEjoA0duXfyu
pM3Q+HgISE5Jg7OvtLB/j6EPTEERQ30Xl9bPQW19Dq/NAOM7wsb6m8OLR6cUxJr91E75UxFR9puQ
yftDWy/aOJNaCxUjM0+A3mBYgE6Cp+DXWYwvYKhvnEn+rSq+Nv5GSm5VNFoNWYYUS8ojdWRBL5rO
4rGwbVDfWLXMx55UzrgrmlK+y5qqHx220Pe1YwF8abf0vhsUuDT24J0mWTQPAmG9DzlofV4jgDSl
9tIfu7AALbaX7k9vEQWYKDn9Vyiw5QhuBA4Za4FYLH2pwGoBQW7IInocRmu5w2EZihH5NB9dUbGz
6xbdc0gK9o3U0n63ALy9ywoZHpco7/ZAvo/fgJnmp7wAwEs11NsFfaGPExBzJ1cK/VDl03LMQ+Em
AJiVZ3Yp44DsyQFPwtJhfgzDYtx7Qd/MMR/UXCdDYXePTR26y67ijWKnyC/a3+DlQA8rCx7FtCTf
KFAuG1nx+lm3Y96n9107B6opwnM/O2kB27XK3wEBs6M50LaAXw/txpxay+1G3MtymjK36oLzIpf+
7JYZ3YW+WnY8tMuNGqC1VxjT1p6Xy+mMnlOWnaPu1C4PJdkoPl6JCFOBLrPM7ZdM6DSHOWYceop+
HUEc39imrAyC6UwBK97Z6aqApL2o0lmTF7uqz3Wlv+igPMg6/DOTeWMYVlKIKUUX4HoVEvkWm4Qm
LobixFBPVIfvcCI43F5D1t5w+fvHBF8sISzYoPqytHokE+hDshn3OZwwgRQIP3et6JiqdApkUhnk
9pjKjKEW/J+q3IOH8bmV1mT7EN5FQd502Rmm1p0rYYIBgOX8YEV/bnfR2mwyJqq0LFsDbxmdCwHG
Cwd1gQ7wG7/98L8C8isZNjAy7ORwZjd9eTmlXhhDmQFqeUYb7vAKQOsdkC7586Ql4MtdFd3r4gKY
7EAfSxgAU/uOlgDHZwK1l9k3L85c7PFUXNohXAYr4SRZ5UcJYN8w+gHWuY29sCz24HyD4hnCl6YG
fWlvW0H3At9O/eB6IeDagLaBRvRYF3CM6rgP6g6QhQ2qR+dx50M5+UptDj7VLJhMZl1mXyM+Bv8M
cIN/hluMuq9g4nCKPCrfJ5bl9wwcax1zVv3prdHa2SEf4mlSQ4mEPIiHDrgTaHDdYsHmy5pOgGDN
KM/vOpBtqtk+SBZaTwvPOrLR4SuaJMfE6UBibBetDT87nAvcNR2sJ2Szz8r5UJeg43pfg+zd8st7
V70NOELAF8JG7l7ZcwTGdgB7ZQBweZ+dNRF/gkXsmOp2vtt+getB6gZbAuGVgDb17PNQMR/wqDHN
JljH1s6uApCO+18D3u5uT9m1NxiXPEMLptlc4+7r4gO7ANFIwp+goCZFsJG+V3rKv/z9Q06yAOIu
nZ5Y5xDO6xRnbxZtj2V4BiDEKre8yddacfn7h5e4VicdzdEKEb1qHCFmxYyS03spt5w5V9KGqW5X
hdd4EfDmKaxtIaMGRw/eIWoj510/2aVm6dkM0IyHgjaVglwM5O0UjU9RzhZAk4mzKzv3UHSq39s5
iOeyn77dHvjrLQKr63+7TDjCt3WITxrUdvwYmvw3LbeM6q5vBmhoBAcey2GyQ2xcHfFfBLagL7jl
aZ59NfONhW7lx5t7ApyHBl1dFjYokK2OlRU8zc7ydrtjrk9Yau4IWrrQnswhTTWKd3xYPqB6BzQ3
DfmH9vsn/Mvz7RetdJO5H8gp3M8bvAxHx8DJ+X5UxbXfaBzYDd3u9ivW+smIC4nMFFLf0qjjKb8G
c3bXZ9Mnu+nSqg8hF82lzDy6TKnb/l4mEVfTP6HFEzU85DgKvv3z13ro0qwP7+jAkL14AtI0cDyJ
9QoOSuPQiJMsUcZw+xXXMwdQ7v/7igCk4Dnq8IrC8oNj2I2M75ys5kfK2/kc8QGuEbfftNYYY28w
EMGJFeJyqJky0NYBLjlk7pCdceqXv99+xYrsn5rLoWeDZFSDppmWmuQnAjw33Ivc8b3Kq/kgoi5K
YDdjn6rezeF+WcAnBEat/9x++VpPGlEPJXCp/A4aaByn/6m8MV0GDzR8WnwpOd04wliJTXM9ZLS0
Zxv2rmkUeP6h59kM+ypZ7HDkQ/cjKuPeaWgV/3e7QSubC2qWe+UkyrmIBG6pQu29er7szgud8y+g
Pw5nD9zJr7T3/5mjHjLrcQZzqFZBA757FQUA2XMc1d/+ISszx1xCw7rKLbaEIvWscUcia+cVOIXS
G0G21qdGjqikbHpYpEGZ7/yBN3sy4l7RliJW/k8n2zqmW1nizPWzZhLlmw4Aj7Rlz5GorBN0UYlt
e7BpcfdNX4MVMf4zNVm7IUZe6zMjdTB/ALCuVzQNkZX2rA2zeMzExagL3K3PDYuROhrYrDQRsGqo
BoS91csIpXv+evvRa2Ni5IqlVV6wdNaUjsrfw+71buph1in5z8Fv96gI9Ddm1krM+sYmANSw0K1V
SUDuOJcc8LZhOoC7uevn77cbsjYMRlLwiQ3TH5aTVBbWK8mKXWPV/8BqemPurmiUqFnJm1cSPhfL
0qUKziq7YFGo2mgCuIHLbI4bUncJyZsqdUbbubcCIPixxHoMFhpgoccQq/MDPsrdz00IsxBOz9pd
CphgpXDA7uPBF3uHcSjtefe5Nfc/VWOzDetun1RwTYMtxqT23B3uBtv/ppr2UVvDsDEtLkHy389Y
alaPSaet8xbuI6k3tjhYd+qdZAAv354SK3POLBSDzQgPPSu7kIzyZGgtXLIOR1xsxhzHb7dfsfb7
L3//sG+IqjwKKCcwoq8r1NBifYDh3e1Hr0SmWd0l4KsSwLyKpGCB7z1GYzl+xaq7nwCMh/v87Zes
RI1nhL8rLL/lzrzgBlkk2rnLIHxytmbp2rJmouZK6PMHV6Asgi55f1YhlB5JIXorT3y4+6SWmsu7
yIETgwUXh0O7uNCqhlzGWgaw7Fy8T34mmCVhjhJwimoLknLwZp066enB8rfKEFa60CwGI67FCsax
G4HPeMxoHVP3zZMb8rWVSWAWIEH3tOBGo8Uv19Wy9zof2gfAuuO69fpETVFwLvzpcxXzlDj/O5n1
PMJktSnmNAxgWw4rEgdeXgqubAVJfAZg1+05txIzpsYkKstKcJn55wW2EDEcSwuYn7gbAbk2GpeO
/BCQPWO1LLWHpRKO2Dhgkr4X1/0nd9bm3eUA0L7rhthcMGXvoaU+KGWfmmmr+ODvoc6VdGge1Mu8
6mZP+rhgCjzr/3SvgKpz4alqJxCgzoC16/mHN0HyejcstLwrwiZ04UGVF+ngoFQzdlTvh7EnC+9O
U5gxddJne2o5JUiSWd0/uc0yxxPYvQr2WJ27g+G6yhPwuoYHCBSLnYTfw8kOfHWcy8q/awKX3hdC
zT+VvWTfs0Evr0HbWXEIzG0K5xGc71k6OhYsDGOcNsBpIRgiXPK5fH5vcQkez+iw4wKJTrI0nSiT
qgzU27hEAgBqZf/ibcheBxQnnGeLd19wd7MkYlqKk+PAlCEenbE/5TVcnWBSGj6MAewibT+yjihu
RKGS39TRmUOMmygYjgEnV6s7PXlsgBNU5UCpY8E/lxdIKH1WdGeYuTk/F/jx5LAh0pWClnccN86e
VpYas9IunNq84zBpTRcFBilO+f2krHB/s1SMJaMYXj4VOq4Rof1Me+p13pQOflkkYizmuG7GDd3l
WhuMtaAplOAwJphS2BveRc2Pufgd5FCzeVtnqCuBb5ad4QMNhW0UO2U12V/DfOqeuwKODZ/qGrMa
rHC8gOoFyjVZjcAqCbtLOgu3e597unF4yTgdKheHD6mX9cDdEvK9mKaN25q/otkrUe8YOcsncCWr
hx5i2jLA0UzZq+UZEqPlG3UzpC6vg4E1gMrhS40rkr1PhulIQgbPaTdaStQXB1D2jhLbP0AtHwZ7
ggGy7uF/ay1hMtI6PEIyZz+EOKs/QQxp78rIc4e4RCH7Rt+vrFJmtdkMexK/r32V1kMu4pH77+D9
3wPWPMIhq4OFZrGltVxJ72ahWeB5HpkcW6UkQoNZJB+rKJwTnJntbg/02guMDV2hIm2JaZ5hAzji
dpZCj9D3mf8Pg2hi6yRo5R1m2VdoweIIn/i4eYIpkgZRmESHSMwbU3Xt6caHEO/Ckk3InuceC2tJ
i6Mg90vuf7J/jAxkRd6gLQ2xvgX7Z2fY9dPPWoUbO4OVDGQWe8HUlfN+1Nm5AF5h8vI49x5HHE/b
1tbeY6VzzKqvCPQGZwlllSoXhuNS7nQGDndz/NzkMboeBloooJp1eHaxMnr9vVU/Ev3vp55tlnlx
mLQ1PMQpqNeNd7XnzLgE4jKBz8fGj1/pfLMIp6K+06LOhabQYMeQfMPHOEtIw47elq58pfPNQo+8
6bNhKWfkf/2Ddt8BV0cUbEydtWdfWvVh3wd7EWBoCH49nOOOHSSZcVDD306TrS/Vte65vPjDC+Qs
4N5ZU3BOglAdSglmI76N4eKVdxAh49Z1Y8e/1hAjAel5YtjxaJqO7T8B+dcj5xl0zttzaCVPm1Ub
ArsqnGZil9KUxQ8vsFPu2kDF4wwRBzMF37pLXGuCsZHw8Uksym5ZUjhJFicR0fxdBX57aJpWbhGT
LgvvlTXTNs6TwDnkfjfgwwhry3FaVIpDLJgMqYsODJLuUFg/LDVtjMnaafffWrEPgz/YlJV+CEIP
sWjwY8YyHKF2S7FiT6NBPBUQMCZ0LGCNo729W0fV3lMwM7s9atdnHjELu2xSQvGPLfaZuCT74of5
cobTKmzmB0GOIdPZRmq/zLD/dikx1Z9jHXSCwMYjtXAMHAuH/qrmYGOPc31KEFOXiQmNWjmC23qX
04Ns4R4OB7jLfmcLOnu9k6hZLQqcdJM7Fr7M+PJQyd/WOADE8lhl/UbnrD3f2AA60HhnIJrRVIzj
D39smkfAKkFYgYzu3xLugRsRer2fKDW2gpRQocsJ52F1X1f7up2HM2wdvdS1wIi/PZ3WXnFp4Ye5
zAeBokpU/Kac/y5ZuBM2gOUwgL799LV+urz1w9NhOtfmhDfYfYjynI3BO9f53aX4dd/M8nPUFGpC
OPDt1rawXgvOfZDFmj6pYYx5sLU9ux4H9O8J8IcmLLVX+Pj+js6sH++oW7xEc/vrdu+sXE78PSj7
8GhVDm4xNdgg8MIVCe0L+8gboL7yIHrJ9RD8qIuiOQFZ3d1VHLVjt9+6NuJGrrQssEm5ltG51uzR
ZuJ7mS1PZNhiOa0NubHrUXCcbLGqL6nyd2FdvFhwkNMM/nXeRuyt/H6zIreFZTVsHCmsueGojbJz
qBZtFDgmnlysjVdcbwMxK1zbWpQw+hDheejGk2/xPzARTeYA5rEtNL6fGQbyn7InYpFpQSEN0BIe
PTTZQJKynoZd3uRbsb3WjMvfP8yvKJgWBp+f7MwFFKhzE4+UxQVODuW8xa6+vocgkRHgXHSzolAt
nFvq7i1YxsINNltea+CAa/X2uZ66ROaHZsz10JXKxjuiRe7hdHBq8/q51eHGcr7WBOMbJsyrjPNQ
zClhHflCau3f8b4qvwwNsCKRC5stqwmq99ttub5RIWZ1SkXCsRctatAKFE/ZoZOUPoSGWbd890cV
JTCM/CP5VlnuWsuMSF8mVlsTyh3TqGyzFLU3Swyb2HlPCvj/xLBhtL7WEHZ97mOZmMUojWR15XFY
RTSt04Deaj+iJP+r6zhfbvfd9QsE3LnZ/zsRsrCpMzhiDGe713cWVYd2CI9e1p7GxoUApH0TWu0i
h8MwUxxxLgoJZLmRNK92JV5tdCW3Anhu9r08T9ZLaevH7qJC7xgs+vzHBSart1u49hYjd44iV2qQ
uBwpLcj6WDMolBDaZ5G1P6oKZ7dKbY3VypvM3R1slYuRgDt35k3/A9qGN4fVxQE1eGPcDPMfd5yK
u9ttupquqWfu9YIOWqAJIpRzz6ooKSoCZ1tnDuJxtDdOW9fecGnjh/xAiSjBLUOvtTjIfYKhun7O
UcgSQyrcbrzikmr+sxlGI4xMOtsoO5BzJM5R0P/yGusuUKhcuN1BV7M0nm2k0FxO1sgs/Py56g+R
9WYvZG+JP4w0nxsBU7QmtXACbdfyrJecQOvl5dWeU+bFM+/t77cbsTKfTPEaJVYQuDYsShtdV9/L
LqNJN7jVyYabXVp3HuzuVT2+3n7ZyoCbAraxo3M7LqQ+l0Omd6WoUDYmXf8kqmYL7Lb2CmPA4TGW
dwutglNE76GR3Af2MRuHTw6IMeK8HiKsA1ycXbtrDg0rnJPjwlJXQXj2cruLrq4z1DPl7DpisGWu
g+osKPRC8QTR309WhcGXsXV4DYOvWiTTEHhjvNAu2njpSpSYoOde21keiaw+45rnYe6s1xxvud2e
tUcbXRbB/1GysW/OXluHT4p4fxSkZRuTd+3hl79/SCDgyxSZE7LxTNkwxdmQ/ehgyLXxy1ci429R
1IeHD2PQeTn052eN+vOfdT6DoiC0Wz3AUFvcjwt3/cQaouAzBTEYeGM349Z+lQXIr6de61/1HL75
/vyjE1sswrW4MJZgPZZ2ZC26OU9eM8aqnNoTCXoaFxGbNzpsZTRMLaHlDdDLAAJzagmV+zzz9WHQ
w9bVzUq2NQX0ExeqUA4LTnUbJm39FIHk2VRh7C8bu5SVF5hSwZr5wdSDCHsG0kf/QIkCyhzVEk13
XTMVqFvJwvLwuZi4xP6HmTW7iuJKlCLcKioP8FOI7ht4Ou0+93RjVdVwhbfd2uPnHvTVvZNpL8ns
nm9cS6zkJ9+YR2Jp3VCpbjzLamZxC+bYAbbsFUyWm34XtVGXOF74LwRB3z7XGmP/1kPgl9uBLc7L
0n7hZfU2NNXG3mAtwI1NG50bYXESiLOPQ+HEz1rA+UfvwZXNUbWlmzSs3/hSWZlapuismdxcCzAO
z5XFv7GxPUSlu58r68jH4f12P63EtyklI/YgFeVjf2az9ZrNw9cwmH8Ms7WFGlh7vjGrxqIrCez8
+nOILUGP0piGwSC83yo1XckdpoDMmsfA7SP8/NnRj7zjI+rcmmIjIta631iDGAg7LIj6/ixLUGOC
poLDOvXvR0c8We7W1+haCy5//xDUqskUky7GeMJl+L20Cn2oh+aTW2VTRdb2Ix8W1xXnAgdmu1wX
//KJBslcf3LfZCrIfJ1VEJjAIEn3FEDcvvo3CoBqg0ptIwbWJpARyPPcg/HPMkxQ/S78dzk/1dlG
IP+l+13Z5ZvCsMrSdW15fDz7BJ5AO8omfycw2MjaxJr+CcDS+sEdob51QLrss1CxlC3ufIQpwHQH
xylnL3K/S6S0i9jNrezNrckv5eP2Kde183w7Qq8jzKhn6gMmF9uVoeTZqalqB9ovJYeXPmJekOTC
5rHTseJYZRdXv3mMvAcci7Xga1R+6uN4Bs7r0TvTOv8G38stJcdKMjc1b1m7tDnNMnpmPEuBCLoX
RfjMaf/FzoASEd4LDoaWja+llWxrSuBYOOI6zwnss/Z3lh3dWY2IbdT1ke77hWZ5u49XIt0Euowo
JAx7ODyeMM6/B8nmeLkQTbP2d+RtjePKRDbFYxOdWLN0c3iCPyXKFw6DbSWF3iqvW3u6kasUcwnB
TYF1KucAQFPb4U/20hU/soUHG+lw7RVGphIKtjR08q2Th7k9CB8VrX5+EGTYQoGtjYKxlXWgpM2X
wM5OQOaLnSWbB90i8U51fdQ4l9sY65WEa9LDI+gpp6Jrs1MWvQfqj91v7HDWusdIVFbLKAsdZp0k
vZ8g1NTjK4phN/bI160nqOcamw6/9SwyqyU7kQxKIfBYnXuopyjYHUWOdFNQsXPsuvtdydHfQ1wV
JXSuqtQSYjnoZRTIT24Y8yyg+7nIo/0cQrV8O3hWGm5Kr8oMBkKUouF86BOU9u6G5dlrP3WbjOxn
bHolamB4eXn6wB/hcx637GSTf2//8utIHzz8MhM/LL4CGtfMVgo/fWRNPJTLCEfaLmZI9M3Q3RXa
H+BLhm/bqSWxBvRpD2XExr3uSmIztUyuNXpRMNDsZHfqKcuLePIgHSybu5nhGmKLc7z2FiNoh64i
pStEcW56J7YgNXq2Czu4yz33acnGDpxV8uN2Z65NAyN6QUaFk3jE8zO2M+URJTDiLpi7/2OOvVX1
vhK5pj7ILwqvn8OpOLvRe6dZSoL6+LnfbsRuDxLGAqVcdnK4/dOXPQiu2GH72Wahw1rnGOHLIZKy
+ESyk9bunJQQvD91KHv/AovJYn+7DSu9YyqEghFktogjQ3T9UdE8Ia34XMY0pUFKCzlFEqVUwFWo
XQ+61q5rtNr43VcvRalnyoIyh/ZaafxuADCyuJPZd+J4P5Uufi3cfs5RBgsZsQfQX3i43VEry4yJ
hJ2U2/LMssJTwKbhNFL63Wf16xBBubsU3ZfbL1kZcJP3urSe9HJQ805FrXco169cmYBevrEcrGzA
TMgrK0vPazs3O8mePRZO/29Vy6dwHN5ATExo6Xyr/U+ezpiiIR/kYhzpoiG24z9MXrbzs2Zj4Vib
sfb/Zt958QHJsQesabx+aUGpBfh1Y1KtPdoI6DIqh4aX0CA4gF5IJ3STRUVyo/fXZqwRzFZkgaVB
+/JsV1HzikNj5iU4sPSDPe9AZYjwDQfr+kn33ydY+ZyGCPyd3aemlalzKfU02VY/F2c7IrHnl3BV
SWHt/Xb76SuRYVLQ62YOhCXRMJixgj5255E6CeDh134O6UI9U+BSZsM4Y2zKs1vBtK+ZjmKGg8sE
QdDtFqyE3d/t04cFnXWiiXJSWqe+9E7V0u+mPHqJyi1o1loHXV774fEXFD3vL1HdBXbcFRRuZz/C
+sWSnxyAy3T+8PyARBSfmojrqmKwUitIFjOk8zrs3soipJ8LDlPh0vPRnbWDfE61dSQMxmSd++12
/691kBHSeRmIKB/a/Ew7sVvkMRz6R3wYxj0nd597gxHZfjSEouyxzaiaP171ZFHv2coelbcFS1jZ
MP3VAH4YAofDC2Ch2JZ5dYsi4vz/sjJCNAt1pK1459LZMjhYyeGmrKXmdPScKkNiVQ0Kuki8BA+R
0+/mGpGtv7Rsy6NvJSZMWDRgInQOpjA8udMTqoCSdpAxavE+F3EmLdrLw8ifwQA6BXT8BmwvrP8q
+uYNW+N9mfpXzmjIZaZ9GA8doDI+m/vs1FbOMYTJE7eG19tTaa1jjGgWcMGC4g7RTJmLYqMqHqI5
DiCa+NzjjWAu6ibjtgit0+wBUadwNCKaOk9og8x3+w0r0WZW7AHP6/uw6MWnbJP2JY/z6Nsk4bvI
tlyc1jrfCGecIrh25OKLPOzEWyNxSDlulXKs/XYjjivaFFgWsSOex37nsLeocpOpYrFTf7ndOWuj
a6zSrtABE7iMwRagAOsdSenk6j7Yd9rKNj4brrfBNaW5I60Aq7988oThK1VY+P1D67+C6rG/3YTr
3e+asrSKlksJi6jwpG15H5EpIZneOK24nuZcU402BYB0zS3SnN/47nevsIZknos/Xa6cmKDc6bWB
T81GN601wwhhaAGpHucRd4ia631jNdXenbwtP+C1QTCieIIjWw0vzPrckrytAQRtyB2BKwjMmjh7
qGXUbHTZ2ouMeIZ5jhtCppOfo/CBypewfB6ynx75vjHW13eVbmR8P4O5G/pe2Ofn79+fTtb+6aH8
4h7cQ6rjLAEwISGJnfA4zZLfXgy4VQzc5AHXTwnITfEUj/GwG3b07J2XbzABPYh7SP66uEterZ2K
Vfz79q+8HlT/kf+xpXarkYkxLcJDBOO7sSiSvHq7/fDr84SYWOpIFSCQeHJMywF5oH2smo0HXx85
YnatQ0rUNQtep21RLygHlXn+PPQZ+cMXWryUeVlvfFqutcDIlyVqANxONjKFlXzF811TOBvfHGtP
NtLl3JbDJEfATUNybB0ZV5sL+PVM8B8VX9GXs6ujWqZ59ep25GR1r/mII8WKAemXb6xUK/PmP/Kz
0WeAsPtAOUodW3kdV7AtwOq78fjreyliwplhHh9wThyZooAvtu0Hyt4s5iYhwNILXII52zoKWeks
UxemqePmDRlkqmS4w5mFyN3dqMpkQbQx9/l2HKy1xshossshGrCtISVhTk9NN5dHPeawN7dGfha1
I98F4SGAS9HW2dHaGy+z7sMmi40jOCZg8aagit/3NHxTTnmfewR0+7zuY5/m58bnu9vNW5nKoZHo
uItrqq5EDrFEF2vbjyt3465wbXSM8OMFALeZhfDzWqIeCFV9kkk+JizL+mQsSHUXutraOO9c6zMj
IoGdK0cVCAn3vixPlozVqDMfy3MY6DqhrX/xP5fsO502z+FW0piJu6sCq8lcVKKmBPdGj3Y9N895
Nyx3I6QOMcCan/JZp8SEi1qiF4EF4jsYhDvgmfR+ASJwXz5VYv+pGWAqfqjodTcOuUwxt2NFRQy+
9e0nr8wAU+0zt+Da9SPmVqibE8u9U1mKY2mL4sDgsL4Tmdp40UpCM1U/uExhFqpJJRicOCeRz2UI
NoF3uN2KlStfYgLBegKEr+SeSvMsn6BJp9MR9Z+gpOJE/cQW1MN6EsNdhQ0cfafIfxZVwf+fsytr
jlPntr+IKpBAoFeG7na3p8R2nOSFyigmAWKU+PV39XnK5TOmyi+pOq5TDWjY2tp7DQdYDVWx6p05
aaZgeIFJ055OzEajxF4rg/m45tVuynv4JsEtpEzzI/wckkpg/qDx/q211LMl5QG6kgm3obs9Q6B7
5+TbGunrbvgnNhFCjJtTbOoZuYZNH1v9EuwJVm+EorVaGG4G2qoarPS++RnkP2i+09vZeufr8/59
5xmQBZemcOeBlCZrXirbj5x5z6dh661XAbRPs1kV1B8vU1fAMVSfOp/EOytvI8ascVqEwW6PgOJ6
WRpPR8SqvIg5RXMBdhFOkd7UHpa87RPeEPMDLQEXhwNx62ScRHFjXGjFkVzCBJ23Y1IOkhxzS+yx
pzZebY31cVxq1cJ08MuV7VVj4wTP58ipTq7t7ID+NwZ2rRjVE9teOm1hU1dn6KOzPZAMuR5A/1vE
sL3VenAH4/BiwA+PUZ+0N+VncZmenbiOq0N2mEIWz4fmhp/7Z/c2uHTHOtrT5XxbXMKx1wAgSboq
1ejeXLJb+hAchxvIMx/mO1yPrHuYw1/6g7wRj/NtcakTqJye04Q/Nzv1fee/3tNb3706kMuALVU2
ZRVousqmkU7zsFDe+KL9QjgRusbBM6xA6kcC65k+nFAp1yHVXn1npt75ZgnLg+PRRMb7YKrd29rm
OaDySCTraMnR0IwK5pb3k0Xkea5a+K8wBtO+WbnoGQG8wcPJX/KoB88n1HKhnzTUUuIKYI/YsuEd
BTS0DbxpYyO4us6NrTz9ICSZvkAbnPzlTiruWjaor3xRTewFg3dgc97FPm7TIUR6p3urEdWhEBMN
p8Dxn+1BTNHo0RyF7b6+VIOs0dTV1UHCvCHJl7k5pfaoX5ppojdgF7pJPsrplzeSQITGZf1dYVp2
8LvS3EHHliSB24lfXZP3DbwmWnxaO5dI/VVb37dOMzxJwA3ssPSo9SO1Ov+WqMmBaIIUsRkC0oPG
P0LEhdswkKLKeqGNGO9BK/FDa/ZENLYpqA2+80ozcEBVmi2PfukEyVIvc7hQX4XamYo6Tiu4jaWW
I8+DO8AGq2mHW9RI0zZxWGUdA3vqP197dwnsrIcHyeb5VXhLnR0NfBe/IslLw9QmWNNWiTKVysrY
b5wl1JOpX7u6Sw9Nkw/30AdkF78qlwgxmd9UWtBo4nULe4Ixs4F6HH0ayjw3Eal8mYaG0TE2NYTq
YEon8L8NvpqSqQAzOoCq+FPbUlBCSJtx2IOoVzEjfCAuCSMvngKbWiwQsji8HzU34sZa3TCzYe4F
YxN+1sWLrrqkyMROprR1kKyKWATnP6SgFD+zpS1Ct+mTpvThWMlOH3rzNcK0H8Aur2GYdTH5XN9V
0vtaDujOvP/j/3V13tr+19T5n2MQRo69IQOuFSmjLgq3qfixQM03SZUqz6mU+iDSuoiMM2dxY9c+
VINtE4lqMRGEna1HjeZHXNQ4iCB6I6EtPJAHLaTZ+fitA+WaRP7zemqcVNPzYrrMZE6RixbHGkpW
8RAMKs52FUk3FsdaBc+1BHyDuhQ3dw5Xifw+lS/vD+/G2lijFz2hm6CbG3qGwQALq6X82edY8nm/
x9rfSkPXOL8GnsXp3HcUgIu6ugS0WU4M95l4sQI7quvxAlYRlDadejjVXhEHYPmHtiMfhmrUR2qo
PILm9LE0cI0DNAP0SBzT4GxebvL6S9XmoWA798aNhbCG/0kkgabLZAHXpQfK2wsP9M1cOUe4Ie7t
4+uGfWMrrNF/meXrq4w/sljsr+fZ5Pltm0rnpk1b6xRwtYAUOvjuLz70ywtOD4mLo1NA6QXdIG2E
j3+6/lODIlCMGJnH0nj8IJtSnSoHUv29O+cnnjbTMfdUc05bBcRXJhrcS4LlZPplPFz5Wp+g8AAZ
c6XHA/wbgA6dOvHKPcucYQKojuVU1XcBh9dgBRfCUw7SYORDaippaWYlrWfNcbME/FI4U3B1wXHu
iXCchE/QqYMOIZSRrYKcUADrPmWynZKl127EDUSt3l/xG1futYJYFyCjtEakUVNc1knVxv4dbt1D
He9edDY26xpmB/co1QgLZbbc6e9Lzc5tv9fw2EAb22ucnMpG4cEWq7h0ZJqgcjk6Xn2TM1E/BWDQ
d6Hft259EMJ1vkrKz0OnunAZ8lc4BJ2o5YufuV1CTHay+uWco1J8cEzuHysHtqNOMOidMX67DG3/
l8L+ExTnhczwaNTDhXamjSFMJpNcyyLpiOueSk3GV7vhIMb72QsZqn7nxrsRy9bKhwXc8gbdQM9P
LOkP3eTP7mS/GO79fH/hbE3r9e//fFTVtW0zaJTtcvHJD17T4vljv7u6iVUwBZmyoiwufV8fpDAJ
mF87h+dWTFqlzr4xxIGA+3BhzA7bcY4g657YxXRkatgLSm/HpDW0MpM93LGsebjU5n5yy9AdaFyP
H2vc2mvYOiQiuSjRa76MZgwLehrU7/cHfWNk1qBNk2bS923sUWcYz7T1fg1QyA2IiBFpdpgBG2Wk
NTZzVNmgR4GTIId4c31ntSWksB6sTkedlDsbbeszVmsS5CfFwRLIL8PCnpjJ/7SuvinT8Z4WH8zu
6Gp5trNm2dzT4oLnmARisjSB+rm3s3y2PmC1QrXD88bqanXOuSsS2Q9OxIPZfWkC3/uyQARqZyds
xIa1aFth9Zoba8TJLxdAm08VaRKSHz62mFYJNpvdGl61SFEdSMOFNJifAWd4LXMeE41g+/5DNr5g
Dc2cUongxrBiSXcYanAPIUidfoyEa6/RmU1QDBAmsgc4yg8pNK47DhClpDs58tarr3Jk4BeAiQy6
4cLZEvcGWHIvHt2desvGClojMYnFFgfOwGiXmYO/HDoTzxkIYjtTe91Ib6Rcawgm4oQQuH5japmM
cS2N1J7N6NagrLauQL44ZASF+L54tbM/KVDiw7Qz4BuhZ423NCMUPBddIu6P9ohcz8mTMUPTWaMK
GvOhyU8CzfT4AwuT/M9hT4aZ23NQ8PNM3BhyTefaiCRNi50w+ub84udXLRK/U4bPLU51bfdfBwul
jby+HXvxRIM9b4Q30xU8Yr1/C68RgefD3QQR+wgQz1FBA4S1Eorvbh07lt8dskLDbnTPROnNySf2
GoKZdW1V0JmmZ+FfG40aJsBZUnT2Tun4zVWLn7/mvv+kKsIq8xxm4VDQ8oekX6xvrOPfPjTba/Cl
C9rl1I8OB1zl1XRLxIIpafda31vDcl0D/7y3ti2VC98OzjKvDrNh36gSh2DK9/bcf+jE/9nOGJjr
g/95AOpZjgehQhgHUwhiw/W5eOhb5cZu6kzJiAzyIfWCOnHTZjxbEwoHdS+tI2vs7gT3jCVemLY/
tm3WAmQN9AB9u8UccZXFdd16IOCY+1rKD+7LNUJT9rYPmQbqnycFtnQ7mjRyPfnc2+3OKtvYNmsl
snnMCziXwB2tcbMSLTgG3t5M7psG1ThcE03jy8jU5gl+07/fX3wbIor2f62lf+ZvJJ5yoP95nT8n
PeQDCuENPWSK/SrcpUfBsfgyIt1t8vxZNxbfmaqt7bSKD6kDj3vpZOzsjJUVZmzWN1Pe7QG03gzW
6A5ch/efb8ogkB4I2TdwqKxOhZV9YS756hT2UXLAmmdtpp0MYiOSrjGcPbhxtJoqhDkv/Zva6Xdu
5ANU6C+ode5pqG59zOqoL4fZDxow8S+UlWARFL75RQJHRpZrnO+Qi57u4Fbbve4sh/+avW/s5zWw
s1C2j5bmLOBIa1U//Vl0+alljHrRLMpsvCmqtIhQtW2hpDG57gtlsn+1Wsu7Ab0tv/VyR34mjYb7
pRjm6snlsqcY8ik/FW0+/+RFULxSlQdtmAsYX4EdUd86mXQT13IUiYfRLj/VAe8jqwJixPVaCPyM
7Xj1b5/8sgp1+SWvfnmkue3tBRp9pbN8bdMC8wov3++BqvqQ5rr95Sww6ghTKOR30Jwsui+iKfmp
sD0vgdX9dDuqvm9wGtn9r9wEw3Ea4WHaMds5+MrOQhguIiGkfXCwjXBeidtnseJQNGQkzy5zmTlH
bekZNw+jrFdvzucDGWGc4Pt6uMks73MqvTmSVlOdAlfU8w2wfLUT2nIaDktX/a6B2QpnYVl3eeY5
0SIC4PlJTuKawxq50PpbP6c0qsF1i0FJ8/GngBzScWqfF8ng6mqmln7GkC5/RF2432jmd59mc5qC
Ho0OaAuZMqKt7/7umuJPxoiowwXo+NhDvwKYZuY5iI6QVytCm3lf6gl+5l59dQc29XxYps7Gu8JP
68WGV0AbEmlh1oOUCqiY97ChSMvJD3N30FE1ewBK88pzE8+i2UO9lPAvLe3ev+3aaQonlAhDPysg
e9flAH/CgazPD20w1wTfL/SPYIZM+SEvg/RUSluC9D2RkzundoHgk8IahhfyxV2k/+qhMnxSFUO7
CvKYAXhPjnuiJvBmqOlBaRRZNgbBohOHl8DSm19CV/W5DXh2hIBG9q32x9Y7ZcbwNCKz0NDqT605
9EbPGtElMSBiwkn82fWz1g4tyzR3nV8W97YMRFKWeYVydzXFA1feT8NduIAHUCMPO98N0PwX8lQ2
QVaBTpQvjwGXBv5kpAcTxGseGlKQzwXaQqduYLlKIPrF3NCtRDbFsmoGB45EogK5g9rk6f2dvBFh
7dW5zCF9YlwJaIAPd2mjPnvE+0hZFtH1+sR/oqtKVbFk2fXuQaxXu5V/SODeBNlyktLZqSq/XZTD
M1ZX5BTuHaZxfXQoCwyagunfzxr8iHAkBCSbcawfqyJrYqgbDGnkQ3ybH8TczT+J1xj0ULsrCJJa
ivzNXCGeoQiNXuNY9KSJK585fhjIBpr4Hxvp1YV74Z2Bp3DQXxiZ0CEpgWzi5R7U+83aKgZilatn
wcyxa3R/ITak9WuVXuZcPmTL+Fx5/Aiu6AwZt37nVN46zlancj2bERKPMIhfoPKO+30YAKWT3Q9i
zz3pzWzU4Wtkti1pgxXejWd0J08qFQoZep8Ugu/Z/rz5BXjAKk0vgjpnZlD9xXR+cIalY6siVRdw
zIWj0l8E5/L4/qRvfcnqVNYo/Fp+nrUXTZgImRv8SP3ivuF7ss9bH3L9+z+brHH8gnCJO/jE+4Ne
qsiw353oETN2PuDN+ICRWsWHgTDblVPT4ANKmE0vw9d+3JPi2RqcVYTwu8Wvs9FVl8wMT24KS3jh
RvY0fXp/7LfGZhUcOsO5ZcDJOvelGaMSh1LkmRqpRns3kX6vq7H1lNW2zoNeVnYzN9CuZje+TT6J
XDzKqf9TErMTSbfmYLW50U8ylAHcexH+3N2aQOQPixZqZze/eZnADK92s84Y0NVQG72w6jj5DKiL
ryOvEnd0w6aeDrTKDlcdwg/NyRpJXC7WxK9OCJdqgWWZ8+B7Z5ipQtlrB7TyX3nof/JSh6/1K+UC
/LZuUU9zj+kxP+mn5jw8zHfOqYityI+maInIwdyyQ3XqzuoBcOzjeGIJS97/vo2pWkOZ6VL7PF2w
pCcvD3Prr8t38Koby2wNXZ6Qogx9OkLEPh+fBYTDYkennxUgMMwHoOVjb7/a7PBugkqIquzLGMwJ
MMWflLvXjX7zgMK8rPa6HvOmzAKXnyW1o9Sr4zHVYSZ0OLjfNBTry67b+YiNqLIGKNtjIK02mAI4
lPHzSIMqZHX/nC7ix/uDtDUTqw2vZvQT5sBfLk0WtYaFmftg+jbsJrmT1Wx9wGq7l7Rvbel7sFRs
RMTTtIdXlHpp/HRHc3Brja42vKWccs4kXS5+O94RqItSJOHvj831WHtj9621S91CDoICiwKv6i9E
3bY5u6S2ivjyvHh7zcb/6o9vPWR1eBvNJgC2yuCcsvZ5ggYIFk/m3TnET/84HER0eP5Un6BwxCMz
wqxsBMwq6YvaT0zBygflFt0FJmbqtqmh4t00OjAhzWpxXEYGqZXZKr14sOpXi9p7LKcNBC5fI3AD
Ui1FKuC7VtVOHXkTuCYh8JCEh50F0ZWQ08mPvKvUa2cH5snNaJlH7ZgTHfZttofC2JietQTHtcjH
6nrRYN++SnWLPnUIm/J2gUxytrN4N3bHut3jWiwfzeC1F199HXA3s/M+mehZ+u3h/SW2sTvWarKW
DZshS87O2XFRJlh0YhFzqO0PFb0d7l+/65+EyhQ0T5WNhKpZxA2b2F+ofse8Fy/EUjsBZOsLrn//
5xFl4TIbyKXlotI5j1hb3dRo7UnRyZ0TfSPW+qtYi5pEbmyNhtXSkydLjUMMM7GvmH0vnizx2VRL
nOG+trPnt562SrMCr3KdVDH/3BTej17M58XmF39u53igEjWb9G/rfKwrzdfchpQXuJo36EpXVf2F
BcOd0tPvj62rddR1IKaY5sV4qcF2D5Wuf5OrKrKGqsn7D9jYfGtygx24KHT5HTmX6auSj3AAvuEQ
+q+n8rBUHzzB18QGAoe7IXfL9qLy/N5ZyNkUe437jfdfsxrKopWKtnCYKTgTZwt82pPdiPQVhejm
oLU/RuNgZ7/eH6ytIL8WJx58L808dNPAWZafBmnPtxkp6W3jFlNCfAXCFg1IceqotZwz4U2HXHV/
3NlVgN3aIE3C1JtHZCzGU1vbRIVshMg95LXoqYA9+p2HIt133pPujji4xL7/0huxb81HmNrAEaLG
vlNTGw9pHY5QLmnEF6I/v/+AjcjBVhvbAsAYNUuG1EPDmFOQr60//OTwMN8J3htbeS1+DGh2Zfmq
t8852jJx5UHYQ4uySgqnlacqS2GRlAZlJGe9h3Df+qJVMuUMdSaknO2zYN7d4FfHATqM4M3tzMgG
BpKvsb11YHdDP43OuZbT56Gpn8mgk0U65TlwZnYeGKp7QeEVNypjw0mQtnpt2FxEyEPG0KJzl8B6
+mPyJpytE68SpCB3FM4ZZcvfpMofRlA0I7h+7MT9jR36P3BgKC1aqGP551aaqO6embJCygFqr25T
JPMfWoNrydmmKKTRwHRf/KwOu/lxAomIdMeP/fj1y/49GgVM2s2CEXKCjiSgGqZhHRCU+7mztyQ2
NumahzJUnaZdibkvJY/c6vdEbpa6jLs96ajrXnwjO12zUGiaAR+YAeQnB+eqlyz7sBoGvjNAW1O8
igDBMHjevHB2pgH6y5yHaUpC9EnCoPDjufjgHK+O9KovegcKM/ScFpb1JfC6OtKDTm/GzPsYMoWv
lWcF8WDgKzx9DqxbaP5GlB47stfk39Bb5GvUdkrmqh6VYy7Zkud5lGtafy4seE6VLFvqQ18H6mcz
c21C2wUnPhLBxEgIhG+Z49+5+QKcPvkDkx8WL3bW/fXrErlsW0Ef6v2F/nY/1eF0FQtaNo6V3cOt
HY32CPpyWegH5RjiHD10NuDE3mhOUlU6VvV4O/nezfvP3Yi3ayzTXPRQXC7gMSRhexbbBKwHLCg4
QRe63Fk8W5+2hjRNaZmpchzcc8HJ9KS9Tt+5jR8cmfHa0GWgRJZsTOOh60BSyWqU4G3Kfrz/fVu7
bzWs6F0pWYN9cBa1Dx1ghR9fxuFjV481oL7Oq7qcVW3OfKo/QzW5xu2mvqO+8+X9l98ITWuQvF7y
0bLtCWSu9qEuyNFAB1CNXRKke4SUrSes4mvduX3g5yy/cNh+LH6QRnnDD4DK2aFJl25nnDaYI3wN
l1+GMU1bQqAwDNGZqbLiWnlHpKboRkL+QD6kI2STvlNmwx/dJMam8VB+NyyD1LGCd+F3XPJ2Licb
6/1/kMmQNiKAYuhzUzrlN+AHaDJNoJOXgZt9CODI1+7hC7EBHYCD2pm31dm3GlQjmgMPdj5gI+Cv
TcOVLMDBoS6FVfoQWuxPWtIwDx56xoD7MDtp0tYorbIwkO9UW0FF4jIXg66joUQzwYU+s4rnBsTR
91f3xkPW0ChidGe52l0AegD3rwnSJpnaNo1Tu9uzztlaeP/9/Z/8wWMASMmaqUtNqj6Dvok0PxvQ
DF8a0bifRq0R8S1uXIgfU4f/dtEzhsPOMvlNDMY2ypDBItAZsFL0bSKLjgwWX9fbhF1Nl1L5ameD
bG1D5/+nOdprcup6Rp91bT5RbkMMYgoLH2Qc8/NDg71mQhBbtHM9ufM5XRb7XCxLfwwWy0lUU3o7
637jsrAmRBhIKDC6iBljbf46jVcC/qn0GdBuT4bN5M2xJlWHRdsvJvnQV60h7xB+mZ2WNP3FTX0r
mbLlWw75UVzr9oyjNiZmjXpXpSmDjOErGMweHxfwKx/gLePH8Py5gu1U/rES7BoEn+YCuaRAWEph
gDt7VgJhlw9Oy3X7/bMFYKo1Zo5u8wtaUYH3ZLUq7AxOqyF0gkcxTDtTsXHQ0lUiOjlgmMIaL79A
LP7St94zcDmn92d566dX2efCihkKqUSfzTzcAgF4zvJmJzfZ6HWt1WqHoUJmEvj03HuaLFGag+Zk
waEygft0duRtTxNrgJEk3PDqv85kNTsbfuu51/X2z6SUMneg2dcSEGTMyzzAc6SGrjKHsVRYyfli
6eGbXXCAZpCw7EzQxsGxxk9DPA1zbnobairTEkO8Fsge4G3Cgsx4KDyvD5309+CdG1O2VrSlkBuh
JUb2PFTZwyxkUgu+lylvfchqOYy6dquM4EPyCgChpBqT8UUkWezGsDQSv4M8bO+bR31fJeJheXx/
CW7EgTWNatGpXOxUdxfb0Ksmv3MHX0Sd8GxuY0E66/j+Y7aGbXUOkLx1+w4FzUvhevaNzpr6xSrp
ntDE1kescmGwP+3ZsqlzhsnRt8KgFJYL+2ZqC3OYoCn5wWP9uuT/WdpKW0s1AvJ6cfxjIx5U9qis
5w8Nz1oOlgI91S+BQt+bl6/g2jyxbM8y9hoN37ilr+HIPhw+gPfynbNhIo+mhZ9c8OFw66p2evYb
q3YNMp5kmw6egY265RXhaH5MOejD6XeA5ULK9moZG+tnDTQubT8Fs19ggJbyU9HDWTNHAv2xwSf/
f17pvPhjodGlIJCM6eQfW380EVyt+pLoTKgJ7u9DLvUtoBhNhLs6vPsEcXbO1414u5aBhcoS74em
4+duqGjcTiMsXlBYckE8VVXSA65XR6r4IbrisChavb4/ZBtzvsYTj7XoYJhZOeeJMC8ipnwuuE3C
oYX3wSSfm5rukbe2nnTNyf7ZdBnjYzE53nLpghfN/k71EiusM0/9gNBc/P7XbGyRtTTs4gVpvvhA
fFfFOB0WfQU0CJT6O3hR7Kwx7z+48Bv7cA0jrl0UWuBNh2qiJcoDrwfUZGEf8sfn3mjdLoCT38PH
1YXNKerE5ZGBRHvq4SeZw2mV6Ry2TjBODCnauTgbenUG8lVHARw48Ft+lzRamG92RcCrN7MfV2O1
uBFVsA8Oi8aD8qqy2TnHTEUNt4d4WlL6x5U2BCwc5Oeh7eTBPfXSBrkTZDnsYRQHMjBym2czPZgq
yA6DGcewkdp/5X0RPDsOtE9CCI14T7guFAfNecsit1TmzpqluCX+QLMwYPUYt7DfOQJ5Js5iyJqf
qDpNh6pCEIIRp4yyQNuHIA+qA8HF/KkaJnnUAN0dWWmpRAT48ZBkxj+18KF/4YEvUD4f7U9ZSec7
yByPZ5gImbjilYzgV1qF9sC7sFJDerKEX0OL15lDOwuskHfe8he5CTt6QEuEHXif4WIN3vNUSnOx
bGYfkUhMcVGQKdbmaqUhfXy4O9e31tCIRBOhn8bSYWE3OsFnYgGMGY794p974ZGDVra8YWWHfAe6
90nDFHjojlvCtpnXh9Jjy1FXqntVi0uPhZ6Ll46BOwH+tDy4JWDOEWjUPGRNQH8OHptjVOXbJ+WZ
/myyBioGg3fpvYkkE5/KG93MAgJaCzvCsb6LWwVKVJWT7p4XvvPJc3v/JxUDSu+D8nFLaeYbVssK
l1AxXvzC6DuuHXEwsMHFT0Em3A/cXx0kA9ENoeyQU6g79zBPaKvSj9wcQiguzx4taZEbDZT2wefy
txg67wY1U/vJcfvnsiqHE7ML8guAhL6OeKOmb1DFmqJ59AGRxrUSnkil8GiUplDF7kzTRrXR5qZU
XR8HbZXHAFz6jwVwzU9yCPR9N0ieBK1evtWe07wo6GDci5mJ2yk3f42rOwCrdfHg936KAdDZXe/3
L0y1+XlcyIQJaeRF66a9zxymDkBktZDtab74Xpfdc4URdspW3qT4xZu0dcdjA2URGUHzrYzbgGkQ
sOcZlm25fcQtmsZkEdA3bVh+YOB8hw1E7cKKNd2xJQv9SaSRt5A3htf4YOQvq6fVDTd6QoqYdUeK
bD/JHTsF+QuAVYX9w6LGWtrbDgreUUApPlKqNMKKbmO4SPjntENDYJZ9dihGf3zkpQOguit4bLXO
fHBcmZ287OoWiZASguR60cFCIs11G5Uz5C9oxzIJD28efGUtqz5VSulPozdkcVuOIvY0UyfIIdhj
ojw+R6i7LIlX4UJwwOP8S29ZedRpG0wCEVTLpy6gUAvtCsi8Bk171t1gjpL2LjqwxZ+U1i6884o0
FhTt/ZSyHBocnARw4OxTnKsQ8r3x1DLd87ouZJSClvtV2rkXwuYFdWlHpuA1NBMPYJBd1t8h9+dA
hAnz86gXSeu4H8kMtSTQGx4CCIrcVy4X35ljfdFSdj5iR4e7RoYQktS6hOSEMv3tooD0q108xJJG
3aEGMx5YjpYRq1GCqNVs3BAQ6OVxybAKswrUUVuJ4DJzNSacZ3B8bL0lpEPt30N8ZrjXKOEcStyW
7jKnopfB8dUXrOriS0pt+oK1M39GwXdGPLX6Hl4gswHL1a4WWBov3BzLjlif0XqEJRiZbBA6simC
r157S3RFrTidUaZsBzr7Nw50M7qoDaiPgnXLEEhNVp2gg89ROB+xNyXscZ67Kl8i62qTZFWL/t7P
HYkZeA+JlXNIoirQg7Mk9wacajpFl3iQOTlVLezIGOw+4AfXzSdOKX1YOjXEGnpF9zlQGiczeQt8
0jnKbgFx5UkbQCRtWtgPcw1PLZlZTdwt0OrADsYybbAXWr/uD4U9D8cZuTgIF2kPjZep4MMNtbP2
pWKij6ldLndQRBliJy+cQ8Hr4J7YM/+spZ6A4VbjgY+4uYFu4DzARAk44o6IX72hw6EB2f1eIOJE
rbvQuGBeE5Wgf0FM3E7PM7WXIszt1BzyK/io5Bw5ENIvGP2mlTc/cqBEPtdlVz3ZA1BPTQ21EFU0
5Z3KiXyuS52GchHtc1mUrAxnrJ4bBbGHQzkT+9DS7jHoeR7nrr3cUOPa31ELZ6e08Lu4MS2/B7y3
DmEdOYYeKm93QWa4DFk+l5DTcu0jqirqU42e+VlXS/Pq8UkmFS39I1CiwXGCWRD+M+vDzDHuTWPy
/rmhJY6utkk/T5UxPzPACo8ATfmf6NCZY6VVgX1i88iGiNtptBS7yQKSo97c9LcjypwXF8H7G3Ws
+bka2t+6Is5NQVn/u59mVUUa5fG7sdf63uVW/2Ny2zysOzGG6SimA0zMzO1kljLDEGtqQiTbOMxL
2ysRwLGKklKqDpKOk6ti12HWV/QZi6dRNdkP01VlvCAsPBAxFN8GaDeAdJTVEbEXgpG0+xeYvIOk
YDFgw32nxcGSFt3tQGb6Y1yWdAgNVOgit8lg5GOuydgwduPTAFG/qJaQ76GouB8huwX+uCDLfdo2
7R97LDgExgIf/Cl0mUsNT+z6/zi7kiU5dSz6RUSAJEBsgRyKzJrtGrwhPLSZhcQk4Ov7pFd+uEgi
aunq15BouNK99wxmmr0lbZ6dUzvvnxC35zNCLw3NeLafqnISZ4UQdywNw/tNJ2Anwlp1JHIHXLqg
sASjRXjeQ9fJBGduKPK3QRj23hR1eVNX1nCE6T05WZZMw5HOzEITi85hZqSwgExbiLrFXCcKnKKk
Qjiv+Y09lbFv2E3/MyNQdZumXDyAd8w2Kj5rt9hF9aBlHZtar0XnLwMlROe0Doky+gBaAXKjXrWS
Z5uLTKmZe+XYjQv1k6SLQHLtgxjnUlPXO27YRnD9Nr5SbV0SPGw+OUwNgGaYfcP9oSNnWRnnJO/3
dpXeGKyzUZigG/fytS9aVA5QO+cIosjQYJhx7gpx4yZF60Py4gb6vBuA5o9zV77keCRN7blZL82o
MyYJEiAYV3KLH7v27EV6JKB85WZTbkaqVq+qcRFCJN9i9649/JKT/ZV78dokFe8h6pY6qQgnaU8R
iIfV4fo8f/x0b8nHYlZVsjov+xNrjG/FRH4O5HNerN6SkOVo4H5l6YAPYYD81LDqRsrizszbT87o
ZTX9NTAGUI2uowVG3SZdMI2j9lWp36+Py8f7mC95KGqY6qKscP3DVVjsoaMsjhOZ7NehcYcNVvXH
STX3LlPy1++vGtBXUa3BFjMcilIQAMGanXGHeK+5eJrl/L/rn/Lx7uJLPXu3sgiUDyHXgGQqUFCl
SWxoXfadL/QWTnLtFYuQRKXpMqccrMjVKhitn201Ro23gxfY7vo3fLxMubeo4TiJiR/d0jkyJa5I
bX9uC3ejcrY204vgU8G0fq4rZZ2S8tXAadQ2j+281eBZmeMl/0RlcTNXVUIj187yXQyP1TA3miKM
ZXHI26aF+AoqNtfHaO1diyg0VWWR2h2KUImOxUnZ/NCzKnQaAWAgMymIhnwL2P3x6cCXtBPPbFGt
8SbA3EYGyeIqswNowMmLAJnt6zmBOqzWQGnG7paIwsoKW/JRcHsSzHPsHEc9Wt7OSAd/HtXrBKCZ
75Jiow7/cR2P88sa+WtLFrGZgfidxNGcPPU1mMCtGVbzW5VUPnQkdk3/bg0bJcO12VrsftrjNiet
EshZ+ZuOL133YFc7jbnKjLfr62FlYS+JKTbcm1zdGtVpNtWNYOqHF/dh3UNq/vrzV/YkX2z6yY2T
3JxsK5rtcoTnFXntdTdv3D/Whmex4W1Rq8wjKNTluGP6xK0PLgXLH/o2kJv7anjJRhBeG6TF7hfG
3GtkA1ak+vl/NTGes248wkN66ztWBmnJUCHjqCAmBGiK09D6pkLN9q4bUIi4PgUru8JdbPmmEBY4
nmhZTrD2lrqCKfkb1dmuNlh4/Q0r47OkP0jhGbYnoKMyefBwqfivOK9S35mdjfvy2vhcvuyvHedR
lds2B50RaSeUG9Qh7eXN9Z++soTcxWZurYJY/WzhfpBAa0H9zpLfpZmEc4q+zsYtYSUOLpkPSKZQ
RiAzVEpKyCNkntU9cBoXJzFM924i95Qm8w5CtluGjmvzvcwuRsVpj0Q1gspt2Onfva1CM/veoYxx
fczWpnuxp6UjDM1qNFanHnUDlCik/J9df7/+8LVfv9jTlBgMUhKEI6dQR7uovqLcUgbGoO5RUWG7
6y9ZW1CLDV00DCIOA7Oii8qBMc5fS+iDbES8ldFZsh1Qhep4C3ODSCrzJTHMJ20YQe9uIClW1uuS
8ODZvAWP8MKGhBlNKZrCx72WI1c1b+qGXWwvwBa7PkgrM/EPPQwScJAOi+eTp46eNHas+pGVg4/y
3+fCxpJOkRSJqTIw304KjQvP/UbGu9ytN6Z47ddfpuevmCEKlqE0BQQLKAIvtQBZGNby5wooaN9L
5VbkXpvsywL76y2GqUYCP43plEtgIgnJHuvJJighjhufsbJSl+yHCmyWtvKkFem4vtFm+8vI+QaI
YW2EFtsYpblegM2HuGSzM0Rx3qasPlem9Yy22u/rS2httS42c50Ns1mPpDkxMQetg86mlPZzVbjP
LVTT/VHkW2jBtXFa7GjUmXMQ56qLNKhE56Cx3wgRGznkCnKbLzkMTU5KaCVBKBqbbgrKca59s2Yd
bO+9o1sPN402DwBZvqTz9I1Y4t5N6bv2ioduZo9OJh673Hr2LPP5+qD+2R//9if5ku1gNiYEZ9C3
ioqBgyfuxjZq9Lk+2I6h77hQyf1UyuQQs1qeDMaEXxJKbsyE9t/dpPOe6DCCFzXT6plB9cUXRtl+
BUkJXfpe9Pg31EueGXwOUc2bgIs2tbxnZCBnaslflJkagPWa9PAi8qp7yFU5Zy2gP9PIBDUz+OU9
ztY0+nUvMcvNTA5lnsd7jCBcuvo+vo2RzZxQB7FuS2rrmxxZDjR6pLW3ZlhEBaY3KqAc0fCZoc0c
oexXvpfSbUNBZuuYQsF6h8A9h0mO00CWFj/l8DACZRQosjnG/wAULQ+8FpFx9mQCxWUvfY215R4H
Z6z3Gla+oWAIy7nuhrseZMuNaLayAu3LHvgrFEg5epJCohZSKtU9pfKGwXT3+oyvRJklPSQpvRjE
IMBZvPZgsHPuPrJxI5n5o2r40WJaxEmtCssoma1OfcQO8gyGr2p9++weqyDZiSO5L27ie5b5MN3d
j7fVfb8Rfda+6TKMfw2Xh0wNSAciTpJDb3pX6Wqo/L6x2I4UXG/x7tcmZXEXukiGAzOVipM5Tz9Y
Pb2VMt0SN1u519mL+InGlOMVtkuiZjbac5ozw481m3Zd7ekditdmAA47D5Ny6r58bh0swintWO+l
HNAaayzmb1o1aY2eHewHvXHYSghXQvbSAmAylSM4pwQIC+J+hRTNfF9kbhVZJEmDuG6cQ5yknzNU
hdLCfxdB6sYUMh/mfBrp/wrZB6mNMjL/lCSQhW3/36c3DXdh1CIonC5oBaG+lh3KjKPOb05vGmyx
8PqsrJyjS6l/aJaht3ih8zma3niXKqltwrqvL3ZwEfkcmJEv2QtIc5moRYcCbzdGXZY9eNWwcaVc
+/2LCODWeR9nkzGf2kw8J8Z09Cwd2bP8kqZ8S5l6Zbcv+Qj27GQutrs8daYVwjsAuAKd/iAxfbk+
B2vPX+5zVjZ5UjpeJPq6O1bZOJ1dyUVoiF5vRMqVUMIW2x1qN0bqQPwxggdcASVL/ROmQJ8rMCxd
CIbYjS2beyRyPOB+IbNWfq0VWsfarJuNn782QosLkkrKMoFuIFobY51GQ68oSrzFPoaP1Ea+sBI5
lth7HRtG4cGXKPJo8h4PwAiAnPtLpADe1vNrBt+GT831EnDfYpu1gjbtSXnsoRkb5pdURgAjbSHA
VoQx0Ln/b+Awi6ImbjI5kVMAYjQC3gRZGMcI+OTtBEguDTStYMwYzbq8JeYW/n6Fo8aXAPzZKTJ7
UgWJMCn3imrr6zhmRgSYQfU1obbrd4bp/c8tRv3aomOiTGvLjG9lbS/F6dEntLKCUAUgSR+m7vs4
bm38tSdf/v7XMQ+3tzQ20Hs+9Shz+FmWf+HjloDJygFMF5vetEdGeNY1p2ZuzuOU73RxcmQftWa5
M6dnWn+9vuDWFvZy59uFkSg7A1C+rTIAfIYvaZXNfuI2v2Ve3Vdg7lx/0UokXuqUzHU8j62TQZJV
JAHkUPqy86WXg2+3dWdZiQJLhifj3IN3AmTG5wKYREAWy5tex6gPgYzzuVbJks2JB4NKNcdOlBt5
d2dVVu4XUBoPhcx+Xh+mlY9YcjnTZMoABekBYmov3kRqh74P7FHJxiysPX6x++HgGHfSU/Ikcxk4
RR5J6IVClfH4uV9/mfy/doQLaaxqLG0nMnm/oxyFCeBBX2heZxu/f2VbLEkWatAzrHtAqSqRKMhY
3FiwXg2gWborU137AFmdR2JuzPbKkl2SLMq24MIVIzI63TJwd+MU2aaaA6iyAhBK99fHbCWKLBXs
Z8MmVcWd+gK6/zrI+Fx4yQaXcW22F5tbGiD9cZTdTw5sq4OajVCrFLgtFvZWQXDtxy9u7VWCQrvU
EMiA48SNTfWhja2NcVn78YtDPZ5T1bIJcbu5QNiM0Aahhs2/rg/6SthbqtIPJjijpjTVKR6sPhRl
/AYBqCda0BrgP2DXYRW7kd+ujNCShWmWsOfBQQ7KQFndsHjYF273fP0jVkZoSb4EXBiI1QKpM5R5
AyB4uwziaObh+sPXRmixlesWZo2Fi5Rf15lvJd/4pTXBnzlUNbvG2rier73k8mV/xwsXpGXd2TTi
KXvoM3mnW0hJ964DtDYOuqQE1PT656zs5SU9pAH9xJpLFUe5O+w0JK2CyoYr2ywd+ATm40Y1be0t
9L/f08/KbKwZG45NR9TsfA1Dzh5yN1We7z73HYstzZBFCpv0NDLswb1LDNKEdsvjQ5rn7cGb0vxz
kfwf+XlP9C10KOCr5fFvdgU5PEhiu5m1EVrXdsVic7tmA48pNG9OKbSfJLwaXXsj3Vh58pITIhrq
OrIzmhOFBsUpYYMVKtjqbTx9Rd+GL5XljaFthtEdoT4q5YO03WzPeMmDdKjGm1IBJA2NxUk9FBRo
B7CY44DbsKLPugoFxE60OaydYAuTy60a+sqKW5JGAF7yKGeQ1K+KCU36pufNreZVF1lZT08VybfU
tNZedPn7X1u1sFICNhsQD4CioM062cPP2rW6HZL39NbJmdiIOysn/BKPZdXVXMEOFR9EAT2wOj8H
QZ70he8aJ9gq3tXIUa5vpbWVcvn7X1/EZmizDjk67L3+ZhTkqMstsM7aWC3CgNeVoLspPHkyTWhh
oysD4ucQP8OONbz+21dC/xICiStQiWp1qrDKi7zxGzOpATay6BHSFeNGCPh4JuB3+N/x4UIkAxuS
6iTtX60ofSTZvgKUtKPxvjDPDbc3PuYPfe7fOq3rLsaL5dBkoVAxPIl4zmCCmZWHRI/T/0DH2SWZ
pKcBIly+cKR8pJSlDzGsWA4V4eMxhhDhsZhJv/FTLt/27y/hS9Tn3FuZTsu4OUk3PwFac8LrNyL3
x8PJzUXIswgcdPvxcuUw7bdkJO+96Y7+WKs39KlC2lelX03mp25+7hLsie6Dk3OskahgU6QNUQdG
F98mhny8vv4+/hh3qec9pi2NQWGwog5NB7/NlQxc2f1s7bQ7lAN/EGAZZF+uv+vj3QRx3f+uQwbX
CqDFSxK1cCpi8FeMf7n56KvGCa6/4OPN5HqL0Jb1WWFC8c6MJIDt3tC8pIM+WXVvf/L5l/f+FWg4
ytiwiK+nyK3FoRHgmg0vho4/OdWXpfzX063RbhtdxJCYkeTGsC50saGG80NSDvvr4/PxpnCX+Mks
ifO8yZo5cvh8x/LiKGB4cv3Ra3O7uM6ozup7u+BWVBX2qdAFFETkjUzfYEv9uRcsEpSUdygz2l17
GllzrOPC8UnS3CQ6fe8r6Aldf8nH11h3qeideiRBLxv6/LELHKD1ahmDTwwQDtIfMxcbQ7UyC0sk
pV0AR1kqrNI8N18m0j8jdd+41VxaEv9GPXep4e3SrkqRQ5uQBpevcCl8Yib6rjhT7rALglRap6YD
c86cy63e1R/npI9eudjUMeT+PJMmJDImdTMV0E3JYG3Qq9BhzxlAMXVhotNL9qYaUEPIwjn5dX2u
1oZxsdl1BX1Ws6QYxo48zB2UOmIaXn/0n5T9o49abPQYUjaSgxoLuRSZHTgZuqhuyzHfdWqszqXS
eeXPlQfPC/BeyiYoad48W+M83VgjYNUwoK89JCbMsvbUZnMSTLxGi1uN6qdWQ1chLU3Bks1tq3mA
glAH7eRiSPKD7OciEF05fap/Ccblf0NK1mkbQpGuGVm1AFGsy/yp7P2+hHvw9ZFaibhLZKYwAakb
NY4PsxYjHD3hkwTCRX1ODSN9uP6KlciyBGcSSBdUrYt5TjE2vLkjF2A2e5zzjT3zp1Tw0WQvIssw
IpqM2h0jXUNUyZAZ3Wc57x5Qvc+OjbDq0BRx/wJaD4TR5kLmAYhSzd4GC+k45rYX9u5UPVkNs0LT
7ND5p+WMhNHTyIlycXSkbb19bigWNw/i2VINBbxKhsy7w5J6gvjNKZm8aCZbeisru2qJ8jSBbKgc
JwcUNmlhbu6mgUDY/VzkW4I8uYEaHB8lixQsBFHTujNodrw+NGu/exGGPG8UFWnRH6zSUX0jgyPv
XFc5W8idlUW4FLfOM3Q1immsTiUg1UVZH6hlnSCKdpy9YeMmtnL2LEGeZMwrbpFWQ5LitnL3lFQH
0cHpy4Ohuf7cdl2qQLezNRdocXanMWENDC9Z+wARNrKrBnvLsW1tIha7qWVKwZcihecrifsj6BPE
H1rlbRThVuLNUgqapqbDXcMZTl53qKE0RvtkR8Ebu76IVp6+REWOaZnOlNjFaeBTAoL5FLdh1hfk
LoMqyUZlaWWal9jIpqCsBBEe7qy1W+zhgTW92MAs9b7iHngVIL2nvnL7QW5808r7lviCWiZlbRbA
nNUdLI1c8q3OPRUUs/ctttoHJxl+Xh+7P92ZD8LoEmEwd4Smk2OQSGj+BLaU8vNcloFNY+07djyG
gGkmIc3VXYLKl++49qGwpgMOKOWXvR0SYzQPU5bCD9cd2iADCVuCUdI3LfUlG8BsJqLfl01hHD20
hyE9k/QhUAww++oJqsq2GoO2yOmrAaLtzu43LY8+vlTRf0YQmg2T4tYIsC/dj/ac+bE3vpLRtH2R
xd9L24AUFZTanGHeau5+HG7ociyzObUoQJuQaDDiwdcEavfcQvm2LoWNhtgWZOtP+Pp3zug/gA0j
LT2SdempygcQbSzm2YGLLPzswDlub8/wxstBz933PePwSYfdyA5QT9jAUDIEHYQUvk7lxWNyRllf
ebN+0IPhvFqsNupAK55+ozHvH+Z2BGkHytjke0xk9jylgplhYhsynDKoMtaCd6FMUytsSiEeBOza
dkUNQC+jXmv5meqSV5Wile11tN236G36KJ46N6bjWWExqzpEo82Aw51kL4XjFL8GWosdd/TN3LMQ
8SJsE1LdQUyYP6RiBm8cOgy70sr1cajVvM8LJsMSmZEPGWxQ/eeSwMUMWuf5kLI9g8bGXlz8AmUB
/9WSeLeuyyG/C+nZA4A77AZdARFWWsBt2arH+x4JLTRVdBPALyAH6pEOzwhZEGtFKz7ExP7USVzv
ey8bPxXW6bK/VdflXDhcjBFSxTBPzl7bB16+hRlcWYzLvlYnmtGzeK5OxK2KO5VSjq5pAe1TSOXx
VAwbCd7HBwddKodltBhLyZL6ZHk/PUhUAAN1PTKt/f7FiVTW+UDyCrCesc/3do39NHLIdqCwobuN
IPvxwUGXbsytinknNXCCZjr6ZdtFaVP5Wnfh9S9YefxSi7XkWL+yGhGBPPvNy6bHwaavQ9JsXQtW
RmgJfFKQUCkAgU5PjmjCNMmBCRz9GeBUV1u765+wFkTpfzMRXvc0KRO3P8lUg9Sup1uPst+s4C9q
Erd1A/Z/bqUqtCA5s/HKlQW1xEK1FyxUDLH4E7Hbu5kXj1NZb0zI2qMXS2ocixjKIZ0+OY4GxPix
T7d4MWtPXlzxJxtKNg6vMmiG6Edn9FBjcnS7sRNWHr4EP6VGDn3LFldMezrViEVTtVUTXVmhS7gT
7CsI0iOSnnJHPcLJ+2g3ydlot9Qn1x6/uN3DcgXK2NDjgSTj9E3TMuwVathuzbYMKD4ug9Ilqqkz
UgLCkDecuBMDeg6TVM17fzK8c8bT3ZihGT5CGW1jHtY+5/L3vyp95tSRts1ZipUpX+ckwTFPjiol
n8qFUEj/7+OJYbZmMjTpydBWv6/6RoaOVO1GvrwSLJaAJgMKFVZS2ZiL6p1lRkCnAlInXpgWL9dD
xdrokP/+/AxiQqIBeOlUNz+tlO0M89Ye9e76wyFKjMd8cOdZ4pfSArJXACTEkcnghnQcWg++uHYP
6PiYOs3dyKn6XaLCb97ouR8TH90yO4pH1TTIBUzjkeppfLNrGI3ddAmTz2h3ZG8TfN++6ZqZJ46e
0VfBcuctV1DqEN08pAFRVEy+NYvs4NCGnJO5Gx9EXjsPo/JklELG/UXiANy3MFt8oGZe71u4uATD
0Do/Eqvl7zxB96kXmVcG0s3cpxGWru+y6qGwliNjyXxW1fXdmHZ5CJf2/Jg1VR16aWrsmU2KUwaB
nPfSJs7OgnjUzqGg+fn51A5nBk2bYwwD9FNRxdNRWzgs/Uqr9AxFMe8JAl55BAKCPEytJhBeZcZv
SPKhxqWlNH9CY1vdp7yEYFST291hdOFWNjmVuGlms92VWrk/xtmL70vJ7b20e4iOpmhznwbUpZ7r
SqO9W+sUamFZVefIgWT16HJD7eMiTr6CilhpP0ns5n6OMwqtWWX/rrwaXAwt2OM4evh8R6Se75YT
Ko5N0e0tu6ijaYABHMwd0Np0+vbZGiCitEvRBv/GJkJ3qtXOdC6huSbOZqwgxiOzO5vFTch0bQV8
dOozKRmEwgu32TcDy8OqU3TvOkZ1i7+JEMQZFsBoONvxzjKCPEnKQCmINyC1Eec+s2BfD0l9EThu
4wZj0867orfaFyi321+7vLePc5NOoRiAWsgaSKr5FIztgwbhJXCMXgeNbWEm04RDzYY6N5NBbbTW
deynwPeixprP51rJ+AvTU3yUUs0Rx2Y8Nu04AUXlZIfWGWjIcwkH70FaPxpaNK/JhEXUeIb3PKvJ
26MSPd7XKSU/oHjNf3pzpl/cGsvDAP/kJ4S8TWhR2N0UIBHggZzJ9Mv0vCA22i7wCNysdypj3nkA
3ciGKTdJ4bhdaO+5mgSo8/wbFPqyAHVNsWsKWHA3jn2yS/VEEib2sqb1rnXkgFoxiHUgkbc7CF9Z
3yE0jKmqyuGrdhW/HcwEgwoO4XGE/HCUK1BrVDW4OzdTtQ83Yn1M3b4B9ANSqj6vh+JQFnN5i/Yp
3cepofdJnEjISeI3Z2UudAAtITNoDGKdp7Gmd5kB/QhPseJeWHI6U0fSe8rjYZeMnfYrxzOG/YBq
fcgqw/3VO5aDrk+L7BaqVYOv2KQjIqf5JRkwTSYz2wcbffyjNWTxKXdL6GlBcvtutlz3ic11e2hp
bR4bp4iVP2TpRQqp9cLY8vqjnXlQwJpByRANRlCasgxnOZSh47bwpY1NZw91OfgyeA4zZSBbGGZz
Xjdw5SEZjTJ+kQGUKMWHXkEKoEnwf01btz4ZHIs6K0QcCLSb92ZGyQEu6iJ0nOnCNqDD98yFdlUo
6Fx+a5O8OjmFqJ+ArG8PyqzTV8jTyR/Y1nXgNQlcCVlrMX9KXNXsZSENZ48yKSBL0ACPA9Ng9X2p
yswKPThtJn6tLVhfSYxN0PaZOQeOJdwqqFQhHofMsaAhbRcASXrEsaDD5YwvpT1UtwPaCrbfUHN6
4m3rHPJcGM8zYQTiZ/BxtoPcsYA3saFM+F6mTfzNGEvIgssE/qgFVfO9biAF6cPLxHvA1gB4hzG0
CnxIB+Y3EjnA0Z4hXeCPcmrQtQCkA0m2Pdh3GrJppzqbZ/cIBbOsv5fm3Psibgtr1xoi+56WHewl
Zk5x14fglgUc1SChYAafL4G0yCISsqzu9DiJAUb3YnShJJkOmfh9/QhbOx8XV0TaMwY8aT1GkBK/
j5MM9xSRvY9OuWUt9XHJiC7BsRWXcdZ6pTrNfXP2mjYovP6bEVfPFm5e2LdblrYr19ElRNZwy77t
GAor45A9ss7dJ9C63LhirVzolnrlqD2YKucwbMydjO9VTs+D0YIg5kD7DmqSN8Zs37NYb8DfVqZk
iUK0OtRq6hFoXFU8x3G6I8Z9aW9RFlYuXEvgYVpPNE+lrE9moerfHNe7qGNEgRfZQd21N7aA3Wsf
sbhkQxFrMiGihAQ8QauKV+998a2vhi+fWrVLSWqHW1WSJLMAlMneKd1CcBI2Nv5M0i0I6wqki1qX
D/vrWt25wyC7ApCubBziKCVNFTgslS/am01o+THzrFtxmjrUZLJEnSE9mBzlPHS7qtDJfTEX2Z2A
2254/YPXpu3fWziquImuTqky7hUo460FSUE0lr5C22yjN0b+mGN9cJtdCllDgl8VQ22BXoAD8Hnq
tXurOwWflk6jWDdXgx6gGIGCWlr2DbzNCPHe1RiTZ6gFQmYRInj9986pHeEXziTuGoEcLuFt9cQu
RpfQM53o9wpm0RU2fjxrEGghf+U3k1sHXOYzwJct0NoxQcKKyilkGac+Dpgn7JvEZO2rBPK3C2Hi
Kpnfe5D29kfdmbhMQANph5pMb/sVjcVDb1jjo215WZAqmhk+KS0o5UFP8A0gd27CaqDir3TU004O
Trwz6WhAWbgxvkMLk3+zZqtnB0OVzQunvJ4Cy+2mZ1nbXTiN+YyyIqrEYsjdYyszdjsMpTgVIpH3
fYneljFWCqLTsDwcw7zvbG83p6AZi4Z4+Om1eWGb9I3xmpqzASsrYXSH1q7LIGNJUYe1U6YFlANF
/Ggadowhd7qvkNu0vhiKQyiYSKQQPH/oXMmOxIRqZllz8otWUH7ZwwZC713Dks8jM6d7mZvNEWVu
3JyyOdIzTsEKUsm+1fVdhAKpdyPsErWMLGt8jkQM0sTy4t/Ix8KHajAJ5z6vHhoGUcMatmZ+bGTG
oUKf0ueFbdx2dqPCxtT1ezHM6X6esuZ+olUKeVYLesKt8b1Qab1PHRpDRnUAIA0kIiX81CVtAI+e
ofY9L8mhWSTogzFjL/cZGPmF1fA8EFbmPliA/WYhlLn4fd8QIA1kaiR3U6qJG9SWxMDhEgd4SKfu
CG71AHSOkKlKlYDdLUOADoa2LlOYioFWNBsVubHjBPGtmDw3+VVnrR21pOjTAEVUVMNzt2eB8kT8
Nunc8AGWZAHjDMzsySzRyPUsZCleYt6Z0HbC+/V0RPug+0JaTx8L6MTuSM5ayHvV1onME9t3VdGe
4JkBUc/JyfdgzGc3WFUsMLy6PUJzswzSmEEfWI9J4IxDEyGt66FkqiT6D9K9ZYyQg6wNiLhlBrsf
HR6L/YT/+tSRBP7poAjcaklxj4Hc1NHRZhMM3kUJchgsOCvFcgcXIejc9wmFvKeFPIyQe6WxTH04
Ugjtl6Z0gIXNQOUdY1geOw37Cfowu63M3tzBI0PcFm3jvFPbzo9TU+eRF+MG5PNm7O5Imxp33jRo
sXfjKvuRp6Z7KHD3fDFc/ZvVujhI0NUCp4GlMmHa2ot4lLdZ148vE/fK+9pCChIkeq6fDbSdi50F
bLHPNMr2Rzvmw10GGnHiS1pze9dyLo81KO/7EnqroTkpROKyjL/2eTwccloS7beDYSGQeODsW7B0
hXGzx4qjA4IZDXtkalB+r9FmgbRBo6AXnddfcPOcG5APB7jKadDpzyVI02/QbMW/4TBlBRb3sjuj
svHv0jEl2BIkxzVxgIpuBhUsTyA0JiXaFwDtWT8+FeqXIE5uF/Yw5ZmOjMvPRMeGxuD7aYBf6o0L
xsphsoQzZjPWYww0UqTmzkaSqcyAgFs7eONXnoxbfYSVC9kfjM9fByi6OE3bKFz8YK3yZHczepTd
0/Uh+tOL+OigWpRM03LwIByM8r7z2JyzI6Teg33r3+Rh/A65NRXSxzlyI+Mgds9pdIQkf/E6fgqj
TpeeBkI5ZlMPjjg5HSiR5teKbd1gV65MS4z6lDdtNadovEAy/TmFU+iQ0tuycjZu+iuX2CVGHfua
XIoy8gSG4sHpyyC2rKdcdrumpH7V6HfP/Bx1my7h5ziCPFxhMUbQcG7DqZmTEIoLfH999lcyCvOy
rP9aWFNMTNeLTXkSaRlZUD43PfrYkekw1z9U1e2uv2VtuBb3v3LUmQVEoz65FruRrBI+6myvDQFP
NddPBRUPSQnLjOsvW5v6xfXuYuqMo31OTxyH5jsYO+QVyqxlqFocrddfsfY9i56J0E7qmWiPnBC7
nrhn3naG9ypId6iaIqJUPTuJPFx/1WUiPtidS0xzOqhKZhCBiDxkYJOLC5qEPQGUhZv4+Jk3kCWQ
2Wrt2YR77xi1DcR8kgoqKeWxNfInqxQbN+6PVxlZYpkts/TooKGsKGEDkZAyJDpK0dGeKVyj8pfr
3/Enm/h3qMgSxZxblUFVlZmn5o2+qbv5SwFxZPSr/f5t/N7eR//n7Mua48axdP/KRL+zBwRIAJyY
7geSmalkardsy35huGwVCe779uvvl+6+MxJKTN6r6O6oLlkGSSwHwDnf4nzDAZlsoEXeT1ZTHdHc
OCyhjUnaUwu6ZAzHibIwXFBh5H5OoyIw06jejQm8Bt0sOZtucUM1G9jB9zcDYMvertkKrhXYa2uB
E0QRKM6gc5b8vNyH768dquvFmhFK2LEDJ2EVPzNIs0XLV5y/Nm7+a41rqwYJaTZCApEHtJif1Fy8
gEqculEdfmg3oQ592y/N2QWTDik8OizRHUww5K+gZl5uVMHX5rC2TY4MXA0j7tQpBfvpIJskvY9t
A0mpcqnO9HT1kiuxlehZm11aJqnAwahHRRASAhAnKoefc9nimjS7i4KtsGrdyai9AYDRy6O+MqF0
3HMEx3BZjigcqRRGG8hUx9+oWMSPy62/H8GoDn0unbxLIG8zBbH1C56ibgXFGWQeXaecNiL+2vuf
h+zVJpYqOTpVMeHWI9M/c4v9sKYt7N/KQOiasBIOn7EkNcqndeJZCz0hH/7QOwuKN+kTEC2+gJ/3
KLOXj/WVtrQ7IWvcvMgEVxMLpZPa61Euccpz9n6L9LvWWeefv+qscSa8x+F9DjjhOOErBUEV3HEu
v/9KDY/qsONZ5gxsTNACB8vqIUY82147wPOljifrFsjVFgr5TrmvTMq/FGZKUl/ilgJp6taIbwuB
ildeDHaG+1PUfIU/t3UMw7I4wb07ee7BT/5lZJuqMis9oYNeIXcmiYB5xWlxiALgaIK5hrNlrLwS
LnRRU4I8ZzxQozg5YItFqGSUueE2cexNpXksq+xDJxGqw1+HOAyTYiY90LXmntvFAalVb+qjWxkn
gUWGL8QG6v/y4K71lzY57SLtzg4nCayJnmt2motyo+GVjUGnwVVDw+QszknaITlClffzRJ2rQca/
Pvbe2r6zEJNPyQTBu1BZgMDJJ0raPy83vSK6QnXcrrRFK/OZy4Ce61ZRPSXQxcH8LQzVwpDKVldV
aMADPUd+0yrmcFelk/2xg5uOvycsl0MzoeF8PFczYkUBgu/vE3OGa0yybBx03j/rUqnte41ZDo2y
8+pUIvdQTOXs0uGYFwbkILqrQuaBmjbwCyvTQGqbHioboakWXESXwQYc9bG2ln0Wf7o8UiuN6/B5
2TOYCyUS6xGmnl5YcwXF8uZxhhbP5Qe8v+Chw/E2rtqilABPJWGAJJ8HFU/Thzj2DZnFCwRHqJcX
8vPlB60Re3Th0xJMYIct7XBqpmWCoCqynEa5fFFl/Rj1nO64tXyrRuchzxnMWelNCP6Lm8bmxn7+
fk8Kfv75qw0ELlNZwWMJI8Iq8Tu4rWVWuxunrWLH+1FG8PPPXzVf0GJqUDXtTmGUPTLVfFfdpl/3
WttaJLC5YzFqAgLfSOvA5urGhEXORhB7/5gjOH373iNviDCKrDtloCAW7afegfrOjDIy3wIbvn8W
EVxbiS2dHGLP4Ai0MHDaLcnyJSfsromrfQyrSeVEp6jM73Oj2DhPr32Rth7tuJaqRGX2NIPF6w/m
Ip4kjL7242x8w81nKzmwMp90edSB91DQNoz21Gf+SBMvyR2Poi5+ebWsDLmudlo2g6F6HnWnWj4r
WA4tWzJCaw1r672mYw5XMAU6RQ28Tzx/qautO/9KKNEFOyvgyCN7aM5cCuBiqX3bV86diVy9Cx9H
5OX68UM7iPhdu3q11uDYrcRMK8yo5szWAO4g+qXsx6XOPvgAbTEbrSGrvor7E50XcJjBxwvvI6TP
+2YjrK9kL4WtLWmaZtHE+rA7GVfDfvbCA9nFXr5jMM3yx5vlxP3Fux6vq9vuNrsqHujX9C7ab8X8
le1f6CKeQxR3JXPOT4djZubCZjIdd8a0w31funblil+XZ/HaGtGWvjFLbgMA2Z0s57buMUwQkvMv
N702j7VV3kWCL1ZrnJlHwBBYxi7p0o81retzGrZgONHhrReDfAmTwS1FsxGbVkrKsH55G27hpdrn
lGfhcTZN62o81+GR2KcWKmFQ0D3lELG/KdXEj7D+azwYoix7imDwPIYDIEQQzxq+KtIvn6GZRjc+
d2XZ6mDwsahMaUTVEADrNLsddfwiWW5rln5pS8hBJbkdHi6P2co1S+i48LTuQ6glNuERZTII18F6
7pFNFYUfsw2HuTAt8oeI1dYzqpJ/gne8bxfu9fNyz0BmuzLDtnPRAcPXYaLF09J3xEUgILEHKeTQ
DbkZfr78nis7lo53NYHzg5Wk6gLZLeNtVyTxfTPGFpgsWXwNqGJ0ZFbacnfAufk+tKwtab+VkdCR
sGOPilWLW1HQ5RKeo6XcOfUMV7wMuhZs8BbZb1R/Vh5k6dEHNWwhQjwoO9dFlsZLrVuBczivv7F4
ywln7SHayQJEHsFgQtkEIyBj4QA0ZjTLDKSfYjcxm7gd8MqXx2vtSVqYqUMnj5epbAFgsshOAWkS
5+1j53SPDWSVfbXYW7yMNSK3pYUdc3Bi4Bbi6BSGKNF5wIa18Q4p4vnPsqYQ2EdZrfm1WDDf2bGo
Su/z3jJ/zFMs7iCHXmO34iPwKZyAHoU6J6wR4dyDOn2UD8dlSIbIXSLD8aWsrZ89F8tPSaO08JMU
OyobJrbhsLMSPJk2NADa8t6qzCaQKi1v22y2901iDLvLw7G2veiI6D6SMI1KRR10KGLCdlIuPRTJ
Owh4GTKEg2xrMeM+SQcYt1aLI/Yt61TqFnXRbNxvV46AOi+hNQDrhxFTHyxZSIAKVswH8Na4lajA
X+U90hqXv3Rlf9NZCiqpzHgAKiegtmE88aFC5ssBkhFCMcZGLFobqvOcf3XWYXHE+4XQJoAYZ/zD
ztPUgwpO+Hz5A9Za17ajifEcUwH+MkiQ8H1HC+eWRbW1EWbWhuHcba/ePW/mzEnDsIY/XxUfalBh
P8F8FcZxFPiSnE3Dt499hbYo8wbCkjiy1QGLjAZa+vAKBsHp/kON6+BFYUM/Mhu66CRHATNcpE6N
l8stm7/3vb+WfoQOWIyqmI5AuUen03fDfbZdgJfcX8KX3ujZ7s2N/125+9q9eT6d/Js9/nN3PO6P
+xvfv7l5untETco9Pro/D4eXw+PL8WVwX7rd9f3heHQPx6eje3y5lq63O2Tu7jYIdrvd56sr/ONb
8Mm7Cg63gYd2fP905eF3dl7gXZ1u/P3+2X84/5rn+c++f+U/X8XuVsJ+LTDoIEohohGYK8QdqBB1
35XtWA9hNUJmUcIDoZ8LfmeqSu4A5ISTcpLXKK6z+ulyb69MdapNdTZHYaxqIuBbIQ48Agh1VhtT
ZO1Up4uPzuNix23CxXGOHHjDG26XGVdk+CPlkPxewDs1Hkc13Ne4JuLhVKjPxAZzgif+5W9biUO/
bxmvFhorFmsY564JyEys42TM5nNlGrD4jsP05+VHrHWfdmQguG/lUyfEkQD1WtIvdroVRMV5m35v
FWi7kUEAnqSN1QQW8DXwFE6/pw6o8x4MRcB6IIlpvvQTaCVXhgV8XDpU5Km35uypDBX/cxJiOIii
NAtPJZC8hIpPmHhw0zZ9UKt3Co6COC2OV+NksYeqTNLrmhjNj2YAOhOONSXY17C8BWHEEoM1elZP
8YlOAmiP046HZclNrxTw2M5UCwe6GJCAO97BCsVe4HsJKg5EsjGhwgPy5M6LUy6hlyXnyipHmcAC
jK8zMlAs8BasgfyLdArnMDPLmd1e9mHhAX/OW9wAYmgfC2uEuhSEO3egH+M3Ek77Oxq20BCZ2bLj
ecRvIb0zPEHrhflh04W4UeWNx0o7e26AwrrjIGl41gSGWdsu7egOBok+52GCDAXrmD9NDfOStmuu
uSG29DNXJoYO9EicITNbkzRBG0EZxnVIZu2WIk3lxh670j7VDndKTTGNq+RsWtyo+zCJUk8V9ZZY
y8oWpRNtOXx8QayGobnNHif5uCyLJ43ASmbv8rJZy3rqSG47ac1EDpV9nJz6th+NA4pFx7Z0IMgF
Jg00oIyy8fOS3UeoJrg0hVFAvgWRWOk6HegdQZUL3qNIsiEz44bNXRt9ufxVKwduXV8WsO7RAlql
CcDVaAG9c+arEkTNOyE6egtySxZ0IWCvlx+2MkQ60Dtn0OnpyjQPKqD2TnOZdDfpaDkni6QdcOVD
8zHpRK4nqOOGMbsFcuVEKvJSQj2pA/fLhcz2xkx+/0O4fvcXE+zeEyRzYTPBd2XOmM8zdWs24pZ3
dbX/WG9pZy542YsJFwdxrCBvOvyxtMJt+9vyj8utr5gEAPf09kg3KYDDO16nge30xHJDaMyNV2Yd
55a7JNiBvKbrDOVOnHWmWw29zdxERbR2aQdENehCm9p5a3NQ25CibhxY0fIsSAZZ7mHBpP6Y+oGZ
HuNTA+TqAHdPsxsPlz98ZYfVkYz2IqvOEYgTpJAB76prErMHQ9gbF7IVsy2hq+oOc0qWourEcSrF
jA2BViNEvuKp+Yoz03RtR4oeGafdo5lP0JWQE6zdo9yaj04iuhQMvXD082IyfEhlsC+TBZ37qMij
jdd7f+aK3+e5V+cLcd5pobFRncG/4moJQzNAmXi5qcB9Q/UOFbCNWtrKoOr4x2jKooxxOwsmRfMS
IFtcIo0pzY+ci9Q3YxwTq3HekndciY86HHIiQ26rjDdBMadQDDXBputFKTaSyO9PGUvXXJnJgm8Y
rQyH3Sh28zb5HE7jzznbAl28//aWHk7UbGZWF5cZwgk9UCnuufUxSBISWG9XuSmjzOjjKQrySaY3
OMMsBydstnwo1zpGiyGNVJGy7DIKSBztreUJp5n92TDh8kpd6xYtLjSdSIdkLKJgSr+THiGKbLHs
11qmb3vFMmJpgKoQBU0KnpQCVXAzkfD+AgOs/G3TVcKjonXqKBAowDqi85Iw2ou5ui+2/JvXOl27
I0cDCIjJlEcBsEGeTT8P/eIa6RZu+f11Cxmdt+9PTdFWUT+A2V0hTeXVI0nBs7YTej2qLn3s5gXd
BQrdsJHxWxkKPfFShBDpN8MhDmYxDTdLNICXmZpbe+hKX+lOOFVblbxLZAQfPhPFEK7uG2bkniid
jdCw9vrnafAqntK0kJkCLykoInVt1cUB6YsP4f0s3dRmMhUkr7paBSMU2OzC2iO9AHcE22+FuaP9
Rpxe+4Dzz199gBC4wyKZq+ACt9BP9ZzZnWuphRwvr+GV5aAnwqXiBrQFFgUcgPknX8xDFqYNBJ9g
MQCWz8eU5VBCf/sRS9pONBazCmA9BcrtVyn+vPz679cPLD3/GZlJCaSJrQLQbTwo4XyTbYF7bHmy
m8xbuuUlx/lMpQ+Xn7a29rSV3ZgCfLxmRLBO2Bd4arX+NEcQzBxvGons9+IsdCO0rgyLngozGAww
hgEdJqavcZsGgj1RKAgMsOK9/CkSPf/XTAB8jN6OSETo0AOgrAJS9b9E1V9D3tEFhdp2WVxQN5u6
K8MRW2XQlWWuZ6MSkaRmwiuswqS/sTuwoZKJ34w1JKQvf87aA7RlDs21qDYBcsKxaa/mGeJyj/Ow
VYpYa/z881dLsF+c+MzbM45T8W1uesgw3Dsg8F9+85X1/ZeEUpdCm6zHm6eK3PZpfwSzeiMpvDbG
2v5czRCHGsfaOJoJQAHMYXFgpVPsWQKIkDnu7BsRl+oBRmRb3kNr01Zb54Wd8qGUyjhCaB1kwg5m
8FIA4kKTafKbdkg2NqW1EdE2cRgazR1PnAiZCugwmBMF/Xfiy77M02LjEWvjoq11yCHCrJY7cRA2
Y+5GZ90A1I0/FnX1VMVgpakwRKmQ/qif5qwY/KiVV93Z4rNjxUa0WvkCPScB6x7RJckcw4S8AF3P
9uxNSMDKzNKzEkvhhFNscRUYVe1DGifI8xHMTnMvq/kmleBpGVtuWWtfoa3sxnFCyKhgA2cQ1YG8
0C8ez39+aOnppPOkGc0y7C0VxKlx3ziQWkLx53LTKwtBv7xD9bgf6DypAKbURx6/TAXfR3J2odqx
ETdW9iKdPd6zllkVxemDsdHr0jtoV8An5pOif8DIyr/8FWt9ry3nQWBzrQj6vrYLt69+JB+eQNoC
llPYqgRyC4FF+XXWLIVL++kbacUPS6r7hRun1M4fL3/FSrD4y5VaQrzYSRFhrXA3LzYqS3dJt8Us
+K1x+M5Gqt+jS2klw7JMLBgzUJc9ElrSLW3QforYNH5BJ6r3jFhN1+EMp7SO5Day4gwyOT2dv7ey
GkHDN9NTBp49KK6S3Hb5YvpQIfqK7Hq/h4KE6aZNW+4pqY3beezS3eVeWZmh+o0ckjOAIQseHjHK
5DQtVfHg8Dh6GXtwOrN6YBuhbuWEpietZweizr2V4SpnZt9ULjNvoOyBzM09ocmPNF/uSyRuzwH2
QxkUSycsjhlOtGVph0ebI38iMG+/JwbozfHGoliZTro5jqVS8D1sER4FS77nGfvV1tNpHNpPl8dl
rfnzWnx12MjaYZ6RJgiPZ1oAV9CTAks1ELL4crn9ldBNtEMBaCLQ7QH04SiS4mDPNvRtSPcH0o+B
Kivo81TDYQm3+molgOjs6rwqI1ijj8ZRGQCg947xqZnA7r78JWs9pcUQC2oCpDPn8LjQLxPU3jIT
OWqyETTW3lzb/p1kSZ0aqNPjUjTQbZLdkNyx2VT7j7w70ymVDTUzeKAucUC5z/JpD2E+iCLxjTvj
+2ub6WzKzopaVJ2w81f1EfoEXpuXO+iEuTaW4eX3X8lOM51KCdEOEHBMfECWQvHOmmr6GCVxfVvP
SKmwNDL3Zg64bkaEApwMysEwKJxRd6vYh0af6fRKvlSRM7elcWwLyggqi4IBQedkwjehmnB1+TPf
n2JMJ1KWGUTBBmphMUIELUmzXZ5BLqOdN3rx/UnGdDKl6NOsq0saHqvGPvIMrt7U+OCdG6f7t4FE
DVQ5cW8A/zgfQ2f22KYq79pr07ctLx2rKvO8dXS8IKfQCZFwKrlxuNznvw+Rf91RmaOtaxRMcZ2r
UhbUVt/eh0XKroq2IftmYMZdlxYJ5B4tw+vKuvMdiTxvHfMXFEns2Ee0kd5E4WJF8pIepUggWTJV
gEMlTsw3NpiVSaETRQxZjPlCoeRdRI929gRWj7m1cNeaPgft18HfGpYcAnHhkU4oyENOEBYCkZ3B
xiYRyvlxuYNXhk+cT5SvHlI7kLsWEZLCI4h1XuYs8U8J1fLPl1tfiT0636xrO0YhVSSPc96mUInJ
76A+A7xN2L841pYx5son6GY/cCqIs4hiBnKqrtNo3FWq2liTK0OgU127yupqxLYQdjC3hV3twOLH
VNuyKVjpHZ3qKo3KCMWI3XeapAeJQd+aHBeumLu8/3K5/9feXxvdjhAcftrz+5flPixV4qME/mSk
zRbJ7/0DBNMJrwlBggjGpCrIRJW2PuFm8mCA7QzPd6N+juYeOI7ewvcsim3VMVa6TZw/9tWU7SQY
tpRbxtGyjFPVqIdibA5N1P9BifnyoX7TKYY0oZQTQI2PeW0EdUR+GZQ8QBLnY0blTPfXgzpqNIlY
VIEBFQW/KswjiYtk4zL4/iGb6SRDp8/7MoZ8aZCHAv4jSCh953nv7FoadVDYtwBpqXu4BxYEJnFx
UmxN57W5oI1LrsIpS6FpGOT99ZDvOQUYKkX++2dKAAzMtmTg1+b0OQy8Gv6yRmJkipCkFvXoLjHz
7Ro6suZWCm4FVMZ0TvJUsqzqJ3a+ozQu9CX7o4QZV4lLich8OyGRP1NZ+OEsoDDdRCZObXYPiczG
gepsWl+X0P2+kx3O0pfn4sp013mbKUj2DPrFKuD90B5QA5KfO2uBKlhhz6iOTCnrN25n72cRmM7d
hEB50ecEqU1RVG6aviiIqnGmkAm+hoq/f/lz1oZPO0sDmmDItC9xzCkTv5GFixI/nCOeL7e+shf8
xrq9mhx1yxbaxWEeMKAxbjpoL/uN3W7Rp9dWlvbuqgSsSBm0CKBGCDqzSM3y0eCg17DFGP1FNj/H
pah9CneMr7Sdow32ysq46HY2XQPIR5K1PBAWbKuFqboDmDLNY5c7/MCrEYkloNw+Nt10XxtzGKFC
AnXcAGemoIY1VtrXUB5Mr2N+9aEx0qmvCSjOXQro/qkxluKmH6Hdqrol3ijErSwXHU0EP3iairAm
kME+EDEfxvAFdDXPDrdkPFemmE5ohYdcWvLBhkNVU+37UOzHkH/6WM9ooa1F7r0pMtjUtiN5gO/S
fQKi0sYVaa1f2NuwieT1JC0HCr75+Fkh5kMybuyRxo5+XX73lXWtE1pNFZVTmYniBKVpD8DIUBje
YGw0vtbn2i1AsrRvoBIpgkaxh1COd1z2+8vvvda0tqbRwWNKc0qDycghPVc70HOOxcZiWkFeM52t
WlWpA583mClNWT/epJmqvCim36MK5yWgDmV7Aga3v+5jI3UzO0oPTdrOG0WLlRHXuaxpOZOILtwM
pplPrs2cb04S7/gy7SXp1MYXrj1EO2ECwhtC1LIkQNvkf9C4+NrS2ndg7cm67uuHRkjnt3KTNmrJ
IwZ7orR3IzM92Mn4sRWnU1qdtBmHEaYKJ4TX5jBBMNSXmQj9y2++sibs85x7tRtx2U02qsMkgNb8
LYklUMZGQAZx+Fjz2pIGkbWxcwcaQ3lkeWDOAeGcXifJ8LE4rbNVR5vBcSyDrLNTGt/KGvtaFf95
+c1XNlJbW8+pzfNUxPaI2nnMPcGjPxcwvFyI/z/KyJ7A5mElRDMN34iNjdWwcjq1tXUeFsskEbWn
oIPyOwd3sGvvIxhLCW9ZDjLboqfzc+e/k7DQWaxzRYQ1g02Ia4No+C4sqwV4Oif1Ksju3iGrDp5J
iaJ6O7AO3sZOjasL7i/RVOVXiznJ62zsp6clK3pXDCw/DXwRGFiZXQ1hMf2oFrIA522Yx7YfeOmW
ZIJ8pxFGgaNSlbssb6IvkbBjDxh1cjUNcXPArHNg48qNXcdM7vcTsPZWAT0OFSr7ABuKXWcXP+fY
mfZ2JqN71mXkpzlkj+BZVoZnWouzZ8ZYPfdxr64AZK88UjtzCWshw559s0lA9jOL9opbFtvDkGY5
VJLAJLw3IcRv1ShoVrT1k9yAzHyc9w+Q5F/ui76xOFhDprFj3djdGKRiNyFKJrvLc2xl8enEExo3
shICYp51+9Jkz4LcgV6wEfXW2j7//NXCDsNeRtwaixO1ALl3W6Vw4IPhQew2Q602Zuz7OxPREfgC
907WiAUm7Ol4J63yujWLjbzGWtPaYphE4cD2DsoWtcOvIMe75525kRBbaVqvZgNDkDgGkDEnTp/C
8jF1fn5kOIlewLbgOjUqaEyexmSO3Jk5LovMe751bHw/PBC9iA0DirKtxroMSiuOcbI2xGmexeCP
Syo9CusOjwxQgeVsKTfy8r/RNX+NFEQH2Mccwxs1RXRqszaGVwvcJ56yfJAQdJaTv1hl3rtDYdYn
E8TNvZmE8S0cgWxgplrV72ILjlgCMsa4C1gMjJZ2HL8ZOIbBp5MtkKiWAP95gHsq+BrIChCuZB7J
MWsgpOxyKGTd4ETQ+3D4M2B7LIbPBjJy5SPE3ZYvHxsxbXtyEscqbBtzVgDP8FCjzLGTcWjsiS3L
jcn2Gxjzlz4kji7KRUDdbso0jU/lPCyVZ9v54PLQ+DqWZVoeeWTDN8WKM+M0GnHkqd6usb/DJgIy
zknpxSYBksOKzdyHx5jzxayBp5dO1T9H6KDZG0Rb/+FAQhPS1ZCOuIehofENjDZIzdcDH2+lmqaN
6f3+OYro8IO0E7xtTOocybKQg8VL9SSKyIGVDuHiNOWo9X7oIkB0NAISGCYsRUznWMoi/DUYNnwg
2kFWhuv0dQK2eMHNjbvYWizQagODMZQLElwQr467qHLNESisRFTy28cmmHaKQBWuiYe8BaC5tf4Q
srrp5gKVv0Rt4eLW3l8Lk5Ew66KQSh5FaN42Ib2zu+rp8ruvjLeOFAjHwZwGiKgfB9gO2Y049RB/
SKD95I7FlvTSyuvrVX0CQTHmUEPg9btPTS39QuUbI7v2+tqxP8dVtUpkLI8yWgKiPtE62bHa8eZk
i7Xz/hGR/KVyn/ZhLnIwP6jt3LQDXEwTFiTVveKZW1fwHiwolOT5xmFh7Xu0Db3EymsKAyzV1J4e
qVl9na3ikFlIfmXOx27gcF14e2iwDLu2DCmsY1KHyxU3G9RHoXSfC7bA36fdGJn3jyZEL+mfLY56
Wi+AcvD0k+z4tW1Oj43kG/N2rXltSZsN3jsEm/IouXKeYbDVPtZZ6MAdiKjx1+W1sfYMbV2DxGTA
w4HLY2QWI2T956R327aHm0RCEaY+9hBtbY98cETSZvKI0/GduQxfY6M8qnr88YHmQX0/T+tXJ8SI
xJBRUyE75pP90CryGQyeQ11saT2820Vo/nyMedV82nQNKGAOO0aSQC5w2KkQ/1f6H3t5bXUPoGfi
RC7ZsZEHUi9uBMcRPky7y62fW3lnz9aL9XCVGMwKoemYGPtwXG4cKMfL/szf9uiWUPm76xn9c+63
V/0D8m4LqxHBjmEW/oLVB1xcQf5yuUDJ3i6GjSPceeW+9yXnn796ipRREVexxY5g43027aqA0Mb4
+LFe0k5P7VLGjrIpQ+nO8Ye2+m51EB8sEvse2ZzKrVT96WMP0lZ0pxoJ6zgFgn5Dq+cFzg/HsCp7
P4NF2M8SXL5DXmZbWN21sdeWtjF3SPdWkNkBt8mDuBCH71wKr5Rl2Sv2+fIHvQ9HweBrSztRfFbE
NjkK5yKFH+008p9LCT0ssA2iaMdTBnezChK5DcSMfNab06eelwAuKGFYWyyHd/cv4ujylHDXnhp4
5sSnquqvktHZzzn3RzM+Eb4cIFqH3eUUsmpjJq48TYchTDaSA449x/A/gXudIeFRGbqWLK+xbG9I
CLftERcA2T5d7uKVx+l1cSrbcqhbyGVNNpdXxmghtlUOOUYWZAwZVrdrdLmFzRNOlcdOVf3GKfn9
fCp6VYt7dWegEmUY7JgloeHaJizfTnFL4ZBn9kV05+Qt7BXTUMLfh4Sz30GD6AtVYb4Rut4vDuL5
WmRUTLaJLVPrOFfT8kRjE3DJsIeygD9nqDsEFiyorlD2ZkPQVQ7EnmWdVpVPapO6sPPMdsqae58x
Pj/DB2aLqn2Oau/EIb0KX7aKt5kZ20cwwh/CqVy8Lukn10im+8vjvRLopBZOz5RfGSWGdRxl0eRu
Z/TWng603JL0/Z3TeO8LtEha2FTNsQkerlSh3y5qB3vpx6ptIE6sQEKJvFxKd1nKQ9bm/hjGLo7N
O+hGj93nBPJPhDzZUC217LsERduc5VeShBtjvrKV6PXgmkyFXUczjobJ9NAYyqv5VZHNd4X8+rHO
1QLwHDfQah9tcJyX6HOJuyw8szbG7TcA/L1+1eIt7wlRtInkMYGlEM6allDwyQr74zi2kPKGE3ww
L5bjG+1k7wAEYrsKnjsHNcJevViazrckZ79+f+d//pz+K3op7//12Paf/41//1nCdFFB1lD7138+
lTn++9/nv/M/v/P2b/zz8FLe/shfWv2X3vwdtPvv5/o/uh9v/mVXdKqbH/qXZn58afus+90+3vD8
m/+vf/gfL79beZqrl3/87WfZF925tUiVxd/+/UfHX//4Gz1zmP7zdfv//sPzB/zjb08/VPaj+KVw
dPxXc//zd15+tN0//mYS+++cwTmPMEIFs860yvHl/CeO+DuzbE65hNuNbfFzvCvKpovxTPJ3i8MN
mRAhBbPZOT3flv35j9CaSQhxuCDUFojA1t/+77u9GZ3/Ha3/QGH/vlRF1+JtzvPvf+eOkByGnYAj
QsuZMKBJ0NqbUw44YZWzTEZ3lSZqvrfBFbsx7FRCN7OfCPMr+GBFhw4y7j18N8lkw59zsPODpRgU
CaJulswfm042/qs+/Pd7vn6vt3vP+bUY7G2AUrBMAbUWHblmp1U8FGdV6RTuyeGJqhhYeY5K2uTT
OY+vq66obqDEA0PaBqqK9wUlY70RE94GXHS8TeB4Y9nwy6IEdrBa14hy6MUAx8hDZOSMHyIWQffB
5hkEHVEIwOdf/mRt2zs/z2ZUEgmdJhMJYUvb/lLHmWlRx+JggTPR7wbBnlM6mbEPl1byfVT5eIfL
GOTdinGAx6udDtSF61ezJdCqxZPfL2IJG4sfPnycohPezokqNaUN91b7kEXAw/mJmOg9nO+iX2GH
VImTSSv3GDRjavg1LtN3YlTFp4wBab7rO2rmMGIbIsjoJLVQG9Pi3OWvZyuklAFvlcB62Q7SuLrD
FlTUbFrKdDhY0hnDPbK53LpqkgZSLJcHQ59/eBDEdDH5HGiHcJQ23naB6RSMW1XdH8wMD9xFNbHM
fVdJ+nWpR/tPCnKd2yewykKO1YIvR9iBPr0x/97uSRgGRABOBExdTIc5RMdX0tqBSPFUDIdykbN0
E4MmcF+eZuqPdcOiazKq/z+50n890kHNFfkLnKwdHSQE34+GAmvfH1SbVd+SMcuVn4sphTlEadkn
/A/kCtwomun75f7+67ciknGMKJXQ3Zb6ep9VvlTL3DcH1uUEdtPgIvVeavAKMy2D7YMbqXDZOr2/
vaecvxaDS+GyRyyKSKz7KRWlgF8PI80BHpDxVes0Zu4mQzr+KmCw9Iv+H8LeY0lyJWnSfSKIgJMt
gEBEJOeZdTaQos7gDuIOJ3j60Zx/ceXOiNy7OS1d3VInMwJwN1NT06+c124Vwv7/mc++3+P/90Nc
VBU2CPFb4j+b/9PCR8omSXbDzZmE3CDLTO7bv0riiToHDlDwGWv/FcQ2JD6qAbEFaXn+//6s0+R/
q1H/z49QI/Or/L46wGHG813+X8o6yJkjTrzZngElRircaL4SS5AgZ+f4HtuibxiWDNUxL33GGsQn
c4QoQN3nrCeh8Lcb8NJtUmaqx7Zn9pxvq74SkzSXtfHTm6AiedwQbXbWTvyWFYeDSmXsQg/lTmlp
ZDeObGyxtm36SND5ESue4wYutSxuonlEkDwSYtcLDRFVrY2BFgXFm0U/jwacbgvuOFmP9V8KNz3Y
gset8ll11QkJN1VjNWKXCbtIL8ZbXUd1Pxslv+ji6bfP+t96zMkdFDneUoE3CjuT9atAyzaUyIF8
nDx+8ZjQJ5IVjzvexyurSXPDtEVqShyt6r9ENF/Gy7zXpEzvxAJMIfhf36YwHe8t4mRv53U3l2bc
Vd1WMiJd7eIayxAinUKbNfzVel4ht4fFtgfJzX1BRtpOMY7Rfip2NvgKN8AQHVaxV2UWULxrQLxZ
d1S2WLCbWpRFsyGYxqwVHcDK5CJ0jZpxACFnLWlusTWOcW6o1x1RqFMtJte0CfKkcFVzvFnIC+eK
LRxhX14c+WnfdN481dEWwtI6SL6mxs9hajgDq/XAj1OkW9H6cV1+CPyNCOjJXSoAKkWQQ3Q/VdG4
rm3cEIXVLulxAILmasVn0A7HMmIqJUWKdPBPWtqkBHKT4p+uWjhA0gUm9WfYx4l/n5Km/qZM5bMY
WOlx0ad7bTGsKDNwJjYEux6Gff9LAz7vtVY86//nRvbJLrHZhPzR/J9BQAB7Tso5ty9jBNYsdvT9
8oOErEyA6qzyPW4TWQAaXkwxDrGJaJwzfOSIs5/2Bj81ASyO9jpV+OcWcyBU6Xd0MLLEjBL9KGv8
eI1yMX4w4ExXP7UaAz75cChLlq62IUfsb8l43Y0lZrA3Pllt/gNhoMi7GtNMh55hyAjYJq6Nuzxs
8FwsGLHXD/m84692kYjnYd3ibbvVRHp9o2KLZzmWWx2wOKmXH+suapiJ82x1HaKgGnxQKBeQ3kfV
nVLxPpSKE9dVPoCyk6B9Dtci4dML4o3ABG8abM7cyajcx8EVk0kfE7L66JU048SeWb7nZgibkOo3
i5K/yBYJpDPNkf9JLPPNvRfF8riURbp3UATwxJXHaJCqOxNftqEI8e8oM/GdzRbSr7mm/wx8bvgO
l8BIX8z5UnTxvh3Fy8QPNV+AJq2XToraVi1Y9+OXRM6/aUuubsEuBvmz9FN0WsOx6XZZi+/zCDNV
/XMnbImBvNwqcGLj2L9V4O+lyMZCPz5scXF00WpqIArSmVdP8GQVPfwohDz62cJBMcEkxy4V33GW
6QLbSkAMYPFu57AFwx/xzVFf6sNvM6JPSufPfGzwsJhmpq4rC6aAeF0KIFNHafOnLFaIGINFF2TZ
tInDf8cMdvZlF2tEeiEcrrAl23FtcWh93ZK7GNO4ggac6IWJG4c1UNacFTaqx2EXWDS8JdWRFR3C
vEeCJfo8PW2VnNbzXFe66BMPirw6DtxSWLi4V6ZSF4tEbXUHFEA5JMgBxkQ+joammBW2hKPyxvrJ
8c4UifynMIcGh7cRj6nO3R04R6DC4s2lf2wNZ//7vIyIDsCHNnYIUImAXoWQyzpmjL7M5UIAsZ/g
x9acNWO317Q5lQ45T22Y2Ly1UTU2ZTdrlw0rzYtfwanvd2nFwltzyAAG7QjSLji/t5Pa8hYRUddq
SbeHGDl3Z4/IK4aFKBJdltwDTS38WJ1kTrP3PUtLZAKlxzPuUX0BIIqflTXrYMM6TtdYQBeRS01a
FR8cuc8qupnQCnVNVc6DnZy7arGGX4yGbAAqhd0C+0Lu5+T4jBOxSkxFt71jGWhTwE4dQF3Kxb1a
CWFxDOibOqrG2Jxra/YWcpMbooSj8tMojDyO5jWxnYmsuuLsE+okYDbzOKfi/O+OhqWNdFn9FFn6
GSNC8iFfjvVKEXrWFwdprn7d69MRLWLt9ZYbQLKjEUcUtPlbLZOZnurQkHyYCJgCDwyzpVcVrcWT
IAeO9Fwsp9qOOSC7rCr3W7glcINOmGIH0AchqHDefG1y1vTmmCeiOoz0uOoUwNB3sABn5t7Xuvkd
EOf8d0HZdapHApScBHQMGoFOhnFV4loYXtb4xpcVd9cUrnJOdNllkXWsZTVi7Mc5Wp7dztcL7ojk
LmTLzdhg2bfF3ix/AODdwJYzsTaeEYfuLORtfIa8JxKu6l1PuKgRZf3aZLk8HfFe3mDuGP/KCtcg
uZ/it29RMkSIbpqSp0yZ+a9b0nAKdgXlJs22fDoJpmSKxSbHIeAI+coQKzw4ttB7xJ+aa5pzAWa4
aFBHmAms4VnfYT8cqHIcU/XfUkDd16tOcGRrM7Wbn/Sj2HY34bnA5HYpV2DB7YxNfrbT5V1MWXQh
psG7wUvxBPQ4tKxR5/QjdnF5KUCrORUrJ2cMb75g4896SvUfd2Cgif3S+jE23D/aOn0u4ADo5lG5
s8cE6YQDOO1jOR49qp1DnUou1AOiyODVz9XUl07Gv1EM6juPoqffY5x43bhX8CMFmz2CsH5DKw3O
ZErxlWA8CEvIjvh/UtVFqwy+7m5drPjIQ4HIHIWw9YcqFeLRzQ5WtXmD4wGVhXaDgktMnEI+rSk4
3axv6JggCSWL2iPAemEWOFOs2u1gdAQ+moRQZ8VjPorkM0+K5BSt/g0Q+fdpcm+mBq1e2hngSH5g
bqzpCCZ6SDFQ9mt2U8TjB9r3f9w2py0hf7ApBcs9Te/3vRIX0G0ZIufDPRxuPwtyzOh7uIT0QN6Z
i4oWbhC8r/Xxjl2Xx5qPEhpsjBdyWx64ytN7iNdg1G/+Yotmuk/L/S1fGB0IJKVuNrafA1YTEk/s
kALb/W8XJrSozE7gNtOTjKjuxorTttpSdcqjCgkqpbk2dInx56rscr4dD0yXbuANGM8I7eMfuaz/
mb1m122afkRFEd0YhQzmUqLYqjY8gJZ+TrH62ax52rImzrDsDYZv2Uj3AWv1LxzB9zjVn2S2xj2v
d4Ed6j3qWPOdqWJVMRzZ9JcGkComCxCMcgH8X31/YBP3BPtK1dISTEiJ2mKgRT4oAAggz5Dztm1L
i3OIXQ7mfy+jmbsSMkO74/zrm2D4CauTY4vvpENuAQYmQNT3BhT7MyBGoHcfmjx4tCgXZIOFHnzg
V7kvZRex5uLm5AFhuEerFpSoeQSP47hrYMxXLv42LFpblJV1Cx1jxvGcH19IEi7a2urq3kO3uBRF
/uzDuNzi8MzacSp0e0gbv+FMfOcBEQ6Uk2aoRZj6uLG1QIw/SNrFamZYnCbTjVE5dk2OoZ+EK6gP
iYw7pCn/XJut6A+OzTuxgGbhUqQJz9XvVKRPhYpesQmPgXa9c3z5a9I1fPygNk5g2EYclp+L8gnk
+Eu2xEO8VO5iEenfMqWz8xFhJwBJb6T1ZImQHJkhKQ2LE0m5iGtUJHmrTfkOd+jFIimzTdeVXgI9
TNqCqtz0847hAJZKmusxLg+Vi0Hz1AEV7RHDmBSx1KPRWQKkWUXDJTuqRyL1qw3Z+JAe9sCGN/wE
O4rROw6qAbi/2TJsZfGRLDz8sZnbrtEWZy8VboEXGIqiG8HBAYSaIoao9uSNwu7yCgrJcQJZPfuy
iP/9zbBCWLVRXOZtQezxiZFkfNawZrQyV7+CF9uKq6MgP6UqPyRulkcfg0aZpBKWOSDnbuXkyT3X
Zd3FR5oO+0xET/Z5lVicWE27buQrFJX8FhHybtkcZIwQzX1ZyqqjjsYXkdjoRNLtK3VT9qBksrxo
oAV7EKfOuVo1Ynwl/6xsHJFWyxQOmjSXD5CA1KNK9sGsUfYgVgQ9pzt2B/uYxphbAbYbummv545j
vaaNExbj0Uqex33u86nZH5uab72Jxb8NTWyptpOjAiVAVlUTtg9SOLOqNF51y9YEGgDJyhPac43C
PyMUZHpBxxZOMaWh+7Bk7na9p2+U6fvcyXVA0l24MbtincH0FTufzXZrgBx48HGT38JCqV+J07iO
lsNq0kZlkMilmcmvnK15b/amlh20M484EaU0wJlbdeUEMmg3FwdCQuowl53BHKVvnCXld0WJHA/k
VsHtJviq8BA3+Xmy6MEsogf+m1Z56G7CfTKCuJnAAL8BbrlDt420uSmgS64DWPXpfTyZ8Qb7ow4P
IsvYsy1chbI3Z+lJ0H1+s7FEksQYMru2I61RxoHBgRa41q44p4svnqIlIz3W8wWC2pONdnSeXd5m
da0ex90vTyL2uUIEa9Ggf8BTfUIjlXvMfKK133PULkOw5YebBGpMvhB9E2/l+hVsvmKgbMk6NKjV
svMEoaLoMGBF4Lb5Xv9GWnbtzt/8ngWZzIvDv60Ow1asdmqrRlR3gcbkZ53Y7Wez+/3Gy7o5rTSD
0JSuocX5dYCmUtZ3cBaIK8o6fARCyBNDmf4PwI0cG4GNbsEtZ1c0gujZQkgcooaLI7pubEt4h1eM
c/wmsRuWyNZ/i1ywm9Qz+aMm259FV/onfi3Masra264mIJslG6jEeFTxkNc6vkQ0LTo8iPGjSZIC
8DZT3TGI9l/1xIG9+756HlG80Cta8/zeiSLFTxoh/Bo6+vNW4PdshYc62goFqs0gw2SWttwB7mg3
GekLjZLvvPJpnD4Y4X6YAQD6ccSjP+Fe9sNKDhjnIfikTzytj/tSxzgnF0veE2AltnZHIOHXd4LL
nYSFoLd82V8iX7s/IiAwCF3kYw5d63nVyl5UadLe2gk0V6Q9WjyC+ZuYZ/6aYEP1BgDG4l0AN/YW
+1qdHMIRWmcI6yC2+m5BjX3ScSpfQQWOkfuFhntX8mh5rL+j/+qicN0K9UicilRjWnjMGzzpCEEA
3qcpbiyN655ucbn10YG6sxwpGhT0/IhNrpAHnPY4s2gPKmKFm1UWMLoXv52tX1i6YFNbYJg7RWFB
39I8LVOQ7ZHNUD7zZoLDoGTQPy3cBIRVr975EUdcvP5axg1N7sp4eZs01j0XETCgEmdI6wj/ycx2
wLtv665G49rqbQzy7NcCDXsDINpJhaN8pAeqhEpZ2pLSqLxlaRq/rUVhenmstmv2KjLnJtPjnwp+
ssdxqfKbqop/GWQVVn0Ka++QgfJ4angcBkE0u1heSn/blIEOSbal+CCCPSV1/YEszovZC9shR+Wc
NAVgaCZNMYk1zSciik6EuyeHA/fB++wc51j4japu9tPThuLHkT2/GGP+C/Oxd5lX6S2UW7d20Xfo
vi/wbfFl0t3satKDJq9CV/Nif6d1cuFrPP7SNQwcUJuSN0vzE5fMd0mSIB5prmMynVfmmUMZEir9
sJG4dm0eQ/S6JMpO6N9LbQxaUT1iEjWJKO7cVpZJJw48CT3AA6N5Yhold5vOpmluAlnl2CdTbJoB
QyxBz3PsEnvNPUqIRzrHSC7QmaiQa02XXVwZuKD/iKHW3cy7H4GHKiB1AhHaNtiAP7YNfaCCn7Pw
unVMfDqVs55FxUU2jnU+17fIPfklEJdiWg8yhu36PZN3FJpV8FgUQ5j0wvzAiuoj4uIqDvelD1ve
5keeI/Os0HfwcToNMjDW0Y3Ny5Yl8hE7jl8YeEwwBoXqjpuRdFlsaD82aIlr3pwqGv4G09xn6XiL
R/9D0elsHb2DfRoohkiNw6hnWKILiQLav4wrPOXVFA9jur1mUmMVuk6R0MQR8ZaUT3LGl5b7/FUf
zTXBEvkpW5oIRdCE3HMzlt0xlgU6QHuLOn16oLL8NS/1mXswEWiTc9jK+Mu6Rm+m2HFiiXtXy7tU
LwLKWHN8rjRcK0GALEqwTq7Vn1BuM5QWut/NdTOgQcKYjScpSvVJdkB3KZjicaOtcgbusnaneMtk
u+7gFDLcLAiTH+EDCuErqknd5mu5IIAN+tygVKndTbO43yxZl5ZD7wXJCix1XMr1eFdNW3nDC+h/
uWEtch7xgcb4QFO4sasKdfSSfGrevJKFIAt6JOkH0XmXQxi+t6BfvexzxG9tFqPClzhbVFGKn4tc
GHhT36HGWCdHcFE3waYbnSxV/gC6mvFPiNtz+Afe9dq8h5GPv+eMGdKjWNX0wWn0Gq3Yk9zeblBp
d/TODT7xgMswDEklyR8eLewYqnye96dcscr8nLKdq75QB6zwYcmhVrR2m705RxvHB0CKhCJEhaMr
alcZj/MpRsW9XIX175t2L4pGT0m9f0DG7+aNJ5d8AlojcZT2uOXwsxf1G10s0GzfkQPxzpcvFD/1
QGL3gRJRDHqD0mjn6qWKImh2ebzdT5G+o5YUT6ULU3Ymh7Fx2xRr1I4S11xryC6fEevAB+/zpDnt
qYs/IeHijUsbl3fJSEt+IXLc7niRT9c1q+INQg3hL6RS37/f96IlPkqsl4sG49ByqsxLYfU84oTK
mxtwnaMMNT3Zkb7AJ4oDB9WmnqBJtJtmwMfI8tOkoQy3uxhpetPA0/Qes/EvRGf7MFa+uhmXrMi7
ycbpOiSE7ArGle/eMFQEWm7svuoYZiiPw/ClyvZ9IJlZrovfCnxHExkgz/CHY6rsS6W2/YW7tRh0
keI9T7ffQfIdQUAR/THivMdUMYqwlr/D+9nqJYY0HYsC/kzZkMdpMTfrtAXIuytkfW60KLtpmuUD
Mr+z1hW8wItg5WXftQCNNT3O1Z6Ynh5O9Yme5n6y8w+cj/4mQo90kbix2igQwvG2G3KXjjYtO9tg
wLBjSvaoCGm6jSUJnP0JJIVpk6qX3xG1R7Mvg5VZcR0LfMstJW4EFqYq32FyyT/WXfFhAY3stFEU
vskkUXQgprdbE4iYWAvHBThPquPpzHrL0kP0vNE1HlDqbrCvgmssQ7gyrXboFkuFoVAkJwBiCLIt
1Ikzj/C4bHHolSycz6OVPzw79td19T9XP5tTRMbieYdNChVQIG/AytAOj9jLpPx0lx3Kv/BJ8qRt
FlN0G1wWZ+1l9sd5jzx5WmG3Bur7/WHxv8YMyq7zjb2ZYqaGnRHyT5cHDH9qXn5GuPtaOlt/F+n9
t4UA+jzK6F5gQTrK4cxvGyNQDM7NTl9yHNJDjGFIPxmM6msESHSiNHHWhjnFnnCCGhlYnYR/kGQ9
HERTnoG7WYQzOIL8ISVH9WFg7gAYUSx9FegOVQwWOFlDicdvzb68gvYRUPZAumiSUzKJv5LK5MSK
kl5z7d7C4ePLUm7lM4uacE7N0fxx47x+ps0S3YLrBtLOVDQdEgeAz2ggmi5LFXE8I6m/rbas/BWV
xD9XwsUdGSP2jslCMVA74/uYZ9PVFGgpw9ISRN19e2lG5E/hAsz/belaYy0IuTpcF3mfpZG7ojyq
e5i45Edx2OVhL5AIWS+T72gz52dEIbPeLIhSdLkR72tpRZuozX5R7D2dbeNnhKgBKVRj1fC+Wqm9
E8kmXsK0vqa2pOcdYbFdUfHyVGY8tBEKvP9UJvkjvm33Updr9uY0F/jd0tq+Wwxy8i6esUbxsNUF
O60bgwCGSVS7zBYNulSIPcG1fqDzyNL5dyl2tMvbMn0zUgpm+pJNG/o/NMp9zimajTlLm1aGfPM9
z6z+HWNwFHfRNpYPblk9dJolWn75LJo+VdogzLbUCro8lQi3StMNI80mfVnsnJO+kQt2lxT3AnJN
sfDrbiGZYpxHTgXiIYcRNEuM3+z4OEEfPo0paqUi0dG1ESVijKqasR82XZrsNlqJi1okAjD466Zc
DJNfy2fg5wNeqGqFClml9/Do5fLqVlLeliTaz+KYK4U3Ce5tFRLyjmsq6plTEyx4mL2GYl0/MNEI
L9hgU30cNbirZA3L3uzEFQC8CDtoOR94uRdpu7K9HrI0qzqPxFTcpuFXSAM6ZATX4l1vjrsFaSxt
5kJ2LpASOsCLGbpkCa5NXQ7zHwMeKh3n+Som1FH1UaDdGDExVcuevGp86J3AWt8jtOT8VHFrBow+
2SVvXAbjIMXgOh6jE97gqt83+elrzn7HeMpZF2YIZNQtOU5J4DBccRxXOU7kKZ0boHstkGIrtq4x
pIPAqOD5xyW0X6DWlL1HQdShq4Yqahs2sGiqO55w+7Vsar8vWR4DASj9GYIC3O9on/oGdIALa9DD
geaEHo5UELjsWD/DCXV0oGWxO0wO6H2RN1U/jTZ8ahrPZ1+XsL5qWs9flS0bfPY7cndE0sEbOn/x
QiNWc6rNY70cyQPay+Ifp8F0ipVFXyNR5ALfBR7Ccq9/7skccGTvH9xV1UnVFGvGDk8C0uAzg5eu
fptqpNNV4H1mskqGELw8s1D+wSBL9Q5tXuubcumwIZxjpVvCFhbRt7xAwJEp1vq81fP+tWuCfhKD
4dspRVl8GFw4mO7xN5r5BhPVCaoZ8jTlP2CcPGDJaGI1K4Bw4jGKjsK7Ga1Jogb4P7JO1HOKOMF5
26/+OPj7BJnk6NdEErSZ5XpJzBiewg4zTRuosSt+Ca5P+QKB+gTbLIYfx7JNY2eFUlfsHS3/eaMl
ZBz4Q9ipMvG9ZdvBUb5KR7tvqe1OgkLeKu8c3rSEfkmk012N1hWqxJ2Mj0yu6EO3PTwXEH6u8aLN
xyJ2/JIIwzbHCQ0Zgx09P8pWriSNQRRDk/+Pc1KTS7PXBTm7egGqaptHm38rWnln7Oxu9yyjt6Ym
/s/kdAPhaRUZTLNY3ewQqihBPtsDbiVf/4tjEt5nWrAu24vkJhmT73m1yXPkb+JLadeIx18Gprjx
ZNaJ/ATqCSL6TNJHlVfxM83keNpMI+bbUArSY4HveGlKd4A4UOHzb5OFIhwWjSY440haxAGrMYnP
mMPLkumdXjwe0a9yG+lvkbvllGI6jjBc+5NW9HeoEmjRgVD+VCFTqdWgB0FfJXuEM3EnLeORv3Fb
bdCksWI9p8EBvCNE865yPs5dFWXFD5Us9RM1UrvbhS75DbYN4amfInREVFa/MoB5LpkkxcVHSL7u
F7ube4cTBlEbNAdkHCupF0RklGczEQwpspVixQiLAp/VquMOxQRYQHbS42uyVuYtyxAMHQs/nTfA
YU0blDQKQ/bquGqKZK0Dnx1tRaT2pKPfUpDXPLskc2QhrtYGfVOF//+MQ/BKJrgCIONNze1WJ7Tb
JpdsXY5S6xNByMhDOkIlH5UGLbEMgYquFGEjF5/MCvC8ogGublFHP1ZY6UsnqJ5QLs81g3Jyxga+
TEGA8lN2OkSU5e2aavFR8e+qinxP+9DXVJdtwve4lqm9oE6PdBfXKb62MpQp6iGLeCaYd45adED1
iHO+88eYsnCaVG37kdTTKR+Pb42bLq819mVh969VAmT7KuvnoyE7eYACFt2CfbFZCK5F9ro7ws6p
lBvKe5C0O4SUyTc9csikVZ7TATKk72eNjg1nDVmqFjdyczzCH4AXnZkyYJuhOaBSVOs6LFjvwK5N
MP7dsiqzaGyKEDCmQAJ2lWZTOGcYImIyrogCEg1TxlbKkHZaT82rBZKlo2sKkXpLcET1oLXJ64LD
Bvl1es4wZ18xFCHpfJ1VXm4DIu7q5MXu6f4rUoibw2paFXp0htV3EWgq5OS6jD3ODPWQFvNxijA1
gHspshiUb6NKXRdWBByhHljoiR8wdPEUwwLv9fESSY1k3yby5juQFZ++DcrBfBOn55UHrLCgcXID
4EygJMzZ2sMrhLds4ohQgmyA7eVq2tmDtrAKxCsbz1oY/F4inu6TynwK54ofsvElbUPl0IZhC/qC
UuW4pY0kcZdP9Ch77AoAE8MaZfAmQDUhCNH6OpLAT0ea3dcRhDU89qoTrmAPKzoadKK4SyB62Go9
YZSyQ2FDed/pMnsppdQ9QOLkoxrLaRAYDQywDcBzMifhWcYHHQ6X/ZGsNNB+DcVcadb94jUddjyd
Ga1feZ2MFx8s9JsMbqzlMANIG78rH6MbWORrgf2e9wXF7jPPMJKLk2x/SfMas3oqygrVIFL72Pkg
kwsgEUcYVUTzXvobSTBFOqEPgMLX2sl4mAZLm8ODsSkUBZfGFzAoTXSDdWWqLUt6tlaje0FKMv6k
qFfsbu5qjty7d1sQn//zJ5IGyF2JFrF6J0282idktOXz1HqUm9AP1wn+oTQW+Ksjq2FDjSb27VwU
vtlOmGaVf5N8ROIvHUcLD9MhIZtfl29PVMJWPt+EAu9j60UDN1QccCq3u85X/x/e7Wz9FVEPZ1BZ
RcuPOhXRdqKRpP49wsuiHyKMh3zntFqK28VqnHRHtpTj7f/4SSYwzPKL3lER9JVf4caw8aQxWUgK
rixrMdAqcVkINI4vCRcrKk811gj0/d9mpNiXVp0lWLowr33b804KPHvWyira8BU0PuzXCIPl9VHi
TkofRyS5Ypa2Y4Xzxx6VuLRWg48B9qQYGnQtPR7bI/1WxomC01yXcTtiNnTnTFH8nlGQQ/NIfHMh
WYRTlDSmwn+vHjJsk2FMspj9tB0a8h9ci+nDuG/xC/LsdAOHGHVXNAkKXDxEavxOJuPe0E3eG0xV
MAjaBXenbStT2OSwx3DOtIq/FpY2L9oZ9gC4KelHlC1vM5vFNS9Q4VokpD4k2mOVgqK8rhc2/V08
MA6oYRNjWzejHJckia/MLmGAGyD/6fZC/JpR2b7vkqFF1yD54KhVGI9gLnbkvxxPAbW34/SYVzlB
yRf4reCpeyitDBjXG/9JnBqWsU72ds7xerQYfqrLukcvdBZPR1Ri3F8lfL2i3zmg3BKzfKRJ8mUk
xGGW+/XOGijCPuTZoxkjnI8hgTLEty/sHoznysr6zWU276PKirfgXPmBYXd6QtOZw5FSLReGqvK/
HdsQp6lE5WKWpJh7nJz6LjU1PEwpIBCMRfO99Gjc2dy8CFrFmB3AgVZ7s/2AQvtz2nd5u4pJ3E14
s39QSZ9rVHZ3sKh+6f9F3ZklN65kW3ZEuAYHHN0vSLARSfVd6AemCCnQw9HDgdm8sdTEajFvWr3M
a/VeVprVR9VvNiGKAp1+9l57nzhZk0hyx9v0q1VuJdWR4azB49xMeduVveIgYlf1OmhObpmztAtE
e+dMpXXOLXaypmbQm1s6LfSfcer/26GVS/arU736Pfw1tfJPQZf/r6ItsMn/XbRl4QDoh//xH38J
xPD/+jPc4jl/CPRLVwhfuBTwW2Qo/gy3uIRbbNvypC+Fbfpsnf5f4RYp/jDRkXyILeECQl9zL38P
t9juHy5RXcF/GARSXCv9/41wy1/KV9zAl7yCgDGTMA2+0F9r6+wqFUsCAw1jJ4lIegXxVxqLynNb
o9JTyM392STjEOUz42VxxUD8dvYiOcd0KqWu9cJpqKPE6/Mo0FVz7E32BRM+KZAlSoT892W08jf+
N/OdZyTrYXVb80duBtbPZM7dUNhLBWQhhs2UzF1kJ0n5LzIClvhbC8p/stz8kh5hGSFdywL0NuVf
mX2AH9NjC53YWzPojMj65oU31xtP2mOn5C5mB2YUkyRatm7sDtOubGIu/XUd6XUpf9HgUYMmmPbD
6K/z3teB98oSpOSJdEA/IoDMNjqfk/o7aWXJQ6oC6zBb9vTgF0F11SWcTmwZPFKYk1VPCMna/RnH
UF6AX820SXR8hqhEWoxr3hALy7xKu5+u1MOBzXlU3/Dl/qlpdoSXG2YhdhNN0iFgA87XyEhGvwh2
2+oAWGxcUdXfmr0hvwcFAXKks1d0+2VOOoVuhqIsB/y1zgvKczPHyUUYgJz1MF1RpMJq7mxud0NY
jk37K8AjeqLrkXDnyKrVX5zqwTvsVh15hKS3YNcBdvpAxwxslByTSMfFJLaNdLwXgx0Q77KcrXxX
lGvTw77kPXR2bFqbVbMBazPn6FsLxvAGED7QfG/OReQtlX/xla6PHnfjaHJNvvBG8j3U1A7AEYtx
KFSR3y9+ofYxYs2uMs38N5tDjKge0/jWj3MMVZnQKeiMKDbWYBtbQjL6IoK4eS69zNjNq9kdirgo
7mdVZtuin+pdqyYblGfWPwZWc5rhoqfqS3Pre1/jRJxwWORlmqChltxuXyW1zjvbwfcd4vxqV620
Di2m74WIlOaOLZNXi7lr2i8GRucOlfsqNScTxm3SZAh/Ktmy6RINLWeBtUHo7LYZe7Vfylhv/dEa
dlmT9Z+DH2ybsbsNzC4SUq6buprVobZ1f3TpgH4YGssG8Wj1FnqXzskm+eIkAu/0VAEzI5JdWpvU
ZxkVijEptWNel+LV9/0+dAAc9yoDzsxLs/oo5OA99Fxjfl+phhJIYsmeGnZtrOgnC5e1TA7bRizT
GbfPH29qZS4/vGJYQ3MFoqO/NChgyB0me9uOq11VJ5wE63JcpfVrsKf43CUY4nwSfrZ8cEO3otDd
Bk7YyCnVoTDI1bmG/237wyXNuw3ktoqcCYXEQZNy+qS9S6YiaiiF4lY05vezD5vFUkzn1Gr03ITy
wjSNb0DcSc3KBrtp/QJ0P2JQQtyz0Q0VvdrVFUpHQtFPYXF7X9rpbbYEPKb1qytza2ubybchntrG
uF2hPKuSQgNE4wddZq9qWJ47VrbGmf1sJOkTXXOPVtoecoT4wGazVz7v3TG72C4oe4z1yeWE7asD
H6ai9jjXuue67j6NfH7tuGyGHh/28OoRsh0CYellCaCwi+lnasvntLA+FtSpi2u46s7oID0yZ7Dv
0b2/ljTBPRu0vm0G41wsAMy4ImxCP1y3v6/dd4WiGJbSuGmITuGPgprTQYT50z+bQR1xIm3smDF6
HQEmZOOfh6zkTp53z+y2P4PFhLapI8C7MFmdg0nHND5HyJuaZpsuHWxgG/tX6aIhG407XEY7TY8Y
LcWh9utnWcTOTacdzPM0b3/ZqVFTe5cUOy0ccO/lTgzq3chT/9sIAEXdzrnJ5/mZuUpGpjOoJ+FM
kVWXyRuoF9PkFGxsbPe2TG8mpjCZU2w1DHtXjJFiy/im4MAsCxP56sOZavwCO9kkRf5dW+1jXtkN
dD7H++CyK6hk2MhwjPF3vatb59+mWfqc26T02ZP2FbN8h1GMjdGNFV8GbwzlAN+aj/OjBwABpbi/
ju3XqyApT/reJzDT1IRnN++0Ni9e04WLP3FdL40L3VhTtGTNA3/cre78A9J8szO1l2KP9Y/DivJt
clvtVU/cJ42UMeCVx+vRkNml7ZzIUWLjZH678QJNiq5dby1OqjlXDxbcCuMcJJYF0Ic8955k7rvV
NBcZ8LfKOvstH/yIYfZhTCtQXfEgRqh1kxaqzoXgRYU+5wagexVPIPwNTlCi4Y/z7C5npQQf6iej
b6iC4F9LXLeHrzwKUjJ0VBPL8TWg9GpV0TA5cLp9GWZNczdP07kxxh/NXN/GRGNw3z8HdibPi9ab
OA0ocDSz0+r3BrmQfk9u8iIWb+BxdR+TcTyV0H4AOQxHxqtj12eW5IR5iqadVtMD1DLfagrC0Vui
Ph1MHBX7OCczuC2gtwmtIjzq3OMhqrU+DM6LNTAiMffihmp6352u1SGcZHwYRHfWlXPRjZvvZfPN
5yvdUi0OaWpr70STa71xkrxgIVUlznRVinPb+sW+MPtlCJVl1ve1Gmin9F3jpnblI3BTEgZsqQB5
4Iesub3gSZR/izbw0BhVwGNt8u3n8Ywmg3/IV3zLni4Ogv2mfZOZ9bKfdCrCflyiwf5sZjffLpLi
BCcw3A15V2+DrFGcMtJEXrIYPC+oiOwLq3cTOs2TgdZ+TWTo9XPyxsdYVa9icO9Wu7JftVfSp7nE
/ouvekTicjfNcAOud+ODmJWlE/VBvqvcqx2T64tvn4f21W/gISbJX6c3svvKvH6UrXBUyy0VhFvK
uV5Z1vcil3azTlQDwjL8sOiH59BLi51TNXCBuq7uhlJhKNv9h+d296uGQaqXZrOAEyTwYPkqDp4Y
Xv02Dnj+8k9iLxxW1N8MffPVCmJtHvuUQ7yUNuwcYDqvkV9T7b2opZRh4zTTtm/Kn0Q/NsFgUOsP
mLHpB32EQE14jpj4uEk+jYl1bAz6Ctrsvi+apzRPX8o+O8WG3ACmogfX99pzytu6exoBG0qdb3XF
mpFYo5HWz0tL+Tc8quIBCfbQmDcF1CVfX+1N7tuQ4bHzwiv+EdDSMMUKtcrcFfOQ8t6Y7zrV2yJD
wCiG33ncXIKhvSG4sw+64IfOs8fGMPi1/EjkjrOPk+HRViULCeZWbtIm+0j9smfQRf1mCcxN4i0n
AbLeV3B3LGwvQ8rvMSVN89Cm0A/dKjaNmW5XZMTkCqarytmQsTr3BC+2xNDWTcODGsr5mGmA6DZv
KbUf53Di4HJbyC2XGz6ieHdPp+fPDlFiQwdYtk+abtwaOXhPs2g7GvQTkS5rwwLWhh/o7uDoT1fI
KBtd6A8Hizgfs0fspWmb+XNzMGOa73r8iakHbbXmiUAO8QfcY7mTYDThuJpc/qWb7JXIX7TTgpuW
3W4cRTQ7YyR6s9z7Kgb4tESP0JrYodkL65ABwlKYVARRtaTvg2j2aVneGGX9IFNuYtT38m8P3kfQ
IZB0Ot26i12GSRMgW3Cr2E5u1u6Im/MmZ8nPIm6c0C05IIWwoqAFWvd885VehYd4XS9COvNWeTS8
gZrw3rfxt26crVEtDwrFP2w6z9iXRk5AwOIN1hyF+dbhSEqX+r2iH/Vmtrl382ydhLP0rxU3tkNC
L0WcZeZm6jpIamhRjO7NuKa/BU3ViCPda2GM941nvUrpH5K43sTJtRLEKtjCwkPpFigJ6UwkN/Du
NNaaUmlxXIwBm8UxaSlwcRRxcyzNlda0zGBjotvhJlETmJduFSp8G1RxwkEq7h7IEL7mQ3owOZ+p
gNg4bku4CcMz8d5Iw9JrXU32PrU0Rr2CFNHFi7ea+CuNjgrSXlyphle3XC7SmhHX1wNgx5tLeWRV
OffWGByyVr/MGgApN/ZqcKCaTknS57upX2Q4zetpnfQps83vtkdoT/AkuZKdrHj4YffcbohJnVYb
3rZ3YAXaFvG+d/rPZowjr+M1TKxF2Yzd8kHmDNkkXz95rZ/+nLzL3rxts5TwkJJVaNkGAmc9/fSr
8sFeYMB6R28Njsxt7jpXXsVJBtBT5LnEYyuwgUAY+8lxkOKcmWZY5y0EuD7XvVlvZJs81wCE+8bJ
dFjMRZh2XRvOcrnkyURRFbxBgozLHXrcUPtMzpRwrE3Pc3fTee5WuKBKYz4C+rkFxw44Lwd9/mwX
w8iWLQAUx/4tTBJNFWsoNAXm1vIMjr5EmDJ7W2Wvnd09lgURuIwjd7zq4n07hdIYdnOhp/2Yq/S5
tBOz3vaQVhjybqAOc8DnOoRZZk6s/PfAq3o4trHYI2zPOzXRxFk7k/vQctuOOu2xQTpWQh/N6+ZG
M/WqnQVNvYextr9hRaw3X6U40WL21kOtkoOXApQOjBAh224FSRKTRZO9pBDBUC1Wi+5N4yaVQfzL
KV373XQm/EBuF3jnTRNn9wxSItnUumV47cGkNmW9eKQhfcd+RhFkisOZIpymhf1dMGBwZmSiDLks
dL9nF6OLox5jm7FcHJU02mhuGkG/c9sZd7qbyi8F3nHCCjEOhvBlVEz5fMSZHA8kXIxbb3QllHhd
YGPBNzwintg7iCdui6qt3fcMNmLDgl+Q+0rM0PoQtbs66AnCeH775XDWn5WZ105oBFb84nbt9Mta
4+XGZ8Xxu2u5dGGVKziyWS6aWJI5FZvU8zD2ZlEfrKyOn/JB+bssMOzDSOL6y9Ir0RyCMoURUkZd
+YfMrDIOtKD1N3B/+vdQpMYdvrwVWl4MR7nMEdmiar/Iduk47jr3iwWv+p7rxHg1VlN5mxhrxryi
e+dGFxmnFfDu81C4xKGEOxwGK5CvM9voP5XNmw+p/c22W+9prdchwlaDxGp1cjvY9FGlxaufmU3Y
Dpm5131PcXaLLR3ZKlUXIyAo2hHnY7AiUp/3/VVTMAjIODjd3C5c42lIcjL9cVuwPJeZEu6CRi8A
s9FK97Fndy9XKOB7XqfpI3e1fezout111cJNWbbGZR3Bi8x45KswnoebNBBql5A+Y6UBP5GUVPpZ
cqKD5bN2lqzDVHqHyfeK+6L3ckrmnP6Ec613y0xespsdaCLR6MPsx3HI50a9tUk1f8LWvvWa5x4r
OmGE2ted7SzhmLjZT9POOVebPkgLhqSRKK00Y1oKig73Tk8lAglO4i+ZqvwklZznsLG5NJqekNvc
8rwwt/P43jXH9Up0NjdTP7WXVrrF1mfO52Xr59yt3X0nCHd6id/hNzm3rc0Ip3pw4crStySqXD7W
xuwdekJrJ+XOarf2/frTkAYlYRKvXlG9CtOclw8tJSQ/cosqQuAl7FFI5cc+FtWFcPzCmJx76UvA
8XHolozAx+C2ublZ2DkcUvHuMXJ5zq0uZvR5O5bXjUcIZanTEdyzjClUXmZ9V5mT/2By8L/GBC9g
ief4rBrZhm2SLm/FYiXP8exhfRaOdyeH2Y8IRlJ/ZQ8AChPZ/dXqSoOTQbTca5LiJq6r7M70Ck5t
7fS7rtP5G61r9X1hmdWdlzjUHCOg30nlzQ9FP0/n1FvXj0LwTeemo/OQCh/AqxDLSU7XnIta1g++
HyQ3Y5+VvoWS4zXrMrCF1ymzSwPbaZHkVvXX2DdcIbmznmlcqO+doJHsP7Stl2vGIEytoTldE+XP
ptfzLcOA1/dUDyTsAVmNZuM60tpBX0OQmv10YkjJjoHXuNdOfMLRpbFuK0emG381recGPPmQxiqH
EXH6yNVBfhgXfyRT0I5qM5gCxG5aCpAqw4z6K9+eePzTgxpicEyCML5nVm+LH7PwRCg7Eo4Rnzxr
uGvm6smldmYfxJPmjsOlwsoQb7qxkk+r108bi7QMjJvjMBBfw0oSNPU9XdcxpK4/O3WqHl4abUqQ
CvK5+VSnT+voE0iwXC6QPsCeh/mGbuAu4jk2TNopAgWpBd/jePeGabQPXa3ADbukeC8GsIRdnSvv
MvK53Km0hRythtG4VeBW6YFm3YKg0pDy6WYF89WpT04VW4BNMI/OGC6LgiAKh3bBsnMI9+Bid/Xw
TBSreMnispfhEgTlXesstcZ7v46ANh9Iy6vRrUcGPwZ3ySDqX0tiq2YlO+lJb5vm8MUekYi7ktuJ
Q3ud8jadLfo+DAIGZr9TLQH0gvuPq5c28mJV3hCVaX6JtRFHO6WKA2VT3dGvwpeC0W3EZBW3dQEW
DQ8q3vxhGO/rouOIihliLx2A4W508x9ZWVGTWMg1fiqmtd5T89W/W5Vh/zIy092rLluOggj/T11U
8a/ZaqyfY2ZaT42fGTcuvjIIInsMy9A3AtL4LrJss2vLTL96Ad4bAAMnMlJHxxM+C/8yypGZkupX
TPAFK/7DLxP12cPq/YwFKmaUx2V3mIJEQaxkQ8ysdwXH0qIM6Gs31t2gvT67B7FkhYX06P3Ydh5E
TTQtI5NbiWt6lDQTcgVN+oZLfZaMETOw/eRbet7PxuLcp+RpnjEfuAS0cMLnesys3exxccTTDtid
hoqdH7opCV7dtvCioWS/+oouTupgbDUHRtNMN6uDs8vMlNK50QNxWNGETnOa2Ux10CMAZQlcsIc9
kB/xUFg/pDGNe95tFloRwKV/gNgKAqO7VF+JAGjStYjv5iaXrwYXlDuHDhURZvz7m0pl/rFXOYe8
aBr7pW+RjXcBsaPnpsSontOsVZtqzcGQc9JFWHX05iXGXtRCHkl0cdwvjdM9tWU5RThHBEnJNC53
3doYl6x29a/ETi3kqlU9ZbpRtI7oxLodaba6T5bK2taz1xebpKJ4qClLsis6YLN3aFM+8sy+C+No
muX4wvZP47hoTqTQR0V99/PxK5kW0uOjChCNYRyIXrtngxX1YHkEd+r7OEkayifYsxGolXFCNP2+
HQ+JlhpjWxkFynts3hZu452kNgE96eTpzm0nLLoge5O/qADT5JlQ7MnQcmvmCD+cYF/J2KBEK2Ff
bEd3z33TNi+KAIuzSY15vVkHVDjQpsyIRIGI5Y/gdfR3STgYL/bQ1tLJ2tWzWkGQCNhf+/XDunO4
2K4F7j2a8AtDXczOkEmdGDC7nUVFzNMcGCwBIrItEDZs5wHVTN3YjU3BfSHp6glIuJQD9RusWyHW
IfqKp8JGkkyb1ntKVJxw5zey8blRtvvWKcPdj/xOr87s1Idh1puqpPFyS99X+hmvqWFc1Eyi8+JA
Ya1U0eTvoOl1lAZtt01LnCdi2llwvWBAAU+cIU7UZaO1txG69es4tu4dI4aoL4vlWPY2Xpe1iNYm
1rtq5tS5k1mn7sBQAG3toi7oUzBU96NnO9sv5KqSUb5O01N2Ze6s3PAfxhLyreyb+teaN/XvipzJ
jqvI+DJXDZ+JMpA/pn7MJtw/VT718I4HDdl4bBOBAAv6YFxooSnveqzr21he1ww7ObGNTKZ3ymnt
cwu5EnYmZWtFaTZ3qEw8WUNgfWZ+btEjPixc8izpDFGRTNMLslhfQEMnfZSw0HZDWlNGzIfVDqg2
PWacSqeCO88Lz8dXX7tcDFCX9nEeDI/GEAzPaz8hvrD3tnmoOGrSrVhtHgXi9vWDT8vJ2USw3Iqa
C/OkOiKUfVV/YR60+7leqKVwSrFExmjw2enbMTBD2c3VuSSSR4RwfOhG1C/hzOXzQKA9ohTDusEN
JLdNJ3QZUSSgXtJi9HYcdt1eBn67pdaU8JMzJMlPZ2Z9fWRlfD2IqY1GF9VIXfkd/q42I1kzfHsz
3v4wGOa9G+j1djA9aydSy4Jdd8cLBToMT9Lr4X7N0uGu1rLnxpu7+zgGwcvN9TnIgucuj/Vj5TVV
RJRu0FDTJqltzYdql5CCfQG7cV2Ginkew8ypWJAXw652BPp8FnmvGKG0WBD8Un7z2PHlR7DF67bs
v6k/qszvPzhk5rN0l/Vi5rF9Splrzlkt15fEspuQfQ3NR5F21jvNgETesP5+lrkSz3XcfxHJQJxV
abxrkFTOlsQ6A8+yy+v2bTylcaqmE9RPdTfRjvVJj9dhtX19Y3W81rJQI8H8qW+PCNH63q19OWyA
K6+3rTYjCJl2eXWOmbBWGnDuc8fkBJJVc6pMj4wcDOsQ8TXW/DJqd3rhFELsYETdM1pxu7LW0yJ8
tTXtpEb+s7+KcimJ4FdWiilS2F216fSSwQVmw86l46cIuayoV6OT4tuFsIN6xqDTcbnsGG/nS7cS
0s2v/VyQmHQaddap9PKOx8R9s2XnHQx7sndLIeL7bG4bbr6ZjPetbRjDxnPM6nakBAbM07gts9b9
lbjmJ+WS6Wug0L06cDSnol/FIeezZeTCWi8C7kp9+qaKkbIKn4o0qEpgutDlj43kTR4zX7l0+Y1t
QnD5r3QC0ChSrJDlQ77xpvFom6oDZ6svcykATg3jceo7FhYV6HGMv3OYxtf5fRR3BCGXtzrHRtFc
vICe+bU9vNItiXLe6rHbe93sPmkrOTY2tCVG/Mokum5Umm8tr3pJ4u6lLVdSvXIxj1wybhYbeGsa
rq+9HIyHJPfvyry5nQnRodmebWV+xHV98lua3a3yqEXwmOv6IZ8JnuRrxVthExIJ4odk7LxXYVML
ntZTvEl8g87fzj3m3Dzd0Jy1+ca1k1iuAYddD4+zSxZqcgy2Zxv6mWGDsb5Ue3fmRl16bvWLNFB7
s+asEQstt5tADrkK/oSDvUYsk8CjOjZT+146VRkqLr7NDi1sYXOe3YH9983bzNG3X1On2ayZb7+x
kmpg390KtBPUV6mpmR9J7rMalRwj5ifJZcTsvrBBWJf8uV9IMCLFx/lZu3ONuDFXx0E5uL++X33g
bTNTl323a20H72d0Md61vDWZLQEXl+YQMLeNYW1bv/NG80uYKvZCtZJUmG2DU7JPywe4DHnLSIrY
y2YBwq1uvN5OnIV7TRkuX1jTWz6S3SGNHW/XYkDKZzI/WjqNX00WY+7cOcAwhKNmaKAZju4ai06D
kK7qeSf6mi8pML/mIVHg2gfTwqnq2q7gTVJ4ajOgbu7na6TtgHy9e7VlNyKZB+Rlc+hefN+mvHla
i9Ni98uZaVFGzYIqWjMql6GRzuN7gG34VagUfWxpk+HDXBz1CJuvsYoEeVvKlE5IwbW5dRxF99FK
wxUfi7S+mIZBWcFAhJSv6vmFBF537uFuPl1j7NH4uGUEG0cM/VfbDPpG5276RhVuf9IQXPi8S+Yc
AzzmPV0dk01K2WXanDII/KY0E4hBWJhqQ3qH79s1K0u2THLrQGBZZvGE9ja9jPWUrwzWlWtHvQzq
86KFoaJk0FbMxjTbICS8yq7aYd/XxITxYJ9AMXPiHJ68eP5c4PUXxtFYyE1KT4tHLMMWOaFeqanP
iLa6Fvz3LJPqJjazptwstiANzL5RpqrFyqKikP6rk3pLHeJFKj4xdapey9UtdpPiIJ7atn4QWgiH
wDktKNYaiAsXRnlEuDZStk4pwomBMrmgpebSBbuqnN0I9VYBBUnYgTKwuq1LduDGbLznsvQRqJw0
yW875tITNHu2o34OH4rpNlsGyRcsOTM3LrzfVldk92vpzFi7XWPf2SMfwM3EPgyeR7c8ebXI8IuG
9i4nCvqG6TZdMyXG1i0ya8M3Nr8ffiKuP79eNsvpgV54DOQ0aQ3w6Hl5rp1RvbiUhx0WYIrQD/xh
t7pOfGuKmM6y9CG11IddZ29O66JKsOKFTKY5PVViVQeTu+u7XJV1T9n5sOXuNX30qWER3MuNc1P3
FGFSUedumiYo74EHs6cFvvQBYPKnlaHaRch9DeJT4ZiSzg1ynyT1ctwuw63Vo+Cq+VjXhXvfysLb
eoQovA3po+DXfI1+5IuasL1pWa0XzjCjNY3fhBCA1508fa2YQnccB/Yx6aS5KZLKJpdorymuqHAv
Qa9SyAPSes3I+oG+6cTP6/r1LUauczbxDG4Idda3S9X6R6zCZEeI9GcaN09lbCpyFcyLqKv8jPb6
LJGR4fenpIDjiyZk2flV1Ingd1+s63NupRb9Z9m33bT9yfDKMmICXy4UJuV3qMb+M445fKo/jg8L
rs4lKwvkz3gd8DZwxsLULIIn2/BaGY5eHnwy4DM+tUy/xAYr90FbNZoTzQUd1VU5g6XnL/UhnQuf
2JfvfPP4XyMtg3ztkzo5MOSnSE1GsGMePbAFbz2MTkUZja9cbzcZINl2UGOulY2grSDFDnIGFntS
I1Klt3UwxPQHju6DOV09TAY70qNV5m2yws7nsKSlINmI0bruXhKJc0TEEvdV7av7MU/HW9K96pLP
qT0TIMXbp89aHJnxcRjmArGqbPvflZmlb6PhsP6Id5BepWA2/EiV1cuK8vWGGod01ip5ThgpKbhr
2kjNUEFlgqyC2enRglEOd/lM2KIhuLzxB/JPcSubbQe+HK5WUZ+nla3TZVDiSFodp2zgEdAmW3hr
L1T9tQM7Uc2qFlNYUIUGBcJWza3FRW5eWxpV2uDBTiUNjUFpP6qmWC50GnubufHbV2+OWpCETdwM
925MSG0EUiA7Zm4akKZIjZ6kgsydAiQ1UPjr9QQIe0VlGRdT0xdge9mplFN5cqdhgevPcgiG68hM
PxMlJlLfdJRmvKEtQsYQylUQTidquro74TXZnsm2eFlXe7hbHMr89GJWPwRT3j5Ra/sekwp7czPD
/ZJVd71PEMsCTCOrpkm216koX7pGvcw062vmiDt/6dsbs5q829FcDd7jVl4sOejdmI3taemVsceS
J/VDZvgezZ/fVdgUbW6RjcwjunJM3MTU+6IwG6owAK/2vZL9J1C5teLfB/FXmqTeQdjtQKEOZZO0
bhT5E12WWJbwh/MFF2M+BIOoWILpd/PZSiydbAgQlBQtBZn9ZQLcbZH4L8FUSfQWmXiQD2g1jXX1
zQ1iBzfjxOVy6K95pNlpKF/F5noWAlhAGnU0Ebj8WVT6eqCamf5SsDr3xKNpBqELguod4pQtvRtm
CP74TTGqsUnX5XkyF4gWMd3wc+xTgb4WxSkhcXo9VfvRw6zsYzBPhE9ppY9FP2wChuZIYBdfNMVj
/pbOPefLyVJ8fIf73C2aWn47AXtFlG23bNHqjm3prTgbXHpwyKXUZCwTiVtv+IIiSsMx+n/RZf2X
YvErIYrKbtpuIKmg9y3rWr78D5tsaFTWGcdRdhhjli3MRlezDCknfMJlxAp2ACldJOELIsWsdvb9
MU3CsYPC+7d2XfI6fEdSdU+xu4mn55l/6RXPMpFo6jdov0w1ub40HaLM7vM/643/LZj7/4zUvmu+
66eh+/4eLp/NX5nu/xc3EVw3TP/XuPbTZ6X+eQvB9X//J6htCE/8IQV104FFdIlTmEUAf5La/FfW
H74pzetTAjHtwXD/fQ2BIew/pDRNhwp04dPtakNx/x3VNoT8w3Sv8LEk6ue4JuuV/w1WW15XHv0n
xswrcmyPh4OaIl6ERS3ZPz+kCVGHqvJX8WzVGTZ+V3d5ufHitflqsjiN0sHBbkx4gjb53JQUkrME
hyqpjO67Yz2B8u0yxS6oTeUFKC/zDPHWQ/Ldk/5lNqxN+yooYsl42FGLespX46Ob+qsyac0Ke2ul
1r9WWPFXBtB4DDxyIGEs0wlLvZyWJhrZqfpVuQ2linNNBgqIq1v9XTWU7K2jwpIY03xNn1qTHqMm
o//kh0HR1V2mk4G1JUM8kV2ePBfrr4BNW/T6L/aA/HM5/vUdlBbbA4Tk72g7/t+OgX/4mHf8ZbO1
LcUzlQWUq1hjB5sgp+0/PFP/m80M/9zU/udPERwnnhmYPEU2z9E/HiYlxUv03Wbiuar/J3vfseUo
s3X5Lj3nLryZ4kHIK5VmwsrMqsR7z9P3Rt/t+6u4QnTXuCc1yLVKAUHEiRPnbMNWGtLrUu+ZqtEJ
qE9qzNS8fj7eg4WBV+HxYizDoi4mzAZsaBRVmJIbLjyZDxsvzdr3nhEJVJtcaQLuQDMjlmkqlAx4
6vpYDJQA0EiF9Expe9TemBw4ZtRQUvY7AWL4NzI+tPsAskDLoxa6GsBtlOjOLMp5sUKDm/XSCAMH
DBvDDJkW5GkCdFdXVloDfQTcSzguykBWoZBGRE2HtM7Pocwlswkb7iuqkgqVZfKBlknX3RHS2MC3
gs1zAD2E4sT7bv/he7EQKVCOYD65gC9/YCsEfFfI5uCyARzXJCvx/7++GM/xDM2BiEGzqFJMe/j+
i3V9RUFuke8vtZf+uGO28QjMDXRWTCJyg38+1/+Pvv8LS+9u5U4+M3MfmO7zT57M9B/+bQJD0/+C
lwuiG/UPsQVWPf9EX1w1/4WQDLbLpH7AoBP7n+hL8/8C8l/CmQ1iDQ7Pid7y7+BLk//iwKnhSUjn
USIzsWv+H2IvNRkF/U/sJWiEDJbHLpv+fhcxWg+kPrInwcJ0qH3viIfEpNFqlvlN/bK2j/EeD8eY
HfqsV5K9D6iwwx+bnX+VoaH8fjfPDyLSLL/5P48PL7g/Hx+CdwFBjPhpxhFOrtO+Zk6mk1/eD7ti
vIYc5eHTg/Py5xAdWh31SFekAzPa6FALA9BYHuqfYVNCe1kAqltNpLK3444wB7qqrGYIXLOryF6P
4aQBvGDBGrDSgWoIFM+UKJ5KpFwlqIUbBSh5MiJwZwlnDkXJo45QUGhS5bEOfX1R61j4qo90iKOn
A4McfsGkIZF+pwo8K2g8yILI0ioIJ/q+b1DI115FCl1WGgIC3xRZZz8dhEAUIedYQESbRCVwEilI
mydKEnqiQwizGVQp89Lg0c9JQadAseqE0qUJUmOuTbwvECjA9U/FSJSjligsZAGS5vVJfCDhIg+j
gIzBMdiEZzqAuJEI6UoAKBnWaNF2Rde6q3+RWYMkGhVsA5rUHkqFdAaajchsKgjTGhBpSzXYDUU7
t0KhIxMSVCAjSJH1HWHUtQiZoLqitq3PA65aDiwkfoJuA5n23IkAb5IJ12MUb6gkDIEuQY0M4luI
oPLJsTGpJC2E8juf8KyIFFIjYLhiQ/tuB8vvbgCxATJqSYimZ8bgbhG7FEwrmeI9oYJ2G9K4oqbg
GhvP1+q0Xv57pyH5/XMdgQ0jNM2ApcpuA5NXQXxkDFqNyJVQf7PmefT70xlwt5MFSFJBKx+/Dzlz
lMj5bdho/QHkXJlobKlVw5OfbiAqKIOYAfycp1JgdQV2Cmnn9vT8FWeWUv+zHZFH3j9DSDStW/YF
HDYoh8B7CptyNKdudV+JoJ1ueP7YBZYoWR4Axc/HXJrW2dEmuSnnZ0TMOAnTdShGt7RSD1GolA3e
nKcLGt3cvtUIn6rWiHdLEWH6+91Mg7lYAL0OwRqxCDTJqy5o5GtjJal+EW7R+tTSRNohkQQgIIzU
SBDeORaClsgVM7scWQU1/oADgpd69ad6DADdQNYCUy1k7x2RbxBRVuZmioKPlgT954MKdc3HbFqN
DmowkO86Apogs6oA1e6g2nC/Gtp8/g3ox6cIKc1OER6gZd6HTpUTtpCbvqCz4CIhA6LmTejkitcZ
cB1QvMr8jWB3sTI5wSL/fRGIQ92YZXLOo5VEeGk1zI6aqkb1YhyIwWHhmKA2nZoyDp9/ASynSZ31
/G3Zhbedu2NS1GTfAw8wh5FRJNzsIQDiQN9K5XbRtrWg8CYHSmI1KiRbNFLzZJRC9V7ZAV9sSMdC
PyObtAbtXCrizkYnVW42ayctNW20B1987p8pQimxCSs8GgXlOBJlSRm10QS0DwiNZz9Q4R55+NXY
aJdDVVIuvp7PyEIWASLgnwutH7IUeojh6HgBlD9kyCZXvaRlCQNLhV32AprZuOHFcL8y3LR+H73l
LNRVuCfWk66BIxqe6SuUDGCyIiGaMranr83lUkAVZ8EM0oWxD/GT0eEN12iuqYVmigI0iumeIVNj
trao5wokyreuBsaHsvJuf6bs/wmh4jyecbghk3w9OvAoAOf1EyVlqMGVog5bgxrqkKj/CdwF8v9M
gM4fFDOaSVBdZumV1S0tLaFZdINOfJaCOjU6qQCFpCa+iiS/w6VCF7lQhqmDEsLUHsI22UflQdK8
iKGJDJMKDhaxPmC/IQjOAb4L11lkCPmBkoHLEgcvj2gTpe8SOomiNIArBrkvuKWIgYLUV6UlQffL
VmfaWisqS4S0ROhU2QmUO1powY/bFCOjNJlN5NeKPDUhthBzDLjXcGjA47uiViyT4pHGE8ISCZ4Q
JLTQvBM17JkOZTVATIfgWxhipXItd3xrRCOO6A0VZ4cw82xI4G98ApY4Qo3ynFGPoiqiucDABoqt
rb6azOgFnQosr9rWKQ/ho1buuxPSna7fAoyt5C5pcdlEMGMHsArO0Dp6raXmo29xzEGKVmNqDkoW
/rdPNdsiH1fu40thV5htO0kMcBMfEXZFI9hwuG9u4w1lRpsmUNIDZdba+Cl+k07/wr9CGelMO9VK
wF+KM3NjuqAZ2ibxMbJHHGjU2jsZKrhyCTtujb9mtKdUHrRP7GmmhmJLMh89fXy+QbiFED/Vqu5P
X8jeoKeVlKPTx80WtCUFCsOaNFlRNH5nlGJ7ANbNktD8YttrCvSXRKAjKaJ9JkLp6OJVxVslncZ+
k5bVh4+SD/olWi9c0EyVm9DVSarQIQoij+QAkJ1RkFqcAPZcYkECht+zrZEXEWgY4MSBBSl6cOHq
wi1irh0WKFoBCUuhTSdEu9FzKNf2ylJ2o/eyd0gemuRA/p7hUCInmQncugbErtPQSFih6QR9kedT
tPR1xNm5TwIoILY1YkhTZUC6Ax4Ogj4IxV0KJa5kSyXvNRw2EDUk3hZRPhc40B/BLiCSf1Q1/nCC
vffwXIohs3zA7ZKghNDq6ADBrSQ9wHwOQxErr3crWj8K/7NDPsL5CxR6QTtBWZAffeiPZgmOEzib
UN8JS6nVhdblYI4G7GoZQitQ8BnKjmHdhrcFaQLQU3jCQCdGFsco0CmXB5rcbVqIwMNaLfcA0gFH
OlGqFtI7Iyo+WldT1YkGhAdLCMJC3xGUlbuV11kI+HNr7xF2XGLtYa6QsAytKeLQRLlSjvrvldWw
NMC0ke7S1V6Mm5QtsWEGu9tJOnhPGqEQSon4QGk/xK9A9+107fiajqkH30aYHV8gBVMsnA0Gx/eM
hnI/RJbXyOSIu5eLXgOUhiXgj2sVrTK23GThHmoGz19z6S1nxxZsf6g8HpD5FKmRotWJlnpG7Mt+
LZe+VTcfvdlsU8FoYbJRghFbohUfpCa+f1dWp1qUzF/1xBY2oQ5qj9xropnKB3SVFFr9ppTaQBPw
K/rCqf3r+YvSC1m9MNtcfJvXEukKA3RPt2z3PWQ6lZlgkAYfybU6toHOGwCuAgwqyqVB2GCRBJdw
S5BGiToExHNAp/9J3lvPrAAcsJuVDg+99OVnu7L1So9o2XBwQGwCAuQjEq812Ldja4w/8FWBJnOv
SODM74rO4HJ7bNTAh+7fIIMiS7hW1atcZaOdPwjbAM1Hbi1ZnMZ/8N34aRrvlj8qwgy83vDdRh3x
gPhs9FZLVPqVR9a28kUWXp2f7TBa4sdJ6AuL3qm02ulO1RZQTPQVNqGamtKWfysOoQntaKWRaSO5
ciojezp1WBl+Ou4fveEsDUABkYRhOSLIEL9KvlHD7SaDkQ2Eq8HY42ljRE+EilUGsuJQFPTz79iE
4w1I+kAcsZYI/k9xZIN3SeDUkperL7GALKHTrOQKtyLzo8ebduzdB+CgmZz0sBN2XJcElnNb72uu
hhHUBrzutn0BOBH8DaaEGwxspVrbM3h4aA3AexpksIP0DGwNYGDTp1d4BnKMXfEqASkE4J+suN2C
2dUlEWichyrd+fCVg4XkSixb2vH8LNNIhRTstOnB0d9QwQRRELpUTgZyRR5VxDAVkEQFeodqLSeK
ZwGXbPGqAQcBBWRkG3cDGbhO4y8/8iywtlTFDTBrQNoT+JuS7w1BfE+gqCAcA9IcOlJpmF2ZSXIK
YcQctIIBiPUqgFQ4vCygzSL3te6FH2OD0wVYEg48RIBfAFLCjaJVR+bYweCBRNN8JRxTS4tyFo8j
QpggvdO2Q+4BrVidwjUZdhBfxQ7wGripMipKiumOFF6AJiskeBvaz6fq1i98tOBmkTrJ4wIkM4Jy
skRtTOB6YFdg04kK8KcEwAJkHw2A6xX3Wr1GO9YMISotA1aYoF6zh1PtYCajHr5RG6/W+vOg8efk
mPy4O5445OErU1GauLLClhI1fhbKEwYQeVfEk4oGo44qaKU64AoKY+OZ95Ga2r7Gqc9nhZ4m/tGs
zOIzi8psmDYYK9hBAsvm1PiSO7AoQSqAlukFeDKDlUHEP0SWd8kVYiOpwsrYCyfW1JO+jwBQcImh
H4mheZtzUAlQey00x62wkm0ulR9uV4W7CANKBETDQeN0JNApLv0ZzMdX4jeP4sc2IlBleT6DS1+L
m8XZAP0YASg3aqpygFyeCGpXXkHZ3/aAYGm0BZJavUEuygMmrD0fk1n4atwsePItDWpn4tEOB69Y
AF3eBrgNJfpgND90rjCUhquo1nNycQZhV3r/xG1D3Jcv2PTwRIMK5hVIzV0OWRQktoHcO6ygVCK6
4JfnzzfTWftPuQIIgD8+bTI2vsBRmJO+MXx9gJZSorWVHgoQFERKBEx7Qcj8eRRfIgPzwvWvqNbk
Svfbgzak2VkZ2BXVMeP3BOiLu3StikFNYfHBauemv98tCXCW+yqg8Vx+a8B5je2PNKLemYNEQsOh
HrkPYKW4gXhhBc+s6Ov5bFALd1NuFvQS8IYg2+lSTmcP0PfJaL2C/qrnvXWNBhgQDrrvpj0EXGpl
/AbuZCCDHRoLrgtdomcridjUanz46rPw54MzQ/Q8Xj2D8iwYvIUNRwxK0tE6ytUcOi+47WoD8UMf
SJ1DFxpCFp7ayCJnsJRWbsNWl9ofkj4Ai8uzwKkdIdBdJHaeQ2sB10T4GckQUfBAZ4cx0vvKzC1k
adwsEtaECzG1KTqBCfySq80nZQ7v0JhPd+HKVloKQrP4R3ckFDzAlHLEI6VeepndQyRhNZQvVQvZ
WYwTALn3yinGhRYLbVgn28RGr7cW/HK3AfD5ei2jaIf4ag0HSgNXL1lZdMy01R4sdXaWfbol6DZS
hJEHYMp2wRX+u6dchXm0MZjAR1qjnnzGB2oDAZorseUPmRG89Ep7lWxX9ndY/Wqne1uU76zsvHqy
Ley/qad9v//qVBokaPMiJJ8JaMmjtLLjFRRpcbC9kWpm4ZjZr2WYS11gdhYkaZLMyGyK/9BrIoDN
VqRTfoVoGaWF20B9vkKXIh07i3QixRIw08IgrRppiS3ptJYZsZ7rqSoao8qrvOyfBqvesGrhABKy
rQ1ywx0G4yPW8pfnD7H4prOwRnsl35bgHzqMDoM97bdggP1lENZalrCUtt2gOHdxs6PJJq6meA5N
Znl6r8rgVfESKLlMqhAxRvZL6L/8lT25FDDZWazyYmg+S9OX892vXASTf4sSTqBUKl0ryPUZuLTb
NXH2DaApwcTwt8RoSCtflFooGdz6O3fv6hNR2uVTnuhds8/uNFrdT+8IJn8mv7MLQK36eG3O8e/n
n26pasXO4o/ngv5SshiNVkSDty8n6B2icXFi8c+oUvoeMmB7T4GGkJqolXaFLLEirszzwpHAzIJT
KNHiKJUYO5JZLVEQCbS1rIhZmMU5aq8eqlDkpyVZ65DaZI1RF1H6IOVCK61ES06xWimeDo6/wpnQ
+pSBnMCWOfBy+Umrme4i6YZi2QYtMlxbVXLl495e7UFUvJ2Odx+XZYKxDv/ZrqSW6r3TXFu5tSkZ
jQcLttNyqLFGA0UVrbqCNyv3P5nj7uGZ6PRabZioQFjgKxrgtuOU6Ezf8nTBWlkK0+p+9GyzeDXG
URmx0yYrdRBSnEZrjNHMtcgg0S+EQ+e23AUH9q1U4q1v8Iao/BuitVyXXfpY3J9hOY8DH76nSCdJ
aTcZDIeKK6pFCCU7uSfkFDzzZJtn4CTrNE7/vVRuiezQwTQMZZor3Z09SQNsAJyn9AofKPrYUwoq
OIDrC4XeEYRaRXqQ6Gz4DkqnB6WCEKKZB0gOiJLZV2Y/ySbJYBuT4e/GhaVHBFwLFPHUpDl4NUAh
e++UFZrIQO5Lfj7X1MKxP4e+QU8dOj8c5rpROB0yCQalo0GkNS+e9ooqndEbrE7qlF1t1nb6Ut3g
lsvfLb0JaiBEJIYEe9vKZN+4UvjOsIhRacXHIejrgAvIvyl0g6GMr4lybhRarb70Wm7A0MXy5fPK
yy/ko7cnvHuSHHaU2TDdWKj96HQab8CBd18oEG2UaatSgQS3hGNxyLfhdmXEpQU2y+Mioods2zRi
7kE8VdiHhD3KB8Y1/AoQHNWrPimsPJDIlEgTWaB0Vvb7UsLPzMIryeTQ+5i+M8xstGQX2ZlicUcN
Vp/aeW3jLpWybiXZu/n0m2DkqRyD0AaBBtJ2hNLsd9zA21cb8YXhAdsdiF1r9SHEvNQSxqJme2oV
NlHgd0lfKcB/3xmoKUUqeXDRi4E/IdLpndgdGuTl9dqaX/jstxTm7jGF1oNYVC9SzvhNvI0XNLZQ
BSp/4Tr2CaIyu88TyPXKg8WcO4v9Kl5Xvv3SsLOcj5LIvC6nb1+qyWn4GdUcQc2fQj2YLmqDYy1E
AdRTy7XFNkWtB3F0zmoIkxoVP2DanRGn9m+XOTfFMUIfMJaPXKNib6HdINfw5fJV6bLykktjziIo
DVmuMGYwt8NR2uNSnlS6/6sFs0tuQNmvZeajRESM4JfDb4NgpYi9NCj7Z9juQMCdRKyAHes/KO4q
BZAdgbfZyitNe/PRNM5urTVsSIWyxTRylJzwMr31Trkebdkz+Qbzb+r6fJil1TEdhneLsu+h7cDH
PDboEAu4kBOwU/BhxVBDP1QSoY6YuzhJ+nBluKV869Y0vxvPFSCWQoYYD/wtKATsIO1wLbbhHhJt
QAZdSrNyRjuwQDj6qUzazG1aR8tKrV985O3PX3kpw7xdFu+eATyvEexkLJbuh1PdLS6GzFt4CEFC
NyDLk/8wdn4qd/6RP/3dgLdT8G5AOJzEPHTEkNLupG/JvTSdjIF4WERKMvebfqXPQQPpH4X/5bm5
Sr0/H3aptnhL7++G9VMB5uMiVtC+PWeneprj6iXed2pijT+S7Z1TA+ah9CbTolHmcTMt9lBGMZ+P
vrA5bleZu8FrF9JXbgztQgG2El178otrU3Erm2PpXn/7tHe/XnRSUfcZlhFv0HZtBRo0NeSp8D+i
6O9/fn6S5qiN2pQj5itn2e1K8GBD3gqQd2NCqMMb2h5vhLmEcbDDAkQJJ0Lc7aEWeUg+ClZGkVbp
9uSr+yrYtaik+TWwuFPXmfAeAeJmRDM7wEMG2/6HuUJoNbfFLwjAdK/QAKE3/jFZWeJLkz+LTFk4
eiCP41EBQNGiS7BylixkbdQsJBFNA/p8hZ/luTc312MBjm0n7510VZhWUYPxfOUstVJvONa7iQYF
OIGS/xT5voMTvYOslU5zcmiBo+tq6QUiLPyF24p7VvZeeDWWcaSgjLMDfBaXhG2mE+ivhitti6Wr
9626ffcwo0T4bFFhpQ0aAMJYX75CKrEO7VyZV38zSrX3tUAvVnbNEnjoVmK4G44YgkqEUDS2jRxo
AS4eo+7roNbrvHqAw5sC0Q8ZFhg2BLW0dOutrO2lFIqcvvjdsPFQsYQw4Ms29nTRoGWaNINAiXY+
5JA30qndNAa1od/pC3SiDoTKHsvvauN/QArHolEB4HWO02FsZyfbct9r7ob1Vrb6lKY82HXkdHDd
PRlbtXBdD2oshvothvBWDdgPDbhdSJLojPkro/BLw0x/vxumAUfaC0mKcmIeEDk/auEwTmwhRq1F
wrcLiTkhFLdkb3FArtcQ9gyB1xZr1Eay97I91zQksgGxhMILnEhNMsBiBYC4jr6EBG59LVTRYjCv
6x2cSevwJUf3C2I3RwJgJgZy1qP/BRG6BLIOKa5/bp82agEjV4gBmaGoT0JJkdalkO0l6c8YTViI
d3GMGXpXSZB5gHgBPeyHjzK8lPAV4OEy3lEGTLnksWlzGTJCUIExwvg1KvYReKaQYdFdvlQJtkWZ
GU4rz7ftLQo8+lLT5eNuCnOokVJNV+Fa881CYCRXiS8o35fn2qYbI4HhqjJCG/R1ZbSlDzbL+JIm
hnURNHKdkvjqoSBE9BpgLtCnhk9bpfXpge/NahvzMoGadWE1RCyjCxMDZxHS+vNnmF7s0QvPoixZ
lwKXuXiEZhJCi3Am6AINRnSRrgywdE0mZwEXfpuweRowpaXeqoMWmTA22dZm+0VorPUdnqZbaWzQ
Gzi6rwGflvppJP3nZ2RhtlmmsD8BWBvK97t+Q23Cs2dDyMXm9doAV2TYpMbzGVwKd+TsYhr7Mexe
BFATOnq4cINrMV4PW+RA7waYsoZTASLcFT5rUCLUbQZG690AvPdfgzjKTM2YedcoAS5udfnBAhwa
8CiXg77y/Oke92zgVzR7Op6uYW+SIiqGojVKFkf/0ClcAjU20jK4EEKvJoYAWAcdGugSyQVr06NJ
RhZs7DMIUUIWHOW0RI1KJ0CFnYsgu0HZGbxMmVF2QwF242oBQFRTDPCPc4D1COt3lvlMMO1oUxX5
2/PXmDyfHq7T2SUcfNCCbaDI4kBXuNoy74LJnNt9iB6gyiQffOYIaA7CMcHBU7uc1pyBLKYgqKOM
Ly5Q8wAkQh9oZd9Oe+O/9szEev5zdRVpHUaNi9UlDp+leGmgi/78LR/mJvjh2TkRiFkW9nD0c2Bq
7VJ2ic4llV5bzqqkFy7ItKTUng80/eCjN5gC0l2YS0LUCeseb1AFoOpA3RsqR1oobCA3Z8T+tup/
no/zOJ7ijaawczcQFLF4mK5ib6BZs88+C7t78Y4wgfsU38Zr+xGtfBF62tiPXmgWSQEkh4Moh5lj
jWpXOrHlK7EqqqMiIdvgAafBzaiVIW21yV9iE0WS17W043GswSvOImiLjihURzF0eWCguAOsNIrC
3odwSk3osn0zn/C7dNl1GP/St5vFU6oM+pCbXrVTiD1uutqo9qavx6i8QVfNCNR3SN8ovbbWnloa
bxZLYdAwdO6A8RjUHCX5Ap1RZ41a9rjrhMmbRSdWJBoOwoco8QOkMuygAyOHZq/RyA+fr8BpRT9a
GLO44UOyGXQtLMA4/mC6X9yxsDpS9duV8snj4C9Ic8ZOwGZ1500nTatndm+W+8SGw4Ua6ijWbdpN
rWVqt4d7iebbUDbuNmGxku3dyo8P3mxOyOFauEyGDCIivsobDEpImaPl0TUiKO5y5gghUgp6znJs
QmGZQ70q1iqonr17MKdptGEDFa0C0jXo5A6TQYwiqMGeOTyf9MfVCczKLL4IXVjkbodZL4BZ13kF
ad8vyKVD+WCXbqQjrbbb1khUmHutDLjwmcVZnIEufikW4CA72XV0og9GrQM0xoXtaLhnYFQkCy0+
flcbwXuyltdMK+jR/M9CzoD7RkRNQxaae4zM6WvD0MEGb+Mvg9qcsFNE0MhzaYwQWyg8dsfaSmzm
FZAgNXJAEDZzc1BLhbPjzxQ1AtIQLmvl6KV9Kc6CjBBA/LKY0kKOgZbtJTMmjTZIVm360PY3/srF
dOEg/S82QTS4hFTgkhz1tDJADC7uzOcL4nGhAytwFligwEHXYYC0B/ZH4TucNKITQynl3mXek8GA
gUOYqU0LOQ6Fg5t6efbYk0QdcVMRXtruQptQWYp3zR4sywamy0eqNkZW836q37DWgClU4OrAGtmw
mK5MbrKeOD9/7sWJn8Ur1nO9YZiiLYxmUAzyjFCnLeB9DfH0dyPMWQFJyOR5IaVTUevbTSY9CXly
xkkztYVMa9UATHJdpSY/Lj0IEDb5MwGIiy6OxKzDdwCPVWvfhD2ucqfaSvXIGo/+1T3XO4BJ889s
ZV8uHFdz5hI8j2HtRoZTraOwqVSGJRhAM79X66DTAnqw7ef8JAhfQ50DpwokB7CkXn20mfMtqSKo
yb9WvtBCMJvzkEI3gJ4Igcg+eUJiq0MgHkIxMW/AqxwORlYgOfQZAsh0Z+N01tkDrGnQJjXLlW25
NP60Xe+SNjhqsGQBwW4HFavuJz63thsr7VprZQrJjyZwFloojxygDk2Qzrjv9+5na3XQED3wL93J
szv4oBjQygaHNxwV/uv5hC6k1XORFxcWDaQIpyWnbaCpBcMxdOszC6Jt0Jn7m2Illvk83EAcwSdy
TBmu7V/xxmdXTvmlyZqFA3HgYCle4nfdboQlYSW3xM6HK0C0dnAuDDDnMOSklEt5L0KDAm5+u/Qi
Hj1Ubxzp2CquQ9mEkWrJnri4a0jXhZA/JzRU8BWDApNEOjAGUav+WDCFChFMGA3C1JqGbira+RQ4
n7vs4nOXtDk+XwILS/pWMrtb0hQ9tgE3zSPQTS/YMNti9f7/GCMMy+Fpau9+mxA5OuldTKG3G67h
IbsyaE9CIn38jPZr1/ilODpnDMSlBLMzmJA6vsVq4LdvhLfeimw6hwUZysdwrvQ3xR7np+jBmGxl
9S3EUn4WCCBGMjYkiVmrLfRdshf4bZrNF2wq/u6jzCLB4ELDmuyQ3wgSSmwkp4Cvw341wsrPL10+
efrPD1NBTbfno2FqqA6lDIHbtoO6sAz8ORQwTy6cHXQIKDX1Sgx4DBTAQpgFAUiHF/DgwdEjEFvq
i9t2IOCHsmf5RxeaUTqqoA6giSujPSyIYLBZZBjqVGjhhoIONa5/gJStJE4LG2UOqBfJviopwkV0
5iu5Hq4EbAm5K8fBUHEFU88snKBzTH2WtKXURQKOFzsHXoUDxy2w60t6EDbA0NjcMVXzPcSN+UzO
FRJsF14PVB8AMyD7r+IGWlmyYK3h1x43c1EfmybibveiyyR2Ujh1DYAjS3XSpo0IhUn3km8aBy0Z
BYUtHa5IO97szMYkVOR/KgvkFPf+fBcsROA5Dj9wObGmOtwgywEWRgoY1l0LjX3siee/v7CJ5zh6
2OlVQUFkKMHIjEPsIJIiEwf39PzHH+uyYPpmIaLJ2hoHCH59jD8Cx683vWsIH21xdWkVbkcxoDqN
L6+11ZaKLXMY/EDwMPUlelyJwPMZNfEYhrlcUtboK+hBBkgvI1ElwaFS4qu/1qldCiTcLJAQNU9G
1dQ1LbqvT6bUO1pveb2wQrgPQSDBbMpX9wPX++dz+pjviDmdbe2aEFwmE/CSoTMC+9hLcnYSdMgQ
qeWm03s5v6ApisoWf+h/vPf+M9hXUKW5Vofn4z+u2EMycVbf7D3YjHuQhXJ6nbw212bn2cwOrUqV
0zIntFFx/eYBKEtPpBr/ZVY4h5rzFWqHwlRHmQBt3CazBT065psALcpaId7JTX2sDXel/PkYVYA3
nG16GnaUYt4ieFL6tdWRy2/rS2GEp2DLffWOa2WOb2YW4Ibo/RieEu7+L5hZ01d8kP/OIeVS1TEj
G+AkB0PLpKA631gjXNtjecwUf9ASyCcVw99l8nNkOQUJb4mKkW35DDzotPbsxu+9dKVfn6+UhcOC
nW3+vGhcoaqwUNwOFmNwi4Kqxwmcu2GtcboUneegcWhMQSGt5PChVPZltOgXMpITwz0wr1N2igoS
EOoD0OPg2mFf2OH0sYyPFFeHZmU3LiSscxw5nECLFoaCLLw4wlaGVPU2q9qVo3CpSjHHiScuF0Ly
Ea8HD0hYbVjphaR13IlYi5HUWtJb8cUtDnxx7VJ1BJsu14qTOMDM4zWD3zDMu9IExkRWL9iNC9XF
Dmr9LUSu7Rb1DtymOKfl5IC1eqODMy9h0ughCskmL2FvD3e/dmWVLZwwt7e7O0IzPg1w/0GeNe5r
74WpT5MYd6Az0EcJV77CUpI9x5nzOdExFER+HfLqXxizRhGsx7VYjrfIC5Tny3kpyZ4DzrOKb4Sq
qZFkN8KxYdhvyn+h0a7nzESCNvYPK0Xw/oDreEG9V7CxhwY4HAPhLg9aM5ftc2ntWL1lHw+CxBxj
3qQiB21opMZktOEGUKlIeAxciuZUDHseCtqEDwe6V3ZPg+EVhJBaM8ph1LMdnxsMAAw+ZLDGSk3j
SagGIqQDIKSkGe4T9ncexjqk+kK40MMPHFKCkqglGSn7AK0Rr40EMVMjoAB1rFUJrxUrHuxV6d8k
OKwUbM7YeBsKqJt1gcywdhpsy6JXG08F20GjQXIVa4dkP55/j4V7+40XcLeu4mqUuDxH55hUyjNv
/27t1IYFpvH81xc2NjOv37JwbKPcEnGY+ybrd9db2dQL+dwNnnL31FAS9IrEw6cbkz0K8fCAhFGi
7K1KVC2cH3MM+MjDdjJlcd3sQotz1eSltRmb0pCxw5FiLQWYrmCP1t8s42l6eK8JLYqErQ7NEzmS
c4syEyvUXR3VOukQr2y5hVvM7Y5wN1k8LCOpEn4ozsiApBK/C6Uvw2Xn+Rde6grOkdtS5lUkVhEW
EK5/ewqqkVCpQxqVmKUFVNIG5XMNK7400ytwy3Z9LY3osoq6WgiLc0g3LZa1z2Y+Sp/w11KQxbFX
ePM4AXj8U2NCUgJj1HwNsGLpXVi5TCx1XuYA7SyCJ4bIYVXHVqu7RmXA+vgSbBJNVDlD1CHFI34P
jvCX64SeJVLDQKKqkmKLdna/F+1oC0gReyBOMANX4CF0GE7PP+XCZr3lB3frxC+zNkxELHo2hvA/
IFMhd3n+y0tB/4Y4uPvpvq5qRvQQ9Kmm2UZMhUqqD/yLuxcYqIlxvcZUgpK5Lz3Ja8WIFrLLqBwB
ZklS4YpaOznLwG/1Z+VpFjbe7U5w9zQuNFeh7Y/7VK12WnVqtsn2NyzVwHsSzXbrr6TbS0tzGv1u
lMgv8qyi8dlKKnJIGuZifaa1BRxP4VBesomVVv3KJly6Id42591YHQvbALTnJyUC1gZJxQbuR3Zg
Yw6KFrcyyGN4iCDd2rN3g8BYjJKECWGXWrRWGdMgnhZtYVSpAnFogC1UbkCjN7xzbIQv8FK1fEke
cKWQVp5gqXEzB2QDAQSgw/SawGyAlwb/dwAOwEZV1mKy9Dgk325rd684iGFLlvD2diLYWEFXHDby
kVrpFGg+td34K6fiUhFrDrguRyjmCj1mkjAr2b19MnBqbNDZoD0yqNF+DTe19D6z0DESYywxNIJz
XWnAbeRQEwis4FAe12A60w89OMPm+GrOdWH4JGAA3q5kZMfHfrsGDF/66VnuULdwIQsz/DQjvDDs
tXV1JgKjfJ/7K/XqhQ16+zp3H7tghEYgegwwUEZzcqGpIgGRVYDBpvDuytm7dM+/lTv+N2fntRs7
lmTRLyJAb15p02dKStkXQleG3nt+/Sz1zEO3+qoEzFMDha5KJZMnTsSOiL3+7UPmtUwF6isefuFh
rDdUr3HumGikO2gq2XKSKDA67IYiqAL4TjSfsuXihpxA9fitW/eT1vF9ThqCtrJOEn8D4DtshYCm
GfmBsUcDv7vMnsQH062EhyqZ3HQOhv7JXDY6jgLF0fRH2u3UPvVROGA+9f5LAP7KcP721nwTcZcw
gQw08Qetd6Mr7KuT7CU3gRRoms0+xS8CxI+P/iu5+7dH38Y6ROKJkqlfHrVq2y57EaBYj5/gqr80
5mKrwyaJK+o7N6V/Gcu7ytwswt6Yr+JrOdlJ9tus5N/XEAzr+9i0UBpGJFtoBNokX4ao9ZPnBJar
ZeibUfMTBaaOckwUeFO2TlKRPuDuV0hbYAd1eixENjD3YRn/8k7+cLC+T0oPdRVbYcMfIyylM/Ss
O8nYnBvsdWLFGf8ytPNDhi5+izxUqyCKYkJcbWzWlXaXdtvEaD2/XAU/5LTi18f+2287rBl23zXf
oRzYRpIaW8AdN9Z+66D9kCGI32IP4DZIrl8XDYvPQX1Y7XGvnEaHLWePMRfkj38+CD+EZ/ErE/u3
byFYTI4WJh8z+sMrztL213qCePitofVTbv59LJjZ0VGFj0wXAEOuS3S3OPk52+mu8VS8jo/yk4Hd
DPZO0VFyclC6INTcCIeV35pDP70D3wqcRKrzchi/vh5jIdm8xZbdigu3Tn9pz/wQwP9rKDiFWRcn
X1+PjfzmRDrgmLSefzkmPyWt4rf40a0R5FqBNN/MCA729FD65h3W75452YO77gCkXhckTO0m3/zz
+/B3QwUD0sR/vhDDGq9V9VUvy5NrEhg20qYS7Jzt09Se6dHImzZ1dZiVQXaB292ell8++YcZO8CC
//nJkKjFpJL55PmNfbu8dSFv6XSLvShQz7kvOOkDrhh8U+uYXTNsrki9vN/SlL9v8vC9v0ULK4ms
JcO5gnZV9ALzdLf6qhMSIO+iTeguz1mwHIcjw6UuyzvlrXCztjYu2Md0r/vVZgAyZ8cfv/wGf2+d
md/HaaPYUmNZIXJNTumW/rhfbzofhmbQ7X4zffnxd/4WX1pJBaKrMbtXnKynEqZd4owHjuJD6DYO
dsmH0Nc81WfJWGP66Zfj8veYaX4fopXLFVoSDLmDmcifQs/QnrlgNQx4+5+f3N+Pu2l9BdN/i2aQ
mZq40nlw1jlmGbM7/Dbq+EMCY1rfAkk24QObqhRs5UF+RQTnZDz2b4qPXlYfxktzTO55Rb0kqC7V
QW43eeLkO+1ZPiy/PLofCizz+wyt0eAS/K+B4BaPg1fcgsFWsH0AOf41mZz5wwTi+Zsg/4O+YFrf
As/SrU3canRORoZoofw6NVP37+LF6Gww9Ohcbzhld4/Tbtrpv+qyf6/+ze9DtrMhiOHy9Ur2T8VD
wxoH6eib7gJ43/aeuM/8X9dqv77Gf2d/5veh2rFWpLWZmXgYbgVMUmwjmLlZy2NDmPul9v7py3yL
J4O5jNKa9PRizWLYmDLE1i5r2l+u7R/qUPP7JKzZgMpLJd7H6BWPKMEbHTzcIude+m1q46dwbH4L
ENBelngYGvFg3EW3tF/T6/SpPjDKA6YgSVi9ZpdQuiw7GNluntuLWx5/Zeb8PTs3v4/EZmr6f/NQ
K0XArvVX41wElldiRJD5Ruq1bvPLsfohYnyfgO2kOc1XdWBQCTF8FTt70U/mIAH9/c1M4e8ZFgim
/4xJRmq00SJ/tc5DH9PuVnCXGH/bglEeoXRabCHTX6rJH1+K70UNMKG1Nwh/xnQ3J27YvgIWdQwM
8IfoWXgS5qfkN2/Tvyc+SHL/+a3U0NJyNWKAtUxchU3TetsX74Plz4Y/d7n7/wrn32dY1UIyNTFs
lEMoxdKrntaFk88pXkDtFA92XVij/c8f9FO8+z6/OsZyGEn1sB5i0IDM42YphJOnPHQHZgkLF+tv
V8HIs2rsqtyqqzuOz2Ubu8pvp+2n6/j7PKthml1upON6GMPdVO3Bvtolvi6lJ7IoiOlv2LIiGTS7
ZN4W4XZ5I+wP0UeRH+pC/OX1+Vc78i9R8fvMa9gbhYUvP3a17ZU9QVuqU3dan0XDi5VDOntriAOb
uZ6G+pT1L0sTkjSojlQ9FQCrm8oZ8+Z+mktHFdncbErYtsZtmm8UnJmtOfLaofEKpXGKcIPSgXlr
TkkW6JgNS8VermuvSF8nOlGljEWg6MnJtTPel8H/f/7E3+JZIipJM2c8YWEf7uTP8sp0xc5wFj8/
tRvpprqWmX2X3v/yaT+c+u825ok1lVI5wv4YnGgjYoY6efR9/ejLPAv3uvgVrReLb1yt7V8Oy99d
gwzT+Jb8VFJoSgCosElm+1u+dh1KUlme5Qibwvy+09nRiC6qhrHWei1TLYCEbutl5uVJedCN9dw0
V2xJABVwBDAk1nUvUphWiO0CFDAGm8Pi1mplj1IJEWG2jdhTh9PS67+cwX/Nnv3t9fsWKE0j61dD
mWAAhT12E7RTVtVftU2WGigRV5PVl67jXCLRDPISyPF7Jpzqqn3HHNyO8rc1ex0qKViiDzN/LCUE
re2kCnarbvr0UUjPA+7geEZbd2EWZKj6CU4WWjrtC065jrd3x+RUmLuN9KjTyBG18qxWQV0LtiBC
dv7A5cQBJu7KsWAX5dPc5sdRCHLL6wBlLPzncMSxlPLIloJjtJ7OCu9U/dIi/WE0CSOM/wy3QmI0
Wa9hhiyiBUiucCttShfB9qHZxgysCb80NX+I6sa3qJ7qiz40mrocTCbRVYyo7QgMRlSxmr1crfH5
nw/HD8uq5vdp5IQXKp80fLFHdzrCTbH87LMNGN7UNnLA3dvZ9AdXyXSGID0YT6PkQbTSDFt2qqm2
5UOGeOnfCl/oo24zxs7QIWbiozGeehxDzF9eyJ8uhe9DzAMIU9gQHCgCclb+wYp9r55XT/yyIsqe
IH/2LMKzZOJIqftbofHDvpf5fYRZC/VejOZURBKuGZTvbtSV5gK7fvo5eaxNN6rPq3Sd6reh88Wb
JnQW057NJ1Wa7a6vHmV2E1n9ehvC1VXoWomJDy57WZw4dwtEP+2YxvovFftPJcn3kehUZh9aUEgR
pW7XRKtvpTwT3AmxWZC8Lnq22NpnUrp9FpvfJJEf3tDvA9Iw6+s5E/lI/Phucz/a6pvu8lt5+lOV
930SOl3KLiu/5vtHNhMCqm/5pNU84e34R70ik2OCj4PkftlrV+um/Bxv29xZLxLW40G1/63L9YNq
bOrfAvmiK1aVd1+H/Ubfpc+whoL0KG0lN9uN+/xcHFE+BLzfineVP+Wfz6Qm/2sy7S/x97/mqE2V
sQ5I5Ye4SK+qaN2Iy1MtZH/KcbgBUd4bTIXEki1lTBWteBRIw5Mi3SZatGuTzm278lg1kSsTBcub
JbyYiV+1NyOYZA2OXpk5DW0H0Im2AvUpmudLiLdzUizvcTjs+mg5tVqxMSu682kN/SfFeFnGgDvr
SIBaik0rdIoGDGXS7tewR4WZvCiPvAmHzxxqcMiOrNjfCpK12K2lYz9S+TQQ3WZWXfgBtilvy+KQ
D81xsu4atiQVcctMm9eXZszO21kKvX42HUF+5cpz+3DyB7N6HZKtqI2OxNfVzOc0VRnJgTkh2uHw
p6igwOT582LVTml8Rp21MefOyVa5cblust6v50ex8IUeTb0y29TJI2wRsjGx5eUSq3lhK1J9igoY
5uYyMeeUTLW/9pkHandHsmS2W3BZO1XTX8Io38PtfBzT3LWy8h76eVCr6nNs5c7cFX/ieTr3c7yV
rGCo8T3tS3HT95bNpoDcpYc6aTFSUjmFi5yWOCipSTnYXaURuIDPlys8Byyu5OcsCwp5l0bvVTe4
Kg5AoqnacWoSfUvbGNlxVUdWOYZa7G+aSX/pTOVktVYatMagF55R6OnbWMjNn6FqCmxZGggRpTXz
BHHTAuokzKUbQVfcChFEj6LpDJunuNhja/D/HGXdW9TR1hSCFxvyXmlhcS20T7HeRk9aVT6mxUuf
9+NBy7RAmjW3GjNzk6vLi9Qt+aZStO4pjvGkttTyc62aYJ06/CW9tL8L4/M03Lf6OY47RwClUftL
j53kuIElQEZvlPElbp0stDwlCjLJScPdUhYgIgoQi6Y10KHZtjHA1pusWdjReg9VW04uCnu48T6N
tkW66evd3J47UuE4Cx1lqN0Qu6fZxjMvnmyxd/Gm5dWNicO6WwjBjE91nxzU4SAuzqDeYCyeqxsK
UQzgTOF2nA9xx0gLsPvWQcA2PEi+ihNmD+J6hLFRTExJtqLbSnYoLPtcbI4hpiEFfRSs0C7Ax28t
gI0LmxxVfZqyu5r31nhaRBBjDRTPO80cDlX7UTQfM2dObYGKyK/1zEuijLddHwdmpj7SrmO1yqAk
EWY3UVPG/cQYm08w1mnrwO6+keprqV7W8FpNcrU1SvGM2cg5b6VjK7deA+Vru/TR4yCZfqSjJ663
mXQq2Aibp5c1q/Z8jWWiNylg3NM9hM3qjFa/X8QIrwlrNymhte1L+U5Z1FuYtsrVDKduU4DCFWJX
UOZ8r6WIEhzeuigBNpUYWfFqqDSwWryeUruuREfNH5UmduclvWJSOi385jFo2sbwq+Y0rmvjmIa4
NRSvGAtvzgCttH4xr49jw2Y3qLfREshF7Tk6Dc852O7FKM7jBENXwE8qHpHKE6w0QMMIEY2s3hN4
VbQ88SnP2LYEpDNdZyn1W2N1K01xKqPjRxKbrdS4peyJX0tSuL5Uh1IoI/xLj4LhjqgqIpbRHtQo
9+u/o0KFnA+lBiVAtoI00Sy/Ebtqo8S4d1h6/dzU6qWWl/BQRHfTdB6ajz5tbcjD/RJkzdXkV9cT
1KLeZWCf01HolWMMotMpe13YJGYZuuVwWrFwNZPmIMT5tkDsj8SscNrEuobAhd2R21AR9Du57+AF
CNmOBzwFTX5EebIib+jt9gCEXDmLSNfGZezxMGXlJ85vxNEW8hfWi03rDuKKOP7RrVCzBcY1XnIr
EJcN5BGtt1Pd6XNH+sO/2azbtHdqgCSmLU2OxCgjDQHFHnHk15PTBL+oOoirHRW3lXRJ8LwqvZ4C
Jmp8U9r34Y2wfsYFu23lm1TgewEzxMCsNhui+7GNN0Kab/U4v+/TBkParJKDrtjFNDqargjMMTZ8
hfU1zYIAPOtBx301KDJm95nTDe3sZDjwYlGqcaVpRMEvK8d9pFyJ5MkCTmnBsuhFo5UQaXuL+kot
J7wbjNrRtE0sAn0vq5pPiPr+2JRG8ke6axN/1rwwZ0lOd+Sv9izzlkWgGEbAFhUG2rPhSHpi8/J4
Uac6QsUESsICT3SZNNldjd4WTFCKxrEDUGRGBNF1W3zmK6Yo7Evc1rAsMugJ217PnL6CUZeW07Pa
Dee5Bw0BkQLpY/HK/ABKLpOxK4NkN3qDtKsVT4i9RqFnjKtNz+ealhNPSY+dDE/tNclOHXa0GWXR
xPLisVy3SkYtqX4oIiv6qrtUp1S8L1bBrlAC+p2he1JHi6W9xzoq0LpDpLpRzEJdM9xo1akevQ7L
LhUhADBqARarv1tvRgZ80v6WHcYybCHnlR5QFtPwhgS6gHq/LMSjcvZ1drY7eXD6ZQZY7Q7ii5m+
G5A9esoYP/kYTIIEK6gVcYqBF4ZmoWFI28pSHFn2Jcmz2msb3WvVTvkKFbY+HqtyTzcqKk764rWY
baNQq3ZlOHVNnHsW5rtivVYULergjuFWZhlsCMp+Y0H+RON7WqM9/UeVw7HGr9C3fFO2DpbeHMny
4PZOKPmG1HtDUxCH0uW2XrRtxC9aR+JZpQrN66Q/pOCOyralHUV7zlGb1bPWeZfi2uFFYscVs2Rn
3UQ3kmIv1fVX8yVuvaRceWlTR9HlTdTle6yoduPXw0fRNafMHyCENisojcofCfQ1vwXKTT/POwwv
HKkZ3HI55XTpx8a4tL1j9bs87l15boJlGEunaZuDhg6gQ9JWlebc9AdZuAuVfN/JrwCkyyVkrb0f
L0oiXFg5cRoMQnGZvA4GmpKw0wXwpw0Wk/Mk2erspGZ6nOZGITyVOozOqt0PslE51rqQWUkbOXoa
DCSjQTVIqsSOZI+kLJYNfynm4s86cuGnhuKmhc/wMmbIVhWoke4v6oALU+cOq2IPqP+IluLRqDm/
2ZZLwFDZvq7WnbqYvlxSVsp6EDfTeZ6e6Bfbjdo5It6BbTG5MgzGpVKdWDtYucZcdrnsrbUBT4wX
Bxdbot/VU+ezkQg/EposWoAlFOCTxfipDI1ACF9FJAPUNnu1dpZxA+U0sCIZ8OnXy8wiUFiqtnnT
toFWhLvaMj8XJVLcMRUuRbkNa/FVSuFXJfzU2tgEcj3xxFDm73vaTmtg3jFIrmmmbRl7Br4bspC1
fVmWObBa/JHGh8J6kcWHfn1QF9I6r85vVngrUu8vgDvwdw+3MZ6VpAKOrKe3k6x8jCxGOSIgFHzf
BqbSinOT1MdqtGRbKYWtXvPGCu3GGH25CsQifVONxoutHgvdr7ZitQKPB87alro35Xpqs3Y+w5mK
9k1ZTIdJ74AJln28jZd5N2K4bbMFeztW0lHvl3ijiONzxR2+YWnRCqr2VVpTr0ytj3mGsVqlzqg/
pDrpOyP76OzJBbQ7UE6p+JOlFCZjATRwwiplbNwuZ3xrGXZks9smFPallG7iOgzAjD5g37dXVSFY
JlKcsUw+FQtL5QhGnwbU3jBfxMUgSeO106GwEy2ZkqjKE5fzXmG6uGsPa/qSWM+iRqg4GZkV2xkH
vhyBeoIoyLwakanTOk9oCCXjjD8N7e59t87gnVnFshNriA9zb27aUDnXRnvQaLpFdbFfZwu7LoqB
NvTzKHUrqeTx1eJG7Ssa5etymKPCT9bE0ZZHUdVf6pkyTSr3hcSBQnFNtY+0e47JkPqiBqfOJoDX
aJq3Dt1ZTnpHVPxY/tPR6zWV8k6QbmtcR9rpHibqoVDzy9xHbBqY/JcAJZ0GPkHuFtze84WkTXns
2up5UaxN1WUPZTw9yOgzs3xphsNcxh9wL2CGQoyDLTYuIfci/ZtCwJfGDutrBFFU4g2862GJcBYy
L6tPRNiq8uRun9GElvzFCor8zqIcINf4OrtqvesteSOVMN+4/ZuJtwSC+NUYmm2TEHYbzV0EJkOl
10m86os7pGwOqdKHnA9P2vTOS+hSjxE/nLAovDZO3TCb3bB50w1w48pHNXqr0RwWErluSg6SItpC
/6Gbgi1BpS7vFfOmSNzCwJEcqbvCv2FGS1XKZ0VLL1YowXQSsu3COkmjL8Q4WqhT5cr60xrnu8Ws
7puE6YGu2MiiU4gYWrNEk2uuYe0M8kTlLY1cYmufvagGD8lJWMNIeXLDpk48NbmGrKWWT7Himjhf
iMLBFDfFHxqMreZEWIaXz5PypJlbsoR1DrIOJUPaJRPwpC7eGZavNdzUlCl7bR4u62QeI5wm2DcS
u9IVaPf2PSkthqmj7ozYQPUZnqnkRP37vMLEgm6mPIVLkAJraNmzTorIk9OT2rzqrC+ZYwpQktJu
9EX9mKHcYoIJp63P/MbY6dWJ6Nlyw4zpQcGXTryRMZacOT9175oipCcYj6rpWuZLhBdNCxlb3mr0
IMPX5T5mMKH58h8uZN9YH2ZW+rrc6RGdoIxI25oD1ZxCxdfCo2kBKHKodGoyvl5wB+PUKwWxaJ/3
uN2u1skkC1azxpMwUkIQHtrMlbIBchEhmyy7K6JtRMWlWJkXUS3IGcdapKd2u5SIvr1bL9ERh7ig
66ko5n4n9LFvSXhmJl9CQgIkqvGi/iOExprki9+MFTGuspM2GKOg1XKcIO9bFXOaoJA8Iw/5Eu0+
zSO3ShVy48TVxfk8VcZWi+i3q8q7GOHiVLQbrvaLMKm+kPshDovzU8j+Rlvm20X0FH1XFZ8GoWcu
KTs8Cbk0TLcyk5W2yb4znZzt0LwY6nZkuL5aXrv6orL1Udr0l3pIP0SA3Cb7zkYvX+zyA9KD3VT6
Q9Ft5fjUC0/QvQNhgvdmsl2PCxtP3+xd+LemdZRyMqNwb3HVjhVLamldoZNVWvL+ZQ1JtWwYw01c
TdOz1ojzsxo2HVKlOag7Qah8ZZqDtOw99InGiePM16FDhz2Vr8yudFp9mpy1qGwxZJ/UXd7OuylK
AtkCHaGvl1WS2ZjK/H4Zt6XUvq+6nhxJga+WGJUbRk0crI6uvVLfNsX0GUUUbvQw7TCMjaCPy9va
ZH8qNK1bcbF0e9ZjqpclhP4r3FTy4nTgqPlerrgMf8x8jIMolD4FU/KqIXxfptusOa2dU78ozRs9
woHVD2qewVVyJ3/TceZKx9Zbhq8Ezuj31aMgw8HBxg1vNzP4araYVGTqsU5Y8PMMAVqWK032UnrS
7PfVa5Xw19uqdFU7O6+dWP1aT9hyYtXKS/KdKflaFzlh6wOVQ2JYiif8KUkES0Z+3V7cSyh2dQMM
fgtvwLIuRYU15Kf+RzqrD8qzsPjAvaVAGlxJd+vOz5O7IT0OWufQOdYuPZe1FrmIFWyy4osdx0FW
nVr+ac7Xm1Hb7C4/Dum2xHpzdMo0aHC8tM5KGujAsxkqLg2vgeNGFRztBBKd6l7HjSm8HRvZGwp7
zN4S3Q+ZOpe26lFhErFasSn8Y6SZnYe0PB8atta6Tarsi6LepnoABJ5V16n/Ew+unGzD9EOIX8P1
GvVvY7Zua8lvsXGqXUq/EpkwajEJtiH5do1n1efKWAmnjLNFaGDZjkRurSs/NV+tMT3lGp7COv83
jocG6KCGM6yWzpzyamTb7E6pIyrQ2yb1uEuW1JVLvKPS+Mg0cdB08UE1D/pZqw84Zpo40DA2U7vW
mzA2VNleZDwUKBPluRu30goRPqNVj99Wo1OH79t0R5ogsO8uwjlgqdK6L6xtrT3FEguI+XSrq28G
Br0pAhOQ+olgVj6pLUxMQffU5lCUbiy+dzJ2v+Ufi/m54rMeLxrdf4Xd8srDIVPSEDiOcvGMztTH
57DeNtpdmR1b7VDhFMoIeIFTKMNNouBx6S3tVpK3JARr9V6GXg63PC9cA9Gu97BDtWW0qnTuv9YQ
cYSPR92NP7mSQhCNs3pfdiph1h8EhBbYzcORdKRmy+yNHM9t6o2El9ljUdnmHy6V7qH60Bo/aq65
vlXxH4VzD1anZ7MDS+NescZzWFQ3kF9tpeZhAqoXb60wAPwZm/d8F6O6Ke/U+CGaz3gNC+t9q5DZ
xImTJuWp7qnjKar1uGCUaQh0kS+3HsPHUlhZmYaYpG1VTNayGuVmn1t5YJQpJx5vPcuV4ouwU/GQ
LnEOPxRN9aBzS+YkYXJMMZs/aNUlWuyquAl7XvmjTjlTqvwCjASKKvbP8EoXJzIvS3ZnrStp35HO
+tieGVezDeOwVJdSuW/Ck0ZCW9EFy30ldEd5U+T7hD3rQUE8zHx0q7TcdrcVcRBz5k7mlaWuuatL
39BfhnVXCGi8QfPSZZuJxV/jVQGRI3JpsjY4v/C9jDiYRJiO0lupbhA37bzaaYmPewkIEsvwhw9O
mWB5vbqhAzqRgayXxLivy48hf9Wb7ga9nSkEpTvUvaNm/HZP/K1l+jwrrd20tAyNW4ZFLX6+zhI3
MVpEXd3MxfOSnFasNaKnrozsQrlJw6CkHo9sw7pXZxfZzTqlLTqYEijlluksxyBSjRRiiEA5/BPj
UWr2OmNHWbwfSWWJI7rTdrzvh5R7f9Ap5yViyiq4SEOkFG25JQOiWE44j8CHeBfCmY1qG2d2VC+L
RTbLD7nrole1epvyp651VHaKcG+xzmVVOlj06mgl0r6r0FH0M0MMYwnUKDDSC7VTKXNt6rltKA8m
aUXoVKsjMhHb3TSYMBZcHp+ZdlGqS5E7ehREyrtm5a6mX7PIydNt3AaDuqHJwTU8Gs4EzqG+xzc4
zfH7Eo5LedfBIK9PQ3qJu0etRMDdd8LkjewMpPnLbG0V8ZOMrhEiRydLkclj4n22ssKWucLMDI7T
NFAx7JJ3nuxFJB+x49bcTqF611cR/RO+Hw4n4Gw1u3ufqg0npY7dtA3MdNO2JC/XDvJmF32E+l4P
dytDsLFr5MH43qSkalgfsaavefHDDL94duXuzN4wuWBHgSdfLRT3gwI+2qREQVwSOcsJV2Cgo5II
6baJcjdvHzIdinxBw2OfDiSNxlboXlfTcPRkV2AU2FWOaGxKRpwhbchcp4FxymZPlR/WDyV5lEHR
CxS/jyFr8sRlvXTEgl8ffpQbla5BxCqOjJII2nuH3HpdVBNt2y6+YDbE0RygcO8LLExCcaIjML/P
qtfvcSNfJEaAkBev3EBGiPWbvJH1t2x+ai8VF0u8STA8IU0LP/T8cWISGCkrJ9SqjtKHLjM6o056
juyI/mFP3XZhWlIzniPl2KlYzWT+FPOQ5nt52vMm5A0aoaOwjte4VncSe0Y7EXtdWX1MEB+Myzi7
2CYp1JHSg0C/W0VJFhrdHWckMYYxDNtoPqrwNGErbW3VZx09JyZt3izmuYKrNdi6ie/AwyRULnOP
9rq8f+mBz4z9GuJBnG9mRooo/esqWDqvTn1xcirBDTuv67fYVovJizlus7R054lOmDjcKGNor4YZ
RBE+891NOXPCKD81yAZM6Z3T+jYavbbeNNOuvW+AgOIw/0ntGTIKqT5GTCuaXng3MFD+bHwOmRtL
TiXiUL+RLZstH3PajLue/sHgydzRH0q6kz4KFed+XPiiUPWG6MXsn2bpRr0q2BDI4033pCxBxV+k
eOuyIlXelpG0IQeBWOZQxYfJy6qIjsLIFuYJWmlsuZLRZagWeA5B9iXZEXrPkfYqJURKry/2iPWW
/BFHbt79SfIApRWyuDnfS8K+a91s3oRiQMGnf6qZ4bTPqfpeD6+IvKC27fRFJqW+y0qTl6z+mmlQ
qqBAec9P4dxsW/1IH9vOl4PKrSsMqLB+raAPziBmXwccAMwb8bOqbiklcn2jRpXdzHut4pqeqVu3
RvbWSO+Kdvul/+OgRGSTi8u/hKWvV06100MSb7COsRyt2tAfYIpLRBiK1z96uhUhWIv3OT/5xL+8
siCd3aE32/RajfBOvKNv0sG01uegme+1/C7lnYprXLjxeJ1u1W1fn2olMBY3nH3UEgbCgAHgXl0w
3Ugtw+nCGChoxW0j+bxvxvwycC1Eh17zjNAZoiCsSxckbDXdrTGWB3uruUMqnt6GqHGqJ1W942cX
OzfH4lsPxtZHqp5Yefiz6vs0BGsAmhmXv4akRmj41ZYHjfZM8tAJH2vryLw4xkLfY/8FIlC/5tgc
KyocpfYsqXKH4h23ByPy0svaPioq+orETYj1/hMma0K2IYuuF29kXkrg+g9alREAmNftH/C1lrbP
tSDNNrnkWOSuIHJMbLn6wDSJ0X5O6UsUAjcvFJtsCDiaeuGjcAvw+ZCTcl+0HuLXpadSL+hNyc4Y
bzTjJDHmJx/7ZmPJbxP/cN2OxrbO7FJ4DOv7+rWUw12Y3tM5+Sp6rIEh/RZ/rO6pO6pI+u2sOEp+
0+p7aeQyl1hbvrfCxzlmKKRy+BHI1SQS7VVzU1piROKOzFmnQz7a4vhl9p64WcVsN/9rrWRU9VWd
i/2sU7Sp/sS7lbGGagtXnWWH4kNVpOdKYvc2R8ubaWSwXdXKCjfHfindXq+Pxv9e7xAbKghQyzQ5
MZSm6n8IO48lV7VsXT8REXgmXYGQS7lU+g6RFm8mHp7+fDq3c2NH1dmtqqhaa2UKwWSM31afJv0H
OFfsqyP1NwUAYqVY/Z3DrgqvbWDteQ0JkGeryECJaKuJ2qfGkPt2jnd6WXl2X2+bOvxT0/rDHcSX
oicbCbW8yuzEM9utnWVBMZprR6x1e+DFsiqjwGSbvSBkQkC6EppfxT96/KWjRtAPodiwglM22Bg7
rT7cYbjYV+0/KPvix1WMbWKQVo1nrzrLWy+jdT//9YPho0BpeXGBOW9N/mXVWGuL0W+mTsYeuWfB
YK0bLVhEUEK1WH3yN9l7HepkEv17aa5ZxmXrmWI8ZpLw4m44zB0PcQEmpmOvAaTWk1P16LbvkaUG
6UgemsyCyMmuQABB1t/ru/THYbgv9gC1ExW5dXOfk1Vy8XkFTc20jiTHa70cwdTCZXjXxC0x0msV
7lL+tGUpj6ZyI5SzyXhNkBB/ieMj781xDhaXGevB+ovG3xGldQQCsGLAJ4LC8TXzMCJdNGgGiGgP
8Dhq70MvzHB3Rx9mgO/uMkbbctjPILGQVVAJRnR1S/gLeJ6dpR0WG8hdX9cZp+Cyr2Zgot2ywMYd
eQsnvSfswJxuJUHVzSq01xUGzZAWk82gtrtqPlU/DpqrzBkugMugFMNwUfq98rh0D9RZ4KEcnHdL
RFxdP9c3hbN16whtw69NVEp11m+TsSsyQu92lNytMmobOfWGPmDhNpsn031E7UIOM3ICRb/p3PrM
yXxHo+lP0SFlylAZEMhrEWSQQRhFBEnRwTfwBwGv26/cee/HraPvZpKKqOuafgY0gQUE3nngLDd7
prVinUEThxNB3Ua8bYdzkb649nEeTxksK0CvtTc79HaAu/JeAjjJIO8T0P43onFgT24MeYwoGsGG
z8N8ltqt+3N/8sRe9cnaDr/rCQArSW6T3b9rvBlm/nIfv1b1Z44SzB0Pw/8Wq49JAClqdL6Cvasb
PPEgB41R4j1jemSMzAPwO2NauVuXpqrwnGebvLy5w0MzrJX8rMIt99mB5nphiNf5TYJ6/qrs2uCe
m/qnCn8t4WUuSz9a5Uz1uO6qdVom3+J6Tx6Rs7Y3mwyuXvmSjLQlacU6Tt5reVS/BH+mz9ZT8RNW
Lz1RqGZ2YQWEhIQ9Ms3jUqV+Z/L+xDHYavuoag9mAwdIIhEUY6HuloFNAuQYqC/gWe6YnY52/pIt
0OnIWXrEAXkbmFze/JXom8mcD5I5Trd9t3tYtHMuvWkkLXlD0EZgHkLnXnFqrmf5Pqnw/J5p/M53
OQWKGnfN9mEgW5EMG/f9JtMZLFCR5F4F4sfIgNLHxeibvrdPGqtJ7XXGdlrWxqN7GZoX+Zq6HvcD
IChghRZBbil/eflBKlldBO57yaCpvTXALFG6VUvXn8tVhEK28A1nVceqr1+SEjrcv89u7/MchOEW
J5AqviR9q2fQcyzWMEVnl9dBpXHRx43Z7euejcalNEM/yP4LS+6DQ1i2uQQKNObyFQ6oJcqn8V25
J8F0DwoqjaamxbYLEg4NdTexKlULCXnHyEAVe3/PwCro9Trsj0t0yuZ3mbxF8dpVP1QousR8tTN3
Yz1M6nqy4R4POQi8C/1D44Wa2M+upn71hXKIJG+akITEFwG2r9Rvdsox68c0upMePnySNR9nPrtG
icpQPMwWEVc2Xw5CffN3CvdFqmxU+Os43KkjFyi99YMM3CLbSAcOB+JuOddo6SIIUITYw0Mdck5E
vs2jXVffaXxKQKajyGsQkUTNVjSFN9POxsIQN1+W8mQUI+KgEU0+dk+ekMhheEf6WMZBupTMEODa
Nm8paa+dbFzPFnqcPAJ4MLJzl4+rWnOOPYw+wciKZ+jXPrpRMQnXHbkIpFbM24PTsN5nj3FNIsCQ
Ww0aKBATvd5mNuU2gi28yIOYXRHmGcSkexX1p9A23Jcs40CKynhsqs/c5Z5IAFyYTkVcnTShe6W4
Kq1/v9TD1ezOBT8wyj/515wUGaO45uZPWBMz/ZqqyPM1FnD9SaFmN7aCaemIOWLZZU4OUYVzVBRb
7U8HtHfjAGREzgtyyFA3/dJ+VWouyqHmKFw+K/erjaL7Xzlw/6eoYuyINeFoOszdiaebj+MUo/wq
3nllCw040bFXAxLtwsk+WhsINZ/ItHkFB8Gmg4AMYuBNbR/K+K+Fh5/Zdoe/xWz9/xWqnBfr1EOt
R+xokjNRFeKtYiRKmrchz/aGQJMVp3udXzwSzoFazEMxabeeTIJxX5pPYXYx0TJG4Yvajq2/uNq5
74Zw3ej3abN6j/N0UxyU6d3VwK8Runk9H6V/SdxHXR+CKd+3CzxVeC0jECXj2kX7Soc5fNSUrSXW
ixv69vDbVOsYdsV2dpS7Mu1a5S5RnhN9YNL+tqsvE4gp6XaWCd2yShsaJ0uQ94wo1eKxG7tTWuiP
uQlWTX1ZXOwtYhSLb7NBLtHNKqxzAdO5fI4tL9LYvZH/zDM3NV/2lDwrLlx7vVhBqQ3wTygfjaba
yZ4nvOstzjXnu+9ASngDa6Mitn0mPsN43tPT9xT1+0l/dpAVV1gIEvlqKdG1BdRuWDASRxmOCew+
cJpQvTKB2M0YWgLLUOOg1q1Hx46Sm2EiEJIRM325VDvTjW6VQ+uNiXC0+tajbK1bxk6RqBmL5XVR
7xAQR06kuuj+T3kMk4sQygzvykD2RtNtXguXKj1FDHtzHPACkKu2Mkt927tx6MnUybxelcMm7syv
qHGiACYU1cIcH0WIgMQ0BrpDNab78hwqQZdvTc3F3+bjOxiN8UXh/R5al3l4Yv1s0oMr8E7IxC9R
JJVflm36Dg0Cy8pqWKcyUugFThivif4S5dGg3YclFKuMa4xXuo0g4TSEDZmGx2zqDGoCZfWYC+Ug
NWX0hGKsLXI5dB5U1xfdrbcSXyu3s/FpCfgvfZN33A36ZzOx4heoKeoSrgTOUtwJOuJ7K8NzCDJa
anlq4vrVtjUqtweYKH2NmN3cp5p1HgjeBCaYmWIFEBalx4zB28SGKzDezZiMyjgedk1bPAxjb8Jq
hbBdJPPGYiOlypeJYc5zRBF6odKaq0aa2jqOuN6OC03S6+nsQ/Ac27K5FLrrCU4RZapPRvvhpmJf
EDQih76i+sjyJxcdqmXUP5by4FTFLol6vHF9Ar5fbNTwbA1BSn2Iiy3LoAd+Vs6GIAmWpIDylBoM
zh5TpKNtaW8weFtM0RGfUsLUORfPs71XmkB395W1iabbIA4mbabYA3jaurq7cltHQUfTBXSWuYDV
pwp4pIEGTEOapa3TyQD315xnGoJ5zZeENCXLRzs1e/AVttGq84rmqaZuImK7OUNvK87BjB9ta90S
NdH6bgLOBNGb8Gbp2SzyZcsG4GKQwtIqxLrH0WCskT8EFWVd/ez4RsTHrXeRFLt+joMeBUKvs1jK
l3hcy77fytzYSbMz4d4YmVI0h4ieOX9f5GMFnNqLb4dzm+G3Gz7zziWwxnivmx+As7ApT12UnLRq
m+vjw+L+mgKwu2BDafT9bLXBbHMdamUn4i/DpO1E8bGfkRa1z7W29txS/VTdDZWPflMjf3Gb8LMp
Jc0zaYiIBDXepJm+UtmfiaMtTD4UA7b9a6epWz2Nb3OYeaEUtN2ZnhUmKCEqBR3u0M6btnGI+5yq
3v0Zmlpd9+osfEWLkrVmhb9ahR6Vh9roWwol6w7ZcKpSVFBYRsX/AX0Q17zJl0JF0tlSpeVE7gEJ
tuHDAPJ0tH0RZGm67aV7iKcJJo/WGFRMI4R8NUVgY7U1eXFbBUBtVWUiORuAb8RQpod0kuBS8UVi
apPAI31WHhXIOGPQtgtKxKmv3kfNDRKRnZHnnrIkvYZ3g6IB7tQz3i/4VgpUN7Ztq2u1L/vAru8K
sdNkHVQzFY8L0s5qtN2gvIt20bl7Y0y+fBjv7GG1iGLrIvW3GKhMtpMUb1KFSsG4dTzyEnopLBpG
tk5d28PnsHyYcquzdxrIyRqUNjHjCR49xY/sx1Y/TY7LrFP7NFuHurXSO37Fv7Ym+i+0HzIUCA2D
cukwpdufmSLZYBTbn4rXss6eNTHb5xmaGywhZzW/q7e1zPDz4ezUFzt+URpQ6r1aVvcHrkzInSzs
r9rmRjPe0LQEfYYdTUVBHBvyr0bKn3mDeEuiaGMkkBUSFC5TTdebO7Gjb4fKor+WTJh2YsZxb0g4
muE8lD9Z+BUPwJ08wmL+RWQwMmEXKX78DpRiVrV1YwdLH7S4I9TLYG6c8BpqJyPs4kuGc9NAhXiz
puUnqYdxn7YvIt90uf1rFQn9JMPGQi5Gl1+AUr4yzvZI4P6QQ6z4Xe1l3VNi655NPqwzejlq3Mzo
tt1deUdQNNqQyUXzK9ZJlwMxXCp5nGMET6hXhV7A8he+HTdbO0aJvSbezpmpQODuWo2ES92H2hJ+
QoXZU7ZurmCefOPli+wECVeDCkRl664/EpL9Co3j1Vw35Xhaxl0SHnRxbq3UizhisuFlaB4hnaCW
xwIiNXBLkDdEpy62XE/RrGBQea3B0MRD9jEo8TljGjebw6R89KMbcGhfE1MGyvhsGibRqyPeBMMv
M8W6Wsx6RY6cYWg5afNrZAtr2zULGSCM/+sq7OFNtSv//qDHHiImBmQe2irrHhI2saJYjpFGKyE4
hQEI1A0ptOp8Frl9VzFpm0Ld5tXnMpP4MZles+iepr13YbV3p5zPgQs2+3QctFP8xfYOB8JDan9F
jwBWb1cOmHyHV6My8sQHDF9mG8spSEe+7F36q/XFL+oYgoTSwkJEI7oC1t5U+S2EjYIUdSNC+yTd
xFFQkw9TAWBnyXaoZ8F+t5NiuEzqjLtlaJOaUFUI7TKHuDY71k9JIIrdzmAORjAMf7F0xCPKALka
4rK/9DGIPsf+BK8Vxdrsqyo+DxegKn1Q+1R6Q22+OMhQMHhUtnWpS2OT4HPZN7iSMa4o5VYU9CAq
DN79LHhgF0SUkx7G/j3R6a2uyf2dl9dsGRTEG1utU0tegKAjTdJt9Og4UYFUO6ZYST09l8o6RyDS
VwTMGQbroqPALKgC12PebPVBQdI6gQEyiF17JbpFQ+7PkyEeumn+nBRwQ8NSG1/oqIcrx32UGp1j
7vQI4po1r819U2716K9yiWdPtIvBIGrWY+ZVrnPRW1jl/KyHT6jU83WWfkiaOqbXvuGlWctbKK4G
AdboCXuVCH7xMmXfIctXI1/j8V3jcIvFU2e/ThaorvasAhqmd0XQa2pCFhv8HJ/b5uSOeAfCWMoH
Z4ZkCq1c2zpJrH+GuFULiNNogZOrwtB3Ga7UITDuy10PcR4u0gVJdXZjk5mf3SLXoy4xNIdPUzJs
jdDxi2zSnlTxE/aKx2vBkknygkSKQgMbQUZj1A6K4FH5atQIB0r62bbFb7TEoGSv9dLuZBq+KMAL
av+UTECysY3gprXybBs7k87jg6q3Uv2C22/FOSQsR8MIED2Y9jZXv+eYdj5hoCs2votEHAEv+kWo
0MnMJthykL5xjlsVB6azKcs/o7QhGDsiiSatP6hTrBEW/F2Nr3aPTwhM3jRd3nfZpp2LrQ2KF/Wf
FSnpffyEEwu5OyrEgcvN8TA+9yPSUFMt2VZS3wJR0RfYIcdMth1jNAg62NR4/zRpE5TyCi2bs8m7
4r111MeodD+KumCABr+050JBW3APd0D0uCmK5qWzGe8A3FJ7OBJInCoBuvGomzYOhigUzCaEiPCb
hm2nSe8ydbolVrECvQGhXRioXiwb+XedWuEbwC8HmPy19fpr4JtFx6HFSEcJ28suBBkDkyiPSn8S
9Ll4LfuFP8tXch1RsxiRV4ygnKQl99i6tJ5zkmWuqKxrwX9q2bLuhm7Xq4hAFnGgHnSFrXjSELU0
wsu7ZJOEMz3GwDPK6xzxjUntWDsPQJDHZgD4FvZFi6ot8ukiGpu3iR7Zsq/wD6FWI+HZ6fjvJewH
y/K8bEwHFV/Dg2URbVj/jSFAXjW5b33WQD3HbN0KDufCNsFlzDrAnDCRcXpC1i53be6K7eJK4NfY
fChT0D5mIdWPKlcejR6lmdAaxMbqPtQZhtPWT1OLrS7iLmzVgbkUJ0proU2PXdhCM7zaow2A5Fgn
xRE3J5OeFp6quXmwmegNEQetACwWHsfYIXOZVyDAovZVZohTxmlbmcaZNj2ou2d4yBmPxWYcf3Xp
HIrUXZuCbxj+i5/3BLrbFOM2GuQu4dfSWjT8w3OljYGVfnDwb+eqOCSusw3bDctx3B+t5xDNTl3T
7Y1qpa00LwTbXZzBQ4a9j8P3sOF05EZBXBMny0MdWUEHu21OE1CseK6JiKtG6lzsi43UG7s11LPq
yeXXRKnVhf1Olh8uJUbEP9wnpxFtXPnj9q+KeeudH3RgcfIZqRAp6Nh6P1E+R3K6Tdvlo4JoNNTk
ZrM/1gMmshT1OJwbEH9mXoz0PRwvjKdVB4ZV8xQjulCcQO2Um141Wzc2gob4eG++czHGFO3Y0jeG
QAE/V9tBeR1ltrFJsnWTgz691JiR9IFCNFP1RNLeaQ5byxsvHxTAyPtDP3KwpwS29N+uNcZbUw93
meV8xBTDDjLfTI5JrTiGtxLjTYEgT89sVGYIE2ztkDAHmZg3wzY6tsNtHJNNPWP9s+u9gYUAU+Ca
QMW7D743uVLKANmJ7MoxV+zIA/b5CrSMNSmypn2G2sMCpSviW2N/KclNtX38RcjX3mf9S6+/HXh5
TZLq2r9X5YIHNB2/56nCW1+X71qVXuqEENvW6C7a5DzHi0p+QbF4tTsflPxQu0TMtdTCiZ0GKpay
Vd6vQxTzazpYEBu+JwwtahT/IErifXwAO+bZ4vSsnGwTVcjPM6jMY19f4vDGMhNXkMKHIrrbJgPZ
p+vOSr8tgNPxNivPzPuJDC+DBXU1EQCgRiNi67Bj3wCSZ//fdxk6cGscryqS1AWlrTsP247lRIgk
X+miPOly9her2M+xpT9SNIUm1ujwTCbdtBY9ClxNizi7c21TW/O3LpyvUv908ssiei9vFAQueosk
q3Cjk7CmTxTsVeauhxAReTipoMrVfTqqwuJZa0DzWYH9KO167ovyzoTf0x2YbKZ6ZtcldsMoobJm
duI6craqCLSGdsIEdWl5omgm6PTGc3iaycY3hXHICsjlToT7KTNuZhoHmWX4kTthxNjU6UZTUJYi
be9NX282ZXpSRPiIGaJLvsfRuUbzmxX9YPWFymcLtS3F1+NHzbqminFpwdkbpz4pk+rZpggqW7Uf
nSlDCRU7RsASR4BTMQZYET+SEdfVSEJbIVLz0wkz0mYHSYtmPv6/cV3JEZVqGeuJkArEmcQK3Pd8
T9YULDGaIwyTU/kqxCfKv8X4riELDCQPgz8pzDAcKPWLsJcndqadzVun1OBG3Eg9DZiglO5rWrKT
kx9mCdMRVX5S5lgrHERD8zab5k0sopOC1kBO6dFK670eWXhkJivoa1338f+sc0uCOql7GYIaJHX8
0mTq2kTRhsOW2ngUw1UbdMV4itrQi6BXqmVGl7+kviEcP69GNHSt1D7rxbVjoBUiXpXX1mm83uVE
3dLgAHC90xG3jbQB2LjV/DwCpD0b4zsHb6+9inlnhnxpHjZLhv3HJSa+BdX6IwN2Hd24P0z3ip5b
tDuXlTkUT3Vpw8bcFjuYqoeOSUKTgAZmtxlFeOP5KlXi9JTfCpG8MWVeY/Y8JXmNMNGtkUqlteJr
hui8JGq5wFpZ7PN2JIsOkDdN/YbNPUp8CV8jx3Hv1PYjrVW131rVtW1vc7wxDN9MjEMNQqwZz52s
GKEjFoF1lYfGSkosaVWgwroaYvLye/oS24pRntOpxzj+iqVt56rlJtIyfbNoy/dkP47MZvVycZWf
YnqFDmdFvztCKcUhmNcSixdWaQBdm88Wuk2xlygfRLtVY+1raGtExsV+AojRy70YfiJjQX6efDt6
Dhau8O5zyQV76arkOBECTpOb+IoXlrXQWA4mDP7CLNFPZ/wuoCjzeuZFPp8VHuxBtbAiaKukn96w
DHXuT2L8afZ2adtLYZ1hMqGJZ/zGijzFTekbOPJTqznmy6Ux8w1lqesG7sgork357qQvc8N7EK+5
OOQjWvYGubhxasimyhoBSHnnK4LKwTqV+PldhQg/azG0okJrF+fYKH8Gkbk5vmG7wQZzFyn1SY03
X6xxEMXk0rXdlp4hr0jiNRTvTNWgjuM2QPys28KLhsGvlpNpl/xhGLkQQiTh3apIoEWEqFgSy3w7
1w+F/qAz36ibbtmTGQuwv1rIQXImDK3Ly534itZVvcOhm4BKWjsAI9PcdMNZ9l4BzBXdzGgtS4Zs
1Nnmr7yXSgGMiOxZQd2BTgKlUvyAmHyVGV+C/Rk2AX2VMkC8Njh0lVMfI0WhNzZDjOeylOsG3xHs
QHKG0VQsXq8oK2RYeElbBuM8PtQt5MYx6Q/t/D6bfmpbnp4duvTaTkcbwaienGtV4daMs/e6MHeO
EFy9b7e+NEq5tx1Y3sZFlYk1Uvli7NixlgP3YdQGR1q3eewvndhXrkufHsYtVtyqg9eerBfV/LOK
El2XvU+i5TmVn67WF/hWsDrIUfNxp/qz3iF/yDZKikBWHKL7J+q/WNP55tFLgU5j/evNcF129bM6
9A8JdEzvEBzdHJQhwiamrOMmeorS+12RXC032UuutB5qAayLZzT9rjOOQp0tElEZYdOopSYv26pd
e8JszHD3JKLqDaMGAgAIgYD+snWq78KMoOTBQlQyL6U/D1+WZQAX9cADUb0hFws8tWHzH3uSyh1P
d+edps6zL0eTSM7yoUpzklliprBy6EBX7CGaglB0lJRJ1l459ZulAoDIGtydIE/91D4nTcXT3kYq
1XAWGStmp+uXSNHs53tun+rb7Pd+NFj9ztUADiIXLMF00W2KCZkoFigsKcr8Kpcz0s5Me8uaylta
kgrQw0u453eHV/sU3SQkkIVxwm2CMG0+ze7S2JglZvxg41T8li1m57kNmVF7lP2afHHo6m2KnvFr
7L5jQ39opLYX9yyIurjUZBfZlUi21XBtAI7h1BYtW0WAYALi2NF4LWKZmSwrkPYP5UbkHKXTLhx/
IyzKbswCF4dXd2BMKsVcn8sGkRr++oHNk+JWC2/fqJ3D+/ZYQ4UY6nuuWW9EHylVvyvy9N2I8OOW
xfzo0CVwAzXdMnp2JpjXcBlzhE8aroZ1y7PW9I+CuB5k+0n8PXc7PVHWqr4WTr+DXdnUBD3VeXGL
yctiblqQqpEtyIhOMwPqvtn8iLJzUfgR8mxUocmMumG+JKSar5izyQ9A+hsrzqVYFs8YQy9t13Hb
futdveFZ8oc2PvRsTkameBbso5NDXctwo4MMxdPNnBnM7JsAdfXbcF48p8gZsUnHUorhr7jfcElA
bdnGsB8Q7MjwNpq0GQq5qe/jBaibrD+w/PZjIBLcbPRT2WDkfFasB1IPEBGJCpaaPKPKOato+FL2
Cy0jzNnGfxw208QogeUN/2Kc5P5SlrzHl/bkjMrdE3kF3anSJykDjLd48S8JZOjM9vaMXpT8AJVP
PUU6vjFAhiAqnkS/DudHjUwWZcdjiaW1doNG+Rg7hDVp0Fve1Hyg+44oxlUf23Afj0+zthvCbRYp
/pRcwvQhR3vq+pN+y2Uwjz9lsXbLzwRW3v5ILMiplw4WNXmPOSvGFzVfO5RQjUcdgFMpiacp2WeX
lv2+uEwFiLnQ7iLP5CFyGGzOGYeGO1xtyy+nkz68lOZNDPZZiayPmndnLk7MwL46nKAmW7V/lvG+
d18NhuUaHDwfwmrdunZ4Fv3o6S1fWoLHo9cxgbGsSKpJxt45u5KwwxaVfZU75sG4m2qlFER+Qot7
DRnnhdYyibYn2g79aUk5opYCjLEwzl2DGsuo5m2vCJioqt2HTsWx0M/6ZkCA5UlsV1rxKtXvPJ03
Ei/JXFNv2ywLAThDwh+yDrMR7rS02TW13OYKbqlc2WiYAASJMMVDfO+Dmdbx8hMLT4TpWa06F4jZ
3teayuahoZ4G1dy5kP4tsF49vscZDfClzgBjw21oG8N1bkPFFI8c+NBYDEQzdjxZfJA79xCrLNEV
nuA0vg5OyfE7bwQZOVOx6eyzoZ91YyeAhGAgVechZ1Vv56OwtJUlZbM3nTj009h6g5sgcASau4mJ
kIJYjPnGB838jnSxTfF4ZQuMdoYCH5YjHgwecWNl63iyCMhS069CoHqNoWZm3dwA39YmQ61Y9o2R
HQujvSUmkl8lf1ai5BCizbCU6GS1ibESNSa0Lt26It7qC4YIEtamavaJ2hggAMsr2T8ro3mpU/wM
47pSHsKeyOi5sLz6bj/KYImvPbfqwOFq3J3KdsZBJ6WNuts2DD5n9wi6DTVfrUK2xVifMAskbbHq
pfqmyPBdSaGFYaZsm7SD2PqxeVk3+VpDmO+2uykJ7IRxJZ7/ojQ9lC4KdowKTFBWBUg335Wd5aZ3
+7WDjC3WynVoX+MoOXZocywVlOI+n+c4cEvb3WsNoU5PukOMnIMWKAPYhVnrpJ/iiaf828Jd2Cov
kd74LsxAl8cINq4RvxGy7tSS/rLA7Zbzj3SRgShQMoS+DDOGKFE8OKCGDQLTPkFShCpwZcAHFnm5
bk35GFbl2c7jC73Ju6kQl7o/piOhSn3/i5AmVbZCOUeZ5RO58aaF8SEsbNXLYswJTPnQkO4KDOuY
hWic0glB8f8dR6Xds67+UxjVPwLvsqhcCscdsdusVO9recXwvLpHJl7HFZ7Bf4lM/C9x1P8s162z
dLBU3ULBZwax8lR3j1348i8f4P6L/ocPYP0jR12asTrnhq4dVHWs7wJRvTnOepwiRbRgh7S5lu99
NmKNtRqLiT6Gc/3tIwGtZC4x6oN/+T3+S8DtP2t4s04vm8FFnbNMp3t8bo6fHQowWHz0XfiU9LXM
PYrG4TxD5ZiCN6j/8qOd/3YJ/hGB3HSGvdgOb4bJJFiX7C47ClUMedMaLA+19C2jnhPuBntt0eeH
wdiN2s7uP6eOoIOWG0yRm87Fq4gbJOneZK6vU8X94S3WxlueX4C5kqtpryTYg9ledWv29JlJzeVD
ycd4fi05httPQ2rbBP2H6mIyTyP7Mx6feYdifsKS6QkcZmE9UT3Rb1NL2edmi7ye5PelZ6LFOM+N
beDFL1Z29EQjidOQcCZ5sj/VAVtluZV9s9Wybl/GClokk5JWpsKfnP1Al3ud/23Kcd4ZsLj/91f6
X9oyxT9LVMe4aIcolsYhHlsFJXjehQaJlqXynlQqjvIE5OFn1FGLmIPDmmnrKlirRQyP2eUYDB1z
+m6y/A7e5/XOJvWRjJ6yLQ/diCxXZnpznRwmFr0K26fRtVMY+FEDw3MRZmFFSiAE8wV/aS/a8F8e
eON+U/yn5+V+//5/0e1DneVVUaoL7ZLxw9kv9uGl2iSrL/+l3WbdSt2gl1FXr4qHXxAB8Go/rm69
L1Yg7l60+Yu8b4xVRxWB9/rfLvN/e3T+kRgbC0VvFScyHiJ92BK8pSJcUeQbuflvjaOvatcAc43W
4JF3Zg+pLlLYJB2xXRksG2RSQsnkHSPnvoeDG5int5IU/6+0fU1YOApiWq2LjC+ulm8d5Ot9RJT8
DHU2ksqqWvoJ7e5l/Fbr59w6TH/WfP8BDilky7YoH1PjRSH6sV4j0YnOakwU113zcNJHgWvrdUB0
WNp7TLxmv0bDeaV/+n+oO7PlyI00S79Kme5dDThWH2vVRexcgjuZSd7ASCaJfd/xNvMs/WL9BaWZ
YoYyGNN1N2ZlZSalMhABuDvc//+c7yydW0rtU3A/WisN5kcMA3Ur2KW1C4d9LW115smp/9joyNzR
OOG4XE4mRvJV1lPHX0NdvNl5RCk+v/cOAh78lHPiarSt8QpXr7jq22eDlw0vZEZ8Gp8ldLGm4pJG
8lAALxCnqEwrd5j1kNm6mQfgKqOoQ6msf3C+0ZO2jHODdzOb4Lbb0I/BxVf3JzYwpDa+2KHHUuNu
gBCMNk7+qAtmNgd7D40EYWoTIpD+xTIRWQftKkynC3yXvDaDQM40zWb2+ldJ5WN0Mh8SaV6F0dbP
EfqoyxRNJZSFiLpXvWzGk1qaiFNvXXnRem8k9DTDpTGUS6t8mbIzfFK03x8qjGU2aSUFqw50KKw+
OuU5eRuzTujlbWWGLThx91YW3VXVZi8ydhaKg5zOPibNOLgC3wN4MZ7FlppzPAqr5QD+gBM029KZ
G71Ij3z0oVgFNI5Jvi78Teo919pFxumAWkRhugB54XlJEC1otTZxwlJqXPBinmg5GOiJM75V3K+R
zKI1nCLgLAU7X4PkN+PbiMMBG1pU31fjaZudSWQTFQJuhIFlhJc9jHgpWO27C4nO0/Bwmv3cku/2
RImD9D+MGc5w1ZrbNL0GbaP7J8qG+xMu2f/25LvXmOti7H7+Yy3D724QPMTZJtPmqriPm+sikwu9
828Em9m06/Bxk2+WufOgxS5TG8F6yOMZiu4CXWeb5rdfz2fjAPTf3HsdtbqMIg2+2tZubZhDDvvK
fJWDjkIMPifimCIjpSiteBIoeCw3344hpILx0jfCXc2J3lQdvmVtelsk49pEdpXS4A9I1HLJRfLR
zlRVu+krSlK4bfqqoAABoMoJyXq2j0Tw/poq7bh7u6JGVJnvhCHr3Lu5FBc2Jo1iiyD8SKqA+cs1
2HH38L8myjdfp2TNL5coMl6S+thu6NfbOWef5O6pOreTOk+2lpzlFxw6OPtBIWjZyr+PdyaHDWvh
ffOPJD8duE37NHeRQxYMR35HzLHmoboTN3SHdszU/N+8wN5QGtyqz0yYG1vURxNavQv7Ud6hiZ+e
rSOM5AMbYGcfxh6XQneNiEv4z8Nr9hq/m+/1tbjhRNPoa/e12erHrrTja//9zct+7Oc3b6pHjjRQ
mm/7d9LZeM/RSkS/fCNN0ODz6jR4a48Agw/st63duPv0jm+huiYkQslzL6bIHQpeoqzbKINyYIFf
z3L312PYtfbguZm226QkYjinTYRbCRBgBSAOaSy4WsuPZi6K1dRPVqhdthkajiI+F+GrBx1deBNy
smGRdhcTSmXxFpfUwcP4xK9pPlVi5WanQcwqq1OdLtDA11Qd025hpWphIN4Nd26DMlt7tCA5B8L5
i2v3Jkhedf02iLoFdbs579RK39bgyoyaYm0cPrbZRY6EHJ6HSnhl6E8VOZ3tsFLioQhe9Vi7riZa
j1G66AI0gjo0aBXRMhAtWXoPpXndkfjdpBcIPoaCIIbhqQhBp5PJ0NK+GdWpUGiN2HGf99nrMN3L
irZRkF5UAyYaTqJ0aiOaZmFSOPOvH8HHwPn7gHKt3UD79Jh5F3euGgsMAbC8MDnC/RXdc1hTJUHr
3mGDsNGLBBz3p0S/FuYlQ3Bdwh1GRdUH1QyJ5GDgW4+pmCfeti+dd2HijkmbnZXvuWDsaBQlqQJ1
hHUE19hWwOucBdhhcObFLfJ3u5rjAigdzsLsQ+ITva5p9m97cdokW+GedumpsnXEeXcJeo0EaWVS
XxfjZozqq452QqJo9BZts05o+82sILi2QvWae9Y8d3/U3pmHWFTDHJY2t3QUl0UzXMdD/2J43cYc
xrkBfWVIgM1L/8KcnobsxGi2zjQd2Szrh05We+8BraHkYtk1TaRmHQgQhriuvwvTvzd9rEqnXgpR
GNxBd+TE8ev1lMyNnx8oW45+RDyjnTV+Yd86VVxf0onEMJLmuYKzn2VAYhJngbwuBpDnOtbV10Pp
EILd3H2jT0NJE5PG0jQaZ6Ku6OJOXraKR/tWtGwMM1SBmTP4WCUvLa2hBvqWltqyEzV63p6ySUuV
O6d4qrTQPba8HNpE7B1TBlN5moxVDmGqpxeGcGeuPXvPYK0jeg2wVlwDi6G7sQyqUwu0lwWC8Dfr
trgOu+f+XnAWoGn40l/w9KACraczgSaKGY+AnR0F2SbQeF7sCrbHxomeKYpCsZUz9a15j5NzVOz8
3LeEBHiqN7zRvlVkhbAVeGXvKJB1jDP7Dd2SqJfxaQ2pAAs1oXdrpOpNBoltVj7hnK60WXoFDNM1
l3F9DQ1lCnyEiGfU7LMjgQUfKP9frAHm3ktFjnqZT9CjzqHCr4xNfEof5Bzp5iwgrlrM7lyyxsy5
fUpo6zxYKVSXM0HYWbGyyX2yOdfFC2/GznJDIW/3txbpHJflAh7L3KQU9GwscdGtkzl2xkt8ExfJ
ms3uOXhl1Lhruo8nybrdtGfB0l3h3Toy7w5uIfdeYLbre5Wd86uIbZ7j8V/LtXaN9xXANPHi/QJO
09I+4TbPhpm5AI46f3u89xfxin3IGbby8siLVD9wWjb33nLh1MYDy7ckIY425wK7ynx3i+wZ8tw5
JIFZuAruj8zBX+8PXHNvOa+oAMTx7lreVtxmJ+QgXI2vEL3n2fLfLMSZe+uZalCeVHJ0zj2FKr2M
L1yJ/C8bYnnkyR04ypt7K1ijdaU7xL1zroud17IlWqeMcoDsYqWS8mjGzIHVwdhbrjJDVfDdJ4oY
tFeLvl2Y4z2vH3QOzqq3iUmoz1y21erYbufAwmzsUhI+LY9t3nell6Cy71qY9aAwRXmaUumFYget
pV8UkoiT7MhAOLB7+6jcfLqYQSvXTBJadNSG1pP2bGAst4/dugPbNmNvXfVNuxhj0yCdx3euuxIP
IDTGrwfwodKSsbcWOU7q5nbQUgKtchBJcUULPw6U3cwxbMDVHuzJWmoO/twCOc+lPtBaDi2oVqQF
BMvUCtg8EiALVdsAUtCWDZWLXPmzYdJaBMkSCsmI+pJwHFjsmgjP7FpqJ4kbaGctiIrF0OCX6bCO
Q7fK3EdTAoUk2tdD1RZOyjl3Ux2gqOfB3Eo09aOFajtPigGvQGLmgBJg3319Jw7tG7S9ZSOze89q
TT3djtcRakiCAN7SYiXpIuxk/XOkV3Suv77WgdGi7a0ajhcUbSa4VB4F+ombVSu0u8Zi2ElZv77C
gTlt7C3GNI+rCXkmMRk1BCHQ5KyIcyAMM2kdeYsdOIS5xt79CivLxpfEJQIjDtcVAkNg5oG17Bz0
epbuaMt+cOqt7ArvMgyq9jRJMebBpY1whBXTImKZPnL0P3A/P1KfPs2+YEzp1jv2wCgs2aaGpy46
sDEsjzyuQzdzbwUWtmFH2uCP56LcEgIhh5WrAN4cSxdhPfrFbuDjffrpy9edZ+aDQZ5BmFQU2kHY
1ttOast/ayDIvVVXa8I0KZHyntsu4BtTU081VFdZ9y9JFx2bOgeWdrm31OKQDSY5aVxkZN/fRgjd
07w7jVKTAlFw5qrpcjJGZwaofSFNNDRf/7YD66LcqzSUAHHK0pMDhr37Nn3MoyMVjN3X/sUT+egt
fHoirkPDuCr5XF8/jbMd+Q8huY4xNFja0+Lf++57664dNm2Z5bvvLminu6swzo5M/UN3ZW/qV+Az
nCrlk3dotya+7bUjAVgHpoHcm/AtkaepJ3Q+OFlARR71BWJoQH9f35ADc1jurYlV3fu+kHy65QQz
Ejo8Ccv+SO3u0APdm8DoiAY/2n1zhS1Vw9y0M9JnN645R+f59dc/dHP2NlFB6vlTl6C+MSXedINO
tw0d4pWD9teff2A385GH9GlMhlk/+VB6862Nmt3XJm+mO448MTsIgMT3uQxU1l6VIADIJajSr696
YCv9kcj46apBgjZsMrN824btSx4bFnV6I13HCQSIPG6xZYD9/fpShwI6P7bzn65lt22OOWiKtliF
4gvtfkpxT8/F9XBvzI4VcQ88pY+j9KdrFGHoFgSlRtvGyDlyZGUI5rZ0XyIHuWqBwf9YSPCBEafv
Te9kCJVueDWkWHT3WIGS8MEZzsSIb67+3gXFkeLDgbmu7831MhWJaSJJ3XaaG96XPPgzT+Xe5utH
cmBKfrz5P92twI985RdVtDX9VRfeRd2lVhyZkYc+em+20+xuhGcm0VaAEU2dAaTvsqyOvFEPzZW9
6d477E/1jruSPgByzzB9AWPToR7OJ1iyx9bZQ1fZm/GWEXUoSHf3nqZbt65+0JGJCJTwZgMckLev
H8GhWaHtvb9HV2+6MeEqERiuahF1pDYAeJhh1mvFqYe7oTyygh34PdpuKH962nHYxCQncyW0x4j3
qaNi8HXrJVj6ihSJIz/owIPX9t7ZimBcL85BT47qW5c8JkkNoeP165t16LN3s/7TL2hSS3lDmKbQ
Fa46DLmgu4MmPHJ7DsxobXfRTx+OR6w2JMr3rbmFI9/igaMAfqWVSzM/sgIemMza3mQ2m7bruowr
tM0DqDQshEe++qH7sjcfxqxwi6AXuCqmAfjva42ptDmyAh0aNXuzIBNVHyHJibeRXADJ0MBWwJvb
eRkWJRC+YxnAv743jtqbBmZSjJnrTPE2B+om5KWRnHw9Zn79RiB/9OfHivbMrOywjTEipgwXCo+O
SVMAhamVyYevr3HgqOSovUFv6FRw3CiMt70fwRq3s2681EXWIg5mOdIDqpOTv+M8qzxaItXrl2rK
jA07lpe4ccVG97v+yNp46EbuzRFleUGb2UWyrYdLYZ4TgnRkkB04Pztqb4LUwZi4ZZIm2wLOhKJv
gHUAd/2sffW+15hsSS47Jj859CP2Zkox6W3gpmWyjVCll85DUx9ZQQ6Nhv0trp5NU2CreOtOYm3C
kKmolYekADjH3qm/3lE5Sv483trErESRcYVWECnQAGe58sR7U4FjNaLF1+Pt0K/Yn+9+iCTJohMe
4c9uzdvYQ8CA9iKfjuW2H3oAe7M+tvPR1oeAdpFMH5K6QWIsHr/+8gdukLs304PIEKqa4mQ7vXZ3
+kvx7n3HL/v1Zx/42u7eZG+MpkswgSfbZrQtIHHyW2WKIzWIQ997b443MGT+lB+0yA/IjHywV8H1
11/70EfvzdlBQ6dYRj4zi8wL2pYoIqUJymaKbDLhwCN7ifo379DeJHaK1G79hjuEPYdErxaixNe/
4devT+ejJf359VkS1gYmjxHTIO85y1balcrOiudj76FDn783c1VbW5nrM+YJ/dTv6NHvUrgrLMkz
2p1f/4SPXfXf6wKOuzd3uyIPA22nMGmtWXpRPxdX4oYXhvFkzP1HdzP3lmiIv77WgZHq7P79p9sV
Cc3WXE+LtyJDpOYslSGOfPKhX+Hs3amg9+SY7F6lgYCAk/sktdUWpzrIcqggaw3vdkg2RZZS+O3x
zi1E4xRL167bi6bOzXWeNPkpC6W3/PqnHnhyzt5dNe06b4xCj7clObLo077799ZOPDbDZ/D1FQ5s
op0PEe6nu1lrPc51wgy32Steb9SGiTtLvslX59r7zpHg66scemR7a6Iqc0cjUiHZOgFlVqrYeVUd
+QEHPno/EzwotB7NO99fo8ieOkSaRt6Rb/3rvaGzn+OtpcZY4f9h3kwMs0zg7De6YoAU2ZeLr2/M
oUvsrYy55oCHmLp420HzwicP0sOmon/sHHbo4/dWx7TNRvJ02XekKe2xszFc98GRosuBhXc/UDvV
jIZIST66vwbZTaBOtRie09uvb8uhDZO9N8eHMrSE2yO1IbNxuOuu0Lzs0qAvm6f6snuqX45cZjf+
frFq2XvzPSlD8BcxP4J8N7Jjxl12xAyMmb4OaYYR2mwcGaUHJrItf16zhtBTXohudYv2AAaX1QAb
XPfeLHwtjr3AD81ke29rswuvNqHdsTsIiLclcAXHD0v90qlWyK1h/LvH2oeH5tzedC7btCZ2mdtW
EkboiU3Lov/1EzkwYPfdD5GmD5NXUvDvBCg3YpXFYw4o6+sPP/C19y0NRi/aSeGAPm8KgiV4A3r6
zccn/8fr8L/8t/zqzyFT//M/+efXHKxa6AfN3j/+8y5P+d9/7v7O//1vfv4b/9yGr1Ve5+/N/n/1
01/ig/+68OK5ef7pH3DPhs143b5V481b3SbNxwX4irv/8v/1D//x9vEpd2Px9sdvr3mbYU+7efPD
PPvtrz86+fHHbzp6Jkbxf3y+wl9/fPGc8je3z69vP/IsfP7Hj7fkHxd51bz94u+/PdfNH79J43fN
MOGxKRctp1S71bp/+/gT7XfTMmxdaThaFGZWrpnxWcEfv5nyd8MxXOVYljSVJncNuzpvP/5I+x2Z
GDQbTTqGaaAk+z9f86dn9a9n9w90tld5mDX1H7/9eQz71zLgSBPslenqumOamrTV/v5aG+1SBg1C
ceHknbvRxkA/j0b5FhYXAaiJCBlgENFknSz3CbYhkeGEWEK3eZ6EINo7qH5YPviHzm2vTFtheK9t
QhSMlI2pVXl087G+4mNPY5SYnn6NphsmVkn8h/O9sArzMu+b4N3KAH5UVXkSI2kLrWJFfOVFnrwb
ELXTIqkJJ9FUeNs0Tn45BaeES9VjnN7GxJeT4R2hLplSEn6BFWBQvcmBWAS1XMRuus7t6NIfUH3o
QzPTh1yuRldM22AM1TZMM5UQPEoSroaHpsnuiSR4oHG5beJ4q/eBvwaMRmipwDCc4csH29XmmbEc
nTpeDHlOeJUVyK2DX1DL4pNUdfO08U7aiphk3wAAaUpcA+ar0XADvaoiKSX1o8s6L9+U8sn7qzkE
exWouaY4b8iATJ38RxDqP0oO+QUwtlmkpd+cTgPCFuq4Widjhe2J+GFcoAYVg1kLlwqTpVglQ/+t
wjEx+tNdGRdv5Fx35yLJ7uLcecQedmqlA6zFSP7IBkBgurHL9xbXGUi8PCPZYKh8WAJFAskiTdSF
HxpocrwMB2wRLvrizSM7vS7ec4089sap31JdaAsSLglIqUsY1iPMmDS4M2zThi1GmqLTIl9uCHq2
Bpn9cFKAr3YfOTeBTO6C6gYXJeTqxMtnDcH3t+FAkE2i6jvktc9Nwo4M8+2Q7zx7FV811Ru0UVEI
FzpHCWBhwZ6JsLqoK9lcOuYEMmdsunWYdvrS023snYW/M0L4m6BK7GUQxUsjb/Cg40mZUdlR9Ehg
www9fAlQnBgeFSmsUsMkIgg0ApnQGqTsBk/jDuFgCMBYRe9c4bhcDj5wVOEKd9ngnvX5wUtdThLG
ASr3zk1NhH4I3fIifQmDHJcWMVFxUUEzdS8cONati8tJl90a7InHG9EjydtH4w34IQpxT1ZpkBMS
AmVO5i+5k+0c9jRxqgnRf5dWHj8LnsqjdOtHJwCwOUNPsfCSusaqqDxnFuTOdVTX3/qELbynA0Kq
27MR0xPjHMVFKTk+RHe2SSTRIk7KF1hXBHzkk73wLWE+ioAsNYfgnqEUt3pkgF1WogVGouKmQyPD
IxAivdpl1oOKyinXeqo4dTNw3t9actxUECyVl+Lm3XmMhRNcWMF0XSfmuPFc3buMqo2pMZlUS9A9
KV2aqujrpPmbgLnBGVyMSweCqmGoJ9/R5iRmLHRLkBwcPlodsgvhg8PiqRAdosXmUkHOwbYHBA0p
6cZ2xmJjWU5/ZaQWetah8MkZL3God/otDh84ZShYgmCTDTvGaOW8m5OxVTIHwR6hRx89B1MIJhMv
v3BjH/FzwkfbfrUwe39FrN2p152HvjQ2Gu6IZZSm+k07ldAsI1EAwDfj8zpmh1NZzDE1KMDpxklu
diYun/a1xMLTmiJeFZW1tjkfzDPJ88lTzO6ZLF5xPJJS2tbNLNHeuop8wyC4CvgamxgK1lwOz4r0
xSX7zzkmK+3SBWFmEq/jBYS8hGDzFXjgvGLO+BgwDKGvhRqe9BKKjSunXf6v22xKtFwzKaFIRomx
cwL239xoOmd3j5l32rEQJ+d08MrvxhCstYnILNzeN1088lhjsbEz+gD82/CMZvXatQeSF5Pamicx
yapJw1a+7BeCBPcnLUY/bDhPY0o2igZMt0pJiXOsFCloMz7qoQMXj5Z6IjqSDYZXuEBAvvKVr3TE
ltNWBEG6sHZK6yq3Nn5TX4Vtjz25ZqUv2u5O8zqsUUCs7Ce/IEcvKEpr69gw8MT3AdbRPBimTcmp
P9DqZ7d0103Z3Q0wH9xx+CZyOM9aOTySy72NsJ65Y4JXz8cbHAi19Z2+vUjMTJwKtwFbEg2zocNL
1JR9uLSQ+L7mnS5mXt/R90z7Z0yEASHv07VTo3O3ibutrEurNn/ondGceSUentyR1NkHDN/+Q48B
ZosibHgK204tqtxeV7zvwqDj5QepSNqWJNgFVFHlOiWJx5p7HQ3+c6nas05roE834D5z/cTpS7E2
0rr/HiXwmHLhq2Vm8kq07fLSrNpZPrwkFtHSxGU/Ogo+rOM8ZlnRrbFc2St3Wjao/RRcAGchtPAi
1IsrXdRnYW6/+0VJyq3d0RhX5ilWPbDcJZB8fMAmXLHutQixQoYFLXShBfe+g9UCw/jrWDfVSllk
7WnaUF77Jm/WVh/ZIuiN65/ETWkuDK8Q9wAA62WbEY2TFwVZOxbun2o34DjZFg86SKRt7cXtlaUh
653CtLwgs7S6QS8kLvw0tE7yrtauYYcF70D5kvPGHrOrMvGy4CwQfr1WqnFIgxxQn9vtZO4EhdMq
DcbgWyEt50SVBQYt0HIvqva884TXCVsLqBf1ODBoYZXoFSJfx8nabz70leeqFOZpyRq7LHW7Pa2D
XTgDWLYbt8uhg2UaYCwtS9JNLaPkJobtf+kKEZ4mnbuIZDbOraSyNm3YFCsVanjfDWAJ78rNwTK2
EaBrkAPPthnRKJE1oSZpWl82aSXPkMo8C+U1P2IFBn6I0vKO8lYLloZn7oHYxpTaL0o6Utfajp7Z
a6n32g69N81q19RPyrFxFlFTYsm0ZJ1ttT4ozmC61EsT9PilNiUByNUYBF1RVc0VeF9SRWobFFWS
rKwWmvow9+j8IjJNm2RZ5sEl+qr2cohci+Ch0obvblVVdd0PSpzWRQNbvJUQ6aagB49im/2F2rU5
KC/VZNOH5BH6pq/INlAU5CJvwJ6Az5tGR2h/b8i9vwzi8rlRCibe2PQvvSVJHxAyXzf+iGo8zIwe
D4Kd2Td2VEyn0vHKm7Bla9f0sfUYl3KXk2lIjHWhmNZ+kO8yyna8GhKVnRh+e73LjOQgP1f1c6cP
2rpt0teEBGQx2os+ts8c8Jgqk8lJBsHyPkyGi4RbbLn9U0TOpBh3pqykP5E0uy7blphSp/FNtmYF
a5P1cWPRPaba2pMJ4KlKO6eMSlKUZaxB26HNruJzt44WDmrHayfPW3Bc09JM6puW7EWjs6DS1Izb
hJfFFLT9uo+SHzbkTMwuTnKPbOoB8k2LP5HApWYK0mWbBhsjI74JkwE4Xj1blYXMwWDl2zx1N65t
3pdx3Cr2WOXt0PfLuLOvVXDWSybh5AngrGBi6yzTLsw6APyqCE9wh6sSuLNWbfU8Zj/a458Omcih
SHISWkV+bwlt7kOQNOV4giRkVmgOcJoiXHsivOn9GkC4DVLI77XTNPQeJhjfC6doyPgd7fTUGVqi
K9pcXZMumy5t6a1NAG6uFTwYdgWQtme9LAKd5CyKOt85XHznXX0W2cUAvtXaSPe9tC116UgocUNe
M/T5b59F5kL8zXhZhD1clwEett28+qU+QUa5G2L/HHzlKjXsGhRv3W8aeHtGCC63HYBvpHDaJtCG
cf0N4D5YcPaESU36I1nAcgCzpHG0SXP8vi58tcahsFF64ZvqoTt4KqI8sHvHNA96UIpzw423mRVO
y7b3Cuz0W6u+N2r8OCrstloTn48mCQZTixIhB8IpE0JPLRHMYa6PJacNJydaWVcA4kZek1oz6t1b
0pLf2Q/DU1yVId7K6UxPMDSItJhDlOVSjcqWVUUodJwCtB1AjZsde3BeYcLH/88kXhY2tLq6gjjo
8xEC+tpQ2YjUM/sCWBYr8HRZQ1SfORlfUwHKsczwGwJg47waoWr9WZv4H1UQLou37Lap3t6a7XPx
/0GJQO7044cLBHdkoAOhCuvmv/73T6WFj7/3Z2HAtn+3XWVL19Z0zTHlTsP1Z2HAkhQGNEenXGBr
0jIUZa1/FQbodtu2Y1iuoVxz9zX+KgwY1u+6VJqrDOaqjXHof1IY+LlXyKcbjmuYytBN0OVok7jM
54ZD5/lGllgwMWVR1aveJMUi0JW+i6ez1n0ZtEdEhD/Xp/68HmYpfpmtw8DcrztLu1aZIgllmcYl
OhNCyKeFK3zvmKlhr1L414Vc3VWaQUCFs6/bkFHp5sKVLhWFAZBzVLZ1si7NkNB7nzQGdDUC57dN
MkIOwtj29NMkVkYBoABd7pGi3M8VP76LqdtI3rm9pmtxq/d6m6YZutK0bG8ZaFO8cUvdv7MjNzsD
Z0zx99P4+6vy87nSs3tgn+o8u2u5PEgH+JZDuWnf5zuAxCwBoqtlOwyCkm+pXTUWoTlNp9JvelMF
Z1kwhVdCdsea53syh4+f6TJiNX6hYdnuvr8p0oLY0u1OwVXX+3MIU8E1dfRqa/c59Wa90xCNurpN
JJzX1ZcB93mdgHm6qwcLK6dW2B5Zcnl6//UN0eUv7ojtaph4DUPXOGr9PMT1Ios6YVpqaeVlsXLj
wNlkxghhapTsDMDAwiYh+NioAGqKoh3gKYrsjEBtezGaHnnLX3+fv804HhC0RJP75CrGwl5dPkst
v7eaHeNvGml1RXFp45ONKjy/fdr3J7nvT8mRa/5t1u2uyVwnnJsJr7m7AfqpEdak6WjLiRTrfCib
8yTBdGBn0K6//mV/G3q2a2jObqnTHOkwBn++CoFDtSvCgTzToKiMi1bvmgDkedxmoLJE+jqINFYn
ncycYpPHHNiPaFvoq+09ahYVBdWR4aeomBr78stIwJarPB2z16DZhiLJnnyvmeFITZLpWLfPnXS1
p2HCDVGS+HnPNkSvztWoSkIm6yJ/xlaZvCX+jsKRBKlFALIWttOK1G4dxnNYgyX2bINOXBqKQF5m
0k4u+whOJukf5niX+KlW3o9uY19LovHYQJi+fDczNTSXok5bjRMblo/7CL5dEc2GoURI5mbtaMGT
HCvaoE6TgDIRQVxXADulC/as7JDRmJUuizmRXeo8pLDVLEUbUxO0rWm3n2js5iqKw5BbPJLcx26J
SOVMaka/zmUdQGQXeUkyWV1atn1ZIqt6MHInJApg2NG8hjot1UtKzgJ5OeTgGgogbSEcLKxBpqpF
rsU97qOaEIVFQU0LszGuIPOdRrU53nYVaMrNpNVJfRWw+3pPR/ak8D/T4JXDyCBWRmCZ2rJ2E+TX
bs9uDU9y2ugzZiUy0H5s5FNvOnSoMi+YnkLZ1AJ6SUtmNwsJDvSqL5rHmJ1Zw6qR0mYdBi167Ccx
mIvc1HaJP9TQsXfpO6iZJB3CJRidlvasL0q/IfabxXCWlkaozrTQqBoiVFWEMVAoYK/RJEEBT0Kr
zUVNFEu6tr3O3BVmJdvHVLbjlu2fuZWkJFAfpCtLqJDnWMDkvCLZJI5h0ymarBSXdt2QAmcYZUBs
QhcQtzfmNVIiL7e79ypXAWhBlkX7VEutfHBwzyTAjJ24Mh6lQQQyv9ruKQZZWq4tjaRKyTLWvQgf
W9AF2sukKkUju6/y7HYsQk8/s5xaV1uKDip01jyeISImAITWNwrGw7D2LWqsa2hbtUumSs7aICh/
lCgwpp6EQko8DosQWk/DtIolgp7OZJVMm35eDh6jrqEmmUFecaCR5FaP5rSNTe/V6UQYn8bJAEmX
fI0dl5C3PXmZQsGsGOoOIwgyioIfPo2KYAQFZmSZc2QM1pOV2BhD60T3zurBoERL/BYc1cqMwjvd
2fFTxjHvF60yrXhRWoZPPEmobCJ2XDtae+VAWi0RXQ04IHAGFWnEQ5ws9CYpL4B5I/YNs6A9YSkV
/BZTlQBTy8RsQEFPyXNo1Pa4VmVcRatpAMUOeiDAoib1SJ7VNrkRM5vt91vE/z3HngGTiy2CLr8z
XO3mfAyyTD9rMjHleOoVwZZT70zJmgWj7p5Cg0IfKUlO778Mmd/XYI4Gz9pMOjjxdef28aNy9DhZ
sgsaxFoNUxAhHSlsDQhAUVPP83OKDZPRawP2ZIiku3WMNEhqMR6x4oYxcSrpEeYOjj/IDbwq4P5W
EtFLdDKKilHbFPQxml0EVVY6lPtrIAuYgltoasvE487OsxigMzRPQtHsziUJsUx64rM1C0UImXKa
+33yw/AikS0EhqIICc9NYBt3CyJqPKAChDf8SDxTnvQh+k9eX6Z+nk9B9UTx3TDWyeQSDGsZjXgX
eedTk6lGMlxLP1JUDUXlA+n2dVhLPTXn8yRmfwCCwim1zVR6wEbD1LfsCOm8b4GBG0OY5XMeGoV5
aZXxbWb74rlObfeSMBgCU8WkE30U57kkfixUUUOVzQwfXH2y6qUn3d1C5sVFfpuAkMZwHHgeIPLJ
bUgw0PVoJN8zaeAekHx1NxEqaZ3LydjFTjai8xawXqF9FCFHXbILiyJZ1fgbh7Wbdao970wqJmth
OxyIVQxPcVlTSfmWdYkcF+lYdXQn/d5ZJ6Mh3liWFVFqni8wRQbS+KFitsdztsqII/Sw0ScgtUZH
IUuVQOQz08iWLMN6c0YZJPM21TCRmocnozZOJofewSlgAWJwhZQsNzNnCv6bvTNZshs5l/S79LpR
hsCM7Znz5DwxydzAyCSJwAwEIgAEnv5+h5K6S3VVulbatVkvpEWRzDwDEIjw392/oDrOTqhiJlEt
OFXPeI4HAbpvV855nS9v/N7RP2jCbfun1afWDI29ih9VlFKR0VLFbW6icYhu+2RO6FkMMuLniv97
pnbSwAxGQ2JG4LXlTyfsqfCCeAA+Ne7D5BoHgEpu3SJAlKXDelCCYsWp1v31otYCnHyxTDTS9gz/
Gt0TdhwnC6wF2RlHdW1ozi5Y/YiG1xk0jTKBPDHNfcGUK6UrCWmp5S1WWZletatLk6pGlL7p2G9Q
tDh2hbsrOzna+zjue5cZyBAWb9qpVXczBCQl7rq1kvAL6tRRu5mozEq/YJePrXdPJ8pMbTHoC01B
RiGa6hRof07RcJQuJ1CrvqSDXjeBooYyWyiQ49PMyzih70ob8ZknBeOSgNrR6BrfT094pXZrvZzV
XEjz2Q+9EPG9Qh7GdbF4ybGqRHMFnEQBcJ0HbT+YMcbtvYhyegp07xiwvvHQzTQnmdalMF30hbnv
y9rNdjOX7Zvqee5th9lvIQPGRQ1XdynnZ6WYzb1qGbbL7VQNmfPQIvk8xDQ902A1CPqausYJbx2V
1XbHVgEtYZBNkT+njpMDjFqb4QaFOtU7b1GUiqwTQ8IzxSH5+JF585Dt43qR42fVUzIBzyFo54do
CMaHLGYg+MWIInsrAqcuTzU0mXGH1kSprhwiyrV8yS3/1lGZSZltxZAASVqsbA2L6EmLhc95MUCS
Dm4lcprEqza5tyqFzDqufc7y1V+GqHbQkJqEsvVn2WfwZUMxsqZkWQahIQSdCS6MPRHFZlGSoTyt
LhnebkppO7dxn34ERTm9LtXEeGh00uSBO9/7Rh+rBHLsjHJbL5H9TjXZ+pj2ZRVtnMxXz+UgyXas
xTrclVkU99f5Ui71j2Dq8iedRiuyHNSY/mY2F8CiO/FAwr8vnW+Ituz5TBXX7EJ45+LL3OqIcHjR
aPU8htK9LaOEWhTtBPgihfKUpsRb06bP5DRKqZavMjYUrmweC3caAdWHJZbASY6fpsGCANd1AuU+
9ivmr0OQhlRoJC6j9dDybN9PNqbZsmxSIBeqYC0gBq8IbROVgA8a525f7mDYOsluYqlDVpYsMxsv
niActUlW1KeqhGu0y1EiJmaUZCxY6335qa5avl2CTvOLY3yQ6nTZVD9Fkgtgx7ahZHFK1s+lYfC1
RUitkGi1JJjGN8QLyhmovUZFrL52nfXpC9Se+AwSSrbbWK7yG0e1Xt/mK7uzCdLzHKvHNOzorJ7a
rAICPyyRfuN6GJPvVUBc84vLpNNcsXekznOvsilno8oMBWB8MwZleBUtWYo6HWGYsKeiDmX3la1R
d9eWGIKpNfLR1pug9tNnOucjee1DwBT0E1rMGjvRtFl2XBOiuixotRcq8u/ss1OekW3u/gi9Pqlp
l44Zb5e6hroUYrC8kWaa3521Kqjcm415dYphbu5StqtAXTwFSa/xq+og7QJ6SDm2eo2zbPGpkvTh
pPo2qJNtyP6120dIGHIfizqiVsdqkKquoIM7ygC8HULcGQN/venpWHKCBfZTr7IfbohleFfBSbix
fIApQ+7FNcwqY2qI3TZrTjasyupI8W3F8ts0PgjgIox3qwr891yNzhceNoEGwZHVdEkzrfK2VV9M
73FQMghzwwtmKhmL1F6a+2jrbvKFp4kftJJywTpW+hBHdpS7tivBJAwJvPd8cAhg5t0Fp5TSIfnY
alJgR1uXaMedb/FmhFnNU7lyRyEoDUx1vuvdIf5wuU6gD/Xc5eBkNL5bL60XHlD5Gkcbj6fZ97Do
0psgi9Ns26rQBzzerUjgZV94F4fAGD/Cwav6k011Qqt8LPRb2vZFctCphQSf+YWKtkyS+y/dXEzr
Pjed+KE7Jmz4iF2orB0j4fLkgfWz5Dv16p61wwwdtc8PThn38Z3UMv4ZeiXvAECPhR9QpuLBhP2l
0b0quD7WoI9uTNJXF6ZKXkqm4pP9KUaXpWb0C9Dnec7c7egHi/em03iZYd06BqCpvYACV1wpN2sn
EgoK46oBrZb6hlP8LObottASPFujk4UvoApGjzZZd6QuKmF5mPZTMPScmfQ6MX2apWXBcylsWFIP
08NKipS5dRgjRy/88qOIhVMcPLAizr7gYOxuclHJN6QQmeydJeQQW3c5V9SgiglLAh62r34pLtSv
lUbHo27N9GUqK9fftvO0fmuXkuEnlypcFmtLqiiH0VuTS0W79I9WuyiAvmrNePJab6i/N2GUtx9u
nSz1VRQqNzxJioOdkywZHACJZHd9aEP4XfesT9G0xQaQg1rR1fT3moa/pFf/qZ3tnyxw/8+p2pei
xz9XtV/Xbz+qf6FpX/7V3zTt2P8NIS2OYmRL96JCowX9XdMOf8MBF4YuUpPrp+7FDvoPTTv8LeQ/
oAyhWrtY0fijf2ja8W8iEWGKfkiZqYuK9FdE7X/27WJui9lxufyqi7yNsvcHiU0z2UqkDxW7yQqO
KI4ejoszzMc8ttW+HT3vhdOvefjdR/QvhNeLiPt/hdfLL41404j5bPsFfr8/GEfJmKRxGcTFKTIN
dQEDBdPYDHTEmtGJKmPFotP2tvI9hjMOY3xGYrJexF/S4P72Kjy8hheZGfNg/MdXMS/z0NVueWJz
d1XQup55dN/kq4d3JGreG299SVPv49+/dRGl/6xqXn4vjq3YQ/1NXBGKP8rthbKOdcKxOzpQZ19N
ON5YGKk4SijTo5o385fHSBsOX1mkwu9F1yO2DBe7SyygOm+qcrEfSi9z8A7v2Htji93Pp6Jc/eh1
kW1JxJ2y6H4norBVJxmWXv0cVpHxbtg+gqsdGNj5fdPeTakyxZHnOadZx0QPqNZ3w3iZn2bCXfBn
eGE3X2dFhZ3BGv+tpdx0GwI0ZQpQI3Xx3Q3lVdukfr0tlzmBqJqzdF+eZZfHgatzCn5rr3qNUtn+
qDBY09foBNt8jK5W2K+QC+f8Rxq5GawPvz6RfcHz0Ofp0Vurhz41D+ks3yqrIaTX2nmEIsrEMM70
M5LgcGVR+ZjUV/hHotb9WTsNfYVT+0y5ZvScB7VzyvoLpcYVF2Qyv6SMS4/YYlsd48H+Op/eR8NK
nbl0zBcxqG+cqj87tU+mo4m8Y9r7Lvu+nF2qrfDJcUzn+K/rTZ44oAAmj6HnGFHqGPp19E3b5IwF
I2V3yFuMVtH+6JMo/Eimvseutkzu05QHb01cqn3q+NdL2JvyMDtcPnvcfiz4Ldvik6k5rNwa03b3
QZwPW9tMw1EMjv2xDr0eryjTCvDvmElUO5v2ef1gFmesti6Or3sIAuHPrg4BZkT1UIGax2hwP/s6
BGgoreZLsVGAFcgmYA8TU8bnNDZzfC8R5NItDs+FeXXX8rxW2IKqC7mwGZ68Yp3Vc8gXtZzqasq/
mdQZp9thiEee8W3qnSO0TYrVUpA5e82NloA2tUQD12Wmt5mUaHzrLBcLYIjt2lzngMlfCOGbJ1mV
DWg9BwmC/kwjoe3BrNtLDw8chNqikbxOnCLHWBYUHlOPGT95lYz8Uwzvor1aJsiXB6a+4iNdYvNa
r6112WU6lNiBDUoELVpT6G7FZGp2+l0JbZbuXhHdB3NiS5yAQcHBKGnkGu6CoIIXZAhoUi/pmway
WzUgBraDCQ+ZV2lF1SXK3t7Krn+qdIBFx4vK9j1mfb2wiPvaAXvelwIvkbRPJiLBf1V3rehfJk2d
P43ElqdwU1cQmXE2tzzfJ0gY21gxkdhOo0OnZZnIqD0suuzyvTAkf85wluTLnDptygnKYYfZNKws
uzqIctotygLhrUP/AGRLG4E9+AwU4HBGmOmkri/Ak6ZOzBluRONeuRRkYDuiuOw+hhEL04TzEl6i
xk+yfeKWnt6j+4NMVfgj7JfSyGi8macufV2iyq+fIfum9a4oveRlaLMZBlnkM5/H1nRXtmapdz6b
Fz5oWYTebm5VUX3hrgYblldeSKu4P0y4Za0jy82oZJKemspvb+mpxVCTl6SuWOnLMXoGwzMV37Uf
8U/dxi7xmUekrzCEeKa5Tt1gZDgSs7fN43ZudsauXo3LLBXTS6Y8+4Fw3streK9owKRg23XD5NMD
TGm1wisg0/VQ1vN87Y+tfMKaOIeUfibwfwN0bnmg3Kb9WJHc7K51OdzySRYQgHDOm1dbhoqZbOmZ
51QP9Hx2olzbK5V6FX0ZtB2019y5fnYzF+hpe3TN9SlY9FxvhyZnB1soGUMOVqACt8CqsOeuIQDc
7YSp9EeK2q12HD8hJw1hOB0dLKDrzrIMfbhTYKpjJ+f0XbSl/RoDngOe54XRnbvEE0fPPquOPafJ
Rzr9Fe7tyJ/j/ZwF6efQpRvlurNJga/ZxR26sYYe0ihGRTpVM5XiO1EzXtsuNm4+Yr9OHzuBdQ+J
N5XLtmc2Cu0vXr4Cee71xmKJ2Dv0IYCoZsCFJSxxXkKxeg9O62JekoEE4po0jdzCxKTr3w8t6DRg
x9GuW+YRaPKY9rQneAj8YW0XdVQ5OL1HQJRLdyv6al5vVZZ1cNj6XBZMYwqQ5F40Fvexndv66Axx
p7atRV3fjpFfVmThyiC4qxS1q5sQlslDhVXy3tEdvSXY6YjDM1kBcwb+sZo33sKFtIOAQJuU03lg
ZjDrMH7Q4TLMiPw2u5elq27U1Kn8QdsCrFbHdPqoeCHvLKY5hCAnACAxrNAkGlcGG6XHz0G3Qmds
yIx3OQ81cGi6/QxXdcGizeVyHU2KPnp8u91Lmfu9habolFfpbELMjq1zX0zepE66xqO6X+NxVUdg
asmTNvDFLtT0h9p3bzxPqLsGw9z0lpYeGGmPEZQ8gNoyrxXspAe0cNzaoPqiB2w2leCKl4l7nING
trshGt3g6MyWPgLPsbbmYGyY4hWhNXc8ZNkNVVXsmRtX6tI9DINlPDDnbpviRVrUCEEnWy8FRPX3
EOcN1Mh6bdpjyIpDB2dAxPRKYe9Q127SjvK8gBvlDzVF7Qlu6MqtneRuEHZ5Qm8q1HWSqEoe5ono
8SGoAqBaXaC7Y2cDAKJlLZS67eBZrbT5qyS7Ttkajlcj+HI2C0HQfceiNN0kpWOXk6FsctqtAtsr
j/E53Q+jib/2lZb9zo7rCCeyFiuwTV1kP6htd5trU3RLsoN4GY6HSBl3OFRlms8sF2L+UYJChGXl
Ags6TVPimJ1n2NVuCIQwf2ReVl+mjTT9VNH8o53wC0+jmT50HN7LHhtyZxK1pxw7eUechS0i3nTg
Y9B29NntY5ytngFbnaICID7DxhP6PDO0Owk9CrBgA8OGCCnRxVkW8Zx0nTYkBiD78matx+QrxmgC
XRxuf3oyzc7VLNurfu6CE7ISPBGNbtUNM7EAR4s7v630j4jQAVC8IXt10rr6kmNBAMOO5Hnd0xIW
b2N3qm5IUYrvWjbD2fFxIPTpwOO78PODR9zgHRXbfS3D/mlWicfUtmJo2WRsHGYxPa0p2DFhLla7
+ibz/ffuot7WzeWOc3rGtJUeQQOl3qm00BPKYGTiWOj8yBzgPIyTezJ5Hu9s5HIGmLQ9SdrZrmMt
yr0TOc02Tp1yX8CCu6uT5p69UbfTF1544CZPSldsC8ZZHKMcYpiX3g5IA7ssqc6haI+VzPuDJWGw
S+r2ZBp08yC8DgwUYBPMnxM/gEZdzBrPetZDOmG5D5qx3PuLSm+ZJJkD45PpxPLw06RddUQjeh+h
Geu8zE5unH5yhybdRLbcL2Lq7jF2Nnuctmf+Tna2oDFhXlWfu3xwmdG13hH7+DWhppOS42FMm0d2
zbjfHfcxo86XAQgG72akxTSCsQz/qTwzHiQ0qxnP5z3CfmhpLeRFEBsoonPWgaIpGrDGgm4wqTvn
lm8w2w6RKJ/k6lOdNnihpBhkpoaVbix8HbPacisxGMLwdGiVQIHr+wd280u50dPcbIWnDRtCJ/yq
hZyvvaGNXih4ib7yvJN3SOfv4TqFD76sNXKNm+37Lq7PIMUfPN8sIIGyF4F1j/FupDYc+baujT9j
O71VKmlOHI30114E7VXYREfZUO3XhV149klIwL6j6HSq1uMga3Cn8otnIrGbSzyqyjs6God0nfWf
dUuAGJR3Cmh57Y+9qvyt5+nbdSmvhFwKJkwSdCDexakHXVhRzoS1q7pN3e8J05JRELNtHHnqhXnp
Ff7enp+FjxlWbxw0d1EEBmVMxBs7Getsagpi9m2zYMlV8adyhtu9QKgO4f8coZ0vWLch+GgYTWiO
7En0NRVagFW8mgR83fhPGJi7ay8JHkkUPDHph12/etFdNLfJt3BmejJHNoboPFxzjZqXCE8s1pib
vs3aGwktzM7lbesHwPSIz2wrkskbBgUQR3QVXYUgffY+XAziAwdDJdJOrfPBTQXWX9zDSD51Pp+D
VB2DIHhyPHusiqk9jdB04bghH1rbyM8JBv6X3Ifn4fdp/dm2sXcnSXn2ezq8gzspTQZWGCsl2Hjx
WKOL751sEXQ6+SvWnAIgkhjbo7Na/ztqYfGpKdhbMcdIbkzLnNBJ3eqQAWypp4bi87Tvz/gyzp1b
coX6mXnsoXOeZ7m+uKlD9g4vxpdFoLdHCl2gjzsS2FOsDwxozwGsoc3q1/x9xL1rchzqEAZQMReT
/uysbL6uvftsQXu+GGJeuzlBT8hY+2HTRS8qFvnTdDHxNxXpKpwN9S67ONZbv+h2tso+lZ66Hmgz
ONimjEMEzhnCeMSAEHFOR19yL8puV5bva58K1moHAwHTbFrcNkYVBxT/48wXs3XnDuy99Ml/RWbX
CeiplXQUj2SG6avfinucTyz0nSaF0jnZsUgrpmkmKBijCfpIBSTTsyCvhJWmpQk/TnP9WOa9f08r
D8DxACxV4Dv5dWDL4aCX8pozKP5zuzgv2Vq2FYeZNvwWx8tjWuj0K/6FVXLeJDZX3mF8T4YLdBYy
nhnMlYjcc8etw/YcwtNCTnPLpCR8i/mSb8FBQWGPdUsxQm+o1I6TcbP4eXPAjGuOQxLBsA1z/dKW
NbwAWBD4DS78mSrA/MBeYF2z6kmZCEBtA4WwGxKGdCgZWJ4bsIL+FJ0aFwnXhhwQGtie11IyoBwW
/XO8RKk8hmxADzNAhVLPN37HXKQaihHwffRhED0hNUPf0gG0GP+49gTmas6Jm35S6T5L1/6Mq947
1y0X6wgPEJNAOzQL+oKPHD1PmK6eZTgtYw8ZCTH+IfDdxB+hjGaSmfji4ol4KvSUp8W+x5MQgDmK
WBsuDBsVASVVo8cgH0ADAA62huFoOEQzcMq3M74ywMhrVrB53s+1Jy8GHzBu35I0MxNYQacOg3y3
LFpG+8BZoz45uD6aIo/ysZulfyh1jsT/IWaRpw/BOLzquR2nfeEVIVJxufK3ktvZdQ1WTjeclGE8
R5B6U5MiRMqmx76b4s+M5bxGfa0IWITtaenjMdIXeIRK2B4Vqi3AZEZh4C/HdQ0Fboop8psE9K9h
9rAeqhw3g38VLw740mnXrJNL/JAz4+I7B/lrul0yA40Onai793zsKVUfAg9jE+OBTVKr5MAQSwDc
hYYwBvm47TN1TBvvg0eu3qZYNJ7VQHHcpsOKuw8Kxx4gjs1o8E3DHrr72fUTTvyaz3SMh1emGvs1
YV42R929ovCtHChCLqFxbIOB0cy0lpDHOpi9A2sA4RDX/4IvRu2HhUtzYCqMoWMwJ0VkHlSbmMSl
TX+mgip1Pzfh2Jy5FdUhlxgACr9xbin84ARpmN52MwkK6DzJRncuTqc5dIZdqqNrioULbF6Dy/2E
bxVYOc8RHenHwow+b2dc+rdkLTsw4Frl/mZcoN5m/cDJaRFOeZ+2tvoinKzc6iyqDkMQdwOpElp2
aYbHs7BzPcH1mmNZqXcOIiYd93mAPmEHyWl4ZUKxkL6M2UmItMd/IlN5DAsvJ89iY/9NFjilCDdW
8uzx1ZKEgYYZJDQ9MjKoX12GUZtCquVmGOcIVpu9W8agutJG/RiaiKSCh19HTYegwSzE+GEvFztc
+e04w40oJVambn0M1jk7daPK79tM6VdHkiVRNTuNepV3leDMQYC0+ymw4VWbcfbGG6UnceM4UGoK
7DGOSMPdyDJ0mGt5OyeNc1DC3ynhtuda1vUxndjYUiECOaIwIeoW4J74yQ3nkDkezQc5RdjPg79E
Xxnbc+CNav9qnCIqfudcHNvIIbFUeG+9n/ZXwjCoQ5l9jYg62xB702VEo45uOTz688hD3qz+jbtO
P5nZtFut8+5Kx8FAVyUc+4AoZ9mK5bGb82RbcKvfy2KIrooq9TiQ9xYPItHo5RT7vnNLUCkzOyJJ
NLjOscZ9yFXxhmCT7THlDienaZutDFwCaLgnGBbG2Qs7xfIqigoues/pHobJe4oCd9rXomoeu9SL
2e5kyxkCusBD2BUwGqOm35FuaA6FX+TbGMY47rSLg8cBwJ0jesr4NpLYlthpr9nZAwl2rAOYmfvg
QiueM1Pc5NXowJ8qw+ce2rHZumPJ+5uUgvlMSh3rx/TFDeP+01rxT8IyJW8e/zIUhTNFdA4kj8aw
G1bpNDzjC1Wb2dKgnxZEMdA4hNqwHsABYcR+DCTVHuUsxKEBANtHw0GlWn8zbmA3M/rtqTQdRwOn
WclPZzMD1WD4XnLAuC5NDtTMDeVRg++5CwR4VKOz+uCkK4t/Zc0b5/WLSUr+zTJlf/mnBNBC94TL
BF9VsUimpejL+yzuxzvLAfsm5fW/oGws+5Dz/buO0Cm3Yb58CtuK+vbKaE5IQ00t+0K2tZVy2Dsa
FLxAnJ5moc4ZDpNsm+LD+mTdduXTjSEP19DpYbkEx3EZhrPI4FhpsgSveuToS0+4+O6t6mc+skVG
QG7DXZc10zO+myfr5moLu8XuLDyV26xjHZ61c3H9sJVo5wyRz+aHIvDrfVkGn5lBQOxch2ijLFt8
Ul2GXRxP4KTI4uPQTd5NM+r1lC1JsvNajXtnbbsrRQzg0GDavF/Icm/8hFg4sl36yV7cbrEKf5gl
ax/8IqiPcSTYhrDT/uhx9xxq31F3U72QonFHYIMtYEz8QvnJYzz0OGf681IqwNkOnkX2dGGSnwMc
cxsXG8Aua9UV11b7FFKzdEWZCEY8AQ0IS/SM95RDT8axp+f2bhM9PGlncam/jdv9UgzyNFYNrqhV
f2k8tVylTSJvUEyTXd1L/4oxfv/gmgzm+5CGYI6GuDo4DWY0G8/VNqTxaTNXMRHzxCj/W+SFzrFR
IpebrvOhyZF8GL8jRK0fVRVGZxWTAa3b2rLvwWo8yhFkdhQ59yQlpiuHjNqdi3gFTJImhxdEgPbg
MXzYrrIHv6goNRCXCHAzYxttghMuxAT1Z74lcJSScpUnYuz2Sg/j8lBmhTy1Nsvfkl8eSNUlpJGo
9+sR8kgYPOLhatmQ1iynnYUdvQzjFZn/m2Hxnuc5breg4l+pAY8PsuXTmb3lzhrXnCozHBXhtieO
wY9YJ7miZbhSl2Bqd7yVEA2/DR75B3xxAjMMfs2xOkRxWh745+47+gE2TvvL0skmpD8h+8dXg5s5
dDekBK8se3XotejD56gr2/wq/GUOrVKKHPHb4LHp8+9sLOxXE6Y8s9zL4CkNvQYKebSvzfI2lQ3n
cLq043rcMomMYBKW/U3nhzWBuAAzyhiyEbbUGGzsL4MqCEsnP8SpxAwrYg443iC2ME7pgfPcb15e
tAcIIfEP6zcjz+Ju2SFptnc4r72XDBftOTYZZ6fSL0qMYE74mI3Juq3aAiQLOhtxsaljC8degFqd
SV1VCTdm2MuLj7m0z23v9Vw2q3jswkXvx9jhAVx0FA1gniEJbgNdPhEtS+pdXsycWXWpT/A+8OGk
M1OuRaCR1m7QPSzECd8Ez7eN13M34sdWbNKN9PcXduteC7JH+BDlC+qLOZAIH7ez42fXheUANmJ5
fMtclndmTOnZ1p73ZFs3fLroRY+oO+HZK8fhbH/Zi+kAMKe4oJqjTtLgceKp9gK4lblHA4yEjgbb
w4ympbSey+XJS733MWqrL4R48CzPv/zLgrgv23Vlxfv6y9wsCzwjG14RhxUd2nc9qfVNVGQQxdQD
lm9W1XzYqGAcNyUJ1weH0wQTO9rb6J84YSfDJu+K4GwoSrkRfT2cSxFMN1XpZ2/ZUhs4Da27w/kd
c3ACmfKiTdwd0xJ4Lu4g7h8EmW3eUFeyqcjYIg7/zbzdRL7Nv2KCoSQ1obXBYspqf5m8cTShMEEV
w+/GXe8HvUbt7Mx6LH6ZxN1fhvEGLTDbKg7KP82iOdxs2U2jvCVuoon0J8FEiLKv7GZYPUdc0wVP
2hcgONjPX3Z0RmwRtMycmpW9Eap/RoVfT3VK5QWOM0Csyo/LQ4SMcmfnoX33e1ITG56/rEyLP3j3
Q4W1fWb92UVJ5x/SRXl3SLVs/zHYILD/8scPF6v87CirAiYxHl7iUqhd7cbTGQL4UWed4+51v+gf
SXvx2WOdRdSl5OVFVR7b2PKirHsY6+bAPabd8Dy5hd7U9EOMVt6VF2zxlD71hkkmRtOdXNuXQsXv
qfq6Egu71fNwSghSQITmCt/pJbhmbdxi9qzOGtJVuEwMFFb0X0a/xwQ1FF2vPM/MIjZ5nd3YkoF0
lIecec01b3gTYifbRUSklDfYQ+na7hCts96aDrJ6dJntdMEmLVvKSFomGBkecS3v8r47mGVlmTSL
f5qM97SAIcWKAzedBihw9Aqq61h+aVKAOlXEo6IIYchiVBQoFacExT9v5LUz9eaAF5Y/539pj8jN
dJmgs78JKJQoJKm42RkuOZds3vtkpp5jToH7Ui73Ltn9LAHBmnKP7KYK/+vc3xWuuZuyGOKsIe0O
/WzlJEHjgCwf8Upt1WSuvLC8racw2V0QHeT5t0O/VCdl3fiBeD/xVjPtMq/HV1V/85PkPrQe+mR0
B0ed5oY8/umXeBlMkARPFT7xx8a6t32zfNS5mumHyDfdzKfd+/Gx6aECDwk+3oQ0AAQScYH2QmKn
6eaCpY2K6+ISPeHkjpmoljF+OSNv81RCgh98S0J67qkvGOpDg+iXr3ijG5a3LXU/dPsjvFfObdWW
j42P+kKh0aWLk+NawYZ+m+dus/U6kv9E+9/4fE52kjg8/Tc/lb3cBsEQXyuWkCM7voxnCrOnclmK
22RW8xs3AnQ20ZI0Gieu0DVYmG7oaF7oZQgv5bpi4Vask5xb2fr3nF/pEisDy8wHkZb8S/8rCxNX
gow3GxsUX5HipexKDBZExznmZV+dvvH2F31iw9T73QTG/3lZv7bGbaoP4s2eOlc9aQ7eOvuwB1ni
h77NGIstyIoIU1cqmDnYzYMXBfdxbTu2b6qQzwSqUsvmzlCOwbiBxes8thRu3DAhIoefh5P707Ce
bv63btylSKggPEnSQvUXz2unQxYOuv/8780p3n+zpiRpiKIYonuSqHX/2MJMwC5VnSvzk69T+VgH
tX6axcDhyeU4seyWpHXjjSAOxrTIGBToAVMAwAidZl9a0+ES99vA2WZOXcfHJQjD+Qn3Yk9kZUbH
2BAndeu9guRS7icMl4LzfFsYzAnLcONHLT/EBuhKxp8wjABLE/ueb//vscL/b1b7X15ILPrPzWqf
ih+6/dr8vpft17/4m1FNuOlv9JEJtJ2Q8Rb22H8Y1YTr/cYQIMLBhleMwCwusr8b1ahyI5vpUtgm
yOX+k1Et+S3gv1Gl5sVYhjl1eX/FqPbPuUznYqELiHj/EVyEB852a90t56wlZBp/pWni9LvP4F+4
0f7sJ/+hKHEpIqHqvp7PSIkfuIw/nCH/H8hPf/aj/2At68vF4SHbLmddsswXg3iq/Gba/kev+4+8
Im5cXL11SdVCSB/Q0jX3NfGrw3/2wy/B1d/FX9PeqZLZk/M5jM0No1ZOTHU6/aWM7f/5Lr2LGfF3
PzyJRtrkDK8coFp28CsHctDl4fufvfTL4va7n76wIcbhPk7njvJeojFpvXEtI8r/7Kf/IRecF7LU
CV/imeVw2kfYx6/TigaU/+ynXy6k3712m9kiylY6dKqE6rCk3kuQf//+R1++uf/i7EuW5MZhbb9I
ESQ1cpuZVZWZHro8tu2NorttS6JGkpq//p3sF+9dF2x3xcXCGy+QLJAgKODgnP8BXf6P0wnCc0GX
Z82BbLo2qhfqPIOhwT/sCnf9XyO0BiF0uuU3Muh8Dl5EXaSYm/3vCPwPf5IC0kaNLh+vq8MNPqsQ
retp4/lLAh77o7+SJpfNlkfjNZmr6rFtW/vKxdEzQ9I3p//CY/+y0f6w8qGeMhRLu+naorGYO9Ff
67pYnyHM/Z1xcjVkcSOmZEJRP2hX/dY05fQeRCW8K00Rt6woKgN5t07Xrlq+YcDpJFG3+O9j9Jt1
K3JbKnUjnWzD6TZmpfM38d41l0rtxfKMothv7Mvb///g9GyaHUZwyukaYnjuQY89cI9T+Ry9xG+s
K+J1jYOYmnGAY8bglZeYa1rn9yzHUNkpOQHvAFDIdLVpCmpM1AW6x2gfZ6ZfyIXsg1ikE6ayr6BS
Mm9RbI/Om0Q3krd4ciMXmPYtRdBj8RZvaY+Z0VOT7294xsmFPAx7gbEvLN3pUNvTlsvhb/R06r/+
2/zNzK/ClNzIZQow7CBwwagiAENz0KAACpL29q3dNTpyeVyJy3//0m9OD1UYWsUepj72uG1MaV5I
vILv2w2QM551ssNVNu5JAZTutcPkTvVgTVX9sVYpYNo8+2SPly3L0cH4t43oFDR50vkAYtVncO2/
cw3ZY9ACpOjJtuN1CBP9OQjk9gnFSfVM7vqddbLFo55NhU48rJcTppY1Pl6rzj7+t19uf/8vzo+4
/egPN45q7DYsReqvxsXLd9vE6kU37OljsFllju2Ub/W97sKY5SmQ0T/9OVEq1I3c6K4WdIohCAQO
N1Lc//5Tfu0nRac4oqJAbRoMbdcGCIAkXzHHv554pklKGY1XUR2AUm/v/J9hqtHj8M/ogfxu1SSl
AJTZL2GFVWPq8RV49B6Mi1iJEIOXT50dlyjC5QAYXVFB+7rU20sVLKxVh1QEd0kGCw5BpBIxF5dy
Lb+vu+Fpi4RU9dahRduNC541TQZsss7eR2p4x9nHUBBnL9Ni3DBk41XP5Usj5svWFg8808TZYLBC
qWgo8HhN0GZvp+Bz7Lbn+Ox/d0gIIVSZ6n4eoDJwHSdofeyyBt/DooY/OUtXVNtqknmzArDlr4BF
ockCAE595Fkmty76tWsNoLW7BhgzqD3aW6B35Zkmd24n01ABK+yuXZP+gdrvhz6TrK0EA/vTuFlR
HAhAIIlVjwGI/0TyHqUZ3hcBGCWeGt/TsQ7AaOmuso6P4NRHjZ/pEipbVGmMRkogca5F2v+l5fjW
opjLys8qIzs5OACpeog8XtcS+h9LX9uHCePzd6zNzMhmDuhroZIKp4SxPUYSswxG8S5BSmU1g9IN
DMO1u8ZDl6LVFXwFC/F33rJv4fpD8ozRlMN0Bo63BMq33Po3aBqwkr7KwqemUZnukzor3BW+OeSY
EEufU6D9zV1C1YmGMIt9dvN1GQCfH/6DYgFzF8ntmvkUU+4DknvaFV/LqYwPQI38zXM1uV63ZXVm
Cnt3VStYKcd2+gYOc94tlZKQzCIIcllMll/TTT2MqbwDFJJ3lVB2vcQD25tEjbuiufGImvanvEWp
979dcguOn59uqC8+PSJDFkgA15DeV1DvAOxhmxokyeh9fAMJVdyeIpM51ve6ishBz+p2Sk0RO4zK
FWMNtJPW9+hirTxNJJWS+N86aOhhTNRd5219FXv1JVXx2//20m+Oe0ouc13U27D6W19hgNYSOlcF
RgEiybsWqf5W4THhuY6AuQQYxEsy/8c2e1b5FD2Yp9u77DoyukWC2zc0Y7MW2Cwwwg3PHJ7fuUU9
td5jIKtd8wANcPBgFKBIC/OGdw1QFa1Wx7LYwSl0HVKIz4H5xQGU9pxG5u/WTe4BPIQmD+k5h/pg
BvTqOzyyTqyDQsWzPPg2au1g2Q0hOo2AOqfPaJ/+Zs2Uw7QQc5CtMoevE/Drj0n6HmDF54R8buf4
F7dAQm4BMYeiAN2+v+bS1iOUVEOr33YJ1Ks/ovucfmA5J6KHsXcLCJeAl8jaXaPJi/s9weAky3hC
ol87SCclBp4HEcu5TjANk+XMTSXRr8oGL/xUAzox29O8ducZj1Deqm+7/UPyr6HWgqdtZq/Cf/Wg
8THmI88w8bXYMZrW71hz5FswUtXn6oZP5NkmYR9NZo67PoWruzIF1hswgdow358Jyf9dBFY0j7mI
awq88dmCqeq09UbxUmlCIn/SlcYQJ/yddZCEwWRfvde8raRKW+C2haZLD4+vGYRtbHCq1pxVNVNU
ZwvOHcE0i9gfu/hhbMKXEt9ZrL2MSeTXmIdbVkBEr9manIx/B34Lpj9IQMqlmNLSwtVAJJ+GLLvv
TMDLOzENSNBuhqKCP8J2A08O2IbS595Dt8D7xU0Yk4AUAEvi9ovtdWqgwqRwF4J7gedqEpI26pp6
BOsrKinABqrmJRAazANCIhICGlBoAKb9GuxGvY3CaTs4YPRZ1gX9bKsBQ0KRX8aXdRjKh7AagZ8Z
JSspCPrVtpdZUokyiC8VvjVN3o3HqANSi+PynyiIs2a2Y6hgHNOCIIMGpvi4RJgQ4VknZ0VbwDGl
BP0GlLbxuopAgNdCcQrcAcwfICdm2td0TUsXXdp9OM27OyqlWYdR0A+4BqROVoCz5QJ9kqOU+SVc
FOtKERm5wbdU2GWvBgEIMtjZQA5bKn3H8zi5viHcilETX4gLpLbeAUj/3rbB/4or/v81d4FqfJqJ
265s6qGc94tq1UdkZZSEMGrLWvZPH3AQOR3TPdsu6KLf5Gb0nwtGyHi26QXeunm3YN245OAyU4cs
reb3QHAzY59+VHXgyFGhSddLMiWvkq6981p85q1cPfX4mC0a1QOzXiZAoSaIv3Rlfs8zTY5gohfp
N5ktF8gR+YODks4NuP+JZ5wcwj6pALar9HLZDWS0xvhVD7wtyzT9fAAOcSwxXD9dcudOqS8vdRqx
Xj6go3zq7Ql8qr6ay/lSgWsmgipdED/yFk1OYI9a0JqCiu1ikvXOZPn9nH/jWSZPCOALh7IHThAn
ZFneJnEanzMMGfGikgrugoy4BcIZk2WztOmplDtG1BdeJV8kJDc0E/IOuD+nSwNapDaWr4pF8tJx
QrJCYiJgGEE5cxnC6bWf+tM0/u8EM/7/JZiQkJxDW0QxxlkutoXAEZBcGMHIvvM2k8SkXVaL0Ypk
upRxellccMKcJ+8OpK/6TM8ZGr44gettpLjptu4edAcBz9/0YR+vBgoWQk4X8N/Od4HWMaZYxuc4
1H794BT0bd9ag86dWKcLlEDf7ma5r+rkb5bH6ds+9YFYY2EwOhnUl1x1b0BG/pFnmkTmFnlVV/E4
XfAF+Jgr/RFDT7wcTx/3qLDPUyAQOUPdPDTLhpGKhJfj6ePeG7CfLgFW3SgMmWIg/0XRpP/wPEKi
EtpQOQbgBgDOk0+FWO4ApmY6hARlNzZjnCUalqGXubeYDo+f68Detuvnrx1xw7z+WH5QXRMBKreA
yxbizPoOnCbQyYNorPqMIdge0p2gs91ZPRQRk7QJ3iYhej3hMg+rFwrVbBBP825yKnVjpkiXe5tj
+Bp8zLlf74V7TkDlN+EZkbSZ72AWUiAGuGzgN/jgxVC9zFvMyrAOzY3q8kf/Q0kxRRIKxkvYlgKz
FE36IsQwPS/lRyRI03I2kwFR3AVchpjzuimGVrwbl6ruhCLKlhDtdUxNJg+h9i9RUL3n+YRkzh4M
wQBJBP4CQohD6vLzAM5AnmkSo3s9gwZiKcdL8iWbIdrLNEsCNE3A1Ds0kDvCnBmYYc1lnfIPvBWT
AAW5J24/A2dMAZRTjTm34PhmHj4SkKDdnUXZwBtVOuYvFkTROUiM52XNUD892uB2GRagh/3FmfgD
lI9aSH2Cw4HlFiogBqy5FSA7Gy9F0DdXkIR8GDArwvt+DUlQKr+EejPSXzLdgvc4PZs1ZuFhRUgi
sixTU0GfYrzssnmHeRdo0K7MYkEYP3V4APYQfDGYETOr6rs08ks/yZHpbxKTyZi528S7v6j+Wwye
pxparbydJCEZN5NV+QhnYwb7mGCYPQDZGM80Cctlw0Sxux1o0D8tIMit3V2cjf6Zy/V2Gn6ROkMa
mUEnpzTyHqnThNdFS/OXHSCzdQAFu43uxsAX8hBadCV5e6CIpxa/LmZAc+nSBpCUcD0005OG13UX
lEcYg4ALtNkGfykLsR+GbLJHAMNZrStBxyza0UZBNoNrDhI2ECKBruop7dqO96hTJEPXwbi2CQgD
wTxRipeNTPEEcMyGnqCDFmWWQTjFO3fBdFxyKtv2UwzOfd4J/XeI7IfuD+hcAaJQ1l16nUIc4E1V
JO9YZ1+Ry6CA4lqUTLAMKvYbsd3Xuuw/8UyTu2Asq9V1BqZdD5FZ3MSHZJla5iGnMdvIvtqHyF2k
LF7A0S9H3/MSEoXdh1kIRq6pd5dsAw98mh+6Z2UQb3/6L+4CiolfoFYBLYQWpAt9fr8P3xQY3FjO
ppB4sWZoU4vMXqQKTwLzvdnI/M6SJG6SvVJlYCd7caC0m8CblQ0d70FENfkgyFEvotntpYWuIIjQ
1upxBzPA3zyfkCSq+zLLgVe3F0zIHuMGrGMr80lEpfyycSu7CZJBFwwKjyfQnRiokYPvjrdwEjn9
1Afo08C6leYBE/HnJh7OPNMkORhXFoUumha5TkEvvCi6czkp7n6SqBx0MOhwB/OEbMHomrVvsiFi
+oSkUTD8xFUOBblLGoEwCqPSzfKx9TsmmnmOIY9cXCd5DjV1c5nHBVRZe/1lChpmBZFOM4BwJQRE
BQST4OC9jlsISnXFC3xBorOsMBk9Qzj23IMrFVQjQB01IMFlOUWQF+62z4AWD1FyjqBssoOGNZG8
2BQkNsExGllwE89nC5mO+6ws9gfwuc+8xyLl++8qsEUWcTGf6yB5GZTlnZ4HXhGbjjD0GRgsRxSx
z5jEWg4CTKUqr5iNQgp0Bz22V5gWnM/gxXrvgBIEFShYYnibSYJTg61fgNIYTpkKTHak2QVNd+7K
SXiGQKNj5l5PZ12s7pSBsvSI9b/hrZzEZpuXc9CAbP6s8/xdLZc/84XzJsQAPvn4dO3Q+a0L53PQ
DEdoRZ3SOeUEJkyTwITyOjjXFzXhq7A8geEdE0B/MdwByyQqJyfbOUq2+Qwxpc8QYbhfasf0BwlL
JMnNlf0C0l27vhjm6l7vLAQTVk1emgPaeAqEXfMZJEP5vS4CeZijXnE+mGGdpEzA/qRBi2M+uzU9
WWE+5Lv9wHM3SZlgqERdxU7zeRzlK1UUYKCBmjYn7WDdJCjxPJ7BOzvjAMb2Nba6R7XZca4q2CYx
mXZgn7QlGD5AuX7EDz2E6cw8JyQivRN1XIHh9ry3AsKRqr8L4p1VSoV4CwnKYDb5YEUzg8oQbY6t
3hMQPIdfWbtJxxaAvprjKWphfLUPOyhG4CRO1rmJzjwtrICQqEedHKZTyCo2HtqcBQtZCNMkLnMH
DlsIa83ndd3vwcJ4KIXmbSUdWXDgStqFQ+Rg0BLcjp35AKE+w8k5WDcJSxCO6dit3XzujDjG4XTX
Jaw3FUyTsDSxKGaJf2e95N/RvLqpOX7jnRESlFWkQbcNya5zuEf3vejnA4hpWXPRWDeJyq4FM7kx
5XwG5807Vf8NykPO3DIsk6C0HVgpfQ9nh2AThAbIQ2FH3jVFQS+QNjC9WeDsyoOItikflpX1sE80
xbxAEBdqy2glgyYBlNNAvCXQamTtI51ZcBKRUrdmPhfVfqrTyzj0vORO0S6NmnsFrrjpDPmnE+pJ
BwwS3/MWTfKksG6zosPtV9wmSqsMkPydBy2Es0k8Qhw2gYop1q21+7vZ43dzsxmmt0lAQks0AFUS
bJfhy0lmR0joMS2TeGxkuScCHwrnCeodW/5tyP7k+ZrE4liUSQz27vkMPA34pOMDRMQ5yQADJMS0
BFFJCt554KpDYw7Spe+9fq4be0soP5eRFO2Qpqsv92LCBHg6Q3vzPppAmrEhRULeZU311xmq6RDB
FRBT4FzjKRiGnmY2t+dlPXWQpwAjKyjq/N85FM2Ztsk7uc7tZvttAaWXA7BmB3fbYXcQdGLsMFZO
crKdZJC4rLLXZd2uLepjjePV2RXtmqLzAwLACKb7aX0jOvVOM/EHYHl66u/WVVpOtYS/d3tNmu6Q
g4qZ5xASS5WLRBxAuuoKGFMEWuDan9I2jHmnPiKn3oFOM4fclYXCQJ4e1zQG0azhQaVURPJbBJgr
UK44hb3PrtBVHA7JCoJyll9oGxKDj7Wad4wTgJcdtLx4Ejn5oJseSgK8HyDnfEJDNjIthlowxgUS
9BCybyHTNDnkQe7TBBhDi/ugPoK94XG0M6vsBu3GpycxnwYInGlj4Rb7wuDTHuQonByaKtqH9Oj/
LGbESQT86ATK5vuia9/wfE3S3BpIp8Bz6K4LiI0h3tIM/WFoVPcPzzzJdAbEVMDQbqCNaiv5di3j
9exBiP+NZ51EaKZy3ZYGRNVQDfiGgu2nIMuY8+C0GbntY6ImCXLX2ud/JWCO9tXEtU3CsyobsMHH
OIWN099kbY+DmgbeCaedQaC8kj5KsKHgUUXpVK962E6Qucpm3omhzUGL6kSnNC4u6GcrcOa2D7M3
vONCW4NVEDabhBDiNfHLa8CPLpFNOGWPFIPrT8OzD0GGXsoCr4xA/eni7DrNz40p3XL7Lx4ZtDNY
hqDnzQeHCcUGOtpvpB2tuc/CAOelnSQQZhYKjh8N2ItvmKEBZMpl6P3M/MNIBIN5KWyyprfXarHf
67Tbj2FqU+ZpIvEbGAPdA38jihh1dewGeSn3iDmXRgnBMg1ggnIgqm/t9rELs494nn1i3Qy0M2lC
tbZoIOIy7nfxfa4gBLe7PuAViBXtTs67h5g5Gn1XjF8fR4HXYzvOPMolFMientQcqiS27uAWaK8/
zvnwuRQhM3fTDqUApVvZDTgsWZacp7z7sI+KBUlQtEOZgOIQ9LYlLuMQrPcles2Zf8vazRv354+Y
vjHA7Eu9d3B3aKDYVcxQ4pxY1dZU0QZlB75YCAPcXo8C3NF4xLTe8aKH0sZ5SOCaOsXkWyXiT2pO
7+tm4kU9JTDUE5RKArngtV5AUi+GINrWlTxskqIEhqjMrSCkS/F8VMWja/NXvs54jAWUvrABvKef
K0TO3s4Q35nQVqmk+Jt3TkhexTsm6qBEh6jX/ZdG23Y6ShDIbUeW+Z96k+sGjfoO45fjmr+pQFGd
MwcQFO1NVhaaHvL2Lo1kCK1Oj75kGrHqf6mivclI5kk0h8jYHsq1hziJv0HYnDndSduTNijGKXTC
XiEr9Rby4K+6oeadFdqbnPZRdgVG30DSWV0hH/s4+oJ3o9DeZJO5OcE0+3DVY/5RreatmkOmaZoy
ly1cRhBgX6Fh/TKf/McuW5gVAErBtXpIXIcToj6e3VfcAS9t2/He0pSCC8MHNSRwEPPjWj0kEGxr
s4H3IS1IWPaVz9J1xEB0std3adO+npb+HSckJe1KrrsfjZH1cBVm/Lq69DVE3nm5UtK25JitcaV3
LDvS83Uvgtdg2GUlBkn7ksEI0VfA4FBa6OY36VC+1To48zxCcmU2bKHaQ1yw4SQ+QKjp5Z7w4hEK
V0/TcK9nEQLnMFxTKz5AyGw8FAraD7x1k2fsuKrFoGGNeySK7zcH4+MCFUyecRKTcdzb1kCJ/Vr3
WXA37VJ/CtLFsx6bknYmZR6DHtwhL8RR/rAu+g8oKLKA05I2JtvQgqy1sMN1DYrPcybedUHD6YGk
4Eh/upszlC5CvSPlqNhDpamDKlsxQ16c5XHamYyGFaLKpcL7BGI8x6mbIF3gE94Zp51JvB8kVHDi
4ZpM3bts1O8xhf6Zt25SICpxNZVos2Ddc+Khd99B79flvGNIe5PppExWLDiGww4JQehYTIek5YEP
MSP/dD/ToJn77la/DdbyzkOPss0kczNJbBpwum+BQ0Eu9st2AFcJlGsEGOF4LifBCeGtZYRQrL3m
deMhwKIfLdSWmS5XT73S+Sn2eYHrcJpCsHDX5lBVgkdQJmmDEhpBwy4m7OeKAakiMh9c4XmJjXYo
57ruZl3hFQFpGShYpsk7WcxfWA6nLcpCqiSBZCDIdxa9QDoJWreRGC3P47RLWTVBmc+9h5op4mYR
5T/xIpl5k7YpF5EbCDSCIw8ZTkLkHLrZLUSu8+G5Us7tRP9cypG0W6lXFeXlEA3XPLcP6Ta/N9Jw
0APg3CbxubTlmEBI5ibLV4LTopyKU7BC0oy3pyREoZuV7jnSxbW08ctYoPWccE2T+AQLVAjJFFD/
rz20qu1Qfq3mtrzjrZvEZ75GPhnTFW8K19z5YH7cCs27tSjfWRcZSKxG4DubnbrBQJrxGGwxq9oh
U5I993Qeg6yHU0RjXma7e92UhtVIkJSxAAXtIO6svtVozHZoev+iV0ylCEk5C4pkm8C0i8sWE+6Y
NWjs4x5rHl2gpJxnTuyYIBMGTM9piKJe/1aJ4C/WOaFcZBBkDUKL8YtrFKFEkwYVtPPQNuZFz0+8
Bbrb5xqqqNcgjO5dPX6Y0/gDb+EkMPHJDdmYJBiuttLv5gEyhIv9yDNNA1NBawmUntDyhFxlByxI
PWe8sKSsBSZDe3KP0HFqWjA/ZouQ991S8upikhKS3bDvGGZYhuukggcQEX8bg/RPnk9IXK6uTfo2
wH1iRgnJgOoYmJXnE0pa0IwWshJjgbrsmPbQ74LwYjGyoJOppJwFUvT1Oiqc71k0n8N2ehkVES/d
U84C6LJl+Rag5qvDFhJx7duboi7L23Hy9HWlrLGYccNHG7rN0Hor2/hO9VXNtB4/tS5zv2hIneBT
NtshvJva1xsEt3jZgRIXQI5HAYCIh36h3mhVPkS+YVomYZlGEyYXZ9zftR2W8+DH5ZD0sTrxXE4S
pi7kVrsBB0Un00M37y9WaR94pgkkIW8WaxzUvK97bO5jJd7oWvM+kSkOZ++2BHSvgGlo039f1/q+
07xSnqSIm7aPszicccGmZhjux93vD7UD/pPlE0pWUMRq6HWHrgYYjyD2GVyHpnjPM00+NStdgi3R
AqQRJ+qQRNXDlvAUBkBl/DRycjGbtPCIHFdGh0aj6lY2vFRJATfIwZ3aVxySIknOqK6/yAUvU1Iy
Y3AjF90QYCO3CkLJWg7QvIwK5rJJUELish+HDuG+Q+q9D5uXkXiOSvK2X7/4ZohIRKJK2IDvHu1f
yDcn0ZcWLJtfqhgTrvdiruP9rDMvHjcRhe6ZvyX79Q/SsWW/7F2KEkV97fFHlMcK5Fkv18LpF/ui
LGAtc9O/Bd80BKnLBLP8rNNKm7XKtkpCwBfvmH40n6Jk3zrMZVvDjDN694RrnuUVNh86v4+2UK96
2fNWTsFQpU6ALsz1cO36rD2CzfELhgQ97zqmYKgcKpRqhx71NU3yO6huvw7TjdX+kJSRAelvynuP
dXvvTsJDfhmy5DyYiKSMDOlYTU3s4O9xqr53c/hhtNVzI5+3/PyLgKBIqKIs9bKUUX8dRHmEhLN7
O4cm+TPfFl6iongoEHu3Sq/pgOc65MVBq/OXmc1zFaPfhHNIHuyojVTbJlH2b1OFIw5t7G9D1WPw
s8izsTwWtQ0e875n3nohuZgqDNabfgZCKjT+Tyi2v0qnkVfhpeqU49RhqGBCmXTXA9jVW9ccMDHH
o1iXFCDVV67KPU7ltVuS8HspxAQ40zIxS/aUPkGGDu0c1OyhBD5tH0S+ms+ha0te2FKUVNjYxKWy
g2uWpL8oGZhD35rlkXdX3i7uH0gI1mBYm31G4zKefYdmmm6PMzhQePUBCpLaa7Dyj5BqvpbzCn77
+BFS5rwrh4KkNIoZSyJRdURn23SHMbKzOyTl/kyG/xcR9YubgSKlujgsTFfp/rpMo6xhud5ej8Bb
VKcV8vUeVJtT/x71ZfvWlVJ86My4BngatenXDBxGL8rxpkDe1aN+4aIi+JCFIXSeY7wb3oBBt/9c
Z41zBwvut69jEAfDPRK9z19KPMdfzIGFrXmY8xu8fOVBmyEp+3SrO+sH6DLvHSqS9oWzwyvTa16J
iWKYqnWZo6WZ9QXvwm+lHo59H/zDO6DkK7nRfed0DdORegWcutt5qZZClzCQO86Vg91ibY5ZiRPU
VM88em4O/cXRocgl0ExViccH4UWYMntzy1bv8HnVfmE5hIKXun7adJHAurOQ396K01B95VkmT3FZ
1K6ZiwGuFu1hzV9kLU/6R1LgUm6WQSd5ry+dvwtEc0wnnhSNpLglVSZCrR6W43C423z2cgEajecO
ku6WsIvt1MO01OY+9PsJhWVeuqOopXKoIlCN4/B18VRAvR3d42wHuwJv4eSBGm++KpSy+lIXuzyJ
uXucu4xZYpckHk0+7V2SwngUuEMa3ye643VjKGapKJvQr+DQv6RdeIoze1jMe5ZDKGQp3p2KG9lh
J2tzhOzXQS+8HizFKxmzLtns+wQEFnFz3EdvjrLLmUADCliKRgjAp61JgS0W/pRNZXnYy7XhJWeK
WQJGPC8C7ZKLiePqRRrH5V232+qZBPqbS5DCltY4DZImHZKLHsP6FWbI8vfWrswjTjkVtA1U5Nck
vmRLe5hjeW8Nj3tDUuCScc2y7pgnvkgxn1T/pXI8DkwIwz9NwJXOssXLMbmMbjj0+Ve7M1+gFLYU
5ZMIIcEHy6MeTkUk3xo5ZKwioaDAJSieNrXLo/hilvmPfF9f+YXXOhYUt7SFu7GY0IsvwpYFuBTy
9rD0Ce/ZLyh0qeiSKor3Jb60cfhuG82j8/Fbzo0CZcanWykzTIaIGqbxNrk4WVxdxHrXCopcWmYz
ZEBHxLi8t+os/TSd86bkofIEZVRwKjUSAJf4gnulvE8DMZ7Gvi1ZSF9B5VP9ZkI/twidWWM6Mo2v
8cgDdAkKXFoWYBXjboovw6JPeaCPVcS6qATFLRWRNXKvtvgCyvj2LjOTuNMy4uGTBYUuDWmg83qC
9WyJh7umr8KjwCuLlTIFhS6BKBmysguOIcaVXvaT+bPfWRPcqaDApTEqo9K3iHo/ZeYvfF6ly3Hx
IM3g3SoUY7CVQwzNnH296F6cS6+OY9OyHm6CzkPveVBHLl+hWmCho7ps+j1GClnFP8yCPg38bncy
K+S0XtZ4KO+GurD3Y572nGoRJrnJ40oMSel8l01nu8YJGmAQ/BhrH5wYl1aif+rWZ3VSTDc6Hy/l
dAL5/Z/R3Kycjx4YJ4WEG4FXujgs3Yfbw7BuD0vPQl3B9K389UONQmJEak2he3YGg7Q99Ld2qS6Y
Q/+0W++rNAd5WjidXVTr49Tu9s2qF/9MeeXf75CfvgWx9vjp2vW4g46pF/4sQMoozmIrXfC6HPSU
H2M5N/m7xkiTgeXYLeUD+hQOM97xMrsHp9fePDSiraKD2PRavy731S4VBDGbiPXATDTtt8YN+DDm
pfHnQeaAV0n5HXJkf7NOG224znUQ5y3EB8/70H6O4sKAiZKlLoV1E6/OfRiVqar9OfPVuWqy6iAt
S3YCtm8P2h9O2763ts5w953XeVAHa+ftAABnxguTmNwfvSiqdZfVzeN1fUjT8FYU2lkdL6xdPV37
NNvejxY+nxCLh0Lm/XHM4u+8DSXP18nkM4YysPQ8Lj+JcbmELuDde7TnOqtqL+cox7pVcYrW8KxT
1ldOomnPdWzHdkk8joqSfXTEHLs87jUruyO6yVnJ5zgBwcnqz7IJX8RmPQENdcfyNtX5yGaROaM9
TOtFHZY4uNRoTzAzATknVVvEcxUs/lyL6W41+AEMJ7CgVXAKOSdJEU5lmzt/LrquPcXz1t4t2oWc
0gmskxSZ56looclxI6lKLaiN2mgpUEcdcw72ESGkn4aQMW1ZS9Fh9djZS2Vs+VKPS8LkTqLgmUkv
BbR2EUR2/gDsz6t6MpzHNw46ScBiGZq4whE552P/uV+LR+zBM1f57Vr9RRKjfBvzkqgiyxqw3umo
e4GOeneddLgJ1FJ8yilrYvn0iwoff2IUMa70Ls0OS+f/yeeB9dkD4yRfhBX0XptB4bzH5kH5z2uX
8SKJIgGQ3QMUTWBZ6K04mlAcBaZ5ecmCSqYW4yCHbofxMrWvctuA2tVyKvbwCLkBkrXu+xiVwnMS
DcGpTeo/giJnEptRwpA2iZQTS+jPzY2jHLXOL21VM1+xtEc+hsvuqiHy581UryLXHt3Y8ELopw65
RT81DSXOYFFVIGIs8yPgSyy+nUTTJnnpwn7vJbySDeO5K8MTOMM4XyUwTV7ISR+YNoBowVlXzUOe
dMesTTgfUzBN4lL0a5VsgCqBDCOATtt8KCvWaDpMk6iMV581aEjhmKzyAEb4LPmLlTt/7os7W7sA
hmewHbwKCl0dvElYLX0smzzhjJ4yEarJn9O8XYrTONiuOAzlgG9N3vJJbCogWjNg8W67ORyHePoQ
hqy6FdZOcrOOB7tVFg+WZm3VSZXreZl0ybuuaB/cunSA9DKeLG0TPSyjPpRa8A44bYIHsoGEYgPT
YZNeQdF2KgeWLFSiKUlIjobaPoczDnigy1d13sLnDaiXWXtJO+A3WShAWkV3jsJCXstgKu/bbMx4
wUmb4HsbaSethfWqrMShb3zfHte2sKyeDJxDQzTYOhM3Q3fOu7Y5WHxPDFvBy/i0H92Oytm8tv48
uf0AbYgXdVV+4HmdhGhpvPZWtvYMwqfpfinj/RgIDMnxrJP43MA/OLpGr+dKg2Az7h8TM/LSMm2k
72EQu3rY1/O8BtUJaAx3t/aC+eynXCDQEvJl4rb13DfZxwK0kocuXnm5k/bT8xozfFLZ7QzyGg/g
w6wevK5ZXccEEMinr3KnIgdG53w9t+k2tgdwxoftUdtt+cbaUtpUL7seUMQVWxpgydNi7hL7HAf9
LQf/4vFMGUH6Wk7VOmNLQew8f9fY3uiu6Bb3T2+jBmgSDNGYj8Getv6O97eQmN1XMWypFus5Gd8G
PgC4gbsL5HN379oiglTMeo4xDjpOzWGMWaN42GASscEWYSIng5fKxf9hUvkgebPgME3CNd32oB0r
uZ7xiQGQX783h8oxiyKUJKSIckw8ebee86iqP6B2FEyHzanwuQqD/L8V918dIPLFa9r/w9y39kaO
Y1n+lUZ9Vw0lUaK0mOoPekSEw++00+nKL4SdtkmJEkmJelG/fo+rq6enamfR2wMsMEAhUZl2RCgk
8vLee849Z0AzW+X2pOEjTB8hxyfPS7oEyZWc0Iv+AjpPaB+dUA305/yunHnZ0jX2oNty2y190UBV
Vw8FOolmP2NCGzDytgs5PoR9mgyX4djNzXlcBj/dOC+avFYEdsIXE+grY6W7KJkv/JSu2TWFMkdY
ax5jlHFJBJCNgie5eKZBEmVltyMEVB0fzFi5JIWkVJwH3XqaGjSj7mg0B8lBTYSKY7rBl+FutRkt
98RvWw0l5PPSR/QJSdT8SomZrpMne69r+QXtJulEdnBwU/ox49N8mWBANj2B9wVEP85I9hFA7xgw
MKWpgH94w8Qh9oaah7CNlo99A4UI9OJ+iDEKjJHJC7PFSf8W6h2quknQ9eYkW9buT62V3XaYsjTw
BwZb2/ECFolddhm4fBmukz7R8XeMAvn5FGO8sCmzdGq/OuETUfIEU0LlHBrbXfRiFeNND1apf0yh
stVUysBAtFQi12mJabyEH6Zw5+78qcApK6KVp7dAnJu1yHkU5K8eN328AC97hgxUl8ftt6bdOLkI
1iRj1ZbKqT9kaR+JMo+BD9Qp24LbNdklrWF17rOS0pmnt75p9Jc1altTCzlrem/g3o6rmbT+pOCY
jJSDcF1WbFOr1YEA5Y1vlYzGrhwwSwX9230Bi1fqHvZ+TK3hVKx0FkGZa2amat/gclWSdQoxXTTw
FDSFkBpzzHIYeBQDzfen1cEOomjjzAblSpSgxe5npg4YsiB53btZtGW2jfO3uetC8D4lWedjnKQB
e9/B2ohPMbehOMYh5D6L2caYcQ9AWZhLPgTrmRHOMLACSX5R7oONXvAxDqRy1i1nFPo2LcAPtO55
bjOnCrR1WX5qEkcWgO8ROukbxS4qJh2n892cU89l4SKx7EXbm9hXycYDfZhV5pvSCXDnMfC977w0
2sCXeY1Z5urRRrDloR3hTRllUolDxx3dqhBmXS9rK7alCIgxmEXV7cyrjKh8eRxmyr6hccBlZdck
H4uer3w9Ovxzd5qzeNqLphtodgvoIHUFRgFWc+R9hv8fJOQ3ZRGkQwetVgVQe6vGeZb+OfS5hE8I
5r1a886afMwr0vRzfNWBKvke7c1GjkEWbD9GjA1/90JFj2GmVYqeRROMX7hQOwGomq77ZSJX8PLL
lo42rCcepfRu7X1CDrPoO33hZx6Zo1yZGgqXzMvtsMydPmBvxXNpktG+rQ1F549jbGQ+YWY+aI+B
X8S3PIVFtJ0JHUBxHHv2dU1McFYL/qVogGSyb5PN+s7W4FJ2RtWrW2h336S80x9QCw7TGlBqlM3w
KuJxet6mGJMEhV5EInWpAAvZuEhJ3PgSX9aPNzYldDkOAY2yK7vazzUQMIGwJKzA40JdyB9gk9mE
D2oOGg2hLsfDobCDQBctbXv7VYeENG/ZEPfizWHycqjIyJFiN02X9pcNRla2C52Ge3cLddv0qdtU
EJeKLGtyGI2c3Q2iabCVtJlNeoAyM4sKUA5V/xX2dHH+VZiQnzML3XBYLnMnzjbd0o9ujnq4A1Gm
12utNdKFqF/ctzTJZyiNyLn9mLplujNy46zoLXZUULo9Uv1DO+8Br8IdOUYBVtIaVw3ypeFILNYE
CVKZ3Ww5F+SognkQdYtULSiHjIm4ZnCxFJXLmsAUkrkkqNsgWF9Snenhwqi9infEjmIFW+Pz9n6J
8gVnTYYEUnJaSO5BPx9vd+Fq27h7FYz5XiMkMFyhgBow/B8zTslh6jgJLwKaMRNWMaPuafAJ+mVh
6vKXEdz/yyw263U6Bq0556zp42OCuc7oQLEJpmscgOfe23IA/XHemut8TRu41rV0v85SPVyhrYXT
PYYufVR6pnl7MIqtsvAUHeMCGzT/Dpaqv8kl7VgJ6v+vUTvkb0k+iNfIEqvvLWt2rIQmlGGZkiar
tiFUOBBBEAXdyHPw9CIoP6iueaVLdlioms9ak6FGA11W2xLq2kz82GzbiZLWVIkEdORYfBzjkBR5
6G95v41FzPe+yEGIKiRoDViX7T3SiLno4PRbzluwFjs8z1XO9oqzdC64YeaqjaLrLVRVwsZnvgbL
ISJtU80QAaigzHm1s9GjlaeyoJqgZFLxfslLaYIlL0Jwx46bAOcD0blj13nWPc5+nBHPt1fG+XTA
jA6t0kWtj2wRphpajHTAuXwcyhx6NzOWbSYQfpJtO4PFFRUQHnhUFBVEgAiPo01/9VmAeCiGvKB4
uCU02sOChv469PwYttt1voykxqjXBs2wXpYTU03pHbnp0vlX3Ma0HsBWPKGR9Sop3+s4XivY5vCq
9+0HZnCbOpiBKGcQ90ACsHUHucmj7/lQipxMJbEzjpU5vCN9djt7do4tvEiaBBYCCct0wcR87OmQ
X1naXQu5rVWa+vtOj1Ydmi34lW44EJRQl9OyX4eCm4KH7qtZVXZ2aTbWYk0/VLPccAW4uNS4h0ln
JuwEs5UDya5Qcu6fJwDGdrbFIATpYILsQ8RHZFtxEruDjFNVZJtcyqiTQUnt8EUwzk7RxDEzY8g9
hUkdGAVdGcvIFmoei9YSvIZpuJwtSRzWXULVBZoVqSjCFR52Ck3nYtRdcgeNVoaTRlT4QlxXO3Ss
ZGHZ7u4iHqYfayomUeVLEz02Jp59NSwdQMcwalV7FSZhgt7BMof+BhP2rFqJ5vLIs06qEt8vjMok
6EV4gPR5uJ2JicPrlATSFJTD67bYRpP9MD7RlW3jILvIOpF+s32fbEXsp+0Z2kgpOeTjIL6tXbc6
5HzwnT3nEc02rMwRvH1um/0r2vbJXmcgw5a919E3jESbsRjbZvzG7MA/Rg7k57LvZ9ydWWFPYTsN
DCKLTbvjAEGj7CYNts5/GXXO9ZlxkkWHMeIEjk59MNHahmNPq6zTHG4KehU3LhFuPnYxVd/7fVKf
jliSahgdSSyryDq/Al/y+VzxqcO1Utjxdfdx3oQ/HIOgyldpSDcXkUWzFT3SdXgmXT/MSKqypjs1
wuonM3lqfzUTWz8miN02xZjGPi5GZMTArlYd0gpDI1F2t8jemDqaO3CzlPadOjGoEjyQkApVWyOx
IIc5g10sbybIhsmZjbfTuvIdqck4KWgvbLO+s4PlbdnPOg4RWFoyFeiwJu6QO72Hxai4H0qYKoe3
A0bB1MMAO3t3OzpChoMls5OHNhTIDdFgTrdy3SK4DeNb6Omw2LitqCHkhKQ5yn2FUvAK1CYHf6Uw
PNNkcOwSEzwR8rFk38e6Q5z5RqJ4394SL2AnY5YhmI6jxdxGBd/hlt8rKHLFF0OcUYFb0aZxsSyh
lCVhUY+4kvKtWPE8u1OCOQzw8zcFc8+Et629D/Sm29swTHVTJUh5w2Iye+bvULdAGZO6nWY1cus7
8AsbuCaSDEfpvni/VzOTKSSvaSLPWcgn8GtSNkvYjLhMFEu7Dw/bnI0vdAAR7NjBpyso0xZSoSVV
cv0wQSajQsJ7+Kv2Aainekg7fsKMF7KSdINJW7VMyN2LwGTj5dSaoFY4yF/oHCePbgjUOWU5CopW
b2eEwlDeJPFEl0KpZaPnXPKWogRYMDJC9/1DLYl7QlWXsaKzo4jLMSKnSHBZB2rtp2oJsoEeYxps
W2kWGm73U9hOvoxNt1SIddnzPiuBSRIo8UFt3lr9HBCWbXXfIRe4GhB591uFdLWYITR0EKk25JVM
Lt5LFDutPk6BV6be85B/oRnNm3oPgiU8s43S/JLb2T9CbUl+gOex8NINRjfHAelWCzxpHcJqp93V
tPRrdNupz8RIQwB4PYEfaN7yqKXpHeN0r63XjpVA/04baKxb4aAzZQoR0Otk3HNUiBiW1hjfFd6h
0UZjWs0p5aSUjVLIx1ic3A+NDb6ocZE4iSbF7rOVyfl2T5wd79bQ96961VsE32Ijg8LLCMeTc/EI
lrndo5tEy+WuccpC83RtnmXrt+FZhKlZyljAxjLOsyCosAHgRM479xnh/TDmiPbZNJbbvo7NcVV7
dF6yqWkLCjWKrXQGtTAxsBt8RlLXpYWmUQsBUVzIw57n7Xsi5XqPdnn8tWHJamq5T/LCQfQNSdKU
+g4bMg3IuQHzp2q3cKkFm+RJAqkr5LZH7YHoeROXanEbv2lGwr8OS3ILfUhamAjmwJGcZM2guxqX
awOLkDqNt0ZdOhuvS7F38SQRvj1c9LjNZT1tlLc3cxvvwRGjwOQqysb1m1jj4FoHjE5VnEK3uehh
echO+4i6og6HOB6vhYvk69ZqqQqCTHatxyScs8s07NnJ56oDmypaBnAuwlTa2iZD8ORVSAs0EVip
s6Q7znE/fNJsftiF3NDZYs4zyNIdOUXHgkqzMOZHLgbXFgvf8/t87fYXkxh+Dle+3CiJSrDItz5s
rzOc4f4Vimt+qXePM/A46cWetnAX362evamHlWmcNnKzy0GLkNhb9ORQlC8R0kMobvE31NDdg3IT
nHyaPT0N2bI8jAiWF5GPRXpJtqlRd2jj9+8863PIoUs/VdGw9ec4Echv1DjeTDkHlxEEeIQxm9P4
eQBvixYRpN/2eth2czPZduK1SFZ2G0JJbDoJPqEs7T1JfmBnfzZrCPPBl3HYuhkFbW6vdLfZUxLN
9NnB76VHfpUva92HZsSqwqHYFso1+UUK6jAtfMtMUG75sESXXCU8rwamP4+ErnkIG3OjFhpXSu3n
dvdDAXk68gUSRPuVJdsyX0dxtj3uOCuGuuMrLKxHGK3XQ2hYemHnbYvOms/sUTpIdeCmy16VoMaE
33HXaHxuYqV3AuuwIdIOUcf5rRLrsNyllCGONmHg7qXMBFT2ZJ9fmm59h6lMur84+Ge/62gBg51S
ogolvS+3AOTn48q9J4UncDfVbLok+1YntAubuu/ldi2i9rSJ/s73jq5oTkTsAoc/KGfF3hCdlAH8
Ft88z8LT4nf30ITRrEo4GmLINOxCN1xQeIi0Vebo/iXY9RwWc0ejF3hzqV+XaI7pifQ4k8olTrbh
0HoYLaoOM4HcR+u1m5cR6ZcywXFO0O8o13Hd5ZlgnmK+9A6gbEnHKLJXgSIZbv4qyaMSZHE3oJ7l
7ABflmx4gA2TcWW/+n5+nBrTfABkmEyFI3hBG8YIi3fZU7+UMpqT9irYcP+jeEvvEtOb7mCGHRp3
dB59ckrAII0KnmNSp1ibkN62WWSSckFgvyaGry+y6Xp2ZMqCgIYo1GKyRFkZVq1ojD1oBn4ElRtQ
Xgi9INpMvmOqNDTEyQdNE+xlO8soPVmmF3UBY4puuIDXnX1gKg+TSzs2HRY1NU21aKrboseBJguk
8jY/+3iOTAGcBx4CivSz/JZ9KrBVODMw9pvAk8IcqOqpq8axz7sDi7VrbowwHFVPtKS2nie5vE4c
rrFluETAGReZzVkZDk320K1Jy8shSJPmisToaDyiCMj9RTzHPnyMBLT63piEC9jNmqlphtvIKqLj
sIhuvMv63sbvu9BKHtNP87FlgmzbZYhqfcfOVWNyGzZoEFRybJrgTkQ7SbB8JIAI7HSXjThEQ9gH
V7PvUU5vEiOFTxjgZ0sdT1FyE6O7GfVFgKhD76JEkzPRLVuqlQ19XMwEN+OyhflefGyjfFAH2uMO
Pq29clG9ic3TamGYRy3VOvX6eZ48ohsgrmG7DdEPfAESMviCZ4qIEgNDE6+acFoe+hjqDpXhOgVj
Z0U5XeAQkd/SuYXkw8wDdA7mabZIdlMX2hsFqZOo4itjzcOmSWDLyWdkLe24b9Mdm9uh7vWMshEl
SK8OPGvC/ANdpGStNeuSAagVEu3CoR9lv4DduliMyeIFF11G0kgVwsxyOXCGPuYz5j4kDQu0L2Ae
h00WB7eDCRBoeyez6SINdN54KEv3brlSSLLkVqRLFPEXEee5LHJC1VhM0Ep4kQr/jwypTdai73d8
D4ySjS9oeqeQZwUWOpWiHfGAes328bTiA7rKbASmoC1y6fSFGMw+nzqbuORLvvYrr1OBNV5Enpk7
0pFJ/cjGYETR27WirVpPJAOjIGpo7iroeG/0u0v2IP8RL8ai8bAMc1uD+RugfOrVREtmHMmLDam4
/++x4P48KzfFUrUNN/bkoCF10vmY3aJXRv+baMyfB+bG0IYGTiv2lE1kqzqtTLFr+fs06L/92P6X
eDd3f8Mu3F//HX//YawfGyGnP/31r4+mx3///vma//idP77ir8d3c/PSv7s//9IfXoP3/f1zq5fp
5Q9/qfXUTP5+fh/9l3c3d9Nv748r/PzN/9cf/uX9t3d59Pb9l59+mFlPn++GiKh/+v1HF2+//IRS
+ROD/7f//Am///jzK/zy04XrXv7y9v6X65f/6nXvL2765aeA/hyHkOHNobzIMKaNKumnv6zvv/8o
i0kSYzIgjgFl0c+RQG3GSf7yU0J/piGqB5ZFMc3S+JPI4Azi4W8/gmZLlrCEAQOJMsy4/P0K//CU
/vHU/qLn/s40enK//PTJgPwHDgWBYEIw8JRmWcZA5Er+PNk3mtVE+4S6omctP038ZRtB1MsTAjdc
0yT3TLTHbENSaaz9pwPE/8WHA0bOYpYnMb7Kn4cWCeCRPlpjXggxtqVZx9BdQEUWnsrworhwcBgF
yjMPsKhKTboWgpKwYhBWvUXvHhr7eRO7awzps8qlqrucVoV6MyHPIKmKSsLJllzixkbI9hkQG6b4
XRP22491DcxWcWIoLBcIMrcxmb6NJEKEytp+OvW+id6acFlRiLl4kYdmgfAsDRp4qGbwFELtMfor
zmV+3/u++T7tFO0TEeDcLZxYt6cUYn5p0CUvAdFNB8QEWidlF/cdIt1Ad1R+zHz4KUyus2TNf1cE
+Jc24nXzYzTOfEx/3mZ/2Jm39l0/TOP7+3T9Yv/8m/8jN+RvHgL/ZENeTDi07B838m+v+9uGDGn2
c5ZHkLqjCcXY5ucow9/2I+Sqfs4SkFXTJIngC/fJ6ft9O9Lk5yRJGHBCEn/uy89pm9+3I8VOBWjC
QB0DvxgU5vxf2Y7pb9q9/9iQeJsE/Rh8FvZlltHoz+Qo63sNw5gu/Yra600vHXQoCLqkYyvVtdnz
qI7S9kMOml+ojN3sYb8fuOyvJnTy4GixXOO4pm8rHYQumh0S2FD3u195NNw7SDfd9D7bLtg2Tl94
G+kjjbvklrR9cgutAPR69/7KQZCyYN3mqn32ohZ57i/nnf/oSAzFeLTFez089zJUh4jBUYgR8ebD
RiC351mRZ/ah9+LCtdmv4RLfW0ubE9IRW6966cueAWRI+vge/iSvs+m+8x59IZ81LZDH7HE0zBVh
GOgCsyxDwbsdnUwCDCD37Xekbk/RIL5Gsv9uRA4tTptdRH3wIkNglXP3AdEiVD+E3jS7OERBPF7E
ZkJzPnLf/IitGQEAewZu+NqE2aPz9IR0Miiw7dtyc+kNp8GZzCyooXUUQ5ZcXgLy+Uxmo6ziw0iA
AmYJCp5dH8m02MMscXVtyLZi28gTF7hMSF89zinaA2HQoEcAz5hq0N0Hjyypppw84RD2R7849Nl8
OKF9jj9W2r6xwA0FvDl1AQtNe8sjkZYAQ7NqTPSdAwWk8BPp0Pc08k3EhBRbo+cTXRz/vtqEP4uW
ycMMB667bulg3dMBQxAGXY7Q9oXZurXKZ9QcbhRoS037eIEoBBR0ULaGCmxStg0+n+3EvqaJCZ9n
yBsXwN13VCmdPQz76CqgJ29BR+9zFqBUx5dmskHZauSHDuRHE4uPxq4Riip9ZfyWVcriFglAQmBn
zPyCbD44NUuw1VgmTTnlgpzEar8wBUdZZ8Pk5AEQFzOGJLBqKaQuMYpfYS/IAjNN11Dz8ECuNa3g
6TpA/d8/LZlEuYAWXrGEy3iBTpk6Z5pA4M818bfOA9dB4vidC+6OO1mfMHzvS+YWWSUhu3eUJ4Xg
SXwUJL0J3JLcgIU8/NABqnWLWQ10Suk9YHZbExbeK9O+re321A64bgVaw7VFM/NrPw9tgSHtoBDA
X8p4148p0tp67oLmxFK8CwSc7vQY36tPmmaxgVZQ0HhyVY5ZvUIL/siH9hVsuQc94+mbFvdAWZeX
v91zbaFGjgB2H8CtoRiyqS0wwHC5KntH1uV6SbursAlNte/alrzFTmKGJaXSn+fQhNWZbMmRRkYW
rcHSTUKsR8CA4irvs4tcEyxuo++GmDX3e5veRHiaxejtc7BFXREsKTr+JjmZCY1r9EdPaHV8H9z+
JJjvPqv3Jz5hnfhVz5B4yqaqmfRVN2p6aMTcHG2jsewoumSAarEjmsw9OqJYnQHof7QT4kv7WSzR
LKm7YASvHN99JPO1yLqr3eJ6GUY9XWTvzIL1hHnwm2HHdyIrPl1K8DrdSvZTKKa1YtG0AKtuPwI7
Xw8QLq7iSPTlgHq7bAkHK2AMAEOkA//+W/wzDqbiFLBPDYJMWo4Eq6jj+1OQ+qgkEzc1GrmuTAcJ
LDPEMx7AJispxrvLFFChi+g9CQCIRFlqbnWvaZntbANCD/Cvgf9aTQLiChi/2RIYdVKaMdywohb0
yIuM45aYED8XZuou9glwVp8jeLBhfNbh+BwgJynYjJAPQyEgll4/sNEORbxR9wUdxaTsk/SQkC2q
g6bPKsTUJ4UCq9Aue0T5HRcEFwOcaXyeJU4Ky19oKj/6ZB0vQCltETeXqf7tvXUcqQpMrYsFDQiu
dlGPM1GV2tWrXzpSgX/qKidgrg3TXXuQq5Ywx4iPWvon4DQfkWtYuQMDPqN7dT2EgSlXgS3b6aQp
jeyuBq/gFIPX49i7yd16HXO+1fuIYymj7XdNx+dx7qPzlMmwIMH+BKsGeLIvWIhRkqH3vc6DLHWa
5iOEO4MW/RoWaF+6dh+v81lhrRG0klaMnAGoy25iG98vK/YdEfYh7/X3IWi/tgN6J0JiLagBqDhk
ztB+4eAPoeXYlMkOqFR16U0oRHfqYCr+ECvL6mhqLVgFeJYRjoNtds/ArNUZ8lRvFvNhwG+mqFzn
wJeYp4nPHUawTiKiWw1diPARU65o0qxxUiI5vF9jlQP5DiCGkuU1RpEchq8tni1PHw2GQlFMWtzj
AOvFTfIDPJ2HnZq7LVHfN1xW6QV+uU2aV4HueikifdXCuC6Y0pvFDAN6DAs7NRnm0GOKBzqJ8bnf
OwzVt7gTUxa8ow+gqk6wC51337EOnvWGRc0oe8z7/AcP5BuBUU4dRTuid7MSIH07/8I3fdcp/4RZ
m2fu0K2yWztex3pAc/XTJypPg3ecNK5Q6HAFcGU5wBQoxiHYfw8DfvY27cpVirdAfN56kyICWeTJ
jYYo+rq55221MEVA4o/jMqgXz/OLgPmnzaz8rKCaUJutb+8DJXCUhuIyJTJ4BNNC1SMdcQmJeus2
8eE3gRa7eFMzogygtfkU2M6cvOUJoFdcXbbirFsbCW4JIMojmIlRPaCdi/2JB4sDS2K1rLTq0far
ugDwdIPdNgZ4duGKMxDqT7jCuXld4uDcoyor8z54nBOE8nnOswK9OlwNyGPwp8DaD22DdmSPYmVF
NNA+ywqSjpC/GT/voER7bJlEivUNItFY0oT763EJ6VMocTfEhKCbrGhDA55rXpMYJ+8UdHdWAygh
JCzHGF89bwGgxcEGNGke0OjG51sdIRwp/gjjnfsJtKgi30cL00dsjH34JCx0OzopU+iKEU58t10O
zOozUpaz254a0DleYEyFL9O558/8zjW9Kxu16mO7gzFBkFuVmUZSYyOEnKgZ8gNrDKmMQ5zlhOsi
QCJYR1135frwxXiVVO1ivvemmQ/Im4+w2ojqRYs3uBlj+SFcKYXoT0DhAVUAmWMM6v4pgecJ2pos
PgCTiWqJlswxAE+saBf8EVksTUY3VFQgfNTBMi4362AnwOnknrTsEIsovGoYdg1a8kWquQf7194t
K67PE1RfkCVVaCMvOAwcYmQjcbtBMXqFeDcKtB4H7zYlQDc9XplNCGcAjlzRMfmwBNH86Q4ECJBu
AP0/z5c0Fm/Gqu9izX25fKbYsuvT6ynGoAdClqokul4l3/q1kjx7BHMX6TRgOfA1wwsx2rFMluP+
ysdoQY3og1eBOdyKWiAoLsBG7zgISb8Fw4bKrBY8Ovcy+QAMstatob5E0vO0WD6d0Fl2x5zHqm5A
+qjypMsPy4QVHIGzcSk0zrfPwCJWPP9hEx4JNXvcHfLlbZfAa5qUVk20gSky4iSCDhJuo0rjM5Fy
+ttQ8P+H6vT/WsP+T6xMGf2c6f0nlenlrF8cXEL+UJv+7ZV/r03Tn5Mcyh9pSlJKk8+Jnr/XpsnP
aIWSOEpQu6I4BVv777Up/Rkpaxwzhp9/GsyioP17bRr/nOJNYBCDoSLAuBDP/RdaRaiA/9AsYnmU
x58FbkxxHrDo/9A8GkyWRkHYjl+Tpf2iJqC6Q5gGdZq0rwadZ2zYBvXhPNjXqZ3ygwKztMIpnV6n
kbUvijhfT4PeDziskhsQPXcQa5Bwa2Af1xS1KOif+xONkdqMSs+HeZwQzuWIJKcX/rhscXPa0Vuu
E8Lppc9XcxV6uMahpZkf98ig6nH03rs9PayheomZ9mhAN/gU4ECHHmI8SAKtrAwEUCoWtB0GEFAx
7G511TriCFYonQAwKQwNWYSA3chLpL9ZFeagzPrPQlQgp3BIaGBg1dxkKhlxpHevoY/vM91fNWP7
1u/Na8OQzH7+Q87JE5UI0IEDydfsv7oOsdmp4X+Td2ZLcavZtn6VegE51OvX5UkpU9kBSWPA3CjA
Nur7Xk+/P7FcVXaWMbFOxI44Fedy4QXZSJr/bMb45m1np0dJFqSJ8czeu5HUtpeKp1BQc/cFzrzZ
gCo+UG+tZ91MXKsk32Ak8KoKf0+X2t9brCdFAZu8hFNnO01Y3AZWfzGWSy0XUT5HPUUyvYQlxscv
LArD7QeFyBMh77+s5fiuIpPZRVkUXol2bhFlFPN08I128hhOkQmTg7wVsYzkyJFGS3iZzUVCc6oc
x9K87JKKetYcUao8yS2v1qQ5kjyqEX1Yzr2Bb2H5UWGmT8NU3+ZTcPDntlyrOf+zYeQAoqqYc7qX
vr5VMgJKFzbk9iKcCGNQV601JoV0JULzrsupQE1O3aZOn1CtlRsrncZ9kzKwn9VRNiiSkdMV3diu
+5q8rPEr4lskc6JweVSbtGiUQ44wRJtOncSvS8WfTMt77NIn20a8DeQ+ZVhbnN5KjSgOu02aN+VT
GdsUQgppaTVrylHLUZkPwtAvp+XWGelC2jbnho3s6ojuoTtaJiQibFAkLqvGytSblCzqRVHk6jqa
u0eEwp4adcKdbW1bVNFLycIUyrXiNjTb8bIc86fGr299ttE7WpzfNrzbuOLglLOT0rSMQocx3DS1
lKxjNXuxuuTbFHcFk9Y0dCNdk1YW9D2406m+0Zd2hs2+IicLpX1YkxhP3ArqIlZv8+Qb40TSVeWa
TCT3jKxINhjamT8nHGrNlDCwk6kCCph7DmMi476LYvJP3+rGlZ9wRMZTelJrYwsxNXC1IL+tJ54z
9MuvxqRc94vUauhSbrsofzVKU1qhl0sdxmfchGy+9SJJnzZ+RoHWxKgj7Gy4YHv702zSNJECkoI0
5qsdS6vPHWZM0CTaoQAaNQVHczYQM/mGuW6D+WIwuGdGg+spR2QQKSgYvotWOZZjNF5FKkTcuWmo
vRM/xYjZBOvCrlUnDjgnB9aaOXLCHzC0anDRC82beabShMD/iFapdLrJBM4p002oiiD81hYMiCIa
Fb4UvfpC995yW8VCZqmTJgV9ZZwswqKmshLJzFGqpQ2dI1if+G5F2rh48A2nsmlpLHUP36S51m35
IqWBtS2Y/Lm9PtHzMNR5JTfhNzZJXzB+ehVj2t+nMekNWySoYypSpyjirTV2mDlD3OZeF6i0+FIW
Fmtq/ZiI4AWl0bOQ+9RllU3kMT4k9/NRWCrLVmM9ocvAhFd1xES6IkA8eD2ysHURCWkVC7K8coLM
28lxt01ojl0Joc1bMfrVY0eRt2afZH7M+rx+KQvErX1EaeUjPHi7bwwWTi4PG3NvQYiz61lF7FBP
W1nhJiMVibaSoITTo4gSSe/+ct79f55taGyuITP4c7bR/OO2rJ/bdPo52/jxmz+yDcX8pFt4amTU
5j+a2j+yDUX5xHhfRV/PXguMHrzaj2yDf1kmNfySrAhUzgut50e2YX7S2AdHc5z8AAYBAte/k228
sUf/3QiX1GVqRpp8TuGsw0HrJzayQ6TZN0b+FcuCm6k+8n3Fk+oCrS1i8uGqC+wPqA/kST+Nwv79
gsvPf2IEZQVddrXhoZllDS2t7amdXCENj+6jqXz56Tr8GL/9PG57s7797lOd+fjkQBnCFNnbLulu
hll39bx1B7BgQcB5P774KHwR9B5qbaZAqZ2W41j3PyIsKYs77nevfub1S82MHQp6IgExHrwio9D1
JdpS80ppMlKLk6zTkQFgSUfPkcbsmH9EWHuzzv3ulc+sgJjGkHtWEnM9gqQovLaOdkaPxyhgrCD3
p6GyDlZiurVUUSp9BGZ59yY6swkmzD8qqLPFbqIjc9VdplftA2pUNLxYLVZ/vqaLXfV3H+3Mfi+h
oWmbufB3rDFwS90mTRy8qb5iOOF2he2GdJb+/Erv3j1nrsFoGmS7GoDgDabw2DROm5Fuj6+ujCA6
pQbJpj97BGEqkDvk6eTL9Qf+03cuoDgHhpozA9lZGdodEi2vl0/tYHlGHWwj2pRGgoyi4RvVD5Uw
3dD8CPb564D4n4+kOEeJCnuUCtma212iyqsFEqnJoyf1umfzyOgjGsJZRX6pf0CsevdDniE3aCBM
omqF2JWP5W30HaMew18GOf5DfQHGdP7wvlzujf+8Zyj0fo01iV/HQku0amdL1qrQ7jKFVs5kv90+
MxENXXAldRsl1j7LHwY45Y3v8buXPYs+xkC+NPh1sWs3puVE98pjflGEF+FtVIlNeMp3KmR8a5XM
Tu/2X31zTxP3Mr+AozAeIn/11Y8PCuJSVLHH5NLonOY+PhnSc3+UVpgDVyLQLqrn4rK4Sbs1WsR1
5RnGhbSmLME6dVlcx/GuvRCl8pBWTCQfaPetvopVpSKGRam3bbV9ozs2ay+iL+1Nf9OIC2WtOMVR
tI7lNbt4PW2NHSt/pt24GV3d0fzN5NX7Yt3KG0T3u3xb5xu/+Rpe1JfNNsr27ba+tG9M/iK8g9V4
l91Im+6qOlUWqyiudf8lftCOgSdwlG2DQ7GNUaCtZ0xU3/Co0RGs3f5F1wkYl9J+wNft1V7uWfEB
IuL2g2f6vVvhLCYrQ2YHqTSpO/I+lFy2S6Nyi9irQhoVn6yl7PQ1N+vVFfseXRrdH4StN077726G
s5AsaUNVJaOs7rrl8ZXVFUuaGTUiM1SfQpb3FIv+u36KFGXlE1b6tjxlkepNjMzaD59w672Pfx6h
zZHgqfb+TugHWSuYbgJsnIQ72PG+mf0Zs8MKP+tDOsgHH7vvujAClighACWHZ+F1vMwN5fUijxz7
AfsnUn7S6mgZj04D+s0AInsVVTe4qurATlbkxf1+EEq0IUVfV1HtciZ2bqWmV5KEQnWQ6MSr1AvZ
0GEKww9gNH28qoUTp8GDNUXcbNPnOFB2YyTCDX0Xzem76UuUh1egzunGpfh7A/00IuyYcsMVcVpt
tMxaiWp2J5qYlpVdhj2u1zhzqbpvixAwmdIYiA2zrYwDczPFekf5YlzmhXpl54PTli+BeFI+2szy
zkGyaId+yXVQ3NsIyxDX+NE2rh5tO3gRkuyOUXeyACSG87o1y5tJXIgZMxJXnDj8wSH2Xkw/O8O6
EJ2skaBbUPzqJdQUF4y9G2mkAL7lRoF1KLgV21r7KKb/2rT61xlyjtPVawHsSM78XZV7fDTDp/Tn
Jl9OzVVR3IT9tGqimxCl5RwHWwsV0QcP9vKBfvN8ncN2Z/pX2RhI/s5cGijAFfKS+SJukpAxjh2X
B30+9MZ1Xtx88ILvfdKz00vXcJRqRh3v811p2/u0qT9L2AuWixoXwTqRLvo6PRkKJ7WpHuZgb+/+
/Mq/z4DE+V7xScqxbpVmjFnCPlS6ygi0PzS2RCYwHUr+e0mD/vxS72R04nzNeCEPqUAHoO6KST6F
vrwXxt0yXu6C5jN2UTIj9jJjtlYpST94ySUU/e5CnkXocW7qHNWPsuv99iBF88ofbgR2KaCCa3zy
h4ho6E/W1Vv9z1tJJuujII0c7Z0XP4vSejOZCPxJ+cb+kAw23PByIzgc4qLNVgrOX6bzNBdTQlSS
tEc8G4csta+yGnpqfZnP42FOh11a+V9KrThqKh3CxMPutqq02JFaVDkb0WwSbV81m6I4TDOhyEvq
De6YUNlIre+EQB8mdQvXndHSjFmTKIulh6AVcmV9xNljx3A2XA5uJ5yZcd1o82EoX3QmViSJodf3
kG93udgimxgXq8nWGjfyuC5ovK4k2p4kdBIaAv8wJY+aejlkB19/NPSbTr2zx4dSf231+yy/VXov
0bzeeu3brdXs+mYnGxtZ8bIEMb+njMubxu9Wjx4oSanfhsEuMHZGyCxwQ4MMBMCq9GntSaV67MVE
IdLHo2Pl0jbWgCTU3V2s1ketiPlYM5Pg5GCX6OBpzplTtaaf4mhRv0k6e9cjLOyry3HCuhlrt2bd
et20k+X5UhcPmvkZ2LvHGq9tGnCG8ri3pX6IU2MT2pEXivGbAjnXEtOtnTJ3aTRoF7lyMzXis95e
4v7Yaal5x7a1i1zLvrZ2eLBwZys6nscm3E2NuUYL7QYZHm3cnIotrZWp+TpIYmOT5bDPyC3j/HmW
bayCUXgdCdqz80TM0T9naezNVc5QmC9DanLGPEI+ymFyF1fWboqRXH1nETF2u2LVVLQfX6NgC24p
td0UPeWq1oaLsBPr2Kg9ucDameb4KQdMNQFFHfKIcc5dA4PtoKm7QCrXmTqfpkp2BO2lvhwYwU+e
YbKNOD2IUlwrYb3N23FddZprV9G6DJ054LgJ1S1m99t0zK/ivndj3EWWIu98uxhWlueP1fLVXFFT
3rXJg5ZM9EKR+DHVZ0iwDCWy4WuZM7jLManOJZs8ul1aNhdmKq+nOI6wM4+XUyS+6+p425UXFR6T
RRy9KpJ6cCzGd/20VeVoPwT6TTLqF/T9bofAeoFmw9rB1k1kdRum6WYyjGO7SszpVCXY6yvjupeH
oyoSOBvmbpA7z6BfoWWYoP1iZ+g07y2xNcMTtqA1WsODaKtD3CXrUP0ilT7P73gdBpgnSbf9GHWQ
nkTPzD83QUhHADO5Jj8SWVeJhdMqOilm9NE5+V6gWX7+U/sD1ERN96/rdtW0m5txK6qeOTiKnFC4
xlJuvmYYMdhe4nUmxJmPquc3Zu/voutZKmIh79Mt9LU7Af0JndZF0PKAZ/2miOVLrTO4n+kTNy2o
ELy9BebdW8gabkDCJ5u3FcBS1NOOFVRumZpYxoF1tp1r5bT/s8op/G0M0yhQcApoy7af2EmsBNXP
XZN/kWWynW/RoK5t32BWpHNGYs0WkrfwIHpSNAQf606doFxfBz3z95vE6lA3Yri9y4bZ+fMB80Z2
+91XcJYSzWE/I28Lkp0WMt7OD366T9W7XP7CCbMyqDrF2DHEx/QZQBKfTg0KJJucFTMhGPFrwPVy
7oxDvMrNksMvcm1VYyn8dJlV5voagMkHh+9befqbN2otOd1P9wgdwnDWjaTeZZO2CzmELal1kU14
qIxa/Ua2L+s5cSwG34l6XTOFZ/iF87k9qtAIssFyaogcXXmK1IseBRs3mXpI2VMH0GXdhbWTJk7X
YU1LH7WW2+2FEaJTpb7XyMEqqaDkwDNuMOgFSe6afr4B8eUsWr558bpXWPilNWge3MpI5IgYVXGX
BevInp1Ma5jwf02z16UEMEyoKDgpmzHBkWitWGnMrrlsJWrZ8YlTZfssDU9KwHIE9VgazM+l6bqF
HqMmMvrR66TdpeFOja90FHLmnNA+4y6ECaLk0bF4GMt2U6hiI5AZwRp2AFs4Uww/jT/P0iK2cKXr
IDOBMHzJWxnF/Z3O6b1AGwi63fzRmtY34PvvrtaSrv10tSR2s2tJg5Y+PopY8QocfF6qmqepLbwg
WeaPO6O97eL7YMCIPn6pwmsj651FBTOZ3XrGgpW2zR10oI1IDzHDBegOdfxWZO0Ha7o1qhGUBjsp
awRBfrLukmXi1DH18T1WJ17ZCSOiCH0hRvfMVFnZ4iOW612mm6420T6g2zm0iZMnqD/6eauzPTY2
DeQn2R5MxjZRKzfOOFeNfD1XxTqOgrWSBy4y7BUu9NWfH7+3NQ+/+57O82Yfa4xg0LYz0i8+SyuS
yrzg8D7IUIP0oN0yu7qsIvsan+a3UoruOtkLLflC5cLhZ73U6mrXm9W1Uu90bvN4kq5m9t7izP/c
hPqDmjU7SA2Y3FRUxIWDIsQx8qWI7gNqki9mUx/hRx+EVGw1lb0A6XNn547NWToHCcI/yROxvA65
G6dcupLS6qoczB2uazesaqdil4wyPemoHbO5XvVjsWZ2eFFa8L2icgtD2wPYv0bO6FWyyUjU9OSw
c+P7agHiLRVzcevHoGXqRam2Mi0M4XLiJQa6NPhMPtOzP3/Nb2y8333NZz2vIlAZGjBq2keV6Qq7
Jk9vrjsamAJz/NRejRI/ToVXBoZbNfbnzNeQ+I5sMGhP1WR7H7cVtaXf9bu3ctYHm6feZzStSDsB
jZ3gpR3k6aqZCoV2JtO+BF6ZhoYptYY70u+dNt+2uyARB2TRxF8mvFV7zaI0gDQzVh9nmh6m9POM
9is0aSsM2UvWzTva+nvVXmEvJwcV7c0MMmqvobhT7e1g7D7covNeMX++GsUqdcNqBxZFVcghsH8/
anS0StNtFZhhbh+bh7wN7plAHorxYGqSO7cIxj64qu8UnW8P1U9BJpkrNL11z5iGhvCkqEjdxaEo
7edM7w5hpaJ96w8aaoblMtpxeoBHtpL0jzxE79WD1lnakuYoT9QaUWOcWVdwUg5aZbhMNU9+TI+/
oFu59K4G4zQX8f2fP/M7HYy3VtZPH7lOJFtWRtb/KJS1OcMiIU5LXb90TlJSE9zAK4Qtf36xd6/u
WXIgRzLwOsQ4u9isPpvEZsOHI2B8U0P7YIi7LCrdwrBcPaxPkjEdrBDWF3XQn1/9ncr+fLtMX+UK
Ug/V2EEKdIfM9ObucjIR9fExm8T3VFgVf36ld5aqiPNdM2o/T+ASqBOr6QrAgRuL7LPMZ1y+WTyt
Xv3aVMIZlZijstFcVIicA6SmsfbRrfxOK/J8JQ1IlLrVtFnsEk5LrL2YQjVHSeiV832iFXXbVvHU
VDgICcFKaB98x+9NHc631aRpr9SDPokdy7ZJ7B+XZ7fy7xvVIsGZDwpfvZlL7lgmp6r48Pt+79Ke
xUCANyjPmODuxq4rHPqATX6/jP7xzqgrCfKQqaC5IOW03bgL9rnQr8fgEfLbU6fFp4B+tFajtPI/
Gm6981Sdr91IKy3qgEDauzJVn/0+WDe6cYhkwwNwQ9IvHxDzHBTf+Oh+e6c9d76Lo9JYY1P0LEYd
1PiFLUrwTep9NbzFK6GFazUy3KJ4iCiGP7jD37u/zkIVYKLAkAR3uMGTE+myqxqlqw2PfiDcUG1O
w0SzuHysLE+Wgv+7WHW+tyMLO2McMDiRsfeHYDYOMdOyjid4CYtsZTjIDCsVTt0PPuN73+pZtOoM
tL91oku7gNbfEjAKntNx1ji9pwMLBFa+jtmjUVzD8P96zb8l8rj72Hn836Qn5Q55X93xfzAvB93z
P6Z/rJ7rl+7b888KD37zL3WHZCqfTEuzNBMQoWoapsqD/sN4zD/ZGI8N/lEWEG90/d/6DusT5C9M
CuTS+nK8EDZ+6DuQi9i20FRb4W/ZmBTNv6PvUH+9UwxDmKaO1dHUFSHjdP6P9UZqmcOYqSf6S5l1
G1Fx7wEUTAUG+1l+0Upb7VZGn/ibQVa6i3wWGUDMYap0ZJqhtVMBolyDdfVJd2f9AVES8m0IZQgn
olaeXxLVZ3vCLHXg4sZcfHAqn01SefcC/astVAF6hG/kLab/lAtIMr6XqTDIxTtjeh5GTb1NTAMl
02jPQBdtu75XeiAbrEqNktUEn99ECj/JBJ0VEmB9V48ZMVeyhIJrhgKbKRC46s9BqKwTeDGXliKm
U9cSJrRamYxFeSid+jGaN1YBUc+00rqjsSnljzOgOPkqAH/H4DIX07UZx+HRV/Nkh9SPRdhDpo9o
O6ak8ppIJoD/dPed/kqbf9a0/JpM//VVKKasqFxFlaPjLL9XOr3PUhNLta4Y7NhoQ2vVjTJgWaBH
H3RKrF/y9r9eSuW+VWzM8up/rHeMWBCktFkyuqY1gSXLS3nfSEhZAFiKldX4lhd0+fXbx/tb4eXd
2PGrn7r/jiK5XoAAZfOPTZd/ewbvkv83OKt1ns73I87xewvu65c4A63gn5FGFZ9UdOFsOCQ8yDos
gX8GGlX+BPfA4GpREmG8/inOGOKTLNCx2aqp4jHVFqnSjzhjGAQunRxOFbqtLI/Z34kz+ptg7N/F
niWjHF/E77w6qLtFDv9rOwTh8sQWothyNSTHr5nd2l8QZEazW4CRTDUp+J7kJLxMkkbxxZ/ThJ7b
1I0XctVU+kZhYHpv0t4qV5Ii1RbdWRMA16SVM+aYEjB3LTClOEaUWPJaKVQ8FoWeprnr21XxBWCj
0a2xDpvm3gb0g4en61XQK1ZiAYBBddutukkuNoph+eoBArQ5wIWhL8+3BgoQ4874ddQLtrNlht62
K7yRKG8CLISDI7FIFeEWLDCY2EZUxWvExMomwQU0ICf2ZewnNP4ftXTB8gFIhvPaYK0p15oGqnSF
8Fp7ZsgEuTQfmVau5kKvodINibT3FW1iAj7Mpx4A42szox5OeABdv6/GGyud62vfSKwAA6HajJtM
U9PnDH9i9zApXZ6stE62L1o1my4NFdcW+7/16X6aRhZTj10Z7hBcR9kmqoXyhWF5Xztmqff2BmP7
/FiHATL9xM7L5zFpYGK1iaTSCdRkfKYm9DJ/FfZSrbDgtbW+1YOE/xziml4zao2MC4tGNWvEqlSn
D5fX3WuITOo+0HmZdaoJk8ZTY0mWA6eJXbypPEgXSgiddR9PdfB5KhcrKjrk+aGP0qJc5V2I2bMT
zZwxp1a6dumOBfcQ1cfAqTPWWHoAVZEMWrFZ16iai6HdR43mw5KeybTXOezNbAUpTcanO+fWbpjy
tnOCPla+kfhqC940Y02WUgcJ3eeku2zSMgRmpPJxuLwa3W998EdjU859t+cw6RDV+p3PV+KjggL9
CbPPbRvLWJihbVlv+6JTHu1WAHAdMSNw0Kg901hpstZK2WU4yvWKIlZWm+7Y9UC+XAIZ76G3qmDY
doTXF7ZX5I96HeMWaEQxvujQHvsVy3SZDXRoYyK37ZBiOW3ncyvVnMKao3Z5fsRPCww7jJrqWpes
5IGNvLSpixTHHgUUhO0wsszPWQaJcZ3Q4iq5VEGcrPshh0kuFPux7RMOTT1IzR7y73LpcbFn5Uqz
u7pih0YnPehTBeKzT7vgVRbJMHn50GWmy56qKLka5URGx8JcsnLzsZy8sEJt4yi+qqFiV+vw3kds
1QDFjv3aw4qFjy9uNfyn9TIjiia1wqQ+QVFypJpdnk6YqVjs2UTbpQ5HkMZQIh7aYxOnA3OFYKih
NFR2+zR2lfbgi7r2XU0BC4KPpPabC00kNHoDGdygF8ZymO2LzMr1XQBDiZmfULN406SxLpxMHY3W
S2PYg1eoWDp5O1jKvBAOZ665wngM0XftUxDXqT0bzoRPH6dEBUPGk0TqWw4KgDF3WGI2j/tRCf07
a4J/jim4GPAGlFF/LWpRKHt096mxHetRH27HUk6UpwiXYba2JOijzpgqY7nYwZrHmhuBgWMx9IxS
ag2MgzrFoIRBW0yxcBj/J3g4y4YLdBUloeFfB4MKUin08dW7KpX9cOymSKO0hiEWXiYMoeGnws5d
hWDv8GWOacC1jRKt8Xpzlu/JWm2xtpMy/po0o9VuBgA2qmsB6g9edGSAT3UxB996sqNvdZjJ6RpW
lz4co66fbac3Zfk+bynji5I4sq5NRTI8MpfkQSk0swWT1oMZqIWJqidTm+rYKTgG1nkJBibP/HRy
O73WSTb7bk7XY1OAzTeMWCQOc7I2WaMgMYNrlU2IgHvKHPJ9Nb+AzQTYjuUXfD0LG7rOxcOOSFHL
I+1uNvUAGw55bOGmsiVVWP37OqGnIPv7tlCwzfKyzQM7RJoXbUjACdZF1VggsQqpBF6sFznWYKlA
k2N0AiAFLhNlDf20iDbdLIdg41Ml3uHCtV4xAI0mc14fbGzcE8V3vhna2toYFOJV5IeFxe2U9PJK
sAd6LexeI8iU5eJZDUdyUiM0B/Rz2GUfcZIOqK41VXmp5dKvCR6xKbu1KvXNPpz9dt5C7qSyhZXV
fm3qCtze2FbznaT4/l1jCcH+KCG+SOSsKz3T49lLw8BkV0I9vBhdERw69hSB22g6HxctRuGuGIu7
WhftxdA02WtHA1jQuM6nbSuFLfGTl/gKHax8HaVRxpypyBaHyZBiWFLMmZNsSONsxLIfjE+Eb8vE
8G7Gj0arK8Mda9XEzSzMFmK/0hROT9lxArNUD+tk9oeHBGJ67Pg6NniHC2R4VsZ1YUvahFV/Yk+B
Ay5sKjY1LP95lVvxCM07mVTVJUE28xWYNk+vU+O26DAnM5FOCn8dGqnMnCWXzBTbr2x/6cvF2aTb
fvicNB1IlKKMMTbNIE0bNB5C0Z2+HDUdq1I8v/J5+vrgS0hzvQkjrH70czmuUJSFQ+uKvB6vwjqk
0WpmObODfrbUJ7I3hpiYyHt/FTV5ojiGFAJUDWEv/sjJ/zfy4/8y3pBp21gt6VO9nxm/IcBuuceL
9lcI2L9+99/OTlvFMkGVpFPNyRRJ/3R24vkUBnkAfDBS5J+pQ9onIah02LVE9nfu7CSlJgwKEmXy
VrZ4/g1n57nKaKEO6brO36N+YyOH/B87BymWiyCH2y1VCmeruq/D/DquFSanaQZ7QDuwKX3D3zng
MrfWTVp8x59064viHhryhbL4t+IGdY10wfbfG3/uNwFP65APgA+i+6SYTacCILAx/XiLe3TE5Li4
FosAmc10O9UJLNj8HhX5zqqmJ1EYB0zpdxNmMyaIEo7lWXN1ezG2F8X3HkQ9NuUyXRmtfafFym0m
VevIlLZ9gKWyqOqFIW2+0kG94pA4jkBEhWLdFZZ0h/sWaj+iPBFtq25Z0SFtqcW/kI+85AUDuFEj
VoUqbAjS2e+EOrivncmKpAFtpp5z1hmRVa1k1NBs1midvpieqJ74nTH5IjE+gnKelS7WphfUB7e6
xf9cK0bvQE1wh35JBLTiXgwyTPdOXC097cZQAN2obxuetrHSbIbMum+WcB2C6llz6m903d/aJX+q
qRsN0v9wy4qgZdOaurcn/1Ud0F6D+4bbQnJs23y3I7IdVDgdmP1CZibNdie5ZlSVJHBNq1bqvT7O
roE40Vuo3jDI9/wu2jIB7Ne0+LMFLjqBTcto+bHQrUuco9naj4gyIq4qB9Dq9zjlrdsSsm6g51BM
dEgeYwBqPK25EnNT3cfB/ADjbT3J0hUynEMaMxVm+8aNNMhfDUIfKge9WlEIGjBM6hulM+9ku7uU
0PcN03dUVKcoiL7kClGsafLvAYk9UowNnswFkpl9n7OaKkRQvjDEbFFaxguVv8Tk18T2doynBzvW
jlM8PhldACfPuoRFbK8MTXrtwsZjh9RtoJNiN1NTYtOTorUx2Vtdyv1VWaVMGnwcx3F1A+Bkq/Ty
Q59W94nCbM8q7uFJXvtzdzGp+Y1SCHotRUZyOd2qdhpA25lvWS4CHK7QwPi3qZNOsb8s17AdM0Te
1KvGYy9A16q+v5UREhmhfrRVJD9+k5N/xfX3ROEK1+pBCpNrKjFKUxCUWrjFAbHvqvp7L5JtIpZS
KLtQouUS+OJ61Pt8Jfp6TU9kLYneWMUo1UjuPbNS2DQ1cNB2/pXGFJQUMv4ixa3H21uNxvRKAev1
qrSV8UfLEDBxg37xS/lpwOAt0EV0Q3qN7Rq4xwAHRersu2rQv9qlgmDN2JVt9vbWWG6EkEV6pRbd
W6m1KyW+HH1QjrodvkyycadoymHqAfXNg75P5WRra+VNk4y3ciVtjTjbTqQnDAzDl1Aqb2R1fCoG
8dozCR8qyASqeoin+SkuzF1iTE9Dnn0fS/UwGMxZfwrov2lvnZmmfsRGkHDQ2DgN4Dj+2j/A7RYZ
wTDOn/PFl+lX5WOs4BMXOWj0Mvg6jIgdLHMz+/kxaJvHOOtdhHGbD97Fr3PWv94FfDnDxuyPdOx8
3gmeeqiqupZ5Fxn1ewDWqEyMbdVLCBTTo50Wt3GZPWWgUsrJ3xc1nueARDvP1m/v5H/hvH+3a7a8
1r8Aof9vwD7Vxcj4/jm/3OVF/e35rAv29lt/nfAaiEDa7WA0oQtyiAh66n+d8JrOMS7LBv0sqJ26
umxT/OGm1FS4ggQ2uA2mhp9yWVD+owumKZ/A9dD8MoXMFacP/HdOeBPz5c+SB3hDkAsXPiGUQ1pi
8EN/vYtN1gaUIbYxZKPJHhnEfauZ3amMRhD8ZRJsQS8M1C+WsjKKdD6gdzypaV1scprRVDS6VRNQ
AtY1yeaxk2udWRVLFuxEm1GV6yNqc+BkiJlUvNDszNIwSxx6uZM3UUbNBXvQh0EyRmsKLsWFVl2s
uxwjNhQha2Xo2qGeUsD0alUYGy1spcthtu4JLgLOSyRt2h7qoY9Q4wqHRv6QSJNyKjpNulZnsz51
QyTvLXPIjkbf0mop0B5oDjtqwgclC5snq0S1eznh76m9RnQXPmIZy2z3sd1/rzR+Ieysm0Bm2gvf
75vGcruVmbFrTwPhvdLrJzV6VLvo1gytYwjyQU0zj23bOz3cJc++ol4Y0gi7O3/2zeqJk+2lrvM9
ksp1atmHwS+PBbLnaChPVmCeOKRPGV0Qzp+ZfVrK3ThxUJilZ/rrwTrlIr5dTPq5VeNGya1LSDPr
IFJW1aSsIfgdknQ8DeIxjuhnRr5T1+nCZz2azXjsh8oFx1ZCS5WeqpacpVGz6/8h78yS48ayLTuV
HEBBhr75qQ93B7xvSDrbHxgpiuiBi76Z0xvFm9hbUCgyJUVn8crK7GWVWWSYMig6nXDg3nvO2Xtt
elWz5R/ZihG/NEN5azTZo2lPhzCxWIH9Zw5nj32dbn2lWY9FDdxDdYMWnA4JSmNQeZZJ0mIeoJez
iuc6cxl2cJNIPil3FKSkHS16+VlLD0H5ZSCUoyjjQ1IWtyrZZQuRBXurcLyB0MYlaTB74ml4J5F9
DJXso9TICWHWbErOSVTVpqzts1ryE22odtYYbwI7RmcNOaqDaxWfKU45LGP9NVxiFGk35u9QoFdS
cyMhyoOQ6Y4TYnkATMrGUC9tXq+kCiP/c5dv7XB4CJUJ+ZWGuWuU7jJZfRWFiqf9DCUHTpJerR0n
XddQW5nLNE9SKnmVNHkQ0O4N/1poa/gKt5VCSE47rFuVIDRpGYfRJZKCreTo60qFFN2rJ60xTg04
MjW3vbJ4mOpHP2+3elW9TJa/Epmx0UVCuJ95HLtpZ2X6S1QFeBqS9SCn51FS1IVe8JNKs1qV0MoC
Ld1KyUvdKTtfkHIokFrKI4Ik7k4FllRn0ypUj45uByd7UHaZCF8M9ZU7aA+70ePM8pyoz7F9q4R8
TuUm9/ERZF3/EUnpjZz0d7OBtbdDxIGcEQdta+VPuVQi4TGNvW5Lri2ag9Y7u9gS9wzrVzVH+8E6
YjpZ2knrVcqt03aPCggmvT/a2rE19jT9xQKt4NoZh0OLOaEyH2wp3slB6iFOdHWU21augcFo3LoO
Xpw0nRbI427GtL+z5ocvtJ0rcv6yvdXLLxnMdC32qgzbkBF7A8A/A3xRb2+Ba3m2XM/qfc8UzrEw
YYskm4qOCcjGRRGF+BTyBWxRt0mThYl63JCqp9SCOYmrHBOAW4sZ6J9N9Necm04Ye8m86YKSy6Cu
CyfYqn3g9tM6x1Q7kjJZGzXntJdRNy41AdlAZ8g0mBmgZXfSHPmRGclnxY6DpYh6d4LAsgC4h3Dd
oFvD7xysm1ogZhcbPdiFwOE76aFu9EULVGoRxIMNYMW5lx35ojkoYyVUzFId5UhomxptRuoNyhtz
0vVgTquAzIGpWpfcvhUiPyvpkHtBjKMB+RESJ+Qwplw2BX6GONki37AWIvD3hAC9C1mjAdT52dJu
jY2s6ruKms0M+zsztXv00oSUyArotESkzqMNi5KVX7zQs6gOehiLY9Wk5bK25D1HlrMmTcD+ZoJs
L8X7Ueqou3yeVsrrcK1H8TtekjMOjAM0fnAudRvj6UN1akYGMESFm8PaZHwrzXOLWDxFfSZ24q4x
kEQWHd3wNNyXYSW52OLljZEo3aEREPbMUc9OzDbjWyOrVXQUmnJS5Sc/do3aT1eapa56nJ1BdE/T
KVqJOki5d0sFGInl1c6xd6JXZAsO0M1s2qlKD9WeiFIL0W9Wi3U8FvdSNpH6I9ZpkjX7fC0ltnEm
X3MLFAQnRxCAjscmt1L9fu+ksrNxBowHBZrVMogeWfPpF1MM+MB0UezTB9qrsf1Uht19oXOCCyvr
vopKpGN8WOjTaT2W7SHLL1FGIIEa+VhdDaVb1tmw69TinfLx89Rq17Dq9nncY5kPkg3Y07Mu1bDn
FPlJmAAfRWW1y1Bi5hvxdACC6VY85sCpiVYsUnXC2iOCVepQizY5D0jfVo9Vq5VLnBA00MhmlOX4
UcaiuZW0OKB2Ho7x9Gqp4RMD+CU6oaGKkZfaCzsjTTCPpXc5UV0i6haRNK0x/PerJNBGb2wYxCgG
XmIxcvAog4WZIjftpie51T4kRlHYN5x60cQJfUcOtQtzYKzdDvpBkbVDkvpXslVfkt6/cUR46nLn
idL3tXfUCwhlT9Ob93DYluptUPTyKnQkIoq64tqXOuQ6WZYY+XXyrg8BoKmFTLJPQZMuFGZ2kGKJ
9mhCQ1Yaeo3lO73TaBmy5dP679L6VHVTudZro/T8+YrRtiUkyEl9r0iV9tgQa+AOY/OQl4SvQOv3
D1kcatS/VnCIQDVHJvs3MXviCdkeG7xedl90qbE8O+duGNrKXJFRYC8SJ2pAOYXvudlTuCfTwbSY
opsTA5BYybotiuHkEAI4P2XmKCMfUhrPrloSeurGJhtGAJ+tNip8f2ykXGXb4rQ0MegzbbIqHb1e
92Y+jzm1pQx5CLV3pB8CgwxXsjwumtWDGArkHccLg3XKvkqNcwaqtB1YRjS531Q12WZDUwGXlE9B
8uYUjrmow6B1VWM82X2JFQPXC0x1CMWJdIPDM3A1kV3lJN+NCkksoV8tuxKOutDyu3IID1MeKyxs
Da2SuBI7BqQ2StW4mpaNpFknBpzDsYF0c7GrefVk0KPhrnV0r1DG/Caj7ZEwNBOycWMHqOf6UDw1
khR44MFqOZZo8GrOvWOp48TEiNYqe1rfrjDX+C4JPASxlE22LrO0Zi6kPebCstyulj7+F6M8TZE6
bVhGmnUndc12JKRuYUtzi0TCIINQmdhbymQxHtVKfYugZ6id+t5y0NSFv1Sj/L+hbfrDMur7Kup/
/7vB3C2Z6YhOG/SPi67ja/o6vv5j35IyUyev0es/1lX0+qPe6Z8v868+Kw1TA5EIlTLBCgz7f+2z
Gp8QNYFqw8oL2s6iAPqVoDdj8mSY74T0ALVDKvXPKkzXPjFt4hUtW3WMr1Xd3+iz/ihxnPl5lF/0
6a1Z80Bt95NIjgitKlVzubo3fQgJxBNkusmuZK4KuV3xzV6SsesUf5UrovykIf7lBzuzbuurCIJC
9KfiD5lF2TRacw9a1K2IWWx0/T5yEleaicCykrlSX5dkwHZHwCkd7Dg4b0Xdk2bMGY++67rPk1Wt
1zt9ML0ZwU7WlBviMyDi6TYmCzSNecJkse1LcemLNyUzyPPMl2Zg3GRpci3EW4jd1CyzA7nlbp2Z
13jsjo5Ju8bBTZgMBZgspOvTsNZi89lqYKkaunOVG9laaKVM0FcfEyYq1nKdnpwJ16gevWqB0W67
yr6SZUyOg3hG7H6v64jSy2aVRtF7SBMvCYMbsxpuO5NVkwwxZxlX9qlPrWtUjbfzS9ZNtaV4Aikg
9dukss+9w+CEhTr0YP9jY9FXA4M/Kam9WUI5tNIuZr7YkAvgYgM65LL/eRRgyImm2+QSxx2CfT1w
Yvra6sWT4/uu0KYX9guDpVMK8cBKnjp1Ll2B+xmzN+hgEC2tkpaNDlevxJCRVwkACMB/GJAXs3PC
SuudQCGc69lB4VBOVgxZxKNL8N9fCJKduRfwnWJmvk9JTAALZdDVNaE+/ni7oHvJ2gGxy71s1yt5
MPbhHDtZjlATjJvRJ55MM/uzGkfXzgz2oZO6ekVoc2qdiMpYgfy6I9vXK8eBXmdUPwXp8JCSFdAU
Yh1KxgZT2CqeGIwp3cqIdMIx1ZupEesIBPBYatmCFKxTbpaXwh8esprOesjHHpsHTO5Pit+infVn
tc6+zHM0MMDF5k+HKAQXp8UKvB+MEaW9lY35BieGNSLCE+xct0xTVMUhBBnI8BYepCQ1DmVNM7ST
spd+DihoDUoqKG7tKJ5To9pNXXKit7JpteDGMbMLOoBDnA7nQBvOoizvnMBfpam0J3D3Poww8jjq
fVcFnkKvd/Szi8VjMoT6KVGpavXh2AWf0V2uzCy7BIL3yoEshRRbKtwhbOxamm3tvN1xgx4Yr+6+
Wz1/r5Mp/9QE+vrBKtpXGZSqowz96YPtCLTL8t6s7yvZuQrTuTJ3JNPE9sa2eqpkyI0Mic/RYLii
iY9Nj6uwKm79bl3o+dI3hnNMAHVFgR8BspaLwCOLGi6vehQcV/tcXExfuupju4pS6yCIW2w1cyWn
OOUkZdhXZbk1ZiY9nMpsIHucoQhhqtRfzaPPSlhTjYSavs553mJr3EcJyGSTtPS02sGGWmlV/OaD
Fe87E7tUGGM56R8qO14JktEjojCLKHNNoo6TpvEYX6wJ+fNUpijQ6r2u7Zh6kFkwzJceKnCXb0hr
PQqnWw7C5BlOXItVqGhyqBv1MdC6c6ZhmMIXmFkDGuaJQUxNqGp/zBx1DWWf84oCZp4sKR4JNOPO
KSwfUFmd/V5siuSdeB8wnjQTBou+xWfaAzS4UFFV1a6tSXsyiks8wzgZVW2FxsrvS5c//8R/kql+
XfhpL6J5Y7uhdT1rgL+3AtKXzghQE/U91/rYNiwpgbEORmNZ6/mmxHHh9MbG9oMbcImY9h1XisW6
kVpOxVxGbg7M1M9gKF1HjwRZqcVGQFdlgOGRarrxTR0Mf3Kys3aFKuextiEJadp96Uef56dE5bll
IOdV6Hj8cc4ztE+V4/xFg37Wl/68WmlMTyHZQZ0z58br97+jnqqlZSZTcx/GVgn0W6x7tV2NFdXc
4Md/sTb+RM355YrSSTUA7pIgA3f3x5+G7EyTRM9WqhfNDl6mR1uMbqfAibxvSuOe4A66asahAlU3
5OTutZAulc4PGczk7p9/vF+9Ct//6oxt518YTRQ9ZJq684HjOxWyZuBi1fquv+8ZMk1xSR2DFWne
VMvcBHVgIkDilEGyXmXpm06ITd8YS5ytXsbzJCftyizME9KnUwMem/V6Ryf0UAC9HPL8EufBvmRF
Je5vWzjtUe2KC2LoS2RUj/oU7IFc4kVX7zOpuzUbfs18bB8JrzxpwMmrVDvQwfKCOHjPsnLd4e5D
VnmUU2OlJdGXml1bNYdzHfNDOAJldn4HjZWgi2CsFqNV1kvbHx8U/s6i9MVzQGyMzl9YSCnrvCpd
axrRgxbuRQpg+8+v63zH/HhZTVUnmws65zx5/+pk/O6yCsUHZBxyWU1J22DRWWup/8tH9//5FIXZ
FA8iJgEmDQoIayKTvrvyc0TbbwPUlmkkBMLpH8PXfveVfjnjSwxFPinzKAPZg03DeD6vf3M2zF8i
MY3KAlq2/ovO4ldypUwSG1lraDosXAxfS4NvsxZF/qTaFo5NmTAyYNm6/XdmLdBxf7h/fvPW7Z8m
hk5QR23U6vG2zfahTp9I+TJ3NPV8BHCBSmg8JdZK7Vf0UsbpvgyI/3WdCpmFa4eEYu/SAr0dqApO
g25BePhnsg10eeuYt2XJFnuanLVAT5VurOnRbpk+vkddscxHDorN51K/UdAIBVfYWmGwCiysbEvF
eAU4ZScnqT1ZYleq+9q8FPZBjy9dvU/4917y91MEyWpt2xxK/L2iVBS0pwr9A+xr9LUnS18H4Frk
5M3KN75/2zsPRnQupC9JhXpahwEAUslBhNt5Ij1m8UXvtqYCoRf/rGvm18FAwrvE2y3FG7Xahv3r
nOZTAWRUfMSY7S2tshC1nEy3+1GZXkgktcKjj4SMCEk49v264nV62rybOF0bDD3oxU/pg0P/LVk2
NHuRfgKvjjzdOIfOQYGTn+7ZaYdwp/U02y/4M2qfaDjOdc9S4aU1kUudh62NPAhf21jdppqeVkaw
kYbd/E/hYS2BzNEm1zl8gN5mlh1z41Tpd2V956fHGMYMAUpgPGwXETanePphTQwVe1dJG0tAzjkK
xVPFugx/SYv8WyvI79ue/geOVzl0/tlCcPjP/3h7zYvvjUxfv+PbaNX8hOPo12ecQSu9P9p7s4MI
mRVQ+18LeSat1NXoovRvFiWOCr+OU7VPMsNXNktF1+TZdfS3HvGvJ+XvtggVl4PlENfChEr+Gvz2
485bMd8pggxJymBGTeXGSJLeU0frQkLO7OQoSwPzjbhJnjOrGNcEm1TAhcZEou6oTJtyOSje2zhS
+mUn0vQ+anr/LQH9r68qRsEX37cSfZnnkj8RuEaSTZDIzYKB7AApD1jJAVJ/kntBlU0z+Edpp0Ut
TyCOhoTeH68ZM1sNTKUXK9nx+4+0dIz7PHXiKxHZydXPO+S3+SRZd4XVE7hK4rw4EDzdX7OxiU4S
YDtqtC4KDm2lNKaXVoS2rpgY+ysF3SW8AWME/aEh81w2TuWA5UBccwrryeIkZNbmfdsxJQfrmufD
ehKtEMTvDj7nyAEUXtimJHHYRitMlON98hxE4j3tAUWvSpK9+QzVyi0RCKWLLpPtANC1gzZeDXr5
RZ9G7WiZQ/GohcopNXIcBUQOKxSgSDE9W2vR8hLPQwhcWDQrCdAOB/RUTYaFzDxfWejG2IETGWR5
J6DVa56mZgzMoPNSdQM7chZ2qzQSYqQSkroW2ilu4CCPmxX/tXzNdakEMGTRblmGCtOqLrbjU10b
8lmTaSvzy401wtSCmctSb4hSXYWjIvtrq+6NW9SYyNtsP3PWClMXIOrhFDcLSODkf6eFFkLGRaWE
WA+bAloUOIdRwtpD5rcWPg9tQS5BbtYkb/nDnDuC8Jtw8MLKyk2rtOrntOiStTw5PjBBR0k+MkKq
3qMwjcsds8BUIR5MMr9wvcoM2Xgr03MuwwbM5phtNXUOZhFOm71VaKEkz5RxuLj6QAbgQsSBk3kV
USSE5sKygP6B8PsmqicML2Q4awb9HyR7sjaVH4U2F4x6ZzUSHpekvupiyu5SK42BkEPkUpjDiZKR
k2E/QWs02FhqRAWbr2vI31oh/x9tnqqOw7rzZ0vqNcqK6h/nKiLr9jX9fmW1fv3mby1T1UJpgsSU
sxQxsOasLPrWMlX1TyylhsmYYD5KzWvwt8OUZAP75jTlGKpqyehX5hzLb0ut5MyIcEOT4c8qv/hL
/85aC0L8h+MU0n5MhRqvqBJjwpv82cusqzo1lMYK0qJpZBapE+ccQbH/SNMWTfWccUE6EqcrsrFG
h5Ro0hoHifiMWKCDjAQZPgL5vutberWdCpr1sj9p1OZt7Xh5YctkUfnhe68DvXHwjX500pjAHTPD
2FVEnvJMhGlHtZ+F4YU5hb+LTMRYyCk5xSAZnY55Sxg2OW51eCksC6BNbpmfzdjPTq3UqlhG9MRF
XZZ6alst+yZsFymi8xtDS4elPBDmimGARIyWiKvc0YpXo+dd+EVIRlAvHFIWSq3IIB4TZV0RSe2j
xIfENJ37ceLpRrr25et7wQCZ+KDaDE4j8BLFMg3l6WY0+NMwdNFNYZXStWTl29IjS3hVu9V01w9a
GHlVFhQA3KLpaDVWcZgsayB9sOoIB2NhCdkhiAjIgLA+aYI8EplaHhKEhLJdol+IGH4qj3EX19JS
j1mG46FcSkjRA5bUSL2dkso8BHWTXZtMFc+RUfjPyqAMxEqRoTYsJ3PKjYvqi+loY3XaObECY0UP
ODxnRt66YNLJIQj4EO0xchamKIZdHLWA27o8Lx8VtfABw6r+tRmsDLI69IwNZi70skpHK9aXy+TW
6PpEW2CV0h/8LgsvfYKQZ0HuJIoZenP1o8hs4yUWsrWpBZ90OHT1VVF86bHzEUhZU+1sky7IXZ8C
aCs7GRks9aBiejKvojGnFwNKx3s0xgax4UQTnwciy1njnWdm7cNp6MOJPpven62cdBSjnRjQlnZ2
0WVyPe1k5opgD34m5Di5DEPrP/dtorULcyT5JaD7i78WTVXgf0XLdR4s3PDE7Ns+TnlXPA1BIzNY
Dsf7CMbURe5C0hxt/oqe6MlDN6GzbX0ZLYc1iz9RArtFr0i0tDJ1SUCUvdbTsdqW8YTlSjIT1xmq
7p4uwDmKRb0aaZe5UTFor+EcxZWGfoPupEbCVDP/3uWOScFSckbBZJWJZwL7GCtANz4aQgkuWdIG
LxMAyXU/x6CpDc8mHCcomlOVHOmtJkeNHJeblGHvbozIMFSmJlrrISCtxtDoj5pISgISJtd1Bhw6
dUIAaHEur/qU10O1lt+ZfiG8UW2Bg7ZWdQlVQ3KziBTDOWXQmaMtiMMdjxq+nY85/uxkNiPFBeXs
u29GVA3JwJw9juVNhPnsmI4JzZtR0x9SPFbRYsK94fVpE8TLIK06emFB1ZarTK4KcJM1oKg5/lDx
O0jASQ/LTLWwk0KYbawL4tFYkEWS6O9OqXILq4JbBy4S5jRFBrJXtMsyG4/m1Miu3/cB0Tfk3OTQ
Jm+JYXfjOvcyC4EwiR8xvNqA5BYkaPi8Fm2arjrByyIs2bPTW8o5CdZG2Cyjrt1EJlDSaM/oXmKC
qdC1J+wrvo01MgCuNSDIwr8nqtHUOCCR1FhvcjqV5BEtHZ+WOMmlr/lwX2q5O2RbtTjHw9uYhpuY
sirad2JatI6y6vqbTt070Qmz6sCyJCBuH/I4cuGivTIswtOIer/yoNFtmujcCtiiXjCSwSba7lSI
Ak6+i5CNfMNtknlhusrVvWXVt8GbsDZKu2mKW61f5QW2WMYDSPDlS5IbC2Gt8I/6zmdb3cQszm1q
I6dYMobdRvxmKBUL5dUvI6+yRmT0loeG2g4f/QrC04uiDWufXBzRbYO5hmREj2hOWflJu2719n2I
62sDr4jtz8vwvcW9setKDfGd+WrmClXdbWR8DBzGI3qlqhLVy/LWTnYEgbcvleXosH+lBhlXokqr
pu/ljbDD5lEzffxoVP2p0a3EbPy0lYPUZdFSJQww14W21BLpGsogMwP8PwM+Ak6Gi5wkAYeRD+Ol
hZ9XVy0y3Lo0bwwVR5LS1J9V6tdx0k9TND72TXNMUVtx8oO6kQ9PjtEd2nRa1Wx5KqKRlR3pRysV
A4cw+mmRqn1Mff8k5+pnlJerxLjNTfs5MZxiKWlXAf5Oi+yHMnqV+dt1eWQFwWRHhFbetufRR5SU
H+eraPWIGhvIZPD91L7clxP8g4YSW8rQ9BBkQ4ztLknPnRSTRcTx3882nB6XJUJqA5ubxa4V9hZu
gq0C/XPYpOUXge+5y998rfWGEGK7ZOxEj+XZmRbpoLCj7wxly00yteuky06R8iaiaJU2PrGWyUHk
wMaa4j00RndMTXfq38ihJRTqaKn5ZsjuSIqe8r2uv03Y6UzjdozWhP8thf08GtFaIQSgBcIOFpuu
hj+Q+m5MfQ4QXuU3Q19QuVM2K5h85ktGCd3WziKueay5ORFjp9LJbqq2waQwnhrMFJEaI6Nx3lQT
g2b7nMlRCfJc2vRK2i5jy0J2mVt3aQtrF0B9tmvzS1KsqBiWo/2mWVeo9CoDYls7FL3XxZ+rShyi
7Nxp1zw+2qGb5U9ZfZTRX4wGuVNZcC7bne0fuAs3jrXN3mKSRSobRti6yT9CpL64C1dVvzOr23ZG
MDpeqsVbamg8Kva70RgegGdUTlslfsiMp4CoVQOcL1A/J9tb/l2kHRpkNELzFGs1Byqp1UKvl5JR
yC9OLI/PmemfW+DuRn4gp3CRNq4xPUYVYpxVo5TLcLxUJLfZiHFJzxiCtYWyU2e6JrNZ4RlvGCsg
DMqVJwnpxhfJ/2iL7eR/lM2jKbaq/Fa2+7a8RvoDMVxwBENs5GEIGpLRHplVDQ6EJ+0eqTApSIu2
3tJ3ZsW82mI1ZDu53iB5Acedybdjem3k/iUhM5uPTUfZu+jMZt1PX5xkL83hoKupdlPjix/vKogi
HF02anw78Ef2J8Cje1UqD7EGu59iMwqf1WTOl5YWGe87djtjxe6mwxM15JZUW7cm6UR1nrUe7rjL
YXNr1qcGiRdL1cSoatqZsOz7cF8Yvtuo/UKkpyI7Tiy5DAbl9qNvHzqeIKleZ8Wu6p6p/pR00/c4
bvDCFD35FeBsSehZSilRTdkqr+awOwvF6ilB7xbFCLnLnWx+CYd8JUMesnmzxWx1DK5GdUkCe0kg
Bv4tKkwtWGRxfkr6xk2rQ9QPq6ZjwlfSbRC9a3XXqaCNJlwlDW8mLBoWDc/WjdpNJsjq5pcArEkr
VInJ8GVC5nGb5WBk6+Scch7rMcn2ff4oM0zFltVEOIk4FoYBic4ATTsXyPhScGFG7lCaa0N7TrNk
4Us3ZoLY+obJiFtHHtFgiA8/UnFf6htE4ZD4N7J5VMPXMn6Zkshtzb8YvtAW/m1dQhk2N7ohPMA+
oTz6fvqCaUsEmlKk+6HwuWPjqk9XOuCYdBU5JfcWlvoRfIDa5Gf8xJjuhSV3LyQPOEvym80DWaDC
60yNbLlc6Z6EitXVGpv2yYijnmA0zKQ+UKxH0mxOtADw/EumescrozocJ8nGTqUU56aNqk2T1/ou
7OV+RfsDHUMVk4/R0YwonLTbCxK36ANpL3ZzVxXqTmQ8g9N8WMMTWvWN1zgmwJnsPaqHOzvyWYtZ
skfc82G8Tge30ur7gmtfWLm1ai0hdjjbZuQ42srO3/gcTBZD3W20bPQcOVhKpBKn6odVT806M/OA
uLl26k+hoKEqT1uLdkIwP+VHKWuPJj3d8WWU71XxribagAHt2GS3wZjtx4oA31Tlk0yYMxuidVkP
DYdnJ7ymPmd/cQa0gRQLxRkR6XVGG6FftojVRiePtw57iIli1evy+4ZPwiImzm1GlkTkBvX7FJ00
XbqM+msWNlsetZs04ky7afOtFI6PSt97dYZJm5up7cx1l+QbIXMjlc1+sq07BR9eOhEhHLIDxtei
TBYdWsWwEHsNaHf5YU6k+torq7j3bU+G9hGBT/mL2edP5iTbdPAtUn5r5HdRov9GUjTJRpVWRtnt
Y6t/dLpJXhoiZfjYvnDenI6JAvRnyvFd9HUgODvRYOSsIXuB0JNfpmb/F9otv9+2/kHO9od9m/+B
zW3HYtI1W3f+WMp2W3x+rf/x/uUfh+g1/wzVofm+I/PPF/jWkcH7Y/ORMsFCseXQePlnR2b+Cr1r
OtxgP/AYsST9aiWyPiHpsEhyM1CyMf/6F7hL40sa7xEjER1OJOh/C9z10y3H7Ix2zNyTsXEtaQZR
cD8ue7iIp0Iy0uImyD4gy8/d4IrtlrEb2IjcLSqWblL/AFSxmxD8x4P63aX7PR3LTzKW37yDn4g+
FJ9AJCreAUkmPIMEjwIHLhCCMOTZGginbHI22xeMR8s5scaR3r++gb91p/+f3MM/3OmP1JPiy3v0
+u/AiVK54f74Lt+9Zq/R59fvb21l/o5vc1vL/KRgokT7aDtf4XJ86dvc1qKfSOdRx9ZgWCYTVZ6m
X+e29ieDJomFXJRjIFoWnoZvnUbF+sTwhaEOMDrVQKP5t0hRdBN/2NCh7uPTY3KkWchEZTQVP91X
wD2aFiNr7E2KjArS7NXolWIJhniPfR5uMSgQCnOewVv4S0m7UOq87FZTIhEmk8ojJyZd7gZtmWEf
YNwgKTT4W4RcRxBA1qGByUfyj2PGkztoZFvRvWRIGKUcI/u2G+9zx5nA/4uSnuFYd8kjMjr6TQyc
d6EfZhxTYw0wemOZ48IM7DRe9kY66ItswpnEzHYerSCGgZY9YVQE/RAY2kNWESu9ylkxDqmvFk9l
KpxFLXx0FbKq+Wc7JQCRErPTjbVktk68Lo1audQ9iUybUMuGB9OGCUMN3ZDxQY+nRSeH5VdawEy2
uoUu2aciUICydaoyfAkUZxAIFrPhXiFiYjMoSZotmU0lW/5v1noqc+pHnEbqmxVEBSUjW+Nrq5pV
v6A5EoCqCAyVsKVW5eSsTK38MLaS/pjUJBVveiAZb1ZUlnu97w3LjfDviKUsUrCAfjuEPXQ8039D
xM4pKCrM5Glee/ttHo9znd+GfDi1ZsdPwqqlaTGGjg52XJVrlf6I74+cEZQigNWtSC/OAD5l4Ue+
oXvB1NkcgyrrtZBUGmDwDponNdPCzz7KNQge2C7OmPCViEQYtSLrZwIHpJSapi0mFnnuHUvXJyx6
Sfwksa0va7ODiB4pSYxVo2iMYRV1UvRS6eRPUzEbBKJFhqN96cp2oD9ABxEfUVQBCoJ0/9Spvpa6
ZiARp6qPmonSSe1zT8f9qC4qyelp4GDVCT2/7fQbs9YGyENN2O/0Ue8JEMbWMojld8/67yzL83H3
XyPR+elhQ+J/zGXnLeLn0L64qE2Z1408Qw1pFvIhQnTRVQ6XRvwXP2rWNf3wo3g86czhZXU01o2f
t6C0jdKgUqwYHnJ5kawpXoHslgivxSNUh0T0NGXUHQR/vCix3P83UmX/VG7/w/p+/velAkLe+5PV
noNwUP3nf/y43M/f8styr6qfWObR5+OHttVf6CXf5krsA4rGfzeJieUP88Dn22Kvs9ij3kd3jBCH
L8z7wLfFXjc+4a9WVJSMjH//riEa3f+8mv/rJgKfosmsnPNmNP8k5vl8/TuVF1rhumXFxcVmSy8+
2UFleodprtnUsMo28OzouzQZ6Ix6AJTmnzojlNEqT2QTWKHGQqMYTFMZg8RJdu+rIxnxJLu61F8k
7NDzo/lG02eIp95tlUA7Ck1tNsIwXzU7QnGCmXJnThxgmqJgHJCazwxC3ztrnbX+a1WrqVsIu90H
0D4vyJbKHW491DNVHu7VSJJcEdWsNgHm3x07WnAZArhdWE/V9RT720YM4QJpKDGNzksMK2ghxDQX
7weUuCwwaiOB5iWnB5CU5HWSpB0H1G6uLJVVuQA/Tca27VteChJkHcp1cjuYgUw/zIlR24dFSbJA
TdAj0/mHobP9jWbEurICv4Z2vTIj7SvwVL4KSZ2r+kK6CluLwIxUhBDpatCxoP8Xd2eyJLeRZut3
uXu0YXZgcTeBmIccImduYEkyhRkOOAYH8PT9haSqlspKbaZFm/W9WtFEJhkZiXD/h3O+wz1RZnGv
VxnX/j4YiB1IApEgYmAxvRyQoxrPRIcDHzF00+vN5KXOZjB7D6TeBG5hVbEqOmVGarEgiK00sswe
z2FCHPY8Z7rCmYkV/Sa5ku9hOu5qIY1NKueGgcCUbA1rTjpGIXjnVv4oiic3Gd2YxDv2gpshqOzj
bLL03hh8ozkz4sw4OyTyEG5dVnMklizbxD0/OgK/C3MlVILkYrAWmsgmQBc8D8J+G+dpOOQpy3VG
kaRex/UPZ3a+cNhf+mzxN6V0Z9aYIcqo1ADVIvO8vegF+HfzaCWwYPqKERjnp2zLMUoL6Lbky+do
S1AZvM9W2p0mNxCfkOJOFtr1pZl6/I6dQ9gTdQGwkKc5kfWhG70fbdsw/zE+JrEcbBF/l0VC9hW+
1sncV1Z1VaHgGyiR0iPB9B8GsLdfXYrUGtqaOiqPn56fpDcrhIkpqrTWdlI0G5/eE09juRusKnxw
Wb4F2PzIYd/MEGsyMZyTxql2hC4wMPaYvmP1XGrH/JxCA3tpnqpkWSFcz7bZaNYHep/wjmXgRP7D
YEOMtAf+OgfNyxacH9EMGAQ3ZtE+dtQxUaCb4Hluu+pxmgc/qkccddaojX3vFuNdqASiO7xCm8QV
WNj9dD4VdSEA1OxCoezDpInHy8mMRI9TTi+qTTDdeX12HppSbFRrkuHXlRiA4zJ4Hw3pXPQoUcDl
QzMy9Gte8lp9iIG4ranp/CTqcxyMzArEuiaiJ2qL/oYYfG90JYGm4zsFRENOlcssoPLky7io9s7E
WX8Y7LhdF2VSRrJnhjo5XnYW7fhjLoeJQQw7FKbKoEYhhXJUdOYYRPhH0c3xucbj6a7wnqZRRlG6
tkvpX+KsS66VZ+izh519Xw4MYIs09D/o657ACUGAk/lTltZHo8EHnFhBGDlhHXB+jOlVl565Fmy+
D57n38s63ElMK6uih7dT2FHTXxYH/KMzCf8UDLpFzE9uVfgkVRVuctfvgFOyT3GLX8gwsle2oet1
gRxo6wWJvI9bE4CEJo4E+QsRG0JcgQNaq9sxfWw4+3kG3WTjFZW4tH1XsvXmnE1Ar9XFRusmgoG2
9yV+dyvbtQHeRqikK8MnSKp2LnHP563TP+gonJtxaTvrHLP7kGCEXuJxXYv07DWPqQHMKewY4A+Y
RJKsoneFBX+OFerk2fpqA22wEg+P46yqCHFOsh5ThouqTlqcl/61Yob2yOrf25YUuMcmDpbt5Dvy
pzcBSiibQj94VZbv4bA1z55JnFZNhVf4MNgUU9mhep3dmnEuFWbheTh0S6zioFAtszq0gTj1peFG
przNyl32zpNnmSvIXdlzWk0Qnura7A+tVx0nilGvzoONfRsQ4rmEOioCl8iiUdzWt/z1QWZskAnx
MyhIvZNDl/L+MzXrNO5uLLZ714PO5cw/O4t0cHNoKhLQ22mfORBQx4F5tAFXFOPv8OaF1Xp0JDyh
UTNpq7xwfMhV9emhWdrOsm8QwvXU7pAp1agnupabr4kt+xw21apf7Lt5tva9kxgPJNfND+zniqhh
21MtwVMQp6fCkrwwE9tTlz0YyL41cFvMKNjWfKCc716CzdTNKr5JTh8C25rIFlXCfJGHx+n68d43
MKymc7t2F7kpeLPvMOM5u1k7ywVVwfSKs59on3I5BDovWJXmJY8H/rvUboajk8LwLc1VMZznoPNX
eQ2DCRRBY+0wMBCQ2hLV1HAFJzl7X0GeaF4172M3E53QN09E8AXHehbLKmUPDll0ig9aZd1ODlXM
Ga5w1uf1Y92h97W8/pg4NRP8rkSa35nHnhXec2/djWzp1sMy+muvXPoNCmJzIwFcwRv9WAISIWYz
FixqZX91evxU8cyzpXrjLUUXBh+XOBvRmuHDUMw3C3jfHLgj3H3JERKxdQ6RGze4vvkW/J2vdYxS
QzHE8Ywk56vJ5XGCar3gjTGJp74flHhx8mwHOnPTul2wqqyWzXF6HybVT2WLdYs/PxrS+AfgRUzI
Qf8Bz5M/m08aq7iIt5iZ4/fWGPWVnnW5xLmJdb+ard0SphNdcdOjwgWdkkqF7Y40oxi0Zbxkm5zj
Zr0AaqsWgrFTDTYhlDxNUzLQZDhvGHmxmFu7OTNOCBzOU/GeVFyYOejb8s73yvt2BjUxyZ2X53zY
UufqoxPsnLdJzk917j3eDM3EKTphuU3C8FuljLVVXMI4w3d3KOQA94XLdWS71Mt7d3D2LXSnpgg0
T8KEyGbGfFY4/RU6Lx5qDIwMxlmpCnXw8+TNNQ1aPBPZ9pj2+1SHkqgx50FiSUKyscFqbG4wrHeb
rNnB19hKvzy62fvcetvBDNVOV/VnMZX3tKe4xe0n+rr3xkyPngsiuHfvlWwfeh6YRWd6BWhVsuNl
T9WJTKEjIDHRMonNpmyNaggnkJvjcAVbKrkDwrlfGrtZY3iMzGBEKYTGNEApAusy+GYURON1HY9L
0HM9jBK9SstnbVoVpkAE2Fr0ogVosRgD5iFvfXuvi3pXkFy3tA0ZVp61RDBKH1phZHuXjfl6QMlK
1pj7NJT8KAtzHjbCIZ25UfxdfgtHKzPUN0wX+ca2S25s6JsnCKH1LhzwuQsWUX6qYoDR6aWaja80
FBdFrjkZLfXaadVPWnkobO0qnNJ12KfbAq8XZkJ342Sqi5zbyxItklUZ8Hewt2jadRZQMRFvP7+T
UcTPMR8rYPr4D0ujeSsLfTcE/o96MJ8q2pg7wyy/qM6ao2QAC5TfeazMnldVsr9Ca+MbT25lPQZj
x6NErvW91elrm1rXIa53isOgA5bDm+hsB2+qyeVMnL1pJvJzHpP8CVrchG7ha5BuZFfBNp77+gKK
HAIN4YaD283fTDetLsFY0N83DUGvZVHwWanQHZTLQ1CVP7UF/9u12PkYFQqvuZhYaYPzXY04JtYq
cDBQxp1Gqe/CzzGJPQcDyx7dFU+9EaTmyivm+SXIGvEdkXXAVEIX57jN03WScMG3swCf0kLgJsOa
w1y2w5oNubPCJAWQT+ABAOmdRdL3780Z3yOiKUqMJAUOa8NAkoV9R6c0bOCRfBAfe/UDP/uIVXoW
3PR9M4abtKEK99OyPVVW12y5kRF0FLxGwL1pJPXgfjqysUGFEIAILt04yIAE9RUsOY7DZOR/om84
JfQNho3EFVyKW52gNoynTBZMkwSeWVt5w1HqRj1N6dLdj3Hmr0xXVM8wpYq1L1pWX0nF21GLJDxw
W7YnU4XJNmMegXXDCDeAIrJhExbht6DJkm2f2KycOdN3oOxgylY5jOYuGFfE60ko5nJAZ5yVq9a1
P61Ghz9nPh/jqkjya122JuGheQ5Oh0RAmJAfaVA4W8MnZpxBS32s5LBYq0TAiaa2tl7cFCHc4NaS
hzRUP2xo7Nuim091k4ARhPQaviA5aDZjaPgMI3txdBY7ZThezZsgwKAhqnGOBl7VK2FcHtkTrSfu
p5QjydYW0Xuic+F/k34+YoMyCGq0YhSLyErmycJM0oA/AEIz3OdhM++TYvpIlwrYfRvCYsf/MMO5
mdn6qwIgiCoBAM2clJu+MVhGobdcW0vT7uZucb6FWtr4qXt9tHKKgShwOYnL1jajULHhNBAo2qOv
8YRjKIHl1B67MDSORD0MJ/DWL8IqzDfN0BGy5qBfF8rtV2BaVqSXARNK7hENTA7lnhHqwEYiK69Y
mYn2mxOc93CEu7WFOB07fNwh98JqPQ25dd+GNkFvIle/jE6voxZB6EU54BGt+jqFb2WdGqhaqlch
pPy0Uhb8BapKbvLY3tsGWtGlbn+ErGN3GiAO8OY5Zn+f4EoU5uSc8/lG9+gs9yHLvI82NLwXSQzU
LT63XPV8zt5mu6Gx8fwaD0+FTAkR6CrxDe9SpO1zrrxxpbQLfTIUFU9r9dFXPF+xmnA85t3RLwfA
MR2l/KzMAForn8ipCAFWNsXjwBRxixQSAJubPThJ90s99ZR2TlXDKPOmC9359NCOVsj4tX4foejs
RjdJz81I9G1t64XjKNEnYXJvEwWWj5uKCANQ60v+Ysp5uYNvaXLPUut3uCQh6ERLGk5RMNruHXz7
+D0YZLsfvd7fZCPZq6HkyjG1EHtBYxgJAT5U+wg8Cc47GhbfS4wQ4zjCwD3EY+E/Okk471sxVgh1
qHbXdbt473Ybzo/Syu0rhZr33QlUfzeZWLAoAh1933KmcxKl7k+jJmfAgaqSID/ftHFcPVb+j7Td
4z94aHvrR6LDddUe7PbKTDYK/L3T199n7vRjxfA4CmVT7UPRtdtQ4EhY2To3zmHrGY+lLVF8FACY
HJer1miT+gdP5MQgASNQBTrvbAzZ2jXy5ZpXTvLOG5+fJkcUX25MfMRsKCDlRVg+lx7+ab4X9JTm
8ox44CbiwAifVpDxa93Tt2i7/UDPi4M6dnJGxgMpvWFsceyMalKRISq5nwdrXUiRrMahLX9iRuBB
6KEQdxxLFmGtapgHE/mnBOwXB86SflSAF1aun/SnPnUSe8PY37R2vepcfAyTa1wnilr6ulEl766b
GAX1fzl8JFNb4ehgPo1urJYPhEAhGmAFKpjkz8UZDaUWG69urfuG0u+QORUA1zloITy4Xmpd7Klx
3nxEe3dTacOuZ9ENnrUsSbaLah3rp2Gq9bJ2+CdTAi78OzOzylejsdxDZRnLteo6OlMLRdtBOQGp
BlPaxs+pdihddCvFg7sUKHeY/a9LSmIusQDIt+4KdOGjl4uTcBF7weub2a20bOxpRO3vXikIGp5i
Y1u0xJdzLjUbrzWc9WwtgmZB0jLloVppgQ84TQw0oqaYu+LkFxpHBi18+D0Jl4cqbm3EE/QWVd12
2MhjRja0Vpip21CQCuS1foQ2H4FoO9NVW+XS7ew4+PRSeRgHRHjmIMkVNGpwDwwCcOiaY+QQTHGB
IDAdvGE8TjkNU26catxzSpH+2CI16pJ229OODEkXPw7xjTdG7YXaToKi7xSdO4vTKVRqPQfLTrmX
poJ6nrGssWMbcY0+2F7/7vpilc3uJh+CdD347QEmT5TL22Pw3qIkzgVc/xDRRexHQRZASb5LKF2v
cyC6tUd0sYfibZV5aHe41uUtfN7LSq4YndX2GrB7tUGnggj+FW3lYwM/0K70NpuDZ9esNqCxxgg5
oS6/io4LbXT1ys/8q7d08pnOcNylXsI0gjhg/AvIEgPvRlJzMkYjY7uc/PQWuzIUNx5+DiYOWmuS
fjnWPJ/drNh7s4dKyvJlNNsz1BO3xL7fFVAL+XfyGBVYGJBaTrzKjuXHqTYDesWU7G7H+0FwLDXd
mKUIjIEhZORPl7fW0+VOeCxSwjDQJ3/NNsW3gEtw5QbeiAapu4WEdy90sDK8hnkHWxKRsiWhiLqv
bgeeV+IbisN8hu1uuSvfp84zveDTaYp1lttbpnubKiTrKQCrMCkgStJuQRjE6+GWMpJ4Vw/eV84I
pSK5gknQT3sS90tgXULa+KEJX4hYySMjd9Mr6R7+lgf0UyrXwYQk1tDYSEz2ZlZ6M70JujkX1GBW
1jlQpK9ugLQ4b13dED2SQLAGMkWkityEvvkEQxn/KuKczjtNYYLTbd9mQ7SwSQWE+bwYt9lYQKwh
nqPBXv+6qRINWpoR/WcavMSNd20NK1kpBUe5N+4d29mRB/BJSv0lyfmOextJtfCBB07f/AxSRz5v
p1JwuVd3eXxWaYoUIIuPulRXKtW7wmVILEs/39RxAPiKuK5lvp3pyXWsh3YVZCEa4Ng+zDMmVBnE
60x7fWS7BIa3xq7O2fwWygpX4U30KxXKQG791zwmh4DJ43qcujP5JdcJEl9pHyz6fnpEaD7QpGnw
8J6w4SCIZ2HEDeLUT0F5juLIqMYFKyo4fhRZpUZd7PukP/qh5D4zY49qSUYOKtkeQMYcyD369rNv
gkR2Hpg8UvbradtIbpNY49rXNQph3hpmYP2xLOhv/a5BeCv8qNT1tFdIn+bGZII1CS9i+Ac/tNx2
Rc9nzcNjfEsFYgZBQg95xrcIekNfF8cEFW2sE/9T64BGT5HsPIc/hSzh8xRIOQu0uTEDe3fpL0iH
zUfVzeNapA1HazsW0ZQHyWtY3WI4XDvbNzFLbmyZzYo+6LME0EAWCE+3NC5+xYFXoogMgMcg5YpZ
M5tDfUxbQg5C90OpV+Dz0RiG9wDsIxKZt6J1m2gciu1SrpXVrhz3Kc7OYRas5YjkV7vx2m+OobZg
fb011leQWZ8U5yDwrFZtjC5AQu7Eh8SbTrJEuMXGfTlNo7sWsflQ9ThZPEauHPLfa3O6pwM5VFq/
dZM6m/NbaHfXuoWCxoRJoKuiJOgcYm6yfJfSpvgNP5Qm7djHq2M2AG1MJuPFsC+Z0bDTmCJlDiez
8mDnLeslLyPb7NdedcZwcDCyYF8r0AqKP6eHg2NNaB4fqmTeynFngF5kTkUR5B6DsIaL8sLcgQyg
l1bfjWyh2YQ+WfbApL/fZuFuZC6KgoASFJclQ5YJkm9cYZ+4weqHU96+3dwE1BwrZhAYEQGzqmtG
RTq5eNP9ObIX58H3XoKhI2Low5u/F90L6xaaPdpB7oPO4eO1AHbpo1o02y5478h96xsLYWHPsoNb
oq/veoOZGzrigiU8+Oz8bTI6Cyh9eVrMASJlFk7PHUvs9ZDIYsPuWEalHTyP7Oa39WRfXTHMlxab
SYQrSmJE/3IncQTOj6UKMSgt3jbMFOL7hl0D9cvaSAPr1MQl8erWXZsbB9Vmt6e65keWhhVNI1DV
lJjBsxur9eIkhM4OYp+atKE2enZzDh7zxfU3vjGDwPF7+rsZ0JFtDd9qzyFsylCDuDhV/2xqN9kH
vTefGWe55aNT9l9cQUw/CB2M3HSAeOmbgAZvJ3k/B/dx3k873YVNtBQMPjh+2WiQBJpgKamW7lGb
L8JAbGsVRAo7fJZTx7/HuQIhZlaMcIcnF2xv79PWtC1Xx7RY6yVO3vvenc9Ce1tqa/Z1qEkbbBee
D+dSyrNtPyyKm9be4W2Z952eQoyy+OOtSTynC1cNyQ5mbt43zauGwWF21XMBmLkb+7Xd46yoTetI
gtdWw/HF6vXr0NSek2OmiYvyyiDeMgrP9/WSACKBVnjnInA9FH1zyUyPYS4AZjO9NgxyGbOgBw3r
8LFaQP8q7U18LaWYwcTddJq9iCtmSqFGRUaLhNuZPUd3wwrMpEhfwJfmtjfs8elCFjbjdh8OUj1a
oQCJnGSHrmvztaWy8L4WMUY9UUQp70LkiUZcwrY6VJm8T9MtmCm2pVbwXfJl6BRKE9ds2a49W19r
JeqNMozyOsWpuWtECgWX3J80MNcJ8Fc8YPR1DbYFKd0D8McDIo1N46Y4B9zulVn2c9/P+YrEpeUV
63e3YqUAkyocp20bUC+hpDapNYKhv0uoo8kav+lqi5zSVFTXKSdEG+iIZY9n7QfZbnFrcsZBYrvy
BTctxIFpbzXB45InQLXQ46yMkKSl0TsuafDoUOkNHevbcsC50DvZpmr7l6qtHiQQjMhZepd5cNYT
b9Hqi9X19sZzNSyycfolpaqGIxOo/SKL7+kcUzTCR2HYR6k1mNlnHnyKpX0UpN0xhdDPjTlfssR9
CWgeyekqdplDIZUQgbKlvT+0ZesdqskGucbbE6mmfYohRWasKJby2KFW2eGZ/FEGbPdSxgcInezE
fFqC9FAvbOZllfiROfMA5mjMA1IsRSzXZlKcDeHMnDqatQIZmOnRH/MjUzfSQuU478Y29tdh2eGB
dzE7LRBPCfn1R9JFfX/Qh0xinFnKxXxJqoDACu3fjaZJweNDh7s1LWMaW6gKb5ob1q9RFty2cO0j
ly/BVo2NQ2po/R38qa9mYGox+DlRyoVjbZcOh5gqrHYDZUndkRaNgU73B14afrw+qA69aqpj0joc
QQ2QpXgAeOrgzdn7Vv8NNzgutoQ4da0w3BtdtZ0M64nP44PKmN4w2kopuGxr0y49696F4VhsFtO7
X1JRKj1rmjfVnnRp5j995cpDADj3uEjQptM4uAz1ZnubWZmB19P0Ntky4JAC+3toJ687GH4Aj6+u
ikgW6lbx5XidchRKBnKmtTNNXVRLBBBmxjx2yOp2oxLzZzFlb0ZFmUd62s4akSHYDiYdXxlkxAXN
e8IWCW8nFPaA+dSVuI96wyQpBwVSGoCnB+PiLDDjlRzNdZVPxqoL8yeQZM+ziD/KwTS2rlrCs0J5
vkLhwAtTyxCFBBtFTNcvkp6YLHp1MhJDHXAl5y8Svda5GxrvoAZG3JYvGDrP5oN9Wy8vTXkvfbve
ZSHmoF64w36ylXm22yT8PuvOeJMFvqnMrJedK4eZUWjCQqBqv1lG7dP9LHeNn97PqX01Rvs2p+UF
BHKRT1PrELyI8q7Kcb3UU6vWoRX+LBoEYSEOSmETnMZkmnooK0JUC1QRFeX5QiAYx4hbIhAXtvav
Seba6wrcth9S4uR2gODAjcdNNwXLPqnD+bmfVLYPiqp7sY3uUhFh9o29itpPSa1Wlpoulc97KJ18
N2ZZcxDI2KJc5ZehRtwSi2xcOU21ZS61YTXnbCqCIg5pP1tr5ejsINN8K2N8FgzCLhIA273Ww2fs
deUGNQQnWkfqY6RTKomhgYEdNuoYmuc5MT97BgqpYW2NDpviTZavNJ+e1F0mezUM6OHYyj51Zjfs
ZAlPzG4y5/SrDOlvyXP/W33W/0INOdxR08cY+N8Jrk6fWDmy4k/y2n9+2W+iK3S0KDtxBNi/pUz9
FzaF33FJdiKJ1QtY+6Cc+6foyrGRjqOuRbpn26H7K1Glk0Of/t//86sSHdUtOVOCpGN28H/Hys9H
7U+aK8O2XOH6ZE3xj/9RaxWjdtKym+NdUupLh9EVcWyHoGUsvxdjuUts/BUuGsxxiLJMHBi2cqYS
k1g8MXIBi2496oSxbD76bLbM+JORO0vO0s7WhLKgzvEspu9lx0Cusk9TiVWdX2ycrn4vfHsbho89
Fa5Kg7Ow1K7ABb+4w4tVLC5BcQ9LT2wcxPY0EsW9NmrIpnTOLNFxUF1tL/05+fSRHkztwO1eirz+
0VbOIQmBG09pLs+8rXe+1Z1BA2BXDxQCsQqJjsLrlDjilA/GtFpYqazzxIe6xtjFCm+HSlluwv5G
HU26L0M117DUu5hlV9AUXH1NdtK6fxuT5Z4Cft+mPwUmZqM2bejc4mlhn9bn73H6y9BVWDyCd51i
PBecxRlTbMcD3DGMn17cW+gIXpRr//RyDI2eYz9a5rJhwcQytcufiypgws1tcCT95x54AhLKBL1v
WDfuKphRsSLMOWTEFG5mW79WjXe3CAfToO8174JE12iq8nHXV0p9G3Pg2fY0Q2BUSmxEJulEfWbZ
gMp9XIVTYLPUVenOpoNjm7LQiS3aau+YLPEHre65KjSQWSrNjLyb07CQ9jXHWQNjzs5efObMe0ua
5xJ6K63ePG5GdoJ///T4S/fJn5Sd/94C8L/3cOHD+Nfa/YdPo8yMH2n2aXTd8G/OGL769zMmBMdE
yg08SbIZAztAWPmbsFOE/8F5FNg+pPngX+wpgJShFcJMcrCTB7+SKP9xxhCCYwsMTIIkeNxM4u+d
MT5n5h90nb+dMVhEbhF7fzxj2Ns0eQN9d09Vnu1iHw5SbWSa2d6ivoUY1VYUoikyB13tUdZYO9vJ
0008Z+Zptku7OcgBk3IRBNmnYDBzVOaUvHqu9I7JUr7nurvFu3Y48YRx8urq2VcjH6cAzvtUQE/0
UgLqIVjQ2QVo0i16JFIDwmOaluKaOpRxaxlCP5WEnBjxoM9l2BevXlG470BZXUkoSTawa5fupa3L
b1A58GAuTKC6uIm3ro0N1XO8J0huYCsgqlszZtcMnFncQoqyccBarOyJ3zDlpY7TeS+bmGkjdvOV
rGpeJdPlbo8eTP/wsjp+Son3M1ajlSRnPfv+t8T07WNSLGLTtKJliIXvjbVcde4xCJAr7JRIvopY
fjm5K/e57yR7aQh1auaaVQcBZlu1+MlzDGjmVfSWz+ydEF67KNTRwGqxr5PMeWzl7Gw6314QlhbD
MbVofCwxc8SHJr8sYhSZHs9X5Is6fPJVwOgsJlCUKJyODtoNkzudUPYxGR0PsRez+9fN8KODOEmP
wLNVItYxW3I2sTW3vJkk7RKM4YUoIl0XyPy6n8r8MjZ1cwFzgcE6VrDsMg/SVFn05jb1QQA4pIdc
3B5ZA/T4/M4P1Pg2ZKgkpBGLq5+n4T0BaMa5TuT4MlPGHJX0kPGn1HtVVZX3SyOLu5BqMAKRKhkz
2ACyGmuk2utjFL/k2qy0TNML41jWMvnorEg5JNvaRiIy0Y2u3GCxOOfbxUDElMOtMxWrm5G2LZgc
TkMIMB3D6Vc9Ovn3JFXNxcvGx6Bq8Bxj8cRrmAX3gh5i1eV9zLXCj8uxs2Ydz92XV8XF3eACHxap
rf/HqEv/r52fCMT/+vx8+qyTf3Nq8jX/PDVd02PB5vog4wLvVur9fmpSs3nWLdPYtKnDzNvv/C6H
p/xCmWfyHyQlkj48zrR/nJrWf0Cl90Pk6zfQ0k0p/zfI9Lic/uLU/BcTs44TF59cFjNumN7HjK3h
mPQta7/Y2hVJ2q5yrMsblIf1MVtYBzQm2BGJ/DAakkzt+G6wZyclylwDTEc75+AdKwaPtVN/A1HF
7MA1l2MbNNUnCunxkBlxRdg9uraJYhU/e+fvJ3cgwN3yEJP0HTmOeeFx12c/2lKobZnYzR2HxVgy
quw/s1BDcTERcoCrzbZNWyD6EcrXdG69CTOBwBcXLtGREa1ky0kusKbqPTb+6G6CtlFbynAb+kTl
ss0xZX5D15lsnafAfwwLDMcTFiJwF/Zwwx01kZNB3ps1gvh60NwXFnEWTVghhq4XNDsWGsBxbN6M
POyfZIqAPLXb+ZWh5gz8PJ2/ALgPW6TIYKiDWke1iaDH7m6U8yK3N8z8EcOVzS/sWnvSOymDTKy+
K+0PzF2kGKmLQXSz644Gz5LbFG/4c1LO7EHiAMmzJVixYIC+luxSN6lTox4fEKlPrVXth0SXe8NW
U4R3Cz5hT0Ag5EFxDeoY4o3Uy8Vj8bU2eoWdO+v0tkAivw0QMR0h5uxr334PpiLdWF06R6jOOsS/
5LWHsVtuZ9eVRyZ3jc2OpBDbYVqCHYKg57TNiSSbyQ6gjd6Frrr8ytbxVJIyEx+NPVqnMyuMYOcI
eDOQnZ4X1ki+xrYwi4TudfAcFsTMNxIAfTQFAhhfMCWI72z29TCRqkyr89DXxaOvABpT0bA27svw
W+f0DqXz4BwTNmK3CT3Y49hsXkehm6dxRL1HdIk4tQUmplXp9DFFKOGlpZ70Op8y9ToMdKZi0egG
DaasbDDKt1/Phb/Vnv7/WWBiOf7rA/L8yXT3zyS635tevuy3MzKAw0sL6uNr+60Q/GNlGYLlxaZD
K/q7L+gfZ6RJvKKgpbRxYSPlvbmJ/nFGmmQyYicNUeT5lo3f5++dkX92DP2ze7V4wX+sLJEdOcXY
shHEmgRhvMOhhzbtWBfZoW408p4p/ah5bNzZ+phsHIVDpc/t1By8kf4nLio4L478QHl5Isnpw5fJ
O5RLMRTHwP6WzmiF8uHRVtDKRlLx4mpBvja/p4tGDZzXbL5YFJmAdKBJ+lHSQRvqnPROxslhQt4n
VZ5uwz68G/D4s5spdmXD2CUVRHY0M2HCxvwJtRFTj6TCgsO2oCiqrYFCtfwlzJGtyOwcj/O3srf2
jGkXMpme7Q6PInjPIiKfcu/zIaNKYTI+XhNLvTPh/zH17sdsZl9DmFI/s03NbPsNEtN+AL+HZvM7
K1TylG6Bt/Ek0JWLe2wi664d+YCmjMp4FV1AlhAM4OCmeEai9Um40nOCQGXN8PSrc/S1lLF14c2q
UxZpxLMhEBnWbL5NZsPyModglbOU8VtSi5W2U387k8JmQubggLeWVZYlP5vANNliL2sYIbuWcdPK
wPpZLItB6WwAVe1XCAb6lbKuHodG5JUs8FAdPQaLJBrMvwuNwjr4hbMzyJp/KUJy1bLwg9gvvYlt
i+W2uvtP9s5kOXJk266/8kxj4ZkDjnbwJtGSTCaZJLPlBMbs0Pet44/0HfoxLc+6umIEoyKsBhrI
TFaTskqrBAJweHPO3muXifC3c01NbwHnslVK9VeV219RS+Z8LPqP3tJPO9Ihxp7VkijBBpzcHkr0
TKJkn1w1HdTOEYy+Iknvfola5+esfTSp/BHPjX/F/EvO6yyNK8JEJFbRaZ3X4gMOBmNdWz29cAyR
a1815Tb18uymCq3mys58ziV95v6OaZaN9G/v/v9MJs5OYuu2evmRvBxu9P49f5mQL20Pfzv0cTfg
X9iu/cvyKNnIsVULoLlIU/M0/73Hs8l/J8QdryTkBu19/z/+dtv6TxtOOes9FnfBwcn6J/PX4blY
+x05X2uvPLl3nNyP/Y7QeDA+zwj/QdOisOsU+cXU6q5fTeof/vJP/kc50C1Kyr6jQsh0++r4/ddl
XLakPAKX+do92lDmkyXHKrSjtZeYw6OLm+NzgzFYIIFo2sdm7pPHuHYrrdpBOl32JXw1FXF2X6U0
5fYpWwcDVp8nsDMouvBELlIV57RLZ9G1yFpxSrf4GGcqL95ljjsTCc/EfxdMI3OcU+ZQFathTqut
tEZ0+rY0jW8Fp9KnKU/Sz2OWzQNuEI82YVz0wRMmcY/pIcLyFKJyYWdgZjAsu8y/h44ZDBecy7oI
cWg6NQNfhz/ZwqREq+kIr5cSZKYl6AwzxYy0rFuASB7OF7v8FDkMun8vrifeg66onrvQ0WtY4iwz
Jxw96yYavqi6uiPKfIX2EfWg3NIFoZs23/RtfuH3Hb19fhfiZe2ppcpsUcrRx4xXptooSYZRImJZ
UTlg5aqCaRulOWG/IUYQe8QggqrMW53/rX/ADK9+7J+rsq7idLRY/ylhH161IYogDCYdNyQhvlbB
mBDa6JEAqgrrQ0OTpFwhh8l2U2axDDR9tZ+VTdg7X8xfvQfqftEvtDi5dku+Hv62pp8c3IojJSAW
3jBfdEAQ9OGtdEXpTOh2jVXvcnrYjEPsvKfmijwnkRQEgBJgCaOwYgd3PivdvLG7vHjfJPAPr6Ix
h7Es+kHcmo7J3lSGrfqSVFP4aDcZ2quhCtQNlgmNDc9wBgNfUIba2ynaxV3Tun2z7oE1UDyftF2U
qsTnfLG7750culut7+xXZuM53/WUI3bYe9Chy9Z2CQWrUvVYRyP2GHIXAE16jpp3VeV0wcobczFv
A6dLnxuViWZz/u3pkXj8xKgBU0r0HKpTupz4esjQnY+WCsbDqsDvzLrtNp9VaKjv9WypC6PTfDM8
eTue5nwA1yGYVBxdq+hrfJppYtBdoCNfBz0RKcSREm9r1MmHtOdYi6vRINjUEndGhj+6yJv2waHn
d9WOVZmvkSkMt46MK9zBLYYLmdIFyOz+Uuz80UShU3u0RZ7GC8MIyLL+81cfku9lc6aqjlNjCTe1
SAPCkDqQsZuqRnGW2/VUbc+/hz/b2KMXgbEeBotvUW8gjvzoklOZZ409RmBQRXiPANb/FVpFOT6r
uo1wW6fGDABExKDkFJQhzqhZSOwB6vsX7DDZpz6XDjotI1TXDfmVBYlQGRy8ySnGT4lnDcwHhkyL
q/O3fbSs6QcFa8JBRuNSYaaOcnjXomHwLzavdKrTp9pXdOirUV/9/GVOjByHsBmknbqLhkvq8DJq
rDI3X3ymGNtW9z2+3G2grKe+qssH1frT2vdS/6+Ih7+dTMwTkwkfBjAEz7Opq+vyz+tB4JDuY1hD
gTBGKCqqS6iWdO8gOK/oQg/1NxvBLOjlNp+mTVd1c7DJYq8lanX01NP533/iMZOnCCCMzQiFqOPq
uk1UNduLymCKjSRaJrmgRB3+FYvz97/45GWoggW0MMlp8I6mTxTldCFJJ2V/Ttcpd9m4kqOH9D6W
wK0h2tj2M85S0sqtmoZSBtyQqbCIf9Q0zO6q3KcZOPio4iJKm39td//25k7em+57+Lx+QQ3v8G2o
Ch5zjOOSniGcVAddwjWbneifX4ViH4dgC9uSXtEOr4KPx6iaoDXIgjb7D16FFYeENfnl/OvUR9aj
b51PnKA/AQSD3efRt+75gLFAwBgrU8bFzkD1vMf/UFyFjVzuZhdYr7ShEC1wh6/PX/nEh8QOVODg
APYEgvLoe7WSGdE9QIiVyuIhQX9JfqHRz9V74boGDcVpQsBZR+nD+cuaJ5YZ15YWQZ8uFCoufvhc
kcOLwUZrgno2kevEKJGOooFeLX7r3Bd9jsKu7aN9N0g6C+w1btC81teZ6c6bJff6G6IewFlH4GF7
v1vGC9PLiemez0pP+hCoANscja3BrJKhTJC50lKB4YxK6SHqdPkxD5bxFtoChcvzD+TUCGAF1LMZ
m7Y3C8wMFFCW0ozWTK7Fqim6BaaSgeI1Ij8Rfku3IQVXvledr76ev/KpEeDqYw0RqBpldzQCgmhA
/lpJ8oWHhk0YgWorfHHjJohsxLtZ5xKG2GHh+MdXZdT5LBAe21JMiYfvf7aidsxnCs2Z0fz2p6x/
VlOIpKav0KIgIOAwvp7Hpdifv6x9YtbwiVegZcr+VJ//Dq+LIaeYaG9H64RlikQUOElXndFY5t51
y+YmKisU37WJ1nE/eFn1Ug+pHG9kMRi/Va8M1rWCsLWrBoHa78QK0+iqAM9qriME9AVF4UizxQO1
fE8KuVjIIRsSMx30pAUIPrvJt5zGlmln5r7/0afYDydzZstzZdqDo647q1AaNL1QQe2k21bvtLwH
bAKehSsZsd/cNACfPlm0nSg0G5Z3l+LDVHuLNJFqRbndBe/iDURbzUFO2cXDbYZWcx4cvE/F1P3F
XvrbOdg88aFwFtapd2yzHQRSh49TBgY0C7HwGQdW/y6MJmjkZj5K9rFVvB+01y8tMkGJJJ9uDdq3
7wI1i7sgSO0rlTUI4tRQg2SRwV3TCwt68sTx8sI75x6OJlfmbY9Wt6mjao6ncGU5UUfCDpZKUbo/
U6Y0/F3N+Hz+KnrCenMV/n7KVxx6GNmHT8IO2hnOc8qOK645aBR+TBr15AKo8HuRbPywUgTFcmDa
+KRpr5PME+vzd3BqaHu6A2U6yFcgEBzeQT9lQ6IUXlw3NcyvpqXg0wdWdHv+Kqc27RykHL5b22K+
co5+KMe3QnBqpqJQO+7OzqcKY/vg6DZEsSPDc8QEUdTBdWULa+9YbbLzmzn5gEc0uEZnR7OnQDv9
OUYUuEoFiNTAjLE5qJQ4nPO3+nZO5UunwaerOEwx4uiBqEBkSZ/pHizq4zXWvXhb1iL9UoNkvlsI
5LlWEfr3XrgXFlVTz16HgwELJBIyXSSy0FcczW6TETXEMLJrGIWOREkb5wpwroPOcZoAfhs065cK
uTV9a+3i7l6KKOpu+l5Ut+5EOWg2pvnn+YfxdnRwS9TlNaaNvfkfjuirEwy6YZUgEWW7ZEC6K6oJ
xWvZzxe+NU0Ee/PLXc500ufB6+Cvw0GYjW3LBhHxeGslyW5ozW7T8DNjZOii3GM1MK+R8T9OHPu/
wXXEu9OmE4DzulCbLhGVvcsFEQeEawTFuh0bDFtJlT9Y3uLtyyaxV2PTFt/OP5q3exECbf4cQCF3
weE/WgGnjM5o31MkmMjKtlkRIGEJg9AGZ8Zbc/5ab1dbsLA6FI0OCJ3n4Oj5RIVdQbri+SwhB5Rh
aXOoS7n81CjhfgKdwxYDx/b38xc9hsRyKoNAqycFwkl9y3uz2yoovrWzoHEXxJ+QrjY7jE3M0lYm
SBdU2UJoVxGbWFsXX3O97XIl8cwTnjEn2i+Ifef8HZ165JyjqXtSZOArOVqGS1nNw8RxajVXHfjj
ZqYUhUW5rVZTMv9LQ/b3q9SJiQAmhIadUg1icj76HGXsUh0IeOhWacjHYZohsUgycYoEoUscZFeV
ZZBrUvstPmQRlTm4BBGjK49znwgFML5zvgHWlOw9d4nJcACpgqPIjfv0PmhKaFn9UpAboRw3Nq/O
P6mT9641CpRIkINaR9NtYUSml+kPyhtNwj3SFEWVrwKMdGO7xyiYv7fIO15D6bS7C2P1xLes5afe
n+o5D+7o0k2ZoZ8XvrHKlYetdR4zHObTMH8CpJIYDz2S/ts2jRznl5DT8pGodrpL53+9eWLaoj4v
qc1SwYRTe/S9pPhr+qk3ca46rvEwNalDyQWmUzvjhOra7mrEnrBKhOy3RPhgtMmbBJugqdJPzdTN
BJkE7NEC1YYXSosn3otj8j74rnQt/08k4av5NFX+KCyCkDD/eua3YepTF3OPZb4HHNot+7wXQUYg
ipLJ9RQsZfHp/IM58Vx4o7pyTR8WPu7RB6SMsAsgyyDUCG3dqATqBW3h0qnkxGfq0kWlO0Hwrh6A
h7N56dM58yvmjckLAJY74EfWlZV6eFwqd76wXJ+8GFMVxQaSzFz7aC9ZFm7Q274DyZZ0qxVwVf8F
GfzXyZrNz//44VHg5KlJoRXbwdF8kHlZ4piR/qbKsLmOy2Hckq6dXBghp9ZCnZPmmJQNbZPj2eHT
8/JkVDhQmeQCN8Hzt4DFIFFhuY5oM724hRVb115mBRuVm/lmicy0XkVG9NMifwycfp+/EH1IKc13
vN9FEuHTFy76Ev4yFHpgXKC7KE/kT//84VDqkAijPGlKS88KrwY2VUXHVxJ6Sz775jbpiQdQorYv
TGsn1kEKhDqnwTKRoDp6fL+6Sl40VDw0I4ZACXcdUM1bLQ5pTVM1pN9lBZ+Z7Wy3O//T/kyWR/sy
l6IZ74JmGJDoo5W+iTOjY0+sh1iFVVOMyzfLipsNnKZB88EA5xXhfCtcBD7Ulvrr2IzdbZ/NC/zi
CYpmTSTb9TA5CNAzv7hyOz/CRNZaq4Dj8nVlyFs7IP3hNu279sLG+8QXj6SCj95k1JKcfDSarKWa
zdr7EwyS4WdyMZwYCpfU+Ud08iqgv/nq6ZlKod/bq/cS960xODnn3GrpHB0JGa8Q6fcXrnLqU3fQ
yZGFx7z9ZlFboiwBFqqtRVUYbNrZ1elPgQQcbBZmsj7/k05d7A+mny0AJ9TjJt+8OKJoc2VgAy5i
oKsJMYEdtSW7gih0/lKnnp42Z0ifqYXV4egdYTxuprJhfBGlqQ10bXed94X9cP4qp74ddDcmVWhK
drRpDt9RFisPsTPzyph4MM6BPe2qpQep2T3OXbkhKLa58L7e/i66NHwzPppHi1Pf0ahwuqStpeZV
4FCqV5k91/dOb8wXRvjbF+WgNfIdK2BfzAH2aOYxzdKk2sGaNg4i3wnDQy9bLKYHKSqO9uef4alf
BE2cvq9gMuBIdPgMYQu1sdFyLXbOxLn6BuE4TbdcmOVO1Eeo6EkGBEootFSO/smvPqdMxQTohWW0
DsfO+AE9bF4RoFm/h5PTIGO0y2cBeepuKuBaOakarlKPQLYsdZuN2Q4/sgnd9UxyzXvbWtLPHKFg
xp1/ECceOjpmmvKutHVv42iTl48VIOCAwdT1sT4cwl1YseUKaMeG1rfz13o7cKkXoCizUVhwLD6e
fm0npCpiUiPphId3sKTTh+y7WJeynfXS14Io86feufATT2wiD6979BuDHhh9VTF8jYhqptPKl7Su
8x23smxICXM+5nDN96m9GNck/rj3wZi9FCiLqpWCe7Ube6x3CpDMy/nHwRPm9R+uR9wYPgHqZ3Sp
6dgcDo/CVbSUAyL+XBE39UNHjpDxSdSL1rBHhZM+AduyYBJEkfnb7/gK120S4lry2j6tH5x6LIN1
2xrirnTr3Nml8dBwMpCR/0SHzyV6KQhyzs2TLT7rSZbTVSgxeo0jCKursA4c7IZpBYeSRACSspIq
lvidwhR4u5/F7J67ACs/irfF2QiAoWh7fYkN11kW7Fb9nEkBqMwVv8DkuI8UxznNLngTHyhTwZqF
WF7+GMHwd+/6wakTdjIE3SBAk7Oz5i6Vs24mhvdt7lHzZIXVjdu+sspphSJEfcE7msfboEVWu45C
smJ5Tlb9juphAw6BDD4s+Es2/Zithu/XR2gCNKEJnFsP2p2DeZXCExiGIIYPRhLdqhsaHAxuGJif
m3Yq/XfOVAfdlk0aLa1EzGLcTjhqIVAMpvmdMLXye0B9smSDFgt7l/FMlo2YYwNBg2HYxNPyINcd
CKat6U/gPIpgtgb8slENG6m05DevKe2fXUdu1GZ2RvsGzTW0HgIH4V/jjtmQOFl7KwqEbYaU0IOG
HHb98qORQ/3F7TXUgic8hXAOQEE2FeGObFbxcMouWJuFBP8IbjamJ5W2oHYK1APBipBUnwILHR9O
STHcr8SP7XFtwNyS+7iFvFZM6fy1Q6PxdVbFg2yG9LpN3NbcEgLY/mo6y/yBwrL6EgbG8gEuQJWt
Vdo7P/1pJrHBoH5VfbDBlrbYYGWdbiRRvC1IwtIjP9DGhAbJUkJL6aKo/2iOgwehxOvMz9Q85HKT
gpeR29xLR3NTxF5Wb/DvqD1GpnzaTbGaYtzzPeSXYqytDx7f7oNoXYVYw/SNLz00oh9p3dp0Wv0o
fpL8vybq865d1iKcbHddL/X03JnUxfGMG+JT3qTFe6d3c9LgrXm2tllrSvL8IFkwzvyox1sO484F
P+WGT2rKLWuVj5GJ3d+Fb5siGLzDDYQ3Mi2mOwCN/fesVVV67cF4xFTP7g9CtsvgNM3uCWY41LSm
1bQEyrEKNI+czXeqqrDgOe6Am6SWSC53rjnjhRFyidJtgIS2XpdhiEYTzWGsxaWJiDcTkTov9rxA
+SgKG53JokI3XosxKFZxUcf72ZgzF5Xp4jw5oxFBuA5caEADkJBoY89+m+9nP5p/lgBsnpumg6m4
1ILY48osqX5Q36o/5+TJVSB2tPTToEH5ncaHEa3rMmm1mQDvy7orpO3uZ5pBMEymoGy3MymtxbtE
NEwqTWAuxZUxOpn+CJX8krVdlUCmVfId92uhdLLy8XdmeuVHc+CwuRosZxrWXt9NN5IOr7eBiojM
M52K5FcVmFO+8oQRfiWsrLotlZ9Cmp3C4FlU5fjVrvyc94aCE9tAO0/eipJao73ngggAQV76vZEX
kDsha4MEkXL5OujyxNDiaMT5XEICIsQ3jzdxv/SfRQPYg9gwp7tfTLLoV+HiWN88kAMfEqZsfERd
MjxSCFgeAhUh5inRiCgiVRap9kgTkIWGUtkjpgo7IWpFtRBwcFKBvCC54EffmfG4mXTsgFOnNkja
xJgeljZxvjdj3t2LqQKlVNuj+D41Az5KqLLw61PRiBTlh4YPYkL+PbSO+ALNz4LYYXfRA1KuBGoU
ag8XOtUEaN1FWItxvVpcMsVoyzxOvqSaaM7jnK7TpPNu5nrp243d2MP7fOhBMjj22EzvQvDXRCqk
Sf4xklPj7ylu2R9NqyeYxG2y9FEALfjOeY0aOvEq/gse8exLoob+ybbGebkiD82qqRDwda+QU/Vf
4IiFfyYg1MBgjO5azx3IRiD9mvEhyY2s8LZ+IUxHZk+uxM3HzB34t4Joe5IC67r60bthFl95g4EV
eJxUrtBv5Z/8vFmKXSNYrKATJeNTK2jMYcdg9cbrMkTGO6NRoUclKDYBGE2SINluHHBcuGalFMGN
83irMw5usRrE740mFC+d2c0Ilqdc/UQdHIFTqyk2X5OSkpRraZcuFKkgDp4zgXB8hbajfRezaOc3
zoiQPANi7W6sUlp3fd6ybvWO7EijBLrJzCHD7J4ONlgbVEXow4KmsjHfU6FMERIxl8ISUFO1qRab
/VAGPLVaYXEgMJOU4+CFCxB32rtZF+9inyicrdfK+NPkL6Bjws7atyl8nFxG8Q1wU1IIDZj56yxM
CQAcIMdatM8NbXRkCEIH9RfjDh15HK87x45+LDiJus1iT9YdJhrT3NLCqq66kNRxHdIw/bAXG35C
xlxJ3FAZ6MamaMEsh5FhT0A4WrdcQSANx5UdDv53tyqLzznIjvY2iKplm5H3DIUPsODXZRkhRA2u
PYOVKGzxYBUL1eclmmS873tJi5LJIXKvwZtYz4kMlhh8FgvHSpnK+zCbZm1gUAr5+4yyiS0yXj1x
29ZzRUSoMKr7SNk495LZ6cXeUu0UXQ3mGHxtIj9CNZF03c2AqZIJpgHFwNQsoCzayRLe5aVJBpTV
F4AmcwvBfueU9j1JBMqhpVmP0ypCCwf6tNYGTNBTg78JTcfHDINZPNw1tpEQsBnPo7mNOj8fbkPe
3E+n9aZvFDPBs6K4954Cf0nhrrVpDt26aUC0Swe5bTEFHQMcT9a4Mp1JvtAPKrQPH2HtGtkijk3X
mx1zlRJSVJA1EQCJdoMUg3s3BPdG2vePdRjHRDQ0ERwd01M3ZcfXaynkvGwHzPmxLcHlQhuhkgr4
E03jWuNdn9n8+fWqdjIr3YRiaqOVMJOMbNBmVmLNXqV7iFRufcsakTFpLYrQ42xwvbu8w6gY2MNE
bzvGWlA3we+0cw1Co+hwikXFDjrIRibInnQOMYkK5c5KJjHuJOCdKycl4nIbg8nI9vSIQO3RqW4e
3U7MgOd6i5Rtvg8S6+Y+gi9V8R1iNYsM/9uERAW2f5qW+bvctkfQ6Mmg0ndeEbfGQ5qLvN10Mby+
68wRNmgN/G5klTYDliST8tnKQm/QvneGhniHvCmyYts4eSA3zdCU/d4yFOROooiTGo5/CjA3E2lL
MEkonHQfjK2N9mlQPQF2lMDz1kifqsQKQNbSVcCv2kHwJe6kbGGvShwR9uKMJnuWrEhXTR9EGYkp
aaY2wxhkXxBGAVgIg0p8dgov+uhUc2HdWN4c31SzZy7wYOCB9FmALLxnqHxovYwtlgz99Cow5ZTe
+OMwvS+tzqRZNSMsWKHhGMrNtOBKXcGWy4ct5DlPrjy7CcZrRvt8VWY+mFoZzIxr5RjebTYLExBi
3hXebV7hIV+xrxrYvsRGEK0nyFiPZuFN/q5SY/hzHPvI2y2zTsZoc4fQZgsXXAqExo9/EzQbcm9s
Vt7npRJ3TgivjIsja9jEk2/9YPWcdXiYA+kJufhDJYkv1ia4D7UZx+F1bYXtN1EH5T067SzcFmJq
9tU0ZqgYrEJvq2sTi3dkQKtth4ie+mga3a1tD/24dkAfFbftMhikrYnQbEkpmKFXucQKbeyJTcFK
KEcbnTvldbvWLWDZV0jTHL4wWE+YFCNzgBShUthR5HSvW+pwLkEwQ05ogq3ZUYjnmzsHFbu8AtJl
APULugy65BQTvOILzHTw5semWYVmUxQrRA22unIkwa2r/x4tbSYjgocY0GyuVmwSm3XUj0azpu/S
WRcKnScafhQ1YI9oiwFKF++oYJPleaBGC2pXppwaRXL/c4ghaFQqRjrlmyHPwYfhG0XVd/R6YEwF
JkNCyMNfrjvH/7yuA9pceORUkojpak/H6yKIJjzjeCeIkjET72sj6355RGOskxKa8YWzvm4SvDlR
a6QKTRGfH37UsXAkQfKV7Nm+RjSdCzNiE72kze/SsBx86IV14Qx/QsjmuBgsiEsUf+S6R09a4njN
4DdHa9ulWSz6sexXiwY0Ecoz/yQncProOiVToFk0nzLDr+8bMIrbwbHwUoL+LNZxGBDNnBvzvMfv
T4v7fJXhVNHFRdNOQVdnjh5LdFBqisrtaqTLEXc5E5xCws+c4jcbfeNDX6PAGMpKXRiBulZ39B6o
MKDsEgGXpbt++M6FPZnzEKLvStsm2KVB0L8TXmv/yvo02MiwKa+ycSpc6hk+RQUg0xeKvnpMHV6f
D0BLViHsEAp9XIm1oiDM/JLrt0uqINdMuLbGovvWWeULO+Pww1xQLOjAyl248NvHjccRxQcdM9rb
tAgPf/icGIGsJgfLhTENNxyBihsJGG+7UPokflXlX2mLpxee9ttRr62YjqBJi0bVDI4KXEZrBvlC
DixkUcnslMTNsxFzvlvoF3/kD/L9+TF1YtQzuWCRpzGNZoKqy+GvNEQyzE2NQLIzqmpX9WlOqhOJ
W8vMjpN1jQCwjTfbrJYWFjl8e8bAsoLAM34MRFPuyDMRN4wQ1Ep2EtD2gaB0SWpx4qGwFDILIkWh
y3Qs9ZtIJqpja47YiNTwLzLK5Ohr4lTuRGP+vPBAdKXuaLwxyvRoR/mCYFhX+l4VeifyKIqZjIK1
B+biNoDjbVyRZRa4gAoJplnPjYeLoy4gQC+zEe1lTH94JXy/9C/U6k/I1HkvFOoDCopw5zXA4PWt
oLlz3EhLTJIgcvrb0iiUJg0v1t0yhuAC5nCEYlb4Nci+pRAqo6KT+D8NQ4C7uPBY3hY4fXKJaRn4
GD206vLwXhIJfKUnU2M9pq21bbC/oFhnm1Evmf9QxBVl7gIYf1Q1AEMa0JdgEptdM4TjFfi68dtI
RXA71HBVzt/Y27Gh74vWE6IoPC7HguvWmgOIhYyNNC/yzbx0cKEThTsq8nHEL80lDeLb6QipK/0G
PCTIXmmvHj6H3hhFw1Cke15O/helSXNJD7uNPYQ+GESKPXaaAeWVjm9NF97CiZeA6gebAKNBtxCP
XgJzTtWVwQJtvKnyTT+SpjZx1rsw7k48UkYdhgRsMoSsvlHbuQTpmlp+CFzO/pghrf7QWou568ql
u/ZzFwTn+Xf4tnPBuuISEkwrjNLOcTcho1hhQO2O1kPTRvdOIfxNmZbe2u6h7/zjS3n02jB+aleb
kEeT+lhYrdlrL06cD7i/+y7dzihnVktDUuX5S51QDXAFBgu7XBrU/LDDoRJ5uM/GWLBbAph9MwDp
/xLbRV7TUyz99/EYzUB4jAkHWUCY3LRYv60xqTYILcW67qkjD1Cxb+wWoWUzGMuWug25PIONpTPL
vOkmRwt74Z5PvAntNCXJjKUWp8TRBm8EpJTrVJp1PbgT9TCwae+IXBh2iViW6wvP581opivNyw4Q
GfINs6E8fD4jlrks90uMs8xYxX07ZJ2/If9m/kl6YdnhWBvzb6Vrpu1NOtuAJ1ZWEo8vjUVe47Zd
2qZY+0QFuxtJF8N6qOMgCq7O3+MfjcTBaoByglAQgjLZh+LgOrpH2YsuzMUSrxf6gupLlMw6CAUz
R7DOKWDPm4iM6nxP/FU87XtAWOpTLXK4vGPmhRvA4GR7oosgQwapjL1r6gbvuwcXe2JXWaEopxlk
3EV5b7W7MWt6wprtMLFWFvakesXGq5xuCke274ciIRe0h/EBRo6ckGtjCAW9CCOb1V1Hs8K68KX8
WeiOfjpWId385gnY3vFkQ4gHp1ZgCOtWDst+MsAObHLhZ8+UIGS1WfyhSLeUEb1skyk7r3esqpTA
kAiq99h8ZnXbJJUBA31yvaeO+Fb5nNN3eJJJqn54XkoNMQ0giazdnle/YgM2PKdFZVFpGG2Vb7Wn
GiKDSOKn8y/1xLizsNEGfJT8Q2PjcNw1BIpmbDnjtSE47wUtsPa6VdMFYeTbjjHiAY5JEkaGz0ZS
gyFfr948KfDoYQ/TVhjpTT06obfvSgW+My/sdg/1x1g+IWfTtNWEPB1Edx2YxqEGWVbT5KRU5wRw
XBeaPOC4PKdbU/YIre3oE357QeL09plghEMzSwPTAutxrOKZqoD9HxolcBQhvaWasKaepuSF6eXU
VQJmQx+nl/6ejtYvCiROyidLRSn24IkjkxTrcUnBZ51/w/rRHg5dZIYelmkmMk+fXg4fvcF/t7qC
UMipruONk7g6b3yZtwoca7VPo9l9N+rW0bqb7e6GCNbM2Z2/gzfbBI+vBkEsqjHtjDnW+EyiHGWz
cAe2Bfmns0W18nCf3fbeDKa7kP0MB8cM9hZdww/nL/1m+ebSAdIoDkyIZGnOH/74mR48SGmDRuvU
LOsJU8p7Go7hI1OP+TBDTblwTjrxUvWRVMeG82Nx1h5eL+RbL9OcyktfZ+J6zu2fBDX6F96o9/Yq
2s3NkUj7NfXO/OgqHIv7XBFpkriF8yWjZp3tINlT2m/ZPMTbtMuijG5ljBEnIeZg3C7YSVWNwXai
0IQoo5LjfZV0ww/DNmGT2Iq2sTcAIr4ayzL/grhk/h4a8cBsUHUU2ztymR4Rtll3uef13s6aEm9Y
zUsFO3DkTp/n2gyM7UA4kb1Z+KbctWcaJMQ3YKU5IzleNdyTimy0K4KIBc3/0jCeEsSB4S8/l814
haHGjXYgm2SwpUsbFqBWAjvfZAZqgU1PMNmypQpd2JsgiyKo/WM8cw5jvfoCTx8if1vX1gNnk6n6
WFELUu9mK1sQns9j32xRYs/Wuu/m3FyVdU+YEE3u7uuCOsuE1lQ78yaN42rkiQ6Vte+zJWBjscjq
3gDH18NN7OhidXwsDxG6K1B6JKR+TI12fOlqt0ZHIIA3fiPyMr52vBqAPYfCpf1rM/p/ger0/xya
2Hv1XW9e+pf/+FWSGqruXopf//XfVi/t//wfSXlAROF/+Avo5Ij/9DkIY7jTG2cLo9D/BqLwJ+ze
QKVoOBP1rFdAFMsFFaoP+6hT8P1Yek76F9DJcgA6+XjLTWTIDjQV858AUY5rlqhNtUoWfZBmmSLV
O5qBHMOR0HLIinVjf9ilafG7KlIg94D3bpfGyDcyJZOb1FybGLZgebYIq94pg57qYhWXTjN/IBWv
FoM/d2P9kQ3CVEU0eDQ/OXU5GcacwM+rl4EFNh2Cm6AdmIFJ0wKqPyfhi2ETJYpwaizWUMxx49cJ
XXwRpiSWDPGzQ9jWB7+pvwOlJJPPlTRIa0eOPrF7mJ9muKMrI7KNbwQAemo1TPSq4NSJwUvuCeab
v7aZTfqtVRTVozvTuVu1Q21t2owEEjqERhusUly66EciVJR0q70ntRD704XptO5cNJarHBEKAKwR
jTiqAhKwW88bf+V+jVrEFDaEZMud1G/KWZFDXmEB828MlPus2j4A5U8IxYVDm3W0xP15rhJ/q41r
HzvKsfDO79GTGKTobRpv2JpgoS1+tqIHtJpgIPdG+H4sfpq1uR/zEWT0c1nQlIkfCbEh9iLaVd5T
2O48b5foRA0St5p8AGTuEBzU7mj0wf3HbEejv7H9K4QBFwyPR+vJX3cPmxsZrmacyaNRoVMNqyjt
uPtsTDYRfMS1mRFI9eqb/fDXKHuNLTn1jCgqB1B7qJpwmj5ctUzS7GMkq+3GU6W9NQiGJDLpYSjQ
SRXPizcRE8om+cKCbB2VsCQ7H1xCCDz4edTP5dEGN5ItegN21RtZNsW2tgtxOxWKjJARadSLY6US
eqKdEklgRtWDXej2SJuK+AeQg+qlSojiQlegc1Dj2LgVqZWSaGNmn2KV02Nrp2w/u/RgNkQRXapx
Hx+4/tw70xrqUZ/QADxFh0+MGWVxwBO1mzgf6THLqV87Gf6lZek5/6VutWsH6VLyDr2dK4acTDOE
VQbbKJQw/nztdPG0dow4R9hSNURb1d3VIo1sU6Ct2Ku8vXHc7qHIaTUVTQWqyXK892ZlTPc4I+Te
rcVjv6jynjiVcjM48MvOjwjm7NdbU4pnHKmYtDkcQG1mhjz8fWh7KMIOEyzz0W6vrLa9/l/snddy
3ciapV+lY64HJ2AS7hbAxqYRjUhKlHSDkCO8N4nE28yzzIvNB9U5XeIWR2ydu47oiLqqKjIJl+b/
1/pWn3tLmJriCZ9Z5LmAJ34/4sl+8MeIaM3Z1yOko4908qYTdtsmS82I3TA8KCRUgWKCYpMBw3e0
/lqu//8OrX0f9my25fqw5lI1Z5PPfvBk7m/LUifZEFY7qAuOyPYUd3ruhg0kEZpylhf3qm6D9hb4
HbnIUb4+/f5qf0znJ38AaxgWI0qVOOVOp6U50QY1i7QnY8tPCUysxUVFSvh5hawlTEY7iTJl9oeZ
NJpg7nuwRlbPJMMOJpxAMgcdXqk36LL8qHWn2Lemh20p1UFAJw41UMaRifIocsomC6y6hvjnZZLf
5liRP/ZjmFa6/VCvb4VHOXCShnZbN6ipMse2D3Lx07sRCQAhTHNzrJKuPBAEQd4IWpEDpglF/i82
nXe8k/RyhiUcVkHnubKItORve087gE5E27HFdXl0a0lI1I/b90fbrf9uG6m9cPSfCK9fNlLAurvh
+8/7qP3//2sfZYl/UMjd20osnv/kAP8FltuzG3acGCVlW4Dz2E81/wJj2v+gAMzMugvO90IsH9y/
wJj8PnYYKN5JluSoQsX+D+DB5sm3RMuNcSHVcdqh8O6fNoNaXyzGyMEV/eQ27KcI2RuBXpTtHC4o
VO4H1KdvNUSQb3zUO18kSw1xe8IYvqyFg7/EHUbzjOND964wVgnDSvOmzy0eUCSjbj1TVTTcPVB+
2vWfRC42ccP5QcQ/3e7X10CugpIi8zn3i5L3L57NoXNlqw8accKGwgmcD06Ad4fUlE2AQ3fTw1jj
eizmj38+LOUrJlrqvbtb+vlE66+dDVvdR1HKHkuSXMel7X3jm23dqMYsV3JwXvNZnpZP90v9eUzz
+ZjrKjWrm/Yx9fXcIHgxSEjzDfrefIVRYO6/6adZ7sdN5W7u4ntKWVgTno+kD7lL7l0BkJyNOEtZ
a4LgzReyjIOiWbSHidb0ZY2/REHtA+WEHpSgum1WCD7z1LnUtNY+ow8pF0KoTDvHUmPRNJL5XJ4b
mB8/63at2cFqsWUOkspvbztr3BWvxlJW0e+fFH/ur1eDd2yH1uyFIQpmz6/GmBthNm2xhQUcAQpf
HKx9xNL6HNEaMyiV2BlBkUkzu+uBqPcBYr5bV/ftmnv5mTE5xeUmF+MqSRqIHIMxr8yjab98z4Ti
iymVU8iD5moJVJT9wB8YVadJhFr7JZr71Qp6/+cQBpI22OaK2+F17YqCdL9Lcr9ffio52ibcRNFY
5AlUP27tuN/lfL/ffYk4IiAghccgNdkfKLfROaXJm+qB1VmIVJesFt8VEuwVJjcdugvKHJy+8U+v
fUR+s7YfJtYnLDmpxLMGMpy8FMEWcZt866nscuAcsjYIMplMDeXJYmIYDTuLViCSdCmKN2M2rPxy
2pdIrscBq7PVF44KcMYgiJvSjXwrqjjoulaFbjIqTSMlzMifL/q0WOF9NOZyIZsiIdhpW+0DmSjo
QYk4Wx8bqhl5WJpmzZqYznfVMBO43An7gaSWTF2hWOvHWz3dsyGnpKrv2GG156jp1BLb2yi3bzbG
6u0g14I028711/V6RYdJRpzUcDmBxlZkubb0tvB4E0eZj1OSHp2q5NRTiYJuiKIg4sLgsF0tnOER
LJGXjtX5bJPyENRpXuIW1hEGjflKFtdIdOfBzjgTBfm44IzY/VdlKDVbPpiJGi5MPa/rIz/FG0Kk
pLmF/VRjKuDgNd5zGEvXcExS8ylLVh/Vslis721u20bUF6bFxrJc5s+0CeX7zmilILWLB11Bi/BI
BmjR+61szRH2GhbByQusg8uap4ZiihwDTOmo+RMCc/Q8JOnCIZaG/O4P4z4/4/la+9DZZ21nn7/l
j6m82Wf1djSZ4L19rk/2WX/c53/Xsqf7/10rmxNNP3Dw9DX/0KWdc1iRVhkBp01E50JfNS9Cm8fZ
03JK/4FcaFq4r33Ip98xTE+XtY9qNxUAbKfPv2OJbkhS2eWPMN2bxqq/eQUY9NrjCNrO+Zt1BqRB
k/mpm4nX8CdEq2CThT345Ngsd2ojgrxqXtmR7hvqZzMlfxMJACyinFH3JuPzv+nvG4Nymis2f1y8
t6cf0pvhntg/7k81abvYf79tar+BP27MH+2q/mto8v9uey8EEj+9I79svuLhc1N8/o9v3//j+Hn7
/PMm7McP/r0Lg+3yr6oUp75/VbPYn+28TzZTMEigF/y8CzP+QdYDDTlEOtgxoH38vQsz/sF2iRMA
tNxdP2Faf7ILs06XWmpp9BB4nfe6Ge6I/QX7SRDSjBON1y6dEVtXU7zMmttcL/i2fU6PCaj9Cy1B
oxumkHLQJCFA51+5DpFxA+WlNTKyHiTXWJrW1biY5aXd+5qKDUmdGrHXhsB7XYub0VKcbDN8VkyR
LDv4k7caXeOqaTeEupXnCbIy5sAmR8LajEVGUKZjpGeTOacT7ncCISpFevdfe7f/eXH/Fx2L3724
58P//T/Pi6/7///X++rsmUu7d5bi0S5a2M8Tf50ahPgHZwIEBjw5/Z/M6X+dGnwS5CBroSSDVsCP
P6u+6qgpKe2z1//xY3/yvp4WGGw6tUi5ODEgZvShRZ+8rlvhEhZimoe6nLvkYhnN/DIrRiM5W73F
8j/Zbdu5Z2aTTtAgfrpFL+z0T7a/1j40ByMBxpISJajbk6Ghk+ZIHfSDmPMi0sglfpBiGcN5wUjy
ylinl0kJBXWWA2UCSeJOdXw+FgpAwy7ZKiBJJth+HK1vZFesBFenzqPRT911lhbyFfnri2OC6YTt
BYBGP63m2fTa17Z2ifUlVjlw4Q5/16YsfdS6Ursu++7OGTzxypj74/pp+QJnhMOWKjoWA+ApdK2f
X6c9T64+4lOKRJdmOC6nwropFa0yDBRrdY8Yt337+6f40ogceYn2ZdJzAQk+H1GqEZZR1qrIln15
aQGCvXTczURrZ8n3xAvOxz8eby9XUg5jeqVCdTLeWBUjoUy9otiXXmZEnIMryq4Hh9RhNIvyleLo
C88QkjY9SUgVKKhOq2EDsJU8X00V6SUWm3ZVN4ZWXeVgAQOnsc8s7w/VBvsDhIGCiAKlC3qq03Mo
HsrUA8ykotx03o1L4V/Ym3qVhvjrW4IcG+Wy7xmcjfyTe2hqqy+ccVBkVhuEio3YXuZgaz3v/PfP
6te7R3N5V+JS/aDIfMp57suu30VxKkrlsE1HZ6iX/MZyWjONZw0F4wETckYAeUEeh/3KMfF0bKZV
dnD0tZk97b1+//y9NOuixjI0bNGyQLJf0m56hx1Kj5MRn16aN9vFBu+pfGWe2X/rz9/fPipEa+Zm
1n8e30n1lCDgBGYBbuF8bZI6Ek6CPzTzjHSLf39rfxmImYwJFLXCDjcEBfT88iYNSGTm2ls0uYRc
yixrMFfp/Svo45dGQcwEbxloGW//yergepqsNBu7D/nM6lNZ+Eiu7DQznD/8zHbMENoH2Gh80ftA
z69m6TGvFgAywfk65TfBnHoAmFvf6E49XzasJCHNA3yJv7+Hp4pZ3oq97/ijCkPxgqjM58N6c1Kl
Y1EuJL4dOwdbKQXWcT3CEIINylG+8A9JNx9167XX5JeXE6HkTgDg4ENtn2/k+cBiVijQyxGqp2sR
/IdFJKKQi1HRa8jHSkWb09BXgId/f8GnKy6dHiQXaKPZVXhUUE6GdRt/kYgzyFjwBuUcxGBttCKL
RPVrWDWtlv9p14zxbGQetC7QTjHVPL/Muh2k3icaee1Db0SV07ZniV++JoL/5ap2uwf1U+pBSOCR
aD0fZQLrOJRD7UUdtr8zyIrz+xpS2m1BmtS7P7yBDAXenMYwal6dL/z5UBpR3nIl3j2yMvgB2+BD
DnIzyDKoelkpXnk/f/n6GM0xqBHC5dd3YdDz0Wax1hOmSFQVrl6eD9OOPc/W4RUt10u3z8HEwgdI
3xEd+/NRurzIbG3z3Ihji/u10dv2qyhGBJUVFYjoz+8fX88/OaK0g5+PNa0uddbKcaMFU+cBUFt+
RYU8v9iWVb3yrr948+gs0a+l4knL9vlQqVtuhbNx80zQvJc0j8Zwc+vxTyfI/RHxPeGxYUOOTOL5
KOZo+3IuSo+U8KV9WJquuKjTonnlEZ3usdyTUU6uxanpOVnQE0iKMbVLim/qVllzFm1ZatGZy6pX
XvMfnNJny9iPATl20p1AdXsaUjNouHuZutxocCb5ruuK/F6Sl3RZ5qqMjcL5EQJqxl456heAo+eI
8paFHGMmvg1xnJ4u5Sv6yP3N+OUvYgsGLoWyOTvc5zcaq53rqpo3x8XOE2uGMbzB5unGo0QRPOjz
N7ys5vvfv6371/zLmOCq9sMWjZW90PDzUX6uG9hbteFGq2VagS7t7ehXWn2sMKi/T632LiVA9mqq
Vvfs9wO/+EmiOGdfTn2LteL5wNmQKFerbZeC7GKdGV21HQh02cIq191XDgz7FPzrNf491MkU7TWg
WySspWjOJClYmXFnznlJSpndBUgez7xR3+77XDPj1kJe/vvrfPEbpS+BihQSE1qj59eJitSiB8JD
hQWbH8ElWkc1+s2/M+n8PcppSa/HZJHJZYdNWMt6KWYCihpM0HhHxfDKPubFC9qnbGYEik2nfoFq
Q/fMpokHZ/qQXly3/YSs77UzwovvJQBmllSfPczpGUGjeAxxmtu2kul94Vube7EkMn1c4Wh+bg27
ueAobx+9Xrym8n55ZLiDDgrO/QV9/sAyr9FJdGfkSoLaDDI0omcO6tHYntvsYu3FEDlOvsVyWMqv
f/6usNtlf8gnQa7RyWK45TpNGG1haCsnd52o5oscZ80rM99LX97Po5xMM3iEpW6NGziOzihiKmsi
7I0RhdHqz3+WMEEz+IfY+D8v6GTpAD1Qux6NkKhxl/G86IskHifYNb+/bS8tHfQ04ZVysqTQfrqD
b/Sx7UwuiFA6P8J7Ap3HZzNm0MEtSF1o/9Ay89dl/TTgyRKvW4NOlJ7ponurqq8NKcrkSVf5+1HO
1r/xtVG5IneSzjewkZOH1aMnmlefZXEZBuurOyzqfJDr9MoS/9IrQSGF3j1KHILl9v/+U0G3H0XW
p5jmo1L4JI3rRnJpkjyLIs3LDr9/WC8OtQNKBWdynIsnr8SA+yfr2sKL+gZIQ15r7TeXhtXZnGTT
298P9dJMRakc76LYOx6n7wU9sm3gPOBGEwzeUO96MpY0u3xl6n15FLQS+i7x/MUu6sH3tIjFpZVE
dzs2LK97o1o5n/871/L3KCezkipHjjAaT0gNBbM8IuxDbrX1vzUKkigqiYLT8Ol7kHg6oSnMfW2/
ucGoVjMwyiJ/5RV46Y7tcSBI2dgocx5+/raVS7KJreZaOCSLAIx/zdxuvVaYeeFFo97KqovsCdnv
aZNiNO15LmRnRH5R+B24MJrgh0TZQ2wnSfqaJ/vX0fgq2PTvKt+9YHEyB222KOcy2XuhiCzMMBto
l0c1EcLVG51os+aVLc2vt9AWRNmjo8RER6jjyetgmDlBzWC8I22ojZit1BDMqWe9MrG+cFG7sZXt
6A4dYCV+/qBGb0bFQsUxaqceTlHvdtYQkK68IODwyrL84/eChBjYvFyaILvytE4PEogtBR34qM11
+xu1LSV2lJB8rRJzakNk/nYsdhVonPCCUMI62Xt2aL5Vh+c82hbQh1+Spnf6ncSp6eocLMmkYDmN
wiofU0L18rOxY8MW7kZJyBcmyBSPs4ByxR31bjOPYXZ5fewbpU5PN/F8+EeUQ5oaJS/eByrjEEGP
87xDA38/J/z6eHbNpO6yUWDh++XsnA7onqbB4rww880ynI2Lc7ZEn8dr2bR3vx/tdJX1DI6B1FOR
QyAPptfz/GXgiW2cexALNrT88WXUWvlx7jNctyk/hzbQW5PildXv9AoZ08eDjxoDICxlpP2//7Qu
AXojIKERPkLCzfcuO2lZiCngbBUAexr8G7+/xNOvij793s0EaEohh/KR+Xw428/X3i95ZumQuRQi
CHv8ODiL+cos++ud3JVfPyihPhU542QYzWuI5pmyJNIqUJARmezud1XzeqR20n2yy9mQ0Z9e2J7v
xz+s8a5LBeT5hVEElpSJzYQPWQ5n3dgU550cvVdu3/758It+PmpxnOPXE01CLCflVOtkGhwHCZZw
ytqDNKum/FzpjtafuR6bl7vcRPRCHIK+IilSyfwhKyoZZbNZ3lRUtm7SxQJWpmWblQeu8gFIpm02
3fdFmXxGKIN7a9CmGla+aD9sZYr+yHiAoSfO8L0lXiBw6Vm8lX5ybdTszB2nlrdsdCssBFRe3mdb
Px1QDBX3pGSMd5pJuAHx0/gsLlFYdd2ltJFYr+ytsjM1r/ToSsNQ14072EinnLx+sKdZHq0kF+d6
xfR3yN3CflxSf0C22qtrzey/d6aWkys5b+Apk8z4BqUTpZ1BnKWh/PGyG93qVmoGy6oGGu/BmnNm
CVixUcJfEgwecixhqy/l2qR5MIOYuMc80GaBv6gGZ2vRAJ1aes1dsZCKIo8U1UAIAyVZPAd9q70R
+MACZR4ThKRcJ7YzR9b4lScNaE9luQjJNNhMvT1t1/XYFgfXnodQW8bODNTQ6xBSG11dWcvcxkqI
0kDUQ0h4YCGYLw7kh3pBDp3/SqVEfEI2b/SPbrKs7wFw2TFSKDss7ZG4xq7w51iDyfkdjJ65hPTs
AXkSwiaDod3dnKk5nRUZ+933U+cCZNQMe79TTZq611khZRYigtrqsE6pRMaJUyPN91Dhu4+WVUk7
aP1efy9b4X6Q2U4sJ3jErwm5MNrPVdEgOi7HJn0iZry5RAKWzg+aUbVobgbEry1NrpbuIghAb8QH
ifK4k9/rzc2M2zHlByNrMJ0bVxl+csGvHSlObiVs12x1zC6mdUVnrJBTZVzBMjWXAxL67ixJKzFA
gZg65EQtAkuTKGDnEp9YsSBQzhbgOEw69tGt7Vz/tuBe7uLG791Hov60i8Gctvwwe2n9aK7FnZGp
NiIGcPxgKtOtd+AKTru6LTrrkE6bqIDdtP7XzZjKW9XNGyKMiowT1GvlldRMUglRUYtQ6NWk3g4j
mlBms86REUVPFGZ9k+NpDxtZt2uIaVulZxgJpI0mDjyz3S5x7hoZ9MtSqO5cdBvJfU3uV9fA70o9
KNt1lHi+x+56GhkslA5CsKBvvbyKCsecyrBl3VVXBThFq76DgJFSa1nTpFzfWfNq8B1JLIUQKrBz
hXXdq+xuAQpdxCYWQ/vgQuQr7hwEcnzZEr1niiFFwHMmkqTQ6ut0GjXSArgdJjGqZGDNgAs8xKU+
+QeCrLBhfN9Lr/dCd/S19FOjl411BsCsxCJRpBpCf28abzR0dbvGcJRkz4pU6Rndzq6G3qTntEsW
d9zIimvd1oO0Oy38YnRySex6Y+EeHC9VWoTICi1cXsIhC3JEV7HgW50j3K5FG4P37G69hS8pztZq
u039zWuixFkaWkyr4qhl9anzrU6GEfSsiy4NykNiGXGdwR8OvV4CIOxSlTcHC4dEF3m6ZnqHbCy3
91qq2W2gWaRwHNy8SI1AVmt2k3dFs8EObToUnLp5Y6+JzKNZ7zUFK3EUTjAgLXqTGVtuRZ6U5TmM
AWe97Hzlf0gHVr8IiR1m1U3hNmc/k1Y4sZoCaLY7JNsXWZS6BT/Vg1+ymaULf8ugv6KRH/vZwWgi
iF9KdTqtGRKHoC/ygr/XKLNHZ9Agj1i9lNqB7r6WxzjI1qNEuwj0lZATERDNCAlw2PR+ClKrV5dq
2hbcrCkNKjiwFhEtnT5idelSC9rtoSFsrIhyZy3cnVcrnSvWdmq0vAO1caFjfiljvc5Bwalc+aE/
aTO+BN9dZSTEaj5mae/nx8nK1w1rTFIQe9os6klHJ5GdA9gp15hoNeeNX+YsWYvd6ebB8lbj1uw7
hWN72KBZ5lPmPs1G6V+zdbIEgKLZ/ug406ZfWNOw0e9aC784Ex2Sy3BuG+aRthDG907my3YQtd19
NF02oOHs7zS1pIFXE6+uMT3C2fKQ3eZb2Z1NLB1vEbzCSBTtRvL0sFUALDHQ+6R/9Yn3JqFv8w2i
t+tABpNSgJyZRgvwe5J3RwihFqE+s+t85SWbUnSivW4cjM3gCjpLLUOIdW0UQTuJqjhmy2C9zaD9
2nHWa7UOybpdv7VtwRzkObtfH5rrMMVCNFkRNVA7cAjXLkRIGkS+CnVz3AG2otgTfnkbPln8RhNp
QVLJEH0YgTbZMGof9UFYnwhLpwq81LX1oRA1Kb457JjyaNBbPhttqKCB0a/7G1VjRwr0zvSJrC7S
KsLkkHzvNbGWgQtmwQ38AWRt2BNdNMYlhQ4glGSK3HhG5cDhajVqGVTuxvYggDN4OF+s1QubLIVV
OmqKVOF8q3QgnlZZsirLfo5tIdcvW8Jkfe2Y2fwu2cp8jv0yk5+Eu5VvyqnSTShPu0p6atL6uzYz
N4IqmTL/LYFoWxF65H+mhMqPdRXM9STb0BrXzIMmm7G+AcnjAfo1UemRApChHVuV1JgDyVVrjqrd
8jaeudl22JHR7LKXSDsIuisAjmCgff7VJi3Ruuzd1sV/2TSdCBrL23ygdyoTYSkrrw35xPIcC7Q2
e8FWMs+GpBhmIzNBSiyFWRrtdbYkpYksXNN8thB56nOa8G11Bgtaj9uhrY3Q9eUwfzATZvrzpSth
pKtR2ubnBE6lcdiEOZbXbbPRqw/aLOvUARU4yT1ZirH77dbbWznjeWyz4otLfFr7bVo1J6H86OZz
dRTSWbbx3cohZ9w+JeNi0lFFjiKK5i1SaWkm8WJPQ2IcknUAYRDgnhgouZRmZQ8BQUqgGg7A5XtH
D1uHkFlYQNu65N/yKjPLDy46btym61wzT7rsSdyALBSy2VbsfU3cAatXcQUUOgHTWY4z6b8EeN8k
ZlVckHsBP5sZvtgAmIvqO9P1lB7cfuhASOPvRjteU4XCXNq3ZjDkMvs+FhA1gtZc+3u9RsUUC3uz
jw2NhirO6G/mwTTzbyK+X/OqpqvDmgp+wQ5IPEaD03Tsg64GYRZ+rOp0+Cj43drByzrtaPXTIo9a
PU1tRJ7sxK5gJq/lkNSrfFsVk3AuV1lqHxaDRTIWqWvAv95wARxkjULaj4mZWmHt6+l031o1SEjk
YoUKa82bl7jaivRCT3ujOZ/bbt3eDcOSjRFLRuc9Vq0GtaVr3fzzggpwwx46sfht/rL5cTljiA/l
THE0lJvy7tdqaiBAVgXRstm8lkkMtRAWvWUm3hxYeWMUB89c/Lu0V/212TmFfanl2nKJXoYoCVqO
2UcFaukjUNQ2eyg6TGNHkW3FTbaCpQdykE8XQErkHEBzs/CS+hXEwZoqzUe3WkksNSlXpJgfDOII
p9kTTayLwbsFOFI9gS5VLpaAcdaDBYMlO2cLt24kCne9q9yu+cKEaD7UjQFJzAbfmR43AtjdAL0F
UOR0c2TYNFP2tOsrxBHk5vxNaWOrc4LxqG4mnerOAMt3yQEFXPUENsZZAuo0OtGI5bTcrqL0drCp
kXwvTGfi6NI57Nx7tZXfV4/V7NBm/YDtDutlOGsmC3M7VcDCWgigF02TsStcRsvt4ooFIdZKykWR
ZRQWxALf6gC6cuKRwQj49kO72Y/JprpQr9LPtrSGw1jvFy6cafQjoeanqe9KAhQkvzmplhvDXfOb
wZu/Yd3JI2pNxRX4aC4gHwcvhUyTtONtxqf+0JFx8JTktjmfZw6MVs+d+9iBWjswHXlGA8pmG4+K
8n9MT0WLizKF8w0IpP4yV0v/WGjifuUclGGRZnMU2HMOQ71fDeuIRYDAF+aDCG8PDLXMAX9MmcvR
I7bjHGWW3EFLXCQw/z0dVw+O3Ddeop1vhQcZU63Gg9DT9c1WDiQxTsq78jK3j03l++99+o+XPluE
cHQbfOmzLrWHLm+0j7Uom3vZzVqcm4N4GEy5vF282iwg/+WfGgxlnEE3/CzBSiSFuT+2Ieo2b7vI
2N4f86TOAqYt9zH1Rnlf+/YWQotdroVdV2EDO5+zys4+tuuHbW3OjLmrkapM2xtzcZZQDnzZAQjW
LVx0TG3sfHZnWyEe877C2AM14MPGAnLQIBGFQvZNaCerd4U5I4enwrdlB1rCZbWluh9dlkP8keJC
qpy8JwrYAYmgb7CpX7qNOE4u3HDUqaT5JKJlJaTS5zt4zktpYFkfc/MRwnF75rZreSRUyvy4IUqn
AFgV75umxA3kpLp7s2XbEg+rd7mqpHlH6Am1MtJJQSA5w2Ui/AuNZsyTWsb+XC75B78W2bWla3XY
CX0Muxzi/VrZ2mOmW/0bNdjNA/Cl6U5pk3LiBfIiB1Zp6meiUtNB51W0AGzHVul+XDhtBpvSz+ky
tY+Ac322MU1xMLH1BWrpx0vOoLmi66r7H/O+cLNYrAnRhyOMOlEP3hkBBWkEpjw/R6rnXAIL3p48
T7POyh5GiCzNPALIdLZJ/ZPTORoxIGVyZqaTdlnkVAbzjmpEQGZGERprettO9ngrKiN/yHNn7MNl
Lq+ydSW8nfCMM+V2zGWL+j4j1IhZfwCikGn8gXIUlvQZwmrijeVX4j22i5au45vKbj83bL04WFhu
gLVIRCNhDZeybvLPWlq3Dwh+zYtGG8ZDT4Y4aHXH4R7D60Ub2y9xQTJDFSZCq6zApugUF5zpg5FP
5hwR1tvNH/xLsSB4DYXTDMG2NbzATSnNQ+YsTtTRl73Qm0a7QFh/Qcpxci6ctrycS/u9SCztdvOM
NWhG0V3aeqbzPm5r+wjf2r12HfOOCcP9XheCtcFJrVu3TJ4mMT7OXMNnTh8kntR21X5aKz+rAszB
zsEui/He3Orpotry4czS5W3VzBbfDZNqoPqkoJrqWLeoMdh1iUl+zBeiTzDxbTFgsBxLk8VBhHXJ
MgjE6NBAE0mUQqcvRZ18MCwo25yhKJOFah67JTTNyfEDnETbWdX1LNk5qRFs0HOytI+DPsJkZvs2
32VN60ScRY27JW319cCfbw+h31BUiCDBliqAUg0clB38eLdKUng4glXmpdNStyVVQlgfOrtuN5AY
jvkFLXYdZ8Ifk7gULd6tbXaK6zX1mzmgOlSBQOtTmUY9T6sIO6YIaP0VXiw++M77ajDFkqybOvYR
o5pZHcECJGi0ShKVomQsceThpXbIFBENFVlJFMR15ms1Yae8Qz28UkngiyCWKY/toTCAGkBv78K8
s2bjvGw84is2m5sXaGoltENmi0fSh54tbUQUj3urJbnjhf2muTCkPUt91ED9ZzgVnYR0ES21HluS
PduA1gTZgJjDJoDBui2vWtG7KiyM2v82tNr4xZmm6bbCiT/iKxRpGi3M2l8bLffKiLWttuJp8Hte
TFR2aegVrjkecqcV75pOY2pDTZmXeAu9gYWJrWV3NVNFUWFJfEYXL5yI/GhURKSAQnLG+2Zpc/JE
kGO4AavvxKtA2+5zZapC0IgcXPII5LQmKGcnm3qYbErKUEbq2W8nJZIr4i4wmTT0nJJgzQt57dud
oTGnpzP1Jqfv3rmTomwMEzJ5FHa5st4OKierhK3Y0zyUmN9acl8+twTQ1Ocrhh0U3jIx3SvN2s/M
yp3IIyGlvUVHLJD7kemq2FLO7PznSCV9/7FbPK6hVhRNCXICustMy90z005gg8NrSXbQ2nV9BJzC
u1qayrvb+sUf4rpICFMpHPKKI3flKB658Af0837Z0g29wSDjAvN8FUJHKYrYgOTOprdB0B+h9Vjd
o994DhbBatDrIzn22plK7I+WTdDjAUBiUR4kVVgQSQuUm1CpYdnO2G1P06Fi3n7v9FbyPS1YeULl
9M2dl+dj9sZkU4djaG/UUPKpvG8dncnlkLqTziuYZskdnAbPDTXThAFBeAoTpZZbyQYHs0nfVUtC
IZsXsODU56VOdkDo1RK2S524D2RaLiSSTWLg6yQ0oIy9xF+uSFriPOYvI/WjzqvdHjZWo62sGV7n
hWOnexwea3c24Udpc/pUFCVsxbkiuuLcoOZ21ai0m+/1rRXdUWv5pDiM9DvLoBHcjNjLddlRIGmX
OsIxzwKiW4ttR/nWOW24EqjrhVYitUu6Q+23gv6NDN1NYZMyhqLRI4WY4rov8ZAZq180YZ9n6sZc
FRPgDCYDl9PWND2UQXu6njO3yaPMqjTeyKw2HogjSt3jNCv4Wyj6REHkCNrcUKRJpoJl4ER20Tfk
bhILl8lucgIjETOrz9St4t1EA6h8O/Rj018V6HocEWZmVW1s3yqawJ4lk6deVRx+oDOQyZHUne4E
ad3N1V7PntU7b6q0iiBym1wA9KWkbXCaKm7budLZGPfVagW9bwLemNJZyIPvyCq56pXtGgFVURu1
TeL4I/FR5YhsHRG9iTCrG+UMf0iSL0rixIzx2p2YRwOx2JsX1ltddreqNAbjSldNrfNsp5ZTST3M
OqVxq5yPDrJrTqIwVRMCbdLaPV8Xv4FISdVVe1RUB5doluwOY7tFhNYECXYh/f0KzMe243WlH3Dp
K7dYL6hjLtPtOHY5/Iu+Mpd7e/Q4Vx1m09J4kiQlF86xzZOhfygqW9S8OZqUbxNl6enT0Oq1dpGh
CesuvNVG2sfE0g/30l9MhGkdQI0vxJR1xCA1uFrmOjRyodlHm8ZQcz6yywUl1BhOt7N067y/zin5
tXXgd9litKFe00QygrWbZauH09Z2pEfVYDyfYPmsX5xkoqniU+QgtoDsNFsf4hkPRWlRsIZe/55i
l050ellrmwbryU+cfgk4DGr/j73zaJIbSdP0X2mbO2jQwmxnD4HQqSXFBUYmScABOLT+9fs4yO5m
ZnVXLddsDzM2l7JikhkIgXD375VA5TldMu5TQCvadLO09I7di9wE/DEEFvvo2NsJDb3KVs0gwEnK
CM72mGruDfh5jtM8sVtNbmoj9Tlsp9riZNc0wsRds7MYELT7kZrY9rKkpUSnBaHWmCGdcQhI+Q7m
yeWgV8A2UXnVtlOLt89J60OVlN68I3hd884j7VKUFlizVZEWxRkwls+ynsb+4NXTwHFbYy/nKqSl
ahlO9VKbnhAeU1RAOZDspBY2c1COBxpiyuBWpt08X0TUEMUXLlM+/T6kTGVbC6ZAQPAPdJ2wuVFm
dNTypqvuYacik7ayzBmuc9csIeKDngjxcxYhqF02fVv4xU3VlV79meJM6T/MuV5Lh/1u0qrqsJJ9
/+NQ/A/K1H/hPf9grT21zedv+StLrfqFn5Za551qIsS24lI3jrwFJdXPYBMstSyCJL7jz3ZAf+Bj
/25RtN7hmbURkCBTxVLn8ld/D4gL3tl4X1WiJe5uXCr+71gUf4gbfmFOUf2RT4dRQmkOaXd4K4S3
E9kKz6ORvcT8mpKemC8fGirr7vzJXD5EZR8x89C0+W32rOq5oNEl38ejOXp3HgV1dWiVrpHsZhVz
tl3APff0nLRZ6EbSuTbUFK9ngXwcUjSGm7h1lmo3wZQ961lz8KAPC7KzLYQNDmbFfDNYXWvuIrrH
yj3AUM1i6xGRhJCqnPTLOLXGZRszWKbbKROasRe+n1/YRkklrJeaV0vR9MWR1OqUsFZbUqw94L8A
CdHK+pvdWm23ceRUFRedbav6Nwbt4KCBaJmcW6RdPpj0c8ansUyqfIdatrti44vKU4QOw4Dv7fpm
b1l9N4exCPplExeG34VdAZOoRlJW+TJzjf5ogQpmp6lPfWTltHV9mdw+nzjkF1T/OmVuANXGMJ7b
AcH+OXOHjjlwbrM6FLYe6eQKgBaHkfTZIg3pqIWyyoe7uqmjJCQlbzykbo4tcKG6tCeKtm+Fyuug
CEkfC+Oqjtriua0KTx6qOZg/MUp5hNdBc4eDWFgXTPo5qeuaxmIf6KNVXkVW/xlatBuPBO0lbOrS
aeCeSBROtm4qgorwX9qqKJ6wsnQzelYu7jqgza+B5i330gK+28AARcc4rk2Hki7hX5Zoq+FuS45S
YT/hJGGZjHzSXrvC3XQyBtmoIhEQ+4YnlglFuDMlVKUDqzNlg1y25sh9F5pew+syONFygm94qeA7
JHSE1L0F3/DVlRVHx5jMCJnGJXU6pePvujnTPjFeInLIvXI+eE2HMDn3/OxKBqymoVUY2kvQJW0D
qdXrzTEAHbAP7eL4H6rBrs4UHRAaRW9ibG1SLy2K2z6u0us2pVtuL3vRRSFiEHgTenG07/Nsl5fE
GBrzwa6TmRZsv4ioiOFIC8Am2hqSKUXFq/ubqTC6l8IFrrlCGT9eCLuLYwkQ0szFh0yv6cLCG1xH
ZwQhSwtcUwT6oVq8yD0wIPcEhboJQJhpLKDAsNTTeYDWTe9TKkR7YuTmQuOb0yXzudeLPDmaJrtV
u+GcXqRHQ8ugz5uR9kK+QADtYeqI4B79E6HHY2HORED3i1kVl1ZGosdX9OliS1KmcxQ1HR+4UMt4
q4NomQxktbEQHGnUjyV3wnUhJnFZE6qZbBJvbA44noP9grAqDChW/D3ZKGsW1if2chZP3cBe80av
LEuyaDRkGyEnmnY3jQk1pMG8bPgGGv8PKVz/TfMilKb334d1nZrP2astTf3zH1ua7b9zSelSKnwP
bwGBUv/Y0vx3RPNRB48gFdOY0vP+fUfz3iEZUyrpn3+JFOifOxrSNYftER+wq3RCv7OjuWt09a87
Gs4/x8T7qizayJeDNzInD4qD3iiddFAAsiVsmtY9xgWhw+FSgEZGIj9GJUs6+rEaXrqC2EmODohc
8gTXxOxGG62T3Hk0TmWPCKqYLkukU7CZvCsmlbIlhL/etjjbZafTO+MxmsUHjrBTvA+Ym9wzFg/p
nd2lJRN/k7WNVX/qa2nP91FZ8b11tDTIz2mRafYz+epty+kaDyZMtCsN/5AgqfioTzJCzpD1+gIa
oTHwROvU0q8TTLNOM3GjJhvGIKYc6PT01m9a+vxArQuWgnUmiis1H9FryqwUTQuFe/o6Q9G2yDwV
qNGKvFOr3hGq35eHQaer2Q4HGsJqWt08O7sDNWJGI+GIzWiu647hDdUFYPIW1/o4np11xpPrvJea
HJGJDlVz4LjOhME8G49inRSHdWo0KXy7JlVZzZJ9xlxprTNmo8bNNp+f8swpEQuoQdSvJigBBV1u
iz6jUTRbp1ZfDbC2GmXz1k590svUhGus0260Tr71OgUzCA4A8I4wkn27TsoxhjzGZmOdoWM6NbQd
iE39ZNcGBU6mmrKHdeDO1uG7WgfxfB3Ku3VAt9Zhfe7zaNrV6xDPyYiBfqg9hntPzfnsGHa2d9bx
f1qhgDjugQU4BXFpu4itZJe3jV6HU9xW6clRiEITT9oSVivQEFsKdKh+ABBaG92zLwNL4H0BovAV
WhFlxLztrBXEaCnmSi5r5vj7ZIU5PIV4TP48P0uKsMmU67VuOVIWBTzSyIlqRpsYypYgLwWhsN98
jHVdO1orwBKtYAubOsALQB8Ds7kCMvMwYS2l6g4chdCvcY/4ASN2QYS6cfJXWIeSsGXa9saSc4ut
0M+oUKB5dL0ra4WGghUmslbICO627DfF2KIDMGWS35DipXQQCmvqGVT6rbFCUMiblfjVkXV3mFaY
KrYVZNWu8NW8QlloXxt5qhTChRQCsMtSuBc9hkDszgqHSYWMuStIBm1dPS2JA3QWrTBaPnTjdZo2
QUSiWp4RPawwN6Az4Dd4WaA4LVGwXEWAUgQWrNTOcoXuMvDJz4ERYxaMVnCvXIE+ZC3tg86Alu7G
FQrMf8CCK0SYrnDh2I/tgJpJwYjyB6So0MVgBRotH9IvbFcAsl/BSCQLAJO9wigjE5XINmkcwLd6
srvbQvRUJytkE4gVkFPXh/GKExXQZzFmwKAUSwOJOohm3mcrUBpnCjRtvWr+6IoaKDXm6OWHc+K6
t/kKto5u5CHIWgLkXPoKyGZ5CjiLCAygtlhBW3cFcJ0VzAVpANhNV5A3sCsA30lhv6IfOTKKFRJm
JAAetoJ4KraM/JyXZ5vIgiOinQn1B2v5i50rpLleUWcRDTk6vxWNLqtW8savKDWpPRlt0Qq7zjE/
RHvC9eU+hqH7Uq84d60gb29Fv/2lNy/mFRNfFDxuRx5I+bCi5k5K9CkV2yyFIeoaIloKBbLnJsye
yP3unqAf1YtokWRyAJ8Em3dQe0KtK8ie/hgUITNqzIFGCYXqO0TVUSahwH5nxf2LlQMwVz7AXrmB
vLO55ywo8pPpLxb42jLszDS5KdiphCk3rhFxjrFE8oTIxzp5tNMki5leY8kaLvm44t3c6XeZE483
iZdu46yCE8/j7H5y7Ys8retbTp33ud2Km1nifPK1i7JJHiI0pOwI5gUJ/LcRPQScRzU7dP3h1ppV
sFx9djO09eCWlS5D1v/yKMGCAJFdYztWdX0HOEH3jX5KYo6DQStFvLHaZ/Y4St3z6N4r/PQpm8dn
6gHFTudJuHoSZpzVv8b6dCCP+pkUi1MkEqwdBKeMcQQ+ExG6Fjhf0Fg8AqtRWjegPGT8qo6DS3C+
NLKrRfm2slajoCP9UrrZU0tUZqj13bk2W/tbZUz7Gfz5qsMWeJ6Y7pZtj+zxg003zMZNhjnshjY+
uWPyWPMIBj6JGNrOT+KQBiCLHtmC+50K2L4+Jo11DQFlbBp0XlK30a5WrHJMhgOjyo05D/7eEtKN
kNRk8Q4MMN5G5uTfBYVrHpclc9lXEg1RoP7ZQ6KDFr9kVGrLeh+L/CIay3OH1ii0BsL52/kmF/Iu
77JLOms6wgQbJ/vaN85VpkkSFKmpvfMKdhS3nrItD4R4d7pOe9E/ygFGyJCzdrTn9GlsRHHFx05t
K7DpZZS1WEBYiw4+ilaAT9CfTLfvaBoWh8FxZ+cQMHfTfuAdNTt7qmWeA4Oz8yJXgThN+wvTjuCe
ZXCs7ewqCiL7oYUPhwSXxp3Rmz74mHU3NTVJ5v5YfHJMOBBf1v5tpLGdLK4+AyGyVTNbX3d+0OTU
OcORUEdfdA/DWBXfHW8uL22/NA6ESc/7udfdq06byhvSir+aaWydaq3YljOYG+3LGfIlx2yDMCHi
py2Nm9YkBBvM25ZHfY7LB7ei2TybAA9kWxQbmClxS63IEPOlyofrsk68bZXIjN21o8XdF+NtVgWA
akny2EzJe73qtDuDo2qIVbnZCVG9j/qB/rAxfsnz7hPkMEcaZR550GK9fHSJ1N9HdWZ99YzoKdXl
8pRjSdgQXsL5ZYGImknyHG0xMLqjN0VBE9ZJnh3jitYd8H3UQPbXXgMi8RAqcpDd0SmnPXhoUvvt
kFMhPqNToZrisjKJJpi6mefvcWYV5WVWj841qho0JtZ01aIE3CBODtKDh2Dl1NnBScuIUgXnuSuL
YjnRqIoKp0UahS5+7xteftu7sfnVsfL7aFw+zGbyXfQa0bXaOD+a8KCf4q5GWHlKnBR6VjgESfHi
C3qv6dluixOBivhRdyyoJlkv9BYTgKjPlX5LhPiQXZkQOD6UWZdNzvca1S75nyah+dZ2jOqOz6i3
2/a+6UjMOpuyGQcrtJMhyL9HoL1I5rOoocmYYm9zqbZTqTN5X9eNn+AJzEdvQGSYZahdXgYf/FPs
SoI8JolEN7aK7Bp5BMXgm6wmTvIMCN2TIJGbEon3xvdRId1RH9vVtB7BLn50pIw9JU7iHGWd3ZmO
XwSI1OcZiC+kZpgoaF2pT9lljC0IAIBKg9xvb4csMLP0c0Q/Wi23bTRE30ly9ITcoNflKbWonT/Z
5AhsauCFBVrMNeCyBtudDr1VufdpQBCm1Jss37sVSliG/AGnzXWjpZr1lOJO/GBZdGPvCjMx9PeU
etjazyTG34Jq/8vlG5qYOv79vHoum6+f0R+8nln5lZ8wbACiyn0PVUHeDmFazJ//gGEhG1zMp4Sc
6GRmvoJhVboRMSA+uzh+oFdDKz/A0WLyxcZ54vzW0Pqj+uLXoZUTO0lAXJ8BBXDjbXrHMIkA6LPv
wgBK5eiYsr9Ml5KVDp4m8I5MgHkXjrGenuwWhdVeo3Qa8crccFK0u4uYBoNTa1jPWMiRuwh/ujPr
7mNfks+Lt/u6GMT8pEnPejSpuChC4gzHQ2Wl0x7B8HI5Ee4GhlJ1t+TA1FetI932bI1GEO/yiRV3
Z2qubPZBBTd+9kTWqXwKS6L6JBdO5KHL2n3FQt53fei7hYiwOBhR9i13lJYEeYlNuJFFeJrYBHHi
U6Opw9vs5ikyWzqfU0lc27akWG6CjMbugRC+gFYZbe9irAe3vqi8xN8t1Ux3hgRzorSbquyN3kiJ
MC2OWRSbcTz5ZWFCqaOb3hjdUpAlxhmTncMS/a7IhNEpiey4uNfAq4kZ6uxj5qHoOUDdk1VfIUWh
GKW8i6NZnNqOorvzuAhDr1GVc4jHOuyJ+NRYVfBotXS+jVBWbmsjkoDQuXAyciQ1Q5MfSemd6P6u
K9auesK0F6Pnv5nQJtMTT+aHr0sjvbKDdOqv86DicaH/Pai1InA+W/Sp8xpwhOWPuguxCIywLmuL
kcYy3rOoRGmglBay2rfTEA0J+YI+DcAUcEZPRhMnzqlK/ahNwU5Jzz0HGS62ClQjyFGzwii8xC4S
fcwoqeNd6IjM2E64iTrwVTefMIP0hb+h0ZoAuImLMrX6JEjtnTbt91XRNXqY5+4iPy/9QFN5Y0Rs
lw5GTesbiOPCyauScbiMM4LfUZDsHI6ZxKZRCSfnEbXlpTNTAtKmaTGcEAmY/hHpioh3EuJWfzCb
fCZu2LOj584f4s+5jSoNVRWKtg31YAHjQppkD308OsD5/gw6TEoIxKOOQKUMEz31eW1V2V/47sRW
TEuud+PYVS63Krfppo09nArQm3CaVIu3tNFQ63uKRt/+TkOddDemwqnxtpZA1it8bZdVxplDs71L
6D4Abuam4JivsHeS0U2FiUfTEe/avFnzZAdXme4j281hBE9ZYwnUf0tqkxtfLvNj4zQUlYsx67/4
ouo4yje29zXx2j4Ao570D+S5zU9WRf8emdJzWSBjTSloiCjTjEK7LmV2aRbI9K76majwAzGSkBn4
+oriIm4ySI5a8R39Sn0MKw3SEW+MZwRdBPSI7RhX9G6Si6DYEwNO1dhrlSJVStMeFpDheYBs8fVu
3EYNFgHeELcq9wviSnNnr0RNu5I2hYu8Z9v6QGOZKZ+1RtE7izdwty2K9dEV/+OigL129QJSiJO9
2IuiQHSeCoaEnbtSSFQA997dUnlTjgMBlslr4vZbHxSBRWK1Nn0QjczuSaQWaAAnyzgSYogKlcKs
CUcBD+Tta8+bbhAVFccBSRgRDLMBRGP2uCuag0M1or1foqnN9pZ5yY7MONcrnVDn+ntUuRTZD54d
7/6HD+3m09f//A8VA/bvd+JTm39u/xZ+FvJNcKv6tR+7MffUOxU1glMAzzVhK4rg/LEda77xDuIT
VB84VXU6qIj6nyCywW85UJWqN8tkU1ZRoz9BZP7KJMKd/gjPRLhI6urvgMhr/NA/t2P6uhS36sHA
Ym82VXvXG+PqhIWgqBJjP7DZHYrYlDdZ9ZwB9m0gm5JD4uJp7CxDfKTX8qs/mvGtR8/mAWvOVlfM
SEXawDaIy+AIX1Ju4mZOQWqFT2ekXKLbLGZQ8gbmzsF+wR/TfhORYe9JGv6rIoQ1qePtS6GoD9jd
Q/GP3u31S0nqPBON1ej7xXopqzh7Avmhv6cewbpA8frreZ4PST13Zmgm6IcQfE5WWMblcEyyRtyo
o/gBytK9pHbUOusI+BEwFZNDdv9A84WfVffTUr3XQWx+uW1ufzzHXyubVtfuq6duWnACpCmQbkA6
zdvoQtPPBHiba+1bxqRkZ9jNo08L3kf0fCC7QWPooTtV9CTNdnFf1eMT0kL9qoiN/lrIQjJb4Ge5
HXRZPVOETZIAgySqY9dFgx4HcvyW4AM4FUn3cS4b6yRBAz5rmDApvJ1lcddRBUCfEZPodtK9U8NU
gtknSRQO1OG8sfOi2s+JeK+7eRRvybbANqfNThIA43Tpl/9vy8nwrYGK/va3q89V+7d9X3z93Imy
+F9qPOAjnhsRJ93/fv3H9sef42+lkje8+gN+NoFbs//WzPff2j7nV3+UEKl/+X/7lz8b9R7nika9
l7LnmMCjIQ5/He2sCur+/cpy83ZFITTm70uKE7zzVRgwEQcqhnjND/yxoqhV4ucCoor3fHhVgHTy
I9Rh/58LiPvOdVCikw2jpoHfPNCvMWL/vHURKDvcsD70pConN0iyeP2tEx3eSJkS9WBovkooJ6Y6
2yOW1yknmmbjFiJe607D4A/1FfHBAeRGPzH3o5zGqqlVnDI3fN2q75UW4WnTtSq6Ts1yiDa17BF7
quFSuUuMAKCXRKoXv+2YK7VO4fK4R5JCHUipOyLvwnnQimF41uc6cVDblum88RqzsLd2UOFicfVa
v+s6LflQLIuD0y7xFXJFlP+0QaVJJxznHzM7kgvn5BdMJQkYRttMHyX2o2ZrTg30Nm17GKlFXTfG
3nE0N991nVH2e5ND5pl4vTQ6yJq5B6dOtSwE2zVK/T23RrYLqkVSYe/kItu3mRDWY4BSlZqlDMCQ
yT7l/6cUOaaIUTOoOhHHICejRx5PTJ29sTnoaGevjEzqj8fEehgMXmRYzgTGbgyv+YtgtTUm4dVH
q+hF5DwBaQ2q/v1NikceGbnek9MHpBFUHDh6NMG0y0g5Ht0od+/SvAy2kcPJqDMT71pv9c4N3Vxg
YTBGzz/ywMVfBDKq7ejXp+QbsKc+cd+Evdo0Ur252yhRiWUyBqhN4MmuDc2dSNIZfazuU3c2sWnu
f/na/YuV+V9cDy2TZ3NRKi9Ni43913wM+mCG3Fxqrje1y77vGvEx8stuK7uyfTE43R/+/Hrq+b9+
fXyJdK5GOjuXexve1Fdt5pMR6W/JFJ9IZYzHM2mhaRiJKP+Ll/YvsjjQFJhwl5xM1Fn49UtrkRRQ
l2z5W23GQoxCt3wRY/WXBR1/uAzLD3sb/zXXuk/1Dv+SMCLGjpKdWHi0luOsJtW43gOve5s/f99M
UwXy/PLOkUZLQxnCM1S3XI475PV1snGyR7HQitJFuBuDnTs5lIcb8WjNZ9RWon5Cya87H3Ob0ZVU
PVN8j4vUrHZIUUs/wpzTOPZE74tDWaSeZNN0M43w0yhsaXL6mIK1o+syqdIpUHlXVIbPphyjTTrq
cXGEy9W+BVj75VUQW9pw7KfFfW9TAzzvlq7nBspYJCEfChuQd4N9HsPn0jnEmY0+ddsfE8OuNTp4
gmWWe9dJ4QA35YB3c4/sNX8YLY01ohugi7dpTnTYgbrKyL4rNEpEQ4y7rg6+D50hEbYNcXPhRj2U
NwR8r2HvAdoefAehFUJgJWNNnBnppDY5YZxxwDtqBQWI+8KQJfwyNjR5bSysrdvO7dNCIq+kWf6i
J8eSO1HKTN/FutGlzNiiygtgvXGOLuWgu2LnoHfPr6NRr9wnVzIwhz5KW+cL41pBWCsoSH1I/LYt
LvSyiD6AnmvtNlhQBX+YSKp5WVB33TlZhmV8Q02O6G4X1APpswyStLmz5rofHvXAq9KjL7JSXC1Z
UQ2bNi9krsxcI0zfNiVN39jbbTT3x26phhqH2pRmz7GY7fS+NvHixaHVJOJ66QvNJDp86ucvaCk4
/2AJr4ObgXmKXGXpN8meK/olwDtn2u0ibOfLnOU5GRDxPG4InXAGrLJpW33FyJ8hpUq72O+PAFaB
tVlcNL0OtEGjaU9anwfeE+Z+DMNC9H6+L8US2Du7sWT31CZ9aT8MpJRMz2jB42LXxv6EfV/mZHYa
vjYPN3m9FLFi9uo8+oCtyHLPHIUbznlQn8UnPgu8wMekGz0DbwthReZnM+49rTvAIMn6hVB4bxzD
OFYATeEHgoiJ2Bo0JNvCMLceyMMDmjXIQyK7s3gLnD0UF7kV+TXW776dj9iA0XPA2FIrn4yWe6js
Ek9NNSlWsOPD9Q/t0Ps6Vaya5e06nje4SbFQ81Y30JRHCIny42xyT26XPhvjTd8FxbRFbAZmnrdx
FO1E1pM3ko5z1YUIrKLu7HdM8bu8cpZgZ+saGSdu5KOFn6P4Ui9wmu8myxGgELzUYNf5rYGHbrQb
fIpeZUMiT2hgtKggqbMH704o4LQw3E3FrAlAtAodW5EkWPXcChH5JflO6Ft0YKH5mJiVc5F2wixQ
pdXBJ0F5XLUHH1Bd8ib2in1dC889ubJO6ETBZwTcbxCGvukgYRVb5RdXZkYJ483ASZbqqmQytWNp
9fqAi0ovrtvB8SrWo6rMcMZH8aM98HpDROFsLj77DIyO0aeWXK5mu6lyjayUwJI85cXlw+WZ5x7X
UcqLRMiluJ40apYozoYKDY4UDVP9tNgL0MsBkbVrxvUZsVoN7rrtizyP97kv6naLvLGS9kGMRWTE
fzHevNnUmC2ZyXzLNwz2GspK3qjYiiKKE9GkCQaBwr4JJl2ClUTjxloM7S82tTXC99U2wLUsj61G
baEcb99sA5zTKr5yqDn1Zij2AFcSc99IHoVZOs8zAVT3FRJ2fmbG15Gv6btyIh+gyZLq9Oc70puT
g3rR9A2p47mvcretNy+a+JzW6pR7xLRnzz2yiMdfbFYa1LGR7gWXfhPZf5W79mavtS0VkGc4upKY
EYer+l5+3WvTqDBszbbHrVGP87YrWLfyqfzNFDmuwvEL6AHZmQdi8FZ2NoAyJ9WAtaocVc48ofuH
IUBs++fv3x9fi00eO+8cuzmnvbdBV3XJiSKXAkVU0ukk7NjmadRa7+XPr7J2w/56v/Bi0OGBg/ic
ggite3PGZXfrCvwVI1V5XgVQKkegvhuiQOts11deUD1PUhuXkwk1KA66FpufOlbw4LIo66G7rDNS
Cw+SRd3bV7XvJ+ckJanm6c+fpTplvnqSqhWFUc2gqhBG5e0XyGrNEZQ8T7d9nXs7J6jt0KlyYx+U
ATuEErmSOiV+fGt/izr7byoIDXiD//3wHTLtN6/YNfXvf+B5jvmOsZuJlx4Xn8xGhfT9HL51IDvV
f00PmO2w/HBD/3MYh0RgGGeaokCM1ekfw7hpv6ODRs0XP5Wkv2VyePOdUUXW6sqK4MOKwTN5/f33
bG5Vo4rabdtU9pXhyfQsdPPulzfjX4xEf7gI64sTAEiwzLCuvQ3X6xk3Nfptm61q9Tg7hGoc63qO
fm/5BFbg4ZEU8WZyCedteHzqt1rJ+tpsyd7RLyZXPCZod/Zi0Dg36Zpx/PMXBb/56zfsx+WgTHnr
iIukMvb1O9faIkK6Pzdbp0Is3nNiYfmszcvFnw0CJ5wRU+0szkQH+shorN/ubF/XbL7gfMMdqgzf
rEKAbEgLLL3Zkg2RX6Z1HJxwUoy7eKTew6KzMkRRPJ9Sp51/b29eX7jHZelssF2GqDdbxjAjFpI5
Vw5qLPDjiKlyIAOKupku/gs84c0xgEsZhJ2yMSrJtLqJXr/HgqD7fCDyFGPLDGqhc5Cqg7YJHcxg
2z//OEEF/vCBouon+ZE7ES0k0c6vLyYZLtpWgDDliHrHsC57SdS3Fz8gknWLHafB5pOv8/4C5YBu
hzOm7FPu9PJTXkdEYzgJ4TUp2Sq4J4foGU47KbfNnInviCMs3A2F92Gqs5IcgIk+IPRCqemztzcW
+SNVySgWLkjjPsy0g723IS8/aUYiHiPXsyza5ZfeCKOoU9XeaHsjaj8T09kl9oTrwo9RU0i4hMvE
d0QUukvUXTJqusXG7mvINQN/37PD2eMlWpre3mHjy1t+anK4GBIz+D6VItBCt27ndFvXLW19SeFG
F15qECM1BP5VkFoxuUJN8AwXH333ynjIwz6viq+gVrVxGtOWpF26yeWTSCD3tgSNKHVdvzwJrCOP
szPbT0lTIi0rIndi6PZMFNcxx4+PqW/ML8jIDLGVzpgaHHZlei3cUUMNknq44ecuoXIzZmrptw7N
Ww4P4kyoJid4a8zdbbd1OjTNGxtheQ9lpYvPFGn2VM64CSS1M7raRR8wVm2LqptfKreIv+meVl8N
WVpTtdPUyQeaUMWjPtLAubEax31cOmvkyJt6+VekURi7wb30KyyUROOk87LrPB17CnanIlyWJLlp
ukA/y8q0eyhUTcOP2PiM/hwlYItHqGoqpa1u3BNGF+G5Lg1ySAbI3t6xtCN6M/fasDBTbmSQBl/x
aLZ3QtdJCtMxdQKr5w1wKElFWB+ROfX0Dy/pc9QT0oO7t4uC3ZgWFK+2KUqQqsqQ72O3dC4yi4ym
vUGemE5ybzXdmC0hervBwAirC9xBx8S1y20c1aTPU8iVHTu6Zr4Sfop0bpqXjmY8I58Jshjd6Tvi
ovI5H9P5cyub4b2mN0u5QU6FCpilmXyNyajcD75Tm8rbXA4oY73BfM/0nYcWImK5F2XnElbV+AeO
+MOX3u+s+0av2q0ol+F717WQvsRz2lgUCv3O7I2/DGp+C/ywrMCSsW4DUTrQZb5a2n8BmMhmRBkO
wLqda8qcyRmsZ59Akie4LEyiVAyjaW0JQNN6l9zCh6p+Ga0LqNCwDq6d4HKSNxjXtrN15UePoDUU
1uynNj+sC9JvHab+q+mQUAP/sur+wQz6IJrXIqT13/80zpjvOIzwDUJkAXwO//D3Y5LlvGOFY0lW
OiC1EfBx/eKcMdiKPH5zZUrZIH6SnhaPhwsUTJTTr2pBDH6H9ATFVCehX07UHChsRXuyQZDIz+Xe
3DRtD7+edhrCP0tTGg6LonaEBbpSdihZY0H+IckgojXlZ0MWrR7aShRirfqQnMyKauOgsMnCyM0I
r8QuIacdWZ/omjKpI1ssY57ABSJo9CdeQqiIT2J0tJ8aVBTVpu87lLxBr8GehYkzkPhm6VH0ZNpe
prqbGx2tJ3FNFSlPwk28ZFMiOkIAGCBarMVuNrq6eHFlQcnUhm+fkg3iQe0QERrEBPYPwkPVQ0TA
3E3djgwWF8lh3JWx/G79ECMG2O4wRVjddJSINQlV+SFbpMfJ2tboH9AzBqu40fqhdMQTOmVXfTA1
+q2vGdGXFHQegZIzmxa4aT8Vafdc57IvTm4xITeaOw8dA/JO+I88GBq/RtHsL5G/kSDOn4hHnR/z
1G1vsLmysUWEq45TfPSgdF5azX0uI+u6i+mKjyfn0sy7A3nsBPNZ38iyuqsRSYoQSBFEta9ZtGpD
Z18JJCEm5ZUGMov3oW1IUW+bS8WS7ZwSRbYMtEue1vsos3lPBdafNrPPQxpfEKTxeRqv5woYtEgu
0DuRjuf1IVkk8wnHJ+HBduLdu51zGcSEbpn+JbEbYLv2Ednyvm5dXFcw5/NSX1XNOJhXmizr89i0
NwtBgcN2Rka/8cbkbgR23rPoQ5OXXX+epvZ6iUxn33o2uQhk6u/sac4+LHY5XbuJY18jPrrUO1Qi
3BiRByaVOQ+Q9snG6ONnhCXWscF0fyfNwdoM80DKdYA/dWyag5zQnk1Ktw8w89Sh/AoHTJ5olpPo
MFSIeesuOueYQvjF1rzKptwNjiKy9EuiXB8YzrdmI5+rjEDLQMU5o3V3ROj2U1WH/lIlTwQ8lGfX
bQLU4rWf0GadXOjBN9fz420BDiPJbsRKk43N5ajVIcB/aOmaiWGEgNj5mgSj1NmVlmU/ljE5srtK
jwmJNkYC8HEik7giq6NwyLa2l2bjeVGxH5rpWnhErQR8+ng3SoqRdayxXbBN0iDECVAeEYDfDzW5
WpXotuPSFQfKMp+MfNzLWOs2MpLjLdt5tSF20Q45EHIvCBX2ylhzcrJqIIpfzv1VDrTDD+dzkvfL
RUTkz77t+Y/Xeg4WaNe97bUo1U4IIa6tIipwpaKHDWHl/g93Z7bcNpJu61fZD3DQASAx3pIgRWq2
JVm2bxAeypinxJAA7vaznRc7H1gV3RLFLR77cndE9Y3LlQSQSGT+/1rf+m6UXWCWTfJdjplFCz9O
f7ogqOp1Z83f2tYW152qxwBFprhcdHxXrsORzUkU0Lhs3NWhaIB99oCWvWw24/UUWmiNaiVJmYfx
NxfiJmW3vXJSLbxpe8tfg6axA67KvzfRZw0bPzWciir4+C0z8p9KGGAYu8K4JTA9L3dWpU3X1VAb
F2lejux/Y/52U9ZuoJSOW0yj0nFJrHoHls+Jk7VWWDb46G4PbEhtyh4Q8tYUaYveuWwupmKAEtmU
fc9K4Jm0O8BKiAFFdDT01wquX3FXNNovQ+vv2rj+RaKliUck0WBNTVX3iLzPCyiNPmZuXVPunFdx
1z3pDXAtYi/ra90OL6lgfp7cMte+k2QG4s7xVtKr9qmhgwf2dLgkRliKH5jZq8Ud7lEIlf4N+pnb
pGIpzKAr0yKptHvLiS9lUt8mgLXIQatWfZ1bd/kAATvDCMeKRh1IHzoLqAVPM6IHgjzN+AVw2Icl
72UrMTR/SVWEv2Tsfs19bYP4fQB8lBUrINAorcbwORymGwq8Grp2lPNmadJVCv1mnw7ils2iyNZx
ZWHVbOsi+1aFWnkXlSCpDLAjgbToKCHooJF0iwlDYhfPPHLAXUgAWm8ws/rKW3cZ1nW0htGKjhiH
DhtMXqaujHS+aa1BbHif+CNn1J8NitRrcFgxBgCayld0DTBJ8hd7slMf3I4MBYDqNB/pY9nZ2ieL
rfdiugOtfiGs2r6lfdLt67BrA8eJPbWrG5YMdvS/RihRrDkEPbR8MKKqLdbJ5D6EIv5ih+qza1fu
9cQpo2x2FRkO49DUNGva6zkM11M678Gj9J9BJ+kgJvt9Ka/teT/6sIDz5i5DqsPKwTZUwLaeq+ZT
JHUUwOD41kubeENx/gqp27jukx+sdIRQxpF9QxvJ+ijQtP4Uw185fAPBWw0Pvm2z+4TFgfbNB78D
7WuMF12YXbsuHQG9bu6S2SKvsHD0r3bbfASQf53H4qPjfas7e7hGkRwgBtjJObzjTHWjww7faRMs
a6dq8q0Fzfu7H/V3tWtfqti4KTrjckrzD5m517VxO2JXxeyOYW89ipJ9QBXEuroBsn0dTUa/xqf/
NE32rVNrd00XF+uolPvCjP5i8VXRHlt8uTZt8NOJlW+ln1572q/a+NBXfFTafMvm4HnwZ7DpToqe
mPODX2f+CgXzhVUkeRKQq/yjZp2s6kdTfPc43A6xtZLpzx5eQYQphb3BVh8VRK2bMBHrkRNHXUaP
Cdgr6RksRR1YGex6rYFPMNk5HTr+h0KTz02/T8x01/OpBrgWRPNfngPupUYs7WpBPzZbPHW7ouxv
nZnF5+sMw4HQj7Xr8G133LXr3aJ1ueGVvWc/uc4LtjyAA5sZwlSv+AywGBPtnbVw+JPhsjXHXWc0
6GZ/5NK+8xJxHxfVJgNFDkGKaVSzv/hia9eFsGicNbrBlgB6+eDfFP2yKj5nuRtgPw5yf2NaP6Vu
sk6ZyX0/xNyv6HKsanpWs7ORISd1rd14WnPtU0ZYhZFCAFx1fvWB2Hv8HBa9HnMbm+w/Rv+upovc
ZgQtOfcNCED8hhWH3RhcR1n1wNsVjQZaBfWHFL4xZAN2zZiMpFo7dIaDpbUNlKLYz+LCnsrVOAj8
0W1g1MyWnEMuZ/RL1efYpEK8Zp59pzAfYpwywo6HXfMZjub2w4y9ZG9bqrysNDvZRRP7Uq/fgpJv
b6q0490vu884P8U+XTizK2K2S0BQYSI/mCr5WMg7N06r3VDg5eib+c702itDDldmt5HCmwITATKO
zsJliayyjzba+E+j8IedE/EEMneo/XWKX6RCYzxl974/7iP+Cj4hP0A58hCxE1lPtt3vhhLEdzzB
Ys/klSTHA9LndO3p8UMjoEQjZIYjJPZ5flGBaurWlqo3/EPxpPxslSq+VKpldlshSQ7SYduT6hQi
PDP+FpvO3nXT5yqK2R4q8RBO8SZOfNC+AK7cdm/Z+aPJyKUkdFVz9AtqN5+spA+IpolXs3lrdR8a
PArwPfKg7gVSXnfNtzhYQjJUNV0biT7xfLkxmFvTfexqKV8MgIjeDvLytJ2jbhOyOZ4Se+0rJmsy
7nKwqnGud9iietw44LLCYltr+meBFzMbjSCc6gfYLLckcypw+OKp1eXz8rccmX/Cn/OQpNpX385u
3KH7qBn6r04bnhS8/pVkS7DyYYh05AmgG6KDMSuOuqD0mzzdFmNzo+fGpSYKPA2gGYkIQyVvPhhW
+zTiyhTV9zbn9aKZvKJ7eKXnDjPA+Wq04xe/V1886d5Evb5x5hLKx+hvAVZdlEn9NFbhrdXbu76K
nG3a+wWHkdImQEEXT4pg6TWy/HADE2Hi7wLLtVFaaZRz1nac5XszsTZuPK91rY+J066dKSgiag/p
7EGAjbYcCpJ1QxOcpLOv3ZDIqxjg8y6URlCzo6fHtcmnZNN3zaYTOW6GS78UX7xwvMqYK92I0D4E
S0DNiB9rbpxc+tu08i4jJA1aURPTADQUHu5mgoQ8e84Ew3Nqd2Wt468WAdFDgLanwGN1TBE8WqET
xO2vuLMucUAFgMW/ua326IfuY5QPMNCMFSoEG/H3+N3OrvAJ+iurpohjGsQOxP6dkw5jgBUXF/V8
lfpIM2fbvqTVTtr9yO7asuudL0xWIcFOmUZ+ZiJrsz/rSr+gS70xTcJMVO0COFNb150+Jm6yp7hy
S38dPD2nB3YqrDKbpq2+5pmzoZAUKHJFTBfC9CLFsPNrJHSX8XxX6fXKtT6DHNmI7ldUaZt+Lj8k
04BurodOI9n8dcHIPbLKO70Agl3Cw7bZGYeKXVWkf5hNZ0cxbGfxdcsiIDpZF2BK/Upp60ZztE9t
dwf596Gx45s24rASfVPsJwNSGbaR49xgKg/STn2qBgFDN+frMWda9lhPHt8HIWfAwdFt2i4W1kT7
5QhE7rjfKbHNpK9H05VjjHYe4Kaf4EtPTf4ji3yrvw5dm22enlWccEh9gLQTCS99dvvMZSG0Rvbi
FIzCH9hAqekh1RjnjxoEM6S+RuSEF7ZoMzMIIfz/Su2l5OqCDr1Mas1j82gkzre4lsVXX28LC2Ro
V/yKAc7EQUVszTWEfX96gHPhEvQaTVNzg1Qt3YsOpWqAXqTEGODbDTRJHQscZ5vMuBs4xIE1tRGK
rFNHSGzaYSe/oSlK2ebFXi7WbhhZGobBsNWoGw7TctaKIsVHq4i/gp+H4tniWr4U9jQ4a73vIaL6
uZmNKy9tNX1dNH0XbV3Ruxu9Cset60i9XGc2jKYNzrtbxwEqK2YqYL0Z619F40fZui907I1o3wAV
jxq4yU0zlptYskvGUWpBCgStBL8CtnyV8W9o1EbrQoYIyeiUXpXcXbZXg6mjLwOQ94QzyGXttvvo
1k4G6vI9Ho+Q798kP1tF72CElnkYB6boW2ebDUlE74WsoCAk4uKWH6YeI62vr5WpEaSOyNl9KFyX
WZMMZfaYjnX2iD7DfsLLr35ptkGWx6xLP+d0hyEKy4xeqIWxx9FCjSidVxi2UlQpVs4OzqyIy1vN
QBxn6uVuA3tqsBFIuKwY7toaOG9yUpbOxxARyiOGF+QoxTRQxzVqW2nXVB1hT2Ntsp1t65SK3hhh
QdlGzCWuKNtJbLUiAVrcWQd3Dj5s984D1kidabHvsLXEyTMbi6snOzh8rIPbpzs4f6LESB+MjsYi
e4LFG1RTW0UctViGElCCn4yDjyg/eIrU3/6ixWpE3RfXEZ42itJE/fwgVgBX0nBwKCFdKLX1dHAu
/X6h839n15gM5ffKoZsikd9Qff7X//1v+e37X+1/PZXJz6p92Uc+/Bf+6SMv+myEKp6LFG3RYKNT
+aePbPzLJhzecnF+LJbMF2ghRN2649v0tFyfnh2xm/8ukJrmvxy4+AYqBmqufFB/q0D6tsULyNxA
Ho4HBRXNsfDXCPWZPVti0uKdyU0Bsrgxneqclvdtz3W5PmQXS5EDcdCRVAfaaSKA9pgBdEAysiol
vmJhq/ju6cm14bqw+gfQ73MXi6VJUZ2REr9tR2JyY1R8NKQXkIjzum8AALsgMmBC3YzSZEMIC0uv
EQuyqepzuW0nmpEMhWSAYUxB2ez1UCInI8PURivIG39rFfOjctgnFGmF4dLFaTOAwF51ZvLlxQT8
/+rUc4VIYSl0I8C1xFFvVw5Ss7Hsc4UAyal6+dq2DsPh79bG386HE6McCZ2YoO6id1ja9DoeJv/o
4jJcSrMXAuDVORdeT2NeftUYd2UkhXWtA0H68f5VHUu8lgF5X3Rk4A4iBwCRr++mX4Nu75WLv6AD
XWLYXbHXqIVRxQ/NCsEAsN5+7XBE2fam6fxCXfs1QWyKo9Oon878luUWvugj/PNbLAsvBS0F1LOv
f0tLsYMcr4hQpmHAa0Sw60SwQ0j1OMIwvxYztGwQXDc2vxmQsrHqk8r5GqVUejS9b9bv/5wTU5o7
859fc6T/8IpWT3xLE4FNBRwhcPtNDyOdoKZWj1fvD3ViibAJ9YXrj3zc5PV9feEdeG8VjXJ5e1rE
Ck32kNet+TeT7n+cWievh7uCLoIl0XGOVBm5S2WkLE2eNG/qpdBpnY9uGu/wO/zDdP3joY4mFRkN
3uik4Bt0aJ/ryMXa5Pb1TRe1vymf+3vKIFNfIj5JFbWOWk8oTKkzsSIFNeWkTeXqzZUSvffbUwHt
DG8H6xrYVfs42BMlcmfVhDaQgCP0fVnM037I8mLP3qP9g6HwldoAB1w8bGKZKi8asOhPiaWw3DqA
ChI+Jk0MHsWDhRO1obz53Vnn8WmjsQgvlp7v8VrT9USQUCqoSZRANBtXnL851Y2b90dZptXrl5pH
I3wEFMungW/D6wuaHCSqojJIg3NN4y+nFel1Ozs+nCDqoQon5ffUHMLd+4O+neuvB11Wmhd3sR/d
pnBDtq1OaHifqDkN1IV0XABG7jtnluy3L+/yqHDQMA3RiSwbm5djVZj1LVs61DMU2oVu9NEEW114
JkL57YfBx9V4mH0+nwXjSAErDI+99WC3AbVNYyfa2t3RvbegHRTcRkOzb9+/gyceG/LIRfhKEO9i
fXt9VTbm+Bi3FbW+tllKcnOl1qE7UiOmhnjZkASy8cOoOrMQnnhuKDOXm4jJDojx0cLhVnEk/CLu
A0KB7DUpH8VlXsku8FJDnrnAEzcU6SEyQpoWRLt7Rzc0jht84OPABer9cFfZsoeSjyuhqimyWrGP
/uj9O3riU8tXFv4lCa/IGg376OKWsM7RbBIZZDrtSrPtcM2aToMNLFfIxUJoqSCDKml/qyEoFmvc
mt0H31DNh8RvvOHMQrOMdvResu9dtmqIAOCYHK2cSUe6ZJF3iPQWTwJJO7lRboyuIx0kLqPmYwvs
zAVL4GBLTlMjtc7cjhMTjHWZNRvjGjdksVu+fG2GEhQQYR8y6P0u3IpSq4NcIVbiWPmtT/143/Sq
O3PNb6YXFWG2EOay7qGYWMAsL8fEHGTMXUf8pmmQu9MOCU1YchMQHJV//e7DZijUjwtqGxc1tOzX
Q9WdwILccuwFrSzzoHDN8MKjZ7WXpGfpdBCURWBemG7mqbXctRnG7t5TVn/p5qpJgvd/zYnrFjqP
2QdHw9UfdNsvlkOQitimTLxBXSHtlau5zUc7N+Cb2VV65qPy5rVy4Elw4OHgtEzzg8DoxVBziZFE
s4suqPUq3sgkRSSnReNTGFMsiabe+/z+pb1ZfRmPzG2E3CjM6IEfvcaORg+eLKE+kLHv/8g4pm99
sDf790c5VrYLLF8CoDhyVoOjBzr6148zHcIQrZ7isuosvDLaBRZTZaSJd1pi0puypNxkY98umop4
C++RsOJsTC5JwOnuAX1FBHD1kUUZpks27/+2U3fAthZrKVpofKVH3zoHXhlVIiTEti503Hli3M5V
Hp/ZPS4X+Gq5cFD20Do6DIGVcZliL55r0odalNtwClBt1jFpZuRJkvUZhUHd9OaFoLt707KkBibt
1x18aKJq379OY7mQNz9BLAYD2jdgII5WDGL+yH6EnBpEcWZu0PiHQROWFT0E077q4UCSDBSTCYzV
y31ijvr3rYI+62VtFpizNHY1MsYzn+WTt8XG9kDgFpvQ4xUFC6PpZmXPm0XSJC2VWuesMCm9oxWH
RmYHxHHcUWyUW7PETjURwROeWdTeLKQ8GaRXGMbBYpAZsMyPF09G5h7eTHeZmiCO7mruxsrJJpJy
UWj/mjVvZI7OxpnXfEkmOHoYiDN1hIJ44mmwH2u8nV4ftagiEj10xbMlb8uqQ/OnBeBuVo7Q1obl
7IUTrcd4wvy9pa64F+7PAe9Yq6DZ07kFQ34G8H3iN9GppsaCEczlHH30JsS+Mca6pPFhS9Ff0+w2
b9vaaO5nbH2Bls604ya3/v7+tHy74DEloZGwl8CX5B5vWaamVL3nVHpQAsy7mn5lQHLHutjwaSt+
95O5WGogaAu+mwjM7eX6XzzpQlklmq9sDlDjyg8IgYkoLcvyIaN3uwtz6Pkzht4zQvO3M3wZlCoZ
JQ++H8fWIcOCENTQzgkS4HlBbJbpJa3RdpdPNc7CovSSXUjjQ6xyv59uO7Oe9+/f4LcfL8a12DDx
YaG4fVyhoJNlozpNllzFPlxjyIyuQrdqvygiy84M9XYpBc3GjgTEzHKHj4todVov+7EZyFRuhz+L
Mkw+Eej25Xevx9IB1Ti8frYQgB5eP0XYCVEUeQyi9F4+NIZdbzRidH5kku7W+0O9nZsMxSlggc3p
Oru810OpCbcmkZNTYPQy3zutVeO/MBLW7JZWCFmDvvfbH6PlC6mTTbJ8Kzz3eESuC3El8EnAuPpO
yEa7MdVgn1ny3j6nZZTDcQvDD5vqo+vSIwkUMedF1zJs6Sm6mTktsu37d+/kKOyPyf+hJIX58PUo
cMoS4kLxjORQobZFmzpXwKHHM3PuxDMy+HrgUsTMgYx2+fMXLzWkdroILkYOZY7mvqoaZ08+T/PR
suI4MDA6nbl3b18nnG/Uo6kwwhcxj1MQxqxPwaoxXkHW86VIlwxlCZOGjGF4GWc+j6cuzsNutzwl
ttvHxqM276g6tyigtJAAu5TecUqwlK6n98ye8sxsP/G8OFdxklhWquXb9PpOwt6WTjPB3W8AzXJm
wvjbkSe6e39WnLh/y7tkAJ+y6DXoRxvOCgFpTJh9HwAxIFw5sdjsiC8dS9LFnwxEB4LzKQXa40mu
9fgmjVpAd+2JoGtUGa2hI8zX4dz//orEbBACmoyJX2ppn7ycgppXDIkX6n2g+0Z9T7qW2GiuVj+M
IJ3OPCNzuT2vN3FLbfs/Y5mvx5qt2Iw8l2N3U7vR9YCySZKxPidEV5ZG+IEkn8EhisQwWtq7ci7Z
RtVjd9GULhs/MQHaoIUr4F11doWXf1ImBMLSgIiDjUiO5aPSyvoviV2fTMQlNTko5ipzg/efzaHc
cnwZmJJ5fUy2QWBGXl+GJuM0HrRqALsb6Rtkw+0Nlrfu8wTBCE9p4W9cQr4QB5MWcG22SUieqlX/
wVRcbiZ8Lo/qGQkYr55bP3GgnUApow9CwxURac6py+kvKB/ZZ4Y68SIv+zx2OoCQ2FodzfqJIB4M
jGoImrzJbko0xkgOI62+lqjDV3UsmnP265Mj0lLAhoI18Q28xS7x8A5ZNxA80I77RDj9TvoRUssI
dfuNyOr4/v1nemL5gLq2eCnYJNGvO14+5tbjgU8qiP2KsHJ/4a+ZTnpm5py4LCyRdJAwcrAJ8Jc/
f7HcdzncoUHhKm/SWg9SlfeXTZbK3awn8k5r5/7MeKdmKgs+XmfKq2Dxjvc0ZOylZLx1YwBiY1hF
MD8QVJlIv9O0ekTqoX0rBMatgNKtIrrA9797PZugM++9ceq6aT0iOmR3zj5uufsvrhtSIoEmchyD
CSESyfFW3F+PVh7fidIbriBKQ990kEB06aiv6bDDiNVMCeIbW1tkuM3es6LiJgIgR023i7ec1fsz
x4cTK/vSetI5QMCjgNb0+idOHFWQumgqqL0p0VewO8YduDfjHvSk+vH7k43Jzdu78KDwyL4ey1eR
phOACKyDaO9NXNVERo52tP2DUXhvPfp64BuOv4hK872ZXKaRonEd7vI2rS5rf4jPTLHlxThaC1kI
QRdw6MJw6x/dtwRVi6qFr0ivnUrCIPC+runKowBPXTVeOHIoPiI8CwHfpoN/pi7x9sxHWWKhQywv
J+Ljo/dpTGxrzCtuJAUKyOV1UlznkUyRfBEVoHJErL1RW9/fv68nZwoZQQtYCtvToip4OZkJBbVJ
fanQn3XZs0Sjv9Z1BHmRPxeb90daXos39/bFSEeX11KdTHXCzINyKDFoooG+iedcndmmnb4enFu0
nCHdHX/NCtMqqfNKrseGyyRRJwL66OYBk0iuf/6DK8IlQ9WCJi8u/tf3Ls3CHjYT61GmMmM7LdI5
2er1mSs6dd+WkidCoKXSfrzxbNyRtd5ux8BSqt8YU0xMfD2e83ufWtRejnL0ycgMvW0MgfOk4Aj2
0Ff2EIwhuJp68t19HRko/d6/eW97CLRHxFJiZeL53MCju6cMa9LTCMRuuQQcRpaHt0crW3U5RIX3
rKRvXI7Ck5/HWs+fzAzldtj1yZVVTJ5z5rU//VtcyAW8B3QRj2mnAxosX7NaFUymkbNmE+MBC/N5
BJ4H6bT8NQhi4HpE4EnXwncek2g7ef+ANf7HVvPJB02xx2dvAkLFPTpNp30Y6+M8qgCOUr2zBwPS
V9MWZw5pJ+h9bPbpYQJqER5V7aP7DvnIQ6bKLW9l5F7NRZR9ILvEvOVbCaPcDJ3uMgERvUmnrPyu
eUTShIbrfTYpyX3D0WGc20efemNf/p6j/adVZ67C364CL/RIbJXcAPoR9aYyoRS/P+dO3WHLZ2mn
xG4iUji6w1nGtoJWBhycSXQrFVoIi2vCTN4f5dRHhI/CUlPktGj7R3tZ2StvsFWsgpQ9d79KUPxZ
K/Axwvxg6RkCb+IesC5NLZUmEaZVduZYfOoq6dOAA+Ssyunu6FWm5xq5c2SroML+edkMqQTGW8iP
71/lqcfGEgvBhsMWAjP/9eInM68u7RDEjN+Xxp7SjTSQ1Gbe/UTkxXDmlp4cDOEbx32x5AMcXdKA
E7NVNC2CmaLddvaAnVexa+5jz1Rn7t6J/ggrAPIv6nT8D8fx6wszmzjDhUsxRoopJqTejpIAyID2
uBDYr4xqxMs0pkOLfayMf9iZP8araEC0s587Q3u2KvYpG3801LbsS0ucuROnNglMlUXo4FKrX5IH
X32vswbF/6Araiy62BVQlDG1de797HnFzqkwKxIMYz++/6xPfRyW7S4UYniQB+r0y0HJb0vMrGCp
nqo82SRxi7+xSte9Y38xOu3T+4Odmr4uN57uCJt9yNivr9CseqxpE6sAfWzzUjRet9JTuz/zVT11
SdxA1kGT/3eso5d0KmMFBZPDS1nF3XNB8stjWHXR2oni5nI09OFPrkrA56a3gXPsGIc7GBmmVxLq
AzE6+CDK4n7uBvnw/q07tfK4DhmMNE8gnVlHkyNBYs6ZgzZJ0+kQG1Kj0EDFZDmtDNl9DTXL36Sh
IB5HV8af3E/UHAQpEybCDX391GhUDmmFVioQEW4wsG7xZVODNtkUToZft9CL7On9iz05T2hmOpRm
UZwdc0qbimQ+F0lOoJTvBxgnrUAjwmb7/iinVh6uCEXhkqpJOfj1dSWxND2VGGMQov2/Fe3okxY2
dXsdD/yZlefU0/PQf7HOUSpDaPt6qFxaDgL1DGNJJNQtKTvWU+iSVzDKSCMawjH3BNWpz6UZij+4
lZSe9aU8zPbDOnrlat1t6RSDRS3EmHxKqlqsiwIk3/u38tQDo7ZDXY5jIoEyR6/cjKk/GXLBwtrC
zCHFvRArZVb+n3z/PDIb6GQu2kv/aCrWbGZKB3gjXuPR2PjKny6cqW6CP7ma/4yyTJwXVYAoqpxc
RIyiO52xwWecb4zZl39wJqRFzN4fvRSP5ujJNBHzXlrUGogHVzc91MZ4o2Ber6TuSwfwUKERi5Gr
M4qik6UWn80DQy8IleO5SMgJXi2D44DqLXzUdtm492E3tU+s+c4uHMZh3yK4vZirdLhTfsxheW6+
vn+HT+7KfTaUVLGom1HOen2LrZlUMmPk3Stn2BaIeMb94Oj1t7QNk4tpLq2fujmLL6Xpt+sxb/Ge
RGln30c5ySPv/5RTU/flLzlaWNPScWpChziDOXWPVTI2t6kvmzMP+8QoKPT55FG2oZFyvHEDHAJM
2K44DM0D2QRDJGZMNnltnHm6J8bhhMFZh+0Ue53jNntdGGZdtJ0R2HFbXI9pNVxIemln7tmJnQot
dQIMFjEhjcijF4RUx0bagigSy9OwOQ3O9ANEcHkhUUPRco1IgjdRl1y8/6ROrNeIgqixIuFfBFJH
o8pYxlkcRUbgG71+X3Bs3LilnB5cTOl/MBIlQDbY9Lt4YK9np+cbc5Tjjw9U601XDQgu6GG4VBMc
72e+DCceGLoggKFL69pDo/l6qESltQoTz6DiCEpgdB2FNSkOg/cvaFlLjgo0S6AXchKH6hM1sNej
eNIOJaxrAw6bi27Ld1rCAVuZzxd6P2QRFcsyK89c2and9qtBj44RTtbGDiE5ZoCDuaeyEcfmxWDh
Kp6TxbhaFVZ5IXpVbCzNbbFFeKNx4YeO9clMtCsPi3OVAJAhd6j98f7dOHnPqW9zNyhu47d5fTd6
0SNpo7wcUKdorqZiygMKE93vv/IebNZFvch+/Q1vSJXDnFaUu4NRcHV5lkcbmaryzJPl6Pfm2XJU
OEAmF/EBh9LXV6O7vfK1lgJ0qc2u2rngaD7PWEpJc/0iJlx/uSezC/uAGIbSEz9WB/Bwa8Q+euo+
LG8jjdbUuoO+o8E6MDr7sU+kFt2x0pQ3Yz9jPOzlAB1gILFEv2wAc3eryRs9Zx+JBYicHODITgQv
fVvhyfsags6WK7yBlQ0XegJiFsbjRJRoD3N86lozui4O+GV+AyhmdcAyg8yesosiRJsWuCwicp0c
MM76AelsmKQ69QfQ8yi91t8YKgcAbRxg0P7ChZ7sen5S1ZxS4yxnxh/hegNEGiwVbbwDVjo7IKYT
zCpYF+MMo7JxwFCbyqV6qR/w1MDdCjOAlVR9kQeAdWmLpNy2B7B1XKe2u5EDsqVVa7bAr3MyUzGD
HqDYXawAZA8qdS/SAzbb+xuhfcBpZxWNv6tWtHkUoISKovVg1c5DOGIUCqyxU1g9D4BuvO9jtrYT
02w+LX4eeC1pw00yMscMMq+dP5i2mmAC5uMsSITUNfj6fbIkZNBfAUiYmMmzSQUIhxXYkpuq0erP
tt0S1WGSGFEfsiPUIUciXyIlSupJGaaBJWlCG9gWAXUggKK2QrIo0kMuBdoCMirsQ15FbvaRiwez
bT+2dmJ1gUFKDl7uji79Rd47WbouwtC9Th0XRpAVzuZ40SYgScyoIJ2js0lxIO0iBvcTm3GzJNOk
OF47k3xXMnvy5ppczsLEwt7KxTfdN1e+CBEtZmAJY2oSSx4aaTRusxs8ve7vTLfUPoX1MHwG1thn
EMSNnIA0spm/T0zeb45XqjtpYFH1irmgp68rc8WxSV9Mp6l61K0C/EhqSUXQBjCCFcIlo1sbUdV1
RCGPxQhCwIu8W71rfW2niDQdv/Se19mrFBIW7tKug6iuurxIg3zQxa+xtEgt03QBJlmT2q8qoQ4G
fQQTEFiGksmrwxz7yJoMkGIu5+LZLqDcrMqICtaaUm38lcRpby+SpPiramVyr4xxSO9C7PrP5Aal
HTomyzBXKo5jPfAsEUomT4H8ufA7zNUqgriyL9ypJZfNnpJnItVkhvxEhdX9aM5aFng9bbX17Cfy
J+xs4uCynFSoVejWw9cuiVW9ayCcZRs3jeznWMvVcGGYTmiu6c2JuywefZvu8RhvY0RK2qbL/bld
xdYEoGgoiwKkVeYT9OlKN4/Wpjb7d1mUa3jGQ35Igt+L/FIeWr7S/Mn4KTk33ZKJNnwH+KJpcMHs
hEQ0L7OeEywSZNu69ayYAimx4iPCHrlBgGZ4ex8Puh4kvse+rfSBC63bdk7uTV7raN1E6HzWQ4h/
Yw0joNRgk5Fa51uJRQxhXQpjI2VPcq50TCgQ+QjHeWVGKeTGXjPpyo9x0gMy1EkcCJRnD+mNY2qK
oJlZ+g7I/Fj2/P6BkIemFbEMOAeVn02lgyTsh6JKLyZf8nYSbO6RFdsOYbaTyunhJpm4qAO6JVhz
kjIk3ZliY/lhHD0CbWLVmFAcZrzvMBuVQURjlijyT1qIASHC5om1h/rKCusDeB+7ytTF6MgJ8kUT
OvNlMbSlkQYF+BGE1L3dukVG4I4WGu13tIflqH3QAVw78O90gEz5UzVmHqzPfImsjNf/p2wwL3pI
zwIywcpbCpL+g82q9EgiMvHFAwjXjZM4+WUKagIkhkpYWEB9ycY1n6bYSPljKK9PsLtqZlReaefg
uW9UtoR+kf2BvhaAN6zB40JshGJ0AMBiBakTPXC7oDsY4QSsTM8DgoTYf5ayIXI7+8kHCmt7qrlw
cKg3+RaLTd23T4ctxW/BHv+XeqAdihX/Mzn7y1/FX+Urx/Py7//jeLbwNdOpQw25FK4OevS/Hc+W
8S961+xXEKUcWJH8nX/n4P3b4WyY/2IHztNFWbQkyZi/Q4A0naWe83ITjPRksdEcdvWce98UD7CO
2okNRq7ytVi7INhU1vdzZpEOXkedD1ggz8cCOUzUtFpyTXW4sC8o7c137switneg22QrRKBac2GK
sqH+n84dhhCzYJfnEspGzMVAW7mJo+mZL5H7xauyGZBamFXPnsCxuuoVTosamEGluWrd84nxwJyI
xd0fSs8awBBJTuSw9zKi656zmDiVJ8OJ4A1GeROLep2QjaX9yvLeKuTaGmIDU47OOpWxgmvpovJH
64/BWI9I51orojazay9MIdo0bRlfd3qvqZtcJRAs5lw3oYrkU1qsbDF77b2tJ4615+McE3M+zRIO
Xj2BPP7mdTpNMS92RCRXpZt4JNa5WgYi181svgmYDNjdpwp32XXcdx1gvBCtCNpH1dvf2AZ6+mPo
JzayiUyKGU5cYica1MVUplXxqRReM3ydxnaUT+AyR2Ndy7EA2UA2RbFsFDIzDXwfAWqxdidHTLdz
DhDugz+H/tcRhUK9D8dqiG9GvLZOvlK0N1IZCDJZQhtDB+IVc83mewm6QNW6xF4gLITuE0bkuW6l
+Dsdo1Is6TBC0lpGxQPfpdQinjV03WoG8WzOeFCHX6SNEoO3IbWnN62AbUUcP2kK/y8lkzTu/CGI
RIEQbDXY/4+989qNJMnS9KsU+mr3wguuBbCzwLiHh2JQi2TyxkHpWmtf7MPMs8yL7efMqm5GkM3Y
6rsBBt1gVpLJMBdmx46d84tmUBq8ckF2oSFFbI6f5S7pEKApogylmbRpcHqPdLMK31DEFORrDjvZ
agqNKkCGyopvPbFoHsEYRajnJKj2WFnjCYjKRclJmbRFtMFDpUpPDSreKGRkhnYPAaNS1vT49WKb
9ankr+sAz1cnn1T2/9ZKLnsP4dxGtcrLom3Rs9CDPER1uNelS3yHmk0jd71bmml7Kxe9dd/gMPiE
xNi5XBXGD9GP0HTWY0W9zJUqfZbJi0pHVVoVlhhI4Xv0loAIDZGa3BfiIF6XPmyLrCusnxy4OGj6
ZGsLrZDI7kvNyklb2mzZh8K1UnQTB4w8ORnDRG9sddSah14bissk6NUHWa0Q5pORIfGQ/wxRzUsm
ZWn26JQ1Qp/ihySHJ3EmCstZ/0TJimzDkQN8TI0AlDkoKO+k2hsY+9xFokTDUUW86ZIGqa9W1nc6
Ns1OqsrVlW9mV917qpyowxu6YNXJOOayi7i46rA4YleNOCdc12mNcZI1aBHSM3I5S4XFWD27SRaL
+omRJ0rgxI0XxdtSCw3rJAwlS1mYVd+Yy87y6vgsEaUhchW9CNJ75kHUv8xcMMtJayzIzrouTUqQ
Dr6g//SjeuT1jgP6p6i/aegNBZOXUTuD6n82DV49Obhlh8a5JTSGjvhrXyIfO8XBW0xyhm+jpxdX
nd5ZF8MQVk+mFDeGHWADFTjm0MgNnxTmt5YANBVdLM4AKLM0HZPJSrPMrcROEl05brCtx40ykmGs
NEHj5JGEtrToi/J9L3UVvDxJKStb7gt1ZJVHsbEM1DzMHtMas81trPZ5tBaKyZfcRDdQwkoniJS5
PVh90P1Q9NIcVn7c5bKDT3QU7MpibgZ6Q1VPjV15pZ68Gn0mRxdqURbFslHyqhLXU1mN07Wl0K1y
rLKUk5Mqa1KeTg1JwUe3sSO5/7DDXfzaMj56dx5WU2AIg2zAeldWLeADh+Bkg7ozJAcVo2otx1m8
C+ITvVU8uxK6dptn4stfHo5NEBQWlrKw9A7bsUZjKiEON4adREL4YyhV5URILPmkaq38TBlH9Ujh
Yi5/fNwnSagAJitI+WIqz8590Kzwpz4S0ZE3bMNCSitp/EcKHIWtd9LZqCM5JXfpkREPK3vvI0LR
YXpTKvnkFuSHvoKmDyNC4sWL2eC0S7/NcioxPqaX8OXNAZKgtQ3eTD9E+GlqVnd00gybvQYRq7jv
sV6T2xsDXfSlL0XhrVH3nOm+f4Vf3SBuu8iezKBCeq37NRqsx/1p1FrDpqzarQREpl25iMtlXST1
6vuhDstBIIkoL3P6s8B/01Y46GoZvp95hHjcITu/PQkxeSKq1t36+1EOl8A8Cp1qUFj8wUo4KChm
OG4hW5Qy55MueIqrWADPm2ZuMybdeaoJ3vJfGM9ABIA2K/ZA78DNDy2ZCKe10YxKz7YMiCKBSkWr
pSd63ylRjlq/4af/wmPkGcIOhRYLvfzgBlGdA5dktNwgmuGBkxkA3KBVVs1frEXOD5JpATSaQALS
7GBmaBzsJ0PB+nRCfvGpCPrxSaqCYzTqz7N+9lSCIWWBkdHRJNmffxMU8kSnAjbLSSlrOFkhRkJJ
dlXrSIaVRVyfYgufXX3/zj51muZ7A+8ID5OWHe34g8pk0meWSRT2bBnVcqeZLV/pFqOTqBpT5GLK
Hq4IB0hS56VVIlRW4C1RgB64+/46Pi8+4EAzKIrcn/RHP3jEVpIbkVKj3uxn/g8TYNqOdBohQHOs
Nt+P9Hnt0SwguEDNouwLTGf/MZvkRmEuIcna+Jl1o02etJzq8Vg//vP90NqZrUnB1AMaPCzmZ3j8
dIiRerZusefVllwvAhb9DuH34kjc+uKGUDCiC8+TY9EdklmJWVR/9MyzNUq5JxjjvATYgR9Z21/c
D8zQWeIKVNOM0d1/aomuiQ0murg4CB4HHF9FJK7xYCTLcdKMf/2OsDBiLtKrRlTgEAKEuqDe+aAW
Z4z5vSBiZD75cXhkHnx1R5w1aVYxB+i8H9xRoZWKEKq9ZU+Ep8BGn6+JT+IuQ9A8y+EfL/7ytNPh
ss8Q0hlKerhh6yNS5yxCy471GlfiCgovMOPE/X6UzzGEuIF8GTAQFjUuCvuvKWwnYQZlmBj9YixC
H57UWw6M+EaVh35bWRbWCKNeomb+L4xLniXOkZ9mzcHDbIZOqnA1YXr0qXqTFKPkZAl6vFmlNc8j
cJ5rIafY//2gX0x8Hf4DtDomP6DRg5ihhtZoCLVl2U0IMBz9alF5kindHnlzX00UoPVzQ9OiVSQf
3FtCXEayBdFQXUD3FpbOC1lZvoqswTtyQ1+OxCuZWUCIKxwy47tIrEb8qy07F6X6J8fpqrDVqYYX
hhzlMTDmfNn7GST7JoUQbNNEouEnuLvuV62kUwTNvWQlz4Jys40fxqP1ihLGEerv51dFn3u29QDH
AlXwkF8UGXnlTUJGxbXvREccPHRatdw68vw+VRxnCxKZxJg7AsFDfXp/+gdBMSRBZpj26E29t2j1
HtnpdpTbcaELeWahiW7yTKPOCO4FXHaQlRTR7bdnF99iObI8tFk/Q8Va18/EY1SvLx/CHG4gIc1a
HgdXp3HS9GqFuzYKvXRwAhaXo+4dE4f5HAJmT3BwN8RN5uV7he1DFmbSqg6wHTXtoI6FXQ6L9sIX
6R1JZl1cj0ZT3ofUa4+Q+D/fGpwthDqAaoFp5v72H3wvGF6LjoNp1zzWFTbG6aK2kmD1/YKf87m9
KQsWhUFEMKgoCuFBtz+KytG3ifpWtysJWWAnTGKKUKGcluWiwqpDOAvKCHE7DRolCqhKEb9+P/6n
JQPVFVAkcRzE24zM2R/fmOowbfSC8ZFU3bU+sBhbraRhjWVtTHO8CY+RNuZPPLhj4JH4bMKnEIHa
HcSe1vKKMCDM26URqNmt6uXeZJNN++pmkqLeOnJi+PQa6YPrJEXwAd7BmfL+DcoFhjkq1C9banp5
YXlAemCMHEvbP83QeRQiKhs8rDVApvujJFXfmfD8NPrtcY1eTy6ttFitHSmXJQezhuKl9LTuWGw4
rCzPnENA4cQ8zopILByMmk2NR38cQeTYwn8hk4b7UJfuMss4M4P6Rku7J9ULHNXoboJcP8q2mJ/c
/osE5wOOEbIFB2ngMfv33DRT00tjgqVaBwPcDAZ/k+Kd5sSTNlz0NLuu9TDy7Vyu04uybvuVQOd6
3TpaX6ov38/ig5dMVgqMeL4WDrqIQB7CnCIpz2jiTSmmYRlGFQ3aSBTEj6EpvxpFR/F0ToBnW6eD
G05if5yKEOMfbShHB/U5ZNumWDryVudk/cNjRYuAYguvE81JSQeccxARwkwGhy33lWNNeDkvMb2z
HpHxDyvXzBSvXzfYLeTY02F4txwTryuWelebx5ByB6t0vgp4WnP2Q62ClHKe8B9Crib7hRlM+GIr
kS9csYmgep8r+iAvBdQFmr+WuDIa2xwAbTCW8OE/8R91qmWQF/XGaXw6EjEvANOVOGpTWzd68xjL
9B2Ntv+IZ8r9u/0lSDJOM/s3N0iTV4VS0TlQEQSgIlJnZTh9V7XRrzqMWJot5n2WvKgl9FJugGTI
SLpnFOlXupXg4qdWFi1tSHVdpz9WImSWhdrVTbkwZF+66fQ8DSrbLAZLvwzMUW+3kB3FhzGRK9GN
YqmwlijvITZrNxQU8nsvEtXo8X1F/Hdj8G+QNT4Eh09ecTfha1U9/vby+lv2+BK+/vY//Hb+xv/8
2Ct8/4hfvUJM4pBr4lRLdjGfBecz069eoaL+jqwAwQRAA9kHINS/9woV6XdOIygPYEprzsc5Au+f
9nHvHUYTnQCOREwxXHv/9//a42vVB3//WPE13tfZh6kqkxZwTRTW2CyZs4cSnknXgwjQAIajT7qJ
wl1ZKWd+kT/lhYxzkZwQH8ILcoPb1jO3FDK28EpOi8hO1PgE8p2OS5D40yhw4xR0cBLK8OrTvxhT
f6c6mNZNi9zE5BHTy0Z+oFE/OmqYY9YzJoVD17+ijlDvMg3PH3QJHFktH2V1Jcvr6NqKzvHEqMAn
qPZYLD3T1XFa3VoFWOyVZm5L8+K8oZ9iGEj4O0Gwg9PSrkrVTRVgIq7XOLKE64otNMsxsu3awBqB
LgYONvZQuKKKGcaFFV/ilBHmV150AsSrzB3NW8y90JiS7UqOz3BZsNRNcp1cRwswMABV3spbRbwq
TzXRxmyPr0rMpjztkmWy1H4IHtaNdvpgjqvimpIy+IQbQXLQYy7xmwlfA+kqu8bq6KZMznLhjt4D
WJDJBjPlY8GZO5OdyMVpGa1EbCinyKmFYYUpCO59vR2k02KTDDuodmu9vcwFQG7LssWZT7KTLHHg
F9vSConKRkb3yWnvx2fhQXgYn8X3P8X3P+evwWPz9utr8Cg/N2/y85//696iR1rDK/W5e1OfNaKR
3QsykWs86+qlNy6tVRnvZGzXVAvXF/wtlBZC2DYp8JrF4WApUhuQ85+ljBg0OsK2fJ88qorTtYkd
38DtvxrETdzgdrSyJSffBJOLEWDvr6wKats5qouStuyDBegZPT+vMO2czkG+wELjswzMyTtEh+00
PzertUGHZaJlZ6cobtmZtgwEFwbOz8ExO7Dmia2MzrQt+W3+jK8HZ6js1rKth85Rz+3K5d+Zj7nq
4sljPKzSah0VdP3OtQKfm9FVxJXfOobh6MMS45TxgvsMPKcEdtgscHjrbfVmvAiePHFp1RcpnmfZ
dpDX2YmHGO46aHFvqWdB1ytfePbr81TfyZukXforfj0P7obhalAetGx7oYvLSLhnqvoq4R0tQmyV
Fkg9OGwTjjnmS4S+kFxDH2Z2IOo2cQyjyQnVk0qrbGW4CNq10q3EyTGNRSm4GTeca0vDbspTIDGO
gMWXU/grzTtVvNNih6HEsMT0o9mZlw8adRsLsHPgWHjEbhG79XMWtTPKN7VwUeORms41v2oRiRe0
A/u34CY8O10sF2ayNd+W5bDIhbP+8VSwtdCmSmM5mepM0xJTQ2xTO9Wpz1DnwMJ7ci1lV4FDuBHO
u8DlE+XR1Xy3Ht0B+7PZuE/exembF/4A72THI9DZXe+o+BgCZaxpjiNxtZKxzlIFzdYQeUPeHCul
zKlCEaabsLaCkwT/SSl8wgcDc6ttFe3iZpf5rV3EO4sDrEf7lGuzGre4EB9JZ0Ngg3cWVlZXafkW
gzryRydNBtcgEbmayBWCAk0WPApMAsy5rG6jWlxnL2F+gocd4jadgzPEbKHkADLl7+bLOVgGLo03
GtnDBlcmhbKwIxkPsTc6gfFq9cKPJlom2jopNqNyMuuUJIVt+jeB9EM1Ne50lYnLOLvLxDsxcQuk
Gc7MRzmiGRfgBwV8bNr2yYkyG7CZLkd1O1u2yYU43gADUItl5+/aU+NHTzyU7PwyvbREiFP2ONu/
zf+Rnben9en7t/ner5+IhFfcszJ7mgMatg2//q/VTv2an6IMU/cbAuN0Mv0YsSzy7ZjuM0X9BVI/
2HJclOqZ5jnS+MS0h3IsDPjvpLSnz7QRL2H5hyC6aIqHLWuqRGAC50gBZEciYis4LUj9jEpwfH/j
FwLnQjxKsk0NDBDCMQ7eWGCOWw9bqmJTabep6/Vuby5iGmrR1OK84+n32JnWtPnpA/NUM0po2Ach
BqCB7c2eMDhn5AVePpMlO2abd3ZlrXKs0VqbxrZV3Ce9voRrBmDSKLARs61HfRc9tbhsx7Wj4nqS
n+n+Xc6e6FFZz9bkioYBbm05nRV4QKsOxkCDfJ+hHt5wPPA7gcbu4IYmawfogilP7hjLFw3+WClQ
C6F8pFblZluNRRs2P1RtcAsoblajLWVjcqPcWyLn8OZriVNEhFjKKlGbY1/aL2L51pPiJ3bzn1FC
k3YQBlsFvAL0Z1HNxAG0b7wW1xR1tKfpUsxpy/ud41uKbWLR3arSps50V0iKk9mJSRvNhSKgjZpX
bt+/9f7OrH/EQr/Sday+QjGALnIhKEg4BpIa2nS3F+oYXoZaproCjnVDONHIhIJuSzWeWtZ5OlxL
/mAjeOvGsgoStEQT06CtWmBG3XfTUqC3JQwPmtSdxZG0w/Pm3EiGO/ylX+RM3fnqeZD9C1nqfzWv
YogZM9b9n0PT/j2ZvTleXpPfVnnyn/+xh1L745f/nnvS3qBZhZL+XNb+I+/UfqdeQc1ZoZRAafZj
3qn8TrNaJ02lIEiZ3+SE+mfeiSsHwmUkskhvaX8l5+QwuX8CJeckmEEhgDmEKp56KLgfFiXupGjK
O6VnTXaZ6iquulC+EQzddGayjHCknQzpB3YIF5X6CrGrdcfcOKUgq7p5U59oqb5OIaHjh3AuCPo2
79QzShknZh/foY96JgbTbTfoA7ugsU2oDHRVvZZiXP0y+WkU/W2lile5CmFJiDFJh338kgIJSNGC
s3HH1E2Mauw67VdJgpdYHkVPRhzrr0Cx6xkuJUu3Q2a1K00rQZFywNt2ptE4GMQrmyGgeYzpWHvX
xCVKO3IyPIijh1kU9nKOAHbtEgP7p7h+9OMiP0cshcSi0J8LMRxwfcWqfqzqdOtbfbfMADCfA4sN
1mpU00LEwZ1cs/HNDSiwBIXqSr/CX/faF7X8GazzjO2GIiXIonrWRK22BK2Toc0LNwbN2BLfrzgz
tbWYGT/KlCg4tpbpRCo7WWom+LJqFRAVsbgAYr9RoiG1vaiMV0ZbXRfwlnA4rCGPJ55b5fwbzrLb
OK39SystNk2J/0dKVKWr4Hh5vLK6lHy9PYnS3AE+tJlx10Z8UvfxiRllG1OpnCq9q5tmk5sKkLqM
Y39um9p0FoalXYzkWpEX3I1+xz/IzwKV3caqGs4dRf2k+cYyk9sLXv3PoZjcvvAdybwHEbicrNIO
1WwzJauaVEgwro3UcqiiI2eOpy33pILtiSx9JwUCgkxDe5GVY/azwL2ZlLEzmhrvVb94rpVJW0Qa
GaqkFvVGkrP4TpkhRUnmnaHAsKmmpFoOmfgwILl2OxveYeUlrgcvis4R6VKEfKt50avanWCguGSx
LY2IlrAgTzFtVO26A0fEBH6u4jq5ILXR1nUbbiPUGmOPS0zLToDJSO9J6cZlLKHHgO3tC/NAcCYD
iz0uKwaA7RUnaZKcJ54BXE7m1FOX2m6o5HSjqCPILhHnSKOsQWg0/rk6TZntxwH+bFZ/T83bcP67
KtCMm5d/+xuKg9jrzEL8/zww37Tp02+nj2Ne/Tb+dvoK8PdjUeAfn/AHilj7nZou7LW5hz83ATjk
/4rQGjUDEA1zvYrCGKIChOE/UMT4Js1FfLAbkC3hCs58+T8i9PwjBQkCtPm5Tpqm+l+J0nNp90Nd
AL4V1PEZ6IASF/T8dwzEh/qcJKcsJQ2SgIGfXNxiJ9vnwX2kxE9pG1QrC5brEkrLh8d18evjP5Yj
pIOq4Puo4DjU9w4zhmoHtUm+Eeo4GGoLqcD6uME3g5ICePwxTLedGp6NVU5uqSurKE0uoGMaTp1y
+Iqr4DYiIi/Yc/BgzCJ1+dfn9X+1POKP+fZtMevfn9rfTtuarIpdNNyb6fze3+cpynGkChDTwWWg
BvxhngKpoxlKWQmXCppZ/5in2u9o62IwoLw3P96ptH/OU37Ex6Ahy3bFmgI+c1Cx+q6CdVjAmj1o
aG7RvYMtSM38UPNWwAKxnxV8EZDwt8pIdj1GHoakCpLF7NSuFkSx22vBtYX9nzDp/boDqgOEOl6q
WHcutUka14Ovb7KJmV5rZv7fMfGPmUI/FhkvhRa1SXfIRKPp27z1/1y51+7Vnbv4v7/9eK2b1yr7
7Rr07t7k+/Ij/57NgnYVFQLfbDkAuODPeUiNlfknzQGT0w9SDR8qqcrvpMQWegT8FqX4uf/4j4wW
YA55MPDT90iq/pV5+As++iFifvUsPnY08AtRKhyfJcdPkVisNG3tS3rgIk0xrcMmhJjVd8EKlbJT
LREuI7W747S2aH2OZZoabUUFI+WqzVbIiZ9BXrYNGtCtVZ/FZZ08mObgOZ2A+XtK/9uWZR/O8aD/
UBCmsMMEacFRImc1q1E9F2ML6YFweks0/yeEvWw54j+5ExKPMzEqbGKSXvUF590UGsZl24xQC7tc
3RQSRVmr4fQ3QudFoSQAJWiFHKi7vCqvKpkUORgkKA5tOKxGOBF2YkjYlqFvlA+wRzOqC6mpLq0u
+xFHQXGhhhTfNEwXbGirN7mqPAZVeJal+pUYQB3QRNRnSxNAeRSc5YpxNuXhHczqy0iQdrQET4NQ
XlXaOLlpXLc7qL6V02kKsltRMTmajBd2ZVgrVWxlN6vFU6VI3+AQeE7lR5KjDvIubafdOIlIvKh0
1NLObO1eFF/rIHmsPf3MD4aawrMg8HMhBjNeaUsIqySItbnBHxPtOgi7u6zgmC511HDq+EQpsBT1
Mus69pJNbpnnrexPq7TJh9eqLt9ARNZOoPlzp3bcNFKyqGOkgzOs171h48XwR+QFUPCItrvNIcjt
PeM8C5O3dqxoUxdtQ6aaQjowquJcn8DutgklmijC6VsJREoitd/UG3kURzupBPUsqyib0lSqViqP
0G7xT3U9cVjntWRc99KTgWwhJuV1uB3D4DrwZVR2zCwtbA39G4iAnt1CLf4RhtNtGhgwWhFyRiYJ
591syC9GkO67pur7i2lmGHVCL2ynrP5Z14G1ShE0N43kucuUcgk23W4C2XNVrTO2ZPIRB4+ZGCyN
O0MQs5XQDbd1U4wOKH1TdeSC8q6MP28k2oWcrC0jPY+j+obGlctWRc2xtaPqDU7EEgU7B9vsVYnM
gF23itNmgdsVoR34xSanPF6ND+Uo2XFbUpHUnXrMLptMWlUgWbq0OCl92cnEnx1HHisaXK1KXcHD
HAEuEOr6aMFqLA7rYjCTlVFdiMGw6pttZIElPYtb0050QOIKptraaYbKnmdiOS0I0rlB+mYjiO+K
MJKzDkWK27+edfxT8t3cqXvOsdsN/aBhx/yjczf3q/b+4r5v7Jc0qcar17pNmj832/lf/v/+8I/0
4GYsXv/tb89QV5r503zkwvYyB+vbZOPiEUrEf/7Hp9/4Fd4Fw/id1ixQA6L0jM+fywK/8mHBVH6f
0Um0qt41xNBe/HuiYf2OexIGLCLaQhQokAP9e4Dn88itCf1oNlIGARf/VwL8gewDzdxZGw+hI9Sz
Z0G3Q6y7Kg2e1ysx7sF5pN6OeIc7AZT+Vc9BzEmguC3rRnQauc1fKIT2wHpknfNvrZ4WZlZjxS5S
ELWSY9jc/UT912UhwUSjkJQK5WS24I/bjkKdzZ8Mv3Rlq1vWonYJ5frSU6CKZmWgLlQv9iDxCsmv
rGavk/gxVX93iPrHdvc+LqAIHu58MAJlM1/XhwMCjuiCTGQv3SmXki2uhljE65C5F3gp3RSR8jhF
1u0YI4hhVjQPEMnwYYqrHH5Lc5beKRI3jrTHFN3s0zQazLM+VPONUY7KYhL04mc6yflJC9bMdHBJ
D1fgljAb6IM3GMoqEQPyGlTnBKNuX372qvLMy2jnS4XkopNGbJryAWJ/K+ysKUufBeIlHsixvNWt
NHYassad3Or6TSrWwUbspu5nFUsTmKi0XQlRjXcq+SJ+3elPcxgH3+4iSX+e5CC3O3XMT9TJH1+P
HH6Y3x+OXDxR6mFAkTnbzdozJLP7TxTJ67wd+jJ3C0HDn6IaV+B5rTMtluNVkusqBvIwm25aUwjd
sYtfQkmHERZp/TGYI6tp/0KA3MwOP3hWkFUhe7V/IR0/KcJWhFE2Kvql7vnmgkS/v/j+ft8FmT7O
IKTXONvOX7hrFBkJHh9nENUtq1atQXXLJgiW4Pyla9kYe9Q09HIhm4N8JqRds+kmxAjYcWXryipw
W9fEJNrheIStEJudEzViRwRWtVXTQHDFR6EREFMIxZUe8Dk+Zqf08YZs8/3Vv6sWHlw9ZFsySJCZ
PK5DLKiUCLB+PEtxE0E3L9LAC0+glcmIRPhjuGgy7WdOw8geR8hNNi5FwXaMptJWoAhqds5msopM
UrNODJdTxEMYVOCqZZPG2zorehs2/QOaY1cAecp7ZA5FELsZAiSJIWK5oYAOkYfIckom56pUgu4k
sJjh3tQ0yJTVuttktC7ELg3XeS7US2Q7uiWbGfz7IY9OKqil6+8fyIH0lTYbgDLhOOkxe6lnHGKk
siRL6b3Vktv2fGH1W7dNgtFKbobDsihobBhYsRltWtlB190JQxyTtBbP31/GPDf3X8tcrIDEhpQa
ekCHr0WrxDRHl0dxzSodQFWHdWtPbYlrjQVmZgyV+L7kXDjMyi9P3w+9j9GbHwDT2QSVQdo2IzeU
/fmcB0UTd4PZuH2HO65QIWwp9smbYJh3KuWUDRdwTLBqv17yPiRobmsGIwPg1Q5RVF0ReC017gYZ
GFF3wHzdp2V1VZvZsYE+P1bUt3ToQuDTiPqHXL2sAD+l0RSFJZqMiT1pU76C/dwssxKy8GBUsV1X
pkz9MtKOkOgO6Da/bpJ+H2sMpBiIsYMdzmNS+QWJsUthNCfpLAvX1DOUPmbJ30SsborMgwGU0GiW
prsMErH9/Yv96uYpf9CyoMRAWewAq1YLvs4+ViHcpHn3opc/DqVOKSwR6TRS9m+kZZbpN9+PeRiD
mUzzkRWl7rmmh6nW/mQKhb4XyX3pVve1tglDv8YH2ix+ZZj/fBf/tFoAGZEdcYLHgZYYvD9KO6h1
nRlWhV1eGCxGS4Udj4yRncXsNt/f0BevkbFo94DJnRlbhxVFFMB6jrIaTn2eysZu3JaS9srpNKJI
DQ1zisisSJHWCNov5Kb+cWT4z6sTXCW8QfJLg+TycHet1QmhR4XhG0V+ARW3E4fqgeLmg+K3awnW
bl74nh0OOkY5xrUoWA99ZHF6neSC72qr0rdgKZtx6KB/8P21fV7F+5d2MMGbOg06D10oFxGsrZxZ
F5baPPFq1t8P80WEZhxDpCGHUqdCqN5/27qQmkOEF58bqcM1nY6VmWNHr1RgCdvWrYVoGYjBqdkD
jpTBotr9YJpHltLnac0lsDfAUCLPl405B/qQNYZR0wDFHpgEJokOpizWAveC8sidUu852ATmUUgr
Zk4Iisjzzz+MIuZRkvZixyiRceuPxk2TNHcZuy26W+73D/WracUCojZKeNSMw6CPHoAlUievXGUq
8BHxjfswH2tbbgN1hVCCZoemfIzr9dXtKfNRCeu/2Xzh4D1aFQn5EOG4rRbtjW8BxdKD6qlRjW0X
KC/f399Xy1aGnDSXeBkJXOv+sywFfZK9EYNN5DRACwglabWZA3UYSbCRDetXRRMCDmrM+9zvHbEs
5CNv88t5O4uJ0hRGaRKy5/4ltD3YnbIpK7fS1VOL7OIkRCJ82XjTYhjb15HXspOgOC9QyVhxELwK
kRc7MnG/vAj1Pf6L7APQg/cvAgR8jjJHhr/QkN8rYABHST4dpeamkIo7UrsL9i6a2dob7sUAs/LH
I+9hDvj7ic2sfDk7DZHc0AI6eA9dGqWtX/uV29Xd6EYdB5tYzFexFwGo0tBxU2u3i8N4qZcWEEds
fQV6J1pAOxgVq0ZR7QyGWawC3vNKIV5jeyEuKlj9i+8v9PPkxJCAijwZCRcJbWH/OYlmZgQToAQ2
LvU2bBWTSoq5MsyxtyfKR0d2lc+hk60E3za6aDiwUgLeH63uZb1togTNXK3uXuI4vNaUXHnrMI/5
/rbe2af7z59FzmAipsIyVJqDmBJFgG+GWBVdqZQ3gGjQIoxVZ8zqi8EnpQ29HnOkasyWZQoU0JfR
d0azel2kyaJFQh9xGQCLUTCYC6yfHxrd7NZNr/p2kaXyutFIJqQguKy6GVyZQEXS5KFaFHj5dQpo
QkMcnpHgPkIxO3xXaJYjdsq9sLRn3YeDaNxTR0Omo5zclgOUq2mpeTn44NXNSQU41WfH4vJh9P81
HmWDuZYCWW/++Ye4HKRN1IlFNbkodI4nVP60y9r39CMz8DAkz6PgHonpDs3LOWfdHyVRQwnZ8nRy
ZW9KFlMRPE1D+NCoxa5ORaBWU3pkwMOlyYCwQ2YWKe0Jzj7zBX24raHoA4DfoBZl3/DvixJ/3KAF
yVxJz1ISoxfZofkW5eoxluXc19iLCfPA5MTKnCRCsT8UT9cis4kaWgNuApTaLtiF5Fy58RojtvFf
VbZyV7iRFt2a01ugm9eZGJ4jGrjzyICmPAV1iuV5Z1HT+H6tHC5KLouDAjFqtieBZXowrYaMCnXG
WnCtsjYX3gDzqvB8y0ETs9h8P9QXVTmIFjR+mMMoOCrGQbiJR6FtEiEciIE+kJgJnz5fKRaqAXzd
55TgToYsLvRJetR6bznWYw3SvRAcNVeXTA+qu3349P01fTEd8BugB892QZ516FzZlmrAWPHgRrXe
LGtyEbocdeFqxvQoK+N91FKy9sMkWH4/7qetGgosmyQnwdkTZj407M9DiqDE8yHq3bGO3xIdf2ib
qnqcLqwhC13ZjKZdn7X5CSrgswNZXIFyT8vm5fvLeNfN/xgp58uQcb1CEoTO26dX0ialgkSH0Llq
0isvWuH9jLvwvBfldoU4/Gvct/pNR27j27Vk+VdVVIzrJJkWqWwFl2j1bOLEMHe0wHJ05A1/VsHw
M4Qt8+qkVIdqqQpTfmlgAnheTIK2iRHd3ljZ1Lu5mGQ/tbTU1rkyiQ9NMckrT82tVRug09tWWbks
jRRgKwjWdCxS3O679Czvs1VZZoqDtHPq6CjxbAY1esooWG9n4jbUBWm4atKciwQPYUVyDvpIvit7
ZbgaExA1wM66tazX2lmZw2RAMT4/R6x6WmFmYrhBiWYhyWjiLfy+H06TGMhsY6LSZuvA/E8GBFBv
YyOPtFVhNMoxiZYvZgVvgvSJM8/M8D0MEsJYjnhRWL3rZ8qN5qu3PNQntHIf2hqqQwhYGGPxdWko
rj8Kz0fmwqcAxa4Mbw5JYlYoIh37M3IqI1PFH7lz+7TVXsyk9G5lycvW6STeaZU1HEnGZ1DjQUBk
PMzWJFxwke0/POGk4ZSh5ZZ0LvaW3t3/I++8dmRHsiz7RUxQi5cBxul0GeGh5QsRV5FmVEZt5NfP
8qzqmswcdE3nWw8GqJequqHoNLNj5+y99mgpe1OJwNtWgZl+F5Ptiy0wTHTUpaEf/Tmd30rDkc95
2QXnLGj8XxMIii3taOM8VL2qN0YpnBEAZAOSN73uZoW56EdzQU4c1a2Ih4BvZHq9uVdOY11cNFz7
f/8I/8/dxGXhErvze0OA6fafHyGUU1ib88xq6jLyOBXQVIay4R32L94dP0+P4aSzZLCD0v6/7OMU
AtcP6M9rmXMl5PTiN7gKi/6yveZWOmRpShsizWUtdoWsiw24hupoNyH+MqXo1Dei6BkNZjo4dkp4
eOoqo7pLmUP80KEQb1mNTYcsX3Gse5yba+qldJDQFJ2lapb30AcRYAOgK0dtXWQe9me7sMpLOFvc
nMiY91yU2WF0GMZKTztD4M7WrfdRW9bFDErrYNuNe4ap1W3zuXpZo+qLXO6MdTc0R6fv7bcuqILP
pYlUrJqmZIjn6GOZdsFBeXZ7P5R2QAiqGT1Oi6sus2tfRw7tWFUJPD3naDCzOcDxsJ8bMyCbcjKc
ZOW8PdTeqD5yMgf2MvXruNRwkAC0tQzIOWbe86qZX+jbREnhFjZD2aXByNPKTMZRQ38hUY7Jg6iq
rrkRYG3vNFC/cpM2U3NO5bzieOmn9csoRuOLOtt6ht/kfWENHdsYhh6nttXbVSIHS31o9LPbtZ31
A6bGcgebZiXuwxDoAsPlwZrSJp6UkW5wyAb0yaW0yBIPgq/cHq0ZQf5kRqBovdVLiFFAOI41q710
Gd3kXdHW5H4vUt96ymjg75tZu5MqL0WcGoy49ks68Cz8uX+G+9fJzZyZ6mOdSrXrUZmKjeUY0QVx
grrtR/APRSfqz9Bp87OX58OubLJgG2W+Dc86FWhMg0EiMC0KuVF0lD+oZbAZ0TnFABV48gAqOUjq
8KoIdpr2tBRSHmzRFj/MbBrvF4LWgDZeBf+Mii5lpeVpcW2xD6SYmSFgqQKUA0vXJBlFLo5McmXd
5qlpYBRr4F0PU+Q3G6cPjZNV5t5PPSwKiYBvZjluo4aFFg60ufYC+bwb+3bX7ocpbZ3j0nEp3jX+
xKyCoUpB7e6UmdzkYdgezEgTY1PkOB3kxCjLT51jWLVij35/vJiLL065zMJDCRLukeTNHET4FE2E
Q8zlclrRIDwEPkXL6qnopnD6lPa6eLKwet60nqr3g+rM1w7Q7ln4ykuaeUl3fWdaVWKKejzprmDK
XfvRayEZEuouDD7F6LcH8ig0lEOAerEulupNjPXK8VovtynT+ti2jSHcmFVkn2YvbaEDB4m14K9Z
tW+wyCzxKG2tTm4TRK8LQLqkSz392BnUF5u1CdvbDgPxrpkwM0xQh7HKW5ehzsgLp1V3m/rYf1rS
8xpCzi5N04WxzkgMAP8j0CFUI3Q81YT+xoV3eRqWub14vuyeWCYfY9A5Wz9U5dbgTrEfOjs4RkMR
ncB5GofVG8R29YzgWUAETHSWRu/akpiucnv9rko+zCmbwx1TxPKxoL98O5oKWmBZhJcFP8JtEKTT
bTeuwTdY6PX3qAbdnEHsfFdM4/a/f6ZzX0BF1L17SYXG0shVDfOUinJ9CAZcWn3VcfVbxDTcpi4Y
y61giPuMCJ2ioQ6HAxnuUSyE2Z5DlS13RlFhkur1/VjZ+rHRjjinxFzsJhr7WEPSJWHcaiTlHPmx
Rll/brkNI8CWX7OvoxEPlTRi0xicA9yhB7/qOYxUFyW28OW94Ip6X2dF2qNqz018eaux3g3N6tzO
AyBsrP1XcpQsIFdusH8IuKmjc+sLb+oxsc0vtdEi517XJ3IdrEtAItORH9HRN53QRsjCdLZd1zkQ
iK+n4DDUjLumcUq5kAi7mZOUs/ajDPjaug/Vhz12EmJ87v+YdV3HQzs3ZydQAnjpHCUAZ0n2EF1h
IpzhQbw32JezDaRw1PbNeOiGdDq1cMBVHmZ3UxR2OxQ67QltoLoIYgEeDInsnYzG9hGc+fq5dr14
8xd3eaij/KmeG+OnvwYue4/wsE2NhCQtZhWXcqpjuazjfZD2uXU0MmtcblUt5GZUvbQ2upYquFNS
dtZhnerwkWaKOpGVZ+/8BW4zt3Q3eJmCCZWINiNwEPWYgUWt6y57EHA3o10woFLlCc8eV0Srtoji
saXehg72p7ld/Gk/+qjb80JnTAPRS+i4aKf1qFYLD6yq6wdV+FMbhy1u2E52L6U25zjvOv+ugYH+
U1qGfivzyOBH99O8m1AtvDmGm7ebHJXkbu6n5l3SHcfZOBl+k+TaW3Z91OGFmIG8nofA/LGOTZCM
07AbCm9FFN+2BaJ077aXWr5FIN73Ig0kCEVg3eDPxHxPc3z6DAqj+CrMSjw3Sme7qkZjCUl0tocd
1DnQvXlnrB+GO6G5cdEAqZhvXx08EIK3BAId58gpH5iPNr/W2imwggY1ENRonF987Sz3CkzK1del
cRl6yIAJaHBOVi7bXdbU43nymckUar9WwZxoridfc2QPF/Ri+iXF6rXutGXklxQV2k/TFN9UMAV3
2eB1PwxVUieO5eS96Jk9hensou+VpalqChUGL+tqM7hsPPOiMGUdIzli54BK9sw9CEGSKsozR2r5
Ma4muJypw9FYXxP3sirumuzJLKYz950+djRe4KjPzmUnH3xvwpAwtdGNoVmsE8CZI13H0El8IFfN
Hu4nY241U4N6un5czNLem9Y8bHMmkJ9arpV4Dfr1YxFubu44pGts1Qjf4sid+ID6htWZ59Fp0fYp
o+w/VLqDYupz59l3q3dfzgb8s8AbuMDkdssp5/QOW7CLilHEQc0cgWcSQtoAjqOgwVMFRWOW76dc
ecdm6ot1o0XVHiwtTiG/4y3lSn/PRlpugiF4rQjpPacEAZyx7ZTk4U0Ps5WJHUe3POthPZtjlW0H
6KjPkmraQ4iB1YSS2ignazfl5WGch4oN1MDna3gkCdvBG9TkZM6ZTY1GAD5+sX+lvFMHz6vxaZqV
l4QqSCpj9HfQZ+HjptA6omZ+9+VokMCs+ZVnxQ/0ivyVJ4SYvcUMAV432BVhkF3g9VFdh9Gx8Cad
hIhT7gaXOJDx2jTq2ly/+X4lTkRdsAN16fJqmuVwbgKWSlM1CckdCowYRMWx1zgtdBPEgQ6LI3DQ
fTvKKXb6GX1HcxDE4W7dTD6zmMu4yNZLoeowjkxV4Ip17gd/hijdWu5DmFqaXqI2m6NexLgjw6C+
K2a13Nur6qtd12F4Woj7OHsMDB86mTf7FWraZV3kHWfbqK9Phgp2od6oOsrRGYh9IgK/iiM2ugdP
j8xSy8q7kb1oH2cni25Cq/qeQi49Y4CilPFHP7zR1//DxIOT4cYV5cZqAN7mhutuctGHSa+L7sDu
P26CqdWnfNYe/bBsfOH7nDGAT6eJadu1a28NX1n1tQTC2xFJR+Ynb+1pLBYqMmRLWPhLlzo5lQh0
PJ8dS/EZZmmbiLS6aK+2LgZCqI2kxjBGuz6kPXSYvI+uysrI5cvn745v1In28uXyuw4cifd8NOfC
eTHSpr0p62x5nIQljs5QmPck2rf7yTa55DRjYfhby5xxpTMw1WyfV/Xialf7tnOXF39Ww0ZGjXx0
pY+so63cHu2s3ciN2dTerZPVBXauKnDLDUJEbjlc3DZBFLRnZiTA3KJlQcLYCZfFM0IjQgxZm8Uu
ynFFQxFDWYrsFt+R4aw/fekrwhH8CBr5mqUTdXo7+PdLmju8OmBdPyX09qfJKPBfSa2RiqZzCGHd
daYHAKxUdtJc50s7pPMF+rDetbaBuz1bUrapplur5xHy7k0Jv4TjfvUpABrLoGdEDxN9zXZ0V2zT
Hh+9Wbn6sSci5ktP1S9Dtp67o5Pl8KGbeLmFGQAXD2dFTK29qBJJnBfe0IoyTsAg5M4qavkI/Hrc
WK0VfeSVX79VkwG7wZ/Fvrme+VZeU76Ugoe6dgsb70BkyXayqQSvQJej0avszvTrgRJ7FYe+seur
aVYl+spL0Xi86skj1GQw9YZGTLiXBtbYiVnQMqxLUi2t2lmAoNO4H4o0mYUTHKYcZKcPieL7wuuF
jizwwEwYwc6jamS2Pyxy5P65GPdelfV77gjq5ncxDVQVKynWapnwijXmV6Mbf+t3oXVK5YBFesnD
WNHnRvQGFbtfiR+RAqVSi4a3nz2KOkfnW1Om85dZZN2utPlwmtk/tdFyYbRnva7K+BHUMnudZkd8
mwbT3K1jVn0fDUJxe7PA++gO9eNcjtmp95r8ZjEm9nbXM7e5WpyN54KzBDIfWU8RAW06Vqu3WYzr
r9T7NHqm8iYcOgsRsNPV8RhNaKaNqb2ZQns/O9R0w6CMQwvKN6ntYDyZdK/32ovSk7U65T4ziAew
6tTcZqFisWID3thZPZ9HNivwGh33FyiDtzToVzvO1w6dCE3XgzdEeoJrLgLmIU06cL622fBsL6uP
hbuxZpJQqrxNirncd7REbiOTDm3neCfLn4f96oCALzNn5Ck6CNZnPXYE+C4kHwhnenPtYj4qZbR2
nAI23I6QFBM6bPXZqCLOu87eTvnz6rn5yTCtxtzonIIxLUPGN4rzdIO+nOqudrgIyOdsFukxtcxs
W9OSoAOxPGW98E/LlHVbEUbQAughj0dyS3BqOpWIK6NGY2WyJYFmrfqNaa4q5qE1ezoDMNWp3RMp
5yI1UU2n2MfVyBkl0WnfdMVwGTXXRY6deIqc6XvGpD6mgv4Ag6ovCxpknNSufw9FtI7pjLgbwhx9
MmDSmyhAcOYP/bxbUxklOA+P6wrxwHCNd93JY+/nP2urIiTcvV7i5sbeDnL1E71CbKFaiPbdoI7u
OObxnLbrM+ktauPkco0HbZnHzMJNYDK84q4S91MxbZs5a2mDLFit6DskKg+MXWPCVlBEteSMKjbE
2ah9q4v5JpQ0GG238eKUtIZtmS7PS+fUWxNHbWIafnBrQVAhFUrdOHUhkkLwKni5tSThYjI6Efq2
lkPGDlg+pgVBJ56o8L6rgXpX78EevfAhfA2ZfOVBvS5ecZjdbr9o/zyPVXvbciK7CUE2hGmKNOxB
eGgnokRZl4jUioAcsdA19L1Tyv5k2RRB6yo3ATvlvGldj1wf4ZTLfbh2+sEVLSBaNdXGo+sV7abN
JBHk3Oh/Cug6sWnVbyszSuKMC9KOkOkPsEEMnSwukT2pSMe91JH7nfUUkWnAtr/wspx9z7GHjaJZ
FGfcLeGMDej2/Pu09NtNZ03O22Q5z+Fqu/FcVeriIerboPJ6E5VNynO0FOi9rPVMLgzECD7Ng7gy
4UQElNiPwLaAjZvjEmt+bAsn+rT79aXsiWcFH8zv4cCqUIv8QXOiiNtIvNjaGBFjgmoOyuHHmMod
ux2vHLFHJ9qb9r1nT3YiZIQ9I3DDByccwwvAvWZrqVEe0MZVBK9Zx4Jb8uXa9UaIPI8l50MpXlMy
Bzi+C+8CaN++LVVWXsy2Qy/ZZjtzdt7DjCQLp6Z2SLG03/q6q1hcs3/wPem+4zbRB4tooYlB+WWi
NEBYOOhvgDXUYyM1UwOfq0u6WuuJNjPzA9+hW+ZpSJX+2PYHSGTVxWhlejvkZfQNxKaFhF80oDB4
AHTTSgQFXZy1tcFJkZu+eBlo8uB7wX9jf/fWgAOqtHyilbggO5fJdCmIsyyD+jHmXwE9EQIsIvkQ
8BmcM8Cq59p0IC2Ea9D/jPwFusmQS8YSyzAcarlcw+jUDCsjNX9oKY0n1TnFr1RVy40uM/XRV07x
OAzmZG0Ck45W0DKwX2ay04Y0GBn490Sn0axJnCzn5Wkyb+t0bchStLv3zO6XZ6sW3V5HxfTSr27z
wKd7VamPIj+kKYVPJk15E3RZmTCqV+e6kWmZcN8B5GAt/jkNRMb9fHDj0dMw45y8Wbc2P/p2wAvB
BK2DGtXqkr6jRLrVu+Fu6XyJLHAaLlHhO+SML/n9mBrVU9VN3aETHlVNWGSMS1tpZ4wguB/pR2HV
Ot21kUWjvbA67ytbBY0KFJVRMlWaj2mkZJBne2B7sXGdfIs6zqk1mIFRafCez62fe3F7ddkTH+G+
1ouTvRmUNkGzRElYEL68oTlnbMO2bRTxZxwT4G2iWA2B8yp6hzZaoLMn9vhHOnpgNLgSM/KnNHki
pYpAPtPbtX67104nERyHx0xwgIVhB5kI0o4Fyw3AUPk5VDQf+qshSgXGL6dAVWYCMLFV5cDlGN2E
tvYhZ9gQa1HXWyPMaPqGrLm2GF5JhjyydMfv3UizpivnHlyQP8YmUmDVwM7MUkzkbS68U8GfvgkW
z7shLavZ50HUJKtGEF9OxXDM6WJvPQ7Zn1jEodN4JM+5q+f9XLQVxd6one1IoedPOYXJHE1nUTcK
tNM1+7D2jdjICBPp1qtnxp2qKs4jEFM5X0e8ORILHh2dPlqw/dNo+iYchWq6VRkbBZZ067kYR7Lg
RsdHqO7VOVVuxsWoD0vg3j0ELkSrPi+TDh9a2lo3v1+4l7yeX7K8xvrlZNPWvWJgzKXJD6EsPY7d
OTyL3j8RJF7mcBV2SzjQs2oxi+xtgrWfLNeq9ojzJ3hfVIUbBNBy70xldHDnUSe2M6gP2TXBV03W
2ntnDf0rfTW/2MxiycB7oe0/V5Puf6RMCc41Q7WjNmgTL1Q8RPf56j7KCrmvl+x+CWu5deolf/33
s57faax/HrdcJWT8CbCome3/VWQ0M4wqcmJXgA5IF7hwy3lnRS81IUhOqe7I+VFPHr/VCzOXnxxP
FC12ZQZI9ZzS+/Kv5fSchf4+aLnql2b5Ys1YA/tmBdtDMhL9NS/6x+/8t0CAz03Ff363IP3LkvS7
zeh//7f/1Mf0RxvT/9j/bC5f1c/+r9/qv6HZCS3Gf04C+J/lt6/6z85W/v0/jE629RvqF6Qilole
AYUicpF/+Jys6DcbPR9CerzUeF2vk/V/+v5d8Cs+03TTpsijDfRHH+vVAoUyCbEjSijwOn+LzvLn
CSoogpBvf4UVAqxnfmr/ZeDHcEm0hDFRsMh8eijqoWy50EsjaUpFS+MPD+X+Hy/2H01ECAn/NF/k
x0ExwNkB6cDnUfDm/3m62XpkO2YEjcZD17jvK53/bya0EnJl+7G5DQ13HHYzcnbylCp7/gYKLCRf
MbOnyyLJyzoQLwndV4yevNPpwimW5f0Y4f9Q8sEdXZ851+AL0nacqDr3LlP8uMJecZxGk8aziDzw
qhq93XuRZiQPuMRqaYZQdrfQ77e41we2rF69vMMwacFqeSj8rrknB37id2kBcwHZD8B/DRjAtgbj
nPcuVdlxhutFW20NqzDuXYZ5m1Qo5W3MDhtLzA3U/owcI2jjZQnoREHnBhJolRHZ2XWlaXN6xhVX
Rju/2gKPIOSPLNLpknVl89brtDo3HHuPWR108iCdxZ0o8GrFFGBuxzQ2SSM2aI607f00gQxNrGGx
pp8yKFqMIYBBP7Mm8u7yNL+iGjG9vof9SPwV1Zrtb6LSngGbr3X7as409w5GX00TA9tseQiKoa7o
rNuqiUNuWh9MjdM3Eemy2TKUKANi182enFpzxW/rmPP8Sa+ovwL1rfDNXibtcPIO1beqWsS8Y9/H
G0xh1kNHNMNwomcaWQ+zkVXOwR283gPuZo0PkvhZA7H9WA2xM4oQKF3gTuZ+1v44xvWMioK3VnGv
6pboGW8hDcuGvQ4JEIFZcPiMwP/MNfj/TTXY7pdRYc6Ly1U6WeIXS84AAYr8/TIP0zfZzaPLQb4O
eFPFqD3ys/qp3SBMtV/QO3VXALEm7Kpt13w/ZPNixs08Ly8Dvdqav9+VFN6uP90R11iuxChVgAzT
vPG2RJ8BruGeq/cOPYSfQtE1Slz7d7gXr8xN2GFdi+0u9H+QR8bEYSkX87mmjhNbkyY/MDE1QaGz
zK4Hy1VO47s7X325NoWl3Dj4Zu2kpDD4xNms201K/UsV0XSQDbKWUm7jQnb3NgykoupYLb1bHn23
XPK4nCrrV2H7Sxb7g107XFCE/erhf3spzRXiGKZH8s6YoZPKl9PmILB36Z2NtkoFnsxf2qdMXGsh
kVVjsxv5CQXRWq6taSjb4b3t9PZVKBOR1sY4YSg2zN67IplWp+XrhZVfmxYFDSdjQA+PAtFzfg3p
WEFzy2sQmyKcg5s6KJRBRGcOzRPxmuvQZVsU11YEGUZ8nbeK49CYjPImsMZrgiymuA08Algg1hHV
JQjQqJJKiZU2kzONK3m7Fmz0sI2aJekCMXwptCyCb5hxj8jDufycqdSxY48q7bapEEGW4P1zfjKL
r4ZbpEtBv6Ph0dN0zS2qsshYwfnBcJsTW9ddTTOpHb6X+RUoSHSq6dwOqLPauNFTiH++y0eyvHru
6xuX+/zn6hsdcArZ2cBNg+U1EL35rMqpfswICySVjFyiey8qPRxWbWiDWCuc4J96xr91pP/Xzuv/
15goiGv+zaFd/yBZDV32z3+xUPj3/zi0rd+QFWGxxWoFTT+MrvLwfx7aACYgTHBm4lBiPnPFlP/h
0GaSxjlPi9cBgc+3+yd8gvOcqbV5/UacehgJ/9ahffVZ/0Gmg4LRx0rB+47lgdY+OvE/H6M2A2o2
FDQTKf3Ib2KSwb2rG40jdwXdyKQFd1bZHFGGhswny+GQjq3xkrbqpnVM8KulQTd1idnGj5K25l3g
ziF1vxavuuNwEZ4bJqD7uVe68NKknr5XZvdJT2a69oEeUt7QfeBUZaLHKGe63xRH9IdcW/oaw2zm
dp9YeD9bHX6oGTBA3TjnRacvJtKfXT0s+T5tu7MVVgbtmfpF+dZ4Ia3tZ8qB2DYUuQ0ISbOcq7cW
mUHSt0twQvUz7GmdLIlVWUEijT7cINQbvruG+civUt1OBW2LZu6SaAbzgNRBoCdY7LtsDcWusqAC
1yy8GFoG5/DsT9vUoI9bzMOZ1qixW7KxTtbQX3fD3GUMbZwfjbteddGh3BRetR/DfHqWpXp0MvUj
LYw3l0RmnrTwfhnaOoVa5M9p0bkHNuRD1MA4gDbXxqpS62mdaEv+/rL+rVX7/2MhfpUE/5tFPfbD
Xxgz1y/456oOfrOusneWIXQj8nz/Y1FHBPwiz6dth1+KpKOr5/A/FnX0G4AZBPMgB67Qblbuvxa1
/5vDNgGLFoU76mfT+TvAgat+/M/LGnH+73glHMH8PN/y/rKsJR2GPFy1jE069Kd+ZGJXopmZg/cU
JPDOCdpTBA0bNq6jzIPQLv5M/RkISTi4TXeYojB/jrxlXDZwYIoXLoOJ0fK2w+mc8+fFBjmT594+
5UIfVQ4UPeH5cVSA1igZSQjxzCySLFgXF7Y1JR0Hrt/kSDGo2mCLHuEH4hR7HxhB3DjRt64bT4sd
cvNOiw1K3YJLvNg2WbGVVAYZSiHtg3bm0nFbE5zm9Vz/oUDW7pth9Uz6l7g0gmNbodKi6LjLZ7of
6Qr4N7WJftfgZAMjMbrb2QDwvBrbqgCbUy4fmrE4rJBi3yKSaA2yhms4f336Pi3GAcZ2vtFyTARs
7y77bGAx5PPJUp/DEG2UCN99sk+Zi43Ox1j/UDBNav02MVrcQm51DkFUbace4m7v9yc4qy9tWe3r
fn4ZC/f7SoQB3OPipVlPNm0+ERXRLgQ8XGL9dmTdxIajz1FhHALkIa4V7Ua3yE6zTRUZSbiO86Oj
09Oc1/o1gFfYh89BdBe0HX8nvvWxsmK28TuGuk5MC3/c4yPHKRnkD630d11uHoDp7lu7ws34mU8y
eii5cb2SCN4+W4YYb3Grvg6DjRt5+KxoEJlz+GYNit7AtXZXp4HOQtM9yRziIOgX2uzYWKp8yLZ+
xhAz7VA9kxIbRN/W0Lgt+vU8lHraKhDq/TqfUI1eebzO8RpNPoWteO3ozhJoVcGyMUmUkPljvS5P
syvbb2s7zj9D9UZVt/H08sV5tc3S8J6w3vvOpkfdPnBOEuraIbtNt5Gjsy0db25sinvOhsDqG3st
OcncZzTH/ase65elLPqNRjFE13uROzq79YZpWQnUxqJTh9zCcbZBPcVe/eIFYTJbt2ItH2xfnZFZ
AL7kfLzSaHIZXRj2bFI0CWh4D5X0HlSUvjYNjxSkO151F31tX+DTifz93FTHa4Czn90q/5iSY+xU
JoWxe9BoJDPUhJ1dvYRUv17wQ6IDoaNUALhBfUUnh1gP7+zZ447D7GyjN4yi/tnOoydRfl+zc7bI
FxusY97c+k4xJvbkbv3pc62+Rf2DDyrKyUFcN/sRFn7OvC0rzhEAcT0y0oKwf56N4ZuVXtOz8eq5
+UNq8787gIRRLMRd3/EhY/M1+hgB80u7mPcd/J8lCy/m6u5o/W4sP3aWyAL2hNAIgGpYlzcRfdk2
UnRZswcFHlSXRzRyNkm+1oHIYD/OdNiiyWnVxkb9v1GO5uJo/NIiEGcvlPdW0d067fhrFuKz6sY8
QZ+AY3AN9nluJu3kXCKbjt9oiHZbS2/5bq1t9r4qFT7MZQMWK61hfbBvJLVjPefuNJ24hvV3cArH
naEm4qNzYz7OHex7hr/Tpo66e7v3njqnQeM33xZRt5elrH8VxP+9lsEMN59QoE1rp8+eU/DvGWIy
KRX9Y4FOxevzU2b2TImN27HAKgenvwv6T05uuhWVz+zU/mYhiinT4dwtxlOKpj8O5IdbzbHM6iHR
4US8Co0MKOyLlWRjOG9dpFhkASRZ+5XqcYNyKYibyb6rnV9zCwpf+vodYTRSu7hU40S6+pAlk5/l
PxCrkx7rWQZsfW65MOvooJuMtNAud0yYkdR/zmSz3xCziWC3DptE9MOAs9uM9n3Na9qGwbgpes9A
3ntFLS1bmbmwjJB4i43Tvld2CIi8M4lpM3rOidX8PrWhg1oZQUbPhT7xvSBp2zc7aN/RHnCPTN+7
6mSgmHlsxQ/Vl6znMkC3Irm5PtjyMLE4lIbYuDWCO2GemIRxtd4PzvemI4uFpQET12nPC4VnlU2f
vqzyLYPC65T3VPSw0HkNFWnaq/PFrQ/gU504AoQZuHaGxNv0evnW7jX3faNTupy04vfm8g4uPbYD
48Ok2AzaCqdJ5RZ7oAUAA4Im2Czh/GgRKSHn7sYO1xtVycfc85/o2uHNMUvSulUVXpAkfhKni/R4
1OCxyy0dErokT8K+oTUBJAsu+8k21+0aPoRu9lEJgcejZtgXogC6cd0nMuZ5wcwY1fQnEN+tDYTY
GIp9hnkWqcdd5MtN2Bz77qbP3tOh/UTosM3bE+lCG4/W25WWMVHeRmhJ86DbFgYipWnYB41x6+ny
QwT66LcvVdm9h2pZNuyC59CibJ6ZiyfomvB2p7SxlF/u8mgILoyuoNcDWs+n7hq/hfy7n6cbYy4e
bH72Ec3HAMIkWw9Kr3EVXOps3gc5UtUMPbUbblDzbrMl+uEu3S5r7S2X/nAjPUaceVnux0mctWyP
I1j/TFFm4CmIvWaacOj0MPdLUm6VW3w0RvOczvU3Fxo5fhSa8FWK74KRDG8wlMZdMzTT01hbSCHD
H7Yu/K2duT8GP3obLLBeczacXFb+Jusxeq1V5+8W2zLOqeGSo+7xqkTIqUxCgo3yA7UyG55enaSC
3+zO5buVLfqI9pi1CGhmExoMfSv+GHN6bjXp81FEVJAhdlBYExl0755TkeORPljtau3aQe2gKUeb
SdDkUmuJRoWtKh/WHXimXdHQ4VudsyI6ItX70ZFxM6pYXpHQ/nQMKiALuWrBkohVb3BFJWJt8MNb
5+Z/sXcmu7EzaZJ9IhZI57wNMuZJCs3aOKQrifM8Ofn0faJRQKEK6AZ635tcZP73vxkRpA/2mR2r
APSne+sey9MnoW8bl2+noeSizA6lO+6Qdu7aDbMaGlD4t5rJnk1MBFknNwDi8D76oaOSa9UyLtO1
39HE2eDjrwfcbhTNU20WjwTmrsJRNy2u1sqUxYcJkykfnKes6T90/a8ozO1Q/RmzeZi6oxF9RfYQ
xGa5n/QhUNq0c5ucFgto3bw2TOij8hzX59H7lOKgj68Gb7SkBoJat6k+2PNb6Zd3rsMuS3c+6OOS
EdEco5X6rybgQW/66goPJJvaULeS8AcJs9DSDsbehSui21yw7KCs1G4yYraL4jO9H/B6vSTWkduM
Iu2gMj2UJURTSE07gQVqxVH7aCw51qxkhW3nKZ08Z53gy6xk+qd7vEpDdoys6ZQAl1657UjsZA8J
6ajyOSydQr+gntEcYDGGa7Cw6hYnmWqHJXOjIxkyUdvVORdhUSdhY+NS9apHJxMc39Q3AZDdtAzl
qqULwACJggN7nzPjwyGhNrZTvXhpt+695mZ0Z9HyGMTicUj+XCzii4FhttIPXSwO5lI+EN3Fx154
8artAUG7w2sTGZw/iOMk0liZrVyX9rShM+zVGtt9wtHpQmKpBhIojaDLWDjNeOYftOIM00+hnBVK
XaAryun5LVKv8ja9PqyK7mDaZ+I1OouO+efI5aUiHLyiFC2I4sG9+Tjzdg6XZEzS4qHiIg9Y79Gu
22/H0yFzK34TR1XHJNVuOZgi3LHrxdCuRGCv8CX3U/VjV00o8eVzurSqQ65P3AMol7DTp2F5KQlC
+ziRRNXtzcwP40WYDG69s55jy2jb194CounPb3Y8vWYuzoHEOLJPBBMX7rTSj8gYYSLiMz3rO6GB
9zGW4ag6ZrxYIibWbLXCa4KXQFibmAE8C7Go13UaHxtHxzZBrczikDZqjQB+0HPaLTtfowCyT55n
vnJtopwRS4+fLuVpLIUXdj2WBmfsX7wCV2k66PF6SpdtauHr0ZnC12n/1SHeUUGk/+Po2n44Jes/
FDP9EkG8Z/EYy+2SiT6QDrHxkE3XDmVaWi3UcoJPmtYccQklu0jM26Y2zB0Clb3P0yhMevmEvBI9
5Eorg7Fr65d2aVlx46qY3Ks2q+yqgEph5aeMBL81CVC6U5ZFtzhLb6WBIg7SLXRKDOlDfoeN82Xg
wHtTXiUfNMFVbzQFtUa92sx4/ZfWBN8+2M9K0y4EWnweeKavxKkQwlttMgJbd0gVlMuu8rj2VeOw
9txYe6NVE3Rj6cpPzfEfUl1raQ3ixG6I7Dqn7rIRU9btc8zg1LRgaoPvi9BSHTJf3kh46FQp1pcY
hGpQluVDO8osGKlgSe113vYidKzaXDdJpsGYL78MJyXqkEbdj3FPNHq5lzONNoIp4ejWmOYSTCDY
gZ5o3Yn5QRmAfOdkkMBVSwb/5PRsZG2krTylawd7tJ6Flseh6UAEzrlp2QzrXSW+RtGZGxznzS5h
zBJOzb0PuXMKxmStuef8s60NKjWwigezzhSo8xePH2lTl62xcohdNNk+cdvHTvevBce/OKHTPht/
XOhgk7UM9MRFoWzuNQT5qVycK65ozpq8LGKgIqvg9NgbGre/KnGCZSrjqyqXbltZ3HHhPIiVXEon
qO2iw4phCnz0c8GdqPusW/E+tcbNhNAxd+6pahpgOOVV8WQfs+SvsbyPVh92k+/+EXoIszL7bUek
905+ea6/E8U/z3+NJuPVNLqnNreebVXEBznH/5ivfNlt94nt7cPVhhtFommgWeJKUV2+bhfnq454
FXTAdVCwdrnq952oQxJcqyT5KbjEH2OnSkLMzqD2RtNZMftxKCigQx1Vc+k4SKTD8tbqdrSp6KBe
NXOOqlBfNE1jxrI8ilrFOzP/rA0E9UgfsavZeMRcJl42JmYszN15yTscNBj8VqS3gsKrNkvEYEvX
Xzu2EGprqD3iSpgM37Gir88tl5qFxiGe0adbQWtfFUVveRk/VWV+kXZ3qUUW2jmHqXr5GRM6cdl4
CWMYEBfJkjU927VyOLTNRLI9HQUz3XIrv+X1SLSCScjszl9ouge3lePJ9aK/hGOOEaXHvBkfSn38
8fHHh/yyXPoJQpM1fsdItEE2BdTr0rzVlOuy9d7btOAL0nHHlbVPQ4UbBa4IgeB+Atx5SGK5g921
Mu8bCTi5dY6jAvbO/bIahTmdQtTJbNsO7gOyZWmYR30a6LAYXmxRABEp3K1U7oYIQ5gZU5gksIkT
M7DvLiiflSpzZjI5auVG6EODKd6WNJpoYUDeMDqu2fWqnTCkDA5HKffLSqpd4XWHIWEnxHc4mEga
SmIg9ocMhqSfnyKOqPMojQezNklKF0Fvaq+wSMeg0vDxNXAPdIys07iLuno4YfCJOYqq/ZjPjBrj
tO/fOBENJ78R/5DBMZwuoTFx9PPiDi1tjOzLOE9AHc1aGfvYnJPL5N4PJxqRJDAltace3SnKo3Cy
nekx7SgGQs14Mhu8Rlgh5/e+JhIH9nNSwBxX/Rhjok2778ax1776AecXZkX/HCfqMibmb1VaPSvm
1FxAE2h1YFvt/AL3YqK4h3GZCBt2Xms9wKgc2IDbiKqIptohaes38q9H/m/3eLm7p3LmF1x4Sdb9
RPuPMtV1rPr1WHaBPfINmk59zfnlNTpEp4r2IuCCWeFUW733yhBzgRNaOHv3A1wMb2qAEDBGzONX
aVdrz0KWGSbsRDZizmVcKjxNXJHNdH6vc49o72xtSqtj5ATZ5eB01a0dsuQ0zGpeu0nJmN4QcJDV
YTHZlDPlKoahafbctHUbMlQAcDLFWYgF3VMhUtAqKdQ/akjWtlH3D+kwb9y7SlG6FjeR3dS7oRzH
jVHoOANlhBM5UTz2/Rg5Fxb57M0TCHspdwHW649h7gvSkpxfeqeAGU0lFCjc+TLYnXqZi2T+0nI9
+stKxM7h0hTaLmmif4wPkm1UmzCQM5uJNpH8EVGEPrt2RRLgMOav1JaD8JZBVIPk9gb7aXDjQO8V
or7jbEdz3ynrz8S2RWuZti7s5FFV5cZMlw1ILy5kfrOc46F+00x9X2gtlm3yNmMT4+IeJW4u+6+P
QTdzRjEdcnL6KU6PmqGH8D4Dy+62Rps/e+Y/k5IWRq1r3xpufjnOYdGYZ3eYfsTUsIs21X5ssyO+
6nwnFnlLqa5qhLHVFdLUPPLfjj2Pfn7/Xkju3tpCPxcuAQdSs5SDNWbylssP8l0n0d/84tY45a5a
2r2UTnRFmHJs/FtZvq1ThaHObYzP5U7S6FK7XMOeDmv6DK1OnRP5XZtP82AZwWhfktZ8n+s1/gKB
LIekp6jI8sb0kiiyrOxKWh9rITGktdV0I0eR5R3N4+C6TLgNFBBMNAe3YvfLDe4CRvM0So37W2J/
aHoxAKnDvIWtM0Clp7LRuyU4LNLe+ZyVzQzV8ddOK5LA6AsXYaU5pvYzxMAQN+imZ4ulrnxdRskx
r5jVOIg9CQJQp6e7SJ8DHAI4qyCB48fZR9x67ol/MY3zqp+9N0pe2pUtvdWkUdAVs9kQTmtWZf/R
adcOURoftFfT6crGM9uw0sk9O10KlWRhOVqkH4V6pKZ3TGZ/mhv93d8qZ6xprmi2Wqu/9zkL8Fgu
t7rk81KAAY+9LffooIfOtfdOjOHOTgKCr6P/lvHsKKk/DkX1CZ/IJoEm16LOycOyHE/9U3VfKrTn
yvHDarGDiS+eCtrzOBKWAbzXTv62VP+Y5H92fhwu8t1BlBjGzTR7vyk3HA3xMxuKsFjiwJnhqhII
yFS/iYt1OdD19RSrX1F85d77TL2gjH9Yso+4M9fGIIAWfnTJC4oGucBtjdROIU2IpnDpcnvTdVwZ
iPFbvkYDG1V4dtkdi+gPLAAm0OLcSsXoT996OKaxDpNeaKywtE0ObHZg6NS71am30eI31yFEM6Pc
cJE4iPgzFua+zIu9Nj7kBgpy5hAbLaxdcjdP2s6DXT555ldOqSPOiTXhmFuRc6FvLW07iLGniS67
dkl2lNzZsEKYa8PJaXBqw3JBoW604dFZpu/Cin4qg11QdfVD7okwbaJHKPWHhRWvKZN97i0MJoq4
PLS6eKvpLHSat2a8lExB5PRqmMmmjv4UswQSlq14K6frBDLOL16rWfHlUkHnLMXDog36YaLVCNZE
NjKKIJm4dVSP1cM7WMlIKqtCEI5ARb0nS79P6uk5F5/5NK/S0b2NnbVN53LlEDox5DGyP6zE24H0
TJm5uC+DTZsl5+eTlSXbpMmPVX+V/lA9GyAhM40YSOoS9lLcEv3QlU9JKo/CdALiPcxf501KkeOS
TQElxmz6BELLh4ZiloUu1IyiAeu5HBaK8ERBnngd9Z+DOMyIvf1eo1nAbWmXmVKSOgdmPEZ74h5l
GceiPi86Xx3iZHzIvH2XLMRxDyWn4zglIxB6ybosX/PlmjvFxtY/Nbbw9FRXkLfcXcr5IVbPILnP
UwIhdGYDkTw7lMeaqySL7hbgMOeRuV8LLY003vIjTQXaRT2S3Fg16s2zMIARBxjz7oy+XE132Xm5
GDZXyMnc6GX0IHy8NgZVNOaOROKlpRM2Y4JV0aWbWhyTUNYSDx+rLaBa29eGw5J8Y/lfSbdcE/u2
y6Odnx0On9qu6pGKNmZirKr6V5WvZvcGST8R7H+1e4ModmQfOssEOYQxcj46G43Q/qrQXlsjBZfP
oGMkS9JYYu0t27k2dxjEAo9Crqq9tILnNoKeP32Y6ePShXOJWO5aK5xKp7LcwiAIkId7Mt1xwhqF
UdhfQksZ38biPcUuwdK2eLh7ExlUMP7wKLT23aMmNPDKRcEI0GLYnqf+Kvbdt3mezHW1DLuM6xfH
p3VWLXth0K5Gt1lnQETgR8ybCro/ztU1qAp3NzPQoNJB3jkfggVvYF4Ts/nkBv5eYCPW3HE9y0+1
gWSbD6du6atdqdXXPpbk36tPU+N62w9v+BSat3TMywNeDQ6FRlafwad8ZOp90RciOV33r8qTU1ss
GMkytJ4hSAZ4spAfdG9TaFcYs6u7RE5Sb9u6GsuxQz7iKnU+9Pyp5zfYHoGl1esBJswLtNPr7Fqn
uQEgqrqtEnMCZJiDCaLvc8Yoolk6e12kybqgA7eo+Sfnr6lcFwATjNcmvZgC6Chzj4WEfcVTOpv5
RlJcYY4PRvdvMrV9UrV74X1hjbyl6LAieZDYuTwXXOgybyObDBvRkIw23Xw/D+tYvovpWNpP6NyX
tjA5gfdLIOw7fl1HhsJT/LTkaRxgLvzw7SnM/Q9vrE+1Y4Z+zZytAcPhNh4LSrFP8+Wsz+ZPGX2D
NexDsOlrX+AsiwkGAFMqLygGJmpUTU7dGk/QrG9QrxM8efausLsMy3KbfTiLdDbZLB54w/p1yqRk
jXfOQ5PwtQ9u2rxULnOgbvjIljKIs4XOXfMxKrDx6U7yK7uG25k4+2O0HBJVrjF+7xrSykhz5Y7+
jjpMU55n4rJsCRri4ky6z8XbX5JaWdWt9l3BICnJ8I4a3Xh55ntHL+nH53Gxvhyd97z01c1AH1J+
+4c5fU+HkLaas6hn8IXmD1lLBW3PVESpR99P9a/e1pxdtwzewWm5VC590NhfM6N2ElWA6rsCkSUa
nWJPQgfwiYml242csJTkcAwvbh41W96WgfvHYMcvvojo7fXQOWJZk6qjV2+XFob5WBgbGOMxB+zr
FGP/n+ECE4oyv/x4SRBSo5lLp7KuDasSFW/Q0yssmaxdeiLfuBr6PEL+ckwpBtzivtMORTMYNqnH
KNuQUgWURjS4dtVbpPg1mslSa6t9myZvp8X2F0SgTeZYjLIt8Yqnk0uY2HQ5KT2xXEku75kRbyKv
2dBCs6+Ffup9/eLGFP2mGqE8odQhXaj3wBR0Ih6sh/mi6VufJ+nBdeYjCWIi/cRxoz0Wv3yj1+5M
Y0ea52/47awUeITbbrvOEqQlReoOXJRMobGqRIA9BkL7LhkdZlqAC/QwndPt5OTrDszIQTNtZ80c
xzwOFp+pY+6ASovxVpJDI3gsMflvO728kb4qb5XBiNSfaWKpI9FsTRJn68xJxIvb1edsKgi6TiNG
KndqVzClSArWdMoUFWLFEuv9U4PuAkmmMR6mXI9pFpmdfmcuOdPqQRULrgmRzI/N2DAlh+dqbGrB
7Rh7uLcqTIMmmfrf4A1GdiklvMYgjyrzYyrc5m+8y7yRMKagntCaQIe1f+RiMjK6y/DLOziynZjD
dalad003BfpKkTIOxpp7LvhzeBlm6gPdReNfwTzGIrFqgN1imPkz1nBq8zgXD63jvoLRWFZWLXcp
5o1NPJTmB0N3RtNVPVBxs2hrCr1YPcoJZkWtU3a+JP47XYIcdfN++sR0+xuXjUWqyZnsE1gX86uN
GHtHOB5+OcdOxWpuONzr9AvFE43NkqDMyl8atDYnHjh9LOVu0q3y5GjITpXc8Vv0rI3KPpRN+9uP
Rn21wauEmDVzdl3lBjUbFGqPNlqc7iZ9T4QLjzU1ohcjn+33sfRpLja6zv+jXZMEo6Vr41bcexu1
CAJHklYzedlUbetYQ/mVcdO59AF5LTdhMOe/reVmT0Mv69tYqo4RylJh/1o+e1kWGwiT+a+fVkkb
dkhFDGPHGnJykZTpYzdE7kpbOMBh//f5kX3ud6NHTwg29sBvJvFhlIO4NroUH6Qsm32No+wspoXa
+dYWl4IrBOecmnNVxQYjsIQaBsbxxiIcOUkmoLlsqBcxjOqUppRe2jAot3UDecTySqo0/ZaRisxq
h0bpM15djVmisryf2qaZk5k2uW0Hf8sVB7L/TZEQEKtFc9dj3dpnCVpwo3NKOKBRc5RiP712IFXf
3JH6KNEK54FWn24DaK1Erqxt5wj8xb94memGY93jhTG5WJi+hiahmqnhUuGM3/kE43qbaBo3F5nr
QUv2WD+0ncf+KSLjZvQUBXNEc6u19BnocgejPQD+A9pchhs7MvvujCnEIgxQkcIZkIDXXDXHh8xR
fL7e05hLG+608Yc+PtsG8+DIzBIEqoTbHFL7NjNBYQRarb95kuzapiFfurOK3PskM0VZMqDWhWir
nmg3AUWKrmftR5eFQmiY5U/R3g3kJWMn2zSMNSycqkSkkP7Fj+4xrBy2S5+6Hj9LYu+Nzn5QsinY
NSElrWVNWql0HfKhdeUab1YuzQckHr/FWVTnxsXJskFbpVICUEPvBwqhDWtN81KDd1ZUJ9QNFPDU
HkPXskNPVLRWzan36IIP2io5pUedohXgT5iGItdxdxDR+pvMVfJYc8tohFtcUo6T2D4m+ZfU7TyB
tIu8c10lD4rs7jbGMGmUrb4ZXELeg1zQiWshYFHV0fuUuVSgT/bbVJXNlfS5ehCiX1iuhbnmYwm+
ayl3yEj9scmk8X5fCjc2ZJmrqMv5ZdJHfgSeiRsxV3s7tzV/ViU8RVar7y2rmp/BTKC7qMLgVIiN
JkGheNRbMTyiVdUaw3cyAytPB9EF6S2FXpmS76vDvC9eYmYJ0pssSmiL6SizuT94U9fwRkRaqDzD
+7WSlDkNZWSbqmbuyzvEWKXhzrOCFTP/pFMMhcaZvivQUqvOq7f+MjJL7jMEmVwt5cWtfC5Racch
v88Kax8DKNo5SvAIT+YWdv5m6XxvTy8Nmr9HtqPSm0PDbfuxLq3hzNjS2hj0dZzNuZvXWp/zjqVt
GZLscW5Kls5ZeNNwJTCnKDduslevStGcal9YA0YFNVxM5iSY+hNdct4ZswfVE8GM73psL+LbXLTm
dea3JQZiw6gjwefu8li9JqmXP9JeMZxGy5VvWOZ1NLfs3UBqILTeGfC8VLVr4Zf5ozVtjLGtQ8mp
8cW3h3dfUDVfT3d5tJrz4fWOh3dXVRM5atU40EiQpvt61zYkJWyViXOaWsz+o0rfcPxhkpTPzFws
RpULI9IrlHGMWQVCELPkIwlx89Lds4Bttnyi9SDRkOv+ltLUA4vq5A4iD13tDkWOCnAwgVBm6fn9
bRTrWhXYgzVdMi8uKowZpZus3SkvQw4MPZsGB5EyIyM8D+O+QM/LMQhziVnkJ7lTg4ry0SktVhwF
mbPysy+j5KeTAmuBWVAoRWTu7sBoQMZg9MJ10jeF/C0jwzvNCH8N7ppwMTW8PIDRdR/Wi65P+oEH
NNv5YnK/i8zHnMlY8oqNw+Qvat0t/Dpy3QT4tYt+57yButvJfiBx30bKgVIyMgYCtcIFeu7llaeN
23nSNTluJ5nceqyNHDG9sVqntUh2PecPQAO4+nLgcbsGb9288mCN8BN4hjuGXXev7UMYVFeREf2F
CpCLi6vnxkM7lWqfCpli+RzIQlhul77V3BHueKlEhDWZ8b8JTN3VyhcnqJwRdTqL8VLLyVcH/K/M
dADA5Ann42U0Tp5XNw8ZGarvTrl8dZUzcD0C0PEzwxr7y/K8OviLPmdrN9KYFZjjfQarok88GPZV
YyUHFEWZlBjHpMIeY4ODnUtM2JHRE+dHKAdRBXpLjd1HHy1RGPk2p2mSkTef3NoZJataF5PgFB2r
j5z7A29ipaEZ9tg8ngep6ETM0uLsSzlSjg0qcgXjLuHC5+rBoOP9ozWqXc8zwoUvaAflfDRTCrU0
+FiLCTwE+aSdSmncq9mS9sCUjQMcRR8zkirPDay4MEnn+aoqDD1t4t4kE8qNcs30IyaC7OB5Xfrj
oA1VqCln3Wrx8tlIVT93vY9BKyWjnLuqf9U7HirwSnqLTNe7R2DLWBSnR9OJEA077Aj63F7yJjW3
fSmGq9IlE+okc/2X1hnqHWwISs8Lo1lr1dA9mtp9Y1Bjzi7kFqyk/bLgZvMAQHXL7F1oyIpD3hnt
FJuG9d1GfJmxCb2H97hh0F4i5nkMh1YyWqbHJU3hJIyOTryqdtIyUC5LRGanxhuLyffAXHHPYNhf
WQgM62nS5k2ZqPQs55R3REYp78JkL9OX48/+oxedc8nwIz769oMsYrrPW7/7aZTF7iRPTbZsUbRB
xfQcAVq5bFzjvpsv2rGJUCstTPq+OtpkwUVLYNiwMNUWR6ukQrBvfZvrpFwUL71nRi2TINQGDij2
P6YS1gc7hyS+PwC8mirX/uc3GtTYooxB/aY+83OG9IqQjq5xsE+d0K0NywrznFCDbjVtIDwitUa7
IwT4qiMCDoG3GNGDZx48VwOGAjG1bifGx9B29rmbo9REaDEJY084OR8DCGQtW06kv1+1iv/FjPnb
BFq+/Z/lYv8/HPD8f68kNHHn/5/DAZzio6//kQ64/4n/DOp6/+EAdieFje0Pjvl/FXQL8R/41gya
2gRV1TY5nv+KB1j/gZglDFe/X+T+ezzAoKDbpvwGZdrziOr+PxUf/+9g0X8L/RAgoj2cAINJURAR
2v8R1bUA1EwDXKhgiqL0OpqZIGFo0/cOG0onAh6rMZg7TsUBQD8MwpARGWRlJq7yMNFZ6x0oggZH
fju7tFYiIaNbQ8oKthSGDFIOd++Gpd0nvW0FvQ+PgugCpm4LDk9lC4zTVBT4+5qbyG0xS5/YbRJZ
Pf7NGgNbHBve46DZrga5UQCXwkuOOlKKHHKO6UfGT2Pw66SFrV7TeJYn6jz4a8EIU1jY1rWr7107
dxkEyF8BkpIRHRdYmtSaeMPO9QaUYKO79lWYxTW2+3eNRUJN3lmz41OG98UvunAas40ch8ButLWI
1Jp4Dtd0tZNQjEVn4ElTSZil5gj3w9YxyEYL5hvb7DkP6+a3LYCqUtiLs5hjjcebSwUQOUC8LWg/
ev3VYKiU2hSWXnqsG/9Fz9QjBNpqpSEgLAZ/cnDBdkWY5Uts1QpHouJi01V4+viPdRO5LUMNj11/
Zd4tU8xGZKwFAJVW7mC+g6TezGWx7z2/NjYa3ureW3YqsbAHOdzEGkP7nRcym4YqXpMIuFrWPiZO
9R01usvFjDs/x6E9aYDAYRpSI0l72bO1NBu8bTFtLvFjt+gbrEx7ux4fOQzj3Y3fW+c1TfDeaB+R
Z27SrjrQmBbmYGSy3jljMuNLUqvFB+6rmVP07jWyxS+NSudFOoLxLYnnlxFHv0jibYQCQUCbY3oV
pyE8uk2d4fBySlT1rMcQk5HMqA+6HDFUNeKIjZ9kqvVgSR8GDENZK4HLNgSkksnjOjdHz48ujqM0
YRdx/YFvLilRwouggRiWuNPJ7GBi0T+S2jTrvep5vjGcca0Kl08tXoaoPna9tY383Lz12ifAmHNV
Z/E2a/613nS1kaqje6acXy1xu4d75QoR6Vuqyr8Bc9aiulfLzcmX4Af2Zm5jWg6uAThDTXQAD1OK
PqRSZ28VvrueGUTl6pLgqicGePO4MGkDIzp5k5OGb7OMTgR/H/xRz17iCUeuuodxZb5zQMrbxWKA
fanXAkOSI5PmgyHDgB67IgNuk8huX7U7eV5z49Ush2tRwfHNZ5wk1nNejBhOvPQaJUgeuD9mvB5t
Oeu70dJrFLqGU0QxcUU2nDLE+7IxEoz6DZY68thr2cbAmLneOrm7t+NyZyTjWUioXx7ePz2hrtNq
eFmTM1e9HczHQ+xhAZl658Gt1R67YljpDBodtGooHv5Kb7rAn7ILbqG9GDXIPPYfHUahVwAp5QkR
WsHht+yDvL0IZ8KgrvX+g8n4raL6eSwOykDBFgKG1wyQBX4rB9z6MZmnozncu1fSiTCMxrG3zX+d
FvbdLAOBcaPH0unPeoVMlH2AlLJW7YCLw7r7hxydA+KQBcMsd7HJN5q3gVETN2yTzQRLtIzMVTnc
JXLrCj4soN84FGzeKkcHBFC8Gjpy6W6TPaWG81T0PH9SvNhco8n9kVjgo3vRwTWKXQrAMtEaKp87
IzkifDyoIrrgST6b0Nt0+CRK80PK9BA3/X1s1EGHP0cg7MQZ1jKYbOh5LAyDseLF/VN38DEHV+cO
Eu5Z2slaGhgyE7xIbUO62apiprHT0ZLzVXTNwSkRy8kFtIZ+9OYorGycFla6j7gUcSB3dm3XgzCb
G6y0dM6Uub7OCEhjKgJB4lX299J6OSsVH8nXcZE6LdZMwXOeHFzNOOtGczBbXCculrHMqd9qk7kJ
TIWN6LrQ78yT1FNQAIimSbwvbEA91vKkR/05tkicu6a6X38Cc4LzUvE4lVCpB3uTW0By5vZRx5S6
YNeyZ7sI2dbUDvbDtcNdqSBPejbKVAZsq6hGoE3TyR2cvYktdYqXjmw+DE4KYQIu51upuYfeHR4r
qzndlyMlYxLUzb3x4VeTwFvvQ33T/cE5StYEvFbyYOtA52dMGwmn3tZtGCekSHskW4BIFepgLe5u
8NITGAYiUMxqBpuf3VSXCfljFAVWTDlD3WLovsSkQ7vkYVJmEFkDhRULnoX3oqnVPzdGiKqePBrI
Jx/2c6afm17DdSoLQEC+UczewSULxoKoKozTydSw7Ln9NPqBrGT10yunf4+nvn4TrTsgpbYc1rHc
mP4jcDOMPH3VsbWQH25/Wt9sX9Xi529k5Rm7y9FGqxobi5piEzh4FRfdWzsX9vcMQrBgAIb0Qiqn
K0+2mepMt7Ket7Gg+ewqZTrbKLGl/88sJsZfmJf9l9kvRqy0hXufd+Zx990hWHtw5CMmsqlsBeTh
e6PeJnfgjARJ7U8owH0Kulfp2W9nuXfvRa24RkGt0wNSNHz0UZ9ZU6D1jvGJUErxSyh6+uearR5f
KKFwtM9qbuJ7NUM/4m3AkLvOXK0eIHZbebNx20p6+Ncj7CTlnPW4tHpLtviEZ/O9d3o+I+ci7gqN
tHGiKcvF/OhkpQrdaSyqU14MAAYyvXS6fdW7mXc2ygJ3ur1kxmM+tANnnwzybiAcjYBK7HZEduYe
Y9DO1KLIOC2plxAeA4CBBZYllkZ5JhfysnQ9yeOCewY9sBEKfCijRPb/i70zWZLbaLPsq5TVHjJM
7g5sY87IyHkiuYExkyTm0eGY3qifo1+sD6hfVZS6TGXadtdWEhVBBOBwv9+95+7cDOls48cL3l7j
DICbRuLfzP9lTXEe+qBDViMJsUtW00g+A3iaQo02U6s2o9YebJBWF2ffaWg/96lH2bdBmWZnNbuK
VS9Nh/ak5z55aiepnW3iNlpvCUEDPcxFAFiBOZSDM5g3RoPljH6sqxKv4h2FvRhgIpuNyKmYy3na
sc0DJh0i5XmnYEk535LJnNrrqWIE5Sw9VfPaNNAcUAfwpE4Aknk+C2dhWE6Xa70VI8a1C+RecL6N
iXqSe0WVJYd6CtWnkEDGckqG2Ut33RhE+tC2UIKvXLtivOSi2+PdCysmWCIQVnn2YDaFQB6jaryU
xLg59wpTHWOjA3NPUah3O1PSZ2/npiNeVbRpXJ8khZsYaRxF9LtrAaruAyfCw+MOXuQcEaWxFlYh
cgt+7SnJDoYYLjzQMEy+LwhYmpOcZlCsZF3Kixpch4Rb0GR0S3NHb52hpIZExU3g7z0ETHEQFTDA
NbWKN3IEa/s1BO1wiVoEoI0bFuZcxgX4NPahmY+1sgGKPA+6AKw/9cN10+AKpaVC8nRqu4fw2Xdl
KyirsE2x5VDJOLSUE8OZ3sr9L10FZmefxYONUoV0EO6KCsatlw3y2kz0OuBkyuVl1KKgqyaiVRbf
esS0yHIMLPtlmPyJOVTHQMszYGhXXiMRq5DNL/+k9Kpm104Kt7gXjLRpjEkXMFoEsVFjf/b0l9mo
Af9DE43Ii2mmmF9nUa52vILQ4SJ/ZqMzwPUIMdlgYmfbICcw0nXLlDsulvpbqdvh3XgTrqfWGFnx
Ho3EJQ1N8123MSjgQYaMPdNqiAxc5RangfsETQ7aWplI7FZZYj/lwiMJTUypPJkiFDDrYTteiLyO
b75PefHG7ScyGDqrdzob3XfR1DauwmhMx10zOul5yGN9XQzs/PYS4HZxLGsiX6ibwnqYqfhND0Nc
x5+Feo0RyrZJ6ZtvfWqwwokkNQ85BnGPHFPB3iqQcfjhM8Hz2QL38908Wz2UNTO6rxlLdMQIVfGO
tiC8RhsusHxSjY8PkFxUihFN9ADu7bH5CKqAIsio7WrvWEaiIEllRx6bEidgHtZOmhDXVPafZttC
+me7JMNN2Dvyg4yw90PQaP+NfiXV7yzAmF9csCb4SXxFyUMNjR6PSJ6MrILoKtQlycD5EYM28XHO
Dlh/QiGAE7dLjRbckC5jqyBastdLXqvHWmMhYcCX649JV0Zu1Gj4+fqW1MSGzAY/Ev3jvJjskNMS
TqI02QZMR3pVFI9e11LG1BXUtKA1h3W7ReGPuJsoq8WiMGe5wQo/1sVOV+S4iIPThsD8bSYGBAVR
btsgHw9zo6AAS2yD0w5ibPtASzfYYQjkyRee2fCbYzU1z0Kmmmj1hHdrcpNg3OrFpGCycZPpsWAk
+cAp2ny15jGneb6t53Rvph43P2dB2kiSJKqv6qLr8JJHrhfvUMExFrEUwfBX5YBvTYN48feLXTO/
g/qPr8Gfw+quqSXhKi09i2BN2SHaQn+GFPxT0/hH2s//mzgXFwrL36g7//t/FXH68Segy/onfld3
5G++7QXwUlzIaT8pDr/zXNzfhL8y2NbyZQQcSA7/oe0I5zdhwwwL6VfzVgUHxeUPnkv4G/1IK+bF
xhEKL8L/J+iHv1DRfpIlQuGHgs4u6am/UtGou5iKtpQCzAizGnKSeA3Mmyn867WG+uAS9/jlwvxX
IDYuw69a0u+fKImj+QH8Cv+vpIm0juuRri6QuC2UKycnbYt50Mqe8dE/uSEjuMawTxy9t9CID9vr
HiH8vs/l+uhZ3qEz4nvCCBQ82Fa2+lPtzRgxyC3vfR3c/v135ef5y5d14Li7gQ8gT4COQ4nj3//S
t2jAdUscfS5nhhEfVwmsVMs2JyhEuIR6KqdiqJhkpz7o3ecOY8EDvajHLulGhtzLy1xXdFfENCby
ak+3JOeQsyfMv+Dw9G3hJZ9FuiK7PcbsQN68L9hPHzrfY7laSO8bwnlLwLmapvc29w5s8jhT9vSn
DSYeXiqcOGyHSkbXUXpyWdyGPU7w94kyiokBHGPtNadsOci9DtBzl/UsBhP86KJIb03ntcclJKvQ
uRPaQJOpnc1YdNup+ku5sCwPS4G1iH6SAvcajM8E3f2h7QfrIY5ieQhdROewaryTWb0RLRuBbWGo
vbT6W0Xo6xBReTCwl5+97zBr2GqzkTiYmBWydzltC2PtbQbpGMzSJx10xIbL6i3p2fqpQH1afACU
IARg//f06BU4gxmsHsm/5SiOy3IBeRReZWP06kxka+wJFb2duEAUTHVQ610Mtl3aHFgJNYlE60wD
Bg3Npf24DCCzSmpV9o41gJoYC/cdt3sGKtc78vuFp7auzV1styutDNh+ygy2TLJvY2qV90UYpRfY
c8ZBpPOSY4q3Y2WJ50cczEfSHl4OY9gWVzDMA2SrkA7yYIZXlzKQe2pdsAJ1pLtti720Z6y8SdlV
EjbgdTLb9NjmJRbaPLwKF/crYAGofLWz0P4aTtCOqnLvFN49jphuT1NEtas0uc406epbYaFZ0mSI
ua9ZB945zvSkMOSKYOFtqyD6kckk/hZP4isb8QLvdlFSiC6T/tTIsn5YoEzsytiZtgTocAfwgtyx
KeL8CCF014GwP0Cg+qjUkn6lH+h1TArvzsO6fAFHpo9uY3nXCSFetdTFp1ZqNkEzVrbEVthwYhHp
XePFPlVHzDHdnxkYkSXjtlINnuWoueV00sBtYmqCsQKScxCvQUiVX1kpsy5rdmCn0M217Rp5l2SO
99ynKuPiCPByHeE23pbZbRSRmM7Zcb0r4BuQBTgwInnQ5Dgl97UogBSIiuWmDENMUVn80tpUIJHd
5wGNi0PXc8rAD5QmJO0a2Y27zukhw3QNuMc4OXVdyWadwfdjAQL+llY2cXQrH9C0HdKP4qqRZpbI
fyjmNZfXJRhl5yGJji5B2Q0WA11pc91JXtOlmMcb7HO+wXccEI1S0bE3YHo2nmXe0Yjv2JpV26bo
9naf1MyK55t0VC8+Fknf0/4lrEZ11HVg9iJf/aYQLfqHoYy8LQ7Vg9cF/tGWRJXHEULrxnNcvdep
jwbNke3bgAS0jTtffo4i/VqCRsQYiwgRczpmRNkQ94vp+Hn1K/N1cUGBO3ngn1Qn3zLPzV6YyOsH
jRh2y1ElvmEJSkFLaJoK4qDaa0dAmehDWoNqjJgB7Iwvs1Vlx5R79aFpGxygaVXcu1kO+btOQBZK
MePAy4lcppWzRfz7iomLoGFW9z84cjmbdFbxnfDhLvqpMmRx+/pT2yRfZqpmNqXpH/uZcrxEC/+6
FIOC7WHfAUx8tlz/Db39VZAqkDgxmvgmL9rklPtYi7ZuNjiP2rOnsyhc5wp2iKao05q+O1NFrJsH
+NQ4EfkhpnF4QKqmDNn+Z7HD2bTlThxMeq0wBs87RXjm5KmG51qXg4800XonG27vsc0sDCstp3WB
q6Ft7ppWIGt4U9vs6rYxnxXbO8SJiA4MAITExbdV1NvPNRVwXNmu+kFtVHlaerwvNqwVENoxSG4V
kWBMi29Qydxd2gb1td+MUMihHuJsUpF6F05cHzwrjXYDJ0cEtAJrUNl7HR09ONCqQqIhQPG+Cbys
eaA+J2f4XsynePKtqxhXBEBt434sKSz6vQhM9KyVgfZuksFhxw5KPGqn5NwvunqIM+Pg9OyunCDM
aHDCGLmBXzkfLBuIt0km9xBLjmikljibliEevz4R4X3dcZzgihVnkzHbaADll8Ax8HMRFx8ATd7k
oHF+tLU/3HdYZsKDUyGa8NQcbGPh0XAzTKquj32W9KZhswu2J7yYKPkx4nd6rTtKaCze8V/7QdXX
rvExWLS45a7dJMmb28bI5si8FftVTW0BAfihpJch8t8tDu34HUdmIP7w5FJ6dE5mZYg0eP6+weCz
b0LzPeHkfKsn+ngkg4LVr3oG3JLvM/wz9xp77EGL8q3DefFTSGGWEkKZntPK3sYFlthqCrKbwkYE
matBskzMlDCJIrQfasvFGDpZRAfzICBj1KA2ka2ZPgsa4AphL1sOlgiR7V2il/Q2HzncD3l0CXgD
wbwaAXFM9GJuioGXpMmyfFd0xfjEUL45WH1KIDAYFn0bhTmFsz70ns6NLgjh3pvHvgPWRFXdiaD1
T7PBXz3kHaybfiTC0lt2gudfBZe28IDv+070wyjIJQFvjGtLE7plRtHhDs5+0NbjXQH6qq+ZwIWg
z7lJWbKtaUwQaea2O9tZM4BkBzYptox08FJRK3ui8crABfaSYltUGrvTgoJK8nm68Vvsd6784Rad
TwCzXsID1Yv3s9DVGt7Satfb8U2HrE0LAM3oWpLss8oMLNlPz1sjIDDZUtyOnSCZYSza1dMpOnGy
rE/aH6PrZIq6SzxM2VtspctBryOtnNffdTdMwETb0EyHoO2yM6mUBqpIGl2PudTfrWn1041lXO/d
sh5vxniWRw+e76NPsrMfTbKjK/Rp1E51NeC/2i6+7R5pUiRrCgsKWyWVKkxW+1PA8rM3cd/uVFZn
17VjeXdQJ+Q26D3/wvRYn6twpqREqHtcu7h4ESwzP8i/C7+NDsLCLaYYpOQBqR8D5mgT9wUO9W7m
AXRmKqO8cd6OQ1udhix1bp2pINol0kviYxSvOvU8YqgHLUO4wR/cb1U9QvYmWCpF6b022EQe4mFZ
DV81zjM03rgn7sUhlQkxdeB2zvY9oZgAs+w+bQbzgOMYgKu30KTAmzR7HQwvT+3FNatjS2ERRfSZ
PcaXKszk98jDCa2nzn1N0zh8C3qiCiKbwy3qCXFOWlPkfeJW4/0I1YPJUUzWiDKMEOTGyIiOOHlz
LUIU9DrNPiEhsnl04fd4GI0wBTLzceaYDaFVZKzd9X3klM++BlHlOhUif0s3smfE2bXm9ClvJLUe
mnAJpao90zd48ZRqa2xO4GGKq8whu1Z39OOF9nAQjSKfRgywVGm4XyvltkOS/Wgod8R5533Ljfxa
Rv3zXDcPC2cx6pmDj0Z6X1FKkueamcnGiV0ctOVzwyb7zPziE01+vcQpCXIidPId7qt0G1oFu8mS
mw/hNaY1dRivsjSifMJpmm1RCHNC0RWHEgV7V2duvlXt1Nwt5fJEaXdwiJM+A3o9AT6JERpT/55f
cjW6dTdNYTePjesSii55g/qmQT6oo2+WpFa+odRsO7DdRL3gY+eEPK1NC1y76hNZz5QLWyYh7ko3
zxIx55LDPTsKwk8xg04Rt8MVoZjyphAMiOMG3P9i2lVeK0GxUAd0T9UXMqWf+AfoyAAVlv4Urx7b
rKFAE4+VeByn5htpS8ADc685NinwLNlAKQMQnVF6pGh7+5Ym7XFT4YXH+6W+qMbSp6lLpzufOrVs
LPpDnAWUmEDiYDBFt/dlxmZbjf5axtqJbV5YUIcUMnvNGllLHxOs5V+azivvk7QoN846kKCDoj/j
PTOEAnNQ2b2Gol2lyyWfpoAwff22FNW73S7jzms54DDqKRlauvbwHucYHAW+1ye3j029Ic7HjToJ
qm2bLjAka2p/W+O12s1Fv8ZASSkBGorNybQhxXjWaa5AhDKuNXiiy2xsuPU4Yi5R/yPObbF3yM3g
5Ktlul0oroKSZs27TtufW/1jjCfS62XAiK1Jp8+UhoV3E2OUD4TcBRsT3TA1O6RNqMHPOdjyDlNe
l5TQ+o+6BCzsN95Dl4fveHefij6JaWRdTX8Lx8h+Vk8pkfiTi2f501TJ9NhyJJ9K+dKHAbqvAMdW
tPOtva50KmQIn2Rgi8KQepGy9EnfQ8TFVMhWv76EpXMV0PDFkFvhXHXrb9os5VMer3zESthHP87v
cDtRolaEC3NUAfulNBg6Ur5Za8Iz3+mznF+LOcYV5tSM2yv3sVPTGt2gxK+c5kdRE8QJMqU/127O
KTmIJWZkJvQ2GHNCa+tRc6JnvQ/JX3QL5yW+33CwYb2SoeGBbRjR0UrWUwUCsarcr/1yTZmXB26g
vUyy/BhObIHt6TK6RXbQnMO3KnoM5zy/GauIVxbtTqgB8qVWxcmP0VpncNIXsNHNgY5HZE7WxWWw
/Cemt9Yre25G1J6crwARRh8K5sMWeIc5e7bYLU3OLC03Z5UjCjY1Qx+aOrxdzfl8Z4mxOWcSK+fW
9xr7RWO1PuKNt24W9I0rMg96nVqJTcFZ9vvizc3H4nXZoctwkPxzlfD/R3ysK/62yeHta1Gk+t/m
fzuY3lR/1hLXP/m7mGg5SoKSdV3EwX8Jin+gZPlXwW9O4Ej/d5XxXxhZy/EwitGsbjuegNzjusBf
/yUmWo7/G9K3g5woJH8Q+us/UROdP3c6gLX0hIvhn2YHGXj4z/5SIR+PilGfY/cvbDkJlLNmFrdT
leJ5FdNkjuFod5tsiuMcJqM7vLdMMhN89pRY9Z7MwUT37W0xeeWjM9vLUTNv3f+9pMd1+0V9/PkF
lS99vlyI2V6F61/gF0FvnPjqQO/7lzbrKV51zZnzSrCQH279q7//qBWZ+0vDynotFOMLLnngAOuW
qxD6y0dx4hijWCz9y2zN9dasZOfYTrLz33/KCgH+y8egH6MFszF2+SU9+MG/fgw5HglytUxeB/Y/
R0ei+5fJSG89VI0CpxSrlWnGTd9H+bNTrBbcFs2rK66BNwroTHF1xeRt2bPHFk9lwBW3nBCOLtZk
MBmPuWqb63zIGrLODa3LGjkjMa3YhUNo/zfa8NpH8n/9Xbht3IBbWASe+sslmyPfwwugk1fSMMk3
vAXe/Zg0TP9cidC6ihOpcc6TD2bB+HNzHIqFDkSQmWUvNhU5j2Ohy25bmWdBJJvOqjj9/Uf9nwnH
v6831t9MOGpNywyL0+l7t3yPa4SYv6xQfyxQVMuwNHHHK1YqhhqSH/n3eYcjflP0ZXmMLkBg4ynl
E/9AXYvfXCWEy+rkK+z8Hr/8H/MOxiTScxUsSWYG60L2T1YoHoo/3WOKtY5VkP8hYxfBEyMw1P76
vIDyBVg1MNJe1XjMd5PPpjUimHXj2AsbUBRtPP+cP/PNIijqpOljMRJwGR27m37qx+yQMZQhtq7N
+DXuR+dFJ/TWQAhdKhCBZUdp17SM1Df0AyIMcNaeOhvhFm1wBRxzNDt3QKzeAcNiAD9JxOBbrD8V
HGI92z/IPo7YtwcZTTRjFzRQydwqXi1OuByEpItxtBJrBjliTHRWbs+OLyWD/hpafvrWxUl+6UIT
EuUqAvE0jgm+sUhwft/UywRLGNgr9BehRv5B7Dqr3c7NYEiE5EmAlXY3fViS7C9d3V0HA7HwzRAU
ch8r012nfhE+2WUI2niOIF2hUSJlVcFwywwf2AqR8hY80YDayUS+ZLpuiBlSfetiS41yWOJxd12U
BCUI9FBOsU3zUVBatswpcOiWYhlsnln7COit/6ETtjjXhc9137U5doNdWKZhuvPGogvA+DLuPy2+
tqNL3uUpBmRhR3untTnqwrlLmHw0Yfpl9G014BYEdu0luSAm348CfsBQxDdWpuUXq6MKHvdsNXzU
ua0+LL9ZZthvOQdTQd0M6m+qTnGUETPwAjpDtwNNgy+K3G+HLbSaCCLaeX5bBmV/q11tw/YNBhDi
Kom4yzArjsOG9KR7kXlDHoi6NeCpa+eJ21n2VZ41sGScGbxvKZXotlx802+XfJ1jO6WfvsA7YEPO
c9G8ZKqM36tEYoUwUa0CaoHL5a0MOranZdyU1l7N/s+Ptm32lmDVSOHatrhfhhQrdt0o6TLLIfhx
INvoRtdSGvyiaB+EeoNIOtcs+zg5mi5FrqR+PkF6ZULwRHqdr9Yq4+IeDrOrAi0hu2rmFq06K8db
hbn2PZ1sBk9SEpAqh9WDxGAFOqiQ0VMfdrEkNqWxtjCZQlItOscrOWZjQ9jLXhY4gFryMn1lsTft
VU/r6NKMX3S8AkBwwoIx96tydrZLoJMnK3Q9eo3TOfhIs8F6C3gxozAYsBpuDc7LTLbPYSXDvsXZ
gYfuIPnDxypRebMrFbrvzgsj+mntKPMWUB7SeRUtyY9NPuj+OXBxpGw7f8ZvBDFROVu/TBj4kfav
s52wOajRcmPFNf1MExa7mTPnN5hreHJDalnusR1Xb+lUuB9hVHbfmdO1Dimqkgs350wBxvETjIrx
U2G7+aM3wgU7DkTEgVQCnhqP9ZCDHXPBBj9GA298OB6OZpwvJmKrE2WJJdSCoAvhHdo9BlsKKB9G
OZNzGuPF3irKAjtvJUHpfvlItAIOZ+y0gwLnEHwH/FFBtBfDcEyiATWxt33/3NPjDGK3rfxv4Mb8
z30YN8nenWmt4X4eleDYgJlnKsrIx9/Zzy9d5iAHZkGeLDvJkcQ/BLNhVKMtp3rHq+Vw0kWi2ST2
ZGOK9tfWV+LMgd6TVKmCaxGFzmtnOCLTjrEKDBEizmvpSdozZJRDtrSSCoNTzfyGk/Mq/GXQXz54
T1jVTiCez1thu821FRJKJ4rgUKfjyqxI9hYS2pumuXkkL5ba69nU1PS2j1NKiJmDkYDngMVna00Z
jVeQA/rytoy7CuxgkLmbeRzNwxSS2aWBSctHV7X2d2rH16jgQpn2jt3vilfqF5fYXrgsYpcSr83P
iqsxbfF4ZBa0xTrB1Gsv6P/Ys+p5GyJws6bH0joNyFzDFjMcnUYla9SrE4bwHBNFbdup8uLgyaIO
nTw3gV1xsALbvuXGKsOt7Hrk+jaFBL9TWDyxEeP3+4F+7Bbgvksopwug4OLczYtlvTDK4z9PeGGF
W4WdytkrV/XBNXm2uNmNDU3Ve8NL+0s4KgqcnJHxyiZXqlcHy1jurS3z5bGu+U13oQWfFda1nN5N
VRVv0vi1OdV1pK4j3ykgAqbafPRJOt4NVi9X7IwC/47AADmhIp5pJSX+fE0h5y4ySfLll/3I/e8b
618b3tb39n9ut9f3uh+s+3qPqmeFk+Ev+2AfDggrOWm+sM/0fWnFyRXvbbWzFMY7N6vEDim8up4z
xkM/P/l/9oT/vl7Ev9kTpt8RWDqj/1w/uP6h38+qnvsbLxQySx7LMQGigCPSv6wv3m8cVtmE+VIp
RfLpP2NNguMtv6ZYt4riZ+/Jf2wFccVwxKEWi8fLYfcm/1GsiVPFX+4Z3CeYWPkU9p00LXFU+/Ne
cCD9muOjF8CqaBCD28xIxcHSeiwMXusY7R9Wr4KAzbC/M1ZwJYr4bsAP7YGlWQoKeFN1rPzqS2uT
e3DwbG6XWkBQnC3m97yIXcpxd7h4wo3R9kMVmxkiZV08YcqADw+DdYWjn9u8ZJuZWQaDJS9iEMfg
MujJ2wmk6jOQhaMsl+mFxvgBphGMlEjqHf8VadoRjmcfZRMeVkCADHIbg62e+X+pWLgTjH0PE8L5
aSibz42vcW5kyW4wmkcw1ndVsTAaHf1dFyX2xXEhErQWSzY6c0LxbM+go2mO0qPYmTURYNrA/q4J
Q8io/EKbuI3Ha4iH32gVCfa1qp7jYgq3ZTHe4JfV97yZW3S6mCo6p6vPVVx5VzRKUMSkvfwkcdFf
c48QFrFb4uFtYZ3ySONkgcSwrewErHJuvILlKEkOAbPoYz1G+JM7b8FdnjDAHbo2e3UCdDR7GZdn
WE/yOrVw2OUJvmA3DNA6PQLgjLouvkjNj94Ep56CiccqHs6+7DH7lRTCdIFzyVqIdVPtXjzpzOes
jHKYXF2b7BE1AF/mwfcWHksBWAF8nqnpGgjpUnlpc/9bmKcdUwxdH8KukzDZoHZHS/hVWMsdLPph
C/jcPQxgpLDz50zsUE/h+4hVE6WwEa+PB2i3u5+8Ib+xsN/4NtlfWqS4DbwivJrbGi+HztQWewSt
24u58hgYAyBi4DHUq2c0zwUVD0XD9ja9TjvnS5iQRGssSnGox4FRjWg+E9xdrMSCM434wX62++LY
nKDTuC1OydgCbGsF3FG2tyMi/4AKKr/imt2tzOrZsS5x4ez8ot3lObuGid9RNPoyQqFpHXmhdvAc
V+WbxNLCzcZvgesJlnbWOS+4MqELCtz8ZQLsqGVmH/vEg/wQLjFxd6dzlhNIznZvCwgg9D3Dy6tN
J3gsQmCCTuTr134qRMBsG2p5QSbhGrRj9zKwVy4WLAQ8WrDiQS1z9WGEIMvS5wgTi3BzZtzjgJcj
0bAuGGkGJ866wR0DKO8js/qKM4eb0aJu9N63TXPwsfMzW2znflu7Vn9x7Mkj59X6yOJdq/Y1fKV9
uSZM+nF1W+QrOmakuMIb0pss8uRD0ZMl4P6Q38Z8vg3Lfg+z9VinXk3ehVdpE7jDzhaZDVWesxWE
7fLFr3GklmRzP/VNnN2XTUPIzRXzeaQkaRsNJPhHz0xHAjjMy4yBcrqIfrrnvr4o7ZqnJY5dSpMs
OKe4ugBh4rCn2fjUZ4ZildBj8DpHRwaoRDPbAC7gYGg7NmvyLWcP5hXjeEyYpm3Al/agWDLgBOqr
kq26HoaWkWJKaM/F03PDO4Gin1kFQL19dnzG6eAEycV6SF0NE2LIWISY0W2TcYr2XSpfZDJ/XnTC
YdENjmFeRlfxoPZ5FQB1CcJHiioHSC3K2kJDqHYMrtUBjDFrK2LhJdUWJL4gCs8tMCUOlbEjbusm
gpySsFIkmYju6wY0FlFtdoTkVlJpwdkPfzSMT8qGno0hzb+ITno3+Ms3NFjKG1vBDdMQpPjcQVws
3BQeLE5uWo7iYuMPxtwNAG0vgEf7U0KB9nZowZowmdtRotPeJoEoXuAeBFvLCZjvR71iPt/gAAhV
s287rzl6RLAuiyvUEWu+BzcOEvN+KHvDfhwrNP5wf+9nHsOrgXLHdFPV9QqEHArsIJq2ApgBY7nP
E+euDMvP82yukmV5znlFxJ06T429Zxi6dcJh7xvF22veZqFkTD9jxE4ggUu9MVK/S8QCiFN87fQS
EU03vovIGtwTijkLActvMDyQ9QOb1hZrHuR04cB+B8rAuXgQlH2az2Vq3fXD2+gnT/gTtkCuHnzT
9R84fAomWBYNLfwFp7C4J0nKNhJDAcB4ThIcOgxno6xhWvo+ZMHNzFwPslCPAxDMWPKgEs++C+va
u7BtpXaywPmy9VwSLvNEv0041cDm5Bg+N3HwrcZhzoRfvETNNB5FG+KgFlTkbqrRBX4q2uF6cPD/
Z8OI/GInP7jDglMosjWx3DYpEG+73DMeo7+w92dMiP1Em17WwDnJiZtQdOrjkeSb6wkvCse267nq
b9yEs+LG0WN8Kvo8vXFb2qA4FlHNl8x4GdTYBo9NHcRfLZk7rzJIeU0Bs+yPfleSb40YCd9MnpOf
Q4Y+N4tnO596aI5TP3vviSJWG+tMvnc5VCeNjeXooZQ/VN4EJ0n3rjhZoBaoArRHQtCdNZ/aqmif
KYENb2dlN+TTMlaLhEkdj6GsjnlTttxz6z9DMPpedyCxUrAPnQlxGvRBIu/zDFaupRkkSYGrIRjO
CRV1n2ujfXrU6OKd8SJtZIFlq0NY3Wsb7xh4649lgbjBytTBVUlMecH8h8rCqn+gHeOpJnUJ96x/
j6oY1GBFPUpZ5DMzyMW5IkZJNKoOkZilLN+HIQlvuLG+1Cg3G36iGJkDGspVmzIp2XQieExKo24L
OqeIly/yBC7pNgqSz2Xk9ldTs3yuRHkC8U50ozP2pus42I3owc9jNtlXfR4WJwPW41CJqX4ry1oQ
eF1CfvSkvbHGwaN8Ll0izgljcJk4JO2thrcZHWDWAStOz8k4oY6x6pdLjK53HBcwH1iG7rKQ6AFo
QHvLMjHKjc8Uj5gwTGCKKk5UP3M6wsuUIzQRqNjEwNfTIao/k+rGitgE0znqOdjtAk2+TidAejMP
Dp8JRbF3veAh7xXRc13mR0M5FFajELBlUaVH44zla+m4UCt7XlzDSKNJOnTRTrdNeSTXQ6zszO6u
u9Ex52XMZ2Y3+uLG6umgXHpkK5uSMlc8tXX5BXfuU5HbRC7AFPfwazViZSKj+9iJqHsJ0NSBUEBy
hYy9T+z5eVly8fazp3hO52NY1NlHgBcQLcFUZ10lw32tgzs519hHSXXlAO7792yJRmJnjgU9AG1z
L5qgouUgvu+7IX9TcJVePPh2d7LBLckkhfKBhiRvR1LqueAqXsLY7XepQNCqB5XvzDDjY3ZHfA0i
HNhZAnbuh2j6lkcB7RyBdfAWrEE9zbggrsqPmMRnjw60EWFzUPl424UuNSJgkuUaG5f0SHCTiqZ5
VNNy5ecz3S/xlTRewkbA32sZkPXxz24WfEqn6W0UDdBvG4y7YF83xbgsB48nE7R8MK84Ikqn5qQe
TmWUkK8R+5lyMTDc5mE04EgjClBEGp6Zb2HgGyPAAaSml8U8Bo2EbFJg8rb2bfVhG7XTiX2dVzNi
n5d0X0or+GLqCPgmSb0hqF+GoPwRzO4BrA5+WZ7WagxuqUPAWqStm2qg+znoz9gl9kkNOLeqnzIL
SDWcB+xdDg017mM8xuX3YSzkrp7UdCbwJC5NjokbdlB2rWnuudUjpMQi8Hd4TH4iE9kvxYr9kUr0
jRXLFIGH5ojY/mxp3r9TCcbL99FFatY6vlJanOhUfaNYHbSmwyq2ALfihUz1hlMfgaDZmBtmCkYo
aJioemvg7doVnJtEkw3M5v9D2Zkt141k0fVX/APoSCCRGCIcfrjzxMtZIvmCICUKQGKeh6/3QnU5
rFKXVe5HdTV5eTFknjxn77XTG/oV8tCXsXlXou45oBgGSDVHSMmHqwEBMIFqxuKIeuy+VfYVhUO8
0sNo7WG8JDxI+bCHnhs+ZID73ocJofmcaNKWRPcpI2CotHCXeK2w25h1Z7EzuMMtCuxp6+sqX/uz
krfIE67SoycEx4X+mTbf3Tgtd1RQ0aeOY/hgo9AfhGMw7exZwFzenb7/KnKdP/tERZJKCIcg2pOS
uXB7V+wKKL7IOMDGXI5X5KTfnRz/o5R1Cz2UrVQKYFv0b9EUKOczMuH1YFj216LEtluhHpqK1EOd
U1aKgL9AnuK8+Aw6BHDzNFk3vgyfG4uOfYDjMe6aD60BlUGGlVsTj+0+NpMbq9Xhu69xX5Lm3uh5
XcDOWgemR+YJPcZ3mk7NWfU41HsPe6uMhy21p7Xuk5QkkMbdDW7GcIF9LztMhM+SzXnjuPPwCD/7
3vGAZ7l5dV+o6DEKoxeygG9oXo2QfeIPgEcVxJ94S8DmwdDFif0tWhmii094E+0b0O3lkfUoPkeS
HpLXtM5GZNjBR51egobSza/yeW/3YHqBjsmvQT0yBbQL5z2vZPuKOHAjIQMAzdronlwqKtYtLIx1
VKovGcnsa45AB3uQh5SRQN7V/qFmA9qnirea6HBwGoukdgif+wps5OhN91Yafzh2AFA585I9DPX3
vkDyhh3FU8l7O+AiLkfpggu1xE4p6uimZC2CqbqyO5z8uPjHC+00B0tzemewUAYB6AyrlQfTeO8z
A0kXIrLBdg6xRX5pZtwpWvXv7djTzrV0evTsgXLWwJgZhgpF1Qz9Kx6UfFIuD7Cpam/nSBICG9g/
KxfrJGw/sWYU9q2L66Mkne5sCaGv9pyOW9/F16bzzjsPVv3oJxxp0Oj7q8It37wh8A9e7zkH+tiw
O9olHFmbLK7+fCeN7BkpDQBHu2QMBPiL73OScfWFfmC8ro2e1BXUVAx3ONCdZ7TiW5siP8dPAsgB
SREnZ5Ql2P9FRrWc2c+eMlMAqGZD/WUZx7ZJG6CFbn4xXESadUPHrnUz3m4ko4vZcwbj30cwzuMF
15+aiBXzzIru4hKOVGXGBX58ao5W5f2lYJ//9GGVIioVxGiKeLpkynmGKFwepJVmH0Fh1k8w26wt
OIP8s6YDfertKd+5o51sJivI1pmEWuVDPNtISwYsOjLZFUSlvVTAm15LmXXvDDBpbsbqU1sdUx0v
ZYZTuNWO9iv9FI+WSZR5zNIisehMyVd1R7adgvH2SXhTsQtSiSgim+ePJCqNfWU4JHqisg4wtRvl
A7cGX3Pql+swwL0oJgfkTtdV4LXz3n3EvUJ3HCvSPaRIYCPShRVaG2N2aHtCCKZuzLkzU00giOru
ZF+Vd5zEvUuBsxPDDNyv0UAuxHQiXSeQU9aTxlGJp5MKpEDCbURluM1nFN2p68RHLzbEU++Z8U2Q
WqTpGW5yowkQo+mP3zbQzUkHIeGVtZH1L1XPbWhHfzraohDHSSjSR+ElOt4P1aLzRnRV8uoMrKz5
SORcl1u3gAXYsHv8TuguES9Djmg5NjMr+LARJOwpYXIC3lAiu2DJH7pofpEiuwkhilxFWnpbWSQ8
mOGi9ipaAEBBHQwrU7P9O8rOYD9iquV4Pzbp45iOH2ViEJPLjPcRy/aSOuj6NLzD4JUQTDINAdEM
G4uz9XKm50+PjGyb5QUW0Lmh+wIS071ONlIrKwlfrdhDCBxjzCZeMb7xaUDjfzHkwhLV1mvQpc0h
dNqeBarkstkxOZ4l+NlAfARqKlYWV+dMvQlpxcZr05bpIxaDV4MASWhyJj2jPttUvdWsQmc6GcDi
NwKlDKVob4ICqCBXT5nnHnpXAx9NDOZH2GMR/NWGPR6rIQ391YCeeBWQ+rwxcXBsxonORdsL7+AU
XfpVdmZ0yJkYcsXM+VzzbJ8DGvu3SWgj1iYi+KuXitu6KglTa8qAdbmamXF7jaAbGebx1lAlLIkS
vPgg5p6HcJ6uyk0UZ7o8ui+KKgP0QxiKHWLpi1D3oYj0cZ8XQ/tJgybAGz3OJ5KkLfLjjXqjITg6
Whp7QdbI7URYJBy/dYWaVcoEcMs4Bk9lXvxAdO4xXKBOWOshATznkzldz5Ym8iY0VvQTIUqLxjjW
JgffPxrTKwfn3doywnw9NkFJbJTJQRL0ICq/mBRkhecobj1gP76/C2oHsgm+MA0JoRIu9XZCZGnl
gwtAkTs+MosLLzBzrF1nBOFxthg9lpxDXh2i+NJWzoc6j+oz+ArKKFvdOcK8JpGbPpWq4bxUxrRP
ysE7OgoLNLg7CSm0kmfLDtg9x0ac2nYi/CSNp9tiopDkEGrhvWqzjbawb+NrOWCMaKcVlLmdwvS9
MbP+XVju9wAMHHZwKlx0zvA0XjGSGYfSxwHhjkQKV5FJX6IJCHzQPVEnaZJixLCjt9FSWHIIpYyJ
yD6FQ7FB1mCThaxn894eiyXdcoawBK0nr3x/L03Eno1Z3ftxS0e6vSXi5UbM5e3gUwlPAqdm1VIR
0WqBgmexbJXd1sm6LzzSnB0jdZ8xP1oFvnjhYHbyB4pwXCNDNYExNQsEETQxNo1vPOaZC19mrMLv
AaEZMTKFXR7ZZKTNtbUaWMK/msI/tb39IBSOFBDtP0jk8/FSZvkXkO/uyhY5eSgzNsdKjh9mroNd
MCQPsNOZV6XB8JVcl+TaWqgK1joF2dxDbnTM6LWknzKU9oPhoWDOToUBE9fgSvqpD/+22NEcWdgI
Fu4zB8dK1JxdR9ac68v+6mCKZ4jsQo+ooTx56kIcEBxl3RkgB6ZHEAXtdgqnF7tW5GKI/IdZN0Ak
RbCPSze9pJMFDHPw9gOt6EOsc+AXjHS3fRmdyPnqbqYmGw64OFhUiJ45J7776jpD8N2iwzmQuGjS
136Cx4MLPMbDccZr9cHZ3IQEQKOgQfKFGjwmflRN64L6lzzxHpl4DSs5o56OI/LUDJVPl6YTSU3j
VkMV7wbYDtJt41sRz6w59WTK5gZfVrFr4OmSxMAcmk5c0sGKnMo+yj6AWiZgczImsqRod9A6Jiaf
Dh8+u0szGm0/ROB4JjVeGRwLhkAF67lKy+9O69vXQgNaOgWeJo4Oq6X3avZ4B4gKNotv0PV9b1NZ
dfzR6nw8WU04rHvDxGs8dhaH+iRvvwDRR3M8j28tJBSEEv5XwbR50cTr6OQZEn3wDAauQ8ouGppt
zMkvgrPJY+5W4doepdjjaxW8rK1/DcMmexzyJDrPyFRarD6KQXQUiE0fAIaThs3kJk+0uevgbBO4
yTnPE2F0Boyj2Q3hePnS3KhIY6Yld+6+AzyJwvCtjFRKS2U+oQfGlUgK++R+b8mBRQpQ0AybPrtY
Z187esq3bgNI2DAoxmWXu7sSiOvKmcj68ScC5IIZ299cs6D5UenBJAlROjfD2+Cr+9bs9XEusTKF
0xA+ANQmb46DjTJYh4x8RpwZaIqRkslwwITMogJjeR00NpQG9g0mzsRO4VZw1DPxFXSV7jfIxKat
GRBGN1rMONKMFrduA2+jEPmYlUPTLbo3R+F/6/tmfG8mAxHRzAbIpF/1q2nWOKtyXjlraGeCQPOg
u8+66Y4pN+uGXIqVxLlObT1s7WLgLQbTMFDLWXsZz9GxCfUz55tnHlILHhXBqFK8RsSduF741Hnz
sc79+zwa5A+6XtCnDEUclqh4g6I8SbcdviEWG1U/edNIELkQ38MFO5T2JE+uBqkPhR3zrQJIv6Nb
XuHHf0IimZmhdfK2ZrxjOzgpB0C3NPBn6N6riSe689T8Rtsd+/GIQTAgeH1TUI6sGgtdg9NFjGsS
Ux06onYKp8FCa88OCB1S0Iz2GDQBcyKfUzPrPRkzPeDjcowgrM2u3hvDHJMqU3jOXZsN3ToLsm7n
9CGB0WWI0HWsE6ywrvPiw95hjRF4tzA8sItnxouoJ5KJLPbzaYWWIn9Iqi59YeSWb2YKWo7IOcac
+MeM+oVh3TfijtRWenn8ivQFuGzQ7csi/+7xdLOv480zVohTj6kVMzlJ8qI6BAXn6Hau/D1n/ycU
uh3tbmqfIva+s/+l2IVALJvzNvWC/EZLNRGllRMiIJr60QbqfLPcwdYldUfV0ga2mz4IISA2VrMN
WIa+5JAG8MGNtFgb5PgRST3fZrrM92UDHsyF/ALjtz82jo5XRZZ8Q4z07Iz5CYDXKjWSQygV7ZY6
ry9VVn/xGAphagWfjv272iEZYiRbGXeuDVyfd8HObq0x6zllxyD0mmlFLuG0AmA2vFGQ37dxn17j
Kpu/uGIxrUgdbOxBFQ95RljImMD4oHWut0CkI+B8bfQAbgRBB9OpezS/pM+0hUvEqb8Y0v1dPobm
Oo0F6DnyItOnhkJxkxEPvRkz3zh6ra8fSYZvdjx2XbvE6Y1ANO1pl2H627DsSQxEDnHETtVuKGy/
sVlaWLAG9veaOeYSJKaJYcCJXMWP0jOcs8wQnzh1cimjHpZ0GVHPps0XMFF034jVBIYAMrM9mgS4
7qYsLp/ryLshAlRinaF+wYNuwVMvAkAnynrvHCRX9eiRvx2aVysUxbdcdaAgcMOsgeMCGnA5Cral
KI48i/nVc2J1Dib2+xLlOOSch4A//BQ2/npKlhkWgByytBkbc7rM7bOfIkjs8WnQo/naEozFMMtl
+5LtTTEa9qlyquFQksVgwIV64lRI7tVgPRkkcK9KVdzlZkM+Ibj9Veg3ao3/jmCziWlVBI/IrtH8
SBnQ2826LSeknORNK+CIZIzfENLFSGDyNrh3CsLESiMX+5qeb+IY340OM3vOb2OoqUHS6Mq/sXLw
eUtalc14uFqcjYxwCT7+0nbdZztgNSxyjuhNypGgKF68cAQoZNCJtVLZ3EXgrMY6OvnBsG2bYIv7
OgLr1WTrorKeqihb560+V5Xjg1PVw3wfztq5sucX29nC1K8F4e/JcKmABK5ik+U0qBcPTxaSANQF
G9fhKUta5hGIFNk4ZYNFJOVs1t37vZOcYI9d4p6YycqJb2JXCQaiWUI8Kfj83TBkzIBd+7lnWHII
B0PfBhWaM2I+aN0aSU1XNJfeqR3pKfscj8Z4es0YWYS8oEeuEHZHcv1ckiQ5lMh1bGWghJbRn82Q
5jA0gb03I919nzTpTM0Ytg+JP5fUrD1Gcl2MvMJW0G7h8xDLPph6xKHkvin6gWcTVggdDWfXAGQf
eWRobEu0WhQfXlHbjx6wPgbXY3mwIaUhqMuXVMxOX6vYbCmQEK2SLKPX2ZSbK1HR+21JfziUmXmH
hrY+dxPbVaTQjfoAH7iJjfA2LrGcGLIT+4DD8XVYVrokIBHYcSF0Dg7zxiy3CJ8C7bN1oU+eA7c+
mXNuoFikP5l4rw0oaf4q9JjIa0klCrotLDFjiYKUNwOoAyLzDmFUf29A8TdkZ7Rjtddt+uA66Ln6
M/01oGvTk6x4xWPGvaYDeb98AXeLngCsuk5vFI5Z8HovaUk/2aseDVLGcN7zfBoN5zO6v60DMQwB
9GDRXK2sfYvU0+nNazt6w67oCa6x/OErr+tpEGQ/eR1su9I60qCln9ZvBQzTDOyG5j3Kq2RbkpMx
DmJ5/RkGo9vLIdgRIyppJLCNNSWLNEBhVAPWsSQEPTbMD1cDCOBN0R7DQfwUq7rhpSRoqAIzQYYx
qZMtXJOBuAK/B3shj5wGaC8Yp8h0XebPGb19BoRBujepM49zYZu3FggBnpmMnK3CHZNVh0N6C0Ne
rOmT3vUclvdJAlw1ask7HMruoBXTIbpKXEMhnufB2EfFmN/hGG7XZge/t7S96NYiuWtTwqSE7KWn
jdV2xDgEtKISuoo35mC9uW6MJqQwkyPvhp1c4jCr7jCP2+uW8LtjW3UU/gWbmWiaD0Cmxp6l8XZG
PbwxGIqybdvPrcfgpIyj9IXdApFAXqAQ14G/j+rktWiYCeIdTwmnK2cUg+LTy+3pNnYxgsVj03F4
jKeNTZYxHWvX+TpnHS9wylyPVjpHrj0AwFUNG0Yb8hUi27oo8r1vka7N8SL3aEDIodx0FZhe+s7r
hGVxqwrzELjVxnZwDJpe/J1jy7auir2LePgQxs2JcJBq6yXjDHKiQwXfBJoARxkkK0lb7MWfzKOM
wSb0w0YXiI7h2wHP6jk61sldES/rov6cKn8XkW089E7EUhvP61nIG3fIaUFRDzXohBGgQOgAugIM
N+5vHMfeKUFjnxhG6HvmfcOhjsON9wCx+sWwycBJR5qyyBNx0zKu0YThceLx77gTxm3JOeFVmg0H
7TaovX0H+x1NfBNbV3ST/BU0sErRbVzEXuUPyamOEWI2eoe+F9AOp8lG7g3+X0U0/kefeGIGwM9M
ws9NyBDfMtnWtFyS1VIvvODzffSHIIPurjD3Oh5HpQ4luIYsRhFDoqFMzyEn/EIHa6GdO4Szt24M
IduIv5ASuh+bcO/Vzl1suw9WnMnVTM+PUGISBkLTfwytinEVRoOtqQmgiVWEK9aukDgJ7hem2kj8
gO2Gv9Y03PqrCaoTAkVEapSSnn7GUgkyp48iYNAMojsfBTxN77mSGDwF4rDQvS8aXPzE92RlR0PG
ZNfDKB0SX69Id6MCJUE6UoIetFsVEQJnyyerreeN3CCsnZ0nf4mrLyIiv+o+FM8jbH/Azqmj/A0f
zuuswGw+gKLjTRcOPth2Lu4xUIcnCklUZ75celiCdanHy/oZkQ5PDpK3mup5U7SpdeRMmm76ys62
7tLXJGHTWxcTBZFh91fVuOm6EeatW+B6RoVT4hcmL9cPFmf4ssRKzOW2FR7dKKxvIoSOpKfBBhwh
niOLi8DYtV9RjnEikN18LOosvJ9StmaPoYMmmxFd16cAADsPFiBdw5u2sqno8c+SIC+/L7eeo+E2
NaUA/q9wjkd3gmUIE8q95oFbR0F9KtPiKkbiTpLieel/7hrXLI42dhogt6RnCclwwCdaCg54DC51
HGvC5Y1rnVgsCg4dBnKGMcTX9QMKM8aZ83ak274q0nAHD/TWS8L17Cyj4X7GS2rKB9OYgGoQsKBE
+pTkyBWEKsh+DWamxK6/dQmcw2pf0eLixF6zh9Mwg99lXMumjfZG5HcGSGV8+1ExfWRosDfEsfnE
2gF9kBGdNd1Wl96lXs0roN1hg/xwcKfigXrSObud6Nh9cuNCSpbap9Yfr1Qf7kq7snZFrsN154+P
+cThrRXVPvbGcesGAmdKRDAQ7IWe6ixkBt4jii46jDCp2SGblzHocCKld1M8nqhLqoV9aezrpGgv
XBEITjLNXkOoXGuX5O5LHlPxVeXwgol/OGjQpWsjaIqNAFy47uZ63jOs865xU332zBLgx4TDth/j
+M7oYb8q1mdyVcW28YNvWd5R00UhsX1NczB6f9hl/VK52lRl9GeCiy+GNwavzQE5J9sn/pONAd8T
qIQID8Ps0Jqfh/Cuox+70WSFb5KOcUtQ2OKKjg6bsFWOTw1Vy4nPeo5ljGE4moihnDxcvzSRAtJf
7XqrNOsDQZ5i57h98kSlP64nWsegVaR/B6y7vq8KvNsTuSTc1cD+CGsxnFHizzcE3GBPcki52Ppe
oI62U1Ia+R0hamYHqQgHxL1MlXXmODTclAg05WpE30Ko8gQY0nOgwdD4mu6zJmm/D5kqOT7rwHtS
vXVHGYmPGd5uUlAwtsxICZCB3zFFNVGPCcK2dEOUmtgYDIWZVjAC3Rj89Zu+xsI9QcL+UcBZrN7K
gJCydYoe+IfVV4pFDSnXKvInJK0lqQbgNKPRPENSLKiPyuambqM+3rVwFEEC85B6mOtleJdYxXxf
WsQRrPC7UYwVZLZEGEOwLAJwJfSMciOmkCHmQADk1w6y1bralrJ0d7zP9QbrwLdSgfJQc9Sv6gyF
PoAjqjaYcs1BQRPFun1n5aDRXM4rcTf7951jNrDRA3G2a8ZjWxsSqQTDMpg+p0n0IAbtvY2fjGfw
t09l4ae30UA5NPXJZbD98t7srW6n0+4dROQtmbQS5gJD4syzqhPWdYDpAVPqrLCo9UK6ZpHNb3bo
IZKsY96YbUxKdQGRyjPvpB6nQ18UW5m7t7lH693tXyJqWlJ9t5LQ76btz4K7E+vqvfDDrxrTioii
ZkMj4BLAHx+7dCss2nrUhnD0IUuvzN5Idh27I+k/jgxPVUhIKzb8mEPOZJxnAms2uo3sPVWQR/D1
IM+hVnwm4t1lZtSDwJ52AFVB68+DuzMjIDpOSAkENEWc+jFUDxX5sdTmUWC+N66GN9iXQf9lxgyy
2PL1e4staxNNROVAbg3SbS1Ft24pbiMkI3VwMdMS0KlDTI5XdXSAx5AYy7Dp9wknF/BihWZn6/Sn
k8XQgJzyoZBgbeln3EaW+CwUGTulcYRdcRG62PGQXqsSovhQo+KzL0ZRPwa5+sDAzBYNuZYaxJf2
Dii6sRu1UT47FqPhFfLta6Jj2CUV9AJ4FuDxMrWFqMOmjb4es1fnjan3ntYugwEJ/GldzzlxiZje
XseWyi4KY2xDtdXD4DDSoxxytbUsEteK3LzFswyS3qcBeXEGOs8rDvfha0SA7MpOC+cL5r15lYx5
eoySjLC5WFIPsye6Q3ubRcJ6zpKUwj6KEftUxO64kU8+dG8GO2kY1itd1gfBLOjkprweHBCM71mn
DETPceE/Z2B/N0kxYRIrPX2AW4yvL5PzSxRbtD0YGX8ioChu7GzSTzFyWcYShnHMLfD/Vmm+98r6
VvpUvx4xibfEwr92aWffcFyZvgrLCg6op2syNKJm36Bi+XA4Ixy7sqpuhSjtO4T11hk3kb40XNxb
VmVmF1BiaWBzJ5M6H46uTpIPkn8QAyPM8Ed8QXZHk09OdXfJrTm6ZsaUbcOs3kxOqLd1bfqHAgz3
Vz26H8DI23M/0G52UgTdIxf8qtXkb9Ro32dtmAyHBMLSW5g3UMHxEj3yvq6ZkkLDiB1xRBh9SbLh
R66G49yG7XkSfYCopNcw7LqSHCVlj59DjgIsTqecJtO0K4Ku3qhu+m64fbtt4rK497sSNX/SxuxY
Znrv9hOtReERBlvAoeKYNjmPuuAXE6kIOlYUzQaiN3STRr21dpJMm5K4+QZq7XeXBa5azQiQOUrz
etHjp0nVzGa5j13LupbwE7em1B9FaDBHGGwSbaPmswGh1B5oQGW7wujcR05g1tZ0QtA6YMWYqZdv
umfEOBgxr43niU2ZTc+FgQHQpz209pU6WoZXXOkH2Wd6bCzHy7s/6fnVjRBkMjz2Gzot+SMoQraC
JnWmQzM4b1Hn+xdY1hON0Tx/zlLHXs0hfoG556bmCcoT1w1Zv+P+s3AkrlArw2YLlRdlo7B2shVI
sboJ4YgMWrD10ph3QyMQ3GdR6h7aQtF+GWWTgx3ss4Pse8U8HT/Y4M7uK2cPJsatczRld24rcpqY
mNrdwREqOJsEcO5dkNpHWNU93Q8zOE4ZhtJugQ5Vvj4rHDZXq8DM5UVltk4WHmDuAUIUtHVUkiQr
gPfeXTC3JioT19jzRsxMoObgyQJi+Q1eOritCFkl5UJ6mGdPrwfM2XtBwfWOBhAlpEWr113Yx4Vp
TpcKudRWgTWEaWp+7QMnJJbdR8070GVk3RbhGz0TCiOnFo8Zw/t1aIQ+1GGneUgb/0T8UQEkZ7wp
3OhbPBNixTBSXxiG+muTfL6tRixBAl7OeUdCGzwQLwdoDVXEuh+TbyodvpQx52C82cjkqu7YYNA9
tAapheOszF3RTE+QZ6cvY2TcosCmH01MWRdbhCkWcOnxCQKWJZYzFot4uPKPTp5f89R+9H3wJ4Pb
gL9NsgaHL0Hyca+wz8lwn+eB2PZV8WCxTd8PTdLsM8PGaxwJDW7fKcTKQwkFQyIdnq28vEdtoMA7
+yAXxTKBnejGChBWS0bolQnCdqhS+6n64+HIc/UgEW1gjJvmbRFRqVkWHShf02lctZ5HptLUDBtB
gqIhOL7GIG/8TrrQeUR7RMMZH6i1WXac2fuCCctmL6to5xVGdaiG2COHIckXWCAWEsNQB1VrdYla
nkkvxF6A4raFweHWMv+GfMY9xJg/w4xogb5IboQRi2vXGRD7K5vIpNSacIbnwF+xNa4LRUWDKoRj
edux3iDBHWWVbEL8kDylnHHBgAL5Mcu7warkbeOhtJfhtBgv27H7gmx8ONR9OV4ovWoGasa3uY+W
3pAp1zzUt2VTUetMOqOvtNRaYQYuaJbDxWn09G/Y73/l4rstP/PHtv78bG/ey/+5/Chw8gmpadT+
r7/+s/n3v9FOb97b97/8gy5V3E733Wc9PXw2XcqP8ov+/H/+//7H//H5x2/5h8yxxdD2//bnHev0
Pf/+F0zD8gN/cmTUv3wf1oJPWoVy0F/Z0Bj+bc4zTAHCwXOBUuN1Wtx7/NSfoAal/gXLREnXs02X
H3X5qT9BDcr8l42Rjv8V2DWNAf7T//nmf9o3uWj/vhJ/Y+f8BdSCL9DBFmeZEFRcB3zbL9Y8k5NO
0xDduq4s69Ux1bzzy8La6jmDKZa72eanK/M3H/creuSPz+MvX2yAAtehu2AjfqK1JBacUpQZpOGw
7jOADdgGSivEtgXneNc6fbtnDS5oulC3R2jlX7SqKPVauziWTT6d2mHkfFrSGk9xCxog7rYs8Pie
fv+Hcn1/srnieQSqsRxIHEUgm6kWMNDPf6fPezDnGqNX7NZvFfqxUyQrH9x+Vf0DWeY/7wDOSH/5
NBcEl7R++SSzawBiNGwAPV6y/TCOACq1h+5Pe8WbO6Jv//03+wX+wjfjq7k8OIDQPVPZv9xxgqvi
jLQW1r9kQAmgZ0iNCUIesA3TTTdAOIul4f3Dff+bLwmlgk8zTRjf1q/0HNAKWZPauKhzifvISDP2
4IYcihqp4UEWxo/ff0dreYz+r0t5uX08W4y6eLFc8EhigQb99Ji1TR3KNE4IHcIbASY2TvrnyEww
CRQ4Jl80iX+0IzrTeJQu5mxG9rXzWEHy+O4KCjKmziW1fTjVjI8dCnMyAQysIdDH4nncBNp2noB2
y2/RkIu3KlY44Etr9h45kpjV4fdf5u+uHQ+IdHkeHcsWy6P603epY6CeKiqr9Yhy7JLXdbLPYASS
g5IUWzLHne3vP+9vHhCeDcklVNYCwPrl82gONME8LAENiWHvh75DIGrIjgQNN7lWmRE8ooRv/uGp
NP+KgP/jjoHgt5XglmEud395DWiIwjbJdLX27Rb8uycIsx50Wu9ru9JbYaTB0bSq+A9h5CbOQd0C
nZ3+4TH9z7feBZ9qM8uWtvKlA8Hr50ttKK+h46BKSBiddYqrDtgx/Klrqsb89vdXeXkCf3lCPc8j
eIBxyILj+cVHb3W1g35Elmser3yHiw8Zt07VPzw7f/uFfJZ4IE8sL3K51z89O42KUIi5hI8R6ErG
B4lYW10Pj6JDo/rffh/PokxjJ/G4eWrZsH7+JJsDkc5qAwIXjNddLgNCexsDx+R/fYs8xLNcNena
gNnU8ub/9I2y0UzCOWqL9cT0j4F9Up/wPTCTGHT833+Uw63xl5WSe2T+8lFKA3IREQMxJeLqjJ/T
xR2kxbaumuq/v3qugGnsKAcqriOXp+Wnb8XBYPSarCixVWkAK76vD56HVPL398hcwF5/eeioNUyK
B5vnDXOI+OWhU8ozIPryMcLxR0gpDAZM+n4fYy+hihcxLr8kGDd5pOatSot235VIs1orcP4h8uE/
1hiPsz8gPHYhYBJK/nJpQ9epSU0E52hA6Fh5PSt1SYlOLjtJ5U08Es0Q+ubx919/2dl++fYWWD6O
P1ICrlC/UPPcoe6reHlE81TqtWQbJJDYwEZDFwBVEMesXpD4l8YYgX//yX934S1Fg1Up15eQ6n75
vuaULdI6vm9kc6QAMM4ESkOaDozMutQGgpPB5+iu0UGeu74YN9AyQ1Q11vgPz/TfXXieMXJQuOim
aS9PyE8PmtkFRpsUulwnGQ0ttDsXHwr4WqJAd4hGvQ/N2Nz+/sv7/vLt/nLhXd4fQXnpgYHgzsu/
fuisnFYiJ8SDx4JwIi96UQxVVncXx6JEeom1cV8wbliyG0dMYTKVL71T+GdC6cl3EnYmsVNglaeB
PmvUJraX08ez4OWeDB06E7meDtt85efTJ24I9VJ1NvGToR1GN1GThahoE8tuUJQDj0nQqyGPmcz8
S1db7cBszItGFnporaT4KXWTJzXubjdvrVMp6/CeXgfeiIbRFZMCL0KjRfouvRoMBfph7NDclk0v
3iucadQBZlpjvvdh4TLVb/yHFmWntZVtzsGTPkJBb4tBkrca7bb64sc5tkriSjEBm0VMy4EHFxZZ
TfrSatZBpQ7ggY1vQTyqL9TIcGwoXirEA3Nzl3R4gcBFAc6CnGOT442lfosnV2C5hsVxiccsfcXt
XILGiUX1EYD0erZxTs+bLAp9IpTwviIhwaS7GTs14mIcAvENjpKFWh6h111lRdKlRduMQLcLZBAM
vkemKlkAzWoVEpaFEoA+BAmoNOeRCRDWQgwiNpYKB1RUccosh+jGzV3ruc6YPy0DYvw19MvNeK1y
mUyksw8IasADk/Vr0epe4biJ4CeloRcfur40XKamsB8wcTPfh5nrds+DVVKOR3QgylXXxvZrM5DM
yZlcTKQeN2WP9gU97FvGKLUBvVA0HBhGX28jCPXBbnZtNA0xo2BQIlEFoh5gElfCIlZt7VYDaokw
n20blGzbgkZuG9gM/5u681iOXMm27L/0+KEM0h0Y9CQQgkGdTDLVBJZMAS3cofH1vZD12iojyEfa
7VlbWQm7N28hADhcnLP32oEvY4yjDbTxrWGJlIBa9oefCBMbYj5Y1r+toAtDutdYO/xvVM+fg6aB
TawDbXwt6N4iwJ1iPAFO1S/IQ2XuXHdl3+PjN7PpsyaIi1aZHyhyOmdz/Ep0HKNIB9n0XTaebDbk
qar7xGtn0RD61fjAuXx61HvXVcvtnJiBWHMs2L5n/VQAkESCFqqoJ0ZzIC2y3wqSdi4ECcNiTxQA
5IIGHBcEr7S17qlW4RTLhy6DhBUR7EiEezoSh1HkvwdkPzQNraH4TC9zvBeL2WNMplXpQ2HJ41ts
s0QqzIzrcR+jPyxx/6ririlt58kc2TzvZt9ujgkWH2JKWhOi8jDiKw0EJvEt3DjxPFYDSjTtI0vF
WWB5MFhaBi6W47bdzF6V/pRDb63VyITazML7+WiNNdsak1Z1vPOLZFbbhHRI5Gq+mo59jAKSb5SS
9mpeM8i7IzOOuDOf+b3rGm/BwzfCdKJybobaQQ2/6/qC0vAiF10T+OGInrKnZVwlnW9VOHwj9GUT
qCki2JIU17E9VHzxCQlf19i7BzRxKLfareESdhd2ZUFnsI9No9uS/WHGAAUN/PKVUXhISrpmfs4c
b6QtYKj0vjPWuN2ub1G8pG2JX0hAxcY7TiYANt9CE0JT2+NOFor6NJqw4CclSn5sBJzhcVX0fChp
HpiHoaEJgxq2vGhMM3pYv233sIqTsaO2w/AV8F7wuV34oOCgpzVKpxn3KLjkYKjoNpbBr8DvYI3p
nnajmiwi7RPsr1hesNkwAkebI3sbx/XHlGrUmgRdY9hxZru9zovOQ/PXm1gaZqHFimBjZkD4if5c
t0n9RNY4wRmZaXo/ERF03zpOojVnjNZDcsvnvbXQGnlQage2Jp2cgb5led0/iCqt8GR11dTvCXIj
naLw5RCH4ziZwzFpVXRHbBFuiaGhyhp6MsHHTNOdqdpKEE8jSXA6qGqx89ketf/YzJFJO3C2+2/B
IhUdmW5EKYVY3KXRWdsCl3/p6V1pIw/bxJBYkdhr+OJ4T3MEDjjq+Sqbb8kw1z9EZlM59ACh9cz+
Egp+YaNWnYbRmK84qiZ3pq+KfGeS2WtjJo+9n4tnaFKBjMb+1sOMjMOkDfC7dwoG+VDFcxUimzFv
0DgVsIg4POf7QXitE67gQf83r3OsHhAvetY2ggHaURSFosegiu2feMLIaMX1rf8QPp5awyi+LYk0
FyqT1pSTKD325iVcQ9h9wMWDHPVMNn5hw5mDLJGLh/JJowWoGlnWF9GQQslLaRwWIX+VSqMK9IR9
2R/L0Goi78dAGgmBnDMfwyZXIiIppbEBdoyU+0e+8zKWRx/kB3HMmUGEyGTCbVJDDRdiVBNEJ2XV
VKxp1YFziLKlus4E5f0dxakU2JpMsD8NckE63CJHMNDE1/mdyknh3SqdFrjF5ih6mjmUtOFUkU+0
8T2n+MwChl9HjF6zIw0B8iH4ieWZKi1Wf0bo/LHsTcXTKMnVhbsz0KBZRI2NHaSvS0uYMAfN3xXA
QoYyV06Yd6VQRIjI9EiELxo9Weby2ZdRjkbAGjEgRi75E4w4vSCEamz7uhaJTfJKsd4CFQn9CbpN
ndApkvQN0oReKjkDMx9lPHT+pmtrDHZiafie3MJEhzlL53c54GYP7QTzHNWLham1x5z6FTi1kYHR
r/0fVhCjbKYJ23wbrF6BH4pn98EFcFlsutTJrtlnaQz/UA5/SCXNXwI721aabKY2ZjtEv2N87nJD
n7HJ90Iv9b1m+060q+M0OIJK8k5Sv3d+OsvY7YC6E1zWzwQFJ7D7oK04+r7ADHBj1FOmWfYKbDDG
dI97MeHsRNdptZyb3Y4JJt+XmWaRMbH944WtjylevRU2hJtekdGBhY/m1K+6SZevnpe4j0aNVdGW
iDCpULYa7SKqL6SdRBkT7VX2W6KYPHHjOpXbXuBmGD+PgAObkAdnokWWNtSjzO8/D2yYvk990FrH
BLHLYwT5n3nVZrmBl1DMRJYWqGGUJ7MvrhdxRML53O7p+KJ+7rApkO4xsOfd9HHKh2XmwOB1I5sY
ZQuVn62//pmQBXj+jX8V1XppOWCQMmA2HKBoxn5cwAI5W1XOy2f4WQaJpJM332ZkYeI7zhGRhT1D
KKDUianmAYdmVW+AWchHNTbMzPbUitVLl3hkwmMmbIN9RoLRtKUiFX3vbQdNKj2TR4DcJiABq7cR
bmR1+0ScMKfJiMyFLwxa+Qj5srlknYvlJihRKG2tyafZydZQBVvXTIXcqKJOSUUZfVpapk02MOyD
pol2mVUgXwwSHE2XZuHXR0UTLj0YaBbTjV3Y9hfInSyIAo+eExIABBETYWpybSemozfSy+1nTiWw
0ywTtd8uDcrsWflT6219PTvsp4RHrSItVXrlzuaEIKAoggezR1994bZ2TV686bUfu4h/EARoMj5Z
i5dd9OYAd6N1M+g9NP0fXAovP5sSlIYlu3nZEr9iTiAiweBueWlwZ1uihL9GxQCGhoUAtZ9TGHZ8
kQYj0aBpDYSlkCVNRaKxnTuVtMikIwy3tGzHmPndH+LxKa0EotkpmdmzdVmPUchmI6Bo1wTGvc5i
tmsCSeQR9idTEq34/KcLWgYzazc3H2ZYeJL3ZA+XjW5mcyP7Ab4RO4I0OExo2NmylWOkAAK4PvKj
oFnuMwyyBbsD2fw0ccdxDLFs8g6jtF3mTROTn4zJV2AuLdrDlPv2zmUlIe0LlCkN8d7izfT9cD/N
CTv1aGjpqmLNxX1t2u18Z4hxAO9rx4HxwfUs+r7Rkox0kGHK/ML5TFcjMbTcQNVCPkIkLzXrCecL
QerumLdbb6yT8aLOx2nXugQYoxkpKPTLXvVftZbIv83B5JlGTKa/lB8D9HUxqcG/zUnYo7VH27ou
rVTsxdAnchtjD1zpDRW1qs7OK8YSQv/vA5sh4ieiPBrCAPoxQV7aGnWIJUHeZKolwFGS0Mw8QNd6
o6WJStuw9LT6stZzvzGb5gc3jWZvg4qzdnAG9rQPirmb3e2oVHeDfHbpwzjQLKN5O2xyh/WeHTp/
Gvm+t3rFkYT9ErhQMDAgkajYGZe8wkkv+mKqR/gwCXqWFJWAtEySjIfpcRVSX/tEVCHFYt9/zK0G
4dIAnf2oYFlg+izwOfbDhBWTjsTnwTIRpfR8mkRGd2r6Ftk2oKrKN9V+AQWAgitr7H3rqU5zmGOp
3jUYjz9A90KI2IlcPs5CQDKcah/0mE86Ba1UGhlt6JXMOaHBvgDBc0YuFBZOZrYlda37uF68X53V
scVXpAttiBYofwdO1/7IE7SEt1m7NF+9KuvXNHSidenIp50Oa1U35Ye+LZ0vPcnyMvTJlzGgylnk
h6YaFgr4kpYvJ67NPt8lrLnkNDmZqbZR2yyf20670xUhu3SC2mxybq2iwo5HVDYzcYFe62LRMye7
iWEvUBZI+sIte14ANGlZ7kcf/yjSkAULgjHN+pMx2xj5efnWHQRk6D/wNQZyqMBvYHFpvUuabcJd
k+lwKi5VkFwHbVxbKCXFyK7SZ0LG0FBXj6CsBT6ajr64KqzgZsoqVIpNDWxaKS2AeWRN8XWUevow
xpHxK/MVavoZaWZ+6QyIBUKwWTbWEnauN0u8ziljlI3Wjn0SXqWWwD80carxD7YiHyWQFbZ1c67S
Y+e0008isJ354KN0EdvWN9KY9BGL8kLgePGz2zsmL6yuiGhld+SEk1p5CENhjTlKTPTOtkJTzLFZ
4aRwiXKl3w+s39mzIsL5plBoZPsu8PyLhESrmg2zm39f+IoxkBswp3Cs8bQTet+3+BDd35me3V/I
sPWVn0o5XLB54zQ3jUH6yV6kR1M+Zr5Aeh9FIVXt7G5ms4CFaG6Rf1eqQl/ckZeDYEK4v13QvssW
JylfxEIrw8HoNbrGYa4Q1Gx927Ld7dBqKIQaouhG1/ECU80q2UZO8GqOtZryFSKGjGM/ZKqZwjpF
Z35glcXg1I05UeXJgl8V16Q2riYEf9xhnGTMQ+nA+dnwWTrZzjU/OhvbGahjQDe5ky/fpq7rrtt0
NgjKLI1vBEZLn7Z5Dfo3QZ3oXMZKUbmno8/jNsZGq8s86+d4z+mx+a4xJ6Hr1kRvhE1Xx0XYN2SR
37rkS33E8yrnHVYHOCwUIM2feDpcIFfBenyunYTIy7at47CwipUQrK3syetG90vLBz0dy065v+Z0
XB4UyatxGBQoGDlZxaAd6szysPh5EbZwAJPYNQCCGVc5EzJ/Oa/9J8JryuCQui5+VqfumV4Svgj0
KxYXCzFyD2T7OINP6GWe8sQRnR8dbQuw3G6i2J5WvfMsBWX+jV27bXWUtAGGrWxIaWsBqTfMxGSu
wtcrJA3lCIk/OtLAAl84UorbtFlGRbkIRAm8XkD50Pjjb6m+J8hE0Zd5B9Ut7adItvoO9isCMzLO
kojKkKjcfamo3KwAEv0zndl0gr73REa+kNl/IIDXSLYizvMvlJw5paYjEXur75SqYFTbJmWRvsnV
JXpPtpVYzDhrbjwiNBU7xRK2BH/X7+4QiHjPqUWdeNN0s8HCWPXZZywYFX2TBSHoVpQRwKs4nnFh
ayCQ+cGiAPibsr1/vbDNh8MWpOUzy9103VqlSLZrqRJ1oTmuBByVRWg2+A8ySjxRbTE/4bliioqI
cgd7c690wS4nzmxfXVJXya44XMztxug5XIaqdQktIi5vhIU+UF/AcoTWewVeo2bdTAPhZR8n7q3a
j73hhtYgga4S+cJBCawSOiFnSEYSJO3hmbW47/aBtJObKSdA5YiYUlbHrC48dkNS4DlN4nVQZgIY
Lwyy6ct/EXRomVVn8HKpLt43g1oeRj/ubv+L1IF5EeVIw7Wo7GJrsoBf4OyPy/3bxeSXNXzXF4IP
joa5iWLirJQsWP+cSrFZll7RHObBVoRvmd4lcnR0i/KPJs5ZwGqSt/L2lV+p4XsEWSCRIGrGtkzr
rHnSRQaFwYQUulpIdp+lbq7YU7ECVnH6CTgeEJscaBBasmSXCg0sr3fLLSXm+PD2L3nR1KMDZq8w
ZYl8BEXJ2Q+ZYMGXMLhregaavKwKCqQ38LVko19u3r7U2nc6qdxzKccSgHNch4/ZXF/HX+2CYgSA
0nl8dzBE8wtVFNHOc3D2/NOr0JGgNYPCmUwj+pSnV5mtJHH7CUORMk1NPGeZPkwGtvW3r/LysQm6
X/S9AkjQUAbO7qWzSCWKiVENm4bpHDBCfsDWRHthoDz/9qVedllo1NNAdiUhOwEqndMbijI1JD16
xJDcO7PfQbAw9l3qi12ZCXatS8/etYjb/OYfXnbts5A+xafh8d7ss8vOeURRRK29NFPEl8tC3pMR
E8BoYUyGadoFu15q+U5v68UXyUUJE+J7WPVI5Lif3qtTwlayWB8ohnPG6wf272OmxEF71bOKrHkL
VQSwQi6Ldx7yn/7ryeBcr8y/hWOzHaB3enpl04jWqiOSAWewR5xQBLokGz7L7thlHAs4sMkLY7Ip
o5HHttGN7q/qVgoTXLHfgGiOm3cehfXaswDxa/HqPYmn+GyIeW1Je0fzLEx4cw95iz3VHqi7jdPy
C6HecF0aDrTgBdLSYnTDcXB1cRG4wAfyZD3kDcTRNXFjk5Mr1b2pluhBRAU1Bgct4Ntj5cVP9dEE
ID9wLRuMjO+f6S1SpY22srFstRIfwAw46Woqoup6sEaAI50NvKZGTwlE5Z159OWUsl4YKQJaZHqQ
f2Dxf00pxO5gDev6OpT2ND0WAf6k2THzi7dv77WroNtHjOB7gclNno4NL5raBtRlTaKI7d9gUP6y
Cvo//D9cRFrrXax0e3m2GA09OgWzxzbqO3iOR0sV98NS+++N83Ucn4xzXpWPjEn4RL1J+van99I7
kx5KyBW8qh4+4jhQDLZFcM3+39i0tCk2VrD6iFq4ZL0JY3tpe7h/NvSObZJl1UXp2emV307GU+0N
/ve3H4L12qMOAs+2+RrJ0pVng97GagUYMavDpvR+m1DOvyLvfxDjUl85AVvDooU0vCCHzzZylP2N
D2N+Z8keRlg8k46EHvVgY57//Pbvem2ABwGbBYRTyB7Ms24/4UyzSx8Ax01jlfu4BlfXDkC4ghJf
/aKGX3FRlXtrDn6+fd1X3pa7DolVvkkN1j+blTgd+bZvMSjIZaUfEflsZiPqwaOJdvntS70UTTEi
LG9VgXpAcejunY4MKs+DsSjCOFD10/glV3ZbktCzKws63B2E3nCI04D4+EreesGCoDxYjHcmkj/d
+7Ph6SJuCABsIzKix3/6Iwo4oz27ZWCjrh2FCDLtXYHgYSPNVnPknrOjNU/BJfWm6XtjdPY3HEu/
dScshA+Us5RtJHe5j1B6yGV0X+qCPphdKvExIU1mEwNitrajNZLzS9oQwRE60nUolPmeNvWVAeMh
hfUCvA1sd85fXIkWhOT6vuLFxeR/xymxQOzldx6AwwdIScZni+bPjRHQW377Pa6v6ewJetJivWYN
Y9Sc7ywT1+wak0pPWFpu/zxiOjuYaGIf2HKasErw+r99vVe+WPJCBFsgD0khkpjTN1bRFbbNxC6h
nCjrAXVPfzdXrvPOavjKhyB5ng77EfAnuCROr8IKk2ZWQJsYuIL6aFaOYsaKU5yujfWOmM5aZ9qz
J8h64vDy0FChsT4bgxNAWmYYWNm6s5KQyKuCQ9HcX2Fyo7eGnxz0qmnRbQBbr+B+HjSAZyuNrtkj
RVf2oP7xE5YWUw7bkj8aNfdsZWgKFef9UIK9Mqzs4LYcSRp0KO98ei/HDftLVLx0tpgG2NqePuHA
jmfgchrVSjGlnyvN2XKAFQVT0DFuYR3Vm7fHzcs3yvU8jgOoUdGk22dTqguEi5MJ13PtKt23Lg0S
WgTRPoG+8Y8HD5eSARpx/ouhenZrKbXagjht4t36Xh+9dS8NHGk6ein2mbfv6uXXwDUCG6X9Kg7j
YHf2FOFpQRhkxAwY4vZeKdxDMljGO1d59V0RJcsw5UBAT/b0Kj4ulnwauaGIzufqldVXFcWpsIN+
igEzHy7evqtX39Vf11v//l/bLDkpM/W14q4IRv+oBG5shObZPpnK98SLr13KYa1joXVwQ4mz6UQH
bTQaFrfGXO1vXFdaIegVfQWO572w19cuxULnodINYIOK9Sn/dVcxVJDJAoxML7dzj3BvIkyhpXVb
m52xffsBWi/fGPJ4zjO+J6lxkV94eq3Sq2hpd4gdKsu2npWo0Qe6mX/fCNvJwIVoaGGl2z/l9tJt
3bgxdo6W6oNIVBQCqFdwVhUMtg7tOU2brlFbjBbWO5/ky8G7/kgGlYXCLvCcs4nG7Ng3Nj2TrJiI
3JusKNrH1L73bz+Ll4/dt9lIC9I82VSL8wM63QQkqwOYBsxzZDEQ43lUSpDNmXvqnUutT/V0JscI
A3yfDTV7XvTnp0+9TntR4EwoaBwvVb6l1yM/TT590dla8z3NQlpxOPjze7vYV27RpXnIuui7VHf+
aBj/GllRgCjKZTMdZkZlB5tlQnrAtboLfLRXPPj6gZffXjLUl1tsvMPVnMsanmAUbSmpm/xzdVX/
NOn4PFqKtKF/+gKQfwrBL0TKTen77KnEQTc1ZsdP0mCjPhpmXN/0Ju2bJCb+4+1LvXwBJDWycGFF
YfLlRH/6AlSZm5QR0jwsjCD4Zts5QEC66dN2NF0D57mm7j8n7ynvX45jdKYorT2LGdJEgX961ayh
f6Qa6mq4b9snf3TmBwJhiV1/++bWH386utjZOcQpmJJRZp37UBov8mp4OKh/Kf5eLlOJ0K6nBosC
zoeX3TX0NweovUeDmvEmKGjev/0DXrlPCkNslV2qaZyA17//1zDLsekGdmmRcM8MByCnJ3IH4/zH
t6/ycjCT+EYFgo0XkJg/7rG/r8IkqVFLdBlFeGd46ObhA5Lw8otXsNa8faXX7ifAmGLh6WGVFmeT
5KxgMY3GgBDFDIC6NuXwLM2geXz7KueB5yu4nLJdAPuRDSvRiWfDY6kbzDpFn4WEUfW7zO7o5eSd
j2N7jjLgwPiIBQi3rQvnHX0TbJ9JjD86r/UPDdqrPbUgRI2w+UNsju9tdF8bVAyr9QTmu+vp4fSd
IrOJ2HW1tJbTpL1r0XOFFZb57dIC4KL5AJbRFhGg80zNcC/FO1PXi1fAY2HQMCtjeeJFnM0NTI4a
PD4u1iwb8qfECPIb2UJTf+cVvHIZl/0RVYhVwc6G8/Quc2MsWhZkoOhILGYKQ0lyyEao7vARaDOI
PCcBKPNR8Fho53Zlsnx3rQRUAzLBnQEpcaeNQj4lNIS2f37aP7KU3qQ/0GTXv7tT/+gfJ+R/zKX/
vxlP13H+PxtP6XDXpIVjNf1jYj3+/N//a/0H/m08tf1/sYyZtomfZLVTrU7M/w6FtP4l12oSW112
DKth5z+2U0LFWeYZxJQU2PSs9sz/azuV//JMTlekg6+7ADow/8R2elY0Yq/CaY1gC6ABNlsHNvqn
o2mxgdKt58NtRcXqSi7tlyYW7cFAz3PdLXNwmVpldbWuGQeKKfLgEFifbyTqV2AaiwTfAGThsqpA
z/71CO//vRb8nW96uuv788N8Smz8MLaXnArOfpgknSsbC9fccvpQV1XXk+SEvJMfymcWegaK0rcv
ePpdrRdkVpMcqqSHKUOu/uC/52rXHHVKoZiabxP1oal9fakdo/v09lVOixtszE2PWZONs8e57WWV
flEtcS2Iq7eLPzmHKVocKIsqhelKKt9T5tjqc1QQ6+eZTf/OYnR2OF+vzbFHYJygw7Pe6dkdRr7D
kUdO8c5ZRP4tJrbpsiXhGUEdxvWNLpzqAClyRAuelRsSOyqcDwlhgqVrilvmFnHXOZX/9e0Hcrak
/PtXsW+j3EJ1kJ2Vc/rcJVD9wIniaBtNjkGSiCcv0KG20PaMCjUVIaMPxA3eYQJsr5oZzkZCn+pC
iMH8TOA3A9AKPiCSQMeiHUlL/J2ft87a/9mp/PfPo+7r0ILFenZewPYXibBfk1YP7Mjfk7EFVTZz
9feJnOYLOecW+lajJsKZmsbBsjK6wGDMD9Ek6qumhVPy9u85/yx4h2utKMAojh6EndPp0xKLQDW2
6i89hEzI1JBe7ho4NTvZmMaXxAvmf1bS+fMAKIoxCfmSxc09/y7QfBZZiuR8F8DB2mPIlPYmryFe
aD1DS6qI54hJ+P6teAXAD9rudm68fIczp7k0osTAdjC9t3s73Rv/+U0M5XV77DEzUG46fQpTi9zK
LoAbR1LID7qLVmYyGZNuHE1UXYY2lLoM3nn05xOEY5kch2yPWWl1/547Hu2+cfogSjOSXyNIgw74
owVz3jvP+5WruOu8Z3G2pupybnivcKMGKQ3E3ZS3PFDREXtb9E758PY4evEEaTeBRFobd8Hqej/b
L1Yp00SeZVA8BJFTS9Z3xxZUOFIXdlGHpU+JRTBKcf/2VUksPvuauCzrHbdGlcehRnj64ggsDTwK
ImTulYsRXRiJZ/x2rQnnbT2rZF+O0Cah4heeuR0NPetdVNWIrvUy2mMIHARGuMHaCKMx0N3H3FBs
fmoHdddqAfPC1rPB22l3bh40Vie1ke4yPWSZF1+vO/S7bMysD4oqFtSojnbFRs1Rex0vjjWFWe/N
xQa1anQDeKqeDj3TwaE1M7u+5TF6a8JVMu26ymn2uBUJ1tRQ3v+Qk3vEVonVfUqaSdyaRjlW+yGx
60vGSYbMXrIpDXMXcEGYp3k9buxeFh9bDDaQVCwV29tq7JsBcvggqg8TvoOLBu2of3AsMi9IKx2K
b53noRsMnLn4NAV2GoUknRgDEpZkzakwO0S7jjHKZ4xbWm/hJpP906tj20BvHNNIfSpc8nRROlXt
v3d9/yO54rWRxHSEOoGvg3PjWXm5QMpH5ZpQaWmXoK/TIjqgXxA7odb8oKUYbsF7Vru3B9L6gZ/M
yus4Qj5gs933hX9ebhkjAnCdGFF86WgB4rkk5aKCiQVSXryzArxyf+wJuJhj8S8KyadDFhBWztYp
4FJ8FVfWTIcvSpI8BGvnXjLO5z3yzuKdXf5rF7XAkZhQy9jpv9B7xDERf0sutlYddDf5PCHyJ33F
tSI075L9iejIVP7Hz5TymstGkJ0gKoKzSbV20X/hV+BG09Td013HqJT61d5RYHLevtSLVYzqAgVz
jilrDYCN0OkzZfeGwHaoGTMLmTx4d9TFGBMIaGYjJv9Jt+9c76yGyIJh0eujQM8S7rKv9s6WzSig
v2CltiAjCTfklor5fDSaBtmZLnr9xcejloRpsqSPfV7aX/C19uPBrMlp3pZwyx/MSE5wP3PPkeHS
+PVBrLrGLR+b+c4U+crI9tfeCRtECrmIK08fDcFXzWisHHx0msF136/uRiIKwBPARXv7Lbx2Kfai
iH8twYzsnI3sgRAKzBXov60E8fiIrPWYGYaPBtCa3nkBr4xnqh/r17rKRGhPn94VEcQtZF2wyhje
omsk0O0GeLHZkKGUgjrrEMc4rvPPau9/3jrucrgjKA+A5J43L2oSgDGmLnLby7yivuOS14bCHu8I
aYlvP8uXI5rTAygECg+kfKAGO73BZFpkgdFVIKZesyPJL9qppdcHN6MXbOVd8Y7E6OU2gWIDugoo
HcBcHPN8QCdOXiLgJMhSKG/fGnN3HbC6vjNCXrsrCCQuV2Jmp4V2elcqRWOILMbbpgJmGZFI/YFo
uP7WEXjVRa7ew9Pwf8n/4+nEzrwCosZZ35fNTvf0ikUeBJzBKnMLggjka5ZO5JZVljvQcMaQQwra
Ks6lgk+QXDupJd7044ppj1prHja+32Q4LYl637W+MIvtRPDuI3burEJJDW87HJFVhnU7sYUYFFmE
wdItcJc9VW1IjCp+pFE9H8Djj7/bMq3vYqxb9l7JnlW7cJKx39cj6yrGVi+OdzJX6S3aa/1tyky2
LIZ0y/u6AZFIxmdbfFUZFKGNa8Yrgd3U/a+kXtkOONywMY2OPT5HdW0nYYC9qOM4nakrDmjmD1c3
0xTy6suntu/VU87b/k1AaHQLiADl+jAsoMN9De53kyqjgoanJAFqfmu52cYzp/rZq90uugxk4a0P
MZrvPSNd+bp4QaJ9m6d4HuYy0beuoSfiZwARIuHPl4KDX5fKK6dHr7wJpnj6ZXcKB00Sk5Apmk6V
uwmj1SMHheEzwmaynPNitOJrojanGAfgPD1Hg4bW2Ta+C8tekAJOKbfqPuP4rpp9tzic4dBwl8U+
T4nSCgkpWvJDOkmPbdMEtRM0tGZCmnRR/gAGZzxgxwKEXatodV6vDvQN5gbY5kiy+CtsB70fq5Hh
t7CHkfvK07jfE/sTP8DHjZrQxrl1B+al+cS2rSP3JkoBecLaq3yI8grwKzQdeJdjbjgxrFu87/AH
8FhDOWg7Qgy7CWCRcCpTXhfLFPXHXvjdU1EjKw7xdlfDZqU/X3Y2TopNvpDwHiCODQ6K4ucVIcBV
hQ3NJXCwIUqdx5q2pJ8TZBVd8QYnK2TnCeN4RsSP8zc25Li+W/4gSCQo71nk9Lfkc3aYoPH9PGZm
ZTTbtM59/walaX0kmyr5add2kB8I8CDfuRtBMeSkuR5Tp8JsMDhm/GEQi/3IhYj2mlpdfxqnanlg
XKeYaZJm+KVqpDqHHK4/JreSZXLj+ZG6Ezp9VzH48hTAR75Wq30qBz62qdOPHISCVQCosrcqMRGb
V6LesuLaN70wxh1bDpii5jhuZTRqyhLv9S5f1kHYyCFwBYIBeYVj7VkFtYLboGyAv1tSxJJqA1ab
1M1iNQ/OuN7Kzmv2vdvEpL0QUNS0OrgL3Fre2bzwre/143UDEvydXebLtXjlLXGkZYfCLsw7W/Y7
o/RHoyQoTfmcLLAG5PeGj20ecm/x4e2l6kXNj23sWrrn5lfokTzfYgR4PHpXdmTW2GKExDrM25mu
2fXaLb8iabP9DmiL/NIMV56lcYNx+IDzg8GWzzlKkALMTFSox/Zv/7CXw4KWDAImjr6gcV60HNMC
t7GVVRL4Iwhysx+DceMIAlZqn9Ak4GgcwdLIClMcQBAVh3H39vXPhKzrfgFBMqpR1FyrXvh8uVuy
xiQWYCQwJRri2yZl6qcY2BwryBbYaUS/XxxWGWHk8l6mnTxCsm1LnItp+82A2/nl7d9D0/58NaRs
DKiFFpVjreKys30ybrkJh5sTs5cY+ks3KRZvnwsOhxvlRNAT8NSl9kGjzSCPLeNQYjcMJPyCJt4Y
RvPPYaZyitC5kscpx5AalgVNgY2zeK65U5qdZhh5uW6OHJyZ9aogmi7jxg/6rUZFSU5p7Hif8t40
L2yRg6mrLDUQ8t5a+sLOkhiDB9zcmpAWiwU1spkuw3H2xOfEiysRmvMMvBu3qUPMVdent1hTSYEd
bAtvBbHCpERQPBM/mmpiuulKNU5HRxRaYFHV41PtKgdrltEQ490QTny0eA9fnMbB7eOMoES2WpX+
zB8G1PBDxbVLLszcm/5lMdN7wtht+BaaXjkhA3T3TirtO89p2iexjOQ3WYuj7npmYCcknt4C/5/N
aITTSejHVlJQ2PU2moaL0beNZdt55g3eeVHdw2iCCTMRVgkSNDGLT6qPidSZMEwcaI1T9gKIDlpV
YWxyyPrqIHZM82qUdnrV3U915/3Map+0G1bIovxVDrPZPZLYYzpPCwGeNn1dwidW6h2QKwf3f3/J
Et4eF2yot6uedrhWMgvcMHeiBbdDMdXuMRs7pYliJ4JojxtIWx/oGPd7A9CRwvwAIhiKvK9hvaAK
xaVUtMndSq8QOGyy8dGMJ8xdIqHtwNuMV399r4mlrNPGUlvbJPRtrx2z/ZFE0fiBJTv+AaDATbGd
p94z21+BPRLsj42OFEg98hSWzAqv4VdOlT0lrExHWZjgZ46O/jymKJpbbK5bF1P7wQuIf9mkeWu4
sGKT7rFticFDUTIXh26ufWIcyb58rNUooVLpYto3KYb1sJYOyBazjfJ81xlTb+6XimGKMzcn/zJB
KXFHsKNPTIuXlTNe1S4ZN5XdtQCH5tbcGFkA3L7WaTlTj6cKutdAGZ86QIjlLhpHj42eMTS/APbW
yUXjNv0YYr3BAZSKnEwAjo6A8VQBMDxbdLAmicS+jW1rvY6cjfaChF+C6r16plNHtoE4NICTyWlY
wPltGYRTc00KqwkTkRTBPd0Q41mMa9JHFZRkm+sFJQSxe3nyJfam8cIoAz/epVFA+jfJYc6XpZrF
177rZwNkSbQ6KXNaCtu5xZe76cheMNfjqoG7ajZnIsjnavo2EtdHZYYc4C+LsWDciQNGGlHRbn1Q
elr3ODHpMLVBrjy2NJKskWlCwhma1nzqQVvA8WFQXU6Lm/3yZGt8iFuM35umSIdneI6Qe0cQ519z
FRiPiJKhdbC/NIB8O0BWyDssP/KpR912FEPxNc988WWwg/7RI6/4N+E2w42OG2gERttApijddnmy
gyZ+LjopjQ14KlQ2Wd65uG10YpOATTWhJGELbvOuUBadT+pwZJ9zxO70xhcTcIcomv8Pe+ex5LjS
rdd30TxvJDwwBUnQmyqW7QmiqrsK3iPhnl6L90qTq9BAc83+iPOf002QSLP3t9dyLDDUE0zJR7tp
o5sMqa318EE/MlSuXXOO10AumC0usFAlxp+hiDMHLWwzH9xhBICjLMbB9kIgeN4oMAP0owiO/QUf
gOdizHoUBA4DsUOwcMe8hVMzfkxFaWOSYFrqNcM4dOgaUL9rPYdYz86+RGdtCOHMaZmjzasmH918
XY8dijQtK5zmAGfVsHZsLHSyx2pkhp2AoUz2tXIaASGoSC4FWrWRtOVjmM9wc1fbtDZI73Wp2eFT
XVfVG0M9RCgSjyHLja4P3T8m4FnP3CgV14FVMqKwX6Ic6HmwjLa1KXOzYsrk29gLD0ISb2ULhRi8
8yrRzfhNhjr2Om9hqA+hdD1vq0RWDamUjCZW5FZZdnXMvrTX8Lanebt4XvRrzE1m78ZKiXe+aZwQ
lW6AHm1wUTJZHuUM4xD1Sx5z2Jr3Afy09+EcpSBlXcxtfs64TrzxMmW/DmHJnhWpKv+XaItk4hsZ
93svo+apYRAlXmuqLE/NnDCGC2bEtECZmVO4Ar4TJ2tp9qLdjEZZoJ9wq+k7svVq8HVO0B+h1izf
bSzCYRdXJbtoPxiQpPky1WmCFkKniQEa6fcVcIVNSLeBaWN4C27/OKfhc9U+ipbgyi4uDUwWEvQM
ZpIwGU04q8iR/amghfBfdcL/33L/Hw9w5f+95b6Kfxr131ru/Av/1XLX3P9g2EQ3qWtRjWGgjcP0
f7XcNf0/qAXRV2cxczzGpSib/G/Ss/Yf9HToyjp03sGgutQ6/lfL3XT/w6KuTdaCXOWjA2b8v7Tc
qXT+94MuOFzye+AzOeWyrfwf1bAoQzZpe4+J/Mq9o/C5wpH1dmA9X9NSdHui5pjkUmr4LeerVauc
ryYzKh+j/XtbyoYTsJHtyYWl69b9lmb2lNCfiybqALXZnYaaIW7Rm+elssqLZXpHp0iJ00P48m0m
EBwVS4Zuqz3BmJU5GDXT29Mxp+paxxpwIGZsrTTHjMlCXJ0FUIY0rs6eVfyxC/m3GsOd2be/nfDI
txgHWTvPsT4EysTj9RZ7P9V0HLy3fpE7K8SfzUhoctJYADFldSmu1cYEKEBrN5y3HuSLxrD+evU3
fzuGJM4SLpAfokTFiHfrvYn3KNu4LEkJLYyh3M/ZtOFYQ8P42Fm0+cx5lS73JT/jKaGAgfXeEn/T
DEmdvexHb7m4Xu1PTbET3stIiYRGxTVtP5fSWjGl4ddsiguLQRQfoqk6I/9r7WQLBM1kGkq9RUVN
e8l/wIS85AwOQe8PjVxWvQsUprN+RCRe+kZ2FJdAZonupY2+mOT0tZAo+D2EEIOuaac1UzBz2y3t
8IZ4dWPFOpwVeY7NerfICHckSfpz1eEWzqa/aTtti6Et/GF6+OPHkyPHazy3Po3f3ZAk31kbTNkX
qEIDt/uD14cZRSRrHIVJBM+k1HbeIFgXr2YPgAcSQL+nn5k+RfyxMSfVzICIcGv1t5RSEqWHVT3e
8v6AjMAvhyHgAF36eezF+1hVpyHTOD4R3rfC9pmy1crRbrhaNrFjrPO2vUX2cG/dTPmNNW87gysa
GBHFLxXhCrwV37Hnp6hyj8YgAesyzV66SyB7aAQMkQT1KJ87i6e7MDHOca9f6dw0zUX71eSPqfXO
muX5PKdvsiu2EeCrzmG0YHivuUzve0CWqcVseMqRr5n11w4PKek4fyx0fJVgSpa91w++1ZdY65p0
NXTV1Z7P0OR+U2e6dB7+1RbkTV9tQ7CCVvZZ1O16wAHTucUxUZ1vlsc5vrPDrhu9Xyvra1b5axsh
9WNsPae/Zcnh1sHk8SuXYT3FAJpGAC5h1OJfrC2BqeXvva7uYVKCrKXkiNFJGO2FuUhERtYTBBnQ
Xfk+N8VuNMbzXMm/Xm59EnHgd/DhLTtuP+sQFyZjzvgy3/qqPQ444qry8IDZ0CA/DvoE8cRj4lKa
t9kedm4WPoVD8RtHFl9LPycrc9Q0ft+Kzcy6qGXovxy9/eu11SH+z2+jxyOPbzaB1IA19tHMbA7u
nH6yGb57Lq+HsIzfzpM/mi4BzbmDx2QRC0SYbChaHnWBPLqN1mlU3IhrbOTkPk1KNEFhLSCcMboH
zPzewZR8elaGA7HJnKuYuduJxd3HFdTghwVrPbsiCqY4v9Ixrdba0L4C51nBIjlLme/kQwNWfi71
JrGsjyy7ZWOyw8LcsYKAwPurhTOEp2JZ29gPpzr+1tzmEgO61DlrU6ZbEh89TwXsjW6dDM3lmitr
emYRHdeaM5+0kneaJAVyrgrgjIMOJ3eaexWLU2JKk4spNp9mflWQfBZTH260xTg0FI2Pwe+ekYpw
liTZmD2kGheIky/D7j4DByqY88fwVV7RPUV7N6eIbEf1sgtbWDGVJuxgiXknGcRLOUYmfzK9O8Ke
3KgqvLoDTD+RndzKnF+sQr63+Xyjb39MHeuild0qNI9KRMBUhuSnj8Uzd0STw57904YMIALocKmV
p/EOITp3q9xND61ZTPiEptugLPFp9B51Tjt2gUZacPO6h7xjaLE/2wx+OzOvkSnCE2nrFrVzw3l8
gOJam/nJsUIM1/0MSKmmynABiYEatwhJh2DDchO8dtIQw153AZTK2ngF0lXs01DaD3WzfRethTqy
xaFoCXkOQcd99IpJFhuv4xsHqTGwKPI/8cNICeBFyQk+xHSMTDqxUWdWOztH2lG6dbPJIzw8jD/j
HZztkH0wzVaNtpyd1guahQvaDIhTqHgbGWLFevbXkiPoKygqvkpkdo+oc25a7sibKK6rvYZsGrDG
P/SXd02IndGIKpj1Z3hUxikEUrzW21ptWpaqGyhCXpfBs8tLa5h9YMT98E30k+RUbmL1JLAd+Y8o
DwutXl5AeTGEvAzNlUkkUJz2i7Cmej+lDgsjF+7VxFn5seFF+h+zlHIdu/raG43ikNX9tM3dNQ+5
5k7UhP6MUHvfo9rd2IoDfzxnn/0UyyBOXTgVXvyeR1jrpHGKplrtIdjdk2wuzyYap789JWS/FmN6
CClXYwa33BXNino9w0/yzYZzv0pybTtCSAt47hwEbP27QOQMb0rjB2uT5UV8dLNMgQilzMOVyUjh
w3jXAwh5/NcMJUFbtcW1LPUvA6721sIvgVQ93hWN+0L342pJd1wZldWclORo4LwRmPO2MPOMVZtO
ywrz0Leeos1BI8/cLMCnlezceZfZi7kDutmsRHOep62Espgsv1GfaGsq5HKV2+37Upb/Bjt6YjJC
bmK3YAnQ8zOp41cj6fZdNJ/jQntahBMYRrnrLfWit8Vag5rGlOjfycn+VM1DwcuIGo89SfItCe+t
jcI9mYLQPNHZoTn/OCVZ2KGtrZe1aJVJZGkj4ZZwNXbxYSlctOut2uZIOJu5OVdWdvCm4hp5apWP
16azdmXJiFhdb0PD3sAYBZPCUQ3O2UZkvBqmVl949hwd7sJMPeyXpfMJ22U4LsMSAZ6J+f3HcuD+
KgSW2GJMFzjCFNZAU3hc/qUZ7mEVIPSN9Cloy2Fa9zEyKebwsLlu+mZhfnMZvXxjLl0NcaQbrF3k
0CqCSZ2kXLE179DUhnPkfGx/Z4IjYyzD6kiPJ2PsoZfbqkYTRIaVLZHQSx50AzkQsTA8aUe5F+gF
ArFh6K2N0elMJC1sSKXXLMcBMtWzFnvpVo2LtVNxpp2Gtkr/cHlrnitSxsgeFo5HHWS9u8n9/qFx
BukDo9cwYbhMw5WwZbZvakvu0nxq3luTqJk5Gg8J1pAAURNlCX61nl/SZdZAhVrqABPN+i00BpIr
tONPnhRfFow/yGNN2l/cntTQFFUPRzUXyktKFSBQbpm8UI+We4OP7g+xdJ4YykcSPABsyTWn3kFg
5FYrhna1hDr6I7yeIC8x/zAxWxxanEwZPGNjDlg/DGNHEXM3Qcs9DF7yoXfdZNLelNa7luvJahmQ
m3eOSm9QeSkzUAoyFGu0E/tp7Yav9qC8vSnKhS/1MZnbhpxPqH+stKITxzID67yknvFupEX4URhd
fjCMEapHUSycEclQfi0UN3zRaHDdTKdT29Ep1HkqRfpBFcvdT5pFL08fC0paZV4P/xaYaLtpAGUj
4v4PGHHJgmhgOBco5vTKfU48a2tR2YTIg03TdoOmRcYnBTbD4cGenApUfTE4zUiciXSBF57eTFyV
4zxedMqX/JSGaTpyYO/W1Fdoes0CpnIW/jHMMchJ7VKIKE+J1E5ezA44u/lequoF9umrkS+AoRGZ
mBPLU/XCvnowOncjwViuJ9qbGwo3n0JpqOeEFlCQqjeNrBa8vN1NB8C4wmm4ciyojh7rJfH98Jzr
1bnW4r1HL0QsFWWgsd54dvRWZbjui/DaEQHj5Ce7fVXF8QEUjOdn+gBBChD6qojM92WU+kYNOg8f
TTXCnW9vsgf2AVpO9pwkh3Q26xddb6SvUUp7WfJErZgxRz5Jmn9lphp211TDrZ22r0u+eM84zkjF
RgvDirl9KAhfq8SJgjAkhNhgcPHrjB/+gx7rkxGqN1MtDpFjBnrtPc/anwp5nFH3MGrabUjlhB1l
4xCu82I8e6bY1FF/0mkD2ykHSgjnvhLTdoLZxrTQb4nGq4ETDR4ZxlZMiyY9N9o7xeHmn6cN/1SH
aY6CW7mOc9kGOT2+lWZJMfKWJS2fmAfAZWDMjnJRw5rwDyUSJ1NrxXmUfUMUZLyjA2MVl0h0JMql
utXxiA/PsdxtDvmOqm68rQVCv84kAEBFiK4/ssBNPhR0i3E+lgG7hXPOBivbLnqU7KzEMN5lyxLR
xTYtaS3r7MAsJBkjClQos/PmGhvJsAG8ldD0idxjp5CAcn/Ti0AH2RJUMjd3YGzjg0jy8nUSwtsg
G45vOQqKVQ+U/d1gtn5ry7bd9vRkhD8tk/fegLi52RQzX1MClnfHUvqOobQ+UFShk5Wbe9a7bhEL
iYcmPeel8O5lLuIVGVuTnodLJ5AwVLPXZFK8j0i7Xh6YhK/JyfvvgfPGoV+UOEhih12gGq1/hYyv
rgq/3EFAW/4Dgwv09ZANw9YsW6qzlld4F2+0+4/e0jE6A8Z81lTCxjRQ+MR9GibFizJm489im3GG
nNbR6MHrTbg2vHraqRQoMapM58VipilwSySemVXL44KpgHMIP1TbKbR7qDePFGArziXUy33BKOYl
pEeA3sGuWfrT3OhJdyyNfWITWI7A3bm+uVZbvvcZ+6ZmzYgHZfuQ1FnxB4xG8owG4Pt35Vm9HhDo
1KH35tO+jVJzQwgatbaV0vQmvjRFCQ5yr2/150kDe8qFVllrvZwzHs3ARu2iHKdqG7/lqWluGruM
bp4+xL+KgInmdxGGRzhlCzq80InJwVoNeoNQ14JFOVwRgZrPR4ac2CO8zCWAMtBVqcoNJCxsfmN5
ivnVJt601x6jbd1CH5sGGDCg0Td7+6UQ7Y19t/NBh7Q03hgVUuZdFjH3mCxc5yE3Gm0SVHIbEcOm
X7R/XjHYvtGGawpAyYq6cfEzq6S/DHm6T8Ji2JTc1DfKArsTChB7XvZRhXq+1Z04GD1zkxqs4U6W
PKVW5/mxiwiwzj7LarK4o+sfbVFcSMFhdWSW8cUFg+NjY4SfXqIALxxCt3W5DMecVG0R/y5US5in
g64u31Uc7jEdb0ZTU77eASBv9YU8JHOYfW4c4D/TfxsX/r18PFV6HkCVQPPHLcyoizW30sc98sl1
Msb76Ibs7FB5awbk7OU1JZ0x55QdqCi5UFErFb/IpKdKYFTVmhPrXjrVzmpbmOlET7j1afVZr396
/bpUnLzolPh5WnDLrh0q6bZFcw7egBgpaTgNNFh37XnHpAmYtsh5h2hGdTL6SbUySAvnp2bk9LUs
xLmbENQ6D8iZV4TmTtM7Tt069ytsuVduVnse5T+BP47ZxVDg7e6DLJq+bN2+scix5jO0zKf9B5B7
I+uPUAC8ZXSMojCuQHJMkY8Fk0taCqPbzTNrC82fvz4VbDYq8UajZUM8hYupVx9Vu6ijzGwteESe
O1zCm9aNpjUY9wHoOPVCK+S7a+liuicjD6I0/Wxs7Rpl9V8M5OOaeV5cCiKbmSdlGrooK3PLLgRe
MC+zTVsVKohjqinNXMMtqQpsirxCq0KvuqcIlLPfdC5LSwFZvXshJXIKlcspM6veWgTFXu1+Afyi
i1CWyVaT2XnIdp5y7oq+nK9ny1lrUSMCYohT7xyF0mBmu4dkltIcrUPy2J1RU3fxZtwY8kTO3r6w
Zo8bdLBHk6gOQYTKQ3KtY8qB84uI6yQpCG2Av6Zf0ZLyI7Sb6n2ppl9t7K1geVxEZZunGzpyF7pF
Bw/PBkWNr5ym2MmM7JPqREkFTdOuqrQhio7GdM261tmOFUHieD5WoJZVgoDqsQECjWeTcbyzze+A
Aai719bVmzEucD1zSrm00h/uYKCE05C2voxrOgj5ZJ0Epae7YfBsIrB1q54BiTZbtnYSPRUlR3xj
0N9m7t70+L2LoUc8r7JYJKUZhOOwHRCjg9atoldiG/kWPqV9tOH8QIGM9x2KJ5eUzKaNp5uWF9ZL
QZ0xcRmkiQrsCGYeO1uUw06gVzO25BKpMed690nEcFTRp+uLeeBv8saeeH5EoArH/fIQZOwYXmcp
TNkbwyiB9kBnUSM+OdWl3FiiujWhR53RIunmZsmWPhqRZJwYm9l0jx4noKac5j9sVhpn/WQzUBI6
qUyjjKpLNBNybm9DotVXjgYotruj/XgvhtEkkzKmT5knHCa8ox9tiLMNwaW/ILd1nx69e5/yhdc+
q56oo7FItogIIlRKT6QRM84elXrQmAeXjNuiH2qrtk4zPo1rJfRk12leEiSjojYzlwBIQK2wcd1y
m5BYUttvpN624+z2a92p6xsbz7ZspLfT6A1fe4u+bcka7FjpVbOLu2vRIx+Mf0O9/OeuxDcSIr7g
J8rINkebdZk2r5YzZbvIZEWd+0DSjSpgQfWqeTPsPwmMj2s0SeMaqz2ujrWjP6EQ3uTyS1CPu7uV
9bjwAKDU4Bn73MTMO33kbOv2y/BShpBFGSJT1xQPL0ThbN+S+zhbsULDk7qfym04KCag7qmLUWhn
4aU1RqJmzCP4Q2Q7GB/nk9KCTiVUZi/kHyo9zo5xHa5LeR10azqkomrAonPpcoaNPggqps1G2pVJ
nJYXIrUNjyPvnHNQoTrLxEHmhXupifMYkVOkZ1G7AO+TVw7BOggMsg2tSDeW1cPx5IJM/fWdgH+H
HSi2fLNwmOFolPbAPW9b1twMmSo0f7dZ6dz+jWLXAjmeapuOxUfW9KVvNZV1LB9KlTBR5q40vZgK
Aseuqu86KMGFhdVqZh9M699YNOupyhoiZjKmVbKkga2DIqbaLawD/Ut6EpYjg64v/uqRc8ya8kTJ
Dtu8yj7aOZLHQdntIcvGfVFE9S6VheOrEEuOX9T5mq4FdCnVaT+uzPvtqKtT/njsNO0j7tXNYUjy
fqPNYGd1g2fZfntaiAlXhPQn0VqfRpcfeRI6Bxo1bVC45rA2oFYeCq37q5i/e0lD+ycugctE5kFR
Sh7jUgQwutmRIm8E5qrYJMteauspK7rvxrW+sho9T+YNxkvtji/8DG6qsJN1bUQ/nH70E3qjgzHa
1nGyxDEa0mIlI0rBHhGNDZMuIB6mEEtDRog5NXG8i3Ef1Ua50hculFVhnLN0unFruNpR9C4URPfC
LLbWEqXbJtUPRZSUfttwFsgL8PPpeDALGxqiTpIXkHdBqour7cQouJlbm6JIsUKNnm+k51gdnGLn
ZC9ldqareuXaSl7NCWjk2+z9dh44OHWYDlqVjgCV35LnK7gNU0MM3Lo94xW6Dqb2pAT1TXRTm75d
BIcb72o49uQvCD4DL/8Rrg9NdUToUAna2eAKoRfvDNnfpj69W30R7Un8XTXQwu1YzRB35ovKaBw1
8l9oJ6z0SUKEMemjVcr/4eooBFKZ3SPVtkDt5sYMwf4PNuNfjto7R7iPIDKxnNm9e0164lp17UP1
rzQT4+R2pkf8tKg3emSN11lER2KuiMWd5b2PLIaF6oqN+1KI/MmL8FBPLFuLdxDGvCt7M10vXre1
QXyNXuetefzJClwXso75aXDllcHe0yhf0VRxvMPCUYzbIuvctZVjdG+7O1+rz0GpWIUDh6Qu9G7z
o+lYM/E4wA3H655dzWo5qpkZWb7NKKJAhocl8p2Q/GlMmoF5TMwAOgXhvNpHlvfusG36cLsuTiuJ
HNzsR5FeE+/KSpj2mNPrUEECdw1efpVWy5VpY4dkdBWuM+VYe2osH4wdPlUDn2WaPJJ4dKWibbOg
m4rh1RWW9wkl3lf8pkcjo+up/g1EzNBwrVsryO2L5wGds+MHYffchA3AsjjIuTXWivde+8x1Rr8K
pEdxiHpebux63CwlQQntZW7PdinO5qQOtIZXrhRIsJxrkoTHKnQbtuI05QiYrApoCZuW2tudqa1+
a1a6u46bhnKcTT49l8vdo8f7wuivdce8BZ/AiLQXoxrTmCZiFA4+BazqyGX5YIJ35aoGNSBCQ31g
GmdcM6zzlHL/oGJtYqNvSCRri9gj6IiYlHV/vJKlEdkZwGd9wXlTxWzcwzz6adMS0i+0lY6ufKhT
FxwClyDQamBjinTtDepKmJoTlUTWjeKh4+4jnjLVHkQePbUp/ATXvMYizw5Y0Ldgp/ANeP1R1934
4JliDCC5vsOGvs5tttciePt1PjkbynmOj9FYrdIuH3g+0xH3jPOKZONXSkqsMxn9h0Iu5lDu3R1W
QPLMPUUv5ORbBvzqo9D7XWoiYh+W50JHm8ZN5WlALfEU9zGdNE/wmeqEw5TuiVMdd0GR9del0RkP
TjnjLATH/vbkl6X1XFbhThUDvH3mVzlIX9y8CvRO38Lbf3bb2td7j/vcvw7BBsf6Xe9mrCwsXfsk
TQOyMVsIbkFC+a2JGvrc6MAJ7VRai5mHOUXCX9qwcqpjX9br2Hyxs+6KT+oUxc0l0cV6AgntGGP9
+NbMT5Lh3YZYlbnqVaa/id7G52VH3GVQvkGfXhSfDixOkNgvcTSvsvbNzOeAlOYFeU0QtfsUgP50
Aqm4NaO/HtdwHDAgqR/xALKVre5b+S9j/ey2kFQyD39W8mH3U2D0f2MzkEb9QRjvK5zFTY6PmIGx
joaHfY2KELyItj/lmQ6a/auM81XNdTNlGW76ANfspgeYyoymn9ufRQFjGSI9ZEuPYcTkQDhmXTvM
XDSoZl7qplL08ankZabmrGyVy/3ictWGLm/L5zR3onsbdc2NKA5/MBzIfdcKb0uqQ1/pRpt8wzEx
t+jZclo3rEOrtoPWT6+euYSG0gJ9yES6x8wNzUeagI8KDOdc1wqxoVGO237AN1QVpflWJjqXt6lj
qU9JqK691mS6Ft06fG7t03J4g6167ink5tFvZzrRXmYs0akpq3el9aSjR8ngZ5u69TNoVnu15Ok1
jzTXzxL4tn5quvMBUwg+LR0XIMeBl4lDPVPR+drQOhp7eBC9cIfE6Z624tXpCQNRWv1k4GRT42FY
OzmLKGDxp06aLpvVG53zalvNzE+EY4nHjmtCmYgVYFKmFPg5H5ClNusszP/qqX2jefcGCmmvx/Ev
4xFcMYDa9+Dheji8HFmee9c9eCF13nqyrh4EAHqTxhWPBpUm4lkMkPMuhR+s8skayxc1YmNdcH8Z
LNqCpPBRMUnelpEMJF0NU69GaAX90zwy3eJWxa0d+93iGZcoN6+Ye/4I3Xo2RnFIjR4Ye7tNLYL8
wBsyvspF7KIsveXAuzkXRvdJpofC6D9MdlfEIgs7uBkTestFQL109D0zvjeTcSskCHdBlboyjNU4
0X9UtG207ByGFVosR31b2W+rKbGSHO5X3FLJklDyNVD6+NxEf3syljxOtjYEUMQYagJq/I954nCa
Y7SMRXwxDfXk9oS9wyXcGlP2R3lZitGl/lFh/G3IiuM1rksGf0tw42IHr733x5iZc6FtDbMJmGc8
eDZtIPhGdLajI8rKNw6GF0NDEoVy6TZJOPPxfIFh48+hhZuyKE6pwXZaGS5vXxtRI3isyRrOLPJs
4TjPfklWdofbQ/pMhn/Ui7N14+GgmdOjwRj6demtJWiebW1xZQn7P3NdXNOwY+9347uMbbFq8AbY
Q/isICDKXP9TmvPe7NW1L9MgolbBCMivbgoZRLr38nBDjF1Dsdd5zNXLtamarVu6xs6Zyznoi8nY
LKmO95HhTh9Kx2XipNgXxm0our2dFi1Wk+iLsULXl7b4gx+PGaBO+001xsjK1D3QBSe46apbPGlX
4qwXXUZXsJ9ru+tx7XXXcmgD4czPjvftqYBJ6QvtQyQ2fbZB25twgfHW+fgw1BGElMMORsGPRXsU
ZX2j8U5KpHQ6Y+JCOwP49s2OEkuh75lpX5EGf57V3XX2hOd3TJs8TcVdz8S67+1HHsCKaJtZLen1
lmtbmO0jbzo2kCc28agjvYgRFyA/fcBS8k2jhdc0waOK9WHxF2Scq4qbLRVlDrey74gqN842dVCY
EYE82h7+M/nw2UeF/U8sxYkYyN1SyUYsWuFXajB8SbWu7wwaNOkMJpC6OXKUdKVFPbbR+UDE9F/U
9gcYEc+02tZO6p6pcRy4rs6+MdPn5H7pVzZw1mgoILYAO3LKaguVYYt3C+1R2mrrtAfs8QDqEZIf
kF87dCQ5hoGBrYaTcuU/M0WGaRqvTV18h05xnL3hR+XNPyHCrVRhtLaJFax01f7t3fRJWLhC2Fuf
XYvT9mDvkxrJkR6dvLSjLcXIkUIPFf9KxjY2pvODb+UVFdCFqb1HxavQL23enNB9XONxkasCSUw9
eMXKq1hHFQRjZCggiifm0+o0/+CQu5dN+5Wr+GPsQmPLzfE4jdrbPDS/JY1dBD2FoPwtXiSvtkYB
arvMP4vVATioWCUj3V0p1/6ifAwkIDHVBsTFjb34oLvzzXWZycO5/khpOLkW0OQfSaoDW1tUtqDM
dR7KwlNaFldKdg6C9rjyvbE+CfySD107QDht/k0UfayWk2o/umqdSzq1eVevIxGd2q5mwpeKmd/p
/UxrgzFfR1HBq1Dyuc0gccDwJzXadEgAtYD0pXJLQEULatu7QiKUpzCL4xXPiBlBO19Vuvhe+p5k
VPyihLPVkoH/4pDGGyNz42MSzzy+mi5ZpBsVv0ftWNJ4WLVMTaz6tqbezbvK9sBQAhmfbWsP5irU
k18r9e6zqShOpzp1u2LrRcOf3lZr1zyVNS2YueVBxzi/HSyvJUJCk3tCHNTmHPpmTUTDtt6I969p
mlpUObphMw8CM08Zf6FefLUIyB9LkAbrTM+tb0PIX+yMrKna1zhyzyrq+lNPMOcx0UE3Inp0pb77
Tv+siEFadFLT3loJ3gVSRZgmh4/FIzYx5hyiDL04kcIm2JDssbTc+LqOwiOTRkvplubmusbsV+v0
JHIyEAwK+nN8Vd3Ziy9T/5Y4qbnubXuf6vUhwifVNMOzm+f1Xta8WpYWvli9TVhCEYqZNWKN3niw
jenDShsgEJPOWHUv70s9+5FXHLVpuDBY+cLg2RZ7e+DEbWBSEfPHwhbbXnDKiYzPsHpqsezSsFsC
xlUh5Cv6WUX83FCbpiTnm7H3pJFs7KPpPbLzP80SG9t+TO+dyP4OJA9D58fg2NDR9B0t1JGc9/V+
K8Ztne1nC+NbQhc2y8+P1yKtgjxeVqCblK4CTz0n1APGTWau55Z7raTJUac+cymBMZM5nKkZ9UWi
H0oLbaU7ZqfYIRrmys1r7K20q/XouBclJeenBrHZS9Jg0WklH5RQqjzoc5/8MIe97ApliB88BNkm
j4fyvpCD/DVilx1GZyonYycqxiS+JIU1zmsdaj6t17l/Zwh0vBCoJZ/vSvSmi0qPs+jd/bw0RuDG
ZXeaOQKdCiuLv8MybtnSubcaIfNEGj3NoAhluxPQ+vyRHunHaP9P6s6rOW6jS8O/CF8hh1sOMIGk
SEm2AnWDkiwZOWf8+n1a3wYCgx0UvVd747JLtnu60X369DlvCL4jLP2uNuLvVkUvSW2Lhl4LRKU7
yVI9cIHlYx/O9bsUatWTpWXyRWn6z03OMso+VVBPk/LPVplgzaqqnXavpHZAQzP5WQf1gZiLc4t0
nBXh6Wy6Ya48F034BftswGzm5yYCY6pEeSUeUe+tXFVdKSe+IZlR/lnFpvShcyh8at8LEguUGPCF
7OR3cZm8rxLjLuhQT6EAcaaOJJ3oMGdepc/aOerb91VkfQTIFn0czNKFfQ1+Ss3H+xrMNNarTXhn
pd1TYSpfo6h9KNS/4k7GyJYXCJ0ZeDlDS38+Tk7JBGadHhX0tq+2/G5Aua8fHhUzOFr0XALzfWH1
Z5rkdxWJnaX8kgZ6i6F0jjsJJ4Hqmxb/APxPDfkz5/ZAPdgBPDR/w3d6OnYS1b4Ap2chDMBFM83f
NUvQYcGeGmZh4lMxlGSL1j3ulBAU4qcgFiQ1mrhTAHBQjb7Ujt+K10tFVMGOK248HVYF/EHgWdL7
AluWmsCnRq6uXvBBfl8JaoYddZ6Wyv7XBJzjUStIrDEQGjGscMe5+BLmp76MHopo+hCLYhIuY743
SHZzmRqHF+6IWXXd/5F2zqPf285dgF8UzKFovKhzHHipVb/UmfW9hWieqnXyw5cl+zO1wfCozQ6Z
fwlFzxnkY5+LTgBItqRMQIXiRe9CWPWURGQtdWQeKpvLNR1N6y5NoXcY4bsgmY/9qHyZ2/qhaYHp
5sYpmgIAy7Hz01EJkhRYpBdLgU88Qb97F5s4IdrS/CAVwwmixymR4MlLETqiUTz2ZFoqZCjozHeW
4/8MVXqALZBXZNXfVV34aLW/okYGqqOTJOnGNB9wsv7OpcvhGcDDFeNXDEi9IgftanOp0yxP7gan
KOHVk5plOJzGf9VlAxJddd4NFi+Ajn8wAI/eGaTZaVm3ByzgqLmmaUwoGWwv0srwCWzdHdEZliE0
KAnPbC9wgj+nNig8G5e+XxiLwEii4ubCUb4HAPCujuTP9LjDQ6enA+BrI4P9nDYZv4JG7W+awZsI
F//v1Auhjf7vVIpjlKff858rMgX/yb/JFJryL/iwFlxhtAvRsRZk7f/UL5T/hQgWgtMymsc2hAZo
Fv9JprBkeBYqtDBdVTSBFOA/+i/9QudfeEahXAj3W9NUiK1vIVOsadMyjh/Ua4VQoqxriK0umeSa
hjSZkxuhB2i0o0eS2sM9WVz4ySm09vJqWd5fKxIKsYvX0hQy4nm2AT1Zhx6CnMxKcgMRqTThbRh5
UHb1H7DQGpOqtolZZabg3W5ItJRmLMtBkufpnqXQ5uAIYxgss2KioLKcqKwHbZyj6EmUl6KHXErA
JTqV5upY0+LfxtCt7Wf3kAfHHWb6FSv697xtGONwonV+wYqEDCJQAgGrhV6pRbAtUAHxpnqS0Boo
hyek1EkCzBGkfBNU4WnKQPMHoKEvapEIYe4BzMDt77AyAEOxRnwIBwVDWWU5+GXLtZBoJSe0AkOP
6Nw/pnpBIyk22jNbcj76c1X8nTkqCui23DVAUZLkqBqJ88GmHvC481PEsq/2BMoohooTGdtPVVb7
b/aVOuPNB5BykuJ3cU4jGRmhyrmYckgnsqNh/l4aeIUfaQMXL+wZ+Zevlh34WmgE3MQ8Mh8B8ciO
G4Moyf/BUllI9iIVY/5WW1jp7vhmENHJHmMvgwj8gCKbddLlfqSOJrAItW14dR42J6xh6oc6Hw2Q
BWDPcmCu7s5KransfDSE4n/7fqE1RMRYfjQbqTeow3bshXo9PuNgryMOVqdP0CykC3KiljsZAeSN
KaiTxyRMSMJGlDW+Wybw29u/5Tpo8FM01IhMjXoaEqzLnwJlrHNyZL28vInVnwhMJEcQ2O2pBUl5
uj2U+P7r/fFqKGM169IP/YB6aOKpcgUvYAIweV9Jvv+NO2p6D+/U2tFQ2BhQrC7x2kQfHs2A5dwi
xYmltGxiTwuB/8Jk6E4ZmvL0t1oqn6WyFx3E4V9NkHODlpelQYDQjNV4uZGpktzKsYfGCsifBDvO
eTZ4FlGmuIOB+91KdGvn+10JWLCXGNQRtWAiEupHy0nG0iRFSNPEnpmlGR1Be3zJUqn9Bks5PBrl
SAcQkx4e+DO13SHgWPGUtN4naH6cFAQVSdcBk32a+5Gq+e0Pfr23CAXY76DSj6o56ibLn0bEQs0V
dqrXFC0Flqq0SbmjgSqM7u8Mdf2phYoiIVDjSkAGXfz5Kwlz9A7boS508amN/iBBiafgbsl/BlXa
u7NlBTvKlFtTQ3EKDS/HYo6G+PNX42XYxDYY9yCUrtMoySvTgDYljxezlB3v7auITK3O3LhySSGW
Q3VJTTzFsdUjWwRfU9Nd1+IwPY7DuGebp2xNi2sEmBaKlMApVtdbojdWJIcVRzRxAK1mujTdd7JN
AyUeyom3CeoOT0pRT4+FAfwKlRzwm1kxWRcABw6PrWn4mjYqcFuAWgMVXHk+316N6zPGbpfxl0IN
RFUJXMvVsAZVccDVJZ5fKsVxaHkVKF2QHgltiNEKMHabg9S7PejWsuA3iUq/g40hJh/LQcGV+fgu
T4knPLb+HnuscmnrWiHOvJr04/801lrrubLVGY1s4UeNhtmDwAWmYWqepXm0d87M5qywXGJLoXCI
b+lyVraJYK/PXyAJJYWb6oh4ST3vUb2iL3B7UpsbCzrpf4+1WsGB1nCt4GDtJT4ww7CCpBRooJKV
gHaxrQHWOFRWAbvFhhYvHBHQpBpHnBAs9B7u5TCpPkgjwsMF4qCPlEKs97d/4Fb8QG+ZqxCyswES
dbkWPWzMqQ8LAFYktmetQxi6bG3zjy50ii/DoPo723gjbLOPDWTQgWwjkaet9nEhlyi15UriAau1
frQwtX9NvSU6lWNrmDBmnOFr24f5+3wwbPoweJFekDel0Zs6yUzDX/Xl70M/A2Q0I93YEzLdWg8k
9RHFFcFAF3Lsr+PbEDjst7DHaKxrhz+meZAklDsq6TPhNXnIzanYeVBsnGtSWMvEsQ/FIySPlgMi
XKdZgzVmXhwoAG8yhRsjgtDypbX4uzZ2xvoQ97mzo/8k9t3yyrbxxELJFAtm/MDW6ltJqGAtmbWZ
l7DpqBBMvlehZHtE8rx4NhQgobOqpAdFC8a7IrCUnW2wcQQZnnfE74iGY/dy1io8qKwBYOqpdo5X
tCPX9Bqh8gKVGd8ewxDQZM+heIWc8lrg0ijIidN24DK2Csltir55iNvGoqg8tMHOcd/6mJqOpCn7
Wkd+YPUxKd6bWNknAKKRGKDCllpHSbbp2RqQ3HA4Q0+4o191+whvrKXBqxexegPwIATU5Vr2QMx9
ClaBF9Zd+LHxLd8Fcz09gFCqj7eHEp9ltWuQmmQtMaOxccBZRYsEwUNlgBvh+V2swRACxeGnauca
YYiCPS8chJPa7AKV9e+3D2yIAcl0hLnhKoyyXQefGCu5KnaAX1MlbL7moYrdswANIY+oIhJiJ59E
0rv3fNqICLZsIL+Fi6SsQ/JdLm+q67WOABJ3BLDCZ7zk/p6RKz3iME+/D9lp7/ZMt4ZjNAoaRAMy
+NUS93lXDdWg0Ijk3/oQKJP1JZnn8nMV5unHqlOnH/9gPPQxZAWDCTioqzS6MiX0taRBcsuxbR5z
Lqu7RiefDHpB4s7ap9vDXe8gh+9oazKDie8ppv8qf4SxDM6k60NvRjNMvHzb+zahhTqncneSwvp9
Aug1D41qZ1l/y7Ytty4D4+qAiLOKsvpaKzVCVnHsHDn0UJdDtsVMM3BPgEjHkxWPzodCQ/LQGwNO
NQKiwKMPSN5MyUMJTvBixWR+h8aQKSXLY9DBEJfrn2mB9yWAs9j5bMGweEY+mD6PZegDna2gpWMf
VrlMrzgx5PcTcDx0NpCBlNwo0ORvSumDxarCiYpv6UBwvL3OG4kHwGsTPV9DmE2geLBc6Frv4BrP
ADirFlBuWo4lNq96CWpojN3EhlPfz1Rs4Renbi/wP8iRoPuJfNpRRUDpICXZ9CB6J56kSnvOTxvV
G34bexzHEwAWuJgtf50aDXE0OGHkQRtVD60xqx8LhQ5EoirGWVZCmjWqiU9kisCZOgzdaepGCeQa
EP3b63QdPB2TWh6FJEDKWJ2ttn+mKROaQAaORQoC8qin5Ie2mINL1kN2vD3U1ifhkUwllClrBvWY
5aQbpwUK3yuB19D9bO6USavve40ecAQ1SgEV39IKbQQ2pIIx+ZckhRDehnGwXdOc7Xuzaiu6lBmd
A8uwjggt4Dhx+yde31/CpNDkLjGx40WebfkLe0jvYdkGoUezS8X9S01o2Ub1IxB621OlILyDUbyX
C2wOKlaFNBkdSm01aNDYPXBAP/C6kbNJuawMzxhYgZ+pMZ37CiCakipEx50vL+L2KiBQwP2fYVdx
3ZTkYYQBQZDDEOCS2poQlAXY8vYVBZtJbqdwY/JGW65oAE4KIUDCTlRo5sWYoXx1ydB7th8adG0Q
URlHxK1uD7qyIhbFUUxB6SDjRcjTA9P75ajqHM6pUuih12dO8UGdwKkjMYZIgSHNHx0g6EdbpPZJ
Dl4YGg/SDDyJ97b71gITd6gJWbQH8CxZ/gin9Hm4iB9RRJn2rOtjcLZgaTyZadt+4NP2X6x6CO8N
Is2lBeBwKVKjeBySXKKFrqrvEi1LXnRLDdzbq3Od+jpcPGg/kXRjObO+YRWTp2ZtUUUnGS+9Zqxz
EAHWcIxG2wJYUraPKLNkpzaiGdVRlt0ZfjP24SMg/Ju4CKldL9elU8agl3zGb8yqOfa8r48ZNMfH
fmiGFyzpB6TNlDT+0aAN/w5otVW7sx/qEMtLbec23op++POSZmjIZFFMX/4UJCyrvqoxkkFaYzor
qN4cx8D+bAfQoP/BorMpf9cjUSpfbQYeeJk2ySPnIEmM81Tr+ktP6ezUDHI83SWTGbtw67UzEojh
k9+P6svt8TfyDhpEeBqqyChhy7aeqQa1B8gwkU2n3DdV/i9Ekbs/x3roznRk44sKjv8w1Gg33R54
a4kNbOV4USI2zItnucSVX1DSzxqW2J7JBQJcTro+/6D53Z4dxtYUacWhWyuadDiDLUcyC7pVSJ1C
BBX8rEhGCyBsjNpt1ICWazQpd8C3gCvUQGBuz3HrRCFAT3aMlQM0fBHhXyV10twIpBEjz5E63UO9
aw9NryvAQgvApxKtZbroKP69I+VJj3IWp3sOTVurbLK6mikbBgjY1SrDQS1MnkCxZ1ut4YbSJD+b
Q/S3Po3/IIGFh8ap5THJdH+b27yaayiBWg94ASCVMQ+uPfsmKetkdS6CtuYXJxSIVkmxPzRZvXuI
Nmcp8meKohqacaubMrIgXFtOEqGFlmdulxUaIlB1eMbeR9+JDOI8rm9H89VQq9sxz9Mx67sMSKKQ
frLN2jgIyVuwP3l7bPAd3omKW0kApol0mClG0WlefUBqLlLkKAjY+SlpcT0ja16iMQneAIJPhAvq
XTalw+n2vt1aT4aiQ0ImytZZReIq4QKsRxRQCugxboD/17EprOau6yGV3h5KrNd6PQmzxFiciRR7
Le2dwJx3yKLoEVJxQ1WAJuVUsl9vj/K7s3M1DExUsjiCHWWB5UlEf7RqdZbQS2utPUf4I0F6GCuw
TFFVnkEmPfYyyneKBYzd0kESOlXZ/o0ATHdS0SU9kxPCNelh/yaSQpcKQQBX17LBs1Sj3AnJW5+c
biBNe0vFsdRY7WYLpXssMarYmyGBoeIDp62sDQ2wMU7cyBfOADpN7Y/bK7QRJAEJqMJPB2sdff3c
nUarwDuwjrwM9tkjgK0vWhvNnyd42QdpYoMjDGacrBqRsdsDb8yWXjWoAV0D80ATdPllpKZNA2yj
Qk+N8s7T5RHD5rGOzo4m6SgOWREKRsW4M+hWrkGlRqXMBloBUrL4Va+iVYOwUhDWPDk6o2y/yH7A
y6q3QrgYc44uStonApqWQb9t+ydJyYVqTBXFx4g2rbaTAmycNn6L4WCQgubm1fOn09VsRBMl8HIz
kI+6UkzPVh9oroac+k6XSmzz1TGgNYXdC5hPjWR4dbC7NHMaSSsCj/o2iNsMzecXLTMzBbUHWTnl
QZj8ksI0vi+xrpNIi1Ug02//3hQC+XIkeZi5idV4tfIj3gHt2BWhR8tJf8i7QrtgGhJd4Iz8XSGl
B5677463x9wI2tTGmDdpt6pegTSUkUcyKMXEi5DRPWlx0F/werUvEPDSc1cm4efb420cJodrX4Zy
yYWIXv9yjtao+2VuoBwQgWDwgiLKj2aLXgAcrr86lHgeE8R5dy6KjV3EFcEJojhmArdY7WjEscd4
zGmocAcjl6wPxinV5OiojUby4fb0rpaTZ4vMPU9T27AwWl0NVdFom3nLI0AsgQ3nndbgBkWQzHUJ
bStfrnamdn1a2avcRxg4U8WFC73K4GBPq1mVQkII9Q4KhTIYXqABgxBmws5zlCjTpcWlzGtkFK2w
mAm/wLsC8wkNa+cAbUydBrYqcyvqKh3HVbRqUD3v5ZZaVSGj3qjLTe4h9gb3yi7q7Hh7ma+uRjFr
jAgd7mAKQvbqpMQVYStAi87FdQ/MO7T6yTxMJSD2nQC0PRBQDzEQPnVi0q+OJLamtYHwouRCYw8u
vgIIMU/R3L49HeUq0vO8YYOyNXE3sSg1LocpZAUpdiGBond1eTJqu3SNSVcfwz7wv1UNjVspMbsL
OvnBZ/Bi7bOObcBLJpfGMWh6UOG5g/mHH5KqI/oFwayQil99X3c72/vq9IrfSeaDDy0dIHUdoZwA
HXShVQRpfszvVUkLfzRJ4H+xfdmJDyXSKi/FlJcerEtpZ42uDrEYWsMBUgRoXkerjW5kFWZAWIm4
hRVb53p0zE9jq+iXTkqaP29/jo2PDsKQ1AvdfJu+3uqjI6mcmAhbiQ7qFNx3KQYXviJFn98+Cl2s
3z08SzwNlt989odCx/eHreWrxcWZq+6hK8u9dvzGXGgu0XhBO1ooSotr79UGnqEro1U4+WCiK/M8
8epBq8FIL2+eC+JVVKt4rstc1qu5RNgh8G2gYUEvt895JcVHGymgnQfGxhbgDcXDGC95ms9rmxW8
AOB2m63oVUXZJQhb7QjTMHXrslN2zv3VUJTBwSyK7gau2TzDl8tmlpadUQdCMnQaa2/UtehLEs45
5bcs+Ov22l2dKaEpznmSqZ5qtMpWQw06YOY0GBiqjpV7xDp8r06MkMwbI8UGfYtn6H5/ZkOrurcH
3pgjuuW8ZHjjc6gxBF9sDfgKSRsDhXSHxI6e0xw0vA7CEIEN1d7ZHxtDYUnpYAUnsLsk8MuhykAO
7AAVFXSPR/sQtz1KOQZP4IfOiZPJuz2vjQWlr0fDD6SebRA1loP1JgB23HgcV6LSWB+Ynf0A6Wz6
I/R1uMdoxZZfDLikAvYd7Blwbs2UehHaIzLgmiugSAKHuMwURLnq1v4W+RQrswCXENsHnPL2aZoG
Z45Qhf/1OhbPjdPISJQAAI2lsL9rME1wqc6FH/UOH44DfQP7AdZg9oXI2X+9PfbWLHl6A/6gCsj7
RPz5q6gSGT0WKL0p8Prk/Gi1WZ7WU0XRlHAPtHcVwEyZtz3FaTr69OOdVcLogzPV0Il1XPQ9lMso
z/19J5nNy+0JiZC+yP5FawmUqUYpQddggi4nZI9KgGqlJgS+svzeTLGnGyctfwKgpZ6DsTHfepsx
Hmk+yGE0VIVz6nI8AyRBXdToPWQRnGsrBHhJl1w6w4Mwdu6ZramBsgcPR3f4GhOH2rUaylKHkjH1
5fu2gJaPAA3aAoVKlu7qQ9tH59ureeWUBuyMZ7pomlIQsvn75fTQxeI5R1x1rZa6zx1Grdl8h6me
4hVT0H/MFHOARpZOsztVml1DIkQeUnJmBZF51Nscs9A8ExbJp9u/a2Pb8rMcIEs8A2hyrsJQL9Va
w/xtLvYw/yZzxfcujrnTCSTovIOS2hiL3r9Yd4rIKmMul8AodH8ac7TDcG4Gb1BA1cnyDKlbLVOP
t6e1EfB+A/3gR4AfxQhuOVQd4hedtYiz1fB60XFG04wYrhRIj6AeG2p1/9nu5g+NkxW/bo+8OUm+
JRgLcE/E2uXIHZaHpT0xyTlulbuqR9m7BNmLJH5f7e0psWCrI2rLZOB8Op7ICOIvx0JgAwviQGjw
ZWAqK71RLkiSD6cEJcELalfZcdJ6/1TpYC9VCwp04Oj52+8xm4eywD4QlfD7WP6GeMYUpySwuhP2
UKjyD/p9miuKa+S9/vX20m59VGAzFOR42eHkvJpugIkdYoc4paq6heFONEE8puuMhHSMAirW5Lxm
4V7pMVJ6b09+AM/KUHYUcUzW5JhabQGYObXtBob+s1Hr4RjYsXaiwzLv8CC29g+5POVUAEKgRUXw
f3WPVLpTTVil2iQeyE3O6NOd+6T4YQ6Ds/PlrqMg3X/cG8l1aHjgb7AcaQCQB38fVfs4AzhY4Gnq
GkOto7hfmI/t1O9lxNczYzw6jSLUkPCs0WqdWSRTKTi57dD8qn07Pfdd9DxW+ni6vU+2BqKUYuqs
IkWc354xr5YQsXHLaEsDUXEQMGc5IKbmQgG+svYuks2ReHv9PuwyLYXlEuaTo0F4RGDWTBXkciID
we8qGw9DDpP07ZPizuKRb5EuYje5HArxtnhCmQjyKwTEC02FBFgjxPSoRW7g7UORkIoLgfuYss1y
KIhYohRamq7mI0+cNHp4QKy3AcSgmt6bh4I+wGtMJRmm8yWO/KtPVUoVBeY5NV2jgt5/13W+ci7V
vHhGiGf4cXusjf0uymx08sW0gKItx+rgGaOVgJtW2VtfgcyOz32gYOQhCU1RoCY70fk6SwMV+tt6
GRKbaCYsh0utHFEvBQdMx2p8DxUNvICsNHpriYnAz6ei+wwii5O1mpST6dpE1dmk/ECnMsO/j89U
Nxc/boszMEC4P7dX8aousxpwNS0dv3e+I/tQSdBBUHSUcilyVMiFzfpTNGiR1zh5ubOWIjlaXnSE
Xa4XyDiyONGrzAFmrT/WKC67XZ6Z79q5sY9h1fYnewyjI3ID+aGaR+sC6Ui/ZPk0fL49562dAzmT
ugepxL9NsF7vUp6BHcoHuulK4+zT21CQzO+xYamq/DtQX2UHUyO+2dVs8Uylw0ExBErQcucMRc/B
0ybOn1wbL7HfSiYK84Nxb2d2sVfO2xzMgftpwoaAw7XaQBXv00RrmNuYpzRvhmC8YO0ynWVfiXca
3FtbhyNhQfiEdAindTmv3OqwjZrxQhmQIPayVFNFvtC4cmrXH7m/kTLCG+7tt5zg2Yh7h2uH+uhy
0DaQ+saOOSDV1CRnukOtixc3BK6xVg59G8tvD548/iiS0DikKrNOcnWb0KxGTLJss/LYm1YF5FGX
Lo5chB9ub8vrSjdnkVIWbqYWiSao5eXccg2fwzpio5i65IyHXulSSOw4mt/rtPGfLKwNP401eZEM
XOM8KnXrwYhHrJgHxs60t6Idm4efA+bNJqdY/hSeq4nf9xrTLqeYzixie4UVajvJ0dYOMjgTAu7I
q8VZnQypakJjrnsDIcjAdnlQJXcYuveYS0390fSN3m2i3Nq5ea/TTgFtpAtMb4bcc41V0Ct07Qzf
5Clf4r2AF+mIt6VknlFKlg7thNZygDb8xQlxHLn9gbfijnhIWADsACOue7tTxtVYV5rhGnaYIZOd
V2g/TcIFlG5yj74ERcZkZ8ytD8kLle4uTzWTDbb8kJgjSXhkTIYL0ig4TipanmgPy/e3Z7YVdV6P
soo6PoDsCKMZKny4E3jYu/Z4RDrzIQp63X37UFTnAQyQZ6g09JYTGrRKtudIMVy51cCAyf6M1wo4
/7w0Iu/2UNeIQdYLEjOPTmF5rawhPPOI7p2N+Yhbm2Enu+MorBoCw7e/Ijmfx5cJHca/VUQ8P05g
/RAPTazhxRYcx9s/ZOsj0viCYS+kAUgQlnOOcq0roKawcTSIEn3bWlj02POX26Ns3coiQaRZCjia
xHQ5ytCOgGdLKsI4xAlx1DCSflZNpv1wcMNGy6Tt1dbjbYYIXNRlORJJVv9PrmayAkHjh1SPINHy
N6QwDZ1iSvAZd1rs3Ywc82zEzJGiylGHQb5SyoNs54hsRSGwQP9WMACCvFrdtBuzKrGZt43b8aHo
mvlrNSsf2hHxjUCVPzYAxuedMbdCAWA0wMQytydAj+U880IdIxPheTcvZPN9I0vy3VAQxQMEpbw2
guG5M+DWFhJYYqhjBqHn91Z/lZlLUu93ddSaLm/c+DDpQfE0OKP/7fYW2ooDtogzlDHgiVmraBMr
kENHk9tykp0AMWZzPA7Y0CKMYhmfbg+1tYKUKx2Q6qgLkDUvV1BTkVjuB8K4GfoQbw1JhW4r4bRS
AtuvR77k7fGuxR4IBq8HVJcDFirCZVDODLetkv4BCz3H1To9O5idjTtyhZi07gzJUVYa+11VJt/s
oTY90/FRLUQ3aecS2/o13M5U4UHOUIo0V4fVrCVchk1eWnOVV99iIGQ4xhPLJoy5jOzXjCYpMbGq
cd+YrVyRjxFA+scJw98Jiq7ELptmpPR2dtnG9zdA85DSiwxU0ddrhBuTYo8k9hN8Rm9sKYS2tfk4
jYX19pC4GGl9gCwM3aKCkfAcRx6qE+xRNCR2nmPb8yFDEc1gZrS6bJDgm2UNsSHXp0l+1uuJbBMv
ErfBTWVnf20OBbZQhVXMG1pdHZ3ZyIu+62Q+aB63dwk9lvsyqf6cNVTob+/kjZNDgKexYomHOq+E
5UYeYqeAIU89wKrx5UsHpMNl0G1ny04sDy8L6e3vBOA3NDgIdDTW9dWn6mLJLjVwBrhCQ7WJGks7
TEoun7Hjq5Bywhb7k4WM7F6Nb3Oa8MVsCiwQDdaVW2VwWmvEBN41ihnjD81EvVBReFoms/+k18a8
cyQ3rk+ajTTuRT0HPt7qA8bVVCO+O/PyUuKBCgs2WkbdIb3DkcgPdt5lpzqY7HdDpDeH0EF+4vZn
FSd+9cxcjC822KsIH/ddW85ERHfQ9fmMamfiNalq37c1MH4NCPnBmOJm58BvJNM0deFSkJ3QdFjn
DLYcjLk+pvi9FU15Di2sDJJCBk1QOeG58Zv0oilJyaWaqzsBYGu65ESk8cQabgDx56+mO8VlnVrE
FRdKeHjiKvJxcYi0QzQV9dOcdBUYz+rNOCu616QnlMvofvKxV/EN+EbCLc0hjW3KgrwV8OtJ8/iR
SLonV7IVDyiQCEwOlQpe88v5ZVOdav1E1XM2A3jHvdEeJhR7jr2MrODtnbN1Ul4PtYpyU28qvZFa
plvMLKVdxco5VXyQ8aUORh4fwuPt8a7p7gIEwGL9vk+pga4ikBWEUkPljtel70u/qsHU721sU3Cq
mMOsPMg1Fn/43PX9Q6FhUGomU0Q2EePmIkV6/QUbqeSpbzrzCSll6+vtH7eRKLGjZI0iMKUaiInL
dbe1qUoRXbDcIPO7xzrz/xqCqtqpYmx8XG4Uru/f5SeK9ctBdLnqSmvoLDSMIfQhmBifxqRE7T6y
9tjJW4u9GGtVMYmmdnQ6HxUhc6ox+XXq2VJcycynv9TQaX5FFSCjZylSsNwFRZ+8mEOj4zyEFTGW
sAgkY05HX8HyshFtpraUzPp8e8WvF0PoDdEFokDN3beOIZYjoZoLHMY1Y6m9H6R6PKQ1QsHhUNk7
79Trj8vDgssIfhP1HDL+5bqjsZ3IdpziEyIZ6tMQoxeKoGj75qBIeZmEQbzzRZKySk0ls9XCWYp5
opKgHe0R59zQRCr5kKTjBM+xzP9shkFzVVoNbwUQ8XLi8UbqRU+WHuLqZNUtXBRaeAbO2FwCjaKW
KA8Jk/U2Tdy3fjaGoktG5OfBxsNiuZZ+5adanFaGazl5+i4JY/k8+12GsY70+R+MxGtCkJRsMehy
JIG9HqOm4Ks5OOnmJpq70KOlYzkq2k4Wdn2r8P8nNSJdIFm5ogrIRQFkPPV11/Lz+Bw00QuhrD1a
YxyT7ScDVqjJHj/hOvwuxtRX3wwPZkQ8GsYcDKl3ZTvAzc5Uq0OEVfcxSoZsZ45bh+DVHNfbEw/G
dqCJw3iI1/E6UKtjEGrOzqnenBUXtCix8+ZcS9HNtTVruW8A4++H5DA4WC7hl2reFck8niXTDk63
N8nmeFRpYLOR0sKpW26SYUjNHuUl3Q0REf+oTPQUbHU07iq0cmnzNntVAxGil+kWX41+JOUY0kuA
18vxujZLIyqk7BSYbEfZaNCYQk/uGVI54t9qZ9NYMHEbrLV45/LYmqngapJu0fq6epSYdRMPTezo
rpG0wRk/aN6gUpuDGJXrizJJL7cXdqMKBlmVXjm3NRGFd9ByplXdYwaoUQVTQ8m/gLMp7n2jncFf
D4hPGWnn+QgcYgwQSj9sLf+qJPJe0W9ryqBVBSXGFNpmq7jNTTrVijXy9i4Rm6+M2AowSZSMS4Pi
xGWSkj18z/WdxJwVkF8WrXTeBqs5S5Mz9AX0HFdSg+qh76yvit8pRynK2p3TuDk1BqMSJPSG1q+j
Ko3MriqpY6AdVnp4M+dwUdDy6swxfSgUNdjZPRtdBkbjjW5T00Qiep04a2o9DgW6KcRtgckKeuSf
MzOmitqpd6oTlZdUCsyDMg36M5pmzSlzQvmAcbSzc4FsxVpuKlrFsJ1AZok49SqDV0GFtrQZDZJp
yz/bdsBfWhy6+kogeypo3GeYOlK7M+z2fhZlXRuoFHnoajOlSZdi+Y37aVe3DiXkulE/DoaWXlo1
yv7SOkn6aUwIK6So379XLb87jYPU7xXkNncYsAZBfkNiYc29NaNGG+egNNzRSbpzViThC1aBfwSY
+B1vH+DNkURlAcyaDXFhFalgoVII8ElHstbWPvoTEs2dLjWXmdrGztpuDUU+L04opUba5MtPWslm
MEkyQ6mTPp0j9APQ7sexbYrSvZt6cygRfUGHkqivifRBKenNEBGVYh5ghxAu9dc5SWLXN/vor9sL
KDbiOtQL5Am5B4gXdH2Xs0rT1q5nxNbdwHHq72oXcb/o4R7ZcyMQoKMDzBUcqAAnrdaunpVW6WjG
u/EQ1p7Z1daLPdb9o2SqH9sumHYmtbF+6D8JCC/kM6q1q+HUdBh7RdJ1N51KyF+JiYkcLN7vUtEh
1XJ7ATfHgvkBkpchrxSg9KYZ9CyP2BaQPzBkVK371tB/aM6cfLo90satzH3M8423uYAkrj4VHqvo
plnkUmlXavqxM7TgA+aYGEak3VxrCBLbEXhFR7qHvTvs7P6tyKKDyxYVWT4jbdzlRmmMRC2biZxg
kK34OMR6/a6JWi7qwCn/sEasBForxlUxIC7d53GPen+BqNntJdhabHEo2EUIJdFZXf6IsUD1sx7J
lltJb/FJUKMSE3bYJeAPymYntmxtWqGp+u/CHiXS5WC0pNVB9jOeOglOuthOYyIxGEN7rKELJ64x
V9L0DzbT6yHFFnh1bYzh1Nvt1Biuo/ftpVGy0WuV0H72lWhPAXNzN0HmQ73VItlbAzK1sZDDtOK5
iJM1eqk8t6rTCDkJ4zDbkjAuNZNP/mjVnyVzUHbSrq2x0S2wRXNIXNiradLdGIqKgOEWWaQ8OuQj
XqAq+L6YteZR1hy8Lsi+R0GZ7nzSrf3D5uFqosNKYc1Zre+MhyqlWR0/U0s+WRHON2VRGY/QbIrT
27cq/HH4YL9Zx+YqBuU6MiezSSXaLNqfuZUY7zMzbU4wXoydSW3tU12hrk6q7qANu3pjSZoRI3lX
0FckuLp90+vv+7GGsDjJQmLH+nF7YltJFtKztPhhctO1XRd4RjDDcSqwMdS1Qsx46vISVjFeor6a
/3Co0/45QchzpQKmWSQNxodswrI6wWFzp4OxUf6BaEs4FNV+MflVOIicXu3MmvwS677gTqql6bEs
wK3PtfJSlnNJVd6MHiq9Di65D5rTkTOZTWaWlDcTJMEC/IsROt0DJYrAsLpTCZHQEGAfgapbM9D8
wjA6f+D6xlBuOAIPsVxZRpKjCcgZ+hFWGpqTzU51ZOMiXwy6ilZlis6hT3lXkHT6Q2GpzckHcr5z
DWztNYHf0fCIIsVcVxAz3/GjYYhMNyrVz52FCercOunBkONHxZfzD7e3mjiO64WkXiGK4AxIeWd5
XCdJHeDGKaYr+4VyJ0eBeldjJPsUKX12DuRy9IJ4kO+0kNrf4GfR+9vDb0ULw2ADgBaC5LFGARtO
3FsgZ8BjRWhW+k2EUATOvAc8ofN/EC3ocJC1QPMALSS+7qvAP4NOaHSBzi0LfOUQTc89XvzVc6zo
e8n55ieETvIfnJ1Xj9zIkoV/EQF680pT1V4tO5JeiJEZeu/56/fLXiy2i00UIQ0udB8EKCqTmZFh
zjlBxcl5IWRemjLCrC4QGTX9dkro5ZSR+q4ZJsVHmS/3zZpBi3+xi6/sbQ4meo11N3X0qpxaYhIn
tBOPFG4NHAasHJjaXRpdc6GxRLNxm/3Y9pLMHQU9P+qm8J46RT4zDrUWk6/LZnw09OSPtUbRNaCY
BgUPNwRXRhyhV9/NLCjYxT3VfmjcllcMieo2IQNXnDT8Y9b0xpRY/CtTTecwlJ7pZT5ARNNNlGHw
u6YcD6rIe1eOAhOdd6rIVEU2B7HrRqVlLqHla5LTCTl55vRkoeLc5Wokn42YADCvHWbhJmv9r+rM
3RF6ZPcHCBikqPMiPbp5zZhEsHSI2Js+UiGIT6cZ49q1cXR+F5UuMfuB+25qo3SSpCj3FTs50gDY
u/Sos9IH4ylFdWfzplQ6QsgEeMLDDeXCLKy6mFw7trWP85qkoXf9cuyuVlCM2G2UK7awSDijeWmE
WFM7RPoZujm8W9HS9OMemSozSQq0GRkcZ9WK+bga81GvZi8Qo1NAqZuWFQWhzZmiE6iUYigz1MO4
SF15Kr8Ncip9VIywP6kTHzcb695ri647cHi7+YQQ86fyRfKkbmuMs9UNcismZDnKsP4c9bk/UYiv
buxqdBhwPLNoqWoZ62PaoFLhelBNqY+6GXuPphhhwJfmm5tbRpAmdTDiF/rK1LDeNXmIIGbE6M2j
2SV7foluJyKvQr8CXunl1c1TZEFSGSC6IXf/6XmnnOKaGWtzrvcBlYojsv3uql4eEoCR9Gq2R7jM
7STsF8Pv9Db11pnOk7kuR6WXvaMrIgBqbTC6CQYvFyVFzMaaBxLfRo1mzZP6dnlsc4QtT8u0tgnD
6JjbF3DREVglRVaYkWbl81/gGHmeAbrTpEHlB/WOy5+BCrA9JQqVNuatRl9lXhrmlU3lnVRZzJGO
ZouBIkN9ku1Kc/Uir260eggPUPB73/f1b9g6TTltkqwDt5ksNJmlNW4flK5Qb7KBoaQyUPib615j
7wPjoSy4bBCU3tCUzWHWTSuiZKxX1XRTGb164zCQ4ON1K3uekFID4r3wa7CzebinmKolDUfDnxio
8TPsG71w7SIfE9cZw/EI0rLnimxd1OKh16BgtNlDZbD6pWQCqy9paQu9lLF1d3XCiDbPjjVmLvVK
AqGgNPs0cnsUo48qtrurJW5AjxRngGrh5TnS22nMpa6ltGBM9qkuuuVmBa4EkWGeDvIWsXHbsJZj
KXhECGKAJrs0lU2LWa70bvzVkIvIVbLe8SxpKf0eJGeQIMXqZ0txxJ7YtfrSGVbpr7w5NOgRpwNw
QrxC78y3lZl9qqCbnWXUGO6lCYnAvtflg4Bsb1MpwlEIfsGWbNvflU4y+lIci6t5eGwjef2sjEl/
A9X00MnuXQoR0FJ21xiFup3vQ21zBoqJpljeMuKyquXscVKq6ODq7R1TkbEBgwIYhKj75bcb81Yf
UBBGcpAWyn9G2ZWT36I2f16SUvehPSV3PepqIIXy6QBrtruZDrmuwBFw8TaPtT5EamzAePPnIWZu
epyrbshu3EVtdKQ7sm8K8gIREHpa2+FfjtIA2UM6zEctrggWq/+3m8MxQBHhqEW0Y4l8kpFxiPXz
Em+dTDvNiqNnYD2tIdE9RGLCu3GyGSesm4N2/mOHhoQ63W8owBQPty6mi5Rx1qrU9PslSvxeVyQU
We3lMc7ILq+b2nkRMAW8iSNCn21LwjV1qFBaSo0kqgbpd8p4B1dT1fj70DYWgNriCJy6V5Sh3yUc
KAq3xFXi3L7KDiw70vRyonIIsqo0T1MhyZ8aooyvfaqVD30UGsy0TercZu5oq8NZXK3cleZp+doX
YXFUAdm5iy+DkCiKAxQhGbv8NXYeacTNFIEG3Uw/j86wBh1Uzd/XN3nv7FDjh+JJjYXuwubpb1cS
WbUNDX8pFucBTobzPU/Tn7VUTAe3fs8SXCEqEGTNeLPN7uaV0zFzcNYZHh+3N5rdmM9lRIxjyoeS
brumeBsYagnwkLbp5dYtMnXmGZIYk5XrlSGYYXybDbC5BytKDsKWna8kOhYOavFcCTBbl6ZMsx1g
lDJNaNSS+RQnuXVOUF/2rn+lnTiRsIxHgF6WEP7ZJHT6YAMuEYghkuU+mOrKDpZpIdmZM+aQjFPx
05G6H3qYGbeDEf451BCwC6MOqHVAMSGwuFxja1t5WFFzReukq98xMImB2s4wBaoyHUUwe9uJCIno
cTEvS9nik3iVekNZ6TolrarcMM57CJoo0w+2c9+KjoiBQ7BConq5oLDJ+prerk6IUJU3xCrqgw2Z
7s8PPPk3CFThxCCUbZ65zOkZstbQaImYsAY0YFxJ+0f5cbTSf68fj53zbkKGwfvzbiOTv1lPKbdV
jw4NJflO15/kclFv5iVOvMyk9Xnd1N5JRNQPpQI00snGNqaKsqTJ0xFilkrO2OOo1lwllOIbKba+
alIe6y6TVeSbdpiT82h0BLrX7e8tFYVBOJf4aNGzvvx0hZTCxWLcog8zWD7D6vxc6RU1zVhbly/X
Te2dEmwwiBV5ZsqKm8qpHJZZUSAi4OvQJITs/ILYROOo+cGS9rb0tR31cklZrU4N3Dgu99IN36xe
S27XxW4gPab5qbHW/jwWtRHEUhUyb7k7GvKxu6MiCQK1TEF661v6tDanvuMFWKcyf1CZaPHRktfF
NULl0/UN3bOkC3VIQj5owVsBu3ldaackKp25IctuGIjrfIg70nf0cs2DPd0J1FkPwiEEmQITKL7t
q6d8dmYGOHY85WhQ5L+cQZfvjF7O/o1AOtyhd1Y8GbM2/sWFp1tBY9cRw7q2nbEO/ESeIqnpL2mm
uXFPt2Qsw/7GAYLgX9/KvfUJVDslF8QfOaKb9WlK3a4a5Mk2iVXLS8w28mPmgJ/a3qif0Y2X/nPk
7KjUsxORMZkAEWAMilGNG6utqtajFMf0OzNVPReoh3ultWYuz4MWoK/ZHgSb4mHZJHkgZCn4INvE
/21La1Ji9otJwA6GXzVuR2R+XHUOW7/Uou5czYvqVn3ZBkncD8H1/d27+3Ad6YwI0Tb0dy/3d4Se
0KzcOh97jefMc1y4slM2B457zwzxrajfUYR7I+3VFHqaFLXoxWeF/m/FgIVzjbjmQYyyd1gIHoQk
Kx0LVnS5mDaGVxKFiJOtevNcFZlxrrtCOlu1VILgNmovDaXq4C7sroyXiCOKcs+b+Vp9rXWqnrAy
OoW5P6lw0cfV+XX9K+0tjHcI8TeU3anRbb9SJcUO3SUkZlSZNkw19S6KnZ3n5EvnJnlRu0OVDAeu
ZWdl4t0TCGBo+G/0e9G7lit5kWBDGMMwulYq1/ftnMx/3ovEjIAYE/uDMtysLYkjZkfn1PBtpZN+
14uRf1Zqa/3zcy5wk+DdhScBx3B5NOJCo1GRweO3alO6MSNpSd1mGPSDE7hXqUbIW8zso9QGxmyz
mgJiZCJEyXzmhX4o1SS/KRXpRzHM8aOTxA85UK13fTt+B72Q3BhFu95ePyk7Tw8qjzSZhGI94oSb
dSo1aIkijIQcW+Tcl12DvqyembPbKrNuHZyQXWNI8gquF2/QtuXaoFjd6ono/5BTPcthbwWqUdBH
loe6moO/WBk7yieEvksEePkFxy6KFsCXll819W88ZPORAaTMOViTozRg7+BDcWU9nEsQRBtLZhal
mTo5nBVe7o9OmVXIE2iHDesd6TygtRSfBHkX57ElYeSTTE2v4VvJLRKW9aLGD2NddkGyWONNXkHp
8/NpJeOyqIt5qNdZn0ek+U8JNfvIa6e8gR9pIuTtX9/pndfIQj8L+BYXExjXxo0qaP1L6wDzR+V5
/Z618XDnjDnI5l6abOdRDMpCAU6Ts8Qzs6JuDiLvnccXHAyX9aW4C/n98kNXadNMedaCwCAFeCym
YgBmVMtu2sKibif1MNTe8a7g81FSAa9JvWwbaiuJEQ4aNQ6qubF9W/WVdF6MofVMTtw/yAfOnhol
3V8cZzJ2AU4jkH+jviHDS7akArBh1pnLF3Vijq2j5MP3gnzmL64pdWoqczZD3IBQXW5oC/g5R0oa
n6Ai0O2Gamj9l6l5UZ6HppX10/XTs3d7UOyF4ypG6QBSuLQ26tGSRhGnJwa0nT3ndo10td5Yy1/Q
N8g3kWcAWMQp2TqEAUEYiQQK7thav7Naxf7ZIPjz3/XV7B1GFBEE5fmlLr1ZTdSbThuGuDiZGvE9
avbKcwhD0IsTdWBm+JwcJUl7PlWn3ijKD1RutsJXzHCOHMCECCI4rXnSCuB1adYPp6EMs4OLtmuK
gg5xNY1RygOXX4qW9agwQwNwh1mrt2WxligVROGpsuOjGp+4s5sAF2X1/ze1udNaq+NLG1wqsXsW
9Cb9C3Puv/WM1UTieXbcaVXWINbb3i1Sqz7ooewdSUB8iKOBE8ThbnLpqk8N1aAN5uudbrzPYKKc
cCv9QSS4t52kYoRL1DH5hMLNvE7FclLoKQVzkS1Re7OECxPXgS4+oC8+na6fyheqyXY/4RkLct1L
Rrv5dGlUgaVvItPvZGRWPbWZwncOXdz5JglDwAFlCIvMjY0MUOhoL6HKUCtgSXNEmfnJXCNmqDBu
o2pcczGVbyD/57NaNtOvqdel6uDH7u0+tHdAA/CfyKo2376D7JQrmugP6EX9eanAggAG/gtwDUM9
qKgBiRLpona5+1Fch3amQK4fWiUMLL37t5Ib6SZS1r9xp4I6STAJUokq+qUlovTZmFQglAgUM93C
LFo0EHJZYWJpRvXqQKRg91RRuVMUpLfI1MTfvzpV6ljOtZIJXTqjib87VA1v0lxWP2Vhbh7Aefbe
QSGJQiEBjQK0Vy9NyfAv4r4QaBoYp4FKFuwziKZ7P7f282RN851kxtLn6ydZ/JtvDjIvPTNCxBDA
bYVSWcpYh2/D1Wz7+GE2asvF09al26B57dfdeASe2zVIhEIu9YIk2exnyPAFu6hmNO8Yso5GiOL8
aCz4P2OnMTCj0o76SLub+qKMzMEQdi83tR1byVlkGnERgw2fcq03PitSMZzGVcuRRWkS2etRxTsC
0u1euldmNw7CgADbM7wJhzvJqtcmeU2/rD7i/u1vJk8VqBg6HtumQKGZkhoLqYeStIMk1FCYa2ug
Qe3BgElGj3QRffTrJ2bvQgg1beUljcOhXG5o1mbdCBiIzmasm0/dUmhBNOnWI9rvycEDubeJQEZh
DxA30cLdmIpkRo7MtKZ8Y0iy2C1k4F4uagr2X7TbARHQ8AUbQ/i8JfYuzSCVSgENvhsrJoBUZr+e
QmVq6mBWSxofuWMHztD0X69v5d6rbAGVtcAwMI5kS4gagP5EGZmWH8N4Oad23/+7timQjTjR7g1N
Mk8m8ApPhYMDPVZ3DvzNbgJkEVYJ5VJKKNukHJE3syRXB/auToPhwcOpno14lVOX6etK65vaYH4C
UiStrj5M4DMnEPSTWw+2XnrmaCSty+yUATS3rBYHr/nevQW2jmcS4R+j5y6PGaLafOdcxGFVrj2A
AI9O5NKZ7/Rymbqr1Si+hjzVwZbsWgXtwX84Q2Cpl1bh5Y/T0BNuppos6o2V9jvN5vQescf1qUoo
ztXOdKRCutcPxv0qQhZPFlTIjY+iRcXIKfT3/BiM2AlFt87ryjZ+RirG8mLQxt8cUH0PJc8eIyNk
k6ghTP6xO8S6rh/IvQsnCEscCkBa+jZUUK3YZLAQJadyjMMzWQTSTbJ2lGDuW4Gsj9wwxdYtN0qa
c8C+Q8ixm9b0VlOn/MFMDenATwkPu33ZhPoNZ4gOOyiQy085p5KmtSJzcKa8oxxjmud0zubzlKrr
bT9YlVuFqOSbaS2fr+/ijiaW6KRDuyJrAdS3TWitQUG0ts5srGbDs2pLshfmxfIF6fhpCCT44cM5
yzS1dkfDnh6Yfpqh6Sc+eDEbz3qjpEdA3b1zTRJFgk0EQ5VvE1pUYYMQRGdZRDHh8kObZTUBHmYz
zEWtUcG9Axox36BceqRFtGeX5JCaKeVtuv+bWyyVbZQxkh29/KJJineNw1y7QbKMdyQBS+SiujJY
z5Rm+qMhy7uGSThUmeKOmCF5+fUJsxKjm1jwFIaO8ZjrhXUeU9XsPqhzoz5nS98GndFoB5nOzuMI
JwCPBU5XcHrF0X8VLep1u6TQ0EAA2FH+pDI497+ulf5ZjbE8sLTzdjD0gCSVMRqKEBC+tLRkVdYk
Ss4ZGzTzOV/a0J+hoX43w1JbvGV09HukbZRPTilGyK/SkQz1TuiBm/xfWgJHfKvnueRtJKm5bov+
bFi70ojIgZvNTv59bQdHRFb2+uvgXok8cXOlycnBCAgdNOPNvWqLBXmWtrf8uavjL10zqmdryqJn
uDrmryQbCncx+7pyE0P6oS1a76Pgrx64yB23wm8AuYPoL1jwbQu8M1OGMMwLZVCrXM9k7igRwF67
CVeLCd4mRD2461ZxytoiPfBoe4dLg3LxovQAzXdzpofCMIFVY3opkuVD09f2F3iu9q2yOvZ/B1st
/q03Ww3Sml6H6ORsQTSFRiEkRgrFH506fSIacH6HrZjEUOTS6ritZfX65yTi57ilnHZVkNBd0ry8
K2K8WqvWR/subs7bH8SHp37AG7ntHpvSEBdDlqDOG1pLziCcvniggqwdhB17ZqiZCVQI/2OCweW1
aoyqkKuEI6aEcVz5S1IBpWvyNf94fYP3rg+bC/oLhAG55SbQMIYq7R0NvbIJqaPIU4a0+SR3auj2
pCiIvkQfrtvbXRe8F+QdmHLNK3C5LkXL0C21CaUTeym/gjiQf1nmcIR32V2VwEKBRGZNW1Hsri51
ebGQeCrWdXrSq5S+B8rcfiNZ/fuhdo5uxI6XR7hA5xpS2wA6sbkRlU3zL01ny68ZHJh7ek61+GTk
Zhp78ToU0blSQLYHupzE/1zfz13LFKvJYi3xx+ZhM2vbWJyOjMGWsvTToofRJ14FDqZamzzxhULZ
sJKWAw+w5/Tp9QhdGRqCbyqGY0PoLaVIVNejow2Ao9busc7U6B3sPii5SqpJzSlJtPh33CZO7NGD
Xf6i/IJaNdADIc8L5G2z5+aqlOh/UzjXO6Wh4SSX0Td6NM7i6nNzRLnZO1DUroABAaNltMLmmnSO
MRCvEUn1eZydmLuZuaG5NA9lFP5YSeMP9nfvqyL9RbWZKIkO1OZRtbVpUunu2hBgtYc11NqbcpDf
GUvZnJ0FRHs7NEdg0H2TZLhoBRD6b1ktOv8kCucMn4nNZB1dkk6o8r29oN4IRNLunfJHFNE7+PPj
KySDwFawrdzVS3eg5jbD4GKZFpNGUaKQYimQjKi/jdbU+WEy48RjWtSh4sve13xldRsXm2gNo3RG
a0JaOvnZQR7s1NqjjUItJ8Aj0plUdxhUqhdmYj5J6qCfGvQcfaWfVhPVJoCPZixrn9nG7mOUVssT
swX65+tbs+cpEd4S848YEsgTf7k1mrREXQVC3o/naD1XThk+dcNcn69b2XvLkfMWl9nmqdnmQO0S
yplBI8hnMALw5qLUPTkzZZ+QrT/9uSmoGpQV6bFRHBdf5VVMqlS4fX0hJs3WPj9Xa4R2Y4bgKcPI
j3Kuvb0DqyDQjgidvpmnUZjEZGVmQ1tI8+zEkCrplKvW+OfYet4xoTeM8wVKIH7FqwXNacZkbE3U
1orlN6C86EZt1+8UgI+wJXsficyRIEolAkKw79JQLStDnTcg1qSW7lmYaZOnl4g9ZRF5+R9/JEYX
sRz6dqRJ22ZauWZpPgq4YwVj9B6h/CxQAaV78Bjbgwh2Z1WEdIQ3bCE5ylbsQFczHYI7yPo1SULk
6ofsVFFP/7EiK/8Xpki+wcXReaA3sPlS0YikwATLlyjHqs9U8+PASpA86FLlqM67V8wi0xMkHQFi
QSXn8mOR9sRKltaWn6dydVbURvIShk4GyxgNbkll2Zszqwk6Bjm64RLBtSuU5hyvc+nG8rDcdqWR
H0BrdvwdXS9mmwptcDrAm+dkscu8VUuWLw9J4/dUzPypUoiPVTPxjGk4kqLdtQeUBwKPCXN6G7zy
ZDM2rQGiEU/o07u6YqzB0s7al0ULtZswbtWDKHbvKDmUE3SmmkPh3s7NGDoNTUREyXxpqqffaVpF
txORQMCAx+YA2fPS1tkkANSLdFEKVkTiu9nMbMpD0Hs8WZJSjaZX9Wztk6S0HRJdNNjfp5lk/peo
XTv4Eu40dFcia6RgELRqIBOm8+guBvmhzxgVeMlTZ9UfiIUVK4jXtpDdznDW53pq6IzVqzp+TuFF
lO4a5dDfIfPErZsTy8deoUvlU5oLORJZHnrVjSKmh/yqlFk23ChH5OIUE9RHsHGbkfJd07Tv87Ue
fqtzm0tuX5tonC1LKTee3PbV4mlxk72f1mqoz+jsaXKQ1p0q+WZbtB/TVDV+rk1lfoiLyPnQxmG7
+h1aZEedhLeRpWjcKaSmgCL4U4Qpr3yqPqBMYigjGAVbrb92zcIgncToz41hlGfHQrSzdohu+zRU
eA7lT9e939uDK6zzOhECCRWWzRM1MAgprDNxd7swepyduu9csk/j0TTGTvemWLV//YVF0EWMBkPV
mBf4cr3ZwrlRLBjNNg75yQQK4i2mVj0rVlwHXd3bB57wbZhHSZVEBWlZVkoN49Je5Rixuoz09nqm
viFwEvcnTbV7r4LlRwatLKcUUtXBtr69nhilL4TyONxfsBqXRp0sjQoNr+ebnZl/6ddEpew4Gk8h
6OGDN1l48svbiSnEgagxUjcGAnppKkoHaVpC8suYy+gViRS+i1LZOCjP752T11bEr3h1SpNFm5PS
pFBer5J1lzfl8ICuU+4x1hn5Yg1xpL/5bHSegPTBveHZvDQY2kouTXh4Mti+Dyp1zT3A5fM5T1uA
n1Bgb1PmU/5xLMBeCjSmAMCJztCl0RLlGQOWD92oPu4+mHoSukM4Fs9Tc0hQ2Tsh6ITBs0CvlGrE
JpmrmqHvJINrP+glUib62HhDl5ou0jFHksd7N4D5yUI1BXgZT/XlqsgshCoGKK+oZ5JyORqORysu
/Ix0e/1orpPhmnZxxHvfOzAvlHOKpDQCtmFVsjZau6psZbKs9XSelaR9P+a2GiAk0PReo5WIFVz3
LLvrFBIjvIrIddkbTyoj9tF3NqjCpknUW+bCjj5ExuahWCD+aEzmOCNacCRgtW+UlFywdymNbq6f
3tsJAklgX7pcrmD2998Hh7g7lqTek5Zs8rJSOVrodm+hRAtyDKEdNHDc9ubsoEBT2WWWrUEoV6Fv
GlXu62EZe3VRz75aOOtBaW5beX2xR9AKJwD/Sex6eYDKmtRysmNe48UWTjNblxq5k6W5Az1on+s0
kt8PpaZ7WT0v/17/qHtrZbm8jEKK540nteohLlVzXoPMir9baTu/T+Cbu6Y+3RZaPP2+bm37GIuV
UuBhQia+GzDxZmdr0tI1pocURKGqM8y5ie/SupTLU90tzUdZqvtAUZb2WzjM+UM/2+r36/Z3V0tX
GOIt1Dii98udZhqgNLbduAY5+shoUhiZr8d9/mgOiuJKyxAduPU3qO2XBVPaZkK1Tddx+/5PzsxY
IB0KZdaXys06rdYvkZCdu6FXAnLXyZdqSQ2GpZHvdSWLP8aA1g4igq0r5DdwbywgAOjfgkPdPJYz
DYyOj7wGeu4s/gRwwkuNNPdSOErB9f3dNcVJIjcAkkWJ/nJ/1ykq1Ir+SIBoyvCkx7l86ku5/jzO
5RHPcccUV4ULSm5JY3kLZ1z7xLC7jhEg4BrND6ZWkBZMWXpfZNLB/m1dEPtHtQSpKt4RkETbQbJj
lEoANiI5UHMz9iV5RRhwXqQfESH9U4oGpeaWetEdHJ299Zkk6ISl/MeTebmVGtVPtWQEWWB1suWF
yNPQVGzi2yY9HEW4d0rBEHEvwEvASdyuMOxZoqFIazA6gvIxW/NCUSA1bwqaHt8WLct/rvZiodJr
qCdlrW0ZlRykGv/wgWGjhVCqYOmCinlD2GAayGC3vSQHfTZ9kSJdujNK5tmkU7mc4nWskYOEs3Vg
dGefiV1FAQmFREgp4u9fRV5rYeSqnEdKQGqinJUokk6xMScfZrLe8/XbseP9SKToIYAMoO67pdQV
JVV3xcyUIFQaO7D542wrqFEnhboEDYowD46NdiITOkq/GpjAcd3825UKxQ1Yg8w4F35gczk1qZpl
ySiVoGXeiT8XUfw1cvLWX6L1iCzy1s8KtjMJlxg3Qc1C/P2rTU2KNm0ZLqIEBQAkzyry4W6Q1fWu
rp3a1dqu/3x9aW93VpGZXKBS3OQg70iutbAJUVAPZshgbitP401n9T+1oc6eDaWq76XOUe5kvrS7
1mXuX7e+s7FC95JIE2o+pe7Nq6aGeRhV+jgFSMaX91IS/1cYTfRsdZl8um5pZ51EJshUUeFQRPvg
cl8Xc1jsxcYVza06B5WjZh9Q5V9uI6Ok2L303X0VMexSUtPK19PJOShVvBA0XidDNL/wtai2cFIB
qW6hJ0NDE74rxyUwMzXWzpoZZrJLtqeiZm5G8WNHIcLxGN2l/rRrpZtOoh2Yeoncp+9z0qbiXcuA
ztSNVfR6vd5ImPEj6CbLfU+cXt8PZtFTv0LFKrnNuzRs3aaxqXJl1hCe82Iq64NP99a305igGUwL
i7XRqbjcUBrhjRL1Fbc/tKuz3tpzoNSy2DxqJnlUJ3jDsDJ/X/+M+1a5garQWXwz5Khoc8SuZawm
xaCeodpN534Z5idnKfv/2pmUHbpXfBDp7ZxSwMW2EANFYpuixOVSdSNG5hYOfDBM7L2WOOatZZRz
YJRLFVxf364pizaajR6hTNXy0hSIPq01e0sOkq7WzzWQZw8fLHkITBYHH/Bt7EzHAt0WQFewNZhK
cWkKBeairOJMDgrTzlhVupzN0E5cWbLNd07oSIGZtPfU7tu/WCPxHHhw4HQEtZuoamKy2lID7wvk
GU4hGPj5XjNHJL4UIzq4djvvM7eNB1o8UfRutsMZajw6OJmUCARWzS0oum/L6rSnokRqO5Pn5qZv
+/Zu1oDBu2WbNh4Iy/5gvTsunRtP5g4InpxoC6lMrMiES9nKgSEz9jodiuEuGdP4Zwvy66FqzMI4
eJh3DApNFaHwCxYIVPzll9XsKFK1plmCQZ+rT1GVUt2mYXibMB0ukEg/D+y9vZSC2UgziciFPul2
CEdmUouj6y4HtplE91JpD6DWtBA5htjsTlU+j5+WzlI/Xb8qb88vwY4YoGcR99C1FB7/1UupD71m
xxXbOoAt8kRRi5n0UvklLtvyHlbJj7ICZCYZ0kEz8O0VxRfQYWJz+Zyknpd2tYygbml5MVWjc95n
fUZzNkvyuyTL44MrurOxF6Y2VzSaBz3NKryBY6cFsDXkK/PIsN/JrTad1rCuPUVb+9vr+7q7PhBF
MpRtoTS2gYUYjAtulIGvOWlj+BmsdfHLMnhPyCi0g0f5rSnySZycEIyD0LyNnqfajIy+W9pgIO7z
FopEj6saf9BrS/oLS0SqL7O8BTRuc1gQ0EjMrl0B+IVt7hVIdp6qztZdK5GkD9f3722kIWAY+Bru
vJC12LwWdYJWIsQ1TFnqcFtPY+9KVluclBkISs15dJeSgXkI58CAX/58+irSQ7KOmC1VHyAw0PEu
z+c0FGvFlOsukNekue3L2fwSj5bmUihSniq1Lz2CpO6mzOvhPY/oeuphUvojY85yL5rpdhx4h72P
DJpdEXGtQG9vvJGN4nMbIp0eFPU6IdhSyJ9pjNDxUuyjaW1v74ut8G6S0uIUKJdujq45mmGhrWEZ
RIZWeihc/prM2rlLx74LqlFbP8RLfyS19tYNCZtEliJ+FfHl5XbLuRU2OcFdkElh5OeOpLqmNC6P
S5YPfiJGBDbLop6cLj4aM/vWzSOGgf4+XxtuG83bS8srcMaoKNUqqPLYIHJVlNs6teczA3QVdyVQ
en/9YO/tLuklvp6QQaBZL+3laRlWvaJXgVFMdpDIVuYhDJYE9trpN2mb/UMl86jdvrdGCoqQy4VW
Jo730mZG0E7IJ1dBWM2ql1pNDMYo5jLJc+pFlW3+sfPj5ryyt/ETk2F1TpUoVTDrdeKqTW09Vktf
nmW7Ng9ik92lUdVjeAMPJ7nB5dIqKevqsJuqQG90BonPNGbHspaAQUdCttj58woeSyP9Qa2XQASC
0KW9perymByFrZyz6MbOqt9jVpXnuUWzsh0M52An9+7FC6KAGRHEzVuP26lmq2X2UAbonhlfIrr9
nmMliV8xFMzvGsV6NLo287JUK4Lr51Qs5DLVokGHeD+LQe+NtsLlQnWIznkOSSeIw7h7Bzl9eTCL
MTuoMr0BF+BnX5kBDXJpJqprbVEWowxo6SfIPPeRr+lt92CH0fvQLvW72CriIAYP7bURTKw4Zbf1
aZgeGDDXE9bP+gEvce9E0Rsi9KPvhub+5gu3dk2u3VtIz6/LFDRp3wRrVxSe3KzTyY77o5rlrj2H
EAFmtCiVbk5wN5jMOIV7E7Sqnf0q5NH6WqvqJHvj0hWZGyfV+PP6p923SNLCCy4KixsXZKZdT5rO
p52bTndbanvBkITNSdGXCNS5fcRn33m7UBoyRFkN6RDS3Mtv3C862F9TLwOlsFWfwci2Z69OeVvX
TX9wnva8qyiT8pjQKEIK+dKUPVQzQiQ2H8+OnUd9Wia/KSvrY9gV0wPyX/i8ZQD4dn1Dd6yiu0VL
CslVIea02dCRYqQ1j1oVIJ/b3VbzKN0UYx95FQG/N1Sm4qV0qg6M7rgGIWSBbOFLd2qr+5iCzE1X
J2+CXrFGKhp6+JiV+i9j1Aaf+SrTXYYO34duUvKDC7KzWoScqDXxkJDMb2UtO9SI1klDxUyZwsEr
G9gBkxMhkq6O2SfLbBUv0dWj4Y9vqFw80KjLUP/RhK7tmz0uS4pqplbbPvjg2gxoosDq75vR+EFY
rN9GvRYuQcE4uXfFDFz4fkn78KtTRUntz6YkHTw72z0Qv0Y4RuSlQP6p2uZILzpdziJTbTF3crlN
u2EI1rZJA6Nvu2DKUDYNq+JPQYAYJfuF307RBiTAVj8EhVjJiLM89K04Lr+w2+U/S3vIAheO/bXj
f7EC7gigLtXTN9g8JXQof41FiPZNoT1ofTd/R51f8/U6WmEyjfmp02rD7ZOkui9H+8A3bX2FsE4x
U5SHdaE5IDb+VT6qDYPBpHjd8aOhXh/iUrvTInm8qyfq1Ncv7Z4lgiFKNuAPBO3l0tLcVtqEIAWQ
bxKeyTVKqlGubTfNN7lcywMUx64xIDiCKf3CYtoYaxxjWlcVVLuxZp2nh2brTTRFU09T1+XT9ZWJ
F2r7BQXX9v+MbZ7uQnPGUu8Bks9hZn3Puli96ZfFPP+FFXCOkLFERLTtJpTmoinhKIC28GdOatIZ
N7HdWx+uW9ndOHAgNKZ5Ijj/lxtnTTUzV4HL+ygcFu/DKfoMDG44LUzpPVjPmyqXOHpCFxNID7nn
my4UKheWmtYaFFXAqdRCtfx7o5eOx/sx3NdtrHhNiJI2grTdWWtH+5kY6U9B6y+/4QXGAaSJcukm
GJjqpkjsDlg+UpHJ3axmiisrjXmL2PXiK5G03km9Ph08mtt4AKMEXvA8wK3j0rds6d5M9fh/OHuz
Hjlx9234EyGxGnwK1NZrOvvkBKWTHtuAAWMbA5/+uZi/9L7p6lKX8tNIMwczExde7+VafFHjMiOD
BcPE+X1uZtl9kdOiHj1ks1cW9dKAiJ63viJqplBkeL2oYLNUooHiE5rPFWhOCuRRTHdYZivxboL6
qg/phU2E0YCeggYooqxzLYaJtUNtYwryoAn6YzrI6YbHC9mnCNivzOXFofBCofCDqwVunK8/raum
lnYuy8oqdF0ZRIOfK1Si9yoGl++vjwZKoZuI98YmA0Lz9VB6JkgA2glfVSt34gN7HsABeAo0cqD3
R7rwJIC6DJUbKEnBHuU8vjG1NwXwg4FcwNiSp2UKx29oBYuC8qT7jAyW3HbVygqfuQrlbseuDH/h
PoPLNE4lOiXQoDvHUoUTE6ILAHBSS1V/jppF37qsuRbEXRoF7XWUPfC6ogp3dtNweBWl84z7jEqw
l1Xs0X/Chg5XHoJLWx/oM5w3sHY3QNHrRRtIR5IR0iulGZ38ZEbJT4LVUxFrmx0DdOyKv186AD+3
5gRY05DpeD2eheFouibot7Z6sgeZkeG3SobwAxTgQ54D69zsyZR19xWx6luXanbNhuVNhrfdLps2
5sZoxeF7U2EWEJxDfZeWINj7bO+SsSoqZdtnoMn9LyMfun0dMKdLM5B4hsGNNjuYH9JP6OJKCGRT
kX4VlE1XNtWlg5oio4aRwJYGvZFBqNDXM91KIfW6RntQZpY8i6rkpNAIvHJQLwSLODqAwsIxbjMu
PVvzmPlZDfkJWq4KygK45Qb6tHCbBXnCEvsw1DraWZXMz+8v/cWZB8oJ0Oat4w8gx+u1xx0bZRqM
6rLtufhSq5AfIVY1PCrOyAEJUe/yaA437/TBZznzk+6LMHBvB9B/WlHV9W3/7CeyugaduTAfOGio
ZQIWhJfnvKjRsri1tlK0zMYALw3m7bhqDMgX1DeHwPQiH+Hyun9/Oi4sOO5lOI5sdc2tePN6NpJB
NQwpUVaCSLkiU4ggw54kE4yF57V8f6gL9yVqJgB1EPjGYP9vP+WPINYlAKgHEu+bE964g+024A5E
D6BPN6YwSBFOpO2+xEq2O7lCwvL90S9cZNhmYE7iHkM+et646pk2NaGclsAoRscRnu5IER2/crFc
mk6YekLKY5ORQU7w+hvjiaxR1eBNBTn+Z5d07AvDHryFbaq4MpsXrkx0RTZ04KZ/iyDt9UhKKDZ3
EnM4AbBW9ApSNT2UVYt01Zu3t6qP78/fpfFAhcfjjTQTDNSzd9UXSo5+pCkgKkaCjd581pqpg6f6
rhja9loH+Y3kGTYI7F+3xh/U+VFvOvs+PbEGizTS0nYg2QouJsgxp7pQYTjcLNpbj1xlUz7CXjLf
bH9zAcHc+zbCtqVOk6NNyG8I64XFTFA7hxff3/o+/N8PBDAK5WqY/J0HGqEFHJXSlpajFRG2MyNP
o4zbHHjFavf+3F/aVbip/r+hzuaixaupZYehXOvLUx2kEr26SHxIQjDH3x/qwjFBnI9wF0xBtHnP
byHOuK0ddD1KFTfsEK8dOr2r1185Jhc2E/IjKEZCJQ6yXOdyGQwoXzPAMBTirh7WtVszlqdMB7sh
dqAqmYz8+/5nnZeFtusGsIf/6mw+EBBnyR8armtFCMSpKjjvfgkylKHSqr33BrF8X1D1e4Ccgsm7
VbRXvvTC0iFCQ3XvP2AOmESvjyl042RIXYIvhdAn7KpCmVP00B9ipuSVCtTFb9yElTDgZhi4Tfof
9ytfFlRMQ1aVEyR1XsC5gKwa9/xOQUFa1d+XhIUP6ehVp1GZcf/+/F78TBgMb2w4gEvO+S2b2U2U
QgUEAX4dflUL4EVLllRtTvvpGnfo0li49zbMBSSPAeF9/Z19nUYLmQluhkyGOZxRs5u6aW6yFYym
v/8qFF22LBCtZIRqr0eCH8OMPHOooHcmlLeLmAUi0U6ytwVvJrFceaIu5drAOgADDXwpKHznAD0/
ETAmznhVuqkPWU5lYv4hYW3hAJb5ubc2YPFU5OtqVAtLFhkXXaeHKxv2wgWA37AhLcBK3+rvr7+Z
VywG96vDNwcQfYLgs/qi9HitcXsh2EFRH11hFO7+o/O9HgUPp9eTPkXRbpJ+vcsk70GmSzaR7qCM
IR2U7L1AB3/rk4prAAUT7FGUMxBxnqsr+mHfNCL2q3INxuSfxHfkc+3Y57/eNa8GOTuHtObdOgQY
ZI50BZYJDlvYc7aXyrkr19qlYBZjbbRaqLZD4fDsemm0RDErslWZQHD3pmEzHXObmvZLGDbrz8Aj
4mbx5uagXFR/ZWE9F0DWDfxGZ2Mvc+MDAz9NS39tE22feFZrQ6CAygmKwICCn/c2PMcjG69BVVoe
1AeUb+c9TPP6vFKVylt1TUXl0m7a9MOQo24N+vOsJVuCKYG9AIYLGa+afATLyOYDwLvjyagqeIFM
TlXdATmhr8UpFy4j4PYQuOO8oGrzponcxTMFQcMrsyoGHgmy95+EahX8s5olvhKCXRpra49DOnyD
m5xX/TwvbZ2LwKL32qAvdKN8lIKF2rlAitP7e/jSAv451NktEIBPn/XaeSXvZFS2M7V7yJBOe+pZ
U3RI0q6Md/nTcJfj6diivbO4OaCqcipZPCjgKDTIqyD+HYr5mwws+fr+l108MlsZHWK6ePbfQMun
lDMThFixhfbLzzWCEGge+eNPqyBJPIck/LSl7dDybXlOJEtPkDmJc+UDFKtRRUINMlbl+7/p0mxv
OFfU4SIwU8/NxKPKeG3q+V6pUwrWFsiG06OCkELeQdLhBKau/Vuv9u0iTDcoD7JN5Pvn+I6lHZTn
L71XjqYxiKRTuGzZadjBBOthpYn8H65EVDsgPIQCLqpJZ8srbIVmQlBjzrNOHmtpYSOTgfYiNj/s
9+fy0k5KCVTswXMBEPS814mQvGlcjRsRPPHqS1v334FbofsgZf/LngX0EpwIdOAQb53dvQGtVynI
7JXrHKbfl4k/jfHoSiHCa3zl7U86v04BqgCGHmAgQE63b/4jsltS3gwLxf5o5lCXQxPrvPLmazN3
aReiDAxGEiYue6MbjxRzRZUHZzAmy3jItHPfgAqscq81zZ414Ei/v1IXvwr1YDAvgBVOzzNyz0/t
4jYhRtv0fjmntXqySw0c+vvDvN0QSGQAIgCSCRyuN3UVf4UWYQcVo13CSf+tHYEbLgagq58avg76
SvR0YTBETeA/4THCP873xGzCGTacPdutgVyLyFB68GFcV0xp6K6E+1vw+XpTQJUM1gvAZGyS7ucY
kQEKAyBexDhTLkqfQVpjh25wvs7hI2lPHPDdY6ASm+RrEtM5r6LFXTnVbxcQv2DjzIC68h+Z7fW2
hNNJyJ2iXhnMrr2djQxu6g5i+e+v39ttuY2ysWo3OvsbKns0mUXXY8sAuWHQnPKE/AeioW2942rw
PntBJ8Ly/REvLiLiUugcb1CQ80JVtQywZGoMQxlqpKd6FRXkH1S84+hv/PWTjo/7Y6jt4/842XZh
rqfxyHZj37SlSTpzN1RIm0JGqo/vf9XF1SKQqsemCREDnxURYC0QZjW3bKfnDEbUgdaffEav6ehe
mjt0lba7fiuKnNOZrIppRziEXHsx0gNPhl9Msmkv4Gny9+caMuJbi3WLfd8ALsYqWqNorhhomoKd
SFD5H7tByD73BUq478/dpa8CwH9j4uLVxBv2epmCTNT+bDyvVMS3JQeW7qgXPe8IAH1/3SqDmMqW
dGKNoABwLvgYy2jgi2f4VgqRx5VF7DgGClZTyXwNK3NpR+BBBpb3vwLFufGLTxwLehvyHZioZgdI
Q7AJ2Kn9+3N3cRSUtbc6P8DY5+zTPjMiS/nIdxUlBu5xTt03Y7ZeGeXCLbEBR1FdRnl544a+XqFp
ptyNZhC7FWfqzsBIZx95Lt0pKdsDcEjkw19/FagfKGKh9wf2xTk0t67gpFtxwrEFGnIMu9p+4ra7
dhO9LelsbCS4WIA8t0G3zoquFtD8oZupgLvywAo7RlOR1Z4uxezznWNxtw9rJnZNFrArtMQL8/lq
5LPbgjVSsYmnYkfGvgewoJs+dFrbkxaRYnk2zObKgBe2CeSTwbfAe4Ze9Llph3WhDkOGa11qHRVY
T3qCoOM1r6MLJZZNaW/z7IASHfb92T6p+01qAhLbO69JFXTDGgjLp2O163GdFKT2wtPUdewAvSpx
O9IY7Jawcbv3986F2wSkbyQfKaRVN1/T13uV/p83HoPkVufTgvjDWHqN1zxBqJl+//uhNm7Q1gnf
NCvPlrHV6L+BF1BDNEGOp2H2RL4Gw1roMcuuvNMX9ioS/a3YCXYpWofbv//jKQOZL5Q9b+GQAQeS
mxRv5xMcR5qDwXP6qPyt9jD1rcB0y/5vdRvxdRgbyCD8Bcej81WFPm4asEQ2O495ZBetc59DQD4o
IoVXPBzcNSHQSyv453hbQeKPb1WskksSYzwQhXUxZKQrqDfqGygWXAMUva1tbMrOGwYFkEbEc+Hr
oTInjd9GtN6FK/d/zhId/jlu6ycl4rTLW5QCfyC9k4f/Yd8gQ0RfEFfPG/KsxaFPasht7FQCzCT+
u/YItEhwQ5Xlf536J4jOk02nCC1n5FGvP9DXWzaiKNbOCVdWrBZfQ29UhxEKy1eGujSXCH7AtkZ1
HCCt7Q76Y9n6UbajRrtxB0uHDgxZ1e+ZD+8Tvkzx4+qa/kBAUrgSd124SQEw+P8H3fbSH4OmJok8
eH/gXKT+cEMMC4pBtP1Nb624ySbzt8I321nYLlAkVCDOg7L/eryYQ8anqXi7A0HvXkqHR93yA+Iv
cqjATS56ml0LJC59Ih4p9NO3NwPp3Osha2H7VqZO7Cw6kCKHSmZVWAixs2ISPDmF61V9q0sHELC3
DUSx+fKcH3jS+Myj4SJ2ptN2N42wa/Boau6MTX7//UkA+HKjA24SzefG0F7dA49Y+WIHpnxyrCFT
XYg5ssXQe/p/OHQQrwcADLCQt9jL0FbjlCotdu0o2GPCuvYE+PhyXKboWtv/7WuL3BFwUsRjG3aJ
nK2YrTP0w9e03gGI1n0A5LW/i4265ub7dl9g1iJU9ACiizesxet9AUmJqbIbZyqC1y34/3ZPMgsm
eu8/q0VE5fsr9TYhRrMYOulIP1B2hmz369F0sMKMcwACO+24PKi1zfYD8x4T26g85ZM7ampaSOaZ
6hDF87Xmzdu7BUgwFOAhCrjxKs8r8dzCuDCYQQZrqiqBdt+03MBlov8UU2sgIqw0EJN0fHr/k98e
A0hQhih3AZcMoavzJnnW1GncZVTvkP5MRdNofYA9slfAQe5vXd/RawP/AwkQxgOk/1xPa64onzw6
yR14kLCHrS2DejjTHe3zkKT1FST522ACo/1H/9hEAHBVn60lxR1GxgZymlWkbhwgZ+UKOYciTAEY
kln3UVZRdAJI5fj+hF4aF6DnTfMfvDd4cL0etxtB3zQhEChRLdP7yW/rR0dgeMSc94nL0By6OsQH
L9jK7w98YSWButroLtDUQiPnbGDhj+umsd3u2Di6UzA16ylMra2BvW79a74rF78yQ1EF3EnIs58r
vploVsTqud1pUCXQqbCBzlMt/X1jl8dGOfW5o3Ipmolcw71d+kx0Sf7PIwVv1Nm6xvMUovTuNbsh
8REKyik6qGqdT93oyytb6OJQIGSAC4L7C0fk9VLCBBC3qNDbjGYRumCgiyXeyB5jNXRXjuGl+QSw
CNxfQCSBMTi/eVRN29rrWyRioEeCOagPgzf1IASHwdcpGsLDEia2BBXkmjU70s0tPjqrAyLoRYKN
KhnCqHN5Yj05zZpqhlMBXIOmKEfaEbDcDXCMyzUPJLTZKr/iRRXNCy4h7AZVWqb6uPTmOiwZDK/m
PDLrTHJVe+pTgF5EldckUn3unItP0rNEFR2oqEOegrzz7+jh/d11S8yelxS0oiKlM5W57qlSYKnC
gSQf4tTAehQulq5YBMwIodDGBcYRfHZHkBi6AaGliX5MbaPkaZ6qzJWhsZEp7ID/EgM1kJTlEgjl
3I1Dc/RhbqgLObDwu4BK91gaw5cHyEiw+mCZ9X4kS0KPHWGNzoNZiOzA8NW70AqQ5Ew/27BAJYrr
XbzdLSWFy2Y5eLUGH1KPAeBCmMKTr3smc4ibQAPRUcik5BpCYfda8PjfGiKrY9FBCvoldUvdnBrZ
m8cqZi4u43iJPqeyrv2TB/wMMB4Tkrx86VGuPFRL1n6aWACxwzn1xe2aiSDex6GnfwFT1Wy1P9Pe
2Nqk8e2gMsFzF5LJFVXsTadmiFTwkC3Ev2uI76JbPq/sK2L/8GlahfvZSdH+A1Hq8SeQMwOwNKId
fzAvaORN7btYlF3H9e/AA3ig8EXb3S5thafCH5FM6MBfHvGwjMPBWsU/1KrxWB5pSZ8HYDD9MjaC
tMUUTlKVk4IUde5D94Dnqxy9X8pD0SOfKj0utxSiBUPhWT/8YCLAh47rWrWuMK2N0t0cpR2K/PDK
hElBPAPZp6EKlOXQyDFfA66rh2BpjCjHITbfa+7NG7y1SVmRzVN7r5CJvIQ1gr1cDCABHCcgOJ99
63hTqH6OovvQwsA5h/Yy5DiTrOlsGYhefptGWvXFQtfpZtTMDCXUBvrTFHUkhoFYBQrusNruSzsx
SGZpVc2mqIzC7LNWwXUM2Ij4JUYMBlgQWMJjTiybv5EK8vk3EoP9Ak0mkgVcH4AlQjaMRx/gmuXZ
QbjptukU+Q3hLDxWDa3WYSdljTJCAz2kZheltv+gaeSlufbp6OeMGL7XqGSneV0l9l/R1iBpzVF2
EOlqvX2o7PJtDNtVFF7fEY05qXwEoLBF22OvVgbTysRSpENLGRTtPaH3jE/zWDopA7Ff/KnrISQc
NrKAeFm/PK2iXsmudYxICHn15G5snc3y2PP8n8z5HVroQNCeXBQ2eO2Gpvk1Kdht5ouU3i2PJvYM
DZflU2JCVE3iel6Coglmdl8H69gX4OaK+JefCpp+WBro+g0os09lnCoDkn48zKpYqzWqu3Ju+oHv
F4CuOVYDSXXRsQkoF2sJvKCBhaH/xIMXxE9VOEcw99AGQMDcpM61pykMBijzeVpxk4OMkvyU1qTp
fkhJ2/8LVBDQuyMkLPzdgBD+0Qa19Tt4dvAqLvAjqv4Gx2RscpEa7h5YE6xTDuCLu0vHxoshnNwD
Rei8cay/J14MDMUcdJ0rxtRLT1DMGafcBr7WRYoDpT9Pcxwth35ktsmdtyYvsO5k99DaIzyCZHOw
fGANIp1COY0zlg1uZohKW9n8pOCMjTlUom39aGBvkY15r1IefGwyJPvFSmrxZbCBR/M0FlMDt75g
sjkaqj6UigbPAQOpZ9OXnLVRlGcLX8SBRpP9liSsInnasCw8zquHQA1Pe8r3chFzsF9X6GbsF6jY
h3cLFHrky7QGrPoUjbzTH/uqjz+tQKDDroHGpn9I6jAU9yZrnP3delXQ3UK6gPKH1J/b8Duk6sLs
PpuGJihRQ/M+DgMfWlwILCbAbuqoLSIyh1ERL00tDhoA+xfapvYucY0zRxXgjtmnA5RhjzTtFaJ3
YbmCCJXq16IjNcEiCk9HeUCcOUS8cvUeJuHQlpBVal94IPzo3hEp/51Fn6xg0BCjiqbqbHhfy7X9
MnizqW4IA4u5HIjIPqbWD+QO7TI57uEp2P9LbNoRYKz48sUzdmoLi5hP3HEjZrKn+D1RuVoKA7l4
CQZ245NqyvK5Rb57bL0YIvqw4MJluTKtb6NYJOznYqa+LscuWdcybtthyH2jm/CjVqLjH7ABVVMQ
E7WeKqSP7faQIuCClLxIwSRplzakBzI0ROX1GEcGjGSWph8BXfB8VRBtJZybjfDmcoK+K+TFdDMu
et/iY9T9oBlAr76wjZEFFCpclIvRklsURCd5pNOa0r3w5YJr05stiLge3o50D/OhYX6CpgSOo1iT
EVsuXKps19sk+tKmvhvvoCoOR4c8jGr/G2FqrcsuJnCAyUeUGqY7Vnlx3xeeWtN1hh4R1StikYzj
7byf0kF6IBXAVZsyqO3xmf4bRC33H9s28KdvQeUxvqtRPFD7GY3FJNoTuFRn+1ET124wVDLuIL0K
FQxtGGAUeyeDRX33GRQ8vZwDdNTsPe1N0OzqYrjKH0xdN0MeA1lfvyBEhLgpXuXVPSsY46kD2s7O
fCaePy6FHhTH5QhN0KB0adcDD8/XBu9dtFiKkx/00b7ObKoAyhvHIe+BvHJ5uqaD/4OKrO7zTZAq
gnT4PFDU6MEjL3CJdS5nWTQPxQyzA13MMJNKCz9scBEYH/5aMBmFjfMdCC/Q4Fmmij/aichlx221
8PtwHvrb0WvbuhSjau8C2njyKCHc7ReBa9nzVGMpoeOWNS1Q9IA+FbVQIYoirbEwzfKqZCm5lXS+
MTHuunwNmVuLuZ319wWaJY9Tt1Bgo8d0Rr2mE9bPK7CVTijcIKbRjTC446bQfLMTpxZeIYRFeT2b
5bGbTOIh1fRDViy4Wb9SN8J8CaY57SMkzXHzSiCheBngRmjyxMah+CB8g0QmiBsp84YZQUuQIWyi
cJWZMC7GOFzl3sDguimN57pwv1QtUucGImFtGUXL8qjnboyKAHUzkfeczDGUzE07FSgukzCn6Tqx
BwZSDP+tZW3mtuinqgE6HeW3rkjaDOFvUEM8M8e5yOp928/JcgdnJR2fdMyj8Nh2s5iPiQ7McGBe
ZfDbASKRC3wxRknJZzUsRDUIf6yuKODoKmV5XCcdvVdx35r7oeaxxW8bQGLNw3Rd4ixf4tRT3xGc
quFbqoa+eqwkZbgKfUTtDl6mSWOH28mFK2rW4WzMMaiIfGAAabAyVQ03p7jKNBtL/M0TLyNnMkGJ
u9NTOUEzstsRD+6GeV1niMxwR8g4Z2OAVjlUP7TIFyoh1TdPNuuPKMMMXglh/ch9hCty/CXAn7Ye
VqAwWD574ThCGpLLYR/6S/azJ+tQ5YEBTvOoNIMBARJHoXcRRQR562KqP6cr6pm7OHUp+DIdg61B
nWgzPg6m9fx8Jul/uHwDo5kU1wTP6zbRuJA8SHLfz4J70BzECzOVwViJX8mcZgvOS538CF2VqMKl
lD1phCZhCbxFfPSID7mxpaVtVCCZ4QaWIgG8zk0b6zvsv8pD3wZc1ZyiE/GoI9rPh07j33UZj5uy
ATr6XxifwItyQFf0o4jd/I9xsn5QbYR6sGjAkL9rhjZGGKIqluQ9dVYdua8ZaCM9+KdhxaupJEET
8R1kx+J2R4cp+JI0PB1zEy/AroEK3j3Ch0O7wmvjkRagKoQf1AwuQw5OFTUHJFzq97oaeUttlg3H
Wbbuuwfg0n290DrGkQNaHUFEgP+DTHTRR9Gke91E3mMXdxYXMY+yk4Wv6O8GzqzdU+Zs+IiNGY3I
GZj3CciGlCPSa5sbgBuqL7H0pM4bJBIfq6ZiiOvF2H/GZ8X8NuUdwzAi8x9nb6FB0XmBuadk9kPE
vXqtbkk/x9+0j2AWn1It5lgvpI9KHSVQ40Cutn6DHQZOfETtEh+QDYzVSWWqTfNZYn3KrK/Gx3pR
Y5o3tmbQRugnzLaPJ+/Wd6H/q4tZg+cWgovPMNwKf3s9g+rjYmh9PxuFBy6zky/ydsL1s8NRiL/X
rTLdToECD197kyRtIWgPRfdF1PaAQ2fWPGAiOGVjuNWMXMagaBa1uqCzP4VFFBub7ppoCu56gT0K
Xe2kknmt21UWKMFW3ZG6OO6gKABp7F0S1t4N0gqP7Uk/kl/cekD0rNMoBbLntW3wwgx4Q9aoo/oB
AZntctbpJNhrvABg0qPb8GKWfoaN4ASlo0OTNNWzWW2NlMHWUbIDMp+QvA8BSoqQ1TJweng45nTx
yPIp0lmAsBNqGrdDqPFnA9/mtxA37jpSQJS8Pay2cnPeCRnVH+0U+L9gsEhswVTadHuZwBAVr/PA
apxfQTTeBRL8alLasrJPAsT6TUW6AOl7AtxEjyrlXBjShm1ZwyS7yQPQ5FzO526Ki7YHohilIhg6
5cQ5QNG9LgbhRmnyc+J2nHd4tpnGw9yqIA+or+JDXydhs+tmVU87m6QQOBG9oYXXTdWCBUZR5chr
0td5MI42K0jM+PgwV+3wICGAZXKI4dDsvkKee5xaGX0D/Kqyee90r2GXQqNPNQeOGbUdsZa83d6G
yIbwJPX9EdF9WKMKVsw2tR9JrEHutITH9U2n0EnMQfGOP8NyUS9HPdT024ow8q4eWfADDg9de7cK
yIvhTV3VULiujZ7CDhboH+qODD/r2Gu7/Yrg9mVe8RgXLX7ivz2oM7hJljW9dxKtpRzBohHHJewt
5jPyRJ8DvhwazG2SIIBIxvU+YemKXSpihC3dSn6g4z+xm1Z3MGokLounArS6BK2xOJEp1Jtmjb0K
M2+8Y0S39MF2bklRwUGF5REirY3NwSzQTyGT1bp3/ty/yGZegBxIZoqQaq4SlIGCmD9v2QleOFzb
bo/Ud/qN1yAQkDXsBITkWotZIdks9oma4RQ+L24tJes9ehsbHj4C6xx86gbq88KfFntC/5Ijg0rT
+qmLk2XKhxBiZTmBOnScZ0mrvwRVLJ7DaIxfzGwoOtHV0B9mA6WxAukb0vIYmXCCc0jVTZOtk85N
l0E3U/RDW+FSD5YXPABZXzSjdT+i3vdaLIBlaPGaJnuUm4IkkFNc/upjZ9whllQrFEBWyPcTRsKP
1dqHQT7PayRzr4e6+yFqERDkmOPx5+DXnc3ridgZ4W3Wf06z3twl4Af0eYft8Dj2dftNQHDtBU2t
6ohw1nPQoZU1AhBNTo1b1Xc3gRcC5DlFwaCLlESJHNam6NOmxpOIGpvgxohWiEMkQ4Zy2oiqdg77
xhliWZThrqvd6MSJwIp8KNAKUnzXGx9ZgS/78MHIdIGlD7fTiA+PgyMmo2Mw6IniYYc/Y/oEv7oE
z6yMVFOyxfXY+pSPM2IBMzyj+JL6CEjY/LGuWdjBOAgaRHntiP87QSOb5Xyo2wwEpVY/SxDASD6M
I/LXeZyzh3EceyjGyjr4FHl+8IO23AXFbMbwl2lp/1Rj169FosLpJlvYkBaeQRhyIha6wyhHJv0N
XOhoVni1ifd8QY6bQw4ydXkTZDPZpUPlPERpTi64oQbxPQEa5JuiQfNd1z7KENpfWLI31eCe9cT7
j7TuUbLUlOiwTIaE/FPxucWkofC0oo0c+c8ibqI7B9SbK3zuwQhrTSf2O3M9gkKLPAqXQZj4/5CI
D6hpsYkhfnJK3xGItHlI2pv1LgQrlhcTXQHDCmlPPge6jk9hMzXfuwTSWzuuE/KCmGvBafQU+aRT
6A+W3F+ab6ja1s9oN2tvj+2ZnFyVGlFItiIQIjCX5+BfWIC6YEvePy8BANl5g4l2eYV6Y7KHZ1AE
HrDyBnZkQx8ghqokErlBz9NBVqEUEOdL4qNKBfPztukXFEgy6/Gyqcbt3oZd7mNAsw6uUr2vfs9c
6ZcJTDCdd1kGa5fIoEBepFAl+gjSatoWi1bql69x9+6wr5KXBZfzV8DC+6/4iBClCJEgjqi8Htdo
26phLFLReG63RgEMovq0lgZHU/sZKhLo0EE2kE5eOVOitgcxG07D5HAXOBuJR+oxSFaS1LiymSAQ
WUyxwFPkkBa9BAahFFicXXKSVsLaF8lO/NXUwOk8JA3SwwLPtklxPoyEULrh7QyNVghRnnwh5vAD
DdZ22aLCcMDxG7IFOJ8Ml2ZkuciOI0q8SPJ6EvObCCXHdmd43d4M0TxNe+l7huaB9JO5sBAODooM
/hdoV8wxmfJQk/QnwBYjiiLzFCDyxI+CWjzqygdaBy4qGJoZUM1peHPbwgTNu49q5PzlFFFvyDMT
oYpDWRKrQ1qLSkBjfkpQCNe1+uQmvxGl7ePZ5EZSyx9RsGc/TAhVblBmGvPB/D/qzmM7jjNN07dS
R/tQhzdzunoRLh28o9nEAQEwvPdx9fMEpOpmJtHMYa966qgkUYnEH+Y3n3lNrkmdrS+Ffj3GvTbe
GcKYvEpmG8R+RG+TyiVnPV43Uqk2DtYA0qZr+yTz6nnI75vOIEvtJ4M4PiDgaEDj6NZlibo1WqFd
N14lio7FdAzyipgn04BHpYKypGthTgVVKcXLnVyMQrS12iT5QhBE8icElYFMuEVBBgJn3t6XzMwQ
+9TJ6N2kSspdWCjll9hUg8d+nkZ9rSCX1aGjC2E6Y0JG4yxtq+2NIq0GFgcSCJ5V4H5qTwRo+WbK
NXPalRTsvmCCpN6GgpHGTs1pb3G7lZa54ihJva32QX8ZKpOBxhU1GMlGWYRCW2FqwpeJ9OI6WrTu
oR7m9KZMK4KrwizNBxYUb6cyg/RQsjxrO4wkM9kbFK4aR7QEId5hd6uAx+2qYs0u9IGfFIZDG9Jj
maUMaYa2U8kMVVKJZCCWmzVySzcwB0N1MAKuEofekLZRw0HGx6lIeZS5oZe3bB/FTVlkU8KxAGHK
bQJN8hStLhSKWoN0SRA3sJQgUGnmRVNRML1oyNyQ/kO+a6uN03CrjdL8tS/6Lt5bXcs+GPatvG1z
PTKccXU4ccpAM9+EWpOuQ/YalnAVdqmXGZP1iKiORFE2Lowvc1CDLBytzmR+Bb1xn7ZNkWA2ocPI
K/KmMuzYQpvGNjFNizbxKPeSL5pUBVhfdQjKssjygOKeRmlIaYy+XYNZc5OV1PLcKamlh15Vs0ct
7NUrHGdnzLMaFLKdMpzmDVgEld6TUiQVop+ChYqWFUWfm64P2i341xDzGyt7mWNIEDaFJdIiuANi
7ptNkImeXljaddH1rI1oYlVx1KsTVU4iTtEd9Ki6NWiFfVflekhs6jNEJmFI0dU2wxwwQraE2rdM
7ZJveNUBbVwQxdmG2DSmF2XRk2/KnAEkMLox7anDIajdhEYb3xbKSmjTiqY8gyz9GTQB+HcFTdBL
BNB6atUdiHVTo9xNC7pXib2sSPQrsZXwj4y0hyRsp8dfd54/gEQyoPpuco+aJjpjx43SNusQGcBt
A6/MYr5SgnZy0rZmL2sxzgqklKIaqcUuz9rRjYTB8vs8Oaeh/M5dO+5ichFAIVeA+iqydgJIYbJ3
8PmjHDR30BwW5sh9b3Xpa7xURuchn04oGYWIYdvDEnH+ED7XoashtrdHQYVy7a8fys/4GEBU4Kew
KqMuCB/3+Jl0slTmUY2dJ3zq4oJEvnyolTw+Q+H46FUjskvbmKTFAt53PMoyF2YaDmLuZWTAW4iy
pW/QrPEzIIFuqxfnZG9+visgP1D7VVA5xMKnUyuiK1pnoVV4VjZYdh9V44G+h3im8f4BEmaloiJK
AAoHi8X1rn8AvJV5tyjmlOee2DZsBLmRvZVL3TxogQ79dMG/rhHq6f7XL+yDbj+USBH1wZUSAC3u
eFAK1COAKTP3lqgendKclK1qlYHfRmVxBkX44YIBYreyz4Fs/MQ8EDA+W4DNF54ahU9VXw4bZRha
h95ecYHpRrCVUUj0Ebhsn0plaZwsk8tz6qEfvcofr+FkgoayECpjZ3G/E4pBxFRZcREJmfz7yAam
CSjClW6PcsopONPA+nimLOIxlm6TC/ShrQWUx7tlUL/RnyFKSNIh+gKa5pxe8kergye8avbh8Izq
7PErhQq5sCslhVdkan8RGzXAyTlqwBNU1ddOoKf86yn04XiI7+iApRFVkVeUxw/zNq5g5AtZg+Ss
mM0eVfvR0YRU9weN/ly/avD+erwPmKjsLhqACyAqBhvw+o5/GBBeZijOWlZ4QZ5V0S6dGckpZS24
mEc9uWompbtrWzp2BUY2oMVHGslKKiy6LauD6YVlru3zPpU//fq6Ppxa6Jkh5Cnzyk+F73pkLeMA
ZUlvao30q9BDJBfQdbZ/PcqHTxs3bSDbQGZIzY9vPuqnjkRQBk+2UAqILaG8TqWRZjXJ3iU27eeU
eT7YlbB1QR4DaSeKxadI+Eiva21QjdzD/dTayX3f+XQ6NSpooL3EoNNuF6Mph9+9y9XkAD0/VHoQ
TZZPxUmXOpVUItjCa4sqeDO0JH2CCjVfVdK07GYVGu6Zg+vnzel9RJjUWB8BCTzlikY5EgDxHJWe
oXUJqrua+qBmFmU0czGcGGC3U2RM73nuKOFJBqiKHCTMr9/tT3io9RrQSNXBzYKIPMVZd82gJsks
MLFFQ0fAajH3qbry2wZq70UWyr4pVqaT1Fn/u0JyjAwbh0eOugMXcDKraKkpXZC0CJFjr73tuzr0
wKa0djWPGEEN6jk98J9m8ToeNC3859mnfoqdOELncF7yEqMbOXk2I73KXIO86tuCwmrtyEtzzkLj
p3nMiCvhePVDAcl1Kq0w5RYNQaDd0KkGzOcMvb0eIvAqMZ47B9AOxhWQCuPMlvDT6boOCvbdQI0J
hO2p8XbcD4WJBFzp9ZVZ2JYFvrukiwlCMIs2v547H93fen4zygph+FlhXZBVOiaFFxtiVtuakNf5
FrEwybSVRew2pA/p14KHe2bc94VxFIFyj4gIg5tnoSIWdDJ1ygFsCQihyhNgi911pLGUxiysv7Nk
VJBGQ6H2iZJf4tVVaH4CiVyQ/w9BeBEByaI9EZIHRUA87qNICkw7k2l+/g92E/hRa6RISwKo8fGe
SQSqDJEelJ5ZlcVWoKbmgTjG6d6iAhQt83D963fx0eymrArKnnhuPYaPxwutusvVsa68aqxnR5uz
yJ+ESD2gVJeieJWcY8O+T97Td8BpuHLdYDHwj+MBKz2nK5p3lReMKtVnMVhuCC7C6RDgVnVtzPrS
ec0cKV86QTauErHIb3R5aAI7bxb1tmqBu//+I0dbcxVZW9mYmOcdX9HQVfXQFkHlYXebe1ZbVtu8
qCIPOS7JNxq81X/9yD9YaRL6HhYaGJjOK6dKCVQulCIURx55osTbvum+abMeeiY6Of6vR/rpmCee
gw1PsoWcGySAk9BuUYNIDWU6JwnRcmvrYqy8oY93Ttbw57NgnT9ob/FK1TUtOH6A4YhJC0ZftZcW
legD+kFOWlGEvblkCC1qYDXqwFB2pAznNKl+zilXggiwXHYSOGGIfR4PjdW5VRqjUnsKXUmS6BR8
hmFEboeK1eBVvarvunLsPTkizlE7q7qO6r79TIp0zmH357eKE6IClB1eNCvpVFU7HUkmRbAZyAKY
wVaYxum7BU3nZuy0uj8zYz8ci7iSVJ66P7qOx3dN/9EE+cxYZi12djYpyOxKyWJP85x6v55CHw0F
k9LCNVwCfHyqqlb0WlUuplZ74tyqLlMs28lB/phKdXJmd/55sq6rEK0D1IORqTzdieiYKMBdLV7l
lC6tTW0YlGjUhlV45un9RCJhzqAiL/H4sP7iPDh+elDE6lHtE2yjmvmp7fQHAd6DuwxJ62k6RtOL
QhHKWHEItVCnZ5bkR8+TW6QAsor8cOAeD96WojJHC3c5CpnlNzRqdgCT4m3aLNWZoX4+Zt8tALEo
Z/0TS5zcJ3wDqQIp03hGonV+Von6zUzk5IlGUIGxIUfS6LhZzZmKx4dr0qB99q9xTwgAsl5HYoqf
Kpgy9oSxHsJdnpuSLxdV6xdYT7rIGza7PLEsTpiuuV/UxnwuMKg+t7N/8LBJ9KgTERNSDTnlzixq
iMxwWjT4ffS6AxZd3Bt5Fbl1Y53jx30we5myTF+UmnVe7cnDzrFDiEjQG2+mt+pSc+oOJaXur7+9
GlfNhZUtykAUXo5nD8qjEudj3XgYdBWbapgjD5s62Z4KaTpzSv0cGMAoJqMhe4M7xhZ7PFQpWlJo
1jKrpM4az8ww5AxbpXibWFS2OaGLc2ZZfjggfs8i9yDDMj45hiNzksCGGA29JkQcRyjUbpZqryAL
4B1oaXZmdXw0N9g80RJDNAak88nZiPUyfYC8bFFGCBUnLjSRqkcmOjMP9cyK+GhuaHi2wjHkdED5
9/hRgqA2pszCH6Phad9KI3ZfrqWjL3DmlX00DlE1eQNaLToKYsfjYAZXRWkaIrzbmaZnBd0VFJBz
JmkfPbd3S0yWlQG18GSQnoRWCIOx8cbIQiSWloEfGv3iagXr/Nez/YMNDN+u1aWC0IIbO9lIWknr
hmaqsH5TldXjF4G9IG7BuwzxdInavO708fDbgpBMexhFFBhBypKkrPf/Q8UGX62oGpKx9aSczN1q
xmYLQeWmmlvpzIH3wZNkHxDN1TeZ+OlUI0CCT1iMVtF6ZoLRx5jiZ5fAFXZGsz6XVXwwM3iM6AEZ
qyABVMLjm6I3WqTET62XYd9yQy/KsNVOG87M8w9WMMeaRGBC2dTSTo089QKpr2lRmedZOntJVEbb
gj4c7gq0AKkl/w/CIKig1IPRkmUzPOWeykGrSNncd14ZQfPu8YO164IwMMnxhH2fiv/2Mv2f8K28
+StBaf/j3/nzS1nNdMWj7uSP/3FdvRX3XfP21l0+V/++fvU/f/T4i/9xGb80ZVt+705/6uhL/P6/
x3efu+ejP3hFF3fzbf/WzHdvLYXH9wG40vUn/18//Mfb+295mKu3f/7xUvZFt/62MC6LP/7+aPf6
zz9MVtW//fjr//7s6jnna7s2e27/4b815dvpl96e2+6ffwj6n/JaBCJAxAkXAZh13x7f3j8y/mQ7
X9cvn0J3XIufRdl00T//0OU/6RtA+kdLgr2KeO+Pf7Rl//6RxEcqgpcEnEiIkyf98a+rO3pN//Xa
/lH0+U0ZF137zz/eRfb/K90kZUSBmFIvdfSV2MqxcjzzMU1DJqsvVCc24va2TSxphxbTA4Dk2EMW
M9hRSsPdsZuUr4rUDwfsuRonSfpuHydA6yTU3vDui+5x/442ldSCLYGDDoQgvZ0k4+aHZ/v31f94
tcfL9K+LxZAWsjuXzel+suE1cTADeLAUsFJLf4fsFew3fL/PHLTK8b761zA8ffYCqN8ota8B8g9b
3GhWQVIKheIgwtg+BaS5BlSjxnyolFIHH6hirEpdZIcM90jfAbbBXQQUEosCI5F2cFlwB0XkIfcT
UKpbBaYXsPCsK6ka9UlkazEsCpvi4BsiLN2VCBT/KqkhHFazmkYUtpPlNtJl+GLlot3TmacRb5ix
vABqHg0oISZJPhzHWbmNgEOCuk1uJrMSXkrLSjpHrqvhqwUz71wAIh3nsetz4f8y0Rs2FCtF9+Tx
d2O2gL+rZWfF6WhJN/sWhJMvsDSEdhuNoOCiKjYU2J+jgnmFDBZ6mCTtoUePIcbIwihovseGl4lz
JHkgCOXbuIZmCwBcA/uvKuckdk+Ioe9XzOJZFZcUrt06jZkIOECkFUB6xxEerB0UKF1A6+q9OV7a
K3hwNZDCGeTkZGafwHvMjoRIozeWEni5uBKrQ9nM86sswqSjtQ7FpW2E6yQYrxe9EcBU6Ub80Md5
lkMuMYO7WazrPRU0+ZxV8fuVHq9TaK1ofNGHFg1qMCfPnuZ1i2WDJjmNAry5K4JsJ5baijszi8Zu
Yi3ai3IVPMKB0OCC9XRI9CVsfAOWOlyZsDYEe1TE+Umsle4pyKsqdvogHQEYBm10NwCpugUh32N7
v8wABAnzKoe+DZy+UZmSrwsyQQ14/wzPANQMKe4Jeh3bUi+l37NeAIw7J0LmUF/GLEscC9Pp527O
3Haaqttl7DovEKq+RsZ5Tif4JdGDUYzB516REgeEQn7XxUb13ItcfKItkHIXq+q3xRRGIPdyU/gS
yX2znYH6vLZEWNgQZYiJ92XezO6wgOKhoCrcQEisrst8zmLb6qT49tfbz7r1/8Az/ms6we3XycDp
CXGXxxuDAFe1CUSB6aTU8aYxArzHjITnomRmEDtT2KBxMoKQt4VCN71CCi2shHr1jvJppjmCwEtp
8W9Um+EmNhJD9eiwSkByQpQsM1OpryGqWbRRgUBrtjmGyaU1V1S26yVAPWyUqvmyD8ptFRXNaDco
t0u2qBInT20fOqM0XMxBizqHlvUqXxJYdfWMDEoEKeW5KIT+aZ7jApOsXoLdV4bZZYH9K6ApPU3u
OxwroHMFc+MoIiIf8H7DMuWmZkgj6ijMF1AxbKlSKxj5wVyiaIFLtyK2uIy2cn4QwD5dwuvUdNw6
5epqESaRdscY7ctxBOITT12Wukum1hdRvmI7e0hTN7GsXwutObkFIJ5oW6e3cl+LgMuWyBfpLPg0
jYxP+pxrLdBzLbpvzAkyjBELB0EOsBuuw9Ztcsl80utsukA7LruTF8s8l+59sPetcAiLdIjKhH7a
xcrkBe6x1MmA9Jlc8dxARiZOvqrxboA9ougYuAEZLUnSz2AJ3ltFp0ufRgAlH5rAuMStx9UPxxFo
SROQViI7rVzhDixU05eEat+h0eRDaw7ZDix/vcGxJGfhRQ4eyZULlTK6FCwUG62KqTK24jnjundp
vJPLQqAdgwT0plf9vJNER5rUkl0T2qs1ruYPqjFskorTKIiN3l6SVX2uUqgqwF2ytUFIWfph9hiW
QeeUETxGXRnETY+GIX6CYbKba6W30ddQ6EkapQu+f8qxRVBeiJ9qp261c24o7+4UpzfA5VOPXS1R
KBscP9e5V6GeRxwOEPaSC71I5glKnjwX2yAF1h0QARPpNNbnfpwlxelMxdPrIPdpDQOdimjAlPZQ
xCXEt5FD2tYasbxq1LQMPLpFK8myki5Y6mlhNyuux4bOYlwmwQQj3cyznZKowZ2Gl+5VXsRMJ3EG
/d1AggB9f4D2AKFPGC3zQJlcTRyCjdhv8QvaNinbhwr26rPcmdF9FiTS5zyW5MmO5WgYHIEyyJ2a
tqVjNNq0y5ZZvxC7+LHW8+7ZgDvkSnOru8H7jk42Hy1n8uwT45L3fRL4C3skgjdrIHWSTiULR8Qs
SZIDSmx5CLQl2C51PlH2ibGaWiRIHwV3R6EmP6AePHtjP0HoInHf0f1YOVKGaC9TX3mdUUmwu3T1
TG75btp18vKRv+PAXHstIvKxxy+/DYcZLKzIVj7k6ae6VsyDADxdCVXJLxJd9zOgWhtg57gdRHro
NHX9pR7ScW+ZY7KRKcTaGSIfTieA4S1Qtt7BmK0PFLdByoeJL8G3eqznRXNTNeovO3EZ3UHQO68S
1W+0nLUvKdRY4Ox6tIHOmG8BBJ1TGjnp5/Ee1vYvqBFqlcT34DqOb1KI48CkmMtNSql8EzI392Kv
9o4I3wOuCUXGEn2DC6msJ84RF5DnYE3oHerweqlsQ8vv9VeRs+bc2jupgf51ZRY9CTYONEMQYDq+
ssrMg0LUc8mRCjW5QcZt8IS56R3JQO/BlLJt3BSW3ZmfdUB5ZCj7qR+t36pwvV8DoL9VrwiVnRUU
cXwNcQxBEq1WGFzV+KLFqr4drEHyYSUsZ1ry76fD0Wwj7cOPl4RCFq010zoeamrX4EhEja8Np+xm
yA3riRurHQGqyAbRK+FrvMBhdLpCq25auWi/loYSPtEDh/QYTHJrD5omHJBOj4F4gt95g6JkXPVB
kecoHKTboNVfp8UAY9UhKjD64LaXW7PMkgexTqrAScvmuYCBkdkSNkZ7I7Qm01OV5Ey39L36c3Kj
tI1pHtN1WdfryYwj0YSnVtSiMxJ9uMWELxOd1eJijMwF9LOqegOkk7t5kul3JWHS2e2oXpcrKsWt
+hE1CXDA920CKwgKx5CE0HGj6gU0/3wfL81BBL3xkDfocNpZNUCtnHOzea7VxXzi6Nb8QQjLzpay
lKBXQyNgpA8tedA7VHslsLsqJX8ngc11reRL9ToixPMqWnn8JSx183NGkemg0Ff9NnYqZOEK6NJF
Wst6CVcG7jgUnRKhjCjdSUtHZz6vqcCilfKgd/30uUIdAeR2+Uh6N0ibKmrLjSoljCQGKG+3cvzX
BP6tost/W0o5Kr/8sjTzv7Dosvac/vuiyyb+1jxn3XPzY8ll/crfJRftT4pd7wVl0aDl+L7c/i65
8BFhLCg2Oh60mUC3/mfNRdH/xBSNLUmh+QoOYo3+/665rB+R9YLARe4WnXsqrb9Tc/kL/fPDMkH9
f/VdWEveq1obOnTH+wGemFFC4/C7JNnRbtlVD/md9HktEHQovtiVq3uv6T7fR85ygS5PbZebcZNu
jYN1mN+0i+G127FNXBUP2U64zl5hQLjaNntYIs94GZ+6wK6fW090it3s1J61lZ1qF24JBQ/LbniN
4NzJdu3Ar3Pr23qvP0c36vd4W15qF/IzjHV00ySIHk/NQ3fR7gWfYsZ152Z+4RJc7tIn+ba6GL3g
NtkpfnknO7KX3cxefdtE5J2u+ZB78VYNHcsvrsvb8XEkpYzs9na5MDfTRf/U7eo74Vp5kfeqE/ko
FFzom/RK8+tN4Hbb1KMH5UOL+Z7clHuu8ko5GNvgKb9beSMv5nehBMeF/rQTbnsd6yO71u2sdc19
vQ8YFJGIa8vXtuJjOF3X+8q6+dZfxnuQuPvwKrqZ99b1/MQjvOAevste4Qe7xY73uiN62qG4NmzD
rvzsPniQd6xeJ3Ja5wFunpd71YW4Vy4iF+UgP7qCOLEv/NQrHdXt7HwzvhWB3/Re9FnblnvJt3wS
5W1/Gdw2cE6EQ/DV2KYbBEUyd7pdeeSaHfixLSCd2jmx7q5qUvx8dIlvSvgtkw5K4YwHbdc7ulP4
00HhuiZAkU7umF+6+5kemurAJdE+Lxf5Nr6tDvWGRlCyq7eaqzsJ90Xnm8eS7KKd4efbchMe5H3x
0H4VrvJL84YRPuEJEdiiF+0IPU0ee7qJN7pr3CnburWT1xCK6qf0MFyPG/P7fNl09vDJuoMm/0k5
dPfNtanbUrRBM0YVtxYXqtnCVryKfckT3WrDYe73z+Z+3neFQz/Hyw/StXDP/BycOCqu43xr+JJd
XvJ9N3ZkG27xgUKK6Bu8kU3mVl8IUuz6lly5RjTbVq54aHnhIFe8jeDziq70MAU+1nhC7ouxU10M
/ogakZ1/09zJrTfAHBInvLzJHVt1yrvEJ8n2jW326ncPYWjrT3LhkmKPWMfvv5JZRbbpoQLh0PPy
BPwKuIr6a365HAq/uy4xwkS1gV/xmjCNRGfaUU9XJVjnIQoNF2umbDe9L+mfe5jwVvedcwTpge9Z
cNByW9eQvthOymVn37y0PqTEySu2tau6AQanoqM8DrfzvfaYk1wXdpUf+G8a2iSzU2ZO+4Liuj09
QkqTHNhbIJ6dWXZ0pmJ2gTBVwUkHZ6rQyNkR7dpnot3NW/FlUlsnZuqKXrBRG3t+rvfLpwKFAmsf
erWL6EmyD17Kh/4GbCtgbqg9zrSvd4WXGs/ZPr7WHmo8qfTtbNwHVwbbUufP++JC3eDCJb5pjzXd
Qbe97u8rtzAcSfFB4l3ONhI9cHqfVF9yYidzkbvCvrbwS0Jrg/oOdSQVz0vU19TUTuDtRrswc8aO
G77Ulwe1Mlzw5A/NnhVs64+ijOCFPZS3w+Aa6HFkmW0iE3VZ3qivJgxmb/LRIJL3NRywaWdkl9lz
fC/s9I0l+4Ut1JvpOw4Rjlh7n9BlsWxKe+mt4LGmd4i8aK3XKc88X/EzrpGy+kl3rcDJ36rmk+Cl
qptuKjRi4HYtW1X3kPhRMq/4Ngowj7cG3BnYNs2BVLX9QqHKBiV+VzsYZkuuHh0UaWstHsT9VRqB
xzdA9PxEKYNw7GtELQXW2ehmwUsQZ77iK/f9ss2jm0kCVLeXvfQJarL0RT0Y8mXxiERc/qn/hCaN
DeLD3ALNhmA7bkSQwrrz1dA3qwDOUxr5uv6EW4klfoLNWm7HyBY7dM+8Fp5Y4S6fe8vVlk0JcnE3
W8886/leSfmF4/14bzwxpxxIF9NVdycOTlvZ1KyafXebuvfYAGkOqX0Bt8Cfx9fIvAgt2Gju+Kn9
JN6Kmj34oowArg/NftMLzlbp3eJRuDHv2u0rdoqFnYsuinzVpaA+G5ei0Dv95/oaERq79bVgvJTC
u8JXrqllTZpdfDX6xx6Jmbg2NjIos3IQnOkFV71NAYHMNnY0wJ3Oje9Gb/b0APGvy8SlRBU98Hs+
Z050GxkIWIw+i0NyhWhPr766lK1L/Vtu82vdxBvQfox2bBt2iKeT/klZqfObWh88qfbKGSk524TF
rrpsbzliVYMrPGW6nX+xVFjdtpxfxp/F4rN03XRfIfoaSPeFF+13pZvsunrRmkfrWksP/T63LlRx
49Zeb7OoeneYnMfB88aXHN3SBEkYJ7Gn2lY/hcvrcCkhuFZVUNnYJ73qEoUH9nYoFPZksK+mfHDb
+10i2/MAPzmOxRsOrMLWX1rTXsziSY1VX0/zT1hXjZdowaX3QeJAvrQGr9hA2E72/W504Ql/M+/M
K4PSnNtdosTUIgj9jb91l9l+vgiuNSd3629wOXcMxUutHATTLkwqg9DPttVO53BRv0a7/ltV26g/
fVNuxq160OC3Diif2PAML8zahRKu3Uhb3e1d2edeR8j8vjFt+JdItUXqGXYQMdFKv4i2zFUq03Fv
G+NWMz0D37Zql8T7YKEdsu20TyMihq/9LmjcaaGk5BX5PpBxBfJLY7OP9kwyZvNwidcGxL1+G7vP
5jaakHDwddMf9X3Q3YjlHmW+qXNfRSiOf5cWfisqfyhz/jrtbh6F5Ju3cm0htqc/9L8xGic8/UU0
The2aN/mo2Ccb/wdjMtE1fS66a6LOEVATaKb9ncwLtP/xNCB/+GDCuJrxVT/3QBVrT9Jl4Fbq0Tb
2lEDlI/o54gy37KI7ikd/E4sflrSR87aUBFhRT6Usi6St8eROFX+jrw5ZII0kXXQhSB9Euo+uTJK
ITr0oI3dLtYMJwgrJGHQuts3pLh2qcXGmWrET0Wz9UpM0FGkKzwJbDyOr6QL8iIx5WKy0aBE4R6d
J46efNG+9csoPvV9j77+YF7SIgw7G1FJbdNoY/gFnz+NkHHutFt1adVtNwxAj2pdiu+Eal7OJPin
rVEuEqtfmtngWVewxEnRd9BbJRgVHlc99IkvJIKyaSgnEHmv+E4nN4PqTO3kpyLWOqRO6gUAxKBY
dGoTT9PFHAKZfkZJvydfsCoXy+hekETBFvUZ+Xp9Vlwh6D/HqY6cC1xlhEAmxW7NGFkac67wQUjj
zZhqjfs+z39rpf9/l1kzwX+xlpu3l/j5aCXz83+tZNn6E8Q92F3Au7wGWC3/WsiS9SevZrW2Aaxg
8CNU8/61jqU/kd9fTQ3APtN/XfPtfyXV6p8Ay0jT154KlWKQ8L+zkNea8n+l1NQ4TdASGlMSSB5D
nrIf89HMCxwpBBsjmuIWgYXhAu2dCKSx1WEc0fRXqjEOt1WoCJsO/bTtqKGV98PD+gCfsFYtT69h
1eJnv6NGAI7oeAlPekwFq6lXQTiUScpFrK8MSWgONPbNv+YeR8THwI31V50OxQqEksL+aNCQPBkq
F1ptgJ5vNwYhXCfXqIgUdZues457hz4dDYTjBhzglZ9GuZG3eDxQ2iFLbIrcU4lqDgqE5bSF6Ej7
M+sG/WpE8VcFGFgnCtii2CTSnHNd2NVGP79o2pxcDlMo4ACf6fR59AbImEm39iGdpUnajkNBR7se
OwVsQ4kOLs3ooaVJagwphQChhnA5j2tQVqd69WWKZc0rK6OIvSmTlNYL6258RbPS8NppDAt7SNau
R4TTvGjLM9J23mL2wYASll4dmqJTF78R8iTA+LrqKiRja7G5QwIgPucj+NPbAThCZ4EdkoMPI5+T
hzYpMkbtghg6EDde9HoCmEcH7IxN1snOiITZWkxm2uPk8Y5nPBmlrvtRjgUkklbf8K0QquNhDiaV
1FAyH61BaTxJ0ObONoUy2VqhJF2zSAgqGzyjU6nr3RxbJ/palUTAxmSyf70a9JMpigsB9Duw3Ku7
Oaru6+c/9C0bOe2Q/OTyllZGAqxFMduuBLjddd1QdEAu/OHXA560JNcHwmJABZy9iDWIwdDxiFM+
abESoA8kl0P8KOXIUDiRuOTbsMzqF9RnqwXRsCH/ZMhRVdoJApcvcjhghTRhE/iAapqJiJA0D1+K
bF44RyIRhZIhzcnes0YVEifJqvnZDBYZsJOckhgSEiABIVZVbf7+44OkyU1gfLOSf09K6f1SJF26
FMwhMX9cmqzbxEgcu32nXlay9frrR3e6c/HkLLC+OpwtE6TEKeVMoN2SLQoYEfSCgstAXdQN9B5U
LoVAOYOCfIfz/rijrGPxisCvEemACT+5sagIUkFHO8UuhliENphVVuwPrHVPSyVh3tYmAhx2YElt
Ys+aGr6tMqw34BBMw4F4RPdQzEIRgVRdSMydBLjhsaUbcqMnRqRRQ6gVmZR3SDVXVFE1dEXUHq+K
QZ7exGGizwDlrkGqK48nZ4yH4abUqka1B2UCKYE2fyc4oCjEmYhmqAW7DAv5Bn2TwLrmQ/12XGbt
26SZWQlEVKj2ZUHnDtXkln0LnciFilMciVeAVOZoO0R1NJ5pXcrrsj59fuuRyrxQ2Zi1NaT9YV2l
plXLK/zIVqMSISBJrvLGNuWJYgZy4dpjUWbNZxQyLckGehagPY0q3wMdlOR1ylrgOQj5Nt+a0go+
t3mh3+h1ot8Y+qAWpExjKvsZcrp0k0JAGzWa18QL/xlRfHBInu6NeEoA4zYxJYCZS1h3gq5L5bqt
kacB04ZA9UVt9eOViPqt8+tRTic0owCVobSOhYaurijJo4eE44k+jIlUIVIYUJ1N2srX5WDya1A7
ZxbqSTMTeBnhC5AsXH8sGq5s98djIWNcRrJQl05mDOIN7tvLU7JY82MPKmsrIwN/0wOTukWPOPan
RtY/qUxOUD8UbH590+9UvB+nxvuVrKBQ7ELYMk5dGIADauxYa420hJGwn4NF/BylffeNdl2cO2HU
p6091sCzDoAElCdprJNoP+jxnBG7d+p98H85O6/eOJ24378iJHq5BXbX6xbHju04NygVGDoMQ3n1
z4c8Rzrx2ser/1Gk3MTxwDDlV75FC6ZHo2jsCxDRI5paZjMeF+nN2a50uvwnINfOhtM7yKsSaNKA
hvak/yrkNFuUPlLEYAUa8398APBm3KRNRp3MXt3Hj9/z7cflagFa4MDfgw7lmK8nXAp3bo2E3uKS
FiIGimCjVirMr5s705mhtnVyMqPkhrYBYhsstfv32/+z2Ry9tSxkkxjKsnLzcjBHCtn4zaAJJRr7
Fm9FOe0a9Ia+4hjTehfD5HTnCO2vk66/6wukAjeBSSbNtj3Z8G6PHDXXEQAzc5JPtUDryzbmYW95
nfXNzKh92GjyP308x6e3Nw4+xPMbyZr9SrPqZFFbqzGwlhxBvDYAd00mx3kGYejcoLW10qUtijM7
9q/B+aupDrB/Aarwl+XGVjpJxYvezPVNsAwTH6N7qBBFcCMDaQJr36X+aB0XhJD6C2e1tPvMBJgY
IcVUPnhBTR/IlGV2l08J2LSmRRcDcEaCfCHc3bhZbRPbCYBG+tEYkXdrhrq/z9YJx+XKyfKXhX6t
FRaimO8GHceMqK59ap9Ino7opWmoh7UA4YrrGTEoLRwrA9m+ZEQWkM4vuoWxa6+GhtK4Y//RvGWo
cchaCYqNbpiOdtcTo+drsXzttR7iZbuKZLyYQaOizMW5NZ6ZxTdbIyATAzgOKcmGlahv//7PegXw
s9T6NIzRiqbYNYKU4wUUwWlvj/o5TOr2PV5/L6zOIIOAR8VljWD09VD4p3C/5wo125Gie2GOouUe
lKA051ReeKvKQXF55m3SoPZ65qR7c4lAISVgoagEtJ6qycnxjpmUluZqHaMOAvFlkRrkFaDvjx/v
AeN0522hCmE884nBFIWik9mUZQ+930HZFE1YUe2dpVbgA5ImToMBykadeWDbEE86QGKV8cCuDDmX
ghhXA4ubh60a4iHqAs31x0fLba140siV4koWRvYfp+T0WU/C7cTvDRsMSRqJwppiQyRl5AzYm52Z
krfRB5cd+gAbCcFyqOm9/urQiJXKSqxYZZUtPzrXymMHCYhb28nSxyaF40eVxsInYypRN9MsDbgb
FIfx7uPnOD2Xt+QHuRg0cXDVpYRwcli0WBKkSdekkQE+NCplPd33a58e23nyriunmiKzr2lDWina
t7Xv9mfGPz0et/EBChDDuhuK7FThyesSRxtt9raWrSPag6K7BhuC0v5Sg/fTa+M/eoAzHjfdpiWy
EUl0UJev531ea6UA26aRual+Y97uXki3wyhjHoBrS686k0yd7rD/HY8dDmCCKT4NoCRLJwPCTWGv
7FTcGqqOBhRX/vOi3e5viAXETSQFp1WbEqVFxM15q6wPbC5Pvd/Cc+/i48Xy7ruAtHAhrQE7PK1h
TH6NrHrAuwAlRcRBK7pYQxs5/u+j/OX1sivg055in6qEZELZ6IkWnYbdBZjtnSPRT/v/GAV2/haM
QPk7nTEnraiOb2LLXjuWKoS0W15MwI/uPx7m9HA3qfRsX8XcWEjWG7yzbs6541Z8GNxJpn1jzda+
5UcPXJPuke20PKHTTou/qK0zL3iqgMHCs5Awo4pIa4DC7ymlnh1sdX3CQYZnlrXT5dp8QQJ23JfZ
Uu8aAuuoKeQarXKs96P9E/3nLyJ3kihJ8uY/3qY8yiZ/B96beifyHyebzgF5h+/VmG+T3X7nxqOj
j9DwBa7I/4dB9/8s6P2FPP57nZomIhQU1mFWAg4i+nq9wV2stWbdRi65QevxSa6YaYR9kEHAoORl
25Fb55O3zyddv3T6IvdCH4+k68rCtpkC15g9icRE8H1AzAibDXuEj0TVyNH21Qj8Px77ceVUXnNi
2cAaRB3aalE08owCMOiAMmZKD0RXMgo63UkPtq+wZvh4UW3X5ckrUl0AHAjwaosqzdevOPdtNi2J
iWSmogxUp5YRaakcL1YLE6aPh3p7PhMoU2QgDiIFdPSTL0d1q5xtAyiUVrX676lZ5LUmU3w1zOBP
09XyTFL+9s0cEoRN5QOOgAXE8/WbBU5VWbBckpBA3Q8FGH3aqFIYAHwQITgzjW8STva+Tp8ILBq4
XrjZJ1d9hT4/+G6RkJ71a9jqXn0p/aG9XBEJ3ydrre+n0vKeqtI378ch6I+6VehxYTjFmQDp7SlB
RkTmS5MOcgI6da9f21J+ruxN4tuDLvSMtcqAeG7vN2HXb3D+kerDsSx1B5PoyjlTR3o75dtxjrEm
Rzo1VjB5ryLdYrGNCrurJJQtSs5iC7mHvO8i3NPOTfjp/bHtR9qTwYbVo654eheOCSoJgybAAIjx
J4hlLU48M/2PS8jmXWwDx2KLbAtM9ElIC8uiNTow5JHw1uI2XYXaL3OmXaOo25wZ6oQXR0a5jUF+
xwKiX2L629z+kyWIwmnwB9HbqF0rBVsJntcBm1G6J2qZUW92rcKxLlYd/5SjB0ci4VPW2hLPG58P
zJQfgOupOr+M9GKAQdH2dXfdySJo8SCalfeZ0waYAwJkjg6oWcufFXx0lGV70q67dOwKQHZNhQHd
x7v+7YfivVzKpmx+QP1v3su227RaNXz4hkpezJoWxI0yyjOjvDd9NoxqAKFbS5Lj5fX0LRk9h7Hs
ASzVqnuBiSYEFj6TJqhJOtMnJZzKh9Ctxgc51Hg01ErjKOBzGF+LtISvpWwbe5MgJ0JwUBwpcwPJ
8r6bodXR3uX4hocLIooq9/ypxRPZgoRn1WAbNQe6pGlA2tp9PHOnonnbktj67LQSOJq5T07eCRKP
XDvoLjgWii8GFk/fh2kDWC65d2kPNjfv7Jj3c1vlX5JMddeu2Vpnmstvvx4bjQ3G+Bb51mmdY6yo
n5UJLopTosp9niA5heL2Oc3Jd0YhCtxCGtyzPev0zEoVllhTU8vI6DKk5CHQH1Wi9HPzabEG/r3r
6P4hU4YsAyqAG5H4ZD6LVRGxG3NP0WaYnjuvCv6MuQexoUt8KKNWEffm0My7FondmGKFdZ0g4B57
yvFvhLcs3wy5dA9nPvLbh9puQ24NyCDIvAUnWRNWqNi31Qi7W+Z9kYQRLjEK2w5CrTNb5J3lxEHG
7YQQi8MyPZWSaxfUulINZyovaJzxGuLwCggSFZE0GiB4FdiEqbSOesybl11LVU3E7lh55p0+puaX
j1/7zRcn0tjYCKxwKsKs7dfbVbewfhHY4EZSJvk1Uvwyps14zk/8L/v81RdnAG6JTckUXULjNCVd
iGQxoWtq6lImEE7qEYgKLf0vpzLNiI5RcFPPoCTXHvVubD/cm26ephzbwwoYJKUDDWMSlQJlMrD+
0aXnYxGprVdZHWSXZekNh2H2nQfbXaYdeuxu/PEkbevxzdMjTOEQvlBddU8imLwxB7/WO1zC7MWm
y5rpoZU04J8dUGUfD3XCaOT6of1DZ5DsgiAGpP1J/JKCS9W7BISzRvqh0OJXeY3W9hQEKJfn45/B
c4b5wH1UtnGu5+YVjXyj29teW13jdanqcLb0/Ak0v22Fi+mop48f8H+9pl/NBtVlLmPX3dSiOSZO
LuOxGg2ZphVmhqYYwA8kq0O/KihXYz+Xk5PvSAP8z1adAGbFm2x6EbKW2AgVnvZS5Yv+KMfGfLbx
bXyocLHYzUFdPpajCfy70u38e7vgyQDdL4edYvWLcWOWGXRCYmPMhfDR1L7YCS6Zd82A9nA4VZrb
bKUu4V+ieu/c4G5lfStyQ/tTWT08ImU6m2mAnyRPm8sSnj9t7R0HQwY/iYN96nLKniFp+it2bGnV
WFbkB5lnhxmRD/12LE1+bJyey4S2PP5iJgR4rDkd7XdudhMumNJOdjYug9iYdE7TYmI8y69TMKUr
kN6s/tY5A5g/vTVgF4x6SZ/VdHtP7Y1ucX52GC3JePF9CDiYrvYuKleLTg+6CUrQ82jv6SwzCunX
s9LL/OiD4/jmZDicUlzLwDPSO8ddMXWRgQlS3JJDZW47BzWYpD2YKvPFhcBvhmWhCuzGKpOEP05o
cz4Odb1ohxxLtPvRavrHBDY84GSQIYCQM9wLwiYZi9tizuWTxTXQxgqD3d9wruU3P1vENUy5bIpS
Hc/f2K3W+qc+u/XOrJZqOcLWzNMwGBsXCrLo+quARhv63k2j/e6k1kF8yOv1CZRUaYY4xmrmcXBM
+u5FXaokNIfSz/c4ZEKF7OzJ+4Ft5/x5mZLgs+ONiLX6i2EqmpHj+F0arJ2wQcQujSzZl98rp24X
HO/W9abGFXo9qFGXt1SE6q+ZtVrf3Lphf6VLb/RRO4IW2YPAM0nYXa3JQNPndranQiZ+gW7NdtKz
kuoG5bdgjufZdEeaponC3mGsqtug6gZ/t9YWQYBeNmN/OwKMW1CfKlGm0JYEF1vHg0sXCr/rZNQn
A++ru2tg7MwGsbO4sYKijqth9JBBdzQV2Y05VRRVMXsJE3d0XVzbaPh+KusJPLhbD4Z9oTBbdBEi
0BC8d7q+kNFCRxqArzDIV6cFDQrTT9wgGle7BrnNC99uyr/bDNYrkiWG1GPh6KsX6ks+FbENa+xK
awK7gzBQePN+rhL5BVNVBWCgEtnXpm+xVJnWVX2rkrLHiMubu2w/ul5yMyUkQNcU9rNH7CCz/mlU
+oJZj9VOYhcU9jhEXVXAKrAyvx6xl2gFgBxH0MPICoOahZrdoL+iwdo+5jnNngjDV4uNuZrtZ+zs
yMEJtZbfs/K9q6IdzPKAQIL6UlR1PwDeJZzmcar6RSojS5E/8IbrFOu8gt9TaUcDkOJLSX/v69zi
thluoRQ+R4h0sLsNCQHBW4Piy6gvrn1VLK40w1b69bWa2iA7lMVI3zoX9jzijWQvYyQHHWS/MY/z
C6T7Bb0/xNTu8tnWsXD1+tG+bNvS1C9RJ6/klZ6mDpAfMUIImn0LfD2k5/ucz9McJ3xnXcDwdWBd
4WriNRG6f9hQJLhdGvEm53KQGg7JYYV10bQf3Lkcowwzjj422qy5WcqZjvw8iWAhmab7Euci0Q+o
rxnwhEQ7LZGP4+8vzITXdFf7ybBHmcK7xBNDuzYtyn7RgkXLD/IXkM4JBda7MlVtEIMyINrFYdj8
mWZARCOr1TSYRfVGKzTb7ZQVdb/XUiezom5WArnx1JgXgDa1SPaj72XtUc8kdvfSV1V7oetV/iil
aWeIfVVACrzEQm+Tc3zCEiSQMHug1yLMsWDkhjN6RoIW2xKj7L0d9HAME7OzgDa14/ArD/TNts+c
rD6kuSj1i7krYDB0llPfe2u3/C5rD9aAJ6X11ZYL2MsxtbhBpiEPcCmcTXTxCxccadn0q4qramlw
o1Qe/l5yxUM5RkvOXu+wWs5+0L7xp2sn4Na7kL4+KKQAJzAFeUB6CA1TjEmMc3QDSUn58E/HfP2z
ooTzMJsayaKZOmkA3htEhLGscar5ByXG7mHVhbPPOuOmwZA4XDDM9PqB0kCls09zNIbTH1rr/aiw
Ua1T9GRhxscV2x3KAWGxrYVVMX6pc+9ulvUXX7FmwMRAP/iUdzjh2MWRJHBHH/K3ngvsOu2jo/SI
cgm2bO5tguHmKAMYUEYVV6xl32nG0J2Dg5e5D6Krngdud7sdrha0Xh4akd9Oi7py3PKH8ABO9M3N
arw045ciRZ/d+okhU1gZ3tHmNwxLvi9ltsMSZM/16u293C/i3O4NZtXFd8jqHY5YXgPPp8T6lmZc
X3VL/blN9E+IpaBvkSFvdp/UHkZYhGTzBR2DK+qh/CwqOLT18NYpB726SxNvjlGVwQd9+DKigKvD
CDbGqrlJppJjF8+twPM+23N5lHgw84YVGl39MwHHl0ErqBLKbPqm115/oS/eoVnWb27m7LohuElN
GG9+f2+Z1aOjNRdOrpawkOa936afMXs5OsWjnyKsgsPUSN6GwnCeXrHKILFPf4ouBfe7+QeBh6bt
92i0m9k3flNintaDtWbHYbZ80DDTQzUYh0lpBqaj3rHXrcdkEN+Nvo46aTpxqdpDPZn7hFZR2OAo
SNPlK1asd0ZGKS2jx6I3+oOZyzgIErxsfYcqtAYVqO83t2rzIMEDWzDCMmQxYk2lIsSSc9dpZcpj
3LmV81UZ07PWfbWgwqea+Clk+WtIpiqch5pdPl+notgFaGf4QfUpKecxKjXjKFLD+ubnfHh6qpGl
TfOlkcEYS5arCQJWhvHzZOq/GhbQrivXX7n1bQIXNjnLpyl1nkv2U4jGSby6+kU6Ot39BPxcUZ9y
4ZIl5rTT/eaXbRT0S9WtV6cHB31+FAgE3AzZv5ja0Gz6gXdl3l80DqtCpHqkr+MPNv6nBqPWY7PU
6JF7HHFdM9+PeFGEiSV/FmMBISzXRAEVusJMD+LI5nVV30yy1a97PfH2XMz+c8bSsY/65NxYHogP
bFb1BJaa3/bXhQLU5IHPcXBrkrhsh6Wl3boCAlziWjREcQlOCGYO2VD8qgWiM2vV/xZm9WXyjRev
R7ZnGL4r5cI7GdrW049TOpNyOtLeOuxNk1wX+HI+ubWlfTMBJ/6qzDJdIrSFljHUiUEwUIYHTicf
FZ3Pgd+aInTImwkkibKCWA7wyHH264IjMsJmg9nlsngRNGsDAR3k55DoGMrcigpTrl/FWhlJtBnD
17FKWjR2+kwVt54PUH634GD+XFrb3TLglppEOsE7zENz9rTIEs2k0DlsdLy0U5u+Q6sZsT0Y+ack
QDUgqtgW+Ni5lubyGVzuaWcJ6k+OEJBadL3pkNqxhhWtn0ot+Mz6m0OU0eSEPnpiWimLyOrAqPpG
c+yQ+fF2CkdBhu+aJd959OH4BdIfv5M41J87M5vvbXdSYl+kGfV7WYselw67wKjY1NoGnlXv+78y
lMa+SVslrF6r6T57iu0Vw1f38Z7Bwp4DTGpONLXW4oeKAg8szblDIgtbZaiXiyjGCOPlHnKQtyYN
YXLRdNFQlgkJT991eCtzvdxvtt8rNyEGmFow7NYin4wQLUUkaEZoVGBPpxFHDwNLN7iqs9H/bAcb
gltd+e59gNNXhWewC5Wq50KB+bw0+Hh7qjUWnBnbyQ4r4K9/lsS20Dkwe+WEaVcqGxxpgLuaNVmO
4CKZCHIndFAXTt1SqKvOW8EjL4ay7q0SjOFtxxFbQPUZB29Heym9CkSPL68FUqIKlTY6f0TdaV7U
dGMKOouqRuh4ZfbDCPBM3LmF7J80ibxSswyQL7puXGgjJmPHa6+DjoiBOYgbz6821S0htR537800
sREptqYTNI0uar2uYvEE7XC30ozsdvlsrI+lAJEbky8nT1431D8wdTNN9NBq4zsyUvizaqPefrKp
c98Ui2XAAVRrRWBG/u9Eebc16LJ6DMSecBPHVLzGggWz4BSvcnvowBigYqJfAxSR/gWVn6KPUjfI
74vJQLCpK5tnr2jVLdUAXn7RJLNMP1HbarbT5IeoMfuQLU1tQ2mvtJicpvaINIrE/MbxbQZRYqzc
7bgTE8ChU0TZsyn0pg67pE2PCDjkX9O5tqDNidzDfrVywXKj/TD+0O20udN7YbG1kUwN8Y6onqai
bATqL1uXFoQnkj9lwn7EWKD2v4oAeGi4LuD8o7Jup+OAuuUWI+nVVS5dDOGtEc262BFJ/llLB3iO
U7LQf83dUXxK3ClYkSVaXAsIUa9ue6vy03Dq6+kHmQb2Nr61SrlvVdHcGF6XdaFVadmPlv/w1UUc
tOIW9k3YbMiajFFbNT5RxAAb3WO25Z2RlPV3PNoCpDpGzcQ5PGluAC6M6CMpDYNljdD7p0bo/Dk3
qpXcwEO06lANtijJmBC1inr0aUdkecxs0/4iGdvLdTS8sLd1MFBag3QksljKGHbtihwIjpjg5+9o
R/Zt7E3r+JNyiC5jv7KCBzed6jt+rXopjYaMvgAE+5Chdk2+TT4J33Po5B+jq5P7rhHDi+xdI8XP
WyDWJKgdkAa1dgauimxU3YhJZhd9X2flHruetN31uMsW+OThTICoYU7lA5GwpY2n3NYgMJmrFDtU
mvNnA8/05yQwV04Nb+bflrboaUy51aceE4+J3V8SUmLwCYWwpmIAzb1a+yW0ZDVd572WFTu10JmN
lCRzj6AesV8UgcDRT0lrSCZa2KA02/Vfk6fnMIcdvX9uWruRlB7REYpcd8wu1yJB43LWJunHyH3z
ODjNwgotzMpFf8e5EkNFGaVXqPng+6Nd6eSpdGIoxpb6mAOnCozxZz4rrERr+uYl0lTEjoOuwTJE
/w5PqI6TtI10C+ktfrro7+upJgnwkbkjti3m8YmYVkM3F8E2PN5XZ+ZayRw0CZY6/ZLq7vDYDPiW
wBmoJntH4YI10QnJ1R1gjIt1jLZ4cp8B/ELE35iDI2uumEO3mlsc+aZiwWnMcTLj4DS+fmlIoE0x
/kXQLIWb+UM8rUF6l3lLA1ka9Ul6PbJYAijjDtnIEDSI/qy2Jq+AL1j2DjdDVnubKYi6ttBScPGd
99LVqNiGcBL07wvnmblXba+/jG6//jYX1f5I0sQejuvceTdywoMxtKY0+bxkeWAeyqWXDxqxRBeV
Q84SS/rNK0bYXtodSKO3QhfKc7+NcjRYDFmXL/E0UIQKccoYf5QcXACSS27F2J67II+HdBwQopSj
PFil6hGdGdYRuWB3XCEEY5tKnVVzUeNrklp8piBg65cyGLw+ll5i9AfMwde4GOz0kzQoiu18Hegu
FnvK0tBmr0uHdcX9FTcgW++cvmUxuBQus7AIctCYAuCgGY7aujZh1hvl10qOzi9D55LhfhoR9h2t
ljxHw1RzRjFqPdir23wTRVBZO29WYEpLbe0uxmopflKsd29Q9pe3zbBZThZExS61xn767k9Fd6PS
gFpTpft/2/q2Vv1HiAxXDIJdiG/TPqNsv/G0/u0ImmI1mkTkRRQMtYDPPs03pMdnuHzvFOIDkB0G
ZAbGoNfzehBDBbSFa/JTkk/kZbFjCnP81M+8CtDDN7VsKDcQlkyE4H36ECfVW5sTXwKiqCJX1tWv
TBjBFUK3GC+nnebYuEIXkwZ8Aix2iMW4/qsPUnu4rlofYqNFAQQFxTSdl12ltf6zawhImV7SD4TZ
lUcS7qOfpXFOLQZ5nLBJSpO+zH56mOegwJDXOFFT0XD8B2fpihcrKzWEIvJimW+KPCElIrq0Cefz
FldqL5EovniB0L14LFqEoAusxm8y6aHdh96Y92CMq8wiOsMu8mRLbepXfMrtKETyFJ9QUyccDVw9
hSIamH/WKSF5E5n9jHN2Tm19FMOfoV5xs2aQ8YI+zIzYYgGFK8LE1/0NSc0QIQrjM2IUHLfBs+pl
Q0PdlPBeg01kNJ7rMcGHyJ3yF2nW3Qv3rLwruAeXGMXS8jkbJQnA0oD9jgKCS3PfDPQTr1drIYA0
UxtehlFSuIrxpML4Hvem8mufFyAYmt7xBFEUh/vFRCajwUzK0A7IVyVxfvCDXzaeZPfpQvN01xr1
+kJvVAdXIdcaA9ZlIvY2vaFLoIABOE0Tzq1w8am1hgtss2fwo9MjrpJoB9iNoL7VKdfo0I80cNOc
aE0h2jFrSG6U2gCuGm6ZcWuXNZ3ZpV5nbHw5B1AoHbP6AZu0gQiTcPiatxN/8lYRccqlUtpuwKj0
jzZWHTJwM8hgmc4ZTqWgqMNi8tOrXJVDWLQ9pbs+sUnuJdqMWOrVXvnDGLw1yqWjvnzcxTjRdt7a
LFgHwpFGQJq+Ad3O19utKSbhY6FDN3yWwKUxiU2efaAjyc5U9QqZr7CMMeLXzMOdsY454FWHJi9W
yxqAIa+YNa6BVnW35krBLOzhQX3C09b9ogYxaFz/1TqGlCDTp1Xp7hR9/Ph/23KvezCAoGgTuej3
0k07VVvNZJPnzL6MKm8m60j9iemXXtE/2HQzXrxpUJ9QAx3uWy+fb8lB58d2dq3p0LdBSwsEwAry
DTC6UwrF+nQxKL9tDwqjjz+dWvubBGaGuy/KVU/3vVDVt6RXiBVlpZkvYYAmcRG5ZpF8tUWuRLy0
SXsLPBxZOtV3yU2eGfKZakWah4SZ5UD/ap5v1qK3/SifMSyK6IiUL2KgU3J0Zn2uoqTu1I+qtdaf
ZTPnVMvYR/Q1VFA/4n5ax1xCBIpnZvHNUQhAgTjTA6sAmeyUhEfqUmvGAubLRg3091CXwY+sNeSZ
b/UGkcRSA/EIbx2VebT0vO1E/gdQEvRB3w9BgbzKKNZ5byxsoFn44x+nLZry6HUzihmz50/doUfm
3A19KonjzjYSVO2KCWjIx6/9hhu5PRDv64NNAlTA9339QKZmZT0F/zbqRdreLCDvyAYG+7me6UeY
GQJLrQisT1Zt+qwvvNa0svpi4sgYLdRILjvEpOMF58mjbSfnCENvW63bs/FYkEThppw2F+e68euK
oki0OLkBX7nP9k6T3Ne+mM+hEE4BWts0bA1McLzAYoBWvp4GYG/C7BEvIIScEP9bht77EzQ22WvV
YMttqSZ2tiS/Ea7cuyykSI5F+oKMJeKPA+39UHlSv8YCZNmNc1Ff+lKn6yEoPTe9mTye+Wrbxfxq
y/O4cMRBS+C2zKW1zdw/y2gGdVRyUTSRZmeoWolOhghKDLCmBvM45lm/5zJFuIWg89Ll4fEczMfL
XE+egwrb94IU9p5GRUp5y9Jv/CE1rXDdGlxN64OtmaEJfPzEW8Ty5oHhnPLUYBrha7x+4HYqjUlO
kI7btfH2TZ6mURo0fFnT/dmMqO58PNx7+wzYPZiKDQOOTN3J9xx1jeKeMTeR6yTqVhCq7xrbxkWo
cvojyDtk1MZVv588aDSUzpvY8lR/4OCs/iP+nYVFf5yDGcthYBWna1g3lmr26F1FjjHK35oYErjW
U713qbkfq7l2z0DWtok8mWgQ4gD9KP7y9n/JQ/+ujER3sn6hmhKMff3JtYf6a+Uq73qyC3EmSn1v
KPDVbFDkR/ioJ0gIX8uoM040qmhrNTaiumjSFAlhYVjnwTkR0rchMeUtpN3xKYURy0d9vYBQzk71
tGOD6h79oXwOYBo7xXomJH7nlTgL4cqxvRBJ+Ato+2f2tDbPqQVmbWR4KNKa86zd5rVRXyfG6J7B
TrzdEejMUlACRYK2A9SZ1y/UqaQ3Fn+tonYq1EXWF+tRwyrm2Fl0+QurFWdwK++Nt51sKCGgMPFm
PJE0STtSUkHNfnEO05ii9gTGYIeqp/8pXyGBn7la3p5RDrguohKuFfAypzB/JY3JMwZu1BLKAkm1
mTwI0+9uvN7wDsVQUKceUxT6DH+lEVEX5Rnc6zsvDLYEIiBHwGa5erI826RubXKCKqowZbq1JpHG
tdn1l6mFvFdqEeieOXO2M+X11sMsiUaASVzNK3snA05po2e+zaGGiNb9euF8LffVAUXnP+XlJGlm
npnfd8JWxuPdIL/7MDxP0baNQM7OHOs2ir8d73/fH4+HcBddTGH8eQrPbPW/Geebd/u/Y53KaMAf
zRN9G+tq/2XPQIfD4c/D1eczw7zd5K/e6NQ4g/ZVpfeKUebhecaXg0LcmUl7J+XdhkCDBQQXOOzT
YLmZ9HQgV0HUazc8ztddtNypC+eq3M8oRjbREM8HcBhHWuBpvN5p++Dl41Xy9oTZgKMoqwJNhyx6
qnBMyaJHdQPpLpsCHS4Cyj8GZt7ue7n6/3k2GQp3UIsFAuTu1J6lTUZL6zu8DZbOTJ8Hbkmuv+C/
Ivo5ljHrtDHgwWqHg+zkYDbRK7d8jJBInvLyS5fWzv1iCzp9BeqdH8/dW7DkRnNBoZtRzE3tals/
/xzPqzvN9gK9OiJvGC9ncCRRryjzd4AzSloyevqtrLQpFlAe9qI2szHOzdY9YzTw3ifESgyWMYZ2
m939yVO0GqcsH5JCtCF3tOGmoy3qp6DP9DOX+dv9wF0OhQ25CTgvXEqvR4IUJRoXA4xIaPl0BIeL
BO68WucOrrfBL2RickgGY2sAbHw9DBAY31Te5k+hwfKJBmU2nzvSOzPWxq76ac1Yr5vj0j81EgYp
sM1Kf8H0xX+oMEF8yFLbvKYXsoIbdbwBHE+5wTYcek7I8yXIkadNJ89lUu9MDWVIkgKfpJ3ixMkz
D4LWEiidrUQ2UHPdOJRe055zet6O7NfHHrJBTA5NxQ3xefqpRz0YjIWWC01sVV0nbu19ziyFZrDh
iscefXH40HIe/vsCM1xYuJy3prdRV15/D2O1AwEUjM/uYXJZidSMfR+yRgvV+0zA896WMuE2QKng
oOA2OVnMuQGUjEZfEQkE5pEMnAsxR6ndCSoWlTsEROhtZu4SK62gTzUrWGRflOoqaBf9nKHUOxvL
tHCjpQqDGwKX9+v31vJiQF0OzDPxo4h9kyorUM7l4Jv9OU72O8vHhI3DZ+Uc5s/J8ulmMw+qPIP6
68zDDvyguXMn9FA+PrDeuW34jhvHAm8H3uu0kJsGqgIyCmasWro+HjS3+L5QE+vDCuDSkWJ/vpNr
2e5mLZmRZsj7WMETgpDRNhFNSO9K+MN8IwGpRy1ALXyEhlS/RtYF/GUftLGsenlJG6CNO63p4krR
jPn4Fd75JqSY3CDUDYk0TlVILFCrs5EZ6A4Pnreve9CLoKwwsaHG9PFI7y1FCwsG0Dv4QRrsttef
H9KucqjncrpbK4H+qgB5QVpuP2nki5+FstOjuWb956Jf3SPAfTqWWh3cfvwUf30nT7Y8+HdsirfT
HcHDkw3RujPoHZ/68iwLdwgXMLo3TrPY1KmSoY01P/vTz5kFxq3QD5o55Z85iOxfsz9j2sMS4K8u
iIemggzclPaxX2GDGsBY0O1WOLgg0FvPCioRTWqBR85O6RtWsOrE07wY9ZlJfecAszZWATpvsHAQ
mXo9p4nRkZkaCxupsTApdrdiu2+r0KKIsjP0KXhEvCc7M4fvrBkYsf/D3Jksx41t5/pVTtQcZfSN
w3UGaDKZ7CVRVEkTBCVS6PtmA3j6+4GuY1ciGUzrhgf2wHEqqiQggY291/rX38jICu21JDA3rU1e
9XCYBcc0HlJQQAYlve6GBlKeHctninzkN/yCzfsyARWAPV/Z+FtEjSF2FhdxKuELC1fHNZQR59Y4
Bq8e0xzqmjxi8eJ2aBIxAiqy7CHJFieQI635UMadA9VA82dnkK7boUz4UBNSCPxSWdKHxUSIwtgs
hyE61FU2BE0q8g6PXYwWvFWKYlxGuJs9qVmlPNUYxXyvALOKQOpn9XaEMi8xETBMxMchs0vEX12B
L5VS4QCsqyJ6apKlTNCN2/gXW5oq3fexIlJPGZz8FoWr+aeUldZVldXYQiyhPN1mzQJ0ONqNcgvf
POp9fVSl2LP6pn4ZzIGEnalQKxjbs4VvUKhLde7WQ2o+DL2hfCE9q/5TA21tPJSy9fxRsmzM2MnR
UwffKhrpshc1w012svTSceL5Ndyz+JjLkam7aPi1EDaQaEcX7EQy7qoME6wg0nsVI1kjgrICFH3J
nI9pbhPNzQ0pd0njw+mpQ3+e7Y6vyRbCwQpA5q7XntMG29UkbNfDAp6gU8DC8lD2QwM0nRLgz1Aj
XH9laORYTUPkvLMjw4jcbu7IoHE6Md8O5pxpOzLM5K/MpYRwnTxKH9uwiGaf6Xb7ZFYFhk8tR1wa
WLkUJ66Zl/ylTjktqk+R117DvbIlP19aOXbJW+mJ3JJ6UiikXGdwweKqIVLrNWbE9tQv/R7/BDiK
kOWXylfQzFwKpwhnv67t8TN2Q/C2JECTxifNqz7kRmgV18U0VpdhwYDZzQBlnhkBLQtpTXKS+1lv
xjfjkJhYq6Mlu8kbZ1b3HSwv2HSTDL8adqv9EjNC49Xy066tGoeZQM8Hh6U6ZZ0BBxI704DZlIz7
sZAqOBF6PenBTIL2M0jRlF226tyqRJ7B5zGGepZ8aOmkCdmSWL7WU0SiXS+PIvETsEVYCGSSmHid
J6At6rTG/NG8A4AKw4nu5H4m8zvWkaagY2xnWDsq49Cgks38BxsK2EJTZbjLLGJ91JWpjP1eSqK+
CAjYmerdgvoRk+e6a5qLEJGZDam761KPcXWz7ApT6LiRltVoXixMGZjGdQpR4yNh4BMTB60AoY0r
7WoZJb33Gzmbv7WtEo6Xhlr3gydlZm4RR7Ti9wQA1rW7aAjEsTgvdWaIbQ541MRRtuzncWqJs4H7
Ud/aA3T6vQNFO73IilDAk6klC8vkNrHKw1KPMIUjvl4SaVtbfIqsKtIvOKR0hrNtIq4JPjG/jJxX
T7FEjEyQcUbC6CqQiftwS8lnkiJz0O4c0swT5L9qhBgjiZ6TXi4fREWYrm91ilFd651gn2zlgcWS
mkzxAnvUB/jgbRh+1+e5f+ysTCU8WwjrpaE+Y3ozdpkISmiu10JJKvnraIPfu4oMPow4IXS+wokM
oQaN6b0BU+ezRFH/MS4EEIWM4+tKTC2RGdn5AmPD6JXLdChaLchkM3qey3T4DMGienz/qD0xMADI
A25Hygu3SsaNZ1PvQZLSjaETuTeObSp/RMFU1F43KMqaAGqEussjjO8FU/KvUqyZl9KI0nnv6FET
1OhNqP2jJTlzdr2huQLBQfiINSoAOyjg8YlZxfbQksBHRKPZ6Z9nhiNwRAzZuDKrkgSDrtD1H2LI
a7JKYXPJCLGU3HHVRMBCGWSteDJief5TJ7Nv9uY5Lp/ef2hvFK6o5pnXM7mnM9ziF4ZO4iGJPImH
SsL2cmrz20KSs+f3r3J6giPNW18O0XyU49u+J5kjOIQTV5Es3Nub6wh7xSbdvX+RN0D646tsHzVT
VJEoXKVwv390D1+94MOHM5c490M2pUhbWwMpcVyCE5aYjxfYd8HL6Jbup2yH7ZJ7Lkr61br2uBw5
/k0bENC0iYFcei6IL2Kw+D328fmNdsCJxtf8ctfcOLfKXvqYXZDNscNBcefsq10eKEG1MwLkUW55
M1/YQevLZxb26cLBS0IHrVl9f/nqNpWg0ms92DwVTo16MbCakV1Yc4Yz9dgbzxu6FLI6lqgDRLN5
pWkHSTHGXQkoIW8PRm/IOzOdivuurir//Xd7ii9bqgLpkSYbfEvZwq2ZUdJ44YoDcbmC2BW1cD3q
0ay+i3AxL4txQsyD10T30EhthEl+GklniuvXccDmZTN0d3SGnDIskq1glnn7bCkj/HwlM9LyugL9
hdjSrWq0coZyDRU3MSCC26GFCdrc9c/GFNp5YPb0Ne4wVbjvowRs78exW1YeOaGKlIx9jXRcWZZ9
rmYkfWENigrOahoiOiSHUC3TDm2SXmpy9vxmaOruzJM9sfNiY2ZsRf4a/pMGXdAG0yuXJRrkbio9
FYd1G4gj027KsBuf27kV95TVJKWNhUrYg67N9Y+yY8Fjklvrn6R4Mnu4YtoUaGQySgdDyYaPsQkG
79oN1rZeidhCD95fCm+0jniyAqmCvDPCtp118f8NGARrbIbJYbiRr7NXtXeWT7ZW4HpmldmnbhyI
7QFE+rFkS/ItBlPYzdmoFuf2s/UT2iwHmlfGOiqtD6bGm8U/1BjyRBjKgKUIRyIFDdzLyxEcxogC
qL68zMnnb1NfZaRR1MskggLI6qlbyuz7mQeyHp3bW4E5Zui0YYz3tw6/Y44hbQaXyzPaPr1Br1e5
uHqaV5GqT5cpBowHxW7kICMa/L5P4+kzKwKZj5JJd1YZhr7AeCBgdDVf0EoRkqKE5h5yjH7TM+Y7
s9zWPXh7r5y3AFDrrgEAefzyZPzBZpBq7nVIot1AdKg/tOSbQmqJPGJ2uzMPZ10Mm+sxMmcgpXCM
MkDfXG8c0E4W4ZR7JhjQLdzf+qLp5+nXkTWoiPjPgqdi4GttG9OliQonjZLcS5IcdCecOsg2SmRI
UGAnaYkgTXYmuchmjygtl8eSsEvGj1+jRTbP7P2nT5jsVtpSrMkZC2NFePyEFyufZkaCKaQFB/9/
pbJJuennR2MxtEv4nsnnM8tvfYTHj5gWGNzhlZsAq2JzCiLPqDTCMMiyHR3pJe9wdmCvVj40Kc01
0LJ+Q+5cg9BAH8meMtJDaFuCXE1Epq40S8X9ouTzBcZHYCpLaJ3BV9WV0LW9PZOOf50iMJ3cTq6d
oYTKpgHLlWTEhzta71WZkknyz9QWWIYUrWP+MLW6VGls+/beQJzxk6SYFvWaOcBStLRKv4FhJXDn
DTWcSxY4sWz91So0Y1bSPEV5GxE0MVvfW2HKUzAgaz43Dzk9ASF0s2/xVsFb2KePX+ucto4axYCY
XVZBdC0VBc9eNOhsvlbeM3PUFKuMCSqPSnj0raSSkt1W5zJK33jXuDmhxKWCZzK/xTg7Ve7SaVZB
/xnKX/TItlBz9foVg4pzhKA3DiYyB1eKG7SD9cBVj3+xqiUzGhYcG7slNXfyZPeX5WLmn3IxRSh1
s9y8pVSI9hwFg0s+aneXa0Z01SlmfWGV7XiAX1DeZk7vuFnSVAdJIidYoes6Z9J6uv/aK0V4jUmE
o8Ok4vhG+xjqaY8jJna4Qv6qTV2PIFHur6oUgy2rk2LUuWN9cHCY+VW3ex0fOgoSdlIShdnjNqti
kEOtXTQSTmurHedAUiMpC4xiVIJBRet3EaZLD6PSapzvYzqKz448dnIwwsS20cKV3XVJ6hwBWF1h
kRg4ztBpSVdVtDO7/ukujCskrZbGsIyCdLsLW924LDFbo6dldn4NcBH5ptLOZ+Drt94DwCebnmHg
vro9B52GrnwY0TTZUTV+ykgQxg1SIQOWOuW+75qJ/jfsiISjmDzj0qOcIpOcZUxGMTkhgYIj53gN
mJDlc0nYmRc6eLcZuAFddWY6ej0arp8QkXDTd6rVaptVfZc7UGfcNNSaz8gfzH1SdOGHJlvac4jw
W7dlkLpBVUfKLlyXzTcUqU7LBJO0vKa2ERoKWdjYcZYh8EPmaHD+1PS73hoohgqV7bctlYchk7OJ
NWRbh7AparR8UXeOWP/GNmIofDAMSTg1+HaOnxZmZGqdxYh8lnRYPhVgLgHQoEHKMUXy+8fTG5ei
B8LgciU+YhO9OZ3MWdFC1CadVzkYWbTYPpADn2Q3lTDPjU9e7UaPjxrkAvYrkPA68t887TgcurCJ
9d6b6lyf79AYFoHDvJW4SSWqbxGTk+KWxTWqL6nqGem0Zoj+tHO0L1nagslURPk8NFCPFTeRh/he
s6vIRnXHv/QxrpsPoRkXI/S/dP6y4JQAdkJ1YyDqKWTr1h57zdz1TJ6+QX9TvuDS0n3JUXc+KpLy
Q3Vq+bFXRvlba3aXjEDz3TI22RgszphggFIusrf0jd67ITG+0b5KrU7ehUmvfeicTiblrpKhh/cN
HwDIaeosfqoUWDRIOSxaT6pHi0GVVMTEnNVO+KII1JX7LHcmhQhCgD13nblqblUWBMxVMhETAPhl
tnhjrvYgvNDlHpOwVYl8I3vqexjCrXYVVcwTHLNx+WLMEy4KSoHAiz+eSBzBvdnAbBLa9DNX2VD2
OsSfGV2qmT9okWme60JPByx8RBzC2N/AqcLY6HjZopZH3KWDgPI8wwPgle7rrSN2dWaoF5ifRAgi
p+7MrvYGHceBZcRMEeNPXcYI7PiqmZiGpWupoJwZLZ4Bpf/aQGV/v6SyCRg7WabfIQN1jVkaLwTz
LJ9B77DPtUL90MrOskMIoB8iFF60cHLjXJPMbpwpOt/YaF7J9BbhCxZpR1sXS80ICwmv686zkPIH
luxkPvhjGpRYBX9LImu8hURvIx5h0IB3vHZXUfpd56M57ZdCjb1MqRgHvP/pv/ppbb5HDG5JPsI/
DWLF9n1ltZDVJF5FHUZaKT4A2lj6Nh/gyyBqhFBNoxt9EE+yRvh2IR5mu0pU4kRLhQEggoenrKnw
20Hsn0DOzhNMV5y6Sh/iJJwXdyD3h7IW7eGNpowp/uc1ydm+YuDOgXyarpPhpiYMX2+GxLlA6m+Z
HoLWOfHsxNGek0UgEF2yLL1rZzP80fXlMOwix5zvcKVpLjmaiQJUQ0166XuI2WdqhzcWM7M0aI90
K9h/bSewyFMinGKaztMXafDxLe+fQWAVvy2i0E0ZrTHDis8RE092YwsEGNbJOqPkf245l2FHwHyD
g4nX5lJxCK20u0TfR/lSW+dK1dP6kQswJ1yHk7R/7P3H3w2nK1MUdhiP1IbMCsJJap6ZUygPSRin
3ySd9DjXiIgwwatNfEL9REASQKtxE6uL8tyqyk+zJe2hmLXlwWis+SU2u/4D84Dly/vr9BSGBtul
OgLSWEt7OIzHd0rJ31td3dQeMeu2tV+iviGzV8zC2OlKMyc3SoqLml8rNWm2FHyhwCphEgw17SEG
5MPTcfEqAP3ZHdJkqO6KsdbO9VEn68WitaO3JWEQ9giH6fFNlqxB3p6GWHrWs6cJcOrnbBSorZxC
Db9YxjJanjWZ84+oTtPHcZGxSkICTqED7BsrXl6VZUoaSN4gcFJEER3ksYYrLQacEw8YUlK6O2tD
pjv9eAelHaMjCjULEYleIwTDoCYbCQbOiSNS9TUs15ageO4djTCDM/XqKVqN1TKaDTTtNq8Drszx
j9WtvrREBs+oGwv9MKYKsxat0Xd2bI0gLLntI2oZg0HBNCwemB04aHCDlrig/687gRDGB7qCzVvi
Z88hquUlZ048FF9t5p+uanT7WJUuoyRS9uo47eDxHKy5FH6zFIzS8nM7xevmfbSPrk+D2pYsOVjF
zN+Pn0bIdlV11noPaiduBeTs1RxZNb+akW6HbhcVigdjhCLCkhkyRTjMCFkh3wuiw/3KKPG7uFwO
ogzJAoli+cbRmT2GYGXXrTCGXVKGDZ4807TPG42orhA0jyGajAdABoBa6e0Odk8UFATVeCCrzc4u
MVOo5B7P8spWr+y27R/f/yhPdyp+KEAvyoKVevY6z/obypimiKw6x6Cw6ZzwAdfXMeirwdrls9x8
/PVL0d6y0HDWBqJav7y/XQojnKztE2QYgy4YMufmtKt7ROSoEquL9y+lnaAhFh0YeMsKW/LLXo/M
v12rt6Q5apqUc6tcsK5txOxHcVjuJ3h+Pppmy68qp2TehVuTOwLj+Ki/J6Ll+DCFsvqNSdPqhUcN
CwczNTy5zofDUuUI0EXVfFE19JuJzfu0I0W/L+JCugPwVu4jxm9enib1hd6M0Y7rDTlGDqV80MyZ
dG0SsK6buarPzChO4R8GB+v5tlZPUMO3zbky47oJPFh4mTWbL3Jc5qWPe5N0n4VwSHZwMUdpn0/d
gF4Z3Cy5oEXG+xMNcrnK7olPce2qSQ44DBLyQwuoXEz9EMUEVRtG7U9Cly9qxUY/2ggrLvAlz41H
ta+1H++/udPtl6NMUYAw16+Qbv94kWgO+368ZNgDpWNyqwzhhAmuJQ7OombwUh0QkiU5t/u8fVEc
EtANQ5Ta1gjkcuCJRzogHFzR39PNlX4XRoPf4z39tGTT8qD39tlw07VNOt5uYCnq67CYmhdd9KaN
SiosFEHQSqgQWXVBFIJyUbdU9ohtqYLCTK+8hf9HnyFhaTivrjhCjjHJGJQWWWpK8v37z/4Evngd
PnE+s5IA4LbtqqbjYylyFdA64VoNU/49iRTymW/zdEQONRPmFiM1EobWqdrxKybjIssYZUFNn1v7
Gs/66POsNrmHmio+oNE3/DAr9NsKp7P7WYeiia3LdG22Y7fD+2n++v6PfmMD5D6Y6yGSZMi3td4f
lkQInNUKT0mG9KuZFrhhR2b4TY4cKpX3r3U601lZqX+72KZWm1H2s8z4SiMnnII4MS/R5uyAVAWu
KaRvS3PylTeM15KNoUOR789c/40lR/XFDWhQzh2iU44fvZZnkFHxgvGaOS0+pUZDGYIpDIxzzhni
icSXmWnnHcEuQ5BgjrUTKurWWCrUh04Y85la6431xpYF5Z3OZV1xGzBJasdGKbW4pCuC2xKZknFB
LuvZ9fbWZVC/OpSetJf4Ahz/aEtfYjUm7d1L6SGJvbO7j+qstn/GAkokH5NNzFlVFOUeOaVGBrzN
HU1C7mK307Kc/1bnjMhKOUpBZ4u8Cd5/KW/c3utxiABgnaxseQnxwJ5UWryTyAC06/FFvTKzxji8
f5U3ljlYNo7MOI2r/I/Nvoo2aLb0hICe2caNiXwm8lHzFBK4ydn3/qXe+kEUlHQ++mrOv21H7cph
1uqwjRBG4FzpONlFWM6Uy6f3L6Os5dhm//zPOTnoMHXjluZtREldOjqOQBNhIZ9CMuFSXLVS2wSw
oTicYwHrqZi6edzF1RIjzR5jYbkk3VqEOsbjJ82ZknKPAdcQB9JQN4m7RPaMT1lFYqQr+qWwYF3W
oLjv3/lbDwjGH3wfSMjaidKVeApc4PjbvWqBK2t3unOFz825rMg33jhwKBgxagIkY1vmeRVXqk1+
eeWlSlTiKCd3gSbpRQNNd1HOfMmnkutVOQKRFT0oAkDix46/sdbAPihmhg57R9AvrE1N0SrlXVlg
i5pXCk6Di7b4dllZN6pGNHBWlRLJ6rpzx1BR8gd5pD5unf7DBPvrDATw1t2hSWR7x1KAdMRtkavU
EBdQt5V4i7bEizJ+k1/UJTK/r6ns9s0cypZ5SHFBuK1TTa+CPi/Hj8TXM+K0+FRC7KDkonNta8KH
RVNZc24LCfkc9+KNdWGr1IdrrAfK/W3/UUUJICLUCQ8koz0MKlreRTt3yJ9CWMyZSPWx2Q+x4SbA
6vhV6RVC1nIaWq+UWxz/xwmj3XoZfJWUW5i1SeJbGIPdplUX31Z47+Ja7SzxV6x3v5B1p/lwrOpz
JcEb5TpZySrK8nXt0H4f3xO2qy2UVh0XpsoSH2q9R3cvN9lPjKGXnS7m4QJSTCClxUtPwx3ok1Pv
BVDama34lTp+vKUw29KpTAhspDHeHhUYjZYNfriNZ9q1DugsGXstYcaLqVEZmI2SXfd47H/X61x2
RzuNH9NxniHGi+fMVj+oAssfpNtrwjLhtlVvqhdxP47+RN8W9PqkkqGdndtNTotXRtKKCr9fhd2m
nwRiSplj1CWvUpJgxPZdZd/g0upc5dpERhK6vL2UC/vMIOh0qcIG4et4fVCATptCQohotVUeGlAS
ub+ZK0O/hZGku+9vlKeYMIGGaIk5SRAtqFTnx+uiJ+fPzsYOLkHo5N/rXlM/VnC9/rRrod9iGoll
BjZyzpNpxvjURgyGFK80cM/CeCbMH824j793WATcNnhTQdrtJvwXiUqyvrx/o+vP3awbmhVaL+iF
jP2276DKh07q5bqhklHCixwN2U6KC+2zKDvtGxz2c9k7b4B+JHagQIYtRqYSc9HjB4OxbZ5QQtNL
10VOgsAI3ZpjhXjBXNGXP1EXRQVnu1p8r/V0vlekaPoyY6LXe8lgKnmAh6QWgGVrxkVF7ZMGLQfd
ZRum2QvJvZQJ7z+f07NoPeYgldGbylQFm5I/R2IHeQUYX5Fk8iiXKL6NekCOwcaS6f1LvbEyTTLr
QHrRQMG82TyZ0aCMh6fKVoJxUZDNaUWaiDhnrbLe8OaFs3miHmIQygsw17v4G76gduY8IT9pYJ/o
OYzSRf2Y8+V9XzQ1upQcecZGGBtt6qs0l/6seYVntqo3nihUNkq5tcYyuYnjG8ARLMcvUcbpQWmb
IOpGxy/1MnMdfYzOlI6nlEALC1gutNa/eCKYm8PdLlNYPfp6rTArba+Gh/1StqgM16DuvnezSaN3
xjZ7cXaTFRoisNiGlos6N/HllyR8NF2KT7LSzcaRMMhlnOaZhR1HHqZ6rXqISDjErzsamsCJ1Cb0
SSIOv9UmHtzuCKHeIWeBbuHMonxj42RazAgd8jFK4q2OqG4c2BNFSObsZMSPpE0OVxqHw7VBJuFH
WCVExC5p+uGXlyeZQVBVKV0Zrm291uwIbA/XodqDqhEGNXikq6VC/vV67NWHYaXLoTwjl+R4eUzK
ILJOcVCdJ7OKcGE2P5jTgogfhcoCUh3VB7w5jYOj181lLRsNizZNAvzkdXhLeIzU1FLunHThXhEq
IPT7T+GNjZ2kQubiCksLxGX7/UhEasxEF7SeGtvySHY5/DyEuXBIoGCmDcvYah7TWED1j8kpl4nL
0KzdoAzN4ipLhwElknqslMsut77FcpHdJWE34EE55I/v3+rp1q5DdWNmxdBCY3a36R7tXGegVctI
jwh0+GbmMYoJbFf82cTB1u1zM96/f8E3CjTWGqcdOBiEIMvanK0ZOp+xl4g3LapGC3ApMnE4h2NB
F6R9rHGbS5Agt3agpHpzaeST2LUdcYzjpEUfobiaV0yoz7Lf1m3zeMND5sXXAl5DHDUt0vGCKqRS
wcNYxfkLn6oa5aRt/cjqOP0a8tW/OKKY852jQ3QMshr9STBWw/AJ4Kqodn1biQ9h1uA3VGB9+UVq
e+0Z3nan+3a3KLI3LbCIFcYQP848ydOyktEb2yNFNbAL7/H4pkUDSU9uZQknvJHckrHLmTfNxnRQ
GVsGujbr6BljLKtaU9w2jtUb/ijX2jOuyubu/Xs53a8NzYQMAiANNw9w8/hWalx9KbzxsySR+cmS
HOXKGbQfKIb6X3VIsLgQnFMOWchkUFqPLyTF6KtZXVyoFaGnKFnKrJXpxfs/5/SU5SigUSFEGqUV
4/Djq3RqmMZNTweUdcS8m2NpB1OFhfT7Vzl9aGyULDkEh+v+vBVdqmOFQYepZF4SV623MhF3mGlG
l51qPL9/pdPfw9jcZIzFo1nnE5un1tAsr/71pMRmZXkFWgiwL7qzFk5v/CBKE2b0lA2U7PambOid
YdGUJkSIKzLnJqkn8RIBR/tth1WNYGl+ifI+dRHjElw8LKOXK8PoY+BKoV22DD+xTbzKowRz+Wyw
zpzzpzdH96DAr6aboD3cBoSxVSthmOeoTvXmOcxyFf+0TvuY2ln/7f2n/cbcccU/OHYZ9xl8oZvl
o2HryA6SSS7RXD2f36Jkbqqo3SWszzQQ6eS4MrWp6UEzVX3YQN3D0LXRIxWs+suGFNgtrFot8uep
qUHkj5dyWoIZCMZFHHnQH3R5mQ6mGmUXZ37y2qocb6BklfNrV/TVQOe0+cmRNMzsgQSRlWqbfXYo
BNzEZkiDezNMFl1OgSXw3c/6cXjW6Ch9HHLG7+/fxOkbhhFNM8X/IUfHH+/4p6JfRunIEYnRa7r4
Sz2UBxCNAaP/5txTfeMUWx18CCumBCdqditlIc2PPbfoc8+OKzKFjCpf8bUk75UrQlZK/H5jw/iZ
V4uVuKBY+s08UxN4IQlZg6uTUavCfhqZhiydnVre+w/irbsjt5SyDxM+ev2tBcCSCxzStLyAlGXj
Mjli47ZXEf0+9IjwH3CGby9TeZQTL9KQ4MCJifZYfX+0SxvtyGynI+kvC/mj79/W6S4EJshHQRww
tQauYMfvh/SKPJb6rPC6achhuOnFwcTR+1ePopWPiBIG9JEOEtLV8VWUKe1lOtbSYywlfa/zpLpi
oL4w9DfkM8jbyQ/iUtD0bRkdEdfbLgKMTfW6hGjkOYJ8Q3rOaE/P/suAM26/Bpolznpkl/zD8Q8q
QwnTTYEfPMqE+gKGE/bfrW3577+ck5YPHB6ECpyKLxiu6eYDTnJrmUKsE73cLqfPTZZonzXMZh8t
rZMPcKBNNzLl9mLC4R1jvKX69bcGVrxmZPINy9zE8Y9MwtGpSpM+C97KirA65b62B1JmKtKg3v+l
J40R78te6cUrIWD9hI8vBdOsiKUOpxJVrfD4KtxSVci5uowNB2/2X08EXD1hVtL/K4UNy6Xjy3XY
0Dj1SK9cICBHO+KUvklE7aExhc3sczF9NUvHPbZ8mqfZ5P0ge6NrsmFFKIyFXQ7PJMDye/z4/mMA
+OfKR3v2650xXIBLwHhqe0zZgtPHbkg8IVmHTAwxYPDsyU0rw5ApVeF4RjaRjzEVWnTHDZDTN8M+
f8pbkDrG6Zr+nERQFvexEYmnpdfmK2bbw77BX0X1CvxyIPQXJWdfVBszdgRM5xcXndWCxlvNC5jK
kTJ8hJlh9khaGtn4RFzGoLsVrgeFB0pLtliszO1DHOLY7OmRwAYj7AXeylYr5uKSShQWaclO7CEQ
B5iUI4nU6F4QihOUvZ4lfsyzvu0kJ0xxJxm7qwHPK+z9y9h+KeJ5vDDrKZeIckoXjP6hvaLfHs32
lpGWneKgLUoBEXXQYg+egfSUWom4cmJIgGjzE42FGkXkew/Ckr5VOHJ/iaxQJfavnf8crE57jtJK
+lbLiVG6yO/jyh3UzHI4EAbpljhfiQx4XdR4VFMqNdfj6lbk12OPdTHkLUygM3nBhgkqTiodFjlO
9pOOgdK+iMx4IcSlxpDPrmr8B4jJk32pU51vBVkK/EDUa3/WJPTqrjzIRHVJM7Kyuz7W2a3QnPQQ
BouJ0Kchn00zGIyGJK08XfAnxYeT1zQBA6Y7RtP117GoChVD927Baq1PpweIxaruW/gcfCZjoij9
wekJY4Ec3FpuBVe+8VETMQAxlBnzqc6x5NoVcz08LiQ4PuD0zrQqrZu+3OWskgiyYj1VgUNMZHW5
1KsEr17KgunEwAlH/gJQvz/iKDu6rDLT8Ak8ZcpHRhIZXlNZYw5IF61Ovrnq5/zMWvLndOkmvm5w
UdWNJnJ7NAVGjBs5BhlKMLyGx8EpFhk365FyEwg6gw49ieoZ9HOYPjny0DxmGInBO4SlxQqhG71m
XCArXq90kL4TKqkYwpY23pd5S/ZrVkwYJ9C/RhZsw5jMGqL48LXge4rdKBTWZzxH0srTYse+rZd2
vNZ4moo3WMBrZJfoYgoWVJcE9zZoYL0qXwMYWIjWygfM7GCuKmNyh65hL35/Kzg9xzgxqZnY/Vd6
zbZ4C5cpbdMMfNeJyASQ5Z6zxiHR4v2rnKIiKI3oQqBH2VhM0ogc74SwjaxErdbAGJFggTvFGSog
1STbAOpqGOv5BeCA80GZNBykSwM9jCr1MV7FtXFvKXn6eQJCqZlV286DljsmIEkrztzk6TGIomH1
nwVWMsA+1eN71JmvLkNOQ6I0CJa8ZHUwdmB1XjdJojMoMebPIq9xkSFW0i0A5A/vP6TTVwE/j1Ye
uQf6TXCZ4+vD7FogWegYGMu1fVeV+fSp62TnzK88LRDZ+m0OXLoUc60tNqc9YI9ayHFaeJLIg1Qs
u1B3yIqWH4zI2Fml8Qi36jq1F1ywSK6difDEH0a+a4vxDJR3UrPj50V0MVo0Rrg09ZvTUVFruxcq
Yq5Qm8PvDhEbflkt3VVjhnPwq48WyzxQORtLLM5/ZzNtEXojckrxNQeitva1loc/68765SAIxptr
l0kbgkAWOsLxC9Sd2bA64mSII+2zndAj/SFJuugMDPLGY6McBANhQgUNcEsOwNee1IsapKoNx4zk
k3bZERe3OvtbZ5rZ0wWJDGB1lYBCiRft1iyy1eA2WOSVe4ZNqZIl1rwLa4jK77+bU9YUb4QJNkSW
tVYCGTx+bIPRxV2aEG+P03pL9lQJhOUtcrbYwRCWYe1WDV8/7jQ4fLtSOosvjWaKypsMka6Z081w
GLQhH898KG/8enoVRrcmTR6mjht4tIubXMc6H5+VtjSDbhB2kCm4H73++n/7Mf179FLd/2fN1f3z
P/jnHxW52EkU95t//Odd/VJ+6tuXl/7mqf6P9Y/+1396/Af/eZP8IOOt+tlv/6ujP8Tf/9f1/af+
6egfKH2Sfv4wvLTzx5duyPvXC3Cn63/5P/2X/3h5/Vse5vrlj98w/C779W+LCAH/7a9/dXj+4zc2
+78thPXv/+tf3j4V/LnLl7Z7mU/+wMtT1//xm6T+vlr9AV6QcL7mnayrXLz89a8g+9iMsmluYVOu
XOeSwib+4zfd+R2G37qTwLNcye58Ol2F8f7rv1rlI7DNGe1qKrTg3/71y4/e0X+/s3+UQ3FfJWXf
/fHbxnZu/cLZRhivQONkY+HrOF6yKenKCWYzo0vsI7XnIlUdARNSVQfsl6D+UOWzr8Oox/ux7+qb
fsSOZ+4VMqGIJYlcWYjpGQ+g5uvUpuSmY0H0EAo8fGAppOWXlibWS6vc+apnjnWfQO/7JCOBpJJq
pCc9tsIf/8uL8P/k8uLt/tu/XuLp8noq/3HzNL9sliR/5q8VZv3+KgVbLb0ZKIGMslv/tcKc3+nn
1wwDyCrgeCgc/2uJWcrvQJyA3A6jJ4gsrKN/LTFL/n01AOVgfV15/7qz/8Hyem24/7s7W82CgGzX
wwRkgXnaVgeb6BGjQSQhfmEupQk8PBM7Nyr6rjOt7CLOQwum/phUY9BK7QAFAC8Gsr0Y67kgLVF+
IUkJaR9RSGwRej9Di4gQFMXiYjDV0kFZTvIF80k8JKrEEt9yJU5IHe4ZeLgUsgmmZAqulXiIYSyC
eGrsXdo32UXsod2bcjL9VK6YVs2TQvzLq4Zx6Kxkv7CVknAFLvKEaHmxMN1Lh0+9Mfu9Na8RQEkn
fxa6ERX7ES+HK4ELbetrsTTv8FNBNSiVmdCQ83fxpcCx94cqlgMIXIdFhzpFlzikES42mzQTVE8E
4MYQ4fcdXk47WnAl35dO/+CUSZHvtLr1CTxdDvyTavpTbvZ7fS5jrMwkMghboqvdYvh/zJ1Zc9xG
mkV/ERzYkXgFUBtJkRR36gVBUiJ2IJFIrL9+TtndM5Y84w6/TT84OmyJxaoCEt9y77mCvq8f7LdF
lvpbeyZLdFQKkaebf9ll/3XK/vQV//fR/Y9O+f+HNxhrur+7wR4/1FtbvP35AP/9b/xxe7nmb2CF
0BkxzsFTz/3y77vLtn9jr8IUnrqPJso6z7T+dX579m/8F4t5BKMQk1KN8cy/z2/3NzoHgX0GQD0l
Oj/vH9xgvzzaWbzYLCnA1jIbp87+Vafd5GMPRVGBnq7skHq+dC+qbFD/rID441VYifAWaSt4hv38
kCAJSzSAY+bESIuVuF+Ca3EeNOv7nz72f11af34YnavK/zkscJVSDfKJIjs/PzH/gvTWHtk7jp9P
yNfIgiaYvovZsxroyoLiIgCT9wgmYANMaUEJ/vuX/lV++PtroyNkfcpT8Ez1/PkttjMd+2y3U8KA
w0q/1X0ntoITB/RftG6Oqa4asr1cThK2uQmhG9mTtpT12toNWoi8GUjgNUaHiKoMeB/+IB597XUz
mtZS/Iff9a/f+RkhwqQWGjmQl19DWFwUcJWPGDOxckffYRAss5NvrvV/stn9MmLkI6FYQXOPdImB
Nw3Ozx9JSbzMPPvbkui60kOUO/bi3WCP7ucvAsu6GnnGT1v5Ai2ffM9/+ibPfje4HjSQTE+4IH5+
8VEzVeidkjRIPOTJBhT00um1+qNm/alk/fMV90sHcr6dz5xrvnZkQufBwc+vQiRkmWZWbyUl9s/X
yQdvNXmOfPKK7eXvL7DzT/rp2mZEG5wzj2BjUGr9ip0gcliC2QLTW/TWQtq4D7aFLI4gwa5jXNYV
qN9//gnijGQeTiQLioBfJ8TFOLqj7ZdOwthSHHN/muPF74x/Nof+/UCE4X6mFrOrgjjx8ycIDM1V
bsmrOKZM70o/q/Y1QQNJuRTOyTb7J6db69u//yz/cmFyCP/5NX+5MGF6uatLgnDC4JdQ5SbdEqvq
P2QDCFMLbIkiC4L/sCX562tyJPG6uN/xPv5lGwoFQOmhnGxe00gvJsqCW8vZlovK6Nw68sq50tFU
Y9Ha/f17/et1c445oHhi7MRM69fOFYKOIYhZspN+6eu7yVP5W72lyIE1TJGIzMHqP6hG/3JLcALy
Pwv18dlr8xeZZCXwtfael1jYqW6QJ/VERZsQZJNeMMD9+3cHXfuXQx9xHCwQXojW3GS36/zSM1td
L9cA9kMy+Gk9HUYGVu2FLMkPfC41g8hDxptM9xlhpi3rv9qHC4vlHVwoW9yjh7LOelvqhT1ZlFXV
pC4GLLHZxaqo1PaSMS6p0cDimLEusgXIW5eIxy3lpf4OSXM7HTjWrDmCXEyy+jiy+SJmlj0GmXRj
ochgXBt5w/picy/XKbDaC3zBjvMstiXoE5ISQAI5p7DOQ2vnkGHOc6vNNvtY5uGi392iX2DGinXu
rubO72G+mmMI5dRPjQ8QvrOZFMwLXrrWDrwTkJaNCGEvD8A/T+PUxqnuYKllhDxayTpVXO2TClmz
1EQtRWkjGZIDrxqrL6UZjlSwwsnsQ8bI9Xbuw5lJMyqX6dao5tzZ93YgX+RaMQeGDO/J/QJhQ1y5
gWETHq9MwnEtprw3Z3Goc/Qzc3hKEYQGMXbXSuVR0Mo1++B0dOH7SjuzV/YJ6dDz0UrCveeBjPDA
fdTm4raR7FbCQ23CzzeG6SmYe6ZadhZvtOBPAA5aWEl1ZVvR0tWgQzI7qNXlRrtytJdxNHZuFaTE
3Tpu+jWUejYPqDXDb9C69MgUZZ16/5LWU4E3dGsG4/czjwvrq9t75XBo1rWxD1vvajlHxtZ12c4I
Kz0fUUGRiJsv02RczXShJbpH9FIPQUcgVkTGgIN/AJLmjCxc+8bOscp6RIqs/erWtnDHnKZeu2z3
zJr/TzquW7I1yYJlJ8rWei5LQ1RJCtb2coDwU+fQJQw5XBHbGj5kq+6sKKPfxisnp/5JgBcxAR3r
IowXJ3Wra0+Wct0jfElPqcsDMAphbNVJp6V/r1SaL7hcoUBccq5TbDQyBDXdqsEmRlW13hvcMwqm
XghkKpV0pHgh/cL9kbZ5sTIB3SbiOAnRg6jfmD0CknLpn6C0GA+23S/V3nEMaF1dnSIEhReBbIgG
jOTcJqtgg58vm0+u/A4AbCcnIn+HNH2qxqmX0eKPisWJvxQSvYLNbVGkWXHRbd6cIx7V8ms7Ym/B
vlPjxTW4iRxuK6RVh6DtsnNGo+KHVEZO9s1gO0OMDKN/dzIsv9dF2U2kNNn+GsSLqFY2WyP6R3QY
eTDH85xa30NjVMQnSrEuXF6sGmJeR394jQ1FRgTkyyeDO3MzjIZakbfNDjHFfHfVeixyMFb7wcHB
vV8dIVkWuvY23kgKK7BEeS3dnbly3zyQ7pJldzwEy2I/+lM+Itp0+uuV9G3st4VuXsdsNl+MqS9v
aIc990BcJynUWUmS7kmZgMJgC4NUeGSxYELkluYrG741252hSPftkG3ht8pmV72H2uOBKYcipsJv
TgZk/pbtdcoaZSJelZ/TmNUAeUemWAMP/eQ2YKTMWT1bLg3nrQN5drgsECXdT07m5SezUzZB3qNO
c6aRJuIcPOtrbWcnx67NJa5awA1XsqbK2yt7HezbPiuC4Y6ENRu3h9AKlkuzQYuKvLao1PeyIuHu
weiLsj1yb7Yo1d3BFT8yfyvSfU1tWsb2mMKBHnFo50zn542sbhr06bYjI/5qVY1L8JHf6iVWAU30
VgTmt0IYLKpWy6/4nb2h+gohnIxmK5XVXe5V5lO+uYC8eyG9BNSQKhNzrvsL4Vvma9dYyw+fNeBn
SxXgHDzV5zdyEYW8xRXUv5dGK795nTN/tVnIsjbMevFojtp7MpX2LOYImbkjf5dlCYNRcUfEvfFd
ht32MswOARcrLWK5k9obggvQWf3B4vCcEqYqK9eS6WFCy5wMJ9tashRyZC2v8QMD3t3IWo/FUM7T
Xq1Dt7Amz0PM3EU48BGyuQaUL1J5VYW5egiqjBNr6jkZo3DZ3F1m5rMfGZ7XPM3mzLFaB3pLD7oh
UTcRhIlD2oHz+WMOi8GKAWwZT+T02retMRrAGewRK/ygHPsH6Speu7fPZJWLcrWno8jOSQVj1nG3
k3BcHzuCthQcIe2/zRURe5GdL+PLYIGCjRrXKAEKl+tyPbpy+0o6uAF0mh0hwxvPR1woM8fcdiDN
yMu02tru4q4tux9N7ZVvTlWuRcQbLglMAjg1JLXnIvKcNluZB9LbnWzfGaX46lh1rx5mU4dZbI3O
9Hb+aj9q6hQKLNLKGeAYvFPMgcVcHFavGr/MgbmIWNeLe2im1tG7rhyyWzIMePiU7Zq/rB7vnxSb
cmh3PIXNPLYX1dsJmANnjrO0rW43/PUkjg+ERxynxuBQTkO35wlOVEGZ6K0w3hWUMuggRndmEORz
7uNZcNpv2g7S8Hpd6gpoDZvo9sFcJ+IemnCqv7QzQPFd3oIIac3SSY8sVIofee1L8I9GMGSx03ry
g3QV8jOrsTTCw8An+kkksDISghuqmZO1dflGHfAenq+z9LDUHT9P2utNKmZvOfRBuPlRCO/bw4rs
18/2glpv36ahRyeLpaKKBKzVLS41JXNEiLiX7y1vRplgWDNw/SDsittFSbQB7CutN2JegPBbZmFC
xKoqf47szRBvdd2mLzAuBLapuYOUkrqL87jNlgFSBREXfj09dm+G0fp1QnCSW0WEd0/EAZ9585Gv
huWbsOuUIN+wUHdZGWx5Qu8iR1Kdwm4+tLMYyJo5s3cSltdQi+CvmXvEAHD1uUP6C39wmnWnrLzu
IpeS550ZXHoneDjDI3NTFBOTmP1hr9oqHyJN9YWdaxMcm1bekU1RCBU4+8HdTH2aDB0QSCgq97UW
0+Ak+MnSBdmvXY47MDFsC9NtwlzML2gid6ns4Uj0u4LKlJfmKW3rUcTLwOmZhMUmTTgkfWskBVHL
YAW1zu8C6lKDRNtKVvFiq5VQlrGQO0fBCNpvtTe9l2KqKFmJmNGx4Zc+xgsdEu6VFj64ATc/x6Ov
zThRVqkquy4Bw8xHRBVlnQxoislNdaV1KlpMAOcXzosYdsbyWueuDz6igX12nP1A3+HfbPUFSz7W
7iFa/Sc5ORRlYnHPy307d256NIbuwZz9zD8GTlPqnVMCkMCBMBTP85ZOb8omqXrXWgWCLXcqgk8S
JaSP9TrN85jcE/tz8trw3q/H8MKc8YQkQGfV0+SY1ZO2M0dymqRcz/nWWIczPcCMuzBIG96+78vY
PWd8zX078owPRvm+4Iu9h7M2PQ5KboJ6XILR7DRvWskCxWnlCQVYfUZSkqwsOBIyZNH+LJXffiXk
phzi3iEUBDyC1T8PFWyfiITn9qIzfNZ/+WiZKjImGTyRpy4JpVkzoXa1tYXzzm4mfiO6PWpTj/GG
GfuD3RN6oZhMcaeFVpcErT+PEbyZ4NJGFgUSG9Uy0dKGBzIF3WwQbYvlrfEU0ApHijIujbQ2hzkW
HkHdF2u6TtMOtLF/3waLWx2k5bVfPJFuL4oKr9w5S0OZaA6ku8d2UbpEQmz9fAp03j6na2pQEWEI
u+br7CHFlgJdkR3k9ldfD+u3fGtB9LVT3dzrqTTvbeDejzyBGh07s05/TAWC9igr1vEWwAHik15U
CiJ8s4prgaZmQSu0IOPd+gJFc1935MGTMvQxIU+5dpF70HPwxZIusxXDsJsW2Ns7kS3eSK2YC04t
giVOUhSaBsDrUPdI33B6OqzFfgZ15fXR6Cl8Ic5W8uFPqF1OXulz66QUrF83TkjFJTF15T4Mi/R+
dUceIvXCGH9dgZHtCmuUnxb/uogRWfXvWGinKfJzR92gqqIlWGAQigjpw1zyuYfy3rIx+wXd2V5Y
EyHj74plcBRTd416tFj8+TXLPHRtYdt7X4yZsz2Zhrm7L8fM4HCWgEcwtxgzmLbUzZqL1CFGJ1o4
ih4nWebvgtCYBUth6t6001bnlxyRzeuwOk130PMi7muSzEVkLN34TSuoW5GRzc5hHmDFJ27XpU+C
C6E6uXbXPIfmNDuRTkuLDmD0givGCowiFUbxR4t7x+CSwAAdWUYJCL3cWg72xXBN6MBobsooPUv1
KMBc97MZpha5lqWyC50Li2BLqTp0a/wz2zmDDLlFCEHvSLqhc91NLLa7HYF65zC+pjlTPZA5zcls
KANSq0EzG01YF5aITYbdUvd6JChvbJcObs2pG3eDWAgW4pfODyozoMejSnQeLLfjePZm4b1Subg2
XLpS3nSp5XqRmrR2gDWVbRHZ1AKXBASYPK+GtGyjYragkY44eZt49sf5dXLC9gErWwrViT9wPSoW
NdcMBkOOGGVSfShpk9KCEsuXcGc50PniBlY8Wm/jwmCo678V9lIMUYZ/jQ+k0eO6m8pZKzDgonnA
deU+mOQ4e5HQwrnPqwxRlQXoZqW3omykP0frF7nrWLyRGceeyA3r7a3ZQho00QgO9dHjWo8K8Ktp
NKZ2+eljXruj9RrzfTpl1bceFdgPiUSr3S95wcNJ1Qob8zIU5coA0vXAknmgmOAbmP6nX5prd9Ou
DqKBftrWMOrcsQ6SlLY1SEo4Gc3+/E5/5EY55bgZ8/pAnkuXX6QtZe3ADMmJazoMPBruWv4ojJlh
Y9NSBEeNZW9rHGRuBQ8QOamK7Hmtrxztdi/jWDtX2WAGRtyYkpYzRxH1ZluNcTWpRb9OGeTLKFAc
KFHnlPqu16iCIiHR5Own2yrNpPK8mg9yzbpz8rRM3ykQEDVT7mP/TQ2f36PssrWKTMUdEbEME9c4
24N7w2uNxxFA2xt2h41nu1NkD2Nz7mdIFB5npAypf79QRuUxgXp9+qVp69A5hBPqL+bSFXOLlbbk
uz24+Yv0TPmYBsBWMYMVqT5mFTj/SONskucOanD2qEc2faJNpcBUqP95HxV1x0HOunmo+KJZ3UGY
O1YYy/qLyQ0BB5o605dQrsckN5f2krWEBw9uNYv5yJm6zXEfmKSxZywb72Z4IdauINTLjdbW6++q
CtFhVLvOxqniNSWlNEiOLQlGF3zQ2meUoEZVqa9tuoUhYRNcBJTqnMQ7AzakjBqD8KvD6A3yxjUM
+zXU2p5xeHKzJpzM0IHEODJgkkxRrsZm7YxDGgTjloxujpx1c1uPKYIKXHVMw7QQbyjSPDshuXg1
I0SE7vOkuk7CIZwFulrLzK1odrzyZsERTIhSaG31rg/1kid904SnYtWhn6h2nUj1qpfpSQclwxpX
T9YboZm5QR+0bnk0Sq7NCxS1VnacwqIbInsyqv24cOHFRrGGPvEPjZaXzbwq/oRHj4pLxXyZF5l5
cI/ayTl5KuB3aB0jfyObjJdpK469SzWEnXGENX6mX0GvPLuuR14B3abgzmhz3zs6KSva47iGEGMc
aBbFnp5w+FKYVt6c5nBwNoByDU85XWoZRlrmqxEPfY++TBWgX6Dx4PkFuOBkScbXN+1RVRp14g9c
K0hhmSO8mIyryn3T5kEbL8aCHntpPOnHDn3kCHjTGg5WOQDgwA2OEFjJ1BaJ3czLI3fw5u0dki2+
5t0IHEXRRPn7tklVGClPmnOsPH/5AaTUeaHdWFeOCr19uNr3LlhbLxYPvsx/8dw1eFalrT6yxg2r
GAUHqFtzmb0fzI9rChI3I/aRWQxaqGC2x+9zsHi/l+r9awiW9UZomS08azLxyHOrI5St4jo9TNPU
fWXLYQZfhHLlo3YaZLOD2Ye3NakXL0w20ioJjFxTSmPuG5PBQoEU9cH5yW8sQnWR01vKiDxZtKRz
0F98bKlkKIOAZE4GWRY+qQXdShC6NjO5n0TmvjsQ/O8HMpLyuAkIm/+yiaGr92Vqrd8CZzWRquma
eRMWZGc+ViAxituhYFqYwCpTXeIEQ2AfC33WXvocs4me4ex7yZa2JRsu7t9be7O5I8bKl59tN4zT
Eak/dcSSOXUB9CIv8rg0EcI/Gih0Hwk3NkEjb3p5kApUTTziom0T7dGGHicomj03EdSEZCGN7apb
Bo5zd55CToWJHQOTPyn5uL3epgZi/nmFSd2oeW4juk0yY8kE3X5RfFXo2fBWEzkF8NhKqzdEE/a4
n7gJ170BOwa0q/TFs9mEC6w4+/xQH7ts4oUxPFDFD41/s24IKY+AKkPaCS/PnkOD8Q4+yw73AFM9
hm5DEbjf2TYo4LScBnVUKmLs0DHW5WvR5wUl5lCKPLEWqyyjzt4qceRonl4E3t9sb65eSwVuMnyK
ssZLraheMPcTQdjL567vuh9ualr3ZSt0ihEgn/kyGWDFoz30j5yY07U9BZ6ml69xFZUc0J9OPVTv
9up0FAL1YmSHtaHx2bnrZL2kXraQwzWSoxATHjd+8XqBfLmowt7fQctkeGJ0XsHPY2258nu5aXoC
rTAz72o6IzsWK85YCIJO9uI4bX8bAoFVMUOB9Otatc4a5XhwbsOlZOcbhq19JBNiCmGgTs21Ua3N
sC8BL59Vpal4DMoZJJEanF7EZM3Qf5q6tsW+89Mh3zG8J3OvDMZV7Omr0qvcRLEVe1mmh4uykd0L
aPyu36WpnX+amOvrfUu8Yh4tYS0fXLaufGmlZ3xLtZdCbOJD6PaS4V+2C+baQl6NKPyW0k98zKEz
WXEusubZ9I01RYdvVY8F6BYS8OyWjRHI5iaIdWEEj9NS9Tz1OR+Wfe1Y1QfrZsZIZVNkRqxU7W1X
XVWRI6Q8u/3WrivAVQ8JV/8+SXdLd7oPGDVzUobZbTd5Zn3qZmP+4XgjTuHeXaqIJ40awaexl4kG
YzbCfZfX1g2O2ImkJmuG/++NXQWvsA/P4HfmFl8U5wRu1X5cj4E7OvrK5fn8TP6OMaP2t+yTM4/I
eDyp3I/aySAq933K5NbwRfuM5EekSWqu4qb0pXe3Muv5MBmGMVFaAuM9H7qzB8MLCnHATK7P2O9A
fg4YLIyEZUB2vfDAcOBCOPaRtXYtL+zeF5fZOmKcbaSkStUMb3+E4WZwPo1Gc2UYMkhhTDheR46B
Vb4jbOgW7qeuZb6P3Egj+yw8WNNhUQXRXJIMEa2UiFM8a12LiM5NUAIKq9PHDlHWBXKm/nvpYZXg
HGV7wKk5F+6uEXxLe3clgSoGHal6St7UKi5XJmh2MmHSeyVch4uFng1RKSnK3MUBKQM3AGnI/4HP
RbNHvjPtYzEWW8QcfyDaiXWtwcjnbFGRtvvDbrdiSko5LNcgUK0JXpcD78guOieM+sqw7px8pLpI
3W2oEmPNJ4YeGZdFjBi5mHYTC02wnLTa5Yk9m3czO3oaaFadiXkHPLd85yvBjMBhaGPvqB2kF01w
qwS/Sj5nsTlu4cPcwH6O7ZTRfeRTM/qX0leFh0sDv81JD8K7njtp3lrna5sSiwdu0mtpMZStHUbP
GWvhmeWQ9K7mpdYsjVpvM26AYNj5DpVJ2kZztXJH19hczZ1Fvi77M2Wk4pDnLCr34ZimHE/EXM47
OdQMx8OOqUzUiU6Vh7RkqnHlc8tSRto8Hr9UTEaNpGP+dha7Te1rI3zDiGVYWfBlaTe/Uo8Y3Y5y
k+orWKf6se7pC3YlnspzS+0HsB24U7rDsJGcczvbfTHvRIP2KA4YB4N6SCUjkBR0Tb5H9jG4jLBk
5sdlpsqUjFDfRZDJjQIfz0B+FLftNrL2mBl6xfyt8DMMV18cdIBFKFKdIlXBOffqE93pF6zvBK+n
qIw4vZD/DnFjTw5SNJYgxEOH6XQ5VtIfTxoryQ3TEzSeAM3LLEY5mnZx2Bf5D3dTzYCzpZf1Xig6
6z2KaF/EaD6VFVtdWXaRVmp94L5tjJ3lah7KsMvzei8DM70pase9NjuneycHAH32wtQmiF1sHXR2
6VKx9cVTg2W+LiHqewMhp1GNMbzYh+i5V864Nb3zABHBYu7z6nyKk2geBThEl8ikvz1SDS/BnkaZ
Oc4EusW4oAwOrEM7FWb+YDLS1h/AiDi8pbPmXN9NKgwmPLxqdQPXyMcpZi6M6SEFWCj/cpP9J+YE
FHjYwXAqyZW2bO/QR1yuvXSfeWZqm5VAz/O2LXxz2LPPr8ujg73zBsX2OF5b1rCou7yi4I06zi1c
ilkwvSAKYI68sQgb6Y1rYa1gSKoiT2qe0u6+YOsgdls3OnvK/cXCh103hNG0hr5Dt1R8G7oCmy42
2g66SD+QFFoVVKujFzb3jQ7DL4he1uwL4n4pz+VsbuwH9gL5vrFaAtNILQ1HpJE9vbvjbWOVELEm
dTyUYZ1yGNluGFn1NC1HJ29Sf096dvNqccrTYZCjYzLgn/xXJaexZndQmDh47Y7JhFk2Wp145fo1
nAzzcuoHphGyMsvPcO2ql6VAWRfJrR4/Qm+U6jtdDHKsfY4DzX3tOK3g4802I2TyhBE41rsaAezw
vEEBIculXiz09yXutQumY924UwSxMBUJWiSefoimIAoWyQnh1OwTCegtxPTZ45njcBsUo1enarP0
gWVErumpZvU2g+CWhAcHxHDaZeq7hzlnMxPRawoj7sN0gyaMrOCIfzyzmCWHhdiZCvnSDueZe0/k
NfUvc6fxtIRBO0SeWdZPG6zuNkER1w2XgpW/sws3i+zqngfEdr8WlrMc3Fxw25cEzW4EgNfmytTe
l/lFp9hGJpoiKGd66+d1ogz+0L6qiS45ydkLb2GiyGYXGEQQkaOTl6l3ZC5DRG5sZ5RYbyHZMNuT
zKxCnTo/lzgHaer5oPrAlrTvqWhuir4cm8gMuDfOg2qYBlGoUmau09YwC1ND69jct2OnEYf5PFa8
tjO2vVXAUYeqD7DjYp7HBZ1FU4UYLniYsSlyNdzayqdpWHQ+5DGRHV1nsyXcxhP/aNkoi3oJCKDx
GIrwwRGbQt2Su935mCa954KPC7thbWWajqZjbR6zxwHSI6U/fNc8pu6NbcZt0RrOOsVWvpAcU6+u
d3LTWQc7Q/eQ9UieWZrEYtqrGOWaNjT7wdJrVFWM8sG6LGxRvVaJ+dIgBrGL51DL7WCNBdxfizX3
l23VdhSUQW3t256A5Zigrj482GVj2jE5CwRDFXm9ggstSwbwI17LAxpIol4YVnfbo8yqojxivMd1
PVo96ThxxnW5nHripD66oAs/rF7PW4TX1Ca9egqMzv9C7wAeWqNeAMAjzaB59Jjy57dZtdTyU7Su
OlTDXDbXMxSc5jQxMa0jXGquv9NukN8wYhr0jjkKcXCWwbwO9CNz+/YJgxoELg/OS3Cqjawwv6aU
st6ptibtHniamz7wRwQEu8USjP316LHbdQuQgVdW5lDKb8y3zIPDTjG/IczeDXe5G/Tyxeah2N46
JLNgplwQf8SMLpgCOoXf/6EM+0fq5P/TWfKTG+VvnSr/DzXMWOn+JK36i0ngilb2VxHz73/lDxGz
7f92DmUM8AhAt0FwherrD4uAbf4GzgDP0hl2gsL5nJz6bxGz/xuENlz0BBZBpOBv/beI2XN+gyeI
ABW+3fk/eP9Ew/wrF50UB8/Fxsd0AoX1GQj3s4bQTb26xl0tgVpSySeyZWAcma1rvxki01XSNdP6
fE5MeVDL8q02hzQGMB5UPPe22tqtVs5SuULsfjkN9FO7c4SYpCsyhLGzJxKmd2PRT+Ftm5XrcLks
bC2hufjL058+8f9Fvoy78heRJ245yNGMChF/23CofnkjcCecYGMCkfhIZcLjlvX5eBBb7m4X/UwU
PJvEuvhe2Cq8DBDh/CgkzkZ2LDPb4EIWWR2hdHY4yLytB8UA6+ZRN6q49VMQ2zGP+vpyYaDOVnrJ
9J2ZgY6NCJvyixOWTlHte3J2GIEIUWdHI/CX/sj+dOVpyRgSEwQPDVK5+65+SRkMXswNQjeov3PJ
olOVs33L7LR5ctdiCQi5ZxEc56zGe85+XX8wQGum3VntVCcca2kazyYPjoiZGEiUcgFzBprXL70d
u1xG8AV6NWY1BiwdZIowtGK3MjiOC5XJ27O+BsKJrIDHDcEk5H7AXAxZhS/5agm0+OqfeR6gwxpz
3FWD7aMX6IahjnTjW8PRD9nG7Ecxq6t27Fdx4XnY6w7WwAwn8oNafhdF0F/0W+hdlkpA3CdEQZ3Y
u6pXqh4gqgUFPB+S0fcqErlFlQmbdjv2asxevQ3C/JRrZ9zXpEVNSSPEdC22YLQic2znPLGN8xYJ
IraZAeY/u02A0yCo8FOrvGmKyRHRFLbb95RiV0dNPjuffaUQnkxdPT8QiTQZMW2K/SOz+5LBJFnv
O70a5bWV69K+6ZbWvupnf3ajpu64A2Z+YwAGihV5UJoUnOa8PVRO5sx3gQ+m+DzlWZ39Qvd3YzYF
IyBr3oiE7JzJRppL+3klBqxm7IjpXxLRMEoH6eN6Ty0E4g9kqyscH2YOBZuXtgLQqUlvj2yXeNCE
n2R/C5p2CfnyciRLMPmWm63NZ50YaBv6ZCsn4dIIo7BGolBO6rJX5fY5y4WLOaSncNEdUejsuRBN
avhh3AST2Tl/Q4mQBzvcc+Hr6mu0nbW7ITprpwryXmbJOUvm0nPvbT0dMA2QW8rwhT4lWKgsIvZA
PrFFZr52DKBSni+YheoTl9/KzFdV3oF9o1nFdWF05L0QVvMsXFfNO9WI8TZkDNvFBguoZ5Zt4o6K
a5sfHMZcL2XdEUJYiGX+5vZTveBrM+RCba1GO/ba1s9PSJvMIQo7KT+NfrQ+RiaeMt7ydj0y0hHi
kG2i/my9VX9pgqp7YEkZV8OYMu3jCGG1xj18aaZqfm/yzL/wGrfcDpno2JkJ8aoDIYYjsvf0YdU9
33VucPHR8eqPWpoyPIXjOmzc3sY0XFCw+YjcEGCrXRC01vs6lhNp30MvXsh5mzRhugt7jVDKZmaa
xTIlHrIl2Gl249SXad4FsYVcJItHI6USRf7nrKcVWch5mtwvnFHIoj5xYVrliZ042g0mJijhiGm3
doM3CpGYSrHNMTi6QTibNuXXAGyMVXiYDelOufXwbnvV8Oy1GZkeTm2mF9kEyfdAXBwN1ui4mo6s
zjJyu3hUPWij4l5e2bSzTiBLMovxXtEg2XOwvlep3bXEKGH7Jms1+9o51lDtLF6visEEtZIjVK/1
bkKczorJ4KJJNqH0M+Os/rxMKVxq1pQFXGz8F3vntSM5km3Zf5l3FijNyFc6na5Di4x4IUJkUmuj
/Pq7PKtvT1UP7sz02wxwgepCN9CR6RFBcezsvddm9mY2ShFdT4xT5bZPZ5I0/O8IXT/KX6n+JNcl
5mK08BC3peM3+KoeEk9lDJfY/Ngt9e6VSKYvVy+Ag3Tr2xwLUn9OIxrxassaIKBQpZewyjBS4y5G
+ozDBN2q4sBuwN8TeQPtqRpGW4YqN0oOtI6Kb1L8y2rPaS/iJyQn6Z5LLyfVBml5+jDNLnlyrR5H
aoXr7tscPHveUhkyjjQxIPh/izRZUT1qk8qwNWJcxfbNjgD2ibceSdZhUe0zUULYM6vlFE+mWwaT
q88fuZsbl3RW+HN4Lttf2CIxCXNVK5YQHk+sOhU9QqenzEcvFeo0tcXynCxWQS1631f3RH/dW5nk
5j31z/2vzq3NT8ry5i7Mc8uxfO5eOLdR38vC7z2yS9xhFrc/CA6BFYPn9sD7Kolvs5Id56aenMr2
BVeXjwk6Ns5uo/qPJV0p06oGr69911pSa4NRRC0bnAfqObVl5vlzvzpc7KyWl31EDhHjCdviqwFy
VO8kjAgSLV2G4GYmeTpvo8nJv2BeOTMGCnfgNFQjRAcuAWqquhb+30WpRveIaMxK0eb+uEMjmHXK
uzSRI6Zj9WYHzzLwiovBGhpziYEPm3oKuYe0R8hE3c3PZld7d1On1NMMwUAFdHpEdywrWebmVgLV
zWg5evwZJfjv4fh/QL39y6j2vwzHlErX40eLIP/XjN/vL/rHeGz+QcxJEtcTkkC0fs17/zkeG9fB
2SIRQcCPxw5Wtn+Ox2S0sfVco0M0kkBJcPii/8z4yT8A8SFWM/TQzXAtFf03Mn584TUE8df0ELDD
a+sVfwdpWoJE18HzLyjjvl/yrsA2DuCUCe/t+sDu/AqniL7VRgNhvyEJivDCKJgiYjjFt0uwyV8H
I5AIoPspzamBX7zIwF2NMrFbKUx6X8a0OkTsGd/qSQ1+WhreD7i/M9yMnntJX58ctFq/dBZEPGhG
T8y2zg4Na94slsx/slbNTqOdJz8mOa4P4FcCsqfxuUTT24OGn7eYA6ovk4kymPBlYT3rcQO0jnYf
NUo7N5n0UKll34aOnMo9S1wkmVZ0R1puPjv9ZeR7yOP3IpEhLqiviWOkByjCfmmiqLyvYfFtHasc
DysvDewh9jc+1PLR5gl+O+lDOgTsdtWNxF71GS+j+UC6Y72XWSJ+VIueg7ByzXJnxh6v7GwS91kR
i4M3AnLK9A7PqUPNc2O5G+l49FjPGjngIUP1qrE3suEUYRfrYusNdbufJif64bHFvonslgRJE/Tl
PO1GcOkhpmDdJ9qw3mAHxtTQsKDV2rgYt4K96Nlqm+lUkhAO6zFXqPNxckbVj3YRqWbRO19G7lBz
NBnzXSWd+TJaZXWOyE5gwqTau7bTO9dqjEBZ+hwyA2T3cCtfTJoFNzOpjtNQ9nwLBRVXIu7pOIy6
OWiM/ihYvPPWtr85ZIlD2jkgfkX1pDmac/EwCqEiqnknHVGdZ7MBnWFlMXbAKxVQON2mFb14zlLn
jQZl506jDYCNobTOdZw0uyjFEzK5hN58t+rt3VK1X1HWsHNfSmvPS1g7miwN8UNa9cdQvqCdA3d0
su5eaIN5QTFg3vfUr8YzyZuScDFuS9CMQSVqdZn5XFtmrj4QFMWewNnQXVnbqnhw46sGOY7lHit1
tRvXgfDmld40qlm9GJOcXmaMKZsxX/RXq1+fEa3G61s/Po1VD2SZF3BoOtoUxJDqGraWftmyyQTK
eD2UdbxbzNmcjhhrzZC9jf3eWBPBbdq6gqRr9MuatPPWUum6G+vWRKoU0W1Wu+2Fg17GJqjNAE1p
2UxsdF4IL7ECritJgGwkgh6MannV+ZLNCvExPpQWVbS9pdv7aFFyX0CE3oytI287jyDfBt2tfqls
7Dt5x1xUudhjOf4kQTyb8jh4mqAId222XZpGz2UTc0Vn/XIyR7MNc83rvpSNOWwyxBpYpTKeoTd3
hyjCB+FLx62OXYG/FKekFcZZ/jZJpfsVeZ4N7Tr6toizh9lzrupQM3nfXD0f4L1yv1/n4ZhMNYJ7
745+tlT9Bud6vemBYe0SG2o1KRU611bxvmKmHchXaN6WEYujlZmxex7b9lTK2DvwKua9KlviDesq
4KzZkicQJkuolGt/S2K3o645HY86+Z1NAnZ1y1ltPDmGXZ4i6EOcew3vSWRTe+LoRGyZQyg/Jg3Y
tohM7TBMpuabdWPu8WrbH9QCMtdYFTbAOe6guvZN6CRFe3LNxnzUUEe2cWGfzbXGqinSN/isD32d
v2lpP2ybOjdvpK015ySJk4OWx4/rsi7bRohbtANqVq8LzYJbmgF2ZpCccMmgb3OUa10VdIvMCSNh
KjTxbQVxPeVnpCWEk9iWn0RVlue5n1MaQG1JWKTPEWX1+BQxXm6zYaKZihfRuSs9m3tCxSX3GU9f
gjr6YRH6XYwqmZp729b67SLNUBvsd3LVQpTJFeMnfCuH2ttgpQR5XYecV89LMsBnaIF/sUZNtQdT
5eut5S6QOxrrkGvTlq1SQ6U0MeCrDwqozthsk86IwrGZukNXmJyO+ulVyykc1zHwpZibK3IsDhqO
u+nijNHJvuqvWmCZ+XiKEagPg3BwCCn0dm/tH203vSUQgs/TGc0tTU/lzZBr4900pPGrHqmrxU97
x97HLjl23LuhzKywE9U2HaMflSMPrTmpfbcQjZ9sbw9w80jqWT3KNQuNJB92uCBw1bahihEipMd/
i5Z4abZ6LNIgZlUSxpN2nC3vl5Vld46Z51t83RGqSPyBUt9scdEbN1naNkdbpG0gS+bWrnPXL5Yi
zI099ymCDukoFIBYMPlpua4IV0TC4UCPFNAuza/OzN+SZoy39rXES6s67BSFtckV6GEIGvi2pZHs
Rzsq9qupOW+pSOlkazg4awKumt3ap7GJ3W0djW3hDzyr5nR0jjWv8kPmyjbE+tcyMg+XeUEWkSVl
YpZxz00WGiKZYEimOfm+9cZwKQAerukTATh6WyMAHpZ1orKAmRvhanSL3TxypA5RITC/FHXyyxuj
8dkxrAZ7yTTtJFn5G5qK3+HIWDvqOeVB9JN1EEn3ayTOBsGUTTfWhtp9zJvI3lRUI2GvSuOT5vba
rleyB/cnY5J0WuQ8tNgdbmJvaO5cSg98lnnLDhd++eCoXN9NpSeOA5DXCysaEbbt0BzWpahPiREt
By3lRDtPPRuYLtOe9THh8F5PU7gsGW87oh2D8vXUXqlMJWjmu27T/7TdBbeth70n6JjnN5L3BOdN
9HupKfvoVVc/NBrbC11Ewx2+ULItapm+q8YibbFqdnzKQI5cyivtTmhqE0/jWZqFFdql2DuDrodF
obcHXS14ks0hsLPk0Wlq+zufSDwIXtmHQrfK84hsvqXPlVOJXiF/8sOXflEAOtQtLbqd0Y33LUNW
kBAr28PIjd97bWXUcw8AsFgULieBDTW3tVC0eqhbcmPhGtnknLzzdDi0xLc6LzsNgD837crDe9Ks
BEZgcXGaaZPGi3Ws0a98jZNrYBVWkOZDca7d0g7bvtrlw3xckV3vl1HI+yESZQjWlaNsvHxpunaI
WJis9OXpMxWB6pQi+6Ax76wmC2QWv815b22dub7oaXWDfXzd9NpyUo6WbTBEEwR2SLTl62WUlW/X
nLqFjrVowYmwdpwcS/XhsQnaaDmdmWZPOzsF2FS+7kvNPhTLSrm21IPW874SyOVBknERc4+Eacnc
B2rG2+GS2Q759Nlq74pkMBIrlp+Ly6sswJNZ+p23PMA7fiCoyemfn+TcGxYwSfucDflz7hlFmHhj
uXUlE1dcn8jUNbu0uvWWpKM1zNn1MeEw1OCOnRruWbXoZVDF43dnmFOAFR8plFgaqxC88ZYbxJL5
27eq8qCZ0Vc9ei+OOC7mcCkZu/2KMOpW08sHfK98/vFktQQCFT/jqMBArUseMonk3Ygs5hPnQQhG
mNwsdrqzY+Mp1+T+ak8NVs4St1GivpNpPs00HwWYmbBMyeRFYa7K9eHdqupHNr7fYxf/Aoe9nXRk
qipv8Yt0O3QdAs3EnwLLSe+jaBo2a1PigtFFE1ojg+8wDucFL2hg6OXRjgncDsKG5jGk235iti74
xfsoS+6jx++a0wDt3sLKw3h8TayGLJlhtDA243BM0pvYiXlZmulG1mzKa6t4ruq29Fm0vMTSPGLd
G1ERsdOU6n6OsyAy4oPCQXs02my+1dZ4ejWvj01tZNv8qSnraVwrrcQXkJ6Jc21cBp2m59c0D/uu
a58ah9Z1Q7kVFhlnM2dFdkNXUXfUqFjdL0kM05CrzvvRcD73e9Jivwqy1O/FHJFk1jYJPFem/av4
oLZtzF4C2YP4RHOTcxlytsAs6xR26lfs/GjVbWX3E0/7GsYD5Zp1y1VOYD60WrluF/okGN4q7Wbq
SNYqYXzy3R0LTbuUoxKBFP14q4+5+6xcgb+KNcSNJNfOUARvrtVEt8n5Y4PO7RwQtkP/iuV0wkoy
3pbGYITJWtS7UbUaAieLZUng6NJ6sXjGwk6kW4hmZ6JCblXzsFiksgqPB50bkLjHAoC2aUaEcdXH
iAhbEMGhIDVEI1zO7sTqb1EbYZs3dZQeG1pUMDdX6bF3ie2N2dvSqfo2Uw708Hw84rbjyYRaEOZT
vFWTe5NSp3Pq7bENE1YiF2YSQXpgMrgJ5lAU9WWRw3uujyK05/VCJzIvPHy3dGMXan9NfRyG1r3j
FWAS/45OalL1tgC992pHBueKdvpZDRlmfRHTWaKgOQAa5xWhTT5lryMjfzfv6sS6JGmPk6LIQk6R
gtuZNPAk0x/FKHl3lH3sl6KLbkddiR/9goSDRZdnm2b3Wwjhn0WKj5VA/lWWpxfFwyQJzfXJLsqX
SscIBr/gFxHnR7POH3gbBhVsTp/79IATncosU+jPxXWhOJTYd5Zigbs+lbx0bS+CIMjnbLyORZpa
78uJrhX8DR8g8a9Rq0UL8kwwQBAZ2erpan6hVe0qTvEqzYrNVDk7vYqOVV4XgYahcRtjI0ITbspX
WGJb4OfGsYcAQcKy4S2MxQ6Z+8U04vRKKD7mtbtpC++cmBOzmmfNh8Ygwy9XHqpQqR7GRSTb1XEu
hSu3PMCioNcS4S+Fg8gRybeIq493jSguXS0IX6TmlzKHFwaj24EI6Z1c13ucuKjv9puZtXZQVEw/
Jd50140ippLM2CWG/gojAI+sXTGXu1Aj2w7CYd7VL3RbDoRzEv1iCTQkBt5ix8jZ/HTTcjli0pz4
IQ4LBzrY8tJxhu+B9T9X8dyghvde4R6WSst+XNedF0f2w0627KV9WDdc8dAqPipgFDsi5BAaaPYq
jmj+0Q9tHa3XdekX3xGpdkqzjIBp4oBmilHsayted0uCT77r1ubZHLjHorLH2eCKOce3JRkwcbYm
vKoWuie80nktKYWzQ+wkP5JMsRRYeUr7UjdxdBCgWG5Eay1M21X1LFr7fZj78gCruTy2telsSC9g
ClwYjStt7DZuDH3BTGR91lLbPlSDkoFUtbw3dejYel7rB5566VNFsXHICU+78daFt668GpkdiKY3
yjIrSM269kGsUd0Pyqs2ylbOL63kzJevi3HxMm9+wn5e7fWY3IfpOGvl4wS9rj2z9jUdZ32v9DU/
cDOOt9xQJsKQiBjrVhf4AJvs6BEdguxywwJ5K5qqfZi6OnsfeqFz8uoon03MjKus1x5qr11PLkcB
jMmc6Tvc3FsLLyvvlsgNYz3Sd8R+NUDWaRFKQ+Kzb5o1ufdIve+mDoeTNxv1qdBIvPVWLz6RO+TJ
GHq2/4TVqQVDS9nY/chfuvbciKNlFduhXXmNz5UNzxzkQGT5mtvM/I5Ning9qwvbYXJPeT67+qYc
ISD3+CtXPyHYuFGE32/dpGm3o3Q1za+ifjwVBBrfxFLqly4Gk72MThHAQ2nheHkaUGmjP5gVgmyZ
5lEIFTZ7xub30bK7u5/l8uFobP9qW2q7lgj5wYliKyAIE2+mhMcVXhb7+iu0txB1mPzqQJBWQSa+
lEwo4J9Z0UXr4QoZGdUKGYLjvVhDqp/5sMkTrGVFDiYJmnkwvp1BukeGfC/AXbjuU6119w6R3V1S
DfoBlKX1VrUk0qqoAH1a9oTcLKZKdmnaXdUnytvYc5kcKTlN951me1+1Xjd7b+goOBiWNFS1OexE
lzTJVnm2+ZxnpXg0emRzwtE8ruQ4+1UVWw9Uc1V0juH7meYuvtMi9gu87rXAKN1u38p5vJuNqb23
zUa+8ngpXj0q554ol5c3uj4nO4pNrIdoiHkIFIbG5hI6zWFNjeKlasUNghIeVTVXE07OKZoe8wIf
MxgUW/OYr0xEIyfFYWPMjfUKEN24zC4GMj+NbY5fdURC2K5a4xbxc5KkRZb8nNcDTXoZOfqdlEt9
F+tz/WCzsmEn4BTDG2kbjXRW6sQ/Jt5bsY97On5MUNNzkLWabrBjwuS7tRB7KY3M/kHb+rekgf//
HDFYVf5rbOY5/fmVqJ9Vr36mf0dn2nzdn3t/NviwuGhZdVj8s8sXUJ/+3Pt7f1CdyW6fhcefgsBf
9v7yDxhejq1jrIBQZsj/aYux5R8YaFzWP8ZvLw0Vu//G3v9qvfnb1h9UL4YYALGgccSfAsNft/6D
Pnkcelrhk2nsgkFgXlmVfcumC0dApIYwdgrrJnFYwSj7unicVxlY1ZIHOpVM4CQsFfAAGC5rzQ42
X8eNqeJPzU7JbLDhMtGcud2dW0/kU5Cj2GYqP49EtDSCgK+5wHTWFa55yBvsNC5vPoV0mGGHBmqI
pTSN8MTHZf0rcYqGGOsIWb8sok2qDeuzVtYMVbkpD01W4EBkj+xXsVuFmFPsW2CVvEpGvMKZntxp
Ws3uWSetSyaAOLaVpTtVwbj0jCrZRW0mH/DT2cHvy+Hfuuaf6pJ//hVB/Dej2P+dnWz3s77CgPt/
/aP+n3SScZX/b+6bYf5Zfg5dXP9dLOOL/rxpxB9MizYX5tUTxo1gcdn+edM4qF6IVFCLMTDIq5ns
n2KZo/9BzyeNgLjGHHBfHn/cf4pl3GsQzjCTQSGmLBXX1L9x01jOvxLTDO4UhLKrz416ZjS9v2tl
S0O+yRpoHzF7pXxrmJetKuMKq0bRfbUNURHs2+UebrxxjyKGsNFSYZFhSw4SgxfgmK+YAIDL+2nn
mjtheO4LM8On069qtxoTZ3dkJt+L1Udaig/CHy91Z7+t+BqTlkHfddJflilggTDS4M0lJ51cN4Cd
1WxUdVaJ4x3lEj9Izf22r0VKvd20hxlQmd8kiUSUwm9hmoV2qii45OAcfbazN70poyPItCbpI2mQ
ZdPEqNFrTAyPVBgHarEQ+o+ZKsfSHLaVqgFPND0sJ5CZoRsbepDUpX3LWOTtIzHNZ69jOokBlge9
qnZk6J7dKnqPOVseczO/TyKLxD3eDHcDTKTdZc6SHwcNwQ58utiUg/GOrfDeTLJ5h4/jSyZzcfRU
QbiE0W02opOL6Z/FoeWGVV1+Oulk7VLgDxv2m23IKzfyp55hQ18tteGXQ0QQfRCXWzxs2PfofEvu
x6QEhIMpVQEOW3WcZ6SaXrnvDU1jG0zC5metZ/h4I/Kge5vH5CmhNMMvdDzv8SSfKwQeBuByueDE
JY1BSeMmY90M5qdDGyrWQ+kCAwOfw9DbtWRKyJGoa6ohXZYp8MzqAdHCQdfweoyJTN5mal4Kp6eJ
pe7YyqWcbFom7w2BpBcLVpQf4UfjX1dB1WufrWwpfGaABe3QeRFD/aTjrQYEMa9BkYwvGBZUmBvL
hUZTY4Njargxo7T10ZpcOMM8eIuEotpUg1YVcQixIaKyvRhf1cSZERzCY09Znb/040XBBSPmUhHh
70quXmBiTWWFzvUTZG7xEQH8UJFxdoCY0eSGKNG2yc1K+iPoI/NTX2I6VNqMn15DvszW3wZBFjZH
JDHKpGTfY50KVADCCbwIKs/4JPmNmaRab7W4el7Zv+ZXQ6A5a+RBndeCRXmoIjGHi+O2WzWaAALo
ndx0Jke20hq6p6nR966VSLId9nc8OaxAqulV9LYNLooVYtLPs18wxW+pr3nDQPnUJHP06GjtuE9j
2pGtJNmBMRRQQMyj2bt7XvJYxKJGcMSQ5swnT40wrbGAejDw/b6Z+wPbVM9nz/eG+cRGpXRpZ+lk
tM8GNMhOISiNw7wflXXQM9fde4u1oxoyQ8w1idWp7lMJPQ+Mqh4CclYs7hJrCoXWLiFN2O/6EH+5
Y/uMTGsC8IHRhnG/2vR8JsBAq7czhlpwtuBzFmNx03i4qFdixH7dy1M+sCXC97me5yRujn1lYgqC
cxhkTs1ucE5GvzZSjCuIuwkLR84V4F9AZr2y5SnC1M4R/PvpkZj2W0p6SK3NGris8Xea1RXUkzTY
/A0scjwbzZ3d4/uqqUQgQt9esbuGcENXUzdOx/qJgMcGgA4CPavtPZXNaYjoDbNF6qwdYOc8wEx0
nmRVuUEeTwXJcbzi/srTPzCM5YR8eWBR1HGriXRLa9rqmzkYpoGTCw6Mk1khnWZaitnww57W+QFJ
nEBSw063kF0QlWvseytYiwkNH9bdZwdabwcXkjyRE0XfSUzLTNvwn1Q+e16GVallIUGpuPJTJpCh
kp9jVJ4LaLn4eGJBtqa1QlJdr8XkoSVPyb4iu7gtW/1zZdu9KyTt132RRSGBzKDoiAfWsOhOGR3z
wYTvgduHz2Pg3NtHqfyZdwPCfsFm1LXGy2zO3zWuQPoSC9/ChXaw4Khxvpr+0cb135PL/6mHwWHU
/q8nl0tdfH+M/2LyuX7Jn3OLxQiCMVv3hK2DoPL+6fHBHM+VbdOXo4OpZ+rnS/6zh8H9g6ZNApuU
oQAmuc4m/xxbnD8QnNBggV6gwYt/b2yBof2vcwtFPdLCOG4T0ZOSE+ff55ZWthBtEjsNMq87ay6y
2tZmj3qf5a02+rSBtRriCcddwmYguCU0iXwYN5Kd+m1uQ2jdY8ojXtYNqVuz+7vGzoSQ1quKgRbw
B35bHeokYOU21K9pdE/GPLxg0LzoBo/lumtOnV1HPzLd8nZMRtnDOlZUZFX2hdSKt6Mhvj/qZPD9
rtR+mc00XwyxPOLd+EZuH62QdQLBONj1CNIGAXqD12C72seEZ7Wf2ObwvNZEbMGb9IGMrUm/c9Ia
OcaIxzTnJHBN3bntpKmv+nca77piSvAMW84+vTap1F1RPo218Z7Unjv7mpWxYE/iySoDr40WGRrX
hB/P15nsz6INRJ0cVKEUZMqmgzVywfrwopZS63bmNSjIkileARg50bBJNGn7VTqnBwN1PPIhcvVb
J29xIPbq2SwT89WNB/s8ix4hf4L26uTxEoP9q7yC77atAAAMgJ3zLuOX9VHkVH0RstTR8NpK3hZj
CVhNzmBnWQ5Ft31SNp+AlyYk/euLohH2HvErusUdm4zHjo6vZ6fkAIqR/xqVpCpjfvI0w7nvbVCN
vnIc40vntRSIhV+Ob2ttf4yQcBivcjPbFrrHmpro3PBBTrA4szFzwJbE4OmcFm5g4dnZlaU4Ynfs
8kM28H5Ju656R+rk7RjDlyB/dR30hOacRgXUNAFMd6t+Z0CnaxwUy5YDQcKyn8nE7dUgxEbFPYdR
3GrttjNN8bB4d3UM4AXn9OgFuXKyd7O7Zr5AiuJ+MC/5OC8sGZs2PZMrTPfz2OWbjKPnZlltdh8U
3QV2VZKIxKS0H2lGghLEarHtc8isfeqFqpt78Ag11QvlcJpr9zUWOIkL/Pj+ohNNc6op1DB9hk5n
B3G7XATqFbMZiahaZsFEXG7naXSb51HFYh9wTIUptWMNakMtAVoCVaXVBFoXgK05lrAcmsDqrhbu
HChkzt4IZ2w1+pRARIFTrW+ImWaQ1lwNybosu8a2nKC1x3AV0B8cin2J161lsCJtB3Ojpwdm+TNo
rqOX309F5RywspO7g1jkW9c9fBUpdXRbO94Ka9COYF5yH9LBo5Ms3Q6HWeuroTBZ+81q78zFi6HG
ja3M1YflX+ACsdEtNAi+aQmu71rjEhPlvMqERTwSSZHXpd+C/F7f9guGizk6RzX03XpUU6gDH4vZ
HztEWz2tePb0Kn2e6iI9TNBvMYo/yyUXZ4C8dBi6UL3izqQ1RoJySKz015qt5YYQ3efaSBEWY/eM
UREzdCvvF5n8iK+kxLpVXCHlStMFUY3GH+b5nkBickd90nKIqVh0i0UPUyHEJ0QzXPJWyTGEMiNK
1jW1bzVXf5GlxR1YVc4zQXroqHEjN4gHeH+53X7BTSCpQXQEK8Awzua+hKk8Xav2qg1j5xg2fY31
OUpv1pVbHY3vmsnmaGMnYCOJai8k/nLfHPoGAyM2vdvKtQJl5Gecp9FZLBO+/r50trGNQ8Iq8w2W
7/t11NZ7kiLuBiPCz4GKgWOBILDXjFQAvhQakW5TNPsmlsuNkWLptiJDnFr8hEVTgKqUDcVRv9Pl
6YSvgjhMiirciLUIMq3IH5WE5UbZyFxYPHjgaOKWbqGr2MYWr312z4ViNqAZzTcbJMKh5uLezlNr
35c9OcANkB2szEXXvDQaaF4avK/Bd0xdnrstaRLxQTYCGfgdjZ/JOerbqUMam9YCwhb3RohXyTgg
Z7LaXq+842S5zvhFjWlU9eKDuFEUrk1hb80E+ZREY+JHLq7+FRYbqv7vLH7vGIO+KVgXMV155U4f
Gwzg4xzx4iNRM+bSvGlarzkjM/SbhAPIQzxqEI08K9rigOXUPE4x2WZYsXFnDw3bcM16SMmE0foJ
N8EJFNCydwGQ+radBy/UnTK/xE4e4YrkauM2vPR592NaDmPBJ3dEt7eMapvUIr0gg97VQ1tvQfhC
Si3G9ZRrZnHrTizWYVB13caq5zwo8jXCEmmXgTsIIPFxJlQI/HqnbOrNWqW9VlGsHRO9r++K2HBC
I1uiO2qTXT+1qi2M08AcOJZZoj6nLYCIsqxuy5GAQ2fDHx8aPHsjRqlxCnSY0EQptQBOZrxdktHa
LthA8Iu1WVgNRA30rG9JCquj6AkqRIL3jnQe0zn+TN3F2mCS0/a99LqdMxPQMFZnxO2wEOveNgkh
MItLb0maG4D/d5buNUersNVhgDH3mBXtrz430C2N+txoY/21QPSGItSC08xupDtDJK5zfC5ceQ+t
xjfto1A8gmxiWYFSf46rSgtlb2LwEll5llat33Gszgj1zsOhKPjBm2Xc3mZV2dxpBaBG2ZfGJ2AL
5vcqGkO9rv3Wy+xLKj06cpb6zTTaZM+hketxMF86DVyYXTe8v8D8mGxXyBBbSbQfcuz3Ay63e+K/
8SO6fQyJvP81cGramBOFxHM9RTewNNGdWfj4bTlMvhLiYZxhA9o8z/em1NOdUCVhbcspDyZU3aBO
sgyBROuOpHX1TWv3/aVykrNVTi5JmGahLBNKVQ/LRYJyuQf81ZwE+CZufjDi+CeZmYxsuljOgJuE
p+Gxk1W357fELrVaiP3zxHLPETF9v9HnY41WeMaxrvESE96B2PF4ALdefPWTSe8s3lYfnfu5qeVL
FtNOCtTmOBrdNagDJ0aO0QyH7CrsJ5V8niZvusUq596yqXo2XM4u0sIvA9yDc7SwH6DIICLHY72v
oQOeOp4rjy5+ndPacC5PITACbvmNHSEnlr61lq2xQeH2cHbpkjYnpJvqUSlN27JAglxS4og4NUZa
1oHq8gkFD8JEIERdfOS/kSd1532snVf/MCY9vbjm6k4Hxapkq1lw9qbRgsdHjnN4R4F3HsS8cvep
uX4poQPdLYPnsnRzehKB8pmVD7wvXucnAxuc382Jfk/qi/VF0yfJ04Ch422icOZXPsMnH7IFWpq7
8j5tPC2/WYey3a9kwH41RjU+QN/mgN6ym440b9lSElx+l3Joj/hKk19EH39m5RBtKkCF+24oRYjw
o856PIkHZTlqK3n0bxbAMkbA8snB6G5F8aaoNXO//IbOrCg9F/UbRSMKRz5lxfUXnk08BXULSOMC
sS0Ye88LK7x1zlY5XcsDVcuyQ+S4uHmUYx1ln9zMdNjuCXsLfk68uvGirGEz5tbNesXhwLdy+ERs
xiu19r+4SSrlg8VNwrTFG89k6dlH0c2vM9uBa6XqT+XwcK6L/6DuPJIkx7Isu5WSHhdCwMmgJ6DK
VY2TCcTMCTjn2FOPegm1sT7wzKwO96yKyBiWSKakR3qoKUwV+P/99+49V9GfgV63R+6/+jaZ/Wdq
jNF+jqgXUqPCWCDD5GgEOm9Ui8NTTU/PR8H5RoTS7MmSNSAgHOmWmE/RuPiVKu4Juzpo+kg7rDLC
IJa7OqinAWp2dioGZMrRInaP5RA9NIS56lV8ZsPj8CGraBcTtw7z02iMdxEq2kn7inPdQcCOulT3
QimEKRbrwVx2t9IUB6aC60dlCpckJx0pLuXOJ2NC9FXqSoysYEAb8rORblBjy4bXqXhyClAf9Zrs
S3prbarUgWkMkWeymWA2KL/WXfeKdmsfYi584vRBygDqjWcBnZdt5ELjQo4/CItUwutYpSvgx9Cb
BxH3rLGkLxXyd3uBiu2jVbN2iT6mLu5KZGLK/KkYIF61aaOjUcfSTMu5lFX6MltwtwlCcNEvInId
yAIzVcQz8+Q1IjgwkaIDbQmiaqxXh6wLv0tpfQAUZe1DzhLkJ2OPwNMb7pdJgmxmRa1bZGN+6LMO
3t0UWocBy6WfEWLJusYcd13LGoAxsovcmBIU68JBmLnLFcZFu5Hx/imCpmWrGiquTGw/pRgaqYS4
RsuUzms1ApXkFTFzA8/baQwOLnNhRh3lA3KupZ8+sL+l50IQlCsL8kvZN+1DmWphIPcyBdeCuMJY
1B2e0Bk+k8K+nhMpPlIln2o+c0R6fXGIAFOYW8xba8y3oTOtHelnj3ksS9zX1q5F/1cpg6MiESpC
jNVhm85+g0miZ1WxFEE/0VpHAaSO6IzwC9htFCHp1mJl3yozrtVVYBmthpRwKBSWtVV+Co0O688Q
IDTNpXmSZDW8mubyZupxsWPGfKDtgyVA8dj5sdWeNYA6u6RTep9Dk8HcWqmCUNWdFReBpwkSbEFV
bHYzlb+LO6/dIf15ois4OEUjTDur630TjvBTLmT5uxWdE5NxACKtyeSdEL2XGd3qXu9kJ0xjvGZW
eM9WP/oLgc+MwnfwmEf2m3BnRXwlQJM2nITXYA3SpPJJa1J2OvpplCrNrqIt6onT4M+t5cOQxkQv
FUGuZIvfZspznqZE8aVTtqffNhyFoccQ0RMOrmdMS3oKDaMlIg+HyWyksBWN2ENvXfpRjBalsPLH
MhJQMlLth0W4a8cupKndM4Uoy94Dv3pIJkjxwmTmrgiI020WgGiCMMTBmg7E+qlcPCv/XsbqruBI
AGiPmHqEDrNbMXHYxECj5ZTKG3rMdpetg7GD8lrtFpiyO8KuetZvoYXTWVF2GpTM64ZIXfbpDAM1
SWHGJUL6dY6VW6f6Raentwhgy25ixL/Luv61rSXBUQrlveF3c3Mp07EoA4Oyiuswfps4stKZ0EiU
kaW9BQO1QRJPjf2a6ePs6MV7ltYVOm5MWflEM2dEBlrqXyHZvAuGPPISDsRyMRC03cgMQgCldaq7
aOdpIA7D1F+U2fwMIyvxFvzwsPT1Y89AGI7yfIZCB70ZGau9oS8FyhMO3u26V2qeSqFOMfTzQLhI
o+ZjSoSBP0L42qxJNd4wqDrCwARhjUgDVbVqQYsCk2QdsFtzvC2OsSgu7qD1d/i0kXn040Va+zdD
Rq5kNdPDHJbITExh5HCJQcoC6FiKaK2yKukcbTTv+HaAKesjkizaJ0OcRV5urvtV17yM0eHOkPqe
NkJLD5YMDIqKWAKPUqGsMBYs7qI+vvJEXDZMQoVcs5fR5E44WSksawUNqWnQtenh6I3l6KRFx7Ti
2bSyzB2BOd9k2leseOQ0qpvqJwQj3sTo9cRmWfeodAW7kYvqKBUz+pZYoKjpIHdzwMws3G6ChswZ
e5vYoSxtiDFPs9adhQZMQHct6uka5QOHP3ZPs9mMssVENo4xHZiRR/g/5x8du+O4TcesAf50xPKr
W8pjosjnmLYNIMh4IBtlEux1aRawhZLpxVAukHgnFv6QeblHGXWFVlby8e3izqw/a5nUYLlZyvNA
y2cnCOn3vsp7J23EFPYBuh1LW2lOMF93as5ZDOOs72W20gLKS3jeE0eMlM8q6cFgSSh4D1gSkOp2
ZBOJEouTWgG/rxg6lDWq36TCLVdJiK4TbVU26HnnpQqjryHp52u4ipZrTXKzHTayM+X7dhJVHnjP
O9Mc/CUL+zPSPoGWRzR6oYB+mbD52lEwext1eJ5y9u1K+4KqINBS4b7gJL5r+uSeyRgtRzG/b0Ey
HOUcZ3oR3ZkbXk8q0NuSCodM+BnB5FcRGqEv5ZUC9bPCwzOOMODqtvQAZk8c3/RNxrm4VfeiJ4vq
oyV7IIy2c1e9uDXm8pmjEiQAcAte0kUnjoFcpzVQR0liK9W6oIGmUM7rBcTXKZKMXQdUvlGnD7Ng
J1iXaQyWaB69eE7BX8VD4WbqWsKBZU2QOfQyz5DeFEkoA1UWbl1svueLDM+beaM7Q9+pN5eDxgSB
VcqBhEQ7aVi+jw2tjUhlhA0h7GPJw03XL4PsYP5hYjN3h4aySJ7DNSiqBQWIqTAsZCzmD2P0kSu5
P8VEzslwi9uWWVbK+HNUsUPOYWc4w6bRK8ToDvozu6IpvGE0eAdzcqPtrLotATruGA1+IQku8TSb
lYXwiLS/E/rxmabDBIoRs+BMPqmt6hEPK7QSW0YBDnAhC4NsKa/9iJbaeFmq6nvLZJTzP5EeYVzc
LL1MgPdBuwNQI/hbAggmMXopqxy59IDxFi1dUNVJ4esddhV9kThAcKaMW0JhhfYoJv15yPHpEQD3
bZb756jtfKCdH0uRARYOoTyHqkwTMDF2SGpp3NHmctikG7fLi9UZIUXmyfyOouVzWDhtzoNxn1m4
uEejRnQ3r7WLKLi3BYu6kbkUGe9o75xS7v0FbziyGG2Pe4joIam9NzsRSrbYRF61yfPztH/IaaQ4
8EMrb1n0wRaABtDBRCY3S7R9ceGiXAyFygb5+CRM4numpghDCRd6zJX6mTMZPJxBBx6ZpZemEh6q
VX3v+/KLUc5uJFmNoyvI4qQlGXHKxiF8ELlFqWh8BdA7gTCvcUaA426n4qovfe7OEc4mGtJw76Xy
TuCFNG1lQKFZEeAzgYY30gDVlxqdNIL2soRIPqlzhE9vIeEMpgaFeLYFEgBbWxczsTsh5L5phK9q
CCRYBkuHp2eGcoyPwNYJZHHGkmZJLENfkFV2eIVjNycfuW6+q8LEkDEGetEVCODByJV2JAq7gUYp
h0WWO4aJatRL9mpCL6kJQsWgEm4Qus1bsVgN/Vvhu5GOe6HJvqHEZJuQbpAC960xfEREvjjyqjwn
BpE0qhJfF6jyrRDvhhkdHYh/e5WaGZD3BEuObf6a4T3ZaSAQ2JRTrLsjz7BRxAv0OdPyLBpUuFQr
KNSIOxyQ/fe0JPCrsd6o9T5dWv05HtojR6xPzs5TkIincR4DLE831IFPc7Zg1YL2S3c4PIC0tbv8
2yIlX6Q6PcTa+Dpg3ZOaj0S2XmC0vGP50p+h5RE5YazGQYKFE1VquO+bOEWZylg5XoYsyABPwBBX
Fbczyp1krsHc689ACT/7XnrO0i7eMT5y+bRMnBBs89U3k/qpjsmnUvLMlduFWIKO+XQqv3JQRF48
y5orNFBa6GFlbh+VrcO97066cuj0+kvNloc4IpsPJkOrIIMQtVfJT7U5Qmg7XZrwX4814clUeU3R
3i2DQPs9fzQn5c6shVeNFFi7JjvRk8WeOURNmYNY+Gss9s05HAW+h+HdrGAbm+M2YzUBsBlEiHhw
iEEOCQu4wdVk7iqo7ZHu+XHOraOqWKeStEHw8utbtSLnlyuofpXBHliAqmWZE5pvxjrNix22MUZB
7aoaJAR0YXY3Dz2jF5X4oiF6JCniVgzqbU6jGwXe7I2E02jmtO7KQrtCmFttqJGNDXIFstyoLyQV
9MXOpJSwhbTDPpZQg2mTdAe6ceXNASxNMWFxSUcqD+WQiLSHnYUpdNwZGFx0GBei2Vn3Md0I2thT
da3EBpwB09C/NDb+19Rs/+OkoBpz2T8YDP/H/y0/vvysZ9te8be5sPEbN4ZhWcaWBcvwVflPESh/
IxJ5AR/NBLrA+Jeg0X8MhpXfDA3lKM5LtG5wHqCz/UPPxl/JqqFYoqGyyNL9+St6NnhrP6tAmTDL
YB9kwpHlLUpa/kXPZsSc7MNxGalP7+jrRu5wvNPcxVl9eOTuuMMN4w4i6+YDduHD5BGHFEAavK6L
v7L4Tot9fI5GGaShEyhB743onl5RZh0GCDRu6k+vy47RoNcfpmiH5UwcXMrV7vLceSCPd3jpPdNf
W1Lb6IspHiZGuXgWQSZgJ0RpYVdUKnZxHrX7OrFHLgyVmj+6puTNPgje6B1or3M3cBV3g0PL3s2D
eK97cZC4mY1T844gLmxDwzHBTWI/D3Z8Ei/yXb4X+XU42PnyAdJuIAe1q70dBTfnhwgu9o9de8g9
+TPxQ2/YPRMJ8QBXyN7egROlccVio5xCX0m8xLDF+/FNPg/OYN+FTudJV2gtmv18uHt+tuzzcfuH
xWlP+b7z3lUHM4vdntoTPbcDzFmuvbAL+9V/fIzsT+gJJzANXnEPGsPOnhtYlBgF6KQfxYC2MV8H
gVtESA3PsV/SIOBnG/Z7Yj/yWdnpvnd7/r/ZNb5YNqBrh5Xws30jg+q+dyFfnVDYXBYrdZInDNH3
eIiSIEXISL4go3gWkrvmyxqI+3rXH7cJHB1fxcfYrvG6k3aX3CKnDrrdYEvXfmUOhhmp8OQrM5qh
O/Af3bxOxq19Xf3cNd3kFO25D55nD9uKq7/nB5BESk0N7TKjpxKYbo2b5zdcrkLnZHf1pzoxYLGH
b2TDZo76TfObuyEYgtztv1BeEct0xOkFTFPbvxOqSVqNRHwe3zVVyvptPGsAvAIFEkHAEfGl5JAA
QuAJ9zBkIeMM4ET22ne6irlLDCD6m3h/K+P9Wzvv4+8DlfFgYyZMfYxiR3GPCfHUvi3vU4dHkL2U
ebttNbtYxRoJHzVypSloRNc4ARofx5cVxER+se7I/XTp5r3U5/gkn5WH9jQFw5Nu3IRP67NaRVc0
Af5bNlUOfxAP2SV2hSsuGScVztPkiU6bMXCyRc0HgI5Lnz+3MsWijWduOhl7ajOYsFLsqbTqGGhI
Z6XbDwDFdHv4ztSSEg0J2qT59ePwQeylduqvNODaaj8tB3hXVbxT3PAQ39J9ekKzMXwP7/iR7idG
Gvt2Ox24/sYRH0jTZAmoZnigdvxKFVk/MocmAZPkpu67/q6fObUHNP9M1I0OgaaHzBe4wTZtK/34
Lx2vNl0pcGnRwOpzQvzuYFXsnjglwt5xUb1y1zWanbxIt4xT/Bu8bzt8EL+kvo0G0Mamu1MhkjiI
x1BlfeEXs+zSj/3Bvy07qE5OlB0hvvHpoL6j+XtRruGT4MNV5gkWlaflBcYyJKnuk+uiei2d+lVj
3TCc8ZUJ4C06zl913IzfhM8BFzqncnZdsmznnRaU0cuGs10eOZRJu+Vc+qrjL97mKLP7/epe4Tcc
PwWbcQyz72P6NbvoB9gr+geSEzsjGZWPhDwN8y3/5Pjf7uS3W3S2PqCj4bdNb/K9ckssFJwo8t7W
Zd870p1ylt/ME4EPQBFtCHRfxL20ns2rtzpGYL6SqHbGue1AC/mUb3vlPgCsdom/KxfzNjoM6h6U
w6XZI9XxwSKKiICzPWNF9ZkQFi1oLzUx67vMZVn2Pj7iHQ0bay/aD/Guuh2IBXNevNqO7cviehrK
W+8Lk0Y3cki5OfEnW3TV1/LjTWExpwlPn8DvvcGd/PiDnrpNLWdLzuzNXr7TnNWbThfZl5wLBfFz
F7vqdT3wK9jJ6BT76oRX0DOv1V7kX0H8b9f26OA5RZLHv4MWSLfzi3aYXC6I/7ycJAcDXYVOx7YU
7C9OdtbfCLQKD/13iA/8Mf/+ZgQ/ruLSP3OMoz0TIG59NoBzIjWwmdl3p+YE1RHBr01pOn5P5UPn
wpuh04kD0kfFN/A/vVfs+ePJCkZ0dhpbVX8ACkJvpHDRxUjBsPiDy2to5ga55hPNAm+CmEhNPKtf
Is54NQErXnTTgjfhLPE7QM3AQoysNuCudI0A8oH7oXw8kUhyeHB23wXscq581I+m/wTDh8OkgzxC
+8Bkt2/ZN42zdMmY7dwYDLiD37iNqwTbf3tPuDNqR3hnj+XyjYAjX/RYfhAm1BH3eOKizFcmFpfp
xHBfx9Zpx2ereV9g6Xzl8G30LqD9RL2G3p3lMj6CPxYg0RijnQp7g/0w55JJNFEoYiGWCztl3GG8
7kUHC7RuCfZfryD/BcvE/yQzhIEM77+vHG8f//F/um/dv9kfadX95IfYXveP+pHQHuCg2B0MCbKC
yN/8zQ+h/MYsE0KuKJOf9gOW+5/1IwBdKHKiyAtVbasR0Rz+vX7EKmFoRK+jOTQlqL0IAf+CH0Lm
B/1kIhLxMNH6tLAQQdZlXv+zrJDTYDdDD7PQPjfC49Jp8qYBFOkPT3TaXCMjQBNIBFDozkBNnaoY
ITzBaLfzi0yIrDgPXgwc9mDqofW2pnP50swz+a1aD5LcBwOKvDYCNvCoIunew6SmO7IQKvS7z/2/
gOtul/l7Ahq/hsaHoVGm6wDZfq2CRXUxG8VsTRouqwKbf0RfDxyHzIaox2CcF819hVpnR8hIthdX
UXT++P2Vrcz+pwswRVlHVvEDCPfz58ggBZIDfD9Oi3l6alMxO/dTQhnZNz14+XAT/3XRGB5q4nN3
xgBxMo6Ehxzo1p7kdG9ccQBuiFmusruuhLlfZWvucKICDa/Nrt0r4IVVr+pw2cZlLSC1UgCaqrr1
lg7dqp7VVkoZmhnZ6ms/1GI/PuoCW9cf/6oSB55ff9WNYoyHh54B7vrNl/Y72lyJwns0trD5Icnq
+wxh3qWbRa3z17W2dD+u1vkymRYuRGyuJufVeu5B7KohMXNMqXBbTvmHAaiiBf6hWMA5Nn04S582
aISipil33J9csvirVw5Zrwlqj9AWjksGKao/X/OkqGMu9ZBFe0gKJCrM31Aqrkx0FdWjUTEeC8Qd
h96aH+RZXXdGMRHcEfXa51KMxXVU5pKkdXwqrjTHTYCdhAhnNHbDEUn99ITrxvwSASkjYXhtcd8Q
Yd080dsFTpZa0wH25OAreineTFC0KZOQgK+x8YUCUENZd0owJ1nzmc19e5ZwCdMJU5bvkOqF+0Yq
mHEmTMfDsEbqJHQCi7cqeNhdsam0WXfEtGBczaWE8DNM5YOhjdbXKlyf2sxcn1EnlUyTy/JZMHK2
H0nJAL2BrUqizvJC6Mg0msscKiaBNB0t5PlQrKl+qRdCz6q1LK+t3IDrD3Gvo2oMT6QVMUSysnuY
ft0l7JMJArdBgGYGdPSBmHjch7EQ7gkvwb668sNsY1yms2EIJzwD/T7q1uQyp911zC1miBqHIaCj
1iC+0fKLCXfCV+9i18VsX8LK9NTcEu8kMKslXeSRmT05ZG4xm+k5wgTh6vSBndCiJp6InicCsaXc
JpzvxYQc5o/62N8aA/or6JIDvmnJb+ei8v7k/vp1+ZFwJBjwqMADb65Q/ZdDeK1HyVxp+EOgmk2U
FjM2Mq3q8EXJdL85mcjibulpkQtpstD8ytrzohsvvSALBYeikXb1jIgU6YfKGElXIsoaopd34/b0
ywZGyIVWw+lPrvqX1oHIVeuKrmoSOm905Vtn46cH2aQRbFRkQha1IBLpA5bawmnBos4IiXnBkwGr
+psUjlOAKE1B5rN0rkVC4tsfX8ivC8p2HVjyTE2yrM3T+ou0fVaEKgYiTVbwPDaPFjZnNzWahCTe
RfJlHK6Pai31f/ad/fO7slkYBtHGEhB7Wd4+nd8tY0ywIlkYmKgVi8ygPx6n5lU12ujLkCkK50hM
gROTprV8yrLKovuNLhAy1TCEb2PDwLSPLfWtGbruJFgmJlxFMo96M7vgUfCy/PEnBOeXq/n9/iJh
Mdi2Nx3Ri0Xv6JcFrJ1wBBGrziHRAiuB1/7KxX/GS60oNjbaMLBijmptg3aZDGRyZUf9CNAqqpw5
J9sQQafkCKX8gdq3Qleft5dMXgxP32InBC2X3ImQ7E8SEzHuV8lhHEk8zbXyRVkaqkUJaGVSduGD
rsuU100hBqgAnrZUTonyOVyCsR0UF+ix9dCGsYXzKZLsTkKjgibTGC6myD8QQY9dT+oENbCiHA8T
kxdBLeh2wMW112YcXlAuMfwjjPCmSUhy2yEUQzsKMR6t4hq/J5axHCrMFgFQ3tbrrCj0SWBtVwc0
NrX81OgPHZP7nYAHKsiQgFGNQwxGlszOzNj4TYsnDUdVzg9fU0l/BcuzouUjesgmOms6lYKgCg7w
nEM7ye1N05rurhfK8St5iJLPcpZdxBoTkRuq43oo4gF6RVrLBlA+gabN3MCF0WQAx+kU1LJSv+ph
U0FJjrSL1g3JTcBeeCBYPvSgmyp7EELIfiqOKnO1KYgzCAid3q7gFfUxKBQrYnw8cvjXiTpk8jNV
HJdrQ6t2WDfUz67RJa+PdDrxhMsAzEqVsfIHpU4CXFmT3UKvBfIkdCg8zMUzkywJ3bJs6w8pqoAG
Ya00RYK4iigZLksy6a6ZhPMp7c09DMPeL0LtFQKIAk4qftajFCAiIxe7G1HegW5BA7nJyKeyu+Sk
W59QBfYB+E6LA7NBNpTemChJQNRvg6Ua6OMIUmHVKvPcm+0TJLbw3KE6vprjamGsLfOzMZaM0KQa
PJYh3sROeI+7ZCaoDeYNrXMahvU4ym7cMA0Gvdxyy8tBSuCK26Xha5Qp1d000cPK9QW+I7XQE/M4
6XlzpO8rLIFHMcr2irKagbQghInJ+HlktEQKK2q6+36ZsyOCHeyzqf5SCrTddUGdbq1eL7fREpKD
UJrIjQrK2bwyAwS/k1MP6KZdcNAo5pkHSXY8msTw5ThC06SEFdrN/Tvf4fSQa/17WOcJPthZvo0j
2H0NN+yBbc54bTLCcVM0cj7cxdAtIoEItIH5j7AIDG6HmQiCWUHPnJa5fFgbpGEFbkdHTyGJo/T7
VqHpZx5dGIk/Zxo0+lF6DEsGeEm0NudBpDr1W7kS7noemLsJLPBnWUVnfNkzKuK2+kIthtBttLY7
yNTNg4Lz5F7F/+GsZjvAvpAf0jpSD4XciY2dK4UEI4AbeU0qlCTMi3q3GABp53wBl1KI1Q+JRf9F
QBC7q1h7nsx8ra91J1evlKowgDC/nuB3ABfskMalgZ7OnNDRvZQeUvZ48jUUhxFiIonGUWbFQHTQ
2yI/S5NvrdHi6+njojwnnUADp1KnfR7JcsA91nwKM5bjpuQA3coI2wwMtnls6YGEK+doEK14TIjN
vnZyqx0Nwt/BDK8vJM58r3jifcw9AVujBSZGLhwCLZGHEMlIhCbN41zSg8EyVLxm+q6yoHGL2FYh
7FmZ8WxYMQIPwh3gJI1rMj2D8GsUFxZq7mpqLjV+ImAPmDAcflmYYqE82FQk3ZQxayQcPBiiZrRb
+L6eVffosdIF0R+lwCWOdZEnL5sAfjVj+QCyDnoK6oQkyKkdqK9FbIeoThGJMyMepT6hnbLM0P4j
89jUVXkmDjSrHRPHLHbbOf+a6HXmdO1avJhlhFim1dXPIVyGh3gQWPgX1Qs7wfywRnU6p3rT7nig
aWVYtQXoyuKbGTVD0F20JqV+GIHe0M4zhtSJoASJ9CXmNgzAsyOsYf+v3hCusEeA7G8PEutY6jDO
EHgCtme/rultyYzadzjQiZbKN5NSrRGh6Y3EqS9EssPEfUp0jdMd9JjenbWBMSxUY+nrREScdB2Z
rIG32t4pnVL9HCkKLv9wewwWFMmHollEDcsTdnu8bcsk37V4Rqqvg4WQseKKL2MVKgXtawVTeKSL
64lCHUkTz5rX4Sp3xVVjA06BOgaggOfbVC6wkxuiDoJ0XiX07bXprq2o7FONxReRb0Ew+fyDzFzJ
LMSMFTWvhrVLoEk7q4o/jUmzSfapUY5VMuTcr33BpytmSTAlZRIghzRP7OPWM2+eN/dihpz8M5zh
3NxUvZGRLVKMZFTBEpl6SRuKmPYlsx5ojRf917EWgQwUnXQBVgz7ZrtUPK3qnhYlsDV5kh5rsaC5
WObSpRi4jaU2kqDg8DJLYjPm8Naa7tKzVYXsMiepKBkEV9tvn8yT5ZFVtdyDQkTRZcKmfapQ8NDA
jhZKIKUa51uv8WkJvaGP97NQ0OxcK6jUlJPqR4oVAOjjjDYWsweZsH7KgbIjeHFKgi7cfpBY5u2O
9DvrpGkdggIQS291aHEdI2F1YK7a+s0a2r5x2sqs7+XaMhrS/6IeKsGYcsNWsbofkoFfpCtXvo0O
qHjvyqTfTPyZbBa+TnQMDPDmW95yIhpyMLvYJqZ213ayxpxV0ktovxYs3LJE4Z7PW5akoQnWsxVV
fHRzlpKV2crdV7UyrOdlXWKa7wgSthT4WfvIQ0l8kawR8lclzXPtA/Mcb0x3w++rKaRnFbqbj1fD
sKva4gaNZ9eUi0ONFKZ1BnAQt5I0UQ8RPi5jQ50qL9P73LcSKEQdAc9oD8o7sV3Vjxzz2CYl3U9C
iZwfuiZy9jk+ROSdXeIhZsjfjSut2NkgwS7P2tlTU+1LFfcSlm1OU1g58mVHekR2NZS0vsM2pp5X
S2TylJe8rlfaAwTJxJssazupITZHLhdVvmmExqfUNfi/FXLCdpud4Sj1C0ksYZJ/7QyqjkYOsli0
0pOymFQq9VDsJMkov+PRmM+ERIu49+MhI1Ro4wrofSslPmlvw9va4wDolVqKSTiR2EHCLGHmUDQ4
xVZ4NkHbAA1n1s+NZ0B+cMpqzXd6H4cLO6iSHOWGbRqambRPc9VCiVpLLZ+2FGLgqHUp3BHvjHa/
E2bwrohL1RxtZqsg05XSUbpPVaRBTsfJf1epK4mIGU82c/3lGV/rCzXmgxFHd20MhlJo6vbYLQCZ
8qG/VxVjtDUgbDR/2s+I3EoHY4WGD8qIrvVMIQWYUrgTpoUqHeJAsKzCXTyJFiJNzpKCri1ep+A+
3fxOTi9r8zXqx+FYVSlevGKdd3QRzHcFvfqt6C0S56dMuaaRWXoqZDBP0pKEAW8bnbs8Cy/6PHR3
ZdykT6OgvNQV5HClM6uLUg4fAhl2zy2R21DBY2LNEbommCT7ZGeF3XNUNfobDh/L6dSo/dom2JBX
Era5D3rGvqs+4btsTTWQhdpfzURlz+wRgsYIIhlbmbQImasH+G9Uvn3la4IPD3T7eUXbg3Og9f4d
o0g1pajbbK0zLxxe0EhNKvktvflUUnYmi3gVcYPa5cyJTZHaz07v782BmVImvZQja3oj1tBPh4dM
SB/jGP1XlnzIsfj04yT2l1QS/0KP+18TUvyP6oRzfv7vO+GXqh2+RR8/98B5xd+99dJvONolkdOG
QVYincp/9MDV33QVfQTtZxlklmwq9Kf/rqEweBGOd9ZXoEAGpxle9I8euPEbUXUIL0T4WhCDjL/E
BPq5EUBLUNQsiSRNDtYigCHpl6N1iFCVgItqdeU5E7+QIlPf2nHMyXo0m/axL/ritBF2/qSNujU1
/v+BfntXADV0UA3UIxv5aOtY/q79sCrGgn591VlthPKJUkfH4VJ2+999C7e//bx/Iw78ViVl3/3v
/2Uo/8XbbBIVhU+RrCN161z97m2sciCoNY5QhITF8EIosPCgLUJ7hXpI5AO9FvlR6ScjchqxNzkQ
Fb36QHAHQvmx6Ri6VWiukqBo6L7D7NeRU5t0+5mww555E+UNiam3LBRuPs+97HQJm4ddlElYIO8u
SAkCotPDSm+r1eOsQwaFMY3xY0anghN33se1I8kj0QUVkElmZ/OA3c6gycSET4mkcOsUDl/FJCkS
V54qUh2AAkgfabymj9YQAyHhqJ1Fx6krp4e4jcn8II1efO5NsC6M+2jaIjmtOgueOqZDO9W1YiSh
wcgelDwFGiuFdJzJjRMtPmQSiopgBWlo7FZVEnUW4kw6tORGqU6DGzD3CoxSq4MbN9qT35tUnlRP
7YV4txi1M/5QVIpRH6nOv2Nb0zgntjrlXaPeyiyh91F2WnWkgQ7wYCXrC9G0mCaIzBUCMdw//ua3
u/aX+wsunMLTAc5CsdRfwgZHcSH1KhEUcI4V4OY2Wv1QYAw50eEAo5CFf/J+6s+TpB83NM+Pyfxj
u93UXx+jmGyyzMgGjOZrXeKPSqvcODEoGnGwQPW+okIumOmmAy4fkigRYQxrqe+j1io7rwcQHjuD
oqLyabCiqi6WlfQV+mr8qayRkSLcHKZpB3BM+p4tkGt9iDq53wowCmyxRq48dma7fWEUUiUhU8QN
zgQNRGPRkkUohTkbarilPXeYr4ibTet4n9NYl7ajH+dOxWrARipSJTx3IyAgO84AsLrVmJYHkltx
gmvGFnpXkXP7vpYVStG//IVtLBGJFij9QvHHk/z7J3WR8AUwu3CLaVy9OFejIMlnwZdRre+S2pLO
f/x+Pxqcv9whENXgtKFvo3Mt/7I0SJzVNPpgkhuFivFZVDQcYo0aRbMiNIrdNKT35HhknjkkaB5V
BfH2yCCNLpJVP0fkIDMd1GjjaO0EZlzS25bgQXGCpotO+1UJSRiEHFSJPoGPjccAr/yTW07+58UN
hBvTHAmiGx1cZfv7331kUWkQ6UJWkVuUlYlFiOs+FmVOFTrMo0XcSI+LOk+KUfe0RESHFmJYMwGj
FDythQoT2y3j/8fZee3GraRb+IkIFMliuu0mu1uyLEu2bEu+IRyZUzHz6c9HH+DAHdCNffYE7MHM
mKGLFf5/rW9N5NykISk6UO4Jzt1U1UqHI2uXDlfXwYtnznBWxXcdYn+hO2N8KJKJgOfObftyO2O1
t2/Upte5//iXWTPsCHJyaCY6wjopTdutJONU5Zaf5uDp8ql85VxFTIliNrk+CNbf+PhKrsPKi0bR
0de6sjx+gxk3oShhahyJhNb7cTYt4KMzhzxEq6VguoVOm/0iY7H8Hk1yVXwvBkqE6zdxvgC7a+cZ
JSMv8n875P/+jFS48rkiF4Wcl34J0Lx/XRoNwVTDOWgTTamkkuzFu+sXtY47tut85bmMHhfQuE7r
QZ70bMqwB/1udTGIDlEX4LsyQGppV9ePZqiRQSHwsGW+xQF8WzmZi049Q6i9mlflAzC4Otn2Rq8B
pnFbFMRLnDvzBl8y+nhScqonMmWoOZe6QDTca2UWPtACAXfVaDGVV/6f7scBoT3NXIJt3pnYlrBr
hFnB1Xp9+NDYWhL5JINmalNFHnVEVZnJV9wnGBnrCnBGAOSZXEfDIbBuAwwYXMTkmvKLo7slcCl8
LxH8vtCu3qdznxz0IqTQN5KkexcR6w1CIE0ListWZ3FsmZd968EC3fTNqjh2WGi9G4P6bEHCFLT2
mlalAWFp8mSb1cVLFHoqRpNZDN7vone6ezk61mFKwUCITN5qyl2+nqXz4/Ij0zc5HtoT64Fh2OS/
JxBNdo4iuGNjN562HaxOBjG88ebGlu7ss6WRhYjC1hH8Oo59qqWYJyOCm1LlFPWm4oDBSt/PbQw6
RWbjy/XRqx/3gxi967VWiCUCEJpCp9vHQs8JF2IbEujjND5MXYJzp8NORq0w7l+J5FkmP9Esavkk
335aYttt6ViNMUepoTf+3Libs4mYu4G6z6KPVNqmjXP8rnGl05xWdR7wxerdXc7h7nGk0k0lc8ge
6giHWZVmy6/J7WFYp+30irkYweGsRw+VSpp9GeLvuHFT6w7naG7jphDWcFuOwyr3Vzn9z+oADCkc
qapngTklYbZvs0p/dvWZ3V4ygxrahNmMNrcZWRO2I7jaZVvrefGNOI0EoV7tLfY2nEMdL6hFdXrb
ULB/EnFSuwf6LzgxaBvk2ERmR1P767d+YSDxy9rgThGzrAen49cZTs2SmiPGPiKR7UPtJA3Gw1B8
FFpT3VgA/v5ZJ2/JtHk5EvUPPWDv5Fo2JBZDTBGt6c4wvnXN3B1SGRXfZ/pdj67som+xvdh3IELH
O7Ip269JWckbnegLn+p6MGT88HOxezzZieAh0frMtkN/6ceF9oWQ1UsP9WNv2S3Zegth3PGNNWcV
55+ODh7aYHPMDOHxyR6/YyhmTaZRAPTzJKbd1BElnfq5kAicSzcpPpdmgeUjzHOCuCxgYR4CqWYL
xUp6YCgLBMUjCC3bj8C/mP6Yz81u7o0chaqZOJ9J/1k4MtSCYgt8qnp3fYDoFz641UPAhtuybeKx
1//+n7FdkSm0TjaOb4kMvWHOARUiaqioaJFeRKRdMhSEHJts8AZfMjEgTxYmyLWCu/lJFUcrdo4Y
TdSOmDKHG7fnXJid2JAxM/GHQr8z1gH+z+3JOpoTVQ84D4jpDe/hAq2hE3WI8SccEwLWGI1PFsCK
2h/EqL0be1fm7L9Y7fZT6pIfEo8aDuE59pBBpuS2b4DMQrmmOpSuqRSxRgRRp+pHopwxzIwkhf/W
Jp0QoVqDuOOXbUbcy2AMxJkJr4VI1HrU7D+zKk+T3/fgPUhXrOMta3o7vI3oN+L3CQSuXUgQWfZI
Etv40red8VMW5DQjW4vFpmHvDsuIWIJk09eFaezAqOXLpsUFnFDTtlziyLzlU2gM0+/S5MbeW1RV
pY+ZvmO8DOlKmYqSFdmtSJJbh4p6klkXIpxzho9t2sQ2OyxrOLSIoOgIhVHxltSa/SsDNPBbp9sm
AiEwBa1xGvn3mDIrJoS2ZFWDmNclGJeKnMHcuTOpbfSatX3vVjXdknaMbpwfLny0q2QQSNha1rHs
k9/YRnlm1maN40JN9fuKArhPPxFDd9yWd9HE1uT6mL/wwbKkrimrq8BOFydDvqs5iSXQ+fximSWG
C0zBuynWgJ4rObBhnx1zx5Gz/WkhONjFemPdWFAuPfAqFaH3yTOzjTke1BZWVYMiDDeQyvlA4Pd8
GGcNqfbs/ZrmJP54/XkvXW5dSlnqWcNM/eT9uvQrSD52Qx9zJrnrOsHsYakvP4uufF5GO8luzYjm
hWXHRlOKcoB/8DcnU6KlNPjNGm8YIgiMOKCNJJNjN2toSagl71tsmFOPM50W7UBeFP0trMFSvQxp
gYrDnULHJstTaO8yN0WiTWKDYfuQRSaAEUsiXzTq+6kPDEz8qLKc2NNSg1JAfsZaiV+k4jM3Y5Dv
W1Vk3kRTKLYPkHgSsBWWl3yErhOBPUu9Uts2hduCnMtFQUpesTSlD29hgfwX6+2LblFN2pT5hJkl
0trPVeNKBH9d8QzOLH1qUUEIkIGEg9NcnnJ9X6sqfIbVVsd7B0DUL4sJMsdyOGaPkuT2H31uzmmA
1S82kdCl7JPHLodsNIYpBLUJtO17cEQy2aGwQIXOro10FUmsFOI3b1m8e8Lsx29AqIn1IIREfIP6
CvshMbIOOXhcjT9EEyJ0J4DPJVWsnPBWtCnClM6u+49Li315CxMEEWuWdN7GaNrkG0jISmczVSOM
64myee9MhHPDOMhMTPaIgD5ULbzmrS0EVINoMtYmT04cNoIn1AQbpAAaXJvO1omrHUJUL3Zv5g9u
pVSPu9bRXpMwiX+RKIr7EvmY/cgHgP1iGCFSxaATf4thKvD6oHY70Hi0/uhQRUvUfLJ4Qlxhf66h
Rj7BXGs+kXIyfpk9E3wfiUrE7qVxVk7MySOw0tHQ4D2iQYu+zrqBDzMdUOluWxTE8KOpY1GLTCr1
NUb+1O6STretbUdLrN2aSem+pCUJOYh5au29tFB3QixjY4WFthL7uki97N62ZyEORN+kuL4sXL0y
LvU7iYEUnFu2FiKjcYx6qtv/VwB/+t8t1L+l1/PvF6yL7bDJWE/YCMCPpws3oWCle6XjQ4bgkFmH
ZBzBoXy0YknFysModP1651/vKi9H5Mopi4qfeXK9Iibqt9UK1tyitrf8SOFLo7TiS6sTyXX9UueP
JtYjFaI9au8eNb/jR+tawl+nJYWJaY39z8TNs0eXiNZtpFA8jrO8cdg5fzI6B5zWkXbTKmArf3w5
fTBJZrZaVGXoi7duofChR2A+ihIowPUnu7QdZjljV2jQkfD4t+NrGUmkZZWVYqvPZUXCoANmupxc
7W5MMbg7sDA+LzJqs305JuM7ySmTPOW+iW5MxhfOLsjZebeC/gcHypPFzqyktcgUKKprTIgxQS86
vxszI7DYyDQIqUOoa/E9j1CtXWY07zeuf+EXRsvqmBQHiUrgPo5fA7RwHfGZCv14zop7G779l842
ojsvEvP7WJuyGyeeS8+LdNYmzZNa5NmJR1PtaFVTzmI3Gea4j+kPsOZhJ0hx7FmsBV6tbIiHvbfV
vS757+cPhjOPyQ1wE38Xxn+2q0Zl66iGK8KgsgY+71AApEBx2gMeSxEK9HVbv90YZ+6F7QxdJ0Gd
AAsv2TIngxqNLZFNsLZ80ONZstPVIr5HWd+iG1GLmg+DN0+ub1t5VPre5KKO0GN07c+DMhFaeQBL
frEjgcGGDq/6vnCqAn9pCzTPrlgncGJ5WQOzeYkKeLoGrrUoAprqQLf6QY41RwGE0PX73GSZ8uFF
Ra9gBSjCjHR4o001To7akaFlvwrHWDXB7sRKR9Yj0e8p+2ASVSlOksxVZV8rrwPLxgzomXSPuxUJ
UWPX2MzpmpztUG8JbOm6SEqSsAOQY2KmavsoZ2YeU4TRmo5HcSlGanEJxZyfZTuHKTY9Y/w2lrZL
cywEW0PykdXxQHBpNiSMVN8dJPDtzjZ6vfC1NodajMye5W2KsiwE/e62ld+D73rUWwsD9AJmpAq8
xA2BI5hL1kMIMbQXZFs13q5yShtgWl1Ig6CPte8sIR2GSRIbUadNC+RENWcQqmqhbI3mBNlC1ThY
H5Wpp3/Ysib4/Zooij4lKcgCf4zD+o87JzgV8zbvZx/ozPjJ7pJMC9CAzM2WPAfZbApihqdN0cUx
pte6SDBstqOKHmqgc89F6NVQf8K+PYytDZEozFsbWJnK4ny/DE77G5AAcjNRTeJrSSuEGqWcMQNX
bC/uwwbH+MZEgwr9aQkNOnKNWTdfp7wZfzL3UFZ1srwFIRZPNQwoNi0cnlBaIskxKyaaidBZpY89
g0nSdt+D1izyDyZI0ZrUx9aOfCKW+VOKJFTyAendQiB4lLZwnsMoNHaFUeFYQ94C7pkMaEqqNBdd
a1sZCc9sRc3wbSzyokTqie6HrILeeZ0Sgv82eaJ5LPpRyBtiac0xy4pSPg+mQvNgj9r0I4lUiE5G
06efIp6sn5HH57SpieD6w+7Mcu5dpKDVPnF7JwGWJqwG1pKuMFRXbvXHXBYya1MqDA8WnLBhi65L
kaYGrSPflIuc39LUs+5Kq2uNhxgIE5EjuIa/EoEnf+pLiLo/bTTmosSe1jjkhu74wQDMCvXFneXi
O+QC6EhhrCUKpnkApWYpMlGRWKOcRAoadSBFq2pBPKZr4EKicGx9BcXS8r2sLF+4k7zyjYRE5C0J
ZJNJ0nonk3cqjVqD8I0uim+crs5q8DQcPJ1+A8d2l+yqk+kIvKvKcxc1X6JKSiDFQLQr4cgNm1JT
zOldG1XxPqvaWwvupWnQpPFPyZRanfzrq/pn6o1AQU/uTPkpZwtFFy52sMMPkoTNrqJjZ+lN4DT2
9CyYk2Moq1Tjr8/EFzYXHk46728Fkz3GSf3L6UTaaehPCdi0ynsLfvz7KFwkOvv42/Urna+pdIwd
8ErrNoYm3/oT/POoXd21kTNJ10dLxskjMmrWGs1aAO3WyBqHObJurOLnz8YWFMOQTm9Hd3Tn5Nmq
pgWj2TuOP7rE+LEuzJQGpup5cUV24zWe/45cat04EUeGLOO0FTdPJqnVAwUpYxHV+8yOADLOxbRv
Su/N1IzsAS8JSlcZ2/1rm+Y3ltMLD2qyS5Lw+eic2n+r5f+8WrSNkZ4qwau1CVwXFYL5JZbul4WX
euND+XvuPi6YolVij+gZdOZWycjxz5jW7WJQQMZHW1WR9lbPiSDUGEY5vee8++2oVCYEPTv2gtR2
Nh7zyiYFmWOl7muFQlDqLjWcTrIahgqQspTtXUJe4Ov1wXbhjVDcNCyX7qgpGODHd+nA3h4sZHn+
mMEONojKPpS51vnSI4rgv1/KNAj9QkfDjvF0XMep1aXDIkMfsCPln0KP203ZGUPAfyZ7+vrFLowz
PHmrZ1Zy/qBPfvxcs2nny0w6pG/Syor2hWuUhzSfC53DtCYnfCBadUcLV2eGNTrx7CiR1P+PB+bs
Q/uIkeCdbRdpBhSEO4rQF2lT/MGqFn+ruqlQRFst+vP1570wL9PcNg3HImaEgX3yvIqynrSJ1CWe
a27aXTx5DXEJmHD1PaVHhg4Sty9WFzY3tsQXrkv5mHlqrePxN/L4PdeRRWTgbLi+8lJY0LZI/8AW
i0pKQKANmmjsSOtKFu/Gz3th2CJY4QC79r11NsfHl53sULObUCYsmPB19s7MaGWfRWgVaWLdjQrm
+aFjfUJ0WOxXiVw7NYWWwtHamu8jSCmcB24pXPQk0nGDIZrzXyDq5B2kTgf6oqe0JLj+w156Utyo
BNBx6ljLJ8dP6mRDrCOqiIMIbB4E9La/o3ov3mv5zc7rhd+SMzprnMSeaDJLHl8qc90MZRM6HH2Z
K/3BlLUWhDkRMkFBobgMCvKmUQK34X/+TgweDxwaVVsaAX9Nuf/Myg2qctcy6cCS0ur8cURTfRWu
m97hKLQO19/mOhyPJ+XjS508ojnish4N2qEJlg0i1YsU3ImFrOrGZ7H+OafXwfK81jwofdP0PH6V
1Ch7MuLmLEjLuHwgb6T9UNLRetCAUm8d5GO76891YrZei7+GTrgndQCXHBDjVArSc8wiJCvLA29o
kL9WaeHhcuCUCuHBWWT9GCZq/NR4sTft3KrvnjHs119pnql9SGMH/5uma4D/KRjFSMHS0toQWlv5
9Zynd/gr6Mxev2PjfLShp2Bt5CBvITm0TmYOTC9548FGJdt7plYwkFGPejTKP8cjFqEPDZU2OrBh
P4DJ0KXXBSNbyz+9UxA5rakCe/vg5WW2j4ijfhUocyAiVelI4bepnG9UnmhqmMCrPw2FGX8TRts8
T4iA0o3KymLcof4ZPheLKx2/KOCLA7a04GpYPeKqG1uB80+Y+hAqTn4iSA0o344Hg+4UJsegOAna
KSHVRS+eJjf7HkKUfLn+TvULw5sSAeuAR7IxSVTm8ZWInnMKR4OIa1IrhhFNHmFmDu4TUYTmI2Xs
5Qke3Pix57D0KCtUKjQFw5aTHfECTramVRCYgJMqdOjXXL+380mUKidCQ2ZrHenfKQ1gqTE+1UkS
I/FW5T5Z3LcYWPl9U1Cvi9gL7PSOvSdI2PjGQPsrKDz5FknfWvUPHps/hI7HL8VNhjnFaA2KHBt9
AeRB6IdE5EvjO60Uzs5gXwA1IdPNHXFLhvNiRREsHNE3HhDBdsq3yhspoIQzSvMNGjXn1dXNpNgX
vR15++uv6YJgg6OVobNlMV2BGsU4uVtHjwh6p8SBGSINJDlTcI+aKcfrPKSeFtQhHOcM9Og7ywQC
qpc9hHRZenA9Wb9+X7+bC+OJm6HCiOCaf/4db//MzCz3bubqKK74WYqdKrXhN1a95ev1q1yYLB32
nogM13OlCenu6MDT4I6SHZz9IIut7jcDuNsZi6ltHKfv4ClHHPqvX/D8O1mFbK6kruaiwAEKcnzF
Yq6NqlGJFYh+riIO0HX+Yi1O8x4ZdLjDZq4/xWiA9tZcwyKh8KY2LlxPusOZoz6NcSQeuiXJ9olO
P+v6vZ1tXA2+XJ0Tg6B7Ke2/WsZ/XnmT9mJoYEoGEituQlMgrwosf7gzAtGajb6vpmY1aqODeOnK
wYLKVthoVa7fxdnkzF0gCDZcgqgNj0Pv8Quao04rimoAFUF++bYriuUO0TRM804LOfST4RoxHIPr
FzUvPDvudxYyJAsUWE+VOJ0RjZjKU0B8rWypp0m5NCRJ2sCS8HtnVOVKOzV3UR6aH40sjH8jqWx/
8i2MP0aSMam6mW7zZ54WqLnKJDJkk7grSHt1EH83KlELJGyLDdy9y8c/zogQnmk/V+4uSsPheRyk
emZDmyAIT+cRI1eBfnmLld3du8mEWzKfiFWwbFJFg7aL9Kd8ELmzXcQYLXeDTB1jS0arBUXYJqLE
5D7jJ3bNg3WfO6Fp39jLXPiNwP6g/+ErXLenp7+R1AZyK5UCTJjWfjkX6kMHEmIHyeAdR7gYSHrk
3RoYZzMCmxqK0LrJv/R1rTkZGO1kzU1Vt0HD8e1A7B581HpygARfHwvnDZZ192TYHsdF/sGKdnyh
frTxeuoLT+ea+vueFXarQfTYy1TJoHHLhoDDFhNarLANWD2k3XjSv1y/iUtvmM0wlX6+ACbBk4dF
DmY2riNVoHSRUPhJwMLVatxOc4tU3pbNAclwXNx49LOVki9P0KOjdsAiAHni+Ml1NEFoM6c2IHXE
vCsXHCeF0JI7myQNAvzsak8KxHdVtuL+vz7uqiFDoUE7EsLG6UIZa41R9iQuBMi7vTeDvtI2wyRN
wpBHvIEftka6xZGtyRsr9Nn8zwOvA4oZmb+AoR4/sFowo1tQpIICTs3jRC74nngecTd0hf5uLNL+
x/XnPF9j1wuyG+H12tSBTiUTSmphVywJuUMe0GNfpWz5wiIlNAPlhPuHVBjgKqkqnC2Ox6Yl36Gb
H5txok2fGEr0N37wv7/o0Q5lvR+bapig3mda9skLqDRSr1lU2kCbZ/LufQLBzGabkRwV+WaqpQT0
Lgo5NQZHC9dvDNRia5WFNLZdteLZljhF+7CgEi628K3MLMCK0o4bXKAERcaDnWsbpk693sPeoa9t
aEv8e8kRD90j6k4/jGwcv2myJXAj1A0t8OxcCeJLMMf4zSTYFpO+IJeHtl/SN61Hk7EZE4cUHjds
28+ZMRKhAvGLu8r7xP4Q93n4wrgxX01zyqCmj1AhhJaRp5m3y6DTJ9CBX0+RaO7aKjfafR018SuW
CutxGYt59nUaWQdSe1cIUYM4E7RzaYKxb/Jq+hUq0jGDEcnu3qBJAQizWXQagCScesmL8nC6Q5uH
RFImY1wRsQub5I7NcrTTk3Yq7kyOCZ/LkUzn1euzmAczFPkclL1jPVV2qdQ+G0j7oMELkzO0ivnP
7CnVBLJJSAe+PhTXvefpL29zKmAap1KIfOd46NcRvaUxqQmG0+bhoHiRuN3T5WBRu7+xuqKxPb8Y
pT7K9hxI6Y+J030WhuLUiowCxpFwu1fi78q33C11nVbDqo7TRs35waE1NIN+SqY3Nkmm8alstZxM
6joH12m104DCMSfzpFoG9Uc3ulDzXaEt87s+jLrPGeVV506tasT7XBOT8QDapUA5rogrwfHjDC9Y
QSvdV+SNSsJaF7z2epeVZMIJM94Cl6M2OE0cVIkLUNNnr7VHDiQF4LYnVWPKCibLhugQov8BCi5M
zDi9g0dnIFSx3w4CsxUx8HFO7libo4WSY2/Bz1Cxag4cgb0PU5k1v/KkBE+VGX0mwPGL8VmfZ+EA
LTIigpw6ieDQ8no4+cwHInCimDw9wyMgiENB29w7zVJ0W/z/JY5cBp+1jayi+pZpHQqzvrMr3EIw
X+ytNdrOwSMgdthlE51pZh4rClbJN3g7dIVyq2i/jv6Mg9r2bfjiREv3lH8DjBwOpeJyLA9JAYJo
i71H/5U4cVO8ymggC3TqBPXhLo/EnT3YPRqfyUrJabRpDW0ywkd+sampjQDeVPR+yDv369hRu+LP
1BP5KCW/7lYiyiFOQMKGfp6jptYRLGXOCuzwujfE9nKgo2Mmv1sja9xPE+Eb0z5GmG2j7BnDbpP3
SuKgoivGHoegwXCDTiD5pohEAYnioecaZhhkeufkBxVDSAdADLnjheHeZh/U0I3PeeQQLwqbGm1W
l3oLbcSplrs2TUYw0FCAxveeHmVfJnKw5b7ryxrCsGbPvjMqUBLsDttxK0JJRJnBphinXm5TWfcs
Db/9TPBDCiSggF4V1nPIppK/YKR6NKv2Xp0tZKDqRQ8sNZHqD13J1N1hw8RSX+WW9Z0wC2+iLK7T
BA1jYmOi0Fk+to0QrwqhRwtWISI2YjS85NXSKgI4CENsXzJ9wlakZz031YZ0o7Z43mZyd/Loh419
AiRGp5IpaAD0EZ7C+dfH/ZyQv2vrXfXcRrnKn83eJuTSSgf3BxLWzMTlM86vUAqsl+uT0IX1d3W4
rGTytcO2QiT/bTiZDdY622j7gArk+JFQ3pjo2PKXi8numSrDLQHShf3NWupbG4i0gliAjy8XWU05
57HZB2VoAHagA7LysgheoEJB6BiSm2aH0zO/K5Gzfbj+qOc7OvIK0OusuxsKneZ6b/+crmajmwQj
pggg1sUUwuKFEPi8O0AdQJYEbuc1T6EKXL/ohffL2ZkqNbfOFsc4uajVcDYZmqkiPbtAlFfVJBUh
r9y5cjK+xM1o7a9f78JDcj325rgsWFy8k9+z7+XUl3CUgrKMln1tm5yD7BmGTNp2d+R82RT/ilvK
nAsbdgs8kok0hg4fmqCTDbumC4gmHTUkrYPjEbDfG//MssGdJqukGrcx2b4/0JZ3+WfXicvmgBzM
fm0zCQjv+vNfet+cG1aQIzJczvjHP3IrCruc7UQFjubFXxr4FhtACZ7fJe0SqGq69f1cWMTX0hLW
cNqa9NBOBnTWDqWWOrIPjLpKPzYNMgk0Od4DQpzkxk97XuelVbc231eAKH7MU/VeUsfOaPYp9PBa
mAe0Cvldzf/WD9nUB1QDuiBvEm1HPLtOpyLKfROY0CemvHHL+TQzYbLY866xjdHcNIBofBsG5U4Y
neX613+FSwNiVT8jNjJwKFJ8Ov4ZeltQCu0lyDwSxr4UTgfMIi9nIH3J4mzAp4xvDbbxICbn7JNH
a/SQ9WF364Vd2PS4vKe/ymi6Y6eDAdc+6UBOMiBYyrNsLzs7Kl5yYRFkmggCu/0mm5tPsd72NlFB
KenEOiE2n3tz0b9GLJ+rMbqoH0n7SH6mdSLuWQRpXLogLCzkT9XwFaF0+EmG+nJjWr7wGSNh51yA
lJ160GlZrEqipERRByvUm5x3PQJXcEzJ8E7UZR0QXVreL0tW3NglrofLkw0pZWPORpy6LdpNJ9+O
FiGbdDvaXM5KOIHbpb5UdWTerMCt38TZdSj/c7w3PZOz/vHgQE2BW9ZZFV9VD/kkndzyDZBO9Oi2
o0R+68zqUDR1t8tj2dS7dbf+QBxn+f94x/SJUTcxW7rOqZzFKzjwWmCQAloR816O8JXUEq9x9CJ9
KNvll85qfWPPfz49cdSj306hi1oKxb7jR0e+4YE15JpJmeZ3eR/PPxLMye6Ws18c5DEYvetf4vkn
wCGX+RajMDVF4a439M+il5JX1hdi6YMZGZj7kdcYP+mxi/htyQzUelW3ptAAFNYfcXWG37Ss139f
v4ULkwGmDA7dq1qUpu3pZEAdgczMeRgDNyLGeCYcMDDXsBsCGpFqteAAylIM79NMrF5aj2QBushv
12/i3MmOpZSNh2Dtp9nmnepcPG9Q7axZY9DrZqsH9YLWf2sUpfdu9myYB4vSuBEXQzPFZ6nUc7PM
c7GpZlc+O5FlzBujg828EUqpN9B0wBHGHM2bP1G5eJu1EOt7qZA0wLDHxeoPKksIXpRE0t5df5Tz
pgYTK10+j3I7XQIMVMe/KQTUNImGZgzwFxU0/Zf2ULj06thOmby8WZ+YV1V6l1G4DCot0U1kjOjy
N9ijKHcKuBn4QKs7p62Le2TDNTt1sz5cv8vzGcxG+rA2JNe5RJ72MupuAtwBLiww6YC+NShnP+IV
mJ6KvqvfDfABAwP61o1Pep2hjmcWLkpNUBgOhTv9LyH1n9FOgSyd0ITNQItHxHFEdnHsknGhf28V
jW3krbk1bko5IQRFeRpqN7aY54Zxw2aPSaNPsCUAyX6y/SJ/mQ6Tga6FlaZ23wMUS+OHRIco9wEh
KnajiO7YU0j59q0m1FV7tIxxIMY6Kbx7jyTS7GDHpglkoRrBYGYS6mWQ6wtglWZuJqiBOifYjaeV
ntpONFiNOzNEfsBQjM3mTuLp/V6aBJCuuZnsN+HtFShtw4pStj5q6aEpMldu8iHuAmPqEfjOyorf
gdburU2WYB/306iJDiQNtuGOLfT4re/6+KvKS1CqDJXQ21RZvLT3pTkM0VaNg/gd2XGWfR5Dmd01
7PubjT2z33WNXNb72fXkgzPYpbeliC1uqOXON18Ia3AhCc4UqCNON0QDCis7hzwY9PacENzFaSyv
WoazUZW768P570HoZGixxaUrsqp5WDPWxfOfoTV6MM4GEY4BleuGlE5yZwxBf0A5hI9pkww5FZtx
8ahrEWmPTPI9+TM4IJyfeqsacVfafRu/MArpT1y/tQtrCq1C7FjsCqlTn9aM0SRiyG+hYPdLogGv
DUsfM0LzYxzar7BfFv/65S5sQx1aaHLVtVGhhqZy/CaGJhR9V1JKIhRUTH+mYaQ8F45EyqNTH/J+
5+SiMgn0JTnQ95j5lT8UVa7vprEdisDLLELZimFA/VoRna5t6sXEH5apdngiWT58GpB5yxt3fT5U
HOxxLIX0/aity5Nim+MBrkUMldFSCOkNpV0/7Ho1ju/qFv7Bf78Yl2IeInKL9ulpo6RlFYlmYwH8
ozfOfTZVxJ4I2lkRLbQblzpf31nN2OGuUx61Pftkz1aSQksVsVyCRZRjQAxv9V2j4LyTpAbUlDdk
clB4JXesjtEW6A4k/evD4XyepyaPPmrtsXMEctf//p/vwgk9koZhPgUW2+af6Eacl8kjkX6j4toJ
NMS4A1pvq3JurC9/P+6jD9JcFX4GfFgDhzYOieMLx6CLhrCBcaEmnGT3fSTEo2qXLHtvFZOod7EC
5LiPnSF9S+PBfCuHMn2xdGLK9yIf3d80cuOnOmOPtrPgETss5IIQpLSvm2mTq6TtCbieZ9TpIbO3
hmMbr3HTRhBfsrmrN/NSWOG2ryRidDuEMie1zn2t1Bz1PljWZrlPCjF9VFMCg9S1+3oNWCym3zb1
+WEzhUM/bKg+whpuic34/B9/FV4O74UuN9Zqxzsd7mgdY2lEyUKScVOSkVYV9Z3qWh0w5NjrDgRd
Ldq5g3bTgXu2AnNhVNiGCS5gLbecDIe5tEJOwlIEkzHG5f0UGqrbOhhUyMWhiPpWhTj+NjhtKPX2
0tVerz/32WfO5RGToYGkO2pxXD4eFFmEwTvOyOrS85zFzbUmvH8pUG6XmtL1S519eXRsUFsakjGI
ne7MCSsj1EdEYwPALYvdnPbjl1jRbQYLO41BrEb7YZbs9GcPvwhg4mh//fp/S0cnHwAiV2h0UI2o
vJz2D5JEcEiKaj2wqDCt3bmxovDt5c1DFeql6080aEtfc0PrkGP1JxNiLCmC0ilK4wOzu0VBthBi
uhvCCJuagEpKbFgOVDdmOSNLiVZ3vZ2GKCbp00nDXeHolfA7UcHadavRINm7q+oPizFb35IyxvGO
1Vx/biI3QlehivbGoD6XVTOYJeoNglJ58dTwjn9da9Rrsw8tPTDmPIqf+MDlu8l0YvXYxxGtAkhS
VbQLLWf5MQBENd53kUnxwxPOVAeqmZ190SoZrZYtQlTYBIZbVeaUiK7/MmdTIreJdII8EU4cLvK8
49vs66QMZ3OtvrcxfnsM/MtKmHHd6T31TXvcR3jUYsoIC8nL1y993t7k2rYFX4b340hbnGxAsWSV
zIqdAfOl1Ii8mhP38zB0859e75mHGttqviO6cR4VQP8ac0ocvQErnbY4aZMbX8j5wY+bQQZJuRey
ICP0ZDJwzahKXcEINenOfazKYb5bmJQhvpapd+AgVt2TDWL7S1lnz/YozJcmFfaNKeFc8IOqFNsI
YsO1TmedSnjdQVhUGycR5Lw49c7xupy2LoyH2qc1Hf6sHRAeW7gly2EolZUd4g5550Zg6QMoH8bd
E7MYOAWzwZW9RUhG2Nz1X+1sBwecw4VVaQJJcJ2zqrjR24lbVA7JxhAuHyu8Llu+Uv1j35Asked1
/uM/Xw8y4RoRxVaITdzJd4S1vUctOaBjyAhm2Iyt1j+kmpa9OdEAFdUpKRDdeMTzdQGQCjWf9Xcw
kTCcjsvKSuJoymSgep34zNaDTSCKDB6cOeOCSNOZvl4aLjsXn8Byo+pyYSCyGOliLQtjMbRPm+xY
jifs4a4MhpjarIqI8wGrWCv9XZvGSRiYxVwehIsJWh9lfZ8mvYjfScSoN8bihR+aszCvABodDpjT
bkCT9bXlJpYM6h43ZIfP/Xv7P5yd147kuJKGn0iAvNlLKU35qu5qfyO0lRfl3dPvxzoLbKcykUIf
zMUM0JhmkiKDwYjfIHeF4yduE0MwJWDfNg7h+Y0I151aAX0PBLXOs/XFGw2zjqz9RNPqDtZRX6LU
3Cj3jZ2Y2cYr6cL8KFdaUtlRAhreCK1/JYOZ0Om4TwWDuT015lYoyAHm0eOcFL+AelQb4Pz1cDjS
kGVIjgUbygLTcRpoPQdAbZ/U0SG1DOW9h4LjHbwPDGi0MbTuYvBqW9t4HdrfRkSADuaBTC8QlT3J
dhEvIYBbqrJX9FA8xmGSITZQi3cqui1Qz7EIb91+Exf6FqL+vurlsDZNe9oriDACKz8ddtDL0MFJ
GhfLZNKfSFy96oCi//RF64G3+ZXXGb9MNVRQoKqwgdgj0afdebR2O7zGQk9SXjT1BUkPNN0GuzVU
GtUiuy31NH6Hnu7Em700rCqY2zl6X8dG+WrT80dQU836XyMShuMhFJEkiZZx+71L1P5zMXXouqrW
YjtYV9s9QnJKq+YBetDQPgTVxafFFfXvpcgdnIX72DmMgEfUuzad+ju9rB10KIYk/hYngAR8pNmH
2VdbgdmhN4/U24XSkLK4LTqorlItmBcvOCzz3+3wPQK238gmeDTsZJbDXwW4/Te7pA+DYiGfDhJB
O30WnYFauNmJ31ncAEdJCee134TzlII4TZl40yihuQOBpLxg3ZDF+3B20ofZGqIlQF6/u/VUMoR9
mpkYt9uKkf7kTYAcRslGC/3Js5uPIRmn2Ie1jsyoZs1a79Oephw39kb2qKgJBA6YvTE03VyHbpu0
BTjBFhV9xL1bpV2e0PBJl6BHg5yHgWkojR9Rgnxo+LN3YRHV0Ef1QYmCqSx5OsRFUs+8qWoDjRcA
B4dBVMNvu3VJAhFCbL8Iuqq/u0HwYOGJ64JU6yLxRS+aGfHSca7v4U2G+Q78CZrcdqrFf4icWomh
ll3pQd9P3gx0PEQNbi5MbFPwyUHTKAUc8NnpVS26SUs1vQl1Z0TaUgOf5pPoVGBDG1VqxyGSCERJ
iK4MzCWbcAUO8/iOLkdkMBrtPx/lFsX6NNPXBsAx0GeBzYt7mu9FHh4uqd530a3RY76EfpaCDLtX
DliboJU7/1rUEOr5CGXd9MsiyR978NgIgfXLnzQMrV8uwA9phG5SWoMzP+2IjEP8QHU2+5ZaGSdX
K0Z7DvosTmxfRwbjp5gR/oSJMDgPtfDSHywczGJLSYjL/3bvcoyd//RXZEuK9uTpMV5M6h+zZaNe
pixil0QerMBWtDtsyHA5yeZho/hv8vetwgZ9FJ6BSMaSE66jlTULYSi5Gh9CYLSpX5nW8IDJR7hB
eLkQFOlnIMwJf0cWA1bphEvBebHzLjoYtD+1vRJl4TOtUmwWbGfojkOapRS+7K2u84XoL13TDVp8
Uo9onWZTB1aoBCfxoRuiEuOxRbtBtcZ44sXZPulhbG19vjOhbL4fOtxvLu+UkMw1bcUx6rmMTAPf
Fdqe7Y9+mbqvvO4rzKMSJfXu3TqKbwqjlK5UcMi/dEMIy1TVGkMLujoMsaptbRBRBRXhp6yErXZj
oZ9QI9UB23qnR61SBW2naR/xktC7oKUp8TOhUysOZTWBlJgjQ0UMJ4EL7IcJiqH+XGbGvRIWKnYk
5TI/U3kycVAOdaM8uLOlPsRZNUiZhdzESAsCiAJwqiglyJ4dURThIABBAXfhrKuaHRhpbnzsFR1s
DEzV/rOdzQB7RK04yo5+REXTQR26jlZClOnIzkZmHaRzVb321rz0eBSiunOAxashwjFX2o9KOE3s
T7lOSE7n1AGjFBpJu0NED7OvNC0d4k6EBkSTAX/xszbG2bESevkUatE07NSSDpUU01vSPUXVcT5y
Or1fjReiKrBY1FeDJfKyn7Oal4955an9zfUze8ZVQjnzjXVOCOTtSYJ+emid2ppw5xiyw2LEuhXM
5YiquGsriHhbqBzkFu4+eJAphz7GPaJdeiXw+iwcA9yfUJC0m1FdWMCk+12WxgxdsRrRrOaxVXQJ
Zs6h6dx7bjPjl62KZDfN+HR5TWQEyNeUQWOb0xOqceW8Q6P6z6SIfiNlO+smMT8aNC7hCCYWGboM
In/lbL1skKajVxzQCJkA5M02ys5LPFC9SQYdnwcVGQUwB5Zd/UEEcorJ0+fiJ1SzyNmZ7Vi8JHWC
1sBcCfemwjtFxzLLXVAyGkr9/+yDf07/E/0WL/+JXX8LJp2HGhCylORkcUlGmlUERVuySIywqg4A
DLRA1DACEgDo3/s8+TzE5hcmqX64vgHe+KSnUZTUkhopQiwUvSn4nC6QcFFJ6Sv8eFSbipVviFDc
TFmtin2VttQKm1jav+iUvoq9iQ0coFelmOZdqXetFbSzXjc+iuP5B/BrJbqGY2eHz3aNTeUYTqRs
HO8U9LGTux8TGAnFzp60utrNKLVwNYB7fUkgpHSPxoz1qzJOotm1aC4t73sRG8mzHhsz3ELTAZse
J5D7CmXq4SWE2afENaPfUR9Zny0ggAn0Z2+a7zI9r74vtLvRco46moGOi6aNrw4xFn9uGpVPiTJ1
P3CFjdjU8E9RD0m17gNcVxPDNpb4vZ3Lsqmn4Z53S/nL+cwDZBzuLICUSOEA7/jajwM1fCcdk0fP
BENNilCUf5o4VmlicUmipx3N5a6tOd+0ZEP8ywAoKuBQATRjFpr3AsVKAIMBmcXwpcIhadzFUt3o
VmvsPoZ+k6MkE9Ve/rFbUOY54jCn1H6nEQt3GzuAD3y6AeBjoeZnG8jo0mdZbboYxXl7GXAqNu3B
OY6dgZ5JV+6q2qJ34TTFfefE3caxXD/bOIywl6ViuSb/WW/0sHKzgpVoDsCCkYDIM8v6WDrYBmME
XG6EuDc0yekE2eF0LADl0E/jXXq6w5tiMdxu8NKDkepxvMsi3eBFo5qtH9o1YMthqh3EdwZc32fC
ha9NtvURt4mlPOqxPRkIVtf6ty7HFOJhMBq9eJrk5/ZV/GwNXoCDsB5hmmYoW6sFuRW+YWijYmQI
F5OQPZC+q2Epnr0h6h6xU5jHHY5ghoeSuq1QOI4U53fX5MpL4TX2L8MuULS8/onPcwmWGr0e8iTq
RHg0n67ABE/UwcgrO1iTKO/mBbU4FFJB0ak25qpNEW28ymXMWK04RTFwJ3AfpKHpKmXC3bgZhqrO
DnoRxxpCSVrZPnp5vhyvz+t8G+GzwNsf6jqtUoqSp/OytGhcSq6hw4Ag02PqNAI90qZ9nht93jgl
F4ai621IuAmNKEiop0MBhaUiaU35oQX6eUSvEdR8a7svFKCUDbLKG5d1tXwcR1nBor9Bo321fCHm
YU7hJsmhKxqrOCg8/QdfAdZ5EwEq8J7GYXJ/h1ob3vZWP/+aepKDvu+A8Ltpb/OIzFFMDVLVmlU/
W+z0xqtsPJ/D1F2inWp1xouX5T15WQ+qbsfGaeK7rquxOWsULbolDlh/Bh1XMd/VekSGqGf1n2rL
lPzZYqGXNNP87gLVapuPs2gNG/YYpd+HsLUTZ2MrnW9dm3P01gAG8km38XTda0UA2q06VkFVpjIY
Rq/3XkNHUe6VvKEAoLjDuMVqfis4nH4ACUEhLtF3BIOyxk7h0qGp7TiWh1TJPIzhO0s/tmlr3Re9
ot5BvbZuCsyikaW3+9+mEuGt2OBeFXhGad14mD/4Frqhjw1WAT2yvVJ53CtygNWa2pe+3hrRRow7
TxyI3hSCwYaCy+DBcLpKxC0SN9B8Ek2mHhYNlUnRApu0Oj0LGmQ5cUg0m41PI1PD01WCPgnFCKSX
S2BdixKaMAQRC2rFm+v5voVd5Yn8AF3f2g9z4T0JlPICKBfq13889bSCuTIwS7A0nkBrMYfZJrJU
CDMdmtn9SM0hpdlgZuZhHoz6/fWhztaVoWj6Wo6NDjnBcHUSFXeCFDZpoPRybX4oG0fscyN0DlSZ
ih9AACjbONGy8a49q+eC40JSjsaXjlgFtu2rsGYSO92mFdWhQ/nzNcaExcJoBA5g1dbjsbA0KbQT
d/w5kf2OPmh5QDfN3QhDl36GRRKKNwbIMrLoVaOnyIcKTYK4OcDBUn6m2uDi0abY+9mC00XxbDTv
TZEqBqRBN/d7VSj72S2rjcB7FgCo61pkJQD8XPocazjYTCMK48elP6h8gse+8ZYdi+fe4nE4qvwK
BZjf9Y9+tq/Z0zzgpXADVxc7/PQwaQMUmDBJ2kOIH9NNrlPxhBmTHotoWh4tT1qm9EhXL2mXb5Qa
zi4ZRtbo7gL4IREHYnw68tAbZrMgknVI7D7TIMXp/Z2wyHDJVNJwY5rne5vBYGRzgNhw1HtPB+Pg
KjOU4fbgtobxHaiBdtO2qtjVpj7uPEiYtxNs6I1BL84QuCYqd8BsSMlOB20Gg749plcHl1fUTtUh
4NeVp9/kVdZthKdLQ3FveHRzqDsCxj0dqszQfYx0TIINNbb9vh++o7o3fDZbJ3q5vmEubFG2JsJb
SEySZa0lUWCZ5EU16mR7seLczePUvYPr/iNOY7fzZ4fXx/XxzjcoCCV5PRF2aaq9seH+etNCCVag
bXY0dvBn/umEGSY1S+javmvRlvb1qTAaaGgNMvGz5b5eH/x8snB3YbmpZCdSsm6VCMVYXnZCcckl
tdw9xhx7wpLuPThqET5AgvwvhuPUa7BnJfxrjYOhaIF/llbkh6VdzEfstWd/qumuWZGTfR3RE9hf
n975qaB0x2cECveWW652jUy9sFK0mV4Ljcbu7elOLXuw9H1f+VqrKfflZGwhqi4NygtFIlpAJsAc
Ot2qBXnBBPCQy7Of7cNceu4R5Zpp79GWOLSmyB/saog2Znp+PsCmsoXoWkrZuLU9WuXMnluZbQ4+
SM+elcpFB4RttfPoqWzE8EvzQ6eEN5hNFQ1Y3en8osbRR57M+WGctOGhzHgehXmBgmpcuD+QSBoB
UY5bQlpnmEbAe8ATeNLSB6ZNv8ZugQdyFgXP4IMdjeJdJFWyj0tBUwQ4lH5rLca061AppZ9hTvlj
kqe9XxWe9cPVIwvD71T9fn1rnR9bkGzUWaRQHPQAafT4dykKQFdU9uh9HrxCFS/lDL+0N0jRNbNA
gcpt473TGsrOE437z59alvnQxYaOwMb2Vps65u3gzvh7HNQqyz4NLcUUSxc9qnvulgPQGUTD8SDl
wLPg6UIVmX11Okurw3KP955zSDvHu+F94jzRSlpepDT3TT5YRuOnoncPY2rA/7BCGEyZln/KMUr9
eH29zyIVv4Q94EkxFMB763sc1R+nKqzBARMOJEjo0we678m7uY1wpSpMa+PyPvu8Hqw0STYEFEOq
uIaD5GlpjJFhT5i9TfV7gCMPwgN0oLR1dY/8QPhiir750Tu6cvOv8wRbTIVD531E09aSP+yv64DF
7s00XdRD3QuLlj8PEzNpumcni75npb6FkD1fVng7ICtIVFwqKusueIK+qy7SSjt0SMf50v79iOcG
XaqR+urQV8rP69M7z0PpN8ARJv6jgA4UbBUdE69UZxvxyINKfeTF9Mb0uY/s5ChismB/zofaDz2b
d2uaFV/muJiCVjWR6Lv+M84oFtLWyQTaAK5Evj3WQVoU/ER6qAu8nUKdn5Want6jAKHavahVqn3p
jCR39xhrZ2wvJ+9MBJhL94Dp0lw90B3E9BETheWT7nD093VoaIuv1OpoBRjC1LGvzjBq/Las7S4o
0eTFOB1ZjMQv8QXemsz5XqWFAxoCcp+s/q61MRF76XKrHbWDAFs+g6NynI9zP1bPmWKHN3TV0n2C
ntYut6cttIo8/3+/GjEOgVhOZk3DDszMmlLYASDosaBagmw09CASrn2XVoPYwE6sbxw5ilSM44uB
jjr7WLg56WYTq0tQavryM3WSb+Vk509d4imPtIPo3cbNlsjP2YXzn0FlbZM+IZfrKsyOrgnzYDCX
ICJ7r+kUgssVoVvvJjPSP2gNOml5BbkxSMY5eRWd5/qLN5dPJn7AxyYZ6o3AcHERSJnIt7lz0YM6
DQzmZCM75SVqwEYkzjpv9ras1wxswkU+ohiMYw2mZeOkvJX3Vp+YAjnC7uSovGDt1YEdnc5AerXF
JFYMxbHUQ8cPjcI7Kp6WfzBGL/2Z1sA40goRg3ZQpyMc3vKDU9fubSg44c5Q3ABHqw9eCH7YdEp8
0kP4GGXR5V+mCNuM60f7DEPHhwPDxwEnKnM7rx3AUtFOyLoDIGzMznmw8YAHsjR1v0NwVbeNgpmU
ZjcOANDcUxFfiMdDY2b2DmtWZ+/oqfIBRCc5TZdulQLP2Ajyl0mgI+A+Ig8x8PQTlsUM7GRA1ZUH
o4t7yTx4n8ZFuHciCRV1h9qqhkei0lPYMxFwUfyiUvvbiaIkLU8e5zgoqYr6rCAn+KmyE+OFQl0y
+I3rdjxjMVn4fX0p15eD/L2cbp53vJtJ2lefXjTLaNj0+oMaRfx3S2ctB2wEDL+rlGmvZ6MSXB/v
7HJ4GxD+FTR/yUhY24CNOZ4MVg5iJPFm49Vb0GdRFDBZUT70P+pINX0QWynbvEr2s+K0h6W3/1UN
V/4GnpkSvSRTjTV5psvMuWh1PlJMnTAuY7AtoeZ9sDPdG7a2qiw+rM6WTKwofMlrCGLA6YZoeDJD
aCZ8GkufBmrXuUGnQDkHnIADF95EOCaIzLnlwOlHx8AZ1jEq0DqVEY7vrq/9hW8tNc0k+w343Vki
MHioS4qoXoKC1kjQpN2y420f3kVaseyVZjE2XhFv9LL13DX6CbywIUQAVjidu4JgWMh4S9AhaHSr
j6C7nywxtXTboHz2vtuG4A5zpSXH78s+tYMIIP333oIv6JtYGQEJNdIGOZFQmX8MqYLqSdnHiIo6
xqIcJ6INbmGN2XzD0tp8F+VTwX6Jqu7Wsjtr3IjOl5YPJCH7ljIm4XlVW/QGFRdSe4S2J9TmqIu5
eDC7Lt61ajzv+rQf/rEewi6lRgyMBdIiSdQ6TUSnP41SIebADuspgL1YPeul8rWP0vRfZ0a5hTxU
+tqTdqMAdfqd6iUCH4YED86Apns/LAWMPzeLblBDAXfB82rjUJzdc3I8WQ22aJnw2pPZzl8JcB0t
4xIqLuPprfKAT8eI+ng572POD1pqwt4vou2eru/+9fOZLc+gDEbxDFX7tXtJiAe0aWReuaODXH8H
OsKXa1QUcaWo+fWhzlImhkIPT0JPwdzzBU/n16Ts/EltYHwKW3xJ4ZUEdgJCbmMZz69BOQ4UBKSg
OdY0hE/HqbDyQS8XwmYRhssdBRBqLR4Lu8uWJPxghFkZIGxSfbOxh3mOtRkYG3ZoQWkXSJ6EnWP9
7OrBPGSIrWyswNlZwVEdPhT4aqoH3NSrTKbR6xFEaiaoGBreK0++aQ/nZobfOaOohpTRRgn+wscF
VezamP+YNP3WBKMBtyU7EXTwa+E4ByAQAEAw3Qmixdv6uJemxqZ9mx6ncx3QsySdQStwWPDWBiKf
AuBso7hC/6zFK37Wtm7MS1PjdS5VPeCrA7k//ch6qGa5BY9i19MkfI0LXOpKp6rve8fdKvbKCHYS
r/lq6KYwJ5D/NGhXhXSX7rlqLmABEayZk92Y1gVC45Pxg8NiPLSYrjwhUzUoh1qx0r2add3GjSEP
/voHME2iHY08UDWrwCA6NXTCEndz26mnR3BXynPZFPWN9OF8WuYpuRsRb4tpzk3F4fqZPQMeER/Q
GwRbJTsJpJerQ8tLVnSaDVt1TDsh9rbZp8MREgkG2OTd4U2t8vK6ow5BmzVGtMk56h7SF76qKTbX
u2sPI4SWJTc/1jOlWL9dENmPUFVEqhT6z0bIvhBCT37t6lNFRalEDa/6Hf4x7atjz8MtBLcUsqsJ
Sgcx6dfBJCG/vkaXBqWxxCHjscCGlEfjr7jNbdWNeG2DFe2j8nlcKlA4TYOSlpblH6sxX+6F2Zsf
rw96KcrJfh4NXgIqvJ1VLEGugSKgUohdXGte/DXx0FwN1LYL03urRPYTABhAy13VDOZtHrfZt3ax
umQPq32aXkbk8dGO7Gr8+oy5BHDuwk57vf4TL21b1oMMhxc/J3T1MUSegjiNSWuGsXAOuPRNe2g+
9a1GI/rP0IORV2uzOLhVvuWqeykYgViQQo1SX8ha3QBamqhmPufVLnKMDoVCFekYQI/WJ5fKN9au
9fd/nqm0Quf7u8ilnAE4aky78hhU9K7Nan0Xk4Hth7SCeZf36r6Y4l9CNdIv6C3+qxU7p5MOBtI9
FCCkesgqCiKck6QWZdhdEWGop5ldcdvnWb/TFcU8Rpq59cS8cIXb3K4yVYAhxD+nW310zDoUYcTC
jjwLDr1rlfEtIipbgihntshyYmTlPL1pSYEEWA1UofkSuiNd2NCQ8LJlTu3j0Iftw9i0I2I0k3Ks
lSoLwpgGqj+WffdoT71k/EeF7VOjiP1R09N317/zhZMOQEG+DPkXW3r1aklnD228XkOzEBbAU693
WaCAZbgpm7B9D7jOeGhSsXHQLy05mQCcMtlW4apbLfmS5XqJ9ckuHdtyl0e5/egocb3RJT8bBYwO
thL0F6lMMshqlCSlOqfQZmGlyyQwC9U9qohXbyhvnEUERiEUSJ19vBAobJ3Oxan0VlcHxw0EBuiB
FnXzvnK9+M7o7GRn9JP9rLplHdTJuAkQlp/m5A5laEnfY0+BSQUMdDr0QrfA0SedoXUFqo2Sx87P
ZammaN/i5ZrsKnQZngEIYTtqLRXCyXqEFlcMTUIPDNxLtH3uuMkxFXpj7JUETy07J8YcrKSPy8Pk
ucns1wYq0v5cqTEAu1EdjviStp6vRE61pXRxthOZDu8ShDmgKGjmukpvIIBfllXhBq6lwEnTQa2i
jgMTcV/OlX7UUJA8GNamcN1ZKsSwpCFUCGj9EK5W8UalxzWjWekGXOYN1nyTHR+x4Ou6gNqg/Sh0
CEVgt7zd1M6eb8N53rhrz9I++QPQsLPIEEDbrwOQkRolIjX8AEfzKvPopg5+EuqswFoRSrelcX3p
VKDVQQUQky+64qs7tlJ4WtdK4UmlX/j5WmY9OG1Ubpzws9uKOdFqkX7NhDvW93RrjrYwkLedweLr
TvdeG3FGE30uEIJI1NuuRnfqH6MY7TNJwOcc0FSinXk6XmybtNeTIgxo4r2VGFrxYDcpLWmozrj9
9TTEBV6Km8yM8yNIeGEZ3/attxbcGCHvJGkmQgQdtfZRM+Y/izHCG2tU5blqMUmIQY4er8/1wtpK
eXJNKsxRgVx3CGZ0yniKWF4g3AGu21TbQAknwjY+mj+WQd8E6l+IM2QAsldLa0ISOk8Xd7KyahFU
aIMFTSew40WBLQVP6bovSMkydOmjXIn3XUPxfmqceu+SPRztsRluJtfb0v24OH3SL/lziOtrnAoa
Q6Ho9TiUwIr+WAwCvlvXjd+K2PlC9p1snM4L8R3gHmUZw+SpQEXodPIOjhz5EhNklTK09DvbSZ2n
zBuHhxS674/FXNSbujVcTES03tgY+0JENOFGmni/ygRlnW2aRJ1uICoEaYiBsYUc8kOdQKAri6Z9
7Yt0fI/P72T61/fXm47O6l4hFsI4IAMD6aauImKrTyPWZXkYlE1kzfdox2T9VxD2iF73QplaEUB7
nVEZcL38nduC4A7GQet+tl6zwE6poIruEgRyo53rSKNEfQoRgAv1EZZzJQbtnrJlNQW4o3jFjlWF
mFeHU6z/WAo1/pAOXNIU/2xUn1WhJukXF87ovrIF8rsUH7OGXnXKVlN5jCu3UaM0xj0CZMNNmahi
9Ju2KD7aoYUW92y4Yb7RvjpvJclOvWyfANDAP/sN0/7X02hWw6QV6YSuVDPbCGwgl/jHDkVxVwOA
3bX6UnxDhwalcYhPt2MLdCGtvPE1V2yr9PNorrbMOy4cCDr7kKzJQJAgOcPh9C4aIO2kB0lY9p+X
erTlhZkO9ylqwlLXOIo2ajAXzgRPkTfoL2kjdOTTM4GAcC3oFelBqcLS1OpmOM4FCEh/UDpqwGlV
w6kkMWkowSXwYK/vzwvz5WVAskoSjR3z2rs86ySGPar1oGBBbiojmhkSgx1vjyx0/9QXM8y060Oe
X9FSXYboR40b4cg1jV/ghELftzICkYrlYTTrwseJIofj2S8bteDz2QEspxDMIDiwnfkS6LHe8wCh
E5mnI88ftZwPTp/+SN002eta+q/yVERRVcrAo5rDxUnx/vRTJnA98oRXUWBb1PDcaYiPlZuLT2pc
bj3sLi2izFf/g1nFMfB0qHnQm0hUto6NjONl/iSS/kffl7ZzoH8Ewef6JztP6/jVaKHQnuOOoOW8
Gs1Bd3IsYoNsMnPv3QxPYR/W0pz4GXqrxyWJvRZLbQVSr5ZV4oeej8rWVXWea0ngN7Ll1Pdx5Fy/
c7zGdPrIHIHhVo16v+SL8cqu6TdmemnHSI8+4MAwICxd/vlfASkaC0GIhrjH4ie/iiWyd5kB39gr
NOe9UVn6/vrKnuGI5J6RAgiG7CLCIVkNqDY1klZJAfum8lxx0Ca933d9695ZiK2/gC+ATpXbWRHU
xVB/DmlIoItQhl+jvNZfrv+WS3sK9iDqKiBzeeKttm87d0M9jRCyOjvGIFEU8U3S2epR2h5sLPOF
oTT0nXi3Q6ZmvVcp5jQbhuLA4QjCVMufzdR95cEcPrTR9OH6nM7UhlhfZkJ5klcldO21WAcua9gc
pY0ZOFNTvs+y2PhoaoXwAvxZhq+lC8fWnyCl6/usjtrJn5LGwTC8hfbjx3aLWVLslP0+6mth+5YN
PTbQalj1G3H40oLINzzia3QZuQ1O9x1ixGqbD4DMc5eaDUb0fXiDVkQxovSgi93GosjX+mlSIrcb
zwUAExj0nNUpLDRMurY3ggJrEAPdhkrrF6yWtCV+vyTJgMc7Wvg01es5/RzVwoiCwqVfuJj8j4Fq
jmKrt3Xe4JaEDptMyQWKTmlntQD0mBq1aFIVK7s436N4YPzqcbo44FKk/ESrbUKx2SzwZsA9MMFw
olQP89K1GytzIdABtCd28wICkbBWRYzLRSpERip0zhABDorUQWRW7acJb6hbBI7S2o88JYnJPYb8
K93TYqPddmm/ynQIgB1YTnjgq3QgQYBTCZ1CDcIyH+9Us0vv81RtPlr4Dt9RtsTfqpgEWuwLGWCu
RPq3QVXFTT4lw7Fs2vwVUI74Ngo1v7OElf6+vnMuBGEpzYoEMFVTFmhVBjI6vRutHKhNXKXha9Ek
yd7rumKj2HRpMwD9pnQJGgRzt/VmmN1Q1HOE2VdV6zaKeyNYhqaDdeFHU1VDMjWnDxXvNl0KQ6jP
6QI3Do3WaCM9vXAZ0DyCGiUVQ2X99vRQjrY5OE7SqMESFvEHPUvqz6aeJJ9gNNv3E8hS//rqnj9R
DMgYUjqK64f7dnXNatLuuHLxAbEQHnguXSfao4Bb3OneWN12RgPCip7k7fVBL+44uF8cPlCVSP7I
X/XXlecOKTWHBW1Zk5rMB9mzuqMpMX9ozKS4mZK0zOHzhuEfG6H5L4UUtwJ0L51UeJ2rT2Y02bPf
RWoRLJnbvetT4MgbwfHSdwBrBoeDZjtQArkr//qFYqE9xCWC7ZCiRod+rrwXuGWI9MHCrt855tJs
bPNLA7L56FKB5SZIrrZ5knn9iMeoFgy6iLB7refkXcvtsuBv4iBJqA8D4jHXv8OlowVWUFI5bN4e
bxCpvyaptI5amfWsUa0yl1fc3z7haDl+vT7IhWuGXPj/B1lFl6yM3WqiTxUkGkD1HeIskYoWblQW
qFh203+zjEBZcV+jK0o98vS7hUvD9V9iF4VArFHseQj24579PwfmWIvd0MZb4vfnjylZxYFWBs4f
LtWa7FNnJMxCWmlNIsrvqx6bwylrrUOPMc4tTkO/KHhUd0kzDDf/vrDwKaAXUd4AvyAX/q+v53Xp
kjktagZToohHI3V+N2JY7s1x3vLGuDhFjgG3E/kp7I3TkVLwDIpN3A9aL5qar1qhhePDlGL3TA+4
NNCvQv7pEBmYQwW6NkVbXs+X9ilnglDBeQQQstpCjout1uKwxGKIlTtzEMnRLJtx6x68NAxcEfzU
UOLCoHwVCyu6WgKnJEzRbHua7nGaHadnRNbGKEAkwbSocphAjUtKGMpjNpm9etu0Je/YfNaVFzMr
xW99gKd6tNqhfUZVwBv+i6iEZC+9VbrevNtXQSK0MUCOEOkM9AiiV6UlWHUscfuAR9AviGjLxopc
uhwk6QqRHhx4Ua8+/e5dDzDEmihdIUoNA7EwPg04qt2EfZ4f3bF2dqEZdxu7+u2iXSWK1AbphvAh
eGp6qzmWjpUYg0ZQArtc9Xdu3XdPRqaXpe9mU3wntRSTALkXLT/Ow6L0fp+UinE3ttlY+koMkNDn
yRyL/fXTdt7chg+GNC74fAirALxXNwJAAU0gkkYeokxCOaqRpXUHgMh19mVJkQDeVwb6BwHauPFL
VxnLeIyjBJYaOX7q7Hjh9eFh1kEy++qExQ7QdC3aolhd2MHEAW4RTFIg5qx5pZ2uFDybWzVozVqj
dhPqWFa78+H6UlyI6PztyJMiD4D5+tptljZoP+Cyjrcmr4rbSSzWp6Lv36lprRz/dSQCK/tAdutx
YFrfwso0I23kCjuYQru66TzgbgWb/kOOH8FGTnI+KYaia8VnlCOu78IYwIFBwd8OSDHaXalV5S4x
rfRlsuZpY/3OjxVDAeCTrT8gbmsRgnoxHaiLGL1xGXWUL2yK71GVuwcPjekHrezc/RRC5rm+lucJ
hux06IQBSdsivJ0e5hxnGEOvHezlElih3LzopEyqdUSEpzg6AlO66+NdyKihh9KPlxA+TTZ2TgdE
VWrsM8o7QTPPy0dAkbTCgWPlr7CA233UVuGjhhDfPkVn/DGcnPlDK+Z8I5y8HcvTcCJJqsyckqNk
nK/ujhgPxxHpOJu8qtKcDA0sqSgVpdOAEAt869rX9M64i3pn+taJWH/OF6m6ZYXwfHw9tes/qrDd
b3UIgyzwRvTmfFQjljCYe6m6ZxVj/RntARQxY2uahe8NmX2LanOpYQxoundsosagm5wrHzfWVwbC
s5lRQ2WFAbmeda61eDY7A5ks+o71qB5tToaLK58uKJE1SYTD59IvMGMIZhmq2mX6xx6y7j2yofqN
oH5h/hcniH4kqRxbGxCWPGF/5SONbrdqaEDwa82yf1TM3tnVbWxi5dB1G3v5wmHlvQwXXQLgqF+s
hlrwgayUxTWDYp4682UWXjLsTOmzXC08szf20IWTQ2UVdACbVVrOrjYyPqN9FtmeGRhVXxl3XkL2
fqNmBdbW+uwpd47dojJ4/etemiGlKpQKEGF1zxQCFnWS3Cx8P5Yucb/ZblruncUovjjJuEUqOb80
YBRq0jUZnjVBdlUYcyPE94TVOYEyx9593BsueuTTlhbShUVkFNYPaXeeN8Yq/HBiXPCRLapraqUY
WCiI7EDtL3b9Dk6ZdSusYfh6fQ0vRaCTMVdn39PBkLhD6eCqARdqUnFKkk6n73DwE4GZpQhozpoL
1j8cp2M6xer90E7j5+u/4sKXPPkRq91jhc1iDjPHdEZrcu9ImPiYxM07F9THv29UzBEh2gDkZ8+s
ASUgAduC0qMb4PrcVEE9eO8GFv5OgcMHF1dP2o1zKH/7KgSBZgZQR04kX5GrBa5oKv4vZ+e1KzWy
heEnsuQcbm13905s4gwDN9aZAZyzXQ5Pf77iinZbbYE0EiMhUV3lCiv8ofGKxuVynXH2HUrLXKAD
9Ktx8bSyzUMv1VGHtYd8nR50e4IdC0o2Kn+7vUMRTwNVTOoMAMPc7C01is2OxrUT2Hlvf4O1Wf6P
vH4Wfmbo01HSvPc9OSaccSC4lE42gwn6+hWkCAYrEH/p4tb9RFzRPejuMh7wXvfODCZ4DEPSyvO1
WV4zTtNMaJkTaIujaDxXtvldMwgcYrMsvFPvivp/9zfrTvQNioZeJCUwMlqAJteXeFlTCnE9jqkb
6yZOpdM0DkE7pGPq60Whf0zXdDF9Li0sc6DFVBfRGRRnKiCVxSCS915i6pf7v2lvFTBmJNKEhgBh
S/79L+/KiuZhnCDhGyiqOf6FHA0oHmX1AoH0L46v3fQHuwmRKNacLW16W96T2iTZuCYeq146xiPO
ReYXr5p/9ANIzYPzI1dzc35oFcAJQMSWfG5bB4ucBZ/JCjRNYtEO8LE6Vr+h2ouw0KAYht8ppfo1
K9sjfZKdY4sqIfgGcjpZftukWGZtLCWBghtMjelW6D8k7TkhGDXPuNetsb8sNjwjXW3iT0M3Fzhw
T4NzNPcb1i+8C+4NDw4eBGvJrr7+ru061yPaVl7QRJmDALdQKHZ1DohgH+Sb8iFRyjINZtuJsVsG
whKjqW+tU2ilQ/pJndb1+1IU9RfgsyzgaGt4OAs0udCatnTqaK7aI+TqLFnzGDsAjE6x8NCMyjrQ
mwfndOdKsIhypZqOtK7cdlKUNDV60YIAm2fDC0ELYClRqOs3O2u1A7ji7VB4kzAS2A7aosRZ14vW
T8ZciwguE82E4YWayBQihVic8IurDkKQ23PHUC43HAx4B8rh5irQBidvlrhLQkuM7cVLMKxG57M9
rdHQvzNR8T7fP+e3h4GCq4zQKawCId8idRTSLw9QrRJUJmBlfUWeXU/Vd1ms1m/Myfzhwtw6GPJ2
NaVRpvSdJcRAUGGT07drWhX9QMdFMfSKEnNOLEBt69VoBu+39whDUT2AaS+TsC3CzZuFi8nZTGe1
tnBub0a24op9RO8a9Z/MSg7EWoLz2MLwUZISpU1pJFjNqKap4yJmvSrdQ2co+eP9b3a7R9CQ+5kv
w2yif7KpEGUjrEksDZVA1ws07DLPWk6pEi3gnJy3pWr+uD/c7RZhOLk56Ny5UDX1690fU59bAFtH
KPDVEUIQaPM9tHSogM2KpyXuy4P29C3fGloY/miErfQBoCtt7igV8WSk0MAlrjl3mU/7B9nTIeb7
+pVAPPyyglwx4DukgKDySh1kTzPB6gNyXOeN/jBY6hcXhdfUL9VM/545dfbG6zurhWCF88/rhFW2
fkFkDdsff61bvHXuL9lOEMyTTdsMYIHsdW4bCxEh7kgjR6GGUtsfbexLPuY1WWw7drPPzxNh7Dn1
g50ZTzqCzG/iFDXUP/kNaOdRTASCcwOESxZrApILRRkJ9elB1BIKn7T6OetKSaN2p9Mk1uUJR8Mf
Xokwd0EKGR78hr2zDnmasBh5J3KqzXXmJF41AWbFGiB3tdT3VlDdGWL833RDwWgCVdjeL6FxfkkW
rfuQmGt6ppktvuFk0AGpN8aLlWjeuS6EiE6Zh1ff/R+4t7eBD9ND4HaXrI3rvf2znpipjkID0nNP
Zh7lpC1aEiANPl5Qs1hCrS+7g0HlP3odgND409Am59NwjrftxiLtO4zGEWFG0kX5O1e8f/DQFaHe
OEO4qPb6OKbpEmSKSA76rXtfgw4NEQjYN9pYm3eshW8M0rRAM1bT0E/IdCf0ysh9MqzqqAS0s7Cy
uU4YjaaX3IDXC6skelotJgsLj5oo0pnyFQFoxTADTZujEC/dPCzr8aivv7O0jEr8CO3T4c/Nfsus
1i1d5N3J4L16/Zo29RDSax1DdVzU7FToRfwjn9ZJvPbQFA++687yMjgiZpw1aghbXuuKUA5cVNis
i9KC4LRcAQsgVpfxkmviCKq18wgAH0DZi+YQncTt01b3jhaNYxlT8BodtCT0OvlAk68GvF3M0ZPZ
W9Y/98/K3vTkfcZZltDabUNI1Lra1h3vQOtNAHqUov6nVEETK1h1fP6DoaSLCq+cjLo2x7LrhjH2
oiEKFLPTg8J0yoesTzH+mNEE/YOh6F1KSS0Jjt68blE/NQhpGVEQz5mHBKqJFmRZxlXiK5l9ZP65
tz3pIWF3j6ASqyiX+JesCub8UOI5GwWmGQO+oSlWfsUqm75eMyr+JEY380VXTJrPfWIeybLtfUCe
VSSd6CTobJ3r0XOj5QNOShTo2Ma9SewpD+oClXOfgnF8sKy3fFGgriBrJQqRkhqUpevBMKlVKC6l
UeCh1VU8R1bafzTTPPtsNFr1Y43yFm7o0pqvQJkt/bzOovjY5TMuzPC96n9HjBSiEPqiOfmeM7o5
lRwjfwuHOz8Ib24pZvxSSYomtgGaTDfi+pfCX1kSVE/kSSobtBMKFxL4GInsDHEswQR4TZq3TStl
DOiMpCdlRL44jfrxtSq87n2PXdkSKGNrTAev523GCHiWZhzJGqVQkoHrHxb3qKlViwU7PnaUU+/l
zgs0Ds/v1Mk4UaQ1Q6OecYtuRW/5RQ8B5v7R2LliYPoi8MaJZ2m2FIY4LSfPzMAl4kM6nrtREaD2
eRejeX6trfKokCa33+ZZBFTLwwSzECbjNvVBVz8Gnc/16bbmgIUPQZKKSPTBG7gDxKROJwfAGYTx
tq9vuap6P6kYLGbDkJ476noneBrJozfjhdAaeVPhqmCNn1ZRNJ9jx6sek17Yj51YnYPsZGfCYELR
G6bHDWDxBhGOOsGI3rQSGEJfn6SZLrq3Zv9w/yvu7CLqDVzYBNKcyK0KAkGP4sWRnoSjsngP+ZrE
75Rs8p5I9BtK+SjRDnwlfxlQJEs1rqH7w+8EAoh7EurId4r2/mYTV4YyusYyxiEWi9oZoK13riYN
SbEuMUOrtVTfRc/k4OTs3HRw0ujV/8TWMe3rkzNos9QNIotutcg5AW7NQ3z5nFM0HV908nrYbFvk
DqjGArHklGwrV52u6B4nMAm1tVvTAMSK/bfZTvNTZ6qy9J3PL+acrj7ix1QoJi6LcIjTI0WJnRlT
fECiHnA/GP9tUTjtvRZFQDsO03XSLkNNKEkNp/h3JEQ7utqN2xmbUrcD4A04BXUrlJ3iOOWARkh4
v4r6saH7/amzleFSpXnxIMq+/afIB0++qJX+iJC399jOBtQTXR++jC3E63mAInOwz3YuK/g3EqMh
fxJ1vetP3gHQMI3MTEPFS38YPaAYI07ck12K7FJ7/XxwN+6tN4kNeSqlYvgsm1B6bU1gm42OBcxc
8WhPuJxwL8uwj7T0CBK/c4ZMyrDgxahH0zXaDEadt0csfmSwulfJW2fvZbVX91HvbXEBVG0MfmcM
68GK7oAvKIBLkLxFG44LahOFOZNepCvCIeHaqPpFDIZzceDthpEVXfA6eguMF6vsbCoeY8INv8Hf
9G3fCS3s0X57ygwEMUXcRKf7F8reypPCwLSiA0swunmuM7xaFzc30rBWa/ecrfbnDtG3sB+j+OAb
70RrSIogCs9wlBi3istUONXVsbhFki75kmG78deAibBvOPXwkhjD+MFAdJDoRCkOKiA7DwNNFQmR
ljEiIm7XezmOrSGDuhWHs+h0n55n+WA3yXD57YWEAACshrKO5HpvFnJIUC4cmjYOa1GtlwnV0uep
71t/VlPn4JvtTgh8Ec0E2YrcdhOWCPeUMqrgtsVa9MZIYuNNXa/JH0wIgT464RRegPJuJgSxKSla
a4nDKhUx1lfd6LWnbMLXvk9V7WCwnfuGI0mLhBWkYbGNbw0xgCtKiVYooFsvXil4zZZqTv209UQX
Roo5fLn/vfZGJF6QprgU4240F/JqLvXK4Ipf2jq6uANC8e7qrrAXjPg508qjFvXeeKR6CHfIL4Y5
8vUu7GJ1Fa1j8XLrs3YaPTM+NXFX+cmauH/lPST4+/PbOdjUvamdIvFIQ9XcZGIrWkFRX5txaE+E
tnlE3cVevPmMs9gRC2F3KBeDVZUokFx9s1OqFr9EYUpXsLZZwzSqu8ApU+t9xMv0+6EIm+Snfy/X
FRzk61V01sFWpsoowtHQVz+ORuVBjfGVSLDtOQhtd2ZFUYnBpIMMWJDNUG2aek61mkW4TG3/1tBL
+wkH3eklW5UjQvzeUPLlI6zj5sDT4XpWJWWWzk7SPNSTBgmEfEDhyWy7qvVzIeaDJZS/exNhSbKI
tOKl5HEDETVIi1eHBl2YW2r7N/ib9rmPDyVUdm575M/gK8JKJ7zZbncQWTTG0i4Pe3iplyVzseFo
UcuaVhejrVoHZVQu2rekc37XGhFgGJxFybyT217bOjK2fMnGyyYW03YavH/cb2OUlp/QFB0e6zmL
DrbJXsJLgxWeA8NJZTQZ3/1ShZjpgBSG1mZhXnYEFfYQmbU/2tEUzpFXvhmoID4oQ+WcjE5QwKur
4UdVRtlDXJlmiqV2a/zPtKb0v/vHf+crU7bDzgngBpW77aOnVbrXGWWdhWsqVBCUClyYJD/i3ex8
ZXYQnXZA/4hmbLuG0ULwNOKCwldeXCOEaIDhpk4ygi/vmtuXeXLsZ2WcUBRP08Y+CKl2jg2FM+4B
UiLKv9uIAv7K0iRFXoRFsWTfK0eJX+KptZ9St/p8fzX35kn7HkAYhQN6NpsbTh8dUfGhAYNUnf1E
PpI/EgfAAeCFPo1cwqc8LVafAMB8uD/yzrPB20v3RqOeAkpOrsEvu2vsE7WxMuZIKzX9MVhWf5oW
Q2BlbLX9w1hOR7i0valSY6Z+wwwg/su//2XAIVltSFKgsvNRFWejH3q/g7wUwi9LznnWuu8jsTa+
job2+z+YKtQ6jWAUeNUWok+Sk6LzwyKbCFr4CGNPf/Xu8nVR5/niVt6Rd9Te7qFcQCOaMrJkPmwm
ugBBMrMZKQNhVf/MnRUH2oxerpoM+o/fn5k0BSfMkNHNVpq0qRAirFa1CPWpsiHEVdr/qqEo3wmN
vq1hF97X++PdHn66d5RloIFRueftup5a2q1dL3IFN8V0zQN8eurXXqzmAbT+dgGvR9lEGBjYQRco
0E8YCvzABzOF/Qry99080Ru4P6HbU8AVQ6jLY8KHIk2+npCmdEufFKuEuybORxQYvmIibD94IO2f
i0roBxfLbZGH4aR9Cgkb4OZtqdCcLK3N1bgKXWm7UZOc9n4Ope5VndcuMAfskX1rkunajMOk73R5
+vtQZ36CR00AKAFwz58t0V+OYRNhIKQicBSCuHP7UK/M5pM19+NTZHjKpUBY57elHzHckQIfst8C
Q2X7YovKTCLsdqtQpX92yptUu6xu4tFyMo/EG/Z2DoNhy0y7HRSI/Ny/TK43m466TluFySgGOsw0
KN7AE+xGH8F877fhJgxFYkEig4I3SdP1YCDTBjf2piqE1aC+dgq1krlMKx871/QgFtjbN9ILCwAq
XJMbwbocoUZkh6SeGL6puLwV+jNqjXqYGbN3Xha9ODX6sFzcJAJiEOnR9/un5Pbq5hGgXwdqgvrk
rYyUkydu7eplKGrh+cZEElUBRnl0jDQLInNeHtnzS6gupTiove6dTymwTWxFugGI6HqNcadfnaiR
V0HuLq9WtvwoLF2UPvqlsBEcfTrdn6lMlq5jWMB9xJf0Gnj7wfldj5cVAKdjlfFUZ/02aas5+nU1
VS9zAgYYcefGH5MhOeC17i2vBL789CWFa70ZtI5JgIshrULPpOvTR0RT6DgIZN2sHBSHll/y1Ev/
1pQR4PpvzxepAylgjJaVrMJez9cWtpjXmfuv7dfvhlL1r32egk3XJO3CcdCCRH/zKGPdqe3zFtNZ
p/nBlqIMej2qUrmNLTyrDqnJIu5UeUphBmlhG1+5IeLhFA94qz8qWW5SMXOiuQQgIjrg0UKquPaT
fiRGJLfR5rODAcF1TbKpgRxulqEiBhwzFaHA1eo0v82d9Qm5/ggVliE6eLJ3J4/cMaRE2sHSLeJ6
8lYT95aJXQpurPYUNlmZN36C3ELjO23He2ql4qWekvUzCHiCMFJF8X6x4vHSmpkX3P/8OztPdnJ4
9zx6Duq26VB2Mww5A+ZQa1riA3y23I+iofjsYk5NuO2WjxaKKWE0xP35/sg70BsCe9ng/OmkijLe
9TJwe5VKlJNwQ2Ja1DdtYk1vTHfxLE6YM34f0kh9ZxEVdi+KnSZ/NyY3wYWQtU4OjsDO3UqfV5p2
sA7QJTbffs6UBb/2OA9XrW+exkl3H3KtnJ6qepHYt8h4qgdRBKhFjH/N0JwPDv/t1pMeAlJfGp0+
ugKb4ZfU1NpGoIO1ouYf6Lj9BbOhJL4Yle4gQb+93H6ST2h/YAOFep38+19fx2Js5hSXWQzQcw8S
sNb8LZp8CRFmLx8VrFk+m7OtFr+9xyirIKIBhZr0mf+9HnWoO212aHzgiTLoD+NoDOFsWeNLsdr6
RygXD8vk1s/a3JcHA998WFbTlg0tHi8gGFvnHKXo+2IwtClYtBQ4V56CDEU/oC5gWgnF8TV3tT4k
9ZIOVMe7uTpR/Cwe72/zmyXnN9AY/mmQBE5iyxKdFBAN+lzjIq505iOyYdPFMdvslGSK834aC9yY
l0Pr6Zst9XNQOqKIJUh9wk0CkkFbV7qpgU+gROlr1JjjqV/Kz2l1aEF4W6OQQ0lxHhiIYBa28TNk
bmGg2jwFOUKBX2bV6R86L+mfmnVdEC0ZV4iJ9vTEc+2868Yseo+vqfUwDt74Us+q8bWNh8U6+O43
l5qs4wFjox8uo4YtLjFDhH8e1Y7pp51yrupGxym+GgKzK2bf8nJ+rIOGmSAjv9z/2jsLjzEsCaYs
jhApb7a6hYGnN9KOD4bCi09t13YhTPssWJzuCDa4O0lZGJVGO3LM61NV0pY1ccwTgWN3yis6japf
p5n2kCVpf6lR0jt1etv5Ki3Wg1h0Z0vDNlBNmUwTYm/FatTeQKvAZZJENCXxvINWoU9Qpfhcc8tb
vChRGqXy2H2+v7g3uSefVX5XQAE0UHk1rmdMprYubZZOwahXWv5Yp4bx30RfPDt4mXZWVj4D/GI4
OwAANxcy2gtz1c+dCNyyKS+rSAA7lrTY3nSdtZ6mqZ8utVGic7GMWF3en+NNuEsOStvAk4kFGvZb
yU1U4Q2vm3MRlE65XiJjIhUdHJyU4sg9l3F/xCHemytFTdkmBl5+41cF0JrczUbjsM+7DNPkbgzx
azf8FmYWXAIRfTOcKX4c1uy3hWGZqawhSHAHeeH2YqQbrQl4A0jhVmr1uGhD/tY1puK71mj6wYbd
W1Qpb4m1BAUvyrfXGydfWmMgwhQBYRfiNYL4Iuy7pn8pRsN8U9Vx99f9r7hzQqTiLtRsYkoJHr0e
UNdjBHP6VmBsmUCtyJbisTA8BDfUqjulXWQG45xWv8vMYUF/AguoOnEvbG9ibmFXA68vgqxO5nOE
IN3T1PTxM8qpycEJ2bnmqAGB1ydmtGiVbIomKstpW4IT0qGSekmzTn3jTl0ZpO4Yfbm/lD8LvVeR
uZwWZDKb4iidyW0heOgtnBqcWARKpo1vRyXP5nDiJUGDckJH30eCMe3Oi6mNtt8qXvTFi0X+oTC9
aPIxnhlftanNIZ9Ehr6EKHEW7wxFV5COjDoDevOo2v/0mDW+y+nTfWqR70e702pA9lGz1Y+4RTs7
EXkF2KQEnJBKt1eYlvdoTQtvCqBrmC9EQv1laJP4fYUpgwRdH3XGbxzl6TJJ7WW5HeQZ3wIZbW2J
V6MlpOyALLg4fAxO8p0KVWH5WRFN8dM6TPkXhzVcH0RVluX7rF2KKaRSiebm6ETpO1dEpedbeoX2
B/XOYfk8F/OM0IWF3LEPi1p8LIQ2HUTFeyvFNUgizsnlDt5c9rQ7C3iayhyQHkFMx04u/taNVou9
ZOolsY/YR3qkNbrzwMgdTUGczIyYXP6mX8JjbXSTbuq1ObCapXkfe96/g17rBxt6bxDUoyl/S5kB
KhvXg5T9mmpDrxMiJMXoJ5Vpw3ep8tP9Y7NzA1FiBEQGZADk0BbNtTaNm6qDgsS4JtYHPql4NNdB
SgzEy8Mq5fbyxPMu9wfduRYMuiXU3qTlLvH+9dQyc0GEYiXuyruu+iGWNVnPFnfs8xLnxRHocW+G
INXQvQHUQ6C7yaJVsfZGFhPcN01atADkzOb9gDbd5w55SCgwWXd2u9h+f3+KO+8lxVtA4zRuURXd
QqoyvCunGsIGekZ4oAVxZafvswWJSIHDLupnhZW/qGaevimGSTn4pnvLC1QOjCBEXuppm+0JJC7V
Ko/LQ7bgTmO3qPGFBkO/SgKgckT03NunbFDJsQcof0N+qFRvBhOUzIFTVfYXvrmu+2pmH9X39iYl
7WPhnYCdhZp9vWdWz2uJqtioeHEuOCY3/bOY0RFAkQPZx/sfb28sKQ3v0FClkrhths+8y4D8f4KG
5zK0kplAp9fU7iXLu/4PzoJUoOfJIspxtvoeFbKSgAcxLug0ZMUjtkew0FZ9WlQtO0h3dr4U6ReX
Nq1SCXDcHLsRmgRapZwEQ0WZvG/M6DmvuuYgvNi5kCnXYe4BZU5i2+Sv+OVyNMxqMMqFfqvWJrQN
pkZzaNVZQ+lbIqnbp6Ww7YP6+m2lDK89QLfEpmgbUnnePAKURlqeJBep7KVJlROnW/0OIcl8g9DT
8gM3PnAMWtY3oBk8RIbCPI3Li9oqve63fY0a1W/vH5ntwuSQNysd+eslSMoYRFOVcXVTJvGzeXFo
xI/1BeZUcjD1na1qkdkxcYTKqcttvmk2zXpGSUNIvoiNZNZg/zW2mQEbLS8Ohtq50ixqcCZtRA47
+IbrWdlZN43diLuQgW7Igy601h80a3pVHH1+a625+uC2mBukXWy8++31pB8sRUNwBZRqHtcjpwPr
GBlM0rKW5DUuGoN4Ip2awldLY/ndniI1GFIZqTXPq4Fq4fVgowMPeVycKaicPv8rzzLPVxXDegEM
mz3en9fOUZGad8SrUsifEtT1UGZr2Y2KVQG8SGV6XXpNP1sSntmzxUOjO9Qo2XkKGc+RrSHUY4Fc
Xo+Xe3rvNZqFEG41ijP8S5RuRPuXrSXGg1N482OlHnpo7ewa7jW+HfEShNMtutNWVLRNEaYNFsvM
Sz+mI9f75uLZr2WV62vgYelUh3HT1p90N6+b0/0l3jkfFNXAaHBKoEw68uf9chuNXqTBimOJYysv
/1t6p/yPAmL/xnaH9A8iDZr4BBqE0XBFt+mj3VluGpsJ2RwO5I+jMVun1YjFmwxD7VAq0aGGXywH
l7q82jZpz9Wgmz00aJmG1jVpT2NXGH+tzvJYrDEk4iTH1ZjVfVbs6ltJyhtU9OR///Wi20hjkxYx
ijQ3CWyuWn0iR0fbxwzrSWvOUOsVfF6roz7A3peEVgHAiVxZ0vKuv2RnxvGir6zunIjlQauaJCig
eSDsaWvn+5vmJzNlu6hSbovmMCD8m2ADi6CqG5AmDBxh96e1a7LnVdGzZ/Z3HnMdjCjIut6YvMOp
7dnKxoexKe3WL80uhSVQWBcZuRM+r/Y3XBLWjFR7tP6XjGit3v+lezcILDfJ5ZEUSXvz8Lnzqtvg
pAUO6ZXyzZmTWferXG0/9A10axRHtI/3B9z5CvARuK74EqzNNoYAlF0NecZ5AlOM3aRb9G9KpW7O
Thevn/9gKFhDEgREv2XrcGBMFPg6oY5BnnXKB+yBQBzlS8md1QrjIIvcuaV4WIDFs4pER9t8m7ZA
W1bWMgatiz61YnSa33PQP41VppzjpWoeGhCLfjdjtHd/ljtBGSMTkknpHQqWmwdcX3qq29Y8BoVh
Kw9YmNqBZyTawT7Z/WwwvyQYUfJo5cvwyzXYNmQZq8mG7iyn+3tCCvQU263r+OakWAepz+5YOB9x
39IqpUB6PRY212bPhLnxVY6nGbtmqLjksSDxlvD+4u0OJQv3OEdBgt6aZfWxCuEoc9mN3uI+4CqQ
o+SZa2euj9/u94PfANFEpZUkRLL4rmflqnGRrHT2Aq9xolMqHC8cEj2+xMkwBgNJMsri9REp5ZZ0
+XNUUMbIHEpHyM3uWBNbLZPKGAOBpvp5LZ38hADh+uoiPfcAmcFZzk1ttufczQzsEOsC94o6Ei+R
WkxnQ8+mi1AmNPqceExOBdCIsBqW5UhZVs59c13K6Ft2kPiDA3S9Nm3nxllcaJyePhZvx3TJeA9q
7wmGXfYRSUYvtGkXPtz/9jsPH107siaiNM7NFoBhIjUAOIlt1o2zeHSGvPuCFtnyRl3X7CLGMrd8
PRqjl6yDiq8ko24cbL69WXOcJATcoIy5fZDmbKB2kxDZGMrsXorenZ+7mEQuNtMxbBVMN1ZdKQ5g
LnvXhdwHUhISWPNW3iUd9F6vqb4HwqrdN7Eyqf4INfdyf233zhVoT0pC8sqgCHn9QWdTbxAO51Iy
27Y/oeJZ/deW/fcoa4eDbPFnGWu7dxBPQmaa4gwQKTnhX26mMWLPQHEbg6aPXB+ZSSzDquEf2x6q
V12JKxqSph6qsbKg9VoBgFfrPlS61nyp4NF8+YN5S9SdrIZJyNb1j6nFlIhcl8+AFQ1nY1D+FYUp
PtHfqA9aDTubh6fGQlSEciqw3s2Riaktd/jdYUtvpd3ffTUqj5We9aaPhPn6Nu1q470ZYT/7+5mp
xKVT6MPsBlGbzQTXzBtFvbZjMFODg6neuv5sDfbbuZwPCeN7U0RTHgwoRWV4/5vYJEHWP+IeJrsZ
VfPcNMn8F3ogVB/0yR4lXdQJnbbqI38a+gHzK7QNz0CK2kcQ3dXFM+tl9t0qy8yTMEfvEcFIvLRi
pVZOk9XOf7DlQazBP5NoddJzOZtf9mFTaF2TTh7mxQmV1sJL0rDIouzFFt0fNH/hslKykBiiWzO1
WVnqUWkbFqaFfZbOTfRvMjbps+3UzsE227kuZB5LKwHhVl7jTeaMzYNSxgxHU4QV83q7PGnRoH+6
f2x2olCgC1JhGHg4iLhNDtIuE46ZI8bPg6ovmV9NpfdSAET/0syD+5opeffj/oA79xOEbyp0lAOo
SNygYxerm5baGIIcsbcH0xw+aYqC6U16qC23OzXKgGh3YcdMJeV6W5hJ0bTtxEiIphEEQgUL0jhC
96dQ58cxq5KDV22vlCWjQBnvUhUwtxzyJTFj3WlZS9ooEQgnNfk8o1H5ZJgC54akG5JT0hTTVyR0
s+d8jJRXhdf3QeTtqP7BZQEehuYKXB3yrs1n7dupEzg6olw4de3bIiqNsMV1PvHtMTvyH977oi5o
Z2JwWA4I8l+vMzB0g9yVdW7KOCkpy3vxO0gldu0jtzV/uL999m4migESjSJbXjdALqUrlJUOVVCj
p/Qlzcf8nxakCYqmaT6Ek70ula/3mnfwuuwdRk9DB17WB+Azbi5f0+n5ly1zCMo5wl92yKMzmaR6
vj+5nbhIurOBZ2F6EgdxvZJGOjp22jFK5g1TGE2Z6sONg827lBZ6lFr+Am4vfZlq3KQjSxwVXPaH
p/tAmk4vcRv9r15ZalR35NHsjUsuFuNkrMPwuDrD+jRYxnDxZk+hA2vik9QctuZuPy04SU4NgTpI
uRvtj26a22wwQQvk2rp+0XV8c4vZXZKwnj3Kv2XkTIovakc9uAJv9y/ZDv9R8yUqAyJ7veqVa9d1
lSRTUCNzEbDW6rve7t52VqH+c//7/oyIriMmuoKcShIscDJU866HWpRiNrKeQoioos46TehBvNNS
s8l9ZN3yL2pn65dId5Sv85pVb+lV6ogtZ8mzLHT/02hCeYGR5n6s1OhIMm9v8ekvIC5KOiYLYde/
DIhIZeRONAZWFsGf6VX8ljpcoWsfGckEk0jX8lPc6g+S29stx2GWwhusOzfIFgsz4HztmJh/BZ6X
l61fr+4C7ru3+y9Ix2t2gK95djFEI74mKwKY59xYMaW6/1X2vj9FRjJ5SWi87YJ1RVWPdiOCYWzy
TxP57oO9ZP1/Ot3pP9hq3F2S6waODhr79SqvTlLrbkoVdyqpLOFtlMNnx90MzIp98BrtzIrJgNwA
xcVG22JvRqSQna7g3y54iYM2ETFIFdcOK0hov7+AGp9PEthJ6yjAX89KyYbKbk2qPaqXvNauNFMq
Pa16tvXx0JFwd1rcUCB90BkmarkeSxdOEVcNWbWCeWb3PFtT4z3UOf7zqlctf9/fGfKHb44rDFdJ
zwTCTD92cyiSxEtV4TFY02rTOUrM18zAjjlMJqcMtWXKj2L822cGLToqVsSXyA3xDlzPjgcgNXAh
pngJQOMVymAWag2XwP1p7Zx1udclMZ+uJeCL61HMLlesYSaTWFY9ncPERTfCb5I2f1hmx/uU2p1+
ypqoPpJ0352dDWaB8iPh+k1BP9btRa9JgK1IcYEWptjYgNFQj2CTe3uE25WqHPcZ+EX5O37JB9QR
cgvVYWo7Rgcqth/qSzkZSZBSXgvvL+XuUPJfQyZThn6bofKmiLKJplNgNCoqc0haPZVC/GeOlXtQ
5rzF0nM7kXdKf3BOGrH69awUhBak3TGXhdu3QWf29be6Wt2waE2Akqtiv5iD+SEWk/ZvlqbrZ4/H
5OCg731A4hPOBPIRXM2b2SJ3bQ0eUndBAicpiO11PSPBnR2s6c6bQAePLoGDUhl9p80RxwytrLui
BJu5JAgVRlP0KKylPBm1O74ZWq9H0XWg1Ioc96U1vPRg+L1PCiaU1i9wcirYm1DPaDojsQQNmXFN
s/Os5G0Iv14ErT0Pp9/fPUAywb/LsIPve/1J+2RW3LKqcZ+uMlwjMH4MhZWrZPjtb/Pz5O6R6mXM
S95nm08XD3SWWxU4H5Lq/b+q6Ju/vCQrHxOgXwc7dWcB2R1QyEy8XSD/bK6XchnMSll5TyMSkNAs
k/akzA5KflPvHWzInQsaiTKbuBztTu60zVaZ1EigM0IhUV15AVJ9EOhlSwlZl1JbHDS5OT/e/2Q7
RS/JogG/i2oZkMUtXqErrUKo8l2tMlRa/LJYa+vdqEyTdqr7uf3Phso6AAYfKwsSXea8b0tHg6vY
R87bOccehOp9pY3/O/hZ8vttnipgqPDZPEkypx9xvZWy2YoV2+V2KKq5PSuTnbfncZj08pFLo/mO
OXLVBdD5Ev3vPpnsN3mpU/7MiqR6NTNRGC+zlTg0AItS/TgYc94chCM7h1qWTBB5p49BPLI5Vets
5YtA8DdoFGRn27ZdQnTezZPX5m/TFoNFnintQSzteC70+g+uaVCluHxA/OMB2rJEasciGbeZcJOk
qQ8rTXlOY+1fdbS1gyLv3uY3JJIFOBUUAW9zzoSByT3xPG8PFaHznNfdZSjm8cSsi4PbQy7Z9pOT
J7KskggL3uH6k5t1XgtRywaDhhBg08WUWTtl+Q/WwuiX42xjZWIK6hDZEYJ9Z7PhuYMMFp+S9tdW
td+hptpDHANOEgPVn/S5+GJbdXUAWtnZMoziSNwflyN0j+v54VOkZcIEtMJ81rBcB/056XPjf16W
OWdlMJMz4k92mHqx7tdqb364f6R+4vw26wvskNsFwIUsw23C2lR4ZgFLnbxAYIT9oEeQbADQRNHi
R72WREHUQnY5OWOjmKcoqYfZx1Ki/57BlYXBOqpf2yppL/VopGcRRcnjhHbqX72Sp/YpziezPxtT
oit+WiR9ikwCV+kprXu7OS8Uw9KHPEMQ7P+cnceS1Ei7hq8oI+TNVirXFjvQMxsFDIy8lEql7NWf
RyxOUNUVXcEPOxpIKZXmM6+5d6U295Wdhu2N93udjBJGbAj2rdpANeWy2lBi9qU9oiNczMIvuRyP
YeJtfdotGw1FSGOqxi1qWSQeT6CtzO248+blpc69D41O7wCGfXh7yl8FptuKQpnsF3GegOri5ijc
sczpGOo4w2nuY1F0/ffWt+e7vg+tg68DuMnEfLc0K15dIr9GpZpLQENp/VJaU/r4kVXcHXG6hJhq
NGF/cHqYwGuy+GA+y/7GFfLqiPi1b8CMMBZoiMt9W1O0kgiCU67u/PDYNLo+jTQMYh1Y841I/9pQ
kM82QY6AsPsS47HWfdGHuCXEm4HzTruOIp8YFiyozVvA6lenEW9Fw3/DzIHA4jOc79ahsdw+r0cY
WIFCdL/0tfOtLs3kK7zKfodVJuqERTE/D8vq3Ag4rg5NUXlDsgA4uOyQ2+7UFoYz8QFXL9sXneVE
gSzGYzBP6eNs5hhpd6qK+lmmx7cX7LX5hbFOS4+aL+99cUSVos/QVAEkXMCFi3QFKMpH4H2fVOqW
NvK1VWoB/oRjSfEUMvf5/Ja2cgs3XHDcSvsqooy47OYQKcvaRV5lHT3rRnfv6ngUdD1GIw6/7KdR
h+Qj0wSIDUMY+7oAvt45DiY3AXabtPhu8eOv7X2LpJC55KrmODp/P4KuYp7WfHN6L6eP7dRzAIq8
jn38Vw4K+yYQ58sth4/XTXpWre1vGtqQV4HWXcyqJdqOinhNJKSRrDgYArOZQyZgLcX24Lvv6sKr
g50d+gN3TyjSd63h6Om9kW3GcmGRTVPU9HYTYM05BLgJNFAw+aH1CVa7+8eZyfawaMb/8vUlL76Y
InLQ2UT9gfosGon7cA6K5yQneybBrV7eXtivs03GAiNEoo5ENgnnxXZOp7ypV0mTMxGGeGHjypfS
WZ2TPyzmd2hBeRg1bpM9cBR4Hx0RrD9NQw3BjfLgtUVIcs2SoAyDEs1Fzpss8A0KxMdjo0rWXZnl
y5OjLe+rkeT5iwyM6svbr31tPHxXQCFv3kBIU50vQrQQK+hqim7YYA/v5qTUQ5SsY4+bTVKUO53L
W0iEV6EU88ypBRPQpuhKtfN8xC4tpemrjmOzb8XnsFzND1mW3Iikrg6yVczoHxOvXRb2sV5Z18mX
Oq5GMf/lloL4fx6t09uTd+0wxJr4/0e5WDKmCVrUCFodjyim7bLcCuMsrFD36gtv//ZQ174TRwVF
LLqW9C0vAoVgqEe/pvUci0Atj5QksbQjGn8ZsOv96awWAfDbA157N2oBm5oDZyE4mfPPhAeWl5DF
6zgIuumE3iIQg0R2BwvI4I01/+tSPos7WRKoExLugRMhtb14udXnSJ9tbtIMJYxs7+re/mBRzPEO
dLbVJzFJXWCI1s35HjvmJd8T16R+5KpG/2WKcfEjabd1HZdtM/p3nBew3hvLGjOE7KVnR7lRme+L
rAf85FZWeVdMg3CiEYWIH5ODb3A0ov1o/Q9fjAIZhxal4k3C/HwC+6VSXusygaG/bk7hyojh0VT7
fnKaPft82L39wa5dJ1RsKeQYaBVSizgfzw8a6TcuvaxmLpe9QKPiZMDXPlIjQ9MqoJdVeOmtl7y2
SjbuDn1tjhCSwPNBM2O1czNZGdSivtmIgaDOr4uj4yS3ZIivDYWSCdA5FOUgMF8MZaaVQ92RBq9f
JTk6x1P3WCwLXJe+yW+ktFfCK+oKtkG1Y4OOXvbRR1d4o7NkQzzgb/4zsdyqjaSzjLFniO4ehGW9
nyRA8MkduvTP9x1pO5B3m4YJG/DieFR9UOatbMBbWLWMvM7VRAWrE/nmVB7eXjFXZpQSHBhB4N+0
oi5dUnxzUXbXEGfkefrfqFv7YMlhpBk13SKfb9/mYoNDUcb3hb4XMpOXFUZZZnCtDe7WtBHtvqgL
eXBcadzYcdfeB4lqWgn0kkHaXawQzuAQ2jXvo/F+mKOsU9NLp61pJNWU1fc/nzxuMLq2YM6ARl18
pyXsDRcXuCFGMy7HgGHq7yv8BZ4RyTb/enuoKzubtbDVPGDNIKdyUTSdsUP0iooKixnmyc6y2vBo
r+NwKMvJxeclNKlOT39caNxkfqkyEopQkCCVOt/ZqOGqVQ4MCrIleRy4C9CQnazDkkAlHYGd3Ujc
rr0kKRu5DGt/y2vOx7MyaCx+zo3tBo0bF0FYPORNaR5ZTj7q7Ytq73KkbG8kUleu1U3kmjOFW27r
T56Pus5O71KLI8DUSXtsc5EeQrRjMHZGoQ4Y6vg/LFGaJ/ShuMKpDF6smrLI0xaJ5j5uB5r9pT8Y
p1ZM/wLXvtVTuDKfkLLpueIERBnwks2+NRp074ueGw9Ms4ttyNc6TT0D4XKjHyPfUEiuzdpy/vnj
xbppyW4MIUan23Y+oxymSae28G5W9rwLCoE5yNQ4D+0Q1IeidTPaN3V3I3W7ltUQtiPb+gtK8soU
oFfdiqQ3vqWyzbP3AizBQ9cM+sEfq/GUeOZwR8l1eqdHqtHYidixXxg8zqDbnbUq/aEPJ4Tj0WT+
Vy6G2of2aow3DvYrS42ziYeE+b/dKxcTI+3ZHtyWzBkUzMT93Fl3qW0nURPq5c5LXeP49od4Dc5C
TBWpN85ctvDG7T3/ErYKMiMvKBKYgpJ93IuWmKm06jw4LWYfPs55HczYs/UAOV2cOc3dJMqxiB25
qP/GYCSUePuJrtwCPBD7G13YLVjYzu/fupS5kcyB3hLsSrLFJz2XVMRruXt7lGvzzI6mV77ZxwKc
Oh/FBtFNxaWgbIAuRXZcO9LLaPFtDazTrbPnIrSrW9D3KzcP7UlKBzDgCZUvu9gUD1ljpd/HBafj
Uyvb9WMgO7nDpji78XpXYhNKdpwcNGO4ty+JjYj+V3pILE6Q3lp+5EmxRDpTGB6obMCmfsGet268
aKyWP6ZlsJ42AUEK04iAvILjBjrrhkq7PSouTgIXozdim7LP0dLij7X0GYpzPcTaZKMwXN54wDO5
dDuzj7WzGHFbdPnTvIQ/8tTOP/75aiFcRoOH+46K97aafluTVrJWkzKXHkkBLzu5PaKIeE6/CK/H
kUmTILw93LWFwpm4MdBBaILqOB9u0XiIZSQb8TL2ZWy4TYshoa12lsmf/Q9D0Y7ZRkOP8FKJrva9
gTWQUanLGjOuOtnsyYp/bMCfu/9hpI0ORK+JBWJdXGohJf0KAwBqFoOi12SF/d9Gv0k+Cr/59PZQ
Vw81Ikkw4WD9Nx7q+QSGudsXVeD1MaSWJqok5cG81eFeKBMMNHYoB46UNYbGbKF4gomTuRT2IVW+
cyNHuHa/bhQspNjoMIPfO3+Q3k9cu7WDPm66sHwwc2m8b/rhY9DP5UGM8HDnLPtjCzW2BcYS7D7m
GdOwi6NtMsrEw9GePDmB6ecUabj3sGaJzCn8Y92dbSiiBoz2aAkRB56/Xk66YQa63LLJsNp7/vA1
9JfuLwn248ZEXjvQthYp9pybk+Al0JQio5psmxDMQ+I5zvGz/zuZVPtIFaRGA6K1HhJITBHhRHpj
MV27jygtg27/heW67NB6c4l+r6Z8k421+bVpcwnCA2LM20t2+ygXuQ/Z8cb5ISVBYOMixNQj2CdP
UrmBXiBOIALyv3O7kUcZTPPennp0ABB4OsHa/gJ7xL5l+nftxPl9+IsoQMkp9+qQl6xt6cUWF+M/
oxvqA5L/9Y2r6drNy8VLu5lDgObSxeFWD6Yyu5RzIK9nf1eb05xFOA3acZrSHDDnWdyY2qsDAi4k
ovaIdS4TWFHkw8qs93Eg0uKgmtqObGmXB9XbKk4tjGb/h0+5jQa4cDu+L+YyKVwBhsAGjgOGREeF
n/pPPU0Sj/aoIz7y0/6jlr78ocwCD2Cpyxsv/Oviu1xMhHMGnnzslleVCdLDchxdAo2gGCcylLB3
FtyHs+S9bZfWN3tZzTWSVtd9R1sog+NV5GCijCBJ3y9iQmu29qtyX41ZgnogLoj6FEAFO9VZ1vyd
9NB7oqQM+zaa59mYor7zLbFfnN74+vZEXluUHuXJDdGIVvcls2eq3GDF7ELHq1FOO0s0gjascLDx
CNPO+GPeN2fZ76NdHJvjQC3H2m7CWrXlYa5Kg+ZzXuf32VpYt8pU19YkVQE0J3AuxLjp4jKcQMT1
U0gRwtLdGpOc1ScD5dM4qJb2EPYye//2VF47XsBuQZfhoudm3Kb6twAmXeuiXgS9XFDT4sFGDdKI
HG9ZDCieyyjjDuW7aTeYQ/alYNr/nRcHouvbz3DtIIV3txWmwdHDsT9/hpIFKLwSmGO1YFOVWDr8
Kw3qW9ix1/AEviMp3gbthaEF4/18GAvBtCLpA5gQbbaWxxwf0R+pmhCbFzVm3VHiJZ/rBiciNI6r
epebVfbTT4Iup32EfySFw5TGyjTP9ZNo7ETvUMYdl2gS9gpDXtXrP3KQuo4Du5Z+VBDCoCfmuZxi
ljBr+Zz3lgmNvOqaajcFunPit6fxyq5AuX5r51JRsvEhOH8/v5Olqje65DzU3rsxSNgO0igPWhs3
7txrIyHEAnmMXi48qO2D/rZoViWHpG4ottgl+DHkLNwT8VYS+V7v31gbr+UJNgwoppp8M0plrxjW
6IYS0QQUBMKkKJrYlxJK74ouyj95YYkP9FwLP0qLqg7vIBEN7ictW4817KZTHeWuh3fAuhTmE1YH
gYoKQw75o+rV9KFfmMqDTHFYvvEhrsR2W1QA/HlrxEFeuJge8MJLX1D/rUon30uxLKdKe9/MJA//
KpIszdnN9U1o37XYFlUEanxbZ3/DhJwPK/3Kw1SetFvZlfMs+snd0f/I6qilYgJ1GLVnWP3TWMZB
2U37cRFh5Kmg3bPDrf/+eC2SYaI1u5XjNtfl82cB+K5Xfw27GEkI+3uejdbe7AKAsP24lLckiK7M
N4xxkHzc45AZL3FHgaD8YAbjdqsV2V2Lt9neoE+z99sAv1k5+N/wCB9ufOQre4BBqXxznBAEXnZa
MVJKV0etXOZTV+3aYbDuVLt+TUPVnN6eyytXwuZDTGGAS5uK/vbz33ZbYotp9QJFjlmYxEWVk0fC
Ctp4rGZr33vtLdDytencNjZ4ZaApr5CvweIEhawckkwxYOpKwhT3MJqOngQ/LBEafOiq8BY3+tp0
btNI0kA6DdXx/CXdOUXTcu2YTqthl4d1/zBXybcxmPK7t6fz6kjEe/ziPnhFE621O9itblgtudWj
HdXYRx3KaYd3Qnd4e6grlysdV6grkGTgKFwi0HPUfgADUIdocvZaCXk4JpbI9rO1YBZTISkp8MDZ
h82oHhpLjjeq07/W4EW4R/UDQN4viTJQpOeT6vjSkCOiq79U1LtDu1ZK7fwy4GScvbVNT+zSIYtm
Q0oZ1VpXQeytfvrgmzNNP0p93t3UKDfcKRLiv96em2ur2gecDzCYdeZegp7HrGtRAbFUHGRzQ2Mn
W/f2YP/VK7O6T0I3vTEXV4aDLIdLCMVzooBLmKkPJiJbKxL/FTGze9klOKJNTfkQGp0XZ5Nz6zK+
8uk3hhyaIBsjHIP286knxBsTe2Y82c2Jt7fBN+8azxf1fm7wMY/MJJmOpr2IY4G/cB15whU3Vt/V
Vwb6shmUwB6+/PrSw50jn7e6yggn0MQqfpdZ+bJ3w0E9tE2Xfnn7i17ZWNzy0PTISA3aE9vz/HZO
SaNDHnElE7fDwftlPB6rTuj7kTrAHwcgJDHh5rWIbgOnxUWU3M6LaWmPLM1Jq/Ak9eafZWbGoe70
LcPg12+1DcUgm5QglZqLqLHHVR0rZE/Fg9HMBxeOcGSMCaDr5M9pYRRnuC1piG93J5C18wk0gTji
6pL2seGM2R1hcXmgWfcP2n7jDd23K4kgU0fMvyHftzbP9ta/fSsUVv3WGSbeagGOFTdj4LaHETV+
N6If0HyagzEr4i4P5Uc9FOKlLZ0QKwAnSHtk4yeSBHtKqzFK/KYu9whC2fdFnYw/iqC2DkmS63Kn
5tl8ZNKwBpSoLb9PEfDI9m8vuSuoK2qT3FHgquntk1afv0fSisUzSqHi0nGmn9Tu67sWKbs7cnn0
132h9b6cRXjssMO9C4PE+OpKV/2xTSYfDlrYL6oza+SSPJ61re7rKseowsry9yyP/Llw7SryJ3nL
mutKlIfABOMBaITvQ2h1/sahymxbeJTR8eJ2n5p5QirK1oU4yQrPx6o4ZJ4zPcq5SHdTaGZ7zVo1
3Sa8cYu+DhJ4DGT1LJDmdAgv6RMmfBGR1dyiixK0w9bBOmCUk+8n1ROe49tz0q433Pjcr080dIEg
nqJBT12fPXn+7pLsZ656V8WhCiD9+O3ymNh5/zyFZTlA+h4RD357gb2uLiLFCLYS8iyb5VVYMvlG
0yabC1lXCXAAnbHE1WSpvWfl7QGTErn38snY+aPVfX575C1CPr+7GRlSHjiSDaN7eWFR95vlJE04
KNnsxLJpi6dgvS3BsB1fr4aBUsVvkgfkYM6ntBv6ck3mUHHmdAhKyFl0bmQuFTG0aO1xny5UVYtc
FJ+nOjd3RlhmH3QwVu1BJVl2WDM7uLGythEvnwgS7lYWB2FKF+f8iUSP9qSVl1u421qfkdfq934K
pGVnJpTxbqSX15bxJuYEGQRxJYwJzwfrKIh39shgwtDNvs6IAzId+O90WCIpJ7ijXWpdNwa9tox/
H/QiUXe7dq09I6O3PpRePGrh7VZsW2O77v13Iy2eG7HP60XMRt14kECfSEsv03XDmIopLcdfjsTL
HZgyFXUQX/atKjHR9OdpXyjlHLFMDm9s2Fcj02aAbkNth3In8fbFmyJ5sHh08+G9iBwTFMdRaQ0T
k/4/en2VUR5towzyXe3W6V2YuH+cVJB4Ev+QpcGP3OxPzr9ussLkWVLYwQO86vpoUXt9dFViPjSe
mdw6EV+t220wiC+bpAc11ktV+aUvtbTadhNIE/1DWVkuFnilvwu7xr9xNlyZVpJBYi0KuXTmLxs5
uTFlHUEc4JppzD7kkk4AWEsZL52/RuYKaXGiTLnr2+UWI/l1SsFbcg5SpiMTdZGhO5/STSuybQV1
sEUF5rfBarOfRLII9TtL7xwIv+zNt9nOf+CAvX5B7SgNo3SW4XNSKHfZywrjSRDgifr49nH5aiNv
z8WNQAURyBIf4Py5/KA2Z6FRs1KFDu24k4l58Kcx36UjcZrqpUvBw8T+4O1hX53S9O82lVk2F9Bv
+k8Xw26A53BDmHt1Un5tmiAzKQg6N1HPr46MbRx4aLAoad5br+C0I6gYFgPjzEZxrJwsKCMzmHM7
nrol+Kvy3Nq9cUpdWWRb9xfnFa4hWngXm6dEZRB2CkOuabaB9pU+FKXoqI42+aFQVrEHCuJE1Bxv
gcpfTypqvCRplCC2gPuyIdzNIJ9yn/pZWvjDk5mI5VOX61sN7tdTSshIYA+ahljiVQgMy2/hxUnO
exqhcdGPzgmXuW/rqsdTNlPHfXulvF6ggMRYJ2C3ULAGn3++UjDaDAfboU2fw2CuYnxy+kNp6fRU
2G7yMXEn616JQt44+l8fSoxKreOXpR5L9OIyreVIDuoC41r70jqkbT3v2trO47yc5Y2tcHUoDqMN
oUTGe4lo1M7oFnkAcGZAwPt71s7Jj7mozHcF5d2v/8NcbnyLXzVGwqTzuRRmNjHVNCWFh7vByWtk
au5qK00z5NApad5Nab8M2HPgY3zjM159S4LPrVmCsPxlD28Rdqeo77IRjS45Ss8pH4K69o825dcb
Q73egCSC4PzY7yALCfbP3xKtNFcIi+oNhP7gKB24fsdQrePRtrvgp58abRAti+s/OU3m3YDhvU6s
wDRCTttWqkGN/xIGlbcFXvGCTZcqZZVRHRi6pDE0dIj3p3L9mjveVB/SdVSfQVyu/4VDCGQCY4vZ
/PT2x75yGlD33IqChBHbMXs+DSLJymneEEtl3dd43cAnjc2qCewb031tHKREoP1tGcYre/PUBEEK
HhsEqVOrh9QS3WGx8lvKztdOnd9H2Z7it8SbGn0xypxR/HkoIepiFRv0CTDwVkt9QMJ7/Pn29L3m
32+I982sYruxQWTY5yO21PtEg5Qm+pal3UcU9ToazpXlPzc6WP8eOYXvqdCYRTQHk31neYt+rEKQ
UnXS1Pd+ZsOee/uRrs4BSge4MpDXcCZePBEiDnm5QTZadLO+eKKt7pfSN//ugtrfBXgv30IOXtu0
BEBbbQo0E6oj5wO6g66VXqmEJTDkThM96l0il3K/qSn9afbCbNN9A0FIYZPux8Vsr9pfJy8AENbB
BTusflPdZYuhd4U5uae3p/Ha+UA7E74hhTCKzBcbw6vFUOgUCNFg+JW/c4MCg9AsGTSi0c6mEovv
sKFy4wDLoji+PfaVGf1F4eSQIFcDrHs+o+tGnWjQ94hHRCqfhqUzPqSTD2UU7szh7aGQ1N1CjbOU
kDoD2FcL0Y8tVbusZDo9fhedAizvY8ekHsRcBlgOd3RlQfjY7UeVCV4z9TJrPSpzGD6vODVRtQ6U
0JGT+WV+MIHOfhKlJ74ty5x8alWSeJHtEjbuFiPppl0fdGYYYYq5LMfFdNNxl1d+bhzl4MofnbId
eVBq0P96+CjOkVqVl0X9mPcfFgNCWpx70vkRdHP5w9Rz0Z7w+XGqqOvl/B7LmKGNqKBtEXphV/8S
0JtfmkApjyaADF6m3h/747K2xctmSduCLnZ6D8pqUn7MHZugVVl4TuHX3mdFBE/YeOqLMZSnFIl4
b4s3wXIUxqp+jKPyqueKOvNh8RKSdELWAZY9dtHJbq5y5R2x10Q5xcZj9pCFa5CfkjAJSfGDxh93
SFo2Wby0S1/tJyNv1p1ozXw+IA5SnUKkGCmnSRHYUV0vXfpBjWn7AkI2/daoZnjxMhDK+1lN6ttA
vvdXH5jZGFEMMsVOJMMwxyK0ZvMhKWrpRBwMxb+NqzPxFPiZ+VGtdoeZVu4nn0wlzXA3IKmE+GRW
gTTvjcYvPo6YuhT7YASxF1Vus3wF85/lkWXpYeGvdMUXXJtHmxQIEVYXnRFKY2PWPzWrwKxjNRss
OQfXTOaNVJX/DLH+xAQNnn4aO3M59++khvaH4heKWYcUoSzqiiK3ngVeLvk9Ym7Nc+77SR+FWVje
p66o3UMdsORjbiXnpR2L7NsE4fUFjGGIBzhq/UbsjsVyrLlF7X1uul1zquYCwbjEScmCq6agGdBg
LPiE7sAy7dPW74Ah5Sa4vDRTbnoPbHapj1rauG81afJ1rFfTBUCAGM5OTWbhHPyhDStYOI0sn5Ag
MIEy1GN235kGkDTewjyk2s2ce+HM1LGDFEZXhL9xJqNgRHbl5I6+IXZ66K3hlAT9ci+yJPiJJBKu
VTKjPMSE6nC6g0NSYHKTGv43Zwo79+AlcH2iChekILJMVLA/DnNTLsc8RIfwrllcs9ghTNm6RztJ
+M+EmJf7ycldgThE0X4IrK59l1SF1FFlqP6R5rj9cZpyAyn1oZ7+8Twa+LE1gfU94q5VlUDttOfe
m0GS2ICMyCkxdlfDcFj7YDUx3XF79/2SB7xm5Y8zZ282u91eOylqN65IBaqQRqrbQ7UoDLzHoUv+
HTx/KU9Ol+h/W5qPX2cX54VdmchgAeYDrfewpIv5X1Z4xeNizDknj5d1Y+TMvoI376eOHzWdCj/1
qWCltktX9tv0lqeZZdhGAiDthySVCFfP5AD3M7rA/hGfX7LGprWa//qC/kW0eKNGZ6DyUJMQQ9ff
+X5lu5Ei0m4OFZUoSjVZVQ+nqfKTXWgujbPHgD6x7gAbtOW2H8Z/KQnbQzRRpfsY4pQR7EZVT3ep
G0x/qVG0RrQ4ZfK3N7NK6EZltrob0zn7SWq9/O06ndftxtqeuBgXd0agn49s7GQQijqugiH8qL1x
avZWmpXpncjWaY51LZAsshrZpXs7mAxzZ7uDsUYALBzjRLwRqL1WZdJFbQvzOZ4WBLb3ymwEdpqr
seL5m8g02PVG2xiRarKiO6B6PRTPWTag6N7nwzLulrKpxxNg9Tl5CJt2Uve5Aas/ynzMDeNUz+N4
1waiwuhJ9xTzlhllipNYZtlFfmaI+Z8sT+fqMymt88MMpgzPEJmp9glMgkXZvFxbtX7oeZxpH9gL
tTDU5ef60exsfz7qFY+jByYfGXpvAVYuYpzpC/1uCWY7f0hWMSZ7/AWK9odnj179kmZVI3ti806k
WFZ7AdoOR89Vof/dy9M++J6ai7bySCejWoJ9ggiu/9UqXQQ0o8ldB/Gpc9wi/LkQHspdUC6NEkcj
S2ZTRO4CcBh0sGn1sKmEDEq5RA0wpg3obpReeUQov8++IYRsVJG212D9IcxxpKo7A93uTknqWqn/
kAQhx1Vs5qE2Put5MOcvJmr6qISZrTk9I5GY6x/lYGXWV+EUffUguETsGNnFNPlP2VixDwcZbJCc
I/nQUnwADmtNT/OcLU5HHhBqrG/72hRtsVMUG9ufebjS2kf1XLfDJ/TM8/ahnKfOp3UXrFhtq1qn
Lwi0uYZk+RhD+lxMnXTw6Uvn9jGlOu/hgl67vf05sFC1pejuDCMEmMmWxUdBb7dM961V2gXXU6eT
QKK/YGXiE/Nm2DvwRVb/LqA/mYpo7eueeUtWJ3WWmHzSbcevle1U6PgZTbDIeKYMPefRkgZTctJe
qbNnXYej/Fnn6yYIOdks/Wenmxb3YLI3gNYYqNwibGNQnSl+2hykqdqNNkbadxkpc7qzEq9+Hq1Z
65PCKa+N/NIZ5UPQinROo7BGlseOvU62yTtU/yRqgqa/AsaIGjmFKPYUmTPkEEnbSj856yLDp6zy
/TRa6qFPgPLYC9pQEZajofe57nM+CmAzMZVlpOdwkMe5DIv5VNaDY53awO2du7KdXdjgRhsWB+mB
d4ucaotdW2FXTbzWw2Ck2AmEafYj8NcxfZaAFq1odWvE5tJuXJzIGAYEonqR0UW07GV5129yG9Sz
K+JQWdktNk/WJPGqQIe2PgxzaztxNyUcyziR6jzc4QxY0/8uc9OAU92o8n2DR9N2Qa5JtsNFzEgj
1xyqd8C6kWJeB7P4kmng3HE7alccbSCK78LGS+3IakU47MbR0l+N1dRjVMH5w5HDSKe7xLIQjW6U
P9OfyvGR2eWlZ79bqrl/oVE/rfHgCFNFpD7JfN/I0Ft28FUGcBt5Z+V7ZC1QMPJ8XQEoSyz+vjFV
6ffaRUolluGYNqfFXatHXEPrYmfPsn3QwjSyp8QMmmW/jkn2buTcY+LAxf7lWkVABLlapRdwV9Hr
izWKVzQifP5tXBcDcYFf+FYTjxn107hQaO/FMsVsImqMvjf+kWVfT1GmQyUjIsOA0lziS/uAKd4Y
HgM0Ltxo6hsZ7HzdcjIr2aE23ZlDj+6VMSz6s6z11B3zvF6n70SKlhPZqVMVPzMxFQBCMESYjkkv
xmF+TqcMZPSartMqIvgCU/cSNJU2/MO6NsJC1i1x1b7rvanad2Yaiu/mqIy/pYKxbyFt3y13xqSm
IPKyHojlkhe5vzfwlxfRkrldTbcnsPRD07vFyUjcvLkfsWALItOsk+GDaUyGQbjtLnKXGkmz7j0S
OPWw6HmZj/PcWZo41h9qlnqhnR2Wd7jgmnVIIdar51VHnjlOSCIDHL7Drilbd2HbuOZ+zBUhWUT2
rNJnDmOzfEaxPys/5Loxm3dLiw7QvrBb1cZaBPMntPmS6gT2zocRWGUylkku16OTU1V7DPmOR6da
XdaGQ8C7Rzd0Lj+03mLbCJl3wX1fiPWnL8Etzt0WkjZV3jyXbq2+Vjht9ZHfGYQo3UyHAeTtVHtR
YOegS/3Vrr6za/R3F2KFEVndKr1HuWo57Fuj9v7zgiHt97Y3dfW9Xbb+f+Po9Bn8uCV9bBVqbrvU
K20nqolt69h02yrfzV1Yf5o4Jj46fafhL1I5456u8yZ5xpXAVlE/lIi5+N1oZbumCq2PiFgXbURk
3OIGxe1212cWN61sijW55x5WiBZmDQGsVukmMuYvPETgZt38FOIX9lTKTSxKKTGWEUdq18aZ6Bos
LvK6/yeQdfmBszxYaWg39Ze5LKv8yE7IPiXS5T8dPBiX8QxEF9LaKBa1n4ocJbAxxTFw7+mF4Xt0
kU/CMic/oo084RZThk2zU70g+0KCLYz7zq2gPM+J8SHLC7cgrDJxn9NB3z6k82jUXynH9d+SpGvt
eBxNqe7Zk/4RCqxr/+1lVZqdSqcuigiHkOTLOBZjFwWzu/a7MK2UERHg5f9or9MH0YWNjKwRCPtn
IHz1+tg7UuQxZV+t71G5k99HO1x5YGiBoFjtLJhO2uEUqIs2HA6dr8bq3sv99a5UfK2PbRJkj+bI
ybhflLWa92zNpLmjuNHWkdPhHPI4DWvXHwOHdsGh7BoMHURIyYfAQY/2XvuhrF96ayqbF3MyvCZC
ca0pvky18MJYrK1TRGXRdMiRNHaYgF7q9LdUVMA4SHqK3IHwOUg/nkPiOwrWFgEuyhHWehiLagru
M2WXZVzLzFAv6GcuQZT6efJi/R9HZ9Ykp64E4V9EBPvySkMvs+/j8Qvh8RyzCRBiE/r19+v7eo7D
7qZFqSozK5PaGqWhKNd3v5mrL7s122ds/PFj3KP+Ye+k+QOV1YhLTOnQab1ykjO3C9buVAxV/x6x
9QbkWfPweix95j/WEnlb6ik021s4xh9jFSbruZyn5DsuZjOdgrJY/ZdENX6Qj7vr/y3Q2oVZ0vRB
fKGMU1KDmk5VmVY4d0E0DHdVSFOVclHE6FZHab+sHfP5GYcbx3uoNjVP540Mc4pMVAz9vZjM0p43
XzbOe2cWqZ5ah373Tq61PjWdbmQW1qt1wy+p//pmXOXJt4atf+poTL07f/GXfxVyTpUpwcZv6sdX
z7E2HqbhsAwNkXZzgL7lvqqFinJnwBngsXBjq8VILoh/bFsnb/D0Zr6AXdRuujWit+8X4qEuW93G
BVvbfrye1skraMXmQJw6r9/Kcz3Y9ZO1dpu+DXt3vrqzOMWxAoGZ7/qtCS7h6gzBodxcY992PB0y
w6PA6k+9dvoLbGvYXMre8968chQ0F97cIpFXsffp2IZ4tHkAqE2tGeAQrhfzi9ydPLflXw86kbKC
zVAxkE36a9mKEZFRwBltpF24+eg68sXdRq8/cGdat6MaVZNtkac8Tjf/cIpth/rP7ayCrq2Yax+F
s6gXWtvZ/wq0bruLqyR2REWovBu3mpvowGKI9p70tMRH5UZxcQpM54pUKXaZ8pXMxC1dOw5TRgWl
uNH/6b+OX9V9NoyrZadxGdf/DY3ay3wJQ31Tb/i16VQ4pQdWTPqqvhNDMajUX2aQIa+uAy6UoemH
o72THHdiyJtjvrhlqm1InZ5cIUJ24uHBDaxWn0lHATizMXWnmLBrpa4xyeKWVavgdm+6yE5tsGnn
uRmm0RzBuNzguMKqf3o6cffD2ODQebQBCcobt+lnk8VhieFI4dbNf32B8X06j4PlnHitXee00qN0
Z+1j+nrxS7PXt82ur7k0cVP4qZjxRWYGtKr4EPMbjefRq6LTsnusR1J1HHYlMEcKjmWxVOMBWb5j
7vHRXOe8TwZ3+Zgt+sTc8HFyelbW00vkE0iVWauqgNsYdHhHkzLAtMwGNpn4p8e0tqLotXSKPmIX
qeyqtBwWQJa4KkeVWm1fWAcXs/vH2upFmbYsHqpHv9qjc2uLRmXAVM4TRVz8Cvek8lNX+/13Zfnd
Tby4OFFZXW23F7nRJ+LJGGxh1rTGf2nmuf3Np71mRrROMp0a4IkvtUnvrePtW0+CPSiR438TfPbJ
Xo+p523qfva5nP5ts+2/42WNOAVtffOwlGtsmEhCYB8Qs/03mzs+2Z+rdqvD1rh2fWcpHlZarcN2
kYM3DThgus7z0rS2da4UO4p3Aej/kmHmHN72rJO02dAjwDsiW/Ne4s5SCTpit1FpGFqFYuj7/29r
tsT6AZST8tXEjpweI5+gynxc/HLLfX+KRbYoZ3oNKBL/mZVO9YBvWBdcPDGt77bC0DyXaNmTPOa6
caj+8XqnWTjk5POenFoWOK33oW+Xb+NG25DNovLGo+Nvgs1H4ZvHeZSTuKysL84p96f30TmBKbO4
W6ri7O1+8WzcQfM62RY98mbZYzasFbZJmIGydlNNFXsC3qxLnS5mHj1+1pKfbSlM9CijGdiQ4zO7
qRjRsGQ78snztmJKk7rSA5DUvW2rzG/ZQqEbW3rUaO2w/1kR1EoW6sXWpnU0YL8murl6wYO+aDHc
ooE+YzYMjtMGU/s8y9Xzj4Cz6k3hsrTwPnqzOrCYBKFZVyr+YbbRl8hifkzBEuSpq12wh2QWw/I9
J+44HYfJ9uRtH5TK+mNIBvyXqHpmjVlU/l2hhPyJwYHbvNk3/31Zivpi3KIUOS0De3PBVpEYG4Me
/vNacLO8WhQ+12qctvFARwb9nvLrt8uLGlxtjjMbSWtmqBQXn2Za5LhX+G9JMWgIusqaPhKv1y86
5OoROzjRYSyV8zbs1erfdFqKZ71vhf0S0hQsR8veIDN3E8fqBMM5PQqXc5NSWvtHyzA85v6o+ksM
6YcVlaGHvA90Z04bPn/MCcYRXe5Wzfzpom2eLmIT4kGKqejTqAzm9eRYkzjHenDrm+4qFmHICboB
sEsMtE7cESrVxdb97GDnOwiz6lxkUR7t/FZct0C70MxFtrux/ozJXhVpG0fekxWyopgaHdv3I6GS
c45tof5Dbyqagz0zumURPb44YF2kf0nkRU+YFzbdqWwj/13FPmDdGoaNIeZhT0CAh7j5s6z19ad2
TZBfV6O/rixHdZCmb/yDshbz3PsdIxwOFTjsGrsA355MOT45iCELeqNo4UWQXXSMN7/YHtZwTEq0
E2bOTbOE08MSW3RMZTy297Q1O/HHde2umY7CzUmTdSjfhpLIso92bDsekxH29GozgH2VO6PLQXrk
KD/IvV7ufIxfAt6Gkc9GyZO+l7ZEY/wTA6zaad+VfGAFLDSA/yRoPHp1yIEDZ5Zp4zbXZrrcxuFU
9tOU08phLO16yDmPLibdrzNisv42KOviPHGjvA6md+8G9xpS5sbLgBC4SwrzbLG6jycL4U2pBs/E
YMi2pHtfLlbwDTgYyAtzfHBvxiEsz5sZ2Ztkncv7Haxj+11QsQCwWVq72x1RDykN1/QhvFpYUDbW
dh9ug8WrTwYHhsL76HsHv4vrKWMZ1W5Se+t4P3lVky2PLL4LwKuO7va4jPzcwVf8semJQX7EmRx8
Yk8WMSJMmGI7BXHyrdStYvMmVUBnMe472ubC8qBfJmsr8LH3jXMoHSnLFNSDl4dJCwyUnhNv38gj
dIX2AQ7jEjS7tMFQjducwafXV+5oy8naHWlqHlZmre9C57pjq+nbxgcQyr25W4eE8Qd7YVdeOqes
vCxo3P2xaEz3uxmj+YiSglBULybw8MGfGh4bbnS1dWjlLMy97rzucw3owD5EF85/xFoHwYvwvIno
QJZbnLuYfNebXfv1mm/kwfBGFV7tg6X24Y9ok9JJ4ciG6r6S9nY/TxMUyqSS5Zdb1lEDAol9HoHu
JkpVN423MgSuzbqu0g9D0azLq1rnOs4DDOr61PdKCWlD6MxNqdtKvCd74i7XnzXEmn/bhi8vGrvq
sjIJW7mHWf/bqPXKiSXEJ/n2FGBcqQFoPrZNxJ9sl/Kh664MoL/CQhfZMuhlyEKNeeB5ZC9c34q4
7Z93Duh+40lZvMek2flv/dBF46GCcdZfoWzUDT6DKF6M7XUWi7uuBp9bVUKCJDV/pl/iq1BRBK77
OJpaybkAJrbO/WR51r1Aer/dX6HEP2HjhfpUqpC2ZJWTa7K9t9WWbWuw7rllNd5vb5knK3WspJ/S
Qq9jfRw3yLPM+J76ANJJrPPc7urb6WEyHqTXqZ9wtpvHWaweu3ioWt3D7O5saraO3uQhqpPxGd6d
vauorJLLjkOY+9YGNTyS42GdlWFeESWfGgKtPYMo6/UursPpVXQQZt+TvyzNQTrzQKEPuz0TTAE7
8x8DeLoaHQa3bsL7dC5XErzvaiMDCezIquBlx4hbvE1VhQ8HTcxYwe0Y4NSJAS85tNXq1TzFaAfM
DtuHLcCK8DnZ5uEfYeC+ZMHJdqimXWmp8wwtKM9kkvKFuPcnHk3lmOCM3CTaDwOr4ufdKvwhS3Cx
urJHRXEL2xNclw765B6THLLhuzpp8DdIxvGf5zNxZB4eGVUemiU01y2T4ZkdG/04NkLpg8TdsOAG
lQRchLBToN8U1SUr48E9X6Ve7GPKaKmfYFjxJYMjL/6SvMaw7XSRBZk7h8oc4tBRDzWBnCqtnNr8
ge2FHSQeNChSDEfpVBCQ0rNeLSdvhxA7+fMk2+YzjBMqR9eY8u/UDUWXM3Pzhzc/JOkTI22XvfoF
9PzYdHHxY8JO/efXI8321jo1fXofPPuz144PY10ArU/Ss3LaSas6jvXYz8/BusmzQ39nQB9FMKRV
xcR0BHsP5InvErlAX93+6q2IpF9G5u/xtOrN+kjEvDvpvo6Jc6pderVLixX8lLZ2pZ9iWJcmn13D
Yjtz+r4dRmMYWUCTZpssM4c6aKbJ2X95ux7hEZNeM5zGAuG/JilcH0yk7Zel0tGfZaycho386/no
2fUQmUZTDeVtNqfFh9xNftnKVA5MxiT+9k6B7fNgDbN3qDo7PK3x1NQZf2XzWo7W6LyyFdev6eZO
YjomavQmnIKiHYRn8aAR2l4H4RG6zG+A+W2WIDZkWSYNhkL2N9BPuB+SGKbVMZa1b2dtOZT7fYHR
5qPxdqQ3FCf7Xz9F4k6g815OwsZSs2hDHeYNJeUKRXajQKLCa14lLFMdpNrchlh7DwhLLnN81wax
tC6edIYmJ/2nl/eMnuWSMu8zyHtd2GaweVreJG0M8+wymkJTx+465OQQJADIpQUwh3/cH4X/AoRv
3M8yr3p3ZFJZXNml/Sr1F1YNE/ee9sTJspbSUF47vz4nddlMN37RezwH53pghdRlFpa0XpcApW19
8CJsoTm3BXZE4CjYCmAZ1vspyvpwIJ+pSnTaDlVCahoXFMIRz/DSWz0LPrkYF/kwtjV8JFKSKk4Z
TOQX/TOWUQzqIkydiJYs6/dheOlrEm1vmy1iCrKmQG8ZVtvekV2bTmWmj7bmLghG2eVJWcQAKOx7
3iaJ1e53FlGPd8O0GVS6swuF5+uKlfypHJfhzDVlvw9uZ/8XuDtpFNVVkgqSg1vrTSiclvNmFbo9
RAw0Mp9KbzoWa9v3X7oXNPFrG9gP01x2SN91zwat7yoHfNXaJ5XGQ8XPEZEcc8EHBGbB3wLhp4g0
q9e29oVzxCgLLov2ZrmFxd6q0+T40HbGKfnT5YTs5qIR7FqHcPdnmRrVCwXDua8vJWTUdBBdufAf
ihUa3jNYHu5d1NRHeuYtBMMn0S5lztouyd4G0QGarR1T0xnzsrbo+bOS7Z/4LCr2Li61LoOPEX7y
ZjPzPhwGaPqSlmnZxHGXvWWlgmEiZKx25HsHrvLRm90EB2u7qhPWOBRzVtRTxDwNZT/eWBDUryNt
k//ONDjJJ9/TY/QfuHuFQiCqIW86ACGdia1ywHjQHtL1ltvw3S5qkiecQ1xad88uLkXXYAw37ey6
XzxHT3uGcJNaDWte7P9Cy/AHV4agV0Qagn7dm4yXovWxGY3GJDnWcRVE1NNud89CyPa1Kcf6d7nA
Ix+qaSjRKjjJag616pv/4DQcCAYDF1dTznU8HXcjZzcDK0ADQT+OTBGuKsS/M5mT235XxN9F1bgj
iOoCJETrIOU3kwKtgIkj8XeAN1tTXYNC5U7nrOZ2b1sv30m1W1lvcccsQOAuL8way5SLklWCjMTB
8Mb1r8KDtaKWH1Be7NxwQaVhymXQ49U7+EY9DjtuD2BjRMqlAztZr6NAc3Bel4F6Hauwf0K8M/rP
tsvv9DuURpjzQi2P08leq/C1iaUb5bjTQGFrbFeqB3gPah3MMiCcO/luksoWF7W0BObibQ1FD8yC
dw7Im/A+YI64+ru5KdVHuFH2P9keF4yg1zuf+93bD0syT2/I+os21xsmZhmPWX6O2xIt93Vvu80F
lAXWv/v/VzF2LHx+YHqdZ8LZERtoaZrPXe7VmLadZrUukWWDt25dN17WL0ZetKbluWqr2/jgjoXD
Vaus6JcPlMHJQhfSHTTpHv3R6Xyuqoj/+WfcgmADVY/tt3DQ9Y+9V02Zojexv4cpCqvbQo1EykHe
hfPR2aV829Te/RdLoUxOmE7DCtzSLQkRZvE45oSZYb9rFhyAbxxnKv911hRXB8zUBnx44s5+YQZC
cD6Dd5c8e4as1Y0RXjWBM3N/T5T0Q0+eyZbj91b+XVBCvc1I5ze+QOOEWeyPwJDK9y03U0lfbr9l
NA2vBNIn6JPMVIojKdQuuoKqDrNuwIEeW5Bx3O3MdhT6ATMmMzl5vqnqu0lErk6bFgOtzCsnwPsR
aPLOIARAVLTr4N8Yrdj54q4+vhPZpnAbUfH+2oXScVLuHg/muo1L985ISmIWmTkkjxR4uLgf1QTE
P43ainKJYeX2e1l72z+sjVrse+h3Z8z9Xpo6d61CPMZT72qQKsEtVkyLWZ/DzQrDTKl9wzRQW7QM
qlX+fVh4y57jXzVXmdFNYueUN2mnVRwQOTNC1+RDLJXJ5gpF2xWf3e/6eHLC47qvjo8L2yj3vLea
MITn28WHtaIGBCJYeObthuDvuaijhIK9yBBLr0a/Fp6P1stLUKmu4DQslxRjuB2TREWPtCHDF4SX
px7iqW3Os+3q7TyM/NXYXYj2wfGHtc/LUcpHq2+jf6ERdAkQrjEWcJgYPipa3y/IgiFI2YVBYIP1
t0sQk9RRnAYVAohL4YMwWSXW1f+1XmX2tEEdAju6Sawp6TKRvkwGCkR2Ez4g49ivNs6wS/07sMsm
hvCwGZlSdDf0oLZE6p0TZ8t9TWDOTCcqIGvyntUoxF/Q+S8j20XBYd686afYKWO3zYw8Iysc4ayZ
vE6SjLLNQmNdlPXjMulOvdUt8r47i7C9t6uG1KSxv5tzCKo8fTHOTt9QtZ33MItCdxmqmSLILTrX
OzPAox6czTJ39aS1n6KHSIK0At9f7nB3Uq9VEBAbxkmmBO1zQPkjeFc+DCYkkBT9xS7Sddu732G3
BO0N91nwvRVL/bDjiPOWTGPYclUGqNuRS7TvWFCtxcG3QVxRMtnxExi/P99XIRdPKlWVhOmyhOuP
qX0geSx3SnMWbtXe73ZTo5KCywfYUBNyiHgU8Q1NuldllQMDku1h2b1tK7HXx6pzlf3YVCuVh1lS
/fS7bh47VWA3CKtcMYgVoj06M8krEIggsZ97380T7lIkNqN/L/aHYTOb+hsMRj8urrfGJ5r7wmHP
dl4T5ItW8tvINmAgxNsfVAlVkfM38pAJ5u3qDadrHAYLaZ1X0fptSVIdKEXbdNt4pZ5hD/CuO6xh
7T1KK1j+cO1uO9kw3qBzd3aGz7IxLfqjKQFS6RNblzdkZ00wnmOXPDhyCf3DXsRQy6twhXsuk7l/
Z/bG0xDpWvlIERijrELS+y33qPny1hIw/gqOffrdWL01xeBFhxLMiO+MGc/V0KuNj0VMlEQeGbt8
F3Y1OOdwRnKEekgUZYrhDgW11NP4AvWRpMVGPDDC0ckDfJoQsdI+xNUvsdRiyts4kW9FXVAUUAwE
T2hhEXI5fL/nbiJHmlJRNl26qNGf7pfOKr8AWInWtet6wDU0kZTZsGynG883escXv96WIy54+j9Q
PXY2Mek34rA0ENw5kW1biO9MmKjrLBLZL+0iBhe5mnYqDNKt7sEkrfdrYZ/CvVljZ7thaHO507hV
1pPrG888t4Bff5p419YBJxmmCsbMMjzWyxp9mCCMmgddG7dkghX9V7Bb0ZLrkEdCja0NU0k9DXYe
7dEM8FOJZjk3SzKwOFt65QUsuumPvRM2t6GH0BhOXHClin0H5TdGuH8s7SfWqRSi5Osko3vfADJb
nNJNycxUsce/s7vur33yRHhCxr+dXYaA67ivxqd4s9wqn4KAkxkjwvqa2w5YdCu9HqW4qF5qFZXl
YVyW4G8Xkr926Ejhe3e63nmtW2u1UMmF2PVsCSmyhzGi9ThaGKh8Ress/ta1s35gfxGGh3Dg8dKn
WQYEq0nIUAsi829FarKc3HC0mNr6xbsTaAZ/1aj4xuMGjROh7rjSzpByC3uLI3tz6Lnp2urel/sB
cVZJW9xLcTsX0dYf1OQ27wQ/OfthmyNtnUx3pfzJ+FmfO7RRcCdFJD5Q8PgDagSHB+XWYQBlzBzx
VAdzSWprnWx/Vruh2ljIAe4KG4Xlcdu3eEvBasuvol1sBLRW4GAf5YluT60G5p3mEZ8oWdZs9IOR
dr86hIxIs2ZHkCvkDxjITFeXnDMA6USVdyYMRE1TPhcca7TktQVQMak+RtLih73BpMtzz9Xi2P15
dAL9GEJpNIcZsU+UYo2imxTjGKXOuueyT8tgh3SxfYDXp6gtrBfkUogyymlu3tcVjq5PV6bWGwwR
2h591Vajd55t+t2KVhHiyJL+Cadqf89mFSUjf2GJnA79w2DSAf3wnFaqkEfAfwVhmOyVzyyxluvv
BFepv41fRP+hB4puPRUAJDsbfT06nTpMsjhZqjkvPe26p4hn8BYltevniOCWy4L7zfxAolb7dxut
yn5AjBGsN9OgxfJYOTJ+hu8c+oNclfvUbGMrb9bB6X736L2RXPk2EXGdtS0PZBWGW9ouXn2HyGQe
iXnvrA8YwgrJMbr0gytDbgp368TzIK3oexvqOfmL2NBjbRHBuQ+fuTX36OMBH+XiJz/DGgMreSjL
csX6KGEfbjtgzbXOvnUme7Ex6Fd309/gyqH1qZucrssU6kL/DjKkeFpi+P+jVr0EhvfKwj7qqYHc
t8axJZ7Aq4GDmFpfbfSv4shgER7VXtn6eE0fYSHEyHhFsbZALLaQbtjrxkhBXtZx0V/lNKyPSxiX
8rgUywhBEKqxYHXQhk1vA98HCVgtT+EI6Aa35Yb0L7WnZMDUX1B9PnBMb9U39u3cc3s3NlZmkLW1
91689+NL0NWbTm1Js0Ak09o66dLqJQtHhtyUsJvaSUP87NVxadBdHFmljWBiZCAeyvga5Ikozj66
7uqy9rDM+23Zr5R6Ua1Iw9TQlT81m9AhTTfwzC3nwsv7racWQsBKF93xyBWOybvY8dUOxu/NjVkx
KoZN+YeQXXVAn3jFlmiGJhjfndkF1mFQhV3chk6ikLPGuTsRTTe054Jw65eSmN32Tvn10tNTN9st
Ghf5seORfruL0nMArGrKmj2yAwkltW/ayXxvi53ckknk38fLZven2Vm2/owBvL1n/UwnDNIEEJw6
BB9xYbMtdx4DZNwsE3stwqzBab8Zinx2iZSzTblTo31BhV9hiYfSsroNhAUnVEVVw0mIPX3f9Tiz
5QjR+tyuw2Fg3I0lH0Vo9eWzsHgc5doNl8SVsMqcCPjwjV9jep5kiRBTCV/eJ5LbIi2tvQpThKOq
eIxXB+eRrtj95KlKCLbJ24X8gXu868EzCelIvMssyq6n3QjFmlU6ZBptES/dQTcPw4kJdnkOFh99
WumzXI03UeyqC2VrmhnVhuG/OALYQm8/zxRyk8T9IUDNVBwDwovQnQh7cC4L6ATpDjGVZCXs603V
ov2JIniyHM92Xt5onJZfFjC7RzVk4EtRYZb7cUBqRvKcbCa0Ws4q3t262qpj13q2g3Eil2tuVTKA
mB7XjZumLwmCDxsZfxiUEzTkSViBfjQaaf+GboB5YkCYWyPPBTIrFvj/KrbbbF+LDtf4YF8fMXiQ
OmcTvVYHY5YdgmCde3HfQx7JtE7cZshaQwJsanjumve63XUG+YoWA7MG67RS1dbjtHludayMf9UY
6K148PUqQactWRXpaG/rZxP06nkb1MzY2M8VVolI7wMoS38FqezaWh+8dunMZeM0A+Z2e/Er4J98
8rxofu0mjGTyngcBYxitCI2ViJS88UBK7kGyFkxC/au5gsvV8ag20zbHuJIRLv17rbcDUq+rj622
7Sa77uxDm1I1vyOWBrw8lPPWHhTEFeP4osnFiQfyZdPaHxDPJj5FAZHhWDBir4iiRjQ4C9YyXfNq
rXWkLksR2He9u8RAaw6bixO6R7CDYPDCWzti54rdhq15IZ59gmGLeuzc2jXipQal+m4LewiPAND8
v6LlUj0ATsyvM31HkXpzUj8CKARxXuvAax+jQC6vW+/Z+rPxqtK9zERMJt/9GuqLwKrXgqwvKvtn
hylTD73C8ipD/e7Lw+y0Yj4Vrm5PLmL95j+HMKrwny1tPRAr0eJ42riTQzh4PNpPJB4A1EkzBa9G
eV33ETImK+DYWl2PurkeGbnjClxZKj7xKb39zCbEciO8rgzPoSdcRLaR6XIHREznbOV2Au4Jx8VL
yYaT5vso2PYC0O5XWfbUFgtl/b++9O0fXAQRH+GpEz4WrC8Bte9XK+QGqCk5LRuw9mGpLWuGphUL
MnK78T9BzxyVy0gOGhp2DX6SWbJOgmwS9bSDIPprltL+XSiVhPdKrGb53LjofnGNmCTzQ418CDVH
KSF1uvCbzRhgWrUFqn5YmVjLvHFGsR9I97ZifpZ2O/sSughFVNWGWT+O4B79JO1XVcFxnvgwKCEZ
WOSnQBI8ZaC57pS7pC41OYOA+G9iO7H5Z4VF/9P2KDhOzRR5czaQDfwS1LBtjTLM/x6wSTBDNVf7
h82xJoW4Jq35kCTGPDbIfPcb3u5RftQ6QsSVbuuw/gYmGeeTD0GuGVD9mbTBMNrnd7GUboOtchAs
dKUh2nrfJN2fovOdO09tQEQEL7Cg1sUxwF65gSY7u+3st0gQBU7wRiwvc9Sz6MHdud30/tov6W51
SCRhDHlXVeJTkb1FUHvUModPVSg0UnarjO8nb5jj64GZYXrs0DTtofRUUv3qmr1sUlpIwpxhb5wD
ykZ+DXyfytsaSaG6zGs0omWfQgaCIu7pQwnFUrTJstvxDfTZUEnjxVE7HYtHb8GHcJ807NJ8Wmtb
v/FyqfXcNHNjn0ouvjNMGUKqeZzde3xLnf17hT4och4yQlEfA2q0Tssi75IWJ5PMiZiHLprNQh/F
D+m1qR60i1qscYz5M/vkDD66RFkVpxWWzsdwqouPolld5+jiffqzsZ1+D9SEGFuDAOVBc2V6eLw2
pHG0/b8UN2sF1jws/2Y7Nu+tQsqaOmqpX328rbbMFpN6tHZ/H059KID/emvrsNcNSjA6z/CiE9iN
XiAjdn7Qh9bxg/67j6YRDNIZi3+ALC3LJe64tsdxYmPk0NYcMjqctvxVCRsSjZ51Sw5db8BbsOPG
6rccEKzcbDs40YIdD8oGvLihGSS4PHNh04lzA5flPSlcOR9Zsui9dJvD/VYwo3Ml23PFrT3Z1Zwa
lqrp1vyO3ckaNDF80CtLHizaURDi0bVfEEZokTncztH9KlU/XnZCKlkt8zmSOfOVfqQnbdq0qcGN
GaxZRAT7xbgYDVfiLRn6W5t0nhnIOGvncn2LG1rmG6etGJS8zSpuJfflxfbC5VNOBZycFyK0OTJi
I0CbYyrFsbBc+3NTtGhp14zLa8BC3hOb7+An/VqIL2teizcbCBkcbp/b4TCOqvwB22OaamdrQURG
T/DX9kBXge7o5KFcxf40mn3l0Lcsx5xiu7fDrOVuegZ2CYC3F7Z1T3FcBO+71/TWe9J4Be1wF8Wf
wyDNr4G+EZWFqem61kDj0mH3OCZbq420UDnd9CA4qAJrKLYfmcu2sL4rcX2AM+IzAUqQSXoDShLY
R3+J7eVdBF1UXmwxl9ffp6tYGam0RwNLZwcpcrVrC8eofgWMLOpzb7fVF+sxtgaH6xX8YcDK0pEa
0f+Ps/PorVxJ0/RfafS6iAmSQTLYmJnF8UbeprQhUimJNhj07tfPc3o2fbMu7kUVUItGoTqpQxPx
xWvL21IL74ZqnBT9KFGETzovrR88mnJeI5PTz+bC6a6NGwdfA3XI33T3Md73buV6m25RTfHZl13m
XVZQZzSQxpV4bpxBeye0zUv5CP/uxaw8nQK7yUim+mz4MmHqIr9m/M0Sm0EtF86a6LEBQdZsZRkc
T56fo2Bwpwekt+6pb0hjJCQOZcGhLCurPjgtQDzTq+rlDhQhRTE+ohiCSs1CGOlGfnTCLdhnCMqi
SzYZuzsSjzB4ZrjQn9pUiF9uG8+nNrZzQE3KAVmB9DLdjSav7pGrxQZYg0CZe5nI+jk1jvXS66Jx
1z1zx63dCis6VK1lXaPxjLpnp8R3t8ktKpbCdgbEtvSQPTAlujWPLx6ImL8okFVtAmS5IW/QygF9
IiHAm8Qh0H1g9m4az/VezvUwbeOsRx6qqs7L7kKqSNM314RNeAswMA3XTcNwuakmfx9apHd0vfMu
yW9/hNYRLTN3O3v7JBJOemgxNpgL2eV8d2kagaFWWXcPPJYnB0SN6W0+L0NyB/igklW6+ONXMeUs
Twnm9MlaEcmX9juZ2oEBpyvTZd1GATt0WeIOW1cylcF+ngCaDmT2BNW2mF251x2d6LskVnH95hAN
mZCPRSXPmrF46cC3gAI2/awwdaNw4Ii4mUeT5Mei6usvlu74aXE7a9jaRQZVVbktPpmMFuZviyn8
jGx+Hs8m4NS7lukYJNveXtzt6FRevqm1ytRusXOy+yitJfc9577Sh8IO7HmzHqB5tY3R1Y5s94gx
PX1FQ6JyTJYKrpABKKqfrNkqP/BsQP9QXjSRAzD3lYtRhHDAVWqMORdxbZPI1FFcuB9bbNovxG+P
HVQYGDbcvUl9hnhPMigXM/IgLUNedfSgv2LQ84kje5mjL8evDDxOYcwqwWOAJLe2Hf6UZlLpzoqG
ivhKM4QxWJnAp8U42v+AWCzeXTYBmxeMAzUi5CzeeTWptxeFQPAEDZHcTJhyklVZ1NLslVchvh38
xYX6VpW8spnMv50ymO3douAXVjXBML9ajvfJEXIu/3JSD1ViPAzDB4tINaGxZwzdYZMzP1M7DRQ+
FxadFR43p1nNC4bYTcG5ECePV0YQyzIM3rHJanJAqNWyYZK0+QgC7NINeGuwzhj4zlHcKfrPGtn8
YhRAQ2ZG6YWEWpSmPLooJR5Kuuj5KCmy8cApc/M99EK9yR7LA0lIkLpOTG3XKrQkO2PVtpXaN7NA
0hr75fQBrZ3VB8Rz/g3W83S+XTqkJwcO8xCMpMgvPS7KTnziOwMcw6cQn7TAS4IQ0i6K9ZS4hBlj
YMWUGXS+Otugb8WuWEKshgQOoPGTtnK+qsUOXvum6m/gaYHIS1UOzx3fseYr9/UZMwxit7LHJZVp
F85CzHl6O7auFLu5jSVLSdygtE8Qd58sjx1nQyFYczu0Q/WhUlt+z1Wdn5cZPwB0mTQwepgev3V/
8SxwLoUtVbK1dmnQiYclH0AZHbdc9GboSfRGrxgjvuEP5GyLZGK546tufqF4JM+/LWGiDrld+QcG
AHITSmPhRrLaEh0iyZDZJqldx3sLOUb1myz2SmctyzCZD263OMNxLPLyVHoiTdaxVQbyAPdN8l9M
yiBpEUYs7Q/Pmh37iJwc3p1gA414CcFcixSEF381BuV0xSkvDU/kxar2ekCCfJ8ggIowd2nd7yPF
bLtVgjS+VZYN87U7XiAYOxvDYDO2UvKP0KyUv6eElUR7gHFec5XbVvNABpE0axll4TmxrAvgFvnZ
rUdv4pdARCL4f0+Ds0hU/M5JIFwIOI0K/0gsW1mcqwI0+8FOays9lkuTLpsIRT8C17K0gYiwuQRZ
VuV3TT5m9gqYxrzrMIR2kmUJizjaNA1uu9geMN/jNr/BBIpdkWOlxKztj9MVHku494DBw1lVju6R
pPYBcZRtruVEBdaUU/y4UEq6rtp+uHKiNv10VCfNW5BM9s8JXqjMNkLXUbnFe5TcKOCtYj+aOUTV
F9R5uO5YqG8RY7jOL74nHZ11Ypwb1smExdl4Y3dlWBAwNBb8PvuqAFpzT7kfp9nRgxO8HZNu+Bmg
RvoUnCUfOmIV5XZasvaHatN42CayK8eHEsH3JsF2i2u/pl2xVH0QnijFjA/C6BHWM26SbepEJt4E
KKpjqpOl0kcw17KmWDtk9eXvbybGrTF/7ukS7W6LPM3OAe/ODG9VgzVEAz0W+x4QmICoIi/WNop6
PHlKYfUeL8JHlOjhc6nw8a78Majf4yGRFw46S7uV8Sm6W4ewyOlKenn805RQMqgnwD6JgIOu2LCp
TI8m8/m+0gw75spiXWuOURYNPzzm1bvYLgzTg3TGT89uxqcpo02DIbN3dyEWrfesSVu9QTxmHUTZ
5j9V03Egz92yW8FmOdPmIl12Nwkk9rCLZJqYDXXN4geKJ/PT8rL2zBtRsyMmWfCgKwoCzw5VBmdS
TCb3GKuhhlyBtNUnUoH6BzKPq2WDcQ9DSkWUSHTm9ITkJtAQ/qsZ4qFdNY7fu5yDjPcGKRcmB5vX
ni0wD/QLMFI7XMXI84qdT6HosCMeofxmcPfctYlCR7BLOeWwwe2g5KHqSPveMI8jR0eyHzvrLLuo
1Uya2fqKuLlh3OVh58LgloW517CQQEN2ppD1T5G3XJcZIzTzTO+7x7J2QsPU4uTRbvYAKrZjYDs7
MroU52I4CMRxka7XOXZf2jnzbsblOTvWcRwZULZjBz21EuAjKApmkxA0MYyG0xbBSM25Gy6CcMdh
tyEvug2QU9FVdESfmd1SHguX5WZTQ/LMONCDprVcduRuL+y1BTVQKzLmmvdxbIunqC1nfSrmcr5t
86i/YQ6GrHSlMyObbGV9FaEbxWJtRS1DuGv1tw5OfwdflTec29KEywvu/+UmEF2VcPR3UE4zzDYA
bovCSM4n8TAF5B7tLH8h95e7ogLSXViFTplit997nS7GnQXVyKRLklW7rQtSrNdkFelPjsmyPEQV
WSbEbdXlj6aIgvNis9KvmGn1S+1m+nogXdls4iLqdhzAFB428J0jMy7ipdwYMvJpI1M7jwnc52xr
fBjrIKiXz8pIBBPV4tX03kfRDTEmXXwFSugRpd1oEfKL6uHFymPvVOHv5obCnu2nYpbDtkU/2K8M
SCmYfBo4+tMZ6Qo4E74N2b+yUjmZ14JglV+6dhGOWZ09OdjZ7eJ2HKQ3rUrjmmDHNMfck5EfkK/I
IaxhyvIZSSLcvB1v9RCJs7H9i0sIj1+Glt5yUSBUllarXKIsWWfCkQC0HamCq6aaZm8TXBAYMBkZ
YZ3Dor6sakRI3Y01IxO5rfLA/6i6ykWez2zQbBc5heKVza1Sp2nJiS0hdhiLQkKFOc6wybeQQnjZ
cvJzqJhyZY1DZ+2qmmFw04maxbtEzrkW2PrjdYhyEecw2+J6StVwA1QeYk2tGel2TY5FdR2W9uSe
UVLRHw4uUKM2TLPmM/L7Ln5GNJq05L50KE46U5MppCC28PXnfYPpFu9gckcZZvWAgmjACssxUK2J
6Qh/ybFX+TEwyfCppzm57tXgE+VTae+WpjXP+ZmTeIQwOkGksqogNvrNZV7nPJDkeA6bYfZHwgLG
i4Fsjv17X5Dyz35uVWCgTt+29zrHOM/FShxjyp/SdqvSWj5EFxcsw7aQesvxla6PrkWVgXkpMeIe
XQWquEHE5uZiOTpOGpUHqIoG3NANjVzA4Wndcuoug3TPxISlwfXnR78iBvV9jjF/DUOo9N1sZFJS
dZ805ddoAfivcE/A6xso6vaANDe4RsreQYrVDraGEEQNBCgK+eg1qsF7iH9mmsKZivqQjlb2swkw
jqzc2ZufgMHlfdM300cKAfo2WZZdvrhhPRwH+nvxYXECBpypSs0UEBTfdhzPXwIOJ1p1S98+5vxV
F1QE9neTJ7gTOYul4kdrgshxV5SuKL7PjJ88QJlVOoQo7YyHaJ85CfqWpGNKMasRRgIkY2vHtAEl
iHa7Hc4hcYoX307NnjWjSU4sJcJbJ4iY/a2DjpBdU7jLB5qiYdlQtKzUKc+BINdSNtO51uxf29zJ
45pcKse4j35RJ81JlVH/k64ZNKCaQJWXi6M1JUohnW5YEZm3gpTNedckGti5aTmtk7aBzmKL2irR
74lVseb2ImvCY9aO9n0yE7N4sPl44lU858ON1Ydzvw6JXuCQ4bVM/m3d9MOacz3WUTiBEesmjacl
Wn9TfpG6VaUrHeZet3VLyqcI8I7xhfFLIuAvx4+vOkRfbwGEBqRAmpAyLrsgCTcxWSnpOsuz6c7Q
C/Bq6XlpnzqX14RXlc8eVWil+2cO8Fn/GvhI07HALt2zRUzPK1DPxbtfJ+YuinN+DTRpf0UyRy3W
OPRR6IRl5z2GiSaDYEyzhV2Bwz16SIwHah1mQt2GdtdgAJ9Q+w7wBqlpr2TgKpQadtzduVHgNzub
jIpXGib9n9xu1zvIaBEc2Ft8qzvR5JN/QGKbnewoiczabT0b0AxwgEyoDrXveqFOHgKcY6+6DouJ
4/BgFP/s7PuzOtdmHq9MHNftaUyjAAZNEROzBkRSQCMgD1hg+W+AiODozQ4fAC6hgTKpdI0FpMfF
lYtl3DDBEt2RzA6f3DzEkdzkbYJAt29iJABAqYysFRHJaAVMPNjbCT/QHrVF7W8trHwMBaB8YoPB
koq5pZSYyV3jiPu6jXBis06aLd7XxFr3PRqFddoui4OPSGXNYRx9FpmsMHH2S3O26sjcsR1vNcxj
9ZbMS2gOaPukvxJdHT+l/hA/D5jg4S4pdvS2cVo2P4GquF8qydu3thACdghTSbDCR9RcQcvDCnTN
TAaX406J2uMtrH/lPZHUhHmoOVr1aYnvI8IpOu96M4z3i+RmQvrGHPISMMtX33ep9sY8Zsd8y6V6
iXyexamIBmcsWOEE+kiLxLkCcZLlnRQW4eqUFgE5BCUjfbvn6J49zi0L/TpGyNZR3waevA3w84+7
oiR5ZaVSwuA2bhJGj70WmX1rG+0fkQT0KUWBDl3t0s2Lw0wlanpGecfW1iJnFaeQKFv6YSq3w6QR
khmIMsnfQ0k2zZVNwJq9Vs1gntpRhk82Tmq5a/h6Ls53Y+37Kq3jPe/oZb3vrYb1uq/yHdRuj4Ro
coLX1tdoDdvJQsU0SD7MsHfkfqx7RBtF6mi1H0zb+5sRX+nuwtlidsGDeoEpJXgoLkdR7aZuVA9W
Y1B+pLLsik2IYP9tJr4r2BQIhh+Qo0M5RdiO0aNTwtis+srxNKkoCULmqWkw9ljQJQi2EMv/VKXP
gry4ErVbjADzE6PRRDjbRVaY1HadrToy2T4HttjnySykDiBFcurbkQve2AtOii0xGlbMxYv2MGOe
ss6Ata6/nvCjj4h0c+8YYVXtN0WZAJ2yhozhCh/bf6/GtUrvdOYAgdbwVCsb1jE6j3Nfil1PlHp4
Scpx5VcbSHWj6q4ZIebJ0UE9l7WVvcLHHIh1GoX9PU9wKKA1SvMR0vf7o0LaE5wCN8rEwQ7FHDJA
O0555U794vPdec47Rq/ghQ0/t7c92k/OvakdftiNZT8SE8A5uDUjiIdG49tgYfwM63Zx1ppgmf60
RLEd74Gzw6/Kr6rkaLsiJu4cON5aj25fLdvaxaRwRfyEm3IecJiItRma16WJZLJqLGWwMluJjZRF
eUzvOWqM4Wj7uuNDCgs97VyDnWBTxeD8W98j34PQvcVlqIojK3gkswEbhh+jw90tgIzAe94kjzZg
cAUlI4lg8whUPPUq5oRM8hiJB9PUAhg4QioWE6SL91k9ZRJmugfxThAMn12FxZ0gWIeouAzuiPQ+
x5p+krUSPbs+VR8HfGXOB7QRiZxMayP5m73jbGdQOHvtq7Y1MF4eNuJ8yEmeS3DMsKuLgWYpb7jE
TyMhZv4LUH6XK8J/y2+J0cucAo9RbZ1phoAtNV7BJcovwbHJxxVy/CeJpH9m9uIpGboYl42cAzt7
E7Xf0kbP7Y62cbLoOzek7XE/MRTzmoMQ6AfCOQ2o5SJBFWgdWH5YBerzA0LZllBJHQAt0jlSosgu
HT/CdRwIHvpoc6tviwaS4siIUjhHzlVTfkK+Q9NoDAxH5qhXJAqHryJCAXs2ROCia/Z0VoxlOQdF
X+Ia0UuhbjDRduUNULT/FtSQc08WeTBqO4PgcUELgRcRF0uFScotsmXv41UFNevTuP4IEUCeNDau
+QrBm1j27oiDeD+ophluYVaj2974+YcouzZ9QA6OgpF3cAasxHPMoaJ2KS8R/eAF7y7gf3bCO5dm
m1bHzBY5D9Bg9XQQhdWt6axT4kTiJZ9p5jzk/ZQ9CdMRdjAYM2IoyGMcQ0qlxZkbM9yFrTHplo3I
6I+sZfrZtla61PveS+drlOWkjs924/9IcoSGtIj3fLZx0yaIYYN4ui0vOkuwKPUgCKrC+Ou42a4G
9x8hX6ASHsrYR4aBoyDvr/LQnYKdsHS5XwQHIty6oiacgqdxtu1qqNcko4X+dsjkoHYDIaoo9z0y
+jFgZH15HF3VvBEBWkFWuGxIh3IigH07tpxzDhnxENs5CztzG3pd+cNLl/xVER7IkciO5qd5yTJz
5UwI67YMOMrZxg5K5k08LXG06dSMHjMhmolvI0a1BcZswxlxLoTpn5SDoFCX8TohSGg5T0QJ9XsT
xrlcc//yAZdvPPGymqZ8KKxstJ4RGlOmG2aUsl0F1F1GW3TITNBYjzgz2eNYFgeOdHlz3Vp1eycm
txq2QzcOKXqFLPG2NhmYP3I0WukuaMOu30OzJCcS7Dh/TZWD3gO6RLMbLlY2bPuwrq5c11SSRJlg
KfZtNDl8xR56Xo4hlu5/duGEDqvySAPEjB6q/YKwMVlxvHA4Xi62domBzDvzOrExIfywrU6vsAqV
8Gig8xN+K5lpAjCCvlohbnWnOyZDp1qTDgmkq3LjnZwMqfdxaAzVfxXPAsAAEWx1hSZ0HLcLeqbr
XA2xdzt2eZhfj1M6QUvn7bRHSJp+jpYVCOq5Mh6a7SzOERyN2CfHLy8feGt532Uy1NMNLHDQ7NpL
E+dpsvAEQiOM2MEh2bp4a0+pIRKrleLFMl4PJrL4HTNAMAP7kKCTYSD1U4VvwdMXt5pFIZHqSkFy
4AIvCQbnxPZtW4XxSGKZH3jbioRvloSO+WtnV6BHZBcR0be41viJbsP7zk2DE1vpDAOya8x8jQMu
+WQUqfTFAN9twnFCCXhZyzccgib42WSKH0yTgfQi4wAbFI1wM+i2svkiuSz9yJYSKili8tsHQALJ
Fb6xNtwYdGg9XRxd0T+mo+GY1yVudJ/XtvnEp0N+TY1Hftrmdkura6IXMA5b2aTBB+CeIakOFPpt
FYsGGxFGh5dE10adotj0L0u5LI/EaZDEwFz+hW3KsPgEVBcTx9CGB7dFx0VszzI/ibz2LrKGGW2g
z9t137pJdkgtP77jAAUV5dPZN5wKr+XEdMkfM2uCwghUkI1tZSvVDXZwpCW7+ezrEbOk02CwJ5S2
xsWkACPmg8CXUL1UBUm0u0sj2E8vn7r+VPLt7vEtR9156sr8G2yxFcjMOnn2EGx0BJHiRvkOB3xT
YHpofvl+Y0bwQWm33hJPZygWdSO9D7MwphxKg4ucpiwrbOi/xQHB9fAsoJ+p8htSy+LihrgalmIz
5AQw+C7g76YuODxejrNDdFICinErnCUwW9GEBNd6JY66lSRYFqUmPvfuxvClvcsm7D7rwERXRAAJ
9M1jhzKkrWr7kiDPGYcp38+X7aIS+54AaERQTVhU9+gkILtbHvOhJRQMKp/T4rtACZ9vEPSS6EyG
LLnrS1TZ+dbKXf+bh9XY65Lw7eQo08kBvKkIRFxHXpF7Z7a6Pt6TTCSTPX5KHgH/y+GgsrJgZ/Lc
oL2KEEdfupvmiFewLdVrwozSHGJBfrVdltaXJ6J8OSxlnzq7KesXc/HV6Hu0r6Cy3CP9VTYSZNLL
u+VbawL3rglyadxdMojuFwn2yRcnm+kmReR4L0eDAbAs7OolV7b7zKIX3qS97n6EOCb7bWyFCrO8
lvi2Ruc1ZpB88ZZlHGlBj8mwLdSSUVZOAPYxR9+ENi4Vku1cACJucg4b+NuVQv/fVT3ZzJGMvNsC
wb3FEpr1vzg5w2MWY2r/TFFrvg+9G7yJaqApws6IPeLYHXuPhdMjkTL087JN5f54JinLd9cFEIUR
b5BjOjoaE6txq0HB5DrDxtzsAL2sxyVKl3dHNDR40j3tvQGY85rTR8RxiQja5m4m0YAwA6JbIMER
Jt3KGEh8xRDjMCqVdnpj1SgzV2EXm3EbWn4BkAYrtGmbVPVQ63ARCFed8UvOWXFHcW+E3pktjMyq
SLZI6CLKlNdeME7ZFamc4rkbmAusoYgoiB0mkEyhYNxGLyitdRS6oX+jltAmf7P1xJuP4+EeHU+S
rHOEqTSNlpTQk4oV9Qe4EQz9ZW2pVzpSA3tjMQPuwDZJJeqLgdgR+p2mZFey46EgQJW3xifVZFvc
YcCaniaU7QHhvcA1R64IPrSqh8OeLqRECd2L6aLAaTQujt3tEwQGl2yAtuDglcIGr1oPlpBEik53
J4RQ4zOFE7J779yZaEeEOpazL+yJVqUIPNJFJ175+qX3CdFC3cy17xu/vYToav6iuW66zzglSgcK
b7SrE7OUucrGziZqYxqrr9m3xJUDWgOoD1V+7eZO1e/UHKKxzvlg3StQwyXbeG4Vsuq67Ng39ox4
Yrvo1NK7qujVK2cDatlEQ/DiCoqJvTSdF8L86qzpiI1hAhx3Wi2M3ZGrTHNhmeN04414GzYycy6E
r+VFz7M/F99dyZT+7dnMezsySe3+rGuiblbE/RGOP9TwiSuZLcbfltREjrANgCirJJXe85hUBuZB
OaD8GTA7SfOgPJ+zv+iJnMa8pVUX2+uwIpes9qiYd/wvjdrv3Myt+L5IjOKVPXAmYPUBh1j15Axe
3EeI9wmHncNHW8dDfjdaqk/OaVv5WPqw8/M5Nthfa2MyDFJN3O21EfjsfBkWnD+tZflIAXeIwTON
vTOx30nAHSVRCnZEKl9HNYk6K4rZ2+IwBh7YFs400ayizvIeU4KDPzufdGTCXMLxNg+bKF57bssK
G6V8vzsvQbSwKxpv9lazW5kbcndh8i2SWkiSncSr37rtR0cWOdoahzF0r/xBfGUUGRU37LbmBlsT
tdxtJOx+azWRQDJdYFXkB8QZSCh53Sc1dtkTQSgwU4TnNc+VrDuS+eds+EVWV21WA7WMX400ItoQ
QAGvQfaZuusKP2E6YLUl1a6W2XfIJ0gOsDNk8E9y9K9GBmDcSkkf/NKE2Q4kT5Gisyo4CgYr8phY
BMpCjCPe+wZnXQgBe1pqxg2OXpPIV6T0+J9+i9i7zZomWjtFxO5h3Ca4RoeO1QVNUviKujw5OMSn
0ziuR0zJmUc0N41zNuIQoss7pDuTCi6EW4LuwnbrvLwVunJ+GdQB1TEkOlKTVt6KTyo9LHc9x6WL
ebT0u2wv0K3fSDXpbh860TKsiwaWczvToSP26O/mG19NPQaWKbanjc696mcRx+lbhKTxWfrhROTb
1PAxfdJmKPSeFKi+XflaxALZTd/fpxRFRIesyfP0iOqBmRq5XXdU0tjESSEkf53KVL0q8vWZX4Zh
QgCjB/Km7WX4mWqXaX3pWnR8heTIiTTSe1qUDIA1CejCkOjBTEHJdHlyCzjuPVthgSvYymVx6fAE
7e7JMvBRTejGR1kM7nQZAwy69EevW1gUqwrPHbxnO7Q7fyi9tz6ufIzmzuI++QvSQmoTYrHNYKzR
bJCy4cBCS06nfEOJR/IolosNwuQA+2WFUxBoI6wtmFaBhk0OhN+uYs3SukkAwrYjSU09qw2c/XoI
kH/foAjpSC6DEyLjWmCHcNI11wrrrejHvHiKyRyJCLyeoCFRUYbDluRdHAiRn0+oYCI16wMbchpv
gENkcXBddHXbyhncDw96vbwiz5/hWjfWJdaqM0SuZ5I+CN4zy/1hN7H/FLkdaxcnk1svaatfrraX
AsESZreNG6Ds2KDhYVTFz2iuJrpSXvSs04/eNFaJ21/JZ93OA5kZOLGBKOLK/kESffFQoGYvt7bj
wH/Vwqc2JwSG/y5ZU2c0byZRxCkOFai7pxGxtoGanvXQTz/qBbm7pbIcEXK7DOcmnUCZXSlS0nBR
eD8XKPGc80QLAc4wZqtLsABGqz0tTM2dPTi8GCOiuqe5cg0NhYa7g2oIAzMxjSOKKtLFMWH4aDmt
HRIjkqU6eg8fCaCLnXfPb0HNR9q+bhJW71/Sjp1552fEU19b+EtAi+dQZSyrZLyDBGpX3ckiwYDQ
Y+GotwvFtf0qS2Z33sSIMI/sJH1BJKlBO91a0nvotdezgxVsShUu0n6VOrWVM0f6zckf0jDcZGUS
MJyQEeNug6kb3pdgdl/sZC6dTQsvG6zFUCte55j6OrJy0xn8uMRW4yI80ufZE64AXKGp+y0ZMXBf
MafMJxzMTrdrXFD9mKUAkz0EPongGHrNHepPjqYwuMnzMAYsY2Efu9kGQkgBzUdgHRuOUvkPi8SP
ek1o5Rzs6ArLf5RJ60/Ez1jT6R81BxJOQfBMQeGxuwhDVMfQ1MSY/6NOwnGsy4LqGeVqcdVQIvLh
2kkGBKwF7MkQ4U4gnLt2f8UdtlOMaAjYSCoY44fKg9OhxiUD5is1KQ3AL6JD6tKTDPgOON6ru7pJ
yv4aMtthdjdNHD3Z/SSWjZMu8ojbKNV4beqkXP0jHF13LpnpNqhrsjPMQkhyOK93vvuHXYFUVACD
mySI/E8ou+65dLP0MjghxBJ4k1//sSzYGcXg4v/1WydinBXIFS30rWAglfZ3/8A+2YUiiIqt8Z3E
XQs2zZPIad05ZKiY57/pgfqTAiPn0qTGvxIIoiouJUP/owvLFjHxLm7VrVElzWRNechcdtPYTe5h
6uPiakFl9z5H+XxUAAab//yP//V///ev6b/iL3P3/9uD/qPs9Z1JQbz+z3/+Sd2XI6HAGeKlFKH9
W73hyCwTsMZx5MHfgXiJUFpgvPD811f5s54kwvIkskY0JqH6rfUvzuaGjiBOTZYDx0oO47fVd80N
54vp9NdXupRm/aEjiXUC3bkULmcejxv6x5s5ZklsSNXy12ljpedx6Z09m+i4lhbNEJ52fzb+SMQ5
FRvn1ut//fXFLz/jt4tfnqEdSHpefcjpP168ToY4x4lPe0TZZMdKpLRTEtaxa+MOj6AcElJ48mL7
1xf9p3sL7wf3x+UEkjon/O0JLnM1domnfRKq+upFuERjl1Vt3RKIn/6rNYr8sNCTrnJJ+KGw7LfH
CF02dTQcYDGrqnZXBmG5wazabaaIGqV/9VdJGyzF9gJJNqEvfmv1kpEzVKTgEzcZ+I9NmBXXk1t/
Sz3ov+mA/+fbJ23OkJKeeZvbKH5rYSts30PaRF4ASbntagIJuHVYVXew4Pgz//pH/VPjGz9GKnof
Q5r1FGbdP74feGypXNGhXAfkjZImPTur3DUQFeiEV1RiDP/qx325Xnh5XKwrDm65P14vq7qYqDOu
16DH35P6aG1lv+j7f/lXUeXphJATAkhD/vaodB0v7OaKQZP+sXVksnCHZZRs3E4Qf+KO/uNfX+9P
npgTBLh7QyeACfr9E7ctnLBaoMIrRE/XvOdD59YEFMlRLS9/fak/eWD4Kx2P9z3gHsrfHthwgQR0
SuHEUhb+c1b1EA1BJb87Igr3KFaTf3WdDCQ956j5gAX4wJzLT/8fW4FFIwAbJDo6izjewxIbJnGU
VGt2779rYPyTu8hrQWcdIU0Sf8xvT42Ug+5iXSByhiTQA5UufAGgMmvca/36r+/in1+KLNrLf0Le
/D/+KifCm4KL6PIty3plOak4RkgIGyuTf7NA/dnzYs1gLURsy+r/2/OqnLY2U8JPaVAy4NHlYD3G
U7ZPvJHMtaXOdv/GL4Mtlb7vhdzK39Ze2j7GYgh5FUs6j/fT6MYbSWHYvmuz73/jSk7oEjaiRMCG
/cd7iM2f9pwAa3jewMkvfRxtG0MxfTbFzb/zo1wMlYJb6Hvub5eKVNqkUTpJrDsAdvxf8V0WBeWG
BpPkb2oi/3m3ps2ZYE/4NCSK1Nj+8VchJkd2ExEqTBpOiZx5JDdnFzOPhxfNdvU9Ng2qvc6xYD+k
rPszvqVo+HdeTyVUKG2lXPV7O7vh0F42E0kPTmTVtCDhNwekbA5CjdnfLMj//W/9cULAwSyosfAF
rK9j/zaeiFh3BiLMXZdLmfywGpibVTdRblQhNrsVSZHfpU0jz5Bi7RVNeOKWLXfZQrGrI2Kc4GvO
q+ELYXapONejzoLVzw9ZagPqWhhg/mbDunyZf/Xn/vZ8LAuhau4rd53DU8RlAvMaTZQfUHWxJbBd
rPXc/T/OzqNXbpxZw79IgDKlbbc6nOQ5zmNvhLHHo5yzfv196MWFpRZaON+sBjZgNimyWKx6Q4Ta
MFIh97f777zz3sj6cmegjQLJZWDkBvlGgA5oy2XOXzYFs2Ol2f2TK6EAFAf+82ujflajLLxWnb/z
K7YCF8Gf72XLwOWswjH0ITM2wPfA9UNd0o9QGW8A/D8gE17tDCUP1c18kVDghAMEtu3VoaPUEneQ
98yj3363gGpeaMbktHNRki2REbq/uluDGdJJFIQHBAh9lfO4ZdKaUgGXdmMeaMdCM8tnRcT1xRrG
lBq8Ce9sZ37a1lo6VArISHRb6Gv/YheWNVkEpptIuDSo++JGAAbbLx8E6frDhN8XIBTdPiMYOLyW
3BR0tnAFOFESiT8rums/TeC+Kw8GjXquKJJf7q+JvBpWHwBasYaAikONjytkueFyufwFIlrg4qBW
OhWIe5OW2+n+KBurwLXkktByQemqutrW/jzSdUX44NhMKqK6JhIpwtIPsO+n8/2RNkIr4ZvUFhKz
Cbp1tXfTwejB25H70RWqH+Yw9x9KujpHyiiy9WDnl77RQtQgXeUZ75D67UGVhJpYh3U2AeLGcX2E
+xkNoXV0lUJ539oq7Ap1KotnSNfp3/enurGdLTyNTV4KbCx8h5efDowkLOCKscALSx8AA2Na6nOA
qucKahnmZztru/EVbW5GPiGW3BZdvNWAuomcp0UpH8Ra81gNCep/Zes817rj7gwl/6nVtmQoV9NJ
a3g5rz2b8elpsAbyeTKkgtZP2kQdIqVRiAw4tmqnwVT1F7yxlJ0IsTlDR3dsC6yNZWnytPyRiALj
rGP0mdBEg3Zxpr4JeqREFR1eR3G9//U2Z8hjHbFR2xEIji6HshXU5CGYkuTOvvpxDGsI1fEwKmcq
5cYVcmXiHlC9rfSdiLQ5RdfmacnFrwlnNUXLaDUCIbtGDYK2Oiloi70gcGLFXgTD/O1vFpaS72g7
tm6QBi8n2fJ6Ak/AeiKwYgMzItkRuHSf6hKA5/313JoX4ctxdRNDWGGs5pWgpl0AQ7aO8M4sfIYQ
IVZSXGo7kIc7u2TrlpbHgBcEdR0on6tpQdlX7a5jWng9ieBYOkVvgREQxRV9fQUp4xDl4XRw84HH
2jT8qmvg71j61I9zp5Ghv33mNhcanXMiq2WtrrUmxRxK0Mk6Yrsrrh1EqPPoNp+7AW7s/zCS6yKL
BbiHK0NGpD+OB084fEr5BaSMOr4CsMRQPNJBvmKMt7PGW8dDyEca5mo0fZ3VjdGMNfisBixFCeD3
AVlGWmyYWHk1DZxH9KOVBxiKzs6Z3IiopCKkp1zJXCC6sZxfIJB7nNDPBlOcBhBuwWBkoa19m8zs
Ws6uv/Ps3ZwjvSNhkmcha7n6cAVUB0efkG/yo6J7LyIzPmLFM18R1kieIQviPIFk4dvfigRwQ+Kq
NHI7ezXHGSU6wHUouKcAVbVTMZoZIMFW6O9cxv5hRWH07f6u2ZqmIxz2JjvUJuQtVxVBNNMfkfM4
2pPVfB5n9MbrAixrjDHplyF00uduUKZ/7w+6FQ4oLiMs6vKmM61VOFDrXFTmgGACtJjRKyZlOtqp
Ak+AVvHlzUNR/KQwQ2lQVoJWK4rPtiSc0UCABax5ISXLZ2rLyTmt/H7nWtyYFbVyKE+q4OFIorNc
SszzgJf0TXME7/oNknB7rOPUPs8RQohvnxR3r+qQRFGSUVcfbVR9v0lKjUmRoj6WVo8avknfQBK/
8Ou8P9hG0iaTJt2GO6cyr1U8dUSVJzEytyBeavfKgSku9tjY2I8biE/Ntvhs9KAWSu5EDBFE8uP+
8BsbVAjVBlpCy8ymPLRcVafOOysQBsdetYaPDhBDGIbaj2bskKkqCv+pmnJlp/66NSaVA+rlVLwM
Zx1KOxCKIkxoMDpzABMpK8SvQm2CY0STH0ETaVcJEPLD/YluxDeCN3IwhmGoKs+K5USRQkbEH8T2
sXcRqytQjfjLpkd9Rh8SjRPelzvf9ffKrdI4bkc2qmNYHEaxiuJuOkw0TRuE1rok+WGFmfgpY/0P
VUDxhEtVo9euhWMIpWmG/wGmK/iUUY+033ybWMJ2SS0MUCA4ja/ODbwO5JwiyqaqrejvMVFM/6NB
gSMqNIQnpBMscZgg3Jg7h+h2vS02Fk8ZLmUGFvI4/3Ff2ugNRw4mS/gZ4kCW5FLaBNvJB6gtv9iI
0c4sN4fTHNlxcjWX23M5HBKGGlQmoE5SE/ATaB7zoU7hyY/KCEk7LJCde+t+4sPafA4dUrzGHJcD
OrZUKS6GBjqQQpMyNrL249yZ9kNs+QOGmkW7M8PbU0PhW2NMwYVC/rq6MY2qjzJcl+CDullzjYwS
NXusHjzF95NrGCr+w6wo+l/3Zymjz3ITU+EnsPPg4U3HY2s5S8q1BU0ljioeH2Cc6hHTwYTUR2hl
+a8dVtW/cdvgJwDfaOf83IZ7ObJNisDr3AaEtRzZRGloqiuLmxM90xONaPFQG47+jO5PsdNA3Ng7
1HM1gxodhV0C4XIoxdfjMjRNAA8lGo71OM0nuNZAnufyY+Hj7H1/TTdnxhekygTGzrRW10uSiVCZ
IwAo8J7zc0EqCdjfV85I6aQ7i7j1+TTKPa7t0oRSxWqTxvoI0yOTejIzhMC+VoKTiQ4Pit/GF9rA
+gWBI2mbMCo76Z0MKst9Q6LFkI5LPsmKrjZrMkw4FWV1CxGEapOCa9E5ogyycyRuPxwPEYrJ7EtC
zc0Z7DU0SlptbI+8Uc2TXaDhYBp9RYpVoECEU8zOcmpyJ6ynJeQrjT6UTpq8Og61WiKa3BotuGdL
CoIq8WXKQvMUCKuHNQ6p5qKWDZQBW82uVZUhXRq57antAwOZj6F6URFZ+3x/O93GBRs9P2A5On1o
bpDVdgqcJIB3zjf2R/wQaX7ABb+iGWR/bVtYmdd4NFDMbrE9+HR/4I3Vd3lrkvnxH8SNVYR3hT1C
0a3o8Dfz9wAlZDow+E1PcJqIfuf7g21cp0QgjYYtZ8Yy9HUjWhrkIo6IU4UKuPuKOReCO2Iern6G
fa6eYf3rIgz8KlDS8OLStZ4tgAlvrw4LDhG/gV9iI9C+Ok8pBVMVwafu6CTxv7yMmhcc232EZRPz
/f353h4gRiIpg1LK3c2clzGpkzSExAJ9o485DOQqbC8Rzc+dDb0xChkYL02ZGtChWH1C/IWgt6NB
ftQdmLsTZkCPyAv2p/tzkf/K8tQIWZCUs4Hkwp5ZzqVAwxZl6RG5VinvNYVG/2Br8d/GMM+X/2Ek
mwzP4IlHDW2VzfaImMFhGTB6BZKMv2kgHjPEiNH/MNKH+0Pd5u2cOQrqqoZqNX329QcKHWxqbKkl
A5W3gSvRWWdz1IcXTad6f8iMJvmUTbD3GtFXX5vBfntdGTU6AEQ6cAWbvufq3Eeug/c5kz0axeQ8
0hyfTyjL2xc6l3vLenvSGUpCGNzfn2/dHkQTpu9Epw9H2D8o6nYa7RGR0LzLuvgVCcS9ZsVtSMMy
l2lJbIuKyvRqWzo+zlXaBPFyLnXSGqokySHQ/QztMhSiDn3ruF5W5MWbLy2GBc3G+1KjlLb+pIj4
jGMamP1xBFL5hN1S6WmDa/0PZw7bO8qCEmNAc3d5GgaE7qF9Z4h2hL3/eZiN/ntoJvH/cBIcHpUE
EPqs1AaXo2g6xGWw1qCgBB4mAtXWE9Z41iEwEGm5fxK2jresqkhMAQ1xa3Xo9LrBJag3+mPlN9Nl
dpHKDi1XnNN+/HF/pK1wRV+Oy0airehVLydlt0bmzin2G1Vddg9tzTM5dwD83x9laz7cqIYFxRaZ
TGsVrkrDpwgYQ8GsHHxEkOlHG7q2quvcFv3OI+JmKCZBWs1TGNcvACerNGlGeKmxO8xeVasXF/xS
pms1dCM5famd7s/q5kzJoVg5m3Ipqa65uroUnL2hF6F/lORZcAUFHaBJ1IavmLQ139zehJkaY+FR
7MxwY1ibNBe/IZoK3DPy7/94BnZ0ttkH5XzEJBT9t7HQLmmW6L8wAQDQSnacIAtlVW89YzwZ/hx1
tfstFHKyIBxRL4lMnfRzas9TNPTX+0u68fVo6rnMzgBNo96gkiLePzraCccSFc5HwMvIdArM3cCA
mztn7CaRlxMCRUnnlnUEO7FcRh+cSWSMiXTpTEd82tB5NQ0keUAyKJey1+3vZGLJx1E0O0fu5ppb
DbzaNgi8gKw3w/nYwuM58whEzyiyYGtqc1w+Ir0eesh6QcLHifiZHnO2cxg39w+XAIeePgr16eXE
Udyb29rF90QNcaQ6RCoal14Qpvmzj0pADEujQiZkQupi537fXHFa8yhR0VAj5VwOTNZVaRO12SM8
JORPMEz/R8eT6AIbRniVKuZLUbvOCVe5cqdKvbXk9MypCXL3AQxbLflQKq6W+4WcMkD+I0WrJnvu
2jwffs59rrymoZI+Z2ObPgp77t85alH/vL+xb+IseCMexFR0qaUY4O6Wc7eL2awmxHGO6DEo8ynu
kPw6xm0epTvRYWsgElCD1JPkwlo35Lg59Iqa43y0KUlJtx3W+ikMYbLsfM3NgSjYyLaKijnjakZR
Owsz9RNV6iVj7FrgzTA3/V7ndiMgCGL5/4+yOqVhgn47UiDqEYGQ9iJsH4X30JUKReLN5RE+EYk7
jRPomnRt5Cb6I64iNFVlfagDx7EL/VuoTNp7vRO0wEAaefd3g9xvi/RdDkUDkwed7EqvEXaY6Dhu
nvqouQxVe4rFMD3Eohkf/L5yvR7N9p1vtXHyyFqQwZH5EciRVT6hilAoeG9pyM9l9U8KMP8glDi/
G4gOT7Becs+apeWcK9Cavz/Tre9ny0IXRQXq/+tdggde0GYJG6TL7OkCRx1/xhjKn476zttvKEHy
DhaOAol9g6B16f3UAYwfmEtNcSnKXJyxn9yDxm9NiJohuD4BldFZdxLDoXa6qcbcDYGp6uzOonpo
q8K84hhsvLWqxS6RNREJ9hS8j1eBWtHHrik0hpqga5+wey++wjj8BpRBffu1K6j3UMYnU7d4Ty63
Pn2bMpgURgqVrnwowiG4ooiOvE9azTu3z+b6cQNSWKQ2SK9iOVQSAd7PRKofG0wyH+A0mA8ldiqP
Nrsk39l8Gzcd3uU8sWydLI0m13IsbBTitrUjPOWN+lcCY/EatRDnEuxyvRb3iMPUz8Xl/obfOtq8
dH7XzCmqrIEDJdj3IB8J9JPbqsdZq5LYm6ohy6HRY8qIInX+fH/E2zoO+8TlVgNIQzSBMrucplXY
uANMrnqEuTN/h7oeTwdo3to5QUoZETvqEMQ15xyFFsp0MA61s1+oEM7u/46tIMO0eb4DAKNBs4qf
idDwjAojkHCxo78qmLOoADXs4UKHYfiZF60FiQmJ+r6pjT1g3O3YHHoCKqZ+lPKpIy2XoFQCe+wn
H+uuIq68zjTHBM28g+6eYSk1XmWGw6nNGuV0f8q3dyDDWhrb2JTorPXzFso+Na0O4hs+6+ZJTLH/
kqCD9+bTKQcA9837mZtBXU8uceYJU7kRVK1vPRhGgLEWgi/nsay+3p/P7eGkxU0AkC9pUrR18oBH
OgW6UejwFA395CZzeBkct7po82DvTOr2bDKUhPA6NoiMG7hZYEeWkjcRIH0XiXUjL1ASVxWEqXLH
PwONVQ4COfCdgHB7OGk+g8ngqcs7lBbIcpt0Ajp3ZwHng7kZXc0Kn9say7nr2MK9bSIQxW9dT1lK
4iXPE5E+03o9fc0Z8CEH4oaMM7oq5lgTGAreHc8lL52dzSjP1zKpWA4mP+4f+YuwKyrh5m90VGZ4
dETyc0+H9kBJ3/DU2Rrw7oW+LwqjOVFM798ehnQAYGgqAEWX2c0q2haq1VoBzU/a7rF4wdewPyqh
+XeuWNgXlYihIleKn+yIsGlVY4FsZfreb7j9vjb3JfwqSTYhCshN98cSFFTwwlbVJm+qFfdRGabg
MqXCvyZZNSM0NO3lcbfnhfFoRMNqYUAqMMvxUjQdUQJyJ6x1dPeFkvOIO1poeIHZ7RUbbiOcUIk0
uqbbPI3hZSyHQlRmnJHMGDyrrHvMBvqm/Ry5iLjn+QiDf6b7jeY+8mkB9uw7O+t2WRmbjwrQ2aSy
smZcpZOGwOpYoO5RxuUH34j964yd6+Ng6M0lVLVuJz2+XVaZMdIJJvtxgDQay7lioTMqdiQGrzYq
IrgbjwdUNXA+Veu/7x/Q3z3P5aEREu/K9UlvTTa9lkOlYQ1X3Q0mDy9ZJBuHDGTRoTbxTgX0Z3Rf
eqSzXm0Ed/6iC0bNFHVJoCOo+KBW5OC4exjSzN5pnt7eKkInCquky/I+W+MB0ZDqVFDFLLev4kKI
qk94NIZ8+u/+3G/jBbkejBuSFcoAN8EQ2jg2XJqJCpSK/cVhshRM4bD0jS4aRqSg1AwQDhCnHA/9
ztY4ZBPyefd/wsaHpvAiR6dYhyaE3PR/nFfT9RGTTRw2taUmz+QJ7VWtLfUR/Lyx8wTa2MMU3GWX
UQZ+gMDLoZrYIBVptMFDjS//q8la/aLnoWYew6ZBC1oYQ7dz2WzkZZS9eW4Z4OLkQ281u7BnI6qo
lyCKNCj5sdM1KNTI6zwasFiPfatBZTem6AJx2HnXzHXwGszaHgV06yvDbKVN5IDshiS0njdygrpW
jJgOadrzpBuYx0T4ZefZjHQhlXNEL3XFS1Mo/6Qz3af7X3gjbOlQPuijAi8D1yH3+p9fOG38MCF4
eJqWWMhRajFpaQ9T2omtEelEIPMpNLbjUBbxTu9h64vzQAM5T7meZ+Fq+VsbaEc31qPnDEH0nJjo
9ZfYGF4QKw8PZqUOOxfg1niyNw/YW6ccsua5BFrntPo8jCimJKhqYKt8HUZw36jeRAjg6O3l/tJu
HR7QR7RwaWdqZFHLpY1xykxMwfaqenf8NIroM5ZDKBU48bBzdrYCkiyKyLQJvNd6I7ediplkBPAx
MUq9eAhzB+ElzNGKeCceyGi7isYUKLi6YcHCuV2TYEU69WVQcMkVleE8YZhqnfwCQaKia+ePrYUQ
NsJb7s7ttrGO3N2yDiPRFfpvhMIfWxTFUzEECdJ6dlAOGIvhH+SVhjQOqhtkwHaiwu8283qO9NqB
HMErkYyE5WebQCFnuTph4wwUedAQQs9dTADnXBXnueq1+TT4UVugxZxNP5BpsBCdR3gV/d9KCtOY
ubRT5wJJrq0aow6qtaH6CWnEXLnYbT23p6FDaH5GguN7pwqcZ1Fy40PhJ2PP7xUtUPyDVQe9c0LH
fWwfYz0qXph9kCLZrO9RSbc+qEHeQ5rkQoDQV4WnQTXnxOqQbkqpZbxnqAckNMuPajE8BgMyjDwm
/W9vPhYw5Xh+Ap21qJ3Iz/3H50w6DmcIJderM33+aaHc91igXfANVfA98PPGzoFc70AmBVkAs2Q1
FMWmtAK6YHp6l5fvUY3JnlrVyq/0OoN/7s9qYyFlU4sKjU2icpPZdk0I1axjKLri4xOJtuNp7Rw+
xinNOiiZ+rOOM9LbIyiJJj1PVpJ2mrn6esas18JHpczL0HN+H4mIUldOQlYP4OXbdg9wuDXHP4db
nYw8lW9s6hzejBmWe22dAA02dcZJ8eA2XFk93VJsasxSPd1f3K3viGomcgI8RyUNY7llItRUUSCk
yjtMo/otoXrzd6UG1ec0yebX+0Nt3Id0XHgtmFJrApDPcqhGQxAloGXnVdOsnpqowum7M/7DgQeH
r1HRjwXuMP9VDb2K+wNvLC4DC3CcfEwNqs5yYCtGWqv3G81LWoFEz6Arn4BQ/Vd0av9ubAFZ2pOW
76zrxo3oUgmi7gtWn2C3muzglKgpC8bs/drhxkC75CUDERgfGh0Lp3xyxPn+LDe+JAxyVaJH6LdQ
pl3OskEpzO1mNE0HZJK+aWrbvJvMGH9fWns71/3Wgkp+N1+TaE7dazmUksIcy1CDQIm0VREM1YSi
l+/LqA9phLS6ftRrx3kdSjhEb58jrEfDQJ6JjMqSq/5HgIsqakEGySSmfChCn8DtT1+rVKlRXHOz
euctsrWgbFYKjDJzJhIsB6uF3iYRjXb0/ubxCx3ppoFU7phn24mmt+eK6IfIMpcs4hlr+E2Ct1+L
SYzmCdevG0zitP4JT2iEQEmBNOozMhLQ9dJPCAZ0Owj6jTzZBZJD0kG1mNFX2SKxdY6r2sT3AAeb
/mESaXAVPvLzx2oKAI21qW5+yHzD/uSagfk5aVCQu/9dt0IDpUsJqadJyQ9ZLjWmocIamsrw7CRD
uT1trHi8mEVq/ZMmtfpg4Uh+CsECes0UNHusr63pU7sB+iTJpjdYBoNew1jYg4GOWJinp0kYQYX+
pV59TFxwtWbhJ08YCdgemUd/giW/B/7a2mg8dRFnkIJDXKbL2Sd04RFoUw3gnUbu9U6rHqLSNa8K
yh3/Q5CAPEw/VpAf3CTqoZbEoUDC3MuGEInH0OkuGe2Oh6zEBuX+N92KgAwB9onHPCnm6vjoAZYU
mYgNDzN7IzgOlFJ+5QP45APGL8NTj5fz24dEhYHzQ9ERkDKyNcuFDKyiREasnolLQ//awaQ8YeqJ
sw1/Ov5TUr3Z2be3gdBB8grhCSmhJNV/lgOiOY5kad/MXqrp8d/gNxDA8hXtkKgYPmWYKR5QZh53
ou/vu2OZRsNDBnxHsAf3jZ7SctRRVzGITvoJUdBALbyxH7WnwbT8fwYI5x9Tfwqf26BBJHsqc/va
ZvHwkmCHfJl6V/33/ke+3bpkgaQNdPUhwd10V3uET9GPUCavLAPldQhM5Vs+OMlr6LTDm6MUWaAE
NnGl8jxapw+6EfRGXMez1yHAfRoz3T2FmNmeyqyxPkVO5OMDjPJGGsXKU1ni835/prfbWSahRAj6
rORKawx6AInapjSGYEZbRzmCDgnqeTG4huRojJZ/cd202GmCbuwuzZDYCUpitCid1W3nQKDucTOc
PCPqtL/sGOXEppnya5SK+QcGSdUl0cX7+9O8jcSIOlO2d7hlyTTXZWRszLSxq1AvrJso+pxm+mvj
O8UHIqFy1YYQGVKKAJ5DMryzvls7ieAHcBhYNo/R1WSDDEdPN0xUfFmRRmpHPXhSUoD+SZsEOxf7
LfDecchcwFZgBsROWhdZm7ar08HC88IAHAq6dogRnU+czHNqv3jXZONwSPGf9WJ9GB+EFkwfIvKu
TyiwYpTapsmLXongen/ht/YXTUwq98CyyABWhxr/sRh/A0JJNGNKcAhRpcSxIiefhlBl5Q+5a6EG
d3/MrY9NFkXBBt4cSOpVgSwuMPmKx2GmuF0Oz+6s6V9wcU0fnMbI/s0xdXwCzyM8LTHfXjCi4sxF
BMqT5zGV7mUI0wpUs/wKFWVekcPjnJU4zGaa8hW1rPaxDgP/6/2Zbu0uzi/HyQKNSxdsOV4GVHcQ
EWUw+KTdeRy57cj6sI0YnWLnTpAfahWdCVOsJs13QtW6sFtkGPRK50wEc8f2PX0Kk8/YDp/vT2jj
01Gzkc8palOkwqvjUiENODlNPKE1m43VETND8VDlyOiYVhlfVQ3vGa+JWlxHYXsoO/tmIzCRpEEH
Jj3mVbWGA1PRrfqGipU3B3OJq1ZVPVjloL/rsCx7omreHUZtLE73Z7xxQMgkuNYlUIm9s/qEFnmw
FUW51FVt8Ho1TQw48Is+q7312Uki/XJ/uN/QgfV3BLRL6oIOgsWFu9wyBrq2eoLzo0fTNIGxmycn
fCyn8zxY9vvS6IrvGjrQ3oSDymlUocmc6lq1L3hrJp+irkTFHp1J8+hWvId2ftrGbqb1TqClmO9g
2iQ3xx/PILI42plNO3l2IfTXxFXmB9F31Udgb/mPALe4kzohspoMdfh3yYPxZ4wBkIqUpFmcscOM
TjNuAs8tYeiqJvEe4Xmj+E/dhPaVfACbNABWoQyGeDkLox+9wSoaBHfKYUi9CPGdb41qKOIsFPxT
H21kM34OGQSjYxHk6jNKzUgT7KzU1qahQqzSv6M3C5RouVJZTH04LGgBWD0WloeM1PPcoff8JLvu
PCCj3HicsGG72ngnI3/u5j9rxQasYoyo8VdCyV+AyJqXSJTZc1IPmPN1iWLtbO3bFwjJP6RWuhS0
CsjMl78y6isR55M6erFfjOXFmM3oSZ+K7Ilr0v2O0DuiuwXa7yxlPpUHtZ38L/cXauNES/oA/QpA
9wYRefkLLCT8cJJUOVwR8eMxwEb7EZeD/jP9C8M5DpOjFB4ufs5OLrvxfWBfMaSkLwJiWd0DcVsh
09n5ePiBvsKLtMY++ldYGwpUah0oBAbwItMf3jxZ2uSaCe0KGJuxfu9avoZVVjSodP+iuvweKFN4
jWl+VhcH54DoEERhpj5qmd7uzHbj3DIwGQfvBUlJWR0MUIgmJkk5RaE6KStvirEaxYcaO8kDJvZG
sRcnZEhchTBwZlLalS49yc7qfocBqsOaThCyL2xk8DR/SHAd7Mont59+GECRzrHaveoYhD6YPvLd
tIC7j/fX+nbKFCXg2XHFAz5BH2+5sUwjnoeQ+qwH3kz/Klp8dA6dhaJTkyPufX+sjbwOeItK8ipx
GLR3V6c9dHnlqDPnZNaHpniaMdp4Z0FMpb3nV05zMLu6qV+yeZqcs2vWk4lhPN6DAGyVVBAu1aE/
YCPpABzBjGEHiH2bF4APEb9JXqS5KGcuV2KIDHRP4Gdg395NZPKVFl5mzHR2TvLtiVoOI//+j7uh
HUroJo7RecDenAD3Uqd7ako8D3D7aP5x494831/1rQE5vBSQgBLQIFttsja2O2vMkh6XOqiUToGX
EHanUKowSDz4IHCu98e7DVXUEuRwvxnd6N0tJ4gRpwZGoek9gXbgUcWhkg4u0i+CLv4x1UIQVZDY
T/cHvY3QDIqohoHMEwmktlpVoHXukGddj+dA1Zzhayb2wcWr5pVGVv06W67/WiWK8VKUQebhUmG+
3h9/4xgxNpoe5K6SRLBaZAoeoTnEjB9mTe5h0oU5eds0L9M87WGpbjNLamEGoBBiFEnVmiOB+nWn
z9BsPPyfwMEmZax8jTNdPAaahhs4zXosQ3Ld/8WjIdmrxd2q/MlKHAUjJksX66ZJUCkYEwR6y0Qj
XDCOWIf4T2Jokqdcbe0KkSQkbn97L/4d4rF89M2y+9JW3c8sbI1PTTSnp6QMRxQJe/FM56j9cP87
bO0D+LoAayUFFUL6cvMV4WjiPZT1NLq7kjo3gkQfFLsIL5NSGgZ+045AIK8fQMvEhvoRFXhrJy/d
CiOkCMiqEuR4Qa1+ge/kpl+7/ILBwq/1EPoZsN7YaXaqLVunGhoojAAoqVDuV9EqwYOv11HI8RRF
7T9XhZpgSYll63Rx57k693SVH+4v7ebEKKfZv6kbtz39qDGxHsh7HuWO8VUdUcgxbN4v90fZOkho
iKDXRAyBB7SKHoXs2DoF4bEKmgSpRg2306xXPR0RBe/tQ0naNf8k4nQ86pd7xSeLAJMn0NTonfhS
DIPr2aEanvzALd+cWMiqCd9JlrC1mwSyK7QijQy38wCeIg3bde1JD3UM0cNwr06ztTFAlktsCbpe
zG45q7Jta6e0CPcmp+uvyE7Na6tjpq6r+HjDc9y5Nbe+F7RopO/g79JpWu1Duh152eFb5Plwi9AG
z+pLPVaBh8q0f77/vTYCn66SfoPA4OlCericGQgpI+5Tu/da4SBR68/uMciV2Et5O1z1wOX5oJjg
OYfE3znTG29NtIuIeACVZFFqLXAd6oCf6A11nqmEzec8mUTkYd4pDlpEHeVala72DVlqPLNVvNam
YzhU5gvvUzOXluyYV6Wt2uFqxgV2DUrIim/fyhLgStmTUq9UNlkuDZTwsqHDNnhAH+3LXKXfSmyE
0Be3d+LrRhBYDLT63I3P434IgVvOgAlGD50RLE6M1mp2SoAbSYSO8h6qpnS+6L2sJtSpLcxYhV2s
z7N6cfu+5k2sKafaRHTQUXP1nYL04M6gW5cbhEubdgEvLSh5qx2m0yvojAZD0y62w+I4KxOGwQYa
o0dnyPUfSpmpyF2oreHFUxkNWMMY5vvcKMsPZTWhYE3g6BJyKj94inmQXjgx49f7h2BrYcDay1Yc
AcVcS/Qk2BbaZom2Sqwp9qcU89YT1WflFCQuRZd4FB7O2/ZOUN6IKdCWgPdLeDqPz1Vpx7SjJpp0
n5gywcSOw+J7Cgjq1GJj+qA3/l6Gs3GJ61RZAeXIbgJFiuVuxuab1r/pctNYeXjR9Xn8bBf93wla
mpeobPNnpe39h0gTyWFWxC7uVr5pl68y8mSOIsBI6ZmyZt+WzuC3mi2vVkgHjZc1dfEumkTgHqZi
si5R0abHjEfheYy0crjWaTd4Q5ODhKWrvqcDtbX0PM9o4ICHlWDN1VooaBT0qcb3zpr0oY8bSiOh
+rUV9fRoj1Vzub+9tpYe5Q5sYmRyBy5qNVyCu6JS4VMxz1b7H65AEJzbrLRO1lBh4I7LafQUICL3
zq/M7K9Qz9+OrwZGwxVPo5s2ElnK8gfoHEAsmdzWU4T2LsWg88sUDCVtwmHcmaqcyvozIxvMPSJv
FdBcy5GSrAw1t2MkktLxlGbYIit2XZwTS3Q7r4Otmwt6LbVgIPL8zyrTiPN5SjL8Vr1I6EN0ahwL
qzoqpNh8Nc2VJ0r7C4FobE6bWOhf739RuUFW05TsRgn2Bb14a+miB0WSBYzd5Yp97pRWmpThMPzi
8KfV0czj9nG0K+d0f9iNjQSYhyYocUPWFlbfMbSqlKNdQ4kNIju/JqqK6K+pUF2IfGX8MApjqC69
rhgfJ3DuaC405t5bZWPVQYdQGbZlkw7F7+UHtvH7c2bFbzzFaZOzO6UfRdnjgD3r3Vkt3fIBnf7Q
a7i3376zwElI6CsBHgGhVbj0I1G7Q5uyh+PI+Y59rXlJJ72kaZXv6Rzqm5OEPMvtj+4wvKjlJHN1
dvxZxaJnGIX1o8bj+JFOlX6p+7R/mNsu9MLADo9Ci/IvtePXvZc27vRlVk3skhLH7wPITPXw0I+j
4eVBk+LANuUIQYNKb/6uSiPEXim3/xr8OTLQZp/77xn07oH1nIfHLo2qI1HCcg6UqzDmi+3qGk7R
ng3H5iwhnMqKINzWNVbTcUKog83QYl2lFJ+UcXhMkWybjjVb7ECvfVKwthznFwqx1c6zZyMAg2bi
0UNQAtK83sg6BohhLZrWa3G2+kbg/FgZRdCAigWtYIX65/vnZiPBojYmeR8y3N/IkXRV7ISkkK1n
NyXvZwiNHa6F+Z62ykbwI1XkjfDbGIk33XLbiKrx+zxUcA/UpuwDWvUCK4LEfvJzxLjvz2grEgCy
lVcY4p/0rJdDYQsbW2k/d16umNPn2jHr/P3c+jDMu6ExXgbKUhPeSBgmHSde1achwcvv/k/YoNKA
wkBhgWYmdkkUO5e/QUH5oe8NDfqlZlUjz0oDFcCDWzb+sz3noF/qwKi/6EZhZi8inHTpGd4HR3UO
p/dd6JT/Iaxn77wJNwIzyS0dIjJ2kI/r8BQ2blqlBjbHAC+H5yzG37pvrfacBfl0iupGDw/o7Oxp
mm2MCttYYplcMitaVMuVCPXExZxSqby+bOyvEKkr44BL2/QJQXhUmemjuE9J2BU/73+BrWFNhHwh
iNE7Z4Mvh62ByoFiRTu7jx21OSbwiJ6Tgp7O0cUy5YT+NMAN7qmdw7s5LEqBgKApC3IhLYc11EgL
bX/G0Dy33K9WpY+8IEw/hi1QB+VZbfPubI/BuDPs73Lj6tIFg0ICJduv+Dmuni8UPevE0WnJlEmS
RS+G1mBa3xtu+mOitv4hdmsjOaSQwK/dZOb2QUuSKvX8Ia50sO8hTrQOqrmehjI4go2wGZA3a/Ew
O8yFEvy6/2k2QsHvR6Psh/Np1nmQZiXhULoD6ld1rmNRbKZuNL3aBkIdGf6OXb1HiN4akCBO51HC
SSgoLT8KeLaS2jpyW6qAWQMzfEif6rSMHrMWkYTj/dlt7AAOFwUKuQXY8qsd0I1O44Rc9p7vx9bX
prY/F+WcvThYDntj1ZfnqAr27v+NKwMJPPK830VwNvxyghO9SzMpBQ2kQsFHJk4bcUxcNUWa1q6G
r5U77DXDN2IsjGVY5vKVIGsAyxGxTzbnts1qCljhkMCoiOf2Gjojfd0kct3wMGtK+CICc8geh7ky
lfiQ17r+z/213viwkMAR0ab1LTPq1VpHNCH8rK4qT8uc9v0kauOgBII4FuJ8d74/1tYaU2enL44c
CgneahO5KZUAjnPlhXHdfwi0dPqcqD1Q58xxLvlchm+P1pAq8ZJAj4kkYF3gFyY1DmApPAdTrXqP
EiCWoqMahyPyl238V1X65HdO3+9xcjbyASlgAwWRNBqFstXtaaRabOkNLbMIQM4pRDHC0xxlT1p1
48uhOknZmp6CgdLpKjxHqhsJNykbL026Aga6OT3GjYiPoZtUb19IGmA0D8io5JirCc3F1Ga90bWe
m1tVdQgSYF4JPb0PrMAvqEbiDN8hOL15t7h4QMLeou+IHtp6fnHRFxlcRs+wo/yln7DDnXE/wd3q
/6g7j+XKkSxNv0pZ7pENOLTZVC+AK6k1GdzAyAgGtHIADvH08yEqpzvISAt2zWrGyiqzWBS4F9fh
fs751Sx2Y/QpWe5vdh0cRFYzrX+d7x+u5+U5vv8t13OGPvle6SWM4R7WQqOb80Wb6fl1VYvPBhd/
80iseANt3lpPMDt/vwkMRSUlvtj9pp0st99yxGbLgbvtn+rpGD/0pUAS/fv7+mMi9u6gA35AnYY4
mbk8mOmHN4pwMi3UrJjTiQJfhNHFDWI3MgkvsyBFzZht2k43743UXfKjoZjr7uK57fex0lNMzVo9
MjH1qm3xKu3JlftYt7M3L7LlvCsJ6aYyGGVWXi88mauzhBldxV0Vf0v6pidBTvPrM6UW77GovbIM
/agS8d4rgAI/KSB/+Tx5JjjLoRnBP2cA/WF/pYWbBjuleRKQYq4zDqvNZEo9KBprOWS2+sp9uP/9
rf31khDwGE+sLnBoVD46pyQLzMi8qu1Nm3WeOl26scsCW9GyBswK5LLTcgqekwGez2c14i97Dvgp
6AstLGcJUNqHfXyInExf9IRLj4VwNrH0pk1spjDwf/8Wf9l11uuwpdIZgLyTmPF+wXYenAbRElqD
Bco4BzN+46Hdm2JnFCPhTr+/2C9PBxdDCoNNwar29T/asODoUbkDLu6QRivzOu9a+0xK82rQkmhb
lwMn4u+v9zef31p0Qg6mcdQZ175/c8ItJUGYsb3p9EgQI24l0/St04y52ZUFa/jWtJPsWGhq/mTY
9HcXXnmU2CJAn/1l7CHbRvfnWNqbZVqax3hG2d0ARwDKtjgbkUNw2hj0679/t3/zUVLsAAwzhWBa
/7GmqwklHro0czZd0mr3KobFdsiw1whF3HyaX/mjaHu/64CTse3QxlDbgUO/v7edGAqdCHnkKD62
rUHXJ9ZZS6b5GFB/ZNe618ZQG0SMGnVuBX7Y3Grt0qht74bomfK7aEvsEbgiZiRoZxYrcPROTXuR
CoERmRlrB0ulPVYWUTKdDBliqkD0OlxKN+rrLNA1vPrCKh+yZ6fO5y+/v5e/dqtgHroDIYj52co7
+9CtWolN6Uas2qaJU/0MCYEYA3+y8UuxiJ2WwTh5g72lyWtOBxuv0pVaITNebET2QutlzXPV4SG5
/f3L+lUdvL6sVS/PaIvO9SO2rndWIplV1hsf/tu45ZPNu11qxou2xbJRAHwsCy0KJGzHDXrSC7QT
6FrD/ZLpThdK0t1loEONrwKnjsua9UmKzi5FnZCHaZdlV1WrF2kgTWf+wtTbboIeR3scQwlDuZuF
i1lWkVskaBDp3B/TZfRToghsA80POv6vv3+3v+6BeHtgs46sFdcWRtHvl1jWelU9ORVdkc9mv9Rm
uZNF1lz//iq/bkpoksByaIeA8X9RsbYSpUhcNfVGeHL4kijLQdLlGAT4YPcX6DSEnzynv2pT+BCB
uOgT1iIBu5b374sAO8LgIcduRJ+NW852qLOFzLde3aPyVJXcaK2nQ3db7O0CeeNQzVEUJm6d/osM
9h/vgum7H0H1X+tmlime8B++/M/L5q267eXbW3/+0vyv9Vf/60f/8/2X/OZff3nz0r+8+2Jb9WnP
GOZNzjdv5E73P64Zv9XrT/5Pv/mPtx9/5W5u3v75x9d6qPr1r8VpXf3x17eO3/75B7fjp893/ft/
ffPipeT3ruqirtKXX37j7aXr//mHsP5cmTMw+RF3mesg5I9/jG/rdwy+g6UspZvBd1FX8J2qln3y
zz9s60+Pn4QygL8W0uo1B6TDUoBvWf6fBE1BtiALjV6aH/rj/7xzXsgc40P+4et/VEN5VaPd77jm
Ovj57z0VkviKebLWaXIg28Oher8wsDg1pE5ZRnhEg3QTy32932VGXEUBodWGHehNP650I8u7iqLF
2cpU2GyZA1rSf6su+PFS1vMLcjLAzIohvH8pmF2ObUdPHw6FnLcK+lAomiHbRl3XffI8vD+3fr3U
h8Kuq2OtqWKMNSvf6PatrhgniyS5yciXDH9aC3/d8Z/v8HoDP9xg/HwJawfNo879CCsWrjHnXQmf
JUZjs19UN4YTuawbn9TZLWkZA0KxDvYhVeGp5vn/nvfAv97pz5f/cFMXa+gyhj86z3KSXpombp5l
PKgb1+ynT27q+13tr0ut8Zn4aiI/+6gstGdVjlHDUkL+O5zVrlmzo3m5JlAF+IZGFNE0ftaJvK96
/nVN5qjrVIm+Cw/092vGxs7dshPeXkbvlQRGrfzANomgdfvaeNIVCImKhs+cp38ADx8/VKo7Kr0V
2AM4fX/ZOSYwKx8wFsQwrH70jGE4ixPkuttOjU60q6Gpm6SiV0iibaxvN9gKFfpRztJTz6jsS+dg
x3Qd21J3ZLvB7pRaZIHRd9v1i3ZVwcFvLgkDy3EXmYk1unLpPdxPFubfPQOr0yuDWUSSP/a4nxmp
6LpqBR3LCF0rF3NAWB+B01PiiGCZovzp90/Bh+KGDwo2OYkq0CT5oNZH4f0dI7bFQehZJpuimvSb
BTb7sdSqvAxtvx63lHvZoeemZluHsedFM2nxziB96U50eXvekW1r7H7/in5ZrbwgWLHINHjra8Pz
/gWlvt3leQ4lR5jzF5Vmw86tIZnXQ5xuXdgnn5Tnf3M5ePw8Gath2dpivb9cHrfSGSYn3fh2mW9E
NMM2T/L0ACHiO9Yz5v737+6X5wK4A/8sPAUZ79BIfjjvLcHuxmAu3eDIEXUvnQNT5WEsc0e+CFWZ
xUtFrbEF7He+/P7CaON5Jx+eDRJ718CY9dHAT/j9O50Xy58qTJDCGmtDFXQYQPlB6abpde1VCYjh
kDTRRlmFVoRjLNwzlwG9CvrGbpiUQg53g1irMc5spo6qz6DpPzM0y3E3o9u7LTT1yuwPCtVCtWll
b2Fpv/TTHXiyQTqPp+p7NblTeb+kVpqEfjyUaZhBmPECBqFKHaKoab8LJLhpwA2srqoERdjGNirA
go2bot2aTU+j5m9QYx40jCLqjZcxM97oQ1qlV7J2sW1tWm/EP0K2RhGyjpdn6kaUEmWG5dQ5hrzQ
Qtw+1m6lrazXobSTZheZ1UJfmEepQ/T5OG70qEmBoxbN+2rEelUxGDEkWSKEVN8YqzJYuoNNoppB
dxXw337AgT3ph60Qo5ZvpsHIn3q99a8Gs4x6grus5p55je6ej0rV13be2uV+rofaDcpice/9Hn+d
kNGNuHRl137hNtkxnnFi+AaK4s67wYpTuSmXqIhINIntt9FKsBsaDRXhdVIU3VfHmt3HtBycJ4Zu
kxHUTeacNHa/fO1Ehl8zUa3mk51Xy4XMxviN/mC8VjWeDcHSRvlzbnq1t5HVsnhBF0Oz6vNJJMR8
NPbDDKe4DlTtzLeZhAoUNkut3xJ3FsdbRgbq1ssb72ZxFTeqUGIegynzegvjjmI5NHZdVFg4l8MQ
jLq3QNrxut5j3O22PhZNblwH3BT3q1NNUbZfci393meWkW5gJ+DzFrV46I1FDvtoARVVl3bciZM2
S8cmKFn+N9RFbrF1aBXdIahd31oeJuxk1d7RJss5SZj9Wyepp0TUBUs5qmyPED67ryIp3NCL4SUH
VTbmKiDKVt53RKmbgQt5qzmslqT20cKNut65qnNwAgN67oMozezBDKoaoD2BRNGl4gKy+8L8zOji
KLAkxf5Wlu10Het6RZNPNdEGDaeWGRrYQiB1nOriq8k2M22hh9PBygSDpsCfVf/cjOnQ7jRNW/DE
Va49H+ZusXlULDdjxta7/b1JtTKHPoZwZrj0qsfTMV1yd0sx270Q/hkbZ61lW8HY5JUVqCUbC4IX
hXZB6GBkH0TS4p8sndhB6L400tlUohGY76phmXYec1ln05oRSwFWM0SdIOP4qE7t0baz+7qFbB30
msJgqHKW1t/PiOXn84hRo3YuJFqNx4nCVmHk2drtjhTdaXqLuiSbjvGY8J/AdUdnCOkgp+JV8JAh
+huL7qK2UAw8dJjuqUvRizy5hAhh4+LDg3JqxXPSERQdD/p1A+v90db7yAsWZ67lHtarFuo9qzMJ
9aEpy03ld5ER4PAq+wuWgP+oN3NDOmA7un7gVjaYjDAifzlOk+zTUHMzVrATTcXGdBPrtjJEYgVw
g0w87xpfP1ei02KAWR38r09nRn9162vDwYkLm5LY0NlB2DRr23i00YRfuTjdvxr2sKinqGxSt8dJ
Oora59px8N0K63HAWfo8EaplJiIMaZenkRm17qF2Uke5oVK9U9XkjraiMQLwS9e6LHOiNOyNr3dF
XGxlnALFHCOt1PEHg9RzVwz2oBhMLC7lTmVbTWBSNIznYsjLcj9aDYtwEBA2NlEWD4jUyG67a7E5
Sg5lZkxNUOie6sOBP4Ys1p3yx9nWlyhgRObVodYPjrMDKYj3dTTl5bnVNbk4dHPf1beDPTMNqbLK
ecgHR905qvLPNEMm5xxDC/LW3IjcYLGt+BS5xLRLcifBQ40o0EnvuK+Lau672oxumcqpOohbZW/G
xXAGzKnL6iVKCpKlx9YIZrwtb7qk6e6TYWbY7M/M9EdPPUTaTC5YHEeo7uiFRIe5mTadF0k7XWRZ
8VJbEVSaNnIkhGR0zR3+Z0HfFbC/El/tLDG6gRbFYpP0mjsGsSwL5BFK6YE9GPopNirbNvfyrd60
wTJmX+LMiTeWWdCbD0lvHxhZpjtN+v5TPvhagGD0WjWWSA+l6Z3lvh+d67J3t3WibVI/KQM5oKSc
Sv05Gn2ctotR3nt0dAGd+3jwtEy92CrTUjYTxYlrKZtV4MUFY0vFkCcvkh1OQofIbR/bJanZdJrJ
e+kwGaJaKkoS6PrhmMuo+OJPYjqMtaX2Zc8WNU22t/fxqpnhIC3ztrGmr5VfP+Z5VBxknWxnE4tY
pAz5DzZSs3PtKTvPpqoJUtfsTvOuMXXIrtGzNVoGClCIQMHgudGr4Y/HCinRIa/EV2+E8x5qpfHc
5osW9nPKud1l+X4opZ4EdTbqQRPVj4zFnMeoW5o7k/0tpG3wrjWoPNsSBxmQ9uF7ljTOVvOT065r
v05uJDcEAl/XlX304zrbayJ7hEB5NeL8SrYN53G+3qu8wNk2zvHoWeQ8+GGkS4lFfaWOUSIZctnJ
SZcad6IwrbCqjSb0EWXvRkC2Q2ZF9smcA5NWaWuGqQYla6AKKAO4O/pTlJq93EQynvdGJcyLDIFJ
HWDRlW2kGHNidZQoApW3z1bVJrcVDMp05Si39kZGuIdt3bi5KpzZ2fUtrFmak7tVeXExpjZni2ir
SyyMTgguPJSNaEKvq18TpOKZH50IuWhY9Bnd0evr5aSO3cvUIinJH7qzBPFJGLm+FtrVuoFgVzNn
sMLLswZi0XdqQu+V6lnbkOHE/Igs8xAe3HKaLQ45Tv4gCDxBdsFzT6y8VWmkutQjJy8H51mC6X4w
F1a0tcr8OBkUAvZoXpLK8qYP/E5fzeJgd1moav37WMFqZOZx2Wh6H6rKg1VIwHGjlV8jL5Mba/Ew
xTCty2SM1dNkd9rRWpLrfGmpKduMaB0hUm2jN1p9vZAoFxhyqjbOUuzMzpW7snI3gweP3+3a7eBM
dlANS0j/KoJU67fUfTCR7VFs6sJTW+Tv17Ul413ils9xp7xbszJOcq8ZQ03HyieBsuxH3nlkF0Hv
Ni+QnEUQad2tprJj789hFydPvRndzQMua6qVpw1eBZsmiV/KjJOM6ZIR9G10URba1sHpd1t1bcJA
P2Ezob4ZeuNr11Jst2PthW5r6PuEkWloRoVHAzrBDJjLdOt3gh9WsRXt44wsW+596jzVs9tv9Hn+
zhQ23SQo+buhXMJUvjalaQciEvg7OWlYN03Bwzk/k5IwAEkP20Xz+zPTm9lZ5/rcovQd8SGOvaBY
4vHem9LU2fazJveVNJGd6844hmPdIuUoJ6lVLHe/px71e1hAPVXiU2zHWOQnVjK/iqFl7j71c3zN
vc48jEAku9ygLdepE8W3czpVj8noiChw7bTlrpUxjkLCTLw8UKPQ39w+MZYAGSRcRSDIrA2L1NHW
cXXZVwGHJre+wm9kQyXiVEcj6YQX4Di8DE9+6y7pXieyyj+ime8vMpz8rZ0RWfVVrssmIgXNNw/4
+CcngrOW5j1y1hm2FNNRzwv/oE2EX4dYu2esHDwK3MDyE/M1NpyiCG1Ezek2IwLiO7excDkMKh0I
Zfa/ydkzVCCjwRqDHDcTRt2wN5IdJEj32R8mSwRdNdvq2MCivuiY3HEbNT26A6xQq3OUK268OS3q
0NSM7AJJepdvJDZJL8ZYGcttxGRRsKjtLg2hwudMm1M7i7aNFC2KDl/v0Xh4ETWusJd6CSL8hbqN
8hv9gWnGbVOS3B36s8cL08e2wAK0SjIVMK/gfytLYYpGgmfyvYkMkIGhs2I05J3WAP3Wrd4GzqCl
R8NU9XNsmvN2tCPx0Pt2L3bZoHWPo+/CjJvmirvkChwTgtHHVCFsvNg5Swuz19EQK8n/nVSSla7c
zqWLG8oHx53ThzQuWaiGqNw7w5s4xmAAeymmLXDpEa1E8rlruox7NZfLSkhmMNRgIHSVzK1PvusQ
JZwNUBO4uNsXzy5wgBOoymgOhihmwuiE1b5FQBLP5Vipa1hO4zNs4vZYDM1M+GtdtebWLXz7sZcR
9V5Rtcs+7wDnKasXdwqbkQFoIDLf6cN0GYxXlaT+oxX57EeFHWfsu7kWY4AzS+e+azSHkp2FifWa
WYw3ltvW33JVlmxLcYsRwjC189mA25QeWotUNCaDZbdbH9/Naq+hPnuT3mw962Vk35lO2XRBDWGz
DlNlN1GAv7hk8DhoIxvXNBcNj2I1fnMoGcgzr1Zjht5Rxo1VuP11HNlletJxkZtipDgA74k0tbfs
Pue4HJ0i7JNuQBtjestrVNr19awheQpbOy4eolq0X1WhL5c5JI16fcoam7UQt3eQlntaXCchDKDt
fR9yrQb8vImHbskCDOAmwreXJTY3fmRbz04VeTPvW6RftY48HE7cqLTgHNgdsF3Sp9+rdDKvBxOK
WWD1btdtKBGWJ48UzY5jxoWQ1/VqrvadaIr7ifIdNVdVVt+0YYAI2cWyvVHFRCeKYr1uAo+dNt4W
RaV/ayNg/xDX99ENOxE71nbEH5AY6Zkc5GBZRnTPiz3PZykJUeOmIXD5S6E8aRCjpjU1SUcM0APl
TV1ODLQ21UGZF8jf+36mfbIjCeiVjPhD4+znmSQrCo6LZMxiNzRFYd+Y5ZJ5gUYtf1/MwPiB0XlE
+S0kzRskVZBNfkgcvWq3GtjnUQ1qjnczGZsw8HvHOJb2HON0nWT9tFsgL/X7XAl/Pid/todz6ojs
Qav90g3czEquXQpUI9DsUdZbexm7ZtMS4pUjXSirmFHD2gNpMl/ePLMbIIvXpE0HjFe0Gy/RJy/Q
MaKBshBJN9/ZjRzvHU06dbj6KGqU0lV7bSwYrQfpyHj8sLrZlns9Notr2U+kYSwT+PmWhD+VsrDE
igfkfZ8FaI7ZziOOcBoztVtKf8LDrnG8xyi1axUCWDHHiIsIsn9nRDmozX/8Bi75m5kp3TiFEq01
Mlz7w9AQRk/NaAncYOZxDjx2lGAmBnoPy2D8BA35ZWAIqQ/iMo6aeGriGfwBolBOli/DeqlJzsuu
Lc18Y2bEZhi9Mx5ISv+MK/U3b219UyDQeEcR4fhhQOkOXaHb6/ReuJLNHQT8lCXAQ6lp/54Eh1kw
1LaVlgtXSaxpUh8uZZqjK5Ok4FKx54SuzvkGT3cKzcWw/y/gxvP0q6y7+nv/Hlv88bH/N/D4/xso
yZ37ae3+AkoGdfWSyrefQckfv/EvUFJzvD9B83FIxIJnVfSv8/p/oZLrt1gFPrNPCykk2mUW+V+w
pCH+5CdBJVekxYPUDwPjL1iSbzFlRoEMdQnIkl/+d2DJH9Ko/x4iA1PjJ7VGzq0w+XoxANifwYl6
FhzSXmlsmrI3HhMsLEIsgSdma5lcspBREMecvYS+LNoHVpl+uxK8j13qeKe23zaBpS9P0WgNoaSf
Jk/c6KKvdYcBF330MpbbsTDKYLRNSis261BxGm8xPO+/WrhL3Q8DBU0wysn/kheVdx4jfnnT0jgr
AhxLWsY5IqsZN3jO+Tgzr5g9BZFpKJMdN0a0wViP0Rdshpfbnz7DvwETV5Tk422B2sMcDC8+YJsP
+48siGOgZDI2HRb+WzrlGjxFNVu7M9sNKV/1sVsiuS01Br8/rvxv4fb/wwdJvUmc+t7+Abjf/WM3
VN9eegD1jw/fO9j//xWcn/X8X8fBL4/UFdj8EL8UPz9TwFp8+QPo15w/cf1yUAuxe64MsBVS+uuZ
Mo0/4UkCtPGo8ZTobOZ/PVKWWOkB7LmYhwgYJ6vV0l+PlKn/udKcyEuHNY/nI/yAD0fV75D+dWn8
tHR4JHl1OoAX7MI1o+GDAoTatFgsPXNDDBbcC4ge6bVCw7vzVAwFv0rxGWp4hIK2ytNzfXCST5bu
B8x0PVtgOOCUAucFjhJQ2PtHeoTVVCWgBiGvVLvXOtwU+0FYXLWajoo5dtDUM82P1XfYA5WaS/vH
pIuQOkUNXzOoPp1sp3koZ+dLlDbUe+1kjnciztSy1xrsAAhXdLfV5HwGMn8gSawvHciSPY37BtRs
fLSZaZn+QqOgNXeceSoPM/oSZ9elDU0aTGL3CbbZUOz8SQPl7qNFpEcQYCM/nSdk0uFPa+7zLQA2
CFFWwAMejEYMqz4K07Tc7woY8FM42TbjE1S5hnNw6sIhzYr0jZoJcIzFhBGn/rjJE53C8/cv4Icv
+7uVhMEh9NBVSIbzKsXQ+w+ynecOKwOToPgck8qtrwaKWGsecozjjSR7BZWxd4ibCQyOsKvHMqxT
KjrgjtLr+6kp0+Skplabd0IjQyksND0rtsUYM+MnUyrtToU+jp/ll3/wcuAzhHqDkQOinFXqT/nx
/lWDTuSOAfmJjgRzliBRSxWH5eQTvmgWiql7S0phcqJHltKuSmv2LcZrQz3FZCvVTnSTMzzttj2w
pbM1jYIpg5a1af/wyc19j57+eJksN5RS2KCCuTkfgFvPT51UjxZOLN3PJ2YH3nCryzrfNYOuI00T
bQ9VUQy1OGSLJpKLZpmSbD/FDR2d0Jd22mIFZMCRrFqvR19rjuITPy/zPWdofY2rwgVdHz40YD0f
zcNY5mKWtahDv7ZjeYkpQCPDLOnXEe08OsvGbmZSX5SPpaE7l8iNHa9g+K2hAD9UQ0OjGo+Zd7LU
0fDaYZqxY6ycj6etXbxmbabVgTPl8obsuNYLoSwrDQ9hTSM/QxsjfTtLP7YYymWlugS5iew9mhYn
ukemMd67zNggLQ1r5+cMpRd/UpZ/IDLw5hnzwmKAT8ekBGbkhw/IXQpRzYML0hVnTRbyrMRDUOo6
PcmolzGITdSSJTqOVrYdZ6E/Jp4yzyQaJ0Dvmv41bEUm3E9eFpyXD/s77jLUTFTvFlIV0P8PBIvW
70cGlnPOKL8u3KNRj+1x7Ocp2/jM3KrXTJTMTdworYbTouyPVUoGyzYbkRrOvXeFZTOZQIaaxqPb
FBPIkLbrMikfBn0Y72bTf0K4YR6LKB3BzcvBSFaDAHfbSTmd+X1F518hinFFdZkakI4wyeirE0k0
2d7UZQbR0NPvalV9q6qoCk23uKeWcS5mKVNmUPOcbTVo4YzGxjKM2nELCItblNXfNkjG4WDO31Xr
ACw11fOkY4G7EYDGp6Mmuwhdu6UfhEyKDb1LeYrqkFei6fquansIuyyX5FsuYSMEquX1slRdb9vp
a+yflrb2ORrxbodlV0zvMwwn8zTdLBTI+xiFzmFppuYWX4hb0AMjQNekH4opW86tqUDH4qGcRbrZ
NvtmcrwXDfl7mMVmch6VqbERMnKe2UpPOlNaZAg4/mGu9fhgV6I6ISOvYxjr5qAlPWV4yABIlZsi
FvZj6wDU5652SwKAjya7r46FQXSg0evlrkxduWlnEgDcfhxvmlrc+1GbXwq0ZzjTMG+YNQaiEk8e
La3O5lhznyRJHs+IMSFIl3oGuqhn/aKf2CNy+RPfyYc37KXbb2UPIWfqtjT1+b4rpuIKEf20bb2o
vG2S/jkV/rQjAe7NnETbbf12IvVlyjvmxLPurGE+MnvVpdEwKwcxthl4Rdn3ru/cby1t9ZVvDc6j
nCLvDTv4Cps4B2s/p0+0Cytz0n3TnVN3CKscjg6E4QMWocg/9OpUtzsmsQz26PD5HLarKA7UwTX9
DZQl6A04Ul2PfT8e40VGRxPVT70fs1peKJSnBGE4khmtD1qvxvpodp6zwQ212gvlJA/mzDy8WszT
LI5GhmejdRLniebhu1hY+0El1RFVcHFY5kax6yPGuG9a9VXlsRz40Cr5ghmQfBWjSeU/jNay81JR
3do9w6yewY0DQF5Ddl7qOnnxKxCdIdEwROghf3h4AD5qSODBpMqU0SCKkDXnT9NJpXWy8cojea8P
Idt5QTsUhHo4uTVkPEl51e3yyXHlMemmdD9k+EpAdXmKNdu89Zg/btEYtK9srPlhpCd5RktfXLWK
GbynM7cw5gx3ESclwKKEkJKzwd61WSyCaXYdBlEeJgn6IuCdayIX93aqxiCRMXu5M/HI+kCtx7Id
8rM5b5fzmDElzBw9D0WSnhe2BssgsfxDZTv6qalI1k6hfe9x93lt9GW4NwQrNoBjMZ2MqSN3CtPk
sCyt4qSIxiv4E1/6wVK7SffkkXFzQl4pVfJ2Ecb4pV7y9NpX8JP9MTeuPUgqN4Au2lGosdrMDsM9
Wbr+AccieTcxKEK95+bWgaLmiq/Sh0yvskPuKlsFldLcI0B0fFe47vSqmLg+9TPjI6Jh0DKVSFUv
ZhKwDkbe848pkQXT+Vl+M+q8SxmVZdWXPp/VYdaA47hJ8yFCz5IHfREBC5iVLO7zZbo2i6y8JEJy
fvWXuIft3b+Wlv3mty2edI2pJafoiopbZJT5xSAy9X0ih4fa18zqM82K/T3+LMmh8xbnIBaTj8/M
R0IKwTWrMOKcuy+75ZtM0+HJ0vr6BpPHEUWv6Z1gzDeFybLehIn7+JXUAVyJyzIJc+jF/satjHI7
ZYwuYzvq1tPDmvfxatdoIKln7q2lU7AQAN9uibKpHkTumZe5nSyBTdDbmUkAx8HQk/xERM2L0Ufq
GiJGdsI4dtqD3Ls7x9byCzk5JAKMktFtJbuHqGqiM7BocZy9bIZIo/qrtujyy67narTdTrxVZhrk
Kx1eqmneklFU7OMOshUV2PiY5lV/kctS2XsHZ0R7FxUdpvRznraXHqSXIJVjL4PSjuM3He8gFTQ6
+z6i7Auno5EYnd7fatRQ/NvfTUvxBnNXnZdeVW3T0pFXQ6bKMIEfGXZOlsEUmB9gmJBKX/dRUHeT
88Tgwt8xuWcamreQfoYoIkm60zNTC3IiY2is1HUsRX5uK5jFxijkMSOzBBPTsmASCgaYHiFg6Q8t
jdlZVGvOGRCJGyZRAhzJpcW+gGm1lXbqHohL1L5CTn5L/Voco1R4J1T88xQ4in+4ETsaBlSjRF6Z
ZrAl6ANk29TbHALCbpKeuGsmQ1tAMa1vWmf6Z15SDjCN+kFdpoPYrcB5pjXDfVdWxt5WunPXIM/b
9RPOT0tei2fXL3edh71VmPSL8WY3yDDcWVRXkRXLPUXo9GUamuUC5Ge4SO0YLlicdkengQYRtE0O
17poplMzXeZLWPjtAYL3Su0xRMAOYJ5i9xfD3Gse1eL7J7hNQsFDV1ifNZGlD/ipgaF5aX6aFnRd
C+tkD8OsOrEqUx3KSWk41Rfo5ZHyvDWONQKtjsXOWvcWT5VY7rWTd4evuIPpA25y+3ESBsGEVn3L
k12cLjAJEavIPA49KvDAisw5aLXF2s61rT309qxfpARhfZnM0j0Avhjp1owiP5yjiUm8ymmEWlDG
Oz2q5UMb6+aTNk7s8q6ZjW9I7N0rp1oAsbsSlev/pu7MktxGtjS9Ik+DY8YrQYJDMOYITS8wSSE5
5nneU62iN9YflLfsKihdhWXVS3dmPsgyJBEEHO7nnH8yp65UPm8zZEzzMXexSa04hCan8x7DdGo+
9UOmHgeopN/HpUy/YTAW3cdxmAZ2J+yD24LrbuA6YQ9QgZz7jNKno22jXIqr6KWzl+iYplbDFWro
MWNk8GUTpdfd+sx0E2NlQC3OqjSu4kOCL9omTXhFjFmrH8u4bOksTKqLiXyCfTIt0ge9ldB8hljd
6zpmM7xYafwCB1S/QlwKpFKh+fpaaTEAozF05q4bQ+imQyXu4dBE41ZAiQMZ9GbrA6wWCwFunj4O
hgWtpIxni7vivkQ6MrMtbGV2ABMsaTORSXhHdkxLq4145TRDg7kVkFIgjBURc39erGzrebz1QT+R
rpIPafmAfRzZUJ42v/SlVcSbKZ8bPQAidj7qaoydjSbBCDaUf+6zCV0Iia7hJSEO23ykgaCqCzyR
T9MJ5CVx31mQsxEm9h4nJhN73vYRhADnoqrJzTGgHffAI2Auq00zQda6H+Jqng1WKIYOh1rBc2Vk
qFf2AYR4vmN1pOqM04Iag6S2bW87ErxoBTp0rNxXulse+rbznmXU5y+60VWHgWbvu6pR+FNb5N31
1C/qLl8I/nWHvofjAO2yZ9/x+lWvYwN79UVxHTl9Wfg4Xb0w0yS6KTEGSh7l1B85eaMzKWjaQYsT
T/nJFEPawXgtnLda23FuABHa+1DEFaeYgaI+8WQt/CbpTT/tqG+2nDzlx7xWzrSTThE+243b4q3k
LkvlF3qGTeCwSIe1L+wa4a83ZC/daLjPWd2Km2ls+Iv7lQbA31mKzyHHFp7uUDxTDFMd9ZROZvgZ
gyMMVGdD5HvoRVPpZ7Bin8c4HYs9UIXzsUibtPUnYXTdXnqz12xjyvLG1+LIwU8Z8gzUKipC+5MN
twYWp9Np0PbKNr0RfQTNYBZWATgP/9QNbGCuh4lim5oEd0I4OCLSiu1YA0xtqliPzlk5iJuhtDDn
WY/rzJ/HeBxPaVi4z7ImagZOKTP1K2DESvi40XvJpwKq85lXuRAnTRN9t6c86Jd9ghkIfh98DBle
UdNkV2O0dIkPJZhIur4JtXdum8L4AOYErM+UYL3qBUR+avfaKn0E2dghYsMOV5SILie+MrTceQe9
p0u2YuKJ7tyqt8bAqTE63RRjHjV4dHYeVTlKvHuzkvHNjPv/zvawBsWnWYPyWaXWvLFgBl0L7DM+
Rs0kpm3Yu8aOqEX7oVymE5ZS9h3ibf1U6Yn4rEcShWRnLtywJMOte0XixKaEfbkfgNEfwTQ5GnJb
Kug1pvceNY+1cUu7znflNDdXjNmNzxOb902ZVcN3j1mkyWskSrijZseWFzUm4W55Ts/ZQ3uq9qnd
9Z0/RwtQOYEWMzkTCZOqYDKHqvBFKwoBbcbK292f5zI/HO9/Hno52ODTVCB4x72ASe7F5L0GiWyH
UJJzWlewn5aI7idWUKnShABfL0/APDMIMRB2cZH8PCSLAa92RMnEEa17ne9knepuS8KWzR3yXZVv
DLlY0ActHYbPEnf9x16fMtsX6ZhfabNC8NFFwwhmz/JHqiogq/qDVmenMctMgZbe9GY6tR6DES1a
vG5Td3CE1nohtXDPzWCP/vkm/DJDQwLPaJuhI+vOWi0VXs/Q6iJ2So0eGj+aRH01NS8vfBIcy2/z
CBGRSxl9zajkPVoYCn4O9HST2ovs/M5K5TVstORWZjFSduKmpzeckX8Z0nJxOIau5pio2Czz8uI0
CPldVVP1tXmdPKsQu/VNoy0ebO+8zofzqLD7zUzCBXbdkljl3smIS/GFWdOb/flGvcZu1/EiyC1K
2VUzy9T70s1YVboOK2a1JZlngPOhucrh7uyUbXTBkiZv5VSseOmrtcnHGSh0bZzgAFUvrXxMWMhj
HGv5JpzNz52Yqned3S5+2dneP8K///5i1LWrmzFyb9rS1wsgV6VISjXnzE28yI9nTzvVeTT6uAua
xx/38B8BTk9lzn+XyNErveh/xKT+H8SX9BV0+c/40kOffy7+z3/xSP5Wpa7S0x9/5F9CUu8vwHIo
7SBInCRyvfl/w0u69pfOxJj1D7iISewaUvXf8JLLj3gXAAx5bOiBWDv/LSQ1/rJXRAYFD4NDVus/
EpKimHq1CpEXcw3rXBg9D7o4eekt55aCFhlJtV+FaqmvYNAhN66q1fvYFsJe7gbcsaj1GOCo/EFg
zq+uIFSmJeUj9vkmVr9EyMkXRAuN3I8C3f2xk4P0/LqUeb7zVBzid6iSKNxmDazSXem2lvcZ5lIM
MpMpWd86C0Fp51mbFnHoknzKqIZUo6KnNAt7cQ172vTUxsizsjxbKY2Lz5YmD0NSKZthXLmmJNSj
3j26/ehcpZDW74w+bpdj3Kfme/BBUW0nfFEh1qgxv6XvgjXXUwjVdAuFLPMvSGFkD3nfKMbwHDpp
Q54JqNekPWvUr+FN7WpztTe9zC0CQ3lzu6msmeMhiTS5ku6j4qMZ5aEd6NkwTIfCZTFAxvWycDdT
4MMw6o0u3S5TDbE8gceMrkQSgee7wkUzl9ujEgHJIWW1Ldp2VNcZHe51bkwM8NJ4ASOr2/GsZWOp
U/8PUb/hK8Sfum7pHmYb5tVmjttJ+pjgGsHcJLa7y5mymoGZpHG0pQSXM3xUtdKN0ZUO2bWpl+MH
ZECVzbbeOPEuU00s4bMLo90oWFXf4rmb36U4RqvQm/Ntg+knH6vs+2xqyjPVg8Op39mK0Xgs1UuR
mymM61A85FBS5m1mtu1nJEkZeIPC7oW34BxRdbyfYcU7NT4IFmTnk56HOmUOOMRVIlqyNKFBZc+R
kUKWrAjanmrRUapL3ThJaOtflLHMqHAh+w25kX3F2Joypc6LnMkrh/qtk1p4aITziIZUyt660pIp
+ZS1DavGSaYQNl++VHwdfBm+K5pojapRTfVGb0QW7S0BpWZLYHX7CMk80naNN1R7QqsQ99epUXBv
WKfXi5gGxspLpOHI6SU98tUE04CgByRioKSnYwxiq+bdUq/ZVZrZidov6FkPDeog5o963j3QTjJw
w5S8fN939QJ1NE6XZ5PqY/DHWMYWU5MhJdjdsYubMhbrpWImwaAyGpqnoo7jF5fMrs5PsVp/P0Yx
jn1dZcxPfWs7cNAYY8vNWNedOMxxZ5E2ATH9BYOx6LmRi4OGMpz0ch9OUZ9sp3Guvtetgnqch9hy
FBRF3UbBAr2vCytxdgn1Pb18a2cat3fIPo7DkLYbSlEeAO558irvkhZePIXvC9TBjkysKB31jRcb
9r1MUvVMHWA264A03EdIN6nau9D4oM/xHK76BTHsNFEntxlgXbqxMKX4nkdCMcrs+dmG9mECd3aG
8aww5n+Ks6R8aHqn7+Clt/qRxEPEEAj32veC8707O3U/H/DgMQVcwdC7priiDCeZKIHVnPeNtjPr
dMBSIbe1W7SDoRckXYrYC5Va1Z/02pzSDUTL9qUaxfitNJolOxZd6qk7q6pz/KylNoc7D7Je/WUJ
LdZxa+nFJ8U1MLOxe2M500KL0J+gU0s/MvL0K44O5hQwa69sxDTCee6mIXd8nU6hxxy1bPJdPcj0
WdpiDrdd3ufvJ88YQA+hEX5tirm4c2HBYFJv1Ujs0OQbgHZ9BDwjaPj48JDie/ay6snpGGFB+HW1
LBChHn1HUwXPEC/l8oOtVNee6DGBDuiDwnOhyskNKksu8HaJPot27RxqbtDBNm5JyjQA9dxk5Ekx
SXafDV1gyqIgqLeBJYf8Zn1jvSCyBv0QTgkEASWn5K6uHCYyRpyF92Em8sY3jaK+q7tafbD1rqSz
Mz1PHfjQYfJnulnIQJGB3MDisSECN7w53tW6UUZbE+rs51wbDcdvRva2bc2LbPpV5CZZ4Iz4gvm2
BntzS+Bwe0/9mqjNEJY2xOQIMpVvJpoJabTKxKkyywreWtEuX0lmdp9Lve++Lbm7XGeODpLVEkX7
qU0GE2ittAk/XWlHjW+PYlHbJlfpYwvTp0fSYVbNdvHk4DDZreZHhFtWsh+ZnWakmTr4c0DwTlbK
5RDDyfeKMA8M3K+wtCRt9R1PbcBESZXhizskiNkya8HItDHYUH2Hq0RPV9BvxS4HTj4tVHDd6CYR
iEuqPailcKedmxtN4VeJ2R8p5/Vya+vz8LBQWzYbNJPtspmbQb3PtF7dOsiHaIHzdT6bMzFyfW0q
l1uzHT1SSA3cu9ijxuUlU2o8xQ6TRZDhVk4+SX0dmjwo+PfUBAhPOFedDzVpZh+l3SkDIyivnWG9
oprfIOM03/cEFD8IrZjYG9DSQAEdKucwyoLxZZVY8J40vVR2EAk7q/3RE2ZM+pChfdYcEyisNcei
h8Wb23fF7HDQLH1ttoBiWWUwnjfnO5FyOX4De6bHtVpv32FYqt+Dobsi4OTSYqYQsXzmeCrTkzX0
OmdbMyy7OIoNLHCaNKw2Rd72GpJZNBJBqZo5wj9G9vxG3XM+QGDp8x1DSXHjIYuBdpa7rJq8rsZ5
i5+x+x10CaArqkuEN8bSM2K2RNt/5e8Is1Ubr39UZhTfQQGIDZgSlc77hVPYKZ/SqPbdKnLQo7lW
/OgtXRSy5NvG3ZkUCg1BCkV7FYazbYC2ePSU0ZzxviE2S78saK5u6kknMdcsa5M2zeQpbisi7e4l
cqP5RLLMsMfIEgh/xi0c53J3tjl0sdEtN26ir9iCwixAGuEUb4W06nPWI4TakEkH/z2HQEpBAZj+
3ioRKXIutcZzmXpy2RuOvjB+6cQCU3ecVlxlbiNzZy5QgjdTxSf5kJUZNvbmXCyHsqic3Ld5adpt
GI3Wkx1jz7NBzhNW/pRE3h2DgHjYOVUfm+dJB0HdWXSy/c5qhDtvRpu6GPHHoH/pxVRI6ogQKVuq
1KcOJXV9wgAew84qzzrsTtxWPKBlbtJt5CIfgEE9x31ATLfpIp4a+vsoEo06LTU8pWMOqjmcm8Vd
X6VZVtuKIyE5y9lkltnHg6X5pdvMKLuBkh5GxoMP+Gmmn0aHodRGL9tkb/V9ngRV7pLuHlclq5Xo
9ZTiQkM9AuLrRpSyIxME67p0wfkDA4qEfV7ioZhv5y5mPTpjaczfR+D64hu+n/BGFi/Wl3ITT1Jz
zgqILHpHTZxke0jzxXjWEcB5J3MRZfnQNlU7BnGvjZICmPjdIEqkDL/ifpdGQd52pvZIPeHoZ8ug
y3wAMzV0v5MghG+kK6/8iX83s7QRJtQXnotFmyMJArjgV4SJLuwqadQ258fXZpNimUDY4NefOqvf
sKgupgU/PsbFPV3DVJzdmoHG607Wa6qipR5Mt5WJ3ITSIpsepdOxdVJVJgZCdr0626gIEn82qAa1
BkpS6MTN0z9vc/9jD/uq0/3/jqC8MgD/c7f7OHzOvnxuXl51u+sf+bvbNYy/6HHxjiYIUoMw+G+C
stT+gniv0UlidUet7/ybTOlqf1Hrm7gpYf5MruHKwPxXt+uYf9HkQpyjDli5mf8bMiWOTXjeQcGR
sDLXyJIfDKmf0vygxPdLCpt4NzvtiMOcOy9Mu5kbbsqJdKmzrGvlBn27Qi1lrGXdWQy5dN7/dMN+
t4hfc37+vgz6dtimJqAD5JrXi7iwLdnSUXEZsGgAwKbJ9I6li/RyA2IbfoqXBZgngdDzoa9t8hb7
Buhhl9iMeg99VYe32Pk65jFU3DrfjFR7siHKEGU610PCHzQLdffGNb9+v1efYNOC4SkxrloFFD94
TD/duiShyins0tjReyx0ksW8j0MkdiU11xUOgtauS8PooUXtsROMUo+5BtcuqU15pQaa9CZBv75x
otB9KzjiF5O09dK4Ng5Uku4kN/X17ew1bp0U0iD1ROZXzmxPGywVk90UGUOAM889pFnjWLR6u12E
lId4sZptJvv6Lfff1zTvv+8RdIYftlzsUtY6avnpHqW0WrOsfxyGHopFMw+LbzNd5Z1FLHcAAz0G
VFrgM0FaeotfermmftwEyBS0UPbK87/gSTZhvEgEgDwf21i0zTRMCn0VZohBinQJxgqK6wxbgv6t
CJjf3X4M6qSFM/7Kdr5kKLcr8jG6FXiDUiizxeTVGyiDLrSHhGQKbMiao1a446YZe/Nh7GeITv2U
3ztp6L1JcmXj+ekYWh8BWQwMshirYtEG3/b1I7AXt7EWkgV2eiU6lNyOQFScSKNWm1IrHQRqXVEm
pybRQd8We8o+V3KRho/Rjnpj6HpBuF2vxUaRofPOrKG8jNleX8uIZfESpq23c2tzBrQf2jpwsJS6
Vn0KjoD4LvwYQ0f31VhlNzFI3vMAse2JwiPI7EJjJDHM1cfGnMR5SmJrO3uQSWrSGN7YkH5dtz/2
RRQgloZ8w1xv6k/rFkKThXXlCLVijrAumRCf+LU9VWfYj9c6E5wbszfNR4bi6vDGtrJCD/8uG7hH
VMFrmgL3ySQQ1L5YtmW90AHVbRy4C8Q/Du858kssEqiaRKV9jPNWfy/7bPmeetF0mEo3uprMKQ5S
1+neqGBWFczra+EKXIOx/8rh5b/1Wn+6DX2iEm2a1RQwWMkoeuvJ5lXFYCs6d0a2PBS5V8wnnR36
dpkhkB49MJUew48JQk7nyuUeircRX0F6lcN7YsVwCFMWfEw69woaWd8MgaHN8gzVi8lQqedTt2+L
klGN6WSZ56fzBMXvjTv8yxuB4I0zhreTssyAMvf6WyUZsRKxTOHxWh3+S/3YH2RR4OEUjTFmCaUR
GKkxY8+hJ18n6KMHV0746v35Kl4PmXnMXARSCTi4kpOJX7y+CLZkLEjKqQ90u5qWTdvVkH0GLZHX
Xuc8Fyth788f+JuHyeEK7gfr3rQpGy4+0eibibAUrwdinMePmlESFdVl5pOuIQza1uiGfLQI07le
yursVZZ2mq0lOll65+D2nb9AccveDQvcVaQCybuqhNsE9ewqkjN8Vwbf+cEiI4CEY5xeTXwg6P5s
4tjfKnhf6z/WO8f3WEVbnL2r1OTicCO/1ZzdNByCrsUyfduYWrezy76FMKbqK4JZrQMyZGiJyHYP
1aKwAUDs+Ijy8342myrwInjOEOPsB5Njb2fhfrDOMd3bMDWGbcUOun3jzq939tUrbYI2suete5+N
2OzyNcIXgCS+Zgzcuom/I4FNcPQY+1trzub7lSV10Hlhjr2l5w+OGL96GPCc125q28KXiHdLMosz
MUlgTK7d3eprvGgnjBwH/3CZ3y8lQ0BzKabbZOqeHSVSVCjhtTCSxIF5xBGriWG4meSSvlED/bqI
19cIFSRwDI3O5f6gd1AZkkIOQdhr87lNRQ/bbShvqeTmY2iYyRtr+NfP87S1jgOQJXMcVd/rl4Y5
sYHG35oCZCPFB6MTLxQdcbutm/GLpuLun8Gf61KjGMXsj74eizSe3+vPa6ohB/Dt6Sdby3yGvJl+
E8vkXFkWZFN3rK03NtwLXPrHB0LMX1WDGngWHNnXH+ikSeEqTc1B1ZSW3xuO0pBz5I/QRWq0uoNz
IyLOnbpnMGyODmP9vsecaeOVmrzr8Wl7Mmhw/a6b7DfOpV/fulW9Bc5GYrOBXuLirQOR9kQbh1Pg
ZUa6D2dPvlNhRL+Z2f3N1LneLid14lvXARYbevEWbeF3H092KZUcbz/v/sXmVdY5s6y2nAOywqZn
TVTyE36Ie2GS1LHrWhItJ9G9AKNVpygRzhtf/pdgTRYCFT69CdHvKzp9sRBctysM+BRj0JbULBu3
96ynxqxw4sDIpt8mS/vkDVDjOpLu48gzj81qvWbMlpv6hKVnsCqrUGzsJIM70xfq+c87zC93x6KD
hPKHMo1Cl39eLxs76+MRRo0R2JQCB3KQ9NtSlXB99Lr+gDYUe6G8foh4q4Iia7XHP3/6r/UuQjj+
5UxdVXG8oq8/Pm6Z9xleawRJ3OjiQeA/9jxqhjfeJC1vFSBniSe0muyKVAcMkYhpgut6kBJDN7zv
2u4fl/5c0BohDL3FRnh42dUqZEdajpUb+wTqlc3QoS8LtRLOGZyUj7CLzr0o/oXzM7rAi/nu7/38
P/vj8u7yoWt+BbHFFuvEWskNPxVLTN5DYAlpBqlqSUdKvEF+7yxr2c+57eAVN+ZfcYWTh85N+H+l
0Ks3SooLRc+PK6B8XJWRmCYgrb1YBtPqIhMNqHjBkPCyAcVeFcboXIoj+p361JRakh+Z/9XRNuW3
nCMxlOOdATjdkr1aF+viDfNy9+f1cSGY/Pu6oNuQxrkqjlzrcn3Ys95JvScZBYIxRjDQVSzfc/oC
voU2LNGOILkSsIMbU2yL0s4NCGYt6ex42NtH2JNgPd2gu/PBk+XiBeQX0z0YgyD1rVoi6zGOxwSH
2bhfwn076uBQZMNN41v3d32Cr85xQBGX2YfL1uICI13c36YkO6eSHfOQtE1CqMzujMQhqRk5REME
VzIsFA7okdFCggs9UifKsnA0H86+le5mwONuP8aqvZUFf9KvkH1UOKTM9Vv8pl/3A1LZDJRd7FoW
1IiLzdop7W5lXDuBYPizTbPZOna99r7WM+9aj+fs4NZy/mIRRztjBBn8+XH/ckhT4FCggZkj9qW3
Xi/up/fAxBEhTOPYCbzREA+IOIc7mxzWcyppHrQmrN/gS/0on14/Fp3mZI0CtCAS4wr5+gMZMLS2
jAwH06oCVYYwMDaj5yW90tTOoSHMcheaFk6nDZ5SrvK0XTqtwb8ZG5EjuvymXJx0a6movTJyq9rn
c1yLXUG63SZXi/shAnfajHNLfQVo7P/5bv2Qa15cPUe9iTkAdQYikotnFWFkibVWjMaLFX5j4Ij3
JAuM40ol1bt8oufNoF+jJQPCOcM7DlHEYuKHmAu6M6TsIajtVBVv1Kw/wuNfX5bBocc/K0kOhez6
lH96ig0jE4LGjCUAIM/wnuHcgxmCNuI5tk2M6CYz0srjCEgQ+Sbqo3IHfGyfu8VwTh1SxmGDIyfm
Sm2fNOjSdBUGYy7m8WqsPUwCjQY04VzpY/Q/uXDcoH/k4sIhupQVsxJ0DN3EjIEB1lWbmlTxYofJ
ondXOHb4sejqboY8kRFSmBi9K3fAA+Onvi1iKMRMSHsgqwFRYNwiKNkIRzmHPpzKNS1rrbhbCBT3
kWMK7a0LX2uIiztOaUHoHgb61H6XviVj1ZHcKOVCopuGX5syZPeZBFiIhoa6L/CeRJ7nik9mA/9A
6VH75JZZ4o/aVNwkHS/2G+vyN5eztqYwEQ2TnAX9ouLqjIGug5o/sB0ikRR0eMwwp/hU2lZ7HbY2
hJE2ck5uOXqnUnTTTSbJpeMXR0ef1RtK3V8LMMtgx7UxYyZmAO+By3c8K5F9thMVTlzuM5Cb1Nfy
anwQZhSuYwj9ylBpE8AbJXDEbvrnCfOrbW+2A2SsuSWYuFnuSvwnfa8dsjfK9t/sQHRAruRmWZxy
9KSvXxa9KJTTaPUSNOEgzOuS8TU+RGj778TUEMSeGXC534tZdHtLF6MWuGI2pk8xoHq8yfJclPhW
OaW8Zn7GLDnEHcDeguppMyTaJcpPC5k/cNCcuoOFaYVRGWRLTJkZ07W8dat/8+A9GNZUkwxH2AAu
vgxef5Bn0kEGReEhuoh0Ej6V7QZTogRZCla7XBs6dcQ4qCfBPbkzIFcdDC9s92nGwf7ndfhLVg5X
wZa+uq5DXObrXKxDm6cXYQYmg8jOlyOKt+Km6HgaW4nZ6sbsDIk1H4aJBRYsuxBUnolSq925+VQE
UT1oB6jzNQRW9go6E4U9Whmt0VdpY2X+EpP2gidZL54ca8CSLo+ST7Veg30n3Ze4nJKPWe7Y7/78
nX6z59PCwqvl3FrjsS7biSYh8DdtbC/QecFuI5ka1zZsrMArsvQzVnDotNK62ulaPANshN63WI1f
eBDVdmnn6KHTUv2t2sb4ZfdhJgZqwA63TsYuZxQJmR1Eqy5hoBgUnRu7rc4x63XDWHnZ6oOc9xj+
YSjIqXTDvjBvJ4q4DRwee7fwVW4XDeuvP9+m9cm+3hC5JNdm8qhZTMgud6ABgs1EZAEpBLNlv5+T
PEZlRbYuNf2wi0Qpns3Wyd9o9X6z3hj5stbAxVbylbW+Hj8dfLBVIDngUcriUeg841g/4K7o7JM2
n/YyyvMrjEHKD3GTJFdVq9nfRyP9DMkHkze7gIydIlm9FpmX4uJtYAKtt/aNQN+5SUlEgwuGp92+
zAe5E4nIjgsCQjSwevLEQXNG0dc4b9xFsgkv7qPJY11fZLy8Id0yqLn4RhmuAhyJ2g7HscbzjWnB
2aADNnhKPH2etohKVm9fEAm1ZROu8Ofqde845V2LE9pMy7nJUth4myU3xupdAUtFbfUimXGMawdN
v5k1Q+DtqQ0IviZJGP0AHLFfirlp/QHik9qmhf1ETuv8IcQ3BeilSN+Vk4ZxcR8Nfl1ZRUFsj+yq
Xe9lVO8JsbG44PGaoNyhPu6p3czxLsUnnvlz5EAltCNz+mQVyI43qGglU00MeU9G26pxN5SDhPqU
E8rg2mjftqachLctGqukILDNLDuGpjbeOHomGn+GCHDPrcMbPEma9FvTx0aCHmrCsDsblBquBqqc
8KAPEIi2ud61LV9Q9OmRCiG9Z5DTfEesN+LUzpfb5uO8ZFvggdH18dSHXlO29Q02xMkat4dps48C
sp38nvgnfE4dq0ZoP4mMXsGYxVUfdvWHMDThwqFKQ8C3iBEpVBlqXuH3aKFuCFqGUhRCpmsOrVUP
xzZb0EYabgL9LoQHuCMFxriFfSS0kyzB2HbpkkU2QepuDYe3zrVwj8S8knsjbbMHbh7bYYNuesHm
RGk+b+PKFC1t5yWvixzV6J/f6wvKAnDKCpdqKzECnHI16Hq9IKvaxnSPLX2Xy1ieSJMsAuE0vC+y
Jmt4gdS8maesCiSH+MksjfRI/yiPb1zFWlj/vL3wAWg/VqQFqyOK3Yt+XTObBU+SBTpyUnXHLA3V
qYCxusvc+EbBPTkayn6EPhMzTVUIH6bGOswYBmM5i6BZdbPNHChuv/35si67p7+vihrHxTkMWsdF
91TV7P71olC/zPn4LUsnOEG909wNvco+YEFZBn/+vF9qF3Y4OjUOWB01BJ+63qaf9rsqxRbAbgbM
8L3JOydjmJ5wnM4+ovrVfYxjeTeUWdxg4afw5MrJNdSiYW2zJApnO5VYOw5JtLyz5yZ/sDw9ebTw
5yT0wrGvoZSyR+Bo7RAFPgLqaK3U3lpNpvXrk6TZRDdA1cxRwZn5+it45mRV+BZh/ip7gp1K02nc
Y53VeHm6OGEhOZqj6BRiFtLutcxYHmvWHyzlHnOMYLTkeI37Qzvu03Fayi3iVxv4M4vLj6S6jRAk
nfzYRUVKGEHRap9VmlJ3D0WcYtzkEvBAtG3VvWsK80qEyKH2oTNil123LSzEOC2j6T7K3TWRRe9t
XC4rp/gQ2cvIxte1WDcwvEMipxCdonceVdfuSkjZ2Q7fy3I5KjcrujsP4huy79y1Tmt/7W11rZEW
7s2qHI7pMuRfqiqJqyDJ9HTZhXQSX5web8XD1Cb4LdrY+lfQzxvsTOxYLuYpWeCYbyRkrvOSMhrb
pornxdCueWGDyLonhjDNF/LybJ5kryLaqQgt/qlYigJS2wCsh92wYd1g8Alf3tViSBn4V42fTTxp
9cCckiRnS7PluO/tFWCC6VKoI7AYhiA2sK25y8hFI0q99kiXrGA3xQQDLla1GbLYHQ+yirPihAet
OV8nTY5hZDEu1X7UxvBa19naZ61a1nutP4SlR0E0402CdW+YmV/ZgNw7y/L6yu+SON8aE9xt8MZE
D3ItNw7MxepH0+gKcQjLhV7CSKzU2lgMam9Hka9MWCuFuN17mplsSTHQP7qx8O5aLEwJFcYyQdtx
FCGlDWHMPhVibMbdklm4jJQd/FWRDsP1VIxd4+N+3hJfYBft6rZikXJYOqLZIeKwMTiCDqoH/BQi
oxUxGN7gfrFkj06Dvp8634lOk6uGvSMbVTxCd0dvuEzQtZ8waevbO8cpi2EPDXRskHdH4iVN6F2P
Cu/WejcvrWnv7LCon4VC1xR4dVEIv8z1pg2YlmfThsA+pmRdHDdXED7ncpfNxNPQz6cRBImy9TDy
iG1vrO+QTGMIY8Rz8ewlTJfOk8tN2DohLtJ43SR4g9PoY9PUmG63r5JkHM6Q4SU/TNO+YaoHpTfA
oN9NgnKpsoeCY3bYGkU8by3kzsVdK+FVo5vtSdPRJolXN6sRd5yxd9R1gU8K+WnLFD+QERebm6R3
w+mst8ZSPYqlssdNxrs5HtFtGORYYGEr9lNhIRg23R6yLLz1PDkvM/mXO15wxMEogqdsv+hEA+yl
TQLwyEA//5ZaFf7X2qhF5imvBhswhd9fH9D+YuwpY9Ebvh7XEl9pJp3mTrhV2vsjA9nllqVXYbUx
mjO6+yhrAoV9DcYRbgORqpVudYD5XrOp07XQ5I3ep1E3cZPPZThtI8xwzjxIPJK5Y9OxT4WwNqEb
e4+I7nHsZ0MZ5m3RyUkhS16hmBEU9Clb/RgyeJ7tVqneId5Gcm5eVxLW5cZUlLIBEoNw2S4zhHR/
xoXbRMjdVhmSi0wisDRn7xHarylPRT5bj7jWjS9W0+MZXJdD7pGbgotOoI+kBRzy0ARlQ0xgtBuE
O81HE/dh3HHQBte7oa1ksREy+7+UnceO3Ei0bb+IAH2QU5q05aWSSpoQMiUGvWeQ8fV35R29rr5o
4Q0aaDRaqiwmGTxm77U7hKdZjrV3NkNLnU27XJZUqbH4UsF2elfCdL641dgOwGIwNURYVnLvOtQY
ZkC/qMBL871tKZmXdWpjF187jnbRlD+zzlQzMJFu+oIKGVwD4g2ABdUGEylZc8MNjjUaS5ladT5X
T5I7hoAODMbzM6lxLnOMuaVi3Gz0u2kptu06hFX9q0Qi3aRz2HklUgdPu88mDqWLcjMqvtrVlmLb
Nk7+vXRL+d1oKlQ89lJwTtx81PAze2uc08HziYSYcoEjhmwRHiC/UWGSrzPgG68O5mdzWOZXPYHU
jicwwOV9SDhyn87MC0AfOZP7h6vrtdeGBssmk0S6X4zdxSeD1knfKTVN744zToyb9RrUqSPm2TzD
EyRDVmMx9l9yLzSyxPM8ZR+3jUf/uFERr2lZb/nrMvYNrmW2ds4ZEfh2Ngj6IPViGTrU+0RgRY4/
N/v9VqDZ5qb0/OpQG5Zaoxyxd5UMYqZIC0xyishv4D0D1myeoVBIHxO348zgi4haxlvlEftcVcaQ
n4rZJBiCFJrATNwWuGgip9y9OKPdtBeD6hRUd4PBYybyfj7uNiiCyO9N+3Mluqn4hHmfV/lSq3C8
dHLR86mlNqVim5fPPYaOK+vn/HmveEZxlZXWUyUb/22dRbcdK9Pcl/u9m7ZPBHFI3BuN7ehHGP3K
BzQh7DKqJpcjVuL7JnJjAPfCPq9QIpmrUVL7gV1CEjWYKDNKiDAX6YtG8Y4u7K9yWW7sGoTJzpX7
AHZX59Xzi1pFpmNAFCqIUOHVI4f+ZonU2pw+eGZ3sHWgBfvwXZYB1yWwB0aUdmD2U2TAWyK0SFr8
Ld7c9edt9barXle1JMHt9IpGnfMWnKkIsE/toyPR3xcM38KF2feukNQllRpgZZcVDILDzH9yTvUK
yx7MdUlGht0OHWkusv6y93B8roq5934eA1GjULcb1SSKzfSlmGtqnaB2yQzJfI36wyDIksyL1p2J
ejLNhwpxIdD6xsFcUVBiXXcBF4o6UCwy0bVGJz5ilr92vqFZfebTtt1hXWM3q+txOfS4NxiQbQyY
L1BCeBG2bEKoCgoGXs6k/RdkR/Ma+15thp+bWirzoWFtJq9Lvvg/0a6FPStvG9o31IEWp9aQjw3E
hmH+gZ+OLABvcfhpdPn6mzBgH6XrGmIhCzo9kdYNBXyOHUfX4EMwPL6Uu6/nFNP79nvZhPlDWPVz
ztPC5xoWa485XRgwLdAVjwipiSwxO9N5znZtL/Ftyo2kjw2UdW+UpoeZMK/IdWoN5uUiBAnAzwjN
5oStqoED5XbGEBUBWQnNQBYDvrEguMxYqgzypmuujWk1+SvgdV4kTOKWk3InmRMciLmNO6XZmtjq
O/An5Yyq5cxMZjt3uD3mF03mjBEJPbjvAqqIdaDmM8xnbYyii3neiXNsHDk/Y7afbxTyiTuVkoLq
qNWScniasjKkU9d5FxPRBrpG9xiOkKk2LWnxlrWeWrMV64FTw5/SsV59MnFCpPkxUWZzcMoUcQpx
huHveRgczDZ8ftyrniL/dOAgjzZfKcbrhM73Seb1gXsGumHlfIqRpO0wwJW3jIGefzD4NO87AEcG
Vp3OrGFZ6Kl7yht/yY4mtAjWmpZTYVTxrAbeS1+0tNXSCA9FZ2z6GNTFzABimqR3zHrXb0CI+X55
5hcEgNktpX1GgJbp+0HtSj66weqNyPoswzxWu239YejkqAsxeKYRu2ZvpGvtNiTRzBsLymbCp+QW
5gwCEnxqwzNaOD8qug7oJQYagmTeaj0+KGOnsux6Nx9O7lSRMpsNlugSHvaOYCOIJeSXxs7ewIeS
vqx/5FYjXuswgMBu+wvuFNsFkArQcOJMZ49G8JNPHMc3vBt58NT3bTke+qziHAr6Uq6nYlj8/M1k
VQaYT7XycQa7Plw5wZnDCGlvDypowuriEG2Fuo0VoY4x/KryUOnc8qIw14u6K10e1DtHM+Z4VL1b
1OeiwbCc2mwanuQwUGHIHg4TUI+xY6+No0PdyRCv0XUoQM0gh0bfdOymxafAmIimGTpsWEnhOM0L
tzyKlgJJLJor4hhoworB7Q5Wt9dXy6bRTFZv90Xqih5fh5XRRPAOxj+RK3PNmL4QADJD0/NS4gu6
32VWk4dXBk1/zlprIDekZIR+Ms3Kexmcwe5O0kUwltKwZNZJkpDYRqxXcn1jUTgE98yKT7LBiVOY
wEr90yTOmz6kkPkFvSl25q0vuYTGwCtbNUsA6Q+FE5FWTmsYacEKOFXWXlDvzPnwnrs3FNtWG4qc
I8N3Tpmtm58OcFk/3RSEo8Mtfp20RaMZ3reR+u3cFfXSHT3ZChr9YVvB8pDe2acG4VoNAB/CiCLM
XUt3CITwIncaJjdeqwxbT9POerlUwL6HyGvc8fPtaQAL23iQRQgt7L+wrxw+EV1IOqCne5jffbkp
8lybYDPjOqcVw2RalFNUWS7e2nJy5uPcEXeTzhJloLKs/I8irqa6DsuAs1U4jnOZa9H4qen2fXEx
ylCpwyBqz03cAAWIz8llJ+RstCjWZmN5yhURmoe5MdsfVjlVoBEL4M1Xzt75mQwqn2CdsvF+D62y
jBxOn2N+AsHQXIs5b0/MuVsQNIPVsYB0THA4ngZftVF5EwQ5bgcSrVTwOZzR+iWB7tlXTIRO2SkT
fTj6/rZPbToRnzAeC6MnBA7Dkf685pBbz2yUsjsCc0Y/Lm0LqqVEBjsdLGugnyUsrg5Sv1zEGhWh
FuWhyLkf8Ka18sci+sGLA2skDxfP2YRc1OaXbkQgkZngc/9dEA6D+65ZfTbI/faJuZ18GYfO/MVd
UcEkpEJqI4ivvT5Tys/yIe9hkiRkbNa/J3JSTqRT1k60+8aNPkRy7p64Qk3bM6GiwkxsGwZOnDey
6WLPGiz7iOWBBI2KAk7cSd3awZ0gTauJun1aw7iwQ2YGI5y7NvZtBc0EYJKYHp3GD/uY10G5Unns
+PY3xnbkpJDwmuhVB5wTxZANRhROdtY8UQVVd60bGMudhIl0Cqnj7Htnx3FM9dyExRM2uZksqdVY
t4iISfUymAUDA8fNp/3Y8WoRr2x52jHFOVdhzMhJXkodzObOY1/t3nErF+yMppGFxYknJvzmoANN
sWiR3plTtOhzaFceE3TMtmTNE06Wv0qopVFo13lPidmIiwz3EQTU0OVujBWP+A3Ka6u7uHIsRDKi
IOF4YpFHWMemA8bCTIGc2lzdh6kDbRmXBcqkuCsdrQ7uRJKauUvzB7lFgREvVDoXlEemgq7a1W7M
0KG4u42lIAPhUN9BjNq1/0IypZXWlq9Qq/Q2p74n+mm+ema2dmBcxoyNFIFIXeJKS12J4NNj6naL
VR9kW9/GvsgofYH5ZSWjhf8RQAB6v4KUjvGWAoCTsbUwwJb7UJ37vQrrq0fsInPysF2YOBdZ9gxQ
1ggON4fheVRinJMyy9bvUjNgOAxs/PdkYRUwPMourLvP4bAY4QMQprBAzFIKhu0IsHlNBurbGLa8
rSiyKBtI0xFJK0m8ot2sV0yNvcgwYBtUzOexbDP7LHYX85+xt7xThlvk62nTtzPTqIeupfygYT4H
1eKNMvKbyfyy0cvu6awofdIVF7g+9GVF2AvUxewH6DLOwa2hn2LngPI+MYKs/MRLxvdP7J7t5cRt
ZS7YVxibXQ2vcMxHrrL4KY3Wz2I/y0oQskO/gezZcHyQCqutX43FVD6uzV2vz1mfFTJtvXZrT2Vd
eEdRdU551pu6NYnTXF9KtwU6YLE4Aa2nre2tUCHO4K3biFEDW4R0IJTcrTFBZmGsWqYHhK6hf0kK
4Y5ftS8LKIIOv3K0TQNnQ0dE8HhcUNbKw4hIjneTty3zw7xoVO8Ia+CD2J1R3G94+y3qRUlWgxhp
hx/b2qy+bF1V/nDWCoKBPZQyP9nwLda4FqY/nFcCVgkfm5R8YzeFGdaBrRhRWOyfNXErLBbourcL
nc7CBq9bsrTdOsdJmFTJC4w9KNUFYDErJuIPFrcAoimj3CzLe6w62bUUo+jvzGakcc+GtXcvHi+O
bzMb0wIAinJ/hkz88rQpoWPeu0S3ocPri3yPJcwnxse60kzrGE9u1zDcXP3cw54jtbrFpxJPTOTf
VCPK8cqNqTiQDeL5vjnT2LxZu2Qj2fKMuo+FUZIgms37os5W3nX3gG6b4Ms4k0lF7rgcL3Vb9RZV
4YCfPySZngaD+CxofIhE6+OE+dpOtqmr31fhkwC6uUH5h8a+a499X+nswdt2drBtp5yfK1HfI7p2
K3jApM7cl49mB0cQxXyeIse5S2KvZzwjAXTHI6MjuGWCUJ0EEYIy7y1tBnvCl0Ih7gjDeW4Z9kAR
VHn4jhhusVMYLKV5AsPNcnBdRf0kew+D+8bEuKYzVAsFr15C+qd2vY6Ntpl3CZJn0mUPMzh/1j6o
yOA3gkvagTfhi2GrHrH6nrqoLkTzjtJGn4OapC6Gg+hY6izAg2ZqKzFouPao7Kb2bddVZdM27UX2
pGVvfyshmN6CRyeEatsywaZcsmYGKIBZRFNsGdN0kebkFknvT3+YdSvxjHl5Gw9eoIzxxeHtRLoo
+pD2MGoRbBySmVMnDCVC92Iu2gZ17S/BFodG0Mh7p8VAnYD7yI3EKGhxSBl21ZmkkFAmogt6BOak
cupoo1v/NO0MNC7BPGzNpZeDeT87XfFJOT0d2RTsJf1ORybhDF7+ONpjUJGKTRRisnu1wfCwX7cs
cfOKNpK2Rj7l+LLtqIdmOUbMMcQ9WNliuLCf9nERO2arHvpwFOODKXbPi/CHk1m3WUM1/4DVCEh2
D9R47CRS8bo3je+N71bgqVEYHCkR25mRSN/fI07dwzOJLmVJyWAAfgvXsu6Sqa5H8v28eXVvQwsR
xEz3tHcc0FuLR7OtsOHMusOR34ht978yxOwBYzhdw6ylaIbhxG9c9nAuAntKM4xW62WoDc/4VGaO
qS+zbS3FqagrPzyLcoWZnINPZgZRTIFxV0zrSL6VUljWM040fV1balSn91ZKbayqA6VEs9hHY+9u
ydBG2BC+3Q/SPFNYzoxTtT0+Ksom66Qam+iq3gopwkNmn9P3YUI686BqR9WXDRDmG1wc8RM5sC1j
2c7SPII8sD5nzpg/r+RfQV8bzYmeYazK/YrLcybmLHc8uKa81KPB7FFv7QMwmthq2mW/8yj3vmrT
592kcqe0k8nrAtbLvuY35FhzK7Jnx+lbqIfgq2i3m0Y+YwSVNHSEOyPLaU8ryuGfXdXIn2a35N+z
tZx2kmUBgMaG3xS/mfEtZ1ctljiMZgZ4ogsHXUUS1s0n/EI5mEOwKUWs+GaY+UpCGG90PNCmxGtP
sTt449kuLfF1qEz9uyog6Z+n3oOXkFegzA88z71/zAtG5Im1zs52GqoKeFMX3safTIaVvLc2e+1S
yW8VHNt1NN+ZsrrZmxjKzv/O8nbP7mgf3QYGjbWQkdZWbfDSI0py6PTEtr6DwiAZ3C7ykAAu5aJc
LbkTnSc9UJTEFdyBNaGam9wDONX6fqqI53lmP1z96EKJ3sjbZZvUmytA+qoAMKd2Rie6eUOOXAx+
zGBl9Pg2+FEKzj7EoVBm+zRGLV9O/SCFr7oDEXbB93XDWvGEVYhse0OslbhSS5ILzzsnHd22MA4D
gzblRc6QZf7Jk2vzu7cnTyaGC8H4997NCwof1exlpMecvC/0UjT2OwgL0tiAeIX3ksnVM2B7v2dJ
huAjDtmDfHWHodjvgBwv4Qm8QpHwiuKNALyHd1fDDfuFML2lT02nrE9hSXjIpVhm9vtOkdvQJ2p3
sZOqBHP9Z/NI44gV+sz+AFPVJx8WnpzUMQNyUpxKzPanomNblih0779pp8s92S3bABFJXFzUGyBA
kwK5ovmphS9ZPGhcfiUPcdifigK//x2Ro2iWtoGJPejFqgPbUlcGucvtPrxMxLXt0S30ZogL2QdB
2s2lDUu+AGwRL3LrYfID9kDxGDjNcjQKLkBkZavCFotcWqRmMzgXo8mBvxam38IFYjufeDuhnsey
MRGemsgmRVJ27L/jDENr+aZGDcHJa3Ine2UB1z0iF5m9SC7jXF2XtQcYSW4iLPcaMtAjvjE/I/3T
t8Fqzvm4pPwHYJjYhn8FeJlC4qw391SB6vmqBg6uCIpNBczT2LKMvsvmUGO4bGLQQ9LxkkuWzhHD
AOdsEHraxThHHcBBk5M/FHMzlod1n2Z15CrxutkzqyV3gJhPnwcMsggzbghO52zdVphTxEw48eRX
CF3UUixof93d9xOGh0bJnghNPLm4Rbck2h8Zzq3WNkBY8YqCVmNsumfsjhb8GkOv4sdm+dPngaPv
bbSqBary3g0QjYvZIbcckgng101/2eUQWBcEwbJip7A6JVJYxzRSpxeSnOIFglwy90BTTx5YkF/M
GbhWJBbcHqeZyMyktoteHZumDo4kcashNuuxDo8zQmb6qa7IBXyUbPsyNaL7lU2eYqHK1pLoxUxk
J4XAGKQNXR6IsECMZeKowL2uQ69ZxRoMzECEG1BKezFJ/8jTvrhXqlWMdtPq+e+0QsMWz8HeeXQc
tQouOLDQkGRdycJNrGPHULrM0cJs1lKmrJWC21zUth7rnls+Rr7JQVn4cNZHpszjvYl4+0ZUt3JJ
idrvB6LLYfFs/C/PTQOWjSTEupJnmP/yzhSA3u68Ihzft8olaGlda6O+ULnVzC3w4x8qTuLl0DYg
kE7NygCH0Rp71ERqpdpHKUyESh2/p38Eeee7h4BoiCNLhGK8Y3/IoLDdM/tPmVcOn0fUm/epHp2s
OGT+jH7BcRvY+QUM5TkyHAbY8QiSykx8mlYnKgBukFvh1w49FdiCdFg2rnizedll2nozT6fBN78X
5Jx56MnVtv5Nu/YvpReUEUT32D9ugXPgI/4phMgrk57NWsKUPJruODFUSebVWy6mUawYCLv8d25C
2k+1JaYDkw/rsHXwdKjDgFL7QQauSNuXRWv/VHVjHbfrLF97nlkK+Dz/Zpm1l7oT2ZpRA6f+9b+V
KLcP9w89DhwKD7ed7dkOmhT/g4qjbvbaJ7B0O3T4P6OaVOuzFCJkr7MS1zLVbFFaQM0dAe3VXzQk
4qP6ETPuTWpJJBbrYf79w89mS6UDt+r0YfXs6XHx0KhlM3yXqK1DUGE+byww3SXr7/I4ZYHKktEn
kvzYCOU4B9wNMBwKu/GnEzgW00PqHjDbp8tGIwcZEmqWQ5FdXHnR5c+TatTnUthKP1hFCUqdelVV
FPE9CubNypaMhYbfAI4RzOhSt+7X8SDXLIDYw/aHDQtbGi8lHb3pH+CNya+FRzzxYRh0cd6MFX34
PszqtcCd7cStnn876JliJrrtV1SwyxObjjE1g3LL0bWspL/n0yz8NkJbOvd0aVxqviS/eKZE0cMP
WWZ+kJgza7gIG0P5Q2+aDLGIYtto35g6Yw2fXDCBsfS66nejWwTq1u6YTwu0MVbh6OnWF5nDmjpa
LrorTuis++5tAZbjqVPGd6QryMvNXIJTDAgj65iy1gYTbafKgNuvw/Ct9IFa/E1y/y/h0O1r98GN
3AgRN1/jP58Xl2Ev43eBv7M25gNnbBBV+JHONpc/debaSpTQ688xrL6t/lC8u1kjDm2u731XsG9u
3PVRFXzm/34Q/iUPvt2NnssSHIvR//rD//mxJDMTm9nhdkCF0j/wMjO/hKTdHl3oLJ9IZZqOA3dD
xIRhBOi2ZM4Xz1dZ7KDahZonV8KsVeP8RS/3UY3Lh+LR4BrBRjVN2CL//FCz3Q8LuMz9YNR9fhnD
brl1CkN5lhyKkaLpPHtIbv5mQ7g9ef88FTy8fFB6ITXzVvxoMfbFTOHkss2aeqbaxThReVbu+ICY
Hj0JhmdWaHTPnwgsKi6Du37lr2kfgZLqU+4L8zAaVvjkVeaU6rGiVvrvr+r/+nTwPW4geZz15scb
yEINXbEGtQ6csI+KJBvioqpmuO/teln/ooT/l82Sag8Aro+pi4Qh4AUflPCSLbN0FqKPEe+4P5dp
cMkvrney3Faz+G3v1GpDAZC9cPv9viWeKQnqXrCeznT6//trC7hF+D2RTZogqD6Yg4hc7pVryu1A
iNb8UtG6M24qwpBwCl3+/u+f9e/XAlmUbBdNdJq4jz8ezQwnF+QVUh8c0dOYC/ShhN04LAWJ9Qg4
eCr5tgR0/AvFwF9+9r/EmEj0w9sVRxmJdV98OB+mLchYO3HPQ2KTL6phAxDYa+NEwVRPqeUJcjH+
+7e17Y/3O2Z6Rto2nitsD+bHx8wi1DWweytLl6Ws+QYhHEkOJbNLZ6ehpneKZT0vuW+uqP+qoYtn
aL1HBli0+LRE5rkNXCqS1lwIvUfTPXtPplERMEBoCmPKinLglnrNTZtm1IoJcTS0fIU7j9MFHVlt
/M1O8vEaAoK1WEoAm0f0zU3zQdA6Vxt30SBp4NE6/6Tf0W1ESLL3meO/vQ65p74RRIvMstk50xoh
WyRjIdOM8eaQ5fXrRYuzMg0mi+R+WQzn+yby8u6/L/v/9SFvhQeGRf5B7P3hcEMg3jTsuY9L1wnr
AIh52V/NzhAgGOfNmi6435b5x3//0H890FwablEbrjoonAD7xT9/KvolcyR4pzv23TKcmfz0VGau
90KNlqWajfm942fradzZnkSqvTWMSjj5iW303/x+/+tO/n/PWeK5IVlxvtx8o/h/PlRAuWEXncn+
6ZhZJvq6DnngtZsm+96rci3uet9uiqum56seeCIy64gFrxTnkd4JM7FgixGF2OKdBCtjuN6heGWJ
gYhstK5rbzG62Qk2Qlg3ThzjRjV5DyxYan3wnWAi38/mOIu6XJryZE9kKoUFCo7I1wCD436zi/G+
QeUgLpXLOXcprcrO7jzNgC2ZFPOdSLsKQELBZM5mz+CQgkkDCjJQKnqsO9T305sHS2b/luvSLB+7
sWWgu027vvZrEfpXxx1d58GeUTIVXmn6dzm3Wh27i8SQB5OYxhg9rv8qMHlniQobTz2hbZNbzPgS
a8SIE/b4l9vj41Hg87o1b44NPP2UxB9P2b2eW+aNm3nEeWBmQAbCvoiYe+Izy00B0soZMP8RA2oG
K84n6RgoAutAxWFWLPUVMLJC9DOY4/qXUuDjW49z2CZEwgfFzueCVPTP+xafpwl9jfg3Xc8ymee8
x5la8bTmN6vqXw4QXqQfjsRbRKXHctuntaH+EB/ee91eGs0EU/WIdE0MNwWY1T1m3VD9aRyj31MH
VwRarhJ52PMC5fVLuARFcFkYEOaP+4oj5VgtuWd+z4OFfnvzUBs9M3+TUEzR1cV5mK/utUKUZH3r
jLbePg+yGOp0oEze0r6fwCJ7ATuOxFMm5f60A0O6J+eqB/7c/u8F76CAPWgzy9d44eqXqdhUDp6y
Uoad88dIjfiyFPm2n6bJrfWrsNB/R2pwHfZ6EE2sU1iF7dE18LQlt/3oG8TU4H3uoJESYiYg2eVM
5Sjs2nk3UkBtzXe7ya2jafmZfyFSERkuLq3MjAn4GHKc9iBNqP2d6REN9+ixP6e2OrIRa2QyyX3x
2Ufly5QujrFmrxNb+6PP3J3gyr3pfm2OuYJ1X8sxQJjcD5/DkeSfeBiM5Q9QTxH1OlT1L94aTHya
0FmaN9Y09kDQR2F93reihBBctc74lTCW/JzTPjVnd/HWF6frfV5rWdaRbiiy7bfDycoRT+KvFzvV
snwOnDZUZ8X20ElYU09vt5dVGA1ITGXslcoao86VQR35Qe38sWqbvIiumPf3FhnlJ6euRvG7qgL0
6IYcCI+9BZpVJdZulefEyFolSwhulrudgWRFOp7a/EgEmEtT9Db1gAIrWw6uaACbN+PGXJHlD10M
2p/FiO2gMMGnVU1FYrLTDSS8wjtweI1yxTGwBGV+9GlYdWxCz/8WbMyBI9GsNvMsv8++84LU3a1s
k0Z57DbhpXaJ9uaUk1xnf8E9i+XYJnDy4lpjcRYrXPwUYR+50ahy2fDDJe+DUw3uqEk8GUzvW7my
d2ysnD5yAOdgRCjg2DugXJsJouUFJA9bDnYrMuh/uxNzCdFe5dLnVwU8cbgwYxc4sgoht6hzZPFz
Ltuyx2usgMBZVtE0cTVaHduLVQsdc2bzNcjWc9ESr3trJ6wv8ye7QP3OXMerq8RwVDmlRuPtfez4
U/PJROvsARzfimuwVi7+gcH33nVpM+jHmhL0seqy/ZH0Rpa8Hcdq8MiMHCVMro2nrRPjD7p/H7b2
YIDBLpvpp1tpMt0oo+h1iEqAdguhFo6zS5IrC2K5wjy6BS7YbUP5pGRm52k5OsXFtyqrStt5RW9n
NO3n0C/3c4uO4DeikuHsV0HBWtiuKvfQOwBTzq3DNwjBpEZ0iVEm6BPI1QDBS6jCQcSm0LkrbC/k
Lb22KIFnb+qR6mCQpfgGrnBZjQFYbZEt430+99uLadUCqGXTW3doOmF277MY2jsGlwAjhRYie1G2
luG1XKeSHIWZjQ0uFm1/ay2TidpU4CCMGKhxuVt0i5jKrNzckpEydkv9attYXoGqG9l5Z9WTUddy
P+0boy2UbKU9o/Ji0oGHB6MCcO1s5mp4ukBpFOacQoSGkraUAZZu+2InRNQRhcMk2mifke0Pby5D
MhF12vNeinXzx9gJ8u6qb/b5yKREcBJRIR6Jhq1SXxVygO4SBCvxeHgB3hpq0jbed6PVSduXOWnp
ZVC/MdMyiSrotJvHmqVME+PbKoE6hTLlqWAkACgauIzVFt/qCsfLKWyG4hsuRjw0WZir4WjXuv+S
lwgDobaJjZOPbSIMcCRmZcRfH7ySK1PkLISykvQLOEMAz7ytTjXSn4Mut2ZIRVMNWOwI18wOrSwL
jdzSLvfn2W0Ib89q331q+5wVR+tKOMOZ79kJVOObPkQjlo5vuxwC5aDSANpmPPerB5xvpmujRX+2
3Fm/KV9ShjgTd2oBzsv/WqPIR2+CZqlMGOFjS7RnQqMJS2KB3+39nhNN7hBqmDEKBTkeemQ9Vk4X
i16gyJWmN/zyJRGFSBEKSB+o5sWzqjaOn1bO2femYVcfLzCKOH6CEKXjrDxMJnupXzVoryba3NEm
IyRsy9hfwQGcQYXdBO0hhqVYe2MHKp4tIuMr2yBR1XSNNpK2Keoru6btS7mxLeUc3zb54uVT9XtU
2nquzW6QJ78FwcmBZSyEu2+Z5X212Kv0UTCCCboAYDAwVvo5ryO2a1+tqsWmvyLoI+sRVFBi7qx6
8tra+q9jL+01GYMWWTrHFNtmFyghgA+yzfXT0Jr5wQhRLsVam0Vx2mdKpQglt2UejN5paE7ZAhBC
ueLzU84WwFgnlMs/kNMAD1xOdveO5W1CEEMuLaEEA5oI5DbkUqJJFCkepss+AmDAXrlgDdM2IGrO
um74FbCENRn52oTI+/vmidPqO5n7uZ8CZ0NwvazW02brwH/NfG69GPMvLzVYTsy2CH4dIuEhwEjK
Mstf7BI3DxbwlUBIqoeJgxyvVhSiauOKzIw+IYITmVez93sIJwRACZd2+e7slZHVUUUghDgUnBL8
GWWFQPByo05HsWEONTeb3NQyHMgUXgujLq4SKvWrpfawOTO2xwDGuH7+VSHUajFfDJn5HJiNm4ol
hIeHGEmOaMCssiUuYPg6k8zlprJFzXawhMTusQeQsBC4VjeLR9iwPIOY/1JxKv9C/F0WXESHMD5F
Fu1P9LttQVDntnwR0gTNbelwO2V8pakkieFHRaOoD0PRdO8iD1D5jTyZTdznCLDwLJB9kwyYi1sO
p4pZmCIL0UTtwbsLIwaxNfGKs3OJlBq2q6DlYRts6VWdDGOEyzPT/NINQ/R6sGt4Pa/wejN2t8Y2
iMO8dP6nuSqb/OC7JedY7TsTf94M61ehdzXx+gn13XrLzD1AA2rPtU1LwIO38K3NbY6stfN8oj6B
ScZmgOPhkGkX0+RWBHj9gs1G+2yUcwmbt593/Yybr4c6OI1unazF5kJKr5qdPTuJdiXb7c79vY35
EJBm09suKZaVGLnPJ4b62hSIO+eA+yDM+09WU9pkcaJ8fF37vdZUjJ4bN/ZtQgT5XRK/svesw5ty
3ozUZXTWRprg6+HAncITlDu0fE2l9/WOdc7wA8IV1gMCf1bv0WCpTNxysVsPGkUdR4+2+i1pW6uQ
d8TJLmPk1zr77q259z5wnHjRSjxmd2331X7CDceCB/fzXP0PdWeyIzcSpOl36Tsb3Bdgug9BMiJX
pZTadSGqVBL3nc7t6ftjVs10BoMIIus2l4IKAuThTndzc7N/Me+lQitGL6lqzHXtGK1PL80J1g8I
Y1QYpdL9rHzug1j31UHRg3cc+tkGONeP2IoQtB4levCPo4Y7JwrGsWF+1MtQgvEToeZ5Zxd8JG95
SgMjwbA+dzUZZNkR+2cDHXt5xiknlXVwOElpf8PlJpIJTkAgDgXKMPZNhGE2FOApniXSDdSA/EkC
3lscLNo1zrso4B3hKaoy2+444BeNg7A54iCg4S/ok1XjrUyCHrTCi0oB8R/tB8VLVNANPoDJSvL6
MSNRDGXYKt8qICTGMevLWuHakiTNa1W9e0RTWsrvcgqaf8yyUCkDizr+GZh8axd6jegeSgWc7H2N
24/5hOaR2f9ujaDv/RQcf39bJLP+QUpi3TiRUbVEfRBuozhMYD9yn9TG+a5EenEzRrGMGXfO29fL
WlRv3sdtZNOC6NVC9i2KFrmfSBL0Nt1IuvAhxr45ec7MIZKPJtGrvx3sDEsqCzbmwoestNCP00TO
n+IZPMljjlxsdoQeEg7flD6seI63ODcXgKDR/rEyrD5ONPHK8DlDHxt+QN1riqDpY7bT0TTzIAFi
OGKSOvAKh3cJFlMh669BqYDkl4b3CLQ2lLQwvfkQdi04dgvBu8HVBnpXD+FAvfSrHunlB9CPkN3n
CGgA6WWcf5OnMHbandLdZQ2JTB8cC95kJt5ma6GSIsQrWOVNdQKqVr5DBeJHBYNvONAzlr0qHvfU
eZfC2euKDdIh9AkQErFR7EBya8Wid3h8Z1gwCGw40/5Lq8Wxy02QPA9RJ450KwLhOsXwDaEZ8Ui+
u0cc3xqeAgDqYpSOqFSuXuXCNqkwN3Ql5HgAviRKCY2LVtebzwOmt18cpQ1/Z10JcqqM2wdJk35f
L4+sx186NtRHQHOzENRnl+rJK9465dOpaWBLnSjXlPYBChdVGPKxW+BPnY+MR+3PdtkvaDxA9eSW
tXf9B6zLEksVhP4MyY5CVVrVVwtQkU3IqLxP6IUBJwdzHd5hNSt/dZj6g22K/rvBXbxTeb/QTlhG
pRSEXphJu5I0/3zaIdw8tQkitOal9Asdm/gOr/jOVcGqxp6cwHIIE9u+TxTUNTJw389oS+Q79Z+L
pUcGz3hRT0DDWMVG8fw32LjmViAC9FNEGlreGSaqbvfyIPrBRQGxnu9rpKOK56jWm79yJ5Sf0FTp
2uP15X8pHL/e/yRVqJqgXUAf1qRItloJhFmKUlHAiU8DssdUTvvmT7mpMOtpjHron0GtqBgjUU0x
Fo5c91slEY+PGWJN3SO+XEr2iAO3Kr3HJatsfw9dlUECjk0rvNflsRYnc3IWwySnQwGmr+bMD4IK
K99QjoAj6ZFJvJWaSfgprlOaK3VKJt/PuJGBN6+jcjhWumwGNzj7yPln6Bd6+Q2cuK2+sxMB8cKI
AhHeUAKuEL4wkae6ySwx4ExsUgQ5itLRcXorYBweRkkv5AHCsFF+pe8+Kb4Qav4X1FG5w2Me9KBb
IRz2ieo7rkI6qinZfZqPgbFTJL/oS1oKfWUEZAwNbRzD0lYrLoOhnax0gFmGrLM3Aow5BqU9e0at
xl8ScCAPRlaOd6LMy0NJcv2EmrxxSquldS6m2C3lqry5vguUi21AH4z+m43KJ76p1AZWcaCbK+zV
0KE7Oq2NztMA00y664pEwewcc24VwmsPMxIYZe2GmjMXvrBIjN41lMs4IgVaoV9GHCqaW1Btk3wC
vKPUB72n5vEX3Or2iw1tPryZcB6K/KGQ6u8WNg+APcfR+FYJw8YQe7Lqr1LbZMndmAAAzhDKrY9h
Ls/BDVa8uMOJWkUJdlQLsBnoZAB4yYOJ1DCk6udncVABGxRpb91D18ALnuKHoX8YtGSsjpmOuuxH
G1fB+pass5Pp3pSRfoToPkiHTkrshxT9Q91Dyt74qtZzk4HzrceGWrkIiu+VYmGPMXW64KGLgEdz
LBOqJwcHKhwv5J7Kk6t0nQHkQlG75P1Enmrd8fqh343w9Jz405g04slUm4ICYlE3z3pSydynoHOm
WxMhIPOLUNDNCqVEAzsFPMP8HPKh8E0vtT9ayRDVfTtSffHxGtIjELA4dx+Lme4KAOkWWG6klvN8
zECXxe+GrsGRC6tK+5Pe65PhplU4P7ccrMItERExvYTUACufQKKoZhlYKvOcEw4c4gSaAlgGemG0
CZ3+ndEnTokZWUPBHH3IxucrzIEHx3BKj61hiz+qLNTx6UBy5W5UQjCxIkraIx7siemSxDGFSEQm
AKYBvU7wAfjIOUGuSH6LrHz81CdI3NyVMi56JwM8Ue/i31gOP9E7BbyPyfWMNjNqqx3SPPTBJO0h
bJzl+aq0EmOFZnYCvmpP76u0lfG8l6z2Gy8y8mCQLwDh2lSNxqewdWrzWRFldgeWSQE4bptZBG0n
FicwT6VyDJQ0jE6FNCrGPUxAJh0jEhe/Q9Ag+AbVHQ10J7X1BkkG1KjyRgl+6VEHHyqbBvBiA6qN
d202Wu0drnwgmSSzGL7kaSswcZN7WexcYutMCYFD0l5jMb9ZzFO0FZQAxfNKjuI5RF0LcbxwdJoP
c4PLC9nMfFuw0d7Yxl3GI01YRL34HljInt9X5KJC9CrjabmkfUS/+Cc6PsBOAZz8GRnN8Of1mHTR
w2U8pLJtB6UjYAtosJ6PZ0lOlSESAxvOMuDNWM34FIXOsYEH+T3JUZZB1KrP7oXTl/g1Dbpy6Bx1
PNFqt7+rZvhHaskF72MTg/rZQmIW7ejEdotgiAPPASjnkg6VD2nVF9iHghbueC19vT6Hddd9mQIz
UFWbzotiy6uoyvMsiAS+ocdwRPYFsoFytOBFeaY1U3INVQTRZKqADwJWwun60OrS9nx9sQPHWfyy
kF/jXkeLbdWMLUsBLFLgHFvEMG5AL6YI5LZDAYMskA3hvOPJpX6MzVadj60ZgvSQhmT+Nna1ITy1
sxEOJmVE2KnlhQ1PTxPqDU9MmA2ob80/zcwMfoSALbqPgFlhX0PucaKjbQiQzGGtSI9VbDmI5lB8
6g/X53ax8+kAsLJARghAGFyvblCp6IOwKLFPRccv8UyKPb/DBDVXRYFmCgxdSnaSVG3pxZ0vJjqD
SNgDQSNdJGE+34shSoOID4X1aZhkSt5BiNmMLXI06uBdcg3ozRDfW9Qi8pMaNqZ6SMiqtMXpVxO+
3MXp5OqlDLsEbQ6Hpg6+dV+KNtM74AcxjAEeY7CQrQhPS0jPE4IVuRg/h2odh7fgiKjUx3haZjyJ
5Ru4fDkPVj3pblMAHD8rnob+sLSOib3tl5elfpPt9v9/TmM84q44jYlfP2NABq9ctRc5r39ctfX/
JD0DS4BUJv1S8o7/66qNzxhHSaGRzIMRg3WdA/ePq7bp/KdscNMj3s5bhFYuG7JF6jH6r/8wDHzG
gMaR6tODthcw6X//nzMx9Hb1/6/F0dfxZPkBoLh4s/BaleUXueFXrzVysEZIII1JBLvknVZY6qcs
tVroj7N6U1cWTPCk7rjVyWb3dLuXQ/X6CCxjE8p4OIEfA0O1eijTJ62dNq0M12oQ2qLlWz3GcOQ8
G7Wau1ff4/3f/+jraW4PRf3WtllNVvT8tJGoRgpGlbCDB7328nREYqGuaiQWwR1fH2odJZdZOWS9
prq8P3mFnQ+lhDQ6NXoOIMyRKhoE/tI6rko74trrR+7LKKC8FiFM3g/O6pGL6FuYBBVeFNVsOjcd
bomAN+XqDtsJiIb5hA5SR5IS74StzWFBGFCcRUucLXs+OdJlM0sSWNZYXVMYEnpTYJ+G+B3gKySs
qPi6wQAP9vqSbn09ND+h8VGxVy50CR0MSYeG+pKLAsrkUqMb3VrEBeKTaXt7fajl66z2pEo+Ylr4
mHA0X8L26/PQKdRSIYi59YLbgwdrRqdkTusPZpOOnq6ijUWLGydl6t+PQdVq/vXxN3YPe2aJBcCe
F2zW+QIXMa6YdsZ3RbMzuVdLpzPdttE6Y2ec9YXH/mEcwyKDAMUHxeZ8HHLH0QmThNY+sjC3VQfe
QbLN9qEqogYqdmTvvAc3PqEKHlHm/Ok4v62tBmwJGVCRWDyjZUW7MUNQFtNkTp9pC+zJWG4OZVPm
4H5Fq9FeZbGZrsqI+uQGheD6Z9ZU1im0s+4DJjF74rxbm0VjICRcIWbwwc4XESaa00I6YRF5nPmW
lijon4L+eISH3n5CDIRygh05nXOQwUs/IHqcv/08Um1RKDSaxgLEXH1GSyqURFIjA+kPVfrkBCJ2
LdTKb4GH886ZHCidqlXIO+dx49Jgj4IepNhACu+sokA5TpQOVFa4RGflUONo4ua2ZpCTDtJdCnfq
JBrHOFYibn5fPx5b3xanSIKAYnGjqqvgOulJLcgkddcU6VeMEQ2gTqnhwcsx/80cyXJJ0AAA0oo+
/7ZKC4ec95judibPtq5Gz7VH8vZ31fbmY07V5D1IeAdCW6UjjfXmWRJ+NBNBV3C8trbaV/DLklCu
aBLR7s5uWjXGcArW5iJrEu2cywusI4EARXEL5x6DIpe5DngtqMNUkRkrbGAwODWaj5aRAG6ZVJzu
p+whC2KV/mBtftTyknZCYv0lgVLYibsX9dOX38E6A/IkPNBzPF9v6vc9CH9+R6QBE+Ap+rm3CgcP
bMBBc0WlPokMoBJO8iPBM+coCfnX9UXfiIjkZyg6qjZs/As8M6RF5AowcXJbGk64FhnpPbCniH4j
guUwoqKdDbaxleHVoKQtL9mh5qwmXBUzeioGhUWEXeqjDNPCQ6wi9kNZ2uNTbMQpsL4cV8t4yfaW
n/LqUpt7qZGNINddZBpALli9rR50ZRo+moNoboPcMG9qTM9/WdWQPTU9YnTXl3ZjqpiRIbWoIV8B
QH21n036rJGSIcoBxS/wepLkAxjR5s6APbETEDemis0SSbGzAGfJoc+nmlPs7FNETF0TwPBTBRLz
SBE4PiiNg/pMqKtgWCB8ofQITwNJMv/6TDeu79fDm6uogV63FJYTWJQWfKfHKU6PdTuVO5M8z8Je
0nRALMoCX4DcgP3C+SRlcxoqbG0QQcjAtOShrNwbLcRnMTbTMYP6CszQTHfwnucf8Z9BtaW/wWuV
pV0NqkmIDg1oZfq2SBuAPUN4k0Zx7oLk2btfzj/iy1A2qkG8x6lxAPpe3WoypiQyknWdLyPkDqYq
DY/4DP+RVnpwRNhcuUerpITcJ0LUOSN9JyRurO5SBiMEcGSgGKx2qyQUuY2XhzTwz45wNGmHVDXb
OyHjShhng+I3Rqu9v75xtgZdnohsXYDuFxwSRYTSpCpJg2oVFg5ZMWS+3OqJ76DK8dtCQvyDNYth
55Oe3+Mv6wxMHy4DN6lMUWyVKQVJlthoHzS+VBvzgYKAcRNXEzok9WxRC0OsEVSaKo7hXGk7i3we
bf8emuMpK9CpAFOv3dFFADA0x73TzzvqZh1ifQ9dBVFF7i3Fp1gu315f362pUr1aMsKlGWyuUhaL
Um+iqsjxAtZD0AuGxZ2FAB4YdtN8yMqsBoCiIYxRpZ26E+g3pwqHkscaGSlVpvPTCqI0t4KITztZ
Q3KP/BOM7K4bF9yxBY5u3Fval87K/75h/llb/IFsKghLuW4VA+VeNemM6I1fVRoyRzmcRKA9M3RC
ul2fS8usbRftI3SdZ92JfkWF7bxP8C651fAeg109WNnO115lGX//JCq81BgWphAVj/M1SCWaUoBj
GsB8w2fOl3100LnywsRABgflKMjwqvmQhBr0d7lBm2AYtCNc7D0L6I0ghl0gZdiXKjDZ6/nvsGJA
FbA0Wh8TgZSRp/kuHUI8S8wy3jlc51fB31OGIkddx9RlsorVZ5ecQo6GPun8PLScRx3ZoFMfVN23
6/t6a3Ph3qZpS5FoeYicT0jhqosms+x8p1Fy9COc7Ih4kvJZFqbwRrlI3pab/jMtXPRM4hSVy7Vp
RRdEtRXLdeePTVYcUWofkd3SwIVriAu+fW4m2REFb16rbObzudVaWEyJ4GOB/q79SraKmxmYPeLJ
ApGrqauP18fb2hwm5TaaH9SInLVbY7so+5cAo/266YejsIzuplp02GiL7RmYboUj0j4TnIjJ/lBX
kVcfZeonUYRFZrnA4Iy5+FTScHvK9FBd1OKQ/0ApGYmUMdjjVK8cxP7+grghwo7E9pbi0eoszhU4
mclEQsvOTfu2dWZULGIUUyer746gncSneGqDn1OM3F2UzQ5OPSEVZakr0byLANQ/IQzTuvkI7u/e
zFSayroUBbe6gqy6mVmTvXOSNtIBXmFwVE12AydqFbsDtQ1q1YETMaD29Yh93wM0CAX9TaQ0IRhE
n5oytRcKwQQ1ohidveClss/O4ymtJ2peFswGMtj1vsiMZKKMGRC8ohSBpogWiN/XOJF7sYSQPpg7
kPYHKunOH1UjmV4rRNcebD2xT05WNJ8TY9a+XN+ql/vHgenr6EtOT77wEm9fZfR6VdV9Z6WVHzV6
9F0OUEKAiyUdBvxGQV6pmf0hb9rpw1TF5vd/MTREdsorJPT8jPNT2euVNoDLoN5hWKhE1ynsUuhI
J7UV0l1dlvbNnKGIqkxNsXM+V2/EZefSmyF0AypamJhrCzksZgNLFxJDO5Z5U+F4deK2krVTXYXV
b0uazdvWHML70QmqyNd6U31ScIv/fH0BLsME1FOZoE5bxMD9bBVyIytQ5rJAlB+Sk+XpmUqbcFSS
J2sqp9t/MxTx01m4rtp653GEy7ILGAqVnO7PRmrQfGobaHUcRXPnlG1tKdywybnpBSiWtTplQ5oa
WqJBdYT21s6oAw1YrxtDaqJZBGTMjpviR2C1IDfV2ml2o9KybVaHbAGMEH9pbsJIXQ7hqx09wh5B
LjFCYyiN1PvAjGxYg6HstlE3+7IcVvdOgy9kiHIo9KkGv41C2cHRXN6loOZ4b1BzeblPV8kBdK/a
6tSs8jExKFD+7JFbmSNThV4plzdKlr49M4TAbNLNYb3pTawfq/2EmpSto3Cf4DJ2g7klSoHtaGCq
igDmfRwqIFivb6jLZ8YLZdq2lmCKwsLqIweo2dCsBpPRU2BCZzKJHvHvsijVtQgIIhAErCpN/8W5
Rb+Cm05nXJ51qxunL6vEhhFUItTcBSctM1Jwwm14HA0QBsBQrDu8JxdRhxC/26Ts0ndmFw1/XZ/6
xrHlsqPjSr2WXsKar97aauG0YVf6jd4rf05Kn5/gR+RHJLGanQixsZG4oukAvbSC6NGc7+VZVii4
SA3GC/Abf7WqU9yhvzkeEEtCwqlN5nrns25FxiXN5Gmz1HnAWJ6P2GZ4f002Vg/UgXsDz64uyCHz
pZ8CQwqmg5zp/Y+aiFr5MXWgU2uYQedpYWBl/ptXWVsqTfbfQDRndYb4m17KjLj2ieD4cmROQw9s
1BW0vGrqi9cH29jNTBXJBQPNA5kL6XzWs416KaCE2k+nzngUeY5emjkYN8hWfuAKCP1eiuWdbGD5
dqs4BcV2AdppnFoI9OdjGgay3THyzT7oB+X90BtAP5Dw+nl9ZhvBmNIOYywvc8rcq5klCPXGxgTK
HUkjDUSRliLIH7fubJGRAaTm7w7JCC3mNNtR8i+2LxkwEYIW1KIrcj7FQjMbVE8tUm4taJFijnu3
R+ZmhGA1KiczKgF/XJ/uxoEhl1g6mdTb2cHr6Xa9VSLnRG3JysUhmpIM7fQUVYk+M60P2MYVp+sD
bgQDjiUwp0VUwJD11W2T9ZA0ciSz/MqKx9s8dex33TAXzxUGRd+uD7U1t+XVy7XCHmVdz1dTq1ql
kiCH0B8qUreqEUkrgly6V2Ib/pVZFjs5w3LUVxtUtxwFHLBOvoTK1/l4fCcL8AwyGGoSVdAhORS8
RScLxyO85jqzHB4apSm5ZLpg9OdpsnZKWds/wOZRQ7WQPbSasNEjmDYa/AAUY4sfTZCJBxXKI5Rs
kT9UwOwOKAyFB1FY5bekUb++fbltcAwGquAaqcpq9ERkiTwIrABJMRDaCOw6OrQAh9y+V8c7gn2+
s5Uuyy1LY1PjjFLf4Q/2KvZaOQU2w8gchM5T6wb3MbIUzEU8WRo/FQmeLn0kMFGfMU0A8p18mRAh
x1nQwTFWsvsdy9uL8MSPoamLWpaM4y0UgPOvL2M0Ihy9c7y4HrrHBmcrb7ID/Xh9kbdG4ZW4GAyR
tPFkPh8lwERzSgfEpzQLqQhYUzMckWavN7V8qrOdrKrkvYCkaAnTiV/fJSVzBByoIluOG8DBlsef
TR5YJ6WBvIFXbHhzfVIXMUEF0kYRhYsE0A1+5eeTgsZGaDNlyKNOWHwfOB2f7am13KGO95qLG0OR
7en0a8m3ZWAi50M5WHhSdZtUrw7CeUJtMhbdQUtCCANjqU+Jf31mlwvJZ0K9jbYpnF2a1efDGQ3M
AOCMmtdM5p9SHvS+MUzVEXNBmNL5IO0s5EUAYKSFBUGOSRWFKHQ+nJJOoTZbo4oLWRR5cWHW75Kk
6J7kwegfZcRL7gD+IHcQtNF80zeNpO8dyWWE853DXPmMBiBPAJ8LsOr1Y8KqysqIFzXQniDbuqES
LJYowah/jXobzWZMGbSv4LchNpfYvaSAgZKJpHhU8uigpQ1c7etfYLnALn4QDysFzSzqn+v7ZqgQ
YVWyHG8+nEh+2BUeR2Ds6vdqmD1PCD1/BErS/cIcZs+meePTk4oCrXVgB1AnXAUn9Dlaiea17GVl
PN2h9AvBWg47tHtRJQHAbu7En8tKL2EfZSGoRypemXQVzpfeQbJQjAIjWypplEy6WLVvY0VF7jqf
G5SwMMbBRhmpb16aYzDAHwaajRKIEwc0WnpZpcB3fe03Dhu/CDiIRuMKGcbVuQYKBXedKO2p05Tc
ljWGHpU8OT6nvNsZ6jIPXzA1XPV8ZoWXzvo74+erNOEiKq7RofMTBA/8oUz7+6nXiyOUm+iAA0Ph
z/OA7ngP6xUN3vat/YblN7D2ZFKgiC6+QI93Ib4/GqxpS6lvy0ABAxKgfI4odOUPaEjvRJeN475w
vnRnkcVbcvHzL15VVtfOJfTLnCcI4IGoflSkWrpr7UL6pbSITPm65NQfUKsOQMeroVm9fcYAF5aU
h6I0BbpVNTUJYgqq+IF5VMXSO1XuYMQH7fy5gOL9aygdKPPXt9TWlHlyUKigKqPAKjyfcggGzkkI
gXTsczt5TkMtugPDnhooUht149ILsutDUebYyLezoryHFCV+vPk38PzgFgFAjGrBWuJunOEBxUYk
e72T60cZr2G4L01mnipUTzEoNKzmY1apwakvy8LFeGePbbZxrkg0dBYdvt3lIuhZ0oBObGZvGATw
ZKGkh1KBK453wuBdn+tGjqUDzZYX8BjxBW2j8wUfwx52bmXriN3jreql1az5A/v/wY6a4BAmqfW9
RdXGsyPJvkkzJ9PJtRTj3dRY8I2NLtqRP7yM51xrGhVI6BJkDOsi6ETBDxXi2vAQ+EQ6PjZHHD70
Bq27ObsrsDJE47npT5So95biMvWiOkXRlwuOZhrUg/OVSFGpMEZnxBEGdf8bDH76O9wV9R287OW1
QRq0YI+X3QVBY5WgxBMdbgyBDI+jhQ5FWKunpI50DwNwHbl8gshO5LzcTAxH6gpzkO4LXlDn05Ki
Fsgzxs44aKa5VwTj7GtaGx/40tXx+mbaHIp+GcU+C42s9X0wZMKWMO81PS5kxbWFzbnBPAUKt7UX
GjeXkQyEoORoACdWs5rDJpaUKDA8xEEeRpGEx1jLNL8Hdu1WMeoL12e2tSsX8o7FswsRsDWnQFal
YTYVXnkqDhmfAAXD8gZV7XZqmzxXM6KIuaIFp9JEVeT6yJsTtah3LbJjvOBXu3KmqVpo/cCaxljL
9hWGpiN09Meia7MbuiZ7PZnN8ejKyDCHXpgb59tFsdElAvZiegikDDeWOeSfnNDgfZcFxa0ZV3tM
pcuAT3FtOeyge2BHrHUI0Z3AQCFlvAEZEQgZizXcZDQPw0zsDR2K5JJAh8tGkfa2g2G1s2W3pkv/
k1IX8Z46yeo4dmOVa2nG8qrVhIBIYGinSccmTetw65jHcK9Nvnyu83QVCqxswvOBxAsIZ7VvucnS
DMF9SIPVPNxKwxB+MmwVZaqsCzyt7fDOLaV8JwRsDsqTDrIDCp2ULs6/KZ6dVIbt0vRAXup3Toic
TgRpzq+QbL6ZpB6qTNWpOyu79WEtnpe83Xn9wXo7H1QZE82ph8LwWmS4G1dgHXNsgaboByXqzd8Q
PvMeybA4BSMTF4jCNVb06e1nByDggvXkNXjR5u6iaZi7SDU8OehgRKOgAWcaZ8FKmjtPAFI7vX08
6lG8zBaePq/r8yk7o51lOeVFT1K16aecJ8oR1Gf5XQFir0FtLNM/rw+4EXApfy2cfGoFMMeW3f2q
tZNmMtJ0AiOjoUW6TERTfMREp/VRzvt5faSNc0LJQAOyS/mHi2S1b5MuRfulnC2vAm6NcsUfUOFi
P46T3E1qc6+JvzEa2GuQ12QlYLdeaNmv5lWmOCHMSFt6stCoZ2mUJSyhKV6d4pXTouC9k3RcjkcE
giYDYH+pHTirNBfdsCg3pTj0xwk/MpxZISejA+LmuHq7IzojO0nACyvmPAyYgHbo9ZLf85xZa97C
u7fRM+HB0BST+hN9J/snfp/5h3zo5XdYAuo/cjTQ30dREt7GFU6E2L7D2JPzeHjgLSDTbCgWe4XA
/koCy5v3+tdevub65/HCQWkDLR+bL3G+rxxNojNeRIFnqpl5w8msXHXKhtvro2ytOidFJ/ZzkZPz
n4/Slv0IKWMKvDgZUIRtS+T/cutTbjntLeYOOzv4MgjSluOCQTfBUoAOLb/m1Z7S6P+RObaLQ1Xb
uyoQc1RDS6wAwmI8RoaF/HlU7OFJLw8oZSHyBr7yIvS/BljoWtImkTmHvi5nOPfMeeQmaagfSTPe
3LIhtSNrJkUBELcU287nV/bODIa05W2cReNdF1rWQTdxP8YqGyr2INf3c+nsVV825oeYg0L4gSSx
AIPPB03GaKTzZsag7QwgLnIu3HCwxMe867qdHvLlfQIogL4Qr1CqrwDZz4dybISWRKhGfm92sZv1
wjhi25F/V3LEnLAkUzQcoYOuRlKwax8bA3b59e26dWgNbm1gKrwO+cPqVEg2LTA8NWIfO6XyV2X2
zdMwzCJze3pXJ36McZSFDhpwtNXmpyyKEkNzhChRIoWC2nVcP86gi89TiK9RDfRmJ0l9yUJXx9ag
SAK+lpOLKuHqB5ZZpgUherSYv05I2jUK8o+xWklPSWzIiYvWNYz7MVffz4NavYOFMT0GRRJ5Ffy2
r/hqTU8O8qOgL4CrjiicYFlToIOgSlHxXTUkTUU9S6PHWUvj3touX2/105emGEQJyuw0xlans9LB
++RBF/lCLj6WlZzd4jIWLRwqvGMtwEFR3naI2lYqgtBpd5K4aCEuCPtdhgwNxkU0YK9/7ovoRPyD
Y0iPkA47/10lTQt8DOPwGf7mYEW3YZG2yNeiqfM+RdHuGVvL/Pj2ATlCXAo0tZaCz/kGD7oC1eVR
0l3K8/qNGrXaXSXU0bOyoryt+ijdyVYuzi5EOIYBuktRzSQGn49n1bPQDazHXD1eHG2hsgBbAKcw
D/bovXlqZNeMAlUBPYI1v51EWEp6o8DGd8AT7NBSPfrtzGX20cmlwStKp90Z8OICW7qP5GDEe+A9
ZEbnc5N4lrV5VUMBsTpxUkWp3Oq6EM/Xp3URkvjHOXDUA9FPQZlquXJeXyldgu5OA/sCa0gwFjMP
amUqMqROLPwhbGTZsHgpnyMV6Qs8PfdA5pcVYca30OnnNcEeBWZ+Pn4kBbXWmQmUDPg9nqGK8N6Z
0T7UjK59RopLQ14wb4OWGpaQPxRGNj+kVlXfhGkwuNeXYmvBF6ws9EpqG3S3z39KBRhCsUKIMKHq
YMqABItXtEX79jNJvsAushEbowu5CnByHfVqYJW6C6q/PyK6V2HLJ0AEVj0+7qW29zrcnBXPtYXR
yWZak3InuCIIfQodzddKRaA5LB4Eqsw7a3eRmSyfkXfDgngjAK6zT2Wg95YNmFwTYoO/tJK8S4vN
4s+U3onkApvX30+ybe3wnDfiG0DcF4cTG4rY2qUgIf9T8FzW3FjpzG+tWuQoNJmVfJz1Wkn8Tmv2
ykPbI3JUKO9R015j7hq17hGAXxzz+nnxpIIPMUUDDEes15GawW/8rXtS4xbkOUYtGQLIusuJJyO2
qwXjqUKVEE2zu1u6jsZO2L78eoxCqxHAikPqtabUIBERRlSpddeaw/RJbezE1xpnejdUIgPFOUlY
dJdya+yACi8Xk7wLM1Gdk0D4MVdHwUxLYVN/1t1YJNGdCJrkRpcH20dmV77vy3z2ri/mRQWM+K3o
FGmQEOOefnFTeBXraMDnTtU6wKc7vfB1ayxuhYNULH6HJEQBZdPSsNtDmet7HLfLKMvIizbL8iVB
7a1CyxTqyCjkALcNNQ08bNewfLKH/DZUMIlCemPwjBzJyKxr5E+5jI7u9YlfXpOazEkgxYX3QXa9
xIhXE+968E5mQmSTlD71g7pGRUfpLISJpr1seuubspkox5PBId6wGqqNQ8TzA4cgKjrDsyptRL+r
h+5bFNjqtVj8XZ/a5ngGK7oQjpcH6fnU2kxTBkCjuquPjeKHUq49w27IHgSfEoZsO+08e7eWEuAI
x9EAj3RhLiPMweSZgIBDasvioMhJ5k0olvpCUfca88tSneWTbNeFt03JGyYoWIfzqcUY95pawVCN
FQrfIXnztMJ+M7qKUcAtUDgkbaUqvEqhwmEKo6DGJXKA43sIcOg+RPoUuE2Q/Gn1lrIT0LZCDQAk
8FU0hljE5Xu+2or4d2I5YSlkNW1bk0UlCs5QheRKeIzctRC73VYp9kw5tgblckKVaGGK0I06H1Sp
Jhq/VqfjhIlL10FKHPFeoyYxHQgVxqPUm0jfjqk8fru+ObcCDnxh0gnuRkjby+96Ndkqmo12RNjf
beIy83MEYU+K5DifeNlWPFEKx0NddvhQ5aO88xjZOhaUZklmqLtbzPp8ZG1si9JEidfFTKo+tnpX
H2IM5k9O2GH+jnHEToR54davNytdXuQb0J2iOLzKVovMkFNTDjmHrTNEBzUsTDiSobD/GuzArD0V
52FcT6TAzD1TCw35MOVx8U4e+/KbwgtuPOACUOkHbSyU0C/HyuK9FKMPexhF2fcHJ8oGtIwB5H1t
Y1P5jSN6iLPY3AU1+GBL7910cjCOnJR67g6o9qbPdqzgtUXNH9iGkcyiwP+ir3YgDRufeKEEgWUj
HpBjrfZzV0Zz2c984nqEFtRGykjZTcmggPD0nByzdpHNQ4qrK/ZgQi+hbbXkoPgozqDNw3m6OLkF
XpLZZJOLmLiqTBrq6IfcbOSfQ4aMqyvQ//vYKWBQ0dJPi+aAzr/6qVYmrEnnLta/4dgY0hWPmhq5
x04E741Y1HiiU8kGjdxk9YyKHyr4YW7U/SGk1YJDeZOqe+qoGyGVVjA4pxdRA14B53sVtULsHhBG
dC1JHz3FmbKPw4gXEI/tyb9+ILeGMugQg0SgxwfW5nwoLRNVpaQ6bgA1cEs+Ha0ZpZ25LbJupx67
EXMWRtD/G2p1ERb6EuWQ93cNQ+CmpFbZt3l5BR1460XZoSvq8QZX7fl4fYabwxpLiYl3sUoydz5D
XQ/RUYmZoV2bGJ3reqsvhEmBF4pcieqb48SSH+iNvTPuxsrSLVUVNFxgYZFonI+LqUkxRvweV260
HB/SuD5UnV0/BKr88/oMN0dCKYt3C1GbYHM+UkrlyZmnVGeDj/n3rBqto6PXDdbGeup8vT7WxhXM
jfi/Y62yixHVtyIUJMZRm8kfe0RwfqCX/S/SM0inQPSRtacquGZa6yghD5laoeihhDXI7dp5FqVa
3MVlsMeS2lo8hY+k8vpcGBerXZmMY8xppoohlLB7wud88PW4hS6VFX9dX7qNjUg6Qd+Djh1PwjXW
tMfvflCjgJfL1IBzQsLiKNmITSOAGJ7SpFaepzE3vl8fdOt7AWdb9gU9LN6753uDaoGNgntMNSPu
ba+ZUddOVVBk10fZWkSe0uQRlHP5ZqsoQmVUmJgtLDoOjfo9bIpfFf4lz0Thf7HVmQq5CaJTFK9W
X0uzejCp/ai5ZdTHj6VRc5OoYVh58xxIt2+fFFk0HDpCMY+V1ViVhhFu5gyai5tR5wFW7yCHz5/G
LPgfzs6rR25j28K/iABzeGWzw8woB8vWCyEf+zBnFtOvv1/p4VyRTTQxAmzDgGHtLlbVrh3WXss4
+HzyT9q8WzohNGQuBsPedGfWmxTP2gjVM55R69IJWXlIUJ0+fDW2kSqdHNRlvJqPxJFfW6lLy0W5
ZeZV6du/50k0iGqA66vgszlp9lDfHn++3UXJqifRuswwN4uyFW82a5TKTglF0DclwnjxKUQ0SA0e
29m7Vozt/8+OPJu/hJTyvdENBTvGyGQWjJy1r5uNAOvjLZesnt1niOzFH4+NyiDmbsco6GKYR5M+
0NoocyyQ3iJLdjI6E5rbMOySb0My95cmdpy3ee9WR42KPYtkJWjpQV1N4C7/+y/LRCqwS4XKydd6
95YqWXpS6/7vIYuXE3PJ+kFSt7d5smoNnAmKHyQ819baEkrgSe05+wuzAF6TOjdjCNXr46+4t3Vy
tkylVEat6q67hQ5LkfS6cQK/lLxxQopwfZ60QTmjgaKE7svohf99bPJ+YVRXdAo6QB9t2IRkXWL1
GXu9Ri7GOOXkCYFn1fYnbTDcL4+t3MfAsoYDMSrDmbKssvGHXTHoccykLUMkTn6NIq9/jrrReo9C
V32C6bnxK1gnTmWVHnES339SLEOQSQkZp8XQ2Hp9cEXUI4hyQmC3LD4YipF8A88sXqq+gbooyrtL
lPTKQWR37/4pHslqo4TPMoMlP/ovH5WKZpfH3ELoQYbo4g62zcJdiCPRHz3wKvfXQJoCwYm//Vkn
W5vSksiGqwdTcyVVu7zEO6FjngUTqj8IlhxBxPbM4TI9JvTQbuYmrM31iDK09sI9zwbRnCQSL7Dj
LIboNcm+ZqJQDuq3e8dTuhQ5DkkssgVEJ+iDqBBs4KOjDv0jo/CCUgn1g5dt75AAwaAm9bNms61+
pS08eEweAi7xuuQdye94hXoYj7KMZJBJ4wZMzB1Js+4sjSYRVCIAbTmdWxAwyEmvZxqbnVOi8SXX
8/jsDZ1xenzzdo4iOadLf562I42+TbxjNo5d9DlWRDGDrXXK2E9Mu3sP11d2cOp3viKHnuoJ/y/V
022rbaQGNdgFl1xPkTUl0kJ+MEZGwFvq6qSZpThNVnQ0kbxzIG0687I3xRG56++VzZKYdclrB1f8
X9Clu8+0sMpvigKJvhsW2cFJke5i/c7JMVnAFXSkaGFugbvQ0tOTXWZowNx5/GCmI9p8PeBPOGGi
U97U40kpEPmZorj45KL2Hrx2N5mJIIBQ6ckwuWptQpYcAUTVmx0Q+eg4fnftUG0QaxLFeanm6Eiv
/v7oYEzWLdhQm6nrTWpTjMukigVtHbeBsatJZvNNu8z2lURVuz5e1/3gA9wzJmzuTM5TOYWjYe1X
SsXREb+ciyAeUetIEEtDaUzPzx4CEy9RP2VvrAn2oym2mAdWpjfm4LYfHv+G+/uIXbpT8oWCNWaL
KwA4o9jGAgsOFLzTk5po9TlKlvjyG1bkO0vUSQxobgIlEnLOaO4WwaiL/pYQ6gKcMMyDW39/K2SQ
wgSNLPCxKn39OY2+nZSspJBmdFS6jWQZnvR+iJ4Te4TnDdXP7mAD9z4ePoxyNHNC94DvyOzgRwYt
ECyN0X7qtcx+O9Ru9+rHjhUB+QCeoktqy83HK1IHbtslLoHIZeYtnpj8z5cKATF1Kvxei47s3Xu0
tb3NazdX9JAZSCkDZ1be5kCgvlGHnW+JVSEDurjfey/2XluWZZqYXpfEzFG2A6m33jk1LEUNI18R
THpr+kMqvNNoOu3NlGBzLamOkPp3lxx7TAFQiHIhDCXrX9tDln3p+nTgpCgxghttTc/HAL3Ar+wP
nNdGAAD+FWkLOfKfh4Sx6U0UOOEeK0h8i6Brh9k71QoiYwWO67OziAHSOvTYaLKhyDEX6Kk0tWf8
UJNUL/w2U9M3/RLrXxdkV97kcwobLhBjSknTQB/ZLIsfMH7w+4ui+jYXRnfT7Hb+GAutPceDpiG6
qB8JWO9+OXwWvRdeWLqj6y9X1lA8T1ynICkm+82oOuJsDWQ8btcpB4fi7hzKD4cZ4BeSYHSLOxCT
Y0wj6Tdaw/N3a3TLH2NYzNcy7WOA8k2XDiczT4447/asSgAYE5D8fTf7hwIqMaUxoa2maPPZW6aa
kQdL8UPoci5Fr6gg819f6mWpFEyYPYa3EXzfxnMtKDiHja3kQW7BQNam+hx0Y9xRKiyPsNt7Gwju
FsCkBosgud16A8elm50IREDQA/hCt8lqTlkyhkFMBfy1/phVwaUHrzuYAFl8WpuK3Wg0RxcpyH4s
3KtDQy0YEDM8Kyj7XQyvCP94/Mrcv6fSIEhFk6kDmCC2aAtlkh09oCqBNkVp62tm5Uldy/xZtEr1
BgHm7kWZUHPW0qz6J0EF/OyoaXXwou4cIKwA9WBcjQbElrfFKwAHViU6QN2QOEGbGIj2TGbtWzBg
vPNCr4Ef3SwPjO7sKq6TmJDKOg/fFs3SFT0zikghB7AXJucQHqIvi+Z0dF9ARjz+yrumKFIB0+TQ
Epetd7UpSSznEVNRq0bXrsujy+Dq4l1ntfkBEGLXFEHJT4gHEZJ8f3/NKAtjMI1SwdTQeH4VLu5F
aZrpVJXtUanjLsQl+pEsdiB5pfTWdnYrKlIJSwoz+F/IttQos641POUna/C8/9hWM50HZCZvbT86
JxiljtKivZWCxZY8XaQSFCXWK22IiBBujfIAEcDcH4QCZ2uNBrBWh+KgqHMXJcmVUkGS1C/82xZz
sThpjBSoyIPFGFSGxtr6cx4uyGCHbXnTUOG8Pj4ve/eB4inRnw2UhbLLemmGoECCknceZJFePxeO
1ZyrWi8v0P3QSNMQNE7jtDlwPfIZWmUscpG/GN08uslcLEMLf2YwhQbkW6LI58/MctvXqswc9FqM
+OJlDpJpk6lnfz1e8K5tSlnALnj7QUWuF+xq09wj0ES6MvXGy1KqvU9kaJ3UzohPbSl+IJOmPYvJ
PgLq7R0iyseSCBeuVqAma8PeXJaukiR5oPYLGm/kvl+Zt41OuKsj1OeuKaK1n88k2PdNlkRVKy9r
tcyZItA+LgXavdXgjKdFqOEBNnzPEgKkTIswcQTzw2ZRfLTJZEAvC8DSIeLdLcp5nABippPTXl6/
ceRiTLsT7IFA3MY21ARTW8XdQA5aPs1F2ja+lxefmqZVrkbNoDKPpHKK9Xb6+tjy3stFHRKWV8w7
UgB0vXV2MsJMOFp4ukXRgrDP9RPT9vGHalAdX7TTHPtO4n4bkGJsfSTpEJJSLPcgVN27qTTNGarC
LfBqb9Y/h0km6yZZ0Jup9yT0GKI+s4xPTV7+0NzICGjnHLG53aVQXFQJMqFjRNzPytcLrxO9QEx3
xmbCxOdkduIjlD/uQUFt70oyhwJrkaxjMOa5ttIzZD/FHTJYLawy70uT/XTnKbzwWn53QqteTk3v
1O9mGxaLg4+697AwmMcYF10d3rDNAsdygMGoLfLAHPS2Ppl9Mp6nLotulpW139K+dn+4HsrNfusW
8wmhQFU5+AV7Dp/sEXJ3yepBVLJZvMiaGNpRNMB45E6kzz0AMJEGo0r1Ji3Nozn/vRsrX1Cid+DT
VPXX9pLcpoeqYM9Krfzkzt4SaI2dXmKvzQ9u7N7SmPgh6ac6xLXdmEpbVP6SyiDs8RLd9yrXZno/
7G65Xc7nsVvMg3N0vzT8q2TwpHVGdXHbzbfNVlvQdcyCYRo/RS265b1KoJmD5Pnw2CPsWQKKIRcF
SxK14PVHzCW3FwKNWVCktbiOKpcdTPxwKdrBPDgf9zwBEvHBX3Sk5TO99XteV5oUgwsiViWZ/tK7
bEAylG5x4rfduHye6ez9M075dOo8kVwS2xKwi5W2r0PScSnGsTrwhvd+iB8jSVJxiQxcbhnqclVx
zH7J8MNKkn+pSvg0T7nVmTd7pFzlh0XdfY0ESqkHQcOuXSoscAy7wA22rV6h0/fvhzQLIEH9z6Qo
yRn0gfNGWJTCybbnoBCW8fn1+8ywBlUCyf13B65HjteQquFZYI5aznjgmCFNOKpvZwMpjd8wxasG
RR5egDxpfaSWUUT8oWxzC7DxYrnJwo1pbDRM2iPtqft7iawz/k6+2BLMv3E5HfyjljAxNZp65Q8Z
4+09MW6AtrB6A3J21MrYuy3y1QJkAyIU1OZ6aW1iC73MG25Lab1H9b068ZaXF7ePl6fHH3FvZSQK
nA6J07x7r+aSlhajaRlFiURSEjGmsDRF5E9J0n1Gwrw8wNHJX74OZCVMhKiZAQyyyu2mmfocKU7l
IK+oNc1lcJTufeO2+sfHq9r7fiBfJNG/HF/fdumZGgfgimpjMBmt8S5mfvoUlkl76iZkXB6b2lvQ
r6bkT/klpysTsy/jHlMukIP3WR+mV6i7h9+4yuRRNCHB7zOkvonBJ55CLUL3Bq6wbHrxyt59G7Yw
ilrDFP7tlEw11/3rm/O0J1AYkYQr+C2u83ppUVcWKs99EtBF+ycMKd0UC1reSc542RweCs/ufMmf
5NrASkn6YZRZmwsho3Ir+EwY/W86IJb29AGiy9dpnsnyJfmELIQR7dOs2B7A1tMLE+3zJBBFPbRg
hMPq1EAq/H2KlekdbNJHHYmds8gcAnUFIlFu2rYWBvmei0UjDQQyyydmvayTHceOP6eHTCN7pnjw
KCxQz+T127ipemqzKOvZsDws2gC5h+4ylzw2YEiOelh7j6ysYzJBRaxCtLvJmJbOhOo88hCJLrzK
F0omvmohWuh+mEhClVxqxCBLEMSTp16jsdBPkJ7k11KU5YnsQPz38TXcW7qEJKgcU1KrbevJZLx8
tJQ2gY1dSd5rSx6+xelBS6RGRxDInWfVoUVKt5JWJROgm2vRoXtlF0udMItq577hNC2AHAHeOk7a
AVYiLQR95C231y6Q1wdwAJgjyAYgMlvfjlinjeeqGUNWbeKd9Um0iFbjEKw0SQ9S1Ps3wWByGIgY
4+50grfqDqD5nVrNkiQopjGHUb8ZzoDWUGmpGOT3NCh1Hy/t/uKD4JOVVYp9LHKbpzEIDFSsh0l/
gRzuG7Xe4syUoHJ9bOX+hMCW5JArcTloMW/hHCKb0Bbm5gVTPxpB0SDpG0LDfPaQffEfm9pbEKOq
JGbQVN0zto8lHHOlpkQBEbsC8o1B5JEyf/DYirzN66cUC1SFmTTnFHKa1ycCulHagkM8BSUsVB/V
1ksvtgXVVEtueM3433wnUsqPXTO7rz8gPOJUF4mGZMtpk6YwWO5MXumNAS8wIi69Jy6d0c3/lkuK
TkSZzQdnf+dAEg3JCQfZQWHwYL1S5JbCzuqxF7bFDHyqyk+FKqInT2/mq50zsnuwgfdXnOSBSI/+
qyaJYbbZSt1DKVQQIaM9H15rpnPhN130U5jAOU+zynw2mGU7CFr2jDKTig8js4dXTB7gXyKJITOI
zKdpChiML896Jpyz06FupdlCeWPrUfUxGQ5VHHduBfjg/zcqP/0vRlW9BSMBAIJOqB2eqmZxX2hC
jae2z6NPj8/r7voI0yH452bcjSD3Wd6OQ815RRN3/lvTRvQy3EQpL4k+K0FXcJTKynn14Bh5IIOH
XHlq0TC7brbShEeomuJ8CjKLSRW6bnMwQUX+TAzqUd+z3Ne7GewRoqEhIBP5zS7WYvGQyyqnIHXm
5kSo059NiCdPo5M6l8cfdMcBkNr95P6j78VbtN67MFS6oRL1FHT0bl4W6BTObWgwbZSmqabdoL9R
rqGmlm8rYwwPbO+4ONp7shtGGYaiyObcZPqUisZbRt678XOHhtL7qTHTL48XuHM4kU9m0hhKJmKN
bTmEqEkr0W8dAxEbklVRJFee9zrIkrk5yEt2DidzfvQspWODZWATznhJls2Vh/d0S7rzbTYsVCTV
8rmw6PflddohnT7kB0Z31genASU86Uc1Htz1Bs6qslCaScbA9ibPj8tcDaBY726pM3b+408p92P9
WDC5zVg4A+mUXyBSWJuyrS7UvJHhfk5k8l0BCHcymZL6RBWvCFIK/weVpV17IDZB4gA+ovqxtjeD
uKjHlnjInC33ucin5G2cRzXzxVNU/N14ojgweH8gWSC9WUnNRtK87Th1btyMk7YMgdYikBKhjPOS
MJR38BLtWIFsTgKMJAsQWOL1suJ4yQy9UUTAgc1vEgbxjDJReZDt7Xw8ijZMMQLF4VRuC0bLYHRC
41UNyhx5A3hyC/0SjlH2TWlF8rJobXhQBdhZlpyUkrwQ1Kd4Z9fLqqyxSmjqisCrTPVaO4Nyjo+H
6u/vGGErjQg4caSdLUp5cfWs8exFBL3VJR+itg+flXYmg7BGjXKycD7AXNIe7Njet4RvgjAF/iaZ
Wq6XliSKIF6xBJimwv0but/8FDEec4tn2LbTYTpitrm/02Rg1B0lLyczAluoZuc1jH3VxYAAVDGd
EV9vnluTA0P19gjGu7Nr9FdAUlFvYxxzi/qZReotXV9y5MuB6cjU0K5ZTEry2HPsLIhbDBxMUjqz
ps2RX6xUaV2NBU1hnn/Q07Y/p2aFrmB8xKd6bwm8CFhrJuiByZhbn0GzKnb6tCIWcdX2vdmp1hev
KBbdT8bGiw+WdT9WKWd6fu4S/Mi44M3rCcPWkCCXNwUiiasBCvASeD44vOjDFCXdv2E8UqBSzaj8
xyKigdpnTiwoo8pULU9FMYvMtzuBekOBdjJoiG4x/hnHef6P4nbJl6bUu+/95BmNrzVwn91mKsyG
n4+6ccR2ID3p2rMzBUh9AWYMSZGxBYkMQzFmBvB3DngdPU+jJ54zPa6Y7/SsZ7dTTaZFM12c4Vhn
IMsbD+7XPbMLoTlVIgYL4Gbl6G8eMQ/P2xVx3QcDw17fpnBRID0erEU710LM/TURo30x6yxuLu3I
/Lk5034NtFhNn5YsNr0DV3Z/32HdJoeUUA4o1reS3VPMNMBIpwHq8S556ciYz3OU5ydjyPqXLHGi
g3dnzx69adAjtMg5u/KS/hJAm8i9Z1raE4QVln4qoMU9ew2zuDEYSl8gonXwNtxfesrdSJKTneBo
7h7WbqC9klfEl4mTNGAeWm5imR1FzXtWpMukc0vvHZe9XhUSoMC1AWUGQ5l61woR3AutqTZ4rWuR
ZESSz5CHm7hkEyQMS6tVEQKzQaS7yZn6W/vRDJvMV7mLr0aJSFPEqtA10xDeYgnSGVB77jWkAUiM
ITxdjN8LBzlWQvPpZodV9MfrlwZTBaRLUF1KYvT1B6zVwmCsifi4Nif31MJJnvp6WUFTZtj5f15v
SwYkHD+K+JRu1rY6pRYcGNip5s6MX3gFwzNFqOztoMzlkcjU/RsOtQjtdHI44lWgz2tbLQV0PEFE
EqcK9aZMnuOH0tvUgJGemtmaTjrp+vnxAnfgBFglSIaKmgcChPnaaqg1k9er0ldPjQC1mMSfi2wU
p7jkfrmzJW4z9GBPOmJxp65Rl0s3D9qfj3+EtLHxsyDwqOMyMQM/6xbSMFHsXJacHRWNgLBvlEQk
PAqj+/djO/evoET6Ub3htMoBss1a3dxxRDJiB9rNNChoLfp57daIx9bTwXfd811wDWGH55Z0dWOK
nsI8KnMIrRn30E/hkbvUac777rYvdjYOfz1emTyHmy9IdAlrjAwADSCF611cpixBOFbmq6WlIRoK
aFMkXt34w7Jot7mHjjCOhecPxnJEsrZzbGUsRiaCB2DFmygQwIamF21GaBEtGTriRg55RAJ8wNB7
5U+6hqU/OfV0fbzgna1cWd18XyOP5mUZqT0YbefcMjefX7Qomk61J47oXfYXKCvSkjiUY7P+tixa
adQZ/zapUXKZTHsG3VJR5hA8xwiojy9uph0pXcg/dLuhEpoKvJguu7WFTjphNcHPocH7l6k2eLg2
eheOS3vQ5905pXTk8aSEWSQNW2JSHikztC3qRrGOQHniRX/2eep8yhcnvBRxeHT/fg4TbldF2Y8a
OIEV8ojyU//yokNpEC59BXDG7tzivRXn4mmIQhNEcVK906ZJ+aef2z7QO6d7hhm6+uTQYDxFMAWm
J7xE9ikZlvijHtr/RLEZnog7uv/SgaUmm1szOnGRUA/u8d7FYr6OxI12OKpfm/poGI0QFNa8o3q8
FMGcwBGet0AuK6BHAYTO1TkS5XKm268cPKv3x47CM15RxTfTD9keu9HurT5zHHit1DqZ/cbN6o9q
qTajTxk/+aAts6s9CYaAogPD91eLIo2ca6JQiiTEFtswDAZAkpmScD/b9mXpG++FnD/3lyEMD77u
/fnDlJzug92Z3tKWudru1dCeJtxWOislU73OUAdKO9rvLaVqOj/rjCMeo93FyewRyAiQmS0fuao0
LYQugke2t8YgSTz7UqCn4Sd6q90eu6j7o8Pi6LbC6QPQnMOzOeyh0FOz5OgUvWNeen3J/s2U0n2P
hm93rgdGAK2e8VBVzY6A+7ufFWdFy46SChWVtWUjMprG9pIpmOtlOnnZFL6pCh67OByhPyizuv38
eKm7BlFeoqFNHQwg69oggWwze4mMnF2neXEY7PPzKq1ORTvplzgBMvzYnnzO1n7EhUCUvhatC5nX
bj5tZGrCDGtccoEs+nPSGuOzp8HPMyMDFcDclH+ugHhcq6FefHNpf7zauunIKrvBD6BvsklvIz1v
BJ3CPkhsk25zlFDK9Y3Crd7NajjelHxsbwyelW9VUB/n0TSOOGJ3DvHqB2yf3LFRtGJ0+qBvaO3R
NAFZ0hfDm86ajsaf7t8h4goaWvxeYK70pNc7O2mZ4xVeKYI4dboAUkiIQdz+aAh9b0F4Oy4k9UUI
YrcHdhwtux4aETQ2jfxwxtHMoUAZHhmg0+PN2zmqsh9Kw4KIRbKurxeU8B9rzRQiUDP0U0PNzPxy
hK2wngv1FCuHHFN7S2PAkNiBlRH2bSKzoWyn2qpVEVhZVN5cBUca99Xytga/ebC0e2pqyi7kINB2
0B1EoWp7LgzZG211ARKQQeZTPNlVdgrNZil9Ol3e4qMMbF3QYJ7L66wz+X+OYeV574rYKmjACbiH
AFFo4kzhufqczaH9RjezJjtwjHtniioCHWNeVYrm8pP9EgXQiKM8lPcCTmNQmCKER6qaPfePxxu9
Uz0hQkSqi/F/AILUrddmpsGNvEbja6hV3V3arkKoTqG+W7dpfW7a+HPK8NQV2ZzplMWqe3JhzX1m
fqs92JadE8fvIHag+EYqsH1ympmZXJFzAiqRexHuYrF8mNzsE/mtwfBi5Lw6zeF5s/m45AEErdsW
a6wnQ12k0RhMcSKeHHegeDkMEGRYoXKwth1HzBQBYHS8BLnjtvehFhUIvXkcgtI2UCJgYOxpSYs0
QGqkD5gzTBgwUIdbs8RLYBTJEQxz53JR9KY2h22Zz20OvLCZq00ql9ZLEqnPbm78XSC+88fQHt6t
nTNLIgcikstFWXiLzW4gbSnVJITBuayNs+iz+ssSNskBQ8DuekCdU3FGP4n28PrIWk1uEolDLdhO
xfKcLuN4jvNEo4KqHGm67UQnEoMGVRr1RSp68tT+egkdryxoxwyBZcfFV7F05XMeesYnTc90f6iR
pioTbfKL3nx9aQrEN/UUilMauDtvc/0dhRMF/HyA7aPRAuZvCHGbKj3PcW8cxAm7PoCBEMkXA7YH
h79eJczGoust2oBt71Fy1oroWpRpdZ6y+HNfWdmHwdL7N3rSF8FgL5kvPLe6ilF9/XwjVUx4+SQ2
TgInN75IE67buFU+BtUMW56fL92I5oSWT99iOAil2BGEYo/9307+ADSaYWJGKmn0Gpu7Yc66nS8p
HV6v6RPa/4OBMJXtvLgzMjsTCmQnJYRB6rHRvWsiN5auOLSrpMzr7z0zVyh0S/C9SZv83J6UT8Zc
pR8eW9m7JgTU8gARgTFWvrbipEZimS0qeEYfWecwHCofOrvm3aRXR+Pmu1+Rc8MzQskIlMPalBfN
qUDZawhQOoZQUQuZt03EUJ0hiPwXnq/ha66aR8n/3vp4r4BVcGJc3q61UbPQLGFX1RjA0jFxKEVX
Baqw9Xcit440F/YWSLVb5XTKVsO2iZe3S6iP8YzL0YbYfbKtPkk+NdBHW1+NSb5SUQVrrqWP+VGb
aO9dBIpKMQCXxuuxCS3HZTbNHtaFoFYhp4+I3YN66MRFJNp4BmB4RNdxZG8TtodaOBl1ir2k7tNA
bYb4nDdtdVGJPS7RYBzxjO3tIqMtwAr5h9zO9S5KcqFBzNUQKADaviG5h1K2CE1xRh08OWiVHNna
HFNjggsg08EEgEch5Zgt77mcqYRVc3wE2N81RcGYPjNsVfQT18uKeqOBMRI0gFEX1tdeIMMSD4V6
nhT79QN9tHuBb9CEk6n0thKRDZ4yVjpns1Ja7wrfnXvVWyABHtfj8til7DkuyHEQSJRAOLoL61Xx
ALmlpQ9DwFSVqZ1LvucgRxKOvPLeISQJ4LTD1QQSe+O64iyh3G66BKWmnXw0ldymtWClz7VjRh20
wsvR/d7bLineymAkKSvTT+uFuYjFw14TgZ4lQruotjAvTYkeWzgJ/SCu3zUlwQ6Itu5MjdDmjUp9
CQl01bk8Z4iGfuFgCEoBVnpgam+7gOrSJ6E8SsK4+Yxt6OroACdD4IVD91SS0n1WlEOpgt0FASy3
eUbpAW+RS9B1LW4Mp1BQMVJxTe0CASx7EJWfVHV28Kbt+WEgZ/+ztdmn3qgMN3VAM0A9kF+Za3Jf
HGVyf/Q5U56KGjtBypzZb5x6mnZQLoA1p8wpg8RfgsA8rftGpLgoKhrVv4XWMs4V9W54EBXsfsef
M7lyyhnszdqM2ahjSGQlAiH0arhpeWQ+u5HJJc6KKT8/vsm7xhjKksANCUjePCsteK8qmmtyggEg
vW/UVvw8961Cqqfh5f3fsAY8AMZKCIuQ5V4vTYPNSh2y9CcmpXpnhyPSIJPxHOWHRF576+LboWgD
AErOB6wthVrqaAoDd4EdqVR+3Nm5oQfyNR4q5QCDvJcakHuQQpKhw22/CT/spWntMuEL1shafVMm
aAacSs8kHXZyHvpe9ctJyU/LlH97/DG1Pe8oQ2QLMhepPLq5BJHtKVkxkmVBrr282CNC35U1V9dU
DPC+C8W65oU5fWjqIfkTMqXwpdXTZDlZoZudq7jqrnYaGd/VUBT2m9yOy3+FMcz/ffwjd3+jbAng
w+kmbg9zI8o61TzeP9LbkHHLMbmVtt1d0LMUb7whPdIv2bNHiwa8BRBK2YdY77tVMqraOLxMZehB
W4uTuNjdDN2/DgoCGa+jMeu9cybRLoS7YBQAoa7t9aWW8J5MvO/ZDL9YaaffzEVN/qp693cyQWYM
6aDJBBQCzLUp7m9Mp5Kl2U2KPgMKUO03eLYH2CBrBEVOjzdub2HyvXAhCGLga5uDRRXDH+2sDXhY
vbxVttvcSj2BXrCAB+Gxqb09Axcnky/wKyBQ1wuzFVWx8yzsgaZFHRAMhKzBItagIzy46doo0l6t
7yw5Lmk2kDjzKUl21xYHs+ldI0kFhGam8hTlOjzR5RAvXNU+PHiq9h5f2OggPqB8IBOUtS1Seqea
TWxVgzl8yjK7VwKSwsE52LAdO7LjyjQZU400pDavk6N3c1lAYhtYoxE/WcXcnPOwKf56vFe7VsAE
0Owk27rrtDLkUwzIDwsoA7uuuizzEL7YwK9fTW9Ma55y5P/sbA47dRzAijmrsedw8md3qkFxxclB
8+5eRUKagdBVHnIautuswzK9ZNCQgw1q3YjnZzuvJs2v6hy/NDR59qfaJ9WPca5acTOqXCMlETED
+CYAkx9IW+nGWZ2t7klTIyWGt8fRM7/V3aH3Gdvqv7sFIL4oEs27PilzPRAlxFs4pbyM3g1tVjJ2
kM/G4A9haSwnwWRtRq0hNZ/cjnzi3FbZ8qWd8zY8iAd3LhyxE6P2HEeYRrbludHqGKQc0PMNSwhz
3SKZP7dV5N7U0QN52Gnd5fWHhpiQ7fwJMN92EbKwNL0ahoigs0Lv42y05hMYDOMoeN8JCinPMWpL
OE1RbFt90LumSIdaPvdty2SazhgAEZsaNGXdX5SaaKYnNbo+XtuOn5RjFvSeKUKS420eAAD5LaOW
fEulFOqFDpz2qasLzbf0pTk4rXt3TxJb0vOBIoFIdO1JRE5lJTOjnsOaWRTBiuybQUv4IJ7ZsyLb
AJKoU473ycPzS5RbK/qgK1FJv65RlT8Bm46pP1IhDx5/t71iowxd6NpLlm/e0LUdy+szs9PdHjrq
RKiBsMJi9FuNaCpIoe1In5twhLOwabtofDu2Zf8ZCff579S2Fe1sahnqJ49/0d7CCeIo7qB9xGjC
pvqpTW21hDHNu9BMZ3+JNP3WCV09qD3s3T3o4QBuyVELRubWy25GdVLDBY10l5rYX5FVVLdpakp8
XJ9PvpuJA4e9E55y5rjjxKjyXzbbmU1RlneG0gVA3amRNYMxx9eetLRkTNQopxMNryT75KWKm/uw
Ak5/P/6qe/eDcirOhu4KT8YmSJ27vO00FG8DJxmVDNEdxXk2nMx6x7T6fLCDu7Z4/xzQ/fA7bzlv
YktxTUUZQADnOGLFURzolqH8r229Pji+u9tIiElVgtXhddbbmCN9bWaj1QdVb/ZPmZm1DObZy3mw
a/FkSV7k3/iMgHphhwM3QMdjba+lOExsi5sxO17cuFIM5HU87dmItaNex97SaC9LjXRqSYBp1qYG
+Iv6ATYBxoo76yqGOT3FtZNcnC7s/1CwfxC47HoCYFtwgBMDMuu7OaLD4IwwnzIZUdDrORWDcD2/
n6aXeiqXyB+LbvpaLub8n7owRe3HbWRfwTtEH20jK8vf+M6//pbN9aRW15kRNflg4NtAl89EJ0TC
FjQpcfQbLwduD7DLTz6FLQwkjo0ByRyGa2ByE6fELDWwnGl3adrJPD8+PXuuDY5gef+kKtj2wddU
JKKmmWw4npVMKpSMbyjDqn8+trLXUQc/LUkaKK5IUNTm5Lhm203KhAdtK8c+p6M2X4xEMtWrJTPI
tju+sYy0ehOXoPS6xppxs6GY+kubCWe+CcouVyDg1ZcytKynngz6IBb/Sd2wgcLIaUGAw5CBcsY3
r7UOqWIJ+5hg0qzt/62W1HlrqvM8XfuyL261lZRLUGRON1x1PWu/ANP3/oxNI7ugxJv+SGpDK6DN
nVzjYIP2PBcdTNJIjf0hmVx/ubKGQUijAA4itXWSUzOG7g2opvW9Y/D24Ijv3W9JGUCewEsHXHJt
q00FTBDTLIJkGKfPGaolp9INQyTDlMVvksT8+PhY7KyNeSdAxDAUMBl3d715VhcCNtamNPMclN40
Rr5hN7Z+1ozJzQ7cyc6DB3U08964E1q122HU0TZL+Aup0pXm6PhjU5dvFa3pqAA4jQ/HLnppXlPd
3GE+Yq3eXSiXjC9LQe2OB8jpKiZIcwaUqE2Ogamn6dXNAN2rg3tEwrADRJcz6BIyTY4ExflmE0tm
l2ZDa7jRpZHcmlnofunUwvdSpI2V3nVOWtiNHyMFX6KMCeIDxnzEOLO7XkIlQB+MmSHFtz5IQwja
Ke7pdwnhabCQ2T+E6MpzBwfGwZHdXy4JGigNqUuxFd513LQBjc+mDoumvLfKyPrEEJj77I1Ip6hx
m/nLMjtBAZe87xizc3bT8OhpkHdw4zuIof73G7bgVpfJDdIP+ORrvWv/nFQa0TaCI58hPCifxynx
PnZp8RvoHyJRGtLcG/Ka7WXtQi9WigLIyNANow/lhv4SMuZ0e3xFd1yCHGmgTUXpQAq4rHcygqW1
z22saMg6fInitEpPjdk775ZxVs9hPNCXeGxx50Vi+Fe2UillyR7/2qKqJp0IO5WPacbzwuxaqzIp
Fnvmv4/t7J3RX+1sghlmBuMGrALewKrryzgV4bmpQduMxdgcwMN3l6SD7EHNhGRwG30ivpkPiyPY
qqYazxr0fBezSY4KnHunEAJW6GU4iqiMbMpJttG0ap2yVcIkqI/0/+PsvHrjRtI1/IsIMIdbkt3K
suQghxvCM7aLLKZiMfPXn4dzc0athhqzwO5ggfG6uljpC2/I9kDXXQ7jqrs05669rlf/Egvr7FdE
ymcXOeOfp62d0G+R6xz5ipHZNrfmiqL14OFHhotCfuH6PrsV9zoBEOfdn/3khbY2oBLDQK/KbxFD
b7BPtuIt5HoDI1eloun7T//DDtk1ihwiA+D9JztxDhGSFguxkdM5MNDlRsfUCMQXv6/Kq/9lKOIw
shPQxqdcLGvdQmPd+3BWX5YQf9c27UIZHoLWucTcPrdi2Fghtc5/qUyf5CeuRkreMvbLqmu7l7Hb
xA+k8b37ubGyz+/P6ty+38P2nSSOQsnpgxsuYgjGeW8hmTL8DIe6ejEQL7iwL85OiKoXOSzqcGTp
ry+MwTQglgw8eNTsjCP2Hl08l1pdz4156bU5twXhkgBYRuwBINLJjhDYlCxWyDuuqhG/JQymryst
y8+bM+ojOl3ZhYvj3JEGGsCkdhEbPuPrqWm46AK7AhIBd+lSNZrRh1wsezFgmg9F7uS49m7ZX++v
2rnvyXpR+wR5RMBycs58aSi1YJKSiroMP8Pzn2Nhjeoum5FUf3+ocxHZv4Y6zT5IlEHFKoqsZpjX
y7HIC+OxagNDxT7WmkkwePXDEjRAIrnuovT9wc/OkyagvSM8KZCf7JtNycJV1OZSQ/XiGe6RfzDt
dXso7PyS6fq5gwCICyL8XtcBxv56HW3sEpGEnUF/u2Z21K63HI3e/O+aTrirkcLtLDJuydPIb8gm
QvbZGNJR5NaNFSocbcqLmk7n9iR7cdelo94AdOz1XPIMASeMv9iT27iCyVnXg6xkEw/as49O6WDp
kaNL/f5anf2AANXoiQBzAiT7etDSrm0pekqCQPXKKzXgQQHz41If7dwoXL9secqPoDxOdkSG+ofj
FxUtjKVWwAYwl1mHrD68P5dz+45QFcESQOakwyfB8bJBvPUmNr1EoPNrIanwwd1ZRRyU/v8STO2E
NDihvCrWGyAsyvvV6FO0CFToHaXX1hBowkvkrnPXInEot6IDd5ng4/Xq7G7uMh9NeEDGMCCz7u5B
gFdfqbqsb4KgFRdO7rm6EBEApcgdnMCYJ28YjTsToAVcSWyTwWQWW3RVGYV/7xpbfpgzPMydTXnH
bpNGPJR+g1Wdm11t9vqfPeR3/RjYmlT70IejWfR65qsZCT+oV1o3eJ/dO24lkxpoC9ZneFCsWzs/
Sax1Lmygc58bRbPdSwSbYwgArwc1V5VltT+RSFat8UAEXia9HNRNO2R50s7OeOFznzsWdEN30AQC
Cm8N1YtsDaMZIlu+6Ogoor78MmOo+j+EQGhREWuhH0g4eTIrq6pyx1rgPqnMNuLGkiJdjZAY1oj+
B/IaXBzIa+yhXQPl5DZp9ZyDuYOuKf0hi6WXtXFnZdPnap3XCz2TM7clbQOa5QB2UPM8LbL3ZU8x
LNoVxXLPPzqyb+K1UvMRsTQNkSEIE1qxl9QKzw2KLiJJFOL9uzvB6w0yZWNRhdbArnQM+cOWoXPd
6mlMwlIYf/nW1l9F2ej8d8w9fTzwhXSzwSyfds4VeIcZ0ew5nYzCPkZobSWtVCohmfv5/gX6Zj9S
L9qpjjs3B1nl06jIn/BOL4pcoapc9cnaw/Jv6bJ+fH+UN6dsH4VHjlUDkUT35/VHzMuuoVpfMco0
zrc+gJrHBruQI/Hhx3wy/rPO+T4cYgyQztksZHCvhxOVM+tJFSpt8zC8MsxRp8bkSsxZLefq/Zm9
eYCgzxAhIETFFcLTcBqNrDQts3ZQaRct460b1Vvar7K+Q3HrUmy+/1WvKiO7TiBfBBIVaSmCpK9n
ZQ6iDmqhOnAN8+4nobw40H6J5qsRXWcAe2OUW7obRZ07nqPlP+v57cOTFiKECnWMGuPr4Wskvtqi
B+5TI3p0oFbWfVT1ziQlIkt107WJq9dLscq5z2vRH91h+7wIp3NWpsZarBZdunseJT0U9GNr4O/p
FJk4/veVpExLRsJoNA5Pnh9/4+XtPUelwRZsV720uVh84nWlg/XCI/DmTuFTEkOgN0l9fDfmef0p
dw8rv7BnlfLkmZpSWtZ/t+mJLrFQrvHcOoP3DBsj//L+DM+cdRAYO0JgTyQBxL4etuOn6FlYKl2s
Fn2ClVevEO3wP3zHfVrkO7zioKRfjzJ7iyD7ZZ8009BcOZ5hp2ERWvEwi+jC4312QjssgCuMQu2p
sa1YAyNyMyZkm4H66NQcUgpqvrqktnBuF1JyArrJS4d2+umUBuzN8spViHwV9SHs5J9ljPK0nqJL
LaRzI+2cPIT7mBDl/NcfD63hyKBS0qa8LOF1CEwl7mRk3k/SU//1jWET0qrandsAMoEVfT2UYJMY
c0BxxFPFjJXzbF6F28JD2rvVzfsb78z1TysEejubAmrMKbmSLVBQxl6aVLT+2MX9WpnywQ7m+QbU
QTjtghVlfSEdPjcm/QEwXrsO8JuOPC5xTsEMMULt5+JQ0KyIZb9ssWUN9lUThpe64ufO9L/HO4kT
lipjNSc8Qr3R4rVWg5HIxV5vwjFzkGfI8yvVlZdkjvbtcPokUM5g91s8eW+8Shrea683uya1jaY5
UBc3k4qqyt2yhP4uxV3Hc2UGhJmhSJyFVtD76/p2zpBIdyMRckmY78HJnIPC077S3GMNYmM3ldic
dB4gfEyiGj6Z5dzdBDYH5v1B3x6RnblKrYF8GRLdqQxeZM8uHRlEGfinQ0OiMW4XkorYRhXiP19l
7Fn+Q10DmSWGe31ExpYAjR29e4Av3ks/LWu8AKD5VOtAXTgib3umEC8siCU08IBWwEF+PZb0/MrY
mFmKlvhQYDrRhzJujLb8Xi1NCx0Qy+Ck62sxJONi9Q9gzXlyS3hnNi+WKL77WYmQQugCib1wlN5e
s2TYBIc7r23/DvuK/Aur1E1tV5euz2cwHPlJUqVLTExXvry/rm8PLC0nEBHIIVEvQFXq9SiePw5V
HhLeSNM247IwvFgEU/R5LNU3ex7C/wrz4nszIEk7ZQMw0yeT2lZfux2lzjT0B/eo4X53H8w89C+p
HJ6b1s6eheiJcMmbMucyuc3GxumAZndIjw15BTzH90XcRL147EfjUmn/raANMyOjR60bMBBb92TX
ouZketpk14YyFzeLWNrHiITw82DAusG9UbmfgzWDOJhNQf8ACWL8XvpRn2Zl1H6VTejf9YMI78yp
IZdzom6+UV3uYqcrxcdKWQXtq+4i8mbf3q9vMn40Drp7cRZFh1PWR5CRLDtuoeHeDk0QG1FpPneb
Xd06uG8+RsFg3jfe6nxbLSO6kFaeWyGgCjsWjcgPndfXG29FbWsJJ4e4enD/jIuIHqOtaw5F6L5o
0L6XKovnhgNfBOWWjuMOV349nNMUUWbqok9XrIp+NYa3XI/YYCD74ITxWLuXCjxn7st/JMwCLksi
mNOSftHQqh8mQ6PJYU+P+aCtmAqqe6PC+ZLq8Jn3gKH2FI/wf8d+v54a2pODWeKWAwJVT9sx7EZ1
aEwShFsBFPy2cvow7UVRXKjsvy1hofIF/JOXCG0zikcnd6du8Z7VJVSADWtVlLBkjxebBbAxlpXI
vuSGWj+25timcs6yDgPMqF/uPGcNVaxdUZkXCqxvX2V+DrrSe493fyBOSp9Nn1Vh39o6Nedx/CZH
F331sF7utTXnR0mz7XseLG11bO25+Lg25Xh8/yY9c5Z4q7hBTYqvdNv2Hfiv+zrqtwz6dd8D6l/L
bwoLjjjIi/ymCwyRhIXcPq9qnK9VG1zqQZzZa7sRO9kpa8ETfZJhQCP0rGEZ+1SFRpB2/iyebFPk
d2AYquf3J3l2KBpvtLX3uuUplmeAH00npUX/pcHUuN6EG4+g95K6AOT9/lBnTix1n11sJtwLpafN
0na0YOqjwZGOJg41V5uh54Gn2QvK2BrW+tDb+aW89/0hAVG9XsJQOhg0ofaJmXJAv9QPs4Lk0PON
pNiM9X7qveUCYvbc9/z/SYJPeD1iF/irNIxMpyLctlT4mj7RsG73XulcuibOTm4/rPSB/5G9ej3U
bPRWkbklmq3l5HwtorG6z31kdgPMxpfEqCL/6f0FPHcg8BqhxE1Oyt10MjeV+8rcCvRMc3ss4qxt
2ptoKn4XdqGfIEKvt0HvRY9oIVyi95yJnKhcACRFCARWsnMSIKN00PdOoXWajaV/RZKjE5S1/nvS
CDeNgswOD9qb6yfX7trVo+OTdafCVD9bRMQfHMvKoBStw+H9D3lmk2DoR/OUgpcNuu9kPn2v2k1M
JFV+hukksnxdOs/YR6CAewkHdOYSJQxiWnT4ICafdvHd1bLhT1h1qh1n7JPFkt2dHiEBIgpk9Lch
Mlov+TQ3t43blPdyBGn3/lzfoqH2xhXjU+8iQebwv96mWxhMQfMPWmFcF1x+51/TRFGvM1r3SjvU
bazcDw+CiChuBj+6Imy/5G145qRAqiSBJSzhN7zRFJPmugwFbu5uPVdHX7rzh7mLQCcvh6KOquv3
Z3xmt/5TxIRyzlEBJPl6wiik90tWct0gYZHfVa2ff5nGvrgwypnDyCj/1KBMj7T75I2oRisPCEKY
E67C3yez9OPIqbuHKFDqrsQL4SNRjCIO3C7dO+e2FEEerHMuA3SvTgO9JVzzWZuUBITlXedahWkj
aTCJQs7XfdEbdNosO102pz0G4VK9vP95zy0mhGNaXHuXjXrm689ry7LKlEuFQFrOxpUTfOsIkY/V
GP4xjdy+kLSdO6q0frjvQC8S2J4sJtgeN28KLoWNbbPEbd/0t3ZTFo8bTYALR+XtktKLZxS6LzaB
2ClFtg0jLacOLbZoztbn3PeypMZdIwbH512h5q5SUWR4qWb8kPe/6Vt2LmE08CXKH0gGgUQ9WdMu
E/2YC9WngSeyKS5zrzjYo6G5aLEGr2Jztd3rYJu9QxXqMDysQV8de1Kb8li2uRubQ6dlPAwjjhwN
Ev5HYyzX4+TOw88Lv3T/4K8zHFDAlCswSKeKSIz0evlDX8i2mFES1YtY7+xtf47GEi+1YWnQwgqH
+83/SLc/jYQ757G5+N514ehLVNq3MTo/AyoQW5ASAe2R1z8DlQlfQZZDCat1/JvBmL6LHouvdXKr
o4UO6kFm26X66dudD2t7Z4zsUlUwcvZ//6+AFG5rW4ish+yEU408GNsyWXGFkqZ5BXgdTcho0Ku8
ev+Dvz0ABMAufTvQPrTSTtM6sGaBU40k3qOadUI3UiTL5Gcfell5F2oJ/4AZXq9tQM5KcrErgNMd
OVnbceVcRDWqVJkxuDgcdVm9xX3mRHZstIH+uAxSyWSwNUaEzpyHWzI1/vLXpo3JOUSOROfF3Lzw
IRy1rhMDeOP32dY4VhjhGr5Uy6zWI6bEYoj7xuw/tFMVXkoT364Ra+PxwdCU2FudJ087gN82qySb
cpQkRO7sBwlgKeOPaPMK0uRUf/7Py0OKQhxByWtXPTy5DXFU5q8PSp0G0hU+ipgqet4QPfysvZnP
dmGwtzcUWDYyRPo63L78j9c7UJVSeqsOcD+vzLZ7KG0n877P5YyvPWoadfgIIMabYwOfXjiGlYEj
pVePMjsGNNLlsZp3tepVV+qrTU+xj9vWt/M4NNv8QdQFVfNxyjPKKMb26Iz1BOsrUtGXTsHljqmq
eRRb5jB4AvaYf97GTdmxGSBIf8ykl38IsnC8n0PDFGnbEhTFXZXrLS0rB8FEgIV9ewCA5OFqnAH5
S2Zj9DxczbEDvJ4gfq3Joua1OG55I1UsYNGK27qsRicuWxTMk6hazCpekYaL7vB9ERIT7UJOx8Ho
wvHO6JbBvAmqYnSfInsQNjKEEeq3jjCzJ2cpLXWNYBleGY1V6YASmR/+2BR6SP85yQIVQQUGEDa1
K3oSr1cI3Kmd2z6lbBEUUSzwa0+8SdQIKEfRoVrz4HBhS/D3vT6yEJDQEv4HIbEzGV6Ph5GKb/Wg
vne0Sf6tdzt1GNBgempmhObfH+rt0SJBJVFFUoksgLT49VD4AogOrmeX2nNXX2Whld8FqwX+KijX
O0gol7Lwf/per+dGc49dxcW3vzSnJR9nWB1gUQB718zD5XS19fbVlmMxXpX8H+4bx8n+6tHiFSlh
bCaeqrV166SlXrMlgZ9F2Zc2XOYvvNdFG5d0hLM7V2vrV6s63cU8Lt3XcXDlU7G0lFDyQmzhI6LP
ZPvdJOab2pAoyZFy2UuiS78z4wF3khyBu8h7CXpHfPPw3/7cWbrJYs+vPXWoRbWIeIMz86LzemwT
UDLq7wYn00+mbIzvwwR4DmWJOXzJe0RvYl2I/oZubrWlRTPqZyEN8zcQdHS8VZTJLQ7Whqh9X42v
9uiOL2jA+bdVX9q/1wkLk9R3t+IvgjytDtayYYGsKix9P2x5WNMrkV3wnE9V/wKfc6OqbmR9nage
gvldXVrhlw2SnXhs+tz04pp9qj5tYz7nT9sYdFjFGL07VKktzMZ7ymqExJOI2IuDh2jAbRVGy4sz
5N6QGE43fTN0XfRQtHSxUhLyO+Q4URKigoWFZQljt61rShtZ+VyVux21a2Xj44xkkxnDdF/b2Joo
nR5bChSfR0OSwzb4iAyJn7mrjMdJi7ttjEBPjctmHISgMXZhf5++tLtyOuEsnXPOLtyNk/09c8wA
CYMHW3ytbq0hqu4hjMgg0Sv/4sJgp0nKPljAU0vwAiEG1OTrwzQM0CjW0bMwRjWrZKnG4Bhm4yXU
z5uS4t7n2P38eJn2Kp7nvB6GlrzbQeYzE0s2uXFoQrHcUW7KDp7g3o21HS2fMuGNd/7U9cjnVqGL
CHoU9UUycCovRVDIfuwT+/eh5hft33mHZe8q4aewTcQE7WJZA0woGsK6z8FYGROdPS/SKJX7hfd1
Fnjfur27MwEheI/XYvaa7Ro9FYnaacM9D7zANvCBV4NWLwuW8A4AqjkHWCGaOU/tSJdB3KtRy+sM
7wbKW2ow7QSQyZA9K0+WzqHt7TqPs6XIrENZ+8Gx74daHKw8G5/01Av+dJXvV05U9XE4h604gmHc
pgSbybWJR28K/sxm0TVXkTMV1UEakfXMTRE0hwoDpQ9iyOYfWlnuTpLLvOKqa8XwrTJhpiaTa3C8
86zng8/C75ck91v3Z6cmsJ5F14+PWQWpPkb9fvZvZCOL7JDZyvhetsJ/DBAXM2MLFmyUgpPhmEnC
UM6goBp+cDu7vZN5vkz3rjmG31rduSvONLq+6fOtF0m55Z15NHW4fKf9N9ysepGAQ8rM+jy64eDF
xtii9liK9gOtpBYvcrFhF9eFYZmhZxG2TiLsQD7AAGdX0VJbP5dKBreYBhDWoSxNS6VuszGMMU+i
iD2gnj1ekVchwllW63YnqroBQY4vShKguPODc8AvtAEG3I7m6AlotDX2KKoy2vnYCXeFphYu8hPS
TJ6VTqXXkZDl2DjGOtClSrOpzp8EOc/0cQw7/SOXJjrQAofCL/T5mjBeMnv+3qA2aaSNvTS/TLPf
/OsW9eItKY06/LYUQhtEOr0oE6AQ3jcqteunqRrCxzzEFzZZjSH6e+PHf1q0stWuwOF/H1pL1olp
uNEXc0EK4ND7eabStdmsAAhRZqPUWzgKJ4NZZEOyBpn4MFpNbifLAKkoxslYSPA5zlLEtb9G/Utb
h/2vyajM9QBAXj2CNaMH4RSWd19vnV2m0djVTqw7OL8gFBHCSaO+lUddG0hGaaQgnCMdxuBXM1Tr
761cm+I6HFqHz1GFHsTsrbLGPyQTjT7k4bJ98SCxrF8CR2Bpijm70SdFo2fjfl611yVBHkqZTkXg
PyPeUnwax9X27rySrxeTPO8sOt0X/N2NX9RXnB/xUTtT6FVxo7dB8hYO0z3yzHV06wm3nZOpWPzl
sFPv8ngeZNUcmo6OB3Y46+TcNP3SfMMet1/iLgiMq1wOeAcgUpP/VSxN9tjOYVdhgaTMb15jD0Fc
O454Hmfcl+E+2G7qCYN00ECv5Mk1vMpO/Hx1fk+6CobYHSHuxAtSLY92HurdW2yqPgkYyPZVZM7V
XTlloXcfWBkISbG6yrzBIsP1EinLwpOxaILGTjwsZ+/3TuKP2lhszupSyo9NttfWlnJbPmcGfpXg
fIWv4jor5ymJFjBYi2OrjvjDcnHHaaGYPfokQuI6mwr1AUa+/1M1c6DjYcPLJdldq/QRIZtxih3N
prp1pVM+CQNPtzh3RhV8jUoZHidzN50v+9VP3Kw0pw9jZlfFs43hbwf2V7cV6rQ0cmNSIitMjWFa
PgaOrcMU+ZlwQNVVLZ8Cug5NMjh5BkBHhFVLX9VnYGuRRXU0dJO7iQyzfLvr3VlXt/Xmyr+NjHT1
ppKiXQ+4/eTmsQuRME0sIYMozfhkWxwui8A1ajXmj/ihivYwuEX5iDQ5oBI7x1XtFgKqr4ormak2
j1uxRfXDJHzxhzZFEBzA9q/O0XBHRAWCajV/LjNd3hhBk9lLtVU6v8i0iYHaVTpX20jNMdm1DJ8Q
JKmzpFPZAD4nmANQ37asKDO63mDeGkYbCY7i5syJ3GDtPNhsO8W/DaOPKreDD1NguT9EEaE8tik1
+0/zFI7VsWujvD42VWc+r6W3rbt8ZfMhmHPWhGJ/jkFKUW1sa7tSN9L26p/mri6T4Fg6Pvutb+ZX
Fc/0fLtOSzOSTNfWy1brgavZXvLbCZVPj2aF3X6jYOdOKEs180u5om8ez1swDJjBYRw9a4fj0lae
7o61W4bPk7Yw6FqsIfBSEMVbeDD6LNex08wF/cG+Cf/oZfQ0CISueeFYmlOM14tR3cx2Zv4t3a1T
t9tYW8/4aTjjQfatf1sisqeuVFX1IR+p1R8z3ydqNLXtb8+zluLOIDQloshYFtEjp30TCFV9NgrD
7HkI+/pnsUytHatOmX9Bty3sOMvW4UFnbPN0XlD3ukXRqm8hA7hecfTyKLr2l2mDv4R7rY57wD7Z
MZ+HKUqUJjQeGyglKRg57d5FuR5QlZdq6UB7deVeG4vWH920A8Mjaxi+uu06fKhyazVjX2skHssx
M9VtaymUvnEcK74TXboY0VtR2ybBBHL5di6mvEhc/MEVUYFl3BKeerCq2PVbdYUVX4txYkdyidfo
2iIy70nlYgk9OC9ad9yFxTYWv8DwCkolnVuJm24sVjveb9/mKetYlpt2m+zuQYZot3zZCLmL+5Z2
Sh7TWtkijDAbuUNgcutDuVl1FPtOnY2HlWM9JWKyKoeMYAhnLoX94RkCd/uESaHdHoClbT1Vjr5f
r3c1mjytgrZ+MSsps7jsWvWhN8rg5+jW/DHpCw85oEWvH5SEMJEIwU11VEUkoxhYgfxaGFI9KxqR
w2EqrWA5Iqk628dtKAeZ8Dhl6N4HCv5I6894B5GC62OlxErxQdi5GU/hwu7QvTc/KKvbJrA8izXf
W9ZChrgzUtzEU1320bRJqmJLqOyjYVhjkwhwNT8XISMHUqyZIQWvTJZpNbV+tLrWDK7mQhf6VmEs
638tioIILpCj97WXpjEkuF0G38KNqkdqe5Ws48AeM0Taiko8IPeehTEV5HF+8HJ3DOKNvxW4YEvd
Ihpso4qX1nYoeDRZn/sxJdb5oZ0wy4hDZUoydyw9ixg27ZoloraXD8G4Soy/MtN/IqsKb3p7nI2k
YchfWJoK5I8F6hy9UznV0ZX2ogA9ZcN6pbYowKRZet5PkwJ6FGdKZ3+DLahFimNOW3xxGuHmR+U7
6qu0gqqOpTtZ95E/bSxQbTkvOSUGFICM0rhGmcgI09GeXOeKW727D3b1hLhbLfM3JQPvj0G4SFAw
h1naLRUBlOlkeXa9hHNhJrLzcp0ob/ZkioyF9QvSgrGvi7DYxJZTpmXmhOMRZZfmo9N6QvNq2KsC
TVN0W2xDZf8BVZYXpOxdMNNWhRUC70XTwjkRMpzvHK4qeRdOcmk51T0gFJT0gtutBp8dr3OnsyOH
U3dJ7Q/bg9v0dpaGo6jWuAA0xwsbuJrSBoCzOammUeVXI/zlEWpGR8scfMR0lYkxnK4L27CCo9U2
9levoRB8hewPx6FbTPOZBKkoD4HVhNF9XuLSGJtZNT9UjleWN5XFsxUrp0CKNqN58snstTUc8nEz
f2K9ps1jJmytr2Q1d18Dc6GjRBYhnryZVCrpcvTgYi9C0Y7IZaVzMJiYLQm/CW+JsR1Y6oOiWELp
yvDTjsapiXK7wyluMAFcjrRtjDz2d9E2TH6o3ZPOtT5ui53dxy5ZB/UqzBEAgHjwUhJ8NvrPWeTx
fXqEhr71Ap0fdmi+ohsx5iGhZeP9KHt76JIKpyCuJTY4jzoFlHtNW5rLxuwBbdn0rAzqFEG3xqU9
9A/NUpVT3NXBBmYPMjNCb5rNm/hb5TlHV1BDiDMvAkfO2sPqYmQB4HVW41+9LPyGS6iOXqQ/hsgv
RtrNihjvHF9eZf4MAJAGjwoJyHDojEvAzl8IoV1CNtefwribhfO3ahASi208pPpjaHRKfg6bJaKx
gZd6EHvetEzQ+xTFfZxrq8MYOGV/aMEaeqSrNpySGmYPF1sU4UWiN6PuryrUSW43Z5FMA8Ep66r2
ytpNHCgoW7w5Tbkl0BYXK3GacXrytnwGZwrs4ncnhF+RGxTBvW47F4OyJmwCHkMzr54yLvTvozfw
lkj25RaXm7/dcz0QYDutJkjB+9f+3ZR59qzrpvvWb7VR3zvltBrIzHnLYc4dVGx2HkuWSGx4v5jT
unbJlM22T3MpjO6kWL1nVsRyEk1CcISJYQeHopmWFyFX4C4lUDYrcafMwbzNE8GdvRTAxWHiqAdv
XnnmdRE2BUQ3GqRphsxJRdiljFRqY1yTqNf+H9/bvOjOU0P+kuNCwuqP0/JtRJ0DU7zB0L9aN6Kw
ZU1ucGO17mQnYe84T4tjrQ01v666X0qzB9xZ5uqz2woCzklIlnkeMFBK/A53+lg7dj0kzaKyO7tD
kS6ZYZ86abHkdZVMoss/TYgKd+BfNciXIirG/E7l45ylduHPbUxlc0BucPEQy+pzt71FaN77nQeF
W6bFoEjIfWsWyPXCDWvTvvAHZOHKyPiyNbZuE4+SYXtl12qEXTXWYew1Phxb/gR1sdokJ+inuh3j
LZgWybGLVJGyPd2/eASzn7khAxHrRY0Yi3Op19jAZ8MvrxtG+yGot6o/ONHg/17ok+AluqmKnJoQ
Ne5LWch0jiQ1txJzIMUDXvNHNgdrsl+Wsdl/j51gG5tS7ooFMAN6eiTF+nvNivxWIA6m0C1BHiaZ
qIp91YYL3BKf+JqDZjYGF2M/ul9MJw//BNbqYXJhDWGeymnpg/u5dofnZvTz76i1+VVakCqUMaXb
frvd8Nv7jTHAcBMSe0VJVZnV35ZZmjMvcUFhYdTh+MlWcyGuBxO45XWYOTMH0FyaP/Vsz/JQEqKV
lEIb59vSVNPPMZCtkeB3YirKMHVEGQaXruV6p7/hMK02t4u9yZ26ZAzH4NnQHn0S5KNdgLEZunbg
N/tg5OYLrQdoLWA7m044QYwcUfGnwlog359L9Lkb0Oi/BsyN/hpln5fkUmVTpcCmxjJdLQdyIK2f
9q8hw9MvzaxKXuVLPnUp4VklKSyirDkHmcti4IVHUSiYbPoJfPH5aHaT981UE10CP5IocjpFG7Sx
5JppDnoxvT+d75NYTMXe80SLgQRcFqCc2V7lHNdNP7/ARhFFIoikPhmLMgaCg8W47ujQhDFMOM3b
PI0yNkrELGInmzG57Yn1X7q6c/B0X6bxl9GI7rHqCvF3XbbZ12Utih8jYTPFahShv3QW0s1J1ojt
y4q5uR3nrgHLtXLDNXbEJkRiV+t0FZCkFbFVCPtBryQ7KcSJwDysiyWuJkyYP+q1HT6uYUHdpVe9
LMmqO15FTQUa5nvOA5Gg8q0+h8E6G7Er2uWZ65o6hVyM+acy3PZPp+ZWwWEqAp1Mm1s28YZ03zOC
Xs6nbMzKG9KC8Y+3Dc7HnAP0e1Et8L2KGkpL7m9Su41yx4cz1Jn+HGco6YaxSTKK4b27hl86UsQp
zqk7/LSsvs1TsC2BPHQK160Y2eOe1oq36ScKOmtFkD3IKaEr0+hnj1y0uHWiDaqAtGvnu8795mm0
7elnVKpyuu/WKpzpTc6BF5udL9R9ofOwOZCHo429RHObFn0XtTclvYNfBbX+uwg7yOYWacngGa2y
XWWOvqNK3P/j7MyW49auLfsrjvMOFzZ6VFz7AUhkw2QrkiKlF4REUej7jfbra0B2uQ5TDGYd3wfH
PUFJIICN3aw155jzItQAS2B96UhFPmSjsryAmiwfMOPa2bYsS8rGPQ3cK7tbqoj4JgtqMNqtrPO6
vjSfimLqw83SOHW9Frm6T8SEhZonDKVs90y/9VYaRax4lhYygU+sYTTG1EpR/YJ5+m4RLNVYnSUV
SZR/JnwnVVSUR9Oo/CSstp8vqG0Y9wt7ZXp9A8fmAD1pk3gRhXdCSWm+HYaCSqmfJ2rHmGkVivdF
QfSdl7ZzKfzYUdw8mKU+FX7b59LYaejrbvJWb+Z95LqZc23QOPwJzGZ5rIC09f44r/voeM6cQwSl
M2WbpjbjHZ8ApSHycvrrLkrLFg61NRZ+7oLI9bOs1R/hcNGzkIRFrF0XpRSXTazLi5gyRuiNLa7d
3dxGSxOESWnnO3rwE63OcalfxnlKHlHoVs0GCF+UbsLYJEqga3uDzQDd85/hOE6XczMsP/KMefRK
rcTIZ4kZXO7Y/g4X5lJp3X5ucmVvzWrU0w6yepJaKbOWu449yzd3mjjJ6vWibetQb4pNYTTpHRGy
yo1h18Z9Rwc18frGsu8wLhdfGhCWSVBmtll7naLxT04z6eS+ZQ4lB8PRCCkETDPLRcup0fR1Ju9s
E8twFR53ck2TLGf5lY1s+hT3DouhHSp1xEfv0L1KILPtqYwsPW5Xna8iy1LOWvas1gAY1RJaRtas
ya5m8hLqg9l5ckCbFTTDFOX0YbSu8DCxV5OHW0N7ZEtifTLyye78Pnemi6iqhevVtqkc8mGWxnG0
ENAPfdEn+3zW4sdioYx0GUN4bLaRLeuE/f3AscTQa/PLwmElDkxK3CwJaZexlthO6PozDf9H2EBm
usWHVpmbPp+beItCL7pDLJUTrCIoTdWVcHcI6fsvZjPZV+2kZLTWMk09IPVPK/pKLR9CVrjZpaCL
JT1tyJJbRROs520/dGlQyjL8FiH9q71maJkNCXHGHebki1F4Kluo+5CobbaOeZnJwBrC7mnJS+Sv
bc1U4cFZbB+xMCovKQPgRaJniH06FeGzkWnpTSfZNfjL2Oh0xSG87PqlpcIXJ3XZB4MVdaQdDkV+
kZe9Em2F2ikXDrOdFYBLMcpNN9hhuc+6fCl8i/SEwqsTi9Wm60xxaRiytwNwBey3OANjZtbsJN66
rRZVftw24rBQpqerUDX9LqUfZno9YYRscYthdCixN7KkemYZLM5MsewwIoR9LtPPTIvYTa/stnLZ
EpmL9qNAifG9MmC++pnIBfsACeLCjRJm6h5qvE/TrbM9twrbm7FYErHhyyhssB4zWX+G28/GzhK5
GnFwiJcnqZuj6mezVekbqVDxYQch+tS3q8l4qnLk3MeY/CXNa5GXXM3K7Aq/cQtxMyzr0ZLJx4yP
yEyrh5BskFVKoolPJpvnzqORRjO3yLMLWh1O7EMgU+7tBrKI74hUu8k54ZR3oVYsPwqkDs6hMsr+
0UmS6NZqnG0S1Wq3nxRBbaywWo2qgDFnBiID172S7jw+07Bw6j0+qeLIIaj5oeQRMwMRq/yNrFC0
22VcOpf95CCRiXIEuKlZf4iqchYqtyE7B0o6tpFzzMz0OFgP2cDw68zZMLFGLqWbsW/2FTovakd1
ThdoJhg+v2xzPWayNMb0ejbC6UvDWv1J5+UkXq5I7WflxOx0V3LepdTdatpxj9WNkaY1W9d0CqmT
6/xMTUjPWinE8J6X3M05gtoMc4+sCwOHbDEgB+TF3uljSGWfwr751Zpstg1aGyYvKCJgP0lwn6ln
w+xwr2jrUvJzSoPyFAE3prqZGaEm03euYGpCXdLexGVUqF5lARAj9N2SUVCVjXwwXELDjj1tjS6Y
cyx0HIEtfLq1tdREhqiz8w0NSVZvZ4VzdQBslMVGa+No2bmU3B8xSutr0djktDIPNJz2MzWr3pNd
hp8sbkWEsiiyC8OjCu5QAVJYO1gerKgMjKUEMMhOT+TbZMlQQQaq07tq4+nNOJvbQZeFcl1QeSbQ
ts5yWb/WcdvG11PkjOF+7JKMXQ5BlvrMLJpomRbk+aQgOxki1JztdZ/QlJ59q9Ob/rHpm2bZsWup
I8VLQx1Fkzuh24RSp8XKvSYnwwFEr2UIo7yosJgHA7sRZfpJj6xmCD0VumgOQXRu9AeD0N3yuimV
SaX4wqJj7DvVwlpFrqbGzrpUFeVJjYuxOKTT2BB1AEglqY4x2Ir+3hLDwv5KcRanerWrRGM/Q9OP
a8jaxcTg9ZVijhztl1EVe3PKtPGqMSih0y+oh/KnrgzDUvk0kTl8bdvaisKfobvY5EYDmc2PXUks
7lNG9Ir84QjWzmvVqULLn4DOT59ptrTqQzFY2ZD6oWsV4kul1KZqbfOcDuE+FMPQmNQ5F2f5oUzV
KuNhDxd/K1HNZjsu09JLjBpGxcySSC7Bs24oKh+3sKHmu4RVh1IontMaHdynquxSqi70U+A9ZDwd
fBNdb5v7wVx65b4wtYqdRj/Wpv3UhUM7o26WasMnZaK2cL5bjW7Z33vLyWy5S+iSRrFnTFZad1Sd
EqN4rh1WmR8ux9UwmJxJT45TkuTyxpwbsapr4xzaN96X0D5OLW6NXaIPQ3Gpcio3dg7pGmOQUzhf
7qya37/yVIdGAfh+Ivx+REk05Q9WrCrT13CeWDbolMzuvmV8c2uWyNwdRfF+OAg5sGTGqkYjhZLa
2F7MSr8GKHR2Nuy7YiRHRJZ5MrJU9l16jQwqbrbVaPfVRbuoSxoMZqFnX7s2CxvOtp3TBtQ8DXXf
IjBZvLRk/7rRlbmw6WRQYPFn0yid54wv5hOAwHS67GaTI8yisr4GcpIAEiA9z196iOuv7bSI9mAx
CWSbycjCL0rUVqoXKcP4CHIz0raT6pIqXxV67+Gjz0lZYvkzApBmWfU16rLQ5oClu9M+qvlDPuvG
HB4iPpcfvdmkxHogc553yDHFI94j6komFXvX611qbx5+GuWWPmqUbzInXb7OjV19whgtHmYnUm1O
SV0SdE2clLQQ2CN6cYPl1qOBEl+VnLdvHTgeaJiNrjC90Arjr5I8EeEPZisHr6jr+bnQlnlkIzuo
6kb0WvMy56b6PPbZdKGAuM4Rw1TWoe+g3XMyswJF57sgiyk76GnaoBSQyyVNoCEPqmgwjhVfz+gt
Wk/zpp7Ddt8byZhd5jYpmaMhaT9Eel0X3hBrtaRJV6DEqCn8fC8WMT3UVW1TMrXzodw0Ocr2zRLT
9/2UMiM+qErbUYwGaEowhGnHM10NHelBLiykHjFP9yFpMJZssmpon1EbOZ/CrBDZNipD2/5Ukfj9
1JBoiUzHmMwfbjVkMwUYs+McPZtF6ZvjlAVt5E4r5SGzwTNDEcv9cSIG97KTYgTckTfFYVDHeD+i
Y66uTFxM5EMkJsu325bUL2DL0a2BPEm9Z9TU+BL3upn7dR+mEfXmjgBfFv6StmcT2rD8Tbv92kSs
TcE0F6g4Us7rrMaZS/Rtv4TznlJWZGw6pyviIxoqpSDaMCnyIAmX/nFBJNAFnB3n74Ul4pdUqRzH
Y4PZXehRbYjt3DTJ11aOiJSdOE5vZW0kNC41p0KtOC+y9SyptUfOS5xZofC7ZI5bIvJFYcXSR98z
s2dRBL1eOZTEHtQFwaseiaMdi9WQG4rXhIu8j2OOw56aVRDzbXY67caY5ulWpvpQ80gmU/ViZqDF
i1o7Z8YTLjKraOiYzl0XqPpOUMZ8oq2P7mHIYFL7DEuK1emS1McI0aMIBlw7A5PbmkpoLknzJWt0
40F1pzD3mPYZN1o3S+1Sqds28VT6QM9R1Fk5Z7wOIXfVtfSTDWpR0+NMQfbKpo6kMHjc7s7somXV
+pnaVRW11i14HWivRcX07SlL5sxBnMzzbYIU915PmqY4tjQx4iA0hjTyG8QGMgjNMHLo8bC92Dot
3fC1YkARfzD7qKZyKcxmK7QiLbZ9bbiUfDj6UXKV0+D3s+i/lqy6hp8LWDhP+CqAbjcqWjeqbLEd
BWrsIkamUNMd6w4d2bNIFycJFkNxvtlV5+h+Q2DCEPBZA1BIi7Ig0X3qXOPQqJW8GiYCrnxQSNTU
naIoL7RKoWAdC85wW7YG2ufGHNpXZk+aWlmirrUh6tgqB89JOH6bkgP9mKbtsk+RUORUXBVassiB
ssc2bs0HMcEnPgpWurulEBY7gY9Fmb/pyFCHw1ZyIB+p7OZOwUdlLuee7RRV1zptt8UUm4chPXuV
U7U9rF+QR/C/gdS5cI9OlO8cTxqrWErHr2sqznbO2zcrgdYpQ8sxzXrkJ7DIz9zab3q89aK/5J/Y
MKkfrj//k9y+jwRrUAic2iBg+AguubqviBXYFbTu//qlCExGnAtBivXkN5eWVdi9SGvbtxMl3OlO
IndaXzu7mBSVMy7fUxXtik1ew9l/BUEApTtR5MVjXfLBDY4fpnXpZSEJCZldJDu+hQzBZvn9L4+P
VR9MGjV4M4SAJ28um+slRDniIhuYtUO+DNPBYQY98/zeuykEzPhYNSCov40PLO2FnU2p66PYI2p2
RPCthyLb5INJtzdtzTPqyXeGhiDBXWMHjzmCBv3boaEhCO86jP6+azXfE0PNNtGIpDzpq3NskHe+
LxLN8AKR2kaElXkiCsUW19SNkrg+pY/2Hh2AfZWz3z3z/H4hON6oIhkVLt48BoQFXOHUm1ubrcmx
kNekSCr2YdmbV9oYUnvWyKSzO4oBQ+MMvmhN229ClTNcg+SlyGJ9h5zGWFuLfaAhl7n/68PHNZF9
GyygmGpO5Oyc82ycGjzorkU97ycuqhUEW7p+LrLkN5uiwOW1jlPgiQZh0PrJlWo4apYsNdcPVb3f
NZRYPDdplQuIvRovVjNjT0dC7JtKJTYtuiekSmW1+fh2fx9XpLNodLuQ5TKnuicfpxKLjqYKB30l
zqbvdFZoe4Lmbp5x4iXnoqhPzRzrHa9mXktfSfXc+dtBnKadCGmAUBazhXNV2+W3hv71VhEwio0q
7mhmojHJomE84/P5fTbnwivMg6911TufXNianFZh38/XYw7mtibRy296w94Wbl1vlMiafVUUYvvx
o333bm3QZ/BhCMs9FfOjOJmMJqPlJKl54HZHB48QcN5OZBJ60siaQBMNctOyP5cL/O5LXUNGVgeu
jT3o7XMujQYiZzExsvSl+JwrRflp1nMqruM0Fjcf3+Xv0wUmXyjJ62LJ4nXKmEn0Lq2HxuVaZeTs
1HFudmKhx/DxVd67I5ODL74jZgtxyifg9B5SbbWZbiezxVNc0dPqy+I4I54/g9d6b6yYGrYw7Kb2
2id6+/CWzO0aG2KT7yLpup7kHF4bCIS+CIgNarCURohe3LJTM/j4Ft97kADzSEojcxGj7foI/rT4
K6lKmbTnALyMWvE118i+2uSu1MczX/ypmXb9CC2mdiyfa76jfrKSdIogL2G2XHwG+AhBx/LFpVJs
aFxkiFpTtoxjb/5oUUpej7oTn7nN3xdONDUYAcDFGFBUTyPi+0Gjc0vf2Q8Ba/sGgHcvJQxwI8cU
GKIqzyH73hs5QB7ZK7J6YmE8Wc5iMB3pjNHVd3p12BIXcxcSKLQpE8s5s6Sdu9LJg4U3uiRzw4ON
rArXaiEIiUizcFM0tXH4eKy8e6k1xlUDbAGe7OQDp+oVRm1ouL6hJMZ3UBYkputJ/blO4nNZ5u+9
L9wU/7nUOmz/NCzZjlg9/SjXH2IXyLWWRQQ5UiYiC9xEtUn65Me3djprakgGV5s3Pu+VDG2eXI+T
EPC3PuuDURnFDmvShGprdreZhqBQ16dha0dUevQ5787MZKcP9deVgQlhOFyX41NjY6r1GB41rQ+c
LnN+FlXlHjI6w8D0xV9ddddLgVhUmZvBE5rGyRxjAevPZ6n2OGoH5ye6e8PHM/Egh1Y5d6Y4fX/r
pfCSrTRhqMIsvW/fX573rZZESF0VfbqiMSM+t8XYevQwrE+5k5+zzJ3Onlxude7CkkHYCCHz5M6E
7AlLcdwhmJQEIaXl7MxfzgqMFvRWq4rfgybfmTd3OqWtF2U6YcdmrKdC9+QbT8yhkXaFfNOhF3qp
KWa2H4CVPLYYibdsOcyAWlB1EfeN8y2ep/H+Lw9Z9jS8Rc5SOvd88uEPEb22di5kUMyt3MlsW1Wf
9CLqb4vYMQM6shVqkurcTb8zXPHu84ms6aw2lqq3L3bo2fpzERlkbUo7x9KUxWfvav2M2gSdwce3
+M4oWhcNKFQrMZfB9PZibuvC1c95wmFEEU0WRnrXii45kpElAvpL4ZlHKt69oAnSFUghWSCncPM8
sSM1ymqJUr3VrjUKu/RlHEt+z2Xl7pthHB/seMkuUtlpd41Ik88m7Y+gwcnbEJdDMy10i4TaFXaO
IKxC3RPkj59j5b/7W6JbWzGDKE9PR/vEYZ7Madjms4pxr5HO4jFAzH2bK92+tcz85ePX8Guf8+dT
0zrSbbwwONWRN6i/7ew6dIztPPVBjH3s1g4n+1G6/XA/Vr1+nWjUhrUoTB7cjqJv3kzlUV+oHWJ4
Co9Zknf7wa5Gd/vf/FKcSQ2QkuBlTuEyYzInYcLjDTKI1D5OJSew0tndLIvVecMQDoEdJdmm7ubF
rzppXnXqUgdmXqEB5/UHrS7zv7iJW58TiTUOW28IE8YpvwfhfxRWGs3pZYyLI3pzua2lM9wosfk9
qyOb7tTUnJmF3pv6QESwHQY0ywJ2snIB7FQXZYxkgKMoRSujDWsTS9p36ewMmUfbj3JEERr2mQ3d
u9cld2DlXCJosE6nXPrnS0yZjshz3aLzIMsVPtsTW0ofJsZmq6jQy7LGOPPe370uaMR14sP4ffra
KxlPSW+WksCQXN/baWZZiJBlegxxiW+Gaha0UzChnZmK1sd4+gnwybGqAdUG/3iCbBgRA/eajkME
3ObwmCRTt9F6y3z8eFC/s6SQD4TNnA8b2uQpdwDlaW5Kd+mY3Ko0cEEVHbATIL/oop/YnAe/0ybN
Z7egg2vt9TP7u3ceLe5O8FNMLQj9TrcibB3mNhMxQylPrWNqIbR3iHbasWntAmoGCP+a7hxl553J
jItSjmGjsLreT8YvHxSwWpdlrO/pPttzxoI9U47P7DDxbXMczpzp3rtJag/ruk1Ys3q6bDrdCm22
HBkY+awcO6tr72J0wNVWxVOZ+Gouo+3s2vPtx2/2/ctSsmMUqhoJzm+XMonTwkR7LwOlX+RurkSx
l2atBrhynVsNdTvGwna++y8ualDyWFOM1u3024vWRZeouclibWVxdZwwmeO4MJWXqK6nnVpq14Tx
ztmZL+WdHQI7A4awxnPUoPi/vegcpraVG6EMqrDoKJLr/b2cHTy4uttiXf34Dt/Zt5OMgdeZUbtm
CZ1uRySCw34Y2YPNeJF1bGcX5rjo9wodUE/i9vZ1ON9bmS3t88dX/q2UyGRPC5XA2ZW2tcbkvr1P
tVy0SJ9dlEgUD+hvzM11Q/vyp9ku6WeETPB39bo1X5w6rAnQFd2wIEqt3YucvPBHujnjsdbGMt6g
h8Jd8PFv995XxXLNh0WVk3PFyUswh1FVmLlZHB1kbrhT0fyjhriip656YTT8VRzgr4dB8ZsSLts0
wjbePow5doTdNJxiYqSVnimhHWhUMneJJrW/vgCsdGFkpgS2qaTQvL0UvSa9i/GRBSGK9B274M8l
X/mOCYbjjNuaN65WZMFff5zk5wLLA8NPlM/Jh4QVrrKQfPcByeCUD0TZ34xJOQduiCTFIDLu08fX
e2+2AMznuDqbPIdAqbf36JTqgiuqHILBCNX9FPcCz30nH3FNCsjVRXhtVVV2rpTw3qABh0oQDJzM
FbX49qpDErtjhAMhoCyu+5bboEnLE2WDpFBZEQb6mTf5zkyhIyg2dN4ngSKn16sdZmAa1mNgzlF2
Rc5v+9RqxryjxJZ9+fiBvnNrlNXhx3F/lIGt9ed/qieYC+XPZUlH2pgIN22nsbEfWxgXlR6tOLj5
5cy27J0LGrizWcTpFa5AwLcXLCsDvwrWiiBronBbWuNrYSTansQ1BM1ous8M0HceJQxO8MB0iGFQ
nJ6UaMH39I3VMeiYtAI0gdkORYSBGN06hx7/hYI72Qqt+yDC1MCCUWA+mfisGNGZlUxTINN43ps6
tIMmUfo7IozFxhplx4lULW+TvlMvuho3jtm5y4069tHXBI72d9zgBmQEvd0Pa6gLSQDhfRS2/bXD
OfCC8ZDuSywv+yjK5Dmc2S+23G+//HpupQ5p/p6XtQidJE6Uc4HZdhXiohDblqlN5pGku/KpQgPC
LnaeomcOn+2hahI4JYiMlFepVwkWEkAC3ebjsfnOGkaDgD6bYK9j0wF7O1RgDgOHGcxxteyLI1rx
AYALMjCoFtl+UdyOepSmfu7TJP4vrky5nto27QnIRqfTjNmTIR9HU5Cq9g9CKww27Iu8xoluBkJq
+ZPVDYk3dm5/Zqf5znClK0IPinMbw1XT3t5yhFeslLWYApDqMcI0K/OIGtQDsxnKM1/GO1MpsO71
OpTH4aGc3COHvEhnOZxgPYSrrN8Yix0an8mr+wlZ5Ly0e7vRhjM3+M7nv840xFiwMVC107L6LMy+
zSoM8fUMEUVFS4vKG8zHfhmnkhkAJEjtfzyMfnumjGaCdsy1XUGF7/SEgnSgEpPTz0GJS+oSFPno
95HVXyDCPNdEfO9SDFj4xvravjtdgus0H6zUhp+xyjUvcOolXjY4KJQocp/ZyLx3KchUOm/QsUx2
Fm9HSinqOXUsZQ6wEFO0L1qj901ELzECpzE/M1bWZfzN5AB0kFolsHVqrkh2T75EB1cNGlpwCwlC
62u026mFY64C3PKXXxVzDwcejefH/53clIiAJUSNPgf5AD/BwCGGXYa44Mitmm8fX+q34b9yFC22
xszYHD3E+nz/tPBZmQu6YK2hY3Jt9rLv6qDDi7mRvTJvqYbPT6rIx+3HF33npZlU7PSVQctJ4DRQ
K4aph7VVIFpC+AZvQ0s+lTNlPFsiq/1vLqUTYLDeHHul0/tTVIHecdVHScJuzY4OPrw6xPSu/a/q
zv96mf539Frd/msgdP/8H/77papnkGCxPPnPf97Ur+W9bF9f5dW3+n/Wv/qfP/r2L/7zKnlpq676
KU//1Ju/xL//7+tvvslvb/4D8wSOorv+tZ0/vXZ4fn5dgN90/ZP/vz/82+uvfwVC++s//nip+lKu
/1qUVOUf//7R4cc//gA6/6envv77//7h9beCv3dPD4lh969/6j9//vVbJ//xh1D/vuZ80fKlp8fU
YzATjq/rT8y/EwDCNIQWhjGoIVj5429l1cr4H38Y9t8dGFkqR9K1gk0N84+/dVX/60fm3znFga1i
I8NUtkpO/u99v3lD/++N/Q3m0G2VlLL7xx9smE8+ac5n5MuuFWuK9PxzJwchPekiRKN4TTRjiZ8z
w80AGKQ4I4WRsvSrjdr5LqdDRo2M0ISCqBajYt8WTR4e4qVRgzp2Vc8QUXftdrK+x8HztWa3dZBh
L26KqXKPGS6GS5ft+lXESYtiKLrpqzIhSjdZLONqcNuAbG3tUEeuhSVi6IaLKVkcBEIRlR4F8AHO
GjESMaD0uz60qC+3Um4x5C1fJptN1TRgXD3gJyFVdtDNo0in+9KtkquJv73T7RbtdjmMqN+7qH2W
EDUwMctui1/7Ljc5XLpTCTkTbIDjK0Uc7TAcpkGOzXiTGQQWei0eEa+NE3PXaDrM8yLJp7sULIS3
Lqk+85KGdgDVNeCK+gJQyrjLo1LfYpceXsYc9kGrG69gijACVBAPKkzXvpa56YWVF7M3KjmFD70d
rihkDRciJ3kYQKSwD+Og2QVObYeqpdAJq5nyLn5Wy1n5TmdBbkTtZh4eHyZ9kcwXU4fn1rPFpHxZ
WoFkt0/tvZQ6zqPKatwvkZDZBWC8+r7rdUIsjSGHeZnlPyfYS/usHLZTSMm8i/t5P+CUPMQVFsJN
Weo72arl3kGQ/Di2cLF67LNXkb7Yxy42G9ODPz/sEYt0GAuT3DxiWxV+X7fLIccGfa0nKhhKq6h2
bqWmwHLT1TysFyWUQtJRQXSu9J0Z8HBvmj+Ziq3j0PbIlMNquVsGw7zTSoTzVl3gqUGsvXMapd3B
h+uOw5LgPdIz6wLdP/xnyDZ7e8RjHfFSH7VcGQEq0B6hW6DtGqAMPi6LdGOyids0uiIeIDzk2saA
6qTRm/Ascwm9erIx+eFtxyxAw72od53M7O9oWPlTLLU8ulzd2BMQJK1otiPLIvK5sMPU1dgX0IGM
K3IrTJ8jUOzldlJs7DCHpwwd4FA4S3GIi0buaxemkzW6u2IY1M8UUpwHwwrldnSFUHxXheaVW7kT
yN4akE+nxnOV9zEafSXCyxxp5TF0yzj11A6/IydvrBNGl4rnOI+X3ZwOwwuC79kPWU8b6HGatunq
SRyczmRZVcsk3iFrDvkfUwZjaYN6htWdQ7uAOO3OwMF0VPBBX/X8vzPvcvBmSxNI8Ecq2mY+fcXW
rvp4BKfvpRabD9g6vmaKaBHJ5vo1QtljjuEcp6EQO10xxQ3elTDoONbuRnxiQVUDbSoLHpEcLHHV
NAROlAhj99bkxiCHgLdMXmfGse3Vc95/bkZ3ybyQvipi3v5ZoWD4qA3tCl8zxm1HgrA6TdW+JBFh
oymtiik/e66cTg1Gww6f+FT7yzR18rsinj7boWvve1PRA0tbRyOKMv1mMtJPeYJIfJZTslWSLLsN
e7yxRiYd2Fnj1F+j3zf6wK1Sugdl1WSfLW2a9rA0+hupD/ZrM8XiODvIh9DZdjruX5n4SMlHyFST
Ki8LQ52UYIwU7UrrZYHIPxq7ZoOrtrwm2TPFSlOYmHKydldBGvLCfvmujO18FZMW8AN7AbtJA1Lb
rq672J8Ma9p2joJvHsPVqwjBzrj8ezslm+VFmRfjUcukgYp63tZ59pgphgkNfkxbzPRKX4wXTp8M
7k1SzQR9KNA2nxo+9euKbUvqp0q53FVKeeVErbHRnUg7sJTFoafBGkB3j6w9yG2jfJgqy6gPqhqV
uzjMunqTalPAehN7SaFcaHY0bnCRS4/U9NnLG9IGwAFoeeAkyme02dZxyYr0gY4B4q/RuYxGSHg4
BLUNBUyeexWnu8kKN7QMo44UVzc66EbcX0ZAk9aQR2OHVwEmUja86Ej2fLdPi4PeI1AQAkDaBO8W
1pCZ+SiGcc/lZCFjXCVPHZZjMICNqygFb+knvFhZ+yXvQEm5w7Od59eGGt9b6C6xfEUp9IbSshIP
KRSmxGiq9zKrv0G/mK+UuYouTbEOEmIh9yptvaDXpY4iaorEvl6YKdOlu6Ygqj8roYiCKDeKCxzf
eHkhEj1kiT1/ZV/tBOAnIbpkfY4abuiAxi3VFy1vnt1hvs5G9wbbZei1Q/tDtk1LZjYtZybGgNli
5HxqT9cL1V2EWMlwgL98lLYW+7Ph3Om5QDahjN/LUQmfZFfHGz0rk01ULgvLtlv6RPulm8RxwTFl
MZlG4JQxc+lAyaJQi25yNHybniT3uzxPHK/rs8seL1bjmyzAFVTXsdgbiave14OdfSs4GKQeZG3b
x7YUHgiXaHZdYk7Mdn3+NJNgeAE9YNk5FtQRbN8hUdh29dxj0TeA+veQu2yMLUKr9e8cTeutsMoE
0bzUbfJgO/MHKG3txs0L9a6tYxukAb/qDTbSGRdqd6E56Xwx2lH4uRomMz0mVZPfTmH4IsYxv2hD
FjELokBkC8rh9Jx247RUW6qI2Avt2j64WYKhUJrxl2ZOTGBGtQ76UonqQ2mGUxkAoz3YDasL87LD
/5jmjoGpbtLKJA1Jm6ybbFY5ZEa5qO+iabG/lVp+O8AKH+A8qGjH46Irr3jF2KIkfN3bcZn7z3qm
PnUVX9TkUDhKACU4+ATwwYMj2lYtbHlBPsmjFirVPmoGM/ZLtp42SDp1RUywifBqdCwbdLzWc53g
NYlqvaX714RXFli46xgI5icMtdNBdFmziZVm8efCwWlY6YB+IbEqL/yOueEJlfOyXwyOfR01oThG
uPC3ACzBphvS18xWC4CRhJdLbOlI1PEdeYDnssnL3CL2e2wnW7ePd0pXl/tqKK4g8AiP6CKaEMBc
Kl8Z4AQA51ss6CQGaCSJuwZnUBYSlN4bXyUV4MzTHGXyylRkWGwtoJLayvQo3fm6CuEwLeTrXEyt
aB9SCHksIQLa2SCcyR+F2twOjVLLfY6iaTPxsRNTkVp64yfwPL5iscmAFDhi9DX4mzug+tHWDh3l
PosnJi6MhUS0j1b9eWnT5ktLY1u9BNoQvuZ604v7GFwEpJ/aXrYVRZTQXxL7a5sMSw63MDG0bRkl
CiG7wFlNK3Uejar72erKz0pa+v3ohs7GwYyJxUN3YDfJuvjm6rXEb5ynDWRp6V63ht2zAymcz7B9
lHTDT5ULFNw74RCcxLpb3RtG1+5sjgzbZsiWT2bKUGkcDEQS7GPay3arYqFz2GvRW6oKjZwQE+qP
5IXfmIr1ZLCX3GL+ATEQ2XGwTFP66hSLvXGIcDn0Mysp1adsD9bp/1B3XkuWI0e2/ZX5AKIuRAAB
vB7gaJFa1QssVUFrBNTX33WabBq7r3Fs+mWM14zGh66sqqyTQIT79u1r12t+Es0OQN7yVE6M6obi
ZyNMYpND4KQSiYwSIjuVHpVYsbDzT1qFUbxJUjJWMklOwl4e2N1hr56YhPe0ty9p1re3XZ5Fe+qU
u1Y0m9ypL2y7fJuVx8iqvG9075sEnvtkEp9WZm418Gu7sVrME7Tux9Ed93kub0OaaZazjD3k6Q6l
DKpK10A+EbGzbyP2gtltRI6VZua3NjX9qAe5iEFI5MvHlIbXOfwI3lt6fQpDPna6+3lqDIyPSTXC
UVRVQYqw7G2oMVnyKalg70ykkEfGDQg6ce9AHzLn6A60DbxSPR/9Spp5sExW8RAWVrpavAl6IE6U
A+v20Xpki/vGs+cZgd1rB8rcJHSOLC9rDrdeFF0ZouPdCIV03ni5rgWx06b3keJLrjbX1pjP+lhr
u85LQavWC91CnHO7FkTG7bUo127lUjmuT0u5XERONhMAu4iWC84gIaPVJWbE5VsEjt6K6/KzrBMo
D/AoyKylX9wqqpwpmUC6dGzYSGwzzK2QfFYDc7u1JXJO4aKOd9l1NSAPU0TQkh+wnXD+cPdazTHt
TThsbjSdi16QFpG8ghbmg+jKSduXc04FUTjbNlSTD+Cf5C92gI3bGvAyvlP3Pl/6MijVawmIg8tE
PRTJoq+lWoqdY4XtxnWhL0S2PJRFPx5iy4Kewe74XdyYp1w0LNurBRBu1LywkmjdN6w2r0BLdkEJ
M+LsNFAhxNgQkZXmxZZMsGhvmyzcVLq3rGdK8BuZuOY5NiZz0xSO2GJuaCBIyOYuLXi8F0h214XL
kcpiOg92cgf0BGZCP2r7sV7yc0iIFHDa0kvX0F8LvFnJUNwv/fSl0srYjQp0GdGL7OSysxRTcSut
PNm8djBous72E0wcT9IceWWjyLs35jF7UYC4zHUfDpFYk2bfPbYuuQP0VJ64/gGFPEWJ4P+yJLpL
QrOc/Mkp6/XceksQG5wI2mI4fhRfFydE+RqBOLoY0FwjcFkahNwycTtQAdprW7lQc4ucn1aY6wf2
rOE1DQsNK4aSzK3LW1gWkjYyjW7hGXosk5fFvW0v/SZu9cVvWDf2i2sgRzsYSwAigccOHkjzxVpp
9WL3dj6u+olzaBUhMYgqgdM32qH1PDWusa1SJ3sYmlkPQOPYm35p8z342uycpOKRh4HiR/Wzfli0
rinWbX1F7U9asydVOlkjulbczyk/3xiC9Yr+Q1z/LfFKC6fppph796EF263oUjv39brzfuxGt0fv
qOuzwjnpswQ+P7qLzRhMTdpHuMyzT9pP8svoHfcVqTXdwxubHv9W2UUDysI1V4ltsM2bQHyLQbLs
4PAZfiL1d8NNx+PfAFMtKUIHnB/LG3Z6Q5TPzA7rpU6dS5qo0JeOF1EtJHe0nenFmIx/uCv+kjT3
WBX8789q2x8Uun+ryf3hq7bf1VX36v78R/0nCndX0Pz/+V0g+3+EO/Z1vt6//uvrO/+v5/c++Xwv
qz/IeNff/Q8Zz/zBOoWAOI9ILGC+/FPGM/gVgTr127xMOle/1e8qnvGDOBa8D4ivDssR1/nt7yre
9ZdQ7Pl6Bv+E6bh/RcX7zZj8L7o8GZGewHjoXt0WV+c539y/itg9tOFoBIi3ujZcrbpLxF3Yv5PN
ucLC35W7Wd/K6YFWCTP/DVvf915yg91hHcZmYFvkKxT1BvcDvAdkgvaxbJ6t+tmen+LxSV8ucXOr
CPZNtx6rv+m0dULiJKAJf17rwukkw3vbePjtx/C/9rz+Jz6KVxvqv38Uz1XZf5ffsAn+8ARef9Pf
n0BT/2H9NrtmokQMKRtMvwvJhvtDMENnfM/ihsvW2r88gtYPpojEGAKfICqK7KZ/fQQh3+FbpWrG
TXcdUv3+nvwPhGS+/o9CsomxkwmUZD7LnAGI0J+EZM3WTFtZOS02cEEoTFWrE6099IIKN54m+BJ9
Pf0UaPrmWg2zCcw8HXJnBbuvj3aQLFKHYeDUUVXWpr5mbck5gZ/qlnVKhnECTmbWH4W5ZMYVnSO/
MhQX1gELcvtOtgkufcztoggaOmUWdUX7LcVkTluheSyUzb0duDIE8KpCdmlhjI/DjSgRa7nBQ5hz
wkjnJ1LJMf+AlOWGAakSbxFx3A3GCFpFMdbWU1FoQ0Opo9CpdOwS6Wqe2p8MM52zsCIgMBX10pPF
ohcMZz4BzYfzFxpEEFR4T3NIjSt8AwW8LcOu6xW8Fn2XWpp1V2HH+3YQQTXfEG11EKx6piz/VQiH
bJG7b1AvKmRqqwerhoFMkhE/ajCkRhvqG4dWdnD1ulYX9hdMd8uoM95ZbV5MEJdYQ9hhe40e88WK
DomuFjQ1qmZKdsIJL5mzOFQEfNxvqNBAjDvLJEBBzdVRLtMwMweuqskH2VQ369ojO2k0axb10rnu
/VovED7FaA63ulsjA1eiGZ4azWEzNY7mmfAIemVsMmEHW0FJmAarGuTRr0zZ4jwBgLnhgrY+7FKx
bFkUrt2v3Ep5TlDB62/Pc1QYBxOlCIolSYc7rzDyQBL4cocNx1XrcoH6bRKRTGk6xrRrCQSK27Ka
No2nkOybKM5OriaSlwalHKWu17H+s9l5kEo5qGKJp/FvyXttJnfGu5eMKp55wKkXFOFmSFgamvJa
C8ltoBqyay/ogfG2lwxt+RY2w3I068UlcS2pBhUIHj53r8naeC7YT+HxtxF68nF0kHvspknXxLZF
SEJa9K47oUoDrRuNJ+HQDyW4qpagm9i42gBtnkgKGkTvAEOJIATWswcUiV6zfcPPTG++ELF3jjIN
CZBBQwv+tcr6+4y8j/OYXuFrkSdgjpQuqB6fvLh8T0UG1yGRqeOtwAqDBNVcld12HgR835VTCd5F
ryvhu8tVTOnNVtBERxW7L7HW8TfYGkfJCqaXc3FLDQyi0YgeBtRQaesaLn4L2llPvmNziav9AsXy
7GkdfkNOoJ00idJZOVVfFsTUzm1xoB2o910lUc9tlrJK3ysjq/QNfUhtiMDWeQ5p0yKvme7kiGK9
8sZrSzcDxiGVOO70uyKhwt6jykwneixC6eJStxPfbJjHPfaFhJzBKcpW51+/m/5nhdJ/Owz9j7yi
MH/8+yvq4bv9SP4457zu7f3jerJ+6Awjefc87MjsvjCz//uck+vJJXAWsZdfY7sYL8vvBZLz4+o8
YQLOL2AclMzJfy+QzB9suoOkYBebKPlrvfUXbif8rn+yLuC4NSEduKxweg7urD87BgFPJp6MuADo
pIdDEmfaGmnNPmgyqt6tylAvJn4JejxIY/08/QRyRrqdCV/M7cLwlIxs9IUNKb203O4+j+f4JU6X
ZWOrRZyQDWigY25mqB9VR2hBWMZHLADlNQOO+KaK9mGMhH6n5Ym9xyKvXewwa+95/ZuLkabjCrFR
3eqG6JlZqvq5W8gWJ0QoXY+2sgNzktoa7li3bj1Te0r7RlzFoGjfGzMcEXj0JF7pU3NHvop4EG29
MG/J0o9KunjG42TcW8yxdlNd9HfjPC7HqScOc+pjE/HOWIghWoqN7XBYVt14Nm39NmLOE03yPjew
mS+m8cCh6fpUJmQcEUnOx2CF755LkJ1eob3AWl2JZI59svi+Qnia5Rgl64S5JMClQwvKjo2zfpMy
pLhySw6mld840dOIM5SMlHYXR/Z4q7iKr/p/5K30aBxfynaYTyVZUXz3qv92x1psE5CWO2MxrVVO
nbBCYJ0/jDTWH4Qqmr02i8dqKce3LPQsv4gEgyYjCiBdX1J20LegosDzFZV5XohaexpLPDrSUc5O
VtrwGCXAKFunxmdvIuIc4mZ0/D7r1HNvARHyxxjDUsTtfoOs+YkgsiYBoVoVlPirHJ3H11wkjlL2
4aeKh3h7BereWVbN8BmM37YmSiWoa4HuForArPpb2fWv2sDsJm4seKWsguuT2CN6BOyoB6Mdo8Mo
WNs1R/Y86X6UqQ9pJfeEiCfrKcvOMAnqgzunut8XS7xh+lytK3s5ErJybLSYYbbt53X7EZttSY5T
lK3LYngaTBecYBep+ATuiDF839R8E53RKng3ThVImKlYQNUzrWt2NGJ3PIYunw68VnA3ToGAOhfW
Rh8gV0UpgVlJuR6bL7NByAQzDd7KjCbE8UMIRtCPMCSvm6nStu0V0dcvfLxxGB4qRYZdOWTnFigh
1mSGsk7nbt3UEtfSyEWo18SmagRIwS6WbjAwdrmdR7ESTrR10IAhFsyQ01hmsUH8+anNPlmrrXUx
bJiArqwehm25kGTfVNMO8FpD3of33bbGXrsq2zLtjwaK6WqyZmMV9XI6xwMxLIy2N4PJnT2M6XEw
wTovlCtBbcUDg8TsaNWJcRjyBuSMpm9sVu6IrimtfVJb1qWr6ks3uOJuopxC7W4+O619ksNY3cB8
uStNPfEB/jFhJGuFz1wsaym196lus1PnJOl9q6cKUZwMUykq34R3jJLqUClL54rXF1W74kVo35de
OMc2hkbLnEFCMdL8ayLATd/zL6rTmJlRoQNaNsZnBfphQ56WeoBfce5d+OdpTAxVXR5kR6JBaf1K
i2Tfijg5O9EknjPM+0Gd3/Sd1wTujMzUuoJx0Th+loCqV1GjW8/2VJAG27rJ0Wu0jZUAo+6F9uo1
CUPdNlsCvY1BaLaB0yfVtpyLncR+0MHLBmgPCrh+FjM3flq1n3mc3sEZV7dJJ8BNiDOzhD1l/zM6
arFKiPoNMAQ+hHHyVc7yXYLQtgdmGSBJr7EFeX7N+tqhgaYHQPIANZXT7jWiBJ4brSBdx7UI1pIa
eOKlkZsQJe3TwnZySq7oyHHKl19tWmVBaeUjMH8nYi1PdltSUTjuOl2fgdSloY/hVDtgyyTxOJ2u
EeY57xMEal+Y5bKF7wdCi32yzRR7nIZeGEOrjOW2YJWBvLPIWeuF9bGMwlnlIzCRWpTTNsJmfpwp
4I4eEQz3s5Tmz4TEJ2CbcW9cBqdob7owwVKQwRVtavTW3Es2kVjOecZo33NLa1UaTvzlaJmzMwYv
fY1AcF0kTK1vD8PB98SP7ZAt3h1ON6o7d5w+bGLT3uc6I7zMDslpyxH888gMoibCdQM3cGhsY9+6
Uf5QyOSr7w0ZiKqxiG8yyueqX4b72izy524mmJc8nj3CX4Yia5Z3GnznxJ9Tj+QIVK9XbbLJEfKK
9bX9m2X5FBaiCsZ00RAU4/BCdM7nGGPx6ZK+8BsNoiTxBhEjS2yn73WcYNhQmtk9J25MYkQJh12/
TjOszZRhrFiZZdPclwsYPsaXueZuu1kTeyYV2htks/JE+QH9NKtL+SjY+bBXSVmrN6lp5o7eqLzt
gRnuAUhXJ3wdWtCJlMg7MynMcmVFQ3uy0i5Cyg5b86kuuaSGxOQYSAo1fCiAii7Q8CHcGVlTP+NL
sB8F5Ovaz+oYPndHJpm366tQeyeGR90Pptkya3TLe7OOuwdKEXfFiovj544CxV1E4So0LCCJ5POt
Ks+eboAcLecBJfMQZ3m9tcMle6qE8YzxmkdMFdWRcFnrkBDU+c7nEXMBO031PcPXx6Ydq18RXzQH
edJZTxLb9rBKI5MTkoSEK2bbus3KLZRjEju6crhn137duKA8MJ4xFw69hzQd4LvqFxJS7gnv4Sau
Ql9dexTl5U8OQv6vpB2dzWwxjejmbW5/uW4ZaITk9GIIsmT50M3NAIY8iONEpIwGw/kmyavw5Gaq
94d03AtjeHcHeJurgoPCNzGGfVzLxaNFJ3hbMJFFPFjCjmhhySKlqt6BlgJljVR9fXzPNgRiT/KO
jgn3l9cPW22J7CdhKDLUxtE666RJ3unZFG1KMGHMtRaopLK7G1LDeWp5nQoO/6l5SKVlrt1UeLf4
Mrv3pFUo8YprhhzEZq0WYoIK7CP72HYqHkGqv6ivmcB7o/PtyO5jzuXylDdq5MMp2m2tK/FlzzYT
E3iw3KBkUSvST+66xjjaoKMeCH6RmyRsWkLMnS1jLbWVsfEhU/2ZVl8F+F/KS0WMyS5KG071CjJv
HiY7HZwLOOYvm6lB5EJRDiWnpFcC0TaF/owwb7YgBs3oyCVUfg+gNkgDgS+wmETS6CQNWKuU4LSv
psveSe5pbwj0Waf1ZJ+AYpb3ds1ERkCPvSW+0Hxr2mE4ltpQPZFHYt2Mqu92Tk76RudMhl+Pk9jS
QqefQ+mF66FDPlgwQTyNUKooBcrG/WUVucWrajcORg3K2apixoVwHxv5KnOGmzk66JmqgrLY2qOk
YRXOrggdoCdanN9GVRsf4KK3u6mDz++hJdzoLhDwNWGy9RrsqBYYESFV+C/sPT6xO7XM8sW2Yu8y
LiQENXZFglkyGNWTdJ2u8rF7KH1lx7NXc4wnlrYWFcQTCNI2kqiW/hznbGdpOHKN8AGBKXGXBvcg
ax1B1C/NVqVkCZGM5YZ7vN7Gr0x03a4G/ygTSPFtlFhHBTWJqZYz7TImQPu2rdWeoBvzhRkHcRoU
whB+GXPmvp04mb4qms5duSDy10q2+ezTG7GmndvhKVLkeFDep5G3NgkKPdCYs0QiFoJbVhKrBW+p
0CjOGEFiQLs+57h56p/tlNCY2/0WkHb1Ova54PmYk7EIePCjQNfhGFNFGTE2nxjDVFeGx4IXjVjR
rAXRTv1prVt0gXHNvMsrsEV42qPXavOCxiEhKuszuZYpa0W7umtIPMkJsUPsWtTL2DJdI/YvKXzB
ajwz4kTpj2WU4UEzO/gEqyXNLSPIRz3kg9PdZwPw7DqOK7D6tSUfZ3I2r6pTlN1PqVVsNTeUYEKX
ChyraBjGORi3KA6wM9ewFes5acDbIy085iPweMdKixvO/2iDlzVad30LJCgvkptQaxK0brt9N9OJ
F1pLs+qXqXXLe0aw1KpnWgwKqnkckO8IWPDa0QesfJHshsJ3Tw22i8PGumjxjvg951TY3ElW1hYX
0ar2kJYE0Jm0ARxMNHVcILjALL6BMY/ETz4dtSdSwgnIQnZYutcIPINtfwo79VZjNg9yt9cyJqiJ
vbNBKe9VEXLklbpT3syK9Sg23eA+4pP1e/AS6wpeMgHBhjw0vbNsQUrpgdtW2nHUiJ3QRmfZqM7V
jyE337oIW9It07jZpba4BskAefZrqYrXbq7tfVq7jKhd7FGLY8xBLYt5x3/iQtVbmpZtN2bGizMO
SxbQsN4zxfqAR06wFKEP3jDOq/4aXKv1DeYbNDGar4a2KJ50jp5ezDfARS1QIwR5OJmmHQcH8sDD
Elv3YysObge4qXeMWxqGn8r7sqZoz7h2O6jR2ydFQo0LPZ7Ap/uKjm81WKN3gCovCVUVyZ7nI/Px
3PavfKNv4VCSl9lXL9qI5RRDXf/uZOJ7TOPjAF+I9FG8cgXWFNc6Tw2AUaIfC3Ks4l+WzRuh6TVJ
lsqkYfAGey3T4mVya3mahHr2yE9YZ4rwA68Iz0ucwUwcVXHB3FtyAuXubpknIs7oi+2z7DmrCLwK
UqnpT7WZ0HLRVJChbZaBPsmQ6pAs0JKkP/KtV92SWiehym1SGuURGZtBZLaZltJ+aElu2mg4YbeN
Yb8NYey+chBmuzHJfpZ66cQA1NJrQmZiaM/4OZZ1DXp6y4++CkKzs3d9mD2OAx0iR1tCeeH19Ao0
9Niq6/Ieiy8OG+CMPTgEQ89Z/4lCQk70QfqkfISBcQ3Q4jc2a3wMD0m6fM5u1OMc6kWMM0cF6VCH
t41EvM0a+WwleK9X0g5T2Pyp+kgHQ8eezNh3xauztuqJnGWU98GctIuUg3dveowM/DZ0zw2Nkav6
c5IV+Y2NanO0msTZNCBlN04v8Im37mqUTR1MFt2R1c3M2vHkejYFZtNfvMb7TJWLoRi7+arAhDdp
5hEirBmQnO4Fs9s84fl8aLWqRSm8QuiN7q3vnXFHU8nzavPjgJtGQsjgDLtGRLB6Uy6kMbqEAOUO
gz0vN8aU/1yETtYLhs9dT6LWiuZFh83I+KJJLnhPoz3g+ZWs+TNMN9my2B+vjLmtsU3p5jqNCqgB
RlDbMwUPu9sUIPztQ2e8J32rOFjNn6nduGsCNMn7stqgHpgTe+hKa356FhUxGrA7gAVw3QbTVL7c
EV34QB7dvoGaDm4X0oeFfc9vhIFzLhJE4BarUAsfMvNDM8dhK1hu2XRTm3zgh1YrZC42r+VPII/H
nnK9gTyLqYLLuMqMB+6K7kblqj4U8Pd9duPpsUZxDENz2V9jJEwnjFg8CjdD2982pUdWCxkHozfv
CJ5hqjISZng1NdfR1VWO3geXxR62PG72XeuIZJuTzbkhwG4OnLR7gSehbrqs1Jm2uK8e5my/rNJt
hhnWh951zqjHd3WIoD0vRF1aRfc0FunGatNTVbRfNYuEOO0BP0f8u7bEsiyHsgOfaBDNU3TykR0A
PFcwhDecMP22BFx8gWZt+out7ZRouj0tOvFSsgI9jXfGz0XkbLAm9Di8+3mtCvPOaxPJWaoZH7Rv
H9Bq8aqNBWsMudWtzG4JsobcxggJhpyEgeAQbBFRFIMkHfSJ0Bvb9mMyx3yN6xmwv77H31itKgI5
jyCEbrLaWFm47chlKRD/yJCAEu7o5xpaCVPb9Amr/kXvIn3nki/Dm4fE4w0tLb0zT8FCHPVnomek
vLZYrd4jC3ZoFpcPtTm995YDjocByyoriZOMIlzVyTXI1EhRMdq+3TcOiO26DD0UCu3edJpD1Hi0
m44AUmxFuyhH0dOJUA/SmuoVu9TuuhjGuEd/M7h4bkThnnUKa0yrOECMxs/07DiW5YsiNnSnOXqy
cew2ORkuKE381MQY9hczJKr9+pyUO2viKY+L0Nti2bij8NDXjvJmjn4ciYZk4tJ4B4i/HCMVDabi
BSXGS/3Ciuh+u3P8SXKWA6h6ZkYWuQQXYjleVTqut6axdjjk6E4jjzx0VWKv8vp76Mq+s6jO58ju
74ue0VmSv7KI1uwXE94n1Chm68ZJ1+o7XMBbnHzOLxektkjCbVYvb+1IOUF8K0VcwXbHgmDB5DNp
t5ojXnvbjH563hARNh76lpmf6iH+JNqaqZjF5yYpyV6Ngg+e0HffyW2fUKXhrprSo8miCpk0LWlx
tvL7yUIzSPw6nvIgkmX5KLIi3k5iOrIB73JxzONmma13mEuHIuxPRvhTDjxXBGF850WVMFXkCRQD
YmVfr422pkZnBaY/2sqRQeta2RE/59008OPyxnZNDimlUwF8u1+WdSyhA/dZyiBxKddmuEmc4jFx
vL2RMfKrCMzFNJYy24TQeF3b8WbryYmtX0BAjVM8G+DUY4IcNQxtJ3zL2sntfurN8KqJPiCH3Ars
tvnCTzRs6q7PfUUvyFJCWgTwij3iEcbyg3uWFWS83OPVaJ2V0xve2prAoomM8+a7FebacKYLIvRK
Zvmn6qZXUt1he2KywS0VW7u0jdJzMsbLyWhM+3GJONyxTPO0iBdNpe+VOVg7bzirYlG7po4+M/ae
13OjT0SSd1Og0infoH9TtsCUl8PJSPTjqLhMpo5AlawlR7B2LkXhnFmkWXtxtvDp1VzTo7lsTNvR
3xJmDe5kMoysw25nzYU/ad9dte54/psJV55cj0a7NbNf8/Ks9Degl0HC3bhkeRmQpvA92+XGrdlM
rPsyvXWWLg8UtqSVw0YBElZMGG2u7SONhSp3OUlO80cy4tmuInngK1amExSlpWMmJR4COdMKSKAi
5lBvcyR8rTxQjoankTcr0coHmYaXXnPG7WA2yRmaW+3X3fQ0hlToZOUQKsHZrzRICBPTQkYGr6Yo
dmoBfF8tWnwUQPrPfPzTRlP2Dmsv32gVl48tWVYBH5V6Vdqr7Q0bc56A60iC3a2CSMUiZFVIGO2D
KBDTRtc8RMayz3gTyfNMP/Hlr8MsOuqt6Ss1fJVhdYEXEW5ojwgPYC+8agbC3vSjVkVbbMd8YkAK
C7NG4CAnISeYNIUiiMd/OTiLDQs7ya3NIvWtmvA7szGg1pVRi5ffqFEkusHVH5mndnHXrqpFX87w
rNzdRL7UhnYqp9CuuztzSLV9wsSA1dUcZM7k9FzdrvjuSBmYUVeMafqExoDZuBbTW8bLTgOSQhh9
mCN75yQ8hBVwli0BbXsYauueG9cmHCSRbzWOZa6jjVRsLkdjPJ8XJkUbcn/wTZCGmEhfn1FUkMVx
+tPfFepWSQtiT/rQqnQJWoIyfnZ9ckxDDe1rvFfXOI1rDCAaXvdUUjUBDvNWbdsMPttK8jABkAlK
FyMx0LbPKReO71BKzHqnbXFE2sfW4aZCBGuPYi7X0ahmBr0ICI3kRfAacWwQZi1uPeynK10ujs7N
CAACL25JbJSzmLNi3H5dGEP+q8/T0rZHkuQXdJORQ2VAnYPJ0p0RSH9VNZFtWthw8BL8LddLZ3Q3
PWsg6zzWtNUsuCYxy0S72e3bgGLtUSrN2vVa0eyId06iVW1Q97AMiSs4xmAJSco7d82gGPmnHu91
acecrCnrLQDs5JOcuKdHBUoXi3+5H5ifk7nVOHEcAGsvz6FBJvuKO4gIAAy+23SmdTZwnAb8dd5t
ivb+oelNRXXnEtqiV3itZDOi8S+V/i4qddIKolFJSd17nRW/mHZvBoSRWtthatRmINxtb04eyxET
f8VsDA899/I3P9xmPZQugQ/SHaJVkaX6i5Z3+hfJbSS9kYMRf1fkjtBNooi5StX+wgf5aXdCP8U5
7sSW7cutU/bjayWniZh3Kf28sipoQESgxQ7ifpPAuY7Qut5MIYwzkpC9TVsKTcVBeBN6CflrfUgA
q1fexXQ3H4PeNS2mE28KbE+rg1lZ8XPPSgTBcOmwXMqmyM55D43RmPBKk1ybnOdR1a9Kkj0+akW4
QZ3qqGrzPrC60CQRuG0DmP/vUdPeioT5QayjJXV2o+3jLpUXHgi1Ia0iIdra0KsHyr76qJLCfjOr
mfWq2I7G58lL04MqhIHOFIqbGVNLhBY56gevWsTRzozlYUqpR5zcmKg7yn7mqmXnRebUw3kVOds+
d92VJlv3ZRRT+zXYnQqK0K027AnM6xHn62ZYUrYmLPL6knEJCswr9yJzq71p1t1radrzCVhxdayS
JfxqTaQTNKAyMhx0xFbwVBfl1ygRskUiSW9auqceCDfHjRYtX4oEm5VGvhZbJpN1rKZnAu20dzn1
IZ2R0+/MQld3XSQiUrAmZnIEjm+nLE3ZhfHaYxd2E1cYxUXWjdeXp5mxahWTf8UuVdR4jRneJuEw
7nTTEEcjUtKfSXWmQpD5Z80HcFjYJtshMfQTsS5Vz3wyy+5bOvz13wQvclu4qLdLOshVMXisJi6d
ja65RCyJRG6Qa1HMESPa279ux/j/zWiBRwLGKg6Jf2+2OLIbP/zBC/jP3/QPw4Xx42q2uGJJdEti
38Px8HfDBU5BjAIm/xmUP8sjzh/8gFcbhPV3n6Bjsz3+T8eF8YPICYCFFpYLXmZh/CXHhSH/BDnA
cYHfEKgCxmbaOe/PvI08DdNicbKS/rZpWUypl4OmumjftCljjoWMSVbBoYAhXM6VzsC1y5+lXX8R
4PxzmK2Dqfr3FAv9mlAHFA3sZnRjg8VRi8+Lks+iRqVl4WQegtzs3qNkGjez5GI25plKhGpPa8Yb
QoyXjVWGz6MkCc8hkbLsijvNsJJd7M6aPzamP18VNT0ybkw13Rb6nPjDcJWuNePston50I6HyjUO
HBDRodXipynpv038cLyPo7qw+oG5ngswCFUnV4BdcNQyPFiRz/JheOOOo/TCqtBpktkrdpeDGIro
iI+AeMJC7Y0a3WwgQzLEQOkrp74HQVVsyzRXgcT0vxuX/LJ0jbkPtfwoZXViIHuUQhfnJLHvFIaP
cgmJrSW4yp+9qto0WXqTanO+plkK11AYbgs4+wfBUpRq5106aPYW0Hq59dJi7WbdVlbSQA0h6qCO
kKRM57nv9NXSen5rYaJPMYilHiGnk2U9RNF0aerB90R1r8PNaFS9SxrKtqXdAz3yy9rau3p0GnSL
7U51Gmtq24YxWcHZQ7gOMRz1Y55ROpaNfPI6Up0SrP+z9CrfuEbcmY6xZXzyBMlxY8+htoOPUZ5n
QahhioyJFY2qz+KbGSnMWw5ruWzruZdBVsbmPm7q/8vdme22jXRr+4q4QbJYHE4lirI8O7ETJyeE
k3RzJovzcL6v7L+x/2Gwh1gWJHQfbnwfGmh0d0osFlet4R1cnF6XQxmHn4uGxKSQC+x06AtgAf2y
hbAjrWaXAq1xCqfYzn1O2zU7aH10xSzxqgbMmeR4NWbpvgRI6UdWRtc/w9anjm5G8P1bDaH0jdbA
h+FtvBoGdX1Wdt0GcOi2IZqbrfNX4kIGt1S4W4as3zA6BRmROPsw7X8OlnGbelm0MdqZgZjpbFWR
7dFc59+j56Kb9OGcJb5Ka2zsdDG/5fr8HVTMnuZVG8x9eUsn+4vWZo+F3T/Uq016OzwzVt3gzuuD
TNwZJs6cJmKckMH3iYLVlzDc8UfL/VFDeJnczILJapKNGCUD+BG/WEhOkCV1PPK6T9MAzVfYt6Ka
DkyV6bfCVYGiR8NQQeIJOD9fwtK5B4gIOqC3PxluyYOM1a2W1NGubOqrbIL5Gurlbl4yWIxmOVMg
eH7RUdimZrFTVvRZlRh/qWrnzOHXkTYOW9H9QFBqo5b4p2VqX+ayrDHJsvBftH4ujvPWtN1NZFI3
68AeGSw/o6FHhWcnnyVGoJNj3AruWEFLA17Hlfn7DptXIE2yT23joSnVHnuYJ09bYaazd4sA0UuM
eW5Um7ukEp9r/F8Vd2FSclrojpjrJenZ5bOZAq4PMyNAkm1v42mHq5r3VeDz2wMtstrwbVmv1kXU
Tw1NVxV2d51SV0taWfSLYBwD9DXg4zMIp/5R1S+nyw+p+8vMI2qdtvo8Gto1RjI6Awgu8Kbph8At
CRLrjFSutztW5iUFkQXovhkOjuUUgZq+CD26CVfD+aJggxvOFDIJz/wNVsbYt84tNsiL+Y0jGm5h
D2E5aRW7tAaoaxBwak27Nuw+COlHPNSpUR7sRgZ21T/X5B70sh4Gg1KvmVAbrWjhdHpXYGiuy/3o
CYQbVPwC59e3kReuM+9rQvnumtXdAODTd4fkqrgZM9+zv3jlS+y+FO4E0ZT0UhkxyfEonoakI/gv
AzAmerWT+QVk7b7zQr9155/V3Gw7i4GWN6O7lUB1u2rJyHYGk5MOVUE5Jfd6SpcqxGJ1KxL7RtjO
XQHAuGJ8ArmtxjedLAxRzBfplI+O5GOjJOUrYfhOYx7Oj9mKg+z7bwgeYDq8bEsTbJmwHyH4f+3X
/C4UlGuI+nsIKxHWCus+njGeUsvwq60E0iJRITaiSp/6afherFniiH0c7899acbyyVPMXOeQ8s2W
xdvIoBHmfvNU1XpQLOCuTEnIdebh69jzdy0O56gyVAnVivcDzUvMI5ntj3r5SCiYVn71V3tNVIcp
/tJa5Q87sm+9Ej9Ay3yMivyVcH5oQh2nZA/PvX4tbvsvetNf4cuob8O+OThVyddMmgfAyAxyReHF
3UEDyKbTWouhonqcru06+aHZGsiaeEDSzRmBAnV3s+n+XMU1/GEEuOU14kuJXRXURLRL8JB6mEaL
m2m1jou8v0fkSIPZLHqivAEBv0yiHbqnw21VR9+nUX910/waE+R9U1FscrmBHvGcnwDOb1CbeEgE
0irYsCsqW0aKHpFh40Tl19JI68COksdEzF8KXftrMGJz443dwZqNT91KH2xs5wplh6fRye4sMHZF
Xr9VC5fqwjjKpc0LfQG4FlCBrp1uQMMkGww4r6oRbDPXOeJ8E5ANx4bxCMB9TNBES4X5y0nNR17n
C4Gruc0ydZUJ8HVD6NIKUf0nZ1QDL0hf+NwJGbNN27yf/oL6/7kL02oL45Wuurrn6sg2OaLXHAsk
tsnOi65lWmFWQaLNTzlOY5uxdevAqrJHw7WuC+U+JVWGwsnSw+8ZgDotFmVZMkY/2gkvv8HTHoSV
/WxNF4vyMNrM5ZLekdGgTuGhrAGVhIJFpttuAd2I/eyuinHfU0n1KVHFq4FeApc7MjBDCeMAb/od
fICdawz0r0i7uv7WzPOXHO6y5omrakEmBd8ljBimnda4NwNa1odCFXxbo763rGHwRWRUNGR74y5R
32zKR4Swtwnl5JwNh07q91nn7eNurH2vWybUahbCQxuMxRzkaw1KN/YgI5FtjWz5jrbyj9kouq0T
9e6ml/rD7MBEot9ahbwnGzuPBBr/RqGKmInsrTUtzJvn6QbJx3hresMnwTRy06XFXiioeunccpxL
cQvW08KoQ4mNt9bGU1UM+/J3vVzIN9Cyud8l411ewjsdsEpH1qHdF4AHttZAq7le0hfpFoe5Ln8y
KTJQJ07uQO0b2DKO3bbpEoiq5RgYXYyWgcyetUS/NRmJ7Qlk/S4crFWfhhI+qmjJ0nYDGUpfM2gs
Rk9uTmncSeu2LuCKzC1RIzWu56EJtxB3v45rX2DBrHfPwNKE8QIUoQAMHMQyJy5Ga88kpuGOsCjP
7UJerO5Lx3wzFLMtmusqwIXxnjh3M4jhlkg+ExKTO8ct3xyqNDp+FqC4tVmRIE6pdanf6yCTtK7T
giLDlDtLJ3BCLQjeWVi7XLovnTl/svvkGwoGd4joQNxJ35ze6TaNAwaT6n/YmTFzKtm1wp+9BBh2
rUgFQoAOerlSCSLnLyV6e0dcZKaQzQ8jNy69j3UYw1Qw1DftMD5opoAJUounblr7aKV+PzYr6lB0
N+7UOTt6kJ8xpGXg090UpsA+HuRL2ItfCvmrG2caPy/KfWktd9do7t/jgleLvfZ3chWA0gpiW4H1
RMOWfoLg09IcDGO4woVbgc8ts2k7VODTWh25J9y6v81dtO1RlgGyON7ODX5ZBNNm06nBT3ACBxsS
fhpnCCR1TyvUa9K3bOpvDQNRD+x4Rh8e8f1qCbRtQXBsMfxaYOFjya4zZcnq/onTB8Y0NH91dfUS
huUhnRm2FmKnBlSaLJpbruuGtBHq5xJeyS6bxU1rzq+aw1xBE6BGmml+NsPmFgzFM4CaBxeNgLbs
bzjDBa91fMa073cb5kdLw7vTGXVG2nQt0vxqluONFYtDxMB6M3QpGZcjd3NKQkXX6nHIwVIxmYKq
X9/hZhmTD+BdOaTeQyS7gv7lwLynyrAJ5UDO9KdhHklfQ2tom2XhldS8R1N5B+xu/w5F3O+lI3Y5
t0qqGSUsaLD5dTF+zdwoRUur+N5r2U423kHDG/hWd7tiX3RZf53F9j1T5nzH7uGfCiQrS+9gIl2R
djFqjtfeFlFHB3mh50V3hYTqENiavjb2PQalOkaV4LnGLXJh/dXcd2TjhNXrOe50yNagwAUjtUVO
L2FtAdRkUl8n3tuASglCRnjcz17rO468Vr0Ghz5vtQAyd06aAmpUJmg+dR5Hte2YVgk9C1wLZJ0+
zq8IAIIl0eVjjAUpOgvpbpWD2+pZ+xV3cMCIyRe3Lm+S0EWvthLOTtnZG/oQKbvvuFtnjIKp8Ub+
q4Y0cJCbRpRNkGo21mkp7dm6QWxkSVq45CG0mrFOnpo4/WGY8XJj9fK6kCLaDjUhcRLa3kIddw/w
mDajTTmKzce9iIvHOJZvnWwEreeUCQBE87qpAo3OdrWuOMonx0HxZnHRycFPJe34Q8AENFq9w5j7
FeJqQuEXqQ1jF/BV0ivJnufv9gA4v0he+Fx/QpJ9iAEubADRmGTlzS9P0crTFnR3yp8YpH21RVME
jSgCi9yaChZA1zyhitxpeRFk2WJ8jw28ct1YxTvbMGcOItjSmSbmLdZTb0asyOHwg0S1zdbpu8Sf
uwV8KUp8y2bJXd/OkPKyZ40CwmPsnSJGbiW+sm9nV3tNY+bF5Ao5kL3SALCdlM8LQFXKELrriCgJ
5vaGGW0BNf1yq90yYz0OKCAUh9DqHhUiUQWDQCOMrKt4yD7Z4sErcWUGFaBvTIfW5twelJqvgdde
2zq0LzCqYAIZH7exfePpAPMNs3ktI1SX6BAQFHvajbZmJtzo1lOnv05jHR5MZQUlRe5SCMywQQlZ
bv0VWZ5ki2/wl5qRSirAShC9wxHplFY0QegIcH8SMTpn75XFYarGpzILmUZ0yf1SVTdJq9/pUtx1
pGCxXb4AiXoulPwMWPaLMRpXbRx3G2m0THosoFvzM20EoPte+4ighEFmYpIFmaiQ5ua3sOqMTd8i
JIhP/Gua3hdt/dIUEopX3GbAB+ZfzWJdA0i0AosMLBzXMj4uNpnqwUNIpNjCxTa3Uk3bvAEVoYvy
GrAzQDIYbJuI73gjwEmjOwHV/6cwv2L/vBuW+ikZ5ng/RPnrTWF7d5Uq7oaBNvCEBpQ+hA8xlrsH
xOCuS9Zpills4cH8hWrLrdLdra0DPVNU07qsb8FKbS2HIYOdvC4FkN5Hqd6wy9pOXVb6jjYEnSIn
0aFj9C2TBpq1h6K7b5sera2w+jT1PQO4BJaqnOLPs3C0G1SfMVmTc4Z8y0Cu7+j3s2M9o13+Ilog
yAX/AkqujXGVLWtKuctF9UuirI/KyXIPAAFuTj/u+0Zd6bZxr4BvGeFwZTftcxJXTVDObzKVb07t
OIds+jvNp0NKJ6Eo9Yda9cu9XJwNY9hfBr/oq8XEVtfd1xKn6au+y35VIU/hDvNwP0NDBBFqb007
Hn2mPu6mS1Jzl6+Mc+WFRuBkcEHmmG4doGYNa4kt7jfa3qDPJ6aS317xoXhlYv7dxGPElpHoWGYX
7k2gl2houNq1bJ30xu4EfCLEDNESyjLfCjFQanv5Lwjm/zdJfI5F6gDj26XzC5RIoD9wrs/8//4z
fyt//ck5P/kH/E/P2cDAABlum8gpdfG/JD/vP4QhdK4oG5Q7VgAQA/+L5WfrKwfdRbPUtoz3MgjS
+w/XMQ0DgjKiwsgoiH/Sc15VDv5QQdB1Cc9wXd9BeBm2IVz3P1UQrCZDyXRIKPmrydt0fT/SMbCv
6xRJrHCVyftjn/6LAv+nduqp5ehvs8Nghg0pjwjvnV1brvRw8kkps3aq4iYdVpBooxdoHOKeeEEU
mb398Hgr819A88c1VT9aL2sx3anlqjqp8ZdxNLo7WE+QBvNp9ue2zYF3VXN38GBPBB7l7tX55z1i
UP7eXg+pacvhF5DRHIlMYOybGK4CYWrHyj7Ueq1ty1Tm+/OrHE0N1lVMnSG9heUNqrkfVkGcxTBX
2RhTjSUqgm0V9KWttoWezLvzS53YUPIrlyNDaom1IGOSP89Lo9rUFWoGp2W53VXnacuukLVHDlLl
V0bCjYNsLrDUUVvWAXl14UmNU4+KwLVpMh9Bl/zYaSf1lrgvGBuS0SsPnSCEeeq+i3Ze6mqPE0rB
YNsyAMKN549wYzY2zOgDB6S8aisNdKQXJ1emS/taA8B5OL83K133+LSZpoCZy/eJurhzdNosFxpl
jVWMXwOghy7GXPQTImZC0AcmEjBVheFQAyngyqhVeldYMbIJHECEkkqtjj9P9ghUK8us7GUZ0W/c
RmicJj7VIvjbEYjafSTqDHjGMMI2P//rjx0D1kMkkLZAS0/YjKAIRn++2Slxu1KF4eJrBlXBiJzf
Pupb2CbhgEE8SVedAL9tanO64Gh8IiawMD6LJqEQr5ejb6SCcg8oQSx+CLA6cDqQ8jXYaL8cpl/6
cMkU+8MBWp8N8RiD4RrFvFi34Q/t8tBaYNLnE67bPEpAgpU8UeMVG1WrS+L5Hz7+dSnLsKXEnRam
7FFsRaPddpHWo5fhDl/s0Ktu2060/9CSHvVpwikGequEDRro6/P+8TxLqOAKxHBjp65Dgrdtizuv
cBUo2mbZLgv2MuePyYe3ta6HTZpFGPi94vv1NKNv06FJJa5o4fg4lnl9h59MjIxowxC9NNrn8+v9
Jpm/u6HWBSXBDbltbIe8o+NRZD28XlQI/QThKdqAyOY1RZT4huUmfjdn31pERW96u+4+F4SDq4Jx
1U6TZXYhlJ/+IRwcRzioFjI8fv/k1LsFQHXN8uWiLVc0J+o7EJ0CmgLkzoKJJKNarUMMM6821L71
ocnGEtkWrtTzW7LG2Pc7wiQcUQDaDK4kOzjaEVspFQMJkb6qC7WxEx0RNoTwXQt4s5foapN1ZnQp
8H4ID1gd2WgKoD2Arqd7/N3YpWCuw/TaNzXGK5kbQrAFgwmoeQZ6iXaYGK1yH60Qa88F1lNMRD18
cQMRL1BLwrTEyLTW/dgR96KumxsaCcJHn6e7cGBO7A668bZr2UCWMKQ/ek19bZU2wETd7/v8k20D
8kZmEqm1onib517+rHM3vrDkh7hvGx7GPNjTsjcmoeX9ybDsJAoxE9NR6ajrm6HVNUofaE8VAfVZ
j6eflcY58dw6hIOKK9v54/Dx2vm9vGMhSOQgGfH7zvwjBNhmhTU0lBVAPi3IelWbzy5yMNvUGfTD
VFiW3+aiD5JcM3aJm3nwG6rC71Kr2s86hCnqDrmTU2sGvQJW1Yxc5Vml+p2NEMOGBn7hn//FJ/fL
sQ2kT7DFEMc/GGsrRZNnQfZVmEyJRq2hdKYrC3pX+VmVHOrI3RZt/hfJYnYhXp44x57lcTS4bzA2
Ora2dFAlNsaWd9V1bX8PJD7ekgs21wrA0CYyIsarXITPk1TiwlN/vHk4JX+sfBSpcS3qza4GyNeP
TbZzBQlaXw4pLsIzAiL/g3o5kWWf2l8uOQAkyK4BXDm6yqFWel3p9DqyxLDADEs5V2VY/lx06xGZ
QTgQTHp9eK0OqGV14TY/9fn9uTZgmT/voxqBP9pGrA2JqdvVjTL8eHLcXWQY8R5Hh+Qa9oN14RP4
eClxnQtXp8ACj0MG837RvndaCA588xVqAn5NeLmlFigPWYmqQakn8sIhOvUqJXAfm6yFhY+vAsYh
dl7juOlbRekgCRVm+zCzfzgSjMP5V3ni1uHR1vrQQPtOQnl5/2ga+OOq4fqH5ll0fpJF4ErLgblQ
yyDQm5d+WwMcBZ4wlP6kwZtNPYbYpR6bF16sYbHS0bWD+QbFKm58BrnG+s//CDN4pzIojk0dvDtI
XniCcgu41UV8Pst3TqXcB60fFKIavbVbSvr6DKHBqcxt/CAywEo0Lqbrilr5cGGL1iN1/MNsG7Ea
a/V8w5Hj/Q+L595KUiBa/iAZfccAWhpXPQEwMjdNuIDjmIsR+kwiffhV6PChAM5cgRBYGmK8kB6d
Ov42NugkCGsyfexjlnK2azBBhp80dYr4J+LNUanQwbBVcpXOmvPULHP3D33h6FLhQ/W/ix69GZE3
DZJiveFHZg7T3EmTIFyiZsMIrtsYyk5fzu/4qfhC7Lctl84WhpBHn5vdY2niICziFykyaDWqYld2
gZx7B4VN6nmyg/PPHL7pNUC9uMadX/33kT9+35hEkb07ay1qHn0SCDVTwGED5kdVaR9M6tFbQ9fs
wBqRUtHA8GLIPACVWguvyBmb606E0z3/2gJ402OSKdBFH1RuH+zWUgzbVfov4hGpB0JNhAfJz3x/
Ik20LVFoRo2kNDL514AcMSL6ObbaIOSCuXHtC6fu46UGvA06iIWUIJKW1noq//g0R7pac2Y7mLrE
MaAVJjdbvSmnQ9ggtWPWxh14nG3eGtGX86/iY0hg3TU9kGAgMeg8ehOIzCALXIUGmHHsmCJPr7YD
qeOFF/7xuLEKoE0MOnH1QYfq/dOZyJFDkpMGTFvpPLrKdrae6LNtjIv7IcxmoABVXFwpGf5yJ9e9
EOvXZ3h/2tbVSfpJ8YRNAvx+9X5IixEBbcP3tNgjfZWmHzNge8kB7aH9kV4yhT71LgWJHI7BZPnY
xr9fD1m9BnZSazLoh8JT15i8SdjUpNtFStHTL4dQrgCoEYHFf/426UKupQXNOchF71cWodkUaczK
emmNdxH5m4/NTX9hlY93Jx+toVNC8oFI1D3er9IzQnOZpvJ8FAw7Q1ZArqCqMveFS33+gU4v5axy
sWtmcJyXo2+HpnPNA8UqnX2jUMN+WvTO7zFeDc4vdeqU0LGVBuaqZDHi6KnaCC4E5s+wENC4DMY8
+xFjRMlEu6MZNkNhO7/cySdDNwwtUoDHpnt0SBY7xDFclgAZUkgwbU1BanpphD0Sfzm/1IkMxASP
zOuyMXymwSDevzBTUzVW2nCp2lHv/cFV7hZF1iIQnT5vXa2c/C7iQHJbJK/YY0PQxcBqazSNvPBL
TsUBnL0I+rRT8J8+/iFLnTVCDqY/lX0WjGE17Ajlo2/ozds8FrCikBV+nGU9Bl2s6cWFVOzj1U6X
3KBPt/b4yOSPgl2l2bBxiszw8UnCtgmJE7B9mzzV71LE2K+KHHvq81t/6i1TzmFLT7ZF5FlDxR9h
vUQ3PalDz/BDDyibp5hvzkNS+m5NKDi/1KmHW53TPOwh0BU83lucrhkfhUTyfk6Sg9CncMcDQRvt
yyeZaQPpfHLJ8fFUpCN7hp5q6fzFO/pm4HKDPg6t9faYUUGoNHVtohO0R9i1eWIwMWwYEuh7u4ZD
cv5pT32tZEzrlQJP3NCP7uc6Fr0lVWr6qQI+UAHw3hWjUQJMxZtniMpL39DJFwnnwIBjYLmoJ71/
kWM3pRb+MQYtcTALouiZVssyDgyHz+r8oxkn3qShCxNVYVfH0No+2tUsKXQVxSbZcCu028LD5WoB
FEb7zK4PE+BP31vaLkAC1ApCsJoB5FkYXGkGuLZFJCStUZVFbA33umZAVAFBpF0MXOtCwDyxJe9+
5tHXBHLOzJaJlx+PRebbymyf6EBULBUtu/NbcuJtsxT3mWBPGJkdpasIETWZUtQHI2/o2s2XZ+Ro
sy8dI6Nd7C5L8s9PFwM/neuNcgR211Gc0p1oCPU1X6kKw31iGt1dtaEng0ZF5n5ZzObCKz+5lcii
42jKva1bRxmKFpWu19ma4beNEd2lcw4ShGYqqkJw2s9v5e954FE2xOiRaSFloGFyk78/yW0bNmwY
IrMoZME2jRehfUKsjOF0lcXJYzY5zqPX6Z/GbBp8uE7JlQg17z7Ja/WqjGkT1+Zfad8ad83ktSjQ
tTimYgCQFxzGLm7FtVKTB6urimkEqW7nZXrja5PXjdvRMabVcQwZj20YqlFCEg0HPATx20KyoVbO
F2hWJl4KcSiv0ayZHMgRGMchYNeOj5OXNNdeXiK+BpSm/1w7NAc2NAkRZCf7XJEgefyQ5yZm9si6
2W8yFxNi1VIYgz/KKq/3BtRxGcRoJyFm4hlgKzEZh0Eqnaz75oV59rcxVD2t+D5S+xpXp6+WSTfJ
d0p7fsVGBiy7pZtNoGRfmVydnfm1IK3PkXCQyEiKUGF9lmhp930Eb/5Zn6URQLXhP2uN3IK056hv
3pwA2u3JYzbjEu7oegC2LI1pLredLaCZFWBDfkVydWCEzwIoEmHiBVH7oWq/usj5oVvctMPL+XNx
KuhQAegcDWaChPT3x2LhwnT6uqWrllorv9x+rfM+2Ym+BtUOnwmaOIjM82ueOvZwuvnKGApQaB0d
e5liWedarKmXJMWi8cAVtfGMZl5cXzj2J5cSFPUAC3m4dYT/50WMCnXomkNHf6kngpRKb/eQsKrX
ZeENnX+qk/GbNBLUD4N5boyjtcyYx+nVoPutlzm+8Dp5oxcxwh2Rd4v0c//QFdB/wNnUgTdHxq4R
s7cFICevgV6V28gWM5h8qgZg0zIYF7SsQrP39ud/5qkXLkk917k6CZk4qhUWt51MYO+6H0ZFBUgZ
CjzdXvSZOiRM0jAbb4fUuZD//XbwPgo+zAhBSlD5Y0t93OYrYOfUygihQi9JD3psAEO0AaDscXOP
hvGaURWiHWUKxuwx6vi/kIzsnxXI4NcSQBuCCmWB4YsNlSGC0XsP5RP5Ecdpv8WW9J6g0CSQgO1o
/FFrrfMyqcT61Yu5sS88iLHeAB8eBNQi9SpURIq99+dp7C3EiRGuQTwTsulm6ss+aDIbthgOMujk
KZFmQKURm4X7MEUvQ+pOX+a5CD+PNVjQTVrk2oM+GKq68MtOXJWY6lJim5Jam/+9/2FAulRbFlg5
F4iVBU4yf28VpoyTi/SI10rzn58i02RqAgfaJDc/PutsGXz0YmEfWh1QtDPhBBXpaHngJ/WIzt+q
VMkXff7onviYkcl2uMIIVxS768v5I6tuFneo0RumTqmTiK5k1aLe5QGqBTV9YSlj3a/jFy2o40H9
kG4CsXm/FkBPnBASHhDoBwT5GXhd6HJjOCPIPqGZoe9UbbjzxoXqpXBvYHmUgVbPKZJCGAicf/D1
VH34MUzU+D+IXZpQ739M2qLMFsqclKv0asILZBUEb5ZrlZQIQepjCTEBlCVgNZCcMu0uLA8Z9uP6
lu7o606Q9x8XUMmQUgPEFXlYhmzqaM7FDv4DmAJLVoeeBu2nyDXbW6gHJX2PdN5Hehkf0FPLtlMZ
yk9Z1f0qzPSzR3/imqJE+tKYnFdQkjMEDk3ecwvNb1pu0xBKMVxBUQZNoTHrbhEZ0KGmzv2nDJHO
bQ1MxMKXZYm7OkgrDKSkzKr95A1c22ZU3obsUwA8yA1waRK3kkN5LXuzDvrc7HemAfT5/Ks59d2t
kzs2ZYUMHH8Iy4RKFYR/ZBSL2kAEM72zmmmPKF58nUfpfOHmPFXSgztDYJ6xAsi3Y9QXTFGBqg/d
iqkNlc9MygQyikRjohctgkcrkpcOzcbpBBxd04eOZAEqNKML16r18UAA5ZGEGjoZOiH2/YE0JSxe
APlI6K7xBXkXXKHGwbw6v7cnjr2gIOI6RXljFcZ/v4qNRbXR5iOuPbltPFWziVBfBIkrH7opoL1c
+uhmNIcSFYxDX4/5hYc8tbwhmHRz+uDNHSOmmMbE+QAfBXUp+l3hgqldqVeOn4ZYnOElLf0Kz7pA
NbEdGPnSXlj+I2LKNgVPT9tEMCKjifP+8dFbdvSkpwmWgAXe5HVu3/T6sKq6GUXQDS6m1bTC6fRN
7s7NEemRGLxh+YJCWDraMX7DOWjURH5y1agu/LjfqIGjkCTA5XHsDQCYjnvU4RChbsLZS+gttdp0
pzocyXQt2Ygmgfdaxw2mLwqCU3nwcsODoKV7t2hAvOiu0gL62ultVLcWylTwErm2kcGmU4s5JHIQ
i8SeaZnSq5GZyF7PK9sfRPKi4+t8tSKjX7ACj28ShaqG7HjWEl3ifVjhuNLmHsi2FnBDqTv84b2T
HApzaW7k6ELGdOChRcLoL+R962v4sBMAOoCh6mt9dXQrJd6wwCcQpj87MGFi3AMeG3LEg2gZY2UC
TsS8LJf6EqcWJZcCckkosJgivT8bU28CvbJRb41QZ2ua7F705RIgpJFc5f3i3OCGfP5bPJX5YMvD
VHqtjfksjk5janmrWjwreqOA4gusPzAB8NNTa+rb2InFOs5E6x4ixX6ZtWHlxkzPmde85StuXZMo
p53/SSdCr2CsSssb3o+jH08PcyxeUHlXJojrBKFpx+732qBeWtWgu1sgIXZ+uRPZB60IvDuo1NmB
Y7xWFtFmE4jH+4mB/GKqJEVqT0KPzbZ74VIx1sbG8ZkCIayTYNIzxYft/euVxJ488nLhM67ubhJJ
ujjEXbodJwONqAEqRzVinJg2Gj1xRGkOCsbChXN9Mv6sYwyCz+ql5R51X6rGSprMCNnfTISHOocs
KXoAF41XYcNQw3lA9KncJbRs4b3AvQsW8GxoO5aI4M9IWeipZe9GuMlwqfjd51/HqS+AK9d1Pd4/
5+Ao4U0i2balzhYtkIIJ0Ti564vzUsIQgvaXor2YVj/+xZKMqSELCog6x8O61EiqCek57iPyj/vS
GBF/DRuANqhS+2zhjJnKCEHq/KqnjjlRhTsA9B5l89Fr6PKFWhlGkQ/pN9vZjfiZuAhKezLRbqx0
8i596NaJs0cjAPwV0jcAzI82li+/BWqJcjFP6aJ0R1/Gxo84QPxH7UOh/kLAebrOIkQbVVa1B6xA
PGxL3RLxIjlifhVtSNPHw/ldOPX1cQViuMb0aW3iH30RauxLGhOWv1jNrwXDzz1wvdnvHFFe2O9T
B4tEm3p1hUq43lE8j7wWtwbggX6tRc6tY2F7METLqvA+MdWD0XuDuuQliNGpRQEOWbxjQKd8cO8f
jz7PkkQWpu4Q/sYd0vV77LaywDMME9RG9Qwi6vmfbyhQO5RTaK6uGPT3K07GkKdlkwJwiBy87RFO
hcZTI0vRYp56finjxLyAyxHIDUTSFQl6lCwkIo6k0YzoHWa6+G5HqCUwVbjp0whrHdUT15iX7GKK
5T0SF+Z24v7HCmfWA1f2HaccEzsQ+OqgsqLBBg1btHIgx5ixUj3/U9d9Pg685NZA/j2wGWzN+11J
ozbKMsC+vqvNDgP46K3sjeY6bvBSCocsu+7lMmyMKjZ2YPHMC6uf3CfKd8sh+DMCOFodlbiyjyok
QCJ3xtSlI6ahZTBApWrVHownBLUifbbdaf4XX5cH7pIjSDbH879/7Hik6yjDnIVjSWNKdyPow4hd
dMro/s1SrsXNBr5N8kW/X8pCTzUOa056G6Jt5+pDscljc94xGrs0hTNPhbIVmM7tgCk4DqTv14pd
nLLNib4uXu/tvQG3Diw8HoseKraxW9Z3eJek11Cy3xD+kSQwEl0R1Nz2+WICY+wR1dX0fejKyO9c
kQeKFrSRN/hY01cBjpSPNxHX4j6yMVap4nDcalptXWhFnAoNHnhACn+CEkCG9w8xN1q+YB5prcP9
Cc/hAsRuadXXtVM32z5qB7IClH/OfwenMhCAsVQ9Bl1aUOpHqwpt7jO08Nk6vDxuMiLXpghBp0xO
lfgNA2Rf5NaXvsCbqKrQghwqBA0v/IYTbQeiE7BAgrBL8+EoKCKUO/SIpVg+XJDsAAhG4DBZuZtB
jpCdWm95RKBXu63s2domSkfYuPDC6yLBLeX8Lzlx+fz5Q44zoZhhX5g5nFmMo1qQUYV6UK7zLZkg
/59f6fS+S4+QDCzM+9CPby3h4dFuWgisDyCPUaFl6DD9nZWjG9j0UfaIZPVbvZgZSdqatp1wp7vw
hZ5qMqzdHuZgNrMpsp33Jy6Le2fUCzoHUziE+3qwou1o4ilacvtv5DCgMEYetBvpdh9yISC5It22
7Zkl/HMED61Wzj2D9BUkdRSW2paqrij5IbY1GEHmRdYBZ5/yEdg6DOoSBvj53T/1nhnDrcM/SAj6
7xrojwZjnUx6MwCER2ENJXTX1LJDGuNZMTYi+zdLMdhc55smc5CjNnwbOXM5mo3lo6NA7JAxEVcO
KAnX2qX3eSIK/qYi/vdSR59yOeYzYzlOb7pqdxIl9Z3Zokdyfu9OFYjIqCHCB+aVo3sMKXOwrGjR
l0G/qpwxIaAVtgVNlKFd6emHdsgIjkhdH3R8L/cumiUbT6M3nvRgOhE/Xu1nUXC48JtORRCODew6
QLhMdI8iSDw1bT2t95rNtI7WJHjBWCh6JmZTByZuUz+TcLY23VIud2OlqlUVNt6nI66953/J+skc
5RUrvIiGmQ70Hc/I959UKlAR0irIS0YJPx4DG8SnRYgZWqQnB02Qgf2L9WwbmgkjFxcEz/v15AwH
r6n4cuJUQRov6vSua/EmxGmu3FZxJi9VDesh+vCANAckdQPd0GN+6P+n7ryWKzeydP0qir6HDrw5
Md0X25IskuVZqrpBsCQWkAASLhP26c+XJFtT3OKQo7maE9HdaooG2GlWrlzrN60XpEE3r4RI+52P
sdgmqOdvmTVhzABFmu6SsQPugjLe42/WXU19nhzErMqbvJ/yv42qpWYI5wjkE5P+l2MfsZ+gWhvF
gl8HFGFTzEJU1XW7TkXNIcijoXplnT1zRJuJpSYLLcIGvf90tFsk5yvdoXDIBRgN/wlhJtVS/Laa
5iv12GKnc5yUX57h52IVFVioI9Rg2XLe02day9i0iGp6OxvB0QtZ1RMi8WhvRKJ7LRnwnilHAFUD
wQXFmq6tMTX9ufES+YiGW/hnoQ64BnsbPhWdfxRW8yroN2OdqV3Y0JNISp3s0KBxt9UgHeNcYB16
1ICRNpiyPcbF0UWg2/YcoTt5GftwJ+PKXw7II1u7if7GZsQs5GzKg2WDwzuiFn7VHLtA5tt69uJD
bkXd2woW5iEXtQsOJ3qtqvlM/s3nNGxy0xCHxf30c64+yn6Dv3o72Uixcynu79w8D4/oveFJUWkK
+9gbnffDql+Jns/FB1J+euHwDQ03/OmTIWQlMYaEPkhZY8XXomKZhZYRlipSLkG2/T/YIn5CMcGj
EQzf5OT4KccwEq7fER9UtGBCNiMP1+BEGrQYeDfCC89eXq3PjezPzztZQV5rr0EOaBtm1YCE0djj
tWTll5Rt9bnyp/J66D10pfEMuX75wWbrncYlU7HjvxH75PQ2nwcFbVEbiA2A5/JHHNTxBZo+XDzW
BXmzLCmvJKtpK7ooO0xF8hpe7RnIO/NJ284NUMGldXlSvbH63pIlF5TdWgwYvaaN+JqS7V80VTKf
5yhab7Vy9ZmcMROZfO2e4QbQ3SJF1V5EdX+ZDJlDa0VF22nqq+tRlPUrM/PsGxrmDVcy2iyclU+X
XoG/0eAvWMasvluchWP9hzd33MeiQB2p0aP4FsXTJl0QM0XkzT3Emm4PpHH7Urkh7pwolF1NXetd
21mIIQzp/MeXp/DZfJT2D8PHAQN6ySyun9IyR1mYK/FU2lm4h6CGW/n7Rrp/iNVbDlPfrmjrdvGX
KivDg2dRbCatrd7aad6/coo/t5igsiaAPEhx/NPuG56+jp6NChmS89EGObZyK60S/8U1zS7CIQyP
w+h/XbVtH/AHpVv88kA8F/J/frxJ9H4aB5kH/YKLB82/WfmfU4oh0HWo0qF+Y39++VHPlWx81gP6
ySYdZvE+fVaUWXjD2DBFnBH1WWhTwQ7JoXEnnUF8XDkG0NieSqRrA+99qWPYO5RmPsfYHH5s1xZW
HqWDjZeH0wbLBgTrJKiyuI9vzKXh+PK7Pocu4RMCx6CgQGfiFNJCb9qvnQGQJifJ8D7P4RjDFYyA
PWfpFtKFdzm2Q3ThyqW7Qpa9PfBJpjerwG9eeP76tokwrKHZhm0IyjG7AamYG8yQ3bd4LtZHLyxq
9mCx3GGJ6O6DMXqtt/LcvIJxd0zCwjFrn+xA6lGT4+KrvMPQVuwWmWOFYYflka5H/0rcfy5ToVcS
ArsCZGqfVl8CX4zxMNJTXGSJKj3oI9BGeHq1VMs3EXCW3QJN+OrlCXr287F9HdQCWFH2yf6d7ZjL
5ECjJoiq4eCNgbyZpujWAbL3yvX5uSeBgTFzimMgMhdPV60jI25TFk/qe1QyAcdfAMB235WR99qB
/eyTSHRpDJsMMzh5EvyPDn4wUROnwfbclTViWKOT7t1osl7J5Z99VOgZpRuqtSB8nn6otaNkB5iR
OfMbIJBhVx0iRX4i8rh7JY1/ZnmQUtJxhnZBgDvtcUnsO/sel6tdrzJ9rjMvw8sL7zDAyFC+8TXZ
Ltar3a5nPl+AIgiVHvAXyEmY3OinsJb4KovrNnF34RQn+zbzK1BxAR5tVfJaefe5iiAweWpaBAxT
VDt5lkLZBEtWmin4IdfHJQTYKgDy7O3cDq8s4fX7GRr6wbL66VuR190mj41EQoyYNpwYdbSqhkJw
kgEpRQJkx5EaHNbOii9BbcbvexrVtLm95q51dfZmxcDsWI64sWDr++3lPfUc2hB0B6of9KNQdDll
GzlY7D0AT+A4NWcCTsWmtVR22VfIto9pS+o6FPUmUuhs4s+BkPNsl5eIBuF0MEGys6dC73o5eVce
ZLM9Hf5+n1VIXL/8ns9MLjciStpcCR3DG3o6uQgjF5PdsHiHJrcu8hwdMp/yDTahCAi+/Chz/J2k
ek8edTK31AodwyUGkrCARPejGYfKHF+fl5/yXIWOIjns9zggXadM9/QTVZMUgaZoBQ4ElbAsKkdk
fYd3rnTCI4zwYQMgxL4k7Sw+JLXXnoOOlq9s0+cGlRsfrUhKGlTrT+6b9rDQpl5QYZj7XjCyGIGv
vv7dmnr1ytn67JPInpGsovtGXfLph3W0B7jGwJvyJms+Isw4Hfshp4zukRXcD+z/+X3+v9ld8+5h
ptS//oOvf2/apRdZrk++/Nf/d9YW3Lr/5PfvbvXtL3e1Fnq5vpV3//wH835XG8Excfuz5Ji5gzwo
jFHw+tWoP7kJ0SjgMmZi+4OthRW5v3JbINlF74Ckj8LCnxpjsfer2fEsvZgOCrQIvqWaQef//Aca
Y2wygGHIj3EIsjjvB/x0Av7z61/qQb5rRK3VP//xNN0lGtMABd1lDlNOHSc8yTebUC909YrpqpuH
Dt7fEGO6vfE10v7tzlWZR9xbpEAjAy/cCXfgCffX7iaNR9m+co074bCbdwGIQLBzYeLQ778P7D8d
EsTZQpkU4wqYX+gWKAPaOd7DqBZbn7WM2vAKqroifZp0QYHnmC34CXwR1RwjFhsLmvRals25FSfW
ckxG4cXvlVWL9fynCX5cwy8OWQzVNWRCze3ACME93S/jbEfpHHjVleXaFZ4HyQA6aiYOTF9o7omF
/Jn613HqXVjeIzaZPQAqGrxf/v5r0D5k5myzhk5nzlu6BsWbqrqSGRLG33tvHPOD68mi3HgQzqPD
ALMpxMqwztrkTWGPlb7AFLyJv7/8HifB0ugNGfYbTBqyTU7409QvLXTh+jH+tRLhmdy5CBuNp1eo
B5nYb1qRre4nLcoJKZNuscBy1XnZnhfYa27ntLaXvxe771+HHIo2NEVq2o+nKOk5CbJ0KjzqoNKN
6vdD5uUL4q4yB7qBjJ6q/UO2AnI1xWlU1LB1GvGapuFbokr+vlGoip69PEJmQfznoUVFmLMEZgJc
d3QOqMac1AcqD4tqrC2j8wHiOfabTdb12bHQWSABtGWYkcwbu6oW5WJtFcjiR6B7C5nVl9/iniX4
5DXIylHEAErDFdtLTreX9qy1B3UNRXlJ8hoTRaxQhNHiUIlxjU0tgQ0w1ja4g1xHOKs1iHP7SZv7
yINGLfpV5TB1xQ/bnwN7Wy9NUSzbyaL+iWM1Vkig1LC/XZY3mY6s8Daf51jtewrllPpGHXXlrSw8
riXbJLGa8paeH/+rsR7W8Sv5yOmKhONCkZouGhV/qplITzzdoVZQAKIVE85bdI5hzUUSkGdz7gWq
5C2lcmoLU8CsG833qrHyMAjv8HmODsChEkyk3b43gl0vT8DJMiB9g1EAeZPcmxD3FzRGG3higVo0
HqQuADZa6M20F5azZtVW51l4PefsXlyLcxyqsU6ps9d2xtODHqUDo9KFEhIiSEghUYF8OizBlE7Y
JaCh6lBs0VdzvFLlkQih/uG7k11doWis9DvsgfjXuIromzwrW2TK6wqZPk1VYLrMuJS0R5vAtxS7
yp7Xr/g04oLx8kiZLO6nlUozgwsKwCSfDcyV6BRwHSEXD/B+Qa6rtcL4gOKqmwPUyJW6qqWuPkK1
GudXNulfFg2NUFP55tyBehpCYHk6OhpCmRVN+XAY8EGMr6GKi/BzWoBkf+vnakLI3MFi7SN3a787
i/o6ra66PvDVRruSjPSVxXKiG0UwDQmngJPMZSkAh3byOqlbTOXkVeqAu2DyNm4GDBEHR2CIAckO
U51szsf3Ybv2iKrlnQNEsRjey6JX4TaPo/UrxM00vEusIrxylV1Ze1JyalluWHogcafWQ/qdqw3O
qZnQ1t87m8zLU+mIKaMhPBP+NaXE4GTCrrI/YG8cj+/LaS6idKsFHoDBOmv3Bqf5dX6Lg61ofkxj
36DuXMbB3cvL6P7W/HQdQecF5EUOBXY3OMXagLWyrY59ThcKaaO59Jz3w8R1f1tkY5fJjcigLe4r
ig3tZSV0kb3BSCmDgzun83yUnZX6PyrcpqbmtQh1uhUZIHCNNlkfRUbClft0seWJPxRuEraH3A3G
AX0riiXbrOqwHneivJU7DH0W71h1MNkwNs+HDk3lAEZMVfhV9Mn3m3TGfCpb2o9VU5XBWwowQfmW
lS3VKxeR+3c5GUUCFqrPpJsR17yTd4V/jYmFjodDqyL5WeOCkO9xRRl7sNyqLS+k4+ArQ7aKLQpu
ATjVhIuD9VQ7dM6XaPFQRpKpJ/EYlRMCKyrID9HkDPM+Sx3kp/1urfEEKCwcqtM1ukUyRMwXM3oQ
H6bI7hAwF7SN8WEewwtBkutjLd3OVnFF6yNTAEHnrPsY0XxFvbz1eUJUN/wWxs+rJmf/M7V/JvMz
N6GTkeBCSIn6vopOPH86axn5S9/GgTrMzrqI9zbEhWJT6b4L3nlMXncu1kBcRrYlP/8PHhwbVVVU
88i2uF38XD7RgEHhpyITp2tZ0gQMVHcM0OjLD7asu+HCR2awIkF39GvqRSf3A7OTkcY1hGm0cuiy
m4X8c05eI2jtIut6gIsUzB9lEURfkrmXdyuOksnXaIlgCyGnjvKC5CgGgp/2UBL+9scnXaESF977
Ap5icxqvynwrnvShEjaGYd0wO8PWChxsaNrAyab3GB/EO8xScO39+0824gfmJALFcSrl4XRzO8Vx
qw+gIobw0I2pTH8o9jSqq1OIu5GOHUyOAcf0r51Hpvp+sti44MFNodht2zz86cg3ZTnUM14MhygY
0Cim8TKb+4+TXPTtgLqYbRV0nFA8bA6ZE6XVUY0WQkIclql609g2g/P3x4LeEfBOamqktCdpbKFQ
mq/zSREHmjq4LOOkvatimVx2rmW1d2M/46gZz1QOXn7uad4UmxsqPETX8JcBBp8MxNrWdtsHnISB
X6Ghv8x1/KlHkuDT1HYWrjA0pqptn7kUTrMhtIr9y48/vZayBSg3A5u850KZ7vjTiYAgKHp3bdWh
XHSVDEiGdeN+hP8Y7fwCBAAAGBvp98JtgRZ2cWC9bQA9vGkmveK1QRx6O6KiT3ut7Hq1cRb1qlzD
X+OSGR5omj4sCcPWfPqGQx8PrZXmvKGgJ7UryzBefltnxzpPELJXv1lT6YkdVlGv0TOeGxuu6g5N
BgOnRnbg6ZN9CdICnTtY897UfRoyjRFawWZKt6EjQyC8fj1/KROUdTcQlyA3oXV1GTqZ+96W4QpT
f3HARV0G6BPcugPmU68cXs9kdWgLAUimagjXAuPOpy/Y5uO6+lPaHbRYy99HLy96dAFqzDYW7GVp
DgVu8VWw/z94i1OcV5Spx63nyPW1IulfA2li7iJ0YakAEcJPXgQLxLFtW9kfsiTMLdYy5rI4izeu
dV67jUNPaArg2kCOVFN7kbkpYoE+QKoPr6xmc1Q8DStklGDFuIea1XIaVhLElpAEt2BLhs0K2L0c
vHVfjDAcN1Mix3gXqXT83nSTjDYWdhJf65I86LBUVX2FgMRaHFnz9edJOtHwWsgzY3DybgilUvQE
YUR19fTd8kYOHeaWwLYQ+EH+Y4yrS8sGL9DZxhZwCuTnQRf1Z6uJl3YXWLp3N1kR1EenmeRdLzp8
Tl8Zrr8EHy5M9IIhwUFspxx3EnxmGwjOPDJc8aQ8OuE4hnxOE4UtJW1KhJXWOfaPQxWK7/FUzVew
+CSMkdDm+l7LBrB71WmGbyQ4d9tmjgQ3vLpAB6HEtAxvE2kfhsHFDPuV9/7L6YGBLsVcM9MwaLhO
PV336CuiBG2hXuFPIYT1XSSpaX8eYDPlUC3VEn3Q89zOf2gvq8vbfiri/B2V7Ln/inO0tjauBB78
WP59Uv39uXJ20uXnUkPvk2KnEcRmU/6ld+fj12V5oRQHDKcafEdmVQ3csy23i8VbN63i8GIYlGVx
ui/khTdVs0bjh3Ua0jDA3LRZC32Yfb9uPr48XK6JU09WHgXVe+gThz38r9MSTR3m60hjLt0HVt3j
oOZxo6Py6WVgGssNcgCBf9a4S75iNhjR9b+t4UZSPUBhJFQo8wb8q8JuqWgUpQ1TLxvn4AxgfaAv
WzFN/sXic7UINqmFyM+Zn6jC/iNEgJxHdSqeLfnKofWXE4FGOTUGDkxq+vB8Tk6EZQVCoDI72aMF
Ec8HnKBw6bZ0nfb7Mp56gYdYiu7iFpPypn4F0Qvo5eloIkeGphvxFvlrlh6n99PFh1Td7BFMiuPS
djP2WXOpVgYrmayZfyBCkjWgmq2EHtU34Y1+NJ6XHAf4Wy5rUb8Naczrr9N9zajwFDWn3B8n1okz
5KZIRh+umeOtZc+ZXZzZrc7m4YggOpaTZyDQ5Hoz13NT/PCi1qo+ZXazBl+LjvM43VAlDT9iS4nw
Py9gd0u8dSRXMZx11zFN9RZ5pnq98RaeAN+rrHymRq1FkiZ7WTS9zeYuNX8WM7q+sPRWwGrnRybZ
2F17sKuhq5KjPRQlv74sPbAJEIqleXQagEaIUWHvUhXvZITRBkZI3KuGZC+SyiwdXNqpT7V5bGpi
qFJh9obuTKaUOGaF1bJYqODX4fxBjlE4zbsW4sjybZC4331xmmxx6gs/pLhEEB9rvt7Pdtil3jEd
LauYtxl0MAnLuKp9vGxypBurrexqdGAAL1qlKjZBmTJyu2FMzPfaMlThdR+I3Pw7rndOcBZLmeBF
XPp6BU0VMdhz9daSYYj7KXaKmWsfi04jIn3ehn6aFjhKI+YVmPkR3OzeTJbLDntnOyPZ8/Xj2wJn
pCVwWNc5ogZXzEMQYPPIvRtD3xUz3PUmXSi1RCC6cscKNkUdKHZnCvqVj8wyqqbmjT0raowBXF18
/tLA5Wp6yIYC3/cLpxk8Fl5OVZShn73CZsxtyy8Y2Nyd14Ebf4/51j0BE1zImil2eBm2xY8kKwrm
qX3c+82UM+mlkqjo7dIatDFC6g9fNQvggOAMWQ7Jpw/dLmluXDRf4WYrr1pvxrbu9XUSptmPkNaA
+oyk4tTeirG250vUl+RgbbhKDiiodM5qPNTElOTM5VBa5qHwWDimYCNCZfG7oLPeO4swFUyQXGa2
esgcJYCL2g4+hy6F10MrlnHaDYh0DDchare8cvXwrrlP/fY2atIaC9m+KEk53rfuZJXJUYMIUjjw
DSsNvh0SDjG7QsOCZwn7OqNwtInjrAuvk2QViXfuToupmJYT9OjkwvbrRFdXbpOk3iYVQa+WjZRV
1cBWdsJGbMY0mtS7MSjGEFqpsHVs45M6wgXrRktj/Uflb+2KXZcE1njM+sAjKuTwlZNgi4FBFHya
Ftnj1tU7qO4J3RCBsDDT5Yzvprs23re1scwrF+wlkt65Cddy3RbtOMkBBbuGz3iIOtGwtWxuX+MH
u2ozYnwddOV60yIvzlhjUF6sN8CBzY/5HYuHSg1CGE77LnbEyhKsQO/wLx1ap623R0myDK3rCstv
8WFtU3OEiBpi3lmRZprFFgUwbcQxSEfzj3Kca4ZTYU5a/HjYZR54SX7J5/LMvnXXpBjBYHm4KCcb
io1teTsg/8l7BrlY2CuEGDPpwoecSlhretZq0Rde8ZtjpdhVJ6vvj99GQp/Xo+IGFPGs8GeRfqhH
1/gwlJx4E4YNceze2TM+LKyjLDP7Yg5aYmdGIwH9HlHqcHS3rRzNaTdlsRVvh4Ia4vsEFyJx07qD
XR6djqJxvMGnx8EFwveapfhIBByTD87irXwnKr0VKZ2cdLe5TDvuQN32cZ6QAqAds+GnbUI7EDIO
/IcPLHIsDUYsB50puRoW3dH/q/x2+D3SczZ8wRtaIPwaeBONQXii9Wxv4q5Bn2TvTO3Q7v2MNfRH
0zuddeX0fV3WB9qGcf9eqwR0QtjOIUju3BrQclHDar0p9ZCN+S6uCk+ejRlts+uesiu9rDQtdbHv
K8ua8CNtRZrd4Jrr8sJpISnUPm4JLw2YqMeeBuOHIfnGqd1s/izWqMHHZAV605Q7d+nNPpr0sC5v
uqTTfJE2men5DFlkjsp4jJ3ljY5gZ99CuzTLEF3NLjjHtj2AN4g/jkw+6M5X/Cqtl5k5pUpv+hrT
lOKstpGBBiK/TWtKxgOBZdUhpWQkby69YRTikgVb44IBrczZOE5F5UaxTOL4IoKzwYb2p4Ku7zYP
hYlxrdIux5zHWWRZuxo8T0UV9eFgI7kI5vGYt54CJY65opO/q6BkTN/XVZnz+jFX8p3UhOvHs7ys
ipQEs7Yms4/yZfH4++x90yF6PH4LA0jgTR6ONBcoBluzd3yTLj0kXoEOzXk14n/Br0U6NEFcDo3Z
E/bqmLO46IQ5VOtJmfOzBn3HdFVYGJuh8iOz9R9PPRAsAlFN+rupcP/dq8M02sTNKMSaEp88+DzR
1mbUsfkNHppEoPLv/7LGhxJqdDOb9ZAFi2k81TGqX9a2qGySGC2njD+FCzbztO3Dgi2LM1+usg+L
na5V/7mw0s4Kt5NdNt0BC8iyJTr7amJXdrGVEW39h7yU/jh6jBQ9pqRedoo9GHsXRcrXzRutu54A
MVt+wy9EtAw4Q2wd0PTa2qkyOYXzcPSVkTTrhrzGbD1R+6E170fg7yYCPTwhKmEkIs2+UHSw91JU
5gANkNUr7WPizW3GzTAE9aNJJIKw059Lt7fa6qYHQcIwJKmw7OJb7qZm1Ls1AjGCscJcpY3kHg4+
u3euB+nGPbFx1GaZe41jjmVVYwLZHhqvlvzIMpYOk26XifkUZNQVA9mypP2z1h691XnndpXEjRaL
J6933mZ1UDIUjRgDcOGbcbL460gKaZvcT2BjON6PVJ1H5vk5GK70m7BC1VU3j2mBI0qhv7dqiYfP
i+V5bEaMdLQpVFdcSbe+1CYMizwS5qVb3+SEnkFIaDSafI8eqihyjn0xwIvpz3DyLpmOx9xDuD2G
V1uUe8yHlHlCRvxx6rtw/NDH+Gt4GEHKOoVgU5k/CHhr4OMEw9CwiUATWDOp1SZRoLPpqBMwGt+H
UAGvkIkM7No0L0XnmVd7/BORJNltzvtWN7xa4Ckg6dslV5ItgrlVw59xGoExnOHRdv14heWHWc+1
aszUoR5udtEjIKTNZchredIjD/DEeP840BD8yZLSB+2SoGvq4gdEqx74JBk+5HqzQszHLKpeo5U7
FUPpvqmqTAlY3rYobbm3PCvKrsn7sYqNRquvf0vyNO7uooTnbQfckX19TCLV1r/5bWXT1+8K1L6N
x6Ps2/HMmTHs3QWyCjAG730yz11Bq6f8Akasgz8Ll3MF45J3lDmbjVAqGd415bouX7q68SRCdX2+
4q1X96VLGjZ2zIx3lWsIIWpTJkEjys3aIHyC37WY4rz6PGeLyz/k2ssu3GLiWg0zIMp0jpJNN4xy
3nczTaZkA7izwtejrFhQ7/i7AaWLHLw7wCKIQxqh/txd027D2JSRc4n0T1O0H2JAOTYKlHY1Bvqt
nyADNBxbzJ0cgh3yGO8dh4KVPisTZZ4POj+ei31nNeYrv3Ja/wwJ9lJae+m6g3zbqlHY8dncgeZe
L+Jo0bVHP37NcahcVV+KdNv5mCQ4B3qD6cIZWRdNcTarxubd8q4GmSA2ybw6dH+kl9dWj1ZobRbK
xPI2EQ/FrvFD+pA1P4bsVrgJsBhyG6siEoehifG0cxIHy9u4WIpbpdogxxs0RZ3A2WuuQ/JjIVEU
ygnOVRZgzgbF8EvhljEzOyELGurNkKwOxgbaqaZwE1gRbshIirZBa2/jSEw6/hKvDusmFGmvXBrr
jgiu3GAw6apsenNt8x4OuWLmnKm2brEsfATv4UdqO/NjqI1ytXS1oxVrLmVcQBQh4+FuGvS1+Vu+
skE99HXA7i1gMa3zuzSdfXVg0SYc6SwUksn1/npSJMX9uVDxO2+G1jNnvbdQFvFwszU3XdfPzOkN
tXIcgLgvbtrMBwq/aSGuH8MFIIyaE2FoWxP1SfzS3pm3DV3MvL9UiNNr8YF7Yjo6m7D0EYDYlo4w
95U+Gk1oX5RlcswiluYAxlibnUq8gtlJohi4qf6G7BCaNBC+yvucNAVU320e8RJ22HDNQibeBLx4
GiLODDXafEJUHkbG1K1bAxYppNXW46Ec/KIvz0JkHZf4mIAqm/fodNbde097nctcDwwbUYNVE9hp
6XKuOu1sWBcPx3gdFjMxcgnC+3F5uMZYSmVOB046VDU45njMt3SINJHNXhNW2XbNk5Xf8hpAXGcw
YU0UFeStXJAeEmedJZRsesszgJwaoQh+QD6EPJ3D2wHw+XC4pq0lmJAytqxKbOpMUlHZNGm8sobb
h8xH6NTEPG+xTargxpkJqvohXc9Saa6DDd0ac6FYMJCmX++ZUoMzz+akiwcxcEDEyjGJlt0hZtXs
K2El+ZupXdLF/bZYyTytx4ABnqcdKyROPtp+p1GIqdG4yO5QCNDpx2RcuvJsFbmVrtuxsEYPjW7W
j/Q3ft75yzajROH0OCzGZXxHmcD+1DVpN3/LJ8QR512eMY1HX44CsPuYpctNm5ZyQn9x9dZj1mpv
/cScrJ11VE0SzOJiofzYIRVQNmt5M+O2YH91U+nUe3dEMNCiuJxMmL5kzqD6dtNN5dB8ELJbw2Ij
Kk/EZ9S9LcFBti5LuddwZ2+dtJrdc6vWXfG90AhlF1jsRMfam5OuvkAoZwzPVz1a40dJRy59O2bC
7EtVZwWDPnckeD/SdSyyZBequMZuF8hKyJ0FDYfgbGmIWHqnZGsj8sQx6afiylzNECFzZl3X1MgY
OZJHSPPq4NFvdKrLIO/U+v3xxvWYZZMGmKznoUjwcF+xcGtmMflDzq0yS1oS+AjNUwsj5WYAQAef
so5YlOrhop7xeZvdw/qfH3IoGOlmV83LSrlxonrE8hCAL8vbhyt3ma4m1XzMcx+3BJRyk1Z3tjRZ
uOXpzv5K2aD93o2LiOiw+GbeD6uHRBzSF9EgWxfhxXQaCdpuzArb5Xp8TEdMai2KzkQLVa59cakp
kRVvGzfOBzzPLbuRF9G4hmW4W7LZhAxquuYeZHFB4PGJ385s/rKRKKlsqGVwlWy70ulIQQcnKQFH
psxwg6ZZiwHprhSDk/0gLlWErrVdnGRfdrOYxZZb2VR9YkuFubEQWXobilIAUgQXciyDrpnAdrrO
yiZGOE/Y3oqvGw626C2DvpzVHYbCg7ojlxgKdEBQrLzBhshmGap+0cV3XVhoO210BLan5LwIe39A
3sA29ymxTAb3BGG8Xr5hsGbKX3PdtOFdAYREFMdUyZGf8xfbTJedzSZ+N8gCO6zy++JRRC+/6YFO
gXAsNqXVmuGou9kmkPZkDORGnQj4YlRxH17jgWNOgtlx8bs5PMYwdlxMeSJXI07ztnA6p0TLN0iT
YuMEKIbIdx2tSCYsfDiHBtuTvE71kM73tmduG5h3mvCVOCu5aGC5bArUgJT0cfR8PKRN0Ylhb0qz
BkonoAwSTu4Q9sclsIEuUjSNW/eyDhqz+ERnN8w3KvkjE+0qzxQ0uhBvSx5GZw/uxBx5I4ToMJhT
Fub8CB6kCFwl1DwkZji7Bn2fJNkgfVzCYlgeagASlRb/DIVzLtEIhLN/UoQh4nCbOBob4FiPo/1l
bQUVd4CWbXgdidZl2BBGzKZPme8M46fHM9Wu2/vi6QTQc9mnUdou31M/65xh7wHmMoOGyiRjPdEX
4WOTcpthSvPZIjJbNru82fCrqt1yBJpTs3fcRXNqej7F4G1kuZLBsEXvKL1BnrEa6v2cIKeu+AV0
+qY3j2UAmrEm06AAURIc+sdaHnVYMgetIxNEHi+LCNMrrhRyCOUKrAQ1kBlfzW6cWcB6XMLlGHXe
GJMmLwuK19teBZOpDmWKitiZwF6YeQHNH6JBTGk0RjexRG7JyCci6wXty5k7WHSsoVwydT0ADj5C
ZoUmwZeiZt5F45kvrLwOuAKISIxSd9vloaImyjHyLhn3pr2uNPW+u1VUmU3u5czrtZ+701hsvSSe
ZvcBTva3aAOfGsl//sP8zp/UgqdEg38d7xoDylcv/tB/6ZH+5C9DWnh8O4P4f/LF/h79/36465cP
d2qo9L/R9+Yn/7vffOQQfFpaOAS/N0OtzV/LRFP/zCIwjM0/8Ul/oR5sbvvvt3806vQ3HnkH0ASM
RDmSSGB9aaj+xDvgWzQFkd4GJosnH5XzP3kHjvcrMnRwtFAlpJrKj/zJO+BbcC/xsDTqZcDe0Uv+
90d/99BLe6B6PE88OGF0wqtxjZ8Jghmo/2Ddcqp/WBdAsd3WpzoSOJdAcDLNWZ+J/UqIM+6W0u/3
VooQKFZ1YhVbbr20A6jCosYnKXBf5HpRP5DqGlycdarpbrSwdSZ58rN9HkSds9GeM/3hIO206VUb
fm6Curjq8Rz1jvfD/reW53+5rJ6s17fjXa+H/u6Xq9tW/YLP9x+3mjk/XbD/C5ci5eyX1uK5qm7V
Lx9vwd/98k7c9XzE5Zcr0Q131dMlff93/r1Cw1/R7vANtAbSKI1/MBOPzJgg/BXgKDxZ1iL6F6DO
wCUb8osf/WqK/ajZsQ4RcDAC4Y+8GD/8lcZyBFQWISnDmHH/1vq8Rxn/3BM26FUa1TwEDnREb+xp
F9O3Bg/ZgDE/5qunzqJJfOGZh07Jy0jojjI3Lg/FijlO5eh8G+UfaEK8Wes0PsRjccwrvgN2Mj8L
ColopON9CyYRbga72/t1jIqqkG98uV5QtTvYjf1xaKpv8P9/+K2/XYLoDVCmCzILyhA2kgViLv6g
T3k+Jf5NnEMEdNJZ792hoUTC1ctpk635P0UWlDtV5O3Wn7PvElbMmYjYFkA7583oRd9XR93JMrH2
qSn2dWNs7Us7q3Zk8u/5wNeeX38TtnvWIOMH+w2XLBUImN8oQOW+SrZVvTY7G3eYqxXJ2zPSagoA
ProgNHy3iSh+xDQTAPP2nCxB91vVym9JI/HASC/0AApoKtKLZYwOTs7jpS6/20GfHMGHZvvRqRFg
N68llPv/mDuzHceNLYv+Sv8ADc7DKymKknIeKquyXojKGjjPM7++F/O67UymrtTliwYaMPzgQjlE
Mhg8cWLvtVMbVaWX9iRiAIj6ZAk3Y6nczrMJqdEsvg6Tfh0GdPybNvpBj4ivP79kXmC1OXnyHAyJ
T1nYl7cq4RAcQfKJHwc2brLRbYhg/IF6NiYU5YWw6ozGlEopXHbXaiF9zhqBBs7wtdenJ/K6Q45A
9NHGsP0yzMZ+NuPS4Xy7RAEblU7j69fNDCk2rFs3y9NbwZo/zwP3SdZ4RmiSbZp2d11b3iYoF514
4noSa7acwdQUjzxKzjSly3rs2gMN9akaqm1mmF8QLjtF2sEH7HW0GFGHcGAWnVF9NsQePj0gFg76
Qlspohe/GacLU0hLN+hkwbUmNTmEBWURPu3Anif1TscBHut950SSQMOgGdN9RC/zXo2VdkvDgs65
poyH1KeZ0iQ0uxuYVUmoj+4006bNR36CkC2MYwqMJLcmR7C61tXErnmkVTBS2CpYPdo6dniZI4fO
XGHnqn+Ia5HTvVH1RpKV7EhV8Nb2iq1n7fVktC1nWUzNlOasHc5Mdl3rSEaX3EGRHCW29iiMoDDk
X2cO7za0V7bo3A+SmtyncX1riDz9sGpvM9rDAaDiKjljv12kPe/ef5PkEmisUF1pl/BNfP/+64DA
1aAzAg/EID6RQvOmWN9xjA13XU3PmTPWChSYNKx2OB/wlomsOavR+k6SBCH0A88wUcPrgQUmE9hx
kX/BCTf7yfWgwRFho8aEbL68Wav//Daf1OW8Ds6iqpNbroEnXS11eSYpBQ5QOH9J8oLLt9joAsgY
AF4cfrPWvD4I6PPE6FyaxHQIs7E9/RPWgpXlF0go9RcDMaqVV4HOG53xooOlPywFnI32V6pMEkio
76sqWwBBbuEnZ263wWdi/XBxXPK9oEDCWLi2COWK2NScRQeeT4eI4zFcE9NTndy0Ja88YIGlu249
qkllOaE2PEE5vmrLF7nimE0LnKQdbdOPtlqbYxlQn6xC2GTdRRX3T2Zhbjs52SlldZ1ZlTf/oH1I
AhL9NGMqXWlmPco75S6fCE6bB2NfFtG3eGj2QtBc+FXoshq5ohn+1KuRvkaXfh1TwbRLRbrE8Vc7
/HD8G33rxqT3+Ca98zAcvlWK9ZghNrCBr9YXcj0LTj+oP4yq/hLTBrEBHjVe2Ul3oYpjJbU4b0kD
TpcQLTwhvnok2+EpmczHcBafJk7H7ag2r2H2TU5BykEedduiFHYlyAnn/6p2+l9sAP5tEfb/saBC
NHWitv+ZRt9/vq3slxn6Z91kGn+g7Fp0yXgKaU0u5dGfdZNp/SFT7OsA47GPwO/5q3CSTP4S5zcg
SJCJLFXVX4WTpP1BMb/EfqB9I9vU/J26aaX9omKi+AI6zFuFcp1/3q+awxgRQFZOlZfJOdlXutm/
NNlYnlmxzo2y/Pmb5aLASiSH9LW8yeydiDODKTi3Ii8SuTfL/3IhJm5tBIHcZJzYqzVxtHyEWpVS
YoYfr4gGfubY415q4lsj9B/EKkMBanGW+OYpH1uJV5+B19tHhhJ3jlFhJy4y4jcXBu4ePVJpQOFG
vw1rYAzcebqn9zLvRwPThx/Fjqg30i7OU2XvS+rjmR+wEo7+6wfAUmRlRPEOi+n9D4jHyR/lMeP5
ldLXoko/C2FC5g9oRynIPo1V8qyW0a9WTnM0rFJmg1HbnP4Jr9GSqzvPpwicBC4DCvC1qLyImF4J
ZyJeodW+N9fpTzT4930+GnbNOY/doxagkZneVUOtHDIcMV7by27I8aU7Qj/eoFFL7prJD1Gm5Ieg
0an1mj7djpbJUa0+bqoxSfZw6Zya6CmnLuZrS+sDAjeEh6YOmws8JU94fTgJHLWLcbQSryVzAl1W
nHgGbV5HUsgAawdhn1b5/KWLotJlMvgOqWccY/HEdGGe+IhKlKIcflPWJBSRSvIwhGnKwYp6W9YG
4NEiPISWNkDNgc1N2OIVZu32UhXx4Mtz5HZt8Dj2aY8UTzmM9XgZmJHiJWFVYdszYyeb9Z6uLKW6
mk18F/K5oRaN0i1q4wc9muTtJAT63p+Vm3BUEEpBCXDDZMifpdmSbbHwL6qsHrxmhtTRmOZlj2Zk
O4mIEPSyo73H+aKtNq10SGoTHGud/8o04yVqkLjm0540PHKTGgsdY1FrF0sJswdt/Xulwb9eRBUE
igEYgJzO1bvuxzmuNnEqvXbIY2ce5gDFS4j7KroNrPiev3XmJVzVIq8DLvQY7DdLj2INkMGCgr0s
rEqPY7bJKVMzcLpQdH0pOZhzHzlDey6HYa0/fh1yyZ9haQZ8D/Dh/Vun1mwXk0YvvGLmwLwiMNzF
QRg/FGRhQV+MvnUkb3h6n1huaWl3WZb9LIv2kp+WXwV0UWy/DNO9ZMUAmKJxuqEwyV9UQVa2naQ3
dmym9HFPv6ZrMffrb15iuhaDLulxr+7LN0vVRFQWjJKg9JoS1KNRHrpRaA9zFt6YSkkblDxD24/n
GGal/KsXzAe1Hs55g/iefViksVUQ3GMsteMHh+dQKUbbGQVfm8xZAJ2IqjSCL41zkL9lkq3WJLoR
y3pIWgea+pWkWUE9hARjLKBDZl/1WNtmmnaGf7FyiLzeTxY8UMGgickyX31w2tDirKLuCy8Z5Kdm
qBsnzHMk8OFOjeLI1uLwTg+UO6PRmjOP8tinDmsh7cIllwBmwvvZlwN9QswjFh7nkYfFh5uW/iMa
itspzG+1AltTHvdngGHLjP5wQzUmMVnRi0R9eQnfzJ4EUBxp3xJXm0A0nfz5AQqoa0TIM1V/ODPY
sVtLhB0O+KVmgpnyfrBuQnA04lfzUk2/BYaWOGqXOYmiX5QGunjVeEDJ8oBK5MwW8tiNBR+0eDaB
m+CFfj+uRkRTIahS6fWcxUuNW8rIdlIEc8TbSa42LW2OJPl8+sV89fGvbi0OBhhYiDfR4q9jYJMe
EQABxow6W8keuMUlDl2LdVx7UZIxwPY86bY5Zi/IVncaoVZ5klxIk95zijdzWwyrcjMjzbbBMM3E
idMM5qBM0VyhYLmv4++qCvhvEBoX+G/j5LqiYTusH4xEe4EP+2yU4FXLWfqkJJ1mc+x3PRsJh8Yc
adtmEX4rFTmzYQ0EiDvMC86eSXpVk3ATW0no1k2FXtSo5e3Sptr0UfVw+vZ8aDxT2BHYrYigz/Ey
GurqPdNSVS9xeBMp12QUU4ag2nIdqlvU9HY9F9pBnTpjW/riYVqqgxB3ylfkpVvOr+YHEX5r24WN
axTZXpuL2CUmWuVmVKoTR+qzbsbZJg4ia1ss6tLTP3292sFvWChCLHdMZubVMt3evDOdTKVLWFuD
SDvcm6G5ifL6EFTzb35wX4dhibNg7MG3WSPSp7kCOD9PMGoF4aJoRTK+XnwFZCi6TjU54xZZgw7A
iHNR5OpxqgAgBaLf+4sic0kngGhuPLM2rgNYSYBahy+RYMA5ppBzarV0R7pnHLdKmxqbEr6mr5Kf
QYGIrkgF3Y/1vaqHhNcEzQtAuMe2EZ5O3/cVKZMDkuU3mirNkSVfXvoAYhsUXx4R19EtGCN7kvC4
lwqbcrA8G/SAD6FUPVaSvEOhel8mMmIZgZYRnotbTgsvRXncc+7X2KUG4DSsiNASxuzMQ/tQQiy/
kf3bq7mK1vk6vGuRpwOvrBqPVZB+YTXZUldv+ziMbRrHB+SgX9Sxtc2yCpw5Hq+CUG1tpTK8EbVz
HZKNIQrdM4K9r0OeP8xBvisKVK7QFs+B0ter8esvpYe/ZKmxsVqDiYUFfEWcaOMFspp5JZUrTgAi
hRT8oElhGTuVtXIpNnsaJOKZ3cX6Q/46OCRc3HEk46BGfD/dxM4s9YQgVS+lB5LrPu+R8Hx6uqxf
UxYYUuuX+QyNWFLWOUY46iN1Yal4mWhedFOzizQ08oV+poe19rYuBYMk4sYGiWoCXzJXhbHeIn+L
87Dxaqv+Sc54edVgAHaxy+eIII3US8w42ERTGmxIHkJ/G9f3p6/0tS5dfWogkXEawwdHB2q9fOXf
rEhalhtpmgi1lyBOvEwAAbo15AbMkNO0bVHZ0dZth+lzVEaC3Qu+9BwkmkqKX2deilpShg5+yegn
IYckj1lGYTpapoz7edKHHSKHrNzqmtB8HWv/yq+s67IysisN0ZMnJf1+judyE6rScgyPyKIvJQ+T
/g1e6M4DmC5uhsC46ZNiO8az/4kIE44E4+ASL7Wy42dgLa17dwLwsvWlMXhUW3EJ041DdOHg41W/
uEH3YLhUXyJfqpgIo9pAECiGl0MipC4wnX2LCBgVDWkxuhE4KEWFz1gEkq1oBbkbqOOLmgFVknTc
10BLXb3fKfIgu0rfWpeaFbqnH8crBXf9OKgyLE50qVFZtt4/DvyzZtpnTY3rFP+wHIcJyqchdFga
7g1WrXyI7qkzEWyM5phvyjLsPBDU6j6sFPEn+UBPXacMN0OnWHbBzHbUOTO8JiNuUcT74Ux9cNX0
mh3U9F5AMAfC57HmD8s6QNdSScHXICauNoq7HR8RbRMoFaZ80fx1+jqPvWDQRIkpBDjG01qVVVMg
jpQtac0C0gifUgA2V8HcPFZd+vP0QEfqN4hZmqWIHIRjB1rVjQOpNXAf29orxTTZ5dWMM9WkHzvZ
nciqlYJYc/smfY6ZB7/5rV9ebgBm7HtfQ9vXtAVRwbhStmXtNei/fmISveJARnr25/xcz2m5iNWk
ofInBJmdrkS1tbqb/txobSr6pTfnxq3WVaFdpupDQJmBFPg28ssfv31TdZmDXaAyogmmbXm6b9YM
Sej9fEjE2hPbSHUbSG3oR+xI09uNX0pXaiI5bXoOHHpkyjAoZm6ShpBErKsMAa5bOkZD7WWBkmws
Pb5UB/TjsjrmZx7csWWZRD0eHFtSSeYteX99iHJMq4L14MlG+TOYEMsaqDctDWsJOv+NNoz7oWt/
VWKTO02WfD99d49e6EJGBtgD/Gg9ZfXK7I3aYt5Ad8MEpF3pYbslIeXMVR6ZNGyk1AWstBTTa5aY
heW99Un3omEB0Uye86eoTgmGKFMbztRjKeWWc/rC1q7i5XOnc2LDN5tjKvSX63mDy2wea6Hy5NbS
Putg0+Sy2YeRxeo7pffTNIYb3OXlXh8C2TXlOn42m9IdWp1EEH2Y9+GEZuzMj1pejtXLsyCR6MKz
jf1Yvep4js08WGjevriFjYTs35y+ldZ3ZPGpbcwj4C2xu0UNw9k3qvszVd/RxwALgUbVcnK27hkY
vhJr9cAxkzbE961FSG42Xcp6fj3JwUuMBGFz+nqXubu+3CUJmIoDNuIHENGkCwGtY60iPc06yFXx
mSOvM8/52CUtiqUFOIUGaV2gYc3uUn8eKsyfbMrUts8dWagJAZCmLwEYiO4ce/vDDmSZWG9GXKdv
BtAQxzrnyCIoSt+NfaG/KZHVb7K8/9ZopTy6tZGjjC5MnFBDs9Mo5To9ecbGcJ3q5c6KtdHzjeZb
n8lXwaLIrA1l3MVG9PP03T/2bi/5SzpEyWUTuPTu36ycE+BCMe+7ykuE+MkANzEo1fXSF/rPhpHf
D5N0XajrXV95GKLEDbJ6yGRjsvHFITyziizl4Xo6vb2g1d6vSGsrmvG4eNE8f4cE4Ga9cJN2+lOb
jWem1dFl+fU7x3EvG6XXP39z82CJyaGaAs6KFTIXc/UyAUZD+0W6bkztSjTTvZCkOzFSC8/Qgvvf
vKXU6EuNvFB+oXitMVqqGFaU63HhDZq+N6XeCZLuCh/xmdfzw/1kGGYzR9a0yhVFXE2QMI7ExbBV
eH3THbC/elkoUKDUW2wFZx7dx/v5OhbqLRG6qfQhuU8tdOjiuN88uByUv/5Wn77J+dPijXQQBdO9
VMgJowdSmuca9OsNpPZ+6HXFgncQW2vL3YRMdxFENLqsNHRav9wPOHYQCTU07I1Dr5r704/x+P39
65rXLyC+OwGcelh4im89SjVIqrzcdlV+LY+/FxixSCyXR4lsk5awSXW2LJNvpus4a8lY5kGx8Mbd
XJHugppUL7P7rbCIP4eRSLqmUOE5rnuFULMkfeYcyuuGztatz3I60BtVdqji3UQwfnvLCh54ofvw
vXylD606WKLeGTIhS7wHU3OAknPIil7Y1WbyMtdlaHPmlhFDo3wKqvCgG+dKsw/r5zI6wqoFmgyL
e51xlYQppP6s4PHNmQWheEpwhCNYqjtS1E7PlA87B4biVISNA5QADkhWO7GpxGk31lXhAaDSLkot
gx+ayb3DYV+0SzTW1bmZR9ecW/3h9MgfPtHvRkZT837ilELO2mBwkbgz9kub24dQdHqII68BVR+3
kY4TJaCyeorBTD7FHPH+aVN7kes7E92goG40/U9l7b8FBn2oBZZrWY6ASQYiQXHdd8t0i7TxgTXG
TOovcnVfT8kPxOhu1RCl2Ohn3u5j0wMRlgXNmnqArJn3d24mq7BOljwyertOjV++LuBLIV87ffeO
PCBr0WSD5iEAmE7d+2HqKJ0xjfLKcXb2legoF7TJmS/40SHIEUfOQcOUheT9ECMqTRHzJC3uaLrS
s6yy5dZ8/AeX8WaMZZK8WaACeYSaZLFAxZnm0B+3W7KKTg9x5IHAfWQBBCLEZuO1k/9mCI5nh3Lo
hdxrLRFhVfSjx9Aair+/1+bIC6QY8hccg5Txq9vVj2YGKYdxcgNOSxa/9AriSjZy/+h6/h5ndcsM
FeysVlq5x5myYM9JvwEu+VhlwZme+vHH//c4q2+HMEwKYhGuh677nWhA5sHIfOb7f3QMuGKvLU7Y
f6t71k16rZMDz/fJ8N3OJ9QMR/Ppx398CAwHHEQYLDar6rA0J2iSBZcBoPgQt/ll36u700McWcng
xC+Z82iiuJbVYin2FjIay8zZxqK89rurRei7SLxn69y509GrMaB/K8QGELi7/PmbySzVfqrz+HNv
XByki+A1Rur4+5fDXhDWPA8f2Np6DKtIcBzruUdf4BrMOv4ys9+qVeSIsXlm63vsepbijy63QWfF
kN9fj04okmYVImO14t3c3AeosE9fzbHXnzCkJRVikWF9KPOkutDB/vJwpuwSFfL3RQeaGdGZQ9pj
w3BWuuS8gEz7iOfnpNMMsG5ycIJyHRgMdH5HR/B++mpeg2jfbXZYZVDgUZ2TGgGbbfVWzk07mz7s
D48T0ZtiSmyZvAbJsMuy2hilthVipBKWsWlrba81ugsl0xua54Sk0VwnnazKneQ7mDJqiNlWK2gy
suUlRbmhHj7kg/qQF7MrGMmuVjpbUq57TTvzgTzyOX53BavvfhM2mtlYZPumreLI1Uuryl4sFlcy
Vh1Vrs98J4+OpqG54IyD57PeMwVWJ0ZGyWSOCMAR5xtsbzjTcEkWvyKrO/N0jk0CKo2/BlstzWQz
8iWNGEzEbsr3wCYg2zb0z6fnwPFLAi+/FIbIfVYVBskXbWOO3MCRUAReGGcUQy9gK1pS2+vGmfXz
+DX9PdrqDe17TA4lBBUPB/XWUCZPE55C+Uy5eXwQ2Iioqfl6Ljaht8ua3xuQV0qVvGdhcoX8TrRw
9dbnknCPrdNU7H+NstzYN4tn2uPMhU1OnFeMOdu6mF8F2KMrqf/h5aymeImKr58UBuqVYmNm31P5
WavkM5Pt6DTQ6euTmsLR2brFxbeO+BxwJtQBxI0Nv0jU8UjY2QhwHITKOrPpOnrv/h5t3d4KgyDq
moHRArVxR4zx2JrtyYQ/0v22SmpZ4pavKQYG9HrryaBXYqmI+sRkEAkFKYZtZhpn7t3R+fZmiNVM
aLrAFHthZCYQzxUNB5IRNqHyj+YbZ2gUn3zcEKO+n29NrkR+3jENhulKC0UkxkC+RXbF584ljj4c
PnAmn54l0nB1OYE6GXDi+Iq2WgRnVHcnCdyejGI/O/M1/TgSh9K4PZcgGubdejnFa2mJcUSpszhp
FKXaNw1A9aq7idl4n17mlrvz/kvHUHRw8XEor4dn7+9eL5eh1NGF9nzB2JrV9NSnpRdK4bWQhF6m
XMrNRR63Zwb9ODEYlB4b7hla8RwQvB80AfyhZ1j28bDMrgilvkivs2Y4M/0+vrrL0T7fI4L52Ct8
OPcAQTrDUmJixLOL9tkN4gwH3eeol+kq6Gee2dFrYtuMzBIn0geJZUWfVwsq3qdWSIiVR78mDG42
jO7p53VkGInTTV5Yeoe0SJZS783qGstESITxlFFoQakohEuu3K66/MxCtPxvVtOCnDNWcY5Ukbmu
twzijBQtSszMCxoRBoBZiu2jGevxOTnjscuhxWtYUMk5l1l3QYO8J8zDQlqSFeoD9NGNNGi3qLB/
uwBedKB4V5d9PBiC1RohzUmqpIaSeXGcEDatNXgFBe3M9+jIfMOijV8D9RFKjzXaHTwSYRftnHmy
Nbka9MRMtC4Bvbgysijo6i+nZ8K54VbXxNZ6IKhKzLxqmLaxXN+Q8WL7YuBYC+elaJ7/wXCIgLCr
0KzGa/t+4uVhIcq93jNcibPJtDwguV6YK3YamVjPmjMv75F1aXG34StAwst+f1V+EaYQDrWYZd4w
Z8A2gm+wxl0hwryrXUfTtOsmYycE5wr/Iwvvu1FXZVinl8kMeCbzJGUAGTTbUo+zEmoGzOMzL/KH
x8f7yyEgWHdOZBXUe+/vJ4liQDPrEhm5TjwMdO3ZhkUhbYZmDC7NEtlnV5nmmU3nkfOz5dExQalr
AQes37c0HTUcZ1rh1YPabrtxNBw55TC2RLjPaXBJUvacZWxbAKGXaSQ5ZD/RNopzEUCg8kkztZdx
aJ/A/2PDFee7GHTwYazSyhULS9iennJHZOuLi0BRoKMTh0P88ft7BMkyqIyOglW0Ftxa/KjkfmsD
hIXBBspl+c/8TEh/Ulr2aNKqbDfIg7Q5/TM+TMVlBnKOyr4TzhlKuPe/YoyrEjLBkHvClFykk3gt
iiFcYcDwobTJJ+tyiPC4mKwpp8c9dmyzpLmovHTqEpG3KnC1eoyg0LLbTbuSYGjJ8spwTuypNQHZ
vNR++ICM1R617grH4umxP67Li6Xq76FX11w1kRRmIv1VuZ12MPL2U4GUquzPPOEzw6x7OmYvpyFx
c7wEVn+Vp6Cn28aTi3NH7x+/ZlwNIWUkdPIIP/RzAgIsOgVGqjeMar339aq4SCX1XAv0+PMCrrk4
84BsyquyRp7NjgAOeu14lrZyqz6EunqtR+FLb1m3XYBbFX3fRVVXO7kzzywnxwdf+AyU9HyxldV6
UqZ9i1uIJl9VCofFtdr58Y8paTt7Kr9VbbUPYFw6Zv0ITnp/erJ8fE9JtWSH9NfYqwuPBRZm9i6F
x/Zlq1mpW+uLaBVX2KRv8r5/rNT4y2gKj2NTXlqSduZF+bCULsOrxKOS+sO/xNWqHeTGSEokvdre
fAknGVxOcDFUN/DnduTsnRlsuZb3ldH7wZT3q8EsQOFJBiP3Mmh9PVsz3PqbQSOdT0v/w6GWaf2m
1vMBOYJpZxvQiLlNbIYTsPpJ/b2MPun0Ezx+URBj+CywkdJXK42idmWlS7wgHZQtt9R1UhZF4mk0
Y56uOSTv/8mVcaKJ8xS0DSen768sQ5wJkoArm6y620ZyEtg1G4+tX2fk2o5KemaGHr2+N+OtZogx
JH0nZzw0mLa3hjRcNXW1r0wyBOR29w9uJevM0jnkbV9LyuIJoQy8ZIJOAJLYpaleW03h1GkGnCs5
pytensuHyfhKAqA5QV27em5gdnJyM5frmvCK6zpEOBBlndW6TTXv4xRptqB8On2Bx97213yxVzWx
LK57/WotCmLrLw+vixy2IcKm8cOXtoKcFZR7Qc0uq7CK7GABiLbGQ9rXZ6r5I1+Ndz9g9V50YFcG
kRRfr4pwIKT6TkWslZrD/ekLPfLVYMpg8UK9Q5tnzTlIK30m3o6b20hSeGA3VtlIQc5NTXzdHx8i
BS4gnCXnh2yT1epJr5llO8HkosvCVzj7PrSPTN9SEThpk7vNIIZ3UzkSg6RM36cyRsdKq3+TyJGC
O1Z8SITqF9Swyo5MuYdJEdf7tsOAm1blQ8LWeGvM9W5iI18VylU8yneQTQo7jvRx30thvx0iTQBT
UA12B1Abdq9FKINcfsLA2lxOBXgLApnGLaIG9cKHRLao/zvU4OTi5E7nM8/RDVs13IMEGHSfmb+K
Xgx2dRpql0Uf7fpcuO07JbtIGGkD5B/6zCAepE4xN3OvEBaUtNt+AfzOueAOvZXsehBunPBx9Uk2
/yjbRL2ufPVLgAF2MyJ/rcAT20bW9p6pCp+UOE0veUhftVQfH1rsc05hBbMtK+W8GwOyXObJNyDk
Frkta2m156Cy2whCW9AZjy+6edwVZZraVga9wSAX5C6MVdPrcsO/UdVMAucpgWvQkZurGrYqXWo3
QUgTKPLF57LpHgfBF2wll28MX9onUjmVyBxlbbuwrJBey8Yz2ZEkAGhyw6GIAo45EKarKRGHTZjM
/l3oa70D/b0+oBs2OdQQhUNYi+DaFnfxECbJT2FWqoMuT+W1WFN6LhEPUxfUrhW3GoA8Ob40taBw
xEzd12KouZDYxf1AMC0cGWRwWTrsI1XqF3nKgzIF3/yMPMR4eIjY6RwiychIaqwLpzWT77maltf9
XL/gw5u5bGujYLC3LXVuPUVJY3cQi92AzNpV8cbwDSRIgNMnc0c4EyclsbTrS9NZztVJOp0U2i6x
tkFBq+wIvbvBms+zG3xgTdHYGvbcFdqXqaT1SqpB3F3gUxhr21R88jPbOXfoeNBHqcMDUTjNJwm9
P3CbClyqkcmelAX6xpjV4qB2zQitlWxjJ65qNw6KL4XZpNtAiRMIPsNwB5PQxz6mdHuh8a9KfRI/
D0Kgkd8VJLe1XyoCtNvYsBtrtIk08i91E6GEr6rDVy2vYy/nxjeuiCBa2fa5Lla7fpSEK12tknrT
DrWWA3qawLiSf2sQ9wjrvLnr6Ex6UJ0SFmc9cWBDk+UqVDlA9bK8yNi/78nGcbWmIayrKHT+evFk
iO1Oyobim0bw196PtXuMdskTMk9RtntUEfuq19tvoVKCMyIi17fzqRl+amEoq3aqDn11sOSK/D1h
EmInibvHaJJ2Bo5GsqIW8dXolsLgZIpFVzFs9cMoa89GOEoXlShhQSpTwx4MY77BH1U7QyBsO8IH
7FnpsNBVTVdvpI4dG0QSP3Xy2eq9VAJkbcfCMFzKQfCtFQfd9Vu+r5mixcpGroMZXAtOGy8wJ5xW
7D2ujYzsklIhC8UuSZkIHCWbZYCaBb5oM6hnp5Qb3BpBUMkcXHdD7JT1aIiuERfljSDk/ZWRWf2h
kXhntlIM1DHTheYhmgRpjzJEheacqdH3sfBvjBCZ2dxzUFf0auT0oi/eCT1KU3soWMkmCI+Xfjzs
+6G5hiA5OH6V/9DIitecMowCt6ysuXaESGsr2099fS81WtDQvayHay3X7pMlMrVlB21h07xIkpBM
h9JXN5UwOmKi3iRdfItr626Q1G3ol5/LOv5RT6VgE+BwoaXptRmIpNEMB3UuJ9uIdMBORhg6XS19
FmZ6K8y9YNOZMVbzND1MOA68uSkuTD29m0XC0smny925EdIN+48v6CaaDeFD7TYRpc+GxhejWmD+
U6DcAuUGjA/CyBvD9hZT74/MZF6MzTRs+iHYS6E6OHxynkiW9m2rNX4xUOekuHraqr/wy+hT3qmb
QfnctzOmtLr73OjZ51BkTw6hjE2yWN4PVvsA8PpKyPLETtri0owMdxBU/B/Vfd+qL6qBNWLQB9ef
J/S50S7gzkiTdSe0Pq/Yk9XVjS3ooguybmua3VWuBwfDzDVbsgZCMDCrbqYKp7Veh5d+rjl+m/2M
e26g9RQWllOV1qc8j7aoSPaFGv7yY0Lcs+YqSMOLUOtc2Ow/xTT/BHgHkLY0HOZEXtzUVPE6/plY
eTAk4YKvvyOxKZ0izaPtS1TYM+ThlNc8/NyTZKIkBglXQ1w5Q5Lfysq8s3TWgjFI83tB4k1P5uxJ
6Sd7gKctacUNsllH71tt4XR9D3u/Z3UNrlUp26iR9CyozZ1KGNWedcbuTPMr79TXpJ8cw4C4PEr5
i4UjOAizC7GuTS+w7nVf33IQZX7LiuSqzfSrGsK6E/dMx6EWdlOqHlpfk3YK/2FU/OI2DsJ0U6ka
4HsR1rjWuxEFCVDtNt6ok946qjl7atXcJ/n4E91ff6iQMQM8a4ZAH71Q76PmyxSOfXSnZWpeF3d+
YYyhi11M3wZRMh+wOP86XYYd29nSsUXmhUxiIWCuNgv+6BudMNEpo8l5CX8YaxSWJ/NZHm4mWbzB
mPgUqMOuM6Nze+ojG0vkx5wriRoqSLAW77cpVU6cINOo8Jqmhtln7tKW+CThoUiHa8vXb5VS2C8d
V8TXzHP9J9T6w1Qbd61kXMzNN6K8N+05cfTH4pdTDZ3pRlNo2V6sSv5BLYQgMDuOCP3egf1rk+7r
CBjjTt/1j0WpxEXreHyRROKnWtXYCakKlt+nOROfUItItgVQ2+N830NiFkneKao/XVS/heb8z7Cw
7/idxxlU/w/pUhq39t/TpaDdtN/+6z76/u0tYWr5O/9DmJL/QNqF+QJDGC4MnHZ/E6aMPxDLgcOj
gYrFiZn0J5lTkv7gL1AuSKAO2H4vELk/yZwa6Ck2PBiSFlKIwfT6DXDsK1fk7f6U2haxlgYrBT8X
yqDlBXvTwRCyuRPTyUq2Q8GJmc1xcOsScFUfBFwDhWPB299UYSpf1/TTXEHQww1fbmppgm5eEsrn
5zf37vZfI5+i52Fk07CEa6jucYcDJl3erjc/aCbRVU1603Cn0ZQew8ZU9rXeWJtQKofbnLQlr9cj
67JYyvWKqJ/PuWyId3lUz4+nfwltldW2T1+89JwXIpiTueXrtjLZDGkDFJFcBfxm9mxmxFWNfbHP
p0C6kCXrR1inozPWhKY7JjHt3jgWzYUZ9oZL+128nLVcutWoVJxpVpQvsi9oXlVjVp8jib1Bnm67
sCUOI8KZf9UawbhtqHnBJoj3ldZ+9wmIcYu07y7VJDav6LyE10UziQe0Ha3T8Mkw7aKO6tsGVsy9
ERYo5zNDu7C6EmY1exzoGAA8fimjqntZ0vkXKXT+K4A5hlN06ZKp3HgcERROJGSdNyjqd1DW5PYV
yVd+CJsBLZx+UETkHH4IVHuNqjiBEdyraXoxWoH6lLZ6tY2UbPyWSGq4HcPrNKWkrETluyEkz3os
Xg9h+Wno2/9m78x240a2dP0qjb6nwXkAug/QJHPQkFLKSluSbwh54jwzyCCf/nzUrqptSS4L3hcH
ZwNdF4VCyTIzyWDEWuufnG3LVhnoVXogq7W4x/mzC4pGS26YmCW+w4gcj0DNuuxI6fVVrZ03U9/1
h6W1ltCYIrnNE6v/UE0V/vJe1Z9hrYkDU6EZZyQmk10nzZlAKr3JKT2MaxIkzC+0E+nGIpiMfiT7
UraubGBqKOp1JJSJSi+jl6yNKKENVedv1RLT9JRqUvj1mOvBkFq9wIgWL/vHYmrT4pyle6loSRrt
O08jo28B2a33ZNGqgTJ+bCz13nZ4fE3cen6Z9DblUflZmbtzo0++I2TBACwZNuCcGLySF7GPEYrS
09XdRab29n5m2hZKu/jiuRHcNY0QOa+ezppZziSYWcOhMo1hJ6y08cfZJF7Smi7UzEs+6Kmbk6A5
KIRjAjOMC+ZXtfEZZ/VtLzX1jM62DGF9Yudj6MXJoQT2cb26TIqk2SvN/DWjR9vADQapmFCf68qk
kqiVfNOyZl/P1T2BoxpdYzTsSUkhOCDPBpJwrFss8YVvFu3eUVQ6eMct8R91rg0ahMJXXLc9UwdV
3SC9eB+JTp98jrEAKa56JFlollvhRh7tn20e4yie9/MivA84avJIWwIpl0ZVUr/to/Q8SlXturZz
eUyNoSoDd3aaCxQj9rEqqvGyordbVzKI2aZhbmkFQidLIBQKcYWB10/JRc1uEhKrh/UpZvb4gYn5
MVXV/EZp7Z1irWtwyU3FORDpRXzP5OR2dGF7Y5Nc1yPanCCldYE7SFqSvvgRMY3Sl8BCrp80mOvf
qLUllz3JgXO9dSzJxzGnpqBTc/PrKdpKK87vMfs9w774pKaNFQ5kbdDniSggB52MhwXvl8VaVP5o
0pwb5mS9n7MFO3siZbd6i2Wsr7QdTsS1/kgyovbIhkdTbJEC6EclTeoIVkRwSz5bn0ozUr6phInf
eK5QT8oYVwcjKgEaoshpvyo1kSa1nrdbBV8Jv+jm0e/UJiH8Z+r8Vkodf+Ye7Z6r0ttGaRI6xbDs
jKkoRWDJJN27Xrbc0ZMJf5Jq/2FObW/neuNe1/ppr0+p8z0fOD5CVYNyWVdje5tUeAsH3VjaF1PX
kFKyNBoVWsaMYQSrycmxbcYwtSBT4RQLpa+lELdmFlqndxNZhLbM31esMPY0luuxlNbwMcnpp/xl
xFh6KywlO1MtJ8o/Lt5ku6eM3HF3x7CmGxbfJSKq+ba4BOnRiWdadJWaZrb1vB7maDZk9gbeJHG0
xO1Yh6ZSvaBkjGZ/dAgCOkVOdanPEU0iNKaja01d53dx5mLMbGr3s75sUiLDJuzvOvFlKjQBJOsY
Z5lRTQRzqZgfaIzB6sZrDE6sbAozaU2bTPRa4KKQOzMaB/i6ElnJapf1tvUieS4iY6nW5lc7rflu
kd+OxP/5RHpBdlQ7KY+xFX8yZORVQTe7C/tEFV22uVN8gA+HqR5BOLoRVHWWfZkd6zbtoJrhAOLK
I3EE8siSkUcH+4JLsjgSkjaqROk2fd9op1XMcVJS/pDnFtbZFFFatyMbhhrDMyJSSdwmbjftYRmX
t/FcFre6rRx536ezhPt/EKZAwLBEaneILSfGgFrRsFNmnjExBtynpSh5iBWEgVqkO9mNLPBxKd/b
9jiGRotptp8VjnvpZcZZMxn4LRvYUZy6pTUeZpRXIiglIRa36WoTNGhzvI3rMSMgpR0Y4CS126l0
vWZzcBLTvmvYh6Rvizo7kKNRBkpckHFWORYWB0MZj2ErCPLkv9rd1CUlyX05eHHd5DdGRXS3Q96i
YBra2TcoNDRB2qHSEX7WVu4mbpvlurJbh9ksdsyaTQDShjjP4r1SxRvdbfIPVl1a8d6aa7aBUQ6n
cnYupTkaWxahejanLsEYy1huvAIL8lAdpxrfqEmI00yQ7DHOuuWmGmuDUB9D3ZXY7V+WWqN8xCSu
CMiI2ykRvjO0/ta5Ni0TJhl5+1AsBMTMUW086EM9BUTtePs6IjE9zpPq1HdZ+xC3qn0APm6OMx4X
V5nSeVs7NmmkZ+lxT3nvYrLHtzPHRsqwzCC2FFNEB7ceOv0oM9i10uwe0UL+Hn0rzYY6dZt46aKL
JXeHW5UMgSywBTg8/geKcZYQGsxMNBMTXZrTtz4UnebB6yXBw1N7UquM8F4wLrYf8t14GdzHfNY5
6pSsTo5jTpHKoK9vt1JNi/08JfEHW6tGhp+Vbt8YXSsmfynm8i7D6ZPJd1Fa51ZCuuZIMjeDJafm
7LcHtwttXLkiDtSkO7d6HPhDozf6r4SgxmE+2JvW6fKtqWTRsVtMdzs1Vh9omlHdEBvXHFRMAr4m
WGmp4dM7qC8FiyWpbJxMTMaL85Bg485xdZFFhLa48azu9aIlzLDVJPrNsTiXqdc8PG0QcZqKy8zz
ooelYBRYDF501WhtaVDBqbxpUV6lZ7OmJGbAyqo3ESbdtp+NphqfL5MhzINaF/qpG0qsjcdUPxWi
N9PU585KL/Qy1xhuI6ySv6bjyFZg2xPbjDvIIyLhPv2QwGDpqUQSYmIIt+ddMwDAw9LtWPDkDkms
SiKqOrvS5fHpWG71HiuJsW+971USe5ce89uvVa96ovYNEmNOeaZyb7WpVpn+dp1GjJejjQyp2iGq
AkxGMrkt43g+dj0xU0hZp3uIbXAlCMg6EoOIjpBRE2YuxtA8GPXSHyJPG5l5tKY8Pv1PKg0WZGYZ
/NtmImzwtkzNA7af3RjWwnLTAJYfX6A2mWLivUa1kMjG/pJYZf7dNnLzDD0Xv2bazOHdMsYSdpKa
POLS2TwwJ2/uCbRhfXpOBtVHG2x+ZI/NA3nU6nGk8t81suXiaeG2wSBaT/N7Ip+V23Isp4uuHjEN
NVU2JhJx+L+uKeKjl2E/+HT7CWf2rk2r/Uer8luN+c+76WcN97+To/OqgPn7nntTEI9RjAS2dD82
3esv/dl0O++gAsH0hJxrIAxcMbs/bJ099R0SXdo6iCYro/bHttt8R9+5WgZjswf5y4A78EfbTWDL
usgB4J+IKjSDv9F2Y/77orfEmZ4SniAIS1fX+Je19/yhzXXMRZLmbFvbbIxOAiXAbS6V+lHv7GU/
kKFbbNXIGjbCa3ij+m7dckdijC87reyOQ1wXJDG6he4TbsBq7HVlbJDhW/NDrfXzhW3jvE54Qyyv
Y9eJkkDF5/JM8wYZVqlWUWUX6afINqr3vW0sIMFJrd2A2NF8elp+0dRlsnfiGETK0qXtlxLrPgcB
bljWjvO5G7ws1C3iPyFXjXa2ibqi24hVRA63WzXuklQxHBqUfL6vsp7kc/IP1EMS9VgZtkup3GTE
ht2UWml9bdKqNUNCM/XGF32L74foUhPrslFvSaU0+xhEYynqvVHQxgQR38MJCyt1iODmvR38ttTt
xtfggD10tbNcSl3Lt62jm5/SgUFKQIgxdsuFadYALTO5l80Um495ac3nUVGqYeFW0yfagcjzm96o
+fvMMIOY58+923xVqmJBvEiqJB+pWbFFHkAJrywergvd6Pjq0jhoKE+yDcaP6jkMrF01DedUEXa4
2O53NbaGU6yXxI4NyH1oz0g54ZjTscBCsV4etELJrqqmPJrQYb5idCiB/Qg0XpBm1Gx+oDDEalhK
oX6IOWsj5E2ifqxlrwLbjF6yHyrZ3KvzcC/ztqGQrpR9UeaNPzR40g/91IVRpj+U5mDEIaRGhe1T
uYqs1ZF5HEcS/gzXwgSDcUGbaR9yrbvq6dsOXSQM5FOe+Wnskk8gJkswWErqUC9jru+Qcxv7Y4Gv
YDvBCGmpYY20OadzqLYTxfOB0uEw2+IqXomTTl6adlC6suemoKpCn4bvE2Fh80201iJ5hRX1Cmef
IITnX6wBM3Brnsp0ZzWgGCwg171bFs1gDpRRfjXzaUnqeAs7rdkPxhAtflm5GEQbOsg5ebxyE3cD
nXaWWKC8RXY74oa6k64VxESt+uSJF5vSqL7bE/CSIvVxExPG/c3S8K2UvXjsKiLWVTHcT/p8U9SY
cqoEf/qVxjhmTS6uMyVDcyY+2bJsaAiJzqw043Nrd2VgJjZhITpsS6dnFNTSFPuR5SoEvIj5DMsk
TMySpt9WXt+FE7i3HLybPsr585lWnfLW+8YohDa31ssNIZHHxhrysKY28OuedapoSrxgi4IP2TKg
fAlKxTFHn2G2smlMTe7JaUs/1Z6q3nemvmxjfZqo30hG3eW2ntOy6zc1sdhB42bocgYt3ehSna4H
k9lUUdofySYpgqGWxme0irblj1pv3NMmWiygqBOYNrp5E7SkTqm0Uzbdkq4dO2HxNuWKyVqdDWLo
ahxKFVxeBiz0Aq0FQO/smVApV9HPY7wnN3lkFn7WCBOLC9177zAk8Ikr1jbdbHoMpTqSfkmc3JLQ
W8cgOLYS+TSS3kddrqMYt5nZgNRl3MiocI3QwKftZEIRsMKlTd34SiWkZmvOsKAVIzX6EEbye5NI
e8jyTjQc6bSBYdu2vwN2i27lPE/mEZojWJwGBpko6efcRCE4qXN+7k2TPBZFZt8imbey0JgoSfI0
sbMw1sBuFyL7buPGi07D6Cx7Mx9oibuhD3PTwelabfowY9fYYv2RBuXMwI6pWA4mITEzgFib2YDm
WJlUc+VhNZvJ65G65LKWRTOTd0FVzo8rnInAAf3GxrV4IRHwnFmqPM5ZBh0so/j4Zon1DYPER7gU
iTSBJ6vou/BoRY5R7LZ3HekBvMF2Y99WrdNrl4VDLuIbXDXt9eFmcMKqaL91/J2d9RT98XDTQWRm
i7jw7ZhgMxgTjNfaYqMO+XmZ6ud2XAnq9hw81aU7dDBzanKBJSzMx7q9yyvY8ba79McfKoSfTJaf
9Lo/jrqtVZQBd47wGTpYnHKefyojQx6bgBRuhZIYAdmEd1YxfVzqyfYb8r2h2iwnbaG7FtUXg8Xo
t0XdQyNRTnlqXzHCpySvM0rLlTXm1V5oWmXpq3gBGHDHKG/Fd+wwFh+mwPm6eH798Z+yAl5+fA3b
BmQSKi4OLxO07I6o7jgy+fi01zsPTw/gvwPR649PKVGry7Tt1ceCGYLf6OkuK1STeZP0DdlucFja
EYlY7sHQ3mCsv4LguK2rq8rqwmBbDoEXzx62qTBGHxCDbp2iGQJsVj4WSWn4g0WzHKPBMoZx/3Qr
/p+Vu8+K4r8DtNZP81c24v8fCYar78nf18Q78Th8Kx+LZzDU+it/VsQukBIVD056FLhwUCg5/6yI
9TXoBNWBy7/Rx6w/+hOIct7hmgPQuNrawLFfKe7/rIixLcNKwEJrp+FBY/1OSYz1HAvlhwW+xiRi
9ccGaANmIrt4gfzkU5nDyKly4G2Zbqqn4249+CgmjmpKVOewHop5Fn9312NSdTplDZm4AX3eZ9nc
hfp6qOJBGJMJpM9nkZXHZ3rucPq6nMMRcrmJcC1CfGOYujhyftYXfDtns6H0nKdPdUYifbxOgitL
QIgwKUEUxwpQ29zk7nhflUwfvWh6BImC9ZJTOjnSHTftPCeBPrXfLQpVuFQ2AXWGHSzEVOzwYsVa
GewXj0HKjl7M+J+5fe2LBEGk3z9VLtpaxFSIMbfDpJ7itcAxUscIi7XoGbxWHcIiNitShjoIFbTU
+Zd5INli1mZjy4/tgz7K+abJGih1Bt6M+2g97tynmmuK2JLI1LhyGu1KroWZu5ZoJrXa+FS0uWQk
kHrOjGGt6Iyp6S8YplLnVZgr78iqsz61aynYrUVhRnXYUCWqETSkkjhWfC6V+DtqFKrJxvOu6hh+
l4AtFjOB0Omoiz7U8Iv087UkTdfidFrL1DyeIAumB7Pvlq1ZmtaHuZw/WDhc7ttJjQ9VIsqzvnL1
x7qr8Nxt58EMU47sT8UEK7DSFoyhIQ3355YsHmAzzV8tp+0vU7Owz2Aczfd1q/Sf9bp9VJe5Mtfq
PRl8x2gt1dc70pXREQk2R8ebFnCfyQky2aVnk6V41xhgcWRZdXvuMDgjYq1qT4OupEFj94qfMnLt
G724X8yoPHNzTYRjBorj9pP9lcJG+FVn519TCiXq7xZe801iV4ZyGAibH/aD1AfcCzn4GX0NSrax
rCQ/X0Yrs4JRRmMHokisCfr6KBAybqs9edJQkiK3yDNUVXr1PompRHxssoBUJodhPoDg5RJbxiVs
tve0nPDVxpWGUTmM9peECUvn3tlTceWRXDgrxhyUTXGnD4RGl3PzkaKyD41uvmWiat6CUOUXTp1U
tFVtToskSH8RAYDCPN81UGTb+1Ep6oPVGu5+6KiXrEr0d1KZ0m2qpc4XV2ZZEzIlW27tPo849HmA
cWzPdyqF8lZO5XCbkftxWZZWdCIF29tlilORciEtl7wt0oJFhtWGg1j8fV53xbXs0/LemHllC1Gr
l466ZMYmFXNWX+vzpLAeSiPdEvKr3NUlIxtR6QoDP1pI3n1YRwnPUMl2QHX1noneDZDtdzUa1WCe
ai1wBs/xbVcU4aJpGvbOhjhPGc0TBlZeF1F0n6syVEZH3SvTdVuT3yYtMz/DsyXFqKX8RpC8hEhp
VNt2VLdlhqKB+EIRGpVCTjUjhcCsTHnSCsCNKAt6p9M3VRlvRYbDeZTGV3rWf41UY/g2JB0WaKmn
gUKaZo554oWpJYnyIe9tN0kvu1gpiv6qMfPUmjfx1C/ZvOmB07HIt61Ixy6gnxrxES3IxUJ//8Ug
EeEroK59b9WVfYz6xDxvW6ybu4H8RwWkLB5cSGTkDiruUuzb1iz3zdIB4K2ir5sstb4MRMP6mfTs
QIfYWyWjtylMDRQsTsaPfRIZV5XyHq/02Q4i4qlDIhqmg2hlTexyll16bp48ZN4QXeNfPB6itIwP
AvAb1SVisW3SKfZVKfqh3fSKscVc+VJO6eUQOReu6GpfyuqzPoMJqrQTY1+he2hEoJNqDjbV3ULl
0sLeU2+sRcJ9q5xwomEMDKvNgz6TcqvkbX5etw+tTILUsEY/xjLtAoNK99gVUboRSTNee1lJUDM9
+kdwEcHIGuc/H3EH02stW7PQsRHZ0gDmfq1KR/qR46BA1Oo63UDTDZdu+VLgOyWbnkmwakzjWUMw
PLOWxPg+OmQ9FAI4WIzzzbpnopC0D6RVjuRFaBc8L4BxG6wtrVLpW20LTodVz8kGoYNpqF27hVLt
K6nKr7qVF9upB/j04lk7l0N625vE6jjgjifDBryvcVEOGgrIEJrTREZGF+/xgYw3rN8m0FLszPxq
UG+LTqnfjz3DnVS296riFhdDmzkbpj5f2ae2sq0VgHzeuFriB44Xa0lcZdIut4PmfYTI7GyrKtlS
HeRQxIu7uCETpzbpEKmTZ6w45u4Y6ySI9lIOQQFo2nXRpUVaxicEuDh4Q5HyjahQt/Yy7fBXr8Ja
DruIHPlNUno0oxq2YXr+wSzGeNdWY4oldiu3rpm7256z8uQM8YfIbDseMzHsde7cjtNyv4xTfjv2
WQtcMI2X0HnLvTn2SVBLkWwF5OCQGgQ1oAmdFc4w3Pj6KpbiqvdotrVWdy+8rCHfg+CfM6wD5osE
t4E95tRdAADBTAChIVKflW3AjHiTzkzfkILTDY8qtjLKjasKhiLDXBG7GV3nkXaVr2OAWvTjNjdx
3HCdkVRBO5LgWGxM3cJONeRMAeWyzYR5vxAbYqRwkNv3yTqp5wDqdSszz40xMUdyShMGir4+a02y
AXBTnY9KEef0uO6ohzqTkuERHK+6nr36utL0rc5wJC+qj2zdlm/aOrjzOGgbmSqkjnVJRkSMzhBp
NO+0Qbd2U5/specddKe9qauMqLJxPhi1iaY4TjgB7QO+SFvysMIKyisTf59m5wztQecTNlYRwVpt
swnFQXrHsfrIhAkKtAQQ8HJ6XJaFK8FK57aj1sKhQR0IfY0YXkYJgPt8ViXpRkKz7sfui2ji5BCP
nrxVpuRIKfo+RQ+xTeiR9kpeq6He5/jfG5x2dljAmfVZ8+xcbpR/aetEu0WXQFuy1mlJRkjwFFkf
rKlJQkg5cxjXwruddFg0+uR9szxRHYTWs8lI84sEJdrW0ululE6MHCLR0EC2zi6xu1MB0oU5TnoS
evOcZhtRUHhvGgE1cvDrOkmXQ9fFuggHV9b5lQlVxzrkAjgl8w1LZs6Z4g3T5EMlmZUzc06y8S73
ptT7Ms/9DKn3f9ulp9j40xuB77/qlv6nE5+fdUqQ8v5olGzvHf5IRKjAwkbuQxbDX42So76Dc666
pF1gVLAab/6zUdLf4TBP70RgNrEhT4q5Pxsl/Z2J8zxLA0YoyUXGb2EH+jqn+KFPIs8MnittGvsU
f5vx0ntEcbNhhl7lhNWklTeWymAMm9Z4P0H0S85KbSox7U7Lk3CV+FybW7HsCLCogkZZ8lPaN+O5
mhK4GHfqpoXKRZawbLVrSBmNCDVmOuddjb2DrWTOe31yq9vR7d16q9vdv7Iw/xaT+rH9/j//vlHv
62zs73v2/6likT7v2Ndf+HMh6u+APy3cNzxslt2ntvyPjt023iE3x5qFcRa6N8Zt/1yI9PmIRNUn
LjYjLVbbXx27C4aFgpSkJtYiVnzm73TsGq/Is4UIPoaVmMmS0OB888/zyc9SjtT90AbCGu5MaKnp
XezBgIAI/qX2hs9u6t6IltlooufNeT8SSDObgFU/3LCfjPVekc95V9fXkYMLfSVQ3wsLAuoDXsbJ
NUOBCPlCuOO5W5Xf+iw7SaW/SDOFIylzYPVV9SW7+rR74/ov51/r9R3uMi84XF3mIM/vgjd3jdYL
QKzSdJU0NPEaDyjQ2+umtBJKRXUZCOhScDiBgeCoTZi6LSHdS59P26moKC5LVHd+3MZeQ8+eJaFN
9gY9ak08ctE0dfj0gX9renbdfKtuh+7bt+Hw2PzXs1HXE6r51+Dr3/jNWw1O//7Nu3zs/8N/TB7L
x5737ek4Ofv63/+5/tIfb5+jv3OwCICBTJg2E/gfjgFXfcewE3R5TSTSXSZjf719uvNON9BC4ID4
dHSsP/rjGNDVd/w1vIB4MDrMSx3jd96+FSD+8RRY7afotTkGVmo5HLnny87qpn42NKvZeclYB5Yx
oVnp7Gb7w035ydv1cnH/4yoYJXB0obR9abMYW0KYhiS3N46iYBwAnyJYXygszAnrwLkKhwrW4a+v
+dNvZiLpMLmRBrYez7/ZUidApMTK7UpTrzdzB/0MyVL/j9eAYyP+Vv/km71C4NevZpi4yKukV6Hp
fTG3FnE99CLqsUDQyjZG31OZdqgmtNC16g0lsE6tNr45pPHlDOlr9hea73MDbANAETjrrFVBcX1R
EP1HAck0qqqFcZvZgyF2euMwPkzmXrkk9lHRj0KzYp3Wfp6zC7ypXFhyrnndaGWx73uQ0l/fwnX7
f7E68DdyydAg4RXug/kC65jqxRPCI/6SMFrzqOh6PPtmlehAsIn+QdjE0c5TU6OJgyWcdeq4J4Yw
285aJSqIps70xt1+tUtjYUYtBXtitdSBoM5r8SMkBDKRpC7g3g5jaPvc1HT5kMoR0pZaz6QDe8UR
/SwYhTKujpGVESK6NH/TyXe1UQMAokrD2Awex4ud2qrNaBwr5OJOVEx3qd2XB1Dh+Y0Daf0mz15M
IiWoETUSh2wXzeiLb6qQGqDGU1zs0gZlmIuY4ly1oZoXAJpv3NVXbyebDyIRgpNWsyAcaJ7fVNMa
dPDqKtmZTCgvSjnIu8HQQcHduvqgSql81eJuzH73/eSqjJQMk0OfCIaXljBzY7Qz6ybexZj5xWjx
ZHEu8r78B8rzty/oq/sIlGRDreN28thAGZ5/uVh3xlYbNOIs0MecJ+mQbwqXt2coWvd3v9HTpWAJ
OVRHaz7580tFjZebsiclRRn67JRE5kVPYuIb4QDr6nq2LrgIzwkwBQ3QCuA9v0hWkQZgZE2zSyOP
pNJB5nt9kON1SeDcoRCW87tbN+HzbAJcykVEhD3T8+ulHF6ePUvMMN0J6WN6uZgZGLhCLgjaRksy
3v31pvNq3+aCBPcAB66dDpXY8wsiQZsWIurZt107BuPOorBiVvH7z4qrECCGLgA/hrW6/XEjcRjt
lrbhNDsNzgCuvaLfaARY/itX4ftglU+XR57Di6ukA3e0MBs4wW20mbPps9SctxzUXhXQIORUCiBe
OCVT+nkvHlEEONCyKvkuprEEqFxJ59HQ7HaL9rEkQ/YSJUi+b/UFfKkQ6bbV4RXXk2q/sY/87Mk5
xI9b60LBuHn9+Q9kNB2PP0uPeHKAP03Qk1+8BQOL3liQr2gB69cFMeSNXgE+nuHzy6RtbrtAM5Qs
0VrqDuAgWTJu9HK6ncvxREg4vErD8A3Ck+O0PSPA7JOMoUPFHWKvWgOK8eLujU/10+/ORsb9p62G
Lvj8QzGxzBHg6s1uNsRJiXRla7bzW2XUzy7iPln6smo5hta94YcbbMA0ttWOizTNgABbIYaJ0UP8
xqL9yY5JO0bdsA4i0J+9qGj63s3rrJXNLuoqdS/yJj3l7GrnsneyNzbn9a96sZmtBzk6V24Z7isv
Tp6ZhzGKThAWU0OSjyrQWWKuCEHUswbUKkcpV6Lh6kiaf+NLvn5pXFXV2D/pO6ltHOPFpSM7jhCL
1M3OnvrxIRNWdV71sbJrRN8AuaTWhXCm+lvPCj4AKRfnhQkF3I6s9I2Vsz60Z/eAQQ9R6cSVUWBR
7L/4IAqTonqoPRzY4va7qoLkNfNY4KoQGX4uxjz89fb66rBfW4aVu4ItIczWl4d9H7lxX4IE7DKz
xDGjq9oYrwmW7xXKrGmfl3U0E/lkzh9+fd1Xa5frIjTl2MJRl0HDi685kPbWZRNy5olu6YCeFMGB
F1tvnI5PGvEXd5P2AiIJ/YzJpvhix5VwEBwpsE0thDJ8wFhxRtlXiD2yR+VibtoxcIcZhUmZJBi4
OsUViSzGhjQON7BFuTxw4+Yz0y2tJiisyQaGmjJIgHPtnRyG6qUJ1RCrpfSS3mXEyKfnIeVte+aB
RIayixFdKWJAfSRX4xlL3Bhw6jZ53AHhFaN6UYkluUDTMoQY2qSwWowkSFxA+WFgT8pjEe1Kgr2u
mnKxw3lhX/vtx4DbM5Jfukf+eVm8Kl5fTLoD8yeZZyssVUp04uIefn2RVyQjbD24ikO5tcbF0SE9
36gmXYGSmctqR8DCFzCda4nTWJCmqRLAxE/DfKyOiaHcQrvbZESrYRNj7xKYC7qR465SNTDWkEdJ
xE7+rz/aqx1n/WS0zZBEoFrRtj3/ZCJKx9ptcSQGTBBni9Z14dJg6KFjZxOMWswboLMLYNPgvvHi
vdpWX1z5xT2xWqQUYsKluATPCMRoTX6Vz05YpqL+Vx7yys6BgM4r/qrmHRd9UsWE5TdQ+AZpURK0
dvKWG99P3mjEzChs2EbXrIYXtzI3GiPKlPWN7nEZMUqeq7FEH3/9vH52EZwOIdOTAUTR+2LbUBWr
TVWplLtOc9twETpuNNObzp8/WxXMJZiFMuikWXjxbGyji52oyXg2FBdbwpnyezKOsB7pp/qQZZN9
PsUDJh6dgqrs978gE78VKFiNwV5aZI+kQ4uikiUWu2b60QQyDpVusva/vspPDpkVNGC8yEAJkf6L
mmnpoxn9QIplcdnaF8hdpyt2RQRXcWoGXWwmj7++3k9uKA+M4QsXhO+lro/1h0pFh8rQ6nZW7pSx
V3aWAdm3G2MD6yN4LQP0klAfHc6Zau7euJ9r4f7iADApt9l6tNXYYuWg/Xhlr0CJhvyt2C1z2YUW
oFmwiKULjbzLbm0e6iYmXTmM+7T166bRftNPm53v2eXXXeCHLy5YRERd98UODgzIbA1/QNrdW94g
P3mcxCZymvIVmaq9zJLKJbZtaBi4imdae7lav2QMmuCD6/hyGt3wxoby+qayWbKhwNyjXsIa+vm3
WhRJVY3gflfzs7DK6vuJXeHBxSk88AT2SqjxzWslcWrA6NE9+93FhEU+7+aqpWGk475YvJMRq2Nt
q80ua/Nr9mgos8JRrlvRreJ/pFksMmymYAf9+rrG69usMZanVALnoMN6ohr+8DA1o53iNMawr23T
oT/kZBzWQZ2ZjnIhi9b4Bi0spwMh/7a/gRfQY4oQI/Sb5kitN4jCvDtZLG4gHMm2Yc+d/dD12uiE
zLiUR1SsZNtoSCU7ItBdzOvQCTAFxYlzeK+S8wdPTAjaFj2ONIyjIXprW93N+o+VNYgz6P/1JxFj
JgX/voF7CI3HvabPCfVWsd0H/ERdiPP1hOjCLbtvv741r7dlzaWjhW5Iv+cYL0PNJ2TZWTRmzQ5j
K/WBDFR0ImlXv1FHvK5VNbRVNFPE2jIN0F6cMAgzjVJpSSZUGHBEsbzUJs/1I6M6ucAlvt67b5m+
vh4wQsNYWxKuh6KL/fL5Sm/VtEeVnOJEbZnizC6nCBeuWoa8HzFma0DvUT5VG9QaEdOXTs+ue2d6
q0h7/b3XD8HxTZGy9igvFnwp+zrX+6hE1L5W54WH0ZtoF/dMkzHM8tLBOAQCyfL11w/1Z1+eA5CF
jh0M3chLJI7A0CReLEz6h9QhhrGp1SuOfiU0nS4LsQMfrtIkcz9Fg9P7Tg39M2uzZffrD/F6q4Hs
T08GtrgSwl9WFZ6SdLhnYK6vVEZzKgwHUkg6DBsH1iM0s/9L2pktuW0s6/qFDiIwD7cECJI9qluS
LesGoSVbGArzDDz9+dBnXTTR2MSWT4QjbIeHYhWqsrIy/yESyYFafnKfRO3g60JYO+NvL8K7H7Da
AUVDJlMFanbqtLF4qdo5eRl1QxzjfkAawzDK+9CULQBhGhoniDQB5FTNnUvs4/G6XoRlkd4FngDr
egvLTTT44+5H2Ob2q6GjM3V7pbcGoeNKw5PqHn9eBXVoZLrZq/gK9GCKPzUQgg8KBLOdzGN7FLqa
b1900Rm6mkoUiqFDzy+jWq7LHnAsFQ3GaVcVe7lXr699ldYAJTaUFIGnr0OF1kOC0u2KNCqBSJVh
JP8Zikvr0UUAMWvEuVt1Y/8pR0PuMYeNR2o3in9sPdWO+IGbMOcMcYZsKzw4N8lvJwXXP261Bp0Z
FYmjNHxOu5hPappPLxJaZ97t77m5BG9NZAOLDd52q5WOBq3qIH6fcr1Mv2palT/MlYiPiR7tvLI/
3ovMB6A+cAKaX0To65GCska9QU+z04QEEVLjmENElhMdy7j+3lr53htgb7jVm15SudW4XBhOTgOU
XzTTM+swuIArSC5OAD3/9kJujkeHR19gEZRWly397vRhRoBQT48lhdwH4ddMK5ST1ESmF1VWS1W6
CHZqUdvjYUBIr5cC7tohYggyE4o/42FvJD2kQ2gdBXQC17GbCQ/7YY9YtTEeRsYLdYmsiibaKrrk
cO2jYaK1hOLJDKO8i462UfyYlRlC5pwV/u3lfKtyr84mYCcHoTHIPYtx6PV6SiEqMUEhiRN3XX8w
E/GrRTc2bFu/CPNnSY5hgM4kr7F4SKTqLg5sD/9qKLLCl4rwoaDX56Gs6WMFh2pY6WvYFZCKeVEq
RzuffuPmpay8AFIUwM30pq5/Km4Xc96jb3zSUwu5GMoPmvZMp75ELKh1vKwGhX17dZazv14cBeNl
7l3I4tY6cAGUVaIWOcmTJtfDSbOkpUIVC6jWyWOItuddaM14XdFmPN4eeNnFHwa2ab6ZZBgQr1a7
vA8LOBfFKE7TgMimVIJ1bQq4DbdHeaPDrYYBVkMmtRwmi7+4XlEJkP1QBJE4tSK33ZSGlm/lUfMM
WdU6D/Uc36mBNf9IW0SuHaXDdKMfnYuR1sIr9d5+itPa2Jn5RqAE30PwWgqSH+0bGqfOg2xOBJ7C
hnxZ9Fk8XY4VmJ/2XpNzcygiCfgPE9O/9dav0t6muMvsRavHKAsnPHzDNru0wvnz9kJvfE7iFe1U
ktel9LPs7HdBK1MrVPAaO+GtEmRAqarab4Wd7CzdRugApYWpII96pO/X1YpGnvQpK4vklPXsHLtX
nM9d0sPtCIL5lCPv8+X2rDbWDwk/BuQ0soHW2nn01Xveg1qCL7MCctloRrDs9XSHLuZ/AU3/+0ax
rS4T4plrgryk93i9gJ1UZGOstskpynqQ/0WEEDKugxezS/Sd+/OtUbM6FOicKnQf2RnA9Ncfq1GK
rusd2JW6MnyBhKm7eMTi3V32tVeLrDnXci2fMQVEOKUy9ccZRe2LRgPxXrMjdMTRncKVzq7+1lBy
qg4IGP9TT6gQIamNL2efCdcU9A80RAHuTZGaLrJO/bOY1QDQMizgZqrT34VFsH4WaFaezHTbP1ho
dzJEg2ZmTiPNDs/sS2DaRid2wuXHAE3NEdwqIBAgcGhaXn8lJQuaOO3L+FTAAvELozSPvWF3p1HH
jsWE2u1XFNp2brCPu5BLgdt5mRWNMWuVgGhT1PZZGsUnqi3CRzTCOFYFeB3L6nf2+8brg1cPAJP/
19+310n5KCURDCktOkFakU5DZyOXrLXqXVdU2nGIQN1XRdU+ox7WesPgqK4JZN67feg+hhL6MwDC
aMLgpPYBeoLKUQN0ENGEGsgRVJoUatZoFDtf8oMuJkdaoUsDkhmjZ9ASqyyy6yTwEo4TnVKwcaQA
IfpedSIHnjQHI83aQDunIEQeyqzIL1FQh1AR8u9hUBoP89BrKGtM9b2GRvzp9vQ/op74YXxmSg8G
ZWf+ZrXH6L1g2Kgu30AKLlIMLasaw0Vcf1YPU56PT7kKXS1L+syDkmKd5xIVybmO52PQgJC6/XO2
Nh9FN5vLk9jO2+b61xjmOOgVeh449JnGX8E0yT5uNKoXjcLY8dv4mIvw1Zkv9WjytQ9H2Gi4njVk
Y04y25uKaYMOSEfnagpxrTYRjjy04ZgfKIDsldq29j3wHBUHZkx40aRdrbnatYvHayVOauJIR8QD
kwMBVKfu0g/ndi4f9El6DIwgO0zlpJ5sCKWff3udedNgX4BFG6F5XVO1kEvrIiwCyMKr4qjRoztr
xdS5tY1w9u2hNoKYykUDNBGINeWz1VWjxUmEMOpyq6lqcydFpn0HCLo98NvEsTH66tC1xW9jUcB4
cqJBoKJkS7a52keWmSPlKhh0UjXJrSWl9mhS7uZ7G9tVhTiDpxjgGgAR67nllZ3P2ECduPie5jGx
n6fMli+IaoduqaARj1RHO3gwf0nkER26mI02eV2sN3B3worGpy090Dq4V0ql/OP2um/+NgBu1JVo
/RHZro9SpIWpaY9zckLj7UnYevUAP7Q8ANbU726PtBFCVe6KpQUNOlS2ln/+LhvThdKWqMclJ61a
JHjMDHqQpXfQgm6P8zEfA0VHhwVp5zeQ6zLj9+NMmTQrJWR3G1orzDIzhHLW/JMgl07c2vOp2tq3
S6dPAbPHzbDurbS1iuMIWKITL8jAnxudnBkLdPD4WQWdKky9vkv1nXti66MBVOCJAhTVwKHneopJ
6jjVMDqknHkR+2Vpon7ikN1quEEfb6/mW1/6Oi+j7MjVS87J1YSXyfVYsoMb3iAHbBBJ+YxhxiGu
2ycS0IfAUI99hECAgUevoDYaQK7vrVe5WrzPmyckh7w8pOo+1E96MH61yv+qVfyP6enWrUSCSnGL
q8cB+7o6WHgDSBPJXnJKKX26ItYt1xxL5WAp8eCZmTD8IanLpxlD0gtTDI9dMOMSJHUmcJpwr4aw
8a5jqXhGgXYiWaYRcL1UVUNOJGrOUtJP5TGG1XA/ZvUPHAwRnGyG1yGBPAoanMYAsFVXmO14B8ei
PmpV2/gRdNqdfbIM+OHb4Y7Fi3bRjNFXhzsH9yGrA4EnKS28cTLJOeSlXLkB0pvwaDW6x5Fj/lmo
UY9GcPkvkiY+CoUDmZ2zoIqu16O3oLrLsO9PzoBgg6ag3VeAtt3JTTYnubBDQECjKfBG6np33oMi
J/tFY+tE8MUWmIonJO1J8ahGG6ihqlDRbQikyaBnT02B0PbtA/I2iw+LzDNzsQzAgW8d3UdEcyXk
xHhlpgqPl+ilQzyzq8zLoAj4wvax0mAR8IHNznlGuRavpSp5pib4pR7K06zg4ilbXtsoBwhmZxGL
O9VO71pd3DdgUvQ8+dmK8sEKewRKESxCWVkuh1/GVD7kKo0uFSVuI/wSFqgVyeGTkqMgCqoR1Mxi
apqcRke4s6N+GkfxZ1YVP5esFcE5lI+RO3dsqPL6o2ZzPqb2IqTgJA/joQKQM+TLC8m+iKr0B804
J2aPK2xwjzP7nQlcaWg7v8vUSyYpn0ozu8hT+FMSw32EVLTURc8qKqMHBiMIoheNsMRgFt9aSTv3
aKIFY34JFNxv7KHCkqj6F3kLXBBqh/yBssVq31taF1bDwEGMcvqhsTaiHdBGMT/Dcb7c/vxbtxqP
L9BqlPE0WgbXexzN0blzxHJ/Sop9ihxIy2GX7oH8t0dZPC8oMZBJrFLBSjgJKDQZI6bQqe4GdtLB
lNTiX9zQqNiQcS5MAqBw13Op8B5UUyS5T3qnzF4YyIknZeOe6dvG5cVBhHaPGg055VuH+d15LUeY
9jlN3BM4KR2kEa4/tkCuQJR7HdmNTICR6NDT0nEYUr2ej9HXOmZmRIYJ0auHXhI6UnOFfdEKkXiJ
KIudt8LGVyK/gz3Ki5iH8dqGFHczutAqM0upwt93Q5c8TWawh23eHoU4SbV66cxq17OiiNBlMlnk
Ketq5J4zwzyGPXfub+/rBRRH++gt8V/vBYssdUiXtcvNqcINyOnx9mmynarP5l6g7gjXCwQOZLDr
uXBjz6oWdcmpS5TQ19ts8oYwL4+GVYY7icxbsWoVp4G5YbpJg2ahH6/XrZfjQWqhdCSYx8EpquKs
cm0rRli9hvD/3ElZgeC4aonaBxrWGu5MkXi4q/XMTg51FMxIM8p6hcKkVsQeN6v4s47U6ouYnb+N
YJ6P0tgaf4yxWaVHYUmA9TBITh/x91L6Q1VavX7XGaVqHPg32s+hPHRYDypDP5zGaXGXzy0Ut12d
l91PCzSqL2IH6pkc6k5+x4mvlJdArR392PdZ/82sYwTT0job2lNl9J11iCFbDcj39OYpLcAXu0Fd
qH/JvNsRyy/0DP5yr9LO1IyfAFIMBHoyOgq5VWTPdTX5aq4qltuMHc7fBXoGnzCOS/B7glzxvWwd
pORyaxrPZjjzU7Ht6FEBsTPzG77Z8mtrFpCybMQ8/owqpfkPpOk2dyMUQDDQQ4T+G0fmwn+JPJ2B
nAea8KmBLUWJPRdmeb35lyYS7bXmGWSAghqEcPPeRFsG1XWBrI5lFi816M9zh0Z34jVzpzywZt18
V5dJ+LUSGCJMlHs/ZWaEXOoUFfTiZ/WxGpTOl40pOzuxFctuGKujc4BVSjXTMqv5Tw2ZbJoLgRRl
3u3zs/EuWJpX1Epo2lPSWe1slMyDqpCN+JQZlIZLx/6n05rwYNfJJ7kuu7uisfWdRGgrMJB4W4Qe
EI606a4PUx1pOe9KaupWm0neiLHIMYrNaKemuRVUOUUw9Sn6cSEtR/pd+EbVhvWke3waeOuRy6hG
f5pLY/RVHAAf50Gp/NsruRUjKKE6IJ0guRnrzqosD/LQGExLa6mGQeNtDnpBQWbI7K+3R9r6Zoij
wTimCA1Wb7WAeZ/NFKvG+BSbSetLoWYjN4+bhpVNA/Yyqvyf1JyDnbi0tZ6QYYDVUAMmfV1+1Lv1
TDsVT4EStHM+jOod+7O/aPgDnYpkRIvMkXc2ycZqUiRGGhmgEvRWe/VkQnrWUnKz4RVeIsnvCKPw
yjL+G71kdWdiW68zhqLJQ2UasMO6Z2yrc42XDA9+066zL0HKZSLbteJVQGncWEfcXwEGcERWLUKr
NTTva7VskLon+Qx7eY+NsvFxr37NsjDv1hl/i8qSA3oZIyIpfVG0Li5umdcj3e9WQsoujk64u72h
NhcbuzKKxoCCSRCvx2xb4qRVc/6bLnWOOv4jXldOhj9bhbYTbza2kU7nGhtkKEA0ale5DmE/tLnd
SHlnkZ6Bocs+3qO521Y6xp0NNfrbU9sgi9CoeTfg6jod7KQbUa1KcPgEpxcmI9CjUKdKWAeVZ+QN
6q4ovF2KJMeEohw0t8Vc5QhtbifpWg7l6lqnYA7ggpIS9TV7dWiHxb1O4Dp9WsgdXl+3JUXp/Lua
jvIxwSj12DZ6dZJrIZ3Vsts7Tm9GyOvhqdSjak7fFHLQKmcG9jTmiYUoKORUhK7G4lggjY0Q30Nr
dv/MqHTqU+ybov4jGJILeJQHEjiX7eBJbfnXqBTfLDW4pGb2bMm9O6bdF7Vzpp1Dv3Ez6NAHaa4t
VUjwQNf7sIcaFVZLh2gwkR+uk9w5iq4Ydnb7xijoVbAOlDgXKffVUggg7zKShfRIJoScuk4tMEUQ
ys5cNjbewjMmPGOMiDTZmkghpxqc9Zhncy0BoR4qJ8MZpBXnbB6DC/1g68GRkvK1yFPsNGvsgFWz
xuGjiX/dPgEfT9zSqOTRZxEb6YysDvcQIN5nBRVFv0gtHoTRFOdK0tQTT8LiR1Vp1vn/b7zl97wL
YHKnoisDxsO3pmTy9AQk1ziL8FhFE1atal3tMN3fiOPXWxutUKpZlFaoZ6Egej2g6rBpaKjoiEgm
0WupRbOBRoGABB3YLSr0M0Bb1L1KHGTAacTUshuj+BIHjYY3aoGwpV8pVo7CGUIePQlZrt23UWNP
3gymsvHK0BzsY9QjmezOU2NhI6sZGb5dCHu9BiXH5ZA28Zi4Tlok6oONsFVFgRVpv0PU1XLjYc6m
/egco2gPTZbX0UEGi/y3k4vhBwTn7FtsFS0JL3iK4lDrCTYW7dzMlzrS1cpPmpmSe46Qderqgmfv
QZGk2Z/GVH6FaymjVZ5WrY3iSSCyc4BiJbrZLNVDH7cIEIamlPFKkYz5oKS6UXrm6CBobVT4B3i2
oZVQ1rLRFN5IdeplFFYXH1G0+lMYUlMe5SAYU9cKJPnbFPT6y2jHCHeW+Tim97TMMNSilT9YfaP4
qWbKmWc6swkaqM/GR3598tDXWa0jup+LwMXBRdtD234klNqkrAvmFLdNx+a8rb69lCbg8iwHBQP1
IrROkw6SXjuobhZa4uqIjR1FMU0+HQNsSRqBUY+++Awgh/psV0F/F6NRGXpIr1aIPuyh0d4K3Kut
CdiCvpgF2XWpvlz/PPRE1TaubMdvLES7q1B2QTdilZLjsR5Zikse/Aq/UadhNkig8cTBKDtmoINf
eDXR4w+C5r608s/szONvH1NIzXSTkNdYnptLlHx3TK0SXZ6Au8jHAuphmDVrOtTSYqNYoAIncXxv
D/fh+iNXpcilyOTHKPuuc9YQacEI7cD4pIc53s2SbLszqmePtk4hcExCsBNBc4yF8tdYovZ/e/Bl
ma8+wzI4U6TPQt/6A2puHjOt66MmxqOa45dp4SdzyP9QhMgOZVf+MvT+078YkLYvqTIKTXRkrxc3
ljAaG0qcKoe+DE6pyNvP5gR1xZmos+qVYR46u/3tggugfpqD3PIsMhn6Kg7mEty4qGeWcmeSwQyp
4+bIy+2s5YfrZBmFHIa7RAOAti4kOgJ7JilkalWolJfQkCnbSik6hM3UHYcAQfvbS7ks1erbUdyh
SUEDlGt7TXrNR1qWaVQt7zjrqSpg/VJUwgvTxCiOxq/l9mppLG2Lva7NhzRhmei7gVehperDeuzw
wMaUOpYP2Rz2ftA3e8jfjeXkZibtBrsP+GuNsRtNvenVeAKwUOTdCX02y29nxK9NeRofhbHL/PuY
lkBW1hmPw7jgEtYwMIyJJYwcq+gUlKp6NrtUey3DUbtDpD84NXZcXtqpS09YPQT3SmgVHkrSmGg4
ifTl9ofdWF+D9id5L4wN+tqrNKzEr0WK8jAiIZ5+5oYWPsUGjmi3B1nEydfb52qU1aFAtMioJRvG
cBDVKGfrTuKqUvMPVRrYOSrmgfRhcJsc/SSkIUGJz5uKKXEtOpoofSduhGPYkV4adupCPgbmQqGa
oiO+bRcRc6OPsvwyNMmnNqNpAuARAVCrPgB/uKeoYh6btm12DsTWjgF6sPQSQXpwBq9jS9WVfWAh
8nlqGkk/DDxhjsKUvwJL6z1VN/ZIeR+fx2wY9FVMWGuUN3DmvR5vtNBNnvGmPUV99bcVp2iFT7r2
SUA597LAeDW0Cct7fDIfCMAtlSOci5A5k+57xAi9259zI5BzjwJdBwlBiDNWTd5cs9sCpn94ckot
OUraEKIS1MxuoA6UP1JT9+103isQbGyhpQOA5sACXoNdc70AvBjDTGnZqHHTvuRhon5xwi77rIAR
+KJEeuWiNc8RSbEU2du9G/NlaEounFM6RIsH9PtLmuLPrExxjGy9VdyHCkZEIggqUDwpfWyLEmIr
cKRJx2+j1RGngpfUsi6aWf2knvF3ZZB0DVVP7b3/ZUaCdm5Kuif1P+h6nEPk7Lym7h6hUCQIPlU/
LKNojh368MewlNzbH27jsEMA5vW74AyX/uf1RLquMI3JYQ3HXG19x8IO2MGJfafmtzkKj8dFHBNk
5rpMT5EzjmEXhKeBZ6THjlbhF072zgHc/Chg3mgJQaDgWKzmIoSggYj6EWCY2UWOQPYikSqXzGRq
eCXzkqCCtrMVNqcGb2NRmVhcZVenXiDY6fSWFp4a3flZtYpyNMI428kJP1YJSKQ55eBfKAovvcLr
qRV1oCc2kAOUHpLyWa9MvO2UWT6GiPH7eailHtUUcQT+J32Vygqj5zqVj2A348+A07D3RDmXirdu
PPczav10AzEJCGprvk/KPD2MmLzgC5zuitRtrg5oBgQLqGJTfr3+3UkSx0EryXySzhkOJl5oRKTo
17/Yw9Rdlzr5EnlXh7EURVDbFYPIZtOetCQzjmadl97vj0KWDOMC+CKluNUomtWKgZ4WH3pGoCKf
rNrtlqzg9igfH0586QUqs4j9QJlcZ6hZJxw9QEAbdLac/FENs35JcQB+Nmf8I2NqNB74MKgTA6jm
uRxf0HGxQAgApRQg4c/DiGVwIWrQLHlenXd+3LKZVzkfRXuZUVTLRqRqtQZqSKM+hH3uc5d0mG0o
2iGE+OXK2VzdyQYa3A3KmgvJQEdRM4Vq2Jk+jgPN3iotA334IdBfFommRXR3uRrePZLmuYjzTrSS
P2WF8xzG40MVSvZ5ljPdNxIte85LjEQiJ/hFUyr7FeghCcDcjy+lgZ3e7VXZ2OPI+ZHZ0zFZBCeX
vODdbwlxsa6R4ZV8rLMrD4Et5RBhMboz5Y+jLPhJsm0gVIvo4+qyawoFhsWM8pOZquNBbpP6EqVi
T1DjYwhlFNZziaCcpzWzUJcnU2DgEfgA/lSvLqfpHKPM56qo+p9V8CWujOfozsmixPfhczIsrQvu
VPoK6NlcL2ETT1ptYGzqp3g4KbHyUGpZ+ZNekC0fZV0MpxJcMi6ATlFrbpc16asRWAiX15kxKodB
nrmES0t+BWg3vYATk7iE5WcTB9fPYa+L72MBEu7oALKlCzSr2Zco0tSflWZOs1taHfYIcx/L37tU
wRq70u1JoorUYkM61iOyuA4N29QNAoFweKrNyRdMEtMAVmPsTIc4i4LwYGlgBr1GSZwRr+wiDLyg
x6/ExVGtTsC+pOFjjzHvQ511wV94uSMlOzpYgYXdlB5EApHxoIKVfem7Uv+qDGP2K0fi/j8JlvUx
8pYyttTdZPRsZyfmXfBmgNY6TzECR6bX5DJDBZS5R3a5OZKBWUMJZMWE8D73IvqZ2BUnoBBN/EMa
HCU7ID+AJrBadH+YmK1cNMgffyjFXGIGoLEHTkmk5qdebXEFLsG1/hx1pXs249wBeGmY9XnCDwub
yEW3PlNU6UGp9Tg4aoB3zlGH5+ZBleT0eyTZw595qTcvb7YUeEg2LzbdIxfP1wfRZRKCanYn5wCG
Sgou+YBRVl8Z90QXC3PtKnipkiQ4ZpSLGq/Onem+oO3tnPFmifGNQQ5N8vDsKeX/YC6PW4Y+OHHs
8iYyauQ0BU8F9NqkBjfDwBl8eN7hdyWf+8rrFKV7wuJcTKfaKDHG+z9pmyCuU6ngSGIrgotd6s6L
JMz8qZdz42uKSgkm4NYQfBorp30NwV9hZmQL0NNKJtkUiGQRfrVTU3pB4Tv743aMWU73dbyjRgV5
nHYY4jAf6ANh7VhjIJLADxukQYMIgYauUNST1Zhff38kkDsLAxUNDF7210eRzKLCmCKjOo7YyH3Z
RL/aTlRPstPEO6nn1pwAiGGyShIPOn2VGxRJiEvJGDESTwO/CrP6fi4Dw2066dvtOX1EwgOvRZkM
xRtiJ93Z1VDCLm1bYoP6Zdgg06TN2RfJotNPbNDOXCSTF+kNnX4Axl4U9vAkBc7NOz9iGWT1DfkR
/ACZHJhWzyrIDaUGlG4IHHyWzdlPRzM7GKMz+oWef1Wn7h6idI1zsj24RtD8yBOb4kbnFPe11P4T
Ot8Tabhv2+Cv2DbvzUgzf3UlyvJNopU7t/zGd6GQBLeQlywekuvFGitr1uWCvdZKTX+qI/vvtMm6
I/zo/6rM/4/4243bRqevC0wLZgitt1XubIcBwC0tDfzAMAuvzwzafZ1leRSyZZQgUm086CBBfn/f
0fxZ1KoWPS3watc7PAziIWEYStNWKH/rW2U6hGoynPl3zX+xlLCcqB9xcJF8Xh0mS2l1J8oZyhGR
jNWXiA4Ahir0JDHC2dley+tmvb3IStnf2MQB6l69fhxDdANaHo7f1wMwmSLIrKMjGc2xmVVsgYBZ
XAYu36NkKL1X2WV+qcgkdjb5snYffgThyUReChHutXKzGeIiQ6XC8edESX2KhjTIo9H245mGNZq4
9Zdq5HWSGvneV90cmbYKck8EFPbu9Vc15CxKMOJ1/BZy9zHP6+qgR5V9J/VIq4p4CL9ORVIfVWGo
Ox95IzNbRCptOIfUlJV1/meHyKnUIRxcLGwSJPZLhf6Gs6c2tXUqFZJvPq7FblqjhIeKNk2cj46f
S0HsNYkZ/IDt9QC6ztppiG/Oh1cIiBmKKh8EqnWSoCoVqoMRnVk90TXE8yuO98BGy/f4sFPA3htc
MgqlxuVXvMuaDRATDgkHo+RIOfW11viaMqaPcpnUjzmV18Pt87EVfdVFtxxkDrW5Dyz0OsFsnnjr
S5jnPTsTojdh2ZbHougzogz+PH2r4QbQaNFzXg97ff6tUEc05Z3AXlGNNcogNuY0kjOGDzRruFjR
6HxSE0s6dCqyLPS7IIPJ8fjn7TlvnYl3g64lpoZSCUC6MWhDV/JnYwbJvWZlsQ8PL3uZHL2G01zr
nmSZX24PvDlbKqHgMhft67VsRmuOcw0uiY9L/wzRkBovYy1Nz3KLKdTURsVnJLh+3h5zo6JMCUYF
qrv0knhJrCJAZxpJgJQTJ0SJfhQp7xee59HfvW5KbqdNvY9Qylwf+lxXcXMO87sazd5DKDWZH7QG
MXrKGjCN0kTzxPrTkOrqU2O05pM6I1CQsUV8yLrmudId8D/0h33a9+oFq3ENWCbaqsjB5fynWvez
xkLu9fbsNrcvcuLo3bJ7gT5fHxc9GYuoGFhRA+c6DNDAW913jUMij1PCzzhFR1UoYXQvW6F2UJyg
3pNb2Yg/VHe5XPDUJIFZ8+uierZ4bXG9tEXdPspynD7Go9091paeubOWF4+y0WcPdms5hwbp+kMV
VcMniXcc7ttC9kxhpZesG+3zgLTYYer64JhmsKjFVOGuKIOobGd7uFelWT4MSG4FiHeeUdlCR3LO
zMc4VcIj+hbyV8Pux0NTYjbvIPJ3lMMm8mQVNMrIb3HNWVXukRhENU3RaC2P8UyH+9hpNFF0FL5o
oOI2WZ3sbM4fdVT/vylKKC63v9ZGCEX5ELlfYA8UvtZJtNyllSTX7CmjzfrH0saXT8ZwbiekbRzv
ReqdDhWK1/QzV3siyow4UO2KhBIz1GOYjYidYornhXVDqWgSqadmLV5ZXCb+7fm95ear6L3gVtD9
JHrzMFlF7yJW+qE3uG3B5GaXMtKq/h6iutq5tjnKASqc5fQ9NRLlUoYcCDUS6LKlo3WECTZOLrgP
/a8cG87PbYkLgovkk/xgy1GRozLdNEgw41Z5iWZr+G1G08KyWJhMxCWy8HWjQkzCllJpWTM84c9S
mLaupY4l8Oyq8GZV7zzT0JCb40HhS063ByLcOkUaiF7uu6XKt8aihmA9xqkuSNIyILYYiumHtmzS
s6EEOyF4awsC2KJURAACzKtdB4y4sfEE5anqK3Ef+rGNhl4oh/LOFvxIWWM9Sd6XBMgAOvzWpHp3
jY9xFmfNXJPh1QMmo0oT2zXOpw0CfCOpWurGfdJ/bjBde2kcY74bgjROz7GUxrQ/wHbyBiqw2Du0
oxN/vr1J35Cv601KwQxsFRUlCkvLLfXutxWOJSWBlTr+0JpeJTnfxwSkodxlxzw0zmUh7vsC39WA
Gkmov2aD/B/Rz4/llN2FdYk/0nAcytg1ZHy2KIyXreYKazxLSnFUkTKWHGj1IRum03oPDk99UJGW
2VnfjYuUot8CG4CsST1u9YCIU7PD6F61fR5IIF078ClZ2eluoxsPitO2nrUAQ3fWbdka63Wjvw5e
gbfyYmN2vW7pJItunk3bn6yu+RLEifHsAJvIKXqPgulWrXPg9V7/B+K6+g3E9VBjn+z8kGqdf1L1
8fQ8QTb/if/hWHv6OD4mVOcxIzTi5C9VUhC4nFBK/TMVBpbOdYGGqjsFgfpNBImyx+bduDhZQVon
qCoCdVq/C8YODfson2y/dX6kaTbfI32bXfISRJndo9Rcy3i0RVUtjloI8+H2Um70aBdtJgO4Doha
CMVLCH+3BdNACawSPomf0A8+WEl1rwTNSUrqL3Jo0/rGkFHq8KF2lNfIlH7pUGXUuFG82z9jcxdZ
tI54H71d39e/QkEOORSA0fw5dJ6UIVrq9zP3ZR6HRyeo8F4O/rk94lb0AW3Pc2jJAoEzXY84dCla
T7yL/VIZ0CDKbMstIkLQ7VHekDPrnUqEw4MBejFM5vUJj2WUXDqutxbzUki7tp9nNcQUAOLYbWbx
oRQ0w0saKpdR5PUZxHHnYuFrfLWDEfJqbOknUwmr0zwvjds4H860sqOHCcXGe8QINT8tKd+OZpQ+
oer++w3LRVR9wQQtIBO8ha5XqZk1KW9KzfarXhX3tPhUX1aH5hCFan1y5kR6DCVp3Akpm5+GHBnG
MwwzEC7Xg1IPn1FmmW2fykxCBbMyAVtWxk6GsHXsKFTClqJdyStPvR7FnOuy1oLB9lMFh0JYSyZl
0cHxq7lIvhpGjB34HDv3Wd7bn+u0SneG36r4UQRZBGZQJljIw9fjB3VfOanE+GJKkFohHSOXFPGl
ABnhtkHkfLbSeCALwGJctgTVc7NTd37E5kovsC+QfNyO6+anVMZAr3qqH3akK4cpsPRzi+SGd/sQ
3B7FkVdHzQCvOFI5t31Jq5uHrslRDHCk9t/MBbycAsAM2D72hFeBjKrNRIGlYasqHVYDnWJ5oY2I
y7+YC1gW9I5IaYGyXY+SGkLL9K5nb8ZRSEA2P+eoIe4E5a2tCQgPviA8p0UD/XoQ1c5bJIOJhmOU
q8+pPcdPs0MiJk12ctZSC82QsUH4oSrUowPabGeOW+9Uel38AvyZ4JauWf6BpYlCR22ZoxFZ6Ewl
9QzPW3SYG1S2/b01neSbronFpNue5PkQy4YkXO7O0bgzkn7GnDkyyhCXnTz41fXU3A6OVPQYLXe9
Ra8jN1AeVSbmEVaFgtpe7cD0NRPsGF1RWeXzjE8cFsv4RocHPLiXTorlZK+Ez/BVc9Lm++2PuvVM
Idemb0wOBrJ/dQeCysDHu0rJYQro4UDcDbIHbgUomsM54U19bLXOcEfZmj7fHnnr3ltIwnQUiUEw
LK6/tFDVyqShzi00h9GnGjsIrzLFN6WuP9ud/RpZGD/eHtHk/7i+kN6PuNrAemoDcJG5h9BS9mij
/EwtdT7D/HLnYZZ2zuRW8o33BhgwZH3hta0Je1XdxZ3ouGXTQcq/ZXUxVocSXe9j1aBVEZF5PMwN
6rP5JP0Rma1zN6BO6Y2aLdzO7v4GXf/bBoGQy7nWF3YfSAnwxNcrXjuS3Uk0QfwQ1bdznuv93f/i
1bHxXa9GWZ3guY/qMFwC64QowQk1cd1HFdCkq9g0n0Q4xc+S/C/eU2iw2SCYKGrx7NauZ8beHSRn
CbNaMQ88BObJNZfixu3981HAiwVER2fRuHnD+aw2kIkvoVIAVaS4pPYvRudE5CtZ5f1fzs6rSW7k
TNd/RTHXCy28iVjpAqhCVRt6p+ENguJQ8EDCm1+/T1LSOSxUncJpRehiqCY7gUSaz7xmTrTk2MWa
+7nFYzhcuqg9dOZiPNZGZX6j/zi+0ayoeExyRQnWAdjF/Qe7cWhKP2NQoWTPKkXFy9dHLdbsxxqF
mmS1W59DspOek2RKg2oFZV7SPMNINRwt44urtuOn+6Nfi8h4SDrJOUEiAUb+1rKiJBFZaWZEISnj
2AZeFk+vksgaRZDC30CiD3/DQ+528XutkdopktSf+KmiOE9r31g4PYIZ9t2KBOWg0DU+YsZUJGFW
p4XcC+wuP3cLc+exb5x8kGnJjSUpFGDk5vxxZt1SsklWnDx9erUMQ/nYKM3w2SsS5EVG9FIcCl+h
2kX2DvfmRlBAO4JeMVR1ICPb3mquahTOBkQRqB0Nf2jZPATy5thh398Y5ScEkp3uSOVb63JReFmR
jfbqOqG24NXqe64wOt8yRblzql7vd+imAC0lT49TbltOVgunNepudMKo84qDquTJ+yRrs8AyZ+c0
k/b4pRfl7++vuRuDymYL6CKgMBIUc/lyLEchcg3rEjPSu8ZfXW95W3val8jW2+darNX31pntneDg
xpFO2RASpixYoCu2bfPgaZRSf0qcEPHs+JGCa/d+sagtuLFmoK1KvbTRRPS69cCczLPtvUY+RIS1
TROzc+lem454ecJAmYytTy1TQl23mKBkcKPY7Qw7LLyoOBt5M5xwuG2O96f7+uZkFHiu6PGB64Jm
dzndojCTFO8yO8Txrji3xBMHlEQOKOrNJCn1nojs3nCbpdsZXtezquwQFpAddKpoj94Igld1huig
p+PLo3S2P8keHTUDIcqf3/2XQkBaKK2yKosdzoZoT3NPD7YQyrSzfK4PHEaRATpnNGaP2y5T29kG
lg6dHdqRnh+MqJvfjUZsAMFTGE+19WcHxEGwpvMeuVDO12XgQ6ERLDa3PkVhGt6Xn6+IhVcWi7Dx
zc6VYCk65PDMonlIc2fca0VcD8XrAedgQiEObSubokAehwDSCtN60h9g5EUP6pw32c6hc+ONpAAQ
NhmSynYFxKRmUMaQrqywSJT4KU8z/TwCIwrrxql3TusbQ8GqpVEjkYywsDaXqzkkiE1UCbzuVKmR
zlubAOcR7yDqda8UdHMoKWwnvcqAZ22+U9IladdOnhlWVlqHyoQEbjzp00mDR7izGG8coHiC2Squ
FxIQsIVj00hr+2Q1zRAXbHi2eYT4YxJbr9U1zb9oraaeKNmtO1/tRmeCaWQXmDCqIUFtKfOqRtKE
O7WBji1JcDMhbTcL9xAVjvk4FnmLDuZovp9i/XvmGemH3ABGiBdMGs6r552S3NIeV7REDnZh9mHs
5kUoulb1e8SMnp1o+nz/1LsxRz+LZMTLuMchdHa5bchIIpLAlV4DFvUcdpwNYWCCRDu3ZZSc7w92
48wj76T9zNxInLRcG7+cQfToPBf5JzPEFd14IvSwTsqijOgcYoCyKOX0YtQ/YRbwHrJdpDlBWF6O
NxViYguDyI1WYJutBsu5dMt0561urOifbCUMnaUsxXbzONmYNaJIGcVezPe2VyzHuFh75P45zu9P
oHzgzSFHIgtBneYREPAtTBVH8qIyMoeq4NJqbyKvixElSPdC7Rtgf8SzOMUR4aaZTUv7ct6a0pkt
JFv1ELNi5VHx3Oh9l8eCrhQ6Jrmfmkp9dBsxP+A+Nv8o63YJq9mcH1r0Id7QorGePJt2qJU29Yro
TlGgT6HleK+kiT84ydoFgCLtt1aRLOFLJ4jmMOVMWfNl8zmbg6w3mrq3hauHuUWRvRDRd9dt4/9k
ECnlghioISPCy+nRmrUcEFHWQ/y8RyBydffVjpvq4/1Xud4s2CST5qEtRZGIvvvlKGYZ5xliBJSW
Udjz6cMkwdr3pAnAKFCJTvec/26kOJcD6pcDKhMk72y2HcQulP5xKdqa2mVS/pjqPH1MnhO4ftow
BqRnDlIvA5lYOichslDT7yVOV7DBHe9919XN0UmpcZJDVqdOILB3f16utxuPCQ5dlo9pqGwbfka6
NoD2HCdc0rwJmoFAUEzq4IMFMHY+9A1KJGOhHUARl/OKq+RySvAt8sBwYb+dxkghQj1rD1pda4HS
ZHMYVYJKOfLdD6qouwNKTcthzE0lsKum2jljrjc+D4K5gazkktBtqX2mR4YG48MJcSQbz1OEtryx
eHvFoxtFa4aBSUA7AMLMFUYprtaii2hf03WIoftDVjrHUTL4jduQXVkC9ZcFycYCF7InARoahUhN
2/m+t15VumrKfiM4ui0uq84S0h56/mESOyaeq0kdGOpgvvgkJdCXIGPgC6QW2xajKlytloZMYdpP
ziFapuWcVU51vL9Wr8NhRoHEi4SQFPzYrh91aGdYNLqktDmAAF1tPmur82NKHJJuXYPxNOXlo04M
sBP63NokUuZclnildo98sF9uWiRl+6hoTCZxFc5T31nRsYsKrMK1am+oW+cUpxOhNxBTxEmMy6Hw
VDAUsfC9pmGuDmNGR0vT0gxX5Z5L3TJfnsj8TNFoEYGglQScy/E0lK47ZZ6c0NaX+kEf0sIvxsTd
CR1uvhXnu9z18gDevNWoLRK4P1NZqBw3oGsiSMPT6pyW0ydjboq39xfKT4rY5c3OW8lGHKUawsft
Bk+p+yXgA9l5gJqOddXMQeQNOhjkJQr12IgfVmOkhUQlAvBqOj/qeENC+hDFuZzR4yVQ7A+a2psP
amagGlGOxaFX0j9gIuqv6ORpQH6t+qz1mnjs8/H3tYBe4WlgE8aoHN5UlWMcIT3EPlog8UFDiv3Q
a+BQ4iyqQPqvyen+C9+aX6poBGeS6qNu+9JGMxhiWamoKG2hh0WRRyFlB8aDE0D70dD2MKXyg20n
mGNNemvSB0Dq/3LZ5DQA1Shx7XDp6wqd/cELHObxkOCpEcSxIfwOeswZzV37PBF/hTBPMAaY2uRN
ak7uuRlGw1fidQmtFUOdYjCnYFFhkoxdqflo6Y+vBkx/nmPuR/ombvfoRe58du1xOgyrBHtO8fLg
rF4bAAFTa99DTfgs2gh/ZJw9jA7VWrt2fUZx7XrGdiuzTvpiZE/1jLbAfwmt7eO0bZ0wLyFQCmXt
HouMe2+lyfjl/se5dWz9OlebxS+0JmGN0SDqPL3x2740Plu9pb1poswIGhTpT8jLWYEHaCq4P/KN
wx88F0JyHikvRQS5bH45t+a49szOSTmWR6t5Hma01bWi6873R7lxOoKO40pHz1SekZvQCpTsnNuw
m8Ox6LF9LCxxTo36ebbmbucYuU6vsOP6ZaTNqitLA6nzIuYYiWMrMPRqwhIDkLayAjlyFCxzW1Vp
/5NJhDtBDCyD1K2ziQKfo2+6jFvHquZT5QmFnkG2h2e+NYlU42mPyQaQtS0UJk0SC1NQKMzbAYUa
VanQS5v0x16x9jBzN4fitJAAGrC8W6PjRGnT2NIKh2Azbw6Np3+A7ZuduxqUwv2VcaP9Qcrzy1By
gf6yAOuyGMDs2nao2JbzynMSEXZRnT+bcLDC2YvEV6Uu/pG5c+/bY5M8pi6x3lC1jt8Uavs0VPb3
AsD/Tkz0/3gs+h/oxN2g7vRj5aV9WbIvjEpVT46GaeZhcWtdP6a1avsu3C9kKdJpeSPK1Wz9yGq6
J3cyRXdocMA420sN9Aydo+Zvea/Oe8XTGykj1XfZ5AQejJfUVjQIgSs+/sgnMhMb6YkkFPX8tHrO
V81b3yQKqCpVI4ExYb4l2VtjmM+jnryaJOJ5yNO3i1AebK36XFt9sBjq685RgmlFgPb+570+Xoj2
KNxx8cCGQRzs8ut2tB97vbbWEEH96AGVtyFQ0QHcWUTXd5schQxd+gyTJMpW1i9ryI1Ua0CMbA2t
LmnIBopXUR691sbODhwVqudL34nbiJI1ICR4LVcVHDFEqQVRSQ8H3WhCyIQFJNZO+XR/lJ9h9+b+
lOkHDHciIioPm5eiSOSsXUF53FWUCGTAMC1PnhWPxz7tUf7Cjyos9U6cY5xPfLHW0xl7u+ZAXFwc
l9mYjgqWAce8XLKzUhTma2/I1md7ssG+c70eM3vVvvwXdAwNFLyFXbvA9FqtnOkIrsX0YUztIRtv
QONYslT7pTuEpDZuFsOyNkvs5KYdSo2974voah99nfGQqSba7tHcB4ox6idFL9e3iVcBuvRSih9l
aZ1p7O/y7q/XJo9DkUoy22F6bX048N+dlyzz7DCR2JauLVEx0mPzZEVm6WfFiuCvq6RBKfUJ1cL+
0Y7VCPG8yH0i+9GfWnUIW2isO8tLfter704xBSg5eScX5uVi9hRQPQXBQtgl0TMhUfXBzuPmQz8i
ZixU9YedOuJcQvkNjRWFyvur7tackKXR3kOnC6bO5qLWpzHP7CyyQ1LF5aCl84pZUbrnD329X+Gr
oQRKvYhoFFXGy1cctGjqKH7TaKtx57WiYXquluKTCU/jmPXey5FMDIdLHHhMh/xsC1GQVI0hbR07
HJLIOUazkR4aHSXt+1N3o5HHMHhWmNSiyTy3ol9llxiaMtFgqvJ88JFRKgJK7l9WvfEOC//9dVqQ
3Ghb69GIa3Sn3VeuYh2SYf58/0GuZxeLeWQmkUKCoYaw6+Xstnqn2XEx6eG8FL+TrOqBpUCAjr3C
BZJW9Tvr9TpWYDg4Y3xPyv4orF0O11gjzsh2pYfmqiiDTwFp8MeiTJ50uzZf3Ai6HGu7PLlTUX3M
KQRG6vxs2+Mfjo6c5n8wfxgOoVbN7sO87fKFijrKrdYGmbkscFTdwVOPxiLqo9P25KTOslcZuTWB
FuRrOYkA900Z0v5ye2HJu0jAsBbOjuj9Gr26N4SR1bGztPl4/9VuDUUBT6VAQk2b7sPlUJVaoiiB
thfwhEo9DikQMrV3sV5zonxnqFur0JavxSECVXLb/kTXFwI5rhCkmqb5xqiFeETmVxxjYIBPkaia
nWUoV/XlscldTFEEhgouB84W48dxveRJWvNqq0pJcKKsd0yxfiXj68tjpDblQYGVeJgLb28HXB+a
DK3TI4CJS/yx9aEEcJ7qXVxoIUb37anGwcSvMLjZmdDbo7CfkTlCfW9b9ll7ZWk0N9Vw89XMoB+o
MKF9sOdvdmuF0AMlFUR2CHLbZoWIoRXIl/LZpCsALK9lxbpTYCJjNu3OC91aIYByuHlJnECsbDYz
UtoazLJGC9WsK/wsnu1Dmwz6ISbz93tIxDup4Y34A3iwhq0aMl4WklPy3X/ZaBKlt04KMteF1qdv
FRfBIFONLT/Hk+FYsoAS30BP/GB7kX5WG3V9MPWmCdrK6YJoEtXOir1+fx6H3AcZGSnqtm2dRB1p
Kk1tNaSSZB+X2h1A8eWYukEbPUK3+vbSvX853OZaqNRaGzmC8D3sXChQapOGE/dlCMv44/2Rrlcq
8T4bXyrGEJdtD7QOJYWyrBhJ6n2cvCaajoVWNTvWM9crlVYiNw/1VjJImGmXX9PtKiR2a29FbK6r
HgjJ47AC/vlA6W2vxfyT6nh5uIBEw74A/VhgQbSgLsfyqqaMyTbVcBi6yAgmdY6+rpVuGYdmQvnH
H5Uuyg9TEa1EZbiqP2UATUUYt3UyPPJXpvg4WnFuvpmLVrynbxJ/KTslH4O1dtZDglvf6yaZhgrr
lBUUcG/3Lfq0Vep273Vl+A4GWHzCJSzT/EgM65dsjdrJ79sBMmQyKjq9iWwqijeJO5EBlFrWaCj/
KkxI3gJ6nZ36k1pMGkw3YzK/Wt3A6TvLTsvhpR/eJpMHhELFQHLWN4cHfk50S+1RDeeu7E/tnKpk
p0ny+/1RbghmcdrKSia9CsohW92DhLAUEhrq8dGs0PFNp+R1Va0t0nnoIWTPlliUDIZDZWUHTMwa
yKXu2L/1MqbdLyJjeU4Va3rKh6h/0695BCcQhNVeSipPr8slw4qh2CVbKhg9bWEXK3QnvrXWU0ue
UZW3RRLQ+XBRG57cdT7MtamsvqXornpqxgKjzijyAPN2hW1NVEAmsz94IEKfKIZE36yuTUtpi9UX
D8KOjPLseD3RQdY3BqiGtDtanYNAqNGI9Bst4tE7xanFAAnysavfGXhGQsZyoWTWoK4qnzSm0nzA
B6IJzK6OzkZP/Q/Os66/huCzPqdO57xXzRnvMbXpq+4QOXiF+eiUJVWAzuRw1HRkSgItsrzZz2p1
hNc16t3zkokiyGCqwhEu8+pbZ1XYunaqov2eEpq8Smu8Vs5LuVC3QVteP7qovteARcCoB1GGErHf
Ja05HwrXGsZnwys7ci0jQSkloRFJDZiC/P0FdR06gMEh9AKvAJbJ3IIaJzVP9bnKl9CY7epJslkP
xpSUr9teAcpSegk08K56Y+fznuTs9UnJyCAzqB2SMlxxLPBJpQHs0ZRvLXU86wBSD4ZbjTtr8cYo
5IsGvirceQ56FZenF+GlqUwZ5ZF+yCZEZFdMD8zZfjE0FLsKufcl75KQb3Mea1bjIMnXr2Fc9+mT
DTosSO3S/Q/e5ddRNkFD3kASN9p2hVbUDIeyWerQM2By3V8R13cL7wLcgyiBCUM74nLGJjefFDSv
mLG8avy6TQ3fzKs1iDnhdtLGn2aDm4MCCB0oQc5Mg4xtk240RWuMzaKD6DAHygrJXBZfWvKp9rFQ
9JUTQSma525W4+pJyVv40okx4TATq0ut+JmhuPaxX83+mxDJ+Oy5ZhKdzGhpPnlUvJOgFQqsNwEd
EBWvxlN8r10H7PrqSn/dR7BlD2OjZXv14xs7itUmawjScgGk2+X85TnWUAt10XBxc/dxmfqYBk4n
KbWqXgWV2ylHpVyoxSeJ8+I7SOLpGBh0FeHLloJVVFOGF07Gp4tN9VBkEOMpHqv/ySgSKyhhbi5J
4uULxiB6nXRxl5AUiAqrVU4HxYj2EovrCFFSAsjU/o1JuRylVdsS+qIJ+H8xks+rNfYnEIrFqUb6
Jyg9JOfuL/sb7Epqe7RoZP0CpOA2JJ1Wu2gHurBhCeb5qej1sQ60dP0SGxGS22xufxbEwd6iWZ/h
SXlv8Y8XJweUpG+4Y/W+rdbuQa3jERMwXBuUUUX4La1BM016czbbhthbZH+YvZp8gjhU7RxB1/Ml
Tx9OU2ofABa2PWS7E86gNuYctqY2hdk6DE+DXhgfI2vWsfQd7J2Q+gZcRfa0YBsiSYnmg7k5Jwhu
xghNlxm1Jw/sdpbGj2nSRY+zrn6yZyMLkSeBOoLa4Zlsowy02hxepcL4dP+73XoOWjUy3JY9euqZ
lwulWaLMVud+Aqpaib8B2CqgBdH3e1uLuP2HolCOAR4wldXRaKblXaU5rYMTnPOtMqdyT6Ti+vAk
q5Mqb4SBkgW5CZbnIrVYGj91vOkmGq0zPFtIzB3KpdBffBsAFKKYwa0tseTW5s5xsgS7qIKhxnGK
v46LMhw6gDs7mcat6aVuTSWI2ECyyjfTiwOWZ492MYWUtj8ipxMFxUifdlmRipmL57W3HmdnMgNF
Hx+sPvs7hYY9CNyN5JUkkXSKhIrYGjj05SfWF8sZiyWZwilHPcliJeGuqMdvCtNofKp6NeV/zwjn
aiiDflq6xyjDxaFO4z4o09HcOSnkwr68tHgaalX0dei7kFBfPk0uKHqMijWGZWob70Un1sM01PEO
j/DGSkLdHR012e2kTr+5RrTGhRjRMYrS6A0S/HH3oV/tIfNVxeh23uhn9v/rK0myoiyzSTFSktZt
FWeaIIMTTzehNqk6HnxZj5yZqicpIsZpQsgct2vtC300emhZVXke7Xp4KrTmq16Wg3mE+pw1wdrU
uQluL15Lf4iN6XNbjZryiJlg1iKUUFQQOwiTX3d9Mn52EPj5oxhr3J0q/HCzUWXdYPxl72VM2/tY
vhslOM4o2e0Am3v5uVRRKSayYXjYgDU7jihL/z6jzPx9qAxc+PrEfVdEVvHVVfL4wawn55UpFOGj
4kzvKEXlWphj+9SWjr74Wa56vJTmnEHfApBOoJTfP822a0s+LFVQCjSgjSRe4PJhWyEUO5qHJpzM
ygmSdXUIXaZ1J8Tb3hWMwoJCw4SaNepR25595LRSHyBrQjBjkEQHEp0iEbUfpcvXChzJ/Xe6wnrK
4SjvwisDgi9BcJcvVcRuibU1oKapy71jOSzLYTBH+6BIZ2d3tTrglI3xzpwT86yq+Jl6ZaacO6v5
e9ZOXKd63B3tbuh8Pdd7P1/b5mEaaJcAUN1Lh6563zyrzv8kqBchbwAAm2cFYZeMBKVhndjJa2dp
0mejSLx3em+3D5pS0x3qjajFiaKt38PHXN5nTi2r/gsYlczMhB6sXW28Wz1zTxb9xtqgg0OrAV0L
3Hi2qujVgh+6JcomnLFph8ZnJGFex3u+Dje2C1EQo0AsoMC0rWM4jYolTCQwol7a4jXy7N0rfKbG
YEgr65WIKvsVOrT5MUFYdycVvQKEMvdYCWCjBOAcNPiWehWVOup7eJ2EhVV+Lu3a82NDRYilzdXh
w4xF2OuogwBrdtHvIrdRZ87naee62566CElStFddKulwiii0XH5+TJwtfXKMMRxXbMjT1u4emzZR
Tkhp7MmL3xxKdqqkZJFEXl8OhQaqkvYuOmtr7v7o8sV4WOr0i12KPSLE1bzKl7LJCcixSAzQhr0c
Ca3wuhROOYZNhBGpmmDL4+S58cFe2vjY5Ei1zMjmHaKpaD/marUeTePFZAKegdxYBmgeEb2xvWHs
mNnWRm8IVxfUhZGWPddFv3d83phTmYG7JuVXFaPkzZxm1upBnIwGqK5VDpCyiwISpeGppAawc2fe
GgpSlsW8UlCnxXo5qUkHHM+p7QHsSaEeNDMuHut6aR7naU8Mb7sj5dSBCWVfUC3HDWGzJlfLmKck
puGeOGoVxAp9lsG18nOLbbZvrEb3HvfePgQltOeSeWUcJodGUIpSM5cFfbPNS2LYZrSTaIcwTpcB
0zBD8y0xQKr34tbXkrWiXptUzYcukTm4up7sAeTZoLXiaUk8cY50cly2mxUaRpnjb2iuH5uoynZy
n1vfQjqwS6SNxNrIn//a3KCHESUASkN1ApJgI1F/amMxHgELWzuffXsIA5mQIGuiCY4I+vib5JeI
fhkwl29CrxdqsJiERcMU7V2ZP1VUfw3IGMaiPEb5VOLdIOZevhF1TwAScS1CwxxQ/Qasunw1VFaB
Hy+O+zhjsAMrBr/U18XcdVhnJwm+SdWit5pPdTtL0dc0pugoKls/FIlptKAAnf7QQh4KnaUoBimd
HomTGKGz++Tv5u/a0NGDFWuKV3Wcd/VCIjthw4ASonhc9B6TPzVNOTZUbKP9xZs6wFdZm3ZBYVfu
H/wi9YdlDv0nYRpxfMjGbqzos0KK89c+rU9ZMVaou0eF+BZlVuL6lVlZAF3scUxCL7JQ83ArbXhn
jRpeu7GRS8EeJPnVpFw/lnkEzItMx29T0zzQq6rHo5mpClQBJXUpsdiiezut3ZLuhGTbYIlPgYqq
jAck3fP6SvAyczIzS4RFPc4H1cjFafJ8zJmEljo7Y8nzafPZCcqo7JPHg66yN58d4ZAFvHYpQnCv
7aH09OiAtm8O3oa+tXCU6IAQ6N6N/1MU7HJUeGs2hqyyeEQ0uEloBgHvE7x3yht2CpjR1CzyQ2m3
0o18XL03VlN4A53CKQMAHPFjZA9b9bvlJBhMrwtkldReoq8o86zTcbHT5XUz5LV1Muu+S0JTR/Y2
aiM7p1tVrOI4I6S/PNhem75fYO+OvpJA7T6mTR/pfoXhwzHyEgTUDFL3OVAyY8ZciLxQP9C7hXjv
lH0MVTq2+yF0pjjNUY/QVCTpjQZPWRzD5vU4uamxPLT5vHxXzXJ8t8x2/WBKr8tFxR+LYczho8JG
x15+Hb2au8KCenI/8L0qb1oewRoMZVT5uHaJKi93cdX0aqmILqcUwufMlIxmajkM69t0FXkJ06TO
fV1tjYp9lCf9ue+F0VNM65Wva4FW1YO6jvUPY1hTQG9UUf2hLBFvMlOVbCtr8Hn3u3EtaJasXX/M
hLDLY5ypa3NGiw4nh6la6vLt/Ze6SsY5kFgi0hXGAAvItF++VJIMRp8PbRr2WGPDUxrNYT2YhtK8
jRZPcbCNTD0R5ErCjVFAoGsP4yy8IhAzPLJj7Zoapeuo/mfw+N8X6urdX/+HP3+vxQIGN+k3f/zr
m/FH2w/tjz+9+ia6P4VD9cc3zpXqf+Qv+T//6PJX/PVV+r2tu/of/fZvXfwjRvrXkxy+9d8u/nCs
wBwu74Yf7fL+B/lp/3OA+Ect/+b/7w//9OPnb/m4iB9/+e17PaDJxG+Lefjf/vWjhz/+8pu8Jf77
11//r5+9/lbyz4Lh75Tw/vmL/v23f3zr+r/8pjjmn6XRsDzBQKADEuGbTT9+/sg1/wygQlqcu2hO
ABBg81do2iZ/+U03/kyOSCZAbY3/n9Lab3+CKyt/pHl/5u6jyUkgJ8USjN/+/Vhv/3mw/PPTMAv/
+vOfKL28xaWm7/7y2/ZK5daGcYhwCMgLhrE2u6Ru+j7HoG48dbjdhq2hxYc00dedi3sbI8hRpGWS
1HlEkmeL7hNK7YjJLsaTImA9zJQq4Ccl2SFVjD1Jyb2hNjsEXOVEl6gcTzzRd6tHqyVyIzNA7ULd
SVfkyfzryc1LIdYh5VYoAJIzbUZy3akwC10fTnWtQKSBBP5cjlOHNVufiNPoeQInZ7WjTaR1v09e
a+wUgW98OoomaP+inCmFQzafjjZoJHXnBuI+3aYyheOtExn1yz8dqqAStEUKwxre3E+dSDotkkIc
mlCUpzVr0se41BW4Ii/HNzOh1F5Yh1Q7pbT+5eGmTaWLIjMWmN08uifHkJjJxNurEt+YNmrmLEZI
+550Gr8cpTIGEbtO1J90NfKoYvbOB9KmPYzNrVGkIjPLXpIMtvZVg0PwVgizPwm3N5+Weo5QQe/2
GHnb7IQlyHeBLcr5AOxl69SEZ7QrmRj9Kdar9qHRTEJIaggPtOudR9z9nAAStnfAvHRPWu7W+7kY
UOHZQQn8WvsgU4gEqr4/DQNXDUQUcZwIRI6/HKI3TqfrzUy9mbyCggAPS8n38ls5q4pAVamLUxVp
dYDmGO4/c2oHELPbF6YxxF4ctQj/8M3Y0VsJiQjYsdqJWZwarXQeV31wHsrabl83jlU9vPytHNJw
7gMTXs227d9XY2KuZUr/irwT3+m2DGoMWUNl1V/suchb/TrUJn01Goz4+rJgqL4zzrWZW09zXO69
0PViuBxlcxKNozIIrJvqU8kGh+5maqAt4nynlHlrMaDsR4hOeZZC+eYkSstsKZs45l3WeDlbiT6R
fVjpIVPL9HD/C918of871PYkGqOkj/AYrU8RCd8DHFuS61T/cX+QnffZXor2AGgGGkR9EhloBdBc
GJNPikYjaez9+0Nt0yi5uAHdwvYmeCSdkufILzk6CjfREqkuaWBntae4h9iQqui1p275ndOw2PlS
N6cPC2rOBaDF5lY2J4mVNQPdW58KJ1VCRSJ3csXJX/yRZPuNFg0BFHpdW9WsZlScCqJUdSJ6/zzM
Y34UnjmF92fu6iNR0CB4o+hA7YGC6+a2qPtMx1ZSLU69izedDe/zDwNNf1grLaZK98e6mrafY/3s
lEjy/xZoy20V1USKBXUBe/4WxdHo0/tN651hrgpL3Oaol4BVJvCklrKFSdY0o8qk6ouT6ubJa8X2
UlgQHRLkOVZpa1sNbzQ7mV9hrds8S3uWNzmZ35dhqNYs0BSXvMdI1lfOoCQEHHP2xA3QfaiAqu/g
Zq9WrXxOJl3Cm9Er2pIBIxjfVtqnxWmIB+9r20fWa82um5MSm85BRQ9upwZ+Y/7JGen7SZqyBMhe
7hITLa6qi53ipGvK50VFN7QglXvpqgXeDL4ftSK4Esg7bKLGfAU9mqtNccqjog2dshmPiAsOO1N3
zdKTKGpQo0gfSKbFll5bwLpWlUHJT1icJd9EkRjLwVaMiiTfdElou0yMgYBKFFRrOf/NMBLv1KDl
85GTXPcTvRMfXC3Wn6elcZ5Lg4nwG2Wccr8cu/VIOaMOJ1FrNQK2o3j30n1As5nOq+yISp9buSd/
Oa10sN+o35mULAuMe8uBFnOLYu7Ozr6KnZC7kQ0dIHDgBcjMLkdRYk8dXGolp6gV0e+LgDhfT0sc
LqOdPrVj2z5H0/LDgQL+4f7rXcNI5cg4VrDTaQ0Aj7sc2RBOBXiqz05OkmQz2nqZ8cFaF+tbLdol
DTC0d1CMt4353ZKpeX1oxNIg24swz/osXKRK/KjvvK85jbuvcWIvc5BbqLDuydlfbz9yC+I7oK5U
Uq4EVsEWadNMhecEOMcAY5x9tZIKO9q+XIJlNfYKNre+B2VXVSqCkG1sIS2FByO8VdfsBD7WCJAW
Rktbph6B3afRyc6F+XXIc/skFrv6dP+LXG98OtOeDMWI1cEUbOrKCb6ZS4fv+2mO7PrYJ70d4COX
n+6PclW8UTE5ALEDvQegjNTqvPzuKLzZU9oW2anJ2rbyCxUlRXssZ6R0ZvPRSVvjcVm05NOaJFFQ
YxTxMDVjZB7Gqp8f0HDxXnpNy+eROZ0lzwr6U5fPkyL5ptXCTk9dqeYsfjQC23TYW0Y3Jpe+M5Kk
1Cq4rrdYinZd5nVAZOA0JMp8jCmwHrUMKMX9yd0bZfMJtTRaKKUyyrQ45THnPvf1Kt+VQb4OB34C
A6iV0JnhAN8cTVFtNu6wmMlpGcs3bqUaH5I0bnEWSajT+mhsD10gmsWEGKvY6ceiVunc1HqdhC5A
qYcUtayK//T0P3Q21T/E7KR75o+3ZgJAMXUlDlD6uJvTpa9TRcPtMDllEHfP5equb83CyI735/vW
RNhICEqFN5myb0bJm1WLM3T1T2leTo+W16Au7g3Jkch93Pm0cltc1FlYphTHNZqLIDpZSZfLNJmK
DoByn5yorvxjzpw3XWri8NM7n4SIwszV/37/1a5RV1QHKKlIk290/VC62QzoauPazlVyUvomP5UY
N8V+GsX9oSGFf6Np63RSWrt/mjPEPVYrrmhDGslbPqX15f6jXM+y5LEBCwJFTRdwy1dFxk5F+ylN
iAiL9aPtZtohkYIEBgDnncPg+rS/HGpzONWr0SfZyFA6YXWISHt+ttC5Os2pFz/bAwom919tbzx5
HfxyyWtmN6pNxHjqUuWhXQvjjzTPZ6S3bORRwOfsXPcyeLtcRXxVGdvhZ42w3lZUOyPW6T21Tk5G
EmnnJlfNwk8dKt2YqY3aK4VOTzA56CRHUe/+XmSR9o/7L3xrWTHFAHS5a1AQ3DoOJEauNJ3GOo4b
vXnXAlv77FCZDoYoMp4mvvKxccriVCxm/ujFTXQc3MTLfTG+tPzAcQzeG83Wn/WpLdMumWvHi4v/
5ey8duQ2onX9QpsAc7glu5sTNCPJVrB9QyhYzKGYyaffX805wFaziSHGFzZsC3B1FSus8Ic2CedJ
o47HsQuGcWj92KaX/vqc9/Yv9S9AHbJQSsHt+iNH89hqcR0nIeTjPFjRcfPzZXGDQm+OREr29hOg
aHgiWK3qFBCvh+rrDFm4wolDoSbJg5HM07lsoSpmS6r4S1K82SSdReQ908B2cDUB/b4eLx9bEFSp
EYf5mtSPVTtqv1SnOgIW3959jELMQJVZZ2pbAKiYs6bvcDQK1ToavzYA8yW4T7vozpgEM3nZCdOY
o5Lv7QsiKSkkvSwjUKctXCSm1kioWcUhHaTmz7Uepo+JZkwHF8BOOITCCWhvAHdSm+HlvPx2AyiK
O8+FksXhWpjlx3zNlx8x18LDkhnRsz4J5wHXw+RsVnpDfSyrgrFy5g+Ackvfqasjqt0ti54PSvcX
1KcsQ1OZu/6giVi5QLKSpTa8+n1OBPelSlaFF7QTqMDnxh+qW1mtby2G+LfONOOslot5h5FU9tTo
cXxvVHly9PbtfQob8B4vLGwd6q3XP6pUtUlJFRGH9IONf8HnjUFpj0AGXz+nNyglCQ3kSrJxVSTz
5bm5HmeZjKWz+yQOB/bD91pvsPFtAZJ45Wo9NgP928Vrk3svhkDRlE3zcZ2X+ShS3P8VLrBbCeIm
etkEpOwFb4gcBRGjJVv/qqbWDMASDac+KTr0H3uXErCXn3oIic8YKlV+mXr1X68vxc6KU3J4gaxS
TwdifL0So8OVRbtXuZR49XyEtGudXS9vDzb/zm1FA0/Cpbg6pF3X9Sjy2CV2NSmYGvZflH7untKk
vFTCmrm/vIOEc28wjhdQNzIQF9z69WAGuP81H3vlMmc5MB2SvTPxhIUqa+U+cusfydnvLaEEbaDu
ZQKONzaxOAgYGHTFwOQMD3i2lk+Bkjr5gZL17ih0TqHgSvLX1iV0qGAw20OrXJyhLvwG8ZBLFs1H
5ZqdCxhEJukvIA3Ox1ZkgiZHsraCUcbWyj7Ei1uevU6efbxAUcsT0yMd7vRgavLrb2KVq0E35yBG
83eAIKpcMghWT30z9Y+iX7xw7GrzuwO06K5z3TGMmuhIm2ZnUaVLMpE29AkorpsSWF4p1HPSWLl4
cWKG6sitv47NGr5+xnbCAjajJJ8hhMNxl3/+282fSvyohWDmRSvtIphbfNet2tN9vD6PxPd3JsQ7
RgUXShbE4G02NEatVkxJ611gzLif3Umsjy1KiQch1a0UOAhrFo5YXeZC/OP1jPS+VtsV9ZyL3QJs
B++SlGctytBjSGf1h6FNFTblavrTztxiDWZ4Kj9g5GgY/qp56Nj5eMIJMf7QDYYS+wiHgiQDcaQE
IEyap6Sy3BOWHtOBqMmLTfFmnyFchUqztKYnk9vEMCpJTeREKd6xedE8m8XUReGqGa2b+m4J3OUu
U4YEcSJHXf5Ii9UcfU9N0h+5Uud/4G4efUgWR0/9Ho83jFr45I1vo6xTBcsUD/EB9mVn08jQWVaj
KPfTy7heYpF7g61oA+ZjY6WdvcZL0WxUirPTgtF68/78faht21GdwDe1vXRT69L5Pc9Ed6/r8/Qk
5jU6+AYHs9o2MZZxiiKnxiEswVLmE7R59c6hd/JOJMP0X2aFsw0ga/AKKGNeL+BQ53Hm0R2+DGrb
DiejyZIhyLHs+iNyS/v8+hLunDvJQudLcT1LIbvrwXCatEbsZ9G0tvo1UBJ3PXsTjPD/Mgo8WVQ8
4ABvxW8Lhl+ylj1B5X7wvapT/CapjqRJ9uISJvN/w2y2Xu5aqzoXAkOmUYgvGNTR9o4U853WqL+y
Pta+GZE1UBNIrUAdsAHzbRvc2X+YKjEglE95L2/jkskptMhUccVT2lLxVZjwPlrGVvAfRkEFF3wt
mtBYKl5/tnX1ci3NG3a+hhke/5awqmV8EP3sbg5iA2mY+0JBvx7FXTIsIMoKmzbV+5XMIkZ7F1fn
16eye7JItGUHhERtC7wfKOKQb7LdUzGYz0miFF/QYLHCromOSm5HQ23e67pFFR1EJI6FeV8+okLt
hb05rUE2N+Xp7bMCpyAfzxei7GYo8LrJ/zObHNUYNYM+6x7mpUpP3tQ7/+EI050gDgAZQZq2aZB0
NN2obXKEaxgORHB1eybq0A+O8E6ABfUXD0YoEvSrtpjuqOqguo8Zn2karQexpOlDAVrtDq6t4ae6
2z6OVdJ8fX0Vdwel9QmsCcICIkDXG3CEalyNOQL42Tg1Z9kBw5zWnB7rvl/fUzbuaTUY6cFVvxOG
gyrGzIljhU7UNuZvWs8Z3YVd32S5/VxOk3HRXaU5W8XgPDmJcWRMunPKpFMtoRzVfQkX3Uwyt9ZG
7TnLiB1VpyHt65NVT0dGFTtLSR0c1zLQg4ALtgq7WAOpizoyCijg8TzFqnuqyClOWiOqoM178Vl4
w9EDvVc7oF9D5VnWKWCBbPZmBqemHVnpCwEDxt5C0buPepxW9cUeKvfvoeCONBuj+hB3GAU1qeyo
TbC3H6s81u+Bxx6Bx3euAMBk0JdAZRI7by9OqVu/oFeOEm8dpTCOhzZQ1Uhc0Nj8L98VbTOYEKD+
oGttnlYTkGabI9B+afI2/Tgiweqb8egehLR7u8dCvVASssDgb+HTtlJPakdRGqQxe3RQs/KUDt2b
TRyZAc8MAFTkaoBQbr5jPKxdFmWM0qBtf8mc4duK2mX4+mnfmwq8CJOUhq4+Ha/rg4AtlNoUJbr1
aZetSOohR9iiVv/2p5P3DOAYSBSZQ8uD8ltS43qrnhYFavWG12IbqKPwPbnJcPBZ9vYZaBTYL9K+
gb719SgIPRatnXQIdneLezcpsfYQKUn5EUZde3p92faGIgcEHCS7dxzx66FWBB8Q/ED2uXUq+2TH
dnpWyEIuVaKaB19obyjYD9LTC8AHG+F6qDzRRmedEc8GsdCc1qIv7xrNKU/wrQ6DOflCbpIe2khE
c3Q9YfdsC8WaloGzBuZx0VrrPs0VWAC1cqZI/Zej9LjUxs7nykMuWFRYvkyd/s/Ui+9vX1lSGRQp
wTfIjvP1dKMpjfKcXiC311DhHuVS1cvN6twKbzr4iDI0vZkt0TGlC0lA3HrSW7Pb56WKGVzX6Mpj
XFv6qYn1JKgjTXuyUh364VSJM5j08aMruiP1gL2jx/uKeDjptxS2uZ5p7PU5RBK0hAssL30HufJg
5K48iCFuWytSEIC7Vz6r0gF8E6DX2KUu6SjQ8kZVHuZFGlU+dAHnp4L+w6O1asjoI89wbuus/jxM
5nhJq6H7YGar/nYLQyArlAJkBC2NcuWK/HYNrELTZ/Sa7EvvquWjaafFA8JkX1/fQDeaAaAyEP9A
KwiHP8oN28bg1MwoFoNrv5hoASznVQyagKhUAr9Ux2G+wOVafkZGTjQlUMCaqSYgVrZ4a+P4jpEU
rT+ZqTaf+qku53DsVW8MR6urfsHBz2F1zQ6vahs146M6FAIOFESj8c+5RV7E6WjbnUdtqvFssbSx
wlZazQ+uOXlZ/r5toZDSEpBPvKRiAQW6XsUYglvjinEMkXaqnzqyhaCq3NRkt67qXTMSVqiZrvz7
+rJur6GXUSkSYYwL3oVW3fWoDUp5pa5BhrBb0Z2zvIhPdj+qftV23fn1oeT/ajNBbiEpHiJdU3k0
roeCcRFZLm8dWJASZw5TTz6sq+kESGsoH5JGahii9fOtX938gLawXVqqosRMDiEo1y2vovzz3zao
lyiJpVfrCD7AXH5Rl/25qtj9lG0s7nLbje/mtZu/vT7b7cK+jEnlWRKyGHjLnk+cpWr1kc9pFq1+
WuMZJY2kdgPgdcvBM7yNsqnAIS0nObMw2pFo2VwFlpspsVHZIox4RhHclE5Gtcr5B/HoK3blHSzn
9oKV41HKZ6tKEV0K+tfLqSMrV47jIMK5Mjo0WPX1foyx/PWHNJ/PWjJlPi10+x4BRvuRFjt+Tq+v
7faKffkBFFkQfaRHSN3q+gcIrHHdyC5EuPSdAxGPB84v1bk8omLe7hteDxoT8PIkbG4rZu0OiGdw
8zah56ZxFTSVPv6Y7VFSDuoqvXe1wTiV4EjD16d3u3UYlrq7ZEPxbG9ZNjjikj3SkgnzsfgHt5Us
aBvxadWQr3x9oJ11pFwE4YoSmVRz2nxIo3EnRWhLHc6E1PelgN+3xMpy9/ooO9PB2frFL4CUDArA
9dda40m1m7GtQ1QQpq+TESn3xN7VSa2U/CgnuZ0RtDL0BZkPNArQbZuxtBzv3iWrwkTBfMF0Os0H
DFkcrNvtgQOzJwXOia6psG+bdmq9qClFhDIU8QAzVOsRBbWNcDK1OOiU6EgkZG9SZD5U/Mj7iOU3
233O2iavyPRCpR69ANBQfCnyQ3PknUmRuEq5I4OTxS19s3TZWiZWHQ52jizEagRZbt51fZn5E2JL
B0u4Myc+Mmp/eErKCHgT/sJxdCwiszpsZ3X9aPT1cpk89a2wWplgGRLtSiTIhth6ZJoRskma0OoQ
Grr5biq0+YtRq0dy2LcbnFGoCEjBY4ITdfNyF0uFdElvQjVYsXCHAUWZHv3fcC6NQ+40H+H3N1RO
iCYjADQyIdjCcll/e8ky1RJ5rqh1OKKS4Kvg/+jTD0d6PXsfh90NIkIHyGJvQxGFQrZVzAU0jWnS
Ar1ZewgHylHjbW/DYbwA2JYw2QOkdD0Xb665BRqvCqdcuH8lS6edh8Wzz7mHIEDriOggwNqb1Qsv
jVeD+vwWi1oMWpkLfa3CAduii+soSVDivvPmtwlrOqoHxKrSLPIljP3tC81Dg43EVFRhDbboXHUF
uH27dg5G2dlyNIQgTEAU4DH2NlsOO7641bB1CpNpRKDWrMrzyrIBOO3fLJPDniNxlCo5oB+pJmzu
1Kbo01LJeCWo0Pa+m7mAlI2v9Gq/t0nxqyzGx2So/qwX77FJ24O28M43k08HiF0Gl4TM6z0ytVEx
UVyoQ2+IlyDTxgbEaXU0xb3VpBIGG5nkGNGTzQWrcy12kVkzSt0BCO65YJFJ/5i67dG1dxs6UfzH
mIV86UUbfTMS3tO2AhmiDoGhJ5dIDJaP+fsQRkWXPRtrrAc1+I47YJ/xH6Iwj7zB9paTnj7dDkia
ULTln/+2OaH0Oo0Y0MZwam8JWkW3LjRD3yqlKTcMBTQpb0mP6gaOS6BRqtYISynpre5DtiqAvFPc
kchkcqP0q1x9qxn2y4iUmKFLQvsijbqeV66VlYJiXxUW3SIeyQ/J/uLafGo1RI59ZOx0H4CBOHJc
uumSyXERryXmZtuQPG22pzXHXaVECVfYjMlzNKTK57it8ge31c0fyE6n/jAkxoc+rdoHnUjxywDK
x389vJJjbJ4E1CUlHIRgkf6jvGZ/+6apWU7aoHplqPWe8pDNWfFkqtS8O6uHP5rp4xOIgLdiDJg4
GD35OiCxxPW9uRMgvPfthMZT2IIcu8MNwsPwLe4PIsed7WoR40tyElx93qPN1LitXavUy1DFzejj
mjSIVVBZOL++gNu8VM6Fj4gQhNRjBRhwPQreT9VQFVMZRqJP39dro7+Hr4roELqBJ6yaJj8TieLX
YohPr4+8c+9IqSMJvTbIi7dY0b4c9MxoRRmWDRKXKomSnxuoLK+6eiQ0doP1e5kliROnH74JwdD1
LPmvgIempgwV2/6hNdU7S+mf+tQ7ZUX7Qe/HO3sqPSIK914s4pQr2VkY8V3b1F9fn/PON6UsTcxM
IZKC4Lb8rVcirnoerXAYWm7Asir9Ps/Xt+8cOMBk+zKTAv68uWeNDOpQEa9FKEwNnZncsC6x3R1h
fXciGBaTjENinCmAb9ZUnVuhdSUAZhMTUb+qCuVeAXOGNFTs42f11n44n1Cy6NipRBcEMZsI3Yhm
begbB0m6tkFuWVTt3+Y4rQdmojv3icygYK3w4kod8+uNUjrxlBpanoeWl8//JLPenfEybf16zryH
QozaQzbG2hER9EYIUU6OmSE3hBgCUeHmGktWL6sSSBsheFTs1ZUhL8ISus6dU9h9mGXxdI7KRf+4
aqV2gpBAvxl31cvUmTRqLbcI4mY18LcSzkEIctN445fxlNHwlWm37HNcL8iioNcJzDUPa6Me/UyJ
HD9PKjS+Te+da2bPUZSmF12N3ztJ+S6rpudSuLqfWfPPN58cAB8UCYkuiZq3gKusrUx8AyCnKXav
PQydJ9CqHsaD23DnfMok06avxx7gLb2eLXXGebAqJQtNMXXAoe32IeqtH69PZefig80oP7WUNgOq
dj1IVxVuYy52FkZA7U5zkqyB10GQGrzhYKSdI0o/h41Mi5LDs0VcGzPY2zVbstCeV2TGUu63zon5
ekT+69c1xmX99andFObZLnClsGGUdjtQ1G7mNuXFmEJ5c1ckqi1jRrSujJX0T5TZrbDx5uKkzGl7
6grX8+dlSR7bpc6C1U7Lg5279ymRzJFkYks2tDYnWUZKsxaVWaipY3te61IJFJCVb1SRkPOVGtRA
X+m6A9S5/pauk8RFUqsZtNs6vgwl9mcecJrTYlbqwdV0O6GX6i1lA+mgy5m8HkpdEnNyorIMIWAp
92Y0f+8mU71//QO+iBBcB1SM4khnW3C80G42E6pEZHhDlZRhUyHvEUxLk4qPJoHccoZkFnVBNdV9
dM6T2Y39aWw64fOe6u8lnB6AbDSt36n9FmPQARvXKQjRDTsl5tx+VLu8m7k86ua7VTvxzxwRXCi4
Shn1jyuKs8vJI1a1gxKs/U/kFdNPU9nO6HSWy3lU9fZ9nk0tRs2a0WGWUbRVGU7OssaQo1A2vlO4
Ab+ofTfVYWctbcDAuOFFmvGPMECbIEdglOfGFuq3FO3Nf5XFVJeT00+zEbitp35PhLJo574YojtT
sVZxRvSuXP0xd4Bu6sgD+iZesOnBhbMTRLPe5F1cBRKHu62yLqrIsl43oIdnzfp1bD37b5FZuO5q
SvuxKRPtSStNl/e71R+cCsMQzc3f2o0ljOU3UDQEt0ckvU0gyD8LHb1bnhx7jS+zPkr1favze9M5
ylX2NrHcWHSzGBCF8etNPEyYQHUekge6sJNzvWBmRJbx9kzPo0pP0xxlAxhgW9MErzGsSnhtESZ5
ZNxZ5TQ+F/DqDs7+3lwIJuHUSjkmOvTXczHjnCVdJxhcTf0JW5o4jKJSOWg33D4WqMb8NshmwRJ9
SZN8YZA8zehxZm4eNqmdBDTOjxhOu0ORRUpZT/Lz7eNXxetQO+1YhGOsdrDD8DuMQKv6w7z0B7O6
fZiYFVCdl4IuHYrNLbMC1VlUu+AD4QL3gBKmDpm2LtWgwBYu8YtqPmK83AZ2jMibTjVH5lPb8DGL
2tRrM0a0RGc8OZT8A2uZnFOL03IglVkuY2a8vVDFoBRfJekJrMs2rMvzjEKmlxShPabTw1gb6HvC
zuARPhTO3NmMsEvY8CRztIe3VXl3nsa1qrw8XNJyeipK3f6WC0d5ewmWFrTsgEnbGhhjm0fI6UrA
ga3BMJY+Petd3f3dV3F58ArtfCxOFFEEyQW8yS0WiayC+B8eSZjVRRwkjdDuRapqcwCnWnuaxtQ+
ja3jHuD1dkfFc1hiRED1b2N/KJGDvYglD2OoaRdhGiLQ+jl7tqNcvdSxmX2xV88KX39w974bc6T7
Iz2e4RdeXyIoheqyKpWHfaONd6nXR75w0reqk3HDa/SgqJiCCeFR39wiLKWpdXWfh9Mq4ndzExWl
X1tjfXAjymO7CR6uhpGT/a0as/SJbc4o74VW72b3NnGu4899+QNRmfyCeZgdFhm2w8FSJu6D0UdH
Bqc7XxDZbXrAoPJIfrfArw4voCgRURauldk/jyh8BbMZY0E34vY4dmZ7r5Rl/OX1L7iTItFCpHBK
OQgpMQL661mn3VJmjRAIWVhjKs48NN5z2rQOqXBn/Jpct/0xtqqDgzx0QV3N5rtEUfTQhuL4pCK1
e7Cjdq5xOoAgY3D5Ijrdwv5L7k59VposTFxU2yFcFucKydaTSIzk4JzubF4ECaWsCZsXfO7mNijd
aNGLmaSMqKL3s0Tk5yobjmKkvQk5sjhlEpBK9OD1+iLA2qrYrJMv5Ql07nVtLpWauSjlT29VBOKc
0FfipBD/krxsUzOnViNNWAyVCO+f2HarBzVNjthee7sUVARsYt5AgFqbwzjMCYwXV89Cw41SMONi
Rjl6id+ZyaIESWzb9+A9jzKzvU8ljU0IipgXnaDrRcyish6w4s1QFogmX3P16Y95rMXn18/CzrtO
L5BH9qVC6m2TLnTNIlPHCD50rHR6n+Nk8qHKIsRNhgoz3D4yrIMbZ29auEGjf0G8RxFzswOzRTT9
GLcUTrTaDS3F7C7Koh7JEu5F6WSSKJuxdEBxt9WHQlHL0czHLPSKcXpQk2m+n0oNt4pmyD/EMXxt
ApniHjh5+q3rVuptyGj/f9XdK9Hd36Vbd84BS4vAGvJYlEG2Kmtdhp2mu8bcM+5qfvEUdMeFimpF
G41HXIqdZeWwWXRrmLQ0H7veLcM0TLNbLmlY1Wr1zUtNdmfnVafXd8veKERjdM6wwEYKaPP2ZfoE
gHvJUYpRtH9ECSrTwP/h7dchUB3mYLP30aiTP+K3N4myMnWOKknDOY+VgLLeGFSavfiljvrz6/PZ
+0BAwYGhSwj+DZmmXKcKHW8nCbVE+VvEc3RKJ/2Dgvdd8B8GYtszhFTIvylne0YzLg6qNLVjx0G9
dBiHz2nia9GbSSHciPB2XkpvNMNvxFgw8NFRVdARwDEF9T+cYC+mErvn1ye0EzigPEW5FecpT2JX
Nx+ptcZSB+8X0gREMwLqRJReHHxHujPfdD5Pi+0sQQT6ZfWnAoYHybhiHRCIbi4vch8qH7KtIwmx
29xU4kf7uON8oaBZv0/HrAtGkLs+kaJzwmc4emuZXo4H0l6WViUBa3Ml46vaondVZeHoOOXFU6fB
d80+Ptj/N4eMAJKgBFFViR6ndHq9tKaNpC4Jdxpq3vRDKMN4UrU28l//fi/0vqvIT44iRRRkkR7o
kWwz/XbKaAZQQk5FGirUEhp/STsAIQpad0XSGX+4qZc/2xMekLrZKqGTaUPql61ePjk6GoNxh5Nz
4GkjhiVd3PmFQPK1Nab5PIMkxKBGUU5tmlhBIoZVCRxDLB+UJbUPArmb4yvngA0A/RnyNZpS13Mo
kZVs9Z6VMlFD705CVCZRsmsXqT8T0B5cFvpN5w17Z0ImNj35lIzXroczUzPPwLsjy6LrCDzEi8jO
bkSJ9EGldhI9dI5E3BbtDK8gmsXPdl3iZ6+eamRrpCOnG2nuA4zt6mdiG0pYL/pc+l1s1U9p5YzP
SW7G52GI0qd6nRwgrUPljygHBpWxmvd9n7lhNartXTmZxr2IlG9Aqo/I9Ld7jymi6wCXEt4Vt/z1
FFNNrTRgESg51YX1vORd5udmkx6coxfK0fXmQ2aNuAM4OMBaCJPXw9iZEWtFNiRhpKeeP6z6RW30
PxLRg3r3vnSD/mg60Qdk+ArfLM0LWfG9Z+KAGlVtkFTLh7kaP0UjnY1JnVS/ndqLKAbDX9DqqY35
oPRxuyayIiWJKQSYoA43JwXqt6eYdBovZjUuo1/VZonB3zAoB/vr9jZjHJkAgB6B2rkNWeIcvQzU
C1wcNlfjT1zhqu81Zf+SRn1R/rFSxT0YcG9iktNBZxMoGH9df4W8c+Z24Gm4RN6o3HsZeZcxJ8Vb
Az5AcxLqIIl1snW82VKWl0JJpNkBv6Gd7jFASU9SZu+/zAWgCAG6rAZsCeG2UfdrUzKXrF+Sp1gV
k9+UeXqQPt1eOARZgIll2kjEvWUlJq5ej/kELaQXjTjZIvFHt/63Ap1yMJ2dvSCjOdB5KJxRrtwc
kN6I+zrpXPtSxfHyOImCFNxwyD1Ga/osFvvo3O+Px1sjwYfAvzcvW2pafSmIsi4l1J5/pgGVTay2
Fr9HdfM81Zp1cHPvbD3JwgONyrsNAX1zpta86jVEveyLq/f6Y5RY2Zma0Xx5/ZHb/VyEQoBEYa6h
G369wWHue2iXyVkZQIcSACl3nbHMCATZR2z6vQXkLeLilDA3sErXQxmLi+6gscJvofr7sK7CeD/O
9DvWd1abNQfb8Hb1pHYgGkB01rlEt8pWfWrVtRGlxqXVF9tP2pYPNSnGQYh3u3qyDUdLlWIoj93L
c/hbhFBjFzYzjH5xhfd9tXMtwB3Yu7TwTQ7qeHvzAf1gEh2TFAKRv168HvNLbgRdv7SeUoCSt7Dv
jovozRcR8wH5Sk+az8Tzdj3KYsTqFMeGThs6y/w0H7TPSqcNn96658AA0Z4BskYxFBLo9Sge+pNJ
HU36pVnQPkSIJr1kjaX+2elWdDDUzrLxdkqGLfgDLCs3e241UUKu3Vkn7hb33Whaj0PpHKkA7g7C
xwHhj+EjfY3r+cwiUtEnZhC7qBaq/dhrpZNy1GW6LcnJqIMdTeghYRXbqmo1Fgi8lqWGAV7VfmqT
HkwKl32ffMQwZ8w+aNHUdX6uNlioOlHVqH4DsTq+r9duRWVqRfPzvNoWFlSvf87b6RMFvWADQXNK
8sH19NW47KcUYsXFjO383wLEJf1/VRx0im9vD8rmKpVsyX2l7b+JLL1yKbvCqlQWmf6a6y5ozMfF
uzERTWCVRXtwsneHg8tJZxphKzCBm0ll+LqCW1EvHJj1vmpM/ZLaCDPFY5n4M6ZMB/fwzSJKAg4B
gGy9S6URedP8dpOMUWq2ZmVaF3O0PR88f3VWVyzYX/9UN7NiFDCivMqkZlANN7cI/nqozw2Y6WFy
9tMceydou8VEO6D/oShWeZB77s2JIgWpgG3Issvm8M1NmnWiVa3L3JhFgAR9c449ozi46ffmBOiM
oBPcNAUK+St+WzkBTTFtFNO8eIkdh7NHF8Ac1+m+axwwo2ZypMF5ozz/wrrF1pCz+KIosdmJ6UDb
ZkAs9ZKJiE5is459hHlIV7QYUprAAUyzaRJK0zri7t1a6JYv2nj6ghOHlZ3QnaubwBh1fQjcZOq1
c1FrisHDIeoeJ8AeRHYxNctRk0te3Vf5BK0DEheA7FSDac5vNvSQEUllmjAvbVzMXytAF+elUuyT
0cBjQzTJfTcDGzhIoW/vrJdRkRimAiKZpJsHZZjdVXVi8pPJntt/cm9Rzh5KH49u4Y53icA7ws/t
ejpZcaNUrIHtXigE1s9mnUXf0UYY7l4/ADtbksIGeDRY01LJeXPMYkQe8G+Gpe9Vifm8ICHkq8XS
vfUZZdaohaJwQl1VeqRcb0nKZb2aKT3SGL25vDOnxqaK5ehvP15ALHgPNCnDTRV3M4qhpyh/5OZl
wYEjsEbkrweTHfb6iu3tGyQUACmS2sOM2qyYXqm5Y0yuccHVoY6C0i3mEwbtQLta3F/vSInMeyp6
R0S9nQ/FFwK2gZsXHKktu3zOnUUrDOI3hUaiDxgBtm7vtQdLuDM5XOEpi0mWgLx4r5dwqsxBFYOq
X0wp6+1pjHNGaU3DyZb33E+5FH2QCf2X19dUXrObs4j0ATsEVBIR9Vb1z14KE7HNhYBBm2N/WObi
UzbNzllrFpeSVjRgchepHyN3+fX6wPJj3Q4smyVQP6Qk5/V8heYgWs7dQ1Q8dOd+LIfnHGH6+2Ww
tYOTdls9owCEMIDMYLhzkK64Hitvh7QZhkW7VKkKybpNmiJAfq1j1nOj5KeIktuPBF/ME3Bt90yT
ejjbmZOZAZao/Rk9ufYB7MZ6ypamvSxcuQ9FnOD54vTI/Co0zLyhTh8FB8RPFr3EX1pruoOi9M42
pOcKQJc7g+b9lm7mocyl8mm0i2e19p0y51kQ0TM5OGO7oyAfojOCJJFslqorTZUCSq9dFLt933aR
86GPMu1g08n/yebb8zrKm58ReAY2b3/dUcuc1UG7pMrKhZuO372m1JEaG++XjjT99Z22OyXCQYeG
IIWALSi8So1kiLpGu/QYoPhqbzj3+Yox1eujvNjDbSdFdZ3HmGuQUv5mUhWeQG0xN+pFrazKCmBG
t39jKEZFkEKI+13Jy+RLnehZGswGGm6UEuepuxQjNUo/zgYVSqSrdb+EMUeN3yL3+a/hdOu3KWrH
3J/dPDXPUCHaNFBa0yqCFoh1GiLix7tV4FrZILTt2d+ssvE8HCwX9Mz4G6Tb2tDGlPg7wpkzzczq
n3KK3J8eTb1/NdLfT6PpTp/nXsEJ1VoM828sG/LZh91tfTXjDuoA9Jde81XYegBbdRf0WmHG6hyU
SNz+4eaj6gZYmdAZgddZ/1mkU/533Io5Dgyz1MdgVOu1DbTGnStJlil6nx++WOf/cWvHSdyu0i5j
VGS2b8fgg321dqvvB5/mZrtBYadQihgWPDM6w9fH38ZhZXT1YrksVJp45fsBXcXa7aicWEdsr9vN
JsMMSUXG95ZtsDk/A+nXpGXNcknrsQ3iwfTeJ1NS/HzrjADG8lpQQSNygCd+PSPPLZoVJJd6Ic90
zvpcND4WqQ1WV/ORHtUtt4O0mMIvHASpm4yRyPVYqjW0ebeK9ZKQ2YmAJHa9pwZREUiUZdrez202
KugeJtlwKobY/oKNSvNdr6fycUiraAiWYqLka+ZV/ePNqyDlqugmIdrE0ducuHkWTVZDwgJ8KvTA
g955ohuq+XojjroJt68VgYe0NJHWwvLjXi8Ct3nstVayXtpIm87o/poXRXUnAJDj0YLfBgIMJasR
PMsSXb2J6Qe1V3q3thZERCOSaE1EzUdtNRcAsmasfBhzC0OheDFQ5Hp9OW+3LmUWlSY83VUKi9ut
a/VWkUTmzDGZvPUhr6NfnjWpR2HOC2/l+p5kGLrrSDXDMwENcr2UzYpf7Kx53SWqp9y7E15PJF6a
2pqfjWiZ/zEtARharWOj9u3es7+MqZuprMNkAyUWXRSdknoutNNolZnuI+GrmH7aGyL1NW3SkvPs
NZZ+JpKZzXNizeLT7K11EkxROmcArlGYuMMEkQKcKL1ZXOKig1lvoah8ropoMe7WKWnyYO6oHfs8
YWi74H6QxUEaUcV7bsoSS5dlLZwsKC09/ksso6sEjTsm7smrGvcdmLrYvLNjATTWaWvPb/JJ/6QO
g4j9cSoVQqooi8fzaLdlfo7iMv1oA4kuaR/Fbh+8SNSfokGNVd/QZ9fwEVFp/21aLSpOhrbYjZ9H
evmXsNviE7yD4uPoxvZPEQ3KnyDs8I4WSqP96QhN+zoYgwu5rKmMMsCRTFS+6GrLBuSsT09moemg
n63Ze18NbR35Xu5kVrAstTNfukQUqDI7ylq/K5E8oke81hBzxlQZYjqILsmlaFwvfSaXLFW005zx
T3atrvkI+KufxegWaZA3xpij37GWpb+mVhn5qYFmSCjsJimho+lRdqK3qf1hTm1qnKdC75q7MmmH
L4aVGN9o7PYojUgEe9ra47OtKEnhuzGH5nOUNt0jfuz6ehamNyWS4VYbYc9kq8BVc/uUuXPp+qYV
m788HLstlHysBZycmcQGdmeL9n78X+bOYzlyJM3zr9LW50UNtDCb7gOAiKBIygimqAuMySShAQfg
kI+2132x/YFVvV0RzCEn57SHMksWhQfg6hN/MXLC+nk6qp8xlTHbLUFV7G1YKe1dUStDjTmAhg+U
tuiSGo+deNJ35kw56xq6qT7qlErEtbXM3/Iub3hprsI2TXplxhZMdOSWgyfYwmlKa6yorUQEmAHX
lGfj5fsQN3NCOu4Sdo5L3n2ixrMYW9ENxmEYPEztk1lNJFs9Hr3A1ifdxiesT14qozY/6daY3tL9
RIhCKdz0tiCgvnfjpiCy9ZxqCGXj0ndQM008tcuIDVPvFCMPpHTYVXPCjSij98ZwUSe59T0H2EB7
jvIlz1N6i4nzdjy/iDa39vo42A7K8LpGH03a8xiODrlKgOcrdVMcfBJOptrtlzOQQl0ZRDJWbwdb
gWZvAzoI9DKh5DKNSTT5petOgHeyVLzotRX9jlpR861yYUj6HYndXUfN3gh0j2wYToLWXnX2jTPE
n5pURIdRNMoLOV+XB83Qd1WAcKzzPMJ9+JZlva7tWq8w560+GGV5WdimlP6YZu0TBCurwmgvcZOt
3id56rfukF1XgISzwDFn91E0zfCcUiS64+1EMB5YOlOgot36XHtJ7wSQ5BV8zXH/fEQ7vz/M86iK
XY3gM//X8QYZGqVm1EGPEnXk44eeHaiApkWg0qLT/AphgO+dR7lmM+OzaYX9HLEu8sKKvvJrKdC0
frT9PB6zJEitxtmAXbRJLSzFuZfKjOqdleWub2idvC0MgcAYzqAOi7FLVvH51GMOuspJhG+AqL30
Rj1qziPk1IctG8m7sWPTxeVsmmnvm1rdxn5n6/RFU8T7HJ/q3nggpFtanykcM+JAzbh0a3u+N8pM
DcbMgFg8qrN50SyexqLVEne86PRRwMwli5MBwrCY3POAI2Z3jt1dKpad3kW2nKowrwoLQ5hBNfdR
EpV3dtJ0NlNYa3iR2VI7s+hb3NaeDXnJoddDmIj0TrPpTLwSFE9WYPj69NOCiOuhMXVt2dqOsJqL
Cru8JujSAZngufMWL0iHPPm02s+wNkzKPNtalM6wXSZZV7uhz0RFPa5yq7NctAPIl7QEtjrV3deC
RkQXJDRGd24Um5yzokKPvuxG65Pbt1DKC73RrlWAWnYwlll/pTUdmmQlxo07rDg5PCscAdMLPJ1j
iVFKMmo7yx44KhvILoc2z4qnRFfGeGel7hRv5ZBV6a5AfIt8jvjc2KXW6BFri4QTKYtT8TsDTFRe
E4IS6LOetsfBI6ep3irc/y3xVwX4VpnzAD15/ctS4ne6a/vBUc8wqNUT32IWcyYmhSY0eeVk+UYf
ubUPPVN+Ld1URWohU+H3VI65fMViG5e2pZT6navnxbnRg1nw07GpJ98wUBDYZE6cdmcRZ7Aa6nHv
KCjC1c4+RsHc9j2taa9aNp1z4ThCUdE4N4vC17OqeC7SvkVoDJWjbzTt28sa/dkIuJjWUokVDvnE
vIj5NvIWZcDOpio5utvImnwny6B+Z4pZMc1oap8XU2T5NVnNrm8cNVhi+QnmVHc7jIqlbhciuMzX
MSzrtpYQA68AxQp8y+LVY5O+dn9rplOc+QDW4m+dpZR9YLUDGH66atmF2lviR02VkETU6q3Mz0yV
uJroVxFhkVXEvtE8N5ofC7tOw3l2lE99iTwpdSEr+WaY0r5a5mZMd5yUxhQKRecaS7SMFzWYpR3I
ttHy86jJplurz7pvZR0VdWDUTjpzmFo5fK9RE1G4ADXJ/XocrSFkwxTeJi4H+bjQQdkhiT27F2OS
5mdNy90RZg6h6WNu5faySfMx1s6TSkl+d9TBFKGRWHoWSi3GPm0qtZ2c0nrbpQL6mGnkjRZUsyg/
8S4z8sm07uogXZRYBDpae9dLAWP2uzlP1Ij7XNoH0VrGc+LZkHTtrhjVTSFdNO0rHrb3M41b2lfd
luNB1nZ3k7dt8ywbbrodYoiAzowumklSOXa753jsXa4lldJyFanzF82Yyudh0XSCgqadzUM+KOOT
bH8kxVbLyuUHRtLut6lYKuI4QQF7iiQAEx0khOsrg2M3IfNm0cHF2PKu6V35JPti+FKjyV34DbTj
z+nkDD/ISgjqhK2J0Z/1jqDOROWw2K9RyV3Sz0qyG4oECUsP967Bh5QApaS1ZD8GiHhMSbBMCzQh
1UuHQ9vqzhfhWvJr7qZdf41EQfUEeTm3A7fTnNYvI6W9dqYufbFkpX/VDVOQEZpR9MLBxt3c6Sbl
I1xgy9jn71T3vVlpD7laOvuhmVWwPKWCojzghaIJJ445JWQ3Ft45wZM9bfJam87theUEEHhdPTlM
B9RSEkivbiydO9y/8sKfEpFAAEXk606tCyMOR0VW30SUW885lEJC52zwHhRLTwxUCKzyuYs85aZq
5+oqG7Vpkw5aPm8qrS1X84W0fyzLunmaGwmrrIwisRxGSHUsiXRK9vXoEao7ca45GC7CdfSHCEFE
niGf4TRXdf7AC8uHiwFll89JraQFnIxaEddL02pKOKjUWEOH8174lN64kLI8tZyd0DRKr+hCxFZY
xFJPSU+6MrtRR3uuH7qUQyPoWsNcwnxSQWtyEsg7hNBbEVSeM0u/ZKleV22r3s2FYuOMoY4cb4Re
1ewLirmlryV4vPpun3mzn3sIF/r0Ea34TPewpcOubmpTn5606De5dOPPGN56P2raZAD/nClZfAl8
b583Ni4+0laV30scVBYC6CK5H3VuUT9NqahNrRktvp4A9PGnOq5rX4mYTrZjFVcXltSmBJ+Lwbgu
EfjVd53dpy+TrHryaT2PQi+bSgeW2rRmHJmhyQCXC9EHLZqgysWIf1aKqISbHDKnGEzOv1mZPuNA
PA9nnrvIeVOS+2HnqNoNPXU8UrlmPF2xKMLavdja0ZJWZw2UhE96K+Uc5kZGxXspvHwbpXrdIYRn
WC+rSzSx6Fi51nnd19MPsKKOuChNI279TnEiSkx6XAY5TImvhlGzk3LpcJHUbT91Nzqew+VZ3PaF
F7SjleahNi3T58qQ/WMEijIO8n5IukAfpXhMvbSNA0CWzlOVLdi29lW12L5bMH9Big235ZuKbL9I
lf4eaK/SfSzqHrlA6LDUzcrSij8hG98oG1XaWrYxOpFgTMfNbPgTyPY4LOxMjUNliQdez5Ku+oJx
vpS7QS8hXejOkKX4qiBFsrOdAjmN0e4pHMdZbYzX6F5U4+3QOfaD4iB9E+hzubShMEf9EdDMaBwc
Qc4eWwhrBaiJYrEEq95LfAqSsRmoqVHsXWXk5qUkZtMAilxqdSjlIs8HIWYGIEv1L7DioVHPmq4w
9G8F1ij9tdJ1wg0QZaqukjlu6nMvn5PrkqjC9vu8MiufXFV+Q2RI3rYahuv+tNRWFngKoWvAOQA/
b7H0PgoqWyLlUuh0zn23mTOC/KzI9+hLFYbfD5WHBWjXd6NvIytd0XTxunEnWRzuLvXw9QjcOBmS
S70yvPmSOArfCEdo7nnRCBX4XYWCbFBkTrsvtLx/qXLOz3DM5+Z+pCV2V/Y5KUIWk0NeZlFXcNJA
o8CQTNQy+aQIpZ18d27FgBtmmaMBnk7szykZ69ZHa8h8hPveJWFuW+J2mnBUOVMIGnZ5Tst0Uw9q
9PucMy9hSyCYB65s1DvRN4SYxqjW2WboB6VdX43T31F1r71Q5r3sfHfxGsPPKoMXJw09FkSfat0T
8UwsO+pA9P1B+1naZZ5yTF0kQytr4pVYfHEUVabnOUylb66KrEK4LHG7hKVXYT9ejDOqjsRbcid7
ar7IJEdYicrZmZ5LxBkuusEiwx0WHMJ8yHBIDamiKSMON7ccfLj88VUHSfXWTYR9pysuB7zWxKW6
md0m0v3BJtameJzlDsWUNPEYq89F4CWuJ3x9GdUnd2gRk9PFJH80GY22Myhx0baeFi8K7aqrnvrO
aNXwfxnJUAvM0sZtvmbNda4TajbKpP6qRQZgwrUMRH1RBdkIsuK4HqSlw1wbczVt28G8Qi3T5vbt
qAv/cnXLcUDMoWZsQ7unbHg8TDb3yiA0ddyqkEaB+MJtqtT5IyH9t50N7IixTYQkR0OUJXM8Cmds
l8RIveP31GdXZZaUt23pFRdaZBnbpnaND1QYftLVXiH9IF5XhQQk1E6qhUvaGItlxeN2NPHxs9iJ
ZTtwmxnTZwWFE9+tGjNokGn2rYVgvczuMpuouf1Vj0MLdpCxEvSMtUcFhu/4wVs5cIPHukReKBvP
RoErU4WUwS9PIqOgiQMYmSfWTtUTch3mTGyMcgsTE+J063SEA/jDvF8IfVPsRQ+T1hRge3WFKZyi
Uyl/FWkdDyiJR+NwlRWYxFBztdbwuQjeH+pNzRXFRSCjdIBedVFOh5KTFPEyFOW2kU4XtEmV3nZT
Ov54f5S1EH5ccoUyAxoKnTvqrqggHE8OH94sO+aFySno3gyEdnb2NEUDZTXlG5QyANwfocbfvESU
u1R3pcNBC6JMerLfih43R6laTFWV5YFWZkroAHgLUOH/Ze4dZALWBaEHW4AA5mQP6EtnLZEl562J
F42fkprsFgS4P1gVb6bqdRS4HDAw6FifOjAVWVmNvdlQlxfKsiFeXvxFq39ZtWsdhf9W63T6SKdA
pbh0RkeT1Ux7YbJ9i6rVNpU4OC6d8qey838cEd66f/4nXz/VYm7x3pUnX/7zZnhuZd8+/+3qUXR/
2/bVj0eZ1tV/rn/k//3S8Z/451X6hAdf/SJPf+rolxjpz08SPsrHoy82uPDK+a5/buf7Z2g/8nWA
+Llef/K/+82/Pb/+lcMsnv/x9ycIjnL9azEf/u9/fuv8xz/+brMs/+Ovf/7P710/lvza/bP4P//7
e5E+Pf4trMu04h/V4+mvPz928h9/V2z3N2DH6Diu+i1QBFfAwvj8+i1H/427C9YiLblVC3bFF1Q1
We0//q55v62cOJA3SAfQUl9vt67uX7/l/Ab8R187+uYK7QPQ/68PevvH5v1jsngvf379V/LiHyDz
v25ymOxIfkDM5ioAbnwKUxFKoWezUYwbGjmuc5lRtpq3tUSaaJvnRXbQqe6PG8RAKEItUZcN2w74
QuP3XVNcdppa66Gh5HF90VnFzA966rDrNUpnAR726ePS65TNl6I2flCQx4cpp+lc+kKY/UOVsV8C
ZwQp4OsyVjIyybStzmkm1XZYOK37kFZaTTkU7RqCWmnI2U8r18z9zskatOidmTIMdDQ3v6qKsov9
dhg9HMh6J8oCutZzvOvqzFFoOufGda5L67NmZ1IEGNihzK2VE4Kr7dI5YhPVzvDs9ZZDGUeppkOr
pk55lrvuWpMxbXO4bpIStb1o6EQTKF6CNo3nRT9WhbDeh5ukm+FA7rEH01nYV5XWCS/Iif6uRm/w
+gs8JPXZn0Xnkla2U1myqxYdwsRI9RYxJujqgUaO2m6l5qblNUtWjmFVDkbvAx1p2g0J4wCwkqbL
7WChYB2OOLA+alOVV75j85sB+Mup2yB1h4KPYUeKHoxqWo1hPck++T2RlXpD3qgKP13cmjold/9w
TWxpjrsuHdsvXWkNNGg8cPvDRkmBhJ81QuQHktncDIbUKz8ZaTJMPj2x8ipyBvVxdNzsBq8C5zty
0GbnR0R90PsxK558rOlNDRLNnN0Upic/i8bL3cAQrpr61QQDL0wixfi+OFM8+92ULQ8xrcOR0ng0
0bmzwd9sG4DWVDaVRUmDue4ABrQC8V88TRvLucscqgDUyZbB2i1K3RgXppkkOpnCGA1BDc8PUyJL
6+6h2zvNFmW56EpYg9RDiirO89oPL64p9uj3csCr+1NmDrp9JnpDz8PFXFwch6coL0O3nAoEriMY
gZc1CirjeaVQqAoGfdZHksCok2EnJxEHhYwREck0ZBsDbWg8c4tOZKKEfWkVeShyo4h2SuOaV6Zd
ZjKIZQfKocUQzdhNGn2ZbZ7OYOGSuuvvOy1xSB4iZ3zSynEafJvjxvQpnSbDp0rSAwHjizBiQnox
BR61WOE7eutagZIPy3lvdh0iKvaooqdiG4NGSa+C2k59uPFCt83rPbpQEXX5Som9AIk7DYpgAd7r
W28pkUvbCNVy35py5Yvs0NX1O2tSPrfpMI5hWjrWZ3cc1S8ezcnIJ9CvHGZ8tb6gpsdqTWkNGe7U
PHl1g7aZmakYjlRZOlOubofvTpUPt8o0TQhTD7NBtwxk+AvlIuTE5xy8C1I3a/Vals9zBMpxN9nL
PAVLmkeaP3guCmIpfiIcoG0ZFMWEsXmexN2TBFgig7FY3E8iprnv11nDtnGSdDokfW5dm7SLKeNV
XqOFgH/KrYOuCaWueHZoHtQiPi8LnjbUpIQy2SM9V4a1wDQ+JBgRdahbrQeoT5MkSCWHNF41Zovd
Cdw1GiQeVkrzhnqbc0X9XxOB4li0LbyJAmhQDek0gWYpR+NSjy3EH0pVfSr1qH+sWpNSrDViKwfd
tDBNf7aXXttNUMQezCyrKGxg87G3WIQC0maSUuSPrf6LalOO82OJvAjgnnlCrAfiuAjTgaXrj2ZC
s9s1R0osKVOggVON4+9xlJhXqsyt0Vd73cB+fsi9MognW218t1YQTTMHvJO2bm/k2QeQp9OICEUK
8J6oEOBwjfbPqXCEDe1pWSyJduIitE2kR55PmfAjH4FXOP3xxWasBDtiOwccCpbix9Gr3qpJ300t
sAvUgCQNkFaxA1WyGfp+ya6STG1pj2bR72OeWJfaQj8xNOGXbf8SGvzkhj0NaG2eEnIBbDVEh0kg
T6LMpDOasbGNZmPXpXZBoXD4Zomse2jSyvwA2LKCco+fGMFPIKeQKyCngN89fuKqijytK1IBHrtP
y2AwJ6vb5NrILHtSuNqntilAeSWlDlgOyJHaB11Wp39q1/5SgPhfBntHAeJ/M4z8/zBA1FZe8H8d
IV73z8Pj34LH4vkHphtHseHrb/4RHLIsf3tlS4CPgjmBMdS/YkPNcn9j0RD+kXWtxAC+82doqGhE
lKvpJBsaVZ+j2FDR9d9WVCAa7+RrugmT51eCw+Olu1JGvNecBc19glSARcfrqXYh3puxiO5L8X3M
Qlv9ktQfkMKOUUt/DsFz8olhu6FddTyEQjUXAcUpujdYhpn4Kr10Y3qPWnyQFKL/MgU/2YknKph/
DEaUiwI4CPoVRnQ8GA7LIxRCTbkfZz8J5muv2UzNztV8OJeleVbt9I+sP372eDBhQEmvadmbza9m
UhMmSKP7/qX+vX4w90lMafiD51rf0b+3/R+PRZqOBisecaion2x7ThMwEJUV3YvMXcFABJNtAIx+
u8QfYdp/8jyonGAYDsAMoYvTlDmCIBHDFojupVoFivkgiq82QYfudb6dah881/E98fpc5EQ2wl9w
LT2qAsfT5bS0EGviqH3iDhuaIEb7a9ItIOZRPwChv9aGwGIhD388wijRzJ0ohO9FpH5y9Wsu1FDp
x8376+64jPJ2lPWl/oXeYzaAX+d4iffRsKF7ZBtfoht7O7itT2H8/aFOX9n6QBTS0FZl5wJcP3kg
DbPYyMUzft8JYKSoezWWnn8wxutb+et6ex3Exq6Ci0aH0KIfP880Uq3P0MDctz/cPCQmm8WWrG36
Xp/r6HWiGBgkk69/WcFViT962/ef8XS5vw6PvjVMKYqlMKaOh9exE62kXif7oXhA/WRPUf8MTMjT
2IgPJu4khPhj5py/DHVyYHQyzRxtbJI9VSE0+517dVveNFv903T1a0yzt0OdzFzXDpZTpgyl2cN5
i/YwqeAH++l08/LiHBSUUTkA98qWOpk31e61HlgiT6PGdEesSytNNplbBhKf34To/f15Wl/O8TJZ
54d8/xWvScB3PE9dZxlipgmyR1gL/xQOVxl6Rvjrg7BvkcLhNuSM5Z78697qkwXLpZYzAjzai6Kf
LVb2kI7jB0v+7baisoa4LypPFHAQ7TseJXMrcOKJnuwbaWUHU6MVmDj4fX7wxn46DJBzwGomve/T
y1DFqJ3k2Er2a21iXho30Gh/fvAsP5sWqoRraAH87I2PTucV2TDYMafq2G764jop0tsh+bUYf13O
1KbgTLxWsYhDTu6kslls+gtjutcK0mBY5S2Yow+eRH97EhwPcjItsinF5LkMEl7dHIwznRzsy3Bj
hGYQn32/v12COVTDOhQX5iX9wHqvX87+3fvr7ydTRg0OoQgUalZRhZOPkLd2jaV5l+6NWIkxDaiv
cRL44Bj6aIyTfZsQ0nuR2jBjZnHmztOm/ciI4aMRjOP1jQ+8IhMpVjlwtwX83IeybT+i4f18EKyM
oW/aHKonJ9zYDfXoln26r/L2DDrLklRn/5PJ+PcIJxctEEZAI/PACBxwnYpEafWBSsxriHhyqL2q
4/7rIU5jEqf3sjGd0n271XfT1t4tYeofysAN02f4N859+nD75OzG8Jpa3/dR9aN7NzA/IJL/9E2i
F0Ljc5V2Isg/OvSsZBxkqy7pvs/7c1RR8ef9tY7Zn/v330O83ox/iVnitKmVJJ3TvXcDM3KHo8z2
/bk60Vn6cwS6L9C4EKZCXez4IcxGOFk0Gmze70XY73Aa3uLbeJVfWdfRwdk8fbs4w6UK9M99cZVv
9bN62+6Szez/eP9z/PRd/uVjnKzKpMy6OM21dO/ae7xoCWOt8P0RTnSQ3j7pybIsMIYYq9xJ90il
7aKL+bnLNw2gSTDaGyew/TmsNsVG7IoezCtYZ7++wevpg8Pyp89JKQRFjNfI7eQ5F5kp6QRqZh/j
yTn2Tfmo6E30/P6jrn/kze6gCwXGBJY+dNTjOZWiT4jj7XSf1tcAFFA5vQS4ENRQRN8f6KdP85eB
ThaPVineWA+8UndOA8MVfvnhED9doNDsVFQNMIilM3/8MFNSFYvBzbi/+l5egCe81L7Ekz+cOZsm
XAIjKMMqKAJ3018CBgp6v/fvxrPkQr08+x/cMQT0rsEusfk0Jw/bVykxwVJme7Puro2svJ60evP+
+3yVnTqeOXeFHcASJWgD5HJyruFOlS6Zk3f7uBqc5w5I7V7LJnCGtWFgP2aZ4/RtaKzlRUxj8XWm
fPfYUct+EOaQXdnGpN+nSFtdtMYc04SZFUiDdTZET9R/6dPAhy9Nn3p3c9VHmfoyxdr8NMD/SH1b
FMnVqFoRXY4FoYqgdTkXkLsZlNKH12Eeikavc78olOrOriz1SrcjvrbaxfCCrpzqBkC8cKGvqLNJ
FdzrJpC5qVZdR+2EkoJEV+1+acrkyu0UiLbL5E7GZpIYngEHa0HDw1SIAKG36F6GZg6BhSLuZEXo
7Ed0qmju1V9nV51q/mk7qp+Vypz57tS5L+9Pwtt0gy2DgQRHOhURFJNPJnrookJMONoccnuW267B
/BhqN3gqpfGUK2AL5g17Vrksk2y56gw+kehK78v7n+JNlkDTESUgBErYxEhsnRwUZWViMQG4c0+v
5HoW92BhX+hchZW550b61Zts9SRZlVtXEjmaDidH45KmeTJOscpg4D81nIHb5/cfx1yjo6OVrcPd
psxMo9RccTwnZ5KK7klc4np2cAuDVTLLQnyz3dH4gcuB7AIXR5B7xWjBkFuT0Wq+XVjORZsl2UuZ
5vFt7zUEdrrMdWCCyly0D308dDQXJ9P5HEl0rX0VWYEfkauXaztDvEjIVD/0bul/n0t99PwIXGbq
S2vq4L72rmiQRekrQSvEyu/txrOw6oBsSwcMKv1lbOnlnZt704ObuEYS0OdM6cEkRlVslKjCKL7N
RXWFo5uEG1RquUWLgGScfmyRqh8csycwIa4uzj9Ul1mKkJPXuuLxGegoTZfIZkgPiivmK9UV+Jpr
fRv0cQEGNR2REbOdTrlwo1pFRzg27rGxeYrHZtyA+K5378/lK07neC7JKODkkx5ZwETefBxRe33T
1PkhV3OxbUotDqcocs/QFhabGsD6Jf1vUCPAxfatQOW8n436wVAz4PeTiV5A17jDNcKp0wXMbpgA
daHsPREnW8/NK4qBo7OPomKrjHN9hShWv1WnRtsWszVfcC7WYTf2y9VQOBTRR3OgpyU/1ONaM6Pj
Z0Rrhpqhixkisg6nlNERo8cWDVL14AEb5SiqTfkyuEOM/Gqt6ZdprZjfSkF7z9BaKOA1Jq93ozFn
w1mryuoGhqd+qMA+Pvb0y27RYEs+c7tph24W+BzOMU09GqmjuJUwEg1abU5qDIGAVnOYs7G5A1hL
NOmAsLyyVfw8ffDYkRr0Xuw+45w0fU3arqWzV1Xp81AnwP5tN4HXlShNU9woCCk2QaoqOEWwB+Jn
EdXeF0wxvNsE5ksO3W5AHmYAVvlVB+z4NE/KKnwthPq5oY66H5VMXul535v+YHtKGBW5g2Xh+wvp
TSWYBY0NKtkjLRkLTNjJoTA7dtpEQAUOfefFoDftrO6uOi8Sqd8V/XDo53xO0b/pBLSPniph0Ded
a+6Wsc17+BxR//n9T/QmoIE4i0S9teLGHGBkJwehMntCVyE9Hswii8+5rqzQ0tP4g0jixNBs3c/o
TqKBQv+AUsabHEyNtVSx0rI6gMDX/Gbs7U9RpgyhiNUzLGAKGpqbco7tVbJTcm3L6YbmbhUgph+l
fjJatx17cPvLz04zEK49Mr8UsE+Zy7VEE6M0xupQja67BRFrbZYFj5/3R3kbz9E1QduLk4zSCtfO
Sape5rTTbQ1PmKJsu8vEVqNrV4ntM3dN2sWc7yX48k9a7JgQSsGigDgwNmVsIcthTvlmphPsg5qs
AuDpDdqvanmmqQrYljK/d4HJ+UAeyjPbjqwzWIbJ2QBw9FJaTRO4Wd4FC/ocGyKNFE6S8REecI0M
jg6N9dm4semr0jXi2Dg+p2MXqLjTNfVhbOIYximIl85UKTDn1kfC3cdNRpYQQ/HywN6yiuhpnFwJ
cunNwWyW+gBXAspglNkbR6i4hmUGRe2icoJyKPKDp0VeIICXnb8/jW82yjo8DVtMjBHopKly/KS2
XdTRbEtxIDBVgsmeomuYZP0HbalXVN7pC6W9sUYmNHDpzh0PI0Sqgt+RzQHBBLhDMvFSCMpy2UDV
SHZ6mQJQpAh2H5eRzQ2vXbVGpgWDZipnelHMF2U/A3KCrHZRyEn3F2RfX1LFy4J8gWRQEUVjp4MO
ApTjWEddrPpI0m6d8ZMHwJsYw2eElVhZp14tioL8RpUOzcGb+iXQLKh0FBIgrHfWXkI883VFfvDS
3vQ5SObJ5v8Y1gXPfPzOEgNQgWctzSFXLMPXYVmcuXKBnq0BSYyU3vE5X0l380L7ILn92cOi1YO+
O5ralOFOZktC6NLjZmkPXl5qKDBLN/K7ZSk2ZluJMFfNfg9qR3ww6k+W4io6Sm/KtHna03BdbRG9
6TSjPWRdLYN5SqPAnBPrg3Pr7dYmnSb9pKdvEMWe4vO0PjalYHEd4inLQjhD36Vc76MRXs/7W+vt
WwRCyhzifsH+Alp/PH993A3CTizjEFdsLc/Log13/bKbFViIKEfqoaUY8QeL5kQnZD1PWKIa1QKD
CJNE++To0mO3V+2xVg5ZOtUbBA0QuSwz34u60JbjhfTcSy3pD63ebGXk4tc8WPdY1Agf25HN+y/g
7YSSXVMUXwVSAFKdKr+3Rmemhj0ph0TS2NIy52VK+48Q7+taPN6YJt1G1gwmaC7195O3XBhqiYdv
Fj+0TuNtbB16SK3HaWjUbrkZsugjofm3MTyxziskgLwODNupfro7m66iWtI5dKn9OxC5XRy1OSzV
5G6K9tYIlpKqExhlkJU5OlSWDu7zI6j124dGHYQNuoq/UhY6DWopS5FyYtBwMCrPCvADWi5mwhO6
AvWMm5TzkV/iTwM8JLvWjG+VMz01TSsrri9uS/eQpCo6m+g96N8qsBS3Hcr2MGJo6dyb8wJWtDAm
awkUKJ44/6aF+QNJIyREfnVl0S/ltgTmyyvAM/54a5VNMQ2OJbyDPSGFrsaYLS2F9vL+IK8GwsdL
i2Y2YSLlNzrA3M3Ho8yt2hZpZJYP6FQOsz8OJevKzeSZaBcNfb1ikOf4VWrmTpq9OQY4kcFkKbuq
ppeaZrbflu7wXRUIIQbAKKc4BDjmFYFIdXpdpK43KmoUW7Ll/OtSOg7kkF5Q4040K1aA60XuLclZ
9UUkLehPeiOtF4761IUzGMLbjKTkBkUDWEKymHsSYCUdzvU+S7AWyCPlMyn0SupKO+9bqQHk9ae+
AWaA8AiwYSVvlHuzXfSH2luZry2uOSA/k6haWXECYC4uOla37TLECZBO8bybWYfkGrAHwX1hanlf
qI364/1X/pN1hrqfy2J6lYgiazt+5Ykx2N3QSLEiV/tt46mQphZDKXyQ30ZgZoDqLOjaZ3DSLyyE
5SEAivyhieRHbb23ZxfobVBBa5/SNSjyHn+QuoGpJjSRPUAdjS9nRLF8UBzt7oPnfZOd/l/2ziy3
bTxf21vpDdDgPNxykGR5lG0ljm8IO7E5zzP3dK7OEnpj30Olc8qWU3bn4gD9AQcoVBXiWBTJ//Qb
3uelbEjkjSCfZh3ex9FOK2oNeA1Mn/ZDYMQbMKLmWbA02RoSag1N9ZONj6rZi6AJ30jdYNgMtMb9
+Eu8X0xMNhu6aZBTIIA5Jtohf9cR+erRXrRq64Ji9rgfMLqAKGPdAf6u608m72+uR87coguKjYoY
7ehcU8KQSop5jPZZgtZYCIN+M8vLTqSJ40oLws+qce8bLNiHEQbIHHSpBhMavX2XhPgC8m/e5Vhk
7WZq2t7pGmwjsLgBx5pXaC0xCrA1q9DtUbdSBEem4gp+L9uqCbJoxKnudhjb5jQMgtCNCRo+qYO9
P+ot35B1nEiKuO34keSqEXZkxuK9KfEKaIilnYrLOxz11E0LJm/xdqv2OdyET17Gb8Y5VVY4V0uw
DAn4eABWWhUrsxnvSVmFm4FD5orM4mcF/99smmAMMSlFfsFCSkD+9hXooTiqPXiHfWSQxtJFyIZU
SRHxkCpYBx1Uz7I3QCwlen0+aV2y1YLYcPNQVNyBzo1PRvzywt8u7MQ76Ic00v+LPevRKlNJSNKF
PE/2UWZdjcn0opvFne4H33wjvmyK/unjCfb+yMk5kK53Q6O/R39XvDdJPxtRgeh+mLXyTBcC7UYw
YX1oo/TJjb0PJoFFE7qaCGOIytXlbb8qM7aBr2VIzPK9NlsPSSC219ZgpJfxoE5OLTUDonZlOM1a
qXEjM/oM5/+b+yRiIBewuGai7T8aS2ZnFnBOqmJvzIa4zWpSgCUSd89Ymtg/fqSoyt69Q9zdgEjT
RrL0CxzbFOilXMSIZet9yRQtNyLwFlc0K9VWirjBAlkV6CcvcmV4mOEpimsflS7crS4uHvMCG5Uz
w09TZOQRAnO3xAYjsbFC1m4lswquJwkhuqcreKzAbkwpVSDnuBtkoYCH1IWKBwwlvdTBmJquXOvi
o9QP6kuMifyGHvVa3epBFz6O8JzQhogGMa2RUYOA8dLlPnOZE4Eb1Gb0zSq6qVsbA71/A1Hxkyl3
KsUQJNXXYzepT3mQWAg1mKCghpS6dtrUGPBjy61hOWhMN37I37N7QvwbK4+Vu5QwA8FO6lf7JhAn
O2c6uuHSx7YVSwiSi5ZtbuxK1frOpq8dzXuP1dRtU2jVhQFwxVyFcQMqYOxkX7nQqxzAnUYKYjMh
XxTBh/GK4U9W/qnRdfIWWGRxV1SC/0IAnAzk8TvRgB4i9Pez1FFzmrUk9bqiE2f654wxczBD409E
WmZAgIhLa4HYgSpbJ9BASidAcN4hUBo40EBKCDlgFoOxtgSKTbwFygMxIIz5qg4SzMfMVmydXJX6
jgaiSsEVZwTM4g5FLFNp0dC0uNTbQtnmxAg6nRRU4um5X36dNV8HTtcTYEJ6S339WqgK6iVlE8tA
wyyx62202knuNkqo+24S6ikynb7Ov7JSt4XbQXs0bLOXhNYryEWZdjtU05mfB9ZTREL3yQc2czFN
QSjyQXWhexpgksoWh2xW7SSX/ciFzRydRlYHPKXP1GjPHgF5pU/NgnjNgD5hcbhEi5QWxKYMjPxb
Onfxqi3IVovjokxiGm6DWoju4EEhftGi0ZVnUGvOGPrz5MrDeMnkE8srvUlqxTaoBOQYyRhI+Oes
jm4sSnq3shjGrZtjir0N5zy7oNVpeoznRNUdeYbdtom1bhYXooQS20EHv7eR8uzZhCMHpIH8+h0+
ZhavEQTBrmXifesS3/hWdmZ1LbRT+tx1aXqOHiOiTThQi7NRrGTLFfQmeKraJvhKyRLsuFnm4jXs
GQmGVhPt1UFN1lJaFalbK7TyOcRd2RejULuzSp/CNXTLEJ2YPIQmuQmR/vyqKacvBe6sOY8omfHW
CtUmsQM517eThRmrPXKu+Ro3ZXWDvEZ8qJraqtn7o/qmqhEx23XDId2e/V67sNqobp3YnMMVajUh
9+JW9eqpTfaTjHatlPBzsIU8aMurSJql2NZoLeMK+hA95IKpXwVzHjxhLt8x9wVdSbdpEi0v2roC
faXf+1TDQR5ogkQSQpjHB6qoxOyzOZb2oAdK7NbI3ixSWdC1XB8Bkm4HYzH9qEyrPevHWN6YDa5a
5lSFDtg7gDJ9JJ4ng6j/CGszz2kb7ZSvojIPV7wORl5A0k3zRqFvQog6hfIl4meNa4mFZTpRqnd3
88gx/y4ZZgxVm9aaf4xSIl11ppX+CORFGJbqZXlrBalxJ/rN/GRoo0rFDfNPp8WLYj0FRuDB6oET
xduZX3pNt5tMuOxj69RCh7xJVL/5oVO3cNUMUo5MN8DXQE30Cgx0JxdQ01DmCwGRDf3jfrXNErUV
Ce8ioC+tKQH1G4MezJlsTuKL3Ff+Nae14TbwhelLJlXT1so5rdvC4OscJ8nPkUYKq+k5Ni1gJUHV
qT6PnFW/LPCOBQisAOga/TRCBFZUlWhzfokDV50Ze6xxkYzMSuvjXQ7291wcoJy6vLvchGLVql9r
SfOnT9I37w+C1sKgNyzSbgdFwtEGHreCBKSn2vt6k22DRpOdwjRTl1fn23EqWG439NOmC7TPTuWH
bMzbQxGiaio45DSIA9DKvr10PepKEkxpt08IroFas+1uQjUPvKSDcuiKhQHZwAf4BAZ5mtjSyiEG
YiIoWemkedNcNb6YXMiw9FMQhqSawMTPj+x1zelkNPDf8kEKVJvcal2s00xrryyWacPlgXS0FUCe
3MMUwi4FdS/jTzIioBq+lYbr0Bx1gfHdpIkjj2SR7daXgl2np2jAPj5XvO+B5KmTniYioqGXqP8o
VlBxq5OtTqr3soyIvYsnfTe06mNmKfWlZlWgQuoid5QKbFysDK1bZ3CVhsxIPc4jzAPdWOzYZP/c
b/z+Qk+ndMOfVzZV5xDimT9uyCkU65Lu+QWFJ3sDssjTSejHG+A2+qlKkvmTQ+H7Y9mSsFmM4xDN
A7U/qjDEbHXjBK1838880mSCBBOFQud0wAs/eXzL+fJoDL261LuTLgo3kcZNo95PXRh4SjRorjXP
1ieHv9/c0AIaWAzFMFN45xY0ilgI56KW732hfBwQA18FJtJSBTb/y8fD4Tf3Q5cQUgYKfXQrH9eB
SnrjuyDSi33djnh8k+O1tURNP8kC/OYqHGMPTvCIlMh9v515kR+bld4H5T4c2edaFIlosIEn/tm9
AGimWAdGg/qsSVPn0fyeRAHwm9JXXxK2C6fo1MgpW7owPr7KIZJ7PQS4Ag9LRYdIvQdVy9EEAtQP
AkL2+y+F/eBWdmPPduEYTmm/hF7ufNpRcTwWji939Ox0vYQJpnM50dFsXB/dxok8wWNB51qxtwX4
tfr4Dpco5vgGyerTOYEykMX6qO7JaYDmGhX4nV5aVy30ShTY8VOadM9CU/xhdW65u9fXkt+ODD+2
UvB0Qv+lz85V7XsU3318L4fC/Ec3s0RZrwJGGTHjmEAg+XJm2ZVt2a3beb17+qQ6yGZtybkJnTXr
myuvQjtxRfsTDPVxXoAQDv40sSKLLfZf7xqW0IMUei4r4z6BtiU5flJM5PomCEVOmcjNVkpK+srK
PG5FSHuRXNJRNhkgJUcxVT0CB+0qFTGz8j5+LtLRPnz4XqwvHIipVsKZOAplRXxYffTv097PovG+
k9rOBu6Ye4YQIgSvVIBd0FJvjCJSKOVY7WlbwOwNhGa4mvJSX3VWXV9VVb8bUJCet1PdulMF3ww3
1OTm4+96tHocvqpycFak3kNX1vGEI8jkaKePe2s20MVPALjnkfjy46scjXqmMm35bCJE9kj+QDe9
HSiN2itC1nfGfuLAvYsyQYQq3XQA500DGulQ/lxH/jdEr+VzftvWz88t8JT/D1goi9rl75Wu6xr2
yY/H1/ST5Rd+0U+kEzzETaYLNQm8vpesx7/oJ7p0srSiIIomtUVHwbKL/KKfyCeLrovq/qJnRv3H
EPlFP5FO6FFF74OEc0lRkWb5A/rJ28WYowUjhCoRXxEWFsn75eevVpOJulleGlXsKrEQ0zFR6Z4g
9c1GG1vjk/F41H7y81pLdXqBXVGiEY+uJRVZKI1pE7uVRjMnTUYCh1NVd61mepCThVuYpKG3ePBN
Q1BepzD+3DwAfYrig04z8otO0i6t2zPUPFB9i21GgzWF0K2HrFhlfRGDl6gtAKWAZ4kA2MlmVXWU
tATCF5ZAEqxiBpPSKrtXL/z65+r7miHzdu053BmZeI2mtUWQDJnm7VM0ckANic/lZ0FKV+wwoiON
TeEBSqhsBV8zO+0snT6qTPtka3u7lPy6MgSzZYhRSl1+/ur9wajpWwurbleSOPdjVg42T1Snn1Mb
JfrfMXL4mL82ncNllo4XY0nc6Rory9vLQCeVos6yInfQ4r52axIUBBlh54rEbz40C6V25dj0kTpJ
gf8d55vg21TOXysCDsOREkG/JWTeUmyT1/gA0FWtwcN5CQcz2mEy0Oa2pA51B7KhCAAXd118NppS
/BDXo+GSDQZaCC1fOVMgx5927IBfDy/wf2Pt+ve4T/+Bgv1FTPfBKtaxhqVd+fxmHeNX/lrHqDjQ
o7co4pnFy7ng9Tq2aL9+Ke4ZhL/WMf2E0YK4ZNHoLGsVA+fXOqad0HBvLF6QNFtILGZ/so693ewY
oPT5sLiy3XEq0azjwq/OGc+alL5zoTV/9WuZI6yKA/NAyzFpgc8MPw4f92Y+cDnMXQh0pYNu/2ja
QRmCzgtMya1ZwGy6cszWY1kYHoJs6rYkafBlxnxDwoM3MMIfpIzLnBq0Ip2K9FCJti5FCIMjo5O/
1XRLbbB7EW56Ti8BydJJ3ck5TBI3VyDmODG3vCYhXq+hkYogeCoTV7Mq2mK7nm/TVJbv6B4sS2ds
CRPpA2rtMRNPp2keG0fX/Laj+gz6JyAHhzIedC0rpN8nuyEMaQdXLNIlr0bOb5bDg97++PEgamKQ
UNVYmnnfLheC748SaCcej5VWD3mdlXt9YHv0dAG3Jrliz7F1+gEKIDTCA/+nBitZTeFgC0B94FnF
IW4cc8wjMEaRfGqiAz+1miLYI7sG35pEUUPYFdWTPeczLetwYoHyxz15CVBIkicVuvSj6fs4XlGm
07dDFU+QVZe4vs31zSi2GiVbPTbPxAjnjGFShPMCK7XVbMx8kjHIKTR92qt3ShAm99DYSTJGYu1+
/KSkt+Wfw7jlrIpLHudAepCPjejnuU5LuvcbVxxnUo19KtkaDOrMxq/c7O0JR6RzrWqEtYTNQSt1
GptI4LVhJuLFSTN0Lo3jbYt6ZA2fFpeUBosVMRG/YJoVrLNmTL1PvvCy0h+9WszUVGbYwutAL/P2
1aaBMXDMT8k+50sueTb9TT9a91Htg51XtYZqBSBeZRRDN4/mdpUBY12nSd1/wu9cZti778HJiXI/
+nSm/dvv0aYaHCQtaN25pQNdE3zFATj22ZnlKNo5vB8+n4ZZUAKc4Y7VrXFcVWaakGxPgmChP9Wj
a2K7AjxTbci4KuOGqjmVAsRLtkKyaJtQjnC0Qg8cKfU/Eykd1cWXr0NsadHViEBGWUKIt3dN/j43
5AJzXvw6qnO5SMtT3H7kwQk1qGF+OGQ7UfEx8ckzENCxTJMRcJ6zLqnzK0Nu10pvzvkq5tPBEvS5
fzF0dfVZRm4JX96+GoXVEd8rirUGupaj8GZs4WDXvti486DLbmpFF7OUb1soXNvOvGrnVv45KP9v
937FY0ST9GqmLrzHN0DGzWPU/vO/Xu/dh1/41+ZtSCdgN2kxN0klcVj8n63bUEEpEi2ziSGLZCdm
Ov9r65ZFyDzszuwuiE0o4rzaus0TCrnUxmkHIUAgEvmTrft4CWS3tujcptmAAjT/4du9PsLOZq0I
gxliItX3DOKoINkaJaZ1WkwR2f+ljnEx+nLQ2oygad3D5Es+WYaXS7wesT+/gsohhClG6vVoxMpx
lRR1VRteQKVzVVcKjUthLnmQ4//UVZabpSdv4YbQn4YU4e3NanQx+Jk46F4mSZUrlrPmorLMPrmf
94+UO9Lw66N3Y2m3O1ocQzMFStmpqif0iXhVF5PYgDIugsaOxVZUV3KWtpsK6N2lPnbaV5xc5M9y
bseLwOKFtgSwiCzA5bzra8BJCXOMWMZ6sUbEV+qNfpFOvuUSAGaA7PAVUkRf2Lwa89c/39jrOIwU
7Ls3SQqbrRReFHk+vsLb52vJmV+lYq15Yl7GgV2EUSieCmpKCWoO5dLyrFGqg9O2lgYQg1YF88MX
NXiFVI4RHbcL0WcWoSP1eAydkxeCCi72evWYRC0F07QIIArFtaWcVdJMjauk6gpWfc5lzbYUynE2
aSgKmdNEWRldnCS169oM1TvRRJmPV80oG3ZtxJH6g64/gbIbnsnDCm88fx8qUXzPy4pvjFRRn8yk
Sno8UyWr3WSxhBWUXln6TTBZ0cNsjJq+a0GeZ3sVtwDFtrSpijdmJ+jfAm3y1UslxYBpn6hTusaI
ee5XJs2tsiMdYHlim/VfjQNCj34lq7z0u1RGGG0A2ZsW3h7wCtB7AP2IXUHtgeQrKAfPHlXw7hEP
BOk7hHfRFQ8gv+IA9fPHBfA3qyINCtUB/EeV37jA3wocIGK2OoDzjk8eJZpW45xrpin4QAaFssoP
WEE4myAG+wNuUG4X9GBWgJ5xcSYLTvN6NiHIHUCFEO+yVWQa7MNqRyOYnfqddmkufMMAjxNgetlS
wsD1xDw3BqwWHVRc5vfsgEhk2wKXyOFJdSnBx2vxgFMENQjGR2eikExIy2eBrfh2PkAYqdxiIyYv
bMbKitQQX7EF2cjj7K9zMI7FAeiYxtS57RqdMhVINL/fUUZmziw00gaRWm94PvHILm2N8NxqdOu+
DvrwmQoaNmSKQNnTNsxZwU6pr9Zlk7ZrQxXMs4zMaX8WC5b6rQJTey1XSkF7CgnmLbR/Y7aNUZEv
RhAgeGfNkrXrqVXULo4iUPDRUuK2QAoWeKNsNJ4PKBMPplxUZ6enrRURddhVjpqNueTS1RJFtkaX
65cy6cNdmSap4EVqaXWbwDf1yEmbNPDM2BzjL1nPQ8vtIOJcvsVHiCRHiWt6vh3V2J/PrWSMadCR
M+smMqyKRg8sCGKnaJJ5DY5Q6DF7MLXK7fycDM/cCfPsNmGhFxt1SIMntZ90vIahtIDVwpMD/5++
Ve2K2uP30iiSzFHaWaRfCIopvhGZLihXS2HPd6Yc2LGXkHm5xK6VBtMo8+cb6KvFN2QY8vegLSL8
HGh92U1FbF6FSWxgxqmVwb7qDMZ4TO732cBH9dqiUUh0cDiMd1MktYEX+2JKjiOClrAyNUH7ogpi
9lDLY/4CLJY2AatK+4eG8/CTFKCZZHGRQg7zQ05hu1GTTNwQo2r+VZ/WE2VrCwsLB1v1rnPitBgl
Onuk1HREcRxo7aV9BIiogWZQx9egdeU+J6zN/EXaSX2LMZhpBc4tUQ6yq42VxNZNogM36eh3sPUK
BrYbypztbLLlkryKxKJUaS4h57hAbOdvlaDT0Nynbf6oBQUGs3LYFvEqzzqUKpYi4K5e9KTRmKxm
LdN6poQh1or1hHw8byxwmcKcBlcK3TeNoyRZb7q6WQ7ZuuuVMqSeL9JSUIaVgIdFFNFYznjH62uS
UBTarRz4/L9fq6Ot9+b4OHa1YLhJgYzKE8eSO2sNRZiJTdUg8Kq4VgZ37Acx3Ko+p36HOraymGGY
+aMZqNn1zOjFpa0KZcWGkTZf6ZOQSw7+9P53qytjdbl89y0NBPGuEgCIMiNo3aGzwGjwQBdlrNua
uERMS+ayNuGMTgpl7rpOaN9ucu0uK+LW2FBAiGvabsy+2A5dy8gcafHed+QJ4qUxCpAUTQDJZy7c
x7kNGudJvCx4QJof0f4u2cdXOT6zYAXC6E/zhKrTdmmzKzBF2MZzWt6oBs/q4z30d1ejdw+9BKYI
aL+OTihzgV2l3sSaF2HkeD3IYEmHQTBXvZKqIEPb548vd8QGAca18B/RwGATD50LSdvbu6vrfK5Z
QlSvn4NuF5pL1T3UOgMbwdqaO1vDTKR2hjCGwR0jc873cmsKvgvltsUAxMLcxa1UvZzctmpAunZ5
g9VZoAS+w5KcP9e9Ik1rxcIpxa1SoZmQKAVR+5yz/X0G/DriFyw3A04PHpxEGpjGjOM8KZqaDuh8
YHppNwh4ZDX0Xj6pYd+wG82JpZ9xYBrl0yrOCI9GSWyWZiYZG6GKJbv7eQr8v7DodVi0cDz+Pqt5
UeRt81zXj+2b0Gj5pV95TfkEv4ql2IL+ivLhIg76ldeUIZByRj+E/5THtb+CI0k/ofWfAJypiUPD
4sP+K62pnyyIGdBlOrMH1ov8J7HRoRT4OjIxD+I6oA0K5igylPq3s6M3h4YBk4xupyvNPsax8FuY
jOtOTdGFZOogbQdhUHZZpRfPeEHp1xjDj9ucas6Wk1D3TQ8SGaudpDuT8R4/nSI5vaEHMY3tw2P9
v7H2aqxRXf5orF1jy9AW/7iJvhevB9vht34NNu1EhjHDQs7AWoIzFt9fg804WZRaGqU4Cuw/8+u/
kujmydKDj3iMVhC0+uar0WacUB3U2GDojV9KecafjLaj3gKWLxr+DZXMEj1l1JOOGyVoZAr6dOnF
LnCr9Mq5G1y1yYwIYmsaYbgXstSiNUC5ZtyaYof739IwrsQhaWj6Tek/jTZGxKkD+SDZzFgwz/U0
fJqwL9uGYQWtJq/OpC4Z7UigrTKgMrCt0ukzXNxx7EniCQUnqjeibFVSjjfMoVSlyJeiDAq0XzvC
1DVu5kfXGouuI1SY/HSxNPycAH9bIjtOISz9OVwMvTHnKZWE4duJiuEs7oAEfZ5fiomrWOmLbOQP
9FAOn8T2rEdvchXHFzqKcDtrnCMKbYGnqulDHeMWZ2bW3auB+5s4+nfX4G7YjpfRxaHj7c20ncIu
3EaBh4+YaddDA+G/rT+Fix7nkrkV8hTolwjZCUyOO/coyYoFbfyCW5ud5WIacVYA8/EjbW119X1f
d/u6kTwjQXoSz9IuM8frj+/z+Kxz+AKLGpN0AUmwY0ajXvSSVcbYQ1pJcZ5icXlBchKaUo9pNbko
65Oj1bvjweF6LOTsDrgXoWd5+1zxDVTofFl82LtqcrD6eArxHLCbwJxtPzWukIbS0qypO2xOX8g6
3H58u9qRBAMWKUIPC20k5FpaTyi+vf0CSj4K6swZ2ouscltq1WUqzLKn6vFL0JXzDje4HV6o+Trr
S4U0RfqkKvGLEqXnpdzGdpiVjQsWBEcBkS5rLHzV6041L6sIPzojOzcF/XKOkxexUS9BduH0NpGZ
mAYB9GSHbyKoHn+b4VF2nUgYLZBz/NGnuFrUIv8iD7CblUSxc7B+mlQ9JL5+15jqrqi1nSlyZdWg
/KMM5EG0+Mko6f6u5prKCVcj+kMpwtdA64gVQG7cDUWhgB+QdmoXPPmc10Baid/MKbbsfvmRlsja
reiPLQJkjOrT0Kw3ejPKThhzqbTJS86JeGBw4px3al2AN2z46JK2riiWd3Fj4ki43JkcqxdTj5BA
rZY1LxISLxeGcSsaVXIRJc19Qk6RRv54pPVgzpxhHExXKEiCAy++rJSBLIGmfxOMJv/aWoPvYuFs
OYW0QK/AXDla0ivcUQM+lg4DO6+yJz01LsfevNTittgkDT0N9LJZq0kzkUTpI2EddCwTMJljhGHp
QKyOVnmEtTk7z6Wk5aAJJiu3R8HAisFQdmWSPSWT8oX2adm1jObez8LUo0NWwYE9n/bLe/WN/JwY
yLTTMQ2vOsv38CaUnK40G8odmej2yAg8NUSzoDY4So/LQz48xlElxqJf0nRDnEH2RqDInggI04VM
ZK1yKbfWUyhajhkZl1aYWmutnqZ1NemmXYbRE+21MRFmW65EbHzsAItur6GnazU0yrwpCm1XpLqG
JwlDgROQdjbwGEJaQ1Z1wpVQHE0XPl28+EkriasllewQSKMMydniAPa8mEN5L4fG6eG7U9/K12Ju
nObZjH3KONOtKr9gJHNXYa2K0IbpKs7cZF+FLzpM6xXe47ITNBNO8xL+OV3Ut6RJpmqT9Oku00lm
m8Uoe5HC90YZNK/Q9d/j5Si6WqwnbiRZI2g32vol/AltK4yClRLn0zpvmIJG3t7PGgMAZs2LEKj5
upjqezpbE2+krd0eBHJoBhaJdl6PbK9WRGe3Je0sCe9qXEpkR4grftvPz5dJI/Z88NDxl/ySP16m
O7buxCA97iO9oDa4+Ph8dEc1a8qSF61nkqVz9hTV+mU4SBeyP1xVonWX0aFhk2hJLiqsjzzgdtY6
8uUGAoy6Q41hIe0YTZej9WWeS4OXp5FB4dW6lCZll8ZMJFkPnhSLBzMVEtfw63tNLs5VobwXBJ4U
8ruvYLVoMBl4YRKxriNb4YJI0KeL0AgnW00AyWj9MkWN+TtBHtG4ad6JMzRQPxPuOOuPKArMOyXA
katJEWYxZdHn3zWhJHjL4tu2RuIiKbmPM3lXRyWTFjdOJF8MfNEPSaHVPq5bAja8Mn3RAEGxv1RZ
MmajHrdl1I7bMStNd0lB0SkutqRs1PBSabsZEEbA6zQaXo3W8CVFQYgvRPK29pCaTNEyfUJJyR1k
2A7jRhSsoEfhR9sX2fdsDk8T1Ywcq2TGN3F9XxvhEzZI93VW32NtwbNXC3yj9JpF2WCcmCHfuzDD
lzSq5tVhngqlcZel4rwmg4OTDOapTk0n/KY0e2YFvscudB7ZMXvhbpwgRweCtbXgCK7MYkpuejVO
v/SGj3Wl6MfTOrX8Z3Hg0cqIXtDS8Vu+KO/SJFNI51T+IxkDmh2WY59vLUtjNUrnioFPMWbMmrQG
oVjRDmUMVxL4OaxmuvHaVFgESbklHvl0hT56MuZDzdD20RhNUAZlYYOQxHTTWnicxiC8VsxMdmLW
7w1St5z+zuJex0SEaUMMd45UpVxJwSzfSHOEqU8vTPVZb0ystEqCrq0NBbGwsTrhNxG6bTKVryzp
3bQO8LNEKtSz0mfKrg5l1sWx6x0MbhLALVHcfK3TMLxKBBh0Wq090nSZuKqUNe5gNQgKQ0W8Hwkz
z5qxKld+JZbfJMEc12buTxdCSv7DFePwqQmE5AY02COKkS7Cnmt5f7EIoxE7aMGTB0n2+qFSf5AK
LzaRBJYsCZgs8NaY4VSgvRHzbZdqgbkyql68H+L0aRzZnpfFqSwYwQobNhVq8lF9fX/YFjm37qah
piZMistpxGVfTPz6DEdjbIlN7VKZGYe5wTQoWTCUmVyenGn1mSq1QJTojyXRGj0UOSv4YY1IIv1S
bMr8VsjjpyAtfUJNUp3000YrlvhlT0nv0r4gn6obqJxYj0fEQg6p6JeulK9LpbuoC+O7GqbfciM5
S3APJ33NXtqM2NYXeWat4l6UcVZnwskscasuwh+rEFOM/RYxIwnH6WysxOR8Gg0CFd+s3QLRps2k
O5WT/jaGoLKSUxGM86iN13AtSfANDZFxybLOifLezJfblMWGizIf06SaH7rIwjUvfIoCnl9SRy+L
xaQjVcukXQ4Yh+NCLtX3k548VTFPE6U/zQfkAz85KS4pvTdh/9KYSW8DuSSiQoikR+c0lKN6Ps6h
l5qsVcCs7gauxKIZvwxgOvGAwrCDwm30yXUPLJ03F0ZsAIcMUD4NW4SBRwfEccqbrpECLCeN/iqM
DBfUzlZR+52fIJ4sJfpgghzKIpwNl/PIhd4KXySjugemsjYSNGyZyn4+qwpHtiQmhVfhS1yt4nq+
DYYEMSKBmxM2zanfit/pmhKwWxa+klu51cqampoJ1HDUtqEQ7KWm+4EyaQOPjJIKw7pP/ZeyxjIs
zCLkuhXHtLQfLzVUrNtsYi7nPgs3KofTYTm7DxGTZhlzWkw1LGfViZVJ8LKUFbJpk6vJpLpn1/gi
g21QODXSqeBEQzM7gwm6KiuT0RFK6E2dIH8CD3gXoB7affBCIsamWf1YCV2UBgXRyBRcdE2Ch4sp
hzRJP52N4CUuWT3ZWF8+PvofFClHLxZsBbB7EhAMqeNGI7lT8rbyU8HNlyfFy1FP0aXPOyW0Aq9p
5m+daZCXZFfJUnXd++blcpyUZxb0jJ4yp20JACR6oJzlzCQOHIGWt1xzGJiU5GkM2Uoz1hCkkmSZ
ereJjfq0kNOXqqzvlZKTTjcT18TKbjRZ560GrXcUlZyC2PblMEo9ijw7WeXouBw3hZmTQ8YhvBGZ
nZHMJkH9CTUqWV9ObQQthzNdX2MxCIriDrLt3SCwPyVJLWwkSnjkGrTLcuZvEkjdj7HU3BWWDIe0
GZZesoA9eYaPu/25MxJzBQMbw4DoxhvHECqMhdYUK/WShTVjL6bPDl9AaxKWgx29Ldw0xnIJ/S3S
Tomq+0SfW4/Ds78NYm1+OLy+P0qv3RUZ/xy3y79xk/r3PKfWz8Xi4tkcf9Tybf7HuvQ/w4WUgOTV
OH/X9XL7mP+DXaBp//nfT4/pP6Z/XELcfG7ept/4hF/pN7rql8YkvD6JA6mkkNf4lX6TT6CpwDYh
bWuQ1F2m5K/0G3ajEo36dK2T01+0ln8le40Tuk35Ib2gS+Lsz8ymjpSMROdcHXMsdh2KcrRNHpVC
4jKaqFMHohsLLUzpQk1ulFwRJyZWIF/HY5IirCzCrVZEElo9rehp6Gj8LsIvkoWbaKAdOUoM0vcC
41HIrVLyJaITAcxzoU2XcivVjHAZtqadaZlwlo7lgxn04xO+Sjod82GVOIao1s+qpP6rGPG3+bF3
nXTcHH2D9KOwwfB4jwl1sHADKx/G2Q00PXq04IC+jJIunKPeh25qCTRHYrspnQqYFd1a5LSkpaEi
up+r/hR6htb+3Or+aEpdlR8IUV7Phn/X7vc/cQotSqm/r5AwhWglO+++//O/Ht/Mm+XXfs0b8YSm
MSohqFGXTq0lrfRr3kgnQIjJZwFd4rzAFPpr3qgn5Jgo6sFKYtKAyflr3ignwHMsw+J8g7SR6fUn
aetDz+nrvY1lm89YhDRMU8qWzN3XBdJ60lq/9KkDRpOywrEzsrxmFEgYMFcsjhPfkc1Wt3SxtOep
VA+aPSlNukZWexZpRv6cRpoK77c1pl2O5QyC0UydH1vYCOftMOTnsy7G9CkgN4eU7ofdlTzW50pm
qdeJIFuPGIpG18FEp4Hw/9g7sxy5lSw8b6Uf7QcKnIdHM5OZWZNUmupKeiE0Xc7zzN14AV6FN+aP
JekqM1RV6SJgwDYu0EA3WlKQGYwTEeecf4giZRMAAaluminEd9Umw3O7pJFe+8hIf1KyCfskqZ9y
rzWq/m62c8ptckeOlfrZYWx/emL/u8YFs2rFYtk9vsZfRh1d6R+214u39f1f/7m2Qfa+QOaHrjod
D65HS3Pl59pe/gj8Iz3pRZmdf/S7/7dYELJFwW1YCFQAcpfW0M8OoIR19dKu4fqNGBm3dwCwz2Bo
iQ1y3Jt4M+AI6BBZS5dSuJLPRmpxNZXK97K0SN70oVyH3qhpl8CbKkQgZ6t62UYIo7uZOgHL6XqT
MmGtknQ7JuCoKRpjBKmzObgeaifoEXHIhm9TAjCU5BMKs1wNIKTssrkpGzn8gvJw8gOs/ax1+L93
N3lyR/6/cXddvCgeX3nvarzRv33+xtXkXfHlc3DaGVz+7e8tFisqfOsWTXeF859Lxu8tdvGQQt0A
lXLg7jb76K+rCeRCzlQIfFxcAK4uK/RXHxr4rg6rWebGshiw0td+xiJcGj6nO6zF6lsG4vKEMtHy
50cQFNmygrEKDGcTDkO373uy3mEc2+3R3DzQdrrXxz16zOL5gO8CwQQcZDk5xI0cMTPJRINpI/mx
/y7SunD00qZHOcMe6vBjEuqSxHqWKnMrT/GoeHPP/ukq7Ti+mow8mnazb5CdmqXco7WzAFl2U4S+
oquZuFE3oayO16Wmd68yKvapR3YzftEzv6WLTh1zH4xZezc3emjtKATKxrav1IlMIlWajzMJ6m09
AUi6aswZwj8+39Qyo46GUZd2SM9wBk4Q2xQpA5klkwVc+GlrdxcxpZrbmCOHbLMvx5cLgtn0nCpx
JJCwU1VvKl/PrzOUo9BKyvMOsCWm1OCwdH7eRh6c+e/BQtd6o1J+pggVRneRrOgxoESzu6vo7A8b
KElR7epSPl13qRVrF1NT6xdqnEABIBOeXTNT+5merlGhQwVWLXFttAuNTZGE/UiXoZgWaFinur2i
5++y2Z6lbUE3+mWodT6tlsEAFahLqKUmc+rvUL+vAtcfdR93pzalgRVVwMA2iHipL4Edq1+SwAau
lpmj/e3pZSIsxqVCwdZLLsudAoVAUXU4ycZWtaZaolTVOIdmnFVuimG3e/opynLbPlmMy2NotpOg
w6T+Qz96yn27dbpG2kxNPlwgX/2m6RV1W7R6c2UDfNtEvu9fKXHRbQjb+Hr043MgaoL+j1eA2mKQ
YmgAuu8570dhh1ImoNqsRPfGCJubdKy1Q9REiGnrYel1EeyKp3+z0MS+n1k2GX44ocimspSljp7X
6hou93IsbcpspP+Fx802bZGeyHNL2T/9KBFrsDxrEby/5wMzx/dOF0fPQgvKjxo7BrXZ5pG0r9So
+SBNvam6mMW3rYvFpjHTKMMjBHpXc1sEsvx9KLAk2WlprF2DpwrtzZgX/auq5733/uy0DoWiHkGO
AUmLja8FVbQtCR97M0H18kagbVel2iSvw9yxbmKzqH+4ufyfOOj+n+WRQiQ5+tR/5OQXTfq5+c+7
rv7Kf004QIOHOc3Il3//89iDmKLQ+gfetGip/uCf/Dz2cIbmQo+Yr7pEwBKC/xx7KhR4k7/NOYR5
LZvU72OPP+K2BmeFZiCSQJx7zzn2lvV+tAWQ8qAPszgBMZS52JGcxsMkTZIftvRm1CFp76YMp3uF
xvLWTFGbwhv1776OyztNKUit/rkkPHAQCnH447nkVIiBcyeAunr63Hmy8qGU5GDHzKlbTtv6TUxn
AVeRvOvdp58l7Kb3z0KTh3IIqCROXiHmmcqu7/sp2KV2kIAlof/YmOo5L/rljcWZdJCKXyKeDyry
XppGR05R4SmUXzKvbbJhZ/lKcqBtlF8OqOhcS4UPhXZfN0N28fQvFKutfEVwmVzI2UTBXCy5wvGu
ZgxdMNspzx5RVvSsUL8GvHxTyF20U+tI8epSP1e/f+ADktpy86eOj/iGIVRyNMOnNS+nwW7wq2jj
57LG9MYIUFdGeIZR9MDMAtizUGrlx7FlL7/+aB91nLCsB0miKdeU0a3qjzICTnl04Ru0VoC7fjIS
+cqekYNMW/MsouWB1bPgdpdfiXC9Con75Omm1CQ826AH0xc2GtPWvJcnWstZH9qHbFDqrabOqC7m
U7eL4pkWRttLW8UeYEsmH0ix+EdyZJyZk4emH4CLypvBP8LC6fStZoXjEvwBeAQ9dXZmNacb+Bwl
jAV6EU8vLsFQxljiB+zdAujjJk6fUYgfpcINM9WjcNcHTnFV9L7xJSzs9FPeV8Z7enT91jGHTSnH
+UWXXEsVzF0uVLEXVWO1Q70B1I3iK2e9XoSrw/JaDl1IlF1lckZuSqdTANatDFokk3c0bCkQ1qmV
uSMyPcU2Qt28oDaR2u+oqCsvtX7WArcc0NXMfB9P+EIbLgd1kP7qzJF/NSlpuG0g/2yCPC9hnXYI
dKAuDwQ7w2mltvXrKJC+ZMmobcIwpOkijVF6iM3BeAu+hjremRn/M57txZ1h4frTF2bdn/60xCpC
EhW+bk3TYWf0M8qwTpzRySvkUd74RYi/no8ytD1hR7bV9NbHFW9CG7obETtxa8r7N9kocUUo+9L5
C/1dc9piGxOGnqJN50i7f5SnKJxxT7VgUnKKkUUJK2SsyBQK7PSASfjFtq1jWDcFWsYUYevsKg4L
5U2ThkrB5pt3NzPs3NtY7YbejSdUJF2lwpuPwkCr8f5qG7hD0rQbqDL8H63qwCEbValHs1THxb2Y
h9uoksPXNf2RyJWK0bqKwsS4pc2VvolSA05Lvgu4+bfQOVp9Dx9DvQQ3ZryJUK8fN0oz0mlVJlrx
MOvfJ5qlv4+5LH5t9bbbKV39PFvOJX4wmZE5qPH3oPF47153tH9pvdEbgab7nq9F/fu0nOR9bqMC
+/Si+XOfWp5CgUcDKmvD5T5dM+Ucxr7kyL7nBDZNe3X6XpSm/aOk/GiNexnk9JDjIejasBeS6/HT
Th+C+lQ0V8bge5D1W+A9s/WhVrEcC4Kc2mRPG7MrKbVMda6eOeIeeDIQNi4DaFJwBojiVzHan0C7
G8frDS1GCBPYRjgkszvVDTwt6/0Q1OGdZGNN9PS03jtvCj+ZPYblzQ3C0P5wf65DM5LCWHM8DR1B
5EBH27/T+rr5rDZxght1bUjbDJOoXRINGbksaLpDAWjG2KCkWDYAdKzyOkzk6RuNjOtqAFGhoh7R
oreb1u98NZau+tDS3s1SUGaumefhGynJs69mKumwj5z4dkQr9Uxu8ueR+mPjXKxgyPJFoaKx1Kqp
xNHJC0un3+mD7bwFK/mmSVo2eGvsdjBaXgKrCBE5HpNVU0rAQYxBJYnU6HQVJUgWSbCQHK9Iym7f
1nq48aW83uQgevZxUvWvUilDYW0CKyjFBSesYiS7OZW120z1J6/K7bvE8lFehYm61dUZYQbZQn6k
0Kk6gMPZZPWgbku5/B5oBgyvrP6cRqX/slW1c0IpgjvEfXQTDezVJJVUUbmOn9wPgnFU+rC3cIwN
VOvNzHbi+roTXYUomrcAKMEy0LZ2LiIMbbapUTkXY1YXt37dBHdPL9UHXwWNTpWuA50MXcRUjHmq
aVFSECM1Ysql3NWf+27GXlnrmgt7VqRXVgiIvdIDKvdN3aO7aV1jbtS+OfMiy+1DiJnlCqxDkTYB
A4vLy+FrgvcLeZGqvkbo5WKeDfkC7bDomhta66Y0GjcpPkNTI+kHKg3OnipDusWE5Jz65wMrnUob
n2npPKLWImyLoaYCleNi51VNob1H6cS+MYnUK+SiKzQmAgvNGeWzE7XTFQDV6oyW4AObssYXYbck
h9NNMb0qMAHB3JOnj47v3/iNY++0TP+pb/lvTn7U0aA1fbQI/8jJlz75XfSVDsh3UvIlP/8hWhfl
n5vjxsj9ML8q0qTmtDEAxS+L1EHu4bgizRIEvw7J6T795sP+qkhrL1CGsallL3rI91ZLvwrSNN/p
sVCm5pyyaY4oz8nMxfIReRW5MYAWoDn08Tl6TjcW35FqG1l8TKr6HITckOW02kynb4pN6TTYhsZN
osKN17S7GLAzbm9DY9/2bdq8l5EjliE2gipCAnKnG3UVA642YnCgluzm41hc04pvw40iqcE728zM
bTZo3dupLbLJ65COP8SNekZHWhXqjcsvQhuPfJtUROY/S7QcXYQiR6JgFufJFqhXsw0mO7vVS0xO
4hgTXGNqGtdvGtCrTqtv5alIb7S60V/jSZTsgcfWbqPhkgLO5TamHnwJH13ddKHyPjEDw/Ph4B/a
vG4OR8vogUKFeBXnnSEtoYEFewMPFVnIc+0asV9pShKw3Fm2a4d59IIhu+Pq2NNxqgpkn/HOfvqZ
YmF2mShQUziIAWTSls7H6UTxkRyswtR4i3KV+j6Jp7tyQDFJ6VRw84tDtFmbu5i2yAbiR7Qru9w5
s3H9qcPDK6DquCS9JvfW+9V59K2sinTJ6nmFMkc1xNTCyJ10Jf8wKlq3SY3QupEbMInhaM57RYol
L5nUJQdpAfMhw3UVgu10tTL5WmaI0scoAJyZpAfEFiGKsa1St6LsQefwdJJmK5eyLreYJGTj+5sO
iGINwrJvFbfPO7eqi00avwKFtpnl8RIW/XWqfYNf5sZStkl8YzupeynI9tw1NnNnbzUrh9X0cbJj
V9L/KkeLM1LaRc7bujvnFCKmrnxf+FsIy1BQAA0jvnoV0gPJgDpuG6lY3MprBAxyK0T1i25mL83l
mcvzHyn80sNl+YLG4+pOyWE5JY++pm30utOhBcFlSZp2g51eyVMZ74t+gEKWJf4N6LkvXRtbLu5f
g2cnc4lCGAapDTBi125Mc9/6fXrmtf6cBt4K6bil+q9gGylkE2DwawCsvBWWD4uuRoiwfNnWB/bY
YjtJkNru4+rfc/L4nFwqcf9UYv84J3/Uru/+5/+og+/59+Y/oD/b//nf84hS9skxuYzy65jUX7BI
F4ALHUt8wRy27V+NWx2SsI1YK90j7OiWE++fY9J+QT2A2gy0XnZN6gK/G7f2C8zL+OAsR6QTSeee
c06KiwjCF+V1TmtKQPcwtdOlPc11XY7ojVDAqenooIe4yRsTjbx9l05/H83VA4eBWHVbngWgFS3H
xdqRH3H6LLlJ57RvYupCudHBhwhiz6wQCnXC5u7pJwnmtPc8NvY1kqSlZkATQCjwobfjOH7Ez5qH
cJNrzlVv3+XZOGwRT0x2WY0yz9j3Fyamelsffs9kjaA95VvYNcWnTPu7D95INFDRjYO55GM871Pw
0LRE3fS6lnlh/CO2Hq0MiOfkMjW095dMmUL7HxIOaGhkxjAoeEFMIFDnpqIIOCDlYg0UR0vFn7YS
h4z39Czdl06OEw1861mUXI+oSlAa1rTTD5ICbEpx4XW2ZUyj166K10HV/52qTvraHOubwQ/Ba0tD
cRNGcFxGTfH0yXRuetBQqMRAeCnjbRTZr0O9pTOAcqPW9AWmHDdlfzdKybCLFGWCjWeCqJphCRvZ
4iMSOJ8mwwRRXxZvh9p8PfbN6LU6FJkJwuCmwywdOaBonxhoBPoZqH2l9DG7qlFBzILSa4oy/atZ
2rtjH525ZD2AQuTeqC3KUOBySHqWeDna6nFlDIYoaXGvt7txW2O1s9Gm5BsSXJEbkchuuyb4kLVI
GCnUI2TfuUzrNnTLMjD3T38dwfZ1QXvyKsQJnV1eiWb26atMBbbu8CwdNHSjwuWswSWypPgWZ+iI
zFVMIphSg4hUrIwU1GCaFm8UHSkMo/pr6M36zJ3mj53i9HUs4Srn6B0mQ33hbIEaYcGjVcG210BA
a91dPczPrfotP35RNeDqiIc1zeDTH48rXkan1rG3FaB01xna3gtKsz8TAeyVp6n28hgDmXoNkU38
8sRUO9PLKVWiHuuiFLXKfmw/adBlNlbU3WQSotJBPG+n0dYuy5Dah68Yl5OFkghoCSs0Do2Zypuw
sJq9OWZvSm3x5kz7A93wb7hMQMtxbrpU8W/mQQ5wVel2gLB6ryyivaTjfRWSv7tOD78m6jdV6Lyv
Dbx5/Ea/gnhQbUleSrcKQthLUVl4aNq4k5m1UOS2NmrLF1WQZVtYaPU2kyxqomHm6WNTb6zU/yzJ
8bckHz4GgVxd2/CHJCeYUaaUwZ8gKu8m0fs+KmbXNivEUQs4DTwn9JIctqbT5+dK3A+uZTIxtDgV
OlBM9+nnDMe0GswkdbYW1t8eSlpFHCDfkxvFoTVwE+7D4kqRQ3PH5VdyIQVN/UQnok8u1Tb98nRg
ibXQ+29OT4YUATUFRFVP38VySqR5fN/eWgivuRDPTDeTCygrX3FgK2EBQSttz923H3wopQzEA1ER
wcn59KHyPKDAi1AWguW3fds6qO32ravX1Q1eVfS/krhjsX18+pc+uJvhXQFiSscPkqTo9Kn5QNeh
r2JOd6O7aOhfe0ilJ3u069yiR3pJarpPVjFLUJ6tT5OcRFdZb+BCJYVn0g3BQ+THZgYwm4sQtQLU
VITNzG+NucCCFhZ/PeibKZP7jS9DKg3RX9vIFSzkmRLDpgrG+tKv4xHaZWt7qiW9LLmUXNomSI+O
kiXMtTMp6r2KgHAKgjhXFrlKEiHELE8nKYnSIMD/xN462UfNqtJX6fRySrDVG8wd+E6F2JHLfaFr
F8g+ziaEPb2DqdQbUefFmB4h/coRpcio8ao4qxal87HJNANBtDCDUvQmUusGSlPs7FEyZzSV6p2V
mxvN7rCfi28qe7A9VA4+jtG0DZwa6ePksyn3jitNrA7Ye8kQH2B++yjBBfiaF1HstlK1uIqFn8FB
YS88T7umUOZrK3hVWTm8pCzD8y5oriS56rZDhnZ/ykQHOKRvQZRZWwilSIVVKfhi/Uxz9aGDwgKT
tGyq3PIcIS8B3VzmnW/h2Rc7/VbrJCDPqF+30Xvo4/WPHfzfpOQ4KVkc0B9PSt5+/vL5JPtY/vqv
7EN7sZTX6YNyyP1MMX5lH/zRknXQml8sXNkmfmcf1gtE/Je0ZfHK/nEx/FWl448UjsxlN1larM8T
lLkHjJ3GHlGHBhKFLcolKJidxh7q1aY142qNSjNgxymxDvhwOa7dDX+r8wwV651ZBg1RNHxtAuUC
lwHUOucSul5mb4u5vk7zXr3hkrtLJU2/MdofO+izlteTkOP/X0ggS/X2qSWW/8frmvZz1UWnEOXl
3/1aaypoeLC/C6YFRip119+ZrvZCBq8Lu5194T4LPl5rgDWX/fV+XaFU9DvThVjFOkRDi7+BBjoY
hWdAlB9iTy08IErC0LtY2UK2k0UUIuMcG52y8q3NZEHBHz8HY9Aecgcud2OQzFxOWh39xVbJ9o0n
hWosin+kgHE84kY56B9gVsc7IPXwmil+1Wlzqwyy23aFtLWt4i0Gq/Jei4fXqORt2jiefpyj/65H
gbDBdsXOcmZF3nyu0bTOj/e+n//u14pk2S2azRZoD7zlsBs4XpGI6dNsoN8HOopU7/eKtF/IP3zA
wAje/7PfK5I/ovyuIh28QPDZMp+xIB+4E1G+w4sObAY+dFgwnW5+bVGEIDh0/LAztONrxexR6a3u
jIi+Q3nXogXg+kX+rsungQw90DdJGpGbyGNPYk3xQgsgb3ThOXHo+8u4sCkvOBRbszgc+F/Cew1p
haeC0WuY5aC33TZ9fjBq+YqC0BfOdsmDjPQJBK7ihul8W4J6TzBBdvW0uJtmebqw0r2V0tavS/u9
otSyO5SDCzn3hhQk5YaSyi4AJ8NlC7+dZ7/ZWhhae8jYVOT4WrzbBvjxbRx7KaIiY7GB9L9X0Xsw
7YQ8ppwnUFvyFYiNdHu/gv4NLjG44JDyTZ/e7n8G13/+yw77qq/R5/96EmY/RvgVZmz8qGNBdVKA
0Nzv0/+UODWoTqDb2XE56Mm2OBN+dQJtoL2wpxy0ENmTgQidhBk7PwU8sHPgKyCrPyPOOEBO2umg
fJdWDPYhWLUvrezTMEtG4FAjx9N2wor4UFSZvgm1Wfa0PBrdo2l6oML5R49ueRb6WbSsoS3C3Rfu
Mxom7coYO9o2bubhgKhyVtOCxLxK32jFuAkGC//uHqOq2nTybdlSAxjTnY3IABgMTd+3f0dyYBza
ZHa2tk7TSo7CrV7n11Yin7WGWhKbP+KcnQ9QFcgLUKinE6PardX0fLxtU1h3QTLjAtvb6bVthzcF
qfBYAhqrCGI0ztF7qA6yPOX7eEQ5JWts2TUk5EfKLlHcSrO/4BL/zqojbCERBcksnHdHo9O2qh1X
2xiqSILI1W5E/GgfhNYlHZ4RMkpJ3A+5vY1fqm2Tb3Kqe4FdV5sB/QqUb4pop6jxpS3HVzXtHi2K
voW2/0arnHHvUzawK//S8AvD+3cfqKc33wNhH1gQMI9vAv9t6XG0IACOA3/5Jz+j3tBeULBGQ5FG
/8JsP7ruWdoLMv4F48ZFCyu6pfz+M+olAPjsEIswKm0NEEwL2vEXMdIwXtxXool6Aw+0Z56vp8ub
By2MeyJeqDXpVQeM0kegLEi7v1D3+uJ3d0cT8UCYPzaysJOkBhJOesfInJ5uTMzOtX1mB3lsaCEW
o3lq9WrUEm9yrFtZk25T5SzY6rGxl///qKZdAkjI/QTdLnnQwLUbdJr9KTW36yZFuFYjnWc1KWJ+
ntJDqAY/Gv3M8R9tjjz23qyi4/cuYjkeJxtlj3nM+8s5R60nTSbn7br3FrZq1a/nIbeKlMJqbW0i
nUqvSed63eBCsdyaqGuxxSVelyXmIYBiP8iJ/WOfeu68iG6Cs91EemXJqac1lesH83VUB2eKYo9M
uaiMyvSWJUkeYipBo76c0tT55MAb+Kmt8Ow3F0LTqgbKwCkaWTHdlasi7pQb35Z+cKyePbgQnUZr
6R1U/8QL1a9VGWzAtawLTuxsThaib5r+aCE1hKRhDnfUTjm6snTl4EJ0Rn2TNDqtFS8qq1e+2gcH
oxzl3ap1KNIvaP4VZaNwzCKZmH6d6yy4wH/KuVg3uhCgmH8kIxojHOIf5hLP5JUzIkSmj3X3hKRa
6g2IiJEXVTFUQ2Vl8AiRmYOOoELKKqEUuq/RZoSKMq5883uk/9FO2ydKW1ZRjVaRFSBaOEY+WlFd
tW66RQ9DfID8ORjYaW0n3SMrF21QVDnn9v1I5IsdmjnL5iFo5tSzAgxBaCWg0We17cpXF2LTVLsu
mwtGL+PrpntXlGcEsx57ayEydVXPuVzC1I7U/ibzkS2v8/JMPfuxsYXANLUZ1dEZEAD+lRfYimSf
w8LQfgg3PXezElvvlWk3zThosRebZvKpNuXmXlAqXxf3osHinMkYQCLb6/lNtJuHQj9MijTuV4W9
2MtKi6nDwoSJwZmy2PpGnhx6sz1HHXhs2oUAxchIbvM487cgU1wZ5rraf1v13iIvCDpeFYcRphBN
h5Kp0enfNP95bMl/Lp33cLujyM/bOZbQCI48G8kyyNGfQiU+JyH+yIyIfnmYeVjVrFWxt4BH3AiQ
JmLK5XbdpAiR2fYWVuY1L54MwSVtq9hN4+T1urGF6OxRHc1UgxePGVbW8vd4JN2uG3qZq+P5Hhe6
UM7QNbo8F61mXcpYAa+LHrFSnKRTqNcNg6Ov7BrGttZXvrVwYI6N3tQZ55k3pVgyqmzephWf4789
tkyEY7OB6jHJZsgyqSR90bLAANuZ3q+bbyEqU18q86TLQGyBHk73vuJMxkerAKO07vZ2b4R69EEt
q2hpu6exF84oZUh/IRS97muKogWTJXWjjySAV0jTZRuUCuWL+d2qabm35zh669II46630OGMs+GL
JHXXvlFWP2r+zz0iRMcA9Eo7hAa10EO9wHwTy+N7LM7PocofWSyiqaKfV1GkOV3kBUp4k0stSYQ8
NOtO5Xs87dGsqIGuIHCNV7sc2fAr8/wjCVG47nZ4DzU5GtwvEzIpnO28qMVcwpawzimyet2Zfw+o
OBo8l6hzRLCDvTL6CHHaC3EHXLdShOiU5DKOoTGGTPiIZUIJ1s+UlOIMfu2xzymEZ1sPuNxLrJUx
+MxZQeOgS1ZOOBqGJ1ttakfK0GXL10zVwsN8+K4JHHtdwilyX4c+ylQ1YHCrNdzY2KvFyhNZRJt2
hsqVduJTDijC0rYc3M5EcXbV11zK6cfHD4BevQ0RRfcym0pnnMGlCBxpWLdWRFQazUYpniQ19NQJ
MxJ5oF5cUjpdd30ToXVG33f9aDN6IQ8v02T4Xs2A0dbNi1AMiv3a79UwC71aQicPnVkvmRt/5aQL
p6ce2AOq+mYIahhmBbCCdqNkVbguhETrZLUOOmS+eXVbAoxU3prlh3VzIsRmndlzG+Dy7mkRlAC8
IvvX/WDbq0aHLH26EoNiyIekKjiBqng71YcU2MSa96Z9czpyjRvrgKkia1wqAGppX8aO8se6scVC
kCVPqbScEMmASWeINtemG7NnWYD/uotjv3X64mVlayke2CxwzHAWu/ctQFJ15ZsLd9qwSc0slCoG
b6+jCSOUVWcm8OPTl8a1u2tRKgi9tpiuyzS9mc+BXR8+GwA/nI6MX+E82k7LG6euErjNqqOSpvjp
sLk+dE3YIDXIGX9hKu2V5ofbdatDOCudqgXNCibUQ3n+MhtutCk6A2Z+bC6EWEwnTR5GnUMBElH8
JsQyDUvQZNUOgpPO6YxATA4S2N/LROtva/sGnMm6IBdpuCNy3W2tc9zo07ug8/Jw3aITtWGUVJfq
Gm0JT9GVrxMiI/OsrSsogUE9nY3WMYO2zVh2Y+l3ez+ZKigNWCSvWiJi7xLARNLI47KoC6n2ZrXw
t3gbrzpo6GSdvrqWWah8VDmDB3n52bJL5To0sOpd+e5CQKaOWfcxlFOvq2Ybvc5xD9ZDW/nuQlgi
6iJD5OCeaSR19dfsF52506zOGNdF0EJMOr75ILKWSHFQcsKnMco0I84902HdNxWCs+itEH4Q8ZNl
yiFMpxyKKBD4VYOLAOSiMnurHpbgzPaWPr2axnLdcXOvrH+UM0yxZkQQONitcvuQoBC8l7UxXpW8
Ark8ne4kS+LG1Nhlp1Ytp50VzFODV1Q3rlyMoux2LWcT+Q4PqHH+ukpSPBUqVX+zbtKFwxLLMEgR
2PJ6uvIOK10sp9d1HY0F8nq8DDs/VQdcDLgih4iOan6zMZ1MXrlWhAC1qgK+08jg6VAcwuhmlqJV
d29DNHZIbbWlDsa2ldjNbWpLys4MJ2vdsSnqmFkLvsXPO8vrnba/7mQ5v65oRHjrvqUQnSZ6UUnW
ziYyXXWwrXs9v5iG6if24pnFDkMkOyW5EnMUteYu6Mts79TtjANIMK2bdlGDy7LKdlTaiJ3QH/qN
ZgWTF5rxuG5mFuDi8VpMJHueBgdOeeI03aEOZmU3koyv29BFNJ6MAIdT55W5s7sye+kY8HjSKT5n
ifnIhcgUIrQclLIqAmam7RJAPrqRbSbQTet2L1OIUsSkJXlWYmg9SSR5iImYF7VmJ7erVqQphKmZ
hGNbAkdGKbBWrjizZayYAn9dNIkU0mIK1XGYCnOXOWb+utIr7QICU7Jui7knph0dGjI3xWqcy2Xe
x+61IVXjIQ2tceXMCLEaIVWJcGVu7oYOE/K4b+0Pmd516w48UXC8xn5sTLrU3OWTGh+kJNRu+6pt
X6/6qqISl5VlTouZpLkrEnXhmSbZzaAa0rrriwgOknJJqxA74qvGnY1IEtp/NzIUtJUvL1x65cbX
0QRleKQhil0l2co2s4N1ICGgjKcbjaVMKHtFLJqhCl9XEqKYJQbQ6/I5Q4hVnKpmVY74qpQmMXbF
gdNN1N5eOe9CrBqygglhwC5m6GP1zihy9e+wwPNv3ZpRTyemazo/y0d2YMdJ1a1fOL1rOVgGrRtd
uPJiH9XXZcu7a2EiXWfY3m+UNPrpxfDck2+RDjg+PcZ4CofICMzd3Prw8xQM5XAXWNfKQp39dPQ4
awFnlr6xy+Q23MFg4OqBHea6/FGEC+mgseJa59Ru40TdASZtvUbPVi53XThXR9NW/BotR/j6+rQf
Zzk9WIHWf1n1VXUhVHsbqzejgOOXoYfuJqmRblBnKdadHiJkyEyqCoerjPWOBeWBC6SNDdWUrDtX
Rf9lR0W2D6crc6eg8/FybGXJ7XCYfrNuZoRYRbtGKRAUYwduVeMVikNf1HGWVtW2/5BzrALFyZuU
Q5vljmLMACEad5V03UVPNCg3Ovb2CoOLHZYttyp45BvDHMyVq12IVBzJB9PoG3MXLnqgaRktcvlN
se7VRexQrFQKRFONzV3Jg2sZp4ODPBfaOpiZIYKHpia026pnudtma2x6v9LdAgPHdRuwiB7q0Vbq
WlUydpPtR98dvdD3BTXYauXwQqwGclKBKaaSQYlU8aremC4GpS/PHNqCAuA/BWPRMCBvB0dNE6a+
6QbHU4rERnJJ7g6Wr3cuRH+Mio2muZi6+spRMnVfJ7H6LuGKv3KnEynIA+lCKWFTDLOsiz8Uk9X8
jUbXOZ3r5QT/jff//fOEeO70Icy6TDF2Xd4kl3VoBEAvsaV9erdYduOHRldPT5i0SjXUuw0DS04p
v2jlbow3sZzlGOl1VbpN+qnGJGAI1l0+/wAfGThZNx0bK14fpqc3auSBWVU3T/+Yx6ZKCHEjlKWq
xddgN5khrsQwr7CWrs6pYj8yughAgjwTms1MsiU1QXYootp3cQ2Zzyzjx0YX+jUhHDPLilILn+/J
JIuT7AO8mJXdoD9ASK0/REHMNUVus/LbWDbm1RDk07tV837P3TxKh1oj8XtUXoxdq6mqp0qDc6jb
yFp3+bwXqT0avZcrVjKmMBgf91OKKKpVfy+DQl2HocJA8DQERnyWB2Ni/GaaVN21Z8va+72OnNq6
2RECGKsynFPRC935Qdn+ZctNdD2nRX+m7PpIAIti6OAQ+8hcVmWjJX2wSdljN45TOK8yLdK2ftLM
bke/LlgXYvd2VscfgzJ9rFqJtdNU5IMW2amXxaDEt+umSghgkAmYpvlUqYK0qlwV29kN5YyzykkP
73UiSMkcB3OUS+5dE73z9/DHaheQgf521buLQCWDBTOh4MKHkIf+itZau5vrdh3ACv/I00UKu7pO
xsCgFgOYQ9nkddEgMx7Vmr/ueiTilRQ6z2nA1rOrMnW+62xf/7t27JUlDRGwpIP4KXuV0QFAO56t
lh8Qr5q262ZeCOAk14a+NywG78fxbZ/ryiu9CdIzAbaM8sAJKSKWMrVQE0uy+a6q0t7iOq5sLLLI
dbmACFlC1E0Kpbyxdk47FP6FbyvF25YokNZlv/eXpqN4lWCylLKK5bZRd47rQ/bZSVNurVw0QrzG
ld7Zelk4u6aJtZdZmsnXWP9aH1Z9VxG6pCeGnYeh7ezsBvKQ1FnO+6Auh3VXERG71MjQv5ROc3aW
XsUX5eLoGJRjv24nE/FLuV/MHU7HDndCeM/YXGVfw0Arvq+bGeFGPQEJd3oEUXeNKU13AKPgmsZ9
kL1ZN7xQqUIdK3Eia3J2uH1VSN3PqZlsHN+Z1hWrRAxTnYTZ2ASlvyvquHblPDNvLaBM6xr5i53p
cUkm0/wx7uvc301KrW4js4GYr5c/9TSfW/ARTewK2YzNxip86iUGGCkK7+6gaf26rUyEMRWR4RRI
0zo7LcE8vctk6VC2qbPyuwrhGiTwQUHA+BTF8/pNGVvhy66V1lHycBIU5h2JejyGan8XllzrEbXS
XrZ5h6nSmkWJgObp8FHoO5kd9v6uKv4XZ2e2ZCmPZelXKet7tQkQk1lXX8CZfQofYrzBYvAQIJAQ
EhLi6Xudvyu7KjwzLbv8Mizc8XOEtLXH9VG6B9Cv/z7K0f5439Pf3K9zYgJfYgnNW4+mvQzSw0CP
oH74vqe/Oa/5WqqmZ1DUbcsx+pglV7l335pf73v6m+O6TQIipHYkh2YM635B3u3oLYneZePBq/pz
3UdJ5t6UYAJyIA5rMgfxIU9E8vN9n/3NYQ2rEuu1SHYYkiG+ayOiX9oRQJ/3PT3+87NvFCCCbAnk
4LRbv8QrF5cmp9u7kmHsLYSH5f0UiwVmTIJDf/BTf9814/sSShCA+/OjN6ArQbXfN4c8JdM+CmtT
rRsQNu9amLfNTo3L5ESEIwfm0mlvITh49Ff5s/c9/c1RhYwO8plbSg5WDnw762HSz0mTTck7P/2b
w8pHC9wmT8ghykWisdktBKvbTfj3ZawwCv/n4vfQm4w0wxdA3j3bQSup+ZywrnvfiXrb/STSRa6m
ha1Zwqxv2hD6M+PrvwoI/7G/Cqj9m8/ueJyHIoUZDstwjjEt9UlkfvxX0ex1Cf7eHQZX+c/HTxOi
zKA8ORTtkvK6WVZ6xIzTchC6FdDoV5AEe9/pLd6cXvSgQfuSreQQTO4rxZMY4yXKvPPpb+pCncoo
ykAbbHKyJhfKOKtm5Bfe5V0CgfHnMnVohirJyPnR+NSzC3QVs48KSZ358K4j9rYhqi1VsGtB9dEu
UXMARdWf+sm80zy8bYqyJGZqzJU5KsEHqBo7gKc31W2/3/fh35xftqRQyMdo8zEv13ln2xTSwK3o
32cd3vZE9W0gWReP5MgWOK+tGvxR9+n75nrAUv3zxTZtSRoCAuAxDdKBO9GT7JW5mb8r2QUNjD8f
T9Hb34JExE8iJhQaMxIV7kzMEPZ+39K/Ob7OaKWaAooD+cRo5WK33NpJ8HfuyjcndoOCbAeM1Xwy
gI+R3TTwCboM7fi+wVjofv65OmKRySiWQp+8SAH5KfBWJaQf3rlx3pxZfVVibQQEfKZ+KI9oBZge
RWLfF5b8HfVTicVjX67k1Onpc/CpfB1yb76+67W+bZGaC9f7sRuns0vY8C2FMuOvycp/1X35T2z+
23aXOYe+Ce9Xfy5zov3BzaVdT6aJ/G9FbSR2AoMc/8JThtQL3uU/uGD+rh9roXFg8TKd22ATfpMi
qdZEx9wmSSpvQ9wupMTIjukhIlaAB3IHlTNSHOMoCc2rvyqmh2qQ/dy1FYXW+NJXLdmIvSMsl07W
RIQkP+QZsGY/tPQB7L2YriGBWuuYxZdWLWIagZ5uSnroO5eIH2RNJnWFMmc++gpyaxhXOKud3p6y
NczDRTZlN97lbd7LS8qLiX9d5AIlxmpSZp2fqdbLMNUiWMt6iNCnDf9BYh9BdVbQWPW/iCcWcoNr
uaz8Y4N2Au0qMMJa7G8V5uZBQcl+vR3tumVzbSIHtF/EgK14mhzUEAA6/YvlDdxa6J9yDUEnV0EG
na459MZDOn8a5nloj5hPkNO5LJYirbh1o1M7R4dhxPdvl02ft5mVGDCgpNVf4mlI5H2hohJ0Uz+z
zN6iJyPWY+39WhS/oLsd6XtU1jSFmPrgYrpz0dgh0lMriG9gmcUt8ABVYgsRlrPDM7XeGV2w6AdA
ZpCYrXyh+26qQ7I2dKzQ3xznqmoLjA7MlQ49sAK88Y2674O06ePMU4MnFCkhcYpqXlymAVJTuPUe
eiNFf1/GVwJqiTgIGDnU/VQ4WBOB9AEEfDc8Qv5xAhMNvoTajm0aUnNnlgS1r6ojqPA/b9A8tkNt
QZrlukrXjU+nFhKC5OuYWPDBqw4diHkLhXH0qShkc1bI/Ve2mLxZduh9TGZfY8guJMlNgIQ4EoQ0
CnYDP13maX+EFtAAGVS9GZKiZiSLJuvqKEFS4ruDgLX/uHRx0X4ESFK7GSPoEFbpALeJV0zlk4Qn
7TlbVJp960w89L8tzcnWH9B0vsWychnBr9VZ6/r11K/4VtExjI0ZwJ3BGH5Eq0jm+Lt7WaK5DmfC
q6X4TQ1vk77qet1g2lAXiyRfyGaXtK89DbH9iipFNGEf0nwYdxi5sLpu+6kc98nk9SpvZBDXE5Zr
2+o9JpdVue5awLrL9YZ1KonmQ0/zzMo9KVub0BpiYi0aBvKiG/1rjOTG8mQpmqO/ar1N9FXNXTwc
4mZKmsr6Xld8Jubz0sO3dISpc6HgJ2RizaZqTt3a7uCg4JzT+Qq6nHXe2Z+RwVL+0iA3TRxrPEbh
IpFZym8xVG3ip0LrHLPDCGWHxzHLuouPBP0ABOnAfullMpcZXRm3CVAwdaLz/gAN976KuggORNc1
/TMTkee/OIhZ7Mjzss03iOivrW7u1kFZceutCJipqVfWlIJ/WVpsQnHHtraMu4sM84jTkymu5k8G
1oSpPVSyc6jDoanSK+CceHBQWoOuOgTX2BAy/zkj1GyvJGn4/NG4HDDEyrbIzdNqAfN0e2yjBp7C
bsClFUnoQ+ei3ypYG7LqStGCd9PBMTHO8SmnDjpGRww7ZqapRsjh6N8YPANisOKQCrET2tOhGFJU
loUiRvPV0vf6aydtU0D0DX7mUNaQtgE+oDIQW+VltRGmqa7AAs7pF0AQQvk0x9JnX5NALI8hi4+m
H3w27zz7Pdg5UY9dawr9ZVWjisaKrWxa7hvax+t3z12PFp4+0Kk7Dk0Kft/e6KlbhopCHrOLDp5n
ORg5IsxAeNwKB7HuCBg9qZF2mwuARdd6iImJvqyLD3SfM5Gx3wtBgDicjQK3dzjkAvWTA6SMzXyv
Xb9IBRH91W2Hqxhg/txCMoD+wGtdfFMVa5F2Y4WrxJcf1qlj6XowrXUDdpedzf3cZNZNdY7dGc0V
NL3XeDkKPUHUG0o3U8YfMuAG9C6Gajo9045ZXC955gpe4fZsfgUxuPZR5INfHlSj0/iIpeHs51Cw
McKIIWgj/CNckAWozwGqmdxVrRmlPxeabXpFq3wBIkGFqtsEO2GZk7Gv82VY+EfkKJQ90Tk2/osZ
PJOk1ikAsX4/2FVbgIr9St3jomGW7kzfDlfBGDSr1KCkU7Hjw1YWI0C7KnoESNsulRwAHu2rq4r7
8Jk0S7apR0QdPWo3M0b3+ukGRIUt3/vITOsN6qckpVUcS7Mc0QkesVA1SNsNxVWjP4w/0mFlHbRD
y9YDb9nqmU19tbRQqgGBhPD2oc+XGRYejFD2ve/oIMfd5nobASg95vOUVTLGMz6bIi/NwyhEr+Sx
pT3IhkcZubmg+4hHpLuJlaQmPPjCCWAdShNivt0l24Z3VenIDnOHvGqgDd2pmIz9uJOZyKWs9XQN
+yu7JWR6nGxh8r5qwhZivd888o+ysnPKZfEAIgL/2hCVwoNYZxuvrxG++9ZUeRL37hfzvkT32ArS
oq8Gskp7AsDcJzUntEGaAg6VL57oEqE/lpcGDIsK9TAkG353zeaCPkyox5UfYS9p3FWOAR93oHG2
LNlxziYHAXuwUuPwI8B8zjdNLAK99Drf/IscNuPuGBByoCBYLboUSBq8IupENeE4bu3H1RtskDo2
No/mGuws26k6rPG4fsIl0JNvSx7ymFd9PDb5kUMQs33ty0HOL3OxJIofmUraIqr1kOnyNqW64Fm9
LEo4U3cRABmnINeOgjXiIolbRBMYpydPcgfTzJhm8kOCvq7l3JSrzR43KqgDqDPvUoBIYmu5NPWM
NSnQSsmT/BpCy8XXouUKE0vgMSXDcykVbv5KpW1qv5HVO/469Q0zE3qOR7+EyqHHof9aCqBdwTTz
Q598jlwJ2N4VjobQqmqKZSNXjCq0jaK92eQkcN4C/Me0cgML/U2auTl7cvjO5XO3pXqweBNxpJEf
znQnkZmDZmpbZRDjny4FA2Lw07AtqfyZx90Uh4rJZI10NZQQB/6JJlHl1irusqH7zANvZl7xgsBV
glRn2ujzaAAxhnhwgtb1T2bQHRVV52hLsICZtdhaTehyfkw7uL1x3UGbEeIjg0tJhJERaJMscLhm
BOxVNw5Tc27bxWAFRVijW7gorPiUDDCNh2mLrvJWcoN02ZegEiEOq479LCoG8EHzddxKZR7xUVLe
QohgGM2Np8rEH7KRFSCeZGsWVTlY1qompbDRAGoKtK2eVMPW+RytwxAfNob3A/8cwJmPNm9BI5q0
4eErpLdnsYAURJLRVlFLFbsjG87EIw391CfVpMtNqKrjWTp0mJQaLJqBdVC8T3FpODlKeDCsY2Kf
lIbnr0ZAtWuqJsg+4+fHHmXrEzhFJaQjQ5Pnl7UvVPqFR7AnPzeFBXsUs03dQ6vGxN2vaBdqL80g
c0zyIbD3xcVKM9vf0QTE4Z7SMgfqyi1Rq06NS/rli5igjfGcaDa0T84DCqMqhRno8El0RugTCtGt
j6qCZrn6NFMUi39tYxHJaJ/Mbs18FaM66l9EqWP4/477KT2HK2I+P428HzDT2rVkAeywmZb0NQKo
IsX1KjiYizAiWB/kCrsUa7CSBm8B51nrm3Ubh+07nab+MSAITG/zhcxXFuBCP6xqwTxL0s1d+bHr
ut6NYE2yOb0johTiawzVo/5BID0SH+Ye5/A7NxpnshZpU6YY+IrKBOOZEXt1jSLlY4BEwIpYyxOa
niSFgMwZ1ffCvqghtu2PUM4Fvj5MvQgPuQd2CadtCFbecRL6pYp56+WXBMh0vOkJLPVzP3Ew52fa
rsnRLZ0QL2k6taOoHJCK42mYGLoQCXy7T0vpsgl8HefE0fSWEF05KgvQZybAh18FmtSWI24+vVYy
isOVgxjn2JVRH5sdta6ntzNbmvKTnOTAYLOLdNoBxFNMH1fJkCnFKm84BGbLLSYXlgwe2SMx3iIr
Dga17Pcu1UTsXOFs/kS4WePL7DjLT/3mhwHzDkCw3yfDJgAdHjdYn5e1DGsKFvy8KNw2vDHVlvVm
uaHUt9kT9OVGJ+pG5oPl6BwvFvaEBGFqDv3qBCyhZ1AYO7AtT+lxMmOR7+lkHDc7TD8zv4dSQytv
4Xvm7pIXPMr2o1k4BxoTJ/QybjJr0Ju79YiN8y7St40T9Ko4CQCJuOlGEObRYRN5Yc80WCAgY4TH
w71DS5s5L+2G4nLWDgoYVXAmh+yUS8wZ3a+QfU5uR4pqzS7NSD/hw2KyLK8SXmz0ppkzoX7ybCzM
lyVHT+xDNCQsIN7D9FP2wCcj5v1s7OxuMx9n05k12sLmR4uj547N0XqL4VRIUFRZb1n5TahuWg9F
tzn5InCKoevQb5E+zglioIfMGTbBtSpQyHTIZcXleDcIGW/3LsNCy6FeyErj/pwGzsi2c1nTyQ64
7ZCXUIOMM0DL3pd+ueYy/kuXRTqi+1f1jJ9X3IiQbxmVRm8RCubf3vf8N0lHHTc4V25uz8NK9Q36
Cui9kEq8r471ds4rHu2Sw0/azqlqwdo1kX4JmDp4V2MjONB/rk2ebrOWifJnnXXRJW6H/vPVY/4X
n/2vLsB/lC56k3LkPpp5CJ04D2pop37Psu0aubG5Oafo8ILQNUQG+c5mMcG2DyO6QymEk1+7Uly1
rRVP7ztsJFDgYrhe21qzqZwDKKhzAPG+KzDZuGPLWOAHzMR4c4y1KqeqF1OcA+HWEn5HylyaC3dd
1GJbG5Tr6Abx1X+1t/5JQSd7k5ZctUiIM8GcHUTSyGXoVElSyGlHVO1KtSGVUqXNBqAfMgKkWOqW
lYiN0Q0YkRRpLYj6VzDj3uyj1JL5sA6NmU/lCKjLbeYaIupJYlZu2QMDSEp0TOt5kOYeAXkGL8na
aSksdGqNmeYH9EZ6TCxMTQuPHj3p+nJtpQM9I28EIt1915NFpPthVX2+i+c2eJgxGIP4CE5xvB4d
nyP/MirQjkg1ZG5s16oZmoEKRJiIqcNRJ2mEZIreuGlr2gStdjFgzuN+5GQ17sKKFcy1scj4Iu6F
N152u7/O2H+LI3DX/UQDnfpt/9f1136qKcwdb+1fMvb/+a8H9zrbZX79t7vvk/k39F//+g5PWb79
nT8eYf73X//NX9UVT/rHP/bYdjY8Lq9XtW+zDP/3z/3HT/7//ud/gIdewvT67//jp1qk/Ufa4dcO
3X+uHV6poXPd9/+qHH79hb8ph4Prggwb2BugmJaA/2Cf/g1KVF5FxUEjBpqNgdp97Wb7m3I4/ivD
4GIJrSaWXgEceOLflMPj+H8CpBqDofn/SB//DWJADDoIbMp/GoPsCl4EkiBBkh28mjR+W0WB0tAc
+ySne7fMK983CFtHTFLG8+LucI/F/oX8FTIhBscdQFuVbbsZidbwI4WS9w+O3qT8m41sz/emJMTW
SZYFaCtmjIMAPYVNpJVVRD5ZVbbdAb6XWNrK9pjvRZUeum+V2oKMHvRQ2LLe1slvVTonqb6lcHmL
qR6TvEWsFk3pne+9lnAv51QleyfSbWX1ZrU2e+t0EJ8GpbU4M63m8cDm3P8Gi85+6/kc54cCBfaq
C3m2h4xQv0Mm+n6FfMHLvIwSB0rlOJHqgUAwcy/GxeNHu08IItVPgqHMnXGz2mGa+geE3pKbDbaF
U97UbQ5yQGsRY25S6GrqION7jeWPEMm8oVEx3QiRmjrnwh6iDJFGcOVNatLhIRGSZ7s2T+o8YY8m
bN1OzJPedcHzvUNr8v0mMBJDUXDfqbx9RJNDVhX9fJ8ua3u2bZifFzdl+8Lx4oxwN66jkNpDktpX
JPTWXaTzB0QG81k7ckH2/3dEwmOSiq1OFSeHee0+DotbjogGt0MeevUYDfGPsu9ZPSPRt2PNpD9O
IyTORTzKPRzeH4QX35DTBa47puqY0e1nkrXkgSbLtI+RHwXkb1t3AvWVKladexbl8iXgEDxdmaHI
PpEF1QbefBQYD/sGddLyhAnPaU9MttYW3nAd8RGOVgG7ub500drSX37T4lPsKDhw2udL9qxlF84Q
QGiSi3HOJr9Amy5ybEhFSG0SsGXj+75LWHmYutTaI0qO9HaKN1bsy4Hr9tIuRf5MVisjhKiBuKFH
iUBD+G2XuKgIy11hWYseu2DLAhpwSEqkxe+JchvCLc8XU8YfWsaJ58gqWRp1FzOnk9zB9XT6qNMR
WgqMb8sTpyhJ3BQKeS9cNnP0jPgl/p5veVFDg3A9LX2rHyNQjyGRhTumAzashmjEhmjcNm2ddTb7
gm0LDh9ZikolWYosOh3tqYXayd3c9NNvpLst0HdSIacNxsDFSx7uF3iYxuzV1AzEfDJdg8GOvBdN
LeDkA4vnu/toTT7wXCU7nSVjbQviuqocs5btRNNjFxfwQN3NCHtRXOJoCBPSCkiVbieDBFaN9gty
46OBniC1BLRFkyY1IyQAbhxPVds12twaxBkobE6Ik3ZGrphtrBQmKH+USAKfhtRNS+3bxgILyXlz
WhrCq6DNx3ZW6TdQeNuqGMHJrCZP/CEsU/uBqSwcc4LwvSRReVCFpAemZ1tBZ2eqi6bIqnhkQ4VJ
Wwh0IyvVWKnPkb/CeXq9VaLFBEopO/HY9dt2uY5uMqBdWdIXD6aLu5u5meR5QsvsDaqlK6LS2R+Q
aJy/qDGQG2U92EXKFnfF5vvvnHeyEiu2PQ8bFiNBmpel1x/ZwBH2HrKhhfDF0Zio5ZWY8+6mmF1x
pGoujgXSr2c41LTulxTgt24qbwFBKe6VBCBJlT09Udb1N7715KZgCfvYpdB/QxXCVMZAcTts/dm0
q36mOCfVX39S2KCfWWiKipZ/faryE59hsSrvyi7b4XXg73Z2/vLXG1Rmoie1bsmuiK9PIJl/ndcZ
7KOx/S4UUoKrZ+SCgVR/5q1cX4qAJYHtbR4suomQADVD3c5Td5YAfB4My/D9tPcH5D7KY7qIrUIK
Pjkjkh5RXwsxSI0OsPgBu6eDkCgk/rKvRRP673/9fVVm7WefZ8NRGPwE1by8/2sNUQJYX+g62nMx
s3a940PafqY4er+4SYs7mbTJr7W39BFTlv13kw9yZ+at/y6WZP4iMRvxYx3duBtzdCtWhQswfZg5
+Coisp5REipfcgyEPM+bJJ+6CYW2AZ28VR9BQE0Psrj1ETp5x7jwvzsPz1UgkYqhuK2so1mWU/E5
AZOb5OepQXJbXNc4i+OrX6kGd4GO6dS3SA3QiKsKibC4RcIMONYLo5GZqylPxZkgLHkxXZpc1jxA
GslnD42iz0hEPoVMnlaZbDtV+H2b+mM8mDPYU4d4CaclSX5MRaFqClTWruBGXihonlU7FQ8+0djo
RfSh4Ntn15XqOtWF8miGbNY2RuaI+i6cdAdmL+6ccOhmO1clN+KATpNp36giQXoTKZ6CdHzPu5JW
6CRlNyZBhwtt5VJnrkvqTOZIbPGUn+YMWxxk2TGqA7B6uY7iel1mVzU+fIJ0cYf1Vy8ibr4tc/Mz
hczeLpLkOZq9vsddUtaoQ8hTFMXjvl88dncOU7ygFrR3W4E6pRXZx1Wl6y5uN/MltKjA5C4nN3Pn
yNEodPlJhMLHzLRn1GADDDcrfq/UHLaQnygKvCMUiHFldduTsc1yg3TP0TTJDgOiwH6FSDzEguR3
U4pKWeEtr03eFTdhkLQWwkKgKSuRf2k/NhJVWuJBSPfaXBCJf9Z2O06oPFbZ4LKjLZIN6XLxs2Nd
QAnjWmdS8YwSJOQhCTN0VxpocM9dhFAoCqdtIXq/pPm4p+WKal8GRi3zxYGjhMeCi3ehz4ZbPiAn
W6Ejback2KlyaGEG05xcHN1W1PSWM85rf8Q4TbZfoumMsixstWprKMrI731AucckNnkEoiM5cu+a
GunT8gNYrvopMhlm/vKB7mQxFM9qzuMj5tySkxgbVG7J0K07PppuZ2iUQ4olZxLq51H52PAE6DPg
AXdd6WNohSCDj83XdvebGYeHcojGA2w1On4wtE0fUXaaP8+BZRpNY6A5F11e7uCQFn3FFa6RDEXU
S142v5DFDvcN8ix3iDqHWgkW7YppGh87qhU44JqfI1zS+2acmwFXXmZ3GFtNjnOOMdaCuRZVMqkP
M+3nl3ES0Jz2RKndAuWLb7KU5Jgv6bxbU0BqN+AFzs6NGTCIPSBzqybI8xTinEoT3SRZn5887NWv
dVGo+OU9eYDmtMM25eI2KuftALsYnV3GAnLaq1/rqSUl6i8MRgbjiUlARQuFEFyHebxVvQVJm3fE
I6edteVtt4H7nE9AyU2jmu5UB7J1LwQSYygKVXKl87MEmx0lf3iMWYGBtEnk4ZuLia36Ie54zeec
P4ED6Hd56ra9XD3KDin4UF4u/VHrdgB0G310+wWN/RXmGNOKwlPfNZsPH1DfLx+nxlxdaJTrMkHu
Pbpnf+LB4gMA5MPeath/R+320a3hmDXMVhkkPc+o61wSHxjqyyG88njMfhVTTo8kA9AYua1dJxJ2
6nqk79Km8ccV0vC4EFGuQG9ZY+Ef404q+uZ3OY5oex/yvMKd/MUKb+6iuVOPTMiy9lJ9AltC7KeW
rheJEYiXEi7jDije7pyhjFQnFg6oDUu27wMeVOTyN270py2eUavAVVYBEXvvyuWpoaytfAyNZlzL
MSSLZtwmTdmOjyjfdqi2rLBqes0/D6V96eHaX9A+8Ssvl590yOB7pSTZSTEx1IwjXGY83jILcynn
g4v7Hxm4v7uF99/zYcPtt42qihb9MOOMVaJgrAoY0z+pCaN5cDUM6MBZDOQxHRCt022P5OjdKGV8
e+2KOcoVecyVDu0nyliEOlQ5FDc8gT1WkLqDqxzX5bWjYmmVP6wSdnRGbFdxIqcDKl/fC1RBT3C4
5HeMNcIolsMlTNCiJq0qTw3rpkd0WPh6iQZ9gw5CidcUAz0wlO6y0HVDkSQ8B1lkJ6Yh9NsleVw5
44ddM7B7mWbfi8F87CWLDzQXG6rgS1pDwYMcjG4yXtFB4NBv0xPJ4VNCCOb6Ul+TrsirTmfLB6i3
rnsr9CtyPnB09TxCGRpFKZM4+Ry3+fKImWqrrjWf+LKReKpTXfTYbEvzCRVuMu3gYGFqDd5SFSY0
4YhuZscyR+sPSu4/MeAjapEtsmYM78nMcXN2uOpOQ0JehALQmiAB0zBPTzbpsgcnNLqcou1I2pFf
opLx3aCuOF7WlhVGK6ENQ+a4HhazHT2WEd0dUSL3CNL5macM2xke+M52G31qUMD+7AFyqFyzPga5
fI+2afgo/Vwxy6YnQ5L+hbM4Pjo2J18RV5kDulF/aYBBL8g1wRbm+gFVioeNqvsxl0dfwNOSHOK8
qFPIs8jGcI4U5CqxcX+ItbulWNfPDVCDSK1pvEeUfAGmKi8CyblqbkxU25SHXTqALOMw739MbRzT
qkSJ4NYzK588Kyw0e3pdhwYtBiIW9ODKzZ7EsDV7Jnl54xoO94x8y2W73OWlg7r5SNxr0xfzJ+TT
xl0xduWBEZ9ivFtxXJZT8ylBAvF+gL76ccvS5s5HBFdYU9AdeqEGpOHg8zRYzAxCzx98nsgdNP7S
h061YkLHB9qV0UjhwTaGoreMkvQuTeKxbsfF3vcwzjVKYSCRhVEj4xbApJ1A70ThhSZ1S7dfkpXb
rl9b97hCcve4XuNQOCtZFTBSicBbLz9Yy1a4bzE0LaIM8oLl2Mp6JfZH61DWBUW1wzQ5mgyyLl1u
UUj77lHE+ppuAIqnKIhdulQz7H+MNSL18SX4gde6X0WFGi79LEk+Hz2Iuy+Dyekjd5bd9uWE5MLq
CRzzcqvRDs5vOikeHZSo0VuWJQcZD5+Lrs1OBZvSHVSOcswla3f2rjBV0WoPs5F1+pBhquEDvl23
x6jDPduuepFL4tPnrWdf54xt1QqZsKVaJlZ+kFJu+66MzQ+FSmQt+wKLPkaNqFIKT2RZJIobqCpX
IOEMJ6Q66Y3M+quwKGIoeBvlI0sG92yKmCNm7/t4N6kkPLWKR3vEwuKkZIqOJt4vtwhR7V7lPD+7
NjK7ZfbiRZWjekpkwDXAYGfvNEo9pxG9LTeJSsX90hTuV1gF7Pio0XIjBv48pgmtBkw071fFyBeL
wsxJlQv0KK6Ym5EI/ZVqNv0f9s5kuY0m2dKv0nb3WZbzsLibnIAECA4gRVHcpImS/pznOZ++v1SV
9ZUgNmHqdddvJVEkiEBEenh4uJ9z/JAMQlzbUZbOvtTgXHokbp+pBj9QHz2pXP6jWHzNqct8Mkln
OZls5H49EbuWVtjs1ln7lDS55mVgEV4aOW9usqg2bUWaks9NbeQ3Q0oQIEnr11Yeay/Nw2UHymK9
UcGgitToj9EUrzfhJE/kzYd5r2RzTzQxwKkw2XJWGnV7tZQiTxPUwq7D6Fs1K50XpuHb2ID0yNvi
1HL96pBTuWuNuXww9EX/JwS+T10oAmFMxPcgtGGyM5JhTWzK/fVrWWr5DUuXuAbIl52xyJYrinH3
YBCM3w9ctvZmFYLyJOngkOfMJVtrBt0VdDbLtkZgLSyamvKB1tJgQ1iSK8a65q5xsyT2gqL2GY7V
vB+T0oAjIvWOpRXTzioNwbHaRnix6lB1RG2N3aoJi0fKePT4jKOahYmbQ0045JPyJ1ZO5ann3qPJ
GKEyUxfNGuSNi0Ued5WSogTbh81tlg7h7WxlnUNAC6CEquJrtfChqNmlHXmORt/LdVOcV8JqRIAl
4ZPecz2J27l3Bzj1u3LLEojRIPpCymm7ZGJgNWK/53PFgTWTTCLXkJ/UMW93kdon/+Rrkn8twbX5
lPGQV6qKbjc2xfKlq3E+YmS19DorgRbpcqMAJ13Nr6ZWZV5al8N+1Xpzr3dl5S+kbV5ycVi8FBBn
bCdDL323BrF87s26AxWaDNZZqk3xrllT8Vtp9VQWR7N1+t5Qfwykk2j6u0RulZqzPSxp6VsDGRo5
xCiteK6fSUGFb0OZVrdh2vdO2RsVdT4whRHy598SqvVKpGa3U5Q0+6HvCGw0a65el3lWz/KM9r86
p/MXExQmLkQ138ZkjY+1II77jIO7cFD608+dJqSPYxfihKumpuywXbTLRThUs7SCPo3BVNYcQlXM
rdmOilJU6NQsmacsM5MjoMvkTcmmvN2OnUinnFik9327Gm5O5b+29S5B7bdrjVtFB1RxnFYrqXex
rnTgLXRPkPvMVWujU4A1JBw6qTQegSo3QbRY4z8qZ8ROiRrrrpxT40zGLTtJ4O6/5jJQNxBCRWK3
09o6Y2yOnwsaNLk0ebS+teTdntRID4+WPghIRwqyL1vRdKgS4LODUlJgFwThx1BXINbE5L5rovFe
Loz5UIUFOTQqqLR7afCP2Xqy0IbbjeQcb1IjCx8EHh2B6WLdy3MhkeTUTQfOUH2qQzE84F+L2ziT
FK/QmvmOLdLbxhL13y2CobqK3hTZegPu9aiSYL0RyvJzL4WPibISE43i6IKSnV0DUzFj+XtRDIMj
K9arPqRenoNzaZUiOpJgzJ96SZWJhGRXzIxP+lQnDn3gDUdcIl+SesWeVLr/SuwIT1lkVyOYpY90
HDlxLss2feB86nvLDuwsbr6eCDKX+jBWUf9IFwNMp8tOYxzJuLx89ce0pHWPJMuHRpFHlG2W56gc
XqrGAuCqDV5Xjn7FjRQEhjieJIksYhgWezb5aqPpFJ7qvpddWnSUR0Msjf0s5SCO5YmQDfKrGwEM
deS0TwNd1/v9MnfLbmkRLRGt7FC1YX/iqpRGnO/q22ikqQsnfGa/yQ9K1Uz7BpSXOiqJIydKtKvb
Vf2BcGv7qGed4K0ZAOtJ4TJFcTF1FEBF+ymmG4mAfBsAYE32uF8hp2sM2WkqLfKvgLMnu9FAdppp
+jIgxugC6xPvU/ATp6QRNrThOqgex4p1pxukea1kfCqSXHKlzggpHk6FjTYkUC9Nyf1GD+OHsSeD
IE6G4AK4Pa0RUX2Xk8IdhjYKrE6vTiX5JN9oJ+5SChfttmLtTVGjabIkHBAlYWaYw9NcLmerJFxO
xky1iT2J/BrK5tvtSrbi0Ws0kc6e2nwIB3l2O6Osb6e0CsDMf6676DTWwvd6pDor0D3OExcjuRWj
DiAR2MitLZYTiaGxB9qtu2JkEgFq5pupdy03lvKFNE/jIMGGdQG9DhbgC04dbrF7IfvVTA54HQpP
QBj6YawVDGACr1QCZO64Ujg0rWucXBgFO7OUyrTnybyL2dyOKteJN6ZZEZggj/u+QzSiegGUqtkL
0j7V0phOpiafuzSpPK4Qoa1TIvLBdXa+lukNFY6VBmRJe1LT6mnWUs64lrxsqeg3pZW1ttJSNUAU
YfIaxZi9tZgTunHWvp6rZPjiurOrEIij3GbKkyF0XwaLVJ1M92+Ah8bMqQlGAyaKky7mBOfK7I6q
OX3qFishwVWJflGLL6mpRLiWbNzrg/VU6YRdTa/MJzkG44QOXruzlFo51NpwNvSaCsmcj7dQPCOF
TADFb6uaE18rF9+Sx9cxth61kLQI2OYd3n5ws14O8b+1GQxzJj4RQqa7xPq2Aucnh1eShBatJ2LJ
z1Ey33HZqABaV/FjQvl1oaZzm0mG6A8oxZ1UQfpuhMBirNoVk9WWkFvZWc1a7idliA+KOe84NXN8
GiZhSMm0W7arAEhGP1fr72NfBHElfwqbUHWrTDyvYLYPaVSkN23B7daSUle2yq86rHO7Lbj7SMlI
eQuUYZChGm4vIUeIUJrlzZqmB25K0WEyxHonC9K3XKqfoiz5OiaAHqJakPbZlOb7wsqpJhG0HqM+
0nYK4RoA9ayNuVtP+w6ahbfoq3W3KPJ3pRjzRzgic1AJzeKgoFI/KCbsEFQxKjeKh9jhAt8+REgT
7spy+AK5qEhupmhyk/gJlz4FeTHVtpIPy06GiwhZoIpe67mW3KEqMXGxSx1irwDIfcpsBAR9tHGn
lEWQT+uXYpBuumjwV2We7WYeDnkGYHnAABMtBEydp1+WSn1gvYNZUT0N6oaC3dnK0ogemdddlyWP
cxe6c0r5rxnK8D6JedE4FMe26RaX1rRnqm1nZW79QY6DWjNd+gmB6mxCT6Kxp72Cqj6qYe+WQ3w/
WNKzELHV6znIMoCXazN8z/I5c0NBeusKMdDYDSOmsZuG9FSLZiDI5qOkK7kzqsUByYmDRo9mQ1Xs
1crk+zmtJJsa24A+xGS6uige8oqGVFbe6M9xW75oKS3eUZr80szCvZbFjip1j2oTL063SsFENTLm
xuhR661fxDW9jcPZFore5Yhy57z+JMbQgIhk/VJXbhWpBoIBRDoYrHC5jcJqX/W0GKV7n+olRRFS
naXeJQuJO0Xz26rSFU9ozewwCvAK+j58QYNdoW87UZSeDy6ckMmuh6jz8mX+UsTi5M1reJK5umgj
CgltE+Ib2Ee5ZVDFRREqoojgm41xiMzYOjadlHDLU0rjM0kxDX5tmthl2E93piEe6W1AEpjrplfo
feKTbqhfgMT097OhpgchTZKTJdA2Nh+MlIyq3tq5ou/ItSRB3AlI/ck5dAGKi/Uz8irTm9oQtNMz
M6ddvVXmXxNd48ZObA0CjNIBvAFP7NramwnnEMz6ruuj6hSAMijKIP4yWysweL2jrluIHTU90k/x
qBqewpPRDSuF36JwehOaqKHkGl3raQPZ5IiMRjIajwnw9v0IiwDNueGbmmVkHyhUkbewhyEJeIIO
EWFFYn0o3WaqWpyGph3kqThLhT5S1oAnPCzPalgeGiPr7UEU7/VhzTzZqHOnCJvnPB7up1H+RDk0
s/UaDICgq6nbSFEblGu7uPALv7VRI3E5F4HHp3r1NFSjAXI4PferHpihpfhDo4QOsOHFHtT1Qa7X
2ivasQJqCJEyX3Jq8tIXFKE7MDJ16mgk6DtVzB40nqhhoD4LAJTgNTJ2C8VR2yRJq8RW5xR5mLmz
Gd7CJzgbJYmLzoBX0Me9zemzH+Mc+e0IRZZBe+1M6XUY59xpqSt6Y51svJn+OaqGb5bYu01oUU7R
NW9UowQ7Vu6hTdR+ldMENc/Fb6iFF3tBh0igGtTojCw2CB1kbzTXxh3y/Nj2oxsNkx5URvpFqChI
ZOj+Gn1/2wqTslPjRvLXrjmbocS1Wzv3utHeRbMxu2046zdtpQ5u2JPiHgtOZdyncjBLwzGmqHKp
Q8eHfkxUH5xgBSWM0J0SOgn1kIuooVeF00bms2Sl3S2Ib+0U98mxg6/gAXDcgxO+S9E0I5zgoAm5
ZLRp5oFX8qhegsPPlJYsEFXcTE7vJtFI7KoTZTs16HYxJUnmDxTtvVglUMjo0cWuW5IgN0lci7ps
uAJXA/BO441Gi5lxHXUPItkDkCdyjYb4jIgScLWoVvmjioNklL8qM6mMqjiBiS+8RS7zkxipOQGo
lTuSymXFWBRuOIVglGRyudxByppScp/K86jUc17cV1EtKT9WuQ4bN2yo4INXR30uUKrByI4zrMIF
1HWXKyfqstABJG3M2qCjuYF009RtLNSkKxqqUW0kCKmvddYEZbtR269pHefk6vtu/RyTrpsfOtJJ
tZ2QkJx2/HDSTj130MqDorTE95zvYXvXCtXyz5rNZutRbq/J2ReGIe6LQoOfk4Ql6gX2TLmkcoqo
qUQ31VpBugEBQkCoL0b8BX3bCGEZTTXqs0xhjGgau8+Sm1lLquE8tqFF4BrRLNYdwCmVhzKKrcG3
KHmTwNesQXdqpRnFHfz/lnpztlaZcIzIvy630xwyuRAFasqqitr1bmqm3BbgM41SMtttT/uhl7KZ
VvFg0XAHCl06q1LvEffo5l0CgAI7ngoasoHkXVwoOsloS4Vp3YOoMG8hNL/NjXZvtmC41XHUnVwv
k12fddPZVKCHNmndQKwNQ2BzyRC9FulU3wuZAHejpUmt7MgiZ6kjlpIZAPY4r6OhPRVR9hK1hq+n
MUlwKXTkYhj9KFPuzamgSS7SWaBwEIhaWvWB4nl1iASzNh284bA+q0CgzX/GtpW38Uf9iMDvp6kG
Az41sS9E4bdYHaRdkRs71KJ39UgM3OY3i5ZIbpgiQVukVUI5JF4pxCRkHg3Zp4AB82rkh2VKKwip
QO+mbSygP0Y/PzcrDOt2ro5hL3N5I+w9TsVS2oU1y8dCi2PX2Bap1EqF9He7awWlCjrA1LtJqd9K
wbyNQfpyR2oOU02Mx+0IenwBNYptSXMoIcKP6nLdOmLMDplguXwKO+ibwizrp1wVVZcM5gKcIQ0D
YWzVz8s8wM2a1s91n32vCDrcfm53abeGe6Omf3nUW3SzWTWQq7X1XV7MNBiq4baCzLCrxukpnpP5
OJL9emgak37qkwH/MRFfy76MHYhvnDKKQE66XWvw2VzQSjse04reRFxorXX11Zla+Rx3dM2IZ68E
v8alqqEY0SwHCnfK3rA4BK1Frj1VmpZdHuU6UYIBzzDlplx28wPoaN3WtSJydNmi05sURpBMDesE
Ifeslmb9ZFhwPdNh1R/A9Vn7qYkMlwJL8y2cckSsEnTjrYZOQ5HSSftuBOfVth13iZRqbdzCB1KY
PdwtBWEqIL0Bu53cq2keEwA13xuKByT4V/roTNN6Z8qL6JQZJIJQE2R7CrMvmc79s0s42io5fczS
cXYKuHYepdjHdS6Kk5WFlHathmjQGHrL1Yp0fq5UpSCYASd1oOg9LKAtWHub1Cg8HZSy1q9AxOS3
3Mq16qG3uBzKZPYlv8xhL9ybS5V2fi/G4kFLi/ptRQUazMnIRG/UnKbmjpCrn7NESqgyVvUn0G3a
EeDjAPGWIuewtod1c1l234XQOc26pCRW3uRABp1GJOdSWyiLTVtwI3XCuifmSJ/BBqNbOcfTQe7C
+YADI7A2wzxz2ho78MqwnWKnHSSirq6cavEgyTTktpV+mM3vXPrgP42Dhk7iHJY3rZW5ldpMhzmq
1LOg6d3BHArZnWNBv7eKefGpS6S3/RKX57guv9EKUT6xiUsnK3LhgdbnDzJNsIKWFkGPlEagA+Q/
tDY1XYSdQADDLqhWVX2oB1D4biKFgrvqURqCA4rX/gjS9pWGfJ+oPg7ugmj20IhCkIZckeUkOc8Z
xTx1ITfFObw3G0X4UTbgDCrLcLql2qVyWTlzs04BHsLXNLBEJpvEK+iROWDkmepKWihxMuvZKTLE
x9GivifCYqb6VduyOh1rtZcDWRE6JxQt2RmTyV/NjLWfpi65N0R1JJwvqUn2sQFXqIhcDZDAJ7nu
jdtILwwaF0E5cKq0FR2DFj6BFGeL3cVy+2lNs2fFhCE4Dc13LkD9GRgeSIdqeoxxuyvYq3n+oRvq
EwmixB+ouVCtP0eFGDthaxnE39MTIWgKvxE/Aft+8lGE+rxahUWKNp8OYSfyaKSeuvikw1mz7Kmd
ROA4y2z16U2kaRok9Mn4pEBaPeWTlvuAGZLdDJo6BQu0WMXqbel8xia/ZaYrufBBr7wCjG1/Y8RN
qfqyJLwNoql75InMQIZ7d2sOi8quw8JCCazKBHPPmZRItLtU0/cKCIHJ1vuFHpxrJt2uVf+aac10
Qj4g2+Vpt3jQSdUjBcnuFr6OunFtvpfYo1vD0jk2LdBVuyijH3qcgBZqvKmffbL6CDSw06zmcYL6
5VcULvZFM94YguFK1hjvCwVQh9KvEsE4VIxKERNMXe6IfyzgGTpdNyg2dKB/KL8frEHaD5Tl5KXP
XdgtDtxgkxlIj1bU39JF/aaQwb7CGBv9uogA2UJtgnasGoMXrVZ9k6atAIQnjW0NtJJLIx4qqlAG
0CQJK7tJzHDfwUHdDyTemC/gr8Rangupr5wccbwsZZWyLomA9qbIFMzpWeiEZ1pKLNS4YAFYGrJc
/bSsHPXafQWf55iXGnUtquZogXVHIZtKuOT1nnIdDHmJkLyqSFQqUB4BQJhfctirZFCEb4q0PK71
IEPojejyAENmmlLBF0Ztrexl5XpIp7sfWwI6mFbjhwQ/xnQkfexpwplgXNK6BiWLdaKHVMkN5P+D
4iOw+r9i3DcU+Qeg+PZrl+SXr/8PJl42/2Wqhg5uWRZ1UePe+n8w8YbyL8tURFnVLANovLX96D+Y
eO1fQN41Ot2bhmJRa9+kTqi29/F//5egKP8yNEmSRBGUlKjKlvFffwGJ3/hB/4OH1wAwKabF+Koh
Kxv+9kI3R4GknsoRtJZG63MgIHHftzsqpuS7IsKa3v9lZe7//cb/qxy4PFC77v77v/4cTkUTTWIo
2AHA3C70nWrBoIF1r84UyrpF+z7nmbTm5BYSTqBIBWr07ePxfmfGbNNTNVHlsDckNoF2KRkjUn0m
yU7810DsPfeGoj81iZ7urozyU5f0l2U0QJyLBvV+iA2irkuXqnl8S+IKJz0cgzv/bu/6vm37x5Pv
u65/cvj3yeVP13XsPV+5p6Mf2AGvOZ3458F1+dnePfAz78CXvNoPgjt3z09P/HLASx0n4N38nc1b
8vbbS/yK3w+e/Lsg4N1s3s72th/7ge+88hI+gu1s3+Fr/uHZtrN39ozLa3nH+90db390Xd7qle8E
nu15vOOLe7KD4MkOPIff8TzP8RzH2V7m8fu83/Zmzg1fnJgJn+i8Db/bO4dn77C91DsEtufcOi5f
M+v9rmLyDp/O9/Y3juMHJ3/7oHy2Hb95dr7yrnteerh93O8ft2Viobbfdk+nwt6GfXT49seP7Kd2
+wdP7FJFsUhbsiOp9HDy714D/4lJec5XZ39wHq+M9FMf+6ORLrZYz6UICqz04LsPL293kX1ne19u
HdG+Mo6ysb0+GmejvvxCNeyaro6NbRwe0UtwPvOcHdabR7I/ntyj41wRIvupEP3RgBf8vVDqm3Rl
wJP7+oS18Jw+fkb4uStT2rb3r1OSayOEPPdwejj6x82g/dPP//j77tVnb9xhq6fXk/96umtsNs7p
9ZVnad/sMKzgvAt2u523293Yt1jYwTnuMecvNzc/zfHGdm73PG92HtvCdR6Ojs3+9A4PzvGI9R32
V4SrrhrCBVdTFccxJGnw4L64T+wbVuyaVWsX/vXSD1nbgv6yYCueHKwKfsh/vYs8tiXb/W7b8Czb
mf8F9o6vtl0d2czw8M+eerj9j7vf7/+Z7IfHaybys+/aRzZy4fALEA0pqYcHvNTTne/8sw8S29/5
26KffHyc+3ja3CQPhgfh2fhAZ/une+c/uU/B+eS+VPi2nf1yfPN5A6Zyt7N3T/cjy+fiRc7BDrvz
Dth5bXu3X1P78Mijdl3Zdh8wiFfL/uTd4kl819673gN+6HDaHMzHpqpttv7RPC+ETcElzwqiQA84
7JP9gs8dbT73l51vn//tmZkeTvTouEefD+Hhdz/+BMrPJgUffQTCid+evbFMy7Qt9Qvu/cQqnDa/
dnp071znGAR46/0ruwVnjcfnlNh5XoN79X3WnKNnv50C7gsPx391g7s7HDZ2c3eObPszVuTzTDgl
vAO78AWvfbB/+rJgF9wF5x9BZP84b2/69nT3mthPq/0W2QHODj90d+afP35gjfj8vXP7iI/l74f9
o/e4/8fB5e8f7SdOkdm2I3vHVv18c3v7+faw9z4Fh/33xwdOCueB48DxvEfX/nrDQbR/OLqPbFHb
Oxxu8NmHPUvvsqo/l5mZ/8Nyc7gyImfL/sS5fDo6e++Wrf7zhc+PfHtzCo/u8eHlBUN0vl95Ih97
L1m8oOeaFHIEgyOGU/LI/7Hd3cnlyGPr2457+Pch51yxA+mnmvb/3Q5k8eK8yUbDGCuGZUyW43TH
/merbaNup3djs4vst+2sx12yLwKbF+Id/PN2KvOgefB8deYXAvuWgMDnq+13g2B3y9/7RxbNPTgP
PwMbltXfTk121C07N/gZLuwPBzbkZur+ZoN3/uZOY3uPCbH8eGvfxR8ft8fo7l9ORDru/s7ldz5+
ANvp8D8LoSsm8awpSyQIZJin4iXXc0QnJxLpjWSD7Bzdpa/HjX14rcPq70/5P6PAATRUwj5Zli92
fhV2NWpYRWejBGF54QC1ui3n/DWaKWoAuxBu/3ZW0GhEUTRFCQlfLgi/b/NcQvaB4jXaE62l+ok5
zT7ttaV/X+vgLEMbfidQ/3PtoMnSltpAXkKXtcseCNJgJmRFQkAXaix/FpOmCPp6Xq8Y659rxyiW
phlcQgjPL8PmtiFd1htWa8+ZCj4mBts1wCDT0FaprKUiP9NM8dPH6/f7Ebk9L00SQeSZosk9Sr6U
6bdKpakLmldRSy7lA32hNBe9m/Qk0lL1yvTeGYqbH/ccC7IxV4QL05BrtK2KAXAGJKma1GK5wtMc
aqdLi/yKYvQ7K6mjwK7CaNZMg5vh71ah1ai0CWVBDT3pyEEnqb4n99ffIMhk3U1tZVwJZt6xj1/H
My5829JXa6Wj5YatAwDfFyhwCF466smVcd5bQk2WLHDITA8Bs9/nFRb0YE4q8syU3uPRCTUxWVwU
cJdXJRqvSov+4TA0XTMgo4vcyxFT2xb5l+iJ/LJudht7IlrkzB3GVr6NdR0WkUrJRp9N9YqDendy
JkBr+Scx/lIAY0R1xuwTiDNSPlDas1J0EnrEI6IEpZi/tnp9a6xgsJslzbjsziShZpkheQJ2tBVz
lxq8ftulK/WrImqvbLAtpPvd7Wq/DXVxDxlXo247iVmRn7qLY4SpEPtsng1J2fD4WfNMxvHl49m9
Z42/zu7CJ44qfd2nDEUtKRap84MY85Ou/7tOrj89Bxd5VTd1LvroRl3YYmfVcbsivwqxxxrus4oq
u2CWyl+1PvnPKBg7m1lXNdT1fjfCUAvBkWzAjKoD+qnM9OtMxkq/krJ4z1/oVA5JSkkWaOiLUchQ
w1dtIKkJraXojmnl2SHXi/CfAq3wJwt/1f8/7GSWDndo8Y6qejFiKlByS3RlA2gb+i4fhy+aqr7J
jWx4f28M5PZFeTu5TPlSh1vXxDiatK00FUK+mYrORDeTiuPHo1zcfrfnRFLHUk3F0vXtILnwuLFg
IkS5QZsapVWo1iiTA2A89Wr4/xtgGyErXduFYZbtKFLDiWjGEgoCFK0rXuRP49fZOrooo22xfazt
5796raTgYklpHj3XPtcfyk6lXBgrQ9FdeYI/G1r9vrMZSSfWkRVT06TL0AOYlBlLc9VC9Iuzg5jL
o980tfJUje0p0gUKWl2NfmkGeEphfGdeQEbxDEDYWwHNNporodCfnsbicGVHIjaiippyse2nhfhI
GFE1BdEF63WK4PXbMj0p4aaLEfz8pB2Bfw/91R4Hf645I8smpzvKJX+GR4uszIDgOClmUJ5OW4Gz
XRX4WB/b2Lvz+2WUCxNbxhpwU4PT5lo3Qr3LZUrvobArwPsu1pcKfRD34xHfnRcPmIXTDYmi2e+2
hBgFom0TK6osoPgFC8WREQrVlb3zp/Nh9XRaz6CCKJEVvzhny0qm+6DRQxuEe3auzAUAd9alO3HI
07c+gXD68azeW0dMFpgeY4l/eIQwq6BDaJxIejqptTs2pnCUQzFyTLPoTvK4WL07R0SBV+Z5bdyL
eepDNDcNFVo7L8r2mE5VFdRoap9SZPiO6G3DMYENcMX9vbe4W7QpKlsArypb0PGLO5hrs2igEbG4
iaS99MIwD55sjRvG1gLjQ3eR/vPHy/tnGGNtBQlF4QrEsXgZCw5KNJVahz72GHalqwPVdpUiHQHA
zn8fdhJKE8HoiiaKOqCc3yeXqSu9XHS1tpdpyD0gOoM/U/7862Da0lSJgIRAUN6KNr+PUi7o3Kry
UtuCUU87JYPblKXGg9gg7pO34hXrfGfP/TbaZkW/PLApkvVuBpVii0keSo6SANZDVbldlyuWscUn
v7tvOsVqhrhZB22DLvtQso+TPI5XYFuj2B1iUyh2VVmIgMQ006vRIX6CuidkQB1R4/j7rWCJW7WK
+JoLuXIxSQNc15r1nP7QVK1HECzyHZrLKCbJWhNUrb4iJRyH2pUZv2OZFnkXTgiqvdjNxQHBnUTv
YbsRikoh9HOwcXYtUfNNxFH4e1+N0MTP6FrnmvIzM/vLUzRrdNhUJCs3BvJ41IdmCJCI1w6Jasn7
PjRQicuhxF1Z1nceKSkO8g4EIqYm/6xy/DJqGzfy2veMqgy6HNl5kpjulFTdAcko5NjUCk6ACciz
QdbrytB/mO126OqqIkPCkTgDL56oFqITDncaeiI0AxhGpQLawBivdMn54wkyCtkHa7uTEW5d+hZg
nUjor9jsmvQSKuNDilpj0uV7pTbKv2oLSOi0jUVoyg3QIJcjXUSo0C+QoK77Gu5GOdd2Mwjr6yjI
uXHFVN6dk7ppPphkBvRLJ5asaY1O91BjldmClMqiHsV8KAKQ9N0V3/LeUAb2Lyr6dtBeNgPqp7Cs
qqJgKNATNmkPWq+sy5e4EpcrweF75kAsxBZAYM1CFfx3L9agm5LMco0MvyomXisQ68YTLQA+Pmre
GWU7ZjgaWTzRuGzzgrBvDNwmwYWhhgZ0toPlVhXmlQf03iiYNjbAGKZ8WRRnF0lmlIMDmZBxcijV
C2/jYJV/fSe3RIUMpaZy2lA//llT+GXzGnLRIBIJlklthtCHPdU5mTJuoqfWlTrMuxP6ZaTt57+M
VEIvCld0lNFoHp/Rj4BlSkuFK7a2nYq/HS9Mh9Tk5vvwuZT3fx9EQkceCX+EsyW9Em9gijePhTJV
gYWEwIoY8jzvPjaGTTTwzxGh5FkKGhGMehENrE2e5lPDiGpksYCNFLszvDEntNABsGMtjPflPEbe
QvPMXSk28j8CrM9OQ0MiVqbs/PHHeW+ReZAoFUrkZoFT/D7/CFFjmiNjNaAMV1eohdQjPfDj7wcx
NF1WkRAnc6penGg6COOkqzXUyZNWhr8/pejCdPCc9Ct74L2naVhAXiFr4juszbP8YjIh2iSismCc
ZVrODoAzkOoTffW0cV/2wnJltPfWziS5YpmGCp3wMjwYZlTx6DxTAwPWwmOGzn1Q40Hdv1889P8t
lfiHGPIyqW3kRqssEd4w7Yr2pqKHBDB7JbkSPb4zF5aNCxTekAd1uXLI7yKhncDbXyaQYvlkqY6U
aPHfponA/iCHSB5K4V5j/iyd//J8zHVE2mqz/SxRihPtPVEtCEvzir/9M8uxDQM2SDOoo3Br2yb7
yzAF+piaiKYV8OAwuREW+n5ITX6oJs2ydXG8NSftDN869JrYCI/kug+6VddXzpYtlLjwLOxvSaFE
QKYFktHvH2JtxMHqEYdCJXuUJa8HD13eq7MmwpcYpkmB5o3Ie9COlnwtRfvONuAmAA5LRnOQEOti
GwhVrIlDAQJxKVIFTQ5RB7xfJzcKXQGdoQv5869tlINHJv+s0BMNGPbvcx1kYy5WES+ixjHo+U5p
faNAvO7jUbaP/fuKIihikB3DgjTdurwKkG+O5tbgsYLSjGD6GVWwlKuB6rZ1rVPgnyvIUKZCiMjd
A7Ty9vNfLAhfCZ2C5sVoImqJ4C5V3pi2CG7kk9Up2vd4Kmj48fHstjW6nB07b8sy4r5UEHL/m7Mz
240babrtEyXAmcxbklWl0ZZsWZZ8Q3jkPCenfPp/VZ9zYZUEFfw10EADsjtFMofIiB17vRgyKxGr
pz0mzV1TY/+GpPuxnxb9o5/8KjbNxqJD3Vivu8xuL8DgjGe8uF9PV9MmeWJxyyGKZFd7OXzd9EY6
LwAAjGrAacfzf1WD/80FZh32km6cyTkXUb7eco4jcmGlkkaG9Wi8+/c7Hhd6kCy6msIGgBi9oxMm
Dt7cnNkMXl02pOngEM0Jx/zk7DkJ8eheRwHXYls0FGLQUdDk+VOPQY0TD/hl3PXljINHGWTki/yq
Gs+dEW/MWdfwCGWJ/8gcnWoHaZHwy4bSNl5tSb93U8BpoMfN7KEdB7s4swzf2Pgok3BNxruOHAr3
gZevlG760sHylIXvjXfsi+WDCb8pnp2BHnhnzNzPpV1zTaYxaFR7i84cPxTj2GPr6ZzF673x5qnF
os8MCK2PgtGXv4xVjfhN0HwYlj32BuTO1Y/FI5ZvjFVCJqEBYaRzrU+zfz7KeAmU0MmaodXEuvnl
uAZNyW5PV0Xobk7VYrOX2PpAD0V+Djr51rfl0oX+1OYqaTrHn/+1SeALViSoTukLHafky7wVtr/b
TJlcq9yZ/DNx41uDSVJWZB8ljfynOHKFO1WGUrsNNVn1q86kYWfB+gUKQLs8vL8TvbH5ecchDIqJ
PoU+++VzmYnjbtCDiAkLP/lVKHP7Eih/PpRNVV0UqOe+vj/eG49Gfh7FsUs2IEAm8HK8yhF5PW0t
+3rr08aRUbwcBlyNWv7OmRXyxlAB5WaORB6NTPHJ3Mi9uktHVbShBBsCvWedMC1wdWNfmlCemvj9
B3tjT8VCjgdjlzOOycaXD1asjVelk6B7qa6LKAFHgD9lT9EvSjCR/6W2gca9nrPmzM3prXFJNTKk
/Z+Q5GTlTQrvX1wSGHehFTRcp9z5QAMTvaJNnn1ZWqe9CWZsod9/2rfeLfAOSsMEX/zH8ed/LYfZ
pytdCQwajg0FcdKwyrsSV0jfH70zaZw3ZmjAPuciyiZjjCD95VAazzl/xhInTEatadrW1mGDSHaB
f2kR47EsziRZ3no0rtTH0gm5Yi6LL8fD1zrt10DS7YCT7qUFqjCuU7f9pMExnpmhxxl4EgbAHLGp
M/hI6TkgXw6FBaeFMWgCFCfNqw8OPctxgYHT/v1v9eYonLuuBdaMUOpkFAPvzdpz2U1gn/W7PjGC
60xkyz/nwUwKjmQjMLgxXMs/XoX/mhE4IJMk3bC8wM9rxUnGoOX7wimoqcWbGxj9mS3yrVlBdup4
jyGocILThzJAik45+5ZQ6vOs9D3cEtqCiKdCv8dI7/1X+NZo5PeO8ilSxNzrXj5c14yFZ3cs7mHr
06smH+z9WOKxZqxrd60XPZ15ujc+GTsyWWhJ8xBl05NdsvStbqHVHq/OueuoyWYGjj8gxGiuff/B
3pjsDHFMipGfdQx5/EX++mpr55h0kbOO13n28WZGNxD7ZRvkIejI4fP7g73xFnmJlCWpssNgOB0s
WU1gcljYhJ7MXDzaDdn/bIajG1oiSOKS9Xeyf98dObHJlBKTUBk+PbbhZtVrtgIbLWb8KkqRxo6F
g9M4uWLnYE0ariv+xu8/5lvvlKAaWoTlHPNMx9fw1zvNwNB1tXCIMcfqyqKSuKtqG99xyMBntsZz
Ix3Phr9G8jokYSiCYBxMKp8v2aoxi4VvCuIxLzs+5fsP9sZRI/1jUfQYm3CmnDxYDRSgyrBMCwH6
qoPeXHGnvUTiDjH2O0GX85Xf58nX/2FQ77itsBy4LZ0MOtQSp5jAbjC15iXmyEC+1Jv3JfMwfTW8
3t4vY+acGfON6xkbP1E12lQkC87Jex0D3Y6FjXktNyUzxEzvSmJI8HVLsuIn9LX6m1sbQ+wKY7i0
lrU+syZfx9LHihBbKBE1PVeni99wWn+1K6yTJn817yergQqdDel3kfTTrQ5Eshsx9b8V3Xjm5Hu9
6xynKyuFOJqEwulx1ICtyhX5yTCxEA1Rzkh3hV1Y9+9/0Ne7ALdOnzwkkjLyaKfnK82TU55bGFEQ
UGffUp3NWawg2jR7B5/rbxjZpt/fH/H1Cz3ec0mp+R5noHu672SqFpkxEEHUCoYvvZONeycxQEnD
gZLK3rUb2rGb1MAkHff4c4qFt0b/L4o3XYded/f4878W6SxaI4eDzWUb3/Iq9gULM1zgVeGJuFQY
lORY4y8x5qldSWe7MH+///SvNwls3ZnInJLkGsiUvhzfoxpBmMwmYa2lfcm/38vOwcE+C4L9P49E
ipTMEGWc/xLsL0fi7mBJXXFKwhX3m7jRwbKFsqSev6dXe8vObEevV6nNPEIse5S6sTGcvNixENiO
KhDXHsahvzhAYnyqytgsEzJwqmkPab31z93id4dis53H9x/29WJhdFLpAcG3b5IQO3nYia7viW7f
ENVYcW12Hv4nBebR/8soAUV+Kj3IS08CAVZIgEIbWzlS2/Kq2JwPc7CKy/9hkMA6rnqUnhiPvnyU
EZ2fQJHGi1x0d4cgHVf93DDmczqwN1Y+yW2LVKUvkQ2elpOonWJiSotvmMJZimVPm6M06/QSrd96
FQQY+73/XG/MfGpwx2KHTxfpKzXYmFpb2x8/Ee4v9q6ag+qDS94LHtfq3L0/1FtzEdWl8f8SlmjS
X77CGssM7ls4gfj+Ml4aRe9EJBOO7d9LddmNg4FpIzR4vAu6Z3rgujNL4Y09hjCOV0rWCTH8qS7Y
rUqMVQ2Cb4zcsKzoySjeORjmk8dc/eHBgu87Q5PL+wcnT7fhzMO/jguIsGhfpdhDBtw7VUu1mGlZ
LumX0NSt8czHwOS5sViM0ZSl1YjMsSw/wUBz/4cNh4HRFvCR2XZOc/8qz4+eoVwCNrMfI8FveIlT
U/Zk4iN5JnY9We6sPAhfKAq5ALCHE9m9/MDJnDW1dLY8NpbRjU3c1w9mOxdndtDTpN7/HyZgPzMw
b+BS/3IYMGu1kdt4TxbUKJTEKw0elNi1RgEO28OQgXpicwVV7y5Zk3XfU+28Tyb1j9P51a9xsiM4
nbEogts8znHoD1cXJ20Cw+XQ+rUdl1LvWg/WEauZxBtCxt37i+lk3f43OuI+1CommVQyOC9fwoCB
eQ5NO4elkk5Xbu9tO6yFcTfN53Nlhrc+699DHdf1X4ezp21/c+s5jycp852yK2Ci69ie+awnG99/
DySPieGAaI6Lz/Hnf40CeqN0s7zI4iSHgnaF6Y2TROPW4VZlb4U0PvudSv4xmjsOioqeKh/95cde
/JO3aG9OD5dNpvGSZOmtwlY9bpjBZ4LVNx4NLDiHB9IZ/jkNlScaRRJBgimW6xbU1+AM7BJP/9q3
LmjVH+n/8Tt2/PcnyMmG89+jUbo8qrQYm8vIy/fZJn6S5Ru2//Vq4DPaFDh76MjXI0RNQFD+KsFo
ZfNySKeeavv7g7+aMtTzmfvoIhDas9eeHMkDmAgskRsncnuVXhhDskUeotczo5zs6I5HFt2wCKP4
gDa14JNRpiqneaW1zCjNt3SONnxsPhb9KnfCW8Vu3Dita3DAe6x+0jPb+avlx9ABxWe0cBblFOdk
q5NFayRlUduRabSZeWe53dw/5pgHCwcWgz+qM9Wot8ZjXXDmE8shVT9Zg5l2KisR8DS2Ej8c7DuD
GMuHKsIFcYjf/3ZvDEXuXpLCR9zEOjx5tI5urqFETgNgEBf0pG90vHIus6UBZXp/qJOI4PgBUUFQ
YudfH7f8kzla4A1mrtPCU41Ge50lTXcQicb7S4CKUTM1/gSrz6ioV/tmsd3lzEd8tS6Pw1MaIahD
ucNMfblELCElMXBmRUzS4CC0skLHG0hMG1Aje6c17t9/3NerwibC4rUyeYgX/+v9/WuL69IVWF3C
tgbfwoFbAYO8zzN15qW+fqoXo1gnqwLLYilgyiYRFX3/yG/B7GZFdWdm8n6ebffMPvPWcGRnj8Js
mih4vpcv0W3Inea4SMVsYkZT7DtsRHPcO10Y0hNetg62hqBXKiwb//1tQoslDUDoT+L7dEmQakS/
bwmcuVvvOSspY7bjP8qB+Eg4nXA0kNGhAsSKf/l0VbtVmRcYTrTxOM/SaBtwHU13JgP3emLQ/GB4
ZOC4LxGLn7zDAkuBFC4PfsQWVR83wD1aIF+7/NcXxijHHBElURJTp6mpsbWXrAtwAd4wODykLTyV
3BjPzYfX24fHlsgVl/ZMKq7e8ed/TXJS9clmw8GJxby1YZYZHG8YJV6sCcX69x/o1RF3VDQRU9lc
XmgUOj3iILry1bDljHvaxH7qcqofXDft9/DuMRQPWoCnJFHPzPe3ng8lhE39FlkAba8vn2/AyNpL
4dDERZ71lIyRsY8WgIpVADZ+//neGooVxfnCfYW8yMm0cCsQL7R9UcHRtvrYZZibtnNgPjsIDP95
MR0799AgkVE/pvVO5rmh+3zrpqCMQdm2BzlWfwbbOyc9eP29mA+UI9D8H4/N0/12tE1cg+hqjTvH
375MrdaxFk52Q8/reGtkXXXbaDGcq429XlwvRz3ZJxIPhrWTJXlsm7O+WBxkb1lXB2fm4utYhKIm
GTSOTdrPqW++nBbuCqO8F1xKQHTnd3U56XADlRLVTmddm1mR1GG+JPaFk6nk+/vT5K0H5BDjZmsR
AyGyfjn0qsdOiHXlPuR5K77RVnlTYokY/w+jkNSmuk+2lxayl6O4xYTiKXHBuVjzvLe7Fovw3jyX
13095bnTsBHaR9csanEnl6rWN+rGVFkRG5NOpkO7dKO118VQ1hd9bSl1Zks8Tuu/ios8BsPRjIJ5
FrcobpMvH2pOG6fvNTbOie6dQ1r2+r5x8youhmOuSk6zvHj/Lb6xBMj6IcE55s0Jj0++VaYcR8z+
UsSBT7ShlEnNyhdtcMFFRYGv6IKb2R/Hevf+sG+8VvZjRDeM6nFmnnw8JY7BVz9j5c3hg3l/oS8T
HPdxBecyf65h/o2XSvAPOfS4/cOIOnmpeDVuvkwx6B2VSltazwj9ItQHgRflnhyzi9JpAZ798xOS
VCGNxQGHRVhwEss5Pm6R4zQB5qEYGpFbSh68RdkX2m7nn+8P9cZ6o3DFMidRTDn3VEGlJp8qQAal
FQ29H83m7EaVlr/+l0HIRJPnoA3s9DpsmF2Knk/VMQJocKqNAfJykfrMrvVqXpA+4Rij7kfO5ih0
fTn/Vy5vFBeLNqavvL+vSLvH2LQvh2wzva/vP9CrDZL57h4LYkSJtPKcqtuaoRmO4uo+LlrXfkhQ
ZiWXud5ocI3bZDCwg037JcCDf+n68luxTNI+M0UooR6X14v1zv0JqSQB8lEJQiP9y+flOlfS8Fn2
u8014CuHQtuVVd3NlR5TICu1M9YabGStK5B9wTAW0MyDGutT/F7lhg+mzA2zxs8Wo8vse16ixXAu
lyroxGPmQ2pSX5OtLJriwhfzKH41dSES4Nm5AXwhzHFsL4sdIDkjAf+2NTPcHjVT7i0OCvNl+2Fe
OylaYC/Zcvzzme7t597PavXHVEa3fNWwHO0PQ+0P9a++dBTMnWnLzV0h2rzHrBqifX01dUV+ZfiF
V1AcK+btac0aRYGcex0EHvB3WzKBjCvnRYZU2ILh1qiOTgmFnVXBI+kdy7n26KM0fsmRvqcvJX8R
J+yWligAsbyZ2o/nShQ46XcyqeV1Rh9YBRtlapbP0FM9WiVbVSRJXFMkL2GRKDl8WR17KD4Cyxb2
RSVlQoKQZ2nd577aJqDBdr+svnsx9DrVNoShglxMVBmVdPyLAeTAclA1UivAtcF8tFo/Fsj8qJa9
rMNtg2gUt1kC762dtNn8qrrGs3DexiXwaz9ynYUFNLSd+IBetk0+qFwCCuknc8y5qACVimsPZcmT
OaUGDa22hkX3GVtPNK0yxTZit45Gr6LJd6sC7j0eNHUsbDHJr26y+eO3DvhQNkUkmZrp89gWJF3D
uSmqIeMqm0jzIrMttX7y8lWV3CJSPfXUKwtD4ApcWcOkv3qrX6VQs4O5F3vcA5a5ujyy7rN7P5u6
eQ5pmQmw9wZ+BfNHVemyFdiDEkfhRLp5a/t18OnW596FibN61Ju9AKvIcRcV98Fop9VPSCullUa1
ENCXY70MhRVQ8Tfc6XPrZYb729LaSUuS0rC0jChLARjhbh3MgzlCS+jbAfCFbMGPhLjVV/KhSDZM
neup8wJ92FK3aZ4DtzSKMkQvkeHe3AKPWDDJdmbLCNXklPqunwJkkAcxyg3WhVU0gwuGMVX2NIR5
oK3k9zg0lstUTryRtgWxbabxFICoHelXd1Y9zFFagEt57jKpzavF6hz9xWmGKf1sSwDqD3S2rlXs
ykQsEW0R2g8DQyVNPLf5ZtzW2DnR7E8yXj9WAvWIitvJY3DQzv7NBr/YeVRFMOl9kLTsQMAEpjED
CJ+0Ziou+q2i8ho2vbNtz40Dfz6DV7Fh0RD6paGRiDSFaAbj2h6supORTvDjXA5NJlwfgGoWkAYM
tVVSCwAeRhcnYO65nvQvNxNUseIkG1EBhWa7Ga2zRyLUBHTLmUJvZlgYulmeUVgKLPHpKMc62rKO
JNUQjx9kyeHWBmn53e2HFcSWnxpwPj0C3TGga2dLZBFqhURmCtlg3elnXYCFwzPdgiI3RUc9xDhe
+YBWHfWhbA23Gi4HVWXddBhW2oJxrOZS4HtxZ3uJe9PYhVdP+BZBfMkuFbt1gUbalAocDf41bmQ5
AsxHlE9L0FmXGo/vbvkCMG6bpk9NafelhOYh/cX8MiQtdx+iOwACxbEmCdl6VXpdr+HW69Hadal2
lnCR22TuxnHDEiiWYimGu7rot/6ix8sDZo1Zq7YscOy1FvkrqC1qHntVgClUXb7416ZRjsY3P7fG
9qH26cZH9YdYCeEhTaTtLwvr5CS0ZqKFaFnzeb42PFwLHzYuyNOjodqhOlRV6lnXY4AXVcT2Zfzw
FeQI6F4b5tuJrg4LRtcYRGC8boZeuqS3XmJlH3F2r/dWJcuP1NU66j21L0f3IcjdutyRbhrgOVH0
brOPXjcvNO52NiTjJ8sm9/2TZ8rtJ+UVI2mBSQh54Nei5IDFNVbp6BAq+4Dc2qiux61J3Bi67+RE
ZSGt/smerEAYAGvqvrsRbimrT1aZg480OYGTu97J1+2G/a570o65ZYDSZJ/89HUe1PdFKQL/XvWG
lk9ogfp2P7Yi93E47ubtQKy6qXAG6Ls5u17Uye9WjuZwh2w1r/crYCf5gynbMudwp+7z+8GzmuaX
TJzCo6lw4D0A1ZkH+3fuzGSnQ9EOFrOaOWKs965dU54Szaa8z82me32ViQLMG+JUPNYfkzRQRnPh
LKM3+nvDHdLVvFi5KGAurzHQHv6A5F6M31DH+gbGN/i5SUSjAvb1wxrWdbLpnm9WT8d0aMwj+CjV
pukaSpnlQJ9gNB5VqUNm91AHvA2389/+VBtGFbZBP9IpC2xOye+9Uxjdo587NWQqr2WiZ7BZpPas
qGw3GwAEfuu1athIg3U4BMFc0X9O3aO/zYW72PCYMuyCgnZlP0d6ME7PWJl74Am9Fb9nC/N9MyrR
gaCxNFsg2u7a5siKjDJ3gsc1pXD6mCyi/pU2XRGQrazmkmxwZz6agoxZZDMX7cjv06H+OU46+ITA
ixNbYm2+3nvNsl6krK/kpsxseLLsPv1TYFL4PdKNy+cRUc+nCnP9X2BlVX3RQQS975bFu6fpNFX/
HQvPaWCCK7Vgsl81wCSmz0QK4LjczJX1odcYWxwwM0nAyfkJDFu7lYN7oUe89UPkvvVja/p8rE0L
vOs344ibSDIDKDtuBxFCPKwI3L6qin0Bl/eG282GHX9d6e+54Py+7JTVO+C2xwUJtlL1boBkv4c8
bjp7x2jSA5cPHEO6reygtaALyuIOBJARQbiDQ031YjosHG/PNlrMKuoTzpjILWc+Sr5VuALNqFpV
tA3LVF6OQIY2kB4B2jGc4mSKe9C6YKcPdWS9SrG82MKiABhY1oNasatZAmilgmMIc3qGiqbWKtF8
mBNI0sFsPRHbq7WaiOzS7BPbnfV1tNtmDq1Njl+cwk+/uOma/Mmo7NzDPatX3ogQxj7LW+pIhj8Y
rIe2kEsog5FgFdOYzrvpknot79tWN+PBcsaiu1xbenT2k62s9UtJl3kfO70v8rBwR4BnZcvU9EZZ
O7tkC4w2Kvg7H4/fgUz4hu16pJLEgilt4T0WO5pYBF3iVnOIFH4NsKmZrO9ycWugEq0GB+nzokK6
cpR9yIXu6SjXefGt5dPkUb5UYm/T9e3y2zZIily3a5D91aUVcdmp94VT8Z+kYYnB0xIKWmgXZvo4
YNOeXDgpANvQJ1JBglEEso0kbMaPZQW+be9boO5DOU6e2tsgeyjpS13KsIXZQbZnRtkbCtfM4BBi
leDugP91nxZ/rN3PdZkWUDI9AQusXn1QHmXWr+ut60N1i7vUlmnUpItvxi3fs/sAwM+6gKVVu5et
XWEPX6/CIbr0wT2ENp1Bc6h8xWY26typ9k09i48W0qr2h9mCJRABe2bYexBJgEP2/G/t0pflbgZB
U10CnXdTlOKNfy2rwncOQcUeTugum/J3Caht+e1huvJUVx3nSZHlOaj3Ucphr3Rq8CwmWAiiJYjI
zYLc4ypZB/fRcrcxuGoS+gCizJ7TT9pPGyPsUN5fr3NCcDkvC0HerDtpxV7rpGuE6ZQ8spzX/G7r
Levb6MjsJq/a2gmVYaeKzVAWedQkMxvjok3ny2AZ2zfRlokMBVZe5idrgtMUukgc6qdy6OFexuWo
puYDyxJCK3p4Tj4vyQ1xlxHXPuhJYOtitFZ+3ZruJKMW12/wV2VbQt5Ms8C+4FO5815PGYTpgvjh
00y7SbFL1lwlYUqNOrvIF9F7+xKpTgnPKYBNlaiEdLAWSZ0deQ/mk7OIoyCKbs5iTxJy3El7Rg2a
rFly0NYM9G9x07Q+COLpDvaRDYct8Ms8gpbH3kVlAygtuAfZ1RcD/a535N6sKqZ+NJuXva9MOsQE
dxbWl5eL+YC5+VpcNE4wdNfEKtzaSj5LcUGSgf+PUUzg5MbVoRWeBpbsK2X9+rdl6vRX1rXLL6xf
su9LWlY3jYs2b29zS7/TxVQ+NImANmgwoZ4gxRrjwSjt5mEohcGeWYMv2vurVxEUGIkUsUtAYR88
czXLS7uqxwfq7G6qI+77NTho1difBnrsth0dSB0UxMLjLBCcWhEyXryxksoJcoLBhgvqDAzujqo8
xhSaZia5R6NvDHvhD/76pWgkPGrllITDajb8na5mzqFwzBvYdR1edXnoCZE9Fymd8yGiNaN+KCAK
j/Fc94l9YCtubxFRJLT42tqj7WaSXujoAp8AhBTyjzFY6x9DCflndFxutjPw2C2ajMmlaBmMnGcI
7Kqce0ht7RKX6zm6l6NZ5GrW/fdlWeh0STO7Bgcqtf2TYgl3ICXB3Wglhi9B4rc/atDC9pVNd/rB
NLwAuLAXDD0+HGSB93SuAGAu3ATtSQbO7HFuk5nl0ur0m9d0ywdPO8l3qTZxP9nWdC+FXErYSoON
fFJBegz9I99jlxdFv1+cesx30oTeFgIU3G6XvloNEJbL+sPHjhQIj9jUz8LGIwGXF1ihMQxQ/1AZ
w2yQuEn199EAGs3JGTTgsMvR/rEsDnhvuW3t947NQ+/8KShurcIy/lhTvXyYBdi3vd2P3vc5rYqH
DIhPRUtjNV5NXkqI5FJMmcMNjc98USHCBW+35PWftTfED3BEhcX+tm2f81ZhyTK2uso+FnnvUDat
5+a3WY3DFi2bLMvdJpyqQrlZTdeiXjsgks3W/0k9J/m22V16P3GE33lVpp4z5QKVm3lrP/1eDddr
3ZvE+g3fPMR/ZTWjqhT/QeiyY9uuMyJbMJytgkOQZdMHOXANB9hVKm5VW3a8JgRufmda9Qqjw8hd
MvImbkb7edzmCRht7voHKpfms6dK18ObZBQfncFluVu0XfokqrjDxytt7UPo+KvPrRQlQUC1SWxy
t4DN9FnJa3ulqfk6+wVws95ZvaLsqRylDn7Buw6lqoFttZMFg2oafSZZMjvOx6QPskeUF9XDYk3k
gbj4TWCkOtkD6sOBAdKfF6yf4My7v2GtVLfAcABcQgWCxSkDgpj9sNYB3HIAh6TLEzO9NHu/Uvt1
lfKBM73N49nNm+uCDm91ObSV962dbXG7FkK7ezPIMhCsUk9XfjrITxnQSuiWY0mPwQgEPYm2rO93
gbn65UVvOg2YLKdzfoEAgsKpmqS6dvQAX2yZOhUN7ug12B1tYgk3vsyhphS57Oc5009JCv3qht3C
rUHGlhZom0AtIIc7aClGl3K5S3h43s4mtycu3faDW9rp53Kg0TfMFdmlMBXEALFVbsafKi/qa9r9
jls42StvP8x550d00ag7sMAzxr14O/AC9OJFmrasj3i62Ss1H+014RwIr9+lhO3uEQ0FU3ReeExJ
EwQ+kPXi+yHr2flJhS/5YnTO+NVBTv+NMsF2nVZTsUYqq+RXCF7tLzKB1d0wdfWPwtX2ZctjDhFV
cq6/K1Ui3DLQ/KODW2RyaTdjFTDutDGjBBTOHXDZ2QpN+Ji8WfYM8iCWO36qMPfgsm+himD39Ps7
OMjlEmLiW5jX3Sbcb/M2ure+Vwzfq7x0vto+JbRwdCr1A5QNZJi1Iv8ZjXXrgdp0i8oKh2kMvlNh
JkieMpneaIDfQ7jxEm8BeRg5rVXrdNNNKUGKYU5mvCV+BYkZZwIPkFGbPwukWQDaPYffG/Ia6NDe
bA9OVyQgRudh5QpEWymXf523/SGpxXKbBEcoiEcpFgRlZvlpNGZtMO2ImqApOqMunpDpJ3fW5C1z
WHM/0jABj1Fb78ztRePhRxjOnee3UWrTsH8VDNvw3Zo35wGCrsPeLXRz3zYq+OqmtrldyjItHzpV
tD8VEutb7CPabZ97uVzDFheMJ2MlkRpanMA0/+e9+amaG46AJMM2ky3W8+/XxvC/TnbHVQ4VsfOY
zVDSoqXd6PrxhnKtrpRR2NfVyCWZ2Ndup9huTPGUBy22dNwZEi6kgYOR00jUclNr6Cph51QwfVni
3g8hlirdZf2C8RHgLI6ptCw/Njb3CfJA1JQPVZ9AJ9YYJRwSIc3LYCz932ntNFfo14liqpkQw1TB
+kBm2Qe32STJEq2BCLI4cDsE9BUJMawy6Zu/zSk2/VwqJcG1qtbau95MRN+oQkMgH4bx2egXeech
7kNr32BJEpZuXQ2RxPvxmlJmC7F7gPGb1qXqok41VoUh60zsBTO3t0Nlp/Vn0Er+EsEhtnWkHHO9
cYJ0kxyFKv8U4MLrh3Wncn9vB5O55xt3msiNVufaGsUz4iLa3Wl6t8bYrdzxpqI7brkoqRI9+GIZ
sitcIzkcM8LqLGQvEhcyM9b5YKSd78eDG9Cl7qZsMg7JsqvErPTHUVW93Ok1K6+3ZhtcLmDuZodS
bCMER49TrYEOnsfVNDQXuU+hCMCUmz25Sae/93I1+phvWN5Mq7LMWC4jk7sqk/qrEmX3Q9aVA4KP
COUnRYbttvAXlcXcmZsPat1EdWdgxaDST7IjCRyvra2g8iRTPjybNugyTIEnZ/rgJFbqxUET9NuP
UgtjDJtSsQpEoPgKBqE6N8PRLu3DUQBAi3M+yJ+emw/Nrh9GvTwvyWR+DigcXmyzkbFw9Azlvl7k
z3pqq2wfmE3ziHG683VqRTFEiy3qZyPn1A0NbtxftCgkpkuebPfm4DFLpTct1U6Mkwx265R0+cVA
rnsMrcYx9U1aSWIWuPTdZ88ZSS+aq4UzgE0Cu4pzOFdriFVpu+6CoGhL0hx2/blcMU7AOl03IlyH
bH1WTkEYavlm4+/qil8mbueeodeg98fY0Nt6S/Dcc5fdqq2PajJ6+Y7u/BpGPTWh72KbvSD9Welj
SmEz+v4+KEQQ7Czsegg2ln5bIp27DZkp8IJGJLYVtBbZuaGLWmraf6zNN/5jEde5deHKpfvWJxMu
p4k/9UfIneZas/n2RKYHUll3NTqWqLDotG2yQxjrkSUeuqyOGq3du6lYypvZEEsTr/C18yjVyPai
bB0wkc8G1S17yyLGQAGTIgOuu3qAzkhz36dimCyDPz63H0y7IG7bCm3U8GzbzYnghXr3dYVqIFy3
qSPjVtb+ByzpbD9UnTf9oiF+nUKSIUYXe3zmLq4HkZGw6mR6N28Y44QkSkrjMKPaXWJ3xZ0zcmsJ
kLUnE3FbJcn4iaJKzd1+axvzuH2Da16diW0abzX+ek40HYrEnB8s7ciPXb2q9YBcv7gbm9S0YheP
iHslMW/EzxsoX9R4i0W5yswmIgFjBFe3nyQpo8c6K1I0HkU6m1HbNrm+LZ2Sq5rLMViHgZrcdddp
gXGnqPRSXedDYF4MXafmsKP+/5AxqxTKmioAoE6XdspmnLOgcrQyabgi9+Ii6rnpYUrtQMcYE3eU
MpNCpWGA6XgSeVOyfneaShmHjFvqJTlV+2PrL96fzJZQIOslVdC+mUB+6FaVNvalTksNiNiaHxZX
1CI0zXwb8cZwKp8iTO7XUVd3CL43vLHWANGFrRfSvOhhyw8L/mluRJ32/zg7j964kW4N/6ICWGQx
bckOysmyLGlDSLbMnDN//X04d2O1G2r4wwxmY3jYJItV57zpjDXV/uhcQxI13wMkchqEP1AIWbbj
AuonO4iAeKwXxtcFLfpRGXM2ZYz8fRdRvABKKjd9DGDomQ9tC3f2Bf3BnTslVE64i5rI0zSGlHvW
nKXngaHj6+0maBnPJJmh2NhUro3fw/HlvMmlpAGYlNn4ZlKpb24j6aslpssHKB8JhFHLnkKo71Ov
SxlXzVfQVXd9TMnLMPs6Pc/TiBpjCMVQb4YxGt71YNYy6r2RGXyMoZTneheIx4ah5vdof5fcM7vA
BWHViqbZ5rB910tpAoBFodl9/49kYOauW33ofTPdCqaSP4mgrLOt29TJB0PcOU6rYVrex1k0t8Zc
RB91SYQHzYER3FZzYbEFBaX+NGSKvN4B9OnM1kv9Z8CUvx/cKmsMXnTpN/1UNK92IQDml2Ugcat3
ogxLMlEu5LUl5pZzTt3CoLUPtKoMPDdCc35GJC1eC5gJDjI3mlov66VIrkkrhU8Ku3r4Vs1ONKP3
Xxh7UOl289FoZLZQrVsfghBHzacZdW50fUxAepup/S6mnMo66nrtOkvWnWaKouC+4Pjs/LGTwyXk
CO5bhMy28IK4ldb1ZC7KgprJs/tJztS7XLK41SdhEWs4cN459sBm1diW9lA7RVJftoGtTxBM+WBu
QjsDpiRC29HP+loRlWWSsGJuOlnMv3lC62ZFqZn6FXDqkxwjwNKUfLzRMxWwR0g0iXnGISjBtfMA
Ilxf8vI+XZMGdm6hz1dsewZDSMkgmj3LEeXvQORK+cUU1bTCg1E+JJPbjj58edzuXFUQ+sLsSnnP
qONE8y1UPnct5X/DduBEkE/YR3qc8ZPWUGSHE+nvQV4NXspehz1piO35XOEI/HDMJFFeLnuV+yyS
+XnoE/EYyqSJoYKb5q1IA9DagUFyqddPQ3VnEU36s+HkuQVplnfk9Zb6XY0WPgCyy1NGb6wM8ZQU
svkRgPxp+8SY+7tck21+GVjdsng1n5e1w4wI/5eINfB4zRre5m1LLW84sRuj5mkF4y4HI3ovUrBZ
TJQNDa1o0hSaqEqjOx03bL9tuqHZhkELxT8h5eP5zjpFRZNp1j3zOdOaRx1SK5SoQd+1FGJ6W7Rs
xf6cTKxYp9Ts352hzQ/MZR3ay8qxOHJmPDfStwdzegMHt5XfIkLeW8TeMmlcIY9fjznyMKuqNCj/
yhDcjhgaPfCBdZfnZBrky5xmjvQGnYHZmN7LD4tZ15NPyDNhq4xzrX/0mT3YCAlyOHwztOvzvBX8
n5lgX1PSKjsz/Tp1zN/wHiZsByqClSzO8VwVqqXNIjRe+wl2AixesKkNfgp9qF/NTa59z4SqdYY7
L2bMcGxYfnDkADLejsB/N2TJlQ/paMzvE0quF26ICS00G1mxtXGHWL6qh7bbj2SnXwD4aKNXsoS+
US0V2SY0AsHIWmcRxp5ZrcaLZhbxEyrV6LUHm30hylNGe3jq/KlOYvOjWcpo8ih6NDB/uLn3qqzV
9eQ69dhszcGVPxGOV4unBwkhAKhQVHqupdn4o2B0l3mhR0wA3nSoQVjIGDt/8z1ONehhDU8cD9lM
iYfypt5aqYiqbdvE6rIlbQK6aSrUR2DkIAGydIJN1IzWuLPjBTVh3JuaoGMoRRteh0w75p5hBoQ/
sV7nXdn3RubnvLuLQpYaXDKGzI+0Grv7qlgoakXQBqY/A1cbW7Mwp8SvtMzQLpcgawJGV9fmi9An
GKEiZIjuLqGBfbBTISvfNYWYz+Mm0h+Rw5IMoMmI2sAuyXApOwk6E651gBcGQXWbFUaVsbmPxTfR
QI9xSifEAi+ysu+11hrC3Si6/NWuqI78uACs9jIRmpxnelY9dvVk/sJzAT5TpH1pe02HH0c9K5IM
5bUxz/pylTYMimDCagDaNISmfYtWt0o3Dufwsok6p2ZTEmaPvW4gHWIXMrwl2wdZbSeXOtsHyHNU
d3LLnMr4MUnDGbjHHEW8LdElKeA8HVi56qzF1+ce9bBMl/QJX5eVezl5FiF/vVk2VqEvnccRCcfR
c9J8tAToqg2Mj7ywxjxIybB0rQsrdcQEoD9O3yIe5VO1LJiMp8SNmUydsvf5Q6RHxA0XZV3tgITC
u5YhzzkOD0s+CS3qf+D34PMr+gABypxXU7uJlNMqPxQVUgwVOPp5m/D9vaETYINUdgHRpRtstill
Fh9noTeVJ2MgBsJNEEuRm9jSxMZW3TEXKJfGPuvIfeM0sIOtmmgiPEVi6q4YOpFcmfPI4HFn0qbY
CweSifysAFA9c2bL/KjMOvpRsKVEPAS7Py8lJdHGQQOlHpY0669mpZXxFdWZdTVWml3szaEYYt80
c0Q1VA6gNVIOstnkgy4AYJaQxROZZvkyzD03UhtxeJ/TdP2Y6Amw+IiSgIPFqYLvqRNWM27KxUYG
xNGRbKF6m8uqokzZ5WDqqZ9Vc9NjnzWaG9mP5U+RCTO+ZEq8eYb7uv9pDZm51fSor2+A7uG8OkyR
M5tSbf12hzz+NcOtfmSgr0+qspBOBBWJPr6RhlRvXU1pvomHSt12yD1QiMHBkqM0zBOUw6BSf9aJ
ICd0c2ze7KRkE+wj0HJOks5u/CSNW17FaLP0O+aOK6+IWvXkIj16i5ht/qTVttN7uV5MbwUB0XKT
RIO4p55YUKjU/Hjbyb8r1TdP6VRqrsdeLRM8UOhOUI6phqJlDquYyCOrWOjdlrbzYgJggBpIjwfm
quzG8WQ/qTdTduq7odn9vRI0qF7rDO1PXQsL6hGaoGoTQGue59wgJV3QG5cxJanlZ/HQlmhWyKwm
7NMgmHaoEFnw6efVnrMwerfVaHZES8+LQc5THVsbhRIm3gQ8QOkjy7X5VgPWgR/rRoxsmcww+PMK
wZa37smYVnjBymsYKXVVOMCdMHJp9UTAVPYrnYamRIW/ZLdFRuW5nRlQDa0FvZtv3GRQ025KoLXr
ycprf7ZTxZ0FuES3S8ABAzfuTK9VqqVvNAT4uONcLI+6nDVcK6IeH1U4Jw/6PEhAIznCwnF8lJWP
XgNmOnO68nbogvomV7rxvSno9O+BnQzl1yivXmecdS9hOeffWiulxEYBnqAJiwPjKTLnEgf+HBs3
Apo7OiuLsH6LhnJVINKDpN5IjFu377UiFd7Qu5wXYu4T6CTIxEfLQtSSRMRcemNddB8DhotXixY0
pN4w+D4NigSqCTgud1taY9z5dbuE32UnERNVMDrrRI0IusIsR55znBM97fW9Lu8nY5zucwaTVUCX
KnlDUUcTMnfDrwllce5F7bqK21bF5dlSpcVzCSHMgnazKfYFwIDmwR1EzEDPgOHI+Uyj66irCttv
lN5wDo/8pV0dqT5itEcEOJ5pYs7OVB4gHGrDqbsP2wCJRbIK7T2lxmhGj9aLZ3rz7NYwgbp58om4
rZouvMNOQ3huIAt1rssODLhZJUp8cKZJQGRa9s7GBlR7AlSsXrRw1M2trWXgskMTyxs0k4Xl4ysB
uKJfs2ClE2nPPvss4g1Kr+Kesfc0eKI2eOFRB5W84RPA5RGi2HsWkVFNGyOatbNRQL+zh4fTm1OZ
waNJFcNzskT/Lo0Flp8Ez5gRM9KcadTFGD3JIDaDCyJZx9uiJjFmx6fAxoY0j7OyNJmDDAM71CGV
u9GAN+WVxVExl82VUOwtnt2FXbrpMlUvTFWfg1v8FsPDoDvd+6A61ZxJMkMuiwwqnsqtDKAllfkG
jjey/dlNeFYaOOzBYuNyr401yp5JieqSW22RNth6FPkzlquPmPXDFchv37Vabv2uVJRZW9EMxdu6
PdClwXmQ400lcW4HU06sIXzpS+2MEr9DZIQFJ5RwgGfAKG6yBnMB8hgruFnsjGl+C0AcWoRoKYeN
G5RhRUmk4ovFLECwqwCdOgAG6o9dLeb0JnVLDs+8zked5dMYF6kJ50TmjVZm9FBW+qB1U/JzLBf7
NUIPjiAzMrQf7VLTFJkZqTtqilDbhLqGxzDstYCy3BqMH6zC5Aop/s8paLPaN4qKas+Oqc/txdFJ
hCwy7SzRK/RM0wLJyYad1NE2cSjZvUHQiXoJdB1iI3fUzxHlRM6WpDvmMlmFMN4KxHDsVgbHcFIM
2lnU1nwSAP/uXatXxl0FAl1sgtEYX2qdU5PFp8Z3vWDUkJekiXU5tGi/vMIt46dxhi4DkxrNazzY
IysccWW07RH2NWRDVYpu3k5hMaxGahe8uAatRjqJx9SdQoRsqwCxNN043w/1ELPhBsVLg4n0eTTa
8qbQ4sk4S7JK2xVi6tSezbVOfbsru0ihmgASZBQQeEI2XKQF/KdcmUQ0dY5n4ygdzibXzOEb8thq
2YF0wF6GpGB0ICcfenswUr4nXkLQoGPqTAviY3CuGXDPNLPWAB6/xlQGelBMqWUzV6ZBnwssAVrB
uRF126GyM2PHlCAg7aQ3mucy0cePseAMIpELxnmTdHP9zXalyK4Q+saXCbtF7tvj2lXBMfMjkMvE
oWdTez2TQyoucS1CY9vLmLypSI0fcHxctUnb1N2AW2XObaNyAGGmGy70A+TfwroWjtn8wAdXmZeR
WcbfER10HQXXUPVIZmKBZmTCypL6TYUC6ywEUmuvsNO21wNC8953gLuWM6YjVnF0C9c66Y8oLJZ3
Cq8BPfxkq6B96sIUK8i2IYLLPhdQ+W+kfI/PU2hM/R5O3ik3Ll0xGotekA5Jfw24HdqLeHGJRCO2
y7Hcm6hP3Qg1WORQXJfltxYaH2GVFmvvAnlEsVni1Ay2iENcpFG0pvlGtWiEYLrXD0D1M2GFeuEM
te9wplhU2DZKM5g+97Era+d+6Y1Rg6xcuE0cyvUepe14vQztAvy2sDNsIEb6hxDRdA8/JNMaTNNJ
n2LiEYxNX5YNqT+oACky03wGK25NtpxGpjT9DsIQiWSs6zp0KSJKoRgEywb+lhjHtFrs4KwGW44J
KaLA9UtNhzKEgiusHbFjFdlMRKk5O5D7lLPJ0KHmFDJyMuOahXa5aAYd0soQ4TeKx3HYRiSoXhAm
I0FYtEIImuOW5TtOGqkKdZLPgZfObO/wiAA+56SC00wjOLHRdi2JfDNTPcU/XBCjSdrqkE6b3BjU
r2gp2ANFzCQaTxg5GK2boAH2ejbrhyars+8IE41qS1c/PQ1hlEfngsIbbiOujHs71EnYmmTFiuys
opOwhlJejxQ3b3UyON+IC3YRHzGpKNhm7oKlczH07qZxYv01KnXb3CTJpJ0vZlhWt41bNvfjXJga
2g0HBXu5lvZ5YKSNr7QeVRgVucB5XVjtjyLK6HMTYkHZ5BFxBhuQcXXPdgCHhMcMSa5RZEIgfhP9
HdvUMvhGkqJxrBISjcb6v3NAde7glVrZXbM1whOjIwqecWJkZzPJqtMGwQP0IDKf+mXGH9duagRv
9QUzU7Tf4VQ4xl4TYHw+MIHkKNGsZN6wuQhnK0eD9pP08+5XHurtSEGdhk9k7A73c9QMnDCVFb7V
3Tz/Dm1kdru0cdN3l0O62Vp8WDARdeLURNAkNrrQmZLTZ8VDdqtI8N3gYqDwo/VOf4LRF29lZcej
J4mGf4LFBaMZ226+LsvRfSP7BTUPjLFZwwIsCZJlQzi/siRf3mN6K+5KZmja+twelJ/EidmtdJ45
+FpsZ68x2a4M7ZELdnsFUgfrGa+ejnZwEYsW5ZIjPtE0Xn4IbXfRjrPeeZqtjybfgRIRKqMkbLZO
5SK75mxhnJITqiX0IWTrG6aOafPG1iztygwLhg3EcszKPfVj+qMu2ZUp4pAe9XrF1o/gMf+J3DS5
w9faoTOM9VxsUYQHdx37U+RT5kvatLjsv+loxb9XcDePpgWPoDgdr/IyMx6SzFDFfZ2MPVE7bjzM
Z7ozTN/aqG2JQV0agxigKuuC/VwayUNfGS3I0zhjWpm1BbSR2oXQ1EV3UmdLlySsbaxK2sWpra1m
o3d8Nduwiyf2R3dsivNCTXqPHXdUjgu2arI/mEbHH0fYeX5W8VIJn6y1kkSDRM7Ju1MinNgTkTEE
1wM9DoIuptQ/TOjmPhStAa9armEuRQjWHqgIOdmMAgZ5Q6dl72MzBY8Blf4vQqFWmHWeRsVGQA24
xYpjvOAHQemRYw96qeOJg7zppLuvszGFZcUhlJ9N6Dsf6FUqhhoneot83sQcNMqlln6b4UT0Ul3P
MhQmgCSbIMAmQx1p23dg01SbJq6Ay6RBfreJGS/pQB70HE+Ia4wnfa7j98lB2etnmU2Vi/uvqf1a
c4K7IlHojKj8KXKhXaN0Vxq59U3kOkKentCQu1bIbvFrJ+hHD/sbaqbK1srH1I7nV6e35DcLQkvb
ymDRxCZyXcgJ5kKFsZ82OaVpJoziXjqd88DkxvJlpM4Su4UI2t+9jKf3IYJ7AnFJ1E27iPSBlA4e
1MiCeKtg2ieaz7E+b3BgDVtJAHzn88O0R7W41dkkkgB1DEjqrzaNw5e5CpPXvJuN7zkd8K++nvIY
bpZF5+lGLmYvRKQNsmQSaOG1iOJ/ZBlUjUzzAEA3HxbYedup9gjva903kNyVHIeQctTMKPW93iA+
bRs2nX3TJaaY2MEzaQIJJslzU6Xxoxuk7h1sIkDMGASLWHGvqfQcS+B4mWJFFzCz4b1RS9CB6Igv
va7EA+HhtwrerQgEY9e6daI2MxIJF/lXN1+oxcqJwNDWgyfR6izeqiECrc0QehhbmTv27dqOmuw1
/XLelm3Y+EE/APkR66RftcOivocpm5tH7mXMUCK6lZ3TVFQ5ZDo3v0d8gFdxnXf6Zmg0aPTYwWzg
kWQ0Db7Z1WHmDcssnvEl8uqnmaR0J17kozHZJLjUyDF13h+VG4N1Sh0/Tlq4910aLKZHDx9RSwRS
8p1ouvg+xsbyPYiHXqITX+FnMuL6N5W0Ru0vI/CMvzCYIljjBmd4OKCku5y3KlDV0m17s2HLa1xk
zY3jhuiQbZlT8IfK7pgf5VbjxAEAa6+3MwzwMqVjsEM/qsKzTLbuvSgiwjVcFyL/0hhGSA5Y8nYT
cBq0OC8oAc71RLnCazvGK3dFI2hRO9j4LT1skeBOTMryXp8lagGkZC3emoDlBGcy9Nt6iuZq02iT
VL6z4Iz2J63v3wZjFON27BuZ7NzITfnUIteiAEOXuqCqC8NkI0EK419TCF6z7RchBz8v8cVTr80p
Sgy31uMLYsnc/HocYufOjNOs3hjDkuHeKpHe3eIEguvusS/wMGoj/yXTQra7OVqCaTNPIFm7MKJe
3kieYrNZ2NspORLIKx5sVgkJWKQHD3FtU2LUTMQQ6D8HapOZT/gjKyZmrMfYQR7Kbib4ZZ0OcM2c
hO4ZKa2Cmyxb67o2oaN9Y5krFMdOlRDRqAKJIJcNzRPwKzcykChhJgBWBHojau1Nhq3oVxlU8/cy
k8mtQqyurTpCIGVAWpv+tKx+O8FATwjcC4QIqEghlpjwOJ2daa8UgmPn07kUVKZD49zKyqjlPlDO
8hqKUbvGeTpol3jMjF+jKY0Vs8lQbTJiKDwHL44WaFOtuMVzYEik/UYfwb4z98BHG8QXZU+Jdh8x
CyH1S6XxwgZNMx/7toFtrnsL1jfVWvd8FmE37kfe97eFg306U4Ac5wmgyn1nDEBLRJ/1V+gkODxL
RCk3FA2cIpnWloO3tGAbeyeuG3AtHZPBN6DKjMqkHHRkVEXq3Ft5iUaWUyi8rTMExt7AU/6BcH24
Xfs/FDpahk1MiLK9wz4Z/EwrgGV/MCYaDzU5GeoRJq28uNHMxxxW0Wwj28pAMfKEvN0tIXnqZwYG
R2CsXkWPkSo6GmLNrV+IH7IysLci+xnKukEcEaQgTZi8swqpelE9yhJhADstsgxlEoXsxS1zyjd8
xfOrO1vLQHlvIBEZQXBNxDlUk8inVfagYiwOPuSU9W46jX3P0dQauzIIob9Zus1W68KGyr+pjMpf
d+d5pydgPttk6kC3TWdBLxk5+e0qTZ030VRP1xQ0RWudhRDd8zZS0qlJnKvFdTtwmJ6lZWmcO0Al
uueQO09nX06VvG3xCP5qAm25tWIn67wRvUV/1i3AcndY0gIiT4Vd8mwiZZZbhnt19tXSWVn1RLsg
noQLXgo7VGnI9q2E4rcbK/mSFYvSKA3pmn66YTIIj64M6WIg8VLtqxox+Q+bQaIuTIxbmGwSBogZ
8tsQbB5dUDx/R3Q6MIbDxdG0MyosPl7Zz4yn/dqIfeiBZqYAiaCkOGhknwFOHni+Mzmbbo0eCJ5Y
6a+iLwOvT+t+b6fjdCdERgasCEJeXddvsrSX+68vf+gDXy/P+FZc+g7ptv9v0f4jHwZra9OhZsk9
HFl0SRkK5/5MQzxoYPqsbqEuXG8xVXjZTBlq4a8vfjhsjJlzXF3XNMhIw1pjVT4bwBkfZpkweoWX
Bhy520YGfEg5kwK3Kc1GjNoJcC3EsA2tHtNoYR3dpgUiFGobcPDa6p5P/KLDNIHDX3SQvIIOOqib
nNcRlop9GGZzk4Su7lNBPdVUyGw8UOQNJrVt1o0msV/OvC8KgAF9DFGMzyARyEzcE0/qMBngv5/F
XMM1DFcafwWO1RM7dK/olIs8BIXFUhei98gAKdO2tMoT4SKHkRHr1dbgD3sNPUUqc5CeUo2qYPI7
AhFUws67im0D1RwuKtuLJ3N6Z/avfiJb59gyJIlPWua6BqV5kIiBbrIt0xZ6HpegfmehPqH6lUh0
O206R1Tn7qsCS3dpWP82FWKdemghQLbWFcj15cEKNFqVZrIjN5tGKArTFRWOq++54iw4d4SERfl6
gf19o5+vd7C+ZkvgV6kq/IiFNq5Zq/P1DI13iUzDQEJed5vaqesH18zC3ddX/ntlc2UyaUyyjm3G
VK2/7I8vvZ3NUsaKlc3gJO0iRPLKwVuV/xjh8t/zZHYgywajBtjO56tw6dhwa75oY5Tdhbkq4pxc
XsDVj99sZNgn1s3f3wWh3GwfkMrwhLzNz5dzlBu4uWClNh2nWQdi7ANE/sBzI8++fnx/fxOK+A2b
AeWwQMT+ro/3j8eHw6tpppizIaj1+pwKBosWruLYR/eJWbkB5T0xif3oFQ3ymTDG41g4DDWUNN51
3vPNV5EYfwYz+JfbJSvA2ETpHSGOp0KTjq0QJio4+CMcUqEOQ8dHBkUoCF1246anX3GXqq02ld0O
xf+wFJlMRFS8VIq3dvAsYzTmVBQ8y6W2ayTQnYsUaapPXOXY8yPFXKKpYjgKUvnPb2y0ke+mEVfp
EA5YOA7d5SyJ9GY7Ab1C7AORfb1Eji1GV3MRFVCWsZsdfGFW2Zjh7KxLRA7u/ViQF+JPYWiLbZ9R
1JzYSQ6zi9YvzTVsjaeoCJM4nF5Sun1GDYwhuZFh/hbD8yEbTVG0LNWV0xbrlGLRDU9f3+KR7YuD
gWwyyV7J8Gf98zNdAmcxTLSjHlEDGD2lHezbGRjWyJNdnQUO4ISh9spAB3nido+8TbJhIaGJamJz
UQdRTYMel5FT86W3Qe+86PixE85iOZwxw6zfhdimt1/f6pGvYS3ImNhiSI6kw62lHd0O6V0GxYVq
dGMSeLnrhXFqUPmRt2jrBL1ZkvAiEqEPbosUmzAp1m8u0FM5IYZP22RvtK3UdrJbewnZ4pSKZJ+4
J+7v6JU5CHC2MUOQGPXPrzLADjB1DAmDQxm0Z0xYKbxOGsS3MwMz3tnakcCOGDyDExvpka+Ey2kU
F0Rgo3pbf9cfG2mDEd7Gd8pzTavpoi20YUs+rLh3AVBO5CkduUVCAQ3GmvClrAPEP1+qzjR9Gc2c
W8QRuBENgrPJbLDjxtBK9xXi5edUuqdSjI/coLsmxjNVyARA0Q5eKTZqkpkHvpGYd7fRGkRKGF6C
fajhXfjnNeqiBHGZvcEwHKIxP99gghUdOIkbDIgJ2rgd6qaxNk+lwP39JaxzGDRGr5rkwFmHQYHa
4DDbo2Y6jCBW4DYdU1R+UTKcqMSOXGVNzOMfNk+C9Q92zx4XS16YLhS1jXK0koWJhieyTqz6I1dh
yiGJ8yQr6hqZaJ+f2KRFw0T1jvQCKUl+2xC5U27KRnTRiWV+7EIUlGTca5xxrITPF4JnUmFhMlli
GckrjXO98ZExnsgh/ntT/G/QKClaDI2n+jm4G516ZZwKME5uN71g74znbdyiCqkmsgC2+K6r+eVf
lxwRvYxwRLhurgNXDraNGLE38AEFs2FUdGyRU+2qeZo2X1/lyI3ZDtui0jjbLNq8z09vJNU1bNKa
TtytIRKzyL5ixEy7c+w+8qspPDWy5/j16AAYb0p5d5iVP+hab9vAOggTRAsryJBRONcgxH+TaEl5
30+N8fPrWzyyQLhFhptxyDAJ4DB70CQ1Hy8LD3KOihg/bwnnUHbLv693knrAxUxj3XXdg/hht7Vw
vmNF8PpMC+6cCRtUm6TziZmWf5cFIFEmJwnzNBk64B58u4EVEUK1hmoaDLxDv01WC16a8RtCfnfv
jg7O3DScIPbaLt9//RiPvDmqLVIETSYYSqCUzytliLW4rhlj4pWWCp8xBpnPGPZUu8tKwjw8K0Vo
tPv6kn8fK4yr4FGu/A6H5+GZHY164Y7M1vYCo1j2Jlqt10zAU14Jne78LsDXK72yjoBzv77wkSXj
EPbp8AE6fH+HCbRMw6R+JYXQG6JO3CSmyr22qsZ/LmO5PZc0TB0bFkHgB+dXWU04/B3kYG7mFHvc
jgHRb6Kw+RSyLDdPLNBjS4ejGTBwfaJI6T6/v95gUBbqVdpSZ4r3JH6huMtiQVZ9YCfXpBTO1yaY
3d6gtn7898dp8xiZQeKwfMx1af1Ridgx0HVomXgCkDjdSZKgtiVJiyda1GML1NZpiSkhTTrVg5KZ
JKjKIIcevbKV2l6LjOHVmMj6RJVbw6FZ7dn/cFd00sTf0vWwVX++q4WQlRLjIKtTlVW8wfteWYi/
iM46sRqP3hhN/lp88F/noNUnrwqxKLkN5LoEOAuYFwxf0pbulJ2luam1Dwt+oFNA2JGLrqNTaHt4
mBzhBwfDoiNerhbcNzNz3KCoMHbNqONL0m7CPN98/Sj/ruRYHDSoJm0qp4JxsLfkY4r3lrAdjFId
liM/XqY6e8YRZtcTvvF51E81df9NS/kzEpM1wiAVGiuH50r1cPD2phwUyoKZ8Fw+u3wbD512PU7k
irlxV5wFDsyRjOt2H6GXZDKggJ3ywtmGD8xJzjuxdI/sNy5xKGzphsXeflheRiN6TWZGlShumnDL
eF2EfSH58V8/5eP3/Mdl1tfwx3eYWF02aAEzcYJlmSyv6dfILQZIKtPPDbe7NfNInGsj9JqTkWNb
ZSQSEWfuMKsn0U5Mrzq2vnjj/z9ugZ3h4GstiZgLbMUthyjKfYWG9cNo6hShmBZeDC0t2tc3f+wR
g31zlnByrqPePt+7shYmVhDW6NmmUZPGhq/InvPxxF0dW8g248UlkfkG73K96z+eMHphlU09fQLB
evVLkITQiLUevjGO+1QpcPSG6LnW3HIUv9rBAyQzGbWApOBoGC2+CRp0gvA00YmC4+hVsJqw8QB9
sH9/viHcTkGlM0yV4cFh7OwIL1L9hk4LX/TX7+fYk2OoD0cruDvYw0EZ31DcO1hduZDotJ1Ar76x
y8G+r/ARf/tfLkUctLsW1kwG/3xPeTu1nSt4SdXUVbdO0EUQnA7iXjRGY/L9f7gYM7BA4Cix5WEX
TshNRGY0Be8A/7Lr+45xmOjGN0OX5buvL3XsXVGicQAS0swJf3BfKJuU1eYgN4Zh5vcEXDg3ljM4
J/aq9f9yuHESnWyv6BAnxGFCc5EN1hwvrLuiRU3p9ShIz9kcx6cIgGpX9XiAvr6tYysDrA/hIhom
KKyD48/osJLnFswZKVuFnyyY5pqE0WHU9dGJl/X3vYGWKBYFBx9IxuG9jUq6WYvSevVYN/soqO9L
p7lAQGedaU08nLixI1dzSGNmqAKTYFYR2ud1OPaGYAY57Lo5CusizF3xyMAnDD2yX+4I7gtO1Jt/
rw+Adck4HeoIHf/rwbccaxYyflFidYdif6nkMgO56ePD16/r6FWYfchnDJQB5fn5roQYrGkhswmd
G7msagibG4SdpyYtHXl2ay0Ez0JzAOa8/vkfGy1oPZ4pB7V9MczDnZTBqpjAC3yh8tH6oddB9vuf
b4slCMikk2EPwXNwW4aVNXEY0RKQO0axnuu/4sL+x8nVAAv0A4ptiQ2dw+OwpNQFERTFMtDelQbZ
ui2JMoDLqvBRYmBb03hnJ77mv98W+7rJUE56SkrMQz6wHip8OYOLyi+r+yt7SYJrrR+N8Z93d4wW
ms08c5vdXXcOdncnR+6D/iMlL6Mrt3mafyyr0qyxklPDsf66IcuQdOC2RousM9P84KMi/7cRvYY9
UdZz/JKXotqmXfTP8DxXoTWlnFhHKHBDn5cf8lA04DYhxA3m3NpLC4eAnHEeU+N66Cs0fEnroqHD
Pc/HT/5lfZImO3af67ZBR84OAuH4+RdkdDqrDRjxUpMhlYkbI7pSsZn/6/nPcbJO3uJg5mRma/x8
GY3Q+F6tMB5mMWfjGuNHgfT47Otva621Px0pIJ7rEJGVCnfXfz9fpImLtula67XHOVyV4t6Kz3LN
3pVS95iDQ4GDFYwpDifW5F/ownpVLEjAumqNETp4h0gJyfCdrNepv3Aj5yoftnoZ+JmVbJbl+esb
PLwU2LEG+cDoHBBXfNEHm0dM2sSCYBSvsDWFN2SgBH4/5sOlIIV96+QBWjJO083XFz1cIf9dFIof
SlOnxDiE9hKyiMyxnCKPVI/0HtdAtl2c2TlxlcPT+f+v4lDzGsY6bu/ge4ODDgkJ5tYizE8jmhKx
QrFkK/m4zU/pJY5cbB0hgjsNwpvBGQe7flOWDC8zVzFiFHCtsXIeONA4Macu+MeF/3+cnddy3VqS
bX+l4ryjGt50dPUDzHa0Eo1EviAoioT3Hl9/B/apvq0NKrivblRFVJzSERcBLJMrc+YcPNfJUKuJ
r+m+b8wVQ9GxONDakPlbLFf+NGRbRiHzAzGDvBo7yWpf7DopRI+PZyObjLYdKBpTa5uNzZ/OBIqz
9EawT5FtIj9yur7oQ5hjTadl0Y/KkltsE+K7mP7pzkvl52SU1SrmQoJTwMjlEZtQ38ZN60lMpKfP
n+TjBCAdgWEryI6l2mSsvsqYCq0czBisFU2v/5RGXB5S2nYXtwnjHEDpOHV/3ZYIMBiMFAHVEupL
a27dgHOCOvVUsSii4y1DzCjQwm00l7WQVddob4tNq3fdDktY2RmjWN7jnZue2Rs/rGLuyJBQJMRb
5tLZuXrirMJ3PQuN71ZEX0CF+aIz6sm5aOq3gyDw4J1SsdHF9SCYwWAuHDwlU5VZnlIp2iGHYGdt
/+jrLYIYlYsQJRQGgoqy2iu6NB2tUB8HG0ReiHC5NB9wU6GxVI3DM3e81RP9PRRRLgBXSthADk+n
vOIbUZIT3Np6Rkt4wwO6XSpIf7ZJHEeh9HN8GMCYayHCXBSYS+Uh/TchcI6aPulLRZzPFezW6r2/
h6G6sCD5uK5qq/eGm05P/UxARd9r9S4eq+kSb7nuWusCbRtyYabfa9Roz6Sra0hAq9A+3QV7DTcX
h096bqGvFuHx19EpBSxLkID4Qz7SzGWM9TCQoG8htRdh18WIycEmouPtDKb7KAv7ZQ0ex0IlJzNx
qN0TG59+R1XNMISe+I5hXN93tPxgqKVsZz/ZYWS804r6uYuG504CqqP6d7nWfR+pQE9EfVWb7HGr
P5enWPbK1S/EQW5yoFsyKrq1WIg2C3p1TYzzRam2lLcMV9jkkDdUOW9x1MyTTRLNmfwVp7jodY7w
qD4jVvrNy1/gtiJKJfQSWPKdvhC/nuUOU9DeRhmGs69eFC7y4dKtwjh1P1+uv1lDJ0Mtv8ovd6xK
muRwWqZd2OrCPmFCXBKMdn++UhnFYo0iZFvOwtNRappd/TxlDXVzEG5kaxQ2pYwD1f/Hs3CtkigB
UoTQV/PIgr2QYsjGPCri+Jle6eZa6AX96+ej/G5yoPRgSZAfoXa72nUQXARln9FrnURSvAXkGho0
hEiBF6hBeymWeD3IXVkelD7uH/58aM4oRGVoPT4uFBquc2nIaDhUSM5djZI2vEBLEPY0gGu3GV5z
GKrp+i17/zlp4Mdpgm6e+xZqJYJptoTTDygMlHaEOsbVw1SrqzjJi11oNeeqLR9frUkFkE8nmiIX
vHW+PhSrXhfLbLJp1vsq6tpLr5r3/qwfenxdcHJtd4Za/5mshc2HjKSMhwBpVhmF7upYpP1o4Nqd
T/SjYmHw3SqxC9+VkhLpDsazZYiTYxNQhMG4M378/HMuM+V0mzElzi30DJRfkNSshkY8Q4tZwtCm
jh5bGf3YK8qw8iAg0evQ1ucyD795vYynUgpBkox2dTVzJ2n21UDGJQdr5MQZ80LfWVknuGOZlDta
QO+xACx3uBSfIwN+3M+WkiAyJZSlzJ51xjyEQkjLNM6LWB0JTiIWgpuojbUpcd46s5/9diju7bSH
4nLIqX06UTEYGoxMwD0nTynNOyGuB8lNVPY4p7WLBcjnX/DDsgDGh55CV5m1S7l+dWgLI03VpkYP
hjZi6iHUGF+VCUS1z0f5ME8WrTpDsIGiU+RyefpMlo/kbMacyuEcmgcvbrEqcFM91H7SHWZiklbG
5wDEH17jasjVa1RSWgBNUAcOPaClK6nJW2xIrZtVaX/m4T68wqMQH5UDARala311NITzFIp4JWEy
OlXdHhOTzKE7KD8zLT6OQmqDQjy1Tk5VTN1PXyF2o31sVLQvW0mjeVXYz1g56fOZ2Hf5Kb8uaMIX
FhZLi0kum1iUno5Cb5YEDAqxS+f74tfR6qEpBd1+Uozehkw0fu2LcxWiD0Pyxri7LMLtRbe9vval
kqGMSkMrRdTUkjtibK45VtEKtxKWSzeW2S5GdlPrfT4jl89/8qDczYjUFuUhgyK3PH3QdBy6Xkwg
RIFZtjtn8IqtciW74Zlh1sVM9ozTcVbHDgFjp1cp45Tu82PusgLsn4fbl88f5ngl+explNOnGfUm
pPePUeQtmgIbyIcnXeP/4gJGcTSP6pt9UdsHfPXt6dvnY6/vnx+ecJm4v8Rf3KBTtV5YW8JOdQYH
Gbz9alwZhz89Wtdvclnwv4wzpjlGETnjqF/8bUW//SOS5oN/5oOtT5j1KKsThj79OBWWp5k3QEMc
HAWd3CnPrOUPV6X1KMua+OVZlKiW1Hj5XleV9yNx7t+07cvj3Tmk5pH6+9m0WG27SJnTSYoYpvJQ
njoYE9iPuHDezI7xgLHn/sxMWObyZ8OttlwLlCXbB8MNzg/cYO3X3D68O3ePZ4b5zYbx69Jd38+z
Jm8MPEKXp8IayyFf5AATckxXd1+2T437gInQuQ92ZrtYt0C1plJa4TJm73K3Y4FF3rfZfn24Du3b
xn3hWmDjwnnmYDn3/dbyegX3Djldvt/k/Jg34hZUltdswuto79vptrPPvNjlrP/k+8mrXSRR6aKk
wXB5yNDJ+I9qYwXq4Np25nUuS/WzgVZbhirAKAopXtpSjud379MMUdTdoU+Mc890bq6sNg3TiBsz
XxaaqX3v/F2EiXIJDlXLEzxKztWcj6m2z55rtXnEpiBrOJH9/QLTGwAOrrEBDuc8RG7kvtN2z0Ys
2u/nnvIYfn428Go/GYIMyEDFwMqdfGgei+vqoPzwb8k44sddvkz3+SG6UW61+zMz5tzrXW0wQTtG
erHMGIU5g/cC87PfARNzfNtwSi/3Atd0TOecavtDvmW1f8qrnWaS8yRtloVBDXIT7ST3PnNm+823
S15vsZHts+f47zYAaoLo+Jd+OVpsTnfsJjGzXFymLHRiT2J9KK5F5KA61kXmwPb70txidb2tt+ql
tT/zln+3r/469uotYzQzpdRIiFXcwdMf0024GTaTm2yavbw7lzb73SelpEDdAl0ddfHVhSDGwTqe
6rKxa2zhRYn+W3yr1Omty2s3nr98/mjrjYCwn9Qn+Q5FQeePbuH0reptJPthqs6OoLTKBuMk7Jal
OgK+Ns1n9pxlT/l1iTAU4k5q/XQhmQaGWadDpaasj3IPUsunT/2isPIcSbCSntlD129vGUWliMVt
YOmXXadWVPDVgCLxQWrpy73BjdI41H3aOOIkZzdxmWUPNDNJt3/8FknicK0iaKcOqi/z55doosAq
oW5KII6QKEsPw1b2VLXNvuBjn56bi+ubHA/IHY7cDVp8jQas1ToA01PPliFMjpH3ueXgftE84AqH
uVKtFUpyn0p9ixNsZmBoW+YBDZGdGGrXaTz5j1qbtwUWAn3f76tMl78gKKmAD9VRadqlCFDp8/fy
Ifim7Ep5TJfINiENo3x1+mJU6Bp5axjQLaW+B0YipMHEboiZbeiODQBY/KG1fow3oE/7l5ri42vQ
WIHpShQI501cKvq5Hvd1fLn8SgrzgwoXHrAAjk5/JQH3pgh8/OjAXkhwIFZkG0pF9kTuHzuCoezN
w1TKHLtRP54JbT8uNoWPhkKNlDBJemV1OmHxKgwTDSJO3ZrPFfqNhxZXohusOM8JRX8z0tJMo1OJ
J6uAnOf0IYNmYeFZ8ozPXqyjpqDdyS2mGBtRSlVvn3/kj+uaLCZpL4wDaNcQ11X5wBDHrMDjyjEw
w/HaeoT8VAVnKigfLjl8NvoqFVSZ1JA5ApYn/mWJBdQnlHjuescXQt8eQY3acRYoNhMqO0TdXHhG
6qeeLMbqFQX99E3LJunMDvZx6fE7IL1ZGpZQmq2TbdPcD0FRsbpMTJ51Lyh84U5NRGSBVosbzh5f
Y8xc/vjtLvsYPT6ofSSS9afPnWlhphQpSPqiKfDAmdRkk2WGsvvzUdA3L/UCZAf0yp6OEgw95akp
7jF6AfSJFxL2w1C2//j9qaLCg0gk1ihXHr/xL98wmZTEaNGGONFQ5lep2khuJOA/M2Ar6mbd6G/+
9KkW2QaiSoogzBx1NWfkSWxSILUYx89RcIgLYd77wFrOXBI+biimrNG1yUNRdfugO6Tvl6reZDYO
4NjcFUUccFLc23eiqQmINrQBy9ix6fe+0PxblfUfr+N/Bm/F7d+nZ/Pf/8U/vxbYPS3KsdU//vdV
9Frz7d/b/1r+2v/9107/0n/f9G9129Vv/7h6KZt/bLr850sbFfn675z8CEb692/ivrQvJ//g5W3U
Tl+6t3r6+tZ0aXscjt95+Tf/X//wH2/Hn3I/lW//+uu16PJ2+WkBv9Zf//6j/c9//bUUev7j1x//
7z+7fsn4a7SaFdmPiHTN3z/sf/7G20vT/usvQdf/Sbpz0U1QDzWXavJf/xjejn9kSv+kjs12hSxL
pTKxlHryom7Df/0laf80ySUigaR+gPJ/EfGxupY/EtR/kuhXEOhQYWBiIS75639+uZPv9b/f7x95
l90WETAzHoZ19b8xETl7xBwmBxJtezSNEj6crjtOidIQwiKjJmptJwwnlMBtcdj+5ZX8e9RfRznd
t46j0C2hYlNCdhE5xOpaGZnjkJpdk23o+NnkZnI5jMZWCsfrtJe+/uFQOruISa/E4jZBQWS15PxG
UTox0aKNYXLRg19qpV4gxruiNr3PR1q2pJNXtxppdZjqg4iBXM1IvfJ1UO/S8eHzny+dRpK8NbKi
izjVQva1aM5WA5hdHNHNWycbQNJh9W1CSSJv2rwYim9msig7iNIKbaMJlCXes9Ic9Tu90axynzRp
Mz6WKa7ZMJHmYgJCktH6vytGmhoddQKl8YipjqJgXVf7f+Z6cPy9metUSIg0aLT+IDZAQVeB04k3
pfWQpjcCMNIkuT/zcpaJefr2+cz4DVD3MinmroP5Ic8rmkP8aDMJ0U9Zn3ZQv661Hn3oOG7qOXdB
H9v1AOV7PjPDVlft4/Mx9GKysIiTObFO14zW4D9ayBZ8VvuZDOulYpNYc3ryrHDttsG9ta3JGJ55
Xlb8x+dFR7zclRBTrm1pxFrimg10elN486bkFui7ycF0ywt4Jm5+Zuodk1nrt4tQbvFRoY2css3p
I+plHPJhlWhD2vB1dKOvwW52vyIwcqO9bjfu4I5eaL/DVrLvzlwIjzL5j2NTZ0fRyXVt3UypxoSk
XSxHm4E0m+RKOywFWxssiGt8DbzooXKDyrYKF6s2p73yPQG1J4k3up42zc50jNv8ariIvzS7YHNu
ya+yDn9/+iXw+vfvtt4ugY3nZkugvjHAgGt282jsIq8/lI9UKPZkADbjIfTOfQ3ld3Od/ncCCArm
3B2WufFL2GLkuAoqMBE2mFDtlA0OZRvzIDvDzvSSa+E7gMuL9ga6J/9Vb/0bdSNf0B7lDpfFfXFb
H9QdxWj78/m4bKOnH4kwalng1IhQpK4/koSfQTMgjtqYM/3ylxSo669tEDXtRYci+UzY9nGnXTr8
OEW5t7PUxeWX+eX5CyEFeK8n8QZH2zF1p1QmibdMzz+7Hy2fd+nuW3oCUGPRfrXKEAyNjHn9UDFQ
oL7qWWc6PWsEJ8f5nBbhw4mI1wUXCWI2JPp0Ea0u0SQPhNwEF+sFlbC1Mt2TrUMeJXjbnzsQjyni
k0+1DLUYMPE/3GHWbSmhlDV+23Q4BNvpbXvb3nTb7NB86a6mq2UHkb+jofOqm/mh/RIf8mfxx9mk
6IfvR12PAJiufWwcZKKA0+9XEnhggZ0KXryXvXY/bxR3tFVb3kyb4TJzS+fn55NzPR71tqXPTF0u
LItgZx3U6NGMaSXrJY9qr47wMBXcz0dYfz5GQBq4RG9E3qQVVisy7EI578KJ08eh7HCb7oo/ug8x
ESn7I89BCovUYXHiO31lAY1TlTEt7rYjXMNQmy1bxcbQ+/wx1i+KcwQzKRylkF4zMdadyFY6ND2U
yczL40Yi9VCDfTZr/8zL+t0ouOYce6ohV64/R0miAYeNPPNGHyKqWzcsC0duaYw4c0iuN6XlcfCp
wj+KzINMx9LpS2sHywp8ueZxetBUkgxpaqbNBq8NDDf+/M0hIkdLS78/0sJVbNanaYtHCG8ulLXq
gUaO8jrNSS3+6Shkr9hkuT9a9F+tRYWVCfbI6lr08EXlf2fTADVqCMLm81HWk9lYehl5abSSoakh
qXf62uJmyWfOWuxpbTrfi0PdX5VGZuxNbpGemWjDGbXSx/nAeKhryY/ybMq6n8FoZcysMz32SvJ+
bj4BCyQU1s6cUL99KsLQReuNk8C6Ra6LEQeTK4XN14oC7pFCuVO1Nt6pQqPsSq4JZ2b5ItflRf26
0+rIsNhuLNLYqKBRFpy+SCPpoyZF/4wbeJBe4+EEqOVGb/IWDzC3OlJJUXJDKCVVy6rGbXhu3PFI
MRXaeLhPj2zTNKtFOKeaOIPyC8Kmh5ujBJNTGmBR2wWQyl1O2mtHampAB/IPJQT044lTIN7G+oJY
DWl9N10QmOUGyQ8gtFjV+gArRZliEN2XgFrbTgbaCgIG70zEk9q9XtPOB1AawmuQLbBX4KeAX60j
BFY/AmGTtoPIqMeROF8YmSISeB4BsjJut+MjL9zXnSxRrPFO0YNZwi/7iJyNlRDLbpxcQdFqWQYe
V10ItfitAavF0i6+TRO9G7fSQrPFU3i4N5NpqVodcbchjbzQOBcKbtUFNYbEZso+lSycXIgK2hWm
z23jpUamGjjfG1Lv6l3aSFteJomxSE/9m67LIizZjzjeVOml0m1pF8eBXiz7n8oR3muJg3Gtl12f
e/2gxhBHFtJvX8b0X89HALAWSsCAw4ULnPNLwd3j/vnNr5Qaj7UjRBh4FUDhCP/UYRP9DRo+Qoel
FowOrPsIGHG/cImLhVBsluaQO+HUzpU9szuPdnsEGqtZlZcHWM6MNsxBAJyY7UVx9FIHB6xbCxcZ
VjWMZOkITIYUabzLWtiUDm1xIhizI14ZuWGBDS4gC/Dfkkq+PolrIeBMFPzb5AhpDo3aj6I90EgM
cbf1AMQ5lieMg/Mj2xmIGJznSabwDccN/LMFSIbYv7Laxu7MPg5cCK2F4TVHcrRV9+NTeORJQ7OA
LR0vmGnjSJwOjvTp8Eiilo9UajRukH1jfMV9W86y+gFBalTastop8yUQ+RgNwZFzbeijb3ra0I+p
F+bMQLuqknKjSYW8nbJ8MCHGoOS3UzXvgMFbwLpsoZ2Vb+BE80cJXfZPmSTYiwGWs3SLtssUp8X5
ki+88LkHJZLuWNOztqt1JZa8mH/7JdMz+LwCN9nX7kj4Dhqjf2duzZU7H/HfM3AYsBxJO/R2Izci
kptRC419m6vgogKYJVA9xhTXjY7pNLkTNSHe10C3vaUVI9PbKuntdkKzMR8q/PahaLcagKYKFEq+
kyvcqZ2h47yzxckvTDeUe+uiTP0JuInei52DjUg9X0E2L29w4DZMW4SuOW4DAZr3fgy4ots5V7zX
Js6iwMOoXrgTlRacXYP1B6DvwtBGW6eREhzkHJqKUyFTgjptYeqyjfDuKB2/mDCTB+wtRV4cm+JT
AsRX5r2MxoM8RP1TCbA4cANBFT1ByBKc0gMl3eZC2l2bxiRyQ+LVX2qZFpM/1tr2oVPk/itU+F7i
Peq4U1eZODZb9O/tRSMgfbaxURTf5LGrBmcwGuM6LkkyuBjoNh1MxWqE1Dji3Ky7EibI4R5ffjNy
4imK3xPuD6InY2Hgu8w34phKBvfnSvh6oeLptEkG3YOtu11HPp5OU12osWuJXYVzcJbRPi2Pd1ou
CV/kph8yt49aQfb6QtDeAiFXrX0JrLWmi6bVFTsImqh1e4K3HN9fOR1BTgLjs/06k5FLVLN0Daeo
DB0rt7DiH/NmgJGtVBBGwnakuIq9Rq7R61Ez0wXf9GtImHU1g48ts2A7BVIguzRdwwRtBPCJdh36
xPCgf2MUhqGPzWJQJpLbylEK6T20oucaGX/iWaowZ9cBvU13KSuK2stQTbNjDnU3ODFEdzbTIotq
x+xLiV1pbsaAUlTRvARdp2remKmpctFNgGl2aiWNoRMCwHoblq5324ybuoNWU+mxYwJvBEigVHWw
6SN9/mY1JfgwYcLt1TGwPL9M61KWnC4zU0Y207S26a71B2zz/SjBoV8qQ8gnJgb7atb1gtuhsQEM
nVhRw6PL6vcAzzLNAWkcvVexgPUbK9037a6VgmQPsNjEi9ms2dqHuRMwvg/MBihBLzZv5VThrVcJ
cyEA+hmVW7hnQHMGX2VFooGNdDvmjvCzM2FhOVwK+9oJ1UFDQhQGpoz7qIkuJY867FUSNddmFrMB
ZIeUvhDS1JXS4EF+tiqcJrOKJ92IW/g0ijT29mLgCBGw02SAi6lsXLCh9EyMMmtV/n9zIXYHnBJW
/xR0oEG8GNgmB4EWY+hdLm0bTlPU0feiTQwcUKj4/PRpOcg51rJSOoSgaWGfVrFo7IjooLRytQL5
0/Xd/Wz1LXxpbtI/YyvvLpBOJglu/8wom3ypIHMSZMNNb5YZpmnyoPwEEziX24GrfgVMZ7J6V4pq
P7THrIvuq16EcCPUyCddU2lArChDoL5kWm68TYbljwwddgbhTDAqttXXBBBGOE5brK74v4dOK35Y
INp0SrtLWEJVXEQj3g4Tu5deTkytrJEkLy1YursRQpOAqkLvhafWQOdtl42UKJvQKvNnoTBoC5Rx
zQMBXtXxdyB67Lw4BRBzqGMdP/cjtpVOVc1EVjxJ+dbrJZAtzPbaeQeJrxidqq9m1UNNL77rvdzQ
ADiotew0JF/Rqotz+1RnuOa4gtBkC95Q7h5TeY5GJwNeq7paLNV3MQet5Oli3N/5Y2eJkLnUcabA
wz5nEC2+qJG/LA6joZnWEdJo+hmLIxCkRhBhHdkWpbvyGo+G0dxy+hbNpovk6KUGPz47Cktq39Vx
py0keO1bCm2vc9K2Da9ALk2WY9TW/HUyAMnDTJP0n3kbDq+RNuAlqCWYVjtwUPyvRTr6zG9/MO4j
XZtcMQCAvYmkRGs3ahPl8m72a4QQIILIMV9WVtg9Q1hpKnjnsKthJiih1yh6Jrvp0Gbdtul7SQKV
AIRuS3NKoXjFoCBzqSriQbkWMZikPT+aPZH8zIMFL3XeAu3SviddO9KBVDR4wxa1Tsqs01MaspSA
Dl9bbYzxNqU/AspoplavNHzOEESFsUzhCiryewUggblYo9Xw9MHXkE7FcX/ZSVoMpGjKtIMG8Jst
rsIV6CJl4Asmex+5kh5XSCDm0lI2Q5C0FngkJX73zbLWN2GX+1CAWuAuqUowJPY+QcwkTdmjrpid
dBtNcGWCnT8NdfXeVpEwPZA9V6bYITASD7kYC69zJoGKAeRFydWdCfuHLU0fKvjtOIp6/brASmK4
6nPRLK8hivnJl77t9HbXhK0MiF4fesVuKn/APIr8v9eYArUK7pT5tAU4qbRunLDsnDitRIIE7A8T
J4lg/HwxhZqAcUqBTVHbkCaLMjT8V1dWgvDVCHrzbRxnjqNgLEJpK4BPVx9bI/dLJ+Pu96Tymwb7
XII5faUAHpUO1AoitXEmK0jpa5AbbmduElBNumgwfC4sJ+OkvpxJy4l4ssVZb3lGjx+b7saSlkjw
yEzftLxEj6YfvUwPgTe33fzc1oH6uFRhy23C7QbxeJRAfohjNtmd1Q5+7bBraxIcdYkjHrsus5WB
ZUVCF23FGA/2b63Wh5Mj0zDX0Hgc1tL3xOzM2NZTWCtb6IVZcIOSRBl2AiQt9vWce6tXd5o+b7Qx
6oeDbhVs49Jk6sNBbao63xqlH7DvqL6VsqH6QPLMbo6+50E+fReW7pqtP+TGfBhzQXy1pgVgmcXi
MOx0vwcC36Ra3YNmDcNB28ZzIEb7ijoRhjl4HBVe046T9IWcYW9co1CrLA8iBRuI2NaqYBtmH6Su
gURW/RojsgccgnMGhjFWpjZvMqCecVvXhDiH3Jf99BBLs8QFOedcvgESmcnbKsYx6s7Qp1j81s91
g8VrI2gJQpskSbS9SVyoP0VYfxJeDVzCbZ8QtL1qxI6Nt+2Upn6xqqGVPXJCeGkkel7pm1TO1eC2
pjd+5Lo0d4OXxmICVKRLx8QTwTdW6L5kgSAySyTQiVjUsWoAUkJS0aW64UWOkHTMtIRITIPVhIEv
nQzRU9ch7MTOu5i6r+MoDNnVyNHf3ViZBORGz4RCdXUlN+4Qgc5fe6szb8cOCsk208X6VcuMuTto
UCnTL0WsDN/EKe1nrwut1tpNTdZKV51Y9KJXGSMegYLWBsOTPEzwhZJeLgYvz7oK+DncGwmSV5Q/
Z4UcSVvZ9K13CeJYesBbMK6vG1BIkWvwIcWDkciZvhnqOpBueqNO5n2f1eC7WMgNbn2RJaSQckbR
rAgNBQvdasaX6V0zFDkPYyiXPxWAPdWhKv1QDRbboXK4KGa4I24bqSXhn9hztgYTObFrXalhhWGv
s9Q4ijAIACaZoXZTpJEUXDSQV0e8D0lVO2oXRZIJ9a9Y4hrRl9Dk0cDZ+QdFTk31ER4O52Fa+v0P
1deJPCLFfPQFKMZuVOn9g6LVVXcHWwOYc9or4Vvpc03ezFYFSlowoQCE+TQfUjMSkq0SdPMdoKCy
cuh4Dt5aUR1qvOUyuD0ZkBz/sR7i7DuEjjDChCIqr6wIIz4kG4kRYxY/cD1RyRn8NCeIr/tMzKN3
Gc6r4ORhqRXf5UJUOlczAyO/KLJaeBIIoKz9WBX4hGhzmfVcQDCFv8i7MWAtS13yAAPHMh3MO4f6
lgRg+JBCRCgOUmKkyT7P2hh2EsbE3ypc1r/1JVKYDffSyrdbTax8lx6oKLF7TZAF3LNUerv1fiDa
1HUIoLtlb8pu2l7nYJXrcpCcDI0at7ZRHi/TjI2Dvt5UU5yUI4Vna5LeILIvpIcQgQzMVX74XSIG
HPBhojXtlSqNen6Hf1ce3YpWncuHeJ7b5rIXuIHUsCArK7gsBbX4gaDDmAHmlb3uZTn3BDfISsBk
rWzM+aaQ9fBLxiWhxQm8oECvovMBPszhFzs0WQuCV1WDWZHn6SdOlKJS5asEKY10EQXcUF8JyhJW
S2WaMKf7sm8v4WXlt10amr2D8ZHO9W3WO3ziu6nOX5s6oPdSl3GRiNvRrIg4ZOmdZMsEpclsWtSt
ZhwidEcqJbpzh4Odp3C2wv/s0KovAT6Xag5hGZ4mLHl05IpfCbuWOBPCkk6Qgq/D0Meuafgi4juu
m7eTXNTzJdUksdbg9WZ6+GTQsnU/hYoQ7+DFc6OaWKpYZE7YSB6MoMVVg95p2mRTedJbhxC9722z
DFJsB2S/rFyDHtrCXurhz01rUheuBYIJILGd8jiE8fykk938PvRpFezRiIOV0cSJBSYEsTDs4iBE
t1i2yZzeTmOusgKUpnN7bVYLMg2hvjijg4FxeOlT6vqCLs82Ct1e3AdcnRQbooD5WlgK6zeosuBK
jjpMhRo/lyavq2TykNira7c+JKNnfw79rxgM+f4FVEuYpD4lqO0M44F6Xpew8hLAvKbNBQZ7y5oL
+wHnlrE9NBgG3eJZGia21ufzAdRhCfJPh6tmc7PgjlzyrlWYYo02emM31/dRnxQEXlWOYYioN81z
kDfaHWHLfOdnCRj4URpREslWg7GhGQ/9S6mW4w8F/87aDUlM9nafRc1eqlJIY7PEIoI0WFQPyEjE
J4W0LpGjDDHLLvux4l82BH5QNPWtjraEF3QJlBkO6FhWANNlc5JuFSOvTFeIq4VdPlXl3VAV5pca
yuoNns807tetmHy3JtirzO8xr6ggQKm0xdA3bkslziHp0s/8ta4MI3aLUJh+Io5rQFTS8HuVdCIh
vqHNi49iruvXUeq32rbXsZDcNHEnYLqQIeNwLL2ubwet5xQfKxGw5zwK71GQcYGC1BgIXmFOsuwi
XUvxWknERf9nUgTa+zVCKw+cW86lPiQrQKgSkI5pykXkyeXJGg4sH0zM+OHsLE2uGpFDhkm91LqG
QnIipuAtxXoqQQLqkQGgObdCLg9VEJtbmXiBkEe3QlQf4fAsZYoUOlVeBDv4haDrmlpW7wpfN567
XjcKd4xBWfGDhup9ISUlQK3nnLZH2SfTILdt8Bb3avNq1VVdelkXRu+6UkzI6GnLfmhLa3yqQjG7
sap0LDfCoLU3o5z34XI+NW95rQhPfTdUiZsUiNLJUOsa5nOm9KCVLdg3Adfczq7lbi5tzAvxHFf0
QRNtNQUWf6HjRfK9Jc0qQjhNRVC+fgVCOvWJ0mTfN1+rQe1JoUbRfKFXFRIeKyqtQ6o0mmBXBARg
qfJ5Uj0ObOKOWeksHJ7plLdN2PLPeqNGy4U1l0Yik9q0HDXpEslJg7p4bSbalB2iLoBn5rh08kZI
DBObbvNK4ltOfWkboEB/pENh7bE/62NHN9muHSUdU9+bpzz/ghtohptBWxAk11yv8UcMBqJnsYNV
5wwS++rBKvrsTjZIWnSxzoGPOY9xHwfqcN91Mo3hdRBrXkdUSa/jvPBxlRaxse1D7f4ZhiZcAsB/
hH1F8BJGtC/axHjxnZT5spcqlXrQsbXcVAr4I9geAhZoQWH5CFF9ffhmEMzReTHE8U1mmtZTS9rh
vfSHZifLgtJ5pJNbkJ0iDjHLhdKTw02g6x2kQHCNNwXXsPs57NMbkmv+ZauBIbarMO2fZZVE0cbg
lDzMwWj8BFCdGh4KKKW4wLuCTWYu4vm+NlvxAo2EdAXtr2wdcGUzCFaTRURetvkezGP3VHSDSUaM
JoMXK6Hbkxsk7c7wCbX4kjt8irqCtHJga0o6mE4MMPkFV2OVRUuf6DutuCI/Le7Gh7FPFBXkH8GE
I86i9UNtexYe664unZEtcnYh1hTP4JTS2ZEGXwFzTMwisQEOxp3ScXPlVCu7q0wAAc0cJZiwxd7Q
U0JpE6xXB0J7j3l5TiTd19lPU6yMR9qlLRQV/ZTd46GcPyDwlNCpqGPWuMY0GhPBVwx4E/ZQFrq5
2oqtEyeRf91ONexntYwUDITT3Hq2wjAHX2/6JDGUWaq+KkZY/giInzAJrOMlN4F+/W1W6vHBmKz6
u4a5PytTDd9ITv4f9s5jS26jy9avcl8AWvABTAFkZnmSxaKdYJVo4L2Pp78fUur7V6KqMxf7Tnsg
TiQxEi7MOXt/mykupDeJEsY127uU1MkfBa1vkPVVEdJgLzXjOtXGtNm5TZl8SuNuUH2VvOlHM0o5
/CYyRIyP7YKvMVJJJdxbQgHR1tqTWPPFJxKva+Kv2Pwm7BH8oTbNn0ukkz4rarf4Kalx8K1OQup+
VqdEItoElqd+28YGn1KYdT9A+c/EmBJ+cS9ymFyeTu1eCWQmI4C+Os7EfRMmqJqUjJuzI+2zZIeT
sZYrdqrzzdn6CK5EY1eU9RoUxb4t3A+icotPUq0bkwBWLfx7HmgvewDSczx4FKY4nyHLfbcYpfXN
1NdNGcvZgG4p1SbLm5BVdvrsTTEiuWpWnJ4st9Zs1sZYfMyR5Js1TAp4O00bQrmb9CotgnmYoIhW
FA+45hCAXZBzE/Esl0O6rJZs3SD0JhztYLaXDkwAxMJkR+s5XLMLQ73zHZPjyD2zv61f6HW+6qii
qcBST3nbIkHJ2bKXBlHHaurW+U6R+bITFG6uZjv5fL5N/GoQ2t0IEVe7DugldP2n3U0lI0B6WAoN
aI2M9kaDh4Zg6v4PhQ/Q5ZGJoEhFYscZdOvKTpnPVv4iQvpGqe8x7IePUUEU9vlrWeUTLzu1qATI
BrBXeztdfNgHp9eywJgjtNRwgmL9imbTfFAnm+0i21QKpco7ctWjC89oK05gSKS+tKKxHoE9Udd+
9QsRU5roeTzQIwqqKgmvKqWgVtoTB2Oo5SVQwOuhEA0cDTpIYIgH2OhfkHkvtj0PVqDobumbDXGx
bVRlNFHzS1327UsBqWbFCwHjIqjSpKF/elUsb/bSc7mEZhIA48WtYwdto7ElP//A3hqHIDIbrQKl
A+gEp+Pki1FFbggcC4ylcWUJFrFqFvqFl+/1awF9YA06YK5A4SM2+q966eixovwhvHQxHplEBFsF
Mhz2WRxn34e8pPJuDLN64dV4fXErMAst0cpuE/BUTi8uzR0tnBZqIaVd1XsqAtp1YwFh/tNbiK4N
RbSg5Y+sc+sRS9LBroXMzCAGIX1jJcT3oPX4U3HHUWW26lVwPdCqMxDPv3zNrTmL9dwlMXtEEcTp
UR39PG3nC9/vVtzBKEgCscGgrUcHr2/mooSgzXHoayPAizZTfA+1feIupUcR1ArgLTfv//jeAfEz
kcnjTdEBqW2uamqsiaqaEWjEuO9bxR0fRTXPv86P8vr1w5y1SvRcBGBM6Jv3QFZdwbaGUTio6O8S
HEkH2J/dU1gK5b3M6GbEjsNW5Pyor2eLVVPK/gkgFJK27bzuDhLoVB4bzIWa9NyIKmBo9gnAYgg0
x6H+1y7ywvyxsj7/e7vI7sfw/LNqX7pF1v/hX7eIsP5ap59VsrS6lI4+zn/dIq7+FwvIusIzNWFr
WD/f/3KL/MUyhkuAhRMlPGiy/5hFrL9gUK1OQ+wlWA3/xClypLC8WDOxUJKx4bA8G0h++cs234Ay
V0Oc6VLZyazaDyJ7opHnt8Xv0jKv4CVeV+VhyJ/RXOTizhHjjgOY18/VdaMMh7nRDzFBi+q8XL+4
fe//Gf+MtYRfxUSAdxhcKA4TvDKnX2ZeoQ5pXMXdIZWo/XGGvD519Hs6lE27xOZcdX68Y5DAyW1g
IWdl+If1w6PYTHAhHKiR78neJTLvOJTapVU89DbhI8BesxplgGFiv51KReD7QskOTDcrlY+dhooI
0QLhmYSuN/nDIJek9WgNcQhRB6tL2Zl2ygcizvovTTaH7a7MUk7AZEVoHAc4z3ytZ7pvXjTG8gs2
OYtwaDFHh9BdiLpnvp3SjyU9G21X6JZsvbRKmnC/XgmN83xA4YlQw4oPOFfa3KvdNnFujGZ9mnla
ZiOFV71/DDuCHv1qIfG8nrXROiTSiQ4KHQcrINMoN2kXxMM+LiLV9irssTcNdOfpkAAmsrx5KNMv
kVUABdfNWLNJQy5TKmPjNHxrTFuJvLRr4n0dpsjRwCbnXRDXgrjiJIMgg15ldql1uCHLuxtFkMRR
L0sV2UJV0rokoMDyzXCRP5ywgRfshl3j3mRRbdVoPJlQvZSmRBaU0bS862jl1Tubhj1HLiNlT0/W
fGV7oyOKfhe17oTFNlas2B8UxbI94MDWp0E27eLPlWN/npWmhGaTT1p/Fal1+qAp+ngprm+jGMRL
qq5JklhkAezaLC2nb69C+zWfiwUfTmJ017aauw82Hb/aqxQkW35ICeY6lfFwE2NTDAOVU9+/c/KJ
g+/lB7R+IKfvM8xYzNFsuIXF5nSzg+v0qOboZ2u7qhXN4ufrudKXo6OnN1IAWfBq+jYWjSQ0ft4s
qLNc2JdsGCeAaHXI4Oz5ASLrzGFbQ7TsFqUdZKbupmQyYGc23XvOqlOwDEV7h6yhvHbzqNyHWuL6
OH6cO2WifC/CAnlvHkdBPPaXlMTbHRl0RyYTfhHWPG3NHzx9LkKx62QhMjiItTC/53hNz8qy20/n
55I3R4HnhbyMPQW75NNRojnS03RINHq3c3m7JGW+y0Np7M6PsnEuc3+hrhHRimXfAFzJBuN0GJQi
fViFXExdZc57d3SsRw7M5i/NRJAmHfPBXdyvzMxmUJtR5/dNFl+YpDfv2KtfsLlQbGpEF880JadZ
+y1MIqCrDhdzmkhC2hqUIlEIlbFZygsJkpvP69W4myUrXNLKTBKOrGM8TDeytpWbtDG/NzFKUq+v
G5IK02j5uRBhCO5GrZYL28b1NXnxbR3HR/kOOhvTC0C/zZ1XShohkamoAS91tA/NIvTj2BreE1yY
34jFsP++8KjXxWc7IK4pl7YL2SosjqePOuFYGerSVgMdKNdOcWIRdGqtf4pzW/V1QS/OyjP3w1gr
44PUrPkXOWviI420ub+wTr5+t1eXPP4WyLPsaLaogUplbl4QIgUh3AePb0x/NJslu2AW2+6YebX5
QvHCk9aAum9LS52cSjPoU2oBNe/0qXcXeV1ms3iyYgwTS8Ub7kVxHl6A/b6+NiJyVg8+diR6+Vub
0IAuNgMuqAWUvFlm4yHbyTG5BBVcX87TZ4kUnztEHiTgSWx4p8+yqiJr4XGqgSm6eD8Xc3OgsNze
FVqafzv/3rx+T6lHuJzZWIewmW3p7pIGB7gIZJbUfqd7sgyrzwp5oR61OhOcZ5T+UfrUOiNxlEIw
iH+SBRA/8+mlKfNMwNXoqEGVVM3BGhUcDtmUBsNcxBeG2ro1mZaZ9AgAopi07qu3lr1Y2G2tZpG9
65sO9UCklTbCb7rQfxtL2Ix+ZevZqmFp6FVOqTld6WpXlcESNfVyB8RE7Xd91MzvJ5qOwy6r6YXf
zwmoZy+aFNRo55/E5qHza9lY25RSHIoca6bq6Z0Zot4UbZXqO9pUc2BgzqHwmc571SgvFaT0dWV/
8YL9M9Zq/l4L1kxSmxdMk4McymzRd4M9qN8nOaerQNLqPrXkFbc+OYUIIQlMJ2sumWcj8rPIMW80
kU6LD8SBlk2HvBDhayLd5yJlcdkTF005tZgN86nrcrX07Kojh1gKK1xD0BcqG398v9g1UeIi5sld
jwKn9yvLXAjCZWLstMVw7vTccG6k3i63YsyGx/NDbeaa9XYxm7G1x5kF0GTLni+buMtam+XZ7BFW
Sc2UHywZduwr07bbwTELn6wmHS7McMf8ws1TAhNAl5D6A3OBvTlvVIOj8ioWBuKApHtMm4YQDmod
7edCItXxBzvNrvtWG9HcCnO+7rNZm+jt6Noq6ERqjOiY9gUl6FYTnrGCiBM7ldVhQFBysNqiGPyx
c5PyRpv03LptWTmKAHxL9SMnrhGZcD86uUe4ujMF52/oZho93lAbSyAPDzsbVe/TZ4eTduomleOK
3kb9vTvUboCQJ74wymYP8M8oVNYo9pqcn7fMD/pfU1HPDirTvszv7HGwf1Z2auMk7p34ho51g9dm
knflYLpPA0vUhcXijfGBhVsa9keMpSQnnV4lMi+9q0hm3VVRede2xm2tmzexaB4aO/lVDOZAp0V8
Rib34/zd3czp63VjeqICR/dZ0OrbfBlNqehJSdFqV9TGuMsQi12rIAF8e2ySXY+14Y/vM0XT1aAM
92q1QW3eU/SbthspFRnTtGPuXMBaH80iLq8zztOFZ+I02uECVQ6mu0y+IMchvrDj2LCeLK6YGgBf
ick5AgLEtiiIlcVMdNFwxfEUfhSicFp/mShPc9btMWtUmhgpR9jaRCxHhtmDZlgyuJ6Nh+JTg1J2
ujCZv37BV9QMrxzlAG7O1iRNGwzNdWuYO/4tmp2m/G1IJ78wyPGy/jNBrCl6DEA6KL0SqER42k5f
MGEpfVfisd2pWRpKj36X9aPuYm2GDlwKc18wzb9PSo1Y27wnZyjoMvRTh0kt4982UttvpB1VuSeG
WZJzXdBh8rDKdLexK5Nub2DR0anlVBowyFjmX7osk8VVlDmI3NvUncqD7PpLSKdjyXtzUTQueIo2
CYuk+G3eJnycVV0mJho70ge7SGdHm9qTpw2F/UPOclY9qeXK94R2K66CsRkOfZXOq08JU3gna903
k9L6YDpK9un8d3W6QnO7QQBilrXV9ceZr3K7XIVnvWStQMCUNMHYOxi3dEo5H5xIsz7/4ViwkFUC
GentUXwzt7WmAZ1FRy9EBIIlOmjJeg0G7GL+DPLqwtfz6rLWUwOwvxVfh09822BxY7Nf5DI4AXUl
4y6bJ7GjgjMeLJGLC6eizYGfW7iORSXT5tGSQr4WQF/2CHIjclRZM5aKFF7yq5iPsJIMhSZ+uAaF
L8egllSNctirg6vfxKxxnttkqmcMab3HPmFeOCi+vnr28azuLLHr8WmbHqojnTe0TnD1irnsOwx7
FPYm+9ppl/GPb/TpUJu9rzBbVS9zhkriqt0tlDd80eXMk72MLkwNpzuW9T5TqKTPuTYVSGTaphXr
Tlq44UBHTpbq+H5EYfS5QhL0KOfF+UAigBZkeWlcWO9ef7rrqCy4vLm4n1h9Tp9uu5RL7EIqZwuN
yCJDLI81zkyv0XHoV1EeOjhZIVka8VLt7KSL75jSq/exnbQ/ARciAR9da3yUeaP/+UPmfAOSbi0X
02/bzCmyHMl8yHoRTM4Mt7/pZTBjitrjBlN3f/rhkmsKX0w1Vlao2B78pyqqzIks0KCQlXplRJ19
Tx81e1ArkX86P9TpInN8yAy11v3XZYYq0untllrdVHzZDNXZ+GtztF8q4uILb+1pBeffUagirTtf
gAfbUWzFamuTsCI6owK5ho70/5vRReUtnB9LeqPuDu/sqpS3zhh2F17jzcL+z+AkhnAzTcQ91jZK
posyiTJjEIG0jeGGivqwj7LGfGcXYR3kReweIseyPlPfyPeFaPJrjgDJcyTIublwG043c//+EjrD
sBNB4mEgP73ZahmFCORKQb16ye/Jg8h+dAAsHwpEk1dGqS57Uen1JzGpw1PdDeUF5/wbHzTAIb4p
5vzjin86PIk9atpnih24ljLfFopqfMYdHe7ToX9i9z/srWyIv55/v968ZAs1ga6xAL1aie3SXhRn
LkQwV4ioMleneMcp+BpToPI3y+tyK02t+Dx1y3xIC3t+Oj/8ekdPNgKr5IRws5WFQTXW3hxSUe9l
qTs3IggdrdljUx3ez0UW3ve6Pvw8P9SRo3NurM3UrNbV1Dq5FOh8EflxFrduqrQzsNQOze1i4/0U
mTCoysvxgyWm8EGN5uxbaVT2/ZAt8f9gDqFAwrdNj0DQHzh92Iu5RHjhedfUpZmCHgMkH3b1m83Q
n2Fv/n2rX4y0nRiVqCwzhZHK3F38kIrbrtRIcyGEvQku3OP173p9j/9zVfrpVeXotYBndCLQant6
J+0i2s1Lob+L8UbWdpPuHNxeft6IMPe7xBjv22na5wSFXPghb75X64GBIiUFfn3zJUMpsk2WAxEY
49IGJJPgqZwgEM9a4vwPhjLIk2Ujt9aCt6oS4lsWLe+YvgywAYe87a293sxGkFPnuTp/e08Pff88
Sd4XoH4r85YGxunddfPaUeyZzekEm9dDp15+d9V2uCVRp9jLRPQXqKjmG0+TtYcJEY4H8R2bNyda
Bs4HQ8XTbGC6DLSnfAzilwCXb01BIF6ZBCjiWWyIT68KskOhNxqjSKl1N80klQcjpminqC2hq2UW
+eBPjfvCNMoHY5q6C5P+W7Puy+E3r+xsdEIQus6kb1HAz7vY2QOsKA5YwMDxs1/2qRilh/NP8s07
i3qTfj+528TmnF4zuA4ShvgMeJKY1IEb5Nfol7MLo7z1FawePLa9bPwp/Z6Ogi62qE3BpaW56hyc
crYOKspMIXBqnr+eNydXvinqA5TNqXJuhspa9icZ55wgc3PeEKWhDGIn/XyVZwOwvmTZzfpY7aV5
1WdD/bWxhHymqa4uu5rC7oUtxZvfiSDAmovmqrdff222om877i5SeB2LW9vcm4Xh3nep0QTD1A/X
56/+zaf5YrzNiUeNl3Km6c/F42b2mz6CfsV4F+7xW6NQIwSD7GBVY8E/fZphgffGUJlbOwJMHrUW
QIcyxer/4FpejrKZOftyKlbzHN+8LePDEFVi39Uy2Z2/Y29982zUjbUrDU/n1Z4Pt6NW4voOkrxp
b7A8J4qXNen0bVzoo3mVkRBwEHJm9gR6Q+2Q6+Nw4Se88XGs8EOB4pD50dkeClGxGeFYlE4wT9Fw
O8SD3BN2n/nI283P56/2jSkGHSq6HrDgFOK3TXhbxUQyK1A+Zj0qv1F2xbhOyajrqvp7yxIGqD5U
9+fHfONtYUwLHhcKWA6H6296IUjt5gV1/sKYUdLIIE5T7Qbe+6Uu1pujwIonAJLt8qsVSYy2lCR/
O8HQoXN19Oo3qa1/yNw/nn6o/9NpZIGgibWZW/LOGBZb40klRiFC1gUn28FvE9+kGPR3lJezD1Oq
XQrXefPSqLytkkdD56B3egPZiRt2PDJqQ23innKreZvFF1u66+qy2TAhB1Q5TLNL4WS9mTo6AAQD
qfRMHdOcHbJBtF/I3Kj2TlxIHIR9/5RKQx5wdAGsUSf9kNX6ct3pOXY5gO+XSlJvvqlwEleB7DrH
bG71iGunQn7LcTMucUFMSTnvjUlvDjlieKbuYrpfTLz/F6a2N6aDVRT5/4Zd79KLlzVOYqGwaRKB
tUzdTq/H8JdUarHD2g+5OyIfwxNG63qTY5G8MDvJhfHfqFmhyqQ8BNmLTilf6ukPSKCk9HlFMEBb
ztlnFrih8LXWgvqxtKp8nh21+ik7G5dX1KvaU4Wn+hnzS0wWbiGLaldLK1IpcQk6Mue/423mzD9v
P5UNSjwaW6TtYtbbfWzMMMEC9q8oSIbVH6P3uYK7eHDwuyna13kwD2nX5z6mCrlrrAEX0mAvT3Iy
zV9dG34TwOt9JU3Ma4yp6V5NnPRdYidTguQ0HC+UiN76cOjV0ZZg6lq1Cqf3crFyxSkQ9gbIXuBa
RSK+VlcLzPn78tab6jpUGpEHcLjZIvqauGxofaY8MfzOXp1Myuy5Ipz2mhHNB7dcMCxHINmtC+O+
XjZQ8SJORku1CsmN9epfvKplGaWpcDlFOFod+TEqn10r4nyf9qCSzl/i66oMQ5H3YaBQ4oSxffJT
WiuDi/AtwKRfvO+mQcPtBylrRrfkGMUuM9T0buhVUXwHTjdfko4dxdyncxOvHDm1aModsLTb48ZU
4wcpnAgU8RAORP8kTfYrUwb2UKgOzYc0111IN4Nq31nYNOXO7qePilrQM+2MriY7p4ylvYPABK3O
bGU6ebpSCGyeNix6PwTXFx3UZjSfEzK4MVTJMOz3rJD6g7NEWerpImmnXSTU9pGtuf5hLUw+d9Go
4PaSeVXtST1uTa8qmvld2QNEu7BDeP0ir+hMSn0rNnbFGZ4+apd2s16mHLcAjk+7rhLpY0uV84/r
loyyCjT4Vli0tvuQeiDVNXIzam/tQFOnlO7ekuMvQAXzBbHEW++TztUwva1t2W3p1kFuCGaLkdCu
1tciNfRP6iCNvVG3FPkUoFy/dXIYJ8UyLvUE3ryVRIdjWIHKyI7k9FbqfWYWYMIYGtR15U0gsnas
q8nBUBfxFQpScxB2XXsRZB1wUyyFLf3qWyY1kG2YKiG2hB8snI4fzn9ib5xb1uMtp4RVwrWGIp3+
MCw6rHH5SAFq6SyDtlOnf7SRhT7RBzIfZqsGPCIzLf+xRIYCcrx3UFFKh4/QB3kRNTh9h+WP64D8
JvDjHIUpjtFaPv1NEIZi13YXEfBWViTr9KE3DKP8qZmkbM+NlDlcteiSlOatiY0E7KM2Eh7hVmrd
6jEfITaCAO7E5Ee6hVevFT+1GTzFhZu+XsDJxGKxtdBtXgU2xchDNxfYhlrnulQ6gwZf4o2Dbtmr
MbQ/Mt0Md4mDl8VT4kn/nveECgAhHA5V6ZjUgpv0UZdF/cPBI/mznnX1va2AlfBynMEXJt9XW5L1
N/JioIviWyGJ4fQhhFGkxCAy+I1WPr8fYDH8CNswfO4yG+JmVyaxeqjteP498NO+LrrsDufv0qtP
ZvMDNluxdipBhZgl3LQhR3Yeu5/kGF+qQr6aEtZBOICxsYa0j1zj9CrTXsAlY50BtKbc0cq7yXKj
9GfFuGut8bY3rUeray/sD958+shhOXNRV6LLejrm1IBJsVdgioNLv/TItiNErrRbTrPNISkj5ev5
G7lRyFI2Wy8SPxK7bE5hePROB7QUpIxCERDm1SEMIqiiQdq5oAdg07a/57Fo/i4r10LlB3VlaRAU
2sWlw/urr2v9DWwYVrmGTozR5mnOvGdxZJEqnSCXBdoHxhK2jfUw1EP98fz1vvnivBhqs/+ixxmh
l+HFKcvZvElF/AjNKr86P8hbD5EkdJt/jkq/zSCLMMc5UlJAkxgfw10pawk/sHHUQ1h06pcZxfvv
8yO+2vBxmuUuuTxNdJPYGk6fotItC3KsxqWaFHa3mpMv9wAk8w/5HOFTlkOa70uJb/f/b9TNVJWF
Pe6ppXVxObvVHlua/VtvVoN+B0wP4nJ9pyzgks4P+voJsrqgDlyNQhYaic3NbTIp7TnWw8BME3Fr
qgC6NC26FPX2+ttnFKQpbHHgtjPO6Q1dSUSO1McwyF0NXmk8IsCPTTq2ySRt6A4LoMoiW+C5VWme
XHh/Xp+4rHV0Gw0+tXOVLebp6BnO9zmvrDBYXD196HKng+9b9s2TbXR3gPo1v8yb+nrpYvFRNJn7
zBFN3dv08m9azY1vra65dOJ/64aw1cNshS1gVU2e/qQ6sZK2XI0YKewHJH9VdjXDuv4ctlof+qZe
QSMubdChpS5T7/wjRxjB375dFHGLWMwSaFpfaUMnrVjwaozRLjYA3UWrqM2H8iaHXSpqVeX0z+6n
ErX1Lo20mfhGC9CoryZTrvLh6XbK5klpWy+zGts6QMtNyM0w1PwLcpf4Cw3Y91VogGStaf6Yu7iL
ofHEmVGWvgvhhbZyBU5qB7PQ/BoPgxsfZqMSCDOqrn0PkQoUQ6lo0wfTGtV3A1TkBHd+0Q6w/RRm
NCAWeRY0nTPaHm0zhNOQeNEk1ZguVQ/ckvET28X8u0SGf+fKrAMpJ9r0y9xbJSROurzU2WdpfjTq
pfrcIoHhesB8frYyod6Ho5hLr8mhrXqNYfFnGUqaWUsp8twvUb7/kP2sx55l90rv4QeyExwvlTnf
CHUce68PW3iUWjXVM8VwbO1ukRNDDr2y4AwMsSS6UyydRDdQJc3fpDNFUWA3Ur1GqjJ8mVFLpzsM
qeC27Nqp4g/KhOO/cNLMecrAOmbjrpnASPnUkpwRbKqjXKlN5KLBKIdWkwEwu1bonzR6RRyMBNdX
NIGDXAAOrlXU4ackMmhxJNQZnjQQpY52GESfFzQGp7bySiOGumqGxZTvtDhzDV8NRWYHlj1A6Ivy
mE6J0qjiuZ9xMrcjzS8/hV+aAzeBX4mbxrHYdUMbAjdtzZz7Qc9lna+JZP41ghH+UNOQ/hVPBKgB
DirU3M8VGLiBg5VBfgbzG017aHJhdtXZJuAfKVXC/uaZxlBQa4qd+C3oPni/Szd+1LqSUo6WU8wK
6s7i1KpnDdybHByaJEdv6ADwKRGIHYrc4HbqI3rHPWJ4kkhDDdSvdJ5l5fTMR2QPzpX2PZUWQD5g
2kLg0UfAT3qE/ZQGQEbniADKjziguLLACtX0cKojKYicqOUn7QD4QeTcR48k/UEV0lbA0IiakdjV
I3coPDKIFKvIvi5HMtHY6vk7tpfOh34FFyFKgGEkm6qm3KmX2vvlSDkCNtFO61sJ/agJqw683JGK
pCEmAB4NHTPzeHKQk1xrVr/pK06JSg9kJUunouPLyG6vk1ZVRw8uitkG7I/mv2k4j8/GkdNENxCv
Ifxl+E24IeRHK4zUjzQ+9e/WkfSUHqlPyyDbp/LIgqKICpI2A9huB/qQwKAZ6gVAF+WS5FdvhMsN
pGCwUl2exO9Dc4VNGRqI5OyIoOpY9R2vsuK5DdQjpoqNWUqbPEIN3tAljO6czpwflZVuJVfOldWJ
Pr6y0xgjYx5meLRDR1+5naCxTCVdKXelED+mwSVRsThytJQjUwttIOwNBzCt4xf0MyV18RgG16Aa
8LiW0jB/NUdKFyAciF0RlF9QjUeSV86ZzvCEPlfJddxm5bdGr8tvgG2Mz92RBaY2LVwwsSLCnCMt
bDmSw9wjRawoJgKk+iQre59KI6SxqrfYk7VGfJhSY3qy50y/6qxYwc4J58ur5c2Q5cnf84KYDEBU
nn6NoeQsHtTzlgnYstq/ixGqWYRmXvN7x+6/an1ua1e2JRaxTgxgeMAVxZ/gyNmf9HTIuj20tbkL
likp5m9UzYw5GGfTynZLEusf5iQcZ2B9CoBGNzHU4UfSNjmQ3wVBNdjKpBNQ4Balvw5Nohf3YORS
cjG6mWa3SyhMBc6YSA6/VhAo7ZYozwgziwewjmo/qzegGNTcsymfK9SdM/V7bWZyuFrMCoT2mCvA
jxyNUw4wuFFdAtGZoNDmAcCSZyc6dooSy7wNla0X0Hm76LNpgZn2ZAe92q/HAa/ZMqsKaJfUztXr
ClxiBJUYSdUVEbrTwUntdCX+pdlwpeW28VlXxiE81JXdFtedGMExq8idXA/hUMifUxSJ/aCGRXKr
27NyiONO/a23q7PQnNVsuMutYgKxlbKj9ocOTPinrFe68j0RaVl2lduCAnLSmxriNCT+8M8GdMOY
4qS9eE5ZGl8ys6YDPHEUUq9SLauSTwZm2OJnn6XTFJDAlpReYXf1rTbAg43sxP6kNq78arIDNXbM
oKb0EiNMvsB9xNmbkjupPmQ9HqYdBLsy/TsEsdh4Ghkmv1EkuDRG1SGnVmtoi+pBah5AAItYeR6V
zi2ow1CaCHIQlnMg9Tj5jt5vfpAFEQOPvNoTQRBRrfFLE+VHa5rDcG0MYfWs0ivJfBzHoIJ6O4yY
OyBqSoMU05xFoCqVXmPidSdzPyHwsXaIMFETZG3bZztrsZcvSdFrnxUjBCobJRnzhMI+5NlJYBpC
72l1r4QXB9LM7M2nyA6Vr01njhzZjZnzgNKNBph5qqRgkdos/gIAFKpolYFSKpAR6UFTjdpvpRn7
X5Mhl2/4pic+PBjxtyIEFcUGZQHM4UoT1FKsqPWtbKkk70tw9dEhF0l+bVkdz2wuS/M9hZT8uy5i
/aG1Sn0OlqWq+k9Gmyb3oMSMNnAr2Tx0/FehR3O2tneqHmd/x1DWYj9Jy8LyAZqynbOddPylQ3CT
0JJC+y6t1fr7QGq94s2qlvW7cekxIkMMs2770u36ayhmTX8w60xxfC0vdXQmA3pl3xzhOPD7pdXu
ceCYH8y4nD+GJUT1g6gTiMGjNCdQ5BNlULZxgyvoKvBee3hBqoaVFFW7xymojANojlro28RZPGd9
CT7TSAul80fuy70Co8L1RIV3HMt5XoHHTucbEnJA6xvFL2OMZyCHjanc50acZoGkbWNNNi7nhFeI
1YYa0niI+yq7zZ26cYhvnNJvFd9j748A12HTtvUgAVSbyldSGPgIrT7unttlmS1/5ARv7Wyldm7K
yiCLolVUbJYa8rnnEvq1auTkU4z8Xq8odP2QVq3a/V3MIlLBJuV64ptOEdK3mN3VmsoBwfILgNMJ
iz+AXiOdKhUurTLdtsoQP6AdK7NA7YX5mAO9o8woK5/YG666yFK2x6SfsJRMep1jDRwrTvdVKKse
DSyhyPib67LZQZmZbx2SDsBfKggHdmKKgJoz889ZAAlL7JqCAF7fjpPmp0mUyW8HIhhszsgu7l3s
NpYXtSMq/HxJbaJKesCqPsem1vBbXbbkBs84sb0wpFDnaY0VDT6eTZIW2Pkynbk07/G5W1bZ7QjD
JTWFQ5Z+qWp9bAucHiTwwdCA4c+1iLhVpwJctVbarxJgSYmxCXGOITyurepbcNuuF9qLccPLLK8U
AiGuHNFP7y3pNMGcJ+HHxK6Ua6UT8sodIvFYSNeiMJ2Et2U7Wp4FjvlQkdd6SFOTiLoSxifsAcTr
coJgmXWQTevm0/mj0Rv1G4ymuJux16hAKrY2egKm5BT2ahh0Lh0w2xUFAFap+XVtWvekTKR+roXp
Axvs2PRnPFwP3WDHF7RQrws4uOg50HM+W2/utlAsZndqCSlxA1PPie5Q0+GRuYbteLk01+cv+I1z
6MlQm3OoovRNU6VUOrpSia/iTOs+KhH8tpJDxCFfMErIunky2R5/OT/wG3UH/D1YqcDEEOV1PKK+
6G3BrAT822cu54oWGmGWNTsF5Mbu/Chv3knkzJywUT8628qqVMvMydPUDTCIFV8KQzgddDfYp1Td
Lpp03h6M4zQVQAEEYVPkIK4Jez9pDJRSZsLJKpqk7Dwf3YVz0/nLen1+5wWhmPFfI63//sXNA3Qc
oz7nqdEQm69iEVZXzrIyCi2BcjeqMfPFWfx0ftD152++dcqaqAcwk/KxH9sbLwa1himM63xwg0W2
oNt0kQWJ+hDXd1pIzMP5sV5XxCnA4UCijQMSjCs9vcC2jKq+E4UbhI1u/prczpoCw+qhk869GpBG
Uj7FpZF/BQ6qHebK0j+fH/+Nt5PSqbU2DOA00as5HX+yQ7bdOnVjQ5/E5ybH2khI5PhPO+5/IUYv
IEZrqe+/hxgdhufluXz+P/v2ufzxq3t+STNa/89/aUaW9tfqXVIBWWGd5fXjef1LM7LMv9CzUMKk
uoiow7B4lf6lGVl/rWHz8MmYpukSqyZv0b/Z1/pfqC/AfWF0oOlCaVD7E6DRPxSP/3wbJMMhX6E4
7WoMwvnrVRW11yg7lBNenygcs+tBAYDjL6ZTpxyPMg7IC9kWwJBza879KWmmb0Ybm8Nh6rMKcx3r
PBA6zmYBnqxK9evq/7J3XjtyI2mbviIOyKAHFnvAtGUzs1SSSjoh1DL0Pmiv/n9YM/i3klmohOZ4
gQbUOugOZtjPvEbNkHvWg2BnImxsbGnZJ9soljLbSHPq94UUFVYP9eiQZySW0q8oK1k/EOsmhJZ1
GBzqRinwFXYMMs2ghBW18gXajp6uAX1dt+Ok3IBRb/64TpN96cosKrD5KKW5n2zfGFZdTXSyoUfm
qztjxE8JtWiUVVaNH/rDpxaQyG3fdA2KaZZbf8NhPZQriL3WqSoG/WQFSZfts7GIfyXKWD0lWAR8
c7WgQ2G2C6uXQEikfZuhi5VHO++Hfa9ixYL+QTX+zpB0xw6OgtXPthDhi0RY5AkB12xcZwUCofeI
8Cv6CnXSyV8VjWl8plbXJejzKjGhcK9kvzThW9kXNZCW84WaklYhqw1LdONonf7c5RkhZWDbFO/U
yWxhk2ddShptDVGLdLmC2BQ26hZq61kQ4GzggkTyxkxvWcWww56G4pNSPSRNiL+ZRNe/3rV5HbmU
tYPqFi+/6hcQLzVaqaMeV9vaHh3kq2KaXV7i12JGoU7FY9bOxTYtbpr2FpoXqhktnlXZbYSAX4CZ
Vlv14H1gyyDKZCaHvOwallNYWYn/Xx6HqwkLs1+hOwiUbRIS9xtgoPXLqCrOj1z0xi8rzJvMI/Me
vxixEnxNVdJfL3HyrNqI0rBatIfhv6E06raY1pR9g+0bxV/xYNiV8TvIqzw7oKBjaNswUsAtINc9
xJ8leAtjLYfc5HXLZlVy0c4MXIRPkgcNfl2OswGqgVuMjVrrybbLmuRasdQbuM1zjXKggrq2qIMi
e2pXQfiMSAH5kBdpYz94Vck5Q44e3G6dq5lBEBwM/4gC7BCh9oCdE/je+gUYBpLHVQ0Eqs4s51SE
BL9bvZvS7KSBjqEk7Ba9cmOkRv+nlr4bYU6C2vwPWY/S4RD4un1H86gOvGyk4r7GTRHZrCnNLX+b
Z5lClth0ZYJjyYBMHnaWFBy1NJQuOuS5L1dVU6UlkO0Au7spKKIXGifh74rSE6hOyy41DyQjKTCi
3X3GWunFfjCD/AR53gDmRruB3ZSw39eRbcxWNQU9zE055A4uCwBvwrWCFu8fzGNAKmixnJk6sSMa
aOdh/sPW0L7yekOvP6FiiR9IqNcISBhKiqwkkgtG9dCGhRw2gnqvtlYCFf/CrhDtbV8PRUmWZAVb
TZRqtB+UPNsNsVkiyp6q3Wma/UHLMKiVVZ1K5zFTG5/anKvJ57TOwmztCj15DkCR4IEgBvtrkKnu
UylTcVRRX3qI9Qlvg8BqC1we0Cldg4gtEFqnCmatMHMqsG9rKus7N2T0Ffu/4Ydvjo5z45ADpCtu
6gr98CFCO8tP/PxA2aALN1aP6r0X5HF/xM0Q+GWGnK5BdSpJkJ6sIZNTWTNddNOy3tHAhibtMGfc
9h614YTUflSa4Tb12wF7DcwA2fWdgxkq5kkk/q8P2P9/1N886o746FE/4imS/26i95/1+b/9z7NO
SP4vYNE05uANAB+eUWH/edZpR/6L8q6OnhVdMhUBw/991hX7X+gCIAUElwmYgAaW5n/fdUXY/yJh
0hAPm3XQNBtL2P/7f84UzJrF398qmr3KHb951x0uGzQPgWoCOyYKXMrLoJeiSY7j+NBHkOMwVGzu
ZB+3BzS95zJW3z20g8S3QONSIW6hcJsX+UaoSbqGAFZRZacJpKd4W6lGqG4VC25SyyV1i0NM5Q24
Zj1HXPJrhPVpRLWfqzH6gUNT++wn4CxVE7yJouThNVDMHL6e/SygNzCmDXjnMxJpCdjuaRcVpZ0P
DymtdHCaHRXZrvL6elJ2rx+q2sByGir2Bl5Mt/BCrxFxXiOis0+Ywfj23FxHGw1YPGv4NoWhoAko
vtTUB4Ct2xeQTvkxr4a42HeJssmdethqg6+G6wDZ7RdS7hBJRseXX1XMkU5xn3OLFdZo8EgW7rTP
EkulQu/Y+UtbmPFPSPDZIdYTLjw4NxqeO2Z8M4AuBuwzxTeW2RgoaFSUTtLCbYQnW4rjXtXgj4CU
oGt6mlRie5U412T6Fpxm0KNsSXSHqc2ARyE4XYAzaq7AUavq4QF5BP0pDWRFy0zD3sArjKbCTCgU
KAumKT0wshMsyzAavB1M7RCKClGCfmqoe2PZ8o2uJSL0b84px3IMivztfl90yuev4zxxHEHS0qm/
gI6gLR9j5a2Jhxi5rB95GqbIOTSJvzOR4PqmJ705bpJaD+gLl1yonavg6yOAw1KqHoqV4jhp4VU9
rMqPP+w8H5u/CzEOwS4hviYHWAr7NVHjWknd9A91FH+naoBdioOP2ZVBLo4F94lKuglzAowCQd75
nux8M6hNpZoe1FzFb6PuJdtP4eya4aekquStY+nTby0UyiacVKvDDkWpt1kps2eExWkaWeT8FnPR
EUrgtdqtTYPelJ/pyk6XU/cs9RwbKSAS8aPVxNGaYrzc2GHunLCxoqULb/XHaBZAXYcQ0UCvoX3+
yRgcQLdZ/T0yu4mWfYRVrAc8ZW3IvF73aYRtXeTjcrlucGsAQWhVv9h4VDApH+VX5uid/cu1wdVr
CRNlFko353NE8Q0N+3DA8q0t5ItISHK82dwBCSdNV1YkHc3Wt7qt0dAYp+nd2p8smnNkDnYWuev+
OV9RMU9/fbx0C2L3vEHA1LM7IJUT0tLZOf+spkFAqi/d8WEOlFeKP+FdhCLd2hd6e5OhDYSBRN/f
TEXXf5mIcbaokNr7MU2ylytfMl9c5xcbBGNEdem1IZrDcT//Eqyngzgv55r5QNwj/dQM1gYUHJo0
jdHisqZbW4wP4wiIgDp+BylHl4M8BjTFYBYl7necJfKQwVp//GW8mGcfBsaTkgblWkpHAL2X4o30
f2WQSr872Un+oxRMk2PCQQJ4pa+SQVwpLL4KWb+dB4ZDf5rxOEz8P5Yq9UrrYNtnOt0JxuULr4C6
q+uHMCaw0/IuWVNzjNZh0v5SW6Pc6+pL5f7j5DrNCB0HtqFuXC9TcJr6eA6W9wgfBf6InJ/LjUKv
u1gcZTCH2ugt9dQMevXNGNJwiz1zvv94lEUV2ZwlvQhcKAaAeaKIPJcr3j5uiiKgz1eBdhrVRvc6
SHSbpsrCu8lXMVPHT9tTM/17ibGFBzp17rYhfnPlG86rka/fMIdIwIsoohFgzZXfN+W6yeU1aPJ2
PLWDO+xshH22vaE2G1twNkLbeexc+8FprHhv+0J4ptv5D7aTEPDb4Nx9167ohnbTyjf88tozMz9y
53sD6wKHJgfx/FyaWX5b3JitSP305OZIjCUSJY/IwfA2wVMUN40IX20wJ5uSLshTorXBCkKTed8Q
R22uzNLyyqcKxHkA/EwgCbnjtcHxZpaMADZlRv/opIFb3EGswUNvaEgh1o+dia9UZpbxnZlRETHh
CF5bo3fn4c3o85F9O7rIW13EanoaemQC9LJRN4NKr4YMv/rsVzSTopxUMipwE/dBRqwiPd86sRtc
27AXdwPUCzYquvTEzDNa+vxDEFQ1hnxQwhPpeohoO9BsclG591u9OKG8XKwDNOvwa0QyLsd3x5Tf
mtzcDrUlP/fNZB8Rn9UfLPSUtn2IYfvfrhKfR8Xb4WWem3NLKw9kMnU2RBydsBMM14Nv1yf6uXtz
sII7LaYT39Rq+0gb2L2zutbcasFfEmQ4TjM5BQzxXH8EOrdkbTkRNRe96KOTaviP1WiqWN8gO4MW
kH8Dc0DzitYPH53KLo8f//j3lgaMHtRA6tGz2Mz50kDkM4MMseKTWpmIaEGT98IsiVauYodbKw2u
oW0XKmD/+aUGZBxuSsQylrX3EWNWaYDvOJluSvvXj3uUzmBx4z5n3UQSt6uyoWWTtRib9NYgV/Xk
RLMI2ORRF1NuB7X/XqFGvB3rKt+YXY9xiBZUaxUJ3TVGieN3KmfgyQb5BUFNDdcoPXj8L+aMKNbB
2AEjjItADoPLqY7a6CTQJtwoiT5B/o1fYnjAnpYZxpVXZe5GnF1n896gBM3zCosCgOn5EjkDzjz4
5cSnKrSffeq9uzJzwq06hf8UsXuPed9Vpt7F7Q6NB7otuN0ZUQuJ+nxIEwGXNFTd6BSbMHxTX7yo
dePf9BEmYS0osFmhYVsnxZPrPLpm8Qj/Tt4Xst3VMHY2wqOiq23/dtJhFpGqzASXmWO0uMzywAYq
UHCHAAvCZbSwvwhBPQn8y3ryi2stsKUaKwfSoII/6xIShWLcsTgXE9U52Y4yOuUQ79IV3URDXylm
IFSvHqb6F6ZVR5D6W/xSCb1SAZQqChUcCdUmnHbYDqvSEyaekKP52fHN9AfTDePz4zl5/YrzrcFJ
wrtklhSkP/F62N7c8OQDWQXGOT4JsoBDN2jTZ2yew5vQTdtqlZf6hKJhWsC6aJ10xiD2+NkjrVVl
kOJj/VNvdu2j5qbpTyeoqFX3GqZ2SYPN5lo0KG7l0qzuA0sZT3lqipePv96YE57F1+tsbBaTcgsN
6cWS2g4YQw2axCnF0dXzK6fapCKd9rmLUVfUavqaDAOUGMbja8BoO3yu9bsR9PwLDTS8QntheC3Q
5roasFxHbmmtahK/eBWp1xBnMOEk/a2YH7ZBkaumwbg84j51Bx88em25XtGZxoqMnHJ0r9ya9ZMD
NOOTb7rl2sDHeF2lyickZ+QDuNh6pSdDue+rzNmCnU5Xo3TFjYDTtHNaEqMrc/PO1NAIdWyKQ/SS
zGWIN+LRisaoAjITmQuRNeU6N6foChLg9VlZrgB5Fv0Cl4rBhRamGzRaoQ1ZcGqQ1IekVdo3Ii9S
fDyLfl23eF6XSSU3jaJNn2JKWKumwhW5KPvn0M+nB1wuitvUTSdPM8ofws4+t4lrI/pkPFvj8M3v
s3CD3/VGbap+Vwnp73xBzcnoWJKqBjf815PGtTWn8FBk0KJdFD8cFWdYdpRy1JtE8SYwr0d3CuOf
H49yGX6TA4JCRPII9gYc/sXl6CslxS+gxcco4mAB6CaqDQaSdj0/GI08oGZrb3sf8XgnUx/MGtuN
K19w+SLwBfxAJOJml5+lrrcqHWEMo5kdq85+jsqdbT4qCNPb/8RGuKmkvWns5E6bNm4/butxuNcr
d9cP7UMZ/gmAKw2xe6WAsqB2z686X0QPlI4fkZS5TMcmwLK0AYbsOAVS36O/pnnaGIntFOO+2id5
ducUkfrcVVXGpQNCIseJBOh3V6wxKB03+pCgal1M8S+lafzbMcPnOQjMdlNqsLw1VDz/eq/MjwnZ
i0D9jtKrfv7C2XZvVBpUzmMndHMDV79HrBipno9X6vIdZX1UbjcGmH0NFpkIoE9VjqaeHZ2wa8Cm
9gEAH50uEwKWV4a6DOQszvCcddKn5l8XuxLOi6UWPSbFUwQLDfYr7AWfFiI2rfEKfvW1FX/np/2/
8dDmWDyQwohj0PlRcsQV7CZywOJpurxr8HAODW1T6uFD7pQYogIZyywvUvZVl+96HYBqV90Gw5Xo
YP515xcZ9f35FZlb7hTw5qfmzUMYZFLWA/IdxzIBLVKaFLswBN/1RRfuhYXXjhEB0ifMN1exMlzN
894bHomAuVNPEZF0+Hx4E9UlSBhDfIwMY9qBz60/4aRrP9h6jyNKDLZMEfpDj1ej8Awwt3t97B+z
XAnu865JYCxH+XiLWKuGgwulidwXw14px+DBlXF0LzX/+eN9Oe+75XQRnVBDwCWJSvBi8YrS8ukc
ptGxmTDjZgUz5JYxzskRMF8FaT5tG1s5FE5xrQj6zuVJ7YLKDaCbuXiwFB2wseBhf/jYQZvJuO2z
6KkDbPy568Qv1Qmmr1JzgYbWqo6fauR71LeyK0HT5cblC+adAqoQftQy6kCcAwZ1N4VHt2me8rIW
x7oRCMrneX5lli/q3agf8rCS1c1gKgfNi/NtMcZxX5VtwVBDsYf71FPCTvSHVimaOztrHsvctR7D
rl2XCo2bEkZn7UJ06cVjOxbXrGLeWXNNdV7BLJj3iaVwLkgj2v76GB31aTbxlUnz6FiJeRLO9IJH
8b628uyTmqXx94/3mnG513CwRPCTQM+chYjPJwG2elXZoomPmm+aGDQhF+SKzr1yn19ef6zmXF6g
LDbbyMyr/uYCKBrDn6CAhUcw5t2NC01iRfmxxJjV+NRo4xX9gXf2EA/eq8gnr+8Fg9OorKSXeREf
lcp9TvM62Y4TZVUKCf3Nx7N3+dSTJgMXJb6nTUmgdv67alH1QwNH49j12q9C4sCkgYv+Ejjpz3SU
6q/ZoG/z8ZDv/TgG1ZjNf2tanQ9ZVFEm+liJjlqsK/eQGL8ErqVAO1B/fzzQO2tGoZ8+KyA8EpjX
HOzNmoXF0E0Nb/OhgoWxLVNp7S1YXK3oAfiqyrW7551saa6ZszcIUZjRpQqIVqY+tSahHQC32A84
09SIE0XTI00vCh5mtK5AioBStad7mnfObUUL6wW5/3UdVfZNHfpiXwfmRIultoOfrZTDri2HP6gl
JvgdlNDopiS6oqnxzvpzVc2bjBACaPgiphVh5fiWUeiHurYBl3dlfFIK417aBJt5DSdlgNZ45YZ8
d6LwqKF3Ts2S+uniyI5+VOayRdfYTPLdqAa3snlO2j+6In4TUO0lYkEpZjkIYazUzsVfHktlu7g1
/F2TZ9A2u8/OpIDPlhZMP3gdfXvlTrmcFS4TKiIQqTmGKIGcb1FIWTrMNyU4guY6QvF8wp9Bf6yE
c2+odfbU44FxJby6vMXmPJWu8pxcUFNdXOVl2UyIVPkBNA079go3dzYpFpu7j0/ERaOJjOntMMuy
Q07E3xeWHRytaitqMP9uetuZbgwPU3ux0ullcuQuC5R7cD7/zMoUV67Rqx+wmFlzhL4ZdW5wZHds
lV4HnRQBziIp3Lal2HYuAmKp+5L5tz7WFJk7tVc23+WlQFjCbsdtgbuLGsz50vZ+lRidXnD7VHrv
9TFjje0fLTAKhKO/fjzdr8XG8zhoLvSQuQDJR7JrGQelElXQSKjBUUePQwUAf5uWZuCNeYa+nNCL
rTHG9R8yl+BuLkZ/09TKQUvCyvdGw1WcQL3xCHPc+2YM1D8IJ1mpl6dYgsMErX6XDW65ADKqL9QX
UPtUYP0oduLbnoEH+52Cq3qy9lO7XNuUnzdRICwsaVADiJ3Q3QpzTB6Fk5ZbxP2sf3Q4DitZjv6L
HDX/3mGRrlw17609J8qZL2Nmhers+dT7etW6SRlFxxaxqlsrm3479Kvh4czYN9Bdpt1RgJ8iKlt2
UGzoZ2ufS73cf7wol3EKTVbSalJsFDixYDr/CmyLKPjWWng02YZw2JI/7oS8Tlf3yT1ZTrXWZPsr
S6X656/HJYAAEoSEMTqjS9SKMIcpyJsuOAYllKyYQP+Ep03w5I9gzwjibgYYc/scoZErIjmXvUxB
H49yI3kbIQWt3fNfXChtW1X0FI6qoHeHFdUfOFTxOsMnHg1ONCF4G3v/1i2VL+og3dMoRrHTuIwO
sURHxWwi4EGlcYgd+/TxnLwTwVJX5H6lFGpAo1gGjZGS13ONyD3ECFaV1EJW5VcBOuDFolJPXzf5
ZMnkvrXINnuR3eK2+rtJtOphxMjq72/gueJCqRPjL4za5n3zJloo6iaoLTN2D1GdDD8gwyWeik30
lV1wGfzQOORpIfih9o0nwWKUNKLoO/nOISvaA27Dw30Tu/Wu72rrmlTfO48Y+sdkq5RwueiWfigC
Ul9kid4/ZJTbNglWBNugChAHsK1uXenwwdJSaFdm8VUHZ3HlscVmXfg5UjaWK5pXIrLqOHQPapaA
cjJqAyZ6YSUAhKJvyVjbXtZZ4S5tR67fOEe6o5/8E34w4d41qmrGf9vuqpGlcqupdrtySkf907TG
lys7b57o5Xci+znn8xRqSFTPF2Lq4VVOauYcgt7K9oWo4ByPU7yStWi/coH8yDW9vB/kqN7yVSA8
K3Ql4zb8eeU75nHOvwNXF04niCQMGfC1Ov8ON1EUTVZ+eWynvPxqmWl6QwIZE4rVOH/S4F0jm1Xs
heV/xpKj33TE8etuHCArD/k6K8eNAP963ysjJLkpjbZDGSKDMA7KXZqGyt++nlQfiBZxqnMgJJlL
/JdmUjUvuEyOajW0K3WoqfzL+DMUThdVOvevtzDDzZrPKCXPGcMyl05IFfze1wNS6DYGxThl20GB
gOfUebqdIeIwXPT0yn15EYrNg848IcQr4HYtI4SaLWzDFQyOmEYZK2rTSCTIbLzyDL325s8WHqNb
TuVcKEDRDnWU84Unb7UKVS3dQ9IAwh51yto5dkwxCmY3boStToATebDr299pdwfVcEjUQ9d9FkVB
n6W8g262Drzq5xD1u6KKt2b52XfRT4g6/jSufOwFborQhTNN1MvlhfLZUuCvzm11gvGpHCSNg42d
dU/2VMe7OQ96BkYHaTxqlTXqP0826nC3XYZfbp769K7UQc0p9av2PoJQd3Pl9FzccejQsVysFvmy
RYnsfBLJyFGDHccA2bHB2ga1H4GZTqKbuqs9NbSSvVHSDSZlCB4dNY53rsapMvoQmyRgVHifOk7r
YQDdfcYY63dAN/IEGmy6EnbPS3m21AbvG1f+jJucCzbzjnvztBhBWUst1MTTSGseLcZ/AnlqdFjn
aYRGzpUp0ZeDkVMRaHBAaX7BOlpcbEgTJESL5HGl4lgHlF0OSJcguxF3s/BNaeMi1Ii7Od41Cie+
s0INUYZM/Udvo8xT6DduP/6gy2xvVh2d+0w8RCBmlxAAZ4LMQGHSPbZG4+6GtsHajqSPIiXgoad2
6qOHunO/OaBkdr3j1BuI2kJZw1NiDash21Vm5COCWTXPDpCgn2WlUA1WfVnDU24DmBWu8wfQsnbN
uvVi2fjwWRAeKTL68BdpqpGUkI1U3zhOYb+Z8LpcKaI40aDjuaAB9PE0vTfY7AaKCTV/MOD5HgGP
FRhpbRrHLEnGewtf0JWf022UuAbuGzcUV8a7uOX4cWCYDWi6nFL2yvl4MmcDZn3Lj8tD6ZXCTdc2
6hVXLo53R2EX4iLBTvy3lNObnQ9To6yc2jKOqEdDyyorADiuXl15lV6rVGcHjBuACiDPKBreBB6L
awC4dJymymAfM01096oi289FEvRobffmk6PnqPToGRlGbE+wTSizbzT4YObaFoUTYj1fmz8MHyTQ
Cru45KkgQgm8KRz9P7Yc7RcH3bJPfVu3ESQO1ZLeHLWu0pAaDqkckrNeN9TORthF8GgnWfIZ0DdA
n2hoGlhhftmgyADdE0ZVgZgAfILsJq4dGHIKf1+B5Cx/oCm2L1XKuEhM1aJG6kbMEjFWpymYvqdi
TYPE5wEEgpmgzGAXmiI3JfopmCmnYN/LIBoCyD2pjzagagZXzvDF5uSlwlYURCBpOVzFRWxM1oL3
OtZ6R8zkok0DDtiTJUQqvOKTtU6j4crmfHUEPFtQcPUCqWZCo5kcuXyDZWYmnUyH6aB16q1jf4P6
9l22zn0UpsCUEXKKbyvnexGOT32aQG1C5zNO9zBvPB/TlLzeCF3uRd+uFPt30/5Jjd80hekVC/rC
+KtU6VbSVY58ZZ2Kk06PIonDu5JGUk7RLlM+O9D+V+yTU1u720LLN2qqwMK+0h+/SAbmX0n/zwGq
TuFwyc9oCd57tS+nQzsiWOmJurnHHCH9FU3d88e3y7sjQZX4d2OE1u75ae8DPeyc0JgO+JGNX2ly
37Gp85tJQiP6eKTLbHOWe2ajIIwKRcJaEq1BBGo+PKjpUJjDU9QYP5s0PTkWQMCia/ZRV+ieMco/
Ue3vQrPx0jg99jzKSTgLx1DAV695VV1ibeYv4lGc9crngGuxexMhInVUw+kQoiqBspAwbgrRhZ4t
DbhUwOXKTS0Ga5elmnMfdxm9Guu2yWAt6PDL1rZGtaSzSufR1kuxLvq0vtJwv7glUbvUbHCuKlXR
ue9/vjqFSvJnF7Z2UCYXZ3KnIgJMmuOVhZl/5vmZAoXHQZ5pxoiKzkymt1FI17vQbiEsHfDsFvDn
+j7h6UzNm55Y1JOh73xrC/eoF67YW2k0rPwJPawegsoOW/g45Mi39kMX+r/6cEZERViZega+VF6n
GNmVbfSKQFl8LZ1D6Caz7B3x9iKMSWKj1IxQaQ82su6rzo2jnW1E5jbTJlGReWAcj/nX+BAFaeOV
RqPuyODD45DX4RekrepjionODlKpxS0Flg65Feiide3icV234yosG/dmwkdz1dFg94rIDnZdi/ip
pwc5P6kwKJshq+S1yDztELbaunnW/ExEg5c6UBD/pkJdbJ3LUe5yN8VkSOuhA412tKWMIG7Y5/0m
lHG9HkYR3dJ8/J2NUbvrSl1+isbe2SpReIIe7bIRSy363g+qe5AlYt009IeN35mPvNr3jR67u1aB
xPvxdlj6KeNLCAuNUpz5mnwSoZ1vB8S4IjXR5YBdHcpnnmvK4BTIBJVZfwL4X6nroRm/NFrsP9J9
tw+RYYx3wAejYz1VzkEvyTqR8Y92VTg0u0l3izvZhlA6mmB4LMGX3I1+Yv/GE02H9VqqXoVm2t6l
+nplY19k0PyQOfjnH5A/lDvOf0iHAJk5hmF/qM1e24Q9iQjbt9vVuab+Znf9rGTkw3UeO7lNhlq7
hlSYz81ip86CEhpiC8Sk5PDn42cVPY5GzbqDQFXsi4b8KqCIwbkdeiJSApBxp8VR9bk1g+Z7o5Cl
tMjFIRIEm7x1rokxv5aUF18DMQvIFb6/M/B2cdmNgS66FqWxAyy++Ea1KnCuDsoa99YwPk1Oq8JV
tlEsS+JOp9QeNz8yWK0/NeS1nmg4NM9651se1OjsIa5V91QlVXE3Ik31qDRZhj2Zm2xhiGXImanZ
mt50vJVT3G2sISC1QQqV57UJ6aojkWLeiEha30e7Cj/lZVlekwq+CEtmtCYYeKJzamkXrd9CDyh5
1k570LWy3sZZEx/A3MQ7EMDaqkYP8kpl4DINduceM2VIELPgbmbq5tsrtAdgX2oidw6arzRbu8yn
7yQQwUPkls2hTWp0mGqt3bL7ux1qkihUpUb3qw3t4gcovHrDjSpWYoQ09/FhvnhAKCDQAKcvDQ7o
MlMZUUgysFtwD2VFkxORQ+umFBDxPx5lfobOthZdkznZpldMmmIsMU26lseqwOP+4Ar5AB9b+SJF
j6ZVqf3z3wxEpkgBESTFspEaZ6GZdqHlHjJcYR8suypWth82u7K5ai92mZ3yowDzzd321yL5PLVv
MhS0NfTREalzQDks+4X2nH4iB1W/oa3XHNx4Cu/TMXrRsSCDsV/MAWLmfgrU0US3LGu+K4oSg8wt
rf2YjRlPixK/IAzV7XuS8M7TKSnCBDLd3x/P0MVb/koQprWNuszsprf46rFNnbjopHPAORjdRVVr
kBpEgw8EbtffJ+hEPihmPn6equSaEPpFyYWhZ8g2G4F6BkfhfMI65C5J9BL34LRTvFH7JxsJ2nWP
wkEtUVJIsKXa//2PnYWk5iKPY/Frz0esTUQDE7TjDpxOxNk61AS6Mg8eWdaWEliWhPcOvSXpITJ/
rcJ0mVryc6mhw6AGZYMN3SK1HLD2DpOicQ4yGrVPao6CqR62cj3VTvGQdK22jRrf3aKSgcxr4DjT
2ky1YpVjCruNsCDYukHV3fdmTauuGtXvUzzTZCJrqrxxwu8DGfWQqUMMct0mUr2fTKX2zDjs1lrK
qxX6yBKsTXLWzQSRcy9laL8yEoINm0BCNxrTbYeUykGRA7KfGjotTazIDgHUOt902ewYELnu5IGS
jPa1GkW34TSVK1ThvNRw/Bs/Rzw6Djr5ELsJmiRVb6CeKuBoZM4wriwURp8/Xk/tcvfCiZ+RQsQg
8FHMeYu9OXNxHWpR2ib6oVB0E+ukDi5jlTUPUTbZOnIVIllJpvaOmP5zJVE3iaUVrUsT5A2x4qdI
ingTwsODx9qCE0Dst3lA9yXaoPR6DaxweenxrWAUwD5SWEPG5/xbtc5qlSZK6X6ljfbDd/KNPsHp
Dqbo6eNZuXzMaEJoVAnn9hD/utjlwxSV4H6kftCmI8EqINXetvdSlM+jpV0JmS7fCwaYgaOzbzs1
7kXIghxiEeqpqR9Ay3WPWoN1Y9YNyvqvfxGPM4tEKR0IjrEIzKwBhwHkPfRDNQrir65VN5gU/xMa
XYnOMsiDj4d750eBZae1z1U+C4yJ85WqtKytHIM+JVKI9Dnt1qel5vftlXW6hBhSpOV3uTRAeJzw
Aj4fZyzqvrXIDw5qEHw3WwyZvdHXkPdTZeypVnkXjUO8nYa03sRNZpxQ0fz08S99jTPOX2J6ejNM
hAgeXJO62JTpIKdeqyb9IKcEh7cs7fdTHjlHafon4BTjNxh5PAlmXaRftNKqVhZV+8GF+d3Go/6A
g8nXCAOxBxgM7V2Fcs1Wkfhe6k5SbN3Sb46BVgReOBndjZ/2FO665m5MDU8GNTztBrEWp8vu4gRq
Tgpgu9jY4Gi8Ggbzug6i8DbOteJa7DVftIvfrCNmRgBGdRuJjPmgvrk06nCsatdtjUOUtZY32fZw
n6JYCm0iFYfAdqqvteIeqUhx49EpANag2d23jyf+ItUgGoC/R6hFEg07dTHvJsYUep3p+sGBnHTT
mia6VNAr74rMaddZLn9IU+Zb0MoHqxr13ceDv3MTYUEw993I4wGuLC6IQhNx1NulfkhD8150UiDc
mWsPrVFfFbB75yiRec/SYxTfwHwvjhJi5+OoxIVzKPox+idw8+9VF6pXdvF7B4llJI7kgaUwMSum
vV1RxSpVRdEZRR8tCDZpr4Bw5PWjIzq3kJr43la6AmXw3N5ha/Ubtwex+nhO33mJKArBp9ANQag5
y6+9/YQkVlCbRkPq0Af2vTDGRzFm2cmiar0aqyK7d2OexKzsNh8P+878QmKY6z3E07NAzPmwk2wi
FJQJcIss0bYl6vebAPFp778YBfMI7no264UMYaZlHU5ZvntAErw9ppF6r2tDevp4kHdyIuhhnO+Z
nj/3SxZTaLYBVlmD5RzKVD/SJQw8DQLPrR6W5X2JBP6TXhgjqlzdlzgY1JMZZubWbzCvwsu3v0ns
QN62przywF0eVFTd6VSC1KfBgbrd+QRX2kjPCFzWoTPG70rXyLu4gj7ou0U36/3LZKVbPfTwmCvo
VvEN58pbdLmveF1dhtehzzP/i61do0+s4YXlHAxfjrd9jgR1I6vI05NT1axrZbYAtd1r0Kb5+jm/
IuEIEFjN/RZEEpYvUxpGqjNiQH1AyPslTTrgZuhZFH38ROv2B65c3ZUraWEKBi+HKj25MI1XF2oz
u+x8npMu0YKmVqbD/3B2Hr1xW2sY/kUE2Mt2OF2Fo2JZ9oawHZu9d/76+1ArDykM4QskyMJJzvDU
r7yF2Kw5DKUWHNCHCyb4ZvkgIdNlmKV0hzlLtoWrkOzMRpO2HTgGm8Z9s1aJ+eT7oaeQJ3BvQTmb
Z0WikHckqFzPTZ6i1h3ySG3wyEq+R3RW7qp0yJ0a09r/RMsT0C9o7GGMtlbfAzWCQK68qSISOxhD
JrtCFf1LriiUkhTe9X8+mDJkdX4fgQoX35zgGwZJKRYyMaWkBvpFt9IHlIH9lSPwUcCb7QYCSS7w
6dEC/zxbG0DHTSjRLXO8LMEIDRV43w4xmt4nQ33nR0m61epx2KWNKO8tpXmpkFWnkupaf1ZuiE+W
hedSBG43yUsizXO9SVxhaAhjBcnpBik6eeGYnXJVIwGihIR0niXk6nfXH9qtnjbRIa6M4RIoxQkP
hOpbhdPLA04EqkDOV5LWDGmRnDwZDwarWcuql7cGoQX+AhR2gMIjE3v9Q3UavpUQSrozysL426vQ
T0KBHRsl1O4U4+gjIBhL1fg9Q/pqZUt8FE+uV4uxqR9ypKaG8xxZI2AvGHZWrzuWFWLPadzXhZIj
34iilnAex19l8l/R9r9QG9wAUDulenM2KUhs0pE4DzqLZZ768MGoq01r3oWoQFY17pJa+1uwtNPt
BV0GIuxdxBaA0KLBRd3kepp8H5E9z/PVR99U/6RtkD8msZdvLeTcV0Za5kRT9gADfgp34F3O4hDR
CyshyTvlMZcGdV8oibLvYiPbVQAusMu0Vv32lp+myShbgb0hyrRgDlx/mibWNETqWHksOxeXLiQc
D8i7w+kNYv2XnFraWS9StAuneF+LcNfVXH9HSUR9jXVf+O6ZobEv2yKwM7wgVoKGhegYtR6I4tQi
2CATZGj2qAnc7tmg1LrjuY+AApCm3GWD/8tX34VE2mI6sGkj/a5N03tsXXBdRMAxkn+iuPqke9Vd
JRx1E8mjVwHSsZDjASs+lvJDYD7pLYhbPyYRV7al1dmTClQPCrevjnV2aAVjbbN/EvnxJUTRSEDj
9QAs5HqaSe7HVOcvCmz+G/ZK0VYYMWSqwyZ/8lwzmvS83fdGlyobYar8UOXCCsNmeSeRSSCTRcPg
I1ec7SxEwLBkDXXZ0btAus9j4Qkb+l3TqQ9SW4D2C7ovtw/NR24wP+DsKoDPgP3QF5iFBJ5U66Xf
e2TDWnJWtXKHc8DW17JtVFW7qHk2QfurApB0MdiPQ4oGNtBIPTslRfbmiahPjs+9iY2Vdvbd+0x1
cfrMnaHf1ZFvm7V8jBUbNynkiern27/8k4eEuYI3xTUig5W0pszsr8yrEDMjxf9Kdkir+0c/yaJn
r+1Dx8gryeYt44E3cOPSVEE8VJWqYY0lB9tqBIh++5eon1zQFHg4BhxQct/5k9bLQWq2fqIiJzeC
O1DvcCCx80S+RNjOWtGzFD4lTbg1EYMvhvrEIQIpMOwErdhRM7pY/l72hUubv/XCGeSkVr6FwqHU
kKwzf6EGriGrl1+UKHvVveJYWOmxM+S3ID3posC/4jlGWO0699FtkVarAw+vSYAQdfTLlbVDIY9P
cOpf4hQtYK2mDzIKxhtypg+TcgCpyxqHf9KXnIV7Cnnwh6YLFRbIxtfromdTsppjMoay6Z0qcO2P
7kaPvgo9CuqEPoFxGcJXCn4VzcYU8eTAaaV7jDhH5Wuv4JnWOlTT+s7f5x6seZjUWSqeGlP5jkSf
vjHS+Ak9B2dM93X9JUNbCEOa2wv6SfKAuATMCFJMrjbFmG0tdGMQlSub0VF9bbz3BRnJA7LFC8Kv
yT4Y5fiAWXH30GRueBCF0gWMHmFyC5+62QqaGN8ZbdycfK8118gKyxQNAMNkaIp6xIckyPXkdi1u
ZTmIYKevgzPuusEm0DvtiJuiifWSIVDcTervBKLDniCu/YWHSoAdcShusD98zdykf2/LauUS+ezi
pOkrEtPxl0j9afaretlVwxhKG7GQdK5U+RvhrX/CAsR6ahM/OOh6KeyUUgajRqX5bPjKmsri9MrM
7jG4pugIwURmavTZ698KFuZbCvgOT4mOEjIBYARgbN2Nvr8WaCxp/1OZhaIeOY0JOWDOGNFcLbPa
2h2cyhzaM3Jb96NaxGcN2tqDFyGQV3TQZJBa9r95gGlrUEAJG7b1xzteYewHw5hXETe65sFqZemH
JXjGER8n/UkcRuNBCVxx5V1ZttUpJbClwS5xzcto+V2vEM7jgVkUVu80YnKGVtE7QU3je+OLMvXA
QNvE3NAbvTfUp0oc/DsxoHGOwnN/rtvIO6OPGGxk0x8eqzLpHSkJzcdOM3ZNbtT3mAQVOzKoA4Zz
6BekRXRpauGnpyPMsnLVfhZ5qcAR0RQjyAMwcv0ZSTOq4Nca5TEsky0iCViKxLHTjkpjW4g/374G
lmeNqIs8mT4WkCdk768HA7pn+lpRKI+90Eh2ISjGtqjK37cHWe5bWD+0i7lTyHp40K4HicIhzIGi
xo6Ly5BTmNXzEFjawxjl/5z7TwPRIqWuhQnE3P8E5rvbqnIVO4YnpEeraP8rY+scdkFod1J0nxL7
b8oo+WcZJ+Dq+E2g2WgBlWX3XX9fm7mRFYpJ5gSG5b0po/ZNHvxXTJcAs1hmc4z8zN3fntLluk1D
wgNQYM2QD8weIEzzJCMZ68zBolC/R/ZHvq+1NXDUMlKbEIDkr2Qbk6mMfP1dYqe0CSofxDpAP3Zh
PZjUXLNwZ+iJvOllud8IcRutHONloIFz32QVAl2NZHAOeDTM1HOD0ciddNC6A0+w8FzlavNYhuYP
q1QxmVUlatDKcJ+5lDhWzsOSG8Ba/j387JoPjFAY8QjKnVEsUQV/cuMHrJmPXWvtlK7ZUlR8Rfb/
qAJ3z5qfmdlSTEM7qExfihA1du1LQewe1YexuG8NYUNZ/buZlxfLCzK7kZ59a02v8bOdQL6FmhtN
ewhU05//FSJaIo5b5hAUFIxRkEaxXt6ZVhatzMtnW4GOC/kPTyCX66wCLopQpDVfzJHBibwTloxM
TpS+DWaS4lDdlBjYqWtxwCdjIl0Ee5zrHMuN+YsrF4NejbqWOFN7Xwf9qmrVsyYk20AZdmHh2iXa
zk37E3GJxzB/SSzzOWsFm8f7LHfJRcUmMe3WzsTydgaXMKGN2JoA+eYid/2YDU0eSakTZt3XWjcy
KiKifhrVBFWNIl9Ni5eTAAKP25lwiB4MF9v18uZyWQR8c+PErZp+jeLY25eFOb4FgwzkSg7gpsdq
2D1GleyeatV6TjnQX9KgIBoy0BksXTBmG0v3lOekToNTmBvjDzyM1kx+PklVJgA9Fy/xEeJJ+uyy
yAINIFiZI3FO8HKsDNm9rztFr2xVj957q764abUv8TsDqiHo6Zdi1Ao7I99YeQOWC0Riy8tJRAsm
jVrk9YSFpuR1cQV6USxRJ1WETtg3lVUcslyjWyhla0pty3oz4xF0TFfl5GU2LeBf5w/EYRFib9c4
QYvph5wU+U6rzfAhKdV9bfbSfdahK9AEmFfcfgKWDM4Jg0JDFAze1EFRZ2dSNkZFMFujcaJA1HZB
WsmHdtCEs1vB8EjqTnjyvR7KUF4jkQal91vAn4KRCDRnBBq/7RJrTS7nk91KfggQClAUm+Ajb/pr
MiKl7MWEpo2T1LJ+JJJ1zxr+r1u6dNk3wLbWro37b7fnYXkB8laAiZkKzxqSWbPXtx68rsiCvqUQ
TkpqSpFh49wyrMz2MoYBqfRBEkHulP7jLFAKC00Iy7gsHMQyKvCDSXUwpVx8Gn0rWOm3fvZBE38I
di4AAdb4ekdhiVFgbOHmTh8QN7hgWqgJlePKO/vRkrjOJibqL/AKLlfmba5gBR+UdCYV3cewogut
D3F6IoC6x21St+UqKHZ5pv3MB7W/a9GR+23VUNoVgww7xsl219BF2AlxUmFwOP7oiYz2nTwZI/Li
oSUQo1Kd68luEFr11+31Xq4E+4q0BMLwZCY2V2Qq9doYAFC4j/jEUqeJ4O1lelodupLy7e2hPkn6
CEKmgFJk7bnyZ0tRJUj6AocpHKgeP2qyvOcAb8VdF3neHiNsaxNzcx8VUaB5b2J93Jh1tbLxpiH+
XiZFmvpo+EignUBRYf65dd8YZarV9SP1TmHfmYG3C6zBfGtN/O47DGCPrVZVTusr91kbe2viYwtW
sYKS03TDIHLM2VLnKKxgCIwgNzvjsUHz+a4z5eIUFN6+dyepNzHcpSGn2lewlR2V6FvQ6O5JaKH/
1eQbz7nQynYUF/5+8OX33k1xoAqkZnd7mea3DmKmoOFou03VDB7l6UD9detYngdnZFCDS2sV//ld
p1FzMcsT1r+Zo5QAZpUgbd5vj7nov02DUkglRiXg5B+zQfGU8TL8TMJLoqjeS+dZ8Iu0EAWZmJan
iUOyjZyqfxQUDL36SkjvkVBP7EgfcyzttXwtIZg/ex8/R56gclN0QrZ1PQcNUAIgeWZw6QTrZyjX
74miHWKTE5kWWbuyJ6dvu9qT07f/Ndgs0yZnDijXG8FFbQLzzkWHG6QAWrm3p3j5SRAXp1YuwS1B
+eJllVpPHvo2uMi1lbyasUsOwirbZd/rR4mMcuW0zy8WyhwSwEXCGE4ayjyzK16mnhO4KV/VedrP
UVOjkxbVuY0H0Noz+elIU/+GFJWXa37DZ6pA/tb0wQXzEFPbpGh3beK+VcYNyWNo357GxUX/8V1E
vaB6pydFnH1XF8Hk5IqHPSDVdq6Ee8WculcBEoJd34/26DbPeQTqiHI4TBxjp3nDUUzGfZ5ED8M4
wK+gKB6TwBDYbJBV2WMwd4+azDnwopWgfx5NTb91IpyrEyBvcnK83sbI6BluqFvBxc8HGQJIaj6P
tZzu8hYdikwMum02aO5Ozfu1vPOzNaHRpSHlSDZLH/B6ZPw+yzLtGDlINHUjNaFyF8Suu/FENf1H
0tH0kXSGp+8EicITfz2UgJm3VgbIcPmBkdgdjg22YHXdyrovD+l0SoHksc2IEudtTdePhDpsvfCS
w2ukWRARhsEk3N/eXZ8dUp4G0jO2FgIm05//dffqiBxCUeyCi2u5jzEmhk5JTfZcCF3/GKCjdvp/
hpt4uihdYOwye5AB7mB6knNGoXkgRKr/IcQsdpZg/pRjud/dHmz5rjCD1Mfpk2E5QCR2/W3Ircp5
2Itccz2+wn2IT5tYINXVhN0hTsxLKFf/GNsQNCG1wER+VJhBvV6P2I5YLTZqRxtc1cEVx325R/qz
2bRK0a3crotKxzQWxB2KHVywE8z6eqyo1SBUpbIGZEPZy5W776mCbnuzgo7c1Wehq4Wt6Zs/texF
9uRjHzzE6iXrv/jJpSqBHKpnCQyzjEGcF4/7QOhluzTSL7guuNgN1XszVlCSylZ+9iLP5GdT36NW
Ocn0AfCZtv1fG67LA723SC+dCKMc/MGVbotOObGrH5rbqNDyryGKgRu9rvVHSWzbcyuh8hIaVr2y
85cXBj+ERphJ6qERCszWSivrUg8jxLkxsZTuptY8nngBnFbA2ysfPX3T9XtrTA4CwBS4nEhDZtU+
ZPy1wkqE3kl9D8UmVAP3vVimX29v9+VRvh5l9kEZjoF66XoDZUwTbLoiY+BgSodIoanlevnh9mgf
HcP5R002bFDTDcQSPmLvvxZSEhDeMctqcLxU2guV+5qbsmtHFaRCH0+AM16nQujdN9J9Gl707hwW
z0H4NoSO5t7L/S/PdLTwIuPjlwx2U7R2rl+AyTlx/qOKflblOen+82rPHkUEePay/J85/hwbpOzx
GLB2lFw2jfutQ158sM6WiZ5Ljfj3e51fvP4+sH52loJJQQnj+hgKmLFKL4r2JIyvorgjsxW6p9pC
Lyw8aMUfqz110huy+S3lSMw3Nob/R7DsTMM6MTzqk87Qz9T72gnRJg1/0U+PfCgs1Q8j+J2mfxIY
8iaehD4ysdVZkr/m1qPZgIDCyxQpYQH8thGf8D3Z3J7/RW5DsAxqbFIxpi5P+WB2/hFDCHqfXAr0
YEOLsrGkN2T4tV+11Xt3hex7yMMn0gm6hHqfAevboLtrrDm6fITJs11AWjGhBYncUfiePfhJ1JuQ
udzOqbH7HAPxHObHQat/YCFBociPf9MEjLdjrP2SzNAWpR/hQKUv3TQAcQqs9LCJD8b7uHo3+/9G
6bclHWMTPofw2Kg/BJAV2Zg/RNldX+/DzPiqZvKTlvwwerrHKGPYlO1WboVlAANEmNyUZgdP7oLq
q4m+b3R6rDhyAP9a8V8FKqd2AElnr6Zaeodm/0axCm1l2EU7V/lo04EHnczhADnMQnKpSJE40/rB
aVQWKTSq4tCPiF/Gmlsf1BBEHtrDrfQeKO6hTtL4JWoU7SHI4vwSZa36UDeNa+tAY//5waYsg10g
eqNgmhfAyCyKND8OPdGpEKTNEK/eq21q2tTMNsUERLu9qZcXJSYv3CWU/RTc243Z4yCaiScOQcZo
SN7uh7xJIcD2a2CIRXOUyeaV5uqfJDQRPJ4dHQN6rizlMrT2RDi53Mj1CSjzJo5f2iRhD7Y+rTS8
giXBs0MPdOYo/Qzd9Jee5comLasXtEYPZRTbbQ/nXhmNciVyWV7lE7OOV526BYnTPBsMQv64HpA3
iLKspg2L78N9YwGacnE0eqHHovy5PfHLx5D/I3OPlilQZHDd168yohuFTm1cdGQBanZt+dW+9bJ+
p+hrwfMnBwyaPi+VRidx4rdcjzQm6ugLHrgFA72zrReAa4T322xcf7z3/ANVNfdXpzVfbn/fsgzC
khN0ACMCbQ0CbJrxv14rJckAF/nx6HTQw98SUIp39L4yFPelwUmpaDt+WnS43pDkq4LwK6sFxKuC
IbdrxQNLQaJ3aKGknnQo8BsxLltMo7ro++2fuYxYTR5UrgKKIROwfxYoBNh7hEOlI96huBnMrkp6
SotKf8zVMcA+XAt3StustT8/WXuqIECQAV6TzsyhAilabqXbSawIKfPYSyblbgwhwAK0K7tsoXDB
wYNqDgQS7g3501zJcRAGcFqmBWhFDvWt1Ir6JS7HL3EejUAurVr9PVSIdFl5/EQLYKPjl/ktt7T+
oCKs+K3so1fFa8t9WyvKP4doEFN0kjl+HuWKOYdMjpPSr/q8dOhteIgjacIm7/Nk5X77bBtOrb6P
x2Va59k2xP4Z5IxWlE5QjcCKYn+4M1Hw20hwBx9qRVD3YV/sRLkO9kQiOibRHVrgaekgFqHsQGWl
+6wRv8E7G+14smAZon7VY2h6a67fdCSwSN5pFzITFOauz4pZN4CwMXJ26uY9QPHrLLtleVZjrXtP
UzAzqWfBgnQH7X7EjedSY7+yE5Pcf2/E7twl/2w9qUyaeYAbKCvQQiO9v/49Ri2jFa6VuePDS/ui
al3+OJrhe9IH1rtQhcZLOwDcFwLzXij92DExGf8hIxiKA2H3NQxKmiaFGP/7WzUp+oBJpGFCgj5/
q5oa95umoqUae37+GlSZv2/TaNzdvhGWLyJ9Ed5fmQQWC4N5ltIA4q4LcPaOYSb+fTMGyP7qg7my
+6dtN19xDGBBClACQDtkdu/EMTAHscgKmPgkRLApi11hauNWF3xQ9n34jx2SaUEZi2I0kaMCkvV6
QTvNzMc+lzMHe7H6TmxEIsDOWGkkLq817hm6vAQukxfL/KjJteiReus5Kh2eB7O8esp6Kf5lIcF4
e4kWjTw+h7rT1MPizZ50z64/R5ZG34gFq3J4yFDxaCT3KBvhQQ+r4ZAhCvFfXsrHoK6H720/BDY4
18ZucFNHKlp5DY10TaBsAZidftBUnZriG5SgzFl8k9eAMEKMZZ3K746Nqm3MMJcs6AKNC5s5iUQ7
SzrlxecgbzNL3Il1Z21HsWm+4rw4UT+xbqdbn3Uby0e4xkJ+957/1txESd3uwg5FXN5Grf1uJmGz
QVtyeG1rSzxVWVDaYlyXI8b0Afi5OFF+3p7sKTy42qm0cwhPJjw3TVMW93qu86YfkfscREeswK+o
/higBZhZ50ZCKCRJzODUAsd8zaQ8OAWiMNq3h1+uNf1R9NLolKsT821elTNjv7TGMJacuE+iV9e0
jnk49kc3VvZALYG7t5V7QO/re5qHka1lrb418HOQR/zyhrFLV7qAi03Oz5koS/TZ8SJY2Nh4kl7T
XUokh+59fI5lz78f4P/9KBJ3LeFc3ETTUDQcYd2xv9C/uZ55t/ExzLEyifJCNl4EzajsXqZJfnuC
F+Eho5j4tFKUgSoBleR6FLgFsY++vehM7GA7luvkqGRSh+DY0DscrfKl0LR2V6C4vvI2L0gCdIKo
6pLCTkU8hp59IGjxojWtunKwdMZXLomqdwGbkG2fdPJdUUvD0fC1r6kIEjHMPMCTeP05Q+ObL4OB
qSzd5BbvEM99iVEbP+Ytfr9ZWXwHtH4hTRc3UmTV58HqE0fwK95x6jJ/1HginKCQKB9zdLP2So8v
a5cL+xyIxDZONeEbfRN5P2DaurKVF7Emn0sZFrYqf9MtmQXicRZYLa7XtB6LEl1UClhbY8TwMxwk
nAIUq0HYyojWqkbT1X59fhl16tGAJcQWaGGnaYxmlLRq5aDwdwDWYVRvGiVAIW/BSO8aYutCjWw5
OyTlK8I4m64717AxhPTdCwGHJ09eVW2nazZXVYqdT26HYoScTwJoRyHEzMr6kXfyPqrDbZw91r6A
BcIe/Wa/of0hJcfcVfCyRGknqG1TjXaezPT7CB8+QDr3Is0W6mzrt90+NMI9VLyjEXc7iLhb5PAS
8Al+ieZn6h97Nd1VYbydAsU46uyY/8zVdlF/rFUPxCd4FQDG5k7Ryn1qYojNP71OxAba3KtxsHWF
E/DtQ2xIduT9FPk1vXpoZPlQucMhoUiCglTZ+iEPI9z422dsmf9S4aBBZpBYToXjeU861SuRZlUp
Om4zbnJhxIAXl0HE26x7QRk8Z2C2Dj2x2FbW4xLyC/qO2C4W50E3/ghKkZ1iLTW2Lj0KG8NqbydA
OdhWpak8kL6tqQovRC+Ak6P7Ra2LPcPVP3fasCLTlYRYpsak1dkxzYPiHplWiaphJ9ypoyc9+mIc
bHww3VJnqjuxrN1dFSvSHd7X38A4OKlBj3xSkynsMQq7vatY6UVJxrWXd3lHAjKgx0+dl7YDjcjr
20sf1VqpBsBSOeWC7ZD03n6QjeLp9vp9NsrEWqBbQ+BJ7/p6FCsXtRZmYAPXz8RLLEMJVxeRaLs9
yidPHdEMkDW0kaaa2DwoLJvUd0Wlai74IBlnWmHfZMwQNmUi/+5FCH2KmmD82B4ozNlRWaFgY4Qj
7t1eFNwxv9JKjLrsHJCcAhGgp0z6BDl7FtVkSamVnhDll9JKFVvJos4xU2S708DT9kHh/8CkuN11
IPzsNCP0EtBetoOofrk9L8vZn3AczAcq1/DP59OiBV4fYvySXkbL+GGpODTnnpitPIOLQVSw8Nhf
oONEk3nRJUmtysPtIxScEdXNewiJlP+qPlu5jRfB1DQKuoZsfhhKJADXGykM2KaKNAiOoGbjro7b
fNfoWXu0coAQpumH+ybo9JMwmMYBgKCwEqF/iCFcPQaYloEMnfTJKc9Q+LweX5HHVAm1TnvUugA1
dvxZN1KPXU2R+d6WzFOFokWhcGMFlPDNAfm0IPlvsFplE0QxXpJolVVyNNgo4nwN2xYkkSe0+CuW
hnzprdA4mvSd76Kq7TYDlu+72xth8YCS/UHqQtkL05lJCPj612d9ktR1rUVOlBTSlupTCqEqpGDU
1YdSCk560IhrZ3LxfKI4w1s9icmyZKzc9Zil2pdMIz2eBBslu8bP5NKFaIcYfab+MgIlOPUZxWlp
HLUHDDEwunT1/FSNgXkY0He0b8/AIvqkOMkh4McQFdJAnlUzLET23TwYc8gWiAHj06R8LVAU/iMM
grpy+pcHgs4ZnHmo0LwliwzV7zXVjQTwCoWQRnujnfBK6CiujLKIPpk1YLrQUKZVpa9yPb0NBIeB
WkHouEaT7kMfI9QI/bI9OufeW5F0wdcoc/19Sd9rZeTl7YYiGM6h2G5BdJyyyOuho75z1Uavc6fp
am3b+2LzgAVDiAFhuM/UPtp7EDs3ZexnJwOTgxa1RjtM1fbn7SVdXgmTuhEPLggaqvBzuJhrdCrN
mipxNA2gCJoi9aHWDFsKh+4pD4cBHXQ6PJnaobHsVvLKLCyPFEkVGvmgJz9UPmYxaSdjEzGKXeLA
rfE3KYypg9po7ZYT+By2kblLpXDNVG1ZkwP9wP1jimQ11FjmFWn0UEdUvkz5kYdL3RGg5jsivTzZ
1pHqffMEMTn64gjDP0PzdEPZx99kfYMeu6dHD2keyXZWjzndR0X8ruUNhz7KI+VOiUXrX8/bRK1G
EwN6NR1XcOXXeyQc09bM+158VAX5C23yloqTiniP2648P4t1AKBBEgS+hTItpO7pNP5VLRcSABN5
xkCj4BhJ8s3AdzLN0J4oy+jNTdy1ZvL0/7t6CKbx6DxMBahJfn+2+cdSTUt6/eIj3NN64xt9YOte
HK981eK6mkZBM5pch/Iz1dfrr0qj2EUtrhMfBSFBCBtzuJPMjb2hzD6uVLiWwRNjqXBZPshsXCSz
qzHvAylJxkp89HX5RZmQtbi7RLYKJOq32vTtoa3EBzeXXwK92sgA7YtNVHrWwUtol6a9+d/tY/0h
Uz2fYSwEJigszQVCx+tvVxqzDHqrEB9NLx+2qe67O7RAwrOUKc0mFl3rEIp+dBxdMfyT61hjbiAl
+98teVRQba8Ta4ejVnUoPaPe4D2e7l1aFQfdjIsjUpP/9XrsH8FPCgcx0n67UZRvi1IeuKYE5U7r
ouQxGDP/R6G7w3uJePsxzmTtrglU3SnSWrK5z/FfVdvinofMepXSZtVeZ7q7r2eALiboHOINKGwY
yF/PgGFkYdjIOfRCqdG3egd3vGulpyiUbSvrtC1j6tuqKxHuU0zPLkqhWAkYls1yygqYNRF1AQ2a
yq3XP8HVjVD2UsggciqcFU24bxSv2hWl0d8liPWdKz/+0Y1teJeKiAjiMJlDPAgVzDaiJLiPYyZU
8UbpgDVt+0evY3XrViUOzTH8+zD3jiVBziHkyd4VRD+7TurF+8pM8nMRKLUtCsju2+MApXIcFP0h
dQN1Y2aJcC8pUoHhYspdbyDaFKSX27vvkysWZRDq5JOgD6rt8/uk6IU8bIoIis2gCHsVKXpXVyqU
NgKp4LoM6uY+EaxyW0bjMe7Gl7qIt7GC963YVtopCWnCEgTW7gv9T2tLUcNpzE5ZuV2Xlx4/EhII
aRUxBg/B9eqYHkCq0qwEwOJqca4GH83EGOpSaAJSCcqw31StIq68eMubj0otTSdKXhYP31x6L8yF
Pp8IGU7heeMLomHlg+iHay2+aW9f7f2JfaQAypwEQVBAm72rCDgXfAQKCiL7Xx7Ubpf1XbSru7AA
UbpqQrC8/SgqoNBFGEV9H0zD9NV/vR+mzk2rxYPkhFGOwDf9a2oiTV+9Z50q7Aq3xJpACR6HSpJP
oeJrdpQhHC8LfbWVw7h/Afe2FtotVnf6Sah5EVtwsdFQuf5JaYUIiDEgpYP+3Dt/J3ac5MmvJAOn
4qli8GVw15TYF2v7MSSQdtR7yHM+BHT/mgUcont9yFzJGQLNs2t0T7dhn3X/WgJGBome5aTySpOI
ovj1h4kiutURDVFHLSVvb46x+d6g3X5MhEx5uX2OF8EhkRnD0IliAqGKzU5ImHchusPo6Ill1DwG
0V1jlTgBWpYQ26gLKaJNi30nI/d+hiW8MvgSIoPL14d6JNUg2i1zUMQYYWgW6HXidOjfHdBedI+R
ZpQUJCQJ5ib+VuKuK8RX0fTzXVvFEjYFWbtLKIpv8k5zbc/Th5UrfRm2Tz8K3DHzMnEK56R1M2oF
HnY/cQJFrU4UtcVtlmXWIcIZZRPRNDq1ovzsa70diSGyTUF0dOV4ray6BIPxM6iOTPo2pBEkEteb
QAFTicNPFztpIT0MYuA9ILap7IiyQTJJRbaNIXVsrUaMtn2Ku3ccpSvB1fJ8EVWQOpA8UE1Y+GQk
oxfxtLSQxBv1RVUF71SHyGYJfl5vEfPaxUqxdqQ/+WqAWiCkIemIuOSoU8D31wGL0eusqySLnSFP
S3RYc+t76QvY0dURpcvOFIF3UDkIqZixSatiV/UWRYLbh2J5yq9/xCyuSKgRRWXZxI4QBcK+0IVw
F2eh9+WfR4HdT4+HBi0s/Dk+LKktSYiS0HfkzgdkJ0rCtkthMd0e5YOOev1QUIahZQhvGxVAaq7X
MxoMolrUQ+o7ntVtecw3SfQWK8EWstK+194t+RJq51p5U7vUNkJ1A4p2Y8XNdhDwGm4eDXdAkDnA
qFDc1MEPeYwelfSsqb8bT8Ux/kX2v7g9thIR2Mums80KqEkRH4nM92bafYEJdW967Vtefs8wSduV
+U/kjv99vWAA8gaCbeAhmNOSYf00XhPInoOpyp2ZCDJmEdVqxDNlLPOJNEERoiU4sQTm8TYisz0R
SuE7Ecr1x1wbDNuFonccrGzvC4a3w6OjtDsztGwDMN0xjWVpA+6iWlnRT3bnRPsC4Ax4lmRu9jpU
qHpYDQIjTteGCs0N3AbFqUJ6e98sDz/kMvbNdAOgVzu/BfPGar3ASD0nHcvXThytl6Iy6leBiwob
lMAgxWEDP//zoITToFSI6wFvzQN6vwJE5ZtoC41iFZ9GnCLuQJZjwOL2+zgS2i2R6JrV6fJDSYmZ
SFJV/LRht1+fj0rtfbrCdYqsCgBBTQ+1N9Ec662Z9tKWbeTdBUUSH25/6IcPx/VmYlTASQBNQMwh
U3E9qpXQRyuGMnVqyxkz15Z8DA61GMmxZJNBMRi7fQNJO33tAeGK3WsskM2pO7c75e4xp1alR491
c0K5ZWOYT23wXS0sWx+GYzQcJQV7GvhfkLOSbK90/iZUXqTkQfEfDYsysKdVT/oo7QcR0HoVI/JY
bQKeVStI9m6dHCq0Mlup3tboZRpV9CMB+bwbYkCzZikEtl9jF9SV3fH2lEyZ0t8zQkmCCh12s8aE
vAEheT0jxsjZFruge055HI6FiDFagRvkUchEhd4cIgq10Rq7pFHXrsiPqO1qaMRuASMRtE+GDpQS
roc2rcQfeZTiZ5Qy5U2NAu1LE2uX/3F2ZltyImm2fpVaeX2oZh56ddUFgzsxK6TQeMMKSSHDMMMG
ZuPpz0ZZnVIgefg5eZmlknDAsOH/9/525w7kAgEuaKERPOsqbqvCa/B5h+Psl80AKXkbGvCyptZF
LG9ILyVEA5lgbXLQmDIjpLe+WVvkbi3Vu5cf1i/9PrAlcPKPN+4gRtEvWY/LQljtd6F1j6N3CYqK
upSQS92pmveFpYKutMY+54GtcmvGBsYsdlxUvuW8amKalMuAiOMRJfXQuMgbnxzvjYmnLh8kYa9a
t3HPDPdfNnqbYgeOfKSTYAZF82P3kUkr0WM0dd595RAcFFy/P8BJID9AYv7JqkZgyEAxyGy3kjdk
jYNUh8mYAT9cHTRyqjKsVyhDLIt/pl2xn0oh20NnbzvGbhYOVIqfv3gmV0smcnHvK0nqogmtPh9J
XZ2pHP32KvDIIN8MJnx0aZ9fZVG8FvO6ZWkYqg7I38Nnp/Vw8fKQ+I5h+XkUo8gG4RW03d73k8N+
XZhahzsDt4L7xkn0Iex8kymgXmGIth+BBricmccKFvOHcIN0mH4sxNSowiyg/ibx0BWyXViZiMS5
BG3lfYcYn3Ss39Q1rcFKjt82gb3kkyfkJersIWYHnICAVtGZS5y6EH6kr5OqDcq6ViJzVosdUJwN
Mt9uI6A7B2DfEFSdCe37DzELeeazSBeNHfMzK9cvnzMeBJ4COgqYXLEP/T4Yf9pDUjWvyYCcwHvs
dYrgAOB7ZrLpghYo818tmbypc3j87tSn4Ym+qc4sYduQ2b2FTV4P4c5WjsQp8fnLBml5cOtucO8h
+Cxh4/S7KA/9o4Pjwsvv+xe32PfbhOoCRCo40aH0fn4lxC7GLb5+915dx8fwyG6Xg7pwDrBap6Rw
UvvQZt5RvZuK6D44Rpd2Lo4kr1Pr8PLv2K+f+5/hPv8ZSziOdLK1ew9McBqABceDT546dm4IVemZ
Mb7/krBXhq5l23thZwKWyO6WfW+rptTArS2OCG6imLzrRZKcOX3//iLQTqOsh4V5D77Fhkp3FW8h
nqaIU5S0oQVUrPTMrWwL/LNxAjAJJBDo9W/sOiw/zx9bMNdgua5K3IUjQXwzzNbgQUuyWfOrHLSM
T2gNtK80NHOZxdZzg+fXe9y0hH9Wc1DW3lv2UBw2MKLi6tpmIeyTRm4nrHPJlburQOy1qQwQwLu1
11HC857fY8tR+WlBnrhDBbcd0xUy35LjQH3/8gj8zsX46Vn+eR3UwAEBQS0M3/zz60Qd2BjQ9rWg
M0J/xId4PM5S3bsi+GqvgQMsZUhNWhvQomCmq3Izh9NNoKgqkKYUloAV9rl26jm1J4diihxyMAQh
6Jy9+uDb/IjD36FtaG4jYDlLSPTgROymsVmSJ3o4GA+ldplYwZlTzW5D9OddoTeEPtYmzt4zFAys
49UgcFc6IffGR8m3w7sK4AZNgfKhqU8AqlSOHf//fdDfr+ujS4RZHLsqtGifP00DMWQEkDmKMr0T
vOUtp5dqxLFu8FuSch2979W5TOjfDBSoUqBSRlENt7tXLTAfi8msKb8bIr8uK7PGWPLhj/o+Tv7r
y/Lf5Em++nNE9P/+H/z3F6kMGrj1sPvPf9+pJ/Fm6J6ehptH9T/bX/3r//rv5/+Jv/mffzl/HB6f
/UchYCA19+NTZ14/9UgW+n5N/Ibt//n/+of/ePr+rzwY9fSvP77IUQzbvwbomPjjP3908fVff2wH
g//6+Z//z5/dPrb4axc9f+z/cfPIJyoe+/3fe3rsh3/9AdnmP7HrQIkYjYoN5r2J/+en738UOv/c
lijUGtHZQkjMts0Ushvq7a85/0RVYhOSYCXdJl1Mtr0c//wz95/Ae6BYAL0fDog+ZCD/+xufvYYf
r+UfYmxfSSqG/l9/7DJJLZTmN47ZLyrrjo682tLRS7YEd0sN75ka0CWhUB0clqHzPtk9s95GHl8+
UDRgM0lxLGqVg/W8QhqTxU1yRBuXFpNdOe8YKJf5T0/zP7/02S97Pkv/+GW7b6C2GrQpICYESLhu
r1zfqGukJeqsgYzjxhXIwQA5KSg0iSACnQx/M3jr28mqnYNrI7QWGTjBlKHtTnJksLiHyqU692Tv
HCMZLwVH0fH1mV/6vBf245fulkRbjmE9JIyVY+XEmdeNoAGh053KiNVfbO7XV6G/yGJaa6TQB8iF
ygfdyzNL5q5s9+Pqu92OFyPuC7karMQGIEAUooLuE9qtItYBvOc1pL69VDwDAQZ6TmeerkJd0TMb
oefz5F/X3mPFpPDoigkMHU5I49GRCCd6jymxv7CCHgf5ObFfQz1jknSIonNKum1F+bHi/Ljm7qQ4
JdJ2LWTPlIqN7WHewnckFGs3srK/nnmhp25rtzEA+Mdqcfxn5eSQ+mpVui4WJuRDG9K5BNQY5xQf
SdkJMXYWqVaU7Yosz424x/hmvLcWwOfFcoPQ3M9Ch/5BUpgTHMupzrz0HcXkx0PYnZosi0vRh3NT
uqxZMtHTpghjiQwTmOBKb7XF5RxwdkmSpEVUYVg/YG1rCuLopIDTieDjJX1qOh4dYTOqL+3ZcW/B
jlmuPK3Mhd3j6Mc0CkztYoYznI9T7223QwBshQ48DgS64UuL6nEADfjSTEehojcvv7ddvfXHU9nW
uJ9OHWPNyIb9kyWfbH5ZQz+eAoxhlQFX4HW1ekGkNZVHq09kDrtDdzF2ukWyjwOZ9DI69+jmm6Lu
6uBOMt2mVj2x94MgfkkAoCijBhnck+sIBBETffQCbhXLImFZrJ06c/rRKRg3mfaB3GiryoWhboW1
eRr1xaIAulOAvuVd7yxXPvF12jOpcNTFMoGm0A0S2sEKI513Bh1z6mnv9n2NAfoZDh4UJlApzaSi
UW7CtUttZaIzm5VTM8++dYQOOwBZOLuWHBzyA+WI6J0wV2eDGG8Vad/PVffRH2qRz16EcI3WM2de
9A439eNF72ZchXpF5He+LBnMnUsKiYQfZjPKC+9sUk9P7RRHAvYcjjNyHBnmZyOcOkdYIaHHhiU3
sMt1cAb55+bm2d7m2VK1LUm/m5J2U7ACB1+uMthU1K13Pa9s4kAZ0LY0JogQiuVfipjwQqPXlbqj
nKHsZizjvV7KyW/Ppbnsumf/+1SQU/F8+E8CHc3WdmRJAFYthYs6IzJ3uqwj1VvtzV5ORasLYw9W
Ws86LtYuiY9IiBzPrAbb5PPrY0An8/n1oaz0ramxeBnPE8RtthXnRHIN3UXM89gNSfHyd/77sY3a
7fPrVKiTDStIb+XULCiVmjDEYp/o3Hb0w8tXeH6w/vEkd9Mr+MgJYJAJA7MW+P4K6um8YVaCN+iM
F9qDOrlxjfP+5Yud+I5+cV+NQtRrq1dSLqL3DoaF7J6zyMLCg1mHOSHa97FXX1i++jYiXS2HdVCc
+ZJ257e/7nTvt4wiExujB+uI9HRx2SvLy2wZrx8N4uFvlOOIIvCQoISOY9AdoawiCx7zBL7t5i74
bA/YkaUDHjzJvZkmt8JUFUI7AjOWOE60BwsxwKXXUkfBiZGozwwwgg8+rdURXdN6yADywFZNC40I
aurD9JB6szJ3egiT4fjy4wUi8MS43K88SzMKVO1ECYyv+YoIDoGUVtz5JSCNVnLoAzx3YL5CHqVj
x/kVJ3bc5MNYLVv+UMLhaRnCpWCh6iDb7nHuDGcMPihnwoxPMbtBtGLIUqg57S+BO1SbT8wZc7v2
mo8MRb6PtT2RvK0HRKmPod3B7lKzOg0CrFVg1UcCuBVRJ+wYVjR6Zcdj12QyqRydoQiDnp9Z3Jt+
nMytV3F3LFY+Jhfc9DG2d9SxVoRYgvmc4mSsljzEDvgYCndFAIvnja8sVwFOOUciuiNBjKgC9CKa
K5qMSDFdwlaAs9a71nvjd+xbEkOiWAxJhKA5oxfyMcC27QqpTUt8O8F6UATh4ntZE7QkAcS+c5MU
0KcmzJI60mGBmiOB1UqS4ejWMnzwxkZS3Jlcv1lVY32ZG5oUbmXBU6SN8O4B7N1Oz4mFlAvQzR5M
Dz9o4QAijcjK0YgqJ6jq+zAijt2HIKlmC8ZJ3F7a62TtoCb1uuDarCTzrC1ayJV1OXqw69krIANi
kwqi6KCjKXPcsXlsbG958AD8uoNyXV1owQewBlx0WAeIaqKUT56K04mr2qSwTM+07E1PrVy4SQeF
Jp2C48qE8yGEohIQHMViBnx6yO5CUJSsy3oI+icZBvzb3KjkqtMRpK2r6kWBPZgsUDuc+syi3YCW
ihiqCczwsWWZ0y3xQxuveMsOm/lr0cILngbKjSUClNvwg7VSYKu73mdzqr2EIal0ctoPM+RkFQJ7
qe8UQKoLldYusdoyQSftQ2PCqUR2Zve2EU3z6LAw/NL6FjJIRyINIMODHX5Jgmm1DjgULii1TO5C
7hHYLDQApZasM9bE2M+7zJWv/bZt3xFXClCDuMvskulRq8xzBhsYVib8Cz317gVk5NZ4oHO3Fm0L
0Ai2jhIei8AAGYSkN9alVNGpysN4xpPZlNj3/oDvPkXeFxARMe3dNyMUuLAoDK6fpKDr8XxWQZi3
Se2kIbI2r5AfOuaNt1aFg7j6IY0hUsnjBofTtEKM18cEMnOd1ckK04BbLcMbrQIhoLlEeOTBRgo9
WsN+ffSXedSZXyfDPXEwrjOYcDHY+UC+BbVQQwoz/LKBSpqg6CQjQRqNqy6txGnRrNOquZsHJ3wz
1Mv4obMtNRRWKDEOMXRIHiweNkNoXjf3Per2PO2BZ/ss8a1pIIvQjaoQBge7Vx9+QVMeLT4EjQVP
SOcMAYfVI6B0kx6nt42FbPEUHbPk84C4wDoLek88SeI3b6nsOTwZtvHGnPvoyKTwBBon1c4oHrVN
xtsROt33ZhnHg2t140PYAYid9hXxLoZYVqqoAqtysqp2b+M+Lgi0ctDyoIb8bSGBQscS3R8EIKhL
ws3yMDgt6cB5a/VjhOHE0rq1O126sm0ObEZsLyyBsfdxghINLQgiwSqw6ws9VJ2TDY2jVRkvwPvY
xDSbjY9HblaNzvqZJZ0aStM3Zi1c0ljXVb/OfYpJoX1daQCRa3tQH2EVMu2lrSr7ho7eeqFhmI1S
T0XynQ+n4JKOwL5eO3plQ8E6ffBja+4wzit662h8vniRugz0vITpHEiKtAiGBHSHRyuMZJRjohgM
YLHGH9q0W5LkKQBPsSqQYGt/aQnIErBt0wBYpWQZP2ucCMQhVpg8U4UCXQs2kMVvoD4Y1pSHXTin
YGPCzCWiGosliZGHjTC5j3YytI8TnzHb8t4FEydpNVWIxmEYz/0EPArmcMyZGdVJV6egJQXXyeLj
O3x5CTyxYdpLtPUM8saoOuxPB9MfAuEBVl+FBhgorzpTrtmOWL/Z+8Xb2vvT0WsZ277VrZRlyEx3
nAfjlUg6MuXLN7BruPy1TdknOyB5RyZr5IpygTCpcASzj9hO+OkIKie6WLJ/wwM+H1bXh8R6Tvxs
qbzwcuywNUwkrQ/MCao8DqB/bnwJ1CxWwYMPccM7NUXO0YIhOl94T8smgBcPrxCr7MxAW/Pj/tbu
IMl5+T5ObdH3VpilmaeKDisvm3FurlEZR1heY9G8cWE7oKtxip7I7WtL+guNbeiRV3q5dtTkntk7
/76q5u1FD/Baw4Ida1oGprHvmsmvbpZZNR8sba2IMWr7HAhTgta1gOZ5JebMWXEHUfjrBUa7s4EB
nXoCxBH9uKbRXxtvHuAuFB1gZtGsoNhuwyANyFjpFDk589sh8PvHAccV1CNHM9nHEOaPKV3BOEzS
aF3aYnFmSjPbnyj+h2rS73Dyh04Dgo/JFJBUkAdwuAkO9jVABkVYT+FHJNJPV0BiSKzBvldhAvHF
uTSiU891dyYRvmokJte6rEekgqUGiIhmVXwoxmXugcnUVYBzqovgyBR0cfG17uF2P/Ptnfi89xSm
tZNiCD2cHxIRth9DshgQxrslb2AqOhNpeupot332P33e3UIjBCxACoLo9E3+1x5b4WAja9Gvi2fO
ocRO3MhejkeilVpEK1bSyfOvSb9Meddi+z2H2GT+vS9wLw0XYg0tDnF/6QUrmtGwQwLi66HubaQT
5RGWn2wJGvNKiKTD2JPJxRyvCPsibvV05id4v58r97SLSFlDAlsOx1c2IHq0MuYIdW/9ymEDvdcE
Xp0RBd23At4JlDYApGt0G9yvmiEEusecqtAaPXM42obnb6btfUwAGtgUA3NgpYVtcxpzm2WtHcyp
5NLKnHaLtUnM9LdqUr+E86IaFrFmILJEpNuchSGJEXUht3iwSr5++dmeGEF7geCAKIto6bytyNi4
B03A5K8CNuVsds65Rk+tdLsvXaE5ByQs7gKZlojSAKIo7xnCz16+gRMf2l4OE1czagFRKEqtgy6D
X/1Bdm1y1fPZpDNCHc58Biemq3h7fj99z2KaY2iaHYEMWbWCVGPPwBRbN3AxrfCMIOsA0bgdRFYB
tjhTdc7Q/z0P5jfDba+PEUu7OKB0yLKtbP0OeaW4IUh7cTKxuL8CwxjCoOjYICNiLSJ0gjOzkl4a
sXbtskpb7HrggKOmVUXZNxFL+Q5Z3n2c9uHUQZ0nJ6axodsO1JbBXLwK8MOvvEDLo1Ht/ErBgfcB
NriKQTyHaEHXRa8ir9DwrFKvwnYTPqseZ7PIQtZi5samu3eYApan9bshyJYB9CtajeydMC26Tj4g
8udQOCc+xH2fPhlmdLM4a8pKogjCGayPCjiya4/HPVKSWfNB15ycGWS/72/8QooKndlTEqr5krnr
k+cN9+uKZFNVN7cQtDvHPp75J59E5+KSTu169uZ+O0TWmYzRohJjfe3E43hvy9bGBeMKfXQIssa+
Tg48YY/VGlkfkoCBvIrV+tXL39SJSWGvB2JOxdW6NKz0e1SyoHmLCop+4sFFX/1MQ+bEJfa0vw4t
l3iZQDBBKw4yReraGRI35RUP23MBACdGyN7mtsYQNarRIuWA2OGUzBq8Hh2wa9U56mLR04gDoG99
+VuPbC+NgaInxsk9JiXOjn0WzwhzglkmyebFPucUPjHT7fPv6kgs64ojUNmi4PTKWZUFBIzHUuSX
rscK4YNn9tzfk39+M+nsQXfJoIPF6rA9cqpQXDXKeFkfyip3pO8fhOVZNwjxYJe9Pd45+PBfIcit
LSJHqnejQEYjQCBIGq2dJ4EjRiokgmfiwX4gcyNKpFtYFQQ1tQaembD3K6XhYR042Q7JIpsta0nN
SNhhc3zXEtkCg2qDYortCHWPid0ZJ/jSoASLEy4dcPqwknICBSm1I7B4R4kN0AIbDHCV01hUDOL9
qJnZFRv7Lut7N8zXsPoUDVQfIpxBz2wnT32u4W6zN3AloWRwcQqIFY77DYD1qQHXOwu5DHMNrN2x
7ly77Ky5OkyaWx9Jr8fMa7l95rx3aqxvO6eflifwvdpk9RxS9m1EPiHTSbxZXc0zd7TharUYjuWd
9Kenlwf7d0H970bI7vAa6cmSA5SRJR8i+yYKe1l4lVgBj+q6i3lx6+MQ9i5OjbDmI1oYSbYLaoKt
O8F+QcMqQ3f/bVKDbt23rMvGoLMP/rz4RQ8s66cQrZatRdjkAWj8OY7hIGAbKYuXf/ypR7VrhSVT
0iMQeyRltCx94bmAVmMiMrdrG7wfKKP3K0eB4+VrnRwZu0aXMYQ1rdKkdFucxX3P9EeA6cznaDLT
FZ0ouPIh669qXtdvYE+W2Vo30HVReu5uT2y+9nitBvnz1LIH3C0oHbkBhRLGWmKf2RWd6sQEu1Oq
7jvEshK0LIgDb+zqOsgzXOduwxf0WbIs0RWcpW7htmtz0QU6SpHSF545Yp1YQoLtBf805m1npWpS
2MbYAfLO5bgIOHqgeJuF2525vxNT7i8hqpo2/moQRh0Z437wKne5sfvqSx8DgZChdnKu3rRzKP91
2t9D32IjICcKo7pkEcQfSJ819968tldzNwy5Kyv3GAfchmGOOPnaLPReuKNV0JBiyxciXSIPUdtP
+8UyxUQi79IErsj7KKz+5rPezXAeMECD2YBjvBPNfeWiHOwg3Bktk8B59/K3cup17qYwamI5qmmk
JRLCkuNgjVNWQ4R6548gR758iRPbuGA3bfUzt5fIo7hEv0UrI8y1hOQbWP+gBeFDUYRMEcRKoWd0
DlB/6qZ2k43VImcZ6FRa4vUNWbi47BJDdkszVO2ZndSOT/Zj7OzmGG8ZyOTzBBWqyKofUIJtj1PS
uUAadyozxPJyg+ymN7iuvkCTvS5dcOuzgMTrAUkbY774DiuCaPGzNVl47otwzFBEGPKuQ2TDy0/+
xIe0d7uN0JzOaA5RHJ+QZ5DMActME5mDDNHlieiqj3/vOrv5qAq15UYE83fnmADN9NZcrTJxDjXK
aVndGn5myT/xXvd666QV0IjpgKJ6O64XfFpAyKkSq+hm3p55ZCdm7r3HC0CMZnBWiBOmaa6KdUhA
ZtbinHP41A1s//tPk6cTTguAnYkouxAsX4A6gqJysULEBl37l9/FqUvs5gym5eDBkiTKBqECKdA3
0S1UuOAiJ+dsWKeusJsySGLAE9nsjF2dxHcIn4LETHbrK5ibzr2FUwN3N2VYNQWVx0/akuhqeFdV
tioQGoU8C7sHFYNX5xwxJ3Yle5cAfnq3jMxroDV334S9uiVNH6aOtHg+qSq1Aeg/M65OPbTddLGG
WFhmg2OEL9APcAVdkfOgkYJk1+dAQacEBPu42YG4YgD0rCmbBjq+GV6yS3uhVtZMwj3Ocz9kemvZ
uCgvFJQ5Q9o5vnsJkmlU8AhS9pcH4AmtLhw2zwd5XAcoCwgco5Gqo5Z0hmOozxy4bz5VWiqVuqbp
Lia3GhMoDMbHtpfOp2DslcyAt/e+DMaaLxMWiNRH+HgMaRzHMSImDgooL//CnQ/qr7l7nwMsLRrg
eA/NrjeCvNOs9hvjj+jdN8vB7VhXDAvKrZAeQtQbgprSeybJ0EceDwkZ5xQs9CCHdMvcUo7XOHNf
oNsb6fcjceLjELg1sqerpYD2cs3baiZFQ5CYMbL6qpv7aw1Ebyr7FT1Bn6Q2uoXXkyHh+7COp2NL
PHYYSXeFN6iP02AluU+Je7vYfe4gq/HlB3BiRd7TsbnSjascDBT0/8HgcBacU5IGulvkEpXIsfpm
rci6IF2XnBkTAALg5f/m7PIdUfTTzAelZs3ipQbfdk1sCJ5HGW9uWRumM2zC1nyxR3IMYh4mmaqs
9saBzXRE4R71vcIDjSzH8RGSlA3t1GUUKy0AD4vCijrD/ZJ2sM5eovk2ZW5gHaaOEFSjBJ5tZhE+
f2q58aJ0khbiU1jcX7gU54K0RQ32az1V3ZzWWLVfBdqa7iBr8t6AHrq8GnUYfK21qJ28tyfeZ0NP
w5sZbWiaJkM/1lkDtNNdCzuHzAErm18TtFannKhQjgeLfEGXVMisNZV7C8oRhfajZehBuGt7GXkI
J8uTddAkDTyIlYAIhkKdon24FA5lgFYAu8jLEXDg+mBF1srzxCAdt6h6uBTT2IrbpxCFnHyJAivK
6eL1H7vJpo/xEENIaekuQT8CkDdQmKy1erSdcXkn7fb1ENbzZWDQX+2d5E6RqUMr27gk9bt6VNlk
QsSeLH3kIvpY2DboULU/pVXSox+P+6NfR86d66ohVQBU0liNOUQy3SEEtfHRhb0Gfc2qgVQvoC2Y
i57wnQ/BoN1LGBt1Udcxom3sVqBUAWsvAHdsnjsni1WlS8/C7dB5BFAUBHP0GeDf9ZxMVEjzy1Ar
X56krYbpNZST+jUAvRNa5XHCq03kknwBjw6G2jVIeInQP0/mwglBwUaluLWg1iLdfDuAVPJVqC74
wA1OoakVMgCPkH3evIsbatN0dmv2fqY1kHfLHC9VPq5z/HaQw9Jk00rU5wa8WwQdMb5KqBUNEEFL
A4KWjW56Bk2Cdg+Q6ICexVc3RJsSXXhYpgNr/mAcR5JL6kzxWwVDzjfkTLj0KPq2ZXnU9hVstqIJ
sr4DODz1DWQYqT97DeQOcVDxNISp2D9yZuYHnDgENEwj1Q3SIigw/TB/+cuRzT5NPW+C/xr8Tt/P
gjqiN3NIQYxCp8S+n0m9RpkMkQJJ3aR+SxAwR29iR8AeATCQ7V1M62o7KTOECxg8E6i3NKJPP9PB
D3W2jEPyaY6SQxWj7p0pgERexYkxLGU8iY4TwENeRqg/Z03YT2tKHd5fz1yB24mqlv5oJkoee3ul
B2vizVbFqpvMDXs7uZzQTpOZBt6mUDPaoJczddwp81DpuB8jZCCU2N6h8wVLecSLsVN4oZi9/c9J
U49vrQpBvym+iuiycZ0FqBUh7D4F4bAB/D8YP1TIF7tCy7GrUjfukNCJblLyhtDeAr9YoR+K1nbS
Na9RaZZH0VjBlyk0KsdYsOBqrdoVtT6m6dtRVNFXOQYMi3bTLngkSd8jz3cQEippjU7BYUjUSjBr
V+qGzAtlB8/i/T0JhG2yGHWPAADipMJ0FXcjCNuwOpBU1msALcU4swdLLxCDoXrTvoUk2vLThSHC
L3YkTpos9PUKq8Kmz+nha7sDShsifsmmkOdNhMgWiOW6urCSKlgPGsXEWw6T7pQumEEoXLWrg6lG
TRbcJUhYR++OG6sAkEs5gG3BNVDINUa+k12pB1hmIPee7OiaeTOLD3XSDl+nyQmSdHWi9WAo2Cvp
7AAXAFwnTGar7/I4dRuMBthpUSf3hvlm8ntkFuHfizN3qcAnq/rGvRzHVYHsOs+QDaq641+TZILZ
rp2d8dCj6Pgx8TsbUxcbEAs06GmKLzwf+qi07QPcAYbvdLWsjCABzlmDOxucRJIm3TBftN7S0DRO
aHCPr15DQlgnuslajGSTGxLPmVzF2B0JqvifgZG/iVv9jtgh7XJQwZKrxbXIU4u/j5EAMU8aOoLe
+W3kfakQ3Ac/c6NUlzahG1wQyOujg1djniqSlaIDKxAPca+WntGDtLeq58IjHxE2WFDTWo1Tha3O
gL5BL5jJE6AV0HsHuUinqM7YHyozu7wc2uoOrLborvUm5wHx4fL1yuwaWVsu0rihYeSIKbZR/Kmg
vRI+ctM4hEiemqtXi82Re+oPyvkYyWSURdBDagQtlb7rK3e4Wah5C8HiJptIGvEAmyjIOCjZ9l/5
EgII0kPYJaH5Zu0nnnD8OEmZcbKm8rtLVBjbNXMwZHOjpDUjzzy2rdwd2PgairT5dd0kyycifVCX
Y6TYuEXIQIbJuKazwd6TJybFkm6jPSWJXQo8ghROT/EZuejTwypFe6s8PviQipFVpULA3pcvVmVN
WYiBU9rAOXupZHImmY3wtzGjdKTwK8OQ9qXGt/sRG4POTVvojYG8bXrkvpqJIIYCel0mMjupkgGC
i6i68EeBYh86uuM1+tpBCiGXd0T1HDZov7mmU6dEugRu//r/JEgnotg1IPdJNO176HXw02pLqPd/
awe2z29vkJPbj8iDPjYxJiuHOl/8mfd3CeauC6QI+GhuYaWZ2HjOsnzi/PFd8PLT/gtT5yLq7YJY
j9Q9gxD4G8654UXE6ZeXb+lUVdLdDnM/XWK2/b6GKzs5At+w5SIDlyfbeuM2O/3nIYzQgIbXPldt
35UUcsN84HL5fObiJ/aX+4AKGyrR0EIV7zg58wOBxzgzAOjnioEU6BIbPJgpoIVFMLZdzMoXXM/2
1aznuFA+wnW9nlsHZk+PL/+cExvsvSF3QRRsq6Y5PNqzxLJDpvDQraK/TWgtjxAuAoFo0xFUXyc8
c8UTJ+Y9hAfL5sBCl8EoYTXsnQufUO61C/YcmLAuoNpfztS9To2j3cnckfPm456jYzAgBKHmLr/B
3nLKlUvZ/csP79QldtW7lVeKdSqKj+tqUH1JQsStGEhcq/WcuubUFXaH8b5pHQ+wGLAQYuvt0Hje
K4S6CIhYjH3x8j2ceB3foSw/fQsaIY3omfloAFDtFnPct1dykc4BrlB5dMb4XGzXiQLG9+rkT9ep
OoDnVL1YR0BePuAQe2E5M7TGbf1VU2kuWDhEZ1Qx34tsvznB7SlzYcc7G6J8mK5HODa15ORVlHTT
HTpNYboOfVh6IRDJXd+IG3jQvEx2xCncul5yD4vHu4Qn31rAgHJJB3Y9VYvzrkEQETw+iAAByD0q
YgL1gi8tkxMEbBXQRIeFy2n4yhsWdaAReq0h6tJQrInoYraaLhuM3xYWupAHZJxCvp64/A6MVHr0
IsVuKmA/sn408/VkqaWoI7u9aDlDexh56Fgd/LX4v+ydx3LkSJrnX2VfAGXQ4rIHABFBBmVQkxcY
mUxCa42nnx+iq2cYYBbD2HvZw1iXdWVWJcvhDof7J/4i66N0FQNVd40WqASZaAOesD4mkfVPnah9
jeTT+yn9JAJChyRTqWf1qUScifhmEriQGGtX9dTIzZB6QWw6FrZ12Ig3gYSeIS6owZFax0JX579r
HXtXvk9PEMt+KVeoNm+6vrYU15QmRBZA9yKdCJtiY0h6Kbtmk1gSaMO6fu3kDkcJtDo2Zl50ZBAj
cnp9pGmXVkR9+shj/cNxvRReUQK/bnADDE6qpETSNuROAst5TFH8H77vpQJpG0uCNXh8fRosASdP
AossG/dSkuBjMAf4638uaCyqoC0E30AJpvikQmTH5aWO68KnwI4DoP/Lq8Dn5tHUw60tp1Weef5z
q4M4xpE8smV5GrFrIrHzzMrfTH0DE7O2vAsPbbo1xQo4mb51natJsoub/FelWeH6+3Ppn1peS8mG
IPf8rE3o90ze1Kx6YHtIJ8b9+l807KkxritF/zWYpXKejKp2YoW0ZuQQP6KC2PhakazhEogsn56n
WrdqoGm2XFvSER2kfzg2ZyGBzyGE6Q+TOlksqodP/M7SW8AW1EodGaUJl0VVT75fhn84NpcesLEv
prGPV+gmsMZr7K7yTWzVrY2DqIfmWbyZfFgN3w/1D1OSZ2jbp+8vNTt8q3LZ24jV0J2P4MIccsV+
LZsivEPIHv9auh9JV1yEv6q8zj+aQ52KQ72L/3vV/a6atvqNKkRR/591m72/NmhKLH/mQPni/w+p
C1Q1Py3+LKVxoHWxacfX7PWzxsX+B/4tcqH/pc7uPKjlmmxvRMEPRC5QUMHWBT16RG/mvv3fIhfm
XyTVOOshwi/iRIF45H9rXEh/8QOo0IkSPiZoe0Mo/YHEBZKeBycK2oJEUJKBBYWJ0i7CzYuPAMFR
U48zbIiDAc63HXKiZA40bLVwqkH3LBsRg+mlmyT1HuqlBNjHtKLQwZA5gMgxNN1tH2IaaVMvVF7q
wAyvRW6A2i6DTLgb40l5R03Ikt3az7Yl+fkN/W34Mo0w9B3G2iXs+kICn+ErnX+TewjwOUI2xbu2
bbRzeG9G6VpDpT0McUhNpcA2rAeSi8iuY6ijmoAKlGoeePLF294XLQr+lAufqPg0l5QiQgWddU9q
1sAjmJHh4bQmiYbX0wJV4P3KQLdeK7X1d2XhdZ0dtEr828cdJgBL4yvU24e4aldR32i2UHFhVWIw
oEBczSh6TUeKYyNkmYEJuqfBZoQ557tFkup0O1QGW0lybkqu3kv+c1P77UXX+Gg34eU3qnbnp+Mu
IO9XN5RJ620qmgK1ibQTrhA2VZM1upawlWUKu7hmGVQg7LSFoeZmcLu8+b2k2mkxifIJasNGcUnN
DasSXxuMZ0lrPN9RKWcJ6LbHFjxZeDZk9UYXaaw9eq42SNKQImBZ1SB5LM06KXQj1k6VXrulU+Xd
CJGKHzU5K9byYPalGyEN/MQtsdq9wCMY6zFYmlrr+Iox3fsVgFEboKp5KuqphxWaUZoROSw4bltQ
Axlp3L4h4U0QX3/Tq0EJnELXmjdpAGltKzFsjhNZTLVbrQlHCitC0t31cWJ0FH3q+bJrSw+CXER5
p9W24ex+2vc49YEJsYqLLu3pkiRNzz4eBEP6MEGwpbZH5RX/91Kqa1Y7AeEq9pYQ2VD21BIeVqVj
Z9PBcXTyUYD40arju1Ln+e9u0sWPIZ/EK70aaVx7mawUUHpRhXGKHmTbKqYQiXKCKjS8snIM3wK9
b3q74rKF9WTW3Us3eMWLkeEv5IwwcsDgjiqS87qeqrPi1MUkDkK4EusMuA7irNCi5KmqXqIe0Xgb
zwCc6eQuXEtq3Kgr6pX6VmsInCjeewaONH4gqyvYRZR8dDkvqrdR8JJLb0Iid4VJaH3ahr7BQnZJ
qq6AimhorckdVoai3sqTK9famRQpKEf6RVHcIYanmE4WBpBGIxRAM2cIu4y01gdlvMmrqNtV1phG
p0hVWtgWZDQtHFOYzLcim9C9qVSqqLbVSbl+OQgy9caQeOSKmlPewHJrk/dGMuvqrLKM4LzA9B5D
TXQTxY2kF2O4QqVGVJ1i4l1QTcmLD6r2we9YTrwnoOTTq5Dz6h161/pzlkCNdBpRLZ6TQAAfmftR
J7hiP4qCLULDxWRjQjEUNY9guDNJxCPqe3J32RUwD23i9fZFo5D+2scwIF1SjKix0z6LEZSdhFej
1TTFxZnaem+KAaECXx/qO8iWZnOqcPwFK/qJ3W0UJv2OPaYgGIIvlOhUE/X3VSIMVK/N0RIo0UNe
fDDJvDNQr2xcuyqBD65bI0j9VZbLRXvWqAWihq1Y9MNlp87u801vmKHjDV3bbPXcYjnUsgLjl2p4
YjitDH0HeaGp0u/yMohnPdWiRLTdVaOIQ85r03xwVVVqz3pRzONLrahDY4XdtBi6XQPu6CLqA1/F
RMkX34TIQGTTSwLP3CTJpMvOFIozIk9vhuGq1MwcZotSiPF5DscUjzm90K7bRBibXY7dyOSodRZ6
rjdisXOjSkJAdzcYc3ErlCHN4KpNNd2zsRGWWgw3unLUB9tIib6poEphvcKKXbw3pl6v3BEAluAg
1diLDuVP9ncQKAhmyKY/Vg94SjbJ7zhBlMW2VLiyyNLJXeGYpWmOyJ8DKYIZm6iPZpCa1zV7sbbx
hgD2kg6y9OZrufBG4yyCg+gVFHdjJcQeUTLT5q5nbSYIo2VmrSOEhAfI+aE+uFgyBJeaGPfbGq2Q
pzDC5NTRJyu6mFCfkjae2XW5TcNYoCeIptsvv/GnX1odV1d5GUcvRQksLgh06dHjg/4l0WqYnL6x
BsXm0DGw7o0n493o+/Ze0fwceGLYpY2jzP0niC5eENmFGJnYVNSeiaRxrJqPSjdY+ZlOcY3u4JQS
xpdNVa9ks5xSbgmOnLafAsX2cCEuWQBVmXDYnHLAoZY4TNyXOmVHYJG3sp6p40lfF9pD3vcJXZSh
He/lImHvdXHi+3QYfBpxSt9ngR021GDWcVqB2qaMwQKWAIfLrYQ9HTny5MXBWuroctpxMBg9xOGy
fRD3rHjBUFXP1iSsRWhTmRJwChpN96HR16YzGhZMtgbRUAS9jYhRI8uLzycrZT6cx/pK0PyJbRbm
8ovcgt3CFkkqO67/OOnWUWppL7qvpR+GT5uDxEsvqrXQoi+Q5fnwoMmRhlSBJ+pv4BSaOwVhTG5Q
dUhSOyGL4BaHu/DLQAP2FEvh+t0Mx/gaPdicA0PtwNZVWm2lqyLQkt2YhVE+bLhtrUw8y9LCe2gj
r6SW7TcloEha5x8YPYwfnehbH5JaiJxOqXoJiUrPUTav6istg4oOrym/oIXUPGVmSWYOYTzH0Fsr
Y3uCewi8GQHP0xBpCBzlhI58KSNrO08ahVJiFWZKszJEcIEuiXVz4nmG0q4A6aWKE4DqyfBRVcR3
vR+m0aVfjRYMWite5SqRn5yKQ2fFthLJ8p2ptOodCGYfXBwshMjuxcijkesXxFxDZN41tZfpTmjF
FUSTIiOvVWAwP4mZ3j3hDN8oc3s2DtFJUJQQqrU2XdKwQd+hbtv6FMwiHphhkUSXreon3WWaRhSK
tCj177lRxPg0smLpwTBKuXeUofbWQa3T2cFWoVHdMTBlf6UY7ais5SFDUCjLKv2+Uei0bSYip6fK
CBLqPEoQ302RWFwjPRH6TicKVLcRIE7OOdSDV9BU3Xvaxv470ez4lqC88GJOaFYigDy/OmS6ZJ7S
4FU7fPMGvMuiqPnMda+5Dg0vuKevYuLl0M468z1Nc9HxhDi+66PWi+mrSPrz2EbTWeaHWrnGW9ay
toUBC96ueq+RTuvQK+B4R76EoVuXX4NlytMTdMeGd0mG8oPXmFycSV7bBy62VFJHm7elAxN4pXGK
xkqH5rMUSdt+wgaaonGkb5EUoz1CQwLeZ40CMd3zpo65NGV6ojC8C29jKh1n4yQTHkw4D/trv6Df
i3fnID0RI6QBEHqCRNcsrfoxaHQ6H7UH7N4u/Co27Lqx6HACoBSiE8tDQ8sRVE823KyarJsxm0aa
96bR36lRGTzmilUUjpBmXoWijxw8ZsLY/zaNCIG5LCZ0sjNJA3kTA4I5i9U02LV0eUuIGr1xlxYR
tAHueP8ypEc5c5yKMXKsbIBCJlCFhXtXBNblZEihsor4zDKlFZ7wkDGUk0hQJsnJ2z7bCn1cBk6n
jdppjK7YfUTvjAO2GvkP5FrtXdGm5hn6zKN11o2SL9sUARWKJ21An2if+/1vQvxJ+1Gameb/LP54
23IQvaYHGfH8E//OiJW/LFMUFQOB2dljZea7/S37qJl/iYbEQcHGR5R6n/b+nRHriD6KaEHOSrv4
eGpzofhv1UfpLwRj+fOzWqRmYNf6k4SYzvwyIcbpFokuFS0flCTJZg5LKL4sV3qEoRZCJaFE6iNP
BjJ2cgQDPUl0M1ibUlLQ7Bc94DYQmR9TPRvONN/rZeTLosg7USPJfwCAxN1Zh3U22bGaYN0n0W9f
oxsy/3IOsVcRuc466oIU7n1PRyirSikk1Oujl0iYoHOk4DuUjWnUIMBVI0Xm2uu19GzEtPZVHVrS
Qo2gvLWVyQhaO5ar3HBpSCLNC5xhBkpGyFnYWdgWVwhCiLkzFnROV9xk1SZrZ02IPKz9iIgfbJBL
06wD8S6kBsLmZqW+EeOgg9LnE/KRyMjHxalfGxTJOnFMCMFhDcc7+rwY8Ta+NqYrEwlYy1byyCJF
V3RawhRDjV8kNMFDJvT9tBarJh3wFBisneoP3ofatv69p/X1faXkTAdylfJYIXV+Iw/ygHpH06ar
VpEJjTquQwAHsZddRRmIUOArXZXCOkoDKDDQF83TwjeGV6Bl0SMkJv0lDLOidbooGHRHsPSidHMp
CluXakSXu7EyKQ6GtNWFNfXyNQ0G76aXB+MxJ1uZCT5xckfIE6SuWIftHXfPfI/KinlZBj4pm9KY
1lOYiN0uaeSyci2/SzdFIcKOyFKdU5f+MOFOLrfbqksIjmAzC5LrIRQzcDBTCL9AlsOcnBDNoMKp
LV8VbJSEqltTqsvABh6WvXqRKdfncjTzOvyETI2T01I/IhQTArccMlNxS+ZqriJDxRpiPlvJaGvk
Nex2wsF1PWp+tlMkb0YYdygMwiXF4jzqesCgCHIYsWMqRfhb9PPwKSEEizbjGKZcH7ovNI6cIOEJ
CiKJWvKELNftusac25kUlUNcTDLdW/Md1ZHtVVLruVktVj7B0KQR/CJLY3IbS9zEmdQK4RaJ2eEj
NdVBOC0EwwfdAMUCl/WkwIQeYIm1G8uqIammYOW2qlA9DQmssa2kJmJ0qnuVd9t0be7RyhjEQb43
VUBQb8gW6tHZKE/dLVF2Zz5mqqYAcQtpvIMDpRVzUmJbeYuwkN84rUDxxBYRXMntMCmT4kbQoRYT
AAkEZA5t+Kk/CTTZv+w84Ow2Stw+0jd1gnYJhqBKdN7LfX8h5bLRuuRYAbAHvwHpILc5CHur8Kfm
2kP+BvFqVK8IbMUaSBxcgMEYbT0PcJwP6yjK1k0ZUVjIxkhqt52vKfmJKICXsuM0UwcATZpPRBP7
3Xmdo5tK1UHDUVyAgZMh5DBnnJNek312o9bt0BdrbyNLjIPVTJRuTvsqqe/qff7apI31nvWYOrkE
XcIrgivxlRWKZL05wbDAYpIMqyDcXvp/ZciD319SKiBvHuYUuthn02KJtA34GmMSCBTmjDsYcrLv
AufA50qRJuT2zVp/hqlLpl5q2vhKt9Z7EmXF/w0HM/8A+9EqdhFpkwoUa87684b+Lr2quRpQz4UB
JCmr6sxUvPhdE5WM1dsXEeSIegIWqKl+We7rDPm+5gBO0XzT9pUIxTdMrLjrJIlOfYLbXWnpECat
SIJRC6CTeka6r23kTSWbjgAw+K4Y6P2uUlU5i5temtyuM+JpBmRQKcHFOAE3tK+gjHMxxdrXVQAU
p5favtoCA4PKy7ivwli+acxWoga2biXuATgatJUB/jDvhBWHmxPuazrSXN4h8uDPmmpVCs64rwCN
1IIQo6IqFNUgVoZ/1YpMYEBOO5eQgJCS2eXZIJJrUdVH6ppyk9dZLWpqkUYVKt9XpAYzpTpl7StV
Y1SO5casKjBSVR6Vj/K+qqVn03s2V7ogy85nzr4ANu6LYeJQUxhD8p0iWduFFMysffGMwhzA/iSs
pQ/cs4GhtvtSm8fr2jVIS72EiYeftqlsEyMzHauMqdIGUTqu+3HQCVIhwd0ho01Nr6119VbeV/rE
fdWvQST4LWx1GWmtuSwY7iuEGCNTLbRC+vE2smh8m9O+ojiGpXkqd55E5RSK7EO3rz4q+0ok/Xvj
gtCW+mRfpSS4giIbtrevYCJqkj7pHvM7RUvNQjtwbIINokVz9XNfCW32VVHoEsGdgKzKYwf7nppQ
RhjghBNI6Z0aYbUrpGNxg6emCI2CcgwQok7XuOPytBih1QC2+99Y8ouOOKpl38WSD7+z31P7Ozno
r+x/5t/RpPWXKer63L4A9AmK93+iSUOZRcRpaWB3SdC41xf/O5qUtL+wjuK/g42CKOrKTIv+O5oU
/4JmgSmMZZEcmToa4sZP4smFOBPmTbjhyMSTMj7StLeX9EKReiX2iIj7P1xRfbDfX0L7OrSvfPsy
sC+vf2/utx9P79vbT4tELDL6efZZdFVdBLFfRl0EsRNSu1oKp8h9Ke2HXW7fIe5oP/Gbt9/nvj3M
v/+9WT0/vl6ePVyev95/3N6fve96+9hzHMbSXx5jbj59akeKqTwIU8zkEaWQxLcq2H0/z73x1v/A
Q76u7qLfKQ9qI2vzPHP76WGHurj98vD0cPb2m1qR/cRfL6k92XdvVzenVy93p759emNfn97cnJ5f
3tycO5er883N6ebmZjv/arXdrs5ebi/Pne3t1nm+vXRub8+uds724+z2crtzz84+jjz/no34zfPr
C2wQ2pvYI7U8/8XLxdNue3LxcvVy9vS02dydXTz59ur85ny12Z6vbm6ubq7WV/Mjbne3u7Pb1eX2
SHd6r4T73bOQsn1+WTmaikWt7Nfybd42rOXb293va9++y1nNyb75fReylqEd8kviJ/tm8/vuN8t7
N8y7+ZE/+VjY18+B/fH6fPnx/vy6C+zt647d9Xz9we7a3X48fLznNs0nduXHQ8kH8bQ7P39+fT/7
uA3s3fuR9V1oqnzZH0srVnonKLJqzMldX7gnF+7897Vtr07X641jO/bK4Tf2iXvifr8x99iB7xZz
AdggzxqS0APVzwzZhrv3j7O3q5T5vuG1YN9cslaZff68fXi9fr088ibnr+q7sWcYzKevrulVPzbx
LHUF/aTUH0PxBfcslGxpFuAsLz58P9Wl5df+I9cNUzcw35XwcJ8xK5+GQ5ekTaDA4w5TlBdhf97W
yklq9nanfpRGuqLS8jINr6Gg4Ot0o3aPqgrXX90K0+sY3/fDnd/e+Tj0fv9Ufzx3dTrk2NlgZENN
/vCpYE1kotEH88lw9wb+yr4J7be369fz69fn68v3W9F+eD/2OUt/OnY/D7pYiilAD4wwwoPDI9iN
9oierh1LZ8N4a1q+XTWkSOaZ1BwByR0Cj9jkuoLLJD5mlEG40pZOmiP9NmRGS6rzpV+7VMsmaDZp
77tj002/vl/X5VgGRl4q8GWFOxJIwxJKVXV9U+WNb7rwO7qLuh+V107t5ZsqCtPr/2AoXUIsgIud
YszibM8xSRCtLjLdpGymW23ym8gZhQaCSjKl99+PNX8Snz+ZeVqaiKmMYeFqQ7BwuFsMbFBaHLEM
V21y7cqqNW8FhzU5sin/NIrOd0JDTCGwEBeHQgfZOlCoObmW1iLn0hvGJjOmY7S3L7twngz2rfRW
Zi9Hccl+K7RQodVHzVauB30d4L3y2GP5gQMgzYBtmFJvsHOvidwyNjUXPybrV5RphP8/X1Odgp1p
zjbYbNLFmrYByVA+Gi7FLN0NEJGw+3pqnB+OYoqaCQoG21ERe7el7nmtBRDcvVZxkX8JN7E5yeRD
RbD56SgqjW2gMDi4wTHdk2A/nXHo2nR9oBuDO5R0ASqyLDqU1s+0CrXZN5H2Dh+zoWPwhXfd4Yrp
NEEiraP9mPWStQ1KyXLaRglcyYfP9/2EFkjCr2Mtvi4LgGwqmYw1VhHklfgGYq5T1s1J23qnkVHT
y04fc1AJJbL1UCVO2GcrodTX0tCeSHp/YiTDShumVxwMXUOU1xH9SThh0v0Q/fQgmJdFETHA5K7B
BXPxqKLkKVEv86hKFuXrxlSeFDMQQBhU2ZFr+8sHOo+k8qoVPh1MhBZhc9yYaaLklI88tDcvYhzK
zgVNMY5s2UNw3r+Wns1KQsBcAHnNT/FpM+UeUKahVAc3NDEO1aOwXyd9J1/q49TBwQu00x++a3P+
+pgU9XHR0Gj8Hg4YNgK2WlI1utI5xNOr9iG7qJ6sd/VyCO3mEfrvw3g9XQav00d4bW29Fd2TIyHJ
wpOFTGrxCIs59wOKSAk9GTd/UG7FG+NKvcw/9I2/VXY91bdrs7WFe/E6Gu3ytD5RrpQ79cjhu1z1
5RMsjvgON92gneujfok7eoOggK+uZa3f5uUx84/lNsIFeXYpowNIp2O2ozpcbyHSCrGpG2ytu1Sw
JXOqbis/E5++f63qH4ZRNZGPVGGnctIv1tQvFI8+Ma1eNUhPzRKPo7GTnswBNGkAJCKrJCz6tkFx
r0j9ZmioCVv3RooWeIF4IaVnHHrPNKt8mj19Nbq4wVmCe26q1m4qXMi5jlsFLThLoGf8aqEAP0Ks
6Z8l6XnW9/DwdESjcxLfZV6gKDxih2XDAFgZPazI8D1vihdu0LVWxceUEv8wb2CLuqoT75iGudSz
zCPsB3Ci6N00n6y3IfbVlzxNVkdWl3f0OSLgHc7GZAqWV4aMt/biLKYD1DayPAIUHFMRkne3MyAQ
HdEa/MNMGIT7GkdOfa42HG6UAZB2Lah172pNNtoWLSMbl8DoP5gK64WRmsVu4ReHo6DFoXmGHPVu
nNTKuQZu0lFR1Thyysxn43LBJAoctMxkhUbI/P19OtUU5PCkoOx6d4jjmW6aWLeWEsEGLKd2k/uh
4sSzZ8P3b2l+C18GNSSsRiH/4wa3+Kg9H+XrFDSoiytavjWq6rWkABoiyi8IIigWAA8SDmNugrr6
kRv0T+9OMoi6QcQSE+8v2E/z1ZRUyNI4Y1U1JXYbegyzf6N85OD80yicJSqYYgIpEpnFqsLXEKcK
h/E49Y11pCXtVuLWPYKAl5aH47zbZz89i2xJw69ysY44Z3VgvNPejVRZsbOk0BxEjf3rrh/NbYy5
jB3EQ7rGwkDmjygocvd5/YyU0InawXlTx96w8dS8K3pkJFXpCP1roTHCnc/j6bpOfE6EDlx5sbd8
uR3iltvSlZTaRyq/qbI3bZCKK5yr5rMo9m50BApOJvJTEmtcInf1kKIVK+q4MzjCJGe/vt9484Is
Nh4Natx8CbRpVy/VTyo10gtTogRv9HCE0lExIH3ADEqQMD/y+f5pKBBWZNc6xUrZWBwSgWT1LfrH
rYvOZQ3qDXDTLlKh0EJW9eruyGjz3XQ4Mc4hgxa/xX4gbl8cFlph+oWEP5fbhaYEmFoebKr3uL7p
uCd7RRaeT4p4EgzyTSGKw5HI6MtUJSjUBiB1HLmN+bM63O1N5VVmK0ZAvtMMzWlDRVvRqQw8kzdw
9SvpyFy/7Hq+KpkOlEjbE9b18gIVpURXkhEvcvolV4nQPBVKj2uGMb5gQ3VMGvnLUQUJQNJk0VL5
f+wuF7GlAEpmqEwjdj0I9CtxFLqLrJ3aUx0B3ZvaCDuusz7ZgF7/oXEquKt55Dn+YXn5khYjJ4LV
dlVtxS7IQ/DxQnFetQXGJUXwUlnFSTa7mHz/dXw5tRiRgB2iApwCNtH87z+djaFSD9TVdY7FskLS
FpEHu5nyY8Jci9enz/m6TgjAJ6jwv33M+WmUFOcCtCmnYu7ra8p5aoZJfUOXcFBmfQwEOfNgiI+J
vS+2KIPS82XHzGOa4FgWsV2m0Q8zmwoKH2CxX2HSxBsIr8hwtFqgvP5oGeexsOyeexfcbLMR6uEy
diQhHtD41G2aUNp5UeHdhRPd+Z+PMjudKrJOwEMB5HAUbxobcMJ96iqVAhlJCqLXCmzdkZv6y7qx
HyzRIrowkDtSlzdMOJQ+fjCsm1a0qblOlTp7lMWxSNb4DdZHYv1ldkvRQ6QWwLXJLhOZ0mIDjpPc
JmUXpW4I9cU8NQqVSkjmK1booMqRqDtxDDUL4KZFhXgTS5k/2QXy189TAc7ELrV2jFawdHNAEKFh
BC8phNQ3Aen06LeZARoB2ZL1qyALG3QpVJSTI3fwTL0+Q9CohmqFKOfuh6+JKZl0kHhT9JOkZahT
9laIUBJTUqbIAu0qoikU5d6ReOPLN4UpNhcaX6do8Pl+iRVHq+wAxSAAZJWyDly2QXKzJ40xwdyX
wovEHaT9LArmZc2YL4uESQRy9WVmjTBb12lZ6lKYK1d9hISDFg75kW0uKezjTzfbfhjcnInU9vbA
S5Z0LPUtXXM/BTgzmdCYAv8S3kXsiF05baXeLG5LpHQcPwj9dT379jRmPdggjoeNUdb+CdBT6fGn
73SOmGePYV3mYF46n6Rmo4ZpBMbISgilwkjr15FQKUdmvjiN/zVxYkeJbIZbTp4X5tM5OQxAetKS
UaJKC29h+wbXfQSA5+dz4RCZSxqqKBM8HI4i1CbYmkpFciGUJ7zKhHYjh1L2H+wV4gJZBqOny8Ss
h6PEQa4JSWElxNpdtDaHXnaRxBz/k7kwE8pNDIR+w+Eok9CNJbFkwjctJR+5IvZY0EC4ODLMImXa
vxg0o1XeDFUgkszDYbg90caZh0nqXNghpYAgCTqZrtQEzYbqXHxqhPGxjOLrQTy7ZxOyUl9EB2+v
mfZpN0whZhMhN6drmuhpSfEgnqgx7IspqtK7n24JDhAiSaIeZskuP5xfrGk1BMYhcKmpkh5JWZmd
R1MSF+7343ydEntBp3RHiA0+dFk37etRFeuccmzmx/pT0ZMKoFtUh7K+srRGVn5/P9zX1yZTxAeG
plCSxJlyMa1EqvSaS5vh8s7YVpwS2nrsRwuv5wwxFYSz8J3m1W5+OiznJFfa3BGh5C0ukqBozCJF
GBPB0cWs7Fe6BNpvg4xcfgXvdtRsiTMrcv00rY7UXxcpAduUgal5I2avUG/aN7E/7ZihkrpmEAOB
k7L3zoLcSE9jA6jgNIyj42cgjYQkFi5LSYlciFv9kXl/vZKo84gSwQOFEjDAi/wHbEc1JImAeJo4
SyHDzg5mHK0UdagaKZSFMQbspCNban6Hh5cFg8qapXMzkQ8v9SfMDjMGVfc8LAlNYSW0eGj0EcpY
37/SrxuXUVhfWVIombClDj8QK2oipHdkzxmqburPwVVTpWsCACNuHLGxjlwEX4Yj9pJFuMMWY9HE
WxxrfjuoWmtOgqP2k7hp0+ghUUT1RC6b8MjJ9mX52CcKRxplSdpqkrh4Z0LdtlUFscwRmwDE9ERX
xsPL8cjyffkQ51HodbExCWC53A6XD7+ZEvYOxEXwrNmNbLbhS0kw8SyFqhrY0C1mbqSq3/3wpTEq
N9w+QeWLWK4ifUlLqVpghLE3ZNtMR4ys7qR411eVv/5+qEXOCBhXlPnQ2X/kbgag9MMJ6iH/aFLR
KAxQO3wAMj90Ox0KXjjaUayI/gV5raFuGgyEUpDX3YS/+vdP8IcXSe4oEXmRKlvUmg+fQMSzrpva
TnNkRaqfarOyzsrGRCTh/22Y+U1/OmLisIONI1QaFKSsv+k7tfDtMamPOTp9+QBmDBaREPcE3Re4
B4fDNFM95BGupM5A4vChpJpyoQejdTOogH+/n9GXU4uhKB1L2rwvUQBYfNp+qyYBB7TmYOnooUYm
JspLkyvNzgP/q9uCxfH1/Yh/mtxcvqMTwEuHu3k4uaRWK5qLiQZVi6hIKBCxtC0xbR7y0lR/mpky
O84SuLBz6o18weFYo9BGaW6mmhNEbbFtYyG/kNXwWIL/pxlx9FKIl4j5iCEOR4nGLksFCr9Omotx
uRJUAT6eTxledErJN45VdL++Mva5ZIKhkFSNwsVid5SqYXo4QOF9plcrVAXadW/6hq0W6g3eaMe6
GF8PL0ZDwQTWCgUFjq/DyeEgW8wyn6pDd05dQ/Ud71GwLLGWLadTHULsIx7T5s1P9wiDanOeb0Kj
sZaF1JTsHh8MQ+UqV+IacsRUA3KfmZ8rbJ/zv9lQ/2j+/vUFztcb39y8rhxmi2LioFbANggNnajV
u7MolmvHywbpykhRUvr5zMj4KcezVahxLZbTj5UsSMaGvSKUsw6tVqrPYyloxbqENn3y/WBfT0Xm
9WmwxbkshUXsqchBOX7f9etCznob296fn1acQjKgAAVsCnfOvLqfDkUikFGG2KeCuTaMxImaykCP
1jDPlcrUmv9g/QyiEYNoneLWHmn5aTAA7wA0WtYvUDxtrTaJuBJDVTiXR336aUCnUUAjktW1ubtG
I/xwXpOHvy2cFtWRjLbeBZNiuuiLitsWDUQXpnn64ztsLtiJlF5lFVEdcbGOrdVVCv7AqoMWmHHX
pSKmkEaauz/eE3zJCpot6JiTOy5OD+jvrSxVier0E0bM50PgG+kmFJFgOnKz/GHzsWgqEB+LOvmX
ZkgtWUXeR7GKMqUaXWVRguReG0U/LTfNL4nOGrAX+k+U0g5f0hA0yEMbTCc18gEjeKxPpX46Zk3w
p7kQV5DQz90tYrHDUcSqrSE8hKqjFlCLzgbDnMLTKoyFI7v7D4ctr4VNx1k744UWLwd2me83U6Q6
Wdtuo0yR1hrCwLTIgXzVBXbYqVQe2Q/zrjrIIFjAueJigRlS2e+Lsw+54FLrR4Yshj5eCej5YrMr
3IWZcAy18qeROM45KRCPmjGYh4sYBB7azBTkHR/iF27cloawRdMikGlPqOI+/3yffx5tsTGABU4R
Pk6KowkmnoVjHN6Mll+v/4NRqLzMUZoo8vfDOYkV6hftf7F3HruVI22avpXG7PmD3iymgaE5Rj7l
UxtCKSnpXTBob6svYW5sHqqq/85U1qS6GujFAAPUpiCleA4ZjPjM+z3vAlFPK/GsnOlcn5Ydloh/
+yrberCpTFNkB9D381W0XFplIWMjcMqljOQ4mSd0x7RPXti/iCu4CjoQhpZ0U/uYMBjYt0pt5CoQ
A5ejqbXMIIKLuI+NxjpP+7H+RA/6Fy8VVQIiGNR39NM+tvBqu7CnXGzfSlmcy9xN0rBx5+rvn4Gs
biYlLDrTjvHRqm5ojDRFvc46mMH6j0nR+3HtFp+8RX/1XdAUe0j8SKt+6V3lc54v8cg68CatP+8V
RT/iZpJ+csf+4g0yDZfGDjeLkOyjDD8VwoEcrRlBqa35XQJ5Y9iLJSvTu5JRQeWTVfdX6+HHq33Y
GdhPV0yWIZhDi3JeOR/baLATlMJdjyBLr/vxk5u47W4ftqJNyULVlEKzR7z18zLXB0c0De7OQesW
SggR1j6rqyoJvXxqIpiBXh911dxgLJxP8jNT7b/Yek1gZkgA0Q3TcP3wjhVTr7hdzrd1xOTEu9VK
gJsYUwM3AgM4qz9QhVE9X3Fat/nkRv/V4kElxOS4wbg5qLWfvzcLKgXypEPqt8GEzFKfV5hQ2d9U
8ZClc0w6lATZfdEEWB++YZOMAj8DGKTdoikh7cEx7N3Y+K98mR+u8uEhupWXFoynGoC0muGEQk58
yNz677lMkxnwXQg2UQkhKEcH8uGWtTGzzQhb0AorsLMDde3hek10w9+QeCDS+/3++1drA9GuahJp
ELR/VLdkY+lYXcLVrNnwApvUnDN5nDyA9jhWCNu7HCc1+aQ5yFa4pcI/vRBs9rS3HGbAKGd6Hzvi
krxHX4FCIabo5G2rxd10kEYmz5CWGwzztrjj+rXeK1+NuoE5bFcTqpOldaNKWXNnV3hEDr7TyOw6
yfFr8XtTmxl8wEkuGIQF/X0wkuqmwGnC8G3m7SH22MIodxRKcW8YOzO9iYlJsXeXsjl1W6UUQeIm
2EK0ts2E9oCj3p3eWf3XSuZrFmhJ244Bztj6DkPwGFW3NM0Xk398XrTm6jLO7uAtULqOl4Zm0hZo
8QZHjrs0bpbbCpz+UaSb2reBNnSi5qrz5imedqwrI5b7oovzMysDzbLn/70kSHsrv0RWXdVB0k3l
ZmpZJJHsYOnACQXBMwzIFnzQI81Z3wowPmnWKc5uEY7eMbWbJ1/BTnLOWQnoKb9Xc+N0scEGnEzx
4NKVHUeXmWbQMw8FniiQ9vN4uKXlUnwdMDQo/YrMv/ATRdOuh6bNl7BYqGT4lBqzR4tB49U3dFDy
O22d+9dEU0DYMGhb3HpuaSzHGmeiB6Gs9RfU9WbhV5li3o5Gkz3MfSmz06GFDw4s3sGPpOsR0pTJ
Nr2pay1wFT2WDNmqbadcWf2aPyYadcRApo07RB3EP2Qp+casUza4LUOhCii3HqOEvSOTuGU4wZg2
bGACHcdc2+mg6K2YfTc1jQloTpp9XTQ7/WoonQInpp9166hsI77hgPL3rWcO4YxqMzdt6UVzrlrd
LPxYXZMzJZlkFRm54z7nDLDrPn7bThVIOjycW3C+gCqapfzmMCqe8pUL82EUi3ielt46x8TKfurQ
dDqnDSC0iRlfp7sq9AFoReXZo+ar+CZdJ7EC9143Y6wM9H4BY7xCstd8fNBAojrLWLnR2LfG0crW
lBiTGjUqUtWgcJcUXCwwCtc49kNbfSv0ubzyprF5HdLSe0jB78wBGNjlNGlF9aS1Zv+Ahky5y5gO
f6Hq5zCwuzZuHthUc7vIcUb1mGYmNSY7G80lAqdvIjQ1BmMO6nRULyXgBjvoycduXbmMFgQaT171
Y9Y6AbUr1wbT3PQ0ZVK7PDVYQN9TGGBxOCdKzyz1FDc8rcJIbkYyoNtx8ZZHxcUYyAfOih1EucxT
65emK6cghVQUQUqyqh2RV5LvGmpI0B3GdH3ERAjA6rIq/Z7wDseCkRHwmiIctNVgMs31virH7jSh
XwMS3mjN18UZYUw52uwUB9sbu0gYsxUHgiIKQ8VevMx4sAjvWkm9dThRadg+0K9drV094ssLC9t+
Uup8lkcyp/pUjbM2CwmV5ZfMdUtz18cyORZrl+chIjhXBnOpDrjtomsfj5NOar9b+7U8753ReoNo
Ml8DI1lt381HjA0Et6D3zUoKNQQdXN4qHfgOZTTNS30CPOAnSzViiQJXwA5kmblPqzZ3FxXUwIaS
bZV4EWq9xtpVQqtORgN/0KDtlcWLMvhbbmg4s5P7EpyD8HFdqvOQweuawRsKAtw7a7S+URabBEPk
63zPIWQ7+6FfRggAmlLPO03RrRWocTXXu9kt8isdXpQaTnD7bgdthObWGksKB0qK4aJfK2BGI6C6
ImgxDTQD0Nd94Zu89FowtStqwanqNBUakhSnjpomr5m03Mp3QF98Hfq+v1qNNvnS1LXypNPq+r7a
eceuMZcDPW6twrpt8YoiUrENW4LMjOu3LCPUYux+LdPLTmUyC+3TstzkG/mFEbw8eWmnrPresrSg
dBE2jQdtSaGfzKnt8b3leK/LoT9JLEUvgQLM+a3Z9fYzlbQu2xkM4F+ge9W+x3NVXyq5Z82RuyzN
89TxUmP81RvfvKqBezHQ12kxPSrKp3RzIEDWjXlOMtPYwtQToMOJxNzixQAMDv1pVeZvqPRndedx
v8+tvPFibl3FqrWZ7NtBKNDUKJ4Ff1PDcRIOGzZUxV6vsvFLmsfKFxSCyvOirtPF1vV5woxg5Iyo
DO2+Ht1qQNSXDehpbCB1uzmbUSCk1owix1w7dG9lkZonRl0NLxQb5O00Dyw2263HGxWH1heAgJwI
8zRBGPFKrXtO7HFha8yBNweWVukczXWZsS33aQ0LbLC0gC5NfN+t78y29Q+CG0ba1RdDlaAamqU3
6rCdyzYPCtgYV8LscZ6BwXecNzJcKoq4DAYcOYC3EPmhEBK6vOVgs795qQFcTvTafJ+MEOfad/ic
wUlUB87GpFNmYT/hXQ+oLilaAUtv2AB2lqGMT1oBFg5O6Ua4G01gd2hvy7PiHYGX4lgq/aWZBHfn
HZMHuKS4K97heZ5UAOlBWgWqp3bsfIGemsN9+Y7da2M+qW+94/iscgbN175j+qZ06SxfnQF1hgvF
Hn0H3KVJfRcvqhF7KQ3wnpeNeroz7baaAvZ36z52V2s52MqwsRQYY4kSJW3An71DBZV3wGA8xYnh
Gxt30HhHEAo3bZp9t1TwCc1xYxUaG7awfycYyiT1RAiyiC9gvlMOl2wjHprv9MO684a7eUMi9mgU
RagkJGPclt6bgRgBUIRaoj90G1TRHJf8id6vuFR6kIvzBl9UUi0RAZ0/mIxMX8bannM/P+9qBWpj
m7eF4osN6Bi/sx11fciWXVyMGfS7zM5VBlfb4rZALaiGo1AAHOraVOD2iTvAt0GW+rdWag1sO7zG
e2787LLpgJvEVYpQqJcQMPZ2MU6swx4M1K58J1UyoaDFbpgR8EGeRK4isxfdK0zH9+auwP9jbJrm
q0chdDOgwUI2zFHbtp6v2nTzjlYTK/pVkZT0gmNm2/LTKtU2PJrdsEDMxY3t00Zpm3s0q2sRFhSB
RNTLgpcGpxVdO3PiJsPqC1YGpBqstV1gNqRJCPxq4yEfLQwGFXNtklBAkkmuJtfAHZbpt3LC/KoG
/bcf0TmY4YzvGR5YYHIqh75LX1ontOt7vniZq/np0CdZBQhQTPhjBZkytN413laaEpmTrJ3HuauS
W6fYvMERKYgiCYHV2smRSqqy3ru4ddmXEmXbemzrbi1PnLpkCqrAdGdNARC6enmq4IuoRMPQwO2Y
gU8VX2DhjydJDoo0TAywfycj8bZ+YlVWIV/NlEATIqhQCsCpJAfYeDXVAB9mkPmynwY3Y/4FKZoX
R4qaqUmYju2YnZgFU9NfIU628XxAztSBWwIesngniM+r/gy7WYI/thRzuCmJcYbTeUwX84shOStV
P0NqLiL+tpHvlgZO091alYxaTNboeoeJbYI2EmFPHEwo4fKbBt5ededOmFHkVMLVInlwsOpQfelk
rvqY13Ofq7wrQ5lxgFqkDfym5R57sxuBCVepVEkL0Mv7RVuB7TU4S7UAVxbscAjUKvwlOBAsnCw4
MveiYq++1Toe3NmwVql94mQQtPZ5I2MV82AwiHeaVqzrlZnSiwb1Vc4t4ygTM6IZFNzaScc3N47r
wc+zdqp3HYBllUFFmSr3jt5n5WXHaF0VOTAM8YmDFRurkAsXw9uNQ9JnT7JFjwmBaiJ10QLHHGQa
WEsiQJCa1RIlA2LYW/hfysDuQQc47MrYnG9wX2zNDvzPqLAjJE3z2A8aINiR4gGWZ/EqiPZsa0vK
esm2ZrRzwoV5fNmxbQeFkMpz4g4bNSKM/qJV65H3h4HjstuNTTWupzKmzv6dGgQlQFy9DP3ZBjjp
njd2Jcfr1i0tYy8FnBsix74b75ntdbYQYMI74WHR5AioyHGGWFxWa40wBnQXsLigLlPo+9LLGvmq
Fm5BuCaRnlK1t9KLJmduJagbozw2OMSvRz1XsPMORq2vljBVurrcZWla5Gden2YUvqbcGa80dYZC
J21z+Io9SbNcGgJ5im8IoQ6vDBZbdeRa4/gw5zrsV9eZzC40XYEDaFJCb0SKpdWRsWR2E1CuMNOo
U/Op3g9dqulgHaVDVuGZllB36yxmOEVaNrtpRC2xawnrunV0vseNo8UX0HQI8cZlNe6AFWcTmFJi
nN0giyy5rnR8zEKpr7NyivSDkV/o0iqW0IqZQ3rq8lG/lTzEejcRTMJEi3HP/KZ5pWkfnC6ZDOjp
UjrNfu3mBvZq72rCX6xeVudF7sbZOakt4cRM8ldHiZ4aw7XNsb9czgVM2FseSKU/TGZT02cv4PvC
nk07oe09hiayYzIUQ+lnxmQoOzmJ9ntszf2j5qxr48eKGJyjDTWtglqtW/lhTKbk2vPSvsK1C4lc
0KnGVJ4mSlc0QdYmUBXwcE5OED4aMvCqgVSKtpaiXfV4HS6+ps/kra2bzWw59RTb4WATIcG3zQdv
JwUzLKVseGXnfCjaLmjmZfw2L0XtXRUMu8TfMvbr9CQnrXRPgSm5xcNcUNE4zXJ1qc9S/Pusi5FP
vF4opg6arGp6i9TTKwWkMAJaswzwzTBAz6ozC7+fWtO+Siu4SoJrzoZDYLcm1T1sJ6V9WvNufsvm
ycLSuY65zrWTyCUOmPvQqqgCp3XiuAJULW1Cy13uhtRouu9LohpFcsig6GpXtlpW95S7GyeaBzW+
MtuaRD3D0DAa2pwBYu5U/j3hXfIgEeausUvruRW+k8qBk3Ap3FN4b6489YRK7l4annkSUwb28Mux
hjPbEhbvQF+7ddRZKd6lKKH17yC8mC+gusCR0HMjX6wxccnCeme+yh1GOnhtymXyG7uIIUD3TZLu
+HuMe2DEZz2S3zbrfh3m8g63hnSNqsU1q8Dtuj72TUuaZ0ueNEbUjI3e7/tt8N4n+yiHfY9NpI4m
29HTSIyF830V+X5cgITtB7sdz5pBc0u/9dLhiVO5mjA1nOI+wrqgg/dX5MWpU2ciCwdO3CnK9LaL
tG5Uvxl9VuuHJt9ecKF24FHd3MGZBQHgEmawA27RX1BCYGI8vpZpSbEutSbsavNuGV9wHLBfZyep
y0AZ5/W6lRWuwnzq7twRhsNKXXXrQYp8wEfBYgqlmyttDWSmZ89dTLN012XjjL+XW9bthVDU1k78
rZmZAALMllcHJiW7uJHFNoBYMFjP1lph9uzF0xp48+CpkaXm4w3lkU6LAGKKm9I1VhOLhDWbg4ke
yP2qGCWzZhMzbeHEJMdX4XoAbe3JFHqwZEXfARZu1e9wDhczmjWUA8EyqXIF/qrRk1RE3r7x4ErH
XxYF3CXMg+TJtUqFqoApsJeA/pQ/atjv4vygS07NxGvrp6bHqmLXjsqCWZo9Kl+nes0VGGRNoWkH
adHGxaoyIfzIyRCHoO9rTfPHedS4xXOP22lTN+03x8ibKoyVOI28Ya7eej1DSzE2wyNWlYODbbCh
8IENhag8JV+420zRC9/tqYSGfW2ycr3Zzm5VfC3guEsUG4G+jN/TmuoOpM5ibQHYJearMPCnpTNR
TZdGPDNKYxMWU7p08XHCarMeTrHO0V4VKx82/2tnuNVwif4yF4tBYEHp3TnAzPfw8xyqVjvRyymt
Q29KmtcaJHxDpiqyx1pSQCLZIeIPlVxdaw5hrGGjVHjj19gttK4gTSDQwPg1LtyRYeJSd05XQxit
j+EmZph4vFI4Y2ORZL+V13wFvi6awIzpSoIs3oweFQPDThCHlb2GYlLYZbXZVQWNgMTV2WAni0qm
WCYMf9wqA0C9LvHrPHRs5CMOQBthPFda37Nc44ooqFWoeMYU9YkK+zeo81zZbKqkCjKXA5u5DIEo
WEotKY6FOSmub1dY1EWi3Vxxq0G3AsvNrce58LI+jKvNY8IshkkJoTlSHe66UaQX4xhnRRSzpU3n
mVuW7D546k1BIVqdgKto2zOCRBDEaTW62Fiq/fpgGh1iQGcRwxhkbHpkmHLohjCBZeBupSXnLRni
KcUwlNT14FnI+U5NIWAsZEnTPy8o1Sg0ji1AWGlKHJBgbvfQIZG4TMxlQ/gOUsoslGMss7xp1XKp
LhQldQs80LzsicVY4gLLWYv7CBnR3kjbfDiOnS2VCANkmH7Q/3BVBtCZ6KED2DDZT17TrlEcu7HY
Db0JRR9pT22FCYZovZ8buFNztjkjW1G9eZIMs2hSQtdGu/BEpat+l0hh+kzUQOceELTUkaKITIaO
J+3NVNNMxUGJa9M7Do1ivQ2ZxL+zSqlShZBfk+uJDs2NV1Un1KC6NuTPM1bTZXEPr8QTpeabg7Xo
oYqDmoha3RuXjbsp4lDvzDEO3WK11Wi0lux7NXaw7Od5NdJjCVcigZ+aVeN8I3CAAQq76R3DqTec
CxRfpCY2w8VvbhXjj9ESJ562wHb7vbFKXJ0dScgYSkMfr+XgGHe8HkIGAvXbWSEaDbNYpRwu4KtQ
xFCqYkRmoqhRY+VtEmpTxutDyesux85DZy246teYMf0s8pqFelBqoPqH/pqX5T7TsNAN5rzemqpr
Thlcaxxr9kWaYYHqljF1XUolyo3IqyzhcG/UFy3OQBUrlGXS4zrJct5ntD6wxx3r9nLGf3o9R3ql
DqQKwwJ3Sx+9Uxyzu/W0mojEAzJftT600qqwKYEIT5jj9u6d23oKx1+7JacrAzEyuaarkVZXgjTj
InMI+0PHVCgTAbR/AedqJkElu/I7SP/11qKbufoDcHjcAbusPMswvWOsYTY35pOVPlLOg7ADJbM+
OLFrZRxo3GQKSkt/OQ/Davjs+QRF6pwWp0KWnRfRtCTepdd8ws65PmJPAdQc/RwCDoK7adxTT1UO
cjaG1G9mT1C1AnCc/jF+8v/x3j/ivemW/Ybu/Vw1z//yv6o3kb384nv1T8g3fOx/aAhDaem9+1dt
jIY/Id/Mov5jk95uY2wOyJtNz/8nlpF2zj8Y44eZgWjQxfvK4Z/9yWUkUcMUy90mLpAJoc9EofY3
jK8+9OAdQJEGACb8uLgKkxxbZ/IHuZuQzLmZ1ujc6Kumhwk9GRpIi4yKEk/cmEzx+MNNuvqjt/gj
kdHYmsA/tBzhozHOyYQ9o7/2NhL7oUkMkdTrqrUZbx1vMWI6YNTOfaGl7slKvyF0J1M/wwYi2alU
jw+NZyb7nhnhOtRY7yd5PEp/HjKL1jmH79HIjOUNvPXXyrUSFJwMjVwLcymfKMwW+yTWFCrDDvhZ
o6+y4wIS/3k2MaILtKZWw9TmELFMsz6xGrw74vut8OBQ2VoxRadg84li6IO64v2r01O2THJHCx3M
h56ypmMISdNA3hbM1nI062mIt8PjKjTrE6HDh37yBqHbBgKQrVlMOdCU//mpelIthSHt6rZ2Mvy/
ykQ7OiS3YexImg70RZvTYUr0T7RK7+NgPz/brX2N4ho5NJPBzjZA88NiQgjT4Hc8V7eiQ1mmZ4OD
FxXlTpNOhG9ZehFSDyoCW6ZntTO/LHY/3/5+eX0ceH3/5jZzOipAAhsVAi/Vjx9BVTHKMfWquuWU
1i+SDhbW7ALvFlZ10Th85cQgvWgVN9ml6vpFTfvh6E0sRLWge1H0lh7JQpn2dimKr4VJmWExnew4
Nnhy6+N3U1QtPS4hzkux/M2JNMYW0LgyZYMnAEPOvJQ/f/ZkHQyjZLr1JlcfbD0JGuVELz5bGh9f
+O0iyMi4gMXFfnnhR0o3SpYUyo2dVns7e5NVu2cX2M/5/fuj+O84Itq3+kaKtzeJJ+L/A0aI20TB
//1gOPblc/8v/ht85dfn/kf3h+3f/YnrtU3wuojFGMrZpLj2hm3881zgRy6HgsvRwT6BEpkf/Xku
GPo/Ni8GjottSFZ/PzL+PBb4EaJezgzSI8h5G4bl75wKHzYQ/BaZWHIocOJPwODnR6hLB6vXxi5F
7GatOKZ4c7ZoXibGwExiXx22jXXNxHk4FstF4hYHNrU9H4oGH2YLqXaeO8W+UUy/W+7HtQi0vgvq
2QtSXIAr2R9iJsNdRTlp4VR7xqspn1DY+nM3HBhGfsCH+m4Y6l1MjQSN1EEDnVBPqA2a3dyuobSz
AJ96P8nlHpu2hwRO04x31trQKSJui0l4FNvA9NU4w2DH8A7CnjBIsCdg2oR+RHibuCy/hRL2GHvj
9Zqm+ylTosKTp7a1N7CRkVVBIYK4cxKf7MwfXr9fbuyH4w+90QjFuxdw75uTFiz5ZF+ZQx6NnfXJ
brzpoH7YjH+50vbzHzbjtmuxoWp5hJ5+pehfx8/cYt81yT9fYAPx2JupJ3UeuDk/X6BzaEpDUxI7
NzmHox9U7s1a7AotJovwC/U20ZvAa7HA6IqLNj01mmpX6HaY55cMlAdiE3G0YNnL9KRXrNAeHwYk
R6p2P7NwcMyloYQtLP8+l02w/S3ZLWdkMPgwJL5jfFEW1d88qnLiX4LvaGmbqKcvhdMSQgJiYqUA
6YHRUw2b3DphQi744bX+i1DmnfH5yw3YVNvbe4yEanvWP9xhVNaoJadR7Ojj8Ik5aV5yQgtveBia
Eb76Znjnmw6JS4lNJTcF9+EdBsnR7z/Hr0uK5/DDx/hw2FdwQ+0l4TlgG+bbnufTayA/pQRhfXbC
f4hgWFM/X2oTWP7wjZvWHL00mdkWqKsz7ujHBGJYfX3yjd5HtH69szaH1Dsm9KMezksFTpsFd7bX
b9PWOuZq7Jfg1RQOKyV9EN6ZvVXpzBMK/terctE0Y0S1QaeJvtITrlsVsCcZPPYAn0mltxjmdx/t
wyFtQkQY+3wQO1AllMEcOo49GjPVr7sk4nDdQ82nnZ1c/1ce8n/ckQ9xjafMS9yOPGRsIkKrAUSN
OUDfjrsy/mw69teNY3vI/3GpD1tUbWXU8wcutcxUR3B3SKqn33+Zz67wYedIB6EyDcgVpuVJOLf9
8AnG66/fCKYpkGVrTKJ8eDEZNCZjd9hkB+1SLi+Dw+pILN+LX37/Pf7ydQBhtBkU25y5H16HzMHI
sOq5DhZ2mH7uKeaq683vr/EHMOKXFecSzVvb9LmhfXi/eyuBZlSx4ipRsMMxZ7VsOkNMIFYVD3ua
j27s01/yUcTsMvu0t1QKAhQiHeN+prRIbeC7bmWX2TT4rmhxt1DmuxFljW9noqe3xa+6tK6KeDwo
pXVWzXd5AQyhrHe0FtGYpZdKCQtxKCJ4aHu1fU3ktAN2DUdxvZDOi9q9Kib/3mlPlFY90SgVUup3
aUJa5Fd4E08rgq/X3rzTmmAVR2lRRTOLEH/SI+aqYe3wdne8NQo8l6zeJWu8m6qcLbw9xvMcpJCC
Y8pnYr3vFO3EGPMDSq6DnPZtS4GpLy/0+k09ybTmWyac75Y53tvWekNF9Fo6e6lf4Mz8ZSid77Sa
6Cki7dBEFOfqDZJLugnpqeTG9SlV3IZcJcXpcfBQfqkUCJ3Qnq5EmfjK9CQKvI9NY29N1p4Cod9W
RVAkF/gSRyyRq0oWF0WvnxXd60AIsR6cL7J7wX0l5mzcvgLOw7sY8+JFQcv5XNsvyfo0mA+i8Dic
ni240fFMUXsZQnP2wmJa0WOIkBGnSHpehIvIburz83V2T4d544DdTV23o/12YnuIj1yfWiE65fw8
X/A5l83ZtlyU7LXLGIVR871jptc8nhA702DgpKgWKpqNdbak+qs7zDvTjW+Qa9KYVR0apVpxBozt
vAGu7CO5vDDG6aZFHjw4/X7ubuK0xBnltNL7sO2yaMDAUFft0wohmalQ3bcPmBj703Y8UD/NEW86
DRO5uuXTIEbtpbA2vilVjssh+7gSZN3rzC9lVY0f0xK636SnRHZCJwh1bifNo5OcwhqirJ4e8/zZ
MHKCM3XHPa+paY7y3FT/iAhKO8iV4QCXIRBUFPWMmePWiCp6FHL0kABf9tYUEod4Sx/2hH1y+La1
rGgDevpFw6yreqUyNb9iTJP36TWt8R3cUWwkqxCx1yOdCE4/k9oab1lRhQ1CSaCmO5055phWZhnr
51460rXXd1ZTXgjHfC7U/Ckz18vabi6adbruJ/esIpRVTeqWyQlkB7p+uE8PL4PpYbgi7g2lJFm/
G/HDbNI2SJpvcnmbzDRQkT/jVHQA9kwgtASYcVO6qSOS2aAk1U6vhkxQ037VYtM3JOehpkEiDOli
k3cne3OyuQ/tXqPzQE8ek2Il0ArsBzEzhqCao1cp0/WsLYsDIq/TqqNFrrfnc1I/tfy1Qdcjt7ls
mCRF+J1rEGQTedkUPfdhilyk1/AHd5mSgpK7Ly1yh646DErFgrR2RfuEdvwKSHWU2uaumZhyTNpA
yvzcdW8mvYlilcl31dnjGU2jW496RfhbMMm8rJ2UXwRG39OEumYxjkUyR5mod6WtBJYa3xumONi5
HQL8362Qk+qU3mUWmd18hoMPVDvsePCXtdqqRePHsqxwM8JgV1mqw7rR9co12L5h4cob6hL7UX8a
pyTK6xsLDTkPp50u+qa+QuRzTOvqyRXKl0yKE1w7mQ2l3ZHAllXOFOyDuxzDu/Upp96BptC32K7l
IijITwHvmGybncaFtLbdmdV0NONyJ3rzYMTDcc48XuFxZw4e+uLELxovctUrAs3Q6FBT26ufKTQF
q/yQKCHy0DMkZxF0oH1cbFZjyYPHBqUU8qzSv6szenz1KvVojOEHrtiY0yfI25MvDjbQRvdk6cm1
GObjOJ63Li6caFORCvmLXu9EiTtYfaw3QnpZ7A22uymfL9AN3ws8ZnMYucIeLzWnOl+L4jBYjAVY
WYQv8zHrgfyOh9+fgu/omp8OQZLaDcXFYAYON7/wFxQaQWlGj2NnZc1JjkqD4SffoqHZuCjF9HJX
1aSEOvQxHOURjodwrSPTTU+LUT2HBEyfYrxS0vticj75aL8EhB8+2Yfj2QFWWxKQCfQDqHpFfKni
xq7nq2/190i4dl5f7TAsD39/Q34JPT5c9UPoYSC2EAsjBztlxsDTvJdDvjeRyf7+Ku/V2F9uu8bs
EKAU+rIfWWGp0zPPjpRqZzuIxAf7YClE24O8GlQRNYoT0mKItGm63AKAPKWfj5Usau1T+k6PCY+i
NGhQdcG4FIEznOqotyy6N1uOnk4WSIGVXpZ5Z3YGSSNyF2sJDf5qp75aqcVbYx8n+15ey+xWIoSc
Gckoes2HuzoeDFLCkQmTWAQWRCpsviPNfGzjyDCJTpIelYWJ4ARJeoqRmb1cUBG9Mp115xpvWZFc
pUp/tb1ztjbeo3N5RA8dMqV/VaLHgAl/Ho/1zkume8yrI9ebvvSt/jRVS+CkN3ayVj7KoF21rDe9
QiF5HA71Et8vk/1Y0iNaSU1UXewVWl0IN/zWyb+jKWZcBCQe5GnZFGGPA23GQWLkvNDpZ6yz93Gy
3zy59xTrh1SNLTAWC2VgluWFyp6YihtT2W1lHHd1z0bu8Xo/nAx9g7bhJvY+iYx/qR/BBfijGMXs
KiPa2/L94ep9584WUiCxQwmLbeSuPaYXGY1CiW7ufYn+N5QZb5uK/z7WF2E4vDTtIrIklf96nr2A
922+y4+/tX2cf/5a/6/vP07emvBZPv/0PxH6ALl8Gd7Ecs2QSin/vQi3/eZ/9od/9qBul/btf/6P
Fyw3eJVxw8ma+sdqovGfqELePJdN9b//7Zd/90cVEjHlPxi1pU6B4OXHGqRmWf+AdWMwLEmuRLWY
BOrfW1MWTStHZRZ5qyFrhsOT/2dnivLktkvzI/iMVBf+lmPY1v/6IdMGAkgRlHqmRZgJhBfG8M9r
SC+lKUqnyq7QgnUHxlXrg432NFS9EtWo2rVRhQAerUZdRIJJ7G2Oobmq5zp/pGn89vud8IO7zx+f
xgWOyx5Is45hyp8/jVMlszSxYblCx+w8xmaDoLKy5vLWaMr47f9wdl47ciNJuH4iArRJ8rZ8G0ks
udbMDSHLpPf26c/HHpxzuliFIrQ7u8ACM6MspomMjPhNj0gP4ttR+s7CS3JudtjBOR0b/ZdofaPH
jTaOrI2PqO+XqjCwqh2GHpRKNCZZRac9LJH5GSKZg5bM+pWz+Kqe9f9DwX8/HTFCjiSah9cGMgb4
VxHrY+glauOquxyE9ueqy0sMGSH1es4oC4dSbeE+ZGADPg6jlQdbIxA/rLjT3wOX0790hTN8hpw4
WRvWsPqdUKA7KoPwzyNY7j+634U/LVNOX0ZAZ5/gPH1UZad8vb8Gl2WD//sd9rxTXVSRl9KpmgRf
DHQi9ITeRw9OYEIeQgXvcH+Uy5v1dRRktiEygH21+e+iOIGAhhOWzRB6KcDpXWdq/ZZeYPmEs8+a
+chch1gsjEt/10SSni7slQpNF4du4Qg+SAnbP0mH90DD66FWwCdWrvXl77+L9ufcFqSfjBPl5QZ2
WvTZcTMOvQ61zacgBwhumXnuDQY3xP2hbiyUq89VYRpMs8jo4qzQ/g3TCfyfF2UyPPQz428ayzXV
s5ujoKdDGxw5U+SrLz9oTC01HIQaeUmQRgf+iWo/OICj//ZbCGaUXujKYaAFefpyFF2DIDdMWuQR
oIA0A146+E6k7+6PsmidzrsOpI1NvZM/Bhnupbh5M5jYNMuYrQB2Z5fpqTxhvllvQp6ZdpAygaWu
b+zRgYo45OPGQP1pRR5mThkvdyPaGdqsJTprUlPOuvzSyMoiW3QwyXqp/wGiWh2B+tBjkQHmD1MI
WqgDn9mAe145cdfHAJwaswxjXKetZSxOnBanlunrDgupql+HAZ0r4ONfpqb7rvnqmjzrrcEopNm0
WMlMwD9cfmWuJS11uzDycDF9UUsXOwY5HixN+a3SEd/eX9ZbU8r1SSWcNp5BS/5yMEy75FibReQ1
oLb2VddYe+zYlE3pFHJnDG75PJmQj5JUrKnwvFYFF6s5twpnbStyd1Z0MbRsHWDWdeI5w79x3b0D
873vKYY4kfpAd+9zlGRbPUBxMfN3rq3u0+mTHFG81shsRyidMZXt9tf96bgOreASoNOTWsA6p/l8
+ZtEV0rdwkbdc5Hu+zrmLUoLvj9i5+BXx/tDvYIpLr9f2FwRqLPhWXIt7+obje7krYzm6y3eZeOA
TCmyAYfeBUpYS2mf7EGJ/lF7v98aaVp/AAZYHwozX9Pyv94DmALOOvdsupnevwBF9JpZOX4XRZ6k
mnoqCgNwTaMO+yRV5dZXM5Mn7RTSTq3kyu673uqMbBFZ0H2YhZgW0w3hkH7JwO4bpDtC86MMBOWh
27uwAz5AA1TX5nyO64s555HIXYbZK/FsOWDg5JnfwMP1QPJqv3onER9zV3GegeVH9Ad7w1I2aEdk
oEDHMn1QkvBAJwAZjL9fe3JUlCl1rn/s+eaJefP6wFPbGM0mjTy70Nwno+FFJ8hiNkVb60SxOHug
CNl8igY7pEQphv1g4M2axRRr7/+SV8/HyxmZjY+43A1rjqhLGYm2wGS5G9PGC8OG60PmBWySHAxk
u4chAU8qUtKk3YI4DZ7AiO7F2DnlBhxfTmUDOlC9LVOl86gRQRvI/RRxmayF9r7JA+RSTkju4i0N
fzOEFdD4znPVZPo/OSV7oFyB62xgBzff7M4cPqZR67RbXmXZcwmD+KM9aNXHNBF+s+nhuUJ7ho/+
p4DxLVaW43obkjer3Cj8xeFf6vWGbhOYqYxrL1c6fVsnpKC1BpRAWhO9yjI0Pt2f9Ou8gJQAZB0G
KbM5o77o0Pkq4VggNeGVZhmfJjVxD6OfrF1a17GMUYhhaDIirM8CX+4xrS3KsVE1vqrV/gg5l0PK
ptzHahKubKJFN3TODeYcB0WS2QyPzHdxP6K/4yC6TbmCHP4EWf4ohh+j1m0C3gt4Lu+iTP9GmWur
+clJc/5plH5vsn+sWDvQHztIkZ0ttTxCyvlVOxLs9Jqw0825oDZH1xAvKvLzy7mA/SkFshKNJ9KU
XgA1xQ1nmxKuO4W7v17cGTcIqWa+wJEWvRyKBYm4N+rGiyHf7ZMhg+qVV3+fWjoGuRDvWKigxpXp
lYMzelMXYeulvsT/LqdeXGSr0eH6ZmAU5P7B8szxcqm21JAwuI09tgBAhLuJUnovyOBqj+iKTU+R
CIL9NBnpFnWHtTvpxhEx5ic8aCHWCxXky1kUdoky7Gi0XpUhndFbagN6Ax24+2t1Y1tYxDzArajL
QBdaHJE00yrLHarKQ9Z23LplpOwUZmEzwKpa2RYLLMbrGQFTOZeceAsYbMXLLzLS2ukM2HpelI/K
1s38gJZjox4nduY+1ooKznbjPuumHLb40kEwC3U8FoLS+JSUebQXnT180fvGWNHpvzEHgiyMxzeg
PqoYiwxwTEJB5yBryADRJzC0ScGTLkHjCnWrlenWbozFU2U2gOfmQ4d4ce01hRkkamVxNvIo+KqM
VUwnKDDBTsVVf5Q5vCEUVLDrMDsIUOB8+zHdQlmxoJzQ64jA4NRNfRid7AXbAlp1pZun2f7+prix
9UgNDOu1tiOuTOtSOHIFhAaOlm35G6zeigdrCNuVaV+UP1/3w8Uwi/1g24WeUqRoPQ29n4MFj+mD
KRWqoVYvISvpzUPQ25pXWK7ywVZR3jGDXjlGdUzXTwuGrT1Je+XLF9jU19/k0t7XHc7Ea1C/3KNZ
M0p/1KzeKyCsP0cpxC6jKmxYX37X/xRaaNHXn7IaJhny3eLgmlnlUXMq1G3dNQ1yCNSp693oSFyL
pC1pNUngrtjJum1jbyH20S4qRVsfJJIZ/cbKEvr31GEKT+SkZdv7K7mAcv/3PSSXwkRykYfGEv7g
ZNOA9LjbemFp1PtYVhFMWEMDrAcVw06Rb0pF9DuyKXH5qFo++s1jH9PlRGsnmqWFxywJDhMN5V1V
YLBqjDrFqSTRqeLq3a8+o5+CCioom5ovDS3rD8xI03PMLjjkYaQ/Z+iOP/RR7x4dFF92vazrB0WH
coeyCsq3IEwO97/4+oARNE2eMJhlccst346Farc80tXeU5Va2UqgzS9CVDlgN+PvZEfnucWnhDlF
fpkHHDnG5V4ph7YzxWT3nlKNxlHWye8S7sjp/vdcn0UGsalAvf7PXhpIKkbZVDJrBo9KXr/LFWlv
qSCuCTxf53/U08CSEpWoCVM1vvyUseH+JHMYPCmib7ajHEQxPjY5HTJdNbuVTXlriWZ2Aa8+3I6g
TlwO5vemFae5P5ArVckGpvZ4SGOYdYVSrjljLswC/1sj7hzqqvNoXKiXY4EmjfzRikevCqxi6wZO
+FDiU3LQ6f3vukwpH90xrr9rodCbLcsnnpzeAVNl1XlNm79P3QYiVGW4lFeCVD82dtz/iQyIgCuT
cmOdIb2jasw7lH99+R7qa8C+KlexZ4yIc6itK7eigh14fzfdeHJTceDRbaDtSVazrJyWqa7YqcZ8
cMGpn9067hKwBSYIsl5UWCtUtlqdoA+jYWTWtfYdBnoQHCBN1p/8FurJSk5wY99R9MOanXoWl++y
CmkFAaTMsJi8fgq1704k7I1CMeZDZlf1jsxxrbJ08/vfDrjY6NIJIr9GtdyjHK4+jJObHOEihNsk
EcHjCChiAyUiOyl2bX2E1FwcmiQxDriYiJU4dWu96dhCEJpJR9S6LjcmissYaKfD5OVW25xsbTQO
bdiuVUZv1CxRCWXbi7kvMr/5L4dB8wrxud6aKDE5xrGj5Izknhk8xXHlnBTZmXvd7tVjBZ/4MbKU
4rNfaWsi0Jfd99czSFmNtIc68OwybFz+BqWonGyM28kbOacblwbtO2z8eBOjdnOiSTTOOnbjnu/4
WVWdspJm3Jpo1DwgY+G/x/mat+CbQoNGTb2JgN54CIR9Q0kqP4jYNNbyhvkbLosIlBDejLKYZ9QB
4bL0SCmkYkzeASdztYOm1yhDulrTfJhMQQkl8ZMWbxaj1rwuqHTqC0UqjlPjgAIxqK99DhqEtjaj
aukdWMWq2VGkd/ODkunVTyfsANTZCQpgzxMuoWKjqU70nJU5cpRlIYNy5Wxex85XihKGL8iQczyX
zT1gXEOmWYrhVU5cHpBuU46zuIQnTbSjYIEVo7tzVdq2G2PQ87NbF+rLGOcqxuCl48cgZKzpaIcu
QhwxtPyD2vTKp1jptK/3g9pyhUE9OOgho5lOQxOLgvm+ebPCYQjdcory2oNKZpEaGhP04PrvbGJm
KofN8x7HMJ3xLDbz5Si9SGMD9ZzWM6roY1f2DtzqEdu9lRfCMiIyDM89WkB4RBKll4LIKZh7p6yq
3oMgZT8HPC43BZzvL0qY2Q8KyMNPK5M3v8bf7lzAquQus/EVTSeDOHH5XUWiNQa5i+qh/2n/bOIk
9jelZgcKWNWuC7ZJZJcgjMh2uy1/ht4g0GKAGQzJwX/VRkwroKqDCv21ToYvdtnWGgJ5mYt+hVZr
yWayZpZGSg6Tbu1Gig9aGsJLL0oB9Zt/G/FSQ0FLVWRt/aOqtOBd3RYApXpFiQDWWWqLnhP49a3I
fGpmoVbViAwhQ2KiNxc2NDv1eNbYrKzOS1v0K3eyR3JqgxUPUPMGjEq+Q1SkeBcqThUj+DkUP+9P
obMMcFzaJuLf2JYSAua33eUUtq2mxllWt54bajLc8GydTm7vqO/NEr0vQ/lixdP4z4QP7wNqVeVG
xRcn39GTiPJtakbuo5pPxa8M8ZRwE09A8XZpFGJRXsW58jJ2tlajyWWrj3KGEz2jnj49hL4mATc2
ZvNDSqdA0ROg84nlZWXS3pWeWonqs0zQxNgGiSO27VTF6iZqm8J410aQkzc+soiPadvAw4CcoFJd
RB+dTY2CVrlvjc782rYB5LqgjpRjGluBgzRIkpV7Een9OzmVBrhDhOm+AtUD6Z9XVCy2lNfRZqiR
ri82vdNaZ7p96PFY+G0/jlaDOpLu+9Me+ncGTs4dEdwxG7uanpQecwDoe2bzRY8zyixdW7fONqhA
6j058HHeKcHUndEGm+xNEqj/ssNalG9ki+BOlviquh3hT4JZsmWP35ER5+3R0hF+Y6sFOTC5Lv8c
xnEJ1b5HDmWbukU87NMgs5BHMYtjmqWjPNF4Qr6kyvzqq27ykoC+IvErSyfjmy805BsIzpWzUj1c
BrB5/2DLTFWOVwugt0UAq8c01NtCbz0Vqdo9mmcoBtCB/MuMg1EoYdGEhVMPPW1pR1gkqaWjDUkq
bDoxxtPD9OBWU7ly3V5lHP8NI/igGQgI6eXyMPh5k7a+0o6AtOrihEDctI+VEgipDPWjX9ueBjCc
pUdox6mraYPZb73yZpov28uQxlnk9qNNOetCLyWT/bLUkqDj0TuhAgJWuniBfKJuIyLvDm2u9ihE
/u/9GHDVy5s/myhA+k4iS2K3SADyprMNxMM7L2ha4I5DZ4g/KVNA6V5x3T8ZkmJ/3EBwOCJ7Eu8L
oUG1mibXE4oCLCZNvmpZnyFVYrTdftTGqtk4fYCHXINExQr3YlnUfP2tNJuIWTzDAFJcLlGddWDQ
W7Pzhq5TkTIpwmOq9e42pqCyRWQROYvCbXgD2Wv+vcun3+vIVOLnGxv+7xKr2AbUWQdfdF7icpEM
ChKoSlGjhJKultpufCQ1PYiYOAtgR7ZsadSNEXdDTiGgcjOge7XbdcPWCafO3NhGVv4TBkqKOu9Y
yj8NCn5rnlo3vpRDNoOscFoh6C3uBKMb61wFkePVUi0fglEPz1aGpq0BoWMlZbgRPjA90ai203fA
VGtRR8v9wK/HRhs9V4/llouo32R+HK6Ej6tyHWvHMLTI4Z2+tocvd01TVg2RNJigQDTDgyN18wnr
OfzeUMN6HHRJLwG9w73f4KGUWaMNXElBVbhFQSrNdG0LyGYt7b71m3g8spHmYMO7bvHpCSaxWh7z
m5yOhoadyz+OQhWjjML8FBfNn4hyFSKhKPlVyn7E+OE71O7mIUXt8yDdaNjfjwI3Ag+bG4jGvBJE
6EUQyExWvDcyfg5tlY06ZO0H9DX7PcUyun1GPuymdlRX8vTXP3UR7uZMkRyY8jqWH/P+eJP/CiuJ
CqMYeeEA6cHGp/0di3FA1jCuj/2k+A8Vjch3pmKqmypKwP9Sh4dD0zhn3ksoFmeZRrc9Lp/NyBo3
MM+bJ4BByqFqJ/uhi0Xzc3TD/sGQSFEO0IZ2eqeZj51qfkVTT+4lyeXO1QsNIZdcAT9Mt76bemgh
WZZSQKw43qqNKEoT70tEzfFWHY13Zthlz/dn/8aJp+k092qYDOvqvZKWSEezKJMXYOW11yl17JwO
5QoXEe+dTNFnjfUyOMWKsbYEy6Sdo4GRMA9ALDgdel7z33+zAmWTWkHc+pNXNGX/TgMCCc7UJ8VC
XXATySo/3v/SGyeeVJOyLkoV7PzXY/FmPFuiVKijjO8FgdLt1NrHGsMx+u39UW6EMLyUeL9TRgW/
tfT0QgvBDCe9YxQ8vdi+jgU6ZTYAjVRnZairusw8g4JG1wxzxQDr9e+/+aJsMkjMa6l5fsJVCpNE
Ajc3grJ/DIahe7FcSZBBsA2yTzBo6bZMLLs8KLGpltskr+Cg3P/2WzNMzXXm6rOlnCVxusslpBMk
1r1qIqb2U0eCW+pr3bcbWcPc4iNJoQKGmsSyCpQgGqmqWax7laVND1mj6eVJrSk1bgzMH18okEI1
84Og9KLOaHl6xSEg/35CoxQl/jLY+m1JKwEwX70TjqzfY/4HM8xGU8/daq0dOCvB5npe+MEYQM/P
YbDHy9Qq6lyKVqNFAUMdadA1FcccstDKdrg+TxS9QdgBS3+1tJ135pvdwDPeQQo41z1bEExaREve
57iGPoV6Ix/MJIbuc3+5bw5I9XW+q0GALA8U914wjfWke8J35A5h3BouDawsFNCsbecn/soBvsIL
AIWeIdj/b8B5nt98IQUAHKZbQ/cyY9wEdhjtkBx8DE37OSrC8KD1uXNqUyNEKqpMebQK7DyQMTxS
k0H2oM3Lj5Q8sl3QW9ojRe1/htiJ9iWNgYdMTMphsFZW5DoW8Hthtjoz0Bur0GXKqIvaQOtK97Sa
x3blKOahb6C1DAVsuP9hLd4MZVxODb5hzjRQj/dclP13VBimo5pMqA/0ozxAR1RXPu3WluaMo6FB
jx8hnsWnjTVqY9JMda8wRP7QKArvwaEdD/e/6jo1eD3frAC+p6pYsi38YszxVtPZYVYptpit2B7m
VxH/L8u2qV7hMKik7sv9Qa9vRMzCOEJ4CpGMAjS7nMpM1To3dWLDayZDbJFc+6MWlvO55YB/1mbR
BTqX03c/xA7l/sC3zpONfpRwZwwh2MTLgQ2hjxyzyPAGqwhPxO5xR6d3em+myCy4o96ujHdrdh2i
EueJejf2nZfjWZLMF6FJgyaq80mPnXyHy0D/kKd0OU01aPehbTXn+99440iwZXhZoNYjeGwuCmeI
eXI/GMnkhWOJ/4SozH1GZ2UTCKdfeVTf2KL0AMEdAzFiwGVR0EfftA+tavIQNlSPmbTfgWYtVl6F
N74HaC/OhiiazeDixZplxmA6s1GM17ZJeSJbk7tJpyHi51XwPwzlIqk2A27pBL5C8t5EP9dNUTwv
lMlTGkf/gMxo+9UO9fS5ieLg71cJeDvkblsnjbGXXxX3CQ0sPVO9tK/f+9LvvhW1+ZJja+Dd3w43
Ch8u+Qubz0Y4DPrNYg+OaLUWVihUTxTqdKx7tzobMkWG3vfxqVAteQicUtvgX9sdrKbKHus+Vh7u
/4gba8hvsHWcjslb4AddnoNMa9ox5Qb3kJ4uDiEKr/T1IuNoUEL9+7BJ0oafAm+EWWNmcYOhP9EI
AV7W68gJn8DuRhTrKnUlgl2Bhrgo5x4Zj0OXfjvp2OUX4ZrupN2ccIy2U/xEcb3YDgZSnBaSz4+1
msgntQn6Rx2HiG3bRzXKzpGKxUugf8BWWjv1Y5EdshhEyf2ZviIbvf4wIrlBegw9a5kdO1XkjLWa
qt7otlB97V4+W33UncKa2xg61hG4VfiYJOmLHmTZsz2iy1AM1HazIrJelBGsd8M9CvYDZHfZWwgB
ZFW1a7KYktHKlXprW7BYqBgalKdohV1OIkbRyPHjMu7ZjQPjsWjTj51tItRq+WsEoBtXztxvpP4G
IpKG+2IoHW0XkViB5iUNBGqLfsK7oUqy942I6i3EJ21mYKlcCXrz6/6K3PpIrgCUdCzEko2lQSZP
k1pG3aRBz0CVSIbTvzUyEKck0rr9/ZFuvFZ4aPIfav449Wnq4pg5fjPhv1Dr3uQU73Oq+0ctSJsf
ohuyT4mRiE1SJTU89kT7Vxty/YtVJ+PJsMOVa+HGrUdg48Gr6miOgLi8XNZBhmE+VZ3uBXqFBtNk
vs96B9V2Kia7KaJB5Qfap/uf/hovL4sNJGAQFkCiAN4S6vyb3oTuAqHGePAtw0Put5pZEjJ5NgcI
UhtakkmMaHv8iBwybDUnh5qGakll2egIJBmOMmKMvay0/tAzrOROp1Gyd0fVfRGuIn4oShsqB2kH
CEI5YUHlprXj7E8U9UMP9LEu4i1SQRjrVAp61nvHVjD0ckpX/6a16fh+tIb+OI2NIt6ZVi0f7XJW
OGGbl+gFpOmTH/cgOA1U4xuqz1ZR78LcxwOvUPruCWJRRwtqqkeYZKpM0t2oBVOxgXNCe3qQmkDP
mnbYO80eNUlnA+LCJsqRKNwKC1/gbTL6s6QrW+WIdytOV0qW/YTqJVA9J7/6UJMfoKpfFjgF4COU
b8vGyV8MpVf1HX4EDl58suheiilM0Ycyol++VeXFQ9MGVrORQ+UWmzQoZkElN0cnxPeDNQj4rU0N
GAepsLl+ghHYItJONJdA7taGB/Llgz0V2jNGbdOXKRvaP+ao9o8N9MOdTR/vn0z1lQHgelG/16Y8
Od3fYzeyHZ4/ILi4rzWA4IvT1Zuxouh+b3hdnwUP9AbhENpOcPzrUeYjrENe5Qmu64v7K7Nr3Y8U
3/CSMnQOjtpFe1MGP/5ykFlnUwNso6IBK6jOXp4WvcELIzca4TU4vexlLtESh2uychVfRT5GsfEW
mElwOjSSRSY6tlFB0U2zvc71/9hcfe/jwtZOZUsR4P73XEV3+lMc/JleTJpNsnj5PX0PdKLB8trL
7chAVr34GKsjnhGDjq9NFlkQf+Wwc8x8Dbh0Y+AZb8eDgsgLt3SRnCa0WLUYGwxvrKSG5Q4KhXZV
9NukTEnup/QXBs/OJrK0+Mv9L/7v7X8R8QCZz7gVSH/6jDFYRLwSXCfy/2F8dmqbRym1HHmocUx7
19ZKOO0iY1Lo+WpV9472XnSyaqvYF+EEojeFKWoGKsqGAjuzDyYaQT/TPLK/hqhaf+iQMzW3rl/n
+WeqKSFqRfGY+Qct6EV9IOnJ93jdpRha+LKs0cvT0Weo6yF/LIWulxu7wCloR3S1P8Sa3bQbtxV5
uUUHCrx4hVflqZqKoEBxYxo813KDEC3IJDwLxe3OScr5246Y2nkUGNz3yOMk3yOYd8Tt2kXWJMEA
zYsVEb9E8pXIgAb3b1FN7YSmTa3/1mzqm9bYU51oevdJIkJUvyOIRtqx1srxpbH6ACdk8AvBoa6t
WRMwqgcE8i3jV1oF6p8c7q54Rg0Q/ZIZq+ki6hpCWJY85h5GK0RVFapo/TtOkweFwET0D3yIN0Zj
RdNJieMenwvX/NRYEzL7QZiIU9ljFyaRZ7KnfeviAmqn4A42tbRGuasao/3VSdg127Dv0IHrdKM7
IHKW1Xs6UuFJUxI9QKKypXjilLTi7axDCzBHagVnvH9bI4lf0lm3lrWBMvX6VdEjNT3TwwcgejGd
skbCxZcW4k2drL81Zo05pEu65TntFB1MtwgeShz4/sHwxFA3XdEa76UFRwUjvQQ9/wHEebByYq9j
A7uXqgNtIdaYOsDliYVpnwlE2sMzixDutLDOd1FYpkcE3ePNylGZo9nlSYGsCWWQsGoS8JZ8RlUp
zUy0TnwGkRESHdzgO/y+cVsqSnGq3T48CL+zHnADsmbLRP1kQKSfsHV7smsRrrwxr0oQUJh5nlBu
oScLeXuemDeJSotNmdNS/jgbouux2kOeELNQYxcNvblRMehZe//NUfby68FJqTAaqYpCOV42HCOt
501m1/k57yghGbYyHaMYinicw1ycOmd8UmM0/9UG5RtF8b+EeDJ9TEUT/b6/DFfXp05VwuT9zlpw
l1/JKztYKzhZpJ/twMevF3+xJ6Gn48pi3xhllqUgTZh513QjLqc3kF1VilqaXkhBlZzHEjsAUvHK
7r05ChcapVKUAvUlORfk4ETiN5peldK2B2YjN8HgO/v7M3Z9uQiSWlIB0E+vq3f5LZbEeU6tYtOb
aggWkt7hmI3REXMT+Lgd5kClTom78IX7l3RusJdsTEFtZ6Z18564HDgbZZj2Yc3n6W61FaBOvwdD
aR7c3h0fY9H3kGLp7eD3pKxkP6+VgMvdSlF7RopT19XJtBbHo9bxZ0vL1PL8dPw6xo34bLci2nWG
JR+1WUsrL8cHQorcCTN33w9a9OCK5Ngo8sf9yb8+p/wQijOzQCvIieUciEKIxG0ty6v9rv1gTbyW
N0VX6acohfeyLUwr+HJ/xDlJWX46xcmZFkipBkDM5axzE0ZFGhqWB3p/2jptmD6H9hA8pGPSf8gr
5ykqEri/kcSDgqfH/cGv02zWnKcx1NsZrwjU73L0LpX2kIakhJAfCk/NwgLjLrwkugKryc00pgGP
lvpFmjUWwvy28gzGJtmjj7VWGrt1uN7+ksUW4BmuhE6sWF5mkTfQj4Wy2pvRw/0Pfo36l9ON3IyY
/RrdubOyxHwMIO97LA+FV6mpAjYsSuJvhojS7xZ3wEerAFy6bVQnCbZN0RjfSBA0DG6aGOOSEMNc
fD+kj9NzgJZxcmj7GvlBAbL0GxkCuDa8Y0SzKcGaFrj91fGJfBS705EXDtwC3Bq/YR6jK5Cs4vaU
aFpfY2/TKz+HiiTm/pfeWFrSYjrAEAUZGkTl5dKW+UBuVTnCGwea3hhGKw9uXbnv2cntAWQvLKAR
O0BT734GefNlLOppW2NQ+bcYUnoMr5yRubqqwmdfbLFaz/uuz0vhgWWrzlnm/uYw9ydbps5Tj8nb
ylUw75PlAoMup8lAaxDkk3H52bkbRaPseuGVaQFzQrXr51hpOjyu6f+vTPF1qIY0Dv4ZDQx6s/DG
L8eyZiA10cr2zFKxfoBY56E+yrMW6u4HPUcENFAa5ZsxKvXnDuuid5gkPjWRq/yCXUWKrKeBhQ0f
JlE7VU99z8VBfqcmRhxuM60bVwAJtyZGB5Exk0cJN8t8yE7UsGidUXi9HUyAFgPUEgEVwqir11Sf
50fIYg0IKfML8xUFtDxksSh6ERaG7cU95nCB62pHPPacp7LR5F4vkTdKoq5fSbFuLAYEBpINTCeh
lSwr3hk2glNky+BsyTI8AS1h5CAVSLMpLaKhGb0QNUr39LCztSg634yX30spmMyOBjFhHNDL5T6o
hR8TR4U897U86+iY7rFRKh95xhW7sNTNzTD10yYeffeMFu0/BvIKK1vx+t6afwGSe9zbFODM5a43
G0tXc0ueu2TmeUOc3xZV2OJoC7KvBdu7Mtk3xyO1BmlCeKGjcfnFsZrawZg48hzR8j8aTp2egjI1
t13lIBA00Yi/f9Sud9QMo4GMJLiTLfDhl+NJQL4Jj+3wrNoRQgepghRJ9FAMbrYZQVfiU4mQ+/0h
r+EQPFOoZcJDnjEnMPgux2yBIddKq4VnHU3hTyhS5PWmlFjTvgtGBcteP0uKz3AOweHGeoMBX9Dl
+IDKEs+WTRYEEd0+vev7jWEiJ9xMwvidyj5Qd2Ks0w+RUWVrwIEbtxs/mfQFoB+RiV7I5U92NFxB
K6OIznK0lV0WygAT7VT/hqO6clQzJdgVjaOdCq3i1zp+8RAbpQ1i3lA+8U529oiOGSfhxM4pBK+x
H1sESDS/aM92nYWPjTGOe2jPHmKJsQvm3qgf7dqpTwKU5iPoIg1lAcQacVz7O4FuyEKsBYQZJALp
1JIpLiKt7mt2FStxdDaMH8DXm80kUxu/xCE8TNJa2Ww3NjftECC7CMmRBr9ujDePNT0QHUWBMDpT
HWn2hjo0uL66P5ANH49jKr/c32fz1l0ED0YDrItQ3PwkXmyzhKI5DpJOeAac5uCJmkfPuSrTbRDX
9cqpvc6xmEXmz6VDxiWwLKrKEOaTHlbROcCdGeBcJ45DqP4tje51rd6MsijLNX0Lh1+vo3MbueGJ
OxqT60mzT1kCDFMW2Y/783dztaj9zzksDijLY6oOfWc7nRqd7dEyP5VtMW27ccTbWCruY9vLtYLw
jVBE0VzYBloMVGuXnZ2kt4aMp0N0Tgm4e+iYDcbcAkcQnezQQnUfJWN/jf50a5PM/WKA7K/suUV8
t0nE8c/2o3MFY/DJqbRvKFGIvY216f+w+WkYIIE0y9BAwrkMIVSgsg47XAqMeDNSfkv/1Uvth5M0
D6Gmf7u/dDf2Iz0bnuv67DkFfvByLFl3raUlRHVr1jZGrU/si3TsdvdHWUgBvwYPTEeoffGeJkHQ
lxsy82tfqiaB3IpgXAC8b14ymC7qpo+JVRuwE9YDnoB4ojeCWiY+ljiG+J0swHghHA4AylR/Y1Xq
AXXs863tT7W1d/poOqAQPvFOyvp4WLl+bmxrWBicUXjjs6jmIpQPuO1OvkKht6tqKB+h2R4mXSob
Hc/UwwiLcmW8W2sBXQjOB+1KPHzm9OpN0JPo/FSlE8dEWIGK/iyyhNJVdLi/FjdGARkOeXuGAJGK
zl/9ZpTYZ5lKrLXOyBGZtMLIxUYeWn+/h5255TtrlVCmsebT9GYUkY6ambdmenbVqH4MlZwjKtx4
n6sT4teVsyrGdyMmzIORJkBcZ/8sJi8dqhEmR5Cde41+CqjIOekaMAHoBvXogA44VjLvz+lguicz
RyktSlzre4EO+45nvwXZiTJtPSbDAWSl9ly1TvnenHz3eH/2b0QRh+R47mVRgIXVdzkvfeukQSDG
7BwlbfzkqJP7NFZltmuadG373lhoVpmKHy0nqo9LQEaDCXQ0NQyVVpG9qzIk/mtRBKf7H/SqCLO4
PKFAgiMg9r8mCJdfFEl/prvF+VlV0eyXmmE9+myvb1PZvZ7maZfg6/3YITi8J9fJDwWo63eoglLn
sKzyUEyNfbCV4ndV5OEBuFO2r3yWAROq8EF0yT96ZDWoKxbTzwAC3NZUJrnyLrs1UyAN6HGi+kba
sXg8WC3OCSkgsfM01RkuuuO0q+lArBzvVwDYcqZIoXmuziwb8FuXMxVAzgOb5xbnrDFjtmPUhUek
7RFYU4B2JrvWKMIfMobFuyv1xvg6jUFhb3rT9L/TYdDO3aAPX3w9KD5lkxA//Gys64Nrk0zklu7/
hOymZxQNWwhwVdRomBU7/tqD+9ZUzWXtuZb8KlN4+Q2TWxplmMfF2TDzWSmgwf95qlP3n/u76v9Q
dx7NkSNpmv4rY3PHLLQ4zAUIwSAzGBlk6gssJbTW+PXzOLu3m4GgBTbXbA97qaq2qk4Pd7j4xCve
Gob+nhAzhr5I4nE5jNLmWpj6TkSyVpeu3qXk9VG4ljWKP2X5QQQvjEIUNTOIT5ejaBgP87Xy+Gzi
kuSh3zYeYkPrPS12mr0zD3+m3Np1flt/1MY8XQFrXHNVBA7tpe6H4Bc6v4tnXkkqOYYJl59rrbeg
birjJy1EtQpij7mPMZlL3FLDh8SQi/A4IPW5Lc3e3sMVjT0zrI1trmvFigrsGw81dxOyYDpUJVA7
zuLN63DLDUONIqOljcH3uuEsuBr4qq8TbuOZK1UqbVV5sgNk4PToIa5q7U7XILK5HCLZ30b8Vz9S
SyHNGaMYHkhbjX+wKIE3Gue+TDMOY5y13sOLSOHlh8SCkUoHTWjgigiXXH7I2M/GFFInKV6j109a
FZof00AUBgNaCagmIeBYbGwVCxUs6azqAHqz3CP/HEneEEHR8SrD75JdlXf6j8KXlWPL5HZqPrL5
klHqwdCYXQwPz5ewJGtAjYdubHaq4+mTmrzvJR0ajVVKzVcc2/l3UPTsASeIHqNgnD9O9hRN9qbU
qqHcKtCRk03rxBgQd2FgbPLQHCHhBDbI/obYD3x5KZk7rZpUCBZ2EwVeV2tpuZnlyhrcEEDRQQq6
UL7nJmz21D3UDFtuOz+bSq3Dn63nGneYADk5fUK/i1TOa2PrEU0fCCkDOIrZmM2fuISblevrUv2h
a9Uu8VQ5HL7LtaUnHmBMzFrKJsl/+n5ffG3T2cQqRLHzu9ZGiwRFfx/7iJGWbsqFjMm4O4+jhJ/P
kJgdtdUC8S6FyxtFXN8CGlJluXFuE6NSqdsG068EolDlTU5DlzNGRMhE4S4EG9M1jf1n0ksap7cv
FOfqRhFHjeq2UOs1qU0tNrYm6UYUF8Z8NqsElA/3AfqLVVHKOAbijA7xd7ZMb+pmJ99LTjrIH2ND
Tne9mqOHB5hDSR7o4I2l2xS19lsdR/+D0WOxTYckDrwaOxJOx9TiVh31qfqt7Ge/9SC8DQ/Q3eXc
S/kET1FXz8YW1qP6NbLbMHOxJYWgrWs1ioCTMj6oYzuPNKjriqFTVRO+cPJ3hEfmT4WccnCEc7y2
8VM5fa+gL0VrqJ2SdNvhzuB7BU5M5TbB9uYHzkC9uilUu1U3Ayce3wZnGuBOpDbZGebs2tcxyptD
C4iicdG2zKa9EfdT79a6Tt1hTFu1xqsBtSermYBaFVrvGDu7K3vFlaAytPDFhdmYFebyNi+mbBOr
sZN6WoUEQhUY4S+/DIoITGMQpl6WKmZ4Dw1PIqqPtfCPPLfBZ8Qy42cFL3jqkrWJv3pJmd/TNWET
SLvF2Q7ZDIQMyO4ED03L5ocErnK+5fXTv6IT63NZdkHw3a8CuO8D1CS3HiBDYdc0GJInSZV/DHnZ
i8egTdQBJ2JD7vf2BDRsN9dF8Xx7j4kQ8+IWon0nQCHcHgKAIy/DiMzUJWtqGyLrFI/issTvW63P
fhMVOx3Zg50/Tz/lolRWuoZvbG0L2hddZpopQo358vZDhbmqY3Ooz2aId0lhyOVGKUD73Z7dW6PA
E6f6w8NMcrKYnVXTmUYQh/6B32v3bCD6kOW8hjq7HgU7AgHWBNJDIWEZIzVzxumQsx7vL2PyIk39
mRZaubk9lasgXEgqkcdTULRBhy7ZAX6LCEygdt25QFtoQzIAj5E+wS6p6mwl2xIvz+WeoFoKRImv
Q92f+tnltxmUpsyIy8Zzjnyux3GctzAP7QdrSi3IMgDDb0/tGnVOJfj1gIs8KNYKMD3dOJ5nfVS2
Dhw6z5mC1tMSFbkHHqI9tpTWJ8PgRSzDuHYpqRcryd8b62ugekGiA+jAQeXnctI6Rl5NbTvj2dHy
P4VjJMd8mhUeYNle2ZTXLTamq5I0E4uyX0jXL4cy6zipjFoaz6OqFHspM/uHGqbettaH6QEbUNur
giF+ygu/vgv40R7YrW4jVcbaL3lj4wp2N3KvgsEA6u7yh4SOIk0Rqqbn3p/JqONEuRMF0pWd+9Yo
AmuHpyetcXWJH8z7eOqNPh/P8iwF94mkfqErba2kQ298PhYTXB/tQmoEy+Ab1anInqkgnh1zTPfm
XGSp2+LsioGHbD/d3q9vjcWpIHfEW52a12KroPvWWai+TWfBLRRGWdopC8KfIYn4Ch7nujJP2cSk
R4h3A5QrsB2XX8hM/EwKA105D8BVSZFkK5d3OhFM7vaO00WbaIhLdEjHjMAxE+p4H2VJkd5FzYib
bcyKqe5sGcX7iudncKfOx5KBqDQWepzg+Fs/07bg3cwfs+8bpzTiCfPqcfgzzkXyk7u7w3tvkOYD
1FYeOGuc9eg4+1gMrhwKcacs7hxUDijEIhsnpCvFmr+qvehj0WvBZGJ5E+DmI4VmgI8hDEa/tJ6R
LC+Ocl2aK2WAt74jDdh/YIyo9C22v9R3vTQl0nR2pn7aWD2MVRr95ta3+zXq4fUzS20XZA4cd5Im
oDKX06OZaIwEktO5SUGZIx8lE28EKFdKM/+IkPjXVC5yl5gpWwPPvXGbW6Bk6DfDKoOntLjNaSjN
Rtil89kgRkekgnZbbQ4VkT62VdP4txrN4pkCyc+WFagUMGSXM8U2tu4ta5LPDmQSCFHVRy3T2sM4
QHi+fQzfuEcBowlGDZEEqZS2eN07LFHnMk2N8wxe4aPv0DmPHXw2vaqCQOT2SLIeComWP6bIKaog
zuyM6iYoEwAzVWN9uv1zrq85yvrk5bzRoBVYg8uJ61XQcylY/Tkp8gTyau14zqD+NSwCRWpBu0Xi
VxQZrMWFkKtOVFVqZZxrPUx2Q18zZxW8i9Ji0Jf0rbKSXL8xK5tE3xDBDfpzy568rQZphdOjfqZ5
ON0VtvwpTZFBu71011tUVJeAT8HGp4Xwkge9Ovxd2dRyETfmOa+N/D6BenHXBVq4tzAG2luIgZz+
djxiQuqtYLDFh1qKJftNlc6TPplnKv+Klyk2UFt5iL0+SJ27tsJD7vZ416cfqgn4IarUCHHz98ut
MUYBkrl9aJ2tDhmsOKEjPNitdKgU9QdigeOm6ZxoH6bF79vjXvO7uHP4fADkkA7VgbVeDmyGLcoV
NQuLodLwR9cr6xxIab01OukjK9w8lbSkN1Fjq8dw8qkgaiS79Bz1LTz86VEJjdRzYu1HQ8CFUlyY
n210aXd+a+kubNR85UK+Li/xe8HcIqPAhUXfdnFNNgmOUGOnWecqlfKtCTfFs7om/uoX6H7JA80F
xx+iDV5XzqMxJfbGaoJoq7SlBOesVjGzBQRzew3tK5SGBuuYSwIxDg6Bvmy0gk7CXVYXprYUvs5O
VUkkemMHhEAp2+F7Mfr62arITr2Zmry9iwO0ZbwoUpQCQbd6wFk1sYpTqs4mXBz8lH9gJ9Sp9zaG
N3d5HDj7MI5Be9l+HU3uWEaY0U5BU82byXDa81QZOEOZOXmcKxtxjc+nYWSf0HCeH0wzrzPU1kIH
QHwFLkD0q+atFcbJXew4ffbVQsOlEgILGLymlpluqQkUn50O+nZfh8kTpd/slxVEensnS0P+sap1
J97mZaQ++bNl7Yjas+9yVYQ1gg3+mG1MJvObjrQ8u2jBzF9VLcF6qWkn7UWgBp/Ssqv97aBUygHQ
Q/wrKpVY5rGBwurZmV5XCJOZ5UPT1fGfilgN+Wg1mD9XhWqe4qrLkk0xJ9pjpiInt7csLEsQXB77
wO0QUxu92i/DdJ8Oee+lIR68yVBRxwMwNLZbFdvod1Lgh0CUSh3/1iY2E2UlULmqv5K0EsqyG4AM
UZ/RLo8UcoldZaVt9BSqRo2VtG0ctcxqvzS6hJaH1rf3tSVp26KiVTIXyrhSgX1z+JeyEN0R+mGL
1xzZGwtVDTl6Mif1YwjYli2VmJ41RKZ4bpS7EDy6pw9BtnGads0V4SpKQ0OT4AWcMZh0tG4Xkzcj
LEY6es1P9AXq41hYGOvgW3kfU3rZGX4cHCEFSysn8GrKBnErryrHj0Y2qdnlikspZ5MzpT5ldRh8
MG2WOMI2ahvUqYz1ceLvStyk3Dwpi18QNquVx+IljLgITRmf9EWjPyc48sv0vq1VZeAX6E9o/IPH
GjvbkLaxagyn0Z6URyUOKSj6CGVpeAgHHTCX3viqNbrdQB+senTK8YJ86IMMd8w+z/XH2hlQ9Mmz
WR42JWELIoJI1VO5cvx8N8RBA5Q0CkcXMbUu2BqjqccbvdCdQ0K0T5A4I2q+UZS8hA1A2RWbXKys
Q3C2FdrrgdXWzcoXuHqfWXouQf6CxxNJzSJQpohSDzVBxxNaewZ4JQeYCVwE1GRkuCFUyFYyxqv3
UpRrXoo2tOfQWRO/51U8EEhIPGNlpD01Zk0eDuJVqLYP7YdKLj4ktax+rYrB+IqbXfO3ZSkxMoJy
os/Jg7nsb6RWUMMzmbQnA5GrjdrgE536w5/bT8p14MooAO/QX2Utqe0u1jNzsnFQy0p7iqaguJed
dvgkaQO80QAtwXROba9IDe2dwrf9xjP3xW716IAA8VrcdZUAid8BVIn0ksiE/t7lOqel3sVR0GlP
/awqX3K9j3ZOSRspbKXg0+05X8WRi6EWIRCBVqbrcas9ZTamj2MpZR7xyhre7/qqIHclLqZohTQq
kITLCUWWIiO005lP4aQpu0SOsgOQae39lM90K/K22geqBnW29PtTkZft7vYkrwtZ4F+optK+Bix+
jf2L9IH33vT1p1If7W1sZ/sojFNXb6sHoJxf+1x+bOb+UOj1qbfW/Hve2lYoh9Glh9Vs0pVdrHE/
WJLc5qHxNM/jfOwSRTujlxoe+6SdN2gQDA9JWuaPiSZn3zDe/pgXkZAoreO/DuMAVQnsI8gGYCi0
8i8/Q+N01mzBdnmSa6J6V7GGoXVR5GhPNf8O9x40Bd0qH0vNsxvd+jME3V3LHQuxcGgmb27LSME3
2Il/rHwfsQKvr3Jd1N1g/PCWqMCUlqCvJgmAHwMrOqvdFOxH2XhnB5N2Z+mFVuBNkk33iLQ2740E
6EUVZ9JWk5L8exNo0dpxWB494VUs6ke8Kjrh5RJcBC4xCk2Kque8VKtw00xSmWzVkJDaSaok93KC
ee5+dDDmd04phVC6s6qevEB32i82/19/M6K8PYF86hRtM2t2Klosgx5t6xlNHlfWG5PggHQ99HDQ
yN/5VjpYLiLp0l2d6sbPChj6O+rzQw01MGq+2ryindtqQzm4yFH3P/Ru1j87chm9qwruKFdDgsTx
ihwqmJfVopwUB8n4ydamFlBrnD3g+WZs6FjlqkvYVqqbmsRC2hdmOY/UMNM8puhBQ9FVII+sypCZ
y2/LihAnCNlC9h5V3MtNJwdtrgxllTwHelKrh3EGsuG2YYDgX9Tbjepy3Se/+0RNP+DL0lDMmpP2
WW077Y7AO/0RKbEOJDfCyMbNYicIPdnEOMRVsDf5s7IPRd51sQ9Br/HEvDCegbsscwqUoIomi/mt
3UhlFMxD2np9Xyn7TJO7va6GxSFUimyvxnXyPAkdQ9r7/UYZksSjJLgmrXGVd2GWQXMB6ILgJPD8
LUIsdFQjED2S+izh1oAc9h0dgK1ifsNqAIFqcydEPQrze6bEj8bMyhX9nT6uUS+Xrz4/AiQ+Xpmo
pMA2WH5AAiRJcmikPA80xr2xwMqwJ9q+zxrMOYumNp8TexxdNVFWasdXIBcCWqqAjuBT8SJze15u
nbZrDd8yM+t5Vt9H6bFRTgU9P1vrNrovbWQqqTqKq3H8ZLYOXllfpgQ7db30AuOYWYeqtrd6rriO
+jnO472c1duX7fL/wHr8VP7On9v69+/2+L38/8BbXCTb/+u1dfk/Lckfv2dYkm+b9vuvovmP3e9f
v+uXf/r1+z9erNPz3030/bVJufiD/mk2bmr/hZc41k8IQJCeio85/G7a//5Pqi//JRw6hKQy1zyk
h3+5jSvyf9G3Q/OFOgnvA0/Av9zGFf4N/7GD3SQPhyhL/Of//sHv/3GksWnHtR2X9n/+7//Iu+w9
Xeu2+e//XCRQ/AGUNtB6pTJKMZ/n8XKnRVpcoNmdJ0cZAXjFbrdBIrk95Kk0wxzL+fBqud4YbRF0
/WM0uDSYJtGlAAJ8OdocTTR44j45Quy4qzttq8srR+dqBB558YBRu6eDd6WFPMJXKbs8048adohe
iNeM54iu/u15XK0auQD9SAFCF6o4SwZthkxKb3BHHksjBdzSGfqWrme3H7oy3FYzoBFEqfSVyucy
nALAryLkybVATCdupkWq3UbQGgvbaY6N1UnvFD//U9IB3SSFYx/qfJg2taIHByMkO5vmcsIOILQR
Y+4Bk9ye/ovB1avn4h+/hO1HSZ1mEKz0y+8IWx397Varj22OzEdBWcH1NcDcUmIFd/7QBlsnVfWd
Hmn+ZnYky0XsFGS53RebSu6VwzgmyXaCIfaAF5rlInalbRGNLu+Csf9S5Hqx6Qi8Nog52nslM/rI
jUwdxrVS+0++FMbQ/cICayHfNt/JfmGeb89vWab85/yorQnul0redTm/1I4nKSBEP1ahU+80Y/hc
cICR2lGtTQG6a4ffgXbuChwRMt8KHw12hCf3lX8Cl2FsgMVMW0udPvidXXypK32CEJy0GxNulVcV
fXu4/XsXkQY/F3SYA2XKEtUIAGeXPzfLp6nLKGcjpGOY+8HqrN1I58ertQGXgJoA52/HsxQBk+Bq
goOBFsbleHOVWZlQ7zhK8bcKyRIFUapQh1Zdrgy05C4xs8uRFnHAIE/WOJqMpN9LmofYi2d6GCTs
nG3v2a7vBrFb39OD9379/QzR0oOBhjoaamzimnmV8JeyZAbjbETHqN3hiPcOnxDXQGxg0tcQIUun
3JcpIsECipFCPCH4YoqIryZ1gpL5sd2Z++gp/uCc8nfmPXte+RK/w4xhn78bT+re2pW75mPw2zk6
50cEsg7qqZ1AdXrGn6F3/dNazWORul79rsWmSpCdiKpkjo7a8DApybbMza1Ut3v0gndxBAMms704
/LtyB6RDqisIltG5wnKG1PVy3fUZbKTfReOxrfI/YIj3hl+EK5vq6rS8jPHS+KDQ4Cy7dEqHpU6u
pePRrAROtPaMjitIfz8mv29vousLezGSejmbOAZdZdaMBDdjU9wbd/Hmp+HVXnNaswC4+liM9MLh
pU9BRXTpOBpMmYyjMSPFKHNp/rAbUNhSpu/9/Dlqemj3mltZK3XIRXj88q1E7ZVzolGBXnIZ9XTW
/D4vxyP+JfT8Ete3bEr9R9t5bnDaNaqVp31tvGXwILWa0yuMF/q+K6fFsZ/zXYAHcesfAqc8qsnK
gFexhFhUTHfRISTk4m+Xn09W4QhWGCofFQr+h4G961kp8mi3d8nVp3NoMwr9Z/igkIeWmMogLTq4
WE31aPW4YIbNBuWsjcNtVwBtDDqaFEV4GPu1EurVar4MS/RH3Icc2NJPmORXA1RbVY8SAHFZSnYt
tdrZaraAk785AAaDVv37mcKcl9HSAptGQWpxHCpLUnRfzLTKFdT7/QNd9F2DkB06IbjUZueOZmvj
HG6v79VxRwiDMrEoogpw37K3mkU15czSnB4jHUqbPm39em/FiheX+c/bIy29vYjYYXXKdDdBMCHO
snwX7SKlCa7N6PAfpZN+Pzwm96bhqR98WnOhp+zLbb7VLbeTPW0Nz7GMSP8xtBgU5BRd5MVtPRbg
f53G0I7zaHqIOm+MGHB5pLtNprs1I96e6pvDEQAAogIdw41zeTScfoiAtkvakbK7Fw/v4XTTA5se
Im1LlYNM6V9J1v9B1vAyt1eDLV5IE49TC580MdiDLX1T/Ke//fNxSqT/LhD7pNvLz6ZaKGREsikd
q8Hvtl0BHnOapDVsm8ikXsfMMCNQxQMkDBuX9veyZ6ErNXoKWRE85pXT7/Kq+UYLMr0DDvqXnkRs
Q8jsQBd4Q4V4xLJugWiYnM3hHD22TRwdQz23N324amSwPFdCXEaQLygriyR0yS4OlGmODGnKT6Gk
mfs0tLUPc18qP2gUOftKTr/d/kjL+4rhYIMj/0F4KyCgi4hMr/s4nFOnPsWjs1HC8DRkGhwKZYNi
6PNQKrRjV47zGxMkVX35XAJusmy9lBVuXHHVNydNSwu3VYaDEVBrygLroeqtlT14tTuYHnEmtE4Y
hbAvFnscubocDaa6ObVcx7o2TG6sW/eZY/wddVqUDoh4KDcTuoPjVxdvmp+UeRppTXPCLO0h6h4y
eY2ct3w1lyMsrgZcb2O0TBmhsmxvlk92voZeeWOtaHRznNh1AqezuOvKorfUPmibk0XwBl9Cxf04
WoM3L0uQ/1ipf4+iLULRTGkgLiaMon8sccp258/w5qTGdc7Rzxjwwu/B3xRrrp5X96r4PK8GpSL0
Ou+wxnQqsoJBhWccuDxhlrAB62CsvRdvHCfOLihxPAH4y/JVbBypagB4NKdiLMlLi/cUFqmfIwU2
5KAIWgg/Q//r9hFeRjpiZ4ByAi/Me0xld3GEw0BJ4ebMNUwej1K49ajFd9hUlUApQq9ZU6+/SuLF
cIA3IaEYpKmUVC/X0pz9CaU4o+YDGnfl+2B2nZ32AP3hGOznfXLQ7p37+Zv0a8CC73fx+fZc3zoF
rwfXLgfX62yo557B5Uz1tOJ9YtWb2yO89QVtwHfiFubNv6pB+egR9Rkj8J7gxZhvk0zfaAEqBbQN
Hv0p/1bk0col/MahoP0NFZmWpmgYLHMninq22iOwexoVZZPO/XvTUd81SEspBaIp6kD5UN/VybdR
TkBLOe4Av9vPVyK66/MPUUOmMmMSvpJ5LPaRVOf9RLtqPgE58Kza3+CcZTi/bi/vW1PlxaERBuUA
iMFVtFrbwi/DmU6K6vqp6yhwalz1p/1lfBzc6kf/qf6Yr7Fbr58cZvZqzMWuaaAz5shyMbMcOlS+
y7LMzfKe4/9+ZXZi819EI2TZojXNu00GB7Tgcn9Wc0RVE+njU8ZF07tm5WI6r/6yvvUpQJBN8077
OK9JMog/89aY4ru+Kqr4YHgClG3nU4hloDx+Ltu1js2SR82lfTmtxfOmKVEfpro8n7Rd42kP1XF0
JUpF5IsP0kHaRIfRjfYT/cTCBcCwz/6Ee+eDnW9ur+7aRBdPIBaNdPXVcT45YXSvjneWWa6kpi8B
9tVaihIJPSIi1iVNalYtYARjM5+me8h35r74FP7q60NYuHCWhn36bD8/KlvpLP9E/046S+f4sf6U
fKg2ztZ0/Yc1XZurUsfLwoOWBdUNTQc82OW3nanEWpWRyafkE1UHxdPgaKZu96xJrvV1LaV782yi
wfmv0RafOSkzhIqwCTglf/pfhnYwqr3TQCp0ddqDiQsZHGhwtPNXEhHlrZvn9biLD6uFtt5pA+Nm
f6InYxfu9E1yMN9jrPscvQsf5sqVP69RLq7veba00H0FvkFBbFncRaEqnHBVlE/yH4yMkv4uO6Ta
M4/1qtfGdfBB1sDVzrIitmcvle+7yih4tczpNH5pd9F368P803konpLAjR7kj1O9aZBAZrN1nv2l
u/v7I0NPSBF2ewAh9MUXNSQfY+HJn04I3mNh6anzWtT4RjwgpvfvIRYfz9LT0kIqYjrJ98am36A+
8qd8l79T9819fogP+j65q/St9pjHh6h0u5WM+a074fXo4jO/uvymIcxU8ILzCTiVhLa3tKs64KL/
F6uIWLaIIKl6LP1S7RQ5kRyHwZOkcxwGdCGrz7dHeOsEOK9GWExDQhBOKtGkOzX1pzlKHtBCuquw
nrg9yhvvIJUiYQpOfwma0SIMjqIOzQ1xjXfOozPtuuFznW/RYrg9yhv73WSz8wySDmEOtnhtZ7tC
pAqU+WMQ6I9TsOvij3kIwBmAi6Rvb491HfuKaAnQPf1C5ESWeZc9w0yOndx4hN/rKX34cXQOcvTg
+D5NytGt23yDmvHKBN+4J18MuAhTOM20sxZfC+JAW4Nh7h5Rrb8r5/kwOdbOt6U/nXSY0ATLWnQF
83zX1z961d4AVSLT6Xe3p379MQXDCLYPjWxEW14u1Vc73wy1Eo9weXyMfDoo6gSIW5ORRq2aD40t
rbUtlhq8oPSRpqaRwl+RzaEednnQyjBppGFUg5NPKuqOrb4FO3Fo0/xg4zgXUq+a/PibrIYHO3jq
625bOsHKul8dEvy5hPWiKFa89PcvfwJIUVqiAKMeI5SIPOixdE6MKtjpSRCtNIXfHMrBpNUm9iEd
XnxhPHcxsSJYf0RmydimaTwgw+0j2l80yd9uYTJtKkrAGWmsC6/ay1mlIyDgLpCn0zBjw0onaAx/
R+PH2YjfwTX2auUUtisthqtTI4YUeT6fU3TIFle2XmlqDZhgOjUVeD2waCNWN5GuvaeC4k1qe8Be
cD8P3Ur8JhbtIrgSVX9YJYqobMFVE8Hzqx1bRKWVjs4AJlKFfjJJff/gpBisjxjsgLqRH6PRVA69
ORUrR+WNzcvIVABAYJFf6UuABB2vKrDTCuFiNdkXkXVnQGyUkI52EQP4QWNnG8Tyrkde1VD3vW8r
rtmvscffmD1ryvMBN4/MUl5+56Yep9Cq6lMySzKSlJmebNPGwSJKcZpf8PoCrqsSiyqlXqtKLIFP
L1qPQicM2T1b6IYvxjb6ELvZtKtPtSFFoeuYUrovrMQ5GVaRH5VOnR4sJ5yRe5oyD2IH4l4tpGjm
QdHCwowWO8PPkxQDQKwnDd+AXvfQu5p3UYHAxFx34yGpTUyNAS/ub19zVw88gGUeKxlsDrUNdu3l
poGwPId16tenaHA6RBcAoY+S6ayciCWi92WFKNyR9tJkYJTFCukV2MXcoUIUI8DrqSgUbTHL+ZIk
sfLQ23CR9Hk+4ztRe0OsCchvXf1lj1YQLZDnFJwLujhXT9kc5X6Y+XJzMvuyO8z4UO3GwU5XlvP6
6FMQFYcAMoUoVC7n6QBbsH2tOTWNqW9le86+Dz5wT3OahuckTTqEEbvoDi/i4bGo9PTp9td86xBw
DsEecu2IpsDl14T5XrVdZjanAarV3swrPA5gBO9LmnFKiZ4cSj7U53Rp8m4PLP7gxd3DdQ74EdIZ
eOBlnduW/DEUrkqPCQrLbudo1V5toA757HtPimXAoYnz8y/HRGYaxQtsJXkwhX795WQzuloKFlEa
pw7DqGM0+J4iyxsl/TQEa9DOqwdrMdbimIxDjulA6asnJ8oQztMfnLl5KKy1Jv/VMr4MIzqNaCgI
zvrllIoZ0aIu0dUTPEHzd0C1cXKVY/f59sK9PZl/j7LYJaaDeowcEzX11XhXFBayNfdhMK/U7K/2
InNB5R3+AHeLKKFezoXcKPFl0MMnkNHmfDdp92PNyd8qxft2XNl+V8EaRUsBR6fER5jK63c5lgSd
TE6tkRl9yUzPQCL/U6Ct1O+ujrYYQ39pyIJiBBZ5OQaWQzDBWLhTiJyO6zfJR/gAuJOh36U3nq8U
sttMeO7Wwcq7fv28Xo68hJdQHOoU1Ndk8qOOqnOBvnbReNL8s86ip0K29s3cbFRT2rbzN6eTUUDV
VuhyYv0ujrf4BWhhgvgB1n8V0fC620kwlsrJsVIE+4Jt6HyehnjbZec20Fbi0Ov4X4wmbmnggsT/
y3ywJji1wqhSTumobAYU0co43TYhakZt/Ekfv/ip+iUsno2h3AwoG85dfZiKdCWoeWtLEcDBu6Dt
BBNzcRTzTCmSOFQVbCikTdN80zJcgJpfiFKv7N239hU4DSIoLizhpn25r+YErn1d18pJe477XVd/
q6IHGHj+U6WfgPjcPvpvzQq4LPb0wt6Y1uTlYMgNT00Co+WU9/aTNcsPw5gc2zr7UifWynl545YB
o/HvoRZncoyjMUIoQKNXoz4Fprrr2vFhHIeV0/HW1hRJC0BlIhnW8HJGVVZ3eqzM3Mwx6mVB7HzB
OyRyW737pCXDXWVipnV7Da9LMtByiPJwU4AOztMjbr5XgXaZ5V2UKFV7ghhlf0knaHV9nc33mhrC
LMmy+sB1+DuVE2trJXqxHfJu24f9O6NEqcKXear8KMNdKqqOUzqHxzJpkGRLo31kNP3nlR97/RlE
koUXMsQEAX9cfHEjgc3qt4IzZPSah4TW18ppy23RIs4R1FzJOqHoQ686khvKrbxNrRKxuwpd3aDP
Q6wIB83Nukxyi9T5S6cCJJhscIo8E8KpmUxw0ayseR6GMkuJlnrb2apt/C6uQWT2xjhvNVN6sP24
3N5ejxcQ7OVVRj2LXh6IU8CkpEmXH88J1XaIBOZ18CfrG8p74a8hadPnaeggK1CJH76NmeYU3jxn
2deiizTTbWMpoSxM/+Z5rOzoEcvzvHELg8a+O4V+/DFJY+lbWckKQnC4oVmuNDnRNy1S8I0c2CSO
C39GPcdhKwONDNX5fohb46yXqtR4dZA2NrQHVPQ92Un8Dzauh/zBIwK1Hvyn5jGH1cRvU6LkK9Xz
KYbpIlnfdGT5z4kyJYnblt3wY2pMOrt9FmcfZMraYHZTs/8EeCT7MQxd3bt5lQUnKJPBWgNjeavQ
kgVQwQOsiEK6sVS2lcugATliVieu7k0wbic1cDX0uJVhf/vrLTfzcqDFYR8keUBbgYE6W9602CzY
6cnBfO72KCKYe71FlqMstkhOnQczPEYxZDC0VbgtcEq7PcRyxSgQULvjjUPjFKbhslSIuzY6p0rc
n9IsfgzC7NBHDqoMaLl5WUJ17fZoywnRagXpyCmDk4PeyZKYE+dA2Mq0709RSGVnksvGa2ww/7dH
uXrIKOBSYBEutGCsFWOxbL1pjr0iRYA0wn5bN0Po9q311FbDrrBQM+xn2pE2+lhR8pe7gjyLgU0R
l9BavUr97cFEpanCWS3WTbeoESasIrdfcwZb7r2XUejOU95gOXk+Ly8O8jlAbBoiKr3Ub9TuZCtY
PYLgub2I159KaAj+e5TFDo8jpBUVsyBNjdN8mzn+Z3oPw+72IEsnbdrDjCJSREYihVrWkLFMGuTQ
jskTWx83GOtUFbPbtr/p43rJXG5jU78rnYG7a8b0He1JTRtH/s1wV0prR+F62xD70D2m/cbvumJP
T1naFaPuh+9HKfVyx7xPCvROEyBSKoRIQ99V7blBbvX2ElyFDRBgbEG4odxKxR460sUbrk+OPtE6
it6bNN6cXTTeGzOs0EO28v5ef0+eNkoPAhUuCryL76lndaOouRS9T5VW2skzUqGZoa6V/q7qK2RY
pD+QNglVXzCHl9NBGMeK0kDlJdWcERlrVQHlM0y7XsHgcLBkj3dLp7zTfG8mMpaowC/19oIuJ8ov
eGl8EPHJgjq+mGg+RFWXYzp/6oFee4iCDugaZ8VKULk2yuKOUaQEfDNeAafRCU5GBsAfpsVaz+2t
QQSVU6ypUDZa7I1xyNJ0pIZ7wqmMZzOR8/KjEBhbOYXit148M6wYj6WwncMYiiDt8ptZBD12Eb0c
QivfVUNUb7JQqjfqaEe7qsEv9C+/ECGW+j/sfcdy5Ei25a+MvdXMAm3QQIzZ27g7gNCCZFDkBsak
gNYaXz/HI3s6SZCPsKpqVdZpLDKLZDAcrq4891wgNQChhqBCVuf9eEqugkhakYoDOqxANL8W2vnr
AfgWv5vQZQCglXEQII+nPAiwzdFZq9WKA/gfyCKAHYMUkX/7xwaZJEr6MsUJkDBIAIKWsLjrxuvC
KH/rYZ7MZLI1aaShLW0AC0DKvnWAUQbjHG/1VOrBxsBm/Fwr5f1mJOCpzntfKQ5ot9evkoqouKho
O96AW9fq5pJZczvDT/wbjyVze9S1e1i0RLmRopxk3QYBjJlFm4rU6ZT4Q7wZRMqVIQ359udPmM+4
KtB5y4CHPjPMh9s5WbmJCDCTtqlRklQchva7AsBhMOcizC0Wn+ebeSgBaliFXi0O4AcgQnI0tBvJ
fP1jp3hyF0H+htL9GGN4A/DA5qOS3GrNTMR7bh78CL6ZR5DpozG2OGLo7kgaCdCs+C6eTUfPbMcU
cNqhT2qVLzCT1gwo+L3Qf3GOO+yDoHy/41P4XlxhEnkhFwdDCpecB10CjlrOLSX//vWufHqCUR6A
fhYo+EAk8f2KiehoAPAjrj1cC8tErkbrvhmDYhmLK7B6fj3Wp7vzZqzJbTEDlGCmGXdlwHDYGFup
PeuJz/7YIJO7UgpiEHfgej9IbU5iZSmaApV+j/uH2oCfyza5MHUXLcrqMors01wraCXIBEPTJv3t
RxoASqQ3EIhEsnzawVoX5HJRCSKEvw6G+7wh8JdJ2s+M8olsRjAJaCI4tCrcpUlYogBVnpuXVXFQ
FsgYw7kmeUJkiXQKsqoUnCu/eZMwHCxyYOIQlPiQgisUEOorHY538TAidIXWyQS1sF8P8iGoenFq
34wyPW+9BopP0LwdClBSwHPZ58foFA5EBK19S4qncYfmiXOO5yeHHJYgIBSwpJDRmFYkR3UgC7Lf
YL8WMXNddI1vWqbG6Ux4+tNh3sQfJuoaDcj8BpkIGB7hYw+sVyzso+b56wX8RAi9i3FMFLasouGJ
JmCM0I1tUT2V0hnEcM4IguSvB/p8p97MZnKdlCrs2rqCuOtAbiAjnUdGs9+VnXyPpqZMyUxk8RoH
YPUrzchpvAjXraE4rfwbGW95Gc67GU90lJFFCKt2XEKFNSvQtkmpUcEuyo6Zz3Vj+eCQTsea6CrJ
jDIJJSrFAZzlWslSl9Q31ZWxjM4u+gokDHmwLKGZ7c41rP1Efb2d5GJy1yNJiKOODyyFMatjl7TD
aWY/+VtMzOJ3Q0wt1iZFyIRHx0B4sLhvRiJ9j8AbXKPmjC08O5njgJ45qVO2Ug+MmcMCUIiD0mss
GnZyEAFemto1mnF8PbWZezeFXgZaBOkZYCTwE1tqsC6i1pai2z82yEQpJ+gKUFaXHUr7pdZsFL9a
iXOd0T7R/O/2aCIdXaGSQV6FPRKTzpHakoy6Z8lNR4RoX0qe8/WUPlUwP2/4NAYtoTmsoPF1ayVY
/5ELDLCTjxlbqGcDpARoNQjY0JxPM3csJmKlHf//oMCxQ6wc/O5s9ndjNVNswaXCx9OOnBkKu3mF
NX+MN1bnAoV7KYiAYEOlmR1pIkEomugAORuL3Eacbt+Md1+v5ucjGrDYuNUG/OX7ETPk6YokHqE/
8wVzw3CbpwNN0xFoI/MqWixoUc+BjT4Ax3/Iq59jTrRB7QWLTvfhS6cq+ggp931pMBPto8YusLMM
xAvySlpY6NCqzBaxfthHVHsCmaiD3F03EVqaTNfPwD9byYK2r/MHJS5YjarcTMsYsPXWb1zYyUiT
SS4Woal2iafvS/HoFuJKqTBBdPpV6+Bc5wZDesH+esRLaOXd6ZkMObnsClor6pKLIVWHyevqVh4p
cmY9mFQqAiAJMZaelVBkZG619aBfmSgb2gRsLp/xIcMH5kOwdKObtapyQnt1ohUKAeSg4LHX98Ft
9di9lqxcVVfltXcyrnIrfmxWzXV2xOBIobHZ9PenG/xm8Im+GHpQBOtog7vXdx1C5kSzJaKEVKlo
u6lYcuyd+AyS+/5ljiDn46nm0+bYWwBrYHJOYZkRKObNauHr+75kbUsWPhtqVgpWUFtuTTQm7/SZ
I/ZB7k5GnOh9MR4GJcowYjEsTnJ6I42B1Xugw3VvR39uWz+oq/eDTdON4iL1C7/i5xlVYGZpmUbB
+oU4I9znRplsXyyMqVtGmFJW2R6arAhI3WXS09cX5YPMm0xlIgQ6IJOVROcH1Ae9HZjVmnSxVMre
KhMQ9hRo7YKCxa+H/PRYAnGOgwHSF+RO34tZsxhL5MVcbR+bLkninmoRE+K1P1fk9fn6/RxnIgKC
OJbbcTS1feCh7EnZ56IjFzMOw9xc+DO8UVJdFo9She40+zq7iZOGKYaALqAdSbUZgfbRsL1s1M/Z
8Cd5M9LoikpWIV+2j0qCZg5P9XUqkmArr+LvzVN3D/IMMyHNnFU7t4YTXY8myb1YIg++TyvLL9GO
bmypLJy/PhBzg0z8A3T78kJ0sNT2qrCwzCCww+SlCmXr61H+B6H0cwUnIkIQAcNZyDh3VWq16kHI
6eLRfIbno98JImsCW89nbvDXpwPdkd/vGTpDFQpcAW1fZI6y2MTGTYWCg2gORzI3zERQjEOu+rGH
TdK8nMroYN8N92nP5MVfiQ//R7a8D+bmuzP4IdclogwLjfawUTka3XgE8ogXhjvgLBEF6mf06w2b
m9ZETtSiIGboPoq7pT65urrOi+/w/mlXKuzrgT46ykAxmbD30NWP9/WZhusSNTXSquq1fY/6vbCl
yVUPnjISPIPjUyfXsTNXScdFz8Q6AbgB9fuoB0Gie1rupQ6AkZfIDe8XijXkAgK3v+PiYgSeJ4QG
Bu3i5LAvgBVXBAEjiD7aI6LdY2UPGYj5jEibU72fXN+3Q01tHN4vS/VRZLRP9JCmBajYS6oEr1/v
0dwgkzNumrEYFMCw7EU5I1FVMr3KaWLMnfC5YSbqUA6Ba0InVW1vGGDtR+JBDB4zNDv4ejKfHzgA
XZDS5YWG03CWvhgTkF+L2l66TvbubdGDKQLevMq0AWkIUhZErsGPOzPs55P7OepEzmbjIGYKSJb3
GYcm3dTavT5HxfeZ3Y3D8HOMybnjBVCjkY3aHki1rQaSXyu9NvY+K69j22QVa1/DR81RaGLL38Wa
LB6y79ny69WdmeYU5aq6gFdIxaDtB6mBf7pgcE3j7Pz1IJ/f4L/NU5ucx0wqXJBSY56dcDv4j2P9
8NveH+22gUQEeBXYCuBgpp1X0NfXrQOvaI5VOMYMxYIvQi/O1Rl+qDfhwoHjDtEEBzDED1AUE4BB
Ka6k9hgJqdgzs3eFb6ZZtvdo2ds8qHJaoNOB3pR3YZwgHNr4agDHwU1aFjVefxt0EqDlQyx33yQ9
13q06ES7MJKjmvUOfaiLkPYIVg8kAcEWSJyFqhZQbV/UMzbs1PbnswDSV0bbPBiU4JF5r2YXjZLX
nhrXR1+Ox5s2LVoSlkWCSKbh01RKVpzKc+Yu8fd8K8EvY4I4BPoC/XEAMX4/phI3SVYslPoIWd6+
SF3YUSBg0UWiA/GklivjQyS2517RVl+fi0/mavC0hQR8HMebTIzaoVqUC7UVu+NiqFMr9To0801C
oJsbJBXAYeYD4zzHBfHZmFhaHEPQM8Klm5z1IQaoskPDoqOLZl7Ed9sXAbcKdO43tTLu3CZuf6Pm
x+LyvfzbgBMpjKa5VVAoRndEAsW3uli4WSR6R+QB9VhV5f5GfwSjYVIgOtUBExfBePR+KyUz10NP
7LGk6FRDI9B7X+lud5vFhvtcle0cccnUrOHDgeQIEG2MBxjF5LRCw8h67KXdUTNADaQMDTrcgwmO
JuicwoSsMGeM0A92L+rogKUDVBWwNuSHpngzT9Oq3BdM5Rgbr4HiXWkg8YxydRmJMN5cmfWauZG7
ZBcW+VYN5yLyHy4KYHTIfIFGBCAVEEBzaf3Gb1mU6M4SotTuqAzht16tvNUAanjapfXtgnPPgzLY
IGE+R8P0odYBs343Lt+GN+N2rt7FQ69g1qF01w+q7WvKphNkFKXmZMxqUgGPW1buKuwk4GB7BdU4
c83hpkqC92bBTiMdh8p7kGlNtrqMTVEI0BIaDQxEk2WKlhL0U5jLjX06Cg4NYpYq7NfLSryZqYTd
LXmd2jEW3MJJE3S/MSIUcXwteD6w+3F2XaT9UA4K8m0N/WDeL6hhZkqTNUJwAiNtc5YT00TTys4V
D4vRTTPenVt/TMMK1Q1xkKFbThzXpkRzI81vPNBknsQy6J1wqFdelUX26InFegyF8Icu+E3c7H82
1nXOdvY3QkD2WD++Y11fVfFj9b9o9gTm9f+9eXmJg9T7P2+51vmf/+BaX+h/wQZxugyYD9CFnFH9
B9c6foMIOuieUN8G3Ckvbkizsvb/+78ESfoLkGn4G7RehyLkCOIqa378Sv4L4J34A1xfVJKDIfC3
cK3r3PZ7ozN1uFY8DgonC9eCV0C9P0GjGoaoK1ZkR28TorWb0FsG5QblY0myqmHRJyxJr2OENXLw
mKjisq+XurLRx5YMKQhc/TVC8UVMA5d0PssD2o5LsaOKvi5NW20s1EmaKq1yVlTXbegogiO4qBa0
UoOCjDWROdst83XbCNdlulK6rauvOt9yQSEcM712kn6Tjyv02XbbZTDcoB6EVDt/Y9xWN8lz/6i9
9o9o6w6qhOQUhA8DIJ7uTKXbxe/7aoX4Cr65yjJ68ZSuryIzKljVt+HFuMu+Fd9kVKLdiS+tT4zv
Us6M79m37FvzkvoEiP3xe18T/xodoFy7GV6GAA3b0SqBZA3TsmUXbprwSY/AwFs44birgDwI4Qmi
Z7sjeciCPcTC64CmbAlQ1n14BHPmm7N6/PHsbwn2p/zO003njQHeTsmI80pxPWx6Z9zn5cmMgR3Z
aMI5l4+qTvbjq3ACnco2uRlvUZRgCTGJHpC6KlqagrGsoCIY7GFSXnUuGVzil7SsCCT3DI/A7GNO
bJx/0WPOHZBpjdef4IDMSQVzYn7950mFicHIbxBQSqi44P20URszUbyJFBeJnuiKE6SFSdpYiilY
9tF3RkdSvp6rTpgbbSKk/+BoUw/0Mjlwz0C/gOAC4IWJxCtVzhTSBqrTUN0ZaGepNGQhw6WnCwsi
no740GjAPNtjHtNmxBOqej8qJZAj/u0BphitBOHY3E181VGdzhKtIkYZKIWFXMHdjYl2P9B6C4qx
Gvx+N+Zj/+wiNnOWYbei801BhBr4NBKt8+sF7yBNvdEpTaJ8D9ZJDyJyJuGn5+TFO9Xoa6tTL6PR
WdgrBqk3wVkEiZUBVD1BG6RlLP71GzUH2pUoCelC0qNKNySGFWUETTyjygprUrtUv/G29aufMOEs
7MKrLuDcX8raO3oP42Pes0al6b5j7ZWnUsBetkABbMtbPaZ5TLZGSfR76bZ6bp3oMNx1G48lV8is
xyS4igp0myWiRm4Uu0cHroKOMXLCBJ5859vjA/oa+0zwSfAKpjXvNX9Kn/InzkLh8f+UnOj7Z3Gv
QO2i9E/CA1MlP4PmCeQTMQg9BFpqrFdJY5L0m4x8K8rVuhSVb2BKA7N+ztD/zN+IPolnHMr5bZ7I
91/b/Gfc5jlpMmV1/3tLk0mg5IcwQ3kOeMhBJwGh/d7WKdpeMv0hVp1c9l46WT0OPQrIaqMal+Dz
kKmgqHOp6LkhJ8rh7zHkNKDwY5q6hKJlDtVF7O39NCNNjhD6SlUHPRwpmmXTm7vR8vf0t8IIPgw0
UQ6/e6AL/djE7obq4U4J+gBycob3MwrkzJfNqlDBKYSaScXMkME1woyik/tSDvrervLeWxqLSqcK
or62gHZ6pNQjjZTlYFqaJBRMTodkNSh+vvYFVaQq2i4RffQLWx8gect9kaMltW5CJIcIHTM3uull
FQhQ1AzPxCYvvFBfTWeyQWkV6UEZhKqDWGRCfXBiIcEAr2kkRYlHoAjYeSmLAwZl1hIR+af7PkBl
1xGKw20JGu4Z/S59jBOCfj8RnVO6n17Tt8s92VcvicVFmOD5Blj2IK/GF1DMxmicew125Ht9aS7l
+xy+gXnovre73il3wUzQb27Lp1mCP/mWT/MR/+wt5yfuixOpTSK66OWBaisBZl7xWHgEhQP5Y9UQ
fzcXbZw7WtNg7j/iaM3Nlcfr3jjxv3uuU0jIRTyCag9FpxywKE7Jaipw/YZjF6nO/b1IDweP1OTh
4Xx9PROVuGzOdPPejjMRJ56Z6u2CjzOsvat6BT4AIq5dx1vWq+/5qlypMNt1CgN5VZGeOALSey7J
CWy7bb5PyePjmlmCY611/BDdt/c5uVOJTlKyRxyYLGaN+mkS8sPCTOVLicLHIoN8QTFydAX553q0
OS1s/yj5VoTUPhVX5UjTgKanfA22AZGKKgW81D3PkZfMPcul4PbNaQAzxj/sWeYOzEWxv3mW33tg
PjUQ3hyYaURa8z2EIhMcmBZtdYi+rr4BIEIyR12QHJRKcxXDs2s8CSF0YVGJaG2sOjXrn5KeLQ7x
TRFQDZUGPvMDBn2XK7DDSLhUArpQbqIWwUNaMA6NgLs011xo7sZMASX/8hszu2OTLM0f3bFpdmZ6
Q6fg7kpvFm0U4ISkKMZwRLjF1F2qKpNeFQq4ZjIy4Q+fkomR9w8/JbOLMJGrf49F+CyAyFuG8EYF
MkcXTESjEqIWp6tyoKLZt4x8y+3O2X1LSM3u7ZCRF88iFVAa5uGBnipLIcvr6z2agpOBLTcDvV+y
5Tkky5kQ8YVN8IOC+flQUwRR3NRmlY14KNFBR2wGRUP1k0Z627/RnWYgLfNbfFetsw2A8KS+13do
kn3KXusnvDKnwnLA1a9thdwK9nOxVB401tDF0qXFMiKFZZ5dOCcn1zrdxlQ66tawRrxkuRIoqvCY
vkIgjfZLkwVOTQyKT6smzhFc6na/8e2XkbbWSCuWWy/lRlWIenNEaEqwYDu/ZDuXqceavAjUWUWO
YSFDDcwYtR5qEuHtI2o+m+wFXQWIRUuyrphr+9+hqr97TmUHeFf0Y3cC+nTUdiTZHk1mWJq1WkBD
GTTHc+gsJlZl10RctRRdNlcqXlHZCxo47ja9CzCkzrQrY8/DZZIjru7C13rd2Hct7deYz1NEn3S2
fejY3d4kdwhv0bvjVUIdFcOlJFt1LIUydu7wq20FJPp6bZkEL1fWMY+9iXa2Ssl6f306JQQEQTYI
Ba1NZfGP+45GZPMM1Bwp7YaCId2q2aahz7dgZ7UBR4VyD+mzhr9L8Fcox0JDx9a+3zRkF680nDoo
CNbR+90mXJWssBAdOvjbTbrlb5az0vZX3bq9L155N9eMdHRYg9pp1YDjnyLzQ5p1SAW7P8oIH4bb
Ya0c+LD8CV3q4vM2Igo+IvK8f9Ac92CSx+VrQ25vxVPAwp6IhBTbmBRY49yqmHhvPUSrGi0CWitb
PVSsYR0DxZJt7LDMAu3JyiPOQAayTOmyw/xmbsIklftDLL65CJMoVd6Mvo58rupopLJizBQT2Nmr
zAnIYdez0U63ncWOhhMTaf1QrSxpjUe0B9uibMbqm5MU0/4x/xRJMbc+E0Vf1kVR9+VlffihcnfG
obN2AqlIQb9JbGQLktD147ClluLgDqREtL3jdr2+Ps0sDxApn7g0byTptNr2l9D6JbT+M4XWxHb8
R17KOfkwCcD+I+UnSFg+ERBIa+no6wNzC5V27+MAglq7o59BWHFlVjLR4fqxslob5JxWY432iH+T
297ubeSeKP/dsC6gJevL63hGiv9uoKOdPaYryZZscz0ymUpMs2X0gk6syAqskKHFz9K4apftUqA6
g0HDwBPNAljU2gkZHxlc0aWd3jasR8HbtmFWa2nr1nr02IKZFtekuhOuOku4HqBFWybZHX4KeDVD
ngY+OyyGGFYNpOk+JD45Pyr0EVQGFxcfRoPzklDzmEE7XkXO8UplYLHEx1VGt3JDou1iXzwpzki3
0LQp2R63dw86ggI+WcYwH24zVKaNF60NNf28udVgKyCeYRBYgAPVyKkhz3xtXvkDXb9CfeP3HX7P
jYrn52dkQ9c0tCLbs2MHrZuYStAyw84tviw+q84FG2zdTljucKPApKg3dL7W29jPmb2emPKB2fup
V2aI/GP3QH9O0SQGn3znFahyvpMb1BLAsOXbiN6oVr5CRwYnX/VssBRbROpRRhAlhxUeWNoytkGN
a4f4LkV8PbF8FmHDFWbYaKR6+Vnh+LaAYEZoB1ZFY/wer7YzGljjMnEi/LZfgpHVIKhlRcOeDCaN
aI8wQSO72A734IXEf+pBckqrs6vVaA0Mlr5ryUS2ewv1iLCmc9hgmAw+0HYAR83FNHR8DhasN2bA
4i6shiabwlIOuiPZIgJB8aq1c+ZS/CUCxyUOWGRndk3lZU5pCjyN5S9JcSOuxr1yyrbFSt7WDvUt
j6UUAWAy4nGkdboMCIF5bgHQZieW3a3qfb0XbZGla7zT7sQaYlJ/neCvso2JI8xNz5qJNIYhCcOQ
Brctvo+tjPV4xxbZ5JqAVwbnuLZqLMUGcScYoLKTWaal49PAhGC088uDwMDS2C62gb1cUHQHuxkO
jY2OWd6K+iR0/LnjMysqJl7ZL1HxpxUVkshFwdTZfaMWps6u26hCFJgQFa1dQVBUlu60EPi97Z76
vyoGF3dJhozgv9HuXYfLB7SMs9C82XEddHABSiJloZ04An1q4bDi0FqrAD2z7yu4Aw0brYQFOM8G
LmFMY2fN0l2961b6fY/zrBIXcdhxPRwAO2C4FZ6V2mgZwf0L3N6BIvmPt1QPItmDIPuqpvF6saqd
2sHlsxUH6KuVv89WSOpT83JzIO2sr0UqYLIz6zTxhdDw1kz9rlQdBSEBfqMbCk9+11GuHhtLexrt
luVQi6Ot3cerEVIJzS4Y+oVevipMp2gPQhsnZiCqgRRVrZhVToi2ZYnj4f89SErPcpnLevzrWZnj
rQMrtiuncKTvXPZGkKwp5GvIMse/5n+XAJ3CXxucAihfQOpYscPfQfZK3/k7SMvQLvD3PsPeoMAc
iG4seLtJHP6qH6+sXvgrMnz4Nv/qrWM7WEvLwsG/GDGwQHzkJHjuAPsS2wWN8RVNSPCZWDk6+6WY
YwotENsNnoBLfZf5mEfi4HOXOHw+PHLhrUM2LjP+PDb/F8+JmWR4FR/58nngeoL/HYTtHs3VIHK5
2DVgQBgIKAT0GK0S2AzbkXL7AWXkJ21dreKr8Eq9z1YQ39Ct9b66kdYdeoqZDgI2FyOnh2fPjRkN
HxJrnBS7oFKfojEmbSxoDMhvFEM62UVGZ6zejxakO+XaRcZ+eUt+HnvsgYhb4lo5rWlJReaS8Eqj
6O3nRMy3hGNgR7Zv+RYLT6hNIAIToN656iqgEErbtYZl7HhQaYM9sAS/q21EErhBgb4WuINcVaML
IuIUJs6XwUIrvRqYRLemnb9qMCzQoWrnwmgYiHZEbnftsWugxwUnRpQndcyr0AkY1LwLveZSGCVo
tECtEiunYSWRklkgCoTOuTvD0Sg6Q6+qbbU1nOtdAVVZQo3tOuhQ0FyxkkbsXrI1TBpt6PGAOY49
v1+uFQD8FNkK9QCE2iw3i1VHbvkMTSwMHhmPz5bNEvlcqNwGFwRPy0qrYRlCW7llnBZ4goWzsAhU
X0uIgajBSM9LF3oedtkSofBVhYaw1VZy5Hv1SX+q2PDk4WRWLNqa23a5gl8NJmvuaBOZwvxKyAah
HLYb7Xu7tYQdthaWp+cApXYU1mAWsOhrCvnw+hrT0zPS6fT6vH8MyfnckWdYfS42jDbL8Kzv2YZb
exIZyRUPsVTkho9S4H8yjLWAeWgg3MNtvdvFsmQIgzB+zAqrWy6OHnbYxEoVsKcHHC2+pRoz8fLS
RrzJ6ZbZJsPGcFnIV8vF1hQ4B6izY8gLwerZAniF8F5nK2t/ucZOcnM8w/J3lB8mZMtxhFwaUhjL
OA4Dzis4160CdiY1nGxlOBIWTlnr9wJCQ6mDadG9zDQK0lRrS/0lD+8Ra+FYipUcvMNrZoFGx3Fx
9lN8ANeGKXBBreCn4B3Bo+qWj7cRZkIWqDuYEamTLKyam0He9hXyJJdoXWHJF5+EX1huofJLgQzK
xT/p77nvwS90tofysb2lbGn2yMobsEgwlUpbCQK22XsbA9/XK9FSAuItVcrvrk533EzVtrn9HZ3J
z5BiLD1cLFVINS7HYLHaqR2tGwed0CCLo9NwbhwUCbJmVzkSgbTD6yAJHWmTOZDTkMwhJHAGXcVl
HSxfxDYjjhLEB9wM9GdSD/1JvpbRirJ5kPbaLtp6K23f3mUO74LqQkXyECkiq8cFfAMuC7kclgie
jUtZaIbIiXBvdcjCH+8t4Dtvq5ISHpMKGxbHZunZJi4Z3yUeYIRtvZGsnvq3nY1XIZzb4m+6Y0v1
Vb+BZEYrUs/iz1gvEbBlCNzVFizY9OyxGDY24tJ36O7nNAytSfGXIq65iXd1rdAxIV7QGYMNUNoj
TtNjSSnM6hLHE/uEHfSd6jtqk/Ez+QQ/Dvefu0ChI60QDcUpRLiUW7f4t7X5TpcItXLVyUUzj67z
/0OYESq/AJAHTB34rsVBhM3gBIcBMU4B75g6Me6NCfGIDyuE0C5wgLlSbrAYPk61hPh4A7NahIRd
OB3crfx1DyykbWx5kNa4iDEPtjt+xWSS4SvcDZtb4g1CrD1Wjf95b43wFRbwORRQhPDhXGsBgb2A
m+phRVDWgjVTjskdxNzKRQnpyPcKJyGBaOMOLxxPIEZ5AqPG+3N3p1mJhEKC4zoZF1V0WZmlgLc0
Hjo0xfVxmS8fdrxunZouVuleBFgyvW3X2g7bxYPuxH9ED1nM0r3WkRzAUdq7zFzh83IUTcBVfyjU
nuR3ER6BOxHa3mQKPrlyBfvYSriCYt4k53bZb7hi5geOv4MA18S9GBUwSuyUBUvuDI64RN/heVcr
kOoNYKeB5HItvhshhLZsb2XbsJ74QQ5gFHSODxcQRgeWINmOu+aQO8vATimNXxoEqk3sboNECIqz
cbgCHOXa8UHjT+gzzjEWiK+2euU7/FRzD7m446sNrQhnB2f9hqsh4Ya/lv/UpNWS/7+2Ch35imtO
7g36DtwoeIN4NcWxmzEIZ33saeuvXz72Lx+7SY5ZkNbVf/+XNOdOTFA5IHCvx7hDNC6E8csVB5q2
00cuJuXdHChz3nnhT/MGafHLefnlvPxyXn45L7+cl/7/ei/ZJ3WEPAL6VdRsktmRhCTxFlx8A2qA
mPTKMWATzxQBzo0xSdj8rjHmnbBJquCXE/bLCfvlhMHu+uWE/eudsFkrepKo+kNWtDEjj6clGqJY
RMmiR6YEVFyXvEe+4onzdKsceGKVI8eQfyQIViC7q11yiDl8UwNx45Gplow8hoZY04g4DI9v/4ga
AadnsqcXHpeN6EsGYv7nu3GN8DbqJS3N6RA2aBDE6QF6zJgH+BsPyPCYx48464b7x3O4r9mZTnId
f96Zzqa/Lpn0N57Rf2j6C31hPzN4dHQiRp9cEU2kJv5qV7ZoutbW/PAjWod4HY+53d4+3w70O4Kq
GcAPt/hBzhBN3wAm2OGrwkPrPN6HONRqZN+vRnIo8FJ06SM3NwI5AEqwTg/poXLMY30nH5W9sutP
6k1u5QhoF0COGEhXVQgtkePx+BQjVXhEVDMmR4SixvW4FlfApK5Hp2AgcQPCLkN01Lclmq0GgFkL
xqs+ejjXvk3w1y0Z1w8xMU6vr9c+uUYaAM8qsOeAnV6RA0A/UPwAAALgPG45bFOwN7cbBL63aF5E
n59DCuwHMn+I/t+W7BapDcQFNT5hQDiBCmn4v/w3fPanW6zFZY3wzrWNL3gFBxWcnr/OTH4eRX+z
MxPfPg6iRWRGjQqsMv/YIOVDv3VWzzJybxD7BoU4dy3xyFVPbi617A7Ay8TaEuBftkDQnFEjY3nE
ZQFSHjxt1yK5YqdIXoVWgMQE5hIi5nr7DKjNcFm1V2BfQut1rnXUpTnkB6P6zUwmRnXPuTx7GfkA
/Vt+774AZu10a+M6eNRP4kk+9cfKMsAP7TMZEEsdPUVJL6FdNDF25jWKA1UZlCG8mqb/nj3pSPIx
cKoKIa1cVHhRFA7KJ91qO9I+fL0Dl66CXz33xFBfNJXR5i7uxrCXwBbLXngKNKFPEnJGzCPBLvDo
ObETO7YEFl1H1/5OJjxzFyAjxGPaHB/89TNdCuy+eqaJWV+XnqpEOc+tIEOlUmSikApR7HprAsfF
83kAxJBqecGa0Bpl/JKVAQkk3XX2GtglVEwhs4ksYHVJyig48yEeFZgY5Ig6pDDjHXJGsJpSR3tA
ieoM8hhcQDPyhv/+jVwOU180AgHPz7MFJp6XJ2mRN9hxyM+AlC3PDvD8UArgUmd5Vxy+1CIT594i
9wM8Wn3gaLTqHONfnt7mSWYX6WeeTudwJp7+5iB7ft4DmiD77pS55alMOXk35WJTqKxQSIrA87AM
Ab+ukMGsWLDtEaV71A+jteSQH5PmUPdI/GIXTSROK+T9WvuSTkMQmj9xvOovsKQFi4BfUw8cr9Ba
ylqEiZAiUfyaO93m+dm1Xl/P25fEuTqmaP2TEtw/yKiA4YuPO3j9umAVEGo8Os5j3lzv868dIt/I
WyNR0Cz59zwLxGPlSC8iuF5e8slI2f7B4yVPaHQaNQ3cQcGRR9vfCwYB9bpLvrzdWVmCgxHZswDE
9gFECQTveg2JcZ3TgeT0LJJzws7n64wl9mWGkImn5+cUtXdcRn59Dz63EH/KlEuB5ptzJPZp0CoN
HrS4ig+qDqsLSDOndTKOAnNKbNK4le9mBp3TlpcKsTej/tKW/yxtOXseJpD9v8t5mBPG8sR4+tfd
ljmxe0EGvjm4v8Tuv5fYnVhI/2Zafc5QuhBFvDld/wxDac7olCeG0r+L0Tln9ssTA+nf1+w3eDTh
g6lqGKBkBx0rChMm0lHLCg+kIzD1zNO3FsidQ9YvV4f0utpJS4C82QuQFFZMXqKdB0sO2APWnAGj
p8Ea5sUyWQPbQwD2gXv3hOYdTgUsGTirHN0edxkiMSEBUK/dRRdcRYrGNgvmnxewvIOI+qfcQcuZ
8FQW5BTD00Ox5owpOzu9iX/2J5vehfn7w+6ZoiFJ6B8PatkJiMtMQLFacwNLRHOqmwYQGfXOYPfc
NOdY2J7BGKflDdwPOCDRMtroF6xoQZsdx4GGNi8TacFeQ+oB7SEBtAJujxcPsPAAkJWd7BZw+Tnk
qEGGnAMuAeWhCvbUo72D5q9oQkM63dEke9FYXxtys5ObWAt/qsldmJ2/2rnJvRvEyEtltQVfh4Fg
x+Z0i7jG7T38aGDvRERBHOeoIuLS0kt08ugcTznKZSQKf2TGneBq66snmVyRwgWTUazhSQ72an39
9R7OTnOiM/+B09T4in41z0mgQFOyAOz1CNUU1v9j70t7G0e2LP/KQ39ngREMMkigp4EJUtRiSbYl
718I22lz33f++jl05ntpU25xClON9xrTqCxkpp1WbDfuFufeM2JJw/2AJI0NEjDxMiZfXtZ7Kp4f
t0sX9aP+Zr1HygbdafCdyxeAHfHPUhM5tDGt0C+elGW5ZnZ8RbfaSrvQV/HRrcQcecE4o3MznljH
wTF4qneYMXrb2hdI6J0/HPZtmP9Je0ysWBWmLKUc2qMw0AxKhL0Z3r2MxWRky0wZvydAYKqrEaE5
ItEji6xscjHCxscI3rM961DGpvJeoCofGYt2q5gEysERihkdhkUBJjMqmnbhHM5PfGZfpvSadafJ
kjdgX+LrR5SOXc8F2N9bjd8bY0xS8FneeZWSY4CLClXEA1Ch6JZlpsjtIYUqiZtRMgbE3i/Iq9pr
sUQlW4IvqPbLgOzeG369XaHXzW0hHjP4tIXALFHQNmYIPUThm0IcYAtR4HREHu9dFjJgee8zp6uM
WYAz0jNlMJSyQQpkD4uAVukx+QdDPORIAI/Z4qfd+JXGykc4Kwx8tdg+jocnLQthnT+suXs3pfj6
1793xqhJPnnKf/bezYnvROH+9eI7Ubr/PcV3oq7/q8R3xjpO+UT+lHWcU8AfmaxPgvYvo4C/bZin
63iI4jI4zVV5koFMQomUqtay5YuH8qRymaJxD5KN99B15hEuyi30nYVaivGRaqZyAQzf3yq234NP
tHM0VDSVlA71tbGZ7wNUFA2ohe0Xu4/OXpfxQlklANuPcH4DxVQdmk0B53lUUQj1cgG+TfAY5sIL
YMgBvEZN16jh0VNDWTWW8whIur3fy1gHtd7BBWE1S/1CxvNvIGJU5aSWYh5l/LFfd8ux1ChAwt63
5VWA/iEuqkjwSDMmWoMFXYWIf2I7WMSAWOObqP6gcKCpJVvUeh796BzfOK9s0XdzZnMmEUGf++hC
6eBkLI5K6h7FNKPGvwBTLowAejjiLzJU/+5J/qimGWtrUG2Mr3Dx8PdXrLEKG5RxeDIfbUQqxtqA
JwM/mePLo9c0VuKM9Yjjpz3lAt/7+Z93Nf4b9A9GUHiDEjCA+EeYf4bHDDwZLigeB3VURA1mh/Ku
8ZUdLbfGvwPuj4oklIVzVAw0HwUWLX4KtVOJMJY/0ftkQ2CgOvSjOb9l/4l9+i1Oo7h9uoSxS+I6
DSFOMqKkXLy4Yp2bhxsXrh5cw1Iklj1+YZSReJGsn57ue+teMdG5LoPT8/z8Ax1sYMMD8eP6feND
6jPTgzDE1tzZzgr+xC79/yT433Zg+ayRJkY1L5ykyWKc4oc7P2Yqxv/GQxvdt8C+Wd+ghgi1RCgg
/3D6fZzvzcsLONPF9fvdHVoPvL3p6P0UIh521qOHh3ra7eb9/R21hMeV+S7hOXY83A0V4302jyjR
A0uwnaEOL1miwG18rw02R2/RixmdN7u6iUX/77W6eaU1sfX/o7RmldYkNPynKa1ZT2ESY/6lnsK3
jrZBZDJypIFgeLJJjqP5oH2CLYSVKnHdQZkMBY9Wd4PYPGu2LKLNjI7+tuWs/mnIyXJ9KlVaQDGk
x8mPTtbRlUIvQMBSvTAP5acNaZZgaCusMIxjOxnQIxX0hMJhoTBk9tC2aLQP8qTSlOTsKm7oS+bl
ZpP0xVLlYSmMtpHnZvytw/B7xmziysVBGKpOCcWJTiQN6nAByfHMbK2Ifof8YIXC3lWGNiC3zyMo
YbN30Z9/xgJ/ZPlPItVPU5g4dHHBQZzHMAUE1qOKPoCOHZCBsZ1dJMa2MGPdoAuc0DW8q+N7BCzE
eR+Ajl7RuRlMvKa4q8vQyzGD3Rgd/7jejQ0RL2309KvgoWxvN4G4nhlybt+nbsdfv+8fnczPrXri
T5RZXbWShFUTO4cnB1xYbiL3hVRHDlhBvhxwX8bGCOjk04jW2qOOb3QNY3GdAE3gWwBI9Cscyej9
qkj7I8sBkNL73fmd+l7XfRKPiWnv9EaSaIJp3sFav4weJrwyuJ1IaYwu7YO1bEz0I8rE1dhk8ZWh
sdDYtnG5L8Y4ZCzsXq1uRk9gnDooEuHboxD97u79+H5+prOCPJ75Z1fyLxfk2SOdWNJ/0pHOqcmR
tezzRv3z1eTcbZ3o9dgNlTbMIIOx2F1tV+flZubDp9jmP/fhH0QTZ275Bz7ik1AG4B2VnRYmCbel
xAUmaFOCxiRmuAvuK7Edq+B9M9qngFTVaDmG/hpo95WJPZozjIinH+OLw+Pi/Irn7vQU+fvPu9Nk
xomYNpH/K5yIGWv0sXmfTuwvsEazQjLRsfHgazwrRiGRTbQScwHkhbcEC1CaY+vb0SZI4qmzEPMv
VYDoeiRAQtvZA4u4BJbxiNp8c8YzmZ3TVJv+K8xpol//ysv0p2gud/5rkZZocvzv44+9pllf+K5X
/ce/f/nb/67LqniO/Ofkb6Iu3p7rv6XvfztWz5VfVv5rOf3ZLx9V/sfHt1GhN7JSfvnLIqn8qr+u
34r+8FbW0c9hf/3L/9tv/uK5vOmzt//1b69pnVTjp7l+mnzmtxwVxRw95u65wArBk/njLfrbHsyW
b9NP+MmQSZj2h6wxeBa6DmpWosMK/WTIJIz9gS+B1gYEmgyE2xC9XxSZVP5DVRUOkgXyk8cWP/SL
IpOwPwihFPRhCgf3KtPZn2HInOgdfL6mUlDqEAK+N3BlTiwOAUt22jlqBzruQrFkiTzxMAdfTCJz
kSfJYHoFHt8+7dbVT6PwmaBxdPg+mQqMyammGUQHn/QHI/FXs5yVOk+UhLRXQ1M3ti+DY9PLQch5
fpQPmoPJMArTYXZ0hTAD/38dhmRB1MYUTOMF8ZKtF8SrwQs6KxoYtQKpa4RXUncXtuG6S/SjFmXu
cmYGJ5tLVZ0YMnhMFaKAbW4S9KR6U/fD0BdXelo1K5aFht1mqmrLRoMGmKUabuJYRrbWc4FOzhu6
lkLQrimpEa1CUqhC1Yr+ovaUcEcq4l64Tea+KFrjzezU1KGUZfCYM5WCvHikSgXh39edkgePBRph
yVWgJJ6tJQEc7cSVlm0Sq6uBDg1iwqFkoDHI974EcL48ZI/E8wIzZsMPkMZ7rwmtlH0gF/kmdqJu
5zmBsYoor+2qVZRl5uqBDY7xbMXk+qrV+vaBKGBi01WjxzGQxgwrOXnSgu44cwST50ksTSfYfgqK
a/zZ0CZHkMS91DcKi65UI2SbPCGdyQfV38qtW5pGEclmzYp2z5y4XXhJL9uJAXqG85MY3cwvgohW
rOh7zwh4jCmo2yd3LC21VtXVILwCAzW9iCL1PnBpslBarbZ7DjJjF+/ZWjHX4/H0Aqi6Ae1hyGDm
BVX9FBddyUbZaEnsXrW898xBJ/eRV6NxUKBKlhOUxsqvvCN3VLw5uGFpSUUjifMrn0a8KCMyoPtG
2i7oOUNnkzuYECNNAi0xLkFtVS65KwFxnw/84CZ+u9AdHi1Jf2RucFnSHq8a4F8t/cKxSU3xAABC
lYtQyT1bb6L+Oiz0lefHS5pIaENXkYcqomaFTkl8MGaqsk8UlAraSzw6UVBbg7hYnpjfsGJZ20nU
uCx8gx97tW0WVZ87M94pGa/VF7nAp+sK9kdnKgEL/GRzaJembsr14dIP4nXn1tKyIxBSIJJEHaqB
Taqie1Yy9uLXaEM0aL2Ia53PKONpkCTLGsHQOh/PRxnJ1b5efiksvKRJB3qZKI68V7NmKw9d9NhU
Bgq2nAy8lLkSki0FeZYmArl5UdVc86w64zoEJw/TR1XdeaXRpmYVysBn6WpB14lalMLhAUND3Cof
bQkrnoa6UGBF/2F5v7ElU8d5nP7Ic25QosOQyXzivrkp09QiNORLL1a3heS7j6UC2Qo4Y2gwRfoG
oMHaCEA1X6Y77jPuiK5rnDVvVFmxmRdSwXqPPKmtVu4A1nDQ0Unp3V3iyMOcPZhEYJgrVVTCZRU1
dpwZ0/721OjCuEya6lIJ4vxAVbVatrnD4fyGxJYkF+1xm4RfJH3W3cZphg2MSYoUSKND1eZBU5oh
S7JAZHFQXUpcyW0vSYzm56X9L3D0/ruxno+0gf8Qrv+U9TwNvzhy+JmfjpxEVP6HQgkYCDVdVZn2
25OToOH+0Bno/HTYUDzyyb9dOUkHQ7qMaksFB041mY/H/ne6c0r+MNCsWzYYo0SBe0j/jDM3GpLf
CkXlsNyaCl9DVWSYGcja16vM1U6ttcJRDqVEkeMM3cJkXsqXlSocYCkh3KJvO0GGYcbMflWYHwNz
ju0Bqa0Cb4dMdEiMvKpaugU7gKowtVLu4bGbD3N+yvgpX5YHPxmeL/jhFeABcIe+Lk9NmqCO60q+
HiRlJ/H8zSES6o+kbhO2P1wWJBtO5Bkl/fXKYmWTMSc6Oi2jIusCWb4uPUfEnovWi2WMbnOye6Vn
xcxgX/3Fn4MxcN7LFOW3MAyTbUyl2IHaxWBe0sqWgYJPkAOHveWjqvUYy61nf5Lv75TnVwv0MaAK
xUng+zGGtU5W19SlUjgVp9eFGx6ow8pt4eTrJAzXrtTeFKyX1j5FuoatnHqvVoM34x9MSnU+JsBV
lRAOAlMDRnfc/k85iFRBhGlUKb3GUMq2ZnTvG2m2zKWWr9q0xuO3VqJ9YpNSS/OS6hjaDa2RhM2S
4N73k7W0rsqm2p3flpMzR2N9Bs9d1WWERPBgvk7KhY0kWeTzq4HVKO0s+14Au46eoBkfVnqXz8nY
6S5gQFXXOVwNHUHR9NyLRis1PR+0q0Q1XLPX/WNBpAsSZ7mdBT2aglZ0uImSrhNeLplqi86CbQs6
oKzP1hSW1pLj9OjWfM43ONEnmBf6KygGWspwDobZrxsh0y5sY2PgV6mMMsdIXYNf4CkO6nwBt5Ms
PU3e1sUQrPqIFDNv0d/uicE0WdMUaEV92nqviFxe1g3G5m65jXnwbsCPvyVuZ2O23T036kuvQu/T
QS3YginMXRt49Uq5ggCq6fut0TnU+vNyYXAAkRAlcUP/AE58ElaJQr+6OcUxZUV4JetGblZu/RZK
7DEpdTojhdPNH0kWdV0ZdR0CdGz/181vfcdhiJ3Ug27Uz0ZO10Um2Y2U33QdffKG6rbz0W4+GWbd
0qkyN2DeFAIzZiAiBKfw5NRb38tQ6TyQAzOOPk9FqLsWixXhblz0NkX9BBr61pVQ0dnYYSLwfUuZ
K7f+MBifVf3HHCiDtSUwqxC9r4tP3UJhQ0vJoUEF7o6DoU15YdSutb1amJCFd67Znb/SJLDKmllq
emtnEAH7s+ppOo2JeooKv49cCdNw3zVmF6+kXoGNvGhMiW+0xHRqEaBV9rNWWJxs2Nx74cS3hYyN
J/FpFyYiUKVu7Mg9hm/R246sXLpqfGvwQRR82Uor95YR4RVmMdxG6OH5kERXJQqK384L/SSKPJ3E
RBzqIE4Q18nkUGuxqeaPDUUzBB2eaveayNcZBKQwkPLv2VxgMrWGH6tXxuQY4neN8alxkpF77P2I
HhhYRzyTySOhcO2aWrdshoPjoju2soJpEGG7C8pOFO3TkO4Ttulbu41uOChfGdB2ytGrrTjb+Gwd
h6ar7Shdnd+iD7/qRFpxXxRYbpgxNhUTVaqLNFTIISzsDgCzRlxqnaV3Zooms3gkBCEE+CnCRXKE
C5+/Nu/lWk3QTryDXxbZWbLM631OBDVEgl4Mlmyrd2Vq1Z5Zc8GIadQrOsyI9iTs+3msjMhQMvAW
dWPqTGWe7sSS0tBDiGL/cNU/F3TrNkJKHjm61sem7wq+8hkmv8iDBVotDO710N52oDhJLCR4ZrTd
BwBguoef5zM57Y6kXpJKNeYDRpjY7F2T7/Vm56KZjm9rfNHhgSDcle5aKS2vs+P8NlBWpEfzkfrS
fYqhiKLrWL5Q5ZXsCwlNeOR7vxVFuqD5hoMjr2Ao919m/lJD9uAh1K8jZ6UVQj6A+PG8OIwX4txK
JrrLkKuqlirsrD88VcbK4HYEnIH+XPd3inJ1fqxJDgHHyKAgNZhJxBfIVUwTLEzyVMNIGDkYFQgM
FTtGz31nZeyMJw6W2fODTZ7TTgebrKwFsxD3OOS8Bm5SwS9RFQtfw4M3X/B0o8bCSDaht2ThRdOY
imNK8J+64eADkwKmvOCyqfdoQiFnoOjJ0QY5Feq1vB1C8LOKEk1kIlEDqHn0jyBLzYEUeGA2Cr9C
bRd4Psj4JKG0N6WyGpqdFywCZsX9VnEt/LD/qqWWJx1osjm/5BM35Of+GuqYyELIN7X58DaZxJKe
HPqlAUxrbsZoRv6qPLSaWVLb8ZfIjjfc8r1tHppFPnNLP95kv8jSeLwwwvgN1gAO8lc7KLURM4IM
O264ywDd2tEterBGDawm6ObCyaIP9om6TJHwsDt15UVm9wNpmla3KiKSdNciReDYrR8IGtyNrVIi
4QBhE18njcVw16LtUN7pqWBHukKtpBIuircczb3jByM9uJJJUtsDcEi/GciFnKF/mp5aySxN6jQM
+dhkeFSIgCkKDD/Qxp8cqzIrDT642OQI/cUHMwQq+FmG9rzT8EKYmTXZ5a5Nu02CN+N93YhKEwrQ
vaUdaJZcLpEEPH/q/GvW+Jegf5rQxPA6VUPisuvIQe9NH2+S9C5g2xbsD5foNdNEu7y6bPzLRtvU
wQXRNnjAqCVBj2ohPNRuaSIMBIP+dK3SsZIEoYvV4VAS4V7qnumlZv1S3vHXzOoP3rX6rDmCHyFd
zrC2NSCZI5HqojjotvOgUaHckVC4mmDvMC26Ktq7eA8fwLg0rgLUC8V225hUMhX8FLWyjfTj/F5M
sB6/9gLZW0RoHM9NJ0krWcMbldSSg3Q0LtXX4IehmOpLTC8qtpaJrUl2DXW9LTbqWzEINxD5JdYe
P8MRNx6Af0+fJWLF++qgLLK7+CZfq+/FHiInxyJ5qHWzgtF59Q/J1rlA+le6BlnFOp2LJqYh3YeE
GTKh8Gt1psuTFDzlUVp1BhaBzS3AjoLysULEewm97YtlpgoSrnBs/K0Cd2uCqAJ9ys9v40et9vQm
j0EeQwYDMfeHyH2S8bY0pFjzPHrwfiQoCrj10Ol/GdaWgT5zrUBWJmrtyLChNNXAlB+o0C/Km+SA
A63XcWYlTEQMkc2uum09oaMUQVqen+GEG/jnQavax2MVAi5EUV91jRHzItN07BGIboFBjkR3A/uv
Xi8C3yyvKtRT/z8OOFFuRRTXkjZKVlIglBDaWwL2L1n0oA3oxbBjaBcPry6Z8Stn1zmRhSRMHD0e
ZcG5HV4rKtp9/abfkOvguXk27qIZ//kkjIPq/rSr0wcoSYt/jebeOWg3BmbjZ/pD9UYycH8W4jg3
2OQhzx0qzStVhG49WHS7tVKbbn+Zpqgu6FFUkT54PAYUNBLwp1Lg1GWbSWam2z4ssHNT81VKr4xh
lTl7WXWFWtyxZMcgbg0iL/XSyY9pN9e3/FsH5vP+0K9S5wWSVCs+VG0O0gbP6m+TdJWCNsIXCjLf
r3icSoI5wRv9lJO7+FvStUkiMWmrSHM9jOngHIjo+4Vk2El5hI8pOQvlVuJWcghcgaWrV042d9G+
M3fIq8gUb/uInKZtHSS3TVg9xPTgvMvPbr9xHg2ySF6yC8KEVF368Yxv/ZHGO1nv7wGn79DUbZLS
SHN60IwF1a0uNFXDjvubBGtXc9Hguvtg2qIXHH5WKGs2TWe2fNQd52YwEcymMEqmcCy5uSnAAF1b
HnhyfdGHN+d1yonvPboPUGUy18eM5hTj5rlF2/WOIx/bDjFjIaJ60+d2Ezsi86jwjcfzw53mKSbj
TdcV1gkvfIwX9otIX9XxomqWEegfNXMAMWBsVbFF8+uIWyGC59vmugTz9cIPZ054btmTS9TigdFp
G0xDJxsdJCbgLio3xH30EzPW/7yWmSx6cn3UIB10x8NoEl7w0YIRbQhLG3TpsipcsHWxRaNdxjsd
ED994XZr+TGJhOLuNAWvEVboCPxyQdziW1JqFpqZE6Q0kcY3M2qfP56PJOEXsZvMlH1VLmroNHqW
YqYRCGYq0822HoiXmmWATOHeK9duegHURw/ys0EoxTLBhegaKtT+NWd7lsHHdnxEwLGlZEgmFLsW
bKj5PkQ1MzhyJGp2IHuMtigSxwv6spY9U4Xh0sxOikwtB6sNmJukVUpSU0agmvNj3Pw4v0Iy7vXJ
CjWiMAXJajz7TFIPquQFtU+xwia5fMoMtK1FlzZtXYB6RnlUwrWB0H64ijqz0ubs6ImTPG7up6Gn
/oLuG7InY2iPLbixDFpsglmjlB3FmrgK6AUyVzF/aiwmQ048hgSogV/nGW1TeS2bXbNpDFvWfnAA
HOSdYix4OaOutRN1jUEpkFiaQnVVBizgqxB5kuxrctCTI7JwVb5m8jIHaEVBcsZWPWEAzxqJ/k6C
5jQs6m+C0ObekiAT19oUrTUqWM11DNIk0A5lVoCWm5Lp8AUNLNYK9dA+GjsZxD7sVXrqH13IoouP
riwvEoiP0e+yORR4pwYHY2waO90XSDOWBA7r6Kj6aOGpb42sFhW71/Nl5W70wmxjBBAzV+nDJk4F
jSoa3veoAizJFCMUGUFN3UqSj/4gMF6BR+tt845GL4PNnUsDnRwSC1LAzMZ7qQHp9C1cn+K+24AB
2BD6jXQAtCnSsQE7OHjMW8j6SintWl/5j+5NuItxL0WnLnzdipqlB9xTaXe60DLhgnaquzWkRc3e
a2kDyI6Smm1tD4HwdUGXSBUN2Mx7T0M6/s1Bk0jEaMgKBzMu/Ilz9SEHv3dgomQrozTKOoC8l/S6
yhBGLH1ppa2f8xjVptL6/MWe8LPChE1GmyhZT9J7KdGw30iyrItXjqPWwbqUw39MUdWbmTqYB9+i
SOQoFEyWFE7zBjEm4qrX4ikIBQyN8xLOZYC+0TbIR489K/D8gWqnr1cBSDfZD4eAHIEVVErRuCbi
kvMLP3VWxoWrssbx8RhomnFJ8jAicdGRI0cJBUgKUfObiupH9OJSEThm1VoD+gFlInFX7v35sSdw
pV+b/mnsib1QOsXwWIyx/VKwO34vv+nZKILqfXPfAu0SjA2MOMLxR2R7SmK69w5yKqsQe+0KeQaF
9J1R/7wRk2yba8hp63ctOVaxOYAL8TpWTRktSl3QB51f92lINNnziRVJjKGX4mIgx7JPVnqIZB5u
oyWDY5VsOay6hMDFluRdX8+oldmRJ0YkjHtPRiE5JCq3kODKUREL8meQxiFCATIHLIu6UMEuORsF
jkd5os8+HfXElMRhwBQgu8hRe6rvikfImPY86CJIhHQnvXmymedW1Al4JjN7/Z3F/nyso5r5lAhQ
yzjQeYi9VpWDAl7DxnLzpbyHA6lc9s/sre6WmYKTHmbEaYLy/Ltwj8/twJrhUXfiqxoRr5SmlQne
Q8wA/LaKKfV24SxVo7L6J01vRO3dFOlDwgfBglffPfa3Q7YplMecEBGTqzbECwzeYvEU6KCRNjU1
2gvFL0yFlnhhWZzfqO/F//d0J7rGczLSVBj56CAJwMwMdqZcO+QOz491Ppfm/dbGj8ktIOAA1JzW
cFaRNBJ1ZeSYVItcQ7OxrDMJmlSPUIOtl0nC8e3M28ymPpVRvk/E8NPAE2nIpVTPajXFKuG2RwI2
EM9GeWhFdKGj/TUTdWPFjTXc4yEkpHYlmVqNsk4LxZsGegMpixo8wzWgq5YXrvvuguIxvFqywFa0
rcavG3Z00a66WTftRq13Q7d0yhmF/a1Z/L2CaWWnnvhEKuMcYsXMCpnpAvKBbGgfPFYdENfwd0Lr
vGScpiRHdaUBM4KKW07ZFKARkYGlbQWPzONrZVBFEWxLUiP+SCwWrWltlSCCBM+nbBZs1Zex3SEG
JIqpoT13YUfJnRrvomiHpBtFo3v/sht2OjUbyVKoKLJ13u44oiae3hfyow920GYxRA8RWxfJmuqr
CH09wmGbxZHIonyRBMiXU+RUyMFztn55nFnsyT3AA4ACKIqG9DhAxFOAY++rvqd1cASMbJfCtWM6
GCwrpJn1ZXxXGGteXQfZJW5rHF+48ZoH9hDhWfZaLUWmCSc0k8xsfct4qww00SL9woutkFo1fDU4
YXAe9pK0KJBoTxC3XVTLLELHkKhfdIVd8nX7QNGXBKYXG1Khb19yfX55H6+4Xy7AZHkTAyCpQ181
JZbH0J2jRoRoluiB9aybEgjAG7QpR+8UdEAprpFF5hQbv3D5BVORkLIZuJZVkWFtzNRB+UwXaM1i
tO8BiI3posY2KctUMwNiltIyywA1XsQxeliz5FjIgkVmW64qLgzdlD1L3cfcJIGJrSl0S3XNeLC1
8DmuFxXdIcVe+lZNLbzYFrGoUbacC78TAI9WT10usieErwW1o2wQmmMy3S7U+8zYnt+rU9do3CuU
kjBZ1pE3mpazFcQnQNq4cI3Yoqe27IViqK4SNxMVIEEoQGdmWV+5+WYYfe9uo401K/8ARF79PJbP
lRsn2moygYlTWjS0rbQc/p8erPT8Nqv2XDM5vWidmSt+GtdORpp6YpmqABMFZ1t2FhVCy75/INo1
5es8E3W6MZxVWFxw30pTq5xriEdOVNpk8InnJcdK3jmjTOboVdebWmQZEIZuI48lEduyWauerXYL
x9n4xZIEe7dYaoVpgLcAZnEudXYKwJjMZuKcDQVLiBN45BgnFxVf6XidqBfsmP4Abi8HfKCc88lO
PJTJgJMrCUQPKwaK5QPgmPQ/8mYd667QlHs5PiS9lZfXdfyAXYfr4nTl+ryInQY+wH1QGcAmg2tA
zJ4Av0oadcnAwmMMLDqcbz0RrIr9RWUMjw5P0SQPFTwILusnNze8i3AMv0pVaa2SIxpKVFVd9oWz
b4s4MVnfv+sUEGpCpLei0p7g8/VLJe5fPdduhpbvYLFuhrIoZpytE+8Si1AQLqPaS0Vh1bQr3vhU
zxWfhMciGUEVWt4tOpit5fm9Os2HIBwnGjKnwG/gee7j+598yYp3ihS43DvmuvbYpfEASuwKAN+0
whNT6JAFoMpbA1oN8DS8nNZ4VFeaubWeqqWPWQA+ihZdqLDRJwmSrtBT13V676h1eMoMS9fScy0w
k7rU1qywUh2wKYMpKLDRzDhdSdK2DOiR5+S2bv1hRnrH2/DJnuio8gFqigIQAdQQSl8mfn3edXnl
OY577DCIlfvR0etKLuTKfW+LYrbAZXJXxuFUZiALNsL6ARadDBfqiSoPRoq1N8pWoz6xiVJ5Zl7R
WydyRZQxf1VRpVhkSfych4ikFDmVLkp5eEgbWPGs4ZJgWpYv3Ch+xQOoW9fqKm8URJsdU0wfioWo
qFHzNDWa8XqnGKBx8uMrBGrkAFxS5GnNdt+nKAgD8uFAOzx9DDnShwVJmG044dqpop0qcbJO3K4S
uRR7lu7Gku0WeEPK8jAXXEvv+jQPhS/TNc10d6noF5rXS1bAQdKi1iDwUJW58520eoEjJH/ArChw
LTJS/erEY257p3Yod+Vjp5G9F8uizVlgtbpfXgyBcyP5oXRN48HFq3vHV5GXJYukpPIy0Nu9GmTV
RdchWQh46bb3435dK8TMHHXnA9cteln2rhys06zrAV6ApjZ7T65bVL3JgZnGwWCev8FTbYfVaABg
GRowxZqGGpyJrq20OjB8VS6PTWCAntvD7rtS6cO5SPhCLXwAsYIHrpHaBmmOZzougDQ8DoGCS+Gz
FUndbSSpRTYKL8tJWDr7wEcKzh00G5wYJqpW8+uK8hROUI8GcU0GijGpcCzUHtGZOGD6FgKoNMCi
KPfC/TP4iGb+GtjKbWc0RpwZhyAr0gvJb28pXM1Y43sVgmSmWlaakV+v1AG5UqVT233sAdCiED3c
RCRc1K0UbJQoEAhUUwtwp8CiCsz9x47/T3XLv3Honn84cyfVLbbf+5/rWsZ//fe6Fq7/geuPgpYR
Z/urNpmzPzQAL6HVOVA5+pi4+VWbLBH6BwrjUFgIHxTFCsDtfylogYsKIwDE1BiZUeXPFLScpIfg
5qLOAwZuhE2MtZNfZSrXI79SIfl3vZL3GxQllA+Nx6SXpCzUS09JhstQi3vLQby2lyDx67DzOrPN
aXTVVy1eMz9t2Tf+74nBxXxU1C4TGWBPDUUok+sKY+u5civxO0YDZV2xtBJlFKQXbOCGaAy9EpKU
JkhNU30R+ZELKGJGTacK45lM7NTBwETGUgGOw8GrD/+wyZ8svzNQxUmMmtw5SREtPNcrrbAfytX5
9X6wNXyyphxwFSwYtdM4SgSf0/fUPtIkp6KNcyfBmplMVUBwFMvosuhxoJycSl92WnUBxTCYtBza
ty4rQC/mqHytBWEAPFkR2THJ62UXu8BBJYO71lvHWSWNQZdV6UeWEzfdhRZJnR1mObOJ7JW3cZXF
iUCizFiwpIBpVOhcbfZU8X6sbCx8GYu5KDtxndS+onGDJ+Q7KUkuslpCHqDYp8Tf5gliPJ6sUA8t
tF61shTtvDzfVHpA5mq8lHf5ynPhgcuODf30f9g7syW5kS27/kpbv6MNswMySWYdcw5kZnKIIOsF
RhaLmOGYAcff6Fv0Y1pgtSQGIjthpWe93LJ77VZ6wMdz9tl7n41ZCGTc8pAk4jTK/mPrkJNqwVEz
yRy0FaT2dtmxETBooODhFgBvd4Hhmdz/1tC23jky3eqkeam/UWW1VvJ6dRQoQEgnhSCWWuQ/+RhI
14sL76ycztmKBPaxasS4EqndcCt/caGI9AmTgfqRiF0f7tCqZGRmZnRB3hu/dAakDPpzjVBH0zBr
XurGrvSD5SXxWdVlx5NgDvW7yNNrsXURQlb7tjaHCYlUFXabcnJzuc99NSUrv/OV2TBtmBpI5FFR
e0sGT5rVWQN3ITgnZantfQ1Gt6kaZ+Vqee2osQ9tJly3CSyWJ3ooax2rDS04IwoxTr2My4fK1Evq
ak7L8+0QpjRJs0+SsjlOxehtVVuZH/0qLb46Zqx2GpHodqij+KBk8SNGkXsaSKSek9ZNN27Ut1vV
uRbFwgbG3tRPu6R0jYPq8mInU0R1uZrGezMx5T9FLeZltsmDTAMW3hxxXi9zkcemCd2Fpm1BNtzX
ii/B1+A7TL306LlFse1k1h+6ETpxUqX1u0LIaiNlZn/QEsiVnQ4P1YnTtbt8fjqurjaIImitTIq6
RMBEldc/yxlDkLSkDS+haYcPY2wQFGq69eAFyM5VTY2Ra61+1+RNt3v7Vl2kKMKbR4awDXQJpIfS
73rk1po6N46S8JJ7+SMSefej0JK/6iJAzZa4zUqIOT9Jy+8kA6VSb0I7ZLzr0ZwBZQI8/+jiZykg
hRSQVQeL7n8yb3ZlVQKCxpW18nAsERQ+cdZlz44Sc+zwy3Tnt+cpRJXt+dL3zgGK1fdRXIptYdnF
1rQL+QV5qNgru7hY3TQdnX7oV07s/EmLT0ZKaCMaIcv2eSWvPzkxphQnmpL7K+wdrBWyPyJdFttM
pWvVnBsoev5QlFou4jjTx+plMVSF74uTObF/1vq6o7dm1bjHEG+T733VRafKGh7F4ImTMVTfPaps
L0FnnKZ6dHZ+KH72ek4DVMuVz1Zs/tGNwXTSKvsrcZU4TJrZbZSZ9vCBC+2Q2enP1Pbj95aN7Mwo
Umeb4OyCSUJQPziddZl0pe9LP2mByigCGJ0mHuJGxnvl1eXDZICjmZO7t0X3XGV+fSdzDa2JjPNv
Sjr+ttWd9k7WQ3gYm1Lb+XXSUACZLDjmSl+56l7ZkWIWndgWQaSJO8f18jTCGa2+HMUZ6aJ/MHtA
9DwP6Gla5TR8deEG93m+RjR8ZUdCC/Pm9BF0CWHn9aCJE+qlVbo+GgzpPo69a+0MUWinnLv0Tirl
bMMJ5jtkTgHTcehWDsQrW9LjqiGEIjMCmVicwtbRldVmKfsksvRNl5vtc2mFL0Yu5UpkeIMX8vc9
cw4QZkoQD8l88f129uo4TVxfRf7Zjafi2ev0bmfFlr5r3AZP7cgZDqmoh+3gKWub9pBD3XZQK9DC
baDMj7Cw3yFUhngoltDCmDfDoDlSO2cyt3d1K+RjXhrVMa3zEV8Iq743p8x6NFWsTgAM/qGLZHRq
9CpaQeJeuWxZdJjXPOA4wSyRuDjt7dGRpTiPjZEdbULTjZ9I+T5Rzod20o3923f7K3sbjjcmsESW
lFiXWBhqXbsvCss71zGU/xI9/CHxpP6oWco9Zoky3w++++PtMW8CFD7LJgvjMYM2gXT5esGHbKgn
2xi8c6NH7l7Fxbd6TL2VR+sGkSehRyfGI4Jlkz7bDFyP0gqS+7Qd4ovUwGXlVGGKklrqbhhc90Mg
6uZkWP54H+YV71ndxMfIMLX7Mvbb9zlNTvY9MMXaVl+WbflNaHF5IWfx+uxedP2bMr3AUUc2hBZd
USBSU/1j0g/TzkiD7NQ6Sj9GlqX2QVzFQIHecN8MxnAEIFQry/7KfsfMikdgNoEgdluGzFIaWR5K
GV+wtoLFnEXtCSF7/0TaGvwhHLPfx6MojhIw8eREeXpf9DCPqyJqj29vhtuwBuQZYT3wGL+FJP16
SrCO080xqOKLoyWV3Kk2NT5VRkgq3GTRSHMZAr6WIlYYXVqvk9ZKtHGjc8CMhYTUngM+uM3kjtfj
2yOt3nq/7y9BWk1bWZrWfsDnZuvZ1PWITofToAX9BWCWgnc6oX0M/AreauFdksAeH7uxb/5wXL98
Sm0z/NgpnZJ4m9X3zcRbCJE5f44br9kVbqRtOjcQm16N9anKTIRDuWMcEx+DgAInml2S1f0OSx13
5f26vVIgCnCjEKtTiANnvv5EQ2aRkoaeXyoZjLuyzsyjl5juTlZ+f2xGc1yZ09vzTWJNoIr5hZht
pBa73KmzqSmhZl+cvI/B/KbmaGmRvfJC3aZjyHuAFHzO95xZisUwbpUV2eRb8qJc5W3Cyrk3cx95
hJzGvZUoa1dNY0fFuNCecmcIj1Xc/BhiU/8zSbP4zmvz7FB4TXw2HStY+W3zDXYd0JGhI4PjEif7
uYmyZJ5pbW4W6cWMQ2tXhDLdyVpaL3qJpu2fnh9qrMTJxAmMhujuenFrqytHU5rFZVJF8TzUsvze
qaSCfFcOx6jx4hfDbLtDjC3C2g17e5vBWAeYgLmOpArjheuhB/gOzWQ22QWXTPNj6HBBWALBrd66
ir7ng/yeBLAYiBzljxbH0J3wNGxdGtg5b8/B7QafkzVUh7AsLPxG5g35WwRRDU5EzzinuGj4A26N
Psg3LgJLUfjlptHLNS7WLRbDBei4QH0ztxDS3yJDdMw8SwozLy6xNY2X1pkSZJV6+9BaDU50nuhf
KmPgoOc17cLMBGxlzKuNnlTmoxgz2pYFuAL4EdlxEeXafVyORDbJYG2cLA7fUfvqqKO4ztHJPbVL
0NRvfNWND5Zb1i9lhZPG29N3GwNwizN1NKyZgfBlJh/KTA/QD0aXZhyyT00iEFTZobfrq9o/9mZT
7yYn8dYirnmSrs8IqIGDXQbzyH8uSTG59Lw4CrLkwmOZPgeZIe5l0FP3cP7w3O+1XtT7XEvUQzLl
/fukEGsKt9tbCukYIKHHA8i9/ytT+m3TNK2pD36SZxfex3ZnK+yrhqjsV+b29iZgFLhsbE5KQbw1
11tT5bqY3EqkF1tvIKpEY/+QJqU4YuW25sbz6lBErro/E54plF0PVUeuGIcuyy6ZlPmmEUG1sxLr
c+Kgnnp7w7wSW7nk5jY2cNy/M5H/eig/RgfnqDS/DGEoDgbYwEHrquYkBmvYeKnmHrum+6IJtFqq
Ve1zl47UtLsh2teuHe/9wh9WUujb1cSrDMBgFuUSXC2Fx3E6arWd5PyioPGPORjedvK1tUT99qQg
WRcwm1zkhjyqiykWRmCo0hjyCzKN+LEXvYscbSwOjYzyk293zg7f+GHldrtZV4xTqVv4GNugi6Ep
7fVk455uZVPkqQsOan91Th0d+iY1MRho2g8r63pzJhkKA1KCZmqs1PwXqZiuh16rp3K6dHkW70fX
7/egqcDfYVXch/g+brQJSl9kjd1j0VGz7AZ7zQf1ZiXxkOEm51Di8Ae1YvEbzDku9QLbvAwCzUEh
emhLeDKunMublZwJSfN30kDCMCmPXE8qMFBV6JpVXnqzju+0xnAe9VENO5gQ0yFMvODUVmWycm6u
3ykiTApNzKsO8wH8GO/C60FTwx7qzvObz6HjPhpd8tIMswolMs5xkf98ey3N63n8ezAM1ujyIVhQ
fvf1YMpWbW6UYfc5x3Io24jWKSF21OkRxYDYttJXx8xrXQjL3A9+bdhPIWZ/+1Rozh2PTP8wuTAj
9CRwN7gSq60R9c0xzdsaiRYCzLpT/QdDZP6W3Ck5eoXyjpXTONuqacaVt2JhtsG3eJjRsVQ6iAhk
smWzxJgjp03B1J1VqeX3uZbixc0eeRdkVU7bstjc+wrOm6VV+V6GoCRwXRrMZyiJ2E4mzq0w471u
2+W+8JIepipvaJoX6VkXWXHsqqF+z5b27rPR8fZtM6QfNQLYvVch8pxspNeJiLUHahg/x8Qfj1UR
WBczEYgbdJjHHiR8mPZjJQG6RHpvYzv14IXUu6fIMfZxppcwOgexcw1wxbeX+WaVmRloLPPWmqPg
pdo9awdDVZ7ozkOT0HbNba1NOTDU26MsYu15AYjy2LTk0zqFnBtFZhDlfmsH+ln1nsn3K9zFxsLe
db3sv0wq7Td4pTuHqtacUxB7GSmQigl7snhjkn88NnmdH+rOhbltiXLl193OgQ1MTBzBxsV7aukI
6gVarXJ34Mf5BbI3YzS2FLz8lcO77CH3aw5mv0SYOjx71JmuD1SRYPwbd45+9oYQOR13GGT4rkZO
ZWdPlKr5ViOIvL1lteWWean+0E0Uh5OmEPM5Ov11cDvcBqVn4BvipO8pMwwrM3ENGs7LBHw2QwwY
VQNjL4XCdhT3euxpxjlNHGdHZgYtNR7QJRhOD8GlGE9B5UTHTgt/eA3H5O1dcv1Q/T06wRSFMQrf
c+3peoLKQEaadEPznHljct8JeDhxCEaZ4/61shg3Nyl4FTErPjJgo/RbXFzfQVtOdZkV1plkIj/Y
nRHsCGOLrVVikZ0Tlq9M7KKw/+vbSKEJ4rBT8wFwFgNaVH1HXnoLiD6wv6rctu702iqf/JmG44Ai
7BKFMw+FfetO0yZ7a9Z5cJi6NH1O03pcCQle+3wwBXg0eEMIHsrrmY70VIuZHOscD6XaAYA7m5EE
aGOlrb0rOlGsjPfKyrLjgb8FNUWShfkE/hYrm7jSh2klrDMXfPBAXMgekqPx3hZ6vjbT8yP4f/OC
v2d6LsHpv3QNQM/XYzlB5+V9xx7uGimeJoDhXT9oL+4QuvvJHgQEp1K/6CIRByvLjFPl1+aWLFUB
1NSfTEiFu+Q7jahxM99rjpEjxjPWHqRXfyNnDBd66B7QTq5/o5vlUTkFtnEeetP+YFvF+G5oZLZX
ZRcePGq9hzyRYif7KXl++4zNM30zO/D3BFIChzrOYiU0MqbQLnyDu840D0NqDofam+q7fzwKAAbE
NchM/MOb98Nv6+0I+KxTrNlnr42MTeIBoDZRtqqLuP0Wtu9M1qCOjGHL4kyJMUr8KMwwDwOr3Nuy
+FTb/RoO/MrWtYnX6WUADW/G1a8/xdBqaXiDcs6GG7l3oa6FJ7uTxYNLy4CXfz5rWMvR5sDgYhLW
Ym1UCiXImhiqLaIAAiWlysLKu5UX/5W9B2Y7m6AaBsXKZaWC1Ctyu3q0zzGBznEKhTjmMnFeBjWk
D0qWI0pjKtVW7etrR/PXvbLYfS7230TlAIowOxb7PpFum/Qw/s9GN/qoMQJNBfskb8NvWcauxxq/
wDFEo5XBQxz3yee61bwPIFfVvZvH3p+ExNW7MnP9i4HzQbGdeiP4phWN9hJaTvnUlpnX4OgmDq2t
U1NPKhEH2yJLpu/I7hI0Zo6efptaVRh7FzKktzVTF1yAam356E9meLCqPuERGIyU5qqlV3/DehgI
Uosd76HoPWePaxW6VM8hHVVdUEa7dirHeuPXrfNnEAfiu1/1NKZrJgsnoNBplfUYRTE9XwugzF3m
dKXcG6Jxq4c6A0Lfxl6tf7OtXvzQ7LZ09uM0Difs0bV2mxqyynZhlDYfld3GHy27K21qeDJ4Dqzm
XSRTmW1bSxX6Xd3a4s/ZbRZxSNkMewLGIT4mUwhknBhNWuJCIJMH30kHfxP4MV4sbmG0j2kVIJyo
AMvr7agX4qsa2Jb0ODE9nLZjA/KPsoiVg6xvpn2TjXjRVdLK3ldEYse5sY2AHW9P7aYTTn1pUw8M
qqICHh2GauA5dcag+DblsINaymPhXTGYzF9gKetHP7aAXYR1XL5N4b6vKOHFCEq6ot52+YDxivST
ZCYESxQozhTp8cnUu+Bjz/SjPkqL/hz2mvvT7/AciK1EPs0pCsJyXvS7PizqH1Yw8/itvJQpFgW9
qW8aN+g+m1kyFjvykvZzWU1DemyNtvvijZ5zSszRMbBZrMWPNMqmR2tscL8tS9ESm8mkp+FuW6SE
7bGKcDCEiYP0y6mybWljZmX3U0k5Gvu05zpvj0KNtnlSCcn2xu4CK4fhXKsvfaWZYqvTa/I+Cy05
4lPjwGE3k5AWHZkZVF9N9iM5stHiKp0bTrUVWl3HqHHL5ucgR/A0A5vIdqPrk3Xx8GbF12WafGRh
sf3YhrpOe2WViHRnu6P3ZLZlsKVFSfTFyHOr3dAkyj2EbZF0W+DrxrmT0yR/vn2TXWfHv95gXnqo
AFTP9LlwcH1palOv9cCY0Oh4Wz6PUkFv86tRw4uezY+MKAj3XWHHh7eHfSXEhiBtgeVTIZtrZYsX
IRNNOUaBE5zxdXLeVXFQXfxCQ6TXO/XPqnYCWCBdsg8p5O3Koat2fWYHpzA37RfPiQvMYpD6q4rc
jyPp3afSildexuXMUEvkFhdULm2X13eZa3R1YFqySNtz6vTx+zRssr3XJ2JrTw1arnQ2NqzNNcD5
tUEdHmTgA3BE0L3r5cCsHRJWl/dEuyLZJqagV3VoTnudprr+QfTFj7fXYRlezh8JKkiNcl4EZ0k1
6kuzU6NW9edgqo61R2Y/JrgWdNKoT1CBVh408xp1gkg+Rxo8ZdT/gD0BFq8/r7ILV1m905+HqR8O
tju1uww261Mk4/6U8DJsG1TIe8uPa/xpkuAUkeNhiGaZ26RMql1L6Xoroszf88MROFJq3GqQ3/dR
nDTv/ECo3dQptfIavrIokBbm6OVXUW1JW7CzpvEjJx7OqalcLHts79mITIPDXhgns+qCfTRYa9y+
V1bGmiMZUFfKyHCgr6cK5GXI2qoYzn5VVyfladqph+G3gXU67JK2z1cC/1fGmzmE3txfxEIysoie
+jRrGytqxnMYuh/ixKyogYbONi39+9BW9cpo86//PbxgI+Dj5gFAzVk8Kd7i6zBsH0CoxnNTa2iE
owjZgF+vZRivfBPfA5hE9A74txQA9xa07HSsxnPRVsO2d1R+3w7uB56D9oEUfe3wvjqcYK0w5DSg
tS12N+GaLsLYHM9TUuf4HOH05ECCvlNa+QPgSa6cplfmEJAMPg1RGsDfkr0ox34YgqlQ58GzowMU
ZXmQIjQ+/+MbgtdB+LPthzEX0K9XCqMPL6DZkjrrrfPNybpn3+z/CtX4lxj7Yv/2WL/qT4ttAbXX
4jqiqkzziUU2EkaeGEs4I+dcqG5npgndd4U27fuksY9KlNFpIOLaaF4f3/V9jF9oYY07ERXhtsli
a1vqTrQriBHe/l3LzALADR0MCSrwPHv117X2W5Lkx5lW47TanbWw7w+ll1g7/Ga8ky558t8e6gZ+
mMfCWmSmYqLAgUt/Pd+U5Jw4Drzu3BGCb6Bqa58qelY9DqVb7q1GQlWwRhigPhYnum+o+9FuymMw
ldldSyR+/H/5OdwLIPWUgaiBXv+cDPNjXdpRDx6gVXeTydMLQWMWyNjjRk1gT00vLaj3MPXMYMT5
tpuqXWcUzSnuimGFMnUDdf+aHfrPzTt+Dh4Ws1P2Mg9FqwEPw69+0HsUFs5IKOtDQ9i5Ju6jdpQX
R11lHr1o4v79GAf+sfIwzwjUgOoe4aiY2vzoU8HdelpqPjVT5u2d0tHed02R3U+ZiRYfadoW4t+I
1TVS5jaTwwpBaP6h1zudNnngChar7VDqWeRXnZ/3vQYJ9GxmE/ot6VvvU5sUK4pafeNFfrDNKCE8
2Il9fntFF5bg8xtsQfBl7pDVQcT5BQD/tpn13qp5oWV/5urA+1tT0ydIqYTHo8DSB7HXrqlRsQ9O
pY4NfRaOKve/xklgvnRTWV6kk4i9Rki4tUM9xk3J0TZ+ajj7eqDU7VmahhbBZ+c6drPr6sg+uFUf
oLHCg3nyI/nZyzoPzw6LupYb1xsjqrsHA8bhxhLRtC9de9i2tcqeNdNsjhUtLlbiuttr04aQZVLQ
p/5lWUsySRq10GWHWJ0dT+FIYMmBxDN2Vtb39sqY2+YAkM5CBWKsBWVF1VIf8tidzqEjuy0NzMQG
8lFxV7WDtnJlvPJBCO5hRFDGm0P4Oej6fUFd+AVOq+vnDh4nLsU9JglevqZ7f+2DsIY0Z7I21/Pc
EfL3UUKKsmTiqXGG8ILxDaqnzVT6z15udPu3d+jtMwo/GvYtPSSJQ4hNr0dKLVFT/6hA33vjpKdG
tXWN/KVUzj3GG2te/rfnkNK2ASEMGiYA383VDrJr1EFjnVM3FRstVPqWnkH1O90A3wvaRD8pqctL
pk9rGMsrnwkdDw419EgK68sJnbS6I4ePrLM/hOJTE9rfjEjXf2ixj/WuEMPKTf7K+hGUQDSm0gpw
7y2Ck8YuvLYMlXXWc93Y0cFAHGMPi3BTc7vPby8gO+LmdrMJu9DY2ewKULLFEhruGNYqCcQ58sKH
pioLbx/XbfjYSsAq9CC2+DQmbZNu7VTzPsoW1shuMPrU206DW9z7ZgCnXCqC0K61CXrJgRwLfMDD
Ys0fZRGR1+vJV+Da8HMtEGicGtuojZ1lk79uE7/ElrjLMcWqaq/Hg6IYccWj1Sre6LFbDMne1ggr
eERR3W+8urPvxZCKD9AfebvM0t80VBrPbRtDU1ShBO0lVIWSrp3KRsgPIsjbDnFC5CBVqfoP5ZDh
5hEOTPzGBJdqdu4UmV9caVjjnRiV8SWyqw+DM6b1xjHbJIMwpGVfEztNuqOH1KDdhDylGW6VCg59
GfPbwrHR7mYZOc7dWRvvaPFDOtzp7YuTQMUHc1G9ebJ5wj51BOo/KEdrz8OYT1hjiTL4rFTq++Tv
eo/mG8LWvV5Jwqko6vHghN4vcNGt4eTXkPv9bQSmZfDkZK29qaSP7/QYOx1QSgrkuk3dYXxRlQ4w
50xxOWM4YfrQ0eoQOqNMvxqd0r5zOwDAIQMruU8z92SkE/e+WbpDs3FkGo0b30zyP+AHgcXMuKez
lWrSvhZQQD/VlY1VmevGZrHJeDlhBNVT8xn4doD5DnXqo66P4UOrhdmxVmH7sdG96Q9DaEN9bKLC
KJkkuwZ0s4fJPXpQPRNsNVU77t0GWebnYoqr4MkZfBp1AN9E77Wkd9ds+F65S9DOwKegTssru6xn
GGDPJQqa6VzEzbYVbnmiX5V3aCNLOyjO2YbCFVYxerJytG8fAAf0fmbVomLSyeSvL8wqdmQ2Rpp/
xmKgPik9dYkRV7URt/fVLHcFeJ0rolDbFme6tKdA62WrnQnP2nucB5qjOUgNf5u5YYJjr0XCtxcW
4xH/IvOcE7hl65JBBpGIvV47lx685UBiatM31vsGkeFh7b66ua4YinIXgid/fgrmT//tBTUCxKFj
LbRz3IjoIfKNaW+AaO500VLaqSxtFyZ++CGhC/RTa7fFz7AM853vDNYucUttTZZ2zbacI7T559Cu
Bboc9dVl5YdKX0eYYGrnms6auzaq4uemDtQ9mgDaVVpBdeDoR5vJDp37GoOGrcfu3rZTvIYJvLax
IH7yCpNlUrdZBDFGoaVxaIbhZdC0dNfZE0AlHgcrWMArC80bTNIDAwglxFIGBkpdx4No3bMZReh7
rCzaN8o0j26JTdfbK/3KB2FkQA9E3E9gAi5T5sBxlSaDzj8nWWffmWGR7kqat6180ELn8msB3RlG
oW8pDfPAcK73ExbuqdenKHpsk958eocBxJjnzYErWO1Nn8KFW0TmfgoHY9PIycEQQmkr5cMF7//X
j5gZIzQVINqlLrbI3JKqTlMrrKNLEPVw+RtRBI9kOZgt5LEtQ8gL8zNp0muHqkhXfp4Q0uKpJzTv
s+lrSETenvr5ErpOeGahC7ITBPp0gFyG3dhy6GEQSUSNAgufLfqqsDqYU+nM7VGCmBYMWdfq900V
+uE/HpoiHW+5B5RI5rOUxoemN44F9+aZZpkd7arKZAtV3d82af41bay/Rmlr+7e/dkZFrr8WowF/
tgeAQMxTsEjvEq3T3WlWp1ejsv7KoALPyoamOkd2psFgCPBRoYRAg8Gt68RmupUFLLF/nBggX4a7
CPMVAiOEyett6MrOj+PWRB6sY29tt0lDJzDUB29/6iugzfUwC4RociGeJDnDVH5JpcoV5UZwdTyI
yjSehZZnT+no1Z/zDB6sibPMDoccscnSOHpf1i7Cv05VT6pKvJUUbMFdnU8ANylPI0Vnk/dquQhd
ExhTF+u4ZpquPPB/y97ZWOJAw4vKx8yd/H2KJGkXx3m9LcIuA9Cdxj80sxrRIifJzgiHcCX5fG2y
gL3new6WJ4ZEi41RV34whf04S1ys4ZgiSdkHc5yrZQovJNVTcinoFth6w18wiP2n0h7cHXEid/6I
6Y7tNdmm9b3hH1+M5G+/qkC8uT6X1/VWkUFoulSYKAP11rABLs13JVK8lVPxC99fHAsyxzlYITGA
ZLJ4UKIcdeMYl+gItDz5pFWT9tOMzVLt48rIdDjyGEJFlJJ3YWdNBaa6RXe09IReTWVkJf7GtBv/
2afc+6LBFhG7pozpkJKMOiZcwShW0KbXfi5GA0wM+hbQamdxjxtRINwi9ZKLpVLv/TRRntNUGr7n
dsdJYYIgYwmt+UAD1vjeUQQMkerze1vHhzd17eYgK7086i4aZqerE2wxY5oGjhAVVg76a7sKzBnX
D6pp2DEuLbCVAOqKzNE7lwoLYi3L6QGVmRVG8Y32PRyD/kc01vZXGWYtFt0tsbvT0IYAWKqevTIQ
6zoSHAe86J9R1eczyIULkYqyFXCXuBFdTUmn2cnon9sUKaVTDMUutDW6JUk/WtnDC7HG32MRxP1C
arH9XAYSsUZHdr+bgnOpe/ldauJHXNrNsEVH4e6rDrPiRNJvoY7UdGxCJz92WRA+wRsYUCy73tES
uKiOBlZceo9KsCmi6D4HjfhQddjJZkQwn/vKa7GlHXQYETp/OfSSvS86mj2GeXZ++2K9DVYolVke
7C6I7lRnF/dq2UdSxz4lvaSQJ06DiLx7Q8pvbw8yb+HrEzkTvYg1BbxzqKWLLW7bgTFqg55eopEm
f1GYOztwz25XG55aC7NvH0XIP5RF2AZcApBwry8ZM4kLpYVBeimNyN1UnW7utKSoH+tctnuds3HS
iKkeZVnXO80a9XsRjD2QYkczSa6vfTjl7hNSS2Pv5W6zE2ES7hvLxyeY8tjHUJ9WNfRz4L+YHfB+
6Gm0WcMzYGlqAnSbhWUxJRfCRhfCcxBnX3J83MyNP/RDOtNNqie4FeXF6XiKN7qfZnd93YwQZGzV
Ie6xy0M5yuhxCFTwyRlEQOsgJ8k/cI+MIKDOlJ77KPBfhrxM32kj99BmUoAW+8Isow/oKnSk+2mF
L5XZWcFj4gdVTu+zFs+bsGnib+CbeQT5MmabtIDuBnPs7vw8HreCP3HvpUXekm73+cfa9iqa2OFO
W2/ddqQ3gN+Y6KY4vIYG44Hu74WRdV/1KqTJVJzhybVyT702nYRg3P+QRudA/HoDNLhtZTyLycUp
jIhuuXm9K0Glvg+pjPaM/U9Z+DN5DlI8blAgLzOt/Ho8bXZjM2wtQfjjujurwpDVwxlpa9u1vzfV
OK4k4q8E/pQ05wIgygpuoCV7XY6amEojaXHuaEyAG+X5l6gT6lM/9FG1FxT83yHoR/ibZ5kG5UeP
8e7piyxYs/9bOIXOl6EPuI2pCWV9Kgz+4mDzF3HPrrT+ArBS3xW2bn+S3uAfyqG8dxEP3RN/OM/I
BvSN9MI/qwjuNm0zyoPe1fXdZDjhXlccNX80BmJm2RyBReltOEx/kPWsNQK6uYYgOPI8wEYgNzOc
ZbMQD2L5mCUtHgg50SPNvWQ6bYb8PyLi/2+x9q8zcfM/t1j7FP9V19+af/n3rmnrb9lfzb+of/n3
ov2f/6Nu4z/53w/1t+LPv5pvze8+bPOf/NuHTYh/YwOhmQb5Adgim/zfZmyWjxebTwV/lv8C2c9M
yP9jxmb8Gw3DIQ/y79GY2p8Fq43s2ui//atm+/8GtRXZj08ljfz4v//XP8f/Ev4ln/++fZvFf//P
nX/RMEJO5DIhPptbUt+UwZNYja2EQLe1nKj5RPUgfaJFtPut1+3gkGEqChMsXWuM/kvN99vLYNgQ
TTkzKNEYHhfV+ar7DTLSxibIRjpgbjMeS5rkoirKxPfaf5ySDzYJfl+/NOaHqk3oJVpvQj/bGcmn
qvhox1C+hq+dM2yk0O/y+nttzhbg2ibtT2Zwl4nxLo/6O7d7KZr+0AfJdrBDrBYfTf9TZXg4RvLs
0AHMx2/abkask4pjD3W3pBF6Uh5NwNxWrNE1Fg6KTPLicxcQo1VXvH8gF1vx0XsXv6dauKGct9MO
9El6oi79kp1RHhlbHsaVjGnOPN6a6EVmMoyTpgcjIwdu122scXgK6i+hkeyrIv7ZjXR+b37+djT+
Y4P9vqGW3LSbj108G9JxQWsshizvmv2h2h/aHb7qm+zg0MBW3rmb/PDx7SEX4MhyxKXoRkkqEyjX
SH7u4n32RGXiMKw0mnx1CINYT+c8osFdbFiDjvVGa9IkdBR/Tl68dx3suPEzl+c8+fr21yzLP39/
zm9jLXZL5tQCei5jhe8L+hT8QC/2uT6ND/I4fCn+F3XntRw3krbpW9nYc0zAm4jdPUD5oi/KUDpB
iBIbCe8S9ur3AdUTowL5s7b/s42JmZhudVcCiTSfec1t+BIe9TuTVv1V/iB2ofQNukF+//Xjp1gW
wOanmHVYqce/9hOX0EZgWyRdcYodirLBzsIl0PKnWZSBJjORrh/ha32p1LSIcN6MuVitmVbbKsLN
jIlhbRe1u1xOjR8igLziRtteeMO3o82xzau8Cicf/cvzQ6gBFEYfSctXTqGYqxB56ofQc4NtMgp7
nReGsW/HRm7zqcxuTK9s1qj/uD/Gqm73TWVUVyUKYndUzvQ7JXKTl5Gk9Z+tutmQyaY1h3wD3wC6
0mI+NEtBR6iOEBK2ECqsuf3XnheRNytjvILOFa2DsLYuHBmLxImWIzVziFszmRaZrTcIBy3zUk0n
B26F1fggi+stcLRo//Hsz6fAHwcTdRLeCf4TpZz5ZnQXGyqFhhjTQR33tjtqyUov7Fb6sZ1bn2pV
Le+A0jpXdTZrVCW17UTYptjB6eNHWC5xugQzSHUW9+L/sbMXJ5Ws9B6WvwcKEZg3vtODftV0XbFp
kTBauT2azyBpkqvKUuP1GAJmLpIhPjUyDi7U2hanC0AK4k3CNnQSQEqBazlfiVPhyTxswnIrDRur
3GiqruiMYklWuy9G5PR7KciUL7w98cOfX2AelOsXNglCr3D7vcXbF0YRSyUXDDoO2WOZteo2ar3k
M2ziZI+8Dmh0nVx/bYaBa68thEIGPzKaeqRh0pUYmGhJfqlktEC48kwIlQDKm3ku4HiXtWag66Lo
qwlzazR5Vsg4J1eBg94x8oHBVg3cX0mfHr0igkAaEvpLr7If/um0WHC6QVXSfTBmPaTFtFhTUFFi
qoatHXtIB5p9rqm+nXbwEoVTiFNux3CJJsvNxL6E3PQYiLr6Ab+rsLdeTv/UF0MVPF94qnkF/LFd
AJfTB2GRoGEy/2cJjjTDvlG6Su+2SmT0w7akDP9oGWW3w8DQPDmWjCpfNbuSJj7owp+2KQeFSKnH
XawerPA6bzjt/V53lGLjVNP0OdKNMFr/w6dkD/2mvSBVwc5ZqspStZVO7+T2nq0fXA9pnT1pPa6Q
iMTaK6UbtW1iaI3vovLt93LID7K37E3j4mASjYh5TAiUbxEVTHZDKNsL5OhlmW++u4G4zJLoxM0g
EY3zXZaMRuO0ZJ77UkOsLwlHxArVAZm0xHV9GQl9q9Ulujja0B8LLTD2RYQXnOvW2SYO6eMLM3B9
1RkvSTIsv+38XLD4PY5dj07e0ja2rAwJtkS197EJUxoYcbZJQhzSClUTF77QO0MhZ4+6sz5XrMgY
z6cAEGobwUJy9t4Uvqg1APIeDsgmo/zoX1gL82z+uWKRukH5gf4N+SxwzCWHX2uqaqgw6tyPdfxz
9KC+Q7MXa92AemzL3Pjc16bxPa5SLDVlUq+TuK5XFn2MFZwYsXL6qriwtRey+BRNeKQZujbrCsxc
t3l2/sg6EMcMXEdYwT6QMv41pIb54LXWQQ1TZRUbSYFMe1RcIfGFabBS65+1sW/9Pp7kdugjSvqB
0tKJDM3PnbCxi+tcuZnKtj3KaXK3aCVVp4rreKN1F3mGb78bT047kmRv5vUv68Ap15erN1Gwbztn
uo6i2ZKkrdR9GqiX4PqLi3meJPqLoOEMDkLnTZnRSkKPJoPl7YvSbD+5dRzG26rQraexBNC1qh0n
2+kxvurAT8p8W+ex5a4+XjvvfSiSYuCFdAFBMy9ptPA2bVVUKtoSgGZ+FH2QPJiD1TyUYkCoOg1A
1PqRNbZyJa1O+ZWzpyK/NEtzM7mq0mzlFMvPBahUF38spUF/H0GZmWqUesm2kzg6tF0d/8is2Cr2
TmbRZ2jAI1xiHy8LWq9zOVsWa+iskMov01wp8qoLIQGx4ISzzdrRWRm1QNdIbeTGytJ8m6shGFxF
L7aynmDB6dhbfTyZ7ywdEuxZloBengX//3zR28gUTS69qb03ON2W7tG0C7rUvsr05JJG3ByOLrY8
0RydQo4z5OOX3bm0imM17lVlH7el2LRGJ9YonyVbt9WUTdVQ4e0L9asaNJesyt4dGEYE48K+oIR9
/o5GU6JhUzXKXrWicF2UcO2MatI20BvztZLl6iarZHk32nF6AW2yyCHmLzxHbAgqgGunUDoH038c
KWzaBkBUFB7gyhrHvmxUP0Da7j5vzHEVDe23jz/mMlBcDrf4mIMUmeomYXhgi7r7ShXWgVZ5ijK0
Uaw7KOFryJaX6MfvrCBCU5gtGrVFZCgXoXpmdNwYoOQOMqSyLhsFLcTYulUdwGX/jddDOQLQBYAD
UKzns0kTTpduofF6JCFrywT9oTrRNwco3NHIAvMRT5bvHw85f6DzNctRp9JRJuWhHrU8apSodtTQ
5gPK3isPrQMav4YRsv14lLeHKqPMuw/JVBKK197bH8tEMfq6N2QcHoYpaX/ItI130aj00Fgn4Hy9
ZeQbt0byMHNpsBeKuPCSb1cp+AUAJLPS/yzLsJjXYUpjL0Ms8mAINz8obpT6MT3PmyyLmnt1mLJL
odbby5/tQEV6DuQRS10iheLYTTVtdBmwlQA8izo9CL1tKSYqWA1AkAuGv2w9Tz+HEzPu15Oop5Wr
B1BFR3Yy1b48/FYM4lLO/wpaWHzuWSHKJsSn3/vGD5JDGul0oJ37ykX4rjebbC9qIk8bgeeVOcaU
HvLaWusp4j5eE4/HRJCW2aHS7gJHrfyuS4OHLEnUFYT/Ys+Gb49V3I9PmRODz8iLwI/qEkxZjY9Y
FMTlfYoa+cEBynhI83FYp2RdBzmG2b02BMYNxOn0qOIoRWugq47D6M5caekcPl5/b88NjkWaoHNK
RUPKWhxTvRkVwIZUbz+0Yl3rtxPhpbSe8uo2whb9H481xyjEs/A+bYgS55t4QNChzrDHOkSRI26q
1ntytFCFpGD3vleimzcBUft4yHcu2hlh98qInRW7l4WSmSU8hdILD2Ec/CrBNe9tCWR2PrDuJrVt
9q0TePSgPWwupOFcB8UYXJjit3uMR+AWIFGb9eeX8W4RVbHEXC08JLBDfIprP1B6w6xonPSN3eOZ
8fErvz2UwVUwuXRWZyrPckvn+ZQbZRiKA4JS7VFTogoTUL27TsdRXqhOvD285iYB7AjeDC2ZN/AI
ObZjL3JxGFz7GBavKk8Zmj5mA1+C2SR0D4JHWwVqU5n9JSbn65ucb9m5GsX5haI+edtSmAJBXL1p
wYgcHCceHqUpHMzjkAOD9IOFluFM+2bMlOemS+lsF8F0lxfKVzeT02fE5y7dhW+/MkTIGRdFk5Li
zxIs7MQKzZzEjQ5QC6Gno7b1rU1746bLyij2x6G8hK59ez/NAwLoBstKg2+ppxPUcd9MFMAOtoHS
XKBhs07U2l9YvG9XE0wmWJ7AYLgMObvP92zrua2SV7xWn6vWBuyLvjfqyfDFhFrnxwv3nb066y7N
FRaqi3RYF2eRVxs96jRpfEiLpjt2gfUpVecqW1Ny0HIZAVZSs0NcquiplTo6vIBNL2ye977iDFeG
oU6UgQLv+evWieCmrMv4oA2c/X1AbQdp5ZkAGoiVNnTqhXdeeIDMmSfvDLIIEDBYQpp25wNy2lR0
m4r4oCCYsYa4ArcVEsnG9ECJBWqXP7ZlFx+FGPMtVxfarAjK7IWUHUCPOt9KBCH8uI2iZ7WtR18m
hbMfpRXQlZ+CTR8RuhQK8cMkKndH0hTulACtnWBSEGOm/PrD6uQDjK7683/nY3Le0qacC1TLLkGY
aKJp8yY+0PWM/da1s42rV6Mvgjzcwca8qkSjHvtBtmt34A+HaLzEBFooU/+eXAj/3G8zLBlRmfPJ
bVXMxrGJSw6ydZXVQHF7zboxcERrNOD2dnynVKNVUZcrzL3lKPJazy33SdO6cad2rtjrRfWt7TFZ
bISNnLZt9ys7tKy9qxjetWKG5doh3j6Cuuh8p47ahwBxNwQxlFk2r+tf4uHb0EDGM5zQAoTjhduP
Z/nt7U0zBh1NBLwoAb4Ji6v5bBFiiA+9hgG0LLV8M1Wj2Cjoaqz1Jqhqv8zHHx8P+t6RMAM7UHoB
00/X63xWTS1WOos6yaGyW8tXC1iz7gRk36utS1Tsd7YjVXicI5DNImBYKjBGYdOC+qhZREqh+VGg
hldtqKZb3QBjgt5vemH7v3Om6tzRrFpgLRwAi9POK+oZ9sui1RoNYIuJ5oiwqnr98QS+TUrhMOLT
wPlNz5+z5nwClckpIdxM8SHobeQZLFesZASerknJw6Wae7cKDBDoOU1wIfx+9/1mC+0Zq09vf57v
P7INGcZdiVFZfGg0t73BIrWAfeXVFyDy7321WUIPfsProbaI88awFRQ9lPgAPlFDTVINAOd0yh5u
WPJgB83fBn9nyIU/G8vvjwdcgDwGCOzS/AUZ1qzuW+azi+INitrFVrdb7Jz5mqgoXmpFvvf1iDoQ
CSTGmuW9zucQax0j9BxGcxotuxJ9m6yllU/7IZnw0hxv7Gp4ChXIbR8vmndfclZ2oGCEUKO7vBxp
ANUBELeDKHWxw3qs2oagynxsWJUbJ1KtCzXRd8eb5aUZDr3VZRsOiQwTLjUW81aJ2iJ9r/w6iPl0
vddku67ovQtb751YEkdCKkS00tkVy/vCyNPCjSqSIeqdyqoHtb8fGuJICaj9oKhmgUCpVlBvBd9K
JUlcuIjfOdQI0EGE0p0AMbUM0kFE2yi22MkBKnxPpcYaboe4/j7Q/9t//CHfH4mlAzpUJUpf7A5B
B9tLKpEetC4ONmHk1fs6omdO+TS5sN3fi6hg9Jsg5ijpQ4ddnDRj3A1aI4kuhCrFc2JM1WEcK2db
TXF1iOy2PIRD7t4g+B+sCIuaJ6trLqZg8yCLMF0nAsA1YS7aQqU73zAl9OAc1ef4oCrID6l2w+Vq
KMHGyPDYFk6nbVIn0/as/XAV56JYhbYhWAZBufcy5ZLyAm5Qb54H2gr9XYDyM4RvWdgxFQN1UiDy
qIxVmuZLRxR/ZdLU7pwCpvwOeNNo7iXds1/4wAXVzjaD/hr1WetbI8uBerOtPdr5UN9IxKwmRLkH
/WusON3R6jvULc0+UbHok+n95FL/89VEjAL6atgd3ORbJ/OTrtftXVtOrbul45m9BFGOpIleDta3
ITQal2MkXpNJwuEvp5OOTd5tLtNmExBYnDI0eO8VxNViP+8zOfqJhSqDXyGgiV9DYCczahX5Nh+g
v1x3dg7EyRShO6x7xWgoy9OvTf2gSZtdG1clwY+VQOhN4sZlUEumPwtjcr9QAOLGzYa2f3bLMb1x
1VR8NZXJFqsyE3Sh7d4I/LZ1aNGLtsj0NeBW+1qttfIGHK+MUU4fsie94TSs63DAI2uke0MiFLb4
Ppmi2Whu4P2oxqL5klH8cdYaZheWHzVSeZQ8tsDPOsy0NfQ77Vum5uFjOxSR6yu420HXUxGEw26o
VHY03tzBn9qw8FMttq57t3zpo/hL6CgOenJprj1VMkK5VR9pwt5SeO+fK9VNN4ka2IZP1TjWICI6
xn6eb+cuG6IGoywEcK9cqj35KmuJwajZmk6zMepo/OomXfLsCEg3G5ub5ptZOH24zqQ9fvM0aTtH
OuBmum67yLkt0d/8YSXIZRzq2VwZITMDBgYCnbeTLBrP97I+z/y6iupgl1uF+zMqMrTfjLQA6AOJ
PLjxBrt+DJJew6YS+IO2QUZscn10QByuOhT+tTXs9ukxMyN6qG1QuMkmkQ4ad6no8s+ZAVJ6B7tW
7k1RFKe+TuwDusqUnGJbvYGeUZ4ct64Ljr2KRoTTdd0D6GyovnXjJdJPp1b7pAacJvuaAuX1pNbq
vc1HNyE5DDO/GBojqiV2r4pdGakhEleVMa6CbGzdtdbYN8VoDz/zyvPMFUJ9QeeHfSWrdaGracYC
ztRfYgrw+zOnSXXXehuWT3pfds9hk8BOKVWnwt28VstvhhUVLx506kfDmtofkxppmEs1gwENa0TJ
zw77+A6LP8y9mtGyni3Z1+oqGCCMYFfqKj3LUAABHKz6sa1I1303AI2Ic7ll/2gaMWarkSPoRxIn
sNkV1D6e9MShJjv1GUR5Nyoz+O7z76RQHVcTICHzoPaF9lykGAfsvCYRD/SbQn1mcJvxKiG3WXtS
mF8iFNuPeTXGPZ7IWgvlJcwhdkcY5H33+lTH9KaAG07ldwyjjaGnxlFwfRTAKaqRSmiVGBbmqCZV
sxGmlS+8kp1kRnStVq0q6nDb5mh0bVIRtYbfj1NKKyy20/vMyJv7Ig7H3DcGJ4QC0NQ/i2bIvipG
bB6yAv64rwqwnX4edM3B6wfjy4S64K+e4jB4rihEE0eLkqCB2qe50QrGsgKwTABqr3uw+Svcxprv
YWzktY9+jFttNU8NfvZxK7/0OMqOKwTXKtMPDdT9Vjw3LtEC0KmJTZk5VgcPV8Yv0EKy27SvglmP
HNqwH2bSOsUo/FX+UHpzwpvXw70w+/JT1AC3XuktS3fbIqD4QpUYqj5iayPqGeF4X8e1UAAWxDJH
dqWzWOpRCd2Xdnq3mvAo71hrY/ijp/42ocgFSQKtWZlcd3EyPHdBLp6dUet1GCuATvygVr1ubSST
dxqb3jPWaOPm/dUs/PYpbZ0h8sc+pHbe2w3+Yuy8QfAF2mRF4z59yNRK/rRQ9IRK/FWdLLPdlgmw
HhKaNjQPeLOV6rpU+mqdgT7t1wFot95PO9jToIuiQtyXwlRnV11Magt96sJjowjHWdPOUlCPMex4
E8VTfWqiVpw8t/OeeybzE2r01+gHfSV1hHVnt1w2yGVyciRd3l4jCz2Nm5gF/K1su/JVk8B7UtMQ
kQQkqEdzleVZMG3cpEX6vU2i6FOcGuE3hEPEF36+ptpmenynKRmDI+Q7yIeRwmbxqfAUfxVmgJ2h
JpXscwYu8nPbpFXDS6WD7Wto45VrT1HyEKUpYhFkT60RpZrJsE7u2Ba7dCj167RKTNb2oCBxk7dS
qTcA7dGEr6wgYDEJGuusCenFvldkwEZEkmzGOkeB0kLL7jBlDeowQyWkWLWgmAo/QRJE8HiDd5BN
oX3rurDZ9WHfuT7C8pmGJqDSX7GYDeE7Rul0qF30kHntQg4wK41C3sqWLe6PuV18y6qquSsJENsV
7SOkK21BBRrhj2S2qC9DwKB61WlPirDcG5dGZPE7j/xHqPu78iV/lPXLi7z5Uf6v+V/9WZRjHWEc
+3/O/xLs99+/PDuFn/3FJodhPz60L/V4emnQl/g3THz+J/9f//B/vLz+yqexfPnf//Nn0aJoza+x
PPM/we8eJYz/Gk+/a39ky3/6N1QeFum/KPSClud/VVqN5A9/+5bzJ6R9pETUoV8baH8D5TXjX7PV
KmJWpPJkMnPt7W+cPH9EtI8UGvhJ8IZUiP4JUn4JWgelQ3kUVXseDjYSv3we4Yaz2ILeh9ldb5Xy
k5u17R5txfhZ6+oaXy2jw+cISRpvjxJ5euinHspKMRjhhn1pSVbuWO8j/QZJ1WLYVDIJT5nnKSdD
HaO7GEeur+yX6JNmNcH3sOiNTVHSIOT6utUKdey2Q4jO7JiYn0NlaNHy6JQTZFtjHQ3B8FkDmzH5
LvCIawF8+GegDuhrU/SLhiTByxrBaGejm10hVr01uceMOBSGJQUKP+r76hpaoP43BOgfLdyb6Gdd
NMVf8nyVvq68/yzh/9+Wtzb3Ff/r9X0V1dHzDxn9ucZf/5Xfi1wBGPcvFBtmDTbQURhjUbH8e5Xb
3r8oTEEGoEhMKWxe/3+vc5a/B8VYhQhKokdliYrEv/kgmvYvFv/8t1EapIeJBMe/9/b97xztI0rI
ouPCEDNnEhFwGHsAVwiMzhc6nszg+0LZ3ZPl6JuwwGc66cZfXRr1v6oqcQ4oQFrrws4B56rolCG9
nK36FvizXrWXjDcXYKD5aWYGPnCkWfsAA85FSUQbIlTkgym579Ny8mvFOGLRl34ZLKH73C31PtPy
fN1G+BuUHgYKpdAiKFfeXpny70bc275s3GxdZW7zaUAtY9fVZnUgsVFJ7YLhGsv6pyFSLpX/FvTn
389N7WjGwnAwIGpzPotDHMjW6ZT4Xi0ber/qDk9LCC9ao67xWUweiroLD+7kyqPUO+8+dzUks/Qk
3fWl1V+1TVj/RMq2+VKmwa01HDNNe/ljUf793f8sqC0Yv69PCLCUdinAdXCHy2ZWhxW3OSQ8YQZ9
/GRmZfdXFCBNJ2rbgperWlfIBJX+pFY0JNpGwSgQNI+tCR+sQboWTVPdmZnZP2Dc19w6+VTsEi8i
KlX60K/VLN8OUZfuIcipd5Vsw2tvUEeaoTOcePCCS7Wd84yfIIw2KCA5WgHcD0Q7c+3pj7Jn1NJv
SJSyvksMu0f6Et8JE/Vyy9y6s6BbGImhX1liOjWWEmhXnVSfK9LMu6jRSrmKupHoSKKQ5KRlvA6V
Rt5a0K4THynlelVNpfIzo/0XrDLbY7mnCrYtVn4/OaJ9yceG6FqQqn0qLWQAPZ+E172uqkjupskk
UqhkrclVMIF+UMq0uELYAjiBWxrpV6TZXYIbpbs14kn/OtGN+wEfPgNvbigkRg0iK98DOpugqeQL
36vS/FRSdPKpwHq3YPn0nOQjKp9A/dJOCrugPZJ81BfWy3lZmZsP9CwIFoJ4tj/d58WxoCZW1YRN
VDxO2oh0FZnEVrqleQkDvviMb4ZZXLOmQULgFqJ4JI4ud0o8iV061R6FgiIMcGhxbyBAf2cFihXp
TvYlD9T8k2e0n7JRefp4h7zizf9T1OKV4ZATk1AsnJWs3/jQmk4/xMZol6cpA07WGvZwi+AMWplu
4V7DWc5WHOL1rkc/amV1vfbX6BXKNaWF9Cqpp8nPgTodzcqzVxaJhp8D8lhHoyPvYGvmzUqpjF8Q
x+2dbvb7LOzZK7XdXGlZou2BcENKMdzCQrR42iOBAstc7YabcBjLu9qlGOKIuNhbZaPee2mvnfgv
kP0qrr4QrrkX6pkLsgRTQW+N1iPooVl+hmr7+e4aRtsAxTgEp9IAmjxONzHz0MTpalJBb/f20cYT
MJTxNuqLxwr6yMefYoHensfnO6AhS3kR92mUDc/HL/VI2tIE7B5MZnW0AsVhdvujndqZXwVjSrk4
iB4jJe/oh9qubyaD6aO1Fa/5+zWl5iS9TpLxkhLpm00xPxYdkFkWcCa5L8qekbRgllOZOBXa+NWW
unZrRcI8fPzy58Xkv9+di3hmzaBpsCxbjyIJ0PiZjBNFCWNn670/4BZwaGt5YfOdtwPmgSxMq2BF
AWSZ4X7EGH8eoboau40JEvo0xVmINnghGkQAE7FuwC59yQra8R+/2fyDZxtsZlpDwkEgHsIF6NHz
AWtRdW2qGfIUms1G7cY73LxXMrN/dTA9a0DXACMu6Vq/s5QpktPXJFQCpUZ9/nxQoAUJ/aWuPA0e
yfxUP8I0X011u8uG5tmhTDh5zqYltFZj8ZeuZ7t/+s4Ik1MrJ70hAMQH5Xz4yM7MhvrGcOoVEUJf
t8eHhCofFTnZ3zVSf+aR9COwse7SHl4s1t9yWtAfNHD5LNalbriZtw3VJKO+g9Uy3apltMoUrTj2
KE7EPu3wzE+bCBXZoCi2U5IFXykpd1uSjmpftW77g+uouI+DSr8wIwu6PQKe4KVgZLAWCGyp2S9a
+AkOdLhCa/adLScyWARijlnV6ytkv4LHCQlEe0gDXwaJgXOGd+U0A5TSof9FikOhwMmjfUvQshUI
sXAeOf06U1lHlWVzPUDS2X78ARcNl9mfVPeIRHladDhAnS22iYKzBga6kwLUqFs1FHqVrr3WrBvP
GNdgAHGdwHJIUfwAD9uPh17sF7BeaP8gSUZjHjID0iPnaycI8zyuySTvRnTXXDnae53+pJ/2yuCX
qWYhmjPFeywoLhy/ixPodVxIarSy0fEw2Krn4yIuQTNPiOnO6KNo3TRFs1EcFEhJyy8hnuZX+ONI
IL/HahL0INxAejcshvOhwJpp0ons5H5MVeXW6ZXrfFLgoDrcM6jPIQthDt8+ntVXgt1/xpxxOR5C
iTOLgusFRtxi/aG/aEZjUE8n1fEmlFILlzJgM2W+YtTa3kmnbEN1NDsYVescxsYmv6YSWzg5wqBT
reHhjIVqkMXuTlEzgGAfP97r+b54PCJ0HSFHcAtzo+98SiwMoHLur/GExfvnAmlQpEzrCGrS6MFk
MKyVHo4RSnmqeILQ318HYdTcRuBt10mU9ldOGhWbaTDjNeKI9sa1Rzg3YAOQ2Mgb8c3EJvWgT/nK
jSNnFUR2eZvp8XRTJ2bly8F8at1pZm61w9FouvjCDbC42F/nHlnkGceIPiYLbRFWIhpJjTLsphO1
dnvlGVF7ZVCw3ZTTMLV+JUxlm2Zac4zdZ9xWUSgvh5XntdkDi+izPqI+vBLotv78eM7PNxpPNee/
8LxZhrrBslhsNMOquqQNRg3ZysT4ZbltvofN4ayq2ftTRMrwzQV5sNUC9VKkc35I/x4ZUBphljfj
p5dnoeoMZmHlhXbCZindUuAOV8PoaRdu+vMNPY8yG8hQzYLjTSi/fL9AhnavVW594ojrdrVhfa0a
TDxRiLikpXK+n3+PNE8mSsYzsP9VlP6PtAxAw4yQKeqTBQD+ySpQvLZy70rX6Jr20O8iVKcu+fC9
XVTc7QSKVEtAaaIBtcgF3aocEICy2hO4m2JrK0K/t6u88fVCkY8xh89GjGP/pUUieKM2nVy5YiLD
sM0MPNAQ7unVxuBanebSSTMPfLaVXx9s3sMg0B0KmudbeerxRmzKoD1BJyEAiXTtO72h9ioIjOlQ
wLG6CpK0mO804BhYsh+5WmJKB4m+zilW4GhobVPTCneYqevHtJHPRei+mGiNrmROlfDjXfCqfr58
3Bm8hPzPbJc913XPAsIcxiLuv/Wp1ntrO1VIJPuFrYY7p+q2Lkj3I5s025lObW4BkQ6nrnMTmkb6
JL7bAvQhv9kcNG0S15h5hbdkWfLZqrAQsGYiexaWxYueR9kxrKH5JlUYXXklRYLOlDruKZZ3LXQ3
35htVN4iCv9dpZr5hYMBzI+iac4tcqdcd1Nf34o+8E6dxElbxIgGtNRRj2VlVrSgcnSr20wcPp6b
12B4MTccD9xX89nMEltcGq49tJmNMNHJCGwURcYCntdYmUcLpuvRjgrrulGFu+/69t7Ce+orLl3e
t2DsnhIopVtOXrlJbCv0dQtO9egl4+2omOKIAGD+/PGjnof18xac4cPwPkjegYovsXxxm+MrIZTy
lOKwtvfGtKSXp5d+MaQWzm7WtPl4vLdbnvFoNTM5RPagfc5XTSxTCwBlQMNZ19Un+FAzWDtZ1ZFH
GWaU9sGzICB8PObbA400jHOabhzIN9RDz8fMHJdiTR1WJ/w2bb9GGHEtJCQstvMlxOk70wkUGyl4
2PosgDeVPaXr0CdkKDdzC+Rk4vC2oJO8ikSSH9M2+Iegcz4fwoTYTsDMJEWjynv+ak5mC0EMUpzc
xlM+9SWoLMRgceZTy26jKXF58/FUvrn7ZhgtXXpcXKFhktmej9c0UtaokVP16Gt7P8GK9t1IdFs7
wtOstAOgyGVWHGq1u+TZuOTncN9SZUCIm3YDKSGY4vOhB7sF22/zqpGn9N+GKhqeS62ccIq0bvXK
MnaUbdVtEqn6rYJy9zaB5HlIBSjqUlNaPBH1Yp1Sn/qaxvupiDyg0hFNYAVupxftbH55PSBSqnHv
BG5T73PTUFaV2dZf27QLvyI25qc5SjLs5mhrVDKndd+N/T7tZXtVTMUF+uCbRTu/Ln5l1GJh96I4
dv66JbrUWd+xkkKRwotHIW+bcYIS46bj/uOP+mZPLoZaRPCwEvMp0DgD3FIdEExtngB/RGQO3lc0
sp/0UWoXIrvX2sfZAUmiRDOPeiyJAxKWi2PA7DSMMGE0nVitKk47roLBc+oVSPtX2rpvsRzCtSTf
1L1+X9VTt+aUKG5RUhCrus5gkOJYwP5yJ/VgpuNGycp0pyiy3nrxFCHFZtinAtz1VWWgGDhaM/5d
kS9zZrGxO6VQ/aGeSuykiym+qtxpXQ1ucZRZfulFF/kgL4bWwXwBzEIas/f34lKvlbEsCrdNThgC
biQH4jW973HVAaHZ5pkyrL3BfBSdIYF5pDSyzeHLxx/3zYk0PwDd0teuKTWFxeGX9h3l+QSDRDBD
gkK0YpsvWW/2W+J1+Xnss2T38YCLGsrvV0bBhcYM7mDwkBYjqjk9IEDp6cmIKvvodgEmw9PemsG4
eY/9XagU5m3e1eEa6Xvbjypz8i0xXKqMvQ30eHN8vGikzdqY6Mye76C2BqRb62F6qmOM1FvPE7vE
dIoYxE8w+W3zogcBCP9wcDegXoI11zIF9Y7PFCTWQxfU7g8RX/ocb7c1yHKyWPpVFFmA1i4eqtFz
UEhWftIiy/0KITFdT70dbaxE0R4+/hCL9tjrh6AgT244E+5cDuzzsVBfoJxFynAqG/wfC1ckoT/S
aMGVtQmNTRdl4bE1cFrWkG3B1VTRt+Dw2yOULoBKs5q3BVaSYkIeJztNA68CJg3MX6NTiIOUfnDm
eG/VJhAigsArxIV7+026Q5MRmOx8ZaNCSmHu/PlNTQlKU1ByNJEl9fMhj7aUOt0LZ9FSzXreoq/Q
8Vn7giNpyUjlNLBcve+KU6eEL1Hn7PvI/Yo5wbiyIgsomzX7pIgoeDCg0vlK0Go7AMTj54Q6zypV
kaP8+Lu9t4FmgXkw+jQZZpLA+XsD7cMAysuLk5KTdWcJrozJqMfHqLQ/EQJON/l418TNLAQ+fdKz
vt13l3KRuc75x/lMHYdlOlvozHctOeAirggVrdUVWfQPGqWDTSundm0m6l+ZhVdK5jT1LgQxvjXy
rt1kVLOyrPtnzEIeAPQXsvIQr2eI9NIIevZBoaGn1qdSdvaqnPp0UzTxlzxWf4SYta+aWJh4RFRU
Zw2tW338BRYL7/fg8D9Ig7miKKedfwA1lRa6xWVzgr//S1dG85p6ePbp40GsN3M8h7/zHPOSoJCX
XBPbqv8ve+fRHLmxrum/cuLuoYA3i1kMgKqiJ5ssttsg2OzuhEfCm18/DyjpXFaRhxWa1cTE1UYh
dZMJJNJ85jWY5Y52f091FY1kcxTbhca0z+dA2XA2dGzDpV1darpAAyIB8WcCyNgocRztbblk91nl
Lk92WmU3pZtOO0PLoq+zJ8U30WIgZmpGvNXjqd+Wxtxv3a6ztjH6VdukaMFcUrM560aXHnkpbqNo
pHTaD9gpxE62c7T464BD+w64oLdR57i5sbO5Jc0clc2czt7lskzVdTwhe+sIJ90PE57Jaqvn21gH
0YoIv4khTvW9rrfVfDnMSbsbHLO+OkV/WhE8h+uURJ4l7/KpKIxw2xx+qWLQstaYjOW+9pJnY3bH
AIsF9SIvPPTL8bHX17TeBW6b6OMuErP8LuL2W4Y+td8glP9DVkV3PchGfnLjDjB+HLdbRcaVP6Su
fSlL4KtWgUedFc9e4A1WCSw7cka/x0Pp2hgiHXChyM+WelG3Hy+PN2twdZCzCe7JIakzHa8Oo1Cc
YnRj9Z70ofPbdFI+AYmO7j4e5b0JpMuClhWaoZRXjxWG7EQdvSlqtPs+n8JqSjar9hGwamjvzdbV
uofYtc+UydwlHHvZWPpDWd5pxa4Un0V7W5ZF4hvztYvfRu+VuAqf5U23z5LRRyQtmJ3eZ7P50hg/
W9z4Jw7Kdx6ewqyG9S2oK7aRcxQjY9cuFtvr3HvEGYrQqTIRNG6FMqKpT8D/DCyrm3xuBQ2MygKC
T6fQb0RaXZt1awJepLgzzJCv4AwvQT2MF0vsPgNjlDurt7yLmo72p0Glx+Aqav4z85p4yy0EqhYw
f2gJi06nro9nVerlJ+7u4woCF9KKciONhJ7gYmxwFLxoqTnmcawp91NmzNsI5CHdYXGXL8N0tyyD
vG6U2Pvc2nMXGmPv+KMzWzdjDeS7ArgpEoyla1Wda7/G1N3wOVJSGkiTHQJ5zsOPF9FRTMOzol3B
Rb02aqgdvrRwXpXxHCinYGJ7/b5SFI1acwXSXS5JkCm6ciJVeXcoSoYkgFSG2RuH+10A4M8FMI97
HRNj8q8axHXd2puM5XX/8Vsdx49/vhbvBXaTf97wdCar08alk8Y92Iv+LDOFFhYYS1I1Ui9Jgf24
qZLzHM2V3awhw+/N+hmg59VLWSyhrrE71LT6Z9H8yzPBSobZjiwlJZKj8NGsPPp3S2PcJ/H4m1ha
lvpusKNPuTE6J77qUeLw51BcwnxQakN0tQ6nGlYJaFZgCPeTVjwqngrRpEzs0FZU4TuVGE5RldZo
7iDkcDmBILICJXBo7xy3y4VZseKX0rv3eqP6YSs4UGvCzcIyMYfcdwE+fJ1QqWvDJC7PlshVfrrW
4C4+xI5l1Q1LQUnPYmOC5vqiqE50viSJPNeof9J5q9L5xA59e/NQ/qCxRKN47VMflz/HYSooKS7p
A7RtlIQWfXw2cNs8AyZk0G/T+/OmPGl+eRwa8lG45QCMUXIlqqdVfPhRBjksnjYU9UPb6/Z5WtF9
KkpbbpE5mG+bDiBI2U/GE8eyDDOInbcLTAG45Ev35+f6HwTnf+Gq8eqgWAHQfwGbb54KgM3nbf70
L3Bu0JCKp/YQx8kP/gVWVq0/AMGtvHcHRiHZ579hnPwJ1RzgwjTbV/gx2+Dfut7qH+hZEPSiA4Qc
Dw29VzhOFc1vR1u1QF8WAb/xH+A4X+TFXm02dhpriOdbkdT0jF+6nq+ObM9YRJbhAX9Wy9a40POs
Gf1aKZw4lBL8ZuLVIJSiIqGNlRr11gQNoTVq9lTgYnNVAGqufK1Vf6ROKs9jW9xBW5uJj/R7L8cW
IBi6tLmpY5S1BxEtz0M9aQE0UjqRpTmX52bUXlfYPPzZuPpHa/J/9y9C7MlT+S+/b3499f+qfv/r
oQNy26LI3n6INd79qlrJ33zK//Xy2Tc/kzfg5PVh/o1O/n8DUY+Y4kcL9vNTiW5Uf7BS15/4a6U6
6h+0+ChNUbGhdL2SIf8GHNt/kHzSmaN+RHy9YoH/vVKNPwA6gBShsrXi6tf07G/Esc4vpOsBORpI
7gsg+Z+s1CP8hwuiC10Dk34keTp1ymOVk5QjP5OF2zwM1mR/cSPq9jVs4B0+ReVZh8mFH0PXuGrb
TD9Pmj69bGiIPVEY14MpqaqNgsgfuijOcitQakYD1VhuVZjru9aFUrwg4fjj1eze/bmJXmNnj+/N
9YEp2CJ8zCUGm/kIQiSgpEkrztoHjEmWMJ8WXNYr+D0VmdFWoykVfjzey53/ai+/zBDZIyLBzDr/
4lu8bsSlrUUXPlfbhwGbic9ACm/tYplRVlXGTT+5X7LcpLZZUvb2nKQPs56Kd8mdukk7BzNvZbjO
OtEGaT5GK2axvxpG0W6aLq8DdXZbGjSpszVn09mlpuUhFKafKkAfX/1EuOtthpUBDfU/z73Xb7Bo
AMSzuaD9auG54hX96M+pSOj4t/lmzp0HNW3ac6XtHz6eujfXKQPrq9QzoSRyg1zjh1OnTOlQLOXU
PVQRUkmzoic7XcjksujRmPU6syGuVvpz0KXjmZxx4IbJ1Ibovp4iv7/3JIwPgBbc2SpTdfQRkdU2
ZJTX/YNVWu1ZmlfGFX3n4Srp6+5shpl917u1tu1atTl3rLTbmi3quWYVn+qzvMk8mBNKt2ubB4u3
Fep3OCcS3LemlnJ5yGYMtuco52Af+/GxZgXtnDmf9s3UwvSaVDfQ5lLesJuyTZFYph8NdYTq4OB+
GlFj/gLATb9GLH747Cp5fqMKz9id+IBvN9uaKLFq8OIzyDyOPqBROFqed5n+4OJFde3EtXyOJfhE
C6fY69ggrTOmxt4B1ygfKKY0F/ZQssTmpdS2KprdW6Oyly1/nOxKJCuQa1fU4ONn5NI+iGvpckJA
esnlaOtz8x7Op9KL2hRlajyYSWvsUjnDUNTpb6RedqrR+YK0PTwKVgt6tpDDWYmy0Posr651Ggix
p06m/jDUJkKwbpGUi29X8ZiEXZEnepAibL8fys5SfZTX1HvdGicHce85zTeebBqIeFqit0SMsNq3
jgAndwm1WPsyGACSP56YI7wD59b6hBa3y5rfIqt0+LCt1VgLUnnGQ14sya4ZIsQA0Kneqd1ck42n
+mWdL/N5Qv0mLLDTOvFdXnx1DyaLwhtRGKUDCyM1rpfD8Xszl32ORsMDBUTrWw5DOboYCtGCYcbV
56GjXGT4bQlLio4BmGG/xkDZDB1IkBSU1Nb6jhz+XIad1LxzLZJW7k/KFD0aZu48e2pMbWxqrcus
0Jw2oH6GS0JsuxNgKjKr56SxzR6YvnDx2ioQY2F4o6c+P6bteSPsSGIeWldIQC6ZJlYXqXEJO+p3
S9BWZYG/eDSZ+8GrLekLAW6CUkef/awrzfvp6KKNfBqIIgtcN2v3jhWzFSARLb9gQEwV9Gtbr+m/
zBCghYmNyw5a8lL5lpT5sPU6SaOswzprJwaKQIFLpbIMch1RACjPBhpV2gDy3sfxADDu3KNUsxVL
k14CsFSkr0J+y33s0LXsOqX/3QS9g+pFmEQJNmhlK/ep3YCF83qB8a3WGNp2bnQ92g1I/UxhnS2p
cg7VBVkjtWuqba0X8a1sMVoPRsAmalC2I4bPHy/H41YdQp8r54pDj+R6PVSODj5RYmmXpr3zYBeT
t1EWlMgh/ifbQZHm98rSiztksWG7Vpb1QGYe/5ywxj6xKN+cZ0T+YH/MVWF5BbUf7Qls6OIirjrn
QSnqbKcvANpKhdrqIMrqrHD08cRLvzmcGI+gDySXt0pfrnnK6wPDkekyd3rsPih4jZ7lMQqxViWc
rYsKuP/x/L7zaoAGwFwB9iJzPkYYc8amijUu3kNTxY5vxJbY0vMiTml1sS10L99+PN47r8Y1RuBI
XETYeIw0KeXUi2hyvYdssUSw1KbNps1+lWqu//OPRrQL/JWphP9yjMGvzVgzo0KNHkapVecUVEUo
pBKdDeTw4dhE0wk603srFcrbCtch4EO07KgKgKMd2rdeqTyYuV6dZW2zNvPy7EFz2aUlUIZtAsHM
rxE03dR5bZ55WXpKkPeICkhgTugP9IuLjU4JtdejqzeiDtE2lWI9zInC0VcrgDXPs7pWmzBPIjeC
yAWa/byJTDBXEfraY9CxCCnRlo7xuHQWJTQHBpt1Ykm/DaXgoVASJr3lIqR6d7SmDaMAZ1ZH3oOV
9HYAm+xcRl4JMxHZFiTmncsKWQ7fM6IhVBWnIjqfx5vBju0TC/BtYE48R+dyxcqQDIHoO9xcnH61
jWBJts+7QnmOIEiBcfTM2zo2up89kzGH2twlMMDSfHpCak4vAjytqTPSEVW0rx7iG5/jLsf9xLDE
55T2I8geB4baddZK9dHQeUHKYahfBqRqgBzUGYvsQOamgbOVlAg+fLyn3u5h1rhBu4CyAUnjsXxY
38huQtc2elBiGPI0pwy/X2xt28Zlv52M5tQefm885o11DsMaMuJRPNMbua0W2Ls8eHpzhigkTfos
u0cQhlqX259YOO98LwozaxOEdQPI9rgCqWtjq8d05x9K18wfKtoHt3qE/9kY2RKBkFmcIwWs+JSm
mxAz3TE0JvICo9efW07ma9EpSO/M0bDLdSs/81Ib7l6MWkBQRHTcQe607rnTtMsml/VyOdtJ/ZV2
dnTiNd6bM5Yb636t7BByHq46/DQitVcSQZgnSj+xo+9DuvxsB/1Hbp5ya3t7xjJjq0kceA8KAcdS
Vuh96PUIZ/LBGEUXlIXxPR4lDg2WcaohvV6+h8EaIwGIYinA86XTcPhWI2WfYrY8sa/iuvuOaNDy
ZFj0f/zKBGEfzLWVKkGZRm1Coj0Miy/Q4fkO7Q3QfqEpnTwBkn7nDOaBCBLWQIEk0jza3GbZaUkh
S7HHfds5wzxlvOvmxQrGxknP1BQV/65W86veLOXG9SL3lrREnsCImW8nBaVq0HirlDaqA8eTggYU
ttVxvPdEPp7L3Bk3VoL/08eb/p1RLBqEJBVUiCCXrAvuVVJRtk1rZ/WU7Jesi8OYACxM+uz/YtnC
X1gdxcjkODSNw1GKpnLA2yfpvmvRWymV9sGajfOuqodQ6+dfH7/Si2rt4XIi9+QKpeq19lGOVa+R
79AVMMrpnhs7LAXiUlcjUm9lYCdzo+2auLNuzHzQnTDKIW98WvTV4a2hhHk31igKbRavmx9zXXp3
g6tUP/RSmud2FNROvTPw0DUIlkslCazOac4+fvZ1/x49OjR+NjheNXDwj0kAtjYo3qKN6b5VYT7Y
iM7UTvsIYftStfJn+k7FiUP/7SanRAJid0V9IuN6fI1ZaZwtiNal+xE5M4IKBTJ6DipERsMpy/v3
hqLmSJcDTMSa1h8ugry0RGGgnQWSdcY0eYIODmLM8mcNXPLH0/jeUCvIhSWAECYny+FQjZ6iGNJy
ORP/puFSV2JnwxFHjF4bTkzgi3fO8SdjDCqCGuexcdwrmmItzQyzq/bQZvpPrt3oX8XiOj+QSdC+
9dps/DSGXrlGta0xg0wt28e4UczMR01eS3yMeZTHoWLaMcJx0BVqRPWcZYuZBUJJiymQCMzrYY+Q
LXHgMnZXkYRiHLIkjWUztgj5l5lVmewjM5V+mXfNN1uR9o+miTCrGY1pWG01kUm/SIEZp76iauOt
0tXOeYoeVn4l7GG6UluRZ/4CN4TMbm5sIwR3bAh/SuMxKJZFB0nvTfp8qQoIlgGXp/upGSd1CQY9
KrttgwHI4pu2rL8phSkdX4/i+LsqJwNRoBQbgE3t6Mijd1NKZ3MUBtdW3W9ThYqpP1Se3fpKL3Fn
Lua5umkU2WahZjceob0YgBYUdoY7QJJ67RXgXGXx526abtAqeuyUKEqRGJzny7yT6veP19ExLnn1
h4Bth2IghV/ihmM+iW7kZp0BhN4XoogRUWKtjtDPh3TyJ3xfo1BTlxTvj9m1B7+Z3OxHZDczFMS8
aT5VQzNyYhi182UhZu9CVHXUre7WaewP0dSeo1ZpnJezkJ9zMViBapbJTdbElQzs3uhuhhrH4RVX
OnxKcCV7bseJUi6YsHHwkavLftWWmiQgYXId96S406ZNPNjzryLVo1M76piLts4E6SRzgRwAJcw3
XALPSzsTCbC9menes1V2XMNN26cF+AspB54CGDxC1L3IV4C6VHe2Mna4VFLk9wITQ8OtV2F6IL26
aVlBivFjFE4sfcXJDDesmloHLmqo3zoMmnA5rM3ymveCXG5KAnkf6C+cCWB5FLLx8dYM3yys8qbj
K/hgOWz7/ONP//YkRgWWJAgBAJSXQasdHiGyr1In6j25Vydd2WpeGV3E2vDMc8tN7OJS6GSop308
5ttji/o4iDjIsNQ76YocjonfTNN5Q1vtNUrXYQ1MfKsXprNRm3F++Hiot/c+qd1aSqQjCQTl2OS7
GQDeVFpa74WWxRtba/uNN03LiXN4jZMOz0ZGWWuWUFCoPB9XXagiW50V1/V+Mlcyuerexr1Sb0Q0
YNrazfdlTaZhDdm0+fjt3slfaU7hW8CHe+E0HF0As2bKpHCcdt8SezypzqJeO5UaX8+OyVJdFO1O
Zl2+sTkBwwwjuBsKpt4vgM3OWdIU0Ylb/d3HYd+AdFwbam+u9W7oCCFzu9tPUpt2ZlLsdZDufmQh
wDnLmDWuuvMnLHBWBU/H2E3LPHwqoky90GVSnohu3/n0MK5RGgL+Qjpz7Otjp2ZTQo5p9yCKoFrX
YxyqiOGcWMtv8FsvUl5gTEFPOqApjhOuWrhaPybDuE+SVLuG6Tk/o19P5EwXGddNGAKNz71Xb9TK
bC8KnnXeaIaH4Wmt9n3s52rObWSrWUVRVekb97wWoiuQmE+W5z5v2z60bBx2kLOrYztcZh2Ao6rM
RehG/Eeox4PMzrAksZ6jpMNkGbE6L1iwpftLqe0/KlS/6apQiWCpMZkwRoHU2kfhba+5gylw1N6j
xxHt9KHl6gS6WJ/XONl0FHN2kP/aK77I41IO6WNR6nKHPKblx7TGtoVIZ+oWdXUxReWwRXxBuxhF
VIXZqE4nsoo3wKf1Walm4XsLFOEdG4ZZs5NOWtMekO/8Oa+nIZhXcUs/WaHITZsqoMjUs2W1ANZY
K3AbJuW8dWV1UTvCu9Vjr/uWWv0p+vfx2bc+17o32LKgJOADH559cujj1rLLeV+XuAzLOhkue33F
BvVzvP34dHhvKNYjhA0Uplb68eFQqAAadtnp875Pai+QqlUHyN0Wu96ImxMH4PEtsr4VzY/V0Jcj
kDV8OJTaqUpkFfa8X6/HYHDwWp/HyA1EWg/XZZ651xBv6/Dj9zsuEqyDgrMChULfA8/Lo0E1r+4R
pBsYtDZzX+gT+qLmpGwGQVFKreNTdeY3xxsDsuph+XKowGg6TlXBveRd23fqvmi9eWsQoUyBhe7S
lURzK9QzZJbVtaOwTBZFkUF7HJqqf5RIRF+PpWhOLPF35pxPS5l/VayxXwAUr1PaXnoKe8tU99Qs
swA76em+ovDgj2OhbetGx4NjGk/ZJ753BgCz4FODCuCfY3sTt0E/RZfuskeiRrlcPKv0MzNBBRdL
U9qPNTD/KiIlbcp8qy6ZuodIaIUUlORlP3bXCj2PS6sx1U+9VDok0eVyRbhfhbWtWCeO5nfWP90x
WhGALgB2Hge1iL/SX3aqZd/ESfE5rXp9ja68bTO08sRWW5fa6wCAlUGUQQBtsDSoKeuH67/SJg5g
M9f2ptMv57Qq5vMcS+WtlTeGj5WvSqKBKuIUZd2J+O34liNap88C4hDpBvp/xy8JnkSlAO0te3uY
1Yuu0ee7KFWePt5pb18PiD/n1qp8TlfppY70qnoyT3lBnpur+1JmRTjwn19K1Sx8z6yyLXzv6aKp
i+GmQFTvRIRjHDdYeb+XhH2NFtFYP+YazbAHgXAZ+l4u5hx2rmLeF1ZklxQleyi+qEVjrrqguPxU
toLIuav6aQw7pOR7rGEKZ0MjU1UD6Q6Gx8aM5aPextbZRP+/QSl14TeZqXdjOFWjhks5L78nHQnv
QMLLe3DtpH8YK+WbZS35ndsAX9iyDIQWIJpk/DYXq7r0AJQsF13iiAlkQ+p+HZLJ3ZV2EaWBUaTm
FxiftFFFWyk3uYcXu2+AW6lPrPWXisnBClx1PdQV97DysshfDlegmw9rO87OHtNWrS+zUlf7EPvP
6cqZk1xsYi+vMXKndYEKrWMWnwpMDlUER4pcgyzdzn2ATx7kMbM2BMouWGeDKzfrJ6Xo07Vzi3zm
suR4tU8lcoRpOUw4+cVjUV0qXQd2Akn0VPeLoh7uF9hQYuvpnXUxe5HofIzeuySg6NOe0U5xhxuz
rNMTxdU3iRuLEwQM5WIAi5QS0Yg8qPBVSjGiKtrVj44Rx5cSqdwzzUqrJEiFXQpOoKpK/CLu6xvS
mvQMNbIOuGBvV3Ng1opS+xUa6jAz59hYZefz4UxMmbfJhxptNrDMmhWadDuu3dql3+x4WSVDJLTj
HybNqQ5/wyzdDgsFlCAqHUT6Ro1CY2EvZrfVcBg5kbG/2RZsRRDUK7iei4/9f/i2NDHkkAm3ehyG
utkKbhfD58vFF1HimTtWSbUpMBE5U0Vsdv5SZPWJc+dNhwpaIuIIcH4op8BdMY5uX7PP+rZ3k+HR
s7LxLKuKelM5XYanLeKZi7D6c2XM2l3l6lzGqA4HY2Wnn2KnmHcfH07H3DfmHp2Ply4VOIwVg3U4
F4M6JUZZVtMjZOPum6ONLrC5DkeAIMtcFNyEtGgiTbrUvy7qQmIknEzcliDTh20+590nLECdQM3m
/M+P9I+wnP+fKsSuVJ7/rBB789Q3/QFYc/37f4E1bRsNZPCFwC7pLCLT9Rqsyf/VCdeJ6dYQ+b/B
miCHkcmBdcpPIE2FUhBf+W+0Jn9o0fSilGzSJLdeNv8/ARYf92n4TQDpaLvyC2EdH3NBoC4gP19X
0R23IXFdnA5+2/4AJzKfSRfruExX/M5anXJcEYXZr0ap94oK/ZSbIPRylCvF2MRfLEBS3MznSYWG
Op1NWKbDMyD7Hy9T+z+r7L8oD324yvpfw9O/vv/Kn8qfBDS/XpS7z3/+rz9/7m8xYsf+g+uQqH29
G1YZw/9ebtYfLl9QI3l4gQazEP/GBusegOLV2ppC1XrOriC1v1ebpf8BspBway2G08Sml/QPFttR
UoEaBEAZ2uvkacRXIEvWk/5VbKWrmGEMZdp9y53J3VpCzF9G4kwsz2CIKkgufrXbDk6/nefDNTqJ
zj2wivhp7CyuIcvL+hMXKW/9KpRdn+dFrQpMBsIcXCxH53qyxBE95MT8phWDe4kcWn0BCS0Ppkw/
hXI4vMQYSodwtcYsq6YJ4x1dYhQMZiK0Kf0uo51bIHXv+hiOkQrXOKxspqbCY+KUOdq7Y65MOwam
UnUs/txZ3lxOLmO2PqjgHVCwIN1gJ3EiITi6Hv96t1fjHCXfljMMYy/m9Hu3ncJyKy7Epj5/Un0l
PFWyPgJMvh1qTRFeraAaRHxu0DL97vgKL2UHqJz5apgEz3V4NvqGb29OfTn7MPnExYhXYw4B1iMh
xQY6Snhyaht4d6b6j56eSBs4EQHT1qYjae8ctZEidLDBwc9TKjIAQFIhBInRmoeSG1FJYNN/WwJp
VD2eMbQdo2CwGjsmMiVZDrxWxbtd6GOhbyNAcnWQxk4nkH3IslvDKXFoJWN0f7jdCDiA7GOy4G9q
RRmqGGGUsGcT95c+ZLoWIveI7lLPXqn9HPXpBch92+ubfHK0Z1m1OSBIo+1+tlViwzikGdRsJjeN
MlQe1ix2Uqso6Md8nvyWo2SPTKwm/X4sMVfS21l+TlSloVE0Wom3S9C48oJC0rmC9NxThROc/J7v
egD7Q60r0/bSqBFjRoFPS69aDz2foFNM+LkD7hpTsJSEKjSBEkCMSws5F+uSFf4wpYTZSxHpbQCM
qclD0XfF/Qyo6p+1yV8+63oWmrSuOfzQWD5cSl7swTkumuVHrC3drtFKsvN+Vk5EbMdHDDUiYmlK
UpSMwKkcF6ZmgzhRqpH6Qzo40QyxigoNBMzAa+r2RF50FByub8RYgHQRMuLFCBMO30ipIs2i+a39
kAM+zQwmAagOg4a4e92qOX0nuy4ekilO9nbnRb8Qx24wv/Tc7DsIF/EbYodzR827mE882TuTYAN7
cDn6AA5DeTh8sBY/Ke6XmUkohb1FhmzcRlonz5rZWf7kuf3Hwu3hmcfm5CCnEEiXGADXWrk6HCp2
o1ToiGR940TMURdqlaBP3SyY50QEJo3FwLFRExZq5V21JM2Pr27luz+T0NdkksM3XYdfBybcgwy+
QmyOjnlK0X2raYXxTaSYG40ewozVhOiClVmnSp5H1ZB1KBtNAUJEOLxrqHj4pu4IEzql9Pqtxj7o
bqS/vHWH+hS9YE0lX+XaL6Osi5craxUeO4bNoDuiz04n7W9VHadB4tjNtR51EfLnyYy+m6l8+XgC
j8ovJHgEw2svEiFmKnj60WGLbVDvRaPTfY8kbQNbX7SgN+1x26X1EsauFX816ql7auzqlBQsXe3j
d2XFvNB0iXeos5pHyxTBubyAeG48YUuZ/Sg0dD12ioUGnZ90zVBeUcsAvRFh8eX6ZQkWerO4aakH
GMdIDxX12Kh3hV1jclNpTtFsh9EBaULCDR7Yhe+6qSwNf8Yeh3NuShwMfyDXoGXhKCkd+0UKroAi
2ozLgVs24tqMlPh8bE1CBaFxaO+I2tKfC0WiHpsiUSfnpYOo6S6eUTfZzEPHpCUphumuxWW0oYqK
kuxijNNnmCppvUu82Bl9u1GiG6YvynZpHWfudsHxyNsX6D1c6zXUI9/KRBv7S2mPaeZPhjLKjen1
2s8UgzpJ8FI4w3lpDFWHMv7U3Y5VKrOgbUZL7kZ1ttSt10OwDlfU9OfJlO5jFQv+ctrreRVkBW0j
DANlDtx2URBmzg1tOrMckaTBjMGceV1hD+bhiSds7SyudGe57mn/pGdGSUx5F0uokGe5Vqj2Nkqs
4ZZNMORBZGt5dlabTXwxFQkaL3BJ0ngHhaOw2H0teBRXi3M1MKTaROGkytHaSWD3+LnpAlWESsd3
7s4rkx5fL+Cozc7Bswp5LWMCUL8IE7GCgu8yw20YR6pMjit+t6uGAQUSlYverLVm48WwZjhibI2b
XKURhxedq46+rugdigBWNlEew8H1KotM8XmxhXufZUUBk6LUXQF0RBgp5X3b2wOCHpHpVhF4pcZi
YczgNQU9Ng/h1Gq08gkNZcf8MixtZYVG66XhjKNU4asYvtWhM6H/EyZ2jIICVmV5fKnhsmUANo4c
LCxiLx3CxclLdB8M+Fu71C7iz33t1V/QuhfP2ewJ46I20vpypM8bbbIcA63N0I/Kz2FaHeRqg5rz
Rk0q7xHRpvj3VKRxuolqg2nyptZgPb/ociypEX+W2KlpvgXA2/GdQs/uFMfEhAkhpXGrjY2zbGjb
YDhotMtn2+zQ1tK6vuK81ia0bKWqJ9u+M5IogNSGENxA68p7mgvd+TxGrX4x0RKliulUSFgoeMxL
rORG2sEl+P+NYRFytTbsDbhDWOTt85g0+DuBm5v8zIiz3BuwB/Gt6Evl0WpbjStTnbPxqtT1NL1S
vXbqLhNrhITnttBu/HL21EuhNHgACuDsWHhrY937dhql5mbpImSYcNEe98LO1XTjobp7XYyq++hF
rfdNAgCSPvLY2deqASSLrgvYSNxaI+W+Tt2KCKpT89tk1rQWFdDS/ZRqo/ULN2nvt5F22peWWuvk
W1YjdOwJF37AmqS91vhI5MNM8dL7JcvBdzcIl37S+JUFpd9y2vRUjcbAwNOLgA9VqXpD6w4HRm80
5a0lmvYasdQyYxrrnog0z+ufTpGM1iZ1rZyUv/dm32gHG4Im4BWj6aNvtRvhbFFEjf6JTm/yWZPj
jL7gki/POV5z3xUcKr/H3WjxKrEXUUmE2vQw8MnA3eYuDn8uho6hZWUa8J/eGa6B5ukRVjCjgkHb
kDFVPTIkOMsNZvs8jFNFHd4dVBuPTsv5ITPobH5Vo7XJmlhoeCIh3P52nGEMMWWaI+h/Sn5Nu6V7
QJTARDgkn8e7CAe1FohLvkwBOhTlXdzHOl5jqcOXKHF1+WRUcwwq1siSyWcuMcIrlUH8nC2AT5yI
peNBOO8J1kUn1DroOcPuAO6gNTEit/BVIEqf4F2GCotSZDblZrx1crwdp2K+gaOlUa5NHS3yQbsi
UAjaWD+z0H2brzxk64mTdS0dwyxzvPGCM0s3QhD4FWZqBts+iOpUyg22bD12ElNlf7FRvrB8usvK
bU38kWwKo+hloGT5gvtvUubfskw3H+l5xHCRFHR0tnWuzYjoJaX3rYsSnEo9ZOwnRJq8YfbT3IQu
Pqs92H96jCgLVqKobmtkR/ugbScx0uuEP4ESnOjgUOVlPIS443RTKLQIgRMEi9rSdxbp0DzoU9w9
silWx5DLfLzAhEOWm1Hq6SOc0aLalIaj/My1iqCiVTBIBShV6AXItbGHwoVkUheaeqc1zJ+dAHyr
7L4N4sUrKh9fmsIKBrvvjU0ic/XKkF39bSoV6LSuNRfnYz83M2SGptG3eexI99yoioFTE+Jd56uT
xqIuqTh0Pgi32NpOdB9lGIlVv2zqG/T9UsX2oNkOs31vKpl4LkrQdz7BSXeppzK5LzOAtqv2hkTE
JWquqKFIK5j7fg3/lgJp8ZSobPLNpq0xMowz1G2Apkaf+sFqbw0EghHkaTXnN7WRRQ0UM3K+65nS
QnNAse1pgOy1bMdinuDaiuHRnQYJol1p5j6Uei1uncS0f5bEEYi9gaByQ7pT2qcsRti8XaLld2GI
eev+H9LOqzdupEvDf2gJMIdbspOSZcuybPVNQdJ4mHORLPLX70N9C6zVEtTw7s1cDGxXk6w6dcIb
NATRt4Xbts3Glj42DCbg9xZHPl/d6+UUG3tYjxR+Th+McdhzjPutaXaAlONWmw+LOfrHuc6oB209
n+6LtE31LU/BBIAoshbF+gjS1q2clxiRJIGNR0W9ORdT/5wNc38rqxpzDw3WS7Kd6lE8qxbvkyh2
MPqMbK/CuK+aW6x7kGf6R/MK+Y8s+bMhtXn+L8nzfBUXhFdZf6uYzRVR3Qq/2kEJd372k4YYgrl4
mbOXpqewMRm1HC2u2vVuHGb0ydbx46RlIGrV14PvNyATlyHGA0n6a7ELrhX51zp4mVrD+J76gwdF
xxUtRGobX9kqVfExB8f3Y2IGlG9Kb+7vepTQWhB/Ojo/3JrJUSZV/pi1vcuuzN3yiYwpeykBJBO8
GNNhWCqH7CueiW2zLYg3WqSM2O03cTIGP41Ml1+tUqkEKX47s7GutdRFmfTTNdTTh8Bp69u6ilMs
N33DDqdaLt2OKZ6HmbGw7GNbVPkYtXEdIHikT8PdXPlIQyhST8E8S5sq/tzq/xRzVpLQMJQKdqpF
fySysiy9wZczKJkvGlO5bRXSzQQ2QlVqpMINATQWXxDh7NtLu2/NeVsusaK5o5pMbtm5Sh4STTcP
5ZwNEbtR3MAw0VFvyhr53WwRR+aKcoiEqT1hfp5U4cKw6jjW48B1bZTKxhZzVHhCFK76aXNWsSc1
aUlzPonCZjZn17CRdHhh0vA3sQv6MIK8mUqwzfGsb1wl4/YyQ9drJ2BrgNSURSluzTovnxodyUPM
9EYLJdag8PEHXQSvAInpVj0XmHrS/ygnU9UV7Ma0GvbCsMpxaw5eZpE7aA03wDgEP1GMr7+CqJQ3
QHzhTjDa64swyLXRPMZxD9oRRV33urIrLxoKEBk7ocxpugfY25ir/Qr+q8j0F7eaTaYR0grJDmts
KciLGZqGDuJ91V4A0bnPxpYQs0og1/vBbAkh+rS4fVQ0nTNFIkHlaAcoynuu5rn4KgcLZia60PWF
lvr401oUVt/cRfXqUu9G/4cQjowvZtTum82woM5zZa7QmHkbN1kjsk3jDW3/TepV3odxY9vxTtOA
7+7zsiZWGVMjXtIcgkokSOhvS2DMMsIPO+sPpvT626LLTXmBgJfpwUzV6eFUbVOhBWTP5rKdtS6B
g7C4yLqacu6/0hIb9Z0n9Pyq62fjV1mXwYveEBJQD6r1cgu5NO/CQScPieIeDwf8uUoIpx6WJ03Y
p/l4EycOVwPUEZTDTHdJb9vAyxF6XKpppxi3kq53XTNj7UQ1HqIHp91KqS9q1wIf0rlN/PEfPyND
IQmgCqN1JbXhgCIRPvJB4VLdAFZuQxQf+Q7NjN2v0Q3Jk4j15sKhkHN37dhmd348LEWYLykhU1LE
fG3hseDyPM5WGnnB7P0OpLAbVIir7Cfln7gllVkdtc2mO9hZxbhl6GI7LIhaxOLY0p+DOp4Pc4P6
KxL+JqAWpBDgL/nuHZvCf8ZH+3pJV2zfna3YZSGid/4PSlk4/2LqxumKC3l4MitzKEIHIMqt36HC
ELoi0dJNgVnZg0lIEzczkqlpGtkj0O5QJFMcb0xdrhJxRtpdj02ZxltrXB9MuUWfXGKQad76IvHq
qwR0Nn+zV94vjb4f4oGr/CWvwUkuY81lkxGA6n8w+eUCaJrUQYJznNI6bOj8I8Wm4gDRaT1ofjpg
DJ7NTAGu8ChknZAB+nyZ9G3/4NYxey/H2NXej2Zd3VcGbaxNkqzw+SSzeKtx3otvZdDWaCu2jdjY
beL9ELIrvy2pDhsMXeujbk+6Fwq30MBwVJxAGefdA7V58qDVTXV0Wnt4ngAlPoxCWl2I4IB23RR5
U38d8ewB9gwcsWvp55rDLQJ7yw8vmYpfaP6IOSQlcB5HJPPkLhCJ2/HhpUrRog7i/jlWffUyCy8Q
l/Q4hH6laya4RgnQCLB5kOW/+BHdz1Ib3e+ZatSdE8+EIM/Nx+vc0mpydG8O6J46XvtlAJv/5Im5
/lYinsg3KRO/25idkboXiZcm+xIbXGocOcN8BxiAQLa9zC/QJp/1mMMPJ8bKrgaa22QHFerJQ0Ys
CSs/paiZpYW23twvzo+uGWjqpnUc7KQBYxXjXTxQgZaYXrVpkrJhl9azjtJQPsWU+YnV/+rpDzFW
mOLavnHTxDX2qDsk8tr2Y6/Z4spN221SgfqJXfugAUjxy+pmnhuv2PTz0pdXieliZNLyQ72tP3Tj
nacY+Ifo8U/9xci42vwZLxAyQozcYzf0/KlytwZm1/+m1WjZu0yv0ZlNNHxmojnplwz8Cw2jC0fY
goYfPd6Qtn39w/YZPX2NeWkHJ66a7iKesFU51FwWOZIJE26XSddVl07dDMZBr+qJbxCnY75LWrca
oJEr0ZAm+Y0XUTFz61lmhpFCbWZOujMWW8nLGGVLJiyN3fQRd1OuhTWa5fMGRYkgP1aytJI9MIp2
+aaPgewPcWmULagaIfLvtB8qPMdnh7Y878JbDnwSb9oV2vqxxSLXiy0zk69S4mcDTbbVjEjp5Xjf
gCb6RXGkurAFu/OQwDQkw9N5sJ1oqG+CjKwnGks6k5scoNtNoXRb8G/2bbn3EgU1P4hnphQFKd+a
UtT19zyR2c+RHZVFg+tljFpyJ+ckNGndH7B4otQWHY8SGu1gt3suxflHhbBIECqaMt8yhpRVqGtN
+9Mo7CGORMF+uEKqfi0urbx0rsxCNOg15JXzywe+PEXT6NT3ZTHrzpaJAvSt/6LrbzqgW6zHwXXr
302QzoBa9dT65/Om47tWKrrtKNm5LlAmEO3W2hj8Y6okyrymvej6j2mZGtd1poyfdBnzM3OyD1cB
wUZPFjEmUGZvV0GCtZ3lMgePaeFOWzBz/rYujDOP8q5fuz4K4yq0COiiQu94u0heuDSB6Bc/KiQc
NqNviUPtdBgMmjUp8ZCdg+W/69eyHkk4mECgOeDXTkaoykulRDpUPC5Bv0DunJpQTql+A4uv2onR
fEj8dN5pajnnpPT+QUGorkwEj+sPgObaif/jm+GcZaeuzKtj4Mlqv1o+XWmkMFFXLlDZ80F++3yP
vOvsc5UiuwB5hEEgVOqT5nCPrJo3UREeiwCDcT6ktiqLNJvGh2z8/1kKF4S3j+bVzjTHlkXvpNTq
KxMRtI2byC6y8f04I03wbk+CCmCbkPLoAMpAGL9dShslib0XV0dZQxcoGUDezk413P/tA3k2yENm
Ig6rAKJ6uwp9JinUUlRHfdX2TShGKUOT54F+75lX99Hz/LnSyRlTquVy1qvqqPmxvLDoY26soPn3
88d5t/VWKAUAHcZMjChAZb99nJZung4LojoWU5zvutqvbuPYbB/ntre+TP6iXXy+3inAfx2KMICG
08lICfSAc/KV+rxDpXdp++O8AjRjranKCO6j873sEIeVbtYcKhXfi0Kqr/D+1E7rLKSeQYC43xZX
uqEjpvaXsqV+Ztr2/lBw/BgLrv6L3CqvyIA/DqExx93YcOqODgF63xtM1gbo5RdLc87E64MPi10d
x+9V/QtFg7fvvGM6ws2s2qOcujLyajPfMD0QfzWoZHyHHq6HvBBbdUWonEqzFdJomsku5TErApMm
U/nPUmhllDAFP7PSCRbmP0tRbnDjrHwdDuDbB1KUhR66bf2x0EaxLYfaPNDEr24paIyD1iJUgJpS
coMXxPgA8xBQjJyam8Xozd/OGMdn4sCrbvSbOd86d1svDmQCgQGdghwU1g6DX83TMbGrzIiEN1IY
BUnm7gvyEDvETyo3t8JsYVO1jDs2bt83AXRPP/6KFr/9yxWyNaPaFtgcT2OgIJ/RVhAMR4L5ojJh
KEW5W+HnAzUlPjStVd5oXhX/U1ildus7U7NsFqsqfmhWVfsh0s1mHc3WYn8buQNutVwY55hsH2xe
Pje0gVVRDpTdyTH26hb8d2IMRwRh2yM5ZnszuliP263Tbz4/wR8sheUWMieozSB+faraDXcHjZNF
yGPhlBZ8XXJVQMk/s7ardp+v9G6GCdRg/YQGnHxWfMe50ZC5NpxqOTJW2S6a629JPtU2N6bfbpZm
h3xIz+zkd88GGwCZU3Tx2cSAEE4yDlVkGhHQ4Nk8HZ9rpzC+xx0iKSYTo8PnD/fRUuxRf306MBWv
vO0/ws3om1pVtPF49Ae6OiLNp90w20bkm9B2P1/q/fnksdZkzSNZI8Cdurt5uHIOovGHoy3wysRb
QXw1ekdF0APQ7F7GZNu0kEjBPD8qKsxfWkE1oaWJs9FT5T6c+TXrS3xzPPk1q80sci7oCQP/fhst
5qJsdC1txmNGfReOoIQPagxQ/jIZ4dAm8O9ENoswMDr3zhsbfUut7Tx0ZanT9Aj2mdnrj5//pI++
xYqasZCY5BLQ14D9x7fAMnSiXW+Nx2HQ02u7zPVtMjjtJZ3lczvsdeh/8vRo6hMmUT4lcp7asyGY
PI2TOeD25LlzHDJiHwdAgxiRgR3y5lvQshQ//mCqBx+NsgLfEyfYd07NKB4tn+mL5nVqCXtzpqPv
jQXwK93rq3/t5LWLSAfskoYaNWbHi3p26VQ8GJOmPRRZot9//trW1/LuUVaRYUIBgIrTLWwqZPOK
1FLHaakqRNzGYtP5ojoTzl/1gE+X4dvogJtWX5/TMFDUVOJzWc3Hyki6rdZ67pelWZpdazXlXQJZ
L2pL6YVJ2RpfvCztvi6DzRubldyiehPvPFkOVyDc7AP1lzpzjN/lT6tSpbfm7NAjQRifbB3D7HKZ
Ltl8VIYzhKQQ5TZp48dWcMaScar/NidkOagSmPfYsKOAO7/dqQEzhXWgPx8ZHDB4FCrbNrE6R4v6
4KGAyNjQ1AhPKwjr7SqdJYWems1y1Fx97XtioVHPqRXW+qLd4Oz7f3iqlewIK4LIywVyEhHMQQPq
EdTzcXJ17VIza4bmvplv/3q7Al2HirRSvdAHPoHjlE2cllrczSj4LHycYtSey7o+J8h2Khq8CmuD
QAejCjKCtU6dj5RjTtDpMuMoMq+7HFq4rPB7BH1Vm3lOSQNtL7uhXDXBoOL0tjjWtC5DdFuK69Sp
WppOQAlmelY3lo9Wp+anZMOBcTXkzB0xAK3ObOH3x5gsEYEbeumIYoIffPu13dJpKoFt5bHJY/zL
2tIMq8FOzhzj9zGWVXg5NnJ1UHxfHWn+iLGd5lsDHn3GMasCsc9GvdzMHY4FgZysMw/0fvsCnHPY
Tes1w5Fcf8ofS2W6JYPMbJyj79Bmh1NvQm3t3JvAbtUlg3Fr8/nGepensGdZasXTsr/cU/3c2UA1
YGr04MhzG3svd+AFI/HixmG34ChnDum8R2yu+fX5sicYyfXywKyAdJsGDJcJklBvnxOhL/rJndSO
AKPMA1FBal+aFi3Pq5rd/UWDaXRTz3mD7AuYWZxEnMT5JcyyzaIFj4NjbzOWjgwR0Ab9/Ke931Lr
L1vbGZB8qD1O0tFkcoM6MB1xxM+3+M7RTn6UXpqfWeWD946IAtU+llfwql7Tnj++s4AZJDSZacd8
gsmGtmK7cWOjZTKXdO2X1E3TvQWB90wI/mBVthZfkusbqOIpCtZoLezOW2YopPjaRYzH4O88z8zH
rJDJ3hgqZ5sHRX6GNPx+SwOMRCtIp0iHvrXScv7c0v3cLgGclPKpI/u9CDLFrLfoaJT3dbLP9Hl4
+OsPGKyULGg9gPz5kG/Xa01NRwJHVU/sMVJE7rWbFHDdmZjwfpsgrAe2lU0C9w8a4NtVmPm1Zifd
5sl1ln8gZPYbvS/PXWangYcC2KUK5HDSRlyJxW8XYXRkNiU/4KkR3g2Byb3yksUKE6d29n/30izs
JGEfQUyBp4Ds4vq4f+zHyqLZ2pCnPpXSb68QubYjFcfijDvZqzP1n/nQugy7j0qPMEcf7yS8eYYG
RmxgLywpKrnbofPz9MsSLKbaa4aybmc3zm4YEQRjaHZu+UXTu/kiqEUxXgXO6HRI2jBsR6vJ3CFF
bWkhZU5lgX1Jgr0KjKzZV6neyxDDL0aqWm2M34LFDx46XTNINsuuMKlpkek+c7BO9/jrc7G3OTEY
K72DfJdjXg9U9ry+ydhCOK+3EAPbS7nYt4AEzonZnO69k9VOpfIBSAaiClhtkEaxsSTsx9oT+Zln
erf51m+1XkXkHVA+TwtK8g1pIJFTPrVZruEyasFuRmFohzXm78833/uVyD5XnPjKb6KDfZLdJP0Q
L8vcJk8x7tvhpLkUdQ21+QL9YPPXS2FijwwcXiGMGE7vu7JqwacWCh8MXZlXRT0xUWphDRPh3TMh
/l3pSjIIqwHWCrc54e80RExZkfRjZedPFRo1YdfYclOD8gfqi5zWxrFhNpPRNHqIt4f4PVqV2lgd
PiHJnCDolTHdOZNcvN83b3/QySHXYgQJew87kpqx2oVjlNohLpDqPPPgHy1jr/GKziw6j6f2Yh2e
f2PXWPlT2sX6pgtK/atvTfXz519yzRDehhKk4ZAGoFNGAkH9+zZiYSIFYmySSBCNuO86hT5c0xpR
V0Dj8d8tLepMJG+2y9wAa8XC9cwc4vQq5eO6Po0AgiWuWtAm3i7v2difg9Krn5iFedcZBK+QsDLs
LWdON+iKJ8ccg5e/f7NvFj3JmoSZYLor/fpJ5ljEuzEaaIM/jme2ybvkjGej+QjhkOciprknr9Zx
FTh3UTdPSd4kv2qQBgDV2gwogzFsmwJMVGLYzNjZp8M+djU3QhQwqENwHUu0EPtprTnB9vPv/T7E
oo6Grdb/sCNP9S4y1NvjwRTdkw0M+7rQPOfBB58HkrAwbgYZO2fC3wfrIahAV1JfM1RET95+4LwY
vBTp4P6Jntpyi7/j9LVtPRXGfqXfNDaiHp8/36ti18mGZqDBWIbbEQyAd7Kg1bS1Z4ELfRJeZzi7
rCwdM8SeB2ySHP3kBX02/yFYdO0fmSMtlIKiPiR9X0DBm0T5pVPs1k3L3XnhkCaj+OZOgb5pYW/p
+C7mTsk/Vni7rqmmOrSV7/3rSjAaZ17bB4efKQmNQSIALMvTfrqtHK0wZN8/BcVgAEfx+6vaEOLM
y3q/CjUqiDeTjIUBq3PC7xnSiVlAssgnp+zVNtZSHQRBW/31s7AKgtiQwy0aRadKbmkxudIGWPfk
Ln0RGX6ebwAdW397qGEIo39IksdgCY7CyXfvCflpauXLU0nJt9PTRWxBsKZnjs+7cGlxkrnzCJpr
tbdykv9M8FZuRacjYPJkKVxaQLW2qCxbRWZskcvobjJL6Rfg5Va/WObGUA+D4kzG/O6W5xcAx4Qp
teZIbPC3v6BEMT/TLH18kolmX83jNEeJgyNMrU3OGR22t8GZK5cZioUymkl9zG483YRGNQx97rYL
g7rmJ2DLugndYVFAqh3rgLBKtk3S1aXl8xP8qknzvyf4P8sSLujEQjF831ADmSKHxjGWo5yt+q70
aokSzzSCkM1xYTWixfPSS8+L8UqxrWTUL1z41yRwWVWcY1G9fdmvP8VBNQpe9iqyicDB25dtpgC8
Kps2mFz8Etx0tURGSi+sUcHwV8PH16V4Vip5HboWQ42TpSSA2aLqXLgcsFn2NawTgDmJOADzPFeb
n8TI17UoENjIFJSoSJ/qD1tCK4tOFfoxaNLYi5xlzr/WmQDRSlY+ptvJjLv7Ee+MZkOqFzjAfcfY
iua8aK91axH2BuGu4QCKDwaJFTe6hZZM1d5WQMm0r0Gco+XqpNq9ZjAYDyt2172P6emPzzfK27P4
n6cgpEDAt2gcvhN7mFO3QzRZZ3uiDomkvi+NW9voJWClab5b1KRfw19pn0uMom/mzKvOlGEfbI4V
Q7G2SAk8zNzebo507rXCtZblOBpAn3sNoFlKrgQLA9OQzx/1w6VQ3DDoXfLZTlP7UVVSIomrH+3U
Bvfqa0hViaK7CHpYGp8vtWZcJ6eP+3MlLq7tbPdUQsMqzNmqMAk54rOHZwqgp9+9yM0IbcwOxTD6
GrLVgstET7K/6nD853uuWnQBHUhi66tr4B/Fc91k3lhD7jiqou1eMi6NLX/aXhuhycVS9Nm5qfVH
b5XGBjbY5GcsevIBQWImToHU5lGH7LiBLuRf9pjPbxLH6M6c7vVeePtWV/Yu97mPSgOTn5Ol0tGw
OVitdbRLQmqE8Fq2s4K2/WW6/I8QU9Hk5+ff8UTHYH2d2Basro3Ip4PzOVXqhvApxZgu+tHPutHb
jb7dtFt4T8ndFPTTsVIN6OY0T/Nvo20118Tc6tpz4ixq+RfPXM7vNxW/Bd0GtNbIhTmwb48KqMqR
VG9t/QJzSEEZoTiVIiFaRCatCxiRWXGfdgqIZdWYL5+/iLdJzut7WDtmXJurQMY7UNCi1chGS8s6
4nU0XhaLKDZ6AC7481Xe7yXQLMz06EVyTFG8efuE6G4smHTHwdHUcIXXVWBi0jA+xbPMz2yl9ysB
TmHPEr3J5Bkkvl3JVP0kiXXZE4NeY4NVc7lzOm1A0iqV50qY9++ObFfHhREwBdrrp52zhMl8OwQy
f2rioHrMFVM1kJPmNo4B/nZjXN8Y8M+28GntB21ybcK+REarrMB4Qi+JvAEYcKq1f5cErd+ULW2j
8bOSuRm/re/oj1CxaG2D4qpXPE1+lm2CPh0wnu7jvZkyGP38w370ChgiWJxfgIHEm7dLATFWiYMw
PCp1qtzrS1Vv68Q2Lj5f5X2qhQznq8g9amjooJ3EByn6JOuwpnpCos+67mjxMNrVJ3gxTgoBQHmP
QB3k5vNFP3g0j9qM+gzZbNRI1lP7x1uEnuck3rIuOjlW5Ckruxgbwz6zygf7lXR8VTLg/PPfk0fz
El1Tas5a0v9CRGmCqKSuaeauykV2Jjd+nbW+DbPoU2G7xASf/JjY9/aJXMBOQ7cMNK11L4bsFEj3
xY+15MoSubplp7fM211HQp8yHHQUCoCxaYhYtudG2N27BypgN4dwUWh+SIfOYuLeLOOdRvYLS6by
CiOcrKW/N1XS5Ts9c41LJ9WRA0dLHEchAw4JpjTKY1fSC9b/rSA6+KFShfND0W1owpbYA2NrLYVC
6VlQKcAB/0LNb3gsG4ffCCJiiDoEuO7Boo7/DENOq9ZCHaXZBCaThwsAlNrzopeNHZZNY+90HaXF
iE7CCGvYx4Kwq3UeMwUHBKcXZN+CV7g0r3oP8jiDA5H9440trldaZamv01TROqtFV6uN3xvQIyVS
ioiuZZ2jXeEyEutRWed6AmFHRzMrg12sRWYuzZeY1tydjBP1b+1Ac2b8ImC6K69on5zFR0mgk7r/
XFlo90Zgz+sbt/KVEZYyL2mLezKrNmORwT6tFquEXqcWx41MiArw3wCGyG3pr5IfkO/8hxGZznNN
zA/SYDa9R2BjVktL7zSBK5Q5si2q7gnPmhpDIcAWV/jd/07xSvnaBCvBONXUITUG4Bgm3jstBJj7
znaGHVIYyaY1ZL6bB6e+sIn/F0uf+Nu+ot0Q61JdUvtBlMSL+wIZBPvMJfDB0aWbrGP0hrAzMqkn
VWACA1CZmIU8VVPXUJB1oKPd2th+HiA+OLp4+YBLRt0KfMOphARil5M7Kyyp2wHKKeaAwWZeRoD6
8ez8H5biBrW8VyMDJudvT25sWxNccYuIHizeoXRjd2MUMrhAgWg+U2B+EGtR7VolGJlBr/Hv7VLC
grY3OkX5pCUmPFMmG9wecVddjdrSJmEnRXAnGzXf/f3LfK22gMrQDDmNtohWIE/kieppcPDLwLwX
d+BJWNGS+smZZOR9tkk/l3ST7cEwGiDH2yc0rCoLlBtUT7WFE6K3jGmUJEl+mOwBEdOpy86UJx+U
7K6OPgxC/es49p2GqYaV5WQXxSpkb0N/aWmG5xm2n7050i/TPfFTK1Dx70gKLpHFT7c2g+gzF/W7
cpB2AU5IbFOknpHTPcmLrGFWghYWnzWDPyQZaN1YjhRfSs1Ib5EaFruSnxjCusi37WypM9fcu11F
2c4boDxDmI559HqW/rhMbS+LEfMoDRrpRv+LTfzbsO0areksu2hAdB2Cqa/PfOf3j8xdh4wXE0fy
axp5b9eslirIuAfNp7hfUD+H4NuGjY5jAH6N/de8mGC190N54+FosfWX/u84IKRhPDO5Ay+e1VeA
1tv1J7dIgNxb5pMtOrmZHVtdZ4tzLgt9RUP/eauT44IUZKbFZgZzf3pyJvrjYMNK54kmbG+EcYUp
KwzDPriqm7gYViULrdjYoOR+2T10M8Q6YjRNdMrzOkrqXH5JNN99lAEWLlFddhCHSmuuTcg9o4Mr
yjTpdyiA+FdDbQ03YyXEVsLHwMmkgAZaMyxdiT3iX2/O6xdRYdXQuH2ZbQx2mxX17ZwlG1RzjAPU
6MbFqHWENxJb4/KomZOZwPMW8K8VWvsvFuIxQGYLc2kjF3WwH77oIBIIDCgPSFn5F8Y89vrecEd0
ZSou5DjUkSwfMTWtDSd0YCO1QIZggG+lnTjXVhqPUwhQsrmt69K0w66q9C/a4PDrVaasy9ixyxeV
pzaSZGzcqKwS2KYLoq8yhJEyHnvoYHtgJij5CVVq87nQsMaatx8PQg1hdpXk5Ko99fhUMTTfVin7
aemEmFEXGkvUXWvbJREz3AsyEfCLxlSnX0WfB+MF9E3onpisW14ku6RMN8hxp98sTfMeGpP2azgp
z76bcW74YvBOhsuqCLQzBwuU8enPtuF40PhzsNTUGbOcXLDQ940pb6CfWnCbod0O2fiIt3sXhB7S
tMgo0x6BibrKDJhWG+AxKwz9Plmy+snOVMEYa0SBbuN6sbD3GP/017icy2fshLTvwaA53aWqTPQa
DGvAYSoNOnUlNSWXqKr11NuPw4igSCH87AVWtruEQwtlIqwaP3ge5WQ+uwW01rBD+EKEi/CU2Kli
ysHATCP8a9Rl0GerzQrWVIAqkLNDaDtLI6PomxckdrRuk9d4MbvTqOY9MGjb2E4BfkyRpzUOstG6
yIPviHVVMy0fHx0ugRPkdyTGlBOl3VTfUnLFNxlA8CE0+np5DISar0w/LUWUNH18M+QS1ZBg1iBR
JEB0UEyy7RlFoiIWUZw32mGYXITVy8JrYNCqFRmH+4aZRymSZ4wJ8iH45dYDEgayL/JtKmf/uYjr
5aaEJmjukLDSepyZJmbQna3fKkfOj7QpYfuPukPgw/HY+23nA0Qx4rD4VuWlP4ICq/PgShZ1fKx7
xJPCDEtjfNcCQaqdJxOaI1aXha4tuzunLpsg0rEZBblXDM5LPi2t4BvUTrOF7amhG4R1yD0ep7V+
o3cq8DbLMIn6EryFKHY9uua/8W+btIdZA1+8SXQjbjdZK9V8U7T42UWo8I9Pqqmb+QtizFr2Dc64
yI5uIxwNGFk7TDBYjVTr7yxdFD4KA1lcZ4dhGdWItnU1u8XNlOhAI4Boau7BY1asRXUX1z8yOHJ9
2OBHZG+yONd7Ruf0JkLMmIY9U3vUL6gKBPpAs9v89lwpf+KzzF8xnGSeVpml/l5Ybr9zsfOydosQ
/XWpaYkOXzYzV1XmpL2kpDPysI8HgfrhPJJnlK0ZZF9m3KFxxmh6Y9rXMsfEwhuy4TBZfYOJct41
41ZofrIajmpzflX6evGbZoN7PdsZFmCJMB0kZybDvaGX1r3YVm+3EWMB9wrFswxSnhKIDqoGBZCx
LVG9AqKSKqR2dNzXE0wZjYtmHi3GmrSPlwsGdpV+if/YrG1p05jXXq8Se1NqLcKt9gAE9AKFovYu
VqNWXcBsbfJrLFmD9LabLA8CAA2NC2Po60uIpFWLMrm2FC9JIrwvvvDxBmssjKehiFhxFxpN6d1M
bod8ZdwWEMYH2QDGxqfWQitJlQLVgyITN5ONEMilqo04PoAfDg5GQmYUsceLPtKlVZub3JoGc6cm
hcWO3bhFGvWG6MudUY9oEjB2hOOf1X7p4eOSDNYBPBpqYEKPYb8uE0cGaH+P4EHNzw1rXzUvHvoJ
gBJNRn07kw/7K1A6evF+XIwor5lpfDfqsmzDlrboI3Nk4WwNTeXzNk+EuJBIe3ghoi7Fy2i04PLN
JFn0DYZsBKspN6utGfA7Nk0Qp1dOyu9DcMzI0zDx2uTF6lPH2q9VIz7vZeN+i3MkxS4RyayvGCHA
2neryTs2aJNjV2r7ybfVttfhttRmREDtxVsDpVn88AQ1d9gjG3W/cM3+2w55J0PkBWPw1+jTBIiJ
zelR9D5yYxB6gyZskkWle38w4p9q6UAUmKPfu8QnaZiRJQrqf5zp7JtBR84y7LoltTctrYpmFelK
HApy3Gp27jAzA5OIoOJE2OdUDwJFrJhC1VzuwfcEANFFKx9mu27+9fvKOhLLaxXWVmz/zLO5fW5a
SXrmamnGO7a8pN7PXeM98ZmXJmqkp7j06iS/15rUKDfkFwMGSKZElq20V/BvwlOSxkvD2Fpphzaq
nSaqCZ0kxZqPTkExhtwtRrqpxokeq4HeQYRTTq3jp15rc+gNQYFQasl0ebNMvrWvY4qyqO108cOs
3b5ieKJlP2BjOz9mV7Y1TYo+xY0d/aBH2m6xvzFVkN9OquRNOEFrXHeWJq+RUTO/Z1XlwuxHgDtE
6WO49jGxiSOj1tJnYoZdRj1KA3VooXZPdBOL/QXpfwQJxDyjvEQqSXdF+g0CgzxqQAsDiR86G6L2
Du7MXGJjCz3j0rP0REPaypV+OA2pvcuLhjK9qomv4dyU+qOdFsED4+AyQXOxHRwysMw7SCtxuBca
w/w3yXq3iDo9T1/qVMkSyn9WXNmyWAZEi2odCRJVT+YGNSn12PVjMpFI/zd759EcN7Zu2b/S8eao
gDcR/XoAIB3JTJKSiqI4QVA08PbA//q3oLrdl5lkM5tv3EOVijyCO+b79l67rJN1WUwpvM0UGBSk
iQ7QVpHG2i17O+heFSEN9+Y0ScMuG4YO1hsEBmODj7KiaJgpFcewIeTrEsUMGEzWou6hLqT8qY7J
e99C6JI3yRSDVsQ2Pl1ofR6bLtw/vKxqnrV3hh62DxUAkRtnUKJ62+mdHvoJ0p4femFX3xBFVTcF
MYAp1vmKzWDGiXtdBGopuxjs02vTlp7MWmsLGhA50+gwSh3hzVnc85yT0VZWo+JIgK9KxRl3FKGJ
xCng7l6yKZGpnMV9/Aw1LweERcU03ASdWiTwBStd+5spW0+AaM0qSAg6CJw7W624sShXa9j+p1nf
iCml1zFk3cCcYcbaS0HEmXqdhVqwj1t5oCfAzN25AkfZ30zlLC2jSHTYfm2qfJvs3IlRLibG3xQ9
ZOsytu0i3SigQzKXhlZgfy/gEg8edJBh+jWw5e9cbZysbtMJcD1r6riio9VCO5D8Mp1lfpjAXQwg
JNsNmwy+oxKoyHThJLMcPOgUn+ZdGilV+buQyQLx5Lmeu3Vnh+ZjY0vJ5JrjHH3T9FoFIDQIUpc7
Dn8/abrCHh7Rt0sXJqDRu4j0EApthIG6cjT1pq/bY/ngxEoGaQxq2LCCMqHinyltfiLiDOTRKkry
21GZouGQBU1lvPL8OvlXGqBdAnUZy/JFzQwTrlqnUbOriPkCXnML/CmvmyHfSkaSNxdaNkbheiBK
zryrILdegSw3f8SK3mlr+v7KK2iGqfFN8l9Sv+VVFH4+4C5ai07rUn/MSr2if9TVM/40rbt0MtFI
q2CAX5ZAymwXGErV+TLVqNjHwdeWaN1LnYKaI9W/egVFKkJHuR/3qpLN1s2kE6W3KWe1GX0rtofQ
s/l2ZZ9O1ZgwZ6mkmWhtOrx0yWRJHrKx8iFXAqnaTXnD1mGOO/k6lJX2arCcCJCdnudPWmtOhadN
dZqu9SlLwyvYGPE+Kahm+krASQ4bPVSktdVTV/WCrsQ6RDFTvkGrO7BTty1x17fRUO84xoDU4bLz
56qSrQObCElaS9jXJ1c0rTV4faHEqmcwD90YRsX8DVKut1YibE3NndJGvHBSln9A0GkfmaGlcl3K
eCocfchDZEWmuksVSZ+8ntiXn1IgzYL7zmFi3XBpVwmHVdWdpoiAY7tvLOHyG8XtKCc1Z468lqoN
wJnmYDa1PK5HhRObr+XqJFwCiuTgskqV6ipHn0EqxhAS3Z4PZAevlCTL91mOCN+Va1P9PUY163hv
AQrygr5WVqGQELKXILrXejjLutt2fVz8Yu+VrOxRlB5OMtjDlYGHA2oR8C3PCWvWNHWaWHOTZg49
0ecg4CM1BQNW52WDUsLRaq+HcMaxwkzDlAzyfI7BJEJR2OBxG5qNLFR5Y2Uwd66qkpknjRtFvkpn
Rb3Jna42PL0JSfDslg4npx1ZMv2MTM+H0ZDHe1mZ0gLA6oh8t2yE0/ilkCzSs2zJCDyjXxycKu2A
q87kD24Z01Hiy9KHp1So+qtjz863yRiUZJdJJqA6iURrTnN5cC/X3XydJ5IOb7SVjcceQKQOeFWy
yzVz7ogeM8mV9kAAptEc1Gqcn4ygLpuLZhqAfwf9AmqGXst5nPXmddAas1/1k1PJXpsvdD3VnvTv
WTEmJJ/xmg6rQUzT7I7GNJuuCpjXubIhXc1+39XD4A9Egx2yDocsPvGBdU+JIgiHcUFMzta0iuhe
Yqv+2wrCufVAbsq4vAFM8elrEk3CRM2jF1C1ufajHWkfYDUSwx7R7NRvA4euxoZS6Phaw1xji1qM
xu8lE7XyS45ihl+ZoQMXfWFdJW6G0vVHBows8sqK5hRTF/EG3FtOnFxs3DyWSWpHHFTUuKD9kI7P
DkhyOFoJ/P5VJ3X6NQdGa+KATG2CxUe3fuASt7EzqGoI7IfqaOvReATEU2K1gF8rBckBOqcl7UAC
5BAQAUUqF42ST6GfaT0Fd02Kur/jYeEn6mZuYUUO0nytJfScl54MXRYsgFivQiNuPEMv6mYrKX2h
rdSBVi3u5RyAImS7+EZUzXIPGkO5G8eY3gmrYvc4RsN0oH88XMdJPgU7He9+zX6rkg6gQUKCiLSy
/4X5h8zZaBzLPZk0ORg05NgIU0ZNe+qjWAQXzjwjupwsYW7r3Kpf5gDO6UrFuSm53axHue8QzPQD
DGJzGWkUptzShNblZsT1foee22GKbduJUqbkyGKbGYkwrgFiWHA3hzLnLI6eYNurIxtfurn6Jd4z
mKSBBmrfy5sJoqLeycl+mhX9cWwsC4NAqrB+gomKdE+NOD+61miIwe3Mvv01zyVe/dKycg6RUWxf
joA1gktV06l7dGyoZHeMTPFjSYn4e86t6MrRqiFaiTIhV89ILOs6iHTzkMTV/JwLqdU9flf9GmWp
+TzUbJtdh/v1AFJQQKSNLfURJ2mqMmQ0Jm5QZto9Zbzwe9pDYOJYHqu927PxFyDgnOoGM3iIoYuU
zpSjLtkATD2QvVetTH7oD/qbkw5kGBokBY0uYB6pWJXZFIjiykTRDE6QiACx0cymvW/GJH79vOR/
ol3HGo/uQqU2ifQfXQtd2+MCaZUy0xVhWzwzI7ld+Jrn9hr+6mz/KEoOsAXzcbErk99p/E2BGXdm
9NMm0enoJzUspagc2bK64plD1H6CF/tUftf37b15y/RYKV7cbSrLbzefD3talD4d9aT5UGh2FeoS
o2YaRpvZeIJLeSFJjTs2kG6NlTnpXif6Mw30d2XGkzu9/KvelN9TE3BV0A5cK2Q1y+L+3gGaybjt
LXzWQD/TbFge3FFV82g4KoTHwwE3leU04CLNUfWzLPcm+ZWcaCCI0ZnG2OcXRov6eKRBoqKk9n3x
PEr9NS0ERtI80+4504C4ateq8+Pz5/f5W8PLezxgVUBhFwTXPFcpPXDuZhHffD7CaVvx+A15pwYy
iiqUwI4WzxTU3MXCJj0N45kx3tVvlweEGgeVLMIV1IHHV0Ez3qDJpxTPxU5sdN/aSLuvRW786+N+
M8TJjRpnYbT2qBbPSMhXTf4cKecEaicWgvdDnDR4cBEqsIa4Co69rLKF6hJXf1f7zWq+cG7Dm9mL
/jtf75uLWt6ON9+RgWFWANwvniO7Iwd6U3dUGzd6WWyycFtIPzFtnfmUPnzf3ox40jhTm0k0VsqI
Ji6igEg8ca7h++HH+maEk1mYojH7AWqWz7Ikr3VJ35kQmYPgIhVn9Cfv+qB/3uw3I53MuAHG39jq
puIZI8UORag3WQ07mszvmj3wbE9WxDopXhrlLFTpw2kChRYAo0VBbJy87xTq54pmcPFsfUfIcZHf
xRclEQtuutG/U49J/WQPiP77dDW55xKTPpzw3wx98h3QlJnMWLWL59557Ma/OQOGQ+Pb2rMcHqQs
2ujaw39j/ngz4MlXgbC50KbGKp5zvjinvcPX70FsPvNefvww3wxz8inMNHOtHMQXU4iy/nZzAwLb
B/tzZpgPX/83o5y8/tgzIq2jUvacW8Q5sKON4/Xnt+vcq3Hy+quTLiGh53ZVsGvbFdUhZUFUeCNB
WuesVR9Ou2+u5uQDkPSUmCWFsUrbs9bGg/UAujg/c8uUd6OQ5UwzmPdcccgVM0+eTD2Xoa7Oo/Ks
muNwg+gLYGwP3302k9mfokVbW7fhnmakRu5SkXnsy9PfCZR+vxt1NOuJyEc3d0zdb0qp98iv1VGG
VvaZf6i6vIlH2wRHkcF1/IlcZ2ZUTx6upnaVnIo6+I1iFNUDR8sx9azZQk5FOTuO/bbW7Nd8KRm4
VZdAvcCDQGhJrwnrVhkdDZisMReXzhTMv1OcAegqBm1oXfY7bXWBysMiK8V2KKB3Eqnk+SJBcHt1
trH/atB5AxWH2+ev08eL0qIsWXBfi0XjeImwarrZ+bJ828kWsrpRuuaj+BX+7dxSF95F5YFomHMr
4bsnfrTfegf0ypO8jRWNXVBuJxxTHubgeuLGVfTZw3MRaX/cq0dP7WSwk/kFHTq8pJzNXf4YH+KL
9NbemTdo9yyqKlcEn4XQq1/yM2vH55siKBnHdzVQemEgEWGfN32fnZ9V5QEd+/zJfThRvzmNnLyN
UymSnD4yKy3KOldSbiXeQ6m9SZv+l06joOgenejpz5j/P+PyP7Bhvbn9/mP7+K8gy8Nj/vKf/0FT
8VH8j5u4fcKgWxyHXPKD/zvkUtX/WqYhpL+cEhFP8UyGF9H+539IyOT/AimCbxyZn85kxxvxf1Iu
tb+YCJj9gFCqIGYWQT15SW3Ez6nGXzC+FI6bi88ADcdXQi6Xb/nfn4IBnMFCyoQdQzdQ7iqnrEbT
aeuq74r5YIylBNevc+UmDEnqiFM/lKDavrlFN//84reBYycH5mU8tFv4JKjsgmzAo3T8FTR6PsaK
E6kHqSCcSo70bKXGZURxEeTToD7ISkZFNWiTjRTc5Pm9FNZU0Gr1XDTxH4zS0YVDwsQZRUUNlZNF
Xfb4H1LOOYRCUZaHSovohlKoCIoYPnA+Rpe1eBR5EWy0mL5QqUfWtmmM11AM3wtQKD4wc+OA8uK2
K51ik2vDD6sUMZxrXfmm6sG2BeC8DlHg+HUDHrlH9ui3YY+A9JdqVvCo46E8M7mgljp9kPj18ZAj
j0aDg9Dn5MBaYaXOiadQ9xTuwshD0dqRgPNkoDOPxVpXLzp5q2cXeroL23XTbjNxG9MovnGqXdK5
FuQsyTNfyos8pTu6QTMu7NWsrprIZUXjeim+u2Jf7qfyKonXdsHR1EUxWywYfd9YhTuz9lH0hITA
Oy5FJnzQZrFWn43UTaU1EqD5MCRQ0LbRT+UBAPxkkXZ1oUx70D0U5svMA4xW3JlwkrTyqVAuTMTa
1m6p9hY+VODOsyqKib7T+w76qRxH90Zr1nnkd0QzWb41+KOxzgA2kiWue4DAWX2rb90NgQQm59zb
6m/rl/aLxHCQbBYNNnRXBMOsc/GTYzB5VIh56OJLV4Rlbn6HK9qTkuUqP8tb6adDDwGhiLke83Ug
gRx7AjzWU8SK9rPmtU9olmqCMhEcXBLH8lDLW8NBVuNOhpvmNIBdQ3HVfbK3doZvfcc+guo5eBHW
2oaATvf4MvzNUzO+C64q2U6WV7Mt+EE66CbY6BvoL/TT9/HPGTQ66Sb1jlgf53q4Wwd756q7DA6T
5Ro/yst2nV2N9w56mH1ReIDU+9APf8+EZnnTRbM2dsG3TEf47aaRN1Z79objuNFuegl5luvQJHLT
a+cXteKr+Vf+u9jbxiav/GT0wnXgqZvhNQnc4Da7GjznytlFK9kXJHZ71cO0s9fjXeg1HtkzJJpa
dNVclLYZRHWUAEhSvOo1eXVwlr4iOErkXW97xgVZI+vycqBXD6vkBqBJ6XNDfxUb2mO7uvXpyHVr
xUuf0115PyUb55t9NW+cfb+Cj/PSH7KDc4tGSpq87DA/8tmCIidrvXcN6PY3yqq4LW711HM6f9Qx
QpFChzbWM2XaHP9Ma19aBK+rl+J727y8tPvH6n8uP/qErAfKe9T+r+M/in/+HL6Uy6Jy9IfVn6Tk
2+6lmb69iC7jR//Jklz+z//Xv/zXMvVjqlimnsquaJffhgD/eJVa1pv/e1D4zWPVPUqHP0HOG6JE
Xh6Plrjlh/+VGm44f+mYMxUwXH9iw5nS/1nhFF3+a4HYOYg70dlBs/v3AsffYLpZHDGsc5jHWYH+
vcIpyl+LkhCg7cIrk0GQfmWJWzZW/57pbQu7DYJsqlD8Qk5bp6QqAgYwqEBlvRK4cwlV0FrptVB0
dfvm9nywtB1vvv4MYyAOJtSUpd5kNT1eUPJgLiXUd/aV1FbZ35rMSUVv2vIASKD4GeKU/Uluh7qD
rSr/rCPT/JJhYBmeooCDqRL8kQoqiw3D27oOGSiNMAoj3Bcy+bBKaud+Pg7fPr/G97fSYfV22Hrg
0ILVeFKEjWQLZZ0SRnvVocKMaoeYK1qIZzYJx0vZP5di4QDDAAftBrX5yaXMUxg4UxztZZRRrkT3
lOTKGbWMncv+1y8Ixbq82AQsWLQnq2ba1bzWpKXsie3pnhz682voR2jqvz4MBBSOsyhOOdycPJw2
so2JvJ5oP/Z5u8I4JxPUlrZnRK0njtA/N27BMwPSBTeLRP5k/x/3oqTrJUd7cGzM7wQIokySM/ZT
6ssgRtidAsKu1nX2egBK4vfjXFLYNJ2vv4s4mRdqHUTaxTBw/AB7Nq+BhN1qHwlYpZGdG0T5WNmZ
KtHx1vWfq2VHzYUyk3DaXf7+TSWTbiOnbU2N9nUqPw/gx1zHrG4NghLJrBnNr78p4HN4T5iq2H2d
4tJozSpN7Jisw6hyWKY14cLUqM+cvT949fHSyVikefX5kk/uHDyLntplk+y1eQxAdWXsIfPpZZAR
FX7xldTh8cAHQLq9RB2fOj/ztFEyNC/5vsWnh0ael4dWsVDOzBjvHpLOi0BRGfu1wVd2GuoetHae
2lbFjDGj9DbDPH02wwoxX5fbt9Rtz7nb381QjGdjmeIBgVjQT8ebFE0MjYjiPYm/qR8lJLlKmp2v
vnrz8EtBWIAxCnAZj+rxq1ejcIILouf7UTWUHaGhPc3yVDszyvvveQFi8b6hw2aRNMyT2alcvBKN
FeTYEfTCbUZdptNfj89xUTrrqA3Va9xat5pdi9eqb8pr+kgFitDynMb//U018IBY6uLxXmavk+kr
NrKpVHCw7/VIn+AmS8+BFI9f/cAoNME+hLUAjZALPlk/M6GWXU0E7N5BB7wKigZjgMWh4qtP7niU
k0shIywQmTZF+1ZNicVUdUhFA4k1n4/y/q3Hk8XHxb6DYxnGmeP3Y5I49fdRiTFnMOqthFxkbUpS
DKJPmvyUlKD95+O9mzZYwlhe+L7+HP9Oy5ByaQ92acn5fsoV87sGNCVw1Xpo79LFGPnVxUxnKWMa
1JWlQIHN7vjiJDLiZtJysXuKCFNDizRc7rPsDHzj/TvHKAb3DqsvM8dpYYIsjLFvQ5QWthLiacvj
wEVemJ55UO9vHKPA9IeyyCTIK358LXZUJBVS2HIPk8uuvF4lJOyyRlNNZ6dt43D3+XNapu+jrSiA
wMU6Rto6RBOqzsfDEdI3CyrV1R4XsWKTP0z+ETmhHXoPe7YPoTXbz5PUmfuxAql15rm9fynZgLDP
ljUs6CpL8/HgYWPppTZa9b5sMc/5ZDtbIWlvTfIrijLtgbRpkhQ+v953t5fdjs7Gn6VsYQJTqjpa
otWUXL86zMU+RHLiArSmo+kkKFIDxTjzvnw01ML0Z9dDw4DN3PFQGoncJMGULXsfwgPwhsr7etSG
DYr/9KtfGy5AYpEWcy6fAS6m46EQlSKvKbJ+j21f3+nCGjZ5J8JdCAHu/vMb+O6ZsePgVMJFcR5a
gnyOhyqdtNHRe3f7xka6mfGgLgZyMr3ZltqtrrT2mZ3bB3eRChanLjaqCkC35at8s6cKy5a2uiO6
vaRyQURmtH6xhF2R+WZtP7+0d9/CcmngFqhWoRzm2HI8FK9fM8pp1+3ZBSmPxNrhJQj7/GokRuxQ
zIAL3dIhwNlC1HXmAb6bW5ah2RCC9qHkyXbueOh5VrF5CKXbD2lB4oCuKQ+FFs1fomuxPz0Z5eTZ
mTWBwx2pInsNxXqnE2qtwkjZEpIU/EiSbIDbmQxf3T/+GZP99QIl5O08WXi0QqtQnjPmYKeWDzrz
vk4Won4whevPH9+HbwrkOiqNBkxs4+QoaKpz2Gut1e2dKkfIp8GOF6SFkJqinNt+fDgUczQlcmrh
uHCPHxccvrGfEHvvZ6JbdgpS9Xs5kOeLWOjFmWd2Up/+89DQlMAxREsPS+YUfCpUsx9CRGhke9dE
gFemnRxmyUwv8IeEexkdW7EdF12km6I91N0qzNUX7LfFdQ23+bYBOHQON//B22rz/YPYAxvCrvbk
Q6lkQodZDEFcDYhu52DQL/Q+Ds4sTR+NgqEcvRjnYOrIJ89zjmepnVtGmfuMTPO6G9cp28/V52/N
B/MZ53mKI5R1WIxOIdd4WdpuUo1hrw4stzHL4EZuEnTZSlbfd0IkX57PKO4jy4Q2RxWJc8jxqzNM
ToQoUZ4xxxqql/CgPEtItYf+uPK/emm8NDo7CXDXsKZOMSiTsIpyznR5n8gN0xah4qqCb4w6hi/V
gxV4WTKiEPl80PeT6IJWZTMBFYVO7R+Q9Nv52sqDWlVCZ693ozPh1zREvAHVBjps1uygWom+Lfqb
jOyRcp8txKEz/4Djvu3yvXC6I0mPFQNNCkTU4xtMNLRMQHws7UmvtS8Gq1Kup1wSG9IbIQMkAnuo
n4gg1s+M+/51ZSvF0RW8F/O4dUpJhC4QUKUql/Rmy17h28X+WAbRmTXq/SjL6kAlYwkNg4O8/P2b
2yurwTSapR3sg5Rc80nH623F5bkiFGVCfs/RvhCmArQK4hn4KAD2nSwVRiXpGQ9ava57btjtaI2S
vhL2YNi3cJmwayxFUuzs9azMVyGGEP0ib1CYYm8FY5Kvk7rKe494TjGsiFGXzRaFc2aXoF0CZAcH
3B4URDR9kKUdG5pG840mifDRayG2DKPrgzvJLCTKNJOmZ9u0CirVb3qp5EEqkDPcoK5qgbYiVkZf
lweMqo5TJsZDk8z55FVBPv/MCjVOb6AY8Y2pcSXMyyIQMVqMcCSh9rsSd4jM5arXjDURKl3ySDby
0K61npbZTUTr07lOE0O8GqJR+iX9WoquyNaq9J1aOF1722VhVfszpKbW1Wszk7caUnt0T3on7sN8
tiwfm6kdXtk2WRq0NrScFpTQ6D9EGXrKK+w41ZUsj9ld21qNtkqoUMU/zMmIWVPYNT+OGia0A5n3
VXwdYReaVnEx2w+CstJPicT2bDM7aRuthTmU4WZOh6D7maV1Kl3hxE+s3WjDpwBpPpGBcZsMilHT
+YDDdz3rvTSsSaazHhFWkwoe5YVNU6PAcuYHY2fP29qq0ErWGXG2fpz0YAl68tzbXa8nce4WzZDY
60CVxu9Sv7ghKrlO7ht8rBE54FZergT20aWvpJGlioMkfqwiGSVDLRtF5LVUcncSacIgDYTAKVxh
EEzcPA3E72BQzW/tMFIYZDvZx1dyq5cLWFynxdLCpvRsTIexF7ecGjZBFEy5P5tSpe+lojeGdTpb
eNVcR7BPXEUUKqzrHE8CkEYipqzfrIe4xqTU6sIES59R26vKmrHBlpJT/sYWQIARgnwyx/EZdGtd
kFF4mzaxOuImyWX1YaQcF73MlkP+hRQbdrnJAjkTK/zRFYlAoRl163nEaru2jCSTd4FK5XotDMzF
nu2klhG5FOvSeYUrhWwQOsLC3KUtWekaVHy7ozPkYLj3C5Q6+JRS1Oi+mId68kRKqPmlmVkEG/dk
2nUP06TUYu0Mgxav45SE3xXi8Gq4EJihhHAnzRiLS9sY6KTVkrF4KnqMaZeNKLJ0b5hSqzwPgZiL
agUqJqr2HdgozHTC7rGYoiJSdy1Q2nhjJEElPZp9jsymgjDb+6Uql9mmF7GDdSLMzFu6CBEuDJy/
irxgCpAjmrTViULKqrLZzF3QVrs45YfdKbHjbDU3Lbm2VYub/IKVUjd9E/wP3VDi3YLVQIL5jRkW
A5HFA82Na9E0bYr/zS6qhwT3IyU72g5NcTcrvRk8z0pbhPcTp6QB3XdGPpFfyHIedbtqTk0inSV7
1MRjldVG+y3la5+upIpTzia1curebaVRN3CTiJDixi/Iinzu4N7xWmB4wSEP37cohBldzIY2bbV0
eA0DCVcTdTbcDDio2q66aApVecFM96ttrOvQibDdVsb3aaDBKWGC9kRjyCvLEPmr6MZi3RIz7jvU
4V2CmIHGhMoEQ6vpNqIVB0xUPwuh8yrFYexViXrdxpJOW3VOk78ntihuTE39ouuqTW5GYuUEVJll
EhpcokKqQwBMYu3Muu4m9VSuk1LvXJVEK1fBiXWbEGHiVzNh61lcX8eV3nrdYElbG3jeIYgp10mT
8QpIY4D/Ye6TJuygTRgSTr9S32Wqc60VQbHqhzHczor2eyJ1yk8t6Qr8DdiXoqjWBpWsTYv72Yd7
csAHQoB9Rt3p3tTarYWBc223sfajG8orp0/m1TjVwQ5TerJlQwuIBDsW7pTE79pC2Ux9eikbgbX8
Z3w9Ym42EFjEdVbgm8UsFK10s6j2upI/aLmh0EWfbmtLDj2pN8R6jIP6kkJHeB8MSeoX43QvFJUy
myoP7sypGgdkVmwazLYwd18QpuAgDIKt3prBRNu+qkdF0JVAQrJVOg2LGAkXE6dBGndD+b1qw1oi
ErztypshT5x5S3C0nt3qZmM4nlTHinTBPAm+18zQXGwbTFGGZzaRXV6XUzAUT+NczOPN1BTWAqpr
sM17iRwXw8vUTGX/msaT2n9z0jJsD0miz1TfqZRom6rBQ/WSq3I+taxjxjz/mIo5wBAkkxjQX9TE
mjVPWTnKzY1c5kXsy3zRyUrATnIu8qlDZ0JCU/ZN4j23Ntkwa9NGSbo83yqJwpENNbthrPGphuVr
DvSgU7yItTax8d9TKes8fRi1qyC09CcFbaHzGDBJhytTYGZbmQUMCLcsbAWVBTatVtsmCGCoNvJF
4XKvIgPoxkhQJvYzezTv+wzjwRWrlxW4dpREqS+pYXooxeg0KwpVNpp60Tt3eZTbLLgg5J8dB3in
a7fSPF46ucDINpZmjkJmHGxjRVki17eR0juy2xozZA0nIhHIbVU54rRUyPpr0ZKl6w65UStux440
Ww1ZEj+wpGuoqB0DMnklddFFhPsXI3etIeFQJzvL1wC35ZsRQ5LjASvRudKulPQf0Iejpzof0hl9
MKvKVa04Bcsgxr/Ut4e2kw+tUYCns4u4ED73hc3bZI96xTEgrJ5RAAXYn/JurlyYZ/TFRgk7000x
5nOzhSQVK4U3SnXargOyU6ZNE8xOdNWMEe5LF+uUBhCpxR+2ikorN/1cXZTf9hiagyc3mobkrjcb
Yv/aGviAm2ejA68lSRR8cF2dsIARzWXc1liTQi8kWehb5VDyYWXGX3YdESU+QmI2hP6tK+ywuWnq
LGn8OQbG6CfagNSFaV2UBwc+Req2DRZkXzdqs97GyqAEm8HC5H5hNVEv3eZ4xDI3r+UKgYphko5G
nxXHwSAcNwnHLl5lbPIf2OXL+UXNJ8mBXtWS9rmL5PoKH1Zv1ZirIRttWCyMxGu7NO1H0IVx13rB
HBjFBv1Ra3plH8HESXu2oF7fl7LqsgDD/GFlLqrFnMU+XQJaG61xdgwYPsk4xCkl6taUL2mNDZPr
SFT61g0z1+vUq0m843+Pv4e6aO9EU40NJrFx2UtEMGVTz4aCEnj6WOLVSWODt8bQm1z6Vmh17ays
aWJdqMOgh9ojFFSYHktLJS7HIquejWWjucN/YxVkiUQJjZYxrIzBV/lMh01dKtq0V+QxLNfVXGjz
JqB7223UvMcdTfgsbAHEq2nuNwMglZ3TStFdbOUNWpOytL4Dk4ptt4a6X0KnCJznOFbUBK+xOvDw
2oBWc1PN4SNlk7rYTuzpi3WWLOQJLWyTxv38uPjutEbBjaAkdM+cNhae2/F5hnp9bCtxHx0KQjcO
SVmVzC1Kcc1CRqiv2k6Tq3fDOXL/u/rNn1HJZmLzR9PxtHXKpj5tyqmLDhbL2K4xiniVxFj56hLT
2OcX+K6+sAyFXpICA5XFd+BzCuiKUrVzBG1H4M2V5HQ/gX9HEkZIjteoZXxGePfuhMiAFE1Ik1Zh
l6EuOb6jVkh2jlGq0WHMNes+RNTwK3X08kzZ5MNR6NQC4UOprtjLc317Dq3HrhqhiRww3NdiKxmV
GVw70yxHZ6p6Hw20lH+xVXEOpDVyPFBv6j2G5jY+1IZW71TClFfalDSbz5/SRy8Ex2obJQkALrIa
j0epWhFJiJXjA5qVcOsgQ2CnmRR7K4PN+vlQH70QS3IfLVQKFfQhjofK8GvzGQ/xwZCbb23mME0U
i5JR737R3r3/fLAPr4v3DmfaH5qddjxYUkZWYxNscyhEpl/L4VA/zWJscH2o5wr1Hz4o6lmypSyP
61TqUWRFVmptRnFS0UIW2aYPxJ3kWFH/4/Nr+nAgiq90Opg2KNUfX1Omx3GhgVg4BEHRctQg0/ZO
g97S/jde8UUrgIKJcrK96MvevuIZq4JeSElyAEbb/bQmcyQGaq6yL0ZhIjVDJkU1Z4l7QDF1am6Y
a3ApQLziA9Sfzg8jBe6pZUffv3rXaKwuVG3wcstTOimLiTaaWE3r9GA343iV1b18lZtpdkbw8/59
w0ZAtQii5uI91k8K41lPW0Z2emvflRlUboQyHpugGkdspn758RwPdVKhkkXWQxOYLDranbKv5cK+
pjl1zgXywcu2tO8QE1JKpWx78gHZYZXXejE4+yqRYF6BCgZL4rRnSt3vbxvyAnqgvAO8beppa7l3
MuKFsiY8VHB/vAmsIkd+vZZGbPhOcvfVNwGAJgufgyYFOeNpgdTqLZUQKmdxyoVyc12gESRKvjP1
MzP3B0v70TgnM/dszrkTSXl0aCFfuX0hrRTxIlkl2u7AmNcQJc/5wD+6jchC6JyT+LpMDsdfbDoC
AFw24AdQF1kHMnrILzBSq/F2MKZ/2Uz+Ebd+oK784M3QkeLxlhPZjnR/+ce8WQEndUikNJSjQ5xb
ZEADZrbYJY/V6+dP6/01US5GUgaIlHQmzBHHw1D8lJ2G3epBhFnya477em10JWf9DArMmaXp3FhL
UfjNJSV2ZoMwmtNDH6vzLZpSUleEPKwyCDdnFtz3d28pK0Ogh9GOQkQ5Gaqj2heE4C4Oba4FdxQG
lDX9VeurzRZce0uXjjYVz+ldMyI3K01v4jw59GksrJViDk73rUHN1nsOCVfamc/4w4viUSHtNZCi
nE4WcqCEltFp7CKGgYrASKBOq3Tnki2WvchRad5G6MUSy8r0X5ydWY/cRrKFf1EC3JfX2nqRmrIk
S7LmhbAtmfu+Jn/9/bIHmKtiEUW0PQ+Gx7CyMhkZGcuJcxTi65VH9JevZKh6vz3w0IYQEJIMAiNp
cEr2+NhqXvV+8Kb0PaQAIoCEcqb6AWNmuBPUbhgK/KWA2tC2oGXtr76e3aXUgWSTBm5HyZyUbQmT
41Cl1Tc9gob6dP8KqD/tZsPIWKquBwHamh7AiiwIPkSbBnBIdReyIJqcDtRMlpWlz0469O+isjMe
W5+O7/2VNz6oB5EILR0iXPXX9YWAfCzx8yJOg1TmDHo0enIeJkPuWOnWKkxjgmUDvuTcYHBsb840
yHHTIAHz+M3RUkhZ+D+TPRFh9cSvzxH5LkcdI02yteGElDpCe+YchTktn53eqj+nkMUenZCsq6b+
67/dn8AQjZcEUg/Q2FI/6BdLLVw5LdEkkqDuANxKT4yXvEPJp2eYbCe8UV/iZm84YUe9osx0rQL4
smTgPrXCJMiibrhwJyKwoy/1aGhfIeIbT+ky7jX8ti7B6wcjqnIUmvR6dxPV+DyBVjGwR926MJ1V
PrtiFpAFut2Ot9y6AXQzFR01Xpcpseul2qQHtzHjx1DkyD87MeomTS+K56kvtdOo26l9aMPaf+4y
dzzfvwKbu1Sjz2yVcoi7iuhmyuJo7ECHNOtO9x/T71MmBjqEUGkuMBS3cxU2TRRFc0aY8S94uOuN
xnHRSI81Am+AOTqszfoUL3AMl6NevkN4y/p+f3ebZvPLeiuzKVBOzjTqXkExwRGTuvnPaBDZoZjT
9JnGVfFez/JiB9GxdaJMUoIkhKCaVHN1omaZx5MPfVAAR7d8F6axNx3GeCi/hzFzmTu+83XKbn0x
fl1tZTqUnehupUYa6G1XW6cZFfEDzb/wt3RI54cyLWN6ihSCZe8NkI67ZvmNsZG9yGI1wU2mxltF
O5k4CUFOVIRWdR4/jBd/Slxe4mmi4llCj/ujyWLqSUiSULEdqwhpptKhaUgLq5o+trYR/jYkdfRY
1KjEzK22nGOntOsdF79lAQYaEDxjOCprzZfked3khKkGgbA+xOesSqfuUuoZBWJwDEP2MJXuXzz2
9U6VZtMILCIo/luFjFoZHtCEMBwGGuGDTa+nKs2vSxpq5yZ3xI7v2HpdyMeIshS8HoTg9ZVqPNGG
Xo/vMGc1qB+W6cmRo3a5f5G2PBTFLdq2r6HJGi/QV9DVd4NMgwrgTKDB0PUZpv7uvQEL4afF7X30
cKz+UUen4a0wS2VZSCby7TxKXv7qJK020+qu1NMg8zP77Hcw40TGaD4recAdW1F/1PouASgxTAdm
Bcu/AVEjAJUQhmfBMrc/Cx9T7btm+dk1pvGd2p98iGNPfq+8qvhJz7PbwQhu3iGT8IfRMYDc9usA
8S/Paa5FDf8mzIKWnOBBCJSHnqF/R//PmOv2c1Yn/Te3QF/u0Ez6j7mwv8tytC61N5if0VGn+xvb
0/L97R+eKRQbjAg4LdTxrs0rk7KldEyIpFUmxdNW15dLWCPwakxypFSXl/+hq9B9EvDE7RzIls0x
yqPx9qKLCm/o9dKTmY1+pQGHc6twco9xiiDGAS5AAAttoU3lSZg2jV9dy9zqBBelP+xcrS3fgc6b
AZLLBDS6DjqEGcYkA10aGEumf2iAVnxhvih90WcRnTotth/8eDTfxi30X1cKhp/ZFUqI6k5fb9tv
UHnS7DoNcnRCo4NdWRDO08sTH0Yq5U9mqe/R7Ww5K8b+WZrTvlVljWQ8Z3S00qA1kbM6TgVj5qd8
hvLy4CY5bHb3TWrrWC2kIBk4IpUn8rje4LiEWuHlPk9W3HqsMzV/dVkEbsePk/gCMaX/T0ym9fX+
qluhB8MKpG0K0ukYqxeKaZkBgmAeggGBgv6wRDnkhgY91wc1IDlczEHvvtxfcutcFWxbVYEJWdfU
A3OfVjJlAjQYZrP84MbRLE91G41MXodW9vFfLIYaGrht5oNI265PNYm8pZdlT3Jvt/lXewAdeKnm
JP8LKiwa6PcXu0Wt4pVZDAluh8lLdCGvV5v9smt8j9PsKvIYkWYTvXgUUujILkdHRzIht/SPidZB
nZcaMSJPLu2fqHOrg0Do7F84bkB5vBCgpig2rCxKlakQBS8yeq9D9j0s+j7IqpjiJPGOF5jZ3HxA
9Sx0DvAv1+9tjybAzi+4nZxSB4KvYhCXlwoffn0gSIq1jQ0hV9BmnXX09U6b3y+jLRFnSJYPteeL
5LjE02+93lvvReLqUFHoiip7grL4/sfZ8psgpOkDkZJRqFU34Zd3ZIzSuEE2IAtSK/YuFK5gu7CW
qHk31J68DEPs/23NRf5SV5WzZxfqu6+fUDUVDFbCMAFpr+yiawcZ5SLLg7IAnXrAa1l/9NA9/yF6
O22PjuzgxhyH2DssU92jR1I2M3z8DZPUOxHLlpchm6KKwTQIhrqyiXQq8ixbhizQBwm8L2npLx2R
4KEFvUgq/hco8MN/hMi1ZSf221rZpUEH0wcqLzeNhZ59lQJ/pjA+OmwVdanF0NT21if4djXkwOKp
guCil3sl8y1/w0SxankqNbC1sKQ1+5W0JsHLYVf5e31upqOllc2n0Ujcnbxja4/McGJiBGZs1bi2
MfRj4ISHoSNgxNm8hDME8BS1nCdwv+JdV8Rf03LUds51e3v/v+Yq0u1sD1hgXWaBRmXs3SSjT2AJ
yndhVRdP92/Q1ltB1ZKetUsPj+Hb691VQPwaDbRBEFaNOx8mI5PLQ4N4OaojRokmxDSIdifa2VxT
KWhTwAHQvXYgoW8yoiTrLJhK2vEHq19QVuOGMz2Vmf65Gt29Z3/LTxBQquDKw2LWNVokJ4YmM40s
mBNwayHyj8nRKMPm0TAy593kJjAYd7ySJ+G3e823TfshoqKsoqJtU/37X3xUPILeGg3sR0Ttc6WF
gZPODHU4w0eRhN1JFnt1js1EGb6I/624ctClj9KmN6dZUBrgZy1Cr1NXN+EZQHn77HY9mgBu+b0w
Zv/B6MflIUGLYcclbaVq8P7QAmS0AsDjKpamZgsYtsasjKK0HxJfqw+eE447NZbNz6oG015RCVQd
r482R3l6aZCADuLSzS42tX20xhwPcqUxfj8CWb+MvVRsXRLs7f17s3lDf1l69VUdGD7hpNZpZtAd
FgcfNbcvjQfm8aC5CkR8f7XN41SsA+rSACBYfdEo6cbW6vI8kAK9qoM3jkRWdTPNe9WNrW0BlFNI
eVAKqGNenygaBPQDEpWYebVeHVLHnnvAv3pBQaHVwMTf39fmckTj9IQsh+L0yvvURo3MTeRhqQ4d
h0NS5s03QLDdP8IJh/xf2CS5nWpNq06NuQob8zmNRbkIXN2Q16cOvP5xqeZ4xyY3t+Th3bB62ifr
IXkmA7oq8pM86OlpaEcLzSPjwSzj/vPUuV63EwBtuVJCQSbhmWFCsncVhIiOLrk/tHmA+l72ubfQ
8WpNP/4DWhbLO3aUEP5FlYmEDW4IncEfctVVsBGWegmzxZIHtitcYvyifhj9HixiDjT9WMXS+q0J
O/n4ZkPxmXMlmaEA7/FwXNtlbyPgZZYEW9ZihpAuuWZO8xB8GgT3nbGTX2xFuOhCvibjHo/+jXSr
q4VOi+gG5YmSuY3R6Z4T5C+fGlnKBydCzhXxrwLBiYbjtVutOQkmVf/I9a7csaaN7+vTtsGSbEY5
yUOu9+10ocjxoHmQjtZcPw1tCKIwLDSwom2ymL/3Zdv95/5Rb7xX8A2p8jxTXZjV6k62JQML4zIR
01Fn/UuvImZW2kQ7F9pofmDkK7wAgIf7/v6qGx6OsqWaV+Vuwv+9upxdXPsIQGp84HKR4tTGbg9G
ckLh/nx/oa3aEx7OwLcRsFLlW8VWDCG6oirbIphbaWVnvfVpwDlGlX9Z+op0GUh/+piOzTEd7fRM
2FCc4iZiwhrWlZcw75pHp5zFb/d/1dZ3Vl0zm1tMjLkeuVpaHwUMmRYB4Cf93DcjBH5Cr5oHBmk0
hNi8+vv9BbeCBEgOVfHPIpG+GcY0wqkfERTJAyKg8NiXvX9cakMy6aBNaqpCO2Y0gAdGYEDFapzY
75rIyp1tb9karpLQk34Mj8DqXaO/BDzI51pTVl1+R//oT0/k8lFYo/u5Bq9/wdz2KBaUJa3yNkiz
VLce0XhG6FdP3JzllpjoOgceOqafhkhzlnc15fsWSQGEfCAo+pbRkpIgfQZk0GffN5ev9w9/62sT
DlLKZq6Qpv7Kh9YTgyX2zK2edQmvfz2Vln2ySQ9/um059u/8BV3snZdi66gtKnvkaYCabjis2taM
ncxy8qAT+fjFSBfxVGip9eLKsT71uSYeY8YBL/c3urko5XpKzTSe4U+6dl/zbEuz7aMicI2xOjPA
JR40mTBnnGvNI4ML/fcpg0P1/qIrCtrXsiKlTG6RQgcxMroOPvM+zHthFwEaJtU3ir0JgHF3+tou
1fSgmQi+e4lE2sJeDsIKUc6D0elIS6d+0pc+PnttZT1UNcN7O79LeZa15dmGImYj5KaEs/I8IVpu
+GytCEqPEYJR9P4JWN6EqA+YgKPQmfsKTaaExgQma8voaILC6McEaHisGpgOdS1Od97VLUtUZNDM
1KoJiPVPkqmsEdltioA2szsd5pFRVE4HFcGjn2gtr8woS33nILZuoGo7qGyav6/rFToifaHjG0Ug
ZK1fbBhIn3wgM0+M8DeX2VZCLp5wjmOBJvWB2T25ZyBbZmnznNKcJ5y4ScnyZIrLkq5z4FiQTZym
gT7dYTRNxgjAs0ODKGP7BeNCkLBGoWmi8O0wfHnAqbTHVmTNc9q18p94BjR1mFuv+hH2Uc3QkjHl
P+4bjbLVa5vh1qkMR3Ub0ZJfvcYQA7VWGgIRhQx7Go5MS+hfzLy1lp2behu2Mumr+pl4Roqc6w5E
ls5wqqjeWt9QtZP8o80jWA/Vs567jCu+eVdMCgISVGbHYqub0CyDz7iCA5g3txykveKqQSchSprp
zWEF5waRFES0Knhc4zbMuiwsqGfpwmdgN82wKk6QK+xR0KlnavWRDA3eXSyakVM6k9duThhmx24p
L9AArxLgX17tnYCRJAN8tGb8tRClEq7sAKscGs3Pxj/vH+ftheI1g+dcpTaEx2v8BmzANtCwJAtA
WkG/yuTSci6NUYv+qEVbU4tk9Phv1L0Snpa+77rzJCqYUO//iNtLpZ7UV3ypriDA6kf+UudoYjoS
iZiywE1kfkajqJ9owidVxo3RJYinxuOyNLnx/f66ty6MBw3wgQJRc0fWoRPcNFFFqEJa185GCJNt
vETnufMKtJkLlj/Fo1W/HRHKoiBdLXIuPvsa+VBCB1kbM1+8tfLlB+XA5eiO9vhg5WbznsQ8+aPx
UXR4804Bv9Ogo9GiSKlWYYMQkVMPA0VPx5p86ryE73CC5CVjl+bsJ4xC5Zq381U3/IKKR4kUIcsG
I7ryP2mcx0W2UGJZNMaxT0MxItSTN2ZjHrxCDL+/fYc0NRSaEodnmdrKhqgGVKFXkFw6k8mocMl8
0+LN4ovX9Wg5iqwXOw5iY390IJXMgI17Bdx1vWIFlMKp/TAPdKPXnKel1xoUJWm/1F/he2jf/Ny6
JFRgxSHqoNy67vAvVjrY0jDLwMyX6qTBsRCMRct4GqWsB4suxZc3nydFeY18Aqgc9Wl1Z3+5k3L2
stLzciZhUyd/XHrTRLjBkD9LNOzmI9S2u2ycG14A3ASwfIXuMoivr1dEskRPk2UoAwYrDHGq5/BD
CHHHoUCE9tEeBx8ZTEjDd6x045WkPIADpiIBQGfdi6FWEQOeXcoAB2R8EQzM/YWUmXy6f5qbq8C6
BQEoSPobViW9jawhBZ4fVHNVnWOzG4+emPbCxA1/xtkxusP5KTjeyiJhbS0bq5kroBnkwxc0ihf/
MCV2alwWw4uNS2dIxF3vb+12UfCvTATCq0RiwizK9Wcz4wgJzc4vg7hP7E9uvFifkcMufy5xaH/O
q8HZ04m4PUsmlMj4AIkqmPt6TCktFQ+tZlbB4DjiPNSMh4djL3b6KFvb8gmgQLWjEkAycL2tMrKs
NHY8VilcJhONnCnwAjJyt4NFvVsM83L/GDd3pWAcQEBUwLH6dqkM3d6DJSBwxGS+xD3DmGYld56B
2yvGn2+p14e8Cuj5ykn2QtBla7MmmPIyfS7DJT+H0TjyzhYGcNsumf8IIy/Ud0zk1lOqZSmdwPTM
ZMy611ojnpvPpl8HEKiMH+wo1Z9pjUMI4Dh+Jk5vPkhgRvBEmaBhAIasDjKBvTs0orgJWmf8e6iL
4UFGb+e5gUESy1M3DerAG+toGA2X/ji1QTo0pXmg9N38ITsqf+f7m9mwQkJrH6pRcKe3bGwyLK0o
p6AVoNGZHMbajZ51z/jHyOsymEW9B/W+XQ4PTA3fAGYLmGztQGRlQbqRLVMQV9H3ufHco9C6j44N
L3yfy70hwNvY99Xfv8Zg1IXXfG9F35Qa3BZzgFS5A14tRM0epfE+O/N8++/LsYh9mLyaojlPpT/t
teFvLwPOkvEpens8rFR0rm+4VwLtL7NGcsMhfi699luvL18j8FTHxp4+lLXWXN74NXnUgDoqnAsF
BhKz6xUH22TcovHFS4zE8KmdrbMwoLWIS4/3bdHfGjG8ruZy7UA5cL4rD6ZrHTNotS5ektzQHknQ
ekbQkn555MF36kOIf9hZ8eaeU3Am4HtNBA2aTasTTeZBq/KGjBMqt8U5IV0ikHcNDfdHq8WzvXM3
bjwmq/Fuq6SJzRFLX58mTVgTFIWanhlRt0f9Q3y0BrkHONzak+LIh/ScC4Gi1PUq89RGJl4gCaZ5
gd7Dk/rJK9ALF3k5vTVIYENq9I37rgjx109OHttpCUcyorvVXD+D5MnPUkfX+L4Rqo9wlXGyCjSb
Kp8j8LkZUcXbh6MNF1MwUF75vQIwCo9rklJM7IsoLP+ayiTTckREIj16N5jhXB3crDX8PWa7rYMl
jqXZxfFB07c62FhoYZTNYOopOYbVeTCaqjtB82CPL6nv7GkwbRkL8EziWfwoZUX1a34JZ/1utAfX
HsnmS4DWhqZViIBVZd/vvD5bu+JFUAA6IjFaEtfrTK0sJDgbADW5my4HWr3ejwS93aMewlzzrxYD
O0IBjtRujZ8O+1BnooPFAIGOVA3QKTvDFtB+WgqEwnYe8Zu34XVXPKoA9ZS3XsUOE0w7vTMJupNF
4zNrZbd9AjmEmf7N0HjywXCK9M33gXPkIaKDRW1CX4dERQ2ZCZWrIqCPoCZ0JrcUl76oYOe6fyW2
tkYLFNZ1nnPm65Xx/GIcY1qGsd1SVWzzfmxgkdELxFdGp5Ind6wTVHMaVYG4v+jN88N5Yv2AV0kh
2ebK/h2koPWkKaIgqiwRJEojU8B+BSdLWzwudffd6GJzJ/7b2ChdIGSvoKTeaGClNC/SBExuYKUz
EuJtbX2v/Gb6hE9PTyKEk3Fnk7fXAR0tpfJBKxRs8loMoPYqf54nWgfZTFXi5Fdu97fQIvl7KyS8
LfdP9HZ3dCnojTBjQbRJNnf9GZtKs2IHRFtQzEJUR8Notfo01VI0sOO4MWRRdtHsqWLcfkaIBcCq
KAA2GdCaBjT1rdxxih7Rm8VG2nSBlOuQS6v/ZBDYHfp0jqApGxJ9x4tv7BUUJdhBwiY6XWtGWacE
wra4dP0yd/mJIHjyT16Ww1cPjXUAnLSdP98/29WHpK9KGgQTokLOMqW9vosLCMJOGNX8gh8Kj7rq
eXmwESFs6e6xU6vb9ssDpZbCVgxaPkBFXaZSrj+jBuBIqz1HvpS253xuk8qhCrkkO7HK1io0L9Cd
4RdTolpdv36BW6ns5fyiWR01Bnz2ObXMfMckLeUVV5tRV43KKngOBihX744dTnNbxTZ6WgSG2dHU
08Y4l34L/WHSYMUnf+zc+eg2rvwn6o26OgAPcd5HJFRmMMFl+F2PKvdTpfXNfO7KwjRgR8tDaJSS
DllN9qAJpL4gCDl0aDQOT5MGLdezVaWif+lGbPdYTUWTX+jYWtODIc0qvmh5WDgfhnZqxpNhxf5P
H6F5SctiIl06SMuNovep43bxS1Z7XXn2EVSajpHWapyURcLzqAFVkU+l3xRfsix2UWlra3O+3Le5
lY0rQ1DwdyJlqkIQ268+0WLoNcRGnvbSDGX3FOa1f9aLHH4yP1XCz43xtiEatR6FZiAxtDHIj9eV
DL3IhCWKSX8xp8Y66mZtnxUg8DAsZrpnF7dm4ekGIQLvqdISXNk41fzRQVtUf9GyvkehHqTA0kV7
75o6oJXxeQCt6dBhghCyrg7QcmF0y9rZfEHuQ8BK2M7hZXI7/RzpmTgacvinT3WnusiRsbP7327j
enGQKihxAfzctMpNMY1FMufzS2OXxakUZfRRM3J3x0JWzpcvRikQnBLFLhoIlO+uXQUXQXNmyEJe
YKf63Ukgnpo97dCU8c8IKpaDDPeygdttWQY3j7aaAh3Q9rxeUJTD5LSl0F9SqPYeu7T8Iq16b4xs
c5FXEgwKCyrgul7Er7qhTx00A6Me2PsQ6fEFf7Gc7n+hW49OPRmpdqh0YfUw15zPfV73pqDf/AJw
IKwuY7109gFAMjVlGFx3J/A2PhWFJwbJYewFzLrelOv2TSjD0XqZY1//PsD292QySv5Mlz96aRhn
v8yZTHdeyY09giFl2Vd9bnp51ycpbL2TkNtZLySS4oflteGXZUoYikJrpHkb3gpbBAjNbbOUwg3d
nVWLxZ6knrSpZ71ArAUfuLCzk1XHTGRBm3cKaWTt3LBb78h6qmml+AeoJSgr+iVozQpnikKKGC9p
mCGyGNrF0Z07eBercThAxzh/vG8vtx9QxaqvOhkIHtCsu14vqRKG7eCXeCFKdcdjKM26f3LR6W6f
dL9zm3cdsy0A3PMis3eiyFs/Zps0pJgDsEDTU8y4XrrXCL6mRbdfEmg8j+GshX8BHgZgBLboYW4j
+cliAvA46+Me8dbGISskJnBWsmYmK83rlVO6wJH04NehBzmhfBj2kDDK8ABC0zuU5ey8+aNSacBT
2xTv1euwMiK4rpua4VEqRG5UolVZZA/ZksRHM8mzEQ1FOf5z/6ve+hrWgyec5BHQKUH69Qalv6D1
mvTihdO3Dn2PQuXsNXsl+zUsksvBMowdqY3RK7jh9pkXK3MzR7zYAo1WK1tO3Vj/OdnaP3ZvRgcv
6T8nsdedXE1+mHT70UvneceIVnWP//4Exj24pOwWv3e9U7DWgCSJbILBcob45MyhM33OKu4YdIu+
18Ohyiw+Up9+Foc/B12HadHVICDc8bu39wjgIM0LsiESTjrP179jsYwmzpIsCvwm9A+yHWqd3jbK
rk7N0GqdMu1nxTM6m/c/9O32lTogaRHVPdKVNSX96PozzcUiCSpHOo8A6jt5tuqi1g5dbDgSRkjN
+dM0pG0f6sXsv5R6Y/28/xNubY3yP8VIUzVveKxX19h1W81NJiBdMcRML12mp4jINtOORd9eWeov
qlyOPBEGt8YlpbMbZjkY26AUhnaY0umZfgtSsqN4pve+l8Vv7AmXSPWReMAil1hdWJxV36RRXwTI
z5TfM7O0zp6fTo/3T+41G7mO5NgUmEPIBnXmvNe16hj+bWsxRBUkqbc4xqHh9JQiMMXEh2HQk59V
aWnLyS+nGspOAZH49BzBIjGdvBKGR6fWRvfoFCgNfYYazf8R0VnQD7oPZPeYdlpTnaTuR+YTHsdN
d+Ydto6ICi2vL6V2VW6/NvgiHdyqHPwiSPXBOdIwF0e3ghX3/hHdPvWAgpTqIEM6YHRvCnwzqi7S
D8vAFYaFBqbnnKYwd4410OHL/aVuNkQ1HcQT0FdCTlK7VXw2hItTl25YBb3uJ8dpjMXRg1x1pwF5
4ydYhbuCTZED0TNb+asqTIdSz6eaC1skFySrCSVa6YhDGCJQcwBAPl4Gx4h3TG1jc4oDAtiTQ9KK
uV1/LdOccgf2jybonX45dmJgUtXS5/Obj5D8inwYLVnqietiYo7ceCYRDgimUB+PfddHpJ11crq/
yo1NQOymvCzdM95TtEau9wIjup00ycReoM19XKSTvuSENidqMnuNutulIBV6jTWZbWVUbHVs84J8
yugvNWrpnfPQDZaLzLPDqJ+I3/yAEAAxrsFIA3U1hRq73hWVmAwF9LQJBn02vvFtMphDkOk7p42c
k0MzDSFUMYvx1vhWLYvmFdqHr+i71Q61Pi2NuG6bIDVMhtB6mUJ9Hi7fwywuLn6RizdO+DAJyYI0
+gmlybUIIK73mfSNqkSUTaB5ef3ogWx+iLOsPw+Z+8ZW2etSHKbCS9JlpZ53vdRs64OVtzpLJXr9
qKXQW3aJNZwzakPvUuhPP943zNtLBg8JwRCVOzI8JFOu17PcOvVFaDYBkF7nXBV2eSl08UZg5n93
RYWQKwBMnhLK9Sp2M1hJPvpNAG2ndoo8vTjkk7NcbEPWO3Hr5oYoQ9JaQvKVAbDrpVw9c6Z+8Zpg
sfXwT9BJ029dL5cdH3/rEjm2X1ZZfSbaROgNQFeE6j0I28Rx+/lopkaLlgRY0B/Cnv4enDH98i8+
FkzuylfxydaJXeOWts4wdBsskRc9T4ql3EQE4u0niLkD/CCPhJdgLXlsW30o4tZpgwE6XK5yigRJ
nMg3e0QiEgUHVnRdjOqt3uIQAvum9TD0LkyzowXlauA10fzsQun/2/1j2/CIqG7TdFKzujwRKxsH
7Bcx7LU0QTT60ee8XbQnqcfvIpmMO0/W5krUFICQKrzqupSbULazy95tYLzUhpPXwQupx6l3lAmV
//ub2rBzpSOF3wVhoiDP13ZOGNObY5G2QT9H4ljURnkxIvPTv1iESqSqJtCxXEewheYMaHiWbaCr
zL4vlunQS33vMt3Eya+WQOirJiwoQq78eTvCTV8PIwbHTX1qarjxG4nsB8Fa8xQV5Z5S89ZXMhS4
REWxSgry+ujchKqWP0h2lYRzShwoB3EpRdJ/GEa7GnZsYutDgbYDwaWINyjYXa9mMp4ZFnJpGZk2
64ck0hDqtdHLuf+ltvf0v1XWeKrQZ5wLXtI26JKkPVHmL49Nip5LFUc/76+0tR86CAQxBGYmffPr
/TC31y8UJtugFcn4lE6LdYy6OTz/i1XIEPlImN8NTDgyygryPr8NaujgTq0u/9YLlBj+xSKKYIZu
CBH7OlJP2mYS0ZR1QWjE1ima+ukhlvbbg3SCZ14+Pg6ouhu8LGx9nj94VRcAMvD+o5uj7T9ZiFsa
D/9iNwyNqrkw3vJ1Uot8U+8sYdHBrooA78HPZs05tGXZ7NGNbloAUNTXOSyaIcoWf6n39b7dMwSV
cGyFlCdSA/eAqNeb81l8NiOUanIVQinevOtV8sGek9GCjg19KPMc1h2CSy7whTcfGjmaIqKBvgns
v7FaZQRPbLcOpG/5qB/TNBEnsx7e7uEIRsBgKEU69ffVKtGYOshu2iDtkW/4zUgS7W+mx8yP0dJn
TzNO6M/7u1Lx1FWSTlmJ/dDno9xFVX31uHrlWLmzB4B5cWtteKzivhGfp1gOy0s4yap5KecwdC6J
i7L1Iy3iPnpziE7lkEowfGCkIMCNr491Kjjy2RrrIGs7SrRxFOk/6xwlxiMTVeIPSHmGPQ94+4qQ
9bCi4hjGZtYBheWn6EtJi2tGBDMcy1JYxQWEwfJg2giIHFyjKPbKwbdrKq4oBXSmckOktLoJ2sBw
ZQq0LIikNsUnX8sb51u+mGP0RVitMP+sszTaKWKoP/P6216vqX7TL7cv6qZxpubbB/2gGe8zimMn
Jy76P2RGDHrfjG4vunInuHo67jpEd6uv6HlLZwl4EQOmnMRpbkEe501U7zyQW4eIqcJ/Tq2Mms9q
Q8mo96PWNUMgzexrYXXDAdmp98NiPA1ptRfcbp2eUoilx83ILhSY16dXVfqSUdIdAsTZumdIuP4C
DSwfvAVB7/uHd7OS8l5YNLh92lo8MdcrCZPKX93PfeBVtTilMGwyxGN2h2SR7c5SN98Jv8WLDMLY
Ipy5mVcoZFMlDtrIQVjClJWl/nBK+3rvgm1siCgQ0DQAKIU4XjnkrplHPUEMDLaQpDEOUZ/8mLOw
QCjcRrb7zYdHddwBsMBdptG5sgkLlelm8owReJBTMdldM9+JbJCv18cGtce9rd34y1cUuoGfUnkw
peHrb0XcZLddYU2B4U08AwPwvPKIwoTTPqLgZdM2lh3aU7Tqxq8NKd+wE4jcHi2BqGKw5B2i2HWD
t5QoXvCJtcDJ8+Q8Umo5dno4PEyLvcdRcJO5UiHGMBlu427Td10F28COlriZChNkLMKc6LdVZCde
ekHO2AqMvHX/ys0weWv3k4YZvpk3SdElkzpfn68XzQ2d3NYNBo95ggc6QJH9AI+5jvTtKOQeW9Ht
faDqCmUxtkO3jB7o9XLzNIxZ1FceA8Gjduxj3Tloxq53vP1oSiiEJjxzZdy9ddoiTDjBfDNdgjxm
HPvUej3W6fadV6KWCNnWziVX1+vK70OmSt+KZhwwfDXger2pWk+VqIE0A+S7rVNcAXlypNdeDHvW
UGJujGM3JPSTKQI/do2x9xbc2A1Efa+c0zQD8TJrShgnBsNRDO4SQIzWRhdvalmiM7s+f0ebq7UR
40TF8bTEaLRc7juDm9vJ0oBGwKZQeyaNMq93bukxmpRhpcPs7dX1JR3NWL/4dRwbZ27qOJ94dm3v
aMdzvpxr0VlvJKhRiCmLkVgKInxpiAdWCWPjEEVV+mgF6YJim5353m96TCwVT53+Gf3SvSbLzacG
dgYmh1yB/9EJXXnafij8ZFkcm7ki0T4aIsycJ7uyc9qUvJHnrEwQu5saF2iE1RuohVlkyub5/qnf
XCL1I5QQt5pwcgmNr09dgJIoZJ7ZFBggq8El5c9LaRs7vYWbSwRsHspl8hVqrAaAyetViq5evNGD
UGyK9ep5km52qqn7nwZ7V7p9cynVbgVujpP1VxeITglJi+6Fge33lrz06K4Uxwi5vuVoDXCoHt56
fkq6CjAvr9jr7Pb1zlyzcYt57N1g9uvo4ETQEzdJUu8kfTfBkyKEI9kD80kV5YZOujZ8mk2Z5wYj
dboPrtcaf7sAWZ7qCT1vvyi1HWKd20PEKMiWwV1ykHy4613lozCXfvD8IJZexugGFAJHGrr5Rweq
srd6PF4niu6qW6/m39f6Ha1h50hjdmHA/HkJM7mQ7UnUbX3WOstGYhNZXKCSwiuMsy5iJ4cw3lp2
zndjvzSf6HgqqnTVvLneb1rbHv0UjKaCJ/2x0ofhlBSVdx7dQe6U4l/nra88vEn0S82a15m2M2jl
67UcM1cTClP2oQ31pj/EaAbXDykf3vyQac3Qnp0Eh3tCghCdkZZIob9obdtaD/UopXjEI+bkAnbU
Mb0wKU3N1IxT+QVelLK9iDSZwoNR9k72rl3MdgS36dv/tF1jV4cKzQSJ+GpejOPBaWqIm+PMN4ev
rUwsVoFEvD2lQz70J5mnFaRGkttkHbKoZRSRyagy/D2zrHB61LLKiw4tDkUcJt3pHiQF6vAIFY9l
PmRWP3/QC8D7H0PfCcOndAAu916fRNO+6FHTtqfOr+GgmMvEMp9Kw65SlDmtvgBAl1vFN2bC5HJp
rTacjzJd5uL3wWWg9aGNtCg6p0bfLSfNJi86eLkz/wknSpkeNZMLcU6KAlK9OmXY9ewV0ewdJm8x
m49ZZ4xII7eOLR5h4g3HI/dsii6cq2adlwyKm49DSeuuO+hSTv5FS9yu/RYPGVTXh5xszIR2o2l6
60Mrpub7wPcav/wfZefVJDeSbOm/MtbvmIUW1+7MA1KVYBWSRdXNFxhVQ2uNX79f1M7uZQJpia23
plWTUREI4X78nONxX9vZ11HtuuwsRTU4cFAGif9xrOgqRiN2fwz9B1uL8u7sj6o8vTha0UxwUiIl
uJ+HWindEkun8gTBySD+JfI030OctYu727fU+v4A2wXLg7dNYZJY5nLPwT1t6K6XJR7hpvZ1qKr5
c6jRmEAr7ewoyWW+EQmu33KyVwpc9CmkNoNv5uV4+ajMmBf1pVcMqfGo8GL3ex9L8C+Az+HDQKX2
CepV/6sZlXEjcV5HMBSfSMlouc1rheDhcmhf05upl8T9b6bqnu5AxcdaxtD2kHcSrWr0JncMMOe4
//P2Eq8fUqBzpotLFVtHW2rRsFWIanoHxZ5UxQOthKdBd0O7MvONJGL9KSk84ICK6zuFPCrAl/Or
ikSXOx41b0hazmBfqOnfKRrbzxwOaEZ1qhjl4fbU1rcjQzIjpgeyCXn9ckgtVGmKVmmJJyVzoR5V
WpSnhxyVbf8Oq4XZ3tis65UkC8JlUXiLCTrv4vGJCjAcW8ZvIMMR+pD2k3L0s7fKyIn2oAFAohER
J//hLI5EPg7BjIDQf040vT2VUCdfim7u72Rs5A4JFInuzZECA/LBhAmHKBQswktVj/WYRiv+M0o0
9eTEtISgwdIb+xqKaaFQhMTBY/bqZnX5rTIQqtw0o9hzOGWeNofmzpICa+MTifN7+YbZ5O3C3dMS
PO8l6pGkQUbzXb3yclSf/V2Zpxi3Ynwx0xhn0qziNGGO0T4Myjg7p5nq0gZzfr1FGJ8cQXAgqLYs
u0T2VkTAVGilF9IY4tDQStIt1aDZ2PfrUXDbQLELtsleJNVcrKXRZGXapYMHsNi9LzO9P8ShulU1
vzKKmATrCd0PypX4+W9IXxqoM6iBOXi6mk8P+EP7bgYws/HFro2CIbxIr8QgS0qrnwDim0Y6eq/0
ziqTol9jWc5b9kLrqwLMgbuCkJE9jsX35WRyKGMogvrRi+v8MfQla5e0QUy7GUQ1ty+l146Jl3tQ
ULvJyEldYAcv0ZzSNEZu5Hjy0gIZC0z8IHypzIkm1FY6q/m+V4fZPpdNUMsH4g+jOo+J2SrugFRl
+BZkEvhZNcx54MZGJ9kHOt0P74whkIyfMz1oso3NdGVlhMaImA+pLb/v4laTrDRQiHomjwBIIJGp
fDcqbefZFtHM7aW58q1xZue+FmQuUYi4/AiBJvfdjODNQ4Rh1a4f6FZ+kMyhbo63B7o2JwIdsjrc
dngbFiiT5if1kBjx7PVJ1z+gH8x2E7Di3p4tZWP5rszJIXkUMnYcaSDOXM7JrxMp0Nsk8+RJVu7a
YA53QZImGyu3Dh4IHLg6MYkHACXjuhzFimRtloIx87qq7+7UWC8/I2E0DhJwoOtg/LhPu27aqKJc
mxrMa+EujrPPKmMV5unB6LQMWqJZL6M826lAo1vn5crHgoABkIXHCG/4MkAJ6r6LpTjPvagERXCo
X5ygIOW7QdaSsz7N5dcOzXzmohUbTn49PIyyPnzV4yB9SGlp+EjRvD4EBew2U8+2jCBWawBGKXyI
BVUEDd6rE+pvlyAuxJM6WZ3i9VkONmDYjStLlnp/e7+uRxHIOYxQSD1AlcuDQTEOXVlAz9pwgqo7
R4lysKHbb2zVpakjJ0603YLHD4YkCKiLXRST6haJ2nbPqZpNpuvoBKS/cEPomnfBbFTyU96Ryd5R
iZ5Q4s2WXZ5SyZ7thyrIA3Xnd3HcHmhaPo/uaA49qMk8ZVseaKvtIAyICLfZ5WCNkD4vt7qpUBvs
6rp7ViW1ouW9Br0O/xtXUhN1Y+utl12oC0DWoPwDES8hVMgD5F0Iq58poNS73gqLkxYnzv6tH1cc
WUYQgwjfl8sJpfjy0uK76p9HvYFa4qjhCdA0e2sUJyS/go4DwRiUcNnHV9aTRoFCLz/Pkqk8FH2S
7eVukja20CrIfx0FEQjwII0clxTmCikb9PiaUchd3C42vnfafFdU9Ggx/WCrt+l6K4BdsREoS4ja
3BKdM4aYnDPVFCBux49cLUEFYjRVAMCdal9uf6WrY4kSuWjhRAeQxdko/AblJs6Qz1IeY8Rdh/qu
kHg3HBOc9/ZQ623HtET3GQy+YK8u8whay6UdfgXK89AG5k6RA38fzdVWcXj1ZPCpoPyiG8asg0t8
8djOSTq06szi0X6t2A9dPgHLdNKHVkOxU2tFeVTMaEv7dXVqALaySADXSe5o2mEDYqg8z9PUHLUc
KDBMui1k7uooRBJIR6A1885fniila4MmLHTlOdTMbNc1efWodcFWD4jro8CcwcdbaDUWMLjZjtNY
QeOkBVRr7Pw4ru4lqdkSVl0dBXk3txC6iRWpMjFC3Cwnm31XW1jdx9zLVSttMUCubgZkW0LxQqa8
5CBmU5KbPfnSMw2X5p2aRZ4p+x/TQvsYF+VTn/tv62rJS8Pm+5/xluh9KMcGrWT4QnHZfs0DuoJ0
TlDujbzbIoGvihViJPItSt0ASKsuNg1Ow50+ScqzNtC3slftuyjI76wQZw6tmj9Vc/HV7/z3tEZ4
o6XD6xxZTQSwwAIUM8WX/S00aNLaaOOI/YE5uH9Su36CWuzkdynQ0lvjWSYpWFVwasgqwL0vh0pa
tsU8s0nCzlF39JS23cLRACGHdit9ubYfuXDhf/OMEJEs7kEZnLmhSqvSAdOhgZ+TSQ8m4unT7Svw
2m1rgsAJ9huo35KRFI16Z0yYFj/XvmUf6Fjzy4cVsbeDZKu2vuw9xmeCCASeTTkXJgm1isu1Q8PR
lH5XzM+5loRYfY5QjqZS3aWFlZ8GOj943RyOT12v9MdSaf0jMGd5l7fBAPppbZkOrZcXbjhxJP4Y
RGNosy5/myzXJkOf9fl5NIJpl6cOvtRzrr05sCH/hHolqDqUbZf9cij51AGOnOpzzrLug7b/aozV
livBeipci+xHXHCoG6wMI6n0JoC32vQcSKV0VIKelmF2q2/slFXEgZcIFAyq3EJnzuN8uWC+H3ZK
6ITWc1SZ7ybbeOpRcLohTldUnbc2y2pKBkUWHJwRRkIFgolxOZgz4rzZx43xjPuUvh8ynQ4xmbbl
TnltFNSUgllIUYdvdDkKfN8+dsbeeDZqo3JNtXeOetJtyaKvjgIYi1wVFgLEjstRbLuGg4M84Bl1
e4RWWNJoBh/4H24f5CujCEsK8UjiBkCd7HKUEraFPqMNfQ60Yt7TM1059K007m+PsrouqMQhgcHR
VtC0VyH0ODltM0qxjZlU036oUopFkZa0P7BD6TaOzrWhMFtCl8nnEczMywnZEd7HNb/Ic9b1uVvM
an+ydGqLkRPXby0+Myt4TKJZKDER2e/lUMChKdZOGQVGKQn3tCrFckTGyrvJ5i022JXPRG8gIQal
rM62WwwVFUWbSQ21zECmN2rnK92TYrfTW199MSFEQ2DjJDoUaC8nVIfAfJEWMSFH/yuig/K91jm4
DdjjW0FD4dcAIYlua8Sa+BpcDpS32LdEQRZ4mqR0B7tUfxT4t21kVOjv+GcukDwyAQB4cjdgvLXw
Ss6JpVSzs5+Hup6Kfanawbmipdu46yiR6bCb1cLyeEyrdB9OyRB8jqZitN9btFNUHwIqCMOXNJKT
/DDlFT5kJuFjuaO2qD6XddL7X5RhKGc31FrqnoUi9Yarxr2p3ZeGZNcunvooVNzWbEZ6C2PPm5/o
EZo0+8yZptQtbDmQ9irtZMZdYhIRH/02bUxXUeNBPxTyOGjHzBna6ugozZCdAhoJjg9db5vVybH8
7Bjh72VNLmWTUX2ZsmIe/oTjRl3VrEb7IUhCvbrDr9QJ7wcnKf5OOYO/CGA15TgPsR28c/JQj47C
i71r3VGf5Wg/lNBYXsaRuP29n+hheJoGpQajkaKpfqcOtkFnAMBYOqoqeTq6WuM7X4usY8MToDoy
Sn+aJbhRkWc0tof3uRtLXU3cAl/d/B1P+VgfKz2eX+S0sf5KlCEt+G3TMtyPs6R/tXXAg4M95bP6
wew1o72L6B2r7lB8SaqLKUSFD7Dll6Z6MCEulD+brEveQxBRFNw/CL2OeWvQVTaraTblxQrGYw9T
XQ7DaWzoTHRMYtTgdz7ZIb4POJX174dI6f+SAHehyPAWGunOCSVf/wX8GMg7cx7T6W96mlnqLqZr
R7vLx6xsdqkZ+9bLTIjlHKteL/tdnvVzfzKU3IjvWtMaUeFnxTRITzyJyBj1Wg/OBUsUfXeswU8O
MqhZeKzsRPszNHJd26HpS8uDMySZ9V5OphSRd++HL8EgOemuNJtSwm1Jrqp9b8WDzMboenU/jGFI
200k2/pjkvSJ8pAN/hSRKE5OfG4RJ093ep0ns8vHkKi+N1Zl7zJ0/dOOGn8c/j1PQWvvnKDOfvhB
k7+YAQ26XINYq9mVwRC/dJM2yh/TudOeJnlMaRLMTlMcDMJMOd5NuSEVezqPFvN928pZi8M/AMl7
Y9bTeN+GuhR5ip5K8SkmtwxOkEPM8DBLha0eprDtIGOIz/ClKpVGPQIQqMZOjuOhPI5FXMonqCGd
ulMSK6xc6tzOeKIsFE9uGKXzV1z1zF50x+A8uXrl6+k+wl7ma6/Q2GffQIUoXbT6o7q3tUox9iXd
041D3Tay+UtRqkzehVqtJtAyHPVcaXJknhW5aIrERYjV/JlwbpWdaSSBCmksVdpj0ejyj9sv4/pi
53qBIEZFGdHcCp/sqiACXFUooA/5C41Rw08SJpUvbxyEVxwQXQFgsqg2LZkwlJW7qE/m3OtlKsh1
gym5pUrD7vYoq5fXBFESBvIolKGILgELZZCHIZWK2guAsI6tU0Z3RiSpn+sW99vbQ61WTQQrdHuA
u0SYTP54+X7QpMMI1aapPaNszbuwH7Kd1iva/vYoq9BVjCJKW8i7eUGWBbS8pdpFr+jaq8iDHiCy
1wgNyXJgnB/xCP95e7T1nOAqgWGycsTjRHyXc6okx5fTIe48pxgmbMjMwpUDuTq8cRTqjtRxkWeS
jgo66OUoOBj4lDj61kuc3jb22TDIj8bojG/s+o0YClE3yDsbD4YIMPDlOGqjjVOJZA0nSlSZZRL2
mQvXMv5EbUQ/jBCLjoHZ5cHGJ1vVjzHYhCuvwXwUnXyWwpE0Cke/Hcg2Kqv37y3re6wMNBALGrS8
SQ65IGxNV6076c1yI6iOqMqpw+NTjK3QYr6BjPvTXJrmc14q40kXHdOwUPpw++OtZ0ekSbL9mnYY
EB4vF7XWZi0T5mPPmu1LR1PStceYsuLeKG39mCbqYxrhQeM0g/bmeI0Yl3QXa0uCHmK3y4G1ruK1
1FrneahYvwDy2GNDP7SNeHp13jB2A1QgCxEd4FaN/sirqmowJee57vz4vZNY8VHRS+lLG1KBx+5g
/nR7Odf1FIF0YgCL4FZ4niyJuegorS7g2vImKcsHV5Fyek1VZYC+3I8VtXMTW7PDQ5NkXfZTcSZh
rJpIPky6ZCiad3maFOMxrdCLPyVWanQuzc/9rSre+lrllwRG52UUDKulNFMp+YdD3xk8bl+ZqKWO
9zGhsBt241aL1StDkeBRXSL65x5all2DgK8bjnLnZcbU77GjSz5hlqk9loXUbdQmrw4FwgxZkYoh
Cv/LHSWF1eQMod55dRSM1o5LAUjHCIKOWFGuK/O48anF+btIBQBRRHFO9FQh+dDF7/Mb2DeVaSur
kzV4LV8x81BsSnSSmlMDI0ibLmi7puOv3edGbaluofVy9cnWaW8LqbGMLZyylSi4o3k4FZNBCaMt
LGaVqfDrwdXmzmQbis6sl7+ePUhtCx2/9yxJiXbaEBO3UkZ7F6kOJSejQpU5SlsVhisvDoAk4h+U
5gBrqvilfluTUMPcY6Lw6nGZdqFLcxjj7LMmG2u//tTiXWNHCfXiOiOfUuw2k2wePbWjJLzTpGL2
6FjqRPtumvVgIzS4Mtr/EbtYgmW8ggunLJoVsLPZQxc53UVRB3fVj6J3SIC+395T628mBJLArCJb
xotqcRs7BT1gs8kfPV5u6T0WjYFxD2au7vPM1rIjLjDVtEuToQ53bx6YYjsoMlfXq43t5XdLrQCm
CQRVD/ih3AOpS26oSMO+k53CU6oqvRtEPH970NXlTEMUEXQBlouXzhI//22zWDMu2UUfTF6eTs5L
1M/BYy4ZDi59Uf+uyRLM128PeOVDAk6SoHNF0BJ1aZqq6F1DZpgzIIv/FFgxViaYdH/y/TY63R5q
fRB43MAp+ZBg/c6yTmnmvqLNVjZ5jWyHj2qcYD6YRVtNBa6tIK8nMmFMTNdQW6FrgUJ2Nnm6H06f
LSNq9oFipCe5i/19h2X1W7ls3HLsf2QRFBEhTy2+WOPU9MGMctlL4Ml94F7L3MCKqs9vXjv6OWJs
I7zNBUnwcl8AEE25P1Wyl3YZvntaVB6dVt3ybL/yhQSFHpSSciHX5DIAydI0zDGf9oyh1e+TwZme
gHG2nB2ujcIlDJYHckgutlixIW8aKtO14jUWRIkkbUe0pGO2v71ir/3CLt8iZgCwi+Urdz51w8sl
G6wokGzLl72ecqG290sNulwB5oJtYDHK36XRhsTewjN+P9Vh5Rwh+zdBAGBUSs7dVMtqslN9Z/w8
WeM0f1OHPLUOuWx1xo4mmoPt1WoupzvZhFT4kPh1/cPyI7N9KKqotz+RhpYybmIRRUrNCMP4OIW9
9MYm6mRmFC5EM2P4cyznkjTR4seW9nmleHoWWc+kNXjsJ2UkeIiK8uX2gor1WqynkDdyekkJAfQW
m2OsM+6PWFYg7MkotRUDHqyLmk47gxHXzaFOY9XciFXXW4XnkFMFECY6tS0LpHaLYdk45nRXkRL1
pNoRFKZZbza2ivjNL2cGkI1wmmUUAl11MbNEVfo8wZbBc8yi/54aTX9k42ov+QykNY21+UWn+/W9
Msn6Btt9ffuSwEEdJcfGeYKX/3KPdr4GWyhkj2KbUb5L60n53CVw+ocJ/PL257uylAxFCRh4AsHT
ksDIW9NKTcFQvpYOTxpb5SFSO+v+9ijr15pgAFACDSkXCM5flxOyWlyqaZaueWC+9T43BuOYjbn9
NKp18CGJzPSnQ4f14+1B11PDgxsfNViraD0h+14OirdyWhe5qnkUYJydWSfRZ9sJjTfH0oIExVfC
BJ4K+rKP2FTG+lTQYMmj9WH0jv61HHV7MJ/Mytpi+663BYgLNFMuSeJp/vtyQtloOaVE/dNz5PB7
PTvtvdyV03EIm61S3pVbEv85KNKUpjAo5MK8HCo0wZb1SjM8COmJROdfJH3xIYmxerpXdLoi7iN9
KNEb0XpIeTDDeW72lVkVnuxUdn1Qo7GcvkTR6OBN2uuiuDXqcnwXWH10rqYkmPZTLVU/6YwcRO8t
KCLBnYqpRnYwczkKESXZtEVWuixyXOgqlY/gKW2mrShHLNjlCeeAo7zDFY49AM50OUsc2XN/sAvN
q5vo76KttJ2ld/elj+RHjZpvUx/eT0lN5y9pI3q9sjWFbodcm2hEcMEuBzbTZh4AvFVPcwrz3axL
0rfUqJWNA/BKwVvMjyI7jwAuLIyzROp6PFjq2a4NDxGUvQP6N55T2+z2Qdy27xWraTwZ397TZHTF
bpyG8kyjgWhfmO1WN7X1zhXNfXnTiSepRCrifvgtfiV/6yKMB2zPotGEC1Ap7eqxKgDu5+Tw1lMv
tH7iMPIACn+ty6FaswgynzKap0t2dNBoZ0FBhKrI7VGuTAg2MbwVEDbBLhEZ728TmgK5tUMzM0g/
wnY3p7nsFlkkU2gynY2EY/0MWaKAT8wqgMNVKRo7t8TpysbwlMCS9lPQtZ9MJel3QW0Deih2iAZw
VKZ4P2ppuaH4Wu9TxgYf5+Jmt4LIXk7TyWpCPvxuvVIq4j2NSoOTPUzTxie7uph0MEBqCxqOO/Xl
KDYSLvpQ9IY3lFD64tbyvc6Mq2NVOPHGbb0+8UzIEhxw0ZwB0tjlUFUtjTQelQ1vgo2JWyhvxIsT
Zc2XkG27TzQt+5nWcfenT3QfuEFgOluepdcmK9rY0uySisPqvdAjPezLUmJJ0TZ8GKWwf8JdMfjC
ZtqC9K6cf55c7PlgmUDCXnUnKWodcwpfNT0sfHrrzp97yXKTynTQQ1pxbO0KJxw+F01UZwSvY9qf
ZKeJqiezVux5X8HFyjeSvWvrT8DMK0byTpy62FB6Mll4ftampwfNBMSeZlRcp49lUx30wjTcxle+
N05wVIr0zda+0ORRSsIYUcjNIOVffvqZJieD6EnjETrbuz6SfcjoQX2K6rbbmOW1byycVnhDWX4E
AJdDNdRMQFFDy+vzUXWhM5me1Jq4kiS+/nL7IloztJgWVjVsKCIQgJ7FWO1A5/IqGCz2U9tL+27u
h19xWuHLmEnZ/H5QmmlyrblLvWlIonGPrtZPjm3Rdi9NnJnjSUvUcAskuXJvsLcJvAAQQA+XFKo+
D9qmKkLbG+Rafy76rH8aIZJ9vD33K6OQ42DZiAOqaNe0+KJmFJTIRzrHs4ZuhG6SN8XX3jCnt9/1
QsKA9Iksm4+1YByZRWh1s5TZvChZAuNoml4GQxmOSmjqGzMSAcflgw2kRGYKt084dS9BQSvWZ6vr
ZdtL7bb/1Buh/wizjsqtlcqurPvd5zevINY1MIFRjlDo1Bc3by4VlQqcZXum5adu2aZoee12q234
leNA4ZPzLow1eZcXC9j1jRY4duJ4SZZ3B9/uup1SWBkWvHK9EfJc2RKvGjX4QMJMbOmyivizg6eV
Op6ZKv2+1yk1+X2UbzzJ10YBKkapiOkl9+riFgtkqZbQYLLxErPaGVHk7DRZ796c5ZKPcYwIY3ga
icQvb5FRCXPijyQ4z2VnnPJi6FxZ87d0LVfmAo+KXcB+4/5YhmYmDsIYa2ACVQ5auusiK7lPuCE3
4LDXxiwXO5tz+mrrS8WY4GzZRtSOB8XKaDx71jO7m/cTl9b8SUmaPHXp7Fn5975l1uNe93PjR58p
s3kejExGcV2oefke23J1fKGzJLQLIqw63RGb06Ja+EpIsWtwy/0VybisuBWNXp09/Z0c/jvpcuku
9cGqnmx7KKByyFZORSUyjOxTjXPJueVqiehKa7ay63QDvlvYKUzp94K2lvVTYeGh4CpBkL7kXdJN
H4ccU/zEVc1Y13fMQGsey9qHDaQFUoSlAk0vHTdRjfjHkNCE8yWKjba4q9VCNQ46VkbD44iJleXK
ChjxX0MtRzMmVcpkPkp6pFhe5KRFdR/ROcFHgDJgJZWrk0NpcW7myaX9RV+6Ep6kSb0PYArq35WW
5ju/3ngpWJCKX6F17ry1oVZPBIA9yGR7He//3tSyYN9m+MbfHmV11YlRkPSgjRPxyTISayRJURFD
2Z5ddPHZpD+Rm/WB/phq43jwh7T58/Z4q30uTPbBXC1wFZQ+y1vc0Sun4KeKF3dRcaxUPGrDWjfe
PCuhNCTGBHYA1DYXiY6BXEPGaUL16sCq94UVl0e0aNKjUY7SvaFWWzLj9SqSQgo5M7xoBQxuke1k
sSx1Zt1oHg2X9DMN75zQDWFpfw58TQpcuaPr8e11FDO4PMjAHMwMnwJBwV1iU1PjtGWi9URwdZZZ
e8Mqq1/6MIXlycyNwDpVhjQaR7osjOZG7P7q77cYGkEOXFYYzeiMlmVLeISiCZ3jeFkzdtNzOTrp
j8TKkz9ra0iCo5Wo3Vf6C1HDS5MxGLF0dLBT6Ry/+1W2WSPdOym9olzNTCVnz560YQxq1J0/habd
qCfyxXreRxG62t1QjW35l2ZlAc5xXTwZuzKpu+hQAPbU+y4yivaD45vm377aW1+QlWq9G01YEroy
HMRvfUPRduNpe30mF9OHrkStC6WGcAFY7C1FUqbORDXv4flRuhWVNi92BkN348kxvmv99Dm3+/2E
kf6Puuibv/TaLLeu8eXHF/gdIR1wDxRvArvLJ6kOoXJhpeB4UpxEp6GtlZqKsRoku6lNkg0UdJX4
Uj3RgO2EHzz4zJId7Q8aqWfdOJ4TQGIcyJlcdKtfzZFSRy5VpzxX3wc2j8DtDb66KEgMEVjDYIHj
gQRMHLnfUvteq5GggE55qpq1x7YhJc0C5CJvHQU0BOYDcCi5vblaydrKZCOJ4vMQFd2fg1SkLvbF
6ufbo6wiL5tRUEsoEC2YyRLdNaqZPl5JHp+bXkpOVqbI7/JxTo4gXFvp1eomIm9nIJACEAPQtOVN
5AxNhq8auEvq0D7CHP8ak8Da+Wjw264PN26h9cTQtwpsi3dKxWVhMVoQ5mMRlGVwroe+3PUM+a5M
S+1Zybo39yAE/YCZDT7OpACV1Mv9kI0jtng0rTjHY0GNp6qzY59iA3P7S613HbPANRFsAjCSpPFy
FAmsjkin4iWs/XRH3BHeF3HgvDUxFdUMyniC6EB5V1/gjlVoFVYyhAnLlmjBviyc8qs9I+R14yYP
5f3tOa2eCmomvLTMyMIUmILG5ZwMPxrMbOB1l41gdo0MKzWnkn7UZf8oxX1xgku6ZbR4ZV/wEsI3
x2hGvMCLITtuJHNO2uQMwb28942WytfUSimnq/X7v27P78o3c0TxhOdeaBBfGfC/3RShNQa6HJS4
RBVN8OTgRv0x1rPi8PZRqL2qvPLC52m5ir06gUildnbGGxYvraZ1Dr0zbX2ra3MR1VeMKjlWQNKX
3yoMYiXHsiA7q53tH1GmmN8COsl/fetccI/SIUgJ53GQ4MUoZkMXDG3ws7PpjwkdRGialrQ4Ut4e
Zf1wMIrBR0Emhn/l8sTOljyrRZPn5yLV5lOGnuvgTMl8xEKqvdcldXQrDMMf2yoztwgw6y1Povfa
QoKMREg5LpfRH5QS5nSYnQvF6ocXtc7M+BlVjDqea3py5R8ntey+m6VvxG92dn9twaBhm0LREIBr
ER40Zdoo8dAU5zQ0B3tXlA6d5+iq+/YjRvGcmhChEV8QS6LLKabR5FuzHRRnv59z3AXoGGlkuJ05
qWm9+VIUZgu8X7xcGLUuY00tzgq4521xzsu5OwKOmOcibouNuHINkwpPB8RReNsQvcCwuZxR1MRa
J0lpce7jZLgzEz05hpbkn8jFooM6lOY+y+DNAo/bu5FOU4feHvTnnDtv43pev6Ho9TnqlLVFAWO5
ezjbKTClVZxLeuuchio33WwI84Mm1f5eSSij3T4o60PPeKj1QQ1B3lc4RlFNRmUEcXn2iyhGpFVN
NBHOtwLXa7MiqeXBFmYgqzpsrqY611dXntH1BLtZc+Jd7vioSVW/PGSz3NzdntWVM4hAEOIzaQr0
xmVOROoy11NtlWeOirbjedIOEdXto5PCb7RnGQeEqg2+3R70ylISHwjIUyieAPEu9xD3to+torAj
8lVn52N/aexUIlh745NdWUyQLRBs9Fv0ZFrSLRR4zaMxydW5aHP578jMi5csMfPPDS39DmoZvZmV
ikgMoRZvKW0QscJbxCW2Wg/c2HZ5hp2rPQgT7aM66lRpNP3P2yu4Kg0wEvcKcCTXFxHrAous6wrK
Z8DMgGG0QxOkVb8j20FjVakJFiZRmsmfzAnNttOH7X0dl8XGb3Bl4wAmI1WDhcYN6ixv0E6t+nmO
mzN3XKEduK9r9aApQ5c9OIVSVve4GkgveSEbxUY28KpcvsjtBHWGAimPhwgBl57pYRjFcII645xW
dM6weKCMEttUfA/K4AHHzyq6d0qIUe9CLM3rv0trnK2TPGRx8yG3ZsRzblKYs/m3YjZF9SiNmjOd
2lGtGqFMkvP7259quQnRLrAV+EaCXyFStMvN3g0wrftZSc+9lTf7fk4eAsk/53rwhdrxWzMlMRgE
HLAikQ2unFVVpegUa47zc1g0Cj1e056uq/Jb0xdGwayZS0pQmciVFlNq0lJts7ytz/QrNHeGITkn
ttonwymLHUyJduPNWW52MRyMPfJ4MgtqdGKFfwsdSx3Spm1PzTkqJevU6rwxqdMrB3Rh/W6wx/TU
TIN9qGsz2KlTFW7cIsvbiuFR5REkER7xji/9btK2bFoCr/asSXSb0VIlOEomArvb22Q9Cuf41eSB
W5EreXF3mA2Gv9ocdGcMauynCslbdjdm1bAVIb+WRX4/PSoqdwVEBDsE8HJzGSeYTSrlTtcNZ+Ah
+uaoWjzap8aZ5QccZuf8mNpz/JduSJXyPqzxmpj3KJcwjIUZ0GKTZMtdU4FgqKh70zKIPsa9Js8n
1HnxuLP7AXeZqcdoBqGoE8dul5j2fAr8zPyeWHL2MfLBJtysDmN6K9uB8+eE+yuqBln6pJmNGb8x
KGKywAbkvcKuSIAUl1tHSxAsjlU+ngtH+qr2engKi9jcOOErdYYYxeYWxD2AoTjmi1GqQLWzqJxA
ZntFOdSj0epuBelt2s9SjuGTM46gYtLYOvjzBmOQn1ON03+KjcBujnS2jvFiqaHWuSO2NtKeQpM2
vDE1Et0W2MkcWwq7oCiLbK+s7AHQby7PvWMTbGeK9SxlHYX71338v36M/xX8KsgC4Nnnzb//mz//
KMoJ0UPYLv74b6/8lX9o61+/2qdv5X+Lv/r//td/X/6Rv/mff3n/rf128YdD3kbt9L77VU8vv5ou
bV/H5HcQ/+f/7w//8ev1X/k4lb/+9cePouNS4l8LUPX+8Z8f3f/81x+wRX47rOLf/88Pn79l/L37
Jv3W/OPpW92E39J09Rd/fWta/g1L+Se8OagKnCnReZtLcfj1+hNT/qdgo3AxI5gjguSxzgu0hPwl
/Z+0paZeyt3GFfeqAWiKTvxI/6f4UoRmWPHxuuIT8Mf/XYCLj/A/H+UfOR7LRZS3zb/+WDxCpJEI
8oEwiPIYi+vscocOSpZmgxxlL/Uo1zulUtxZtj/0g6m5NL62N0JzcVf9dsW8jgasJfz0DUGJX5wH
Mw6GMZXK7IUOdMkxe6/OgTdoMWqV9qnQwsglxI7ufvsk/5nx7zO8Mia1YDg/LDHY0LLzRhb7odpl
Y/LST5Y3Rk5xN7bjqWyig9wX1ilSk8fI2XK+uLKsr1AXEBHR3mpZe7N3ukJJ0xd1Nua7vrXv29H5
0ko2+jZzy/+RbtrLdcWWh5CZ2FmsKzqYy68Isyq341Q2XxzP6I+IIrVobyc/5dFVxsBt4p8RrJA8
/7MLPigxtZtnu/W0/M6gbbW/k4O9CvtK+ebMrqDxhz/t4KddfBorPL7Pcn/f9n9r+r0dHzA/b8Nj
Gn/UG88MH1PYcMYh6ndWuKuzk938NdM7OA9Kd/zflF3XctzIsvwiRMCb127Y8YMhh+YFQYokgIY3
Dff1N8H7Ig43NHE2FKtdkhLMdFdXZWVltlR+4G3QJba6Y+cqcWblY64e1OGSlJBSOy7GC6wbltoz
TS/SQsWAssFZVENTY6STYiSrMrDqcy8KHnQpuOGn3iT7Qgy3FLTzlNCMAsUzNgrAsKQgUECwrsub
ntiF1tMp36Qv6lP2Ltc0E06L9icXin2q1xSU9KY6jSB6qsWnKb7M5kUz3xqACPPACTqkcvMOzofd
VTCglz+H6BV8WhjSk5i7nRIMVQkxwByiTs/Rco5KG3oH4ojGKR/wxAjj87PBciIpT0K6baeNri8k
X2piSVuxxgAp6U5lCto7+J60imMaWy7WAjSp2myrRrYxvnCB6qoHSYW0CtA/+fdGuG19AMIBeRF6
EtC4/G4b3px58EZv42K09HBMi4bqeqRC8nuObFCvEyyESHXNLlV25dgA7hOah6pX73Hqf+2LtZxE
GECTHM2XX8nMbPTocMy6GvbmWz/3Ce3HDqbW9WgRGSnenQTtv64G+HKVwEUrArX5z22hCRCarIDL
hjm3HqOkToih85qWA9tNbdLfudqvQAOg9lvoDoAppndvjSGi0RgErkz5wwStcILswlZ749Goo6Af
i61upY9zW97LY76ZBT9CKq4KoBE1D1Jv9JlvTu85imEskBnZQztrL73hJwUGJKw+EklqZo0jsW4h
baJPGAEdfbTNsZbr5CEthrM+libpuKkERZ9VDiomlAQs/Pei+0ZbftwfMH94ZkGVHQchDJ7Wt/ZX
jp7KGvg+cmxdynpvcA+ftqHQ3vQ12bYUikaiKvpz5kvuFIijU0cQhyBJ7QifGRahhd4rGdCxuvQ+
Eyhzi327lTZNoG0MZJaEo/3cUGuvczwjxQ+2LcGfk0a7wRAFxfy5khOoh7kiYUi8RCJ8CLtuU/la
TfRD9x5fko28bV/zTewmXuQ0jgyygEBkg0jMjkLt5d9v4zsQ/34baJCjAwhyze0BGNcom+cmsy7m
4zhT5U/cUIZhTWyBlkDuMfoyttVj3hP5lG/xIiDRGYl2DcERi8Cepb1CAFtoaHOp9+OWfVbveA6j
JsO9VfUtEP2v+7wp4uEmMY7LkFgXFtQ7dSaAQpOgdatt5Qt+iTD6JeHdPmeHxY3Ow7N0LHfzhjsG
iSAaL3vApaJ9Elg+0n05VAJltdhy08q3uFPlttDYeWJDMWXJdkyl5vTYJ3apkLEhU0+0juIEG0yS
OclIDN/YRsF4ks5TCOp6b5C6wA/ak0bSxG64l+tEWY7qtF00t4v2VnWaMSlfvfR9WDZUaYn6nB8i
UrmqDy+Rc72vjhg+qi7tnnmC++/P97ubevve0NIFiRCjZCs19edqz0BSL6D9b17Sq7iRjlKwHNmu
OxQHi2i+8KReO1KceYPVSrKMxBPRIEPTUchvCfDe7On4WkxOXlKzot0UtOOpbaF/S0sJkhcUfy5v
PW46Ruoumpc0MBqwzZGm3J6ZZ0IgsiYcrreqIyW027GtltnlK84d6NsJyaapsenc/LW5CBsemE/s
VX+S9sMBLhcnHDwKlG7PKNUK+IIgeFy4SDT1Yg1BotnYD03lK6otVLBRgSmbbQ0O1OXFnhQJYXf4
0t8O5b/fIrIW8Phg7HwrXz4z5DgFTrNLtI/26ZVvlCB5jGht57smoeLkwN++qtyko6CDop1T7PWA
u/m23KZeY1vnKpgc2VVdGA3LT3NP8v090xAUb/gk/75HAMxwPgPejU6PhcnZm7hbqxWUOaNmPuem
lxZeJW2YRWBGpmM/xrmM+L/N6oh0llPEQRxv6jTIjbM+nFkZiNYGJKauflGtR7PfdJAGiPfaTEXF
niOfpbT5U5tuPBCg9P3XfEwiG9MjyrnsSSsSWSLqR9YQ6w10sy9Zd3j1GM/PZnuUJgffV1qaz4Ql
kGakJnc0g44jpJ3ctrJT+bJUdtfY87ip2AGTIm1uR6mXJy5mw3ujRG6TULiNEUvBKNpmEB/R7obR
zGHJ9nXjJWwNssj+UmaQpTz0akq5Ydly+agrkDC2sTEH8ERMt+k9Q3RYCCUe/g7ESdEvGd8y2a2y
8yB4+vw+I1fUSxC3QC7RS9IYipNhhBsTnyRX8Yi4GbUCeNciE2Q0KoiAGAmreSzRMsnAEMGEK0w+
NFuH4yO8s0hr7IopNJLTwPfwHXcH85oaD5ixJAXD27qnFXObXIDsp4NOiK2OjjZKqJutHhVyB0HM
RAzhzgOhrIkFkT4rThPJHUhtxp2T49fVvr3foEeCahBUr9vkQiyYqlcpZHVi0/zoWqRuSpYxIkJu
B8elfIc0cgtcABVHqQpS2TrXA+/zW92YPhX1DhhvfGF60RAuNaD0lOUfNIzXPH8DAyaRpkZQDoOy
i6HoBOzUVpe4hQWTsWkr5Z7c7n/c0NpuR6GK1Gqd4kZd/ncaIYxMTUUIO4SwL3tqx0RzkTiSxNB3
scLRl44jr1dwqAoFVDcEKDUaZ02vClQj4tmYMZ7z70B/m+shw0NaA3kWZF3oyvwy5JPNKYaOyRJC
DN5ToQCYqGMPGTAInS2SYC9FFZG1tfL/GMoPCOXvWnYNKj+CjrYqHSJ9ALoNtstt53dKld4A008M
eVp3jph1Ih2kuINCGVbe//qEKzyGLAVMf7x442Z5C3GuJjFk0cIeWsCkipx+MqCqtSQJKstXRWG6
nUnqnfMTyfmvJ4SMCRqV6B0g7gOP+vk5T61cK21dy2GWYQKQFixI1A8rV2hWwaAa4sQ+tw5G/Aax
MqIMFmELgoJ4MMW9ZmWkrl605kHtw6i+luJpmrbldJnr69y9Nz1WyXRJ8t3Yv6f6Vu13yJazcotJ
eXP2y2Y/Lz4QSEl1YBqGIg4+tWpBn8HO64uBssBo/EyuEPxQ4ZnHBXjd4reMTPXZSLHrTyXfa7pf
iC9igwCuCodm8dV5nwlfFWoOeF/TTk4JRG8MHL3qsx6H3AqN6toYqIR8AzdiHoXYlZU/eXXVZqea
Dl1sj7qPM24wzrkYWNq2LWyp/LIMhnxgB+q0aeChC1vACH46kAF2BDNZBMcSnkz2KC8HOQlRYRu6
HeGZUrxFYSOrn/BV1YY3qYIe7TltHnKUt5itZpKXjDVMagKGdyXgoG1tQ9ilPbfrAii6GdmKtofo
Kf+TVAJcyd4kCe9Ue4VSKeTXSK17uUSTDkp553JGseO3KxE4qNFSUwPUz7rxMPCHBD+aZjptlQsM
zSfzyi1XUhxZ8YFRpBEK5zVWd7WjsO14b87016mNtGxthmN2HagvwtzP5dWk5RhDKlkNkzTOUbBD
u7uuzZ6UMMwhsya0NJXqew34X9k0sFUIW4NwiUCKy97mCskSr6MVohIu+kc5AOReoLjriE1MzGqb
NV+dcEArRp1wmMZnpd/EkOoqPSnaq821L1wElG56EUw3N/bFtIeETypDplA7mygFtPMsvcK6WVVJ
DTwBSWO7GXMnBrSjb2Zw1lRmKwxvdt40lTtYNsxIjF1JCuURWd1yiiKqW2dr4I6YkFGxtdgdFFcG
c1qgnbmBsCqpxU0pbqbuMy5dVXP63Kk+It0T8e7EjXUesv1hUUg7HhP2XM0a0fKWNClmkjiGMs+1
URGjvRrKJh5o2h5zxTUmUqZ3eP4Y1/kVOsBgA1MPQ+3QHUZL/udna3aQPZpLRQ5TZQMNZ2QLwy4P
oAfj5HT8GiBvuV8G0j6rBmZiaTRjMA2kT50M0VlcNlPVEEgSKnQy9nWyy9X39X9iCPGnxTUCe3Gw
85IstS0rEDqgUE0ULvOhWjbM2Cfl/lgBa8uoyEtkzWqg4mxW5s9pgAaD8sxNvIIKv+2qKSik2gXP
1cpfrfRtZnsLmA963fCFSi8JmBKTL7zXJ6nbY05RirfxYJf6NZofBz5QM4aG4PwWq2elHlAo7eH2
KOjHWiEK8gBRKmgxIiC0x3l+M/nOqkQUTKGQYuaB7wa7amjUh6IAzK6i0EMqTRndCDvWCJo5re4l
Cinih06rnIi/S+loMyEjWvsAdfj1lc2oB3nmizgG2r2M4pqhhk9h7EmbbCK6Yc9XacflfaN48kh0
8aCmYfs2QiLkNGJqYOHEFPa5rpK4OWrRIWKjnUJwsv1QENuSvcwnP+2hajlqu7I9ddpViiM/i1GO
18emd940iGdr/L2atB20GAKI/xBzakg9QSLNLoxPUU9IA1JvtyQYffPKFtJHjWv0f8BlNooIcd2F
/9ZaCkUYR14gwNkiZmYzEdSHot5EczDBX4UD1+P8FCszQW+qzj805UEmcIsUJk/LPNCX29xnq9A6
zgKk+W5lkkd8mF75epXfhdpNwJaKXFG0WSg8ctGWPmKYS6N4aVz0bqyKWhk6Qfss8XAeDOf+MC0o
gV2MnaELTFnuYV6auZHhVWKKeVinyTZzbtePPWwrKQq4nCzOhIZQTZQ4EG1QNr0RulNQ8nbibp9y
JzFc3bfszkF8SF4yqG68xlvLrQ7Zm3BqElJIZAgnhwejz4EOHzmwVD0wgLuEyWtckkkgot9cUoa7
m1WcZTQN6i17UokY0fncqrb6dM8V8btZ+jO1gSzPyttZqUOooG9wogq5fJFBlzVkLTgYQ1qLZAJ3
AQViQmCRCqUlyXKYWMrYoMC14pzbGEXYQsZUJdDlPiSq9NgJxq4Tsztd5psGLGQAMdQOObyVU7Fy
9W9STwtc1VSI+BSyJOc01uTKzsrhnoDPr4wSjw4lf0yRwfkUU3I3J5PSp1FjslkMGeTRSK3xq5iI
JxhBoshf3npxOY3MuhMzMRV8GzOBVQK0XN1n8ObRQ/gZM9HCF2TGZiks0MZdqGjYhegDiEoXRAK3
KW3g35MC0pZfygcmeAnW6XLNEWOBwteB+Sml9jvCT92vkAWHE7YUxgxz8MKL0TR0Gg6phpixnZNP
rp+W8VMqno1uK+bvAz+Bp1uxazl8LaZrKkCxqNTC84c0AkGnIWM21GCQc0pA4YnRuFgDLHHLmcJw
FwPFFTIptknboDTsabRlTvOUYseMmE2YCToPSb4xASu7GlV9eQtAw0cicu4cFJMUeKEN6MqT3Jk2
zuB2Tnwwz9Fr9RU9Zl/1c+VodrVFHwU/h66R2zi6M7xkT8W79NJspUB+nc8CftdOI3S5RTS/0UaB
fZqNX2XsL5KbLeEg+HMZKMZuGs+lZyp+XbwP2Z+5gGLHVhxcYdiL7NiPgdCVBIpsJK39QbuwZidW
z4VdNjts8EV202YjZVsLIE4c5KlfKq6VedNEcGDDoQ1UB/x7CMWH5gVqscXLDJi7ggYDQTNPUBEC
CVSOjZf0/d8FAgrd34vHMNcG+oqA/K5G5h7KF2bOlzCRbKXxJ91nbKeqrjS5keUgqcTXVd2W0wAt
OCLWFAtbfbVgFK86Q/1QGu+8OgCLN5d9j8QaAriSN6SkTpxkcTUYxqJ8Y7CNpV2YvwjPdUGrQ0eR
XAMhyIl+6SNnlGxWOPIxuszPsD/OZreqiHZWn4er9JWE5bXAajjHu9rHDW2afeJm+Aus13y0Jwxd
7DAj7xoO7jEor/Wbdh08aPqXRNBodkG4/9JaYmDBQbpDt1PJ5jVJcYN+cjT8vCbiG4g7hq8HNWwq
pAcMRbv1JnktK5qrJHe6oP8CEoiDUyLdi7bPcGt7Za85FhWcwss83e7ceKcTHCZUdMGvzYjwxgDQ
YEMxqmAMl4iXaBc9iCPwDqA+4occxB4DxgNXYEaaPQzDD4o/+PpHh2jtVK78Lj+xLebttDOYT+pD
MxLsuAXNLYctdpY547zRgKFKzlL6InpWw0dtnOchmJVLUi+eNu2sxGUdxfcwi7ceCiUxQvGlfMr2
+gsf4bhE4n3x2DQEv4zawS/wKnXB1ysXYsNSTzqdJhmFMMWIy42+tWpvb81hX40i0Lrnbt6AlGMg
vr8PvuGZBe0XoPbOmHipYg/nrKfS4/ihfQ57uUcXg7T4m0xSoEeZweEY28ZvdZrHNIJbRuZ1mif3
hyzfi6ZrqDZ+uMpoCYPZzwQTLjA3YHRitjnbIncjbRNZdsu2EBDXYJ2qBJLkmtUmGc8ZINbY1/mX
miKfuihoEQ9+2niduof0vtIdR5QmzOl7G1/kBjFrr6rsfkSoIwuWC0w0chtNxBFdC7Tv0Im8U/v/
hkDgHbJ2ekD+VJHi3hLrVK0twI8slrDgBnQ6R+zwKJ1ykg3od4DwuumzUGp3usxPZeWYWiHbAv6h
GJEBxKtkd1DaX4gUbgfHBkwX1gFENLx+Hh2t0k4Ypk2kUHq2Smt2RK1Gh7VCW2My75xTaPX9CjXg
ASMzsFazAkADN2iEmEcKpMHrJZzswm82/DDtxqvsMNdyxhO2RtpAzZ0WyYZPD3VGwTiUABE/yif1
YWbEPAElZ8MJ4/wMiLmAegSVsAtZnK6kcuqZCTH/LI+zSKj2VkCIWSN6T3OD5FDcN90Oa/skG07R
H/OOjoNjFOsBxZkzVXaLsgxO7Cf2tW704/zCB19hD7F6mAcHUrbiaT7VW/ml9eOg2PXOsom91LPC
zBOcfjufVDvzgK0+4eeOCO/X8m3c1QfZHRGXlIOqkIYdDCzJyO6Yoy1QVd7Mqddn+6WHaee+UHEf
tnqaGAXiqzZrOIwUtL8cwThLOHIkqhr4bOh4Eh7X2LgXT7j9+BUa+/GjeEJ/TXxWvgTEyHwLnNiI
SfSyLDb6MCiIEGP0kxLqtm5XVCKau+yQ37oqwXlry+7yBfaXaBHhsXwHHxmq8rjf7HHEvjNJ84kX
vYYaf9noz0nYVSR9qB5QCgmb+pw32KBDuZ6a1od1GgWqStBzJ/h69z4gaKGVlKHAIPyrcsp9c0yf
AZtszAPfWL4ess8Y5/O4aXf5g/Zn3sj77B1MfYRd4wRQGL8L04Y9KgrayrbKUUKTXtpqyrpVF32X
D+cu2prdYbRswc2qTT748wTdqTPvT6m6j1U3bV2u24Ji15Kbmgg6CA92LnhW51mKLXB/ST3I9IPs
BhRDran+CsBa7xC47aKjGsNqIdmTVZKVWSAQ3Zn7U833suzP3JXnUFb3WUdhQdzhucudwPd5D30L
0OO0vZVeQViNOmLcwXX/Y8+iUwES0jruBS7yDQPA5JBwjaZ+CRcMPx4FuK9vMSY+Ybp/Up2m1+b/
OUZASRrz8JhUQa8Em/dnjGCVPrNxFLIQ2ss67VMTEbNtNpWYfcymcM836ttC7EcNAXAHOQfkkUDL
XCWhfl7OYrUCSwIzC1kX1TaMId81Gf7yCuToQUz8I0oImDOqpKSvMMsCxkUylTQvSxypUN2ifYGh
FpxWujULHrh3cN6xeO9acffn36nT7ceANw80aEXXxXUUVb4BOZuJi6xnRRrWi1WhtcOxTHW9t1Hs
0GWUefDvy31z9f9+L+v1wAtHT3KlQWC28Od7yWqrWOouT0MzXcZt3sy7iUWmm3VJh0nd5U+jo6Ka
mZI6s7mg0ZKYhgtouKSVmrfboUXNiOdpicDUyIfWAQesVxs7ePvcOeO+Ryl/3Cnm6TAtD84bhudR
m9y8ma4QGozlK8tFfuW4nkTygeQPwlH1tEvkmZvCqc7olyaXeFN9Kk8I9WiKpq95RoUCeC1pU1dn
J7VyMd0KuCYHAYIfCgAuqSukbpbZSEm0yJYB/Ugpzv8LVw/q4FthwbaxtC0jqsFCCnPBOWUtgZS2
gils6NwsjmYOmAkPoJvPWyQRLlqf1oj82m6KfSkDvD0LUTgi3WdO2jjABJCIzFv8pyKQ9L1y5nNT
oMlFoD2AKAEkY1AAkdAU6RJyOZxHTz2iHzhWBsUUScLsFkkgBqbHO6/4m/Ry+4rB/0Zb53uKX72J
AZkuGYBfc/Gy1O0OzMHMVoxJo3mCg7IWJplg174NMC8ndYbsqhCPqhR9MdivBGiKnP69NG8xOx0K
wFCBX416MJWH+b+fKxOlcKJjy5YXGQp46OLkR1UdBy9K/0C7HFnr4zxUPhune3Jgtzjw93UxPYfg
BNV0zL/+vG6pwHBD79LyMliC20sgddUTW0iqw2BcTmWAWfo9x/Rfmx6PuqrRoGBCh+ObWfqjg6VK
fScpTXFhFRuc1tjOih6hyEM2z4rM/fd7/Y+LrRsJogaQF4BezE3gxdy+ltaahvfKmuc0KZFgK+Zn
JfHHOU/vZaa3yRn+eoAIoDYgHVyPlZtMUIHvCMDteLxESwbIreyQa8to2fz7kb4Pi58LF9PkwNHR
Glop/7eUbQbCdic1+nCB4iXArGoh00PCyKgTccH2R9JHTRS9qW/mJw3CxKIDTTcNhNbykadBVW5Z
EgrWsZ62teawyKssjWq5m2uOXIDK7vDJhoGz0j7UnZ1DN7HzJsG2VL/L7D51tWjbS5DwD0prG6vO
rDrt4luRY2loUdvSF8pJdK2h54vMEQZa6UPxIF2NCRK2jpLS+oDcC9/Pr9lAxIo0iSM1FLII8kDh
yl6hZZgfMC3Tp+D2H5gBOcq1iIcnkSlQCCi20HFTHAhDsG1f+GLkZaM37EvvnvXYLQqFj3Lly0HT
DeHBBFPv575QRaGAL43IL2K2wHd2OKLHRxZLnujQt89cq44Yfr4XkdaI8/ODhXYO+sxYRutivRXa
LY0E8r8wp75geJehDJxsWDonDijr4HYNnWpjtgWQ0DD5pdDHTlPV99rLvx97nbVXQNHGKIBqfB9L
f5HUxHiBM5U2lZdcUK95WqS0VZOIsqZsnJ7Jss2qL/iO5Hee/PcuRQgGH3M1FwH5+tZhpOPQxUyH
ur3MUB/Z9KYngIunJRotpFjw/r19frE/gSkiB1j9A1Y1bfDMfn60Qi/yaGwrXGw0Lw2M4qEaxNAS
+ErGUyWUkMSBKTBdLLSQ8rq6kwj+x9XBPF2necECROlq3oCoFc77pIQB10UoRQs9i8WGvNle4Vpj
Q/lpP+/GhjE0AeMrOnPP/370368ZyhewdYcOBQYdEHp/PrmspnU8mGV76Ypu23TfsyoW4gXXyWR1
d+PUr9WMqwEWwwDzyuq/BbItiLWB4qd1F1Areh9A1tgHk7DEhMv6VVlV4qDFNKPBnJl3ltMvLigo
4HhKfMQAcsFKUeSfD5rgaQyhRgesgBC8nLXiQwI+dMkvvBe2ZQv5jUFGS3rqDYFYOBAoGKKmo6aB
bsWgYNa56PaL6Bqjql869Nn//TH8Ss9xexhKVHDao7EPIdWbw57VuQAybiyGcwPDrniav5Kh6Vy9
qjsiZ+juIxkwQF1HK9PKJkTmHkV0kzz1qYxml1qobm/yyil0pHu1EmI6lDttAcZbze7c6q8VA7oq
ZoIwi4yNiUz95k4HiFPrU6nXF6sGf3vp0DGx6kbCRGr2B7Yf92x8fx2gKycbOiZYoBLGn2+dd6yO
d1IZG9UFaugKKOXgreQRz+/sQe1XnMVkFyg0wG3QCAAT9ya4jxostzs5Ty8NyGopKSz5RZGmsEuW
IGnSaqerYKvF84ImsNrUW13DfVhCruwnrh8jMbZOVWRB9mQBvWcytM0AD5lDDbvFbQZZMqIvz6pZ
oLXbMv0ICzrwhhYOoz75jwkir5BE71acCAFuA2gpQGE5nw5WowHthj0ChT432AYiEpVeFTZCFlWh
VZQ2U3p8AMuierUhdmcOdDTqzeG8GE6OGeEQtIIZ6mAno4GVZJ/eSU9/V054ZaAhYj4GxxMOpxsG
eZfC3YF3ObssfcEovJUVOohNZRu5VFFxAeSXsj7acJ6dEMwfMPwzkl60PsVe3GMy21EmdXiCfCld
WuAArWy1LoTd1Dup0feo6I8TdL1N3OIqlbkaodxs/EYuY26ZZXrRRiH1lHFQjlJfCQ7kzWQod2A5
8agCm6BGSVQBOFXQXRRb7P2EN4JdK1JmC90ANiBE2JZsSYMFUjCFAaGHTOUeRKO7nSrE2z6SZP/f
QeHXyYuFiHkAaz18MRpwKzWo8LIVEm0cVl6X5SlYGjt02EgsgsBuWmNFchN2Zf/7NREmIUcD2XtQ
SW+S/1HWwNM1hzaUWf9nybvPIsmf8igLCjPCUYjulyDe81iXbvURVp836H1gGSHTgc757bkAVdxW
1uHHEJaprZR7Xb0YFpSHp2tZwo6Kk1h61oo9ppH6ZlPoYO6AoZkSvBVUqjGktBonTSGmi6meuaAi
JjNSs7MV1GvdDHZBtJB4ASFDfjd6kIDfdSg6Vcq2BeyHCSB5OA5Qf8pVn5UwPwzl6TCA41NnfjSf
+tw2ZqfMUHGiHLp2eUOH+rGQ3sfG6dDE41oAV0or+QL5N0+AD+peBFy9UB/1yjefSt0ey2dF2Y4Y
t1nl52h30kyHz+iHgfaDZqnu6Jx+z3xOX0IdQkGWFI1dTkFm7FX9aLSPEVA8/UnNVcfMjhiDJG0I
semhcusYEtfAYw9zbc8mEV4Qe9H2SjUoHbrGSjbFX+VkJUYs0IMDHdKT6jun6u+zwEIZivFsWBrJ
yNRuomYuzvCm1CGc2CkK+BMTIM4oPcQg11bjkN1Zmv+vNfdzK+Ny2AkWzgRr/c+fZ3iqFYWYNuoY
ctUd5XOlk2g5dh0+PBEimZ2j5YALtGfDfLPqPdxWQc27JP1zwjed8qKon5L6OY0AuupTXH/mwj6J
IHLmqNnTwiE1ho7bNhLRiXmUzMd55tACe4oHmfbcIlBic1M0ywRG+wh9DVArBjBHxiyIeDgm+0r2
YvOZWyBK1R9y10KEAigGPqGOp1TChG7f1FjPT1a0mZOWaJjpGXUN/ppA14GnTF0fDIngKCMkfOkI
Gp06cgAoI6A5wMsZrD0HkCTQUbMqTDUwyFLOQCZFeMGiC8iLmAjKp6R9pEJNSulkPU8oqVpMfwmg
85fADOLnpiq8Abc+A9Vu8V0Zg0xjBI9M/QpuDBFTiCV3OFMytLmHF+0VAwQjEPmWsOsAylJOZfPc
1iHLPlS0kDPZAioQmElOrPjBis9p+1LpoQjeTAKXWmLp2wYa0AvGikB3K1gY4WZUK7Aqj9cvIFGB
zDzZuQIOBVYs9+ByZ4KdDjy6CUyZLNcKJx+NEmJZFGgLumn8Uf6SLlNiow8uqaB4ZTsZ8woqNXDD
icPrs3BGb3B4V7ZTQYHSp15VUrV1YB4JPApGVB1QG3DYZLsCnw9HpWhn5vsoXwXLqWIHHaEisQfY
LGVOrFAMxOvcM5gPgWoLFXK0SUFmHF+tDsBkIBtBM7usdcd1Jm9uQQvZse8vT/MRU+94w/j69CQm
M7pyL7x6mdDNBRd3TGzjOn4sUAJPHW56GDFEm7aVH6xsA1WuErbE/XNsBrA/NYa3BSvTxAiLiaRj
7VjzxMkQx7BO0Bu1vIo7immb0xaseIRC/CqHXStcMvCjsgCV2QR/mBz0gV3BHVYfdNBFyu49W7vK
E8m6oJTOKm5eqD8G6Tzkl2i6MLQcO0iJTluzDXSc61X2WCb7MjookifHXlJs1NiL2C7jG5ZvGr4W
+crigyNZLkep3OqSXapuoYXz+IRxPmV45LlbBLw6zqY3qW6dPrQZBgRDiZ842v/RE7ROyTIFmuVY
5g509kLz5dK30CgFGWqjoy15b5z/W5/pJpDAghDaEuDCYZz/lg43lBV8rfp5CBe0AVMwTHPWE6Ps
Z3eWxAtj+RgsjT4e1b5RSVfE0LSTUzuCpoyXiMBSGi4DHc6mVYoVvLkmQxJsDEpPDb0Am6GI0Egh
3BoeTFY+9NHaxZUrJzdEcCBWOlgJylZfJJPXTDFwmKEW3aHDMZVbYka15MnqFYnURtGAMwuNEiQj
etPTNNfB+lwqLxtA0Pr3uf+7CEVmhLnDtRqEcjrUWH7GVqHWOiYlQn6RI3E86clgN0ppy2o0kGWQ
cBgPGGkx4/eJdx0Rxfieorm05mE/PhPcwDoluE5ArjX4mqH/hTNoHALyi6blF5Rw6i7+P/bOrDdu
JF3Tf2Uw9/SQwf02V6UWW5bltKpuCNtlc9+3IH/9PCG7upSUWjk6wAFOAwNUN+rCrkjG+i3vglWE
bk67qrN+xi0Awq7reyg+lIibSY5rTI//gjpO56lio78+F88KoOqXYJshaAIpV/ZFYDvOWeRnyZB/
mjP9j9Ceebsn8q6SgHfviPcodpzzf38Mq559vINENkB+myRwkYYXuYlhh7AogLZ4G3tlMa671P1u
Vr53m1sh9IleHJymyEHFtsE2sJoPGB/fmzyGl7U3getz8s8hUjrQB6eGEKgY1l2Trnzxw5U8WnCg
5ZlZesR2nf5muAZYuODeQP9EXwbW8RzE6RTXKWA49sdgFNF+kLpYj0E/bIwx7rZVNswrEZI0OWB2
EZcLbzuAFiFNx77Ihp0V+sZ+0vV+L3prZddtuU6R6d2FQevs7KL0956rmDB5AiSj7dp9a1TOxVSC
vULP5vtUuO31ZOT7cRJvVKtjIZQQI5cEvgaQOZZqie1UyaC05vSTgFqxGr32fsJd5vV99ihttJzB
p4MsVj0I7VSINABO0+q0O/Co28VGU4Gm4f8sD96fizm142QUZDMn3jqt/1D3HwqZVbvERdoctdm1
gRaw9GAJjQPAL3pPax1Aw2ZG+pAglpdBwmDKkXsCwe9dVFYIOaHS3J2/YXXN3euf9MIpViV1QS0L
IwQw5ItTXMUYgNvRrN05HfAmxNXmba0PlAi8cDxEFUmL8obow2tbqiJvGDaQaz0HmNbondmgS8kj
tYb0Lxwgk6qR8UzsrPOtABfSUrvr62xvd+awxwA13mqzdShtAVVB4G00g82zUqS0jMn84McdQQJs
iW1oE4TZOf2WxD0HZ3zxhyH3D4KQ424iVXF61RXVWCRZ02h3tT/N6y4c78y5PhAfZBvuNijARffH
0AcbGbCGeaRd6VQT1u4EVmrAXgSPzehTmcuH19fuhUuIXJ5bj9VDSx+l9tOf1fRIqkxhFX7KAq94
P5PPOma/DzJvvJqL4OAEfrOpUi9cS0vqa4s/tXbayrmybWObaFeyvDbplVo6kuhh2+XECs7Pwo+m
XT0VOvY/5a/N9ibVlJsYqeG2/NmdSqScSq38x2mrkAk/WbsXtVX+16evBZIr2+xH8fWpusrjX/2l
rqJZ75DDo8tFygQYCbcC3txf8ioaIipIpZDiUxdBnu9ReeW3vormvnMs5NJRUYHKhV6VQyzwW2BF
s/R3eCzYJH027RB27hv0VRYxB6glz8Ysk7oeYYdinSzuv1nmMs7L6FLHPzzbtS5Cz9mmgDlaXDSF
MeSf6eFV5bcwtSR00UgzG8J7oyeUSoQbgch/Mom3vy7epwyyxeVFXwcGIXufj4aOoipGpwcAU58p
9XyYpBnKq+B06p74fEiqvDHXjjmV8XdtaD1kPko7HwAmtLPttxeynU2NYhfe64W2lc4syEsb/xw+
ZVEkcWhN+KTYeCAqwSScJRe/LvTzzCfI7FclbRdw8VXe1wT4nRthsEUwqwGmQXAeHmqgICdcLHbm
1bdJkUl/h5CoAj2Foaefwc0s6oAAEZSGAdgzKte6qgKowO5J4CbocRZoe102hZ2V03bWe0tea1hK
0SauceLCjaBxxEyy2mPSXh+54azhkBp+7HprY0gCx1ubozbN4Cl9PCXBxU5tcp8bmfuFqDOTwyZt
khjkdTPYPSiiwJjwv3xc+/+Gu+S+zPnn1evm315KJ6pO/zNknOi5Pzklz66a+zL9kX3tT24Y9Td+
3zB0rN6hi8Zbj0GhsGmv/HPDuOIdEvo20AVA+493xd8KTpr3jjNmUl9U4uFIHamT//cN47+j3cjF
RBqALLsOIOcNV8xj3f6fEAtvDdo+hPH01/AGAUhhLTYnlIVpdir9kzA+mvWHItwEu6T4OImrUlyN
4cHU76rwGmrUKoDe77yv8m2b7OZLy181X/x0PUN38i/7Yl9WlyEbOpCr8CcIVmBs96T/5YYIbEhu
XfkeqmmfbULrQx6tJdq/juJa++M+nLbSvK6RKYPp58wIDCbkEytOaxJ8jpo/9HidV+t6D3GqG7x7
zak2HSxJI7m0i9s4/lMz/nCKD1JH/hmH5A+Z+FDAI9SBs3vOjZEeQ4s6F/JEk3UxAVQMPw1yBe95
VX9o60su8bddkr9nlFeGJacd88xpc9RFV3pRrn9qY/vBHsJ4g0i1e4XD8p+u7GlR+DROtd34BeU2
+8Y1sZpPRmBDT3bhS3e1WrjThVUdaRqWoKJ4vZai1UXRepXZWvOnNBJHoze8OzvU4yvqunacPOC5
+NWprM8YvGhUrpq90JUBvZlNn3Aj2pDRfn7995zW6pkV0kS2lzJAV7/HWqTPZemJcDK98VMjGn3X
V7G/a2froTOnfZ44l8oF4gAo77e81Zuurf804Ti+9cncvnDjFEoa95cGnRKae/zz/7pvzHf0nFAr
I7mA5q1UA/+OaFxuDlJ+EJzcKrR6WKK/IxrDfqf+NFcUYTcvltJ3/Pu+EdY7JCSVKpH39130hgtn
gUTnBiTPsNmTXHCYLmCjenrhuDgu2FEs7c/SK/1rqyvbg5/k2qZIYDXbPGYXItWLeyvG83lVpkiu
WYWQB+wgmjWZEtYfHb4bOL438/bJNL5wZNQWfHpiiLDI0k20OciK0ElbRFu5rPQwjLXuc6BHDZ1C
+gO1Uxu3wIbSXaNZ2e718ZYn9HE89SwYCPwyMYtUMBpAq81TOHwOW0y5srGC3Zu0xrmLQP1nlp8F
vop4CJU+yPiLCY+CKjWCIho+Vy4UjkLzS4hJkachtOOPd1hBIc+TeN11Lhxz07ntsNbqpr99/VvV
3J38CAS7sKID3wUGn3LBIjaL08RqA98rj5qtTRetENrDVMNM9PCi+oKldwfqMe9vRV3qcAQBob8+
/CKSZnJpjFOq4t1Uzy01pNNdp1l2Oxulaph1EMSDEqB+L6R3a+qd8b603WHT24m4MutWvk+k9dAT
UZ1ZiGfLjY4jWaNSxIcRCJDv9CcUXarNbRZ2x0aIAC4LFdKucZ0zo6gPOZ1oRuH8ktTjvfpMWkbK
ZKyNSHbH2jGbg4hT2D8R5mVNghHbmUlVdb7TsbAsQ0iCUwypBLD26RfN1TAa2PFMx8lokVKZMn0v
Uy/6qJMkXA4Cc/VVWUVQPDrtwRnhCGdgsC5irYi/BGEg8nVsZucsik5rk2qhQRLyULgkAtRZ7EVt
0qImnOR9Mx4dU/uzB1dEX7q4SKT9EfHIVRRX5yA7zyec3AwIGmUw7kc4mKeTIDwswZwqm46lTMAB
ok6xCZGxRVowds/s4mdDkd2QC5LmIAfOS7rYQV1tTy0pxHDMepjKeQwZfUaJG0JvK36F+/9WLGT5
XPNIsKjErYxHkLoEtRVVnVRRMPbHXivynXR97TLonWYdNLZ9V06OvjXcxsUJLT+nHfLSR1JXI2RR
sFCAhKfzmXR9VFlpI485nYkLo+s1RHrKbGfZ0zkLm2cXPh8JbAB9BRJHpRd1OpTEwyb2ZyGPgRVc
u236gNFjtpJujH5pa357/bQ825gqNSXQ55zw1DKpp4O5lXCzYcA/MpUVxHcipmKdJm57UU15dT3H
Wn7VF3Ac3jyqYdMPAIPCG06wfzpqM88pVeBIP85pHnxLR2R4sIHem7HQLrS+Nenea+bP18dU03Zy
LRBgUBIGiY8zENXvxYngV1jD4Nf6cQhRbfDHgCyB/8DFm0d5lAq3MNEBCfmom/Ekqy6GkbJOF8xH
p438bWS33coz5TkH+8e2zuJjmDebNEuBW4lcTicwQIZ+qOzBOSaVd5PDX6xC6LpdhUI9qgjN1jAR
TrRXfnIRZUeJs0GiT4jETigbED7I4+sf/cLhUJECxWMlZUQMd/prajOqcMnInaMHwr+FQjGXciPQ
1359mBe/WiGlKaUoR+glxH1KXRT8aK0fUewBbTWiW3oV33ifRmtrgqNaiUP9HQnF8C84SsE5fP1L
H/l08MVJwbclw/a6dY6Ff2P11677PozOkAKfD0HVjgyNnARRKFg0p/M4YEquZ1rSfTGlnu2zGUep
PHWHVZLZ6Zv3KS8xB5+4Ep4L/3Y6lDbmlhWlvX+sR2fcpoLCGXyh6sx9/SgOeLpPxaMJktoZRPDW
4t3DTLqJ6R36R88byhS2Sdn9CHGPDNZBAh5iE5SgLlZOOdcovGT5vuq66GddZLT+Q0MqI+rasv7Q
+xzXTiNwonQDmKn4K7cLhG+LzoDaE1hRTW3bS+NuH9mZG0APTzN04sxuurKqergFFQvtxYONBFrX
gtDea6V+EcY1e6W1lK6oiS7kT6+kqnnmont+6fD9JkEmZHL6ko9px5PrwDbSmj7a6B6LNiu3FQb0
dD7bc3Lnz8JYkDXc3eQJwHQV3vt0MQtMGRrhtf5xCrg708BAkSfoSldcCj+mf1NbU3fdjwguJEGq
FFTbLH8TvJTDD1GCDI26Mz8DQOwiS5kpF7Yy1sKjPQr/IGk3b4SephfaWBbbNALP8Ppd8HxilQEp
sTv2llSrniXu1lznRtOlR70J0407I97m5JChXh/l+cQyiiqGUetSTZ/FgRTSCGQi2vQY8VKDVDMr
e5dMNRIu42DfFuHQXIUFPRazloASw7A6cyG8OL5KS8ESKqNp53Rh0b+1shkjy6Nv2fH7qhv+0GqY
WXFJkOPkmFWOUqKSY5baQx0Z59rbi9K1WlQ+HxKBQ7cLQ7OllIbMRk+LIic5ZvDOR4SreV6bKxcv
FmpjU3WfRCFaOROwEliYxdqp5+yingzrzN56Ya0BfFBypE5DNf0RFvLkEOEGZNmVxirAA5z3Mu7A
Vvdlu399rV8chb6xQYwDt/BRi+nJKOMc+nXtsqPKuqOamEl5WenJORnCF0fhvvV5tX3FEztd0WzM
cTrz0vTodFABxzGqoDe77Zl795FueXrvqljO8KBJ/mo+nA7TBwOudoOeHCct9RAQLtsbzW7QbAhb
Gy/n/HamqStW/mT5X8qxjm6y3M8/Y8qnf8cbFY2zIJBbs0C815XDT1fvgT7L0QUop83F9NNINbG3
pDmjpdQ10zaLUzTTAgQHgsEAMvf6yrxwCvgYKCXqa1S6fvoxQob0P4M+OeYzHeHe5azjtgUyTDMA
V03CWmtB+S3H9bMapnPI2kV36fEQQOVDFpHAkVVbpm5lDssUj1dUXbLG3jJ3oAK1yjg0OsTJtDKS
/WRK92Kse31X26ONq30w3clAj3dhGkT/hbOA4JvqQtPzspZz4VD58ce8SI5+pruHVseyeIys4sxZ
UDP6bPsQGzyOQ4ltESsPviubbpjj4+yN6TpIJWKqfpgf4jyfD3NpyzPjvTDJSsKdKYb3RJNrGTbT
cW/Yrk179Mfhj8pFo6SMhL0aDWc6zNJ0HoxueBgs1AOHckwORq+jtaEP7ZXZlOn29e32rCqjsDxE
YISZngLKq6rj085YFOcAy6aio0YvjBqFqK69JFHKt6HfRnt2ffuFiSt2TmgB4awiRfCp9TOb/llF
Uv0K3nK6rVRnyHcXu77WWOfUdDtVMvDoUdTdF8LT8DDqAAhHHZJwXkCpwm252E12mn3renO6DzTx
o/Dxzpi6u8lu/DMFM1cFbE92Bm+BqmXQN1Sig8Qby4CuHL0CTPnw4PLaX4d9lTw4bQtUOYAVi6aY
66Fi2TaQP1aAjO2b0MvqB6eerA758Rk1sykzs/d10Qd/RkandNfczL5x3MhsV8MIMw6FssyBHxEO
xn1uScDR2hSVHzpnzsCEg7R7QHm9l6u5G4v7GvstFNBNO7ttx9b4SLkN7GMM3+ZetJUp4TrXiP41
ZVj/GcZZ9B0tP+s+y8sEEYq5BYQrSdOA0FYzSEJhB/XdMGrFn0XeGMfJ81HktvsSGSPLDGjQggiO
vgq9m8ErR6l/VUqnuIF/FuJMbxa8SghpfTNnXCFKIzL/gpOEWkOS5uKbOeAhvRaOxJndD+uP1qyj
sFthjA1wpdIJZmf2EsKUZvS98t0cmaCR4Ny0e4VT9P3mXmtLsMN5UvkzUMMZLcsyqpI/9CIPfqUG
b2pO/NtW6Im/zX9eC4ND9H/+bhM8b2H0w9esP+1h8Bf+1cPw36leKTg/BTR4bFT8Nr1xnXc6Dqmc
Cfob1FGJv/9uYdiAMmiu4yhIuYoHTFXH/m5hGPo7HG9UHCD4a0SQb2mZguE4OZkELWhEcnMqKR2S
R2uRBLSuVXV2ZXcAd4Ek5wD8r6QJNNjOe+si7lvvULQy3zthU96KwawurSqodtnkzLetKYerPk0z
KPPFPgwh9HllnV77flffG4Ysrt2CmM/BeeXCatr5KjZmHf0+uw1QL0dDFk+R5kwIc/o5KsUn3kWq
l8I45XnehdNLWLcaGzcP0/pkgy3chHnhbRPP+445iXZ4ssi3vy6vp/gRVZ3450r7PZLCQNAEoOK2
pKr1eesnY9Xbn0QOcTqKpMeTgxheYVc5cPjIuan6invIz4z5zCX/wkcyInmTsnujKbsonEReVUov
14NPdoz6PLrh4VUWWMBobWfavv6Vz4Zik+GVglYrxpdslcV8JuybwR/y+l4bnW4XTc7X3Il0fLoM
+8zKmSorOplQelUYPbENgeYACV68XOCBnDB3pvo+dfVdHrYH6sY7b+6ui1rf1jLf4QG1ss1DgT38
YH3hhv5olGKdoFcRfEX0ktrautHai2jsLqf8Vm8A+A/WIbcoh2Sf7D76LPGWNXMlWNZeITpy1QxA
VCO0J3thnHnx1I89/RiACKYKPIE4k4gtAnZPTokTiSy9N9IReT4dsKsMCrHKp65cx5Z2rsj1bDfC
Z1ZC5RSA6JawM073fTWiBZlQprgHtuPs50BCydckQkZ5UBwqOfofU80F99ic3SGnqQnngJFVD5ST
BwaTIvvpyG6SSEizPJ29S0korAr0mUSQnzltSxQlw5DFITVOww2SnO6qn/EkzzIqg1Y+ohz3fWAg
hKFF6YVFD2qf5i6qcl62gcvWroIQgkLYgPuscU1YjT6MGK8qso/+HKSbRF6Ivv76+gl5NvMIRmLZ
DUaCCib654sLtJJ11pdJEH6Og7BcB1nXf3ANqHNBBZPGgJa2HQzkFlwAWa8PvMjWmHmVEDpEe/yP
bo0C6pxMCc6SeuTYzefOgroDXYgeFWIJY/GxbqcvjTncJ9k0rd3Q11X89K3D32o0kXHMrQAxwf42
GgmfwJl+LfFbTnvxIzTMbkWt9hvmn0CSyZorcnYEGl//5YtQmV+uUIgeO5YCF82ZJYhMA+huhdRk
P9e2uAlmZz9m1ab0/Petj5tLYa3trljFmvXF+K0A9P+jlP9NE/bJKjyLUu76NmZnPwFaqD//d5Di
+O9o6FBxpIz8G03xO0jx34ElBfNFeqw2nMpqfgcpnvGOxh3MfkIVHUSY8ij+HaNYCidGlQJIOB7G
PI9vgnU9apH/c5kCZrVUk5sET9VxVFpzutEDs4x0rFBm+hW6FcIm0GNnHfZJ0z9Iq6syRJuTKu12
ZU3x+1Yn0nbuAs9Lkgs/afzptjFkZVJGJqTyco5Amg8XSd4gtZkh3YmyXdDoH9PSL49Upjy0k3IS
OULpNLa3ZeQEzkcrsoNgR4NQi2D2FRhWWuvC1krZ7toUZj6ss4Sm8LauRX9nz4NOkURo+i1aC+13
X+80pO80P7kUlTTm9dDqpb4GYYrFGWE9YpCB1dsPRm+qGlVCyrzRR2zMV3TXsht7DFByTeOYNGi0
OnolRV+glePEbtTukthO7zRSToQqk6HKdroYDOegkzZl1s5pJ6Yq0/y6MFZYa4YQHZ/sohfCoNMA
4dfaUOtTtzMLDfP6dG1qrRgEc+YmtE/DpCF9a1CbHubKv8pTo4k3rw+3KC6q8VSBijj18R86Oqfj
BTGlKMvorGSVaMkMzG4IwR4At7HGb7rIRUOKF9fRVVmUU/Z99lvjfqjG9mEaW7bAFLfynI7UaZ2J
X4SpmqrychXzL1gPnv6iNtTmJAwLDLzaRKdhbmml2OC2pgFBS8xxhlc4RkhQZ36LvCpOq8j45W54
7mcIdd0/PSVIGmAIApKSPhAImaW/mOMU/axlAaK3EWxY6BgxbZIPaZGi7phG3ajvrEALkE1HUCi9
kqFj/tCNrN4YUgPDnKaVmL+a4UA/gC3P/bwHvhTVxSr1+mr+y+igyt9ZnTlGn8ZgnoLv9iBbdLlA
CI72OYe+06DCAvXMQSf3UQJ9dIIeH5Anr72eeNEUk5dAF0Uq78+Zgku+dSITnZbX99NpnKYGohvK
nNGbVyCTx+32ZCC7MAN2R4B3U+RKvMDr1Jjc90mJwOi6ALAOP9fOEbt+fdTloWFUjgw6wlDglcyO
CoWfjJp7IwIEThRge6AE2KIUaorplAGCrH5z8fpYz74Qdh+RMscFwp0KFE7HCmm6ZCLNMBQKnExW
8ICQY7jopmLwLpEfscVV19MP8M/cC6radbIbSVoJ1hBpheCnfOxPh6WO7Jl5GzohZFwcsKXRprd5
kNTA1v2gPRpTg6tv7lS8Wf9Kvf8friOyPjB/tB4o+NKkXEajs8jHqRSWzbD6PNdrwx7lTe95Vb+K
gfd8f32009iP3UMrlNAX8ArD8t4tPpKyv8Dh3U1CrEbS/qJpKncf9Ka514LMv20BTqHRYs6o6spz
NuZiERGrwcE5Y92BPtWj6uxi8CBIaxHXJvunDWRVhOvUt9rirm2KOf2aIXrS+vTt+d17z57RQojS
MEWl1Bi0DNJDWoF7CFZW2zl4pJUpiQG45mQobqbBRLdYL3rAx7XUHCU9Qa6eoAjZz+X8cSxbWe4D
Fjj/WM5F0+2c0ZiIPFFVqqe7qtNx+xSBozkf52CI559mXFf2eKG3Tqo4TaOrz5/reNCGH7SE5hCV
1HHwMLCZvCS9scZYWO/jQjfqj1QkHbkORVgiXTxmZuhepTrEKFiHxuihwD9CQcAbprTyrcQAoZl2
4RwLTIh6o4iRf9bKzhkOvhXmFoZwietnn6M5M2P8b8LZkJvKjRBzTMxZznhSiBhE92AX+HqlVehY
a93tI807VFk2ojYW6mb0vkE+KcG0q8ytC/4boT/vIk2WwbBGLEQk37Ii6oJrEVrYiSEw6HN1tLqj
eeX7yE28JD+wc11E2itpS3/TzQMqV/DENQ1J7N4Vgb3NapFL8xYxUsqfPwvTKcbmoq7yTIs3pYm+
sAD2aNWRu+7NYLJQCJkGxNXDONe8H76W+3DnmzGdfqaOXSFiK8vIrb5pdgUkGv07ZCxik/Jlt/WN
UWt/ENm4HcCZOUp++H6WFZeaGRCTrAq8wsS1JovKQVgynCO0Xgxd0vW3ugTLPmts+3ItEq/Ivlhi
NkZ4H0Y5Xoreyf2LMRxzHS8Gmo+HqBg07b2jTyGvD87qUYv3bTwVt8Qu1U9qk55/FzbaiARsX9H7
fmgtF3/bBGnGAXXzVE76DVFhLJDC8H3zapBTW+7MXkweG9eJ7UuvQzoLXXIKo/LzVDXyIvTdIN1V
APr4XUaaoSVZ5QkuOpFbNPexnuOhUFILRlQu08Lemb95hUbXFusY0jmgE15ppfvRaM2iu25rERnO
vipigzzFH9MICIAXQoTLNLfEq6Z2UxtbmDzNDmPFkyKRTO7i3gsvvVCz3XrrJr6V3IMrz/vjjAjh
1K/rJtGjgzRbLWLXekYud6kwswoKuq7DDl119mjWX0TXW/plOYSDk68GlCnmEv58Zpfoj4Mlds1V
P3aOAxVBy0eESyYrOVCXq7R1V1UOjiRSS3Vx6zkTkwqCsZ6tb6IJDYwsnBp7USugnr7Jwyal7Z/a
xKL6iIXbn1JQ+9nZdVn37ytRVsX1PHnGdOPk/QhfITa1oV6nYqzpYQX6IK+n0jWiPQ7qRnhj2F4Y
H90sDtP+ZkjyymvRP4/KblqzLyx5qGK9C7xvWQP593MQdylKk3OTZHLiHR47gAieDPzocztYcXzh
WG019pc53BLnMGDxaoY7T2JkLj40U6YFzUrPO7f8WHqexBo+a00uidUcGFb2xzSOovvSa7mHq8Cs
Gfoxd3u9v3L1HAsarTG74EYLou7OkqNlfZ86Ogvn3kJ1E//zFlKfA6POPUvqQp2VEFE9I0+e+6Cw
o1Tz0GmpMRNelwViDG1e4tzp0v+ppPs2b2E1ngKP0I3mYSD0XhafEgWG7IfJ36XBGF0UUdlelC5a
i57J/TzPWAe+5Rl8HE9F44o/z4YDynX6fVrgDEM3ej4i9DiVsRvlTkbDvAYk0157vWdg3hJ4G80x
zwFlFunA49B0+agcCu5NOpuLR7AvCSkyMZOb9VEbXabcEnI9ySy40vWo/qI7mHhl1NjRj20wpg6T
fMx3SZ0gZemUhfEmgxT1JCs+CKGrh5c9LUkV9z1ZaCM0tdgbk+BnNOFclfSGONgKgPn6dD8LrVTN
3kbBkCqpa1PyOx2F5k47d1ne/Iz0FJmors2rbCsNM7gcR1dDFtLM+mLXlj5qxa+PvEx1gHrDq6BA
wDqrPGyx0E4wyap0u+BnzVEb8HYoinTfCD2RO3L0EZ5fnCLcjSbKTH4aTN3BC4AQPrz+K06PE7PM
6CC1IXZQjwYPuvgV0nbqwDMjFfhEAQnZvpIh6nfY/nhmc1OTH+KXAU8RkaLXBz4N95QXn5KrQDMD
vDJHegmxRZNxEgJk2YU5xMiYBBF9xr0neuOu4IqM9iWGUasZjRCl8I0a3MXrw59mDWqvw70kT1F6
5VAAHPN03TUROj2AHnc3odh3kZmivgScHb0PCgKlMyv9wlgUdii4qjoOBODFHGeim82ENHVHjO1f
o/EElNi209vKSeT2rZ9FkVxtJza0UmlRueCTQ5P1+kDLV5HIotDFU1Em2VVYaigW6UjeneGvnp6d
x/uCV5aKrTLipu0mTgebkDRGDDgM923SeIekSX0MK/EHEVWPt4VX6M6KOrN55l54YVRq80oCgAaH
ID85HTX0WoJf09KQ2M26j6UQ48FxwJwIFDQ+wZlN14Y2gF54fWIXZVY+VsHO0byhNgweDWLD6bBe
4RKLgOXbl+6c6lDThpHAXkzItwojd3a+HmoY5hlz2c/bLKtyvJYn3cXzVm+S8Jy247MtRWkE5Am/
CcNQnqbFlgr7IQgrh6iqTwxtXFd91mTHocefHJXQuHvrlD9eVCS8WE97rPTizfXCCfKQ2eBQEuWg
CLKxRbAtTvN6TbVzXFtTmm8CJ8an+PVJP72cmHM6V4p1BlqcYg9v8OmcW0NdyqgO2v2YSsSFTDHe
6UU7YgnV99qK4g3mPK+PeHopP46oWFdUSsi2uQ0XW1pPDc3sCQL34WhsRZOHHwotcfeF6Kov7OoH
YSXFXd6F8jokqPv4+uDLK5F1pOrFeaImx+20pFbIytKz2gm6/VSSdaYZAI40Ltv7zEKpdCxaYzdq
FbZUSSrPLPAC6aK+G9Qo7ywBFfUuujCnMx2EhRZGgxz2Qx/O+9jDO8eXuf+9mQcYdjGWpfPYpWvf
qOJtNvTjhZM6zj6l1blxYxw5RD9AlAoEZh2vz8mzjc4OgpzFUkI44a5ZbPSycngdumbaa7WEMmD3
1V5r569DjmTL6yM9m31Goo8FyAwlJ9qMiwNux3UOonGe9lmMTpUshH45R6jLpYmt/dFpUXuNxYCz
0tywOyfi/tJHKo1zavMMDoLzdPZLKywaa/anPWU1Ij176NKVmYVffeb2r9e/cqk5AKRKSc8ChFA9
RkHd43QsSwMjnBijsWcG2m2f4dMBDgZfw9xLD3XmtOtSAF4QXh2+l/5k7Ls2cdae3uifqnlydnNW
f7FyUa1DRO8wHTTyG0C/0Q+EDM5dO6crohyCTd5o2hTwEymgLOEUXZ7XDOQlGzsGuXaZadKa/9S0
TOMCCIP0g1u57d0kMi+z1xLJoTdtCO56oBygvwS7geop19DpTKWjJ4fMtWe46u5wKLSq+GjXw9fU
iIY9JYRs3Uajf1locXfm2jt94X4P7BLyQs+hVfQMsZ63MnVkhGSyZRR/ZVo65pvIbXRo9qZboeln
OcMxpl/0+fW9cXrdqnFVWqUwlvSE2RrqcnwSPBgiLUO3mSBhx57YU3UXm6KUAh939AD9dswO/4Xx
WGMONikWZb/T8arJlFR7qKXbAe59LkDHGy2hjdPMybfIkPqZ6/WlzxOqDO6jtcHjubhKNLNqst6r
9Z1jlf6Hwm7I3ToYkCAWyoq6G1iXM0HDiyNSr0VECeIF99jpB5ad6ceG0r4eLdrFul+L/UTdcGsG
Q7LKpVWewaqrHflPbvxrAVk3Q/WCucaXdeLMQmRFVoIJtZSoa4RMH3g+uRmc6Zx51ktDoWMAV4a3
Cv+XxeFQXJPeEsG8m2EQb9tp0uxVCZJmmwYy0N70CPz6Lm5HetxcXwrldTqPnTGGk+XFxi4ZcWlt
7ci7duoGwU7KdXev78nn36UqwRw9AlseQnexJ/PRceYxsfUdUB1360d+utLBJH5O2/qcLM3zYw6S
WZGMAHGSgy1jjc638yoxHH2XogW1ta0em7kwgXONSvhOt6Nyy/1yzsLjpe8jr1YrxxLBZT+dyt6J
Rn3wOh1/utj1V11glffSGs3sQFyUn3vYljc4mxHoLMwF1RXiQlocOeH36RANMWaTrtbXH4zSradV
XHQeUE/ZtGa9ySKBMAhlUG+6T8JKYqnz+oK+MMvc45Q0+V5FsF58MDpx6OMMKIaLWWvpz+VyXVSo
wNWUA5B4d52tNSfZmzIjtWHB/j/23EzeLqSiTmfZnbNc2COD1g427qoGcAh57XBQdA1KCpO9yfup
efPpJ5vn4FOm4tXEkuB0UCa3x70Fqfc4cR4GPRt3xqTgH7nXfnj7nKpAie1LwwR21elIWhvL3tRK
ROVNgnFRZP2BxIkYMUvn/aAhU2eiinmmu/jCzgU9B3oCUjWnYpnaxgAIEntuTV6nKdp0TglRv57T
C5Sl7e3r3/f83mbJdDoKNvpfjLfYM7FJOVdzJiza8lyso1gz349uPF4HUovuMpGfg7u/8GnsUEWM
dek1M62n85k75aCN+OXuRBmaG2Pu5K0V5X+ltewuXv+yl0bi+MNc4EwiG76oDyCa2CX6OM9U/OV8
g684fnKZI7/j2Nuf2Y7qP3X6GFF+oH6HiSM6Ze6Sk+7jbyCbAk3KVo9wYeWl98y1KIX55fVPen7H
UFwBaUOgRCWJ9+F08jygeVqbWMZOz9B9RP7V380UhP/SI8SBhgAmLkWuYZdgCnDmWXq+TRReB40+
QeeZStIiWfSsLs7DWRo7chNji2iHtitq8ycNBXlZF/G5itlLw/1fzs5rx21kW8NPRIA53FIi1S11
dBi3fUM4MpPFzOLTn499cyyq0YL3HmBjAA9cYsUV/kCRkjYlgvxAjDeXSkXyoAHHIwsERoE6uoQO
gWwBQuZF4RybVDrdlSO3HXEttK+eaZR2qNMRFZ5PbYRtWs0X9qs2CKLcnvZ70J3jbCMpRzN6ujKd
273JaLztlMeAvqAGsuWYVVo5Yi3vIZWgjOptQ2B4UMo6KvyyQAz4H0Oz18EId9H+QAiJHXr+aRb5
ap30DCYGHct04aFpjSrccRlj3JVEbV85eOeFhbXIzMdxOTsg1Ck4bwktbqrS5B3NntpybwG7FfJ5
8IrI2ssBkzjG68DutdGt3tnWC//WXLnS3ppcjUCN/QNp82KvdjnxE7htxJPjYt5RVc1CSZcX0al2
ubJrLoYCiAE4f0WAgMoAnHE+tbM3RqAgDBFMnS2/jlkhkifRDF12tGFxPb1/+t8aDMMFXj3qYBzF
zek3wK0ZWmoSK4kqO0VuXgVeTZ+09zrx79/1Sr2hWM3mdLdLCJJ/MBvbFMGiJU2L4nQ8QnyJ6lWN
aGqqb//8YavXGmETkBpw45vLJR/sCDgYZy+msR6SKrn/5Y2X7fukMj++P9Q2RKKysgoRg7BeSxCU
284XDKkJqE2R0wdl1PdHu7NvV6xpsGpVwO3DFFqI5ZqQ+KsU9N/PA4NSviT4pczGdtneLalr0KYu
6i5whFc9KRbbxE/sFm+jiVYvPEbt1CrG9JFeYwQ7yDBkUCpagSd5P+OoVZn0/Yo6uUYHeGMuoAGs
nlKIcayaV+dzMXt5X2kOHX3srqqwmhev2DUm4owxDasbu8QKskUJ+Jpn18Ww/HXIDhAjG2vutgU+
95kZG+BFwHyPlgTxt3ootJaxA7m13Kp9S+VB66+k3xdHZx1zBRuyEqQDW9vWKJ6VOcnrKTBlkf9J
jQHhNYKG21qo3ZXNvI0FWGGAS9RwWXXqOtuww8hgcFkynYLJtBTfiEv1cz662pXc7a1RyO05n/D2
uH/WD/6rfoFLazwNEuB8OykWdnct73+fyX89LXwLWRsh1JoiXhgGpsUC1dBypgCif3SY9bwJ59Qp
QtIAMlIQaqe215fw/SN68RKvg649D44nECVrU5oxrH4wGhFDCB573ECdyPsIkhBCXz7ZYTEM1b/e
devtvULq1k9cDbbOpzKFb6pp2TAHoOKz0E2L5hCb2nyoZrx83v+0N7Y+nRxuArY+Xd5tWIOSdF8N
LuXcSZfGL/R/MKHI4D3vZpH2n2pTnQ8RqemP90d9Y/O/YiEBna0ltov2Y4KSm9FqU5Ba4x9jqDXE
GSqXApspn/+XkYBGwrOgLPIKNf1rV5plRWnbMjhmqRrfLLbCheJ13r6kk34lqNmGwhwzPur/h9pc
5E6UKJFZySlw3VzcZU6O/94oom5n53ARMhklT8oYZzulracr8c1GGIYAZx0bfDrwSOr1bJvzHdNm
buqIYZmCHh01XyUavvWgsT0VzjyDLC7zsfartEMjyrbR3LRx73pSx2h+VKGqnngnslvp4a+cw/am
HSxog5PO4tD4/mq8cUfQ8eaZ4/1G32m77hEJpGdSaQy0vv+jVYX8NGJ9d+WKeOO0Ur4l+wHFgQHt
K4P3ryVfsJKjdMOSd6OTHwWXb+i2kXHnjokRaLPUrpQbLoJL5p7eiA13iNwAvvT53IOrEkVZjIwH
UyfsetraxmCmIdV/bb9ajeF4NOOoM4H6L8R8jar+1glGkhZEDiAKVn4z/IDY/xCloNkaey7utUYb
1UNnu/O9U7eLi+9CMTz2Vm+ZV6zn3pxmEkvwE2vLbIvdWLRimkeVLQefedgPcnFPXe/oe7ss2v2Y
u2rw/t55Y4/DE4Rls77SEPO34kdjB6xxsbUxEE1TIKvd2dlvqp3WJygRWNuPRWuG+KLZv8ZsGvei
TeNmr6hm87uWGoQqNRE4K43QmoJRndPaByRd72N3dr+//0MvLzc2AzkihoisxwVvvavHknr0OAb6
SD4qllxogdWicriDUmtEV0Lwy2VYwwj6hxSDkGnZKjhy2AxbAHQLjFwdfbAry1dIGtwyUZ/wtYp2
5UJ9azyTPiVCfhxh2oPnux1DyQV3DHcMxjgfse1A/aT4XKO6VfndkHlAs1in+sqgb0wpgsck+RSh
YQUamwe4N+mr468+BB3+5IeFFtsXNQZxHelxlu3+dfnwBKOqQLLIZ7LXzj/QqLR5QhNOBgCu3VPl
YAykjxiExUZtf3p/qA2sYb22z8faTGZnTu1kp4sMRrBR+87pkxetVbOG9EbX/zRG5yj3mlFrkS/1
WP0dL8X8zBzTE3//h1zML/EN5Ol1hqmGUxE9/+aCzM6oCRFCLeqSfQnq6aZOkIWS5JhXjvHF/qGq
767cWKwXCfC3tyXAXKO2uI6QEcrG29mthg+p2To3htZm+2xR0ytb543xNBURE3I4tASpgp9/WjLl
Q58goRS6nVXdqaz4f7WamQ81TO8ndq0yX3njLp4DYrdVUYw4m0YGE3s+IClb0Vcy00MUUOpHPY3t
D6qRG39iExKKX8P+QqIfapM8xoOnljddqlxLoy4ikXX0lZtIG2pt3262FWGeZxT5qIdxlTRfK1qY
D2h4DC9q19dyl89ZvO8G1YajoTdf/nUnMZcwuulfUhBAbvD867F9HszIlnpIQ2WlNGE0ECCMMdzG
JVI7V/bSxdPHd6Jbi4IjBQ+aYZttKwykM8xF6OE4K9UeZWLlAzP6p5SIe1uw6m6KSbsmh3N5VOgX
cNWiS8L5BbB5/oEWWhUTj5Ae1kIqp1wq3bRvis6xXuo4Ut0rj+wbm2kVucHXae2bXpTdZ8NTLHPq
jZC0Nd2bupxPS+PCMNUM8dEQUxuqcV7cjyvXr1D1+vf7q3kRr7FRwKPCwKKjQby2OTxxtkTLIAoM
X+28RGnUiXARRU71/VEuj+gKu+G0wOTg2dw+YZU5GNAjdCP09ERdtWCz73brKHf53ET3Sdn9mxYv
q0ZD2KFkDbCVWjzSMudLiNnvQFg8wSms6T83rV0FZtIpONakyv79T7vcLRwFypwUk3iU6GmeD1XW
oscaojPDBgrmMae+eUtK0t2MEnuZ94e6mEWybmiqfBG4v1VV+XyovmpJdSDvhekEitmPY+AyduVW
T1pXP0dZPv7rpzEewroo78GqJe/Yjufoae8sPfX3OYk+q2DF9gDi4W6bbWtEVy7Vi5POYAjBQrRe
q4wAk88/ToHoXXdZpoVSr+THxeu7z2WxgNU1luRItkJzul6WK5HAG4OupVQ0OAh4cBfa7JNyUFow
/nwhiEdxJ0ZPPdm1Yx24dLA/9Tq57y14ou8v42VMAKNcNYnaQAqtZOVN/IG0lucsFZ+q5W38pOno
qyO63u6xfUn9LFHUoC6xQRw1sw4HtbbwL3GvPSAX25bfwMFYe9RUzsFbnk+3Wk2xgqEDa1smVoC8
+0jffynwl4mudd8urhiGoodJAgP5n2bAZhuJQdGjFhZHqONDfT/NMj4tGbym92f1jaUkbuRYUG1D
KGYrw6nMXuXaHRdZUydmmKQRXhZZm4SKmpqn2C7NE9SGa83vt2bxtXkDYhacxjYzswdnwSqGlZxZ
aQSsquIIZgONYQm/5f3ve+PwAwNZ3UfoCqOJuzkfblSiWkctngAuU/eNYig7pEfxehRNeqfE+rV2
8FvzCdSF8A94KEWqzaoZEdyLFTYWoj6mP+KsQUW+0qIAqKi3MyJ8Dwc7z67ccG/OJy0/ipmcC67w
811Z6tLOGhDj4eSqmd/0eesnOi6oKpSuK0O9MZ/UD3hwYZsi6rCVdQDFO+tjm+ihVShYMYuCh94H
seJ9hX9o7mPLaf+xq0/ZlBFXciv/rBCizcfZ2TI1EbHMFMfzPm6z5UBI6xxg1bV3uky+SSQCr5SN
3phQtiVj0WTkjdoe88RpFntglbnCi3hnj2YWTo6b+HZWXhOXvAhJ+TyCYYNEAo2FC40hoc6mnnuR
GhqQG8PcEDVm0XG9N0SBt60ol7BzFxFE0XStcfTGBbPeozweAEPWAvj5xJqtK6t0KNVQE7Lbx87S
3CGn+M8lYr6PHHwNLggtQPicj+INbm8bOcilDCHq0G3wucqGsXzUkw6eutJfq/i9tXQG+elaHV55
15uzkANUjgfJ3RKve8aWIAlQSy9vaPb/ev9qeXMkGlTE87xJxIHnX5YpDSpGecVHJbLSf02yHOxn
TUlUbU1Kl5f3R7s8eKSGvDy8PStwYfvmLkurG7nHHS3II0PFxNIwJYc6oP5QHNWCjtz7411+3Sq/
QLkQbVmiGXUzjz3tdOQNcP4dEtW6MQsa/Im+NN9sN0o+vD/UhuHF1gCKuNZoqZqs5ImtujXJNBTK
FA9wKzKd6kGYUdL+tCenKDo/Th0Q/ugQZHFo9dA5H+xWz3FNnge9HD8JF/7wDf4F1j+XD5lq0kS4
QK/tqK3qq6DJ2dRKTo00jiKrwVDbzHHLtc2l3FtyjMuA0jJ4RmdMc+32/Rl5Y7FJFOn1rSgOML7r
n/9VqbU0R2hzNFrohILq5wVxdXy4dTeEFdvsHFC4VyK6y1vo9YKl10dMZ4FHOx+wSJeJCKTywqGr
83CQY/oSuWN1S61MDbJG6e5LI4rwFx/rK9f7ZceVc0pxGBgquGIdT4rzoROnN8pqmIE2JkKNfCu2
+t3YgIfDFkN8X0ZjPpUVfM3Uquw7dQZ/24yiPtTLPH0ynWYOSiwRruzIy/mn5EMlb029EM7etp5H
mNBGatdERWadnCy9G4JcttUpqevlQVjuv5ZimAIQZEDgVxw8Od/5FIBpK+0M3GqoUBX/2KAphuaZ
O+bo0DgjfquF6RWH93fY5fFevSTILW2E2GhzbS5/FtMVGgzG0MgT9CnLroZ03CV2HY7IUF7DXmxU
XNcTDneFS5mdRcZOOnb+hQs+RlD2eFC7Lm2RnRKIyneD/mHulwq7jLHfW0sOgbssyh/coC/oRzi7
cqazaNV2feXbLx8+ZMzA6nF1A9sDKXj+Y8ocOOKgtTrth7I/FL0n8x1cqKS+cqgud9GqQw7OlAle
q06bB0Lt9HEsEko+aSWTT6XqpCe70MpTCa7Ox8rxx/tL+sZn0aUHIbwWghHv3xykLrerOEF6Ocxn
5hhVA+vBTWr16f1R3tg4fA3PwppMw6/b7FXh9rFYKNOFdZGZn/o5KUrfy6cJMxBM1P33B1tX4gyN
wQ4FG095kk4Sqnaba0k2uST/jSiadUnyPVE86zuknHi5TcdB6QI0LWflkLZoOVxZuje+cnUE4VLi
+iXT1c+3SK85/RqsrRnRMpwsJCRSX+mGBvKcon5+/yPf2CaMRZOKaGwNdDfb0dWoEMzmyOsnk/KY
cFnuMwONAAgRSZA4+TUviTfHWzuiLOOrCuP5t3WuPbsI+VHlyZfopsjc4ugQsNy6TW7udYllxv/w
faTtRIEr5nhLlyOibe22l2aIAq8deDqA0jqPnF2+5mEysvtrL8q6OGe7htYOh5vgBRbHSpc5/0Aj
l4nhNi61pXZx2lBUvfNRSeem8Zuo7QLV7RzNB4dhxr4iuiHZO0XnHRZJZ1SttHYHzvbalXOxn/hJ
gL3Zzuwq9Oq39x8AzNYCfBxWZH+0lXUZVHPZhIUjrzkTXCwvQ604MAT6OaKkoedfn2TtktIkNEMa
keIBDcD5kCxzEvQZcP4RLvA/AmoNxgNytVYq8QoC4n0+npVG0eqqZIa93kK569A7RqRZav216uTF
/Qb4iduA6aOlh6PM5jKYXaVb1UPrgwHx4iNLaR2B0SdXOIeXo/BX07hdj726co7OPwdVDh30cWcd
tFoxygAjOF2P8RIt5s69crtdbAp81Wj2cCiAIGHOvHkfFqMw+7nu3UME/eYnrRD7Jqok8k25Ov0z
sPTVw43SPCPB+9meicLRWqs2GveQ5iadDrXtocYqxl1k9KdCVaJ/EqPnvWc4xAPAP1PgodGy2YRj
jmaw3Qr3YNoSdJCxLKeoMZWb92+WV9jb3ycd0vMKvF9pYZSwIKycL9ZoO+BU6x7jFgVBeJ9WWVG1
t1BxB3vvZUKPR38cAEXds2+ZUh3mQXSgo5cYR9DzdoFeXq573OydU/hTWxX9rsixlvTjuZNtqIET
/9YMVvk7EXH7cRKL+whL1XiyotwsiFIL+Rl853CKclv/OM1Dr/oxpljabpV+Tv0pi62f2dyLYQcv
Vb2fXXX+nkw6CoUN5dpTn1Fg2zuYVCd+2erecqSwxK2Um6LX/cqRkeHbMOye40mHV+DpcAwf1Hrs
x7tIOMYc1EVu//KMDiKsnpjJp6gtpu+lviT08x0qFndxZyLIw5XQ9DeR1ccPdTdOfTiUjjKGttWk
yx60VVnD6YvLxo9zNXMCe9Jj7cltRfdrGuqyOgwUZoIIsRWknax5mX4BlTOcfTxzGsHOGek07GRr
5SWOzgWOLvvCzOZS4LI7wXvP7Nnq8hvNypDN8ns3xuBur3v5UD7ifRMnQdzGVvTbMOchCwgE0F1M
1dQob3sx4/WINW2jdaugbtsweeZARk94mDbhpCtFHMFYs0s7PqDAn823ddXP8+9SNBZ/Tm1nDLR2
kPLLGDlGvvgYm7TeoVNGWE1X9iJb7WwrUnNg0wPCsCDsXlb9q3bRRDLGQRpn9SETZr8vgTYUfhKb
SzjQKvDjekkhbFZ10PZudGX87bVPgE1AtqoAAP4nyl4vm79SRs2u4fnrWhZMjjncCqzi/AbZnMB2
lSb0ar36eOV7twPSoebS4pVZado0wzZhi6VHCZhDJzvGRimiEB3esg2XudUR1KwgPe0XHAWnW1MX
unXrdI3bB6hJ6acZP3Hv4MyWbh0cM0uXcIwaNUJXs1Vdv8SRCJ+uLnXzb3WXrBY2polXco3VePQR
bRaYPQbimM2DnGP1SAfQwO4AEhOyUxyDZ0z47PFLHztaHejNpPd728kpI1hGPmNb3tk9klXlpEWP
5VjX3R5pySr3JycmNKGtULVfO/AyTpjmSkLnEJ7YJ6HDMX/MgVnfaYpoan99BX+oYzqaQdtkWfXg
tYlmHKZeTbQbPdPzP5qZ5Vblqw05j8+FkXlPk6OLD102xl9HKCj2TkNV7j7TunS8dyxlCaap6dOP
EwJT6onfOqc/cot+yn9xpsTLXb/IzjhERuPUaADgFOPuqhxmLIR3cNGz1nXTUzojWnqQ+KUWEKBn
4x4LBJn+MhavOpBgRsM+pyvimYFFg0rxs4GmabKzLXh+vq1lbSv3edqW+kvTx80sbqY0ScSNi+Bq
ir5lFmvgidDc6v10shfrqJMsKvux9Zr4yZCZOn9EBk/71RNnaScqWVqMaIvwYh998aIMIg8du53Z
2u748v5OfC0P/X30eG5A1a5Vi1XDnEDzfOvrWY6YmSH6U8X0GffoTQHNXsaMeiobMY2eRA6/3Cfh
x0U1Khb7p5imYboj5UsePGVhklD5a7BvK5McBbwxCQeA3+pRnb1COaDE3dW4jpRyOgmjGL9lOjJW
QSoVJYxkblRX3k5yw81dsmqlkMVRd0AUl07C5ix3STpR0XLrI1pGWtPtGopFTghvlxssUeo67n2L
e6wNXae0PxVzNP/xYu65J5S5iVLyGliu37U6WK6e+tFwg1NU+kN1q+QhrolJgnI0kbMzNF2YQcoB
j3HY1VUIskgAShTM00SvHjmzU4ZCporgqpCL1rP/1Lp+GpV4Es9LsyjotbtlVAeqOlnprmoqo1VR
/0LbDKdBR8v9XqoIj+zUpAI3WUPozO+VMkvToGpKd0RNFeU694spsf3+aiuLa73obVH/cLvEQPsO
hSsU4tMYdP2A4BVScBD/9eLBkwgT/k5l5AluVrvL5ENvF7V2lEM+BGW16FnoJYWHcNJq7pvuHJB4
3Td6h+iIFyJCZC0RXn/MlgQhfy5oS4Ijipom3afLWC++lmQxrvLUGR9MvfY6tArx8vpq2+Vo+5Wp
yuY2HZxahlnMbXUfFbEAZsbh6ndRamTHqGuVgVCgtDr5jOSYN/i6Oi9OaKVwM3KLUs9zO03VjfSS
Od+BXhvUW1mhH3ZSyCGeFatM3Nx323nqePX1Viq7pHX67DN2fPoL7n/RgGppy22CnIvS4P5cFn2p
7lUjVeQ+KkRu7Z3atZQdnZOktnedzrPtV2CZ3FUjTJYLUIlRjJNvJ3WqPqoVMks/ncVQlptMGnUZ
9Ek7TKoPujIrnonBrP/mpuryT5S3l71SaZl7tDI3/tkWhfZBDPGo3TL9qtw3SEy+QOfDEQJ5JRY5
A+vcKPvIWnRswrLM8Se7huSOpJPxAlo9tVCzHdI9sYDRHNIO6bzvVQqt67FD5ER+F15nsEyaPhcP
c54UqQ8tZP4UD66T7fBcmfYAeGn89mNR3cQ1Kk17OQl0nPwoTSyI0ghU6ajDWFXxuVJk9M1URG88
pngEsuDZpCYhTOfyxpoUqX9ylkymdx1SZxSmxFinnyKjKzMd/XIndW69lt0/+C1+LG2zp8CUl8Fi
wnr7tGiz9dvkD5XCNxcwpr6BHGkhsdrM++5QxbzbNzFex5EdSLPtTGwNMJf5jkOdZn6ZoshUyDNs
VBZOmF1n5jFZEtcJKy037lrF6aYbKaDY3ide4xinJVJKbV/0mRhpe6P76SeLO3uBXg968YsG3eid
+Lss4u7IGESgOo1zGGwZo24Yp8lsAFNU0mVXQ1jwfCPvOvFt1JAVC7rO1n+qEe2Gn6MQabdPyqWP
n5XBaP8zNSx9/cqeDXmQk27WO08k6WkY5lzetyiZzFS4eC2DoteUW4omCnHsOJIO+EPjeRhxSkRH
Q3XlDMw7eyqTFxgTRX2fTeXwuak8XflDOGlUaHtFtTiitTZp/pyp2q8YxP81Av9GXh+aJA2HtTlM
eZIkFgrI+cthkhblM63no6t1MQw/ox6KW8S+vHaPqndO7FojuV5UtfvZrKymDJrSEc6Ta0qDcHym
MXCnVHGqrvmFZjZ+TW82+kCmk8EAimPdQBWvwnEYdZBa+9LlfXY0a6FZHyszN7+4Vq/BlUiRo7y1
xVBew0i9QgT+fhhXRzSgUYSGgPwv6RJeD6oxio3xOHmouoVFpar3g006K/q2esykmntBbw5Z6nvx
HCWAgruvraxqYy/ROD0qrvxq0vb4DX6qaHxZyvGzOYy/3GjSrxERL548fiqQNR2mLO8NNb/NStCL
bJ1OTsfJllJM/iy6rPbjTNCm9ec8zbqdm2bqg6NOcx3ibW39q+wHk4XG99rzBWBCWr7Gu38F0OaQ
0CaMbPXYUw78TH+nDxoQy4hvZlyWc1wSRb4fuFxE0OCgeeeBdwC8Yo02pYbMHPRRaTr1qORzURy0
JZKLnzu0nmc/szpN2/VDqyhXAvfXTuH5rgDRStCh00mEV7fttsUSDE0yC+uYk35Vz267IKC/o/DX
/jR0TB0frHZcIjSewNQEytCW80EkJY+pOSvW8uTNCN/5bj4tfywpF2vX1dXYD9h8ofp6WJSo+zFN
3ZhPfj9NqoOugubemZ7T6PtyHIYxv9I82ZjKQD0GPYZDHOkX5WggeZtDXKrSoi6kJHd6K/rsduqz
Smi+qlF39KFbZreJPkXp0WuG2st8N8M/rty1rTOjRoeE64nfGt1RMOv1oHb7OkMmgE79F5SXvEcr
G9earKkXqFxPehHnD9QJ5adGIAcbtJ4JwcqYUxBstp1/RB9Yqw5Fqai9v1h2u+T7uUPb1p+x7l0k
kqqRjgp5ZxaWHyFC7qLRrHsZtYf3N5a27pzzJabpTi67TgiaIdvKEmeoF65S2UewNZkK4kXU9d4d
SSBPjjAy9wF4ONq9Y5y6R0Wn0CX9VurOstMGJ4903xhaz3nOxw4X3bwrCmxGMtvNgM1aCOnN05Dq
O5KU4sHm38RDW9AXvPIN29I/vDIM7mgxvLYZLsQOhiJmho3ZPcadO90KYsRHeh/eXdvMzu8BKt2O
/6C6Via7HJXCN3V4A5Q7V9H2QfCMoYn0gZK7KJzMOrRZ60039eSM7lNcyCL5lHtG7965GhLU19KY
9Yo7WzQ6jYjHgh4i8kesY3MBVbmhUPnDWarLVe/OnVwUkHsYUvFzSiv6SWmaSfhZY5idr6HKrz8m
OUKYoRnLCEW2FoXeGxYvfZBZNraY7DWtVRzmUi9e5liHiWJkAvoDKWz1p+MbDaRcI+FdoVRe7LxX
XDW94tWjELD1pioQd10y6GqlHB17QMQyjb9PVi9/c79ZT4QHcSC1ZHhERdP6La0lulK8fZUuOp9D
NF0AQpFAccchx3h+ietjKiqUvvPTuBiNtk+8eLor+samFkc0Vu7nNEeFezYSs/noUKJuCIas7gmJ
d2vGzgenoa9GbNVxoDvE/NFuXMqo/OGWQ3ovncitw3yhqrCr5xpTYz8BD6gEBY9/K31zcPX+afIS
6w4JSnP2ZxMzBig1ArKmXyXC/AXL1KTYMEuUdOJes/sAcfckPtEl9PTTIPXJ9WWXC+Wr6KmGZLem
MdnujoKkpya+pfWQkdUk6tTDlfvicuuxbK9MRxu+krF9fatp8Sh7qtlpsuN5wR5I9ketW6YHuhb1
gVJPdvLAI3Cpxr/E7GpHmE399/d/xHbnEH0hggHgBNE/gGXbFolXizSO7GE8VS3dt9si4n30OeMa
lirjSOXaMDJb3ZtaOxmhYtVqejLTWr1mH/3GzwCFYEIa5CJwgX6c76B5WSasppL+lDuyNYLJdubd
gJD+vLP0pNT8xE37wIpz5X6cy8KXY1Ff2cSvlbO/NzEzAbBWpbIG9BOc6SYWar2EgmuaNCdMOGL3
sOpBLH43uqiZLv2ACUkazWNzR9bZ/jCb3tVxIDDrh7yfh3bxEe1GdqOIEcIQY6904dCmY7tvtcbO
e79XddnfuKM6ZGE2Ft1dvajV/D1ijb3jONUQe0wcftETLMSx8+IWawC3bYQdokmsHCI8EKrg/YXf
tkH4XJAP64cSta3iT+czPmm6scSIrJ8U1/45q64y7rMk/5I0vTB37w91gUNYx6Kksrp5gXJny5+P
lWW9W2CyU58w8/w5w34z/ago8QAaG5kexEDl209bw6nDturLz1OUJPslLYevVF3HW3CIV8/eNgjk
olexsWDrg/Qh9t1EL5Ki9dTKrD0poI3TXd+PsY/kctPvVIsy9U7v0uUaIfeVt3++w1bZK8Jd9jeX
xzYE5Dqx1bnphxOKei6JolUI42as9W68mfIeWU+zbsqR0EhVYuWjhLkoHhvcNva5LPriZUmoQb54
1H4e08RDjrryivZEsqs7lL9bbfiFbP00hw7WrNEhozdDPGTHTrqv8jyzv474rfBmGVWKKTJcm3x6
hnTGo0uq378oZp0qWdggclTvxpGrmlqWObsPsJma+Mrmu6i1Mf8A3FCahpC4Qmc3O0JMkWJi116f
6HP2DzKx1BisTyeKG42usIsUWa7F+9bqmgVTpl78hGYyu6GWZZPcuR2b9IigtrpPAdmkKHfZyX+F
iGt5My+aku2F1I3b0YqGq3D4dWNs1hD2C/nrSrghBN5UPfsK0EUy1biuO+zgx67mZb9PEzoAmob8
7wmbG+tBXVorOih6YSWPymjm3W4w7BztdiyDnC//fLjAEdEQADpFEfaCjKi3qnRzEChcnYY4zfYI
bHXA50LT6sehcZOnafKiJ5JH/ba1rCbzVYTVxIoenr/ELTjVKyHkG0eLxABLSyC8K2pys7RzUkbU
eQvj1NEroAS22JPvaNVyMBswFotK6//KiBccBUrRK1QZxVVul1U/8vx+qYex0CLC/5MxjXG7m4RT
IYTUl6m6ZzFLUfmtOendBy3jPwrcmkr6XqGMBs4pLwzryopcTsBq1gi0mEUh19v+mskxo1gVdnuy
OsdOb4uFFudejc3R/uHEUyr2HR4n10xTt2hOUln658iG0I2CdUu3+XwO5Eid1TEX+7nz7PKJCryX
UfAy0S+nLHK/1Hb5TRkW/HSiDO0SUdXFh1KI6UWYetZdeUvXcPOvQ7L+Fn4CARY0g7UVvXnNB6la
VV2ZyYcqdjrNj83Y3iXFrH2b2sT5mMyzQ2XMK65AIjbzzqgrr4H/camstnabjVdlPTf3NI7P7lRF
vyLkqXHfdpflhwLlqd4XqBDIK1z7N2adMV0URJFrIe7eZsFVCcSEMrL6LFkbDz9QQMknYdaVi2N0
VOhoCxhlbh+iLi6Rt/FmuxBfFa7eZS+9KW4DKsgIH1w5EJtoap0JQFSr2BqgF8AAm1BGLGaExVg3
P6v5EvSQh+0dm+N20jMTcVxhVsdoNnuyYWxrjJsENNA1t+AtvhSBC2QsuSjhfwF7uKAt56T4fS4j
7blqtDhFBR5h/0MrlEV5MbA1eVr6aqqCtB3bEelc2SWfI/AX5bEClq/mRwMtGs0HZW2VcOI1sp4r
jdtXPthfe5QfCNiEGhBtW7AZ/NDz84JLeOTkam/T5W+0BTmqAQpVTCc0ERLfILVU7sxWInhNPdij
rasNi6PtspYM+ll1J28MW3rvNEdAFJncOZVRVB/1yoi7UzTN1e2CmO30pwWEYab0hClRg2Kbyi4s
s3iK/HZArJ3qXhUhebnTzLb/WM5l0tM/lyJ194UQitvv9VjRbrRSWlM4a9IrHyOvEnmoeHGW+4Nw
R/nsNq1Niqr06BS1I49TkBWxpRzrKLXa3TAs0yc0pFMDqe4+GlAwLGXWP9Aa181nkesxjd9CySb7
CTtqtCgr2VCRwEJNDDf6nCK7hsK98oFfVbxQCaChPrGgxc4qppS4Rc1leRya+QHYulk+RXW1tu3+
7Ymz1mCBi43/J70EjbSe/L+KhKjgaTR1W/VDKaPJ2ClZAbG/prLyG32x9Jlb5v8oO5PmOJFuDf8i
IpiHLdQkqTSUZMmyN4TbdgMJJEMy//r74Lv5VOVQRS+6F+qIhoIk85z3vINNfLzuqb1oXPmlr9Oi
CPGO9V5p0kuq79J5+/yWzna49Y6gDf9x6F6JX+c+NQUta6MVMKBFnhXPRB9rB/wXlpjpt+0cUDfG
x2Fpr2lHzrebddEi46ZL82AuumDMHx9ErVVQ5ezOOI3NOBzJeytph+dZRlLURhlJWxTmJi/ybNwl
aR8TgzDisZqk6wxMD+Yvnz+EM/SYu0Eox5iEmmN1BjxXeXXVaCd9ZTfP3RI/jmpKSUYuKvLEFH24
jPN/fVvGB2OIqyvb7l8vDEIFZMNex8b68TFoo12b2Nm0z1NgpweGW2XoSXh2/Ll8Ev6svaNi548t
MuHD57/5vNZYfzSnDDU8bDjPZ1z88dppXfBRTHP6XI9eGmxUM4gA3BzSbITmJo/cLi6sL9lgeNGi
19nziGj7axGI8kpTdfkMVjx0lYE6DOFJpPh4HxqjzVZUWv/ce3zyhE2ZoVGU87Ec5nav2032g8zM
NCo6V/uva1+nSf9DnmNmAOXZ/HjlgjjLtiwr7eQb5HqRvDGk8zETrbA3ZFnPKEO7wSAQqwqunip/
ftXHXZvfSjIB0kwLOrR/VunpGYTANlDF87hi22CpVlOsdfVM4CaowUqCrMgDLcMlmHQ85AJbLi/T
5NAIdHNgiXSTaZMYj6M2MEyhTB/jk8m+P/07waGaxe8Z5eJIUl+MPfdIplG67xIzIGM8GOPiONV9
2oR+mptz6NbTBKy8tAZj5Vy2d9WYVCUZWXyF225gPFX6wpyjUtcn5I+M5KHCZUZSb0wPI1IcHlM7
3wEmVsOOjl8TGB01ea++YOxTPbnWvHyPOQrik1M1jbufoJvILQTsJUAfoQu1V15mN9HSuQQEpG6v
ez+XDk1DRABfHd/iCVOwOXQ4euxB3oT7FPtJeZSCUel+LgNn9fbXzJ5HxQPrbtuuUd6mBsvrN96A
q1NUKtNlls+4rnmB1y7Uk4z9rrzDdltg3grlmPln5QyxIaNUlhnzWwyV853XTv4zkhGvCr00br/m
0BBoj5RYpm+OWzrf107Th+/WqydIP9Ld99lQCgaTLXG/hB1hIwAPfDz4pdTGt9Ge20OeTQIql2u1
2nEcqXVDvx7ndOsKBrWc13KAeEEihbLFr3ZkDorlT2VCwUnmxm6++yPy86dVwbQ8wX/WjBvYiI5K
oznwkq2iNLQiyllraQ7NKPV7wQ4smt0yLi0+3GXPOb94M5/0VNVW9611jbE6ogktaL9hIf5GheY/
ybEc38xqnvwQd4RBbhJZ1cHGLKEpkLdnFpulSIIDjCiQiUgvGdxEQZrCMkBI5t+mDd6Ge2cklZXA
ZCa4o7+IrzQ8RbCZtZVI5BaWbCJzSaAm7KEL6uK9spQI9vVS13PEVAtaX1v5KkDH4qRx1JLRhkuN
Y7dBcTNbU6Hf+IYc/mmKMsk3OB9gGsGmOfivipbIOvZJ2XsIzlKtgXnTDV55aAphiogNYbgzPHLi
Xjp0Y0z3ZyAlHCDKwJ0fWQhF+UOZ1HsP8WRW443mBIsTOpom6r3Xa10J33HMyzv63875giYlGY5L
ozvkGU+p+XNZ5pyPa6yRtI9m6Ts54y2yhgmCGkoSuCq73pfeaBtfNPgvS7Jzs1TdQLmSnblbqztK
y9LTXyetxvVXM/CkRVYTO9VO+HAwyoeyKsda2zop4GK0iFydBrsSxZO59DO2lnmpxVfo8Jfbs+NQ
ItCIMAyiKz8rwUtfV3gBWM6JV7vA4Ox9XLLL0GW5ooxc86nTeC6HB1h8iJ02Ckfr9L8fVQznDMiJ
q60mXJGzo8pV5QILNMue5aRTKLTM0R4VQwQ8H5r4xRp0++BYMymA3eKdpgBph9Zl2v7zA3M9hz7u
2CxRTHVX/jgn1bkv1yTaqQiMqnwunNLIyVLtsjnZs9qIB0jgleo3jtG63pXT8W9XXc3PsPYBcvx/
rtf/VIxFCdBmF0v97JFWd6ow8fzdxXI5QHMvMJkDFL9Wo54BQ9QF1JM+nGsEjPS81ln/PdRoqhpL
Vs/KS6Q8aHLKpy10JULPm6ryNkaf+v7D3IxvMtHEniGggqVKbXPfInR5+vyhX64+KmUXngUscHN1
NPh4RNcp9MPaMOrnsa2K76qrmyOlsxONDNXvctB20kMSvpFx0vorReFFZcxzoCTDpYJl55Ek9PHS
SCtqDummerYw+X0YekvfTKPT/5gAAcO5cGh5RSeeP/+9f7ko5h9rIY6mzwXa/XhR6PywpNyse4YU
Zm4gvPpbUaf6cdar9LXq+9V3z7av/NKLh8wRt+I7qMdXKN0++7yYVMBuQjz5nBdM3cqyyL74wq9+
Bp5iYlFxehp3jDXiR0k+/DXi8V8ujhkICOSaw7VGJX/8xYgyKmbDg3gpPVEsm0A5zUGDWbc36kE/
eAFRUaEHwAM7TXrXzMfP8IW1+8FkkM2FY5CZyXm4QC660SqnunixnXTcKU3nzXK8oxMtmki2Q37A
5Ml6tCC+3WoEDL18/rYvP248cRFRYfXAxoZh58ffXhgNnpVzLZ6HHhZsnQkqAG2syjycsnrHFAc+
5OdX/LNqP+5icKcp+VEH87IvtvPRbamUVGWf8myBXCzJOwDScv10OCRUFQaCcKfYLVggWbuusaXG
2RWnQfeVvV/DrMVv1lqkS6rmtrcLSzwAVFGQxLG5vHDnqBY4SsolDbVqtoJfs1f2EKTzGWPAyIjL
2VJhn7XUsZvPf9jFo8T3jG/UCFZHJ9M772YWGNwx0KT93JBg79+RUF0e46aExV01QX4YYVT+/PyK
a4v64UmCuDL+WAdsTF/Iw/n48lKNj7Ofkvm5n7Tyi2q06tnLDLFPC4rKzy91sStQRyHcp0NdcXEA
7Y+XwnAUtusYJC91Wrdfq9H8Nma+eyfpaksytft862q1+K+9KRddXXoY9bAD069/vGjL1AVSWxM/
Z8pK7mhV/IjE7YrqJnYe3Mbz7hpJtRPyUocrAOjlo+XKyNYZtwGIgZd8vPRiTtW05tG/VGAzB+RN
kDaNoU0e4xbdbfj5wwVh53/38U2C8CN8sNeh3oqGfLxcxY5K65B5z9QZTXtinD02bHtLXo7oDUtb
/dY9pOtfFjSmKZR/A8uuicpThBhd4dUZrqdpGqquMySGYrX2y2+aPNupLCufYIKW8c5iOt8SAS8y
mKigTOlt4+fKImtd9zo/VHjpKeanadxsOs8ZMryJ0EPcjKNR9diIB0b/08j8oHjIHbKeaC5yfIsf
u3UeGXZkQNmHflQyY/TuNW91mZWvjSjSAtJbBvOIkPVk2Sa93vw0gJjyDWnpbRLNQllD6PKBPqi2
R1JCPalD8Uhl+9tX9lyGc6/q7t7plPZNQMbtH+A7qre0rbR3DAbVz2IxLLFF7bQ8uU4Z21EypE53
1K3eebancvkJs5Weq2ylEeYD0HKEvIZsycw04z4s5iS9Hy0zwxlAL2Zx25Wieu5jo+9upFSLs6lM
YrDrIINnlMzVIMO+Kxc9sgN/LLe6Oy3JgRxnPdJ89Jlv5FVowb5PVP3vKPycr6JAsLkvfH1MXyQN
q/a7xTu0eoJpLDbUj9W0cwJR6XeYl7rHRFiFFgLsdv/yDxxrqsnxZ+AOo7W1uz6TIVjF8KqNc2N+
rdpa3raKk+UWYZTlb3EH68VmTo3+m8V2Xm1RTaGMB7dSA7xcSMhhDTWYCpm/uxuzbx34rISTVe7D
XCR42Or6bAZPPk3CtPP1am6PNi179uooUTabmCZnihQBwsVhmijKwpTUdC9y7Mo5tJUsDYjg8OvD
vuqFvXcIeenvmxnIIHJxExvePKfJ41tskwZz2C5mnC15RJsR1N9LE4ZE6DSJfOsRjeWbORn6/TD7
qfUyVeuQ2zKLloE/NWcaUojOVpiaAX0ZHlPLtMmqyn8HvA/cn00LIXaDzUb32iR2IKLOFJ64w3tM
Vpu5M2b7WPpo7m4gjGc/etKQ3V2VZBod7GD1Q7UZ6lH8TAA+vyaQqb6XhSzbUNNriUIIbfODyBL/
nnQHT27J0oi9d+Dvqt6AWM0ewbo12jCP9Z+G2RzMGbqt3vnF5t+pU++M00OvwUvcwEdkaNCzufVh
6XZ+G2aVZbwXAnnPU94t5BKHXua6z34M6A8DqARoafEpO1CVsYvQCudj04eiw/Nuq/KsyR7tlty3
XdCRUPtaDZMddCEOv+kYcquzLrDvZYQUOakmrd00jEUVxgq6yqEmcrzju8nLaet5ijtiYm859yJt
u/dWjv3PlYr0i0RDQ4tGXu10VEOgvkvMoLKjJHOtuplmWeOAMLtuaGdi8m5yVTrljY6L78BBLLN3
p5eq/BW3fmfTCfemG5m9MH82KEjjQ173gQyJi66KzVjPzNkJA2zaG/iaZBASuVTaJ2jjtRvlVjt2
P2M1D/nt0DXJ8iJ6pzAOsplxb2KepeX7Jp9KJzS7Gso/6xGivs9pccDoafqHTrfFMrhMhxxDnyyr
Ix0q97BZTf4m9gYvSTf64Mf2jZb2Irn1vFjaPEFTzDAvSzMGuCoyY9PFrf3gLZM3421aOVm2o1Jx
wcfson5HnZuNYe/E6DhDiOvWgrmUTdKCJsx0JykgnNeO2Aty52NQpKg0fNnCdHP7KrQT030b4wb1
VWy37X3PU+2dDc6GU35n1amxEKFGbx7amiHK3eQ49VYokzFCbqP7jWDDCvc5cJlXFzD3U9uNpibH
e8mocjREsprh2A+12exddKe/c9IDfi+ilq+WYaj+MAS8oIe4m70Jrr++4K6cVTipSs9RP+oB2uED
Gg1vAJ1vCzOardpKb+dO1zCSSbti8jYorypzr6Hc8k9pPbX/VmMgtNArKu23hmR9gG0fOA1xXbF3
zQXmElKmaWRE5lDirW3k+SjKq7C8QzsSvziVbBuwNLfj3gNmiWGvaUlF5mTmvo6L732xwfnS0LTG
6lFj6H9NVX7O1GGz4Vawh6Q2W832zl0RPAeNRiOG+MWW/Yh1gC0ffL+pkYZKiNhGIbOdaUhtMyZ6
/K1Ys0Ezo7W+p3NvPNf+gqr38yrjLze0Jm/g6OayvsDdz4qM2QIQ80c7+2IgVz3qgELf+gJDpihz
YMtjIKKyTcNwm2LZXPCwTQzOqDxY4q+OWev/dEN9zcPlovnBM8JZffv+vCua3Y9lTx4HQdMaaQEW
pbdTiCey/6NTxfjdThfnaIjhfXaUdUA6qZPaXjn1lUdyWdWiYl4Xyjrhpbc/KzBti6dRJLP1DB0g
OarUEfVGtzHWnJxZPWOxnaMorvrxymUvOwUuC6HBpelFcXseS7u0qjRVMlrPYxpQuy1puuNM8R/y
YikfXLe60uP97VcyXgMKxY7psuGCdThLy1TWM/Q09X2ahRPqIumjCTrHHPUOpqVNoxf/FTdhiI9b
Os7MTCrwezpD7aoaIgnc8+LF6elHwiRo8M+oyuFRkYKMYn2utbBjqoTCTfnXjGsuFtbKK4LLA2uG
NjM4DwjNSr4xpxz8536s0ftALoQ5S8h41FpOqjZ9bmcHtQAjRjWiha/jGKN0+fxz+8stQE7DhoGu
cDWWOGvO4Ay009Dn8qWbci2cxxyzwdGQlhcmTVAzI19kmOij9y4DLRhQ7TvDFRnm5TIjPZxxFuYC
Or6q5+0TmIo+5I2nXuhzrD3DtLHDs8iwb+2EsG1ltvL18598TkUDzOCKyFBo61cnjfO8Pa+uO/hj
Q/PiJ2k63SiSP27SBpuTjeMkWvsjyYPsEWxd09BcUwUZUm/9aIS+lm2wGWplVGSc4FunscvfhtcS
RZqOcd1FDraw+l5k7Xj05qwM/nN3i7JrbdtpMkmGOuerJq4HXc5I25cSk8OaPqEPtlNh+KHm6oO2
td102LBRtNdkDpdrBKAA0Q4zQMgdFzPooNU1HlmH3zMyalqqoK3Kfdf7aJWWCW1v6HXdaEbZMI/v
uJ03YzgueXLN1vxynQBZmCujlO+UgaT1cRdumPsUY2VULwuKnX8argsNMB3Rr6aVFqG71G8+XycX
FyQgGyCfzcHmJOL1n11QV0KDjW2+GIRp3Dcjmssxs51bJl/NLeKOa37G59fDkA/uIrPmtSJAKLdu
kP+DYAezGTtFX7Qnrcnq9BaJQVs8ebX01QFBF7atXu2gGvr8R57vulyUn4k2D3kU0Oa5RaxMZFaK
wvefcuwsfnUd/fJe8Vdzb+ps/lt3Ktt+Z41l017Z78/xTDY+rJ1gi+FDCAh/vvPofQtZTQOrh8AS
/BOTm3FfV4thb4UZjMHWWYT2rcBVwY6Uq+b0ysu9IFaQrwCyx6nGciIr+UKGtqi2RQScnCrZTD8m
U0MtKhcyIy1V5N9QxXT7wE60E5mEAolB3r/W/bCEPqX3NdTqohzkXlbvR8wmobCu+ObHN0/Ooq0Y
7hcno8zm29Uwbkv/JA4xxkp31pr6GPZBkMSYf6hyH/tL/ja0S2wdPl8Lf7mP1WoZw/D1PELXdHYY
iMyw+hGg+TQPurxp57l8sNvJowOEnPSzxc/th2dP6sWSvvYbskuCJNa5sjtfLgsXRAtSJ6UxsNw5
ky3IEaKLYnBOPdFFVeTKXlTw1G39tdU7e96kdi/7yEY24oYI1Xpz+/lDuPwgOAVRcaL0h56NEe7H
d9Hj8CmmRp9OOF6Up5zE4N3i9UFkxrLaF9ao3fCIru3s64P9X2CNzRx/drYYkiKQJJ1j+2TIWENd
Jv1JdUsfhG4sCRMbC0e7AdMR+89/4cU+w2V4tlQ9OpYiGJl8/IUZY/K2KQ3j5OtFn4R4HoBSlCr+
N5v0eJeQnXTl3Do/P9bfZcNhgCtmMbo496AnCFaRqQ2HyV6W4DANi7x30ymbH+AZDDes4/yN0a2z
Bb31+MKWIvWvvNS//WTqZyociMOXoRAE+BlVqzf6acFkKt6Bdg3zQ9Jj+h3LzDBuCqZ0xX+cB6+/
Gi41Tw+LCZNy4+wxQ6goVT7rJ4IgMsxQukUdAFV6O9L9wbOO4EflO1hgXEZ2Fae/Pn/Jf3nm61nC
lg7MQkV9tqW4XcM3I1vrROtSdSHyp/ZrvTra5h3GPgeaFLGXKfgU7G0vIrR9uLLBXixpa+WKMToJ
6CtX382PP58xQ63PmmmeFmZH3cbOas2+yQ2cy9ogTrIrS+xcabEez1QFbFwmP3uVN328nEolRk96
EJykwPlu0zSDA+W7q+zxyDSwq/a9yjGkKOO0s1CnuRAyKyeftH9gT1gWWPUwWIdeQqxKsiDDmjUY
isIKB3IZqiFq7FqVd52a9drDKdNJd8zZhBNVwqE9qr3eD2tTpVuk2xjIhIRV4EgUUSzBwx1UChie
1fWAPcTkZ85mctZqvwvs7jEbJtFdGQpcMHHXZ0ExvQaVrnPCc1NFNWRdBTPRPRXzBNg0VCeB6ZON
xAIXrKqPqePTrPDu+qyutmrqxr1du/JH76fzO/4mwx7WqH7tptYX8GGLQ7KwDk/X1Uh81jl/Emnv
4KQYq5wMCcy9z7SkDY5475e9ERW+1PY88Bp8EXOEYFt3ZqkROYiDzrMwannNkOBik+dm8JyDCUyF
R/7a2RYI2Sttl6laTqYp0wILjzTeZPM0D5Fn1M4W2ekYijy2Np9/lH+7LMrT1R+fmsc/rznQq3hY
klTGycMLxLnR3JYAMFJMwaubph60o4IHtFNN110ZUf3lY+Q8YxdYTzRazfW//09pObVo6iCy6SfY
V/m/busvm7TVTGKxUXE1V37lua5u/Rah63FBWgUAnPPTjMNOBssy6Ke4W9pvCWP6PuoptCUQX5Fu
IAMs4g7i/rhJ+9ozt00yMqowpGhvDNjFR7/15uEJCxf3fTBzywwbbXG9cEpafdO6RHpux5o5xEsP
NTuNMFDJvA12O80hQ106hFVey2Bjj1nhHuZ2WFnvxtxlIW6VGA9d6Z8vyhV+K7sbIzG0AIy1znZ5
Q1houIfJOtUiSLawhN3ItRoMtlrLqg+Ay4UMF9jC/2oyta/Va395rdjq/nnI1PAYhX18rTZEsVyp
2DxhJZwp8NIgj7FO9ZehvZlhBlsviii6/YQWHUMKzZH3AT1Uge+do98l6eKTa+t0o7NNNaxw7gWe
dY95jgn2lRXxl+MX4GqFGZjOMi46OwuMBAUy7qDGqZ09/c2UMZlpuZr6qMSwQ25av83+a3MBXQCy
KNgKXA3G+GdXLNtEN4gBNE8YdyzJYy9n9UpUQzFvJm8wOpor3fgGyz5NSFNV9tvn3/l5cwFZG1wB
UT1xesiUAA4/vphcFNViwuZH/ljk6ksXNMajKNyGMRcjOhHmsViyW1D44bGVqpcniwa6Dw3w+/QN
WbS8Is85qwYofGh0EBb/IdIyql43pv/5/uljgrRhVHzM8e9qc4StS75Eem4oa+N6DFL1kL2pejMz
V46bcUbjFgptKa0rNdEfgfP/nALrjfxpbdHO0PqxBX+8EeW0wTI5rjiK2J6aPpLVqMb3yoG5GTGk
y/FanL2W2UumGPGHUg2ut1mk0R1nmOfd3ei3nZPCi8Tex+BYrqhhQ60PjNaIKqvU/d92lkz4cMF1
Onp1Oxc4fCSVjNwYlvSvz1/z2Xa+GmL4CJ4ghdO1UX2cPdUUq7yxS2LzCDTYq696ZWQ3DLVHYwO6
VIs+QlgSO7ulRfry+vml3b9dew3IgewHNMwNfHyQ+hBggNkr+w4DPXtCDgAJNcYALEPdjftiOZZf
BMnhKfeCEZgTWiovhiwq4rFVKmxysyPn3hAxFrKdm7yjWkaPqYbEd3YZ3GEqIqfL78peh9lr4jYI
exVeuQ42iO3GHcy65pvp99UzTE/0/3kZdO1RizN9HdeZcxmHdpszFM26UoVpP01NZATSeuwmHyfp
ohdzcsRpqL31UwzrtvhYJl1kDRBNme2xCt99eK6o+ZUxQDJOvHK5TQyjnl6Rx2Rv3QAFd9PhN/hT
81CBHCtlp0h1VOX/9DMSd2/Lsh1+lTFzn5CakQAvD1J+ua8C+te962n1XVE5uIx2pQnekaMDPmCa
hpTCiwXE5hADwcw/1iBuyHIVoPzOLZw5uGM2ozX7sfGMm7wOqozfZg/z9vOXe3amsK7g2IM6UT0D
87HOP77bnojYJumC4M6DX/y79j0H9mSGH5lhx0+6RhMZDswEgCVSGVzZKf7Ex334Qrk48iqEDswb
MHw5u3jgzcmC+69/N9KaIOzpxAhxnKhT+Y+XViJ5pYkoPGyiAuMHIImTvSqEzO4/jj9mhAfYPkWU
q5nGDwwouq4NiVOfHy3Y2INxa4h8Fq+AX1AzwsIvhn6KUqfW3nisCzZETlwmD3GT6tkGt0OfYLsF
fdMO0nsevCVGGjz68WKpqGtYkS1tMg4rVDFB9YC1aZUf1NQ2/0zGBFXgSn/x55mfPRbmIEgN0bYB
2p8/lsURdNS17txNfV1WCKyxqwseDKfpt9A3GrWz6GX3Tilkvk8drXy3NRY2c1LfaZYaZyVY27+b
NnWzWx3kMgslGanat6Bt4H0LYB+589BsmxujBnwQUdkKvX+eWr/ptG2FyyXHhURvhSytLNgZHV/Y
zR6ad1JuUJ8F7nenpJV9MZrJr+79PEvUxlNC8QYdf8YRchKZfdNaKCNfAJil9ZRjLDwcOwSmUBrS
aamj0chmZ2vDOqD8LWuT3NHeX+S+lXo8vuBkyGO1vcE7tSXq9YfAy8WzhGvIKH5yZ+LWfVU38ddK
MLdhd6Gnnrf469ni3Y0t5PYKQx7tFbIcoFYnJ4FpcAM9PrZhouCEFcxYyUmtbv/NstzHba6mSbhy
Ml8eQPBUAdkYNFGEX+7ZkCQ8inORHpsqs/tfwTCa3wkq8Ic9iadJTSjXYlBTNrE0vZBxmxfhxoTP
Khpq4cBRcCUedylm3AtUHENPbvM8M+b9klTOtLFFZbpYzAXZ26zVY/bgJH7lHXqUbNaV7/Ss9GOP
YDKK2JaYSyC7C/IxEHI1aZ3Ijn4q+gnGFY3Fq94nmOZCKZic4dqg6E8Hff4FeMysEfiStADf+eOu
lBW6g/FFb9wV9ToFcPPW/4HfZ1L8XJQpi5+GL2Qadka8bHFtnrPtnK5i2MFj69j0npEmbdjGszLv
Kcpz47H9Q9QWbWe9JnjXr85WJS5c36vMGbyXJM05URx9bCwOryUd3mtVeOnPJh3arUTGEwfboFF2
EAWd4JDzk2V6CYC1MoQEEA7qlArrShn7l32ZeyJF0YVk76M+//gEENn4hV8G850Lc1Khtwn6J0uz
rf6e3crU7+x2gPsbDH2m7kWnL9l45QYuD32L5M91/AN45FyQnuEDTAxoBuOudwHn7/NOT+5bu++G
yChiHfhBlNga4Xm8tLvPj6S/LDeigpmXgYvi4ncu8U+LCgi/r8QR98Ux3y6dJk+TWZDypju1d2Vt
X/jp/fGG8nAUWOnsrO6zM6hz9NbqetipRlIOLV6yfmIlh7jIsSnm5JPVe98QHhCN1ljnESZAmsMR
omnGrtQ701ebop/VeNfMYtr7JGPZIU2AGE6yloV5w3IdywIPXtklVx7T5QtiVeCrQzvIbIOD9OMK
0Y3cF2k2aHdIBn1jj82hjlBxITzpuUL0wDHqDG9Gz0lz5cLr0vv4cdKyAWRA2fljsLj+9/8p8MuR
EbPZL+kRU8F63DAB7Q+2DqtmT4TJcujyyfj6+Yq4/BiY1eMmw06KJpET8eMVISP1TSoycezIg7Z3
XGy0NwOlYvxE1ehnj74eGzVcT5X+0xO7o06fX/8vv3i1oML7YHV0AfP7eH06CU9Mjgruml6K2yle
EQJOJP3UM225N4t4GcLPr/gHt/j4kIl5WA0X8LPh4z53e2NKWNSlnnh0dYaHO9DEnOKEkK1Vd5pe
tc17kXSZivKphbya4ivGRFg6qf9kJHP5zU2MJMZOesD4+gXNJo6lpj6X7jUCzV+OOIAI5O2r4w2x
KufQr66NXh24bXJsghg3v3DWhnz5OYxd/6DNOFiEbZmhi8nXIX9epPXjmpW02gp3sfGYyrqTyQ5t
kdYd3Q49QuiaZao9BLJwISbMiM0O2mQ5/2ixobXZpucdyB0V+pD8t9EkR5xjM8hG8MCQDseFdU/6
nzUt+6ZeFJynYzUZxq1IBIPtQc9S7ZClhdGpULMoKLZoGWV9TYBur/3T2bt2OOjo7lZWAkqTjxcv
LUfk5FR7d2Mx1k+ETQ7vjg81ELd3V8JQ9uoxYQ9ZOt0nNKeLY5ePDp4O/zYqsXE82ocBRsv8MmPW
3FL89LL8sdiQB18F49jljbiDHk6klgXVt6aZrYPj5gM2+92Yrm1rl+CPtA18jK+jaSklXGTPa9RW
jYE2HRsDucDPttHqrH1Mx1SpFhBnEDIJ5zqvGFCNgyu942QxNP4yEEtwg91Xbe9UiQVayM69sqzJ
2lIhnqXyB59qT0WDiM+NEmDx76OlJ1Oxs+tidRD6/EO63CVXgs868GIkw2zibJfMcS9em87k6FO6
lBstUHQ0frrocJ9JpN8vyvU3OdY1+X+/MJo0FhPcO8gE54wmPAZpoRICISB89TmtB+EG7ZBW3ILW
wv0rS3EEb7vGn/hLT7V6ozD/4pO0rYvoNS8tqb6HeLlb2deeF7VicNvdjFtkEVaFP/zWp1rE4YAL
eXAb2/5y33ZSdttYjbYG79zGoXfMhH8nxOxvB2osb8WNjHi3BLh8IzsPSjykdVwNv8Z5joOSUuWs
7im4Df8Q0/TOd2kwC/dumJ2h+1HMePI/aB6mQc9LY+c/hqmhLdeaEdsWJ8aeedwyDcB/fqPsPJbD
Bkufa060f06Ij5/YapZLOckBgtTWPFsGK8TvWVIPID1XAn0uM/d2Y3W5nJ8bzGTe+FQ4oDHPCL7Q
z1TfcM4e/Imsc7EoKMyME+ReSqH9guqKiezna/Qvd8e3bwFYuYwrkDucI1UD7IA09hGpFv2CcA6/
hTG9sY2M3ihYct/bJ0al7se0d+NXs55KylviNLIG306Uf18C5KnWBmegzP4xzHWb2f95MQMwUmgg
yEIRxnf0cYfqPODDCTHpcXBGcav7AklE29LgJDd2x0LZkypMiqoNFVq2Vyq0y8N3bYNdGHPm6shw
zt0Y527JB0zRCWpQ/r9ktED58drsAEWghzTq1pm9u/I+1vP842oB6maswBB5deE/l7qYnqhNEZvl
0ZmQgN/1RZy5hyAe/X2byRPqj+XfHNOpENvV+YvbjlCPmzGoTjqWa/XN5zdzAady+K/TTeoPDyHM
+aP3hFdDZW4AJd1FH6PcN4n5aU2t/Jok2MFGkJMwJSPvFdbmbVZ58oeoDFvrr9zGhf3s+uYBrqiU
0V9eoqlwrPzaLFR3FMugzVkEYVofNhSK/oTRjDMZ9pODL9Vjj7mpFuG97hSnfmkGom8YTSLgCEdr
8lPiCHToji9NNQ62iztA3GmvqtDs+MRmqKU3akFYe1jdodOnBcKye61uvlhP6NBIxFrD2dZa8nw+
lXQeWyK04CM70qKHAZj41ityw8PE1/NvdJdD8PNX6F5eEsCWWSQgF/It+uiPn09BJEBpNZk6JtLP
xXfmOKl8hkHn49jOCPnWhsFX4bzMQYELJ8Z2KC6KbHwjkT3fZa5GmAeHpYEJiAbYLPH+Ba2LOEy8
bzG6efmCHEA+60wVcYgolvh7nA9eEjYo24tNVZf+/1F2Hs1tI2kY/kWoQg5XgFmyAkXZli8oy2Mj
p0bGr98H2osJqsjy1NTswTPb7EaHL7zhNbJIqNxKGXnnaND61lbJU6gVCGlUkZ6u0KbX+4NRJBEC
OKE/zBICsa1IzarBESrb+a2f2SgWqEbww8RmqVvpUiIba3rPBTo9fkhGPak1Nj6GkbfZQ2CkmkNL
3NF/+H2sSIdmUM36KKWDOUeDJjwMCEs2gFtFjXaNISLatAkokn3Lgaxcpdebxi1lGuRrZaJhsTfR
wPR34aCgMWekKsEkUpgW3ukN/b+fZgIu4MMVuAxKF491yBSpmdggt+veTqVvJhLXkPdDTSCve/3z
XoQYSFHNmSOxOrgPY9nwMFBBN3CZCe4lM1fa99DoIOX5kFgPeChJK6cNiXNmpMitZ+MiLWJg3jRK
8hapGLfj+bZqwpJOgw1Me5xmbGJhSOGuNnu1+oOjQVQfokoprZ1AzrnwRu7Qd6PPzbcprRLRuPKQ
OONbYFDHoYEZ0/zkXo2KvN0nJr4Ah0BXcJB1GxSS30PezluOhUvsPU8JYGiaVh94T1xeFigKdUjo
Vap5fO9I1Fy2SjxaK200oJBowr+nF6KqLkbAPjVH+ojbjLpN6OmxorkUL61VnaLrfqPmcdlL4zdx
3UL65YpDcW3xziFQITcizbJ79nwz4pyi6zF46EJYNAZgRHk4nBCg4MKhbeqgEu+55TtvMNcwzJS0
om+/Xt9aH3zVs5eIy4r8B+1jAFQk3YvIICVwSZO2wJIgscsQqdcKXyGcLOQEBCHGhB6F3wi+Z6Gn
Iuy8se35VSsbTTYwGFkgVd2TAn44vyPaDlC0xDrAQXVXp2jRu3YRTFl4Y1debEobigeNN+iVEDh5
ts43JWqRtKXa3ri3BpTg2qSwXuy0GYWrwst8geUMSS6DePKYd6F1o+V3mUnZsyzDLB1PkIcyx2K5
MAZHghna8T3f0M6TvVQr5ddGlwtcYno7wHqjsbQQcEBegplW10ZUx4bvDqPApsWChQfrk88BC5L2
kuyG+Fu8h409Fl/KtE/E86yMM24hQKZobuBYpXoCbdvnvuoGyvQIP2uhZ0tOOyUo0iTR+CLLkm7/
ShSR/NaTPMKNSY26xFMybQw9FUOiUwS3a3BHtOisNU7Z0BWxz2mcu1weChULrq52YByBT4+AAOlq
ZcQrDr2krEZZzoM3tS3EfR+H4BrcFDSj1noBRhDPg6bADb6xG5fvGIeVg6qgtAFHHUDf4h2j20VZ
tpLzwyC6wgCG1PCAKpMlb6HLtEd4rdhfGbNfEEHL3Wi02QY2YLGTS1yluD2b7agL5dDLxnAft0qv
uU7m3MqAltcxhWr+mrMfgkWi6cWtGCLvG0M0Fwc024ydnabRfwXdgd0Ixn5dqnLxmCb/KFrFZTRj
XQwqYvZcKF92ZykcFL1fS/0hrdBHiIay83xZzT205fqdQnDgRprV3djtc03i77uBawHUHQhOojKK
xNaiKlXGJTxtu2p3uT5lJ8NCcdAN6bY0bi3TArnx8S++/Twa1xDu6RSDYTWcn2urcSScFeR2V2Kb
SPUrj2S3RdSpXI3KELI3HWSd/jHtmGc410Xo3rPhMBI5HzNQu76qcKLYQcoyviFbJKZVaQdJ/qAD
ZcPBSRLpKWuIeG4M/NnS8i6RJ4KnmDFk5wOj++fgD6+0u6KpxcrqjWLaQA2Pahe8gHWrRnGxtNRg
bY4VaJW5S7QUIBQmqKWcpHuf6UO4GhIzXjsZ2kP4Zb+Lkjzj+jH+qHmcbRzGg2fAgCCnZqvS89m1
mdPDLZ3MnUDxOMVCqBqDFpzzDM9/gvug957VTub0aEZjeRCJVJr3KaYT5VOVCRL+alKCH9ioqBHq
VZKE8FijAY2IHa71lWrGxputpPLPistsWKsjWkgrsy/iUx7Dq1jz1jnOLrJz9RmNLUQxkxxpgftc
OGa/c6I0C1+dcUJhapM3PqzuNRtO939FQWYoP0PsOXq2eV80U+9VctukvwSFJ2jxVWBAVc5iowrR
tywo4OV55Dde1WbtLxXFtehORt4s3eAJYwXfEvLtdl8D4FpV2H8Fe1zVusrT9NHgKueCVe974tF1
bgP08kSlAalUe6srKvr7mkLqk4fwzPMxyAE2W10nTlbsJMXv6x/rk71BUdChduUQ58lLj1dJ0UmC
UA3Yj0WgTCc1jBVAZ5n8ux/E1D6kI7by10e82PvgAGZ5CQpIZEHGUrzciTqiLiON9olQ0gfgporY
AGyUf0hRExXr64MtowWMMf7fvdAQWSZiWJzwrCgaChgjWBYsNDWKGhQMkTYfVraP5Si4zXKd16hd
uY6U3aI6fjJRoDSz4CUSJST5i0jFiHrbz6BKc8gHn/6rKoP7KLUv+qR2v65Pc1nhZZozlcgGo01o
gqji+YlL8UkjZxLmjnekdyu1iLGSwKQrvvHtPhkHb3quzI+o0VpqZipOHcc0m+1dgK6C/q2Tu944
ZEKX21s35MUri+gJohyQ+RCb5ypZ3JBRpGJMgN3KDry5/0gLtj/KgY3gRpaXE5ayKS0zp+/SG52Y
y29GKRWAP4kPbNELTBc5aWgYJch+K0NOZ2ONAEQ3nebXXzqJLvXx+mf7bDRkkICmUMNlSRe7k25T
hr2QL8GJsuPmyyhXlMx1kBUPY9b++Nex2B6g1wHvk4Qw5vkWsSqjStE7cPA6kutf/ZD56xY0F3QJ
a5Sfro81X/B/PQCsCRxM2mj8cy6JL+tbY9NpJUUn9blFfRpUtmL8snyj86Qc0TYJG8cVRFBnU6c0
t2vJnHbXh1/caR/Do2kNMZKOHpyQRSgBMlIHkD1pz0GJ70ZXlNgiGpn66iAtq3ilrTfT+vqIiw/5
MSL/YPlIO1GVWRx1VAZbB0dz/dnHj2TwEktHMqSISZr1qFJvrO7iaPx/MJqVsJpYZHKg8y+Jf5as
1mVuPDcjRd2HwWqkPygvoJdravLALkpCgpbm30kQSE7bCn9bUMzs5RxZ0ljCst18psGQvEsS6AGP
IoR10BE9/Mcg+2OO4Ctn4SPFmcWdzueoIuzQNygjPVOcJByMB0l6NjtffkSmEWRLCH1qVdTtcKNN
d8kaY8/OxMwZR28Siy5OpBpGplALX38ug8mZvFHH3FW0rVV6RqQNqzzP6v9qJFugc0s4kk5GsIZQ
pb5d306f/wzsiKBv8XAhlHI+falAVmiQLP250yQFYTIt2ZjoBiMGHeTSndKE5sGMx/LXGEb2A7go
H8J+dAvhv6xWzB8BzALPicIxNenAnv8KrL6bouLp4SPUbbXHfKzA1q3TAuAqQYRKXAcG7GlKBjOH
SJIge+L0/TSDkMN0h75DNd64nT852Ci38cDRS0Usb0lw14Wep4lI9OcqS8CeiSjcIOOsrmPLSe4b
vxSr69/h8lij103YgC44o9I8OV+AMIYig/Oq/zRVgPlxFMnKb3IK5jknnxc37pDLS5Onm/Olo+rO
Q75E3zt+EkqlWibPylDm7WMj4knbDnXfrTRTCrGRtKPOWuVhVb2ZeKR8d+QOzSj3+owv7xY6OYTv
XN5UqC7EPBoKZFJhjMVz0dbZO7+n9eK+14SXFJk9bX3swu8SHxeT68NefFjuaXb7LD9JeQX1jvOF
Vgbi26BHLwG8wZBvaKK6aFLsca8q601Je/jGNC/Ho2sLS2OGG0MqW9YGC/TxR1Co/nORDKG/b7Q2
P+klqCwEh4K6WSf6MP1bmwlwM0OyoHPRgBt0GYnmKOqjcmQ7z7XRlO2+cIxoW6UWjrGlkQ/9Vp5M
PbmxrMsa6MegMy2Z5I+ddcFeCU2K/WmRBcdUUQOcTPBtEt/ROrKn01APerwSNTHdQa2c9AsZN1zd
0cHrcVZ9zoZ91VSiWne9GUo3DtbFXkcVCL0Iso6ZLXpJqAtHo4Sw5TxnVtO+JgJnIGSTbJR7yIH1
x65KSO9oR6bPeZflZKtWdIPD9ckOgCMOwgnPPIi58qIS2ylZVWjjGBw7rIYOahCpb36BXKHdiCDx
EiUNbvU4F6nI/C1MdCngjQG3m7UYz/f44CMvj4KG84w69yTdFVqa7dPStjnNA2bPiT2V+iqM8OX1
yKtpkFw/Yhd3mQ4NH2UckgMIY3TbzodPlQ7gFJpVxxBsTLzpEyvd1mUShFuDxseN83U5Vzxk53nO
cBeD1vj5YJ3WRLnfV8kxlqRmXwIuPU1Gpf2ABffdQX1tgwUCTpvISqC7cH2el2/n/E1R9SQOA2mj
L8fWCiRsLRQ8jzHqMl+RzdW3eBvJ+6aXxJsZGgWqcOAMGl8CydLn0Z8B/acbh/2Tgzfr6VJegnQ9
S1MuAsLc7KQCWW/rWasxUsQLXWual2gIJOOR4jnceyS4iV4iOOqzN+Yg+TtdypPBVfBPz71RDdV7
0avTdGPbfySdZ6G5jjASaACgwx+V7MU2yJtCzTs7cYjieNrXWC4b1QpdO6tzUyGPmFvj4Otj3hrI
7Z1t1lHlYUxTr0NAWMHOxgIF1ay492MPKlmMjlsxZN/wcLK1AwwPSaeSPKIzGlM+37SWM/yhaNs9
NWiUT0es0Mreo61SlesQ29X3G19+0VbnhJEGz68I96vKM7ZY9DhOJsVqOk6YaUsCVzEM4U0UTym9
WA0c9ChATF7RkUVAuuUuHVWwzpZI7i25u+VvcPGO8lP4IQDsTB05hGWRuOXZsUyYyM9Angzam6kW
fA1MRVjrWu6Dzs1sG3hTYIr45foifDIwjxolHZhR5CLLDN1Eab3wuYKeHUMo2J9gP/udsnnSbZHZ
xlYqmbpTGITSdOPYXV4vRGQyfRl6lTiYL6s6XARYhaZDcGwaQ8lQWFcqD2RxpWBBOcQ3KtOXkens
4YAkKnUBkjx5meHZJZiiDj3uY5umwW/ANHWybbpYax57qXeM9YjozmwrYgL8y0BtFi+o5EjlSlOS
SlvVciXdOFef3TqkK/Nz9tGCXyYOUhCQuHdmeIz63Hotec0f2kKGq6NoqIciG165dNqGfZbpPsZ2
UjeAUAub7fWv/yEcszjeH5ITM22VipK2OALAWFFBagLnuZfavNzrkTTZLiL/Kn470NimdRYVHSJ1
USLQJews43tg1OgIlnoat7uhkHL/1dfGxnclPcWCFVRyCOy4sh5VHKme4BOEmZtS96k8fxzylxGF
fsPD29xoHtC6GiO31bPgyxSE6W+rJfCgOpzjRe8gmboJEi2OXmw5akMPzIGNAqKBKBUl9wS9Z+Sx
ffOgKCJdGy2AwU1YStHo+RU4ga1RNNK2TW1Uxw0f1XrIsLLvrFCVKaJfWFNX1JpbfFuSeNRir+7Y
99hV1DWme4ZSh+6MPQRo4/Sx7BLf5k/gqbvxvoFJ1a/aQgqrg6xMsvZTM1J9PNSNro7rAcMrrBhC
uwDSF1XTIw6H2o/SyRXIQUkcvV7/eBdaTtxfMCEo+sJRnIH5iyi4a4vUUCvTf270fPyvNyPza4Qq
bLgKbck0gZO1ke4VmAHAURmbhFukxmX2XeU9C3Acd7J0k9SN6FzRVc2Djvhp4HZ20f7SwFJGbgnH
dpv4RV3eCC0+2hWLXTc3sxWyfzIHfvz5cx/lAySIwJGewynPuhVsPohNReCPMj/ACMO7Tu3S6jFo
atneSqCiBJYvPTlNnfmd7pZIj5JeiV7rKlcaWllfs8lbujJ1HLhTrynvky+zI7RULn8qfZy8WJkc
62tkNOVhpTQoe60hqWaPRomN9VoCrMHAdYYtN6qcasV+7xKd/0EBZZ9WLJpbht1YrRva8Ldugjm2
WS4GzFCyRVCScxRwvhgypRmccxz/mQawJv/kycPGwgXKHgZ0d8ZS/57TV8IhtR9zvOlF4xx62IhI
Ok4VIrGe32EPWVD/uZXNXoa8YA9wXwLoxSVNTnD+w8zG0gtz1PJjQt9ZPGoinN7wqveTL1IpN18g
wtQ3XuTLEWlxUYAjxKd3CbvnfMRw0JqySJzsCINLlTGIoWU5ZlYn3KAe6c4Ut0Cxnw2I4A4XH409
6qnzn/8FswbzQ53cr8tjZvb2jrcQs4+xpUNbAtlRtnLtl/Xu+qm9fHCpQoOD5UX/jLeeBlLmTEpb
HhHrrg1Xxw26TrVJ8dosjz2tzRA0FPSFbgx7mUER6cwdG+p/s7j7/LP+mmkGY8o2Iis/9k7lWw8R
GseFFztD9R+WN5BV6V5PDvrEc9N0whTWBNWktqK98ex/suCcePI4uhfoijmLPdVZXaQKYpkjilvY
ntRAtrgZwzdTh41bVEV5I7D+ZDyNoi4dU4gpcwvpfNrNEPQSokniWGBAs80K/4eTA1CCzlNvsQMM
j9c/7ifPOlOji8m2Qc3vwpcyR9+nH0etOvrYBiibeAzhpNlIfvuEy9q4EUQe4ZpoR1HvOirLPE9d
kUZHmEVNciNp/mzuEOS4Hj8Ahh9SFX99chnFEZT4O3EMfL/fBupU3muJok1wR4tH3EIB816f/Udj
+Pwqm7lxRJOcYkSsluIXNHt0KO4tWMJIx4PSD2XjnVLZ4Oym0qKqHotWzO7jAUPLuNQAloO7+igj
vIqXfKL1jafGlY0YNe7uGsLpigVtGVVI/P70hGS70nQMRYNczj25nUAWtFwjIRypVnvTuiLpNqGQ
YeL1NsLOgAjxgH9yBuuWxfMnZ3gGHdCrBv7LcZqD279W1tFjSRvMJj1Wok1PcpiaG5jhoPljrT+U
5ZTseff21xf3kxSRxsjMySBoNKGHLR7NTE3NXPiTddSRzjzyOQECqIP2o+qFujWlOv5GM7bZhE7L
SgeBWR4qRZFUzwf/k+GKp4z/fLbQmFAxu+HNmvUpF1fK6DSRVQPSPQaRkmA6O5rGOsPWaQAhaav3
ZYJm3I3I4XJLz4VluCm0Mmb1j8UawPDvk7hLrGMK3UNCxRyNVBZhfI1iBB2gQ4rhRpB1macwoobv
3lz6mzVozz91jyUFcDFGTPxpegujRvfSaYpMV1R5t77+ieFD8P92doDQ50QqaH7/uLaY5/lovpFU
hHuhwy1tTe3PUG8QgUDUGmjsOwWZeqg3AXzQDhHgJlJxgusThJ+DsA30V0526nxHuU2qZZcTVY13
SDZKWBX4dZzujMJM5d+ct9pEXibu7FWRAEH72ag+5pqGP4HnijHOFTuY9cFhkLG4A/XYEG+hWT7s
5QGi3SlotEB/mDU3E7c04HyxEErcaj8pVUFlOAxqORLxdxTy0hXYJGk8YIGhflGDrDZaD3EkGYl7
3WhVcsvRUV8lsjUegjIcTmS73YTBno63o0GcscF1RPQuhMg2caXYt75ZndY9zKF9shPAOjZGP4TN
qoqpAa96zmOKyA54QjeQZOSkvR4/PPkVumQjuwkhp++VvZiebalyrHVqON17qGOcuLKNQn7Mml5+
UQZDGU3XyPXO38dxUfr3ZhjYAD8jxXjObL/OEd5LlW9GntQjgGbFf4qLAfZfBjdfrAqtUX8Tjxra
15xjWNwVgYEhKhy06n3CluOnaCmkbVtZqe84zxJKIxCvJzdJijE6iQK5Fg036e84DlbPkR5Uo0dH
yT9mCaUpyyiTxMs6CnarokrrO0Sqi9iLqsE6mqjkf/WDvjslVuL/6hJHSV3q8Hm279Qg+F4CbPtN
kVLx1wiWVsELHP5J87KEZMBNCzwePIx1mvQh1zq/f4jlvnhHG4V8alRiCsGV5oRI7KcYfCD7oOJp
NVI5LFeRU8sNau55/T5B9LDvQiWMK7zQbExecONywg3pYqB/sSe/cZ5p4aO6L8mZeWerY/9K4bOI
NzCZ8zvCNNvxhIkrBq9CiF7HGI3VsznlTbOGXhQ0bhybJVbexObW0cLAy3Jl5E9+GJZV/GxLtU8e
mFS4msbObtcTIPADSN1MdfVebvuX0YZjtpomjLrXwk+q36WP9CThntxPXuFbbfra0kdU8SQo0JnX
u1qxTr4t/PdeJ9F9gc46dHe2nEiVZ5WtH27DDGtYSjNjJ1Z+VYyTV8KR1BvA8UbDNqfv9lM0NEa8
mjZito4xIJyPV4DnbhQ1yrBqYaxg2zaECgmZU3YyiBM6TF4sV0jLmmqnfO9yjAXelLLS1ccAZej2
RWP5v1PLKbp3PbRwanSR+leLfRik/b3cKaL4EfSAW59pyk5oQvUCSz4p6GrrV1sHcf+nDiPdfKiR
m5w2GbIKo1uadnMo5MgZ3JnuoPGJEAY1ktp5LHVfGHdJIOQB4kkHw2MUuFt7/diTNa18jDkeUBY0
sgP/Yrpu8LIYTA8hQwqVKbHSLKxMrLCzfdLOr5mRhFjSyWWDU3jVE2s2zTi5KcBB2TWCbLJW46RX
1hHJuqDg+ya1vZIyue68RlT9o5imSdlHsiRtzS42nC2cTeBcTWBikxK1Y9RtcqfBe0+t0hFJd4Q0
gr05AeA6dXrpiAfm6xevcRwPZJOpQIZOqVTzSW+aQFnrWZP9biR8Wm48lRcBA6+2w80NvIEGPO3w
83tdo3BSYvg8gklRjWcfnc8EpoOP8FoHMP+gT3Crtn7qJ7egDRfPFy0rULJ40hFuA5Od//yvSAX8
VmB3JHhHM82l/5IiODUUL6KVis1SfSP8u3icDcSJSRPpA87529IhTNYxOoJmYaOL0RWbopyy95DU
pnL90TCOaiPGGwHuZbRNa8Kg+c7M4JsDpzif3USNCWEpFd8WdPPXwHTkh2go8v9gOCgPiqiHg2zW
2laZjG700CnyK3fo9O/XX+1lZkW7G/AKVUxudYrkFyBk+p0ZzJfsRR21QnW1kn6Y0hbRu1Sk8UbI
ManUhBPcgCNJj1iiyNpbzanl9pp/As1gEuZZ1g/e8/k6mLEt+YEdFC+tIdRg5WiNg5hfhQGiY8XN
fdgK8USzKvt9feZzZeLvaIVhdURbaf3C9qCCvggAw75EV0qo5YsNIcZ/9POcDgmfqv42aWGwLYOu
CFZZTkT+RcPP5dv10Zdbex59tgTg0xu05Jb9Md5/vyvRwnuhTIAzQ5YX1jMqRt3erDvcQq4Pttzb
mHFTBAGXR8yG+Ii2CAOtKYk1E5rHiwocasBPxwld+Im4OtJzUd/1oAzDfxySuhiMBV5EoGUIkC+J
dlkBGBZX7/QFenLlb+RYHX5LacsSJ4Jo6oBxqXqjSHBZJzfQZiTLYBtTpSCJPd9ImLchq8XVf6y1
qHBTA6Oc2KqCL1VdEfBhslg+9Diy26uxTuv3soAeTYlyBGWnU8v/12CfS3PWHyeBJcOA+nj+Y1BJ
oyCs5sPR7pEbHWOl8ZB9aRC0MBrr2WmkW6T75Y7CdJ0WL0k7UDBAI0vcMwhya0pbbTwaZQohvAqN
XaYl/dexKfybSgXzlX9+eGbeH0PCY0TSfVkDBaDYF6CHq1Mmaegru5k8GhpGQ7mFAFJSZcEObcVe
+VrIA7E68fzkrIDOaO9FoNIEFXagjN5QJxaSM6Esd24wxHa8Aaaq3huab/LAaoFUe2FmD1/IsDtn
g+QW5iaFhqXwf7IUDN9GgI1vKQpl5sv143J5ITE5dGJInGbI7pIK0MZ+1JPLNKcmGLLjrHR4L8gP
TkkzjJ401ObdECXhn+uDLslJ8HFJmz7I5lR7wGPO99Vfj13WBnY52XlxwtUaRaZMIKnltVYU3AVG
axn7EI/oFS6SGczqURjWwVZKvJVqSWhbxK27EvZuO5Zb0tlh54xEOTt1lJpbKM7LLz/LkLKniW4R
z1uW7SMDaExS1erLKPISUWJqJc1Wg1p14/wstzPLASKNZSUHp9S4VJ1VmiKg3qypL11Vx+Mmn6z/
DLBnkad0Mu2O64v/2aQ4N8yHFJareXFzYElT6jVybi9SLmENlQR5uLcwpRpvXFGfTervcRYZMujv
OO1ljAnIBSoblgeIBBddkdFf0f8BUnZ9Wp8Nh4y0jOnoTGpZtunwRrLKwZ60l4g+OCFbGd0ZRpT+
ksMkv1UbvVxCCt+AsudXlSGXQIQozhsrjFQyDT/p33qp9E23o6r5+q9Toqo/81fm8wmMfxEsVJWs
iphu8ikYKgW/zbaZuGHpunm42qvv1we7CBFmAZNZJYcWr8xrtng3TYQrFRubw5NWJK1YhVnuvJP4
If5tt/p4D14sOhlRXP6Z4DH1Nw7AxS00Dw4UES4s/V+u9vP7ANiANiXUI05kTRjzOfCBNVhxtuPG
fpD626ZM8r3im9P+3yeNMgARMLC4mbZ5Pi5UEnh8sLpP+NH7tHLw1VnnVhucJgyJT0Uyp/V9K5uR
qxuV+c+hClAGyihgx9DXA327GN3CSk7SygoiUkyxVOsTaF9DLv3U66rct2F9qyZ3cUTm8Qit2bTA
fNEHOp8tKE8/zAAYnlAxtqVD2CtZuRlaPwVHg56Fs7q+uBenBC2uGYQ1K8BhYrHUx1JNROx4pTHa
FEGTUTnJ9P+cqbzluHIh5ExbfsbdzTEIzEJtGX3oeoiHfZWNJzuiPPIDi20NNdbKDjCTE137xUyp
pO3U1nT8tUbjihprb1ZVtc0NZzykVmSkbmr29bTzI6NBsdMo0S9JOnRNQrLeUUyHyqxScbLtsNwV
siwUvGSkNvOSbsLKFEkFsnq3ycnomy38cpjweMCZGDyL+GcY1agaXF/Ziw+JehYvhkXwN8Mllr0S
QZxuNTDnT5MpWeAyBuu7gr3jtjLbWxoal0NBS6ecihEcBHUUs8/3TD+pARy2UJwQsW5OYZg4qtdH
9REDPaPdXJ/WBYSJXgSJL3weTEYIoz/UEP4KC0DeRqSOqji1M4tr6w91urN63dE8BEoa8ceRm7ie
kS6TsQ21tnwB+z9RN58Gih2KX2coFeTTFOYrubak51HOKtWzqnoAPtAFOt5+ejD9igObTgRujeof
g2htR+9gLDdSg6oPcsJhXT1WUFOyG8iWi/t1dpZAw2amTpAEXSQJMVKzkZm1J8WqO6Tw8CVBOr5s
nwZVFN9G1SrXOubV25iq843tcpESzV8P7i0nkQr5Rf6lOFkV+HgensqQWh4qfCWNc/xc9dYTkVzV
2ywMplteBxdX+nwaaR5CB+OAApk63zhtZfNIlmpzUiqlHbYSHU3QKWWMsQHhWv+Q4+OySevkn58S
xqV9iDgA0QDiBosNK4QRRJEmupOqYf3t8lXlA7bzext177eOVArvYVO9VVG5OCZzdAi/m3atbBHB
LYKdLhxE3KBJdMpbapqYJILlcJ1OSrON31tpub5+Ui7SP3qWFjAShOV4PLjWF7MEdQS+LR/D1xHU
+l1U0YpWwj6+p9L3JRLF1tQj5XEWVn2gUGfsWqb8UIm+vrGzLuo6eEExYX7G7JrNE7b4HfmQZWz3
JH6tg3pa62mkZi5mFDp+m3h6Dm45hfX9WFal78YldAIXPhTXZ2fWzo0ludhv/BKiPnBq1JcIAxeP
aRP1Je2CIX7VeK8TNPv9dNtHszxEOYnvTjdqa8L3W9fjRa+PKgPXFdgL2L5EEMvaRg2xuIsGK32F
o18+zurlsVvKmbYXPWLBri/pEvLL+K+Wrt5U5lbYpfXFBkAVem1ZVWu+Ic3VG7vj4sCj/sl1zXWD
xArQ5MVXiX1H6eWgLF/LLEf6IRB2u7JqrbXcutZtpK6r1kIRQkqtYFXmo6h2gx2ryTrFVvSEKk/8
X6VL9q9MQt/L1ULKLJ6ahu22RmbuBi9ncXAIfrBqo006UzEoDS3LNVmQSnZg9eHB9g20lbvBQGFb
ihuxakobPNv1lVkszDwaLwtuD2Sfs8nP/Od/PTCz3KKJbri/L1NH36XOWD/J8VitsDOyV6qa1f/m
aDGPx1MNKJta2kfGez6eiqienjiBuTec1PnayQUSM1GDJZbREh/889wYCywDeSTQHGMxN0WFAz61
k7HPK+NrZFfKE4FKfYCi2nvC6Lvt9eHm+/uvqsj/p8ZK8lATSRLmnU8taYIWCTb8QRIwMCtEhnRX
MuRirbWJ4vqyNO6irJlAjDnp1ne0bHN9+OUN+DE+jxkLC1+I0tPivGcm8nJSk9p77H3Dt9Cu0rsg
H+Q3CijZm91JDX1UR008zcjt+0yXx60PsPaQTbp846csXvb//xJ6ztRWzVlvUz1fCUOjlT5Qud/n
CGGvjHYaf6G8YW0E0omP1MISMGkoEO8SZGB/X1+FT04PYdLsi0dFGQ2hxSM70YypCV/NvQSD/ADm
EeNy7pMXq6huEZHn77n83kQRbGgZXQXLXtwpGSwm0kGGKnO93PRtVKx44nF17Nt+a47wHK5PbXGf
f6wq/EDWlYiQl2We+l9HFaU4YSSjwnZWRl2jxhfXdzZGqJ5Sy2IlRnrhHqsqbgx7OU163Vj+UW+Z
0XRLvhIAJMRR/EHfW1EYfqdFl7nm1A6bQatlD2lN5UaSdDlN9BuI5LmlieUpwZ5P05lo8ElBr+27
VMcyu4/UlaOHzdH3c99wK7LfJ6lVaapdX93LjcOwlDDohDBTOAPnwwa5L8/3rc5F2EVbJaiMvc3b
4GKpaD5fH+qzGYJtsimkURsGEHI+FAm9X3dNpu/HSsh/avq03/yYQpiLu+k0uJQkpy94VRbDjZX9
5EuixMf9RJ2cateyqIbw6yDT/Df3Q0TMh6u2fYcQx+iVIqNb7N+y6P3kQqL+zUeEZk4ngDbP+TzJ
00quRN/Ym7jh7dRoip+kqcfDKBXm+FUViNdag1XdqVGLLHvnW2bh4h6oH2Sg3DfuhcsriarlLBwA
RJMa1RIQis2r6jS4jO/xIOh2omxVWtcITNMcoiKdqYX4Ubfqexz6vnVr2T8UMc9vCiQf//rgi4Wg
HaLil1KjBmpq/TEzoMzsS2GiKwM1q3fcQTiJ4wKWF8YDmOdSfreysIaTplnNXs67wUd4PzLQOejU
Hs0Q0Cem8NQJUC7+BZQU3DqPs3FdmKhZrDXwXU9BPKO9NXmUTzzsQ+2piBlLcMODnh50YBTtk6xl
fraeOj+rvqlonY33fSYJ+6krkMhdW6FTGjt9rHKxGnXfV79DeYg6T7fZuYdJLax0o3WtXKw6UU7d
V+CQqvbC86dgU5JFKK3IoKoyN09S/7UAJIczaY5PzrpQlOBrXihSsFKzqH0otTwnV2WyD/hLZOFd
1ffVUYqHga54ZKbWOur06iUFhvzTUjPrpdH9CV8+zZF2vQi0Pyr+Ie+y0dWSB88xL4DzSxExZ4qY
pttoJTcJsBbQZWWbVGsUHaP2ELR1+NRPmWo+2GaGyIPAVOjRiuTgCMEnecv1SqC8wvK5FmYNh9g3
mtDTsHgoPIQH7exVUXJQ6X3S699RQBUUchVlqtbB6Dfa1m5zEAfZIP0SlZ6q616qDGU1aUbTu/x3
7R3K4jYapJlwXLB/aXkXWaPj/4+yM9uNG0mi6BcR4L68kqy9ZEm2Jdl+IbzIyZ1MJvevn8N+Gpca
FnoaAwzaxrCKRWZGRtx7bhmmhTXeeWOAkCSHAOje+QkagYjWsZY8tG5qundpPnFbVwIXPg2yE8mh
Gov0riMBugt1v51+FsIh3RwZ0ABwRWg/c88g8AQ9XPlVlDkQJ1QVndQftbIF0uyUVVk+cFC2tR+F
JdezqoQf/JiCosr3c2rKKh5HDcHtJNs5OGut0q/0S1FuqGWRiPP6eYax42CCua89Ell4mdrS3htu
w/7b6UZzcFKEePcAClBHjnKUgG/TURSHCf7xHGW+yPSfrTHm7R3rCKhkyRzT/a2CTKSRs475cN9U
vbXuhFU5v6G5QrDzKlBdngKuy9ypV4Zznzgz2kHfXZti7wEYi4G9JMOzXnbzYkR2b9nXnrAlNYRM
G+RE6MMya6+VDNZHm3Ci9TtTlmapd1UyVD9aS8/7r+aSaN/bqeftkTiMkHK3ydKU5NX0K0gc0n7p
q4umG5qeyVSqi08ytbw6LrRlLC/eUjeEKReuvhSs6VmhRz0KHhXSfy+0T7yNyFtLsxnPE7YfoiBS
1Xk/i97UPOYdo9ftSVXqlyBke09filxjWFAgXNyGt73zUydVXB7LfgJZ1tCbDjusfZ96d1wtzi6D
ekCwanhnV2mtjJpsKV87mUmbGVIrtR1JsHLks6myfwFeOPVngSb+6BV9CmdscRr/Ippmksd6NWAD
sF1ObdiCzV4uJbEY6hc9wkz9GjW7bR/SomU8FRGiMLZHv3caJ7KroTvVhEPQU1zGaQnhqILU14JJ
h7nWa057pVdil/fFNJe4zS1r+QWQN5hjDsyWC2hyyTRsDRBbd9xZUz0wUbX9GACf8dJ1U/2QOZrr
7znIzU24mI2TEVVX5LwYah0+1S5BsEAum6AL01YN4k5tAUawhXogiQZ2AJN5NM0fxEE6p0+BYTl0
xyYLTjkQhqcaDqwbTp7gLwTWpMLBcwXavIZHZQ8LvDx3NsF/GD5c81JpW55CVfclYikGcpwak2HO
46WX+nNQrVoXT+QSgTHL5oHGqpdVJ9/qSK/syRuj77SusKUJqjTtgyRzwL5KKdxvdTX799Bm0AMo
exjQIpX2mO+8kfvwo5vyWTDTGcQYzWMzw5AFQgkM3p0TK+w8qcS+dbpBEHXZZVMkEHqRx0dD5FVj
gvx7KkXwY0au+dntLOlEG0ylQfUVzL/GIWf1sSBaXvJepB9XtwFGPwYTC0eZpsGzpo1WeTJTPZcH
EFHrKecxZf6YNMnLLEqJLtwfsm9z4el3nsSZE2trO9ylZuGLKF2XYdz5gzafgkA1X0oNQXY4LWbr
oTXXepyDgfW700wFhNNV9AOSqqUtN8xe9ovYkprucuM1wRbxWbIIgbfXUkAN9rpfEa0FB+KYSYvr
u1EzIuw1/Eir6ov7NCXCM6IWWx5NAm5StHPOUN4HaTE/owstH/Msyda9FriyubdzqdmPlq0xSA0p
qRN1mrEV/e4Xm9Cozipk8VjOq3NZ+onkW01b6m9t0s9f9VQ6xR7jeWDuwc5213QbcJII3Nsf1FK4
RjgNrtxgEjTlDtJY3atXI3QOPaQ/n0v64q8w/gx5mldvgsklFb+KDUyfQ7nhl9EADaOKLFJryr1s
hDaGSd/WCNoSoORHa+TmhgWk6zsYXbbNhmNXd6MzuU/UPzrmW+kEZ6QgwoldZefVqUvkpE4WZ8N+
R7zjoO+6JtAIXswH5JplruTVysYSJIKbpSrOGuIbI0cxuQ3drHemO4fMlvuJI7+Mc71WOm3mahMR
Wm52LQMRzHu/qV3rauPU/JV3CcrOFEA54QRT1echIA/10a9sD1Wwn5X5btbG4XXwq/Zrb4ES29HN
7o+ceXVGYLD93TBJneKxypJ2QHSvl2NoaMWA3yPgxzpgARk+ogwsiZ7RdeN+aVqPGot85K9BYXrr
fV3aPqrcnMS60OBUU4ezooRhx6kbuK4kKGmhXRi9xzIUGD89O6snKP5Tf9drfvddE/pUXC19Uq9G
hQcyXBuiBT7pVYl3a+xq/8VylFSRMVXja64Zc3EaiBCsj6bRJuLC37CCqNVUStvJTId7HyVBfvFT
Nf3yRoGLNHWl0z8bTV+0O6E6nXZ0WVnGEWfvFpy1LtAzM9vozUO2+v1HJx3yjC/IqTFWVuL7BAQm
XXIqkDJ/WIYWHX3aFUYe9ijgrVdYG3128FczKWLZuuMuaBQqGarG8XVkP+n3jT+DTJ/EjOrVKSYX
bKfwxJfAVigiGfmYeczzPAaRI1zbD03MkelpbqolP2i6v3hhN+gyuwzGUts0la2kPpbFlO6Q8TvJ
oaTj9pylcm12PTFExDUNC3VZEKzLJ4jOszxkM2XkjnBXl4YUdRp0Om12vGMVBMVHLdMmay9Qh/pR
u3r+Qy4MdCQ1VoG7NrAacVaGRFJuLYZdHIdC+K9pUGMgJCRgdPfVXOdNVKVpItlfQX/HRTvwqwdN
Wvdn+pm4+RzcLumLRGHT4SQdcFHVCD5jd6HAw7GA1uVYAtOgYm9do7pLQD0nB1q5BOxlTZLlpwJo
CC/ihCcmBHEFlbleMkR0ZqWlzUfXdozpnPLQI+quZfLZW1OtC01NGANs6aD5RYhSgaHGoRR0PHab
82RCeR6mkhegKBKweyUOGHIoGTJiPNaHcqcCgd9EoaReEX+vlHSlhBwf2gRVy27vDTz0sZvNo749
1HnFtEOIXW37qY5Lv/GMBzxdhcKjV2Hc1YOeoNHFSYtLMa+zH8+rKu7dhgPSparMPlYElFaE4zQ9
769q17n/7PRDoGJGgXwCb3Wqp7oir/Kz3hrJFGHC63kBTDyb+6nTGsKcLZUaJ87+g1GEc9P2872J
06k4mc5SBaFq4EKwgKftXvRjN4kQ3wGSmI0hSZXtmYDxge8k6qXxu7mjD+KPIjbGMm/2ZH54wU7J
QXssGDhY3/yU/+ewxbiVRNhaXS1uIfFpD31rG5QGrFxt7Hctl5WDWTV3IHUVZUpVah9ls06f/S4o
kU3IoS+A0cJ31Lqe9dunOAV9RTe4uTJvM4uTbY+4A4yg4ZdrjGkZPoCL9IIIYUQ73dmqopyhDZlr
D1TWlF6OkLX3icwa7evWwE++rZPsPvSQ8PuDpiRH8//ec2DeRpeK5jJQxZv2hlPQqRl6YZ/QUp/X
EemhiXg4SgbN3uvV8nuzEb/TD/2nZXJ77CVrIABNDVkVL8qf5/8JSIwk9dA6MbXx8quFP9WKKwp4
D3vVggfBTH1ido20k+Y5SVmGwnYazWPhaJ25Jx4Luq9LTfKETkakO8ES7oV0e7NfzLz5FVxDpFe9
QyIaAzVxP9vBYNdX2PrGT9pv9d5c0iW985yCH69nGqzFwziA71Iah82PrZdn5sWcp2oGPwH0fLfY
5cjNUEUelXpT3/vTyKIYaoT1zd+KFutH2Ky+/ZsBVGKfjCr1n3SIfcu1kbPz4vaATMKaLeQ37jwO
gYGbaNm+t1et5PTlI7/hHZVkumcdEwe7mHpyWpoSV1kPVco/yIF34Zx5BA+egF3p/Z7m0XpZ3Mms
9waxjMYuXdziaQn8IX1qtWSpYo6E8BbtAbc5u0OfPPz9qfm3rglEBx0EMGguNNJ//oJGKxq0arp7
ssS291Ji7lnOu31Ap5tyIqmHLx4dnotXaOP+75f+t+4RjVzguKS+IF+1bpomlo1eofIW90RTG95b
LS0v5OdLNg+9NkScXUlqnTgCG6HRg1MOCyxGAtGB7X8AcVvO77xB/9I9AyrLP1tCMR7Yrav3f+1X
y/LaUUA/OS3rqA7tVAcy1mZNPw9z2WZ0O/L5PVPVv9z+LXUZfBNSUlqTN81sFUBLL5rJOUF/NmNQ
AuIwOXBh8UCkZ9NY5oPqiAyyVrv6+Pe7/y8tSvRcyBCRIZH5/s+P839fVhkzYHhYhqeg7/19mYj8
e9ki1FzSQDsNxHhuEQVr9U6n7N++76bC+af1S79w+/P/u6plVonYehwEV4AB+F6WgZXuRxOT1WR6
UxNz5BWRjQ0J8OyyBu+NLv/18swO+I8Bq/X28os2r71H3PYpKDCr1dDDLv68TA9y6r06UmmX/BRZ
o441lVb1zmL5dngE6AhBAmIOtGZoWP786jU2tZJDqHsqBk6DYS7pp0YcpogiDdRU52GOCj2aTapa
NxvdOxDC5X/ugPMmo59m5IjJmfH1nx+hGUYrUKnvnIDsmahMpTghc7kWXr2+o/x4+25vuCLI9rZD
SBeSy5udQXkTrMOVdWWg7zburRpkLauYT3OjSu1SXseqxGbSEcDl7QNZ5PIxoBea7tGy+9dpNMb3
hitvQuJI/4M4zm/AQoeQ6Na/7xL4bhA26J/SVjoHs6PQCm0qs4NbBuuFkOYuP6fMEx+8UvblZdBh
0l/sGgX5pQLHEIMu5lRZGFm30yqFqP8/vpB8PN5Fsq8QjgC1unk1iHSSSQPL/uTi/L6TJk3KqNYC
59pXi3HVwHdEne9mx79f9c2at12Vvu1mvgfUdzupoMtWqWoYfRButvcgvJ4kBBO023fbJrghrArb
f+eKb8Yw1CaUKFQNtHk4ldzsOLPw/cSfTeeUe4tJ+nddpcds0ZMwZf1p3rnYdtP+KFCg4mED5k1n
reNaNy8dAyU1ea2VnrWgtj9OylqvRbUJNqa1nJnRCu8n+vnukM7D57/f2LdfE5PspnFma2Ucc5tz
ImhckwTa5Oegd8++VyWvRM9sKvcpe49Y8mYpZ7TPcsbMg50UYcLNmDLwFZ/AH/Jz2Y50W90cozmV
fmwIz3xd7WY3gmjr3nlc/+XObiND3E0IZ1Hr3vyMq7IV04WiODuVoaVh5wrzQ+cV8pIKUa4nVWbG
QIdkydOj0PFG/teNZNOeoKNAWUbqKQEafy5lji5NBk028VoTLt++RiwfKoZuNI9KQx5zXKTQhzHh
4C10x09//23ffnec7v+U2nBRUCvfLG6sGZO5MoU+JaIjOMZsYUSZMOAiocR0xvbZnDq3n2Qk9UH/
/fdrv4lgpVyCuwdXjroaqdftPmJx6FnaaslO+lIvT6UouvqgG/3MuSpnVI2AM2ivcy1Rlqi06pPn
ySQFJW4H6Ci0CQjJju2+GWsRrQQ5lt8Nf27NCylTQj8UVWcd3aGYv/z9Q79dZagzNp0Y7/3ml7mZ
h7b1pNHZs1vmhHiWaUF8Wchn2ZtO92ucA/u9jMi37x6Xc7g/nE34761SzBhnRrPSbU+lgIhv0zb9
3UP02Pe1ofJ3hudvXz6uxZxo42psvNObr6Y3ROTNDeJlYSMRLQZUahhDLZecSGPOst3kj/rnLFvG
d4rVtzssdxQNEQs3wlhqhZulbWNLsKeOxqkLqnE+0zM1d71Vj3cZRftXmXIo7aDzYwkPygopWqOp
164ZaSejaxD/VfSDvxHMOPQWevqg627uQrtotFF6aZ0MoDwv+H2ne9sSVnCqAnus/5tfVQe/h5Sb
hwn1Herc229Oisfk1A0yHFpXaDtJPO+MY8aD5580E7kCuR4ddvoFk235jnTrzYPss8qCqsawigqO
T/DnsrMhhLOaI+xpdefSDE3enTurZvLUmOO9i8zt7+/Nmwd5uxxyBYPsYnaw2xOSIEd8pmM2njps
7nHbL/kDls38ME/le5X5m+eYS7EdI9NFJYF86+Yk4ti4+rO1Hk9mpueHyjaTXQ5oLaqAHaXE95gf
KkP0//mX3DSd1APb/cSWu32o/zsOIAPxeiTY4ykY6smP09otx2gssX+FjCXt8ihWKV9zWc3l6e93
9s0Sjj6f1ROs46aZpSr+88otvRgPcOR6Qj6WvNirMB9pxprOzkpGXZ2XzCNXjTgtECXQr6BZ/P3y
b+/2PxouqgMQwaAVb7avoao6jXOtfSKqMQApoHtpWNplc+6nwtwVqnqVBmS9v1/07dMEMn9j4HDu
cjgA3KwY2Vxo+cJeemqytjiXhjNaESF1XhdpdI+S49+v9uZVIQ0dcSrc8c1i98avOAUp7X7D6y6t
bKcKRkXLfEqIlOmgW0+v9G25w//5klidN3UeWmEEujePU1aTBeWXU39Bnmcwx5xKJmtlToGAkn8W
51bI/p1vud2zPwrMgF4QTKEtEwMT/e2hggyTOuFBGi46UejGIe1BAJ/annHg69+/25vYU1pBiKVY
8PDPcMHbKq9jsO/mOZwDGERNe8o05dZRRmM2+yUUHknfUfMSROs8ZSBLMBJ91Xl+qzumJfkDM9gp
+9nU3uSGutt47ynQ3/7Y3rb2c66nm+GhePrzdYJ2AZlODPqlrWg9hibu4NBEJfDoE512rNTyX9tW
uAo4JW15AQaym1tSF3mGwIHngNFsOc/eWXmr/YG0t9+zYaQHkbjG8JhLSz/m45Qf/v5DvHmLAm9r
mG0K0H+MDduf/9+aheTc6SuC0S5kUY7uEFaWRdqFMydudSX3LH2nzn77gG1fFSmtt1GFoMH+ebm1
t8iyS+rmYvlNZz9rXqOX+6rEsPPOk7wtOX8+ySi5LEKVmKRtefXbn//f98IWxtTV1dpLSUWTLTtg
d+PG2B6Kl8pZ/PmkcXDrYFxr1fjTTezm69/v6+31idDYEA3Y/jiQolneHrH/u/6YCb1jK0wvcIWr
r1Zh2sQwOuDwzY1RknRN/h0f/3qwtbEU8d+vfbsc/3PtrS/F/rfZKW9OUMUsNZWYXLthdw2BVMoz
Aw7mhV67fumnqn6e025++ftFb9+Z7aI8wbQjkBJzjLjZcXnZc38pu+ySJbz2YYZi6aM9SSKj+pkk
zpzpuXhngbz1LrDPbg56klWxbbDx3qJmkTuaRiDW/ELmaboDbJScAFv3D5aX9bE7u+WRLIA2GoiW
NqKuR4rm4SF7527/yy+9daGQwJNjuVkX/vylc1QrUjGLusBhsF4CpnD3GuDliz/ayM+cJJ/PgadN
sQNz5p236ZZK+s8N4CCCEJRiB5vOzb6v0OcYoNnyS8qskFwH5rsAEwSjqrAmBuipK1FrMVnryOld
23U94dDUkqgQGmPxfhpJ1urMZT8saKfQ6lsx4Cn32CLWvjAoyL+PKn0PP/724dysi7AGsAvwP/yb
F7Mz1mKwNL27GHj+xvucoUgeohVg9Ijsqz10XpCojxXuhfdokByabhYFnhf4GbyOvBTUSben/KHm
qOt29XrupiD/4M4AiWNtQjAbQiyEPJX1Nahs4hjzCLlMOT/kuRC/1WBtsRJ5ATy4Yyv7XJtSvSIX
m56sORPlUctNVwtNl23qGqCEzL7iHSrnfRI0WXKtLLHs1MgQ+4qOpxLPqbTT1znTi2Dn1e70DH58
HPfJYnbHhTExWvNWaL/TNpkNYBAWoycmQHkr7+kMDVd8n91ah3Sc6zxWahjU54XZf7GfpWxBq4JT
0M0Dhgbb4BnQnep71Uhjx3qupd/kKhf1oTGDQfI+ILGJyK+1HoYZisxT0ztChdpiDKLfVZZy9KNt
1c1rimXn3kjX4Vs9G25N2Jo5PgnGWtCl1mz+3U9Gq6ES7Qp5KlyLM2rAYjuGtt1nF00mjr0bSm/a
N4lDd3QlKGpvWqmfnIOgI1x1Lg3iNRDsjOXnBjFNft8ZvT4dLQArH3BDbXIHb4APMTlrD/C4YYIU
gSHztF3WyaK668oiOdmwHecwyF05PC6unA2eJibl1KHI7AC5KSVi6c1tDnqcTkSc6dX0NPVJVd9j
tBJN1NSrINreH93LglU4iZxhYJARZGt/KlrV9OHSwKTqiYIdQ/hT/jdsxmTRmqacizhnkjrEgkzb
r4BObT3Mp56BoeOl848B3PwQZkjSXv0JxsuHsbA6jXRd0/wYDEsnPtSEii53LSsUvvdRVl5UrDP6
l2rprYubVyRtAins1C5jrvUNF6x6nNK12DKPvUUdVpF5mJGaJgUmNVjB3puAGx6MxOYRQfC/AMLy
VbFHVgBhDvSvaUYEOPv6XlprVx2nSupiR01FmJ1Ry/7XuAj5U9dbJ9+NzPrLB9tL2uK6+oltHLTR
kcZdkEiLjtDg+s/r4KztKRiR0OANnYbHbC0t40rnu/zpzemgh2BbECof8rFVPGscRT/5gpzM10HO
or20fdCjNRys6huyEV/8Rk2RFo/OVHnzb4cJYrGrMUolcN8IPT5aQrZETQ9FjfCBvthh4szD+Xi2
lofByqtsZ1tS9KclmAUcMLGiPq14B9oYzLBScZLMpM2phvX5NNsjoyHUDLrxkRdXsz4lc4ksxBtT
YghKa7J/MuadyliMm5KqyGrbDNeh7PsnBFbmi5+y4D6oKe93qil143OWDmjYEgModLx4rCxf8iWZ
OMQTe+UGZFms9i/D5SYRb2zrXeQVa/W4MQ6fqlKkRTykuvNEE3AunsAy6+VTbXuzCku69erUiAys
6Si0stPgejeTgU8Hjd0YF9Ma1N/ZKNR3GrTrt9rI9V86EQ4ZSeFIer71qgBrrHfKP8BbDoy4sBI5
HhJjSgYkD4TWxrODqhurxMhftINedGdD0QUKgVfpH8Gjb43JuXeuk16Ru6bmgXACUneS+iI70tQj
exSkD6/KMqLc03FQ46Qd7mclGcdIvVurrxrTPwSmBC7yfjij7CPeh6690rxOhp0uySGL9Nml62f2
aXom9o99zGJL+o6XuhUh8wO3D6G4BRdjsOdutzaT5+yTunUa5MxTMe+afE2+qGyZuoiWqmoYtQbN
lxF7sIyAAHdflqDlpU04Sb9YmQi+5gPIrjvPJAhbT2ElnrUuSQ5BY2t6NAo1VEd6VcClwpL28bld
zaw4oFylrqpaInjmKCfPASkpDPuPRlov9rkhnDU9mQCOT9JZh+axZTTemiF8wNSIkWhmd4FdDMt5
oKQ4a0yIjBjYaO3uNp39c1Ci84wpEgG2JcqYNFbkxvqaVjCmDm2AyvrAWTH3Yh/Rix6l8xbK4hoK
KlW4oBUB1h2MdfMpqNjeXuysNOuHdlCeOnf4Nhd87WZb4Y9eOu3YpK14TZRjYMFm3R7tXV8Z9hwD
h0XWvCCxJNOT+b7/JRBm8EKIbrZG+lJVHjHrgEli5L0usfMCYf4Jmbw/HbPUJosL+XePLisf6Drd
L32fNB9U7o7Thabbija7YqqCzKvJatV/nfS0zU5TYKpr6QdFca3Gbj5XoF71j2Mw22dOapATCWvT
hnhx+9agjh/lyTJA6sd0Fszq1I5jn0cTSapB7HBi+jSTMvdkg9G0j12zeOlLQjE8PWwita8sIM2P
3kq1uxWjcXlOFxzrXxz6K9Muhcyok46gVUbsAwIsPqMKM+R58IEQSp2ldqfnjjC+c2jRgK+asrlu
XpwTNAGCQavSbSAUuqo1HbRFeHzxanrZ2h7moV1b3uTZLvrrClbQ+7D29dS9Dm7qvaZl0zR7+m92
f9Th9P0C3IvOGAiKy3gnsXPkCwaihSbe9BmIpTjTHFan6rof9GinNnb90n4NGj5KFCwwDvdozw07
nl3hGD/b1DXqa7CCo0bPj9i7fIGh2OYn4i6N9HcyJKYNtTOpX+YSs91RZAAfIr+sxiPAUds/WVrm
PJcGXdFhVy063Qh6z+nFc5bZ2XV1p1nHRfOkDVjANsuL04npe+ZlYx/njqZrl1SCcLjYg1eKiHgy
27smo68fwINw/GtqAMlP+qwHh4VRJCwsnRCoPVSVpv4hWCdEVDeSgDXPg38RzWhV3EPJfmrst5/T
hcyUBFmoemIIGhv5HR4O+m0fWKFEFutCNLt0JJPitAVLFaCvUwUjojU0vcW/71fPmpWj9my1wU72
VW2x4UsJTg61jjnFZlab6cFbwUHuqRFHhI7gJPNwNEBL3tULGuxIm0Q37AxRiiF2+955mYNpEVHL
h2xgtkov301NUP6Qi9ws88GIILLPSm/v2+lIGeM3CRVaIFEDW1rwZIrFUz+8vMm0gmpeH357jYcE
relzTJGjntG5HFPTz+86ezXMPnSrNb8r6rZ0TovnZ3GZVJmz09bZgiNq1e4SGpOnnKhuWyvZUQIv
qOq8wrVRtGpe9o3s8JJaN53m+4LmLekTsnWHOKv90f9AJ0il95VXg8NcYFIeKvLkKemYpQUHrVde
jSSzEQuSPKl8AnPDNihAOYUoRL0HPEJFe9dl9Go+0rvKnyGarfVxDjpAsVQYpownMH5ftGZEOw8c
s6zMaETm0R5h6xKq1mWlo+1wweEKkA7yt7F25jGawEvMoY/8rK3DUqba9NPMGjGFXttY9o6HG/Gb
b1YLLVG66BELTuV+Kwq76HbEVkwFKxVNxXg2PdAiMnPri+g1JSI5Weous1zlfvBanG9BqCNDbi8N
yd5kH2jojaOUuoysdS03UHGXNphvffKD+g4Fe9vR8k00mUcNxXF1nQD75zyzpYYwCAn3VnEzXngk
DGRwKB5tqXmblhhMTe5W1YI4u1Of5652ithoQAftMs8lNcWayZ1z11xbfk4rtMMYu8t0knrRoeID
mBLciaRcwQNY7ATmQxtM6nHVxVBcsW0EHZYFFXSixqEE/uS6Vkb6zdWctDslQ7CwbtGTMT9qfl8A
yLW22hP/qxI7BXonhXfml5oXBg34TqZQa2rt2VEHaL4505i4V2Ut4lpMJVh/xzPvUuLvfiDwb5GE
9IGXHrSiHI+ZFcwtXPKiKMIe15t+ndZJsyI8BFkXG7TFqn2VUa9F5L4ln7l05Ua9XNbmnMnOnQ48
RNLBFpXPepSowCrul1Kt2sFRRkWvsk1lZIIjDD6MQ0a5ZKdpbTxX66ZFLZc6Lc5p0gFcmItBqR3C
3fboijLTdyDIOOAZqI2J8CgQdcZO0+ioIxhCaUkWOjKQDSuZDOpo1HKvohTpi+mHr1GQhGXvO/NO
BEGpx5jWnDZ0MMMtJ+oRsz+um417lfjfoPdpXoKylikm2VYbN3I7MpLBmmFocAqj8O/qQNjrjruM
KzolQ3EM+3Z1P1euSfW5+VvERS2VkriYXDxTQz9jJyqrOWOxasRuKv01/WyPKtkHVPmijocp6J69
xBzzs7Sb7LORLd6yKxccueADcmz26COGvNnNWQ1oduyGrjyqUfLvt460f6HFpVUUOx12AUS7gwMB
fi5Q1VeZ63xN1gX9aGKumr9Dc0rlTH5LOwOl7tceQjn7hhGlBWtEE2bEtxTXOXM9dae5ZnPnm3Nl
HoUilo83GScpCeugh6dwSmed361aimgcu+SL6yNZC118bTE0Ioc7iSJKRu00195ZAOTzdiCnx2/L
YPd8B8uc1Y4KJOHuI+R2nwkab9HdutNYnNnS/R1E+bWOgbYFrx0rSJGg3HH77mdfNPlXCVZ4fq7K
BqufnuBbrKfM+om/RC53nkIle5iMWnyDSDIuZ52wqIXIoKboH1XS9efK7owmTqfKmo54o8y90cI6
QYWcyuxcNZ4gr2Yp1jo/jGuQOrEg0JGNzMoG9Dv0ITX/M/kzY3eeOH99l6swfrcZ7KKw9InYPFgD
v+3MRlbtgtnR17immQK2vLUyKVNgHQp7EfU58kpT4R8MBTLyR8OcC32P0LRczzW97X7vrU07xxxq
nClCv9Q8LZVEjIoeyA2WXSULVlLdWe0Xj5T4ebeMidHuDATtRiytzIwGpADVCyEAa7CvUlNzP5lo
otWT1EBkxNlKlFIsVie194uX+V5oZ87qR9DjjfVbotx5/sAmPPUxK3flnEba4px8HR1VpISyPrNg
5p6Jhmwti7Pd8/HxoLCKiUjkdKkPRVG7CkY1mvFwRRuV2iGxo1UNMVMYE0Wiu/Y7Djp6E1II2tPd
UHTqEf+Jyg+uW5vOYfMvnCcXkU5olBV2ICdfDXlYDciU6E2IibkreHm+dxkLRWwFSe7vcznmC+YE
mRXZLrHSav6A/ab3ntloDe8JND/lfogIrvtuJI7KHyQyJ+PqK7q9EYHZcr3DUGWgK1+WzffqyeAH
Kyv7WN3MaUs2ONVkqMsFCXincNvsykGT2X7Ohf6icEjrUTekCLMT4upR0S6TeHVF3uuc41ytF6Ft
ZIlWv9PffNuwQ+UAIMVB9Izy7dZP71q58vOiKS9Wo9d7UPwsB5qGwzP0srw/KPDo4xk2kmu9197d
hgH/38Nn3IbB2GNA7jLkC4yb7mYPlboUJldGFUIhxXm31Og+tSYzcSF0/FZe9UPMBfYM83+kncdy
20jbto8IVchhyyhRkmVbEml7g3Ia5BwbR/9drc1vgiyi9P5TM4sJNU10fMIdUHBY2bVurztKHX+0
PsgWmtcXCAX5a2gCgvEFU0sbd9YpaZzRGkxLSR4yF/gFj+40HSjcpQW1CIRaKuBX7YNIappW8Dp+
xE5IYg58BZKcBsfidrX9oujMEeZP4mMiHwv5gfOiszKKNPT0NniMeis96ukU3zcaIgvcJSnUnqRE
TrN1oE2gkr+9PfRFod8AIwW+l84kSoPuXIm44ph0JiiUg4Pv7De9q/2dYhrwOkyjf4BaueRrf/Gp
1IsRFQSPggsIRKxZNwP/sGDKDZEchrAq1uEwWM8WZgBPE7+RLSArQkN74kiESyt+bWSpxSI9C2Hw
zvVYRpv0tDa99NCM4NW3iXDr+IthdWKEX/kOY+gCXAwFmJi1G445ZnKCOGPn5CimCLWG/WOLTnjb
Oulz75SHaj7uwS0p0zoqRSIeAjVwslcf/tBSa+Ti0DJpAFaRnQQNAJ5mtj/KyUdcSpnSg+DZsnkk
B93+CknQVWULwGl+Z9T8Q1I8pD0XwLLXhqaZyEkBiElpWLYA/+l8lZPAx6wNUvrTmfqJBcqitaGN
4k0hkI3X8Lz/C9RQLOzKeUNZ6hVIRXBknCi46Pb8i3mxrGaqQvHCalY5MQSKkXiLwQZc4ePVDCta
cojLgXTV8D8jfVDWuBGm/5m9kn0D09GIB1EWxbGLNf2j7i3yt2HtCZqRO8TVzNmU4JhLu73zxhci
pOYBJLr3VW+sSF1VeZndW+g6LeG4Zof0fTbALtFj4djY/HG+CLnpNX2udONLGvmQhZIu9B89wmHY
7hRd8JsbjXRJxvH6mK4p4Uygpua2vV3SZ3rvjONLRMnsq2O74lsCmeikiSTeAH4y/7t9Ec2O5/s3
gnxjveny2jxQ598oTaha1nF8MScLOnjeFKBFU/Gml45SIcyuECH4XvOZ3GFpj18bmpa8bCYheoWq
9PnQ9ogEAxGFeEGgu7nrXMWS+knW76JUm13SWea92gfuW5ab7dvtj5Yf9c+b+P7R5Fz4BVPCl0CU
2ciZBpi/YWTen+QLLPeqxg2IUpwS6MYCnunKWPSQYT0hCW6CBZxdIkFZeSIzxfSSdFrzTRvd9kEq
NnUbc0JRd6GXeWX3MBgwUKrUCPhos/4xjZ8+AR0rXjDSQrm/JWrScOTsOpCwaodgRFIh+HV7Mq+O
CXPCA9bj8Jf89/9cVUPbK95IqvLC5fEb6aehXLuN6Sm7IqlNZHzapmwXoqlrc2ohUwVy30C1x57N
qUahwUD7l89EDvOl1IvnvEmMYyrEr9vfNruG5UaBAPX/BpJb+J9vgwgowauTeGmVVBLJY1yBayDq
dZc5bz5uRHew+6zftwe9mFAgDXR2gfdBSZFQsPNBrSqd3DRyxlerjsjTvHAg9/YTz6p2UQGcBIA8
3MGFVXzXAfr3TCD3BAJMXv2axO3MO/BNVU5a6jjlG9BVo1y1Ezrk29FLySmiMs4+FxVC7feBHut3
VUilfOdOlabe57reefsgNJrqMGknxy7rUxBOzmezypsdFOjpsRr0ddVa69TpYZn6thN262y0hboX
lZEoJH4WCtyUGXnYOnyMwpfA9Me71g+qem2HTW6vgjJGFgSYiPHZCEIq5Hhv1sc+QpQBR3UxfIu9
0PD/kPMG0888Hss/RS/cx1Hv4V7jThk2EHZ1N1mYtHk4S+udiBqyFJgjblBQTudLZZa94wtQxW81
MS38pCCGr6a3YvT3Wg1vjS60Rb09Js39Re+HKmlqDQ6CLxZVjVrkuDd+bO+gMUymbks9cxOg84U3
Z1mGjeP67ZuWD55JL77AINbPFTxNCLWTTdbUw8JhfM8gzneOyZ0CaIUE452/cT4JAXXaaiiK/m3I
tW5YReRl3TpGqSGnujAN5tbRkv6Ph3uyu67cRn0KvGEYUW7oTRx5tamoAdVgZZotzMX8lpBzYQHA
5hBx1YOQO/9dYwkNwPCH8s1p++wpmDr/DgRMMMkHjQz0wxMPl8TjFcXnDf7i7DEjpbTx3iR5N63Q
+OX7nfvbDIwh2FBRH2C0O+6QLey++eXE98kQkWCI5AVevX7+fY3R0s92qu5Nyegc1l5eHcGNqbum
SYffNTdi8ZAibzIsoMzlnXe23CDBZObG6Pa7V8/5sBlKe7RnTOXVwJC32eut7Twbndt815wYplDG
pc91lTvFQzzFxdKivmeI58OzsYH3UfABH+zMwW+1D+eeYqvzisgP1XJrdNPx+xQHwtpYte20b42B
OZebDRZbrvDfXM1QrDshQqR4dLNNfmaBEXn7weSW3dP9a15cESMekuiN1mwns8fCtRWDmW+ozesx
LhU1nrVT07n1nelXozKszBZ23rjHKToCHYzjKjotWqIN3WYsScRh36vemyskaHry8xr+SaDFW8Xs
w2SfFOwE0Ohd1W2HwNdxok8jpX0ax9AbnilCe38Rk3XLv0MshPki8Msov1jw7xm3rwXybSsVQfb6
yfZVz/3zwU3M/gXWYwPWBIVGAHG+tJHaOZU7Bd4rggjIIziooLxiVZc9lHpU2ls8KoolKdKLTYxr
LhhZtpOOTLHmzJ5y+ssFGgrUzsY8qmiOx6H53Io8pUUW2IEUmKGQ/lULtMLf3f7YqyNzVknEqcfo
c5oz2hQT5c0+f+PVGzgpFLHUVu+enVxTkWUWOA2k/jLcTl4E/+5fC3ICgGoUM8AlI3Y/uygc/MEM
l9dPVtA1e1cjY3VCi8HxDhWmEM6O+tHQYxw64ZYYK+oDDiFKse5Q4wgPeDnZ0cFzC0ptah+1PzOa
mUvB1XxeqMy8i+VxuRgGv3b2pvlhrBYG/nFvXWLX5gr8RfkT9cK62PrCHH+OlvBfKujoyub2esyv
6/dxIcdJCD5FmTmPIqx7sA5jHhwVyy+BbxTIBtS9+yXqw2J7e6g55hHPL75Roqd5tFDwmNsoi0Gj
La0pyls9ls1D27Tlz97H8E6JdG1dalVkbDM386x1gxV8fE9uYN+3ltN4C/H6/C6Vv0NSvA0d7gpv
9mz3JyYNXzyN/TfRj65xN2Fp+C1tspzW24D4iimxI+s86Cb9MYt4Kj/4aPFW6Xz/u50P3Fx9ttST
5ialA8f1OPqqGgP8R3umL/zhFNPphINM42Zh5i8/WI7Ixc1zTDl0XvcKdO4eBf2lIxpE3cFMrHIz
ZMPwKUuh969qg9dZDWxRQN+zm/3tVZdfc3by+FoAe5oOPQ/S9bwSGoG4QH2hTY5VkKp7tRnUxyLt
fPrHbWwB6xn6bRsb1jNGhfWWIm6+sNiXG/yd0GISYpMMghY/v12TUPgucMHkGPRieFC0wtlbIKy3
SWcqS8/ktXlmb8vkiCgQLc7zsRqH6rqvRelxnMp814dW9r1xzGGlQIPawxCbvlMjxEi+TZOlHPTy
/pCa8zacPsmwhVRyPnRXDQpdSy85upMNLL324hc17KptBZjiMDVedfIVyve313aeM7GTKdYBxnDw
vZH8vvNBxzGjyt9QxUXICdongBcUayMNOYl1FMXJuAKRoy3h8K98qUzs6akiWUGUOcPhKxpSR3VU
ZEcgYvah7ab2lZ01Ec1icUDKY9jf2kkJPr6N0HTxmFiqNdjSzg5t3Hr+1BlTfqQxf6AvFBjrgerK
Vh98RJduT+uVI0N5Bm1lSmvcEhdbduKwQhHPjoXv9z8yf/S2momkCqbG5T1i0/oDJdj4OzZW2hNM
46VVvT48GJV3WjEo/PNVZfIDVFtsVrUbs/Fh7Go3X8F5QEs+6wrnayWQBAg1n+ZSSMK6qTDGsBfu
yGuLTFkD9WUVXhgY8fPf0EYjmvl+kh99SG9H/otmkzgoeLajisCmF4tgNSpFs1D/vXJ+cYqxCXJt
XNnZYuejllnk1UMZ5cdJ2MGd7Y2qvUWTudkXZWMH67Foq7Wae1BLKhKs24t+7SzJijfQbsAbRIKz
sS0lTjis+dERwHvWA+hMgAnN+NdHASndFhPysAt7+iKRptJCg8Lh6FKEIIucfW/Yg0h2IiM+lYou
OkrLNZTGaGjDbWshVwzILQV3FmjKp7EnUtgTQFsHB/GDGFCKGqcLOc5lgCB/D0oopI3ovkCbPZ8D
3QrxyG3D6CT8wAAZVwy9v484KtwtZgmALyQPGrdeUkbOVh3buNzUmN1264hqmLuwIBfHgFsU8W8Z
qOgke3NFGKFGvtvrRkCcGLe/BQ3wx3DAjHXfxSNyMG2jYl6Sg5qx1p2tx/F97gAluL0prv4GqsEq
SQ+OG/MFMgQG5vR4o1PdWNNmYO/cKWWU/kyS/uegTs5bZGQIceZ+OK2DKgkX7veLU8gUoH7Os82Z
oFU3e8+KoRwKC8G9U063Z8t5qWKamH696dvW+67R4X1EyStaCEkvShuwj3C0kDEDSqX0z2YXUIGJ
5NTEtXJECi7ZFBjGq3SdSONS3YveMnN0UNuthMRPtI8mHeq7ViT4Pwbq8DywMRdqydcWgT6uLNXz
i3hxznflSEIC8cIJTsaIGsoqzMHgj6KYVMRUYnVlZMJ5DPykviuEW2w4t9PCLri4lpgP2ZuQbSLy
w3nyrVmSL2pPKNPaUfAK6MM7ShWNx9Qx0zdbMW0Ei6Iq/T1OyXC8vQEvbiWGxl7U5liSAjlzOjlg
TxyaLXaANjbFHYJPDStRUUyqInGw+tLd3x7vyo4jHZW6JLRA6dDK3/NP6deYIq0HEBCdiLCGl05N
W1IxXV3bkaVuJss3P4cBu+H2oFc+kr1tglgjO6S2Ief/n0ETN0FYedDjk4f27DMUZa6VSrNR2G5w
klY+SCPiKEsvXMldZ255ZuQc/DOcIDWwoT8lJ3SGXSQu6anqVB0gMIbIPdoBAFJDT72Fy9Xi/3oW
hzMqb7lsCeNWdvGqK+UAfXp0k1NuYLym5iESKN2kQrVIqLfcntBrq+g5MhClkaoRIZ5/odk1XKmA
zI+9g/P5SLH6pdQEitRT7ADRshKSWjX8cnvQK6dE1xGAoDcAbR5ZqfNBp9BWDLXPlKPSKV65Crw4
ORlD7myC1Oo3ROtGv86BCj44se0snNArLymxKJxFG1QDxel5Qw8lAlWPLds/BgVOeisdhkYNTabW
Q9SGNR/Aoo2tYYoCOIKtft6uS9w9KcNCFF4lbTosHKOLxaZEjjMQ+S2LICP087kICRxFCUz8iCa1
em8LC5Bg1PSqu0nbHvjR7Zm/OD9yNPYVCYjc13PBpFrXg6Tp1PDoKpG39ftM3Vd+cuhyZE3QhBbe
y//feLOwxdersR3h9x27IIn+To7fhCun6ocMWVn7V5QGrf4/fCGycGSSADmITGZ7S83iEoEZMzxG
VfkzUDqoLK2TvDagm/jAPPr28Q+UvT14sHimEYOcLx9N4Tim3Bgf1baJvgIezA6ZE9Q7xadrviYg
dOP72yNebhjSR43CmHT7xAx2FnlFdjBQhivjo612uB54vQaETaX00ZeZujSbF9cDtGYSR6YT0qmm
zmuALvJLGjXX+OjG3HUKyHD/kPdOW27GOhPTxnV8414Lwebubn/l5UZlYNlepCbBVTFX8dCEnliN
bUXHcAT+tBallyobxYwSbQuEu3mDlQQd7PaYF9eS/FjaiVhlc0BAd56vJYh3hCz9Ljm2bVu8+RFc
CpCmnvfJUUb31Z9S8cc36gzd/DRMlnySLiNqqlw0Uim0Qlchdpita9FGkakkRnIkuPF/ZLWLonMW
GsFeyXzrF5KHESoQ1ajDOw7J3RvRjFsw59WH7yN+ho12tAzswUvMAkkfu8gMIk98pDE19ds6tpJg
qyaDoEmnOK+3Z/wiXpPfTLwqI0gEsebbC1awaLxSSSBHqEjgevnY/KoFdVuX93IXeZQMVmDLyh95
HgCRBuSfHG//giv7jNz5PWCXumPzAmMWhZObTNScoMx3+pdyKsN9EtAaWiPQH+zUKU21jwapspzJ
E0RjnHN10XbTaGqMimElx6nq6mZTBR71a9stixcFPtMdDEzvN9yMttvHnRG0vAZ+uCDJc+VY08ym
lghUCLW3eZiaYm6gWCj0H8ETusqq1Jz0qa+V/rdKWdnb0owY3BOUxGLhVMva/Vlkw6e73Mm8vSDe
LiQvYAcSwNV+eszMOG62cd7r4g6gX7awqle+j5YrmQnlCIQC5vvK7gBkZ1mQH72oMb5ZrQtxDErz
uoFq8sp0BM8jhNWFl+cyGcLfj31M+oerC6Wn2WNXaSM+Mn6cHfHOHYOfiW+W6R511I4ClGIEL4SS
tblReda7X2pnIhSgIURWQ+Tsu3uEvttpq1RDvJQUXXkwUHYBqEE/lNxoHm2hUq0FyFdlR82ownBb
QkZZ0RZx+wdUqOtxIUK/MhrCfUgqM/1g6udN18IE6tCVrCgEqK76Ak4Z4U5qnk7yx4IAFi3c2deG
I/knkoHtD3ludmfTE6sLtQZRByOqh3xskGOtqXc1/ymYaX2/fVlc2b7MH3sXHA/qBHMZRq3pMDGx
qwLcvmVM+9DH0Obgx3nydnucqx9lSLcvRASI0mYbCaZ/EXM1FEdRJuV3zYMVgzo6XfJC6xdu4Ctv
Htx76jdYMKPQNd8ciKgiNoNawdF2pw4fI63qH2AUaXfphMdQ3tjaK0LL8S6djG5B/+zK1cs7g0Iw
iSv9nXk/KwdNbYSGyI9qlaGpb9o1+z/xnX0D//Gla+MlX+srtwK3ndwlRL8052eh9iiwqDRSpzg6
aqB/xW4x3TRkYQhmpclT6JdVsKUfBZTz9mpe+07AsWBNSO+5keRq/5NEam3VRsKoyiME/GqNUH+0
LY2k2BiiAU2O99f+g+OxnoCmddoLAIr5m/PxUgHZpRKpdjRpDT+gUd8AbjHpvEMLhcfYQCxc6hde
bFhGkWedEhRFG/qG50OC+KXMjhHCMUAsdhemonlOwhZB/GxssHS9/X2XkRINQZo2oCKRSEfLblbl
SY22cMgq9WOsiebFyavhsztAe9plGRAktO1Kq7rrNQ1yZaqk+DJVzj1ogSX9povtJPuSXAVUwIgf
CN3OP9qg7Qi7XjOOeGypd7AVxxPuO6Dj3T7HJc/a45kVL/kOXiCQiZWo8sAPoB0qVa1mH5+nQyGC
xNSP2BmlpzjsUbZDzPRzJxodIs44Vr/U0cAUTW2nU17W8WYMHByz8PHDALuC2i7qcPx7e0kutjg/
iqIMLVpUeKmUzH5UkeCerHaWcVTyNPrVN1HqY64weDp0VT/I7uqoBvxxe8zLPceYiLMhfAS6DAme
8+lvSdbjYrSNY5m7zs8Yh7hPFeR86Eahvr091MW9Lz+PihpFW2wQkSw7Hwpe2yQfUPPYj4PZrlHn
yNNNPShLMlnXdpSs3XIlEhya82pq4HaqWYnAwp8rLR9p65s/gh7TiibQmj8W7hPpqjOMpSfg2uKh
iQkWCkADZrezibQVMRYJv+jYdmpirzqrh6oWNch40F93vo2dhxLM7Qm9tnZS8ozojLv/AoZbtxVt
jKA2jpghm49K4JjVPh1G5BSK3l0STLxcPTomfBhRApcTo52vXoH5q5IlsXGsI0NXPjkIKxjbtm5U
+/ftr7p4S8maAGewgrRqUJ+cnQKIjABmJgtXXUNFSddsZT7uJb76NeQu2+UuIu6bwcBrGq1VJ13Y
pJebh9G5F/ElkJHQ3OiWqmGZh51tHctIQwJfKdGlGqrqDsmZehPA2FNWni2q3e1vvtw856Pq55Ob
JlWUprrCqKroX0IEQu4LiDu4Q+vWfzG02oXH7docE8Vy3RKme4jJnY9XQ4ofMNGzj8jSp9vU1cMt
pcRoVdlB84SORbWOfZSFcSLp/ocv5VspDsA24bGT2+yfZzzuA2xdusk+IneEEWRqqtE6zKem3hYe
KmShCDBl+fjkys4WtTrC24sSez86uP3VqX2s0sS8gy7lb80OR8UNkEIbfGxiV79uj3htE9FkVIkI
6e5xbs4/UhFAFBOcoo5tabunvh71bDdGuMCs40CHa6tlBU3dtkESd8mN/PrQDAtqUmP/y3//z/yO
fFFlIYp0BI0f4tnj11jo1XQP61pr7jEKYubB6C9Jq8vb7SwlheBAuUUWmxDjxSf6fNhECDeP8fc7
oQCh3lkow4zA3Iq/Li21dpWmEEeBCjsbtC0CBLzsj+5nQITUoSXvzIWFOP/qrm9VeKpKeeqiQEe/
p2lPWqR1W/6Zvy6hcb1ptTAenKwOF0a+mG/Jf3DA5NLaYMLn0AWjGK0GxbjqFAdxDqFfM7fV0Bd7
Y4giJDvK4BBlab3waF+ZbZBNYIPQDARqO283VGXpoiTf1KewhrNTF0H1iHZdvUctyN1iKqRt8V0v
t7hTVl/NoVUWzvBl6Ej3XHYHpWeAKZf9fLXLPLC8HGGskz11eodAgOL9tUHlTs+qISZz7xAs4d5p
W0pD6BLl+Z2CMbd9n2B6uXBfX7yB/BRWHB6ThBBYcznOckxMFiBpTjCm8N8MJgPPQxH9jLXBWqg4
vdc7zjc5Y9FcAFZGXQ/Y4vlnB3WMslVj1qc0DktvHRDWvojB6bQt3msI4piVOa1KXUozTYirWQBF
Gll5CiNI8+aoxA1edylVe649WCV49wR4p8aK89kILcXfJU0/HPK2qdV10nWWtiqL0E/WqhlD1kdO
tEOECbq3sw6LZHpJGxiOH7y3mEwKL7y5II2kJcT5B04pqgUtWvYnHZXPzVRINzDbqzcRTmL3bVd+
IrorF5ibF08fY7qWZNrBKqOBNoubAEYCx3SC9oT1pbP2Oun+PdJRmiY01FS3/HiFWA4o8fqSuQCy
fHZVgTDyat/q2xMCH+apbGhB8gQou8BRlQNlQyAvfVfFWy2e8mwdukaHJAXevR+ear6YZqhsCXj0
m8+nukf3oRjVsjuBbgqf+aXfuzQK9r05Zlu1q/U7v9WXIF0Xrz762vA85S2NErM1R/uMQQyDbDS7
U1ohLL0uONkgSSxUSTqhmofBydy9oWMzt6Ly9O32976T3WaHh5oPGRd/4qVlzddZLxsY0n16okYd
vg2Jmt25Y9056yoPcnRoqkbs8LRFSKnNwuFx1Lz6R9iieKTUCEbdd43WwZ7rleLPgDD5c4yn+K5D
++MOxd1gZZSfw2KnKrp3F8Pu20cdgO+FOOLy1pXwP+aODEbm57PTkQi1r7GOSU9WIuLvLQytxxb9
L31loq2wVVIt3Wgd7YXRScNVNRn6/e0pvHJS4L/QWaEwAZx8zv3wWr8pArXITqVrhJ8rpLg+hQp+
njjnIXwTlM5CZWluLQ7mELVnwLMsGKq4+nzJujRJ8WfR8hOt9Pqx0Z3kDveGHnnEaeqxLjOLZ88L
wtdKd7Ju5fdCVdY5Wj9fEsirn1LUel7EVI8d4mJmsCknpzpSsJ82IPC9TWrZ7QbYovKFTmbSrYom
7ZL1aE3+XY1Z04sBT2ztiAkRy8zglYuyynxMkpB86va06jLYne1M2QQkCYaTTKdsdhRHxUPrs9Sz
kwcaGWMe/E5RvLfrIl+1VjP8ADHlIROfoMJCt84Itjg6J+W9pJwbO1xG3Had9WX0q5lK5Zs3hWa9
g55mWquxpPIh4TIiWqUcswOgHcSGHD20n0o9zZX17S+ZG3S8LxjLRDVFombob55fKhWdnrrAn5rg
J6rrranHKPuVKGSsdUrHd8LxCrGxaN19oqMRo61Py+IezVP/FdN28aUZzOGnodJC22CXnKKUmU32
TleVdI30x3+3f+xl4CSvAbJXskpe77kxR0+LBCBGXZ7sVFO+iSLrP4EOQRPJJ1gN/Sa5Ky0/+x8i
Fzk5BC8u2/qi0TzqCQ3P0CpOnK/0fqwM5a5Hz+VBpkOPqpFPx4SOBHRL1TrgN5ytI4HMzIe//P3K
5wYhZr4AEbdjhmYad/ypRphxRfedNvDgpt8p+I+fDEO0G8B5/keRnmhMU+tzMD2QpRdrdnlpZkrp
qTKaU1/Y9XYQ/sgaF+I+DPW3UHTTvZWS2uaZWNI9nt2aUvbYBIuOyxwMRgBOs4QPwD9Q4sr0D0Bk
qh0wDW3DDyyQRzUg5DWVs+mR49ojjYNSbN9G29uTPbs034ensgXpHIcUeO6zIxH7aQPFw0PO00jy
fZHj0JNoGfUt1w3JzEJvYbw5MIaiuER0yhoQME0NWPz5Gcx816brLAAwqKowVsaQFHtX5PHXsBhy
9JKgce7t2uGMWa3ufkqyHpJgSb/lt12jiX3766/+Gu4DcDFAq211Xqy3dIzDJED+0DZKiGHJmPnb
vkuNV1NBrnvlw/GUelTedKQ5HfOUDWUTr3F4nuJn6vztwpMyi0DeJwd0AOUxqs5EYLPVsMuh69VM
zQ5tNvyN7KbfTnmNYlXhG5TM6K+tHB0dSzXUkZa6PRXyFv/nlpdDOyBagCxRfpQh/Pm6pPg3qjUC
bwclpK5th1ohVlyKv0we1bfbQ83v4fex6JBgFEVhHVz77DORcMq7vksK3AHC7N4wUjQH8rSJvkAP
LIrXZqyL72KwFPel6+32zVCMAgkn/Gv2Hpc1/Imy1YJv6AxjKRCLJKVYOtSDTtkyTLSdqg2qeLn9
k6/NDpE/vQeCQwIMeYr/KRuk1dT2UdKUh0Fo4rWpgmMs6u7J8G1/4ZG6OhLxPrefS/o6j/fRCK5c
JQ/KQ6Co+m6yAwcJWfLYbVYGQ7Jw31/Zb0DM+SqKTXCg5kAtD44qnvVaecAOHkw1cnDDeI8rR/Bp
UGpNW+sIT+8oA4rv5pS5w8Juv/KpvGu0Nijpu/Zla0ONJ0qJSXloqyx+7sLM/txMzfBdUwfj7vb6
XX4oA2nE9rzeQEHmEEulqHuzEXl/IItBMLh1qgclV6x7Qqn0SVHs8IlGxlunB0vF9llZGNQqQFlO
lgcHiPb4nMZX5b3q+KhsosXrRo9Z5+DIJosWC1M5ixYYhmIDRS1Ok4a8xHuo+s/+bN3IjnS17g6T
k2rbscXWPg/qaa8qQlm3dd3cjUF1uj2nFy+X5D3TA3QhBPJ4zntENmUFp7St8lDrQOPXbptW2yKy
zVd1xM4THbDC+VyUtYXssh8gjJ/Uafvn9k+48tkA8OCykSFL97LZY9KgSxnqsJzuaT45aEoPJd7y
+jQ9xO6A10pBMW6Vdnm/sJsuF9WmlObAx9HIAS6oGWqexNaAbNehwGY+XGm9knwxWlTZb3/d5evE
3iFYpdJOyV1Sq85vHSUqAYfhsH0IPfxl3gbIGShyAd8pjvXkaeNKRHGErLUXacp94up5uxsQGgtW
Lt7ORXtXdmOkfb39oy5XXbpBUQeBLUwLdp5l1aA3e+Tx+kPaUcOkWlvh8W0m4z2XTG6sfG9M/vqx
P2wxnSnvjRafkNs/4HLy+QES3CPJo54zr08oHSK2nZUOB00NjD+GUIxupaTm9OETRTEcKKIsnkm4
uwyc/jlRqT3Uoimd/tCjFvk9NdIj5Sx3C9S0fIQ/ONxJNdTFcERu2LNXmJ4z8RGBCOgeqi+zFY/K
Fv1UWx8Pgl37GSe+slyzGGq30iop4gjSdHiNnJbimdGONgpYml/tcnzDxAY5Eoq7I9s1+mRFSgiE
klyNLCsdrbVhDTHaVUnTOJtMg2i6RkQUMUO47D6C/lhrm8ReDSawjlNDFUxi4GJj1moPrabmPj6r
o9tnq3Dy02f4wGH5kriAFumICODqTt92r4Fn5/yvEAwrX1DhrREgpchrvpp2oXTPHCj3Lo9Eov3Q
sErw/k691pDQKgbMqS7qB/ILrlFtVY92ba96jW4EmXQIHRj5ypZNphTtCTWS8uiXnVceKqswfsLV
aaCpZnkl9BX3g5ZvUEuwrXVZ4SpIZ7tL9+VYtvmJwFP5myP77N1JW0z0JZmWYgUXFD3CPhv/C4vR
ezRz3M5W7L3W3bjCmbx9D4bKXQeW1j96Y6TXK8xE6jdKjslr0tPHwEzc99Dw7xtA5T66juO+wL/5
VYHHxnzhR2CuULLs8HTBFio8Tfro62DuzHj8m8RRWFGEp+yDGCQq+vcmllA/08YaEMWvHUN5Qgu7
f4mRWK2+0+nuP/v4m/sbsudSX/XOFEzPJXyIamXotTN81iHFKCuqW9GLj4pcsg5sP022ZlVW7r1W
tVhRVnGGYV0TDSG+KlaU1f8xSWj1VvT18nUXuxQ1cStwf/hp2hULwc1l5EeL25V4fMINeJPzNGtC
09YmwKwPrjGox9DFW34V+ciKruIMDJ2O5rtYK3Fmtk9gaEbdX6MxJDdY2anPqeUFeH34bTfiJUod
epe1fP19HE7oEK1sNNpQYPaMclq6iGXwOzuW8tdCmaYpCJJUhhf/XAaJGwVUb6Lm4CCptrHxGO5X
mR4XqM53HRheZ/yKol6BqVWdfWpwuISVpWuHNqndHyAgpyUQ4EXkxDR6Lk89DxAUIG/27vXIAWWt
btdIueNZG/smipFCGVDuCjSx8NjNuxnEFoS81CXl90vkxSwzIElH7t7JmwPHm4Xi/RkHxBnBj4Ix
6D9nGjrttUvi6KRF9jUcq3Dnp8DBFvbOlW9GFAM4Chc/icpcscEjW+x6v8EBsBH2HsuE/imrm2ib
GoW2MNRFUkz5gpEcOkeE4ZBHzpdbBwtOyDGYh6zWqy9pkmf0FwLBzZAWYaWt+zIsv91+1S4iGcg4
pBVMMvB+UuT5c1PmTjtUenUwtdD6UsRZcQ8gXnnSi2z6qygBWvPAkpf2tUy0zva1bUo7PokTlij/
OS4v7nM991phPmBhQ1kb1XT7B6SqHvFYG46jnldNsLMiq6nXBLfi1xCjsLMRU6tE0gxEXXhzL+bd
RprNgXUA8JGkYC4NMKVtQ1TlWA8Nfar7iXxl16amstH0TlnrY7/EO5DHdvb5NDoo+lN3oa45r2xO
vQ1Mow7Nh7q3rC3vwfA7TvVa200YMBZ0V5r4SxCiu/WUZwkSVh9cctCdzDqHREaTMLDOd5kpmnDU
sKF58C0OcUdJDrmFenioLQu1ckykss+mVyjq7vawVybZpUyO6okEGmnzK9iqRsPtO1d/wErCW2ea
G9XHlEDxdxoGuXqMbRQdb494ETJKgQ+giTA7ZFN2DmgVId63iudrD04k9KNbWvlOmzR9j86K8RvH
SQ/HG3xyUEI29b1JuatcAKJfWWfYZ7Td4a5yf8/ZT8HQgBzTDe2hhnzxLRs740WpYXpgpKfcJdmo
3qd2UD1hck5z6/a3X9xaVFFZX4zkIArRXJqda71rM/6hpz0kohXNCjfT6VWvPZSzA8RXFzqwl1c1
owHoQvOB8YDazsJHWrJDATtfe+CwShVdBVkL2Pj6KiTG3eTca3dQ4fK/FULyLzhh6sP9qI/xh6f7
/FfMvtns4RIgYqI9VLUfnKzC5sosncnA1MUfp+8oCJvrMguCGk5eHiwZy1+bcQQvwP0j3kfhfDYH
IkOrPh+Z8bHz6Z6hh49Hiw52khaOEy0s7+XOQhwUsCSVcpkEz3HoQWZnql3Z+kOoDonx0Kkulh9F
FtzjTGhHODKY7W9fSaboKfWLLl9Y78ujTKHO0gEpsdi0o+XB+ycsMeJQFFiG2g/K5GOjFKAtLjai
i8SzUzrRhqaNtVAmvzqiRO7ArZD0ktmd5VpD5xUUTB+MPCu3KV7lzUpVc+1L6dU2Blu6fvfh80N+
jz4TL7I02pPv5j+faHbISgzp4DxUGgxYYxqMbJuB31ZxGGqrhcGurCaUetgchHgUbeZ+fraiWhjT
O/pDAq/zeTQS+wXZ9umg91O1StR8QJDRSqJNUf4fZ2fWGzeyZOFfRID78sraJEtlW7Zslv1CuG93
c993/vr5UoMZqFhEEbovjW67gahMZkbGcuIc39pI/W5OrWisgWwmrkHU76aAM/Qww9fZDFtbEejN
UU5Gmcg4mcuCSVU4HDfO7c13pNzNicUhQC8MVmVRgZURbSK0kStWmpRCdyh6hBopeYoAyz+m8D99
dGdBduIGaXAzMw+QYWHPrGMY/9DtejKMWDqWFTezdKJ2F9JnOihFoniJFEY/lLTXXj54gLBMJKEx
KyLklfXFAXJ6yegNdaqf2rhVX2Rz1r4kADV3MboQpXvf1k0Qhy3wVQaeF6wVKPXrwxpmeHYn0usn
sIn2oxG0yaea1xwJmh7AhkIu6KpxtVXEXfmWTBpwfqgXg7TSFlaDiCGkPBjVpyZrjWDXDJH0WleG
871Hj+AAtVW3cXhunxnwRDDe0DDBFcACsHCxcxjZpgRk6Uny9fQbIgp+/R9Tji2FI2vmlPlcM9Lj
n74h+I4ykFePUCT5oUNdKio2OR9vr45GCgRBC1kKsIPlr0GkiasV2tNTrRbWUc6EaGkw/Yewbcvf
3hbkGOmmK0MtGb8r4PjXH7hosy6sLWV+CqghZI/qbJKc97JfndQhp7Kbj1TJ96MGOUYFaU/9Ks+E
M6iuFPo0Ab6Ky/jH/SN347L4RfCjMKfLEABzfqJa9s4/lnoKEh2Nq6dybANYlkylSXd+RIr0hKQW
JIohgOFoF4R51J5yMm/79f4PuD3zOEq8FuA+EEM3qPUps6eAjtn4pCNpwbgAcKAdTYzUfJirSNWP
EYLQw2+G47TNYsIiK+fRY0QQcAGZ2lsLT7teOw6rNcgXgi8dpLzzU2rxCaynpGsYVXAl5A0hyMmG
Ikj+jF2edIcgmIsYEsM0cb4Psy/1+r6SRhg7xNIsZcOjLw8Ln0QwdAiCTjApMIMuXudRiWsbHt3h
S9BOjt48j7lE4gjcrW2sB7uQ4JmUtSzUKc2PgakcZp8Cb+rOlVUVj1IbtiAH8Rnz1vVdHBl2iyND
gITHIGi4waL6c+7Aeuagakkhb3IHStjNQwiUpd7XJhyM/WRMZ0NBBPVY9pOafTDpFPYpbr5l8YTj
N+RzDS1VhX1RnytbK0+Z3TkmjwFI6//0uRWc1LIf06MzpUmSuaky5OUj5GXyBIW1P+6g/vHTDX8m
7si7NPDtB5GdQJDAc6hyra/PUZ4mkh9Ksfacot720DLqM7khwlxbz4P44Nd2GM6iUwK0Ai9y8+im
rTOZTQoOyUolpACRkBsTF/ILy9qlOXLThz7LC3OXR3ObuSB7wKBVYwNS9P6NXfhLlsvPEL0LKg4r
uuUd3exKKyT7OTHQh3IziR/t1hV0EIxGM1u6Ye72uGGO3gUAVDqMDMpe766TGszijqb93OnqeLST
SSkedclHZbUIk12VRuPekhRzLzfQT2182TXbDB7T3qSYAx+deDrfeceoq7Jy7FP7WSLTh5CJ0hV9
KH9QHwF9B9JDTN7nuGE05d+Za4XF6v5OL3yj2GnABXDO00YgqFt2jZmGi/uJhPRZaiDd05my2eOx
jOMsodtQT5P00ITRVjiwsmbGiCCBF8yaxASLcEDB4RuJ3DrPpONxtU+1GPlKGknT3tSj+CloBtSD
QMC/aPWgqBuXe23FZLuIyoAipTK5MB4gUwSoiRVzTcuD1TvpwxT72tmUFa/Jw/5ABd0+3t/ltxms
q3vFYKlK55MggtSXr339lRHwCcZ5nqaznARavJ9ivbH/AkapvBaGDjV5YPSOoCHse/M1l5MpuIx1
SYeSPkz0NbNT4zsCp2n6DdSePu5SI5gMy51GKw+81uz8unRneVa6nSOX0wmFk3lrdvPGMVD4I54A
DaEjCwPy43oBYzinpS6BeuusWAlctVQa65XOptLJOyuGOOe1zcCd0bLxR1pB6RBCe7drxJTWBtp4
eXhIIsWYs+g6sp8c3+tfUjgjQntUwc9TazmIQDvSPO/LQhl68yhJ03AqK2toHqYcyazfsBE76KPd
/5pvbeP3X1MMpkGQTUxDHE0Gv/iaEKDkqAxX8rMD92iw7+SoDKBkBQbtxl1lSXs/mJOneJLl4JGq
pvKjHhgHpBeqNYHxcygQG9N20PQP8efa54JUdIcKa941MqheHx7/aOwecr9S8y/ohJnjDoNm81oG
YWgeUgWR+R3VlVB7yfxhNk7j2I8Xo1S68dHyO1nexU3d9afAyIr+EOihFu5aVQ6+NATA4RFMdcsf
pA7cGbY2g0GHi61X5Yr2VWbv0aTLW5foWtIRNYVNkZ/TjK8l+VhburTbkmQvgddHB7IHitwc9GFI
lRfg1eNjHTjB+EXRGhVaVEaa9f2ANKD1Kx7m+VUOEapxlTBjguf+91jeaHiwmKHjcSRcoFZpLVwo
4pNWCJVr+Ax5tqwcDbWvvgTgAj83qPLtjSyrigdCra2a4SKpYTyRmyyOoM6YGZP+4qC+89zaHAxZ
Y5TOs61V866QkuaxyQXgPp9G8yVBf++D/QUsEg6R1wv3JOhRFkc/d2AegfnKee5yw9778E+/dK0x
7InH0Lq9v6k3sSHG4PhGRofFQTC57OwnI82jpi7DM1CwWXlIjAiAF3BuWXNnGn8TFSu5sPdVPLVC
bNFCtNlqJznZR0YYPolbnG7c/NsN5xcBA6LJKvZgOSLU+DbNYYbLzrldG39NKKX/IIGlEd0IqSql
tbaK78sw5G0LcHvMctNSYzT0+gsTC40Rg4bBuTC09knF7JGGX/TJHEZj41W6MQWFG8NmAJUEGS+x
/LWpLux9shBTfa6B+X3u1Gj8LFV1hCAnIzH3v+ytKcq5orXJpxWz6otV1b0tFXaraM+IihaHyYmV
eKc5tXPGj03ShrGbuwl2js4BkSRf/JYXVlazWc3pbjwFKN8elCaewQMUwycz7mek5GPlW9cbWxXt
5WMFfxulOPoGpME045bRcj/VQQegyXxKnaiSDm1TOYe+9Q3TnUwcmCuVrfMI+TA80no4/nLyyfp6
f4/FHl69EIRUglOZiivOwVzOhoxD3ZVVnXZnObTMYp8iNZA+B9WUTX/uG3rjs1xagrPOgXlQ1ASN
xdesAmYfE3TdSYdA9u+aWbOexwGNk32Z+drXqYC+x60mpQxJ4iBA2QWDmklHPhY1cJcBdVN6VTrQ
7mfkpBRyi7QbED7UCxS17digR4/6qun8bMnXc5d5Xu2nHzhab20EojeXmx2Dw9YSihiopCzXodR1
R2mW2VWqI+2nrrGULzA9KZ98KGD/7WppC6OzYo/nW6C48aU0URcXTukbpVbQjDl3/VzsUt3P/vAW
q5ObaNnXrCzMjUfq5tZRiWbkQ0CSmJwn8L2+4I0UGz3haHu2Z2hAm8j0eU3NZP5DKtq93j8UN5dO
2OJBBNGH96Jzem0LHIwTQ7jWnuWqVs9KPEpHx479JyWo1GPTGeO/ajhOGx/wxijtaEYwgPrwMGFz
kUQNFnr0SBbDs2nNM1NgMCaa6pCclK4EXwfEx9r1SZH8vr/Um4smrBKXwg9DaYnm9PVS/alQEchu
5XOpzCAKJSOafoEyDB/vm7n5eiCniPo4LULGiSfo2kxJj0xHHUQ5W7WN5Kua69kTTs98UQdLOdy3
dXMysSUOJLeZVVHDu7aly0TQEUq+5zHS80/cAfWIIs78yYjgqkIVKS9/3je4tjhRM0QsBRQZidm1
wVKOqIPFPULSkJDJLqcXbv0ZoNUjBDTD1jl5gwdfeSxSet46ghg2CETkwmMxZswA5GQkn2c/0O19
XFMe3o9O3NHuVZh4nqtKc+DLNuqfRWkmFwBA8DoHUHYYbuEglQJvsoNESzC23zSQSuUuMxknkxnA
H1zqbJb0GykGq2EMCBGs/zRjxlGcaivtfxOa+ll+TLsSQeM+7bKfQzLY3+pRIwqWswnQP9rVUekB
ipXQ1bi/z8vpU6ptqiGA/GKWgt1epi4+fCPgGQLlbCam3DhkSbU9o9JFujYdAi20oycDMaYv1NoC
ZCyDQP8aayWa7bFOdkOHtMm6T4yil+pjEo02pabYsEY3y5KGQXzY0RzkQFQ1+VkMMOblh5ou+vCc
pbB1NLsJsuWaefJILbpvRcP2/SLWV6K937SjtOHtROx7/Y1pZTNYDJ8dVNA3c4p4AliaSmKKKQmr
73psVrKbSLLyUDnIix7TSg7qB98S1d+ah3re2GlxYt+ZZ4qKERkmFBlbYZDjpqrhoG3cKU0xeIwD
DY9towWPXCrpgET6n6y0mw3vsFjtmzlq24L9m/q+syzvA8nmsuRj7zkDqEvLZAqjmuxxX1ihtg+0
NH5pkMx9GZxuq3q0jNKFaUD/HCiE3vFNy7wcfLqSjlE7eaXv9J86lKApVekOvaNU+SH7cnIs0yRj
KqQi+okle9o34aA+jJK6lTAsvMj//hLebjgaiCwpRl97kXCcq6wY2tHzx0n9p+UdfDC0OvaaCr31
jYsk3O3i+5J+IwtCDkZTZUlWmPSRZKZGM3lOPzokw9E8M37YQ1e4S2bLDt20BHxHLyePHDcyyvmv
rldQe2h76u6PYeGEP3j8nWzX+XH1RSshRNxH5ahJn5JsyH4bBmSHbqwque7ySdtgN3S+8eP+Itb2
CzodGsei3gpW+3q/EDKvyMSN0WNPaThNJVAI9FKn8gRdVb3xTN5eCEuw03MZRT+CeuO1sbCvirll
ctKzrMiHhaX2k8OczYhL9laLhk2l2sPWXMEiCudAEH3j53g535rji4jHCPoUqGKneBkyfzsV4fQ9
OVowufIk209hHSqnvILMsk3UOaAgkYwbQfjKoun/U1gVOwyL3OKhSeGTM6GdVb2BmPcQq2bxnGWT
7A6lbP4bRUX/7f4XXURAbwsW4St0LILxbzkXo/p1NYeQenhSa/sH00qyXYPRg6nUzlEKymBvh/Cw
3ze6usi3pjV4NJM69vWXJYKFwZjOvFcyL3rycyV9zLqs/WzMbXnIOU4bd+/22NKXF500Ti6ufUnN
BIm+lM7M0HoB7Y8LwzBt42pBp7xMYw/fwf3FrR0h2nbA/zi2Ana3WNw8a3WeNJpn5bUSMizgUIMa
mP6vXfw+5duiJbsJ9CGuDmgOWF+zSLI+LN7iUAnh0YbrkGeFW3T9I2ihldD5aKYHHEGJXB169dME
SnBnBIU8uV2TwapgbLIq3DwqmLUZ9aFqLJg6lpFtJsE9ajC64OUz8HeTdI3GHOqF+ziWDM+ClerJ
atTpZCOI+HB/22/OlCOsEq4AviNKW4by3GhJCrXZ8KCJjn+jOhd/cibfetFLNT8METpB/4U9QCUU
I6gWkMZe77A9jfYkaiOeHus5btuiKwEMIY4+230Rnmp0TjdWeHNVWSEtLiHojoMwlzwg8NwwlcBd
9UZJGn7kZcGsJCT+R0mp6UeEef+jBh21Nd29YhXiATGdh1wIRQGx7+8qhkk2DynoVMmbIuuHEwb+
rlCUbp+JvFOoAP2TyW2zhaC9ubC4YNIJmqnIQeCPxd+/M0p9PEVPUJU8YPrZn7I1eQe1qvzR95b1
4/53vD2ywhTFSVErwxEufJGdyDrB/CB5vhnJT+UQlidtDPVLrSHtNOg6MXfbk1vAwbcFN181TccS
AJag01nOzRd92SljFAYXDVLA6VsaNfo3x8gQeU2ZDalgepGMo+JkTGLkAwMpG45q5cbQm6VwB0aa
yHeZcU9VDAOXWocXPS6Lf+186j6No1W9MIopGwRf9pbgyKpBYJTMtona85L6UR8daXBKNbyMYZCF
bq9CyMEQyS9YJnNXklNj48KsnCLBMYkl6ngMGSyilbSttWwONMebyihoiJsIJnZShyybm+m4oI39
XDOHbgjEjm9Yt2X9rDfRU5w0y6cjpyUHo6Kt5sqqLz+o9ZBWH31CUTGkBETZidt521xPSxvxTH+m
5wYxsPLQjb1+bFvYPXcGdCTG3mzK6vH+TVlZHyYZ5ScUE/BM9fpSlolZEsBGwaU0Oua5tbCXvtdp
MY4AY6q/79taOSrQQ4KiR0yOEslyKiGkD6tZ5RRe6sQp93Tvki8AoJJTO7XxEejvP/+FOfaRap4O
5mnZpJAYPDcm3Pal6uYYysa41T+pcd0eA8WYJcazGM34bywKnVcQA5QvFuUuGA27WonT8JKqRdLu
6iCL+k9NnFvqvp7zOEGEJQFCc9/o2hekfCjSHXaX1/L6C/ahLs0JvT5PilNJPlfIXuY7hLim9shA
qrH1JK88HTi3NzAM0/c3LXOQiE2YOVl4QdWW9h2NCSk/1k4nneZ4rMozJEjnBKmQjXGH21Wq3Aqe
Ze7+m8rY9SqVjOy80bLoYtdqicgCLFe7oh55qZVp6xqu2sJ3Ay+lGnVTkVULJUEMqIouQR6qj2Bn
tSMo6e4MsUKxcePXTQGzlzHGuPzCm9WtrU9aWbMsaK6L/VjI6gG9A/PFkf3m476MPcRV/58x8XS9
e4DlobSlSrbDSxkPQ+UWVj+1bqCasfRgx/lWnfn2oGCNtp0QLSC4WY5Z15LSOZLG0kqn16ddF9hw
8GRIbKMlbhefZ4gtnnLcxetHr8Mbug8vI3AkN+NeShWEolcaXSgkRg9K2jkXgHYMqIRSsSVdvvL1
KHiQaTHQTXVn+TiUJnNlQ6hGl45l/XBKDUSEbwlygCLVP5ru8CZQosR54llEifn641XqNGb1MIeX
KdP0ZxSepHPaIlM/TM1WJre2LEApFmmG0L9Z0lU7UFVD5iOFlzkcM+5a0+ioVndDE+x4GKxww4Hd
PguCBIuxAJhgYYtbHpSYc9mpZhJfamgBvppD8WMITYkRhE55jYau+3b/gNwGaNfmFjH+ZBahwYh9
eMmHGWALQLeMx2cYnN92Y1ZfnIDRltdmKBkxSvhBh/vWNxa7zGikCLk7pwnii9lHPfUAtXd9oqev
0lDPyA7o2caxWbOH2+SF5+YDrhR//+7O577PbB7v38Wp7eEpcWLpe2BbPTKAk/GnpiK9VX1bNcg0
CXNioo6/nEsrWrXIeT6iSz85/nd5VPNzYQblrrXn9BEMcPexARpotphRZlyKdgjEGICbrxfo6J1W
9SDFLjoUSJrbMB4tn7sprIZD3qn5/OB0lWw9DdE4xzvaRltcxmvrhQdGMCeDcQaveG2/l6w28GmQ
X+xSH+iplcRPk1V5WS4Xf7MbWwXttctp0scGaKhgdjmHl6ZSpIWNH13Ssu6/pYPgdtQAqz2a1LO3
GGBXjSHcxB5TxWYS+XpxtO96ZoLk8FJIftN9qdu+elSLcio/j2DlNuZlbkvIIG0ZzGH6i0eDktji
rCI+oAwgLuNLRrvEpxUKRd5uHCMDFJAzty60HOlvGxTNTg2Hhj/NhsjtVCV5HknENgLjledLTAsx
FQX895btKM/ztO/TkoujFKbxRQuckd5P6DvHwedkQ2TRhdEDpTXwR/ddxK1qCfsghnfBlKmCilR8
lXd31m+zSEu7NrnEuerH+8pvpx+66dc7s0kc3dXx+/xTmSgvN1FRevlQ5cQOreF8nuauP7dquYUf
Fx/6qs7NTwLUycUlghANhuufpJWZxSCPH1/yzMimXR9TBnN1Lvbp/tpXbhMSfxaNcHJvSgULO8HI
4L4BxO+i6uVIgi7D6D7PTQpNx8Rwb1c11st9iyvPAV6RxEO0iRRgKNcrUxOed4jcs0saZP7TNNHB
Qyl1ho/AV+e/o8qRvjW+0jBfZFsbqoIrixXoPZwzd1n0jq9NJ2aYJ+MMPabW55eqkdtpp5hRheae
lEPvZG765pWvCGEdZWjBysS00KJ53Ms9fTtwphc1zrrhUFTMN7pwQ5jtxhFeWRn0WJQE4CUl4Vsm
6WOqBMACy+xSJrocuAkwwL1eRwJfaFTIfJrN1hj6mvNgLpgSE9AGQHjLebQu1owa6qnsUke+eqwt
2pRTM6v/UF0MPrV6Hj1QfGt3NDh1Yyf6cuAe5/gYK9L04/6JWvEcNjV+4ieyavrYi+vbV2owT3zb
S1irjkSpNI53UcHdcs3GukSyhZihlsiH+1aXWw4OlUk4PCe5Lt3O5XwjJOCdRbV08iI9aE4T/89j
HHX4znLo/7ESJ/goFbowCMEBPTZ8FIHQ4qrOdc9bxErpq2n20xgH7WMxzPXo0m/pnpXRiT4Y2QuD
ZPKifyLywCWxBHipIEOIR/U0WLDzhxBugH9gt5GafZPMW5098ZHeOzxhjL4e0R8FaECmYrvf+eCU
ymCN8pzs+XOSxnsKqVnzTXKsINxrVZ7OG15o7esJuSSR5tExXobcnWq3Wgp60yunulXOKBhm6TO8
DdrPOQ6mQzVN9UbcJD7PcoE8tdR8IHbiZV98vqoPFWfMUSRhzGx2Q5OuRi0b+dOA0GW4K2YyeMjh
sl9UbeZTFzmQT98/sMtrInaY0XqqzyJuIry43uHKKMuyL2PFYybByFy1U7VvmUEvTgoc/a9e6uKv
ve6k3+9bXbrA/7VKWsqQg+ilLC5nMHdGP7eT4slVpeRumZNquSia6Pv7dlY+qM4ku0hCCWdu5mSm
DFx9VEayN1uD3pwMmLj7fQeteXSKYlV+7dXB/KjyA2sTvQtBz0jVAraG6x2V2gwVZ6dQPfiMdf1U
BEUnZa4UR1bzqOhhX7tU5Qrp1/2VLicchTgA+wngAJVr9lRblBW0GTpxrRs0L27m4mso69lehnYo
h+i1GvjXEGS2zixZP+nhoR4Hps/U2twIHlfuK73xt2q/GCBZnqZYa5QuqTqdsrCV1rvGNv1HOaSf
5RqpuTURvIwZxIqBPdv0AUF3oq5zvdHoCo0VArKal/jT7HySFanalwyVtk5SwyhnOJRuGs0qnivH
2qoxrhxg/AM3BnQHqOglnU1UZk5Jn1r3ejhesj3I91g/OG2wxa+1coB5uhl+e+NvRx3geo15qlYk
L5ru8d7WDsoDcXhCK9bXL8M0x79oj1XOw/2TtLqtYuCKzjWOfoljrxOJVnjks7RhCKZTE5RgA1sQ
wrrra5r03M5Oquz7Ufcv6TBvIVhWHCJMSwIpSyGO7sLCHzEWk9N0GHleYKr8U8IzXJ/GPFOTI6T7
w6dRGvLpsemd4ZvRBuQCsQEdzMYjvuITobEk4aDoiEtc5luMrJQ9eEXFY4ohTp4mSS0V14K7c/xc
h2aiwM9dyE9KHcrR8f7er66eeh20AVB+MWJ0/bmjgGEVSDNVr6xDNfks+WO2b2Q0Zg9a2g/WLoii
WQTBeWHsDf5nMaQRKpf7P2LtzNH8+P8foV7/CEmFaWtWStWrZKX9Aqoq+5VRIjmYudEgV5Bpj/ft
rW03k6+M9cMnQNi4eAwqC4q2AE0sT5VAY/Aypz2UaJP6Grc0Cg9lm85waOlR8NFOvnAgPCqEyBTu
wdgvIv92Sltb6RPNC4u6+RPC3uufw0yWpGMERjA7+lNs/1YFKP3+gtc2mKeehF6DsJowcbHBQwOM
utQ1jzpzc2CM0zn6IO9SVzXn6DAb45Y40NoOW5xlkda/CQVcG4TKnDZd3eieXSjNc+IM/bmwipiZ
kSqxkS/O8xAgOLWrLVW2VcMwDADrFEyfy/gtQR84t+pC86ShUI4RupDuMCT12ZEHJlbLyC9Q+ZzU
MN1491ftIlEIeoAaGDf5esGZPvaKHtSaZxZa83mcuvFbn/U0fdSqgqWCzuwIqSm0sR8cpnh7hcHC
iDQSHwZC+Npwjl5vUVaKhqJANff7cuqN8ZgG5SC5qItn+X/hqQTDG8UaGvp09a/NGW0aDEB+dM/s
wtRLSmn+ylSh7bu5Opdc1jrUDkVIL+r08RPM08eAKm5SIMiu7c5qEhbQi+teiRLxSYrbONjpTtOZ
bhQ5OXwCKQWd3X2ba9+UsX0iKh51kJzCd77PBXJ9Go060z050j+3ZaB6bdVpJ5JKQ3S4gQtr0vTr
vs21Z558lhIUnGpE6AubEoA0LSQk9qY6j4MjILX06LeIH2z4fbFfizSAaiIYJYe0USDYr9cGXx2a
uL0FsKmSrH/QdFLT3Tz0wEX1SW7HDWviVy+tkeSAD6P+AAhwcTsCHwlvxWxMj0kc/0ktuyLbF2Nx
rur6IpVxelLwivYnaGlVN/P9csP8yofEE4H65omjFr5k4QVEhLyQVZheM42jeZJ63wzg6NMHr87H
uX6AhYKxMT2Lpi3x9JWFc2bRIgaNBxnQslPkx4NlMluNZUMfBC2ttvdjNWrdtvT/JdQwYzcIVMpc
w1igFTEWkS5/3DMJrlRKmaAgyUkWJyqGjL3QM9nyCqYvT32moCEojTQ4QseYoTIdodKhl7pFGLDy
5NCuEqSIhBY0eBZmFZtuH8yTllcNmhwdKkNLeghanX+lOOhUtzQHbeMrr+21gHAJxw9x/nKCbdJm
mc8cWV4nDUHX7dIxDv8quzgL93Lf+dJRy6dGOjn6XKCDXFvqa82fbBEYrK2bcrZACwp04vIhGFV1
kieofLy4zmp3bgfTlaoxrF0j9r+hVhxuDQOvHe73BhfBE/I1rZROvunJnVTEhxbgyLdodOT+wQdy
sreh28xdJQ6k6nDfVa24ENJ4uoVADYHYOouqYq0245jmFV84D8sSIesGTrUOvMNOD9puY/RyxS+C
oKWvDOhTDC8s/JWmjnAp677hBUmt+y7iz5Hu5nY/blQn1hZFmgV6DLJGMCQLTwUxL5QkzFF76HBW
M6QA8PK9hGOJOk80alPtfXwPBYADtifBLb88LbqcMg8ya4ZXTLCkfopC22p2fmnS/Yyr3N7gQltJ
tETBRTByMxqBDtnC6etBLOPqDc/MmWPZRRHQpgp5ym91huye4XTyl4x35xucd+OGF1o1DeSekSLK
PjeEJmaeUiUYTN0beW6Bs2ty86gneh4/qqCO6k8q9E8MdIdT9LfEf2+xB6x9VrDugOP4B+rP4hK9
e8ojp+6bpG0tTwuhTEYAKP4t95W+myqr3gB9395HEFWoQ3B8eG4ICa9NqahEDHqkUI1hxGTYSUVT
/g1Tijkd01QzuoMtR0wqy1VOS/b+Ybp1PSoVIHaYITEe2+Xnbfy8zkwmsz2pC/+KVCkPD+aUVuaL
EC54CGuzhkn4vsnbfcUkXDncSsGmsaxfKlpWBQPkYV5ZZd1zIOlRtqvIZHeyFIVbLeZbHwAMG210
6EiBltzERrIzM5SeRqan9kX0H8WalOYYpE61Rf6zto+QTMDMIUBrBLrXX3BUW8UMoBj3DHuu82OS
WNG8Rz9PMk6mVlj7xPTHLYKOlVMD5oWSKFOTPGLLIrfdWWZjJLXj0XbVqmNTFXSm4io2BVyn8Z9K
u7f/YSa12ipY3r6apMEUXciHhebIkoGJTZxo7AIc9YvCcHbwbAfHiBZndLSbQPuTNfa8nwZljnaS
HHb6HmbQZKvnurLh73/Dsj9VqQ1kzUEQXXJDTr4ETRvFh6RE4HRvd/Br69Pc+h92hSL7B+Auqu/o
Iiy+sT3YLXPfwHV5cubwCZ2aXttVkZNorolqODxxcVm78ZS1P/247Tbc/q03FNYhutAhU6ACITbk
vTuayJwLShwX1TeU14lCgL8jnDBf6xb5x2rM46+EqAUU8Zm24YhXbiy39W00jkeb/s21aa1qzDTV
TckbKcc86RKzwFliSd9bQEGn+85h7bOiigYgkkCWw7UwlTIUOOdjElzgRqldWEeCr07sT/tuTr+r
o2O83je3coVM0VYQpBjMdy5FnwHDyAghJZKX5iE6qrDRjNMhY/Ojg45C+Ri49QQgLbBGc6Ohu+KY
xEQ1ZiH6IzdehGBNF8AgaPrhpfPLyTwm/RBYp9aKjP9iQykBQ59IFkx5RfyOd8em18q4qEIjuijo
0Z54ZEYYE5nXSu25b06RIVFov7+na5+QJ4WGGC1WQTdzbbHO+siJRy26tEwuDscIlEB+cqbaCB8Y
JbDqxwzm2pf7Nte+Ix0iAniauqQti8uRJT5s6TpwYbWFSmCY5XGXSYgxGEXrvJidUR8aPdtS/127
FlSAqY6xuzTnF0almRkTtbKDS4h42+jGeMNHNdKyl6ZmbvH+AldtIbhOng/Kjmr79abG1OckoEVA
59Oh+ioncrnzYXJx9kU3yPnGmVk7m4RdfD0GP4DOL+tDFlx+FoQ+l0Rtsz+ykhTBqU2jKt9/fFFA
RYjR2T1GEITLe3c2m3CuGy3JHC+NrP6IRJXl77S2DbRHY5ob6/Xj1jgaNAwQmSVsXpxLzWCkX5Fk
x+vtQYZIsonD3NVbOY8OTayFf9+3traHJLN02VkaqBDx9+/WNvqlFaZEGp5Bj/8zrEjggEBG1cnh
vp21Z4GH+A11hdtcUkKIGS476VLfo/dhZA9OYEVn2iX2eVbAskLPZec9cCho8P4EZHj1hvm1UIDq
CGkrVVsoyBebKsu9zXRMJXnJ7Ng0EDW01Rj+Lp6KpkdPcXSqI1scnZDiSJpDljf5j/vrX7v5ggiO
cyo4MW5qBkGYlH6MBw+70j/7DLedE3KW59yYU7oPaJs1daZt3MaVPiZCBWAlITxg3gNin+uvq+cK
iqh+5HhKMNXJuShq320Q2NROiIzoCNzlfhbYLnwxqvpE1yz77BtIOF9yKAr+ub8BiriN14UySmRA
i8kfSAepAF7/loCya186he9lKdIebs12P6D1WPqQBSjtJ7l3glOgJC3Sp5NxkgAGZzvSUuXg0zub
dqlVJfvKyLeGb9aeAYSEuG0okAHQWjiRoFGNmU6gz1xVken7sUmr4bFM5Ig57ynoHiSEWh/vb8Wq
Sa44ks6cBBqD1zsBd2wXqIVueWM7Q2smaVV75ucN9kHTR43QLMyMn/dNvg2iLHYf7M4b/g4MK7nU
tc0SAoc8GzoTTfLSVrxQdhAU5mRIypH6ct24DFqomlvEUlbvwrAPYKnU5F/JPPovviPDHpsUYf7o
VP6YXzSpQ2zk/i9ccRD8LDHdRg5PDLB4pSKrcHzNCHz6OGVcuc6Udc5uIo/22l6VYkT/VCM7GFpq
G1+NstG2sviVjyKoryjBwDRAQLg4B+M8JXaD5PhlGhvjTOW925u1ne/0mNRBMY1pCxO54pJAVImZ
IUiwZCZBr7+I1SitrI6y73WAB7O/9LzsL2ox+A/VVMnOGeqvGDmVIDPMrwpVC2dXzcHWy7bilWg5
km7S9CeKXUJHcvLE3p9nyYvi2Q/3Ve7IxOgVEO6/hwTg7y7Jzcp3jSlAgfD+917zTWDJ8EuifMwQ
8MIlw2kVqz0AqEs89v3B7oJ4V8q+cUTUXXIeILG0/q2YS/rc6Hl9kvM2jA+zWUsbP2N1B979isWx
6xv4MPuGYbhJK5rhIdUAPSCops31ixlF4z/DjFLTLotrfWusUaxveSMNsQOQaeENlzXG1M8YsUg0
yVMnQSJRTrr20pRUM11q9cnp/m4vjAl2FCAWbDKsZNDeLDHzqGTZARG8f9ZNyjVuJxnFuOuFxggg
AaRf7ltb3GXBfAy+mvdCgE9F6/v6aFeKJVSBCvVcFlG+m7o0PFh6mB0dgDsPhp0Ujw5vwJ5BuXoj
912eKmFalMIIdDVMwyt0bdrspibowlk9m20QP9VjFVGFC81dGzua5YLeyfZl2arn9n9IO68dt5Fo
XT8RAeZwS6XO6naUfUPYYw8zizk9/f6qzwG2RQkiPBsD2BceoESyatUKf6hU486e3NbHB6NZ68kt
ggm/QnYh+Q/AFBS25V1XRGpidklvPgVYfRybDpWSICa7D1IxbXTsy9bI/IttDDWYnryEF0vwmw7t
5Pyxe49Wiphacqo8nX9XdfJtQOPjPh2pvvOsNTfJnLh3t7/yxZ6S4RJoM5kx2Ew06M/XjFtXCYHt
J8+DUOLHsBvtn15nf489L1/pkF+8TgnakQ8GX45Xu5wcTkZgqvWgps9zKhJskbWgrLZGMUw2kjth
9x0ecLsWnq89nSGpQsRombLIf/8jMe7KvqkZ7qXPWdIW93PYKZgRDeAKMZILP/39m5RUQMQIILSA
BD1fq4/cpokSO30eAwSw3FDTfhhgc34aRdyvJeLXnguGF7LDtOT4douzKVg9D00t5WyW6CDVFmM7
V+3uQQ0nK72Da5+Nygz1PKKPBLiePxbwPG78IM+eM7uU275Tn+MhSQ5Wgu3LLgm1dtrdfpGXx4Bo
Q8RhTXrF2tLF2DAS6oqGjxbTlP9ixYn7xQ3cJsC1L2k5/WJG0QI43Zru1mXYYYdyBOF4MOwAbLW4
RiY1owPuOnxBr49+FFZq7vqsAYmOr1+7L6fJ+W4rnhZzk5jzdyZL4xfCfrDy+IuUgijArwBnxY1K
/w/w4PkL7zLL6qc55oV36viq8uatqPqVhmOv3teuqH0K5dnYYsUTbhClXZOevvjeACUZwsgeL2bm
Fzfa7ECcd7NhOpptJvpH1GzNdgeAMaks5HnVLCTi91bgrmSOS1dB2UphEo0uHqsCP3rH0f9xVNs2
rswaTM7RSePKtf2iUtKPhlFhN7Sp6rIXPSl1hHNMS0v4gyYd4x5FYMHEsZXc1jZT4Ca/sLwUrd/3
YvAsH6itMzw4uZVNT04Q66ZPd6z7eXuzLisifvd7OUwSA24JaNyiiTg4JYLVfdW9xHiZbsU0dRg4
RL3wybQNdyMaHBydRgkeI09TPsap8A6Jp5ftZsC6Rd2opog+tUEbruyiZa0ATR+mDvuY2TbbiJ7c
+TaardYLhNL3L308dTiIFlkWbbJWsY9hGbftDrOa+jOSalEz+e6IAWlb2mZD6VS7yUaLy3J8Sy1o
uRs11r3kqI2Joq1EzIudLnvM0JhA1r0n0TID+eOTx6Izhdom6Ys6jaW7iQwd2c3OSl7yBkfrrUiG
xtx7QefiJu8GdXOwI0us4ZMuoo1NjoOZJWon0DRoopz/CNcSA9oUdfti5wCwOlizP62kUpud6xW0
vkXabwvTmb/e3jaXj06bFE1SxqogTi58JVqrq+tesdsXcHbdfqyC/t6ektH2W+wEnFjfCCtPtspU
um+l7fQrMf3K6gzEYEuBiya5WXJ2RWAPY6d63UvoqUgEt4Pa7clyB/1AA1UNfyBO0L7SBigZhPbZ
KMXS0DBeaaNeBJp3uDCIaIk/cS4mriJk5MIN0L7oih3sXSWiXtTc6ZfbaMGm0pX62+1XfmU96bMF
1gQRKMCNiwNRO7T16XUmx4bGTeiPEwDKjVek5auWZ+K3jRLUWsJ+GRy4oZlzcgbJIHlKeY//scMn
NxHo2nfFMSTNdf1JBFMI7i3pFUPxiy7A2Ns2oppjV+amustHxe72pL51KfwOFN8XS6eMezLSzoix
dzWrSB1XAoX8CX9UMMQJ2GWkElKBGGWhi7RMDJGnV0N81Jspz1/GZgoBy9Vd8CVFp26NCnC581Cr
4i1zsbD/aC6fvxCWT6xxqMqj5xQTJZoyRPwJagLi3seqdb8hJm34qH3YD1MVq2uaFPZFUUMiD8GC
SYG0T4TVcr5+neR1AuE4OgrcZo9pPxrGBp0BEb+OdlABdh3NqfsSAd8ptk6XJuVL1Kdm5lcE929N
nU4B6oWW+4WAVoebbg68ELM2WxH7TM2pQJppsoCCuyWD0XJMMPi1HKGPBzfVBcMlqyALncGQ+I0q
DPOlYJ8/o/WZvOUewgR+F8fFG4xk3TtU1tDVW2eM53HbVChX7AJhZHkI4qPBvxMmPDCJJlA+JiLW
k7codNqfHrIw0Scc5WDHh6HHzpmRFCGOVKn+KVOc4Au2Xp7xYM/jlOyczAmy32HXNeVjypjG+FzE
Klw/z8hqY2tFZhhsYar11UPemtnAnFkWPiBbqnIP6d8aH0CP1eZjBZvl22g0ZbyxRmdu7hU8iY37
Pkmm+sgWAuc69jPt4UF4GYAuJWwcCMJqGSn720d8yVCVeBjw6eT6FFHspSVaPLKHInHyrDuqDdJf
MOkMMW5tVYjwQz80Tuzns+JFd3lsDdgqZ13lt0CTPs6hGRq7lNYu//dot+VKcnNl11NGG5IbRq7O
hXy+67jkijoqkvhote3wMNVi/KTjcfgU0E0nKphN9VtJK2tC6lWLc7Z/tjaPuPwFsLdAe1Fa8guA
i57/AmY4HVGH7Aol1+5DrWTRpyjK223tqDCamwxzulhRzRczLoM9APE1kN/l+kQXkD2qHJpJA+Lz
9bPamRHA1wNa04Bv94nwQFJ66LdlG91NJTvPq2fbPCVuVz13aINlW4/JfrqScbzPXc6jHZuD2M/v
kBSZ5SQ/s+xpFp4eH+Ninh0f59ZY/ejWRvM0DH3j+pqe50/kC86pwCD3Ab2Y7ATTPHQ/zCQl9tcs
KcvkkxYwVvxmZQjqPyZZo1hrovCXd5VLESm1sMmGGYMvwmRTIRGETkh11PCeepj0BJJ1lHNl+gpd
XcXnOhX/rJwdmaguXg2DdwZjDFYgMy7XjHOcmzyvL459M2vDTlGH4lPsNkW9E70kk2eRhfW6n2pN
nHyeI8/IN3qhDM+DllTYgipGmFrfbv+m90Tk7DfJ9JV3wPBDikUse1DWXKAnMuTaay3qzHspg6hr
XyeaC/pTqCbNsO2byLP9rDC96G2yRkt5dtJywnRLFb1EtSdR9gntRzFs1LZHxl+vlDbd9fVUpF8w
PhnKQ5tPg/dpLLsp3Ank519qFMnGDxNKseO+DIxQXUm+3qVEFw/F8ArRQu5b/lgmIkbVpW5XmMYr
BvLzvTqF8z9uJwrjo6MH4cFoKy/5GlcV59KLhth78BDDyO7Ntmu/GnYlsm2E1eOTbcKl+1pnUfXk
DLRRDlj2dcqTVqR9/tmz4nj6kDs03Td14eRfs0CP+5XW0cWZJsIiwI0VJLgqaZhwfqbjKOm7Iu/H
Y5ELR7tDEDF8meNKPAQwaWg6Z/k3wOIx3GqnHz/NgxuvpC4Xp4QfwNrA7YHcXx7mPkiEPjjeeDQ7
zCF93G7MX7ldx9Zm0ACnqG00rATyyxYBM1bZLAN/CSgHzafzZzYisAUm1kxHFS2En+rQP0xzmOyl
94ufUJZ7/uimqOlpTiBeGwrdZ1ona6Dty1pZ/goGHLJVKPvuizc/jnpltBQlRwh3SCl3VWW2W6UY
9QcFKlq46ZVCG+/VHmFsgdRY8WiMbhLPfl/lxijVY+CZjspsJM+W3eKgpwwN9H7Ny5jQDFYDN9Ca
tDXb2SUTnssZIiSdDdq6KN3wyc7fnQbHB0zTRCu1KTEszfT+J3E6n3ei0+eXoJ3/cfiRKWDo2tkp
jYLWWzIUb4qwlb8Ef8ufgrUfwCqKP1oNS8U3Ey56V6byBZams48S95eJJMonFSvjlzRrSu9ve+ms
965rDr0Jzu6ypzPHksDXutORsFnjLdDMr2Xjmgc31sOPUTdb/jx6nA+nq63T7Rh6Ud9KtoZkNIM5
p6v2vqP/KEFo2de0sXv7ODd9+6UP0iZG6TzUnF0AQuHVaLJ/Y+F1X26venk0qbTo8zI6YHWog+ff
GhvR0Ssbyzm60ON6H7Bluu8de/6Wt03y3FXxv7fXu6himMGR0UuOpvQFWMKiG6evm0GJrOM8A/3J
K3381LV1t0FNfs0e7TLsnS+1eLTZTmvFFYl1tIscdz83qvHWUQH/bKMqGvboPsaH1Muz3WiMyRH5
hzWW72USgwkubUL69sAxSRQWLYtQIFieMM89juhmpvdmXpbNXR3Uc+p3XlXfIeoN0MpO3Pwfr9PK
by2sp+SQtZX50itC+2nMffJWYfvVbXCAjfdFGk1rw5PLbWdIuKZLhAJkbCzbT0qvlSO5nn4slaHd
uurYbVW7Hj4hUoNina7M2SFgbC/+dsiAWZgUVpQyYbTjliMU2zPGOiERPmK9rG4C1yk3TWQ6b4JG
6x19hvD+9r57H66eXeaITKBBDIQQj3g5dD7f6F4Tj2YJUek4EVa1Q8rtbfhBmtmaX6ogmx6iVkVE
3FXt8V7rBlDWbdh4CmUGnJ9Nj2aDskliK+gPKVftkSJqHJ6MuVPwDZtM9Xepx+50cNqives0dQqA
B4oq9St3dES+CZi/boVuZN4OgNhgHbpWw+pMj9Mefm5suqmv58UkSUvOHG4bXbHSN6uzzAMqEh1S
Y6oyfKQfWBffASvrX0xjVggMknPm93E53EdtPwUPNejCU46az1vcNV3wNFAlC7/GsRyx8mJord+3
3+rlaUZpAnwd3UHmDqC1zl+q1TSiE7XmHFvGZdE2yK1A2RUoDGh+1nXBGo/uXSV7+RFJZeiC0ISW
dlbn6wECU2CHqNZR67CX3RjCJMlKmUz4SE+oB6dymvmgTXGX+1T/vdgZPdH6HrSjchfFjt5+HwTE
BOT1Zrgs0q9h24HC0vzYwxcQ0ZdUo6vX5BSjt1/UtV9ODqmDxcEFj3tl8abyEoJYOKTtMQiBdDpV
rkdbfW7Mo0PD1PoUmp2yAfGv6P/maZfuUqZX7qtWtUXl2wVa67sYSNGhLukVgJ/uRJ/6KliZ7ofi
CbFpdLfIPvLGw3ltunwZRSV/H5tJZGHwHl7q7Ydp3NkVBiNHjgQCc7GIfLVwjIdGiNKvPcXbFmP1
3evxZ+AK+etJK8Ufm8sBGgFp8yI64QHlFunQtceJi/NN84LouwDzjHR3bB7mqau/1E3fr0kkyG20
2GbA19BzAgBMDrS8ipU2U2Y0pcWxGQcRbBH4C7ZO6Rp35dgE29Gtm/ae8Jjf5aHASu72Vrm8kemL
MBHgbqTf7C4XF6awYtfK6mOOhMKdWkHl26huQNpKF/JUhGr64/aCV24AuNXcURaqs+CrF1sT4S5h
51PSH0UFUG87BmJEJ6DLQ4wkomET9WVIpZCnn28ve+Ul016Q9FQXpOIFk6aFZTy7UTccXbo/2Ykf
gHuo42CzuB3Cpmx+1bQ3rOditgrx0QmmdiV2XV1f4mF4QOYbyyy3q5WCLEx0RxcHkRTzFryfO2MC
az15dZCx42w4/cqEDMtBKJa6Nvi59tqlrQxfmEkmt+95LDMGrEYzLe2PiZ5qFZjTJHb3ptsHb0aB
qCPKsgrN71GJV/oHV/aXzDEp1glGcFMWn5s5l9eXk8dzz2Dv9CGGwhqpQv2pBzHRdAi8tRTjSvCD
JAaiQI5MuYYvgE92alTs3uE4uk48PhSjUfxLjM+MberYafOIy0P6K5UTxIOWecE/Q+30yrauxj7Y
6Epvm4/GoKfKQSlqBZ+/0E5L2lCOnfsI6nbAkE03Qea+j+3d7T36nhWcRwJJb3OZONHXoA2+aIcN
eqILMRXzMdHi4U2H3WpsS9TkGOUbQfk0hmnyGoV0pzcz2uHRTrHJb7dz37f1YxNFsWAWivyfL/Ds
AVCJk2zlTx4j4Q1aZqV3V0JOaXy6s6XxWGhCT09lZ6fDRmSj8686t9pXNBU4fzFtaO9giAEJ2mEO
Ma6+/aCXmwI+FJow0pJTQpaWhWrmaKXhKGhmGGpyV3MpfQ4pPp9zOMZbTkW/ko5dTj3pFnH4pDGE
ZDPbixfbaviAAzzuj5pbpdnsd8WYMAm2q6b3DbfLu3vCoJlitObO5veoi4dHzlLk7Sw0lZOtXliY
yVpxZXxFbbmL3zR7tn/+7TuRFlfEQ3psEti7OKBKjm/D2JjzUfcizfA7/Gcx4vLih57yeI8ON+6C
t1e8DAmsKNW7KHSBciwbTvVYevOgDPOxNevEH8xMfwhH5VPglgQooXbqPwWR6HB70ctPT59ECvVw
u9LxXVLqhdvnbg3X9yh0MW2LIjX9dITG5Wbq3TA69afby12mjOfLLcIPHkSYEwaDeuwn1P4hVbXf
keI+5cmkr1wwl5mLxD7TdqGupahfJqepa45aVpfqscynZu/0Q+DsaT1Z2c+mkeY9qd4gpQGyDSVQ
MaduuonHdPT+kghMlUMfAWEtKXSB++qywu7i3HOmKLCOjjbVs8+oXgcGGKq7Btu3lWN15VvKTJzQ
DjKPkCtf/h89BDNyK1GgV3Js+mw+gKiY0Pm0MmyQ68a+p+bJtf3tz3ltRS5QB1wAG4gi4HzFKKhN
7KlH7ahVCnxfJ40O3miO2SbMu3A7D81atnJl/8jOlFTXAwEEEOB8wTpstAa0ln4s+nmcd2Zu9e6r
mpkebky6HpgrdaoMfOcXAGmgJDVKdR8w3Ys3is+c7vW1px1FTIDJFWR9Dlg41vpKs/kyG5FgQoYI
JCKywlmgU5SonMEMpfpxaEW30RqTeUtmDfscR+4NVZV6j+JVssX0leHYX39CTggFlTS5Qt198Qn7
0DDGis7sMc2q9CFCQOveCACedDBxt+hXraJGLwYYLs9K7kZjBJsDnvn8E8YVvUWsE3WsrQtzM0bJ
eBAosDwVWRg9aUHibTzMod9wttGfMWHwNnHdTTs031bNOa4EXKnbRJMGbAusJhlC/jgvFNlVYSSD
duRKzj7OtZb+Ksj+70zC7uAXWm7OW03RXWXlnF7bxDSnwSPLtttFm7EbyimW+oFHhr7GwRvcPvYV
GYFsI3BWrrGra1nwcJDvpk27rJnpP5kphFz1aImq/14lSv0Rs0VMDHvNClcusKtrSRgFta70MF+k
EQJJjkgfea7SyMdffRDi40tN25s/ROdinXx74177elIcFoNEVTImF/tIS0xvrmmkHlFD8u7wQUAo
MCmavdeo8zdm/YDr6zn+fHvRa48IQAQ40PsWXjauRGl2XVfP2jHGI+ANCxL1IderLN8wd2FQ+R8W
k0MMiAv0S5f7s23ccgqYcxxFOiflo4rS6M5wFXSkYyWzVl7nlVBOZwZ4HG5SwKwuCs/B7VC4Sgjl
tpV42xSlL5VC29O/V9WgbDv05v9SxkzejRb5JiGA9INPuAg9c5RHplAy4+gobrWFlWIU0NTdZCtl
RnytNpw9W1pbga1f+YSgyOhccUEyWVjOwyan7oZuNok/cal/49rOtB/0Upo7LjnTfLv9Ca+8Vcge
XMYIJLkgCuSP+SPEuFQH3jzZ9FfjOrsfiv532UDnaTMa5OzP1Fjzj7pyKlhQGj1wJEhgF6fCcYty
jOlpHW2jVLt/eqk4eEcP0uoO7OmA7reOZ+q2xcNgXpGEvbY0uYeDsTD4ft7s+bPGmZWgrZIYR8VR
ylfAW3l6cIwpdw9g1tLvVEgDdOp8+C95j400EmqcNE1ouC9esh2mbRERw4+zYqfbunHybqfFc/A8
h251VLtM1Nvbn/XaHpJ2flK9WGrXLB41xLxLNRpDP9I2Vl5jDJ6cbSX6JN2n9pynKy/2ykjOduSR
lKAIABHLOdiolXAEoaW/zjXVoBt5ub118pa2QaHMDyRo8b7XUiTq2rx9UAwnjF+iUgkf6KdoH24/
+SVWDj80Ei/qeElDgItw/pVdIwtTaPDZaxzafGvRt4bpx8UYfxD1PD5yq7T3TTKVmCjYA3IE1ogo
YjnWv4BN0rPGZEhsUFNYU/+/zKDoMdPYkNpcYPmWkyWtBgvnWG39GkAFSf04KEkrwGo9AbShH6wP
yscUaBV8H8zrV+6999h4niay+ahmJeOHU7dUKADElkYYtbVs+vI3iuAA8CPLekLQyDlEWpp/KOqi
37V6bPp2F9YPg5X0K4Hm8vC5OooFjJykhMCF4DStcfyUC3d8JaFJus0YA4EbaY+8IUKSeL6rQ3ht
KlVfMwW6DHDsR5qzoIaYcEE+ON8OBSKXfeKVw+sUGP3v2fXaeyhBjfIZ9D5XsGWGTvjXNxUAU7pX
JOVYdlx0LM0pxxmrjdxjHmqHqE513W/aRMBXzN0P+VwFP25v+cvDLstI/OmQRuQOWELeozkeWqS8
HfwrWvG773uL/qgdfB0wOP94e6nL0+UBvER9Ua6ncdMurkQzD7lsi7R+wU5tvu/MsbjvKuGkO2/I
gwczC4ZjH3XqLmpTo95UqJt+tow2Egjja/EpMibxT5xqol3Z4Rd1EIQLoKcGQ1uAe+DDzr+yXgdV
C46vfsk7vfoNZ3yE6sQsQ9zdfv6L3SQdwd5piuxm9NcWcbX14sLUgm56gdThDgeziDgxZkuJbjVh
8TucbXv/f1tx8cKDxG7NCaHglw6iRrNRXDO7C8K2eYqBwxziWD/cXm+5maQzCRMg8AVgytnFi7uq
shsFTlOcP5eFmd5zLRvPwgiOWpT+NTPwfSlEplHk4Q/amOcfLavyqQjLPH+OnYAZl4mrNUi6TJzA
0OKf7rb2Dw21wGmTaij03H7MZTiSazM6QVWBBjeQSu187a6xRn3o3Ox5HJlJxahHwQLMXT+0mXQj
geYavwv0xr/dXnW5fd5XleGPTYom/TIYpUVleugKZ89TO6uPunC/amYTgbOZn4a8TFcO69VnZJDI
AJtq4EIoME0UyN9Wmz/b6gAlLmRapPsTILxgV2ohIuJlaD7MlW10K9nH5cJUPFSOpASSRb/s4VdR
kMWpOebPSRBND2EiPnddhbyyngfaXZyO8TEps3HlaMqD8McdJ2nisGYkaZvXCwdI/qg/MlkrttSq
DofoBDy1Vj+oeqEr/qjhp7vlwg0fzaZ109+kaMOhKItm7dwsPu3/W54rVsriImu6ZJs5s1WSxlXh
Kahxe/TKPDnORVF9Sz0Q6SQVhb3ykmUes3xeSAgEPWZjJqYR589rKJMXDsIJMQQZ3GE708vegd9K
jG3LCWb8aCrOuO0Td0o2rYBetKF5qlQrqd8iXLw/NsZJjKgkXoZ9ff4r5qrsNDGX4clB0fVuMLxg
a0yNta1soMC3D8/1pSQ8h5KSLH4RmRQrY/3ZCk/aOKRfal2qAOkeXBet7Z21MuXaYoR6UkmoZPTX
FvHB0GD+2y0OwhiVjs/01cxsX2ZViX29Flv635V8728RZ3qAulxdZOuLt8jVNcyNWwVfo6rWAHWk
RjTtB6UJ5x3E08H5uzvlfTmwz5SXUnMA1OP5R9ObdgyFVJCyKrQ7B0dPt2lZuq9TNIR+GExrosbX
XqbMxaWzCWqMS24bvaQw69VS+WqSlvil5yAMmPVh8ckzo2zNKefKuXApMD0YSZINtpyLmDXCpApO
kF8BSkQbnnN+0IBW3XdzeddMvfepMGJnb6TKkPquwEt95VxeeVgyIwKRTPf5a/EtSwY+4IWa8NRq
U3LXdFP72EUgD2DdcKvdPhLLwkt+SRaj9Us3HdDa0krLogVBSdUp6EaIunhxQsX5Rc+uiLeu21e7
fEjqeDOnKg28bp5VsalcCSkrgKL026op/9qPT/4gMJFQseSUCHTE+dYKwjEfs0xja5XacACvT8sk
jxCiLce2e9B4B2toiGvfm29NNw9YuXPxvvM0VuomsvKTqff/hk4+51t6ip6xaYh9d86sxMcAgsou
CAz3rjbWlr/2uaWkoGwVUQG/J8x/XDuhnptaFgd4TlmJ8T1zB4TCo9n8URD4f93+2leXopkID12V
2p7y3/9YynbCrjG8Ojl1caQEGxV9Im71lnatP6pZtVLFXLlPyXAZuWoyd3CXF5qpj8nYAnw/ZXNn
1B9EaeXqq53Y5fCZtqXjbWav7/N/Ak1rDrVFx+Ht9tNeuVBd7nEuVNlZZBB7/rQlMN8gzNzkRJYy
gQFAxPlfSivzk2M0Vr/P7TFag/NefcEStyVb//RsjfMlUffjA6dKcjILexo39mg52abkNc/HIBm1
77cf8Npqsidk09WU8OvFakGL/dEYVynWaGOQ04muwtk55rmb6z/jYTD//o4hGaNSVIErIUex2D1Z
lwOXUZ3kJEz82PyBKFls20bMd5UjojVQxfWH+9/V5Nf9Y68GOqxhLYyTk9EiQvE2VXMdPAIQtn65
bbTG9L+2GBgh6akHDZH04HwxC7i32SuYJxdlGrQfxiRL3M2MQqzxpkNftlai7rWTIUGzEF+JORcQ
KPpaQpnqKT7pitHnvlUiB6QXgHX83KDndAgH1xMG2W7f/EL4eGj/w8lgEsaWkZAzNHvOH7dkSC3C
0klPTVM7Pxpncg5aMqQ7oTTGWwwWc+2aufp+kfCUaoXYISy1G1rT7mIdiPBp0Gp13nopTHlfRxhq
2ORqtTrxu7ocrWwUN0B/c4WeP19fRn1borl9siMDXmdTa3O6aVQn37TuUK8YK8mXtUijabTLQhc+
KT2URaI3BW1TtFmSnbxucKtHdYpn43GAyLCSvV4JZx78I0oxqZl+MWc3HC/s68rIT0E+2tlei00r
Gf14qKe9VSnz/CCczFzT97i6KKK3SFq+F0eLhxuMyKl66bTZjUGBtNsIRMVXunFotq1IDXuvIfy7
5qV55fNhVctAD4k3etDLwiREpNHSKzU9KVYdoZGi0e/D/6SqgjKGDlrANLkdSK8+JXfVu9IP2cei
xTfp9RjOjUhPVjUN37xivJtC3Sg32IXkLR3doV0r9uTds9w0TIcgAPJFwaUs7iYN7HUyIcdymnNR
fDBnoi0dzdnuNlZFlH1mQAyIW1U7J//7WxnlZNRmEaLnalyOMGdYpS7GEdmJTm5e7a0S2RQnbXLj
OZvntNpEo27EnR+WgepuaiXv3S+3X/a1r8s4XpYPnvQfkP/+R2BHEK9HvMPOT3qeil9u7ynPdm/Y
wQY69nj4+7UQwqFgkBkIgMDztTwFSeI4qDEPDSvrKdaK4jOlURD4idr+uL3UtTAgBRyYTNHcJ508
X0oxW1IRRP1PRRBq4zafWifcwWBas0249vrAMwEcIjmmB7S49EVt64PZOsUpjFzrJ6NaF9fMrkCk
osDs9/YzXV1LgqLpiQCgMhf3BFJPNs7jXn5yGyu7Q2tGvGJd7TjoIxhrXLKraxE9gSQzX7iol8MO
PUHIiNmpSvH3uk/ToTm0BSHigJtX8en2g107fjp5GrmwxzZcNg5hvkeesLBfTfvExtVEtXwXksQx
HZDY8Ltx/F2bxnh/e9GrTwgKA4gh+T4qUOc7BPD9LLqMjV+njfmUtVn3a7LqftpaLfDb7e3FroU0
KnNkmaS6DO7f54vlEqOkqez8JCsy51AXRj75sVYDWFBnPcTfvICJvb+96LUnpEhnTIOMrmRBnC/q
oSetxCYWs65ai9gfPdCcwpjcxzJ01qb5V9eSLGEkFOgJmIu1ELWz9WAO8pNnDUxdbZhQO2ENWGZp
RrQ2/7r2Nt8173g0gJ3Lwx2bTuzamY1WJX3ffI/MTpaDfK3rnZbXkftATfyXYydZmEN+Biv5/5dc
7BYXPHGJ31xxyhu0OJ7izOi/48ZVVxu3UrsPQ8WM5PbXu/qQUvWIoMxwYomPSKq2b4asFSdbxXMM
PvP4Eiixlvg9hvX3k5YUH//DghRKBDEpEWQuZi7W3Myl5uXiFDlRfhj4nL5tx+qmy+vmketpXgln
Vx/wj/UWW2awwjwzw0KchoprjyfkI9J6NH+Texc/Mq10V3qb8pAtb3nEKOk2AgQB0LeI1VPDdgmb
WpwcNa/zbW2POjQw4VYrqeG1s0CGIAXVEZXh7/NzV46d14U0cE5R3VXfMs1Q7powF2/t5P0dXPB9
V0qwKQkEBkLcd+crza0kdRS9OGF6mOi7DFjCjyqLVlPAa59KquVJYTmszJZzjiIskgRvHnFKnDp8
y0UVfEzmpruDVPahqGpjJSlaW27xoQZAqyAkE3GqXeku2OeF54tCUwT9fz0st7bT/IeSE+IPE3W5
++WA5fxNkjd7c6ebxammLDW3TuIYezvI6+qjVevpmqrZtZ1ITwKNMIja0lnmfLUIu7Q0jAaB8L7l
vCZKFyPfVpXWyhV3pbAlNSe5lP6rECIWywxjnwbNZBWnDnn/4NHVI7U7ZKVdHUoql6fWwqFjUweR
UOG9lGsC1de+4p+rL+481WlkuuKSGs2G+haKNGz2ea4Jz08h56tbr8Rd6nYIu/Ze5QuV2EopebsI
YUVtI7eTaMVp7PJkOOiKNlT7olfXgHLX16Hyg6qGNueSzFO1OQ19SoUTUqhK+Y8Xa0P56tH++UvB
j/cDLvU+GOxJGdClc2/ijJOY446TUMW5cojy+sEcERXKCuclEiJYs0m8+s2kagNDTZSnlgGlLudA
oQoUJ3MM+srPhkBspzCb7+qq7exNZHlryKare5RZP7B5IHKM686PQlEZaVk1ijgpylA/uGJuNgWw
pH9nxoIHTmvzhhVadj/q3Hy3N8u1rNP6Y+XFka/bYjCGLC1Pc5O4O2UcprtMaXI/bYroMGPG+dUr
A2X7HxYF8ShR3vS2l3EGqZYyjLJGnFD8Qt1GqQPXLwf4uAmpzFYljHcbdzDXrqSrG9bBOh3XGIAe
1qLALdOhRP85JOC4zE4OSpc67k5CvFauvqvv9I91Fl/Tm1U6EolN0jJUO4ic8T9YI2pSywip6V2M
/vpzGrbt0+2Xeu3CRXKd+8km/QSxdr6HYrS5AKzJ+mHOlfGQoKym7itjLI0ntEGtaSWsXl3OQBRS
du4pWRaJC1VD0421l55Q/NCVnzh0demz2lml3ftyWpx8u/141z4eOlEq8xcICKCCzh+vNUfu3qgt
4MhglOVrWkZCWNWeveZ+e+30Mx+QBCSarujhnS9kaxXK0QlFn5OK+Gcr9HC+EzDmin0JJwgWmmV0
d7ef7eqSsvKj2cvU21w826xPhjp5bX7CbiyPjp4FlPvfXmht8xC2mGRsMjTD6pX8Yol6eg+rPCG4
UTihlw6pzNArR40dBbPDObR+NDMg1T3ZVK791sxezNvczDL90PWIex6zIdMctC/r1rBQfDOHqPMd
AVXpUFdNFD9NJHufb7+VazuMuhSssTRbpgl+/iGa1g67Cqnbk1mG88cCCl/vT0k23Ye55328vda1
I8tcCOQMX4F+yWI3U/22RWwo2amDelhv1Sgqh496ayaBr9KJ33hp8t1159xeWffargZ69T+cndmO
3LbWtq9IgObhVKqq7rbcbbcd252cCN6JI2qex6v/Hvo/+F0qoQRnI9hABphFilxcXOsdOEJM8BZg
gYJATxbCoR3bIfe+wtntlSTQ1Lk9Arnt7TGZAiGcK5mV2xJXObe9ktZL8dahpxSd9CRa/sVEWkXE
Nir/sjptebi/pHtTkwon1DSQA7opeDt5BVh2SdjUStHPr6Jf2/yhrdxyCu4PtLdP5OExbIkHvcGM
cINZa1byKu2z3BD+qLXJ8Oiqy9BdOrFM7sGNubuQiCRyVEGpABm83pZFPWJ4bwPoKvt5fkiQ2wvd
Fcs5P+kTxwlSMc/Rf1lKm7RAFmnw7NychDbDLkHFEvBNS/F1O69VRDfEBGH94/5K7k4NpzKZ0LEn
t7W1rKhRwu15/NpKn9D+GQTOsglSoFOg97OwTynwsSNjQJlhbB+kcjGlpLwkQWyOXpEZVbYg0vU2
O1ijWGpaDn5kr93JWd0FMir9v/eYSESPRZrVH6mr1v+7P+u9s88zhGIsj1VeqpsPimMU0Z2OwZua
ZGXiR72q1VBN+xjiTg3cSu3sBpnIxLG/3h94b7kB1DJx8KeEuU3ulS4YYac8/t/cSlHPJOuoMNtj
79knmsHdl85M5/UgSdidKwkXPppSCGabs6t1bYxOrxRvfelM6SXzIGe+U5R6aL8r6SoQ0mt73LN8
ZCKzoyR3f2wigcSyERE269zktTVJ6OPbalARiK20cELcViQ6x83LP2dXdIY/GtBQDrphewGCpgI9
f3jPtxQJ1V46e1E6Ku4pQoY4nGfdHLo2ge8TNJFUHJWo9wAsILqgEAF84thuKUR1h7iwm6XU3dtJ
+2rN4smcdKru6jDH74XTZn+16SjeparTftWzEicaSy8+a8Nivd7fYbdLzv1J9YxFp/PPBXMdq7Rk
rpwV0OCbEnXNJTcUJ3T7IhWQYFBN9GswJQDUvbn7eH/c253NuD8ljLluAOdvEpoR9EUyOq54M5yx
ftBzM0rPHFyrD/JkWOWnrrODfHRLByCdkWNC2aAxKCkSmziirjO6SsgD8tLuM8cfnTV/1CmKTl88
xWhbn9aS7bybE6/LL0uU/cMzofNiX0/n+ogkdxvS+Ck8AHAtp2lwQ/9zHKjd1uAkb2nDy2aFp/Gj
npI1eVc0OPCco9me+wdlsgUvBKVwA6vPTOfh/ifY2YT8CJj+kBMo2VJ3v/72CaWB0ipo6DspGSyS
0VX/d2kMll9nnX12EkT0cQ4FtMYmXt4Se+If5jHC2rxSukNJm9tsQKo5StERtGeReZFn9JcOW62v
PTKVs3hbZ9dGj8GsteJCLQ9Rvfvz3h1Ior1p7FMW3569alHBLWmxeGsErFJkdbNkuuRO3h7hag4G
2l4brd7aVpM2DGR4zWNCkQLVYAQU6oMPuXeWQO2g2yaR3QSU65VzW1XNMndO3roMRTOfSpeqPphI
UU2XxoZnjiaf2hw52srNcX0ps2ugQMIXgVKGjuT1oA2tWqWM9eQtRv5ChKDv5v95Wh6/zFU55w+g
KsTsG9M6PpRLY2cH33B37zIREgLJ4bO30qZ6Yg2a0TQ4V45D9dUxxPR+FH1sXeaY+pCfdwJ96LhK
7fWcUq01fW0eJ7sEaO9qP8pa7ZvT/V11e4WwHmREhuw88pcMtL9s395U0yjy6vQtnazya66uLb0W
/PbOdsE5uj/W3sZCchzNTopMhLTNURFdrXXammZvPQyY+RkxEh1h7LadvaPiz/5I0ppBOq/eAi0T
FA970TGr2LSXUw1ytv8XG4T6qKuyt3zkytTvgBbw/5tYlOZ61zhKBrhHz1/UWVR/KmP/97IuTnyw
dfamJMVwyWE5CFRCrj9UHqG7VuBh/cbPmPIzmqQDqtr0BboD5NlejEfTDgsSLhxgIZvrprDBwZco
kL8lQjjLJ6+a8uQ78klJ6mM4WScvmSvGCAqc2gwPo9LHH/rJjo40ZPYu+F9/xeaCV40RI4KiSd/6
vlMfRzdHD68gcT71U2u+s3JLD0FWDOPBk2tvWBkcpL0OuMItYCOliWsNtUjfHDGV2SmOY/MJdRj1
D3BWOO2tA+oJ71WjW49EzPc2EkLdYI6kPMxNzyAZJlFZjZ6+JeDjQ8CU5C+6g02SVFe3jyDlu6NR
R/9ZggCOu8lYPbHAyp7m9A2ZrPzcLLP32UvqhRLenHy+f+j3thPRHcyWxOfTX7ret9UIi8aqsxSa
kEDHEFn8uvfhPKZpEHexpQedYwDCrbMsT/wY1mWgasJ0P93/FXsTRidCPkh4koDbv/4VrTYM6wj/
682N0PwJ1DnR6teqSCbHN8YKQ9/7w+1dbQgU07v+yZze3jI6jKh+yrlCawo9P0ZL/ToNaP6naAR+
AdOdHgy3P7v/P5yMHb8E8bgxF20tCqx7bSNrzzinOd5rva7AK3jcJke32N4h+VlSkqhxmfNcD1d0
vau3WhW/2Vi55O8LXY06lA4RvE8e2tRT/nKiZrLOQmnt+nJ/YXdnSokCQAf3x03pjGtwmTH7A65v
2dMnLH+kf4hS5ye3ROLw/li7HxESLnQ3yU64KcwuE9jblrFEo00B1l5W2NSD6gPTFyfhzM5vN7Al
3UIFuw0VFTGPTYRXzGQp7UyJ31bTLOeTKOzYOynrEB8E+L01JHmnnE5hgvtkE+CdqQdvrwzpW9c3
cLvatpBFFyUrmqDX9UE/mNbeMlJ6AVkIAhfA1uboecVYRENDuj7Tf8KSaDWt78pSGWfXndKv62wc
3h27E/wJaHS5ksnMr/enkVEMtQGJvJVFPF7yUXh1oGRVjxomWjSn+7tkdzAay7KrxoW5JbIhTh9X
6AyKN6EbbXFG5q9afB1FjR6dNrSS7o+2u5hAqLApky4+W7Sm3Vl91CaOeJtoUTwj1F8/ayA2T6Bw
UitI1IRc8fdHpPwIskkqrvPqvV5MDXbOkg68b1CgLZGY6f+12ih7LZthOmvTKA6Wc2+Cvwy3vZla
21aGCiHjtwqLplO5zjzjUGQ48z5O/l2pJvz4L9OTXDgLiPZNg3KYoZVjy8PnQz3wH4Bwz9ZiY/ZW
DnhtRrU1/odQTXuQqjHJorRevF7Oxo6SRqOx8DbapbYEtdIsf3RZH3kPZPrG0/3J7T12OAKW5ICj
Y7GtHOgIIU0TFYu3XGvUs07N77EGZh/aQvUU3zW6Chlp1fNXDGm+3x967ztS/EQKGvIseetm22DF
lqt4XWVvS2/8mSuzmvp23GWhqc04eMZq/u3+eHt3ErVOFpYIQ611M16WFZ1VKjP0DMduflBa7ctT
UWXlebQr45F01nv0olZfz/eH3Tv9lLz4n1SWvXECRhsEZpszAKQcZv1pnihEBa0NialMa6U4OBu7
g/HMkP7TUL63amW9UyVdrIoclNrYvcXYRU0nyxmHc+uYw3z5DzMDi8pLANAMEOLrjZqrSdmnVo4R
SgxVAp3P4tVVchpGnSX+S0LxE38HZAZ0/5bhWMxxsY7oZb3NCszjRwdvmO92LcqPSOpYfr+g2e/r
Y6wf+fjublL0ZQBfSJmpbUd0nh0n5UnMgzRt2j/NynVfSGTXhzVBIvSxoLDuHOyX3W36y4ib9+Lq
JpY7uTbvRWzkYXCWUp6siV8BCpiBsayd4yOfKx7uf8u9OICwFUkFJA2H6sP1t8RgbHSHZYE1QQXv
FWEdG4/FUlHOoIBxnVsXL7+4ua0+GG1a1Qcnc3eRJfWFDhY4y61yotNYWZeBkHtLu3Z5X+VG6b66
bh29j5QuKp/qlhTr6P2/u8xYIHD9MyUI5tcTxtqtFXav5m9lycvRXzWv/acUffLnuGaevwhtupST
llUHd+XOOoPD4sjgxENo3yYeY1lSCm6S7M1u5k9FpNSn0c2a2V/HUSvOeGWLb6hpWIO/dHnuHTxd
N+sMLpfCLDACUDPsZ9SXrudcQNmNLLB8z7HrLmAtc8PrLnlizlyjVmRg9Td1RxPerPP/G5MsEqAb
cZ6Gz/WYYxNHekqkeOay0y5G3nmPqoGXVYzP2sdusfMAqfmjQTdh8OegKMNApudNSba8GTQW4wJr
qi6fm8XozmOyauY5jof1OeUUHdHYZa74S72QMjf9JMOkhU5kwtpgEwa7JonA8ljeOdYAFEmZ9Ag2
dKHORwWP7edjIA+gOp0VSnGEos2sGkOL8rHovLOI0GeJFtP8NHno10rnrA+921cHicjuePJ8gFay
eJZvxptSXVOm2vHOnHjn0pVoPZQ8hM+gpuYABv3BcNuP9nN6Ms2SpRVKcpvdqXGBuELRvXPu1s1f
idI357q3kwfq9EciBzufTB4/TO1sWmM3fWyts2CjtibmCEVlnapY74NS73+T2sPGoDNNV1dWcQF6
blvKVjOlkVHO3nnGrdyPzco+mwIDBV0ri4utoN1VIRPwgOSOfnCH3M6PkeXFjOIjyc5WYjNys9Hr
ysk7m/G4vEz8PTYQ03hwZxyNstn4euzFQzP0jDIXWkiD074IG1+B+zfT7S6Uc5H7jyc2GA65bX6p
XGSTZtSl0XpndF+ls+JkUiJCTcG1+uGc9J3n3x9vb1YS1EUZSPYvt0IyUAqb1sSH7tytTnpJVsoH
VFP1y/1R9mYlAdUW/TqsBrajqJFat30Ru+d2de3HDCaj8Fu9dAA4GAtPGcA/vzsvLjs4DID/NGkh
t4X5qM4aDXOvZZd1dKvn3l6aZ0jn6en+vG4OMakZ1hf6z1DFlt98rTjT7N7IcL5qVr0JVBtVmrkt
0zOAq/JgqBtTR2nvRbjlNkOgBR20zf5T7FpROh0DoS5u0i85bekHyxuUNSg03fnLLIb+I/E/ORud
K4TfV1b0obc7+0dcdAPWQwitmgd7dXvZyV8EHQXoHGuMhPtm9vWaYy4QTdnFE13xVBhd+W4mST3R
b0JB3l61dwuK3gfVk70l/3VQudV+PSBJXLU1fuMXtGvbS6+10Ym8og/GFIPu3/+6tEooYaDZIrXK
r4eyWlZXEQxliipBZQmXU0y4+6Wk/J6W9X8YDU8M4BJg4KgtbEYbomxQjCHH6KNL4LPzNHNtSr9u
Z19gKTRHooc3R5KPJ9/BUpieBtRWDX3EYGTpizK7wAZPXlR0waBmIXqTIndxKVLnN7Fb2k93OoOQ
hiQwWcqW9Q0IJBpNnVtgMRsdMdJpPiNkUp6amKzs/nfbZJ1yKJgbMIlIwSRabHNSdGHqcemN0dks
ndj9MkJWLh6tTFTtk5nTRw9yjEb0AWd0C5ufsZkwHrv/C3Y2Kdm9xOeyf+jkypPzyyZVtd6InXRQ
zno0Wf9ErZ1qp7kw6o+RlVTVQWTY+ZJULpmmChoYxN+mgqLGK3SsXiWTyKoZRFGZYLDTO5JukA7T
5CFN1q71Aab0do05GDy8SWBAdsPyu55hmWeIMrkSYDEVTqAXa3+qJ324rHCRPrJnh1MftwLtljo+
mO52ZKlM8/OUyDYtEgabPK2PbHyhABaFBVYO64P0kPgr8YzuBZIcdEbMJDsvsPWiDdNMIJH4e19W
4g148srHMVRRwCfX825TJ3Yi/DdDtXDdNsBHt/kbDxPjPNLHPoiv8s/6NdX+ORaoa16JdIt4lF+P
lQBgoYojxjDuRl2c2xGtFoSDl+YpNxK9P3lNlqafXDuenvq0jJ33pAxefJD2bIM8PwL4GCBBAiBP
uG2eagglzzIvnUJoJdVj5Onxq5cu7qe07rxXkDj9xSp079P9Vd5uaUZCZoD3m9xckqZ0PfOeX7M6
Ndgt0QCQ/QE5nurZxYNb1p+VVFv77yVhRPxef4MS5PWo8lf9cmrdTBg6usxTOLXpmn3VVie3ThPo
UuubaUOmDuBRTX/cn+k2UsgxwezwMpdteR6q12OqSmWNepcvYal0q3tG3GkcTzihZZrvJt10ZJew
s7Bghcj2ftqKQbO5Hm6sKSKTKS8hjmv2w2j18ZfM5N4eF13UwbCkyVGKdLt/wJzTu0Em0SYb2wZj
RVO9xhXJGmorkcK3tB54XNP12pMaq4r9OHIdvPRoMRw0dbbIEvk1SciAt/Looe6xBVfgkNBaUbJM
YR9ryhe3jYbBT4rE0U7tWn7U3caBzwcS82PURXZ6aU2hfYkUJHOeQGr2R/6Tt1GLzI3IoSGkTt15
y9nwRrOvylHMYZMO8Z+wseN3WaX+GKZK+cyhcj6gcZx+4ro6KundBhGZMsoWL8I50hDm+ouv6VB0
jdJMYTSX80VPjPgUAxz/CkRPe18Kkb5OgAmezWjtPiiajaDa/Q2+O3HwzGgLEsoQ87geP6LS01oO
nwGlyBETANtrEcodEQ9BUMReAxEn+dfGaPIfgDerr/cH39l89EXp0ZChQyzY6osJxDGHaGbyuViV
M3Yz2XPrzTok+2XsT5PVd9j+qe3B0353VB5xUh1JUgw2d8SMKBT6Gs4Uikok58V0ltDBfuCkq1nd
0mXoywdi5pHj1xYWKTc86txSydqUV9RNxV9ThdXjmwgOBIX+RXIOga0lVaDZwvtYRHNyHqs5vliZ
9UGRmZ+G8dzDf1hwwBpcWbxjeRhdf216j0RNlO5DRUTjdw9JMSFUQauDnuqnSCTNp14R3uX+oCZ/
6PU9ycRBsct3CPC5bdUazZt+1Xp35sJv7QcF5ZPaL3sR/XN/mL3PSlpJ3xvdB5Z381kRApAy0zka
3N3cEr2cBQU+VVHrYNYTJw6MLtM+LBgK1wd5wM4dIcuJroxn6ANvj7C55HOUJQW72KnrS1T00cep
af8ou6I82Ll7h5VxbMSL0MADxnn9+XgiqoPejXNY45fyR9csyxe9ytxHJc716eI4y/Ah1luPtxcc
7YOAvTNL7no4gggBEiq3XzFacbSkZruEOgLsPgdoCvUxrdp3xqppv2vazVmRuhRUBiiY0iLbXPWG
yN01Trol1NpR5w1SGydh9voTT2wwXEnxj666xr/2nP5hGmn9929vpJ+yssiIo/uH5Ov1Kts84tdR
c9bQHKMlupBTQuDzk7qJ4mBeBk+8L8dkUE8OSOIjAZed68CF0i5L04BFaH9cjz0YKezPbF5DMcbD
Z23xyjrgsZKNAE2XBMy4S4GhTbGaVnsFO7U0Gcsjlu9Po6TNgSU2Qn/laY2x6Xb1BzOLprxV+NSe
OzJS6VnKKTbgZz+XerKWwaQseSWChl5UGSArF6tP5aql9YkqhK0HRZqK5mxKwfm/1DJPmjBL8uo0
6JOjjgf3105wQWQUcAhu3cBkt2nECjoJj3N9DtV2Wt5cMzIDR23S30QVyOBNFxy2lsHhIxnc7InR
yntLE8USUl9InbO2qsXZNFBWgCFTpOXDbA3qwRNubyuArCMxo4VKNUAGg1/S3T6L6zTVlzX0qA3h
xdiO48uaOupLiZT1B9m8yv1Zc1tkJ1VDvKR1Y5mn+ydhJ97QJ0auBSgMZYhtM8FE6UDprVQNq8nR
en/Buct69vqsp5iWWvXHNO5NEbiVm5+SkYNxEFj3ckQZUEmHwcJhmbe5rvBKSPIIybnQNeLpQaTF
8Faa1LGQGErmc2KDMfetdOmiR3cahwRN23VcfNwoVH/wsuXg/bH3QdBSJEkGaEk3exOUuPPmSiuE
GqZ4XARd65nvunoRvlbrNMtsgcYiWO1XxU3qD5HRxAfX6M79Rtue4iJFdFl+3gwvJkeAfda0kDKi
83cxrM57ejviXV5rWhWQI4vqZC/SG+P+JpB/7jYakCyw8ykn3JZqXUUXcdaOWmjXxhQlSF+s+fDS
ctcioBC5Sm8Geu0k0b/3h93be8iAEf851dx1mxM3G2qZ6AqnSiiZcUK2x/jsLmobaAr0N2wK0nM7
0x808jk/YCntZWo0zzhxtAgpuW8RYJZasLBTt4YjBagkGNRsSDpe9q3m/JF72ZD66Qib/s8eWSrx
HrgBGNAMSQAEGiPttw3D5AGklUfTBk8pRJuM6zhglmaMOX3NlVC2+F9muIbB1RL+otbTaZna3p/U
sX1A0tN7GlKUZKLKVP3OEEdQp73jCJJRKkPKijLt+etfglZ+nLoWv6RUxub7Mtj19zmblaDr4uQx
WWbj5Ch2BVBnaKmDr8lSvfN6CiHaFM9HcX/nNAB05KkMDgONyi1MV3B9pe6k840QU3u0qK2doW2s
0wnRzPpFz1RkBcpSNAeHcGdXgtohIP2EPd6i2oVdlSjOL+HiKZ0KC7taxiCjNhOfK9stLWTQOwwI
3WiuT6mpUfc7uO920jCqiHRpaCeji7R9rxsKtbcBFclQLKp5qaO18VsXyq1bONrvZ5vSaYSGNYpy
GDhuTqBZze0oxowLCDPecOlSuHqcyNqfCHjPeof1qN8taVagiWEYzcP98797CkEFcAxJw2hMbe4/
pazMTlE1vrA2JsFoLtaLpmVgIFys4N/NStWc4G7UH6zC5JE8Ux33raaCTHf/d+wtuHRC5cUGDA5Q
2vWmz9Wq0axObnpTwxWvXJJTXC86hvKJcjDlnVyGYgzlEKmcTkqjXw9l4BwzQCRTQ55L+mtj591Z
TzTt9f6Edq6xq1E28SRuWoAVPaP0dq596+c8eisd3b1orYucpTa4n50yyp+ApbUnAxONb/eH3x5c
iNNsUf7An7pXBOrrSZLGJdbsrkuYtZH37Dp58wbkJP2mLkWScpPoXukjRG0e9KW2s8aQCoMeehs8
DEwQBJv2TUHXptURLA1Bnq5A+XGv8HwjaZaHrOjr4bTYSU2ptG4+N707tqc8o351wCfabiX5G2Tu
CEeF9/BNzPK0qfOWTHPCxU1HmCF0Pc2T1qbgNPKsc34TpUbiSD/SRWeJvj+1+O1rMffQ2Ib26IQx
6fqXokiboOiiIrRXb3pdcGKFe+ge6eNvs4Wfg1KnZa35zPY2LsfukNYmKKYwAxkXeLW7AIjre+dz
ZWbtC1KmTnf+3Q0FWxyhZEDofF4y9esN1dQdn07UbrhEsNTVoR9exay2oTUoXXJqla76jAFCuR7c
BLf7mGF/8lspmllkhNfDZoNVWWYu3DBOdetJMwZssJPR9F4HMeinolycYImc+SgcbWME6yvhUrKx
Kw0dtjCYygD2NiYee6i2B3R6HOF5p8I2Mbe5v6w7m5WBKPDDJsBYYfsSNdsh6mMU0sPCoYSC3vxw
aSJLfypgah+EhN2hgDcQFPA3udHJ6qrGTLwpdUNrHcRz11o6lL6mDiY9rg42y95Q3Ge8aun/uTBT
r79aBy/OgSrqhfVgNc+amk8XgEzWt2l0jizZdk4Cc5EdXIlwoEVzPRQvOg93gMILByUeP7Srw/FD
tzycolh87OrZe7r/wfZ2BrIpgO2pD0scx/V4s1Yhi+e0WpgmWQ9XYs3+jnQxHizg3rbHWoi2LSUk
CSG+HgWqE0ARsrrQdSoswJei68CKOL31VMN/jh4MKyofRiNxjwAW8sv8+gyRG1+qF0rEyM9C2/XA
TtQBqB0yI6z1Xlt9DA+XdyY4osfOUrQoAEKoPxS2urwfsNZWgsgqDmG/2+Tv50/AxxKqHeJHN6CV
qmTveLGth9PQmJDrTKc6tXmVX9piHhHKsvOaLCFNcn/VczpE97/v3so7Ui2SEie48S2feiIcNKYZ
G6EjOnz95rp9HEsOSKKI9vOSKK7f4dx78Pjb21QysspJI2CwPS+gZxQKUkILDZT2TwmNt/8lfdX8
eX9qN7keK4tHF8VhS2oxk/Rdf1y1rFwB00APy9JL35W0Wc523+GApvT6mS65AzhNqV+aGNf0vF/W
6tQl3pH29M4C415ossTsMQS1ZOz4peCiWyi9rYWnhbNljmZ8xu+6MwM0XwotKGZjzvrzSAcq1gNI
gpyRg2rHzu7C0pvKLu1ry75hqSXGOIx2p5rhMMXxc1K42h9x1TsXgcJXHyzrXPwwnFI5ue5wVFfe
CVXUFGR5nqgoP8T1zLlPqm7JGjNMEjgWjyj8DVbQQUt6M7rZqsW56SdVjw9CyU4sRkGHbw66hWHd
TUoWxY2nTkg7hTPKZufIWrtPUENcuOOG/Xh/g+0ED94xvGUkV1aWz68niAJFXE91rYeKkZbVpW/1
yT6NbVybFhBZFD0DwYPC+jCZSpl8bnBufiqn2qt//zQhucLHZan50Nt1xnujJTvydLyMvdzz+8TM
z65Tm+vBVtr5nmiM8CWxKUWbf3uc3GXS3c5MjLBPvPjfioJU669W053jzp38QYxHHOydoyP5EMgG
0VBjApsNtLpISlV6aYTjpK7f8ymjkdetr8lYuw/gg6f3a+oVB+W4vUlyXlSucTnwFrFk6uOAi68w
wrzDAJsCoAliCFSrZg3mmYfxEYx7dzxatOwgHuDUP673EEJ0ZK8j6rJJaiYnJzJn+GttGaBdmj+Q
wAxP9/fsTjyguAHDmuEoA3vy9/wSjjJughRXKTvMo1FHCajXYm/+U4jFHc64RGtz/Bh1Hu1a9PqF
Ml8mxEaPYJo7gZmSPQgpSQ6Q2m/yw//yI9BvqWrR53boNqZb14FWaKL+MhWDQ4rRJo363krTcdTP
vZeW6R9APxA/DDq9WgY/j+bsKP29XRSeTbim8bihJHyjCDp7GJMsVWOHJeXx/BxX3fAuS60xiA0z
e80Qrnp1u8z76hrlf7j+GRuANi0hKiK37JthhVXF5gqnfB3ngLsEocx4qDInUNSqHt9Pbp+MAeU3
LfY70Oo/7m+I23jJZkc/iJuJzjXCZ9ffYtX7SkuUyAzxIq9Mfy2L6WEsVjv1G9XID0LVbcSUg0l5
TqCsICLkj/n1w6c6N6FZWqFTJsvZTUV5yRrhPBpT95kEJPrqYUj1oTRE+bAOY1oeRLDd4Vljyp2Q
lmAYXw+fDElt4Udlhoy3vAdTpvhNYUWfJqEhj7FE9YsYaAScJievZ9/seAEfpFu7q42us1wFIvW2
seQhtuY4q8N1bBXFH4uaf+r0qXpK5vnooO+NBB+XzAfwCdn75qC3a5U2tnDNUGnEI+YX0d9xYqoX
c5zFb1b0QHhIzAO0KrpDfNlNCOO6bUokmCzAJl5Xf0SoCvGxC33/Yv5YiAF7yxN+wt4biEw1Dldk
i7/+/haWtkZcfrhY3ripJUaW5hZiOWG2TkbY5t38SRXN4IsGK6z7Q91mrrJbByabnol06pP//pcN
nC2ZMVSjZ4VKjGxcADUe8HVsG+W3++PcXgtohVLRoS7OrX5zp694e9Rm3Tgh72Vx0dz5FRnrUfhZ
pBp+Fa1Hhay93ULtDJ0Gwh8Vns3BjGvuwmZgvMgcl9nvOoPXUD+V5aM9lvXBhrm915kcPGpZBOAS
2rY9laZ2Gp45TkiLz/4Kv39qQw8jmuKfxZ3N9rs+IfXut1FfmQe3396yEmDQrJStcEr915/P7YfJ
UrPIDluVfrfvWoob1JVlBUqRp5mvVdn/fv87kioRX+lzckbkzfPLfmmNRner2LVDtJ3q/tHNjbz1
zT6PP4xt4U1nCE9HtbK91QUaw/Yh7QaQtPmUYzO6xrgoNhl/3XxsxnJ8FE5jf7DqIX9ck1jtgtxN
yqO64N4dSjwjHzbIKm48doibGeqR7CCnNUEXgGvkwdpm+fs0qdOTZvXLcp6Q7/k8D+pvemVwbVMR
Ad0IzZHUjcv0epX1ClOzRCRuWEbKEIg1V85JIejcNiqWg9g5HmyjndMCAcJFyEEKCd8k/oOuVp2m
Mh5FXesJiJ37HiGr4q/JcLWD6u7OjmX3SFFFubI31V1n5hFrNguVObs2ztj6oSQZQepYc22EH+Qc
UYN2x6PySHqGPBstqeulTMc8sp2IAmTZjw1UbsV7We2i/t+qLt1LkY1HwO69paSWjJibAacGstr1
eIkz4qOtLDYQybI8dXPPbZwC3ZyNRTkC6N+0GknvpEKkzO0hxCETfj1YWhZ1l3uxF6L7bl36IlH+
KNwUv9qyWS6p1baBqRgZUdZZxpOGVGpM29/SvlGUNQ6AT7fHhZ8iO35SzIr2yyYw2Ak5Nn0Qj+sK
RWDoQ+JbuVjaCImtz59sbTG+mmYTVxdkJsrv94PSVhpaprnQssDR46kBStTY3GJ668Y6Tr1emK+6
Ckm2LDt/crzue6cmI/gPsxifTK8YzkpUKYNvVQ7mi5bXm/lpMUf3W4k90gdHcY/OMY1/ub9+Kcgh
SkcyzNNEni16Vtv3UNzUdVa1CjKemg66p7KyzAgoj/V9ILK4MCCGR2p+GpfFeW0tHvp+3y4z3cMB
J0GEuKa2PFmKN3zBi9kyzoMABxB4xsC7ysgrqz3ZGspZERIo1nlFzcsI5tnEwxgFr/kEc2RZv8o+
z6NW54oSTFaUGkuAkKs+90Gaemj9BIWp59oQzOhuxYM/rYWWrsHYjUn0kq5qmX2j29WO32NVb5JL
aZMjPMJASUXn16ltRV+VQW973Y8Kw5lR1MmVJca4yG3b6cdYyUV+tJdxUmykaotp+sM02zh5njHM
Hi4Cx2z1T0oL1fKhTqoyeTJqU/HerEk47mOkLjQR/Y4rQBt9rxmj7qGC3Ydfl77GXvGubvMRXe80
tuMnW61NLHdGN9I+Wm4DZjWrh7EORBLP9goAhgwEkUWVFVqzbP0xJOqSD75mrmn9tLQ67Ctvcdvk
oYunpni/uPVofhAxHgghNtRm8qCbXe6irK0jWOZDVi4em9pT86cSzuj8BWjGXASllrfRWfcW20T/
sF2yx8Sl1Hs28AxZfAQyLOuitF3knnGj0IqA9k/cYGoT693rNGj6+g+aS7rxrEwWjtcQeXMMyTxr
KdoXZYYc548u/ciPg22L9R9LabPk4uLyIp77AauJy5wpav/qxGW+PmQ2ktYn7O0lH0oroAGEQNPG
eH4CwLp6QZvns/uGiWU1/6CtPWuI1Nu8DN/lNqLJf+MpUVb1aeqnJbHOE4xpM6ga/HQ7XzPWJs99
V5SxKHzHaIxBD2Z6bFJUuoJ19UUfUALE1DpS+urZy5c6OmG11ie9nxtVrKSIOyEG9n61S9prSjX3
06MO7Yf/bM2Tqk4COkK2SJ6jtXfa50SBRIYHrL0YuXZKmlJbH2f6WbhWtyA6lZfYkA33wOvhp4uA
ZCFpvsEFa4p3GrpEyoVy+dDkZy9XRvPBWVIdn4PaQPka6XJUHfrJ15ZmEhMs3xVY3KloOaSFX3ZR
bb8rPQc68EqTpHrCM6DzPmp1YqR2oA14Dr+MURx3/8TRmiUBcihpp52FXQxdF+AmDujH9Bp0IWwl
UghM3jSxxAF9CYFGtVYJ+nWnwVq18myl67yeSwVMqT8Piud8VxBwkuBCrXpuxyWt/Oj/OLqO5bp1
JfhFrGIOW5InKMuSryx7w3IECRBEIECEr3993sblKgedQGBmejpkzHT9TTDEP9ieeHsyUsIqqMOc
C4Cba8k+gMm0CRznJyPPUWG5lw9FPtf5c4MVZxynYy/zR1vVqroLbYNRalwFCCSXPExc/Zg4lgT3
G6/b+O7WQ/l5SMJus566yMgfuWgLWk+aTUuHfpaqNKZDnqT1foGAfgPrKWkEAn9ijOmEu6q1RF5p
qhp7B3EXXZ98uufhda/CvjvwVcnUPXhNqthzQZvyDxM50tb7lLqD9kvRJTdC6dGk05+p5En4WUgh
9QfMUr2813CCZG9kIbDAgZiGwJ4MqFMJ3B2Oab3qYtm9Tjq16f0MTWR8oEm95/ndLEIzyX4XWB6M
OTEwJTnzqgZfAn7PvP4xFyohvxd76AoMIawuT3Nuqb0wKVN1zu2Rk3t8uVr+lkii1k+IJ05Ar6tL
luIswDZqdr8s2Vg8Q9zV0rXPbHUcV+LgNoMy05rsN/D9lJAe/phpeEsmjb9UtMvErjoPsARkQOvI
i9yVPZ6zWSXHXSp37j/wgDT1UDiv7FDrcpeXo868us75kc7XYGS23tNN++NXEDBAiQ/aEKye6mPN
6J0xwiH6NyzywCUlEyyEcqKX7OcBAsN+R1u12bM36eR/bhIFZWhBRoIdbS3am2toQfTN29vJdt8/
YidKOCNPqoT2IiVzmf6AsFNW99scQjDn1cOf6xO2WTBwcC2KQnZG2eH20sm6kzvyyaBoPM2QTJhm
kJFSMdDJOXlFDVTqK6wtxP4JplwaxKm2MIL+4QMeHxQLv28Nhhzwl+RLni3ICGEtKGjPTT0D2zwY
h+s69r4e9itwX63FHU/tktzhZzf1e3TBLf/NBKf6LsWE6q8yyReQxKtKhKVfy255PEw9GUyme7v+
rOqkdg8We5Cbx7BhofrABoCtn2GVrs4RwIszc+UVqAoCRZPt2YWpKljXB2Da9cWC8mPegDGXYkTH
LoBNalnJWvagqWFa6RSIgq8BuPZ22mgL4kHPKy5aRLWKBflSEl30k6KIUj+xo00K04NuTJaRQzSd
DFvS1rvtjUcb2ltYg4jrHKxGsVDg3g74bnOYaPClrK8E4Suxv4XHdA/dlor5xGDUNn+vatGF+6L2
unQnX/DG3YO63nbf7X4kyxs5utzCL3a3urhq3Uxd73cDTVC/qlrmakxxTpF2j2iN/2wKuu+jjeWU
XI64Lct8At13aSSsNesl/mS7k+u/XasUr1AA6e5ekaSj4oegc8noIDExxyGUMFfBLVoafKeIfev8
SzRdEc6IbsF26VcB3qoqB9RJP71PZVackRyjDOhlu58vG5SF+TNZwiwesDuDRHWEamOCtVF2+0RW
MCj/4Fba/MkIvo5wJoCsMuQRVttbjKt6pSrBVxUcwh4H0GvSqk9kV/1bZ7a8N1rPByo3EqTurT12
9GfE2wfmw/RbLTu28AmCBtUpzE0iB8Q3V98r2rbLs5Rbyy7r3urtYjeGBjyFiwWUyrA9OkOaiSRE
K6cceCgya+EahKKyPTs9VQ1+mk7bSxD7lPXyMMefpbWww25bsvzQxUQ+dBFS0BpJc2TnhdsV7j9k
ql78Gh09gQRiRd4zk4ruArlKyc42NMo+esY1uWaJBXNTLSij93zd3Lsvism/KtUm3fdpY9nSQ/Vb
v5UAkJO3BPab7rfiyBPJRHYUA9q+6TXECl+nL44qe0hTbv8wSNjYsJayfN+NKF6RGR3LvtvyTj3A
dpGN4SbluUtFCm8N2XhDR56ZGp0wzETR2iFT0w+BhExccNuS6irz3ZfI0S32d4ktwIKigI/prxal
0kOTwZB3bOvJklGUcn6fDjyQQ9Yk/H0RSv5hbWumS95ZEX5E3hTrnxBhjDqEhtV4mmeZpX6EYypC
jmaHzeUPNJi2+5IwJdyHyWHKB+Yu8fwaYXwDd1GeUP6IPkkCyd4ZmhmNYq7Qr0+q+YLytqT3DsvJ
cuzaUNoeDshtel7wuEbeF4Q2/yZwtzCcdRgPLwTcFXlRFN3y4IKYGDgBR2lfc40V4qPNpHOfZYK1
VS+FddsJiR2kuzKBpQGaqEjIhdqaFNWoeF7j8akK35zAM2+QNRaQadRluAYfj8OmyyUrSVIvaO+6
WvQWvqVvK1v9X5pu/BgrvJKvrEg6c0IJK/O+bo8jvMQpZB2mqBJtAoLqYSa1jBH2BHKoVqXYyAJ8
j+6xXubzSFWGqO6kJY28CijEu+8on7w6UVSp5IJlmo9TH9NUJ6MTkHRhV93y7cKKdp+eZ80K8o01
utlOTqZ7caGuTMUQ5qrSZ/jOLO5pD9pioyS3XfwEamLXU9IwlDhS4Dr7rmgU+d2NA7hAYeB8dyWF
K8S3ojzqCwKvNag/vAiW95x5Np86Vy/uFZNF48bCsJaCqqmyeJdLSD8xLcJlmk0PqWgpwbEuaHOP
GwRU177Sra4HypQ9Exq6Y6xdxyU+0dxg9517Po2IIHLNALHcrC4RUivTly1h/JuA+uA487SQcWys
t2FkrZgQEISknvTOI2yvPuWrhuUplQyCwoJVJHyNTjcpggBXEYZNwDw9xRFCi0WumKuCN18jUFQQ
KcDQ7hyovXtmuO0TWpN1eagm32TqtZ1AhEe3WZczLe/yzafPolzwrPp0Fd1Y1JjWMGNNUIYNZem7
6tGDBFj3C1NxHuykD4Lrh21Hf+t+3NMCBcP0rMEQIL91psR2c6kEx9XauTEvW9KROPjCdJCVdYR8
ZU0NEh/eUpOMDJyvny1Y8jh8Oik+Q1ks/i5T04ptTT674i4j1uh7mRcEuXVtYFu/pHv3DpfI6j9E
pYcfFZrZtPfqgBHnZoNsoSzJwnrCMS70wPBm2p/I2UvpkFgsXSAqXSP81yUr7oq4ll84Bi4gJXvW
qbuwJYhVU9lW1D28P0I7Si120y8+gUXr1Haej4kPvh2EFMeLZRl4QtnsQW1Y6ZSbBybKgAsBKq+e
AqCkY8gKPffiFoZ89QsjxTALWX4C8uiWs1haUwyEy00NCu448kSjBImraOemRNAvm7d+a3kdEIHI
Uecih9R137e07svctP+6YyfftxkW7H1TzvW/VHfkFz7XyAdH4SZVdFpm+KMpPFXJjZqQrtXRoOno
aHKSXUnWPpek+oQGpPo3+4Mfw4xkkzDU3cF/MCTfz4NccA+MYI0LjD+SbtNdpKlFXq4AhTgv1qUC
5ROQymjKBe1+05Ey6wvYJfyqfOJUz7Bl9r2CScXXWmM66Zfc1/Tk2dokoMg1KxscBKCQzTrL5Jgk
Zk9wmTb2y+a47oYJMMZjcsAwsD+4zfaTKgOBmzy6zKQv9nAzRy/DZAeRa770PNotGxZMJ/PghO6a
Hp6U8wue8aD7GuaN8QKLPPJSs/nGOZ8qf5yhj0fUNxoD84iEMAhofWnjJ7S8GPzcpCLgAeVhCk7g
9PHV5lSIwTUl+435TEDom+igr/52+B4PpJJkQ6aWBRFyRwcxcBf27LUtIoPDQdodr0lZMjsuISCU
fgNf6tHBUOYJuokV0ypuSBg9kl3+y3dap6cJkVoS7kiJuBiOS3oEXYruQ4O8BFRLD0fafiWYi/vE
d1idxm6DD+1e6/xfsiCaesh2OKEMeMpWPRzwxX0r8cqyE8heZD6ZNPg4zkso7MiAWjQ9Wyz/Krfc
u771EuVh3tHRj6Rest+8SP0xWpFldKRAHvFaCK1Rm8GkerWFR8LYVifzT5GbjUGZy9Kkx0QLuntl
VzeipTTkHDGdPIFrBRgUlsAVJjoPycMJ/lP1gTuDQTPSNqb+5gSmbNNCNYXBtzYfWJRvVV9Uschx
PcfCw+4uBcHSUXADJ7/DbazbDb5gurfocNo4YyjICmonfMa3Fi5H6sI8ClP/aZKbypTnYRly1iik
mgScmzT7YPPe3kbb6pdcaPbDs9aNnYZya0injT7bA2gLbpOp/apI0MtZFzUq7gzKj+oViDcAQUQs
PmHwmq3QUlQScznAgyuO2VZAHK0y3u9u90VPC1U245bHQPB/O36Cv5KEUL+A2VwP5tLsxiwSseLT
QZ3od59lE1RsvMT9uYUaTWiDlI4bo752/aTYASkpyQ7VN5LmBB6AgvMx29r0uV52k6I6pzDUBGe6
ywdS0+5PWYhF9TMuvs8ln6ulr6fGbH2jD/EFDZCBxXeBRNQ+1Mhx7nO0A+4L2IsTGAIBL0vh5Kqh
MMUK51UTEnQ9Uio3NMvqy5d6AqUXn0iWnyHQB8SV8bSaxmrZll9oGXJIb5RN/jixs+rkV12/b6jK
fBB2lhiw03b+l1IjzAn4U/jBc2HFyC3Gtt7MkKYNEQ6U+zuYy4S/oLz4/Vmkhbpvjnp5X6hubS/m
jD5ZVOntHFvwfO9Xo/AiN9tkAusFO8kT2fiEaFJn6EC9XCt09wVWjyUa+SsDmtgMMKmPrIemu556
PFtRDByIxHwGn20V5xLAUzgDQMTUIhBW2yP7NKKwi2OaUTITZgZSQYZ7Qneh6cMKoHk5pVipdF/T
I04ANmu3YlKEdXVwydKelHf4ZAtpODvlNqVf6iUp07scJ8YN0LZu9veapKBGi1WX9jFTwPjvJgsR
wnVaIoJVOzQDckRMsH6XRaTAXWC0BJbFlivAwhiTzaDC3mBIl3n5FLBOz3q/waYBZGskUVyI35Gf
EQ4746+YpiR3aEZ8OrQ8ib5PC5hcDNiYYtmUbQicukoPk7cBLqcQ6pi5xJ+u1h0SCU0u8KckiZsZ
DzQPiCdCLFh6TSlYgIuWNbvAPp5S7EFAOhpuSsRuwEh+LD027PN+4cpumL867arPpqLNcW52AELD
aizlPfBQY37LxVfYKCQYPgdK2oaPW1vBBrOP7ba0eABSkd3w4P93TTZ+jRhq2Jc25u4jR6cnBylr
/KjNIDrkaaaA1y8bscm7AcSb90pzvWAFdYhGDEdMMqixxFT/K3OJArfBwIX3aukwA29IB8e5B7cH
DqsYi/wQ8z2/k51R6rKBd/FBQLrkw0GgyFZ5JeJ5qqz+0KxjUIXiSaPjioGPwz4EG50TKj0ww0Ls
c3MqG968cGTk4ADPzqRnVq+47XDdy1PTLQkbsFsIb7lK2s+UJC29b0m02WuuFEd/k4uZnKAt3nWP
qqKKpxtsqxCaGGK8a8DIelsg2thHt8/gjDKOQ3nO4gGLdhxp64ZuxvB7BxXK9KpSQ9TJyip7Q83t
yDjxdPvcna1UH2/OKw8LUlPLE+BVzD6dK4q3FXDp0kukKv9iDVJGkPmDSwDyZyuBRywEf0jknBeD
rUt1h4zKaAdScvsP333y11qot3uGfuAfLCsx3WyCxrVPdemxjFBkuVk/YYlw7uhK6MnAJpGc6OZE
O6zNvv4WRZT7ScK0BPU3huNZmKr4Vd4mn36PmB8umAY4waZ4FfcbHGrzMbRzPo1OHvb7wkX9s8ZC
8N+ULeIn6RKY+k1TorM+jWXuTygu6KrozoGG7RyeKo8MKVUnxCruYmQABPCeMdb1smLhZT12zQdD
Q/UF320TcJjL7aNUjWAwLZlhrAf7kOqDY9rJhlZGW6J9rRs74LVxcSbosgEc7i3K1wSfja0XZZz9
yeKGfrqdyv/gYTXpoYXcjJ8m7DLiuQbS8658czM6qNx/uvWLHxfGo7qG3Nt3EFm2eSy1ia9qR4U7
tZuw8WEBKhxOmLPwdS3wYOgGfiTYBeXIFCT42I+SDjXMDPRgJlW4QQIj2U4a+Uem7yyoZH3l1xmz
Gkyd8TnPW70M0ZTxmdsb34uj9/X4UmmngBXsSzM2WrUjXQ/45tTwUDwDTMjJuUx3/ztDTa9PJHBy
d8Dpi42bx3YEm7kdtjZumgF/0FLMZ1tu+AQ3WM+KXqhlfreiBqiOZ3f7FJn36JVc7djA4dMoe2PF
9hrVotQIH3T6H3bt6TJgzR3/Tgcmo5Gsq64GyZb23QulmouKavrRiWS9d4k29pFgZLpbqnmv0d5n
7j9aOZMPFNQKj92S2cIIYRESy80y0zsWVdOd2wmm1kOF1VGC0c7M9wBbnOkr7G7vVQmSeJ/rqN1w
pPv8ABoS08Na55McGQrNPcZhBb+ARhdm5DtycgYdwDgZlJbzDXbrRAoRAYBNYKiHwC6XkVuwiork
vx1eS+pUYfGEfgydGB0ZScw7+mlx9EeBDNDezSw/elvY+K+YWmiEWS7iE954nJ+qKpnd/RIOzPo5
r8jPFlZKSa8PoNDDLcr4CSHfFHc3Ysa/y9ACQm8Xj7A4qlb7GXVIpj7wVk2DBTgRzgTquY/UQ+SZ
Yi33fZrr5L+SpNNPZC3sLfoeBrA6RAyJDvgr6yERFum9LohAdGc2Vw8FetJjKMqw/Rc1mf553MCh
xxTNXkoISYsewL+wvacgQQ4kzZLv1CfwhWcdRsABPOpITwkS5bDgK4TPez7BMnrgNrkx9FgO/InJ
DjZFR40HcXQHZISn0sQFrV6QVd3XVsJgR3SkWUZoyO0+tkWLbaKKUBPgx2qH1UhSbbyH5kkdo9MV
ZoFUz6G4r6xKsuGwOyAiWR7ba4PkMUhuvUEeGpzA+B/quw2kpIn7z+aQjpxD1SXHCMDomO4Sorf8
OQF7dD2TGmgvyvXSPMqMuBwYDl8+MwsbQjS+ueCACzAnIpNCheOclWsGbVedolLKI8PZaFRQ6DuD
X74VEo/fuZlno3oRt/lvq9oIA/bMLPhvSTOXY4J9Kf49z117XTDRtGdbzYDQfLYUl66c1/mSrNgu
XLTc5PFsICdt+nxzQAGx+DgwJ2t0sidIh1Q7oJulC+Y33NFnEL8md50yYxX6kDz7Sn0zxwvAazSy
O58dGxvYz/iXBYpgnJyVA7e9PehvkDppuP2vTmcoEkhhX3HgEZUHKLCLzvWkrp28LGbPT3wulTkL
aRHEHmwrWQ8EoUuvdblW33Cn4uFEsAbD07c6EvqitlWCAo+mBLp0HR4k0wYQpUtM6BNAVktvsOYD
UE+opzACNG03uLRe1JDTGf1jh2F57aetg2+eADT9LcdpnUavc6R1CG8Rf4ZHD78qkrF7TvfuPYoE
xxmcN8CPxxZvCq7S058BOxx0NRt4C6eZhDy70kyHiK6umn4WvIOvbOFXG8e0Seb7BgY638w8g8YM
XwvMCaCXdOuJ1s5ItPXgXIDohjArrA2OJRmwWqg+oM6lxwD/AhZHa/Pyc1PEw59GFe0TPBbRuKeZ
049YYAhywdYw4/dtU03sKeFhJ18hM1PJFWwTlPwslgc2/zIL37vFKizFODwXHmCQTs03PBF73uvK
rOszRecAcH7KHR22tj6w8St4QU/LLBtc981ytGfiJmy5kqp46/Q05yfvtwR/m9VLCndnItCgw7Wj
ebox7GCKDACGf+AYzpz1U+fy8LRuGeXvDjX/YyI5D+9wAMRHDlerlp+w4hW/Sl3s/IyXhVhTxDpM
xctuIOn7znxm1NMEXre9uHzeT+2B7v4qNo6SKCOMTvpSl/UPLwoDJ2hAXPQqYJpeXFMnt/S9BH8h
jiHwcj/tba1xKcP1JeAaNPFLunAeELJ4YHEEn3o9V5cNwFXWqw0bnccggTz0JVpWg7gqj18ZoO+I
oRzOTdVdjpV687k2YKRAstQd/lV6gy/UqzY3AExpJd7pPid8iEeh6APi4rriLJFS0b3Goz6Ss6nF
IU8wQuTiYW4R/9cXOXao1ypu6YFdc7GYQWylE4/zskL2evuQ3MPWxar+6uA2758zPGEEvQy2edV7
rHYEjpzAfdSKnsoFgzGaSWRTPTEvw+8tcNStA2Xnqtt8+nDAnaA9OjyWYcVq26ZXVutjnBjRv+yB
vd8JyzH2I4IhNJ+QQbd241GHDYJjM6/PR1UHfkcSawfAQceg0vkLBmqNO429oN58THU7DV2t9a/V
WX2HG636RNxxiYkSuaU/IkR3yXPmSgy7OyQAODHtT8Tbyo/GVd8YbDrgHrbK/8jRLj0eEdUX3OLi
GksmtsuiyfqRGV/W51SuBlDB7H80AEY71Kp1sn/WImPPdYpkedA3RG37UqmY3NtuacUAYs589FRr
svXmqLq/0RrsKiAnX65EVR1SID2Aq2kizW9VlKQ8o/p35ZtogszPM7o1P3JKGNwTU1b31bHU+RV5
avGCrXnxALwLuF4p+FsOLuoZ+Ea79ckyH7/LHAblO7gRuG9Kak66lfQ4u00Yfy6WLo8vlMP1Z67g
EXLCyn87pdUMVzXox6qxxVSCTU5Dq590mwEDtPZ2vRASpl/YY8ufLQ0vYJp328iasgPkrbsNxTOH
vq7fkw0UMwilm5MmBuDojqx2O0ZnjgsyoUs91CblBrG6qFH9jJzZdMSj04ket6te0UhitDA+HnCp
aUsMC45L++WY3H63L5D4Ymjq2A80CPwZVNcUI1itq6vGM1lgGrMFyJmSsPa8rsv8D4ZbtRtmTHPf
C7ghZRjP2vBbEMgVBjfJ5W8z40upqjibLxCcNj34c2zG9s1uz7TyzXpG+pguPlVot79OegawOTVA
phszh28wvyUYD+INAKqyNHlkvNPdZwAFqHimxXZ8zlHbDUgjwjmu02pXCmaO7hyuFdBX+lglrhm5
SnD6W5NjYahBJ74UU2yms0qbRT+pZHU1APe5+ju3Iv0DTizZe0DsafoW0BVBv1Msjr6HNYV2krdH
+xcRkjg5k6fstG1+ny+Va7B61WjCHsGpYvcgWWUwPCGgc5T4rhIsMvx+MhUT8g2PIAZAyT3LzqlJ
dzcsNWJTTg7NrxqhShLmr5GzPUDGyVFsEtz/2TWDkAmQpgLINhZYlxyPQXuV4cepDvxxFGhyWWiL
eHtMLWZGj75V+3nOKuIGMIS2bhtWcEDYODUZYhHWzqOF17HGq6onTH9rA97Z2XahxKyNmUPeVNX7
PsaZyWTIaCa/1StYNL1bSguDERVp2x+WTGA3dAXQ0QJOFx2amxLFoE3mZu81yP5gg7maLfdEZ53v
vZTV38Qc2/4ckgPNXRlh9AguCrKTGJxFfxeJNWLYS+0NEtsI+DMIeYHJWtjMmvRToNLerzGG/Hyb
DAB+pXiKagfEvUfVLaeTCahefecbhPURGdUJawdQPzpDO3COSrugcUwApNxyqUB5oaAXYZAOCqsM
idBYfV+LOdbXBqI/M5pKk3C3ElbOpwVvpjofvmwPbH2qbe7rjVZPs6frFzl7/Q0DzYSBO0m3NzJl
1R1qjUnHLlqFSTRuN6jersmd5pHwHlJrQU/Tore3gD3uL+pD91zKQjr0MXr5Z9BSAnDGClYMxGKj
D6A7Hvm1CQV6L/DbXmgajr9psrCj92DPFT1XHX+ggpo7BaARFixYdt060wzB1nzN/2Jo52AeFjn/
KhrO6KhVht0bEmXWrGc1SZsha43/vs7c36HexweEoqZYbpYzWUfcTl9ITPE7rE4cNNVJ1o5ruwY4
KbsZH3wzpeCz1ZlwVY/1R+hOpi31fU5X91HC6L0axDQJmGO5sGIRhrDIe5iGriVMtRNbQdWo6GtO
HDseDkRM/ls28Ch7yPJhL5vXvCgQCJ3pj5CL+rxD5gM6AfKG2vOGjvrmdLVQjCaJQuxPPNi09iZ2
aMZzv8j/qpbyv7gPwQBhZJ1f0zadT7dSH8fWFu30twUn8Ny2EzatNKtW0EXUpD8m2GBgG4vGuL1U
3VStI+Mb7gJUcvgM5jMYRDg0a4mC5gNqhC+1s0hegDwWbAzizgdI+49d9KgvQKvXfYBhcVxO4Hhg
b5yIw6xvjGbb95IDoRhcmfHijqWrWR8bQTi2WrmVMozLnM9YooFgecLux6yXHe8TnFNTVbwH2rRt
WODjMT5Vel7kuNaqxH6hoBgafISR9UVhjNieTWdTdzcBLMKWFIGzSgX6tvs2ZSczE7q+rxODoIni
5aJ34HiLMkE/gooEPdbVLJNh+CJgWHmPOBlhhiqyEvhiAprC404wKo2ofyS7RJjGYdquXALOAt9y
4H11sqZXBtY9Zv8Ay5rB5PDL6Q1dNzuujTF/PGNkwotuEaIKmB98XYvh51fdiDkfsSOu5gFUwiId
1nRqflaVhxuDx+Z69ERBbS9YN58bhLc/rqXTv/GpJn9TGaQ8KQyh6bXYmgarM3AosZ2aCJpQxFVp
C4ohFfsvcKwxsYNBnj+JJsavO46TGJYpOR4CenF/yjaa/oI1uXsMMNyaLy5J2zcHtUnZ5+tq9bW2
Ed1sxQ3LBxwUukK1C6/BoeAHnLEMaKRAstQk0CgI+DRhQJiaj1gFwDYmP4ruWspJTq/7WpLlLoDR
UQ9NeTgO26qmsIhcXKr8vCQyRQGwSGAdVYQ1Ltbma5deQl1jx6ezdX+O8AtSA8umXeAJBT2/6qe0
cVgX6K6DU+Pk/XR1uQblyVCEdleyRUPCaEuLOwxB0LJZnPZqwF3pEijZAf+d40qLZ1h/giGS5XLJ
xnSPAFcBxtqmJ5VPJXrxzc/f5mVpkx8RAxS5CIBi64AnVBwZ4urk5u5QIKtjBEkVeJ4H96gZEdQL
SnYJc6rmbBtgnoNzVe2uDoY/fKhZHlGyQZMjeKYlyomoefqzA6v1L61MvuIlTHt1yTCENLd/idpM
A47jO3ap1A46mVr8S0VwU4Npk74tpHZgKEMDRfsywW7FNzuytCaQy57gfEvmc+E2/40xo5fBLbQu
ziVmM6xpkONsL9Zqjyuga1h2tyeo1xe2wDT3Ebl/Mjlj/mqQxot1VnNBjwUUkwLES68QsSTJqNyh
HwpjkcuwTbgH2pbh400S9edY69pe2sVMJTqQhUVcOEmpH2uPL2/gajm+GA46J3ChShd9p288+wRr
3e1cTZGSl7hi8T/WtijtuUaNaP7ljWw+oImd/Nljh9nc067dfxU418A/eA5ETtbIt+pTALYwyuME
dJWoNz6gedJPmUzpA8328sySwz11cs7gLoCS8CwQRvAfOJJ7fYorNA1gBbZ78WTBfXCYm4vii2zK
SAatYD96j+Da8mulVffCSxXYiF0/R87lUW3vUAEW/IGA/3EAW55T7MfaKbnaTgFWqb3I01ODlSNm
mpJ+BEtM/I9TUbNrxDt+hiaUwcmtBiPmkrBcIv0sguvyP47Oa7lxHIiiX4Qq5vCqLNmWwziM/cLy
JGYQIEEwfP0e7fPWemyJBLr7nntbWywSN1Ck0lzbWHW51KM82oF5TvkmmExArbuGNMaxP+A3FwHZ
HKCJQYuSlGaGKVqwLltdZfm/kd1myzHGdLTsqnTtf4PFAgMXzLYN0kawHibM2Hu3LLILibZG7a0/
l2/LEPGs3dTMl2XJ6dsRVW/8eF4YZ2tsWX7OgrHvJuIehnTNvpp2iO8RqudnWJTlD6aoGKMBY24m
NFCuxJcUddvd2zIAfJGTDfZjGVbvo3IZw0zchDsH6nbZKJSdF0CZ8fdsQSdpDKr4yY9uy8VlQUbZ
baav7sZ8Ti5D0aWvLE5rrix3af4O6Ug3NZCdcql0HT6VnrWPXe+OPx3lpxQdqZ0eNb8cg34VNh+V
pqhfTTjOG6P64G+78qbCbRH2Vudhe9fq1aHuwoe3C1JnftCtg5TIXdKGMZt4+7WN1t/uyOBd2Rud
b8L2p0nofpaqoa5pkLy8PHK2Ognm/W1wvC/HSB/qWarj6sbyr5ob/2yyMDoPoyPfBndw7/JgEMio
AS1RKFWxSzukvnDwHiAoxz199PQMe/qnkGA1BJenG1kRTSQal8qCaCZIljZbT02RfmPAI+OjuulP
Sh+dWJlHQLjo7fZCH2sPSU/M/NrTGpQn6efmmMjkPlcMwL1gCTak8SIwh7r5hORNr2i/hzRtnmWT
eMib3LXbLg0OlV2Gu5ywB+mMXxAKf9txAkWQy10Ho7jhv7Kq1Y/m+0EN3WvWk5y5LRUkzvRWKkF7
RdznuDWJst0OVC56S2rwhn0YD/5W0ms+hEUUA4kr0/+JotWLDrXbxA/r0OjzNERDzui316DwSQc8
UtorxnWebmYG4N6JHIfD2tlu3BdVvZBmo9x4GyV1+NN4q3hecYC+9wmukKLL+8dOyPzPBDBOaUWM
w3fUBs7HSEPxJXoRvErRuo+o2d2TMzTtRediGnZOUfuHnLvi3u1su08ZRN+h6lMlj4vX/uvgLAFt
urnYJIGK9iPkEPq7l14XE95II2v2zFmbL7f2lmXTpG51adCLjwmQNIIZgenvkVySb8Otf/GQS/+l
LcRRfHXRSTQw/8jMmjpHHyAl5gdiK+Vb7hqq+ETrO0Zl+NbbfFU/vMw43yHWkz1lAOKt1czr0tX7
FH0AK7rW3n4c+uAt4V051ZMtkTNIeaUk/5Fzbz+5sc+PEn3s/SrTm+tiDnOAv3C5cOY2qIeeHGDd
09I9IK7F72Bc7T0lMmuPObviJ7cOmg8u5xjpLvMujiD1EwhiyTrWypXOcZ6S5s6RoNmAQ0Iir7jt
/MsPRPE8RxhzmrIS11jW88ta9d688QftHazyyi9hM/+znHo2KkoUqjPFmrB4R4LsB+EB7edMng/U
sBuUf/si8/n5eVYyGtHW+2IgYF5wJClolSXimZu7hp9TIZA/gYCzB4AaO0/PbhsIZpEpDiaOEVJr
liTHN2An3re8wyCjZFvup077D9CU6s7AR955ABwbE8v1cSY4rNjC57liF04SEjIpOOoa+sg9o8Lu
KVX1gqLPBPEty4fyuUb0hi11xMy4Oe/yr3HJ5IjhCoTIrKL7U4xDvhsiwkI2kQlTmoawZLGEWxWL
BhkMCBCmjLyuWC4MY167/tUucxPEFThEP0jWN9aZdOPO1V5vy11082NdgEMH++2sM2r4Zly9Qp8o
R9zg2TdO6V3ow5gRrakQ49+u1ZOzYbrmvPuFHiKIcYC+z8zCwZ9qnU/t775Qsnrk/PL9+7pZWodW
L8n6PR3LGm6TUdSvQJBhA5ZSSxZhQpiwsloPjVppo2TkEkK0qj4vtvMq67Djz5pq74LTo17OdBkG
hK/ImhK7z9wlE3dC0EHT02eKNnnp9dKYNxEVkHZbtPtyPZSxzuInw7Z47yFv4aL3YZgnZ+ww6x9i
rct2WyztWJwKuoDuSbaUCweIoHl2DkXvtsl67USkY3UY6DCq/DjETOnKTaKtsvjwUrWUP7QGybXc
eGZNPiWiQ0RzhACPrcFXy4JVIQRWHo5+D8lRYp1bV2rBBb1hDx2bgC6YNdNYhQX4hHPfdJCLLIxD
hqGj7ZzKGxRgN4KS3s7gdXO+86eocK8SdSk5ee1gMj5JBBz9m4PNY4A6rdq15uxlbNr4aIfViiP4
WWnGTWIBeH2K9mxk25WTDMkysEGMPtk5xEk55a+jiLmMk5GsySsoTD8yxxh8p2anJ76Bt8htRnm2
2OtihBBq7UsAJpDSxs7TtA1yLyOxvAHG3JeQfvV9EcQm2/F3l4ODcuYl80++iwL2Pprm7xGXrfO6
9JyOX0PstDM9ATvG6XXyIW+dTwKsPeJmVqrV+jkajdtfFSqud8Y/3XlHYjN68PigR5DhGagVbqi5
actrpNDxACEHx98HyDXxsekyaf5FkawH1Bmw4x9YGTL50fmji/Y8eR5TEX/W1Ki2VG55nVusrwzL
WQ3jbUvcR9lxnaMZZY3GjOvCd4Sh2G0hTnd5QsbRnQOtka2YPBK/PAjPL/2fhSlj8YDKufD19oMY
lmuGrJW8YmfBVeDIoiPkdu3S6qmBF45hH6WfnbBQxtmGPPhlPbcLrrzHIS2HDIU/9ukpVsE/Wmz4
tJL8JNjnO0M9OYMx3s76ChSZcWMXVo9s4eAUXhMHjuK2j5bBD5vH+v5RFJb5xyYXus5TUvBZ7xwe
+QvT+OQ6cQ2fjB95bM4Y2Eck47hHP99EU5fnxDnRNoc/nSYZ3e+gijKsIZPBqbLHT6wydE4sULfA
oKxPx2OXU/nsFb+i5+4aMwTm6C/sxvTPHOgJpfVY9gyIpKd8/0s5gmckHmrhCVZnxzTcG4FjS1sS
szKKVtw14XyfWca1G/ytottlfJ/xCPJ3m4BsfSEVEAZz+Mx9r5zO108hmFD1mLkJYrhmMtH/G+Mw
lBeKzbjHo1QAbAMFBVV+cU3q2iMKhRHfkCZZ/6/XXTicpceUdg/aW2Q8tPmij2M8Tu09+QoiZcRe
pepk9CztnZBZlu3cGAp0m06BH3zhNQ2qPcn30/RUATGJw8AYECerxHy9WeKEuRgeZGTrQtKJMwLM
9boXuacinlKPrJ2dUxeTt3Orhof/kDDmzj8oFI2WiN5i9p1LmOpynA7cKR6qQV/GpbhjQa1NOAZY
4YCaXZOtzp0RSah2Kp15amjo5NjfBYFNFUrrYKpgp+NALIYRiVncH2JGc0BaohP/Ea24QyBuXd8+
8MCa4sR9EE1v09yyaQ07A//9pgkDE8w9bq+7CTbI3ljkpdryskv5DxOgqQ555/ohxxxe1o48OpZP
HxdN8Psuz5SKw1MWkl77o9Pd/5rCXKgLgmvgrzghHMb++4RRsH40cVVVX8qtct5VN5MOVujY8fo5
IJ9xXoVzJIvFLoijmIva/tjwkSzqPTIM6T8dHCvewmSW9/6pS8Khid68zMfVvCnYpxDt3HJMStqo
XDfJRapc/rMcJelWNLZKD2FuLLZliHxnPWazX0/3BJNjgF1po+xTvHRc3iVpNM/xZF26IL9u5+3U
EObDmzH43vCrI2/dxaMYoixEh7Jj98fjmHZ93W4Zg4rqPg5rEXzGa8cOT5YTjfIgVcgOho3iQywc
TOoY7846CtLsvo0jl0FEwyq84CJwXDd7nwOTkxaYMb1bmPp3Z3iFEdVae7J70J6q60vMFYuCM6Fw
dBvYgSnlYVon9xBJxrGnxp/ZkIgrxu/zD1/UeXdiMJkK72TdRfnuW285cH8Xsd8VH7Imv8sHQq3m
yGwQG9cBhImdU3JjhzoCCaoMYNDsMsfYh5ahgkfvOA3mMvgp06n9xBYmdS+Ni82GZKQ6HrYDyajl
s0xQp+WmSeYO0hgdsNksoi/T756owCFnIi+KsiAykKTsQ9BXweTtiemPfPuYhKNcz/iqlfyFKwKV
g7/CF89KMeq8dxMI6mKnRE6T1k7zmL1g1zasGZgYVWQbHMJQzZ3HTuu7Bjd3jU605mGORTQT87Gn
bP0TrpE2l8BkRFAIG43IJLFO1Y/VKdL+ZyFgCQLOtTpVF1QgI5hDoop1PZ6PIKO5qfmcil2RTGic
1Do62s55UtdHOnQVAT2FbfO7IT6seIqIumj/gUrq4p8/3XZxbgZDKDlYOwTbQolWOhq7lg5xbuIc
9HfCy9uQGWxp83eMDU11HmFTu8cICKF4blzcVoe1CmJ5npbKUAOt5D41Z7+klpo3MV5CjJ3JGjro
xvB131YaLiUC9gw1j50G1dpDo4yocIybdLHHInTcvNtVFoHghHkTJT67bVu7c8Y6knvd9u7fRTZN
/QybHw4WMJV379ICcV0qj+ko9Tkm4J/dmCbZb9D0cRKbZgSj3mlQsDjZRZmK1S9nrrN1OS15Ho/v
oSTFQm4KjzinTU5WCckuCDlM7xOb1yEBvmFCkzV7cxTvdJtbe1Dorfqz7Zmw44l03PkDzsJKHBbc
P+6rD1fDzSSCsut3MoA5uypvSZC6FtfJjw6RYCAwgZoEAyS3zg7c/hyslok5ElWiBbqiNUieh8ar
brQYuqiPiu7M3tn15r46ZhRM46mLqfErSsCqFp8r8w1wVtw16UcwdsQ2bJlJZmbejHFQNX+o63No
XUJnaVVCRNjsfvFNrMnmYML6gu4z+tsKYJuKC+FUPuVQV8t7DvhFUoXgut51iYiC39wvmrMRZxkB
q1nJFNsWxACUG1+HmT6UaenpK2ZLUe4Ts6jgTxY7sR22gdMG06Eis6uiJgFanvkF86j/ZmLFst+A
vKtq64qAMdAGvx0O3CVsPODuvBSkCIwJMoZwrCFObpBWsTw6k0N4K5dz9SZiO0Pah2NZtQfTm7j4
ZzKOMzDRfG6mV0zXyXLMPaIIINTNnBMzToHo3pxj2BkhBGlJPFf58teyymxydqqx1BJjb3lBIu6B
+JW0+6m6h7DBy13ZGxTQx2PZnspudABP2LBBRoMZan95DQz76m76RKTuMBOT7yDiaqlmikjcW18k
ivT9UYe4z04mnZvO8CQrMf8gWALZ7qCWgWnMElqsRUdJ1VPs2IbquctBTGDFxzrJ6XL5qqfw2IZj
BEIJveT5uMmGOYOK75Yce92UeU14z+e+LtdxLnx1CIy16S+cqJxYOycxho0oeektr4qttZ8gYMGn
CtyZW0xBFJX31RgyAdzDlpLHEHqjW9y5nhTYvnjOqx5oxDB42rFrqFnvTdF7wwfl56A/vAkTNrt+
uaqm+8YR2D4pxOJ+t4xYxpszz7sckt1CVYWX1sZcoIIWyprk1akxWCRHLeoxBxnNqpWFUo0kKTxR
6TwcdD0s5ofnt2aaIEqnQgYoDgpk84zJa/SG04DbrzKEFa1j9+jGvNmS2f6w8girnuiFH4D3onha
6ZmXrxosRXyH5MvNv+qcRYvnjoO1XMFLHTf95mPtluPSR0BQWCbnKt85rTIzjJ1O6KMd1h6sv0kt
w99EsWYDjzc1TgHDUcCKUvib0Bi6fp5DbYXekHwRiBTJETSb25sLN9L3K8HFQ79nxhh3EqhhsJG/
C8IZufoUUIpXb2xU6MDJQRzC+U+65v3ymzmAY36j1kXey4hvNf5XjPXk/XVmPdh6gxIaNN5DAz49
DfvMkVYetVMOvN/DlNo44ZLKJxPu3LkjR2IbQ3piaWkcUzbHhiE/YQweTvZTJyyLpmLVLN5Hl1vX
3hFsqs1LLVUSXnstMvnSo6tWP3UHz3UopjVVVwcJLtr4IqjYvENrX36HTPyzcwgzzT3CLeruLMuv
y61TBKxUdNF9greVoX/04izUrGSe+PL2ExC272e7JH5/4yYXdmz1XCGonJ1vg/Yuy521+QjDJkxf
MLLh2qdPrj25cxUn8inNqsg9acZawT7uOIHuDM+FPhL55IP3KIfo4KRgK8VumXGaX8jvcKZbtMBK
DxKWo505lBYd+E/AOGtwilyCnsoToTfjaI59kgLLoHVPK/adcInLi+UBi6IdzoG4PaNFaW8lfTpg
nDPmayn2LYpNaLhzQcj0jp0dBcxXFyai/0VKTNuM2ylHGqaq14JSVE2unMVuRbz6v1WbMSED+Va4
Lzdsf2S30gZE0xd/J59yRLETMsrmI+zkVF5Djd+G9dSrXxzyZsjDkwlubmXCJ+gtLsO84uzCnd6N
NyY1wn79wLfmLHTFbqvgAKZce2f81zI4yFW0huKjXbH+d9jWkgdqMOk+WaxyS7/HhO9gEuBkHR9M
pSN5KPQ8hgp8JHWib0r1gjQxvL+0ZEMbyS26Ngsv6UHHUXzSQIQzTzTE0rwNAnj2YQdvmZPZXeLe
sNV9OhelpDmXtfE/BQOq4FnXHFjnYkbXuJMAwDgDubMs+SS16+4GGSUFA8Qql9VlRB6tSCpaOcxY
nqYZbBMSo4vDyv+YPtsiWvrjQNDV8NpDjdzOt86Po/d2oX3/S1xCot7GSDY4uDJvjvHcSXTTd1w0
DvklEQDtu+1Svz/oUqbdJ5zAQvdMce+UvyflWPUM7Sgo5PAl8hqDXHj2WSzkFyOeucW6g7Fs2uek
HW/ciqtdyv8+GbFJ2qiZRLxJO53p6L7oGoj6PoflOKymsuNxIdyl3AdEXYQkM/RAF/d1HjO4S4N5
bn90QaDSR1WvSI6TGflbp4Tqzd2xh22cfk4FH6+i9gk5e49txZzp0jAQr/chn32abus5T4NjHif9
53CLAMDYmS7wI9Z3p+9kNGQ4XhjzoTKFzJucI/U0y//uY4X97ytLgpKBPLCfoub3EBuq95VMgomK
DWK2prCPwDiB1TLcgwASSnw2JJqaV/QoI98QihFFN904FNMD+MG03v5h5qbdlGI38aRhjF26qVz6
R7fo8zreL2nnMnnOjM+CEBhWjCxWOj5Odu2Z5cq92aFECYOpA8ayqweLzzgtAnqCqg6HFmjYhx2o
GGyV1ywNtNjiAjX997wMqzoBa3flNi8jYg8Syh3wojKfiAFl48wYhslmZiCPuqLTZO4fgsJv0rdZ
dSkob6ASJ9hwfBWa/sMjoWfDbGwOMcAkml85wVq6KzG+JW+rxF+Pv7LMONb2pVuxP6kPO4OJvNOx
wFUW5q5cd52TNUlwzV2PyuNcB5qdy5HuvEU9Ad6MRfhCY+Wzc5ptqnHwWqWOP53nviF2euLzHTAE
L2nMoKkq/QPReI733LSyNM/hwtj7zZCY4P50EpTPQ0Y8SXOHgZgUV+vYLsk2URFmEYEKsUqu02jq
9lKXQ4cvNC+DZCiPxRJM7D/sffL2K7jcpQCv7W6bRhHEvaqltQ9lU5mvLh0VH0bhupcpSUX5iA1O
0Qr2HaXMTuIEkUdhFarwBiIRZ98uygvUf+S6gnSCFvSiwNlR9zFtK16CrF/3yL6MTxPAffowUUZB
vyfJyaaPDHXb8sRpgwzFwE94yWenqHp/Lr32GBvy6QH74z5kJIb11w3eRrFQLm/mCDV9Qwgjc2V0
oNjhV6b1qs4Wx2mwq7indLUtc8lAM2b1kvfSZOBJZhvLKl8/DQEYxMGxGaoDUoD0zni0/ECOdp9q
wFJowKJyvT0RQaByrWOT4WlFimLoD6mSwp2JkbTLeMkhzMmjaMqTVxrTFg+3sJt+3/TrAr400IbJ
x5qhgFOex1tdVlJI4ASUu9GaDjAJYDMak/wSTZbe76qmFI8CmH1oxn90wlgkt0g9N9xKRlUz/+gn
lyCwA5vUXXlH1784f9dBp9pngV9feOLgBXM9siZo7PhE1xXhYYdJN1ueG1U47QuxLkk0nePVD1Rz
wWpiqiuunOrQ0XzXfxmgM2FCq4K8M3hPiRDx3PHVnaKR9lWZ6feMK4z7Ml+nF+YSSXx0uq78U+RA
qJt1Dkc/ZuzqDKLdrBxf/kGM6foR8FL8ySxBTewNIlRsQ0vp39XB3E//KO/dpzyQJSrmWKTuLhzx
KOF60t7jPDCjOjQiK+qzYOR0aJul8LFnzsOzdW8sB7Syjb9cZqod+SITQTLgQtCUEy7l6kdPzqC8
FtzC9S+LmdNx6crTwjJ08gZ/euOcjRN/40RdtLz3dqHC2NAquc2hYzR3Y1G9cb0OClMiNsW1t1u3
dwcan8DeOgJUCrYuYwICoS00xJI3YywHtoaVPwxc8QRixPkQP3PxOL+apgD7xunjX6YwLrojiDON
uSUQzOMZ7ehot2PtYXsvMH5lDHtK9HS/XVZvh1An/1pPknwfw0a9Quv40A2En3o/hzZhuUbTAZud
wlHp+lIl0nfJPE9bby+HoRrvS/BF/RyyCM3/gLo1wUfeBqP3mCUMM+4Ea0n7uxLSgGyYJmq9/oMR
ZhCeScVqLmrQM/P2SKYpwA3hrsc0K4jP5Y8V9blqssxAouZd5P8Cz5O9s+0r4uDOgDhxdSj8FcNW
5DqpuA5lY5l2twsdzwadN1nfizpspwfoIZIgpv8z4knXLp4C+FC9SRqTrpe0FZH5FNyWiaFcZKjJ
VEUW/BtsvXFHODdStizcCfocmoLVOU8g78pz7TBrZczYmbKUDGHTNp73fHFz2uKLAJVA0+uaNq23
YbDWMF+EsDEhhc3NpP3wGZgGIGcJ83u3HkRwRxkVOXc5AN54J/BABcChdVePH0EYanFxUtB8xu/h
7IG+pYPtTx5D/PBbpJoQONYmhNPZ1DVWU5V29SOk6SypuPy43rthT8FAXTNxqiQwXCS7EB1TA7pH
KedU6fKT6Wqgkqt2DtQ+aeQcHRqm1MEPj+hDnIMVrla1Aw4x3zTN87RL6MJxkVbT8mMWVWUOozf5
RCzl8JFXT09rd3NmRE+sELd237R5Pu0HdMfqacqm1N853OjFdWmWmwNhqr5KTDrXHB4RG54L87yP
mnB50RVg9b0viOG6mzkiEbXq3rs0GJgokSk6GJWvMT6pZ4Z0WDjJaXL8o/awS0ObMzF/6v06Ozcc
efiRRtD4R+6ectgkHGTJ6ca8BBsyJpTLk5DgFgvGKMLVRJKJeYSYrf3fE6ESOXbRgCU/Apx16XFy
WT1AGhOQVmjiiYMGoqQnGNDIkJmYouplLclQ9cu0Z+Euawlyh3afk3EKiKLdVr1jLPEVQqTU1537
j/O0gUjSOOdaeclLCNbgiHusQHllGrbuh3nJA8aaXvsrmRdPDds50d0nSZ64h8t4bJPbhkMjUh5S
JhhYxHC3KmhGVdgLqxcbvvTMG1I4yFDGEfntXSG600o4y/JMcgcWKnrrYXlbCrhi8mhkFSyPXVf7
/7Tvd38xgjrhMQ2T/OpnlJj7qhypqhxJj0KrTEsIEz6wFBkrWGl+hrCr9pBTbJ3jvCQ32mSiIXVi
LX1+N6IUbjPrNjL1IUP4fYGFr3BsYR2+JziwwzIOqO0e+Dv8F/xd8tt1vbo8VXw57aHp+5CZArmM
LJelSBEXfvh8qES8lj9UOP/v46Icu2QOa2B35Bwg+dK08uIyV4oQK6bit99E9jXmhPstvCBZ7ktt
4v5qOke/8RcNwWfe1sP4KywYATHUNrU8uaXtu3PR9CijulN5tkc/JhQlTwfMCO6CAx5VpKv3iogJ
uPOibMdnD459OQlG0+SXuE2d3/NoyV9sMG6iw9qX2cvIKNDfqYDqek9WJ8SihgsdGReERbIjBBWe
OmevCAhLPziO/F5qE+ZbHm6qopLWUO89ljDUv2rZECXFYCsbGlzRMvQqb+egKkOmp8CU2Mx0Y6MT
gcQ5qRtJRVmIhUDxIi179ot1aosSo9vdbJmRf4kyUPPZ0+SEPDlOni23bCjWqsJvqyYmqUG7FJir
hmLdVM6AArdJMdtV+7EuBdgZYXDhNUdh/Mu8ToR/RvJMf/aDW1Y/0IHBP2Lk5iv6IHGxyTp5Z7Qy
bvlcO4s4MeVM/jB6ai6pIKcLK0ZQKNzrcfyc04tXh2iYSGTB9OmSuEwocEtqAPuft01PeB3pLDio
gWcxaTz6WFsZA2a6JHGgXlHYuVeVt7Wo/PoNw2h/zBh6L5RYNZkaRBMq55oRllOduzSEKs78fA0v
OuX1R4d3k8fcsbLbmhl95cLE0DZUVIpwPtu5sI2Ki2aHt9MoEgiW6eqBZNptR/CXCyuVxD8m2jF1
6Hlg/gkiVG/xA91CjwqQ6hzSOmuzYzEkzrlVjQ7uGVliqhzqW9YLrVXxWjPyIemPbsHbEr2aHBcE
Rsb7YeNi+xYsLnzQMtaPDmuRmy1LwOSfiQcHTday9ztiise6CAR2waqSFuF245bSjZiIGGV2tYxr
thfbdIhPVAIIo3aqHTgz5CM2Wk1r/8JpAMG7lsUw7wgwWgEsUZ799LgYvV5lzCJqk01Bc4xuiniE
aBMfo1kN5LSmGALKu45FXYF/kHxR9QkZJKdJptdy91oMYdxfEsXYxX13lQiN3uMoLGABsJe0X9MY
udV9PeDZPVK1tYa1q1H2Z0Fhu8tGN1FHM1Vk3Pm4DX4WwOAIpfTM7xFhHrR+lE9sxoi4J8RpJkrY
fNsG/8yRSnOVu7wKOQoZy+MDz+vI4xWjdg7uctILnf3KoGv5Jv8EUf8XAqTEP+1kbdEQM6gyh2Wo
eHGTHEhCJ3cO/2fcvqK8KW6aWHNkgIZwgpfP7ri0yJluUbo5AFFXZPOyAC/nefveDOl66gZ3zH82
zpoRpuiRimQPZb/IHnsFeO5unCJSKAbPdf2N59v0Sq7uiJqkwUQOsLdoRkIIsoQSl/cN9LpnhxI2
0xqHNNfXClM/m/FnObvNTDRQN9c7n5iwdI/uT1ZvP3lk5vCEXBw8mP3JsrHymixlPO/idrGskSns
WLovLCCx9Z9Za42CkCWK5B4SZlz/A3KKxQd7j9aoO3t9TL6UkV36qVFe0j0jOabgZaO88aRagzc8
yfLxgvssTH4nC1kPPznjl+KepIl+R0bYkqCmjPO55KNkMNImpETDZ5R/vDpi3TS3aLigP+jpkR5+
lq8NSXP/hhHTH2Zk1ZA54LHFcFMOcqjbnS4nQGJsQUt+H8B/Ms6pJnI+vBY+5+wRJU/YSdkuzXGq
0zk8LF3fLD9KjzWhCKlpoi6aNNMCQMjL9DHp2xB7rWKsu6lWOFpmwaS+1owkUTROaipmIKyERIkc
fr46AOzQbcbT3DxHol7UrjRerQ5z4Y2koDQ1d2eepNP4MKtKXRTPOgazeBXHVt1W6I1SO8+ZrkSy
r/xwvF/16gJ/r7zZdw04KTbpTo/nysd/v8u9sYb6X0pY0CxzkUA3bPxS0IUmHu5nnOd0UKvo72Wu
Mc5JS8H22iPQF0fP0shs4iWswq/WYLPa1Az8/3DF5k/JgO3+iF+sehaTCAg/uIlFzJ37uQdmQoMX
G8I70KYmdw6/4uhmU+FZoXPHWkjEisZeultcXTz1pBLw/1ubfwyskJt2mCnc5os5++hvoAHXK1FG
Jt8yPYqBTJncEcbVhHDjaewFkLwGX9HBxYWttslixVc0CDODVri0cGNFjhtee/NrXiwurVtGA0RS
xOY29sbhKG9LemWX3YBvcxcbkj9cH9aK7OLpK2KyWj42lZOP+JQFkYYcmW1vnrq+93C6YzaqjoUT
UceOwuJBYJ2XREdYWTDSzwPegTklPhqPXVse+85X44Om0h1Pup7yX7biEGay6syv+WInfz8uKxlO
Jeqd3jEQoqYhQ9vR24Y9MCfiwi3T+qIaX9O8DKND60/TeJiqSf8uUgrtW1NsXmQlQoUlVOCwo3/w
idOBnZ0wEK/BRwPZ3+zrevHrzVxUPMRBw8W/oZOffqa5iuWukdKvdiQ9WLQu5SVHuXYlLkBV3rf5
0rwZciYgI6Wsv6AL8+ZOkYD77nqE59yRWeQ/o/M37+TqrKh5Xj5cksSO2MoBceDe1mXCQZnNq99c
4dOSvyiqeXwOyHqbLvB1nb6mUSjP46AASUmJSN9wWxOlbhu81JBXlVquQZvjqy9rJLjC2srfIyqM
e5DCBVOYHhtGOqx+Uresrgyil/Si9G9kbbtMh4B+3h4qFaI8ZB4p3AfFmoJsS/JEeqkzQJYd5sR6
OtX2P47Oa8lxHAuiX8QIEiQI8lVeKu+r5oVRXdVN70ADgl+/R/u2MbEz3ZJocG9mnvTDM1jE8dhU
80jiwGQxdm3D4eSeQGXt7vPWOkS5OxosSMDhRBd4bI85yXHWXHjtmPxWW/LsKZUbHqCRrW9eUgjn
LmsRq67gc00QETwAN3ACJNuM+Rf6q8sla7s5VvdVWCTOM9IU6lG0SD1e3LD3h/PSp5U+5Li/nU3h
xPF/S5/An6g48YHcXQQZrHBYUvdEJJLpN24QRF77MpKI7s6i5CcJ8yLi7TFgmHBLWM27YVJe0uIb
t/iYQt8qdMNVNU296xJ42qDG03H68kTMuLFJhmx8m2kCY/frjXo3jY7Kn6urQ3gzNrHTP5Sa5qjj
WFFReCYH6tjjWLgKNtjcY9xZ+5J5dhjYXWxXjHYMjrRc6dtpjprmZwBz8GBGpu7bRAOKbRsGBza3
WQAcfDMORdjcsuGHJgbcbu5xTbg8/I0l9rhr17V4KgNV/SR8xpehYNgh2M8XydJynl+Bgo6ahWO1
ov8qC2of0jnyQCcxgftdo1iFp13Z7HK1Rt0ptHi2eKyVsXfRKlaXZbD+u4zy+p7SYmg6Hpa298wV
YLgCJeCTssRcXizHJ6AvpMqHO1yTaObpgoOTJPrktTsvcxr1vRo6Mi50DkbZMR+YyZky2Q3vOqB1
JIcdUIiwUHjcFCN5jK0IILpuFAycN7RbfuDCNgnPhWxexgOnywrapZx9cMatU3wOMjRvwMvZIXZw
3t7xSiTlLYV2zvAVpoqKPHfO9IGdReXeg12Wd42P3IBSmRc/1k2b20xXuvg7CN/VNLOwluagH8E4
ValFtOI8DLFynu2IwmWCtf80UTuSX6n53U749Yu3kaqE8m0c1/4uQv2tvyMZyP4RP5T5N4LqK7aV
t3r/cZrqmgtkal3jhTDln0465WM9uCUGvVCAk7OlG+NW90Zr7oR0CRAx0bA5GWNX66c4k4iNil/7
1s5F/jP5iev8ccnHklJU2qoDl0XCLMP4Ve08oQgDIREGp2VgFXAGcTMHTysCcf/JpLG0/0AzyeWm
cjMRPSmy8v4OF/9SXry2Hn9nL3a742Tiqr2hJbJCyckl6mRjsJ1t+qhfZnZ3dnB3RoQslzajdNb+
peqCOn7EfysW/sTG/duWeRxchIyEyx87T8/tWCXmMuT1rIhBeN4A5BVv7iOjSZW8dmQSku2MV33Z
a5iwzwtuwBbFYRrOccHK/aWFykvBhj/JY9kMQMA53kNZIpJQYIz4wqUWyrsI3G6+mSP8nlSJ0bRw
KmOMl6Ttirg8DG6EJyxGndkGwKH3kMbp4ZzywPEftaFa8DaxAn8oNMBp2SKCsVWsTbw8ZTalyYuT
+zhvrZ/Lr3LRXptu29SrzabukhpntoR1h0Wlz0j3cCYAg6gT/2/QsjG4czFefUDZK9xjgi6hIAeJ
8Vka3lG7MGvFSqNIV4y/EiAaSl/MYgYgLV/2vuZnxlsz5B6blXVo5S4vUJlvs569npD1FHyqsZ/8
PxGHz/NAKwJbQKppyh8/sP6w5ZzTEi3ghsANkYzxhU2Dx1S/1t1tPtIzuSMKl8BWbRmqthntDqia
xaC/msDLkOtbLSXpYdX/icsGMIReA50jSI0Y/mH4rr9O4jNAwIIOfteahMZdaiaLxhWVCRJAy0TT
D5NgUmMSbjfUeHBaA7+LaWDWlcPQ2swQ6UBvKq6lKqiGBwpW2Neg26ZqK0tjoZcOlDtqbOcaOlJJ
uQhTVnsFDeKFOuGGSNiJTRgmvBzmHspTFw5bCmubngWOJ944sIfg9/0GmlhZQmPxMzltBG+lf57F
VA4RV7c/tASkNFUwUfAkTljTbdw5GR9Jek68vHk/ZsAiI/NqcJn8wHmH0BDns7FMDi5MMNefcTpL
K5eTx9l4wXUJcHjbw2p6GnCvYhWs4KZsegxD/g4O5PSVlSsc0ZLFFf0qQR0Wd/mqwGWozoEH6Mi5
/VwH9Paru0gBlDL1c7Xa6cgVA4QHzoHz1GOZSTivFf3Fj2OXKKV0RMOGdQr++bHLVsPx/eqQ29L5
g70ek5fUcfEwLR3PuAR8V8fyt9LvGC2AwqqCAjJWoWLYlt11ZewRc7hGRGCG7mJ/Ee+dyNyXoZ7b
Zo8ejf+6nGrBLzHPyy97kvpNEv6TYLhQajai9idqd1icAKKCtleDfgsl0dR6/WrLvvqzhiKDIIpG
Q0NeHZBkS8YxYXFXhiELdFarG8+P6ufM4F3dVAa/LR9tDn8sHNUTP1potxnkjp7sW547BzcLO0rB
7dVrW5dZ99jXnUgJdebsG3C6jZSY2Bj4LjWxa7X1mM5epybsH3lzVkAJJQ90MowNbfYhpuv32gWr
zSGyXT+mOsQDyJ1ZZ1s1h9FD7s2cExi0J8KQwrHVZvIEHlHomi2MnYRg3SEh7RJtKXKuPQaEggU4
3v/ufR7E+g03oFCENDFPp+iFEOXlnP27jsdw6ld3eVGqlCDc8FpxiuP75siWsvq0Dd0eQTs5ZNss
2WSXGo2HXqgFvi6M3mhzdVse6ZppYnK1mkB7wTIk3xbcz2eYdlF/sRVq8CaDZUFGNouwtxpiLl9G
lAYPPNjXp7kUyEpVk0Q/FQFauCUhYd+D6sLo3bM1e/OKI+wzK07+J0bWa2tNPnBjOuPUqf3aKvge
A6S9dS+ipHrKUy/77qYrbTAskdUaXjvZVncDVxcEnOQ+9GoyxBwe0Ar5IngZ2yTmLK3SeGm3S36d
ROqm4ZBUibBN9+3sD+z8irzHS0Fh2BvmUsR2IjDX+LWN9Xn2cIbsRnwGf53VSf9S/6MFQn4kzklY
rx8zz8FpGw+V+lwWR2doTnn+RiDYfFa1FBHRr2B6iAAkudvWN/D2Zpe31iZnkn2JBy9hfxtO8IJQ
sJn5/QLHOnsIXIhkqUp5KdTQfsSWpdYl4cv7wUUIOwSAHBP+WmbqonCx5oeqhYiAB2Cc9s2UqIdQ
WmfaD7LObkW98Ej2l6TI4HPI7mEemujH5twuBwIZsbOhOEnUe4CR6IszKgVraMRfOghCxtC1W9Cc
JrkYfyelBqyKFuX9epnyMPQFixxO+TQkT2Xtg8KYfWyXuwVecbtt29FAotK5G1Qb4wvBxeKa4ELK
zPmO2T7FHMGX8p7vEtl6oAfyjPLFJyD/k06HhgonRqxh6W7agnX3Lop9nObXnusXP0FL6zcoPB5H
Ruj8BNwJT5NPYf9Te7d+5iTAEzo4Wx8F5ih1iAYI/USBWJnox0rjjN1Qo8Td26w9oAlE5jS6SWUe
/cHejufbb3X/z8wYD+gFac1I2+cIzPNn9aChBJva63R0fyUCYEbjsmrxvLGh9jHyY+hoxNHA854+
KyIAmgAytQoLNCKMS5TKJPkJa3XHKgEPwzxS/+py0v1U0rKiP1iGSHkCkYqiiaAGcxghm1dOn0XL
CbmZuFU7a3sqaEPgaKjKjMaumBy2zPz+O9ehjvZR5lWAlfsw+9PxYPpWoIOR7cc2zhiwM7Z2SzOS
UtWsJ3/juAvXZFtnvRrby6p9PzqzB+7I2Ma4avn6tdRTcDvzIqr/0sljGWrHQTTXHih9nWRAt9VM
FF08xf8pD7/Yjp1sKomXocgcRddkt36N63h7PcyB6a8WgmiWDAApzkoPxXbNWTlMVeaR8/cT840k
HeA88LpmubVAzWNw8YJCeb7ctja4huC0zv2zJGTRhyR7FAUfOSd3wsspK5rztGr9VroF/x4dFLZ7
yBf2IRtVOdF3nECy4lRGxGDTYLkuH01aDtSwlEn5R7FxjU+TGqM3R0fGYjcMSdP4dTv9621ARqyG
GMkP44DjpRqaoX4Pmy/Sx3jo21dci1puJo69oCoaVVOQk+pFvY3UGr4aeN14Cfx4sCdv8WFZpzTp
2GNMmLrby7Zx692oRv8eyWcaeRSwdo025LXK/sZ4Oh//pKis7l8Hu7rgLTFUMHYIex+Nv4SPqWHh
+tHlBtW58N3OnNsyqgmBg0trqy27rLz6npA7x2HXZGSMOVPYlAjuxiPv59wy23BzYZJWv/M0gv3j
ozjVbd6sfgyMZZCoyUnRy5shwoFJk1KeFJsxkB19UpCcBvFA4T3HwA7o/wqEMwsxwvllWeAAMcZu
Ud0ygFw4Q+pl37lVoiF1i9I3DzxasvqvROfWp4C9LW0fE0v9DeSgtHkh097aZ68I7bPFwcqmapkj
bvA2hFjItZobSPBrIV5Wlu8Zr/F4zt7gOcfLRzYUc3vreqMQdxn93zzuiiIAoEBcILmZsPLRaVQT
h9urkHQSiePy//pToR9YJBRQjrqi1LuO/m6OqhKBZcOqPRkeoklbe+qrVt/weudVQ97OzL9sxOg0
ktiP8BzYBH/Z1Aj9ltqiUXemlLHcuRN/449qKtrgkySpp54UPFe+bRzJbF2hY+Edog5reuAh3nK0
JuKJN5S+C/dgpik9chrP1bYyAp2dy29qNzVG3uEbSzh7UNhGWB4Ta9jdAeoBHJlWy9y/EZYCfpFG
OpnuUQRauW8nVuxf08o9UvGbwe49YGmo8icYYwgkQThV73gm+3Az9tY8ZIOBatSs84pDFIarOvmV
7JYbNN1evLdDt847R+qQehJkb3LcJnG94h9aweKfNZGL8XGg9a57b/2Qy4RVClsPiSGbi/7XIOti
J1I1bozVGxQE0QmrPd2YBrcOQwmxow0A+oDkDOpRd8NAythVY/QJnmik0NGbD6CLzCtOjOQrEmHm
PsMznEF+MeReANFodT9hQBluK9TaI6uPpsGEj3fhTLIEcM/qsZT8A4BTIubgexbOOZ+dsHjlwIhP
Hhh/pd15WxfkWF4jpZvglQyYD0KQNRwJPnyQznYAWkFgkBiyC98cbsBrjhUiPHLcd084I6roFe2P
Ii4PW2W+60IrHk2dZ/YkAR7cGpN6r0lcEkB0CAvsy6nJL7JxWb0hWaQgVfKaw1I8cunT4DFXt0t/
DZSEE9LZU+0gpV9G4jfkeUmLEDWYLUQeXIWjc16xRGakGF14hA/+kFIX6a+DsfeoSDg1qfXO/f9K
D9H2i3uqkHt8njg+mFQkr/CpwsL5H3Xx+C4VGwUK3Cql55qmesvCgkOuIhSxUQHv5otgx9XfNS3i
fdt1yXjXx06MIdAFvKcIpMXEUzXqPQEEUNJZjBw84pW68/24f8Xj1Hwzw6rkO+Zjfk9qYKFZClEi
pORr84+Ym45Yl1UCCWlZliw7L22aPWHCXtPdCPJg2E6gXSGWoB7csezV6HL8Snm17UVxfRxJwlzb
3qnFThZBXz8nthu8Q7DWzKnjgnUVZIpZLaVfrnqQUS2jQxk3LApklCFENPMCwiOp+3gXoClx1eW5
aXcz72PnXbLRDT/H0XlLCdyQpWidY6B4VQQN3/CGMggR3VUMdjObG7/lta7JFwmOrHHnFBS/LCsh
47HMUSd1j6AWWbXcjoJuao5p4Msp3ojrqVtJL0TtXVu5+s32ursi3FbPfSxYFjt3Gix68AgtvwyO
E3e7PkaWO+69FRyvNqMHYw7QXDyXx2KU8VeWRepvhIOYA8Eaz79lHdYUPAxTB4YAiPuLHsOaxk0K
dxrcOM3yzlyLpcPms3cbNDilqPUyGYeRnqTWKWGBSfKaipLs7HUSoBAGCVKka07jwjEngfGt8C3Y
lyvXwD7EeE7Bm/Zouvva5mm+DTEWFsfK7XP6Pev+p4ort2XOdjp8k05s/FPKYa3dSzz+t32Mqr9j
se4adoqdMGBVSXtjcy6rh9n2EgEJOor7DgUHEh2EakbAWdVivV3WAkCv58fddKrDoesP1mXnjjen
F9WWqlfPOZVktxnQ/QIuF+SBMdzSx+iyEFSEnHYJKtiT5BwJRRTe8TDgXZ1yrkPrNPYj+H/DTNEv
OUlbQdfbHQ775cxJKMjuhGi7TybTejgKL5SAEIYJKHsqsmFHSqsjlAM17eCHjTk4imKQDQW6djnU
Q6zzc51jeYd+4sUsPLlpWPKFRi3HBHmpvvc4Iaw3Uoaz3I+JEtduj3wu2pOQWfCYTHPQfcmc7mgK
Q+wwHRFz1XtCcxgEtgq5k1R2BIgNmDwVBblwRsO4JMRb2yhOVEHYhxy34ywNu6fAetU5CKvcAW3r
D+vBYznWPYbzOvyNsb2iYFgbefXN0KZ2N4kr/5rt0rqbHXb1NyxrUTeclnzD4wySn7Ib8haPlYi6
/OBx4Li2l7RF8NnjmSd8vuTOt+e7xNsQeoJ6jxlv8vPtDHCiOqE+rM+rSPt4OQrSSAEHbCL6gp/D
+Ajz/uo4NziasIfUdcJRMw0dZFg4eqQ+dVkceJw4jxgYO2/bjiStYyr9yrDeR2Gg5m2ToShgrtY+
k+nUTP/ZISpv5IJPaxuzeo+P4eSHPcQkeD4hR0nFCXdr61DzBicNoM4M096CtT/kRWAaEMUoIivY
gRU5M8xirK9NuJTOR4YF8UZPlVq2IYwce6A+kPbT3sE2wImSkzAwo3X8WMkE1QeceGCRxwksEfbh
9okHnPtCLUiyPuleccBD2mwbzkoLkbOqu3KXpawdQAjV+ElbHZ4ODxsRhtgmeUswwv2HligKfsOF
BQbeKOGf2jqqH7w+aL/b5koMWXs4yX0cW/+2cAZe/uMqFlhKReve1J1npz+1m8fdk0t+8cCBuWOm
tzJsXr2ululFoXNXF5dF2THIfY2jYmmE+9ShHmL58ELxHXjXKyWPhKHsr5Ut7BM/IuVpAR6afUgd
ScLJZPLYfXte2u3WLoXsTTskhUFICH72Ypc5CXY1bgi1W/gVyv2VnxrwiKe/88AEZRve9KMunrV1
Z/cYTLRubiBgsGRBVgOhMQuXnA4r88lJjmjJIbrhkCZKHpO5m65ayOCvz0Gml1/aLcK/PUeiW0iQ
Gf4EQWX1cdBqXt/wknPakN6S/OqpS8c77TnJIw8cqFj4lkdQYj641o0/cso//78X5NM1lhckFnid
iJ9RpRQ+uz15kj10cp6cdZc1zrczEOwVQpfRQ5nl8p2sR+t+oa020bNpeE7ipORV6NKevHZy60l3
Hb/8ZXYdRKOr82GXZX2UYAYhubwxTAAY5Ous0+ccGK96xaITgMNCE3W+hjUg8g0/SgMNLDzSUnE5
QR6fpA8z3eUfgFCVZHUgVzUX46nU7Aj6V7c4/Yb0jp+o+iLRWVK0MXRqpuKhHe6mAYwnXNtunm9G
L6NJbpP5dcoNzU/efKfshcLPoBsGweDQlNRysXLFqs5MxM8y8ftywgOjFfDsqSnfjsAJ3JL9AxUz
kmP5D9RBHPEMcJP5rHW0NKdKYdc9BMA59SXjhCdPri+Tu4pJcn0MuhXPx6DWJaUkJBPpmSkYM/bG
RadMLv21gPsRS8G6Ht1cdu7D5AMerwGk4QSgWKckzNxPnFIbPi3xxzIW8qnxS325ZmTXfXsVCIBl
+I8h8Kq/wrJL282YpDALUya+IwDoXUgFh2hwbZSmw2s5m2H+GZ16aEZ8X1rZ5zbKKmevzXK90IUI
GR04Sb2moqQOemO4kL4R5BzxdTU4+HsIiIn/6Jl8is9xx7B2V9cqvKzUWchbzJVsBSNu8fGDJeZU
HePKd5ZtNsQjHBirhx3olGrcDywteJtG1xTstgqDcPm2STLAJObyXcZ1G6vVvDnAu/0HCcoL9ZlS
adb9u846ZOCvM9sdpnbd37NLDIdDy1CBCSOrGNzxM5bL92ibicWi7sxPYbrEPsp56cluj3NMWQ7P
W5Jt0sj5iU2K52G/u9qreOVk93AvVc0GjoUaWj5FWlshrWmeaOkcqmM2oyduDb0hF7ceQzouzMhT
tMyLrt2B7FMP10Qu4xKljMEmXLzaeWzoIbMb6Q/Uq4w9zMWDa0iDQ/2iBX5npJO+0PshvAsGX8XH
mNK5PmgoAq9LD1R/CzVd0ZmyzBnq2zKrVB3q3HMutCdhWREFPJ49SiinqW6MvH5b0OdJCKfA2UQp
R1F4tYUcnLp6twLQCQ8+W7c/blzYBDkiHu5ZB129mRBodylh7JVvY4HRR+6DE4jJJpBgLCzq5sAC
BoUdsviVdiYoj9yqEb6433eLpn3G78yOpW77mBbEsbd9MjApYHDXdCFca4GtB2RuG43O7KLqjfJH
dfXUvo0Ev8UDiq8rtn2Yejg/gRTeYTssbzSExXW7FuTKaEarC3OhXK/46wEFSg8puLMbX+k8BXvg
98tbU/QO7uYxdm4KmpTC29z11/iS57KtgGQFy99YdFP+waNsfqrjXLUXpFqishuFQPZUxN5ypRO7
hk1iNGMh9WmypL186RguDIopiyiPY443jQRoKa8e90mbtZ9kENfqgV+zaS5E6ChnszkItDMaIpkC
LnPf/hYceXhnTOFQb4n1CdoJBCvsHS8a5HmnSwzd3A01RByok0rSOFJia++I30cbbyJaFQHLdfHY
5u2lAiANwodt2En11E7AD2SZtZuwQpX7FcH0ecUYqE6ohOHyVo2KDMoAuOGkA12mW5zs1+JJym/a
5zHFvhPGpnZeooVkJY83xL5H1gfBk9OyF3hM+YboSM8SVjwB+dWjcgo8qh2K13db0zO86YyesBao
YDk6ts7vkO1FcCx4glyMu5gMZwgAzvs4kBNtKTyAC5/oq4yaB3Kz7jGkyQZMZdvo4WAz/PwvyJXp
K+2pTXdqysg5mnqkgcTtI30pI/aNTwtyZ/FNSn6CbReFa/6rC4cWVFigXPgIpH7/MePYuCindynK
XAitz72T1rdmJZS7WXTpwzZW5Oq3EaHn7mIniNioYLGsDmpyFkA7lsoG/okBrOPxOXcOvQ5sJWbU
NLpUZPowg71bLpB8gLBnED7/ATycsDKh6z3z+2d8vkjlal/6kAiwE4zV9FFVSUucWqEZCoqJ2UCi
tzR7Xoc6OI68dQjmUObkbbStgI+StJhu6wat6tHVhKDYXRAfpgY1b/emL2ANIoCsHH9B99JkaYZk
3SfGgMuVrGTUbQDB9DGb6a3bdllWfox1VPiHiK75nEr1VT7YxhuTPTGlXhJWvIK3V6ScJzw0CBzs
dH3cEIUX/0cGCd4NHJGxv29ZiqsNtpruPzh0GZun5Eo3LDjKIYzNBGicsCoo6SsY8TbSQkl4io2L
lVC4RffUcipzTwwK4kMOk4c8XETmlOPtXh8XF3MWFjSs2ISpV/em6KBvU7LRRfFzpupI71dRaNbC
o/jHRtQw3nHl/XKkNhd8ohiQXZ7FkFFm7f67ep9pnaRK0b/0YTc9ReCM5NZxDO4fzGnERi1lX1ci
dk8v0VRWv96QY2DfcrKLDhBbguR1iobs4oG1rP4SX/JhzpF+FRj56IEGQmjYzNPS7S/ufJzATyzv
AcOs+5t4fp+fIuxOLAXJL4PJ95rXOZHYZ9YgT4n/pj39nzvksnm8gYcRQZMnTbRfIfCTVGgC+zLA
AeGkFWc2/qL/TwHYEcAAAZs02T3FCpZb2vp4jzJHiRxU5ZLTvphjJb1Jorz4N6gQi1kI+AyqHOVF
HhmFa78m2XUORWrW6cui1/nWWMTibUtta7J1x9pSk0jO7EHwrhleZRMl7WboxyY/NrMTQISIl/Qe
SY0PLvREoV7jteImHuEAbnSyEhkwGFh5TuF1+cMJe0r5gwP27hs90Xt4UhWwj9M0OP2xDQjpH6km
uJ4MHYT2c1/35WnRGPy3tlIrmb7U0zfAZJc/mHvqitIITlr3Np+CZJcNbQSveML+vgOAKEmjhrAO
8NhT23BydWRTKgiChD4+ry6Tf6yLeGSACpniHROz840tmukxa13wjUkQTPV7aZMVmUmSXH9hrgeX
6ihGxi0OCaxjolDiRG3eZA/h2obdxVSZbG856i38H4Uj/0HXGwFWDUIdkziKwHuFNfbblDR9f6ZD
kNCchTWWsErnC3uPxtx/BbUeoRCHxKrA0qQC3EaBT3AlhKFPbDe68TONOqXCG59jsv1q1kU754X6
zbshrEkisWkM3kNMLOE2HwLqtUAYrAAEjdMOOADDrMMTSP8lHAA31uGR+ycLjiYuofYVeHZeB00l
2QnseQaPTheTuNYZBFBg3YGFHkIdQ7uYS0ZDL55Kh6zDMl1TQ260D3RvHyAJiQBzbDxc5y7S1HtR
+Ml8AHFANwwGfFjc7exGekOhLBxSXrjTLRWWV54V5lxmE7s4MJr8Yt0hI0x6FxurP2ZDjxNnGPxo
ezZYhA8iJaY3+LkjXZOMAV+TbhGTO7zEPNYhrbn4+Kmq2iSMMzG9ysP4DNGKPgpmUofUmiu6ix5M
qG9dhuErXHFU5ui5TX/PbZqtN7acg/8Kp2Rqp5ljWG/LwrrfA2VE3TZZO/U2mLJhKifKTxspT9Js
S3y6tgj8jAN7kI3hG8NxSndC4Ts9rSJufL+U7hjdDZXhBQ01w3vLTB/fs6kuc955WcWevDHmthEt
hVBgU+aDXiGj3ZUmzx8Wz0Tptm81/XpOMTXZhRdP+VAztlL/6Kk4ultYs5LU9kf/XwF84+gpW2LX
jwcmRcyS4QUK5sLDQiTZIy8z12wQskNvb9YcC2bWwpoTOGG4nPre+STNL36iqqdSk6Byf6QCqPrb
Caf904wUpmFCSljEM8kWRQNpNvUeJZ2VAIYC4eDEhK/HMCwsW4rt4I3Y0BNvQNZN/JG21pbt7e1M
gZvYclMDgRq7FTffRnHx2l26WjltuwBoz84zTnloWeT527rL/eAJFb2c9gv1TVcJftbJfl3Be2NW
derujkMDTX+bmRbDFy6YhrZDtpdMUX4yvodly1HMLaiSIvEdYxr1Zm6KfRPhSd8BPyAoPhDy/RuI
OXorOdbSyAzG7A9cSdwiYjF2uutMK/oPH8Vvr3Q1SVaGDsIJ3PbxgxoP+EwhVsYHt8swrdPPjGMH
stZHTf9TvCV5ATgi52kvUarm8SLraHF3pfARSEq6mx9twLL7NBTjMp7NkEfPEA3YGwRsLWL+6hMt
wznfOR1L0HQ2lFIw5TdxQm8igdAsOkW9VFh5BKHLM/3geJFhkAnq/aiNfPeZIZw/WIwTsFxG67tF
mjR98meFpZq93SdGHww/UpKq3LN5yhDZ0ypohg/ZJvF6ZlqbZsiibQxOPUpW96T5ptl/0wDoXqFJ
snqmfcM+2EkxpmTkzc5E3NL60NGS2d4jdUU30HclF11IZgfiQgtreqWrprqpIbN5x0T/n8m+RBFg
0hYA/kgv1j5ek0Af8wCqx3+Y9MWDWTgU7jxqMKat0IC7OH1ZWBtbDCAZBSWL6VSlNx3AgfJITHAm
BykdT/DyCryK7gF/fZqFr9j+lmZ4qsG3sTEeJRGud+nSBfBdQ6gIb2LYsrDEYpVOXvcYZQGW6h1/
WmMdXtelx+qCnaePGMoL0YBAiirqjlcwA1zY+cxu38Nc8wJRwbQHs5joiYNl0O7HdWluuqFy5530
AqLr7cqB5JOxKEuPqAYzq/BSDJfYB5q347Dhx/tqDIe3xk6MB13mGqBDNpenVrFz3gstwl8ywhMP
x4nXx6ZrGvFRzCK6AT1ZfEYtxRYbalkmOvJ02H+32mWi7lsqFqi/xTGzkQhkTDjeKB/xciY05Kl2
iPajHpqWzGNbnn1MNtPJtu0SHFnP0BbEERLhdikxWh9paWi/Vno7nU/XtfSrO0DxKuaZZD7RWLo8
xmR8MVg4fdl+Ow4u3W0M9YAzbNhiJaR4z2H1kena/w+K7VqeR0oE7gb4KstGJHb8B9SiCHdr4JOW
XUMC3Se6J0y4Z3vW1pfZrNfkAvwlXKs0v8XIe+TY8brJ4Ud5qfyTdT1J78gZq5V0HZXP2dwQlSCk
WmXnrPGcJ8LtmkxahOXilk6GxL3hfJ7ghLaiN/LYUpyVninmrXbwJbFrbAEfJfUpjuGR3BjfQqEB
R4CRLWChvWWiqbMblFv7lORcpCfSnJZ3c5jR8qklr1AsfWB0DpzsscetyvTyhVQcVZ11OmX+nvQR
KQKMqsZAxghoXwKsxuSSD+zPoaD7U5bv1ViFNGaAKbLLdYQgXgKlRK+f8TwZeXbcash/yrIkoejU
WlC4AoIfL9+G8+PKyZ5/D8zeAYW11N6uIM/h76mGonMvbAMG2ppxboUDQTqQtij+wztyVTj24UOM
e0778d8JG+mI+7hHCGoDxoWNZOxnj6Or9CP1G1aaDyEyTPJCRxwxSxiNMblNbhKMMDe2Gjr/L6eQ
tTjMvKD+tvTffHUjxdnnOOqBWRkEmhVjg0A14Qps4gvpCn2hiSBNLl0/eC9jHNbclqgV3qEiTmUu
9EUs/2hidn8atkDV9Yapoj3ZmxARdIy6daddqNx4CZ3hHlqbcd7ETBIqsTlbBvaNpc+gnOZYttiO
ldNrDV/GvUtSdtm/XUlFwNFiSeQ7hWIVfHIBkr3YDoCeklPGjy/+6HB0vbPNcfOx3+oWpzop5bsl
2VUR/GOI7vHvL/xEl2QJaY/dOV4w4o8M2ML9OrLgAB5x71GQkAzaPQPAIk/sYOVNTp7lorwkhF1J
dAjMozyRBAT6RLpBp2hvxW29DRNWudNOLMBiIaeAOUGJ8x3Ja2zyeQm5SeaEdx1IZueGd1627tMY
4Poe6kYYPntej+5M2mXOD+7M3/gedzTmLDNIfQ4dJ/TPq5IVO7kgJKk1/4+j81qSFNei6BcRIUAS
8JrelOvy1S9EVXcP3ggn4Ovvyvs2MTM9U5UJ0jF7rw2oy6eXcZQ5JCYoH3hOY1LNJqb0QI8L+DPB
UOl9BhxL8pGyTJ4vIkWEx4xYhcFbhcUBTlzZBT4L4mb8FFnrfRu0M9FrjzkRGD4Lwktk+5GEXZ0H
z5zzDqlmi2XUCpqgvptaSfimWSuk+gBsolPPkoose3fwryPY4PlIiUmz3TphyHQRW0u1U+Es1QGJ
QVB++Dmrj3NqKclfoxSCyWYcklTfEy+BCBqitM5QF+SVTl8YySqa94JBgT4OBnI3o93qxqWIFHhW
cOkBu5vdmjj0rJvAkGT6gsBKVg8rmKrswCQt/qkbGKVYFpGjHaqBXMxt5VoWUrRIZPfNQTt/Ous0
f6aB1c6pVW0g75mpYeVDSlnsOhglf+uxlcgZde7LN9u7rrOpsHZbtIWaQdOKVqHYLJPAMp+P42z3
FWE3EVlWsq1PslmjcA+ik5AW0FwtxvCJPKRLMhbhK5G17QMDNRYm0U2Nv4Oi3pcEAqG05t5p/a8g
J7p9QxG9AAqNFQLGFfsB8WRSELwTilj9pqTgnOlr6rOjtzDG2MTIHBDclgQbHatIEjiP6xP+qTco
+4QiOyzfAoZ5tzDh0bvyay0+5yUikl0RR2A3fR9wb1S2S/kV4V5fwA602eQ8675G/JKNkFew/qLi
eIfiq+ELYudBh28RDeh9N+Z9do1Jd0aa68i0uC6tlfXXqknw++aH6uLvVnkmcL/rno3qCYt6Eh0a
v/cfhpCuBh94mjjbqYB0ceEWWkFSUhjy/3R17TznAKwY2qytWYcX24imQBM+giG4jEDL9GFUDMYu
7CvG5Tv1iunzhjeFP2PXiWlkHIsd7IZUMshxqyQ9Y60OHLDAbYA2dEgmcXU6ocPtTA5he6fLiYzF
iMEcY+VMJrUlBo0TFbYFOLp06xZd+HDbxaBlyrMK3OQI5WuD3De45l6ckCYO5gYxPDnidMpIpKC+
3nqaZlqD/DiHVS735ODwSuke8gs4xUZPL0yfQ4BDS8SJD9PEsds5QcmGAjaS3G3NkMR/8LVM0a+2
4z6+K+ZV8/lo/mz0mOtx6V9JxevyXxrVzk2zM7oxtQSJOViaWXGea2BY8PnA9WG4z5dMg7nCqXwI
5sijiYBc3CL2y+L42OgUbP/GnfmcbuLBdRjVjnNw5ZEJpkF+0f7Ov4T2axc6bYY7gbGZvgjWSw6t
vSORyweF90IO90pqly2heezxM1Y87By22GyytjmO2pjgTUYZvSYryvWANxvvgwEENCAGZ3/DTsqy
288CL3jj0EUjjp1Y85Z1wUgwIvit3/0UeH9TGHOojThAgZNGDJEQXwjxkTKOJZwSHSEh5aJVv+es
IL+aAoWMeHpPIifjlkgegCdcok9og8j08t3afzSLVmSrgXSmimz6gNNtY2KwPnjROyAQXhFlYr8g
drrFn2gljivU1lfWz2xXapTWxVEz6EAclvw/HBmSH16RsfPERc5elMOk1+Q0dxX1DWvDgazSoZvl
b7QpIEzYo2E8XEKm9eBXjSqvUdWpg8/ogoAXU+p5R0Hpcd6SSofeXOczq7hxRP7FqdRCa8czwUia
SzvegtpI/mWDMEQvNpP5IujX/ztm5PElZZz90BnBukCZ+BekLCkPLsbxs18xQNsQRZ47P5zOCPzj
nodwT+lICGjpuAFCsxIk4V3TSCB10h9NfcpmtLJI46CXP6Q04b8rJlj5LuiC/FW08nEe56h87PLZ
uwuCsZi3S6d80mKWALZjtDjCPxk9S/gfLAmZlMOCyDgiUHC+0L0P+sDGdc2grI8UP2W55NSnVU/V
BfpvtTWezIquEnQRskC49nXxK2i9KbsfvbX4466NdPdVheFh5DdzaIa2dPXrT7GgLDxWq9/OWzSr
hHAnI53ixWUg2G/rwM3bjVPoBiFEXYmPbirsh3FNYA5VaN1o3+Wu41+bJIo/eSYmcwRuqpKPqfRp
zwOnZ2weBIu+rxY6jV2ICpDA6LlNCHwysbdw78beaxRaYuraaFin985YuJw2UuKuIeuk2kEvISOU
cZg/7xpXpu/1IvBj+QXsDAxIbB2j3RyhwtuKue+rexwnDXVuXaPlWdxFXMWiiK1usaNCzAiTUaCB
yysqwleBHVA8TxizsitRaW39m2H6ACy6SzFQLTyJc1w+0w8nnzD5GLlh0GLSNQZxIrcqEQ4GxaRC
A1ztesIHkN41GrjctksbZ7hb62BstwvdUPYyKdNxiM2BinYRwjPchRPDP1hnOFVmxMediUvJoT4K
DHO9M/Iz3pQnWFUYu8KH4gGf3D451k2PJbYtqzYCpA6wqWW5YZKciVre4uoxrWVkWWd6RP5rndBF
NI43j1aj7H23EceUaBO73mNFTlnTGgcPfvfktZlxD/RjbfO+1GIlw8v32yE6FFncYy7XKcblXmN8
fq5aOfLBgpuDRIH0eMSCyYo7Wi7dirjxMBOcU92bsNb6Ls8Gzserm8iGjBX020SP7BrOOQkMoVXj
kWX9OP6wnZrVZ8zeNH/v0gqFM2EoABS2bk+87S7v2rW+E4zw0ZhVzHVhh4XxAEPKBFjmJwbr5dGt
+eMvaYkLCu4aCwzku+2onEs+Mr0+rqJKsydTouDcMAYw/EuVtSlku4QQAZTwU3c3uHM5f+VJ4xHF
5iyS8AZR1tuolf2VVBq5vgjgc/6lnUqIUY67TMF5pD2eNxmFKUGipFQweaj1QhEsDWymo2Wp8Ieu
yOIYKAIX6RmlJfoqLukaNFACS4j+CqTopWPROm7j0fdWumY42zsX7Cd4BC1svRsalMW7yHPG8lnk
pP91G6OJ0b3vFi4uRGADFKd7lhJ6fM49v6/vERws/buy9MRMPIsk2SlnxkvoI88FaKKb4U8MuTh5
6NN4uKvdsXtF/C2qk288kGEai4hgjNAQbLP41Idl7TEhatxasB/KzHCXzyNw5NLGMwoUM90wYQ30
qK86RzOLOagIfwreL7uHNqpLIlooRDdDCl0MgaqIwKLzxcjg6JsIrXcGn1eflmjtWcJRK5ZbdFzE
osJvxqMUZRHBi9yDFG1sZWx7PzcezXttIEwTujujKCwIYYnOxSDH8NNlmPvRoAdGCYM05z4t82x9
cKZJVL/hjnTZEzEInATs/e2KSLwro+BlpHszOwAM9rvpHQr5RlGZnFDJx58ohtszCDO0+KjlBC89
TdbdVBm0jcOtUCPgkTnUK2sIE1yh7OI2EEgy3a01szufRtQG3t5U7qCfUh5ebGIl2I8HZyToYTdz
7f2EHSL7o6fVmOKLZOS46dxQ5zu3bsvowhNtnhTYv1tog22/2JeU3U5pOgTwIv1ymfm+xdYqxs13
BrUBWg6AtMO1a9tkHU9qXN3q76rCxbnwfwiql8w18xMZsLO4czyhPqgMZVWS4zznMDhBNqA42bZ5
H7ofcyXnpTjyXRQJ62lMhYp5I2Gnv9vUH2PCbIL8PWPBSuBawcuHme9GVX9hjRmlLMWjeniL8yTp
8N17HdZK+Hile1BUaOU9S+k4/s3Lu/oQclnzo2gwaSJ29J03M/9QWYKTcT11QQUbwMvz76GA4nk7
K+mLcuV5NwBKoQJv54Ul476xjHuUlWOWSfNi+cvyXChOYc5Q5tHytVmH+ZJGOVwGw91C5k3e4Ftu
NSB5yMHq9qgVuf6mOZP9R4Xd9MITZtHWTyF+LRI4aA/JVpegfxPIxD+4s5Q8BWFOWn0K7r79KNmn
tGRP8a3j8F9c5GcG7uDBQzv+oQiOf0DgQGggAKzeHsgc8wakF3E7MyAJqoHBVSjf4UZqwtvKyfHf
UO7L5miRI7nn4oYFopwi0+hZK1w+ox2m8lRCRE/3uXJb3KBI5q42bZOIaCW8F3vfxQ9I6eLEZ9HO
OI/6NS9+eMm73xbvO4hZLfxPtkok1C2gEqNjqj3im9mttZ91ELuE2U598r6aanyCPcU8u8EDgeiN
iGl8H42c6h+qssj+Kxyf+6VVBGTukrHL5guWk+q5jsbwvxQmiSWd3bMhEtkQXFaeDnWxRTA+r+/B
LL1zT1Kav3V8Or/twJy2ZbHDVXRkzRojEK5H0ClZreRLE3ZLgQcLTFXnlreKqXUrn3XGLVwdJXo+
M0QkcPQcDhNim6qdquqQDbPudpbKjFBIMO1kCyM/Jvl3blkmp1HSIJzpMiaaMCuROFKbuR2xJaN3
GAksd/aFUureK5wRJcjq549cL+znp8jzAMx3gWKd38zaBNvM4XQ6EK0yh8d4Dm7A8HlK8uEjLm4I
orILkw41j8Ce2Se2/y7cDBZbCFUIGzARCROuhJ5pqudXrzVyHd5zCjm5sdhXQMlimvb6ZztGiAQ2
KPBX737CYPzfmsEP33ZWOsW2WpjwgEkgIKcC9Za8uCDcUeWJaHln30cFDRjQgRIJrB1oaeY2CHsD
6/zrc5NdZdVExaVZkzY9OTqp7+uCCG2sgGaavM2crT4p3pJZz27CZvY145tLLpkG0/dO5ZBfR9HV
+c1YGzX3ljgJ8WdRHnlUuHdjODyO133y2ADrTrAumC1TZQXzSOfJu+9iuTmaykN/eYb2Xc1fE44B
RK2zisrjyDztGWxg+HdC3Ic6f6pc+WXjYZzvyf4h1BPVLBRnAP0NoWAD1vxNmHot+0e3/oP3Irwn
NBdZg4/34yWwHknEKCmkeAwdRmHm7K5iZesJlWV8qF01+KDPusp9Uuuc+UfFbRQhEHdk0bWHcSpK
a5CmE6UwQhRDVkgFX6tQLFeioVmIb0o3kNMGTHTh0Kyw2GeJaET4F69UKPkhSII+odKZAoKPEexu
qqxn/IDL0cLIEf2CiTpze+j29aJBS0m6JXx4FR4YKs/5LmrJ6D5IK8ILuIn4ZwrgbO7G0vXbT+rI
KSfdnrPi24Oc8Q7bZCQrJKn/Bd1kj7Wc/XeMGsG/lBuZ/AuXjgDnOHldRJ4/RCgOLAMaAHnYVaAo
0F9Py2kWOQy/llSQd5TaHPrY7LiNTSzYjwTGY0qTWq3iK+zg9TdalfUbs6b/G9Yxv4wXsuxhrofR
7hAgLLrl62DFy0h4WU/rSMmwxWWCoSmiFPwkLNpd+eSjaD4RzzHe/IM0549Mk3P9hKaqFohfqLjM
vco8vd6BMHSWHR7CAJc5uSoAAd0bjKur6ZJ4twNogR1qq+rHtNr25xZqE8SDwM/LawzkyoHSTFbK
sxL8qXwTo9VkRIwCn+OzRW57D9W1wGw4dcHz2g5EbyDez8iyHnG78TaQjZxxhb75rXD+Yo93/VMA
tEz8mtMh5vZGY0CSCm61Ztf5VZU/3DTvb7wlhMz0eblsYePkHgvapTh5ringWBcxmV1/cLggCR1i
T55GslJYm+ZyvtNR3stzTjwnoDZqfhD3GJGIXMkilvnNu1PmFY1YRtdMqi02+b0/VSTwyHHyBmBs
qW1/z53XBTvfuMN6ZJ1bLJeQuRYbeTDM9V/UxREfRM773XxVGrrgEbeBbw+3xKDlXRXONGzz4gYE
BXlBxAjLLhNHz37Oe07lKjVOMkz/kJcIV9t2RUtu7SZHwbIRjWOixyShnLroqOoNdF6U6PHhdp1D
iCmJ1/LkcNO8+q73WrNES9mNLn299Ylc97YrUZ3TS0klnx6Aa4nnJoHHuRG3b5lxZzVkR0w/RcSI
o+FELZPBoi+ylbgTIqxOBFASYEGLtJoTNB/kAzml/Ve+BFgcIk7a04T2ld8XUdoTlBod/wAky3DU
JNpQ8sQd+YAsnZZ7thrEWcSpcgBiTgp8V8iR+2a9BSneKF22qLP2O/CNg7Pshecb/yldppXbBn8/
EiFU1a9D6i34E9fM3E+C6znyWhsdUukymWJNW6/of0tJ8i1KkO6ZfqLD2ou76F9YGd9cCR6wBBjM
2XjHe18FqHVF+4pcgwhwVB70L51T2BhK4TKm+7FR6jFne7gC1cRGmnVm/Wl43xO6qxHYMcN65eLl
ZP0HHgXQbQxLAT8s+QXBCScOm3HoMoD4DO0fQiw/8vKjz6lTn3u6sGnfgV+uxwMrlczb8726WOBT
G7JxKkd/3RvmO1G/6xr2L/qI1mPgfBQZnEr32StyujzTKcc5Do2/dEfl9XwKXsaGgUcxQTWSO4t4
G6WyJc2Wgz6hFcycdiLL4uDfvJZtTDQUUR7Izww0vRo4NsorO/e8YkxWy2fkjMvykLeYrniWYds2
49RymRKfcM+KdGQgOnK6HcEmqG9WHwylZ/rq4WhqOPRnhJTorrICzsJW4d94vdnDUu5nx2CeqKf+
PncocF9HRs2nzpm9gdlwMlA1DqWHBJDkgwT/ECqH4WIdLowd1hiOTkLY6uSiScKFYN+HySOzdsBA
FveO3QehXOe3KR8IUqFsSGHWJaRUfoaFKO+jBLoB2cz4abBxIxAffLllWMpxHjsm/JHITMDkGZS9
u555OSOGOh1/rUlP7AmTh/BCHAeZjG0RJ1e3cMLo3YhxPJUEgxQbHU4IJogHW9CYRWRH0Q/abpWi
PgLy9OwdO9k0eIaIBNaXKX34ULmC9KoGx9q/NaPr3iGrtHIrbuaFk67SGdCRiujCHQStFrWVL09t
uoB2HRURBBRAdRgeqF9G+9gSlbQvadCDfQKew7/rw6gz+450E7mZRiAFhyL3qLimzA3y8wwr7Z9J
ZnR3mBShbxIW+F+3JphoUx3A+objQszKiZVUtp7NZKEUZjkFO2+yJGIddlaXHAf2OSx6A8MV/dCi
Mgl8vo2+nU5F0fe/+3weFDonkp9ved9AHri3u7HP2jsctSacTpqIvv5SCK90UfdwnX66psWTUFlI
RAi1TMVXY72ZfafBybhF/g7VsaON+TZBW0zoEBazTMg1gb58xaJsjjDGKvEukYgXz1A94u5hho5F
RCvsfrCDgBj1LTg1izHfeSykmS2u8BdQseEk3hgGbfmLrgI0CQEJ2yHr/JSKOKd2x71UJL1+wElB
OBAbgBu5ZSVxaNk2Xs+WoSim/uZmqQqC7rKCgaJZPcgafVw7Z5PxsjILKpmdE283kH+Ddpfjn315
ubCwjfeyDGvaKJ5KGecHLyX6EmrLCIP4uaiEG92wLE4/P0cI9xFfGNVWw6Yg2HJJDjQYpTS7dWmi
38opi3RnXGft31ri3IpdiU75ASPa/JI5cW43uGAZ9Mx08eG2B2d8XzOQfK46CmU2lr29+KGPdlNh
539OnCSjm7HEtR+I0szPAVLq5diCr5VfDt16TnALmqB8Ozl5AvNvzUpglf3Ur1+rtMhzt7zcJXRd
4VlEG9LX0e8VLtX4Zy1mfz4vLuk9L2EIrhoUhIVTBLCmKGM2qahNl2FTxS1SFxFkkNpkypz4YQxQ
nlxD+HIsC6sY6eSOC0/JA5HdTkjOBWnlzQOnYCzReyaK1SQee5BbiMfhoxwlk7ZQnWBWwQnd0cQ1
o7fx2EXCdEfilpV/Qh+BGkcmhzMSfVK4QKsVhDqiVqQYSJ07x8zecj/WiWr/MhGcGeHErtD42hsv
c481ZCQEfCVed7zzMKHXcNijzC+S78YNI28v53ROrh4UlpHMS3dO4/Vz5s76myKUm6mlelH+IvYF
q8KuRTwyU/H2pfuQZ9HNVkUH/N5VWPieWUn68rP1Bwe+hycnN7trxNqp/TxDetmjJC7Gf5JGQsbs
W1OwGd3EDaweWOmqCpljE0O4pdzx08eQtHQXsVOWd/jwymXqHjB6TsWew7CsH2FHSWSGwO+Su0yh
6njqXLrsn3juQULt3V7OMXtlFJ8pNno2NfqPoqbwbqrguPz0ud6wf4yMsi6RgMb8ueDaQx1f9a3I
WL41LIysZb/X7jz83NGeSh8sDv9FQMTf0TyuOnmVOB/YLLJnyYJjw9Z5+ull6HaYdtPWOdim0+4x
NAOF8wowMAVSFJC+sesRi0XEYoWxFfipK+qsreeQrsIKPA2aOwTiUULsWrZKti4IXqbk3LudEiC9
jLbLT0OicHCcpGZPCqsX0/JXkVM8o8n00mQ3yaZd0F3aqLqbC+M1xKintNFTDB7kx7UKxI1lHjWg
ieAmiB/BgXBFYOdz2WdFqXBODIDdeZdCHw/QJSreYk6IafKPba6z8FcKg5+GHOeoPmi0n/6vRag2
OcXrQIESKy/xdoVQFf6ySaSu8+rWtggPHgmVC+cuKvP7gcUKjJMgEG1/XNpUUi70ebXKo1tlivKl
g0XpBOSJz/Rp2C1WL4M0iFwI1X5ErQMuF2LDAeygqYtTBQZCNlg0OBiJV5sClx+ZbKFcbBa25+1X
MQyDftUGKS2BTJ0mt8gGxGJum9ymfo/ZnO6WXTJTsajdBTnmE/4mm4ufelyKeosfr7ebOYmF/CrC
tMvTK69P4GOcLlDu4yKoOV3/8MhVdNsrUTT3iehisGaa9fomzI2GktlJ8hzYjM0QoAAaYT6geW75
XTru8M+ZMYh/x+qiEP90jfQere7sgDdGTS1DwiYKBqNQjYk41wJdPVjHQJ78Nhl9NIgL24VLpRm6
nqwMs5sdUvgc8ESJkImFuwaR3sD4f6vQevwuKemmvwggmAASceSFI2kpBoyKBOHSc/tZ6zwPhGTQ
YEnLoy9dozW8ah/tMkPrQein0AexM8LchfiEVbRJx2fgxZOJLgy2e0hyW2yhGXyeGj9wmT0EIIVs
/gC8sLHhoYHCZsweY7BXgWCsRSDCLVh9jNQL2QgWeXuYr9OhqPOg/GIGHk3XcM3X4WjrjuyKKoky
e6BzDQhOgouZHlrhktDn9BKeERMMnLDWXRbSl24U0jOT/2FCJ5wi9Oz6yoMfZsNwwBoMDmxfjXo+
l7RZyEX5kKpdhaANWB/CBWZneZk9I6U1jPzVVJB8ZOggtgtGiXZX15T/O8dGA1USowwat7QmvQ5p
tbfp/YWwXWY3ajkFLAHFju2WQFuRp9FJELr8w1nPvLHKtbxr/IGQW3QXH6YU3rgXVVFbfOM99i6J
m4TxkooRFGBHYETazul0JkIq/tc3PnHLrYrD/h/6EaW+6XLclq8EidxWo3MhmBdIpP2FvI5YnHH2
wS80eV8FB0Z8MJIL0zvbhug1Nn/+5Ezs9TiX+l2L6c/iRCFe+acIbXNFPJJD3CtWGiqXAp7aqFQz
LpDEw+0WgizFUW6K7Nr3XRNdoTJMDXbnEqFbQrK9t2dLRdUWJAmRJkGe8WAFTpMj72xmtXI0gnZE
6xumn87QZOupgunY82y7dXzlEEBHNUzh8CdlAfkqSjGz/cWShpTebSiNa4kShDEVJQPzcXq3TViE
jdrM+OmgTiyad8ABiUr8UsTd70IRUE+LT02yp9DRaFHoVdIL6TPB9IiWPM/OfaQGcQ3mclF7kiPS
t36SYYg8mHbwHr65ec9D1Jffuk4Y0NUK3tYOKYyfHNrCdX4noSr/DVjOa74Nt38bnXXBc0UmYLW1
SMF+oMnAACCnl21CG9/yOSctzDOe5co7ryS7/SkT3TawniCQI/hr14xEwcR6bPxye+2hc/4bJkRi
0EqjaP1Frlb62ICEWo5xVSmzZdl7C7dpRNDsA9KeCaHpgvqEDDmVO7dtIsM4FBXkr8Fj7XQYOmKr
HteBIf8LiytSOvh80obTlvikDbsDdaRbAqeX9sU7jAX/P9Vk+QnNNRh8nF3ZqzRjYi659mFjkMMD
N12HjnhYkglrMNGj1fMk5NQcKr24IQlMkSRqDxSu2Uid9S+mngvm1BxGhxz1c30MsyZ5DCVb7tPk
M/gilqeM8K1OREnund5o6FIyjcXGD5hFP6Z1ZTUo8lHifuiHkNlMkjtb7WZ4FATz1uDMuGU+B46L
smm0gaRjqBPcP2REmwe4vcTxODrAkuqiIyLEFu8MMRWRdo51F5OaUSAaKBhESwRPuA5ZSRM86jw1
4Qy1EPBN7m9QrSXINrFC3U5rXG8Ho3mNv+MEp9suiB31jAQJqP1Y2+SXqUT+Vzq5uKuZmDOT+z/F
y4kUuv5iXW8HIuZ8VIvVMsBoH3KmauB66zsFxwIB2dAL1pk4wSMykuCdFTeq4XAFRhCgR+tXbhtd
VPaP61IOByQdgOEImuw8EVVwGzlhD0QrOEmyu5y1GnZCt2a5In5P2jvUa3gm5jz9ovZbNCFfbfI6
YgZRF6tSErGwPhQftTO0Pznh8n9zMJzu5Zb0/Op0aDK3LBzri+FXynYpXnMmNy55HK+N20fvCefo
s5qLtkQKxuErEOl34rUCudueSeuZDqwA+ZTDOCCo0G+V3Qao03tKHMCyM3Do+IcJlo+yA4xZeRQq
972TMGH2ZxVi/RuyZyKRcVzzYwThFtueU4rwRMG3sLGM+O1JsBYJXlZenYh+V9hgV6EDIforUf3d
AGlQsijnSWGE0ijQnrJgfEZC03qx4xQA6EKJf4/qakjOfIM+UGcXcfSuFqpg59FGNHezU8RAvIey
d68DJsdsM/ozxitu3vph6TI74V+wLtgiz613/gp+525dO/M+hsX4iRES3k7khEWxDxKqye04uLdm
MUva34a5EFCUjHnbV+1M/d9uFTjzo8ESloRuJNfhtfRqPf1gzWNSC5xY/yR24aUcPWlYvCDVPDIh
gGarofUd2DLG4MXIqeEhXmO0mxtdx8kfF2VPAdRu7f1TmJEKvmmg83CyIp33Dt7YhvX9aEJVH3q6
PX/rB0Z1L7KK2Y/rnth1v0tH8kCIfb29wN3wahOQLXu2qzfuINoKwpSo5ElbAxZDE1wTbnFcO9Qw
WztI3BVJmnpfmi2xuutJDptfa6zWEHD8tCLiFy0TzmhnggHkx457DseoJPql6CiU9RCr+orajDxR
6BTNn9xZGVJnlPovYSOLT2xnyU8MNM/u64V7HJFHRMM6TAE2+Ex2j3FLwbhN0gnCejN0yRflBl4l
GE+ajV0TG2ZECbu9TcC4LUaAs447FfjkZhFqVVbbQoIEaCQiNZpa6chnNEHsIXVGaPNMlHf4VLna
/wtdYAKKLjv/u0yRmZxmZWmU/QYNEMFgS7DXRB/Vjz4ek4K7PBPFgytw9T3YrFM3ZCqwBBxXIVb0
XanC9QyhfYZnWM3wFUUVtf4um13MMa0ternzejPC0UR2OJzM1MxQ0EBvuEc3QjjIT1URdDTALdml
eJDFBitIOP6yHU3QJuzwtV6aXuWneqRvuC4mNcDEOwYDm5WWSO1TZ8yDA+f4cqbJkCiHiX3VzoOV
eDaCk4hpg/a4Uf3pg2lpKh6rlvXCf3hwMHXvx6CFTHqYUF5nyX2ZIJ5Qx2xay37Y5wEGVCoPNSw3
UIK3fsT8VIhR5igeCVEYlf/mNBPS1mzMu4hqLcPiMJEg3EMQ1/7gbrXF402ut/Srb5OW+joO2Ayw
oSAuqMiKQou8KxY5mnukeUt/GO3SIDFEJOPMO0VBFvOgew5uSRMzzHtm64tzQsHUNZtioRyF5RB4
3YcuUHAcceu2zcOCg9TBXhnDhd6C6qrTJwLCMo9Z+MoYBx3OgsiYVSq/VMYPRVBCmOhyWzhytVfL
+ZidVs5plF+kCyZ4lZEdnVGUDHSWMphueQQ64uzAGlduVyXmt3SNOokruK+6A0Ijt9q7aBSfVYIZ
bRdUxAwxYHHKt5wgAe8+bjU1LNMJBKjM+jv5xpxu/Bfx7lIyh2oiOXDW3M54hLRgP0i+7ZYH5nYL
BI2pjrpVU3BqXYbN7LlA3ZxY93jJX1LAkEeCNZT60LQpgvAAI3B6Imhn8Vmly07UV5WOw/iXe97L
7oFH8HnlGPtusJ1Gvni3sv0ZbUQSv0Cjuu0Yl1UCMSgXnuhDjrM8PdgVJBhXXRJ6J6kSZJgUs+NH
sKRLdkwStMwb08+Yz2jPkbbT2AumLKlLD6OpHCHY6DKstnlI6but0Sy5z4oOn21DReJ6/piGGFm5
CEBNFSsEaGoj6JBAHsJQhQCM2uWJ4sfj6AyhR90DgVT/ekAeyx0zjbB/nVxBNhxTcoOkKHCCc1UA
U/plMyrgzxZnhT75CZMiRFW1xaKertNmSZQzfqSpCptLY5HYbpm1toL5kemiR7+Ze7FndCm4Ikix
bP7zXJaEBwRtChZqWqcMRX14ny/o4KfyPKWWIRrDmQgxVILYU/7ykaR+jfjG/PuOcOPh4MbUGbAW
PN6ZpeDrOkwEvN+oEt1szRYTYErQdtchQ/nDSt4029uNfo88cHZhypN4gFDVidv0ta3C5ZvyYpl+
mYicZ5KMrKuOaOI8rEVOK8Nqgya9bu8Tuuf8SqhDkD+0DeugXQTokCU2npCaSQ+Scx9jJ3ZBOP2e
D4WVkXgIrwmFVmsiEgVwtfV3DVqYofsFqGGl/EAQgKhRWQFIZUFsVXHDRLHzlGk36LpXGg5LQmni
JhU7KWcdyKswMh70R4uRZQZ2MeJt55+EfvQxhNHS/80juukThqlRnRjbudkHt53rPDFDt/GzTHLT
n6hmCCC0c+DjLfddbpNK9bJ+mlFrp/vbFsg9CYU3bk8Ab/dKa82Cm+2TIKokltjS40pRo1Lt9KTR
QsRwOmRI8sC02lJoe2QehZc2wZiz1yrrqz+AC+BfzGmQfRppk3PntA6jEu16Hpkf8fTmaeYdyOiM
nc/ulOMdk4nVf+K8X/ttx6iakKLC4f4Mosl70DgRYzLbeVZ3t8tL3+aw+iPyQBAxAocnxUqwAV+D
cAhIZ9273WmdxHijWhmMVyJCAMoSZyla4AMhyNKuDtdLHGB5YgA2w5Y0UygMIEFLbE+P/CPZFgOS
la4M599OnZW/ljRKUwxWqULDiTgbwjPsvI+55WrEOtklbyKFDcO83jr3DmYIHE09L9QWiR5FPTI2
Od2SerN3FNjDf9n/SDuTJblxbE2/SlmtL60BkiDBtr698DEGhRSDFO7ShhahgfM88+n7Y5a1tcLT
zcNSXYtclDIFJwgCB//5h6GEn2RAyqfHXEaK/wQnDSB2I8LanDrwBwJtpMoKfrFPVxlN4Eb5HZJJ
COGQlalF9CFxkrjYVBDwjzD9afdFzjgQR4se8SssG5NcISJXrh1Fyt22Byp/buel69OY2fSxZpHe
4X0Iypkmhe4O2I+mL/NsNov12uAb69DtrAcshYbHwfTbr0Rb5r/Mxk5e/cn1b0xz6DB7LKHqr0bO
ceRwkI1eQErhYtVTVZdbUqk8Y+tlaXz0uhyrPAkj+muEnu3JgC0fQniGkLIZkDZ+zEJytVZeXcDI
wuyt/t4kFCp03s3kAcmt9ewJy/yVRNFfoU5d565nndXwtTunEjhkyoQEQfjI9POCXG5YauyLI2TU
ZENfObvVcDVxSCINuVrBacR7ecDWNGfTq9A5TnZFyBEySlobsc++RngKraRMO4iJTDtmv53jCWFF
FUJnW+lGcDHg0mekKP/s4ldtl42zJnSz/kmJVURbc8jdiNolx90zzk33toWGKFBc2fTGdVHyrBUZ
OBG3C9dLbxwrbREgsV91ZEpBZdUC1goMxtjv92wG2c+hr+xXY2C/XYzDM+OmK53qu0vTz4PVl+UE
xHqg89vAwCFr28129bG1pH7izAmcKwL7iHmYYNJimpEzT6uOfZVLnBG59XXdLtKsoQ/Sp7pqyK40
Oa8J/i1o424lTZhfdtMZnwc4wldzVZqf8F5eXHiwb2rooiUhFBSO9vXgxWa2j/wAsdoUpvq2Tmfv
S45bRrfu8HuA71gUCEkikyIFXggyYI8e4b0Bjaa6HjJtPvZ9Gz5UvuQshFI4YakwBeNHmiA5Bh6Q
y61ViInZLeK/+VX0FObr0CISe+WMXMbpuUqUt3Y/js+DmPDT5E5KJ5Qudg1f28rtNX3W7FpBf+rX
Xa3aBxpt1ec4mIq7OCdFawWLBvxMNW7zkOIOCVoTuOMvmcSwSeiNOXsradNi1wpizHcGObxsjiZ4
E2DIOH9DZlU96boPoJWIRUPc9jLPdtRNBJ/z3Rf9WhiUU9tcRfOwHiKNDRb0OrEC6kvu40SEr8ij
XKCioVDRBq1j/Ohxv3XXfHLZS2cZ7ncvbvt4w0ogSqvkZvbo4QrEz5Aoe7Z0FKpbbxEurOcgMwDc
5jL5UnsTzJXMGNSHoJS5ufOonKqV28RsoEENnkS6EPvqysPE7FiPo4tI2eH9UzX4LA0ONChD7A14
uHdlJO+JTGSfwrhLvgQ0tFlUBZ2jZmrTo+rM9IjBS/61bS2ollJM9ge6D/FnP3fwjG7zUmXXfRZn
+3TEFXAz0un+CjGHy5HvVpD7hxlaFLVDTNnrmgUOnSb88/AKNwja5Q0y2P7azrlFax8KODZQE02v
mo8RG6eypBwg/wbalQTHv+r7nuqfI9v9TuR7Paz7QNXHjEvnk+UYZDMjCdEIhCr6BeiHxq2BNutb
Gob9p0Ej5qO8NhVFW5/Z80LNAgzDei79Ygi4XyskpgKWZBB4wwbQp4m3AloQ1M4GOHjVdN5i007r
BVCncOWz5vulxe7kCRblA3feVVAHXbsGI+pLOuVwA7ZQKfCFJv44OSjywcRqTgbSz5O60djP9SEJ
ElXjc/sKsBezdxlb5UftzsEtVJly3OCTHwdf4ya0fkWQn5wVrK4GlD1tkWVkYfHCtSO9FdGwhAQM
Ehdjbh2BJoBlyg/4A8vpE5htjUsIHK67cBzN7FrGI44nmHtkWBqZFQ6g8TyVxVVexwsVE68K/KGq
WgRbA4vm/hZLSzqLdg3nE8xCqo99lRk/O+jZe7X8dHxdgwExHcGn350pk/DhEfChyujVQoJNarwL
vbisnpIxc1+9uhk4RdkD0bPiGbKdhGnjvgQi+sHubOw4uZth6aMxV0vputPm2MgMN51VbZrZSEQC
RnMr/BIGgb206ZJLDE2We9UMcXvd0WvDhWmgfOdmFmbFCruFtqFJylV4K7kMEQhnNmaEhFEENzkb
EeAxqTK/jJ5Db23gA0Pbw8EsCGlMPtkQn2KC6MwET9GV4IZorLHYLb+0+A9iTUY3/QN9YrpaQvTc
7oQc8kNKim6MD3/hP0PeRwDqBwN9rZY+Jq8H5bkkwHAJ1xz1osTOub2ZZfa1TrM8vKWEsD+xAiqY
4mUcviJWLr5gYgkOXfp2kN0EeHGA0BsCeCCipdTs6l4XTz5ZOhTQSaDubJRPGPWMzvA1CFrOaZod
dr0JpRm4294h8H4lzKyE6wN0vRnoeGmurqgmIe839SfLMXtU/MqoXvnWSc5wHL/4NaIEIngW2gXk
VbuLX7SH1trquEvuchHiGIVar33wCCYCc4yL/BpSe9kDRLnkky1lJ0iHO5qHFDt6GiO0jhfVM4E1
GFvq/DoNwqUP0CRwCDvkxCQb0I7lPKpCGLiWNbJOeaH5xxFr7u8BjkbE4sxVVK3DNgmeGyimI59u
3n7URTYadDP4XFdm0qFoSa26JQvB83+yxMFy8CTOQdlj8cTemD0Fc17nG9U20zeJHOOBzkOr1uDs
FabgOGd9pOm40BkItzu47jRcE2lri/XceGJxrvKx2ZBBnwRYmIzzUUJ/vstGFKEb0WG5wfQJ8DdX
9SXcfVKph3VF7emvmAzu+9MocfkS9FkpWxJDFZvUM6w7yWok1SXK9C0x4ciXeJ1msbFqixbiNFqU
Yy1JlGJtDLVJS5v6BHmQnL1hWyeGU28hbjP7bETuc2pHgLchhB9Aj6q0rhpjebQyk9XBMTUXuGzs
44aA27R4mLJFPkV5qzc5RvzxgvIgla0oatESpTYXsw4hwVWNEodol6jvv5B+mD9x9e5fiRtMkBo1
BOoYgA3lOge8zFYh2eNiHcyZ3OPqRexXYwZWSa2UJ8/Q2OvnBo++mONxUTdEBpALlVYY4twQk/xl
9ZH7i21Fuxv0KDFq4rQdXkL8sw5zSR925VjAuVty5SLnqtKIzfYBVeunRndcvmCMx/DBhjR6tmwU
DZh2kmB/EzZG/gjXMIS/g5Qe7Zafj1/DkmprHeYlDG5cHeU1exdX+gZiSroxYA8MV8gLgo+gPbS3
LLAP/BsjDh4izDIVr9EfOh5q/SjgFKDzjZ16UAyvWUrrZ4daqtlKQgZoF1YQcMA669rY0NTvw0eA
5oCCqyyMzYg6UnxsR+68Gy9P4Z5Nmn7tdUsU6Wc0vs0V1oKCPuEMBZK+Lb1WWtlm3G3jbvYxaWBJ
WBs8e6yvndHiMFkTVdlehxrZ+25ZLorp5Sva0tXGnYMrKL6WcAlr0rsM16l2BlJorlDkhk+4DhJP
PhYVBVaqbVwktE0MAsQlAmJpsTYCs0SvGPZaDlW3pvzk8EC6XD26pJoFu0o647cmGhdvmNpEREzv
1YbQAPuDgK+2K14AWm0MDkykKSsDCvKXGOsb/GQkYXurKoeQubGTBNceISK4IjXe2xjaRYV8aUvs
qNfo9s1PM85EsGbUQMpUD4+LxNbWZvPW3mJA24TJMF/LMY6aXZ456UFPMA5WJX5c8DGoGNKrtik9
4qZR9/l7Ur24iAAdYmpac7n5FXcxukizheF1nRlug68hxQzAoz3Y/lUAWIIIfiQoG2ei9G6eettA
Bxf0+WfHJShlg5TC9z7G7M/funAIaRoVlZabKvcHLrAE/74CDeBK0o1NCaxEU896wEWmrDdoMOP7
KKmtYc0VvyTdmyQqvgvkJYRza8qcjaWM8DjbGUzwILKC+7TPrXZLDpS9711B+tKoku6Oim+M9iaX
ymhlcxAJvv4O350GCOM7VlDxiyTbdEkkMvL6M47u+iETHS3GYUanslcdbFG4zDXXO5oJEU7feFWB
8phV/IIUNf+J4FwW61T46DjIqJTz1rCd0EDlheKDbT0yQFW4qeDJR3kXEo/Zbzgwa2oZPMCOfaKx
9IO34bzYzqxr9DKWhJwZhEuMtdP1V36nbMiRhN3lO03N+9MCggw2MdxySsxYyXskRBy4qqB/hzCr
/anHDOoubXgX2yWUcv6+FyjxMbBQ2TMEInp4ZdPaWyCVFEpjEnCVS/Fk+AziVn6ogOXQXaV1PnzO
sD50V/BzaLtA1SF+GWqzCTAZu/Fi7E9GaZCp6KqBkOKyirMJe3wA1+7HDNEq3jY1XIuNTN3pmLC7
/8jZjp4mzGqjda6ceau5dOKkXwTq2eri/FY0ZJ5s7MKinW6p4lvmWrBqcJsq77FACz/NlrYRH3Tp
9AucdvwpkLh8paAsbzSIa7wpMQPE38pus22KL+lzyAt+pFsFcSjpwPWjsMDivvJyG555tmBtXtk1
I92cjIAqBD7JR74w3I+odvuhxByeDOjuB+UXKCofZRmnD5BnQgfeqi56EzCC7Xkjw6ljExGm6r0n
D31avmvD3nFXppyGhE5QLVwfuMwXTd8hhsW05sGGf1BvitLqra8kBjBNbkKzGYi7iYR1HeDo39G3
KaYKIhLAMg33fDbBvNbSyGgFR6zPJXCjtaJ9S7DgSNN7EnwplQy8xObUgx97vRh6WMTDVxiNtIln
jfcmyaroKxQ7WHXvm65J5wa/AYektthJu+DZdKTI9LrjnaMKrWJFRABuWhhePsWkR2OnP5Rud0vI
nWfv7G6K1d4h+jD/js7VdPGQMMtmwK2xLJwtZg/YKd5YHh6u3AAC2WFPH6bSQdkL7Dm2d6Hu3Ca/
0h7pTM4tGn66D9so1BETMlol3jzbJkExYW8xLRwxXAlJuFsJEH6x3B+446PzGynVPGO+T3H0z/bQ
wOnhYfbJJpnZLQc+JxTdiZikQWM9yrwgnwLSE8msiK8W17ABS/eYmPIZax0ihNdhiIwdGwaT7QdF
UHiICWfsVnENV5XKIsolulpHWdzQqfU2NtmmHxV0+4L+P5wR+igVNx168t9qILdfjm3Xz3B362Yd
Yz9AQZUR6bJuI18d6G6T9dMVpoSSp0hH30QFopqNCHRqrfveqX8tNGLSAgY7XgxSaoU2H3o7oejw
hUi8iXKbC9k4/dIO4msSs7ORdhBUfyofZA7JFm2WuIJhaCpAiLK+KztDTSt8wb1XNx2mHZ7w4POE
b7QOnccWHM21LUhyQ9dGX0do+98CIvWi7ZhbOcgT1zWyyWiKqSt+B014bdhivkJERZWPlTBFWTlW
mL0Hs+ps/mnoOztDKAN2qFzYQHOLCnF0qFbX3G78eos3EknyhSJ/JOpz7wi2Do8FeWzm3Dj08mFY
Ngl8SK/NjEfh2CA0yoqrX6GZW9M6m5XqbnVcm0/UfFC4Ao/CeDULMka3gw35ZaUUFky2EFZ8TUoK
GpMyp6WyRhAJDSkyNWHvlm241U27LJFNjJTG2IthnCNcjyr4NXi04GqhFdFhGHHO+ovDnZZOKoQK
k5S93kQcBhWU1JEqIXZ9mCCKjTSyqOFMYJ+yRBTO9kBSGtdgSN84FOREjHRhrZ2rps7bm9hvAmcT
9ebQr7XygSOwZOHfxoFHreK88F+hFDUHD5IoRSrCi59KVtYPrMR6lokzsbJLs8VWfsThdhW12Jxu
kLvZB0+A/+5ycOoHmGMgTDxbctXBu3/AjGl8VblV3pkOybe7iC6OvyXUxva2EO4sTkxrMUGyalTD
G9tEjLxWsJ1pRfhOna7J3wBXw/XVEytl2/gY6N6f6JTG8Y88zel7501ufMT+KcUlzhX1TZ7kODG7
jq72WUTU47WHDP9WtHVydEM2ZNJEsRzc4IEAFxHGM0Qm2Tq2u/LhEh8ge0i0f9h2vYZRMkEIdEnC
RaLiNis1BVG0Ahrm7hP4dGtWTAcnfwMq+sUJzeGrObfFva94USCMOVBEbuBwT9iYhbHuNIiXOFP5
T2540WMiF4w1yqypx45ds95s0umQ5I3gNtz2EBZQvCIScIMhfhEF9q4yiXp0DAbmDmih5ujgTdJ1
NiGkQm9X0p0uVxQE9AqwX1YI9ySHNVboQ4h5BFFcqIGR1JHx5g7fufxN5ClXY3vLe+RWHks/Wm5d
4HGrjq0I20tchfTis+B+VZ69SJXnDIca7l45vLjC7j5xxRqLDRoD1V2BTdbVunOkusfaZ3xB01i/
xNxYvnsZzntc+ObxmKI3fqQD2h4x+K6fRtzMyxXQC5Y70nJ4YuwimYj/Qg0Hb55Kf1vhZFpeVcIN
MduoPfwFd11JK+gmgutPkJWDtsDc/vtf/+N//6/v4/8Mfhb3RTrRY/9X3mX3RZS3zX//2/73v+gr
LP/v9Y///rdrKSFsZXvQK10gT7io/Pn3l8coD/iX5X+FIgqbukntbWll7V2PaX7ph/395UHU3wdB
QqJN4lakCZXNejtIz9Sx3Bwit5wJpJNsjPkzVNEWao8HrLX6x6NpanqpFX5PFg/2djSWAgJE7UKB
E9STW3RY2MNPptfdWDQcfl0e7O/zJxX9Be06HiQ98h7fDpZgmU8jnUgwWGg12iUiP9mjDOt4eZi/
z6AintUUVG+m7ULpeztMCb0KgyjPxpEMpdkdph1OeBgg5ztXk619/+nycHL5+35bFrbnuS7RX5ZC
yKVMXBvfjjeBJ3Zk7zkPOQ7oaBHw3moo5YIOCHA1qqYa9jRn4Xpnsu8rsh9MPEI3Xuenrwb9KXPr
jipM6LIFdt/ThCE0G4+gPMA3pLdLNmYnjitcFlD/cFLvL//6k3eiuI9KgdAbEyYEfdKSJz/enGg+
5k1yTM2K4rRACXMDPTvtri6PczJJ/xnHdtCQuCYB3Y73dhyn5grKMMnRMUjIMYyQvZ5DCrBl6Nvn
AX/IfU5gw9fLo54shf+MqvD7kY5r24g13o6q6UGPfu7GR762xbQU8eZE8EAZw0ks2jK8uzzc2clU
fEeuYyPfcJef89sGgQ6CeB+jTI5QieiJylgdQivEI+vyMMuv/m3B/eepPOHAQteO46rlZ/w2DBGz
zYjzRXr0ixFdKGk8NWnsdNRcjiAIVVVo+rvLQ557fVIIPO4sAR1XLX/+25DGQr2toSUdo8E2o8dB
J1R4BiNN22Ao7eKbrgLR4//Jhfnm8tDnJpWMJm4XbLsufIq3QwcNPvZQ03nacgK9jwGhK4xyg/4P
Vujv45ysUN0ns5aRQkQCGw8heBU8wYGrtqSnIUMII9x5iyB6/YOHAwAzHQyaTU6Vtw8nSz2DIFvp
0fWKtv+UJJXZPzhh3Gz+ZBzLc6CzaubxZBJR6rnZiED4OHIlwza8EXPwWNSQI99ZKGffliPpeWgL
Q7XTB6JjD9Woy7Mj7GS1T4hGCbbYoRLeePmBzi5IzxS0R4Vkkz95W2mqfCC4MD86qRt8oagI5dYS
lodfH9ctbn3KaiS0upgK9vLI574+9Db/d2RLvH1l7GGINSDJHbEeF5+km+LMyNYjEaRgK/zatGBf
l0c896ymMDH5oR4w+QzejojxVUwCZZMf4w7Gr08ZctfWY/YgsEXG9rGgxQmMlLwz6rm902RJQglw
HFTDJ6NGlT2XQ5PnRwJZPOj4Yi5f8Sosjy6pD98vP+G5Of19rJPlScO3GNHB8TYjq332jHYx36rI
NR4RGj/06NIf//8GPFk+Hjx7YfVxfsx0WvNwhhPlW3RH5ZNsTPtrlaN8/YN1w+6FhTEgBpfNk/kM
SaA0S4LyjsWQ2nsaaqq90zGxeOs51QqXNTd2qtvLj3nuazQp8Dh2TUl9cvKY8MaRydZdeqRF3FTr
2ieadjvS0n5nOs+u0P83zuk3ofK4krFOU1xNwxf6sxMaiNB6iHSi9GcCZIfomgBgN35nSs8u0d+G
Pdk9WzxBwt5t0mOPp5UEUcl82EoVjcA9ifZ29M7edm44jj+tPWpXXuXJbIYt1htzFGVQ+oS/SxBR
XfdzEmBPnUWfL7+4cxNqSb525WhHUKy+/eQ5DssAOWx2xLR5/L4IE25yC0LCKtXBnhvsFXfv7p2X
eO4jZHtRQvE/E8bE2zGdDFBfoQk8DnSI3DUmSeU1Eij3lqSvAFAxr+oPl59SLnvlaSWzXDxcmC2m
Z2rz7ZATtoatY9gcS7oNX1zYCChHr42+gKoBv2qBjNC2ghGNdBINXbY7NSyxnJd/xtn36kDlwlvT
c7Va/vy34mb22lpllo6PVOmw2LDZ6G5x4UGyDbgLDnt5tLOvVkuukpI2H+/27WgqNogznML46ENY
vkY3XMK2R4f86GSggmVa6cPoCfudHfbcTmDhPLrUbzYXvZMd1sZabUFol0o4FCgNpr7ZNKCL4+by
052bSwoZKmAusTAlTxZuihoc9kmfHG2ihG670S+73ZjMlYSvUPnvbG/nB1N8jdo0l3L47VT2xUBY
hjfFR1xP7RdMpI0bUQQOlq6i215+rnMfB7pxwRWZe6VnnwzVWhPMK8PirUmhSaCnGbQew2q6Jy0E
fj3qweqdN3ZunQBx2Qo3BC0scfI5VlkhMhcF77Fra6yew2IcXqfGAXrpLPTGxP/VY70Ho5HvVcLn
ppXPAQW+DUgixEmFoxu/4kCUFPug+KSERqXczrmyIH1wrX+n7JZnR1MmAd7CU6zQk+fkRPTzCT7Y
EdJrTTKIHX42pYsXiFtZewOl1YZNoEMU7kzDk43ZMm6RoaPvGxSEt/QSFc5IBLTR7gL/fU6Myrm+
/Orl8gtOdynqTNPi/oMA+fQUJbe1SIlLTY9I7KFv4/JwlRn1/DNBww6rTSZQeZX10HukXeISKlsC
Trj3mbuQLI3Lv+XcZ8z12XP5uBwws5NX0w6DkPifx8e0IAQS40GBgUkxiCb8g7Pu94FO30psjk1S
FlxlM9F8m+Fdo5jvpZTXXQEf/Z2va9l9TmeYEE3tQmQA9PJOdifRKJibugKFoFdUrKHPGjCSasel
FYQvHIAdoaBQt6OPGBY168tzumy4p4NjM7Qcecv19hQvascGwjJ6xgNx5gbKpdbTSDpS83sTC6u8
JyXCNp4w453ivS6D0H5GNlaZXy7/iDNfASU+38BiQiFNeTIDXTmEdcNvOygTNyscatPOubJblT+X
BcKDdx75zHxzBND057QDGjm9U6c9NhCA7B4Cna5+wiATmzZZ4UayU2gBoo2bN7jh5MFQfzBqeHx/
cAaaLnUGxQadW4Dztxu3CeCF77/tHST8e70g2WyvAPuV9zBJUm98G37zoyInMH/nfDq33SzQo+24
sHtofp0cvwtrrIrpiByc3qH/1nemZJtBhnRfZtCPd2DJQf44Gw1sRO0NxoEKGjGFIHpva/geBt9W
2w/jhwB3H7JKyqmz7qYRlcPx8oI4/0P1sgPzrbPjLefDb1WJRQsREarpHzzcmYo9KB3p1kL10z22
HwIrlIlmmexBklGOjnN37UPCG/ZhFI101Mte+fug4sgiBttL3D2rQe9lKuJ3arhzCxdEyOMEBv7U
6mQ+a5SLg18KfRgMZJ02Qq0PESEW3/FZ6eZ/XjqZlMO8kb/24VN8LcE9MxBkcR+sHrvkjbJneoll
Nchbo8+DChfSZgjtddlJL/p0+XWc2SSWr1PxZVo2l+GTxyTuYTSpQrwDTHdsF7qWxIohldz67Rxu
zKemVsUv7ADSb00p08cRj/L46vJPOFMQABAp5hrDXiGdky2ZUHuFgtz3DrDe6N1iLYP4uCzsL50/
I5gx+1h/w+M7UdeXxz1T+lAZY39Fj4CP5rRgJXu7Q/cn/QOqmQEOCuduvtjN4ZMdzEm0x1g4yt95
1nMbFK7EUnIcaGQxJ+XWbCeYwpS+f0iwYI5uyp7eW0w0i0dmIHpZpI5dTd8JkTVubWH/9fITn1vT
BPLBdfJAqqU6GR0ftVyiHjMOcWaY0wbtXQrV1tSVFV/1dltP28vjyeUvPDmCcPthlh3LYUPUJ9/6
0LN6iGv3gYsb2cAw0O717CeFfA7iUTz2VTE9xe20WPtHFWy70YyvtJFjlZgRR8zU5IXYGtoX7wDa
50ofqh5gZiEt6+8HM1knxFaVlnFQmHI8B/Xc3yXMDS1XrB7jTd/0GXZ+rYN5YZ6iPKUd7t2nIV5P
+yhdpuvyRJ1ZirQrhLtcYCQIzcm54btAVSSUGIfUp23AxVDF9s85jeDQgUzVG4r30Xxn+Z9ZitzE
pYUHjcnN5rTyz1xHkOEYeIeucq2bguB5wnGJydYbz6kS6GsDHq97AJDAhxAapf7z5Wc+U/ItjTnO
ao5MadvLYv3tHJAp2XcQNdyDMSQZeaZeiRB56uFRXR7n3NzSuVA4WtEvt8yT7UXC6KsQTXiHNMrg
U+WTFB/csCfDo8FGlZiAou8fLg95Zkez2FNAcBgX/Pvk0UbZe0VI+sEBjlVzGw/WEO7byEygyRFZ
uIZUReu5CAZ2ncsDn33Wv/onSP/ZXZZ3/tucqg5qizcM3qHBkPomK/0KupSJu7ErXPdLLwO8Cf5g
ROB3tjNLSkefbCk9be0J0wv/gE+yd2MQqvgVgS3aGoBbfIuJTZW7yyOe2cQ4qbiGL70vDo2T91l3
BWRev/UOCZvpLsCg+jYxo89JPXZfLo90boVSSbJz8Uma6q9K5rfZpG9ftVRw+jDVdrRBo0QGiTFM
s/kHbw0BK9xfQbfyb7sklp9g7ZmhD3bVtHsbDjhGzZ0TP1oGnq67vDDkt8tPdm4O+SAgS3geV/HT
I9cZZRehKmCdLC56yIDoI66JDsWapOqJpPrneIalpMc0gjEuaNTbZTmGYRQTzw0ABNkNkmUxwzAK
BxxQhEascvnZzr21pesPT4Mqk4Li7WAx1s54ZkfeQbMYt4pGzUJKwrjyD97a7+OYb8ex+mq00n72
Dtg9DY+pB/9wV1hIU/DwWUwVtNlmPy4/2pnXtnRctKeYR0nN9nZIOemeiBJLHwzTfLH9xDvM1nyo
k8p5uDzQOQCTkWA0uJqTGzf9tyNl+YjPB5beB08TRpm1tbgjKSpw8QCu8z3uKQTGKg8JbmFE+qAG
+PZmU6Y/L/+MM9uZDSJAtaIoQt1TwKblKkcu1Mi6abGut2JHfhnIg1wzXvZRkqD6zmOfmV8uyoCl
oDUCnd/JZlaEmBV1vmcccN+nAJ918JD4ocTvBubIP1+mS92pFIgpyX7iZCwvqfwsN23/YMw5rutE
hU1k7kYLavqPJ1ERaCcB2yg4wSLevkq8/ggqi6VxsHUDKxf3ebiedaaM5opgvrz5ImNo2e9cK84U
F2wZy+duwRigvfd2UERAflC3c0BTiDCrpzAP9FaaI7kmasDdfkPEiRnelWEQkXA9Vu8tnHP1HeO7
MD9oDEMRPlm/ZHY6dTX6wREhjOx3JgvJQzPQL7EFcAAfpArMa2CJCBpiTnBQMqb5V+TRWFAjGCcO
4p+/A34KzWOPQlHYJx+uA0PEzF0jOCJHQUso8ZqlsZrjS5HAqY/VLD9fHtA88+nAp4DBTDXAMWkv
f/7b2QUtrsRuyuUFaAPXYHARdcy4BFVX0yBDF1NCQimDe6idFmnkZRnbxz7t+5mINdKYdgKLzvgq
IHcFrwI9y+gjbqgY1g50xOqd59i4O8nMDkgBmDn9h8PICXoX68aQn3SzyLA4WUQCpTMdoKv6pe1u
S2gdwQccw9r69fLTnlttDqcnyAEeGJzUbx82wB+rGezOOBBs7rsJTM3KGz9lcso/j33uPmTSza7H
1HE/9IQqbS8Pfm7T4HqDESLGfyy4k6VWNbDQIy8OjljGN89+hKMP8W95s0pAOt8Za/m7Tu5TsJlc
SjuoWXxfJw8adRJ9v5r8A/YSXBHxYMAqwicEtMSsebhz2wABvEI43GAkPohhhXW8Hb+zmM9Ut3R5
2bXYvUwg+ROs1jKbrp7a5VKHixkZsMRiBU9+HopHNvJ02HTI1e+mVo3Zr38+05zpSxOGCQBOPHnN
boZqx239g48N3NZpkNYSDItGTYRq3l8e6y/S3t+m2pMLNchTtjwFRqpKQTtGTXNIRXSEmBt98nFk
uY7KzP8gDMiVWPLE470sSI/aad2amJEpJFMEG/rYCNV9PZbvQFLnrtNKg5TQfqJR+zeCVE7kqiTd
i/u7o6MPHZFu92bpOXs9SdIMfSN/cgl1IIbDwfslU9azkxJu2tTGzCeICdcqGoPCe+d8ObcceCkO
6AG9TgrKt2+l8wAOul77h9LMMNV2IESLq4IAeLEiiqGUK4FhIq47rvsH61DbngKcp5a1T4kcgetV
siS6+RClGnmf24zdJxEuuW4BUP56NmBebcmwJhD68to4t7dq2HBK0eyER3JyoobhoAKMBL2DlWAB
qTEuWomOBZLH8hpL9uGd1352OKxJqccWg5/Ta4iYYcxmbciy9+rsizMChK7K2DDXo4vHyQ0nYNR/
vPyE5/YZNlIqaBq6kLhOPnF8GIbSizveaU8I9CryHX8l8I5IPpa05VDcVXaGWCzp0i+13eQ7O2z1
0+WfcG5b5WmFgm6oJZ/g22VVINhq6tHxDhExEVc9xVKL56n7o4vDvninlD93fizHBoUCOIE6hV+i
BETdGXlchXPKFTI/dDschuOPTEBpkSRoGw/O3GJhrUsYn+9tNctsnmw1DuCPcsAKXHjfJzeJySjw
Re84QYYalCckXPfRCRw73tqkFNpbJxn4dtrJP06W3gUhJPmdKuB5Xv/jGQeYhP8BOulwmJ18yI2E
rFDjZH5oF+nYaJZutVdD+9IbVRW9M+Nn3i63TwH0BA4JDHTydrNkxjyLqIHjnNXRdYJbDtaUxHPu
lLKH98jgZz6gpdtABUIHDtR1+fPfaqGuFyNROFF07CsdPyx0tNXkZ+ldj3KOMLDivZ76ma/nr6Yq
zAvUN39jf6CXi9FrVtGxsxILIXQcjRhY122dfnCC6S+rvcl5FXhH36ASCMPbUXSE4P7zt7mAMgt2
ga/835iRJJAn5HbAITCWNjtEuOLzAPnzaDfCemeH+quvdbqCfx/sZOm0PdKhbjSjI5Z73vcIfrLY
Z7Hs9vWE1T4lN/4QK0oKLEYUd/Gntugxml+NiL9QYqDbAYW2lPOijWI210h4p/qdU+rcglto7BxT
EDg8x3q7BqzEtgh+5xfi4DBixFSH2t5nVovNOGA4PkuXZ//sknMJL2EHpR15qnYgU09BuvMYrkY6
vUtNIqt2I97VWEpC+gk/2E73ennI8y/BczDxdmmkUPq/fUQ/DIMARkpwzE0PltUKNZnzSJDOhO8A
PtbFVS8w+rluMSL6kGeeQ5yO5yZuuOpweb0W1C7AW1UCMYmsq/KH7uxBvsN5PvcWwGSWgxPwDsDw
7U/MeX7iWuGthxgzxJh22SRAEFJwZdTY97zzDs4OtvSBYXkurKST+cAb2s0ax4iOkkzP4FMzG227
m4lIbfczpm+/Lk//smOdfgJLI8FaKmLoZidFQdWrySWXID5mVR6mG9XAXXzETw6D+MsDnatMaUhy
3+AuKeHQnIwEQ11hvJJhA1oZGHQmQN4vmDqgLzMJS67WsJ9whTAh0AI6x+O1b8XlFm5rQYijqq4w
nu93l3/SudWuIGBzcoIace1++1rTtuxCaxDxUX+Lo7q/UblRfZR+GPlYpdjNe/v5OXSKsxJC23/G
Uycwd2M3gYWPRXS07Vj212R0ddmus0ZU4cIJbyvQFv+eOIwAUV9LphA3IZTqWVgV4R/ssg48VOB+
WG+8/7dPvpwlVFBYmJl5Vk0rom/jzZz31g9FI3X9z2eZQ9N2gFAFteDJep7bwZsRksbHHKchsWpG
NyNbsoPitxJ95dprSjPxzmI7UxkBpHKKWIBHy9by9vlGgrtMWWTRMeOOm995/pi0e4kp4h0mqkGy
i6ohmPZdiS0mEStjbr73rs8tLT5gUEi6wx6B329/gIDxZk4Jm9rswJog4cVAPypCfus26oMlo5U2
jP8HOwf8VKkBQEE/rWVn+a1gMAyn8wWf89EqjP75/3B2Hs1x68Da/kWsYg5bTpI0sizLsjXShiX5
nMNMggFMv/4+9P2Ch5oSS66yywsvMACBRqP7Db0YcXLOPC6mvMtPH3/US0GK2gsJpkXuqS2b0DXp
PDDCJjpFSIQlNzbKfLvYTI19XpRSvfp4sEtlMVAxMwePBxuV5MVq9oOQnZZTC8x18kcqOCWXQ2Go
003UZugr0Iqg54dQkKIeaJphz+CiWgwq0IJXnDTMYiVzuPR52dEGNGEQeZiNnK90bMjCKYMxRAJQ
cW7CibxIVqYT78SIHMiWDkx+//EazDt2Gacp1HB+yHUZerEEoq1RPK/r8JTraW0hxNwjYD4iflfe
CsUKN5XidtkWdYa+WokVl0emLfi/I/8u2f2xq9QgVbETddnKriuNHT1dq3uA2uwBYB8U50vu5SiI
eKRAxe4v5gzbkUQbdBSYlvNVNrGFUbhOwtMIjekbeMPgxm1Q5Hzt+C8fMt7k3jiTWv37+WF/Izzn
lER3nMXH1cAtUoJsI7C5WrvvUAjzYwL3VYQuxs9O9EOL1EKSTn8xW5fmIAcKTp6+fM2hf2vJIaTY
WmIK8D3A4uZ7gw/fTaWilbZPcwyS/DBTcNX7eLqXyjNEC+71OUgDcJrP+h8fGH0ji/s2Vp6kqvXj
0UWH/BrZB8RuQrV18HSEHp+5ce0cAdhidOw4W6ViM2y0Wk5IBqhC/9ECrA7/Iuuih0MTnH2v88Y8
/10GukYzMiw8tQMOOT4XK0zuIgySU1fjYLASPC8daUqDhgOSZ44zi9FsZF3Yx2Z4CjMk5DZl5wzd
tqphDzmdJrcZIkx/88FNdjaVAojZ9pya/bHuFLrgLalZfJr9cR6GCZtaNxbDf3qedkj7UknYqspq
n/HiPE2qsYAr5wi+2N1oLcQoWUfRKZni6UQvR6r3vVcZ00MApKnemgjNrnXb5x20DF5ktNSAKFZw
HS7WFhEiZIWtLj4hO9I810kza1BOrtg4Ro6m3cf7+VK84rXMUOZM3F4OVup5EddQB6HQRg16H3ir
fOOlgAlEiWJYts+cFEmQOi6Rt/p45EtLO0OBqf5QHqDcef5BjSlpeaRx/0ZIAL12aeTeolnVoa6u
Ry/VSANhJbW6tK4UerkUZ4wqn/N8wEDJdAQWjOgEBBbctY4xjXqTNpZodx2v6HgFfnQhq6KZiaA+
D0M6B8vuFKpiYhbt4bnM07y5bXCyEoSDcEQCLZ+a8U7KFPcQJ5v1j2JsU8X+4wW+MF8HuOFMMKQl
RTv8fL4GEs7lhLvWCVUyfSt0wXuhtdx/RhCO3z8e6sK35D3EFppR3bBhFncPfkboIZl5chrMAifZ
aTI1caNQ/0GI0R2AfvZeMf7FVUs1wfZmEiUl6eXZtCUuI0VjxjyROm3reXXkIZuoOf+hAWcd6zDL
DoEGxnVlG82BZnE8ef7wNqM/T+64JKM4SPF0ChatT4BqMSsDClx337DR6NOViH7haMIqsIFv2LyB
IIqef7/RDnQ7rAdwziZG8JssczCiSCkhB1sX9etZkDquqh8DYXetrnTpe3IuZ2oTZQbNXQRbM9Jx
fxkz4BVhX94iDGbuu0S0yP2b+rbVlHElCl1aU6AjM+uGByaH5nyq8LSqDA8tQAYdwr/XmpUCkHVE
1q9gVC6VTxyOBGVvh/cGmPnzgdADKxQPfbwnsIj9dYJoOpJ6Sn89OqOyQZQnfdRzJJIOYV0ia9wr
/1DeQYAmtFsbDT3LRulrctoKr1ejW9lXl+IFPMdZYoIU+13DoconiU9Z4z6BFPLUmwoj0fBKd9pe
Pib4NSh+pZjyARCFUR1MOlLh9efPMHkDFTiIVvy7+OZO11lI8YGUdaocY5ioGbcjcD3MV2xrg+vK
XxCDHaA/ICKJHDo9nvNPgSN6ZOA9Fjw1sMvfVGHoJS5dNgYN21hMSox4JhXj4zDhnf3t46le2m7g
FbjW55sHyOD50AEi0nQlcuUpcEBjbQylkmhXtE7z6y/G4Y6DuDYjQJZQ3AA/oxx1UHpIUzxcpaJ2
so1JUW4N/XEp0tPjRbSB2pSjLYuCJTK/WmkBRUSTsN0gkZUfDRWFRgiB8Y+Pp3R5KIqPJJo8MZd9
qiJvFeSYGcpQ0vSqy9W3NKj7H6LhLv2LkcA0AIEioaX0cv6RdDSscOSNg6c8jtptWpT42IpOvWUP
BytX9aVJUWWj+jB/qndCBlVqdVNOq/lJi1EMH/MmxwI+xtrWD4XXr9yVl8I6WQhIVd6m0GPnH/NH
IotqdWOg4q882VGI/VSs9njDO6KbMN/EI/3ao9U43XjGVK58uvlALS8ub47nnkr6bC6rLEZGDdYC
DHzicVK/cj7E98xR34TUvVstiQJk2+0I0ZdYVLdt2tYr6ciFebsq+QiiH9QC3vXalQA+bIuSDKQs
r/iuNPkwbsbOE0fd6rIXu/Li77WHJORKWL1wlc1yOnRV2UVcpYtSQIpk4Ri6aXTKHLd4ziUuN27f
WIFvK6n5QNaQrASXiwOyZecQzpt4uW9bFMw7YSXktRjo/EQZO7gfmvC7lstU4yLJwpUJvg9mYKAo
TM4od0ZcQryrWWy3RCzraaSM84ASI/cVSZjx+vFxfPf5oI3w5cCC8HSkhTpP+49tayRqXiiY2p4a
cBLfvUJzW78bHBH5zmi0iNAZboxypvVprYzFuIvUAJWOZNBwmDjB7+ZSCBzrG9KG5SGnqIPnUqwi
/z4Gn70L50Gp4GiaRzgAPX8+2WxgY0aYnZw6vuaWp5+5TWvkd7G40h8Qviw/G+sYj+cljWH4snMM
Px9PgwNJdRR5ChsOewdHQhiqjzWsUL7GgI2yzx7Febi5NEhxzOXmXaTrWGiUqKCnFXLqLnI0UV9u
8f8prqiV1YdSmPYGj19n5Vy830Acf17vxGfwnqCEzuc4DqXITWsoT3MB5XrQvWMaxKgR2z0V7rxK
FD+J+noFovgushsMyiva5tlHtLUWu7YPyjpCzbU8aVg7OduIGtVDNibquK3a1VfQxcEA7PIpYXnQ
YD+fIXrvI2ofmThV5Ds/ZVmKb46gq48UuDp8NmOeJ/bHWItsrYvdutfHQpyyEXOXHXrmSPMCNES/
9ONz/y6czQPNoAUStbm3unhF6pNIaEX1KKcI4X7rUxRaMahON4ET6giDunIlRb+0TWChu1T1eAwA
gD5fxIHboAauWJxaHkfXLZvjGjn4sfcxH7WOTtko36q43X08yXe5N5P8c9DFNtGsGJdNIylPeV1O
t+wMBTfYeMDZ28UE5qessvAtwkPT73IrWAmsl3YNkkPgGgEYGrazWGDMYtwBvYYSIEHRgOHK3G47
dKhqb2lnD08fT/TdZTFPlHRb5/pHKGOpKRa4mQN6vS1PSPVX31J8nFFIL4si3H48zsUFhYEPE9+B
gbU87LpiOMrUyOI0jbQkvRzDqdCb/q3V4G0oHXVEt9WKaKWJIlsJ3e+ynN8z/L8j00M73z/V1Okh
fnvFCcV596dwKZ7ZE2BXXYYYbMjOe5wMMWBsh1FXMAOllcePp37pwGgwnnhHsXuRWjz/AaZEkl1g
j3gCCHHUdWHe6bXbYIOAq2E36MXLx8NdOC9ga5B3JKbSNFyWmYRH0Obso3RUmq0v1CHHRdOlKEnw
SB+RDnVve4wa9h+PemGScOp4ATA21Nll2TBFzaTwpFucgOo7x1gtgwPEuuIGwiMeiCmSINVn0xwg
S1zEIKtBWjjcIefLWom+bubM8VSINt0NUa1XVzV6uO2nr+LzcRbxp0SjZUDstTghTB1g1gPH/NBJ
lC0xnKb48fEyXtisPLb5bnwMUMXLXFHmMQlBXOanxhCVBp/bk9earJtfM4r6VKUJtGSsBHiM+fXs
//KQKIPqHT7+ERe/pQUFiuyD23lZiK1lpcUUf/mWiK1TWkqnQ9gG7hUJyXSYWjDzH493IeCBPXM1
UHiM+S7ZkZoC07kzipNIsQdRWqKc39B5vZomryhWts3FyYEnRtFQhby2zOR0q8JnNQhLAlGMgHhU
Tg/00dXruom0Ozwxw5XjeHFyvLBmDBonZCkKpDkh5rMTkyvTrr4dpKk0vpB9VGyVePCMlWN46fCj
PUl5kNYPfeV59n8k5bbQnTpr4vLE6Rj8JMGVZQoc9ZvmSnnPpT7tAqNx/vv890P1DwQMWh4UbxbZ
Y2irRYqFOyfE1NwvntCgeKGm/1I4+ZpiyKWvB58C3jw9JpVAcz4/rUSsuh/x/WlbNM9vcyOJlZty
kNr4hRx5CF5UqdBdXNkzF1cVxiqYLoqR/D0fFTsAytUwd06JUNVH0GOucWjVIX3TKt19rIL0S6lG
yEZ/vKwXrkwNhV7i+O/ayrLc67QmMEmjyU9q0MQ/PDxK/Vbqwt26fazhU1pYXuRHo6uXVxHu1tFK
nndx0jDBkAiYhZ2W+FR6PWWgKYh2ZRna6EGAVVHnVYHrK22t7WQ0IYCddShefzzrS1/YgjTzmxJJ
7FmEdUQL2gi7XYJBX+egmNwJs6VCXCXVLLoORuYvpjmTKoBwEe54x55/W9hsRoFjIWJ9mp49Y2WB
Wi3c5PtJbbtrqwVFukn1UKxArS99W/bwrPxAn4KuzPmoOC8FBuhUpML0AK3rEV0g0qDwSVOxWhx6
qeykYba/0jZKv3+8vpc+K2k0QsLc0sgCLPYyfjG4RzaIlFVd63xBxhy3N4wJcl8IMW71OhdbzxJr
2mgX7jWiy4wHYFSattr5fOtORbwjDpkvyd6VZdj9Q49377YYYVNu40ZgzpIWkmst8gLrIao75+3j
ec/75qzYNavLAgsAnsmGpuN3/gumtNPUoOIXFPrkJjdxl0df6Z+4w/7jcS7Ee8aZ3yl0LbR3YBs9
icy6cpAaqkLHxSItG6W8rqc6LfFxw6vg6i+Gg71IOXmWNliC8KjB6JTj7eSE5AU7qYS7pd/agRlM
8MzKDEG/z0cl9u3/H3AR7Kd+snkv2wh5EWkxAXIUzE8Vr3kSNY9ADN4wgRvi4i2t+mkFxHMhNDA0
UBraqDMVaHFUHYxA09RBV8kIsRDybYnz/B4nD/mz8nrvnxTV+ZVNc+GwMOIMpEZJD5j8YsTetYfW
xN70VFd19FU1Igec1oAnKt5N9X9Y2XuYe9l43nz8US+dlj+HXayx7HD900wlPXlh/VqK0jkWZpvi
L1N21asI6iNQoq94jckbHFTLavfx6BeXmXI0sAqEzEiUzk9KU4x6oLd84akT4Qm84bHKw/G1Vc0R
mrrTfz6/5rkAcIcnGn+WOxjJ7lRJ+jQ72bJ9a+oSvygj1E5Kp1lrUtMXoi7IPgr6iI0hzbV8pGhS
BoWnRtnJy9SboBL5jVEHg/QbJZSHuI1b7IKjYPYt/jwGeg4/fwy9+KRe5aYx+svZSasTqDRO5Tk7
TzGtp5Y0cGVFL+1a7knQ4MA4iHiLKxQMOr3/1ExOZS47jFImve1u9CrrsPlTHG+bKjqmZl2FD9TV
x1vnUvCj0EUbDw4E2NHF1ilk6LWZAtIbROt4HCwoaC5kgF+mbORKnnBxKHJAXoG/QV+LoQJUwaUW
KckJ2HF97VZTc92VsD4z1MQf/mJWtFGZElQsbrDzA6GUo5WOOHaesMpFNQ3DQH9IpXkXO1wkfzEU
DsuzRiJF/CVhwZnYuJrL2aunCgPFLh3NvR2ZuEVFmVMOK3Hm0nlA8OX/jbbYKO2YDsg/Io2oY1qH
i5sA2vVFC3pzE2ep51c4IQU+EsLOQVhNsZICvcdzcySAByIigrIB+2WxrBMm52rYMXouSQixSO8z
VDx1vUdLAWqYA6560G8pw1nfc7y9se0A2X+T4QG+xtu4tJcQJSPkwcbiDbPIDfRKjhg1Jvkp75t+
30Wpc6QxX+9sC69o//NfGAw78jAwlzkpi0CAzTQMK03JuFLCBGMUmWgbETcAqauW1vPHg11aY3A4
5qxFid4nDYzzrZtZjVDGokxO9E3bEdCvlva4pU5y12U19ryGrcl+0+AKO95ouK/deRiuiS2or+rb
xz/lQlDifUjsdVCG4kZdXKWhl0RDkyEsF5eZc1vEveFtHKXHyetXkKfzN8/1tf194Saj+Y2lILox
M5ZtsdZ0wmx8VgF4VaBO3yygedrewUHXee6TukIUIHaL9PO3J10+EDIoVc8Z/mKerV6iujoN8cmV
RXITTEOJ+7TXD1dQS9W7sFOVT0txg/CZn6YWw80KOYtIiJyDirEnuE5lVBwforB7jTlndg9d1d3Y
SdivDXghlQYzw4ckRUA2Y9mcMvq2VJ2OARMtsTey1Ydyl2q9pq4s5aUtgzI1D2Ae3Vxoi83baKE9
hJrLUnZK+k1PGhzB89Lsw2NPizM8VMKlthigLzF8dmRODK2pGb9GmQhUw/mxiWPQEroGrafoPR7W
HXXzCOkmQ2RAedMQLRIMvuuN5RXOP588JvO+4VrjiYawI2IO5yMjPKQiNezJU6jRHt84WoJuBy4j
ETTu2B6MjVZM7X7stLVQ8S4GMvBcNQKUAkSR6sr5wEnhunE55D2C+G39pSy7m1CiQ4xBfN5/tiQ2
J5WzIi9NDo1m42LD4vyEAbUXOafUbMYnPCSHhxijqY3Xjc5no+08FC1hIg4AB07J+ayqureGTkuc
k6T12e9KBTzAzois4ZgXWMN9/O3ehZt5WlTByJrB3YCbOh9MJAYZVWJmzy7M9F3YhNN/Zm+PT1Gj
lj/mfbaWz747IPPkdIpqVPuhNy4l3CdhZE3dpsVzH1n5zqybOsJNy8uPmSemFwTIhmtkNr2/mCbv
eGBpGBNBg1p8viBo7WKAlP5cebW9LQpVUX3oJ5mPKEF+hTNuq/3ViBZ2KXwlRE4XLRzBSUxohmfP
uZh6f4DX+yV3ZPglwvhwL0q3XxnvXV7EupI3u7Paxiyhu5jhaNiiVwY3fx6gBO1GGSu7VrWGH3Rb
5B4716jy83RIeDh4gbf5eBOZbJI/6hRcGLziYdWCRyauv3ty5kUSYac8Jt+FVmONOW3aNfOiJR+I
FIecixIF1yJkQpKe832KlIgi7cbQXrWhGvdlLdpnSn0v+jipkJKN6FkMjbJP3bT9Qd2huU1k8w04
VPv48Ux/ywH9OVXiDALBcxNnBjgSb89/R1G2IEXUqXqx9MxWBOZZ2dAd8V2WaK1LD5Epv4RTEO/Q
v1BhSqRJaDS+g3l9/3XKzMm8CqVbyl9tiw7HNkfp+CdWWfWbkwLsguGCVTjy+3EJkAFsq9fd1b3d
/AtW13rC1FhtfM3MuztD2DL+tTK1Oa6cT83y4ITOBLo51C3jTmu3vYgDLX4ZeuDOdyAd2hfMbrGO
Ju0FWz86arhLUYm2rmKjMo1dZQ9qZuyKuMim46gKTbt3YiXKfGzF+mg7Fkk4wu6MJ3FQxjIN7jQg
1eV1ElL0wMQSfZ1rkeu59i1N+U/H7gxrBTmxiG7c9QAnOPAzuXxWq5yLFn+0FiYAfYHjVOMrUOPy
QZdeLH1Pw1qh1b1wbxfdCkmM9Ge5iIiWApwA6keBlORxGU/jvlAyyHgvVhYL66A0Iw8xH2B8Zd9o
Sq+btw6AGO1LLSGNeSgbjTsrKLUCU23HzPd1ErovahQp2jbwxjzxAX517qaKbRHhWx/VxUOOGWbq
9+UUfrUkrI9by20NzORbry8OkVtpxVNjBkF4NM3QKKuvVdmMavsFk9j8YBp0Vx6mBCnJq7SUWEVi
SKAI/H7NeugO9GHqGzUp8gYD4EGL7yct7L8Udq27vqPI5M1uIiwQS7OeHs0C5Z1to3ScxszJqn0y
jkN3hUdnGhzKpNObzZCF5W2ZZVWS7KXwBnkzuFNN7a03xsC+K7s8+5VSEOt8Rw/qaucY+Aq+juaI
lHyTZk6yyfLUCv0BBU4z2dtZH8TfYYBkz97Ikh0LWuTOprLwyfsiKlS6JWUCk6a831qVpRyNKnBe
HBKjaGdUXva1qifZIqiAKfnBQjgt3DXemJnXAz6wYtvqICZ3U1f3Yof/bNb6bTZ4D4iq6sJXe6vx
DmD00sAfLYjpmyFsDGyFhTG2e9g8Mr6uFSo06BhMykPDNRZclegM5D7AqyF69KpeuLtCsyN320hw
rbeFqooMoW0797odOh5qvAGFOzjHziw1h7YBmnKbqgoSiEHj4P40KJDaRwdrwOqRd5Mp76zSKky6
/1N6o0tUA76LiNN6Wxf1cKdatZR+ZkWxh0LtVIfXVacPHldfXVk70yi1/KBIz0m+qKme2ncibm1w
vYjqT1dN7Cae37oR+PV8KqDjm4NyjCWtuE2nJn3xEqKHJjcDF/ybazfOuKnsUtwTOOdVS8xwwOpb
j8ajgZJEdueU/fRPOLURCtlt6QishhFNQeohU+vA0X3Rxb274bayx0OIbUx+N/WqomW+kRJWxVbJ
EQz4YpKSBI+Y3GjyuqpCT/tiqrVSXAe4VA/lxpBVkT/ibK+E+wHFw+hV6+yq+NqoTtaW26bNAn3X
B7pAgcrJYzX5GSiRjHS/1xqn1Dd5H+fWdxXQoX3MS8BV105VhiXtIt4NG46ebB9VV9GLcK9PhiFw
rY8Vp/P73DaDm763B3xK6jhMa7jcXeYmrY+RCOKOdaCn0Va3x4CaOpZKJzFGofojCmv1YaItGPp1
Bz7wOiYoa3vE/vV/A9zCjqaGLsAWbjgupHpXq8bjFClj/6oZwgCI0qky+dGLzrozFSOqbi3JreQT
m5BLdt0Qt9Uq6L1hE1p6W287zwaW0+tlrj7gYpz8KwG5WneqyotopKZn+4OS5NMG71brMCHurPlq
7dhv9lQYTxXiFxrbO8JH2x4nfIgDYfQZBFCnafwSTaNwo1chVqWV05QNOlsuQhJmLgagRlOsIZY7
yV8uNtn5pkmV/L4Bsuj6kV26w1VBm2X0uyYMMOp1ijK/qTCjavZq1EbXk5EZ2rZu8TX3vbEdW/Tv
lESqO9KpMt+iS+t+7ZRJqfzGtAttawZWGR0MM9FNjI8tPIn3NWzR9LqDs9SAQsgyz3pGhiT/FXQm
5zqTWRNtkaLtzK8w8Vp5k9Wo0N6iQ590+T5RJ9O+iesgerKyZGy22WRYERL9Og7iThVaj5DOk36r
TKODZSxqj10Z+pXLC3qjo5b9NTTToD1lHpilDQ0iPcEbUJ1nV4pO2dLV18We+x9JLiEJUd/KTu+u
1L7Qea7VsEg2+RDl07Hps0B+hXyNPEIGO/dU0zb6j4vNDH+ExTjuBw0tq1+tY4f6xmomQF7o+2fN
wRJTca96qWdtSrtOrJ0xmFLsR5pN3UbYlTnsFdqaYLfTwsaUOwXzeJXRH4m2RWA6T3i1xuOxb2em
sZtZpryWrTfeA0GIS7+f2ra4rVPQXjthx4N9XWg9+xmytm77dBDL+sGMi1gcQDF19i5QC9DojXAU
7bbrUBfStg0CVdrbmCNKdadCMUXuzxqSTL8N5xIqOICQ9fS4M+Qm4B0jnmTSizI+QFLHsXmbiWjK
V5LZRSJNPeK3XAVZNK+TWVXqPGeQRtWqWSPtZ7Vos0NLBfqG4lC5GfjeWzUF/5zHRrEdB2tNcv23
KuqfGdg8NM1r2kQ00RG7XSQPEsNhNB9D9zkegrT/khTIOTxEmWlRkk4tXeLBPaT1HXwTiOC2dI1d
RzDpNwlCiXclWhvRdZ70ylVnB3L6DwdMXca+ytMn3jeNow2/BrNvZYJUd6Q9TGC8IPRGU/hN7fvJ
XXmP6MtHAfVReJ9zSwh4DCzjRSGrqUPXoiuTvIZRqzwkMIHaL8TNstxqoPjdrRVSvjwUVmd5X/Mc
2vOuUtuq29XhREKSGgl4ephU1XVQdeLRBAPbUdxsve6/oI/c0txCUZfxz16JVHUPuyJXr2Ovbv6p
CtvOiBluXh4noH3dFXlOYawgPN9nljR/Zil++sIzCWJRbemSwW4QT7JeJ0Pn0cNNpoX3qR7Vx17p
6tinPlvWKxWeRbmDbBblLXKMmS84S6wt3h61LNxRp8z5Okds6cMK6OMbqVAw8EsvlGu6r4uOHr3v
2RIMRBdlXwqyS68H8COB9MZ0ek1Cq+muyrDNHitE1uXXwAi47FzyKczeOevDvmxbQ/h5Id01Ft+7
SYOnUJFBoWSHSS71rfPjiNWHhme7rb0GRobFN9nPSWu9tIBltabF+u6bMhTlK5pAbFyKSvOO/uO1
AH8nicJW6K+kB8WpGdvw6ERx/dKKaewOQnPSNY+fZaxBioY2Aah4dEgpZS0rZykKcSlvu+jNy8zI
8hVH9Hdal2u3rYI6YCgw1HBKgYHI0GpiJc69X9hZ8Z163e+yiLXEmBZWT3O0VpK3thVDtUlHO37O
qcpu7SHLVp7N1vJtyTmjtjQ3TqARe8iHnC9t2KPVOkWx+jokWMnthdAKeT8oDfbvFi/BfmfV2gQt
ikBgbQs9c1+At3T6hu4WdLNRyeIh8xMosdn3qEK50D5AxZ3qO10UUrvCQdz2HiYs0wUm8AqJc+EL
w4jEv/EoAotXTge9Y0CqHOvOH4KEINwFaJnkd56b5flGB/uZ7nSpa88IdPaab5tVBfhU0IbklSiS
5qbMoyl6NGth1ffE1VJiUG8MstwCk1fDjYJFuuJu0DoNkuvcBJXrl3GgSx4Lga7sHD21km7T2p3m
7JFSxtZ9M5iNg+AQW40Owy7vrG52bC/bgi5kkIiueTAnMoEnLwjz4s2Jaqv5ZPGPnT4zLXkfq/CK
KP4tNjwSzknc1/34TMMl3MVTgeVTFLt3zmS84ZGprDQKlwGF682kwgAZjkq0Tk/wfBO0dTRofdSq
z0rJk2tvj2m4H5VUv1czKwsPqjt1W93NjMRPI6MK/cYuU3Mlhi7POL8BWWMOODUk+pVLSdg+VJUw
8wr9ObRDY+O4afpY9GXk0wIxydzgAq5Uc99Vrn6PyB0B/AQBBkor57NOhSatKmn0Z8ckOYtb1A+y
qI73fRkEvtLb0wGBE21TxO1PJVaSoybNcONW2ZobwYWZs/LcH2h+UKn7Xbn4I7rlVpRzV2TGc9DG
8bUKdW1ndvX4DeSaepSt7K8+rict1b/mRGpmARPeZmlaYs35xOvRkb3V2+bzmHjNP06b2Xcez0f7
CB/JUf1YJq63bdt0yg74pylUCmql3km9E9M26AH47QGrBCsVoUX5+X9/FIK8EEEoeJtLZkaIf5GE
K2g+g6OKNjoCVTu3rKTqT13Rv+QlYg77qTYC9WllNZaFoXk1aAHDVyLmvteAbdIRgCCR8TmK3OAn
IJ0636JIKq6qqDW8XVRG47RNgyR6Tr2yfqL9nOxgLqvaJxOX37+D8UF7UdqnqHr+VUwvLhOrH6xn
2XTufVLrzibwIrsll64ccne3TOXh47lfWHPskmidUBKbOcmL4E87V1UmpH6fRRz/l/RmeVTNEuuu
HN7alnpn+xMbJ/3+40EvbHcUVqBkm8gwzyok5/PsNCo7ak4a3w29emWqEaYm/TQND3QITN+10nCN
zXQhvKH8NS8qahngghYr6/FUyTpRWM9F3Uz1rhjr6YhZjjP5aJoHdwDc2nRjJFbXbyBUlRu1NsYV
fML7SVN7pEmFij59I6Dp55Ou6hJxqjLj7SK4exJLtokfDWYGTsJL0zsNLNFKFvF+0owIrI0Okkv3
YSmfb4dmoLVUp5+7HrrRZCrtaVDacd9GeX7jYVp11RjqeBDE5EPGDbCym5dJDPg2up6INpFdzB96
EVzxImxN3sb2s9dF8qC7ZbsNI29Ae3aY9h9vqAuBnMHYSyjOApGk1XG+uJEwpzEYhP1s94hs+xLt
puvW02Tkl5VtttvOlRlVLKl9wUq+8K5a9slOp6MF4C4WZfjpU8XPIb4CXlfduY9+/nPSNjC7bNTs
52rUu2+RHVS7SIzZ3omE5k9wSg9OZn5SnJTw+b8LDgELYXeU584HHVwF3qVo7WdyG+dgl2r/ljgO
cJAG5s7nWq7/ZyzUOyjd44e0fEBSIjaaOkntZ63Uk5892ol+gdb/dVOWxcq3Xebh87TAvSKjx1UF
cnwRLCoPQJbCl3/O7A5TK64OBOb0ejOm5XVshcomnNBt1K0wXtm/lwdGgQvIPIy25Rwjg5qQ2Vn2
s9I33naIu+IKRwq8nwoP6WxZ7rq+fg0sLV8JFEsNERYXOR0G5d1BMoTA6fmHtDoZW2ZUZS/mgEbJ
I8hiT/MNN9Ro+ko180uLPs9+zI3e3Fe5WTlb9laqYYkj+vxoRlrLhu8FVeSmM5Kdgc/KmkXmhQNH
N5HUdEbPQmVe9vzisi3TMh+Ml0i0L0GQpXurS6KNkWX6Ng0xHgSFaW7MZhJ+FQ7ZphlC75BQutt+
fPLfBxkMqsBfYs+B1IG9zJzaWG1kFHXuMzJdEZCjbrhvqk55HXtLWas+vb8rwT6iE0F1waSvvwTT
AS0Xuc3T4TmlA3EMNKO+DiIrAW6vKj8nrU1R06zXTvV8as/rTvSJQLrz5KUrz+11vhmSKXSyye7i
l1o3aF7Qfn+WuFM0vAZMuRW1HP75eEUvDYj23GyOML+2l65OlGb6KDTV5KVrrPEJ6G6z82pdPUBl
GE+yVd8+Hu53VrecICkopJTZw41m9fkEYd06QjpO+FLFrrC/l3mqiw1lhEY9ZpEa+4qgNIq01j/N
EAXH2sBQ0R+dVjsIkrVdZzcpGMo+ltne6vGgPwlIritLcuHDI2HmEccp/EG7XJQdR28YjTho3Oeg
NsW2tMgYkqHNKAKk/S8zl65fRwkXzMcrc2FrI88Ks8zlUYAkwvxu/+NRoDRZNWGszaiouwBUSvXb
yRusk6okTbLyEnof69hbvyUlSZNIThb5kZJZSRahmPaiOnGyqZqyO+R1k/kFeefRjlT5MGpSbMIU
OslnZ8loUCiAnOGh+I5wILAkaHoZZS+IiTmGDz6p2PQNPiB+mptrQrsXNhujgaMDlAk5GfXjxZri
siXHvklfMMtU9U3RVgN+hSayu/dKgp3jLjNy5NzbwVSDjVJ2MvwPkvbwVdCDDXxLD9T/VEQQneMo
umrcoUHpJo9p27BPP7ksPAJAVTtYH1Ffe1fDjDHDxKOkjd7ikUtnU2IyuqU0PQY7ZKjXkBPvvv6c
qSDpyduLpxcwjvNVmdK8xtzJi95yPUhvOzvNDm6e0yFnefyuVIwfKDzeGk1Xr1yx72LNXN/g5Ut+
ijAVXIzzgaNioMRDReo14X54pbY0HbtODN9EVg2vkELWzD4ujwd8izycssq7KkfhGKU5pPpr0OTF
lZ5h0tUNRbYrkMqr/BAN5pWyyqUBaRugFE9zhqtyMUEnyPo4DgbzFQiG+zp1g31fZHTHVNwOt0b3
P6Sd127cSNeur4gAyWI8ZWdJtpwkyz4hLFkmizmnq98PPdiAmy00of/DYAYDTKhmxRXeYKwaOM+X
wtltyvWEWRNn+G+rxF4upaaGVWvqyouTVq21zfuyoc2gh7TAfVdmt6IKk+450UbbVE4hVOf8C1jo
pvmaibEM9nip5lytWaxH/krSRzy+/G0z+xeWBI+orV3GNbUaRFUzpN0LqIBQsba6W4dEUqB4pb3p
h8wx/TuHosMhUJxkujcqiuC0BWs6Kkpkhu7HItDTLfIzmb0dNDPtPzZFiyhMZhtqfawyu89OgxIg
MZRAsUZ6ETiUeZxqachjhWFnt+/VLlWeGr8F+EiFTSQ7p23CF0GsEHrEzkTnfafJ7EucIPoebuB+
ZmO0swpRlaWX0Tl+oH+rjE9u2Ng/hEk36oNmSOMHQWyUvExGF7S7yM2ScANgIXkOm8aWXpHZmO0V
+IQe3KBEU7/vhjH8VOoVOXZTCP7TjamSjKC7Rxe0P+WBZcovdhS1X1Cp9IejkvnpVyAjKBooM4Jp
O0Y2bUAlHorbUW/0b5NbN9rPMZ0w2srjOI3uO9ogtxZqkNKb6CgmswGIlT7UxqCqJ2eoQbl5Uw1i
eltbIrpzIbs6N0bgiNazA6XCJiWpYnyTZeE2J7pFYflap5Q8NnWpVRSiJz3/EsFENmjSyzi5wz1I
qCyf6z+YdoubS63lo+WZVmwgHNSHylbmkAIOyDQrd36aDu5G9nZefbPKMVT7XWuURZztLB893hDn
nyB09gNg9qdJiVTjJQ67qN/LlPLk3i0V8ceQ/pSnUJgcl0qv1QOG6lce4Itrca7DzFBv4lsYq8t6
lOYGqkwLdXzhimgOYdK3e2k0wX7Oqr2K7hrCu6iJq7KPV1KAi5Ft6GHAZ+mj0ufkGTi/F3MLUYB0
7IzfVq+mFdISMIq2YOe0z/TY8ocKdA5mE5TtcvfQYBZPxfv683NROiDwQI4FjSkQgzNF7vwHjOkg
zTTNgj8N6nzBZ+E0zpPSaxOBWFrdwzaPotup9KtdFLbpA6/TuBLXX4RcIGypHdCBIfOi27wISGg5
ahmJS/xMeK8dJA42wbbIxkx4KJd8VLCRc2imu8UaXHJ5YVMGQxWGgJuQew66F7lX4pTNUFSq9Tyi
374vp7E8FbpTHBJ0R9FGLPG7uD7TxuJSpHuH3gQCDfT0QN4uHRzbJEBp2B7cZ7Ta7AkMUZd4yvxG
r8DfltHkjHcHY8srhJKHRS3sfEVVRSkmXln3mUqR9Iyh7r6ZeZC+Arox3ymJhvAT0gRzPEn0os/O
T+dj6aPhj1Lv/WcVD6hjVE/NTS1LFUVchFnKblVE+W8A/u+r93dAYEnQ/jgshDHnAyKHnSTSzV16
dWb42e7c7t53oB93at+cRuzeAs8vqBmkVWGcRFn80ptCOV5fyIuU+O+PgM1FHMXOpSV6/iOqTivo
5yXuc1q2erX1rcnxJBHeQ9h0400/OsYutKL4pR8C/1UPp/4+MTM19cxUdfbXf8vy/vjvp1BjpbFB
sXNJj06yVh2mpnOfC9dprZPbdVnldS1WpJ7bo1+zFVo50TfLo89aOwafr49+uaVZfhRU/v/oi4lA
gsswW4Q+n8s+k1urdsZgI8J1j97Ls8o4DmEV5HNqEEua1Sj0oXebmglP9Pir4cLGsabGPPA09reW
dKeV/sRb44FdgfmMARBg3MWdlHeONbru6DwPvSnQcR0wOR/HfoMfjvGzKSu58v68dWShbRAZc2gB
xs/z/E8C2M0Y3iEN3OckqMxP+lAFP7LQGU6TESVrNLK3vo0WMKWGmWZE9Hg+VlwREVb4HT9jT28P
B4yjk9tcSGfylERxMetNTPHw7m0CXkIju6Fsg4zRYjoNLesdJcr9Z8XX2mBT03YJ9mrMU75yxb5x
GmbLAhaNFhsdxkXSV6QUMnAn8J9rtcg3eea7IEMKZWdh03vUqzHZlLlffYuiqj5c/8Q3VnDOMiDu
QzKgLr1YQb1BetMoK/dZw7zdPUzqFOFRZRjTTh2A361EDcs3k1OPECUJPPKJaH0t+eyW1Bsl0QLl
OTEUo54LsmPi1boVvviFkhBFNKkXCNd/uv6Rb2wdLnmkH6iMsUsv6s7YqFBhNplevwqQmMi7I6ni
cFIwMdiZcftOM5f5daFDPVNiSOEYc45d/jkWdLGqRFNH5Xlu7N8o8HG2XQ5/aqc4MrozmIW1PvFb
yzgrYBEHzeSYv3Cqf0YE6xW5PuIlzwFqm8EWPi3FAd2Ksk0WRmu2MW/cnoxFpsTRp9S0tIBKzD6s
i7DznzOjaHU6oAaoGm2Y1JXb5a3dQtxBvk/bme2yOPFuV5Uinmz/2U6D9jTp/biLk1je0HD17+xy
Sk7VOPkrj+Rbg8624xS1YeABNjhfuyH3czeu2+BFIVPYGEnV73CPxswj1MpjW7TGh0KX0copvBwU
pTSKmTqdP3Q0lkyD3u9U6atW8NLKEGJsipw7HSLoaHtnCMq7TK/cwoP/bWyvH4zLlWTcOQKirgUB
aOnKQ8W6GoLQ5kzEjai8koUgJKFk9Of6OJfbkwsUdSamE6AI4MjzScUDzUrrvA1fht5278SYjl7U
29YXQ1fc3fuHmvkTABXIDfjB50OlgYwjbAYlQ/Xp3ajo0TecJME2I2Lx7mvlr90ivBfe3BkPcj5U
UNZhDaGDr3JF9iFVauU0jBpHoQvvnLDO99e/7I1NgioHjwN36Cxjs7hVDL+w01bC3KnV2txKe2ie
XEUkp9SNJLhBoaM9m69Jsi/TLCaRDgoK4bQuKPMtvxFgRpUZWS5fVGCeB0HRZSvwRPXkGIuPVJgb
GIaD/gg6Ydi5sWqtPIxvbRxCi7kUNvO2lir8vixHuxSKfKE61514JqONYWfJF3vq5On69F4+Etzb
VLIRRecssFvPV9PMnc6crDJ9qYdElDs1lXn8yUEsX3+gQtV8Dgro1muSU28NSi2Mg0YySWizWNO0
iGMg7Hn+ovXQe1Vciz9TFxJ345CFR+Q1hpXb7Y3xqBOQOGPXSSq3DDQy15oqcDv5i6hs0wPBKVEV
7etm24+98SeiTLzy4l8u4PwK0pBCXY+i5rKeCaIlyoJ2SF7UUZ/2Th7YD50UmAJp3fRO1xiWD3od
YsV0IwAnUi0+X0HCiDzs+yJ+UXw6Bd/GuCL9910/VU45dIFv1/fLxZfNeRy891nSivbvcirRlwyK
XsjmZRZ4+tmgeuRpBKg8voro/g9jkZmBkJhLHRTDzr8M2FNhqZNsX4Sam6AEELTa8SZC8KgVudaC
uLhnSMKpzc65EV9Gnng+WGfAVi59fXhxh7q+E760NkhPmvdDF506N9pJPYtXzt7FOwTMC0A0wCqd
Y+AuoYR54fhZEkT6ixqrhC+NnZXqTqdWuJL3Xa7ZTOfDWpxOPVU6MR+Pf8IkN+7qjjxNf2noUcCr
xV3kJhz8rtkkqrsWBc7zdJbys14zSAzmKcrL9IDPB9NqE85L6ya/E7MVoPYy8wFGaLSZhsQGuSiz
DUQ2dxfEevb7+ta8qDYgEIq4wqxvjfKsehGhicESaVt11R9KptYvicTZLZnV+KWMYBslVdD/LpAN
/BYZ2nCDt6TzqKdjvzLXS5uwGahrC1RKKaQT1/Dn+ffLTBn8fDKbVyHAt+8mK/Irz5RtUFIXG1uE
TaSK6hEy/8aDYqQhaK5RaMe0N6uYmnGq/2piGACnRNVydb8yQ8sdNyPTec6QqCVLRrpi8eOERDqk
SUz9FZki8aUzfPFLgd7wRMW7wr1Mg842UD3alWSit2WUdfbGNRVt5jTmczBhdI/VFA/fAZ+3a1oM
F9jH+ceBfJzd1dip4F7PZ06rnKTptEl/VavG/SDpPD1pppKUnl474r6HI9h7boOgktdTrk89uhNh
uO2qoj82Rgh5NjTK0FxZz+XTMf8oEmEiAbKamad9/qPsjjixiy3tdRqT4dUstfyPmVBVNVi1L8iU
rbmdvbF/OKDUqBFpRpwC5YTzAQeIRWmoDfZrlFcqPhR91qCHaKeNV4Z1cJ/XRabe2eGoekYStc42
56n+4mdG58EPTH9nI/HMPtSbNNpe3zyXM0Hpd07WSYAAIy/zEifJUZRoNf933Jq/lNjyafdnXX/n
26g2plH1en245X1MpZfeOqx8thoJybJW6bttDR1ED14DHgFvUnGHqZVSua2Kujn1IutujN4Jd9cH
XV5efwfFtYsKP4BTKr/nkw9dLoRjxqD5BNayEaFxoOXlQgjMtU8tiqeHAXWZUx3A6L0+8huzyx1N
XZtC94yyXSx7P4WlabZK8IpCUf+jaJx8G0ZS3BrtEG8HJzxeH+5idiFOoDbKLc1rh/rI4kOJlFQp
oyh65eDUqSeQ1HoZRDvWiHOkvUddC21e0+jW8szlU4QICLM6VwoAFVwWhDX8alr8IuLXKuHoQDvK
t4Fb+SbOvrx7792xDEZrE045odisWn2+mkVl652TtfEr0Ao5eiWcVgUgAdUPgOPKDsmOqnhn5M73
UceHcSPABRFLLO4wSJIRjfIufTWDIDtWvuPcwgb2T5OEN3Z9Cd+YSoaC9cZDg3zNkmo0QeouYrVI
X8NEl7vU1ZT9EOp6Bi2RAsHKd11sz/m78BqZM0xsMZYKJFQhI01RquwV9GK4kfEgji3NqMM4dsqn
FLe5/8t4SNQ4BJkAc5deOWoDqinSZP4qIzNAC6LIy+ak6oN5G1RZrnhFYYgV6OTF2Z8/kdMwXzfg
Q5dLF4f05JXYTl+tKBo++1FZ7Ko8sryqjQHcqLXe3JWGOZsiF/1a0PTGWvK8oIDE3pkTv/mf/xOh
jSYJQwDV8zVshxweDu3+Y132kaTTnVqfrm+cN9aSwUhLuMeJ5ZccgywTMk1Enb9OWSx2OV71OyCF
w6FDj3HTQz9cuWveHI+Xk9bpjCVbTmyq621YpEP+2laRdaQgEeMTWKWfeLiyY80zv9IOuJxMdJU0
6rrgo2fbocVklkNqB32qxa+T3atfyqAttxSYx08U8ovd9am8DDkJoiDlkDj/VTxTF/eoVoDvJFhK
XgOnLLDfmfQEzQXH+u7WevQZf3jITpFagpzqxL0F73Jfd1O50kK8nGB+BA0CXg8USKhsne8eqpKj
Go05h9OeooMZ5xFyE5n4bQ9FfKzd/L1oHUbCnQs4LEUDSk3LejaKxl3RKFP2Wo/Gr7otm2MgeLiK
yd5KUqX99Tm+XE6gYXRiKUvORuVLwSq4LW0sfKV9FbHhf5TqhGRN5MqTIbrX948EkpCwg+Y+7e1F
rCddDDIbpepe/V4v7ibdDXd9F8g91vLV4fpQ8774J0sC1oWYJehYIAwaAmBLI55xqpHqUFL9T5Dl
BjTJWt/VmtPjQa4g8BLU1il1zGAb9jJ6UB1Qf9eHX8ba/40/g8u48QSh9ryl/rlweiCbfRM22h+o
D4axa5xSf2yMpj1kQW9u67FQ79TA/6H6unMEwQ0Ix5qmvWHX073apGvX3+LqnX8N1RJ6QGT7xAfL
BJXWLZBprdH/6Epnb5E1gIJhZb74EqMLfqh9A+GDtPY1L4qrbiVImF/kxUqgGsYRpjPOdbGsnFoD
JjN6kIk/4UDDKWjz6VGPbGWlILQM6//7xPkDiUegQC+hfGlDETPLNPGnAfNzQpxFeFntIhqjV1W4
V0cTp/YIRT8EYaYPUa18FEiPnqTdnJK8L76Cn67WrFqWjXF+099SP+8d+SrB++KidIZ2cJXUEH8s
Pf9V56l/DEG473kjf7R25FSehtz/tHX9Tn4pRwlNRLYAsSaCmuvbcXHE//shvBDwI6hEkj+f78ai
zNAg1BPjDzBHuavdyDrJEC1UpTOU3fWhljf2PBagL76WAgUsiWVpt+1dORt/hYGnCAcVDSK6265v
gp8o79SnqZ7k1qxzf5sigr8dFJ+CNqif5+u/YhF+zz8CLTcScWEAGeHP8w/WAifvTRA7gWdEtXvT
Ou7nouoR9Sm1tvwaVQb02BrfuJW9/sYuROqMGSbIINyAQXE+7uhjfBobCId4g5AfEZXwkw8tVBik
SJTxT50Mzg6vteDXgDkRfAZkiE7moPSbFkXWciM7tbjpa5ptK9HeG9cRv2dWQyTDhvG8hDm7sRla
blIh+AomVf0QDG14Qr3M8drYHjZh5g83AwInyIck1h5NHjxZ7Nq4HadM3wna1Y/Xl+dyP6KuCS+L
Vx1RDCbsfJoa3e2sRs2jwItNA6AMxpP3LAo8aSNfY7Nc3D+zWiuQnHksSnRLS9Iiy3tFqe0uoDeE
1gvochSHuiINipXFv9hzDAQhiD0H5YvjPv/zf658uy+HserUIUBvN53inYs7gL5NGqTGPmfczpYH
+q8JblodtZCV6+8vYPjslmVwYs65yklPhYv2fHC/tMK+mAQbz4dqNe4nKp76bZgUwSeZCuTSEsdu
VHDsACO3o1Kq7o3mI6AGY2rKN2UUWJlXZvnYeHrcp2Ssg0ZcFXkIWUjjU56i/rZBGqMxPFC9Fha+
CDHIX2bU5spnqyrC7MaMlE6FzY6lnycsdSSG1waEnQrPh4Aph40hAucZVaXsKUxDNCOtya5Eu/On
yhH5loLVBLepQlDh6fpme2NdUAmmaQdrB2H05eVH9bsUySC0wLN4D05Z7acfhFGmmzAssp8krcNT
7TjVGovh4s0l0oFJMoMgKAWQ8pyvSGciimPUqR54IXSn+tSX+VhtgOYL984sK0ee4HX1t+jOFemu
pGGz9ugvotZZJPivLvLcRYQAukQJWVDSoCL1IvQa0HGjB0i3oeYO70Dd5G7WPltGYK7c/hcfzZgI
cCJVQZQ3l6jPPxpUO6I/HdpPnmHmv3MM5+4zVNRpMvfujT4MxsGEibC3hslaOQFvfC0ZApbaPP0z
dWRx85LKxaYbo/jojZU82k1QxsdA16fgSyNFbdzlROzpSl5wsbPo51M4m2VKIYVBkDn/Wi0w2qil
qBmBFjYMr0EvsdlolamlXtoHxUYpFPdDBdjGX7lq/tYCz4472Rd4zZmFCOoFTaDzkRF2yt1UCOgw
jdo12c1A6ltXm6IVWvK9gVAPGtpotebo4Fsom43tADW6GyyZtR/srCcU2JP9IyRRoU5537aTEnpa
pQOZT5W0LbaO2xiHkMAazmFRo3JNQoA4nYfWT2D/DuPEarcGobx6sgWJNcJQ9Bf9W7fhNOuektma
xNVLqaedkaaq/GjFFIS2qGhXxTYBkPlO4XHCS+48vOrJ0FDjpOlwPh8xsb5KjqZ/7912a+oPbhJ6
6fj1fRfJcpDFpMdt34hJC/Xv4iuaFIo3jJ68d1f21HIfLwdZJLxNiEe5qQT6d9JMT2ibQLmp5MlZ
Uylebt3FMGJxO1k2mk2F8vdbgqP9Rf06nta+ZJmCLYdYZHt5YJqFnrAmsPnDO63xlHFrvQTfmgf9
y/WFWd46y5EWt06JxpStVoyk3cc3KIaZO/NDeINpzPVh1uZsEUXr8BJyOIL6d/9Dto226tf+pH36
34ZY3GKyNxpf8aX+nYt6Y2x9L9wp++tD/PVa+ffuWM7WIviSGCWJouQzyl/lx/KwlzAkvPahg1Pw
WyqefHJPwVY5IWtnrlVvl2Jiy3O6TERTqZRx0/N9UXCojGPtb8b0k1o3XqWYN5ruIbry0XR2gThp
QvEUswQ8dFLU26ne85u3PcIY1jeE5GrI0NenZRmSLmdlcYOoEA2iZGAPhfZz2n+usx9ttXJ/vHkg
eC7mWjl9niXBVA+J/BC6YP/E3rf0Rvvp/gy2wT4/Xv+SN7fpP8MsTkM+RtINY4bJ/8TH/GV8Uk7j
4X8bYnESFKtoREpr9Xu7C3bzNh2990bTf9fjn69YnIRGQH2fknmIm+IuuNFP5SleOwnzDXRxEv4Z
Y3ESqtAo7MpgDO0+c73uDvwY3nDVc1F5rdjEv9Xn/23aFvFCHbiq0qTs/vzPdKs8ipvssLb4Sw79
fyfsn29a7GM71sJCQfr6u/+zuNMP+U/rU8+7fdNV++YxfDAmr3kKVyxk1nbc4mFs4nyoQsmY47hR
vlvlVik27jfr4X+bvcXLmBVBghols9fvhuN/m06crg/x5uNLgZd4GYUsjul5GIEP0ASgMNa/29VN
rnx1jK9mP3mi//G/DbPY22oe+Ek0MUwR7lzzEMU3RbGRxsohvSg/kfBDjSL1sXBAALe0eIAbG458
lajTD7d2wszT5NB+9oFidlDaIdHv8yxHPA65KXlUsBTJtjFyen9kXBmEHRg2/HrfVwMeASM2A26B
5dDmXtxLYz9UImp87YcTJ5jUqUN2XxEhE66VwiMNHVYiqXkW/z3dM1gFmyGwIuCbQPcvTjdyZvyc
2A1/BmbqGp4fyQTvad9eCwuXLwfR/8yNYJrB8tPpXYRS7eAjHm7o/o+u1p0y3IDLa9UbEuPJ0TY0
1up3+ooB/gHSR4wLqn/m5f99ZP8pNCRAa2VQJcVPUabmhnOXqRtHwXPLNieMiqOmWBN5XB5w8mae
rLmSjUCHwAPn/Fw0VLXAiQn5q9YVeTuFsby3cF78gPiycz/lU36XQC5YKVperN/sYqY5TCoiOrSB
FocxFYk6KIhEI7Kog5ih6nDAvkDfXN+VF6uHdv+MCgB0TsUOZNr5pymFgyx8qmW/KqV0iw1y4flX
dzZ+PgCHSVdenMtPgrUzO4GClSRNXepGOgXVQ+x50l+FlbV3FeaSn7PSXJu4ZTjMZFHqndtmyHaQ
Di0mTvUn8Ht0Rx5AAyBzq1jmh86W2tEeZ0EgaY2gXQPUBhJKD9+uz+ZF9Xcem/YVIgPUFJB0W+wU
U03iUgkD56EMeRKg5A5O9cseVADuWR62KPA6lZRgwifYxt9QD81017OCIFZe44R/bWXC/wJBzy4B
mnaITlH9pB8E1mXxe3gKfQTkjeCxUdBoRrIkru3sYLZNF3xOkRixb6smM7QtnfKq3gQINruearDz
vlaoQhSvuAy3o7+pkaeLG8+COG6VnpvUVn2T6rVZbEl1my7djAGFreNo1JHxTvMlMEG0Z+Bkgtxi
7zCn5zu0TFyMF/rYeBg7S/kImhnx444u8vfKSbVuj1hPDljr+jpeHHiH5iNlKY4fLSwAWudjVmze
0LFS56HQmDQKnr6HZId9gxa+OPngmT8YuV2erg86r8X5WnHegT/xtWTx8AbOB9UHdIZjeFEPhd5N
1q6KjDrB67MW5jFzA+HsRWpoyUGmnZrtLdTbggOq584aOPzy+NA2hIMMaIXTCJ7z/Gd0cwpmQAV/
QGAom770SuMKD490S5xC0HHldqqo5e1yFX3tXV4Wpv/5+jxcXEmz+sncpaGSBllkWVZSo8Iwparn
j1M8yp7WQTQMe7P0x9DLWitYu5QuhmOuwQWyuUAqAcxdHBEnqGz8QOz4MZmShHpPncHUVyLo716M
N8HKDXExuzPxhtcSUDXvMjDW89ntY/psZtgqDxhijZ+TVrSbIhHZoYiD3nMm6kpjEg1binXOyp6+
vJv+Fgdx95n/AHK42NRUqEx0bJLqUYSV8rFKXffO6CL3Yz625oaPNm5FnOqfNd8IPxpa+EfXmnQl
Jrs4V7xmM69xJjbyN0tmo2umsaEEJZE4Dw3V9SLpdn47q4v2vZndGGXwQyKwtru+oZZzjgg5eALA
WgRB+IsvwUXS8c2ymTrzUTcn966mB/u5T3uj+4zG+fSn1+3G2oL4rZuPY+27a+ZKF6PP8sVkvYzP
vFOAP19xJNzLuHP64dHKbefOT6hBPteF7iYbKaKKlgGwo/TA29Qf8hHZ2fcu+9/aN28hHQD+egHH
8buAuqclx8eezEjbhJHu3GSx08Y3osMnx8sB2X/Mar34GpW1dZN1o3wWuT+YK9fbMrmYfwccAlgg
M+SSOvX5PCim1rtjW6qPZd34o0eEUFSHXm+SCsW+IAAC1abFClTnckwQ0ugZMOx/3bbzMdshxY4C
T4FHFw+XbWN07v1UumikxMoWONKaOvdyewNgwxQJ7h4Zh4o63uIqic1m0uu6qB6jCWWTsGv6D6iQ
THvFdQPdKwuduB+gwe/r23sZVQnoEjxRCJiyu3jsF+c6iE1RAO03H0WL8/Usgh99N41RrD2Kb43D
4UHekMFoJi02ctr2jqwQKOKi7BR5M/lKYm9S8AXGypZd3sh8ENBRLmOCNC7KJcCqbkYXPblWewzi
ofZizc93PSrrXqj6ay6Ll4eToQjpYS6AyQUXe75B3BaOJz5Q2iNq9PmdmCr7tu0Nn74sWxTaRLRt
wnx6Tjq0mK6v2uXWhBo4W+WB1GHNlnBnrXZtHA109RF/N3ufJZWt3pSEHI5Xxpb1TbQ4Pb17RDQK
6AOzRYkIl3CMPs7UuO7U4NEO43rvW3azd7XM3TnosHg2zM/3aSBBzQDuMvdIZjYATmSLuQ0yRHfG
rJ0eo1xPDm5d11CDu/IYpKq1K/L26frnXWxPcM0z1sGYn/JZD/R8KVW3m8BEZNNjFofy49AJsaO6
tSa09OYoDogxyPKQ+JakZz9AcL7F0PDR1YZmO5aJgS1SOKzclfx0fu2/wSCiWDPuD69gHBxh1iyS
GLPLphY5D/ngK5WC6GA1Yqdq4R0VPw9WKWvVC2MYHKYHWK50I09EMsyepqoz01luHZT3b9AY9Xi0
+sTBCqZJQjx4owxHnE0CMMzF3aywscESuPAkP4Qb+V25UUKrr1wPUHirYIsyOgMiNJYvav5LU8nu
apG3EJ+zoW6sA23vljJXBFdG2/RjFZrx1sd8dhzw5bCL9DYofFwePPry1H0Pdc0uCTdRMwmLWruD
udEJDxpYBx4s8sQBJFKlHd14kRhFZx5bjIqxExlzvdQsLwTLHdvUJUEQeV0PneTOjfDS+QjbRFT9
FumjoYx3Zlk78S0KamH+JCM9z7+iZBfK6IQJnQFvu7dUH/+nMRvGIPQKTcdwyAsR3SkVT9eLBBsd
TeQdmY7SWHQDe7MsT9Q1tOj7FOkV2NnQR1tD96a+CK2WXIlqxTFVzXG6b2pEmw7kdU78B8CZizuA
EaBJee+bY0vRE1vFaF9h4SVfYH9l2U7ia6OB/gDYyP8JeHx30/OE+HtSbyv6kw9NrO5L9If6jVlO
nfUokHkqPWHGerofZD6pn5zACJs7PUhMid+OKNo48BIRImiHtQeWp55txG3ysdH8BPDL0OI/fYTs
bSvHIBBN98UAE5NibcKFv3MHNzE/xRVuMj9UlTLLsNGiFMGQDfwqQ1SeO2R5cNJ0JX9FmLqYNXb1
Qe78RPSgugK8aA6umynqdtTrof5a9EqdHUaC3fBQUJUfT6FFwLctBuFH2y4Lg3prO0pgbHq/T/rb
NhCVccBQxu03VSkwiDL8rqhusMO0nK+xo7TO0+iPbjVtog6wy25QkjzYyKoNzQMyM2kIj8Jyuj0B
GewK06kxAk4mp+q8kf+33HYa6JR440osJZDCAZBtj55u9U5cseUx+9ohvVFiIIgbYzN+UkJFmW7o
RwXNfd+1uvzR6bVhHnofLMnD1CEZeFsGydB7aYIg1q8gwgdwh1lFm2ZEdfVsMkfprVa/QRwC6G1b
IrScnWEXKIaio2qIvWUNdvoBSKgxU3CtDokZL6jNWs1g34wQ2z2nRfDKE4lfV9/4CU5/Gshbk2NU
dq66aw0xpF9ywLLFa0miH2MFhAjLp9HRSlPdSPS7ANTpPWJkOtsPe6ByMsZ8U8S2OWYbNdGqGin4
Is/SLUsnJJ51E+4WHwsjtPF5TqTf+T9LfhIWQgomcL65TWoDuZC+BDT1y+iGwYdEJALkpdOMi+BD
FPtpcIKIKh1rkxdN1Aybbszc6VVVbC3XPJkF0WR6MGVbHlUtCxTt2HXA7n9ngCZkc0SDjpnY6iXZ
0G/4HI7cZbCk3Ofr78XfAui/VyxqdEQxBmU9agwzUfj8wahTCessqNRHdLw6IQ8hqjxocWcON+kn
ZncYkn0zkg7theG7TCEy9en4GmR2CmSo7pI6R2JZxQZj45aZExwpXmRWsMXWitkQRb+qKrgMjGbW
H9VH5I5mxUxANee/2MVBPhB+pj8NiKxZh9QuY/3YFy43Nzd6uBYcXYQoDPOfQSu5KnXkxQSx0BFG
fYnyTUvqzPGECpZzk1TV8MFKJJexmhXynTEDhHOdLAEgA2A9jvXiCxU7rHvZ6ekPIxib/OToTdnu
hRrY01OCNmCzswqT2/z6TlgGgcYcOgNZIy8BxwJm83xaswh3BreKqx9R2LvupvWLKnyFgpI5t3HV
cSvrcWR3GUdjaupDqJuD9uP6L7hYWBBhs4W9C1QaFYIlegd6RlFwNSffCyz4vruhCH8PqlN/1o0S
a8Z3j/VXpWnW3gSgvYxgeO/dfmzs6HuLAu8xL8xB31K3bzow0KVTroS5F3OLtQj1BtoCHDRqkYs9
pBujggtfG3/X+hznO0CB7hdchptPvUzTA+aS+g8ygVjfFnaSf7/+pRcdIFD9FFvQ4YCmgbrDMuWU
hknxikD6O4Zc/rfCiijx7KF4hgboaAUx830SJLG7wQlVf8mrMRigqsElae2NPhmD9rmzfWVYqetf
1GFmTXziR8JiSAczG+d8u8mSeZajqT6l0WSIjxTf9WHrO6Iu9nIoU9BTfVAp6UHXlSbSPJtjFnwK
CrMX+8q08cm8PksXKwRImJAZ6CQS1/NPOv85Q6nqQWPY8qmufXunJfEAYA5GgBlp9Vafwm7vT2a5
GZQ4W+lQLe8XpJ//2gbDEyIA5ko7H3myS0UWTho+kZcRdTYROjyHuTjm41GoiB8ddPP0nRUBxiSi
nuke1kyHWqboadPXU0oU/GRPdnyC/iZPVu0qX2TYRCer1ZN3IloYD50yjXuNk0bxYzG7maJVjZ8M
9ZPW5D6WQlaXPjYy9attU+Z65dWTCUlQpL6xAgi8uFJm5PesoT8/bcDvF7WInk7ufJsNTyaw6uim
jFwl+xDKbIq2doa6+Mq8vrGr57sbvX5I+YikLzU3Mnpkad/11VMfRTJ9QGOwx4q2dDKcRcbAiG6o
E6ACmGPRl24BAjfDNkTUUm6cXMZrpYrLncVVMxcRKMNQTF7y3dI4dcK468OnGaG6HU3LP9XiY2WL
TUBl63j9AF3ONCkGrEUKyAai+Ete+eDrCJLXo/vkoPDw8P8oO6/luJUsXb9Kx75HD7yZmO4LmHJk
kUUjUtQNQqIo+IRNuHc6T3FebL5S98xplnaIp692aJMsFBKJzJX/+k3dTNopb2xswVXMOu9/f62f
DaR3RcvZD54CFiEDho1IWt6/M7EtBs+WnfK5GkTC4Qo7X6fPAtxyPZqhdVNWy11NgV9d48ClKoTV
4pXw1LR09K4bQ0mSgR7QOZODuJVuij+peTuf87HJt3V33TD22rFYmrQ8VLDX8H0njMv6lM7u9PD7
G/ll0NAIsOeBieJkQqP6/AT/pYk7JATgOkLVnunnOOmBudG+uJwMUywVClsJ/92r4byBTSrO2j9b
GhejZlSdiq1vZT+bSmE9k78Ls8xWrKhtGveDF+H8Xr17QGeTD2zYUPqcDT4v2+ELlnMk6NrWmYaq
nY9kSZi1a7+rcHUP16Q3/ZzHumdnyaNkNesPCqhfx/VsHXb2jj+Dkeh234+rtCAOFVnrPsccSrLd
Kj1RsMsR/XKVJKqnfLC9//KioQY8uzqjqTpf91JdILFqBfhRsZ225BCY42oEuUySA0PQw+oW+QdU
m8vrMWvgONOupg8PpHvJISsyEri9SdW/jbp9ct0xOXSFLR+nunrmWPRRdPgvV6NDccbtkXbj7APd
+P1gNv00FHQW5le0A7Tf104lttepvWyrO03WRAtmyh/hgpfAD4wV+1yInhU0rKiXcsRyHLpJFqv6
6nmxOKG0EFcyd9oPXog/uTMw6rNby3nbp7Z/f2ekw2bCdGv1VZHx+GSN1hyRvFCG9YLHpK8r7du/
9wJaeJTB1QaGB/mHwXFxPUm8+dw0cfFK5rrqt15aRuO4VP6Yt+u/WVVwKTJjkPmdtyIKmst3HdW8
x1F4eBWz3W3VZp221N3HhrPZEQOo8d8sp38S4KH0nKUOZ+HdxeU4H+btYq8L5qDTOQjEHTaJmZSB
XdsfZdFevtsWdSwo9fkdYOnE/fT9Q5vzwiwY3Pm1d2RNrHy17jPMJK5TUp2ffv+8fpkfPCjSEnBi
YxOlarmoUTHNtRdjteTrMnjlZxdbGTdxsoZ8xSHddYn9wbZ2roL+ddFEusDrBdAJKs1GejnpLXWF
poBI5jVxGuezlasWQNqsTuRwS2cWEbYgsF7P7KPk31wv6UXiokBzjFeO7eiyKWpOjbqsrqhevZpd
zqeKi/2Vg14wj4RYfzBXfh1V1hNa2jScWb2YnO8foJR4LJbSWl7xLdZ3TrakjS8wWPnuibG9Lxen
+uDufiEcI4Gh33p2w4CZAn/p4jwN0JWWCJ2UbxjyuPM3G5rbulecPIu1wC27WKB5W5ei0aOV2I9p
38wZwRiizep0v8QWDor+mDEb/Ua6QxUOY5aLgRCzSeTDFfW6pvuamqmKJB3JiCvNlxgfOVBrsGVW
iPjsJH0UbHOaj7y7LofyzAnBi4ktgFY2arqLfU7ttapabIzKl1hb7mtwzF3pLW2E+VTxYmnL9MGj
u3z3UBFxLP+ZNMRCxunt/aNTZaPEetsZXzBfygP4IbOvYFW0LWiCfXRA/OXewKXYu89cM5YUBG3v
r1VnvAQmMNM3rClH+61RvRwbtGRJpFKGklygepOsLWCynltsh8GYQYSc/QTb4AbjuZJI86/eOMMg
t1M37/BQzHIjD3soXiZRMmYnfZZi4JQPxuhSZolNwZkzQwGEh8/ZFuVykGynKdJWl/cEz+Gk0xMV
EepiJWOBXqhIQhhX2o2IB/nqtUN1oLM3vEovrV413Ji+lVC6PopT+QUCsDGBgcADxHdWI0MIez+W
bOzpWMZN+SpNb5je9Ja82VAsYzGReg7erERG2qvF25goxkCkLz7/dwmZ14CjBV852Qqqkeqjsuli
vQMOOXsdoZpi7SFw6bKMsWJTieNGG+5rRZlD3Ri9zVIO5R5zDhkUGE+BMqUfeXheHtF+XhVRLmp0
TinoAS8Wgyrp8tgureEeizWxcfMp3ZXCaw+1DuzZWdN4RX0zbkw2lcBGSHhLGupH1PmLuX3+DlCq
qIshN/L+Xvr7SXft6tj02vtmKpo8wDFOc4NKLu7W6Xr3ZsAL4CMl4p8MNrja2VMC8hiHwovXCabx
1My11t4XcjFOYpqbrUK2z+c08YbQdVkQ19jUt7/fQP/0ovA26RHCuvjFm5WgrjVO8qm7t8tR3af0
U7aq1mZHDOriALnl6ON59pG518Ui9XNwMWCzmFRg2xC43k/21nIbEKKhv68LgRou71iCDUjWqD0/
cr2/QI3+cSkbPI8GF67Ml1VWmSsdjRi9u09rxRZ7tHa1SlBKbcZX9B5Xa5fGepf7pqvoA9I6LWk/
2Nou7xVy2JlIfWY1shpTOby/1xXd3Uybpr6fZG4gw3PL3eCpdHfiufjgkHNeI/6lOmFZOy/5FCb8
B8Du0v8ER6JBn1RBYk6ZJUfF08ZI1ulHhf/FwfHnVdCms+6zeFKMXOxog5ax0rSNuJ/rJT3Kun9d
K2V+GNQkxcPK6iIDJxTCz/J2B6vzy++n65+NJjCteTbIQC97yczNlcTJx8TM7pXVy+8oGJTAq9fx
gLFg/cGb8SejeSY4nmsSTnHwkt4/ODpic6lYVX2vjBg4Jv083BKeUHz9/Q39yWieeSrgJJBwCZm7
KGDLqojJWlKa+0JDPEigXBfkcWyHhpc60SjNdjcupkXPt+/LIHXGj5TAl+vceStEDM/uw651PmK9
v0t4blVZ5dNwX2lrfFLjhra5amRqGRJf0HyJjUb9x9H4P17n/8QP7vSPCdn//b/492vdoOJN0uHi
n3+/bd7Ew9C9vQ3Hr81/nf/0f3/1/R/+/Zi9dnVf/xguf+vdH/H5/7x++HX4+u4fkcCed7mTb91y
/9bLcvh5Ab7p+Tf/f3/4l7efn/K4NG9/++OVgPbh/GlJVos//vmj/fe//fFzdfmPf/38f/7w5mvF
3z3KrpX/9/8wQf7xaf/7J29f++Fvf5jmX10AA6yowLipvM/pytPb+Se69Vd2MbZCKBbk7eEB8sdf
RN0NKX+k/5VWzLkOO/uMUrSzV2Klff6RYfF5eDbAa+Gojgua+cf/fLV3D+n/PbS/CFmd6kwM/d/+
uJgn5wgYNsLz1c+ZO3R/3s8TBxtCuwGhD9gNX2Q6XeMTflXhGlDN0wevBNbS7xeynxdj7/15CGEg
LmXThez1AaIYofeAtetDlTdac+iFlqU+feNW+Hoz69oxtbz8R7d2wt1WqTGNkdZLd0c6uVLRI6JS
9l1Si5s7xW2ltS+SJO9POpuP2AnyQdONtRZC2bd9Zc9XehsP7c52JudoZGVb3xYsptdWnw3JDSb6
2RJOXje3V6m1JO1mNfUSy83KxaVBH1ar32gKQUikA3ZrVLT6KkIkPec/smAe+GZsGcV2kMNwgk3i
aJvRKIRxkE3VFkEp2qrambC5ygBG9S3lM580gABQvzdV8+IVLmT2ulgNYNLeaU2/G5Fx+bnsjVNe
J25On3yyUt/uVoziWz4gQDo+JhuWRpXwATVXR3olaqocp3lW95wyaxl2w0RvK1hVs2i3GBBq1fXY
ZJYww1JyqvfzFWvLve6JPA4qqLeePzWZLAK317xum660wH1tUtQ56BMeIkTJHEtSC/P8p2mRq9iv
9Wg+50pu+sSOkU2QV5GmKXdwZuyQ7mqDYfmwUEWSdDFxzvP1fm19oiF6lFznTypiETYKVxxdZ5tN
MiLsTMOcFb9qmWLfYQ/Wjdc494mdNiEl+hN+6AUDZyPGTfXPqXQe0VDcY9h/NJez3FgvvluKt8Ky
KEYCBfIwK9YcMyd13y6utQeYjv0sqSyaHV4SFFzaz7P2kNny4BHSE4yzvqFULnzNGLZ1hTWFYmUB
Jkm35ITDDVinEGXwjiZ0FxbFdDe3hFDhJI6DpbLBnR3myyxCmc1xCB3NDVueMyYeGJH0b9qk5xHx
b4s/x4Cwa6Uf9dm6NwXR44uefE17/bA4CfBQ2YRFb49hu8bVVhP9xmytkzuWYT7jCIA94c2oyQ10
EiIxk5ti7ZRdqemHdcFzxJVczOmlX3Dcss18Z6hpHs5i2TrTslsXcaudIeCmtq9rezxZevoGVh0Q
WdchAhkfDKlGllhuiJpFuC/jT3BzCGSPd4qZr5Hk5MLY4fJo5DCZSmxbdScLV30pfNVez98pC2p0
xYEOZ6NL1k8Ivm7LQvX8xAHUEAPWIpqr2L5ZVFT6vB5hKdJns0sQGXvydnThhDj4GficGkIvhWiv
eN81xav9BIqVk7U57Ij+rZ91aLrxiEPukj4giwi7cqU9qJHmV/RHkocf7aJOfav1riZ9vRZrdsJi
dUHI7wTjqt7MsUgwJrAw2lULE8YIlKy4IdotNsh0I6/iSW+8MszcYfa9td+6pSRJbvjMF73WXW7F
GwBGlSJq1bQ+rVn6Y03kg5yUxde8cdu19pUo5WfbmHeDASPKFNC7Mqv/lnbeGKRLDJlACjNY6lgJ
MVuhmNOJ3uKm12adAywlyGoq8vw4NKD1i52fjAb/NK9pTqvS6z5Obd/lVJACl0NfH9t1J5UaZkTq
vGmGvalqt75aiuSeox22QrM9RdSVKwBIjaS261xCaNZr8vxIpNLrNTCM4se4GIJP8r6hdgjGQeFe
42MxL9Y+9sY4ioUVoHV7qzOyoBNdcXxPgWxlysiac4U+aTb7neuFZYbcqHf0WyB4/s+QXfWp2mwz
wsyMKkuDxcEaZKrGzZqvgZtWh3Qx9klcXKk5bKXCGyJ1jO/6Qpr+iqyOCVbd5XHe+V1Gvt5olUNQ
GNZT4moE2eBaHAyT6QYqbKKwmu2HuHZOulW4pxilRTQ0+CbltfNoap23S11j4yjzE4aTc4AxyS5P
u8id2jP7D6+czl4CHZcOyIfael+wTfu0SY6cFL1tVjSJT1e+3E6D+LGU4qm2ne9iWjiWq2m4qqkR
OCliZSMmaJBV43UtNfLiIOiZAM6BKOQQJa2+gas9X6t9awUmmoe9GJXD7KJfwaOuR/fUFuoT/Mh0
Jx25iZMmMg2aamYe35VOcmNX3WtrMdFrMtrqLLUiz20jYhOg17m4yahL9lipXqj3k+Pb+N5xmO5w
XuuTGxqg0bJ0TmRX6RyxSYgbJn0daerUace5XL1AQ612qxpVH3oS1zCjzKH4NfARx5HODUIrx1Pm
qItjy8+98apuy0PbGH3Qec4PY8JOABu1gn0x0VELYb/tMizt3hUKPV+hXlkuysjMjIudrOd0p4vs
Lim7F/SGx7rSHhGyM61rZ9sZqj0F6+o8AwkYb31eKTeC0hamY3kEcjqKVDZ4QK9WUFrLxu3bb16T
PupTbb4tVamGlt3eOrZc7op2Kbf4f23Y/L7BJnsZcFf1vapd9rmi7mK9nEMrbjCDEzq80saNuqne
CxSVfkwszTInu6m1fow1D1cfG3eXm2lzGqmmrzQSOSMqeqAaTVSPScyOKanBA1mWBgPFQxLq/Ek4
8CbkiLq4n7B+spt73VqM0My041qXPyqBn4InmwYLE+MmK3ipKrOXgZUJKLArVtiZsNhmO3krvR7m
frJ0Ikwq8YyYwwyaBqCiA4z3O08+kYQgAqipZCanluKLKl4OTtfAZvS6vdoVWeBV2VXO3PBFokLb
dfIXMQi5b1SLjnHjRWq9fkma6k5hnYoRoiK28rqjXll6aGSFea0S1xPos8z8ETpQWLG9IEE90De/
s+ru6DrigSaqEWlLgo5Fd6bISnXzfvUWiIOViungqpYPrr2+WLPUfeIlt3FdVjxLFeVzorShNlby
ru2b/IromGPTNx5ZR+pLwhvhZ5oqr20QSJZ124m8qVK+TwZ42jzXN9qc3VsZdMbYoeTxXEV74rC+
EZOVbc2mVoJ6tV9WUTUb6EHOZkj12tcqHjt2cMat0Q3bfp0HbE2LKRrVeE9eTgQhZG/q8hYq3NfJ
nI/McPMa2sQY2nG5ITexwhjDu4GKx3uyuHVQDOwSVaFRMjvwFwtMJcz1Sis8WJhi/F6rZQQyflVm
VucbHDTtwrhdO+82H7LHZjRD0n+PXYrZVwJMWHitD+Oz9JPaVsNsVXdrZp1oHtwNKyod3fw8ryW3
S4lBIccy6LauP5fq18HNauy/rCfutvbddv42Tvon1Rk6P3Omq6rTHj0mYqWr3cGU9gj8Pimh7JLs
tqoqpqLXjQFi6Zcmh/Il11i/qfky8z7vEooys1lKuXW7uUnvMjev2F5cBe+60Z7EW4aGqdinaTvq
QbGU1X2i6sV8ZGGeNMyUrSoNu9WyrpoM6v1W0WKh+DXovbNDrqSKrwVI9vOEmdnY+gsKxRHismcc
e2mqlITAIkHe9XyI6QjR36qdEXsfQMcXcNm5UY61LFIIaEjw/y6NAxOhM3yc0oO6OvcUckSdYc2k
uxZjGifBki0zB3gr7j/o1p8Pf/+K7XBh9OjwNpAa0uKlLfP+/NVAeZCwFGRgajU8CL1RsOGb8qFt
gtIlxMBHFk26RL7guhSQt8RzJ7lHVxlnrw9pKRUPwHFYCmA69bmACrLBaVSgp8DqLlyLwS1Dd1HA
xgpAsSvc5Ga/MvBrwg1IGBi+dJbK+bbGLStRxvn0exDk11HlZIvhAKIPiAi/9K+xvUydcnRkMFRd
+dRbMEFGtdxB/2cXVhbF+Wy3hatGv7/qJeZ+fpg0AGjn4c8F5/VSyFoo62Ak6qQGdj6WGVrGxvhk
tJrZw36fUSF0+rjkfm1lvElVNXPKmBdXITjHdsqAOU/n6Pff6AKs/Dm7EEHTxD+7Uv/SdxuBz3Dd
79RAMpuvKgdi51z0yjHnAHpSmkY5trUTj4EyoXr4/aV/Od//BB3OPQgD5gm4wfv5paWKKz2jIQrF
mZJvY+Li4jwLZP0BqU889c5ZbTf8/TUv5zTic8BKnRAF2MKwMi6uOZEY6TgxwbmyXA+VsxOxBLD8
/MFFLicXmPa5h+HiuAjVxb1k70FHXPvKIdNce/A2Zbjubys73Pb+ty/jQWzqz6av3bFpaAQl60Hg
7lj0N7//CqhtLmA+HWnl2UkAYSW9atiEF69vkVdZ7MDpCoa0vfKK+jGNKb+aQo6h4dTxA4mgHY5r
1mFOi9umsvbNwNJbuVm/W8oGb5OeqCaRYA/SDixzteP1h9lJf9iK3MeJLIuggsHOwm4Ud3q3pqHW
04gmTP15aJyCZd5stqZdho6XBmtvb3pAA2upH+rSOjiZfWryKbS1LrSV+mbo9N1QNr1vK92+bo36
7FURxALbnWF02a8NA+kOJeI1QYM0ZJX5XLFPJ2nEnzs1xiqlegDSe13RHbijmyKNiW9Ke3rurPlg
lYyytYzPsZxekF+8qGPzjHME6glxpbC6hvmQR07D+RJryz38ytafFe8xmfSwSnhGsbopMntbm/Oe
RsWtN5rOFb6Qr7mubNYBe8gpAZVacQLwxzJ/0NIKkYC9QaG97R33UBluaM8TKgL1yxS3D+lAQk4b
X09Fslsm4z6rIVaPOB9Ydv9SaRSHRvfMqDzWo5Q+ZPCzLfA2X7JDpVifqdCOOFLdpBVunTq/rCR4
ZDXyeXQ4rOQaXOymhWehbK1UeS3YX2kdVmyS4xtMtkfWaQ//vXU7ZdMhxsY94O0MFaT10PTRVDRD
tKZ9AE3uPjX0z1aRBpOsnlavPsjKLH0b5Z/fzP3GgQ+dNrafx8W+7nR8U70XgTI2WVlG8vZGX/Ln
KcnOtfEOvuEGucTXavKIGTTqeyObHkpg37YyIvrVXxTb2bm9R/3Kgx0Jugd6fkwT7VCZbUlrvQ+w
qERMYrj1ucErOMvk4sXOlDlIciAImzItcNT0gYLy0zT02M7zFMlYYhbRqdHupAK8MA23gyEeE7lM
m7ZFP5nFXfkqasPZdKp2jUPvdtXFlV1JJPyT4HJqFcZKdm2uzmH21hGbVp4xgsk1OvPW1tTdKt1S
+6Kg+1Cu14uVGYE0+jtFGsONQIQDwJDfoJ++4kB8q7Q9U36p3I2Smgcitq44nh68lfdMLk6+abw6
94kpc7ayK40Iq79sl1bFclvUzfWYF9s4litIRT4OvjqhVhrx6JE4sirGuuzNDl8C0LG92UrlDpTm
R16O6/nc/Exq3pfaHJxgVRYkS1BM95K3Lcrq7GXwhke7iqtgXuw57BkL1Vm3rAdDsCyI6FIWDVHV
14qwgyEubhnXUNR1D0tQ8wJ7RSatL8jC2nq2ERxR96k6CTnt0kVmmR2dPt6V9ao/Ya6d84ny0UPw
xI+xebbG+tlt2AxbYLbrDt/YoKZM9K1mKHHHnVzD1wZ51c/tj1i3DoIgJ9CXOo1abS18FIxHL4Uy
38tnpZ+gzndB0qcrRj5GHjg44IBt9rNPT/Wz2antQWnTHXyWCUzCCvTKOzb5EsHweYSUEpUQZuGv
rUoQ8+3t0bpV7fHGmpOXvtB9qbXbTp93WmVtm5hKuscALwZrXOvlBmfu29izNhjgXHd19hVlD5FX
SqQrEimXFSjtvGkw/BELfppL9q0SWpTW6i4rzdNsq0Hnrlf9kli+VpYb1au3rYsL+PpVS7VnuTb5
wcNct9vSNVHS575Tx+0wOQRzGBwPpq4OeyGVqJ46nKIaPeHLZW0kHW+rVfabrUyo9k2vUTeltjh+
lmfrPkbR20c2vI2vGLDnfkw+V2B3uXgoncy6l1PeAQkz6B5rY6IT5aWM4o5MwuZGVTKSRzw0ZG1f
PJmcDZn8S/HkOSn0in6eA6Hr+aPmFe0JEPn7oGh7JNGohj2cVCblhyJtC1BwnC0km9kw7dcijqOp
G074IbmBNhvqj3kFJDmkgwTpjEuAuNlVj3XBSQHTJlAGK/GtZISRlK7rscnUT5Y+aveqmvexX2XO
J5kp2JL2Js2tctJPiFjIEdK5ySsCtylnDWf4hqdDe8jzZjkqsYqAqUwIsBXOooeJi6YNPGXblv3e
9rIr8hLNQBkIXapd2E9rzOlqmexjNo5tNJXKtTu5p2HSzeAsiAth1/dBerbkSGR+EIlm+tQCGugH
pW1adE9Db3xuUVD5Q1cgg3N6PejQ1h3wRL/p5+luGYdrcxEQhxxnqF/1ZfhuQM7farGtBWOrgAZX
bQzCpWXx8OKpY42oVJRkHKemi4BzAAQdIWr5S92+qFPTHOAprZqfuhzPz023DKijKrNbsCrzTaPr
sOm1vk2jvDW10e9tYQEtwlZZr7BeyI2wXxeJDbNrlE96Ft92HBqUPUtrOoLGeFoV9qVrlf6I7C0L
kticv2Sp+SoT1ap2njNpN4NXyQ1JSiJ0lCreJAqARZiPpJluMpXMP78omvQIfmKj0EQAh6HU3dJM
3QaWBeeubsIqK+JdzqIaFWyKY7Ve3xLkID8nbdneVFJL4rB1lT7EwUEFNK/db72snKgYy+Z+bqp4
n5CDbMUUM4Y637jpmCn70TJQh1F3e/cj9cXjoCTdodPLVQYeOoQ7OBFM5FwLZ3Cr0IUXdM1kxEar
mzdmn56WcXa2rlI/jSDbswunyF31ONRVkUU5KCXavmbrpkoR1JkyPadWd695sg7SiQUwGyf7rm2r
MugJCPysDKkBwJXF5g8B0vq4Vp25RPAMA3PObys9DrzcicyGlEKSXPjE1n1q60bzFaZj4HSiCdpu
zneeLhwg2KEuHyhFSh/purtPMby/9yqRflIXuSyPXm0mow9DeI+6aj5OWWs+C5m2AQfReKNXZhJ5
IF1bkXsF9kfdFLh6PJ9ybbK2xepNO9OTxbCzMFLYcnxo0WfmIwu6ZmaZb/A+70avaaN4ACOdk/Fa
uPP0mb6YHc6rfKCXuGKtpJyFoDF+l3HhuY+s+7cdPukH9OVn9SwFXtAV7WRuKLHzrVuD9xnqVWE1
Xxmalzn1bnKpb+h97TucrPJ13mpJ74StM+WbFqmvCrDeOTs8Gdy30UrFdZysm5y8NOB1S533nezi
bcK8PO+e44qQUR/Lq1lnERUKSuGVjtgVPaLWT/uYx5WPaG6ncd1D1ryLC7tn5EusWB2rOdXOsnXj
rL8TUBFQl+CnNXpRnZXNnt6I6k9mWeOdsB55Q5bA02QXKe00+H1XfGX3r3ZSnaIlbd0NCbBfh4SH
A7XUClt9OvVVE6YuDuUVq3cyybfEtu5tXek5unQHXeTXk34WQZvyVLjeK1qWNcTOyl/AZsLRGvDR
XzvciBMNXWwedgbQr4KeDsXmdFRFV+J97x1yBTBZSYdj67qnpFCCbO2LHZ4giJvGeTub2RjNCS09
mhrshlm3SwSUV0Wu6ydXiz+Zia0HtO2k34npkfjqNjKsmn1XlEKj/0ANgfuK6/fYOnyZKMIK/1xR
GiQL7mo7oUGYZ9oUNa25MtaelZ0kKloaO0ZJNTCVmE64p66MjaMjFYLhRiRiwJXDIYaigCGQ459d
Y6KhpX716U9yhG5LIWkIzC0szs5y9oyC8D2zXYJeOLtpdteglHDJyQBJSQCgkfQ9y/tyqwBX3A7C
uCtLc74phGs8qJNS+O3snpq+rDZWZYov9tQfx7lCPu2l28lQ1rtWUKkmVvEJy4GnwSL0zIpzCWZq
3joxFAuhtVicGMsh6cB/k6n74tpDH1Xq4GVscE5/W8tl/CGKtglZWV7yfHQOuQspu1fHz6KIOSys
RXZNCqsdxmq77CzwgE3bLU0QE1gRTbCQw56ocLThtbupDLn61ZiciPykraE4N7Val9974qDudL1w
Qs1pIuMn2hDXe2Rs24I1jyqbNnQ1bEhEeVqFc4dRO8PdbBJPBnaCZDoTvRvkk9bcZ/0aiKGMenUe
Kj+O02E7I0T/NsBhAMWMPaq5c1GSLPY+LcecdA92vSwocZd/MHDYeYBmMj3Z8B+bbQIOL0+jjTO9
35CBHBL1HEeroJyXC1ihbbKZqyELPQ1TNkt9im+0KY/k6G2pr5vdamR39DH9tO5v7bW9nbs8KiC5
SJNeNbDOVq0NuekcWipd7/3A3byR/iCGZ3NSxmCaHVI/UvWqm2Nls2hZE+R1owRyScpNn0NM0+sG
h4NVj5pkqrbJoGQ7m34RS8vXUcOaqFD1Y62bV5qsDyBLr7QyzIgFMcoSx8SbmP16Apz0IYKOvoLY
3E/n7oSQ40r2zIB6zB9Kgc8Kbc/K1Vffq+HMd5YI9IZ+mpN0N+2gd6fZ9K7g8Bf3Zkk0mi6oHWKn
3I/tdCrtpPfPR6+WVkRLfscsg6pRn7NlYJXEOHkeVT31Y6GFna5/bUv9k6XE1j2ddwoqTJZeHA0r
GSfrkDmKIuEpV2hldIuW5vBSK6lLXkNp7rNsfVQWr77zEtxRWpR90WS5tT8sIt7w+uwtgq+CjLTi
jZEDCdhx2tKMndUQnFG7wbpiDvI0/azWlIveKGgVWTkZ7XEVSYsae5JHNj58JKwWgoGI7SvdHo2N
TlPcJ0HmLkEnGysMe+v86HQNmnbu3TmznURZa1EL1TIJTIUjuiVuPLHo29IdiqhUp2ARwyldvSvL
rqt9Rm3jpx4HotxI1kPZZEsE0SuH2MVKYROE+kZe4QkfrK8SJWJg4QRp9PZVS+DmqajBBkbnaWAL
5khh7Dta0vuyNw6aoL2kEWjBy9s9tYve+AO9m3vTzU8FfabjmFQuIPKEm8ckr0dFWtuk6GjLA6Pq
gfRW56qdOvDutDksNhukSbwXuzIBkX0nyl0i9WWHddUD3Q3FNwdweIqQTdzYQ7JRc+Uu66y9VMbq
M4qCBBkJEe2LYnC/Ig67lE5mM2U+4QAPQ9vBrUj6m7Ls3cfRIvNOL9YkhJeRRQ0puOwNa80T7p/m
Xs476Ur74GHp4tf9QsQi2phzQMxOr7Nv5irm7/Vk4qMgLO8wF+s3tcNOC4dCKGb5S9uawEBO81IZ
3WlVGxENia3snWoqIwjHfVgVzSOsm7c4K1L/v7k7k+U4jmVNvwp2d5WynIdNm6myBkwFgCgABLlJ
KwDFnOc523rZT9Kru7i7+wZ6sf4SJCQkKHFQ1b1H3ZDOMREAI6MiI8Ldf//994E7dpHEylbzUaPM
zEqyO3LklG0aCzOA0dDRE2fI/FOvzOWZ3LlXaIcFNmoVtlYJwhL90AsDHTV7RB5ktdnQcOmSFULo
Qo+Pu6Y+LmvyPZ6mnymy19uak4ernOsY4PkyaJwUDzuzLgFqP1IDUdAgw7zta+kT+cZ6JqTpiSir
V57UqMdUlN0jy6+viH+FhQ8fi2yYntgdxTGrto2uejcg64LWxrEVe9gpn0SoIuYPWQlqXlUkzHH1
L0pVvQKpzu0kCy/LPIvpd8P6a4L2QF0zjzBU72TQB5fO2BD3GsW0oQxFc6kWz5K4WYWRV888PMBT
r5WSpyhK5BWdeU8aPbivqWnEdTDOkdUw11HWbVAB6mY5lcyzuswuZGQz7GrwqTqVs9s8F297y7hy
426GkIrCRMYabE0obIqlbyTNv6wzDrQgRu9Ie3/UKnwhSwvOMqXr7Vahr1NR+2dIAHXKTA+jggOD
tg3CAJdaFj65KifH14S5FyoZuwcXMc5FyEe+AsjcWB1NOsYwx9QEu28bFf/cWdDLL+H7cJJVvjeL
nP6cPmm3Xh5tBgOeRB4IN4hOvE9V75hV1Gaixn/00VWXJfc4vydWToRL7AGcWNDUtYfPwR6xunmO
mJQNjEaOg7akWp5tmra4jXpgHqHM3yEMjJuaFWdB7q4VsT2ug6Y4puAmRXGrvnIc6QypyLVplddJ
EGWzotTuVDhGdiFAgg3E+D3KgiCt0WUweLeGSvoq86GRp/1J50Rb1exug0Bc6RakLF+J7/UiCu5o
GafP2kZceizMOdmCEkgvTmc6VnvmVsF5VyeQOoAZeeNqcEILv8e8gzFOnfZSqZIrvzZ4bnOv4aCW
QUiIEQfizA1TBCP11BZkFQwNRKlDYNpqLnUXDkRdwqVxUchRu21TpMe90OB5IH+ybCOr4Y+As2km
bprMu8s9FEsKbJ2aRqjVeE60cJ18EdK7C4TMfBdGzcZg51r0EZ21BkqkZlMdIxd6qXd4lIJWODN6
WxEHklPA/yKfT2C/9Ar/isCQit2xVtIUzKtejXMgJoo6yJgu4koP760ApTi69qTzlivI68jCm4Wg
LBQ9zhe0rWI7JcGWfmLnkPeaFWHuMpPhQ8QJXaqTrrnKdSRRo5JmAm5z3ZrafW7B5YvUcMbpmleJ
NR/0eBl14Hupz18MLCA6xMpwnXXrmA6aOI9qUXzUuuIx8tDoJsIauBU7wVYHF0gmUmRHntN8vTpt
uYopYegofivEKzRZQdUdjaDNcS57LTrvRZTllXDt5sBTSlGjJCN25jUCNLdt10JrjuoPcSiG5MmU
lag7p3D6gpmI+MsslXDonRqlEeq5L7yhsSDn6VuzligkL3ls7GTOwqzbd2MN1KwyoGFpUU6/lyg9
Da32Dqnxm7QkaLXy+JySIn/ui+GN2tNvS6d/bhTrxRxBK80m+wos2q5dMb/IWvMic5QzMRWUuRf5
EaS85rFC8xalqGjjJeIqUskDDo2Jw5Q3J606nOZhiQ/lkQNu6Hs1i9IymQ+peFepWHUPHZNZINOI
pu1zoHI5mjetb8wEEx1CNyOigGaoEAUj0QRCI1rlcSfANYEF8k4e0o6mwlm1FpVk0+ctqkKqax67
EgGBQj0/SyVrC8fs7gQhsYOw21r+AEOsdLpLMQc9U9OYW025ci1PnfVlIl6XKuZuFsq+cNp3zlNT
wIBAbid+6GJJWBtVFtm1aC2k1jkbS1hAQZP+WnLowptb9VlaWDqMpTSzu1K0zrw0UlZJhuZ9W/iX
ZSCCkTka4KPPZdMb9U3pgCeg5ydAJsykJXpmNkne7NJhy85UX9fnPf3J8DtN+H2lJ2R30GXLG91J
y6s+Ep2rVpDSRVYkdXfu6PAoJCmsFZytuqVgBz22MxfJUJPrc1WBihKcN0vf8rmA8OXS/EHTa9Wm
C6N5rniWtSxSRZ2Rdx3iudEUxTnCZdd+Jw52HqvbKDD742YwnWP8PmJ98T7pnMdSSPWTXNNuhxzW
KbQsenuZ0VMYu77tFaBOod5+GELoH4OnX4Wd2M8lub6D2/Det/RmFuBFQGoaz02W+QvyZk/0X5MW
Up1fokri2wgPysdKprorSeiMeVV2Y3sd+WPkShRxDXx8vaqOW6+7LgQUiBG2kBe6Iu8suhjbjSwR
ZnvRmdAMXOIm3CskRQHWpPx97oV4fka6EF3zDOb5cJoJ7q1KIL+EhEiF9pAsSBdWMxWpr1ktd8Eq
f+a5AI6VDixkB82EglRpMkTtctAbItEGgkxkSSexx5sKDW5IxOcWNbAOnD2cugIVwnktqrAIDe2h
9pwLVW3R6Qp8Yw5xSkONrMrWoma1LEyPBIbmsWbSaYYKzYUAFjZX3AKYW6FKa9aHSSjbhlZgIBTB
sJPELaFsZPll3ia3eqq13L5RJARz5haFy2LIS0BXN09tXfdJ8kiVJMcrrfHjZFGUkJWpRhmzSTqx
eYzPo+mnJfUQtiuhNOSMMLYnlYStYXacy9kF1WsBQS4t36i4g8kXkfyodOUqz0hbceucNImxzJCO
ulAaZ1haiZnTSsPXYgSgcISoDp41EvGtQVQ4r4V+IcftKTnI942gP8RZzXY10tzOUutWzku2lbUR
gNAj9xYQ4hLxmuiih207r3srR0PAR5rYUo876G8QswR8WU9FywG9M6+YyQO+YCA5IFCCPIuGHGHV
DEgj/qA5Fp3HaEuG0N460VQDZS9DmxlCdRIPUNUomoH13a6K1LopFIKVcJA/CG1zZ7XJutGJLHRi
JVCLvqZlDetVjeWI7x2vuW/agVgO/L2LTXEpDdatoZSbln1rZHU/B38HwrUWXcLp9PAp3fJj7DUi
ua5EXTitkSDLSqytmr2dO+kdjJVF1SQnfeCs60Z87BT5uugktCscGZyhhOLbV64dKc1FAsnIMoZ5
qyqLOkPcTEvD6ygui0VYQbVkxp+gz16IgVeuIqd5F7atbKMiCNkz7iIeGS1ySzl2BxN5RRhqlB0X
gLTNVqGlOhWL0lzpkhMnV8i6daBPWXOleB9jZexxUAtogSOdSUEmM3tP0vnGKXdtT9RL4OQJsa0W
j25QYbosma4gvnecGup9m3rXCIeTeXOVOTb6zAVBLeXylKjymG4VH6VhWKS0DcuGGhypIvNqXtd5
4M2MqlqH1OGWhnfZAQ+wa06IW1Za5n80hjKjZr9PTqLOOK40Capmd+JJ6klseN6KipfN0EF+KuX0
DOndZJnDwSKEpBWp6ge7yHE/ZVr8SciHK0dTL3HK34d+dCZl7ohlK3euGEEwNRBqRiEe130QYK4Y
odSeo+QFlVfD41Pl9jZAewQnjB6KnrQk4jiz4miujkKBopGm+jJodZOFAfq1Q3G4lFW/XktVD8YW
N82HnMrdSyKW/FpDOHLDHUWKOmz90O5V6TTMCtLzlcQeVLJ4rgYCWD/i+vNEMOpoEQmVTn9R2b21
3MJdhkMOSidXlZ3UYtye0PrcHrRUWch9civ7wwBxVoIrR863qCFHtKKRzZU4aOYJ5URzOfSSVaNn
4nwM4X3Tc2zHMR4dt803aQJKOqs93UGoUmtBnSSjXjSDtqB4gI8bZIpNV9sTKilbtqRm+IkNRaaz
DRdUJmqzZqWo4kfQUnrU4cGb2NbLwVC4IjJRWuHYPdK72bo0lex+UEnpIFh5UXllQsu1qoSfZgZL
saLxkKeK174ra3Ol188HuAZQIVCkgOyjImuoZEW28XM9gGQec/LUFjlbyNBKJjzJmW/OE90hW1/C
Ves0+nHSNVPHH7FWEKVXYjc0CwPtJ3i12mNBxHRBcdiN4XjvHANPrhgeQTK1hZTmwmJAKpBP7IL+
jTGQYrhPNcT2OU1H3ZPeky/1wL2j98JJZGWbMtNO24waVy0dr0kx3ibINtbc0wNFzCRRSbEULtrU
cZHdE4r3y65DxNQBl10pQS08BKg3AdzL+TLLFRPEEg0puHQ6nY4hUgP2oZqGdCKPd6vkrA0pcRUF
dEl775zqh3zmQooWUii2lMKGx15FiUlKNGjXgXkvCMLtoGeXYm+0dod4ZBLXHdlHXbO1tJNYKGNh
DGRg1cAqZxSwFnONRt7NYL3DQ5iTWqlnvqds4ggFy6Zr5q6QvHeT8jEPY/y1lNygcR4P9GJxkXuU
Qs6rWl3VaS0vjMiglCGqF9GARQd5p9470AtEesh14oieBRllHorbo0xmxphztThFJXThDclSqhzU
O2RyvtlgDcsyr096U4kXvPPToEe/tEhByAMHzfcmOBVU5X2cwBQtBUtc+qV7NSh1sxb64EPhV7ej
JuZJVZoOgETg2h5qBbOMkmEjTJZ0FUztqEQXtE5CTomoLguUJBc0nqTCm4q32eBAOKib/EyU6nuY
5mwzhklnDh9vbkpRYbdqPMwSJzDOgkpYZnVCS4zedTbIWNVjoc09bJraxum+CiJp2YY6XRVDtXsS
a+F9X9bMuNbgkJJnmfWOYhAc+t6K1aDW1DSD+04Vd16hVBu1SShpSEou5FAeyMlDD+k7nPuE9RUR
p0XezIIeK1h2Hw5Xvucq1zLVAIj+lxqWhvy1XUDep0tqb41X3G1beOfaMHogJY53at6V8VhIXxCv
hlZIGj3HKuZAGCSd+noO3klrbU+G7ZWf0q0BsVsfL6UT4xvC3ndhrMdz34rkVdmTsDOQ15VsyEW0
m6ArSER0X3pOAfKbifDoBNocraBjyoj08ZncM979YC39jL4mawf6ZvJBisgAou8p9bTHoH8DwCry
wtpZ5I1Al1iH9VyB7E5hUBgXMiWXohauez3lIcnQUTWDEGtjZyhU+DedDDa56EKqUE5J9FvIwmlJ
NfZnthSOi0J6PKQSypvjBPVbQzb6dFGlUqYvJJ2AaUEpecA+6PV6MZhuGl42oRDvmhqPRsgzLu28
YtBzXzP6cmFouHQU24QcxdLCuSCCCoKd7ndBcpd0nG/KLqAVzamQretdHI06ppQGa8e9pA7F+wKk
NSIXeAcuyrq7dTX+v/tcj6z0YQ/0jGLBLMklQTnuYkQ06bggPqm1IpPACfDH05LMr9OkcXzeeWZT
nJITgmEkub31AV1S5tXpzcCg0NwfcqkK+sdWbhrzsYN3coe0IMqxKmeAaaEgcTy4uKbXTSul6lwe
4nCtSI3Ro6UbpauOKot+LaLJpc5NnPRkpbeuki8gA1MGAhELtoZJlBTaEmqu4kaTmmolO0ZdLJsa
MYdjbGbHug9i6yzDQu+Nq7EdjXWGYpBZf8DXo1FxCbUztZ0oFs1Za5mtcB+UfibOOp20Ige10kVw
Bg/8jQ6lKaqCA+nguQ+5fqFCGQsha2QOPhktYFZuH8Hmd8pWulENx/IX1HZIw6qJEoEOiU1Z++tM
NwTvxKrbEtoQFYDxE3CM1608YBkIRoFe49h6bZ0pALFh0jinZNXDwO6iNi8uNWqn4k0p6DouFani
7l0ak5Q+LVUI9/Mop8z21FXpCbluDUrkgEXIdVBOC+06LBRBRLxR7LRFJ7XNIwBW0uJomRTXeo2B
Ly+KYQBkLYayeC3pvXZfuUXbL5S8hqxA/1hrpPUJUQKPLmiXpqsX5EK9UoJJkUvyvB5po6diXXoF
VJgI9WHASKTLZ6bayAYlHkQY8qUEmb2h0H/QaelIIxxnSaaYw1hnZmqcGwRxJwNE3MJmKWWi/i7r
m7kA+c0kvUUl/aWf4LGfh7KhM1Zh9GepmAzyiSbQMuJi0CPMBxc6vGhLSpv2OBxKmKNiU4KrCh5E
gJmfOlwcMAi9jRoOIDBiqGe3SeF6GtmyaEjXuZiZZwHUniehz2ospuamx+QU2nPI+utAJvc4w/5B
OGmEpnpHU+bSQ6wvyUglaj1yx0Kq4iSEcNlA+QS4/G45UIUBbH3aZHFDcRx6B8u4TCIyoGPG0ux8
zGEE6DzraBwTzKFGJLhBmhv4DXtRih8gi0gPfoBJmSnNMxMTj0qYq0qlqXeZ1ojFkvjMytYIsKKy
K/ZNVMDSZ3WuYq6yEYHMPilJOSSrxIfibbdiB0stgMur0DNWl98LGkUMM38wKO/w2g6OjluadXAC
oZSwPZDjCFJfUCE3nqHJ81jXutBda7p3E/odvNxOprSsnclOK2eniR63n1yeG14kgCUgbUhzS4tC
TRuHYJhMFYWZ6k0JypFD0gq1aiFnvTBQF+EX4BWa6j0aXU7DnoQWlbM6kcxtHEbZVddY5ZWmCgA6
nhyQkAO+Al7q3P7WCDqOslWGlXzZBUzHJscVnWhBa+rzIFCrx1Sm/9ms6OpIXjew/I7VKKZGZ0DA
gyI4La5OcRhCkjGlyOU5CmCf1l4RtjhqCtwtXGahtKHIk3pVfZn1hTsCXV2CUkWJwzPhneYh50kf
S1AUysQh7VGMfPbe6WhWk7f5BWXNXJFkVW6rqqTgRZFLfVEiVZ8f+z0atLaFrBA0W7MSbjTqhdx5
oCjKsaPE3nkF3nuVilQ/oYQfG7YE/yBfVkYs3ci9VTdMVvSpUBGik9Jp+03tpdIVQAZYeZYDVNqF
iJ6kGfmZe5Ii3V7DrMxp097kIGwrvUZGn3pQt7mEk5Xew7PlCgFPKkOwChXPUhEHr5oPtKsWZ0RP
TmajK6TsKDxRvLlS+Kpd+aHUzAOnFyyACZjcKNAH56A9SbHMkIU7L/zBrGaW1acnsaQ39zodvwl6
NQk7VHTgymmaYnBTk/fUpXr7sdDTILZ1NTZTYhBNa2dqKZVrr9fFByhO+PyZkIJcqJ57CbWGv6Zy
S1Do0okpPEwrsrxZjjTTpxjKMXLmVJXbToty8MwMfBMF8QE4c8H1gnq/n1A5NusprQxmUW01dF5I
8ENORTMWYI9wGmhJUgrbaAiaD2XQweI12+6KKmfTnOPfR3dkC6N+0UolRE9RgClKitdVL8Ja5w5H
UV115lmZmp/EMqsuGotqMVzfDDoUOuZLReqrhHqK2PzQpF12A/upXvt0l3oocjaCTXECeymWIwpX
fbfUN2Wiw/WE+0cFn9qbW2fw1XvIdfxuIuNBXJlEWd5c5GIn6YJ6/7VVZCk8hNKIbhyvPFerqKwW
ROD46WXV3SRV791bZQ7GJRqxCskk9KJkW4py8q4TRPFBQyfxPGrq+MHXpRywTqNiWwglgqhqyMB8
ojq+JnEC0U4UMmUOqUlMZ2GmNidlXeiffKSb130v4pVUcSsvwd6iO1ipKFmGmufyZgZYObHYiMq8
lTptU0d5KRzTO725AHtpFnJLO+K5qHjtNVHuTUVHAy4rtYXDXGl9cNMj07Wrm2hb00hkoYO/DYuh
ucbhd69krNE7k5RheBYYBbzwzreo4PYsinELvbBzkqKQS9CaVIzcu8q9tD5X0tSah5ERGHCohOpi
oDEkTHNP8h5913KgjKhleovWCWHlAK3HJssXUgTcmNgVaSjewZAwn/jY7jtVceAWVW4qnGtZKd6i
1uY/ppBNBCrq0A5dNmSEyfAZWkXHUk7niW+CmOMNCP7Sc0F0YRKKbO2AHnWZLdN3iDbpRa/HEFiG
4iIgoCgWAxTobhUBanCgnuslBrNu6pWi4JqrUixdyfrAvsTbY99LXZ/ocENjGreZEdmGvqT7zqlQ
JdoncvPCpeRGAXi+SBnz57/X+BZ5W2pB8jlEiuEMYpf1sfYr6VEcqEabA8pl155XWwW18UoBdALd
6CQURO4Mv4u5YSK6x1C9CEF0pTgKTJvSgMtfBjnGJ8VCQzfS+DVxPE+Rm6RQMWUqfGWRxH5bUv1L
e04ByhWiXjPX6XC4PdpUMToIAYT3VNJgoQRB+FDAp5lrUqCdibnOrduoqJ7NPOCw0yQXTLxWyFqP
Xd8o5bKqtSixY8oFdgQWzjql+Hhu+F2/RE89nAeoN9i4DWQBjQGgcdaJaILN0JxhKTN85hx0NAlW
sSU35YyO03qyoCQzemgTYnYkaTxKinqnNJZS2gvVwgLq/gRHWdZniivpdy0HmatMivKWal1DzWwC
Ba/blKi6kb1TUCgC4aE8BD3PRn6qnherqgaPhjEZLEwOsAYPkVDEnRlR1QG5OtRjJXQEwHbiP+uF
mVCfGLEilQSkxX+azhqauDAXaVVkJ6gfXxWi3wfBDEo0BQjMDamBME4pKYsDN7FudROJLyrN1Y2c
kjPt6k6783QF5xL51FicBcRy96rUJdQ0qiakJb3y3nllN1xArpLftYPuFnOxSkayOoWj/jsdiqwz
Q504VxeW4OIiFb3nvTNqS1JOlSoelnUOtBGRLrrzLIOKAr+4LVIIyoWZh0/SkLtYYwjU4Lr6GuQf
j90XoatSMFbI/G2dKt2cmvpomaCrAEImNmyXpI84P4NDbDdLU5KBM7qS1tdS3BenWaH6FyQ4HyVE
P2pbdOlguXAbBDfuUjns9QX1GrxQJHOwI2FRyeqxaHlCsfhs/Vu/hmZNNSZHy4fbPs/Uvrsaas/L
bNMp2OENCEtzprrsUnqE0GRuYTyXvFmjqVknpVAqy5idUsxQHQBcfh4A/JsTkVKYC9sgSMvuSs9d
XC4FTSe46bWGkWrllO+oXcfBD0OLfUntvCTa9EL1hMqGkiU+hONegWBPdaMmiv2y0mnUstbRag7X
FQ1s6KYiqdqZVqObTJVMwwKFTs4gVHxioNqq78JjpaC38gLxEA1GxlATGctV24THmdfx+59vAVIx
jn5qoibgEiCFOXIBhRpS6vl8gVFhYPQaGBR9L2ynaiHL1Z6KoLpGy2YeBjsWLkya8kg6dYZDy6Ej
cVPbZlKnqngMfRMqPVQFgZYT0GQ8/LRBC4klUArGhYqAuHrVpvAXTN82nx3CkstHvI2rIczOAAeU
+ApqmoWoWg0Z0aY0Vg6XLro41rHl6WNrGn2kQrYc1NXgJFxe/cC5gOQchXdC7OelDeKrk8eF2MOu
hqK5swrs6ayDxoE4SFPphl1XOFL0CXcG0U484iqb5nK8yV7MouQ86zspOK4jnj0rUIz35oKQFu/Z
QzpwJuLf7qKLuhpMyikgoKBWB+1cVi13U5WoJsNJrtzTzKfN5kzSS5ESa8TBq5NclvuIRBGU6Nkw
gJWsPMmnDH0GJ1CubjUiEHOBW0T9YJ3rkKTQG2DnBEYT3X1+hwXwe7mMSjesj5skFLVZzm+nNvGq
9UhuslFWYECkg0WlLK9kX4tqbhWzQuPAE0X4K3VHTVDkOZq5DGgRPG9FStffES84xkrvfJG6hDaO
HxUdaJM7v+9jegj0AK1aW4k3blKo+aaDmOOcEtmz/dSiI/sCHyq8KxWLLe+DvCTz2AidE2xXK19C
sXAi4kQPcQ5gxagkLxhSwm/VXWIdl52kfMTLN+/D3FkEpgB9yqeyZiTyIvN9LWTsvdZN7lxf7jAh
0UXTqtR4KIQ9QBEzq4/da5cWSTlFZhVEpeqTXFgfqBzkRtQ0jPWyErv3zxV7XzSiJvJHj3+lUXWT
xvz7VnZqIlX1l+JUk99a7dJRAKp8O9Q4m9dP/zK7UZfqewpWr3518Vbf6rPW1heBq2c5p5v07/3S
i1zUOKOvB/oxTSwLWbWJJNbzQM9yXN8aINqi2lU/oZqlSb+IqOaRoUGrf/yivjNKE/fLjyXxF1L7
CJiZxM3jFwJYPO/VAn098691wP7e73zrA+yeX8so8aVQC7rXCujyL5pB6z8dLvzzF3KJr1ZAsPRf
yFRLY9307z//Zy3BKMC61xIISKAZVItQpI0Bf/6arIGkqL/QQlsyyMk9r8E/bhfI6r5roCm/WHAC
ISF/WQGqx19vA3YJ7f5oJPNll4ifH/gPOglju6C9toHKTh/VChEHmXx2+ReVzoOGjr7ml69/2iUg
SVR87/XZZfkXRZM1TvnL+58sgWH9ooxNcQxahD5/UeD/D7sERtnC/ZaAE0AqyFIMlAReb31JZPOj
gTj+80/72LK6765XLD6cgv+rGJ9fLVvp9ae3rF9EpITQOyGBMn59fuAPHfwf+KXf/QkbxOrp2ZPw
d+UrQc3v/sKLH/H1AK+UMBH+oBXq5FdvkNv8PPhnazr++X88pljWhG882/hXPxgFR1/9MX3cbZPv
/M7jayXPz/7ZqxFenIjnaX+Zy5f1+vqTTCa+GI0/i/TyzWN/V2yLR69//kH/5VN/VgX99VPhP6KQ
+fnBo8OAVPHLH8enjoKjXz7yq/PzzSGTiqdVb4aVUNnYc9zSn0yUZmV7jrhAMibbvcxq/PAS6QWM
9x+v4ec//sUojXr0a7x7u7DkWs09x/61LqtiG71ZB0Mce7XvM+fNqNn6Z3OmA8N4p+0z9uV4EqYz
1uk1pSLcr2pcKlgUuhvt94wrQgQ3ffsU2iPSGEbhf5hmelxpXz2l/kNJt/zB3c2e2b7ZiDq9s9Aw
HxvRyDQSo2MaBmK6ZH/jQbNtxBk62lTbasfkPo/3fEBR59XJvOF1Qtfm0tUO8bj1rkyztNrG01cF
Vq5ZAAaajntL46LnXpN7f7b1FmrT7mHyqRQFkWG2g8FuQHsfUPflxy/X0N9YRHtb+A8PbMCji13l
7YpomzxNFtNUCW3oQIUQEDtERgQb8/adz/dnt/DvMd/Xd/M03vv5n7969Z+vkJd7/bVlmFqfiWX5
f8AK2dtk+zS53Mew9S9fww8e1RUK38n4xl+GGk/PKEu/78DrXUd+5mWcZ7sxepf7DrvZ+kl1dIW1
LnZHTPto7ef1Dl/rZejxSai/vfzxT87FD67MbeJXu6c/uVue3cV9P4fNAFipP7MnMrbqK/ei/vlb
+Pdz/bIWzy8BcRa6wiLn/ZefgLP/R1gyOYr/TQf4+fPve4BfX0D/ZZ7hbBf5w8Q5GuUG/3Jlf3Dn
UXBUbY+u3ziH2gFGXkRHm23UbJ/S4mWa46YwvrXdfnDSqxobHG+jyQ31tTv7ah//4MDHafI0+hOv
Jywd4oBfsMDF1q0nM5a+efR+cMpXXNXxdNixgcq398XrDbv4PTr5s+++Cuwmp+Tlb/3Qz7/MZnz9
5FsRXpwM9eXE/IzFfD3T/7oDt/UKLMDLWj7faN/yWH/whdl9VtSTHTY2uf32+2JtQPC/FeSttsMW
+1H42ctYn2/g726F7w99UmynizA2gNt3vidlsd1FL+M8z1U6wOIy13wy6Nhabt+5nqbF05slkA+w
BMjKbP3qZXrPS6AcYNjz3cOW7nvTcQ+wwy4papgMqh/ASLwjUJyYB+nr0LP+wx35wSO22dZP/tGv
xfZhGjzRv/zlE/x9X21DD5vJfSvLBzhkXzzAcc5Hi9gv3gaZ8iGM/Xv6xxzNtkn4sgrjpiOgfPnj
31+UD7t4N9kd8tgcbt+Dd5Eesen+rTx6GzTQPWv/0Vcpwx5t6ocnHxTHf5wcRZW9coBDc1MnD0cn
5VdhLk4FbbGsA6zRrw/10bouJzvyy+gHWKP/eb3YLK7vFvP/dTRunl3Bgr3d/0ASogpoJNE7GhxE
pSnB917Oa/u9+G/1Pz4Divv6H9/wVf5VuHHErT+9lw5gS35N8N6Lyd4izbjvsX5GTadzlQ5gSwiQ
XL+OX+b3fLcd4IAhmMPCPsf/x7ti2Llp4yeTJRnV2fddEya/feMWfo2m1z9tCWc0FgBym0x3bHq4
73TnuyTeFhM7cogL/6RgGab4kH6ADbcoq7dgNMmlvRfBHnaP3nRtx1TkvmsLuf3tIoxa6HsPuy3S
3Z/Zoq+TID+/z5bECI+7l0mOR2/M7u875ZX/AG71xkO0DvDmVvT/S8pd/zLFccLfj5q/HyqtdgUO
y3TYQ6wDwOl0dcceePuurl2k0KomVwOsof3HPa4T7pzJIkjid12C7y/uyeNXl4M0Ngvedx1Oqm00
na10gFU43RVvNhjFnftP9hSXdb3tp872c3PIfZfhfEsb9OluUA+wuud+5dVvXRPp66Ru/dO2bROl
zTZ8O+UDrPG5z71e7RL83Tfwj3qA6/287nbxQ0qLnJfdMN4+knqAK36NSChrMhlXO0AUsE6T7Zv8
inaAI7Ie7/bJZPUDvL2/SCxKxgH8YbgE7XZ6VxzCNMNAfuP1SIcIDa9gPtTudoqyHSLfdp1i5aYH
D67py5v8+yjCeKJ3bwce2aL73m2b51uz8JNJklA+RNSxyd5gxOStDzDhZktAVzy9jPQczIwt4Pde
iXb3NDUe8iEg0k3rV8PndP7LHD9P+QAH+jYcYfiJcwmz4+Uxf3+3fYHczvzEfUqnYePXlKufN093
OFeP7DubftMvk31ek28yGn4Q4eRGxkDt3GK6oQ8R1Wx2xVvY1DjAagOC7Y7STzgvE5yQeuJDYOmf
SV7r7ePu6W2kJ1n6Ify5M3oUNZPVtiwaaX/N9Pr5nfLb/x6v/z8LzSB5QuWktRytTsA8FfX7j/vX
QWsjUfH/R2DNhTk4cVMOENH9mrjY/NfXwgECpFlalS3p4NfDSocYF5s8ObTyAZw/GgfXyZP/eq7K
AYa1ve3EaB7CUFzvsvohgvvH9QVp7Yh2x+7kJlAPYOXmuzh9JO3DY77/vAPsQJsatILa6dcv4PvA
/fejdFpdpkVavh5WO4Df8juH6Zkfnfy+RpPnHCA6s7fZ7uhuVzxN/I1vMlV/0GTPA5+or5rseP0A
vu3C7bPq9TLoB/A/FzkUm5R7Lzpa1ThfkztlbGe4rx+6QJWtmA57CC9jUaFVnE2va+MAp/OGY7/a
oqUxWQjzACHlavswPYTmAV7fyntjBr7vN3z/ZH+9ERDB2X8n2L/9Z7U7evq3kyb1i8mpozp//+HP
dkk/eWl/UqXw8y7buf/w1itAy27/2Z7D+kZP9mWgz8jQAXYZ832zCuoBjO0akrC7LaG2TSd8gNcG
xplW1XQ7HCRwgjXYTu5gSTvA+gJlvRn0AKd4jSF9fIu7HWRta25ff0pCk/QDnOX1dhz5LTYkHcLM
rdNhvH8hYE/22iHSgxc+Lv5k1EOYjOdRp/ZCOkR68PM1LMz8stzWk1l/XRn08xfb9W//XiMeMXEL
Kbd/ec7fR1uuiUymJQVoZOw/7GbXP3q7KNpNPE75EHmsL0VYXxXkyYdIZm1G9GYKzcqHSGZtxmqF
7dH5Ln2DmI0Vx/s6bRtw37fFbocgg27qN/xK6n72n+1NOo3SZOUABnrz2/9JjxAC+e3fnxkhV8Vv
/5E8+tOiRVk5wFrDHPPf1LWB/xxgVbbJ8PaCRkNg/4Fv3a8O+CHyh+AEIXybo+W2nLhF8iFycdTc
+m98evkgtQ/gMJQlT1wC+RAG9uNXMYh8iJzZRz9+2D60E9MqH4Lf+/kO/fp8HyIZN/OLoxucuUl+
Cx7i/lv514d+N3l3hiwDwdI7F0kJeI7QJL57YP51OOyflVDui8u+/jSjD0At++tvLb5wOJ+rQb7x
o0OWXo5x3L4fi6D3D5uIlsArf+lfxeP85BK7Q0iepkkOYFB+JT/3sPWD6cDaAU5LAfd76ugeIPiB
pu5G26dd6b3M8Dl5doCFWPd0Z5iGrKOAzB8bYdQYeLUTfhDfo4vW25d2AHNNQ75kehcpB5gr4O9D
+jR9Z4cw1pvCPzqnvuD/cncty23bUPRXuExm6nFI25K16YxFvxLZjhvJ7kx3sMRKiGhRQ4ruKKv8
Rj+h/9Bd/qRf0gNCyBAULKbiGTnNxmN7ARDABe7r3HOtgAsjLoLSUDuvwdD+qPYbez31o3/ywQhA
EXJheCZvgZ2eRRUTzkfxW2NJw8j20RV0Qk3l952Y20+Dz6hr6S3TMbq9V24GdGnzbdA5X/Rts8PI
oAJsPra2WxxjE650D6V6IKde2xLCvb4SduYFaePme4GsukjWrsgRYZeBYkAatCLLDPsb4biRfLJj
An6LoOswsFhW7zQj4XITze1ogN8mHN2tSAGJiF3QAv+YMv50zVTxGQDtW5BLgYobmafMCHCh/jeS
kHyjou4D8CPmeDaskX2CdAwmQlaRfAHDthiIj3J9p+GUmCVsH5cbCInInBlH21iEl2gAt12ZhdVn
LmC8SHefHiLHdjAgtPcyWqCg3toPxlP3HiWGyZP3dgHYw9zb99BYCP2r8tXNLE/ng7eTcACrCXs5
mgJM4Cnve+ZX6Zq0fciII/TnQDDES9d7A44khu1zLUcjAMnORLYob5qmFXjessIr8pVrcFMZ/WrX
+hM5BffSDLv29VddxVmeFAxqoGCqjQTUZ1YLrSJwQKmM//n8ZzYVS+FdpEuk1/AFl8gQPwpzatZ7
CPaS1sEhIeIxkEBt7CH7aKfc2kGnc/CG4HMh3D0VUyPu2f6pFOhqtcCqfgEKSFiRvU77CJT6hElP
k+kowQYOxBRupLRZMjptRUdGOLyeyCXovMuC4b9BBS6o2s3/tn+db8VeLPeGqDLby7LcjKd9lGIO
wtkDHD12jEx4g67EfDGpmDV6a2oVlyu6tJvAUkGM+AMGlpwskEf15DYveBKGP6rpaZSXUB+91O91
WKY3NR+wSXWcpPmDFfcgOEgniKuCNKhINXVF+oA8WfmmEvJZAKLmMrahqAxTWH0tqJ8sbcWAYSsg
VldMQHlkDc0IVYRiibIWl+3CMCzDinQwUCenySOSTDZdLMOMM+O6YZYMPxpUgFWGQUbFE4jBRiDo
y+18LAMXcQmqHisl5DPMoneQ48r5+Qyil2uRqvRjFSzDAOKqypNMYQws+xst483D1MDYQVX2IlFk
dJY9GDDIXjSXY0+ilV/xmt5ET9J+QRhOl57lKh/aMa2A8vKhfE2OxKj4/EHyAIJds+WF185goVBe
u96fEHKZZK7HMGDwUuiNupcgDQDFpqp+UcB6/SqsBX0YUEV03FnIbOLdy3QsnY88WGzMfm4vwnf9
jTMQFHYXtbgVnCw6jzX/8hC8h4jzmoEKkWI4YX1hW0VBm+AWIYS38M5yBJeqMMaAAbHT0gkTZjH5
8lccPS7Lu4Kuy+bP7eWkWMC1wAx2MSYwBoxosl6A1gLeK03O8dp8tTraA5Ar17qOZbP5bKcsTYqW
9ofM7kNk1/jiGQXOyIX9jraxjsheCwWWIOHttFooVzw+Bud9rWP/cueu6e2Nt1W4YCt/bQNS43/A
p32SjlV61k5hM8KhXaTPKqwdjHLabirQPtV6MBgqBi61lXRhRC7DJE6qdTmMgP3ZEL6ETV3M4BQ/
h+MznKiiqkqFDgMRdy7i6bOlxIRQ50UO6IwVgUCk00hJA2WIuDdyLpZo+AxWKpX+RPjEUt/+McNT
idLcrLsIxtY/qvVZgLs0r35swLgh94CafwJvvXVw6LBgFvDcwb2cGkDftrXeE02VQnk1K51S/pex
b3aIYHR1XWm6yg1q8qUAjbrxDnhDxWNiiSDDju6CcK0aFGWY50qpJE43kYFcChPlW7/qRaD0n41f
u7xshs9bAKQUZSscAaVuXPMw6KHCJDGWpxVSYXBEncuP0jxU6qVloGLOQYGjCJZNw42ClkQO03W4
3sbeFd+YUl5pfNVldg0OyGgAsBq/QKypw1bBFOQNdMsvhcYcWYfCUH8Is1oICQZn92UEuqOVhBZr
uB6eItQRm/9ZiwCLrxGK57RXvb7tIW37gACCGalQ5IzSnXCSAveCDIXDHfMZ7Ks30R9eKGIH1w2D
AOhGVmosGYX592IGRgHbaGJEgm5QcWqPyrizaoN/i4D1s7lowcVjhGV7sbuViyEieE7lgmZlhAnE
HClDtQRHxT4HlBBXK08J1xFKKgNYwA1WZDR30UGxyyhG6ukn7yRD6DlDpauOp6sbi+QfADdhPptY
dgp6yDU/lEEyhQVuSWrAMCUGgNDaX8uAPw9y8M9VPpYgmb/ieKXOL5znCyDTzL6qpxct7cyf21+u
NSMzYEB8QoVFVbkpc2nNh6rvPkIoVfXZRSfaDiA5h0cMRsi7ckMw9B2bJan3Pge0Dvai04xrKzjT
G/DwHyPWhzaO9RwtLu9nNwiblqMRZFPHp7ya78S9c3Sh3O0qtQn0n4EsF1GCHJl1NxlY8Q95VgHO
B4wU+uDL3ygQXkblK4m2jObP556SsrwY33830u/q4LlbuXCtvYh7EMsz246mqN/ZKmu2YVXiOozh
mPz8LwAAAP//</cx:binary>
              </cx:geoCache>
            </cx:geography>
          </cx:layoutPr>
        </cx:series>
      </cx:plotAreaRegion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92624525-850D-4693-B236-3C9D6C5F008F}">
          <cx:tx>
            <cx:txData>
              <cx:f>_xlchart.v5.10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xHzZchRZsu2vYDzfoPY8tHW3We/ITA0gZiiKlzAhRMzzHH9zH+93nB+7K5lKGWQpizptVlBGgVIp
j+3DcvflvvOfN9M/brLb6+bBlGdF+4+b6V8Po66r/vHLL+1NdJtft4/y+KYp2/JT9+imzH8pP32K
b25/+dhcj3ER/sIIFb/cRNdNdzs9/Pc/8dPC2/JJeXPdxWXxor9t5pe3bZ917T2vHX3pwU3ZF93+
7SF+0r8e7prr4ia+fvjgtujibn49V7f/enjwPQ8f/LL+ST9IfZDhwbr+I94r1CPFhCGW6YcPsrII
v36dPRLScK2Mtl9/fZP59DrH+/7Eg3x+jOuPH5vbtn3w9f933njw1He+Hrel/+XQfrl/wt3Lz0f6
5VCp//7n6gs45Oord/S+1sipl9Zq/08GHyj+m3qX9BGx1BqtyBf9HqqfkkfcEEO0MeTzL3qo/j/z
QMf1//s7Vwb4/YW1BTbbv98CV//z/6b4pvymhf+94zP+yHIuLdfywPE9StgjSaza//4m7ovP/4ln
OK7z729cqfz719cav3r392v8P33bNdfZf9PpPSYfaWaIMJx+R5U7oEO5eCQsoZpzcdTr/8wjHTfB
ndOsjHDnlbUZ/vPm7zeDf11cf/yf//vNE//3jq/g3ppbo4j8Ai3s0P8tMgIxlBjJvr/+Jdt8iYI/
8UDHTfD9jSsDfP/6Wv3+f/5+9b+8jYvywZsi/vhfxB4J7BHccMa/RoE5NAEsJIlU4puFCEx01wR/
8qGOm+HgzStTHLy2NseZ+/vNsW27649l+8Ug7Tet/O+DgltgPpdacP3F6fmhRax9RKjhilvxxWTi
m+wvQfHnn+u4UdbvX9ll/fLaNG9e/f2muSg+/jdzBWOPuGQSMPQtSA4sou0jWENpbb8WSKtcffJp
jtvh69tW6v/61bXWL57+/Vp/XXbX2YPwtrhFrv7mk38UD/cVyH/82vf2YXPdXW8/9x136uf7X/2s
ZfRCq7fe1758AbqLj/96qFH0fm9m9j/hAAS3Tdw1t9ffzvztDbfXbYe2hj+iTEltmRFKadRyDx+M
t/tXuHokOOfKKMOMopwBe4uy6aJ/PaQGQW4VHIqhPtkXhw8ftGX/+SV4oxJUWmkEEVLQ713e8zKb
w7L4roav/35Q9PnzMi66Fg/z8EH15bs+PyREUkq1UYJRbjTfd17VzfVLNJL4Zvp/YulleeQZ4Trj
sd0YUrVNJ687u6ONI1IQAIdSrGL4D3K4toIwciglatOSdaMUzqRZ/a6z2XSui3K4jPI+Gpzuxnxz
v0DUzWuBgEcptDBWKSv3x75zrGnRda6XVLqpbitnJ11ddPHYXaaFSk6I+kGDFkis98dDg8qNWYma
5y7JCq+Urq/T4n1bzJUfelX0+v4DUaTZ9YkEFULDTeBJnMEf756IqjmM6NRLx1NbPS90UMaOjV7z
inle7UdZWd4GXT5ETvSM7yaq+11G2+JdC+DaCbpk7+9/oCMahu8S/IaCBRMrx2l5PJa2x/MkQrLB
MR14ftl27XXYs8T/C7Kk4FJqFCpWrmSFRZrnRTJK1yqrn1X12L+udCo3sc48+qVS+NKxH3FVesRX
kVeVQUhaIL7ev37Hdca4medyrJSL2oRf0sYGr5UMzbYpvfJKDkP5PF1kfRmRbvLHhgaRqwnt/Lhg
tRu8RPk5GYLelSwZHiddNu9EFXSP71fIEZ9TlMHZGAdbIjlw4+4zzjD0QtNcuTr3im3Aw9pVrOw3
Py9FQQuaCMWZIICgu1JIEfc6MqlyulZT6PQiXqdaJdkJje8f9gCC4EBKAM0UJ4pJswKH2ObNmKeh
coot3U4tfXiRGMpuyjlpLng+e8ZFVNitlYx9qT3+2NhHomrfAhKmAdDoBPdefsfYTFRj0oWRcKSJ
ysolndLnNiS53g06oM9kEtLFhQOTfq9MNLvQNu15oTRtXa/G8naQbfnzWofXaao0dK8B/4ePFJqi
VmWaAitzGbxIq3TaVK3JT+DJES830mihJcp7BmA5lOJFfCyETYD71MvPx3yhzJG4EdrlSi47gXi+
+Wlvgr9SyigOR5EGDiUGdUbqMg6lC5sm8aHH0B+ElH9Be1YIQ5FSLRN2BZMji6leQiucTRXZVkvW
uLn0zO7nz2ItBCAygPxmFRlLPjA65bV0cVsNz2mZxVtTL/Wz+6UcgVgDJOLovgDSRq+i3GMLzaoc
mQWFhTij0Sj9YPbKzeh5+ucPZBEE4ENAH6P3WIGeLmilvC6XLtdzsDFTGmyKYClPRPpeLatIt4Sj
dIHDWULWsEWmJs870kFKq3rg5Kj9mKZbHqhN2bBX0RzHfsbN8yGyJwDziCotJRY9FfgGwdZQZmST
1V4VSyfGJHKVbPNdvwzKZ03hnUhW+2S0PiR6BUUNOA1N9zXdXUjReaq7CancDUm5y3o1bCwv/IiE
vfMKdlm3/XxCrfvIWUtELiBoGaVAVlgBqLSl6bqsE47PfHZzm7eblif0xLmOqVAAniWngGuyrnOY
yuuFjVo4WQz8vAxEtOu7vHk69j0/EcTH/ERijCGERAomfBXEocjHQY2ecBNR4YUNDbvIST+eWYDL
k4Tnns+8NHvdLOGwI5UgJ8QfO6lE3gMnYuCoaq/vO0mhLDtRqI4BQ3KFtOeJ7ErZprvKaFidUOox
Z5HSGqmoUCjmV3FXjGShVg4wXTM+m4Li5RwHzSZtlk8qSJ6YsE9PCPzRVzRBkUQVF2DdCJqHg7P1
BRDSDKVwY5DzXZIG7HEc13J7P3Idk2Ik+grUJwY9Dz+UMqWi7YOgEC6mVb7Rbcd2ZRboJ/dL+dFO
Gj9dSqaAw4SYlRTZRsUShpVwTVmrVwmJ7E1fjt3HLFiWsxOi9j/rMMY0AXah7rZUMaZXPsHSqMFR
0cGgNtTEBbGp+g2P+cI3MR3kMzsO/eRHZhxKl8uBt1uJv2YbWo+k23hiiN8vAX6KU7ZMCze2g/B8
aafuU0yGbNlNY61bP6F9zhznef5bOkZh7IjKumFX2ia+mrXl6YZ1w8hdnHj1RxsVGffjiAyV0wjZ
yXUlk6+DuROpS4s+LV0RizzbdXEsPwSKdp84kuIzKYvk19KMSjiPDH3lmlH1/UXbyClxUSFR03eZ
LdpdiCf+LfKWPt+yIpZPrPZCnFHV4WWgTZRu4Nc6c6NtvcWloZCh33M5xRuS5cJc3m+BIy5FqdAo
1AgqRSb3znAnKLMp0XEUEu6GVrKrvK/em5kGF/cLOeJRlCrAjsQMEvi9yutpFZWtppK7ZEjnxwln
xbmpbOTXedae8qgfHYpy9E6WYO6DWFw5VFLHpCllLNyCMfBZqlJVu2CW4SYf5kyeyBBHukdNkftQ
yyPq0T6uUkSRsagcM3RQha70zdhLGrs0q+zzZqrG3KE4G1pf2zzwaUPs4BLD5o88auOzcEqTF7W0
3QlVfy6tVxEFTTJKJHIk6LU9NN4xaF9x0ZWocV3Vseyyq1Tb+gGP5bmX2EI7UmTmqpbwNsdloo0/
tuH0tB2U5a6slo65MJZ6chMv0IhlOgpe1JMh8wm8/BGgYW+xp26s1RJczeFTloaVbTGhZAnqnH1o
azpt0sqTn9D1s9txpuppGCX97c+7Iap/tCOYCApmV9bSURaTqJyhmlLyJ3nSi01OYnq+dKn3hQf8
ww7o2PkwW7cExJQ1jK09niYJGqxCOhmhkyVmUc7q6UUTl7ezTJ7qsVxOaPRYjGGSD7pJoANRayTl
QS7zJNzzJf1Yn7eVZG8zfNFf+mmKT/j9MVngm/YDJiRySVeKLIq+RBXWok6nVX9BR0/5cuTVE69e
+r8iCq5suQU7h1g7dBSDdLcMJWqWpaPjuc4JvCND69aJU+Xe0UPBF4XEHwzDm0NJ45LPyTygkRIz
4bsSibVzlJpkV6I7TU8c6xjsYsoAhktqsofGQ2ERpneyCABIo67Sq3kSyw4ds/pwv8MfkcKQWRlc
EOwOX3c6NMzpQFvAU1TT/FnapOX5Qtr8LxyGMZzDSkW0lXYFOZaMSeuNcIcJvMZFETH+RMUTOf/5
w6AsQVVi0eliVHOoMgAZKDAMeJzs2uHFZNm8CWvLTgTuHnhW8MnQTwuxZ5VB3q7OIkdSyi7zpEMr
j6Qo8k8B7Z/TWD8pPXAp9x/piMsBhfg+8xpkD72Ko2Tp52DiEIYEw9/RUpudJdF41kTs56ktcKno
3glaDaz90BUgTcIzKhmVdJqE5km7TGZnonbY3X+gI9rjFO0SAePE9pF0aCPZ0rBMFjQzJiP63HhN
fzHlk3hVdyb3Qz6yE2zpZ6RZmQsUmlJ7z8P5yCqPTLbVM7QFoqkqgtjXRcp+lVR0lx4Y6RdLRZeP
cbrQV3ROS+WGsB/ORzzf2c8fm+/jC34pDNr9w2MvXE1BgBLP1XG1nNcJq7Y68djbrosSfw668UQo
HFMzkIMYhnDgdF125IiRIFtw6rAhxUVjmNrZMYredEuwOAC29+L+8x3xU4xECFeKgJyhagXCzTCB
Df9MFHttvzO9pRs6hGoLru3dX5AE+gxwojS209ihJuNEkEBnE0plEjF/lFT6NhmKx1k/jD/NXWjQ
bRqkFlx1j8OHokJbejQUiOmaiOctL/RbL6yXK2WmU2OavflXTorEZS3FcAll9hrsZcRswgJIatiQ
PkdWeGW0N28y0WBKE2mVbwbSqPNxQH12vzqPJABwXCC5OGh+DVL78IxNN40ppivSDdFk3kAHgWNZ
tJxwjyPuiFUHpCzLUXjgb4dSwGlY43Fgi9FT5oy3vNM1qt+QRrdtMP48QIPAAFiCQTAo9Vedds0X
dGYMmKnCpEIusMSXURr6c0LGbQU65YSbHFMhRi37USJmXpjnHR4uWxZv39NJlzb19DILdXY29tGp
iD4mRSN5ESA96LR1ckOxlVWsgN9nS/QmDVS/HZOTvcFRIYxgBoMaEWC5qnDyICjbOkAfWmbRfKWq
Xj5tCKXb+33uGFiA9ge9itPoHzJNUfKaerWRbkY3eyZiJS6nWiSbkibeX3BvkCESawIaI121QotI
dAq1GQr6pQoStMqTfZL0njzBF++DZB2+qOJB7mAcB5J1laWbxqSoa+EBU1zG52Ejw61pdbkb+LJc
jHUpN9qrnjRkhBOW6iRFckQ6qjeUB8hbwI/VGcOYzmFPBoRwnpK3WdWG13Fv2bPC8uCnWwiDsoeD
vgLU6x+aFpL0YTy3EuXiYGa/9eLhVVT22dnEh/BExvwREiEK83cKGm6Pv6uMMtYsWmK5gLL2hjry
Ry4Lv69reR17k+7csGfLTeH2M8Pd/e55RDL6FhTEABA4KV3Fc1Mvi/JMy50xMjhL0QS/Sktp3qAH
NZGLSh5vUe3Fm2VmGOPcL/vH0EBDiAIMcxqM0TEkOsQSW2TJnKO7cF3MYn/fmJ13aRJezKVeToj6
MdYtwYDRcHSEWuGPQ1FBYBpZCnBa2uv187QYu4ugG34+v6C5wMwJo1KKmF/DFljWKpkyHEjMofXl
LD0fz3Jq6+DIWRhsxvdFAWL9Mwtzh9IwZTQDmFGOs8zrzlWdL453Odn+tHHg+kARzE3Rtq+nKFKV
OaeV4S7IF7Ll3WCdnZvQb1uxXNwvap8QDxHFcsIEaHWh94TEClHmiI35CKLcZVQW11lfgIaMuv5a
BPH8bEyrbDdEjP50IoNQTCWRzDCpATivPCLUNgubCSxnGITvp3mJXTF44Yf7j3bEVigzsJOiQO5Q
FOWHUujsiVizBR6BNnrXLrPYYCo0b/6KFEAy2if0fGspValSL+kgpSmSYAuzYYchz5YTUo6EKwBq
35rtR6sYzhyepYV6orRj3GFusmxBWy4+lm4XH1uE4wnoPULbAQ3RCGqUNKiw7apSGzE2m2cQZa7W
ZV24uCTF1tNp3zrQCPRiQgb4LR6F2rbUazbjyPKPaFWtdfUkmrPMi7ItleHybCRTsRvlLH6aJ96j
tVXIf2DprVnDpipnMaFednzs83NRaoIniU+h1o+VJKQgHkD4YF4KZR5qPGyCILYpYjDUofqVa11c
pu3SlH5GotxHgoxPmPiIuwpMs9l+ooIufE0JzqazYVXDxFWoyNWY8WUXyWQ+MVE5JgXF0J5QQNeG
reDDYzGv6/olVtylOudv8Bjv+qA/FXlHyOg9EMv9+iq2LjAmOpQywWVm2e3HGGUlrvLEqAu1FNWr
tumK1Ok4LH7N07Tym7wor1ISZh+XNOrTzTgk7ZXUUX4C5Y6ED5iG/aoYuCdQvCuXmRsjU4FM6EI0
ly9FruOzUtXdK9Et7ERSPyIKyQfc3R4OLMrow6OLTIekYVjuSPIuepYnbfZEzVm7G5egOREIx0SB
hsIuCtYE0VKtRPFSF19mcHVp6g9GFe3ZnAT1ZhiyODmRxI+Eg9zX6SADUZSB5jg8Vj96c4BNGLAb
NGjO62VKnkaetpt4UN6uneNTE9ojfoqhKYhWYN6+LVxZzAp0IIbmAqx8ILdJGcfniszNCaxbaxA6
w8Iv5qUc5AV41tWpxk7WnW4gZe4xCKq7SG2ICePXSeb97BIhJ5Ts1xNA98NUbO2Casbcr00zTLwx
tvO9lCTbqe2qE2aia73txYAKxm0vzBYUlnAO7YQN0WVIB4gxaehkLs/SPnE8zjbLxP2+0dvFMn9K
q8TJhO6sCN4sJHRL2GxyVv60dvEsSPFg5SXias2gsGweFqIxvZVFVvo8FAxpvjNnpeXd5uey8H5J
DvoFi4K1DAX4PDz2qIouzWOsZJi8Si6titrHLctOzfJ/VC4WjlBSKPF5xC5WFQXPsjqPEfqubtX0
nsq5/bUWxbufPgpcUgnsmqLGhGceHmWu+6jqWyJcbnWxiVLW+kLGP1u2gKqjwGVL0X2DeFKr9Kaq
sSumEQpLuam3CnXtY1nY9JRZxBo39nKwhcDRWQF8Md89PA1rh3zEVJs7hW3nmxIrje+HXGfvF1Xq
3C1MV5+6yk5v0iqw13yk9TWPywRzsTHpYxdhf21wAc2LxtWlnp8D8GR9TsZMX2bDRPTrNJ+r1FdF
pZuzOMi9i3Apq/Bcx1X3vKeDnvy4xTzoAjVw8aQokhzz+WngN3OWess2DmfvvBhKTjfeMvPeLxAq
LcgxwtrtlDe63zRsrJ9EcqwrV6uo+403Aeq8PJv68Lwah6rxkUPMeda03nXb2yx1w5Anwp+YiuWu
IFkaRi4z8xyem8Ajyi9RlIbPJtunT7NZz28HQcve72Qpn0UI3HaXpUXCdlneLJWjZF6aCyKyOnBT
mee/ll0fvTJzXM2+VUt8lTc1f01MR6+rkYnW6ayeRtdmNM/PJpQuwdbIqbtCQZC+H01XT7swmgTd
NXai9qpOAuBeFLMyuUjSKGN+g8ouPAtMIqodN5P1XCrYsjiPVkW+6SZVmE2VyGg4Y9i3Ct9E9Th1
fqOqXGN1csge5xMG+Rvs9eclsLsvE1d5XlP5StXjdUUq+pbPYz34aRTY2i1FYV8LOan2ImrL5Sbi
Cjt3rZ165gPemhcyytLnYmiqzLXBlL9D2RKnbkyaMvDnRgrlurTStS/jZiQuNFl9xTwu3jIs0Zdu
kip9S/B3+Hk3qPPWS1mDZXFT97ulS4ZmM9gA8J9grTnbdPmSojBYsIftinIcWxeTqvZcXDP1IUgK
9nYI4qY8D/sC3zHocppRI8v6YxE2UXCF1aol9XPu8dchScm0ZXkS/KrreQjONa2il3rozfMqSPlF
Mvf2Io5Ec0nmofE59ubciGXs97MXqLeg8FvlsIOa5s7j3dj4wcITjIDieqx9ngxe6bCXlk9nLZiN
j2TSabyp8nGCsxsTewDBxvuA3Ja+S0lgKz/p66z3DVY+Jt/aaHzZyGGpNnWFitO1uq7zS7Bn4ewU
3dNj6H5T4uZw0G+HtkyoW/D+m2GYsvxsCcz0pLCmaV3d2eQ8I1UWOLheAnMnDbWuMPX0sZsy/WHs
sNqzTSYSNDteJdGvE8iGYhOMqnyusGljNhkpG+5mOpmgcFlRCc/NSdVHW4wrlieNifPpGfYo1HXU
xDLbjLaQ9a5LVddty05hw0HUhVFPEmaS8ZlsG85fy4wuka/MHCIY6qwL/UIkOd9kyo6N81SqixfY
k2h/i/YjqjPcnYgZFnLkEPyW8JbkV/ESjYM/eE36rhHGVC6carn4RR3Pv2btXJeZK9IyMe/rxVt2
1MZT+aRQeTqeV1g9LDCta4ffmmiJSjjHnAEfumKgfiqrqHXtNDTvejINL0Mqy8lZ6OKi4ImJsdXX
mviykj1bNh0NtXJ5lYnREYHyGfs62YTiC7c9xo1pwtg4VjQdliiWIRieyIjk9DyJ++JJWTd544Yu
gfGWTLzPc0VeAf/b91WXY1pieC3PseBX7feXquq3aphbu+Oequ2WR4wYtFVN2vihHbtnyZxI6U+k
LUKH3VG8KHGz420Up+HzYVZx5+aOLb0LMaLOwHubuXPe2MhPmS13odDZNY1F+DwNaslcnJNyPgum
DDoJSVJYN6M9yPwqiMS0qRdThn5upzrYdmHMn3V5zdimy5ax9O3MCuaWeLbjpsO2b3ie6xY3ZbZT
V/XsArxoFib+Yovx9dwEw4uQ9ilunUSNEW9rMczGJbKj7wMq6PumBxRc9lRO/FqpAq3wxRBwjDor
Y4OrGfE7+mPRsN88OgwF8D9m2sfKZyq37SzT5+DT4Js1b9p4l0pPQdnU5IGrbda+iHWUtFiySHtz
xlp0N67OrE23I03mp41dhmUjB5SjfklJPW3rqRBPvTioXseLJqnDJpyWlyrqh1vscC21T2I+vkrn
Cdsav/ZFVkcXddeIN3m+qapGXfaE55/msKlmF0RyuUzTYVxcYQPc19gPmtgWodH2fo9+vnAV9dDP
2oCY2B84TS95hP00vy6YuZCdR+imIDV5Py5AgU3izeaDF2F1H+ebsttKBKxzoZzYtGtBdi9AGYHV
3rgc5mvPltGbTJZd7kZuMrENEVDgwrMsbvxlqRI4cJ7FaovdY/1yiTE11z3l4QY7+cEl90ia+jUx
eHYRJrPdSqWqD/HYl/2ZwS5OsVGiRu+x5H18EXdmjHa8zluQsyIaQM3ahUZu8mw+uXEK0rN6TOMX
HY3HZYsU1vSuM7M8H2xtXxmS5iEMqSbPEcyf5IaGgIytAOS9qKaYln6U9pXwURR4iH2rl8EXhHqP
06kaPFctdZ+dyySyL5ZgmIRP0rp+2mdT87TvtIh8ES3BlmAR3vp12arncPRl8osCCf6G8igKfAEW
f3g6T1jzu2qntAyeLQEdp8V1faA/iUx63q6fKkOeUezFJtsWd0zE+ylTXXYGt9bdM9KLGNhB4aVX
TEUJwxq8itTLWLTAvlipft5FcSDUu5al07wVvdfXZ6zJsFMVt4tMrryMzfSltaNkZ14aROwCLU/Z
X0SLzqodjeJR7oKkDUffs9l43VTd2D+bk56/rJYgCGY35ZEw52U2DXQb6ACuio5YFr/18cA/3V8Q
/9Ck0X2Lhl0BDPHRrq3HXjxNW8D5jIsM81huI5ZLPxVh+kyrMXx+v6h9d3SXDUW1uh+u7JsWbP5j
8nBYrXqcYm+EL8JprJkiLym1UQ2Hr4vOTrtGBf1lHLbsoq3mZdu2fbG9X/7Ro2JpAQTffhFyvUMw
piRKo7xFGxMvdld3kr+pAz5tTNbUJ8YeP/QyOCqm8WjpFTItCtrDo0ZpUbLZYC+5DDAA9qiYz+qq
m36SooBC8cEiguD2D8YrWHY7lOIpUgR6ROZibZluE43qq+9Fh6UpUp9ofY/YDvuce74Aa0yYNqzY
kIWYbOkW7O9mqSCO5RzbsTKOZ2cixZ8CyOJdslTRVZ/o6nKUgbm533bHFPp5mIOVBwYCaCW/Tjxd
oITDTrkJ6rN5DqrtKDFGvV/KMQ/BvRewFrg7hBWkVX9f9fmCTmrEYm9TVlsxee1WaBQW8xjYn/YQ
kPMYZmACgVWqH1rEphN92hQGqx2xTbYLpgJXqpXm9v4D/ai2vRRcbEBmA7v0+bLenYkK1RQVDBgn
x2IsVrPBTJtxSroTavuRF6H7OyHYhsd/uAO7v+x7dxc1jg22D0KI8dpsfIb+W28TmQ8+NqArb9O0
lXk6tVOPSmOYnqqcettyTlPPSSybXJh2GEA0hzHGq7Y4MQzZh8Ah5mCSr0A+ocTer4OuQiSf61aU
KKCdWBS5Dgfp7QgS8K4PUKIbXFLrnOqjU4sgx9ROsR60XxUCUytW/X9g575ESt0jHS38Ni9RxE8R
P4FnR6Xg0h1Gcpj1q/Uga0r7sQNyCtcXudm1+fgrIdOpgcWPFAMup4KYwSVqXDvCcVambZfYhAr5
AQv81kUd7d8VZUscbVP9oszp9OVQX6+kP/9imy83rG/Kam7iMPr6UVrf//nvq2+fz/X5Y6B+//r+
w7h+/9ez6rZ4hWvjt93VdbX+zr28798KcV/l72+eH/zjhzvwf3DL/ctnfv3Bi3/uCvz+xt4fX4H/
/SObfr80v3/HlzvwVD7C9AsfL2XA9UiFT6/4dgdePtqT1LhEt6eocTWM4D1f78BLvAnXnRX2Tfaj
D9zf+n4HXuhHQATssfH9aBzvlz9zCX4VZCBFsTaD60bAF+xygaI79JFFB3nFuyXG9boArIhrVTGi
pREBSTaxmGSD+z9yuqFT0V7c0dFXZ7l7/X4fSHfCey8ZWsG1O1zDVLiTs8qzemzTxAujGMPbHF2C
jgj5UKsu0KiRq7nfoAPEdk1vuvS2zXuQJveLX68lQj64bQxjOEaHGCqt01In2qqtVIIeSuuSuCXJ
BPeNasuzsp3sm26m2a1gc8E2HrYT/biraHnWgX88kU32UXioB8xGKe51AOzxeQhrKBhImdX17CV+
kizyMeFp9E7wfrzso8k7tRS+QoT9mfcVFDanUdtwpONDa1djNS6D1yZ+mgdieG2C2WxkGiTeVccZ
dD6UcjpROf7oYDge298jQDOw/2iXQ5HtBBqsJ0kKNjAbY1e1k0wvcLPH5tiw8KazZgKX9FQvLflw
v4GP6RXjGJxZYlSLj5FYCQZNNLOKpr5XBI16qqYkSC755OFarBe2p/arf/RmXMPa76Sb/YQSq3aH
0oY5zvspbTI/zTL5GPcQPyai70CmTYXjA013HvhKl2RjUZyIoyMKBoIgckFX46ByJbnqO27mlOd+
Oin5eEimdBsOlGzQ+H/MwTtdpHu/ul+3e6OtfBYrJcjOuMcAklyvSrppIb3K0Gn6FT476YOkJTw1
AVKdEPOjCffju/9P2Jcsx40z3T4RIsCZ3HKoWVKVJlveMCzZBkiCAAhOAJ/+nurV7e4/vt540y2V
igQSmWcCZht4uFA6/9mbyGAEKaytgMgU5SEnHfq5Ws7br01yjN//+zv9k5vFQsHjw8dE4GRgYf1n
QUiI10kgK6pY2rB9TxY4IIveozOgsGYG6q3jsAPswnmXY94jLscRPqWFSyypBiUjmvdcrv/Vvf/7
GcAIfzcne9i8MJH/Y/90KWVqqp0qZj4E7kzr3hVyyrr1oWn4f3W2/9eH3Uc91KIQlNw/P2xzNOSW
gZPK9Bqdp4E2+4hhNs/HcNUf//t5/3sN3Q83D3ZaVIa79vbvOyZGBWqxR1SxQiu3D9oVa6jX+j99
pv/emXfbWgBNE+ZXnDb/eIBT7VkExDBVmFUuD7D8iP22rlEpAFioO/vCviix/Wtfk+W/0jv+XW8T
NHhoImEHROX9p3NvkiObrMZ35ImP021uNpf7W9ywIvZbv3uYEV1B/2Md/x/PNbl7I5C2g5bvX5sG
EjkWyzruC+5v9koANb2j8qbl/357/6o6sOzCyoSTBGUPyaX3//7/TSdz0m7tdpfcSuORaxq29UM9
pOGpa+a6sGGqXzxs3v9Qef6liPtb3UFtTeDjg4wZsnpYB//+qcqQhQQLphFA9jDKI/0DBFNvdd6N
fEsPRICi2C9dKtZKqhkLyomY/WpkLw8jXbbs2NKkCw6gfr3/8nb9c5BCXOL9oEnQy9/dDv/qZwLV
ZZNbiCu2SKs9gIV22beIT+G5h+EtT2TSnicr+bXuocNz7SaPY7swbOOt+90kGagfTMWDqtJgbvb/
+239dQj87cHBLgz1beD79xoHDvXvD26xzZbCPb4Vk9em38y09D82CIhgD3CiuW2tJPShEQQLE30i
2kBvM9avHGjIXKJB/BYlqzz4c7IkZYZMkFOS1OtahWZOWDkKY12pN42S3EGlbSvTzsuQz5jGwabj
YdnSadn9UgaLqVj8btl2zqbTultl7+tCkxANYKgB9OeUWWh8Ypv+XnpP2sNYx227s2oQ6077dzjZ
d5A7Vj7txIm5bG527L63DG0ZGDUObjLP5unZGq+50qCWOx+8GOx9qxVfiSdcQde1F0UKnI4VIZ5J
nTdksVfVbWTOuQ3Ss8/AnuQLCIC5nLY+7T7auLWPDQ3sVP3vF/PP4oSqjj4e1tQUkVce/v37e7Gi
s7xflCzIo1h2vSwCUYWliv/LooeJ4R91Ab48/H7kXAAHAsMN0PDvH9Xa2UyZ4eBHoPfmP4lPMpN7
1qmx8OkdYtjMCPJOek210VZPZTsFV9B6LK9pvYChmQw8Y5ZFj7FkWpYszvh1GzfQsvwSwH2Sh34c
g4JcQfLiTKuft67fhjLAxuMV77ep2CT8vtBV+nlS15vZrROs4f5CSN4DbSjGFUC40quoGqvpz3V0
B2WH9js1HTN5WnfrSxMuYFzQ8KTQBqd0LLgGoj86b2vLeBhu95LY7AZENBzqOtFX5Daky6VpurbQ
qYrNvp1oDbd4ylH72VwHJ9SDpOQyNDavoWXbCtF0K63qNU1uqzbRQyd44XcgqHczJ9SUdUYGDWxY
x3vOnd1B2GJU7s3e9i1gzVGHOth+4qV7RTgCpyoHbuGgJgDAwnzEyWN2yB1bXlFPsrze5rEYdZfk
8+Tam7fogOcT/gpXeUNM4kO2peRE+02VbQQWpaZOPw9h0r34Pu9/I2pg7POMD2OSeyIavYJB67uH
bu1pzvQQ7I1Ijc7pOGZ/jPag0QPlHH2vF2kdiJYtZXkT2KSYgjGYc5PY+Uqberh50SKOUNo3FwmR
0YlMwS42WbozgQ3OePj0UbrQFGAl232TzmNQEC+aTMXkEE4HSF9+89r9IC13GCXnNftusKKeOYl0
rmZkheUKCVq5WL3gA3Cnd1ih2MylqN8jZDRc4XcY82Xzf3ktk1UL5nbN0414a6Hc4naZERkIbcDE
4KTi9tz3UfSsMw8kJvKTYnAfbdDl+DDzx7pEpYVCMpW/X9LZg7Cg1l8Jj1+adkzzGRIGt19sv0EK
u4kNvpjAe9drJ0H0M9/f6VbTGyTmLG9pZEvCNIRyzfZlkG9QzEhIKsYF+krdBfMz6IGpEl027OsM
dHmJ8U3tQ9ChRYyFOJWoWiPw+RlPsCUEGlFCphOSqae+knVX10XTmOTVY+0r9+uJnTC0iGNnaMDL
Xjbj3s90BLBxcuLbaCcoIFQXCVQMxnCMIKejsELN134jdC/sSsvZC7cHNsf2hDE7xuZuPpaAy1y1
5qUOxATidM2HOdhxur2bNnpvMTnmd9dXbog8OlvbasU5nq8oXLnPV13GpO92YgBDWG1LFv3y2wz0
Rq8mTyB1RdonrcalzjcOwtx2QVOwCERTIyzkDJ011RKy8LZYjzz5hl+VmHRR+ywoloi/ySjyjknG
XvQwDbfZDc0vvsT9USpxaafxNWuQDxD3PpZp9FPb7WeXGNHmo+yWH+h2fmUhDjdLlk8DI8v31m0J
1nMYHu3mdwWEJ882Y0/EKXmmQ0i+tfX2FNlkLTrWfMCAaGTzlrLsF189W2ypOznKHlCkkIEyL1Uy
jfsB5F+ZxYOEOi38YJB0FCLynzwyNtCo6B3YrLcggR+/p/bMYvsgGZhfL1ZvjHjBPnLdH5CNpU79
jyzSn5Q3b1kE228cK+SmzUNawOT/E0I5yNI67b7Q3z3bYHsFL0d3BDhk7nsERKjWslCyHyDNYBeN
NSZ4nS/Gex5qlhYgSIcLRPK58fQE0NjGhVEtK3nsPYnQ4Q1tC3IsWgZpQCfyWijAPDr2y1U58thP
oNXnfhX5nUfAJ9DoZGNOS5DrUFj3YBo5QoMGFqhH6WUtdAT1mk+BTjALBQcigQuDs39la7xHq7Oh
QYiGymKfzI2gudDsxQ+wh1KpnjpHiwzph+iEm98p5+ER3VuUlma4q3VaL/rVofFALllPoJoQ0fQd
RLVE+obQl1Btughlt/N0gz8dBOeB6OWpg+4a+gTfvoTETAXEUW9QkZy3xJjKZPchgzVz4UdDbvV2
RDfxsI1Ll2cDIivhkijFmoWV8PszDNnfZVefRiPqfWMltAvhXE2QchSA+mCiAEVeMtPwSi/p+CgS
8Zbg4oC+AMqOF9Mnr3CwkFKO81s7eTsSsZtA/5UDpbC5iNZb16ZfQGaXAjWWwZIfTZUm/Gv0gaQv
PiqilInLE8P6QpIxKjO/Yw+t1l8+N6eBd+kpmwKoeIT8k5KZQ03cN38wHoJlFTWtUqf4r6ne5NmI
qN/B+ydeQlim37Z6wEvxeYbuBiovGHI1CrTHy451u62je3TNe+ilXI418dvvsw2rDqDGDCHrQ9PL
9AhG/RmRdAdvXV56qS/TrJ/laNvv1g63BrkUBeGJK3ydfnlOsEpxERy3xfjAs1xbxU3d5d5gqhrE
MCDp5nFDdX42w/JMI8Uh+7D7OHZFqOxDMAwc6z18Ux2GizRjeTqwK9RYp4FEl80uN58PKHTz8uiH
3WOX6Nd6W9BxArU4dOvyR22TQmCGu3DmoW5IeVl8OOtWBgVKSOifeMygD7hnIZ2bAIqEyF/PHajp
XPW+X/hivaQj2w+9gkLAX5JjPdpbILH6dx4eZC7uL7yfPhK2jGViwz1BwRmQdMW7R8pgrgSBlPuZ
lG/Z1H9hskFApRlXCMd85BUaAH9Yi1sIkUjiHofRnSbw9VUwZx8o4FGhm+1HvTTNmHvQMeRB3KJP
IewCWQ59CK3QsNpEhUq3+bb2WJSALvrcdcLlYLiRfwP5S262iZSI06gLWbe7JWuqgXZ7nnKQ0g7/
z9Q8d36Gkxye+sLo/udKsqToNvmLNmTKgQZksBJPeRpKnvchN/m4BE8SfXSxrgiHlMMlFtB11H6M
7J9M/2Srd15YZp+6upsPEQu9EuKhoSSOfFt03DyI3iXFrOtHpfq68gAwiL47UvFaJ+xQr650C9i7
wTsjBuQBmpGKQtSzrxFnUaxQCeZDN6hyqoNqEcOvZuFfcdIc2f3Z8nh7jaiRudvC5LhGpgN7Y/AT
PWA44wuv7LhO82GL95o3e7KKdhcZ/5pCIhHRlyEK650dxn0ckPcaUxt0loXnh1d0GjsKgUoedroE
ovHLF8tpbNR5o2RvqM9zMndZPoKeYp1DeGJ6Bar8Rvv6VyvDXTRFFZAjSA2aSqnkZY36p22MBDQb
3UditnII1jcF4QmfccKOCoqLJQx3k2866AzFFfip2Nl5UVDNwdIyBCIGBtbU6DjxOqAsLZVsx8e2
XdGwx2MuOep7UK+HzGIVNDLY82hBeuNqXoZhrAwhepcCT8uhdLsbgdU7nSCjSiy9CEKffZY8hj3g
JuhAzp6a2krQbjrFLoC6C6oS+FLZGf4huVfRhgc0EQktXpz9aID2VHXnoNebgqi0mbs61563VF46
CEsfF6m+krv5LFnb9qJSdOTopr+l/XBN0lU+zRBqHCK/wa5JcXTDP2Z80hwCV5O3BlPJK0uzz3jW
gIuS40KH5zQmrxGSV6cRAKGNwz9Nki4YQ6HnWZLkB81akzeQXyK+Y/DyOdgemtSXhY9DAC328gF4
/ec8pUlem0RXkG++xiuSILmHwC4ptr2FlP+U9sFrx9IXDk0/YI3hBv7mljCrHhHiAAWP2n6EKzmZ
SftIh5p5KYLk2YoFfcNYQw3L9JV0jSgg0RRASJMjmjR4EaJxl1mDoAcO8R5A86emXpJihPViB7rl
pob2szNznDvCn6AEQ78F3aDN03H4E3ri1o8eij9wpJzG+n2kfl8MTv9SwXrzdBYedeqCN+JBdORD
yV+Imrli9kZ7ggjqaUoipHL5yI+LWIuckcFBoZry4WfbzxdIwx8aHGAnaPjqEvqjuMR51dAcWGD3
gHW3nW2zfExSxIXsHeoc2pENJfSSZI2qy96L5aHm6otMnT2B4pyKhDdPw1Q/ybE5rcs857pvs71W
E04dl5CKhGtXeEavOcydfqE6r82pvxmYueK6bE3n5Vnbvw/beEhSi3KGypLTIakcAmAvImq3u/qv
3Gb5pnryGwG16ZWykT/QdHAnlQz+rm/wmq0Cdy0gjXkIlmFHu/rIV38PYoh8LMhDKWJB9hnUc9Bp
rvVeCnJtU7lLR/fOluldZc1YrI4dE+ipUc1KOmUNVIvBRU3jTc2+yH09XAJonLLITUXn7sFCGk1O
1/PnOUteVQtRVLSZ60Cj705mT9kcHOaeegiHwGMiKQh+Ma9Vy8a3cCNvXjPQ85Cq25qy58FTz/3s
kFy1NR90GfaBxL6DqOOyCGWRPuyfTJSdts0ijVM/WGowlmCCwVG945NFjVKIQp7NHlrYCjjGEZIQ
DwfLKB/TSPkedKHSXXzIX6thgQK3r29eKBFTmtgOiEl9zHS/C/r1vRd9WjLowqyHodZ2KSZlD0p1
e9+72ss5TSBmE4nOYJwEsZab2qeYWdUSpJhR/U6VQ7uu8Q5qSDND/LlmbxgYp5eM1lxA60a6viRW
c1SVtq2hbg48uj1GAg30c9wYHNNugqDwEHULfxigW75ZpoY/o1pQ/IgZ0TIOCKd79IWBbNJrppCc
agvMp0Dwkv8LSE70TpbeHghSXB6nIGbTHuIm+w57un7STUrrgnoNEbsGitMrRBA1DmtvqeOjgs+h
miK/gz4XzfZQ0nGdKz17r2rhs3eZoyl5jfXErz5Q5XJm7mnz69csdTe42+intTYsh/Qn6h2kx+4z
MPACJtD5QkfdnmLmoLD3eNuKHSyw04fFA8IKG+/KRASjMEj6bpHfz7sEeBYZMSy0/KEm7BWydejF
8XdbK55rDM9im68+y24AgiXE4CsCR7PoyXIB6MOp9sG3kLYVrB7rz4i33RNvdaXapCtaRSGpbtPS
DeHnYNKk6v16PQqQxKjtag3xQ1tUUIK1W0QGp4xZ2QkabFbJ2KonJc15mZdvHTL883Gg86tJ/A+Z
6vcEEXa55wZeWtrveT0CGJGqO7Q2Ihg+ai8HX7WdmwzOnzbh33gXDYAhDV0OPYpKLsboXbhUvPSa
ffd77FwsEiRpdfhyIVFBmYgpyNH+DVteKzmlQBA8TKBs4EHJF7OWPZOHZFyOJBiemxky2k01Jbd+
fQbP/qm6Vu1hrbcvXJN+ucx2lj8xoLHPQZr0KnQ37GyTimemfUC8DRTlbiIRSIX1GUhl6Vh64mu8
Xe2Ci7WIYW6v5hiFrfUwUrW8vVDJohfs9J+jsdcGbf2TzAzE4SlSEatWWvKGiRjQaw2G58VNZjvi
fDS5wQn7qnsMe4i5aK9JMrtTsmXfNirJCfKSKwvabyFeyFmFEirAJNveCXQ6+YbubYQWL6VvQmG0
n6Ggq1Y+9W8ZhI7oxPvoxWMMXyH2OIR8QXq005CVsAasV71l/CtNk/gLctXlfRYRjNBT+D54ND3z
phdPLSNoyJGb+CDSekFPATod4Yw0bwcLCWYCKnvt58JqZBWk61hR7oHNH+1Xm4wPeC2g0lbzExS3
KE2kb8hogAuCA4bC1tn1NhsAuoX8DJ5EVmbQ/XGR03xMlegPzVLrg9LR8hZYV7eFyeLvvjf51YBu
ukBP5e1St6BP9G27o0plNwBJaUHnOfWKqa27F41JYi9c95UqDekDgeShJYrlcBa8aU7KbtsSaJA1
K4YevVuDnKlSKDe2e/zeWL0wQ3sCY1hsHia9AZ8KgoW+hVGNU8DXzV0e234AEnGAT2JqC9Dx3tlH
3tYe0kOgZcTNBZ/mqwvQN4soFselq2U5IZZR5IOxy26hejw4HSWl7VfPoJgLclQubh9NH2uILUOy
5jAnqZ2KA4RapIy9QCgdPch2vpDe70uEK4sPMTX8Q45tZKH6WR0ItoT+9HlndneP4W/EwOOJeIFd
cuRKmJ/3FA37BMJc8Lw1o/el75AyBqMB2SD1jI4Ee4PdPTxI/jsjpi9LESHSOfSF1uk42OltXoAU
pckEN8CIRCsIjWgDL0sOZW4fHZwxgCQI4Gns3zWaCza12c+NQjOPKWTjGVrrlOn6BKWtUdCfT1wC
jgaIe/KgWw5/T9O6YHdOs6nzuN+k+dHid67fA+SEBo9eNwXsM0Nkp73QbYqbI9bgyCoK/uB9RADz
nX6Av6yCj0ySHBpwTQucBiAdHdp7hMnN1NsPkJZGRxwKscKsE7PmhfZh/Ml6Fl8HTPZwUf3FG5ih
G9sj+lAXonOQ42GmjU5vYkE3dwqzJQl29TTC/wD59/RNxcLjhUTc5Xqwiw0g5XMWdD4Qj4S0J+5b
uDi5m4OAF6NvQ3tajRP9YzCE9irc3MIrAln7gS9LnBUGoYUYpAAwArg2CKz47IeeFn1PU/V78skY
PrklDvu7mC+MwIlFlJUDWwnUulbNwwH4O1R+lseUVGAp+yzHEUUA6Sw6gwC+qacUslSFP4/4Jebq
vbeRG/zlgF7T4bNPkn3gI5Z41c/IL1q/qxY4c+Z9kbUFIjg+mU7vFjMiRHjSKCeZNxwWYMm3Dbhq
mY7cO+Ntf3C0r3yZf6cT3aouWbePUTTlX+YSN6YK3Q5AOoxWABYqt2LEQVhSXLoWyMp9Wue7UOkE
M+UPw1fEQNCYgB9io7fDuF73OdJfuoKZX02WHhay/vDYFD+qeKF5B9UyW9jwhB8JX4CNd69BNkfv
FGEZhzmyn+kU4oyG6vswoK2uMCvxOReDn5wU/ta87ZIUrxh4ZAVzjQQw1y1ZJvYhnVQMG41Ik7LN
FhQCa2IHO9KC4BKpncUWQThGcJkTKj9ZuLKh6NpmCRGOvfYBQIU7r7rzVr9dD+3YYHKHAN+kpeQT
BgCVBJhDMCDOM2Acke2VSl14aYbWqWrQaZQV3OhGVsE6xMlZNhB15kr6st9hwaTjLoBZiZ6TfkQC
Tz0vSXzwVUOSKoShAVP2FnUPSA2j8XnVNFBHvN5mO3iLD+tNbSf83UkyoFhCHAK6FbINtu7UMPnd
Da2xZa+480EElw7Z1WAMFoJ/HQpQmlPEIExloMe7pVbWFxNm9bSzMhs5vPyhpqguKUtzhfhDpH56
sBy+dLDbeOdsikZxoA3cLgckpnYa1z38VSaWtJ1hmYR7rrmGyPzuH7oB/E1J13mEiTfQbNzyLO4p
echi7TcH/OYaSIXh4uxNKdLLAjM8sdBglPKTzp0i1ePIC7vxCWsYtzGYJZhIFUCRsL7PmYQJCIGx
TZ7BxnToCeY9IYBjXDuqzQGCMXgLt/V9mEYvzWs9ZqVZQVMyNJiPG5PNEaTbH3gmvuHIxDSFTvs8
mMA9oW5P5yaMz3JJxaHnWbyHLuEu8VgB2gTRtIf9eKvurimk/Ziw8JCnuCcyXOELJDw3d5bdWRBY
sAXOwa85bckO5Hj9vZb+6N3xM/69Hxu+7ka4uyTGedxBcADWjCZyMZO7SKM5urcGayEag+EskgCI
D4ct7LG3zh4Qmj1iusrgPd2Qh1nVqnPwMWqHFr0f5fh65092MwIPvlvTZVjmQSq/BtK5ajbRhdVd
92mZ524EKZi3ZWzWZr+mMFIlZGPHjdIXWMwh7olos4MOIwZiIxJc8CJGGBmHbNwRZEqeGpSI4WQx
ee39WfwWDD70LquHF9/4GF+AvIX4Jm5bMeeZHxle2gsHT/Kja+SKUOZsLCcZSoTlwtOSU9xnslXw
iqJthT78dTM0PGy41+UkvdpeEXu+XhOsuwKJT99CuSEICJSs/ykAF4AhSya/BJXh3jowqu+8C9St
85LvSN3Q5er1adXbpb7V9axt1aXu2puaojIoUSS+1A+pMQlQ+Sl96rJ5rYHZ4T1R+G5BQ47dcjQZ
/Cxp3GWfK+6y3etlVRdvleNjUNM5TwBFYsyGbSzm92o38HeP1sE50fOn6XxRQdN3TJraXpwd4hIn
xvSYTUlwgo5Ig0oy+mfSdE2NeG7fVdCx38HQNljUDrRhUIloqJsSYRHh50w4m2FzkYNXjV2PFdat
sfs5JF275m1NfMz3bXPNwNB956Gbvq8ixTER0BvBb3oIvC1+mgNQQOgt5HaioIiz0oEbe1zRhexG
IpdfYTSMN7nx8YocylOLaA4CzmRNDkAOAE9FJgAi5LUR/EOd2oIPDjcc7C5wZgfKyccxZPRgEhD+
SLPE0Vx4c9vt+5aKKoYih6HwbPwHr+N0R7iidT7db3OZJ61RV9MZii0NI8KKKE+Iy/zzxgEOImDF
Bx7S+3C76YiSstVhCB0Az15mg7x/B9XkHqRjBuKO1/4e5mDM5QkRtGCr3HZbSIcHRhbzmbg2eGy7
5fdMJSy947AdMa6wIlH11JTI8qdH2St7HGKgZlGXRWevAV5VbzTah8MKvyrCIsOb9ZP1Q4/az8p6
GdwD8naiZ8lWNB1w/1bbJtNHgDRpDsfUYYm2A2a0ZjfSucs1tc/QfZBXhxyAmwHzhaa1UTssfUgg
MtruBtEE30YvwnRG6yg4sgiLMLdWJc91A5Y/Va04ZmbJDrqd6wM8IkDhmqxsU6pO2K3HTvLtA4o5
INcM+CJtY3MjYT2WHB09ptax7V5m+Ne/w1HFHqOuWXAs+xxYTew/+TZ7Ry47MFTYstv9PZu7pAr6
AUjueJF1WY+xbfQPXbMF+xr+s+umZ4EOQ9RY+jz7Haz1+Kvv5G/RyrUwwzz/XFo/eYSCfxhzPUNl
mowzPge8HQhtW1DQ3kW6+hw9TStOLhl3qfAW2LijXTiQAy4iWI7R3cWX2Ojkw+NeBPDMF5lyH6Pf
thXEInAZdl/RBCmJIj2G2r+CHOhFRdkQolOAJrD2YZGjQ9y1EP/0047099aGEFFKJ3UB7MReYJUF
2LRZ/gy4W54tFc9Izc+XtG9wJ8iIIYLMoBxhUchOylKs08hhGmY9cfw8mqHZZcvCztByTHgRKIcZ
8gQuCHsYC7FsLxtdVdmhflbLyrwCxl7IpWhWsTl8TWj72UMTtkOSCCtB+lVou7y3yesOgNPbU5+5
H3r0xirFs/lNFI4i2C2bsIgD97alevVy3SDMFPV/c33e2JSfyNZn3+q+7gFKJrjKAdebtCiTSz+2
ZVpjJphXHGL5EElyFgQTs1pW8mpHPZ38eXVnhpM5N8i6OWRAzAC02/FpHFKARglssaCC+TmFRbng
EGM+pkIDJwe07MK7VRn0YW7vt4/JNIC6L1to0Q49vKOUQJKEelpJ0Ue7ewz8LtzgHHSkT0oNfOWB
eTHwXtoD9mu8sfDGJDtPMBDnPGLRM4JO3WVz8/AW1ZhPe6CR30lMjs6Rk3Iz9UtkbKsLkOqCTuZH
M0f9dZ6j7By3fXPyETRxGAwZ3+o09M5moOlFsWH4BYCYnhsysLPnScQ4BA0uSGEtfYKKiyCYAAEC
ewMqDMQOk0U0tf1BOwgFs/TeLiqkglkbdJUTMtv5yNmcwE1E03WOJXlMG1ATDDP9qyY6vdZQlVYI
PcA5zja7FYsT6pn6+mcajPIyCpyESKlZ1CFBYFfVhK4tJuumz2wCky8gnM4x16Ey9/45tpi6Hhyg
7Ge2IoACDAYbvAKhDtmJLIAT790iWB61VPXgdWVNE7sHHOKdklWQnNf4BtJAZNWuQC93nRjHU2xt
hlsYnEtPqpuaO5GtfsBOWdsDdnX2YlQnWNHq3pY8GUcHtpKog7MeakAjpspBkgbLs5sq6A+w25rI
mG81Li67Ry+kGWIM6NKNOdA5eraGhCcGuMQvgnlI3kLm0z88ddlhMmjHFsdD+qajeLytYUhwF+3s
PxiZmBPcc9/aIe0fLKarW9BG5tTXsXomvUNqhmZ9cIyTYTaAyv2tL1YQYGUgYZGeqHUPgO9FFWEm
pPkCqF4dBUI5+jxekL36QJlZwpJMzCAHYqJzoSItv1wg+Vxl/lYjRmLqcHdFnYE3ITgLEGMgYJyn
WDZjtrRY8oghy5CW37SvvnZw+UH55v8/5s5s2W3k3NJPhBOJGbglwWmTex6lG8SWVMIMJDIBJICn
Px91HO0qucPV7r7piApX2LI2uUkg8Q9rfStKiq73KX9tfR60rg4caJRrtQ+n/aoAMch6Qxu78hoy
RVgRawZMkSusTw9WTqPwAjPBZ+mD+o3piBvd9zIPS0QytrLfPHQT1E1lkN1EbZtuacYD9+i0jBeE
bLC+z3nHWsObJ78DUyntZWt7Y/aHgCvB7jNEiiXz6sZxW/ubq01/M8Qr54PvkmWQuutFxuz5snpq
bztjpe9ANr7lM/Mb32e/XfmcY6YoLlUVznfuLKp9KC0jWf9dG2Sv++FF5jQIefWdl7ddOH4puMgZ
FM6Fsy06aL5d4UcMd7yKnkbKBmZZrdt7H1VUtkNoxqlHoX20U6vfgIBE/DK6Zb/NnLQ7QGvvi02w
NB2/U2CFyIwi0o6C8DsTumKv+vYAm9Ps8rHVtzUYja2qK8GKChsCsutgI2wULKXy432+qObk0C9s
3Tn6HocZQgYEk4emt4f3EuzxKe7STCf10Kvj6JCwl6eIHehzQUH0c/bA541WCM0dBuxyRl9qumm/
YrbZV/nCgHjlS7LyQSYrmwrrHIu1eZlgwuEZB2xo84ft7Uo64kMUS5fJ+5JZ6w3nKntYEPE5xROj
LnagHgsf6HqWF+3mYihPOmspz/kz6HIc0iyJm15s6xEZCr1IdpwC11WJL8y0yxCP7JnsWfBjjPdk
WCXusUmwAwo9hFaz/3Vyfd/i4X+9+kBLHmmuho+1LczRdmVN4RC1ZtNqS364o8/SVHZe+KF8Cz1g
qJbmdkj98gxPj/dBvZey16JVvrJYE2sSD3zaHM6/SB1j262ngtnq36itf5ms/6SsRVaJEicggid0
Mdii8/6rrLIjuBQKS/cPyfwaqYVsxCYIyg3Dd4Q7HiUCZ9a14RzC9LTAmvlkIR+y7B20wgQT0wAf
TZpCC4F6gIiV03B+iNk6Uo2VM1i4dXBHJ5H1kFt/NMPCAqYau8b8j0b4P3LvvXQN//xuyPuzH+//
0OB3+KO7JjLr33/U/4fePkibf9Ls/ku+7V+yuP/p7/v1t/5h8PuvEHuzD+JRCNuGcM8lgGKIkFsr
+i/83dhrkYVf2waQUv/L4RcI3H/2NWoHBxpXuYeC/h8pt17MH2F7QZdDYg05KP+Jwe9XaOI/L9Cr
PRkkcng1kYD3w3T3m+53bdLOgxfTbPflc3MrN3fb4/nxnPyMk6P5m5vhXyTG4NWwQPGbXr3RcGD/
ei80jF+FB35mU6ukE+IYqOz4p88eyd81w/fPpsH/7StcXXIwg7j1fk9S5FHWgynhFXo2IwznRFb+
P77Cb/dzLEfjNpJXaPptwe+A9u//5hU84Vy/Eqbnv0Pt7TXTQWn5PFfCxOLe70v1N6/wKynin985
LiEfW80VKxZxZTm+85usPJMCs1CJNq8eOm++RVoinlfdRO/XvYF9FixUWIYN2cCSJWpvW69Id44M
69so1ZW3pcu2y/Pcg8ZFlSiW9YMFqGiOnE/KPqR+IRivW6JsEruumIT9++/4r6YZ3jwXjo3pEqxi
hHPmd9dX31UMLvqQenK1L2L4ETGP9jqxu64f//0rXb/Lv3xMvNK1W3aBSnCzid++a8uzdS6uObrO
gnYsUuV5CtdHvGX/GaX2f34lUNpxgCPG4YHx2wutNRykApHBxhuDpAH94prurYjNx7//ff71kwsd
8rs8TEd87f9y/81BzTjYXogzDZCVXAVmdRt9mdvgaJnqb17ravD562fHAw/Py/U/oC64v93rRVgN
HpsddzNG86llkMAqE1nl1tHn/O8iOn8Bv397MX4p8QuUzb/t3+wrFQRPL5pzitvG3dbBm0B+GZ5j
cF/Xdfr0pChFmwsdzd8caDbE73/9PfE5McqmkuIK+f1qNJ5UaFxY0veOP76E9gSyZ1FxHSK9Q2ff
mhh+ZLfUIbowC0vK0K5PLvrwHbokaEHkRxTdEeltcV92wGe3VSDbfAvdh5418EfrQ2JHOUy+FM2W
Xq49E4QnX5fY4Wrxx3Ig1K6wv6Srjr+mxMOgOUEyhfbv15zODuoRxWHDgG1XuAHyOS+TytqWyFou
pVyHUxe1vwB9ZvpWS9MGewpN8xrICNm/6jEAYRuInnxEv/opg9PTbrPeW+ebRqTCPWfSiG9My4qH
ukqZp1su5LqtCagUhQzBsbhFXDy5FPf04VfVt2jHmJ1HjNAuW1iNJvie7Wejg8I5jxHRDzfxnPXP
/WrY7rEbVvtFWvpHsWTDg88o8tQ4eUtDl2GDGRqbordc8i7RcnLUYaLPuHU9AgRZy8Zs7vIwoqck
09FiQBfwDMQoZMtvJeqNAjMAeCWgWBWoNOBEOpGp0zdwAZfpM43G7txnPdKAvhePsaujB1s5XdLh
sb1Ea5qzFQwYeGTNWMJ980V378Td1OyniS7tOYPihuMVQR1j2EojVtUWTCB033qyUJ2gFA22sPOq
8aCdHM0pmKxwSdyyM8+yDTM2fHA3vsRrfFNy3h0hnqX7PFLu4+Tp+Nm0HN80GymwwzxkcW1haqBi
YLFvpxdLxf2wbRjXXmQBNf6GL9PZ6z6cE3Bx083YZQxlhGIhg6mqbF8Md83O6pHh7VuH4+MyxhV9
IBaS0L8MmWFkwhLzTTorCyuCzRkZUfh7XNUBOn2E2uG21zTA+6AMWK0MRaduxwHcNhOtsrouUoqT
A6yse8LFIuR+TvFlnRs+yvs4j/oTBBYeHi2j9uWl4tpxD4Yfx2owt5uK0W3dk973MnhFvRuZUpxh
IQcJkyGzsJHouJbpw7pony2IsOA4FqwyBhHWN72Z8vLg95OpHbo6RziA2Rk4fp+wwUNfmtPBOrKj
rs0zkS/lp+7AcZ3dOUWG165thUixQ8e2II55CapWFZfBvcIR42Jp/KQPVAnKbrhaobxRxymzBMc5
eCHdFyqCoXaZ/anQOrVKBGPSdbZ6b6tYefvC0SZxU3fYt94SP+cetglo35PeMOocPp2a/FjPGs3R
Wox6mOGqfsk9T/50bOMdS9E4+6K0omPJfOoz6olM8bOC0QfqHgSOtlcz1iC4dDQbvJbTUS+R9arT
ElhfaxoRbspszH90Yxw9peiHra3FVPodAiCy/lDW62cMF6vb+qlo96GZ/BvtyDXj1rWD/aTT4SNw
8+hzWRhKMgMd3YMFVfBhGkveh+Vjd3EUWMQiwPf5GerctQ8o+6zdmFlQUlsPoWMinTmzdvhJcoMq
0h+nQ7XW+uKty3vXyvyzAW99sdty/V4WQRodTNPE6FtDBHsoqnNhDrPllDmK5LR4XbCgYT6gJz/4
eHRVIjjEi52oRfPTDD3NkHRN/IS+VAUHETNuOYuxnZ37PCy0vaOPhBFb+WpYL75XCGcDnRNZXuOj
MTlahVrFJkjb+TFl69PfKrusx7dm9A16jF7UXl8kQyG9hEh4BpQ04hb8rxxNRzE78wvvu0087BGI
seZJfhnCJt6OjcfR0QYmD/bDhOP47JYgkI65RR3Gsh5jKDsVc0BaZfeHMCy7H0HnIdwOS4fREhND
A5gOfX5Yx6RkTkJbT+jqmgwdMj6VlRjB13ac/R2LcHkTSzvPkm7M2O9Hw/IWSTdYL7YuxC3MgXl8
6ZWoGH2gwngY8GQdUBiAoBxt0Iq4xHJnH1SrdNFI5JH7WkdDsW3nTJ5rlakQ6QKB46ceDpvaVd2y
MsPAxCzNc6vgVdzUgnHjPoT06j2EIDWajyHtTb/3CmcsHslwaHaiGcXNWDad/ZUhgc1KofB778FQ
P156u4ZJWJoVQ0FvnPToIM5PsolNAfLD4KmVo+Nt10Auzjay04kEmWKweNj1yxxkn4Hie70LvXFp
N2ONpXRfjqudHWfTLyR7VZ2UBxWY+RyqKTt2Gqzn7TKB19vO6aROi2N16MkmJpBkbxT1OfNHf0rY
bMQPdWaceDc7SyNvFmJK8YqG8cI4f8jGZjumSrNfSC2WX9tsCeo9OHOhuL+jtTpb/grttpRd+jTF
3C3HqQqc4MizQR39WXcNwMNOHwqR+e9NhpEPZfAym31qT8NxZYP4nllm/Vg5AEJgkUXLrixi58pp
O536OmCghqAIs2bl5PYhE2p8gOAyhZcG/yu2w2nJ7H2lZ9VvuiV2n4C5Y941MyRHzd2XDQWyeHgv
xbNbaUE3gJw+IP1qt45RQ4o2VcUhbEq2WnY5U45slI/U2EdHDjl0hYKSrwjgUBmG7gmBnm1fqjgw
A+LFjhhnjxGN3FXjJJ6b3LeYiMV87xstVBze+e6SPeGj4+wxcvVe1zx/4pi2yyQXE6qUPp3H8qOq
gGzeNRabnlC3/V2PQzi6AJhjeNWpWiE9YuqNyoMxO0uy1uVdr0ItPExJTWapV1rwbEr0zriEt91K
aTVXAzIRC8Ym990UGcjm2lT1Dq4xGlO7mr2d24/t8M2yWHeyrkH5nLlSHD2/HqtLk5rSPxaRa1WJ
rdD0UXlmscWOJu4X9ZDbvjYo9z5bZ0HDYcM7fTPolXiM4VaM7gL8qc1ZzVHcbvGtOnLDnik7lang
R6hp9T/Wa0LjJsqG7jDRxFectSifjwh0Cx9081i1N7qqWKX0Zsh3bqOr7MnGPjolGhllv43WBlK5
1WZ7EiBXKii5vERs56dnAajULtjqsDxQeJKWLDGZe0SFnN/l3lodUhPn+2yo+21qB9k+4+5vcAYK
gHHrPB9n4bFBIEZ+TbosiC6VXQv9s7cIqnEmrB2mL/yDri2r5VlboWoKU91Mj1Nj+mqX4vaOEdSE
A6C5VnxpENVVHCSj3FnrtJwbLWegfkOMgZGJyLzsTaC9+sNIRKCQrUHDb3S32BeHYRlVL/7fi1gI
e76NwS+z7B/j+lvJw/W6gY2z01VeVWKNNMEZjGTwgM+vefhlA/001ZRlb7FoZeLoNS55pAXhl5S9
0z535bqrARtTTFjiiwW/INoyzdGPMznIFc43HZydxo6YN0RltwMPSRB7X+aRs4dd7SLbytf5JCfK
RVJJ5dzeoOBOvzXYtrChOa31hTZqXLdeIRfrOWxz9OjteiVB89kvn1dN4vLDCdu0/4ZL1y72Y9hY
I7qFQjXPfpVzhAy9xHOq4pxaa2Z71VURIT5+IeOd47KLwpkz5wjztPsyLg19QiMFNka4ySfLxh+G
hye1ogtPDIyLecycMfT6/mfrVVTQbVRv5rI6QXY7j2OzYUvpers2BhefwK2xTtXSM2jv8uxYxmV6
D7OnfpF6P1DKIzCNN0U8cQOI2R1wt/iEf3JLxcu6oY5c18RdM8RqqlqxVDtl727MqqO7qEfaSZfh
341ioYfymvFnDc0YHWUdHchcjc4YtJw9SVDWTzvjztpyNC8nI+LU3Phpjj5+nZld7zj/s++BJ0dc
mqu0Xke46vOm7KIUP0Fpt/a1RhW4ttD3JgtygukNm4RNFxaXrM3nod4xU9Ylq3etEjVUFZsxiL87
WBQtAsm+cw6pmlMmyOuKB4AoF69gV9iIQ2NawA2mnkx5shAuwNwt+6y9RHXQuRvIy/IDX2+Lha6e
pdkN69hhiBlXc+5yx11OHIv5iaYKr2itXVHs7NIs33kalC0+rMZl1ZcL54atIX1XoRtetR3yfVBP
4bHMBjzRQgaa5XwGvTqavZC5GJrZh6Ws+289eufbK+fukIYV6oEuHueN01dpdwGOYT7ENEwM0uHd
M19ux2Dg2MyGOdyZtS7xkTpxHt4MqSybl6GNVkp/vk+Esa6sPlya4mpLLTI9zVPtPlqwub9G2gbv
nc/Bes5yMZwnv/Y+58ZhvZV5jWDhYAw0X6cYVP4UpLDJeEx6RbdxR2s5W1O2mF3viRkz3wCyg8G6
ufYm1bzJ+oAoYzmp75LF3D3kdIBkDByrbyhxekzfKerZNpb7lWj06tbvUSVA3Vdh4gzKvSY9QANZ
UfC+48h0pi0SBCgQk8pzBLcACmhjeP4MG4TpcQK7WCX4cnseATqUF+A0JjiVMXX8oH1qhnisEwQ7
/Nc4nvZFNQ0ALcr6SdozYlOBOYXNBUYk04roEE959rVknfwiFzlxc0EK3/YD3I1OafGmbFrWdhXV
vc8salfPAYg+hgbpF0chbmw9uz9HTqHu8pWgtwRRco9DDhT3O7q24mfd1ShsEFLMh9jLl7sAbDVE
2EDNB9yoakmQdg33S+c5h8pnH/jaef5yk+uc+DQ7csA3FD7p9bXnYUM2wfdAO9ZtNfXYkJtMtI+U
pN2XcbIx5Rb88pAaNAWQ56bZyDGRYaCcBp9OU1qBc0Ks4B+CadaXqqjqC1e0jbjfK/e89f7RdTr7
xXj1M3a+J2A5vETpFiLm2qhtjTGgX39y0Ng3JVIGb58GuTkt1O8tOtC2fddqlPmBn+bdVbmLGY8Y
Ao3usnO/R2Bddkb13YnkWEABrdRoFJDG1kkaevGXqG8sWBKSGZU16xH7o8bDtiF8G8MMcGJJoMDQ
6YSVYfRmWRVrdTrJD6QVXndyNJv6TdUH7U2BrzWJWYtjoM2C6tEqovkLYv/mKejtbMteakbcsNQX
o1IA/64d2nddFDTHaXGrJ5UO4U4Qu7htw7q7H3QRH5F5TQXGVuLcNf0esu0hMF/REJApEDo6wCDB
95VwEfjjPs9FFe4k9ouDywPFgkzJG9gWfZu+9jBTDqvtWEmgUvsnDxTqb3wlqPU1kqB8Lk+KbIV0
8ytkpDWTvmmQ877gViofc5JTMMr5c4oGoGik2jS+tSYYEd3nscbNvU56bnHZTSBK4L1Xx85JmVig
stmSVnm1zI62QbZq8eAJly4tNvzPU5U0OXx9TwlMn2YhYXXTwbwh1Ky250d2dTltcq8u3jgNSSTV
Fda9gJwynGs+uhp3w/iWv6TjpsH9gWX9AJujWja2X2d7KIFxYvggom0YONMFR7rS22lQ/h/w3bod
T/r26+jr7VBE5VOqbXe6levoJ9fi+RVmWvjcsEcbKVvDsfq+sgd9X9AITHtrjUT9wMfB7QPceoGu
MXdyO4zoTuDYNdY92ragRB/GbJA6YEaE4jnEcByLchBIKmHYf3aFh25fMRdNlEtjsS8KS7FtV7Wz
E0sl4gRRNMvwXKXVvs8h4edDP33HaMTq3wsePPAX/VbjcOcdWgbR+8StE1rC2aIIJA63BTkbLEym
FrRq7nYgrvEjblPvI9WLeWIIRi+JarM9I+IBDdLBO482bV/RQuejw452ZVezM8VaPKfxWkL3KMId
7Oy02EsWVyX2ci6CnVr0iGU/zHu83YUdXvwJsds2clX2GKBQ9zaSbRbVL1fehkZsnp7Rlm/km3VB
ZFA2BzTV4kRCUuzsq4pGTV8IUi12cWP9GBZgrhvMMuKPdAwse2eljb1tbZTdfqrWs1Eh5usBrFd+
BD2vP0Ov8Q4i7PBRjV2xHBfMC2ZjtIub2RKTekR4Zd/PNV9cXIlxh4IM+WeD5nTT2EN653UFSry+
h4m7FS3E71tZ6JdOjpiy1HS7Rs7y5OGTRvSDos3L8SKqG/+QP+KrLo9LOtQISzzq8UOo/PFjLdow
vBFDM3Pago29ZSa/UB52NE2zk+UnALAeHHa/D97oDc2NYZ+9cyozI+RC3PlDUlQOG2wU5AtLLo2N
bcSYREynEtjn3sD4pJreBurgbzUSVLgOAa3jDptDXid5hKp6Ewp6sts26tr4iLQXKVEu8QtvKDv7
29yA5tpTssG2LNelfY0bO7eTglE/frApxp83oj84wG3B/lICoQrvXLfu9tE0hBpfIb0FunXffEOk
VWDW1uF4cvJaoxan1v+EpAUGR07Vp+UCC0lC49g3KOtmsad5WMyh6DE6Kv1YoWze5MBOQU/PPn5C
NXr+PtZF3UKYoknYh9RDt7IanGyTpRKFoczUh0Qav1Xwa9Smjpv0XdHyxFtnjMxVDB+pt4AhbMim
qNTuk9uFIRLJ0jsFDe9/L4zVpIkqI8omd3L0khR5ajTkE4/BoGsCdYszNvrBQPOPzmkeERgWZKzM
kXO/+EVn7wm8SOtdFqb1szt446FQTvHTratFUicAUdlFFhkpbYhFF+v9EjeXpazQSacoZ9dNr/2W
PQWpfJ+ZjDBn0PbMb14atv0mxf98thEJMVIaa9s9OasU42GEQTUhT0QYsPOaAAXnCEWy2tVZo8p9
aeVLtVNIJfvtIKwpfYEspIaE2Lh12ue+A36eXWB6C8kkrDZICCt9qFoU+VYxONgImwyxU94w378j
5CPGFa584Cya2JzvNsNxwmespriUXtv7SeplS4j/eiktCIhO8GnWDC+bpHIKgIDVgCK6dq2IlOij
F4nQftqOXNk4G0beRygzUeEfqCwLrwpDlgw6IrjVBycOrRB8czcy+ucjA+GiCcBpcm0c3O19/zkx
plt/DDRa9cNE3XtqOQPnYxuS0bdBBus8kmAfoC+rcIVb12r3mHmurY8xCn+0UW2LncFq7lUa6Geg
Pz5z817Yf6yFm+M5sAk4AMjfMIOfXTliGsGcV/O572dXBUygbbGnNiluvQmEBrGNmXrUmTMeTeeX
tFFAGu6HVBQPlHXmDkbllG9De5YMFETI/4uQmh8t2kC1tUq/Aikb+xnJSS0erINAtuGdCdLFxhzo
9A2pvEiaFIfhJZro4uiEmcI/jQ439rbgIn7D4kTJiHrLojRAfvSmxgVlfdWPdQ6FxzJcQBnzUzQm
WflWKMYBnM2BRWpMnSZr4OlLNqQczCHgBJ67ERugbv7kxSrSGKyof7ZWS73WjfTZrPHE+sNryvKh
JpowaTkrhsMURBG+6WCgD8a405whpcnnAcqC2dZdhfUbo2z8sx7oXNEQw8HCoq21ObhiXRCpAhcv
N/kqo2mT4dw9omjR1bYjTwD1c0WwjSJn6gCApP/S+It/m44WqVSgYZ6FK0qervUEqOaPWErrsbG0
2pfxjyLcLLGv7IRF5xV9RAFak3WFHpd1jC3+0LbBQDjN5dV1A/rCPVd5k0P9yaXaFWNNayYU1zM7
5fiVqeD9lEOgsH3cyW6Qw/YwmZZ8i7gEhmEeaTQkoKl8GY549MNbL9TLeF5aBiEXkXoYFr146dUN
YRCDPI0loRaJx1d95w19O+3accKkHqfV5GyUs1rZWYQeG8KmXYeLR5xmu+cbv4I+aCnqe9FGYiNb
FkNYiMs85U3mGQP6ha0V4cdKHgU7w6f++tDNhogrL4glfoqIu/trYCa0kbp1VLHhSsW7qOyZAhMT
w4tuyvZ+ClsqQbI+rpsrurf9zGy0OpRhzXOh7SPaM1Oopbyx7Sn8sCunOFum0cs9joURP8ns9s62
ze0bLI6mSBrT9c6mYh/xrbL7Fg2cgjb5LiU7CxR4BtKGki4PW1WE3W6yUsOqjqnNoySv9YyKdK4e
22t2yCaPhqx+sAc/eiwKZ2hvCGLu0Ku3ofW6ainuRZat/UY0jI38CrPbrhWroKlzAodCJwa51Mg1
fHfFdRSeWUPgIAqtgwvXUrqnjhL7eBnG9mYebMwN1InMNH0b9w67rtdOjyv7nNolOgh6b7genCaK
gOBlWem89JRiNugImxSUdFlHXm+0QD1xawdsCUjh2ASAeKpNjevprUvn/liGPFI3iFSXb3xx9m0R
ooT/WvFrE8FQONYzS9Ga5cpU5SuDu9B9NkNkXYeOaOcrWzMQ8EtlyuvuaTrhz8uq45pJqQ6Z9teX
0i+mGmLRPL8Oi0vK1ZK5l4Vx9SNb9PJre1UNFnCi1ClsBlkdc9W63+yZ4Juq5lrdNOkSqp1X6/K5
xZYdbYxEWJwwmIifGxBZw209gEh5GjrALNvmGiGxSafIXqAIBIQfE+uGxd20WS2oRsLgp4XepT4N
RmLDhuctiq0b14SXjdQQ3yRLnOXVClo7f9IpkVBcshmiQ8JLGOn7kTKv04RkGpNZ0b5qM8fUyDpi
is523QIqVTA23wMds/LHIcVRuAHpp7+4WdacJBaPo0co+NXHUq9vhXa9nzP5Mc85/AV366WAY/ju
Aoh/zDmugKa+mBXOZCPFZUAcX9xVvpWLJ3B+XOEl11Z49nlkn5pmsYubki0zPWnOp79ZIocI6CAa
sJoa/CaujoPHwuEc3pp+aB6iLNTPLm2/twmsSRY36RDIxyyz5/FiHKcFlthlXwIKIRB3c8qssSTJ
iAZHY6ypIomlM9MF6QuKh8vW4bk9n7FJga2yvWzWSTePxYObkYF7qv207977tTR3BAjhDGqzqn5v
BQqEjbD18DL4gcL4EaLk9AJpMewvupto7VWerLEFLCh2x8oHl0MPsW36CsMLhXBzYaBXP/LeLTvx
PHvwvqMLxtbf+urBDihMHK9f32S/5LcAFaLEZeWe2CtQnICxibjmZy5FgHXHgsW6BD4oTeAxEWCe
vi7D+aksBzafoVDOY9mOzg9PyDhP8sKdrpJw8GgFNSCzzwVdxIbVY3jU3C8n5WNsZucWfrXlGEEh
9HzG6koAZQNSWB2MEkVDI1i4ezLXxOPUOUTxFUFfcxMu3muKxYHPfORACgeiJI8jPTFbS1gqgE09
mqyijYd+t5qMmCWWEz95ZNn4fiTuS1Sm9acelcJrekXXzZVfbrisoFHAQJq6pLVKlNStP8jxqXd6
50EXkEmLhswMwjecD1sNNvBMyHm95Ef1bO+x9xXab3YF7OikdozcL7pbuEo8yB6TEcG0cyerjG5Y
/czvTIraPZUz3lOCHYezcnMAdb4M38QYlKwZnPFOmjE+FlnFvrNmB02/YmcM8FmMwSJJWfz/4F5K
dxPuxIdSjUyqaiJk+wybZgbo+h4bQskgB5db0nCcvI+YeQ6CS3OnUj+CmpnmTvMzzaj9LoWJ0u6G
GCaNk6bmPD5SpNfVNjelONUmbZ5LW5uvbkukMXwgo6nqs1i5D8CpcLYj4WtvysELjnNMnbvx6xlh
PG6r5mlB38A6s+zLP4CIrl8c7bMZAedTqCPjyuW1X8UgbkFvBnwWXiPTk3FHL92ZuHAxBPXDgdiU
VCXuUOLjwJsLtCGLmDogZLGfDDNMKimmbhtdOVO7R8Lt0hYNZDySrha9giLt/F0wjWG/0yUwnGRq
mjFpShdibxpnFkDGEc35noqCkMuaHeGxrbO1flmKdd5MeH0uDnUdKW4Vp9y+45F2RvI32od6bdoH
n8it2yUlH4jJq60z2huRUrdcv7h9qimq75lzRtnXae0dbhTlX5dbbBGSDO/97VhgnEvcpR2mt6Cj
zIqzRcMuhYk2n4jI85g6RwzSuMV7mkhrtZOQY9IiZgFfW85Kd4W+vwsWeeC8qB7Sa0jiTZUN1ROq
ddbyfBVn3w/XV7btmYZ6a6cl80M3O7L/zHCVFNxXZizvsM4wpEaol6EooU4v92Fr0cLS1HNfrHxg
uAepnpN5tXrAI3OuvqupgsQSdMP01S99Dq20z5sH3ZGFklTst+CKlVAssOGK9mnkVZ+8pW3OKcfY
HS0MhsJhVo92sZDj7IiWjQUGo32cWvQrJEVM23WU8bWmr7192WkvJBbLb45jxDm8jUIhnlicMfjt
+VkAYGF+nTDhO9PNEATjvekn9I01xtwMv3QEHAn6ytXglAaVg/ICe4Rbes7tjLDePaOtw7znBsU1
QlIJrBNkeLPcIakH65Ys6DV6dZ8pz+feMC3o2QzrcZqvn6kCZavQrrOBX31zAU646p1sMmweWC8h
FskYfefGlvV0YnLtvAVU3u+WUyxM6H2XtQOesc+xS/FIctul3cMs4f5jFYc07c+Ld2OqQsXvNSCg
S+uvM0BUvhZ3rxDrN1s1WPioIU2y9SKH9b6c+ID2lAl2xGyp1WSxMnVvH9lC5MszSoJafVD2KAA7
TZ8ffZVXPzWSeOvQxO6UP9DK4/y8RgIkrq5Bj4sJvPxGeV3U7K5rXH/TB9HMlB4ZzhPHQIVySXQ8
PxbZHIDUOa+hPc5sC8kx4xMXX5D24ZGZfJ5/TkInQ8HPk9vQxK4+4wh2pjXHcjMR04rGnp1u3LGu
cefBChitUwBUDPouZeF4FwKle9xCCONeMYV7b54rwqQKnfxHBCNHHZU3S80CootKukWIktd3POfn
JdLze0zwabAv4kAJQiDZ+G6AQqvsnZzP6EcGH7s64btgjIQ6UbU7Cnh4SfC/7dslJg8XpJVZPgaC
Nr+BkXQ/+2jSwI6rNvpKqmv536S9147jyBKu+0KbAL25JWXL+66uG6Jd0Yne8+n3xzo4MxLFLaJn
9eUMUKFMpomM+E3lKHkWF3TzPfO3T/vC4oin/0IJFdEyRwBOzdElFLSJ/DC+Dyvg02sJXEYLA7/P
hh06ktYjJUxgILJnBs8NgnfZXeSicc02DNHb7RHub+6R7huufKnpfoncq3+UNPd7p4lkzp3Uksd1
Hprdu5xJ6nOfC8i5pkUQuLsxPTPoFlJa2lDP1rE8kBMpvAGLhuukG5vYTASyVb1D03Kvw86Pin2K
BKyxqjmoext58wTXqlgeT2qvoXoQV2j1rTI19yK0LxUtgr7qUvuOPKF8U+pO/eknJPiOgqoplwlX
a3WFFEWq7+mdd49VJNTp9v9U3ZDUSdFwhAewr+F6qM3nqEMMbY8K9FNUJ+ZW0usQDrTX/pDDKqcG
K4oLDgbn8GF0uw1wH9jdGWCIJ9ZZaSs1pV/3Ch5uT30g3+LLyXN3+Ct/jxE7bNCLFE0aoeYo2z3B
cosZVOu+CunGyz7KS08BFHsrvaOXm6kPl/HD5gTrKtPTFGVNNERV03FrGTG/R6L+HUldn5ktPHX1
UzbWuABn2r5JCxid1KWF1eVoUwTxGE0ScS7B1oLrUJ8YQMhll5YDjwagWI3TBwKSNOaLqnc7Nv81
WivSAph3iuQd48mSoYL05vQ01AliGe4aaDalOjhgO9atjnKZtxBhuiC+IozLVrcUE17uZP6SEuvV
QmkOji98ZN5d3NOEPvyVJ4opT2OM3/DoG6mHACRYTgwgtEjVfUSGcCOZ3ebyt5kiyadRJt+mDSLY
8yixO6NClQKjON8HyrPE4/h/iaOJk8U9APWS8Lk7OCJ25ql4D7qhhtQIYflynC+njWME+TggRcah
gcr+qLc/+fgU9dRcoVvhDIUBSbIucEe3fazTQFWB7nAUDFzkNTrMFpAEUUUbsGv3XSkVVySFyU7F
owR+pG7Qpm/9aDWAw9kCXkJfSrPqP4kYUYko/Dx5AMvixugqoEFwHXSDZ5CvRy6df3adsasTBZ0A
My0V3uEZCG9h6L65oI2+I/vn3VjgQz6oZRnuY0SL5jvINpAevoDSZysa3pZOjv7bDaLhwTjIZISC
2STbDEloHtScdDj9dkXtbsdGY3PDNSvkG6WMJB8ssed/Q92v/SYUuaI4SZr637PexCla8FyaemYl
Nzs344WKhXhoLWz1uYOF1gdcJ310GxtpUMeLdsjwtYlBrjoulbFK2xao42bqrss5w9ax+bTwsWeO
seNo8mk0L6wDeoVEQ6vGpmdsC5WPzNrf2ev9fzvxOMxkSZUR7EmrJ4yk/Jbixwi0X/2Lot3lwZxx
H8aVq2sGcCOdv2d+reyjDc/Ty7cUX0dDNP+VKSs53irqfeSHjpJdo79vpPdW/qDrj/9j2AnlApQZ
VQbUUpxG+d1gWZzGTwdcs3iValoD6fO+FNZARYV64bob2XInxBLGy4WKXRgGRONymXBleLtUggX4
36mN4JeafiBYTj3+0Wte6wjCuNevueltL9KQq7sbIu0RItoeeZyrXjG2lydh5oY6+SmTOagK8yBU
yKg6aosEoZJq8LWylargnV6n0V5O44WPPR6rk1OKgXNDSaPHumFMjl0XIHKgxryQaPY9pwceQmZG
Phm7d1BIP726Bu1dPmeq+fvyQKXzDSopwH5ZaSJhRX2ylg1PM9AwAtih969QUTYg89+sFiXd8PCM
SBOaX1B8hQb0EZ4hPvqF9HMqLXiu5Ge1Dm9d6aUzMkdANu3yDzv/AnDMxtwH1CLZjzW57cY+TNLC
WcZgItsieYkDgdPSwwgAzZKlL9wSs9FG91ht/ACSODmmNNMISWGx/ay6dNUnCN/pgh30CAl6b4mw
tLMxarz4tafmLxrwpRYv9dhp4Ca7Is1fz4xx4xCovlL+wQ8U15zwOhxKI72KUPuhb3AIsCjPSv/T
7RUR8WMKKY5Rx82DKNOgDknJR23zCEIErfXqOzKa3dsIq5LtUPVzJCoB/Pci6AYxJAvCFmshhZw7
rvBmAthCMVwztK/tfXRchd5QVj6eGo4kNI1Dy+JWNDG+MHL1O3xO2pdF9GJm3oMG6ySPFJvK6Ofl
NXOWu4xmubDE+MeFQz57evy7gzfEhm+gOBEktgsgtkVdo1vl6sLaVKef7ysOEBjIIxblmnE1HY1U
FsXSlwPiFNkLZBCnyD4uD+RsfUwCTBa/HtFki9MxQPfMupCkRyqWl0MsjWFy4FRar4SU7wUEj7yN
BjpoQCn0fwphTVK8VAo50MZpKn3dVr030Vr4DvPTZJjYPAEHglV0+h3cTtbR3mOnmijRGy0dqCdZ
//uUAtss0GtYaEsiVq6nMVTfGASgapiqCfE3RfG3Vmm86dJhYa7Oli53H/xpjLdApam6PjmAhjbE
wzHnROjB9CFM04Beqv1tDH7+8keZOfChanPCySoes5BtJ5FokI5+VD3C4fJ3OAOi+k4Vm4ZqPACa
f1Vr1MBs398pFO4OXofC9v0h2AP/FRVH5r9d/jVnX5D0WwNSJNFvI0nUJwtdRPRQ4EyihavFTkpp
vkepbelwnzlu+XIkAwZZFMhGfdwLR/tVAEBCDXI4OKvN7f3L+O9pa9vOlfPc2zvf3u0WXmrnHxOt
M02yRBGGLCTscdRH8Wq/MZQuJ4PyhsRG2Aq5C1l+Q5Pu8uSdbWH5NMxk+fPcUfISwRUn7mq7Ve96
a8nbdOZaZCC803WJ85SSx+lAtAMMVEyWYFIo9boXX5NhBaqEavbaTRb28txgFM5sSRXJRNjOp6F0
fXBZCuQhkRVWDxUdkpu2At1wecpmLimsaBUYk2SZKCJMLykzcRVAiVRCvQRbkVyp4EcZw71IfdFN
cXWBExb2Pzv4nofyl5trzwvxxzPvNM87jT/5Zmgna41eFTHQcmvT5I2NAXAPXNS/G9zPAiWZXsB0
auD93Vmfl2PPfUxEIUgvyXG4nycznCK1TSMDRJSeQKZqblEKHh8Tbnc9RMPCPM/tgKNY8uToD1oF
bO0IWlcwf6spLqfdtRJco8L8H8akjVIHeOmhDDE5nSO0f7xMJ0+PKyR8xRSS6Kbu7w7VRyJsL4ea
XzpHsSanSAdBtwadHtNPQY5G/SNKvGF3uptCEPs5QKsI1E2qbJru5XLgme9G6WKUh1Z0/JSVyWmC
8XBQGipOgW386aFdLCckVaothleGFa7/QyzKciwPipv8O92FSPPHyEjj7GBBv5HULbRXMdMcH9Vd
uvuXY82sEVVWDLJFNCst/IRPY2VVn8tenxML6xXpdhitVDrUy+uF+ZNmjpaTQJM9lyl9oWNFlkDP
BA10O2TbTvktI2p0AI5dY3x43ZaOKL+l6d4s13X0eHmc476abHmVpx2KHGSmOiM+HWcCDdnj8ZbQ
v2lXlJxAJeswOrgZjOekzAAo/I60hcU6O7dHMSf3KjxQV45VYg7qARDoRordHUqgGur4/9vgJocK
nm1amHUF9pVQLUzdYlC9DaZa0qBlqI0D9iYwv1+OOf74CxM6rYuTS/Qw6Rhcgh9MelUhUqt+DCVq
aqbThcX+76MdP0Qnn6/vABc3UImo3QVrBSpSVNwIVMajvNuMVGxcfhfmVLLOl4xM2UfD/sKg+CMp
k1kdosofJNy52IaQzpGLSAvD3LT9oWzA5AqWsMXuybousDNH6rHwpTcJebKNKWTq/oB0IeZarWdC
BUglADFJeiUEurfvD72xgUEWvJhem+Fmlx6K5wHnkC3A1OwBTKB+rfey+o6XdbFNrUzFda7KcCik
XSd+0KAKPnQpNALg74L+jYJ64q4wiJJFW+66vFnlhwgkfx6AaNzq6IY9t1FYW4jdJpjNgXY6DFee
0mTN3vJiXdrENLHeQfTS1U4pQhbr+gDCaqO7sfUHCq3e7ipPo+/lQtBW1lYvSpjG09QzHCTC8ekq
wBkk66TJs3zj5XGn7QXQdeYT5KUysN1A6rq96iJY7gRNGUdXIuh1Jq72oC7GSrcNfdWq7t3g4FV7
/ZB7u8qCjbstrC7+7qfDga4wtX67b02h2UGUK51BNnsXJz/6sbDs+uY21kxsCMATAoA4xIfO2MYK
gARXhl6E8pln3IRpbqRIxiFmOXKPSe01LpLIsVAG+V0h+IrYYqb32jZDog0+aeviltCHYtWu1MQA
/RzAKnkGrajfy3LWBesO1uetDLuvg5h76ODC5pbQgCJQE3weoQVeFVaGi1g/4IaAcCLgryrWEae3
2r7YVH7ID9bKslqrA6oGm/AgUu2pcMi6NwY1qV+GFJV4AG5Zkq8tSO3lvsoq8aco1f0Wp5YE7Bxo
AArJBcCX6yIsTDQMvNFCxPXarThAM92R6CmvtF2C3IH+XT02bQbroE714AVF4kKyQfQmvxDZbX83
vp6/p32Lsxkljl0Oc+C6xgpGAN2Km9OqtdBFxVxGH/bWIRNeIquMn6wOmtKq7QNjpcR+fo3IIPiV
4GDIzwCyi42byz0Azh7crl22XvSGREP+UGDjgoWW1ZY7M2yAWpYQ0EPomI37Q4uD7leaC6XpWGY5
bOt0FA1WDKTyV2Fn6fkaAdzcR35Ech1T6JMf8RAimhoKylsu1Rau4sBi/lCzLVUHCqveANiMB7zV
WuOHB0IbxJjkpo9BocFMNzU5X0u+YdznFsRhmyYCHLsGycHUrkXPQJ0alVZqjYob/jAFpAO3oH9h
GjQmJ3ik1wkOyhrMHhuz4wRoUoXiEw+OtgIw4tG603kW3GLS04ubhM36U++lCCZT3EjZQgZ2dhiP
0jwaHRZ9fLXyiju93dxWbrF2gpGEMKKAjCpGoz5iN6F4a4aPlCwvH8ZnV/kYTSd3pVBK83Ca7/mB
lpQHl2iC9aOMPadVF95UX5npyeUyiTD+gqO3m+uD3E1DGVjOdvgV7A77zbD7A1rzKnsLnJ/IWDpo
Oa4oFG7828tjOzv0v4o+/1av5NPITVoaAQLoYB7RyqdZ2VR3ZfoWIj0QdR0yGLusXarQLIWcfLxD
3FIWlCmgeP3HATC9OLrEghWHBvSjga1mufvLYxxzuunsHlfoJrMr10PVJDQukTS5g0INL5D38ULu
M/GK5+QfJ9JUaSJYpojl4ySxbHVfF3SoSrb+Km/fm1X0dtjD8Ja2QDa25S7fXR7TlwbV2aCO4k3y
yzzR0APOiNdspGfpvXmXnafIAcwrP9yACLsxVuLWWC0EHVfDpaCTtARlh8g39bH25UUrD4YWxNXB
woPJCVUDO5t7HwXkvMY3rFyJ+cIUz21DwP+8ESzE+Ex9ElzyINsbBSM23Ns8vjfLvy2gfH3Bf//+
JH31GjDBdczfF3odxmmzxvVbHG4P2sIsLo1jkmcBpPdwFyPOSMCKpZ0rVgvH4/9jcfwzFGPyEi7U
WgjJAwRYGY7hrT6Cx+Gm2f3CYsD/TK7BuW7iTfaaL0zgYtjJQy5wLSCJLWEt2emfHuNP0SFlIR2/
br9/61fx/tVaxdpi4jq3KNl8kmbJXAnT52ONXpVI41uwB8vOr7Rf8rbfmrf5Z7V6eQgPdo8yzwo3
msIOX8VrfeHtKp3VVsZVcxR9coCieD7kqsuW6DGs8NfpG1bXBXoba5wjvvkLW0Aa1/jZBrS0rzqf
PDY8+P9HFwW+uxI5ImNFzOYzf5MdenfX+l7adk/pe3cFbc3Jr5FYWFqzs8NE7Q8jLZ1/5vR4M0PU
vNuOYXYRIGSMpemJYg6lOIgKZNoqdO/gxS2cNnODNRSZQ06XaHtMaxBl5DZ1JjDYOF7XawgYtZ1v
k2vt6WC3N/3G3FiPeBttw3W4sH/OHrJ80+PAk7NVLzEFb0jc7ci6q0QUal6AOpLqLJzhcwfBcZjJ
gca3JPmUCSPK3412bHb/uTyDs3nFcYTJkSZgKS67KhEoQ+e2fJVt1IfKtr2bEndz27Rfy12yfVT2
2sPSvpiZQnRTgbkgBksVyZiMTcZSEfPJXoCW+CrRWM5XPe7o1tvlAY7LfbIdiMJlMOK6dFK00+2g
hFBiDsXAOYd8CE1Hv4DCWPgLy2HmO1ExQixNpCQNQG5yYIs4tipIfLHprFfLeBT9u8uj+ELunQyD
8rNGH1inkznK8E4yoga2fUni7jvX3cp0QD7fw4Dehit3k9vVJriO1tV1/Ig84BopOGd4e0A55k4n
K0xs0Mz3nDXX7lq9uxu2mLXvZdtbvR4W5uBspic/cZyjo4PHNxHCapMDjt/CXYRvtb5W3L/dDoTg
G9J2tyApWOpkmhGoh1GPFiEvGSjbT6qy8PfPjpPx71OC1yV6PmgoT2YZhW4vgD/mO5XyKRXwn67g
fWPX4wcLgc7W/iTQZK48CxcE8L++g5UStI2rwPhQD2sYmpeXjTzu3umy+cqFkHQ21LM9dhioCSsp
8hLVSn9Dkn2d3URr5e4DXjS3rretboKrxon3mOvdaY+HJ2sfr8gAtsJLul5CTpztERVAGQ0LWjYq
i/jr4jpaH0qciHGRtL4jyZ+4zaDgsXAbzEzqSYBxMo4CxFUo6T0uICDW7we0IGBiZRScFuZ0Zo3Q
cmXtafSEKIZN1iAMRcnVqjFKfnvAvyuRIYGkjokQytKVOrOjjkPpkxxNQg1SkTpCdcODmm7r8qox
FxKyudHwclWoAiPKTavzdM4Oqa+2Ndx92Fy/1AxW5rVbot8KriZaWPJzn/840vj1jr5OAuQaMCSR
8EhtwgT0h7rw/aUxkZqsdlAe/w5mcqNY0FTFFHsxp9sYsg25Sl5TFcNMcIsCscC5Ofy+vL/On3Ss
6eOIkyWHr3wpHToiFsImeBMsW3VyJ7n2bnJSLfWXZjrZaiHk0jxO1l8lDFwRKiHrq0S4zeiXO38s
Bx+hd9hmMHPQ4BJW/fZy1JmVSJuA9Q4EGyTctHNctW0TqaXmOzHVlOhV1ddh8XA5xFcndfL1iGGi
Ss1S1Di1TheIIuhDk+DP4FCwvcOu3DavjPv4qbOp627CT4iodupUdnST3H0q69a+A6Nrm3ex/QPW
8c/LP+ZMr1xGrvz4x0xWq1nEpValhu/0DmVJGz6gitXLarhBi/xntXY3yIrkTrpyHVjLqe0u3Pcz
R9lJ+MlKRkEf8hByQ84BS1TVpnRm5+FTCmft8jjPIQiTcU4WcBilcl5idO/0a1iydnlXbOT14QX6
5VO1k3bD9rVx1A2e12tY0nfW1rqqd3TGbi7/jNnh4lYx4izJ5I3JvWuarZVi0I3GMeZm6IKQepr3
Q7kw2JmdA1RAovAiSWief/kSHJ1AdYB1mz7UgaNVYMFegvj18ijOn15M5nGA8QccBSiw7xGDigDV
L3SpGgzH98G1tzb3/s/hTrzXtvCW/fXa2kv7hchz+/M48tnewbA7b4hcrkfHrnf1s94O99gMSY52
K3zkN2XAvb6UwS9N6GSTNHKNMr1E1CzalPFDlX1eHtb5sgCzB9aSaQXmcZbuYRFpKWXhAZEP5WqH
hdKdqQ7U/VNQ/3nnL2FdzyeRivEI9GUBWuCdJk8FbKMKC6/6ERP+gEZglD/WS4XNmXOFGHhRkMmj
0c37/HSJQPQVskakyqJ/dOiv81ptNqTwiO9sDcuhY7hetyt4Sk68Wm7fnV2PxOYtRONONWR5+kgx
9aKTcK08OJicowb0nGwwZ3WwWnP8ykE9cmX9GXRnuPU23WCX1/VC4vQ1ttMD/iT+tOQkhkGmqB3x
a8d9NPZ6wW1prgYn3bbr/eC0/kpyni+voJkteRpz8k2DjoKdr45VrdQO91Qdr4x3RPp/Rk7+C3VK
Uvs1LL9v2e1SgWAmGaENwIFm4gmCpca0FpnJSIqaPayyNPhmuI4Y7PNm13lbzeQeE9D6jFao+yW4
i6KJc3nU5496uhDc1ha+WqCn9elVKmK0HAqDf3DCG2UV7uN1u7bWXGAU1G1lG356L8ZtYzqI4qy6
X7WD4vnCDxiTkOmnPv4Bk5MBemKsuAY/ILaVjbDDH066MT+rm/ff5qa/6lbedXcNo2sN7wUNmOvo
RQUO7IhXd9WAfJsNNmfhF80eJUczMrlQefN1A4Tt0VVqrZcpnuwbfN4RBV9Y5OPfmQ4cEBdQbZNk
Wp4i08rDUONKDlMw6O4lv4QigazwQy2Xm6z9cXmS5+Z4NPBAqRkoHIpmp0dJlGsAqFVCmUirP0aJ
iDvfobwe+qjYpbjaOnLf/lTKvruO6CFejn1+8nOGiLpl4D+Ba50+OcaQ6+2EYjR+0xBeQz9qXUoL
oxsTj+lEQjIkiAb9DyrA6eg85PjxKIF+nWr12sAuzTKq6ygLvlUGRFHQWwYd3/8wKNp34LVIQBna
aUjY4YGfVdTDg/whNDO7WmJvzO7LsUH4/0eYbIvDYciQoSaCr3DuKiNjgJd5+2OwzVUVrwu734T2
W/RCTdpzfotgOBaGOLdmAG2RBI03gKpOhohliRBBoaGJh/jAakyn1XvvobUXq9CzC+Qo0GSkOcIn
BzkgkPZ8uAFigPgY4LTrYB873+RfiBRbtruw9Wbvl+PBTfY4hsCDhoTNeOhkL+KV6Kjfa+bzj3kf
ONDV7PhnshBybjopZYgwgzDVEqcrpjHkODQk9K20XEPrBftdHBweIASJIdARFAiXaGvnx9jppTJJ
17Oqk6pAGanKRrfvpDUsoHXXPA3V6vJWmHnYngYaR36UylaBLGG+TiC0Zn8Xm+E9vlL3ym3BY2iN
nwSiibvLEWf2xknEaXYQViVrRiSiiJj8R7rrVog83HpPzY4W2G3nkMk6ySOwrVeJe+sqW7gzZzKF
0/iTTCEJJSSCdOL7e+HeevZozuZvwINuzJfeWw879OvQlniR76glXx76uOlOj7rTyPLpXEuHqkUB
yke7GNFrPfrmJ9mmWoKJni/V0yCT87RwgzYcIScOiqx2Al+tlLOn0kK0sBLfPKmyYzj8ZWst7JDz
ht+Ifv03DTLGg+JoIXWMK3LHFStuEUoPdzTgnOBPb9lA1HBHWXVX8jVtmpXy8h8mdSzTSaD7oFlP
xpu1JdgVlUl1D54th9sifXP/Gs04jg2CB256GDGd88Vzr4HoT4zc0ptdq1l/okG6r4QeQTTMTP/D
gP4NNt0fjaVE1M8I5it/NHGNJaXtqUub4KxVeTqiKQnD8DWaewpBVOHGVVeNfhMayMXF6HTIV3iX
DNkvWXi/PLDZM+1oYJPl74eDhUI2Ma1ATlbFIbzVml6lsZYK61TBW/5yuNnddhRusjCwkUo6Iw1Z
kMqj7z6glV6nV/9biMmaR0POHwwv4FOZP6negG638TC9HGN+Y6kiegUGHSf0EU43ljaomtpqjEOz
bgXJGfLbFJVt3nXKzj3steDFwPfJE22UY3LtXj2ssAmTq4U61Vfn/OzsOvoVk3veStA8Nlp+RVfs
RXQnfOTci7UR/fC7ezxr6G2sdH+N//XCmTm7aI7iTu56v8DKMkO/zunDZ1nHNHA3ZMEKHN/CLM9t
CMJYIPlHBuaU61wOdagh1xg5ggpmRWUckl7sXBcGpouYgj/ylURpJZTKlb9UER3HMJ3bsaIEDQkL
DuULjXt0dOaBq/WSTOwoN69o0a4OwEDaTvnQU2PvLV3As5/y33DqVPmgw+wo7eUIwCjvFuNP1kkr
z7XV8ikzwfMlaDSnmzhp97zTL0/yV5f+dKDURKyRLSdR+qUEeLqUkfLyu8bltdhluLY4ZhOjz+jp
sfqCnY28wrSs8NDdixIfy/LcdNdBGLWJg43CsMesqHjBe7we7AqY7Q+z8ZRVJCgDSABsrq7EvE/8
dTTwl+yy0pFWtgIJ57XMLxClrPq1N+jxq6xX5DUVavBipQqfOQqwWytE5khz3Xx3wOJ2BSp3uPEh
Q78JtetCQEaC8KH2isUc/fyAQpRel4EvUSJScHs/nY2hkZswLHJeBihl5TLlWOMh7xYqrvNBsHmF
wwxTY1ohkP2o8wyLB1wXt79AbXQPptG8pmGV/v0JwXBo2BoqfoUcV5O8KqzwaG/VlIccWNAo/olv
mOVeA8TxOsdU17JxhWCWnS1dl+f5DmEthSckG4ea1ySBNVW8jfWYWdSr16F+7rIrL7ypwGsIryJe
2ovgvvGrTNcwfRcMImS6gvr04V9T7RldJQ6OWr2CzcWCUUQQOFhXESZa7yhLekTV78ylvHW8Sy7F
nbwIQtwJhdZknGZZbQOj27X9Ul/1/BwaiUyqwmTqqgL/5nRBFmjIyoeEL4i1bVbu83bXQ1TT0ORC
RenyUTC3LI9DTdY+UpQ62paEwnfIaT19Z2KxLcaHhVxqaUSTHMAL+3wofMKgaG5n3UMXvVvxKKT6
G3XQhSGNH+DsAwHdsBSIfXCBp/d07WOQ0lL15GI2rCcrtBB7fizc51GQWU8WztIv8+RpOB2vY2BY
CtDnr2fO0aUh5UIzqsVBIfLtocKyNnsG4+2F2C0+ou9smVtBva29Hz0tHnOnIJuW3fkGbhPh1myu
RfV3gct8nD0fhh2eh0ESP13+wnNTf/z7JutVz0sl0jzO+gAFUxHxsk1hPCrlzypY6ieOy/JsJmjO
6nC4xqLLZNkqBd4vvsZMFDKayyjF9w8HHJxQrqmix1zvV76k2FGV4LNUYNb2kSnXqYuu0C9NuYq6
twTRPJ22qv7YeQuPorklwcFEXZgVYUD6PN1QUUdvCqFHVrnsPcay8ZBov6omQ2SXH2IqeIb+vjzp
M3c7p6E6Nh4M0PDKdFWEjU6b32DB15gBmI+Kh7nOt8R48Zsf1A4DGQeKW3Wxuzi3m7EXlmDCM/8Q
dk/HiQlmrxkHGiqtX+06aUwmonu9UBfuspliBX2Noy89OTVqOVPQ22ZN5fF1LyKaHK6bCKGolWK9
hPEGec0GfxDyJy9eJfLCWTI3SH0kQ4EFgQc5bY3nmG65ZoOr2+CLTuqptqs6fw+I/5Lw+jfIJM2O
ysxCTJcgrfQdRqlWYYe3UfyXVtvF7r281Lw4z65HxbB/w00WaJ73iGVD5YL+HqLdbqvKXYeasaUv
nI1zh4GBDDOPSmqF8MpOFwiWknzXlMtLQShTRAV8ePLxaFOlH4fDwsE4s+fIPuCOgr7ndp4mPIar
ouasEioIn3UPOxmjsL303pNsFPHTaGGHz2QfJ9Em36sNZe8gdESLwv2AzD2manbgI8EsIxD7wZOs
rZZa+TPr8CTk5JuFmgoBtyGkXGCdWUFDSm9Rq798kMx8sJMgk9MbOYjQLcbcFIV/KrpXPoyaGDH3
YtXkC7t6Brs2Aiplyv/IACGRMBkQhF8VLto4h4fnoNu3wR2+ik6VrjRvrSYvQQgUo/ldJr8D/cal
PgeTq1URRRI3Zo256L5CMtU9rKR6XWDk0B2Qj2g2JGiRaqf+fWstnAOzU3P0cydTw3VTJ5hicd00
ACQKbPaKrZH/bAVM25aO89nFfBRrktwWJrrKCL6Rv+Q/0YAqhW+ITCtYr0T+XkQcGb8c5caS1nL6
UOm4KlG4lJ8s7R3z5m22dKPPHb9HH4o6+OkuLhFtbkWRXwOmv6N05FHAcTQg5sjE64lnu+17jfmX
pj0k8art3IVDZOawIjyONLrCFXemHwALTSm7MdN384fOepGHBFTlVecv5BOz++vfMF/166PEShjw
Vi0hQjlJiYFeu/KyXYKS+OX9tRRkciBqquB36nhuWMIHcvZ2Hax1cWEPz51NyN9a6ICgFGpOcdfI
2rYHzG+oTuk/D+5+OOC+uS8MuqHRdZp+697+fkiGjNeOJfKCkKfyDmIlZjXGLey7fo2HtGY+D//h
Cga1+0+I6afJ5JYWYkaIAkim9z3X10KysLvnPgxtXVRTaKjL8ApP1zi6z0OlYD/gBMOuV7/hFFwk
T/9hoiCg6mgqkBxqk/POR3iyGAxG0XTPuDb20Y3VLHz6c44GJAmEYf+JMTmkek3KPbi3rK/iffjA
76gvHUH7IwcfdfN44FrUUDr5L8Pi2QgMgQf5lKKRZ1Wtpj2Cmlqx97zPgDqL8uNyiLnjkBbxPyHG
E+Joa4KlNmMtJUSJ5rqw400D3SS5GzAiLRfKGbPr4CjU5CNZvXfwVVq4sHHp0Uq7NvjQhvvLw5m7
SY6HM/lIUd23pSQSA187yMO2arz1cI0t6VqRFz7O3Nl5HGpykUhGjjVfRqg2/SUJV4fyM+t4d28v
D2gGC8OygxgxkhFJkqdvYBwhwC/ULDtMW9dAGmw8EW23bq6NXHcgpfMwzu6QSN32mnvrG96jny/w
Z+cOveNfMFkiWXfIysbkFyjmvun/6M2LrDi9cZV7P1NzE4hLIx4P6snjEyw68i9UbkexwMl50ViD
37Uo12OQGyCYZR+CV9xmDu5Vpw52Z31TqJVXPMUX7o8ZfNmomQj4hFoq/f0pnhuT3h6jR33sgZdv
9Y94rfxUVv7vFGkEO8Blx/Z++3b6rbo1r/uF2DNbg9BoNQItQ8ZLntxdUVHlLuTLryPSRAodo6Yl
cbiZr2ggy4Ie7ohqQqL5dKNnmEh3eQBoQs8BWZobXdz68GBEzD2CFUleuFS9nNkfxwG/ztOjk0WX
k0LKOpdlg2XUIczsIdgP9U2oLMDw5+buaGBf7/ejOPBOPFONLSoCNG1Mgzoz7pv/Ibk4GYx8OntG
VmtJQkqMJQY1KBc7nG9tsdD6mjm7EE2jogwuCNUsefz/RwOJdAGL4Ij1R2v2pkSwQcnD66oN1ims
eK8JF+Zt5uQ/CTc5KnGUVDwBDUrnIP+O8sAGtmBjWUu/xGQulxAmS9Emyw9/RbIQnFIdWcfE70eI
V55a7LpopcmoI39ePjRn3j94xFE7gdBA1ZXKzelUAtOx8qqic36d3YTAREFlb/urYl8CKLYc4TVw
wO7cQKS4Ez4KO11n2/AGkC++22tv4fF8vjxPf8pkmkXR1ZPaEELHgByid1co6NhJurk84PO9RhBI
KDTrR/HKaTFAw8W0HjrGK6NjpdarHH/k2HgyhP3lOOeHCHHAYFGYgiFOJ/h0XsPBw6EabxNHkj4x
r6UWNuTfZLTHGv0xNlrH1xZeDsq4sU4vg9OIk+mj/gu4xCWicv+BC9V7uX4Gi7qt1y+/LHt4D55+
xeUa7PaIysqAZK2Cm8w+XKXP3mZYK2vqg1tzfXkSzvfp6U+aLGXEVVKpj8fJdtdFsmusq7L6jloI
atiXA82knMeR8DQ4nW6QE1mbjMt4UKG12/TOgo1Rud6tpIQhRhYxEjNxkf5Wfd178iXT3+q1Fb0s
/IrZxfXPR1emi0vEeKhtR3RP62AK2K6RMFpXPw+i/dCvMjtfYVJaXgu7JTmE2WlGYgtNAjRZz9rH
2DIXSiyCBKjy2zIZXZUeTeM7RLG8WDgJZ1f1UaRxAo4O3lgLxSIxiBS12coiq8/RA0GfI1V3fvut
UR/Vpd7/7JQeRZzsI1N11V5SiIjKddquB9lAPePezbqlFXSeS7GCKF7TGuaFTzJ1OjS185OuPxBI
RDFJdzQJ1yzUnimyFvWnqz6JwUtn3UnhQtz5b/dP2Kmcl+uJoacn4/ikVXiw7EJ40K11Yq3FdqHU
NXu8/jvAKfFA8gq9jFMiCeoafZx2eJD694UNMG6zszPoKMbk8pcEITNqH5RNiVg6dOuYpmuFx4+F
M7bWvDYhmhb7RlxYlUsjm6TBYmCIDY51kdPIw0poXVbIhwsa/PLglqKopwvEtZJYy8YFEijXPp45
eCtH/V+/lFiEXBkWrsjUqtXJas+KGG8jixggPRNEkUxg/Hjz+VRALw9mdtkdBZpcFoiSVa40buSO
tpUq/PLyW0tZD4imNJvLkWaODBQxeKMY8FBIMSYfR3DrgwVOiYS9XWv4cAYYvD836Z0ebrAdNeK/
X+X6iKCB/KuMPbnJDIa+4jVmFFBAC28M6eGgvcd/n33S8TwKMZm7QFf0sO1pBEXJQyU/FM1rnjpD
fy/XC1f6TJv1NNLkTOpySjggSSg5vUc/MITG3dZu3hB+2ng3yp2dt45q+z+uyH/vyyskCD8/xY8l
wv0M4Hls8HIskjOBGJmWVnrIyWZXg5GXJOyibHVrXok/wFmjK7Y9XEOTH646dPY28sJ+m1miJ3En
d01e01g1EOInw344iM9h7uB4r3K5h/3u8hKdyx5OQk0WjdrQW8wwNINf/VkJ7/off/SE7O2yvpXy
Nym89ZCFvhxz5l47CTlZRAdBVRMzZHT0bP4vZ1fWG7fOLH+RAEnU+qplVu92HCcvQhLHonZqF/Xr
bzEf7skMRxjBCZzlIDnu4dZsdldXjdrbrIJ576Zcw6eI7yL54zMr0gYaeNbOXHRQuNo7H34QJYjc
p5o+gWsu0ldO3uKIACMTyUtR1JMOutqPLR1HlPMMZOMHlHmT1o/zG7IGIVvww2BO+GtH8sMZOLtI
1sFOPN/r0L9jL8Na3Cq+hTxt2PDwIKLiC7KZc1dfdg6tdChnImtUQZ7ng6zlkpcNoG0KNJfIWMsp
BuIgU2TPaCKINRJCZO95NtfgoYsmkEIWaBoVjldOlFANap4VTGTle8WerPhfdrDIUf+/Aemup52m
Q48MooImxHdxT+nZvZ0/0bXQfmm5T81I26pJwQtfiR4P2u7n8tWGju0a4ceSpzk1Ie0oCgkiOmUY
iVO9Ksk3FzQxkFzPOHSN65V7d3FVwA8DpKUtNM6k0TiZMWqtCoiEmdwYHfPbol5xLGsWpMFkCFyr
SiDhOlwJyAky89PJadwCJ0MQC3byBmg6hkKZC1yJQr8kxgvhk5+OKx55cdEBGlQNZPigSSnZiKO5
rLMJmI5quke3tlPdkOLjugNeiksApvjPhHS95E3cZgaDCcbvQCvZu4GBDll2Wyu7ntUB2EdXFmbJ
F0PNCD3/APqi2UwaE+Ay6BwkqLpRvqkt8ONVeH7zQLFu4J9rUHFeH9/ipj4xJ42vM11qj6Je6jQ3
o7ZL7FebBLzZsezz0bd1Oi7JWY6DUw/JDEP99N1KtzVqFcbKllscC5AigKAbAt0mXWNO7RauaqPq
TdjLyL4kdG/EQV49p+lKxLViSG5/AKNxXxQ1HL/Kd0PxghdMzvwB8F1rhe5ycYP/HZHcAhGjp7OD
jCJyzPSrklde0ySh+2mOcQMnVRDzOAJU7sg7TmV6niaD2OLEM1DnhXSo2r9Ga/w/ix7nxIy007Qu
TTUaw4yuPirKW70mmLgYnqE3E0ss1AUvWFahwJmWkQA31nMR1go9OmkWkETfaXQ8quPdVJbAv+pl
7ZVuu1ImW8AdIGMk6LBsEQMTuWCaliSxnW6GK7rTjsUW6f9AVTygo7YE8sMhHmnTismFJrVzk1Js
CE/R12kLk/q23CdPL+U+Bh/9VxfN8+wDmaQtvdMete/EV4IGLJHv1x2HWC45+AG/mJCeQhkNj/lz
/94RiNvOJQ7b5NxXWQ5d892oAES4v25m6QQAOyriB2TpQTZ2boZ2A5lbByeg0rZ69Hvg99xeq0Us
IBIxk3+NmFJasCl4D1V7GOmZD9hvoDu3kf3NsLeu6WsATZVPqbtt85XDvXQgTq1KoVcMiaquF1bb
8ph0FeQSvl6fu8UlgkoB1shQXWB+z+eu0YeZzWgihmCXYvVQYEjbLeGRXvu1nVmdD0pWd423QnzP
i22BpASwbQ6aBuTIZSIzmoQs2Iw6o+Se4Yzp4LVMqX076ZytOeo6yBhZcqt0EfK8vNC21we9fCxc
UHsJXViwr0rT2pRObeRCHASKJdSPn8rBF8/QOzec7xI/2ccv7tbZDGMg+Baiu2q/FvEuruvJB5Ai
3jyuFT3W8AEKwJ7F9T2sZQMXKqvYsCcmpMNnK2qhTClK5dNG25jP9IXSYAiMQ71lxzoFsadvH/z4
m/rWeG7QbK7P8NLthy1li0Z/RClyhrAoWEosCuNG+kHQgDqPHkFLfAlpvJXgZPHw/93ActYTiLs2
c8QGrqsfhb2vnW99vzKY5VvjxIa0XepxiGo2w4Zm7WmreWMDmuD0Ie8eZpR+2ihA55+qh/8whbil
AEEAiSIwhecnM88Vh/Q5jBoIi3MS1nCgkZujBf9VL1eC5EUvICr/qNyheif3hasF6SEA1iOz1iTB
nJZhrHS1R6GBxyBk/y8rdmJMfJiTqH+uyjyCygEiI/bAwdI0fsmclRVb3n7/nW9H8mpKTO28zHG8
tLrc1hn4lZ0fSJKgB6QC5NBcGdCiPzs5adLVUFt1B9AwBsQT45k63+bmLXbnR/AHHtXSQdyHTmzj
800u4nj/PWGSB0EZeaKtmMVePbTIjVuuT5LHYQDO4Ns/bEQX8DsRsogsw/l6dehJIJ01IfMDiKTd
3TW1PzgvaEoaomZlJpcO85+WJGB8NKCexd+fbA0rc3hCCuGXzSHM2BjWPbIB+uv1AS3Aewzr1Iy0
AxNInFd6AzPKLrqtfiitNz0ZTZjdjIH5gDaKYg2GLL6hfOOBGQSqoEIG7EK6plLNEtK0HG91+0dK
PiY0s9TRfWt9GsyAcWkgpINUGu42uYOkb/sxbihWKlZu+niv6nf5eNSrx95aQSctRkOnlqTdpwK+
1tNO7Amois6Ne0w7oHlJSQJXZ32gDRBbr+qt7mbB1LbvzHy7voSLE4oRAtuIzBdO1/lG6RtnnjtX
TChYAFzFAHN72OF8xx/X7SxuyBM7UvzsKEoOJI2KGXWOqXk00o3SBtdNLBA5iFX7OxbpfBUan4Gf
Q4yuPlqP2p4Onv7Y/kY2p9tZz50dKF8gsz77CWgS17KTS57rxDSRPFc2WYzQBNM4DV85NFLqaZdO
3IvJB0fVW+d36hpj7eLCAVSJZ5BrAdAgXaW2w/URxBUIfFBBN7hvaR+UB7GerGTHlm4A3GWACwsS
V5g73yAFT3o9NbFBs3kH6AtLXhQQh7F7cy0vvjggkYTBeBBCy5FO3kM6KE51nIRcAUXYh+MOv9w8
8dWmXjnda5akM9fkUcKjBpZG/dF1NgZkNFvbR5vNSuCxGDkaJ0OSIkdketDjEGkYUu3czgPk663G
H8r0C2uNpybrbxKV+RN90dlrmdAHSAF7SjKHo/PNQP6BsyacrcS363RvDHR//bSsTYIIrE9uiD43
a8uo8dm0OmjdkBm3KsXT9em6FXGsL/w1OLEEGhJM+HLGO67dUdcGoCGd6Xvef0CGd073an3gzB/f
r5taLIqhLPafLWlZKTSFbLyd8cQLyzc80+/R9dGCZy7uAjxDArTEQGio+rnGbrf0AoFyqYt0BOiN
HbmYavBUG51MHJDpvtLu224tKlpcqRMD0kplRGEc2l4IzC1wOZAb3gV5DVm/f8nqnw5EihlsvRoK
q4cdM/meFLNnIqGR/by+SIve5GQsYqwnu04xFDQECBu8L7w0e5tY7GeQFUv7J2cNGLM4b+g/NCAw
CeItuXA/xgPyDBy2GuZRmGo9VfWnNaDD4g4/sSJdbLRpRxST4PkpjqyVhl3kAe/bqw9OtDGcl+vT
t3jNnBiTbjg1zkeiCTh1ot5GaC9q0eG0cbUXGvtts6uTb9fNrcygnKop8fTVTf4nOHjrq+2ELBd5
idXgupXlexth8Z8SBvKj0qgMxslMibi3i6O9Gd7UMIaYpBD+4Q+l1z6YW+u5D35wz1m52xaDkr+G
5dSyxqqsL6GZ4beKs5018DJa3W3U2fvrA1z0ECdmpCvUTFBZjFKYoX2NZsDS079eN7D4rgbh0f/P
oC25vpqQIjN6WJj1D6NXvbrZje6rYTzp9VcKZKyiHZxq5Xa72BzIYKOMiaQP8oVAZEuRo5M7RouD
V6LWqB419Zda17t2gnR8aiorpi7fGcIWEmsI+8Fgijj13G3oCgG5t52JzvW7aPwymbOn0p0Gjbui
uleqL1Z/7M1DMXyh1kqZ4+J4S5al4z2UepPQJq9Qfbi161ut3Oua4pvkzqZftHm3so5iJ5xdl7Bm
gi8DaXWiI9kr7RTQOsYFV6vKZwBRG5X+xIcXd2BhHFcblkI9hoy3qgpmMsU5tFq0ctyXxmpCkkOH
Drfw0dIuSvrO7Guo+fnAzr5yU+TTCLQ6HZ82SG4l+rGLjbWzvzhiB1V9HV4aNSspRFImTmgUY8RT
Zr5MunpQuBaA6w5wRiu+sbTR45l7UBnxzei9AP34yoxfnE3MuIW5BmL9f/JR5zuLRFSzh86CNkZ7
I5gf270D7dXaARPvuHPc0AHzdbTJSYCn7GQCHrW25OJlIC+5UKpD5IJqEBh/zj9A4yZR2+NZ64/p
XiugamuCbUj5oAnoxZVdziEYeTutSRksrbQQRAKmDfQIyIydG52TJq6pA/ECNO6kNxnkn70Jwpq3
qOk9gyf7zk6jH0Pmdp8NvDHZUE+APQeBL0iQz81qpCkhatNBn7hG9asHOZbF75Np9FQtXkG+iBFI
04q8uA0xX+RaXOiWnpuKGES17Uqt/MH85bb9Fm1IQVe1nts1extA4JVttLCKupDShTwJjALze26u
z8H9mgkmEadpnicIHDg65OPVLNSceju2D4Or+kMfbWJtraa84IbPLEtLqVRWWo8KLLfRw4gAtysb
ZDbjDZrm1s6qOP8XcyqKlgaSWEIp5XyQCp/Rg1vAP3QzORhJ6tmsuqFKHBC8VLLCAHsI3VTOE1jl
j/NobVt1Tf59cbCCN0CQquDQSt6inMF2TksMdla+d+Zti4QT657adI3ec+F8AOoJZSnRkKDpcvqs
d4qoxZms/FLrD40zhHDVaD3Sfillt1OKaY/E63ZlCy3uWLRvoZYDpKn6p+h5EhobzLZLKM9Wfpbs
zWqXmAct3jb5zoC4lbOjc1DYX03lpnQ3evpFQbmnG3fQO+nXSruLY3dcvNdE2GzLRcCeuBOFnGjl
pzQosq1BXmzz1mkiP6NHNzc314e9uKJ/rckh5jDxOklr+P+yGvxO/Vq3YFKdwM2z5vKWplcHGyQm
FoRGqB6fb94IlCRj38+V74JLjSmJn7r9U6mxIyXZ0+Q2j9fHtRSyIG0OsQEkaGy0m0j2WnVSE+hh
Q2nXRR5IYx5rNxlCM4PdloWfsjBKnqLyNXGQ4Vgjr1u41M5sSxd5Noya2hQ6bJexP0fpjUa7le0q
zrrsC1DecF3kfzUDbX/n0zm0jFEnciof1ZXQSXvfVDmiwGQldL6USnc01Gx0Ia8FZTnoRJzbMXsD
6sTQzcX7xq22SUwNbzYKkOc4sRsMyEttQdx0C3lbGEdDT8vRrkdjjsAwNr8ouGwgyF3wFU+4sJew
sCp+ImkKby+5IXSUGgW3jQr0IW1v+bGRRTcOzeYSSVvINnt2Q7KjqUTpmgaMGK0063geIURDlziy
4PKDxUqgtFuhFOM3cag3d6NVBzqY+22ItufOj6INumFtARac/plJaaGTvnTHQWjV284U1OyL26i+
OhWhoWQPYN4Ao0ZHPUQ2k5fr6jZ3XX+M9BU405/AQBo3zhG+oOMIZnC5rFZwBGlpj8PUkMQbchQO
IR5cm+8D6Y6GWvhRhgvP+OEmFupszdboGyCjy11SPIAucpeZHcS3IQNgJcfIsbYUYroTWwU2LJ06
lGmh8qojz2TIYNuh7dOYuzh1JRj2x/TQZ28pkgEkiNr4S2qwvZG8aS3af63xRQezGbj+vEZd6yJY
Opg4joL4DhX5CxVIHAB0XcwIfBKidH5iaNOuMYvSJ22z8jRatgSGJyg+olnxT2nj5MLS0BKY9xpO
QWroO0eju3bIQytf405fuiFscEiJ5l+Ic8geYFKJkppNwXyHoora7pLsPakqZG3XYriFnS5UvVAo
Bj8XRB6l8KbkiZl2ac38qoY0YkgTtdiYatMhcFPQJ+Nw+6vWa9quAGvaTWu3EDawGu1olAygB82N
V26QpbOO/gxkriAhgbycdPCqjmnWnIFSBnA0K0c66UOf9kkbzvkDLZ5X9SAXphnM8H/NSXdGCuJv
tKvBHI1unWkHwO3cvBprjbSXmQr4c3AxIbIw0RACUoBzf14pDN0MEaA/bQN58Zuoeu+VD70LbePN
1LcoMgN+ef0mvsSoSCbFyE/2aZL21WBnMMl9LWi+xp7y9DOrIScFhOkRBHHew4H+Vh563w6KFce1
MKlnoxUXyYlpTlnTuunA/LT8VqvoVc69ht+PZE12Y+FCOrMjYroTO1ERqVXbw46i5xulVvzMnXxl
avc9EDFEWeNtXQoRTxdRupRHlLqmZMSM5t3b3EzezJ7H5ElVgioCNn+NXwnNVvj4svvHuxGVbMD9
cAlI9+2cgmy/JAgSLUC4e79opqnZtjWgaiF8kHVoOr0mYQyy7g0vuuZVZY3+oJguJ4fOLtBbOzJt
2lgZERKg3Obxxpg5f9R5hcZCMhOSP8CdA88zloa9S6Js+pFpU4WOQx6TkM4x7pUYstbHtna7MdAb
aqDEZw0VNGRMpTnkKnArifADpNQjxS96VXt3O7Xd6e2Y8UAtXCUJBpqWtt9OkXNnKnVqeprmsAcS
G+pLrWv5m6kWjuormgP9K7dVY8gYJFoE4dKqS/d9MRI8vDjqwJpNG3wGp78b7AhgoFxV4h9ak7AA
PKzNM6kJGkEBshvDPu1UcL0QOE8DFPcVpCZiam1MWuuHeKymwuuYwHAW7WjSbVsoEE6EI5s9Q8uN
AH0q6s6tdbRbdnmvz2CUnACbSaeyhq+H1MxhBJtQ79dx6rxXmiWS+rb7kcVM2xfETbZIc/HAzSNq
HcATj8ayjg+YtwqT7MUtdOSD2u570KV2VgT0hVH8rhnvb63ZrVrIEKZRv0minvZA4qbmRwEZqB9a
0nHHz+K2+YVepPK5Sqo58syaQ0bDUdyP3MT0PtmVHd812oSSD8oNFfFGMPhCoLwOhwa8bLg9cUmP
YMQcykiffGh/7IuuTw/zOJb7ntf6Xu0m50c9MTQU6pC6qjZNix2mNBMpD6bJSXFbmpUT6sqQQD06
78sjqYboFqrrSrPjpQZh7UxXlduix971eKVXb3rDoxLAI3TI+Q2f6zoYbdOtHtmU0qPVcAIFQTbX
s1dOdQ3s7FC1ZjhlNN6kdGzvFHPWno1mSiCoUQ9z4emk0rUHZg4lC/tR62Og/BpyM416GxK84n4O
LgeXsWWVJtCOurVG77P4wgF3s0t04c0vqCWbpsPuKRjuf1VwuWxpfauP37LkjgCmk+5I9dHMASc3
lrNGFrtkGs9yJCnBXwzwsZy/qobOrdsMoVaXmDftMNyZ8XumF56Zsa0Oc3wcNpU+HmtQ1LWoy3TG
GmfBggtEVyh6u9H0hGK1LAZaQla8oAjG/V7RPN3fmjf9aOBUqj5N1iioFrw74C6oitumrgIHKLk/
TcnNVusU5Eh7z7LuWGH5Sbvj0UtE1qr9S8NCdg5yxiCwQb1Zup4ZH+E265j5UWsgH1sb1UFTpz73
0E1gFh68SB/MsZaV3txb47gSgi1cl8jug0EGdFsGfkjXJdLPQ5POTennCX9LcsDvlea2U9S9064R
UK6Zkm7MXEHHmmLBVD3VO6c2AwVr2YHELiYP1+OPhSk1RBsJyhagMoRcxPndTCbgQRwO1vJ0KMMI
/cqBrlTPyjSGqV2EDkhLpmmNvWbhKXJmUwp57DgFZjSFzRxiG2VD8Ap5vj4q8amlK/k0XJRrdhFz
E6PlbekzE+yuJTC/U+NFzgo8anHuToJSCVZT0rQf5rEv/bl3cX8rrwlU15PS8hU739hQwRjiNbmU
hYGBJA1NSDjXxiWCsyO8TeYRJ8AAA2qr9ohpon2eaJ+PDNF37aL9GukNkJJIu6JDWcVhlCEy1Lqw
MXcgmUfw9gIWkuvrtPR0BnIYb0GcZsSIsqPi1sQIixPmlzivb/WU2Sgs8Lk0/W7IFeaBGwOfgqYZ
nz1rNCLL44h3vkdDP9ReHsdQXY01+0jbwd3RGJIOUcTiI01GJdSMfEACtrWyKMi6sXqYcsuBlHwz
gG3g+jAWN/TJRpBcYGIixU3ERmhspNPGFFmejK5xMS342dM9LSvWVEhGaqMLIwaYdvVpp/XvjfFo
Jr8sM7w+nEXvQ9B8r4qkFgiTzn1Cn/adrVV4bKEbGNdnh86ZnQXK7uj1up3F83NiR0zrybsgbd0e
FRKMiIjz0me/HKaCSRht/rn7zYyMA8uyFXe39MLDvkaCSkdPAByeZNMdktJU+4b5zEKOms5AP4Np
e/5OSelp9PtY+HoeFIYWXB/q0rk9NSsdqKwtC71JYbY3x5AVL4Tzbd6vGBGfXfZ6KgAlBtqEoWgg
v167nLR8UJEiGFAdjQm9z+I1goE1E5Lr1qoGYUAME0WR4SxG9FHvks9nbpC7FQ3bAGWJuuf5tmhq
FSDrFq2ujsqeylb5EUf5pojYP2QwTs1IKYU+yRurc2BGtLvl91VXIDi6BQ1+7oZk+FpY2+tbYOn8
qoJwH4BdQWItbYGiRs2qMJEL7TgNqqq7T2c77CbjoHcRWC345h/MQW0GqDLUiqCncT6L6WzVVq/h
0R2hxgfYaQhEXaAzsMwTesvWyKuWjrJ6Yk3aF/UwTUrKYa1R7gFzBZj7vc1uO3NDgQso166NpeQT
cOMWQOoQFLig0DeyRJ/pOMOa9duwQ9feTuNHnr64kPWp+/cJfbmfn0woL1qoKICcC4WR88k0CKSZ
oAEHibBkCs0qAuFebkxen6U+pxB+7K3+53WLCw4DOVI8PF1UovGIkZavoFMltKdR+a9iT5us+zg2
tzqetP8wMrzphCgJEnkXkqwO53aCs1aCPjgc5mMLrL87hbTBi+7TrQyo5Z+UB+SgjETIn885glq7
eatU1auSL9xCu3m04/9QJTSAUfnvBpNmzy6hQDXPuFmKDjmtKKD0qeWxD0hBZv6igLpeXyyxu2XH
i/ZsHG4QxoNhRXoZ8Lh1ct0WQXSsePlwx9CbPSSPZraWPl/yIXhmQSxBAP9dOes6RwPX1QKG2vyr
WdwqOVQqUh/cTzVSAdfHtHSiT03p51u+RDbFnghMceVGzXRPL/owzw8xnrVZdmOu1bSXLpZTc1LM
QRJCVbcRU6jWm4xGR/Ci7a6PSFsbkvgMJ/FGAVK3xOjF7PHvpfXENb+CLpjDD116aOZNNvpW5OVs
16U7xQRmPfkyuk9W98CtzGuVl5VPIybwYtOcrKW0R1O9ryrVwKdpIPXWHFFJ9Gy3/8ODwqyji4Oo
q5u6PdIy7OnK5fCn+nFhHN03KDnbiPBlKJdi1VnstCBgjxz9W0aQJKjHOwXkD46WbblbeejnDabm
ewmMO05osbYUwmFe2MdDHjQjeE87Fzy0qMeOiQJK9B69doQMYDHLIf/4RbUGzyjITjGoNxTRD8Nq
3gx1LQhc2mwA+4DEUjSV6HJtqEIbnJU7GP0wfh0hJwOq3wBUxugrqV8jV98jQxeyKcPWmMLYzN6Q
eAsjq7sB2dZaXW7JdZx+FOmYmZFJprzDRJSux2Iaqu5v3M9qvarLtzTjp4akA9Y5BdglRxiqbWTG
s1fibHWVeW31Yg19oKB/Dq+lFBlfupb+X4q5QSgACBl6o/DSk7GYgDRkQ+1iumOIdRAGuMo7UR8L
LUwnM8zSe8rvirW2yuV5/WtT+IKTsz4bOFk9NNZAVl0hs6onnOSBlRYjQCvJ9G1w2fh0/UDLmwr6
cC6qYcCbonik4ho4t4icPcvbIgcCAIIroCZ9yaro8boJOSgQJhCFgBsUEBHsXcllmIQpU5/BBGGP
zH4p55CvwajkeUNYJUrYaEZXTYFLl7ZJRqtksGlteIk7guqUeEm2VQEMBgTauz4Y2RsLS+LVT/DE
dJCslAZT1khAoO5toJMk8lJQMYyJ6nFnZ02/CueQuGsn7WIbCoOODg5g9L/iCpW7wSs2Z40acwM5
19kfQJKraoey2SbubZrcxnE4DLfEWnG0lyuGlJoN5TWwBSEdK1dtdVQbJvStjV41POlVvxvKbkP6
8PpM/hEdP/WmeE8Ab4HAFEUooWgnVbwmW6nGOrFHjwUj+kusLYTeAvA8eJoHhmOfBlHg+hZ+1gFg
TCGo1APNx6R7qoeiXABB6NAOzOCzvSd/PpaGpizk74E5kLcrc/I+aSx8LM29n/rXzllBUV4Q2P4x
gJmFC4duhCmvKICEKnRM3NGrQzHuAY3vuq/7oL7wZu/vuEHP6bfB5PPNGPxv1FkAZxREqKk6/hoK
5qKvCrQ8eIWDSFDAV0UZ+dwRaCPLI6fQRGSxB02+hhKM66Wtbz23G+0uAkLvaHlonvS/UO/5fW3S
9YsTLJmXPN+gpkMVpTCvUC+C7CmYXf1y//0eCWQkBXynBOF6tGG7X4OPK9dj3h33PkYv9de6YS+I
UHC/anBUCFWRkRCQ7fOJaIsmtacGtPpGizqcBoxp9TWFPl/DKQpXBvUVpnhk+KG3r63dhFEG7pLU
XqHWuHAzNryYiQ1IEGcgeS+vRlW4OgWfpMeJeV9RFvRq98RTq/VHRXvQa5CzdMVKBuMPoPbsQAqj
QEmK605w7EoH0gKBZd4Cu+1BVg+N1F/ZiGiiNcbHVqlueKmjJGbdlTkYYxuzMQLV6B4mh/jQoLsp
63nXxvEti6eVC2ppPfCpBDsdwGF4QUi+vWk5RxYKUxF1PytmHFV9OJipILGqbh2wgsST4ykIwgAT
u1fM0oO+8k+UvN+ue6vFBQFOClEfFAhAW3S+K2y9U3k8qbZXFyPSYUrgomw71nEwONouAw28Xma/
rpuUn03YiMDK/jUpHQnUNllclzDZYOODkj9SQaFop17fjLtqLba+iAMkY9LaT2bsVvkIYxC3Y15U
2B7APJ8VNRAjwsnCiwl8OIigpcuzi3ue9iWxPZVDuCTmW4YnWo1GgOsTd+lLXAKUum2K1ICDpNX5
WsW20nVKRyIvNp0HXqoflmMeQaXffplnu3q9buzirkT8hLSlg4AA/QaIos6NsYLUSmfaEbpM1a1G
OcLF4RW7eCX6v9x/MAPBF9QQof6h2WLMJ5Fh1cX60M0usG/aa5duCrDhlKEK/EvRv9nM9K8P6nLr
Ic8M2h20QP9JVUmDGpWBohqMtEAJq56R9PshAufBVDxm7hwO5bxib2HFEFOBBA+uB7/LpytJnKjI
NB1Vr+rnYGl3+dQ9lRzE9WX8yRoRErToZke4gcFhd1jSoVKQwk7L1LI92tqP+JfVLh4alP9T4gS0
W2vDk1N+sAb1SVvEpeD1gmrT+aqpzdT0fePiCPd+azxr5sfY6l6p3vDUDovhrRzG8PrKXWxHYdFA
UkyobIPXSlo50EAVWYwEJDr9DDSdNmFv/o7A8PhpK+AOF71jOMqAO0jj4ujDBzWiRbxmupvYNxPJ
qixbuQIv9oSDYiEEu13XQPCrGpLfj2fKHCO2EcsrNw4aI4zmYOdfeb9yfi9wD1gjDAT9pIhAoTV8
gZZHddLRch3Pk1bRbiAF0wFCU6MdYSLpkffmR0TGzqvjxg3YUO4yDshkM3Ys1NNoWtmdF+fOwQtM
ZGqBysZxsISXPjnlI5BX7gSNDi/VjXFrN5OzdQp0CxBjyPdzB5bWGC0+KwEpzhe+7dnFD7NIAaIn
A9IY2KfSVNfF3A6QFrG8IAiOQXAbHG/xp4342my8zX7vefjtdrPZ4E/e3tt23n679Z62+OX/f1jM
K396T94Wf73H70/4d/i3ofh7/OKLLx8/AvGL73uB//gY7PB13MFWIH7BTx9f4p+Ifyr+I3g/vj6+
Ht+PLGD4r+MRX+9H8b/gcx4/e2/gEQz8N5C3Lqo4jswIZwAWVU6dZnlwfl7W/NLVeRNlN5H1cv30
XK6yYDISbHsW+ppMGb0QcxOCyZ1ueRV23cAGD4ibY4FcKEt85n5cN3Z5jHAniZNkARkq2jTOt1RB
hjHR3MT2spw9tFTdT+h478zxZtCV3XVTl9sIZTz0y6I+BV1cwAbPTWUxSYc5Lm2vyDOU+F9b4LFo
iwZToKfK7tfU76/bu/R1EFbFaoG9GEhpHJxze1TLCCMptb15MJqjGhV5MKQz1AqVYlhxq5eOHKbA
/ShKsBaqsBJoImmt2DDbzPZSsK7vNTuDOs4AHfuJWxX1UgABD7HNIfls0Vdb6YcVfyvO/fkB/cNu
JNwhIBQXO2ZCSVtXo97Gu8NFC2Phge7h+lxe5hkQYmMz/mdCmkymOb2tNQMWLwHKvxoUHpi86vcN
z2y/5kMVEq18zyCI7Y9lfk96dY0zeGGnipOHF4ig30MscL6cRR5F1BjwCTRaUL8YtJvKQltjyd9y
u/78UYdoI0S9kTQy8bySQkTIKvE+nRHu5h0NoNWmurcFoFjlGn/O0phO7ejnY2qUwawmlF5wubjB
qN2iZR184Y5ff5aLUTS6orvYFN2SuD9UKa6poxxlc63D+6TSHmsW/0rttfLUwnETyqQC94LwAv7x
fCwjzcooyfE8bNQcKVgCWVIdBBDUXKtb/slkS9v9zJK0EyazpGAmx6z1hoouk4cZG4/+7iDwppmF
rzTI8/U/2hbUAsrKQbuotmAeYdrEBQC2HPxBGmTax7xrR6ivcO0lie+T6mCou7p9GPWtWiAgTW6q
4aBOW2ZtuuaJNjd6cgSOysy8ufqxciSXJ/zvZ5GmwUD/QJSIzYPPwqtt3N1V6vcoEmyFN4N5sMxt
Mj3n0TFKoWeVgV99w/lKbLDgeBAaoQkXUR42l3wlaoNFKqvBdLBGFbIIDBcW+SxEUcy5SLSjEi+o
weRkR9/1IBOMJ7iesf7QK3MzGebvis9hjULr9TldOI8AbgnqSaRULbyvz/dwHY+1wTJieYrdfB0S
/sha85iV+a8oY2s0mpfLhxDZQmgltOJB5yz5GGXU6xoVY+xiomzr2vlFMv3QV+63zw4JZvAi1FXk
8VEekobEBzozDsIksN8NN3QqArCBhEnFQzzDVzJEf27w84MpXAsROXCkQFxDbJeT+NQ1lLZmA0XC
JR1t55Ep+bSPAfocv+Ydq9MNSTM8OfQic74apJvSDS1m3FZKko3cRxYboonKaL3mFt7vt1HDxt+5
GrnzTU2hVebZVtUWQVWYiPbBRDzRTRS3Odi+RpYG1pyYr6j31Q9qk7sHbJmpQ0A+Di+MNqzfTsQq
kbNjZY722hQwfI0mzRfbmuOXNunSb0YMRHpaTv3vyE67fau70xqr6eVhQeAO2kO0OtlgClelldDN
ZmjNNHOh5vaNGMfUWrm0lr4/Hq7IhGHpEIdIoRxzc82Iq9QBmrD62aEFYx7t109vJuDL/pqQFlhJ
laGJC5hQhyggtQ7GBtu3ezQ5rJ2Opb2ETk9sJ7xTAXpwpRsLaK9SnfLC8Uyv8r7/L/dN7rsA7i5E
dAWNvthDt7T/e9xAEoWE0fN8yLfjcfR675UFqvfx7vjxxg74Ye2mW5ho1CSQ5gMJC54BMoxlhhJi
arcVeplIG1K98QlZG/6lIxJlj78mJN/ezcM4AhLheE6sALqXTTH0NtVxNxvcDdtKnV7+j7Mr25Xb
VrZfJEDz8Kqx5z1PfhHsbVsiNVOzvv4s7eDG3WzdFhwEB0FOEFeTKhaLVavWuv1hvxpT3NFF8UhC
FgvnRPec2+4iz6ekNdGvxfixrSvlDFO0UfJzBABLdEHaM7F6rhvxUaUDxgKhmFnk+yKKXUOnjiTT
h9u/5/oNBNqwmbEd3WyUmPjRcYtNNCWGENpSrj6qoLnPa+Zh4GpDp/jdnKSVp8L10+SrZweWeLy6
kEBz2w1Bq1GpSGXaWfWDWOgamD8r6LZM1YnSrSGvlC6uFzdXs0A5gJ3GNfOVa5+FSbwtlRzVcYRJ
c9ooSvhQ1Ehd2u6oIslUprUBwAVfgmgRvi26dajbmdyhBQCMNVJtmahpQUOr9TSl943JkcK/hbvg
hkafDjMTuGkwM3H1cE1KXZBb0MJXOgkPtDZ+91MzrVwy19fm3ArCsxgln7kZwb0i0WsMi6izBFvt
vpNCfEhiwxeUYuU8XH8iWAEyzkS9DOO2/PhbUoLvfiDg+Cpr6RNIsiAsx+dBgBpGN+N5pNoMbjv8
0rIUXNOoZyHqIdW5vDoB6xo7QUoixyie87I5xcRwJHDk3LZy3cNBS9EAfezcyAGYjK//pfIAuIeQ
xs7+PbMhUIw6TPD55njOw0qp6opFADUq9KdUVI2AtwaDFHcbxcjkQi23YrD3Mxe1oSA41G5qo2xz
e0lfO3MZuS4Nce7dK/KQjCSMncTOvnrFDP1i6uiegn9SsMj5fxn+2r+/u0fLO9759naYFx7cf6r2
QYUipeYBwOF92vcqJA1A/2q/Bd6Ts3n4+XO/Vhu9Po2XP3d2hLPDL4O0IGIR9kXAfL2DWX8SgBKj
8OQoeTS0XlrJ0K/8Cuw4YODAJwcsAZgE7jMMvdo2VC8IOL/lytO1ItkgjBIv6pGI3P4SV1O/gHXO
wRPWQL6BHga3tJiamtTVEnEw7TlJuJ5z8KhMr2HaberktU0Hl0aHzhD2cdq5mI/P0udxCPSM+mUi
boX2xMJfhrHV+pXofiUg9/XDMJ6PDgyQOlc8LxMb+6RSwes55Sj3ogpEEfusvAZyJ5L07JiMBbQu
dZ0lzCGQEmg2RSFr9+AQBzc6YW24yYgZxTsGjx9tRGzF1ZJKfuijYehc1o2l6EvCIOxNkeQq5ijT
RnCKvkfSWmWV8t4axMJMoVrRNXT8wucFfFcGQhMgHXzduTB17k1hDHzhPEPV1weNlbY8QdhybUJt
PkEXJwxADAz8ofaMJ6+KzsilkSqpSlHJ+wSZXrvRBAF6jPLmtu8srANLgIr1HNgBgubctJ2iVkkZ
1gE06Gsci36NNo+YGitRiT98iHtfJSy8hACYQWPuciU6EesRBy2BLCLKA4q+jQjzDTl87KK1p+RV
4+DL1lynmmeo0WrkLqq0rQccbtgy6wxKcMpkmy0mTbXUHYEH1MrBm/9/ViunRJophyR3MlcSjatK
Cf8buKwOQj4NqOTxGwTQiz0zQ+j3mZ4LLsqgnZOLpeT2QjQF6JGPu5LI7C7DlHdjmv1KFPp/NmOu
kc5qcnjHX268FKeZpCn4ISLSxbBxu3ZDjU+h8RPNj1S70Ae3xyZhWHxYAwny3vu1BwpySBRnFTQw
uG9eKRRSlWKROOCoOSlC5SXp32ZYXybguIBF4Ma7Snzk0bIyEMPMR++bmQSJ8tMSvHSt68qfkX+s
gIZrBnzNr6LLPaTCoAhFyRInTLVdqxebuKV2P/64fRKvLu7ZDNhMgIGAwDr4p7n9MtKSSCad1ao7
pPmY7X4FKSnmfBvMMUHFVH4JFcWnTRYCZtv/GMrivUavtFJDy5Ey5QW6KGvN7avi89dPmvvoM/cl
Bge4o4ShOUOSWQaCwjrzQiV8JMa0wWy5I/SNm4TkQW0zTwNDTpS+r+wGnwj+Yxr8kEjMkAbyOa2c
ZH2nCGC9TMp7pg8BYeqPFA3TrHmcpMaVoviXmYDnxnrpeuCcyw/ctrHXM3lba8mm1zD5t1bR4R8r
80/Cd0H8AqQAs+vcBxoNNE5AzwQF3oHuku4Bxeog1RQ7DIdTkXfoSf1t6Z23yFUuys5KRxQVEqek
U2UroerWYvpBNEjsCIV7e8eXvPx8dZyXS0IzDXIPW0ka2Ra6Xkb5Wq6h5pe+6rkRLmdkmoC3kAUj
kGW3KQVFbBQI1i4EucTftob4veMiX5E2bQyEFrSgG4D4cg+4IAOznglUmIzEHqFHWbYrYX++9M/v
639MomoCRAiiEZ8U0L4Eq4yO1YlhBUvUYYm8HS3RbnXrFOq1rWV3iTCt6HV9Ee5fmQUUa64faOjw
cSsFHyOefynikxqQN9UZkXbnh+Ko2KmzF7zRCbfWYXBVp3GzY+lOdvj8XjnqdtiR5/C9+qmupBRL
cR9kN5CsAIWJiRrrZbgUMqaNsYSgrGCoCZRiJxKtkb5dVU2+dhrIM9SLUQ1C6eTSRpFnk6alNULy
g/oo+cUOgFsLoEzZ14LIT9yyt501JeIl350/KnQXMBIJZmrOZjnTitRga82RjJb32dj1GZgvUNlw
SQoOPxo12mNdF8bfC5zMqFTwrWN4C9wIErdYVmZIJ8QOPG/jXaL4DdSf+v9yk+K1iHsU1WN0Wrh8
FhwgfU40pJpt+12YThG0Na0XfU1iZynGAJE1fzKUQ64S2smAxD2uUxwQkzy1bfdKGYZE+sm7HcoW
sx4T9yjqCPAQg28jNlYIYfsB88apddRidGD2fe6PLGDtvah5heSh0yDrB6l7vm14cX1ndrl4HQ9S
G/cxngJJmvsW6FeU6rHIBP+2laV76Hx1nCPSiExRBgyoExsqphYVA3rR8bQBS0HuyGVu+KRsJbfK
879lKMD9h/MMBBNG02YY2uUB0Pq8UuoGq5tI5pDM3HeG7o6TcBcKgHdKgq/rv2+vdCmUnFlUufZ+
2GSkQ8kOoaSIHJOerHZtbmAxxTk3wV3q4Yj5Tj2CCdMMHfSa+tCLo/uofyt1J5c3cl4jbV55sC/d
E3O1CVQZKtJjfiNDrdTqiWpwE7TvTe2jBwPpkPSu0jUnwoZdo2YHsR+3tzdzxSq/meAEGpKug1Vz
uJvKO9rey/ErE+5rdQN1pkpd8Zals3C2SL7NBlLbNhEUmOvpU5GCelS1VyfPlk7CuQ3uvBUDK/RI
hg01qW20oTUMeskCVBBGd2y8aU22ZW1J3MEbMzMZKxHmjPh7mlOwF3lsDTxzhavG1QZFStzjOGgo
6vIvciWJmgo6hojEY5oSX5K76AMUNvonmRLLtwowQQ2FmZyMoWGTM7JIuINomB474InsD3GVpvtG
M9HXu+09C2vHdT53M/HMQqGUWzs6FKRs8IRHbX4bRrvawERCF64cjKXTiH420F6oY4EZ52sa4qys
wtKJFcpMqdH3lXYQzEq+jzJtnw493q3MCsZOxtRFEh2Hjo52TIs1xOvSMtGEwSwjcEs6yveXMY4Z
4BcFTAqJhflkqveFuZHW5s2vsAzzFz63wYUcpSsn1GdhoyEU46+Tp0Kks59E1wiZ1wBWKQMvEne6
TaTKSRTLSbLOFnPJTugAwq3UHRTZBtuZIUgrH3mhTHPxy7jzZBpJFdYFTWbOVUt57VucoV1UB7dd
aSGqz/rdKArO0/ZXWA4dfAyoVOBVKbPfCXuO2cvtP39xFXOOMUunwWW5fKnWxDoca+TDGUaZoYjF
UnusXDMXVnZr0VcAWYDHokKHOH7pK71McUwTvDCUcCcLv6ouMNfgQ2sm5q08Ow+iNla0H2CiNZ/A
NoIZA1dcw5Ks2Zj//ZmNImGdqZp4tZjF7yrxkuJuKB9vf5GlLw4KMTBdoZYJblPO4/UCVRXdwBef
4LkzPxRSsNsWFiMH5tW+UEIaIFfcR4+mKmy0CDtVYNy52Qy1NxM2Q2wX85NA5Aw96mwrRc2lig2K
jH9sztfT2c6xGFTpnZXDAZ4syR4D0Bza6kcRWKcJmgqv9QGi7n/ZhZtjB0Y0DMB+wDkDDtdLk0Bo
ZCB4mx/QwiHVAwHP6HxNHGkhUbiwMZ+v82VJYig2zbysypVEFAbdKTuG5AVYFsyFtGuPgsV4CFkK
kF5DTwCDBtw5omFsSPWAB2PrdK74MoD22FYxWwi0g08O5p3ojrawb3ygDFbumyXXB0E62G1wfPFm
55ymBo2D3oIp0yHSTo135fDNJCuv88X7/NwG5yRFDrWaPMJTVQwMm2xAZv0RHlrfCmJbf4xcaWUg
ZXlJs6ocKonG1fRmVqkkjicsyZRwT3/22XFsVkz8Q3fIVRz0ucIxD6HgAc5PJzd0APyUCBSM6KR6
AcO/9kMTk+5VNbNy05ah/C2tc2sbEiqcjJw2O5pJmUfBG7IJCzHeRpQ1H+oQit8rWoQbSGJMPhUw
MG/jia0ERReF/hDJ7U7UgSG2JyOfPpKxUR09GkAh0A0qhs2FymRuhsmlY0NS+Eitl+AKbOVjPRrC
HavCobFFc5yCSqqi7zKV0qOeteVDWNbDQaWkuU8F1qJOGIPgzU4ya/BJW0duJMo/TIAyqJerNThJ
ZSQ+z21LCO7pjpw0g2m1SwCGmpwSUhvMzmOjNoEzHOvXRk/UABvXP+KSj7aSVkmeFeJ1ZretqW7i
cphJaqeKHYiizL8spNsOQFVXrto8t0c1pm5uFYDWADzgiyDuzII2qtpNUpn9Vg8zEjkipqdfonQy
d71eg4lOHNAz90I1HUtbzUT1IJdiuIl6AKlAWCbWtd1iE/0+w0CXxibhY0DrTdh0LQQHW0PrLJ/q
HQmyydLfsybOgKwUhWeKpOPbFJpQHC171ROkWGkhxaUq4EdsDEjwKmmkdt4oJtKbMskovkSDvk+z
Vvrepkz+pRZEvO+NlHoFkwhe+SF4wMEMUKRvIHvqK2cebPuZh9qwo4qQvVKp67ZFLk0O68fsiP+8
PcYmJJea1FCOIaRyfuEGjrfmINOjTLTKZcVEShv81cWbVcn6Q59HFrWtlikQIFDNtPfDLIrSoC1j
eVvIdfOQUKXyMflsNQ5VFOCT+rz/ZnSx6BkCGzPHFIoo6EE8wAAo1cBDnUb1KQ0rWoLpd048rSF6
ipIsfyzyCRSzFKx2oB2uqo9I1WPLriTWf1c7KjA7hUCntpNjsAbTxBB8SGKVu7AVlee8LZVwq/YJ
2bSJPD1IvZL7WTJqjhAKxoNmVOEWsBFNDDo1VCKvaqtQsvUcHTMIYydjF6R1PTykZTd29pBa4aHX
hGyjh0K7CUkJik5jqIofOW3jZyDFANWsYiY8RZJW524OMqxnjCANT3LUSN+sEpibKAWnAsgaaP6c
K131XUtRCwYVLPisoCUXV29Fn1oPoRWBmDIvFSVoBTXbm2iyelPbDX5a1CB5r0aZ2ZHAit9D1w+e
NEnys6yTrAZbv1UINiQahtIDa0r8pCSQaciIFvd2hIrCszzKgl+ErYIh+kJMczsOh/5VYVG/DdMM
4855r+v7vpTDU6Q0OMCQxh1wikZ1G2dlt+/7RPwYCwW8I+g246drGFtzAY03ThmmgyUbgIhhW4VE
QOhAr3kMSDmxncpA6z/SqS1sS40rqIADqZtrDTod2hQz1I214SAgG/4pS2r/UoJPZZuZqQUJerRv
7nIUlvJorGK3ZAX7HplhfEI0BPsFy8YfRiZX/qQqAh71+RDbtVFS8KCMY7QnHcF72xr1MKhUmj0N
CNe+SGsZGq4AEm4Lq6x8VNGSo1oW9FEIx3ijx4qG45CUOEh63HiRkg/7dJxA/TrpyUdm1cDljMAY
ZRgL2GBetBtsPdLQI2ejgXaNJNcVSPEUsEGPhnnXqWBMJjRXvaJLtB6oaZ1ZDkaaIDZmKcAs2X1B
qsaV4zqNUUlikozGKQBsdqcqYJAxSKM4RmQA3Iye+7NJFRS383oQQEeramx0ploFoZYl1snvWM+t
yB6KqnmtCiv0RoWVH4YaNpsuTgGNVtP6A8LUzaaCXhcYv1pwRBoMCJJ50+NcmN5UqRV/92pi2gZ0
0R40jIwdosaq9wB0TVsJjvjSZkL81zxM8zPtLL2/SoPMFqEPGSXkbiHA8GYW38LM6dlaeXcpOT63
wyUhRJLBNanBTt7uNOWFdn9fiLlYB5eACABXW6GKlLHKvCqGAKD2Kpmvt9PvpazjfA1zSnmWMtJE
Vrq0xBqaekfbN2Y9JWt0JSvb9PUAODNhhTlEjBhMyOp7nFZ4Cq2M2iyuAcp7Buob+PJ8T2EU22QU
M6ShmbQDMZsAPmUxXHsyzLksnzmBHe1fI9zH6JS0N8QGRvSH7Ht1ik7TRgCZRuv3nd065Xdxc/vD
LL5Rzg1yXyZJNTOS51X1joRIej9t7ru9aif3SvACodjDWko9e+vVAnEE57k2dEn5ZrloCjKI45F/
jiADZ/29KTy02jEy76Ddcntpa5a4t3GFGBjn8WxJDNR4EzHTVvWHKQmKNRqbxcclWmsqlFWRZKAH
w7l3mml6l8FU+EDvDMnTAJnYQXFE9pSf4cpbedEN/9ji/VyWyrDKKWx1kmuqp0n1u/7h9s4tHiWA
ENE8Q6URfM2Xy2GDLqcSJpMcyOCBlt1uspU1yEslmPMHgnxpQVHTgfUJHgjgYz8oPntvtne9F5mO
HtB73TWgIGv3781Ot62g/A1mZcd6gSL0pkfNy7u92CUszsVjhXtexkQYE8WEXFynPE7EFwEGkowP
2XoTu00PrwQxcDL6aufftru0yZjZxf5iLAPFfs4sa/MYQgEoZQp1UGHuIWVs5QDMn4k/aucWuAMQ
taUcWQosWO34rZR+plNuW2Jo6wqakQSC4pB6aIaVJ/PiWcBkC2axAFbRQHt2+WlrWiu1RL8+reyk
AFShArExIeboYCzrx+09XDXGhcuqNmg7CDCWmCh7Qiyu81vEZVPzSbwZyFuo/qTV7xWjs3Py+3q+
Qu54FIyiL5PBKIhllA37me1Q8XfUT9Gl3hDkLyvm5jVcm8OrY2bgQAuW21BVrKooFGbczwM7KG66
/UGc6NjYRmYTR74P/XqL/pB5iu7WGolLDoTB0n8tc7sLsH8chbOLstQvt+nv6CB+slcaGCsotGti
bqRS54a4Hc2thIQshiFVs62n4tWfAgJgcATIr/4zO2qP8Q+8+05Rbusn9rImffzlklc7jKwflcd5
5kvhyo81XneyWuKDHovH5s68B5OKGVQo2zqWg/mOb8X9uMfr2nKzt//ybc8sc3FQs+LCimdXat5N
zb5DfiwFugumleLTjO3RZzZx6z35QSHP4awNVyy1wcHi9WfdXAgigiLgioT16rXH42xzJ2Gw9rV3
y50QEH+NK2rpPgb2xQDkHE13lNMuAwOpAdvVQ3zkIjwR6NBgErMM+voYrnHiLN2Q54a4uNeNbLS6
CB0ygT237F2Jtq24ElqXgve5ifknnCWbtIK7gkQUBWtjO2TAlEjKf8g2gYBAqw8MJCbGDy4tFBga
VuUZpWphdGoMDMuztJVa8dIlfNZn4tlApDqrRalDN0eYzENvpruGQFEHkHSFyu5tR1809Sej4Mk6
0rwpdDOeWzrdS977EEUtwkBXVpLZpQ+vAWuNgal5CJjn9DEA8q7qdi5MG0EfQfwpwRzcypdfWgmI
U0xIUiMwXqGXwOtnxlEP6EgM8fIMWCIwu6eFJ1Hv9o4tHs5zQ5wXiwJlatbMhuqmPKD8mOxylL88
o6nre4MZIahcQZXY6fq3QZRqDFpqfqoTxWlVsnapLx3dL04zJLlAZH3F7zN3TxtlKiYZjwQj8UWo
BEnxYyTumzp1BmmlHr50ss5NcRExL+UKNxJMhYAZEuWhj9egTMsWoJ4HYPM8vczdp0qaZgadi/pN
HZTFSelWsudFD0GD+v/+fP7WzEHJDgIhvKfzn7SlbpSjrmYZngJVqts+cjXYMXd7kD1KM60uQCpX
szwRUD4dgymz091Y05DyCL4WYdwG1c1mMgDnNmw5wlRJUhwaYTyNqBJP4MdjeE5SZR5qE23SW5tW
OrWhhRLpyl4sZRDnP5Bz4qYr2qmd96IV3kz9HupXWezFhVM1u6rcKGsAy8WtP9sPLiyjOo0blaCX
kgDvgfFhWy9HRwZXFEqJt7d+KdScL2z+JWcnIreoJqQjFkaZi3J7I5xEcSUCLPrpzO6BnG8mEuX8
tBdyjI+Dzdah8iFOJPTcV8FNy/v1xwTnqqNeqCiXY79aB9jkOHPaU+5HnuFVrn7XbgU3/02e2ydz
5eJZLDpAn+7fpXGXWzcZsVDO3ynHxPCpuZ9FSHfU/ikeZFcAV2WJmbHb32sxgv2xeEUEk6cWWElg
MSXQHqyfa8PP0/e0PoBzZuVULvYrz1bH48DDPmwgBgffAPfTQdkrLqq5J8spPbKtP8VP2TYO40ZD
jvk4rXTeVlzG4oInBNVYX8lwmZiUm4KSg66m/+GOPV8cl8XVijwONMRGWnobFEqPOndup0a64vxr
34sLHFWXMFUKsYfjIADbYht5Z1eJq3ZPPU1XPtjyWf7XG63535+dZQyJyWOnY9fkRnX14iUDA7tu
ruzbEiQZsfqPFS5i0LpXaxHdBSd5tQ7qw+BafrhVjv1Hsw/9dNc9jvaaOyxH3z8muQgSihIxrBrf
KqIbESM8rD6O/bHSUXjT3VwKLMW/fcqWDQLAj8QIpCB8yJJanQxa2iItfu9PwCYdkvtppzjk7baZ
5dxoJsyBZBTm3nm2l5KOSa+qsGOQA8l24XCXmhTdkTe937QABai2KjlAytnAF60EkkVnmeH7aPNh
zpnPMfNhStAKg+m43uVt7IjoKcY0WFngovufWeGcpaNGokHwC8MJHjBWT5o9+WRXvkHeMAKj7X7c
Vk8Qvu9tgNu3t02vrY/zmQ68TYI+3zqQhKRGwDLIq6wBBBbD1NnquGunysmkTRpsDFkEtDyC/9r4
5ZoF7oKJ+rIkggAL+Ix2CLnAbm3o64ubnC8aYKwe4AeQngDzz0WNDNT9Uz5PeEJFKiCPqauB72La
6K9+gbJBd9TfiR/jUjP9+vAy2vVm5SFyNTL+lfyd/QDORwaNmEC34gcM7hGU259kz7a/koO+pSfF
Flw9t3eFd9s5Fs/3mUnOOQrAv/UiwxRAbtJnihzIzjIMuE4x9GENZQSWLh0f0RT/jmmEFb9cXS7n
NIpMhkavYFs/xhCviFzrjvp6QB7yN+1oYGwbGqu25BEwi9xe9GK0AQMAHuIoW4B7gHOmKulras5f
mmjRQwbm5Mp67usKDdLy0NXgux7EBzb8mJrX0qQQg09XQs78IXlPw5Av3rTgNgfklLtyIffWy0zC
yjMKJVhfNEZxo3aC9tNKSyg3m4X0cnvFV6cH/Pgo+mGuDg9dUA9y9TADckdxxETIGeh7GagRJYpW
lnQVZWABRY0ZJzwLY/CDg0OVFkbcgkahBKecPYo99ZImA0ICIkQrPru0mC/GOPgtqin8hCv4MFIB
ejnQf4xKW9PuR2Pl0rt+hWExKHaDFAX3O0Yf5sWe5Q8tE5OEhVbuDIBQQL9E2xuZ1vjCCLEJEejr
WtV2odwfJEHYmSbbCnLxUlXTEeX5CIgX0e/q+D5XgAxKtW5XyM0mFFTZjkRlredw7crzT8UMDyoX
GMHS+UZVDyinZkJ2AX103S+lbCOi4TvqIhiZLIwtxk5FQ0ccPqNJc6kUOVa31pRY+PK6hIOESSkD
XU6eT6MuQ5RuRmGGeO4ikAZG7FGW5JX7c9kISPrn6S/F4E9slmZVVo4RSPllDA/WYqDLqCXnKynd
9WAdejc4kpguhkiGfEV5UqfqRGWLYDjD13zh9GNws+8gWQfNf1XbwfjJ3h6BUrzL94fkDpCf1yfh
GSDCb6A+WlnvdR/k65foM38I3oQgfONckFa5hHyncIoh8UCqbowgRzaaYQMoGTAerTuG7FEq0QLV
6n4lPi5uNjq5s3VM4/KTuJgKqBRERlA+Uuv7ODTOUEr7NJ5WmgQL5xib/ccMd91pOUMm2MIMKRqI
auinJiYft+Pe1fWGXcScJOiRQZeIDhZ3vZnQnE4yAd9TZ49qeOryd8g3N8OjWb+r6qZdbfbPcfQi
sHP2uCutGRszHAktMDPhFuyUjDaZK2puP+1U4Zul2E3/InQrXnv9+J6tWmhTa5jZnhU8Ln0l6Uqr
KlmKLGUjNIH5IEK0Q/5oNFt3VTfbdkHy+fP2vi55yLlFbp3KRIqsRAnKKTPxblTA9Bppd0R4/3sr
gOqioYrKG25q7tbSK4tYQpoVjpaOHmuQI7PalXKy4odLMRQOgrkECEmhUsn7e2P1yWAOBb7aXXwY
/G5bO4kjfSsO6ic0TtZKJfOTnfeRc2uc24OILZTGHNYav3GFDRKeAJxf++mU2iU0AVfu5aVDhqYD
yD5wV+KFw+1hT824MqUKh2zMwX36K1kzcP0MhvedW5jXe3ZZGkaptUDRFA7geOm2eZedyRYFsPvo
kpscut3kfE8dzL38vW/gvQb5LZA0zDohl1YB7p1QIgWnsSo+S9pOkb0+XfOL2Yv5L6WCBlPC8xeM
wzw+KNSYHLKhL6B/Qu/M47P+U94C6b8TnxIXWPXaBcsNiCj+Q/QFP/TMoAOdJoSuy5WF4DUvQgWC
3XrG3JzpUF2BVOpajnOdfeOznZuZHefss415ZICuEZKG1l0x2p2LjBA952e5tZPAOBYH9qpvqr21
nVZCx9dg8fWu/lkfd7NpJUC4GHBGiAq+DTA83eWHHlHLV54KO/lVHiqwDXaR3WzkO2pXb8LOa1sn
/Y4JP1vbVmvBc+mKON8H7jjqAsUw6Kx139SetjGeaqfb6y5I5Z/Kwq39wcNIx6Y6kLvkzUn+ei50
/gh4aWK+HF4m8bD6SDcLKyngYUTft2mQ1akr9SBac/PwF+vdrFjpQS549Fx8BmPAPM17xRuVorWg
WglEaxUUTY0W8j79Q1PcE5PYKSV2Jayg3xbuiZmYDD0ZdIdBwco9tISx0yomDtB8zLvJbsxPsP8g
UMhrxfuFKIfcE1mbhnEgC/whl86cK8BQxUTERzSZsJt6uQFttTasxJwraSYZF6yOGTMJo014SfFQ
NzCcR3rWjziaL+Y34zBTZGJY+B7DBL4OLoLWnXayZAtH0wew4Xa8WwqzF7a581pRNgIYDtvgtvid
vbJDeq/ss8o24aRW6UyY3bHLF/HtttmljT1fMXdYzaSCw6SwWmf7oXst1hRJF04fQJwg1QJ7Mlg0
VO7DyS3wvWaMP19gXinauYkGr/ks1eiPgKctGOu1T7i4oDOD3G0Frk2rKcvZ4F4PmoN0MPbT3vKE
X7U7ukSyxX29EmEWl4iLSsF0KwB4vJ5X2ocayBzgm0Yx7FprCMI8snXrt2L8wDvTDiUjAH3l3zZd
Z0+F1ACqDBiXvmII6bschRU8S5HCNxsj6k+ZoLq3XWPRI7Es0ExhIHKmjb48dCrg+4WGv5wIM2mC
+pqSLRGPDXUEtCO7F3m0zekejNUR+Z62QYfkai3zXfqY57+A+5iJNnRDlas4E+Ek7BSjle/USvu8
vc7rmCmjQ44ADVWSuSM7/4izizITtDAa6hra68kT+hY63TXDvlHvBHGnqr9u25oz9cu78dIWd9yS
ngpFNsfnsf1uqEEOubnhIJGjtcaQvLYo7tYDDixr1QKGmsjNzBMNX6wQc/sYczkM8sqls/CWleeJ
MBxvlNwAyZp/zNkOAqGoZkmVl2himdsifoMSgEMzKOQasSvnWjAOn2KUPoXWmosuXT/n/sGlUkxJ
JJwBeChNRE/A3+uu2WKUYSU2z5t1+dVQ8TLABT337AH95G458P2MZLDm2wdv5aY0HWkA7IbcVUXh
3/aPpQWdWfra6bOdxDAXIXEmYc5VmTaZGvqJRb2p1x9vm1laEBBdkIECHReU97h9SxMJ/IljiJPN
sjvDin4MjBxFFJiAnlnJEJbyUDRdAIWci+4IWdzmYUQUY2oRbGG4et+20f006oHBQINmmn6SNBtR
uYfMh51WMqTFT7L0hNGVQ1RrdqX8YEmysvRr8PCcjP35PfwWN5gaKuoWv2fSwreikzyVSTutzHc0
ie/rzPQw6OUaKMqAnDe2h/yvow3MAwyOWgUIIMEFeXlW+k5GJ6yJSgiqW3YmbQfJoch+ZeJkAkoX
H7c/9II/QVoRo7hfOlVgrL20NukRpuBKAmvTYDc4ien3qVu5itZscEFaC4sEM2sxeGtIbk9hkI+R
W43078/gxUo4l42qcsZMYSVqEpjNh0BOcerGaxiuhYNxYYW7CzA32jZQJyodfXTy6JAqW1RZZfP5
v3wVVCIgVzbzQHFHwpQmiplArCWVYltSN7OI9mithJLlpfxrhAfwxUPbixObP71wzNW7zNjQ0RnW
8DvX9wzcGWV6ERP6kK7gHzhVboR0MLBhQq0gL2+2pVIdWrVM7S6VnV4KA7lfAx8vOdzc50C7Go8B
mXfqFK1WZmW4bkwTMPLROohZHljNf+ipYHwdCACEfBjiIXTgaqXSWFbwBV0+jpMRFOGP235wnQ3M
xTzkjYCGzkqNXCyIe8w2MwWvJ8Mkmdt3wCcmcZ95Up1/6zEGjbgYrQ1yXLvFfFeDquOLkQXqK5cR
QdNrrZ3wQHcIgUKVYO0rS3mgTD92cbwmL3O9PtDYIC0A2SP0hyHodmlrQmrVWCpy8Ya4nfWhQlqg
3fXqt1Vw76IhlPRR3cOs11WThISS0tYFsuGyfR/0j5Bto/aVybspXzlU1wkpVvTHEH951EViaGmP
+1li70aC62EIbrvEfPQvUw0ZhTzQfKOYB0lkvvdVq91UNA3UmOiwn5p7PQ+E+I1Fm6rfl/Iew8u3
zS1t3Lm52VvO8o0iwlAxAwGqkwJ2N4rbCZRqIfkmDJuGrjVFF21BEWamcUFzVuPuom4yQZEEHUhn
El8bk24wmvpQKMzDyL5dKmsCf9dBAp1fiF4DtAA+F5E/W5rQ0KiYbyWoP2DK1O/Nl7D0bu/e0llC
SoPrFT1EQFu4OF5Aomws+gQvh+KXNj5W9BCPLl0Ld0s+B/r3WakFfUCgdC6/kSRVGZRcZyvSgx4S
tBgebi/jOobjUYIAjlfkVxSaP9yZE0BfrMyhKVM6Re7q5YscfkbqnUK3mDwGQZFz29iSF5wb494K
qCPHLXgKELwniEslWw0D8kDWGeK2XqsFLLmAgdoUFGqRfoLa4nJdTW/2GOnGxlUVxbBWYCXg64zX
EpNFK5ggVHH/QcWEn56KWaGhI5xi3k14GC3whluPgiH+dfaDT3RmhNs1s+oFRFoYmXA4i21NPkHj
9D/SrmtHclzJfpEAefMqk6686XIvQnd1N+U9JVFfv4e1i5lMppBEzeLewTwMUJGkgsFgxIlzVO3b
mEsEa2gXAn+G6R7b+0LQHHlC1TQ9BPdgxs2hk6gqyg4VjN43yfzhUPtGJ3EpOUKr7sBRsQh3Knjz
hG+UQJvGUmNcR3H5m1/nAGe0yl6ZmnCot5c9b+20ooj4f6ZAeXHqDsBJDX1W13AHBhL9fTs1Pmg6
pEiwVX84MiMcVzu2WkonmImLyB7fafLYpC+XV7K6aejJAMqEpoUmUnt6WWJ2aVE2ga4/jNlmsKCq
F0OHNrBTSWhYXQyCj+qpLqKDiJ1LzLiZjBKLmfp00zAjyIrybTZlVHSrn+bIDP/vR35XlJNrZ9xM
TjFWmQVzGjHN9oda0vFZC6V4Cf2zHL6xR3ZS2yl0LYedzkr2BgUf90IkXibbMeGkolBNKjR3mmAk
j1Z6l3p3yyypt6x//n9XIZyZ3vRoa3FH7rV8k5Armm9bUgaJWfuj9PnO3VVMSI62THxGdF4B4JQJ
Y5h+zX1r6lG/XbaK9WFTNxycMhoXE/KAFEo/9bjLF+//t59i1mCDbX9sCewjvFL9eTS3cS/rLki+
mSW8YPViTHO3gY0C0sNOcqdCldYx/0sI/9f3RBLl1q4nTEDBiAYg3BCN7sbSD46sgLTqG1DWxVQ7
Ki4QDzn1cENlSaKBkiiYms+48lsWjcVDEUMMJ5flcyv1YdwWR7YEV0+0KZ2dEbb0rbahh/S2vq1/
oKO2cxaMgc5IHu7pzvn225kb5axzoDTmYKHTBSam06MG2SC8qiDDiYryjyPD8vLffebyRyZ4FDmK
EhnB9JQbY1129eJWv2btZw54KNgjJ91XTYl/r9SjThfEnfPIWpwMhVa0WFBT+1rq6+/VVec7N5jn
DL2t8fs/3BxHSxMCrTMqRT2ZeNN2iuEbKQ2TeQ6Qf0/Wr9qS3FLnM8I8mzgyJvhiPsy91ScwprJd
GalB+mIGGFW5HQ/dLt97PxTfi8ZowOiqse0e07CRpWayDyk4aE/IqLY1tjbprB0ADOP8arFpqxnv
enMz6pJK52oUOVquEJYBNcw7YsKaXkHYwGGpD6AVOKpleG+Zx3yB3I48xjFIA/Ai9nUgURc/W1Xo
APW0ZDuAsmt7V6e4Q5NdDHK/y87DF3DhXIgg00WbE6uxYRdTHi+jl+29+dmKuU3qK6Cd0tAaajtJ
BiL5hoYQm+t46ROSwyiduk2pPzTtBBbQrd6/T2UNHdPPy2uUfEQRdqIueZurPLxgUgCgjDLohuYR
ohmSVcm2UggxujJYy1jCjFp/WlnQDAeHxqgB7pIpYJ7fy94PsmUJQYYUTQLNE9iL2Y0Dddsa9F5P
l3eO/+RL3iGElrEtGpSSYGKZnmb2C2Rsl//+apfpKJycIZDdmNjZCAPuPLwsTHnUMMjRaMkDAXqM
2dZVWt01BQmz0t7/P00LgaRzMeKapTBtm/WLUdLrrCBXjsMOhZkeOk8NlqbywQ0C5RRVcj+s+z+y
fMzoGGj08vzs6LBXMS2pMeAyyhQzKNRPNUu20HrdaEscll12s9S2pCa06itIIFywFOLRKbbsjSU3
5yLjJ86aIuD3owoTGVD9kkQTHv3P/OXIjHCwTep2Xsawp0M6bkrXxYRrejemelgafxJPxlC80obC
ZXTU5RX20cbLL8V0Nk7Ah5L46Uf5YO/bm25HwNG2xw10yGZfe8/2MnTA6vc7siss0+4GY1QT2NUG
DbQ8nNplO9Rhpy6+Xr/mMv369V39t5ktpEemlS29rqCZHdcvCrDD7mtfh0sPvWDJ51uLYMd1ZOFI
aEpV1WoFv5z1fJuQcKof6LJDpSWCoCRJkP+BQfPyMVxb27FJ/pOOjoJZkqYtUtQKIFUMrQKF/p2H
HzmmzRPFCC+bWvtq/MELiWwgUyHCfmqqo+MwF5QHs3zjxH6Sfujudczqja6HLrEk1lZD27E5wUnK
2jEa2sMcdKwDx9wXiQ5F0wcXKKPFu3brqCn/UNuWmOURWTyBx1ZFXwGVpdMY/BMC0TRvxxoZOwAr
9ncV6XgL4NgOvzmOvptRO1k+oLYEHb+PXA3U5D5nktyL/4mzpaBmDvpkNNQgJXxqAu0TSuwWMat2
69uxiR9xh0suAZkJ4X6raqVx66HDld3E1wBDRG0ve7ytRV5M74BbCq83TPMIDo5CT5tWLg4vRBag
qv3eq7OfycbgVg/uP0ZQdDvdKhSnUrefEZAcxj6W4Rn8nfsURdj5V688Zan24OYyrdTVrQMgFO1O
8Atj+vPUZAWwgRv3+Do5++g8kPWEl0/rqiMf/X3h08wqV3zlSVtq2zvXS++SHL10UitRzP5LPQJy
YS6698AigunldC12MqYTWPzxjWy18AnXc0spuBFASn55UevO8I8hUdyDOnOh5xYMqQ3S/OYV5LoB
5LUuG1nfuX+NCHFORS7jpHh9AoE/YkTDx0wuZlHSRHI8V4CVCAHgaUJhgtMJiSh19IJ1dwQcOWAP
VuLHD+H8WR8w1Rxvyn31SrbzodqyMN/HfnGQIYBXY/mRbSG4Vko/MNfAGhmfpiFQ7E1K0AxbM0RM
vdlv8mI34QVzeWNX7ipNw9AWhAw1wPLPEDaVlSWq5wBxXUTpiCn4B2APuzpUvJfLhtZeg0Cwg4sL
8FuMiIiDRDmrKru0PSABLRqZrNwqxQLhOoKOB5T9zD9ol4PhOrnLmH2dWbL+/9o6ASQC1hjccYhd
4nFYVDAuZ0DTmBREuUahV5HG9XBpXg8BDlEVqkkrI7dZORp8LJBPdwJAgR0+PYNVErsDcMbwWifZ
V4RexxUqGWD9vby1MjOC49haBaU+B/kGIJadXvomJf4km647pzKz9JPFCLcwJGAWQvgtbN2Vt8Xd
sPH8NLqvNuA6X4gPYFR+3/8ab7rWt2RsIitxGYN9mLIAxgFTnV8FvqOLWa8glR1raPxBcK7wveXX
xLxEsokrw0s6pjd4A8FB3xcJ/+nHGherB0k7unA2M+/LEcAvWBuuXM2tDgpjKB3Myj1qbs6Vhjwu
0JfsZ6ZDCMGxxxxiglbpZ0TylFxzWkxeGNBqQpsLCqCnP6lhulrOBtY9Wp9W+5STPMwbAu9lfmx7
34/jWP+/xoTLiaLFrTY2jIFOHeAoxQK/jd1ZvpKwX5f9deVmhyV0ifFqwz6LMadqUYjxevhrxyAt
VyR42hRpCnYWpuxbllqbrvA0v5/7P8MsU3lfCbInXsxd7ciVqtGGUj1vE1jsXtNBGvYw9I96fl2i
9Cfj/5TZEj5fMbbaMvewRebpuqK232V9YI59NGbJfTaCf1QfJR9x5Z482VpheUPFaD0PaIwqoBfF
mLWjh81gRKZsXH/dM//9hMLSWIa6bN+gs0dYf+sgIW+rrdF0geKCp7refd9fwFCJEWhQ+wKkIxhL
hqXTixmLon0/Bi3m9X0gzueXusJooWpWv9MCzOp1N2Y/1I6WkjLD2pYCQulishHz6hAVPvUYTOen
FZhAgUFdms7Plm64t4a+hQ4DBNqWZaYSe2tby2W4MP4HujlH5M5bhngkZo7VtiXGoeiL1x+gRq6R
m3SQOMvacw5jxv+YEiWnlhq066mJkGfOVuxr1hiwOnmzBjvI9fg1p90eWNtP1kBKVJW9y1eNeyBy
sV0duowIuqf72rVDzVrevQAeK94XzCg3uLjenJLss3ZGmC+oFeQWJNw876C2rNl8z6s0jrcB45xt
8KmPM6KAApIHg9vGyLLcGAK3b3Qpo7yfdmAV2xnIDGyoEUChQ/aG5u5y/AKEMD2U1YDtBeAH6AWx
T9jOQ0UzwGSCZPBCjR6WAZeny7750hCtCCkB8xZt4VQvASgr/c5MAjoHA1NAP/zdiu2XJU8FCAzD
nZzt/fQzNmqpMbfBdLFj53vFg9rrkm3iId1e/lpiLP1fM0jeQAAEIKoI0TMwAWkOAygFYrMz/J56
AQZ1D8yjng/sXthAMoDSv5dtiidR9BD+m47uihkVFw3I0ATA5/ngdtVGbZ2DO7U38zxA1GSSPD7O
PAN1TA8DuXyO1AL8TDDXUL2qUpqkQO/TQ99ixCNnHE2nSKi8VuzYGiAs4JlEmRrYjNNlmbHVtxr3
iQxDTpbRhVS9zmUq2mffywXB6JERwQHLpmOsaKENOKegF9EI1ErA6WhOCJmGsi3iv8ncPV3+XGcv
DHwvF30tYGcg/otrwjhd2Jg2U84onkuWnj4kk74xHUA0OvVT08gD6AxDqBW+alrttwTh28wl4fTM
XXAKgLr0gJVHPQ5koafmKQXt9ZiYaTCpI/hqJufTqxzrZ2tQLdAUdL+KtmI/Lq/5bJt5NIEa8ddM
FxhwhW85xF3MMD9bBF7K8H67Lqd9oz10NSJaeZ/Lzrp4FeIQYsoKCDI+EYyJLr4DRweiiPVxVtQO
faClNK7b1l0gdxzj5b+M6k5Lib27vLpVe3gxcrwVCDdEAHXeLaPW220WeElx0Id3kuoYaNyopkQ9
++xE8HUhx4ZqL1i/UEs9XRfShxFUlj3WxdpbOMrnELdbosjg9GvLAR4Alw5mWiyUmE7NdFhPYk0a
tKuyD836PY4b2/jdJG/f3zSUF/GYxxHk+fWpFcCltYSmOtR11P2w/F6AVCLzfTr+vmxmbc/AmQEh
bNQBsWuCmawYcIHGXhpkCFpbJbXKA1cAS30PtBOSlOisQ88dz4LWNgIjit1ntYOMWW3tpMB46smk
vsyl443Qvsq0h5mhtu8zpa0AeVB09VdfTeBfHBj9UaRkwXnIVOe+Q/JYBuOSJmQLdLvaAsbZx797
DNU/g4i8+IT2Jkau3aonARtd593Mau3n9/cLUDgVEQIkEpigPf0sLTWhp6jGEL4yWRgnII3x6p0X
ywQj1nzs2IwQECo9zoGahJkiqTds3pFBDaw8D5f45fJ6Vg1xVQrgVi3wRwlnxjNbvVlMBespHTWB
IK1pvmoY0300ltj4XOzETiXx9Ty+o0plesBFchoEfrucbmFnxSqqSCCuzrpdZmihlgSLvccrZ1w2
vILTUiAluyipJMnUiqvDLgjcedjDW1zY06VNqlhpIFpBcJ8YuRXWvRISiHFc3tE1Lwf8VwM4F0Mc
qJUJRwqSap5VdiCZHovaJxBcUtIHz/1hdhGUWjuU2oc0auODQdACeYHW8Ow+dWqQjD+b5govPNeM
Zno3l5LVm9hVIWFF6Uo1wIjIBScdYdftfGytlIsR5fU25kRouMMvL/zsKYDjfWKC/4Sje4XOLYJy
DxPNZ2YG0BJPgRA8sLfp1/wu0zVduaUxeKHCfzAsDLJFITHxlpZThMGWi8DI6PXU3w266dd92Off
v1Y4k4vKoxcPXEK8J5jZIakHwumFNLshXkKSW3u3/m4Bnu8eQj0KjMg/DEu8vRZi9obLRSwJNIlt
Cl2M3PZdQzI9t7JvOOV4KvGhQMxyC27QeyC2nos5w4RePkaVOio3CJ2/5qqHgluuVtFEplYCg12J
MRCSxOQ4SOPwbxFToMSu0mIcKQvKybjOOKBGVXzmlrt4KiVJscyU4BbuYmTYQoCD8hpce1BNg1Ss
Xb8l350Exsc6WZKwjamqDpYBjuegtlhI+h6k61DjW0zJkVoJWciB8T+QmIJQSMzU1FTtzA4Sj9g5
N6Rad8sf2lXabS6f3JXYYILlAsR0LrDKWNjpwTXGrs4yChrYOnud7A6viafLBlbWAXlUEPoBQY4n
utgvbeImT+wabKV2Mv1Nh3JTAyCQxbrkpK44N2SAVYybIbfAAIYQ4VWrdxPFJmB9LerrJbX8tFcP
tPpt9SjtpjIU+Yo11LL464i/+KDhfLprGZINaI3mRQBc7JWaq/tydEKbYn0g3XdkzHwrWwhruLa4
qgAI64S1tbE7lbpVFqhfuQeV13lcK9JlA1or5wfFeQ2i15gswaNSWBMgOLniKVUBoBiElvBezsrG
n8oE4nyT5GOtLujIFP8pR7dFaioZwjtMGZ33XHQNdEEba2FhZ7Pu47L7rfg3VoU1gekP97JIyJWO
dYpFw5SFYQ+XOXdM+25vAwHhxISwGmYlI2limOia2XtcSJfh2U/I4+WFrH+efxciHNSEYbx98WDF
nRR/Qeg2N87yaCiyq3zVtRF1UCdFaQujOaffZuocdalYA56t1nwaQcI4evFu0ZOoZfmNobiyN/fa
+5dHuf+zJ1Yw0S9NCszs4/3b9LPfdyD1gYQvqD709j2OQX+Tkm1S55vLu7lqFYVTXjrEa1hMiaaC
WD1J2yJY6uLgudBE+KNr6NCib2RoEEyXmFvLj1Bb+9eekB/pU+X0Sgt7ZNQDaND4ClgH0GpF9f1p
QjsOBUyLRWBguLzMMz66L988siscahMzIiraokWgxcvWSDZm+8CM58ncDlgtq7d1D73NtNrQfm/L
suFVTzqyLZwLiMoCKlPCtut58BwblX7031hBbjRr8herlOQ3q1HlyJ5wQszZQ7Sq+Vr1a6KVftsn
G3uSVb1Xz+GRFe5ZR7FraTJCO+45zPOi2Ro+MFrtw2MBEE2XUPL5Vo1xKlQQgvALWlhSMRRk7E2U
3QYLSnMJ7fymdT6rsnhmafyc7WoK5dbrqoPWmLpXrW2S/YxtGwNBb2MtiT+ru+uCu13D/7Uz3NOo
a4NDmwFvlrT/U7oppDp7dP5dIrkbVpd8ZEfwGsNtHdThsGRF52SXeqAMOjLWDwjwSjKs1asBU/Eo
2aKM74lNTNIiM21mCv9UAIQ2aq/1S4AbLn/CtW3jtSm0aEzU1sWKJmpxc6kmU4HyveK7pLm2Cii4
DzIN1bVdAyeUh5qwiY8jzqo4zagkGh2LIM/s6tlWWbHvYsAVErTEXqwyf728qrWHPB/a5IgTZEBg
ZDg9BYAmoT6csgIi7nkIJhwUq+rx3UZxnx0oSK5b56aYwj7eXLbL/6zwksUacd2iiAm+RpGetJ4q
e6RExeWkpNfu0JjbvGeqr9ZWf+8Oh6R4mWmNmZb652W7Z9AJzQMcFPyhwIKAZAxkkafrbb2FDalB
LZ/0GLz1lsG5VpL5DVQUepRDu8wvqfuqZOPyOkwNC4eMmUGfp4/EMD4mjbwYbpffKjYE5fMRjTgC
NJek93Duzfh9PBHhyCeUH4RfWChqr4Bn1QSXzfPQvE6VpCh5fmOe/n0h7lVln5hlouGdrW1z5cXR
n2eMe5Vbyw0bIpODOz81p8YE9zKhLr00KFr6cRGqJPFB67MBvEICzli5HeHAiGboebkoHIsjbJB1
H/nol+mDvNg3nRcr/zCMH0o1+611nes/QIXQjxs1vtGlQMUzsAo8ilfigVHD25gXrU89CmLqddEa
aH/r2ruWh0WMQzNGjvnXsQJocXf9FFhAxXvTjzjvN7F3I60HfJG/nJ4m/hMMBw8z10MfVXAZxYbu
2jzCqR3WRFoT5nHrt+lhMKMEJEGNckcxhzlmOMZ2MLdaUNWbWY8WGilLOJn3OuDRya5FystiP9en
YIASofNczU9TFxoq5C8U6FxZCQgRzIDFfGz4yex2DLo+s9tB8vunWZEwV26G5qM0//Tdk+femd42
gyYvwRghysBF+UQdSJvJHqUr+djp0gVvTlMnXiq0p9FIysPELvwZT0bC/MS8w2iTQZuQZY8WlcmL
rRyikx0XPno2Q4+0mGB2ZBs6obOFfXxCTxbORq7RcvUvh63zcHmySnF8a4G4vdsTmKvB2Dsw5qvF
IZ9BzzQGOviAbPZbdWUI2ZWje7xEsTeZNsNoK9VoAfVoB6TB7AHHrQJfdnlpun52FfC1OXih4MkP
VlDj9PzEjMV2TmGHLXNQeKXfxU9V8cezDhp9cBzFz71wycOGvU5dHtraRjd+o8yC+UPb18sJLIMe
uEBupnnbA4muKDLGjq8r9/x0/fsDhZQ/Lolp1Ro23wK2fnAPwJ34lVnCHM68A5DCn4IBqFnokQOm
svSjbq7yqvQHFYpwsxcwUFyp3gM1el9t71yw2HbOrd7bsptt9XtBsRZYdgO0/yKvOaoVKmM99pEs
0NdyAi8HKHffJgBWYdDaI6HpPLooyaPf4bWvqM/T+bdZu9Hlz8lDzfFmAbiPKgoyJPS0USwUc7Fx
1Nt+bCEy5lmZP3n14leDrUHZqdMCkF4mfmbL5nRWTXIQP/IJlMbF0mQyOwTE+GUZzPPGowdQNOOf
D2bpQSMb8z0LN1/LO7LFnfno0WCm9pjZJmwxzEeXya4aM0jQoet6OyyhYTww4K86RbKn50LafFOP
rApHxI5JVvdzATxXmXPQ9exkN7pW9x94V7MbFwnNnRbb1p94mt1mQwYKhYrCVuM9UbXxYWJFFS6L
roFEWZnVvaeN3Rj0Xe+CHRYdcYhmKJ72mfTEjqaUGBivmjKgnAvdaHZxnpIfSWWyImyVIdmk8Wh9
s7IDlQiQFvFqrIq2uX1WIJ0nOns5AxtBQ21Q1oKoVyG9JMycOQmMmNhCC5wn6JyITtKlTt0g+y0D
rVB9d3o2KkhVW4+KaQAFIemRijk8XxCYh4EfQWcZcGPhOk7jcvRYYeJzuU92/FfRwnK5p/PL5ZP2
VccTjxrPOzgajkOnhDtoYdloGXiYB8YGc37xXgsBqfbn6FMLSYTp+gcSGQcHFYrCR7jMDtke1NlR
uQPEcz9fsajaUp9GT/p1+1QFMjC7eEHyg3L048RqkKHVk6JwionFAoe08US9PX5kYm4n56YaJU9N
MfSJxoS66kQQjhS+E4Bn6Lo/KZ36R5ta95EqafF+edvXPi7YidFlhfg5qmr8txxFAGZN4DWprTJQ
yfyQGb/Mer5pKhd8FovEZb/E4U8+MPwIUGPEUcwhauDYOTXVmmCWBmwFA8XAOAKINBo4jjv0qhXz
SrOCeYlsG2yw03vmXJXfJjCFcUxe8IYPvAs57qlxj6La2oxlBegqFFacrePu0fPyU0zJXN7QswRa
/HpCTG3KxbFL7ir2Q5dE2pUeueEY0NRH13xT3caRGv69bFLmL8LaGBZRtzk/OeRxMAHT2cayauiK
XtDpARCyBqQMdtNPsOE8vaXRsh/D/EMPkrtrLbhfdvexXya+eZ1ujIhsLq9OuqGCi1qLB4fRYZr+
dZ6Xt/HuF+ZUt5jsPNyX2znIG8kXXN9OlNLQi0S0E2Or3qCYYVHc+YX1d67udXolpdNdNaHZFt7F
ugMaRyGkUg86l1OHRrtqsW0+qT7eglHetIFk67ivnRw5HrbAsAjHx2zKWTKqQ9ZQp1+egb43Y+Yv
Un2WtLjWURukrPjdaU6gmVmASsxuAWMlyVNJ9/P81POfwAWNQOprQfVQ+Hp5oQ5aZ3DnBBtZBN7K
V9VTpo3lTQBcF5myjS3zSe3cwlfV9AoCccq7kxWPJXQZI8D2FcmWnMU7/nMwpINYp4EbRqSSU91q
yo08K4PM+DNo0WQQv4UAnqxQIDMjBIGYoqesNTCT17dxFjbxDc3wBSxJafmsUvAVbMDJjD4psL9o
GJyGNToVedq3eRmQ3Mk2IwhUoHB3nTH27NHXpCpuuoIGrZq+UluBeOyyt/Q3iY+tXo1HP4H/96Mb
RNOyhJQmfgLk7ZJnt/Ez1EX+sqiN7iCR+zqF5EmDlODe24+Tn0muyrM8iH9OfntBxckBRakQ+kbS
l6NpIYEdTJCnvcDZ/LnedunvcpIgBlaXeWRJCIAQdAD1Lk+Vu8EKvfwtSSAjMqt+0ta7lAIcGU+S
jytWzr6+LS5K0OMCCgck5unGKoSNncHTZJBYz36Zz2hEUlP29F8LRajyAE3CgR4Ar5xaAa+3Cer+
CjvYhln+Y8YIpCrtF3AImhiHTJPj01x0m6BHeGqkRV3SbBUg5VSCIY7DzF7QyuqWaxfjvSBt05zQ
iR//g18e2+RH9MgvSRqDltCDTR0spTXYyhFqmp+jcWvEm1YPF/suaQOGSKS8tXqA6odfq+FQ7u16
79UybYvV+xPtXj6XxAeUxIPqVT1no8WvmeorAmS5+SeeH0D3o8T+pCOtxqRbpIF8sruz8iujDmMX
nnWgNGqm9yKN6kxyq64FKI7iQMaHr36G5fTmOnZRaCoDS/2z9G+N7WA41A1MTUaZY65a8nBC+Qwo
4ByCgzleTJLOhqU+KsJ6Z26RPmy0sLgedX/cWZu3ydc2zh3gnbeK32+BMgKRSPCeREZQBq4/X2lR
vq9uXfAr+LvhjSHJGF+Wbew/NGF8k0Qvl/1m7TzgVYXmq4kS7NnzjeZ9P1vmhPQNT0t4zpLeu9/F
VfGTjYgJ/AyEJZCVClvSQwSVpi2coWIAh1rtjVNrO0XrJcFRLLN9mQH7JwdvARwqyixNeVGTwhvg
c30FAZdl0tS7EbOqh05ty9DoBvVhpDo9lGxQ7YCVSfV6eS/P2hNfvwDssChn40douhA01QVA2Jrh
FzTJVlcPI+o13k2lBCVA0EXotsW2Uw920/m9+Rm7UWK+J90+pvepDF++Nn5tW0e/RIhAeYZ+fTbD
C/MXqB0uYferhcT5Evyh2xxME/vk2rpPIjeiO/tWRs2wdgJQQ+IENo4FkJbwua12gdgOQIGBghlI
zdpBdSklL94iKTyseS6SGsz+QAYQ6auQC3hT0TIN1FdQ1dK23axt3D6JWGxEko+6FsyBTtCAzeaw
PRFMSix77KeOhzLmFWNUTon1Vxk7mvss1rN446U0jkB2MDwWzUSdYITMo4bUskyG8L/8FI7j41B+
BDHhqyKRU7rSwk9RdiC1of78a7ZDq9soGwVScJJUdm1/QUKsAjBuAfL0Vfk9ulC0bKBOnI+oAUwb
z/hATVRVZAPXa1nGsQ3hzs9V2rQJgPWBRcLFQfdipxcY/603LUCDxv7y9q0tiLeYUGTUMXUhNg/B
qZwuNsXpVNo9Gd/VeFvKov/aeo5NCMlh2xgMQG+YaPE+VOLrxY6ARgApHdi9XbABSHxzdUVHp1w4
aUabG73bcXOAs5ild5PMVsTSRZJbrK7qyIyQ3dO2tduhxVfCpDbIhZwOFXTl1e6fPWXfOJI1reb4
x6FL8AnMj+iLOcGaA7xF8bYAhJSUP5DiJ83r4EZ1jQrgH7Xdg+bAv+wga9m1YwHjiTojjylCRIGs
haOQCndh8dzXt/ZwNy83anaXPl02s7adx2YEJykx+NY3KhYY50+kN33IfPZmCOrlxdwiuZcsau1W
xIC4gVcpMJKYODrNC81xrnQyzkjk36C7CUCu/p4d4kdG/Fjy5da8ERP/CPw60p8zTv4O465gtoQl
1bpys22hP9gy7oS1q+XIxFeB/ygm6czo2qnlX2h6XabfOsRDu6Dstpc/0NpL5NiKcKz0VM8NOmEh
AxSAdNr7bJRE8rWtQnEQM7NQm+B189OPYuUNOi2WhozIuLbmyi+X0DYkq1j78BgL5qkIny0SsSje
DA6RXreRiDK0U7YLZsxLPOL0hvhzsx2qPMwmiQesNliObQoJkF3lmo0LEyGWgBG2uh5Ihy7nlVpu
Jhb05BZkGt0kcXC+V8JjC1qEwFRg0BuU4mK6oQwk65IKvQFdx7ADKHq88k/GZn/pfhnx7rJnfCGK
z42h9IArxDoXAMCAG6FpF6ODFJjB+DSZfonhh9afXtKrYW9sSoijVo8eGtnAEdx7e29LK98LbR+i
830gKwes1Qqx9n9+jjgLZddxXnUK1l5du1s7qJ5JlN/EOwgWJlfGIX1SHy+vX2pQOBpkYm1TZ1h/
ismIfQqtQvIAOTqYml/ioNg3298SizzcX9hxWz89KstUxsaYwyKADamPfnIASPTmfkF3pAIPcS45
mWsv15MtFa6fhE6TW7awN4TDtXG9jIHn537tV3dmoP6sb4n/anfhLT5xAq1IhNONZMH8jFxasHCG
KugLQAX36wf0N72+gY/Zm09yeEUbKHZ8lHzAoCJBLa34NZpdKKmBqAlDCOi0ne6yRQoKKAwok6jF
SbXi0HZHn+XR6Nhgm//tZmgHW28NKlseSfBs3qDjh9b+XyNbbkoUW2m/M+drz3ka1L3tPhJaQeWj
CJ1+U34XGa2DlR5kDlBtQlzDbLoQO9XUY5iaxU8t+iidHrXyHVWWEe16e/5z+VOcfQnwqnC1D+QC
GA4+K572Hrg/eqBSoPYB3bd2MQc/LxYZQuHsLuBWMJWLTiBuzrP4ZeleY1epi7n/rlwOfd3/mD0d
hOuV/eP7y0FDUwfbHCYXUZg5/cajMcSgHsKDSU3IzxKF50UnwWUTZ6kN1sKVbNDGB5QL05mnJqpB
MQqUJ9HKa96Z8TQsYIRC9wJKxFX6YtnRZWtrO4feBKo6YIHQHRG7ZVQNyxerQ+s57V4sjVy7Sffi
Adx52cyKG7jg80RtBPgzDiI9XZRrQB/DY+ilsYUGEGm6nYn58F9MIO8E5gLQRhEHr9dql5hWVUGp
guzReMr8dGw+L9s4y53wZOSiDniT40WHGeDTZRDMMrtQd6jQ0/3lohjnvHdQSVG/zafMzWh49/Ou
IzxaNEOzfPLsDrtlXtWtd1OaTqh9n95YsCLk0OimTIaWwkrXVNsl7UB0Zv4uq+8Os3EsAKdW4VxW
fG6A51hH+eaQWplXjzBD7LcUxPBFDDh72Mt4nL56bCcx/8QOTuipncYeaiubYKeo+lBpt8v8YdSH
BaSgiQ1qCe8WaNqqDYpR8iReOa9H60O9+tSu3npAtsfcrjlErjIE1ej5WeFG4wwkpvGoonj1bS/E
6DbGEPFG0FEiE4JQNccpNDWB48RbBXROtZ8Okx8bL/EsObUr7n5iSLhG7RRIbIPBUG8Avuikhr4H
FKO+Yl3zkUMoXbKulZ3EQDWfH8WYAErMwrqoUuZUMxAkMH37ApKdcCCU+tCp8zO1ujFQaYhNmdTy
2hIxxY82IwKue1Zoyx1NcdOMVoEBjN80jv6YhF4FSrNWgtBdCbQAMagoq+I5gStEWFw6Tl3rOggd
6DAc3LICZhFzK7XhyLjj1laEG92BkhfUeVEvPvVHj6nNOOVYEUMpOoX4h/dggE6xMyRfa3VBR3YE
50hUxbTHdEQsjJ1tqpFAd8ow75fNZWc/7wbzl8mRHf47juLHHCeoYJZYD2CuYZ5D0nva9E4ErcnG
PkDMaW4SqB9hYBoZ1HKVGpIzsLpM8PzBQ5BdWCJPRuXVvBaLZXqZHmkKBLiZGWm6bCaFh3QhemEI
4R8zrhC9YpNqhVLADEmQG8Yfk9E+mWodDrq2q5vvOuMXYvsIKSmEfr2NZycHjg2ZsOOb8e+210Bh
Wko85KwMJZoRQr+KnkVWxJMFAkjPeKwWTeUsQhZa9ksXNJ6HNLxeMOgR6xh2rcokojSmfkbxqO6N
1JU0R8/YzL9+DvqxEJ6DmC0GQ089aVQ9MM5rswXV3IdS36BvYJh4gkD5wfFC6r059bsKjCqm9/DP
T2uuI9V7nzrwET1f9umv/Pr4a4u/RNj/GhO3hoGmkd+Pi5+1O4oSVpW3V65+8GLMCXWhZvCxoTu1
f1TVDVluZ/bDVOKQZDuK4fosYz66MB0oIHo3Kq0hyFLDn5Fcl8WbY0MYtW7+h7QrbW4bV7a/iFXc
QX7lJsmybMu784WVxSG47wTJX/8OPO/dSBCfWJmbZDKZSt3bbCyNRuP0OZvr33xxvv7zzVDUA7SV
E18Kl0gpzRix2WQ4tH0P1Q0hH5JGnabVN2MB8N0wu93gNcTplTUglrgF/7GMtFhGuQc8V8K8RdZg
lkM8G06f4UGv71A/zaXhl94BDXPdSTF2ipaEeYmsMNS1BpZAZYNeKtRgKK5u487szZWKy5olYWuo
OSYtRObtRJrshegumCFrrmUPer8SP7+Yui7X2n9GT0TO6wWOnYkCqR3XoWfpzqzij9lN1c9eHh97
KfFVwLkjxZ2lO0XeqNpNFO91G50br5n9rlWvxJrxH9BWPYBZwWn6e14oSmq/VF/RnTPZK3n8hULS
1yTwLmcLRCd4LOJDdxLwTS0LQYGDDzal8G7ECxBpyDFSeCl71IIU8jCjPKPblHi5bX9Lw59NI0Vu
Fcab2R68shv864tieeWffJCw/maq1yOyXMMpzDkoJzzIoYBA7duWqhDY4vKC+1Z+YJ3pkNi7bnth
6aOQDtJsDmlXyNcb5clY5GousThHoCg6ip5a6RAOmQ9KzZVDbslF2AHLuPVV7BSTBqlNcfwRHAij
ISWoPFLgbiZaeXjnTcFH2EoB/rfhJgx5636DLoA8nfDqPljZisMX1THMPhQEgDPAwyfitAj5zLRw
SmiOMJM07fcx0rzSVl61zvRUSP7apfEURmxnyemtLQ9urtOjyZT7WNcDY0hXUMxLo4JFyDkEOAYU
lebzlVgm6LavMmzSJFXbezWZ0ARUdj81u+od/AUyjjqPX6MoKfZ0mmNXYvK9RcEKfH0RXKRAGBNc
nfh9EA0iYKcRFiDpSyXUqWI43VjlPrXs2lNBkHurhCV1BgPgkKxgzNXt5IlmqByYbKZuGhsqpg7E
Mso6UoZfaoSgcjZLQvLXp3aG9x+sy563tBqbAeyc5qHE+6Md3WvMbeT8hhi3fb4SHBb3w8nq4H9/
sh/CWmvtIsHqiLtklxEWxHPhl93f0wxhEQKRj7IIUJBAUp2bycDzocTcvTS5MZHa2t3Kw/vS0jqz
IJw0yqBPMRj4DfTp3kXkbdR2bb5N2Zs2HnOQvOcHXb1l5drmEt/hvzbXiV/CqQM6LoiMWPDLIC/K
/BZK4SaTb6TioYl/Zx2I00Bnt9abvDhlHEyC0xurWMQYGB1aIM0JnuK64BShvs2lzikLe+V+xQfs
YkWemBEGtEH1Z4I4AyIYgKMV29DUDwtfGx9LzQS10kqxd2lLgvvtj1fCSKJlS+2kCqEhLR+UPJCS
Ayg54+gzozbA/n5eIGeANPAvRVegt7W5HhCuDyk0joTlmeSZ0mU4kDTANZgNiI5WHobM+jeb7T8+
XugPzFmKmzoPf5Xx2Hb3ifk+r0HueJz4/2cNvQnnnpSxTOV+xKyls4Q6Wu0O0uN/N1bCdRiM+rIB
XkpEKko32ohOxTG6scvWv26GRwTRETycgcjrq54uhuioHqXcQm0DtB+aH6MoGFoHpe7AmraXzDUw
2NL94exgEsJgpFuV0SaYmVq5GabfBlW3RQexvtE18cpA7XsZZdYaj6INyRyJbGTSbqzxye63vfHL
1u9k7VdJfkEASFcf7K7w2rL0dLaXyHcL781pp66cYAujc/a9QjxFezB680p8L63RvqmanYxbTz/s
UohxOaDvqpyoS9qVaMe3oDAlZ0aFiBDlqhV3Eozms89lWBnKOk1c+GAgdPtEd2TtxSJrqM2lwM7L
nIDQoRMZBTohMKAZRivMEQvBYMCo3aAQiDUNzlDPusvIfTE1v3Uzf2xMaXd9AS5dtk8NixWEaNCy
DKPMb7fPPftQ1N+RLXuV9Vw2uy5JQcKOevW+7kenN1Zi70I8OstPhJGmeN9H8zVMm0bu5sMHm0Eb
WKxs5AVGwvMsSBxZ06yHcIKVBBF9SNtNPL2W04zg7mnW98aC+E8BKQKXlB3WFESoqDcXCRqGn6qk
89I4KLt31UaXd+bM8/vK6C8kRBgCoGORqJtARvO/P0lM2qIAAf2EFK3sX8Zpn2k7LQsG8BmP8zaa
wO65z3U3LVYmfal1+MysED/TGQTGdoEbHbPRCJ36KRLCGODfTpJwNffQ3+GW4fch2Si0ccoMTBYE
0K3CmaJNJj3mqqcSSG67CVqoO2vfrn0fn/iLLQj+aJz8qEYCrXw+KiW4xWsqYVRMnXkJxD3TbnDs
/iEkuzb9mNZAVsqaPWEhSgCvlnGL4UjicYtiihIzhypBVe0y6SauXqBHaxiHjm3piAdg/TBBKSSJ
PpPRi5WjWa0JBS3vyRP/hSVrzsBVDgmfHuO96OddA5UZBSGvj19UCbrdr5OuoqrxDHF1Oq6cSBdA
kq9bwx/jYgMiWgCMEUomEM1AwlUZt1lYBWZ4CEHakeO6VP2y6c+ErJQb/h+rtowiG+d3+4qPJxtB
wiHUkE4znDn7sNFpahTvEVSUSf1iWrt6bF1CniR9rUFYnHgOi8Y7NmhBQc6JI1g45QeZAREmWeDa
kndGMrkMvEnGraa8NsNjWa6Eu4s7Ktee4bSvaH8ARvqCQIjT0A6zVFL3PfgR7D4ffvp3T5G31hB0
sZq5Gd78gJwZdG/g8T7fPZGE3mQ657H7ajiHIHCcW2ezcVx/u5LM2vwee7pNuSFQyuGKDxJ5PKQL
tzk1VLNSjarY9Q7eIXg//PMjCA7BwYFZ/MIP/3//wR82zs7Br+Drn3/+0nf8wrm9db3t8bj9fdx6
++Pr8fXX63YlzvIdI3wqhygRzv2K12RZ2FF53Rl6CCg8oCytGwRB7H792K69olxiWHDtgzIUmIhM
hC6sq/PBl1mZp/mEwff2nhd4AZz2nZVy49IMo2Uf5GhoL4PKuXg3ajQ7z+u4jt3U2e9f997hW7B5
+6k7b/7KFF+kJZjiM0tCZJSLSAltCkv7wwHT5vprrixNDEhg8BoJfkz0mQuhPi7RoNjGKILsD573
fgg+nQ2Wg7tdSep0MdfgjpzaERxRhrykaQk7h2/ffjw/P0fO7DyPzuOMDpAZf8Z/wbR/67vbp9+V
+/T7iTn85+/JAScK/9fKLekLIiEuSXDPAA+A90OoawnJeAPCrIK2ClYK3y67+x2G13E9+L513RX3
L0FGX+7/MSaUpBgp5NGouTEPq98JHjfYmbDkbb0VU19tXBd+6aD9JKAkAGmnEH7ksY2mzga3g4ew
gB0Q7Pi254EA7sE/j/+6vr2Xx/LEppDPRHY69mgDgM3c0Rz8ljooQjqv8DZ1Y/dz87Z5uH24vfVX
JvGi6Py1rE4MCwdID/Q3lVMYRgQsnSB43ny4d2tBZXG/o439P0OqnwcVEikquMa4e94BpTJE0IcN
VurL2jK5SDxEd4Q1acZZo8hfht69YLdx7tYsfNVhL1aHiR5K3kuJSr2w37WkLKQUTGJ8pvbEeR+C
3veCzcPPyv/5FSrdLd8DK0fv8vY/MSts/1QL83xWYJavj9R5793319ZnOA4moA2hZuV5BLvCwUmp
Ox1+ZvjjG7CkbueDXMcx0SpWYHd6KweTLZbWvkb85MOE88IqKBj+9H+mlh+j3uHrN2wcvnn4iYpj
lG9W/ht+x49b/PtrM2E74YfHt/H1/fSF7LwyS4ZQKZLqsO7ls6/6+rbA++f05l/BvwW/cCLwH2tf
oPElLX6BKqN+DrSvgjxGGJeyRKVYb0DCxQ0jo/j6gRD56LzB+zv3hodJ7xisJTUXOQ1qc6DgIeBr
Rq52odKgNS3VBgt2hx6qQ72JB1O7d+zU8LVsjdD2Cx995qRgTIjKXVJICQXIzd2Xzn3kRA6uwe7g
fOJPszPi94hnbj78deD25vbBfdw9bna+D/d//z7+wrDsAr6RXo/77dE7vr7uj9ve+Q2FaOfXGt0E
35nCx4IqCHOCpwS8g4tsM0bK8gJPTamrFnLYuOUEKgh/VjQoiNVj2JPNTOZ4FzVFthJkF6bEhBIO
Wq/QPwSAnhCUrFCqJ7SlAH0MJI6DW2Pv4f3/3ZiM5AYYbGWl6MRDgeAnb2nDFQdsUFDAESbFTjUt
bQb4qXWov4DTB9QrlsvZREjjE3vlsegi/0F9+9SaEA9Lu0gNo5Hh3PzAGAQ17kzzdiw2Mcjouhs8
r17f2Zd9koI9IRDWIKFNegn2CtuZ38PfraNt5x/Zj2hX7pLHymk26fPksR9/KxmG2xXeoLgmBHBa
NtrMz48wU6uzJixtyCNUx5h9jyBdnqyVCy9yvHMbX3fMkztkr6ZKzgbYqNMQEJUUWIctw0PP9SFc
Wo4nnog3VRUP+8ysYSXPtGeVaX7feTKgU46irWTfS5Zwi8PpAOZbBZis8zFr+pI0wzyiKCZ902t0
tdm+anPu8xWPvp7GL5Y8AW0mfyQESYiwwyIWQ76OG1IacDKbbq+Obgyo2QxKPi2g0nsUvrRQSS3e
VLIB4G1SnzLJt8zN9ZG9vCDzxXnyHcLW69LRlvsQ32EmoWOpYZDZAckfUATSq0MNDH5xS3CEK35d
DI4V39rSym5c3PsnHyDsxnaGRMqk4gN0hYI/wIoc6FU4hQGYfSGnfh6FfqMaK8O/EFjPvBa2ZAg5
eiBQYbQbqZ9UN80I2VYaSMNWGj+uj/CiKdQbgabmir5ir0Eb2j2Ap4htNrQgpQjinX7WxJ46eGG4
knLxNXOxpgADBbk4TnBgTs8Xr5WWRI8aILRG+37uIA/wNq+9hi6bAH8XV9QEtF4wkcj6UNQqisZ0
Ar/C6E3K7yx6vz5ilynxV8D8Y0S4WtCGhjNY+VNXbiG4BNSb3PqSFvXv4CrLfNNK9G2UzvJTMWZJ
kFUVu+0qPFtAxkaKd2kWGytBYXmTgN/g/7wWrhw1Vecq1hHBqeoR2QV6HY9GnhHuyfAU0qMd72o7
iHt0PpFDbLiNsvYB3MDlzP45IIVhV7tUn0mODyCQgu0UN5d8Td+Z8sFooQgC9inJsxuQl4Ix9adu
7Fbm4yJh/pqPP9aF+ZAmfTKmGku4lDe0u5tJ6KjxD4hPMvYmW0HWBG2z4vHyOvtjUhhxm6X1UPAz
Wgu/ZenjVAFZ//u6W4sb8yTpEG54ZS3PSsVNgAZTbn6CXDy37ocZbLJr/ARrzvC/Pzkk9byUrazk
6U0y3ZX9N8mWA3VVburCH46+5S0bnIQAZDnCcR+PeNhk1gz4KwDEclXuZf1HHH9GQ+tRNA9dH7yL
u8KXMWB++EmpQ1Xj3CVFamVwZwIEq8XFgwRVP1J/v27hYtAEC8L01PLURLkNCyQZ3CIaHNwlHyFw
G1w3s+gI8B2QiUG1Ciwm5450cTHlqEkDyW5FR5mMT1q8spQvAAgAnKFoC2AQipP4t4iTwsu5oeal
AVj0GD6GnGW0fCbogdUrx3oqCh9i0kQ/kE8ZmW+Rd5vrDl5kNLAOfXJU+HkzDIjazx0s9LYOjWkq
INsJXEDjFuxn3PshcHnX7Vyc49wOJ3SFmxDWECV3GiNnihqDoBMvSYcZDL9jaTrhlDq2nW0GS3EA
jlvDwi36hv49kMGDlh0i7Oe+ZTMrCqZD+AtH75seAf0Z5/03kmn7qjMORd+a7qzTZ7MhjzEbGRSu
qLJrdCbfhHm9w2VXC6quhtChor1cHw1u+SxgYzTwoIPmIwvSBUDhnn9ZUxkKiye0NTZMAfbDNVsn
qoMq/wwRrSf7uacr63hpKLgMEXQbQMN4odyEjkYjNgH3c9H/7oT9DwI5w2p24zWuwEXHTuwImROE
EqhklcDbhsNLNz4MBRQgRi8H74l9UKqgYn+b0/CBxN5EdR/bBEi184EEEtaQQkbRKwY9L87cI0kM
yI21S9pStDk1w4f3NER3ADUoFobPtB8YKZ1ujjzLfr6+KJa2CG9Kg44z1ivuuudGrLjNc7uPC1cZ
70J6yBvdscgWh0FX+HT6NwN3YkyYKCo3ZZtnCaKOLjt1vVfjTQt18OseLZ05px4JGzBtIUUmIYZC
XSaQSO8WSuHQ8rbDo+maHtXiAv/jjy7Ux4ZZlyGgA1OR8lFZ2zE9NupzXe2uO7RmRYiWJhKPsTVg
xbZ2NiDT1f0gOcMaKmxxE6EnEesAQCN0tJ8vBD3KhiTO0a0VaZFn958yil+wRtrSqYDsw6OKa01/
20nCjyEbbYp48EXD6gXjHORV1RxtCIWLNhzfzmrAdiPfIsfrA3hZ7eDnAKRqufIjOKHEGwJoqfC+
q+G0q+vWMajmMBMt3QNYVNiY7NQyDAymN45U944BrIsCzkqjOOAaGgzAaw81c2rjt1HXK8fg0pCj
4w1ts9CjvLyG4eAPWULRc1p0xOtApRgpv9Oq3ZTKSzG7Unmo1pCpSyGFQIAFT92ovuAkOJ/kikgd
qPEy7PY6T7a1nAFVotHxUGqZ6V0f9EVTGHc86UFMGjnguSkdkSUsbDhXNvPBhjACG+Vnk7Cn62Yu
70GwAUUzFJaQKl3SfQKAaOYyb9ycASQmKX0ZuvjQDp9T+EtjwHrTjjpGD+VYnT0p8egbalN5kNcF
8rlfqxlelvGF9SwkiJ1So6pmYz1L6EN56VNjAAN4C7SxPxhketLDUQkDKJcUqK+opM+9SrGH71iZ
zJtsKIu7xBoyQDsopL0fLVXqIOOixJy0r7UJCMQbxLSJgtHPbkryI59m+3Ewm6xCa6piPSVhYh9H
SIW6Qx62HzX+X6AwCHaS96y2xk1HyygNIkkfOket5Lx3aAcalGPD0HrtYYraEa1BdWm5qianAaPA
ovmMMb0NSJuZDgNcyGsbUj1UYT1DyyDJmsyBFBJxyWhUQQ0apDzqJChO6mWBRxPaVzaoOVh9Zzed
MjumORa/pJ7E7xN/LHNiAqJQp4p09N+NOngeiraGgoqeVKp5kw5E81QSyU+sHsbkAK1h80GhuT36
3VCxyCejmt2natx7aqVFJhQrzGyjZ4ppObUkh6+0skdyoDkaC92EaeReafJmR6OGBGMyIDsIrQg7
v26tXIb3CXlhSR2hqQzqQRul6cogB1CyCBIbLUOuGgPhCPbP8Xso06R32QihBGqo1VoLw1K0Pw2J
QnLRzGxuhgRxOAeZShve9eEjQReyla4c/BdQm6/Yy/HpnMANQHXBUIu6CZoCsEGn8b4ot5T4iRxM
9Ytl4dU02QNkpUnb65t1KSaANuI/JoWMZrSGlhQSWnQbkB1XKmqZA62O0Mb4uG5ncQxBRwMmJJAq
4nA5jz12W89DkcFONzZbBtL0sk5egPt7rHq2EuaWh/GPLbHaPE4FixXOTTCbW8X6IU/HTo/dyfqu
V/48+216TJo1cvjLSi1XBYJcLFh4+bkhUlyCtS1qQMOLrnH7ENUPJTs048+Ifp9KNzGCCRs2fsY+
dxQ0nFbAy6tenL532Y/rw3x5fp1/hVCDYUpjhR3FVwzp4MjhUzOlHgAGbkg9Vr3R2I3blXvr5QKC
Rc1ASw1u+OCDEFKhwkiTMaZd4eK1xK1qKdBja8fCNTOXeBc+vjiXgVrn6EOR1yJkg4nOnRIpFzOf
dHs4xgNtth21b0wNReBcTZlLNVzyurjZxWVd+0BvWytL6zKRVUBMBd4wGTRVlzQrs5XaVcypAeK2
PSBzoZswt3qvmwDIgwwX6AGA3F6JCksDDE4XaJnhpY2Xh893TjXYlR3L4EOLTPAnNXnWulHNQr+v
lM/ri2dh4/AxRs2WI5jAkSXkIqECpmElhXt5/RrbnymdHK3BmpE+pPz7MN1N6u00/20zKDpAz4zq
5/7JeZhFjY4liybibaKY7x3tg7LRVzK7Zec4+wZoJQia/wTnZKhwhKXeovIAvHCe30HeNUcCnd9b
rQsR9Lw95OEaePwy6sE3gEMwnED9oR383Le8Tnu7b7A52vyzgZBxAibwcAJR4MrMLa2RUzvCtg9t
u5wyAt+a9qbMfnS5r7CVjJ1Pw3mp4twVYfiaxO7BzQZXuuY4y6UzTmuc+2uDJSwES22JQQs4kYIT
GWfSLo2tI8nQQw1a0esrfTFMnsyLsKfyykrALgJnCuteQt9EazrzuNOQEofKLVNCp+3WnkCXvMOO
4hzb/DlPlDaxNQD1mQXWA7XTPZrfT/FdMUArYfzrCz2yxz92RJAwo602yRR2qFLsTaXwOzPz5izy
ro/g0oo7NSOu7DEb9F6GmV4CGRhY/WneeFXernhz+ciD6IBIBL1f9ApAO1Cww2pWxbKF+m4Vsxn8
ISzUA7Xr48kZ007LD9A2QHXOqqW7WI4HX2um4hskqYe92oLa1GENSO+ue760djgnFTqDABhGsfR8
T0uFhZdhCbSR0Kwf3uVpRltIyBQCLaxWt76X5tTeG3HEIPkD+gkkcYi3/vVPWBz8k0ERtjvRGh03
FQyKFQ5PZaj8aonukXLlHrfk6OnQCzteKdq5mkJMMWFvdlc5Sgm9q/oIbSEqz8h+36HW8i/8slDz
wtWb52+CRQCW04pCj9iNYysMklo2bkrw3IHvJzNWZnEpnEH8gXN+4SxHvn0+i12bdVHJTfW9dgv8
w0NcmO51bxZPHECV+AK2IXsqVndpmCbdDMVqoHB6J2pcbdqq8rYbAq3zFftBNdGj0a9wYiyFGQwf
8DhfdXbxxUXCo9FUjaivG2PkEKVzs3na5brum0W3MluXdUoF0kNgSAdIGNa+etpOiqEktetmjtUC
LDs5VL+9eYgAUfho1EPBborm5fpoLjp2Yk0oVJKcdXOewxpF5doqNpqMlv2ydcp4ZQQXQw6OaiTz
NhJN6CydLw1pbrK24H5NhuxZRhcA1O3FYDztWslNCJR/pzcQbbtTPR7CjAQh2hP+3ld8ACrZwGLy
1XP+BXleVtEIwnaIS0FeM//ZW9TLwe4r2/HKHC7tcaBKkJ+ALgkYIGHHgfvZKsB6xznW7geLBZwp
tHswrFst2bExdghpVjbe0qrB8w+EmHScH3iVOffNMqNRabO4dEfr+6wgt3zIW91p0a9ERi9q6cpQ
LmTsGEjcS/iE4vlOGEq1LitQHtScstaq9/WkQ+xQasCGMOpJ7Guogmy6zmrDFS8XwgsQ5BoKiQa4
EpFtnntpjkM5lvw2YiTGRpqtoIrXyLUWTXA+BZR+oNQq6mkMJhgbyESw/eZoV6soEeEJ96/XIZex
BFqc74PLlLmfIC7cGzh883yr1pEjjbdNrDo2XaNJXtjdaJzG46cCwjAokYjjVSYZZEZNRP6EoTQU
gSTixiiPkbqy3hevkQRyMej2kUEYJOYTRjxgAaYYtZLTs2gMRFdPte2MxTdjuo/T+0q/N83NXHfB
9aHky1pMn9Eux1e8hcK8OFuKRXo9YnCwk75LurovULUqopW7+ELlFV2qeFfFtkI7DbQ2hGUHEl7V
APWoS1Qw+UybsnwYk6OZo9a5oeZWbm9VNZhj3WXIPJUPVNmue7nwiI2MAaVlrlnOdeGF7VYmag++
Cmy3YgpG/R5MUQNAuqj9oCDhyP3BNtze+m2hzI8XSk8x1hr0FoYZI4C1iouyxRO08wEIpUKTWDeU
KNXdsPinXh9p9GvFR55dCVN5YgOAw3MbEzFCw2xgo7X1o6r20NfW3VH+mRjgMEnULbAO37po+kDd
GThHZVel3UpQW4ihZ18gJMUoryGpt/AFZZm59ojrSntX0W5vdqNngCdzipO1fcNXjug08low1wBo
fElRWGda2s+KDmxaFc3mRkIz9Hs/RyGy3ol1jxRl9WMtS0YeqEaFszI0SBTdKpGebklVDlrQZ7p8
k9gWWxOAuBgMpOKoySBEgY0fJ7aw5qGgqzc2BeESRGqjJshBHjO993GPrug9C1eqCBfrSzDGg/JJ
zqNkBkI7SONcFjLfjI6JDkGm4cf1FXYRDAUj/CNOjIQAUgFcCiME6Dl1OORmkOlobw931+1c9shw
Q3ij0QwN6JwLMiKrK6J5aoEErAzTKX+OEOeajNwzFL+pIVlInzJwWSklMO/Ikxtv0u7p+L3pVz5j
0d0/X/HVuHfiLlS4h1iq8BVFcpuz76Nxo2VPobQSmpasoMMQAHnVJEh0hGVi24ACmin2Szff6aln
W3fS6P29qg9GFPkUb40GqRpe9M6nzqwG2rK8zcDrPiL0fbRQKmXJSoZ62TPGrSD1BkUTZFMuWiEm
piSyza0oMsid+qzOdFCNldY2VWsQqgFGlqLCPGeNH6VWf7As8DPLCZvKw2iSFhcRK7PqTyah+Q8a
6mVkq1CxoL1nRZn6KbcZdI6bMIKeOuBIch20E9jnfN3Ku+52GLRR3mS5MQLg2OiV7uHpLFo7R5Ym
y8KjKNo80KsGTbLzYcwKVZH6uMvcWlG9IvRzBfmaBbnCFWgQ365nUY0PpIEkCrVV5L8iL29VKVot
4SXNrZuoD6qE/M4qQ//bXJAb4Vy2eAy1tAsW1LDXqaQrFrDTZbuPI+pEBV05+BfHC884BCk1KPjF
OqM50L6e5zhz405NvXH81iiNY47G5I1gXb0eNZbGDAALJLWQzkBjtnBzDtFIW08TohNnO7fK45A9
/AsDaEHjWmEQaxVTNMseDCnL4IzRQY283yXdz39jgMOEuDAHMNDnq8uGCFRk6zSDiA/5hZZ21wLV
0MqkXyaamHUbFQb8xEMeHoXOjZSNmtdNkmTu2IYbJfZtFcD43JNMTzNeo4Th6fi2sGTHllYsL87P
iWH+9yfhdKiiYWqyFNTpdfF9GIirR+rKtllabqe+CdsT9zc80FL4FqkfuMN62uhLFh65jJXTlkdL
cXtykU7cblBxg9zUuSugSCNWMoOhriFK6NL659gA+8/e8Br7YI+R6epFdiunax0xi+7h8g+RQl5G
Edv0c/TTd+EAs9NgUuAyNC9NyI+s1F4L6df1pbiUT6DhUlU1aMEhYxU2U011tZxaBDqptu9YrLoK
0yAQkvrXzSx5dGpGKJ5krd6XnYk4BymwwdHY6OZAr8Wgdkv6bPvf2RKOQD0F7540wNZQfFjZvkgP
WXXXF+/XrVwW13hURQ8YKLFRW7ug5YnyeGo1nFUu2qY++zZxa7l3SEbRGQj9Edo8pAWkBusfnA99
xTRfdhfLEmc70KuQqpHFzngZHauFWdbwsNJcM7wl5f1k3tF4p2qfZb01jKOkPpNhZVz5UriwinQN
aQXoBXSx3KbH5YREDqvSbOiDivJz8aseN62VbnQWXPdwMYRA3AHhHc1NF0X3Uh8oqVWYqju02rVK
sw2jZI0Ecc2Ier65E5kUWPswErP0lYUywM5rJhaHDGeVDu1hZLni27Q0EXucoZfuTlL/WUfxroLi
jqTbW4t9q5s16CHfRBcTdGJNcEiT0SvAUMhwe2VGIi0DPj2jVZR9t6j0Fg72nWK8XZ+ny/s+P2SA
EMQsEdQVZCF8oLgtoXoHkyVAG2zOXaWKX4hVvhby5LAw84xC8bqiqsAm/67Zk6f2utdblU+aNdW6
5bH+8yl8dE6OnXBIpiyrcezYBgN9N4LLXVf7vdH52doLzMJAo3ADwDQn8lQuoBZto851/kVcOloe
wHkJ8aixNcFWHlnfJLay3desCdMa91Y3zHmBfYfeRXN+qaP3MUINLMWVCeCDYnt9ThdCNSQiwR0C
ThQ8+4vvhG3VGLPKehzfBtmgfaiXfhndozXX3nU7C2crQRaHC4SJiwSYUc7nSx8bKW7yAWTdYDJq
nk22NaSbQt8qGbQxUdToq5WnvKVx5HqRKk50yICLCCAwvoOuO0TUzOaHsXZpMe5Vf9cDh9etiZ4u
rEVItgPND0EXG+Kngm+yBIi7XOFUbXtrPyKvcMY+xRrJgXlPyYMJNND1wVw4xmEQir7odEF/gVhl
nqNyDFMJh1HC1E0vWU6HzkiGfXbdzNLaODHzhXU82WNNq1ZGx82EuBYl7aFq3bBSg1Fdif9LyStR
0GyPNzjwL+lff39iqLaNvqtmvHHMVQNK5EjKUqcr1Ho/ZfpRGtv4aMWT9jOszS6YijINaGL21NGp
CUGO6z4vHfQoQeMBjauOcKKg84UqUUvNO0vBtyS3lQWwMF5W55Dn7qjfBpKMgIa2THutsWhxuZ6Y
5cfXyRCA9DcfB6oifx+lIxCYXk/N15JaG8meH2oC6adijc11aUueeiqku7KUK2RiMBmP32L5G1OD
bOb83DeG7EZ268Rr7QxrPgqhDcq8dVyaMFhOEljL3ur5JQ8jR4UcN8u/KXQltF1Wh7mS08mY8m10
MqYGOps0PMtnbqV+jpU/DhtV30X2LbF3RL+3u5c+D2ojA+IbCLKVK/JiTAA6DwxckDvVRHqTHs+H
ZVRiGXUy3jHabUe0YLBcGY+WrF1pVl52FDUFUycQzoS+0LmjaTSGgxRjYDWzksFTEIPRhE1g8cv1
3OmV8KceJZWfUqbeQH/mSQoVzWOkM10049s4xGm+u76LlrzHU7TOWbYAJRNfFG1W1YlR6Bh5SCwT
o9rrySZpA0tKN3U+b64buyAxxEMb1Er+Y02s6IElMOqq2EB9qrjv0esh1U0NYukjgpdLS91jeeIV
eCeuaVApnuoSdGQ9V8ktgrSUP8rESR5GT/KUZOXDFlJOfBcOO95oDUJoMZRorYSSGkZhRHt1Wlf3
OBpWBnopREPcBC2WqC+gyU1Y4nYa0kbqeLRKY5J605CCp3EibKc2cx0H8Wh3T9dHe8kiHjfB0mUB
dQ+xrPO1NtRovLUKcD5C8Sm576MWdTJ5Tg/1oMReGHWt8/f20Kmg6NhL4NP+kic42cTog7T7scbh
WhVgqlAi6duczTexot5ndO0ZdTH4nw4nd/7EmN53qYq0Gjm1nbhl/X3oX8zZZwqoD95G9ZBT5PMf
1/1bXCSID1gI2Cu6LcxgLktRmjSYwYzZTpi3tyxco1ddmjJAhXGP48+BIIo790oJlXQGYUvmsvZW
zvZkfJTUjb2G2Fvc85gjLiuFZ1URqGSVWlObJd/zUfGQatJNTeunyYp9iDDdAXS/klAujhvA3SYa
Z9DOIj7sy8BmdTnopV2tr9t9a5b2rTlbr9cnhw++cMdCwe6PEWE9VAlqAXSAEQPthHZaO1KSerX6
/bqV5WUHIBIH7wCJLx4WGXLKIkkhcjjoOZoxFGBGq13M6FYKoQ6R6lu0UeyZ8Unsf5XuoOrJ5Z6w
+C4ECU1Qz9lhbCP/7zWviz8UCX0UjRoMNHShXb/JjW+sHDdg/1sJjktDizoKOJYAHoIojBAcUTYx
JFBuotjWSl7Y72acRPRzZWB5MBLn79QIX0Sn+3mcW5lRGBkkG6/uVeKOkeRnBlxNmFMO42ZGhbTg
TTPEjp05/vVffoCwu0u8JEpZjg+IpDzQiw2ZP6LwTp82XRv5fXNU5WdL+41my+t2lzbHqd/Cum2b
TrNyDUHagI67pG0sc/SuW1jK5TSoxyFkgZsXt6zzkW0iJdLadsL2A6hNU3xleEmkjS5t+zRx/4e0
L+uRG1ea/UUCtFCi9Kql1t677Xb7RXB7xtp3iVp+/Q36A2ZULN0iPAcHmIfTgLNIJZPJzMiIHGJC
t83xHyx+SBSiMCjISWFRJ7o0Zy4hAlyMEKZpd5oDzEZPvC79XikyhNLWzq0NCTlqV5tlBH6P3CN1
+Tos5ZtRLpK1bHk+up+cjBp5AUYSL9eSkDA3bIZsLe6/2eg3NE/lfykirE3wVa783lT7vCl+p/bj
F9xeNCldvF+9IfL65qnRJPFr8+OsFiQ4uZM5apOE+DhzdtJa5im0dkc7dSdZQiUzJLj1pADvwTLs
XBqeNPsLy+/bDrNRkpxq6/ugjYAeGfSluY7M5eZN6WIvVggx2Ci3oWatfNR1cxij8vm2S295GgTa
cUxxYYL4X3DpMFbNhVCEBjtLyVkNNYA2ey39ctvKVs0OSGYgFQDShNS5SJqm9ikthxH1pGRQvg+N
sdcVA6oCKuCGoLSf4rux+zRG228wWOgMURDhSNl15OWDLfH7zWe+DQEwTvoAEgIROmHU1oj6eoGQ
v/TQK0vY5GYTer+kAsl65Y2K41VJA+20xIU4gVctMtGsa6wlXvWAk+C6QSaJTRc8NUYDUEttFBoK
rLQFufvo1K7VYIaR/KK5ciRGprslIAERxAVCXfNMWwZI5IFRjGTrTRCOpuU0eUFLXt9DKlEOu4ye
S7YD0MONCjWAyjHeh95tH9g6NmuTwqpNzBhHdcSxO+20S/rPLtlXo+Ev/edtO1vbC1/79wML59Ms
nTmh0DyCbwHMWUI/oh6pb9H2FEEh3gWBsU/7T2PJ9uNYBqmeuLkhm4GReplwfEnGdBsMHKjGFaGb
62hXFC6x/17Mn431Ocf3/TR4Gdl3w38oONoEb30wp3EggbDLtjHHGcAJCOtaeoio4zpVeKenr73t
p9Znyvzbm72Vbq/NCXvdVMjUFDQkIfi4vJdzEzBiQZQN1VRed9ScX7fNbfoQRg05PJMguRcvrT4B
mKqrUb8dbH9u/Kp+WNR9Otf/ZVl4yBocH8yH4i+Db5ws1UAS2GmKV34oWLOfNLBeNPe2rGyyuYO/
Z+DRdoUcrhCA67aIrTZtEI5UzVOjg6H4RbWbwx+JIYEYbCVLvH0Hgg1gMqmIYUhme+rBIorspQ96
07e0Z5Y9qtboUe2uk6H1uJ+JAWZtjP+Y1d2vYaghiimMlawr9wzT365ik/6IyRUZFk5mSkgCIaba
kEKDKWN8oPPPXHlCJUDiEFuOxwXGMYOpQXNTrG1pfDi7SuEQ9dC42VB56G67ta4AOC6xtLmalSUh
9YPkg7M4FSxFPXR3DOiehQ+Mfdw+R1vhf70cwb/ThkGVtYQRkyQQenrpmsTVzL2mvRVz43bTIyZJ
b1vc3MBVAUWIh7hsoqGcUUCZ4gdS7Wr1mORveiq5Y642D8kF2HnRagHsCGhn/veV103JqPUxA3eh
E2PmGJdq+bhEMpTL1YkVjPClrozA9pTUBEZi42dCd3l1yM3aHdq3bvj6h5smWBI2bQKOKQLxL6CK
U+8hfXJjJCR60YELVuIQso0TjmtljFbeFrDUOz+i6ECzV0olHnB9Jf5eDfhVUIrEc1skYSNWZHYK
cOheQ/3lDsM5fnGn/G2exrfhHO9v79yVg/+2xaU3AfbkkInLb6TrmFPG7BzgleEPmiC9qb0EDeFG
Ra71w1B2TSTJOrY38B+DIgWPnQ91unQwqFdGAOUkd0KXqEhk46LXyc3lwohwXWRTomtzw+2c8MZ5
61Jf/6uFONN+RN7uaqnf7m7v5NXBFQwK8aiuTK3VS+6D2c4qA0L8Mn81iCTqEXyPi+tCsCIEJBOo
iGJoYMVovxXpntWS5oTs3+d/X5/ZxFqgqAdCwxDcIj26H6mUc2VrBXiz63x2iZMXXVpgKfBh6Npn
Xkdf23720ulrqxLXIW6kHJP5XWWJe/vLbMYhAt0W1CNMaJ8IrhD1FQ0Jp050tLskBGtJuisjiESA
TqZLJF6wuX8rW4IX6Hau/B8vdNyOrmI9F4Yk1F2/ELkHrCwIHlDac0naCV+osfw5PdXtaxW9tMQr
m/0AiLTmtelJi3ajonFKYNCF3N7M7YMFvmGUIfH+AoHP5fcLx8LSBnDyQSxZwzRBQRm0qhOlddw2
tSsI8obglzCm5iWnVvFoRVlWeRjmjO81PKBbFDYAw7/9k7b23OYtG67Qg/EW4RdZzlKC2JnHSzxh
MITEqr9uG9iKWajEczp7DbhQkWcZGsTNpBpYMg2XvVnjiCtQ6Y5sydZumUFlFyAhvHpRNBPWQfVo
bLrQwM6yV6jPd+Opd4I/X8naBA9iq+NtFM7cJDkBK25KH7IBAmpl+lC2heTEbd4qq5UI9zEuSWYn
C8x0LO/PJgXsPFS0E7hALL8D/bvtAIpH0uhMmmqU2L7mWuEHZGVcuKLHttZmnWIbX3LHNR/1IPzA
dGZ5UM/Gc+G3gf6CS+CwSB4Nm0FmZVW4SEdMnWPKhS/ZAMZe37XZaxXvIRq1yJoAW+6+Wp/YP03T
jtngxEBaBQR0C2K+XobwkDiiGDCpUWGys4KFnHRgntrpU+uS4v62K8qWIURKZ9JqK3bwmZgGzXHY
eL39729+EDB6IMlF2Rv0npeuXqYpKkMN2OGSPHJV0ysmP83vlfApnQ63LV039OFxAKRjThZxmTOo
XZrKci3NDatCXLBnYOnOjP3KQ7dKHxQ8tvoqGI0DLT7m8L42nzSZO1yT5XHr/DbVCYoZKOdcWi9J
Fi+gtMHU0bOzA3XSy3KoMpcc++Bu9inkXN271hs6T5HgvLc2mE/ScfFuB48I4ZCHllKm6HjhA6bd
jzZWdtb0HRxej5P5ZmQyruCtiIICLwaD0fTCzKzwNauKz54tLdI5okJz4Vykn5Nhu2YFqNiZZX7X
/337o24aRBcWtE1o8Zliw1JBZ0Gvwx6DDHZ1nruPzgbT7vQQ2yPwRdHbUsw+OsH/4QZA8oNxEDye
oc4ufEqaYsik1BiMYp5FzY46O89MloBtnW7c22AQw7vPAvr10l8cexpSg/PNtJgf78Ll2MTqvous
4PYGbj5jgG8BXRlGZ8ADIKRd7ahnVkah/1Ek+f3cPi6YV4vb7sGwrKDoyS5u4id0RV5m0JE7+Y/b
1vlFJubJ6ytbuOhUA80Ayom50Q5zB9QgAB4a0lcS+/+bHeEQgPViZIONZ0aIHDYB1CwrfjQgVjBl
fBGb/rjKQYRbDZQX1lAvyEEqHWq6DtjKXJK/9uRxoH5ZJYfOlhRIN90E/Q4Lhw7AchFqWo+Do7YN
wkqUneblmwq2tPb77c3bMoH2IOAUfBpYF+8ZxUgbK1UGJOZpCkrCoCxwp8l6kVv3zNqIEJytbElJ
XMJIYdlPqjU8OzKpWpkF4UAZRlkAqo5T25hgcJsezVzyKTZzbkyaoFQNXgScWSEuZOoMypgWGW5n
v6vVgzOcIeWhDF/S+BlkHvG9cg9u7EX2ht46Qyur4kstRo4KMSdYHbPFC+2vfUvd2vZLZX/bDbjr
imd1bUcIFFGrjhNo6MDj2lhQ0NHnZza9t4vzZC0/C/ABuDT7vG1x0/H+3U9T9IkyM6oMSkiAN6ue
1RVApbxkf1zJw728XpbgFoXe6VHLVVGYs4c6sYv+WANUaix5scu+EvfOVUpf0W40JgozNV6c+TS7
hfUJydtalUAkr2Evwnr4pq4MkVnLqc71TtCx8KL5B2C2WnMf1i8tJ7DJag+ceMiAQsmduHG6IHmP
CQ2Ml2NIUkSeOGmUdjq/RnKmnvqSPrDh7bY3bB0vmABfEyc3RrgTgnhoVuMEal+YoM1Dw8sC9eIm
MWb3U8OdxwblsBM1Sh+yvlP0Ta8jSQK58QkxsoBhQKDfCQHv0+XOWmzQioQLoqglSKmqfUq+xep3
M5Gcsw2vvzAj3IloFGHgnsJM3w+HsJ8ee9L86kvZeO7Gcb4wI+xmPywNS3qYybv0ngxoJEIImiN2
7tsqdB2UB25/vo2bEZAWzguCPgr+K9hLNUVt0g5XfWo1XzExF8TDrziM9sr4Cpdyp+rTSWTk25tr
XNnkf1+dBSgaj2aDaVqcAL9dXtvs2XUNNMLTXjLNvfnNkF8jH+TT3KJkbN21RcTHdj3MZ+/B9LPD
tMmpgcDT7T2UmRHWY2B0ko4qzEz9vrGeAP7NZfhu/hmEKI+REi5Fh9IfFiKEwz5s6jKzLYRDICdL
jLy2qFq5DClTLwOebK6Gg2yBaMZp/p2Zrr4O+r04UtzUFI/+YB0M9JBzWZ1h2whU0ZC/IImkgtt1
hVFSZtqo1gBSletfZkN3zUhy82/5GQZNOUMYMnVNZL6JMGavRAPGqUmq7cMYnY0U9AQNeCUc5nh9
PqFwmlSHP3cGoMCBGMbuWVdYzXS08KCsI454AgWC0xaNTx027hJjkSxvK/CtLQkRaVkoNNMzLC92
CDqG5K5kzhED8D5umuOfL0rHyJsNjXLMM4kPSLB0h7mToQhcT1Ywqum+Ta1gbh3Jbbzl5ZhFxu5x
GPlV472hgwNNepROnKx0kxn81l5sny3qzunu9oK29m5tSbj3Y6VYwnnCgkplt0y6a9FP5gTMeL1t
Zuv6XZvhx2B1ljQwr0dYLsyYyyMdHbAGyQQgtlcCHil+lMwrhcq8yDHrBvVGryh/zROKnu90CEaZ
AtXWeUVh8B8rQohLMrA5xLy6OtRP1XCc42Ca9rf3St9aCWQ2URHhQ+ngTbncrHpiRaamJlbiIuL8
Vd8lL/PpTfHy83Qwd+05OdJTdmc/ArX0EO2U87PqI197v/0rtha6/hH8R66+WML1QUb+I/r5YTK/
gioDGmiSO1dmQwh+7TS2uHFhwyY7En0btcmNZTSsW7EP/GWcJQ2KnkQ8sVOuZxO1cScl6fJZF/Ed
M4pzZkCtLUc/HrKCthbLxhe2cgkQs9m8qmVqV+LeZtWmYx9hXQmrfU19SHFtNAV43UEtYNXBoKMh
JtnKrYixNil8LlbreVSriBhNQR8ImAz0sfjJai0oHHvHaCEJ7rIVCl+OQL3DCC3sKlhbKgwfgWms
VrpjzrpvFVM/VCeqAiDMHwoMLrm3HXP7g/67ucIJVNQhm8CgArE0IAP2ao2yEwh5mF9Q5cdUhR9q
pd3Hpqwwv3kmQf4E7Vtc1lfzwNFS6HOt8Ig8nvF4MaYMwHGvDX/dXtxWuQukaqCiAKUfH0IQzj6Z
mmqyKqyu0K17NYPaJiQ6oOm1b5T0XGQfvV0cQbsZmNF8iMzh523zm17EW1OofwI2KhIYWYyx1rGQ
8qjVzz4r4DjJTo8YLtYfhZJKPuTmlq6MCVcP2CqSsOsoSkN6+FJbX7MlOzpdtDNBFXl7WZveurIk
bKpZNT30xrCsOSYert0zLSmyU3oYpuox7VW/jXvXXqSEZrIV8r+vYmiJn2TbI+zGaX3Q8xYs/ZCa
aRoX4pH30zx7caY9ReDY1VP1EA79a1FbjzQZgUTq8z2IvV2NyRQANz8xZDkhywfcKwTBLn9TNrO8
HQd+fDhmP945kW8RP0QTaJaURzYP6sqSsPqRtk6lxVg9mb4Twy3yQ44eCjATYVRChkfiupt3ycqa
EJGqWQWukK8rMUBjNn8LUa3VgD+97UkyK0LwicfMVMyce5LpJmNAzNZFTigxsumuq6Xwv6/cxujN
IdaA1PaWoQejQn8XD5bPwq9hGwfESoIk/lGWpX97ZVuIAHCX/eMYloCoSFmcNjW3Opn5zkiSI8jm
PY2VAaP9ATk8miOpvzThC+i5MBpXB3b0A3NsT/kfQ/HxEFr/EKGQ10OlOpwK/JBQ1X0S654N7HKt
yCCTWykpJunxPAG3MNcSutxlmmPsw8nw8oqouRtT65Au+f72nm57y78m9EsTUJpKMHqECNex6JTS
+M4i8ddwkc3CboaZ1UqMSzOV0Vd2P2MlZI6ObVffa+xFK22Ab6RYev5Pic9vpFE651gA96fIlkQg
iqMYsYOsMBrcaXIX8wVcDqbxlRJQde+G8NEc3ZIwyOkEnUxYcKtDChztv9aF/YyRL3ekxUJ1VLgq
8mzFp9j2xvqst0E+fFr4Ja0LmCXTgd0bg9sfczOcrYwLu9zRsRla/lKvkhbPPgi/7COoEEXFF4yo
EsW7bW2rTnqxVuF2jKIYE9p4a3rx8mCyoLZS12R7zN8ir3oxlJdc9yGPdNvopiOBDA/CHKisXAlE
K04+qs5vmfYwPpYtcy10YEtb2Q9Y4m1Tm9cQhgA1AHwJ57i/9FkGDsg51PFmBzMjsIJaoAxkn+OF
sZBvuLaOt61tLQyvdjgsVaGrIjYR5yrC4CHBMATeCADLZ/lffeMwD2zAmP/TzS+3rW1WgsFbB9i3
SaHnKhapogqoedWEOSASMXSQ1Xd911S+2UMXFBw21n6wjJ99AlW6yR4qUJtBarwOl9fCqmX0Zlsh
CEEdqAIQEV+rf4LWwpiQZWF6KndOZGg80tD7XPrK2nBX9N/405tjB0AWLdxZfRphAgM8+p6WvNjl
D+iLVRNIzJkH9FhcBp2i8LbF7X2+/qp8hBrMMlCNBz2RiHRSbD1OqhA2U5ASda8JxnYq61iNsglx
mR3+99V9TPUhjdQShf2Zev3wOpc7ujy25P1/W42QwNTpaFqxjdWYOXNju3QL7ZWo6Gu/3bZz7RF8
1+CeQE5DQ090ziaJq17t+Wry15E9l+pjI9PBuT7clyaE2BWb9eI43MREPyN61Fo/qgBG+LXIehHX
d7gBvQ6dAuVgAowggkf6rjeVmQPQJ+iJtc6Lasu0DjYt2HgPodqHgyzCYgwtjcMkRFtgaL0+fSfG
H4dcrAD1UYwP4WWJAvClbw1xPXfT7xYA/dIZOyOs3Cx8LBOZAtKWD6/tCImrPpVADI4owFlgsMpz
N6JfIghvNkSynq39QgMMLShUr0AUIcT1oUfiVluoj7XOo179nY+65GL8Xf26TEHwMkRxxcJsjcG1
bi53zMKgqToxpOD1Xbqzjt8h1QCNxCD83u3noHBV9+u9fjJ2ZhAejcV9L4DYZqfIxwMPg/wovLg/
wiBCt3vey9K9DQwVfho+ImalUPQBs8PlT2tVaEDOUCvzBrPGWMebOoRuTAsXUHy3re4d5xex0ufe
wABg+qyy7oAO0NsAcktVaz0rwkSk1cheLBtnEYJ4hgMOLvS3QDch/KYhDzvQHSCbtvJzuAznNtH2
RgMmTRzLeZG1d7fMaeg/Qn0I6ttXz0uQhWfZSOFnLZRdPmYaZrZbLJAi9Ko873I3nTWCSe6hMQ+Q
X8oilxBGIYxEx1PURCxwhiW33cyaqxLCJTYgg2rKui+goMqfzIoRGQ/n1u9FI4lTLIJNBZKsl9sT
LixEoR3bM+OpA+Yu1VeW6WQn1d2k9H+VySBx362L0uSa5AakP/gcuHBAZhrTKYLYoqcrbeKSTvVH
Y7hzrNanC3i+GwcVpmKnNOMe4EzZ1+H/uHh2IMwKShVwPOLmFIxPS9Ypw4Ksa2KO347qQVGdHVUB
rTbNnTIYX5ZkRDYGfLX+BpJXCbh1IzZAbJpwaVjc2MBAX+51iTC4FCFSWjP6HGPb1TvZ+2QjygEh
9rszYwPfIs6N5SyaGoOFKCiHAYmPjXaeyuA/8IICIrk2I7xDHGtQVKXFNqpfQfITfTE+1Q/wHlr3
JHLn/R9f1xe2hPM7lbHWmxFsMXpsobeTNI+OHdy2sfGw4gtCcHBwaFH2E75MB42dpe3QqyvNaZdh
uMaNIkfzaK+BtMLJMrc0x8zPqyzCo6OfHoChRxFLG81TVwzPrF9myS/aOpaQIuSc8bxwL3YsjSQc
oQcL0slW/4W+jlvYD6GqPA3OiM6RjNZio+iK5YPkFWodW8IDBphku5Q/7WotNFxMfN05oUGDuKma
D5ZY6Q4Z02MfLfQBOin3qa1QP10yyenY8l2wuXP5UgufQkRtjnlc1MkEqG8+OC4jx6T+ntrfLLq7
/a23dhbgEC4iyr+5JYSAsWqNAbM/4Lqwx0Cf8qPlgLYQ8ji58RFNRBLurkpZmAXDYbdxT0PZGBjY
yyOvWklshgR08E16GnPVr607gKndWfMmzFoa9S7uiz9doGCSb8AqW1fjEUweDCYJ0/260kBpN7xm
ZeOrpgIYtezSv/psgjkhsUqGlgFBCnO5CSXL8Gix56abPUMGD9y0A1EMPrSDcRmRLgjAjVKbZ2Sh
llOd45B6JisCpc4wdCnDgl+5CF/SypSwpMLKQI/O+haPKogX/rCmQ5JNqOJC+tGS1XS2beEJh0Y3
sjrx3ThgbL8uyqb1TAPcE3P1g8b5qdF1iFEl9aElUpT91RX4e3H/GDSEMqdJlaFkat16wMIf1Zqc
LMjVdpF6LAeogjaPgDy7qFrfNYXq0iGXFCJ4IL24gLl1JImcCAZQtCsu7imvwhx1JC9Xaj9tDDdc
PkMz9G+f8U1fWVkRPmAFDemhT2FFjRNfAasFiNR3Q1a5uVlJsBfX+czvFaGSg3Tf5FS5l8cN9ABj
GxWwpfSBznIf0txumvt65NcA5ti4MCLDJZXkftjcR5NTSCGUIZERyg36YDVFPo6IK3O4m6wRyoFG
6ltKL0E0bcavf+2I4NU5VsawUFjrVZnj5cb3DtLo5eAye59iBNBsf+JWkSyNf5wrF1mZFAL0ZOul
qRgwmeODObEPxhZWeF3zPQXLoWpJvp/MmpDKLHaNUUcbG0lGVw9fI+XFcu5j8oqaTSR7G8o2U0hl
oExlkVKFLYs1AcT8UEjpF5eoX0uGoTvNz/A4u30QZBZ5Rrq6C7Ja4bghWNQAnOlN5qdOFIyL5kc4
2WgyfMmT6RGI+L9um71KdPmZWH1C4UxopZYwu4LZCNd50eR+TGTaktrmh+PM9CAvQK9YbNXqJdCT
NJlbqNvdxexr23zru7MR+Zp+SCu3LQ8F2S1L7obps63GroV5F/NMh6NRe230x9zEfMGrHyPsc5sU
HZtzLJhZL8UwB3V2RvlJkkts7urKiLCruQE4ygjGIi/LTkY7Bc0sI4PYjJsYSeUlaSgHiiOgFJ8q
BxE3Yhm2UGN/dSR01dK1G9k7ZTN8rQzxH7L2S2KEddrA0FhDRIelXmR81SxJ7Lo2QqBKiLKVrnNV
W3Euos01PQfiDoEEL26Fgf9nILsKaf2fOvulGSGCKDSJjMzAt4eaEEO3QA2DGbI6/m0r15/m0ooQ
OxRMEvesx2LsRfeL9Gubg0kj/BzN7//FDirKmGhCtUTEidtTbaa5hdyH9NZes8mhdUBsZoz9frR0
Jtm66/CERfF5OzgbyLHEJohuZ0s9gSUdYDIIjc6vRurZ4JlXCNiJgy5Fl1zW/b8+Q5cWhY9VxIaV
RbmK+8xaHmjXur0TPd/ewU23413V/6v/OIJvMzphZGrGohQj/yzLkbxnhIb7MAO76m1L17kjGlVA
ugPRjKltjP9cnqK8RqlGmwlgFVl10uMD640H0ulu84Ga4G1T1+PAGE/kGqbAc2GK6WrIaOgqPbML
C2nj7Gnfdurr5OrPlVefgc7J3MYfv0Xe8KnJhmd+15cvs4FLu8IH07oks2fLbD3qvtmn/G556oLl
ke2eNQ/0ne7glvsB/zeNXMd9M4PJY+/dXgls3wzaoD+kXzXPclUfJGt3ld8H47vx1+2duSZiFnZG
OJl2VbVDbfBf+Bjv47f6HQ9nz/adAL/gXAcjKq/LCcWel9I9xXvDZabEDa5vwsst4j6/CqaL2nTD
MOEHJNqpbd81601Lj6R4mg3cFBLn3kh3L40Jl1Ci6lGlLDCm575G7g2Tc+dBDW3H2l1Yv7ZhsNSS
kLTp5ivXEw7UPLK0TBK4Hm8MGQM6ljSAypzLwgOV3YBbewm9BhUNIpxfS6THAkY3ZJVCcaQqdwJn
IAZa3Jk13hIxf2jPMpDpdeUFzrO2J7h3mVCCYVXYK7MvoAfM1Yei/o7Xn+dU9wr016edPUADU3KZ
bMVddBAArMbLwbbEcYipnpQ4y0N4zPQYpkclcdw8CrTYcTPgtNQvtqz/vBUTCe87AwyKVuUVNXoC
qpq5gcE+243td1p9nULJObyu4WErVzbEgf7G1Gu9bxXcXG37upSLPww/WJZ8J2CGa2ftSavJuTZz
X7VHDGdEQba8Ay8tOYvXrW/hVwivlzRPYvwMrHQca0g+fjZh+VxM1U7DwE6if13GCE+ZO0VJ9i0b
UPfPJZMuW4dlvQuCQ2WVZhZOiV2wAGNvwEG0kPdFuzPTJzpJCnZbXrQ2JQS+qmR1QzssVcVEY4ui
eUR9Y/jL6HZItrPuQNl/CT5ri0Kkq0wjpd0Ci9n8loIjr/CiqnDREPN79qWjURBDMFGVaQ7xf1W8
gtZWhZA3YSifLNzqRL9UBFgXWc4l20ghwNmFZnZdDQNduUC5EGwRyshc6KMDq10FhhFCE62EPqj5
cvvq2gp264UJ+YPShXUN6mGEAYO55vRKoGhJe+rV8d9pekz+vCrDDyhqJBBBhYCimFouPebLcvQN
vKj4Bf1gFGPc0vEL7cvtVW3Hmn/NCE6iNyHTKD8B/ZIewm6+Jz0JVL2RvC62EvL1agSvMJM+UjsD
ZtTupRz5pWTsytqjANLdXs//J6T8uyDBPYwmnNNIgaU2rr0p7wMzebcWX6d7AywKJvQOULTzlhii
hzKU0ub9xOfmIO1OIe4l4t3sqdOqhUSdN+bm+HeRkWnPR8GPZU1t6BcVIXtRatK9L4w0PmuH6kTM
egzatFB2t7dhM7BBoBDkQbxRqXJnXmU5Rm4NCW3jzisY8eP0rcY0NV4JhAQ0kUwfXWu/8iC+ssUP
7MpWOJksyTqsmraDD1432ISxJf3SAJDeOh+FMftY5rk3Ie2hWx+0jl0V2C02jXcq+6XYoD0nxjFX
fzpaDKJwZ29Myj5NwhfIVZ77rvJy548ns/Cb0dFw4Cf8SSDWIWEkAlFFDxII1JOAkktUyzWiPxbI
E3ZGiPlKXGeAjGJnFPXvqTyO7a5WzhVKxRB8+d++t3CMoY5hpHEBS7YTeRUNyvqtUr9FTRxUIEu5
bWszAK++t3CWI5TJyFDDt8p817egBPAwG+iVVu0WZuIpw7uWfL1tcTOPXruYcKiRIyl0sXCooUCW
mkdlCDBkq6SWF7Y+G56dGVWsQbKl2ynSap1CwHeaMBl6ij016mcKLSnVPOfde75oQQeus7Lt3YEX
Jp9n222dUzZLjvBvH7y6ScGUaYKVEY0+kQ2mMeaQdn3SeaZ2h2vVG60BelaHJX1AMKnb73bUYZT1
RZs8a3wbIfymYoZNJqKnb0eSf3+FsPUkm4d61PEr6OOj9YEhhH3rp0fAIlWXeD1yRHf01WPl/azd
2P3VKq66g2bOLg8cf/m47QabN/BqQ4QPojULaxHXOm9SrMzVx+8olSSuUc7+oDZHk3T+NJgy2ODm
ixXSd/98BiGU5uhtx50Gq8BcuOUujt2/vzsPiRv+FeOxCugwNqB3LRfTWphGOSqHSfas37yjV79A
CLCJXkAlPMYvyFoX84TeGINbWSZhaPBc94a7iVJuFcrsaW7CCoh5imA46PvEtY6frV98mq7x1+xF
Qf0eKq7tJ8fyxILenbzxw3j5qXnJrjpCOsbPfPkh5P5162cJT4Shg04F4z+rHjKgcc28mT0MQi6H
MIs1r4ra6YvCbO1Fw6Ay2JLHuD91Q4IhvbRIhr+JlhICjNzsfILpIT2zTnPu1b6we2heO2R+Xqaw
/6hY1txpDOJjLqNm9wJFkmE3xykw6fqYOX7l4BHdJ5MyuH1dO4Mbx00YBYWdN6coNfsDCAmNc0Ub
FIAbRXue1MF6RaEjQV2YUnII49p+L7oxPGVtNEcuQKeDj3OF4roxLg8ldfJ9qkzOviu7KuhCYMLQ
yArvC0wd+ahjA3pVtP2XVjHx6LScKDnl4P1+rDBY98NBPfe+GJZ6cDtMLqa+WjFq7UKTlCcjnrKd
GVLVLwHydKdEIaghd8ZH0mfDUwWvLnyoFtdodC8lyN6L+E1JmeUCXGA/9TmbQR1CWhCGW8uiHfra
NjF81M/WTxXbdo6bqOxRghxUSCA7tWq4jRNPB2DwwiP0sim4KNOmPw2O0361Fza/gYSqebKnKX7s
VBD8AL2qHRvoswX5yNRfSaMDBly16gfrdefIyhj/Ymi3xa6eKT76Mmv9sUW36xRlRH1WwzEyfLS/
IPKgsv4+bmar9ptGLf8KF6rswtgaQj6tYRw0u6gB9YvylpwGQMosV497p9yhVkYG6MqHZoFuVjZM
LvpN+uzaqQ6GqKmLnkmox6h+1nn40DmW/oRKQGxADcAuvtM2CjvwrUVcioC2UFjMGuocVFKSJzXM
+lNcGMq9Y/V579WqnQatFc6/rM4iUC1Iy35/Ozb+rs/fOif8eK+yMLKgFJmpOCf6ffKCZPN76j9l
p9D/iZHwvf5YHRP/fTzT47yLXUUWoX6XC25ZFzKdIu4qB+peyD/2nwOqdof4FQwFy3Pp6h9LYAfp
M+bW6B19DB8oD5myud3NnMTBGKQF/gXICwj25xyHmUQZVt9XxO3n5t4iix2Ew/ijSO2fWTvc0RIf
zazm4+2Nv56EElJJ4YKcgHgarYph6crPfgBu/S7Gs9cOG0/R8FA03Ja+Aq+npoEef4+aCfxxVNKW
3YqR62xWuBgnI87zNMZPoE3hq7G5y8jLTKandpDVFHi0vfrOnNEW8QXIOTEnSRqDFvUEkutc63aQ
TsR8i+38yOKG7FqD4Qa0FKTwCorcag7ackVDWa6qSknZZmu9KMX98yuELad9W9kquogeOnwPoTJB
VOi4FPsGGva3P+5m8rMyJGwsA2pVQauy84ZmQPF8yJhbp+GdqSofQ2K7TEp/tZnpAhVsgCXG4PrJ
wnUHWVPHnAjY6frxbOBmnW0f/qPh+ukhR5L6bLpPZeTfW6vEZDWn+0C6i4KDEDr6WR9yzointp8l
RT5jvlut6drDuynDJW2vD3VNSzeAuQSz4qUtyA6ofddiRy31LZowGX02MdyqDL6d5VD/2CWNn2ha
cPszbiVQIGHWQOIIzR5TbP0wJ4lq1pcdIm/pmkN6jvskqFHs+A9mMCQI7WvAIq9IDqNhLhoW4sFQ
LYc2w02t3Ov9r9s2tspr5sqG8NBDJcEARTJsRLRudlrbs2OTRaFkw7YO2NoK39DVZRLOszE0Gqyw
ESNyELUbMWky6j4gpZLH5LZDAEkKlBNGTNBJuDSVWGWdKgpMmWMbLCOeE7gw7Wbxmq46gu/IcktU
LePW9kltyO6tLccA2h3/g5QTCgH/j7Tr2pEcV7JfJEDevMqkqczyvl6E7q5uWVKOsl+/R7U7U0qm
kETPAheDCzRQJ0kFI4LBiHO4zDrFdCB6WPE+U0jHZrjPwmsaCeLD2gdbQFhcBxmEFaqibQFR0RHt
/aXfY5Disk2sBT94jH+3kHOHk+JkbdXjQp5JR52NPlij3zAUAbW1/APKjiCj1d2Sid5T178cNDfx
vDlLR/LPFEaGWxcGDZGZ1zs0wmbKtgMXrOpNqmdCZr5SXIuISJ7XPhhaZRwN8y/QDvi6rS4MU29H
CaMpWKqjPRiwRzK6pib4YqsYaC9Elz/6e9EScWqRA6lmjQ+sKzejQ6Vu1a7cleXvy99stVZoLFC4
g5wyu85ZD5QEk3/KGCNMZg9VONw2uu0pIfQDSF37egfV7tp4cmoq+Zd/warXX/yAeRsWWxmW6PYt
CFI2lo1v5oBi6ZT8krRyJ0NFpWaiQsKqS1nAcUZqEKXruxDrpfGWdS/J8MqSl64VlX/XagRo9EPt
FTUvUC5xJzokMVGKFong1Gafk2x/gokjMKzM1Zro2Om/uqp2E1DVuK2WXOkqcW2SQYeqanrXMePU
LYfP0laukwTTFkyUtwh+nM35AmqZLIlCbHk/uVVymOwtxGoco/FSGdoQIh6LdTsGETXm3SD6bHJ2
rGL6OozmrQB9v1tSxa+lYq9TKijtr3qfme/6/2A4Qx50NPbbOmDS7pWVt+2U+qO+sXMbbC+YkkeN
X8TLLFoYZ7kjU8Iq7oAok8ljdpS7NlrECzaIHKsIiLPZKDZLXWnmHbSeM+NmgIBDCXbGy+dwdf/Q
CgseSAWd2nwMwjRRmSgNktkQTUpN9tqnN9GY+k34AwOQCIBug3vtZcjVswjScFsByy5eB7iELy/b
1gzVAr7H2NiVve2bre5cj62yuYyzun/oXcZIBjq2EaBOXUyGxHIC5yliO3rcJ30fo3YKYrngMsqq
I1ugcF+J2DO/0IQNrIzySCE4uomY9G4xe3JVtb0vIpCuXUZcW9cypnP7R5Swl/I5bTBSGfPhhR+N
h1ioTDt7A/6uBQI+0Eui0x1Nedz5lSMlTyQbKHkWv+P/b5Xa3tVWGaThdE0NDT1m9xRU9CjXFII3
HdGWzv++iA2FFqrdUCJhRg1lU7TvlZF6jYy6XxtdqWkmCLirbnHxAed/X6CBvDE12wpoXbWXlOe0
vjL6+H6qe78oUlezRXPAotVxMYKSqUuTGnh5M2yIpd2V4ILQ7TxIWHozFGouOOHrx+3fY8C7fZuh
s9JKcAw6kHSHw1Pd/Kmsz0F6uGyV6ynF9z7y82zMDpO0pMBhjvrRZGkMdRQqHZSoP6qEzDTRoCGk
9lB4cklIwFQ8vrHyr9XYUA+Bzvw/h95WT79mk8AZK/Nqa2mj2n5pqV6boz/IEvXlrH5GDArBsWB6
WPt6v1mYjaOaRHVGfMa4vCbVZsjulXnApX6Nw93lnV010AUSF+J6yXLoNADJUV+YjH3coKt/orXb
Yl416kUaZqv2gg5FDAXj1Qc09qc7CJ7XnCXd/B0rICWKT2jkskm9NvNeMOMpguJ8Z1pnpVxqgCot
5dFW+/fUwFNeb+5r4ev4mtOc+y7/WRXnU5pUolSdL+F65Nzrjlm5Q/tTtxvBitZPwQKH8yapHtGw
j0sE7SjQJp+iDqnGpU9hG1X+xGyPsLvJ9gxRM5xoKzmvklnx0BY1trICpRQq2JifqVs36wu/p4bI
paw+DkLmADk6qFdw4Dg08AOWaEQAmpEOv/MS6pRqdGsP0Z6R5C2k6OJSm/ZPaihu5tBjbMuQp2sw
QxT6xMxfdfQHXj4iK9PsGCxwFFTB0QcI+hAuWg1xJ5t6NoE0pdQfaoqvOxZ+lsSuYdm+Zn1CqmYT
04fW7ILMeR+SeH4pLmT6hEDjVmggTPX++fJvOvsiuNEvfxJ3bCU8TBhlhJ/UQcndsh/LclPnD7WI
Sn7+MydxGjAoloAYap7yPZsuIiUjXcFMqK6ofgIOEzJNos2dfeYFCIO/OBhJZBexBd3JmywY0Kng
hpvkedqCGuAThXWhJsh5F83pmvjOTrOIwMBKAZge2z90H151BwizYb5++iO76JcW9ausfarFHvLk
+E6UmTVJIKjNutdB9gfrXrHeQA719waxROFsNExhDlqFVY357wFNxlHmsuGDiYRwzzzdvHno08co
BdgfHT6jN/uiSYcKiyGVhykR18Bszd9fG05B+LqSrZZyrNYAqUjikujRqXwHwzs1dLEPTZH6JZ4D
Lu/eWRTkELmsFw7G6XOIzXlmBf5Vr1VxxlV3pMf+EwOzAjDBHlpcFmE7baeOPcCk4ilr/aF71t4v
L+e8SX9eD96MkK04KlpIOGtgTNLrsYXqqVE3T5ZZNbthVDdWNb2BiTCD50br69DUo5+ArejKNvO3
vqgqzCYHTjJP8h0N0m+0YWKCCHaW1+B3zaz8GPKY1Qf4cryjtnqMR1yovncS2NESPKqErpT/SE2X
iUr/a9u8xOK2uY4KWcI0FqRzqx5v1Sje1b/0XlAhWDvcSxBuo5tejuyxBQhFmauPFL/IuxsigRNV
E6mIrfnir7og1LfwSi/P613khJjRseMmGnIPU3sGWFdj+uOy1ax+nLnw+H8A81oXAHJqR45FABAp
kGFXNah4oBWkeyn0QKGiaufaajBaNKtD4NkCetenYK2tj3IygM67GD7K/lfVby4vZu3rL/8+t5gq
bnUrCjWovk8xhsoaP7aeGPqEL6OsbdkShUv8KKYRQ5LOq0j3nbEN5UBXOi+37wz98TLS6noMDcpg
czRGJ+bpfuU9KWy7QCQe9RTvBxsNt1fVEviN1Y/yDfJVFl9YADXCTm1kgIQVhv2sbYyBvMvLWDsv
loGcQp3lcUFXdboMCm2aYkgRprRqN+HSQV06PKT/5agsUPhbKbWMSOlVrEONNkT5M4SxINqev4zD
kYHVCYz+84yIwueo86tHVIxAMEHlQ/U9dCvM9jYZtuDNscN9Wb/ihGZsW0ZQIMF5JZPgF6xv5L8/
4IykVJLwwqMbsG80lta2G5rPRfM2dPvL32vd7L5huMAYyQkkuRqsU1Fi10ZsyB8dUeqyeojQxQla
PPASQtLi1CbCUWtUCLXDh6ovRv1oJHuZ7osmSEXsLmtRHkzS/wLxPkEtxiiNVTB+jGAFv+7751Ha
6eytJjud7i5v3Hlv3WwhCzDONeiF09ZOBTA0Tkwb69FxE4gWuGbs3h3d19fJc4NjEJjuTvjyt3qK
F8jcLbEvUpqPFpBTJ3cngtm8RBDGVREEd4xT0mN+fACEdtsSv3mQPOlG8qptdG0FlV/tSy9whyB6
7H36rB8jXyTtunolW+wub/7UBgHHJMFm7A/lMbopXhQfk6Pp42/po7lT7q9av3bra1FxVGBAPGVM
oQ56M9pAVUmMejaIqY92e6yYr2cfuXl32YLWwKDCC80QGTESj5qnx2KKHD1vZ2c8ZMUmUVFqsox9
O9U79Plhwm9wWV0Kmk9W3dqs8TmznqP6dMY2xMIkCXOkpkXihZqM93FX0xKXSbchulBtNwl/I1d2
0+omU49W5jOR5MP5yyuOzfIXzJa3CEGSXaPXqsMviIobdfCnyDf6TZlfx9F1DftKH0JceC9v9Dqm
jvHjWRfGOpPSMZyYsQRCIx4Jg7rXoZtxl5R3Un2ITTxdmMStIACKHlgB7PwB+ZvvF/kkBC7w7mty
HiK3bUqoCViHatInxhiaXTqAVb8dJLKnTVqhARFMzJVVDnhpSjVcSNQel1R7kvHLmL3t2l5EjLbm
70HLgiYPFa9qkFs73f42xaNGrUYE3ecPjfaa1xq++V+/l+IbL0G4zFyl08hIGBNPx3xufGXat0iX
0l6wv2s+aonCnZ98nKxOkrEU3DNcq9JcS1Q7XYvBSwTOVkNZITJVgGBk9z3ZDiUw0B8Xp/5lS1kL
kKC3kDGlOR9MPtnIbLmoSkzSeFJUv6SWc1crEmQ/h4NttttGZYLQtbpx33C8b81IkhpTmBCvM9rt
oAz3ExzP5RWtmhk4ESEeBMLxM0YGUwmNLiKAaMpfGqb8szjoo/f/gIERIThPpOEWnzFX7dw5OUlI
0eTCpeytsv+UQlLJ1b36BuEz5iEZwSnhhIhDTQsBWBnCUgIzPuc3mU+LAtoKDbRsMALuSBZRD5mA
EOuIQfRAXPJHuk0Ow6Hc0APuaMnRCnpEvCkwb+Ir0Xc6rzjP4GiBwRQ0vBSYmk79gYJ6j101MHEo
b3eOizh7zK6r/jHbZ366bSOBK1619G/3w7MZGRmamSIGuxghaF5Ev1qpQpH3k5Z3VS3IYVZN8BuK
rzsq+mj3SYKVDVHuQxLnmAyxrw69oH/1vH0YBeNZiRAiAeB7BEPv6Q6iJF13clURDyN6G+eoe9FV
9Lvexa/RffkThUftAUrI6qeaemGEhxevoPvs9a9PwslP4BLC1mwio5JKggnFMdTdMZTlOwxnppaP
lok8CS6jrRVYbQV9EbP6I4hEeW5NaAWHGqYA4d5J6qL337OMY0hjt7UCqFqWU4b2y3in5HdazTYp
Hp0u46/kTSfwXHSRO7zimlkN36JvpHCjDyg2+U5eeZp8K0sCK1rLHU7QuCjTNKTIsgRomvbAUG6Y
WAD+SNeKX1oNgR0FuGPI/kNoOwHlAo8xoiOcqdjhuLwt0bkxCa+Xa9eXE4j5+CzysEizCyLlWJck
3YfGprEDLY58Xb42wrdMChIqufWnhuHONA7i5DVOW68bA1R1PCt3jeTQY5Iieh+rJ7sTdXCu77lp
gJ7oS2HU4I6UlmSkAkEkAVvMC8n+NN0PY9r0pb0l9ZM++TA+3xZzY644DPRRgglAgS6AAd7Y0x3R
EvDYxzY2fbySf+vvs3jNrvINL3syvPaAcY+gl13hWlc8Iq7x6AgEP7mNoMx9hziVGJVUnN1hMwbq
j/BDDaZfjkuKTfSb3pgbcuvAsvfpvSjurC53btYGTcPM4cyFHXnUw0qZtXzDwU21F7O4Ttnm8kld
XRuuNgoowgwk3tyO5pKsDZrV4qSq2tYafqn5ZkS37EC3g0jCciVVw0P6NxR3YqoY1X2zAFSs+Lnk
y+3OodtRRCm6kg2coHAfqxwq5oCDhXh2th3U2wbc9Zd3bPWjLJbBVTAwL1WoZQKAFI2o0XPSbWLR
zPNayHfQq4VXHvTmYI6YO11xDOqMpIMmnJXIQTfCW0M7LfuZheheP2LQvMg2eQLhNowwXV7c2rk+
QebiFGiSQJ+jATmu7qFzW2DgI/2J4iDooJPSr/FIJypvrUKaUPmCLKcJZ8LfwRQnDXOtw0MJqjR5
81RE10oroXCHOZsWY3atK6FnQPcvL3TlKzpLUH6dGJkasxKgdLorzDtZ+WMOvy5DrATBEwgub6vD
aNKqARCR7ckj5nQw7xgdwSsqEqE7H6IFRdxiMfxjXdMxo1dkIGll/2S01VUajm6KLtSmHLGRms+0
P3X+ZiqPSMMr80iGOFDsj4TYrpylrm3E+6QzN5gC9CPzWQ1lCL79SlTL1dGA1hn0buiN2xTUQpc3
aMUhnPxs3r0lXQyyDfzsDvUMtdj0yosDilAaXIZZ/Q7Qj4GeAWRQMGh7GjQiPQ4xjAHVkdGc9JfE
ccgHpvPN2iW6FiN/N+DZGTXrApsROyLWx3N/hHmbeXoK02O2fNbGjnZ8QlmU5F6WPxbygeaC1Z0b
Mv4+WP7/d0DrTCaHdGVShyn+foOHWqeK0OybbRz57fIefl0yTgslgLFnmQ4D73RYzukmZno7GVAC
BCF08lAzr882srYdINcWRW4DoaXJrzrXco7Mq54MNKh4HqSDy80kco1ry0XXIpgnsGQoY3M2w+JS
SUcVy62K30VmHtkobcdWFbBcrdQ2Z+ZrEyoFaGFVDL7KyHKqVDkDMXUxusaTvO18+YVchUfrGg2T
IGa5Jp/UI4f8yhL4JXUOuPxGAxaEj7ZmgvmYc/2TLLdSKcMB96YJAhoJ99I/SkzMw1io3Tz3xthN
zTCrjs5+rYGwTY7urYkoteYrSVLcKShN3WIYtUkwWOo0pq/1oRr0Td0NLjFbQl0J6pyFy6osfgqt
tnnqpwLfTpMze6eG6d/HYyihoKqHWDbrGvCnj4SFCgqt2dFibNjRQ7+qBXNR5ynMKQIXkMcK7/hl
BoShuO/Cw9Q/yunByRrXEQkHz0Z+9m1sUGXiA6Ezio9UVUtyU09rdA3oEepMJTR9cycHNb1k226l
kuNY57hu5Gm4Q84oYlk9n8FFEmriLjery2A2kq+mKFB7Rk8BHFm6Vz/CH5pbHiXU2x1P34d+8dah
3L7roXjmXpFb/Sb+/fddNCf4X4F8cR+RlMGBqgjwi/xPZB7CZNuFrwbZXnY1qyf8e5VfudECxcjK
LjVAgo9yzkOW+Uqdu7qIlmjVZNC7jAYuHWTRPH9522BqoNQ6VJtR1lBb4zp2tK0ZTkg3CteWRGRL
azEAjYkyWo1B3mPzrSBNpUmR0mJJNYTwnFrFgPiPy5t2HuNwBpx5LgVlIgX/OXXPbQjqikztYRrT
TTXs5AqkAAHtXcOGrKcg4nz9XP4YLMB4KocKmU1NFYDVlU/U637ckiqws0CJdqa+GTS/aG5J4hfh
ztZEk9iqYKU8TWkoEQx+6gCvbpp7eXClZ8cbg377mV8b/jWL3di3tq/Kzo324OEGi1/pjS71oMwH
PR6h1NiasS63gi906AY6vuZ9l6tjjRdNZxeJSOnXnM4SgruhlbEThsoEiDb322GvouVx8nuGl8WN
ZHtNsbtsSSvvT7MpzQM3ePeC2+Yi7ECzTKfJ3IJSbhp2J09varqzm9sx9iz22waTkv5RSj06szCd
Lf9oDEG1bu2wwMGBOwnK6bgQzFu+OP8h6ADTVsN6iYOJczztd6rAw6wiWHMnKcTTMYHHIchTWWaq
icbNWGtchVzLiS7IbFfqbzjt2EUZz3iKDMGJ00XUlSRX0O9BFDfQFnAg44Pi7KTsOmJBYfrRzNKK
6YcK/xM8H64djwUwfzYzq4tY1wF4xOiXtFW0nym7UcbnprxSRC3Ja8a/xOIsJR3hisp5kWVUbJrx
RzmpVxJI/i8bpGhF/BGraG6OKVBiDdwY021OD7iJhOZPme3CdBKgidbEnbYWbXtNJs9rQu+V9dGw
q7R/v7ygteAD3QVMxGuQtzy7EZSlUdcVaxHgQvC0mXXyO+lUye0LCNfEQzSByqMRCZWtbSJKwbN0
3EzeyhMrgFhES5y5EY9kj4x5xAZn2DPkSEbnqs+eLq9vZQsVyOBBdgtSVvOg5Knt622nFJIJLOag
8Kvq5lPJzGmTgyBecMxWXKMCqSy8/836lgr/VBHJUIrubbiqBBKsypjcRMWdnhc3klJeldoNGF42
4JQRPZCsvAYZS9izZ4uhRZQ34D+SwdkVNHedwfKj5EUb1Z0kmVdN+VRH8aGLGx8Jrxeip9sbIWqT
gh6AWc96Gu/0Vvd0RVBw0Fa+Mn4YzApK3ki1+Ya+Okq7wqIwXruQGmhtgAUnNgpZBcNdkr7gXj+9
207u7BOt7XepPmZ+3TJkjKXKoDzMptCtpix+pXUp39FQTUNf7pmRg7gxa3XQCg3sig7aALnb0dR8
C3MPn23aRb2vSmT4zGmq/47DOtk0+jAObp+Y6k+rq4097cfsMEZ2O+CBpZ4eWqdWYBRy9h42VbKP
wCS4QZ9xQ44SbZ3rTO6Kv27kQFYEUTUoK4OKCFX1U5uMWlnvyNxDZY1ge5XMSQ3MytmXZV3vNQ1V
rtG2QS5c6J0gmq0lS5AAw+TCHA0wOcw5yYSUOJRgYPLU+/YFReMAPQQxKM2mq2JTdK781OwuH7+V
6HYCyPlL3NLxHvTV0tDca3hstUQdOOdlG3D9LFbEuUimR8yWYEeeogWoDxWg+wkT2Uv/vkT3RW9u
YkYJrOq4Qp5+M6nqqjaZn/ZtswraNruhGoiHuloQMc+cyDxQ9j3qwj+1d5JFy779GuihrgI2elsH
HWpsBkaxkUw/d4KyERG/nG0hMOEaUdiFTcAnzyFikeNIRW5oA60xRCQXPVQdrEAvRn8qazBOiYRO
zuurHNjsNRZgeScVdjcg3yDVQesOsunpybEnfmE9J5judF5jVHYv2+B5uYjD5L4dOA6YhRQI01jK
FU1uCcNGghg4fcwQw1tfL64jeZdBV6B2Q3Y92julv4rZg5Ug+B1ApyIIFGch6fTn6NyAiySNWqzl
+DmNEX30WfNpqtm2HELBYT87el8waBNDX6183kWpIA/SkgIwqYWuDZO+oxhzf3lnz5IHDoIrdjiR
ZoYYjcDGpo3b6IcGc6WTdKdkL6H84/8HxRmp6TDbYgoORt0obkzuG6nalNbBkChuHYKdW/9A3zvH
2Shr4pDk6HLwMOPmyYMfSei00gWDAusgNpwf6ieox3ILygbHThoJpy5DMMb8qkei8FBqVPCJzqLw
1yf6huHWUieQ1aqmBhwR9Hqon0ypeWvoTZEzUHEPLti7hLeNOYacXMg5RO60TRqUjFIGxJYOXlzs
nN9YnHYzlu5VIoHZzms7uvkPxqEaGIAzwCQPRqlTp8Iw4szaAXspR+yYoglFsvogZzeO8gThi8tY
51fSeX0LsPncLTxYmUc0AkcjCAVKLRjA7xwTdLpCNi0sN12kQB0HPf8vhXNf1aAXeWkVNxdxDZw/
yXG/gc8g6JSj/IUFm6brhB+D/hBnmPUMdAnDkWUQgsnI1m8b612w9tVvu1g7d+BLCxqtqN7iFKJp
A2VhGSyGNYqNm7LKMLZD3NIsodDoKxg6vQy9elwWyNxxoaSToCAM5BJlTrm7msxhC+GeyyCrLhPS
szbSeDQk8umR1E9yIUUtmPUm2W+YgYF81r5dxjjPwb6+3TcIlxL1Ts0sZwAds+LchiWmZ18dZ1tL
R6LfdAn1qldH3Tbsxi5+MUewiavOYLE+7pxIVaZLHahSPA28U60hu1PyhMtY6dYyxBN3pWSJysRr
+QxoN6Dri0YJdCxwzsAoaSpHExCl8mnsrpnjWgnUQHpoalZuy3a2SP5uPcH4RuSja2ereTNSIHbW
liGxLu7GbMLUUuHTmIFAF0ODJR4u/nqUYP6qCwILzitMNSETni1BYKG8lEPsOlAk6ZN234bvWv/R
VNPushmtbuwCj/MAFR4r077D+4/hTFttGrZqLwdlobrE6W6jytzOzEZJrviXYVctaAHLOQAydIMm
z7CqI71I4c8ur2KXaeOm0D4UyG72ailqqFo9+Xhe+5o7RnsoZ7RtrBOHTdjZRB03qjo8K1N5nSjl
1ranm1R5TpRxN4D927XGBMk/uANdR3qVwUlnN+G2MEWDZKtOQp+raeiHcDDyc+r/dbR4tpDErb2p
Gra52j4MsYiVa3ZmZyH0XwhT5jLErsQQ/RQDAneM3rhBVpxmW1vHAKYg05k/1yWg2d8vYpkECmmC
egFilxl6CRp7WtSs0Xi+o8JC/fpn/GfbQDd2CoVZ2iKR58/YsV1n3tv9K1NE3mb98C82jrMVarJJ
HhnWY5EIDCSa26P1LsuvkhAlahpgpFSNcK9qRA3sQmDu+KMdFyzxCoA7mQXh3LipBaW+69CzXw/u
aO606qayBLmdaEs5H2B3RWansyQRVX0LTdNhtLWa7r/cVjCPqc2sI6As5EA0mpPBnr8bxZPskJRb
fTQDKEIIQtOqyS9gOMcCrYTRTk3AoLjmtuXPGhMWUYFelXQThoMAbNXsF2BcMqE4zCrqEWDVSN0x
vyk73RujH00hKuCKgGZ3ujhfZqTUSL4BlNC7tN8qWJQFrrBEUDVYNYTFejiXZJQIAFkKQ5AtXKwj
8hjL44ZUzeNl578OY+ItRJ0p1jTOW1RlEZNmgltSMALUayNqqo+Dqvwng/tG4RwFzco6AuUORHWY
sVOc+Gmskm1KHcH9azWSYfD0n8VwrgKSIXnU2pC40XChnOKtHlLIp+wY7ilV5E+ia5Fo7zgHYdeQ
bW8LwGGMKVa9Uu3cNBG9R4rWxJ1VVAFixxywdQQlJr8GeWTqJhP5keT2FKDCiVt6RXot0PKpfbps
G+tXEoQqGVxESPb4ApneSjGqt5AqqiFDUx+mNmAxuPSLm7K4cpifQpGvghAUpmAvA6+G42/cr3b7
xRGj0VSNXYY1T4rq5mgzCwdRBjKH27MouYDg7H7sJJbnCiBsio4wrKK0diYcLVr0syHzxnZjjps8
+utmrTmlXMByB8GiFK03HUzGkKz9ULYvUy2SaF+1ygUEdwgMM2kbeRbqgqhcTaBDVjxZsM7LX2g1
VV2AcKZv4fFJGkesA7VNF+zVzTw8p2pugw9mDg8su5qk3WVIkVFwByHvZUJbFZA0RDOKlV+FBf24
DLHq2her4gKWqYXgObPhcyv0hND6mobFtjWvE1Ak/BcgDa0h6HRDqZv7RqkZ96E+y0npFuZ6SBp5
0AEIuoG6ha2/XsZajcKQDv8Hi/tUddXkzHRgD8Q44PI0KLWvMV+LPVkRkSitW8U3FPeJmhwDI3SW
NlO09qhFI0r2DwPB05ncRj+7Ot9reHzsy1AVbOe6yX/jct9Nl7OhSzNspwof34JhCG3T0dAL2sBW
PfFiI7kMQ8ucPtTm1dm6z/KHEswmCh7BmbEpaycQtmWsG+P3ouafs3CCU9u1jkKwKIg1dngn6Mqt
1nzoENG5bB8iHC7RUCBeYVcylqVWkESZ735VgreJ7LEtUpHXnb3qudf9Z00KfwmitkTCxAaWEz8n
/T4uXC2jXtx6Ux+6efY4OX8G+anQRdOO5+2WX373G5hz9xDcyc2JADhpbDSc/2lCJ9rYg+wyJCRV
Jm1J+dh1o+t0tt/jyll2YN7oElfVYlftrIdBr+5GIjuCvb9sUnjUPv3GlFk63szxjVn6zLqDYd+z
Ir5K8xfT/MhqkQ73+vHErLmi4nUN7MKnaJoy4jkyR8yrc9lNSq8rBjfRGpcq+4H+GEHf6sSCOLFq
XF/jNAp4QM/Y0YcsVNWkhtNG/QbzUkHD3hvtd2UK7rzrBbgFDucBpHZM0wZiK1CQ2Jd0TxKvkX7l
9Y5096OyVVTE2s+6fa7ye4y8+JcP0OpHXGBzfkG3K5WZc0wH3UluonMke2nAmtfamzbCEIpoLky0
pZxfMMtGSRUGuIj8rpIbvfQq+5YagkWtRtvFojiv0DipiUENoHTZtDeM9lNpVUG2fnkheM86Ncdc
Tp2SJoBIqtqP4degwFtLd3m1ufx9VqODPdf3FRlzDF/6fwtHajudytJZW04dILOra9cmkV/M2nq4
DLOeLS9wOBtE53jWhhp8jNa/4o1kfrxONpriMiMK5BrdEjvwYMWtaBRy3fYXuJz9qaPUNO2sWIq2
Hrfuqqtw0qA1m/khhSJQVgex86Oh8a8yZW5ZQQOsbY6WBSqry+tf/ZyLn8HZpRZOFMLxsy/L26tS
Lw8NiGjJAOVwScSLs5rSLKA44yQO5Bhx+4KSPPk0YDjQFZl0NBP2ryBr3P2/lqVxVpo1WUjRfofj
Vm+iOPGA5YyerAtSz1UnMgcpMA2BGsPmPqKuD2Zq9TDSatzqzW+wi5ZoGklk34BultwITvdqJFig
cd/Kaa2MWQO+ldx/qPWz2R1U56UPY/TQH2i5GVkrOIMiQO6LZU0o6UUxL4+mbmR6VLpW0KZcFzdE
Cwwz0ETloFX/9b1Cvk3RiGPQlasQWgAxNTpJneOUsqfLlrHeg7DA4JKKsAFFKR2wKDmX752kd9wm
R8dNQdTOV/LhpurTW6jF/KohkgbNt+m5Cae9NCsr1cltUs+cTnWeBkWuhR7tQCrRj5AKSZ1QEkTh
825R/EpMmkCQe+7ePuvOy0OJycQCcX+u4b24ibaY8sAYQQH97xSzWBXauDq21SG1WcIXS2m/hyzU
fykCLX8E5x911APxloofoRT3vYTWVLxoEih3C77KWo65hOFPEiOSRrJZTWTa1/amaY5T/2JKJmRE
3pr0WS52RrWvJoH3Xw8y/55fh8vkQkwTGRCUm6UQpisJD0V5qd9EFaRnLi9PhMPlcJYtp5CQx8lF
2XanhUUAUW50oYuq7uvuCEQmlox3PpOfBMEUSgHuXSzHMp87c3Ib4rcQcbbGAFQhsikaeV2PnZjN
1DQZtIdoXj3NBaLeGsJMx0fLMy+3oLnVHgleE4f4aYive7pzQKQuQdODGoKjseonFsDzvy+Sgyhx
pLyY5RlHq9pKQ7/tRTolq3FxgTB/0QUCtAgN5E7YysFGUWHalGboZ9au0C2BaaxGRVCCoanecdAf
yu0h2IOcoehhGjR+MKogwdO9jDRUDzAGKYBatcIFFLdr4aB2Mp1Vt2l1D/0M12xkcLimgqAhQuF2
jkSxDmkgoEjJ0cETM+QocyFH5WpkAgM7qEotDT2+HEjco+sI2irwSuBMjZLjmGLoAIwdza2TBylE
vSpNEOrPiVu/vDEa92XQfBuKygXDMu8yks3CvIy62bXxMN6ZT82NehduZF9+q12M8nb76A+yuMu+
Y+1Qfw0M/C8un8qodUZT5avqNO1tKzDA7p3eqdGhVfwxvb+MdT5LdrpI/mEhoWbWIfNFcNw6bhRY
kRtBcHdyzTtyRbblwZncV9nNn6tN5GMUG23MkuB+sXYelstVTw8eXo21xNRhPtOwgWbaOKIM9WTX
vqn8uLzW1ZfCJRJ38gziULWPgKSmB7jkdmx9TT4YBnoUtF1tovXY9CrR2M55lzi3w9whtO0uUrtZ
eQwyntcT8nqMJbpD5OK1I35lz+HDgWkuesj9H2EQiZ6zz1vBOXTu3KhTlshdOitZufEmfDLv0tfG
t4IkwLPbNsIHvU99aJ559d54qHzpAxLD+23zVsK6S6/ZIU9ywBiY7nfae72R76VDIroYrbn2eW7Z
ArkRpPP4GTwMdUxZCglazxpuwmTAdLYobK05qGWqwX33mhKWyyOCBw1dAyQKEtmGQjWF1fvdEoX7
zjVEjaGOChSokcn24Fr5NQbK9fhTa9E8kUsbRwkq+XmSt72zMUY5uGzda/FrCc/dFSTIZTJz1tnS
K+kqm6xDn/8BKeNrM0qfl5FE28n5xbqTC0rBf4we+jtDeR67Rxb++X9B8NeCtM1bakVYjJpNnpqo
IECcNlNO/cswq/nMYtP4IcLJdmKj7edNAz8RbuSIxa29r9Xbzgh65TNVDoXiyybZX8YV7CCfhUbx
0CnyrLQdGW813s065d5QXy9jrEeRf+8SfKpm2JhsJSW+UtKjc68DMU0vvdl2f6gN9WdqPzZ2sruM
uH6Q/4e072puHNe6/UWsIsEA8JVBwZKcZLttv7Dadps5Z/76b9F1z7QE8Qp15tSkh66aJYAbGxs7
rPUXkTsAoxlXieYBsSoPnowoMAXZvuBuXMSYJzjYzBFy0ZGU1ayGDthsGG1wm5s90iOmlref11ey
uHcYI2JQDiVM5/dORgcQKOhnlNJwRska5YOXjJhuUZ3SuPNRrfvf8LidS/1pjEHTgbdQ+Vhpd168
isd9xN5S72EAP8V1sEXjO1nc/OcngS6VwyiWZz3FsZvQhbyt4hrzsIJW3UVvdAIy//kJSOx3PUre
APH60gXViy2HJt7f7A6NHgKzE30s7iFp+FlEYhlQoMVTTbSsuM30MQ5HleykRlBbWtw7ooAiFBQi
+kVqnjb1CJFu3OUUXKhjf6NApb4UTd4ux2QnKJw5ZBopINCLg8QOwV21mTaoXm3TQwGV68hC4Ta3
QkfdZrZ0SFdyaiUH5hLB97ukn5jjhpPfwFlJ02qgGIhxBLrPO+iA+BhZYl+vT0S3mVM6na2vqT3Z
4y/mtrZ6M+l2s9IEv+EnpufLUKe/gTMi5EYhAe1jH1pMbjtpb+uPw65ed5voo/wMHlRQ2Lkog4lk
fJcjtpO1cxaVZGQ06hK4kIthkgVRqV2zIV/eV6taqC3JK2KVH6iS3hXoUqZuKiq/LR6eE/zZ4k8O
j6dpcWyGwNePBxPD6r+8fQ9Z7wjIUI1/bHfeI7kFSYH/cd0ziHC5iz0y6kI3Mnxz0PqGSCFoh0ly
a1ERSIDyE6WfrI7GaP6GlDgupuoj8qDLDF2ZzppKwfNt/rFXjOfn6j+BIXrtqdEs4apjciwJ6B8V
YTYI2i1Z/Z4CGZG/jLytqGV20Rn9/XQ/Gb4TVC2bqqAbgdoWX5KnOUkMAoYEVE9PBvKGYb26/sUu
qQHPj+lPUHqC5xepKbVz/nS0IQIDoiabvuI/EKKit3ptNe6b/NHY8qO0z9YNJk7t5EHaj+vrv0Lg
FX/GNk5+RKOCa7OQYDclxCqGXlnlmm2ooryJCIXzSDkosrtgtpuyyjD2Xdq6+quJRSGh6APO1nuy
lqTK5jYFoMjRZ624deuUwaceuyNShJGITHg5/jwxF87T6BKYE+nsZaWutkYKtbB7mTph1zotVDKQ
FQJ1Em1eMAjn/m+fjHMxpC1lSU+xzKZd4zU8QKgo+Fd5jJPFce4Erem5ks5u1ARD3fTap9t0WjP0
+lUUPHKGII0gOO98M5o+VmHbzR8uZa7UumHryBmOYLSdSGeP5m4Q6XGJrumfPz8xlYLB5sMKHy/Z
on2b3KQJiHianekmVnioV2BdU+3HcfWcrLsbMLBYIoqoxVj47/7++IYTfEwfeKhlYsVS3Lg+pchT
CdzLbH6XPhRzwiAgn2mbuIdz10o69OcRWrH8pQ221Nw15UuQuFR1rpujCIiLePRBKvN0Vm0uxlUZ
QFAZ8+V20jvtv2qjAQXPP0vivIjR9WkwYGbSlvNPjNwiMk1Qa81Fc4zL32amiAJVKIiiuYM9Rqqs
JMasVowW15TFaEbaXt+yZUf1F4E7wSNkuSZmwPomJbLGsMTtktse1fZdLlmJrzt1TwVX6k9q+tIe
/mJyJxr8gIFZysAMs/JXTCieeElWurKZpBtaFxouWD8luoUXxvgWthpGttGzuUtTjNxaWSipH6Sd
6s92yKV9pbFhL/dD8a41QfKIGTMNctgQKLLQCRBu0qlG52phVE7ZNuwbbYXeSzvK44eGXh+UvwbN
GWNVAqFCg36EGPRzG7+h3iptdBVRW2HGB1CgdAc6jv42lI3hJWqaQ92EOgZKc21wSlMNPzs2FlsW
m/pmojVIC+QyghoJKG1tQ9LdSB2OckHTdVzqR3WQzI2WE92tpPA+N0NJ8EEXz8DM8WqA9AYJbu7m
geA8rVoC4UpfedNKC/wEFlUtLd4PIjWu5UToCRRnnUbVm0yCIJdtRmRrSJEVsE1hvkmIDxS6iwNM
aWluYgheuUseGo9pAkYfTZPlH0anE39VQg5dymYF73FILdCXrWbmoD5vIQKarQM/2oxpjdE/+df1
g7K0ryD9xgwFVaDgyrdTZV1H25EleIrWOOz0odMj8KgWNYJP8yCjmnAdbilMOYXjXJkXUF2SB8DF
8kOf1G7NnqPGE2zl0uE/BeG8GK2YOUG6DbaS/8nwHIydLsHQK+Zd8x3xDIF3XqxLY+wAVRAQMOD1
y8GFydQXg4kJcCMOrMT73TMLvZSO6kG97qnF+asby8zQljc2lqcIXiWLGwqK5xkd46F8MiaRtCJi
OaYKKfmCwIAdTr8a0WNhcT9PMLiPVqa6WsXzFHMcELTtr3sfYz0RIog30n5pIu3Y5RUZaCDB9Wmg
3e48xgQZWu7rPU46NMssOQDpw8eg54J4aOkGQpLsPyC87lbca7ImzaLoZV6/BJm+ytD9+i9M/QSC
a6wwigk0LRLWURehG+ClXI6NbXRf11EWz++sS2GCSgvSB5zxmWpjhmGEb9MpL6CnIUYEE0DRokBE
1SUCU180hBMwzgnjjTgRqK7AM3ZHzwCJZuH0+gcG6BydboPmXwwPweGb6FYGNxjji29emxXUAyGg
jffT2qeVFQ26m8WCA3SZRwHXNtqVTGi8oY8dGZVzeys0L0KSFA9tEMP3LsQqNvlejexi5218Yplr
vbCyNaSbBI533quzaIGDJeewSdQoWlAAVqlvQFMqqV9jfkgwd33dPi6bhoGjEIiKKPPiGM+OjuHn
rikDDdo9XZXJdhAE3QH8Rf132Er1RtZa5ltGXAwfLNPa22zoC5y6DrkjTJDUN2hpqB4THBRoX0tT
+lyFWnxfJlL7UZjSdH/9t14cSg2jYmjXwL8MCG+as62fXIEYpS+jPu7Bls96J5TAuyRqqLo4LVBy
gQ4e2GqhTKialDstfaBofVch5UFGu1JckrldS6w666xKODi48IHhcOGVMXJkggmdfx7IGmrkP2oo
udVl79Vw1+SoxQv2bOn7nsHMm3qyaV3fl0M0QtdlXJtHP7GInT/SXXLn3Yd28w1arxgN4HhuSU4p
yMRdplfm3USqF3JUUOJkOndyNDVuvDiG3oty1I/ajeZKbvShPXzot51vdXa8Bat8i7jFssOtao+b
CDeHwLwXTObsJ3CnKNbNkLBxlpzJ3gx2iERNmpc5CG6N3FeM5LDT5/YaW/+c5cU8aON1luaEBFeT
234YoqzuhYvl8LjPGYQJpCwDWGiwbQ+5gcyut5/WGpT5bjAf/AAa51+ge7df1Kfm7frpu+QP4aC5
wyFJiZpoBEutXqNttg2Z0/3SoChmKbMh2c1jvNpchxR9Pe4+CVBj6ZJZ2YZhaEiWXH8Q1Y5ECJxL
ieTIaNJ5TRmJt0YXbdAteH0Ny8f87yGYP+jJ+SuLICmnEWsoM39lqmgLGH4ZYOUXUass4iDAA7M4
5HlAX3eOo3dKEXQYobVTSCjpg+Wz36CQMUFhc30981fm7iUdvZX/4HAGaIASekQiOLV96R7EGGhH
llqRpc2O4RoGZ2mx4ZF66IAx+Y+RB/3v1M0oWmr7TTMdSPUQZlvZ/I1x7utLE20hZ24GhjukkM3O
QgPJCLLQpWwX+U4VfSrRFvJGF+RjY7ZYnseOenFX+RCLj53raxFhcGY35pOXkgYYlf84sU3e2xCs
FjjXZY+A9BYD/xrkuXk+zJaR0NdqbFhpQmpcd8xwA8mEmb2bys9oRdLClyo51h4yzshtt8mTJGK3
u3yMz05p5uREPRszpz+VuJPjldcllLFzmH1brlQ8T9MVdOxWQ2l7KWpNUHiVh32Sr65v7lJMiKf4
TM+Jk4CZC+4LNnpgVGMI8r7KGRyI5H5MqYUUt2knln+n28VBfhwkS8gHN59h/lycwnIfNZLUCLsA
SUljTVfdZlj5llXtBrt9LY/ljgreQEvH4RSNe2hRI57GSqForko3hXbAJAKrnaoTHLr5N19ZE08c
WJkpC5oZRa9es8LRpgPrCgt5jnpYeenr9Q+3GJKcrIlXJFCkcphKArTa8tcgSMMni+7oLUKgyEJf
E/TLXn2ncILHo3qDocTI6TEcJJqPviyRwmhPfwUXleRDWzReAPOZ7t5DdEdOm9oOjqb7h2zrlWdV
6wIcQ7vdIPCrSz4Bp1WBLimq02BNxKc4OStTocQ5kxEKJpVTVRVYVMG5/3h9hy8buX7W9heEs9F+
UlhcjVhbs+ocfdPeQnjrd7rvHc/q1v0GHGcCwKXL4nRVnJm2lWKSWgEgWSvJylsPT/5D/jpMtmJY
kLH6F9efiQengtD9h6/lfA8xvKCZ5RzvhRmC530TbXoRlebiZ1LxItDwHsOX4haU91XUhwNc2qw6
F8yquRAH6QTrWAp8zL8gfIJjYAGNpgkgTfHkQQItFHLMC5bBc5L1eMONUYobSCoLC4JLRnvjib7G
bLEXzkODDjY0Rn6EYc6/RjpS3Es99EQbZQ++w7Z76+hKjbdj/yKwssXVaGCaBp0TJGV/nlknZ6dV
I+qPHs5Oaw+fDVxEatEVXL5FjuF2souHwRYluhavVzRP/4PJHSWWkaYzfNjasNK+413vMmda5/vk
ttw2tr/St6Ls62xZl9v5F5CzvERvKgNSs6DHW/uP6XO4j7eDW6AAfn0zF13+33VdFBuLMMBYDGC6
FUXTslWvdCyne/vfULjXZ5QFo6KW8+59To7/4O1JjkeuqEVYsGU/F86JXTCfeE3SAyXag7PLDtAf
3LnhSnQXL8Y5J7bAxzmtojV+NABHe1Bw9Te7ygXT8muy7h+ub5vA0H8E008WNBGaauifn8VmN5Pn
+NXWI8/XIZYezQiawOrPkJcGMxNnZ23egG1qgjiqkrwV0g3YrJ28c0fj0aMrZq5j8k3lVU4F7WcL
8QxQVbBtzuf3YkRWD1rPgCYbwm6zQ1tsAz3oTQla7VyQ9/j/LI+CUgbVGgO1ynOvpCRtUpM0hhqg
0bo5Jnw89iuXX3tMoiNh6UJHEprrEgSPQR/sT6KE5YJnnyPSf9C54KKLY1liEJaE8jkmY9mtIsrr
LO6jgawOfCE4sHnHntCubiAWhOUhvI6l72F4lIJDIArtFwwRAH9huHU0gdpgqB4wqr/3o30XbHRv
dd0QF7fqBGKOt89sXWKlH6eQpCQQA8F4T+E/XUcQLWL+BScIUuVXYDPHIkAob+XmNyYQIeglqCwv
xVwo0YHfGwUmiH78PFdOUKaaxVJBgBL5mlXMZILomspUK8tukdIF3qA7Uw2WxeehffZEIwgLLvAM
fbaXE/RYUrtIkmFwaReta5Me5a7cjTSzwLLsolLpRKhYZqxeX9/ahbv/DJaLZsMk8pFXxaIn9bH2
9ol+GJQ3tXpXJ0GodPkNkRKmmkzmuXqIHXHeKq37EqNfFIWTXA6suC1vUwNNAnIg8E+X+zhLxYBw
FOOBSAdfZHCatmyy0QAfblZbWnsohmNfjnavbuVm3dH7TKTovLQwVGugh4VjLEMa+/zDDQUknYuC
YhgRWlzKcxw8SvXb9Y8kgOBHEfTWyEwvB0QBBfZKe1Vbw6lH5zrIQqD0o3mpEkz+qhQar+cL8cCL
h+QX+kQmtIt8s8JOv00Ls/mq1VQWfZcOxjF2RI3Gl87jHJQz+1EqaN8PAC3B2YyOcKcXxegLr1VA
MA00JqgbK7i1ztdVghI0CKGAY5du9tStoDuyitbZ1twn29qwcjvbqNkLXRf2Q2+Z+2ht7kWy6Ze+
/vwXcE441SQjk0P8AtpZhbTVidupHV4jL9e/4AIMOgxmeQLQAsyn+nyhOF5pZ7YhFtg+6+ZOHVZU
fmoVwUG+nGXX0FAECwHbtgymt593+YmnkmtilmmSItdgpY/xi9JhZi9SbCTsrfAmXHtOYqmQfjx0
rr9Kj0IRyx8/fB5fn+NzB65MJlKbCEHs9mZaQb53pb0ptxhvwoQgO3zR9e+v69u6cDGcAfKRdiuD
3jdiAPTedQVCt3b80u0Uy3T1QzuslO/I6i0B5KVbRqEUiot4IsNp6ry4dCSPUqVjzhmpMekY3Ze3
3RHy7MZ+5te2prX5rtixU3q2qgvfFUtWxJCSg9QkFOIg5XluRbo0Gkrs+bCixEvQE+09JnJ7209S
vVVkT0TVtrTQU7T515wYU0z1aJJUKbazEBziWvF7yJIn4r+xiWzG5vv6ti74UYZmRczTIG6dBY3P
waKoCLyyxIc0c98e5N8DRH2N4ngdZMGjoYsDnsYAj4yi89XPQRmanJqQVBogl6lbiNHpA0JAJrDK
JRg0MONOpZB4UC8+U8hSDPf3SJ6ihAvRsIKJ0gILNymEAwiuUAgaXb4vxsBMlXLWQkZLWzy9BlUP
zsotdEFyZWUQgnKraLIKamT4AtzZhqdG3RiKowR+hvPVwSSlZuBns3owqye0gHmjnXqydw9hcNgH
DVBbsAK9QI85Q4ey2Qc9hi8YUi8oBkglxiqJhEm6XkINNJzqftv3kvaSejWieAyhFpuoUOPJ6VQE
InJqNMG67RNVcToEJfu66ts9yvvVbamMfrsraKjdG5MBjz2N04o0Y7AzSCq/kzFnuyFk9baFAYPb
TUkR02iTpqBpD7VacOL7pvGdyvmwmjQ2foTSqD/ktQdqVkh6/Spi1u40Mx5WOjAeCgYFyyLLSOCk
g9ndaIlhvHZlUK5JPAaKNbR9MzqKL0G5IWSdM8lJ7dtjJXe/Ea9G9Yr4Sr5tjQkRT9XT9L7Pqmba
QW6u9+5NqKrfRZCb6OzeVE3wtmVBvqV6ML4UbRWsaNiZvpUrDXHQFmCsg1CdQEzF8mJ0fHBl9dZE
AukuIZn8GpeT94A2qBBCUhTUGDMrv0OLsa9uOg09OCjQBRlYYeL8Bp9R9V3VjMc/pCTgKpnQ0vgU
tqRAQUGX5VVW1+F3DVlbsgKHcYa0OKVtjAKE374SrW/e8skHGUEXsOhD8SvVrfxWGyxIXKl7sD+g
ztgYniTwu0sOguK9iUe1CsJxPj8VoqMyxSAXUspZ7RD6YqaYSxPxZS2CoBsGsSKwoEx27oU0moTg
JEJPisQeunqVtI4u6mVe8OHIrP6F4AIOEzLPhgdaLqT/32PdcKIWeulZj/6X/5qpBVOQp0icS5Xz
Ni96CYupx41S3dSItkUEogtXxE/jH7bLQJaDb4AIu5F0CL5nvbhslUIJKV0bx2BKXc1T1td992VO
DUVZWUaPJlge4MC5uy8ETIA2cGTB08nWBhQypGY9RfI6bArb69I/kSTKvP+kgniXpyOaQkOqOVsd
h9mlZRn4swSfdETJJtu/5jadrPSgPT35t90utI2jfhu7pdPepx+ByxC+EpBOCCx/6TpBCVAH1x8o
QdBfeW6UuudTbZ5Rt9V4ZUBQuB2E9ZolozyF4K56aD8POWsAYXorEEqQw2h/oLJKLXJvZo76UG7D
fWWZW1GiVLS02b5OQowiS2je9MD10ZUtJaPVZ9vrZiNC4FLMzai02vhzU8K/1uHtQB6uAyyFoAjF
EI8pFI3ZkB04X0MD0pg8a0bE3DmR3mlH6VsW+CirlQys95Y5oZU5BVElbqHUwExtE3ghcZqYpF+V
r0aw37DeFWHflc71X7a09NMwhDv/ie8NvT9L4Pbts4SngBEI+hOXrOYUYP4BJ1+PVU2ckxK6imVP
XmKSrUsT83RjcZMRAZLIz3BOc8jlNB4lVDW9Itz0/jZLUB1onEY+BMHm+q6JoLhdGxTqd7GHEnQ+
eE5jhM6IMb38RZNLJwP91HWwJadG0bWKpAsU5BW+Ra70866tTfjPvgCnaWgVmFHWNmalWvqw7SPR
jbD0wU7huA9WK7E2ZhLgxhR9XJ0zyt9eZ3XJy/VVLZR/GWOoI6FzAIkXTEOfG0Zn6lXQF5D2bN3W
pRvz+AfdQZ9wnRj4RzeeupY3/Q6qNq+96YhKPEtX+NyqjWYWzHpcyAEa7dDqiQ7sQGosiFYydAAq
k0jMRoDCvzvHzJcNqI2gKhJkFgvuDe3RELHtLX2tk5XwyZF0qqYyHrESHXO3616NK7R+KIcJPfho
GPKi4/WvJoLjzlg4amVSJ4BT1c+EfmaI9AsMrgXRr+s4S0kCNDP/84X4Sk9UpkyR5ldY+Nt8kpFr
tKY9kma4BPbURatCZ7Fbtgo/BLAzxSN/mTNcn7jO0feq8y0tFVxI5bUKinK4CVLdNvXHlhwVMNr6
IYYpV80o7llbOt9zY7U+ZwoI4YcTzEAJej/XsKd5VtjFpO7ytj22fZG6SnXboX1IMgX9sEv+C0M0
BpYomxTNt+dnDxF9r9KeIGaBrIErqfc6+EwtFmbytmDlq8GoqEtqERF1/LlJCqQY/Big0TZaXcaI
M/Mxoej0UsJpE/eh8k5iTwrsUiu9ZJ0ObSqoCizcb5AcAdsXeDjwPOIvXnziLDZ6VKyzQN/m7YF6
5fq6zSycclORUcODbgI6MDTuLpBQ92RaizKeHMepq09yAB3meoCOKf1zHWmh/AmSPlSbYJoE6VA+
wxum3Qgx5BFdps26d6GT99vsnMyKoEkveuQsHMBzrNkTnNzbEgiVSFABC5zu6W16YF/BynDaFVmR
OzuwgoP8IQu+1UIG+xyTM0slL0fS47DZuRs8yevcwuvNie3QVg/BbWPdoAlfsKOXH+8ckYv8JFkB
nXw7oVUPvcOf8kvs2401bkcLcsuud1Ts5KbdioZuL8/COSgXDPY1ySHROi/TPE7SDrTOvWGrDcpD
YKQTLHC2vnOHdobFE8HlaacbzQAsKbNqV8bCbGprx2wXOff0oT76znXAxQ2lOHAo06MoqnGPY+jd
ZqjvyJldtaM9wcNE2lM5iL7bJQqcNLKABoYG4DE1bgenwjRQ30WMEuWoOEANGel/UrrXl/JznM73
Dg8qAhEP8DhAUJC/gxAl+EGqQpsbOZvR1Q6BQ7aqk+2gFgK+swksJoEz2EhpYALRydbO7xubuTfX
f8RStv7sR3DhWEgh8a7JeDmMa4zeIF39Ye48pz6E23xrHphVfsV/9sSK7wqHPV7HXvKdp+ufv8KJ
C4AKZFDFFdavG6M1yKql9oI4+mcLr20x52XUsmIdU7A6PO9AwKi9v0cr4+1Tv2F3aAe0jIdmH76n
D/lTczt9gHDd12zF9X5fX+fleTz/zpzboRPItGQVP6JCBBrdR/JKUTdpus9H4RtatKWcv/ETOUND
AaColbwhIWoMVvGRPu+7F+mbbTSoqbhUcNcvQmoYbkJqBG2PP47+5CvG2ZCNbEROLFB8i7amXQSf
1/ePLG7gCQT/FcNQziRkNe08cZQ7CBem68aRLHr3BN2gT9kKvo2nX5WFSevKTdel0xcIh60W4Ztx
2+4iURZwIUjFowJtfYTMcui8D4r7iBZqoaJLSLkh/U2muSP7znVRtnth2XO7NV4Pc5EHf3FeSE/S
dgznxFYThfnKbP1uk0EcYLJophu+Q82AHUI5DW59M2hzp8rT8rbvk+QYTmp4k6QkzddepWB2uizB
3UoMLzkSNGPsSTQMo0W0odwYaDQN3+u+rz0ryiMpdI0wHAny66F+TEwpQn9uTYxtVNdQNpISRRKx
mcyrOD+iWB9VEbRhvhAPJi6+8cbY9yq0oCCzpMvu2GeerdW1tO2bGbBsRpeQXlvrY9uvQUnPBDfY
RXSMSwR/I7iaCdMv9BqDKSzSbo4JdO0rknZxYUlebgWDrcqHKJkEAcHFxXKGBn2gc5fnKeUYkWKO
B7L8JszrTYF9p+af6wfm4rxwKNwl2U1Vm2jzmsahtSHwvFFaesjCI8hFbZQqnOtoC6PX8xayOS2v
Igrmb8sErM95K+NO1gNmBZMtyw+6BqIR+sSMj6i3k3y0Qu019+7aTODgL47iz0r/gda5/awHSY/h
fBCxlsOqJ6u0bZ0UXGBh/CRY5Px/OjPTGQltIwwfDeVePvVPq0GaKgKkNH8JvFU12sQ/oIJiKeoN
OtjpZE+dYHGXLW4cJufN6QQ6SSUH5jzTHtNVImu25O1ZtJL0nVGuJ881JCcUktBeBHUcLud4wo5J
baIAF8OgdmVuq+ZWNzaSZjf9Pm0xI9Y4XrLCcxVjm54hOiOL3xRvc9QsVRS5+cqlUkdjbKZaBrup
nkHI8BD2vd0HL4kk4r1dPI0nSNy90gxdIg89kHIvcYogcNQuXBVS5l63naUFzU84UMdCIgBv//ND
nyvdIIVEwYIklA5Aru1bzE8VN9O091hpBcOLi2i4nsC0jn803lBZWaWKJEP4XiKZPXjgO2mgHi+V
D57WCnzn0v7NN+F/oDj7VFFd9FWUHZHmSisnVhvdSiDT6RSGvr6+hZfPRZjkKRS3h1TPgq5LAZVn
UAN5J+a9Udy25T4oPlGvVad3WXlRvA3pfuXxozJgJE/wC5Z86skP4JNt2YD2tIbhB7T5V5reyGyv
gIqEkfs0FHV3zNvGu5pTKN59l55Wm76f2/VEv+PgJcYTOTc6p0BxiRXBqtP+e6E/7K45Wyc6WnUE
cecWKkWGFNedhw+Z6Vuzbp8hV+uUnfdvDsIJDDmHUVmQhAqUNO2xD3dNrq0mQISDvqlSImjzW9hD
TBBg6h6Nn4aBYc1zKClM/t/nomZfu4mnmQ5U/yBs49P7qJEghlJBhhtNttV/+6hhii5jDBuRDPAN
cz4zJ+FwVrRGkKZBjkpMKD2qbUrtFL0IAmu8CJqAoiHBhs4fitQTL5w+ldBrSNUuh+DGiwEaMZDN
Q1nBe2fmaKH52lJE4zKXZUggokaAwTcdYyDIJp6vq8whHFeVcm6HrLBUjJYnbWe1E4W+JdKYvb4x
yeSGRLNiXdqqrWJR6rt6E66bKbIqv78NM0wnGb07GfRJzkGhxJJ1YsaryIydIjPtmIimMxc8IX6y
CScIGtS51+b8J49Dn5RDoaCDr66dwkM0EllJ9JU2D9ed05KtoQMdNQaQO+BBMLuOk09Ou0wK407L
IUm71gkyc8HW759IjI63ZkNxjv83OM7r5ko1yXSa4fzn3AwsxbyNurvAe876zkobQcR6mRScP7wB
6oq5kKEqBreLaVGGQy0bue33TsKsConrKFacmryEzKr17ZQfck8AuvTlwLeODovZJUFl7nxHfdLq
Q5D0ud1VToOHVpb8ycanXhapTC44dfTw/8XhHJKfmr1RKjhGOtt05o1hWDqEspXJTgrRa+6yRIt9
hGcFiwqoJvHe4PZx9Ieq0kJgUeV+0O6lwSYqRGJDe1ZD0c0VVZy8WFVo04rUNev+XDeaxc+IFysa
PzHHC1EPzkhTg0ZGOg4/RtrIn3H5TnXoEoJTy5bxdJ3adTIIzsVFZmBe8QkkZ6hB4w1ZbeArGjWU
EybzmKqiQcjFD3gCwYUFgaGOvd4BQiqDfalXK8kvV10VHvQ4+dUFoyhbNhsedzWfLonvtCZGUhes
wS7Ssv+qgjsK+cMk8O/Mqr8p1PYo+WxldrnVaK81EwXGSw+tM3TuWJi5Cf1pE6sN6m1cumU0WH3x
KLVfnv/Cgn1eHBXmVuoT9IIE1rPwIjhD5g5KKBGCLA+QqzJypArVsibY60Z0Vxn5c12AJ61/HNVg
LfmdE0fHUX1RhLxHS8+hsx8x/8gTPxurxpiD5CsHBflX4j20Ze80pp1Gd2COT7ptNuEt9qsWtTku
+qK5hgxXhNYf/qoFN588ZBpQA8XJmiOt771+FWWP13d46Q7BCOJ/UDTuIRtHXptLOlB0DXd6i9t1
NSkbor+TuWdP8JhdiB4MGc2V6jw5hWEL7tSEdMw0RYYrMtmzlMVro3gZTelYyZkl5cY+0tErrQeC
gS0BKP9U18DbJvUNQLscc2jPureL8KCECDiR99BRsAxRYml2qNxZBVXBrIrDiD7zL52bC6oHpk8q
RCzg6igaYpFqOwrlixas4wyEOxh6aqReowJkGu6bmXnOhOweYjCRuJRoMZzthxJTclrMOOwDnbZo
p0M9tbauG+GCNzVkaEjPb1QQTfCmnpWYKI8pAibUUbXkxcxdCMOPemRFhejjLO6bqqm43pFMwcv4
/OOYBOMOuQyowrubuj9lf6T+URdx4S+cKizoL8p8Q514jCnOej2RgCLRddlBgIm5hueW7ZuvlnYv
Um9dumPREwhaTM3AnQQZqHO4io1+TWY4moJv5KPHUCKakgz9gU4bpXf7di2J7GLpkynYQ2SHUWlH
xuQcUs8Z05I5GMRYsRNCLMekbu7fVmxfaqFz3TyWTjCG5XGU0NQ5d/+fY7E6yInHgJWngZXHW1N5
DvJXBl1Ovfmc0IELD3wdcclKYB5oIUXAhLZDbkPH0kj8qAciuq4h2gZhJ83fKxiYJcl/3ZaEhvwT
KP59j37PWC/jGUrqbbCubSTyS9Una8rZ/fVFLYh2zVB4QplopgSTKheK1ZhmLgZfz8ELWyVfmefn
H6xQpNee1MWxpsTT3TFP/F2vB8k+mSa6N0aSNmtFMYNtKRV43xFtypV7dNgroJGegrJzZBUCxdd/
6NLpQfwGUkP0+GOQmNv9Qh+Guh1pjgg1gSGvjPpeh9hSAqYENQ+svnq7jrdky+gYQRvFXExCs8O5
fflGW3RFDbygKa04R3f424Bw3JDvWRgIbHlxbYaB+g1B1ho9k+dYEI7IW3Ve2wRK0l8DCVBmoMWh
8gvMqE7FbZzk4QaLF7UgLKSRKSYPoUyIwSgTyZZzXK8AkVofo1u4yN+IdiBm4ujGQ0EeCBmcYLip
NXeoBKALaz3DnE/ZiRfU6FR1GqsLG/qE1pRMTjr+nhN2epJYDfpdm6QTxYuzY+Xu3jNIbnuHsfcH
qs2QlSvnINtfg1c9Rs+YQjeFgqHwYmv6ByRlmnKVFQ+F+XLdlJaXDLZFBeV1BI2c6eKeB+1f0oJV
QT4UORh7HxnEftTJ7ZHU9keBm1pKjlBFxaDNXBW89MJBopYh0roF6HUM74Vl8vhIfU05TuFAFFvt
kuatN9R4Q7RU/y711vxtDkHn1h0YL6zB6NotxiP0V/hx/DZwpbFHFsV6vJZyre8do+yCwK06I/6l
B9LgpIZaO5FUKd/+pCKLpSi+8m+eq/iC/+wgH67FGLcqPAWGGsnoByWb3Lwdu21b2hIm+1rMGnv/
R9qVLbmtI8svYgQJ7q9cREmt3t2bXxh2+5j7vvPrb8J3ZkxBCCHsM3HmyRFdKhAoFKqyMo3XGuQF
aIgYP+ZWEywp7y49s89cNpVsgbMowheM1kOauVryVqduJLtL8hKr+1l/r6NUYJOTY52ZZOLPlCD7
J3TTEPIYj//I6502/Ly+L+m+uzwXv1eVua7rcczXWcaqxrGGKxT8hcqOkoHbBdjEvZZuVv+6RU5Q
BSck5SS2UH5Ag/788EuTYk+rutbuah8Xy5NHy7Hb70kYmMJvxjOFaooCJDHYYlBRPjdltwXGsSKg
iGfpa1V6+jo7VuarpHDmVTT0wckMMP2FCRZkqYp9USHSetDngb6udvsCHb/yhEzfT9PPsdlfXz7e
PsRkEV5mCNd0loWJZMooG+GYK7WrDTqw36WpDcCR5FoMKoO+Wp2lk0nszLZcngzJ6ievSDEy5jXR
XPwp/hw91u0voTFvE8a7vNfkUZUB0o7nx279rJL3Hj3HJUPXZRWxoHHXFxRMwB2ABfaCjxdw8ahN
B7idr13lhCY45QylfK9s813Kzdq9vsq8k6eAWogA74C6NrvIYxSHFsBpOBYNZtgisO+AVyEEkfZ1
M5wNSnEUVMSR3gzso0PWZKtX1qxGPxVLFjoyeUb/1M6+q5MgdeKdczBiqeCVwruWsKCGscQQnZYU
tWuBl6R8rYH0kbsjmHQLaQ6KKj4g+l/3jVcdoRy34FwBXbOJGt/59rCktq0hboM7SP4pZwGydUcZ
EgfUDeMMsTb7o6peI/U1LQUEdr8aimxM2xg2mdLFXA+Z3KswrEmj2wzgwJC81H7Qw28E4tXNtEvC
o90E+rqHvlqnPbTmexJ9rNVdJ9q0lwBPzL9sfwoT7OZ+KcbBwE+RoKCq41xOiuKQwtPlb6kJCut2
T4pTtHrggY8kQNrdsJz/4hJBSUWjfNkG2j/MTzDVUI00tcGftmw/1e/jGARp1YfgY/PSSIIXC0h2
TGSMLKkEMXtSQF+odkc0WqZdTr6FRWDRjdzu0uXYpqNrAHJ63SonJtAJNNwiKlJXkAic7zA5MZG3
V2kD+enizar7cU8Sq/Xjtc4ex3BpD9fNcYICBtwxAinjrOogzT43F0djYjV21kDmaLWcoclKP1RI
5sy9JqJb5XmGZh2QmDpQ8hB/ODeV5NFox3LbuIpaB3Fb+lBkOMyJue+HTnBcOJkxIA1g1Mernc4x
U683UXyYJjQdO5iy0n5fmHMQm53gbcNbONDmofGJ6xFPTWYLhrEkN4ZaNm7a45k8Rt0PM5YGj6x/
DhhHDQ2ccFgzxE4KmD13pkHRra7bqQH2pXQ1ebgBoMK3R3B1ymYg9+1dRpqjktU7JbR+XN8dvHgH
6DGV6YDgNkhJmYVE12ZIY3NtXBIufh+uftXnB6UYd0bT3k5GjAdG5xSQwywKPSiXWCSMxblM6EdE
8QpoeUySML63Q9mrjSo3bj0BZZnPkMZSp/EObZ7Y11IJArvmIJL9u/iyGj13JoFYOcILyCXP17sA
F0qS1eATTAhpdr2ZRe/WotYQDW5FukpcUxhtAAIHvPwXukqznSppmYJYEH3exTGVMjnEtYH+3ziL
8A48U4AZ4qxjhIJgvPTcq7RWpQoyJGDbXuruprKM+pGkvYWiiIqx/OvbhsP2QksuqHJiGWlYYZZw
Tvph6uoGmGq3/GLfV/vZ0xUPOV3idKmTnXofbAanKLA83c99oGbfykA0TMtx+Ow3MJmckg39FE34
DWN60vXX2PxAoVLgqMgGs6hLJkdDZcHGWt6Hwz0m+dPk+fpaXoQyIHI2S8li/9t57SBHABPauuwU
Jd9DVFAQyngmEC41Gy18aGuwqAMT4KxGC2FCSs1dYpigLsgEXlw2ZuHG1ga9HDYReUQRruwl2Gj8
PPbTh+LFOskHEvnK0Q6QRNXgJhB8HJFbzCbsEjPGIDtM5ismmguw2QtKPpdJGeMUs8UihEz0k2Ch
PZnPsUtayC7qT0jinWI3eaBPdK1781i6sqjyQ//wWTbIGGb2HR4HCWobbelaj/nD6GHUzfrQbwh0
EKyDCdm5Yme/Kq/jbSgcKeJaRt3dQEOLyijRE7H5joY+9n0C4UXXqBJHK7+k76DEwgyrZ4AoZP5+
fe9TNy7cxKsQeGXcfDYL80F4sfOh7YFHU+6XcXSUOfJkkMYYnhUGS2gEQqwC70Bjo1p4HyHhQ+5w
7h4uu8quK9yzJeYU5PlYpN+gynLdq4s8iH68jQ26bzdL2KqthNosbGCaJ/k5dm9y5KWx6MBdJK+U
0hdvaeQmmDe+6P10ek8bdlAZCF/kY/1s0G1Bdo3lYAjlT5uOjCnGoXgi4dxKKPoV+o0E+E8RPxuA
7sa2oxhQGXebVZDecVYQRwtjfzrF0OKNeb6CGPq1DZT1Creu7xsVzI0apNOXQKulP/9UYNeCjgrK
joZKZOacRcRozDIbwV8MPu0lAd3UmtzFIEnrtObp+q7gRKutqV8lks2uCGutktcephajceauvF+G
+uO6Cc7mxo6AABpwc6p9ASFvtAIDCDVMTGPkFaH6kAHEHWciFVherEdbjsrOIGHU4dX55xkgIjJF
+QI6w2k3rE9JfiOlrxE56JpnJZBnaW7W2Z3SuzqHvs6X6z7+whwyMQPlKnwr9FKgqsXigI1eN7M4
hOIgeZwWKtl8sg5+FmQBxhAXZ9nZjxKGrkCoMzgvUiDCMfC+IkUwmDjh6ECw+CNZkswxyXTQwRYR
GOBwJJLddQd5HxFYRDTcgTy2gIE8X1x90KvQwByMm9SvenVcyaMwVbx84SMDBusUSnFAVF8+rwGg
WoxCMTBIpd9kk2c75W505sfkdn1Ek6qRdt/IXlQDJLxDDd4XNKvRlgLkkjnUa61Xvd7AsQITo8Px
vfN7IAkTBzOdg1M496NHAvuu3qt34b5dfOtQuODy050IhMuiH8PhNcAKbH4MOV/lbC3aOu/wY8CR
othOOoJ9PQKDQf+Q7jD7JL+bT4kbYZonce9+XP/AvOT5zDZ7B1llomQlbI/v2c/lCM4pv3G0h+Hj
0/qxBjMI9vv9dDJMJ300g4pq1ghLPNxNtnGfbvNNMBoaLa1b+i0q335W31FgwvSuHmDTubMv3T6S
x1oAJb4sAYMbEiEJ46DY2rSkx5jEZT9FLaD7Sh8ssbv43S2GNO+7zs8eZoExjnt0pAzFa8pICWW8
c1tLlFXt2tYIhNleLiRnRdUMU67XvyMnFIAIADgPREGk1mwd1NKrJqktBVtoUdwBJXpNBEv4FU2Y
WAf0pooHMqgHLhXxwrCMu7IyQV981wXxmzY5oAbH6MjzQ/Ye+xDSBMJEBF/hHY0zo/Qcb/YGkeKi
tAoYBT4miPbAGCP/3Xcf9Zt5S/bkHkiWdhffFjcKop8g0/jVDb/wGLEdM2xgxUP+d27ctNe5DgsL
LPleGDS36cE6gid4/k4ekBY+lq+Jpx+Sj+wteU6DXnB9cgKUgSIEuP7AbQvTTAm2aJRWjcMYuWF5
G8Z3SXNr2j8nsv/jbUPrLAawYQYmEllMvZUlJcTMMzydm1dFezfyP9/7qDOgoIJJUuWy5FB2Q79k
Wlm69QDgTOaR8l4dBPkZ/QrMV8L7AJAgFDaAnWer5ASTAAZYjvDYUwKl+DJZQWW+acZB1p9CPXeA
cRc89S4ONKYBYAYICgqowhc63xayHMorUjMQjfSZoyxerZSOmQTXv4zICPPaa2pw84YzjOghRK8w
v6iWQSf6PBdRg841aMhc8PgAFxmb2srKNBvznGEoHpjEWPUm9Luvu3GxjX9ZgA3QOxIUt5l7th/q
OhkJ+DfnxvbKxrPsJwWAOlnwduOsFuIe5rF0gsIlmJnPP0lYtTWy5xqcdE3vYETAmZa36I+TIR1E
JEDkAGYJKg0AR8+NSF0V6y3EP0EMoj6qA1RaSiUgkeCdz3Nla4VJBpZ8CocU/UnItILxUJYDJRnu
VVPEAs41o2K9MOylofjIxLZxRinSWEGyNeb6qZ/VWxNMxaQY/nwbY4gCkYzyc8uo+Jyv2bJKxGh1
gA87kE8hjJuN6oC99PomuygT4MMYOIumAS4VgHDYS6JqStQxDUgv6PpushO/WhdIIlLynxR6UpMX
x6J630XQYUwyMSC16sace3SPi0RzK9lP6m9R2HvZjDoF6InbQE8EtxH9i2dhDrUylG1x+YKmF1gz
Zouba2XUOuXSs6wOqQQSsqn29awOjNV6GsNCcDNcFuOpPcohphBKQ8deDXGoDuFQUJo38N8MuV8b
YPgMqtStzJcMHNDKYxy/29Hx+qfkeQlwIFoAKB1j1Is5Y7hLpqRoUWJS22MUgyyNsuvddLPtVCJE
Eyc0obNIB1I0AulSm901ZZavTQVTuPoPhRqehjwb8F78OdiicSKeKTprg94Nbg3wnJyfAq2sOsw0
YLfoxig7nVIPt1a89Ke6aySnj5a/iFTQ3MVICLpF4CRmb6iJWJ0SYrLBbYnho8vjWFABBHf0n38r
qJFQrSWUcS8SWxtMr9g9GPOvlMz0MjMyAUUrHxMlBxCmrCC0Xr7/jUUw1as2ajEYBDxfx8Zsx7xt
QKJnjfo/+TIHBJL1a9R2Tmplu84oBTc9bzdC+eR/9piXSTcDD2LGsFcXyU857t2unI8zqKE6qXk0
WhH1Dicmm1tzzBFfkF03eYYFtcoJQ8tfgKzYVYl/fQ25RpDzgdgKrLeIJudrWFaLbYGDEDdyRg6N
+tiPug/6b8He4O74jRVm5aJiaLOU0u3MMdnJbfg+9M2tun5GSfvw5/6gxUS5y5HMoON07o+6Lmm6
pgsi8fiUTzbkNSUnFgVfzg2DmhzQSfgfSC3Yq19LtaUNJcpNJCteLL/JyVuI3lIZdo9N8q0wH6/7
xDUHxn3Kw41pNpXxaZljUAlTDeturY9mdsrVH2jJ+sY/NUgqR/X5ujVOFmhi5hRJABIbrCITc1t5
GuQOMDY3s+1PKbd8tUwE7wDedkB6pqLQjTTNZCtVOESyRjrEWjxeD/JQesO0fEUlF0qTuuCe5O1v
5E+YoQWEHgh65hAlCpi8SxPMMikYIqF0n8v7juSCwHBZtMLtuLXCXB4GkECl3cChPteKH9KqG8dw
VtuHiozLiyKtJhTAjToAsUyOkqTZ3aQ1OoRO2ab2PbGn8dkofDKNhz//klhiGy9WoCzAeH9+FoYc
PCQ51SRX7PBBTeqHuXm5boH7IaFJrSKAgK6LHU4gkV7aS0stAE2aHEe5UNJgVpUmxkQJ8EF9PIrq
QzyTKDcAW2GhuIEtdO4UZnHUsNMRhJO8eJ/ktzVTH2tK8YDi8u66d7y9g2YMiiO4zcCbx8RGsxkB
3YfuA8bR9Mypde2n3RdHFLkbQXjkHTm0x7F+JhrWAHSc+5T0almtVJUMfEAfVYORXyDXBc5cFrmY
PcoYsZNFD2MDJ0Fq9mE+BRDVMlY30mPHSL2qUV0tDoSzdbzQBRYl5B0YScWkARNMFClqzVXHgG/d
9ofEUA9rMpzCfN4viMthOxwzrfWufzWRSWaDjJWxhGUEk23bYEzTcGbrs4cmSRT6YHkrk78Izngs
A4JOX8yojJ9/u3FZRi2i/Od9mQSDKb+Xcn2sarTVTHLbL4knFaZ/3UPeEQD8jKq8oFmIQb9zk3Gz
znoKzSbXRA9FW+XdUpQ3WoVSuaULqincvB/Bg14GMIj/n9siJmDq1YAzAH0+yCtPjoZcwYx2afY5
m46k3jXhs0l2mikIqbyzh8olknFKXHExGBSDnm/NNErB1ZmOUhYPoIHehYA7Xl9KuunZZ9TGDDsU
1GGgC6PoMCO3kR/1rxLqzk21i0G2MKaCq4j32YByw/dCZxQTKcxOiXRJSUlOE+QZfMgdAFN2M5mu
1APhv9hZcN0z7nnfBkpml0T2aAFzg69lDOpd0j5Vlllh6GYKcj3akTX/mFf9vS3uU0OkwMV1VAfX
NKBjtozfcL5nUgwPTABcUCw1uNZz4lQpxDY04hSG4H3IdRJvfZR4cPIw6cqYsippWacVICaj7y3l
2NtqlN8i2axnR9MmG2oWY9pZjjGR7A6Q8viJxGS4saB7IajTXPqM5xwOI34JSigYnjv3WVcnfaqR
Bbio3/qT4Sxh5UWgyylFc8SXOxaGLNTcNZBKYvaVMaSOkz6oNuqbYXcqja9zAaKOco+nKnA0gsNB
/9T54Tg3RX3eVNt1xa7VWYMpZWmdzvbtCmmUKIUQGWGupVHXu0ahAKAi9KPuuy2NIBgRJEI8G0Bw
IJCgXmIglJ07AsmUVp4jgAQyiNcY+QhYZr5TJVGRhGMG7Ii4BCCdhKyBLT0vCm7Y+herVmd+s2Ut
MEMcuaiOBIFEYIfFY6sSvuKkYjAHfA9OXEu7Tpr9UBdpYXDNYJKFxl/cNCxHh2SDLLhrDKzaEo6u
bFUYLDGq0umH8M+PsQKoCJD0KK5gYI994URNizOcg7wugb5VYfkYDMjSW6tKPKv9aoARyYKwziqi
ebzMFGiTAy85FHExMsDij42ki9MwgVVIe32p2/aV1LjYZHTmZQjp6NCkKiLbvx6WOXGCKkMBHkxx
TFCFO9+Koxql+bAmFfRz5N2ofs+XKViRniz6tLtuif4l5vRuLbG7JEyqqJtnWOqtF6hy4NbxJQye
rvNXneA29xtR+0BkkLlw8r4KQfQIg3HXUMy6Zt6l084gb4lp+Z30bop0DbhrSSjWGpJelxfqgEkd
fe6yChLlQFfEjzNZPBn66CLVYN4+AQzsP3ZQZD//Zm1Vy3VowLFUUVHTfdPs1Q1TV9LfC/vNkqo/
DruAcABkgdaFCX15Nk/Qk3qwbHQ63aztX1CagQ4pSb1SrSdBpsy9PUEZT5sxFDfCgi9TXYlzq0Ei
iYrKUbVAW5dFjR928ddwnH6sNnkFfbFLqvJBQWXt+va8XFQ8dGjBFU9HtNxZDDumIaNRjnKMHxbp
w6ggTurKvVS1boYx/no1TWfUJUFx6HLDwCYgfUibFQ1TFcwOtdLGqicZNjECOBgyqBZflCTzluj7
X/i2sUPON0yoN92YqrBjhZN3W3pVGbl28yBlO4sI4gl3GQE5wvMDdXJ0iM9NmdKQDaoO2v8K7a4I
vLkouzbQLGmVva7dWLngPcA1R98DWEMUiVhQWqjXha7MmL8Z5CjZN6uh4DmZ5s5SVMudXdhQY0zC
2zqH+tr1Jb28jPDp0OhA94GOirCkh2pDEFoWzMPUxT2t4wCMLIuI+LnObWzQf9/kO2lWqqE8wcac
mt/7MbsJE5A3WWBxt42DGbeOKomY3HkmTWBMqd4YRsbZzGQspsZahxgE7soXSXLt6MNcD930pZhA
hyASBbsM0GiHbozRMsTGv2ogYWymSe2aWerG4w8tBV5SiR1Z/QbqTSecbhJdMNLI+2yUvJUSL8j4
dsz2rONklFNqUlLW3az0x7VPdsNkCO66S+IklE3Q7qXgCCwkGsznrq1DsyBVwXwhmaDoqD5HiTta
eMbtNN0j0aeK8k3xjwTIfzELaje8RUXrH88dYF5RBmDy11ROwXhQ46zL8wxBt8QvkhfZfB2MY2Q+
lSqIHdMv148CL4r9ej8CJEehRPQXbT6jMURR2klYUyUmz0OlHIeC+LE+uy1UEK+b4twQWFd6tf6/
LXZI3MIQu1ZmWFct+xGDb7gA7scFm9xLGyV+UlYH0s+NI9f2vSVHr9eNX750qG1gmOhoLhCwTNZe
DvHYDTKGOe0cYPbwCZQyTinnji1FblkLApvIGHM21nXU5xSDTO6oftpRQPrcy9O3pvFncLxc94v+
qfPE7NwvemY2369duyxrTWpKeSX5N9y4f/H3Ufc18EoEDx2LZovkPrJqG3+/s4tnJR6/k0Ly/sYE
FOsA1ZTRemO2YC23ql012PQA8eTos8mQlLpu4Vfl5WKVAO7+jwm2MlPWciHnGQZszfsqcevTfMiC
5aF513bGs+F8q3+Cxt+v/M63Amly1MN189y4hecIZr+Axb9oPK9hP05pj2vVlHtXLzEEDryKiP6Z
F/wp2eZ/jTBpArqXqtVOMKLaL415KHJM8FnIxVS3mO+Lz+secXfdxhhzmlBzWhq9hDEyS46Cl7z2
x7NrNAajdQR1d6TKqNmd72upLDE/2tY1VEAVw2nwtHKj/EVJO8H+5n4bZMbY4QBm4vV2bgdAchxW
qE4C+hBPgayXgGmOcekpSicaiOV+IRswCwRaJI3sa02S0wxIXIQ/W2793jimwPj1/+h15sjlFzV8
+vNPRJ8yaGvgNYwx73PH7BXAlNLElq+Xt74DVm0Q9N14K/fbAPr05waWZrWK3IIBY/pmwonGPMai
K0Nkg/k6saFVXZnCxmLs7PRR1e+QaF9fJ94FuHWDOTe1PMj10MHENJ7iFBXiQz14QrCpyBHmwOiQ
oSGDCiut2u2KJtstvQ321da/7gzv4kFrDik8hsqhF0Z/xuY2MCVi9xMNAnTeE+z69ksGdYvM+Czt
n9ctcR3aWKLLurGU2sOC1BqWamAIDeA/CiPIO0HCx2mFgk9qY4XJhxqyZEs9YdnGZH3ULcmZGlzb
oFY0tOxlVHovtnt8uMVNEsPTMHXilFWyy/P0rm1m0Y8RLS6T0efQSS41ylwwHKV7+3l5xLwaJnYc
xXTsQD6E+8Ur/fTFehOJTnATp+0yMGd50fSOLCkWe7bs1wll9mStdjnKnGYVH2dNAztyHKwT8eJC
RGTOC1ob0xZzymO8cQeNwOkouZ3n7w2e95M/A9YO4Wjl+fqe4tjC2wWPF1yRqNyx78HRCmO1akF3
E4EvrOg/p8rCx3X1KdDGo1CXhbeqMIdhcMxFof7Not7yZkptA1rGrhVLd5qCtBSMgpA2dXvMs2Wo
WSyx4S9y50DvaH/dU87pOTPNnJ5ca/uuzeFpodymtZ83r2UoMMHZrTCBmTKQFADQxMJWS6MOk1kC
p1baPKaDJ2l+au/C8aZXBfVWri8YEAK+A+IzmFg6jwTjkil6YmIZR2NPlmNcvaYiBlKuLxsTTD6d
S0aUhQlMlImfDrcN6kcoUq/z3hahHDi3AaHTTv91hgmgazvZc1bjw6BBWCTHpf46R49j+v3656fn
lUlHAf1HOo3XCKZE2IdsXkhjR7IVd07uQOXWdstvqj9AN0sEo+M9ZQkQ8kDHgrmOipOdf5wsMYy8
iunevl2O0dNylwTLp3SIDgWsDYJWAi9cb62xI94mRk5l0EmABugUB+mpPsW75Bbj0bsoWAM9aIWT
DJw8FAOhaOpSHUIwJDLumVnZxqsJ92wMa4xgGuxFmmC83f3bwkW5NiOYT1Yos5EsPYwYwesOhZAI
lKYY7HbY2mCyHAuQnikcYWN5XL3lLi8d40frL7vwLf4q7f7iuQUlKuDZ0TtGp5NNQ9HEIONKKWei
Qp69tEAPGVmwiBGOd5A2VtiGgVkP4J6akL8P2nsPkmJyU6Zv/RpcP0i8G2NrhVk5LSwGKU7gS2qj
cQlo6HyTQ+4mfbPVu3J9vG6MtxUg4QVALxjEVMDOz8+SNZhtkTUtaKeWlqDkZXQOuB9j31wt3blu
irev0fgF4SMsQWSD8Usa8OBpG4QhNBq9bu1vFtn+i6UDTSme9eA7xMwB441uxWNB0A8AiZZKVXMh
hVoFBBWttLIftfi7pRaH607xoriFWVaM0gIeirb2+fr1SIAnsEzUbjOj7zc2DpGe9Dxy9EVyEl3w
OhEZY9L6Rm0GiBLRTLj0IWALbatjt6a7RQFuZ3fdL7pS7PHd+sVcgJVUW1YWwtQ438lL7UBQ0wlT
vyi8LuzduH2QkIpfN8nbiluTzIXYTtkIhXjkxSWEwbLSfu8NcqtqsUgnl3e+sEdQnKeaGJhPOf9k
44onSiThFM89mLGy18Z8tTVnMg9Ksg9F2uz8dfyfMbZIU/XFUpkExuoo3k95eYqXYY9JpUOigWnc
XP8hxjw4lgQVreuryYtVGy8vxhHkdDLSDFGk0ilz1MscEWdNboHXExi6HDnEIOXWErMrh7BP85G6
OJH6W6xoLXjedLfKlpNZz34hqx74M+9n6wM0gl4FunW5DtKOOL0x3ZP6SzRraDWBzwEDQteXgLuh
gDVQ0CpEfYKFvpSqlKu1ibM5G9G+6xCwk/5ns7aCoMM9lai//gK30HGn8/2kdAC6qxJCqCF/6cLn
Xr1vy2D9ES1vf+EOQS4CxiWg0dmqzmQ3o9SsiJ8ZWOMXPAttM3W75ft1K1xvkHSARQ7kDRf9CGiP
F3GjwYpsZI/4LdAMTZ/COfOKvDr2iuhS4MDnsHs29pjds1brilCGNBiPW+K08o81/lrNkHoetB26
QZBZX76E8osJ/QwjF8FKuYdkY5yJctksjaByHhFQ5fzG0p8LOXzO4nVnYmWvLyt3L24sMcGtVhXo
xVtY1irb50awpF8HEQie64yNPjFF0AE6wcS1ep5GrSvhTBL/aFXPKndJF0ixUA2H7ueLq+G3HTYL
inDcyUQ5YpPFV3aRD1w/GjogO6RkUae6/JuV25hjjledJYXeZnBL7jJnraHeMrmF/TehYmOE2YV2
b48kaeljbHpupn3ePaXR4S92wMYEs9egexeBXwN+KDocwLQPiV3QBPy5EeCm8PZHRAZbA7MHogIi
82oFI1VzAqq2hTqcCFvLLTFQhhzQlCgQ2GPnwJIaXQdzlpFkWZ/D8iWKTQdoWzfW7gbEpTl1SPps
FX/RE8K78rdVGrc2tTk8cBcbUxG4SAEP7WXXsEV1Wc75gUMY7QVQEgPLLCizAXoAsQBxXJvJS6bi
8ZWo0fdh1p10BXP29Q/FCbOYvIQ0IeY88W5h88ZpMVaj7xAPJOWHIpuesWQHqVw8S+8cNf28bowT
fM6MMbvbnCOFxBOMFdBan1vkOs40CdqD3NXbOMRsb0xSrKoyojSzSmCUJy8kf8q6yYmlH9d94SRU
Z74wgXTqJLmr8R/4/+aXodF3Zr/sC7vxWsu+XQb1BShG30hF20+0hPTfN9vPWIk9TgX9XuixGsBz
FNX9Iuqp0d/ORNYz3+gab4xY1hApdQvfIqk6FODNnXqRNKbID+YYDYlWzXkEP9JZvRn7GWRGNhwR
0WtwcuwzT+i/bzyJMfRSYd4Xu8EMjP5k9bu5JfQ8QScDvCWCPcFfNxOCYpTlG/Je59b6Qil0SDbS
tlDlqd1Nk4hqTr9a6Zef5n8m2EsvryWMMkowoe/U/QQCFM2dnfJGermT76eP6AQQ2BfAX27rIPSz
1sm+Fz8z0Y/g5UpY1d8/grkK9a61yoYWdzH/MkyOrZxm3bWgtVI69Zw5g+KiM2qIzPJD1W+rTPSI
7VHqlQpW80Z3OvWxKD7q+TTGsxPNgiAi+JAmE0TUOcm6hpZdDaBcpyWwJFH2wg8fv52hv2CzMStp
rOrOphbwoLUmZ478KQ2KjKKQvVQJJpE8s2j1mMCRoIs4rwUMro0H1ZZ1fUimzB0Sb1IFAHv+0f7t
GhM9ptIu2kKGpU4OlgFVPcUpFVE1lLZGrp0DJn40EGnoh4RmY4srrZ6RvLXl117RnFH+WqbeQpxx
Dq5HfNGmYGIJJqeAzdTgl6q8DuFXYalStG5M9FCaEXwMM/5+b8ffpGUC6VD51tf67robvLxpe3rZ
rlMPlPa40s1dgxRHsnZWuu8iN1dlNP9uIf1VkqMuorDlVa/PjDIhI2mNuRgMBGJsdOuQ+HLtKPvy
JjkgfmjEbe6lL4ghZe9dd5abDVByWcD9bV4NG5lPSGAWtFFeUsgHFfUwU/o0cxEMhrs7/mfpopbd
KokMxXNYWtrMMdrKqbu/OVcbC8wSVqY5DDK9y1orc8zxE8NBkYh1kntfbmywMdZqurRVsTf0/MOw
n9cI6s2Pc957pvqWiTSruSGJAA4LwRZUEtgeITTozMZoIFIhk0dVQbfG8ubuNCT3tSQ4utyjtbHE
hCTZToch02i06J5kHRz0vl2LIhJ/A/z2holIakSSap3gzSQhYRp9Se39kvhK3TuN4lbthHEJJ1KB
dnzNio9qdKdBcLJFv4AJUEvdILfu4WVX/TDUz3IQHCbunbVZRSZArbm9hsVMPSxfo+nJVjAr8BAO
OLhe0aU+Wnvu9dMr2CAsl5a+lqEGsXHkoekeLW03XN0p+ozAOT+KWlEiU8zhMqaWrINC9yLqkxL9
Xu/J8j5mR11EECayxBwxNav6yeyopUkCTvkmkWJX6Rxj/pxF2AZu9MMsKODKFqBrLGKlWZe+CX9J
L1lvUk+cyPje6w+dCI3NPV0bM+zpIkneRbQguJrfDBvf5mSEAnwId2tvTDCHq7dGZTDpy3GynuP+
56Idru80kQvM0dFTsPRHIeIeKSEPkoFAeAjU8Oe/M8Kcn0VrrGmk60RGA1MioKdLAjV6/1dG2Nu9
aNu0R50A71LcQynxV0kHyVnm/DsrzHFpRzXVOlotVcyXWPuaRJAsFkAfLhkuKY3e729uMQcFjIwg
VaGemGDU3U+Fo99/JQ/pvfWg3DVe+iYfOi/vHc3rTi9QWywbp7mRBCGVe1g3v4F5CDQWAMAWzflm
yXb18TWBvm1bnbLkpNgiPnxueN3Yomdg8ySQEhJnZgNbUf0txIDU2uSvcqqCckP2e9v2mqbY6Ubx
cf1LCpeZHo2N2TisSgXXI9LOnXJSdiGKmzviTz8LN4Xe2WENqlN40/rlq7x7jL53x9fr9rkZx8Zr
Jnj0vWJA14h6PX3V6hdJXfdja+xyBeR8PUQOyiwTjZLTP3nxdtiYZIJJFY/hZNEkp69BUxs7duiD
jteBZM511wRBxWKCimmUrQLZRpz35WBBK256g3TTvzPBhJS+XTVImOGMzFAtn5/K/LtwsuCXDMOV
5WJv4UU168pe4UZ66twqUJ4SByi1BySh7epFIHwtwS37RnbhU/pmvMnOtCd3g2t7L2pQgED63y0q
2+VqSktahujXx/uSDw9296QlgsuG/90wsEG76Xg7MPujz9WpkemJWMApHKf7LHyBcNr1D8cPLL9t
MHtjMMCGrliwkeTLS1JAhnHWdtkcOjXUKEtNhEvhnjIAUqhQCWDsrBRS0+otKVQkHSamiBoDKncD
1Wb3mvoYpwdZ1MbgV4iAr9CAjsbMFTvlUxhlV8zFgkrvU/cKgDS2SHLCXJ3uFA/aXSfq/XJP9MYc
c1W04ZrZiwn3EvlDW45Wc4ihNW0drn+zS7VYeiNtzDC3AUj3Sgivwytpbz0uvnybHNXKy9/qr62j
HNIgPWYPuhv6181yt+PGKnMv6FmORlsJq716Ap5Rnt9iSeAZDRMXRxxDe+C7wNe64Cic2pwYRYSm
Rt4dB3mvZH43QNl29roo0MzZWbO3v/BpY5CJ+u1ApEyV4FNuLeRkICV2w0FHP1JeRsFJ46SOkLND
r1qFMjGUnpgQqYSF1KoKJG2GcR4dOTW6oK+rTpCtcD/SxiEmZqxWnaXzCtThYGePaxm7SWTe5LNA
0oO7zzdWmKhBECC6aIAVIw8s9ThpD4V8p4umXX4xU1zbDsyS9UZYZbNNIZRr5JWdm8utY8R3Te3P
1Stk463kBrNzSXgzdk9L6qr6zv6rFztI9aB4RLWgZWY9Jy2NtcmgbTb0v9T5pP8fade1HLmuJL+I
EfTmFSSbbdXyZl4YkmYOvff8+k3Mxt5ho7mNmHP12hEqFlAoFMpkTj90ng9etfqFDGY1FfTdqBoq
HTQrABDdLPsy2s92diX/Z6W6VbG9bfOrm7cQx6xqIwQtAPWgkqq+a9O3JD/r1oGb3lsxd4BP6xjh
pDhnGCq7DOfMKdWKnO5dM412X32FPscGVy19IYBZtUEN1ag0IKBuvSTbZ8qvgAffSP8Fa39IQoE1
jV6QOLqXOmAWXQjNAO5cmYr8sQzbvQV4dHfuYm3fYlbuDpw6CTAkGx4uyNoWoefVRCci5jyuIFvk
MR81KweVaao/GsYDeh1H+ZDw8jRrKwjqCYp5DcStK8SkQW6FsgoVerxkx4/EXaDNjpAr3m17W7EE
dFNiAhvmgOQaW8Ro4A6FyATelYgRd1sMfZGkZcWLQKk9MXt1IYW5nXoLeLqdDimCNt2XQMsPq3Rj
mNFTg4KQjorQbaVW1k7HDoGYFMN4QApkTCNs01Q1R4qo1YVuUTffSjvauiByCkCrYkAnBHhydPgD
tPTSAg2wyYjZCDCtPi7f8x6zMVJ9b4X/ImeIogGFPISxweboZyzeXkakZ5oaAn8JnKuaa1ZJ/Cjq
4fucBLEbAXA980F/HutvBVqKST/rJz/IFCK2M8hf/MraJY3GowtY208FmLcUhlED7jJzM2daKUVz
BUyLXgFnZwgetvlOa20pAYrw8+29XDltwEZDmwN8FeiDWdTDHNPmYZPEIOgZOoxqdIEPElBEAtKU
+IgHGqHlVd3WHrvwi8jOY3ADkym/2cOXC67reRgHILeJalK5BkmAf0L6j/fCy0iAzvDCMwwbczgw
5+Ns77Wf01ba3dZ67ViCptDEsDnGFLDEl3sOjPACHg+fUM8JyqdyTOIufrstY818lzKYTQxAbdur
GmT4JtoMgQQs7eQm/DKyhgdHfqUN+ntwzaCpEWQcaIyh5rRYUJDcAksrKMDzICpvxtQ8NDibf6kM
YtIFuyM72d4JPeg/e8AKhaFjdcYPNASSPJX/+g1BxQBCiXYBUjQ25l7LABAvoFZUYdwNE2fD+F1J
2lab6y16Eze3Nbp+HkEW2qIQl4LPGczuzKpFtZWqAFus7GKQ0WZsEbVXnSDXHSkCFrkYErOrnKx/
TQLR7vvA+y/FM6qaY6YEAbq47aYbDfRSFz5Ro2EzlCr6tCJhwo2hnMdAmDAbHHwZWnz0zfqL8xFX
FVy6BhJmgdCNCHzQ32u0sJworWfDGrQKqPzxva7FAxnqcWP51ac0yfvYV7wuSY5daAVoEjI4tbQr
10OFA8ZKRZCEXm92Gi4368msLcCDwrJPQzM+lsH8KATiezVbH7cVvTqLl6J+l2MXek5TaSY56HNt
NLN2TjHlAPLrdfTc1Spv2OX6MEIrQIBpCF4sTWaDZnlqTSVoIAoIGC6ujI9B1b5va3PdgAJ1LPQY
G7QrV8aT8fLAZ60WzVMio/fD3CGYEEHTNf3s0EyaKiRv3sNWP+jBy1Tu/PGpkn7GFkYS0pNQbrJ5
a+SeOtna7JaBp5Wbgde3dL2rgE2haEF4yKIZnJ1YakYtUIs+Qla6cmRpJh3otSb5O7Yeby/Cqhzc
jSC+wpAZZsAv12C0eqWvqxjdjamPCQsQPAHLJFX2av7XwFkg38A9jDkSTJmBHYi5LEKhrP0hwiDJ
NCMdOj8a6vvkn8fs87ZC14YDQAAE2kjYGOA7YsVYo6YOpg8ginZIdbsSWt32ff+vscWhDEW6AOgL
uDiuqOWbTkDnUIhkZV+O6cESc+FUAOjekYfwNZiGhjOlcn3wMN+sAeWRcr6AK5HZJckX23H2MXlQ
Gz6YqjtP6wwQUhocb7q2dmgtoOArCgbl2Cp2WLZKkuZolhuNbeb/lNP323tz9RjCqgHYgCJw4RmM
HNOlsYGnjvKsoQiaaY4ChLEsI2p4kGS0g6o7tft1W9q6Nn+k0d8X3kqS/EhJaZdzNACBTgyOespD
Urp6dlOFMKSAuSj0B8P7X4qoLGUK5gKPLBFwpxS2XCo+rPHRkF9RgkWVp/uKgDLJeTfcFnrVnqEA
PU3XWjwpB2HbdJtQQ6rJFsbMi3QgRwGt9u/7xfGKVIBjroAWEq217BUDQJ7Y6ke88kAWAUbIjTCL
TqJyjO86VYPTalEKKORYVdgIY+T+iHxk0IFgPNUyRy9G2zAFO5hj1BzitynWn/viVRNSJ/EfEIB/
T2J5QIdebSlOxQdXl7FzF29B5mPo7wvjaYbQN33Kdm6BP3GGm2/dIIgcwAyYpAV7c1cc+qRyrVlw
0wET7xPHja2ceIDUA44Dlx+w8liKBHmM1TAuxgpokOYz8CQDW+76xk6alBfB0QCN0RRT7Xi5AUTF
BH4cs+wFHkmRoAY1BvtUAFgJLQxoFu8rI/jW9O6cVInBeSteP10oRwJGzSnGiQWsHeYqkKwayWej
re38KP+YielE7vdH7KBy4CZ2uKldmeRut30ZiEYeeLNq18NVkG6hIR05pd+JJbogi61VTSHUgNhV
I61EmpoEd/n9DLFg5g5Ova28KikZvfAue96ikMYLl1fsCnQlqFzg2Q9PyN63AVjdBaXA5I18Ko8K
MffmLrHfivdiB6Rp97YDvJ7qBjoZcjM4sbImgZOK8bej4ndq1GKdhafGnreWnXmjne1mFwTD25hz
R3GlMf42TI1g1i2oBpaIfbAHBcY5dSK0dp8/VEz1OhzlroPuS+UYIzKstJIk0GxjGrp2SjA2kpEY
qWN4MX88ni4Uc0YuFpJGUQuT0aUYR7WDrGHfuV/jIfG69+pdJyIMZDzzYr81T3ghjrFQSUUWyqCq
te+dO30ah570+wKM6KQkwVPr1S8PPKLBa+grxlaYhxQQS8xBKiDTfMi2odOQ2gGj8dEiGyUjldO6
6mb0PkJX3OTeK2crV5eXgoHiNrUUEGhdLu+QWkIz1ZAtfVs/k8+Nf5LtlnQbXKzzvtjx6q6/36RX
27mQx1iqFlGEN7qd6kkA0eqAHEmMta5s4A8ERD4PTmunJ9POOVfcys0NduA/ejIm2w6TlQkV5HZ2
iV5V8vWoeaLIN9cVlw45ioZ8BsArcaNermcqyWUoWT083F72ul/ZSXFCRyCZbdm1239Gu89w3x0m
XhHiujOW2tBCLmNDVq6glyYeart+Tz6R2ghAz1l/1a4EEtU8JS8PvLZLulFXGwnqQAlAiECuYClH
tRYopDI1nEGYQRArHtqcB2ynrHrshQzGWPoZCAl5hOtislXbOjbuWdpN9vnx3Xf8zegExLiTd6fo
5Rfw1z/A80aCjRceIke9s55feG1w1EKuFAYMO6af8RzAC/lyZ4dIi8xYlnFSiudyekxzsMLbt0/j
yosQLcaI9sDOhMw0G9POmplUfqLVdqqODibwJZmygZ+CnncVrgqSgdqE/CXiZzZ7KBSxVCS5WtsZ
YIL20XYm8odKtAc9JMVAGqc6isRw5vuOB+V13TYOO0WIiec1EMYBC8Kcw1CtuqqZxNoeN725Le8D
hB2ufha8SOQouarjQhL9fXFxoJE6krIRkiq3B0mfjSYg69/sF6ZTAf8OXDqdPQNRl/bBkGK/qv4l
BFKlr2yraGfyIpdVTSgfjQVIGoB/MD66zkGA3k+wvEA46vmjXG3nyJ54ox2r1xDSWDjN4PwDRDSz
YImZqY1v6Lj6vkdnsJHW9gwX6eydeQxTMrvtPiR3Aym2/snYyZwQZu104d0hI52NlBBywJe7ZU1h
OVYGLNIwu/tJN7dda22iQeXs2LqSf+Sw+DfZLGVVN0LOtJczpweuBhp1bcmDj3wcPMudNQz5udDS
DWUS29bkyk4fk9vn/DdcAetLwEANIHMR2ChA2rjUtsujUEoKGI5+aj7NxwCPrmPkms70bWzqbfip
zET5UbvBs7gFlc53tLF4XWWrNoUXB8bLKF8UWwFLAjWTwwlfkM27YXww/IroqB1xO5R4chgXPmWV
OVHiVNvPlE3YNQQW9tLFWU6KiVNtW7viaTL4/1RiXEuUaEpsdhA1CfVJl/zNoFkgOipsWepfa/07
rctNyR0holt1vZV/pDKnRmhzZe7RGGXPfeGgWdaSf00SqSq8FwtiqLsidDvJbVvZNmWUT9zblrRy
C6MQBUB1jXL2WGz6u0bMn8e5D0PCjH8GnL/G59jqygYaqMqgVInUAG3ruTTVTPJNvJsEPBjR8zXp
ZDY+4vQpmp3bivz2lcw6Iv0F9hh6MYDni9m9Ug7QxdtFDaZ6ibQpz+rO32gn8Wfr9i6Gs08yt7ts
5RVzIZHZOUOeOqvJIbFxUwdWcj+gD5B0WMNtzSOMXdunpXZMWNjLSVcWVFYEhuLEsAckE28v4IoD
vdCGCQDlHhhEWQAJpbXTKJho43DnoFYqTvKFEMZLZ+Wod7UVNrbo6Q+h07mxI6Tu4DxNnvHztj5r
kYIBuDoAvaFdDnbBGN6cNWgYKuIGLxPsikDmjOAiGknt6af5gyNsJdJEVAdkPIgCgbTIWN8Y6VUZ
aGljy551Ft354G8scJiR+BOFVQ9BxG15q+awEMeYXqWU4A/KaE9UrzhN3NsYWrotYS3VcqERY3EJ
Zl5mRc4a26ic4UH1woLEmxrcWp7pdBZpXeWBPklKUhyjf7RnjnSegow1AhOr0ucc0ju7oKmlu69+
g8mbe9MRn4qftR3+ui1w5dl1oS1jmMKImbaqxIIO1n0E4I6cyAqJE5/kCqdxaU0SGJ+AtE3RAZFD
u/SHyjjC24tFY0/ZoW5dULlU8k8Q17Q8dMjfyE2sR1xKYmxSFuQK/NmQpJ+ArDnsdU9zz/dnsSTl
FtPKXkr2MnCGCHjueFXs1YO+lM0Y6FzXhtxakF089ASDE7Z/Trze/acD28T29tZRU7ilJmOoVRLI
6RCWja3+AJ7Uud0KJ+Gh4Qjh7Rpjj22XhVFdQB8Lt9ggkSxDZdNpWmeYeQMYa8GdoVOaIbCZ4rl4
1fhttHIkJRVVaN40dhsgV6WSxB139fYj3BTv1kl+Dh+nA/CO9slXMnGcy1oO6+IDGGXDKm9qa8AH
gI6EBPV7VdzpApmKbw3wt5gXGr5V9Xtu7lA5VjQwfcmvncm5jeT1Xf2zCMyBrLO5Gy2RLsIp3k0P
uicdTG886DvxZ7brSe2Gm56AxWoj7WsSbUDUaIfeeLbIq7HT3dsWtuaMFhui00Bg8RKssroTpwnf
Mlst6fUHteC0+q9ltUDhg94VtBqCj4LtX0nqqJojsW7sHmkJhDDoA+ruQsQwQYisqLqNnG4734se
7+ysJX4vBDNbnQsgi29GCJ5Te96JeOuK9ozjWlEfH5Uk9G4v5Vo0uFSU2VZBLPKkziCvlWQyoHJR
+0SWajytOXtG/9GVV/izoixCBcYzmi7BHDGdzDcku/EParSnBXIUxzV1o4TftxVbS6AtV5Kt8/ZB
E8c9WgHtH8EepbZfuEFwamcbQa8jEoDa8fwET0MakiyssigEqQ90aNjF27x0ahV1n02m2ZIA7pJ/
0C5/W0F6W9xaUCacMjUx0bSWWkpHWtEZ66+gvb8tYjVkW1iHwdyN2lhlnSZBRnwU7e6X/5wehB8x
0e+Uv4bRAuvuUhJzNzat0qithMVrO1sbXzPpLu05Fng9p8HIYO7AVFfb4H9XbBPuQlve507moY+o
hUUku2YD5KGt/KY+3l7E39mc640CtRNmpDFjYzIbpWFcsdUNqGY96XvjoLwBhd5uyH2PXIxKxE1p
v8Fz2ilSu+JWdKSPf5Fuwtr++QBmF4cqTqI8wi5KAJSsjl3ghoo3xpzlXXXKqAMiaQ2gUeCJX5p/
0xaGMCMXCPIlkeDpQoBaeXslV5+UtPebakMxTZmVDK0xFTsTiuge6mJ2/BPgm9JddC84qZt6wy5w
OAJpvfZq6xYCmZXrYjP2QwsCMaCUkWkgbx8yaZ6mbbEdOMqtm8lCFnsCKqTyah+yClf0Xd3tXJBU
AMVH3bWo2BOdZCG59++/y8fAbVG8SgDqI/LixJVNNA2dIpgjAaKIv7NtCx+GsVY/reSpsnUUrwnK
rg5odf4aTcKUTZCyoHUJDTK4Y5ltVA2M78aWihJRVTuC7tXJu9A5c5+RsjuDB+T2Jq6phI4sFORN
Axy1BhuOpqo+1yG63/RUnJ/0tnqZsKV/n+1EC9MfIcy13bV9XhQpGgcHdBBLqrxvdRXPFX17W5eV
IMwCQDHQPFH4QvWLua2BUCzFeR/ilkayb1P1Rm9XiVWCpLY4V7VlPvpqVT1HQELiCF6529DQhjgI
jQ3obmA70ts+9DtTyGpM0u0C0+2s+xoRYHyqkh9NayfJw209V6L7C3GML1EDqG+oEFdPOAiimwil
G1egFmwcCTt5W9iKgYA+FJQEukEbN35H3wubD1Sr7DJa4ZurXZ8ldpqmnLO9EmRdSGDUMdJUw7TK
CHVKCVzYid3Ej2p2KpqRY+tr67ZUhbH1cIDbxMAZsofiQzMUJA9Kd64OUpGRNuWVKHlaMTZf6vU0
FiIqlN0sVOcsTEa3E6rgoZytBzFvZY5u1P8xvhgHjHZgY1iKXjKX98uUdWo5aRDXWw95tqujn9wc
+tryIfkKLwFge7RmMcvXVwmGU+UZtd7iPtLI0G1Bj5VNTz2PA3otFKHVgv9IYtZu9EMpnUtImjzf
y/6ZN+3ha0bdwnC1R/UpuC89NUBi7Lahr3mPpVBmBX3ZN6jvRVtCvM3gnsR7o3fUzpnCx7DnvKDW
DtUfWcjBXe6W2fVxHhaQ1Y5P0YDRW060sfYmRo84jQLQnAqaBabVKsiN2ZcSBaf2DMoS0c1Ogzci
lgNjt467cUCMbzmI8StOw9WaGS7lypeKTUE4ImcKuVEAJGnjLfZTRxQ4QtbSNdCO4nKDHxCj2cxW
DW1YzciPwWMEjj86QD12Ap004qvcvrepa47HvHyY/5pgCD1rC6nsGy2bk15uqG5m8bNMtTe5ll2z
yd9vm+H6Cv5HN/ZhNhSpVWYDdMNz00tKBOGAblbMv55tp8qAoBn5GnSkG2xJ3LfyvglUKGOI/xQp
gEIe5yIhfU1mFMTFr9s6rR7opTTGxcuhKrVJBGmYJNF/TF2iHRIjFVq05wKeCFN4ijvi6N23UqCB
j64pjsCfnHZzD/IzUUgje0z7ZhfGme4MdWu6bVL+vP2Ja5VSdOib4JykJAeobl9ablQo+ZTpE05M
Irt9+9bh8d2FshODpGaovmXDIlXf2WNZ2ZLYn1plAux8hYxX9zGb92lY7wRJ3aNqdNZE3ymtmnNL
rq7h8gOZozXWBUADLHygfho38f3gBdsULzS1tf2t+pTt8n0Ir+WhGfj2yqz5qqVcJh4dQkOu/Bg1
gSJ5a9VTxkvqrPnd5f+n8hcBRqHGaqKq8IUyXAYoHsCZ5RjhPo7vfaCkZ5yq6drxWkqjvy+k5WUv
xDIGlOxq+jHVNG/+qlmvt1ds7epfymCsXe/MeahAImkL6SZOnhXkbxJHnh5vS1lLP2DCAROdIIwC
ZQb7cg5AQzZmKVSZ5dchMIDBvqullhTIKGqe3uxVtBNUvKTHmm5LocxuNZZSmb4GKxz6lzR51lK8
lin+IUe3tW2ifLO6qKPLCw3vl9ukopclmmYJHt7BwZudc+NFhovdcsuT75rI+QEB8ZFXtlyVSmfA
8YjAU4i9NSOjAwMJhv/soUzcqEIFrulf51zn1FTWLN5YiGFOspmZvphUsI+w9ebCwZnGmOpsV8ZE
RDEhqsKJNtYtZSGQOcJCrTeD+Nsgp9YeE0zOYToNL6VjpsTOUIgGgCzDc5EC4aTqOWEVb00Zg5FD
XwkUEWvqiw9R95F0Xs0DvVoLTJfryRiLIBvFLCYwlmhMH3tTJpOZe41RP9dh76KTiLN9a7lTaymP
Od9oEGhNP4U85clR9xjcflcsx39qNrM97VBf3DQT5zzQRWKje0MR6cCCqeNMMBqiMKZFjQ+Jeir8
muLhK095I+lrSX2Mcv6RwWhVzJKYWAKsUvSaR9Dcuf1BQgEjJ+rWP/Z254iOeEAnFMeNrdoHGIVU
MN6B1ZdtUx8CHyzhCuKdqDLfIj/bSoV+MkONs4Jr2TGo90cOc+gkrTCrGjR3dggUjqZ6iTprp0+p
Ax5DICa8jbPgyX331ESDGwwNKcG6B1iIl9t+bU1ZzCLQ2U0Er+hDunRrSpSq7WCh50zN7ofkLjWe
RZGznqv7uJRBvc/ihlPwTGv6HDIM2R4P1V56FOzI1XdDTOaHbtfvs03qjR/Sz7/GuKAhpYnmHOk3
nRKrXG+CIyHJEORpcwNePyCQFU1JQKnNySatZVuWO8l4M9XIpAiD05AzKefOB2qM2rhxqh5BygfM
C9PVBtUpsId/v3dLsYwj6xNZG9UKYpNaIcjIk1LCGLC+uy2Fpxxz0pWoaIPegpQ6tU2oMb4o0UZR
MMD4mSYHULlwtFq9zxfHgjn1YqEnVWhQeaob+g5GbHPrTeTFKqtSNOB2mAp6nYBfcGmTeRqK2URT
PLlyFEdPC5yhOykS5+m0+urFu+8/YpgtmmZMuWZUjHqa342OKF9Itgt30b5903ftQ/moB0T6xXtK
rT5HwdyC8SJ0qyIDz5xqgBY1mJvCGkbFa60CKX9f/2PojiGfe/TEpc7Yf048XJzVO28hkznlQdso
xlRCpjRukvifUesAuf5mxXctlzNmLVxBnyywVzDpihFERr0ibA2UQOE5NfNU56cuPNXquS1flfkB
A/i3zX/NUJayGLWAcDVPXQFZahoSkJ2WvqMWJREGzjHj6USP4cJJRpIaFXpIb4MudYvRJFXxM9Ll
TZyDOzgHDn9nuv+VZiwgwwyiuaoO6CqW5yL4ZfQv0RwTS+Qs4Jpd0CEFjD8rsoaY71KxOk+BkGug
P1MzEmKmd/qwn7We+O1BLr3bGq1dZktRzF6NajoWGB+CQ4x3fvEpGjst+PXfiWC2KS8AroCcDAJy
abRllLLK7wpprNtCVm3uz5KxeR2rUZPMl6jNRR04acW8dqRGk0iEVtCzZPm8oYBV26MUTxgK1DSk
AS+3CHjuJga4aRAwyq9zHAf2rI9OPUwHEUSbU6O86ZZs/wsdVRGvGvRw0frjpUxLDaWgHtA4mxW1
k9CLpLWn0EnVp38jR9F0Be1UdMbqUk5QSLWq6EZtW/mwSxM7ngrbEgJwe3CMj/4jNiKGN8dDDQP+
dCj6UhBa5eOmmbGIVf/ZlJiLV4hSeGPi9rWj5K7E4zFYPVcLecw9mZV5MMgj5MnzFjMjiuwE7Ych
nfKSA7Kx1geHaRvUKZDIR6sz209Vy9EAz44lHE7W3ZDb0luyLbfRqd6nL+gMEUiwC+591/9lddvk
i1cNX73MluKZU600YSNaVHy/Ke66FGAmJP9CY4MXOc0WAJF/ay8oo4JgGxMlMgaNWLBtOROktI3Q
9VpIeLG5Q3vyQTgr7/6FFEVCYZUWsgyTsf5MTTR5mtHuWsXbUTsCaqMeHYGX9lkZNgZ5LRI/ADRA
QzfO9qVNgktQE+Yhae3SCe4QmhLrqfhU7cfo2B/bbfjYbTKB+NvkmN/pZB++NDyeumsjvfwAxkhz
X0BeOsEHjP7GHzdlCDb6j966K0ODs29cXemnLC7QuhKjNNIgSgkcrKqoYQRP/RlufiXH73gTvxWS
E8FOB5IfOxI9l94nryWApyxjqKZZjEZlxa3dZQ4CfjXAIGnmRsEPJX69bT48SYxTS41ianMdugKH
pfcPVbqf0sdmevIjHlEVDVAvvdrFBrKte8A6U9S4hqRaPtbqjzbhpS6opbMCMA8PMC8TTzU82C63
rVFL2VfVFM5/PGv+GQMAY7qplM2cH6bRgXJKENqzyiOK/I0DxcjFbYBDoajofRFZaNswaJoyHZGr
tlrFqbNdMI62COzX1iLy4KYm0GASO7D0bVYegv4khIdqJJN20JW7QXvXhwe06BB5ClAV8RLfiYve
nUF2LB6SeTMUjjHbtaQQINzHpn/o/IlE5uj2YDJtc8Fuxtc+LDGU8il3XprptpFNpEwOU302WnEz
hraFonaAwL3gAJyuWA44P9GRACQVFcA/yuVy4ypE39sMJLhcPmYBUujWKUlsS3QrreYEftdRBcB7
FqKoaS0OZDGoc5vKVFR0jHSnCW0FL/5IcMzA0UuOXqvCMMqF5DP+MFJ1KSyYhy7NFAhLe4uM2bwR
BZ200rswHIvuLi7bze0TSB0Xaz6UIvz/5DGOrWsmgEFJkJcIryI6/BX5OWj0zdy5t+Xw9GK8mgQg
jrLRqV6aT7Im25jyd6F5yhx6pWHuzJnX+7AiUKFANbSSifPBNvsIcmj6sm52tlS7YlDuovnH1J6E
vDpHkvv387YYLkFzEU3QUHRfxhqz3ABQV2B1tqz59lS+TKi9hfpmyDnWQXef2a0LOYwplpISqo1o
dEglnMfklErPUc9xySuO8kIEY4DKrFgRKhGd3fqqLSuDrf81uQVAg4DphJ4etFPQEumlicuzogd5
iMVSw+6tzWenL8PHPOb0kK7qsZBC7WNxanvJFPRIhBSgnREFbYEFL1GwuhkLCYzHj4XQktFz0tlV
9qusXGVCD+VQcp5QHCHsmKmqFUqAA4LyqJagyWA3mCo8L6d0x1kr9g0DVtLeUAtoInbaOexlB8NN
zu3zv5I8vdj13yP6i/2o66RqNQBwYN54PkU6EJQTeyiAIjYpThnlx6wFLHs4eIMpAlnMcCspt8dQ
csI+J9ogev7w1Ca8ehHdoqvz9GcLr7JnaBZpLQGrm3UvZvFUTXdBcEibQx+cADredw+3F2HF2S4t
X6H7sFiD2Bf7PJapTUaD10cWEaK3VPb8hFOW4u0nc4a73jKb0qJnOInvu7o6ZPnzbU14Ephro6gC
yxxFSBjUdz/3ZFDG3xawUlm7tBfGS+hROmNCAGuVauKzGccxQe0XlO3WdD/2gmsl5maMCtI2j1bA
S91yhTPOIwxm9FMPPg6E+Jz5NQlxyLtzNt83+n6MLUBVHHJB5qi8aoxAE8JVDNw25AMvraOpTT1Q
hbC3M3gsP3cjNUYfhA08Y5J+6o9i++v2Eq9ZowJeXw1YdGgOYbOP5qg25WhBXmf1/2R18TxGmddJ
uSMq3AWVVw7aUhazoEOLgfAqiTCfeERLUR2gU6r8NE7+04v8WH8XvDYmnmqMazZ9NY2lHOL6b/Eu
ejWekrvpV2WR8mCgJuU62u5Ve+B2bdPeMtabLJRkE5GlIadBk0IqXqdgrEFfsXZSd4A8CEnJg07i
aMgyaJhSWYj5CFkTaDPyuLLnHNnCR5OH6LZ2/yx1ohu7cFmhFmOKIIacTEFVL1UP4RDZw9Tvbtsi
TwwTQHVSWCtZS8VoIsgR97FRkuj7toyVQiWGf/8YvMa438mcjKmjQgSggple/R4/50fJyQ/Fu/oU
64RH3LJ65y0FMicaUB9in9BNasBQ92kQ/UcLUCbBjbzeRsOg8Ks8yM/oDLMe0tfbuvLWk5rPYtvg
N9M6qiFZUb4H81VWGlKJL7dlcNVjXHQ/JZIgUtvQTwp6pX5IpD1EIOsERRRUKt7n/XifOFpJZM/k
Pbc5DkVjHApubT0cK8hO0T2WEems2phn1TGFHLgfoA71DE6MtNKboKsqQNgoKOlv5J7LJfWnLLLK
VsIgYhnhbX8GaXgSu6niYDbaieKnqTrl/rbrvGpyhOouTjzOcl9nGOgHoH0X3bto5WdfNPM4B1aa
q5jnGcCk3KNFrdTsSSTYWwAIxZiORFln9t2sdDmSDbqal57tUjRzcgozMCPU4YBdqB/QD9XWGeBV
tsmwi5KTYJ2z4lhX74Xi1carpZEeXOBC4SriL0n61PFG0Yg4Jg8WBbUIRBdElNFwMit/O/eJbZTP
yJLIwjvNn1tlTBrgwLX1jzEU7bY9BwCaVcutIodoKt/1KqalkL5ojs2cuKX5wwR2o9CCdHraSPI2
BsZjttOqfSHkbjXscsHz452ez6RF95vp6ZNX90/JePKVswaaiCAOnCz/GUSHIAPGHaKKDE1D830a
n3PZQdEK3VglZqTzc5zt4mkjtohX89cMfb/+Nja2pvValA9Ki4xAfkinh3QihpQ4Zr01qieQe2cJ
atn9UdP3cfCgF0cB6D7Gm6W49XxM6kMBfvEq2RnFY5Z4efPpD8+Y/86tJ6PfFjoxJi9RzjnOj9gD
PSf6blT0NZ2HedMbshsBJDt7F5uPwojsGUxNCIoS/RSatiq95PGTUHwqU+NYmNxFwNLqAZYL6FeV
um8Ex4q+5UKz1eBDnO6y+CyUQB2tA/RpoEPb3MD87Lh48SsgyG7m9p+2smPrKPpnpLH65sVMvgbw
h4bVsQcwapsfAKGcW6Od9JtAdRux2QlddWyDydPkM9iriFiYnpm8A3xkk0VuZjW8+/46dAIQFFra
MNojIrvPoi5kWuDXWti18AG2tDN29aYFpkRE0mODGUUi3isn46UGQYPzhNGliRO4rRQWfpNYqcBN
QX8rGjUuXUMFjpOuliE+PqaObA92YufnGqBw5O1JP4KzZv/d2s1b4/KawleGty4lMwdTLyaUhHCp
UTfY+K68r8j8FlQkQ+hqPxqucSrd5jhtw53hgMjbE0YiOoHDuwlW/ANl8frPAtDraHHdhH2D5ooB
nyFTnAaIRr+DB2c8YEj9JSe44RzjmJB36+dtz3QdBV2qz1xzfZmYk2i0SMsHTpj9KGW3KUvSKTz9
6Pcz/u9CP+amE5NsqAytR1c1ye5UWzmEmwR6Vk7vta5/aLadzUsprbRcXOrG3HBZCKzv1sSaZq8V
CXf5plIx7Y78o/PZnu5ST7MHzjHiaclEzalSAziamrFh7RXN88c7Rdje3rC1W3SxkhgqYywF2Lt6
UkNGrAdforadxXxXxg1phs9RLx0rHT/bQSaAmU4IUP7tSQIQf9Q/JAnvhfkbhuz/31RLZGpXlpXK
pdXjUxAMPlghUTb5LnaSO9/5Srz/Ie26muPmke0vYhWYyVem4SRpFKz0wrJkixnM8dffQ9/dawri
HdR+60dPlZrdaACNDueMznyPW81CmcVqPMMCP7LX2oNzAP/Tw3WbfHNiU1YUCXztf1BeNbbgOgjR
lBEpQBg11Z6EMbMKh2ujn7l9zd/WF4L+YJKiQo4jnM0tm9mclRqYFZB4A1aZRq1ScGXJu67N9xVm
pDB7UurlORvR7GfXsWVg6gHxmVUkO+oHD8VetuloFShe8bBPeboxO5SiZVsPq2SwheKuTR7BYzWI
9nXNlj/xxV8YxZgNiYyl0JAOigkJISjBV/mzJMhaAhayqTjrXZJ9Cl0ycvKYW94B8GhdQ+PCQkrO
eGmaANmon7MB5cAdARIYQUt6fZTkl+vKfR+C+KPdXznMQ29WJDAVoAHWNhHXOeh90nbhQXoFz2x4
Mh5Ae3VUz+letRudd3sut+M3uwIIR1lgJAFxzCxdqM/mYMYpEFz32HV7nVjPaNt25V2zT1xEaTzA
0e/vwEXVlUBmIbuw6uK6g0Dt3J5iZIZ3INO9098GoONGB+OGm474lhhgBDIHK6io6KBHEFipgPUo
7B5QF1aNSM2jNpd88jtg01dpf5Jbq8u4o1nRTwTSRke8NXb9R5FZDeAH7eV9Nu+02waBUWS3P+FN
k8+7tzY3It4CoAYgy8zw8vtK+iQWBZXmfLDjXNyR3kc7iTWoGs9pNreFjL5ATBWBwYEtImitoZcm
zIpgq/vsdsTWXOFUHcr34KK7NdIhN/kl9MDexNkmm86KdmqULpZQj700MIDShZoBuSgsfSh3opN5
gZO9S48YtrKr2+6dI2/Zdt82x0re8vvKnKogZW0UFUDRlKzZb1srs2Q73jXoGR+AJoLXH8ey3/sP
FvdZSVwssJKod0Gm5QI0NN5CMO4gT+1RT+gB+gU+IKCt305AohFAL1r5n8D3fysPwomHQ76Erd+0
xgwdwALBeovJ26/fUGcl6Nrk5TDKTor4afBoJbaVXAlgjgAMqAx52OIsb0cNzKyFVSmJnRDjnnaA
y+1K0xZqlPLrzEomBSnoyEJf108wg/hhmdggRrEkLQCNQnU7lMM+NWRLHOoHQ+2R6hNi3gPje5i/
rMnqc5kDpE+B50uk5XbT9trb8HO2Cs2LHkr/vgTIoPGRe/PgJAf5MNqi5oz25Dz8xx0wXz+BpV2W
BWWsMxUWA85nRd6E7s6IQbrzDOorjgduLv4CwrZkOfCYYxY/6dUKfUs4v2bUuuhc3owj2XG21ebx
gXEBEWxhC3MO4+Qj1fE8XU5kgNigITG/6W489QiU9Om1tcJH8Dru6tiOvdq7Lpgnl3mvJUGdynEL
uWYs7ZVyPqFKbYfF5EY8HKJtK/7VkDmH+2RS5zaEJMN8juMnJXava7LsEHaLossFLS9oHkDQysQl
elNG4RBWcMlQ3TVIegQXsKYMdCfS7CbntXtsabOWxhyDuVbOUZNB2mQ+d6EHgt5/4HRrAYxDaHqs
juIiQDMeFPFXyyOxXZz2m7kWaGe8ftCo8432V5pkWevrwe7190Z1inbXxF7auGZoX1+Xzfj7D4j0
/0oymBdWMQIYVU8hKZZJDzazCBnnNDnn4a8wSL1Qku2KZq1De/N5iNGQDciEJ9Kjk1k1ipsgazge
/x1ZDAcHsDtA14HbGlEsY9kpxGhHT/E96SdAKEynRVNRA7DIGzQpISHSEs4rdmuLAS4Pc0DAQ0YH
DXN8KLGsGFHVDHYYAGJAP5Uy2ABFt2ic64b+fihj5EIB7BBmjoj2nTd1GsR5zHskRSfwZMTIvQhW
A3Q6+UY6mB7A+opdA3JML8Hr/aDvASbf2ICU56WAvjnW8hXAZQEzsQxsFpa1EjQpSS52+NtZ7UTg
bcVhVnpRcSlrTvvst8COEbTYfRUXDEYYAXQb6o7yRwgiAswSN+8ck/JkMGun9cRohRTKkLv2BOSc
veHJux5mje3W77xwF9mli1wpYIgEJ3HVPdkZrnLmTc5t5F6Qi5QQ4pEFSwLoFF91VaY5GMhoNHb4
VH9orthZ8y3eQ6jY6C71k2f1LB54qNPfnyUw8FooE5PEqjnG0iK0/ZjQ6Koj3qtPMXCYGk94q28m
/7qxt2y9FsfEFKIBYkehh7hkOjXip7a8EzhbhGdHtiLalZJUNTNkPJV746xb+Z1giciLnp7NQ/zQ
nsXz3X+lFHsrjWaXttIiUJr2ibqXyU7gjZssdvlykn9dJpW5iqa80IMggwj9QX7GTIuDSuUjv960
AZvwxR3YDseRAKyqm5b12deFJZ5QKxG9zFMesRfcYj95IFcyXBQxgN8axB6PpWIDePOr/OVKXu33
UAsDpVnccUC7XHRSbloveUUb8KE9jve9v0CB6diLZB/vbz7Hi3QrObMbvwdwVN6LnWuLxZdX34JS
dyIHLb4lfOpcEKGcEg89EtQz3fSUvDcv5ZOwS24eovNgJzten9dGnfOrJZiTD2TfqpouKzEdNDfY
GZllHidX9EXr90myjI/0VbgzfB6s+LeQB34GmsXldlEXZkvmDCqFaiKtiBSoHpNd1gIkOCw4855b
R8BaBHPihHJCxhnMo+hn6f2yDP0Yu6XqeF2LW1cULieCp7r+B4f76+rpcta2RYsRmWJQf6YRKKOb
XB/PQPO/H9AZ4lFV4lwkW3tUV5CDWEDl0B7MnG3KFBiA1liG0IDSm4U3s6nt+t6N5n0UyaguWjkP
Oexb1LGs1l+JbJ9eUKlk6vplZKt4CovKRW36rafBadb6iBPhfYu8F1EodJlLqQkBOOMYUmekcbBM
OaEYdUzD9l7LMREsVNrjOAT3HemdQpt+XD9XN/fAWijjKg2pqjonGF4BQdilLwdHy40PI5ltU3+b
QFKdhjGqpdgaxSSg1Nnc6CbZEf0HyQLHVPoDVXWvTMP765+16cArUzDrXAEIPwhyfJXYzl7Q1Tfj
ABbUqOJov2lxhFh4gcsY82IHhxQj7jpjxD7JxzetVSwF7fIkAdjZZR79Rhes61pt7hdwpwA7SMW4
Eptjakk9k8SAVln+2srUM8TqLp8/aS8fS5V3zm/qthLGXGeVqYU62j+BItHkrkFTP232xLS16Ni0
e9GIOCHB5oqtxDGvgTqsY7WuYco5CKyhH9wEDT9jzAOy4mnFXF6doBGhD7BHRsxBCPLPKHYE8lNM
nnvjqAu/rq/X5t5f6bTovLqd+tGszRioGHaBXAhiOKdqf4Uj3WdoTPnvJDE3USPQOibLbJ5GP4sU
sHeSlTaPlAspvL1KC38PmjBNDF191UgCmJOeiCZmAGXFAlTOTTuii61J/evqbF5xOMD+LYZZpQq7
TdVLXAxlmxInKGLRn4ZQdq9L2faFv1KY5aGxQhqjgzJacwIBuifrL/2wL9udJtiV8Xpd2LYvIC2N
9LeGg5pJi6gjnc1AgH+3ID4VOjyStMaSK92KKI/paFMvzGaAgNNACoYdSK60UZQDDdaT4sSqtXu5
etZH0FsU9ykVbZHXib51KmGAHAR/6BdF5xprRnkG5FmEgUJaq1Za39QdOL7Ku6l/qRVOd9eWEcHd
JCO9DnpmoBV9dT+qIO5NKKYKixCk930dIriUknhHS/WShUn7eH3NttxwQWvTVZOoBHxpX8UtEKpK
3oaNLdeJm0vhzRSO3nURG8YDti2UAWkZqhXsWhVqWBtzAlIVU7iL+3OCfLFeOhrG4Q1eYm5jzhTt
+SqyH+DgBRYKW0+uC9xkBWrqdpSgLWz+MEvBEXuQPcSTF2MsXpcL0SLDBFCF+Z6qPDxmkKrAXswL
SQSIJYY1kZPQVBbsKSmMfMKwJGgDMHGLgnkSverhlLpiO5DZyqQ0fcRA5eASOSz2QiznH21haHYv
B8VDXxrRY9AiiAgnQNSlVGjBshirmC41hNMg1/1N14oDKO3UAh5Rymn1MRp585Jmo2yrjVi+oD3I
iOxRLAU7wCjjOxEE9b6pDP2mzszAzqs88oGYPv6OOy2Xb8ZAifahvsRp2Uy0T2AQIVckZ5G0L+cR
FF7hnO1nEum505qpCvz4NEpOagmQAwswYSqx0BgiTc40ohcHkIwKHaxUK0wQwGiSAobsOVciNxFL
GZ0ERG/wjBgiTOYRrXfxkuw/exAcNFakJxES6klnynYwzHQ/ifJ4TEQhPzVZPjwa6Vw+NUL1Q5Ll
C0T1/lhQHaDyZJ7RMKebBTj4JHAe1YEke3E/ZG+d3hr2LJbZfQfQFj9sTBF0bxJqFHQEFhDQFuO6
dBUtHdBGnBNtp6iZ7GoJSfZiRiU3EzE4rMmjfsCmEVza1+jsqvvqoPa9sZ9MSeoBhDBGbtsLXfuR
Bp0YHhR0GQB6Pi+NQ91qceFWSq3LhyEaJZQOYHIUPucARyMlIEbO6rS0gPhXPih1nCB4TXFRB5H2
lJf1ZLWCaXpjHwA/sdI1QOdj+OltnBIAkHQZWp8cxQxHwIsnQeJhPjIp7arsw4dublrjIcvGDlOl
IJd8pkOb+6UylqKtzXmK1gBx+kX0ECCrtViWbi6k/Y/JxJo5Ig20YjdXCmRK6Cl7VoS0Mg5KWJmP
iLxzf2q7RsIIWxXI5xm1BdMykCA3fCp27WmUSp0egCelKM6E/3dpRcCXU5hAdrNk2k69VVBTn60u
LpHhkYei9zpKlac4D9PAbjJKD0JOiF/BXF6LWPsXamEKHkyppFMrDYNHtZdFpx9Je+7kdvSAISgd
mohWfiC05kkesliC1DBNHJ20od9mQ3JfG8G8B1EQEFTmEeNvRdDGOwX9pFaNDpjJClV1CJ0y0/t9
X6cCBm/iUXSqWRY/5bgP0ZPZx4iheglthlo4BidZELIHohfDb3PuYncy5/RuGorWx2ys+DsSxnKw
xsSYjylNAicPVfmuakSgJeUYy7dkaOupVZ8Cr10I67cwRzXE0vMyfJWSBNAaZVwawyWgND8AF1xA
fw5psztlaMyHVqrCSw5EyddhaibdI6ls7uZBCqg/60JzAr6tjltejUM3x7zQXV8Cut0ZDCETTy3J
ynsVRGtHSdCSz0JFhGgNMyhPbUVpBtcIKcgutNToMWs0UBDKJlV70GZ9ctQ8T9wU3QsTJzj53ncB
yAj8w9PRRKqRECbUGkw9V40GBEcTdoQjzIU9jrk96aZjarqLq/2HWv1WMgAqRjg3Oys9vE9h4dDi
rJLx/fot9T1Xz3wME5A1hJRNmC4Xb4ah8/4xp7mT6G/jKDuoe38W1UcVqqcoQMyJUnSMUVjOB2xd
HWtrMEFGJgqZQUd8QDUkh4R2TldRB01pAB5XLCEQfUVpXS2LnBzoMoZsPv8j+UueAu0ohqwykYcg
VAnwSHF1afV7GilO1ESeTJu3LnsuyDhYdV+4rVaETlZGllmOnEhkI/BBPRJVNcS9ePyxyXwg8soj
0Nwhvq0wRd69Y6scenqg6EXmaPqtJ2VZ6pWo5VNWj5ZC6Ga97QD7L5SVE5suSSoXmU2rJvbUP2nx
bgS/sMQJ+DdCVhEFXTyhJVlDCztj3pRkSgB0EcSQuAHVeXjCbJI/z8SwTKqDJi29F6af1xXdirxA
sfWncx7P9+/z8YIwZx1Exg0GV5QK0+iRLQj7ILPbZHdd1kYgKaK6hKy6iKcLJk2+2rSnUaOU6Lq2
I/kD/bCW3jrXBWz5x1rAYt/VouEYlKrCgICurWKwuCr5DR2ClywB95NGs4ojbtltbCCHliyAhSKQ
BOwGs1zAssTlDcw5m/YP9fAUJc+hxplo3jTZXxEsLkM0CVMpDBAxyqOjjY3T8NDHOUqw0T0NZmXQ
JEjo6nej9zv9xz+AzJHR8qEivl/Orm9c3TJAJCc0qOIBEUeANu1wy1eouoriC5XKUx+1dzMYQ8pq
4AEsbe0ngLiiAwqoE5LCUkmncjYBfVQCXVQjWkH+TnIX0ZoQzW6TPY68yurm9YB7SgEIPl4yIHz9
6n5CPk6C1KI8p71Rp5Ws7LZ+Fm8QP+2LX6CjnP7TSi6OKPTzmyiXA+cBO+qrONpVXSMvV2MqPlaF
m83vgn5EXPSf7yl0xYoyUDvAjMymU7sIr1oiwz8Setug4TgAdruMEII3A7m1d9dymL2rlmY7xCmB
NiBUIYXuN3MGTIfJzijhlGq3NpUG5nhEW8vOZXGwRqEe1CSCWyDcOGXGfJpS3km+tas0FCWAh4mc
AF7NX9dm6omCUAGuIHR6CC40qjvVGAeA4wBmzfUF+vNeZI+hpWMZD3RFB3UsYzk8NCpBxdQIGGrG
Fzx5tNw9tmDiUez5WHqxrT0EHkYdfqDyDnI6qz7Q/7xOIq4/gPH7AZNLWaYvH5A1VjweKP2dcnlr
F4v9/1pKbGc8ePZkILVDiOBjCqpyz7nbvjd2sMs8bV98BI/NZXiu33h9XVtlZyin4vjCSx0VfGYl
VV3paiqgutXU1tvs67kVv0WiHe4fKmJJPohJuEhY26r+FcksqBzOAHMKoCqx+73oh52jXfrWMsFE
JbxqvnKfHKQb4UJ8Xu12M9rWAAKGBCYaC022qCqp5RTJbYAhvt14kn4gT5Y48S7w0VGwA013ZcUP
9W44Pl334M39uJK6/L66ticx64CnJGBpMRAJQKdA4gz8Lw743Xf+qsWEzbPR41UcQkB9opHVH5NP
+gSu79ISf13XZPMKWBtwOeVWqlCqNWmswIA5ZhBv2hcKunEBOI+eujPRNJc+X5e3ecysLMc4ZxiF
cd9OEBcCOxANT5ZSDVY2PF6X8r1nCjfNWivGIfE+LnWxh5jWyW8wrQj6wxeMb5N98EC8n40fc9Ta
ABj4KpA5URQNU8G9DoHyB/BF8/NMbGmwupfmMZwdmafeVqyPLOrSrQcYNfKnk2m1aAARERO9gnsA
lbl9aXZo6/+tn41b9aDy/GPrlgPvBay5BPh4xHz1jyZpKnNGa62NnNq9/NA7AF5sT8mLsY/uFcXt
jobX/kx2JueO2NzYa7mMX8ZUk9MQxVB0Zadu9ESdeLSQVBjvARer2tKN8gbqW7KLzrzBk03fAY0G
mtyQecNwLuOiWhxXUZFqC/0iqfyGpsjIq+2EIeAoEfZo3Yb6c4VqVymrOc5VQ0ke5oo0P4pBF50g
F0e/kGd6LuuSFO51x1Y2zoX1tzF+3c5GTdHBiXOB9mCBGPeFMHjXRWy6MtK86PfHy07CXv264hUm
wOXB0BHXzAqyf/KDWL0OUuSneW+XFH0FQMcpyV2vRpxsxbZy/yeY7UiGuxtNPMHwQSJ6mK/wqJjt
OMptuvNf5UymNBBpyPlNGZQbDuVJ/NUg/YJrkvwwIiv8fRLO88/sEz34vArw1nm+sqnJFGXbuYjE
UlPBsUnJU1tKfhg0u1lH95sOfqa0Cm2j0i5Nqbxe13fruF3LZZJRmABEzw+BSXPhUmXvlXDQyx/X
RWxaFHP0COfQey1/C+qraTT0ABYFy5qO/KV6qwHelrxcl7LpGyspjON3saCkxbSsW/zLKPcdD6F3
M2pC5ZLgcbLgfrEhNhA3BhKHiJrkWyhhV5Wl35BL5WgflWfuO3/kld82NcITE3E98icw3ddtNmsU
YXiBG6OXngAGlxLOPt5ceoAXArFcAlsbW/KtAW2sjxIU6uoCWKgYsq/u+plwCtjbUnSdGCbedEil
fdViGCKchAO0mJr7YnCr6VKnnFfjpghUvfAuWYZHWAcLRaPt2wGXXTX9eYvfgGLHSobmn/jxSgzj
Ycac4+8uN3iV7FUlBRq/r2hPJOc8PTa3y0oMYzAzI0jNL/fpNAHB8ZTq+05wUt4jYPlYNn5cKoX/
spnC9Ixj/I7OWQgpkm7P4Nyt3zLdMcU9oB4x8nN9a25fmHg2isukPOBRlgVcRSNCpvbKUEWAF/1p
dG7Vu+PBoJa8yw6xY7g9gJ56p6e2zDnbtrfsSu5i6pVckdaJqNWL3MOw02+Fe7znzgVAss6t29rt
a+dfV3Rz6YDjhH9oEweW8ld5Cum0UW5ijDqLp3gG+1aS7pP6FzglOeXyzaBc/yuJXT4V5R0D9zCW
b7K70jO0o1o+i9NzRPcpxchosW+TuxyjQmARv67jdty1Es0cS3ItDjqGYgE/+gHaLvM5ehDv83Ma
WtQfwWRkp4IdncmxcAhvbnTTZ1eSmTuyR20ibCkQXdMIjYX3eXuSu6exA5zFaay48HWbpwp4IBHf
AYbYYMcaSRI1Q11Bz0Z3mjM5BCiSHWZ3uui70kex8SyDkONWuueYdzHft41pIj+6DOYiac74kFzQ
KlVn+Gzr9M84+63gIdy/RmcTLPAcUZv2/CuKdaJkMMwwmKFh+dK52q66Ud/T38V5uh1ra/IUT72k
HnkLXyOLmw9YwoorWrI5enka5KJbtOwd0QJL9S476jfUf/0R2MWR6zjbPrvSlPEcjFO3Wf3HqJ5p
if6lt+Nzb+m2fA+sWls/Zef8ndfCvLwCrqnIRlYgltUoCB8W5M5aOKbkUg+YwUfTk3t9HbcdFZlM
zOBqKGAxpyvex0meBFjG2AQFjyJag/neR/vrQjaDkSVd+i8hzFGaanXbmQkOHAForuJ4jyrldQFb
5lpam0QJjUZA8meOlbTs89wIsblnVGvaCcjJYXYuRgyjl82O6jWnCrF1VK/FMR4RtjKYA0qI65LA
ypTQ6+qzUHo5j61lq40WYe9fvRg3kOoxCWMJhhs9eZ9g7NRXrdEZjwPmwY/oIFTfuqMAjm96x8MR
4Ipe1nR1/QHqL0NGHaKVnfqBHoEC5G+pa7rKbV3a5p0C7qJwP7uBS3mvGd5iMi5JjLqVuxzWNY2f
eXQAN9OUoe3B7xLvutds+f7auoxbmt2gDm0LQSp6MAFNVEQ7CVDN14VsDbWIGBxdRivR2fGdlKbJ
O6NdYtiKuqFQoAXmGGbPtbLPAqtLjiS6FxRrLEGedEqkx5TaQcRJ920ZdP0Fy1G+WkoSgDpyWLKY
bX6bTQ/oILDQxYKiq2UmMUfdLZuikwc7fSn8ALr3qywd2DezMSI0jKdbSfhV5Z7MK5vyRDCeKdRN
LwmLiKkQ72iCBJgWeG1f2pyF27pM16owfpj2NC87CjmtuTOzn53ggmc2LD5lFaSj1IkmOwesMm/y
c+NehZvIEsEsM+Y+2ZGkeRwyxN2QKtaVJYrvfddYeW4p4sMYoAev4+yBjaPsizjmKOuLOAP2JZ4/
clhfKkodpU28HtwdeNxxDLpxC3wRxbjGjNeiMWjLS6vP3bpND0AOd6+vGU8bxjXqXtDlqYWIPr+d
xedJfDDmB/oPnoxQRNNkEEyAYIUdF6kGxdSKJSAYhwc04ajxnvJw1rfSZGsZ7ICIKLQBbUvcy5OR
OSBuccwwtzBV+trqhSWFldvGszPHo1/F0911I269uL7IZm7TSZJGUx0gmygvSekO6SEr/SJ+miu3
iX6Eqt/KgC/cD6WjkDuZh9WxcVp9kc54ZArMcqUaYd08BIAd+VUDaymNQisoCODzeo7H8KSxTmlm
UZYur67OvIjyb6VPbIP2FsmP6OXk2HX5ciaoQ84TodvCE6uA/+Tr2SgnpdQbATRTJ4TLlXAiKO0O
bXipkghl3uC1oGg1bcV7VLtuDQV4SOnL9U9YjqxrX8DcBEVuCKaYQttkRGeSYQwiGtxq0dbFisfz
uGnYlbLMUwTj1nlHKJTtYvUYCaFXKupBNnsrlTJQP/76J4qh+WShqcWEM7OMJJyjjIpQTK32CmCB
CjQt7q6L2FborwjmbAFQbxUII0SI6AgddfBWzMi3ntJ+l6RP10Vt70AA3v9bnWUdVze2KEWDNIoI
vqYDCmfBWfSas/ELlZgLzSz1oPjZHe9WlTaP56ULG6gD4LNjUd1NcUzFPobM9rFzEwdY2T4aYIXQ
Al6krwNfKXdGN/dKKzpoN/jhBN89yhc+INHiGd+d9O+HMAdAlcIthwwfot5m9lN6zCILVCFS6xgn
dKXbk/8zdcrKEh7pD3kfcUL7zet3ZQXWkdDrG9cqVnnKfIAQEPnYBrYC/ExAWmk8lpmt2BAnwl9V
GZ8qxjo1h2KxuVc64FvavTSj3fuJY96L960bLaCePMSlbecyQCIoYYDBBN3FV+eCdatBIqCeGTXN
ajBTVWhLJ/QM7Jr+nKmNpWIeTwICqBaHdiZKViGlTqd+YFSB8y7c3FKrL2FWOorEsQGoK84IDMoN
Z8WkoNrEjHTtDBEnztkA3URMtZLFLGxslGkpTtAa3PCnM6oy/SW5tL72iIdUamkLTJLX/RKcuwRT
u9e3M09NZpWJNJitFkG0oKNrQcOwTZs6dd1ZSf87GhTrurTt0GGlKXN4lAkoWtQS4ibheYxUqwMd
uQ5oVlBuKo+mdgFajhVXHB03Iy9DNkTgqqLcwE6RCLOkdUUNoUGXWhPS9YZW3gFXQgRnw3X9ls//
djysJC1fsjobVbUCBebCnBSi8BQDvKJHpVbnHAPbQkD8BmwrAzMpzO0VG02bqiQHhGOLUNgovaQx
vIjwQEG2rfZ/YtgoL21GYU51iAH5UyI4NLikjTOYnBIHTwq74dVRicaMwmKpr06frXlJqBOaM2dh
eGKY3WxglmESwSJnI8xp96SJP4SeVs80TX6LvRz9I4f7azpmP+dZa5hpANMF6ac2uWb8qDWHLPSu
O9vmpWiiXrcQ0aPPe/GTtbPpjWFGEw7oLIxkVym10FGmmHdAbFpuJWX5fSUlXmgVSgDn49FsoFXd
2EnUzgPBVjF8cl2fzevNVJAnAwiMDJiAr5KKLI9lcTlxNb3EtYZ2PDvIfwIRNzRvBUy9/nfSmHBz
VroIdQh4xFi3RznogSpfAk2w7EVMaclksrRBi63cNIt/4oorNZnt26XAZAfPB+jbpocyB4MoBjXo
vMuAZnRdw61YRSTEXBCEZEzXM/ZUdADC0hhbi4I5TWt1tyhia5KArY1CGJkbJzdA/yFn/nWxW8sI
KCGwG2JmDuhNjPNXsRKmYg3nb8cbM7ej+iEU92H+HpWTVSc8jsHNG2UtjrnACtpKPekhTo8Ixlpu
dJpYBfED+aIOP+LYA3w0Tf+B76xlMjuvL01NyTLIDNvC1pU9BbjeqN4gLCH6ncHr+v5TD2dvFRG2
1BEXgQ6WHaUYRwXPfbVA0jH+gRFzGYBbAqphoZXIJ1HKbRM5OsPRQ15L9mZcshbM7v2hCjShhOA+
oEslNTF+FuWPpftKyGbHqLA/ZGE/tanVaSVmBGunULtdnwPvFKNiptl5AdhCCJU9TVA43r11C66/
jfHutmpCKgvw7hnVBym4p9pLMnJkbAVHaIMHJhZa4tFjycio6xozyRNkCBGANiYT6eQmGnr0CGed
iyGnG1AkDTxyhs39sxLKHEx9rs9kDEuESHrxIxlR3406p8QkZhwXHppe7V7BLGz1WpL4mKifcjqf
AZOfEcGS9d6h6uQo8nyqQWV0fV9vu+Hqw5iDi2hhN/aAWLNllNEa4Vnq/L7fZdOHogLAZnDD8qxj
xKfbX5e7udAiuqWRuAX+GtvUjvaUMcLIKewxUl/VW18yQvSmcdtgNjoL/zTy4MxCC/237DCm/3KM
wmNT9/VkB31mgxLbbYEHogJ3AfCOj0pUOL2O6UAQ/V1XcesmX3qI/i2aOcOUAblWcznDOq0/xFW1
l1XeZbBtxb8imCOLDlLalSkWz8Sk5VgrOEJSq0RN7bom20fGShXmyBg0CnDPCapUtdU6qd/sus/Y
F+z8VPvUp4Z9kR4wIoXOV7vzeTUpnpLMfi0pJpUy5CbtOB2dxgSlida4w8Trk9y8WFc6MjsUnTKd
3iwXqxHv1dkzinuQdaaAb+qcmvgdD4+HpxW771pTrovFpJnoNMNZ007a+Ov6snEckB1dSpJgMMsl
PBZAnSXfcoPIzb8PoGEVoH4Y72FbDuRGQbA6LyrQ27Z+qHg9s5tn5oJiDDwAzKqxoY6W94WeNTgj
WpKehhQvZjF5UMtHDXwrtZYd+5GH77e40rc7eSWR8YEq10gFzkQEq9NeK/CcvVSCrxa/gpbzQNpc
/ZUgZvUHk4Ro/4OgyLjtwFWrgCl5bDjbdlMbzGgCpmJpmGMvunSYhUSRKxxAA663PBv3ZMoKKyIv
ZKrsdib+dX9bToFv1jPQYiyi3xCZD+Y0UroiCIocsMSR4TfKsyE6GnAmeUxcm16BDheEvjr4TNh2
XqEI8hBP/eU1njk1cFaTrMLdjSn70KdRDWIfzgtm04x/BbJtvFFblHE+QGBV7Azppq7dtvhNjEdR
49yJPEHMqzkUjCocq0UzoUJo70yYYEjfJdE2Z0599g9vJLtUGDVdKKexefE0+foqy/UpBLxwi5AP
Y9s2OWgHDRV/DeTJfmwhY75Xz4N3kxxeL0DHsruXh+bYOdlR3VUetWByu7R55+93yGsDgdXfb2L7
e0oy1LWsYRB2vn0R3PAg++2xuMue5XN5nG+S5xjF/zuM5KuX6hg6U4jgnBMZbiYqAQgCJGtMceF9
xaxAWpdUzs0O3Z8RsnYySDYiZyjBrdG6iZVeZBCFRZz+yS3oQMwa/5XJJDGmLOhr0AA39ns4g31w
fCaX6UJeKueV2rozARQfuKkH5Qir+yrH47Y6jb4IZ551gyknpkl7KHwofGVXuKj4pjsBXCLDRd3h
GXvKbgwudONmPLHWmQmNQjxvgzKFWMGfncpVreKQgnvLbj5O1aNyawA8VTsDq8SRAOJ+/ZDarDqs
ZTOnVDuhMXqSYW/5VvRm60lHf/T7vWZ1C3z8gVzIrWnLO8BjWOnzQ+chQuc1s34nQFg8fbXkTDjV
07YetACfIJ2BlRE5rXs/W6Mn2H+2HvXyl3KnH2SXh9i4bXddwhseIwMLBs/XbT/2ytSEPeyuWwlc
q0G+v7P6FxlsVDrmFMtjMoFOBmSNuQewD97LcytekFfS2VVvMrPSDUgPJEDU9a5k8lp3tySglRXG
JTpgKVmeq1LIYrgzEFfQYmDPJQAyeMO4myYEbBEe7DCfqLDzQwAPH5KYQAQS+oAg8XFIt+/wnOMH
fSqt3+E+fJzAhgRa2CeDZ8CtC3Ytm/EbpRHlWQwg20x7OwSANHpCkDoQBk7g8D+kXdlu5Diy/SIB
EiVK4isl5WKn03Z5K9eLUHaVqX3fv/4eFW6PM2lNCl2D6QEacCND3CLIiDjn/JdBYofYIGlitiw7
DB5wqCFPMKSDWPgdyl2ojKU/AeyADAnKgZUTOp2TvyJB0nOIqK15paXbkYGS4D/mpY3Sl2GYmsM8
xyOn78P3+CaquF44AmVybjvxTx0PjfT212XPsJh0AogAIwY5N+Djc3w+SYpGTRf5Za9jerVnK0Et
/LdpgdX2MSbPEXWD+Kpbq5wsxrxTk9KF0wIyKegimIQWUXzfgbHVugWfyHWxj3c95SZouI7Q1e6c
CMDP4fmP3EzwhIrV5aHP4V66DkCeblYrQY4W71Up7vlVnUKsMi1QoHvKc4elt4WxRU7RBoyoLW/t
tZvpwgIjs43WNGZB2+BLQZCQ0c5MrawctUy7LRr/0G7kRx0eQslay92CSwDHqo7KNhJtwBBLi5qE
RdiBXw8kdEzd2MX4czLUldvU4mhOTEiLCBlfXLUpTGh1yZt8cpv+thu3l5do4ezbCBuqhZSCCn5D
aYnMso30sICRSUcqVIBbEcOJN+jhuGxn6RTAEBJjFt4MM976/BQILdVrsGWBc1e7GnA9RDNMZ2x1
n4NTPQPiIrkpgofLNpfWCPU1HDtwioJHQRobaH6LKO7ayqntdJP5xT6x1nQtlvJcGNanDemaNdEA
/CMxbMQFaFJVD89vJ89mbq9N1bgTOKYmN2g2gfj3dT3AKwhYKQCxwINFCrkFy4qQ2X3l6OPR93+H
w0PeflyevsWtAWyMhjVDd5icm1ch75WN6KBzGkiVMo0L/d1KIkTY58t2lva5fWJHcstBFoJlqoGd
vHBi/Wi0R61xLptYQoqAFYKYSIsDrQoA/PnuU6wwGXx13n1pfj9FfrHzQVhcTXrrgAtf7EZA87eV
WmSHXAv2FdNfWQ/QcDaJ9NvlT/lTQJacIj4FYuezRgMivbRympHpvhYPldMlg4BCFbPq5z4PxJ2V
DAXAJBkI46K+AB8BMHGx29WZfQziwETQBCWbA4eW7fDj+TaLLbCTlriXHEBX3lu8AqdtzsNpuhNM
oDSuFMM2zJvyAMmS5gkyomYFDHkB/SRV0PAuGwz6S9gxe2lGgjrnMFrPIeu1wg2MsL0P/VjDBq74
QIYIAqwkuoXaJ1JWfjHanJTQR8rjMf/oAwWPJnC1qJ4wmH6nZSVezqXWkisC+uC1vtwlVgzIjc4A
GARUoG/noHMSTnulmam7oVCbgcfUzp8wxcDhQwmITbva1rg+gnUvCt8E/VDL5sEeCQ8IpAsoKpIU
bK5oVcuqHzEB0Vfd74pcQzWtW8nLL2xp8HaocKigowTWU9puCXAtakmxxqQJr3t0RuT5cDVYL5e3
0kJ4PbMyH+CTmQgnO2tBhlY5rC76oxEYVcADO9ZrrprhtFezOv4Wq2wrLD91iqFfQc4s+AcGWlTE
d+RLQKEhuT7wAUVqpsDtNQAa5mPnGP2DbntjvWJnDqXSgTmzIx0Yxbf1cUgR1e1KeNa0yVnsTnjf
9Q+gY1y5sSwsHA4nWEGQB1K/3lAhjZEL1YYvQtvsIdGqrapkB1+Ivwjt2L72zGQOpRL59kAHAWWf
aAJPe2vdFmAuH9G+yakRrOQDl6IuA38McjGqaoOnXZq7qdT6zkpnH85G04M6Oipuo1m6pdWVD5XA
RXgSOXFIArlR064zj6BR/PHyNl3bJ5J/z9AR0DVxhTmF2HTLBh4UYPj2yjU15EU7IGBFTyrAwoaM
pmoFa3RSY59AmNrNM7eiN4VhQ5l65am/tB/RQwH8M5qm5/fE+bEL/KFIICBQOVWO9Kf+EBUxpKY3
Xf80iHHz7+fu1JZ8xvwAb+sRthR2xaotDZobVRwSS9n/hR3Uy/BAQfoTRMfnY4o6RKxJYJ+EAbHv
R4KnAFWgjsJMsB1PJs2eLttbuJoxMIbhaYDmPTC9Sw4yG+IQhKSz60oF2goAY+zXEn8LR/nMxLxd
Trxj1xglGxniRF/mDtREN0wb3aar/8LVg9YUbBK4hYEgTJo5EdpaPs5H2ajeqhToSP8hUn5fnq0l
CC/G8mlE2gapCGgdzdugtP7UkUDSNcTfM3WvaU86JJFBhF5Aqbc5tkB4rO2N+Z0h+18UM/E+sCzA
YeRzNQVKksUJRjiZNbeMXV9DWEocYyR3A7cGq+7lwS5FNQ3vBFAgEhURXorvaVcqzVjNWx4Kg35k
bLVh+IEeketcdAfDyBx1MvZU758vm13akQQshn/YWzS4yvPtUvhCAZkJRhkN9bYh+VGnf/GgQ7z+
NCE5wqSLUsjmwgRVw/tOTb9FAYQYAX+4PJKljY/VmukLcb+kMhU7cnHxZLUZ3o0VQwP5tCHFtGfp
uGLGWtoXeNHhdjOrz+vyjJUWMszEyCunDbQy5wnDgoGFmfaumsYV3XQBNTd2Vw4Pdlt0xyJJYjeB
PAn+IwUfyUM1bEZuqUENBqqhKS3eDBUA07RSRqcKoviOKol+A45i1GXzxL8lTRQM3FfV4eB31nRl
RH76MkwkErxkfvnS+AxSDoGWNrwxm/DQ19V0z4y+eKwjNl116N1zu6aYbI48EPjUcigNCSSAiihy
8PwBmgwc6927ThPReTnJ852SQbhNDIF/Z/ekRJwkVr9JjCFzaGF0W70cWMRJbaNcHQR3VaeHG1Ur
/b2S+fs4V8jeUqinFRMktgtrhFhlwdB2x8ZbRtRpa1DFONASr0ceJG2eenoWA4cyADALxQ1D341T
PT2PlamlvLei4k6fUO/nYJ5ufD6CKN4DhV/3OCSDtm3LFHI8ItTApxua6KHCtclfOZmLtwkbgnZz
EQOazPKDmjClzhILN75ZOuwQ+mVxbPuq2RvIzj6jVc8HHz+ERN1CGeyjZrdRBjbksVu5PC3HeaST
kK2Aj5Bp1stuBD1xMb/lkFPq2o8KlNUG9Qb/4/I5WrMjOd0qB2xOt3Bv0UiyYWZ5UKn/HCX2Vc+m
NQLgNVuS9xFpOdag24FrYP6biXcUF2giqqvE5n1ufbs8sCVXd7qM0sASFMuKnmIZMZDDEFvQTWhX
0kpLTtw2CdJ+qHbpROa66PFmrA2ke9FOqEFrNEBuqRB4nBQbJcnfcjUHeZG9L8y1WvHS3cxmyMhp
eI+A0GX++0nQZwyKTvp8B8y0AwmdHKgPAintKNmhDrhyHJbW7NSWlJ9LoXmeWh2msbBKELO3SbqB
/Mpjk5TVt5op+v+47aXoMeoag7ojplTB+ycVvDJjryCPfrA2rqW1A+PDf86XdDfLyRgnrQFDMSSB
rXbwoJLDVfY86SjthPFdWhV8rMuVhNayczlZOinuh4gDSptjOoMpAYcZ5J95PyoHOwx/x0FyM1pB
4YJIPPPUDKTtpdVXK+d9KW7iB0BdD9gVRWr3fO/kI1jskwYfoJUdEho6m8uW/Zuv1GtYvaXIefJy
/gNZP9mlxlACKmNglzLDh5Bw1zmsBD6x0dGbibS8oQIxW1HQr18+90uH49SstGGjvMh9fU6Pl5U1
F8pCyzViZEQyJGG7zWVbSz7m1Ja0mllV1TSakwMQCOJJhgUtdpctLC/XZ/phbtE7mUTQxil1BDtO
aB/NoOF9f13Fb5dtLB3xk1HIocZuVTb5DWZMZB9hBbXTACAiVdw2ZbfGZTO/E85v2eiAhugL/gGg
CSWq8+GM/mRVZh2Cc1p4SjGrFPA0QnZS/16qnCmHKX8CCT/r1lBUX6fx3K70fsnGQCNtHsGuP4HS
QuGQQXdia8VXrlmRQo5iJdmUz9Io5ehRil79bhP4vy8v1kIuHkPR8ZyE7gTKP3LQESUz4myEkTZ6
ENNW7Z8muo2hhOeLbRpulPqtCp7CNXf59TCfW5330Mk+NBSS19UAq379MyyfQy1yje5a6fZ6/BDT
NSWsxYk8GaMU4BLoNSPLA2uK8hrq70bM+GR5/+NESo5iHPJI+LMaQFTc++0tYcdBzXmbX4148ImG
434KFxxDaOay4a8Oap5KxAATThh1onnwJ1NZBCxJpiZFH0Hlb6dhcNIwwA1THCtr/GnV6YqP+nq6
ISYIdSK8XdAsjyrYuTnovdCc1uhWytnRjwHXs7YxuYuSFSfyNZ6em5Hudm0PrUljghkxZbukQTdt
1/JKt6ELSHgLeZNsuFW1Ncr8pY1yOjjpugBIkWB9O1slr6z9IM0VYY+Xl2tt/qTlCtErURMNJtpZ
Jg3PGnC92+R1yIzrWvt22dbicNDZTA0bFOzwyedrlVlAUHQGmjz6gXqqhku4QV+rcK26sDgkkE7h
kT4rTMqJ2aLJo1FrYYaqAXEGm921hfEBvaZtOgzby0Na2O1oRYAwuIH7hg4BmPMhVVFolNmcF6X2
7paAjKbvjnqY8MtWvgZidK6cWJlHfHKmstEAp+ZcRU6qXTE1vCp/XDawsL1hAJ0xKgqRBO3w5wZG
cwzH2J+fLoD8pRHkmzVjk7ePE+TSVF95D+qU17a/0t+24HWR6iWARgE+A8SZtB8YtJJA9IFHYGnR
Tab6fDCNewviJFF2aA4Fje4vj3JhY5zZk12iAGgYSkO4fXcbdK9Edb5L0v1UxyvjWugVxHqdDEy+
OAWmmdRAkOAWui+Q6CJOY25jKIKxZ+QeCNh9kng3RFs6tbxpba4aa/DHhaN2+gWWdBNR1IH2BcEX
jONNMo6c2Ls4212ezoXb/tkw5YRzKlqbTfP6xcro+VD+MSI29yofasDAYivyWniTQOsfcrCCrhyJ
/2Kc2eAmRCcCuorPtyzSY9PYExTtddx5KNIHir1JwpfMeKjBa+Rbe0AjOHiTL4958aAAYPePVWnL
KkVCetVCjt1qN5pwM4IKcL1Ryy2KtgUAkqvslssL+WlQ2rO9r2epMmGYVX1T2rdscMphJfu9OJVI
aWogXQPmCSnq86kcDcsvRIE+BA3ZvCPwn4OrlqPv+ZoOmgV0KXAdXMLo9iAR6luTiaaPfA2usuDi
CLKdYKZCUz/VZCxobcGLImWFbidVAett6YqadiuLtzSXKFioBqRpIS4hNxCkJqT50I4zvwRG3CeR
CpyOQf7z8g5ZiginRqR9qSTopJq6ubQNpmMk+BOyVdEobTn9KkxwzZS0bo3KKkiMYTzm4Ak0aRf3
IX0Jioeh2bIh5n3hJfFNkLxBSX5qdz0ATjowZS6xXi8Pecmvng5Z2qNNCIUXkBLCr6IQVOjPmTq6
uH6ioDb8zQpS6NXos04R0GHnOzUGnTENSoIR6xSMWxuAW51iral/ofMZde8TK9K1K2BFkBgJrEQ0
dbXaHcY3W73q1Oug3Pr0GsXYjU8OYXyjWc7QvtL4w5/eILZ1eVbnWZMek2dfIV0txkJV+6bV4OBC
zxqxnLnTlpQ3gQVOCq9S1vprFk8HyO9NFKkgASWDJ1BUhFydBXvTxAo3qem0xUv3J23o2kNSXzjs
0O9CVyEYdGcSaik+JlEZxEWACabg8YPeuEt5zdFdDlUGlGH3ExREei+8aiOefFQ7KH8eopffkOq5
JcfQ1bYImC+g7Tmou8K9POfLc/CfD5MpEMyqL9uhx4eV9kPsB1yf9vFaDnDp1KIoBnmBue/iCzRq
0tGUlGQ6Os2q51KFj4h2zXhFJ08ja5QuS/N8akryReEIHp1Jx3Ca2lPt2ImJvnIg1yxILigtodEY
T7CQpyOvtZLH+sqSLEan00FI3iWCpGBodDARgqy6ug4Mr09/BuougiKDcuXXB21YSWMu7QJknmdF
gFk2XY6HkJRJx0ibd4GxUW2vDA9szcQCtAPNBwT1x7lJBQ1t0umGbiteJxF2AXg0r+pNvWXMrd/D
7cvotqA1Sl3f8TnknFKL17vcU1Zi/pLLPjUv7QwlRxvVOA8xRHpPhZ/G7dsyrsLpb+zgPTGTc4Oe
XUYV2GavRnWIYY4DQIauEb2Z+S0lD//+2M6vln+szLv05H2kEqVnICCGw0YXk6nsTFE49Ro54UIB
H80OkN0BRxL4jPHv51Z6krRWBxUlUIGmR0XdVsPA7WdfPLcT12l+HbO7FPYNe8MS9JCunLQl8wSM
8ADRgYIeHWlSki8ZTRGgTQHIkOG2Nnp3sO6t4IUO7yR7BCgsmNzavLJxKPRbskZhsXDMCTHAZotS
3awzJtluUb5tRmYi9Vd0EOYZ6YYCF315ERfiHUqvKEYjrKN9S4Ykqr1mxhX05hwa2HwKvWkyeGV/
QKK1Bvw8tFfC68IJODMnuRUzgGpwOPMmKn20ger5jQ7dgKrDnZ4Ou8sj+xM2pFA+407A5QB1a8AH
pHgX2Cij+Qxo2/4KGMtN7/hgNKNgEnTbq3wLlr+J596b7ZacfuscEG2hp1+476kbH3RH5dbrWsvz
0lyffJAc5xSWGP00c6FMLRTYf6Mu48KdBgBtdAJiLuNfPIgxAQZYwAm6hKGOfn50OkFzw8pgT5s5
sgEON1yM+r3+HuxYzF/7lOcWhw7kyrzPP/t13j/NSn6BoJiPTQuzz9AWVLkoebsFhIH7e+MuPEw7
NHxdg8gD4l3sBzLMKf/J9lBMAjmVzsWmfjvODfsbkAN4lz9s6YaJ+bDMuXMKO96WzpNoQjDe+/gw
/0nZFAfhNu9tyW3XPwhPqzhqcxz3g/0a/e/SMT41S86XwReJok06zIoa6BEdCtgvlwf2R43p64x/
DkxaaF3taVdasDC8d66+M7zwmB+j7/VT6PgPtOLY1w/Gd/SI8+KH4V4FXsw//sdPkBY9LWIqEgHo
OSqdvIUOnXYw3PzpLr15fy1u6LZ/gY46/6m4NqfueL1GLLvQ24yW/pO1lSI7I0JQNk+ysrsZbtMP
28l31NzZ+/fv+VaNuJ9x5YfxYD+wrXU/8l+Xh79AlX1uXorsYHogkRFi+PT21nbMbfemuQPPubh/
1wDNbTzdqQa+1qO6cGUCjgEFexjHO172cCyG7HU6zeR5vlcXG0pCZMcTYIbcHEp5zY0irlD5UsFn
CiLXH2HgDWtlvsX4qFsAzqtgbFWJ/LofC6swrR7zPjV4+OoNj1WDwyk7RrnV9X3OZqySaDWeZsfJ
PhZrb9OlgAK6HgPjRz8VYPXnh0sZyJQbLez39NqOXBHtM4a+yDWkxZoZ6Qz34DIl9UwG5ytwYWV+
IJr5rlTBN63xV+7BZOGpQnR06Zvgsod+pdyFFoAxVaPzXmK3PlQcgq1/b3vJfngEwn2r77rr4Zty
k3080F/I12wQSjY1sLGDU7+snaplj3nyKdKwq6i2eqFgdmPg/lxIs9V4NkabFBI2MIhOQ8K7rbqZ
rqz9yoGaU6WyS8OdB32uYE4H1EM6z8OoqYFmgHWNNaMzWcNWIcxpKiztkE48ALU4EqxgLdM9Uvcr
EWzJYSM1bmBf4ZX8pZSRKJVeliOOFRE3vvq7879dHtzSsTWBCwLMAciRL3Tw6khZL+YASQJ0KHNR
5JbYDJoARLZOwet82drSdjq1Jl25IlHWYznAWtI0oNAyN02te6MNoZXQ4GOwkpVanDsMDYV4KEMB
HXd+HmtLE33bg8vKbkIXFeXDoCYrr5ulRD/wSABwoVD9J4N6bkNE+QiZWtAy5Dn4ETrIEvg6Z5Xt
xX5+3WXZlQ/ZZMUId1Zl8KlunVxLkAjUHWDr1g7rkmNA2wH6e+GCrC81HNKlQgdQDuxviu0VA7hF
mX+djsl28IedlpBNliUbq3/QchMgN0gWteM+Ixov7QKNKtEBXCFOoOT7tu3hxX9E2c8YRS3aFqBT
Q+tOaEPzo0lQYP0LRjeoLaIAhKw6NRBBpBMWGwSUzCq+XCu/W/1BY5w0r4W9bYM7WvAhuzbVNVTr
Apjs3KYUJk2fVqpaw6aoYx6iOQrcYsBNe+A326j57cButCThrL3v6Kb9i9Te2YClrRkkPuBYI4y3
vfLU1CB5tR9rDUQSALsOfsmN8e3yyVu8FZxOsXz0MpvWQzMPF0AHG3maIHuNkVQ0DdcUJu9LV692
qoi4buDp3PBE3YaKkyW/+/HaYr9XvmbpXn76NdJ7CPWTRAB8AQq/qHbZcGgUncfUJYM3+bFn+eD+
/64qKc/ilzL5rdgPK/aXXLqFBJw5N+SjaCvdUinoCsuAtJh/8ljhNmQEz3hBE7KnJq+sDXrzrGit
hrv05Dq1KV1LjVDTisHoIMKUPATdxg6vRsXkTN90QwHQ7opnWnC1DDBqcPAj8YLqmnSkACUKMshf
QKmwTnijsIeysp0Q0Dk7/NEVawXPeb2kEHlmTTpMla9VpgjR88EygU1zA3lE37fc3PwW95CdrG8M
fSUqL1tE/tlCrx+ahaTxmXFgZHGNuyVAoV5dIV1mvERQpmiB5enbj8QXThev9S8suXuGJxue8eg4
mZkyzt19ZERdAxwN+ISwjPRIQINBSMaNylP7PUk8ZUocQ0F7zU/aQss73pf67vLWXQhqZ18g7aIA
alOKYJhp3cq/Z3VR7FlD1hSFFjfPyTClyTXCXhF5j2GGHTgrBETK6X1lhg6qPJvG+IveKwwJJTkG
nbnZLZ5PqhU1VjpMWEoWqp5FJoBjXrQwfGxyezNG2LVasbJ55u//sl0/LVKpOI5rmxZ1LSyWIcjb
SbLza+HEALz+zVqhf8fA4QCrpOTlFbDegk69QJsXnmS8UKYfqvrzsokFp4K5+zQhuXWf6AV4/uYn
FgDFSFpyc9jMbQeZcIcgdIjy/bK9xZ0BtCNwlSBeg+s8Xyt9CEke5+UfbqhO0Te1f1uFWztx9Gyt
0XX5sJ3YkrZ6lwH3VfewZU05eI+a4oaF5n07sW3RxSjNEOWBGGHNNWR7+VAn452PfI9X0uAKbdzR
bWOn6dPl4S+9MSES/Dl+6WSwrug7FuKb/DR61vP6R6oWR2Bi3v3+OUVxLvZ9t1f8LY0jPhkgpvXF
O8jr12LJwlXv7DMkf5uDdDWyGXZWnR07Rq+02kCt4Nn69yqQ2LpgogTlNLLOAAKcL/dUZzlqSLAD
7n1b3Voi3ufNNVtt4lu6npwZktbaoN0Q6i3mtbPf1aDdmmODlKhvPYkg2+nJK2C4O80egAuHyHn9
UpPurqXspcAMa1l8jEbVDVm64iYWD9fJ6KXFzlFcH9QAH6VSTqyDgXtibW9TAOy1dBsPawRFi17p
xJy0qIqitEpFMNntiNx34w6dm6Of5vIOXt45WE203wHbIZe2enXIIOOGdr+ycAKr2PhgxKdovoq1
lefI8uR9GpI8Ux6ZPjA+YGyLs18Gne6s8L61NzRz2/Fd9/uVpVoblhRDqj6oQ62FtVrX8XLlKqu3
ilYd2ZqW5vxDX0IHmDr+f/7k0JGnFookaVU7QfhaI2ueqG7apE5DX8rAtez4GvS9l1dsQZbDQGiE
hBm0WAkIFKUwEvvoXGwVROMpHXZDOXANrQZZWEDrLz/G+uAoJmRT6a+2/aDZbxKD8RDIEjVjrtmm
Kx+ztEdPv0Va1YmSMs5SxJu6By4MFBua25dA5BlhEO8uj3tpSU9NSUta0DyxIwOm4l7skw7UJWG7
j6bUmQbiXDa1Mqo/tdqT8uHYFoA6oQPcoZpyk5fI+OtkZ1or9a3FgHYyIhmIgF2T5JYPM76SbNvQ
eFHyGImAxlMESKsa4sQaOtl6cztATHHsIs8CrLQ2DB72tnd5xEunE16dABJMTaRKpVylrfatUlJs
4xpUYUlezWzxTs3ooW/eQm146CGpvOJ5lq4OUHhB1wP4NKCdLpnscUupAhveFNweT6xqQ17nUQKj
GZgMdDK6Qmju5VEur+unSXIevvzCRwt8ApOWDcy1UCbbq8Ie3AUdXStwzV8v+wWmQZsD5xQyzXKk
TLVeCS0dE5o25k0ofrGkvSJqu1WD2IviD4tGuAUybpF2n6trtKdzdPxiHGlfsOFa+px8Ph+nrUW6
3pcwXozRJozot7ibVhL8i1N5YkI6+CQaIjWf4GBbM95YvrZTk8TNg2JlXy41e8C7fg5FOvV6hlVK
ZkceJQc9eOqDAE3B9zVx4xJI9chJ1O8KwAuX98miqwHDC8yiZRzPkPP5y0qWsrpGUDRbvHVSf5NF
7dbKCVpK19Qv10xJW7Kl5jgKA6YC2/QG3CGiEVDqjt2C0vbu8qgWzzhqMpCMARTpC3wzTgaGuium
UgEhXvTcZBuQeaIx9qlK3+hf8A8iSp1Ymwd+4kMrEdcGZLLg3LQb00YJM9qzAMR1a2nORTdyYkfa
65DIVK1kxKhGkW4H4CbD4oOp9dUQvHSKthIYllfrcwqlXZ8HeUmSHINSGi9M2E1svTV+f1uvbful
W8Xp5Em7nmRhE5MQpJ/dGDK3FH6MYnRz31j9d0H6Yzv2oSOAP7lOzMgQK7t/0Th6O1A6m+XWZC6m
Dm1CqpbCOA1bVyncYXhXanANhDyvH5LiQ6zR7i3O6qdBmXu8EHpfDCUMgrapL3+2jcvilxR0GJf3
/wJTJbbkiR3pWKMKW/pq3UNp1sUREF64890WbbLc4HT7U7kZ3fp28lJXPCiHNRGdRX95Yls65x3r
Iqg5zLZJvKVgLkSv2T7V14Lq8uXwxI78QqMatORb2Il/Gp55RTzD9ui3whs32bcS6ngIdlv1ek1O
cakadza10ntNQG+d2sVs9jn3ksBVdr5n3PTPxu90m+3GBAQGTvUBaS+64tQW5xVeGp4azbFfmqAA
AwvBJA7DNrlhWsP90h2tauXesFQcQOffpxVp9RQwfunavHMi0PXUt1RAXRcN3FDQUSu3ELknxm2J
txkCEuseL2/bxdNxYlta0Qxw9LBQYFs0xvWYwIgK8jcl3FahubtsatGXnpiSVjFNMjUqBExlSr9V
0mlLxoiXKRoWzITDXTxdNre2dvPfT0LEUPhFm2Qwp7HXQrvP557mNWe2Nnvz309s0ARJIyRJMXtg
TQ2L+7TZCevK/gt4DRrUUPhTIRVjfxFPrRvQU9mxiiiUXSeKWxXvgbEGJl4oUgBoQlEPQ7Mh/idF
uhIi0qlNcKujzQt4OK76voAU4fQ6KfUNZcTrpuJ7pkGjO3+4vE6LF4cTw1LUC+sMvzlfHEIk+Fjp
5BMcCdhKevRFmYC4Ryb9i2rF6VCl+JdSOxzBXIY4qxbQlCfWJrJfB7+718q5V0xdmdp5X3+5L38O
UA5AQaYGYNZFWI8awAda8bMbAcS6PIlrNqTgA0x7wtI5/2Fg1fAy8Lk6QmPsspHF3X4yEMlPQUCS
Gm0NI21buGGnUtBn295kabh+5WuXocXkJ7LNpmWjiw+NqNL5LetSG8mIaSujXT6BlfIu8l/Rf22I
x5n1wB9fCN230V0R7Ou1Yv4SLhyn4dO4dLD7vsmzcIbCGglEv64NciPMFxrt0LWQoKBWHjTK7W4l
2ixejUD3BLEfleBmKY14KgurzkMYzRSQFAVAHkSh2xPiFdTgdW3yworAiKdsLi/r8mBP7EqDHerA
Hsz53jmhxWcMUaY1ITltj96QPwNC7WjjcxagmcB+pvFahmvVuOR32jrRrWl+DTVxh96Fmzw7WvR9
jCI3tK5aa1v6rqh2/lp6ZHEvn4xZ8jqKmASEB2FWIV4d2fdla3LqlxvNer48u4th6MSQ5GwgWQO6
o1nfIrCC/YjHpK1kmxmDf9nMynj+vHRPIlHU0Ggo6GxmYD4v++El0CeuoLqvte3KO+XrkMAQpqEB
Dyw9SLDI1V5lZmHrDb12hvFoVhlPx40Yfl8ez9q++PP3kwEFsYHegRIDisiHVniD7vhi76NloFSY
M/Ybtd1ApqbDOVwxvDyTAMoAm2yqaLw/j+l5morGEngvQBoBJCc+OG0gfBkpW1tPOZSSdiQBRXNX
7Q018gwspjJZDwkAcAl7HvXfRbomUPZfpuLziyS/W1SAZI4VEOYdZGUtr+9uoR6WlcEVHQtu6VsF
9Riz8ZhYubAtNZIzBgD9P1MhXQ7rBLrl2SwIMpWvldC3jUn4MJi35mgAgWN5BbiStOi+Scerzh5Q
FVT3NEj3uvqgJ8EVo/5jab719mtWE0dtCbZicAWFs4j3JNg2ufa7TipPiJiXuaZy0BYD8Gnj5luu
0VctXj1PBiJdPcGzH9ORYiBJd9c1exG9l2hFMlQQtY37y/tn2Yl/zpnkxCu/6Jg/v29Lct2Qh9of
tmpxrzW3Bt4tioXSzuNlg19PI96dJ2Ob9/PJQRGVmphGj91RGD6HY9nVqgaI5uBdNrO6C2VHnQGF
23XzuUhvbcsrbUfkKRcqGsz2ceykbet2E4d8+XbF8LzLzu9PVEXLBfhZAGND/lia0YKhYxAOBwMM
D7Ufbn3jysSOxxOpjd5ipM7ANd1lhyF1q7bjKI2u2P86wbCvzVBFtGTONHXnE6yYoAdD4RuX/BIS
1jVyaJtYvTZC4vrlTBA9OlZ+V6lOlWTOVH+jiu4mwa06ZpvLH/J1E59/hxSyCKgE2qDEdwTNVGyQ
wIEOzxCorpFVt34eQSORgDDwss3Fsc+qTAABgSBNJmzsJxKLmMLVt+yYGDtRPsb5ipeZP/vL8s7c
3NAFwxLb0vR2U41S6wiwjw8p9rETW5XmXmsbAP4ExGX+oQZ2ZsXJf70un0cw6cwMJhPomzfwoAoc
W8GSrvZfLU3caYyURhWOZeIP88SlgdMhRz8ey+T75bWZP1KeuFMT0n5okRlgigITVnarWC1PfM8U
h6b+1yRy53MlXWB6RHttPgLOUN7ow68cgIb03tZXShrLK4JeB2RZQA1gSlbS0ezFmGBFWtLzRmzi
5vffzNZ/DMgUFT7kpUc1hoFifKiqua4e+A+kWyO8/Or+MVvERPsN6FRtKvdsCStEg/U8W34n9Jyj
3R1OcSp8+suM2uxFUCX+NRlF8zj5EfTp6yT2V14RC7JS+AS0GqLJ2jYswH7P/dUUgWRxnAQEoDf5
ERDyvfhBBYe0X7r3kmfqZI55vJ5+6Q+W23+3gf2JnOoAFq/L871Qf5w/w4BCszn7bhl0pJf6hFaZ
EI3BiUuuBjf8Yb4Ca7rzeXqIc5557FEpVowu7qITm9JNyVY6IygZUHYIFWb3SP596fZ8TNKFqGqU
SIt8/H6gH6piZ7InFrmX523RcZwMYR7iSThPIaegGDZMmPZRoXuILUB0YKW8tug5mI2TCx10JHyk
w9bZ4aSaEWzMFPki+4nn5UygUP970CMFOgZyN+D6QQ5VvsOrcTtgl88wHSgab+0p7h4S3waDcWu3
5G2Ig3wNOboUI5GqRcOkquH/VJo9vOhjvakUdPdBXlJrP4Sp8ijHrrc6cIkML5fXamm7oX9cRRlP
paARkeYRFaqy11v4FOP/mPu27jpxLeu/ckY9t6q5CtGjqx+AffHdju3EyQvDsR1AgEACicuv/yY5
derskP15d+qpRz257Oy1BdLSusw15wi2J0aRkYgTO/rogjDFiI5agF2xpkmAVjN3a4rb0XbGRNDN
BLJHhaEi8Lj19++v5vtrX18omGBY5MQwJPjz6+paXlVdj919Fu77J0jCgVcjGp+G6zIGO4Hzws6G
7XxNo0dxRW+m2+nmM5AD+3AfYIARQwmb97/Psad7+HVWh1kOszXnLb7O8hLHtEFJ6+P7Fo4Mz/lo
nv97xavzXDS166Q9TLhb/zq9wsDcLfTn9sF1fa4/k8Sct1c0qnYGq6wvxaZPT8Q+xw7iof3Vdu2h
PYB2GOx7YBSqKjCXXqcNSRokQe+v9EiPYVnpwseOYtryfn90K7xCI7obgAfHqXkCOzsGm0RCR8zg
03RX1XTv6R681MDEAgKPinZiNfrXG9/wnt/ncnE2MQ+8Oi6Ce4PVeDguTpaDXOSstqIuKKPaO3t/
sUddqA8DEJpFMXtNFDUGsp66OUApO//CDMZOU1DN0bv3jRw7mAA//GVktTtpHhDZL0Y8eLbidh7u
K/MRqQpYfU9plB07CIemVru0yVK7mqFwHLP0kmLYX+j6xPZYnvz65B9aWO1DzIfQlhhYGLynutiP
xQ0CVrt97LAv+FMznLh/joX8uBUCuDXEej/x6vRjpxruh0jHmwfhgkvLcSOVv+btixd8KcSJ7XD0
8R1YWy8Oo/ADikbAW0x7WX0l7Yl2wtGHhznzhYYVZtadk9ItsyEzuHN886nPLl3rumxRkAk/B94T
n2I5vLy/845u74P4bnWUhbGmmi3xHTfeRqL6Dr+NQaJT6eYpM4vvOghEVFCH0BqGmco/80LMqLsI
V/9OInYYIaxO0SzdjGQ1ph3F8Mm051b4+P6zOuZgDz9/dXTm0m5r4+Dz7W7fmm+DW0ThtDP1qf7L
MW/goD4AWyA0+gm6PC3CRtTCHrDGxB6gy+PsjXXGhg5Z2Yk749h7OTS12s4kF5WXSryX1kX9cy4T
N/8kWZG8/+BOWVl+f/D2iaE9lA1gBVRUtQ226fITBdHd3zECUiK6cGwBzPajkVk7Ie3DZSnOayrj
wANzIXjf3zdydAtgjvZfRlZpssqAlMugZhYXGCec3SKhmBYvSzvK9cPfsBRgFhJDmBB7WlOKOC1K
7txGuBtAC8dLb/i4T62NESec9RHUGvJKJJcukkzodXzvnB28m7GcCqdA0yQ2gRdLP/jIPZBzu7OC
/FsXzbjcpxrEA2m2pd2pkYxld61vikPbq93Hpt5tBuBcYkfMsfbV7RzaJ0oBx/wpaFkg1QDmPFwS
y+8Plpflcy6wXxbMVQaXo4VJvC5zEq5DwBobPzjrVVomDlOgXxz0iW7tsY2PlBUbBmxJHhKkH62b
wEmDucBtEXBEDhloi1t2mbL+RJZ+bFe6KHMsw7MgKFlL1uiKhB5uXVxK6cbB6GdmmqQHnV0ot+9v
yqPr+behNUm4nJohb5cEwrU6KHbZKu3voVIxWKi01DgR71s7vjcPzK26J6jhN1PdIJKgxRiVhRVB
92rPRlzyVSAjXgjIigG6Pt7odj4VJx0LK1CpxGwXKpUhqpY/vjpX2Kk9Fgy1FxRqvfBD2+YgXpWX
eekknv3ag9/q/dUe8/qH2ebKYBDq0evF4vX9AXoHfZ7FUEkUe0eCE9qghSuf3jd49PEGAOWDNRes
eWiG/LjEKrVn6XUoqvBSn6d+cVZTFnGlt9oBE0KVRWa65TloBPPX9y0f20aHhldeFM14iRIPDI/Q
xtDFXmCCtR9PRGrHDkWA92dTNBdR8l9dOlYbqpJS3NYk2M0p2Et2jH7151MPcXktax8GVAH4u23m
UTBE//gQSz14ngYjTmxnt7ScY0zVx0VZ7Y3dnZmy3xf+dE/bzxjbjedMYEzcPndEfmJi5ehaQ1x8
C3E/oMArL0eI4xCAj8Hf0Vcx0Lm8yaJabdpT19+xQwEl23/ZWdc9R2F1DAgb7BjBP7gF30i7/TKn
VmIgZ9nK16k4Bdc75r8ZbkDLwxgJAM6rlXlzjfmJESwFaeGC2N6d671qkILxMb113eZqHEweOw1J
Y8d2mhOP9diRBCAe07Lo2QCbvjqSUH3suJpAw+D6X/lwa+q3eYjHbjv++hzpMlrgQvgO4ndI0ler
xNgCyUoHqTtln9rujPPPXfFStp+19XKKNuNI6w22PHDd+AAHIwpaLYoPQk/wMHiiKClrs53Qbxq2
dn5j+1tmb5mTI4L65JzKCo+WcA/tri77sSxdYoGLLba87esY35F9p7bsywfykalN0W3UxxNe5ujb
88Fvscx74r+Ve6NzhW7MMinPKgzm+peeFbn2s8Uf81OMiMeOHzuwtPJnlT80rFgsIcSKQidqreeh
hFLuiVjmCIoJr+7AzmqbZGPgjmyxI3ogZe29iapInLt3PSryibyVaew/vO+pT6zs+xVyED6lA//z
GRbLLD4mZptPTQk9kFOqxEemKLE0ZDsQXQDHnLMu8M9d0ICZeUTxakdje28/bJvYcyN2Y3/J7ueY
7+QtyDyGaP78/gKPXUWHdp0f3XdfgVS9YQN2Zfc1M2egkMvC7fsmnOUz1lfEoY3ViTNW5TYlgQ2z
rZzI+SjP02Q8Y2ddkt43D/aQiNgFVZ6fZM9VfIH5g/jvZJSH32B19ioeEJdUeLqz49yWs7UF4VVM
AbaY2a2R6uzEgk891NWdOPlBP9ERCw7u6a7Z2C/kBmMBXpxdY6xiGhI7qZJih5RWR1Ao956y3XyO
4dmX/CPbnso9/z9Pfyl5g/4Sk/qrp98XQUbnHE7c2vnbZpfuzuqY2lGwta9l3IHUbeMl3aX7Bs06
nKYd39FH+jfSABBR/fUVVo9/nNNJFT6uTc3PgX516Bk7Rah99KAGiwACEg3IqK6cXd15trSaZZXt
q1bfQs9AiPuemm/vv9qjPvXAzMrTlaNsgemGGYC7O/MV1BFpc9U4YzSdprk5bgt86hDhRHtpXWUu
53Kc8xS2MsgNVBqdTgoQzHOf+TEd0NCnQ4xcCJ2Z8q2nRRJM5ir0u2RW3hXhDEJvt2NWnvCHR2Nm
7KS/vtTyHg4cotfVaWosiUvFDTYaugikjsPpbCoSlz7Ncs+sa/dUKWDZHj/5D1BBucBy4mGswauW
CqfGdXBz1sy6K2t6j/N8Ivk4FthhRPcvE6tluXlJxkkiKHCEu1E8HuydVWKiJjubyHkuTvmjow7i
wNxqt3Y67Em+MBi5SOoGg3nuCrUG7xSLxdEddGBmtVsH2tqjTvHgaGnvs27bcCtBuy8mkIg8Nch4
dEnIE+FlEGmGa6XrDHEoNy02ht2BClXSyOs340llpJ+B9VA5QPEPpGCeg7h49eCoUFWPqBTtePtb
7iYdkn3X2xZpTKA4UPM4p2B12b9/5o9tv9BeOryYx7N/wjAG80gl8/Gy2hocjMq9rgZ1wkEe816H
Jla3MJEg15UFlkUKVGXym4pHAtRObvv4/lKObYhDO6u7oJDg62It7Ai0ilh3I7rNDJHBvNn0p1SL
T5la+XzpNHbZeTBVOiIBK3CrHIzxxqq/rIqX91d1FKRxuKzVfatEScEIjPSB7PUU9U7EriCKuglj
56a9gIpVUkVlbG/m3Tm7yT888vgxS04lasc8yOF3WHmQWulBW/2yM7XY1GIzzM120GHk2xckA1jx
9f01Hztuh+ZWB0GCdGNqGMyBCf2BLMw7YA4FM8RwylUd3ZogBkVnFbqzbF0ksQc5u0Qj5vbkdnYv
W++KZc/zqd1y9OkdWFl5qjAsqtrR6KgW9W5gZk+IHxXpxdjVm5bdZif5wJdMYX2lhAf2VpmEkBgP
SA1WBe4/9i1AteDJTaD9+wmCcZmJ2iwmH6fE2jvXcttv06vs/m+8PjR5gqV5C6KW1Y41rk/GfMJ6
CQqjJWiaCi+mp5ApRx3XgZHVlswmmpPvDzVtisRyPhXgKX5/GUc74RC4oQGmTxfo2sqhzCW0Q8Z0
ycjIjWxuRQZoMzCkL4X3qswNBTtee5WRXWk9vG/46PY/sLvyLqljz2W+nPhuziDzgR5RgIjoVFZ2
dJccWFm9JaJMbaA/2cdSXHvNmzddOrqOoIeUtQLUaNWmoV/eX9fR03ZgcfXKxqaVoWiXfdGdh/xz
Ya6y7rN/6q4+YgWsoYAqAYYKNvo1h56xWmvuHVhpUxLzwN1WQxOV7MbYxYlU6MiQK0wcmFq9qKyE
6FIgkAqNYA+/t00074ureUeuvFulovosi6eL8LN9oiFwxJ0sYiiY80P7cOEm+zFKbaFk62YDipJg
nmKoVFOVQAQ58uxFOHEDIcX339qR3fiDudUie3eogqGEuda5rMkHm+9t8uF9E/apJa32IjAFA5NL
nVX5HwZM2qikNle6SsBUitrgxjbfem+r2IXF7pS58MVtV9x0WaLh2PJ/Pt3/fBn/K3trbv/pJ7v/
+W/8/NK0SM0yjNT8+OP/3LRv4h+31fPLW/ffyz/86w9Xf7d7a66f65//6Id/gw//03jy3D//8MNG
9FChv9Nvavrw1oGC+fvn42suf/m//eU/3r5/ysPUvv3x20ujRb98WlY04rc/f3X2+sdvULU5eCfL
5//5y2UBf/x21czP9ddC6ref/tHbc9f/8Ztn/Y6kB9VLZLqolVoLtn14W37jWr8jJrYp5pIXJ4mS
3G//EA0mlf74jdjW76BkAxo/hIIXGhEuvkQHONDyO4f+/p2/GdBP1wM9NYaD/rX8H97Sv9/aPwBX
uW0K0Xd//LbapcuMEXDn4KwHawwElteFTyvgPsn8cohGyyZRhubfZa0Zv5MURe0TF8PKw3y3hWQc
jAQQV2RALf54AEsThAYTL0PEoJhr4lSxhQVodPOXrknNhctKEL8dvI0/l3u4vOWQHVzpi0mAsZYY
xXPBmbE8x8PM1C9ZzbkjwXRLhz4x7kQ2QuWnHNqRhQGIHDrfO+zIdJYE5SD/rcDgK1MfxB95For8
DJkyjZGu+HqbOyBqjQZf4EC+v7IjLw48gVa4EOwCgLXmOMqrqg18EEpEqZ4gTO9NdRpX+YzIoQ90
tnvf2LEFolYMxUpQwQNRvXpzPHWl7ZQgDEb3sb12Rei/es0g95IAUqILFZ4atls5NjSfUaBG8BAC
zwbMzxo/iw1pGRATjpEZ8gurm76OedpeaO1/7ABruqwFhXZXt3l/levNshhl3xUzF5HRn5DlGIke
GzryMRq5PUVWTUF8XjXVidvvZyvoRmHIxYd8Bg7+uvluZIthMwtq6mgTmesiaIsr2QVf31/Kencs
6FLw+wF8DEAilF5W+36cBJtb1U5R69vqMRzK6bZ0aHPW2bre/7IpYABxoNGo8X9eT+dlPOeDD5B7
VlpzXNXNgDDdnYYnd8j1fOIdLTvt8EBjYZiIxBSLA34TOJFVjD4UjQRdmZghuFl4u2rq5ee8NfqT
VxJ6M+vSRijGR+vEYVvv/+9WwSuMfB8P1fOW3x8c8KynyA1YDqs27e+KdB4vwNcoLt0WakvTJEAo
+P5DPbJJWAiHgtdno3S5RlmPnElm1c2MfEeyTVi46Z4F0ymx2+NWfJBswD8CAr061pVrd2lQtnOk
Q0minkMAc+icU3PmRx7eEm1htAmAGtx1zo8PD4KGQT5bHSbXlCN3TemT61Ri9BgIG/kt10L+WpwH
3wFgy6L0hasVNP9sWfXBywLJKK0RMoN6zZ33eMoAmcyhjJpeP7W1fcOZ6pNeneJHPHLiMPqCxAp6
lIB3O6sTR9GqrZWAQDzrp2CjtN9soZIa7lOIfT7+4uZYfJSzyGqCQhD0SMtXOVigBJJUV+7kRbj7
uqthzvhOCMgm/KIVtkj4oroVoLTNQI/8o5WZILD07BpE3tASriNSLwXCvrfvf9UMvBRKrEuBHtpp
a6gAB7AuZH3pAj/cNhEdQoYb2jkFXPlpp4M020EbGRJtEEUFx/SPi0FvrQ9Kr3WiUHKSYCgpj7tG
BMn7a/lpD+DELkS6/uIJIZm+sjL5tmMYq/FiPEbOVTnPtyzwxpjT7hTn0s8LWkwt8woIqBwwGvy4
IGvMigmUjVDU8pcx9KnWlnc2tUXgbN5f0yrdXQTSUL5FhXOZDUVZYpU1KcN00ztzEOmWpjZ8+tQH
+8KrOxJjGHKYQYg0QeiJLiJBYBcYSx0xNEjH7ftf4+f1LuMtC+IAySlu59WjxXl1OXCGUAAezZid
T2kbWjvHrdtTMxE/v0O64MXgPRCows7qHJOU15nywyCqxkZs81BCO1tDbTVzW+fhl9cEAx4meFBG
w6j/yv3S2falqkeGptHc3gTEE/umZPmJu+vIk4PgyKIFAivw9StvMaFmPLjVBBATE9mmKd0uAsFU
fmqbrJN6DOPhXCGHwEg/LpNg3az2C85nA02XmCNzHDcV7i+IVA65fA1Yn6rPpCs4KHcDifg06Ys2
pUEkVeplOyg25OKeqg46rM4oJdwnyHPBt+6MxE6ctC4tiLPW82vgGxdFFj6V6i1Nq4YDToDmUzQV
naXuM7czwTbFbaw2M5ejqCM7s0t1bo3pnILfI3dlVZx3oQlAfjPZBi1ZiLCCByG8hpPOJnYmHR4W
dzwHr/926FhG3QT3mTR3/phOJuL4tbeZhdD2XRCA4y2yW46J6KAtwxAsKv4U7CaXq/xC86796OeN
tXMbU0LUBqtrb1IvJMHnXEEw9Mrq6mAGphRou9gYmlqxBVBNuC+L0BbAfPrNdDZ201zekdQrQJvR
kXG8RLw9gRVfBHr0IzHwNtwZMdQo10OdMsWdWvpNsOlHp/A/NN2Y5tu865kXu7NPPLTJfFUkpZPK
O27PkOXwihk+0W+7YUbpCsFVpEvWQiDD7xzx5GRpZp03vV+6j8BL5zPQk6Mqqucq92iOGqxw3WjO
XHA62pav66QXTPZ75UFQF9FtAwk4haHTLyUfWBYXanTKpB7t4tHKCzKfgfCaADY4cS+PlaOa4jaY
cvrIctA/gI+GVcOZUYH7be7MaCWV287AyFdBo/DWoMeskq6o8zZGpTG/y3QZNOD0yms7oU0JgG5V
49PvcmKKAncXHaCEAYnMGU01NOEjMOlW/TWqhTQ8F2CMv9VSu/Rh8lg3nXWdJ/wUzqwewnoDCUFw
9CWTVWW9TgZwuZCvDIBAz4X8sjV214p7tboYCuK74GvgRr0W9TSfKXdiaey2FUAigtZIzDz4aijK
OAXAeduxZr26b3upi6+T8lvwHAthMRVufOjPuN2+pCFxsqRLGwuSBKKWWWA2mazCIUgcmVnmNXQb
q7/0mKy6Ny25agVA5H04Z1tvcu1rq2bA1HVtlo8bo6gt9/gS3UtpMeHv0jAoblltyW+kox3KcKDF
IRfZEAajBk8gOIFvpU3s3kPK57rmZeYpx1vVioTkLBxnuvS5a0fsMg0dxMQJZQl6zdKvaSQa3g9J
yBX3I2XNGYuVoGQ8U6aognjOC5ndjeCkKSK7D014NfZ52+3yrG5eGQ6V2eU9zvBL3bm5h9lxKS76
ObOmy2oEz+52YK1hZ+jN2tZmwuEZQAXgm+t+cLPsYtSsrz6wqqEoe9UcxD45kdLZ2G6ejcmcKw4l
+RDEO5GdlqbdlByzxBvpljXb5TxFKw+eFDfYCAZhHZEpnBGSNCm9GcvB/jhVoHrdBfhIb+N1BNse
jNHgg2XeaJp97xRuFveupQHS6Vrgjhg3YN5IMYH1Nvfg/o2GvHJyyMo3nr339SAGSE17sjvLkfGE
+4Ko2r1oodPk3eowG+invuc5wbMKfX1GWcXmXd9lJouw75W/DUUffpJ+X1wB1kkygJx582bZusuu
8lZOOJq9JwooF7VNuxkyj1X3UgH2FRGrAb4m5Hp49kzYB1FdNvlDM2CELRYqAAa8xPG/LkcBCXlt
g8trH2SNy9HFRS8+4hQJ/34oc9tPRJebGgMfSj01AemWZ1bVdx0Udy2wulTkGpo08h6OP3DiymUk
27mOgdcQoutVlEPb7wEcNK2NgTU2ql02pn63nRnj7c2UOlaO99dTqOkWyq9BX0YYlJB83hZxL0bF
tp7dYr62GblKnzKkkUjdG5nbly5a6eraHsLirIG/8PaN7XMeT4FTiM99pnOOEa85/EwrXJwxRMgH
+g26XLkFKR1b9BdBlysQXUz54CRSsxp8ktIqVMJEVdHzebA7P8oGS4cxLvHJAjBZSL3xgEKbtpYx
9pzkaR+YuO1cYkc2oArQ67Oafj7PcVrsrSIcAH+mxdifS7NQ26GU69cbNnUuP5OWBenKrKq489j3
SuWQhvWy8NzCVQ4M8lAj/R1RFEKMQifA2V2Bws2mdNrgK9yatK7oovqlM9+TMQ5LC2RTkfol+JEg
2vnF8MqE8UhA0Hk+6SyDaukiQxuBph9FiXaasZIh002TtN6EzrNvGmhZh8rLnqbURiltGofSAi2s
GQrM3QdQBSTDAMrpbHQoBNXsFkFhG1L11hCVqo1XTNUQY0NRxPihO+xHA30XwKhzyGM3A8Qdtz3u
gC/FpIZ7bhceIB2E4ihWlSI3LUkxf+W03AwY3wyyNnG4Cfl5VTqodk8hAQg+bDwFQs7cSCcxciy9
BKVG/s2pHQUm99AeQIWta2i+t7IzMfdc0G+XSmr4dpoxEg2W3bEkbO1Obxyrgn6IVbcaNN2OQb5q
2k4snAkVWtUWmGfgkQ39xHqRi7OiFkRvutyuVdSIIaUgKimmO1T9JnAAdK1VIYghLds2lFcXfeUT
KDiCWuVjMBvhRHVnIzHtssriCaS+AJKuy3SYk6Bt+rt8nssA3yf37QjyE34RyYDWkFMXZQhClGoG
oWs3AA4UYXK6eXJw9eHIi9kVEdBrgYOqo3Rf80AJXICDi7JWZwS0sQCJk05U1gZUfGrGZZAoxkUV
F3MpniflASXduo39YFiY4SqoHHmuLMXz2CZ8qDZU8GATZKYLrt3OntkWtYWRIUCqZIwiSZaGkfbB
vrZpJXiIts7UpvI2Sy2Z3Ux51UJpL2N1j2lEbsxwIQWfXcjsZFYRB5Zo8qsSPMdOVMmBj/fOXBsf
rGiez6897s1mV3o9Zn5mjJXIqM4nal+kfRmWFy1iif5B8NCpcdIKLy3OqauzNogAqQGSKmp8aD/M
25oUzDtr5NxgjtBxAc1+UQNCBdyvjgyyBDzmktPIQDHaK+OWuF77BWGL0yQKZNkYr5ADFEE8Uut9
gQux2xmobfn7IiNg2myrOgUwC8lhG2mhuwJ3hzBj7CETfJJkyvS5qkA8AGMKrFpDE0x3TBcyTAod
2hAnI3lRblVK9ZTMDJ2KBIUf1SYIulwT5ZJDkYgCrbEQUWn/vO/crttpr6/uLNKABIMqf/7U5D5G
aiDNpyHhqJT3QdWDOfe70oV8DDzUZZa6Hgf7sKJAGmWU4IYCk7vaDH0amiedOe7ThNwW280Jtb21
0l4EUWjVZb81xdRnmNEOZ+f7BJYrM/qKWj+lUTNOIC6aLFfe5p4VpCi+qLaFA8TVGBEtyLWlrIBi
y4sUX6+ZUCI3qClkm84u+FNq5fAghKRQndcugsTI7QoD2XSb62eFSx2MBpJAdcdgpKYEEVA6fJKc
eTPcsDOIqLVb+tDxucLsrm2Di96pyh6D5U1dWDECV2U2E8aZzH6qbeBoqlmKBx9DsSSaDPH7LcK+
4JZayxy8W1VjBgxWzp8cpwDsi0HMBKBbVkGRR7TpBOsYUoykHtkHe+CkTryaVzKZLcxZRnkuzRvo
lEDwl0HC1MGW4Z1KNNcAFGRu0H/s9JS/NKVCyXRm4ENKkLMN3wSb2k+04JgHTlPEUlZpI1tCLgB9
gYxA7RC0uDirviIQPkaTGxLaNQekLzI6aFH0RDr0PJA+uJiFN9YbJ+MVCMkrP78FNXPdPoaFkuBK
zoMOW0lPZZBIyIJvayiLka3KaUm3VjnXAlw3PvAivBEOsLmOxK1XTny+04KDWi/EZXoZEJNl5zkX
5FHSLLAeW+akYD1XpbnB8Ix7O3bacmOWe+RDwcOcbKhl6DbMtb6UlvF01PuThFpv2TZfPZE1t0Yj
ZUSIXVZIhh0q59jTeTrh9YvKXa6DNN05nubjGbhKdX2HmsfwlkkhvlWt8f2kJh1uz8IvHZWE9iie
R7SA0ZG3PDWC7BHKJTZY5jK/RxocTGIGW0urBNw0tk/Du4sA3ib8TKa5VnelBepCfMW81NM2KJhV
PrqiFn0dtc6UOYixXeX0N7kgFU4laa1OyhgBEH4TWGnwsVbj/DgEOF6bqhK+2erWrbpk6H3/Keu4
efCQCqqYIQt1E3sWDcNW4hNQJ/3IoJBFbHMxzgjaoZM0Iw3BaS2w6SwNhfNx43h9/qbkQkjXNmx+
HmWnX7nscxM3IW4d7FPiIsYkEkPybg0W9wguQ1z4NM3zbQ0sD2YcRI2ZuEp1iIDn2nE/NoVrfTQc
3hvOtrLqXRhUes8FJsdBVjBa18JzqxrvoaXQMkek/prptIHcMcvLp9avIBjS9xCjxFR24cbUmcMn
f9SkvXVKOqTIvDAL2H7VBRK5h6pGk+wLnu1kb4D/ltMmHxF6R+Wo6WPeKmj1NQZN0IjIADqfqVsb
s808iMdf1IH2H0DyrMfdiFBQQNwc1YTwjqCcwS9EQFiQ0KAk3sYxnbVDQVa+QNoeam4D5QhWgl6n
PhLlcjSAG9sIyJseHIixki0yBdON/t4f5opGEvFmFxF7nB/mmegvGQ2hrw2Mv/3EJp9eiQkfArGx
HldFMVDzcSiU1eFwWNLfYMchdkD5FDwiTLdOE4F4GOpxKA+3fSIVz6qd7Fpg7WhlxEsdGoyVEnRp
gUjw+WDHug+6c1c0etxMeRgA+A7hKzsadKOfyZCr4nLwG7tHGYQFCpyJfppiQN3SH1RXFw2uaTZe
C7urw43TSFA5qlmOH+a+sMvdLAzkZAZDQD+Nsp+LpWoWtNiGA90HweAb1CJQeI58YtnyuikgwhQX
rKLBpant7Eko1qRJQdu2jwK/BsisobWAD0WwG3UjXWK3iquLotbjmAQz4R8R8k0IQDEh2MQqBb1t
JIegzGLlibqK/N4GR0XJQh3ERnvqJWjAXw0p89CgzhPYJdROcVe3IOyo4A6bMcxsyKvUYZZUGbfK
uNRF9UUOcDNRN3kIs0FpUj0SyeYbiIWMb6qWM075WKj+fGiNecW+zNyNS5FqfpunUsidhdiYnKcY
vbMj3c85+tNG2dWeKd2LHUhjcHNKEDa7W2S9lvWlrr25hLwoL+VGWf38dZQF/I6uc/u2SouhOSvJ
rD67HlUImkyhoJ7gzuVE0isysdGp7/NJezhfUk98N4AKnOlrq2XTIooxO3bSzMhUX1A44PUXi1Nj
g/za7vpdl7UoU0WSI1d/KBHGSVx8g0PJU+VZRX6PpmLgQaKsnUuc09y3qu5D5VZ+GPt0RMNFlkOx
QF/o8G0YSzKB7Hos4aedFNlyUCJfKQJaXJYzS998aepvCG71Z7At5s4ns3B9f+Mjou8tgF8u5lxp
49hnUwdm4vs8z1q5cyrW5w+0R7MaVQDJwdXQfxDlxBSSiN4GHgtbwxUtgl1OBNIiP0/SFoP8eM5f
utq+lODZE433DWinMsnb4FVUzviZh6zb1CwLdzQYzrsl5CQtqHtrjG6U9uB4LxnzpvziP1ocpbQU
IbCritgiMV1BbgkVbrfxHb6AtFoPNUNOuv4zyhI+UpkAJdid0w3+zX+wZkyVQvqHBF1k0E4GMNqg
UcT1Tahd+x6ZmV3gROcIT6eBdbdt2Iy4Y6QuH9+vC69L0GxRnEGxFvrcQAL+RC8mQuNjZ1KCBIQD
JoESZQyu9TDpLDL+YnEYiSH6LughAUsAzbVw1UbwR3cE1eGQRjYpyiugo8bE66dTU6frEjSsoCUC
GtsFzAJEzap431Hf65uck0h7gTpHEiQuAWw5JSG6HkOAMDRmIZGgIzhHo9FZk0UFBrkAMmjAWNrC
Q1BT4taJUuMJuQm6croueo9dD4GFnKLMJHlkuPC+cTVwvvv1F2hb/9Tu8UBnuWpSGz/1bELwAhEo
63jogxBE6J2FM0H+bFf8EuzqqnhRTdd8698FXS3grPtevb31V8/t+i//LyKvFoDef/4L2vQT8upM
vBbPP4Culr//J+gqDH7HzNyiiOc64AwDjcO/QFeU/Y6fAQfC0BPwQDhlf4GuXP/3hXqOop+Kqrv3
/R/9ibmiv6Opgf+5yNNiKByN+V+BXP14Gsj/4+zKmiVFtfUvMgIRUV8z03RPtWue+sXoqu5WxFkQ
8dffLzvuPac2XVl5m9eKbjaJLFis9Q3w6MKWuGgfvGzZZVSsfMERnau4buvDvlv7uaZ8u0EbuDK8
a7sKNpu0ZuuTvJ6neX5nON4jHyrcnn/9sMw/gVRdgvW/CIz/TN+FlGTdLlMtS56jCbrsb8ewy8ih
jhqUJ8BT7ih6GZMqz7/+Y9d+jNMaW6B215gKamzbEqV4fJGoQoUFngI3oLWXcX72Y5wTKckmMjaZ
5bkOAV4PQ8O69wbqyvzJorKzFUGyczyw7DS+8/tBThduTMkI+Bv+4NqixP4w1LrUKBPrWtxqxF35
RZeV/AEUAMFBQ5SO4tzIBdckt1FJjyMKufVTLOuGvgq11Ehal6m3yYG0LJzOpK/X+QYcyDmF/7s/
EI0/TmBMukXGi41z1BTXCVlFWqAj+dcoIeEH/WlwgdA+sEnwNBh05XJNhwEIw6BKaXdDLurapnGA
Jm1luxW0YyxBSuNjNA+waTPixu+7NrhzUw6IVANtlji3dkm+kMGik7Dq5oYU7LXRnbMBzoiCL9Ec
5yjTiD8JTvunHjfyLV35K8NHzoU0BCYepzqO8xaJ+ifQNyBHWe6J38njgiznFn3IkeLpo4Zg33Oy
Bet8AppjuKWxd236zmlAtypMbdvgNBhQBDhaDlm9wzQhlE6/js4rZ9vfXKIfggdvMBM3ukqKrl2m
8l3SdZP+FE17Rh7AycuStxb9D37/6z927dc4Zw9tbICizhgUEHJJOCDZS60+dUoFf/mN7xw1S0o0
MVucFvsQdjnc6YL5sAm5zDdyx5dp6n8CPbr8rh8WKxskazW1ZTEE6d6dzQwcY94aG4rTJGqWef4Z
5zyJ2FCmeBwlhVKaqrsetVSC3nvYbjk0b83mF9eRc2hMwzqVEZqxxUjl/kHOtn7dJzz78OtvcW2t
nFMD5fk0NMhFChpsIm8X9LOfKmaH6bOMU/nvsvn/fhHn9KhTGDngGZ8Wc8vsPYyfyGu8k+db0kNX
NqwLxh2g7EywOLzQyQRWM2k29pXvaCr+eo2uDe8gbvSaDBcHTl6sLb6AaqsuZzoAdcdveOfw0AJW
5i185wu2rBLfAE/w4LAQi/KP3x9w4llmQTxlG1Y/C7upvx/DuDegCye7uQFsvLZATkAn1KLTEmy8
yJZafErgq/RmE9V0y3zo2vBOoCV2RrkfdoLFGDEl7tQebTApk50hfiHmAkBBSpy4onNSSFQw2P3S
ASV3aFDtuXU3X3bKT7I514jXVk1FOoDOYGVj4c7UoMyevAHKeuUPlQJ8KN8qavsvbZdGv+m+Mrf0
L6/lPC4IH42CMhl2g6OwTdvxoQ6Ap0VmL+GUmafKNFCp6xVgUUdR87E7o1lXoUTJTDS8X4ni2m+B
3YevLXkAq2rY1HdJoE+RMAnKVm10Y387Ijn/OV7+ZiH9cOCjdrOJiU5ZEZF9HvI9LFdIrZT73t6N
EBuwr6ulG/4aA2a6O7YDXfK8RRHtXwEkljZfUknjfweP/s9MXP+maFzjUUkLHERJ2dFEyXJA3Ujc
uHGuBAK5/PsPvzPt6Y6q/AQimoLej4yA7OIyYTeW8croLvsl7Zt4HAxA6yCZLqiS79mf47aZyW/y
oXMKtXPEQ7s1STEHoykqFTJI3kVp9YfXIfc3+u+HtdHhzNOmqVhRjVv6NcbN/IxyVOd3BYTOykOj
tG9g3ZLBWROvsAvmpAMoXcx2uREhV04Il/u3iMnGFIiRQllT0vuUzTP5tqFrOJ9qWhOI5QuNLhrd
+Vh9hw4M7HT81o2+3FOR6VsEwMwLnsKzBnJg9IJX1CzwvH1cIPCOWjSctWbobkxxmHPYe5x2DoVr
v+k7mQUvM9IDSrkXi64U2gdJgy4zrIC9RnfJHMD71sGGNLtoqOiOVIXNqbTDLQTzlYAjl73ww5bF
i22Anh6M7SjevIC3hJ/7it1Kgq8N7mQVIR/RZm2rvagSq15pANaQWgB61PjtGxdKXjdajdGMkw4t
8eyerptEKyxlhd/CRy+XpiHBTEy57MUUivYMy/bquMZsP/969CtJL3H2fF/GwK6EsCA1Qfwnnp1y
PTMlx75QBgiAX/+Na+vvJNbRmqx9A7BMEWHzv8vU0OQhJN79nuPE2faqRypkdm6KATVtAFVjfWrQ
NvaaO5gqL1c/VB08GnZYkldLyx4hcpC8GrfWa+o0c3Y9LuoS0ruRKqahKUMQgymEVms4QXidCNSV
4I1LoLVhlhbnYy+2B4kWz5MGFttrY0Kc+OXSoD4arKFu1HnW6AO+jwxJ29fxnKKf5bNvwC98+Qdk
KNapWumGlFDvRznGX21200fq55sShNqXg8dNIEHYKFc0zesLggWGbFOW3RLfuDa6E7TR2DBaNumK
lQ++zhT5XZ9tpedndWIWJDBg7hf+v1MHvAqw8JX7Tt2N1jgtdVqHa54ZFI2BqKeHxX9hnGiVZB3L
dsHoG8Am6JYDwAt2x7/jQ/1fzgnR5JcftWZxCgQ2weiM/jkJ1p4rUflVtmjqRKvcujYVgBXm2a67
ok0ygGIl/3f9t/9O3bmkNhUlZWvlmsdwuT9s4QqDwBEQNa9Qcrt6wN7TfgDcOe9XtNhNLf7UzR76
xWnqxOmyz2ocaqPzTtaQ+mfx12BdqOfgTpyi4T9HFsjiPJlIf1o28fuib2olXwnT1AnTacm2Btmk
hq1yVoOMKmBYMdNb2mTXRnfiNEHnvBJBhqkDnPdqQXvkTZlU7Q3timujO3G6aUZ7tDN1sYfoOAJN
Ci7uKVABFJ/99owTqnTasg62amthWdcD9hKNcQEIg/ruNbzbeA1FCR7J1uFmLZcWWilLeFpkY71e
KXi9vjwJNJwno8rGulBZ9FvY0LcLi976TdyN1MU2nbWBKkQdPON4/Gpp4le+g2Dwy2lnQnRJ2Ceq
aEydnnQdfxgkMJh+E3fitJdLMGep1kUglDhCg+8poRPxi9PEiVO0bw0ApCk0G9rtD2HDzzTubhil
XNnpropxKkwV4L62BYZdFEg5S80PQN9XXk8bmjhxulaxBrFsVgXUm8kXpnAOHBaxhzdS7GvTdwJV
T4CgtuWgi26Y99OwJd9qMOo8l90J0jIVUwLYki5iO9tj142YurzVeb0yc1eVO+s5E2PQqQJSKNmr
dKnCV21Qjp+9tqPL3qSKqlnNAtuxhp9W1JkvSXpL7ePazJ0Y3dmQwZkOdqgzaIgHWGp+baf0jd+8
nRhlhm1GRBg7aJYPTNtXMVtuCCVfm7YTofCSKCsVVSonZRBAWqx8gjed3xsbYKKXZ0sYjiNQfvSC
8M1edzb5ms629TtaXBmxoEaePg9Yk7bu3w7VcC67W6zVa2viRCcbjY021NTzYV/vZkMfWex3g3In
MEcbKz6AFFrwrnoCpKzo59KrzQrC5cu1FhC5BIIakx67j/uqodH1yWvzxU6G24KqB8ggPiKr5bd5
y96mO/c7p2L3ypxWuVnDVWGXJvywW0WLRkfLyW/iTkRGfbn1jciAjASk7EB7eZeV2Re/sZ2IlK1Y
LkJ9QR4LZLcB4b+zLPK82FwbBmzsaWoJruRa8O0QLyw4QbZs9QscVzwkBQ1asXgN8om/n4dTikqw
35pEL3dgXdUTm2qrCp0CzGGiBfJ6E//gN7gTkwb9dyiplEse1uOdadHbn6JGee4UJyxnrYkMWgye
tvGbSI/QIrSz56o4cQkomSVTmkGsv4vexBh706vn2C6oKzSwVoq2EKVXGpEnnVbNw8Q27rcqLqQL
zKi1RT6LjRLvHMjp5mPLa78Ey9WW2TLNjIT5FKD6VjVHwko+nCgyIOF3tLiaPKPpWIl+hyoqNgIX
v35GAf+j11aEwtqLyjEIqmQGfSzINUiUIIBKcYigBOyXGjL2cvS5XhPUdDdMfNve6IE8bOvkGaGu
WkfTAYWb1NFSpDJ61QJwmANsTD1X3IlQDRQ6z/SqCjK2b1nQHqF04JekMDc+46C3VdQtBYUm0tF0
MIYJWfOX3+d0AtSiKr+AcwiyXsu/Vsv2IJL4vdfQLrBqm1UpUzBRCxu2IKgOyXTuu8YPGfEP9boh
NsCCA74Dtj7ZT/0+PCfR4tf2h1Dey20IZgpkN0IzFwPgL+0BnO3gMYDz4Tu/lXHuTxOA9jExjS+6
2j8WZHDbkn7zG9oJT1D9FxhuDUshefVuG8d70nV++9DFNq1lKsHUZXOxr1OdrwamaLBy/e43b+f6
FDsrl3mTS5FBtkIy+9ylt9LOy0//JwICGsYvP6YJUA9eR9CBajBm9WFOePMKOlHbwTRU26Pf/J0g
jWW/9XKI56IV0W/QAPkcgL7vN7QTohsQjyAZlTPif13uQBAHa35lfu0uSNy+XJ2K1rGYI4qJs/Bz
t4J7woLxk9fMXd2vGuYPcib1UsRUMJPvkYYwV5+2tfS7pF2VIFZXVarTFltyC94KcK7E5PkWp06M
tiKe8GDG0KXN3ioiXpcR92tDUSdG29SW3QSVliIqO1oEKVVvw8oIL6QvdfGaNFlJvArsxJLAK8XO
UwHhOT/AGJynXu6WDjIj8M+t56JfR1BtoSk0merfCZL9pyTvYqHUzLRmGZYcx+PjauljG29+MeSi
oDJTtbqZqrlISjjIJTs0lGfh2TdzkU4ZdgkBEX4uwmF9E4XTE5hvfvN20UswgVGgpAVTscDoS4Tz
21becvVjPz8WXeRSubEOmrLNXHCsDLTfKnOYYO3rdx66iB4VNVPQDNmEvk09QcJIvtVB9tHrWHHh
PITgndXHZCoqEYFVblCoyDUJuN/r1oXzNE0GVFpjETeZ7SBEwvm7VpDd84tePscPyIu1AdsYWLup
2DMYPEA15hk3qWf33IXy6KBPhxgyL8UyZIyAiJlaCa13aApLvxqOi19IJLQguJrHAi6z70W1vDVS
vff6rMS5QqvSQoutraYi6bPf+sHAIxf8vIPX4H/r8v+w7IAVk6zawGiFqAs0T3oU/YqyZKBY+43v
TN5KrdO5K8cC9mdyOq5m7P7SWQJjTr/xnSQg7ChhJgvGYq7tcuoq3kCUrI7PXqO7YKMk2baUQOW+
0C2nR8KBh4/wavebuws2Ui3Qdwu4rQXURqCTEO5U/i7t1lee4zvZOvjLfDYb1gY8yuEgVPdxa0O/
u9rFGrV0MF2QaKx7n453diHL2bRDfee37k4msEZQ3R5bMxZNCXkSMpTVHQRZRum5MM5ZA2t4MIgt
PmvWl9NyTnQasUNcDvyWrcWVO4Q46QCaiHKA+wJWPlrM/TynH2vICPrVAlyg0YSSeRpAnqOI5ib9
LUFT4U5Dmsdr6SFq+fIcVuAL2z2KhwI7PjtwQF+gzxXc8l/6+cKAU/ly9NkG6NG3GD1erYalzfgg
+1sopr/NU//5oAldmNEkNkB9UzpAYEdW5QHd4gZBm4hNHi/sf3nXjda8193S3kcQ2eKFgvBK/AEU
t2R6A+viZX6fJR2/k+hLDneN7Bk/JK1AMb7aIK0Mz0TWTPNHM9FAQ3lx6uXvQw1ltyNHYklPYYxa
e56MetOnNkSV7MjRpd7uIUKTNgVNtprB5K0x9hgSVBO+BEDH2jM0SpfkFCUbxjStUPu5mrJ6AduO
7vrcUbrtp2Xtov43EPVZ+UYxHjTfFnDQpyLdabYW84bfC5ndPc7BPo9TeDJRSE1wm1SQIA2HKnvi
MJvFlKEU8B5gFUiyUz7fj2KZ94IMWWrPBu6w7LRCsCvOIcjJUMJu6xVGgy2U55DPZpCPSmcRQfdt
EHP4aPqyye4hBq1YsWO1zTGO5HoP5YvuWUINpCuAomygvFrO5f6+DZsh8cpC/iGFPnfVuq7jOhQy
rfSnOZ121FD7VHkdDaELrpl6oYDOz4YiQy3vAAmAJygB+XFuQtcCCWpwITRzx6Gww1h2p4GYptgg
EueXXIYuuibsRbgHUTMWvOpi6L4sEKw7JEEsp5PPuQyz+5fhqzpIWQW1Ggr0B/4yIwMvf/EDo/9D
gnvUZl4nmwxFTTLAd9SSbO0xyhr6l9/cnTN5jeE/tWo6Fu2U7ZD0GaYIrc2UUr8WOFjhLxen25iG
DmQ0FBySnahHBgdaRbdMDq4dnM7KR6y0eOK0Y1Hz7s+SyfdlIvwiykUgrugRbi3FvGNdFkvWwsE8
9LqqYD7yckniFZipELXNAoDW7VAGGdSp2nDwi1Uw7F88GWZSRfAjDMeiok1z2OT0F2/mD167xRW5
aC6+I31ChkJbPUIpdBN3Q6Ru+SBc+5pO1lpzQXRP+VJUs2RPDC8r8Dq0+uo199RZFzP2bQixbyQI
JGQHDaGqXAjhmSC4ms1jAnWmvcIVjh7NfASijEPzzpDCb+7OyhgCqnQs+gFE17aFHt8aK4hRzdwP
Ix+6aK+l6SsAmQZs9l4nMOSMCMQtrfUqBYcu2ivZoBzUQSKrQClruy9ZqYuEqFuS8Vd2TeLk8zRq
dSYuZ0Ajuuq4mKmC9hCUnb1W3oV8hTMsPje8k4vA9tGfNdDmf+6d7vyQn2HiHGAQeenh+SHHIubJ
GtzLrA+PpDQmvtE7vMKrC13gF+imZcnbtC/2NoxmSMSKdTiWSU9HGFQMwQcQzp6DIGubE7I4mR2r
DI+6cx3E8eD39V3VdJPAJwoyjX0B2ergW9eY6PscIPj8vo9zloIFzIlukN0aO9XpMegayFt0dT+2
Xo9deB+8PE45iSDsNl0u4FKF5WMnKjDD7GTVLWeUa/vXqQXsRM/g00L/OYpCISFK2xh2aCT0hD23
sHN48AVafD3FH7CaAhS968/gBnz3Wn4Xg9aqzqpM730BEcDluFXQGFex58RdCFo17eGyyKQrVsJg
bS4fKF28HurQ23/5VbsgIJWBPkmh2LocIXSHRobZ3/ktipPyqLqdq9CsfVHqOc11TeF/GQvPjNAF
ii0Ng7BXH3YFkv7nZN0f26m6oeVyZSu6OLFqQ5+Rz0NfLButH8J2TqEAOxi/S4w7kWQkF+kqo66I
ZApp3CZNp4c60X199Ft2J5BYtg0R76G5mMR9c5yy9E4yuE/5De4EERThKwjyir7IWG2elrljx0Q1
69tfj3457n/yRndxYxdXqdVAoLRo4VKNxIosVZa3BML/OUfu3Psl+y6GLLW8THlUDQXRkRoPdaya
y+Yn2XD69e+4soHif4SVWKY1g8ksyFLvtSLvqrD0O+hjJ6ggLqFSMmPuqFLFJwFNeriJQGLOb+LO
PdxjMwYSqMA8TOby3WqD8X1fx73fHeLCyFrRh5rQpb2ckunbsYviQok49Vx05wocUV2AynnfohmO
qsQwpW8DVgnPhXGCVlvVW21FC4QAJJyOIB9OX/c2G1bP8Z2ghSBNWY5qbot9Tr6hdvQKzhOf/b6p
E7JsJehWgyEI4ucA6VTIu65/mmjya26GLqBMoI7Q1+Vl2ce0RMFxSe87SOr6bXcXUDbQRm/7jMmX
FVR/45COB6iceN4hLqQs43ti4wX1t9Co0J56ATzCESq1zS0r3CsHgQspS1dTjshs2yKsuT2lFSFv
BvD53nl9WRdVZrlAHcFMwakKq214aEhInikd4e3w6/GjK+exCyzjEHrcONfYOlzH3esJWpaQKZfr
NJ/xENP0DGNOvpymGNZGT4HFq+BpTJqp+0rDiJ01dHvvExbYGLKFpYZCgQ2kfN318UaPHdwRxBGq
xOX+bSit0Od+xJ171HGzfY86xh7XsVEPVtTrOSq1wRDQwKhhoijY/qEOwW95Ky86FR96kY7LCQ82
aHeTbjbHmgD5+dyMdbCf8F8v4lVEy2H1S/VcQBxwjRO9EJLzqgyb5zWT2RMVtPK8YJlz0AxwPBkY
WWVBN/Inp9PbLKze/PpzXtuMzhmDt6aF8LWRRbQDZ9tSdk8H2E78evDL/fOTq5s5p4zWQVftyyaL
aYRWx/287C0cQSxQDyeDHL66h7deW/vVMFyQXDhlMWdrLItgDHjOpGnP+9hWH3/9U66sk6s+VttS
440YyWIdWH0Kyv2zauBS8uvBr4SUC5ILSSW0nLUseKvFe6Cq2esUVjK/wyE0uNGkufYnnBSBwImn
ouMk82WLJD/VaponcVhnFNvvhQGj7caj+son//vU+KE7DHhCpVfeVnkF4yoJiyeI7EO9vs1Ft6cU
euS+bScXRFfVqJ2Uc4tF62kAoBv/jIPI8wKLnLwhgGgHCgG9LEJ00GGyfVZReOOAvvYlnGBOImA5
d3BwT1CHTdR91i7xeUgz9M95tbbEC10QXhRIfwRHxBibC5EEkLqAkCC47tUXmMz5UVvDyAnsBX4w
Ak4qTZHAHfgMzHV6KOvQ87HiAulWgVJkpMO6ECxl53G13SnNhN87zkXSET6GcHhpyxM0sx9IGR3Y
wP3W3MXQ2QhS2IPC0JCRz0tY5nSC+r0PXQydhRCaWDJZnqSgj0kcPE7cs4rnYugAKyQJ9kp5Ghsz
PTQLJMDhMfb+1yfblWPThdCVMfxybBRgs4fVksPHlsGdp2V+bwcXQ0cyCa13ApX5RCzjI1Cvn6fK
+onDhi6GruJJFaxUC9j/0vasM9Xfkan1g6LCof1lfAZ2Q2Ovm0UBQ8PpNNbpU5DM/85q+v/gfxBC
fzn41hD4MkRDdlIdE9uZUvNxnGF547fsLpSuHjI1tazPTv06oXc7FM08+F3iLpTO1ttWdRUSqVbB
XqXXMPja2/jGyXtlM7pIuhXo/B0MPwTRArsYoMaOI4eisNdOd6F0OwTDllWNAqylzh77ahymQzn3
mR8gDR6bL79p1llwLmScgWg17PSQtuX8OGxS+PEgIQv/cnzN+7JPpig7dXBp3ORboABurMzfQ/wk
DXSxdAzuZRB4quoitEG0PhLRxSAYVdDy/AC1oaEQcbZHsOxcuzjnqK6Z46RkvEIhc+T2POmMTPk+
hhX9vUtiuhZlGonErwLvovD2uDaT0uuS9z2HO5XU0JhgpZ+OQugC8dpMRTv8qpdcJNt8jksFxeJA
eraPXVhPZGi0w4BoySPT1cBwqA8gbG43vtrPgwUmwM5+MBNEeBK75HAvgG0nkfMxkX6nH3FBPbHU
PIgmrPoOm/WDUfYvMtd+7KTQBShuAUxBCVWXF/Csqnu4zqQ6rxe59Ce/UHfO7l4IxdOwTk4bHI1w
59hG98c6hsu133Py74bVj0m0knq/WGHkeqhHmFIwcxoz5lfedxGKyMJh/Rl1Og8vcmiwbwP5niVe
kPnQBSiOycqWUmHwVUOOu13YdPF284M/hsQpobJaQ+AAnmc5bcLxGMkQNiR9+83rq7r4RHgip4RE
pcpXmNwd0iAAJ29jxO/OdDUlK8CHCQsilQ8AS8HkZ66e2yRSn/zm7hzezIwjHDEmlQcZWk1M7lUu
bOy5MM5bSMwmHNBbVzlkR+mbvtvkN072xCuzhfv3y3Mm2MduKttI5xXYM6fM1PURwevXvIdr+svR
d9AgSrEisUpG+m3povddTf3o1cQV+ao7lJSHkelcwHTusI20zMsSMLpff9KfPxNhef1y5m0oJyqH
KD3Dcy1e39S6E93ZctrOZzaPuAV//WeuHfPOxy3XCC4iDX5ETNPgtNK4OvYbfKT8Rqcvf8RYl4lS
HKNXVS9OKcA2x2ywf/gN7hzDssHlDTzjnI/baI+im5rT0pVepyTJnBQ6GxlRXRzP+Sr1eu7qlB4g
YLx7HZPEVfuyXcT5Pps5V/XensNFftzDJvb7pC4gca/hHDWg1pOPaZ3AKWtrjoCk+sHniYtI7BOb
qCQtxxy2ivOx2eGUHo3WT7mJuHjEkrF2Dhs+5kJN9XGPu/aYQrn+5LVjXDCiDi1KznOVnpumh+ka
GbdPDelvSclfCaX08u8/3NplZEyoAVbO4zkEH+VyO40UDpx+c3cClYUhytU2y84sQOl8Db4Pbf/B
b2gnSiVepyX8M5IzdL5K2N3tgMmqelu80ILEhX+F7RANO5mzcwzLK8Acm43XTzxs+9QvVlMnVscl
1Uj5xuycwWIc5qwPLfG7tokL/oIQ16QsxdAdQ7J6QSz0fshYeGO93C7wZxBlnUzZeb9IH8H5mx1Z
nRq/7eIivxrS1mq3AztBheuun8c3MJK6cTNd2ecu7IvEgP1EsKc7ccAfYM/5BP/vt1478R+QL8gI
1XPUsxPlugsLNrbgXdem0x/9xndCtB/DqWn1kJzZEG6QUGcLe7hQ9W7pCV6Sln++dImr9yUCeFOm
MGg+d2Ow3KlyXbvnJSFVlYOnmpT3Vbeb+pXay//H4/pvZ6ef/VEnfBNLyx62mi3eOJvpt2PYipbC
dV4i6tpzXW6yPUxDB7sa2AlOuNu3xs59cj+0MNrsznhYN7KDWa1c7T3sUIPy9ygygN31BNhqeYga
uxtzQJIzTk/wA0zHV+tSmpDfbwFLJnmY97YKxIFE8BGuDrNKRiRCA8enO8TZNFS/j3Pd6fDAZCK6
e3gUQjL5ZPGghxOynVa4v0sL4+j3kJAzq4BfKyx+IJVtxbZc7Pt0AI/VzEIaXt6Fo+SQvu9Qs4RT
KngFrcYEl2ToP460Q9bbJE36Vzd2+Gd4LLP1xIE7jw4aKyRhOmmoKHarN7guSRIt/e8DiraJPmwz
3u7mEKe8qr/2gsnse1dpGP2AyLkP8BGH2ldjv1xgdHfj3sEBvodo1HI0RiyhPCUgTpb5jpYNzQNa
wgy2TLHTsuPKjY27E133mDyG6cqzs4j13oFfNQ32Di4BsHPl48pfNUSL9EREZCI4qPMJWVjapae0
gwDuYYMD8tQDv9kMdXVSGR6HyREVkq0aMDP4GSYHuNYl4I2soihZgrQRZwnv9AO+1lCLw5wis4PN
b9B2cJDs6W+T6vjJ2H1Lvmux2+g8zkMsn/eZpvxTPdEEvtuqjKKnvaxTDRvMHRwVds6MDqGIsPNE
t6/A0EjxvUYhRkyuIjv8os/wqB+RjXVk2OWd5dFmvk0pDEPh+bqiGHyfgIGUfQi3ZFvsse0ZnMSq
NLjIQLa67U0AFssO0BYUdBK96tziWw7DPY1RSKP3XPYpjOS5zM5c1v1x4JvpZjy9bQDLdWSW6/JI
9CJzM+OMeuZDpZsP20arPsV2GKg+N1G8bMehqhmFSmxt2xOqEHX6NVWwQn3Mth1lGlhaavgem1Gh
mH/I0jihyKCUiqLoCBe4qHkbynTmZwisyO2xpyZEVZsoaKvtaDOrtQLdktiFK2AtOUTWSKu/0TYA
Z2ZeEza+h6VpmJ7qcombb3j7pC2CpmPDelqaeFiepYZB9AfAs6bu3NgENKFsIEP8sMNJWj6FtZH7
H6JvB81ObA4G9jwhaOu8H2tL70dYWU+f66BLCcXxJmEbfkg6lo3PRCkZfmNNWab2UFZZVxXGwIb1
gcyCDV8aw218hG48ARu9MlGYQdo55u33UplKVgc5yfRbHPFp/Ax2+V4f0V3C3QU0/WBfAce6pPif
h4B9H5p53e87Olr7Qe7wnjyOMILuvjcM2/yuknR/VhmpzoROafMa7qcJz0kqxvrdJOttf2MAo6cB
OtHQDUhPFyVifr8YBRNmic5N/djwKbLFMDRtWcA7PJwf9ZQl9NgwmDV+TTll2R+hkeUzKOTBA9pI
+3cQCLpDY+LqVEEgKDhtYk/NAzwk1v0O4kHRlzYTLDuNLRiDbxP4x/fPYVWK8N4MQts8mGq4wWd2
JrxI+CbJZ8JLWb6rpwy2vqNVATQRG5LB9T7r+LI+rPsSz68WsityH418bD/CuKMcXus4S+ozqeWQ
nNTWrDg7TZzO9Rn46XB+NWUr/95CE6A/lqgvmdf1RmYcJfWwmZzHg5qrE0G3an2UDQSOz2WlR5AY
gmStPtTpkrH7bhxHflBlMPNvdZ0147HqF6maQ9qHJYH3EIu2+6XtFnVShpLgpJaehoe+3c34NVIZ
ZnCKSRVCznDDLERQLfOh2YKlz/uLJM8Bgna7fJ4MiGl5PM7mN0qsgYkynnfQ5YSdAn+FdKn6s0QI
J8emrWl35B2MhD/bKYpjCBx1HSTPDpHcd3FvFNimHyz86eYSxvMq2XDe76OBv26jcE2bAyre6/Jd
hkpV79Z6zx7hZTHjVpCQrMnetRjq8jVHpec8zjjanXlvaBcfQKTs46LNwkzm61pFrT1UoUr3R7Mt
FQqNG+ylsjtSWiSKoLPV9f0Cq7XgsM9CBO95LGd6qhnXAdxQ1zA7JXbfm08z2aPmblW7yQrdDUF5
mgwt7VMEB683JFwa8R7FXmrlQbStys6Qjq/UQybxjHm2KKKkZyYFLj1VlvEEODart6euIo08Dvsc
qiMb5yQAeWFe4O8LCt2+hO8UkR0YGT1T6o3YSPI/nF1Zk604evwrE/1kPzAGCQQ4PBNhsZx9qe3U
8kLUyg4CCQT8eudp99g95b7djo6+0XHrVtVZOEL6vsz8Msm6BW9cHFvY3eUdH2cbKTowF0fece9b
G0QaS3VyZGc0rySfvGrPKiqx0JqsrrIPWnkLlkMN3zYZtamXjzHe2VRETl3a8oGVY5ZsZZoXdIOJ
VFYdhp4geCvCnlSxEHlJNPlEdDEyo7FMC2ct2zxNIUHGsAsWCtJWCwS2q1msRVFTSHsJpL5mJAWi
D/mo5obcNYbvbce68i8eKYEOwibdSe5tK6uML0jt766i1zWsVMgcq7l37yD/nL5a2Zk6tAwcgMFY
NOWXwJTXpcYYhrNm2J4tPvpdOa8t3TyWvV2EsEPOb9HVwCNpMQ0EElb9UruBPxEs/dpE6MFxFNMY
CIli7VwS0IZxqgwS6iIPCVw9b5jbjPpQLWS2wzwvpHNX+51nxFlriCCbWoKEd2ViGdS6Qmq6s8iX
viBoy7wCRiqBQi94KBTmPs+ZDTfFEDKnZKfxD4clrdIwR+0EbIGUdAoLu5+fyr5PEWuNAaJ5D0tA
+pr1/cTtgh2yujQ3o5QGXWHOVtBNBwXWGmnf9t1i1TCDyXzc9fcmaMCZ+8QYsR4qJyAE577pF3kT
YteR3RER4140en4TDGayF4VRP8Czdzy5A7b40KlqGuZd+76YWcfnOslfkE9S7G09w+1cS+Dn65L1
CL/mSk3tHJq9Q9VjZ6UYH0WhtTiwL1RwHIRXX4l1wFtt2PcEeSskzLWwmndvpNjvDUxI7UQhISov
IBpOdz5V0/gFfY3KuQ+WdQlNg4zOznPVMn24Ta3jdFSQLiNu2WMnr1MsC7rJyMRNVmEzfKFtnfBe
GoJmQV3OAxxVktSuWl72rki3iLpWfQjNkRpWWrL6oGsUg1+Ncs9ULbUVNoWV1rhUGUbTK9/okjMR
IpliCCOb5haaNVXcwYSA7TMzT8ZV3c3zfHThgiDCfgIxv7FhlTPyeiCacDp1XfY0NH1qvuQZHU8F
Jd1Z9P2ScQ0LdjkCsV4m9t5aeWfdKQQyGk8UVJjxaDPspLBtUsrBFK1dMWcO3LwfSZAKJNBus3zp
g64bXLBTbBiSwF2cMfbUgGBhNCeLOGhoYs4+Dlu356OuIbVKnSPx6yaYXSQm9glkedi/B24UQwL5
cTYEpF/caGJ+vpnrHCHQzXONRDHuTrneaOjoirZ5hBoPId60tQOS2SWDuYlGXELf+hWOLwx0eUVi
wqRtmMO0sgUqeykQBTj61j5vlDGHWZ+Za0dDfzsnIEXthqnIwtxvUFV9x3PqwIChZ80Dqt4XVjqn
wUIwg6Vwi9rzVYldkwn1J3tKc/8wUj9oOwt3BkKtV1mJbPtgKQpQDYZp31m17jbIGCt7bhUVXZW2
8IMBg4RnaVbe1ijcpg/MtD2iz1AjksRdh434zMy6O4qsyzC+bsEKNhZ+UbUHWgtt4KyAU8HOZykN
i7ZTU+xYuT2erMbsYegM4t6/t71GZ/FYIb7o3JGMPnkS0TuhtBNgS15uKHacG5G4sdkXmpxAaNLm
Viq2nBy7qqyVqNrWmLi8wheNjR0XMxHQQHqr0RLoTZYm9XcJtkwxBZ5tp+cZyiojmBju3lu56A4D
95irJjqATWZSBq5v5eJUSmCYuHhp1UV0xtx2FWMW14q8hDZN2JsJEYGVZ5V1sAdxTQpm8lpce5Du
Zmnge6NDwnroTGvAg2BmvKmVGxVeBWsuvtQYQLwXGOWll1Sydt83A8r6IEsLI7AKWA9i6XrTyF3N
sEmQAR4V65RpgaLSnUz0gqkCkwufgF4jp4jahtrkeDHmzdDixgyIw7qwnLOhWZUTzpNnx+z1GBO3
rCzkcfUw17PsnHrh7FbZO4LMUy6ptcSDN0xPTZNkBC2PkxTyOECthx2vR0mfb2kuNLj/ZD558zV4
d+kXupOeV5qRh/ShCeUbSt2wX2zqXHQ1GummZI2j7ocqscbbph+sAEROR17mKtFj4Ey5EYoye/Cn
YeCjMD7nEnNWLXhZ3k9Fts6UgEGKjbl+FHs0WBblC+6iIe8g+y0Ro22SNSmJXk3t4Ee6dumupL7/
WKGgCqa5eEthZH2yAGmdM4uwFDEF6s7R47ZtcTJsPZ3OH5YorEvXOF62JnmG8YKlkIt/6AzSn00N
/2HY3zsHOIcO3GMz3EgGc1mhbOkuKSCn/jwaAgJzNbnBYEBykRjOxfMayefWO4CzgscAMndpz6WZ
7rDFjZu598gDdvc0KknBSl7Xk4L2BmEnxNFGkGokQIQlbh1cn0Fjz0jydT64aYSFgdAtls7bhXkf
npeqG5vY9paZJRYcrfogN9lN5fT1g7VU08ljorhJTSEhpBqqsuz4ZOa+ljxF/zbHM/IQ5zUbSXph
1iS2qpg9PyyajgX1MixT3PSFs50hyLUftOG5d2mlKYIGiGpcY53U7qgrnuBe8WD8MGfmR66SWT04
DmMzH/N68iBOtkY9h/nV4WJTzdMCIyCvt2aBrOiuk1hlU07bIkzZaBnb0bIxxY2JfW1u+8xK/KM0
JqniEc4V5mVhFWGBP9uj2g22cNIX9GJ1h9AMYpC1yBEmvy+msUJ8cdqM2Fot0XsXOlTCPHV0oCKC
V9DcwGRDsmzTGqNfPRu4MxFk5sy5k4emLDLFBydHc+Wrwc2DvkLVrXlCDUorPjvzkL9PnkO7/Ti1
4/KGqDKNAj9TnoPTu8KN7AheYEitiOALlZBV71V5cTNZQLOitrFpHSsXG1+IHj11N91VUBp1bk3o
CYNchbODIpxaoeVPjr+xMKo3feU4RevTIJUnzGD20zHbyk5Sk3FYzXio/5aCVPMNwB6XANeBCHnZ
SVlJ7ERZ46KGEjVu/bsS8It+Lp3S39gtJBpU1tp9tiQtjZca/DKAn6l1EOsJWiULsDpQ+fNkGEsk
wPTDFI512nuPDC4V6uLpzPSepOx8UoSO2xkoVpLGMcY7ppdiSrlBiEtR5SR9HfgJrchRLt40f9kw
sKg++hwTlJFXIBvzdq6yyYeFhtP2Z6SWO+UUNSP8ild+bpD2zHB/Yg82aX8tEBCP5AL+zho4RqwL
amZ6TcusNOvQXvqpb3nFGEsRbNCio0b7UnTBjCIVhTXqHqVvCoUSUa/8Mi37SyWNdozbwlD+Rkp/
cPCJLb7uw45U0/hS+g7mSVlW+vJF6bIbY5GatRH45WDt8i5NWNBBB6D2c1HYKT4SN8d4qwRvFPRi
7NBhdQxGQ5dhsX0P3hNdsm9T0q10Mnm3HSWzklw5yyJOc1VVvEcALccgYjpQpM55RRvP2kP5kiKz
d9gsVAJyyPzB5VJp1M9cDUrLG9fSbvY1IqzHi5bSNLOQadh5tTyVSE1ZL6x23mZEP+YFp63hJ1sE
jNvMDmS1FAaaq9k0VtOCFbxyiWO5W4WTpXj1lzwL5wbGJ6eWyD7KjW4ZoOkxEmODZo2qwAQyjl3R
U10SwDCMPtBRQVE56iwVGz+7Hk+4WsqCX3Hb5gHOQFFfHJBSZlxkWaNCYTi5jsYJozmAMQzMdC5u
ZuVHr9AmIKB8Lo+YbBg2VZKzBndkMmxbE9DdwSepIhvU29WLV2StPjalllvVuU2Vhd48T4HjYOMA
uJgmLzByQTOS1thN86IvD0qZPoYj4KyjN5XrZYFYZiTtYJ7JXOduT6tDp6isDn0yyN0gRFu8kn7y
yqj1yv4eMAqNaoOiCsPrYd5mXly7D6rJ1hcH9jqfPazgTZ7BUCbHIkahwyvt1jFFjvoQdOhV28AD
VT8iMNGbwFdg35QoR/spqAZgIAHsl/wpwAzXnHIrw+Lt5pJUgYD0C6JzOOaQQ+s3CoChMha/3rp6
dLKnSY/dsl9sHHYPMK5pyb5m+ZDLQNFR5LvWgzAMpoDTFJqsaAeEodsngmDLcGzdqYAlR4I86AZF
hXtjZRRwTCLR53OGQMTtUiTGBMFsVy1hCRIdVUKiMBb3njQIm9mQEhAiT2B74n22CrAajjI0Lghs
nEwonhaF7e1geH6r7kC3kX6vYWSAulcjBPVoD/BpCjyvF/pUgw19sxd0ti9N6qjsMWtTTMuVSogK
QsDavq+Jj+4GkcBoAkqEpAADQqAi9r5RPGY5UA9gzDIu5TBbHHvElOR8ARbthKXLsqzazdoFcMIx
YGa99FI0NGgBrYynWaSLvjFFZ7hPOuma4TSMuZ9vvcxHSxPVQ1LmmzHNJivDfkucr1Kjpn0p51TX
Y7T4AjbZZdstD2AOakilRkBM9cQnHPH9eiqkxp1NuguhGY1B8lg7uCvgIPEceJzzRrPBfcD9oKvI
z1SGpsWzmmmvvaEpn3UNNIajhx3sg2UQ1nyKwvfLsGyTntwbZKnH42x6xXhMWkS83XiAVMnPQNJw
FJLS5stppO+uJyutzMC24ZS9x0GW4rBOJ4foMGHu5IkAIVnQ/QaLBa3a3QhbI3PLYNFk7rCw3HI7
MGoLZPaZU3PwBQBWzgTVMDoXWf9pOjTPjmRJGsj/ErNs1nCcN8gZA48uawPENy0axE0zixghsLqP
oWcSdQA6xBneGl1LA8mGi/I2RgUI5Mms6g4NBEPlGFq9Lwr0Lqhn6+MA4K8MMBih5MDh5mORncmI
g6rdUUazziGQGN80mX2Jd8UStdJp7umwd4Qoo4pSrwsJomRUybu+nrMYhVSFjsCG/xhUk9U11wsx
Z21YZLk/bRMFrjHAgEfqOyEsFEwJQ/SkBhENDrNNt2yc6IKtWQl7jX2yBc3e4QjjAFCtkmPScynC
rm6GKranweo+3dwpKwMlkmUrirBX2OB8ibKuMIhVgtpSMhhrHId2YFS9v2JEkHnalJZHvcvQI4Jl
f11zk8Abz+3CDgprou3JcfNqejTwbnyDZ2j22iG+2lCjvh+9ZbSPw7U12SVGW044YyB0XXgxJ2l6
mmtLoibrB8rMEZwScCY3AEniaMVNWfvNez5jy4aCa3Zr87NXo9HFA9wlUBfiNkfvj5iZtt9Kvx28
k5MVY4oT0SuWjzIDjfBSFLotYzu1GwN9cCdogxBl1uc3NqoaHA3IKrSdWGBr7z4zYTva48ryYbOs
XXvw7i1gajlyWwDcqzcfPqzlRRhDa5zbFEzNzegXnYQZwOxVJHDHDobEmHcTfbXJahBWWCS2oHHv
or5jEQIQh26H0b3U0cEC8qetYa/Wu7kbmg5T3k4LUEB7FBEe25eDbcu7pirKfuumVLcbY0DI+Qs1
TbTnrJkYpnHa2hh45RJt7FsT5j03xiCH/MlYECgY+CgAmmgeaq8/5lJhQqV2THe8XyoI1wLPlGBn
clo18IbpU0O9e0yK5J4CGwpIg2CCYly2xoLc7T6kMParNlqkdOYoM4olsNxJDeu5bXy67gGP61VV
ssW8WJlynG1egsILhFmDuY8wCGz26O0aIPTA7eXkGHHXEzIElNWFwXHPHZiQVyiqceA8EZuwhmq7
ODcsEDWsATcz8wrZaB6fu0k4YZ+5jr1W0+Ava2FPhtnAi43oweclTRFyhubLKvaO1Ut5cSTs0D/d
1B7qvQlQ240rJxv8O63BqYRVCngPY4VQkp3zpqnYLkmrprzTHi7MbiZeKbfmgCwcABWQliOKfF6c
czG4dbqdit4vH1DPAkUCYsjmvAOi4NWAmm2Yq+VmMOBmFkYAWw02ixAEnuv5cQnV7dV72H2GW6gp
rcD34QBZRzU4HDls3Fr3uLDKLUR/nnpcNJCdWAlIIyeuP99RXHZMRflOVi4PoD0AbI24k2N/Wdw9
egVm7IiRAEHkzITtHLnybx5ZmQVjYlUWbufsl6rFyLRF5lY963zwAd2VA1w5YoWU5jnjlgYGC3KS
QC1ldtIb4W7X1/KlHm2PnFv4JUgSXz1aLbRuk4NUdq9f/LEI/FrrMpzr/hoFpyQ7On1iNxsbI7h6
3TVioGE6zqLZEwmDGT4lpWlt7EU4dG9IyzJi0IoqDysv9VFXi04KIGO0zunr5CL4fZcsaTHdAlC2
FZDyLOmXD9o4NH0TZWtWG5NiOnFj5nruDhj079V9BRfp7KFtHHvaW7Yh56+5cwqxz8ehdqNlcDxg
Hz7oaQ6ObgAdkksJfV6n7MNg1lIHakbW56bHSyjCYSGkDCBnZ6C5bfsqnxy92Idy9ViNCBZ/MHWZ
ykOvFqvZukiqQ0UAxDvBeIKvZoS5S9cu3gCaGECeHM8QEuggSrBANljndQQeqQTQgC302sfoayXi
G/1Ig9kwrB63idf1mHAQzvXa+QJtesoB2von6Y6VAYeA3M0/huvJ+OEOwNkw/u2km671UYSY2Omq
O9r3RA2BnQK57/lQ2fBg0BTRTi6gUDOkxDEgiKFplxxJ5iodY/+Ee+FYNfn4qYpJTPt2cWvnEVUA
sydedMWwnYFFTo+eW4vxhOM6pWuJOoXXMJDpOOJ70ilsKLB5HLagHM+oin13KzPMBhzBatQYUUdg
wYLWvSvRlTuImrQd9ToMRudxjAIRDThTlAAs+i67hbDBSsNxRKT7bQEtIg5EpGLAbdEfvcS/uML0
ISRuTDBQQLiSvmsVzzGhZ/PWA/NPA7DV/fCJRjkFHIaG1FSv6MaW3OBMQftQcAfbq1p4WrWYz+Cw
lRc6jScMdCLOp5lslj1jJhqgNB80Yme6VY1eIy8C3cHxW2/RCE+OFfY0g/gi/HMal2+ySDbbTd02
sopM/6mw79n4pxTM5s8emr+StzkVHSeJ3jyi+a2Hnid3/tzoifndKKeFl5yf5K4b45Qy0ar6o3mQ
2Cz/KJb9B0ZP5nezHDTcREHJhbrbwE3QZW2udrU2Wji0SahaAIeNBez0Xb8j50kCIAoQg2uYAVBZ
9By//7FcFce/odL57qqTTsDYcqN34xYpoFWYY3LgANFdF6BcAmMHts37gwn9H4iQ2DfNc9/JWdqU
shiD9J17p+Y2GUKRoszE1DU6MSDgmVGhKJzm5g+mi38gCfvuY1VAV4XNnDgx85BloWDXEnVAtP7g
Df3o0b+ptgSS8KSb+Q4UF/Vb2VsX7Ynkz4nZvtv6oEruapEmTgyaC/V6P2/yoaJ/8sG/KbOUZamm
HZgTA+mKIHgEvGoB3/j9BfWjq/LtPk8mcBiOn7M4NQ2JI3VM0Hfj8P1zj/5NU0lKQaGqwXVBpwZP
W+UjnXFp737/wX+wQr9b+rAeRI2YCiyXzPXJh2zyWgcmmwnyeDxSCy4GqJjXmCRxxJ+KtTO/2/tk
XqpdeJ04MWJEnUe76+WxsIDO/P4b+nkK7zfu7u/mPm4xUzbOqR3Xnp8B5/KbWQPCxX+fs6XYxUbh
i39pbKthq1wU98WS31tYac46kfmQoVVIswiphh/TSDNBuHJREf33q/u39+nf08/2/N+vQ/79P/D1
eyvmPk8z9e3Lv9+3Nf78x/V3/udn/vk3/r76bI+v9af8/kP/9Dt43F+eN3xVr//0RYSyWM03w2c/
337KoVI/Pz5e4fUn/7/f/Mvnz49yP4vPv/30DkxXXR8NjlrNT798a/Pxt58sB6v+3379+L988/oG
/vbT4fX9tf3Lv9z+Z/Sv/+e3Pl+lwgNY9K+opykmQyioXPe6WerPf3wHYi6Xua5pWtB14ZkapIVm
f/uJkL8SQAaovk3ooDxy9eOQ7fDLtyycL7ZpYYNlzPfJT/94df/0+fzv5/WXZqjPLZhQiVdDf/uw
+G7olAJPFZ3fjTt3vE6SH8uWPkwUBG+OovOcOBHRySPmEvRONfvSp8+/ukq/vI5fP+/PQT6/tYy/
DZkClpKKyHbcjXO8DNvKujN1e2zSB+wsmH4mwQmE72tSiZClLITf7tptt4YZDfZtp9YVfgA8a8CW
T9MsUDA2kT8LqPROukJ9aXtrFzbJXvkMQUbZgE6COcs8vf3+ayc/y71/68V/OyZcfxjhcJhBHpVv
4JNSOG9V/mLRyEZWaNE8O1PciffG+nKn4/husTWklIs+mwVUE9PRn88aA8FudTSe8zd8Vc8Nb5f1
QvYW2R+Use3qO7d8KP0Rar2Y0C32W41hGXAP07Z96b4QtQTdCQc3s5br5tC8IC6i4HZshl2M5K51
EjmhCGU0RFO4hHCK3i885zDKiLwwD4ygCMuoORn8DY7ZXEZJybN9sSdzoOyoTR7hqhMgY41U90Qf
p2xddJvEemZoJqqHZtrWZuTSh7JbuDYjXT36V4wWcJPXXJmfsBoCOZ5MEXtpPNJwrrYvkvF2C1LN
yU8i490tenxXrtE6K0g82tiRUJglRzVjdn9C98Q7Cm+dU1eFLaQHbF3193jCsYEAFZSPhKVrEhf9
1u6A9xxtBUpyC0UO9jdLrFm2tuz1NJ674eSlW6tbmeOGjh8MOhJo/YZxXbcAIuNyhmR4vs10wv0i
gPa4Xpt2JN6ycHiQdOWUt9lycA6VE9sAsyKENzq36LqgghXRBAOui2EfIMDjag7t/uT3Mf5Y2zYL
LXiddBPEBs+aMU4gRnq138130BWYNGvchjMP/DuwBYuFeDQsGOsWjGiSKC5g1v7eJifvzc6q56v9
H05CtjGmtb7Lnyai4s63HjVDc5UeZYII0ntZdwAkryq1LkzsLCjxsRuHfAitdleXSTDnrwzIfRog
KsoJcZ2yaHJDjHUUjFM3zKo1dXcg6ellwf98TDvGdTg7m3y+wG4M4rkjY1vlX+QYdzGJx0huaFRt
qwd/TbY44WInNiM/ZAnyEFflW5P/wRlq/aCGda7b1a9agIlZNchCf9gZd9U52XZba52d6NE50G1z
nI7NtjlY5z/Kzv555v+37mfssr9+tmLqKZJX8GzNfrh0R8Abd+1Ldpeu4Fp/7I/183zXRP3BO7Z/
4F3zw2f8VlIRyAmgz/eGnXUyt8mWXZZNt8pO5YHtARVuq6O5Z2vy6B3p/e9vWhiM9X+w1X8rtMYK
kmp4QQw7ekIzAJqAYn1Jbj36x3w7bdi2up9ankFgdJm31qZbs2iJyzVugW0fo53eWjHwto3cNnv/
ncbjvj+rk4jzXXPO88Cp0Eevs+SgfA4nHiMPF8HTsIMaX8eAJ1ISpWVgQOtp8hKiDQWqJ8ogfkww
t8sJMHM+vFlNoG9yiHAIFFpQxIdDERSRFSHM0w1GM9gf2/jGlasJCOO8cVTgPIk9WaUm7rm9Gm9M
iG66WCgY+a4tuU2Pvt4lcl/lHDxrBbXZ19yEmCCQlxIxW19THYCxQ/4I+wIKn4EWXtU35gHcO1hq
77W77Y7+7l6uKCRhDXesgLQB6DGIETnYieEJ8pn5PBs8iWGonjvBgKfc4AlOS8stDr4WQ/ihcFbQ
CRoWqAVeV6Gr1kMaA/jq6u3QffrYfVvx5T+V8r0Sz4peSPOVmpveXXvFenonB70zniHCcYrQssNi
VbOtSNeDycEqvBUHusm/4KJlV2H/nr4tz9rlYxFOBq/fprN5c4HhadrupvIFActpjf4/MKCNhjYf
XGrCk2oNghx/ESrCgpBfmFBY3vPjHOXrdN1dKAzA7Os5cuWBuL+Wu3lXwrfgkd2at+YNsOR7+jRE
kKHGGW7J6tCuh6DHTaTCjz4gIYvLMD35Z1x9S2N7hFwgSJG0g7VCQmiZUeurDQ2ruFw1a+fQRwu3
gyUmN3rmOvAiyruoPLZdYAZiP8ZT7J/Mr+y8S8OCQ8QR4oPiGk9fBO6meuoi/zRcWIXFx62wgOFO
pA849DZulMQ597Z4i+BdeRbMEAZDx/BZZFw8zifrmL7IcqX8m5RiT75I3AfpPdRJWJpImGDB3LyZ
n/6uuxXP/TMWQYc/ZWQXK4TV93INQZIdYXk6EQY4nCD9MuOmifKHascMI/bGDZyf1b3Tp0F2srqZ
tw+Oi2EWmD3DUiqAu5x1a853XhXTG/OMwSyvuXW8mN6aG+Omfy2Ozk33ZN1ATLQ3IuzQEd2TCAh+
MIeKF+HC71mQrttb48mNnf31YhpBFiTbF3g+4aeLGDMeYRNncXkAgcGfrYDFwz2LEdcczesufp6C
9yny4nlffhQSR5d6zc/VMbkbnsY+mPCWUg7tKow0+PXRbG5tly3OrPAq1+T2a0lhpAk9TJCBPpqA
z0bWm6V4E5pRybjNdrCp42K2Ixz8ZhfYC8oLzuZbrLsJZzBYYBvVHPc5hMzxuMPdZn8UPW+fTB8k
5c5jOkClGFjNEoiKs1jeiQNLwnFelbhlQ2MFWVjKl1W9R6C6yCZe7p3IOKY3uXFpX9xY7cEFT0NQ
16H+0l0g/M2MhU8OxriSNDanIKfx5MfEixw4sb7YESJ9tjQuUC2xjfVoPdK1HamN7XBvVcmNFQ/H
ZTMcuyPb1hdjt5z1zfiOsZepX4Oi6LsQdyRyTTOsZKivR168FyKsbwjjKUQfIBOyVedBw7gBFN8P
PAfv7u+9EvMFXA+hnG6cK3WxW9QZsOtiXoclIIJA3ktIlnMyH6c5WlaTFelpKx6bu3KX7tRelttW
XIj1LNw3v3xhxqP7lC7lszTddad4kpuYd2+5vE/nL4CyIFcQj3xTTepewtkAZHCkMDrjcUytY6fU
6+IA2hsFasYn5kUziI6RAwzNPoyn8X48+48j8lcgkexeoH7Yu5jQEAgXLUmNN4MPHhTiZ/3pPbu3
5Gye51MN1RsmwjDnkryr1/RZ3Y436VOnzxVIUpONEYGv5iTCzEJNSKKh69aVCiAOTiv44V+t3TjY
BZUFbf5g95us3FRNmKOE6m8bIw3UnfepPhCKg6o5x5zXuB+O6mQ/szsUOcP8ZBts46qMgyPYWD0o
cuwRk8vn1zw/jeMqHTc+WVdpbN+2H0WyG5s10rrEnXcxx7dSfszWxniqL+rJvoGMxhgdzLlBuYYU
ALBZb2QA2svhxqpxi7c15lACMV4QkZM0cX7NFMc1RPUpktAdp71AKZyy9ODLD2hMnTKElFXoqIbI
gW6yB1GNUdshZOTRDt2Do0MkQubYtrHJYmwmXzH/trbiJtlRde6sWEASZazQGfU7VM8gDNjeXpen
7i6JE0ibLk4WDH1YdUE9BM2MIRJIlDhGh0kRASYQBdSdIaYGbbjllMj6jbQdTePDUmOF5YH5jNMN
by3Z26F/k7ynH5nkDoRc/0Xdme3IjWTZ9lf6Ay4FGmmkka+ku4fHPGt6IRShCM6Tcean9ev9sbu8
MqtT8s5QIAU0cLsKKFSVlE53kjads/faH5vqZim/uGZM53mH7NBYTke5Q4lTqQ27zCk+Me1QCvRT
AXlw5UvJIYNMUXG3+rdOf66QNFC2yILsdVyC/Ma66G8X3r1mn2hMgedFdFHKJ18GEQdA57Tzzjjb
Cf2Yapp3ZR/40z7v0ZQEZbPJ5jCqN444t7PzuXhCEhIALwgGuGWVGyb5xxJpojt/T6MHlk3FBqbf
GdfLR+bGW9UHHaPeOLeHK2e4ym/lNr3LvznXzWe7/lp8HmkCfErv62v7kR5PIPqPGW7A024z34mv
N8xJ2z5sHtNNjQe+5aSVFEj2GWb7Kt8SCQbjgMoP4W/S33tTH9Y2ArBps4hPQ1adx0LgvaBFd7qw
6p2s2/xG405b9stTXN9a946/LTETJhxPpuphuEcti9XL+yQuzYf2Bk1gs6LS2XLqmJOQw+V8Oz3T
BlVFwEvXptuxOF3R5oXIjDkaPNdb5yKjyfJJPXi77gblfnYCoirimNAHaES/onhIzZ1hwdI9V/JB
N+epDH2NrWs7oGbdZ/ty0z5JHJyPitX5fLivbosXow7nS97w2Atq9mFJUD+lr9nF/CXBCyID9zG5
yD9FVzWqfTprTijivU9P6Hv7yWdPFoc0INnYWNa+VYiLQ6LDjSTQO/OOx+yZoWWG/yddvDaro3w8
T6NsIvNrCczB3pNRdWt8dkP5mOC6wzn24mYbfyDC6irrLg03CaIzzXGJZivCboddzm4yxjAZq63R
bkxzOmnoXknji2i/DUWxnYbyspDLluO0Lz5PWm/n+vVf2+9/VBi7TJ9xGdav/XHZ66dK2dW3Ma1e
6+O/8/9jaeyARX67NHaRPqXffiqKHf7+H0Uxy/kgJLQiX0jpIWdwOQf9URTzP/B/4oL3Tcvlj6xD
GfXPophtfxCu60HK8CzKYgeM4J81MeF/kAhQPFSkzh9/+k9qYj+fPRWh056wgQxDbZKuy3/7+VTY
LeS3J5pe6TyWhK323TxsvcpIb5SI9b3S7nzzw335m2LYzwAWhewN54zjexTzPNtB+v3zBZ2ucnJ3
JF8qnkkC0fSFN51lPI2Vfo80aDk/1/KVTVWR1DhhK5sfR67o0ZHXlF6ReT0b4rXBRie2OLSjxLxH
BEnQeRmCzKrYzynLEmIb+7OZregGS9hchdiV2l1HzlRp0uepCNE9cyBJ09U/iarYGoGfu/iaCtdu
rqiEW2FkUE7cdNh+odF7aCwKb7b7jTHgGLugfFS0p8iMcDclokGdXhulqJ9noSssEPWk4hNXrS7P
wTKJSd1XaefEiDJFV2zKPI/6TSG9hapT6ZXyKlJk6N3UrptaW+ySS36ZNfH8PBAod67TtVHfSgS8
8tJDV3wDCCi6bBDQPBdzMaZh5dAuIFita5Z5Eyl/lW6YZ3HH3mv1wQ9eF5kZXdbrjHae7i1NciTN
PXeQCggmpZI6/FJ7Fw62GBbszoZBLBLmIdL5ZreNmbBM/zmOR0F5h6gymr5oPbL2fF6Got3Mpmtz
tvAjhEfnXoKgZAkIhvU6E/GRQNUdxJbbORiiskiu9nYVXiXnk6IucwRgferlKXqqoamnz/hIp/bS
iY2qevCmesHvU9WOQ5hJRjvY/KimGcFI2Fio9gu8PxFegK030e7udz4iY0OzYBqV7jHSGAdNXle3
k29vcxN7hzzLSkxR6rrvW7fs2GVDHCg452J9iENzIirXpGgml4YFL3HUeqP6VlT5Ju0zW5XX66AG
8y7qqrb8FB+CeyG/NcRzbGDoT923ojJq1G1+T0P+lh+A8xZgaDc4VYhBsdNt6DRJTZmxNRPH9wPA
J0t7p2ykMjdlashrejlGt+tEOpabGcXzAdXJS9SO3QKDQOMd3vAcXQpeSEwohaU6wb2fFna+WXs3
K/djrhcvnAW50zuUqfp5zZpu3fbNkI0nsFzsGL1ZWWvcn9piAQ+WsR/iawPTQByOFjq+wOBe1xur
yirKmQrF9maofdUGbjVR9JSoCxksvpPu7YlgmI2JOTEOKjKGrw8+VJ6mjflwU6FQtb9Pwpmas6kr
nfpKuIVnXxTj3Bbn6TLi+woaE6Eu9bc1me8zu++6fdSiJ74SxWxngcWosK5cIzezOJgTBDRb6TmR
tcHbnpv7bCGuMEDa6DYvZl1Iyj31sMTnHUxSTl2W0E8dosIiyJ10Pk1R8plnjZGCjENSaJnxeqZb
+jLDttN5p0WA1mGlWxDNveGWO3KNHZe0AlDMJ47t/cuQmjTipOtMat790FRzYCeYOC1M7PBakVOU
myh1EPYmpAYM7PiNigO403b5rhwHM5xwWlR7j3hBExtlxdm0SXEob22jz/2b3G/8bt8M5fQABdaK
LyMGsnfitNYg7uNZ8vpujaKQ2ce6jmZ3b/coR5LQlpXTZl/myjAKg9OhGPtLUilJKzDn1UhJkM0c
YzNI9PIUA1AyhXaWGM1FlWVmcmpYXtGeaHgi3ysbAmWY4MLlfEskXhpafhJfLbEu7M1cm+t9Koox
2TkuqWTIZqr2PF9nCsLITJxxO5aDM26wRQFyQPU8zPe8lZPaLImTHJwl1jzNbEGLmIAiOdO0qb5Y
JM+W+YkG2petXxbfkuIOPvLqbSoDJwFVzIpQduuLMLB28V5OGaO5izeAYCpUsFKYVu1u6371hul7
3FZV13rhKKOo7p5GuIxwNkJ7GQ05fUdfRLn58X9qP3TdvFT3vX556S+/Nf8bdkUHXtXbu6KbF/1/
//OnXdHh7/+xKyJc9YPr0O9zBA0+R7HJ+fe2yPDEB/YlTMeu81+7nz/3RYb5wZRSEYvrK+XbElnq
X1sjQ3gfbCRCRKj64tAthKX7D/qFP28fkDKjx3SlFGza+FBYBz9vVRKInUass3jbmvhNGxwxJ67I
o3dQqezxmr/q8X9exbcsH+WxtPlJP18FoZlVtzmn00U3d0bmnTR++g1zyyVaYn9DEsSNYf+5Q/+p
c/1jR/JnpcAf11QO/3Y9z1XiGAlOYnRV6QS3/xQtztbEzHGHzTq6cLr124y+63Imxesd6cPPG78/
rukRLOZ6tuBfx4EC6K3jpe5GLH5G+kkgcT8rOvLlaRW/B1L+uzvq0S82peWxVT5W7IjaAQvg9cZm
mbvpY11BZrBjs7ia2JQEyMbE3janfrcQZPOOpOa//UauZ0nHYptLD9w0j56lvwJEyaXVbsfMG81N
LXtxX7InMXFMWPiDfxhMf7OV/m/vJ2OH3a0pHJtNk3mM2ARLoONOYHxXcONDNn+Q9YRK9r9xFa6k
QI3RvzePOir9ojAlZa7eDsUcXdIAJa8hAYj0z67iwBVQUjHSHEva6pjRSgi73ck00tuCFKCbA7Nk
ZyEoeeeOHT+fw1U4Z1meKy2HiefotzSCjnxVgE4fepwwdSmm+9qOaDa0Ijr5xz9IcRmOIOQp2u4x
kze3HXZoJVYIFJcYFQ81d1wi/4yE7AL5UBjLfABCDmpZ3zn6QXqZi8FLG1jwk6DnaR5UtAvgpn/8
WzyLQ6opbMsWzmHG/bF1WOiuzjEndluMn27QlXQdysGr/+FVmBhYBJgCfSZ2fEyHlt4P7dDFyWRb
6mzetq2f7bOomcVJ1Bvte3j7n4+8nHE91wY+y+RgcQJUh+P4j9fhIehx8Fs6/GY3b0tz7vaWYeZf
YunhFPJyWb1z5BWHT/xxij+cPR0lAd7yzoJnPl5IEJAO4+iZ27SjD1e0trkBYpHvXMvMzqTbfItl
6aPZTsSWbVB3bskivVDYHXe/fo4CKc7RV1EOtYTD6mg6HI7dY1RmJ9U6KraqFC8tqUJKOKMOjHFV
1SmQERwyGwePmb2RaSat3ZRrv/wYkfvi3fbREC8nRjHFL2hzu+LMKtq5u2znaVo/OxZz3U3NWlqe
+R0HpzqwS830PkzQjEJ8+vrOmPMDDkTj4wzLmjPLvsim5gbiF2b0amr0hVmPZRfMdoL/0bea/MFm
fJX7xO2UdZLGMOyxeqReQnXXtfpt1g8u3o0mSbpti1NLbLppWr53kc7W7dhHq/wci7bDLJO4ZXpu
xq3M7ybOTct5l8fz+ZA5kx+Yqi9HyD4Jdk+26etyJfK1zhHy23nvXSi55A7FY2O4qNN6BaXkV14b
do5ZP3rkaHT0ertm61f4ALeZzNLzrFo06pMYvHfjlxRpq8HsLisH0/EtHs8caaxXljDGhsPAdWHY
wMMaIw2b/4AD2xH8ToUbQjAb7H52DWtrT4P61ClNDd2yerCJhjsjj67x6HmBIzvnJgdwUYdKG/Jc
st55gb0OeYavpZe72ugoqlaxbSUbqCsxft/U4tzRSaNGLyGs9ZBUPqs7s1QVpeL58Ckmmim9Nfj1
r8aq/QRUUlrRdu2i7jnrW9hcGHeHeOsQLvI1EZ1/59mN/dVIJuQfIls4MHIUKWg8y4kapJlbognS
TEzzbdc005cOs8PrKivW50HGn4dW6m+paVKqLdMpsil2x0MXdhxgPkuc6MiMI+IQw0Z26sLVWN8C
y/CMawDIzXM+AivZZ2is1x0MJOQmdeOqlup/Rq9aJ3GL/s/llUSw2GAJzJNuZy81nYbRcmpccsq8
0q2rP3IoIS/PHkmOCSqd4rGes8g/GZvEtQPTaiIEKKwXHIlRi+absU/KEwNXx9c+TpvP2K/cTxNi
+6K8wR+aefWtb0bdeokfph6Gba8IRk1hEYkwTSz/jkdmyY3tTEZKJyk+6Bn92f/o5sOhUQKCDUHT
NFvZuQcJpjjRyl2rXa6BvQdp78GIs3KnFRv8qZWH89ZR1zKP6EMUWiKol8tirRcxDAlxOWqR99EX
gnL0dRzPExQMGbvfV6toHpp+dugYIac2A8+faKpXsh2/GtPggH9qhLpd6mzF041Rik7FOFX3yVRT
wE5I07uua4t+U9OTuRRYSUwYphDJ+KCGzD1g8sBa5HhgndPZHvKrRJdyDKNS2u2uKKo2v7QnT34x
1rFFbNvPwjz3jQS+LsAty95GRp+54bCaTEcJEYmXVlkK/HMNB79Bquhsci0ssQhEl2WH3ag3wsmv
C5cukna7+LLNMLUADIFeEIhIKBQatRehjLBSnxrFgQrQJ0bShWbq2OcqZ9badh6qdfyXBiWNDMYc
Lj+zWtpwwOP6igPfS8OFqSbbmpXjj2cUfsaLcdTtckbAOi0MrGBwhmqYI98X32tBEgttykush8lT
zYK2BFXv0bxdKBq8DHIsP9padvGJHiz5ZfFk8jV3zPTjKnr7S7HOrSKUr0GTscQlZf8GJOJ94Y/g
n1pCoE7NtasFUdcZOwwzhWC7paqA8GlRSn7BW7I8Ycap77wkz7KNjbOihSM0qzGIOb6nYduNhdza
tRU9mNAmrQts4ThlGnzuUcAdNp9r2bXtdohLBk/BqIB+EDvOwTbXua8c02ivVHpsi30E8gFNjROr
9tQZaVuMhWKzM5ZJ+6noFBIEpaZypg8i8UanA/3kvIATaoMW+OKsav1c4nr3w4x9RhPkhlXk4RCn
E+gyuTAalZ3L5NRrRnnCu6xkCKFq/raaUyfCAocBDbuF2InzwTaXO6/KvVe/ahvJhMxeICyA/ZBf
QC/3CZOn893IcjTecFLcW6vt6V9NMrdp7vg+PeORlWhL3byDRF6PyY0vLI2xeVYr3fq8zvxgQlP8
hPvUSENcmMg7Ij0M09bIwOehLRT5fcQ7jz06Ax9FFnURI/ux66E8b4TMr/PRSknltIl5CqHjDcUW
Smv7KpLUhhcn43qneqqVQT6nGCjQzTq3ttNMVwXUpmfoTs1NZmgvD1SzAAJYF62/TVj8UtrqmfEw
zevyeU6GHu1RZPHqww60v8dTqmBumIsJKCrCLIRUoVyQ6ctG6JAQ9moIxEBG61ker5JuWJ9kNziP
cjMss0Hcmjh88bS5AJ12tmf1U8idaO7qOWk7StYJjKWomotXv12Bp5HbJCmsewbwrcEe1Y7sPnp9
/Qg61YIRQsv2wEfcuzJpPnnpDJpuRsQ+B63Rpx+LukJK5ataqTBZbEgRnbadDUEFtQaOW0bW3nAL
P6Yz6BCw4mozHQO3Vnl73nF+ufOKhKG9aFedidlwQcQkS3Ut+ryvsHeVxa1vD1Tsyr6w3cu2sDFW
Ryvl5nDuxXheDr7R81wo7s8scRiY+sG81EoJiUcq6h6Zc3I7YHn3rwAU2GaIqdN9aU24M0WjuxfX
xpxHg7PIlhPScYb7cShWFSRFnyBN8QFBB7WOap+O6WR81RjVPg+mWptwkUN3F9mpvJbtnDvbddas
LB7Oz2UdWacqV9BfL5npvi7uYg4bd5Z9xA3t5SfXqi1YYxHSpEISn9HklvWxXqithkD4jOumXtwu
UKmdvEg28tdsA8wnaWNHD0o+Owlsi9cBtZI0n0QnxU0DMfyFHZ7skXM4/aMRtQXwhYidjBU3gCB6
MjbXTQu+rwzaVdq3AlDiA12NUqAymJqLQau1QPeTjE9r6aHdHKyJQdbZS36Kx89DwKV6tn+5BzGk
73382EUrhtMqprrMahshT7WadQ3crJH3RgFlFgXpWq9bcKQ52yfXWFBSYZurNk0DAy/wgYNNgTv5
2WkHJEsEaUeVI/BgHk2hijzvplDMcCG7LJDosDjyh0w4fEkIa8VTaQmasTPEgxtCbOBp5asd0fvQ
0yoDL8vgZlj2Aq4FRkb32Leld6lhEbUnLZCzYivLTrQPwxpZXZiRkjvsDfYN6ZZHhUpGltHobqK8
Q+sSjUZBGFtMYRhFgg8srU+8BExo3qXlBmapv26lNICQ6MFFS+xUYGppFWjZsvEAtBHOAAY+Yh1v
emsOMEwSV5NbOXjd2j8oZ1e7cr70Xm9eE9DkY2aZoDRDEtEMAO6+8WTCOJCBMU/lIzV+/7bAWlOC
xRVVBxjCGm8w2JKm7FB8GoOxQkqsl2HVIM/SIttVyZzUO5NUjCGw27wxOHfmwgwmf6wvacTN1sb2
hH5udWIzZ1htmbFdXmh4Z5NaLVZ30MSBx974e6vGYQ3HRsrvoA9XMCqtcGixe2yjtp07KRyoyqB4
L2crFzsc84N5IKLRXrDjrFl2eduqO/ZzVM0BNqSP9CjSFkRHZ0O2KaM5sGJsWUG15tWz7kZ9YTiH
COrMUboIHLdOXtxprq5HgBGfTVvPj9y18gWzFdr7OItWfPYqaZ5WeqR3sR8BeolgliiIlAQZ1qCp
0BotGLDhK9v+FWcgsw99t66SzZTCLwy9ZVZ4tuVcAiOwexPFntlVjyMhfA+movoWkMakPtJNwqoS
WXiDhjpuT/FTMgnndu8Up7Gz0BWzCgyPQcrcdGkNGr6ATHJ137QJUqLGaGmROEZarKGdRtVXCLrT
ikh9bptQasf1gk4U/hNucHsI/WK0ODsQ+vvI+EIGmhnV/JoUI1vf3F+7by4tPS/ENgNVu8npge7a
dsoubK0QgMLoxaO8GNnyrRkmODxAfoYva+vpzyohFC1YV2v5Trw7fbGk8sRlJXLz3IBx84D1dwLf
4+RWfd730OMAo8SQq3JEorZc147VyBq+DjhsHWa1OMKWnBfX8eLYD9LHj5uQk+tifc/amyTuWeBs
yyDppOc0uk+kU776MYQotGhdHSHgqWfQIRCHgrRaJewNu0qGoBk7+xm7teY0kmKGCJRpxd/SODeu
jboYv+uETQBdm4oNLf4HHlgXZ8627NOSvdukp4eFGNyHMTuMTOzzyavHofV+xnwEi2mJB+SCMb7A
sPM99IJLX5cWUpgSx29lLNVtJs0y2iqvnkGSxRMEznKq/dOqjaqn3INQxLzmoieGXbzkULUXveDJ
rcUY5CSKLWFiqOqZwKccna6r0WRm2NhndE8x+xCn08u3SNVZBo8n9j/bRqo7Fs4VWaKmYUsjKbck
DzFt/DMoKGwiMlra5/SBEA/asIyfpyIyddAWyMdgS5Cf6TS6NzcqWurPTjEly3nW4NcJWCUHa5uP
PpYFPcLihgTSV6jJPE88Nmvh3mZ1thT8Dppmm1rbBpK9qXvxgW+xGQQLeM2KMjc7JuryOmn18mXt
/PJR2fVS0tCb01f8w7rZjnPVP9sQa1+GkX4ut2GFGeSBSIcP7E7t68ItTQJYJapm/XJZMrUl7yfB
sQZ+Th3vrdImS9NTy/hVuX7yaTBlkQWxjqm1d5WfiND0etdi1sE2u3OHjhYebCr7oq8ktQtgZJzY
jKVFogZJxZ/O+kYc2IFJrFgeUoc9Alw5Che6r6GjuCzuC5rQMuEoVtdAQKxiUPrQ8sKWoIm1u6fa
maH8FgbLM3w3DnF22xz01kCsGci8DPlee2U87RSt6/VjDsCu26xuaRYA4XL0XLXlqRfFCefWVOn8
Yhg0j8PCmac0KGijo2+tYrPhynJeD/S1tgjb0ZXAzfSafY1aU32TWdeiHnYHAY3O8jJ3gwXet8Fj
lmOxrW0AjsCaJkhao+oBndsZLWbM+/ASLt2yiR4Brk2V/dCLNnKtRxX35rqZhtHXcO+G2Uu8B9hn
qUYJJxN742dVn20Vf/pJtauJtjGJY1YO3T6tuZzFxrfMLkbE2rEgemXROiHU2X5v1ngb0X4RMBCO
i0eBE7a6nM9k1rjp1nV7AxFuTCc1KEEYPbtWVuBPKl2PDJs1q5AwJBX/6Y8HHLKfzualUS/tR8Ns
8VRZzVJ/pP8p7zOUFU7Yu4eBakIM+jTniUaaZtbLxZjp+dXyDet7n1UsdBZAWOS73gztjbSM0Q2S
LCty9jMOMLVCTNkYWhlcyrB08+mmt5Ob3hCSPXeZ6JsCb2MexMPgJydEJcjP82A4+dacFeTyAl0I
8HeWG4dz/AIXmmkAlwBd/KI6jVXhIpLOBs+88NfKSbe1LBdmwI4e1iFZjicVWLqooDGyvq7MHdKC
LbCjajIxtRSukdmcCSMvuyizKhr1BibI6J2OZjKi0XW8MpIn3kBs5MKSPeFQiJbYe60KVr2wJnik
5+CZeGdTg7vrYU4B8lxllV17AG+R89A5hnHdn0Wr5wwPOoFTU1HOm7Nys+bUAYPG7+VwW81klcOe
Vkl/oUkF0OnGgDPSXVM2AhANZqSn4BzWi7SzG411s7u1+6aavnqd6xZXcTP1Y7QDumirE7AevrkR
A7dvO0STprDJoCXNYK5ySPiMgwTUOI3qak1vG8B55okoeoS8A/IhjpcYssBRbfooQQAcGLIx2/JC
NOuoFyy0Prbgzei2oD+CvtI18pk4SWd+qPaBYSi2nJzavs8D/9Pc0XbS3DJQdAiuPUlcNsdoe/YV
IQwGXPJ2PRxBzKJwXxLL1Jf2CET9ZaAhvW7FMBnOM+wJuZ4sAyEDyPIibkI52VQnnVQqDt/8ChAt
QdqmwJLDEYyP88h0mKk4hDkDx/SEqLsEZoVumEsFtz53yu8eeFZF9XMB209TokanSiYNEwpltMo5
B6DlF+fw4zPuWhfXNJCyjhvxnKpO2NAcxlRYvNvp3F7MXtxOD84Iyh54WE0j4GaosHZSM7MKJwpr
IWIbgQQkPSIjQBZX6T3rVpd/xOPqWmGeABTc/EuJ8LgYvlWfRDZgjfNcQzO/m7MZWIZwZ4RHthwi
7xwy8jpznhzQveAEiGgGbKrKrK0lYJKvXXszsJ2roqBte6H2dk0O4ikQjNoKnZLa62ciraM7ej61
bcHYtv0iPYkdneXz6SK6WaB3Gd059k5SKLkG6pQujW2KxwAvhoiiMgcmVYS22fUmvprJZbIlmawp
9MWktM2iPBpO6+akcycD4hlXlbSl/+hZ/Q+oKa9H+EuDfvkPxAPdf+yG6vu3Hofv/wIdwSHb+W0Z
weXyrSq/6R+FBId/4E/LsSk+CEU90Kc7RS/7kM/1p7rS4g8c+j2IpwjR8Q/90X9bjr0PjnRRIZJi
gCjzR8uxj4HZ5SlhU6Z8SFfN/X0JwR+RwS4az6Me07pW2O2Qqe21W9QXkdf7F5Ka7Xv0i5873X99
/FHbr0Lu15Ih2uwV9uLTKJsvoP4SEAImvaanowgqm73Dgsfc8k7G2s/SgX9f8r8FmBIyo8amU80e
0HA7hTBFe8pMeeuyqtStvR9aBzZTT8jBe5F9P7e5/7ri4cf/0A+0IBrUbrvW+wRapQwnOgjnlMuq
dfPDy/Q3bfSj9txfFzj81B8u0PaZTjjB13siEwBrglqLxcmkvfhTgQhxOtdEeTw5tXXdFWN7US6Z
d9MYMOl7lBPmOybQnzvTf32HQ7Pyh+9gAAPjDR3wIcoZgOQE9dPcZlMxPJLb9J4w4q2LHPVvEyA5
mkWv3tuxPd5Xkydes6L1ZOjGRv07CbesuccJi3OTVW7iJs2+TSE+wT8a6ofcX8je+fXjeut1OHQ2
f7hTfT94bOnRxtIGma/q2Z1unbWy3jGrvnWLjlq0ddr0Y0/+y97joT/mS0mqUFZ5CsGeWsXv5M4f
7tHRtGDGfmK5ZJfsxTjWW0NgDCe5zX3nXXrrDh3NChkHeUEzsdnXTD23tCXgc5dlC0fs109AvHGT
jpvHompmuRg1DnQI5NN1jIjRPM161xs2kN8PyQXNQNMspo97R2kRcICYCK46U33XtCiGUXhsp6iv
NUJe3zXIxXZZ3VVeob9+5yv+3HL/r/F0nNa4pPVUe4ppij0oddyhNjvYoZIG+y4xkTJ+Sft8fQGk
m4vtaMBPRn1PQYhs7LI/6dpKjb/3MI6DHR2ZTKNHtsi+M6YSW5ekUGVUg//06x/6xrNmlfppNFBS
boitydo99O7qzob5DZ5Py/p30hd5U4+zHelnrrmo/WZfOAV+xEhUnM3J7fz4e1//8LN+HMyTOyDc
Tdo9R9rs0Uh09kyrqtz93qcfTRUD1oXCpB+wp9rbScTDne7DLFG/E7J7uDlHk0WxauVXidfsPbM3
MfiKuP1kZdbavzPVvTXOjqYJFlhywiIWhUVzPgknRQk6NNfJg7OMJvH113fp8Kr8pU75a6gcTRcI
ykB5KKfZx1M7Xw1m2r1MxiC8845Xt7iauwE5zK8v9cbm4Tj3cfCXXgFSrfYSUT5YZtpg/b0SMypH
P416sRn4vUYc9FabTO9MBW+MkONAyDExW2E3UbP3Czfz6anNCO5LP8Y59+sf9cb9U0fbB6rFUz9D
BiWFq6lierqWXRtIpGDxbcpCpAvhLW6/fP311d76OYdv8cOIGSEWEoWHYXToGq/aRg15GDAUk+rx
9z7/8C7+8Plzg0JXknO71zmqyg1mgPq7LEymld/7/KMRb8AvNCoK6/vUp1KJP6jdsDYU7zzsf+kE
/+ZlVkdDvoYzV2qo4Hu/UesJTGKveE5ikc6oW0lI/GIYkPp3iaLxiAUhyfHxOxE5MWgXTPXOlH+4
VX/3HY6mBTDjoxSCR2Q0o/85AqX7HYI5hd6y94zb37uNR1MDVntyXTRuAurb6KiydZJnU6TUO3PC
3+EzmNmOqYRVMeamsst274FdJ/p86KS/jQujgxNdp8Sa2F0KM5JKsYgDckjyLypy7edf/7Y3BtQx
uDCZ03xpJdsLMxI4rBs0KtnpYiW9cZ3iJTDuKRjV9d2vL/bGeDqGGDYGUHhA8RyhOg8WDEmcAI/1
vP4OCY876R7NDm5rGWk79+2+Lxb0xyUxaU3fju+Ic9+YUI8lzqV/SAE8LM+JC1mZDMsBtcUQjxW4
jQaUQG+n6nWcnex3oJKHn3M0PRC72bpSjwxfs6O8q9pHPYjynfXurQd/NDfYBdkybXvYV04j5Ook
QuZi+4hHTlZjnc+NOlObXz/1N97vYz6h1a4OKj7O5RMJXRXBKJ55bzllQrW1MtPPY9V4j71RHsKF
fDcqwTR7+e/gCw+38Gh6KL3Uqm3B9rziOHuK68nLQnPEf/nOXXxj+jnWtfpNn6nO5AjT4MXJA3a4
atp6jUWLb+1m6byjan1r4BxtG+LCbqw+AkNljwhY/A6Rts1L986PeOPTj1mGdanLxj8My5l21P0a
NeLeGNb2HZ3+W59+VFKI3D7NTY8zahPr6czpp3ujS/vdr9+ttz78aMQnQnoQn3s+nPiFQCtp7nQb
i9/89MPY+WF9hm1ulWOsue00oc6V1/qhXRe/uWN2joZ3YlgQRw3ezTRP2m9g3xYSmITb/eZ9P9yy
H768dwCzE0vQ7LNyqa9rx1i25MW8uxN7687bP3+8uxqiAazJt1+mVzujN0q9Pdv+3mM9GrZLlRdo
kSpOQtghT3BCxOFqUmr/vU8/Ws8zek3UTfyafIj0rKIuT7fXffy9zz4aqT30wWgumBASWPoYnOuV
BpdTvrMEvXHT5WGK/eGZDvP4/zi7tuXIUSD7RYqQQAj0qqqyym73/T4viu6eGd3QHQnE1++pjo3Y
NuNyxeI3v1AIyCTJPHmOLEi0DufAoFUZWinJ/TbO8qfX3C/d9H+OrsDYL2vk9s/oIV5QSUDhpB46
H7F4uOLYMVVo4tYzHRG6pwWn720YvYIi9HyjsevawjiW2gMnuRmkSc7lblFDBRk2UqKoG6Ii4rc2
jrGCmEUu0c6QRQJEm2jAvRKE734OOHZMdaKjgL4lGc5qnt7FKMA3ZDn6zdsxU2ibAO4EBvYzGOmB
0DMKp/+x75JZex5Jx1QFGlxHPc0DaFOAwgMaAEDPjK2L+er3AY6xMhCko2F/ACOlGkHGuAzLh3UP
qxsZ9mvnxjFXSDqs2yBxKIepXuRrnaAYe0yWaLwVIFz5AbcDDwKAqaUVeFuApZpAhCknYM7jNWKJ
n6ukjtGymZc2uriEjvb0DFrw6JE1Qvu5SuoYbdUvEDEBAPBMBbi3+TRAZ7coJ8+5O1YLauR2bhhS
FDiczUeowTxGPZNvvQ6OS3oxotYd6mDByle7hqSgkr+SUYDY6+XhL+v7zMPTbSEdAIBJpTZYGQJw
LITNwI8PvE4fV4hx0vd22tW5BdD5hhlc/MxzP+fYcbcA/4zmeNwroF7mh92g3wPs/EJ/DiZVLJ7b
7RizDbZ2Ay0FbsbAiEM4lvG9YDH3cxWX5uMn98sSA3eEPp8zDJrfjeOw3qeqaP2CNeqYcjgXUFbt
4URHkcy5AXD5gQvjGay53bsEbTvrBbxw3uM6eky6qXoHITmAGV4+TVfcBHGsmHDVRMDly/OyUJOV
UWjBp9ovt5bm2vCOGY+CJBAaXPpztGtowODf6VsQJ6BX2KZwmgBrN9v6APQDB7YEQoPv+2j5ELCm
fRgLWT72UVmxwxDXFlonQP+CNVMFdQ/yvOGSzVnS5p/WbtV7ReaieY0sORJNK3gOoMuEtoA+qyAs
iEsZ0ij1XxN6N+szqg8GTMTays+NkVOLvggqxiMAHKhisCQ9N9UIPhe+DXX4Gq2rW5+bUkLhIjEK
WMigiVv2Ky1KCtpQrpJ/t9Es4j1g+Gh/i5OZo+uhhnpTVZEW1Fwv71F0sYJnbJA457dP2wA45FCe
J0gJQ5EenbvyrlrAPwMEJgdXQ9nHOzuEKi5BHrrGc5E3ooDkPVrYtDkTvUeA/JEohoTvy1O68rQm
jgMdF6BN0KHT421l1SfVk/oNElU/gMmxwN/SDTRoS4t+NeDP0zfFPALU+vIPXztQTji071Xd1yDJ
A5ldF6JjVJ+I7OUNL3SZ/XPrfPnRP6Jc1mstdVsPZ4COJ37gJQEtNdB+SaYHeb/OVn/y+wrHqS4z
CAhKCtE0KQgUW6OxemXTQNzKwF9bpMs5+uM7zAIYhIXc2hly2KDL7nkM2dGU+r3viOPvZNRC8BNd
q4DhbiY4WOC30gNfxfjda3FA6/Bk9mqw9RaXuzzHyMfk6OpVBwWNPL8D9Ju/+I+12dHUpvlO2nMj
5+R7UYbp2yma+YPf3B1/V8RBDXnOVp7HcCvvmm2fQfWYJrfc6fPn8ze39B9zX7UNABdel3Nb8n4F
XfZE/t7QNRPcGP/KXf+7FPzH+Gj7MJISu5xjA3adgxwnCE7FdQvkMeTP5Be/NXKsLIIAaAu6C3zF
0LFXMhwvRLG1vTF6cmWNHNOqAIJl0JFQZ8gEo5Fzi2ZbACZLSdau0DBHtyjk1m94wSt29ttf/7Fe
PUvYujYyyEPwIT0CSPd3ndrW74XwG8jyx+A2Wpulgp5l3u8SnFjJMN9v4HW6YQbXttox4pYtqMX1
ZD6HaInvoN4tSgZ98w5M+V0HspwbK3QNduP2+UPHk8u0HkEjW4DdCXC9dYdCmiRQuUQX3viKxctS
P6Tb2OAbSdr2xxjwV/ZgwOjQvwE4dbY3pvLsZoEzxrk5xqTvVtRmhjNDH5s58jQcvuIGD+Ibl8e1
8Z1jzeIa/WgpNCmFkV+3Dd8zQErV7zCETpiG5tgorJOlOpfTFH+CEM6xkamnQYau0xrQKbbrCYP3
wpx3QetTRNTus+6gSbkY6h/nmC3YTuAny3NrYZwHCl/+HUxSvPNZd4zv7KtQKyN44aa5mEOw9Nbh
dOBdPBy9nJVL8hJpNBFOKga3GTSgvgG/n+ZGBPbry6NfcVYhfbo2Bu2NPA5ahGsAsz6Wpp3QT9wQ
1R71MEB5mkZjMHp+iRMUpFOytSIIRY7WqeRoth37ndJbCmeXs/JM6ORiICOKIriCftvZhAWr/+Fb
O40P0QAgN5h8e5CxI7+nodUXBpGfo3epapaubJsp3YocKtURtEQYyKzpWE/oA9YRml1ommz/P26U
/0VPwHc4IcmGBgdZsSaAiHdj0QcCtXB56AAVjm6442vOw7HvajZFaNogyKHfKdCowVXbHjszddbz
BxwbB16FzNBlK/ItKepvGsK8kBYI09PL5/ja9B0bn8AIAjh3FwBUBS3SBSqZx0aQW/X+a6M7VmI3
U2sSQ3AtCPf1Ldt1egex2v8fu87/7a1jF203gTgQ3I1n8C8V9zNi8ddK3cSoXZu783RLSwkhWEhj
5hGAkgYPFrDUnWI6xT5QRpxM5x6nE8DQcNvdGYR7oH4ceaF/IuKBGL0BjMvLd4jUxQIKuesFKlto
/d+b+szDKL4Pi7rw+wYXxteXQRoA1tCeuzhFq00YqEepQ/KpLO3yr9cBdQF6I0Tm0Zq+tedY1+MD
CEJ6cL6q8off6M7xL4gGbEwkzVn3SGfc9VCG7zKE6CXxs14XoNfNK5tGgx8IF75+IV0/fNhsBEkP
v/lfDu8fV3RTo42zCwqTQ9J6f0MMqNROPTB1zZ3f+I4Bg3NiX5Nqac4WEBaJPtnevhKs65Mb8382
mMXxdEx4M3ZEr1BRX45nf4eWv1AeA72Du30Ab+6NTb72I44l87nkVNoCexANFWrhUDkuDmiaB7cG
LZGSOfqtlWPQQI4uIQlNc6YrKC0Gjd5kAtYkn2AJVIfORdYmsSwHMzfnXqCtN2Ngh/gomyn55jV5
F4ZHttS0usfwZiY/pgoJDdAw+VTaMHXnBpOlRlMR72BkSzW+o5ed2Kf6loVd2V3umDCINGK7zEgQ
XnQ/Ibnd76s59OjG+wTVYRDg+K3P5df/NLQyttMISsRzElbQjWiFKEHWFFDhVXXDIjmWjC5/XjVM
oKtLrWhpWoHy3Mwtcscrd5kLuxt5JcQO1P85KneV06mYITgBBmK/tXGMGM3nGiAgWp/XLbmIokQR
e9VXDZLEfuO79hsyIueAVWi+CD7tXRo8RrOw936DO1YL4iZiInCCn8kQBeeox3MH5cPbUlfPRdci
dcFyZQCC9kSW1ZnbKZWnchQVCMBavGC3aUwFKKbW+Cdozrr6kwma4Af4tsOpyXaBHPXZ6wtdCJ1q
Az1uYHM723adfjAwfELbsOGf/UZ3jDui88ZaVP/PUsfkni8TBCZ2tDT5je4Yd5L01jBkOM7gd01f
Uc1Ynu7tTcDzFbtw4XKDDGjIJbY8iJv0FStRjUbP6uBTTsTeOyZtCkiLT6BnOEdp8S9bdvSMx2hz
8FsZ52YeUdWIVYWn/7QilR6CkOZkdHXL5K441f+A4NYdHO4Q+QaLPgrpWZJ2xZtqCmK0GAzrQj13
1zHsOY4JsCgLTqaWpswbiMwvh3WXy42L/9r2OraNrsOkoaUNcl5eSLMFdM9m3Ry9NsCFwKFZBnmj
Hno3toIao+wgrNbshZ9VucK90wZX2ggMjsbB6jgPY/sKfdbM7+wwx2ZnOeotaoI0r9Cj/EgN+vyn
oPfCL4iUOTbboepmh1Gk+aq65I6DF+WuUHPnueyXE/vHRVx3CTTZVV+eqRpA6iGHg0giz0zjb6WK
PwYnzYZWlGDBsoNw4nHotMjM0Nc3QrgrRsUck6XTHPVrAWkKMXI0VMWgn1PHYZMqH8HboT0XyLmN
UWSzGq0HeNGDjfi8bbo8DYte/WK5ixLxn8u/NmgiTZshzXnTNKdCpWWuO9LfKMJcWyHHYCNhlFVF
AbczT2l/YFujzAEgyo1A9DDSXtl/kbqYuNISslVoCcqTredQbqpyg2K3n1NzIXF8NbjOp/pyZYFn
J1JankBq5QXwxtQd0637ZpuCEbWFOYn0t5mjudhWVL3z8mmxY7rcoh+jbmiRgzkiztBJ/HXZVXTw
G9yx3GFkpp9B1pUbEFNfqLa+xE3w02/syw3wh+EW6wAQSirL82iL9p7SsnoMBiAkPPfUsdx0hyoB
70mRx2H/K9ynezmimu83dfJ06krMbULrOs1T3bSPy9wHIJ+oI2CT/cZ3LHai5QbY/h7kU2vYl6KO
0x+yhRai3+iOxfZxrFMDco/cAq7/KJEpO1cr8bxjXShcJ3a9GxCv5BrEs/ddC1Kk3ZDlhre5nOr/
ZL5F6uLgSE9iHdVjkVPTQR0ayBA45Whhd5D+0EdZtYnfG8OFxJG26gG5mC/XCppti7p9rW1d33nt
AHVstjZYblLA38uRGDCL8A8g/b71Kr22RI7NklE0QQPgNg5PqL4LtUftiWw7VYcYtI7DI5tM5dWK
g+1wbLiRI5hW1rrIwS9YHuI43Y4c+BfPPXBMOEm3PUYTBL6Ez6DjQwTR/5oiUfjF+tSxYtbFJN05
4Dt9Q8P7hDX1LyQlSr8nnAuDA5fZsMWqg/9hyYdmDodDsUGf0u8AOSYMsi3oTUOhOycCpHygWKmP
kq23SM0vu/eMkbkoOFr3iWziKsg3tdNjs6T8SKWiPtVVSAY41ZdBF+DUA7IM+U86vS0SyNPPw1D6
pbcvbCZ/3ioduGRHqP0hxI/KYgNBYy8htgmRc3Ru8YI3fkfThWSVaLivOBhw8giUmmD0K/U99Lf4
jZN5mexzG+CY8KSnIbVo281rVUNK0yBcU69U2YJZqOmquMr6RQbhoYd+WXNj3a7tuWPJKg2Y6msd
5BXZ1DswN+kzsF76w8vn9doHOZZMVU3BfcvTPKhF8+9gd/ZpXBJQrCGYA91SJMcvIG8yNxKjz8q/
g4ifOJY9iQIO1uLuH0JoyUHRiIL9HCChvnh3YaF6FyUdklFzurDosQLdXZUpbUl6JwZqv0rTpSCj
6qwE8VcLkqYP5VrHkIlLqhpqI7RKtN9F7CIN52VHiq+Mg7xTZfzXrFogJMGZP3x5edGvbanjJECN
DoXQwSBKCUua7UqmZ55GXu2yInWBY/EoEZDHU4HJb/9CPuofDcJSv4VxYWNUNFsH1gg8dkPTnUPI
4t6TEiS5XusSOS5i6kKxlIDh5sG2vU1k8L6oe8+cswsaW8B7pHe+pbnU0a9SJp9ZMf3rN23HKWgw
03dUtIhIihUYyU3u92Ah9Sy6R479oz20NmrAxEW0/KpJ8wm6NDditivnMHKMf29n1ALRYp9Paqgf
aBtqKNvR0O9168LChg1aMUXY456th/grKKfTd0jAJLnfojuReKF2pQfO0rwv1Zx1kYF48QyVQ7/R
HQs1u5oZquFpPibzP2pc/tq30m9ZXCgYHJ5c+hEAFKhrpl/7qE/OpFw9rz8XISXA4Y3ofgzySIn6
c10Vy9epLrhfhOBCpJpiQTGLpIgqRaJeI1835BZanyevRXchUikve0CPC5GHc88+WjUPb0EAMvod
GBcgBTXaXvcBDjsoS8FYG6SVfK3GsPcsC7kQqS4gK+io4QXKJNnz2YzmTSLjW4JBv2HFz0QeLkaq
3lAR1aUE7sqo7hcHFkG+tutA/6qCfRnzptzfkXCENgntfhSgqL1LpK37E6mKPTiYFJQCObp8ftXg
BZpPSby2IDTCDXsHnH7fgbQzXtXR2pl9qpdFxJ476lz3jTRsHU0n8p0y5HWhtQBZgWQxvV8o78Kt
jAnWDloyuOrqeL1DLZply6BbT0t1nICkU9lou4kcSgKIO9LyTbFCB9znsAOy8jQcBgM83nw7JLj4
jjLfMALi1DE7evkvYAGc0bfIgvAUmQS1xyv6WYriBMUPL1oyCP449/SmOGRGOlbkyCeMb8AKLT5W
1O4f/FYmeTp3FJp7XkAvOFfRTiBhmvBsWQI/EAYy6k9H56KkdWfgfqFuIH5A2FXdkbEqPvrN3bms
13jQEIFEOA1uqi/FhZrfql0e/QZ3rmsIgbRhFyESaMIQAgRr8lFDL9gr9kJo/nRdliQYoP2CyC5A
W8AdB+POa2NX9tlv6s5tTbeKQPcLkR0yFW3eobsoG8fiFu7usnf/9Y3CRX8ZC0rSeFyBgSw29ZWC
0+4HsdBbmeYAsvVeX+BivwLoYCWLTkVu5CzvR9YvjxA59KKAEPh7uvptV+z90LMLKWvyVwwZad55
NXliZMdYdRxBSEWNCHxtwl+VUsn7YmxDr+c2lDWfTlygsQBksAjyxk4Hd9YQSG1BIIR69fBg9o65
6oZRxYMOYR463kCdHT6iXeIW3PR5BiWM7pqrBMYI8qaIrcNZnlItDAyWmQLqCdDlhrgJDeL1MAdV
u97zAfpNJ0YYhxJRP+Kt73ewHKsG5QrexLMWuQ6gd4yiDcjlcSl7ju6YNaTY56gIrMiRfYFmjtrt
ObTb7vWAAM39093vTGRqaPWIPIYyU5KO9Dgl2q/0CfXCp4NDnJh0cYtc/gBlYzS2k0+rXBu/69dF
gAVVsqVkRn4UKoRQe+JoJDbJWNxgxXr+YSVcAJgdEhvNxYIYfyoNiqsdOVVJ/cXrwLgIMPQ/oE2e
KJ5vulvAEN1BoORCTA1mdr8fcGy61FDq2OJV5API/Q/AmXUfqq5Vn/xGdyx6DNBGaskE9W4xV2dA
XKp83ens9UIBV+nTQ4NMnClbjnq5rob6rqlB668Xc4u06dq+OrZqi3lZ0wT7yua5zZNlRBMP2iFv
JBevje7YKpT4hgRMvFh3Lt6ZlI6HPgm9KF1wC7imCrAMAUyT51OxNF8B76bv9TqOXoG4cDnUZgpq
grFJEuC7wTkPqY/iewrmfK+nm3BxXyRcQz2GFW5HkUIywkAQ7HvS1YibvY6kC+oKF4rHFWS3c6EN
9B0hxijKA4hFyw9+4ztXMIVwO49LZOR6sbLvMo7mT6Ox5Xu/0R1zVaWCYhWp8UzBrfSRcCneVdto
/cz1P6guHqc1RGxFXkCyG2pGy5KV2+iXZwGHxVNzTaBXyqBywfMBPNSntNuDR8hszO/8VsYxV8hn
0rapYp5fEPXHqQzo0QZt5HfmXVjX1sP9Lpf7aWT02CVgdiIs3D2PpGOuMYXKcWPwstWdWktIL5Dq
vpuXIfAc37lct3JtbTheLtdm/LKP0/e0oz9fXvUr0biL5WoL00kQDhe5muvhK1iGbZOnbSijPJ0r
z6jWxXQttpc6aJArgjSMztTYlVncgOfy5U+44oldTBcyc5AOgop8Xoa0xVMr7cMlq7am2PzCDxfW
xYNir7sBr4kJUjjZVnX5kvo+5Vxis9jQXq87F7mKRdMewb2dUNBUi9iLpR4xuWO1azsLCUlehH0c
UkjTGEK0MF07z8V3rBYKYBavdHicESymh1W036AweosW/trOkqcOZ6FrM0K+GRkpHc2gvwdiDxSq
Xgkj6Mc/HXxqFVgBFBJGygZd1vVBciztfLOJ+PIYfOaZ6wqfg7o1kV2h07xu06o8L43s1MNCEvM2
EGNbPIgIugtg95++lPtm10OzLw1UPIMu/JaOqDZFKzSlPoORM/pWarCWQ8FUjPcN8HO/DMQZGQDt
0vx62YKuOAEXpdHpJrC1nHFtaLl9ZlsATShZT1CJjKwJvr38I1c204WeTR2ENjtrRN4PaBE8opSx
V4dyLqCl7PcDl534AwkF5WS8aDViVdNvUMHcWf8jVpsf2lu48DMxIzValgRmNFVvJgYZN+Brf/jN
3AkKln2HCihEknOyMnvHeA0xbRD0+L37YieGFxFu6xBYlrxCCx9IGfsd4pQqHYEy8Zu+42GQBYFO
M0hTIBA/2O8sTtg30dPts9/ojoeRDcjFwSWHZ7+x9c+t6dr7pRB+ACUROy6mAF8KAPAVcl1FW0JK
tAEkGDKqNUQe/abvuJmd8NmkA26noEPbfk1nAnrn+pabuWZUTmRQQvipLVbgOYdWHaArBMnZxS9i
chFoKQgPVg4V6byYxu6Oz9MDtBsSvyPjAtBo1ZtyKwKWo0VZo+AAZdKF2enGkbmk5Z/xvS4wTC6W
0wpC7zkZe3avIT3zD1HzEh4oG+569GkMVn+s1qgAR07nmat2KdTQFw9ObzuxXATaPqQd5NcybbT2
K1kJFyS2t3FiZ9ow5MJbRB8i3Nn3VUZdePI6qNSxMzC3A5khsGgh8isHSifIVwajX/VauCixKZ6g
kHqBWtFwgBydHn7NEQTd/abu2JjcCW7PAYPHMVjcM7O2Js66icd+SRyXLc2uULMuDboGGi7GtyAM
tBkbif7La/YuTkygjBpvSNbmy0Bfgy/fHqNqqe78Bncuxc7iNagbnuTDvkc5+BVlrsAt5jm681ZO
9hqK0lDUzcGFPWZlTP8u2vQWX9cV3+aCw2pFp4GqKM5XiC2eOlkC60Y3v9cmcS7F0QyQowMZTg5Z
9jcFhRTlMla3EEm/MTDPOCDi3Ij9hIi7moskh3KwHM4oeqoHlUCQIyN2nD6Az0mpjFUxpORr0gZF
JpJ6Xo+XCkgMou+xnbK0aQcog3NjX0OooQ8yOwbF2070oc7aTTSVXx6LOGYvkTHogskiQZkAttY0
IITFe9CvQVK4EDIG/D+wX1WSQ6fzDtfelzZePCfuGH1TAiZrGTKrGpLWeVpNa9717FZa9ff3P7eF
zs2ahP20xxYx2UYhH3QSe9uV30HitpQHAeLQKVvrIHpXh+1UoqOaldXDVvd43S4XsbFMsXINT0m0
muQIMe3WHDc+6Y+EQH/51OqJ6UxAkkOfZrubnyEV/BiQ5J1ZEfZlUR90P3jfhbMXKpG75eso4EjP
8zDJdVpV06GLQFaY9XSO/3nZyVzi1P+uFXcL2ME29dWokVC0IE8MsopUgh8gmJz+Dc3b+BNkEW8x
ZT3vE7hbzI7XBpyM0B7Nt7Zv7pJqnf9KFaSAvS4Snl4+8I8nBMgUOaIdgtxikKz3DDT7yNN5NrJz
t5rdi3HZu5DgBtc4qIdWRcMbsYZ4fb68Dc8vjnCxhHMNrB+QoQiqBl5mtTEVZHiZZ97VRRPWAw5Q
2sQsH+b1VwSjzpCS8utLEi6YsL3kdCGvzvKkLMqss+XHNBK//JbF2VTJFQ3TGRmWTbDlVQ9ifZhk
KA5+ozsXCXLFJOLznIBPrVJviQrYvwYqMt/9RncuElYvDbeMY0u3mPzULeZ9hJZncatF5pqbc1GF
aENdO+QfEhScuXykrd6+t5LM7amviirNIsBpPwECLt50Ru7xKyQxevW1Yz2IVw163z9KS/o3TSLG
+YjchX7XzWUVHu3eQta5KncRHFBzXFCoDVf9BpKTzB62YhuaI71w1h/VDNqgG8f/SoGYuwJ/QBfX
CVSvGNxcwwFGTkr7bzWQOM6A1dn5fWlLWbyuQBb2BZUh+wgYzIA+tRri5zemcM0CyVP/ge6uso4L
tGqTMGC/j7GCL/Q8ac6FZ8rCAiRGeA7x18BmkezW6BBVtZ/+B+rDzpU30C0FoheVlUXFcT6AIubU
iJn7xYoulDJttxIaHyHLrQCFXwf64QeIWDaelXkXS7mDBhBB1yXLETblLz3OSHGi/hHe6ge6srUu
mpKX66w2bRhCpJhnuMGRremqyXNxHB81Alte74lK8qJC0AttyrL/Xo1F61fiduGUO19RfF4U1r4r
p3taMXXgieq9wgvhgilHyO6ERi1w3nJHUREls4cBcsd+x97FUkKhTCIUEjFejgrwDvCJZlB4KY8v
O9iLm/5v6CJCx2LFAt0S1ePYxEs4xwdT9WBMJuh8Lh9atib/vvwr1w6Pa7q7stOiUc9dybR9NFtV
UTBER9WtevGVhIfLKweWSGZli2tinvmPeTAQ+QbRRrgfLDoHIUtdsX94OAw/W4YMJtrGEZ75fBhP
6VOHJ0VDEUvuLB+b5WdTpD/mzo+EETA8Z2vWIJJCjJrlQMEWb0Ha3KM5egm9LA4dG09nnsZxh5gV
4Yxdo+pRxGV0XivI3Puti+NKq6UzW99HFFr16fZGV838MRVF8+Xl0Z8/tABIPJ07jZNm78uaAlQy
yv1QVfVgjugbUd8nEHkbrwQgd2FuIKNaq3Qo8Q0ILLNiqj9CMZ75HRwX6Cbjktmm3GheNENxKpt6
P0dj7HfXoHXh6QIVsjDRGvVxXiRNdNdt4YCGytDPWQMy9XT0EQzVQyBlnKtt6abM2GA+b1HrWU7m
LtAtQbZYBSXGH9Ngfr2zEGhwKM15xShcOCYLNqElqsomzoN5SwBIiv9ZLhqkL5/M5x0dd1nNMHMw
y8y4aHRtm1dRW9cZnYfkRsnuklb6r7PmLoJtG4yJ+g0p6XAZOnuYh3ZJDuAx2sENRsQY3y1knb9V
G1E/X/6cK4kc7sLaigIqaDYSFJD9CFmAel/Yku3oAPn3kpp6vQ6iay/vFSXXu8gUydiABxMJwiMt
QrpkFjmm6LSwnmyZ7Yd2+LCKqXvVFk0oM0SLXD+gmw7l8Jene8UvuDi5qqnsRe2Q5rqPlMkSwG4+
h4Ak/Byn0ostHELFTkJxkdymXajhFaBOfpyiJT4EfW9uXMdXzo8LlyNNHAyWWZpbTbbzTNfuPUN7
pp/PdwnTpAYETVUhycF1Mh3BM68e+mmuvcIgzh23oEdaztMQY/RN2oxKUr+mgSfQnrtYOboCOZTw
nubgUqH3tE3Je2HTW/02F8f4jGW5NGlbg3rJDG7tvB/TDrmbvh2/9naWbYbWmHU4xmGyeGlb4QSR
p+5zAXPKsnY0yic74OhDCrz7KTa6ex4h52JPSlU0puAkFxV4xU5xxaBENyq53KIhv3ZGnbu97Qb4
/csp0mnanCEqUBwrQCv8pu/C57o1nHi50BD1QiEOVZzwIzbDD0nLXfBcUM898pmQi9cVV6e9CNlR
dpNfBZ67kqJyMeWSoAifM1zvB5TAQMnZxV5lbO4qispA8sVCsjanQ9t/byDXl/GCDp9fdp1XNtVF
zu2iauNuCKM8mZvtM7L2zevWdLeUoZ6Pz7mLnNt6gXzIsER5OU7Aq5tp6T/zMi7+AjvGFGRqCYo1
C5Yy/BRW07blJZhNvTC23BUUrSlhe7PpCHBJjWoHGEAPKBqre79lc2xZs7iLdaOiPFZDk0+S3aHt
zTPOcvVCd1UKIc0Y5e286k9x3bC7jTB18pu6Y8bzwEnKO0xdlrz+OxyivUN3N0gavIZ3gXWWxb2B
AghuA6T8v6hmWdGeSsgPv9GdW7haxTYiAglzqCHLuw45AxQNWy8CecFdRB3F9R7Bd4T5UgOMmUHG
d4GupGWeHtQF1MldgNEqWsNcy6g4clNpsKykfpAO7iLqOJvLBeilKAcMoP45VglD3cY30cRdPB1k
rNiwDUUEaj0zPWhoJuVL1IRemRruMqVx1uAV2mtsbDDyz/NM5S/b1lt141ReueeZY688kOVYd3Bz
dQfSyiwMUmmyLQCyKZubpfmODG1i/AzMBdhV8RKUYIzCTbbT/R58GPubctpuYaYuJ/2ZiMXF19m6
iaAfFYQ54nOjHylp+NvExjto9SnbykOx8n46hWhCIcfpd6zqZXkujK3dunYb+z7Ma0jlvQmpLR/V
Ws1+EapLoWY530RYgnodXGrl22GB8oDcd+13uFwM21p3JdjCahC783U+Taz6CeE9e+NoXblBXQY1
Nk3gfLawiyLetl/LbrtPTMlbWg3XRneC66kXdCFdSfK5i8MMgoHDIU36WzAqyIdd3P4z58mVFQ1Q
WO/A3kryCnqcM9AA27CzDLxPjVwzoKz0dDIl9Fjuwz0Gey0z7WYuGJNAHndLEvtxBR8zoLUgHPtb
SEtVVsc7kg9MI7N12Oe+207F1CdFBiXaGig/ZpP60abDWmfA1HN2TNVUhIeFo9PpgGzdmh6SSfAV
wnFT3RyEasl+KE0T6nxpmkEdmmEZ9pzRja7ntCQpO62arSJjEMhbQUO89sPdTjuAVfbdhvMDWlK3
+dUsl3E9tA2qOe/mEkLcZ1YjI3CqVgvts5YkLMnqoCHk1WorsNlW5WYrVCyndn1XQ1jka4goT/01
rhCmxsBsqw5k1YE5dI0N2190i605LN1Wb1kHfsH6Q1ovYZ2Fe5TEeYvnr840wC7fgWYFj1OiJkmz
ImzV/sB3iwMKuTq0p3ws+ghMZK2y9XRmPAiLV3QMLDl0KOLY1wx6as1xD+1e/Oj78YKagIs3JDMt
hACgmtTO7Q9wwrf/YONEcUopmaOfESlU8YYKmeBOY41psylQQZR1YRjjfV4sk3xYFTKBBwMi5/AM
+n063UegDB0wxXAWh4irrkeYk0Q/IMYY74cAKof80JRB9IGwIE7fdZCeuocg5MzOO0jRS8gHUlN8
sSQOt9czIQ2KssgG1uyBBstaHOqhDOMj5Ib6v+tRN/2pDMYmBcdYHak3Swv47yHc0609KcQSb0vd
QvsrUpbuZ2ut2LJWF4U6ga1stneqnMi3qK2S6aHUMajWyDJ1b8xYVF8wwxp4rhK0od/H2Oxf6kr9
YAhKf7QB+I+O07jDosadzJ/6Yd0/dErGX/S+qOZE9hhglZU23ZCNsglA5RyBJS6TXUKOK0+C9yno
Zs9S4TWBJEc6zYdJkf0DAZaEnItaIWOysESzs6z6nhyjmSErBEayesnqaq9RR96HZDwn0Vy9hhi0
7D/FoGtOT+lUqa/ASnb1cd+TRn1r6FjUd1Tzfr+bRCTIh6boNnJnxqZo7lrUMXFol1D3HwQpWXRP
oWxloJ74P5xdW2+lOpf8RZYwxlxeuexbkp1rJ528oO5ON8YGAzbGwK+f2vP4aUYjzcuRzpFOdwLG
a62qWlWdseWKlUXo6jlZ2zLC7jTJe7taWWUpM9tpMPPanVnMcSRxdpsWPtQzrbMixf0OKp2obcw7
kQClnKRF0tQ6Z3Iq2mikEYQgnQ9Lgsn/KnZn0xevJ3mZsIqvvjezhMlhSPpA3kUCgSNoB4UF8WXi
fxJA4u9wivkjHVm/VsmOt3tKXe8emmiL8T73VU6V2aJxeV72KHSfnOPRFMpAwotoROO2e72F5NMl
aochBJzl40ckOrd9PsDSash7Pw4Bfno4W1zFjMTMknt854csddo/dGbOghIvs04rakXyXQ+6c59b
CKS6hNItTQ40M+N9kjlgkVBGkF9YgKBxIZq1A6rVtmNWhiPNVBUQsdwj7QnUL+nh/3/XD0Zlj7c8
397kZmS38MxmwvbEFhn7yvEIRRmlQUcK20Blere5feuKJV5X2ExRwn47g08cOzrT7TYZaCyqm5vj
dPACT/653lsfnRgice1dHI3vQpGqb5ftV9BMeC8axqC+TBskB8g85sPNdXPwSZhWkSMR4hf1GvcX
GDA3Cq8sxUaQg73Gep86SsH+1OGyP0zIw/6drqmb71rIypcP6ULtHmTfyvXcEcq9vVWHpKV5NGgD
GDgVEJQGe931xZrMS1/Ecx1/pBygZUWC3nwHtfKlI0A+8P5v0pi50l2dlWs7z8ckHJHbPsOfPt6H
r5uEIJeOTYUw6p8IoBDMEbMA1X/Kf9bw2DuwFTufGvtYZbssGCHTMSuC3rXFphaTYxrjz4ApSKk9
ZM1rFrvf28w1/E78h0F8WZgn+JivnqZTAQcqXTZgZYtOeLSDKeEVjoxo8CgigTG7T5o7KcjiC2di
8oiUUsijbbrjsfoBW9+5DSIB5yBICHJI2N3JUF80CMRFCTBNlRjHSuS2/UAFE5fVDGERwFWxyZsm
e9hXPTc5Ii9oycHWLnCZI6/eiV9hROtfSBMKn+MuRsL6QsZ8CFBuhA9xoweiLaLebi+Tne0nQpvc
3SjD4Gc3CvvJkrEuTNvuBaLVhxdjevyCHclOjK4/9Zq8OKSO5n1i+iKKRVzCCSbMcSjDSwdtFGT4
awITYSl/wLwheaTL8EX6FpDt1iPBQXr/svZYAIgzYktRw4tlGmuQU3N2UgugUN5BcsBY/TzI7pl1
ai3SJpqPZJjfp3b/4iYIqxVbgEcNf8mcqNleYklwwse+/UvmmudKN88yjn6ZOX5EENVdlsXzwaz6
cd/XbM73JWj/wAwn3CvuVPZDZlEDlAg+MvuyVLyf0lNnEbQsR/A1bJq6Yvd7/xdfdkyLXZk/w7DD
Iy1I+wuaE1N1wtwHW4pihZiKzwiBsV+1G88sXB+73qwF7YLoGvvuOEX7s2IJO6NQBPdJLPbDwkOT
By71L27dlk+j1JZLMqcFvjH3UDM8J4HuI9etqg9DjEkmEC4p0GyIj7rfthcNmvuSEBzfFh7R5VQP
XR40cPxeFrMd5zH82psYD82LnGedzQfWH7YBTkAM5opHNrLtSknGsNpU2yaHHG8umpCGX7BUcr+F
Y7/hmcUKiFXsMRiTD2gd5clSAqMVBNOfBNJTc5ZE+ynexlHlSQTXaHxoeDxz+CnaDIEjiFzAobPt
Y1LLLclh4NJ8qgYFbY7tnItRm6zCGanSZjCl6EV4nQMhf0WTnR72mITl0geHKGmmaxSimZzn7sLR
qBU0VmMVxDJALFePFilcog8LkvtktFjzburPmIz5fe39tRXkTYkwOuHjqWjDk2rzc5v3Nd3zlQdh
oSZxMXP9VjdqKRhi2gtFV5t3yCgESyHbi0fKXYHH8TPS7heDhU0xQnbY5Z6uUwXOYP6FXc6+HFLS
NrnzrT0lCjct2dLgCrOx5JFREaFQ7P5jh9K9XMRgkY3DsnxuGzMW++a8LLYwtH9b6C7aMnB2aAvf
JaJE0ITOZ1gB4m7R/KuJ1rQ5rmDMOihzGhYduSPzVBhKulNo0qXYRL3mjHKer2gLinBfvjBLzhE0
RjSN8wHL6B2kL2FqkNqy3nFpI132yum9yJZEFqHBlUhX2lwc8pjWK9aF2xyixLgMEBJaupt+E5Zk
IZYF2aWtqTj6oTaF0O0XPJdUDs+TBjaGCS3XxLG3Cd5lRbshYgh/SZjsp5HVoYOtfhQdMqOmO967
67JlP9q9u059f3FIOzrFWTvLd+yaZvfoB6PhWcMfA0Uu9fNPRDD7rQhW1jt8LSOEoYt/Hhu1yZLW
E4oDZ2MGS95U0qoHpNbeL7vNDno29KGTmosc2URxWjC/RkMeEZ1h0sgY+osed03ezrA5NngU9zUS
tX42ZqXFhM7/hWepzJkPyL3e00q0yR0aoOmBsN6KPFqsr0SQ/nSNvQzdjFCLDk2aQu/3CM/5qJrI
dhxt3z/C6uFzZtAtZ2Of5XbZkylH6H1aLIHC8KLbqACqZHE0uEWXFASXrEkmetqjniT5tAbDBdNJ
2ENKy7d/Lcxmjmvd66lUZmsqxORMOQn1xg6LYi2a15slepo26tBG0Vg4FV0nUGg5aUSXJ+GkDiaZ
kvcQpCDirJA5OsFUK+/qCP8XJt282zSeXT/OwVm0rS1rVFBXBFztJxPinMKUknFs4PX6b8daExYt
bYaXepdASDhmsHxcsj4r6xVGAmfDE/W0q9VVmVvrstPwsZu2dvgcot7djz51CItSDdIc9rHUdLEH
00k0QdgiOFCAdj90ONoTbg1dZXbUlUK9rohY2xdFM/pM0VOgVdyILkiSZOd2HfofyBqHUA3ZuUg9
7cb27KLZPGFGWx4iSlEX0z3VM0JQNSsiteARL20avS5mnv76GZ6tkxrCU6hYF+S1HpNzi0b8Hgay
rGjXKXixvVdHpigWZBwOPoUWEzbl4zTlduU0p/BiNHmrx+E7oBhps31542vGS2nkCExHdxdoNyW2
VnXz3tWw9sR23yCCyiWUxHkslfxjGz+8gobs741f0B0n1l7CRA84Yo2Y8yyl5JztTJReruTC6lme
NR2SCghtqp6Mn5yslAblgBs7WaEDgn1avUWNKOFNW797Loc0x2c5f2abQCBslNLhAdKU9oev5+An
Zw2enTCdfmfMUgzSxBA0/zEFSxp2H7HWplyyW3dt+y7e80TP8TlobHw3Lc34xRsQ/Zhz0Ddhqkyr
OoM/l+3hQU/grnc/bprPp9o6nYda9vPDyuCQmsNeihRzOi+qEDPZUZ1kX2PeiWkCDqDG/MTWDPOL
t8tl3XR6BRpAf90icXIEX044zI3yiBUyzWVZ6cBzo2PzjqKTjkUcW0gs4ZPZJLmGPfCx9/NwXLEZ
esYVl75KkagP2oUeYQ7kobYQ4ecm2pFGv1LcgPXok1LZDDdmNK36gFLsx0K27kqgmyzRhGd/sXU7
DRVOpZVXZRj2pm77TIWfABhApJ6g5IbZFefkN1Y6PaLks6dxczi3m1wrHrtsyOU24oYTyS7fECZ4
t/cI8Gzm4cMxgAj5ugSBhl+YHFlFIxU+04SNy+fScb0ekH8cYZ1NUcQDDXvhfRs8rV2PmzgOp9aV
ygcce0p+Dr/GzGw/PWkWlW/DkBFcbDWyFn3bYDKpSfMmeLsBBmEEOvxlbMghZXG253bn9ipCK1zp
0wjTIPAQHuRJA2PifAEAdIg2glx4SNDG93rabZnIGqEwHJKDuy3s0MaEjH8PaESKsat1JXCzXNUS
Krwfy5CyVtMmOaVRvV1qLBi+L2CXKsGi5Y4b8Q4FUno3CgBGCndCjvUxtcNcDkAOvG6mcoBR9zlK
vMIjasPm1A+qOaKOyIdl7+cyDjdd2qiJDjLoY+xqBVGT1564au6Nvk4gmQo0yerdxOF4MPj3AvCL
LD3ieG/F0ABlCML+CzDp8gXBoTnGU9+UzPq+2nBhFmycmzMwNox3G3BUQC8QBI/bzUOOm2cJJ4gy
EbF6betxUjmk82IsRDC+L0hSyNmy7EMO69b4gJi+/TAp3MgLtWPpaMyqHl6958W5MJ9xozzy1Ikc
ymGccNt5mcMNkamS4pItbVjTcx0Z/g/aUX5Co5Sd1YjBEX/gc6TwI8HH3pToAHlFXfuOuTU8GOWS
5zhJHxM9Nh9k1z9dJMG/dKrkfWxhHtXVb0gbk2f4RHVz3q0ISc0l7IvR9kVtgTUMDDtRQNM7MTNZ
yATJZ0PocQt6eJcCudMPcH/p8zCRSzE7iB1X1W7YInfq98LpUFhkA9yRcA4PikT1IZbY+Jjmevxs
rERDvSK9pSUNL3cqXAVzR/use8ufRtTgH4gZhO3XxPxpCgFU7L4+JUa0V2lEjx11GDet3fK2RzTI
IyjNcIdH3aVFsP3HOLWVRvN568ZUvrc2rqjGxD6DS8Dtr0qMTRzDVvvcjYkpEJ0sqlXQ7zhu4uOs
cUTacDrJNczykKEFo3u3VLBX/bfDfPZXiqHiEkdIT4uU6vKRB7oCm2AeqUmOUvG1MEn/uU1kuWmv
pwOnISu6gbc5cZuvOsmWsp7xawWSbUcg8/Sssu1pQ8t1NFbg0mXDXRJFf7beu+PQpo9B4vEbNOOT
a/k1iTAoer4ANorJZ5Px4BhlEqgqLAKvyxT3AEYAcefKNMeahFjCSR32cbDD+uY1u1J2a6C4pAXc
m/sKKqWfMWnRUqbqiy3pXNA5+d3KYSlDhIlfo0B5fCXW5tLu7mcHK7Eq2bCB1aqw8NvAC48NpOOm
tSqaAa62Yk3hJMr27gH9Cd4pigOC6PegrwADoOsaOGYJWALi5cwEBv9Bc6i3NS16g72zEa7VN1yU
5kNvwg9JgukS+LQtkR+oc/QPGzQr8tNMDZCmVfHK6uhxXBTaUqnf6Dp+ZEMyoGOYZLE0YQdNYKMP
i+lMpVX91QUKouI4qhY4TV6bEFGNZKHPBrEzz3UUu0osCzo4oWSuO8S0MZMeSLNmJQLp01M7dTQX
VH7KeuSHJPYrK3hWk48YLwFQ9SLeYB58dnjdeUYgAcaRjw80qnEfjENf2LCdDnAnf0lBe1vZ9Pku
lk2jhnfpxSEz7SnIVFZ0OsCVxBdsQK1imM4W+fF3UzbxSvAG49FgYLTmLWjDmoa24Gpy95IoN+Yx
3H9+otv5Qs+qLpbJ7ToyR4qYbNsdtp3EE50mi/o37/jlgBQPJieesytAVvXgGvZhfNo9zqxJ1htW
rNefE/QAhQ91jR9csSs833y+QAmTQ+mxfK2yxf5LIic8qhmrPN4DrLa99OzS1xnq8gKxMgHkJZIn
3iBj4LjCbwJb1LOTEih4vTwzsdvhsEplw++m3U1BBmzNXjT3LixkDWwvr0P0Onnc0my49r714j4i
Nswx/fUl3qzBJ4iaq75uKSTiPLMEIcMwKtf0dQky+Xur9ZJ8RNmtvch9x9ProOl23mTSLGhTUAC/
5r5bwgtw9CUpsJJ0+4Ah+jwQpKnuWF52SYRedgjGMqILxtEbHPceDy4xJepXBAUeJ/xe0MDI1zpJ
Ov3CYBS5HtamGesnRAiPR0ckZmRmFUZN1y8Te2h3bi51CtE1PgT+FAQucHkGqkg8r1hF1EDqfP8w
RZFxxy2ksyntZIbmErT7PL7qwKHOdmpz5mhZFMhcreFaf9o6oqYCBAp+pZunHxC6hJhobl1WvkqK
pLUJncDwHNiQY8MRe3mPMHmCRWcOTscfkgRg67edkft+t7bE7mWzIfc4F2R3yz+qdhRhfCOxP6Rt
a37YLGtOru6GF8WGfbhLEysfG1QlfBgxF9N5JqZ9c0OD4T/Ktugt7fv41YR+2I/NcusumjaBtS++
RmCiUzx55OLCWj7CRLdm0VMfz/RR3qznDyauB8Dv8zps8OuDzv6ciEiqB9TuSZ3CES7G5z5s6Qnn
C9VLL1AiybZfHjvgBX8GOst7rCWOYLQ6isUFJLSnKSJaN4XgA8xLInexDiUSHjopy37gtT4x3BYA
SaEVP+Gv5a8ekww7O/i6siOJ4+Ep5BZWMoOrNyy635yLcUPV0zecYOc3ifWwF7P24Vo2I94QOH5j
vmfuAlJi7A7JE2LXk1OvaAKMaIj4q4kaLf95PcD/BK0jcnRqlmU2r/Hou6JOPENw7QoOYpJ949Gp
jfXP1g1aPChkAEdlZtoJn4kgRt9pouQlmyZ138EHMqiQojK6HClgdfyUxHYpumAe2XUkkZnLTehs
LEYivhlID1UwWsuxQiq7eEG2G8O29KS2EwbZkOaOhwB8nMngod+huOXgatS/hoZgRUQ2+hK49u7L
2qv1n9tM8oolyHA7SJBxF05FR/71FPhxJTJrsCTdyvaYYBH7ojDlTjchU/oeaHCN91s7b74Y2Urn
P8PWxmGTp1J6cyVuH8g53uOAPSu+c1F5Dbe8Q9+P4QV3dbJcxgYedHlGvdHFBq9KXqwxS57wMrgC
1xJMaES6FJu4MNFITdlL/oLcGaNw0QkKhIHuEeC1cB5OLp4WXSj0YhAmTb5u5d0c1XHwHQBTjg/D
5pr05rsJk9U/HKSHugN5MrFnQoAAlWIOu+5JdzsowhW15xjreN5uv4c48F0nsPmLAtyd0iimixhp
5u+QlG4f8InvH9LFpwfX78sPCBIAYFsU77st4XYosMbX+pzoWiPqJ1rC3xot48sIruxtXFyfnbt2
XDDe0yAJXgw39oFsfOxLfLPiL97B/tPLlCcnHhMCp0e96iIkKnp0q9yeuxU8u+gxXeaklxglwp6x
9kxUDawJ2L7o0aECsCl7KpP3jFr3iOafPYEWqlUuWukkvECXbPpg49qmhcl2XRcxINxbs9Es9i+l
60IOjLaIOc3mMHsW0u3HBJMBgrcF9pX6zqtrnHEQCHSfDoHnG8OtuaaA9gWlYxFI3pHzTBPagrad
bKgAsYyKfOh4CfHuBtihIpvXpfU92OTePW2GJkDtdxcHf1o+tF+IVw7v53pJSJHB/CK6G3W4Qt0P
3FoWKyAkUIoyDd8xx1lTbZ3kbzOJ7XnDBLwdk1hm72zwGGvhnTSet2bv+78StpywfdbmRvaCFTgF
a7Bjxtp2hUY45c1bOzGT15QEotrjmw3yuICZzxdf21fYa+2/MvyzzveGO5Yz7HV/b0oE+jjPOLXV
gjb1ZQQKgVlNtSbfiMKe98bXiV4a3GG4ArYUkNiIe1pWsLrugqKT28RyiAaH9qQXvr1632S/e6nQ
vuvQz6/oQ8UrrTs8iNqtGguJIGL/9FCNtLlCObDg44M0q+ACiOmOR6BcuqYezrXHTn8eddvwhIl+
vzN8T+58x+BVh/gTxcOym1i9F8PY0b/YheLNIfSjUEhs2DoE+0FI/i16Pf8JhzGcbvS6ducdaOrf
SdeyrmgPSPpgKSZYIM09au9gVYBSG630pdMTgGuajGYswacPqtBZjOuiZwSlaQdjXwOpbrMlb0id
fQCYa5q7RuH+ABw1kOYEPd0E3WfrKQb7qen+uVhOv9WwowSADVy/lwmUZcGD0T+H7ebTexRPsBl0
7sEGspYy9LGzPxPS8wfjB+EuxlAZFYL0iNix8wbuiMpY/hjB0IU40VA+HrHBQvdqCDr7zYF8/iF9
wvq7DP7PdblZAdyYtBp3OADWRhwDBmPiIutAahf4ZmlUNhp0GNrIvf3Rd1H/a9bLGFz2vlbpoe7S
4RtM/ZLku8u6gqk0/L6NH1kBCX6/FONQ+8dgnmtVWI7N0AJEOu76oJ7f4x76i8PUpa4/1o6gLEe8
HuGJvMcAgQnIbnRbCXZJyybwvaoMjOBYtWoAYBW68/5zBc2c43aJwGrbfjykXHnctHLVV1zC5C7w
BIxuuqy/gRtnQ0EjtwOYDOrxFbGjODGTDQgeqV/i4GioxT615yRpAMZ1Nn1rYT3Az7hkGc9pTGao
sWkrfyTeBe+GENf9SSYoObCQsO8WsIWqdbmvFsvfrh/Th902iy/pVM9XLrLl9w7sYC+2Vm/0MBiP
CVGv3QyC2HP4n+8I8ymwQ0bJ/eqCFeMvcKTDrN125w3+10dgV4DtsbYm05OW3aDvFX78DbeixBch
knEEm9GNEHtMGicDc/m6InLCE6RXLugzNeZs2BT9lSnBEDbZaO1zsmaUH3Sa6W9Xc8ABATxuojLa
++UN5LFnh0CoZTncvHWakuyJg0KG6fEdVsbNfqyxsvqnWQLtchVnJqyWGc1bAaNK3T13tLXgJVQL
5I9IgBI41koDk+kmiHvxKh6sou39GPWQuQcqrrfcUqyZne0+2hn0yIS+fV88m6pU6O4d30cQvC3p
Fg54TqlJyxXjd1jwMBwgKMGY8ZHqnWan2QcwkWpTdDR5jbU887JuezSjG1V+/EfHfssO+CvMT1xu
SMYWsgNnNfVTBFlG0vikgiv90OdwCWgTKHi4jA4UDLQrgF8Mfyzz4VpZnIQlB5aLdIzAg8mqomaO
h1KQGI91TvYOTXuyb38a2jD+0E0Y2jB+jvN+g6bi1V0TwO53mQYLVqwsVHPVNSA8jsFWj48eu9k/
0lrcvEDmOfpUGE/twUIVspRTN/KhdJhCgg841c32mQ6bT+7E5COsJQOkjfiBzM2G2VtPUf8D9LjG
fxnjtP8miRiCK1iA1B82gj3UAR0p9qdy4AIoTCxmOv1oFdoIKE5gjHrpNlSXEiFtEQb9FHqPIm5Q
aK49iHACPqQlc8EhA2weNklwcbKOTK9Rp6PPIVzdF4Sg/pSpQST49fYBWoIw7Jezp33UFdvWJzdi
bkvDP0L2C0OFn9HR7ej28ISOrFXU7Pkc7Glf6V2FaYk6eeMjuukJuZjTW6sFKG/CwulqSIsfOh5a
IYAJL+59Ig38CqfVvG9xyNoScSZmP6dNP/5cmyQaiiZYxV7gheMqRRB7vKJF70NfwMoEorJgcQ3a
PR9F0XNCk2B8bLlOl9OGGzyryNwOtEAFGB9SLdM0j7Ha+Q0sxtdFgpYcAIA0k71lBUW2DN06zvdO
y/ZR7gknuTchhl+P67bEFaX3O9R9nGeOYXHOZQzAGHK+7MVDna4KNyZBW7QdNh3yYd0BXw0Mveol
0zIAML0t/XQJrcM4iNET1266j2uXA0OCXeEw4mj3lETYT+xs9xAtW7cdG/il6p+zBJd3BnuIopJA
j7TlQGKprtK0XoJb0sbSlXvUUXpd8Cxgz12HMsuDdJqXH87Bc0DnbQavKpQNGYsnRIk00OI18/wG
pyn6PKZMPalU+F94VGiLOdYG3Dl1m1DoFMb4F0SEDDKFmM8b9qLtGFfgQjPEiG2s/tuZeAsKvwrB
C4AGyRfNmg30qNIrPjtF9nsbLdP9xiXok9gtbTWEKvwyYbe9Bkkv9Ts1oO1ONqvxRwJjTMzJB4gQ
/5c62WHRuMZrq2zgdHzXBJquj2kbmH+Om+1PqoalhsLpNqcT3AXNwQ1huEJuF6iunBMWlnXQN7oi
MJv5l9IIvHdso5HkKLTBJ6SDO37GXsaIL3e1awqEKEanTdbI54oTdUwZ/6dXjySZJSbBiDhmgqLH
LPxIcgabB1YqaD3Gp3q2qXwI8XnHVZeFzQcyaYbpLXU1EHSNUEZeqiBid+jApuAFUhl0uXm9cfHP
1+NwbZIwi8rdNKhzeu8+giViQyG2tSeVNmJ7TaAdWPBLNJhOmmaQfRUhCrMpQ7bzpBjjdseNMDEx
IK6Pa5N7HQPypKhTIqfgRzkg6Xioz/NM1GcA0nLNnZ0UBXzlHSxiZjmtlREBSB2Pr/GuDYJsreSc
sodYTN2HGUM09YEFTR8GSb1D8LeBFfI7C4OCY2R5raXd2FkSK2qwO1NdnyB02dG1JTQEDd2Ak/yD
/YoBOHKG41xEZufsoobbb4Exv3vpVxI/T5kC5sgZ3k9Qy3KQYQuG3S7peZQQjcH1aZ7wGICuVghU
tx41nCUGKNfK1EkRpx7Qcs3+sMCpO8UPmdE/rObt22iGGvjFSgyAvcCSA+pOqw9dFnUQLIxYIKrA
U6cfYmkMaPokmdCKwedzAiHKuy8yBu69G2+QEmTfvT5psWuBMJQR0KS0aWsOGV2MOQhHkrZk4BIa
6FZYh8I3x+YN+wfQlgppze25Y8x/61IxvW4OYfbPNWf4rNMY4Vm5jLB1lwvISXQZZ1P7F33bjOw1
NuHxz1ygXU9jgVEbiGG4VbgjgOqLVEkgwpZEX+hcI9BYdcthe5d29L1G29UCPqQzA8I6ht1hn5P1
qhG4Lgu7hPaXhx7yo3aM9sA32FxGCJqMimmZkBAxhLWaS9Vq9CjbOjiQXxghcRN5yn4kZAZo3KjR
PdwisuURs1JjEfcNvvkAZm4fLkIbt5bgeCKQj90YBSeK3lGWfCM3F/i9m/4JJ5KXJcYwCilCChf0
Xu/4YwkzePh72Ims4LWMzgTpANNdpra4yBrsTFXzNACF81i47kubNuFforr1dbfCQs9k6LCXDurT
v1209EMxxRyph4wLAGhuX2sE1GbEWYhgdwsohXbto4CQ+Pbo4+6PIsp+1WOCDylYOMRXsES5g8hN
d5VN4/Vfa41d0HmNMGSxWz08qLpjYUHcRGiZIUxpObAwGaaqWciARg1NS3wAwLXaQ7tkncaQvyfj
0QfrtIJeZSbDuv6gk2ud2rq9F+2MWynUPV9BG0ZjA45a9QqhpX5/GWCD1F5dqscQRFIUrodAyWxG
hb612j13TVTMMPgY3nuoR9f/Y132f9OU/8cmdO04xW+U3ZYhxhUdNjTrv6NU27//v02B/9i12Mi+
rmsAlmKme3+zY1ru+3Vg/8fm1X879PxPgvX/2HPExjwCNbc2OMY1GtYzafCVHucMUoAc0WZiKnv2
X6Sd6W4cSZKtX2VQ/6Mn9uViuoGbK5lMSiIlavsToCQq9n2Pp79fsKpLmc6YjCs2UF0oNcW0dHdz
c3ezY+fo3Et5Ag/feEzn35Ui1stNkCBKuvN5YiVbzvfUuu4NyXxds9kzuP6EP4sqYpBZoG4JIsCi
Az8eNkq4pNPxv/SuiISkXP7VyDbImBSpnnwOk6741pMyH1d6XeTw4SgF6aZXLZ1IT+r5hRWljjbu
la73bgYpZt/ppfr+dZ8usCYqstZB8VeOe3WgCdPQWvlalrPgdX0YIvmpkwayp6JcvR/CXN7KtZLu
EABTXtfUI7KcxqWTyXbMd88UJ4Hy0dQtFRWe0F9o8f9f9qTIcipNEoul1Q17Cvbf5LhdNUV697pp
F7Y77wwtQw913LMVv4SOs0VJOnulwwh7PS+aBmjsVACMzBhdTlXZMozsdUwcogh2D6rCyOVw3KP+
F95kXlHuilF/nUSNJbKbRmMeB1wwhn1RlcEPMy/jt6WW+X+JI/z39/7/eE/Zuz9DUvWv/+HP37N8
KANwO8If/3UbfC/pSvlZ/8/0a3//tfNf+teHLOEf8a+c/QYf/JfhzWP9ePYHCtykyO+ap3K4f6qa
uH7+dL7i9Df/f3/4X0/Pn/JhyJ/++cd37gD19GlEr/SPv350/eOff0wqqf99+vF//ezNY8Kv/d+m
qsvHOKCl889P+/evPD1WNb9sOP9QZEcxFQ2hca5DfFj39PwTRf2HA0RVdzTbMXVQhH/8V0oLgv/P
PyR+B0I5w9FNBbiR7EwMCVXWPP9M1/5h6bLO/08+TeHssv/495c7W55fy/VfaZO8y4K0rv75x3lj
HaowsoVt1EJ0Tbe1F3zDXpJZteN36tF6m5LqJ5/DxeRzBqZtiSTnvCv6pSWht2v0XJ28U6seI+rf
gbz1goMZr0ihKm/K4kbSjYVNen6AvLQ3/fzklCK37smxhr3aersq7GvemW6/RK8yZ8TQp/uDQx+x
Icrc5VARG1IxKEeZBGYYf1UTGI/DvQ+714lT/bVup+s0zc6v8//P0QDbVA3DYNFpzzofDSD2AOC1
px7Tyr6e8qS27a+jfOE0mbFiaaauW0DsTMsS6c/iVoY7O8n0o9e33Qd6fXJKaQEQsrjSfivKPQ8I
U9y7KBnJuLJwPFp9GaZeXOrHooOsirLyOCXa3IUDZmZ9LF1RDVvRFFk3X7TkZ2pOk5emH1PwbBut
NT40Xkd5Irfz26FdJMR5JhQWlskyIDUEBKFDOagKo2ptTyps1daPpi5T4ScFDqyzy5Rw1Qe9FzCb
Exo7MMo2oBjbyoco8srHpkz6aFNlaKxvQZy7vCF0aDnWrZVbj03Y5aA1jVryQVSE4Yesr8d1oMnh
T78ou2ADW2D7hUqz2rxrh86hHyACOhL1/HDBCZXptikOz5RBZDuoVelEtXMv5P0H/Gxs9KMGMmJb
K2Ddo8AjHWnraNhZ5DskUMPN19ytx0NcSdWqKG1t4dqpnDdvPruOY9rEU1lW6BgRWZ3RhCtMJD30
o6rxaFEhGNed+ja0h4AnTbgDVbM18hq8JEDgclza8nOTAFCVLaLSkKHyr/NJ0KFIJY85Gkcd/Cvd
dvlwlyr3vKvGLT108TEI9Y1sy8XGMcPrSCq1t4bVmwv8GDPfwqZ1w1E5CVQUOkU+8dpWQaACZDiq
SlR8NpuUrIVlf2nbMLoKVEgdB0qyt8CTmz2Zh3yruKAHqp7C4uXAdH6FYzE40zjCLFnD6S3L4Hw7
DbO55pCqtjPpxuR9ux9I1b0fjc5dCEwv1xwzhgwsjFVnM4v8gJquVBq8T9JN6W1I4hx6K//hkKBb
aaZMFtQHWAmMHncLbr3fusD/OUJDkTkkCSOOJb5I+kyJutIbpRtbOZQKvRTmAiX8iyA1je2XAfE9
NYxeKUdqJ92o6l0yHNpy3TjXsrEQCqfQc7Z3DerUmm0YNn0QygsqvCy2lMYB0nJTtxqMooHxXpfK
HTj4cBOGbnTl2bG/8HyYGdiZScE3KpuWrCqynBvrbVx8UdQHO3qotIfLDvjizBLGJVz4u4jiapuZ
DgnWr136SEdoFy+8JWbGweVNVWXZUJg8SyARkTWzAuwW+EdJGmkDtteOSjnFu2u132t8f/a1M0tT
AD65tHSoAynq6PtHZCt2mWHvm6D/dHm+ZvxguomanPOAZGWRcL+wW7VPitA/ojfk79uxuEb2AAof
z4SxLB9uKz/4PcWGP0fFYU9ryESUrFvCqNp4aHi815gEf1wM3ZfStN5dHtVMGLJOTQiu1tLkXkBH
6h/LofRp9So9kKtLV8oXV1hDg5KLOowpOwb3b8EIvAdNmZMjO7JRXa892NJ+4DivcYPUubGL9ySd
FwLfnOuBPeJ5ICuW+kJnsYFaQ43p1zh66i0v/snrpO4uoBbwivn7ZUd0cSWHTLmlb/hoRuVe75R2
5Q/JUgruxWNjmj/ulY7Cm8eWRfolOXZpiW8xorw1021GU/UQv21pC7Kp3RZL7ISzq3VibZrak70E
oZw1BtngHxMvodkzOSil/CPhxZs52sYNFVDo+RrihoWg93zyCoH2bJTCHVAZzBY4EXZL/14uamTk
mo1XHCAN9FX1M9CLTeSRh1SAmTfg7aMbP37y/KuE5G8gfe3K2yT43rU6OJn6FuFXmm+3oRntEicC
C2nQ/FFvUttbKdKVVw6viHSnKzSt4Mmc1bJV2Eks+3Q4+TuFOwVTuOkBLxjJ42WHmwtDp5aEW1Rn
1GZjDPiC39zR5vOmGP0fXvkJ2nMVIPmSYPGzBMWLRYHZ0aHbR1bhozsfWOs0UmfReXRsAaqP9hXp
C6f6qozA/IfmC8jwDx4P0r74LIGPNCjo34VUy/xyQEXI2jTpIWzv4GNdaxYyHtbOWyTcnznGLHgW
//6Cwsy7MALBPeEQ+bPY2clcMN80PRh/fRyWjuW5WGnLXAQsnl68KYWNEci0W+YTH26cxeWmQcpr
1UCUu3AxnItcp1aEGR9a03dro2cbBI9VU9520td60A+J+ntCCH+eLraq4kyGyoNAvI+HcWVEPI79
YyR/AIm+aUkWX/bVubX5ZYGcybnzAKEYu7JlKLUUr5C+Wdnl3WvuMTCpmqqs6Q6wXjGj22T1MJbB
6B9d5c4btKtMLtaUmhae3bNDMaarOo9iLmfCULIgT7W8dgnBuL7UfszHr12+8DaZtWGC3uV1YqqK
qIChmplsBhTrj2F6647aOqr2obHEK/nyAcRhYp9YEbxY00ZGCA3GsVdTeZXUurqpTM+/Hl0v3wah
emtq+WfwaXBPGF+Mqk62nlYuMZjORbHTLyE4eW94mqurDBVAlrSi9OJshp4GhmCg1GRLdKZl3VKS
ZtamJfMCJ3PhyM8TcxKj3WCAV6FhCa/hQllBl0tjKK2Q6tvh/rLbz+7gE0PCdcegtb9srSkktfAW
ao8GeSEOqXHoXnHJYR//PSLhCh9Or5YWZo1j5ryvW6S96K6lwm4DNbs8olnPtHRNfn6r8jQ838ic
bQ6thJJ/TKUHL7RgXXmQgqULwOy02QpPLHnKBSmCT0D+roEKDINjqP4EvgbS9o1jxxuq4+vLo1Fm
A7lNktiYsgDkks+H0zepZJUwtBxbzVxB8rWxk33R3aZUAkl/pFc9UOLV6GzkdFc59GctLNvMbCIf
gRq0BXUCMjqCeZpWw8CiSeYYOg+19uDz/loKJXPv/jMbgmtAQEHDGkwoJNSkPbdg64Ac2Tbf1UN8
NQB9kuIfkq0uuMnMvNqKQSxWSLGQdRBCS2PRAxjQjXS03e4uLIyNIptLChazk8c1GDOObpDKOl87
12pqqYL36EiBGuDfg6RNyNNiwUVmR3JiRXh5NaYU1mgPU5h36cyx6G4mS3fZC+dMkIUCXGXyP86u
84HQauL3slPDcmbfNmm58+Abv2xhZkPxUCW7bpInplYi+IDT+qAQ0io4lvLHQL3t+uzeV281OV5I
LM4tCaFB1WBDUBR28PlIAs2t/Lgw8GfzSU/upe6hjpd0lWYeJRRbftkQ9gwob1sBGRYcQRg1Bw9J
pDWwrXxPSv+Q5Nan0KmiO9Bvdx0g9tXleVwanzCP9SiDK2+xXdnvnPZjaHypnZ+XTQg4hefL2Nn4
BG8Y7UDpe1i/jtJNpcBEC+EKRDYr14OQ4ikZaIKBRXZq2MzXVrI0uXOOcjq50wScnIy1qkEp1GnB
MWqAS6dwH36CBnPlRN8vj3LWDtdnxIc0hiyyo+s5Cti02HKJ+mz2j1271YsPsnz/CiMUeoCncMOA
s/x8MFmP/oM+HYqadaVH+2CtWDfQeP5nRoQZM1NFQh/J4kAcnG5rVMG9WaogpGnZmRqOl0SNZifO
dDjpOXtVRSRPR9JUSgrUk46WH68qb2IGPMRFugnUJVeYuSRRIXA0x1Cfk05CeO11vWhKi3OjhOuL
G7VKcwQs/xudzpCkWeCCnzuIz6wJkUMZXBfqCqyN5cb6lIB0LuM7SHsoMPnVTROi2Ns/dNlELrH1
kBIYBn0hRs7GFapoMqhFTdXE1FTaozauWMTIHgqOrUrxhF6Qzl6V4DE3pULzEQ0r46Ycog7Np7xa
cNbZ0HJiXggtTqEq9CsxAXDuQ5VnIXH+sJiGfb7PCI948mDmVK62VF19wQYLk4IkN+UUoGsws2+L
FsRyD1vb54DjzSk/WQ9Kds2taEM9beFRM5O7sum11xSHOiI0m8JOaWSTpJjfBMePQ1bRCJatYljK
sujG6rUdTGS//047MzftpJNQloU0UMc0uh9lUNaGdReXT+PvCcv8GatPhyRcVD1d6i3g8zRHtIcs
ewyau8FYmLW5bXhqQshq2JLvF0U7mdjo6m2qbgvpyh6eqiXZqNl7ok5HnEMChR4CkZcWAqRWswf8
H5qPNVdiYLv3QFw3YSP9aPz8KKcjPXPtdR0tqW3Nm4bZE6+YbkGi6Zy2MCWbjvQk9zRaN+F1cTqw
o4GS23trQjd5kD3tye8pR62sur2ZJN7CPM+eu7xrqATCOKlCf3HuLxB2BoUMN+OxUu8yc8h2kGtu
xlb7kQTlrcYCIFJxPaUNoazZxhKaQtADyQslprkocPolhJyeXJclynh9cCyUW6cEgVrdLRbLZveh
jiCCjWQOdSwhsNtGFbVxnXGBKhUa41wIxQ2aRbZNPMKJkzc67ZnDjWzk+sKhP+vKEArRP00JDXzq
+QzTo5FkLY2GxzqP5YPS6nsAd+PapilzY3mGvQmKfljIoc0vq0HBXQbvr8mism6TDy3MxAVh3ZBu
m+Ihaq9UbZvV9U6RNg75yIaerkjfBkq8Jau0bb9cvh9Mg3oRcWkIsSl6cb0Ha3QWhujHchuznV4p
oXtrQc1GeWrh5Jp1mhMTgtPYYWCaJU1QRzn7iGzyepRvNbNYuOfMes0vI2Laq/R9WbUgfjtKNOZw
Ow2j973VrJIquGuD73G84Ctz9xyc0zZsKNxsRRWcdHShshmcnDElh3EYVnF8INvsJwun7qxLIuOm
yYAydGp656vTKqMN8wEuCSnJChgXdGxfYVXaKMHyvpsdEj3wpknli7yhem5LmdhJ4h5bIWwmQaCu
6+znhOM3uqVQNusQkAnLKgtGSBc2Gqw9eZ3DLXjM4IHs3R/+sFMbmi5vxthdXzuwYlFsC+oUKqq1
yw3LTNtdN/y47PhLX2L6+cn5m9YWh4nCxgvDRx+q7jo4jMG3yzZmnZIs0ZQEAICnCDYSO/dlIBzB
0eF6ZthXNOGu/eKd5++sfOeOC9bmR/TLmuAsnhuNRlHyTqeHuijhBaiUVe7fXR7SbLw4GZJ4pUj1
OApi1q5Wi7XpfkUJZXXZwtKkCRHJ0oA3ZRWTljbr2rz3EtppICiN237tfCxHbyE6PS/Ciwh4MiIh
PMERG5a925JjC901VKkRFD5h9TYLrqdSUBMcEJmHF0u+D41kb2jNxofIw8MjoyXIz8LcikElMpUO
yg9G7scTV9WdCyHB5bmddRGbAr2uA7AiL3Xu9OMoOXQ6DkTJoPlZNdZ4jVgzTLpatiBNMBtMTgwJ
nl90hdHHJpPaR49KEkEKxJU6SSAoqBaGtGRJ8HrFLXUwclhKRwOirexA6QaYwybNHi/P3ezqnAxJ
8Hw7TRsIsDsCxuh1cFc9wWGw5PtL6yP4/qAnHbwr2Bith8TXIDH5Bkn79vJAlowIDg9G2NLoNSL5
yaJE7k8QB4uXuPlVMRyyx9wrbFtYfznUqwR+eq7MSoyM3QgXx89B7o91sOBo84P5ZUhYfgR2oYn0
mDGrMG8S7ckebGg67AUnmz2Hbe7eQGd1Q32+xZ0cFnlNJ/WgcvmGKcACxaVZK5Df8CIqkPzFgXJj
e8qSttf8yH7ZFPZqRq93S9tRQHHmUVaGLR6H1MJC9JsNtqAcgTibXDHEgECLoM/LfuRVkf2MkHAw
2ys9eGrldWnu+lS+/n3PgynnGfpumo7oFWkNuYrTO+T6fZRXCvoBN7kbIoRBq+WCqecijBjWKSAi
RU36TgWgfx7qKrQjGqjHAyBJI+278DtwaEU0yfnZPsv3Tr2bHpFdVG2jdthY451hNe/rRj9A3byO
JBnePRqKL49/blcYOmhyUFlAyQ1he6t2C1FFxHcKgn7DVU5Jf6a1tIKD9rKduVBlgPE2QK1PeEZh
U3TQdda9HYfH2LsfvJ8UwS5//pzXnH6+EApD3yXzRK/kMUtB9phQPEeryPtEf8sarUc6CzaX7c2+
wMF2A89UFJlKgWDQjwy9QJyTATldAQlmpO/GyNRWYZ9ZV14Of04VOx6dlBHUll6ffB4cMLqXv8Tc
fpzwbUDDSDuaL9R6rajODJNBK95H1aOpPD9I5sfLNuYWDi4QxZk6SQgz089P4kxEe2k9qhlcX3Hy
UPHaR1SjyF8RzAjJpqaSR5DBFp8bKYICkZAhDY/I1+nrRvbbNTwx/qbN8+/o5XBYO2b/ijhDSda0
uXrQDSMW3MgLl4OcDeFxkG+96qE1IDbPvijwQCTJ7QDD7OV5nI4wcfNbE3Jb5TWjy2LXRhA71Cj8
JjzacDzlGmoGX0L1qk+vgt59p+TveH8ueMesRVpaVV0DQspT7XxSoVIIaNE0w2NbbbnzZHbKu2Wo
kQf3SJlaK6+AjNCwd5fHqbzcibqs0flAxwG1TIpa52YraLFyv/coVHy3dnq8QZVWidfNN/eJDA1s
4U5/LIa93q3pRGijw2hC4w+8BWrJhRl/6bl8Ed50Duht5ltMT3WACemWL/yjMxwbeaOkCw40kxrG
AO0xps1gJ4jz+UgHaM80OiAAAXU8OepgM15JpfvOHAqQ1A9d/zSk+borCxh03TdDYy6Mb3aiqUwq
ikP5UBNbEorcMgeoHpEYV2X6ymExoCLfQmpfbyFWoa64YO/ljYMWMO4RxG+FdLQoIBdbyBHQ9eUf
Cwvq9fZrlffrtvsemzs/CReOpTlbBi1H1lQNpytNSGbAHZD4mQcMRGvzrZq8Hz9I1ggUepXov50/
hOteARkKLA0AlAiBcuinR96QC4Ck/4xCLlHxAXHpBVd5uRV14KfAklRVJdSI8S1RaikYE1JBdUB5
JHkooERzHgfzUUqf1E9Ot/AinvEMzBmkzjjVp7ryuWOWUCQaFX2UxwyOb1eS0Iz+BFWwGl3b9G2b
7Y+FLa/yeeexbRreL3vTz0/OCAlESpBCcXlUzHiXu8q6zY1r2Ov2ttJ+1MANe/3Psf4qwaKHeNm3
BevTNrtkXdiGpW/3nT2QNpF86cqy+1U2ujvXyg9VcAgj99ZpILXN7SuYnnYqeu15C70HPRULX2Ny
yRdfYyoQ0ask66zy+STQoIPkwJRZMZ3+GnpmSJ6/DuHHIQ72EHCsNe0L1IbQty6dnS8vAWxKxwGt
Tb6Ue6Vg10Vz0XOymDBnRvC6tStKONS5l1x4JikBjB6w49SQQH5R9GHStYExxKDdx+GHvEePKfeH
dQSDna8ryNesHoxrE1Krq1SCFXOh2DkTDgizJN8tMNw49OTwJw42BYhi8AKyVtb3Z/GR8ENZPjnh
uzD8/vvLeGZq2sonpmyr0W2pw1TRPYbDU2a8CSDiNL17a9zrJvSyuyz7tGBzZv+c2hSzLPpoKTnF
FPZrhKLZG9+4CrKb0N333+ry3jf0Ff+glkpBZ8HwjM+COOJqNyU9eWQL8+q5JdONIhTpnaPePsnF
Y/RUoWbmQWxj1x90CIISGK0vW3355ACdSOsvS0mHJI+B8xl2MwUK4p73cV9up8SuCwllRlVDXWrH
nymRn1sS7q52VI2qN+XRkrFZ08UoVZ9SqNx4cmkOPbPrTIKqS77xc/8d5F1737mHN/u3AT58hwmn
RCcK+/T5HXHiT32F2Aecd+TyJElZl1KXr1xE21amFi5pTM5uUd4kMuhpgjHtNuczO0DX4SfKENBK
m611rb6K87dwYsNLCulxtNLtjwoiJ7GFMq6ewKgHa0ocHf1w3Jaq+3B5lWeOPMb967sIc2+qKL83
GXW5lJRhnjor13mEsG5lmhOdYrIKUdlazG7PxcJTo9PPTybboS1res4Tg5XowcntTZdaO7t7esXQ
HErlugaMjlfLuRX4vAyaSBy266hclfZea5xNXZsbWy+hIIRZTFuHjXx12ejMbZanEeUdOr+4aooV
3yxtGxOqVnIvMW0SMIVKcHNqzcIpNrc3T60Ih4kKk6dddCRfVCneQ2d51RR3GsSTiziAWUMKgZvO
ZKrn8vTzk5VKeqOFQEzCPUikbYHz5fvMsH6iZ9Hv4NS2F255s7NH1kGf3gIm+Z5zc/Vo2F2R6XRR
odZRjXdD1mwur8/sgKbOQ67HBh0fgutFTQWSUiKGJxDVwYuoyNlW8g6L2cWZxAMt3ieGhJlr0O8Z
+8mQ4htHK/G3hQ+te99eUyXYKFWLyOoIy5ETfift8OU/G6TgHr1meGU9ncPmeBUivRG/y2GiVLy/
GD3OCD1OmQdml4t3FSkp6sC6Idixc3oF4fnyj9yn1jTraMm4vTySmSsy3Rt0Ik6PJ6iqhWNei0uE
OmAIO7pqirLavTup4Sif4zrY5ZSbrX7hqJ2WX7gdTt0iCg7CvyzxMa7FsMdpFp0DISS5JpDYKzhX
Lw9pyYTgGHCEtSFtnMFxqO/Dtt9UHpqJw1Ir+qyfnwxEWBrNSGVVyugE6H5mDMGy7mjnGPPHy2OZ
PuXSdAkXk5zLLowDjKVHAzCKi23R30T9mx5xrTxccIWlEQmukMAtaVFqJrLm1a0dDofMf+qLT2pY
3l8e1KwheFTIsoIZkkXofAP3oVLL7J5CHjZ68VEZtNtK3vReub5saNYTTgwJBxQwrhJSbZ6bsM5y
N1emF6BjfHXTwlg4lWbXif5UYFDO1Ck6beSTMF4mueKkEesEL8B6gKCQKuGHOqSshsrnz8ujmt2y
J7amUZ/YUgCOwhEKLsTSq/Et2lwyhJr229pSnsrKCvZpMnwz5TFb2LmzqwbrjU08ItcqZq4VxMF1
vwGEYMl1toU5E7HQ1H2f6gat/37YL+zi2dDnkI6wUIYj9AmjrEZUwAv41I8x3KgTtSiHPS18Cz4/
5yFkrm3eqtAD8R/nczmW0PXlsDM9Q/3Yw7V2txzFl4wIGyuI7ARJQtwwUg5omdADe2tmS/wgc/M1
NU6Q6SOFw8XofCRuXoDNh73/WFla8V5pkZYzpDBbeIDO1G50QL2/zAjLEnqNXg9pz6nrOBkk1YUG
1i7+GpdhsotjJwRVrAwbrxybbe805tZVI3nTupK/SU3TRB0nSlBKMbUrBeVPLr+jd4A6ZrF1ZbrH
iHHz9GtOznyyR3pPNf8EASE1mJkdqIEacXmIKjQDsbBDg9g5lKG89urFHNf8agPa0vSJDFZElkAG
HjsosrMQWxqt7WGXPlze/3Oxhkzd3waEsWkGRDYotRA+ffUGiKG9LfV0axkt7PC5/1Yfg4WdP3vV
mu6nEN3Kz5ne89nsBkp2HtrxRyPPnW3eSNkm6eQMnYgu2kZqCct646WIXfGoy+ss/1Ia2VKWeXZa
iQTc+JCtJiqcf4c47MzGd1VOJ+UrvZMOgo9+9O3yzM5FVrL1tGcCMrZsQ9hDqQcTCNSlFAGtjawe
Cq3aSLz8068gFrxqoTz+nH184aMn1oSthOaQKacasSdQ5Z3lokI/cFMe7igCbds630nl10QbuJQ1
W1utri8PdTZcGHC5kI2F28AWhuooQe6nOjEpbfelve5fE75Zq78/Xxic2w7sDYnPR3V0o6gZUmlL
l+MpbL6YvxMTgkdI/SgNVscJoRfdLlKDnarcVENzFcoQ536EBHXx8jq7804sTj8/iSq10YWSNjKo
UP8e95K9cvxoA+PTphr8J2Q7Ly/RrMefWBPOpkSWVLuDXP8YAl4ei/LtdGg0XvmKxAxnum7CDAER
jiyulGK3cvjcvRA9FuG3MDy8piOEU8OZklBg4CiIiWWM2ImaciBkjf6GEtyH1N4U1Yd+iXVidkvx
UgIQPqWBuTicL1ADjCL2ZRJdcdjc1Bn6N8mHEWFvBTLk2NJXttZBp4B6qh0gfZXYS8nhuSUjkUf1
ViPw67KwZIpZ6EHW8Zo31J8xSCeKKA2mL/vFTJTi01kqbi3U1cR6l4ZAo5xmGClbSmpatcqbPcp/
G5IWm8zPIPFeiBUzGw2DvNVAo3ACiJckYCODhchxeAQCh3Ba+FaXOVFVaAQH56NhBIdGPtTWUtl2
2r7C9gbpSlc+gHoVqjohQpWSWRaIJIVHFKHg4DalD1UQ3dZS4W5S2Yp//6lAsALSDiAU3hJDSIxk
etTHqEc84zJiSpS5ctvZd5cXbiZ8nNlQz73TCFOaANwwPNYUKAfdPUTWgKjhbdd8LAN7c9nYrJdM
dQrY0iiGiFVKt+MOp3lteETpY6rjJ6h7Gbq/U1053mVy9ygVXsb73ny6bHdmC4Cn/WVXWLZat+PR
lvLwiGyE7t3K9mO1RCgyZ4JhIcM1USi9eIlkvLFQ9ejCo9PZt55b35Axb/sFKPT0PUX3gyCUhgOK
KnTMCeOozLaRHQ8jlgpK5ymzljrI5/yb5gIaXp0JPy7G3V6pDBokrfA43RKhaAh2JgjM1L2/vB5z
TndqRjglkXJxebiBfghi6GvinWpfq1dBmWz08PNlS3Med2pJOB1Ju6FBNTAga9hJbYlknSx/7o2C
Yp+ySu1trP1+S6MOe9uvKZy+0cl5nOpUEWRZD4+a82hYt2awbQt/RaPNfzawKT6emHGsoa64LYZH
T7nWO5iTpOw4JXuij1GB9HleLsTbWf/+NSyxVBK2mlGjV4d/j1RpLbdaVxPHY5P8vDyuueOS+aOQ
SOMS6TgRiDdGhhOlkgsyJgWhhbKsqqnXMkp4YVZ/L9pdKz+VTwZqWasxk5eIXWbdBWQDGFTo0AAd
nM9q6balW2kSSDUbkB867RsTaZLSRW0pt2hWG+Fw+n55wEsmhXwQRFvu2CWY7BTlbdxwF0khZwxh
8qiqaz3Ot76XvSLmT/iNf49SCCPwdaY5atXRMUI4IfdN5CYTDUmeTpFWpR9fJV0bLZicdR9uc9ND
HS4bsa6YjxDGlhOIWI23DWX2kPRkZS4UEmaN0IM9NUdBLGcKe6KXqpxGFcowevMIZtNvHhbLlrOr
xbNz6n+CMMkUdnecI9vUyrz4gk5dRwPNZfI3VE/AK5sr9Up1F24A87vhxJ4wpEjK/DQtsJcH4Z1X
dKsxP9jjrRLs0LvYyi5aa9p1FH/Jl97Xs3P5y7DYVudIhQyRg0bCWrlOdXoUTXtL8f/dZeeftwK0
cDoy2W/CdNqoyVRBb4K9IR9uZYcyLqGe2l82MndqQtUoT51KHJ1i4zz0fVZQJxgJDeUYlfFNq7uP
l03MjWMC1JFshfYEBu3zuGEi2UvWBRMRGPkhfdSdB1j5XmEDAiV6CvjGL4rVqZFkjREE3Hjrg0Sn
XzKUq5Ds+2UrczcA8MZ/W1HOR2KjHcct1yPOl3epNm571LeV5IDi78KB8twqKF5mTi0JsdbsYxe2
cYRqNd8rr6XYSFY9QLKruvHR7wnycuNptXUnSzAqIihmvgvV+K7qui9WZ/kryRv7faagEJ3rNgJo
Q1CgIteMiEgjWxWX9ifb9Gizz+isrzTPuS7CgP6+IPb3Vl83xxroPtSdPIQQelliWZl1B+63E0ye
er+IGXFzDSoa8s/HMQzXVlxvubkH1tJh9YweejGD9PjyfqXFGezf+VqhN8l7zAPmbExSOLQUasPa
1pOpD8TcDmr4oMbvVX1CPYPyKu98M/yohMW6Nd9p6bcm9Ddjl11X3Rt4kRP7DlD9TlYf0HZBBWlb
x28keM4QIAx2lz1sLl2rTZdYSIoplXOnOP/aSQjDhOxzGzfzm7BL7gL0fqMxuzb8cCMP43FAVqJO
wIinBYpArQ+Nctbsi6paoTKyUS3tMATq1i1Q6rr8zWaX7eSLCbs40swwrwwg22bTr/swXwWHSnev
/jMj05c4vbj1oaPFGphtROrW0seif0rthezJbMCjMxm09kRXJDZMFgUiqI5acjfs70OkL2V5IdzN
BokTA8IY/KqoBinAQIfqBf3l3kpV30fex8szNfdKUE+sTN/iZKaysM3SKuSx3dvXaXvo+gOcDvGb
sF5wyLkz/dSO8EYoFdvBmQhEqvHGkjY96GsIQUvJoW7wAw+8PKq5xDV4YIgBgB2xAcTVaUYb2YMC
L+MqhI7NukMRO+gTAE/3VbUJS+WGR34rLT0YpmDwIlicmBXWLHMldKQ6Eialv7WhsdS50K7ysV8r
Piq+mrM2e/SulWIJWz+7iid2hVUMusCOoymJoblvZZBPDEyhIc5wtiU36stzO2uLDuupiWeifxQO
L0Rl3WEwWMnWOsR15K7Q+9xzYbtCioqE7xL97zRlL6b0xJxwgoWWEbR6iYM63iN1JYgGHrJk4dSf
vQHSCAG1IdhOtB6EIO+UiW5kPb0JqtubayX3D6O9VsZHl47rBBYXr97nifQR0ty0DB9eM59/2xbP
sXQskrbvsN3F79yhuqr1ag0SaJXbT07wmmzXyUBVYfH8Viqz3KLnQ+IVxLMkzpBiN6O7NBqRHLo8
sNmVo/3gueOJSqtwBOmKn6FARiLqJjeKtZrDOCz3C7WUWWc8sSGcJmMDu2DSKQR6hNrq2l4PyaNZ
hpsOWnrKff/ZgKYBn8RKtsOQQaQdHhMr/6RIwdY1rB+yY24um5kPXnQ/w6kCy4BsC7vZbAqv9kta
0nJt0uKO3+aucZMnhzbLrqVofJOnh9xZJ98WzE5r/2Kn2RPh20QhCpzhfHgoE6dWMmK2cCuUFK11
kj/AsVW3H/o8XmktCpaUAPdjsYS5mz1KqRKQYOZdSTvZuWGJC0w4orKBqkJirS00pK47V672l8e3
ZEUYnqvQ51yqkxX4ateSlQ8bNyJ8XbYy6/QgQSaaVLQLxEoiqM8m7ksOHgvO2mbrTGTT40Itflr/
Fwt1YkPwQ72guyHpeaRooa9OuXl0VGN0zLvBX/f0JP2HQxLcsSbPZpoVQ9Lcg909KpsoWmp5nR8R
RFpUmsnumtM2P9lZUdMbvjZgQkbORPtpQFRWfwjT5BUuMCXiwdNR07ZswdEGFNWCruMsiesRqML1
4Ovb31/+UwuCk6leqEWqWvFasL5nFYgH921RLN5u5lwZxCgoKjAycC8Lx5UU9FIsdRz3ZXWgE7n3
NnYYbSjtbnReY8O6j2+V5EqSy13q3Sfpm9QtF3xiLu7S4kZxCBpSiHKmb3iyYEM0tqi8sGA6Dg6D
Pfxjjb5tTGOTBuZmNKKHV8zriT3R5WOnduoEeyivXtO7vtaa/FbKhoV3wwz1j07rnqbTpQznEDWv
83EV6ArHKEmGNHjnm9K6dbphlRcHkmowAbYQKfr2KuH9pqUbqYee/EOzpD0wjUTc3KffQPDRIJTz
NkX2FiaAj01p7MYE2edwiZN31oNOxin4aRYFUW/VWDGNXWCtbHnhXF4ahXD2a/lYAjOY5rF8Q/c/
ZyRa2As+OD8GMGnQZiAEL/pgq7aSEdU8cW1X++Z7po0wrzJuXuN4v4wIjhfCypC6U2MuCaGgUA+2
8b120wW3m5+tX0aECBsZVap143THDfIr17M3ea9cLSLOZ608o8SgZ4QPYXqinexZuy3CzJa5+2Vm
AetH8/9I+87eyHWk618kQDl8JRU6qN0O7TD+ItjjGSpHKv7698iL3dut7tfC7oO7wB3s4HaJZJEs
Vp06BxR6TQdyy0kQMvfnWbt5PKCpfhbuAHzdXGyjUoKKIYthKpR0x3gTxoQMxUbrmaP+T3MHwBWc
eZbnW1L6pmGhIa01zTVqkebsfYadN9lK0vvW/TSjuv5tZLEpFZVruLwQ+VlypBNp6qE214+Gq6jQ
dka5dQ2Re3P+tFmmEOmbuUPgcqkiw6whBybCtXVBQgKSxxQdNKErSElt55aKkknUZyuZmVuNywo6
pf9jdXGtqGFWTrxG+WlqasjOTxSa4N4ogdqqyJ2ps7bG2Nnyh9pZ7hBZX+gOuTM05uvx/ZTEO0V4
mNFKM6PMz85002/RA4t6A/Cn0jJ/DShAJU+WibAb2bfE8GqVURMV0/+blcXgtbRpRq2ycKOJeOuh
Umo96+NalvymHwFn8K1NiTbYhZGe5WKGSDfxC9m0wf4YiKBes0Y6dSsOe3vO/m0IomWXDhQUaBIa
BSH+zpUnnboTDU4gMvi/nI7/GQ9gKZdm8IgU46bDeEoLst3M2uhqYqerFMOzu1/diWdmFreV2sTC
DHwBO0IguyjI3qNt3ooj2vLD3DCIno//4foCrST4HsBWgFbWxfWVBUksCgn2eyjeDY9ShjH9D+52
bmG+3M4O47Lvw2oScWyF/VM4/Rm7Qxut5a5vOQG6R2bBPLTjoNx7aUMuysQE2TWC0TzehIW6QZ91
rIUrPnBrcYDNRPczAveZ3OHSiiAYDWuTOPGjZiTgoXYSIABQzZCEnArVROJ4ZXFuHY7arGI59+Ia
mjoP+2zqFHT7KlPAE/T/tBHJ2zH4YlNkULPqTFpakBaQA+l/OZGB64LiydyOA67yS6PBkFpm12eJ
r6pvZe7iMvWEFy2kUV16Px9EN+fzzNLCM7Q+r4ec1YkfQEx87kENA7c2O9BX4Myzqp5tRGXNG2/b
xPMLnWho0F+S4HRVLxfK1Cd+WwEzjcJs4ZVcSbeTlUCTKhlEB493J0riNTXzm7kO0Nb8x/LiRByL
YChz0Iv6Yz2ixVdiQBSPh7aVIC1IgQ4LiQwlpzr+BLJ75b67tT0QnMw5TBBDoXH9cknzFK2xcqEl
UDlIXod8HLfqmLxFo85WDuObg0TfnQWiFUgSAwt5aWmsQrNII0SqSl86RYCQO6RdUrjaZ6Po+658
yXrLbsyvnx3p1j45s7qkkJDHwOwyFaFrIR1Cvs9LAUjjp4HtANRcmcpb99q5qcU9kPUyyDDnKkIG
yEgDSFtVH5qIoSj4/POYvsVOl1fBuaXFVSBgTGIyo7PqguRR6lQRAEZD9gcAtyRAhsro3ERMiTqi
Dhn0b23mxcOu6D+morvr17bqvBWvPgY4GnB0gV8FsIfLdW0NlhlhgdStXpc29K2GrHR/Hu8tH4XS
yH8sLCY2QmkMZDKwAM5Ru00MBxO7+jC47Z/oA0SZELHmVROTGBiIKaMBMXSoeSk60gsRzUSIOYPA
7qeOFMogE962eyFda9m+6aRnpheb0KylqAgmvBTq1JVwfrOBWFkN8nhOe32VmmdekOsF+2egi7vK
NDINoTzi6tB6Bn6V6ixyeZNAu1AWvUb1+gGElpZ45LGwct/fdBU0W6JyqkC99QogHMSGzLQZ2sU+
zOAvYysb4+YOPPv9xRFTRlClSWog4qB/U9b10cg9LSwcsEOvDOS2oVnKEmhPVN4XF2E8JtaQjsi4
q3LhDOkEwTrJm3JXAB7/Z9+/6RqIwMAYNbPFLfEemhojspzRdzwT6VzIhfq2EzWmUymaXa+1gNzc
aWfWFo4YKk2CAiUmULAOgQnkB7j09fefR3S10TTMG4YDPDXU8NDatrjb62HorVHhgy/XdxKpdGpY
tLsTs0PYQBfMEVYSxVcogKW9xaD6QNL7XmsHv3A6t6HxsXg27io7IJxITk9C8pXZ4cHa/DzM2dfO
d9m/rOK2gyC3NstOXB6LtaQB7sHrwR+rfYTUY94xYla/wMypBF9m6qrtf8vMBIsQiJOh/YRiPOiu
Zlc6CwnRI5Gkbd6Dy9KuDiX52K3VzZbbd2lgDqDODOCaBnsFChN+rxwKcPnWa4iFG3N2MYLF/lUK
MxUh0TJACnRwkNqlLWgymJNoCkllg8Sg0FuTNFt6/GJM3856Nqahr6YEAo2DL1UKtbRDGNMcCLuf
feEqo7q0srjBRpYGVql2g1/bkqu8KS7/9LXd+MadgAR0jUnmO2hb+B7mUQe5Cgr/yPIv5pHXKs9U
CAH4PQ3ve6/bQueJgD/Ga1zNU+3IYfvGq53Cv0NVvoRgjrbN7ML9Whn18qL516j//Rnodb70lxjB
glm28Jck3nYjI5Oi06puHHBYQJrMFllLDCSxxTWywmUgv7S7nO1UrBNQgAx+ui1PvRP8av3ycY2J
44pWZmllEYQhmI6Rlm4G32z8tLGllsh9hLJQ9161b0qEawdCfIX1qSYaGTuTmDJIPddS2Lfd958p
XpwyAcCSldZiqKd7ulaRXHEjqI9crl9QgCbH1PHjDNguAd0GaiLbOiBTGGos0AZstlAoDbLHKnSU
4YT7r0EHZEVSi4pg/Gu9rnKLLthCrZ5Ok2dOLrfuGmmt2W55Rf5rIawZqagho7MUFdU0oxu5hS3c
InwZ7ILtGovw3Akk52eHXjO0OGBrPTbrsgc3UO32Atnu2s0aVPH/41T/jGVxxAqD3EFWHFuG26Dz
wK6VXINIdvjRpSR8sDWyRuZ76zYG1Qv6IMHnBUW9ZWLRlNDTHICbyI+knAxpSWpES2n3p0VB1RhI
F8wwqBbdyj/P5TKC+l60M7OLI2rS2ahlIeZyEJ8sBkmbV6YGwFqu3MJXZEiXdq7E7kKUTcRahR00
SZipl94LnTc+I182e3D4q2PvDajgFHDqyvh3RNca029eacAEf4t1zRSxl3tILjUWpzqm14xEX4kE
py//Io3kTkJD5ahzheFZCLY/z+3t6+bM6OIATNueo20BRnM5ezCFgmrhQONip0DQR9uzjpryi2qk
WxH7NcydcFprlP8e1tUNhOMdmFGgL68eU7M8RC9PEo5+Lcs9haNEmDg8gO5x5api57TGuAUXO2GK
HSac5nW5T6SnLhSoHBbbhO3r6d2wDm0a7LI1tN8V0OnbJ84+bhkQ1jETwEmGcw2FPw0duty6D1pP
GewAYsGYkkdp3JZBt+LyN68lA1ImOJQRqS2B7nlWZGjAmM0GjE7M4wpNM3YA/O9jGjTHNIWVHOHt
gZ5ZXPiBMoYyqAhgUXsSNicQzO6GnXxf2dY2el1xuZux4Zmp5W04452rAaaazJHcU2DrtubdOTqZ
vPTOD1ZO4tun1pm5xb2XI+MRSyLMCZI9TkCp2bov/BUyu3zIaeitDO7mYXVmbXERhqaVRCjMDD6y
dNtpajcMraeaTDSUfbwwPDSqhL96UYA6zIEmZmhuSbbdhOuo/m8r49++iwofvAh/hHTH5XmiT4ZQ
lEzGp7Se3B00+VQqK25z7aezfgzoSYH/F/FIXxzNBRhdFVZIo/+WutzBibgWWFyfif/iwUMeEH9A
D/7lGKaxUaKxhAGD5Sehps3gsmwikepUAIXm6i+5XCMnvTkmwDRB8ipaM0b00mQwih2fmDL6yls/
EPCujkS4b4/xGvuSPDve5cGHIZ0ZWqyPLHIVTAYwhN0N3OQnUjnKZnxRbAkYb8MZnGjbuH9qx4Bs
bk5q27rvP5/0/2UFUQKae7C/i5mXo0VHhz5oNSZY1imjNVX3gr3WMHS9JzBQkETIqHjg95a0xwAy
N7me6qOfgbuxa22zQi+Z3QxrM3pz5c7sLPZeAkzAVKva6McnUSd57QkZqV9r8aGV19Jwyrw4V4t3
ZmtxMQgS8tNcNEZ/cEGi6nCX26qXkH4HSOUdmajmWPM/tHZyYtDEK3G+7XKyq2lMEAivRuCzvZ++
Z16Ds8dplYCUX8pMfA+eSmnsBnqD3iX68+l22wjKGQgYVNAYLo0MXaowUOeiAuDyEmLOE1aR2z8b
uXFgz+7yj5VF7IxezqrUBVhR49fceOyRWnVVxECp8g5AhGVkVBm0lZHNv7mcPvTsA581Z5lQ1L+c
PjU0x05msGkkbmz9Bl7B4HcAjVqZ8l9f7RBLBbk4igaYRjQ0X1oapUxVyqYafLBc1qcgJuk+ONY7
6/7nWbyxVDOJqDrvaxmN7YtTjEvmaCVNMvllLGLO2mNp+VO01ph1I2xA0gois/MdAyPLC6AtOR/6
KZ58ozgWj7VfYlRZuVFaEonHwSRc6LBua7fCjTzdTMQPemw4oQQc+sJFDASMRgIMtm8eBHLMt9wV
ncJBbpUIzp/WVUI6+pKzltS6Pl8urc5/f7bH9Ay9CqUGq42qUbnY5zFRB2jAnxg6qni0+XkFb4Tm
l+YWnoJkMmpwHOamxA3Cg1qnpK9PXb8LHpPUaw3BURVHUMfNGA7IGX7+38wvPYglutDnPJt8/ttE
ahePgo1guBtOa4+5fCARAvC1Cvz1NrwY8hJwyqsJWOM8n/w8KkGH/Vbpr+Mbyui07//+PLzblpCV
V9HCAKTS4ihTG7CiQkoKbtI+xcKzGLyH9V8l+FOIK/v99jKCKQn4U1CnweCl14Bgu41K8O77cWvY
aPhzkioiuHAFJBKbzq0KWgap3QloahUeyveONyt1AWkey+XhhllF0RbuAh13wBsuv2BKJzQT8HTy
w23h8BDcJ5sSzMJO8BQ+WruAPrVP+UP4J3n9eYqvY7fZrAVkN1BmoDhamJUzkYMYAv4L+kpdJ63s
SZOrqmg7SNFDv5MffzZ34964tLc4FOSs5Vlt4iyCPocwPTUfBUX+VAT0y0RP0Rb5kpVL4/bEYkKh
sA1yarBDXU5saShZYZTF5IMBwNWdQ31MKMR+abRVSUC+0ORG2MrtePMMOjO5OBTMVhka1peTL1Jp
r9rGTtsaZC0TIcu3POYfK8tCbW2wBC2OsNI6+VGmp4mEdNocHz878ovZEsU7naZeYUe2Qr9+Xsab
znpmenETG6OIJikI4fp8qmikViDfrYmsHMNV2dLrKxL+cmZpnoSz4xws51wC/do0I9hUmdl6Ntna
hHL4qUjf8uBUhhDG6jxZZLQspS1eCnRstrz9/HnA8/6/2p1nnzE/E84+o25ysxksOJEV/Iqsz2RY
2Rc3T7qz31+eP5MScwgcz2uZlY9m8JIqR7myQcTv/TyQG5kcMNWK2AozPxCIHBYTmtda0KQ1vGZw
Q6q+TJuBlBtwituGe8yJspMoDgI334EHs3ldtT7P03Iez60v5rFnbdMJMazrO81F9YBmNHSjQ70x
nIgOFB9AA1rb6iE+CFt1jxQ7WSsf3jrxUPme40h0s+hLRYcsD6SCNZhqCHM5wnFwTYe5mt045RZ6
9ZKt95Sjr9ECi7rbk7ygq8mOW8eDIhsq4J8A5V+1MaP8NQJf2E1+8cJbmjzWp/xe/jA6O7/rX+U9
pwrt8CLJ9/2Rr5yG3yzmVwtwZnvhaIaWmrkqtpMP8l0yerJXb+v7YRv87fwGOvM2hNKI4jH68auk
LxpeQS39GknsPHt3z88miahFH1Pywegv79SQbURQ4yUNdT58RgfHv6vvZFej3Ht67vf641pMeevc
OZ+5+bQ424btlBpykWHmQH/v833mp6uka7P/X00QwJE4WcC4hnTypYmyydMxbSac3Sw9aEWYUa40
JvpOxNQp5Uk4ZH3bECVvOlBxlk5qFNU2q9sY5SGmuD9v1lunDujN8QLRJQnF9cXlzMVOggKKPPlR
9dsIj/madt31qYNBAskOoI+Fh8Ey5khFUwrUUDN9rtJ74OT8fJeuwcRu2JiFlHD5Au6Arb8YQyQ3
amr0ceCbz9WL6IRuQfFKdAcquvJ2tHXihCR1+tefZ+7GMTez7QIDB/gIWmyWZEAaePPyRq4D3y1D
Z3rNKrLtPtUTQiqotnglAS7udeREDOwpRupoWHnZ3bicYR+EHuj9m8le1MWwhYwpfZvxwN9bKdV3
8otwl7znXwORt9a7dejt4lTdcy/eNBuNKvfi3RrD6PUhAzznN9B3Vsa86j4zQykISlkPfJYltikg
D3CvCfdIkCGh2a+1T3+nKS93zaW1xa6ROBij0d8boEINSptj9AGxQdc6yl7vABj42JDUTTzdRl8G
icjpUbcZub971cnrnUSz+347OKItu50nAhQwOTLOnZ/94XonASyM1Bmk2r519RYvbSucEqNIWOCH
eUVUvm3HlQv8RmHq0sIiJIrEEszzg2D5qie42lvjFc+lAwG6V+u5viueck+6D9dyaTei6Uuji8s8
yLKgiAYMq3nk+8mDpzs5Bf0FXYNV3NjFSIeAIF5FFkFET8rlqQgq3DAbTLx/BjkibXWXOUryoEoJ
TvqfF+rWxp2bhLFpgJ+dVcIvLQUF77kRSoKfjSQ4hPfdVtmnT8WhFIm6FbfBJrwbfe1Z3bNjcCf4
1Up4sBwoKorg8RchtGKp4F9ZSkpImd4NVakIvoAUHYu+wHdF0mIktYIG9mplsLeMIQhAlg5jRSp7
4TOBOMp6McXswJttfo/bZZOxiZh5ZYfTSpv38jiYx3VuauEpfKxruUwTdlCCYBsNZkuESnCrBok6
BkLKGFkCEeQKPy/mMtRaGl1Ee8PIyhqQS9TETkcztqODvk1w2sJFP3829M1lcH7+/MsSuFLBAwCi
riVeH6lIJS9DAf6Qks6XaemmdmzXe6R0UwQtOgExECnc7GjdN5sV2/PZ8ZPteZXPghK9adW4bWHb
UgYw2p70yev7DTtE26H8yyZoo0dfP5u8Oa8I3y1VRz0HLbOXFsdCDoxGwLxK3JM1uxpEIr7FIFMx
gsdxa0Qre+L27KIXbO4Vw85UFu/ZIunldErgPFOUPqVDYVcduiEahrTaVnkOsyc5emYBGcx9VRzj
9AGigrTpvC4PCZpou/KPPEUrrnWVXfxe8X++adnUmkpDLeoW5sACR+JBOAa79pA8jz1OCXQi+fFd
etduy0MkklUA4q29BGQ0ynUIkOac6uX0h7zP2zAp2UEjUn2AIstr8Ks8tp5BmT/sJnQggmXKV55B
HLldk1D8JrNYetu58cXaSz1aCcwSxisHb0Vn2PMj2CFoQZMDiHpDiuB83HeO+HQn3HcC6de6Kubz
d2Ef7XsKmC+A+px5FS4HX6g4HtseXKgs97L22IQPUDqVpXFlfdfMLK4BJe9HqWphpvnb7Sa6chou
wwE4DwpdqjEDl1UJ+b7LQYAvJcoRIOHgNbtfQVRv0eyzktD7Tr8sJ0oBZxzS38jtK/ricA/BWYB3
dhce4q3pla65m+xs1xy0zUFw9K/mUEQErX/2dCgfYhIcA2RpNhuUG1CkSg8Wavo/nxm3NgxqJv98
j3w55jQ3QUAstahu1y+d+Y46IIFcEh9/17/M6nlsbDhP3UPT/Kvxk5agLzzKniGHvLKwNzbPxWcs
pt5EK5MQyZiWNAgIGCyJpTyogp20OyXxYm3F2lX9FisNNnDAoNBlqWt49l+Ous5CA8zAQ3SYqaRp
QqVXnpNxJFOI+jSZMoCGS0c9Dg4SDn/HvWiHFSn2ICndrEz/vNwLd8CHIL2rIrwAgdkiAu2NdFRC
vY8O1vAEPqFcueuhEANeEBJukiOSnwdt7Qlw1fs6Dx4hlIYHGJ54yPlcDl4aIC89WGN0yBrfcKuh
IIZbG7tYdaMHaBQrlqtWth6c0ugLwgAkNH28hwpzZQ2ukuvLz5h349kFKaRZ0jN9ig4K++ilhpbA
iwbNMbsPMlTv9215kku7zB1dbamgvf488TfuSojmzRhqCKKgxrY4L4c6ZDiqjfiQ6K8mCKsCjWoS
+J3eCyMmkRQ4OThTfjb5fQFcrDVwCThaQLwtI3kJ7bvLAUNwpCohbzQcMlIgQdJQnTZEp7LT3et0
esP//f55/2u0EzjkRF6hhWSHhCN/UgLHgA5l8kegHXmd6EQBKN60xLJBUU6oLSK43zO7RKIsRmps
7T2xTLbiqYxWmRlkgMQUuiAW3z2VILZvAYE9dOUpAt1WWQNptrIRro7e2QYifPBroF8fyh+Xc5OG
YceCohsOrQEBkyYHcngtS4TmbvzIcgGQ2wMNLwhdMY6FkZYLfWqF4XgY6fth39kb+lbb0+/WYRtk
PWX6OZDXiLxnmME31SFHN7c9fQtcLz2ejhaRCNm+n7a/0SZov3akdp4eHhRi7/yO/vqbkV3vQnOb
3CM1hAdsSjczqOZO8vDH2v7b0Y+/rZMQjaS0p3/1o0pkFzz95KtzNfy3tHafTDJQkyTblNwhyaYd
kaL3fMV77e1fOXn2U+K09GefvNoGmPbzGVmEcGYtAok6MsyINzUnTbDF3wMYRxsRSgJbK3d+tvZN
u/DDAizrkkJX9K1qwNz+8H4QqZ2Ql4JsD1/vW+/xYB+O29rB/3xnt/vw/D+197ZZ2YPqvMQ/fcHi
+s3Q+QUOLXyB/s7t2tfp9v3o/nHde8d2cOaTJ6cjnk484mycO5++bHyHkHuyI96HbdI1l5x3zk9f
s7h80XSvMmPC10BcxnkzaLMy3OsQ/XJ9l628XahHsdXDAK+3IfAKuOT+tn+E33rrFBnJ4fTbyWn2
6jGNHoSSiHb+prK1g35tlPO2PDvoG9OMpKzCRxTlvQhwLrDOcgLGZiiLEH08hV9CsIeaMmmEPQP2
B6XjJCftmlySuvYZixA174KA5So+w33JsakPb8eCiHSfkIOFHX4i2HwUPvDmuo8c97/vOfc7z396
VSjdPz9gB36tLf/1TQyKB1Gdyw1ILIM+ZLH+QddZYwm60kMmAx+zbZrnpsjt6j3KXyVcEk1sZ6LP
IjsfDz20cxqg7RvCkTZrbAsU4iu7c773F95oSbKMqjqQhxBjX+wNQzDiXhOm9PAmkM62+ZbtQf1z
lx4HOzeJtolxM0F10qs35hYTxD2Q0Ac4LO0apdLK/Rsf+HO+Bvu/MUcyXhWI09CrPVO8LuYI+Yi8
kfKwOUQ5qDnComIHXEaJHZSB6FlywB1ZY5UnjQN3eD3x32ouW9vcKrK7xEhTOx3z0M1NOXJya8y8
vimEg2jozJkica1b5PqmxLeq0I6DepOKbNXC0wcZ6s6FHDeHsvjVQlipy57iYU0Z4voIm41gpUDC
hxSRsgjfKsMKq86CEUiAS8nJmkBcT1En19cYL2Zu4SuXQH0BPgHRTOAf4K2XW3co5AJ6B8JwQlQT
qlAbV7WJtEEkP6gtkz6Y2sW/p3BIRQpxie4A+Xn+ZxxNHXqymRqEpB+z3K97UzRsyDFI73VeSXcj
uF7/Fmmia6BT7i08jZWhddMS4XhvFcFxQqrvpc77kpGk1xIZHc5p+Zz2QdXtgjQqvF6Q2eBJ7ZSf
wlaJNRrr4aAQiJIBZ6OJCWRvJrgSCYZCkLap1qWvVdebuZ0q9RCSuFf5VzXE5ktdVKGyLXNBaanE
uygGG3A6vYhV0zQJNaqsGEvogTUD9B3ySBLjv6FiBAwtfmZgGR0Qpk0/uYWq5cU2aq1sdKGD18sx
Cds2/hxbkDbRRFFqbsdaNyGQiEYohuiMT+DaHhMlqpEGSVTQeuihXtlpE8XanVqYRbZtrBz9cFIZ
lQkJlLbtbV1Lp4COUwzwZdI1iuh0CoIdqlTQ3vPkSW+jDT4F6BuBFfyLMzgPQMpqkVIUdyWg7EUg
4kwDP0y6WOevhRkM2NMaj/S92gvTIc8aKdyGUj48VmlSZ6QttBJy4Trv7K6UmochE9krZBn5Z61m
skiLvtYOcpxYHCCmyXyqDNmqvFgUC4Gko8p7Wxo7zYawYZdQVjZx4w2lmTBIJvf1n0ECZYGtGUWd
2tABqnA/KWMcu2OkJAGefqK2LXkm/6k0KxA8CHkJKD/nQuJEhTlMbm7Myz0oraERM814SJtW4MyD
xk92CgwR7Ugt1zikXhNR94y8lqDcHBnNhKxt0quUW2CocWbO40PaWDjL+jopj3kepk/4r4qUMDVS
Ijery4CTaUzrhyKIpHg/hWqNgZUh96K+DGZlcVEeN0Zl8X0/iKNEB7Tb/En0IhK2ShFkyKzWXG7c
At0nMRkLUfuKi9ooCO+L1HJkAfzNpB5E5aFW+iCmYacFw6atW6MlddWIkm2pSfi7yMz2t6V0aEqK
hYZXpNUGtNQUuclfhEbqYjLoExaNMd6KlOlyHSH3NkExDyoDLaDzIDNCtlpN6uckgfw0qVD+G20h
ayKwE1s660jfIUsIkStppOPYRRzahWL4V0OrJKNiPWpeGYeSRBXBKGBSBBjKjLAkbiGh68FuI3CX
EWWS2nHXR3UrHAz0x5qHRkDvmiPlUYEshjapMkU1BlR+fW2dhkDUH3pM40MrcstLsUojzaFo+9Wx
sYmJHCFNTiVxQj0uKrjyMqlR/JwJIVKLmh4GRB4s5LPaDipApAjgZ1BEa/VXMesNrKhkVH/QH5Hj
nVQr047FEfY/xw2YEIWjbwkIft6kdAqKghOksCyoBjRpgb6hoU9epDbhCUW+uv4ccjB1SkI2RoRl
WrjPjdCqnNLsmEXnfrVNH+cxDKIlh1ErCkRaxyGOrtYsjTcNmhzGRuY9uEUz6CMJzhRAy1ms6vmW
B6nXYYwlJCCSJKuey1LLWr8z5RSzlUQCzjVLzr5S3ldgAWpbfGg06alJuZZJYPwuI5lRtRCtEYhN
MzgB3VGhKBKggQBEhRrea9B/1760OugbO+9DC4PWdfAW9UEtPRtoYRxtpCH0z9rgiP2mpkgmCs77
5JRH2fBR9lUSUjMaISqpjrFZHSCGjrqkAWpzkvV1qMxOhlPBknm9EwJ0opAk13FqcTkF7/tkTKIC
ubo6+WyH0jLQ/BWImqNIFYMgqa42OzEZA9Rv8CbsSS8qiURVdcRCdL3V644E6RLNBpy0x1tZnXhJ
xSBT3nSJFyqtoTrfEaseRcvJwZpSkwhN8w9tnCPOjBPWbnM9jF/CrDIEz2jz7NXKFaHemlZTeJM4
tKWXaVUB2rFgEhI3LTLLPIShBW0MiN0z2RaaTG4JijH9fmhZPOeI0M5F6lRPD81UFboHeW7+ZJWJ
cIe0cJI+9bIASkxBbAsJaEFV8dA9xdBqh6P/DUVpcCwq0sQ/m9awuIM0QfQxAJr6BBbERiFyZ2oP
bWvwipq5UZ9Awo/KiFIOmkbRWaygh8nIxM4zEThOTmq1yCpHbGizraoGjYaVYGXuCVGqdyRmVXGq
ExTfN5LeCrrXaGNwHCRcN1RPOgxaUDPjc2jyKjlOWtVxmqXoM3gStRoVC1UJqvIwNKV5KPUyBhq/
MorQVopUTmhvVry15V5j417gfRjaoShBjLwZlTx3csYtFNQDfD2V4J8l1YFiwjTGcRrct0NgnBBt
9BJJcWBM+yysRtirVXNE/zdnJZVkZJJpqNTNL4Chjcci6sNfeLf1MW5pSYFSrhUNtd8gImg3SSYM
DwmAmrFbRSLioFSD6CQZplFwRLHliVvOxuw6NGXscbAsbGXGy54qcixaL2gXmQTIKckds7W8bjti
Cnx6Z9DLGggYWDqDiEKvfihdKSg0BwPAIexAmuaGOXK5IO8Qg2GrVbXVUZQIowhRejuyJ6TircTO
2ibsKWRPRGBmhkJPd2xMmPHQRRa8qIQyFqddKYLsiM0IbahDFxqATqIR5ujYg3PTwGrKF5PpYkmT
ZhAAkwZBd+ypvIQcqshq9nfQkqF0slgzjgAVzdkTxejBTNYLKSeN3lfYoBEQY3aAhGhtC30ht7P6
kCByyhRY8VoGtnoiC4hrhroO+Q5rIR4FPR6DfSO1WbjRWvytNwRWp3udVPCTEZl5TLugbES30rOk
2kMoXtgLASu/8lhLH0etGwebhymgBTor28ixGO9NZBYLtdlak6pmfiGMM0MCy8EMASoApD8LRe4k
lw1S95CqvGNPhQL1qaNZNiE7aZzLzxkvTIs0qJ81e53LY4fbfASdHjrtKjF6yfkAydZeDVBqQviB
44YPoLG2VQGRKh35xAHu4GX7Cm0i8e/UpWVOR3S/9BsgYSNGELxbkhvwKkXAhzgUaJ5M6UK8lAu9
c9tEiiBuLOaWUxiVWaL9mPfahslyxR6n3JJDG2r2Od5rSSulT8EQSAwKFEH8jHaToreZGKSqb3TG
FNtT05bMm8K6AApUxU9u8ajBQ1gaki7/EJhlsKcAeygjggBomN23Zi8izEoQRCFaMI3+/1F0Zt11
4kAQ/kWcw768wt1sx0vsxFleONmGRUgCAQLx6+fzy8xDZpzri2h1V1VXuTcttA2fFJ9Kn2y2R98W
TsfPsE6D8VIf/GNrl0Z+1h1jZlkg6f0eBd7eYigb6teZxJM/yeJjNBLUufwsYQ/vtc2ZV2w3iLem
TvrpzqzSf432HCL449KltxzC/C+gQvsTssu5V/zj8uaiZDPRPmDi2l78Vh1j1a6EH1fJqJu+6tRH
ZJmmY3gsGn//Ew82z8utm6fiJJauRnCXGp6h4RKLys2jFCBGaeTftg5YLienxvwnB11/nTIbzOeJ
0jhUUZfkSxnl7OzBOJkGi3KZRW1pDwnV65SVFwqZP1ddnzVPPYojGhd/Cl+4Q9KhFLlTP7SjzUHU
Z21zc93Ge7SL43ClbPiWyxwbyoIZZLDuX7Bk/edA1AcLf4v8U1DV6vM0Wwpj109YmtBqFN9ClaQ0
AV6qVtYLIvdIRnIbltaPDnkOe26DcWmLz+ueyXd8T+urUCGsjlckV0H2yrfGE/KT9ZT97Bu/rqsh
roP4HFkT/CxaH/SmXaeex7Hk8cnvk1jc8qgltC/Sa0oOTeNPy7md1l3dhyveuucuwVy83P0DFxK4
/jg+zfFitie+IprwLjdA60NhPBinafTum4Th+JzsYnqvwxUgvM3p9ctjCIqk9Nqdnbp5CfP9vOyi
yDC/0y0jHp7+rMAlddydklX7pLmJ+FD07wdkEaA6m1xD1o5t5fVZMf1zG9aaZTQ37UqP1Mn+avti
XihbXD+PzGDaXE2fyLukMZ24RZ6Nw1Pom3H+nKHPlLyY3FnDNW4825/Y+cbtJRuioVL+iumLjYFT
/Oaj0wijgR7N3/GJrTLDMF3qIN+7krsz/b4qlXyLFoy8yjHewqn08n5CI7PY7clbTYGfdSpEAg+A
3A7Nv91N5XRDdpBuxuOcUKkxbTOQ7mXaJgoIfpvmpkzDaH1oErauZSL5rYp405/CtZMFnVWQ30/d
uqOWTBHblh8Rkkcp/GKHcOyy703YkZo2K7civt2dDKokVsXzHul4LIepSSGn1kSkZTxLIap86MKd
nmh1f+omG3xs64uhP7VLasmE1aP6rIXw/vr5SrxRWljpTnYxg6rWNFfk4HCeNK1q176xRRh/nodt
yc/xbLK5nLxmb0ojw+zRawvMo1wMWUJ0jgdHMi0dneiGlP0/A32DF0Rs44eJPzsq32Lhz54Zo7uM
hPxnw008BaJtiH8cDa9knyoCaQe6pqYaOhFlp4b1B/YoyA0tyiS27sX3296QHEShoaJM2RdOXvtm
N4zlSv6s8U4E4GrkgSo0zztZROY8HGwln3bNF8DP0NuLbGK/PzeTIKPJ2BzH1iMUQ+Wno9qqdFvV
05pCMDRBn2z8UBpYZtndJmVrN78t6cCXb5gC9q8ZxpZgTR3tsK+Fr68SQjEs29GfXBnyNnRlHQd8
WTIcxb9emsC/xElDGWxtXjjcoI/2j1vn43XpttidohqYg/+l7x/4Zk1DN5jqJ5kwufKtZ96bC4f4
V6Aj7Z9906fsWgbkCJ1CdAcEndjmeKda7/Ikml4stzprHUG/THY/8qGO/fPWp/JZdseengtvaH84
plWgoTVZknIaaYfKoR3yZ5ZzFa4Eg6PqhsbritctWSN9jTvRDifWYfz1vJEOdo7xl7Q3CZuKut7o
IShJvml+BHFs1T3DhA5oCVewyy73GFcRVx4hc9gw6XPmgiY4N1EqbuPWu+y8bUP7ZxqsfNFg0u0t
nEQ03SY5T+PbWDQDl/Xqz7rarEJIMkxSNl90oEx3ydtjiU+5FtLeLYE033ehc27GOSneG4mVb/Vx
hWZlfPgjY7A/MrI0Mh5xlh72SVzxIVyiS9DS7+bdHgyVxjjm4PIgObKaPYISSSijcu/Kn59NSLDN
eRBeyHsvuWPLWnth+0mbwKwPiVkZGFkThCNBJIuJrgeIf0u3pXbVJsz+USlJRjiNbUzgZLvIaCxT
jiBw+07I9Ykoq9Ge5naP88p0zAEn8OF3ftx+ZeEG2KltkvXbkWu9V8tkNMOYB135LD1/BoZZwKTK
YmfD4z5Kgr2jo1pMfgrI12Cvi5MQVgGuwUE5C3YTyizrZ102jM8TFWoO1UPak457Ihx3eIoKWYwl
wxHV7vBVHFVb1MR9FWUNmncxNzo71/oQ+KxIhb1pV7s1oPR10ZkcEnG8qU3TS6qPxZbSRbU34V2W
wiOAskPe54wn//xDez+OKVmCS0p3vXBpijgqa846S+DpuhTPY9sUNYC/yJ5H02AP2Zk9UHSXgl9D
Ry2uJNo0YX4bokT+LILpeA+90LH1Yb39v1AeBA2B4AXiFMcY+uW1q1+LyePEb6Hg/suIa2vKFVXB
N6/PLfNFIsDACnCriTdZucuYU6LLAhMcqt7BriXhwVzxVTrEhEqumHzV19UN2VB6YUeNXQVP9Dz0
Xg9P77J1rrZ+93Nyo/EAqdo9XX5Es9r1ue0bE5eM16A97bYev/Jtjf4qF6XANyoJ3+zkZszJZnqj
KlMxLzMhvDoqXaoFd2gRyT9WpIWq0o8OH4TQSAr43EQfkgy9qmpZAjYCBqKCS3/rGJ5qiRkyc5fN
2PIJhX6uN5cfZ/JoxuY09DKKnoO93pdKUA7+DaMo/NLGvn7URkXgg52ev4VBMkRX5R/LY55Pujvh
XcpadtfOvnoshEjbW5rZObiEbovCS+9ZOOFWSMVLFtSRvcD3bPiRJB/+byI0fnPybBD1N0ttfymS
fvBOuIsDMAElZV01HYnunhPn9d3DFvWqKecgwEXFbHoMS+HyLq7ctC5/onYJxlMy+hKj/RBRaDUG
ssuJxI3D33i9ZjybQ0y26uh2wvMRNbOprAm3b7nN7JN0mmw4Pxz1WoXNZH56q1fQvc5rsp6sGhIa
AAI5ud2CMf2+JR845I4a8k4Xnt7uRu23UzW6INJnT63Jrcjq3p0kqwGE/zYyuGUrA8i5KAbZXZWT
Mi+hf8hG2Rovf5oWr1jLqaWr0qXdKQ2njK0cdkQdF7bnwGfWxgyvkxQDuPGm0+zaL1FbVD2NVV5a
l+8GyB+Lyovz/U6X7uCVqALZ+CDMEnb1UkwGeHhiLmtPQ1Ow1TYlnjgh6JRgeqaNH+Z4ysytaT5G
i0nsvGI1VwSCdwBNNHOZNEsVTDtR56sK9589p0xXdhgETe+YE3s1Fu142mzY33trKj0EM14ECMOX
KO5nwQ1ImxWPD9oKoJwdsPSJJPvNVAVT282Q3TmfhN5JV3dC6k9LS6A98osVUQFGElj0HLr7k7c5
NbBx/jugjnC4sruIhkmx+EkrM+m+LFi5XKqwpmsDKVry/4KuSE3paTv713DMuFp7h9z/hJGHr240
IlITTSZ4n3hcdAUubrNr5siV+b5Gpv5FR0amTNvvXSvLcRrD+ab3oOsAdn3p3feBmrbLYfkXOc8h
PFwerVOIww/Y1IfnTQ4s5FaXnVD45+aSkJn4JqZA3G/NkLJqPMZTMoBIU70au4vxszfYJvDL7fC7
sMz7gnyeXSCinvbdOWirtX7oD1CVCnwlSkp/0PbACxIT4VMGRPzddTsdktb99tqksv6etEfyZ6r7
Q30XijbzZeYKSb6EXNru7qhF0L7wKXdSGv054WrDqy588JM6rH9u2hw8MDWNn4Jxk7ZSxUBwOu+X
xeAsyiZxanAL+WFYnuIwxCr/Mm05KwO1byXNib/X6s2NYqOsSTmDsYaza/KtGhYtMVDI5xQcvvbz
WD9v8T7ruyZcdIDZFfkM6m1wXsCzGG3aPYu+771TQpvLkza6ex0G3aHEYlqyfwfVLzkAOYwBYz5C
D5l+MpFKdpasD19e6rr1iBCZ8fvTYMJJs95jb5qFFGzVeiePbnW7xyIk+Ao6vjxOGQPcVdBFtOfG
2D55dMdmfjcDeXYshat4eYoGEiRPUeskCDbTIqN3oXOYen6SvJPC2um2pPs+nNY52+29hbGiTH94
TNC5BeujnI0b32eXDh3Ig05Z4QWBZ/tzHuPbQBCVvC1Wo1EuvVW14YlaBRAvI8/jvxzXnEES24T2
fhQHD221nv+Djjftyz4XPp4fuUyghoLo+PhkMQ9tL5p0rAbgaPgQmWYPwHbzfK7X/nCnRuQea5kg
q/OtyA8VVGKx6fhqmJSGc5dTTU9RgzvoJemDpr6yKRJ9jTN6Fb68vPNO3TK4ny2un3SS61jX9nyg
JluuwWaH/m4p5lg97EG+pqe2z/r+lIpFdt+2g8J419c0OTVInwvaACA8WpJ/kZ/66OuOIL1bmnhJ
y0JH+Q/2fYPvkvhl97dbmqz+A163Z5+5ZCNGEac+NIpG0iq1wXR/xFpn0FjdQC+rwGto8FvvNsex
Bu4yrf4U9DUAF9wAskW3A5GZuDhu1CvjE0mgtPvPWH3IBy9p5XZpx0w9z10wIZDzjohezcwH3oKt
CYeqm0Z1vAq6kXevp82rXJoOX6DTIXQq0pWdd190hc2/jUOIJ9J00FEcWGQNd+7g8VRj7svx1My+
zq6p3HTyXGxBh6vIKObfQRelaHPdNohyJLAnveXrsDxn29ynpZuX4Jz28fFYh50Kz2NN43eONJFb
u/ZNWjZ10SdlTGrf37AVfvZo9bT6IFLAYbSqKWl/lJ25vY8ia8xrosP9IyNZ+qxa9oKWtxEyBpje
cwnOueQtA0nIfoVV8rgLp7z/0sKeoZz3UoSgqx2W12nV7tXSY3d3iBsAGRQ3ZFqOo2Yuams/fOfL
zF+YM/ZHseAxawseVqnj1l6z7qjzMkvl/ONIiiUqZTLQeLVTGjWcgmxCrj92CzDpZtLPAWimBDVI
M/Y/pinfS6AAp8tgS70vAuDdK9Fz1hR9VXMjbGD/uCuPLsP01e9iw6fR7KVk3NS8RVPozhk1+8vm
RvXLAOK99HahGyNHikjJ40juugEE6jw65r0qEAufqYsHM51kbP3/lAyipYzHKfg+tJ7+1YTCW8vR
7vI1ps2KTyuj936eQ2M+b/iQ1CWmqse3dVA0bGOukvPRummv9EebCYuRivc2PRjNZdpC+BD/XL+L
YU7QPHzA9Qvj93lH/tDR0U79dmp3220nK4a04H2IzVsBHQ1SteDoXs3AKaqa27H47lo0lncDI8DT
wTrhW9NZmLw6mDxspzfrngfPAEQHrrW/mjqj6W+7AQlHAH52P6tepJctUP1dPW/E2rAqdeBWAaDJ
c2Sc54x6cXGDCEpoa3oSlR1IwDtXRPQHxQ/8UA4xDtNWH/EXr+eOZ25ax/eIL3IofcnNXnpGeg7g
vQt/peucP83DNMJjBNMkKi9fLJU2Cs37Uvj15yDGiSFfjuKLy2vhQ/BY55VBZ4D7h3UAt9u7wHxm
wS3pz1RHehPZNMm3Ndza7jple3ttyXrvSgMb9WknWou/X7juPtqLBY5G48JsqpQ+8G4vYqmxvSyW
v00GE1ICgcqvaRMo4DCgw1dMIdR2ZglgLiqhnY/BXdDOUZUMtNJMErbmSbcuus8wf+vLae/sH+KV
2KjkagauDZJt2m50kjYGqofVrtibl1BnY7z3l3Gu/ZepnvysxKabp5nrnee7xv62XM2oASqWju2g
fQsljDLJRl+Frfv/trGYVNWoJYNL6pf0i/KUjjBri/Q7xP+hymJjEq7UPOT6ym8dPjVtTBjHvHXF
lTw3ThjllhVo2XWvZjoIuZnEwqGKO8cgLCf833jJnb6NUz9AcLhavLXTfMhT0Ba7OicrdlGVH7n8
z9FHrKCtWNO/ohUQL5KP+bw2ycaJmD+4DUbj5bv2Fv0JeKD56yw5wNVM7/ZrmaLjUYoQICd36b0M
PrZY7FIkb1HbJuxuqCH9T+1HWJxtv6bqbY8g3DiDbrxbF46VQej/jQnjAzi3GWoz2yj9MK3tMAO7
hTNdkR/etYOrs/McJQ5NWiraX8WwL5/FCLpQLszM7gJKudfkEUX7Ly9WSl3casbvCCboffIm6dIT
zaWXIBJY5/stJEAICrixE2BkN013QrptvPQ0vm8ZIdXTD8Snq8faWEJg3jXyUNNWMvOmi7c3ZnpY
5wK+OY3cxynrJ3sAK4RtfIO1CFtIc1/Ku3W0Tl32dI+ia7t4R3jrh0J+63nVYvBak0S/QWSX4Cvr
tZH5QYfZILTY8PMBYeb/PHrR7xWFO/gBDK/S67LPnX8e9LbwBZo99Rim+KuB9DNkZqRT4OGAGHpJ
XnzUATSFXU1KXHLQz57Cdex/pAqC/FRTo/yzGkSMcAKSH1E5M0h3Yzqrtyrft7q4HMeCR1NM2Ex6
LfpgmNg0cxNQRbbpf3kBDQX+1i/vGaNZzmlP+SItEkZR8UIsf4Y8lxKZ+MFiU7FuXnA/0eGbSyRX
oPBS9pP6qhqomj85f5w9jJ3vdZUZo4KLEx3BCinRyOh0EAbvdaWDAMlO5uAHfqKmxcXDWM/9V3J+
JlCytc5eElIU/1vJBa/PSx6MQdm4LvuZqwAbAO2vPpwwfPwlTXpvu/UtGyMIoxlLkTX5mCG7ObYC
4nTRAAd5K7z5nGw7RXb3ACkvLCqn85ljBzYAYx2jqDucYrXeeryoynnyJSK8rnueEw1CmoKhoIeI
Edrc073GWIURJ4B1axcjJqq5cmU1JHGnqsiEjv51ypM3PygOC3XsGCiTeRLe4yCzaWPkK1oAtcgX
wwUxDPvyLkZ9BPeZKQi7NQ++ijD4YDsG3HbudrfVWUkqSxpQt4tkqYa2YARa6evz0ssASrcCprcC
lM9/8x7vSEfGdYGX3Je5OWHlkbuvoTDc+LncFu+Mimrs7w2J8HnZHi3kmEVMkZ5tyuxaUVCzlX2p
xkUnHNSZdFfXk+gkZBjtz802B/C8BpbuOHskUB7ndZSufdlNk+JvNMNDvSQREsCWemqz9WUDU9tO
KtFHe69HK8WzSf3Wv9p4CLe7wmyA9nImB+kFddXe3rp0KDKGzl095rNuFmy1vcL2X4HxBLFg/mj0
a2Rc5zt4n3jsvgR1Ioq7XGdQL+vgJQnfMGDzt4aYvumqAglSXxz+9iViSEvLNjDuw4a3nYfT7ghe
vBa1zkDxeo89dO2N+19kY4BiftST8oHgr/OuYJaRvghx5POldlCuOnbbbxt563oJvFrpk9K52yvv
MHVbbbFGquf4XNAszHgvsrVrc7NYuXI/qa3eH5DgLbJCrQdq1CYWUMIHiAK/lJsqqjXK0ryi/9jY
SJIhG3NyOcBl88WM42sjW/B6LtrtOAciYYNi6ooPeZG/pe4qpnz5wazTfM72BlYkzLo5rGbUDBP4
B0Zc50Uo+2hg+4+L9KamwU6BxuJ7b7OFXb1uzOsLDxlNnBrggEvJssZyGrdRF2griEi7oFKrp09F
33aijPNo688dWZYkVi7Rjr7MTHr/PiBaJMfShLN9P/gt9ee5RqR3XhMZta92hUP/3uSeiNGj1Vh5
J4Ee6Ln3QdpnwwLB4+TJbvkWhAcJmRqFHm+b5fKt6qnDRrYJZkxtxwaX0qKs3dh3b1LC01R1zKIB
xtlQvEBb7VE/OqVjSKMsI38DNiNVd6gm9/hezQhuz8DW3X4Z14KtUEu8WHChQ83TM1CO+sgkEkd9
57rGPHtQWfrmWGzp31ZCmrJ3Px/b8F5x9bR/V5Xly0PgWGAu+8xP9pvbRPop0NnSXpt6l0elWkfO
3ZwiR3kk54ltbfSVuFatxwFG13r5wdQNtdB99fwsmsluyHTxtBRevv6Ix4ibw4ubLbw/6HOwfq1j
YyrDLytPx7L1kJLIRlYcooaAW0vUWf4Jn6WsuK47LONtGJZCgJimdHPVMvP+XOGD57WMZBgHFwwt
e/eReFEXnLIlQ5aRzHF7r/KNU7khtdqvk/ZT9S+Y/KNDtRUhd1vGopAwY7Peva95LGRy7lev7q9o
NXZx8hIbjM9U5eFllAHXoA6ycXsZ+PWKG/FTQ/2uVm+3rz5O73x0rqv6UWw17e0ubfMn8NjQ/hSI
jMqcglR7D3CIBBYMoL7YNYxt0P/d9jQk/mHWkTk3u47hUEHj67u+Ax5At3Hs8FIU7n04H/s2BBef
2rx88SB2lg/yBtaPfjNHmQhUXbd3axM2f8AjNuWVSG8id1LG1WlpYfKGuxU+AE6Z6Jjw4qnC2y6J
n2DG7sI+b+5TTy/hNTmC40um6u64ea4P26u1sODlbOL6j0gbRDor++cDXAnXti5BZIB3Eb4wbDAf
ryxcZd64nuDH0eV7dkm5PgouayRqJvwQlMzZcvP06pkHXnPkDPkhY/FbDcxjpQunIDlvhQ3TU2zX
BLAoCMcUA7Vd9Q+pzuxDMfWMgG7xMGha4iPe7+zeB0DYMva6CxmayEaiRMdxFc4JDqrcklyr/ugY
C0gLt38mARd71aiQ91LS9JjSt/ninZDXYX+91iEyvA7oBzIDmRa7NgUE6LlXU9r/EHrxf6p4shOY
g6mPE+qLwpRmy7If8MRxdk1yHbwxH+F25KY+pvT189Q9QZ3I7borCJ+7XkUf7/Li77z7vdxTyKt0
55o2cTpVkzAmefAO318Y3NgFv/caL+QQHAkQd5iI/ijH+GO+MmsYEYrYqCC/U6wCuJt36B5iVjY0
ZB7pvR8dxMwsyiJ2UpxUjXiCMXDIMSZajyYuu3Ge/5M6PP5r0r5PzxKG5fOhU9CaYlU+C8F1drxT
Odg5mphDP0cFlOiV5PP96+a1rPoXWs2vwPrjc5FPXc0INLu3DmuP7dpNyhyXgeH+QFM4Rf8Upykp
gXnobLogcjHE6ZFCMaZbgMaoyJf/Em928a1J14BfHvcPATrkOhw8ssT7BZWydGjvxvR1dvBt1Vr0
Rla1WtCVmca3j7hlWHxY6FCCW+CKAtfCxbmpFPvSfvO7IvzBdDY+WYncu1y3wheVRXgc3EywJn+9
MO5HJOSpNJXvEtGcYF9ntguzfnrE7rjZq7ztkfo46IOvGXJAfcscSqHfBtB7RSCYcWyRksvuHpgi
nvDAlNYv113naMsazvwZ5dhGxKQfcuCEmXzQhTnd/2V2OCa24+bRuyyNRVuxt3NwXNGT+Z8sb484
qSLZaGF5FvBPRCeZi5m78IoVaIFAQOUyPKsIbO20Itzlnokj191qXxsN/CAWdVW6wwWQ15Ud6yz9
yEoVeevfHVHucW9m0WAxbsiTB98vUCuakUgS7gIuLXQGe9tc0rXPw8qGNB28YLMaz4sfIkrcU2hc
RqwPFWEarjtLahr1EtzCFjgyPGoOeG0dAw+9kb/fyEi3Ty2icQUURweBLVaPJ4YBYN7OtMb9zSuK
YHyESC++FKgAhnMWrx6S+VmmSbV6wxHd9YhS93v4A94G70BcfZbdRi+wRZNCzdoDC1Vp10ySJj7b
v+Yp81EFyhk01y0dYPLFXJjubFIZB5V/WB+uT67Tq+l9Go0ky9WPLU1GhLXO1uktXHM+s9nnp2gR
+b9E994bwpzsxdYGxcE4o/m758OAf+19OAzVmG4W4fmU4+rEGOD+LNmUqO+7Gf2xzJQL51KkfZO8
QFlELZZ60pMhZEsTB+HdAFPHsYNiDhDkozg+G39Ojq9tDnxbgkB1mFMvEX6nIh7X4TKnR/IU8HSK
Siemmz59KGp+AYzLoZLH1M1VpHTzWveGjl5ysu6hSzj7UcJMeVHdPL+1xPWQ/+KgFK/L0oD0utmv
v1Pvj/xCC3rUJ1mPQHNm5g2vskMJ/1FlkbtFx9yguHWLotXuFuBlfnPhfc+ywzB5io71GbtFcf1z
gQ+6fcRJJMg1OMLumvhyRu5vxP7mefHiKpsDefxUS2SYV8YJKz4cbb0AH34qMVCGcJ8lOdMovVJD
EkU2smFyiYLQ7PeSEvcFNib/YxI0jndDPq8/ybos2tOUxLxdISrj7daZTLIsnc3OftYEFhEy1bq5
/ZbFW7td+G4VZXCJvHc7T1l67hvqcDUNS7Lfb7qpTYbCI44+bSx2WCRZJmLZsUuyogRFOOwlE3WR
Xmwn9AcsI4qf2Rjkv9Ua7iNaYBV98aSZv8cTSa2k/wnXn1Var64i1jT/PI+i576l0pjLkPaBxyp7
g9sUMo4RklblIqqfkGV282mxOaZltB3J9AankuK2p2lEq2xLMZf3xxFEe3HS/7nGtn3p5zYiSCty
QI3DwLj2FBbHaE5j0+1oYjZvwmdcLXl4+lj6mEAwdvMebiqcKlQi9ZeNiCyC3tuua7gSKGRnJmP5
ILMl51KLG1Bo+ip2MYCTh2/KH5e/9M9iJ3fWgNlkm13zs2dC3d51PIV/SzIK8TP22QwBk6LynOy6
gVZExnCFFqN37Kc5adrlnLZzI37xAFsE2kyo62lnGR4fXG5jeUqjWPwauR6f/c3ff6LEFUmVHwkq
pimwyVwds5/+IsJ7Si4LlbNjMEwn72sgPvblIKC5pZWuC/c7YpPhWYwozn4b0+/e3Yw22j+h2uum
hx6HwePtaCA0qy7tQRXgesGDz+zTSOI/gbLmv7RBsX9Z8nQP78W+q/HZC4yhru3HFpU22uBHEmOi
AL1DUIvoYXHJXJ+QCa4pTjmLjV+TcY8x+OgpAreDe4EYjmbrUOSNoW2v5pg3cWnjeRpuyUym4r3l
ivbuwIihQQM9wcanQbwEJ27H1r80YQJL3jCMgXnkzfLazQXTup/E0/vWjqkrxzSH9w1QTr2lxdIF
Jy5DogujkAV3BBYtpOgi84nifqTj0+g8FOUpDJS9IMQO+NS1QxxPHseOzO6IKBpQ4lZdJ+Pp+BPH
MWvO+8IcXzUBQHg5sW8RX6mDx1pJNmm9W+GTTlstaMP4esW4Vo2/eT+xc5jeBrOY9XMxD1F81ptf
/05ndCfdkAykLaq6/dvscR2VzRJ13eOeOQ9Ahu2s9lOIOfJvkI3it9XZR9Dl7if568C0T+KlQtcm
rgLSDKExfOH6VrMKhSCjlTPtZ5LsvItHVvuXuVtce7cliICpU367nXwTTe4ybHNef/L9OuTm2vJw
fCEope1Oq5k/VHx9ms35z9hjVuCQDu7bphcRXIPAIHvP67EIPtn0gP3Z1eGixzpGBnMJsvCg0cCy
z2bjWbFqMa3ofAZkbqBgah/ba9K5ZETWoIMRPCBOMnweoeX4mzykxkoWsfcYBMCyDW9vkLCQDB09
/k/amS23zWxL+okQARTGuiVIiqTESYNl6QZhyzbmecbT90d3RLcF6Yix97nZ8e9JxUJNa+XKzPWY
UnjM1imAwOSWtSe4G2Qa/wrZb4HrUHMuvlWmHWIlgByCtEONev2HHes1YiBJH9Y70wRVwcOiDiaQ
Z6Kwvu+qnwUVsN9yNDKEhAJzw3tlGDM/WBSKkwBgFGP1GEeNKgm/FaHkt40ax1xOiV88VyjfKBt1
av4yFUP3WKljq9/LwacdFFXL7Luo0tZwu7Tp1YWZZZr1ne4CBczREDbvQgRDytab+hIQMSKMEm4/
mKOz1h3MMNDq2FO+HsZ6uBVGReIDTW0Kjj0YlUayHILNtDgR529GMQEZN07eJPSjovSXruremb6N
gXROKWKlikhZRPZeBahMd57hNf5dJ4LIWcHiCuO9oVaZfx70bNIrAicZpjAZCKxGCJT54JxHKM7d
E4Vx7aVWqQ2t8PFQklXQwHXhgg5snliQhX7hZy3eIZlmBo84zsXdptNgWVPgGYb0qHviordBeNeT
+tEvY+UlCu+FlwTRG4V1FWAP0kArT1aFYdxD4mAa6bIHeVmgVzsvTR2lj7FNdQclTUrP0IzMVVvX
sbTYR17QCBcibHOX9zZ5a50b6QH+80VePdSiXwhtNF8qW53SE5VP4qYBs2V/aWt1+gpipfN+UYWE
+9OaOcoJDci9syIZLcwptNBMZBeCsxpqvXMHH4EiW9LaNewo0q/E9eMwlrzIBbV/z+S//QPw6/tb
C/woX4cWVCXiDYj23F+NVi4Rf2rp3tOSgC7LxLqQYJykgxSZqHraH31ixXDb29HU3qhqVr1GBRn8
0pr0sSPj17pwYUdB+XswB+s1UMuCCyLTIjfqnPiUe73zXUMK8morUQUR0ddQGGq2U5vLrM3RiFZa
Hr9Wfatot6GpoZOAyh52K/q519u4b0xn4cGVM+/0pg/b71Fltt6Cw2vT14MyarW0rRCGc2sosH8L
qePKH2WJThW8HJxnAuq8WliIEnB68nx0aTD+4UNKbxxYIbv1hotmYwwWfHoirS5uzNJFAt6ohOdm
NS6LOtX6l7bWAQaTNB/8jWMUBsJReVHeUUYilHcVikd0B83HVKCPc6qzWXX6HpyiaUFXk+YtGxwb
vY0JBgrQhIxm+k2kNHwbKLO1a78oCETXvg1/NqNzcNIvhRUkOL2R2ZF2G/HQIvjyaEFRl3kmll5Q
IbPIjCB9yKUVFFBHUqtymy4qse7XOiWHr+FlZ8SbbDYpOnVHiO45S1Upgwe6HBjK7SRSrVpGQ+uN
h9oKUqLeqpDGUgLv+wRfFncVhwJyR1VpzTPttGrLbW1qfR52NbTlNZzh2QvboH+ehgkYuhJW2ELt
umzT3o+N3wA1rEOE/tLbqG1bEnVzrFmlYdKFS9nQZCWNjs4iBsyspV0aCn4b/QXa8KZLkFT6OnLd
WlLPhFAfqrdjKJG3izQ0Hku/LOnh6AiIOJbv1yBpvqK0NCVq20dKvhmcnAQNAsh/SCNhW1T9LS1i
IgBRvuSRvDw+Wo2HpAgMKk9dE85su3KmSO0WLY2PoRwrKsXcELmnsaCgKW5BRdrXLta6fjF00bhP
SfdoAR973nCTdRfKJvVn9TyofJRD11Cr2FJQ6wqMAuvsDfJ8QYJumtmBDxgN4HNwWymAhHq11mSc
U2HoDA2BEbRGNBL5VJ1qpS2SpZ/k5PqK5EesTKNyfuh6i9wAEBQWemqIliDcx4CW7p0Tum+OQ1rC
S7hQO3slJXFUnUxFwwtJ0AXQlM+WLa2fmRrl/Hvw7OcmUdU7EthwcnPqTd98j2DZNfopRzrQevG5
RsSmLRxYi+C7wHIL6OQgKzxKcH4LAOY3bt/SX8OkRzLIkgz6egi9QVuYOu16l5ovsQMnTmrtfTip
zckPlfEUCC1TlxSn0/LGSuXwJy1RpCwis6FySAfb9okKRvGEBIlnytGT2NxoNSz824qa5Vsae6gW
pljvzFVgBfE91qodyX6ptwezoEB/IQK0lDvqMn0whioRK5zSYE760xChWm97FHmZireLVZg2ab+m
e1nGFRwWcs8drED+8kwB3Yeieli8GvCRcMFB5VNHP0IYkRAW2RHpTjOUsl9WpikRjvj0XDirKhn4
ySgzp9pxd3V/cB4wyjtSrDa4KVMzex7ohGbC74ry+jEqjFxZh1niHEKQSd7WUGVhmQikuk4FFMFO
QIeEUEQGpTwS1Ma41dBElsidksHoV2kGhvltSk3/1A+U9O4AOdX7WHWS6jaSFnh2oxd6eOjt2qxu
vUy/ELNb2tuvkoG4HSFSPL0hI6ZyRIZDSEMCSMmZErH/4tRETfwvPPOPboPoLhQ1QWzg8P9JgMEg
HW6qqXekS0d774jPVdiuukHW514ZNH1rUifWvnuVpz8aTVT/mAytL2EotUWwMJKCZBWqgmxsqBNp
rASLNpb0IrRtzxq3lZqo0y1qmNw5o68eH/QshgoxRCXa+0tI1uzqwg4GljFB5ofagzrakESOsoyK
ipblU9jr3kqoKY8FFCpvQ5Gge2pEpj8DukT0DmqbCHP12nLo/R341evkODok704d1QWij/BHNcnm
RWaxwgEcDOQoA+TTX4IIiQJiDYLjQo8euudeiVuKeC234pqaj27c1dpARoymqLlLEL8ikZM+1xHp
e7yUYz4YC99JoUx3QBA5b8JEcbDVDRXVBA6Z1tpQifDPsu+lPNmohmD52b1/r4AXdsfB6iUGDTpJ
TQberkC4RdDpYU2lZNBpUkSqjauWeaVvDD2AgxaTTdjLkZKedEvDrx+z2OzQz7XIhKj52t6qM3TV
2JZ1XlCsCezqpaiUur7p0gQta9C2yVKrQsvi9vayEnY+PQUJt9SXoptUKtFZkQO1Rnq60UB6LzK2
Kl2BSZg152eYUreLBBlca4hg0ydcFjv08B789jBW+u9EOynWS5S5wkMMdab5TQKXYaSReBgELUBH
E5t3PRgPBSqCb71oIM9mDbHEQheiLx9GHN3g801wSvm5jpl8IyZtwy3+Xt2vOECgtICqVHI/FLb+
YmbKeIjVkU2Yh3kRr7uyLZ6GaEgf7DCZACP6cnxteax/dRBUrItQqj1lQagUS3y6RwG7X4XVazuD
+WB6IxxCs3L05yQoLlfBaHupi+guS1gPQj23L+BWLsKywU2nMSCELSW/016M3EXfTAwn4FpVof+t
8YI4fNBhclH5515NHkoxBE9x6gwjXMWmPYELVwVbcUJM0/qq020oBQHBm36TmmtVQ667KIAef9sj
ceay1qfo0IweCl0UZzVcF6Rxjwk+dB4cXYF9C+1GR0Q2Y5i8NlPhILjsFeiqPI0/VI53tYREmr3a
IO84UKFF7JaIOfAxyHrVdilO98+4xI0GWsQoOuLZL2nA56iKetMQYu5hRQTP8JBg1JvFFGGxin/H
MxKvrlpjU+yXNx58Jx+ieB2XPybecWIwNdYfyDCdwE31DG6/GtbVGdbJEO5gLPn8x1Y/ZFsLg5n8
bkrSdlNOVcUuoZgUsncNCyI0JYFn3PtZArtuukM85cZrJSCdLmz6H2OkW/WA3IpE0AOVyIIvBShc
Pxqk528oPdLmJvUq7Q/mHaVYDfR/ojMQ1Xk6Z3b+ZTVaEcKwx9hsaqntqZOJWKQoKO2Whch1146L
EQt1JqAc7GrKvwGNUfTxvT575tLNDgMxgeqC0DpES3XYVgvbCMI3boBWWyAKG+TdiGsFpWIRyR1I
MWp/qLBpfG/gCtAxzRwcsGobhzBRxv3eNuBlceUVOImGJSHVIowTLpwuMWvrqcObLfiBbMUPbjKr
i+4gTukSZBF3IzYtrIwCqHLYAKuU5aYOWmwVzAj6pGuJiL5ao6Hawp0Ku0cbYGby14Vbte+oH6g3
U+30JgF7OVa3FxT5R4hhRQw5wdafYlNIUPOhD5xjrvV1eU+dCo1Z6lysDZQw1qpDomdNvGrtzPze
RP6I8TDR2dGj5kQsD+Xpe6GNiFo6kU2Uy5VwzGhzPJIiyy7uwP5zP8nAjC6sDfB3NgJHoUTiqHYV
8b5djtohqyf/iHtPdNdqFjrsBRdcFT+kyPbkwbL7TCNKayKU365qqIqmHnBiIY1Y51Fpeg6k3tas
f04pPfmqJbgtRNlF6hh2P6zp+dop7Rk6vlZqJ2ds0VfdaIEIUzQ96AFT/16OOCyUt44OJ5hMkXxL
91cWinrTRqCCOjzc0tHPUejdbGqJQpxaBeUPq7AmlQwQvtMyDrsCYXpm2d469Gihky3zSgisSSOH
6BsXqE7N/hS1X8LJpF7d93sll4Z8gKM+OSuR9z2Rlxpio6Dnje0tWl0bf+sYuOS7ySPgoLhgFNlj
H3ppsQu4Cc1lSweKV4mBk3qqqeRf1Npc8s4vpUt7/yTsUVKzcUQscakcwqTdxkpqTzeZ3tMD+uIn
AuTS+6n/YxqtKt2ORR/omwa009/LHgPQHc5/3JminoJ02auRPTw0nGmaEWe2ZaHNwBHhW9mKaLqt
ndj09iiM0FsJElRUXFRDoUFonP5GLKDiIctaZJwuk7gVCckK5KNS7gFPkO4MMaXbnYLN5rBQ8YDh
9Ex4FOBllEDL8Rs58mcponcLMu/+AvGV9MTs0wwynNS0E0a+Mcz6dtAmpMSSAgGMi+jJ7Crrh0BE
w3tR9PJeK6aMpsYCsHOktIhYKEkjIhvenYxEXHrmIra98WR4ptEdKU3xhnEijadad2jD6XPGD53S
dRgesNxyp5iVfBuC0v8Z8wGmVQAlXAVoANlZtZVVv6VBT/jYGyEQqJ1SP/L0nr8ZelOPcs4Q00sx
+Yq3EXGhVBvKd8O3LrP7dWZZor5pam/oDtlQYb3iwCd46CQQH7QJlMCbwStQnWIB1LNX7BgH1I4d
eJhyXtjbwIb6A22S2wHXoMhbUeiuNlM6NeUqb8r8fhz/vne6NjyVOkU4OPQBVUwENJnlBoxru0Ev
tQGM3IzRmpStMWy8PA6eMR0JyRraVN4hZ8XxpDeSfJUYmmkvYFrAUg1NaOgLoNs233C9F9xZRof7
zxQEZ8AurVqQtgPU1SoZ2AW40vRVjRLzgRI+pWm9TJTjGARAtpWfIl33Otn+6XurIT3lABWrCD4F
qTpIcQ48iC7t4CMR9TB+yLV2O4Ch3DpTA2l6oE87TVTx8BG3rV440Kz9Gu6ESmm25EClQ7QK9KJm
ar7XTHfCBgZFnF55ndvXoNK4i2gTCUmNBfEpqfQhvHFqJ7jItMpSvRMdugJKBwq4XVEN3bBUUzIu
l/xXhTsxRnCx7LxGUOJ3GC1QkYsWfi30fCliv/8NdZ7cz4NwilFmYLfGTV7bPkIS3uubHHvRaYVD
mHkflHgmLC9eXme1dyhxt55H4gQ/j32WwHd7arzSoFgs63ppG2DNUOfU6owBTAiehVdDdWdjNvZt
zPvBO+R0nn121LFaxkK03cuoU/IGRx9lRNxLvZ7zTZ0WuSymoPAbq04uKOuomYsxJgYvWgQUuYJz
AsdVx2IAwgWpmYZiszKfi0vas/RMvIL5xVaRbqUxeU+VaqN6pnBrPtiFOi6RlnfHsquS9QTR1YdH
bzW/EPHD3UEfAv6OVx/JxgTsq67I4tUjdjPyolemTroAgYxRrCPh1lYKKiesO+AhwyGEM4G4tJgo
tIu0Sp7jtE+8WydJlAGOd6Iu08jCLkBqDv8sCxOrs97sp31J0v6WIzNAqq700X0wVaZASoc4ZgED
udWpU8ItXkcaFX72maxvc1XzBN1PZJXdF4YPjpKpWf0n07riZw40zC+oMockHcRg/NmZaWWvHFkO
xxRoq1+EmafL35aqUELSqc3f+FosaeE0as0DJhJWgXLcScmKmiJLYQqU+m4wKmoodWYG/ja3amda
SkpQxcppBb11HFj3t9rFaGg15kF35GLt4hWFJlhoGteBcnPp3qYfirQd+1uUAAgmehxItG0ZohCT
JNXwANW6/mnZthzuUIxI6wR+LQ3UsUg67EFiKNUpCUcOrWGgRBsrbZGChYYd/EAxEMEIrmXfHAN/
sGqWZ4DqFdWttW4KRLlHzN5Fv1c7b6BggpQljNfwGBw2bh8jDNTQAL+FYMA/JJqLE7wh2N4EFJ2N
TZBE8cg/i3xvI21QtmQtnUAd3OTJqqQKleMIgYQGUCKEo7bwiKUUV9JnLF5XCYkTJyukKuiGla6I
pZV4jrfjlsPN09SVC4kIgz3caLqpb08Q8jEzZ+MXDpYm/gTjr3HN0Gj1o18rGRQW9MRhz6MWoM2o
XI3LOr0HA5pQaNJ+zFz3jfTzjTRj5IkU21p9PeHPadyOPUW3CxIs+Do8v0tS0ylww0RrfvVtqZ9S
A2/rxJUtKM9+pNkgVlSZpXpcmf7YlLeQbFLju4ahBEVgU1H6MxBVUIEHRWEEZaRwBmcZQXeBDSMo
D4IN4quSfQvtznpLuGhgf+jUKOypM6j39BYGkFDa7GTZV9DQYYNTeF2nRdx426S3OvsGr56qvpE9
AQsPIhwO6apRFRdwnS2Jq+ZQRe0uz1I0yUFX6fth8FVfglIHmv5zyozqTmSg+99tCF3aqYF6iM3X
NDbOfVQ0pXcnkUqCXhSKglf6xDA3JbJb5btm1F1OT1/+2kNig/dvZFlRzEf9IqDfIRKPjXQpPL88
N0qTiW0LtuBgwSTEQyRCHzt4VRBcl3EPs0e5CCJLzW/UnQLHJt4OaLb9NRcyxICm0kgzZdXgNZDa
TvBKhjnUN3hntqdO2GW9Cnur7eApN4q/RVrsq27R5SNyLlQImnLrgN7j2uXJwDt7cSHeokLxy23h
lIUDNV2ShqDwtV65UxoMhhqqddg5+U4XgzbYukP1rIYTU37PJ17AAhldGsS7IIjU5tVRCbgBBxDC
r/JwLPWDiT1dsMkjqAh0qcA+amGC5NElOIn8+Bmnlt6/kHRN9T4v6yI/ahQ88mWlG3V9qmUJ321i
zdQtQiGfoF0opl4+Gm1hUaNua1CPro/CYZnWgZGewM2HYadb8H6UTreQAthG7qFjazuDUHEw+z3O
09Mvw+nMEF5uE/382mFV+8xOE1o3TRJUwfsrZg6rcZdqDtSnZg9xuA0fRJKuUkh4DAi7SV1Miv/o
T8m6zbWts2lcl5W6YsGsfWZR6gj4RSodQmgVMvsJpZXZxSD5CbS2G/G89lc4iSwhhuzTLV0rXH99
tcXAxaH1va+sAMgS5sXXW0etOHNFVZhWl9h+u++Tclx1FW1QKjhYFIR7egwiJIBVIbnW4qFs14pl
v2Ro1rZqF4ijj0bBu+Jz+6GHhCYkdFKa3tsqPqpzO3OzxU4nyPN2T/1j1Y2bKP0t/e/4dF1Z7I9+
w5dxcHznY2P+48y+9NRrrUCc1O6d89A85u44bO29qawa19Yew2xfLXX/JsWPwc1p6XhMr7Vn+WSl
340/M84FAQkEJgtIUH+QUhcNbU3NFXq+8Ze579dwyzeUTgJtHcgrH1j7dOagmJIW2YK5z2duh/Tj
U5uWJiyFO7WHCdsMsh1fvcGCQPJSmgWSgj/kneDOq+LCOW62o/5H9Mq6yOMrW/7jdwCBU9XLcl/a
Tf9tB/+P/XTVoPDssC7bU945+uWaGto+Ku+/Xu1PB9Ho4MD+ti1tvqko0upDgoJhrxnpGTLfrd7e
R8bDfzEIuSp1AEIzMe8/Hme+3liG1+2xtP0mLe034vWzE+hX2qDM58KxIAZBD2hLgEXTmZ1XS5G1
6pgFZkrhc6XdC/vJKa8MMd8hDKGpsEssTTMJGrVZ2wut6CTtxUV0hIhaNKsKPam1qZIN9IqvP9n8
sM8Hmm1FYmizcQjLjlFxbuL72Psj5M+qPX49yidf7N10ZkctpHHBlFRadKyrnyL85cjjdK1T17Uv
NnN9NoM4oVjJF0sMt26POo/XuIIBblVX7o1rc5mtfqEMXjCEenS0wyfPPHjGLyPffP25ri3K5Sf8
cyLxYhsM2fG5eu9k+gcWRY3ux/o/PC3zpZ/1eAk6HZWVyihYCbqJlmP3892wzl9P5drXuizbP1MJ
EQoQfJnRUUd7Eiu/cRFEeXlle10++b8P6P+dCZGlrqmCkzObCQSBQilUKzpezMgWVM52aoMS9+uZ
fLooDtV4k0fRgub2fiZkchCa6YpyDIqjg6VshOeoFv6q+uLKQB+eh8t0hMkFo9sgKbo+Oy12l2lq
MMbJMWzugDfC+s5pMXWGQDgVL6MJbEehC5vM9SSOnv09xuZbTx13oDQTQL6UuIF9PfW5o/r8B83O
1tBMxqh4/KBgEqsEF7TQFNR6/WWl4KSAQ1j8/PWAn33rf7/A7IzRB8OzalChYydvxI8Mg8nUobB5
9UvPe9DNJzY7aJNdgpqWfnKMsTFNIS0jtYMehOubvMFVT6K9jIe1jfjh6/n93ZHzHevoNq+ersHz
nu/Y1ok1FWFIcpSZckQ5CaXuhMceUgD8+5SH+N7+SarY3aU76y7FtQkc/Fqzkc++sWM4FOUuwZ5h
zb5xpAdmO0LeOxbLoF0FCg1VkPab2bWpXl6QD1M1NUsgMTBp7zP7xqPmeLAOm+RYNvdgvgtM0xKy
NO3FW9hnY42vFly+xL3ygeeNW2xB+ybCGUslwLKENbsSYjheFQjTeBJ0bFJJZGtsIejSHHX3Vv+o
5bcggxGITWvfOOLnUCany1rAgBlxCSs2wB5rs0uv/KoPb9TsR80uwyYMxwHnt/HUorwch8cQJwSJ
w1gLfKHl668/wYdL8TIYsbWOv44UNNB4f18VmICaqccXsP17oJ9FVf3+zwew+PuX/lD4MM0zJTBL
OEZmMZ56yni6jlO38vL1CH/DnHd7hzn8O8RsDko3mA6p+XgiHlpYzl1g/GLOByNe9bh3Uxff4gHS
lfLKOv0P45KJ2bZJACZnZwPQFwvErBtPcXboihdcEZfKRbcnj4qDG9LPocV18lqLtw8HksnyGW3a
BNLthBD2/YLVaFlKivrTScFTuknRRnAmoa7sjeDKmfxsJPpja2Sb9Mmge8j7kZzS86reL9WT4ePA
jrOUF22xD4cpdaWN9bWB5t9RZkNs+Il6arEXOGD3q4BXYqDLwU22zSid5dcb5tPxbAFA/zeZcWZv
9EiXBDLiQT2JOl4kzYMkfsIkv0y3X4/z4UEU1gUjMIQAH7WFmC2V6UNOgviiooC3j40Z3zTlo19W
OCsZ1GfEqcvVh69HFB/vDoa0iW1AJUg65hdairi9NvpRPdk59qqJofysPct5SidqPSm2X7emoee7
mrrdzqgn7RdwX4khPWVPLGPrQxpR05oADXFr9KP0dmiguWPiZu6wElm0TfHaIHlBm202mw5nikVD
7cNVeuWQOma0xdozeEFjHlw5aZ99SB0ZDL5Y7HhhznYibJocBYpQT1r/kL1EMfegO3XLpjoUV7bi
J2ea3BarSHAWrkNt3o0V+E/J60JyvDAPjwttXVjWKpx2ujO4BfY6AyKdfsLYaRpXX6/dx6W7XCM0
Nne4JG0Cu/fHLa9jQfOOYTrZlrLG/gD7D2XdpbsAAlutv3492N+OiO/vzPejzT4pOn+Nl6+bTtUb
zPTmZfqlPag7uY7W3tLYim3nY4S4kD/SO/+xfSx21frrH/C3582HHyBIv8lbTdP622Xun5DfUPDu
gY06nfqdf0894ZaOkcrBvLeW003x7RCeUhq8ym29ifZQsq4M/iHaEMze0B1TSpN/EZcb4p/BY3yR
oAjb08mvcW9CXHUbWDRmiNLvWkrxF7tnLOKanzlSaURjy0afvv83v0ACtLKvhQ5I8P4XDMKEDo/x
yKmuFQ5X9Q3cdusNyz4ytyjVX9FJQ8a3nHjREtd+PfhnO42Ih/7bpnYxZ53dS23oT1FN2f+kZ/Wj
s6ttV2bZQzr9cYqb/9VIf3fhP985oOyOcsX6u6fzhYFonoL8Lp2SrdIjcXKyb1+P9/Fmv8BG5AQA
nSbP42xdMx3ek4x99cQMd63lrfGCxhSiuHe6KyN9elEA/yL45THm8Z8NBegcTIaacicdSytH+fEW
1Y80h4tQuylesSgTdVXm9rX76dMZ/jPsbN9gMainccWwil2vq+4mbCpXsYp9EnmPnicgla8Cv977
RYVV9BKbr1bpd6GMVwXofHWtB/klKp8fYl4bEErbxJ3Nmu2kQeRdjk2resr6JLyR3fCHpkP9Zohx
CPh6ZT/bs2RApio12hmZ852UisyEzsq8DQpw8YRP8wbmZNE/mciXvx7qL5Q5n9W/Y83QrqkaitJI
YvXUmy2CL1rLuNSfN4aSPcGqOPRCV9zIGO6msjpT1bpNJ+MhTaa7CDsrF6PpaFWnsKFNXPYXtsSu
K9N01Fzq0cctOpiasx9q2Bgq1bTMQRAxt6Aw42m/Ase8EfAb3VJ4K6vrYWWL+srF/6F4Qltmm0fU
guwrQD/lbHJ2SVnQzyqCEmFibKw3hzZun1Vzitw0yWj2pGc/cUTe5qXxSnFwHzrBLqlygYRY30DM
nq687R8TEH6PzgsAWEonYTkLxgg9QcC9Vj01xBKL3hQYLmJ8dGWUT46rQ4Bg0v5GJ90Dq3x/3xat
pOtWrGinfIGx666/yftVdIQQHJVrXO++3kEfD+n7wWbJbIWIX9F1X5ycCgFFIe5S+zDRaA3qtrr5
eqjPJ0bnAIu6kK4KObsQdFwg9QJFzwlhSG+to6X9Ghxw4kIr/zT8VxMzdSmESvAs1dnEYERPYQsi
zckgH8VOMcBAFaYBWpyvp/XxYuELEsJyk0sqXvOID1ehZLJGBpraGsMWUU43De2tbvxc969E6Z8O
ZalsQoljiiUuwec/b5SijWnRkgCdKgrgf9CMha4f9tmbFVpvX0/q4x3GpC7pAFw/IVVnvlT4UpvS
Z6QMRgacDTfpdvApUky08uRKaUC7BHDvLzEGk5g1S4umjxz399OKEyOu6VsiYE0UeAJDu7Of6C61
MezHxn5NYRGE4TcEkDiubmIknnpwpUf7x4MNV9QiC+G6digRzvZKFiAhLHs6hTgjXHZCnHRJpzjr
v9goZHG2QSijQd6cjYK7mUZpuhcngnoVaowBoVBkrrj/euk+O9H/DjN77Y0KLT79m8UpT7gEd0p4
xtAVMtjXo2gf41K+2SWEYUbs+3mNt6inQvFwoztF+u8RcqQSPzZ4qWbpJk5+w1haGCkt1iF5n78e
+LMz8O+4s684FuDvuj2Kk08B10iNW7vfaEWz/noUTXyyJ/8dZvYVdavQ+ynVxCnLMTVwPH2Z04xs
VVeg/xdaKC09mm5LFlQdcPMOd3hPpvvYjsO7EXeCK7/mMtjsgNC3XhoGbw/PwryPuNFkKP573z6N
UHfAGsh8MdhZ+JWtr/AgbldfT/5y3mbDSZvcXPL8sLLz4TzKKFZs4P/XRa86tuJgZa4/nEXBjm2Q
9vjtbVDWV87gx0GlitbeNBwLeI804/0lgJamQ8cW26ew1DZKtpgeEv3Uj9pdHN071k5aV8b7ZIUx
qzAkoaBOIsu7/n5A3YsGSJW9PAmtXZWYf9ThuYy3OLnjRlctyg7aSftk6JprI/rl8rjylT/Ja2Ep
O2gyLzcfcellC/5zm0s0NE5kjME5bX+Y8ohmdWFAg4ITFw9u222CAQNGPjltDpT0DIFxGvc2sim8
oEp8w1orpTPlL2mWVzCnz76M7ZCVSJ12ouS8s72fI52GyqN5pxjNDVwqtSZ+3MFM72DGB/RXBRhC
bfzdWofXejZ/YKtcHgJcwbVLpk08Ne/Y3k16A/XW9899K74V1baI3aZdAzBig7+322El8WatFPyn
5HSTp3szPGnKxg/rK0fuk0cJAgdBPMkZIQuR6PvVQX6DSkqL/TOiyaVuflMnUJXqIX8TcDf2MHjV
3Hex2Vn2xYvtX3l+P6JI7wefPfRFZjYdthn+Oc6cdTnic47fgjRecX13C2h/mnet9e9lt78/83xs
3PZ13idVGtbsNISjCi3W1P0z7k0oD0NobThJyg1+KdfqNJ+c9EtwwbGDWmjY8zoNDbym0R5t/2zt
8ZU0wm02HOxeLhIrXuXli+JcOWjXxptNzYhopkKvNv9ctJdiFMYy2V1Lpz7k/EtcRL++Oz/CmjrE
E7hGgDXk20S57/cNZD5hYYESnafx4G8SYzv6eyP607GAcfTYGlTZMcYv1qPlH5IeCNnVhrdoiS2T
4grlRiq3NX7IHhaqZaG4ZX+DVDDAzDyJwmuJxoc1f/9T9Vk+Q09FDPrjNjrn34IXFtw5lb/Lp2HV
bpMdbLQnD676lc/zIdKaDTm75Xu6x9K+sI/Odf+i09e7/f315//wUs7+/uxOxVfOri2Pv290+I04
pYtSuAx/dO3Lfz6OIyxQXov3UZ+HrE5XNdk4jdG56Z+Nqj44BVdSao3n0O+VK+v0IRZnTo7BeSFw
5F1WZ8uUlWbfKLHHnOw0u1GHPMF9tCQHnop8U49tt0X4eSXK+pir6dCBiDa4DriNgejfb2N1JDHF
O27aty7NTFb9Dbtzi/ghvEpb+3A8GQlwVb8k1AA087A4NVEqhp2v7kGsl8NWOaD+Xaub8Mqr9nFn
vB9m9qiN0g7SSKHndbsblvEG8qq4lt9+3NyXISRFDVgVl/jp/TeToZ2qihGq+2YLOr1EvbSol2/+
yd3hNnX36z/dge8Gm1eGwCtpnDfx2eJNsJSuuNO2Xw/wcdu9H2B2VJNLfDSqf9elX+E6cwd94Mqa
iI830PsxZse1VCXuSH2g7u0HhCEpqhYEOPfDHZ/v2TuGrsfM+mV4AvQ+9G/y7C36LSKUtX3XXjlk
H17cv7vw/62do79fu4bev2XaR+q+XknqCtKVu3BpX5nvx6RpNsplB/0T8vXIa2o8Rtkhy36FYd3a
WRpvC7EAy7oyn89P1f+fz+zRw/Ps/5B2ZUuO47j2ixyhXdYrqcW702nn+qLIrKyUte/r198jz9wp
m6lr3qnufuiKqGhDIEEABIFz4roJoA8G0NaBOaP6QVrMTJ6YST9xZfNz5lgBvRjjxgl2sLTQzWOi
IAg/kXw0Ds8cRd4OMR4JwBiAEW4gyT0Yi9oaDzEGTA7hU7Y2dtJSprktvYD8yzBlTtDinQQmGwON
PSDUJEiW6Jlma9ny+OvI047xHUPehDkGuoTtYBt23C3kT6TfNFkrRKRAKqXazngAVqtRmx5Xv2mz
REUTCRmaWZG13JplngSKr56j0Sxry11FprTMTfSR2CB/4niVn5eL8QhcyWLciiS5YCIEV8N23MTe
Chf6wjWTxXkhW6kZWfd92KR/uRLG+JdEncvDODm1XT4ueBFy/H9vMmZGEcZjFCha5TJaAbYNLNG3
Yth9a3YWxb3c9F/u6zF9zDRNR/cIigB4CbvdIQDixLNZkgvoIQ8XgGyxsnX4kG1dGnD8BlcS46KU
GcDozzIkjQesJK4JALBVsnIp71RxJTEuSgTOsZCPOrVWsyyJbyEfNJVN4aScBtdJX3i1eIyPykBL
E3l9NvqozlToGC71FYa7/unSsR4qqft0rkIhACMuu2VgVkT8pkD0evyH1sA4JACCGGIgQ6HCBpAD
KYmxC6lIQS/FUYm3coxXqsF6n7ghNKoRFSMMjSAHpNVB4Cg06fz+bBD7sOJms1rWDOjTmWPwlZZ4
xKc8zzPhxdEViIRdhJPDWzazO2jVx/MoJpwh5EwDCOk38V8c0xsZzMYMgQIGsvnFpAE0ZJKKkHQ5
W/Ki7sR63YhhtiUzwH2FQZNxW0DdSwUEP9BRcPb+5/MbGu2uFkxjooIHEAR/8EHhnRPM79NqA6JR
M4Cv9oE8jmGSiM55IuWfPvVGJBMcwM+lAG8Kisl77TD61RlNACJPalMwV988vzAV9/AcbOB2g5oH
usaYdRQBDhikjT7GvW6ZvWXrDqdI//BN0PZxVPtZ7RtX848sttu6BfmonlUXWfGuAWjzYwtvVKIc
ARqxjXR09yJNvyQSrYS1+8h1tqPbZqLVjXhmZcHRV2A48iJ+dOuRifbRy2nObdAy0DPueRwnNf7i
D4lodkSnJtYXrcH4+6tcVxI1MQJGHxbXJxgwX2eWQjoKzncKeGOOh5+0VdxW0ReKAqKqqEygr0qU
36syFLdxjCnrM571tYOKK9jr0B5Ub1XGBwkdSvIJHLmkxcy3PtN4+k5cMMcL838+YbTtK33Fc+6H
gJkVEc4kGpnGLvnEhHX75i7wrkrnu9nGpemnIHDkXkYI2XW+lssE7KFTZ8DEgNzSmu0BKl6Yvjmn
w6bdIa5upGefxkDPBm+d6e6rD4BSmSXvAW8iTODhzNBw78VT6I9qCMBfsPbo9cTdWgW5r3k++Y/+
4+hlQbZkxxvQtoF07PyY7AoSmjxHNXm0rsSz4WNWRii4gXt0e96o+8rcFhtlVW38hW2LOwfsvB8g
dPseYHqJw7HxqVOlGpqCEU8MN+C/zJ6rbSoJfYk9P9SWuii3Z8R8dzG6EYlIa/494VKT+7HbVxIZ
lyVoTe/JfiVuAa4HomKrpfqxdcaUJlmUtLdwsUTBBrBV627ZOuNF1l0M1ACW+y+QKkYkt/n3I2ki
FUary3+WQWUiRTDzMVw8YBmMhbqfH/C6f6hXgw0CGCRb4KlPPstf4KJ3MgpKC1zoc1wsODsxkenf
fALj31rXDwCOhk/ozMgELYGZbt0HaTnQYJFswUxNZydeQjF1lbmRyTgdXNdKbQaCbGxDlpFwIV8u
2hiaN9Gu0h6NBUfHcRnv7D3baaAXstrK80LcvsvrM/LyDkaWUcPkCuLtJ+NSKpDFx5EAxWQcp3RX
0hkFKCwFOkprgkx7ydGLc4pU5iJQAI3FHUa9Wmu817tIMuJVA/XiBxf+wvurS+jNzjE3Atyz9CIO
xp3DYRmvod2mpPpjsuhN9KbzsmiuoTCp50gNo8xcGOd505jxDlxGl91rTYARrTJeQOAtJ+OUumoE
jNfhImoEomaJMTUQsZmVCbAqS1q6CxdOYHZQkWJnVIfxgCQctS7urk4GhSunwHiquQccg0LDroKS
91IXAswUbfajs1JMoF7T8mH0A4Y54xbz5DHW3jkpbOqqgbQQtE/Y3/nBXeU7uEILJJs776Uy0SaN
Vd+jzLdHy9vCAKUsaVbRs1aYAwVZfUP0VW1Gu2gH7ta/rAFe257GeCrwpM8NtYExpNZzaZWocT44
6kEgvLA4md2ia9gQNcx7IK1mjBxT9mFQh6241bbDL/3iMUBXbIEeZMEt5E4le9eyGAsvZnWrlYA/
uZQBxWNnt06zBJEu/H+y8B4qojvRbgyLAQ40MGPIfRcymvTP/f6jKmPyAA+vQXIA8fUKQJgUhWME
vYDX0MpTkrHoQJNdHyjv8FMUmTtN9v5hdItgMNj/1U3oakHZkApfLwJqHrLw6o66anNyzWaMntg+
iSh/d9lDmyVGFtAii+YyxiojOUKBqRf/dVqDzXwL3Hj4C2zessF5mNtn6/6WTWZtSBk14DEoALXU
mD2LW92LE3A6bsGb+N2Z0rNcLU+5KTr5ZtZbwFtaZNvUPm9TXDRnjsrLWac2E94J0BC6BGQ+doHr
HjhIMajUtgZOxhwWir5XCrAsE1k673YyFbivZTGLm9dzIaoAPrXtHdzYtwbtHiuSrP4f96DxnLEH
4VoSk5IAFbArlQBa6XugxX80J30RIKDON9V38ZHsclvBI4BL+8f7m/mzbWMcyrtaTebyAz8D1NwG
GoIX9JDuGuSk6to1i2995VH5t0AqII1wZE7uIProxq4oMHqyTt51XTEs1FpCnJuRZp+uPAu76GBO
Wlj/jYMxrmQxOygCQsbPhwrWshgfQ/3f5RIN7ZwkdipiXgthNq9R1UIMgUh4OfOj60Ra76hI8O4v
HE8Ms1dqUbYjGcy4biFq780KcPAEXdycAz4Zf67VGfOUqwtx0WcSHqwbCQ+7zb48yGvPSlGpahzl
xefMy/NUYjLISmolfQB/9+UNGazapQmqZFg7b4e4OjEx1UeMm+M5XkJMHfN9zxrdckddIm7zl/vb
NFUfx4zVH/tmYmoImsxU9KBUYWLYZudbZzwvnBdI3v6hQTCeOE0GIC2Nxg28/s1Ykxr9PpTiucFx
F344pyuFmPiZpmKpjWSSiNJjTAsXyke/Gy+pQFM0Aa1vDqljfP2zVdSZu6ncuGJVniF0fHIVUJiJ
6bAChB91Of7oMgbGqAeoFkFGqXoOXgC2Z1qPAYEcKb2EZ8J2Fy7QzLCRzV8VugBaE7PhH084aFZ+
PHrm4cBb2okE6EY2s4UlkDVjDEZI2/Vr9iBZ4XogAOWmDYVglQK+1ortyOGt7egp7mnMbGil53Im
ddB42ODZF4C5KN6DAWcTP3Q7DUmmfOJs5kSN7VpNttJTAtlOUiOoqZOtaHrrzN4vH6xsVz48Lb44
azrhU25kMS4/GND/rARQrrZAF4sLW7gJSL1QOYdvKg+6kcN4faPrfADyQqdXoIe/CXSGtoBhufyN
Rl/y9ibZgNsErx/Mldeqpkzsnnhp8tF0dPqzbZ6lH1aS0eVYTKXexXnxFEahw9mwiRgtieheUjCt
gGk3ZfyGqxjgo+9HlPtyPPL/enYJt9m62o2v9Nzmiml9/shiggAgvmXgLI+y6KUEeybAvh4zu7H0
hDdZ05hxL1lTBole1bFR2kC/n8DoV/t9UddiIW0DrcQIpDUT3vT4W9O5oBNTgiQBrbHompRHWLXb
hazjOozFQJG2itPgJo9XTBTXlo/ojrUkG7VGU0AI52zelFO5lskop4YKKGAiyBT37iF+rJ+TpWDJ
5gmMSbSwkudoF5+qnWy1i/uCpzbyWi6zkbiKpDNQDUlbwIyCscEu1d/3BUylq5gL+rOaTBgHZYyn
KyEkzADGOAIi66abrQUX3CyplTS7snGK7LNOZstMfZnnZgH2X17/+ZR/uf4GJrwDQVNMKkwYbAXq
rsL1Z2h5lrAd4xPQO+FGWxPPGGDcRLcJ7+RP9dLc6M+Ei0aqwSfXyNIWXLFWuGuW8kbESHNDGhIR
gAj3pmbLVkHh7k6cpecZFRMzFDGTMEQwRqrP7SeQacnp0XEe8DDQOceW8F6hpl5HrjW9eN8rBxSn
MCSQy+DqRTVnMD9zsn+PzCUwURAcNUTmYrxPr1vy9U8X+fJpV6LPFaCpxR6LDDYnvNPOyLDcn5yH
sQryAQIlFG8PvLIBx6YuhforkUoh6R2eT0d320JkYANZFNV23g3iJ6ATgEiBtjFiAGDUSGaRDvVi
5oMoSh3tB1QSwaax9/beJ79/F1Zhgavpw6PfHLsZwyCba1yLZMKkXAEI3fewmnirRXtFuspR5qlW
xaO2yCj3RWvSBV0pyLhbMKJV9TmHguczKtL29uRdjob0KvxSVzMzM+9rxxM3/v3VvknKTPdjH+LU
MCWDsFPSgCPhEs3vrR/jVI0mAO2E+29rVKhi+VZKsV/jCYgWBf0GERFH5uRRxxSrAb41BcMFjIeb
ocQC3ABN2iavHogJGzN7QdttLltgD76/fuy0BqajVPwD8E3ExgnIR7Ws56kBroPTWgCtF6l3Z7sh
kg0gf6s4dA7HGGVmv36IY4yxEgDypOUQ11KQQnRkq0UE9NOFJVPxWdhY0tsOs+4PBaEbnVpPvv3d
ktgOTbRRcRRn1vjHlzCGmqY4hm0/a09bxLD3+e/wYIDmkzzq2Zo+fVcf/YaC9Yi33DypjL2CaKtq
4gxSTe/Rjkm5gIujkgUckuabyAEdqQ6c85YXM6VRmysj/qEtY8TgGgH59hzr3j/JZ1LNlhrmG0kI
qLiGaMJr+tDBK7xVz9V33nsYAye+bZwG5SXYaRFNaBF83l9+xt/++B4mjzgHoMstS6xDTOSEOII9
hzPKKOcmcsmS76nNHKQSs8BlU0AMWmJARLcUVnpNvN1zQD4aixzBJgCqTOI9SrRbAg2c6u++E2+l
151gO2/GB/pHHZdQ2nwLdmvu3gRbpgfePYYtV/x7LYB4AIwSQAlpjCWCPz0ME8HrTiFp8N5zBtBw
Q/OlR/Xl/UXnSmKsz3fBwpSB1/002GZ3CsyIhA8VDW3OsrPFnh8aMdamK+D7ATR5d6oL8t4sMzTj
lj5ZheaCmyswFeIfohhDwhWpztQIKqGutKt39XbYGU6GPh2Hd3bZ++YPUYwxFRq48IICWmXmTLVc
XSCNB5Z2dPbpJPk+dudFgovoKgYnOqYg5yTXlhg9KlZeYOs8SDc2Pfv3x4ygCpKMgTAWW8ZIgBcL
zOL2lG228wF33/JRPJNw+wA4kNT+ni8oZm6XwbrYtgtOdPo/YsYf2aOTuwq62gB4ACXHQnSFOf/o
6nUBslSK2UbwV5/SA7inz7YiNX8lFuCBgCkcwT1Z4GB0JskN2pDaU4hGLMzbVcfgK/ZkB1S2GKok
wkY9/wKKvgLI5PZw/+RMuu0r0YzG8yzxC6Ufw5axm4HyM0Cubxrqus9Ai8HRc1oWoB50zLqP3XW3
q4t5CknpGuxsZaMXxARyfL6Mza+/UeiPEKZGoxhu1fUFFJJWrmOsI/ImPsccRabdDUYV/1cTJtiH
dZpqw+h9pfaE2Nbhzr1XeqeKV32/0dOnOS+bGQ/7D3d/JZDxpINRnGXQwrcnQGV/ySuRytb9ZeOq
pNxuTgV0hSKqIEElZv44tqri2md1TmhzBI0u8p4qjAt1M7lUIhmC5g4QVn0L3Fp1Qt8ksgpqs35p
ydzi3YHYXsB/+RQNiLYyWHsMDGLdKhejpzVMMECJ5Ax02y441sj5LbQeoo8kW8eYMTjeV3J0mD91
/COP2a7+LIRuc4a8Sv3S9PYpe08G2jwZVc4RNO2xrjRjtu0MKKkQ2LHd6fUTVEMpfVDMt2jRLspF
9/DPdGL2zUj84DwPDCR46osPhL1Hl3/Hmox5V9qwMU9QUqUaEwbhO3w640GUCGaNnrkZx0lMx/Er
QUzEi4NCQksTls3/foWTtZd5igqHRNZ/5SkAA6MDGxyGpzMa9SBmdRM3HUNriOHfvU5f4lNAFvf3
ZjpoXolh9GlkD1ync4ipVVAlUTWyZyR1tNNL+FVZ8Stg/7TNBuxljTNbfYMTPF+7u/ufMJn3Xn0B
E0iaoZC8QsUXBLj+0I6UtujMcevnLShTPv7XUb6SM37HVYgG/WhWgYdkXFB0k9ruA+bllm/RAZAf
HIPnaMSGK3EeBrJbQlJqebszfXQX4bIgvOsaTwoTr4Y0CoK6gBT5eD5peFXITcEevr/v7860B/yz
bKwHFM5uABYpiHF/y3sQbjkgvLDA+YG2r8jKtisettq0Y7oSyLjANAazmRZDYGPrZJ9uq4XnyKtd
T4zlmtdYxltDxgkKoQCeDQ+yjEX4cYbxqdZGeRU4V1yeFMYBqv5cBRkiLBw14poYBBiTR307J/8l
7sLFwtE3MaK6jM8kbBdMi8dJWenD/lQJjWyF4CsCvKmfOk0GRASOWUylZBgfk9Afj/fJHyCvCbh3
IgGsbSedeOvmIdsbGVotFfRmiRaYnVyi2Weynrv0/P5XF5wr2SzWgI6JabBLQ7YN0PW9e35oLEC5
GebcclOLo+doAWxAvpbFnDJV6/3SyCCrTkGq/h6BtMo3e6AaWHP0IAoPWkmjcFmaQPIQFOcfCmey
j8rVk8goIziSb3e7NjXaOqB9omN+VTmALzlw5I0x5Z6yzNHrhQAMYTHkoUvAs159a4Z5IPWQrCMX
9ag3FGJTdDRxQhD7gPIvswWdEfCwgU6AO9StY87nrl8H0RiCHre2P+A96lFDjz+VzOPxm9efMJmu
YpDkP9KYuOoDR1IsK0iLTDA0h7R0PBQ0VkPPawobF+vHYl4JYiJrkXpBqGlJdzLlwSwsiUhksfhG
b8yOdw1ne4J/rCATQjPwkIk+CM9Pr8lGJ+FO+ZBjc44GP56B8HQaPd1VDA01/wwvA0Fr+0ybF33t
L6v3BZrAwDdH7xvjlNO82id2xinxPLHPgId98p49jCVuZqbJXTeeDOZw9+U58qMWMp5b+roOd++y
ObZTP6lWnBF6RDHs+b5S8viLd4yCxWkavLkW1Q3cyXpf0tD6xBvScmu/y2frpJhBb9UbKqzR1bGg
3ZYuEpTWll/cZrfxQN37COaYu+c4lF1x3MVtZoce9cCnROhi4dlfoCnl7ONkxny9kUyMLfJCLuoB
Kvf0VSfRXjM1Mvbuol2ck+LxtpNxJKobVUKOyXdUDU1/p5jeck6+eN17F2DEH6s3YtXNZYRYNCPc
noF5m0UArRJxrpWPah9JVv3WfGpE2uAC+ojOcGthHsv9kbZrFJ/snrTAmOD1k0z7zKuPYJxL1RVi
qp/xEc/jiNL5QbTt+iMnzfLxBcU2j9urNnnwr+QxHiZMm6LUA8jLzOfXxsxp/mtH6YGn12RWATxP
MNwZaMVk1zbu+1LOYhVri8TCapdngqmC+0dweumuZDBLh0Z2H7iTo4z4I9atZmFYmrkRn1Y1WW9T
1GQ4t4HJirt2JZBZO6Myik4AVtFJeH/XibQKPdsjj4+PAN6j3ip29ssTcKQ8M1vlx+/FIf08LM4W
faJW991YHn1a0OMBvo9nyKOeP+z46rMYXx6F81yLcgVBQ3O6db/kLPOYm9z5+UscvgoV0TkFz3OG
n5cK4jnKcbVaHA4HzmZOnvg/Olx8z5WQuNEBsDmHEBN4L4qJoSIKq7yvyeifWEVAhTOilWsA9mRB
uIRClGsU7WD650c5FM0slDgucirt0kXQGQHtCxDFrNV7aQggyC7uwSAd2FndUjVvqactkoIX8diR
v0umoCvKfMRkxCgt26neSHldanjkO6FfQnNAulmR+Pcj2HZtw1IeHIdaR+Hlu3gPf9HCCazvFt0M
Q2N9cfZNmjK+6+9gIm9dnZs6b7r+9GpuR9iBfbjCA5tC8CkzgRKHFuQIFhj8+x1tW9I11pqzreLP
VQdCHWChVTCZIBtUmCjYBtq5UdyqPYFdOdpIK/AJWcDjzNb+prIMpNeVIy36v8hrbsWO5nZlsq5W
gFpXhVgAs2ED5svNnEQWLxSyDaTYaIjByQCkGIr06pxxOmJbFrILfuOT5qho51p54LknyXEwR1Jd
YnwGD3kI/IpskxgmntCrD+9X4pECsJH5tnkOOl42/NMd3H4P421m1VAB2zjAVSbExJIJJgJjKdZq
+50JI4VnKepdSgrQbZzAcD/fCa2sAyscwI0+cZUUPXCtAqJk3i32pxmOXzXi2eNoAwyZuWDFeiC5
ABJDLZ6kZAZy71UhEHkn7Utz953Qp2Z7DLbpy32H8jPI3QplDA9Nv43m6iLeAJz8qbTd/XGcnLsv
46djBMQbqF6AfqqMh36sl15ZGZDQ25mW66OVARcH3d6q41GUUDjneCK5u5XDnOMorvwyzyCnppXt
Pw928SLu4mVGKsorDF2Qk28d8a0sZrPEsNcDI4WsdpVsTkZM9jk6JnTzHFry8hXuY7X2iIqJy3o9
p5WpraTY7K30cel4ZzP4GCzwaVHL3xhW4Jr6od30REXnKJi8t/yuuJ9R4/ZjmU2uQe0T9bBvWFa0
zK3taY75dWmpkVXmuJSzDVMWdb3bjE8phEGNVBnUXSp5xQnffiTcBt+JO+atQkxy7Qb1YMwUrP64
z2gIw5N8tdDpbDtOnf73tc1bYUyOnet9fm7by+qlZF+tXRudiyXnTX4qAFyv2ugcrs6IC/6KOTDY
8TS2FR10FvC6GKbPIHh1QMkBKIkLYN3V70deW7V9jLc+WKr32/r4LtfPf3PK/0hglgkc1bM+7CBB
xykH7udiTuL/D6bXaKw/T94fOcxK9bWGLr2xVUa1968RfU2JPX9rnmObm5yP/uKeJCZsee5ZLbro
otHedzC7TROCa/B/j0hzCZAKoHj/d3eYgFQKQiAbOSSVVnDKCZLxlihHjaDlJkCHd77mdbBNVJ5G
o/6PRLZs2edxpgYGVvG5POT090B38d4z6X2T+D/O6R8pjEcOzkrYGBpewlQy2J9nU3hzNyJF25hu
8ogouRoxHtnXANbnjrsVk9qy8SL7tQMs4OLvVg63bQRoXVDQ53B7UjVh5pWqdGkzefcOiM8ZBmFm
KL8SXlfYxO0Qm3QlinGlbdLpeSheRKFaYaf0/AIMAXu285aA/ADvXM6J1NMh9Eoi41hLzHJ6wGHG
+9eyMz/Dbbca0Gbn2Qde8j/pj64EMd4CTEtJqYAIGK0Ar51OMDwdUXl53/ymEqrr5WM9xawpfDAG
dHgvf41wmqIVZ7l4SjAOQk2lQnczVFXX0XJYgPl+iZchHsqzPP7KDzd0tVSMcxDlQa1nNZYqeS3s
nr6fj9uSomEO2Qa6alYCcCtigOOkJEOPnPSlvOno/1bsuW29aTX+ANyOh3C5Upctr5+D82XstboW
tXOa57CWrbIacLHuMYvCw5i4XGnvqM9eq42uqqtYgZDnJiHbd5dGyFlUszC38wdXMUG4Ss7WbvVI
DMt3hJOZ/I4c7qHn7PTF0V2Fz0L33Sg0Lo7MIMJ2i3ezkGSLt3i5e6Lp0re1R15mPiESVSeMceO5
XR9p0m/9jBF1ZSB4dXt6HWwUuKtFaaZHTtYx5WHGNzP8AzT4OciMb4XonRf57tjGEhPRRjnBbtaI
BRhLj6wz+Xbp1/0TyTLOjYFOAdka3lYU0CWD0eVWXh4myqxPYMvrUqMxrpxbAP01JhJSDwwstkhB
UOLMH+OK8KD4lIlofiOaUXUmJb6aKHCm+fc4aAQE7c0c02/4gtfzNjPf0WCLSZGc4A8jdFlrSw/K
saMf4bHbKWtK083KWI6W52HgUH/gZE/s5MqPlWHCCrjoQAI7Pnehz5uKuDqEIxWf1WI0zz7Od9bO
3alL3pPzRMfFuB+AOAIlDhrZLw/uV3adqGWRJz48mAyJtTW+1wAO0bPQDqZTPKCuji3m+WemCjye
nvCsYYxfzNG+kc5EGxX0f13hokYuOJKzlSxxgSze6lYZ0d8TJ33h4hWMe8wKHEmuRNS2JPDFMTfR
0M2a2lWgrkqKpWjWzjhZj7mH1RjjePeGC4PhD2mgxFE0sOAB5Jxx3EVUd02o42kDVy59bduyLa10
EuyLtU+D3czJLGtxQDs5sehbT85P3IrCuH53PoBVF0lleq7Gt5UKd09AHNqxA3jVbdqS3Qq9sHIL
6BjeYNJUzqfoAtqlUcwCPbrKHPFu0OJzBqrOkymteku2bRT2dsA7WvG4JCYeP7QbScyJLlVdCHzZ
xRPLokMvSIQQONg5iakMYiXqnUAe+jDQB9+yZu8B9UzJIzEGJRf6SXzgvs2PpsOu9bXazPlVe6FP
lKboT4bbdaskk8N3JcwVkuXNeV0EOqBb5jGGN4S4cJQsUxZui5b3++51ogX6dkWYhNFQVQDO51h7
+RgYS+AFVJh8U2hj16oZqbb7pvd0TuqIZugmNdBebqtzU4BTa5b3v2TS0V8vB3O0a0nWo7rW8XKS
AwcJtOip7OjpQgmpZgrdagt+2r7f6d7Sr9YRlRyB9p+6bHK+YiIDvLEQJsssKimswcqDBAWWaGom
hgo2ADYAVpu2RgZx4D2vTMXsa62ZjDOJCyWYJ9Aa6GLIiF7eGqcnPKUmsq4bpZjEABQqLW4FUEoG
qKZMJBFgjI3lL8Eh2mNaJw6JMjyIxkttfAWNrQGxsDoJgplXh1itOfgUE7XzW4tjfFwooAEmSsbT
PqRkG5Ohpu/+Llhuk2WwLL48S7cy3fSXulObCXkDuaJpzWNq8uob06YPNE4RTC+gr9cYZzBzK3BT
+l5/eu5e3+fbd7ydGx+RszMJsuExI/ZNXhGQnRa8xOwRAfR/ZTJnPnMDvRECyBQOKhyLeNz6C8UC
v/oD4BIXLbYH01J8KOuplBjoGX/kMsd81vb/NmtdxdN1uZgZC/2oJ++V4SidWRc2OicbNEnacUjz
aD1PbHlOCulJFlezgMjxCwaIzqVttEQY1npWkrzaVuEyK6h3vH8CJw+gOnLGINzOfzAjloKGl5Xc
70+yrQBsz1jteFUangTmNAxZ2cy69tyfYgACGTTaUR7Sxugkfnj2Kx0YExeFujeEYtSByJ+0c3hm
NOk0/vP76DqC/KsczA2EVKp6aGAOWKRsX5E36n7e34dLIscoAXLY8ekQvEQyBkBvhUQ53mZwEehP
5UpyFEuFpMdwY9DfANAkzYGbekxsy408xvMOSqUq0gzyjONYjUd1vERXqLYEYqttODomygS0Q5zu
aznhGYHxD2pVtHjgcLJDNyEQGdSix0NeLR2SGYaMjJ1SgFCsWiQe6uvZ+31xExt3I44xvbz0UqMK
IE7GMZzNQSCXHOr5nAZiSoz4xQXtbObz7gkTKeyNUMYaPTHXzmj56NH8kD7XTr2NcTX8VW7kJ6Dj
WvcVHP0IazRX63nxuVeW2c+q2IhCPNCeveIUpmez6M+LfyaCyRaVupd6KYKIuPZpUnwG0fIvBIii
jNE92D5s49bwDT0tvXq0iTlGdHU9JeV/3+mqqYDK+I8EJgrMZ77u+27fnzw0q5/NlnN0J5L4m59n
nH0kz2u5k6GAL73PpNA0EGh9nXdgp87rtRKMfyhndebp4z6oESjo6oRILsaBEtDFRL/UkpM1TIwZ
3y4Z4x0iMdJ9kFD2p/V6e3lyR837FP06pZQsya9NY23CDXnDSCcQflbHYpvQZPuFmjG5bxu8pR0X
5cq+3ZnUpYGPzxCGhpTyr7ZRSZXz7oGTp+jKPhg3UUYqRqojoT+hWxovgl5rd5rEMRJ5NOMfR/VK
COMWAsMHRwPuIGij29rtow8gdA/sCR0Jjo+PMkgo6CYhK3L0ExLvj9/zx++1cfpa9879FZ2qwl9Z
6w9OL31WhU0Xw1qFw/mhW8aPzV5cxF8eiuQpZ/cm1xUchmPvm4ocbFySq91T/LgG7iN2zy0SMpe/
zjWvOXHqhjly2v5HBHO01WDua3EPEUip8Ci/3Q/LU2KfujVqf45jbYAajE7aClf4o7H8/uL4+knz
vJLOnPxz2OZqoGNPjeJVzV+SxIpLzn5NRkysHgqA6PgBP+/tGnZ9oHZ+4w8nSep/SYFvgqMblKjl
V50LlQUadVK6bU/vG8mkXiq4GDU4TQVZya1QJUej1+CHw6nIt264KyowXfII5HkyGMXqtBL9tIyG
UzD/TGsA+0irmRdwLJAnhDl0ihG5kWAEcF1FQ2V52WSilSP9v79ck7nbyO0BMgdVB6ErY+iDng21
OKTD5RVtPXdmBJg21LUTMnNSsye8t5mpwpUqolcHj1wCblLaqPfVyUJhotfnXTYg4wXli7QySLMp
TtLz5z492MDw2egFeSse44eC9MtjQnkURNPn7uoDmPigqF2Vx1E5nNavnU88ZHIPvbX9zGw7po8+
zU2rNrOcJh/WSgLi3RnsfUCO5dV0WBa38X53sw6MoZbK4GlymQ+n5+dttnkvyWefUo+AMtDBUJ/3
sJMwihaaZ7TVBrgWcI7/5Nm8WgTGhOfDbNbVQjGcmuygeMc2yTdC9uSqmSU1SGpd0bpvZ9xtZ8y5
Ewy3Fyqou0brRm+97w37s9x2ZIRsc6wANeiCpsfjYWYeeJFYnjxKf5Rl0QzVOqxjyRhlr1/nznvw
9a48AerPWRLHaoDl8rb6OK7axfdKIPStsayngPAeQybjyVzGjoM/WcKF9dbqK6X1znGfYL2l3+ns
sVBO99eX9/vMqQKhvTLLGhzjIH4P50/ajPOYM/X7QPxVR0+B0RX2baUIpFLsKm046Vr6Kp+LVyPt
/sJzgx3MgAw080k/2hTDZhjyszCc3NwnRr+s1ee0N+8v01RVBev/R8io55X3GRSjDAJ1wKlTbY0K
EQYxi+PpJZZM4G1brY1uzDom+okjdvSibAYlK5isBuU7oJPZy6OgB7GU1oj1bdDNAtoa6P+mnmeA
v1FpldwlQ1z6Lo1lOOO11hvG1g9EPSJVh85NUvtZZOdRCv7q+9/FclCMTkhDnwGyKnSGYsSbcUK+
1hYJWihEeP8ZePrQwmXn23h7GvCSMHvCk2tAVsYKUCirxaJePC/ui58q56MJWAZYBbBPBNDA3O6G
PPfj2AsG8WS+bhXqr3ITKfn3gePrphoPrsWwAJj5PCzm6gAtcysm6OmJ3wvLe+PDgY+fy+zyjRzm
vumq0bmPW8iZLZDPbfefHSCF6OBYcG7keFjwYshU8EarCNo4xkhi6BdE/ytrlj0v75tcFU9oG03J
eb904Ew3gm2tOGfzZ7jQYR2YgURfOADPWcTGeaRJuV9j4NK0S9K/bejAS3cmkvtbEYwHc+d90rVF
hOR+NayJtVntjj3H3CcM4VYGE/q93B9muT7OjeJlOKdLsulNi7NUE0Z9K4Q5U5KP9OJcQZE1ECff
dmghoCZaXHhRjbtgTAifgTUX9QfIed7KmFNJHnmT+bxNZ06n21dpVhfjppeH/vWoPXKcMef3Lwpe
Wa/RafD4KX6/xFUyIbRyjhz/Iv84kDdbwbZ3+HKDjoAGElQyTsL79LxYLL54O8HTg0mhvWyI80bF
RoQfxgdQy3izHxONFLdqjGpeLdQ5AE3XgK5g3L/VRepgqVawqp4ceOg+E830t5KY8KgGKerRCiQN
++1rTV9f3890sU/p535rZxjm6TBtuUeWduBs1M/4eCuXOfxC5hWlOh5+8fX9oSFk8z+kfVdv48rS
7S8SwBxem0GUKMmW5SD7hRiPbUYxiEnkr7+r9Z2zTfdw1Bf7zGAeNjagYnVXV65VjpOQJ87L/FM9
UyKYgsDuOlQLrr1Qk2PME62Jg3OBkRA0Y0AxI8Ag4+ttTmbA1n4SYR7NaFbSohbzq6Z8ergD0NbF
e3jAks7Gftjs09E2S6w6DW1kdTmUOewpTKo/6ugcvATK0aZ9QM/Lpq5I5MbLxjNwpOLDhrwASh7j
uU/oM9Vfv8IRs1aGJXPfw0y57McZXLtlJgddLoDjdBZw0M/G0/MWFsNdkXvd2pydF2dn8YT2L4rw
n3tlR01rozbDKAe5qkJ1A6U4f2//K1X1TYJ5gRdFw2QbTYzbFUkL6wWweInCucCZsvbPY2Men9kY
ktY3uMCt7brup3S/vN84dMwrsZ55u/+4d8S8uIse6fpQ4tCQ0xsBRCrikpZnL/c2qNmU6ADlYwzR
n/zpHv3kj7G+nZCd+xI1lMfRb13LfLwt/3/Rkt93xNhdtcvlfDjV4OiY7raYOn5EaZZEXrnjL56m
n3qLFcb2puitS6QCp2djdVqC5hcMPVjEOcToMDNtngGYKYT/PDlGqRSJUgeCAsnw/ROxt7iu1eq+
s5afjfcA73KNAWMKDc4zbH/xl/45Una4ZhBqzCItwOYptNS3NUTRQKNY7XGCy3kD+k2G8ZsLA4En
xrSRCS2IsNLubK/nNTZI9Ddu3Bi763I4DfHZjKi820cXIOBoKSVLzSaOYx3KJSY2eUEHjylGZahD
1GO7YzU8ak8qokx3dbI+FXuJIbhXjLzyjpB7VYzykDWx0QsVIpIDWtgOt/Vx/W92JiBi/CGK7No5
MZLLMKR0IIbQGagDoDN26ViOZ65MGBTOMfLsqcoojUSvRlPIStiSExp0r7bk8ZP8Rn4cMZWFNWz2
B0eP/Nls9ZNDRo+YkaLEWgiKKdna/bZ2YVPubA4RjrFWGQWSBEjFtiWk42ijh+2RrJDzx0gvZod9
w+G945nk20+WGP1Rp7XUiwZY8kHuDfQi94F8Bu7SydEfiHf9tf/4EDhwV7PqHruxVCwZEoDWw0gk
hqhq+PeQFL0lxRFQqrePcP5FT36fsWBlP+SB2uFFy+QZEwxvb3crJPQUgmYgA0fpeRxRnMFrwilO
CDKieAFqgIjEP54Yyl9AKaOBveUaTvd6mzN6MH+oqgkdRgAzbE1VuxYHp3qK3b/c/vGZDNhPLhjJ
K7XzSV9k12MDgCdGoTfiWrbWnnn//wHnPqsEJ6wwgtfqQ611Cwx8hxnSBigS8hITM63NP9hh2wjC
NlwUegJ2SuSQ7qDWP6k6QvIAkCIcMzXvaH5zc5XIiV/byQOaIANcjOkmd6WHamdE9h+8JlfOu2Hh
6Jvsv9cvH+Klurx9/TPVj5/nxZilsBa6NqPO8rP/fx2tb6nnPlbL1RKJ+M2IPbPObneyT66HKI/H
2ky+8Sd1RifoxtBgfQpO0EfT8rjKREyhnzH87jaWVb8DLtH78A5Pgs8dCaJv5sabYkcUT9m5yVoa
HCWtlQWvDTkPd53kRjJH6XEE/qqJJyJi5os8DYGz/KjfGSsVWVOODM777RMZZJTDWRwXaVPQE7RR
y4CXe4fYqkEho7et9eDx6hY8dXGVpwlD5w7o1ICopikzrA9ysTqIKlnbUa21/a+yABPeGG2hmrmi
5waFh8CUgG6Jy1drvd83HPXKe8bseOJZVfQypUcYY+kdRKEHYiFm4CWdF9DRt3RD6K4YSZOz6wHk
/39C59sCFl0H67vq+NS9YYyJa+Fn3dvvo2PLuJdYLMRTRcXiRJ4r0mxcdQOvQkc6GABPTnpcc8Pu
2ZzNhCSjSQZA4QI+FLeFrBTB/rOLfz6YWwHNLrxRsPnIeEKKURt1JbUnNcGrQvRDg59PoJnBeXEs
78vf8xAF5pNgE2qMYyEYySipARizUSvYuicHrUOrh9pevq6d9UAOHsIT/4Ojl+dlBbUhWVVQlGEL
bFJ30ZpSRPQqAzfxrjw8rhCfSCvi4Po8jAV/ffXXjB+H7Lyx+SZLL3kiomUkL0pDupI9Hu80q8AW
AgdOvaXuqFNvfaGPt0SfueChLMMrKs7UL6g5+KbOiFCMJv5MOjcoi1nNJnl8266wGRb0H3c7HjrX
X9zFb1qMDCVy2oTqCFr+s9/YtDMsJu7DskGpAbrTgeN9+2j/IrTfBBkxqkKlEs40eKYRJ9QmYFg1
e4n8117bcWjNR0mTg2RcU/lk1pqmU6suLI+Y6dtSZzhwX5bO7pcDb9ixPQ539Bf/1G3f3DF2qDO6
JLlQ7xuWnJwgMmjdWP46L7ko/3/xGb4pMQ5rdRLqslxAtT03v3Ui43Wslrk3wtN/wZ6Q0VJcwEZx
2PuLmf0mypgiPar/k0ytncb2I3SoGBuyxKxra1kf6mof2h/PvI4wznNAnf3nY2yaSOlM6suebfso
WFvdu0MfdW1fli2Hv7+Y9f/yp7Obi6VIP51ONJZ5M+8Ce0UU5Nyta0TNazST6VH9XVJ0gVExTdwD
6iCiwaft2nfURX84Ld3Yf0OSExkY8LfZOJ5oWQfPBs6aF9v77ImXQpvPDv7zQrB+6efZQqXrp7NO
DSTevvsYE+RjyLhG/oB7tvO2+PtsGU3TLfSFrJ+pwAKZAIOWuYcA29hxLIbGI8PoF0MO5f7cg4yB
HZIRps+OgyX/PpHGzmL8Fx19xcBaTVa5gc9Y/V4uN6/rNeKig+OQVYStk79/v2CA5Yh+WHNfbKyP
AEHzeu0gfG4LXrg+n6CaXACjohZaUCcBzW7bgNUrV5hyXsBt4LmQs8mbCRVGLcWYwrwENOlQ0E1X
izfBtfYeD9SLapxbEs1oJF3MCyOkIfS4quyAUKzT29p1PmEzYYNRP9gJ3Uj1BWykBMnD/RG9KhQ7
7wFTZqTBU905VnwPaMnD3uei1N72RDDOyryUUg1MgUaIW1CtLdMRflvrsOE4xxy1rl/lZeJ5pEad
JheakwKwI/Wx4K0uO7JBQvZsHQAKwSvhcFS6fq3bTwgWwwWRb4KUm/9W0VFsOFgP9xoQnCTytcZu
hUOyvH2LPJG/JpQmFNvygnamay1QWwc9EffQA2qPeMP+HwkxGqeJhHJoaFhdLINXmHtsN/AOXMG4
7Svq7JhPIlxSQ75AMJ6xQjZ2zJ3wGh8ya3/1DW9zdI3HbzyxK6bd5Oi6hRTG6oJKx/N2K8LkY7EO
WaZW7qE2fLA8+VXnCQjHTl1N5oRkqhq9aOY4RD+iuzprO3zc89TTba8JS15+vq0QSPZNegJbWzv2
kPq4Ox2/qhcs10BIwYW/vS7FuXWIjBaJGrnPxRwSf3HtNx9zk9u7x9VDvP18zO4e0Js0yFg+SIhV
o8UcSGLmxj+kh8HzeCfLcYV1NkmX1IhOc/r0zrZ/fLtzH++xswdG/7DXV5nFcYZ5z45N0w1yPGYV
ZXvhuWVEAk92LIpNy7lMjhVg83RqnIQqdlfQiE3rbGVrlGTMbIH3tnlkWMelDf5TcHFd1UMh3bQe
iPVrjRo+3h7PBeW8gWtoPHkDY/hfReJvUekO7gEYd/th8xxPNhHXNcjy1Bpe2bC0kVC6WyVu4/+G
1qeDDrxeb47GYrNxl6xUR+MCSYjXnxgV/+DwwrsaxtlQy5McVrSGbqN9m5oTtI8vHXoz2Fb+zCFG
f+zGY2YTcdEl62EtwQuQCN4ekTcNNptrmcM/vfPSSX8pdfzjwrJQsENpxnJJZbs92YJKcs1LVC+7
bDLzIFeQ9UpZ5s3DgIG32rrNJ+dM2eRc3qWi0Ilg0++/pNfz7ovzamfmm6c5B51NyrVtnCU5dZtP
v7boPk+t5crFfmgXovgQLlF+JjsHg0w9+UKDFUf6ucSZWKhcoPf5XIO7wjmiXPH45tq+shUru7fG
0gnavXFnDS/23vs6ZNukgNry/0ftyPaMNm2ijQY6JaC2bIAyw0tGu0eGvxxe/5Jm/UeGrnN6E11y
zmXxUiv0JuNfaCPTLemIrjUOFZ64MEEQorqkuNA4tiqs0tNI8TjwesY5OlFmApch0o1YSNG2gqg8
XutLj6eleHE/u9xOzM1EDWtQOG5PO8F6IyVyUgAEXy5Wtx8XLwpmW+BaWWlajQKJ9BY2X2xCki4f
6B7pB1TuOaTE2/rqmhaYXH+Ytmnfw5w82navkRE95OQXMpkRx8nmCIDCRCvZomqbeARHCCYLwNoi
WFE4NR1Odg0gyj+9NnkhlEY2IEnaWwC2se+wsTUkn4insQl7t0uubQg11rLxQOLnQxYZG9lMFUN0
xlVwJmcohWKgh1QNm96zmzqPmv2JRI2Dqj3NlvB7imfd0wk95jUFl0VUJznuTCX+xTOf0vfbQjEf
9E0IMG+pwWhEhglzSDqmgNy3dwR9qDpmhLzuUCvb+/9OCicEGROdy3pqtAE9QbJaLQMXXVMkcIaH
23zN+hkTKlRIJ/dklKf8UsTUrR9t4MTxVPZsUmPy86wfH2ZZZFb0KWn7eJmRa0mAo0h5ssb66Ngo
8Z9g4egDpYs2x38iHN9YZ8s7IDPE42k2y/DNE+uk96NsRD3Njkebd1yNjj3QvgYsF9MWX2teJW5W
hU+IMWZXFcxckv6PmL3NXOG3Z/P4mVV3ExKMm55pqWnG1yynYokPL8jyI0DluefXsPcPJ3BCRfkp
aG3W1adYxqll9hvW+XxeAH9FAM+DFp6wdG4LNZcYow2qsB8G2QAx+3g8b07E7y0FnaGu8ioYd9XK
q1uXQ5F+/i32WPVQ5RJg9EAxBVJ+sSTIDhMUTDx1xZN23nUxegH7vuBK04ZeFNExqIOWqKWKkvMG
xRKEpeaqx+Dr823ueELIKIkFmkfyoqGvWDmTRYrZE27JiXd+jKKQY7PsTCqE+SreXnzTuqB/+Is6
dwn+cUR+PkfzLYysq96OF60yTVB73iKvjyMEhqz9AAAs/EXliSIsYK1ASwSUpG8f5XyJdkKascip
lC6SwYSgnAFTSoFKdeRJe8s8lHchGe5/9263HtfyNkzhQnveberzEz4T6qw6SauiO9F+Vf/t9Fm7
KiR0bzjPPNiM+UTGhA6jU5RxCKVixAHLJACk/e7UY/nO2jvEvGTsfIJmQonRK7HUmH2iUNnc0vZA
IMmneAtr1NU8Hu7LfMfWhBajVpSTfFKFCD7A2T62DspcMMwNwSoKjMmhBMS5K86r+8N7L0IsgKWq
30br43sIx231gEIIWgewcZ6rnzmWmvXkVU0NFs0Aaq21rUjoiEssuOG8u3knfnKAjCLRwVBb0cx5
u842WHvwJfvqiYRY2LfDDp0vrg/FY4rRKpc2EIRYB73r9HRmm2+L+9u3xPMLWS9+TGXKFEi4dycH
Sa6O/EaLr0F2SPXuPfnxNjmOTLD+PIZic0MOKEPbzBZ3OdEeuBkUjkvIDqW0cT9IDT00dNmRh086
iuCgW9nZnzlGk0eIURKFZta6XoLQFhtsVzEHTYf364xiKBNZkg2asPY14JnWq9sXwdOk100YE8c5
k8wyryX8fGv1a/tCF57/HtfVyvJ5Ljp9FH+6FhoiKcWkC64ZnR2r6JCqEsRwxmdrW4WNXQ68jYuz
GTr5mwRzE8FCkwojBwlX9KX7jEhc9cJjgrmNesS87ymA14KW5+22fUtsGYANLwPJl9jEhm4o5Is4
NzTvKH0zxWhrw0j7szyApPSWYY3w5t55XVscgzofeyhYCgU4WwDnsnMm4mhEYle21O87kcHawh9D
v0xDMP+EOUCYIY7/MKsAJvQY90Hs5VNDRx0fx98ZBnfkNfQm59x4JBh5k89dXHVmR68KeAJoI7vD
rMQK2Ubk22BYU141Yt4bw34f2ZRNgC2zWGRqPSjFSOFBW+tE4pqMHoUToV7ZW2QbsR/8Xh8woxG7
+VZO/D2vgW1WNCfkGeEftCDv2gjk78I9XJSvkGPI55MwEwKM7C8izejEgCKTkmizjaw7N7HbpxV5
ED7QCXhZHjB8lT3xUjDzWcwJWUb+cdh6OIza5fFij+T0FC/RZ1s38Go5/M3Ky4SO9jOyy83LQjgZ
2J33/Kzj1gx7uKteODI5a8gnNJigh7YYNnoFXnw7AGIR2l9Q9lZfPzhk6E38oWonZKioTJQ69rOe
I4XuHaweYixrebj2MKJkdRh4DNFHdIsSPdQJJZSr+kw/gaGkAyZZU1vETT/DZaiueKHVtVT0d1IS
25slqUZUaSPEz0dTqPaZSsC7VuLlOUT2vIgINrdQlO/IFXYf9l5PMJvtqxwRmXf8/jlYiW3ayuOm
rgcRB2vbWUkIGvxykj8cDtx1Oxypl9ierRJYLKkZYN2gX3Y+Kmcn6A5PX+05kjLrXUwYYpRGn2T9
IgUq2GOSuWEekrrLSAIY326lCEQU17Eta37QHJ8W430ju72x4nzAbVH9E9dCbqIxT+itbgWrfK3j
XQb8kUFHjjBw9JIXt85XPycMM9pkRMHwLJo4VyVeGUJOxNRql9Lv83MrW4JC4opclmvp4+KPjhod
NV6cN+uhTMgzSsbs9UDrFQAqn77ilMT365BnyucjyQkJRseE2BOt1wlkFHPFgHlKfZhygiU2+vqX
7Bxs7lAWjyVG2aRqHgp6Rm/Q7n9hxzBNj/f2xTkTz+IoNolHi1E3XYilOUYMWs823fNQONj9Yhe7
7Vs7WsaBFKvNpnRaV7tTzwAvSG1e4oFDn+3Mis8aQLZrSE9uN+87B2bo9nPgMcj2ZLWnquzNlBqh
4zFYr2IH+tuVVijc0RSHXXi+t9Zcz7K5qQ4qeTfUK9ucdQHYdVzQh2Fvy4/VhTy2nyFxSy9QLEBr
e+rjbU7nA49vMWVbs4w0QYfR5UqvIL0TYS9GutHcHGkyDqXbhl1iazhlrGJvK9Vx1C8bLKyg3ZTe
74zQjtvdrwILsG2OdzufN5owx2iZotCKUonxzAvnWflq1mVG1txZrtsOn3TNHk9sb2bGdauMcPgw
Ab/4rViX9anDXujbp8cxEFd9OiFy6YyxTOjrdh++bv/yfIvD5JAYxVG2fVaVdJ3B2W51e4it9EFX
lufA6SpSPptbNEW1XsHDweMKHqNDjGpR5F2DY4siOHlkCXWF3i8k9nhDM5wXxdZzWvl8uaT0ftJf
yWH85d0+Po4qYss3cq7FsjDgYrbB0tXdE0fVcoSL7a0y9LSKFXpK6PtLUdh/BSjbbQY4knUNNyaS
pQ4LMSwLMBCsMP1Rc7bAcqIxAKD+9EzFru0Gvaev47jt17Qbu9nksVtnFgAl0Wq6P1iW87p7WJYq
T+HMRuzfgs12WGENkWSqDVU466OxR6RU9vYHbxZ2PmSfUKHiNzk/peww/nUCg0BZFt03CnCwBKgy
yifYd2NxOwjped2wD1fLNSEH6JC4j1N6npl9boglEZwjssUoTHLdbN4BMppBXISYw1pAM7RncjwW
p0PpJc9jcIh4MR9PUbNtVulCa84tVW9nt94GSHacl3wgittRH7Z7/7wpSSyCUKbbUgYsWnqptlVH
rD2fDOfJsn1V+aWWjFZCLNavt5pl3KdWh/od5rkGGyfny/fc/lZePMQOPQqpLGQnBSR1Dxljh2Ca
wbNC94PXtsWzFWzPlKkKiVjTJ9WrdoE1urvDh/qBghqtE/6PMRHbNqX2sjBWDaQvRUErfu6wla+z
O6wSG4DxdiZGs3YE97YuvPogN17XFUB18rrSOC3CIANNuQV4yENGfjeAagL0EMdqcJQuW4wpWllS
FgmWKpkNiQNS85T6X+IrdJFga4phKuyUTxV3XS6ZWJoCtBA7dxcP6fbVwt639SF2bS7+4nzZAqCe
/yXHaPlWL4wWG95pIYFOFO5T/9FYKb9jrCo0bW+dEO/g7Tmm8S+X9U2U8e7aUhDNE11KMt757spd
WOMDltl/cTU8Db7/FIpvOoyGr4dTJ3cLepY+wDnvVoGNlnGKSHXGtjbg6HEJzmdzvglSn2MihQ2g
LMsoAMEz2iHp/BsGNCmAJvWUYVdgVjBOb3NEf96R+SbKKHsBM0mtbEAkn32QdLd9j12b98FBsgXA
6Vv7yudtDv2L1v8mybiAlVA1US/gAgEwUxPjfkOh7gDyxeFs3mT+Q4aNFiMg6o1nGng8Z5vtYI0u
8kXFdojpmmHuOChHWK48T+7OrBeyKiULuhzMdd/yR+VXmpLA/VW0Docv3qNjQ8UwFZpcoSuqMDcU
+qrrYvTcW5E1eg0OT7t2JcMz4LX3zDvT32dJ2Z+wtyjFQDEKSMlJtwOsn45iDlc8zcWGiXqA1dN6
R1UJdq1K5KgsUdl97o2l5iKdbnOsDE82GB1SmGnYo/gGRexj1C9+uS16V1t/Q3WwsWEXyGGeqlcV
ZR+lNbZoY8noO4XcumDiJLYajJdvTiv09mSA37KzJeY+b38C9zwZZVI2ShmnF3BYbk6799yGDqk3
m5cNzIHHa6udDfF13cCWSwOLTllnv8KaVaksE/SH1sAvwyYFF5AmyADfZmnWwZpQYe4su/TKqZeA
kblorEx1qsJRsQQsWSWlf2o44jjbqK5qsk63HWHLGovSDySCKtIGOi1vQ0d174UF+DLof3P3qdn3
aE8O3dYPXW33EQLw1HA41zf33qbkGduTq5WBOhfIY4dqgc6s6PP2Wc5Wk6YEGPEQg3gA2DgqgP7W
fXc/tVXj0YZelDZzCOPH88K9TXA2oz4lyNgZUT/lWn9CPRA4Rb7ilF587/nPt4nMSciUBmNYLpdG
MYUYNI5H174AnyqpOFHzbPpiQoKF0k+bc5/I9GL8bXlIXqrf6M8Ia+uDuxR5zi5PCdEgbaJxu1bs
jJjCNWBMIVgH9j0ahDKyoT6ppzmcg6PixOqrKTHqmUyIGZf2IscXEKsdjGs7POsxG6josqoC+F9E
fZvNlohhKwJ2WqBtDjomssWGGABeO4OX/aIkGL3g8DMnCFN6DD+dhDbuPgY9OSbJS0aifQ5c1NvC
NvuEpkQYmxiK5/7SSSBydo8+vLXWectfY0d6rU0SrxoVSf8evH15gWAly4oLDHG1IuytTT+AGrnJ
rfVhE2vqYoSSSJFf2b5XS4IwUFyS0fE8kdOixL1DRv3W/UJFYQPsgpiztYHtrj3S5N0ALjnab9bF
1xUJtWVR02XJYEJ2WRIXY9XT+wNjR/E/SjDZkeGFpzOu4f8fpzihxTy0AQMGp6AGrWdfJ+5bea97
yd0FtTj7DLg2+xA4aAI8WJoLnEAYNW4eef5gJx/ACGuaYoKuF/EB9vEtAA4iIgwP3rDO83nmHvn0
UBl51cJTIZ9K0PGB/VK+hIfb72H2zU3YYKSxSBeX4HLGz2eIk4RVazvemYvxPJfLmfLACGEbFQXA
NEScFbq93lYkXnaWYm9eckzTWi0RVz3HUZxNfUwp0lOdPLIxLIoqKECRpiOOrrtwapccDtwZKB5n
jEG+xEovYUMMhXjCvLcJKtZaebh9RbPWa8oMY4QVfbiIGfLW1KvByCYW0itEeuEoxlnXc0qFMcN9
KY4hGghApUR38ghxOFm5v3Se1l7o8lQFfR1/PF/4aGiaMgyMCTHEtCLHnJUqg1hDl2g4IgqfHhQi
5+SoYN0gwyYRzcBMFEFUQIb2Mx0vtr5TCLrLUZv7V8f3zRGbSKwvmRoYo045cre5jVr42bq3SASX
+uPy/9GXP69tJwQZBRRGUiqpoUTHuzBCdnyXbcXO0Hn6xWNttm1dn1BiVNApExIzTXGKeErINkT3
NVANRrSQ+PcCKtfQr/FB8EH3Q3N4D5kjKGxesTDK2ggqDRD7dnA/LjeHtfelrgyLd33UXtySFEZF
AYHeTMcOdPx+bboYCXgZ96K1V9GyeFsm5x2QyWkyqimOpbSuTJzmc4o8PRrs3AvmGU1ruVzu8Na+
9p5h3SbJFRVGS5VaU1yqFKJin2312th3cWVbWuXPkr3mneSsSpzwx2grOZJCI2rwEOyO4hjIu+K4
UKHluQ3evMfN6BBl1Ko8MaDjBSQdutVil/n1791Xj9xlxd2Sw7s2hXFuuoVYJqcLzrB6k18w96XI
pHHIk7Ms4eA3gMLwDGW5R6IdqqbiZohnzfT3obK93+UlUWLxDOrPtYOV4uHO3bZL+USwc2rcvwov
+2de5/G81ZmQZPRLAEjQXMD6YNo6BqX58Aqt+YU1EM/ci+S8cYXRL9kJs6JVreJoHQrvWjZk4Sgv
3sftVzAXmk20mKL8dAnQErkogh7vrpKXcbNcYJ5yJbyYzfY2mVl/Df3aWDiGTY6qwDxvOMaGMUoG
Oo+X487jj4bOH9b37zNvOW0ESes0/H7l2MCPpssyWnewMYd6m495B3fCCPOOY4BQdIEJQmhyt+z0
IVyH21GwtJact3tU/nfq44XTtv8XRfXNHPOk9e6cJaIMmirAt4ngYJEzitC/DbKOKvLxwUUVmJUJ
TYYYCyLOzWAOU8Ei5y6gkneGZ/qe352eVMxVNEjFNk+lFQLGmj9ySXn4w9JopmGgox+5tytA2sQ1
lTCW0JgB9osCTAH43wuiepFoSavLGQtyBpK63j6zJOFf2YAJWeY5R+exM2MpGeGp4o2JifXyZHmt
78lcxazS93qLQ+Y9yw128UgJSNnaW0FkN7exfMR9wJDEyycKrPfOy+vgilZAntbrNTpOjzS0gQuD
6tfHB7DcrN0rYqk9FA3H9s7L1+QQGB0QIuGfGgW+bCt7KjTaDgsUAZchrjhvh/7OrRNgvIlWAMya
QO8YrG2LrSSTcGWV1pd8X/iawyE2awcnTDEap1c6rZIyMAXP84itR0gm7EQcYGbx0tOzoIhY2faP
7DLvJRijztAGSgooOMbyKGMnRZg6wcajyD6eZwHctiFaj0F/jPpTvxCLpTDe0fqIx7n5qVlVO/ka
VkPpUahmApbmHu230Zdb17Su5j96UkLCnVi6upq3LpVRTs1Cb0RJBjlapR3tyF09rKI7I7eQFYsT
24NSDCxD8kqgUkCMD2u6cWr/zPOIZ12Bb67ZXKbQy5GYxpAtXEHvvNXYEBZs5CWm61HfpHu8Pv5d
GDUhSZ3nicoa68QYsgGcBylxq7WQkAV8kKUTY1uHp7623G4Czs3qjLIKgwjjNgsQ9JUlnA/xhJrL
WvBjbKACXsUHL5s0ny6YMMhoLCXBptCxo/TQJp8chjvPA5gnR/twFL/OKJ+0jC+FqoMICqgnQIii
TMvNP3NUr84oHqTqpaRtQrqm2HdNVxUsB4YMuK88TAyeKtUZrdMuYDsXNbh5hj+KnSoXEgKHnw69
c47tmma+8e7Y3dinXu/Q3RvQzoHeSjY65pKgdZCxFXcCoLvr1dcepZzA0hyuZ8rR4zqjYdSgrYXF
GceZYlmHHe/lBzp3ifETK1+Q/02N64x6SRQtxMOmtM7EP26l3BI+SpTYscKUqPa/iwm/RZ5N1pZ5
3uh5So30W71Mn8ItABgPgG/qyWLDy/bMu1n/mA2D0R9xHp3KvoDK2kJnue85It7cB8ZpfPD8f+kh
TzhjlAdmcod0AXQd2sQY3Y0IqXGCvMExnvwbjMq4XEzJKEKqhu10f9FRF0GDpI18AW/7BJcSozfa
XjKk9gz5x4jVNc0I/KMNigU+V8/Tk7nx0gxGe+hpmMqJEo0oKKF3BtBUFIQbfguvZ4anbw1GeUh5
mS0SGbLuH+ttR3KvJMAjkrjzzLNdFxOHhXXwA6XI81OHsxuWUUHgjMXOwtFNK9jkDSkHuzwTjdQb
eEsffhTvzM66/aqvzXy3jpTRIAvdLIJkgJgg2YMRUc2SfWxSzuzYAYzaKqisAGDHbo/GUCl2Qsvw
YFFD+BI03uEjJXFliVEyrSidUq3Cqx/WrltZ5oBV8cBWXqxQIcFWxdvMz6eUv18iu8E4HcWxkAXI
ExKUWyyMWgHhefvwYhDsLjNXHxxqVGjYozYUrMHQZAN7uK8B7cRLqVpJ7UY9gzso28VWxqDg0ovv
cusj2X4gzOFQm3srU2qMCI9I4hWdCWqYqiG5HVsvA7wTboQ6l5eckmE87jErOnSlnK5Ow4KkwIP0
hndejWlWLKZUGCnNozzOe/Xq/6DBPwaGG8DpUc3iFshnG7CnlBgBHKpETLsA/JxRHmxGrHzDXLtF
Gx0RP3whZjGxbpR3V3MR0oTo9aMmkpGpeTBEKr2ro90J4G8TUZxEBEgfPCHkkWJMnWqMOSBWQIom
d4+2ifRFT+qjcgK154/s+L9JITtxoIvIXpzpxQXL6CCPRDuhrkurDQkPv2O2O2p6iIzBOwMFPTRq
cDYsK4yQ+S4miw1svkCvY0hU067QRW8JPiWvr3S0GAfXpC8XX2bWH5x+CGMP00jqooa+PHtrNw0B
dawpx58v5AyQgP145jigs00whmKYiO5UDd10zOuITgs1XpQ1nGpMUENa/4u0xLlL+t1/6q9vMszT
CM2mXRhdDv2F2S4M3AMu74mWc3jeGIcO+xoUcRQbgz5BxCHhPsS6ohhghwQHd5uhWeM7ObfrRU6e
nR6hISCUwRDsrkuRli7eBTjwyOZRm4O0gM/L8c7OcU5JUq09IVmq2GNlZCCJxmZA2bxtZfe0Vrft
SkAlLoZdtW/zONsVOyXIvAq56xZG31Mes7sKMMreflhySPDui/7/CU/9oIxZ25bg6Thu0oqY+wTe
Eu0btT94W4TEeSP6jxCyYziZoqWC0EHWn49QWbaGjgDAG3lAXuBwRaX5hrRfJ9cnXKmGEGpSXNH4
0Rasu8gqKnL2lEd9/XXQX+le2P+PzbA87hhrulAlDThOIDrePWOfA00xJ3bpp5v0EbgqvNbHWcyo
qXAwiiNsijjPRCqNR7c7JIENNw8ru1ATfvn4+uIC98+7JN93xygQoQ5RgVZAjuKRHG34mp5u9Y9c
BTLrkxiyBER0E/6WwAjkUJ8u2lkxkEoGelm/Vx11bSWSmy258fcsRxNKTEDSSqkSGmAKB6i+JBig
wvDUYgWcAo6qmit2qeiAFRUsehENrKr8+cak6JQ3QaPgGSvLx/LdfOhfzxXahvzw/bbcz9URf1Bi
HITLWVssckMFJf94574/Ni8PpvP5myDSB4h9ZvVE5XrGM28NM2+iIBqmRosrzIUFQlRURWiOjxpy
Nc8LUlhVbxkA03Uq++lQbsvlf2Y5P3jKa87fQw0M4ACSLisCGgl/Hmw8DCcxVQoBCtkN1o90vTV5
HezdL2wB4WL7XSeaGKXygxqj/sMyP2fDpRWuKdoCK8nwwn+Zbk3eQ5K4D8Cxya47B19/nXeGi5G/
0gL+iucj1Lp9zXOhjyaBcQkoFKKuXcVgot7iTi3bvI8EVM/8reRUCgrh8KoFUPS+zBVdxMShSJUJ
w/sPiswlN8IQXy5Y3fGY3aMwrOvAW0U6GD1Pw8sefvUzP9Ey4+v+oMi8zqFbJOEYJAItRW5lO3ik
yGdIt3CXG895Ej8oUb0+Oc08O40A+U0hRR3ys3fjaEsfL57VeubjB+ygRAEGLXSL8qyUMmMwNEmU
TFSHAfEEEf5J+FxIMsK8DAKlkovbQYjHDeB0HKy61wksZGLR6iiyMpgUqJbGq4GugPfsxVxaycXq
fQ/LbgCJbUXP5YN1ujvYHS9tONfy/uMLmUvoolN/xkosfGG7RmECqyq2kLfxvGwcYAXiaCxiGZuT
QlS6a9N4ByJjx+t7n1OfPz6CuZ8qVdJTJOCYAGetEgzvoibhGiThulv0vP8Q8sl9MAY8SUKzOJs5
uEXU3R2k19Oj8/RVvfPC+7lK1w+OGNPdjyNcuwgctWvb9swGwOOo1gb7ra8SmUQYbCzddGtiqgAe
7RLbRbfYUwKBWDzrqWdxq8ZzQc+P72Fsu5TCEmsdvWbbfldex3fNBg4L0C4b0mHkkeaM/MDkJHDm
Yr4pVbbpZVEHUp2JlKq/HXbxXqoACxjZ98pqGW4uSBNgM1fkDASLI9C+V/sfoT347TtPtc0qmu9b
Z7tfEj2MLqaBzxhQREQWZHn2AveCLasmVq9x1Ch12G9IGIu414dFZmpZJcA+47kHid09eEhMcAfd
5nXahCkmcpDaSDkv2ishF2nxTCZiiLT4xVpgnAMDHRaYC3PurrHrYd1ikFFpKcCYhKIrwWBBBidd
F9boheT9zo1KoqL1ZpdlpLDhpJbLw/qytHbAbLLaGHBYVMPSoB4le8NKX/5N8eqHtDGqrKyL0Yw0
vDno0yOqV5jxwm49vt3iKJGr0p9YEz1JQ6BM4OSD/SCW5BSExAi+TnaYuFHxqw9IONqLhGCdhrke
lLf/x9p3NEeO7Nz+IkbQm23SlZVURmpJG0ar1aL3nr/+O9S8O6KyeStj5r6YxSw6QiiAyJMAEjhg
ONhKTPtNSwrC8sKQO96D/VGM4k0udOR3OUSX6JQ7rHPDuL1kCsQwcJhkgjZ/amteHGr7mNY/zOlc
uwlcFmTOv/sPv5IklTd0QVQ0uvGJa7m27jVYNRkdgyT9ner95PeaZv8b+y3kUPbTBsGD9SDnybG8
iKBKwqN3ePZLhqBVJFgIoqzXS0NvBHU1W2++4ONd67wEuA1ui1nrrkV4+GU3CtlRMWwUz4OY1mws
Z7yT9h7IHQ/k1xY3S0Y2zfGzcpEcmcWSVU/8kkyP2kay7nddC8kD1qL9+O05/ntEpsFMAEDMNWyr
h24hjEoEWhVcGIIxw51o12aIe8sDzGB50oX5mr+Sny4t+hmtLM53UnQB1qtAL4kc9wIa2RX7pXJZ
BQyW9Sj8VjRPUeQCUrh7RFcvmIZGvwvaL8zb/rFW0vqmDY3XRgUG2NnfVc20xN+eBT5tucCUcrvl
rM373OoS3p9ODKmrV+7ic1FYrItZmfThbMPOTO71Q+uIz82dVTx+cNZ74DLXV689QXxTkwohUz0V
qkKDQJASCFZ9bFty+WjfgFXMtePCKi4ulKMgpK4zXk+VWRaWUr2WxNn6JAHX24VZH1wjYPymFgUi
/BRhCCGFqMJqnHnLaViaGCw2iGrGNndOw/1kVqeP6XFzydwPbW4dYtwCs4QbuPzpX4vTgC1DgWHM
/jPnobmp/npidaCtJflLJT//fSFCBwtHWjYQ0ZqfG4CRbXMTRts/NuDPNN9ZVDfroRPqTjoya14Q
dOpIpLHC1T1mVa7qripIf8x/x8f08Vew2TWxdWnvkfPu5wdNhiXXWmJVcSGXOhSD1kZC0UBucNg/
V1cUpKQdChnmBU2EjAO4UrL5Joo6Drw/VGHNQVRMkqtwh+f+yzvjiK8i8kIb6hTEnl8Vug4RhXW8
735oNkblLpvEZdUL11PUhSDqDOglnyitPCIyqDYoTKYk/sCrEOb25h5C0a50Ipwru7Xiq20XmEF3
uFOPNJ88snqa146CJKg81qfhAQmlGRyVhZ+GWsB7ijrNxagiNqWSWKwgaLXuI4kisjEB/5NpKv06
jv2ab/T5tDlnr7M9NPVWrvlx6tGEghFgxjdcC7qW4ijTSkoejWMOcTGxXl8ncu+CfTohd48bZsfQ
agq6lEUFKtzI4RKvZ9WQAx+f768O6K5dbyOD4QTFc2b8tfq1vkxJJ58JCr+6kvxlStUcUgRDyLSv
vjvYoFh9PwWsWspnbkdD5UJDOs9MJG9CbqDhfIdEeounHSfYIXa17/T9znYx3vebHDxytyMzy5Cq
7k4WSnnv6hm0aD99sJNYjK+7BgLL3zOHIAt/FfWKK4XZ4nxqV/Xedc8B+Ht/vZgjWiE/zEZ0/tUQ
r7qUSYU13ChFSlLDBvvn5wBFYvLjbiduvDtG+MRSjYJwXeLSqkwgBqe/FbDaKhxOjfjT50y+cg3t
cNuSLN+lGfs1SfV9dNjh5F99Mi9Cs43I3LouQQs4Ur3MjH4Dw0smT89apCGJaEgRhLkYrFLW7PAW
ib0hHpIVDszK5Bmkc5h2zAcylCaeZlgOsxaTLsVRVk073E51DXEIorrDEJnRxjx5GGPb3rbn+tH8
Uou6CD0tz7t6dkztfEGDIiZGb//91Zt2qQh1/YleEoJwi4Mi1iCawUVw1eed/Ia99xv/njnctRpj
L8VRV6HfiGqkz1CDpbiJZRXyZnR80x6dl3K7a143zPHxNaZFHLMvC1LAnUa9jhEJKIiH6szC+h/s
IJopI92HeXeAOb+O90S3W6LaLNuupUdL0RSOj2Lsi3oSCNen0cV1jOWNcU9UluszXIRuU69yvZby
AiZtLr0Fcgo0GDAgZDVzXiiizYou4LGs+2KcsOYFAcxMVQmCc3MepjzrB5BHYDffzwtWNb8zv93a
m//y29Hd6VIXjkOu+zCg1docvhyqdi4rbF97PP4mhYKObBKVqsvgIU/WaxIR7Gn2H3jyyBP0TvjW
vB2LFd7Of/HP6+9vn6SfCQd9KKTKgD3bigjE207p3KuBFwS8uX4wPt7qk4GEvRl4V5HRWUNT9URT
pZaDkgrXdjQt/lGY36vu8gdTd1j0fWvdpupSFAUmXdOInWokwnylWby/DTE0abf3u1Gwma1mqwi8
UItCEl1MGuzPyOAbz1ZsVxvJtMBbxkgOVqO+hRAKPNR+6MW6hRBLLwn/S91c0h8MAJ5vij98YSGC
AolOLqYkrvB5evjCxrevNSlNfau9CuauUZnUL+ve/iWPhouy4MWq1/GN8J4m7YVN8VCkZlEWNmdY
QbofJrvrSeUYsQVifbHA5KYU2Xn7cFvtz/D8hto0pGQZdmZIKJpe97WNUfeiA6rME9OtT548FzMO
JHs7n/GYbEWOAnop9Ro+Y4Zsu7PLrZqTdoson9mTswrYC9tQYaCaZkWrjJFwLXQS95tpMlFqGsmH
mjKuddZJ0SjMMUoFR4XDV8hEKzAwVroJTpvd464sCJN7b/agW6amYhUlabU0HGHquS5yPG4jkJ11
xD0cXnY7JkvjWg/fEgPowZiQm1KUciHtOIQEuy4jU372frAo5FYrE5KiSahNgNtCpdedq63fSG2U
49iY/p1kla63lc7ZZjjL89LdCkkt3svwfiK9x0R9vO286/fhQjh1ZsOoUz05KwVEMaA3Pt6r5j2i
3XOD2lZlD+b8Or+x5PO/uja+xNIkG0UilA22YQlXpdhkmztz8E15j7aKebnIv3oAXhj488VycecP
ntBIngADo5Hl2Dk5wfoto7NQ/98zyc9WPVSVUWQCPx6adih7KhLIJ7yxmu8NR7RVEwnv+RfBOrHd
5QNEqbe/3vqF+CWNNmMoekWbjrWA4tL8KOfvhrd5RDUuLPQRMGStXiALWVTkZKRGMSkSNDseI99S
e1sW0URbOo/N6yXGWhiXdWOt10UWEikMiyovU6YK2kmkczLRPOxAb2sPtmjg8cZ6ny63NWR8OokC
sqgqvHySeuHq9G62kZ0Lz9iuzfxcFHyFaTxxSQ8JFWeNDw34ZWNs0NnuWVOD65i8sByVa2VBJEtt
BstZKNOFNh6JMQaJbnk2OfpqyL6QRMVJTQ3uAqUeBBSTnq05U70K5Fo+5uZWP7g/TTO+31wS+4Lo
k9Vns46bC9F02NQqfSz2DZTcvx5fnetYEmxSJGayCQg/9+qfNizYYp0BKoia4rTw5Abawq6KYPIl
CR+z/Tz9fxkbcol27Vv+dtsrVx8ewArxH0Sht8sHghZIhQGZvIsMHe1pvR0ejcrkXLMudonJLqKt
xqNfEukiWiv1mRYocNMnkPcEJvrlJ7fc1m86K638PFJ/3OcLSRSmRNV/7KnkYKXAC4czo/NT94Ku
pGPmGGfl/Pt8xVbJ9nHYcAEahPKt2uP1ipXfzm5664dQUCPmjVwNwuxLYHWo7hMnA6Xf8+dHnSlO
0cvB+KqMc0Pzl2h+VeVJhBPaoHPfeW22BqlRtt/3iDScnfqGVzqGxNVMbWFrCnySqg0NaWjnkyrc
Y8H1+NmCJl+nipllSyxzUvgj1oHB6xNklXblzEshnrPDaOrgZs4JhugEFyRuL4Nt/3BlUAphtgYL
cfH0Y1jWnmVoljNTAKWIsqoGPo5Pdph97K021fsKB5aZMc463XIhCo4EtMCnngGdQWQvu6BNBOta
9KPAHZnZ5v/qrxQQNZ4gZJIGYVFiHvfOW6mYReHqdxa6UiMz/DcM2+oChGQqrMln7kaVh7vuER0i
rwuJYeKG3HioNt32089w94Yd6Q2ZRT3KSh7ON8qTle+C+zrC1Nd2e59ZpckppHFNBIn7xAyOYNxM
ju/MrtjPDRu3fgGFSn7qRarajrimneMeW1+O97X5FpJ4t51J4e1ksyuI6Lw8XphTZ4wQRKFgyE8H
Pet8wNDRQj9u/YN1ga3RrCy/4+e/L0JhrxOwulXo8B0754heNckpnPyxN2zDRucUsrZL/5aZZufu
0ALq/urMh/ND6rboSH0MwOEDhg53cvn7u87GxvPE3DwNvTswEurVyirWsKpzNoRGfrorKKwbjStH
fkYqboMB5mQ7WHVsKaHDJaTfGk+7CuvW9ydWfWn1TXopmDrCQxcYjeB/CuZPCslCgoGP5yM/gnxh
177w5RGj9ayS5GpUuJRKneXSTwyhBNnQFZXB5/tjeo59U0jRTSczjtZqWLiURJ3iNGxUMCXNkgz0
uctm1pgdbLmTbOGovdw+x6t9oAthdKcQeLVbOY8hbI8RJL904tfgXr2mgdVuzVzDnVPaG6wES607
+04yd5m9wcFWNcK69+YHWvo0L38HdZr5AIl3Xs1KV4HFnZORmMVuZjG6re9qJr2UQ51dwc/KITUm
6Isxsvv70jxj65WrmTbZ4W6b57Mjk/V0vIYXS5lUytI2eReUE3QbWvPNifAYgIbtHZMjneWin404
C9go5fj/uei+uUjuCygHT7rJuqnnAOTWh6KChjSafBUfCwY07o/HGLPY6NgNjLmt9Z39Zjl/jlvS
qLgg6vJSDTxI8yqC6frdrnN/FrsTw/vWwrzlB6IQxQi7Jmt8QbiK8ZY74z16CkyPY018rw0IqUsx
FIQorSF2mT773hNak+7RmrQ9k4cfNqiVwCi0ZxNSs74VhSTTIER1lMzfat9YlgLih0f0V9+XTqCg
/5ZZVVmLXRf60U0YQ58kmACHOLAoGU62x4gE9s2gOeL2GV59QlRVTD2piiwKCh17CJMSCBIYDK/5
tNHmMm5kTm99YD3u8IQfIfZgVnDWIuWlRAqdGiHnglyQEDXuKzQRc2hYQDKJStjpxDEetFd9caEc
DVBFMLVtPzsJrChnpgIjPt024CoeLURQeFSpHYdtA6Jw5VpSHpUfYNxpzRALb//VTbYQNPvnApCy
iU+isIMuvWklD7lZVWSeo90zWdnWovrl96FAqfEDrfNCfJ995xFE2bs7bHeO70+XmT2I+RK06ucL
tShQ4iSuiQZOxl2l/SpeBCyESAUr5i0UT5i8iSzPo6ApCLpG1j7dYe+83k+khDvgBRn0BszsgaUW
BU8lnxsgOIARCwssRZOVu9ojtwNMsB4I59PyB6gv7EfBEg+C6FxvlLlieOyuwnknWo/zzXvby1cr
TwunUKmesLwIKz3MIAYFZdl9Pr6+3m8xhoFVpwcbL5KP5j5wb4tkIRPNANnFXNbxMTwDDJDHCqms
aAeVE93ti4ggGfofDalSWNHrVSsZPMQ9PXNE3qK7AB0bt1ViwBHd5hJo5dAIEUQEEel/8+iaMDuR
5RHrNyNejLV5plpTDAqR/BGLZGIw/iKj8lzcjVtn+/shNF1cjCBfMrGQlF0/W404FzIpcMIGR7kJ
fBWnGONfr91hvONA8c+K/T6Drj+d/Us1CpqGZhCDsp7FYHQTtH4TKRws10atyjNZzTUzGNySRQFT
WvWdniJ7uIKMXzh7ZMdM+tbd4UsbCo5CsVKEoNRm6ENu8nws7eMQgNRXOsrP6X3hfmzYUcw6uH/J
pHAJO44q8NdDK5QbnyuRNAHR7OSnX5AL6tWMu3Edb7+EUdg0iY0aNAkUnIUdw+3t07RaJlb/djqV
pzBpaPsoiiXoojlvaKU+n7fZZq6Go+8vx343kyFuNXxeiKPilkKXe29SII5DNPHc28Ul2VdP4HKx
GILWIF3D4+hMjiyjeZPyC74PsmRENwbGeC3v5SG1UNjH3CJDytoNtZRCecKAKYI4bSEFTwkGivoy
sSUb+/AY2qz2FC7lUE4QJWUvjSXkfO6RAdnIdYt+WMz7/vyJReqsZtDV5tSFOPqiisUJNPwpxIF7
x3J8xBNX514jLXpYjuMJzQoauZ9HGci5fhkfCoU82OOhwtJUjARvsuOp/AG+o9umXi2yLH8T5Tkp
VkKXQT1/0ME6XjFhT7AOFk1DQGSQkb4bB8a5k9ewaymQusuUQYslvLGLiD5ENx6J/IroIP3AC0Nv
H+9JeDznZuJct+cz6PQHM3pCjU8xwdCeGmhktQXbzsidibczFkvfGiIsfxh1NxXKwIlVjh/2VKEN
xGDzDa7h21IAdRGNWZu3QzGb2jnWZsITyf2L2VB4Yd1Gq+WPpSzqNuqMIav5+ZyiaRWDg6iAZNb2
CsJb/uVX9EMl+bbAuP1T6bFa0FhWnP99kQrITT8o3ezjEnbOG3eJfdtfV6uRS8UoABLTJKjHz6+0
f34NsPz5rNkHeGuETfPMssTaLahphiEa2EYH9gDKiloj8OOAkOVatTvwOYlOM380PT7oGiOIXY0o
l6Iou3V824wZRmKue3AMvr5mFlhtbMNNLUwuM+CVpRVlQlAPB4OSQRTvPh3f5GvsMHB1tVVnqQyF
35PSYOw8gYTi0tmYLJgJJRh+sH5FfH0aCrqNmaBf8yHCmnEDC1u3aNBh98CuJhcLVeiutmEqZCky
utmfHWc8XoP73+TX3OGEmdWPcbOJXNbn+S+Q/LdqdAfbBA6ggZ9a3ErPRweci8BC9wEh8jy4x6p4
rL7vLPWj4NgT9U4dBOgHYoxrfvKJv0sCNNcTvAW6WLdoXoqSfID4nHuYu5nfGb64WstcyqdQd57y
iSYR8kcXHQsARTSrIgtg3b2zO9AR81IMhb2a0mje1MBdMPdSE//YzO8lDJ/8L6D79eEouEh0sE1E
JXRBGQRbs0ncglQyIqljFW5j7j4wRnf6CLEdgHEW1qK/pXIUdhSI1as2h1y4CzBef+k2/Fv9xhLD
siGFG+PwH+jdW/rp2SDH9mezkRt0pUX4amAedufuGYZua9nbUjcKSlJhCBIxhG5YenDEsr+cBD9Z
irHsR2GJqnpxUcyXZU6SBxkvIJ+DayzvWA98/vYOmq5Zqaq41SW4IPxccbZv8Q5TA9MB4Z5h4ngH
57ud2e7lvbjHjATDigwNafpmNVM4ID4gZe8Ie39nmKUTOntQLTLkrN/+XzpSaIKnYrEVJlhyj5fM
oSE9NzdRWKhlgULzLW3wGs7ex7g6ibHwEZrIeTIGnjdaaDezpqH36JOoELvPMI7x68E9vNiB/TmM
UTMTFcaRoMdY+UIZ8TQ923WYLGeL1kKwbly4h7m/H4zVzNd41nekECbup1HLJdgXrRnYHyttsIe9
NtHl/zLvavAddHZhB/Xtj8q6j2iq50TUClQ3oCRmg0EDibv2+tsFZc7Bxkg+y6Sr0nSB1xVJFpDR
qjIVQBpRynnxrOJxclAiQrcBKa0firuDhmi7JQzt1ky6lPeHSRtdTuYECEx4OxQPa3JFa7g1SkQx
73hnZ2JQ0UAjDKuGsxaFYfpZExVpDi4V4bueYlIE3YidznBap33V0KBesI79mncuRVCnUYnKUJBq
Ad5pWfdvvXNhgPNqcLQUQF/ek+GLSgIBqHnNSQbaMpA/Y/7JxswJ9hkx5K0h6FIc5Rpc3pUNF8Jk
ekU6H73mvxkCVntclxIoZ2iVYMD4ByTg1Rgvd28knSMgkAjedjqmHOrGBh1Z57Ud5CCzfwZzZmBe
Xe2E0Af8BQxR80+mI5+lStStHYRjgjLXp0oWgDFxBBeseThKrIraamq2lERd1W1VBtgrO83ghG5B
oQZFu9zMyB+QHZh9LTbb/VpwsJRIXdy61uUViir4XCWRrwjo2Dca45jSNZu8KYJY6SGinRv0EDsi
GkfF+gd6JE4fT7e/FcO/6VeFrCilSAsHGHC0g9DRBfZC6HW0+xt16JeEnEvrPPXwjZTG5qunOHK1
gQScWYVmKYBNUkss0SqG623FGEBEPy7k1Whk/WxEsHVEoKXabUzWNofVWt7CF+h7I8kwjYxzNVc8
np9VUwZNJaDoYIfXO2xlZnr76lPGUh4FFXIbx3o3g5H1LDzzHzmptvfoVE1duTcnjBdtdrlAHsuA
nC7vzKPG+owUfij1JE/9OAu3euxumhkbWbixFsot9aNxYyjHROThKRidqM+1Oa9VSx/uNlgliy5n
huezAFGlsKMbvVFMgtlDno8DqBmdq26dXTK4j++McGa1OLFUjAKNusiwtVbCKQO7u7Spfykv77e9
fTUeXUigawZTh5UJ2C0NZY64d6VNSDAcfDnPkydoW0DnnnvpsWx1z3rZZUA9XTjIlGGahAhGDN0T
sxmSBe/0zKwgdXHJt/jrT5byax9sUa/Ga2R3lRUzSUB3hzIP81Xtv0SDf+MVPc4WJJ6ucP7nnYK6
GFaagAj2zbdfwNny0zbrLetmZkAwPUArgXp80KI5oqkewocLi0+ahVL0EFssaFWCRp3Zz3PEF7Gd
bmpyJKFPJJ/IHfji2xhBAOs0M+1IAUYRx4MESojZJbHletoE1ry4+yeWDW9O6Nz5H48zvfCJ74ZU
nQqcAMQ3R0ewriX2DSvYFL4FVL2zoIpxR9M7njylV8pI/DxvinN8Dd79U/wQX/MtsOr/w0GgAKRQ
RT8th1mchSDx+fjEu8+GEwmmnxPvjAexEFsnb0MK6/DRxQOt8iZQxH6iMSovzv3Zla+uvdt9Dugx
md4Y1wtdLij1UBozDRr2aKp5Ph49PDPn9saI7BNr/wUjNNCpHKVMm2aSpc9v5z3kB5QHWO86qy/z
CzimywOdnqPlYE6DwBaPZBmM6i9427rguYB1t6xWU5eiqAwlTstilDMcM/R0gZgMuTnKtz6WoD7o
B0IOL9iTgm092NUzLwZiUQmxwIVe/oRu4sAXBSgKQggnsaqN65o2OqSQwcydFYwk5pM5+UZmQdcF
OiXqlHiEuNZEoRqlcWyIHghGLB9c8uOQ/UTcdRl/XJJTMTPzMyfOVkkclsamIpQk1dRB0yA/Jhk6
cGTLC8kHkgCGnqyAQadiE7DOhBwnzdiJt/XUDtBrzypPM32UwpRR5TRsWZp9FCnGtJHcR3SOWMxL
nBWa0PucBJQ6Q6GEnMp5RvMI8s5rgpdozzpvGyJbBI+rpm1uYs5kFSNY7mJQBY8OnKNTLEH089yH
47xtsQQNt8KwmTfLusPJc1yVDNiZcjDvMPhA6j13eE96wqr4UIEtxhhkVFzQe6EI4AUHMfj3wssk
Glnd4ZI/yNGl4S1Jeo3CXfR4G7ApWKOESHT/h85ralBwenQw/J9cdZTGkYiqHQ2/Bb/fcFJEkqEg
t0XSPvSXTFUyRLTQi5pA92ZEXhZUveRFh3a49soDJ1WWgU5MTdcdaUKJXuGR6lVaYSu5pJlBY6ZZ
aRd6Vu+KlMXxumpkjdfADDI3pvFUduRxWBKFR8DoEKbzkqjwmKeROXiNGeusouiMqQsY+kvthSg6
tBn7Nm5jIzpEfODWfEVqQXBvm5aKCv8SMRNAiYYgGLxBXVKjUQS9OgTxQaqPYqBbaoq97epkguKI
cCojeFoVZggwmi5J6Hum7hBDbzturjocqjp4GtQdZiEdzm9dLt7qRdszvIbKGf5SzZB1WYVPiuA7
+H4aJEnrmtiANC49eVpsVtkumSTztv1WP5GhY8uhNpda6aNf9UUdK1oYH9KGe1UibXzgtTRgrB5f
czmoI2B9nKhrCn0dBUFYKrFUxAd+ykiUHjWFB7O6j6WBWcsQtWY0XCy8qKqaKv9JEWhMXhFFVXyQ
d4JnZq/5j9v2WnOB5d+nbpxeSQsu6sv4oAkWP0lulgSWnoy7gs/tPomc29LWtdF1Q1exP0XkKWA2
yqRTshZYNfAqSfOJ4MHb7LKU4Wn0Pfrpamji+1sO5WoZP/pcLMjRIUkOcV6TgG9Mrf5R+iERvNRB
+x8Zit91zALGVccQDUyuKWDYV3gK8LskSYsmABZl3a7uazMofwTpezJF1m07rnm59iXnU/9F60vV
cXmj+ACiLL2vwvs6sG///dXvJBmKIMsq4P2z53Dx93XwGnp1GMWHUgD5ZWUbyS4wOIYSq663EDL/
+0JIF+RxKJY4qnFmefF7YCQXIVZr0nK7vuGPtzWiw5G/XGIhjXJ0L0VZsB1nrBudjMtIoNRknrd7
KWpXzcXDOOn3CX9Rk8n0+1PQIP+vy21h2FMgWqH/mlantN1qumkIZp2ceTRu8VoDaj7lfPuXrt3n
miKJii6puCh1yixhJnhqLcP2GfYbcq+iytlK8871GuG4bS09+jEjqV392AuBlGX0vpZDFTXGA195
VmMUVtQgzB13t9Va/doLKdTR0AJdG0IeUpr2d+ZnNhdveOOqRFZS9AzHWj0dCnpiZdA2S6BL/+5Y
UjCG3DACnjvN+2XEm64eft1WZt1kXxLmX7BwXbANYiteWceHvsjtokojS/IKM2qUkHEQVwFFxSZB
sAPJPFYKfhcUpLUe1mITH4zo1YtCM+53vdeaEeN00EXRv07HQs78OxYK8XnY+wqHayZNdkPXm1m3
H8K93pduUXX2mJhe8haIj22bmeOwN/riqEX+qSnqTTYisM5rhoFXvWXxe6hDUJWKKDQqDDxYWhBt
ekW75BxYxcrW9RuUsP7F58TUMS9iF4GOsPa79nFXeSrX5ThyRkKKcld1E+kLxgGYjxEdPGoG4lOZ
1xAC6dQByMDl0U/DFB8UrX8uA/kkhbWTRwc1t9pSdfAc0zBiIbrj6fOr6rysGfiP52WFOtlTrCMY
6yDS1yWz5zZduvPKZ05rTaXcq3luyXJr6jWiFszfvty26ZrnIgzTZUxgqGhrpNTNe2NMuSSDbO6B
m7qtkTf2kLRmxreMrPm2pD8SIFXmaq7i8fWEqdwFGefo1ak3lAdkLgw/YUmiwhd9jBpNVSHJSJq9
ZIz3id8cubQ1+TAeGB9vDWK+7Iec/7tPGnGchgGXxIdwwuw791rpD0P28198I/D3orl+5rn+QwYY
ZvI0xSlreleWg71fH+O8NJOpZiAyzazwlycuJEnftVEqjvN5scN5HnVTDgew2Wi24VlclVpCrb77
/XhMBpD5punDGIlmqmUnLckfgmiyhYnf1D/rNnmMo87xfWEkgubG/UvQT5uRr7E/RB62AddMRNAx
yzHxrLBu/SBJBhJdjddlQaHgsc/8JG1D/Pysnx6jeW976FbjL0EH6bFi1ly8bxX5Tkn1feA3hBck
Bj6vOp4mKYI2B2SKQcEhurmLXpQ1HKbUi10h0tVtl6fSkzQJ5V3FFQXj2ll1PqxCR2eMyCuGQV07
gqoOkajIcL6kri2Zb1WnydBT1ReluLntg6uxuq5jCzcKJcja6MeeTh0lKeIgK/ceOq5wJ03PzTwp
Lpqq7Xh9fNT9yla9zpHS+uG27LVAYSma8somaIZiLIX4kAhGbmpKp5lDJxbubSmrxtQ1jBPNObZE
B3TiFESI9RQAP/pbcZLb5siD5OO2kDUPQcVAwn8K5t3oNUWTxyMeyT2Et1mznbRsG8TVJm7bmqCu
yZgnXjObIcw0d5iXxjgkFf3ksVSXWsYhkRfjizboppjXEUOfNaMtZVAeKDZcpgb9rI+PyvZwbKbM
Ysakq0abQytdk3nJoKvYepmKqZIYQKVmcBL/tSg4MwhbJ4pYN8eqyRaSKAAZDXwKxdMhSfrQs4zw
3cft779qr4UACiGKUvbiwIe9Qt5FOY7EIW8yQxiWvah4og20yNM0aNFwRylBkag6jp0j8pnzL5TB
3gWVR5yE+IWSo/R50/AFlDGqU56CkHJ8nKKn2zJWv8hCBhWfeL4ej0kAJ864x64OTYABw4VXraXN
7AWqKugazd/W1U1S6WmcHMo4ByN/4zbSqYwb21dZWQI90jFfr8h1JENCFZQ3eDpfl/FOWGZGC4ip
w56IAQI6jot7S1A6QyCt6Mf7zvd4M0hAQCiDFFcavWObRNVe6eLQynkutTUFnLk6p37ctvOKY377
aZRjatwwRGONLJ/vKrMfdk2ikl5npLDrBlAEQZirfjzw73t8wfld2g4tFx14wbf8XN5E/iM6gks8
defeUzUSddhxWkdkvzBDFfWFfdRjy7c4Mb75mrbzHlcFkYagIlT4/jtCTeh4LUeVQas4p+FsIxZN
KX/85yZdChG/CxkzX5ejDkJGlLbwfmqHekwajWfczCv+K+P1QsbdxONa/hyvW+SESTCEuqamgPkI
q4YyPOEMFgdXllKW1dYkGSLqHShFI76hd0R7qVJXKgdJ+B12yQVW0BaOoO2VnhXJzd5GJWGyIQnI
hySMlPI0svhgpm24Bvk0KuKhJTbyTsu6nExc/YJiWG52YeHb//xrLUVSQGMUagpiAlQjxjwihTee
EznC9kDBui1m1YYq1mwLgiLxEh1GxRV4iCZhxNfqxZ5gHWm7KbtN0N4rSiL/89wEaR2eW/BMIaIo
Mf+WhWd4Y6+XfgR8lsfHZpMoV9ab1go4KzyILz+36CJPowQIWZe0SuMnhyRQM5IpomIORsXKj1cO
6zcpFDTxSVHyQhYmiJmcAe/JMWCzGXJGeroqBV8FK9B5XVTpxwKlrEpBmKLk4AkoK07nsjrqTcmI
ZOcbkfJrcA5/CaFUQUNbmOp+irsm10AI0McXvq8UK4ganYRyntgN1+pWNEWMDHJdOdS6dcTuAk+z
WUZB206dgSo7LwyhxZe1nTd9b2ntP0+AoN+XHArfE87wQ7WDEbMi2hjZU6D1xMixVLZjgN4KQECQ
jmqJqigGJjG/u3ZflfIUVlVyANnIxksbgIR8JybipuMEgYxxsL19bFcNKKHOzqvizFVByZOMtgq0
KksOTSo6SIwtrv2oE43hHmv1PSx1B8+4qvKoidLLPTEBMIlJDbX6wQeICz5pksTWYv4YCDEZW++u
19/6SHv2G89spl2gdk4cJSS+GoLN1cWjnrE0XwGsbz+J0lwxAsVD/SQ5DJXdISWKs818j3VtyEhX
Vj/pl+5/cDvlnT6OXZ0cOu9x8OSNUPcod+VmNjhp+08bmuZQTOGxzNEQkaojtaCgKxDrBqYtkkM+
cs1TmybRtuyFwOwEWTS5NM1OeqG350zyOxsLpCILzQo/5V6OTmWXGc//wruwbU+VJUPGexF1bNRU
SPJogneJCrqVeTD9FBpvZbHPuHxoEopPrQVe40HaCAIttDp8PzY6SC4mg4ONvQl9FCiGtQAeJauw
fPJUiZ7DR7Xrya3byZLp8a4cf6R4BI4vcXIaAoazrx2pxW+hudGlqYuTQYRjRTWyOrQlBENu5ykj
5FzzqqUUKtJT8AKdjxm+Mx//4HIiy6STXUl5Yb2ar/VaIM/+27QSFe3lQxqgNl/iIZO0ldlU7u+i
NkeRSAkZL1pB2v8j7ct63MaZrn+RAC3UwltJlmzLbbd7SXdyIySdjnZqX3/9e9QPvhmbFixkvmAm
wFyMSySLxVpOnfLtP/6KWV+6m5cyucQIUeqsVgyYC7FQNhmqAFlcW2X2igLnisO8lFqD3w5ziwYk
xHq8x9zEGg0EEafVlWe9tlEzhUGa1L0U7+TaDoVnQd8kkhV3z/evxlLe6Uowt68F+iMlKeqxr4Pv
CN2+bzeTYuaDozVfBUERab6uTFduyqJyXiyX29mirdIgNFqYh1gzha42fT9Zj4cWpahI6yJTJ+kK
P/ggqDEboJugM+mU20FtmLR/Ffr/cgNQ6AbGSUTYqXN3vqsrodIS3PlW+hEqlYshiYhHpkIwh3Rt
2h6PwPsyMCoSsHAx0MCGqt61gZE1kgkdYdnBIO2mkaUdUDLbYHIa7ZmKO7/vNkG5UcsfcfMfDkwT
4d4QWYFsjfOsIvjvgR7V2cEvjn2A0ltvmOmakCVjMkvQARqYASWcELWSMq3WaXaodO1324svddE5
QwZWA+C3hmjNJb3xFmFNgN4iMvAxoiJS7o0aB2SahTgYPD21ULIURMkJ4f/WaNhViBvUw8oeLsnD
0vDIiDKKX3x8BwKpNB4wh8iTW5p/MD2qLJi8wA5R23M6pv5E+crY5nE9rQQqt2qDleoG1qgYCvLm
fFpULDUfs5373mtaLX7M1DB5GhLtLSIT3bIkOYlK+btFF95BYXF3CDVV21GFyStG7uZ48RWwbYqK
44VXoHKXvmf12DZCOHhZqyAf+4Mx1Uxp6dLCE1Hov2/Ybmw34mcAn1SE0gaefEqub0oFpGwRJDoO
dzgqXbxJiPoAQMw2YtpKZHP76uNaSsAqAKaGoPMmT5eyIExGHaKad7LvHwRLt6LX4DV5II/xUdhX
r/mv+tf49Nfrg1BkbJFjQYb45nkXpiGrdGPwRuD9xj63qJFsZAEN2eEaQmVhKxEEEELxNuHy83Hu
ONVGm2fN6A1JZ9Jyn4InrJAeWPLt/pLmI7mK3rCPmE2szLRayGHxUFk9yzVpjNvRk+O3oHyP17AX
S9dABW4RKQ/kVMUb60lRWsuUxAAjWAUubf1bLDEL+DUrztkBUyftkMHLL3Rrkt97zXD/fnUUf+CA
IsODoP5aIRWxndI8ooM3c8lbTQCW4iwth5U7tnBWGuCfqJBpc06Cd3UxmyOqkgbghFpUN1ojnqtI
fMjrKjYrpK7ur2jBnmniXLOBakgK8rvXK5LliU1lHWA7taKzm04r7a7oK5vlcvYr0iPxkOM4tnCi
xM19yTcPuy7OSXEEFoDPUWCEriWHkx6NY6YOXpF2Zig1szqW2kqwvShERxVJBCqU4F5fCxEVIZdS
ORw9MfHNep4wID3I8t+6mPNKKKDReBLgQPAR6Sg1opK00ei16WeSYDQEghPaW8bKhi2YXiTFUHUj
XygEPpOUywGp2lIcvVT70AVHRVUsTfeERpaBvu77hzMrMneNcbXmMItgChSwZtf7poLE1Y+aaPJQ
WHCzInjppmw/Kn/QJ2fJsiVVr602rDhhS2eFEVdAB8EEw2HlFGLomVDiU2CCtdj0yZkZqY1cycrK
lnYR5lbXYQoR2/JXmAJzFOaRPnoFADKJsClq5TMdi2Nb6F6fspUzWzCHc1kRxAyGgWww39SYiwQE
JtU0eSxqq08jS9sOk1Yn4+n+cS1ZDB2g2hn4oODUpOvjqodUy2OiYjxyWBO70ChshqIqpy6Btc+l
Rv5xX96S1TDwJONfVAhQIriWpzSkp76uTJ7Esq1YeEoofHSVWemJU5eTU6vRivezoI/wBeasnAgY
ocKPU6jjluoJCUUPLFmbUJo2LAGESvmm1W4mbwZiozq1InJhTyESMCdCVYyckTnL2LRxLWQxRIZl
6DQ02wiDycpPpVzZywWF1CVENyj2SHAEeLq0cdKRxNJa0fNrqTD9MSY/8lwPnUILDVdISXoSJ790
//oA5zIIYMtEMeYpFdcHOGpqVDNdnjyMnzbq1vFTL5FUk/oqwsbQzNj2vrylzbyUxylMgRicqAwK
o0Zmtpn8TePGa0/Z0kZeypC5NY2pUfk5mbxO3enpuW/6DZVdLX0omnRl+xZMFVAQc30HyGwdqbFr
UUxVdZaP2egBR+UKNVDFWbepen9l2NrCriGEgjWcYW+Qxu1aM5QNG0kxeiO46s3Ir86DuInbzmuK
tdrmkihDIiLyfTBWwAVdryhLkipiGcMbVlhJk7wKJBNNtZZtQw1WvPqlzbsUxV2sHC2SSitBVKo+
SQn6agHlm1YM4oIuAK+HMpyKUwJAkZOhInwTQUM+ehpGwkjkRD7aDngIDNtdyxcuWHiYdhQMYChk
PJec1mVYQagmML1+oZgCEKby9Hn/7tymdxAywjnTkPOea1X8ZRWaUJYGImExQXHOo0c/2BrNSyHu
qj7adCBLiPR9Ir7cl7p0SmiKgu2D3sHgcq4udHLKslDGk6IKoylEaK9TEvTkB+35PwgiKFPgvAzp
5i7FSqwEvY7VQR0Cv7TjCpE8mmbvS1neRBUi5uAVcrgra2h9hX5BnFORg6dI+JP4P3snOjF0V3fC
cVxDySy8kCi5wL+FZsyvMidunpcR6UI6eUA42IEIsGpmConuxvK+Gsd9qAgrC1y4wBCIqMEQ0XMF
HND1BfbFfArTupg8MqgA4+b5axQCMOEDY+EUk/yxsp1znM85iBQIN0OTKPwOyLwWR2UMFWiHevLK
kvR7Re8Tc0DV0NKTvt8WaJkyRxKDh6oKDS+JBmWriBE7aXqqVWY00sZLsomtvNgLVxGldzhBgD2D
BovvypKlSRhldEZ7rA1F+Kg0trqyqMz7S1+4GJACDaIIK1A45p5OpI9ZEJTt5PV78Tz+9ld+fsHT
oXDhiAjwG5BcfJKuEY2AiHkP18rXXTSwm8qTkX6kerLrfRA9JkGT7JQhX7ntC/aSAhuBQjUyd6LG
1+6EFqZE00dsnTaYfs3sbnzKGJ6CerLb6df9HVyK4S+l8WWsvmplkrEOurrX38tvmEzMHMMe343W
ynfymrTFHUVOB//AyMCSXquqP5TQ4Ro7WumNV8jiFh2E29LXXsb2I01Pqv+KrqYHpbb1yS4LrxQ3
ch8fygxOX2Bl6lMmhuI2UtYGZSxdWKQudWAp8W7A+l1/VjhpEzpqoUeK8kTkh7iPTTId42xt+fPy
rm+qBC9vbsIEnkpVbuaxGZUCACwskda/Evqso2Zfpg959UeVmm9xRCyDnnxtL/h/H0NCMMp1BOvT
kDScde4CWhFkU5voaolTrn+VtDMDuLdGZ2nqZ/UjVM2wXgOO3h40QBxwYPBKSjJy3PPNvRA4itqQ
JmUFJ1NkR9hIFGBbnGBxaGW0W/S7uJB6O1XHFbNzaxBmsTOCZHYEUJW+FtvTCbNGG5hCLX0TFLeh
z1O0Ym5vX5MZngJbK+qIWW9aJ6s2RX9ZCBE524xjZI+9YhL6jY4T4Je54/81znfmNoPDgeZGJLkI
73i2eloLKoE5EFNZ3uYElV9EMOEPqYhWEjS35fwvUZQqSCaLSE5ynlozTmTAUzJ5xQcrmZsJrd2S
+lA1g9mUod13CCkDhgar0BvqY9+U52w6aCS18jboUO7vLZJKKye6pEhQWAP3BSA8/Lk+0QTJJCnM
8JZK2Xf0nJij06ImKm/r4NAg0fjX/jDiWlxRoNBn2AufMp2C0tBiTZw8Pz/2wh80KLZroMLbl/Fa
BLcglF8qH4NXsMn9Wzf9Uv4+HkIzELpyUPtEp5+scN5Ak2kaK+dYGQh0R1UUXL2w/Sbo0d82HkFZ
UOmE0UTKEi3y8vXBNC1aspMgQkwOdLPmtsCZ7IrqOLiBdr7/Rt0+iNeSlGtJk6HDlpaQJIeyGUut
QynGTxuKNwah7dMVhVu635fr4t4CguyhNIIXzYuF/afcWIFiqeOmENz7i1qyVACYoVsZeQ0ZJcDr
RVWjmqmNMasBi20/LewC5b9h9FdWc1sIn48JrTjIm8wVFcJZxKFQK/gwyC4IMBlaZPZKCwa7kZlD
WNp9+JvR6lkailOfBK4imHVEzfsL5adEItN2/QWcwuPuMh/uDJ6CJnaEsD7MVpMGdD8mDqKYVGy+
pVHhRL4tp5ukscCFu73/CYt7rUhg9SWAXkl8BOq3Nem7BnsgFkcDWINcPQjN33bUz6skAHrOuVq8
sbMdu3jwVKFLi6ZDxkPrf7LpCT1Pqwn0JcuBcwSaAfqCqgt3D3qRNQ3eCXgpdretXu/v0a0LhO+/
+HFO7TMi18Fk4McbYZ/kT0X4MGno19zcl7J4lQFJQ4oNPhASAte7JAcoVxaRD98W4/1ySxW8HoSK
ldX2zn1BS88G4lec+dyvC0jutSBx1H2pKSAIdZ0HIZxOqZ98orf/myJvfb97kRHdm3q+kj9cUjSk
OXCtYUHmetG11FhIu6QXE9ErktqKqwdBPjHg4//D0i6EcHuoijFwNGosekNHvxVBu8mHzgE1gVUY
smUk8qbSdSfLkxWDtWQXEcfNlUtgTrG667VFY41kfV/C3lcvmv6ola2pkBN2No4RL1Rv9xe5tJNo
20J5BaU9lJ05owFy4RHKCmm0Gd5rIfCEoT5kQry7L2ZJ6y/FcItiNGzKMixEL2IbtbOy2IsZ8tnf
7ktZUkYABb66KPBW8jY4oGANMpRK9IJtKh3l0tRGp9v4gs1csF3fl7W4cXO4isoocO88omUsiVb2
Mp4vVUbuOAw2UvxG8bzcl7K4b1SDh/9FRMQjS2jLyhqtEaJnRNsRXVqdctJRaeuSlazr0mpAVwMS
HqSLKNokr5Wu8pUgruoOzgyMBAmZKWHDpPjX36/mUgqnbBVTsrINe9Hrz239KenvwujKf923gwcC
njXiemRCDYSZ10uJAN/s0lwUvVHej6PbiJbfulG7smFLBhYKhroMevZQBJ039OIZEnD6xTgqIjpH
jwxrIG1tDYFFu3GzXpmcP5kLZ8G4A3gR/pZQoOFcTTbISHANQudNE1zmZkhiM2bV8Hz/dG45NlCT
kdHvhGcDmkB46Am+Xazi0e+8MvNK/b1njp97rDgY8ndB+laVth/vx0/y2MduxrwIVB/peDCeI2Ef
bnM0JiWmb5FfSmvX6cors5DJvP40brvFsa7pgC5SL//Z7VL7aXJH57t4UL/f34IlH+pqC+b7eHGs
cUKZb4SQ04CpYHrog9hUclunG6bswtqk3/vkTJRt+LpqT74cl9tD/nf3uZc0wdErfQfRVb6LxJ3i
uypD6tmUpb1ab7P4jUSW9C6Eujn6jp9Z0UsuPBYOqGoqjFenT5OGbGtwSLYT2cj0s5HdSjtU00OA
/xmkd074Gj8VgcmaclsLe2ageXsyfbZisL4SDveWwemqofddpXS082r0vUf7Kn41fMmU+9dG0jDn
pLB03YyRb2pDZ+qtcPzMH+osdwLhKYrdBAjyON8Zw7tahDviqcG7VD4yhknFmK9bEHTE2emUWGpr
MuM1Fv7UfWBGYJVYI8j9qkDeW8b81FwoghYOOi2HoPcIe0RxcCjsSdFMLdjO5DOT2WFwcviRgcpZ
9+0J9rJlZnJSc0vDKZReCoxMuI30o2Alwdto2B3dNV1oJ/G3XLRKzWtO0XnYBXt5Q8DwRtsNNs3E
sVR7KXvOnfxRGCx5PJGzQc9Z/JoIx0F0C7N/Hr6Vkhklp+6oJWYumwPa/uSD6J9oZoPthoYrTtBC
3hI3D8gmZaaZmrutrzeiGA2hHpBy8MCYBcjfmNUbrSqnXVbmgWUMTPbiPM3MQNFOKYZ2vmR1C/42
kJ5u71/NL9qX6xORJcSfyEETuOYaT1onpV3Zdn3UexPUBRhMS1K7lw75bmRWralqPOOz1IlZAUiR
l9ImpdpGEXd0/JGo1Ix7ZTOoJobkNY0ppJGV9mDUbYTtnOxNw8QsRbNsBatxW63aGnNmH32yRuY1
tbYVtRX3dXUt3KbKbS6XBQ2BaxT2Y2jp7+pWwLXIT4oXJJshMIDB3QzDlmIuUAaqrRDZYpQm810i
neKToptE2EabqHPzxPJlu8t/5064R4JRV855C4ZLcOj+tQeH7Qf6DM4Oii14jK71ICzyrle0rPd+
kN2j8nj/cBfs7vWvcxsSKSGCyhS/7jeYaCxWTia7jQHcem7N1QxBOtJu2jRj9r1VDnURIGgK13K3
PO8kAuj5IwCYQnchVI1//4y4isWsjXsgSsaTIAqP4AMz8z58zBN1zyLMaZUrgJdhxnIUDEbZFkvL
91M3l+lTa0zPGNPxgfzdQ1gZzEy7+qEr/S2qNk9+kOFQLczYsAP0LgoOHaQtm/pNoziK4entU88A
h9Y1KxBW7u+tA4k1AQmGtknMprsBkRSi0mWpwXqvijNgIGM7zzoUOzY+ah73z5Cf8fG/7bsQxWlI
UUmkrIKqh++gPVWYHa4NwKzk2hmsIK+KGtkpE4D71m1RGR+6Pn3vksJmT034iakqJthmtp0hmq3y
s6/2SkYsWR1cOVsxI1/u340ZmREGcHJQGFU599APwPJbh1PvBWmkO6PQOYxJtZ0FmmYzjPE+5IJ/
BGYcNj8hm1ZQS7shXWwL9UjNMmWSNdUCwcVrW6cEoMQhoKE4hAED+cTA2CYqDRNWMkOeZdIQMjaa
U8ukebq/2V/AsJtlwJcGmh7mGZwR19cRjQ9g5KB17+UgfdRlkD5iYqQp5OqOTJ1bqzvDcIfxJxEs
Gj6UNHYMajKpx6iIcVfAk+mTn3I5rTz+s1Duo4CuQREPRRD0FPJk3uiQk+at7b3e8J8YdZv8LAXE
aetsC1hq2Xnh1Kx4hreusQyR6AOdS5NwWeXrfRhK9BvTRITIpLKmeA/6yP+yKGW2DAC0IbZQriUU
jd4LTQr0O4MDEIZuIx91ObXqzk1Rc273+biCy74NLbCkC4GchqJFkql5DoH9sFEi00ALgeqO6qZb
u7ELb/ssiX7RNKAqx2OxKyoMfTpg8yR9G+fxFj7Wg3oMxGP9UX3rUt8JpBUjMdvxGw25kMhFgH5q
+NkUQGIUb2sr/wDefNeuwR0XhcBlAcBWB7adZwpvA5IYWi71nlH4Zjb+oL7gRNmTEna7NvvRrRUC
FrX+QhynIIxkU5GHWFO66x9EzTJO9U6ITbavVxRjwZaDmvLfdXGKMcpkLJMRgrr4Vc4zeKO/deEA
kq6VO7UQbUEvLgRx0VZbp1qmG7CRynvmtp/+98xS/hD0d5r1SnFjWQUvRM1rvvCzU3lqdAUjSrz4
sXpURAwOb53M1pxqjwdEX7nKaxvIvVAT8q6FPkDYaGVPaOPvT2CRWDHM82nfaPjFgjhPJlZQW9Cr
ee9O4WPXmM2v7q21w73otDsA2tq3FXnzjbknj3sIklCt6hy+hNc4aA4oXzNXccUDJrDvVCCK16ge
bvNEV5rB1+1YOdCc6GOPGsO2a4/1AF1cAwksvW2X6seDF6KubWgk4v62qVlGVrZlockme/JkZkEv
QjP0BNdwRNPWu034Y+WWLS4ROodaDoDgaAK+1khhiBgTfJhfdCPs0xqWfpBMttZIuOTxopnqXzGc
LmJ4XQayeFzmwJsUO/9scntApqFzut6hYWBhKqgRhxvwW1krLtDaAjkN1QVZwsh5SCbJxojdUHWN
aVy7BotXDRllVMNANIUm6OtdLLI2iJtORrjAdsSND4qXp6ZmxaeqMbUWU6XTjdiZwplUKw7vskWZ
e8bEuYkbhCTXkhuwqyTgD4GKIhvSydO2fadqvtGZZyQ9WF/RdVR8B2ea1RN/xb58Yc75yzgT2KDD
ce4u4WPUdGrqosGUES8qwzNJ3Vp709POJewwiSdVAels8KsiJonBhiU/SFFkk8Bra7evXsb54+h3
kToB2f49Saw+422AagTmcMaGclbCj/IOFLEpGk+ip6L/I0w/xv7biiVa0qt/ZdyAxGI5ChvgbgYv
PqjaFtx6TuqFRzD1b0E3ddaezX6nuPdlLoqcnU2wfwEmwvMGiQLTg0LCssbhZy0fh9wl+vm+iCVn
AiD8f0TMn3DxQOlKJ5ctOrA8/5VgJEhj0uOwD9dcsSUf4lIKp7QqSKUQfCQDTN6zTjHxIxbcKQXg
RXMrcVc321UyMH5QzByu4XoAFwpdR0aF75+Qiz5jYJUYPJBlbPJtsEF5QT+WDyqGvlbbbj/s9cfo
1+RobnBSdvc3dck6XMrmrIOeMUOdJoaeMrdD9QTdeXvt9b6I28b7eX2o+s8IIhnEOpyMDAkgidSQ
UdnzHCNjF7nNNnF1q3DJk+BkjrFSEpjdL/7yXwrk/MBMTMjQFBDYY1jFGvPR4o5drIbz/Wol6/W4
ybBjWY8W9/IkDb9CoTviBFfu1Bf66N46OI0fKn/0hw7rEJ6d8ql4qTfBT3As7TrT2E3baF/ayV7b
lbvBTbfye3zUv/vH0asfV1zDxbsNWA1oVUBvim6964snxz5p5AQrVsHufUwF1ZQKtvZMLXlr6K8B
4MuAKJEvXxvAIxbKfGbUiV6bZ7I3NiCc3kaH6ljv2s5Z0cn5Ub/Z2gtx3NOrxFqS56xAl+Ofekuf
G9w8xYk2klds+8f+PTymP5+R/1158Bd150IqZ/wTNqWRRmfFBF1/vwFc0srKl6RdSeKtiPmKKi4s
ZSYOrM01iOmMrVA9d9NpIsdxLTO/lGYCLOOfI/t6/y/EgOgd/T16DjHlNstswy12WmmazMa0DVva
18/EnECg+KhuSks5d3tpb/z/7Sfv24xBDmq1tsR+au/i4IahZCbVABrbFXdi8QbAQxTnXhgATuYN
v1gpukVFmtfN4JWTCxAp6tjjWkPqos26EMF5oZkOAl4fCX5voJg3WB8lbOWKzs929lbn/10Fp/N5
VHTxaGAV2bkvTfZdlc2UPbDuCai5T01E1ygQ8ytC+Sl2/3vcLtbFqbymB5qUNlgXsueYmPdrOow/
DbfaggXP0R/EDzi82gcmbyrfEU4IhblG0bAAB8Pr888HAGV+fXakaYeE1hU+YDzVpravLe03Kcy6
RzLHROf7z3aNoPy+tiAjdi1xrKtOjArsMyghDMGNok3drLxwy+YLqohp1LhklDvKLBA0UqkwXwY6
OrRvWfBcPoJr2Fyt4S868bjF/0jizk/0y772a1yx5Fu/BxuuI++Krb8tLPCU/CejDOdLR3/sTGLM
PTR+PYWi1rYwKLJ9Ujpzyk3lvT9ObzQwtYO+739rreV/5DYiXRashSuLL9CFdO6SB37IiKBDU+PM
whCX/A9Fym8XfCayiSyj8Vz+rtlqMWcxUAFZzz9r5u59VBVy2QHyA5w6Kps0OIiKrdS7+DQoomWk
lWmMZ0Z3QfoWar9oGJo0cfx+FzUfScDeAvYaD92xGZXtuNZENJ/sjbm4+DJOx0qQb+WkmE+jeiOy
AJ6kzaSb8geLzkFqJf8tUr3cCk7V8gic3JPUQdX8jVLaEl7l0tqhDI/nEpUek20PRWZHL3T3Xwzj
vyvlcymST+Jp8rHSuNylj9UYoJXuTaucoHuppN9l+qOT4HIZ52YVa7DsG1+I5mxFK1A0SsU4fvHs
P2jn2gKbu1VsetswS3vYV6a8YjkW35kLgfMjcfGUNVQVI78XBy8wcskuhQFdib6grKRuFj2QCymc
Bx7JUjrKcY9lxdtKNiXEFjTZk9VIdynndqEyfKFQHfMkCdrZ1II5Yid33zPx1ErEjH1TKbS5LJ8L
J2XsVl61WfXvXA2eoAA+DxHHFMsDb1Ji0aPvGNuxMcu3+4q59JCgJxvjUVBU0dBYcn1WmV+FcdpM
g5ePkaUNblfAa1yjgVkUgnYVNO+B4QqSroUMgpSzuFYQuct7WkhW2Zxlda05Zk0IZ+XCHHQqqi8j
xFW+Ba1hitquYU/3d2tJs9WLhXD2Ki5IF9QyZBj+sx//EjDo7b6AJYN4KYA7jr7q0SchQQDwVcZo
tZi9U2y0codGkSFHs9rKg7S4HuSu0OCIIjiaFq8PJi5qqZVyiCt2grVGDbF4IBc/zh3IEKpxkrf4
8WSLkuC7sBKBfHVs8zdkbhb6fx/PHcacjRyGEr8vP2TmeTgNGE9kluf4p3QOXhrrD/7DuX86i6b0
UiR/PIZh9I0uIYKMXsEDBGCev2/00moz1TZqMETVn6A7Y+NzUVaACIpgV61acwy+r3zHvHXc0tGG
Mi8cST6KXu/rc6v8gDSxTnCh0ijTrU5Vip+GEYV7zDtOgw1JVQ3zhnsRoDIpFbNnPywI2CtiSRp2
SaXTbYc+5dQWSCkmoGXLjL2qsuHQqLTF1E9WrOH4l7537inFacHW3PRAGbGRCk0/q3WNNmHWZsJH
XpapKwd0tJivhp4+KWvNIItCZ2uDqVJocuILnoM8iBEY3xFRda9y/5PWu7IgiHt+F+T5/nksaPrc
R44IYM7yY6Dc9XF0mM2S9ikkYZw2sUkZattYrnILgQFd0fqFRYG7C6zpILxF7MuffKAUQktEoGox
+0UsE/RzTgcM5fKFh1HLXu4va+EJAtgVYBKkSuY2Bk7bR1oRvyY+gPed+IbMK6BW9Di35Cn5UYwn
G0QaK/nXhTcdLVYYBTizTiiUJ8buUClCe7skopOBBk42JdQ2MNxu14ICrsZ8E/f+AhfFzRuJhDLa
ZvnYPmQGy3sG9DAFZaaCIonQEDcRjc9Ar9aep4WDQ1/S3MuioIX9hnU1MjLMVOtTySO5D/LgygqH
yUrQya6R6aVq1kpOS2cngUgPgBG0CqFP/1olyyLUtQaAdnApTU40bpu6onYUCxsj0Pe1zt5LTfr8
+92cCV6wk8CVgyD0WmSnB6LoZ4boJX+UTPmTNSXGTXxIsvrnP8jBkQF0IqEXns/1NlGlY6JtK3kZ
xhMk4080qjeSWdflyuO4cKthOhD5ghhYmtGQ1+uR5FJlSdOBaDEP33VaOP2k2qA/XVHCpQI8uofR
XgvOBgVRKXdUeZ3UGgBJkicLxXRW1ayxM0RhjjRIw8agnb4Zh6b+NGgsgCa3C3adaqyxPi5o5zwi
eCbDwnypG3KFVk6GIEKt0DMAT22SzkmNwjGC4KGh8iZMft8/waWI/0ocZ1kkEuYE4yskT49Fq0BR
stBLmwy/YEJpmrgaHiCNBNbANCfEINK/d7IgHTz/gDgC20i4gGgYJb9k4GP1cik3dR9P3uS7PTUA
l34oCjcVye9UKFaaYBcuJN5rcN3MfTcYyMMJNYhS19h9aC0LXzBRl72xTtkJ4kuupo6iFSuo06UD
VYFrBIEFBKr8/TckFvq0A2AXxE42iwEu94tDVCZOVgcYqKr6Kwn8peXBcUWX7zxkSORZbOVkksVc
y2QvCK1JRCUUcMCgfOgCMEdXhxgAlvsqtLg+jFFBWxiI2FGFvb6czTi2Wo6as5dPrTkTH9ODmkbb
DKjsTF4j51p4J9CR848wPtmtTf1glHote22H3p9OKtHQhKA2i6LwsenW5ilyTvlcm8AsUQJ/HB1h
eAo5OyphHl5Ud2lwHvOm3k519SeZAvJ3MfosBM86TBt6jDE0jG+AN8pY6AVqhOfTZnv/ZBY+/+qX
5euTEQUqoaqEXxZMyVqJ+XkW05vP5myy3oDjE65ReB6jN3Tz7VRyEt5BYc7AE0/TyVHITk1eivDI
gtGSq4dARkefZlUGde6vklOJrw+BRwTORXRdovts1s+LHIcoZXUdh3V8bki8DaM02VRVU1iFoqM3
IFqblL0gjeiYYK2iLQSTir8g5hfSBF/CeEYiz7zzk4k+KFMKO1sMN1O6+etlwb1UNTTCoskTXN/X
yxpLjGJtKz8+G4aABqR+S7PpV2wklh7IK88rT4wwb6FKQc0JjlO0OSk8MYKapcTALMb4HMXh41B8
zyZX7J7b1O2GXypAuhg7HUsnGXD4CWMVp6lxRSEyq3zL4k9NSFccax6j87/PMXCWc0shomFu6Sxr
pbEWu+Q8wqdyozpmikkxPdUs+nBPY8qehkFHoyENVCuWcgMtBpgw0XcAgGArQytQ68y9fxpL34S6
NZqfkauGkdO5wAJORziCGSs5+32Kh4KeEqPdjMDSyC95pYDD22WaWfWIAA0xNP1wMlNt7ZjmdV/E
mvO+oCUR4ZOInhAEUrPlv9C9cVDTENOx0nOuefD7jnGCyVhuSHa5vqtlqCGw3Jq4hgvjnK9ZKli5
4JBQgHvmjv5rqUlaBUbR4TS0npgRZoDrxZ82XJuduGCr4ECC5xG9JjPhLrc2WHOxUssoPUeSMVgl
5p2amECxRk28pOkYCAl7roDcGgvjjEWBUN1XjT49+3JmyaFTqcgdhs2OqWAHYGaRj1bahVaBTgMJ
U0wqw+vS36hg21UroPvjAUnrlXvOl6y+9heDh5DywxMDZBq3ci1UC9Vv5PSchukz9Q3MqKw+1N5R
Gf0oi84afd8Uxu2ofFbMbpJxxXwubfzcSQtUPvisbugZBaFnWpeH2ZlhyOhGGsbRUQNpzYNfMJs6
6nJzmCDPQTN3peOYsF7KmuycdakFsovdOL1MWfwsZP9pPfC3KEFLJUIT7l3qhCjrQqJhO1nu1MKu
CdY89KULQZB7UlAgnolbuAsRSVOvyFGUnas8EK261z78oY3R74zmvhWrs3Dj4TaiQIbNw0vAR+FJ
OpV5WxbsPLpiFFq95iTjdtDOfvTUyo/C+FKuAWkXFmcAdQVIP7InGMbGbR9adMDFV+Kgkk5Wzajt
BJMKyk6UX+8vbfYKOVuG5wb9A3D9MZWNV4iC5sGYA5CHts6XZqfUFkBlFn1t2kNcPVXoIf8/zq5s
R05k234REnPAK5BkZk025SpPLyG33WYKICKY+fq7qHPu6cpIlMitfnBLJeUm5j2svdZtc4qTuh6y
C3OKz09lQRY213WiO00Zk9kaop53f+fzVKJlyEfni/enPUD/tbnSQYNREWuo2HSH1qDGApuF8ffS
s9ixeegsCaTqdx6G9YZQ59LEyQIWD8kauAyXNzSntNJs1tZJCkHGwo+N+TC9gpau7qpAh+DJ7am0
t7YIgidsDsSnCGsUh5/WXmFnY9UkBVvSByu38wNFoPrRBOor0hcPuMpUn6IuNY0DCp52LCR4nInm
zlGdllNsDzr6OB2TR1Kz2thZdCtwhe2HU8EBcJpAPAoqwSwyR9cBl0vR3OtVa5x8OgKHnHJkLd2u
jyXuqxj86OCu4XN5lgUvHlqRO6ADys1XZiwkpJiUADoGuMTTrH4uhcGOsppSkHW5n0dNdFGqmdld
KRm/gxaY/qFdkCMWpO93vIetBQLhORYH5GjIb6138LuHG1I+ZoU/NslsVwCKU6OO4fNPoUMKNG1W
zIgHSeSrz/q9fa/G92+bEEEgPHH0oq0XyaXpbPHBpgGGnKT3eWAb4WCYwB2fR/TBOsdSFpHQ1+eO
x5CCPN/eKBt3Pl6UlX0PdhH/Kqa55i2e6IomGT3vU+N/hkpgQtY7eWf7b10l7+0oD6jp9Gbj0KxJ
qIit8rX+oNsakglfvQosQMNf3Z6Q7/rd6nF7b0/Z/2DUsFODwZ7Mv3vD8wjecP+uZE3AsXtuT+HW
UQNHCKhW0CMJ0lJl4zQEDFSd59eJMHP7PHi5CWIo72keWff3bUubk4j8Mrp8IWAN9OblPqFD1bC6
wqDs4aGZHOjbo9GlyB67/ic4H7407EPr74SQKvHB296EYgnyPvD5IOGgLJyGhJphDRouyCwy+DnN
s8CTP3L7ZTT7wGHFIa1OnlPGq7I1BT8bHO4icE4IpsGmfgdVGXjZZh51/sOsszsXjVo9kg6693J7
atTy1n+/E9AbpI2QrlIzKl3m+Vnh48LjUAUK9BCtqI0M4WinB4CEv7bAMfVBJgN0UX66bXprVdBp
+D/LiqsBrjovp07ZJHXnhXxBTyMvo6Utj5o3xpyKgy6yz8jO7pyorR0O8iIwTsNng4qPssM9URmZ
VfAm8eoyaocqzOrfuf/TZS+F/3x7hFtX4ztTKgNKz5taShNz60hL4mnIQ9tg46PnTjy0FjT+EocN
dz56lHeO1s4Y1bTL5LdWrbUN7uSp/rSgN2I2Hrjg0ZR/ZXtZ1s1lBDM/IijohqOqcnm4SqvuF3eQ
TZLRPODiQ7MkC1R0vAKMEfnTyB51uXO2VJj52551V6pP+HIgy1PVxhFpmdztS54sBgF9Pdgnaqeq
AsMSdgiN2vneH5w08MpFO6L8MZ26LGti4dczGNQWCHu6+a9lRB98K+zu5BkDO9WUDycTTzwFYeGO
o7v1VKCbFmh4wNPxTlqXEzT4OjW9Ca8UnXzQFLGqOntsAZtxo6VgcpN75eOte3UNt5CRBQkt0BCK
PW/hbNEqnkzxeQp3ErBbER2us39+XTm1C2OTlVP8uuW1sTF+KqtvzDlT+sEpPhTmsQeZipdG3Dt6
e10Tapv127IjdY1mmLV0gID9cmA9r/0Zh4gn3cIPtLxH3uJTZ/mhnXsHYfaf+vIXtyLIOk/yWbA+
8D8u7H52gHgDP0gOuokMQujlqWPjHVTrQsrvQMVSaWTngrk69SCqs8Ac7eBugXIPUdZbXwq3yQqN
JyACvjdQL5roozc8tKDGE03xAmD6LuR8nXT11QaJ9JpmRVSIZNflzGT21IJhecLMDOlwzOSEoJ8Z
kMgz6wVcZia7y/DugVl6EqfOceYns5irY271PlScqbm3R9YddvU5uAzAWksQnKhAHLsXRl9qnCc2
pJOFcWpFQNNzTe5qLVyeLTJH6Icvf96+bFV87n+2hw89MdTSkEVX2bOQIZu7xat5oucG1PuCpjXu
0l8sA1tuCq5cPlWhmLzvZR2X9RRoXvo4jmM48gWvv/Y1XbKDLdITBwEMOIo96PDd/r6texJkl2iL
QbSLVnbl4HBHAyna1PNk5CNgeKYfai2dAxtSaGc0zvgB1JjYiQ6afdD6pt3JhKgNkG+zg5UAxh1M
6lC7Xm+Nd25650Gu26sFTwzgHcEnM1XIORZe2n8DZ0j1MEIWLQ0tudSAa+TeaRgECD/8AQDOrihM
HszoirrX7Tb9wuseOurYUMMDSKT4GDrg7T9oUJP6dnvGNv17FI9xluBHQVxxvVnffbNb6CmwFDr2
kTnfNc4EUD4FGAZu75geqk+We59R0LTY4bjskRGr5dL/zBfYB/HOrGzXKs+9wdK2KScT8/W1vGeB
h/+ssIAb9K/G+I8d5flEf1ZJCh923Oo3oY+Z5wKU/8z4t0V64dxmB98NDK998vc8/etnAqcEeiwO
4qdViFq5TQVrRY2mKZ7kHphraECyX9Uug+meEeUt8ibAVZwSr4WZpMBADy8tfUwhlzhIHhXFqWKv
1jfiPJTwNxkaGBs4odqOt7CGEZeXEaJDFLxRXF9xHepCCkeg6Wce8RzaqIBW4PfR2XlnEa9TWYgE
QbuMHCCQFzjclxt1lTEdoKcmEgPMO6UtAtbYAQrx57wCjQcPNTKHQv/c0J2xXft5l3bXv787IHpW
jtwAAV7iuveLvJuMo+0fCxJCIvL2CLfWEVlBqAIYFsg4dOXyqhrL0+q0Fknr+Iidsp6GmmOJsOrS
PSX5jZOHQeGZx3WIlA+gnJeDkpPWUxN8UEmdyoe8s6E70wYEuCAtxXMl+IkX2r1JmzOKJR9vD3Oj
EgLbeLng4SAmvaK2EXSZxZTPIvFTF5S+HI4G0TM3GCtIkU12OIm5iVq3ALFS27JDPQFh481je4as
HD/zrtnLcVw5E3jLVs0ryAshdEUe7HIyKG47Zx51kUCC8pPmFs/uABKcjPxsnPlc2/WJTDvuy4aH
B2IuZPRWZCPiZdW7dsyBsm5sRDK0xYFkVei7/DyPCdLoppijEa41CjFhaXZRPQP9+KeEALh68QHe
ShaIf9CfqCQGrL6rclSfsNncHp4l4DcZc+E5zAjWdtb72je/NKW8iuh+bJbSGDHWZvk+TQVchd/p
yH6jA/huITKU1viAPrdQt2dw91T37WCHUOyA/6KDPuU08T2uu62DhkIR0ISrPiim4nK9+1L4oiRM
JHJJAx1CFajEDrs9ilvDhqjPmr2FIjBikksrpc3KqUeuJwH94bHlZtDq/t/c5idDtIedKd64G1eg
BgowWFDQHysPnC10K596XyYe1Q5C56E+eAnrgA6BIES4DNpL02htWIvy0c3i28Y37n5Iy4KMBhUG
0PCrATiqDg1Z/FomPn1p3J8z2fFQNuYROR6wgAOsDYJTFf7CTb2e9KWXiQ6UqwnGxOXRZI/pXmvz
xqa4MKNcApnd99wxYEZ+tSL7Y/9ye5Y2f94AJOstFYdy+eVukO1s9Uu/yIRZY6izw1y+NQb+CyNw
PSF1hwozIMWXRlqd5IyLSSYL6BlElocFSvDjHqPfxoKjiPuPFWWziT4FGVUPKzKyg503cHOx//lt
taqj50PnYiVkUlRDTJgW6tZvYf7wsn+zqd7ZUX2mVM8FG2Fn6c4e1EQ0IKn84sjLPeKVrdfuDSyK
nv0VEKim7rUaxHRFY+JoMqAfMmSYIYA5VEGuxTbCZ3QZrn2VR3if2esw7InAbs/nSiT+H+vKtmN5
XY6Cwfq8TKFlIcUINLk3aFEKqYjbm29ddsUHdN7edTBTIWWkBj/1ZOe0aVmLzefqsSU0dtTMYTrZ
gJuw0eCBzE09KpEbfHSNdDrctr51viBzC3Qs5HwBM1gn4p2XxgkBAtCs22SWz3SWMRuKYJmbHStb
7zZCJEC6VjQpQA2Kj6YZddubLm8TkYMUiIshbiwIO+gE3e7QXUg19Jyd5kycfbePisWKHUc73R7p
BnAKEAfIlhNAguGvEOWUmwSME4Yn26R20m/ce3QoQfFTP8wQCXW9exC4BLzWImc0A5OgCVEY4kFb
QH4r03hwXoxsLxmzOfcIcOCyuhAp9ZTDlFHXa6a0b5Mc2B6IJg4MVD/LTsJjHdXV9npnRJn5FBKG
lmYMbaJpIBFGu7M3P1nyh5c+G/rZ2ANP7Q1JcRG8rDA1BsxeonU8sMYeuipuUpnN3qHZOp9rbPj/
U6e6YUzXCvjibdLRwK5ffG8JOvNrvXsNra/X9ex5wAIgVwTJIeV1G3RuZz16xhNESUHXm4c0OwvK
gtawD6Cou71Dtwf1jzFlg+ZVA+2OFMZq97fvf0u9V1StLSSPb5vZunDWYrVtwctaEeSXR34SUKwl
09wlAvGRXv8cnK8DoILjdNTLFzO9L5uvtw1en/4VYLkmSsD2DJl3NZzPrWExnVRr4LWLMB/rqHVE
IPxsJS7w9VP5UPTi6ECzwwHSpt+JQ6+25Grc9aGsBBIF9Akpw/XmNM3RhMUT5r/CoStAyNQO5p/O
KfKqJqbSN+BOWldC12k3O/riukhY9M/gOT73bkzo0dDuLTZE2R5ydWNIF9YUT4KVWg9ePIcDp5cY
tA9HOw+EuewFIJtmEOz4a38V8DbKzJHapwX1PZ4IDXkYMroiZETcTamuBYjBQIxuFfYhQ6B5qtBG
cjQ1E80VrLdiOYOeeNBEgBTPGGVrtf32ltr8NKDJ1qh/7ZRRjoovvLbMBsqTLLTLX3J5cfdo9a9O
/rqi7ywoczwzdIpZBSy0OeJJXscW7kvmBGOrP1q7XfHrVF7cM5fWVP+tF04q+xbWGM9QPtDPdgEV
Ks8Py8Z71JshkMgudkUW4HYQxDjdns0rz1Sxriw0+tIWNMASnjgabYLMXWiYE74HF1jXRB0joFur
3hhyl4azruk7VwM0tMwbKMboVceFnwrnNGgjSLIqlP72uuqv07MYEp55iCy6cDuQTLw0ZvEZctJT
KRJndu9kJn4R+UmMxoGXYZFGkhiHdh67teZ2EIWZ3J7P6zTRan3Vi4dSN0I8FYFRz+h+qCQmNLOz
wGx+270dNXb3kjlNMhXa40Dsu2xMnwGr3zkYV2/Im2VUGVbl7ms2v6VpKsMpU5F0Qj92dRtrP2Tr
HwczP98e49YJBKjGgCgE9CfQGnc5wUUmZ7ZIJEJ0JvsoFZ4VZp4ETALVxJ0xXW9PnC0fjy/KJ2h1
UKsTQz8PNtroRcIWtoQTERAedTt7Z0B7VqzLATW15gxd7opkMtFLGAgR3Z6wjS2J9CRqbh7YnQA6
ekM7vNv/GmMu3jcikuwFnPHQ4PaCkR1z/8OcWaFL40nEXgXip8+37b7J0F6eO9jFRlyZLMFsT5Sb
bOpsUhhtjlhGmsDKZHB7nQkOU65DfKxkholqtFuErCzHaATLMZr5vfmExgh4BwN7BXBXAw+I5M+W
nU0HWesvS13I08z7Jhz1sYorTcSC6vCKbP25sdPssZyJdSCIFA8jtYc4l54RaETb4z5cv/x6ZDjg
KLi619iZZRGDZ7EMKRRLHgqZHUzDipsuAiSui/oOrPZmv6c0dX2LrbP5/zavaPktOvrY+KlMtC/V
a/nd/9wHFWKGHX9iazOiIA+6ax+DQ8hyuRkdNDmUXsWR9lh8QNt1aEB0iy52YoO3jJ06gavWDrqS
QQPvqbekVsuGAYshwUWAriX2ZZrbEGhsA2gbJI+OHS8iV4OaABkjPW3CNF2esqUIulELvfwn6PGx
V4ygakKObG/JPvDxjK6Co8bF19ub+PpaQ9UaHgjcR8BirlCrpVVxlPYrmVTlJzA1pK/U+siMHam1
6ycfRuCRoEziQVJcFfkEXGFafA8ZOZN+FN3yUORD2Gf2HTLOkZ/tiGJe358wBoZwINBX8gkVCVFT
v16mUiI9B0VlsxQnvaBwrfakhjfNoEyIptS1+KMWR7IOB9RsdZl0uddGS+PlKPhY+glN8ntCXpvT
hzgWtXVgLZGwu9yz0qISZQhDJq15l/t6NNWnbGQBS7+k3c7kbR18VHzQBu2B+gptC5em8lyItJiJ
TPpc+1UBGraS5I6BLgHtMJAp1/kXHSopt/fgplEUf9CEBOQ0OsYujTZLk6LFATkh0h8pBY3NkAf5
i9GEFnyYihzL/tdtg9dYIuRK8LL+1yLEKC4t6gsEFrXaxYY8GmemRV+s0I7nuIwgaRA14RTKoDvI
o/XJC+nhtu2txXxvWnEJ6eh2vFo0LKZGtU+OL35kRhdxCe4CUo31oUotb6fAtWnSRxJsve+QE1dG
K4lI62LNz4jybB8YrvDOQE/GMa32RMQ3/DP4his3LE4gQkJ1/9i5b6BsiKTIPH2H9pAdFnZslqDT
c86Z58RCf/als+PFqMwZuFJgFKUy+H64X+DSXK4mT1sU0fKsTRzQXn0Xr83r/Fp8oKAdIYcpnL+a
WkSG8+1l3HpHAJ5E9AvHmyBRf2nTy8zOMhrRJkBdAGzTRUb/7baFrVPh4soEfwBS58BDXFqoZNrU
tjG1cHWfi/r71J4YeiP87GDU1gEyEVBX20sybT3B6BMHiglW4dmsG+mdI+VpZWHP0kLeLHUgLl40
/dF4Zr6MSGp9Rsi4s3B75pS3uE1ZTyi120Rv54BClXkQZqyX9Q9pPRrmPXRtdh7/TYMora4aRGt/
tmKQpQ3Rem60qEo5S5x6pQevzSuPZV1XJ3+cukPToS5GSyh23V7MrdcCHuKaqEFtFcG1MrOgM25B
lISZbfvVIc3aOCVFFTXpLjvD1s5cm66giAwHxFWRaEMmplnSvEvY3IgDmFFAf5/i1bg9oC2/4b2V
9SvebRXLWIxSB/NX4jIa5IVzsLPnNH2FcMvOmm0awiO7YrtW1un17+8Mud3g+B3tu0TqIjS1LLKG
19z40vl7hjbmDSRF4MdEwyi2v+rN59yXZUeyITGrYjnoZV8/EZqWf5w0g3wOUIyQYQQiy3trRXk3
HGhhjFk6sC7BPf8KDFCyZHmsO9nOk7qx35CUW5vgTFC5IJ97OWsVg0qwxUmXDHkdoKweYNYssMDd
3gQbDwswwOi0hX4MNoPaQjroNp39vOqTzM3MUOvrIuRj+3sAvDKu0IQI9hh3j1Zqc2RInMF7W9NT
vnJHlUVlGpBqgc38ry77YFVPWv759rA2thweEdR2PXRyrUD+y8mbudtOHgBvSaujEMZGx4w0Dvxo
XxInagFJ25nGjZ1nAeSBcB/VWAfKz5f2AB/yZzNz+qRufRHPnbucdd6Yh9uj2losnCEHuK+1D1mV
n3HoQqhbjj2yREtoUPnQLE5oPRsCZBxsj8xsKyZf6ZFchLVAZ6Jb7HJMLWh9sjR3Rmg2GdNT1oHE
ytekmaAbExJliGfDTPgj6Mc0M2Z6bt4NpjvEsmzMnYtqa9ioSaHDGc4PjoRyEoRdoM5NijExOrc+
2hpw8dKYIrerX0y3/DBje+88axtZeUDskItDqzd6yky1e81vedv6tjYk7pLj7QRCNZKg6I99Xnao
dfLmqe9qPYJvoT3hveH3VQqCkFFH04hOtHLnczb8iIuvUZ4eDcmkaRjdIZk6nUdWQ7vD4PqQgK/8
OppKK7/rwVwNJcS2vzOGdA9ZtPHmAlUEZwJ4azRrqW+uL7q8qapqTGo8tER630n7CMn7cOl+L2I5
ZRSEobc3+uaA31lc//7uikUjpp96QLqi/bg9NsM38VpSeVo7qaxgIg9z9uW2vY3rAmlXdF8jK4hK
r/rgNug4qKnbTMni/zDqZPTfNN1QDtwZ18bNB0I6ZB/RsrPRc2eRwXFk4U9JsYi4B3MNqnJ3tfH1
9mg2rKCUCzZFQMqRG1TjWg+4O8nMcU6kQx4sDb3Gqc0OWtf6O/fRxq2H19ZGigQMMgSR3+Uy6WOX
LvXQL0kxuBAvbEgLwjFT7Dhe11ZWqIGP3YdXF/8q95Bwx1n4vTMkWt4AoCkDew9Odj1hsAA8LYJX
tKYgl3E5DpGlWppSbLd2FgdfoDOCkCLUxJ6K+MaVuhqCDwRYAXw7XTFUwi0djKkbE31+1KzsQTTN
k7sUz2uhzwz48q3O/qbjz37ck8G63uCoUq1xCKSwkThT40c7Z6ZNWTsl08/cPwxAPfWRYe08glvT
uHYTrQISWDBHObVWOmQG2mqnRM4iqrwOTcxN2Hm/b+/uje0AID6KJJABAMuhqvPRDppJ0rRdEj39
wDlUlJa/bhu4vu6wFdCpgl8HGxvCjMvdYAxDId061RNJmvHAC91GDsWdPgLdF9WVPkQc3LKHaXSq
5z837CGriegNqDs8PJeGSesYrFxyHVB/L5BzDDZtd9HAExnmA7AJrNs5vhvrhfovVgr9sMh0qh1g
uUfL0R6yJRFTH+jjyS2HYJqPtwd1/XgjGQU4KBp9EWvjhr0cVIkUFe6Eakma+VS1f2WWHZb6hzWl
7zQ7pjY2+UqhBbfPItjkqn79DO2G0fLlgk4NL57Y8LyMbjR2zpFoy/n2qDY2oQ3xNaSfMYGubSsu
CfLB0sv1QU+gqOmHpNezSErBd979jQVCfQ5t0jizCOqv+l8JMwCKmvQkrcawZsmSipAUO7O2bufL
PPeKgDfh46ACQlDLVhYol1oH+mU9EdVhXj5opRfmYNfO7KNlDWFX0YOp/7g9exsLBZIzF4d3xT0h
s3NpElhwWpaOpif95GRx0VZlqBXjEpSgsu1KX99ZrI0tiJKqjoAQCARcv8q5ooawbeEKI6mepFOH
gpCYgsoOeKap3mP62LIFMh4otK/hgKmCYkBo6/OWukaCTHyeT1E75WFeZh+4eT9+uj2L17wxIPwA
2YEBeLmPYu6bivg7L8majb6QrDUTDhFSOj1mWnpgowxcyY5c/2tuIRmegiDGiO26eWQDPehZfVhG
fu4z44mnQ6xT/8vtj9q4PN9/k63spt5B82wzcTMpeX5Y8miisebegTez8l57u9s5IBvJyjW9huwa
koZYXbVHc8q8BWXdUk8098TSKqDWSy5ZNIuYVE+l9ooiLzo149tj3Dj8eB7AropLbUVhr8f23bzn
jbRB81sbSVfNWTCSYULLLN3Ts9rYSRdW1kP0zgqp7IEsbWEk67gaB51bRhfUcglTcw6sYofwbcsa
EuqYRxORD4hJLq1VSHllpRiMpDWgZM5Dkz6iLXgC12S7s0M2Dv8aV0HUFIlXeEHK7JlOyXUQFBsJ
iDoPTjGUQSaKIehtQFhrtpfO3tiPSJ2YuG1AF7tSjF+OSzhjPTozNRJ/bCPqpk/g6yicF2P4bmjp
ozYmt7fGRuAI/xE9RdAURucSPK5Le6MkJasZUBMmEmpieFma31bdhTWkdh3nMDVa7NG/+qZ88Ev/
YaDTccf+xm0O/xWJXDy28JjVJ6MgHXO9VOD8Vb/mIv0ym14sKv2sde4dJ1YwA4ZUSusIzykuDP0H
9NzD1B3OokkI0V7zOHvgz+g4v/1Z1z2euHYxJyubFtTTsP6X09KzoRKCIHnQdDKyGGzaH6WXQISY
ed8KaBsi9e+hUFX+3ftBitYJCZg2ex34ErT63/logyOSR9Tf+7CtCwQfBpAvoIVQgVbXCzLUTgrI
GOYLwcss06BI56jIeUBIf1h54mcbBC9sPra9vbNWG9cIZOoAv4HPB7dcxRoaYmR2541m0vdQpR+0
AZTNlrZX5dg6bmjIAikUyF7WJtLLmR9Hx6gBXzITW3yexiJyIHIvAQUAjffh9iJvXCHr7wMYDmzY
9V3cFlBu96zKTGqIWJZVGgHtAqqfNMhBvsO9f2UNXrIHyWsfwe7luKp0ssB3goWrCo/EwkFYk6IV
Np4mzQsmpCx+a2NW/7knQVyEHuA+BIAIqeZLo7nrlhkhswlQxWenJhHg0ZAFfxy7/ujWe1mfa4oP
HBos2eo+r/GOSkViy6zvUuqaiaEthwbE2j04ZNzUOiz6HIFIIaQuP7n5U5r/8Hlx14+/uHEaLVCQ
zOPOAd7aRUiMgJoA8TeaT5XZntzREIu5mIk3n/32yzi8FOTTXJ9u76BNKzZSFgRN+HhxlOk1htkn
U6eZiV6wj8YwPVqyao6O1/1FfXcPrHKNecf0rp1NoNxDXeKqZWt2i6opcWMlVYvMtzxC1gaI8Nhp
y7tJbz+l+XM9/OT+oeuhIubrB5N1EasI/p9EROx1am6MHSfUXqMJHakBS3k4lnqcwMPL7KSpjv4E
aSj0czjTC3isbs/xdfMIcGLvDSmTnFLHqhn07JPGvtdGIFTSMpp7DWKW04NVl59m7xm8JhI6BaZ/
APjxc9VqO2TH6xOvhBwgcYGjgXcZ0Y0aeBZkWDjoFOxkqWl6yLtmONFC6iH069P49nA3Ltn3plTw
qCHLXBfFZCdVoz9oE3spwaJ428TWyq29KcD7Ab6JuFO5FGywola5bSd63TnPrYkSbzU22nma5jG2
96sAW/awhMgkISpEf6lir66gfzji9CTDXB+k00UueeWOHaXdTqFra+7eG1o/5J0HavR6WeA+wNwJ
MMTUeTB6O+7S1kbAUQdWEjccmgjWL3hnweslGyazdRIUg0T20SeATe8Al7aOOQoA/9hQpmueW070
SjowMB1mHmbt2dfKe4O28ayfuQks8cKffBb100ffGe56+YH3r6MeSzS9/PlOef8pyoTqszfkFdAT
eCHZoTHbcJ3U3OcHf+/V35xYPFJw5G1ksNSU/ey0M2JGTCxj4AKrQQT1ahY7edktXxeJ7JUiHTUS
cFMoV5bvCgECAOIktOoYC0qjhZ/JHaQ2iRyihlrpg2kMz4NdEQa0e362KFpSmp7wB8/O9toMto4F
qn04hKi/rUKvl3vJ8WurqQfqJFN/rPv7oX1wXnc37J4R5R0Ecx2dBegOk8a0A7Lc0+wjo0X479bv
3WCUlEXeA2OnD76TyJIHVfHdBmPioO14M5ub5J0RJYmFTFqVlxIz5lZHczrl2fNQ7oSVW1fI+0VR
DnjTp3WaSYwDc9XaP0dvj0Jna0Gw4qBfB1c0upWV14z6gNjovnSTzP8pjQVw0G+L1SNq/f3HRxeF
lLfrHcSZSA1f7i4Ksqwht2vYyUBd1dY1VMR9Kg9NmQtoq4i9cW0ld9ZsKWpRaPUEkk/ZAYS3nSyg
UJOM+jezLQObPJHxvm7rJwZFeBdkuOXsfszdY+EGlUNOXnceXiELlfeHeo/keWOSfVBwv3knUHpR
U4S93SxFDc63hCJ6q5pnTVIoF0HrZa/XY2O7XBhSjlcve4/D68Z2caG6kEOTqPlz1wMbBUkbYIiQ
aVdL6CUK+PpC13U0IcxcIK0OzBl9/heb5Z0RZdc7K540S4WbSMgVkwdS3YM6Zfzj7nKQCQNTg4wt
quJApChWwJDceZT37np8UaYPcH7BXb7zZG2VrAACQBSio+ICSPca9b17ogfeZc6MXEciWDE/jA59
1cBfFg0CYC/Cah0c+j5oBhEt8bMxeN6xXEqQjQOTtSfOuXFdIa6EiATQMABlE+UIWkDrzs3ASGL4
r8SBzJAbi91C2aYRJMMBgdRXAqP17++GO+fjNArSEaTcz+B7ssx72n78892BhoP/mVDH0ae8NBqY
8C1k2DLjR8+/9gy9L8YOhH3r2L43pCxdZmQTmmkESSz5rcy8aBle0z4Z+r0y8J4d1Q/QKLo6+h52
2vMyOp+qdH7ief73oO84pHuLo1z2Tu2xQdKGYMejtXUK2swLsuz37eXZMaL6Efk4Mmo0nCSFjlIz
2o+H/K6i0W0j65RcRkDIfaIAjAAIJRxs58ttRvqOumz2kZYkjn7AvWeGbjlbB9ksfpijayPL0+yU
ed1ePlS5YVcxZHSDrAhilOzBsaE8K5nLzBJ7wryvOSmBWqNNnGbdsjO8bStER3yCqwmJksvh6WVL
e1JK874du+lo5u5vt8535Q+UlfrPWMCat1pAO7yp7O+pLJa+s3uIvEhAcgLZFcvHWpfzRxvwnQMU
H6FTWzmHlEMfgNO2fNAaNgbFBGxgNkHSC1e0dcfRmxpAmGoPNKPGHf/9OlDieEjg+AC6Xc6Bl0+L
FOZo3mdghJXEDMzMP5aufx6NOqrYPXWqH33e37doc/COtSDIe36W1dGDYmhDdnx1JTf39jGAHGCj
QYgOlVjl5GiaXlTgsYOmURr27Q8ftEiyOdIZ0tfljqmttQclBYDceGFRlVHGnaWL0wKab9y3mtOf
QKoFqoZy4jth3Vv7zbsT9DYi5MXWnjckAcE6dTm9rJa8GvoUW6xi5qlZTPs00mw4OROmN/dq/XmB
CGLUeOmXhmKdnWzUj0iOnW1avoByoD/33jihGxftjkYnRDyZSxrKcUAfAX45KCRtA1DQaJHXMTOe
RwoCKYrCv+c1WuRbi3saHO4EdS2MCE0/nx2rrM7ZYFBMq/617Sc7LvsqO/zRxfE2bICHwPoCzxDl
ReX8CtKUw7jY5r2gRXbqPZ3e25yXP+2s/TZWg3dyDelFE5PWzrWo3Fj/MUzQwYJa9BphKTsoK32r
6VLfvF80N5aUP9VZHfNWfiD6fLJS8PwxY6fAubWT4EsgHwjhM3ggSnyi5b2cMptZ9xkyzkGa300t
aNpuz6fq37yNC0hUJImQgTDQdnS5jwQI8HFV453v6+PcxuKYfW6/+egApAHEvv/a1VRV829XBpVR
dZ1u9CaFwcKagrQ6GH9pINH74X5Cj7/1I/2YWlGPKDneGef6s+p58VGTBj3b6jCqGVybl8SQA0EZ
mn4csoh9AG3Tw2DH0DQxnpwjevU+ogVix+jWCoLcAI4qvGEDd+Hl5La1DeJ8FAzu274Pgcgv8giQ
Gkf/Apbh6Q59nmDPbD4X6JlnxW90zO2YX5+ZqzHj9UHkAngXHLpL81NDITw2UvNeA+37sSps+YUy
QZbQ9uDeVQ0f40F3l8PiGe1Pma6tmilp7prU9iK09XyqNQOcaUZXHsa8lg+tnD7d/sKtFwz9wdCH
sgDwwD12+YG5r6EtVSuse4N7y3NTtf3BtABYaSx0v942tXV+/zF11cBXznPtWyy17hfr4EK2w7XP
vkmDnjVnOAUPZrO39uvBuZr8/40NXWGXYxsRnkqzxNh6m9/NYnicKz2GwMETugzjAvKngET8H2nn
tSM5smzZLyJALV7JEJkZkZWiZNcLUZJaa379LK8zd04GgxNE9e2HRgPZCKMrc3OzbXsrWgo8YPLC
ofLq/Nu/GLEooUOOTn52+dSjEAnaUos0VGXtwm2r5kspyzvVmr+WJijeeA6OebRFvrJ27Vu8kZGu
IuiFuX5xL5myP0pBjMxlpD0ko330jcDTJ/WdM/9sPwcvVavttPExsMoTNYndzIdU1nCcIHDaPn4r
24vzziUs+FngUVoESH7g+Hk4IypqZdkhMj74jXSqItOL9mn/bupkVy3lB7l8Csy7Ons1c/85sL9S
nN+4OlaCD6JOyKJYA1rvlz0GoRU0qaYPyskv3rHSuB8fpBECQsGvxIm29t3KoccajbAAfvA7jvj7
mxccGLBqKH2hVQn/lqGMhyyfjnaZfB5Q7lAHkpDlLmpTmug6hA5PlhWA6gtexrp5jvJ2L21Kta9d
MUgp/QdcpYpa0+UX9ZMZZoWEoCT9L59m9WOo+66fZu+dPtsbU+rWox24TjDet9pnNVc2vODa7MNy
JwSIBTJuKdfQJaYJ2wPxWC9Jh2x6UJpkn9N7Og2flC3ifBEELM48+ar/sQU27nKkWl3wZKmxpTQP
06c2dwfddT6bZ7N9oAh8+3gvewbFRYoIMJG1JfgPaKy9NBaz9HZaJupJ13qX2qHnqIEb/nyJ6w+F
lLmDGTya7eRNbejV/b7yXyY99W5/w8r9RuMg8YECSa0gHr38BAi54kTvHA5YYLc72lF9z7HSrRrW
shX9z0gNwdlBClKEKYt7TNXHSLaDiEdbD3FO8J2i2gcNBXGzJguphQ/FWJ96f9e3yb1MJpL+26qb
D2VZ/kYf7ujggdIBGFrwkwS5N87ZvVKGx76S7+NA3zh+19eMCKIQBqE5Dyz9Em+T6iUliaRBWLTu
Bl5d+yr4GLX7BrUmfxcF1q/bC7BijliU/C8wMCERtdgDmhlLSj3yyALN5njD5FRubdzVKG5EPV0h
bT1xgQ9beosrMRzelBqDg3dl1ZeRqeKEOa6OBsc0cEi3fs/80sucnWPEj133YFqf4vlHWv3Ug72S
aZmbtFtyX/+fLxDQWvqNrvnRbORbUeuZ1BOq0bHXzLDqlv65k/3fk/09U36HUvw+GIx7S2p++ZHK
PZ97/dhvnMHr8y7mQXQzgIaF7lacjze+dgzTPKARQT2ZH8lB72HFUKfs0MWq1znGXZW8TFvvnxVn
emly4WJgZQiyPuMBZEhdt4sSDajfPGuvahsPe3uysp2OrtvPRu+yQ51qKQjWyHbpGZXvbm+968v1
8kMW90wR22aEU1dPjhRLwI3D6nly5vSg1738ctvUigPAlsUrR0SKVH4XgzYlhJ0LgCKnOtQPsa5D
5axHn2JnB8swdPRPkfNiaLCmjPvSLzyzgCnFnT+1JtQpT9l4sMcfltAS8WgH5sHvFvamYOD1rXv5
hYvZCIIwaetWReC38H/qiHIG7UFzerSpXfgAHsr0PcihQyR/Rkswy86Ef4HyLuKd1Sn725O1hHTh
LS8/ZXHdzjV4oZnJPHWWZ73vp4Mie2gpDz3d116GwFe8kZZcchH8x6IjgEF/GkO1xfKEZeq0QAHV
k6w1sDYNT+bgzsO5Lm03NpR71f5ZxXD0Fkcw76hIH2rlwxRVxza0CEsPU3DqEs8ONr5qyW3z56uI
uAB0iiwMVZPLw1mpZVXQ9Kjx+OrTD+oUNfs86FFDm+bH2tekp9mII7eFHOM17hsHB5bL+6BVoE2j
XgsJyD+kKWH3gIrRq4ow3UWO3d+FTvON/+nk8Gx+BiL7RWmt5KGlFPBSJGpGX1za7UagaJ4+Z9N9
3zXKv3A6oJDQsaXTF8rlxW0ornyzpwtEpECG3iU/OL0UigOht15IXmGbz5oToLNbyIrj0nG1JYC4
dufARoptHrakUBf7Swg/qNqMfbPXd1XthZrp2mXkhjmSmOitOlmwEcItRSDEUtJUIzrCWU6SEYs4
w7Qky6/CXDtlZte5eS/X78feLnZdlIY/AKJNZ03v0aGKmiS/MwpYvstZOweJUt+paTTRmxA434ay
VbwAjtpfDoRObp5W4VmqfG3j/K14Aq5+sjaoVrB3lpyCKMWncaX02kkO5mOlqz343k4FXZF0nhr5
w1+nG+khYHdDTwy7IFH25S7Px16Ju7YHy9R+UeH6K6q/3244DAS3IXEQmJvFcvdRUOtBOugnP2/c
uKh2lY2kBFW3yPegP7hLE3cLIi1+8jKMFlIjoqVO6PKB8rkcU5EVvVW2sX6aoei4yzQ5fky7WkMU
1lY8uYvjPWW/8vD3fpOrXKXB0yJ5S43g0qqJE2v1NDJO9Vx8MQP9vtLCD37k3M1d91T1pyAYj80c
Pej+FtBo5UTxTpXJGcOSwZFebO/RyZ3K6G395NSqc9/qSLrE9GgDixnNQ5RIMLMiofqrhmlrY3GF
D1zMtLhWaQ4RmHeeypdj9i2zs31erCf0Nt0EGfqw+lRPG9f39SsBIiNeKXCMiWzmH32kN1GSXSok
oqhjnJJaQj9ugtHPkaqt7ru1SdTQLoX9n00DVczlUMZMKuJ4MoyT3PanQdc8K/w2+vdhEO7LySdV
O7/f2DBicpaTx5uSvBpvS1BAi+ivlxSza0vbOI3BLngVRRb8juxCgN9ObpV59dff2RZ3wMrRIAKi
xV50/4k3xuUouRUaOkwy8+REH/MMqpFjNPfHKci8PBk3agxrtkhdgp8SUuQU2i9tIboUdBSRzJPV
ofhtSnulUjzHlo5ansHi8mVjOsW9tZjOP/Ed7WQko+lEvTTXKU0ltXBun1rpUZ8fjHafR8ei0GBJ
TKja2mfK7iBWvdtmr7cNZUhmFJV1gDpkiC+t1pUdUeD3rVPmD/sgV3qvN3gvOCa83uOwM7UMeFM9
bsFQr88EZgUxA2ETxHtL3sLGCeeC96p9UmvUo0slvquTOLi/PbYlgpp789LKwrFMkq7KhZ5DYF2F
X7QgcWcleuUQ7ny7OGiNv6uk6nn4rNE35YSnBjK/PvzZx9G+3GrMuN5LfAk+nYwUpBfkxC+n2ZKq
WJJhuT+VlbzPokdS3uXUuWAnKENuLKlw1Jcb6dLWolTjO03Vm9wVpzyMn2cbnItv7jUY6NJ5y+ms
BNvCloC/inuDvNvluNJx0CujRpJcEVMq9dG3KGlGdCjRhOyCOvHyolYfgsxEog9Ki0ezSobPt1d5
bStphGFkt5AkBdNz+QljUkx+PzT2SQp725XbdnC1Ut/q1lgdqcCewMTAjUzq6dJMMwS6POedfQri
92NZumFmuKn2lFU5HbrZMfYrPJ9N78iP28NbW02SPiTTyDdcK8motJd1ZcAMF1VWga8YxxeIsB+t
cIRs1xy2miXXzNFXSF8FfeqkDBdeKJEaJ++T2f5zI0rS01B/jUIeL8pWEmVt2d4aWly9zqgVU1VN
6CBnJbC9l9je0uDZsrBYMSOKpg7MkI382Ul1Pk1bDD1rrpOyElRD1EQBIQj7b+71sRtqXWpl+zRK
s+v/7F+6J22GGPIAGPv2HrjOswgiKIHbZyNw7S0WJc8SIxs7yT45xT9+7hJJd8EunfYegniDsQEb
Wps2tjiRGN6TQvPCfUR2zaTRRXbKEr/19MKvvVKptihWriMvwVCoE+dCaCcYmy4nD00O5D7qxjrl
0seCFvcJQd102hjKlpHFvJWJ48NM01qnWA1hNpfdUnn8XxtZbmStywUOj5GkgaeW7wDR7aItAMfK
SAi1eAGy23jRL+EOjsLTXZ1C+TRFwR0IpVNUJV6l1xsbbWVL/+Fop8OHJ89VqFqr9ItFUiafzCja
ga19KoNzou/qVP88pyiiN+MGHnPF3cD8R/cdNFcCpr+IWqd8zmY8tnwqraNpfLC8QhOqKRu5kLXZ
Ez2RJskzWKeXT5tcDsZuymb5ROzc39lRukuk3DqAj3NvH9Q1Q8BeIF6h/5KM3eI6tAJJlluV+YuN
4msNKXweOs99PRz/hRlBtImum3i4LDwPBU9TLXzMaAmc5NZjGL/vjI+3baxtBe4diM5g2+NBv7AR
lgkCD04jn7KqdVE/yft+35e/+vyzYPbYGNBKeIRjQ3xEcEASIi22Qc6jyKYOKp+Cd63/2FbFrjJN
knUPW4oHK84N8j6qg8LtkE8R+/GNz47VYJZpkpVPkvld938PxV+nI2ALfvP7YqBvfr9R1EQPB35/
nt7Zxbd/9/vEWSIhRNi+TH5poxKnZgWysrOrBqcZJ27i1He3l35tF5PfEtzlNPshp3c5iMrIwrqk
Oxi5i18paoEj6A0l34hrVpf8jZGFb/YNRQLOozKSPto7fv/EPg6M8Jsmfy2GrQzampt5O6KFj1ab
IEj6VpZPbd8cNfVbDuNJYiY7Q9rYyGunBhdNW7shxDzsxf7SJlOHDAlDQPEL128+jfOrjknzkG3l
Lla3Ml6GW4Hkrrykf/DbgIdr4+CrGyqCs2sif3t7H6zNmgFLH8SNvNTIr13uA90YFETI2cx5ln1T
W/1VnqoHNCrTYAvbvWoJD01uE3ASPuDSUigZsxVS+DyZ2iHTXaPiOeoWm1q+a6sjvDPleGi4KExd
mrHBzoUZkc/JoM28e9cqe4kcsdIjdgRmfdiizV87R1TDwX7ytob6cuHVSog/Co0UwsnypaeYSjX/
Dx0j/9xepWUflnjlCkAvtw2hIfiChafOYmBEhhWJCn/1mAcQjyTGhN6ufWiNB9Pp3DYKXKXuXtsi
OI9I3m0qP67NKzJ9DjwyIItI+l7Oq68GTlQriXKa2tbVu0+F/ewkmJqOtbkr0pfbA96yttgss1ma
EMhkIEyz0K31ct8EMu0PFiKQh1ma9lWrbcksrDkrUjLQhIvMDFC2ywHKeZLWSmsQpvhHPUJucuiP
qvML+hWv18fvfz8+mCt5UP+hS12SadOvmvR6AoRoKFnG0Tl15GBswUtQuWAwXQNQ+m2Lq8MTFKAC
jg5gahHym3GgKWPBRoU41VWzBCaOytWyO7LOBJlbqIm1YwFkFw/JRUk0u1g/24xnSoWNciqj19J8
gGrE2KIzWSkTE068sbE46dkcFY6RUKcaifzBe3H8dLjIPgyKspt0FWGsO+phffSj7f7FXIrYj3jG
QOZkeUNzo3ZqM9SKSOOhzQc/8I8BFVSItQg3D7fXbW0mIf6ngYDsgHgYXm5LJey1bgqwhcA20jjG
J4TCvbb5S368Pw4GqAPJQRVio6ugSfTfTYnSUfQrXrTOha8JdY4tsqu1K4DNQKUSVDMJQbFH30RO
5CEriUBUOQ2wXA3JMZAmt7af53HjTbhybSIWKLi7SMZDabDY6zlKe5Iu3gIjZGvuSLnuTi2aLarW
ldEINyGSRWSMaPG4HM2sK9NYoBNxsrts3Aea3uy1WXEh59wFdilteMSVfcDbhuQiyqiCZXmx24uh
MLRwIJbS4/ex9Tg3r+V8/OuthglB9ogTpMywOLQ+D6bO77ihU+BkghDvMZ+aHgrYZmN91sfyX0OL
sYyoV5UVgz2Z5e8uOpXhy2RsBOmrJqjEiKShTni7uDBbat5qJMYyzTkknw/cX26+NWGr+wzGO4hX
KB+A0bncAZkUSVE4hMpJU/z2MaOH7p6q6efbq7K6zXimUzHADdBPdGlkoL/FSJRSOaVQUu1K34BJ
TTf8u3YOm5+RA7T2tr01vyqiTZu2nj+PqIXBuXEGo+hy5STPVXc/IJy4040q9kj1yOSKpHBvRZlx
VJKKjd7HtFUoarlDzGoLAbU2cpFvlsmMQW+z3PKtExHzSDEhRxG7gfrYOP6nPkeSpXvdGLIIXhbp
dJ4OyOiAngRXaiyCG3VA3zSfKuU0H+rz3Dy0yF6m7jH5QMi4Jd4h3MKVLfEyFUVt8CSLnTlSOuit
AVsgv1yjvPMnAoxEca2yPOj6x9sjW4mjBKIA9CKN0yoF2MvNUwbDBNEJa1lkpyw/STaQXPPr3JU7
W/vUbXE9rFujuIV3V8EGir+/8e8KJesqrBlazQ2c7Ucqkp7+s6p3iuneHtfa1uCS+n+WFievbWOc
f4alXigrfS+zr4MxeGb+L7zIGzPLoDcdnCiWBoKmxv7cm7Unh98yZ8Oxi09d7oe3NhZeNxiHIWl6
sR9c+1iUx87av2tnr/s5pBujWdt5hJxo3dLezqFaLA/iPlUPNwqhhFaqO7uZ871uRfU9IWrn5VkZ
PM1tuHVLXg0PjCTRJthZsDTUAxfbvYli2YrBQJzUeXZVP7gfgv5L2x1Gx7nv9dKN5p9DEn66vT2u
vD9pJuGWiTGAzAHSv9yIch3pfd2r0knKiiepuo/l7NUxmg3mg+t6kTADFlYgR8SDc/lkSMtMctAH
O6VZtVOcD+ZPHWFP+qRovQsOXVTdj/lGMnVlZFwFFHJpWKKtZvleh0yapgZdDs+wb7lxc2z72XWG
jS25ZWRxA0w4/75K1PCMOEwY7WEP0uwvf71CF+NYTJ3v96qWGZgIzcY1ydJxgsuNMOPqehYP5Tdz
tdh6UuXwqBum8Gw+5If6r+8Mfh1QiVCOJh6jiHK5x/oo5ectVmLI35HTd43PjvVPOh6C8aEtfgfZ
5Nn9329rHgEAlKhFkWpYNp5UJlRDbTaH52kA/ezULh2+3thvuIkr3yoGRl5J9JXw4fLCtw5BSCmo
NcMzMbYnyQmYj8ZVsoep/317D1z5o0tDy2eUnNum1KhwZPexz+P3cxadffNI46EnbyG8rnc0mSBB
X07iiTFdXbqw3xZmbWTniGNTUcFL4az769uCH35rRHzEm+uvb3QSJDNGpNB/kB0sSM0hy/76cGKF
blgR1kJGtSwM+BOEmn2sZ+fZ/qaPDaTBD/lWg/w1qkIM5Y2RxVDaPkxIF2rZ2YKZNMyGfZ9Zu7pM
vsBv9OjEmeIOfu2qHfq3EyhErabFsKzO4BS9sS5pRtpKX6wtoCnev7omUq7LTGgYtsXY51F0dmCv
NCzKVMdqq6V9w8aS2FafJz2GUSE6j87XWnY8cYarbitPvWVlcd/rSegUTc1IavOj0UD9o7zv1C2Z
nC0jCw8+5M1URsKIE7xGcukpqFsYUbDhYJecn2AXSYIDlQDjw+EiN3i54xs1gik3k7Nz00MOZYd3
kx+4ie4CmLC75FHuyn3RFS7MAGel+ByZv7S0PvRNBl4bVeH0F5vnTm70exU2zrn+S0ZD8XUwcAAa
AYDEw3a5no4cDiU4ruJc6g3QYUQ7Dp1iZl7UZs1+0rroeNufXd83l/YWK2slZaAkVlicK+BH+gwZ
7ZYG35aFxbImaRfO6HoW5zGBIMj8FW29F66jtcshLK7lXvan0DAYAvXMvoOcJ8aO9EuB56Ywd6RF
9+a4cZFujWlxSzdJwpOyTIuzVhgo0CEOLG+sy8phuNgH4u9v/LIzFHXR+XFx7pQjEpen2XhAbX0D
SbhqxOL5KLhmEVpaLM1kRGGQjmVxnqipeBRuv/QlPsTP619/v8vE/c8TnQNHVf1yNJAdFjS4VsU5
C2cjp2c+0t/RHbYFhrqOAngpENpQIoTOF0OXZlDM9QeJ1uFz9qohmWt/GRp6LYcND7JmhSADmgNB
3wwz9aWVpk2dLiKqOSfSPivll6qQf+vNPZj1LTDKyjZjZWibs4jZbLC6l5bygUbk3syLszPnxclH
CuvgRM2n22uzsglEuROqYSoIgGsWayPTIVLqmV6cYzlo7kelDr5LMPK6Lem7LRe/NnVvbS2mbrAT
ldQwtqL5o1zV94bxz8idrOfKVkLoKjvCo5GMrUjDEBVSvrucurafyJz0JifUkg4pEYE3J92xrGtP
09JdL2deUQVPaWjeN+3z7Qld8UcXphcTSlIpE8wQnCqq4i57X92lhKJhsW/Tn04MKZWUnrsI4tzb
dlcnFwUuGtUJFiH5vhyykviNktRFcW7c0X5JZTiI7jbVKVd3y3+NLF+pEETAJdJzkuXB3vnlxy6G
7Ci3UFS5PZi1rU+qhLQ+rcHk9xeTCE4U5rduYle2yPlqkPfvprTa4ki9juZFCg3yENEaItTXL6dM
tWsj0f2gJHqiLihlp9Hq3umW9SOirdV1dHXj9b06ezSDsB9RroIh6NKeVnR6jkhIcbajIt8n01zs
JSQ7DoW8yTu5NoFokokijAkNzdIXNklnmLWWlGen8o+N2tD26hsdGJnb67Q2ImBFOA8gqPRILDdd
p2R8QVGeG/sZvsFdyEuoybZIkVcGQ/JAQL/ASeHfF+vURqk9a1VbnnX5COcnFv5F3EVihJAQjQwo
XZZXYdjGEqrkfXVOovLZLtJTEc6/dDX8ZeRbCgrXUwazBk00vAwgPaF6e7kJujRLcgVxw3Mcf5OK
z7wKdOvlb1fl0sTiImyzbuj6Is7OFPtGNI9pslDyj7dtXLs5bNDvQKIWoClb4HIYqEv6fQ1Z9Tnt
q3vfPFXhx2p4tINXLT3K8NPIGzvt+qxe2ltMm+mj5yar2HPIV8iPk5fkEKney87u9rjWlodoCMke
cuqkYsTf30ReasI/ZPCzc9k4bh6YpzR61CFn+FsrhENIkpAPgwkGQ5dW7LgITCkfs/M46vtxgo02
320mk66XCCMI9DhQbdAGukwFVxXOszJ53A/V7BWj5eoDvQb97ygcPZoti2NTpBvjur6ELk0u/HY7
qa3VQa17jg3JU4ZPFig9NsQm4+31KmEHykxSpaR7aIK7nD+ARZE5yip2Bn2f0SHlwDSwiaFdGQ3I
A2HnD03FFV9xySWUmFZ2VsvUs3yFV1lG0kB+v7lUYr0vMurCS7+xtPCj05zJZWtgyek+R+OjM2yx
Dl0bAJGFbhjBAfU4oJiXE6bakkJCafJPVXaXJ5BMR1vwvOvJEu1IAvxJ7AX4c3G5JXmoKWVTOCep
q/eJ9CnIZpq784dcLTdcwTWbjcBiAV6Cu4WGJJ5/l4OZZqWsNa3ygVH8zNudI3+i4HFAhtRFhEaa
1bteeqDZWbKn7yWZhLI9B/W91kZ7Y6uB5nofCnJ1kpugeIGmLzv1ytjpZq2foTub7OFcWn2KkhFl
gtqRs7vbLuP6NMMrJ2iyqA+DtHQWLiOsY6CvSetTCmmPpU0iIok8M8y/qdCdatl0pNH5pVY/37a6
MkAmWtQloFQHOrxwuwP0ag0vG+lUav1O1c5R8DFHvum2kWvfzqOQpnBCIu55Kn+X6zkWjqYNrVAe
1P2Dg8AcHjGYnMMUfu20b7dtrQyIzUnxQ2AGrjUHbaOutLIPojM8jd9T6yuCSUlufLptZOW04TS4
HrkXad9cEhtqaoBvd5Lg7JSRs0tB/NCUS+By28rKtKGwxR1M5ZL9sPTvatpV80RCGoTdI0ws77Tm
Xay/KFn/oE/fb5sSEcOlf+KlS1UbUnWFTselDoSahRDW+BLJObvfZZDVk5D2teYAm6iXlr8rcyOh
f71K2KORXqyS4HJfRDBdSJg8h050Rgj6Tg/ns1FKJwfyjNvDWs6gyEiTkqBTWxBy8Z+XGy/Sx9mK
ko7EZpT1p6qRKspGWX6QC4l4Ga5QL2Y2/jLtQrsdyRa6CsD68G9tkbDK4iDVeXnG5yZ/kJSPoozU
/r49ruX+wwT9r/RlQY4MLmZ5PTZ+ZOVqEiXn0KIlpxiD94GRbbVmX08e4umCX4iNDnHwsrQTDXbs
JFObnH1gazZ4Ct9S91M//ChgKYyHLSTWckuIMQEigjIMgBR6NwsnEfVaLhtwt52thrRs7JKwjKx/
bs/b0sf+sWGTMyCPxFZf1pGszo7i2hmTc56XHsqNLmB5NDbhL3DH7kNWu3399e8t0s3L/UGoyYNt
sRnmTI2y0k7Sc1krP+oump/jQh+ebBMd56qp4/vQN6fjWA3NMamaLRau5bEW4+UqgcWJlAUsIYv9
L48Q09bI2px1B86KuLXvys74gvzTrhvGozY/bAY6azMMLtAUcwxwa6mTOtatHqnQi53tWW12dPlq
nj+0B12uLDeVktgzUq3YZ7XsIzDQNxvn/SpyYMC8vcEj48bI3y0Rs1IndfZopPl57mwC1Kiqj8ib
9p4eksm1mqE8ym1Z7RO17O6U0onhwhxj5z4fx05zczOf9uig969F66enKKuL1zSTo40E0srhpScf
UnTCWoEDW/i+PjD8OENG6jymVrJPJb3+mhpSvZGLuOJq+jMVANpYBah71GX3EdRhua1Udnr2Pxbl
7/gJjGNxND9Avug/JqpXjl75S5Pubm/3FZ8hoPRCTImHPG0clw7X0XxbnRWWv1R+1/2v8J0qPWTv
44+3raxs6wsri1BU76wio8aTnpP8FDRun5SuYn2AA6syUlfeovYxF3fjfybyv2NaHGFDa62gjLX0
jBb96A1qHcBXA3+2n2rzPmjaYHd7dCuOEHwIlB9CCp4n6uLQ9kGSCM6f9DwVMDRy3z9k+sb1u7ZM
DAt2J8GVwq9dLpORJl3DCUrPRVeGniHHziMPoRBR8NR6LtR0dss63rgW1xYNYArOkFCajPfCJlmj
qE0y9mPnP097x51dZf4RVr/jX7enb8UDqfgAETCRWqTl6nJskx1WslXz9EazmUbSINBfTdNsHks/
r/bTIBn3pFjDd1MhfQcpu1UOW7UO/yYNCRwDc8mZIyV0pEOFk52rMTmE6TC5ZfWPVYHJrve9VL+f
m/BrnmzsmLUdSnBNztEhPUbbx+WQB32owK6aZBv8xBX1zjF88ev3W+J3axuTG5r6C8E81Jri729S
J3lktNZQYyZtHxoIaLTgsdwq86/tTNol/xRv6TJcQgkGzeiGSRY2Ite6A7AwKp5Vu0Ox4aj+tKe8
jXjFqUYNDPiXeJeAmL4cTNQH+uBkZX6eyucoikgFyR6023HzosmunMOxVxyyDhzB19pvXal8Kpyd
Lzn72gzcIY7d0NcAVrcWzdDRUzN8UcI7vw8fynnrNbw2628/VMzYm1nvSj6/j5v8rEGcS5HanbXD
nGT726fmegvxmIHryRLdUOAZFqdG7qppmBKwYWr/MXnVeGfPSnoHHfnWtXQ9HBLygrgSXCsMJ0s3
0FYdCMZSzs9jViDP1LuS8r3qYleeC/RKe89ASjhvw49K8t6WJd72CYhUpDk74xBKP28PeiVcsB0Q
RbQPaWSFrwTqEWmdrcn0weDUhy7f++9S59jOP6PsgQDhELbDXTar8GRrJ3v8WRrRS6XV3mT+HqLD
7S+5gi1wbC++ZDH/s1mVkirxJaa106c9KKenbt8f+kN6Hz7bD/299lr0btK7TXooi3dz4m7qfl9h
B5ffsLhWSw0MCHzUpJV3X4Z96CV7t/vSvts6en+AMZdH73Ksiws1qltJyloHH7nv9sqhP7f3+l75
4ByKB+66h+QlephP/am9s/bPMMYepCNMwUfO1jF4+n2Xva9dWqHu+mOxy/cwDB+sDXd6fVPxfbx3
OAvi/WYu/Fw11nEF+Wl+rpKkPiTazPm3rdpT0q47ykas7ZvQ9Pd53m69gVZOIZZFjkTlzYB6zeVZ
1+Y0NtU4zs/JLLlteaw6VGDdpr2/vdvWzMDYpFJ6BkhLkvPSTCYRFshjlZ9lAwW1sUMpQi8e6zT0
oq10zNpcmkLACngvrS9/SAzfeC8HX26jTc5xryHoMwCIdv1Z80+wp4HBqf4xtrS/VuJe+qCIngQ/
Lv0Jyw6I2U4nYFNhfk6re0OuDtLwy2Jg8VefxnVfoYk8hRk2OBuolm40/F/1KYgT9Mb2MmNDA6Tf
goTNz/X8wwmPjULSOvgnrdodstaIHXfjj6I/BN3Gi2LT7sJ7+HMZJ3GBXbQiD9bgoET2XIT3yoPD
Pio0b+7gfJy+FuiB3N5Ja97cpg9CpLZ1hr6IPGK1mPN+qjkqUh17YZLHFN/JGSlNsVVXW9tJlGQF
9Qmh1ZV8Z6hPA02Sen6ODKh9nTCUjh3MOK7lD/OhcNp4H5tWBwVhXm0clz8h49JhvTG9FOcZsmpO
wa7n58A0PC3RPzrm13Y4KE586PX2XmlNF9jhDLfmeweN3Go/jA+R+nms00ffrI9T+0xy/k59Nite
mbcX4KoNV2y5t9+2WHpLjzQLrhGW3nlQrV2j3AUhrSmCv+sQTM/OfuTNwvXleLcN/ymUXU+K6GaD
egIRl4XhwWwrp8qZlOyVRMr9E7zn/iez8H7VruKRWXFbL92rbul+/geFEy/Z0VrilV50CA7iv5Md
8dTe39/+quvwm9kgd0QKXQChjYVna+vWRGZzwIHmxy4qvGJ6mrNDkebH0K1ix63nLWq46xNAd6BY
BNCppPyWFXL0W0a1g7HtHKez4Vp1cPIdOXClsLq7PbRrp/3WECn7S6cd11qj6kkLlK+3T35ifQ6g
8Kp126vljUnU+aXLlRWWBDRZkNrS9HZpCVmigSwK4AynC7+TXeq8Ps3CjUt2ZeNeWlnsn6Yzu7A1
e9BcyMdJSuup5S+nqjxedN5UzG5o1HulQ9BA2iOl0LiloW/k5laXTgjZwedON9efL3xzNxn6MEuj
mFHL+UiitlYeZfXj7UW7dloMkn5j/JVGBmF500aV3eS+PBTn4cVqHyqvNNw59PwvSbjhB67fTZeG
xJq+GYutVnlsgcE/tw6t8DupPPbmwfgg1xvHftXOn/MuMtyM6NLOlGh6FXcyc9YanKbPSvzeaTov
qh9syG9vT97qjn9jS6zfmzGFflvZZYCtFkYgbT8poRdU+81kyLXPYOremBGf8cZM3NWS7tsjgC7L
C0wksA9gnoL9gLTxflQPt8e0NX+L15wd2HWWTUpxNqPfdhiTmHxNyf9J5ia5zdawFlfz1CVZXqYq
UK6uoIMrf4ytsXZVBChVEM59fvAn5WlCLfd/N0DxWW9msxnQyEpNBljP+mPq63dW3O+M4Y4chWtp
G1jN9THidC0EvWmsWixdo4wBmGkDY+NvP/ppqK1rZC6bUckiz3oelWFjS64v338NLpYvn4F6TBWT
qhjfY99t7Mpr7n39yXy9PYvr3hFK1f8Z2WL1zJ7QKoSs7hxH5+6TIdkfpnY/xF+nuj/Ow51D3O4k
3T3vdNqiNvbon9aTqwvgjfHFGsLJmyq8wcszcPXcjUqEYCUjIZNfA7V0A3P6YikTxQpwl9Y+ThwI
LLUq+uybZrwzszh/sFsJWk8J9u6NaRFXz9WXmbAt8koii6AvFjwLnF7yBxB22bvoVHmS5Uofk+fu
vZq581ZQvWpL9GkLGSlACAtXZ2hZ40QT10NoHyP9i1a4mj965vtm8FrUcREVtsvjvxkfq05fLEQx
vJkuT4+Tcos0Br6oRSbc2PvOl756r9pHU3uVho/B/GusNm4oMYrljMLsBqCa1CEtY4truFSUxu8z
nOxc5s+h4zy2yrS/Paq1U0r9CzyHyDlf8UUMcgppYW6zl627FjcwZKewG7xBfs781A3br5W+kWsW
N8ObQUEnbRKWkt/jGU89cTmoWYMOHrpx7aXWWy+Mn6xEdYfx0+1hLe72P0aoIdLELDKJxMGXa6XF
o2b5eq292MM3y3mZhwbk+znx71t6kwp5Y+svPM//tUbniGgwJj+38DxyU1foqI3aSzJHEhnIaK92
afN/SLuyHblxZPtFArQvr5JyrVWyq+z2i+BVohZSOyV9/T2sGYwzWUIK1Rfo9gzQgCNJBYPBiBPn
7EzihLXF75Z+3KjUiaMk7yG0k8Q/4KfD6N318rxpAmUtIOoRn3b5EKHuC/L2Myh3NjIKyQH/szBP
cKijOoCahxTpjDTVSgaCoajNjSHAsx4856m2VZdfX81fK1JIqwmH7AAGPKMMKotWd8i03p/Sxt/E
lK25HqoPBkr/EL96t21lVzV5DrxLZCpqUEH5gjDLT+yNi299OX+t6NcfJ50a0KX1WA6Gofa8eGyN
EZJxrf9RoMZ/v85fQ5KTKxlK08yEIXifP9AYTOWus5GHr3mAaJDjpAK+BlvXi1nmBZ0FAwepmwrz
Lq/I+FSY5Qcpp99WIupQcCVUvdB9vbbCvIGX+tKb0eB9ctMnS2Vj7CXqodbHT6liND7Rp+l0O0Ss
HVpAjoE1FWhgCNNe2zSaeshH1TMi2rY7t/2dKPFSEYAZ5xBFlf1tY2s+cWlMihBuMnVlXivwCf2h
Jv+Y9Slrg2SLxWRtSYKoH9SZADcD53K9JGXs+8VmxIx0nr+CLX/x8kC/1+zs2OvKxsWxZktIf2Ki
yIF8sPzJjLIhA2KQGWWfyfjNBgw0NX5V/bjLt7AuKy4I1wN2AM9BSF68QwWb6Wy6U25HabK0J14C
TJuXRfvx9YgoBwpa9P8R6qRTC8Jq8KGlBWS+6aD77mhFo9YGDLADX0nyH5iG/Pphl0CB18F1AVZV
UMJIH8taTNAN5pUT1Th9oaJXVuA0kB1IiiKw5i1tohUHBEE1eOEEw7qoLl+7Rl/wjrEO1ubeyqpg
TLtcQ80Xt3+AMon7wx5UwEFur1CsQLqlIEaF8iMuRVGul+L6MBAD5V7cUiChM1JUOitfoSew0D2y
JH9q03bjkK2Edx1RBImMKPe8m9lqwInsVZ1lRIkGmnr2vRJYa4w8317V6k5eWJG+GzX6pWmAmoz0
5WiAT4Ri5Jej/7N8kKpYBMWr5Ujbl6tTgX6GbUSauQz7SgMcChxbqKk2m5K3K4cZYRedVmTUgsxJ
8o7G4BkbIP0WUYhzm0ukzOS5Scc7apR+2T96BlS8mN9ASga62nez9WTwUEkDTDktVRlYTbNVOhVr
e+c6giRDFXgh403r+eKlSnWBQqoTI1qQ9HqQMCv1gDxm9mFJohojKH7B0+PHvyteE6AyQG0NXDvS
d50aphd2VVtRaei+o9L9WHyq5t9Zt1U6WXFTsOtg5glJiIFmvYh3F2vr6OyovdLa0aw8ukpkkt1o
bzz0V3z0yoT4CRcm8mWu887o7ShbFnJwqX0q1GIMk7y0fEQbtvHyXonQ6NaDowjbJ4SJpK1LwaGZ
626Ce4eR9M6b68o3aMI2IvTavom3Fx5C6GbornQe3FmbSD8WVpT2KKKDcnFs0biBh972g5WzAByF
wIaKWT48ia73rrORxM8jtaLM3OVg5yxp5i8KQxfhRZ22GFtX/BzGkF8DLyqgttLOVXQcAEhtrSjx
0DNN+4CPYd/+oPNLV2Z7VfeN4vX28lYtimezoAh1MAp1vbzaA6GOyWBxTvUXI8uK81AZL10LtEQ3
QSDRKUl2GmdFCRfmzOFt42I50rEGWQjGlkCDpwK0L/klnYs0IRDyiWxzbyXfjVAJ1OHIh3Peb9wF
aycAfVoAJ/ApMRsnLbNBmpSoSo/TrBh+pX+bhswvky4otviYVt0FHU0XUVPgVcQPuThqtscn21wS
K1KgINurv3vju9PG/cD3nG98ujVTApchAiJULWwpcHgdqEgRouxI84sHaOqg4LE1gSXjDMSlg6D0
14b0hXrXyUutoHbkQiYv581LCsIdr/3NaAW8RxZ0CiSf0uQ5J1shf+2LAVWEnjPwgyBJksorA2R6
U+YtdlTZFJV4wwl1ngRW7z25Gvlz2w/lKtrbMi+NSe7Rp6RdaD5Ds0tPGDmoBATNu8oq63tn1Lyf
2sLtIzGIDdLa8TxWS/2gdEPxbR4Vd59p7jL4CXw8DbpC977c/m2r+4DRNAiX4M93A/t5xjU+uaUd
JQ37Offf9BT6bmn1rUq2FHfk1vR/dgGlWfRsUa4D09e170KgpPnPNcFmxXeWUNHChKIO1CsBmCkz
ML4OrPvdT9Ve177fXuXalQEyOzQDMWEsYGvXpk1CZ7smiR3xYnco+cZVsbaHl3+7lMxbGJrR7BJ/
O8Zl5vlQBOVyKF9ur0CcBDmW4TICohlTfoLX6XoFvbt0s5tmTuSyR7T7/ElHm+Xjr29sDQ47nqeI
lpaICBfBpbTKvqQqc6KkumNYy7DFLri2UYJdVaCsUEiV1QnIPKWO1jRO1GY7awzm9Ag9DDJslKvW
tgo3jRBHtDCwKst9A8XFim6ewApiHzKybz5tziSuxq1LE5IrY9itcqcRJlQlPThucyo9skuAMy/y
nd6gGTupJ9LyIK+1j5d7gKUXz2BgH3CIpHwByhsoXIi4xZJdCwFWrQOewzzrw/gvLs8LQ29bcOEM
XjkqxTjoiFlZB8XHQLPuFQ0FOQW6XGBY8ox/89UECyRGjsQbVVrYYLSzCxy+HdXojKoe26eggyxa
uvGeWnWOv2bkjrbWLwbPF5jJWsd9qjqNHyc+/exIcbh9YNdCDjriKHXjWYXBLSnkKBlohFF8diJg
xv2qzwPelvvbJtaOk0AW4wWKpjIUgK7P67wY09wuKWKCUgc674JFjyodhB5Q1/ywJbgbjizmVvBx
PClxnOspU/CKsCMHA5jIt5f2Dviphf6LbPjKjuQEST8t4BrHisr25Lixm2f+AEVlR49mAHpur2nF
E/7aAiRNygA8PiScCodTe8PXp6PiguTcPN42svKJAAcCKATPXFBcyK8IoM9GT81xNSBQmCEzaO3n
2QIAYTt3fqs7H5ScEncsOPGgQwrcIFIbuYTu9ZqLuQsUXpr+J9Ns4Gg/3V7Q6q5dGJC+UJ4ui5qY
MEC0f4rysQO6iG7J5q1uGigHdJSrkLfLmjxF1addPVMnsoCosv7Uyz2po67Yyj7FT5WuVOzVXzPi
Z1xEOHM0NKUdsJQSUqo7q2XFwavQE6BMI0HXzd8HNlinxmbep6ysN8LdWjYETKLQqAXGGnS0kvsZ
QNQkCwV/i5V3gT7ORzr65vKCF6fvGu0xy9DJ/D5Y4AvYIoiXO8pvTnJpWgpNOkQHF+LAtAGbmtGf
23Y5aFkROohSPyn49tPkjTP8SL3yqUu2qF7X165rwGWiSggKfukH8CJXdbC9ulFfsf0wpee5zM4o
guz6+Z6byZ1uZ3d5Xed+7rKYFV9vu/BKZDZxySALRSn+/SR3U5rFyHDbRPrYEb8s9SIgqrqV7q48
PtEKBJsTsilRqZCSqWVhJaua1o2QGYLl/Z+clXtuxnnOAmDG+fDn9qLW3hhoLAD7gBxRRxdSOphW
bhfKlKhupKXhNH0q3JCxHbCGtZpgeEIJe7sNF/ezMk4vdQOR6Cwcva3GiliTfKLwnAPdBXCgYm+v
T1TdDfDWHiTED1BfT9TjCGI7JSy3ev9rZgD+hE7T2+ycDO0rAFRz0hkleoXbO+6NxxTPqSHd1bZ9
SvWNPGgtGGEIBY96WARTm7SvztDYRcdNOwJ/Gt+7FP3IsjOsU6XX9l53P8ol+XY4UUMA3A41bBSE
JL+ZZyVVCmLgYQpJE4iL14aPmv4YsFzfSPdXVyboFVC/FjgKKQK5Y8ksb8TK5rE/9p1DgxbkCn6T
3mfE3rgH5amG/y7rrzHpyFs9VHE6ZLTRpBEr9zkE/o61xVzgSdqEhYu6jMCvmF1opITttKnaWXoO
nEWvf2YJU0GPz+Y9NzI94ImjPbsdsLVT2RhnvIroUZnz/N4gW1IAa5FCbI0YunkT3bz25wwNW7Wt
bBvMb/MLlO7BCW1v3APrJpBYiRlQJL5SDldkDZ0hfWRHpLR/11rzbVbnLTK2tfMiUBAYEgeHCuo5
18vQ06KboDmAvQf5X5loB3cY7iYX8uFae+j1bAP7vuZXgl8OjxQ00PDcuzY3l0VFGBQ2oqXi2oNl
lGjWzR4/gGRp/lFO0xjdDn2r9jQMZwDli6tUJrr2hrmzRw/JaWbYvjUve9Ixv2Ng5Kf725bWPhZc
GOP2WBhSOsmJKwWq15yJNHh0yB6KCiN4LpsP0ru9HRWR1BtidtZGW+J6/+rOmpldixSL8kOhs1M/
6sFS4xVWeqd/saALU+ISu0iBXEiUapONNqTSoxRMEtL7bmV/UJTwPwtydfCCi/FzS35K6gJukWbE
ibyk1kHx33fQDFzGvQt1zI0vtJaeIu/9nynpC3FeYmgWms+RyuwDr2zXx6A988tpU3xcREf5rgOY
F+ByFJWAVxG/5GLrkrqfCmit4fFFn/Pxj+L0oY2BkmlPHMypsWLnkec0+ReXEUieBJmYUE6QX6+z
5gG6nsOoVWNCajCfW5c9m5l5Z9ld/C9cA9kEcgkM0aItdr2+rEn4PJao1ahm+WhkaAmqW+NfawcX
r2MkvyCvsHEJXZsAzbUN9ZvJicamP3Gv3edJ+lpn6r1pqT9ur2YtBF6YkrPtEoSUDZSonagwu7MF
blrjiz40ew/cjHm1YWttWcBDY+pAjFVjRuV6WcgTRhRpXCfibJdCXrAKvBHD/YfbK9qyInn6oqk8
R0nXiTRMVixxPYWoX9ds4zytWQFnInwOb2XUOMV/v/ByrFGrtQoRTx8wGknOemr48wS4JbBZH14P
mlKIeHgki1efZCl1FxBXifdQjbmdAI+ur1pNdm5fVb7rYfrttrUVfxDjQ6CmQPbjgCbrel2Jlxqz
0WZeNHXkQBcPGQi+ZjArLJiK4XdlJOVGBrRyd1ggsYK3g9hQsD1cW6RA8zUD+I8iyy5/NwSo5GpS
tkZxxM+WgpKFOxA+h3wVkwaSU3QVWOQ5772oHQK99NsTPCPpMI/k199Yvbu9hyuxFlh5JBXoXgs+
drHiC9+oNGQVLhm8SMsx6qxC2tTvbPK5Nq0NV1/7WCikQY8O2qxQnZUOVOJlzZIZrRfl2m8w6Xit
srdhrGR64Bhf/sWiBCW3eMTgT8kNkZLXs9fOXpQOMUBuVHsoturTK2dKvNP+Z0Is92LfijwjmFwa
sW+eGaBRsk8zCkErGhL+wVkQcfOKx5B4v6Cu+k7dWJ9I1fAGqxmdH2NunNlLW7b+Un9Hkrhxftdc
DzgV9Jcx5YI5Gum+KEHB7Y3oZkVgoSQOdLl2jznQ3z7/hI7S7W+0Vj8AleJfW9LpnQu3TWeQ4Eda
GVTn5QcQnF5MTmT0d0qxc6cNe2sf7K85sOpdfzCezowpEKuNHNBHdXd6cz99sdVftxe1vn/gbUBM
BTJMLuaCtVnp3Nn0Is6/deRVM18qL+Td4HvpE6a9wmlrPHbtVAF48j+DUkAaLW65qb54QISlvmuX
O1X7WizPTL0fm24j+K2FChvklyL84SKRyXjYqGoz2mQeOvFRxz+P7Jk3/UZIX/tKSM3FoYUWLToI
119psacZzCJlEo06h1pwZIFJODH/6Pr32x9qbS2O4EcAxAxlAbm9REnZ9VoHR0+yvggBJq1jr1Wr
B6rTw21LqyuywOspOvBiSvt6RWmP9sdiJvA741U1NZ+RGLWV7F90XkSAQA8B7280GKVLozZBAO6p
bRK1SVhYAdT1Kufz7ZW8DXfLF5ODviUqumi/vr8rqt7USlVNIpAq5Xvsbndytb7D1CLNg77BvLJW
5l+g0tTuUEtbAu5w5UyZg9nNSoN27ayNEC3IlkOVGerOGAtgswx1ftCzdvJ7UF9t3G0iWsm/VwA5
UMxygeqX4ZKN6cxT73hJ1C/qQ9Kmz1S5p8mnchwPFlpTs/fP7Q1aO4yX9qSIluRZykamJBEg9l4H
Kc0dcA/f0y0y2rXG5RtA5b/rknNTVcF+aVaSRJml//ISzfGdvApbVE4AbfEJlN4sluxzjPm05lZd
YO3gAIAmmnuovr47OO5SFhgadL2I8O8YefGV/odbb9U61s4M2M1gBm8KVFWkpMThpWuQPk+ianZK
sINCyFMrjH/6xux9NLC2KFlWvhsIzkCTCECaA1Zs8XMu7nKN617SZwg6lhXr5E8zjOKU2pBdpfmG
S65cEHiNCYwG3BH0PtIt5NULUMF1qUSFMoQmyw8ZFGC08X4ehRJGYBZJsLCtW33lm6HmCa0AKKMC
2y/neAkFh0JZO+IczECH+ZmS+ltOuWYDXNyYZxHIbizveg+bVplyZTaVKOc6ZlUrP6GQPyg2tu+9
FQEVRNFY6LwZyPmvraRaY01TDcfQcb7SzPQNb/T1rUFi4V7XcePayrtYmoDw2yBJZFPobJgszLYY
0t87uLCAtq8FMj/M+0sel6gClshpEpX9kRtfE56FCuQ9x+fbAWl9u/6aEY5/4dgDV6vEIAzniCrt
HfHM5awl9Miot8Wx8v4IXS9IShzJ1JkE9A1JhKlhqwuz0Dp4h2lLrnPNCgqswAOC7xFgbWnbKtIh
ARl1T4xoVYkbqOreAaIq7yDcYGxkOyv5KRJgaFGAUg1X3Tuqk9aY+kqra3hBD+aoJ3UGmZEJXbQq
UMq9XTyX+ueUQ63CYxvokJV7VlgWmkdgEAbCU/pseLnUXW1hM1n3Q8tfWlAZOqBwq/a1fdCNeMn2
XQOEHXGfkmfa7lVlh8FJb3pSs+IrRp8/g0svvO1I78MWfhE2A9xyACmgLXTtSFkyWgZBjR9DXd/o
OPnEDkZ2xuUzvegDxrg3zK0cQCGsi9EDofaAk35tDsXFFox8uLjTEkGxHZUszFltbuSaK6dDpOlQ
dgCWSYW67rUVrqjpwnmHbZ4RrkDd2PV+szVVuLJzGEPB3YLczkJeJu0cA18t9G0R8Jdm2ntdUI6v
GVC6uDnrOZznn5Xz6/anWskOQAOE+jbAupqK5qW0LM3gZk/7Vokc1k3trlE0rfQVjMoUvrv00w97
bHNIl+ta9VlBY2oIGsB3e7/reu/jQAbhwOD9Fq03wSdzvcNWNzaKSy0FpIcWmvNN830yx62BQ5kh
CO9jWBEXAp7G6Ju+e9nN4+TNzMCC3RID8dXJdGiIwVXfmN3A6/cl3XX9g2sUTxhZ2A8K5rU+Dh7E
TxBIXsC6wIQmP40gSmenaOwqEdfPefsFqlxuF3yUvfw/C72wIm1n3c6FlXiOEin1Vwh4GDNF0fBw
233e58xYiagEIUFBx0o+FIPSt9AUKtIYpRNSHg4Of8lZOH9iHx95RHEGY5VgdwHKDx2Sa99Y+KDx
RavSOE8PAA+HRf3gLXkwFP/cXtDaKb+0I90ZTmcPXW+XaZzlAL7NzbkRs3v1xm2xcjNdrUYK2WRp
utSysW15vqA5cmbjMbFsn2ZOMG59olWHhxYsDjdIalRbVqNopqYeNLdL44X9Uxq70gxzzT0aivZs
mScInYV5+2yVjT9Fnd6cBjCDbUROmWjvzRMvf4H08ewqS2tBlRq/EhuMmL7h2zysItC7OH5WBDVB
6Shok+A+qJqN23Ftp3Eri/oAGEuQC177TaOXLq6jMY3Nwk/mnRCoVQMcuGneOAlrjgO+XTx1UBZF
DU56uC8KqLQV20hB6PFU1zt3OGR8wzdX0kCw0v01Id1zIC/VWbKYaSyKiIrR+rbx6JTZYXPsd+0W
cjWhLeIIzNA72raKuk5G2izun2dy7sjvqb3r6yYg6fehfUpUskFIu3oJXRiU3zkg1mjNVu2zmNq2
Py6/oVe4o2KBSRYs6j3TwGdF4rrMu40y31r8EvO5oKJHkQoPyGv3EH1XZ4DIdFy09b5wLaRJXzja
yLOJnt6DC2bK2+Fl7RNe2pO8BGK5uDedLou9QfO7OVqKxE+UcN4a5HibtpQeJeiNI/kVtzr+j7Sw
BmyfU0d5FuvF0Zq/1N1dZv/kLvNb5x6QM6TCLH3QOzHUrS3fJvqpU/ZNNR7IB4Vu387+5Q+RVuyQ
TMUAi57F7QhW1W+d/ppNG+6zdvTAU4ARJ+BVgTSXwksJIu8lg2xvXMNP+kQP1IL5/bjVrVrzFfTE
oC8hFBkwLnztK9OgG7lnpyTus1Bj36a6edWqYx73Tv+9cD9/3FEujUln3c3MtuC9myF9d5FmmneF
9py1vt71u/+fISlLaCoNyKPOyWJCirCef2slDUywu/TKlvC6vH+YQBMkPZgyQMEHpHXy1drjNBtJ
zqOG7rxc3XdaWDd7MLOG2bLzko0r9u3oXp4A2Zx0xw6amWPMruCRiRsPfT6dhlr2Y3F+pnas21ro
zr9msrfIBhJGvnCAGQKpO54Jb7OKniwvr4Mn1rISQ42WttmD3j33TZfHLfTnAtYVp56of25/wDWD
eG2hRiS6tRitunbLSmvb0S4qDchZDzq39rFUXx3w5iYWCUbyQTEXADeFbi2U1ITmtyDOvbamc+Y0
3Ki1aCoIDazO+ZFQdZ+07tdhnCOSQm/+9vLkuwhM8ngNYIAR7wFAbWTAgFvVrKsxAhEtUOh1Ruue
GsurqrAz6tqQXRmeoRS0A1XYRi1EuP2l90hmZfDATBwQHRUwi8Tij4ckxVO719sr2zIhhegcnBd4
Zmao/xb6uSr7PRqeG4dbjowC/gAgOgrsOEbgApC+VlunWT04JI29tIKCknfAdXEk7ZfbC3n/ia6t
SCfNtD0yJiVyc3UqfQwTBdTwAqhIl2VxylCT6L0HNCI/3Ta6tTQRbS6KVSWpEn3sYdQYMNOaAgnK
dl6jbZxmsUHXboClCSVYwEABbZMriHNhLvVkwYpJO99om8AB/xOmSUvIRtxez5YlyRsSb6ZKMdM0
7pUzqguTupvYodhqq6/uGjRdIBiHSjkQZ9e7xi06TF0NK9ZihNQDrwtUHbfu43fpHNxOqI4A3YNj
i8q/ZKVRaigcTMiF+eQAVp8qfudg+Lh87va0yN5mngtMz4XgjIhu7+L7MwXLcGKkraiGQTzuen20
pGZHB2iMmxlIwQaaZ+GUm87+tpWVXUSVAlkjcg2wT8jVa5uaaZfgNos9nZ7AoeD3Wnoq7A0aqxWP
uLIi/vuFh4NATS8yACFizXV3GX2p7XPW13ul2Rjlf/dAFJ8L73c8EFF6QtlJLPfC0GRA38KskNgY
yfcCKkxu5oYWjerpT9M+Vt23QdX82TrxCWMZ4wGAk93t7ZRvsDf7KAgDxYJNxZjbtX2A6QGETSnB
LamFmUVCOr3Mn4DQ38q+176bmAAQ2HxwWlnSGdPTyu28DC+JPFkOdHQe1FE5OubG1bH23TCICKEh
gf3B2/N6OROwg26ZTSTWLAJmFyfQk6dOBf653njbrhpyIe6MZB6QHFlKprdp6wzuTGLLPXSlfULM
yCCI50zJxgN+7VRBww1VdNCdoQcuryht0oKOKokTI/uWpFUBJYJ0S8biXcKGEj20uoQrYvfghdLX
AUkBVaDMVMTV8FLN0eDU4aL1p9LcuwXbA/4RLA2o35m/NRT0bo5CWMbzE91DFaAZnOjrL6YPMwTW
DCOPFWf2rZT6i3tQbQylP03KcmwccnDqYCB3ptPt1b4J2/Jrm5vh7VPwfpMBIMR0Cig7EDcBjrz+
ES1JklohSRGziMZbxDXvSjBYIgbfUZ1AL/7NLa//dmryWsmdtIzTCrMMJ4+diiSehuGejMXRU3cF
8Hfk0Snqg5sdPDo9edmR1XqEiLPhTO8PIUYx0Q3Gqxsf2dSki7s1Cch1xrmK5/KnUf8CTrLhGxFt
zQQ8CTA/oEwhfyT5K4EI0egBgx63X5vhSXv4MDoNuwn+n78GxA+4iJhZVlpMb1kVJ5blK80dFIhm
JNwPOQr1t71idSmQzBBKdgD/OtI7cM4ToffbVDEfphNPjjajj6WpfDj5gGiXUJOzgTsBuFm6Ntul
b7vB1Ko4m23IC1a+Xv5Qk+a5mn/dXs5KagBLOGOiMoFHtFxwcSD+kc6Jjk9TdgFpSqExQUG0UpzZ
0AXanAe2iSQy2ULFrR2AK8PS631JbXdWchi26zjjjT+yF2Ke68k8lFUdFKMS1vifIuiW0MDFM8x/
kLpCvrn34ttbID+Dhe+AOg3Nb1ATQAZF+qIgpQKIe7GruBkHP83BqMo/M36yEXpM52FGL/xf2HvL
/wFOBqRXWriTla6DogjOmza/mHVvtn5Z0xal1sk+cUPLg0Wj5R7CdOPGE/z9vS7GORHQ0V5CiiHD
yUs2KhOYdEAbaA5nu8RLwAldNSSu+WVSpg1ja0EcXGAeLkJR8gKx1fWZbEqrbdp0oTgpFZIVwE6e
zLwm4VAnYa5AsLDqSb+3KrMPMQmnHJgLBayk4e1JY1V2TPu5CN2JlhvDPmufG81ZnCtEDFAxSaGC
Y/CRzk2NkO5R6F1aL5VdnowyOc118tjQpzYHfPH2F1/1dSjDA8okGlzoSF9vhaV12TQQm8aO9jh9
zfgB6oqBPTUHNH6b9DA2mc/GZ9s561rnC5BM8Vqe6y1GwpULDW08DB8JBj9gqiRHZw1wOWlCWdym
GGhbjMbdaWM+b1wn75MgYKiAeEWtGpWld0IEvWZWOt5OLHYPaAe9lk6obnzBtRB8aUE6QIY1t/qi
wkKGFITov7IlMjdMvDnn9TtTVFYw94NBD6DFZS3qjvc6R3mHxovq+ejOmMrXZKfzn+bBnXuf1qGZ
HPVM9TmFBNW5LL+DI43fJaC3rf7M7Ct9BD3DMu14f+B4cVn6flDRZbntViv7gC2G0BgA2ZjgNaV9
6JUhp5OG6Vw7n6Fq0f2qTXCOZu1WnfXdrDIiJLrRmGcFO5sreJCv3XeprEGj5kjxtIcit1O7IcnV
AIjw3WCd1R81ea3RHa+toEhCZRO8sOJQV9alPMyjy8Jphrq4Cr4q93Hhj4p2Lsj3f7GZ4rUjiMtR
JBc1lYsMgtgQVwXAEWEhUfDQKfy+KcIc2h23zbwVVSXHQqlaPMJBGIHBZCmpVqmXKEqGUJAux67O
fCV9GlH776DAB7gVzx/a+pAvHC9YFnhuTMkeGETQoAV6ASp195y/EPKUTvt+CrR68EtvOlD3Xkva
s8I3njMr8UKosoIPDdEbExoikl5uSc/BPaU7NC4ZaKAsFzORQ11sgYLWPi+wYEJEBicOIoHXVmpv
WqbRNmnc8O/ppB4IGJuF3oT75/bOvy+KoScuaD4x5QQuNHkuWtXKwi36ksWN88kD4JV0f9ykCGYA
0bwfvIx4Ym9865Xr9sqiFPXzqS/zDK2P2AWfXEPDJqdhXfzRmyocFbJhbPWQgtYJ6G4ArwGElBxY
y4zKWEzO4nkOcsbxqV6Z8+x1Xdi2fZAS+xUE9e1oomZhRg3ZqI2sPRaRUQhSJNwvAM/LMaIE4g5l
GORyrPYpn3yVZA+JO+4bR3nm9fyNshRSGOPnaur8ZOmWjWtnzVlxqlAFB50ZUhzJWbOZQO8PMMmY
qomy7/qGfpk7Rd0oJaxYEYy0QqQE7xiIzFw7q2dnZV42RR1PTefsuLtMpypvtY3UacVVURVB8oSX
vRhik/ayU+zGc0azjgfza5k+EqocElU7akTbe7UTOBxIiPHb7eOxtjI8dsXcJl5pmP26XlnbMLsd
NNbEVdG7ARQjjGAczS3a0ZUjAQPwDjDloFgna1aWS0ZTRemaGAQpn9VyR9Lx6KQ8IPbvTaTByvV4
ZUu6N2ozdxuG6kBszWg/LuZd1s1ny+Mbnv/+Y8HpVZTMgCBCoUAGNVoUksRdQ9tYNffDMBlHU2/M
fTvl5zyvH3XSfut7Vd87brY1uvk+k4VlkN6KVAu4fhmCU+IgzBAOauO5OjNoYA7eIypBSl6Ehher
ydbEz/v9FOaAQBADt6i9yx4y6kCeOXYbV3bYjXcKewRoZiOKrWwmfjHAayhIoJslj123QqHSK2kf
a7y5AwDuye2+FeQOBJJ7tPi+MbIzNtOb954PhVk8/pCY4yGIqcBrz+ct1xuny3tsWW3tZ57rgTIA
oHn7fK3sHqbwobYgKCNFqeLaymi3tNRKe4hb56diRdRiUNz+etvG2u5h9EZ3QAQOYJGstevxoiFO
bQ1xbmihShQkqkV2HrsyONu6+6eoU4CNusNtoyvVauDSoaWEeQIUEPDv9coYp3ZXFH0fW5XxxHoP
aEXj5I2pj+ZPk1n3C+RciyL/OhRZaCckHPPHvOw2AvNKHUP8CsANgEVD01WO/9VSkjwZWB9DGSG0
px0uSn8od938j2k8aorqMzYGDWYCNla/8l2v7IpvcpEkKYXbcD41fTz84W7omn6hxLV5pEtoPWav
zm7OdhO6U4bv0cDZeqas3LpXq3alOlGVLhYuXVhXifq9HX9xfoDCsj9p3Q5RfO6OINMCB05o4tK9
vfD3kVz0kTSwIQJkCHUy6SacUN6ElFALy/SXZZ10fipqdDQHf+m63W1TbxXI65z52pZ+vccgAy0K
vADgYYKT6VAnT735SjloDCCCAWbouVH8+sc/Bn+iXYqKxn3l/UQTsuW7acPNtlYtPaHNGX39Lh37
WM/Gk+WBDWI6lNb3SnfvZ5NsGFt5K4h1oxSOsIT9lB+hEGFwQHJY9XFtl/ov1+DqGfUiD2LATG3/
DMvA24BA43LZFSB3GHw3yVXtVLQtZXtz5MNugbR9/dz0aFGllWX+6Ghelz6B0v0nVlG9BjFDwa3d
YuskMvNW70JQ1BfKQVPLujpkzBrU09TZOQR3FZo9EYPTLcZ4Wc3RBQ5RRykGtUAoqaAoI7lwN3jF
pFszPq6v7thhOuZPxtE5Jmd1V58UyED4fDjYd5/YDzv1rVPobNSmV+PX5Q+QPJm0xtRadOnj/mud
700/jfRdVdxN089FPeYNJC1PbRMW2kbC+v7dg3VD5UegQIHccGWnrnleDBnWPZChDGo7SfxBp9Vx
cpLxi1MlabxxisRGvjtFFwZl3y0oaz3QDMX51PgVaY46cDiOfiocFvaoOlbTa2UugbI1nrVyv6LF
gaED/IkKq0zehHNaurWm9zGpdCMo0oL71rik+9vLW4vDQMzjAgCXu+C6vo4RitW3veqUQ9xUdz35
J9F/68ZGprdSxsMD48KGlCk4SeqoKbSMYtv6qo5xU57Hdsd3rLnnoCzo7gCE6V4gPnqndw9t8z0F
APv2Ilfj/eUvkG4bqvMlHXgxIEs/Z+nw0HZGWLS/swIz0bv+zjX6u5YPn/tii6th7SOi/gN3FTPz
4Em63t4663RPaZshVhZX/cRypC+YDEhebq9v1QpKCqjEo0mEeum1FXDUpE2tt0NsWUw9lXoLzWBM
Em/AE1eeyqjqIYEFAQQQmWivXJtJ2jFP6sIYYszu7c3v0PMKWKCf6lcj6B+puXFT6uJgyQfv0py0
d5kx9kNN9CHmBCO3FpkKsMZOwzeT21kIreD/I+26diTHlewPrQB580pJ6UpZtsv1i9CmWt5QXvr6
PazZO53J1CbRfWd6BgMMkCGSwSAZceKcPqgbablDKyFa9jWlvNHMEHkgxe5dEPYk/rJEnYechnyL
9u0UFezC3udTOWzkeBk3rYQ+XF0N6QvNnPy2khfQq0eJqIXo8oIFoD/Dq6N6AGTABRf/jKeP3ib2
8FhIdfxTo5CnLsdGua/GSAmWtg7Rh63lYDaAVgMIeOqlOyhgk/1x3UMutjm+As+sz1ZpMO3xr61e
s4Z2TvMR8HFtn4CXpImjfdeJ2JIuHJGZgRsiR6ehGZsvfUvxDKCW2o/Y6Ub+FtmdOYHXZUSvw/Xh
XBwCn3aQXgbfM0tOcTFZk8osGudmfKSoQnu5VvwqBzAC6vkMlaqk8q5bW508kNr9xxob9cldVU1t
o4xwYXo0nTJ0HTOX/CUHy3uDRMmfhuPPgaHMxLqM0TLLHaplRpsppO34iJIDoWp4yIvBs5JFcHiv
r9NvM9whSgH6STXwZj3GtvEFre3hQR2cWBD3V6cNBAAgElbZbYWLSoncj3USD5i2tNmWyuSbtDmM
tuJfX51VX/hthgdp9Y6e2QPaSh879aMbDqMzu0P6RNVJYEcwHI1bGitbakMysDQ2OpUtVDPStidm
J9IiZ1HtLOohj4Q9hHQk0D1oPuSCbO1kapKF0/gopzR+r6wQjKZxEw5klM3B14ERhwq7OnuQFhNl
EVZGCLosVPdARQH4Ev+iz2uoGFhFPj32UuvaOR6CJsSL0TV9fcHWRggCVUQKqFuA7ox9xsl2ipUE
s6ZUE5JZfq0/qu1MknxS3CbG0HobMPFC1Lmz4iOMOh+dnIBr4NLMTapat+AQhMY1UCNaQWjTV8SS
048krtCbMXXz7voIRea4k8tuNG1IzXF6HMdx41hLSzrwB5A6LCbPCG3BubyymdHgDodBdgQ9uxfw
qU5tSi2Wp8cyL3a6PGxR3PpT+Cic8tQEt5X1Xh3BF6dOj2b+qrej10rHTP8WhiJ5nFUP/D2Uz8P0
xDXKpgcqW9Wmxyx/hSiJr2QUOiSzIDDxFxkk4ZiYEBLu+C8m5cm5g7ZQXU2LEPqk/ZvMKkINsn6W
Ut+oTnyoCtlVk9Zj4j/A8tktwCRhIzhSuD1w8QWchzgRTbpEl6qg1zeQ1M4yIyaZ2ZLMKm4GsG0v
Iso1bmb/zyDAKkCrQNGRvyLqMjqL8VaqAj3f9UOIeusOuWT3j/z+0wiYc8EpiNsujkvuWJ6WsoS0
QFoFk/FTm27CClA3k0Qi8C9/nf/HDhsIMuJAQfJ65PIQxUvGNG2dKPds9c1xc5T9FIMorqNu1e9D
9dTFwkoRt6s/rcIePIbdpHC/OY9b8qyz+6ZeBdGLJB3SoC1I+kU2N0VZetoWmkuE/gyh2UC3dHYn
3Wv7zfXp5Zuh/u8LIDuF0AngDf/2lRcdQl+SBR32wx0l6JLAP9rGIW8V2TDu/EP9LXmjr9etrrkq
uPPBo4HsILCmbFpO9qSG3PyoWJBRzsGX3uV3Sa8DeFO5RYKu/GMdzX92PHwOklEgAW0DHO/F3a4Y
W2OQIq0O7Kl7rppnvUqOZf5WouhrSc5uaruH6wNc2xqs2UUBmhxILh4PoNQgpHSqmAYqJNtuR3Xu
9/loHfJmFhWo+MzUP2NDPyLjGQNGWOPuXUqGjEZjJTRg6xbtun20i3ZQavSVTYTy3rbc13v7EN10
+2ynu+GuiY9RHsgeEBEBaD+uj5t/mlx8DbddlWbJwJGS0kCr3ispdUP7LQ2PaWhtW1Pa1NQ4pGVH
BpFWM58PuLDL3adb3V7C2YDdaZo2Oqq6he1KDgnB7h0TJXNtKnlO9BblG+VxmMGnCAXEzu1F24lF
+ZObFvsMdM0DMItcEu7aPGPAYKZhiWwSDTJn9FLrmIKOSZl6ohmRq4vYLT5Zly6sATIHLBNEli/A
IE5kdTo4fGhwA9IKQl+6AILypNlUOzRrkq/fgXshsRf58eafvzP3Y3AXd/YUPySRa7iyp7iTP3sq
ASRGkDJdOxEZbh6Nhww7DDat802ezUMxtxPmQu8X4iC5SJbkfTGm+9Za9nKKPPFylOx+P2azPxv5
rqOWADWxshoaEpl4DeNBB4Q2F10hlQtdmrFoA7we2VaPSDPvY+UuLf8QSMjWHfsc8cVmkiA23+Gc
6LG8jMXQBqN920mTp+XHVu7ccjk0066L99d32cqpAWvACOOcAuPGZ5bjJHym1qjWw7C0QQuWhu3i
QdqzEKUKL3cyfBj5boBOgARBOYeL0UZbxVlb1HGAzlQ1H7xsZ4MDIu+9XLVIQr2hrm9D5fn6yNiK
nHk0M8ruhQy4z3jYz30mkbLSMboxDmRIJvrLoJaBNMeVbw1NdiwLtXJbVcvcXmvvWigFCq6kF/6C
tArrvgTDE7IN0GE7tw7eKnOp0C8bzHmRBqOlAEalFyF6p6zmEI2RSbK5LwTXNu6qbaGFCo8W5L8A
mGBdHuwoOV3MqUZLBC7bQaXKLg2V96kdRCxgF+cts8GYTOAwcFL+vA31tp9AsR8HceyXhi9nxHI2
4UbPv0Z/SN/wz3BOTLE5PhmOltlgrq3NOICrPCUaJeZ8bwyPEtXvlfLxuresrNfZsLj1qkDC20NH
Mg6g2xHVT+pb9DMcGMnmdTNrW4GBslFcY3hdtAOdj2no5RnpGgV+kb42venq8a1Ft/kN+jzym6Jb
dlP9ITDJfpLbCGcmufMsUgdJKwzmFfX0COFY9Id3bjIZnjl3rh31bgLAbh9OD/IUEdNyF/2jyESa
TavzezJuzjWHtmssaLnhIyyvajfZrjgCQSQJojT7lYuhsh51qPQ4eEFxQx1a0OXOkDgJ2ngmebG4
YEZfMhGL/OVxxPbAiRluMHPWlSW0p+GY7Vatmi3jQXc0FNiSh8Q7Kr3H0LgLKUTo+otgzdnl4mil
FqPkhLAbqx+xvfjLpEPxhBRNJ4he/88IkRYzbEAbLliYnAUVkRIl/iCz9chPaj0heEEkrrNUT0oK
EZ8iK9+Vev5RdUnhapVTu3NcftH6yhSc/WtjVpASBggBpxOaos83TIa0C4DdGHOm1gcDtNX24Dsj
6FwEdtZiJzoNkdQCww6uXdzc9g5NzLay48DI6nbbV+qrNeoiXMFa8Dw1wkW0tKiUVJsNDKbJPszR
rX7UegatiNSVk9ozIWTvXt/8q7OH0hmy6zrjOuVu9H2baQmK+vBU+T6b3x00WFmm26lP181cPnnh
mSqwpACcsFsSr51nG+j7SJ0xCarBi62t0plumh4GuSfzEyiyZ4Bv7lXQF183uzadDNiGngeQOaOb
7dw3IohPlkYzwUvlXYzqROVa38FvI1fQ8RY1yK/5x6ktzj9GaEplSQFbSlW7I3pZhH2GIgucc0AY
Sp2nGRYcBeWgFP0j/Z+l4j4PVJRrASaCNCsKclyO2MZlT83bJQkSAki34Ca5FntPf5xztXyYUxta
JEkg08adzK+GUbtlK8Azrp6fp1a48xNwirg0BzYEkG2/QnF798Pe5L5JdtddSzQa7iSR1caQZAmL
EUfPeo+ciUwhHiYqDqwv+e8F4Rw4D4GKm/U5CRZ0Nyf9Q6H/lyvOeW2om5WdVpiuUI3cMn5owTp3
faJEQ+C8Vms6KJvOGAJyo2R2kOZJBF0bazEMBSdcOUGHgQQId5EHU16cqTaWgiqWS9XZL1MbTL5f
qYh1fzWcsOwZRFqh1soXkAdjaHUk97HFbX1vpMmLo9212iPOJrzuleOQiRLxq8csuvT+tci+6OSG
u6g6NWq0ZAfxvYSsClry6qf8ZvYMiyiuWaJ7TnAerLr1iUFuLkd5tlITKatAsZ6jrPBpcxxNkREe
/PMZZ5BDAPGBiqZ5vL/OhwVu7bahrZwE6gOIppQbOSf6c+Sb297PboqvxoO+ycn4Jf1mHdCYt6fp
RqT99Ak55m+CeAahVsTyGcCpnH9CS6ViUqGZEOTQtnpYfgA9SG+c8LDUD0YOwlDtpUUW6076gYow
sTTv+qZYu+2eWucmoI1z1H81C7Gw/aYNtpuADU2mR3v8KOa/OZiQNsdbk7UHoOB8PlInrmKwkups
i5sOqbKx8MDdYApGtLbNcftCjlVGB+uFpiKodnADqLUkMPVk5zjpYZ5FmdW1fc4gnmzBkCjg6UzL
ru0ZoQBCuywTHVTgb+b8Mk2CdCrzcN4xGBkyZPRA0X+h2DWCw1rtIF4fJLa3lAAaoOlG793OIPmo
kwV8slqcC3bd6ql1apTzxkzDNteBkg2K+SvqNmMok2ZrvJrKhxnNG7OP9+Hwct0F18YJ6gz0G4BU
BfTP3HHchaD+CFMnCXDrkpDMjfwlsO9psfmrwbH8JLrVwH6Iq+a5A4L90q6qNk4Da5rwFNqC2cqa
E7DmoQ0qfognjaTgRxpF+VEeP/oZZdD0g65H5EiR6eFOnqptISDaYZNpOHWAwclIX0C2BBgmZEhp
dDu/SsodDelBDR9m3VW/F/uBbpqP1PwCNIXgGPwENPJ+ZX7Wr8DcAJUJ7msk28lbqM4kwexPT8Cx
Ptjfl03/GD0AYLBHFW2HifGyYHhoEjf6jgLF9eVW2Xpes88dJYltLQ5E1BDwKhIeDc/4Md1PXkLG
h64kyVdlu9w4vuQDVzuEt5E735T7fGc+X/+KVac7mQTueFHbtk1kCj9Xx2dqokCq2aRZ3KbYqdYm
Rg0hjzLBxK8d2jit0UuIrmRwfnDeV0dplqgpNArzRQMe3u2t/jigKyt2NtG9SH9qLa6fGuOuU04y
OnGUwdh8SHbpUw+s8kYUBlffUqBvQ88iutYZTcD5fkqUvpeqPk+DQQM0tjBdw+x+RYBYzLp2qDN6
z66lmpMdo/A9EfZqrG8rFBCho4MqNP51br6qoyZsmwxjdBEfs4cq9cqn9G2B3sx2vG+iTXKHLtH3
6kl6l95HIUkIe4Nc+DE6b9AfZaFMy6+npfbKEhnImUJTcQ+uvPAlywh9C+9DNNu9/bzur6sXMJQO
PymZ0aTII8Litoa0a9SmQdNNO3l8GI/2j6QnamUTaXzuGtfwnntBcmV1k8BR0dCHuuWF2oCFtHNd
OkMa9N+sXf+cudVdDvqmGxH7++rOOLHDvfagCVDWQzqmgWG8OAuqdTaoqAJd/ybth2YSxJ/VI469
wf8zKu68MVU4LVQV06DzfiEt9SX0+mC5RcFSmEJlO/rCQ9AaZaFmgWI3X00ols4JMwnzVxW5O8Ub
qhMDPSC7xPbN/fAyads8I9VLax1VlElDUQJ87ZrCxHH/Y57bnqW0jICZYqCb6bu2RQ/m9+s+ue4e
v3+fC+QZpFEgR4HfV4/6TBwQVTjl0bK+4MVTmwahAnP/z8L9tsfF7HSyRyUDLCIoW+0DAojbsi72
nX0fVqYbGvtwuo0g4p6LHluCVeRLeoMyQWa9gFltkwUHkcjM+nH4e5V4ubaqRN9QSzGLw2b2w2/d
Bnwcyr59kd4cz95GhzgnuUzmH+G79VVXiHycN7lB1D+kZf3njnLyGdyuUIcBXF4tPiPKEiJLX4fh
rqGinMja3RztUWB5Qc8Bu6GfR2wpjREy2dZbvOjwbu1m17jpXhM3vGkekifqp9vrHroaWE7scYFF
1ivwOCVzGmTVttAZYyRqso/aeDTmu0oV3i9XT4QTc9wcGlIDliEb5rxFJelAigd9u9QeDazMNer7
Rggk19YCzIlB9v9PXuV1D9pUPcJ8jm7hzw+4SBza4OfiRmTy272I9Wt1v59Y494GlQa9OlX+tFYH
qqu7Exl+Ge6v62u2GrVOrHDXJK2HrLeN9tWg2Nn3gGfeiNpWL2ETeACeeiF3N0J7ZFnGGiz036Yb
3MWP003h134K8FG26ba9N23nx6wk18f1iWu9OA1OBsaF46Uo8SyO4R36Vhnc7KtOSq/1AFUDLiE7
OH5bE/plhvbJq7SVd9p77NJttYN2qA/GZi8moTtvur/Iup1OBRfCl5GaZW5jSUO9gB3DAsVC0YuA
AmvbHncWoCI+70l8gRs0E0A+xVIaJADtx2GNDINgo69OLlBV6KuAFAeyKNxAkOJBfSJx8LTbDBLu
f/phPNDt8BNqvMH0FN2UgYNMDrTGdm1Qb7tf1Vu7Lb5ofuf3+96rb6Mf9VaY2mH7nV/x04/iDiwt
VJMon/BR0l2zUf3aa92OJH78zXBrV99c9y++j+wzgp9Y4/Hbs5rUIP0L2UGiu4mbANX2oySFW5J8
OxPJu27uk5bqyuB4GPeionxpFhhc75feuJvefiqbGA4d343ftDvZ774vr41fHIytsgvvahxb6RHX
HbTT7aJt92yTaSdtC8B2BN+17mz/egJfSErypNdCGd/lyUfpTtrrrraHSkkBJVR04X9JdtlhftF2
5Tc8+g7mDfAx1kPsW279AWGwFs/QL9EPzZXv5SAl4W0scFSelepilbiQ3YLMRqoyrBI6cskLZX8s
931BFvXwIWRQFDigxkVsG1JhVE9hTD44JCHadvOmEJ2k/jfRW3DtknTqfFzUNowIMAy2/3L9o8/v
tfpXIUpVrsbtUxtc3O4lOUWLAnNwRM34TiIDSUm8mTeRN7kgHSDp9uXXdW9afWOe2uSCdqU1kuG0
sBnZ86buazeBYlIV5tsumnd1uBykvt0lYwf66/7OduLbYQw3dT550jJvNYX6kWI/L/2dJKpmCGeD
i3jT3KdOO+PLnKcMALjZ13a9Dy5HUrmSO/jQEHgrDyKZttU7+Ol8cCGtH0cajwvWGUQ5j8sOkIwH
3Ss21OsEd8W1y8aJIb6aDvai0JR7DG/00cJ/oxNnm/ojiR+uL/Cq3zroKAMZGyPD5MbTZq08S0WU
BVnSeI2yLazKTSfBpv88fS5i5W8rn7N6ck/Th7A1KgldkkqzT9JfyhTvLHvn4NU0zcP9lNQkNh1X
HWo3LXt30MZdrLhFOLsdIG75UnwZQdRW9t1WC6vNUnco8um7jEp+lDZ+Z2l3jtwcQ5o/OZCPGFrq
X58ktrG4zwfyjhEbgEAZ9EXctb1WRqB6iy4O9Hpx664huha7avRcjoLVWHMvGxA/pJNAbnZZIii6
SZ+mzAIUrqO7ys7v2maTZL4jb9XsudfA+xFB01qUf1hxAlwdQEgHxjUHgHveCea8wQuvTYII4Ldm
iDeaidtztQiAGwIzfL5qjvSs7UE6GOTdIR5Sb1Zit5NzwcG8ZgUQRtbpjBYWQCbP3wRYyF5JdSTe
WviP38sfwlLtijsAIfnbAvuCE2+mklN1eotCar6UN2NlHAp72jTN/LL0ojY+FsQ4z4P0qgLWFZQ6
gU7kQn7YLHSZVVSF1RwcAwk0GhQIFk2L16f+ZLb5dohFLTosol+aBCMY4x67pD5NxgGkrQ7mDyqs
pToRyG74aW+C6azcAe8gyEatrha0Zf9jjXuhKlY7WUoFLII+ep35LQu/h6IbkWhA3KsUWE677SU1
CTprmbboIXdAkudAjbCYPnojtkiq66Ik/6pNyMywXgeoe/CEu0qMlk4pR6lP6Vw5Pm56a0uXTSmq
KK4cEqiL/TbDeWJb67UaVaid0kZ9hLjNRolCV+qk3bQoPgV7MsP2SJMseMqtbgAdCQz0YkKGk0en
5GrRhEZrAAyRjj8mY9k6auyNWV65GdpYrsfe1R2ADDfQSoi+0AQ/32xm1aqQycYQE2VPXQ1oWc2t
F0I3YS04pUSWOFeUdHPW2hJ1GbRQKdFzExFVC1J/7m5Emtar3nEyJs4j0ZbQVVAg+7SUQV0vOdil
G2bPY/g3sfDEEHfZloG50u2MGUrlbVoduiXzhTxfa6l5G2zM/y4RF3FHOjhStmCJQGu7TVRjU32L
h60JVkTta15sSwvlNDMmUTu7bSNYNPbbF9GKEbtC6QUdEfyjD82EkmlQFCG05WOJHiZRj4no9zmn
sLSwRUswfj9KfhnyV+FZsvb7YHOQURwF4b9qMlc5OUsGu7WcuStwWtX0G3S9l8OkOoNgD63t11Mj
3FW5M4q8Mur0cw8B75WhAyjV7+3+1/WtuhbL0RLIwIVIQFyUw/S5GxMT6klB4xyz7KNRJUHcWds3
SCCioxj1ciiUceOYDbst8x6ThdyV2cxbGUIaiA5EKQ5SKnxgrC7NiTXuVhRnVh+CaD8J0hikxUQJ
q86b4whtNDmEhbJeHfxCzrovVdo+LFYzsHaj8bbvS8MblaL1xnJ8trMlFyym4LMMLiDaS1NZ8ciw
T0kkuaMO2ruskUX8+KtriYQVBD0A6EJS6dwvm5bO3WBSADa1yUUoFC/m2tmF9rx/LXA7a+jLqet6
WABm+anKs400hWAbGonZ7wddJ7WqH7pEEC5WPAi9WiBAxIsHtE580kbpYoVBA3BymZLbDdlN29b3
fS+7Ssd6heJo98db4sweF+ktu5gopbAHPyIxWjys6DjTvziPz6xwYT6OczxQFFipnaM+HfP+V54c
e1PwIl1xCQedOqylks0cz16uO7qWyRR3mtIOd7mR7tFAZv+5c4MMEOQz4M/ToCt37hTX534tIXj2
Y9zk9wC+mZmOc6lN+3RTRsm+leLovu0qf04ThSRgZNpUVvUrG7IsSE0K3JkWvc6NtuzbqRe1al92
3YIoGuAXE5QmjCWJ5+QwIyPRixynceTkN6VJD3L0rc7CVwjNbZzYJGaNBLyG1s2FpBXOS3smdr6p
MnVrZdlNro/vcmp+vz5JqxsCiDAVLwy0ln3mf07OHy1yuiLXMEeS5CWLb9xQMMRCgE6UihPZ4YJp
GtK6k2dcruK6Ogy5upOXgYCdEFzzyk2TVoJ9vnLi4TLw77D4F7ucm4UxQugLvb8EMLsh9EBNQlvB
40Vk5dxb/6e1rLqYYyxoQeTw/i2zXkKRjPq6Cd1AbxoiMR6B53FYSY0unBrMm5oiNTsdRpDUvGnD
w3UvEFlhq3fiBTS24mzIYQX6sxNkKAJQYQuj1MrBhTXBmxJ9k2j64ckSaKvrab8AfUZtuyfpZFju
nE0ieNfKLf7MCndHAE7GLnVVYpeQg2WPrt5q23C5Z3pDYG9yu+RwferWHfv3qDjH1sBcinxAgqK8
0d2kZv2c5V/r/F42W6C4G4HDXR2ciuaX83WCtKGOXCxQTammEsXKwHeSE/mtr+4yldFBCdxiNeKD
XBKVKwc9p3xwYGS0SA1hbBCLwDnZvo/p8/XZ09kW4e7viDwGuwGb6GfnWWoG3Z6qhmJEThclflpY
1IvA1OvONJPIPJTpl76UDRBXZ7lPU5ptIpu+TVo7EkdKdKLUbeji9gJRyY7+mieArKI41twlGQoX
e8dxl2n8ZuRtD0L3EtLx0LSwijS8AbjVJm2sRRHaO0OgNyCN+eJAGsMdlCi+W0Cq5VUVuk5rmtuk
pCCaQ1KkcvXJnAIlBmWELpeWr0SjREq9MUHVoGmb65OzPv2/54Zz5dimoApKozSo49Gr48GTIoHz
ru57NI4B3IROPGjQnfsToo7dIy2LbLbxoESBNkMrcyCG6Na1ltbEKv+2w0Z6El/MPrfSSoYd81A4
fh4SyXBDHXflQ/JD2muVYOJWI82JOTbsE3PVkqISYcGp4nvSCxivRFPGhUoIOHVqqOC3KyBG9bvm
sLxfX3WRAW7VzaFrzGrGXEVp6DfaczNabqTeT+nLf2eHC1xlrmk1NBZQ+s4PXbO1gQhuj7Iq2OCC
0ThcxOoraOUVGqYrfO5v7fvki0hbcTUk/l5r7sb4P5Y0VDnU2FgZVklIK6NPdhd/Hzso6gombDXS
n1jirpPALmjqUsCSkm/QRtrbPt5FaLeURd3U6/v+393icNd5NdJmlM5hyEJddkrIEB+xecj15V8d
DUoZYNFXQJPAX0ZBvtRj9dnyN48OAFaS2WNX2sT6MEWUFavjYc91/IU8B3+HaaWorMqpBPBD3uL6
S7QJ1FkiHNnqeEDwzeAPAPzx/Pk52AykxKBpYI+ehsa/srVIYcVMZJCagnNx1eeQ/ETWGioEeK2c
xxeHhmFRVUgKtYWfJv40bIDAqwo01vq1COO0GstObLENdhLLkI4fU6mHLbshQKbFghNA9PNcOFOX
oQj1ERDmvkdWqM10y+sjEa3oqgOcjIELaRLVisaSMYZyuu2MD6M6gM9PcDVaXX8QjuissxUUY9xR
FqHEgFcrEkPIuMcLWg5zhTQ5dJ3kAOIi1/fO6nkGhjt4GYDBkLDiFiWqe6mHnDWQnyiW+POw3Foj
lbdRWypeNPeJi+a0o27Pujf3U00mW6kFwWhtSlnJFg3DgPsgCX/uFimEpvHIrDCly880+jL9RY8o
VAZ+/z53Oph2XJdZA7g1BfdpmZnEKr9T7Vkwj2ujQOsZa6uEMBe20vkoQGJaIueJimA93uQypS6y
1UHX3U99TgqVkhLaTVYFBAsWNCse0t7ejEZHJuPegiTd9Y9Z/RYA6SFtzCj+ePa7vkrNcIrxLQo0
mDzkhKhb5fnd0IqewquGGMkKIPuGhrTv+aDbyglVO5/R77OoH0tYOr6WSL2XYN/514fEFom/XJtQ
CQdpLPTCL4lVqm6Ka6tHw1mVPQ81eG7nu1Lex4vqtu1bhVbGpRBsw7XQiBlUkCOCgBeaQc8HZ0x9
NjXthJdkFm2KHTTeSJy6c6S64RyRUER/wDbaxQhPzHFuGhcdZCcVBfm1xNorTvEFvOkAGSiUNHKy
/4vZ/G2LR2QMagVGgAFDs6sXtOuTeGxI6SxketTUBy1ePFnUf7DWYALyETyOGEu7gwv6+WyWHU3S
JUF7ZjltDCW7qcCWlD/aoEC1nYLkqRffmMkdTUbBXlg7FSy0u35qVjOWAM4u9DogCYXERkyT6Bfy
8Z0rjZXyFzHs1Ap7G54cbXLqLDjdMDpjSHe1hidOulkg6Hx92dZc5NQKd20rcmeW+xxWLHX+qkK0
XF0OoCVzE10Ec1nb2Izd18QjAKQifIKjhXPEuozncoh0wa4tiu9oVJbdJJ7+ogYAfis829DfiYsN
T+k+UbsYQvZGMBe784sFyh55S0X6dqte8NsKL4KqzpElaToSNpL2oeNNDloYgZ+tpkSBPAFxCfAu
Nnh9zl2gK9H8qHWoTBnUd4D27zbVsyzd0ohU2o3TfUDjdf6Jbnhjfkuj0s0Xt6j2qki8ZO3uwIh/
0WuKllmgdM+/QlukvrNojSbgbJ+M0Sau9jS5Hcx5o8Wi9tw1d0Tb4admIPAp/NJJFtTA6gaIjiEs
tkPrvhc5RBQHkfbZWhw+McOvXazYRW3JDFfx3GfEHIn9U34P07tM1OSzdsacGuI28TRoBnRbcZpl
v5p3mMom8rhIvhl6ovaCte2FMjOiEkSC2CF9vkp20rKrEGL9XfMEAjlBr9eqD5z8OncqN8AY5KGB
Xy+YAKwcWMYbhDyIZbw34e56RFobCMj7DOSncVnF8+t8IIVUgGWNdWiXU/NoUgOSbd3OkD7+wgoq
DUxXyYCwLrcwc4xf7UAAFBRdCupUoo9P1iziaV+tsaDmC7SVrDKqdu6EghaC3E45wDVT41MULTTa
e4bzJTNttygdks87p9ia8RYsJ6TUDpJsba4Pc20/MXFw/IF4GpSXziczk5sU4tmYTKtJezSJO5sa
2CwvK8qGRFIU/3H6B2lXdKN/9vCjq42b1aUH+3/t4CnTTdQdOhA90nHHEidGLbhuXA4MlnBwweVB
ew4CsvOBLb1jRRRKCQEegAkYZkAzIyeNP6EhMNS31yfx0iPPbXEeubRK39YpbBUvZk4WLKMqsLA+
GlyvWfs5OFK5zVvYUl22Bp5n2Qi0Z6po6a6sipYMZuIQ28rs/9Iet50XDZuiHXrgQiR0uDi/tPIX
dpiQ8WR94pAcBxkVnoO86lXX0Kga9Bmvc6n+Buzqfdnmt1KUi/iTVjA2KvgxgG9BM6iDOh0LXyd3
pbC0C7uMMB4lL4kaxa5VyAS6Xx6NUlzjO2I66S5v0VrSfuvrfVdb/nUXWVvA0w/gNrpUgLl7WfAg
TJ1nxThm0lHzRxFUb+XCi2HiVYT6L3qKoWd5Pky5bHWpxaM6yBO/a2qCEmg8pl5EC0QWtABBEHEw
SqJT3/jzYseZaf7OW0WaHbasl6xEL16+BXhDESVbVrhOUNaGvO0naa8FEs/z4YGtv5DrqcMk9pIP
MS37vUYfPCodIAbx4vnHNHvUGFzwdmtY0T4D2Vh4SAv19fparqD6z7+D2x1mXo+0afEd2ctH65qH
xjOC7+F7vKlfnAPdSAfzvniyvkSewC6LjufPtXO73HufUkiuGyWcKHqJSr/UXYbzqIm8r9WD3Pno
OStFec6VXA1sIh8E0gtGCsvLJspOUY1hiZ0TlR268HW3nQgw1j7DwpnhoR8o0fogFumhrvQnnNvl
4rfZdMNSKJjjikgVuRvMbezp9/QZaEzc9rpHahMIasUZGV/n74J5Zn50Mc+gkkQ+zARDC9/3UicZ
aDgkRFtdgqpX88PpYz+Op63qTJs+ro5pV97nyUZVBgw8/2qUUKG4/gksHl18gYlbPagRgO3lqUaa
eggpxHeRP5rHW7lB+5fTfscd65WC8r8d9Pfr5lYDB5OEBQxRRmstrxHSLwWFfvMCegC58oB0PyTS
GJG5th+NZzt1W/m1mSAYRy2SyYLZXouM8C2T8SDgHODZcBqLoqjdqyhh3sGXyzut9HNBm+LqbJ6Y
4HzJwj0mDC0F0T/2bGiMlg34p0wiJb1LRWDBy1cf/PbEFncXKMxFi2ZLR3K7t390jk4SRXq8vlos
il84hwMtKyBOsF58rn4umwHJLjjHgluh1kk+ik/VAF415SORjrbUQyzyj+/cGBVWyLQMkNJhT+CT
Ts5PzVxmqDWZuE0Z2P7mV3A8KWoviG+ry3RihP3/EyNpU9Vg1rfwYC6cyk8dM/IHRyZLm6WktrqY
NLSIBTZXvQ+dIohxYEpCheXcZpPaOD8KIw0m9aWUY2JnL9b0tQII8fqarY0NBM14YkEYlrE5nNtJ
QBwHZTBssAkj8YDSHII5NAZPXwZoo4/ZT7A9KAKbq7GbFabBg8buHhd34DAe5sLBmTyaN/R1mu/N
GA0JSeRqpeNO+cGmD4Ul2GtrEwoxVXDrQyIe0AHOU7IyHQbNxnaOQcckuWGKFLR0r1ci/cHVCT2x
wznLkpmTkZuwM0zNd7l6arN467yCvHIzS6EjCMc6VoffcSDZBdqSpYNxATlfPbrUVSZ1SRZYrwro
FUS84czJrv085xxarapTORZZQJevYxSSGgz4tfTUSwcVyvXz9HHdF9nPXTPHLREU2ySAX0u0k40G
qcYHG1RtQpLPtSB1OmXc+rROF9O8YcDAwQFP1X045p4yPRiT59h+FgHyRQW1uHV3P1klbi+XUjdN
TQmTUbUtm//l7Mp649aZ5S8SoI1aXiXN6vEW23GSF8HJcbRRK7X/+ls08CUzDDG8ycF5C+AeUs1m
s7u6ap8nn0GqG4yoMWvda892BvmSr/bj9c2U+vuZUSHlbkBtOZeQFULhA3xcxidM5ASGcb+ilnPd
kDQjQuEGEsFQW8NTXagqD8wsoJVaF6CN23UOeMd6GiSTD/GRIb1ftGyXEWczQ8qxKw6jHm+Nct3U
TwRUYate30BQW9GrkLkRKCE9PEoxYIVe7uWhmA3aQ4irK06LfuvaL3giKscHZJv7UVJEKw3iquKS
bc23ofZKihNqEoEx/uRM1wlzAtNQ7a7MXdFKQwEMajYOOPMuF6Obla+1q1OcalA4podkNG76Krmh
fO67Olpr8Tx2365/UFlQ4TzM/D+Iaos4hdG1Fp1ZNrQvrTnI8SZVAtAk0+Kc/panCgChIRwLgaXr
/HjKWjQFveQe0/Zhrt3yKdEpmspv643RYLrKQmsCL1J9w6bt4CiOpHSJyBs+1AH40N/lrrapNjcl
fxQWg1dt00Z7qXwIqV3fR5kf4rH7y4hwAu00WxLw4+FVGFdbqyuCzp1DNf+rwsxH9DnLThLW+r1n
4SFEmXlI5kfUJvdqP5RaAciSE5JjokXM7ZrGhzIfED+nfMWgRmUAgNtWxpvmDyp6J9mlg1IShmVB
kswH7S6/TeMPaHx6yHwajYYT9Xepj167DdrhAFFoN7BEh0CASoxQeqLBtA4aT7gjEdXWk4ygRaXz
9KA7LJp702L4Y8Dnav9peVy8AXSUOhiDzMvlWfhcXcWXB9D9PrfcPTi0SI7HTWZty3qBHoEq3ZJ+
ujOLQlVAx9hsWhPkyG2xHKx2NyyQbCGK9Er61Vw8MDBsDtENcWCLdK0V9yP8o3C+YHaGbUl8MKbP
bYPLp3u4frCkp5d3lixUqD2Excst7FPalWj7oKTjTv1DUprafV22w+a6FemKPEDn8eyEM4olYeLU
LlBayK0GVBl5/2OZgruBgUPnuh3p5zmzIziEztwiWzwM0Zubr3qgiEFSt8YQCachxTUlwuhGkgx1
m3qoa5uYsjTXsJ9tyGQ91KUi3bBkFxW4fi2gBPj4jyN6GU7tauLRcvLY5H3ttYJESzz7IbAz6THm
w6r5mqBskKynvM3NEMQaaWDbg3PTjNoGtXcn0mlp79vZeEk1AyJIlUm3jZ/Tg7FYmJWPmzViXc5e
s34mW/BU6IGXoUJar/TTWHZT4EL3O7JTs7kfc/yOZB4MCJY02X6mUxbWDiB3eu0sG6B/it1Yl+lN
gr8cWDnAUVA8chRbL3sIcO0oPFBBkYe86NJLQfLcejVZi9OsFU9Lbz+hlOE80sKiUdsk6ddU64jC
pPReBcIZMA08riBdJFw5XeI0TmbNyEuWoIsMkKKE/qvx7L4W7/qP8j/DjfIuBILuugfLV/rLqtiU
zEqj0K0cVpuo9tlxdr8m3btmJYeJvFy3JDv5IHn3MVKJJgoIFS73tCCY92Y19tRuATjs9OK5i1vV
JvJ8VXyGoG38QQUAYggxf0SNqzMGbSkwEGXu5/618LsHHfAkf961/r6spkCnbTBkz9fXJum54V47
syt8vAx/VRuhVntKa4jFT3rxshpZe9+QWL8p56R6TKokx9jLtESTR7RDbBpfqsSwonkpmwMgAyq1
E+nD5ewXibx2HlBwrYbxMGgoBc3J/Z4YW/PH+KYHQx15TOFFslCF/ht0N9EDxhtdWL7GmNEPKYwl
OUb2ugMtMfxbbgbs9fWNlhsC4gdFALQixJ5VltpL4SPqniC1o6P7YPR94L6l79etSA8FMIug+4D8
FeQgL12VLQzsnx3ikBt8B6FceFSK1ksPw5kF4eJYhm4YKwCz0N2zoEHz2O/BYrK3Nv+lwRJpkQf+
oOtLkoeXM4tCjKfELfJxGkGi7P7oNijyUXv4qlX93kj3gE6jdLl4t2SsAwv6AC4Nxkql/CO7lDkS
9H+7yvfkLNmlyUCWme8qyCsi0Kkeil32nKo85KOs/EcIODPD7+wzM4vWljHkmxG7EUUDaIbvoH21
y4LkG0r8wZadMLCVRa+oA27QBojaQ3I/bl7e140K6idbL4puaEgjocHYhrDe0RpBWGLGuFXbNczB
mtOBTbxpPy/2pmQOXmZ/qbALWAFQhcAwQOnH4vBNIbdCmTCzjTKnGEOGIoavZ/9hwPKuLFRlMlnW
4xPkCcB2YzxevB2XDjACAExghz3OzdH2DqBXve6uEhOcVhi75vBygFhldNlKaVtP0MfckFd6k6oY
dyUn3EAGT6Boi6F43EaXToKW19Bk9Ux53cMGamDfjtCIDM1YEa+k6zizI3wSZo9u5fgjPZXNT2Cs
QYegRKNLQiLgJJjAx0IwCSwK5iZZUXias9BTQ93tMt7ysVWmvysR1tKlOD4HN6Pb7YhD7mniazod
HHqajB1ht1O+ARDnH776mQkh7iYe9eYuhwkgV1h1hAlw4F83Ievac4wXYDEmp48ShyxQ4+01OgCD
E+/ITbzNt7iugz5c9v+9qOo/sqzgwpYQ5VFGH62UwVaev7jT0ZrACg6QqG/VgZ5GlROBurqrNxP9
ZNEfqhKGJXWMs5UKET9Lhkpr+Uq1NPB/eDRYbpK78aS/rFuUaEN6893Y99F802+y7RANT3lI921U
vww7aB7fLFt7323QSMg4cesTmOaUkVqSrF1sjxAgK6drrJJvz2cj0jdzsB5MWHNDJ+jCOHqtH3TQ
vHz2g3Rz3Qeknny2Mfzfz24IiO6seYP87ESneNeRzaSbO2/dXjcijTBnRoSTPw/Qr3YaGCHNM9Lr
Uvukz69GuPgKh/5AUwn33cUuCnn1nHm1TfhqjGgI2rvhaGy9gxNaeD/UYRrmB2Nf3DXbNXJvnKgN
jbtv7NgdUjDy7awI1OmRHtlbULiFwxO0v8wtfTSgTZvul8DBzltBEWVbNScm/7bir+atRl56xv0o
VhEbP15akwNZoSPe7Zc1ur77suYzoHy4dFFmJKAAFo5eGuuDSzWIKTQY6LeCtdzGBSaP+8+MbpI2
aGjgOuV96SruLdmZOzcrnDnT0RglGZbl5u62nzHsUszmyXCGN2dMVYqlkgQDa4SaNq/ec0b1Sz92
4MaJRbDGwnQOOduhymZUyZbufbJl7u76jsr8GW9TFPWQYUAsQojNdhbHpOFzqazrwlyvblDb3rD6
MdNn8Fj/fUWKzyv8MiZ8vZJCuSEeAdu20uWOuOw2Gb467hhlXRvoRrGdbJWYmPTDQSkalBkcG+EJ
McFLUPNrKgxd5QzQvqVpQbrsYF6p6mwjyDEbsr++nXJ7KMgSiFWYeGRcfjs/BxWZP2JcKTEO3w55
jnxtblSvYe5t4iFDCQPNFPRpUUgSYpCezYnJ+ERSY3zWm2Y7omxjZk9m+yW1D9NwSMw0oBj9dYv3
1t6X3ev1Ncri7Ll5YY1LlS0rjRtoKMQOYLs1qlfx+pS03afrdvjr8s9logPOy86o9giHrgH3UQJk
LUa/rK+2Tm6svN935ZPpvbXGA83LzdiraCbkS/ttUjh6CdDCAIAANYV5CRaBYu3d7oHxK51WsTbZ
sUO/5dfaBL9MrFJbjRKfcMm7Xe/4UbOMj73XpKHltIEGjYHreymLy+f2BJdZMy3GUBj3SzAZZfan
wfvvugHVzglOoU+Db8TcQPNMhjRs6iebKIKwyh943Dy739scIxpjC7+rBsiTUdDBDrjl9AcQ71kF
ha7STwsYr+vLkn4nAyMmOMo61EKF77SguqmZFkDIzcOMLCYJi2lfWEHfvF23I90+FAhRDsbL6A8W
w7jVi3jlELacud+XeCzC2Ihv51lF2Sn1AwvvCU7ixmeSL/eQtJR4Vc/havOLM+w18vQP6wC9hG57
0FyA7Pbl38/SoUZJDHijCVRTJQFyBbhSfVTRDsga3JiM+m2H+8qZL8T6UmjOhN6GZsBUvC0LME1i
eP8nynC7yTUBm2ntkHbeV0xX9UHFHkgBVLc5n0p8zATTsdfXLYv7JoIxqsomR10L67a0uV2KiXfI
UCskB5Tz1yLwVEJAcivIPiFgBho+UQdIg6awRlasGshg1nzv8SS0pwe7UOSeUmcEtdz/zAjBokyc
qQetEhpHYEyEwHExYx6IqnCLKitCxHBne6nSGouxIJMaZZrzOGQQGldy5UnDBrRd4ZEg+0Xf6NJV
cA7idUVkgDRO7N/ki++FVgml77Yo0YIYpm7X+cw71GYbaUanWqX0wOE8e8DFQpRNzK+KpSzipAVQ
bTz53y1VeOJuJV6RyAPQ+8WEmgWY8+Xa8hQ4D6sEVIzSZdO5/SEjfTixcVs2zybb1X9PTMb7iL/t
CVeyP4MTxtVgz7VAyKBBpgnNRKd5vX6YZEH33Arf07PDXTfMqKBwiovfmfGF/NuV+fdO3x9Hv9nn
xd+3LgGPxDg7tNH5HKYQEjE15C85/j919qqDWyCZQ2s2lC8X2asYJTzO1og0G93yy0U1YDHoqY7I
2JJ6a+t7rY46M+y8abc6VbRQGmH0PALF0fb6Zspixrld4TA3UMTQgMnEAGN554+7vmRbH0R86Nxd
tyNz9HM7wjEjtDDMuuWRH23Zp2l//a/LgsX5Xxfiq+ZPVT/y3TMZDXLtTU/0jVcYitteagW3vM/H
ZjAnLxynqSF5OxMNh9VvdhMmWJ3SVsPdpO59ZkU8RD6YkPUVRPDE+OxAoqQ3gUyn+qZe3pn1cn3f
pLYgBY7QA7IOTMpeep2GkTF7QVPuBGgWCSwC0naryPTI7JJ8hwQUbP5NwXbXjcq2EcTVPODijjbE
+Y6kig24Gdr0hv2O/lFIIdn7T5eUjUcW10X1eSJwubIYyy0bD8jE2TbuRqLfJT25mxf/0/W1yDbQ
tjFhDOYsFxgU4WONZTkuZtGiZ7SA/PPNtU9VEoE/Lir+5e1xbklY0DSiCaCZyB/gd4c0DaAAfH0p
0s+CcR+A40BkDf++3LFksuah6WGg1UuOA4fuceT/Pc8VtA3OjAhHyKGaPugDkIcN28TFpk6ObrVb
R0UhQboUXKmgBDExti8+Da3RBsxOn3gzaKO3d3lZhSlu8+v7JYucBCMOeGLzniQRYk6x1jFEgAhA
d+kGXJ9+HPr2Y2FurluRiKSaKGb9NiMcUX1hNnOtDD2RroGAzrhOYbcaX42l1lmwxhjv1coSAAWH
pZs5Hrxw6N0mrG1g9/U+PgKg1ISWu1S73J40jHI5fpCgQhCN1grm9XkEa8pirc/Xf7XsA5z96D9I
a42mQdEFezONJ6PdWevGcBT3siy3ARUj5kx0JG8Yb7l0137M82Ts8CRKnJtheAEd6r3JxsAfuT7F
+2R1ig8hXRLkugCVQbEIN/SlvVZPalCFA4BY+n0ejT3RbyxAhAO/y4kiQMruSnCA/jIlLK3r7HzO
wZR6Yht38/f6OPAn0J9C/hpTQZgBvVzHSqfBwOQ7ckI9CVjphimkNPxJ8UaQHo4zKzxunuVonQXU
ELVhhZlV5BXNkSw09Ie31Rme/sHV4AYOtgsGxbELZhpGs3Bpyz57I+4jem3KHph0MaAkQOPIwBC3
80fQGtqF9kgBSf6yQPHahcir4z8q02f+XcV0HWKgv+wIl4nts0IzV+Ri5WBtSJOFttaGrQay9tkL
0wUSstDpmFPFBsowI6jJO0BHg/kBd7JwsyxZQtgyIXlaSBOm9H6C+kzShPM47Z0qg0zaDzNxQ0g3
qFxR6ud4l2A2Di9W9w+Eam3mszUhEaB5HrbxTx9j6//gHGcW+KE+c0OM8NpdyvC4m+MXcLbGBkho
h8/XbUgDEbjUgLx2MeEngq/TzHEmJ8cTzqt2OhQktcAyNj7b5ks4q2QkZekGOuO/bAmfigHJsWQa
bBWNB+q7KZjt+zjZuTbG+oiKd136eQDHRyEV9AiY5rvcvNQBE2eyIIXyEl0P9LJ6qGuqmOI3ZD6P
P403D8COiHmCEXd2uqnvcmCIyKMPhBK0Z6HCsJ29N83c9PVn+ym3Q52+xt0mXwLCgP6Da85RAyL4
wqy217+lbH9BOIXDYKJAZYkP5kHr12WmGJ8ZdUzFlo/mWEeLj1JN+TgBGXndmOxGgcSQhRkmi+OX
haXXMdjRIf0N9z/UOoj4/FswXigOgHR7cbBd0CRAUEh8vS6G38QzSCxPQ68d8xzD2yXdNJ0eFCPG
jzwkDlYJQCbRZoVhmfNgCsIEmxj2EV2dS+fpnaI3WmAMT/pUPVX4ZtNcHK7vn/RjnZkQwmUxQGBI
i1GH0r0QMstPGIbPrQ7aLkM4u5biY6mMCSev9EBYoxFU8Cy6LabmBMZJq8u2iT2fQJ2rMCYLKeeb
J4QtbZgNlscccQ6eMELXyAHDLp3KjRvfMYqpVlOZZkqdER0+NKY+qBS5I51FyrL2O+BwGVrWDHWO
oFrKegiZViKX1FNTe62cqssD6pVVFeiDgVmh3GB9VC+1+d0ue7cNMihzNWBCSIcfIBlkD+VSZDnY
AZZs26zgC6rjbnpP/K5Es5/F+nM6u1nMZ+vjh4EaXozDPXbZrVbQWZEqytcGUiEQhoBQTkx5MPlQ
FEPDYwxFfcgIkn4/GapKntSIDeEQ4FwxA+oJ3hgna6IvKOedtBjakivGaNtAt9+uu7z0VGEEk5fo
8br5gPudfyWNVnhxYC7NnOLsJnPXZVPPRKX0I8t3EO85vYqPfMQXfCH31qHzDDzSMEoxTFFcblZy
7A3F8ZWuBXQxLgRZ0drwhROVzgzMoC7C35oFfjg8X98p6edwdWyVB3IuX8QtgXe4yBh4m0/Efyny
Ozftgj5V3PzSFZzZEAK4bmu1XWV4MbOphOp3XWlBm3ksur4SGYYTLSaUaABKx7yvWBpcew3q5nxa
r1m3gPV+8W6XgKvPrfsOdDTFJ7IHo2eoDzsVdlsW87jYE8HFgfKniPiblyVdHIpJNpqVy4YlAwup
W60HbVzrG23STyYBZ+L11cq+27lN/u9nHm4MepWzHpDqtpq2q97clihds25WbKp8aSDzA++jaWCo
TDCTMdZNExDFqW1FsZdHbW5Hpl49+IMelJ2C0kqKS4HQBAbLkFyAhoH/nLNVVfo02k0CGO7qY/jw
LrWi9thVG0c7Ds6u/7L3/8H7UUm24Dccy+wLu+jOVZLQHkWDtn7AaDNKomSj5bXiW8k2EbMLAFNi
hAT5kmClyayKlKOGb0XA8wSSB1aCh/Fm1MtTU6tUq/kfEx9HAJsD7Qo6Dd4sudzCes3wlFwBNo/z
MUJNoZ/cYPh77mK4+5kRIWvRHCdGtcVEulTPYT52Abg5VujuxLEXWcPj37s6CGh4a4Hwgy34YL1g
wB2CDzzZ7Pjw9Jx1wTgr5ibl2/bbiOB5ee0XE/jxISsKJtd8jXfZSCKiZ4rzpDIjVEd8i9Y9Bg/A
GTsEc7oDKVGlyIlUFoRLaSzXhSUdLymRPGxGguSV7TIV54At9bJf2yUWrpaEzInVYrs8wsJxYEG3
KmAK0nVwrmocT91E9Ln0YzLFpI5dfmhycPn63/O8AK2vKu+XWnFA6QEyOA4OF76HUbW9b2lYB9F/
Vt1tAn4SPOAUOb7KiPBJmoxCl4t6GCPnM9Xktlz+H9P/smTE+70ScXC7aDIu9Mu/iHFs32h8YwDK
p/BeqQ3XghwVxj5MpImX3ySPbVzbJTD7ZfpqDT8razelp9ZWfHmVFSGCGYuXpemUIigbt1XU5QbS
6YdxVEQVuRXwkGDOHSU+cQiyG/GCNXOMA2CaZW+mx6L3txbd+fXb9ejFP+4f8Rg4g//ZEfw48TJI
hDQFPWGMBOqUod4wPFEglOTmQWZ9p+BbVSZcqrUJOXY9oNPdFyVq4d8AcRjuIJle2InCq6VYcT5k
BI4VnveI3tCXkDIk2Aswej+sfKDMMgONHWgffnCB6QGz35v1uQUVdmvZm+vbKjtToI/Bvc0BHOgH
X7qivVZ4pfuADtcNV4Jou1s3+3zdhLTgh5obgOiYL4UMAP8NZ9mIU+gG83N0/Ro7hnyyTnd2tty5
I9uUwKQv9wNJAoAi8SCrFAdN8rAFKBcXLGcNRZNbuI2mWrfokCD4rfVXcHFNbUCgeaEDPhL9vL5I
iasAvmSgVsYJJcCJebnGNTXSZZ5besonskfpzx7aLS32laoiJ7eDlYCoCaMYIqK5XbUmb42Onjxb
e5lt9jZO7qFakmON56jCMyW+gTX9tsV/y9l3S/S6LYuqpye3P5Jsg1WloyJGSVK6CxPCBzLbgiy1
i+WMLS7AMuvHwLTyh44Wj8UMiHGroimXXLicWIJjwdB3BHbkck2lZbWstuGLevq6ukPgqdqakjh1
YUBYEfUos+YeeeMK5fJh05rLLikP3gPAnFunYztbpV4rXxFKy+AzQb9AFBJtup4Y1OSJSuK8ayZ5
wMTT8z84N/AeHnguuRa1cF/N/upqM0askW2F1X9Nf5P4+6RRnFXpOsBbhzEjzP0AP3T5ZWamx62m
I8BXc7kfPbJNVYoxKgv838/8edUTP24hnHXygFRD76aPVXRI0hNztgYh0qE2b5VAI9OTYz62gO/Q
7j80U//hWHKYNcQu0IKCG18ug+TQzU4o7ovSvWm+D/5BNVIo26dzA8IqnKlZbCgk0hMmiGIrmApF
ai07IuhrYaoAHS5OCHC5AL3TRxttYixAHzlvRxKui7+nphu4SwYI4aOx6E/ETPd/78XnZoWTOS89
nSqg709pfKuzd81G/RtyIYmqzSS77/Bu/L0+4U6dUYLKHRPry7nmY1yZUBztQSI1kuyBknu6GPdL
5n+rJttBMz0uFa9/2aV3bl5IkxNjHGyzgfkuvl/p8zhNwRoMS7NZSB2yWGFNdiGBwwBM0xjLRmNN
OLbZyFLaWLBmQxhhZYFpRxo9VkQ1xyW1A1kJWIBQ6x+KIXgpG6nt4+sBY7EOR4w5VvQItcLrPiI7
wLi/TUB4Pgo1wqfTQH/YJSuucZiIp0esRNmqVpkQPg9NXeYmPFMAtQXun8J9dVF19yrVvSDfsF9L
EflWCtfXEt3D1QrYLKAv5RSu7db/p2DEuac4wRw+jniWG4AIQVZNT7334iVehHA0NSrCBWlA4hVB
4GZB9m0JyZWxaF2s9dgyS9OqqGzRDNFy0ii+vSwXwe2GLNjFCUWp7jIsLX1l1gZU/07McCJ8/Fh/
aI1jV46RqZoDki0IryX0cFwdoJ2PLuXZTVRqU+WWvUFPflN3EQbhoUNcF4sizso8DQBZA3ZAifEH
LElbTTJmMWZ284zOgRV/Xc0soj64Iq8fGpmncZ4sUCdyEIkISmvGHjQm1IJHA++zKyA5YIWZq3hn
SheD0vBHN4Kn2Zdfhxp11yemiZOJNGT8zHTwSyhCmcwBQBzwPxMiS8liUSftTXyV0jg2Xb7HmLOT
7AzdDf1CVcuUeQCozZBUwd/w6BOXY2VFu5KxPLE22eLhxcvO17+K1ALqpPj2JnBhIjUHNTW8mVPk
IpwIXWuWoPoHcJ1pnVkQCgxlM87E+ngeszdWlMdq+KnTl8SliotbeqGeGxLOf5q4mWlXWArAjnFy
XPLIeiQvqDMv49ZeIjD7XN86ma+d2xPutHyw/KnjaRzfOo7j6MA2qnj5yA4NxsQw1WCCuM8Vc2qv
GJYBU+L0ZMbWTuucoGApRHC+xbWKT0xqCWJlQPvjfNriE78t684dDIRoS/9ctw8+qgoZ6ED8UsXy
I9s2TMJiDvZDLFyErKV+H9uGDboDvBdZZh3gDIXyWpO59bkR4eAgChRN3iOoJQ5B1eDIepWCinQZ
lmXwvipePCIrRG4P8TiMsDBBpqBHT5KRdyUbmsqIcG9aiaE5Zom9srMy8oef/ID60xT9vSOD0vbX
UoSUd7LHpGDgoTw1VVJHdPTccPaghg0pYRW6hO+7UJ8zbVwA6Olj5ghFl8v43C52lQ4e4vP4xflJ
nyoMHO21PGDdq6rZJAvTGOkmBuA7nK+ab+3Z5Un12NeqNS9Pfrc60Vp1038sabwgTXXtcamqt9EZ
TEVEkJ4hQDEhp8KF28TWE9R+wQNFixJXaYzW5wymUghKVWPkTO/XP5nMEnRuTHw0G4UK8TmfaanW
1hWojQxyYk0FbaxHEE+DB/b+uh2ZAwLahVI9Bu+A+BW+1zx1zegnVQn5VBBkfe+8f3C9878vfKWm
GjWvK7EO3b0Z6hNg18mowFnIXO7chHCGMKc1Vw0pYSJ9naeb4q2eboDRDQfrHa2BUEkMzLdEdHFM
/wIwCeEb0NsL9x1YaZfK8toSZ3YJVscOhn/A9iEb5KVSIGOQiQiFFpNBQS/psKKijYOhaDeV8yX7
ChJ9z61DNcWO9GIF8IdDcDBTgDBxeZTKFZlnU9awF7MHVqaPNVoEiQ4989zRgpl+T6qfU7Y1oKN+
3ftkXn5uWNjKbgQ1WclgmKXdTluXYMnGbVw+UhUwWObmoKrlxW3QyP5Bj9RnBBoHPtxcG3ZufYyH
3b+0PIHC+W1C8HQIe6wzwzwV5jixWVm4DMcx+Xl9v1TLEFzdaa08mXU4BsiQQFhDs1v370XskCae
LUO4Kxyaxn7nwQR2CnMS2Cn77/WAuQmOjkGl3MIHuXQ3i+Sph5nGEiP0ybrFM8wIO8v9SRYj2Vzf
L1lo4DzuOEqox0M17NISJOMaoxphyZv7CTMZxoiHHAGi2O9mHbTuSX87xE67X9ve+LaOpqqxL/1e
v+2LcKCGZk5OXIQKR/+G7xUXL//2vTjTLo4vgoZ4dvtEo7yPiSPkNaEH7ux6DW3VaID0nJ4ZEc6p
5k24gl2vPGXJtEuSOZrGx8wzH5T8UtINOzMkpPjgItedpSSIRNWGT6Ch8uKq6L5kiQN4n4D/5gK+
hoirpwXklVoSgzUw1YOuu2VQVq50Ldgorj5ZAQ53BG+HQtPoz5JYtfou06yPtWgmNIuC9Ml7hpi3
8kaSrejcknCJk95hlTfauAHNJEqrl7j9adNx2zMw8Y+qVxj/1uL1BxENDh3B+Bkwh5dnagLi20aA
xbJ+gmp8xajFjRU9eEO4xAH95pSKlEummYQZ9t/2hMWNZTZmRg6XsNbh5I4O+KS7OvQqJ3D6dLNg
fACI4nk3+e8FK7bpZB77gXzxzTlsCxUduHSj+SA9MkBQcBJh7Xo8ThB6SavToB+n1NoOLA7d6qYn
T/FkH67HLoktpOx8XgkltT9BlxmZFw+Tq2DUanznvl10SKUkZRloEwayXFbWkN6oqSJgGlKrgMTz
NAC0qUQ4gKR0+8xKuuyE4ZYw/lyTbekEsx+05j14aja+lT0Y+S3VRnCbfpsnVJSNV6MeNj14Lqph
e30LJGHHQnsOFSVwOIMqRwg7zuRrAxmhy2n6/bbaEpYGjrbLWhWXodwOrybhisDdJ+Q/FSGpXpnQ
SZ7jvN1i6oYFNnj7N5jHmvYYc2sVkYG7rHCEULsGrwYeSKjIifmdprEJsQFS08uASfW1iKtomImp
sCKJpRdWhN0D81Dmgp0mO1mYfK66bZptK4cqvFRqBEwkHFGGqUexiTM1LkvtDjqjfVftXPOhbMA3
myligPT7nBnhTnv21GvKCs97b0QTBbOh+XNsvUPX3fr7SgyK/ZzWElMnBmbiL41ARGdtDBcrGU3r
WOib93UJva5QFBc/Xgd/fPszM0IIyRaymGsMFemkSMPCOBbOfWZru4Ys4dTbT2C6h7zfo1G9LDqY
Lp3QZ3MUtyyyzTsolgXdxp/B9/W2LIHr7Ttrj7N80gp2qKcc2Ph7cgB6djM02iZmt54qc5NFBwBJ
McIHWkZgL4V8ajQnaHwaENukddBpN+2h+Dq+N/+AIsOp/2VFLFmWtZmMvQ0rSEGR24VFgTdWb4fX
g4t0LahTAHiJURhdLPPOpYEuM7dSWWGMBs8KZY6HuH+13ed/MOTqQFGjRgz4BffuM+81ZhfywgNa
gARw6gfqJf91fWZGa1xqOwJ28shrcI1ctyk7lriiftkUTsyaahNlAxaHKyN0yrfZOGYq3nvZqcQ0
PUaoULckGPW5XBfp5wmFePCmofkT9OUtOIJqd5dsr6/kg1hOPDCYV8INgDocCqXCUoycNmZSwky7
sXfjSduDa6GK4kPzUIfTroK2beAGBueYDMptui02X19eu9A6vowbsk8eQGNuBtPB3VUhTk9YHIro
M2QGw3xHD+O74rdixdd+qtA2HBeoN2UuCPmyCrkQ+55au+sGZCAx63wzhAOozSOjZozNsJxih37c
1pn7YNSfqdlu5tICjuXYkUd7jFy3DirVgLuM4Ojc/MfU+Jkrx1ORVPaABZqP7hc3C4Y1YN8Avyxe
vPvxLf7Sv813IMpOH1Hyu75y2ZWJksjH1Dtav2L1OrG7Uc8pqMncNsE8Oq2aKAXTruLYyIQx8cdR
DcNVhkEUUQbBiasWF3YHLiNtS/JvEJ/ZgHJo3wxBEdgsC8AwGaAhWC0R+BY/2dMePUinGLeY8EzS
NFqUTQ9ZlDr/QcIh88sZoqQJJppdEC52mHuYjXA23dCOUXuaFZe5fPmcugIn7WM4VzjSaVrq6VDB
vdgSNnERrSDtK+IvqRcUw611W32fTZB2j1tItG7nW+OTvmwTg4tE0FEF0ZKu/Oy3COe+zRctqR18
cceJ3PXHpIEpsd7XTtCA6uy6c8lmXTD1CK5wdHzB0ixyg1AL/VkyYco+1h+r3MPMTh8Uxq3WHuPF
3cZJFsR95PrPTbaZm/3CmQ2nUVGJlabe5z9CyNecJkM3wMBIOV7w082IqBWuIKMMsjpInvuf/hwZ
3/JgwcDDM3tWzf7JLoxz44KfpcC/2CUXB1qSMuL6iMQJWacIXzw6/REfUT3/kGP1gXu+dC8/65Z2
XrFCkPYj8TXNIydeLr/r1mkc3wDt2Fz/rrIbCnMowJq6vDoikqKTtan8iuCzohPVZuhMAvWZ1aj7
qJAJsgoqtI6gts6LtngWCFldkjexBggeWACLMazST63hhrybF2dN6I8Y4kCUxiPx0/X1yQZ8IHoO
shkcVwOFTeHhUlpF7pYpxl3nxt+2Kw1Xuo27/yZI/J2K3L/11xejWo+5IlWWcU1DvwXgM4fnaeiG
XH5IQ08bi04QQfLNH7k5o5FYbwjJgqm+qdIk6lIbWK4l6BMw/69r4GRsjzeWohIh/bpnP0Lwpjmu
spwREAjo7isQd+EEmgKMfB5ylfS1zG3hQoCpASlq4BtfrtaaS+INZlJgtZHXb9c3rls3htkPD2dR
8T6Q3XNoKWAUhLPtQsjt0pYxO+DgXB08dTLyXjfdFKZa7iquOf6DxXPo4g7F1BGKGJhDuzTCimkt
cafAbcjGnB/TdmO91elp8IJB1QyWRfFzU0JcAQAOfdoGpqaw/myc6FMD1KgqfPPfe209wumz63Qt
iglGQLH4bZiCpoSORr4GZh5iKlbF6i7dPQ9dYVAvgX/z43CcJUFuXnu5l8Ba7OqHxebt52B+TGYD
DB1jEDOFm8siM9TlXT6thaMuvoZcL8s5RghBc7KysGrjW5/Sn3EXqy5/2aeCRDZ06NBVBbmU4BWL
kyR+oYNvpLe6PTHGqCxvVjATg8Y7vaHLKWmrIHPuTP8zCIS7aUt1Z8/GMF2fE0OFWZIdA+hpoa+L
X4QbWQgwcz3pHdivwHlmNcXBc/t8kyXMUBw22cHGIQOCFjLZmLoQIkhVr9bSzDZ0iMd4l1JtU2WA
66cs8iEB1VdH1o6PudsoLnrZB/0/0q5sN25d2X6RAM3Dq4ae3O0hiZ3YL0Imi5ooah6+/i754u6t
ZniaOLlIkA1sAy6RLBbJqlVrodlHB+MD7hX453r3gQoHzR8ogpzJ4AZge3BYHkqPWtEEbo2sP984
qaZVpjYCQ39emie2vJhkkWy6D9JoftNtLXBLFC8rP22FySPeQ2X3YYxGfausTipIJaiz+GWyPqtL
aMCS8iHLLwpurFAKyep8z8puRIub6eOVD0GCFDBO5z4bo6RYdqaxb8GErTWHTt85qaxfXuTk26/m
ljyfGwXN0+uSQ6yoipLJ9ePiLS2CLpeFPvE6g1YcyqKAsv8hSQ6+5LzycEiCCQB4JagJI6VYaLvb
dwDhQgMsj4523ALQ0HC90Av4E4Y8/tAjdAE0TwMllxRphePYWOAWWmm1ZZo6TFmlAag62oFLzhWV
wZPEVqDyiUzM+tDjxtEnZlH2LXaFMznhgNLPmsOa5v3t2RLFbsgA/GOFG0uZxjUB+QC4jpaLHluh
N/5G0W+AnLquh1RN/nsCXsMDHgaswHhTok/nenGqcZ7M0gNXSErvkc8rp/zSg2UTSL1Esh2F0wdY
FdLXkHRDifvaUtrEOW1jUCivVJQzbgze+CwX91y/9489v7HCjQdDXSpnZXYlPYuKfn5yh7WKelpa
2XtfFJrXFKMKAUzU7M11H2/il2PnTefEWKgCQsEUsIfaCqziG1o1mJlH2hAhQ3rbNYSRYWNxdZ2N
xZQ6iUJSbKS2GsJY13ezVye+OySHqiNfm1hWahG6ogVkGcCTwF78sWJVXtb5Spuc08ZD93JjHSa7
PVKaM78ukjQc4U/7YspkjxWhq2wMc4tIwIQ5pRTnvL22mPcX3fyNRqu/8Ufoo0IiyBBppwE0Fy8x
2HJjz9gDEZoji9LaT3+xZGAOQw0X0c/mW2CSmLToFUPMQAHU743sOH31hgWnSrX3cplatKgQCcnS
tckBadW1v/naQUwaD22nIA66LPWJthzAV+nhpTWgIl74BPonF/VU+hCiK/aOHTkydn7B5gNSFBBu
jBQvaD75RhJD0awCQt2ZgvS7kbBvNanBaT86QZxUkkuK0BiSrejAQtJaddf9udkNTt9MRa6A8mVU
ZxpOTTEEVVcaoQvitAgXUhlxk9AeJFTQlbauJ3/hS3PXGq2xAwXCZKDBddBO5dwG6kIjPSU/b7uN
YAMAaW2DVM/ApdrlM8pl7epMxeZDuRzdA0kxIa2E5vjQZHEmeWnJTHFBpZ2rjCigzjlrMTIAae9r
U+Y3mqxfRZSYhWcilqyUumCe5fb0mKRsRnkBvbX2p9QHg3iYf8mPqh8/VGcWDDvrpATVUZE8GQQh
88oqF6RxLciUUl1vUtD+cfzfzj4Pby/Vuqe4AweKPSiarDR3q/rMtRsqxTyUvYM+zWYcQD+jujt0
5b/etiE4anCkoTvY9PDOgtb4tQ0yJtRhFjonzZpMPlhA7tQkj5YqMlotqtLyFdRRnfJ+26jIMYAM
gVA2xKvR+88Fk3kssqoyXNxD0ZeVN28F8viKbH0ERwyKW+hAQ5YGDRM8GLe0Gyfr8IA6d0kb5J6+
U5NP1olAzVJ5lrLfipwBiF8ECzAfQRSQm8Zy7m1FXWCsoi8lRIHSNyOL/TErAwD6/mLy0AUExPzK
w/oHyxtjjQp6EYwrqww/iRV1DxBWGbBmniUOKBzVxhT3WFOWAm8chg2cAhSgdm/j+Gl2HxrkSWom
O5hFzo7GEwRbZLVQvOCyef3A+qIcMSwv+TTYQHpCxOb2xInylDi6VrZPF+kfNMRf+3qWj8QZDZwh
6CL2E6/GnXcGnmYO8kLx03bZp+UvC8lvT/2LntiVaxFPeRPa37jWXVs2FDsfkwzNw8zw29ehDvCk
vz040RFigBTIRcBAaP8jKemMJENGDbxYc/Gl6Ce/qqpTmnlRKiuDizbv1hIXbQeSzn1mg3Ym6RoW
aKnN/CyGEotrFarE/2SmuABoLG42VRV4SGryzsr3oXlzzdPfzBsCObYukvM2t3Ebu/SKysFoVDML
KgiWACBLq2SX9pLjQjwWgMbWFzE6fnn/rlmxNAxjGadoqA4FLi+SxLTYBf61wA3FNVjSmvC0szsH
P4AZiu/+prsFiKR/TejXfhwvfd0nK31SrL+SVWb1+yI79GTzxMUcUKlQAi5DcAewo7mzvMg73F5x
UVADQd1KUr4K4vGBxmYz8eYUbB9QlWggWxTXlzw+ju7Tr9t2RAFta4dbjsbI+yynsDNASAD8qkpW
7v97CyDFRoLFQ3YUYe16NdzY8ipnAnNWo4XAw8zGy+3f/9G3zF9Atga4C5zHRgWquiutQuG3Rhvp
UVUFKNAlB2f5PKbvCz1mKL+XSzQOLGBfO3A0L0FdvM2l52enLDlC65ygT1UycJGPgHgabaO47wHm
xQ18npWuaV18l+OCkVb5PSVysVfR8qGahQIaSEZw1nJhbqyNyRkcD2cfnVF11YArluxXUcEZN69/
TXDDiBO99ColQd9wmR0S/TJnY2BPIZD6D3EG9LkRq74G0ONUf+ka168/51Vozc6+0vLQIJ+s9K5h
MlyL6Na0YlrgVkAB4LF17VOzwYZ86PFNiVNddPszmX9pWX2nU+O+McwjBFtkMPV1lH84GeAt67tn
7TXjJrpQF30AoSP4IqpHTat3zPnVrxnp8s4un287tAh/Zq5geOwWlPCAwr8eHYuXqmI62LPci32i
Z/XgXoyw21l3w0EPrac8KCP7c3rpHpYfoCkMTZ8FEAkHrKcLzLDcOXvVt2U96qL6+/aj+Pr7pJSa
neT4qFjHJjKzA67dweCZh1R19/nchh1IKM3+Ms1m4KbpE22nR7dzvwLpu7s9P9JP4WIWKiNd3Jo4
QpSH8qBAzbQ8xTvta3wA7+Q52/fH9PNti+vi8ouPVUdDJrrawZbMGTTjnOnTemb16GYlo69PXwcG
2vBPt82IvHprhju3Sni6rhBM8TRAkzFIqwiHcH5AfOoklkRVaRPFDVBLI2+He9Iauza5A60xByNz
UMPsa/OzZzW/vKS7Mwur85f0i2uGeR5RwBrixgm1xpacbaLAiKc9HiJ40Wk4Fa6Nt71S6jU4fs+5
sY8XJ6g7spsqGSpdtGMBzQaUAUBIpCi52UyM2bAg/QewaD74dlYrQGNSNNOiRYIN5k/SKpJSldAg
6rUg7oanoPPseliAHHTdZGNOydE9WhDJDZonKksjCOduY4SbO00fExA1m0ANolYzgIaw9t50V7LD
RKcKWg3/GQnnHQsZAMC2rfS88yVL/0HNwG+l7a/m4mjPWidn66+eoyIs/fzO2GcMCDUz7M7q7/aJ
Pi532jdjlx3NAK/FR7Ah7LXpuUtPrgx6YqwLcutbuJPNUxs8djx8i0fC5I78IoH1zYIC+IRKeBHF
J+Os7XCw0d14Jt3dtAemKH8078rXKaoe4p/lQ3ef73J/evYANghvxwLhrWY7UWuw2OzQgSxqTBJ4
E8JbBFZYxIMoAatdNKdBiaT3ib16ne/CoYP5mB4n5X78BeXuLlAPjuRRIHNs7jxy9FlPl9WxS6So
ipc0zI5EossjirD/jhbn7PVoFZV1BCpUcOuwv9i75iKZztsejRrc9e9PraJSLQVLrUZREtxeqtvT
g36B699NzXisrHWlcKv8WYVLoIZM8v67vestHrvkKXmMCx4+37bv1PI02gfNlZQQZTO0/nzjb4q9
9GOxwpGV4YQ96reaTDVCNk9/RJWYoIKzzlPhDwZ4QaGe8CsHew/yG7dXRFT4BuH6/wUwxKrrwWg4
9pLBhakwru714B1A29cszO/16EtyNz6ntf8bHI36Ln/U72a8pvf5t+G5OGgSz5DNKRdgMjU2zRyQ
kPPiXirIOc9Edjlf/fY/hzBcHq4Humhq0tQ9jgMTeOtVm1176faoYD4oo+880P3teZW5IRcIRqip
GU2Bg5ued9PXXlLPEFZvNqvGJx8Mm7RNsg6m+zXfK8H0Od8XyETNvh6wz3jcpYeG3Y/VZZZdFYS5
+a1lLjzopKlmrcbAKp+FHv45Z4OfHPTX9lgfx713j1a2EYJxEj9d5+vG6n1AyTd7zhwIWkNjuOkC
bmTXr9Jda/lDSOd3w/1MeomzyKxx95PamRQFhM/puQnRtfltOOTHJNACEv2/nIRHO0xEMadUXwOJ
EtaE7XKjiGpbcl4IxwL1EPQAodCHNoprvy+c3mNIvGEsOLrJCWgyIyJTUH6d72S0aWK33NjinKMh
lNhJhnlTFSBRJt33Ft2fJmc/eIDLNDNEUr5plU+K8intHQChi70NMWHXLge/y2UAcGFM2XwNd9q4
k0662cVR4KRDFiyT88lkhhRtvf6WPzxzY4XzFcecx1hdPTO+FOGycw7qzji7Z1w30t2wkzW0C0+G
jTXu7HFnY7KRLcbpn/olej6Ozhgy528utRsj3PFTjbnmTeq6x6kWzfXzXCoSz5ctDXfq9KbV1aUH
Cx59K8e7SpUhLsTPts0YuAMFXUjEGntYUIyXrDejODvOWQ8R6whYknQ8aWQIK0g+uMgY3t7Vsg3H
HTRVYWdquzpE+Z6eyj2LtDvl2UTm53jbzn/YbR8YxxVey8fEJp2ayUt6oFH1HPy/tLds6Kf3eZ8G
bCqpFrpqNVt40OXz6EP8eXzKNBeCwvXiLJCaqQx26HWNpvuYlja6YbsUx6FHDRmV2jrgP3fIv9/J
7RAyoMqLhAkiULwzJ9zHG+ZHif44jZIZEV6N8ZpcFUvQLvRHJlhbdNtY+4maPA7QYePH8y4e63BQ
fkumXrjpN5a4QKcOqeEmcwK0dlsEmY22Ge+SKV+mTx06GZ9NCFTYiGgQ2zK0z7dNC8cIkW3LxFMd
ZKmcX1utVyjUWAXW9dJPM0PzB9eL7Ng4YZ1l93Xhym2Mca5sLGo19BO6Vki6vM1jYhwdOq3lNaIG
9YBWqRn6Zjt3bmQJYeEegl4utG1RxkYH/vWhBfXTxiIlYMJd/MNDdjQdH2b9nIy7JnnIgCYCKOX2
tApHujG4ftDmflFYmhKTAQbndtyD7Rh4pfsJbDhEQxXJskKy/M07xUWbBcA+6LPi13GpofwBaA82
73tm0NOstS+2hn6g28MSHhfQVTVMcByvpHzXw6pSCOu5U5uddw409aY9NK8y009kPIbCSizAGuuC
odMeIt/XdkbgBWenwmgoGA0WdC7qP6t0PyuFrzWPaEz1qxpQWhkm9aNPjo8skJ6Bf6DxFSU4bnhp
T6oBgilrB990ng/2iezHS/I2fnJGv38qn+wjTuEfuuIvd+xAn+ZdhfRv/7nu/eYZqfe97DUlDMnb
D+LmoRszN0/WD5oDZ+dFeeQE1b65y3b5s7nLH4zX7GmRHnVr/Lw1C9xhSorZGOMYRlWMP3v8EYdN
pOyXQDv/LB9lDxuRR21HyMUfB0w3TqN8TDnd/UZzmU8ld4MPgcBb4+E2/9KaVpqOMIFi070HleZ7
rw3OyLTe6Y/Np/rAgv6AILTTTvFrcmxO/VH9envbiP1541h8OCihHGv3+ITiaIXmPj91fuPHePXK
ngCicL6ZTv4hFzd6XOYeDIHGp+meGDuBBxuCYS+3B7T63Y0p/bgtbcIbgIUL1M4Q3pAoV30jkMFN
DYlb8HeRIVka16YYh/FQH/poQhEmDtirefKd++rePCbRcpr2xmcrGHdzmO4L6psR/ZHtlvs5nO7J
efyK/550P/9BDjSwJDcDUY8XQIb/RAq+zSVbMoIcJr5vpi8NgH8XM2DETwtILgXpPQ1V50fs3dl4
ptyeeOE9dGuYC1FTm9gleLQQooIxUP0scO5M3w3Lo+67ko0jOsO2prjgs9ChLku2+lJkHZtHpAWi
NeMpGZDMlbhok5idAa0lWLlMvx7z4+S3/hAN8KnfkNk4eg+lJNchGxUXcAatm+uUwF4X2pG368N1
XDJVCNk25EKOqTI39QYYWTRfuV9OOWzcnrcPQOutLciFFAu8PxgGupHRvomsNANdelCd9MgOrRf2
oB77IRgu9H56qRC++1/fIQFz+wuEY0RT51qWBWzJ4NzDW1I1cxac0V7zhJ5Yb3prjWenl6QbhIEA
9CloLwQTMJhUrm8CMxqdkrjsADy3/Jr2AeTZMi9ckkCqKC0+bNEgAOlX3DgAqbw2VYFJkpYGugSM
zw7Y793diM4XN32ZNG03uHqAEqzfo/fC6U3wDKF57mKV30swkNyeV2GRFV2BaCFFAx2kWtfHwia4
ZmppT1mMIWtdMLJfib2rWTRAVeJbqr41oFKyl8n3sjIqrfNinGS4SBGNAoQsgeHGHU9buaWu7SO4
F641reh0ZgZ9/tOcJ98EVyQdD+N7me1GSJGOR206Td4vydCFqw3usbVxEFhTnvFZdYllMgIUue4O
PuLqVL2moExAL5JiHqpe3XXlHkXotbkf18agM5/UrvaXmfmrOopMS2vdQn9sMSAOoAsGhmhQbFxP
BIWCmsWKtRctp65fNMrnvvI+px309Dy0VEZZkRF/BPobFFv5q2QqRPllNEz/Y5x7EuYdaxqFoeMC
QmQhabQvpvE6JGf0uByXzLxvezCmlUlUvZO/UBEwgfVFBRd4cwskm9fDRpYjqboefTmQfuncS+qe
R/YwydgaRZO7NrC4Kxcudhzn5bRKG7uzPZwuzXCXpPSksx4jq7/URMdrqfu+NNo3EMT9vD2vIg/b
muWSB3G7oL9ogVl936ExIWFlpMTUj5360s29ZCuLzjaA9uHJHuhqgaa/nsnZNhTWLZjJnL1DTLBC
v61UOUp0noH3CFSr657V+adtaxaEKEh4wTOSoDJeceszKxrmWTT3YAeqNEnYF2bsQciOWjvyv+gU
4MKkqtfV/7bmMAuV0fZ7UoP8v2592jx5h75QdoygyoSuadVDBSE91DoSt90Sucz9zogqKZ4Jpxid
NOB9geoBkCLXU9wramEqBOtpmI2vaM+5gY5cR9Z/J7x2gc3HQiIIxIh4X1+bGeeM6bmrYE+A18U4
9l3uq7mDvsghHLIIpCsmC1IaoPZz212FwwPfysqmC5z6R616cxbEy2KVpMuggje4q96CNdnhGEvc
VDg6ME5YkBSCHwFxfz06Xev0wmA90OlpWt25VDWC3GhJ5MVqduwWvdsh/2nczQz/q3JfjbG273pk
2yW5KBHJB9BXQNqu0D3g5Lm7YNcMmacg43ge5sckD5t09KGa6BvWwXGiaoksxbhAKKpe2jCh5FU3
D7F5UZCEqFYt6y45/PeTv/0cztOhjW01aLgB1NTJDj1IX5bpmSoy3xIFQvBgooUdlBHomecCPaSE
6TjWOGXK1okc722emrvKQXOwDRLHNrl39Nqvq79gUV7ZN/+xyoXforCLOYds55k576U+BC56mJYX
ZzL8slygYyyjPhfdFtEBicIwKLtxrHBn6dxOLqQpHNwW82dQEO+y7OTWJOjdp79YM4hFoDP+o1GW
W7MkbePEnREPFPOdKNBawb2302X1BtG29IDfQns8tKVw/b3eMAlqy93QoRmhaouL1f9GkWqXLL9v
D0V0VG2NrB+x2ftzXdZ1v/aMmE4bzPW7CmUi83EpQzo2kgiwfi9/09ma4jaeopT11E4YDyJ+6ILA
s5IYEDr5ZsK4ZaFtnvZqBr1sezS+agR6zjZe9Y15dAoWENU8uvEUpZk0cAvdbmOXO4HjqfKmBF2j
56SNf3UAV1jp9GuxlbtFxUFxe72EJ+NKSY4ubajjoN3nesEasLQ5iQtjQxeZ5EmdAtV+pOXOHR5o
8t3VMt9dLo5DfGZfEvVbgiplhYfEVMjS3UL33HwIF1Is5umjufbKsDQLNP1Zt3OfLfvbwxX6DGR5
HOD9dQtJ5+vRejmaK5MB7qklSQiiHZRhbYnXCFdvY4JbvXkZZlsZ4DVJS+4b2wqdpt0Rx/xVgvvx
9miEU7YxxR2BcV2Z47COJm3fVYZGavKbyahyxDZAoAzxLPAd8symFgPrhLq2cTYqDVzld+NWPi4N
fzOQf41wa194Xcl67LezuzwpuHCqw2WYZRw5wtCEZqX/Gwl3eozlPJupByNAqAdQRWXKFw3Q/2UA
/D95/ZsBoaSHVyEKAjwPia4OMzqJ4ASNht7X5pk5pt/8TVfJqsmBCzSUInDFu3bmIS3Hgaw3IKeN
Rx+0WMPBnap417Hckzi10As2ptafb8L6WBWaFleYu5i+0L4Mx/ppBvXH7UkTbk40JqBjzkbbJt/u
NTcp7WNjRLtX4zyPi/tbkbJoCvMlHmSEQQW4SnR9gDw3AykdYptlO+Nu6iSgACTDvWaWd7QswqTr
d2nZPXbYpiDDuygMVeIhsmmSotOFhLmRnEc7lqSKhBO7+R5uDUHoMMTERkNNuyJDxidI0rD85fa8
CiLSyuqNhIAJ3nxQll4vXkMHjLOHn9C+P0yqm+0hYliFpHBmf1RlKoWiNPOVOS4AMt2rhmTCMpZs
3NEG4WL8oS3qs6uOXykoZUhxzJ2j0hq+UZYRhBvDVIakW01wVwOANsHEA3YlG01RxvWIlSk2bToP
uOpkja+2pW8pfdCoS0T0/DEDP5YMkiJw3SuD3DLmNlFnqNagfxVK7ehtcebIjKkrOb0EEezKCrcL
W6MsTGpiWHP17mYh22nWfkThnclg46J02pWl1aU22wT3jD7rgIEBn/UnYj+xdAx747IccusRumCh
Cf3Q5tKBRqAfJEHgP5gGidn6NIasNLd2UONx1bxFW2lqf85xOicMpEF4uO5zLY1ckCpD9v7izp8m
W7/HDVBiXrAfMXAblFloePb+4OaiUwZ2hBztZ8tQhnl3ytF1qhSfbm9IwcUSoFzwW4CpAPIsBndu
u6wAJ4QL0Er6Di725ik27wqLgFjvrOO2V9q/b5v76Ar/Yzv8a8/k7ngQRk4adQBLIyl3Iz2Sc34g
T30R9uOD2uR+QXwHiXD9ywzeMw0USqAPaX9p1kNcBNQKE9CvTZH2oOw1GV2X9Mu4gx+NzVqXW5gJ
gHwBkzNe4z2OsvRAzt5n9gUMS/3efdJIpHi+WgcF8y0SqWBrjcvgQP3k1TvenirhPgarM1hB0G8C
69d+P6G73hucGS9M8x31gcqVLIVwB4P/BoV6HZBjk9vBStbD+cia+Jq0OzK+pJDFBiTRegdTgqRm
JOrEQyMLLvXoQQJdFd9gAo5lpEhSvJY1Df2EX8cy1MwXvVv8uYHEVfkFRPZhYTpnt0qCwd7R6YFY
u7pBcQnXf9t+myRZL/EHWaYD0jukvoDEuJ7cFB9KJg8fBK0Fb9jbDBBrECLuEv2tp5+K4q52PCB5
QkjLpeazHrL+bTEPBALyXilDlwsX2nKhVAxlBDDkcWeio5J8mVPwHk1oy7esVy+VHLrCPb4xwJ2C
S2No1JvgSXH70rvzfqyno+GerPpnY7qvk/FSgGnmtvMKY9fGJBdWtAx+wAaYpMWzmZ4SgJLTwghv
GxHBArA1NDB3oNACcCHnwoiZlZaV4LmgLKuiAqniKPc8Z6erBGet16HondLFT9QJkCVTifeDlg6S
g1A4uVBsg24HMH8g97/2pNIe6xEZZARQ9t34Ci+K8G6lKtoQjCVwZcge4W0C+wjFJfCF/iEvM6hG
nJQxRjyb1gOiVTiBCbUdD9ZAT/njpHa9ZCGFzrkxyG2UWK1IY0zIBw3dBaACv5Y2VwgncC1hgH0I
OUs+NZynTLNyN80/hDCz4nvZB1ob0B92HsWUBQqE6W67jdigBRIMJNPQD8sdQSAMxUNppUh0LII4
bp6zaYnMrIiSUgky4EvUiJgy6J4oR2whK4ssNKj0wLDE7fK6y0ifJQRtr6tMd11qaeBMzA57vYj3
ZQ8VlG4xFuhaO/vG8rKD7szNp9lLUom/inYmCCwgoYm2axwv64JvrlMGXXGlPb6j9CH1kgT619uz
+/Ge5E/4rQFuU4JIatSmCutp742w/J5E4177Vh6cHfnZqf7+SwXyVCjrWHt0WAeG4ddRfp8dwUvW
PhQSUJ8wQGy/hbs7OmrRosaIb8GVxt5rlRppxvtgjbuyeWr6Ny0+k0ISbIWXxq1NbqFBQa1Q6Ijn
58tc+OzbZWnCeQH5ZzjiPYewQNa/t+dctElB0LQ+vZFLgrD49ZqOsdeZE6Qjz1D69kn9rtuvtw2I
auoggf7XwrqnNl5TNQo0AdaJ7AN0vB77sMuBZzPSXXpKD15kHKAGlc6pZFwSsyDNvzbbzWrfuC0I
ctjgZyb9ro/RdKf2wyuthuPUPeioQE4vCX1OQKCzqOCBkLHAiZdzBRMYYIFAlo77BLNuccQgjXG2
O/Y7HyjznVnbgWApULrpoXCKfcJCi4AaMzm0iX7SqX6QTP56hPyxo3BPW5vqkWHhK4ZzVkygHkHu
X9HIC83KFUIexYsSlLZ+0Bs1UMGSbVGIUkJYYAJn8G37oniJZut/zHPeVQC5XXYujgBQ3EMagIEt
sfb1Xxp4uFHoUpvQcDLJyS4MUhuTnLtpWWbVE1sP1f47TZ1wrfwm0mY74cAQkAHVd0FVwl8fUtpV
6qzFwG4vhd+poH0kUTN+M5I3tTqXVr1DTVSSYxFGJAN8jCs1ClTb+B6jPPdyi7QqIpLT4orwrZs8
1Jq/pWUMldklwFM2HpenchiD24soChErSdfaOw/GM96uQwa9nh3QviS5vSqapUD+37awxlLeS9HO
hHwL6HdQo+I2yjBqc5srCELMuxiQ6CjTl36qfSnwYY2ft+zwFy6id0RJkJyn5hQWXZwGRmHg4qz3
OFZwwuI9AXn422MTXbu2Y9O5OLSAE8xlyKEu+c6tX6ZfbvXWh3oz+sXQ/sVK4XpgOOBscJE24uYR
0qyGOmaomvbVuxLXvi3jRRFtLrx78Ac0SSC/4wbjTVOjOAvS6MvnrL0oUxKmXSuZMBG8Di0RgCIB
gqOpGMn1jGUqBeF3geRFl3b6IY3dOZzTqgupNygBhAu1A/oXwMFLUy8whqIPnbGDUqdVW77uNuyt
GPKn3HPDKonjALRi621pbqKpatwgbsEj5RWJIZl50cTgUoQ7Ib4akBNuYvLeIFmqKrgadVMA1SvX
9e1B1gIgNKLjMAUHDAIBT5KmeJY5pHldnJcUVPJ46r6Z3eNtbxXtdRxY2INgfgUfG7dD0j4GIJCk
xblAxl8b3mklI2AV7Qe84hFJwNwDF+XvOG3LTKJiEMgVBQreHmWbBK19QbheEX5/o9y55uH/scd5
k0nxfnWREkKXzVNTmruhGgNpblo0KNz8IZ+GsgxI27mNR6zBorrTFudMt/05R0jRAJlQgdpVm11f
ZQezrQ7//UptTXIrZQ1KW2UgiD6z5Dvy1KEKjdXbFoT3l60Jzqk9FdQoTTwW4EsZnL3djOhJU8l4
59V1sqd42UHUtVv2TAUxm5IyJF8MuEtJCu2p7jxVxlkq8s3t5xjXcaFYCqV3LIyYKKCWAiIUxGC3
Ryw61R0kzSBricwWYIfXFix3NGun6sD6VD3h+IlDSEra5+qsWEEsYeAW7WVcCV3AbcD9B3jttSnI
BsZFObDibA13uv6k9ZDuUZ5vD0d0rIKFGIBWAAwMdA1d28iJ1TSxtq5f5QUDHf0M8CnNC6V7TDhv
OHQAonFQrOCjX98YbB6oWZyxRYDUWfam+pZZb4Rap5gABD07EclluS+he+KYABku7g0gM+eGh3Yz
RYEyYvFBLa6O1lNFxyAtzFNlfBmHJTLmr6WTB06GOikZw9gDnPX2BIvuEx4aljxk2qHJxXNW4Rga
Ym2J13FDx2AtF4FkjWZBN7mn2aGR0tLwtkVBoLHBi6fBP91Vq5qLZos5VpU+lajIKiub253DwsF8
mJc8sKEWIDvuBeMDVTZOG7RlQVOHZ7mNaQ9W2wLrSvSznn+l08/mO6vuF1lpT2THWQFRGjKqNhBE
nKPS3EEZ2C7OI70z43NuWw9z2z5bkHEDgcH321MoSqfgYgFIH+BDAg2P3EtdZ1ittU6p+8ugsZC1
M4vyJvNQ3va+FF45nMbC6YIK4PhAJea4z4FB3t/+EMH2BDEy0PVANq7XHG7UNdMaVetXRfOmDgb2
c+lDF7fRXkb0INidNqR7UKsBvSUKUuvPNw/wTqvAdTix8tyYSHKOnd+6IHgwvEBbfNP8TXPZdV64
nP8a5N+9Y9XSmmirwToEnxcq7MtXtTtpMqZ6USoeKG0LIQ7IRZRIuTMQez0emhgz2GYHsFzp7+wx
BqcSCVzdLz4lSDV8XfbTO5j6reBQZKGsFiBcwY197oBkWVpOqQX7mY23g/pZYWmoeWu78CKJNKJ9
76KOh0w/Royy2vUaGok2OnSwinMVR4qKJsRMp75lk91YeQea1SVy1rpso6wHKvdc+lDvQK4PcDs0
gVwb1alCEjeGSr2jjdn91KqvWgw+uNiLieePRQVdd5aXuxg9C/d9srC97k70ecopgRruuETM0PD4
vr1pBOcmGolXlnvg11Ff5JbcHGOqu3FenmkylLulLPoghcrSizPoMjiPyI1xSf0IfrhC8iirJmdN
Bube4uwsv+1mPg3Q1g7xmNsPigyYIsKv4QwxXRTsAGDzTG5YDNq12pDS8qw1zXg/ECeOYjSoAHtI
ksjStfRQ0cqNUiACglkbgfnAKRFN4yp3MTZtpI10ABRCHe+mhU47tZVqUQtnAyhlcMt5Kxv5+vNt
FDFoqc5zU6L6WlX7vGLG3qLE2+WVXUSLZaaPZhzT4+3VFm0wAD1XPB3A0X+kPFpofi9oGisBA+7v
E8d4nOdvja1WvhrLtLZXZ+adHWc5tIHQELFyUV+PTyvSNBkpnJ01J8t+KirZFhaMxYGsNpRiAVrF
0b3+fDOB1EjcbkmwxMz6NKSfFHCQa1pQm4fbUyZYJweyLrYJIScU5XkkZJeCXSfXZqwTwXnq3hfu
4luT4s96d6ynn7eNCSYNOkK41aEIDK5XnmFMo6WX2ETDbqQPWXcpqaybT2QAmst4WCO6I9Jykza1
NC+0DKNpK+ZGuaEpftd2zv72MERLY0AKydTXN+8fDN3QAKHWEMPKG5B0XuknmV+Y4W0bonXZ2uBG
YlPIaNbTOhKghZDiyqOSBgD6q4UkTyiIkM7WELdRZ7jxDAmc8tyjZGBMaB6fnpHAlMRh2XC4A0lt
h7mMK1iBFvbETpCbNd3jUoG/U1KIkRnibi+xbtfKaMLQOO8XNTDe2ds4h7ZsdwodDVAWNB9CJuAP
GngwYICog4Im0zNRqW/wSIxQRdMlsyZyNAsRAAy3CKIoC1zHgLac+grl+gpkI/F3L36MibMbc/eQ
FDLqWoEXAJaDbCqeCYbzR4sopPJSo15MrA+rnbvGbFvfIWZ5SM3EiG57tmBQQCDAxIr6R16Ke5fX
jTsRqnjl2VWKEBxDoIM3oLsESvjbdkQPPhR70aaBSsaqasptIaukIGlnenle846fFPOlt380y/l/
SLuu3UZ2JPpFDXQOr50ULHls2Z7gl8YEmx3ZOX79Hvre3ZGohoiZBRZ7HwZwiexisVh16hxqyO4o
3dneAq3N7kHqBCd3rfCOwVRobEIqC0JMPJwmniKWXWjFQS677RxngT6cHDrejQrYYiZyLA2IeZt3
likJLK/tLPDdAK8j/Mngo750F9I7EVpYcEomntXpkJQov02QAlFfbu/sqh2MOxqgwFcgE8sd5gqK
sFOt4AuSOnVHCBS0+745/g2NK545kLbBEIp6fTWRFtDsqk/oIVff6/GIsWUlFkSLNbdH4QanC6qJ
BgYBLnesX5CvylZBD5P0Sq3XGLgw4bTySqjAWBiTtYVsBNrgnBvGxWTHqVl+LMNAG7EVcWGvfo4z
A1wELyt5asDdSw+NcwTCe1kyt26Owm7ImhnWwcKZAgjF4VPpiigVTbWKHmrlCMyuBtZjEMCKAtGa
FdQQdMbnjy4on1dBx2NoTCWlB2W4w2i+q2c/BvI1Kb/+uQsbKPOiBo+qMrBilx9emlW5qfueHoAe
3hRBS7Bnauc5ogndtUE5zM3+z9BHsDhL42YryxqpHOBhveNqdhfAYJhnySOSxna4Y++eZKzd3HhO
cz8JF2Ie7NbZL9DRGd5k5/mPlw04z0d6DBwTErHLZRuLUs1djM4Zpa/68C0yT5L5kBib21ZWTtWF
FS4+kKofS4WikZ07494JjAwa75VIUWQtzGL8HJMNuBnhlTy/PSbL1MTS0b0C4qKcLXfcYC9rWWZy
nYaxWRLTVTV6+IuloWnDIh9QUfz8ZVpUSp1CqfKQyJu4qt1UelA6wcW1cgQgNQc5aqRZUC3j5Y7Q
rrUs2s8Y8dJnfxiJN5dlmGHgKspiwY3B3Jx7xVyY4uKf0wCeXtswNctHMx3ukhx0N/IONS9Pom9x
S7dExCi9kqBdmGSrPzsQkUblduqA/benF+j2lHegNHZbY/EVcAPc/lii1XHeHjeLrEoWTFVGEH2e
6/IhNe9o/9qYD3X2LXIqwW6ulQqheYQ5CzypHAdowcu14VBEzawAEL+0j6msuo0ERoSqDhZd8+c4
dnUmLe6pFh4MUG/78xbBhXEur8IbtVDUCt9Spe+jqriK9mj2v27v6FpOdWFEv1yh1cVGbNtshaif
pb75XVI8i6CY5dox1JbcWYKM9KY2RIRf7O/yjnq+s5yj4pFM5pFiccpQ+hCY8olZC/aPRaVbJjjH
nLslInIEvEQbe+MGAETTa/12J2rwi1bCOaWlmMCJEQVKLPtwEqQz638b+RJewBpKnNythgnKtowc
7BJqtOpBdHms3WVM0uu/f56Xtyhbc1Ai1mnPd/OLvineir3j5U9AsHxqgn0peXPg7DpPVFgTrIoX
9E6hp1uNH1IW0Iq5b0nUBpEiiQjcV++T89Vxh7dw2rzJC6wOOHG38yc3d0tPd/Mg924forWwxPC7
hoJeFMoUnAdIVO4UwrR4oiMaPtJdLAEC4KP9j+rL/2mKu4nRptFo08PUqEJq0xk9EtsQq0DZWf3a
drusP9FZVBkTLY9zQkmem6atYbNELxv66gC1uU0atnO/BR1LL785Ih6cVQf5vaF8DYuosYSgrGOV
yibrNhjUvf3B1sqtHxw77CFiQ4aQ28a4KtuIRpjOsTTPOZyqu2wvBdaPctO6P7Xa7U7yVg8T/7bV
tSyKEfv81yi3jzYdpX6wYLTxSXDqBGtau4YxEojSJQhYUf3jnFBN8HKWdAdgQ/WbUh5lWd5CpAeP
nzwVYETW0plzS9zmRVasKHEKrItV+2UyuT9qxFa9CG/v1qrXna2H2y08sAZcDRG7mCZvHCtvMu6W
9o5kLypVMLfFcBaiota136GWica/gfcd3qI8oQtVSWJDLwGdQQAeQkUZH8dGFrnBSlLBrKA2C9JX
hrPhav3mnNeTluc52mOT6YK1JR28WjM26qC4Lfk595iCnZK74XMk4s67/nKwjDL6RzEVEHZuT5Ff
m71Ngb0ZFMcNVXRMNBAcCeqPAiO8HLDZVgnyaSAbdPU45jl7urbaC9hCbvvHygzsxWL45l8+JXK+
qAD25LW8LcnXFPTPOiR8MsBKm+6LWr8oqJo4YBN9TovNQC3gH5RqO0uVQAJn1WtQ0UNPXmY0Ndyu
2lKjmU2BBZvFvYbmo7G83F6qwAA/+KYVTlPVeQkch1W7EX1NRXOfK1cl9pKRgzCIJ2uLX2aBma31
EPbDXqqxvs1aI6zaByofB/qQzmBYpfscXJNkFvHYXWdoMMtw5yi74+bkw/BsOCwDmWA2h+bTofml
Sg9FUgSdbPtC7OLqLppMQA1j0zh+3LGbUoVmw8SMxZZrSQ94TAueJ9cBHsthzRcMquFJyTMGpZGh
xksMC1lsIoOe3R5zkGUpKkGIzLCFnj24UEADzJOZKQCxYoQJLT3ORv9Xi2HIVaZnixLkpZW0UVSj
jxb0kIqWjXRjnFIigvR2ZcgaDN9wOYNVNwH90DgjOdqeugyBueJeL1wMPTgtno33ab/R1Vej1TwS
dV48Z+AnIYCqC87Vagg5N8/tZAbgcRIVOFj27OGNfl+YT2qSeLZ8lHLFLQZfqkCX0r/aqRF0ar21
oJhYSJg3MYWUHtfXN+M6R8UeFSwoRvIk0nZb2lGh4wTqm7r5SZIG4+RvKSbLxZvOwIiX76JLU9z9
PZHckNIaq04buonqMCb3c5KF5Th7ReKXduEqo0d//nkMO18fF2GqyOyGeS5yVpi19JdyEN3d7A9c
r8rGlAOyH9zh3KrqRi5leQE6UJbxBa2gTk6EvBB9a26mF0kSnI61yAW2LsR7B2NnGH++dNx8kSuq
z7CWkCEOlQrsG9EszTDcZjuzt0DD1mNA37Jy//Y+Cgzz2Bqr0ahhExguWL9jS0Y/V35OxsbInmKg
QG8bY/5/tae/V8mHTLtRq9TMYGxMftnFMZoFf38tVTjbRR5OnuYAkrYFy0dK2zX0F2IQd6YUzGOC
ZHI90EBUkuGz0X/g0QsW2GsseRryw4wq4ti9F6S7r+Jj+7OU9qr2U9I2qhYFcgJNetDvi7C6qx9N
Y9keSseQVmf7cBaxGWqv6HtEbA2zrGSHYopygnakV49vtz/YahQ5M8Q9AoZUgia4AcRnM70Numce
Uhq0vZtjBP3/M8SdtrSYp37psKL0WxzGswsiaAyhCJ40axcdwBgom6KRCWVw5p5n26bWVlppFVYz
Fa8YY0/aI43fb69j1QPRtGSQelxAPE2DXcZT5RQqMv5AcgsIA4lSnNUvcmaAW8MAsEw2qTBQ7RQf
8kpe4smC/PNjPObqmJ7Z4K5qSbbyqdRgo9yb7ovuZnsAtfcPTlBt3xo39yK3d9ug8X5RvG49z/Yg
NVgH7/pWJAa5+sHOfgjn5/ICWlZtxg/RjF3a3ctjKNdPtz/Yxxvl1mI5Fwf1VZO2JWw0BxXzy3f1
XfY9/qm9t5M7BU1QhYNnNG51kp7sbe2L5LpW5BNxeZ4tkXP8PrPjAuIkyMUDK4Tfe4sLabrCLypv
AR049Da9MgRijrjp5ypo3AQHo/GVT0mobOj35bP6o/ihBAo4w0XvytUgAwgOowEAhIHnAuiLTEt7
SUOw/q75BiCPB2Vr7qxke/sDiMxwGwBFHKKSGmYy8CTGR218b0AVQ7da/Quo2r+JAGdr4q7ZZWrs
JWLAcmMibhe5Q4JSriZoz6x6LfRgNXCZGuBT4rxWj6DDYvcwYsUvjMrUlD63zRDe3raVQjsc58wK
57cQi1aSVAVa3cK3SXq/j7aafhiNb4P1itZr3dkeaPEywFZjUVNoNcg5MpRNMdoA9CT38tHKiCZS
hE+WKP20IYumu7MNYXKlaEDcXNuaCAC8MnyLxaIFj9fwx33LRT0oUXdjQm28zfXFB12yMrjg5+99
QzuOVe8i+/QaJPuQdSZo3mRAUegCz1l107NfwMVEBSRpROrxC2RvNL40Gc4j3eR7gDesVJQMru/v
79VyDuSY8YiXRISQBM75LH6bsicpAgdI+vm2D62luCD6gP4bpnnxYuJPg2UA29elxcH4Gte70vJb
6wtN5geDfFK7LlBrKbxtcGUgXwPCgSkcYhyMsW5d3sCTaoAnKY8BQHEafd+OWuF2WpcGyTCMoBPL
CvBDmUuIJ36y6+cyDjC8J22dru0/jVmleUo5VPuxi6Tn0om+U6vo0S5HxdqoZ/A0YK7UpSB2CIai
x3wR7e19FjcQ19Yn52griXMHGCvZ3V7T2seCAjPoigBqhsI7N6qVk1JqASHND5LdhqjGulWXeJ2c
BY3950wm2D0IHH3M+OCVq17u3mAkY2aC7fVg4HJSG3AV164kC77Rau2GISPZlI8GRkjOK9hQYNTG
CCzTz/4Vs/XlBg3KCRkmOGVbQahc3bzftmxu88ou1ZNMxalCYZ7We6PcG8pONkSlvbUXKiCyyMnw
nsPQOrckWV9MizBc/ULUyFvGmfiVPXzT6ZJ4Tjl+T7M+D5Um93S9ACHlMAe3fWS1RHv2A67WWQ0d
5kKAMq98lHEw//Kses6X4QcZID/gD39T0QG1EdNaR59Z52stql3rJZGx3iLfAoE6h4YjWtHqlgJD
DT4WjNWiLXbpi4luVm09SohRjQ9Gt+WuK8JcP8bao/0lo+7w7fYOrqW9DLL9X3PcbZdOeQI8N0Ii
mvS/mvxFiYYNUavALFK/6wQcUcwd+JQQU26Y6QEjC9QbOGNTB8J+x8LX0iRvoaH0M2+n+xRy5Hb6
CSjVL1NpCA7d6vIwJot+G7BNSAcvd3MGZ/3QxkNxyIrOJ/Wd2WO8DCMg6P7FmeAmW0tPwEHOdDhA
zyF/FLHOXkFNn6mzkgEDX9ZNWEtVIJfOvqxEd/b6kn6b4RzEWlCVglYSM4MJoTLeDOA5AbLIV6Nl
nyx2J3hBrp4xhlhiQ4MWa1ld7qEcR+D6tDAlpJafp26bgsCyoc1WJ8Cry15Dyw2aV3H9tWtFCrRr
ucG5ZS43UPMYLVSzLA4D8Vsj9+XCN8i06VppD7fznPHx9mFY+4LgMFPRHUZCpPKKRUoupWqtY3RC
gdS7mXg0OSaliAJ57fudG+G205xkzbQiuElubWNID6Rp6Y+952SbvhBh+lYXhOtTx6weJg34aRXF
bEq9jw0gfs1C9wZlpt4igf4SOh6iZa2aMqHg8EGDeUX/Zi2tYvXDCLfUBvMuVZbZL2V7pwKwLzjT
zMH5KIIxBjaBiJcAGrWX/lhqUECcqwgoX7typX7y+/izDAqyrAr+3B3g9FgLfAFRS7s0VNE87jHZ
VBzmbF+CUFfeJX+zlDMLnC90Pe0gLwugdNweyywYGq+IdlRUvV87RufrYJ/uLDClmTyAGhLrSIxQ
WjJ/HE6y7tYvdkQDux+eb+/a6uc5WxP79zNrMRjhoXsAQDueglOwJBoGJXvLmyorDnULD6rb5lYW
Bz9Q0J3FcK8FEP2lOTMdDZrquFPaeHLnBerzP0ByqXZ7Wt8XmSBArKwNRX/gNwGkQ+maJ2Fyyr6s
xp4FpHo7twfMg8cmZE9FqmIrZwmdHNz+wFd+RKPLNWUYfyAUqLKDjGlow/bqfm9IogO7EocujHAb
h+bCZGhsGiCjQd9483AE1TatQbkiuEDWDKHPBmEqRt8HTpLL1WizscxOhvOKzmFM9ECaXk2oVPbm
K9DGAm9Y+0AA2QLwjeYeANOcq6sqdJPTSMIQirKJsiAt9yB4XAZB3iuywm2dVRmZ0i6wUih7g4JW
yFXrx1SUbK6AXzA/CuZKIP1RJ8ID/XLjeqkGV0qT0UOhoqmrPds2Kla9jlvfKg9Oqx+09l0C4ExG
L5vo9nsm65t4E6GlESt3GhU1AdYqI+CSAd4C5EKMdIF7JnV07qiOAUb0oyBnHru2DRip1ByZfGJM
HvTc0xy/H74SB2JBufJ2+6CvKI+CGgGIcaZ9hXlsgwuWutTNE2kB6KZZsqmi/TjuaumuiSW0/IZH
3DohaWfUZ1qvmXrZM+jLKNdQDzhOJkgV7gzpLbLCPtuM/T0FpndU9oP2RlHUkNS7RN0U3c4W8fys
UOSw3wywASYjIW4kc1vWFLLUx0sL6L7l5wl6JybZ5o7uYcAn9qxfheFWZA4kZfEsaXDxqwbZLZP7
bDwqU+q2i7XBc/XT2IpevGyvuDsUIFkN/XyMZYMqinMteTIHvHkB0pbUkgQTkuRNpdedoG28cvJt
GfV6jLJrbNCD/fvZVUAmvYmdKgEgLd/LIDbWvuO95FgPohb4ynw5cP4onLF3DOPf5gz1StTqRgO2
BecpHvdD/NOi3yiIcUot9XLZb8blDqqQn5zvafPWFW9xMjz1auPi7rPkbIvRdMFTYCVAsEYIRpIB
HsJYF/d7RriCBSg54+PPvC7v3/tF3SypdRorURhfMwWGR8zDomXGVIEu93iIkiWqmZZBkWS+He9U
I3XLKfUcKkJNrFvCwwYDO/ikV6RV+pLYegXY/9fO2Yz1fWV+nUXAp7WuARg7fxvhkju0cCU69jVg
/qrt55HjSfkPyYY6KTHurelXu0kNVBPmIbS17imOWj+OtlDHDAnqwficQIJJh+7PgXQasBVsFgpz
37j7uc+ZSrbZVAsAgUvzVYlCSNmb1bdJNL62ciYvrHBnksqV0WFGECMBm2orcEj2C7nzbmMcHDms
ycbX+RF5QxnapYsAse3aPQZBi73h3DX23fvtEL2StyDMYfobj0RM5/L16xn0Sujtg4AOfUB7qVxg
udzo9Bc2cB1C7EuzgbTmknKzAdIfejWokavPxnIoCKaAReMEa57Opkv/a4O7aWY5L6K6gQ0UdwGY
1L00C3HWwX7p+LdXs/bN4VbIXoHoAq6K8ywEiqEyY4BBEyj2JuAfh97ebQsr+bF9boHzqsgBfr8o
YGFetvIEQJUTggUKYwMYjIDI+m1jqxuHsWzQtWCoFXM0l8FImxps3ACYUHIykmDWUUzdi+Sb11wZ
LAP4+6zaDYLfSxtA9TTqHMGG8tWyf9Qnq3+pCSY+/2bfzsxwpU2L4ulp9Qxp9yoB7emaEdjg5WfZ
OrWiLGGlLIYcAcJHDHcDzCfnbqVKib1Q4LZp3n6y9PbJIfJ9bqL/YqfmsyLJG8zuY4ClmATndeVz
XRjmsmUJzCB5UiHiqGTyW11Ffb91wRDr6nIjCEBra0QaC8U6BYkjBj8vvxrRF4tIA/hNF+SMi7Jz
xl/VJ4hKKC+a3Hq5qYa3PXEtJUDX4H8G+VcHail9lndICaKyVh4MqyNhqtHsnkwdVGGbPg2bXO3c
PlMwPRFBA0oD6sRzpmb2EhCBueOQDOGMgv1zMeaJiQFFg5ahCpLIEKJjkwAasFZku/i5/MkB+apm
ExCw2oV2iJ2XuE4e0gisu9FdAo1I9G7Sgvj9NLu28eePWqjOIZ/H2Cd8mofFZphMzNQYO2XgJdgp
szsoP2wZ7VVTEsRulQVn7hpi6kFIiWywsWL699ILIkprq1KRrEA5MZzqwE47dzJsH2SpW62904o7
Ai069AS91qYbKMcqVkjrnzTZdpHjy9XGMb1yQvkYJOVz56ZO9VXrRSd/7Z1z9iuv2Dm7uSV5VPaY
RymCof2Gipk7z58GrQ8lkOQCCP4lHpevtNm1w73WZw+3PXclYAPTruK2xtsP2tFcQqculVTHGdKs
nDGHPZoRJDMrTxlml0SaD1jr/2mP87y8GjNpGfFNuuSAGSNXg3oycXZVV7gDmn/SX5kDGg8M6ejh
fzx6z94EiRRDCNjC5oKi1JXsF0lrXdMaXQmiH5L63JNWcCd94MuvnO6D+ISN5+Nev3S6CsGMGjPE
ZYwRXd8hw0himrix1u0byfQr0O1pdDvTlyZttvkoh0lkeXa9vBRztIuUU7EcKk0DKXL6qSvD0gmJ
Zn++/cnX4rCGshISATQpoK11+QttsyZWk2CMRh0G4DMkDParVhdW6hyYizYLxu3WQjG2nm0/Um1g
UC6txZXVqyXkEg5ZWQZ6rkHKC4cdM2UaeaghId626ttCze3tNa7khuybA6DMCBvxHS6tdh0FGxMQ
wiBOepYsCnnqrbV8vW1jdR8xtsvmu4CN5wsmpVxjHr9G/mml37vOZBMNjKo0ESk0rNnBQwCUcAwn
ArDg5VqigjT/kMiq6b5yZlfWiEf70CSichb7Q7zrnhvi4qWktholJhLRNu7DoibPk/0IBZNB7zZT
EwVaSza3d3AluQKnFYB8mFVnAHzONwBuKYfuA/0bvUxEP1L9KA9eZVv7QhXR3a3aAgsrOuIgWrJ5
uupSHgfSKRjHsBMdHO9jH5SgK62c+y5LtlDuEvEVr96xKEL8zyDngk3U5XNhAk+dFL8WKcxj/UWR
f0CxwS97byKP0Az3IxxzsBH/xa6aaEEyOgqImHBvFpo7Qzv1GJHSqZ+7uubNsV+InhJr0FkHry8U
czBzB75S7tuBitloUx1Qz8ZyyHaQGCy+rRffWnod7SVb2lAzyu9oVpM706ynILWHx1ghkGuvVeOo
gBtBEHrXzjwUe1k5FpAqDI5cnpPWGmKnzkdg5VvMWDjvdvM4EVFmufpZ0a5jxSz8BwNvl1bqzjKH
XlOAINLH+xGChOVk+cZQ7BVi4r/dRk0cv5X0vdE/Zt0S3v6269sONh02f4Foyg+V0kWj1jRaeCiQ
HMpvkTr49ZzkgQwhb1cf68FD6Os8PaORn/aTjZmniXqdiYfr0FfSQV4gLXz7N63uOzBsqDGZqIHz
r0q5mMo8MRiOrM/dLLXcZX7NehHL9dr5xZe1FRAOMrE/7tliO7Tty5GRjra1vwD8Echp5bhR0qeb
ui/u2+Lx9rLWDKLIBT9iNK64yS8/tGOCrHgYMI/XpuaxGL8pMkafj/rS7M0k2922xX48H3nPbXFO
tThmNC1s0KqNmTCsGkkBmXVLcCmu+i50IYFlxPsfr2Z205xlQ6Vu5yNxcGZTp65CENakQRzbUQhO
OCi5zuO0NeR+DrRJoYGZL47iUho1h9kuzM3tBa9dNWwkCvoB6Drhe17+Eq1sZnPAHPZBXyrw8A4A
HBIQY4cDySYv1+IOEgbO85h0gyBIrF2mSANBgIVZWAuvkEvDlNSxnkbY6UF7b1Cwd/Rj26e+/ReY
Z9S/HJhBbcK8UoKANn076REWCMgQkhxbz7boE9R+NxPRg351Sai0mYAaymCJ5OL9POASaCvcbIYG
eG/THTMN0r/ZO57/guizdtJRLAUUiclTIepfbp5e6dHYsoGFojlJHVDMUPlSi/kv4gmEmzQw/8Iz
UGu+tIKRchDFDuixlsjSj3guvHRabG0Xh0TubS9c2znkiKhlqx+QPO6Iq2XsEMNGgzVl4bx2rfJ+
yn8aseC5vbptZ2a40z0vdEhyGxSP6OCqyTsZDdcRdd1Xl8K6AGj+QGiAnzwC0D/rPvCLTvMYR5UP
2j0LunJx8f32lq2u5bcd/r2IZh1tbIrrL2kbJmQdQ/yjygTRYS0c4smONi6jQTc07pAiMFUZLhKE
Q0UDVVLhR3C22+tY36/fJti/n4XCcZao1FGAMKtoQyPb19UHDBLKfwEix8PgtxnOl23kf43aYCU5
kBbKS+/smujt9kpEm8WF0qlp+pJgouygxLYr1bVHZEsQNNc/+u9VcOc+AjJF0mtGja1Y4HJsYt/G
sBl44/8mwDhIbnDlmhh55DU+gD53iBXBUK9noaZ+1zLMx9jvtzds7dOjPQh+MzA6ouzBNvTs05dm
TEk2AhKF4+hYr60huRj38ae0E7gx2xb+VmesY3j8OkBK8+EyMas5WhwQBJrIDPPHZPiO+foSSiOx
9KWZSKBMf5yyAAcORBSAc/jfFR6hzoDysEYczmzCiMf8sNitKxNg+dVsNzbf/nQbMbiGoZcPykoU
jzi/y6YahCMUeIGWQujyfS4P1fhKwJV128x1pgBKZ5QqGL+wgq/FBU8pV5dFbVCgUjdJAOcOqkDx
csEZuv5SMIJ0HmMQ0LDRefS3XFqF4zRAjIzg9zBl35aLsBkqXHAzaI9MDzcIVJbn7e2lreRjjK4a
TI7gmLVQPebOlaGN81jEKMWDujZNNob2ro1R6gLc5kmgwMn0zJ2S0suW+SBHf3ymYRuFR5xqbC2m
ti9PQZLLqALl6NTgct1VGmiixwmjo6IzcH3YLs1wcVYvk063K/YYrVs3LcIONX9TOZl2eHsvWSC9
PGuXdrhAaxq1QhcMYR/ssQiyGvDb8ThqnTfNz6Mskgm9jofMGFM7hMMgd+AyLqVe0lQaY2Rc9FOe
f1LaDiwIf8ZAh2YjBjpQMUN9hEl7mdzxcvoUQ8OdNZ0i0nla90tpX6LldHvTuHVc2eD8r+oxG0xL
aTpN7ezFdeZBssMbos+3rXCf5h8rDg4XG7MFZxr3aSi05vOoiedT1C3yU9xJkm+UcrqtKwVz7E2i
3pvRPApGEriw8a9RxHgomgJJzOf5tdP1PUgmphMmR8zRd4DSst06ruc5XBK9+WlYif6lLKcqHGMp
ane3l8xPX3yYRyyGZTy0kJdzbl9LCwBbEnZ2TKt7e9lK2sHIAbYZdsOwuKOannpjC56m22bXdhpP
ZAM05ZDjAj7x8kybRkOXdEznk96fdCkP+tiX+tfR3I/x821L7PefHbd/1oerjbX5MThwFT0y9ORj
J55OlpNDVyFqwqhEJmiVBbiYI1DS3ja39jU/NDFAf6rgXcC5kFVkYIWTtPk0E609Oe044aWTNuYQ
osgLqb2hYdNqM5kxShOZJVn+YmOBLWJEXmiSXNUC9HzJFMwlLaelag5jnfh24WzR2nvLpembpg2i
ptDVhwR4GoS4UHUFfQx7111+yAGPkWKoB8jTQ4dxNkaw1Q5eM/yQ4p+UCjL6q0/JbCFdwNsRjzo8
Hi5tKRrYEVpMOp7MZAxppYbxhItgIDtVFezi9amAKVReUX+AKA6Ymrllldk4WK3WDCfT7ANzPMJd
N3o0hX30K7cql4Cqp4+T594UjeKxNVy4K0hCEU5BNsu2FAXnyzVahd1o2WiPp7wi3pT8sON9Este
Dq71b0NkbHoR++XKpup4vbDMD6MgVwwmeZ06S0kT+dQoh4oOXhRXj+qUhmU+CDpc65Y0qMsB9YYV
ckuz4wTJUZnKJzX5UqloVG5SorqVRARHcGULUTRCYwtFZUCR+Vo9UZJpihdHPmWNdV+pHZvZOaCq
WANG2KXQlJ/SH2XxZ9BXdG2ZvORvo1zyp5DYSHpUoE+kTcCKv5PJL5z/WftxO7ys7SGkF3DfwhRT
m7x0j5R2cV/PWFv8S5Z7EF5+NtXamzXBrXAVxSDqo6NwC0kEBjm7ag12pB2VrFVOVRx/U4FX6Uq/
0JV7PR4Omer1sRncXhefYGL/UBUC/EEGUyTLI7iFkUEhsjbp+gmnMYRkhqeVxsbOHY+CoDoFEnWy
J0/uq6dazu6m5KfA/PW+osaHZxZ2FW14XEuX+wqko1Qa5mKfMPm56eJ7yAZuaOO4SxGU8pOTvFfT
t3R5pJta26ZJFpjmq/Rgl4JdYFHl8vAzDTJAxSwLzR+LZxNyZqrRKDejUy41sUtNKt2NKJlhLxRN
MHJ2HbfR9AUUDQ9YDJJq/HhAYs+5AnRJ/FQAv6UdHOkTst6ZVF6UvQj2VrteFdRekV/gYYlpEZ7n
DFKXcWHNffKktbmxJ6T+Oo6Jcp/NVA0NKhVfoJWp+LOs5V6by8uuVsxPbTa2+4x2d5opqYKE62qX
DWww5IAwbcqgizyht1FpiVUp+D2D/akdnkc6BpmlhYJVXx0hWEELABkxjg/7v0uPyhScl/hj1cQv
3q1Pg/9j2qbviTd+K9NggvQQiDwt6Ay500MkEoO4vr8+rCOsowaKAiWP8qlUJVIB3EmeJsgM9suz
VTzF/WNnJ0GmvpdVE6jq4M4iIQVWj7jwX2YVhVA2goQJZd5/ZZVYILbAzqKVFhhAq3SGqPN7HSg4
G1xNBKuiwxyzr/cVqZXqpb4TJKU7vFdu9WIJnjbr+3i2IuZLZxUYKcmpOshd8tQH4xikkgfRep94
CjRbUYoPbvuMaPtYkDozphtSVko9jEnAuEfarwQqVbct8IRhDMyELwSUEYb4oD/BcxtqkVP0BBCu
p9atdtkdeXSCYd9D6yIAGvw4bqXnzjdErNdXsYYZRZGcNcWY7AX3ySB9a5mZinWluIk9BVzJmPbG
fdzZJ4zgvxYqEXy2q2jOGeS+Ggb+HVMl8BFCiQuFn32q/mjMr2Y1CAythRLkaRhlYB1OYMQuv1ib
NHmmGlPyBBa4FIS5keTmyBi90Zb/sNfwz5c7M8VtohXnqlSUMDXnT7NkQy4tcvHaEDkIC0tXRxhP
B+i7sCuIT9LMAm2tRY1wvOQ3UiobM+4e20I7JtM+z6ud9n1U652US/eZJcQhXF0U7LOd2eZyqDzS
GrWznORJhwhn7iW2X4VK7zXRj1o61qprZTvMr0+Gi2fN7XOx4jDAr0MDBm9RoDD5MglpjMRUBhwL
KMHusno+OWBwcHOqPGp9J2JUWnEaUGCgbIywjNonbywvOykbE3zJRsuJh9fiSTJyuhlsUfFn5dyB
GpgRUGHWBOVC7gqio53jh+BbKp+M/qnWg0RzkyYoFsHurS4I9SUEFAZg4mvhuWHFGghakidk5FvJ
eclyDK8rgoTlKqvH4wTdUOTYQGZB54zz/570Tdw3efqEUuOSHpKu8SXllCqbEjfcVHW+JiJx5klg
2JG7MMmFETQnVbzT4/SpfAd9b1y6X6lvf3tTfymWh1FKxzW3rQj8w4Ms/zXKQKB44DJtyMuQgtog
UsS4SJ8gBlS8l/fFqx6A/H1nQvR5VwyeLWj5re/rb3t8CEuNGrV42Bv6vfOlwsS67CbU0+tANTbS
r9vnTGSM+4i0maUOii3pUxqD3CvC64/YEDf3LempcHbjZONpQbzbNtcyBnzG3yvkPuNgNGmfp1gh
iUa3159r2Z0yv9JGtO+nIIveyBg2qNUYo+B2EH5L7kIHc4omTzN8VvlZ9uluUOytBFD+/JR2hwEa
UIMJROUQe05637fD7va62V5ykfxi2Sw6nGcT+VDLRYO9nnWJBnkFQWEM7dPgtpW1DAkPNgRPSN5j
7JzPNMEbPJdDStMnCOToOBXWJi93iepCGa6RXAyYieQKVn3ozCAX1QoMWbSOjM9pessWUOgSZxEE
IPMXga/y+Nh/TuKZIe4k1hG6EaoCQ8nn+b16su7st+J7T9wxQCG9cH/mrrb/BvIHQDY9elI85UWw
tczA1Rc8+wH80ZT1KZ07uE8JjPNpnlyQT4VyOPr1c7exdr7AHDsHt8zxh3M0lmWYYG7yY917Vd8e
9E9VoMXetDk4D376JpqKEX1J7mBWcWcUmQTXaaLjoIN3+mlEqUFBUW+MT+Vzmv4hrcC/XxS6V/BE
C3ponEEJfOy5pOOLjtX9BB0A+p6/NmV4ex/Xt/G3Ee7Q1xpJZ1K26VNUq0XYL+aPWG0UL5knUcOR
h9j9ux7oraL6xPBJ3HpollLoGjTpU4fhRsXaz2G00yCb+GKY+/+QdmW7kePI9ocuAe3Lq5bcbZct
21WuF8Euu7RS+8qvv0eeO12ZtG4S3Y0GpgcwOkNBBoPBWM6J0l91s5sfmyx10kkSONX/53D8Ec1p
abaKXqhVlwbWdBfmH2CPQwmrrV004zqzdGwVr6l/GY/9a9q7WvscabET/sorAB7W97r9XbM2aVU4
11d+kfnVgP98E+fxKB3RCJdgOaKUhIDoytAbbBuyR2wtQCu/f12acAm4lBVyxDQpzRKXGYY2Gm1E
XJIDJs5+i/ThWwdQLnM6GLlbVYfpd5zK+9HaTfImzXas31Rl4ioMF+29Ckr7XASYt36y/qzE8vcz
399qwALTl92R6FE5GO5E94NjP0XADBes+eotg/a0/zNBHtpdR90PSDTLIuiNjHEQMHm0WiGCUVy/
Sc/EcE6/1OzYqkYoZNtPiulnp6EBg7BDPet7eog/ru8sPyP1n3MFJKslDw9IGn4oi6CJpIu6AVcM
9SX7NpzzbTk8lmoDEtpNbT/l+7R5Glv3WL1b7XHuNznZt+A3ern+HesW9uc7+LvVsDMM7GtwJZg6
KJmrb/piq7Gb3Jhx2u+ocWsAjKpqHUX3gCHlTGW7lEN8zTxl7T0Jdz15NaijPQg+ayW1hUb4v5aH
f1ekA6vU3MDyDEP8QqxN0YJUcpfXd3istXl5r/W1ywxwqla7zP6lpC8UqMHyAxL+s5r6Ra85GE6u
ZkwweTlw93LlJqKlxxrzqI5Obs0+TURllXVXefbNy117diLGXMuzAnWNANDdP/Mgu69v6Hbyx0ft
e3wPuENRHXD1FjiTx93dOcB4AL6lpEEdRmwzt9bkaHXYuJ05igAB+dnwT3OF9weiwCdLIQ+NltOm
QzYOhwMUzU5aUjeh0V4aHoA6UUm7LmZInD+qbGN0LrMGJ6SPc4RhMkzwui2CfbNzaCQw3dWw8Pyb
OF8MCg2dVF2N9UZ/fcteNDQTJSnQ2QnbqN2vLLecaviJGobg9l3d6HPBnFceVYVpdYczE0fHsgjU
MnXU5A68EwW7K5MNqpNAyKi8yjwlf3Oc4cs+cF63GmvVTBlEVxL5jq0gaXQCPZ8T/7CUTBCtrfnd
MzU/1//Mno2qsdMO/wQNoLI0KXHAkH39mK/dpucSOJeraamM6RrsIFXmXT4re1q3O1YqrmSKSE9X
n2jKQlxtYRjEQBPy5emMEmOuFAnatIWPW9Enr6ZbbUGZczPczAK91k3zTBjnChgzu6YeRgiTfNQc
xt4bzOpY+SGQL7J+R9iP2UgEwcJqLuFcQ84fEAPF61aFz1QG8ERUrt7tGsVtHu07az6UgDdHJsPq
3bq8N4HeK+IiWvNG59L50H5qc1Np4f3C2iqBYxgmnj1puLdGhPfXzWb1qj6XtXzLmWXGVQHou3iJ
wsqjwVwq3chSg/beG6t3yHQaxsSNmrtyY4lCkeV48eHfuWAuJJUnc2LZDMFowZ7U3zVSGLY7OVkX
bhPz3Xy8rufaJXgujXNwGbH1psLLN0iK20Yq/LQHl5n6MxyQKYoYomHBgV/XDmPiyBjCzfPdhcNE
FBJ1M5z8Xq/3bMSwm1uNQOfxrEBthLnY5cR9Xcw/4jh7jdSspaMF9Ww0Hld+dCM/mK4+Yx4Sgwge
stCit9mqQ0MGESVCC0CYPH9I0xRg8AktCIwJeGnHhDlMRxLh+q6tFUAwzPFHDHc9KEkBLK4E93Ka
38WqI7ONWd/1/QEH1NEmZ9Q/tHCjEt8oQOEKQEzFNQ1RWmjVs559A3dPALA/Z3qKbxgln27Voyw7
0kdZuFX7vXlXv1Wekd3m8qNVHVoCFK1SlGP85Gv9srl/fQCQCS+PaBQPCcl7GZezhCLrIXoaCke3
nnoA5dAt5m0wAtJlD9l4su7L7xmmy8khAam8NafuoKRbaiZOq3xL6pfRegCTwvZf7ZHOD+wVed8j
+YLPo9I2TzdDfxt32757Y9mmALW9tWHhPfonO2nYS4R5KRscq5YFfmz1fJ+tEX9LhJM2jIqB9NnW
xlRi7g73QS5oGlm99xYsM9TH0aCGzPblRuSK0teAo08C+5ilqHhgsFlL3ql5KrqfadM7fSV7jeXr
InTbVSd9Lpg7BgwYVyZ6epMgzJ77+Dd9vCWGc5CW7tB3kjr92/31PV0zeXUhYkG1bEH/5hStujmm
QGOC39DT7dzdSfSpjXS3SkVx95obORfEKZbkrMNcco1a4zQ6VTK6umgofc0wziVwpzccwCXbtVAl
0ytXyXrAO4NK4G5M3+piow+DIFxZFafZAOrFKCd6cbiVA+i+RvRlpzq5duuq8ADx4lAAuoWmnrpl
r8memjab69vFQ+x9hrIaJgEgWEIRhO+HScFmWhEZpbjO636RoJw8PfRAbeYM4KTI3lXfxXDmjgk6
xFZDszOxPCxxNlVMYjXE9sjNO81d9FN9kDbsp/RdSIC0ZpHnoriQU05oMRojimNpHrrGcASFQRfd
G0KK2sWX8r4Wk3XIFC/NJnj0XR5xdL5ow6wu6eqsl/ACIZOXKEn51CTg/zCK5r6ZwUZO69o+YVa3
+6Zlerq/vpuLiVz7hGUpziIyu7VUQvs0DUzZ05rOifv9UMxOYR2JCNNy7fihg/Gz7QXj63xGspcw
wyvVSAdFVm0daNXoDlJfRBALrSZoMMaLYjG6TAAhyJ1ysx1KXOR4m5hzMESHsX7GuVPZ7/qjQMum
di/3QDd4Z/omfQslb7R3YeWPd9bb9XVdU/b8KzhPUM5yT9oW770okoytAQjUTSHlonbGVV+NPtSF
bNqG97Q4C2K9AXz8FMF7HvuqSdxpUHydHEn5LURWYYFBtW4kTG++T8Ls3uc5503nXDZnOh3DBHdj
Iww0prsiSQ5hRw7Aed3T6UmRDoO0VCVTd2pflOpXApygWd5kwwmc20mzH9q3WfeGdAeI/bbcwP69
KHwlVbrP5HSnJdSNKNmnE8jxhu31nfl/1gyPvIUxC5Pe3JoZRl403YxoGTMWUfdWSjeM6TviaGbo
sOc42yfIhzbVxny+Lnj53a/rtYw1AS4CQ/ecV+mYbbcSYqSgjTW02OS2erTUuN7ORDU210WtWh+G
Ov4rigtQjHxEunlkKNdggsCPu4rtKll+vC5kMeFr+nDPgMEK0bPZSXi2VvIuO8RAgTKiDKimYRBG
r+Fo+WYkaoNajYowoP+XZovmZ/5qqEM0LlFsniVH+yjUAVmauiZghtBa5kVq6cXojjTYacLMWDp7
1zVe20HM7C99SuiHBhr/pfDcQPv8OOIdok1T7yulDjz+LCaY8jaKf+CXEfVhehCT5bjcOT2JJKul
3dlLqgq0JKi/J4MHPAFfGgxQbQgisFW9dNS94EHAicm7TGRYa2NO4yxQwxiDTTFabJOxTby+YKLH
o0gU5xe1YkZDC6VZUHe5sc3wHPazLEo2ErVEyZxVB4VmkP+qZXBPGanPSKikRh5IVZOrfmc1HTBT
7NbsN00ysPomZPJI5wPRkctypVHVKmdMxvCuHZms+xlKhYlfGUqi7tQ0zOQ9BSBbf+xsZVI8Bayd
/TFSCxAb9aNJ6L0ZlUnzW5ZiwFfASqftHOpp6ehFY8xHa1Ra24mMqa13jVRh7HgYJExcsTkuLRfH
CKyZguhwLa8EAlBraV1CVgATjpfmagOTBiglaoaIqfbfmFN7H62bOL8iF1OvrijruHbxLkw6iEMx
LIQTyvm3mmU5DnyXB431DhT9g4k7KdTCGB0VUkDKj7ZKnZgg9ZyzUz8XN2Pia9ljMYabUf2YSBDq
73bSvl8/sishsopUDKAL0Omqw/FerkFhj3k3VRENtLhxFCI5hVRsjHz27WojqapTjS/XBa55KEj8
nJdY6q42dy0icKzamSQ06DYdoCe8gbjOh/rKnvqAxqItXj6f88ForEAsjqEXBRMwnA8GpYVZjjaE
4UoN6BZsVMNzfnDpXXqoBc1AKyf3QhTnkcoYspRh0SvH9Rxb5kdcxa+6TEWub9WQzpVavuTMx+tj
GAIPC5Lmw5jtehDXS044P6ll6YVkB/iSwid4DAOTjDrJsyV918ddOnhp9STYyjXjgTcE1IiKgWRM
7l5+CLWKChweNQ2m5mZS/AXUQ5p8e0w2T8qP5qGu/eIe+FVAMacLk07yUCgYwt7q5cP1D1kJ0pf2
mb++g7t3GhOjmjUpaUBp59izJ9dHFIjRWhKJyDyXTfxqT38kcfZkVIUxjjYkFZvkvhQV4deqUReK
cDZkRsk8F+DxCBJMJJde2mzT7DHNnflYfNRvICAePhhaElzp+7wrnqzbERsvipnXKqfLxAEmCxeS
rC+jYl2uxQA+72Be4bdmb1i3FZCsPKl1bLCBvzSDK4+/uudoOhSN06p+2X+rB0femg0em4WwZ331
WKGhT1UxrYHcJre3tGBDrtT4mv4w5eBZDF8GcqQWClFztevIET0Bsf6iGXdT323o0AJKMTnosQDf
bq00BqQ5sDRhMBHgR3zdtmPZRGR1oMGzrL2yogRQfeOYg5/rDliNlGEXyoFGXjLtdVRFF9Xqjhh4
AKNHFCMuuKkuz9lUAznYsibY9wNGPv29tmdv9TbZ0r15P/hP9rZzpTdgWd6Wu/bYC/zamsn/Ef4l
4SnFQ1NUGqNBZWXoVGiPVBK21i+byB+r5S0K0Db0MAMA71JBPZ9bM8kkmBwDDLaba5sWxY5TbLj6
c/Nkx05n+o0uyFJ+ZkSuSeXSQ6AYb5pGWjTzBm/0Cy/JnHzT3Wmgc3Ymp/eyb+Sg+i/77k4/TY/b
4mG4nW7jnf679FABfkjerruxz3zGtQ/inuYxAJ1aq8QH6Y5yaF+rzVvstm76flNj4mDwel8P7N3o
hh/17r482vjG5kgefrWe6Udb+8kCx2yy73bRTe68IJ7byvjvmGNu+8cUTLDXP/Zz3OHax3JG2YEq
KlIGfGyOURKk1e4BaJsHnUs85bsvP+h+vwtvpe/9vnN310V/vXbQyYzgf+nMRtGTz3ErLbiBNRBw
BznpHFXKHDveoGTcwz0hyxYi6Xtd3qLJpaYYeYJ1oqN4aRbjyysAMy6Guqm6wHqCosP+F1o0m2fq
ifKvKyk8YNGjjguGR6S1UUDijsG4sHAlGQQl+xgNBv2DrZzGUXNMIJeQbF/3GBMW9IYvR4tXDqC5
iH8RmWL2mbvRWnuI6rIsu0BL9aOcYmLXjt+bQd0MSvX7+jp+9SSg2QBOL9J5eOIrn3HNWdwSTlRL
LLRWBVErnXRFw0sqESQvvkYClyI4o7TSsaiMue4Cc5w2eVuhxreray+xZPTICO4EgTr8PFAxZ0av
J5A1ddpDlAPKJhR1QYtEcAYhVUZayv2iztw4oCtw0uj79T35epaw+XiqA0AS/2urnIS4BZT1oOfY
E8DYOAqGs1pQdLKkBJZN6af1+NuWGkHpRiSTu9LRb6NJYUi7gIaAyDbq/WxFTkG/wZ+AbwG9NprA
YawtI8ASAGQAenRwk3DXS6qmZqEVWEawBhn+bKa6AxStH9dXciVvtizlHyncdTJGjZbXMsy7dton
5sRedvoe9g47uHriTYJ0//oa/hG2/P3sLCVdUTLdLrpgdufZSV7tn93s6O7zdZ2+Bl+XKnHHidoN
wL1DSJk28WP8LLqB107rnxUDhsalEvKIXYg6+B69BYUTC3R7QIAXYFID6KLXNVlzc+eiODsHIS0a
ztjiw9tfFWBn23zzRLrqH0kBV4EGtFS4Oc6Zylodt0kCKWwiYAXfJkA2a9T0rest55/o80fSYvJn
+2/bcTqVIP4NymJhRlKih0Qujug7eiZ1KYgAV60AQ+YIftH6jenfS1l6101Zqs+wtTryClCiafIb
Q1B2XaP184PIeiGuWBokuVM6ooe+AsUfKFiam6hFUzZYc4ld7CsrcczYV8zoNg5Vt4zUH3rFfDDB
vVz/glU9l/Aaw9aAsOEhTpOIAqSjkLogz15KG2rmJzEft0gId3CNvjQaGsvQ0iabeIyPORm/UZII
fOzKUxIg84inF0juT1yAy00LI5v0phbCQOhHiMwSpgdddGxJGOpsUqfLqJOzD2UsUfuhmBvw04H6
fYl6RJne6VnpKniC1sljxeLd9VVeCRwvv4xbAXSr1EnfmLhy8Ij0SOOFDw0a3X+HzKe35m6U0RXs
mU/mLVgejXcrsMLW0bVA9K756nzwGaipL0TQNnBRlo06O0F9pxVWOA0Y7stsN1a+TYp8zOlhBt6u
ISy6LVfaZZS1ZKrxmkZT9FLQ5HQmhOhzq1X90o3MAP1P9032Wtq+/jOqX/HGddDpSegH0IQEZ/fr
1YeuJ4CKA/IFcRfoDC+1tKoJICEmRhhj86duHJvs7fpursSsELDgE4CWCoCh2qL52TI2vcbKXEuH
oGvHwXDsKpPkmyFDpf9Ee8tOtvj/9ptMrF71NGox0zGy2twpBH1a3vVv+Xq0MECPWt/yJsB0KF8B
lzIWZVYYTwGS1HLiAYVD2qWzIVWeYmkivImvFwqEgUIcyPAA7kK3+6XePaFypNTFFJA832sUrAaV
DJ8xpaDTmApR6LyqGsDTgQ+AwjtIly6lATe47K22mgK0uUiH2QiN2wnAfXvFlETEVKuigEoETFvk
Z4HXzokCMl5WaAMUmwFdhdnUfKfopXpUQwwbXt+w1TUEkoaOx87y+OCOYGMlQx2HyhSkZdI6kbKL
s0rHIMTk9/rM/OvCVtL9C64UspRoBVmGLrg1ROV9RDRdzYE0EfubHRnt4JR6BGQrAArZzI3Mucq+
4RznbhZFzcakndkcktrM36p+wJvPLMN8cgpTHh67keb0+foHfj2q+D7kd/DWVIAVyENRN31fsgIj
gUGI5uEjNbVimexSBMvwdc0xv6+ByxKPZ3RC8lxXJotMUqtkDmoMdB0xhT8fDELifVe2ySPQzmtB
x96KVthdYOKgBwdj1Nwr6foKfTVNfPvZb3FBHBJESmhE2hwY9+pbtje+X//5ldLE5e9zvgyQLlFI
Evy+ErvZz+wYB3u7Bdg50DGAsot/C+R9vYIu5fGBFU1B9aJCnh2f8u6Yt1v5e2r8nJrthF5RS3uY
iC93jrSv0thFkc4ZJ9Byv9eaaIZ/Jb15+SWcN2OVoUfVpGK6NvLV/mi8GtWNgnRc/Zpu6sKVCt3J
t3Z/9ypYga8dPpdyOQ8ADiHCULuZg97+UdVek+1atqGgw/Oi79GvfHtd3JrtY3JxaZMFvDWuw0vX
pg7gr6RtwYIkU1B9L5MZvdXhnZ3UoTMo5d9lEUAnGIJlXLqfQ75AueD2N2lBDoHrkQW9qnhG8pEl
Tv0Y7l+YvOsHy839RASQuXbajAWlBFEfLnyeTHi25TZRR4nhWWC0mxTg+ZvZ7ESJqiVauYxmgCR1
JoVbxzq343AaBxZYTek2crgtq23/CUgeHi07FYSya6fEAN41CD0WWlG+ApB3eZHKlc0C24rorYR3
gpN3Zr2XSatuW60MBtCd769byuo6nsnkdm6Qm3GEk4ZMaUjRJFRNW1qXliAUXpeCEjwSYgs7Cvf+
NRBrd2aXoPqraN1NbrEfI3qVBELWjH4BF7SR+0D8xzv8KQP3ZC+hxKx0U3QTAS5eCdWH3LQKb050
TbBway4aHhr9VnjB6Zg6vDxiSF+SMqyoFDBccc5o9d0vLHNxqxd9LbjJVkJPmCEyiQucIRAULc5d
R4PGtDa0WIC2R3U/TUWOUnpbupptzW6RSdHz0KHuaI5VeVs3+XwwR9sQ5GFWVxe1cxXRC/7FR0vL
YIpsjshdMORND2lmdU6i9rOXIXPixsx6/wd2aaELd4kSII2zS5YpdDJDwKqZw9RuGJUlx2oq4v59
KZgjMNGlsOCa8lxEOiVKrY+xFJTmeF9kWQ2ilf7h38ngfYjdEzPJYfsZJbKTDF3kDraolrlSKkcP
G6IcHR4RGW4eX9fMzMJS6QQpyOAfMG3bHk1rtvfhNHcPvYTEXGa1tt9EJiBrtAb9pdFsOHIIAuUa
jd6+nhB7M7Zj48j1zLyeGMljVIGVOs7nRMBsvHZ0gAGDmgbGEQEnz92FKKXXhQ1abvR/hqGX4XoK
hg6AT32aZ8H1xV8XZQNsVQFvBdjBLk8pSUEP2Wa2FLSkn10lj4enEuwVjj6jE+S6qDUfh6olwAkx
DowKHxezTbqeJHmrwpakProFpDLzNaWT/ok1nUnhXEHXUNVM4LEDxeq1TdxX5d7Ie00QP6wumy0B
3hEvo6UQe7lslpJPQ2ZEcgBkCyBwDugdrJiS3iIlZQiO4MqwDSz3jywerLzS0IQDkmApoMgooAJk
NcVwkqe5HHeRyqT+NMyJOjukZUPjqXZN552a2BK4Nk3WomSf6z1SZLlmOFKit5HTNTpGn0stxaDC
9R1eX5UF2VwCSrbBv017qexJJ4cSBuSy6iB3pv5jlsb2PuxLW1ByWRaYDzwsCVBoy/sFHdKc3aIl
zqw6O5PR3ag8TUx/a2rlIdaDSMYACKLnpbek2/x99QA2tdwxoMs0eVChJtZYPbWQOTZV7BC97t2K
xPEGzRORQNRapAMwcBARYe8BZ6le2teMcGCQy0oO4rRwkmNneFMItshNMwpigrVDeS5o+ftZ0iYM
w0xJrXIx5OIbjRM3j6gg8bRyMeJ6QuMG8l2Ak+XBjUdteWovVhG10aHoQLINdA9HHykaW56u79Da
uw0VWrjMhQnNhHVcqjMPoISfBqgjAevcVaLBM7oYGP9TM91aWkPcLinHU9doqOzr1o3RW/N3StRK
sKorkx9Il2ASCbEqbEXmE8hVjtnpaEpltEkYTlTmN5OG2XzlubFyB0MObn3QOgD8RIo3Vnjhz8Zt
m/d+nw93tCz3pIgmwdFcOS8XH2RdLkzVlDYZleW8xK6hJRslL48hVqGfRycbZ+AInzRRE/CKbUEm
AOFAywhgdj5ctyaQY8ZJC5mgdNHSb1IhmhVf1+qPBO6YTHhy2V0DCVoTh5scFT17CvoxeWoG0HaR
5L6awlNtj4J3yFoC6UIzzswY0rpV3nRyMBfvRvad3EY2MkhsfkwlbVuC/7PsvGpOXFutwfph3mal
k9gCANaVKgkW1wKZK3qe0aPFg6QXrEBMTeAj0JWlok+lIqObmbpbgIi0GguK5GN4SI1uE8qT4RSp
egLRl3/9wC1mw7nhi2/gzMpscaPYM+7BZsz6V4lIoKIqhqH/Pg2IlBjAvk9jNigeo0UrcJGrbuVM
fe4KNkbQEiWL+iamEYj1C9Grq5lvLBclk9edyh9J/AVcN3UaoWUZPjLIQydNHXKL5HX6XD+Od9qb
CDdl5RLFkgIVC+UnFcESF8A0YZLEQ9rIgdGdNDUg7UYTcU2s3C4XIrhjMwxKns9jDe9k/IJGQBlU
6Gs0WrjO9tftY32T/ijDHZSOjvpoGDgolLnoENrpFnVKo7zLJ0FAthbfX+jEBQSIOecqkuAKeuRn
62zf0I3Raq6qfSioU5J49GSwrKTqN5bRzWRtqwGbl3iNNm/mwfiuUfVDT6T36+qv+qezvVyW5+x2
lfE2k6mOhbbklzjxJLC8a+wwJj9bclfId2ocXJe39hBGnR4pVgO4zJg55AQWfZqkyFEgbhicBraq
AiXh1XinimOhU6l6aEVtsOte6EziYmtnKtKSSfO0rHsbh35Vg1SN2dsqu0/maKuR1xIcO72yrUqp
dNrhWe8Ernj1jjkTzzmgntZzbIT90nJpN9vYklOnjepU4ObWYnCsK3qWgIa/9MNydmyWEwDzCogx
LFd52ms4/QwQXSfFQbYG4Bqu6BmzekTPBHLm3BGAexMLB0cDf8icN05vKT6RX2gVe52I2XjV5ZwJ
46wm6rsqYTb2sCqrn22fF66VyrJD8zxzrxvo6oE4k8RZy2jO5jhPkMT0zqf6fWb5jbprjROIl6qK
uUhGCSSueqAziZyB2HSk6WhCojkUWyvczcOPlmJobtj8Lc2A8btwBC3lY0xugiuWk0NREJLSCBxB
WnmrMNemDnlNiQ8coflRE/UBcxv2RRh3981Sw9DFEgFUAkQQam07VlffKKOI3JzbLV4MPxZEG6tE
uRQ6hTqiG4dJDqLFMHcj4AeU7ijK0Qi04hME9UBCKknQygCxbN7eVPK9YQo8MmcOnyqBbw6FYbSw
gBKU26beMKUxZhT8j+lOem1/2oCiLOeP67YgEsJtD+rf2pCrEELVwTHGB5lmCLozd7a964LWNsjQ
gOSLsQvg7PJdRjXUqYYcnNPjQrOV7SfL0YePUdYPJtE3FVVAeUIFMteUWxiWwO+A8ETnOQ/kxgBC
zAD6UTOVHNAcVla0SYbUaw2Ba18zh3NBnK9QjVEZUaQBg3eLOizYeJN3dC8KtFkVYmhoWEDaHQ9t
LtqydYYH/yJEiWMs1kenbIVcnSsyMCuAUSckDxa8TC7x1apWn0qtRE+mlgKu7TDbmUPBEnvdFlb2
BawQoLxRJbT7gH7r8iJuxiSfMdZFT8VI7lFQ8KwWqMD6SyoKtZYfOov5lyMEQSjVY9AOTQh85jkc
rL4gpk1PXT8t6tRmtb2uCnf5/UeCgkEiBMEgNeenHCzQf6Yj2MJOcnufATQa5JNuntzUSLO0uuAZ
tbY5eJz+R9aydJfLNs1GNqQSNgc86v6Y+p2meZXowbguBIsloRiCctzy97MgCZ0F8hBWYIZsDbM7
FWqZb0gzSGAuH0SZo1VRSxMTst3o9/qcLDgTlWJqjyhDXpwSadt11AMFKRiDBLa2JkRXJSSNUUxC
KY5bNPRuW2pXpMUpSu67Gilx4Caasiq4uleloPagIMWqmOiFv1w1DV14MS624gSm+d2bLCLhXv15
tCktcH94QducEoM9NsgOl8WpiX1ZvzGBCln+vUT+pyHDLf8lgjv5HaYT5iyFBiNy3exHkR+s/vf1
s7KqBerKC70WmFIkzktmKZGkSoWIBOETwQgE1QxX0gW+eM256J/VPExfLQm2y61ICxkBDli7wQhr
eCMQ8Ilyr+svZpr8kz1H2yXKuyASAl7DpSAjbyqzjeTiNJc+uLqxKYOIAG3Nu+h/RHB9KP9jDm0N
GEulONnRg649taq+ZQmS4ygQElL517dnbeFQA1XxdFgGRnivjHi2kYH9UJympNinWuriPMpl4cVM
FICuueVzSYuhnB38XiYVi3oDAOLOyyg47yItlr+f/XZiUKbFlVmc9MQnYFCP/ZbeTI1grVY2BqMg
MGHU6dAGxrf9pnJh2XFF8hPLf85Tv5eLHZOSHcVkXSr/vaT0cjIvZHHHRpoNi8QEssaDNideJ7nt
KZdF1ryybsvdghln3MtgaeTWrVFaUpIBTOBSBw6VmgChsKt/MRRQPFOioWD9+H7aT6XOxXFKsQWZ
wDTAby79bAFP0LYPLW02GnjUu2ar1Y/69K43DmpFNN1Y0Unbor21HU+2GrlwI54074hoBRar44KF
ixXgHAeNSnAG2FiBeDj2xYmNd7Gxu37EVgwfItDliWnBZfiYC+FY3qg2syrwO6NjN4se5ObpuoB1
Hf4I4O4hcPihBL4IMMHWkqr7ovk22pt/J4OL3sCqp84taeipt4DF8zRaoYMjdl0Gn7b+P/v4o8ii
6NkxlnttSCOGMART+b2ryMkyBGFbnqFPoEnEGN+dWkXlJjPk2Gc5ktaAAZA3idZl+26ywSAXK7rb
F0P2cP3DRDvIHZOIRpaZLQtsWUEB6LTh7d/9PncuEqmbtTDC4ho5820MrvZxJmhuXLURC7zVYGcD
fAJfeGKkxQyYhIho6rZDQOTD/T9QAehliLrxVsFw7OXWDVNmRgRI9WB9lxwlPkwgSPx3ErhNGNSk
MMM5KU5l37g0kQC8vr0uYXWNEM2jJXt5BvFRsIrrKTIIoyeSvoIJSSp+toXAFywf+cXdnInglJjV
ySjmBiJ6DDrQyu2VjRTMlgibZc1gwYWO6UwTo3JAKLrcDU1qh7Tu8UBJUPTofrYgo/37S3UmgAeE
n8N+lKUEjzlbq7Zk7G+oId2kUfb734nh4tPWyKJ0NCBGG0xMVt/IMXFN77oMwVrx9Yx51FQCMiyo
EvWObD0qok6otT1XwbW1wLkC1ZWPgIuh16VhWatiVHaoQn4Y5LYyI+Z0rPonugC55T9EzxguuNx3
udDMOJagS1s9T5hxKHURddhyH/IGvGDD/FcCtyOk0u3JjKFMyOrfhZllzjjuy7p9NLUfU3bDzFgk
cXV/ziRy12dDB9ajfAud8syR8qe8F107yzd/1UkFJxjYbZZ+tctV62kq1+po0tMQ5YPXyPGHrTQe
y1rVQbdMNmJy2wL+qP6jlOa9FIo6YRfv/lW8iU45ZKxQkV8W4OzWK+aKzRPmqRFWVkhfxvGhHrSD
WTyzUds20lT8A0eqKn/kca46Qgs10o+4ZQf9Ka0+hkFwFaza+9nvc8vZKj0rDYLf3yi/tR8vgl9f
c9LwzhYmA9DAgNn6y9XSMQ2lImNFTxPZ6Ji3Aw1JXopsbnVLluzE0kGFZDlnc2qEB1dpRsUJ+GRv
dY7UcjT5RrvLFc0TZXz5yuBn1KOCIB2oGZCIEa9LjeQMXI0dKChPINWOt6EG2P5hjtiOWTMQTHQS
ulKmG4G10L/EQLrfpGBXqdL0ZbBI5zYV09whiiJPtlN7l4VdDqzAKkFxv59Eb7jVxTcQyy7VZrwb
uMWnAKTHjHeGd9agO+1HCnJiJiI6WJehyxYK4vpS07pcjikvNbOhBSKJKHRlZrslZE3p83Wvv2qk
SED9Vwq36ADTU6miQUoVed24TbRb1jxZv64LuaYKBr34NFQq2zIIeJHBMbtDZ2+SMehSgYhreiwi
OH8sGemYRctqZQXoZg+FdlNVrjAlIVKEPw/Ig5IohpS6f5urp6G57Zvtv1sr9XLb9ZSo5jguiij3
qOXY8oGJ5qpWtcBIo4phUzAC29xaaQUYbKy4KU6hFd6qs45hXSLFDvJfgmt4dVMwTCFhbhPThnwG
JwrVmpECz8lRazYyCGyLWHYMI/TLSRDWL2bK3x3L0x04PwbSXnxsIaUd5gwxdgALK1wSbazRs8J3
Mv8CtuEupq+zGQp0W7uOzyVyxxPELSOrWlqcLIk4mf38v6R9aZOcNtTuH7pUsS9foZfpHmbs8diT
2F8oO7EBARISIJZffx/G98bdGt5W2W8lqUqVkz4cLUdnfZ6MM41vqdNJuZqhbEfRGJBgjNOdkO95
a8a9f+boEOhE6vb7iny+ffa2zP2rtfHQDYYQRjFrdU5MWkW4p5OJ+CWeWVKHO/rFzT7elrN1LpBk
R4Yd9LjrJMD1GXdGtqB1GgdwCe9a8q6+H5ZDVWmEbG2Qh0OH6VJgUOGvayFz05BmWFxYtuA7MKNj
qWs22LpGSICBXRiPvP9mQrgbLJ8ELR7HqaDN56DmIgG1ZJESOfwuw/Xr2+h7JlolTRTB3ox4Bk4P
LNoFVsFbx/jZU0fNQ07KvWmnrWk9LXUfC+97E+qCzS0doZyNNhUAzcDZvV5ETljQdsWIe8Xn/TrT
FpXfyfL72XeQPGDYCpDpCMtVbz0oyDih+adKA6/2n0WbTwdncqZz28tM5+Nu+O1wcH10JCNvvYLW
XivUlmIY83CuUlZmB16U6O2ZDtLudws/TsE5YxNcDXOMe+eTPflJEMknXw4xfQgjjhl8MCHaUYlS
dDb8HqrPusNXH7Ye5wvv1x8x+VJFskotK/pcoE2xbHnsl+SOaGm+Vx0VY3klStnUfqZB4Q1DlVYD
aKnMmBfnEmCOIYgonHeWA/jo1J9qjL/tgSKB56fc/fb1h3w0QqJDZ200VswM86RZZ8iU4K3u4jn/
YVcmIrSTXf99W87G4b2So5ho1AvnqPO9Km3GOXuHAeDm5JXzx07S32yo/7l5PnqO0FCPrImpSAq9
Baj17VKlDsATPe9LAWhONukwkNVu5TdiFJMmuZ/VrW1XKZhm0MhdJsg2xAvNDoslv1XShQ3g+6oX
DzJ3H002HoBmfHTtqQWa47IP8wGQsMHpDxYZV3dttseToU5YCN9fOHqFqhQDQbF9Qp96TDSl341n
CSYPgAhosvcAyaDc2aU2AD5uW7izZljeCSpApDZ98gV/aszhZQonU3NANwUChgPO0Vqpi5S7OGUj
LxC5VWlu/FUwb2cuMfs8VOOumn7cXr1Nc3QhSbmKjgff2OeQNM8fbeujQarYAiOFHyLZPx+M8eNt
cVuZZQeJPfyDpAiQYRTNSBWRghPQiYzEBFEab8jea8diB+rePOknNJlOvOp3FqZFwQ5VyxMF2Nid
21IrXorqW9b2oEsVrQ4bZ/OmYlYDpVEHI6NqVhZQwpP0THxWR8+oM8d8EbE9PN9WXidEXet5GApr
ySAkhjfopqOORGXDrXHh6KKLPoBPADjtaxNOw1q2xAqqlMwi2rnzE2i8YytvQTJtzvvbyqwbpdhw
yFrxcdHgAQdbsaE0g/iphW0DMekXIfq7Yuje3xZhbVwDyMB0BMbOgJOl9nkRBkDngGLB+oWfKDqC
M4mgG4ghXZXQFXOBv7DqZWlYzP36sz2SJJ/Abo0CxGixhM4oW/W6b9rYxKtvUiIwDmALQ4ZhlUaV
8/dSLnc1mibcpky4g1l7sLd5MbXkTvaPQnQ4zOZXYrMvLmxl5eoQe3Tro9ilPiOA9sjRB4d2Qvfk
yzqIzWpuz8HQZsDqMdC/3Czj8faubG68DfYcvKCwTqHiO9OyaMd+xKZwjwDBpOgQfVjm8vtWHQNb
v6Qoy2zmUxsOeQSXrDhG5J3fnWj2clsRtQd6fc2uZCjLN5ZdVIctlq8ZP5XwqWz4Xqb4EeY/MjNM
BPBZisC5M7huGGXzmmKKEoNOAXpjAuWaVoMN9i10YaWuefSbcyG/9p/MLtFot71Pv6Qo+9Sygi+L
u9SpUXo22jCmfl/XZXUHVEqr3pXSWu4DPxJ/kZGIUztMxiOyW9XeMHieWAZg9kLSDTEjWaYJlXUf
pmxt3bGCjozUabeX7w3Ne7Z5PS/WVtlTf+hmcMLhx02Txp3Hd/P0vQyebq+tbgNXDS9c5dGtnE6E
ODhDnu/zPIiH+UdXeHEU6hDOdJKUJ8OkfVRQA421y3TI7YflTi53wvn98Af34NdJWT/iQp2+q8aB
5DiP03DmOfjQslOobejetFUI4Bww16M0GSquYzXwFYMJa9aTLPGGA8wl6b5F9Zmyr7d3Z/N8/ZKk
tmvZTb9g8/GWY8r+vAwfSOn/iXG6kKBcLT9H3n62YZx21Hy05Hvmf7qtwroYbx7XCwHKFckb4FP0
BItlAbmiss4NL+ImeE/Mj6tjkrtgRtZFENv7A0BPjKuiK1TNtPvMykgxo791kU13XLosf+qa7JhH
WdzAWMGLH4hGy8276iEKRgkE82mvGNYX547BDOJAIJrg7ucquu98EnuGrgPx1Tl/s5YXUpS1XPxw
nprJx0syFqk7JYzsxhX2wTXj1p4oZs+62Fi65wEO6BiC6mSsAOBDEbNI5HGjpttjqDgevTxZh/0d
tGT13o4OYLEKBlA8Adf79t5veOQodazlewfjOZ6am5KTXLuB8L0lZod9MI+NxT+Oc67Nv/sHP9CF
wpt74MNXXAkdUM5RTFnZE6gyrP54KB5MPEvHfrAT7o6Rpo9KJ2j984vNlsFk9g2D34TWgcQLnoIe
kUauIyjZvPsX6iimrLDhnNU+1AGOG1rpB43vo074/XQZsCkItMGGBUHXWhgdOs+IgBacni2gHFn0
VNEh6RuUYD7S0t/l/f45oLp4cFst4A+BXAmTfuq8PKubtoPfWaW2/eQG+UMgI82jvHnqkGT7/xKU
BEIdBBNmEfAGDBGLJyeI7dL8Uub3RsvrOCzSydU50quRfHMvLyQqDwJIC0pMe8PG1YVx1/pFE0u5
DwYKzz6PuyK688cTsczdUtR/dVyXAb69om8g6olr12YVQF8BniG7b+4Y17yqm0/3f/oBKfv6qAjS
wfUDnELKRycelvx9WLrveoAruEQ3m6BTRjFxQzFMQDiAKLC4Rg+6sFX364pLBaQGc6knLBU/T8e7
28Zu+0JhnGJFk8ZQhbpKYEZl41Lh0xlAEgSRR8n8XTEvJ7pYf5fMwaQyAElFBDRKUaTFoOvq31QO
GEfIqQLqKFDBeMLRCAxrHYzp5rqLbYyrfKBcTN9uq7nVcLnSQCDXCIoMaKnYjcguGqcmtE6R+QQr
PPjDG8CLe4gaczth7T1a6EA2HLtnd/xY9iBwkuYhqwvwwjoxGroOs8VPgliHiZfpWPh/4DFdfp1i
NdueAoQJWEip2YHNqQNXfPVyewG2HBqEWxg+xww+HL3V+7iw/s4QOFXLMQvU1KdcdHtS8oMEmoB5
B+8A8by8oy7Z3Za55dFcylRMWuWHlBnBuub5VwL65hzkoU37McNyVt2P27I2zzEw2zDrgLomngnl
kki3FiSw4D4FzkuDBsKGRycGuOFKeslC/QdX7i2R76fC+1JWTOe8qdC9r+/Spfj1mF+sb8hI0YT5
XKeYIwMFWnVE6R7javwoufnQ9x9yo9hNPhp3xT1HhYiO69gvkge7odgVA2hYgEUfwfdasiVxqaF5
XLbeflCpwutfkWVttYhjFf1YNB4Wx5oPrHxsPladxrvYjOUtoI8G0C5Ep4gaU1e+A+QKRLuM10md
FYnsPlgeS5rc/NCFViKybB92SWboCGNVHMSfS38hWbHzVt1ltrRNGN9xicsO+IDjI+2/T+13Pn13
nCU2gdXb83sDbqWVuftOZ1z+B90x3We+ckeqmHCmnYdMBgJvt9kmAX9iIV0bchM5L8lio2c9as55
fw+CNo313rxhyACBDw7AbcCXuD51feONUuYjFj2z08bDXEznJAMDy03YHXmpG2LcPEYX4pRDjgaO
WpTFBI8hB1s2PxrFU6SdK9HppFjqpRS+xdwBaRNHxJxHD8L6ajXnJmpPVtXsb5uNTWGYwVqR/By0
JSoLGLKRY0oOZ8cWEfgBQVhDEmJ+aZHIW0rNG6STpawekzykYs0HlXRPOsRz4As14gHRj+/yVhPE
bDk/YOD9TzFlFdtqwpuyCisaeTCCM8CXDmj3TWrchdtLuG15L0Qpj5dTSjM3DRuJBf9bI9h9Zd9n
nrHPCUvm4BtcV0nQK8/TtpUaD2/zPLqhi4SGB8dcHXBdDF/4EYXRtYCV048/RMmTsdUI2Xw5EZ3Z
KEu7EeqV13csrCNm9QNW0irCY5ifO9LsKgljnh16+RGpxLi3zOT2mm7u3oXM9ShdvCYBusv8Cnyn
aSROjf2Fupiydpoj6G4+/IEgLB16CoCIbb1atgtBGHoLqew5nuh6mo9slhJuULvsOjOP4n5gmphj
c8NCZLp+VrpVsKyizwXvR7xDwK4CV8AnWYrY1yUHX305NbCx0LwKnxbA20irXa+ebxLJ+hZWcYzq
XR92wykLUI71WisBvHnc+fUnQYBysfxDuvrYop1CWoeiqe6WfMfmUFfa2txMQEsBXBN42XASrj9H
9GY9DBFOqRgeedcAN54Nsesue4fACbi9n1sLbK9sXIAINBEeK4c19zI2ZDZIEAJ0nEKUlJ+k9sav
hkpd30shikKubfZdOXmY/i/anaBnUCNo1NgylZcSFM/RGslo94WPHWR1Yg//WvLoF07co85rY/jv
9ppt7Y/thsAKWbni0Ep7vT9zhEg7h/uG5hOWcErO7TSfuuLRGXAbbova3B4PgGcApUOHs21fi2rR
QgInIKzTyieJsHe0Q3eVbgRQJ0R505qgn5sCjNCpF32iINcry30NKOz/nSbKY+Zm1hiUTgBcC3kO
DSvx6YMhdDdn86BdLJeyM7TCMFALILbUHJPwjjcaHdZT9OYco9EdALsu5lc9RYcFFPFetGCyUPr8
I9KriViqT8PgnifbPHas/ScvIo3IzYONXm0AWqPTCR121wdA2tKoHMSiaVny1PPRWuOcyhaVQ3Q6
I8l5e482l89HYy9gDTHp5CkHoXXcjHdgDUkts8dbbAbjMSSOjj9n87gB/h64wQjfQa+gqNQ4tDCm
BnODVUQTYnM3cf3Bwns80uNthTZvKoiyYeCAEoWduxY1GSTyhIkRxWh0D637Ior8MA1VHBANZuW2
Tv8JUuv4PTpWgdiLMbd2iGIhV37UT9Xga/ZHo46KNsH7DjHTwpvUAy7a2ITfRPi+qPm+8fP97YXb
OgkO8A3hKdnoFngTnM2s7lw/b9K8X9Bx5btD9Q8mE3QHbut0g+sCUBDAa8GgihID1tJxh8HH6zPO
8n428MS2efu9GKwPrkBlvMmeb6u1tYCw2CuZOJqPgKRxfR7CsclzbmKKlguR0PA7AdVfDhg2Oj7d
FrTVNQOlfklSTEUTYAxhNLsmBQIncKXmAh3TUec9dSCHOORmWCXtLPqTm1cScxjR98HP8mRwTAPY
O1FKDO4nXePkf3AfLr9KsSZGSUoJCG0cU+clAEG1+RXlvKIZktvab90GoAAjbWADqgJh0vUy20Ao
LNCcCDtStXu/P6+vydjrMIW2rDEgKtCniz6vtYf7WopfA2N5sjEQaDNA34bDLh/Yl6Dn58429mRA
TrrUYSJunR/cCUwLgB4Wp0jJHAgv7ynqiA0GKRcnLuR72wkTa6jNeBp0ZlInSzGTaCjrQ28dF0O3
zd+0BIIo2eVICGTZsru9XVu3EGk+TOWjYce21KYdeE7MNGavSR17SolnpRnQrayuP9a1f2jrStNQ
uxUfoZcMNH1ogkZHt2KUXUu4bdOjCXpuAKXlDwBInf52hui+8O4dtADh/zpHk6+x0Cqa3WvWB31s
YNxEghKwI8rdd4vanwxg7qZegaxS0T9lZfeOIknQhM7R8ZCxXWjSMPJg8vHeX7K4HLs/MD9AfgTB
zzo4D0bG6xNrz6Sc7QBzuNHMzyMP/gI3SNJW8i7guurQ5ulB5hpNyytEo7Pu+UWchjNZMcvDdANd
5nSKxscAzYFy9h5Cre+9IQrVGOAFhWjOR1iv7CftqR9FMxrNQ/oSiiURw7TjNEC/wKfb53RTECJB
OEKA+MIU27VOttV6FKywGKWxHsDk+p42P+h8Nvzg94NOz8SkAYBELOsNm83/8bqwQloMUxSuYZ5y
tDU2Znf8k5HpKymKLeHuVHShxOREi7QVCZ5KL48J+wOX9UqKYkWcpQdB/ToFIKXxTqIn0zeebTDq
IstC+3KXBb3G9m/dM0hcYX2i1zdA2aV2BndH2a4TPIE/xLVfJ1H15Hsvs48Xvd0zwWKWy5ibf+WA
mcOAzun2Kdl4fDwcDqT0kbfGfVdOPouoIUdm4p67U9w2PxBo/An4z5UMJdzsfFRG7AEyGreNURp3
Vlj95usfKIIaPyi6QEqMt/T6uJd1jVpkCzAbYv8IKFIR4olEumaLrTtlmyuJDErjKJErqzUs3JSc
1SxdSpcdh9lv4wx4qa3J3wFRS2hemk1pFpi5MP+IPIvKkDcQd/KiKsRsSL6chN3HOefPg1PsKB00
vvLGo+YBOgSmFt0xmBBVVs/0ANpYujlLi+gT4FKX5kT8+2C8c3QET1vnzcY7hmwNUkiROorCTbtt
/cygqc/Znmb9Gfnhh0o6H37/NFyKUczFRMDrazsVS7sFkdIxaOJo1MyTrDdTCW8xRv1LE2XJ7LCb
qOcQlo6yji35YwDk658oAfSyEJ0yiADX83HxKg1dYbJggBI+f4EAP/pkyh+3RWx4F+ss+H8ilAMd
TH24lJiETS0MIMclYOPjqF/QnrCvyuk+mNydwdt7o/Ffbsvd8viR88WMkIXSiofU0LVuLYVzCFoE
gGww4RyjFsywLVhi4jLrKV6QEKYXjtZxmmzvZXQCjCC3QVIBu3sfksA9ofRJQP81A7Ty9odt3TmM
YoO4ER+1zrkq3yXGYoyQtU1tPh/B9ItgZDnMzgMwzTWStrq/PQD1OOCqgBuJiPta1GTJDgEBroJF
PPA988NSnRwOEq4xSsI+MVFKHcvoDkg/Sf4+6r1DFoy7mZXvxxCI/uIZ6PUag7N1pAFMAPpPqI9M
qnJrxAz0iLxkLKXc42DRcfOkcDOpefO2TMClFOXiCNBIMengzE1TJ2A/hZfYBZAgw2xuD7d3c/N5
xfuKIULHBfy0mhx2GLNLa6EMyaAfAbeSEW1mbbkWKUcTCEb3rXU32fczRaN3FJx8PmlWdOs4oTcv
XCHPVtYz5elr84b4DRUMpcvzbJ+bL13bxj9uK7m1nojrAoQiYCJ21TzHPFLe9APHrnXGrqyPi8h2
xaQJQ3RClE3zpgbQEQEUYWhvg/8Vzjy2deB6m0KQbMBTBNhOxCDXNyIys86pgwlCiifkBBIuHqgc
/2BL0A+DJlBUm7BeiuWJxmZhcHlaDOR3LA7qh1aS77aHiUSAS9/ema3dR4cUqMYQXIcoGFzrA+aL
we973qZEgOyDGt9m+x+rKe9xeW8L2ni+8UK44HOCzXIDlVVvJmYJ3KWeASWnz0A4axyMPj+HYCfl
ZNx5zV+3xW3s05W41Y5cPExBnzXIg3UsDYc5zthXq0KdifHftxOYyH0tNIVw7NT22WxquFlkJs41
eoJXupT8rvQqzSu+1d7gh5iVXPfHxcTkquuFLplZ4ERPbZt2RngcI/d9kX9qh/LBx/jq0rU7xr6i
lTahRMRd1hzRPJJU9W+Ct6/RNsppQJF9RRFFg8f1R2CQgtbl0LVpyNoTE+JMc02ZdeOEYMAPOXG0
dq7WSLlaqFoM9UDqNhWdF/PssXCPeU5jpyliEH9pzv3GO4JkNdwK1Mkc0Moq6gR+TsOgnlukRixn
2eH08y9eUSBku30Ot5RCVR10OpjPQtOZYpRGd8iWZbZhL6K+PjTcpid/pOQgqWvFWYs5v3ApXM2x
3FAOvjgqTNAOwNmhcqkb1P1GCZC21KvbfbUMbtIR+w9G37F0YEAEeQGqC2pY1luhZ0RT1GICIwqP
fWtU5xLs6GeXTZ3mBmws4rpLoKtGjAG2auUCUAESMqNDvaTEf3CYPOmcXT6Usb/4zoHSMgLJb+9o
kgZbiwiByKIFKA4BT/X6wE89uO6ajPK0zsRXo1hb1KPsePt0bFgpNN1j4B2ZOkw+qnCIZeaZYipc
nhbdQwjoDRG1QK7QIWFtSUGOLHxtsER/lnLWKy8jlAVEpA7Qc4PlE0rCwtj/viaXMpTLCwIlu3NI
JdKaOcmRY/7PqjT2YWtD0DmAqBbeEmgk1lNyYQZ7OdtdOJYCryK5CxfxvSF/MsQN6CnMhKFNDnui
BplOb3licFqBSWb/CM7lncXz/TBkd7dX6+2rCyXMNcvtIrQAoPG1KpSJbgGSJ4J0P0+F+8W3RCya
PpalDnBTJ0ldNAJ6K94WDKMXzwH53GSYsfPfVcbn2wq93RsoBDuArUGw9mZvOhL4/exIvO7frDnu
dSG57udVHxW4TvkAjyg1qmDnBTta+bv/nQKKy+Vyv8yLAQqM+y4ZTrd//O0FRKgCvHu4V3h0gJZ7
vd1oWJj71sfni+wYRDTu+5ew0NjITRnI1SJrAEaZN73uJqdIDOcBdkA8heULoItN+9NtNbZ2ATbk
PxHKW+bZAnQtk49TG85gjnoBAN1tAW8P60oKC4ZAXAs8mOq1cKlZzLVrsbTqJhEXPvgShQXGLNG2
JJmMcdG8k68uxXWC5FqgcjvaacRYEqBoUiGTcD627a77JDmIRQ/GuaQPltQcBJ2CyjnOKXUnE/XK
1GeZk4Quz05TY3ymJhpTHdEIjcVcD+1b9YACgSHbAC7+uqEXFrPJjIIOzgL1DGfc0R6jVi78AGsU
e1v+y51+N1nMiLNZx1S4rttbwWhwAectTozaUCOzpQycDFES2naa9tDQfAdOgKwrkrJ6un1mtnRc
6wcrpjoGqFS0c4yOkYHacLCiQKQN0O8Cds7A3RA2YEwmMQuD2Nc5dW8vAqYLASmEVwKPtq8yDLGK
OXByzC51nO/9CrGtaaXeWL6r31/v+sW+UZsEY+Xg98epROLhEeRQ+TtWxlWoWbyN84iHDssGDwS9
YioUxArRGTmL3cGp/3esH3EWPMzkNdpE0qZCqxiAa8PPUblPmqbzgmXKurTwvbs2AC7Kx8FgycLl
ufY0dcG3hhCbg+w68sQWYiW104HNiJ5ts+zxtoLbD7A2boFo4vPtU7cpBDwka95zxXpRXCrBjCUP
XQjJsV6MvMjhUHcvt2VsnGyQY/6SobhUhgVMqSGvewDKmElYkzNHc+sEmoi5NPdF+90Zq3jq7VIT
sWwe7jCAywtfCzdLOXxCupk/z00P9JEPlD6Noy5nvHnoEM06+Hlk8lT2pTpkGKZjXZ+a/H09ZcjR
TDtYpMm297cXcEMT1IdBZgqIVuRw32hCuenM4zSkJeAk9s7I5anry0j3iKyvt2Ls0FeDmBWVb3RA
qa9Wb/RFFg3ukM4UpFhR/cKK8EFa1mGs+thvxg/z0HxwF3r2yqNfna3wxZdfbmv69qig7QrtPSsa
LeI+1dDjfURl03cksFMyui/QWXAgho2ssD1msbCrel/kKM2D2uTkTXNzui397YZCOhKHHkgtkEtS
b3ffwi3seShTDNyBDnyJa/OI5z1ufU1I9taMXAtS3jNLhjTLs0CmFbmj9WFsDyNGe/IHQ8vjvN7f
6z1FpR0PF6qNwCqGk35tgbsyE2HnS9DPjoRXAPGu+dl0aLinAM5NygUIllHUZAm6z0XcTrl1MMyO
HW+v61sj80rnvga8iEaQgLn+iNJqfNLjBKfNku2mHAgSBOyIwtVc+I3tQ14W3T24KCgaqgnoKcvo
7I2AYwzHPXnf5euoZFq0VCPm7RldY3egjII1AsGPt37GxaPWoXZSB5UAqqDHzfvWGZaHwsCskyPr
r30AVG5/Nrs7t56f0YjuaAKu10zc9YYCphXTOYCYQ1N4oCrZLnIJJxZYqQfgotkFGdbysa0f6n9H
sqvuo+XDbJPYlEk2HLzq3H/ADx3n7KP8Qd3nKjuZfpnoMNjernu4jjEDZRFziSvx5PWCNDb1MFFc
2Gk5de1+FqYIniJKJE+8wmMYzGtR0dGYxI1BJYDrAchnHZjAVqvlYTnYtezrBXRGgYwdjJ410YDx
xjAGqGns8mjH6mA/L2Qv/N83xyjagjMEo4dIhGFK71rf3CI162rLSp3GAAte5XtpV/b84+1Ls7Gq
aAZCJxfCB2CbqrkiXguJ/vccq0pL62RKXxgxwzhePDgItEdAEWiM0ttbijfs1eVA1R0arkbr4lxz
skxh0M52iulKG5B9PrC0vtXCE80DmVgZak7yRsyC6lf0iheGCv+b8h8TqGsQ1lmp6e8aDhpdsLnF
rbMDfD4I3qLHBmM4029b+GuZiitikswTI5jHX8Ew2vH9sGMeT4BBfnvvNkwEUGJxKtGLB5SS0L5e
yoojOkSmz0qDxpUiAe+k1SQ1ExRxS11xlqBfF7whYdsvu7xYMILWGIBuvP0Rbx8Z+N4/h0eAAfEG
1xnEZaExGRIfYVj2ETmmEHzubX+wiAhO3lIexsEtNddyS+bqgwOUDfkTVOOuFQdQ/jIBXs9KpzlM
Z794mFEBjJkTCVB9mGkeEY2SWyuNbg0U/AK0zwHi7lpgbTid2wPLMKV0/KcoMKwItEm7QYslYCfv
KKkSg3Wg5hWa07txWfAK4PrjdUUbjNqva4nCFuUEm4cuQWMfTmP/ldlNlPSkk7PGMduwBADwwCOO
+R/0yKro6FEDevYabAbAeMo/9BJj7BXfDz6wiOCb3D4zbz1NvGqonyLtgjmCN6C51Wi0QgIQDkwA
bvGV+0IebEOYmsXbloJEMZo6ce/VvrzcK9kCAnc7RV91GTdzO9xV7ajrFN/aImRF8EM4FigMrst6
Yc/GsWdjHYCBPKybJTWd4Ydb5H3C0UmpsSrbktZRYbTeojSiWM4WN60iVe2kWe19m0bvefb6R0Nm
329vzqYYvPpwPuCiAzPtWiGUo1E+rRsHjTY2AHymPDqu2ZK7lpuLJgm3PmGKlwFdfDyvcMPxsK+h
wsXaLYXpGV3u28CEr89ojEoc/hcXZtLI945hHPH3b6uGihyshoWppcBVVeNBYBcDGvHTYfpMlzqO
MNxm62Bj3h47VKFx4tCBidxlECrrZ7p16QEg3AeIsosR9Xb+TPyp0hikTSHouEKhZaUyCBWDxEqB
8zzlEOJ2g7njnKHsN4ZtWP6JIICD45J7qCapIzHRULWMehwsxs7ME5s28Hvyhfb//u7OYPtRLwXV
Ccw65v6uT4K5CJeA5NMHIWrXmPsuCiS/kzNcoHig3CIffl8czp2JWhwqIwisr8UNfSaA6VYEaR2I
IZaBfHaL8M7/fagO9N38dD7WaVFHEbMMfAQIdRmkhcHTVQpA2H47fROh1xOZNbD1oClBhfeJ6sZn
tZEHqezLTwhaMlT5gn95Heom8d4+D6sgoNa+JilhtK+XzCUo/2ZhFaCo+KWrjI8MFEeNeygtXYJg
S5CHejZeBhdsUypDqhgHcMkXgHD2WZTkIxB6c4y1m0B21m3PbUlvqD5HtGiag4ntAWzW3u6/OGG7
GwegYYa6t/WtwwJH5T+dQAB5vXhFzyMEpJDkZA8WE4/AYmqN7tHKOYJUTTZ0WysYBVDtAa5bjcVH
jmu8cKyfTcoiobldHERbvmcNo/c07DQXd8MQobkMfRboMkWbj6rZAOD2oTFHeA0FKvOxYeUvATqd
/7l9XzelrJUy9I7AA1OnrsvK9jJqcxvIRKTlMXVscbTg/P320weY+Ne2bSwffEvljPPW6vO2AUB8
H9T1jkQY26kN00m4b037P9AIIyCAXsEcCHrtr08EK22Ljl0Pz84tZQKMYAn8jyDUVDQ21+2V/Bnm
AQZ8/fOLBxawu0sYFhJQF6SJPmDCkhx8WoS727q8Od1A7oXRxgBbYCKBqHZYGiOA+HKAHqVDk8ci
cz+AMG7XOXjOA/fZYZ1m6RSvAeEj9ghWFc0GmNnGv18r5Qrbqr2wt55d0cTF80iOZu8CYjCPq5Lv
rEbXSb0+2BdeiipPTV5nk0uq3uus58k/dQCpcTNA8JmaW6sToliIxgK4/lxCKXuM9uhAqZAXzMxP
tzdKbZ58o4ryINlGMZNRQIr51H2lO378kP0r7v4hj7xKMs0bq9ihVRaiU7wXoMVaxyFWjS/OXjNG
zpAhdHxG95OXRllmfciYZ34rJoFBrjHyNImFbXk+ykvIyq0DjtfygFEW9gWHPBkcZ+9+YhYgZOlh
NgJNXKEmhf6fZr8kKas4RiYTo7FYzznb+/WJR1ZM6QPZufxzV78jgF4c7fj2zikB6E+RaOFFNyD6
lDy1mQMUz9bEnNl6bukynkwB0C+JOP8AxGN/3w/m8sEjogb7qetOd/nkOprYQ02j/PwAOEooc6DD
EvML16tr5wXpga1tPTcv5F8OmOiP3uP4d/PeTPtHOmm03bgMqBf+EqbYYQAi9j6DtOeubO8bU+zr
vkrQFLC/vagq7sUbpZSIqokC1joMckbp77wifwfI110eLmfunIE5nFTDOtbiGbFf03ftGJ3Cqjqb
RXWscntnzVITnmxu8oXaq+G7vDGFY+XF6EHtfPmYu2eLLQ9lxZPZcu7LGl1p1NwbRGdON+/NhVTF
nJKqpH7HIHWsh0Pv54csK3cVtQHWokunavZVfcYng5EoGHGIequMR7CGB93j4ga6ipnaAaruq9oa
KSUZkcWBSmbzown+lqI+D1YYLxbblwxQ+bVxV+DJMP3lwAwX8GNu4mNS9/bp0uzmqy2+2E0000rM
eeFwGU2LWUrvHE7i0cUQjtfLnceHU12LPeoVGrFbNh6XZ8U5R14XYxXrJlzIzXnlGkFpwFR8nvrY
QpdUvCRneaRPLRgXY/n5tpr/g2X4JU+5rJwADAJpEWwqQqh2nmNULvaskQlacBNc4mRZWNx4QTI5
YKKOdAHq9iWGew2SAzNE4kqxxlFUeT2XofUMKNg4mMnDOGOQxJGPS+ejvDYePYCKYbDrvltSt6ue
Z+ICquoObK3IcWsSGpt7fvEtSkJDTFY/YfbDenZQbjNJ0rmxtQvmPYnHBQiK1Z88eSim/kyiYV7z
eqvN3OB152Or5+kzd5JxOVhuTHUkl6/RsOIAAezllxhFq84KOzoGzH6mdQfgvaZsdrIVfRG7AA4C
IFfr+2FCxi4CLTegshsPSMQd8IT2TsiiXRcu1dnupuxYDMa0l/b8uQwmfg84gOzcDI27X+ylj4OK
Lbuyc+Vj3rS61JniB78aBAwcozQIDm1kHBUbB0gBibplbqM2xd/1gj3nQ2j8waOFAWBM/aNfH01E
iv9RhmSQgUWwSugHuCudPDiFHUgdgIuhg3nZNHAWpjsdQEcgSlV7Atg4u51VtvZzUDlfKuIf/Po4
2o82hvu86Lkq7V1tfi14iZpDt/cmlieURRpDo3j9oI0LAb0NTaGuiTqhGltM7ZKVQdd9NL0WpcA6
cctslzk/2v9L2nXtRo4syy8iQG9ei7aN1GKLcvNCjGYkeu/59TeoBe7pLjaa2HOgxWJnZjHJcllZ
mZERcmAE/Pm+l1nF/JAMQ2IOERDAxUj4U8aYiJlEjukbr0/KZ6bi3WgsrKBsO1JCyIGZS+x7dmA3
LuS1b1nMIn+MvL+oIFO01L2vfClAdJkwNl4zT5ba9jb4QOvExUFjmtlqp3dQGJasBwrlHtCtodlB
u0KU2o33lbAcsKsDiM8AXhSKIgs/Aaos15+RNHE4TKrWeHP0Mp9yQYcuYNrbSkd8iYjmZAeMqeTH
7rsIyFQeItnKOLNzy9IMpX07OexAgJnm7Ai1atBZF4TLjG48cCnpmFPzvFWX+tGJW33vktFFPRGL
JVN+KVQqoUkqv/HKnfKZfUVmr1d6Zs6Ob7QH9qk2BdxHjVNbrTU4AC2a2fNwgJ7YiX2cnC3g/c9T
+t7XUO6LKcSEUSPMHm93ZrXgVc2AMDridVyMPvnzNRkx+Q6MjWfCjfMBSBUYJRAuI29KM2BDSK8K
tJxtPS4C912hd/wb+LLIgiDs4Dvvn4+1R/jBCShgd0AxYqFKut4iVTMNfttip8Z96Sh57eXJh1aX
dhK2dhsExyIBey8ngZ99+G6Zr059G1JuY5+uQ4/lIwCcx3sPvAEgrbv+iNhvQddUyo0HVTa9kGs0
P8Zu4EqFAfZqfWqNAtnjSutNvxoUkrDc+8Ys3HATwC2pKPOi4xN9AsuaXJxXH0VsVs2j1hPjN39o
yVB8xQG/A5cB6RSWKOWpTMLd+NrUu6F8KNPAqcNWbwRDCt4jDpw0vLgREdBtsYubBJMdvgclFdRU
6A5MZuClrsqE1hMajtTCsajRsmCPiEZHwC01yRi772i05fipYkeiZuhAEfiN5MIy79QJAIgQKRpk
VOFJROpqQgdNnfu4n7ygqDgSa5NAFv0ofWP2l79mZQYNsGDTQ5IY0O3r2e/rcEK5uu88MdSbQM8S
M1FfI+FRqax08PzCYAuj6/5uWF2cybVVoNbQLYllX3o2aGHhXou7hI1D6VmF7nFmTY/TqItjTyTp
oE0/AE2ZjKMzb75m1mcOiVwexRc8x1GgRSLveryAF6FIh3Trs8E41u4zMhMTAbeuy4cNV7K+AChL
1MFKeamVuBqWALo+1rvcGMlXTlRjJuAO01tj0i2OhFbr9Hro9GZkq4ZsQJbRjIxwn1nsIbDmJ8m4
P/PCaltRX0W9NApJ6BaMm/rc6ZM+GvFfdZ/vwLRhVYQjwoFzUis1Cv2LQGnTbIwBP6whW4zNW4rN
k4mkdmKVdrqR9FwF4dRnUQ+SGcJsDXgx1OdB52BeMXNSEsZQNoZPi28D4nG9/NR255pCgyrwj53i
ldU1DDo3vID8efuNJmjSHH3Ckr/355ymZf/H6A95K0j4NKB2rvecxjIDaIsl9Xm2Bsy54EjO7EQ6
t48fJyMzaj3WTwzpjT3m1b5vexnP1UHTkENWkf4BgQVuGJp+Bvn3lh+jXnsOC0/lHyomJXH9EZUP
abwFqr2xhEjxojMDVEXoZFvF60Ivh3VcMs/RRNCFOrIkkAlfIm5BPsZgtzq+bmzkS3M0hcXMhTO2
csU8oz5MqvgTcjL/dupwJwIdCdUAOEYwEl2vmlSNAlfXfeQJbUkEqQEmx0LlS0cAoXPQmPz31lDd
BLoHfaHIlFMHANC0ZkmAwBrUnXwB0qsf/JvYHIAF+i8MLc4emBFcLHSIk4oT+HtaIfJ4tQLDiJl5
JfJnlVNFG7foej9gzsCxtMjQanC31AXWIfcpKWBv85TnVJZJKKZm4bekYgB3IuhyNMetVuX1o3fp
7kcbMaIYEDmslgyZvqKMkyD2Wmsyu4dPcT/p3wyJT4BYkcBO9N78YI3WBsuFHZpbxOHrHPNiHgLJ
P8ynuDWpEFoVW7YdIcDgyS+VPhu+VTqNpXdv9xfwJwl/faavzVBX2MBVcQ0m19iDUqEtEYlMZkVC
/XOGLmltBrZIwsfOqI3ISHWBfLyUemBs3SM/ZbV7H0GdjhQBi9JE+IjyPXAYwhBe7wkwczrY6Ylo
jObTTDJ9MEpS2iqBc0116cSS/L84NpdTTl1ncpxxgcxiyhUycSdB0cWYhBC6qJ/vT/oqSMXSolYG
ABSgewDBU8NtxEmW86SNPQmJQTUPSaND7IwonDvsNjGCP29DenIvrVGjqrouKga/ib3md2Kmem9p
BNtJV01e53XFykxMtVWaHBmN2fg8t85sy6TXIxsMG3qtN0ZLmg+ZdDuW1DZr4w2lf4Ovy2GMWE+I
ZoxGazA7dWMthFVWepkkdblxoGELAk7qs8M47uuEF2OvtwSjP+xmEjhQrXNnizd5syCTzu5bo9xV
dmwF7rmzBksmxY61hBR37+/MyPfjSJ4jg3kKN5z5zfXD7QTvAFgzAGTXzhwgPNwW0fJp4DqNVQdc
50ZbcY6MOCMWQHVzvr9fbk0F+EHR6o/UEtgkKXu8mmgZ01eJVzQyRGZSvfB3MqMcma1E3zqVi0m/
tER5g7qr8KiDmq0HymjBCiqr6kBRc0grG6xByC28s8XufxsbdRZCdHALTF5ibBCAj8Onbnzso5Fs
sTHQMtAIm0CXt1y+QB6jKkljAaMsybkiYWKPV4y6O2SpFyAYnXehkBChjyAqgHh0PvSMM9jJMxeT
8qvZ8unrdcQ3aNjVuMcQR9G8FOw8hBLHRIknT06tnPzo4FcPPPd5f0ZvDhX09MiSgV0SF9dyl168
gUd+xMubTRJvtLST8AF23O/yKTb4XWIqduugmEbAM1ttpKI3zK4SEANwmEExwSxgALboFm5jdJZm
zvvOYi0IvBrwPCd+Y7DrkBQBIk4hHtlIkKFJ6nqsaQopj4QfEy9kLP9BfGwSZ0LLdsVtoKx+iNmu
vSjOHrwRAHcg9QDq7toQmNQkoQzY1JuPjfuukIog0I/M2JrJSM720/H4Zn89fX3578MpOTFQ4tvq
6b4xVOSWgWpG/hqgSYFa1izTwJIlV7nn/8ot5jdnJpsX8TpTtlDJAgMM8CK41kFdcj3KqeQg7lGP
uTftxdfuV3gKfgFfYUsOc57+tubw7L/BsT4s2vOlEW/wEd14TsO6hOXk8QWIfqkgrx6EFqqRQu6V
xnhEVeAQ2G+crpIcN336MG29qZeMGL2kl+Yot8pNSZ8mkgxzu8zJ3BEEgzq70x7rg7xLjcQRjOpF
emys1tTs1o6e8xfN803W6d4UsJA8Mh/py1YktDkF1H5mtShmSm35JoM1S0vWKzu0JHMweKOw/Mct
evBlPe9NAbWryxJyElGh5B4DRsxZdYX0QZpOYqdr9Qt0zEC4e983LZf2PXvUpV4yvTJKIuyx/iPf
p4ZQHSJRIPeNLB9NGVkI6NBFjeIisqHUukZyMAlKzYZeU3+y3Fu5lea6MQhglhG2oS8Ij2AaX9fn
WtGD/i30JOXv2D4xuR35W5CjG4cdgE5UM9HZsQDllxDk0odLmTaKchF7J8EQzTNPtihi1mlJvC0u
LVBHHWnJnPFLWOCCczFCMDF+4tIHFpIm0l+VtwpPDA7iUfqt9ZmOGu79JbqROrm0vrosUJHKeH6C
dfFXAAWa1+RLsuZD+jkYwQMRnCk2xYXlv3wRCHQf7hu/cQ1jVkFUs7SrAEJGZcrFPBfQ21ThyZOR
AY8dp3blLXUzeg/+tOXAWePR/9NZTZ3jZh6iRi6CwgsgWJRIjyoyovdHsfLVtAnq7EIDVWmDDCZA
NPvN/MFwXqtX/jfEuZ8jvJWkfQLSz+/0MXsavK3OilWi/x/jMkqPaEVAP8wyxxf7s6+HulCnGMY9
MO69hXr4LB9Tk3nCYQjJ1s1Anzja2nJaLqwlxVhBYQTWijk1xhbym0hr9K/3J5SO6hcjiH2hMLFU
i9Fvc20kRiNu1YlsAdcLhvrqJcn0cSbTYdjIxa9e9rQhau4ACc+yspoLTwCThB4cipf0wO3LR9XZ
uuI2TVETJ89sqfIzxsQc/Idyl54COziG55ikG3f3rRW6nDzKX1VaArcrw5Ai4cXu/63kXZzY9xfo
5qZDaUdEFRgBEOiNr1eIkxkh8Tmu8Ia9aGIL9J/lm/YSO+mL8iTFJNtaKLqcgYVaeJNksHWhU3HV
2VPjUVEuIYknnCCTMJwbVz0h0jwI39Fpyynd2H1XtqiVamemC0ImrbzkEO1b4juV1b0Vzv0ZXP6S
y5uRHhC1SqGsjmiLgZFwlz4JDnvij1tb7uY4gA6UOHhWDUWv6zWK/D7h0dhZefOf4bfwGH4KNeHf
/N/3B0K3Jy9POFzx4GwDqwhYoeiCOC8lKZgzi8pL30N9PJxtyxoPBJEiuD/edNeJSffv5w4WgTyH
t1vquZR7yLQh6QK2qbzsHIAn8wRxgJetDucbpwjKYugzRisHkBV0mS6AAnxVMEztsdxDnGrQ/9CD
INi4OG4ZQcYW6GmgN1gA6q9XKBHSjOvLsPHQ7hsDHZaEtgogwf0FWt9/eC4t2XsUA/FiEqmdJqVa
XZVVDmyIUqLgCH1rvejS1PzfrFBDYTsmX4jOG9QbnxketOqbtIcrAAimCQNB0wF4rSGbp1EXuVSo
Udz4MNFx+1n8zTKaJfO6LCMd9VROZLJavS90LdgzAqlQ/Mo3dEhvTuTS+bk044EPlLrluUROJCHI
Gm/sW41kSpXpXT1tqYetosGfYSI3gasP9XMcq+tNIYWdP00B4DU1Z7ASQf9LMet5r/MNAUSSf2eT
X/38q2uMsDc4aWNH0gHZYhwom8Wx82hn+3kUXVzvM5MB2ucDnwFFGEdi33w5Nif+FURFG7tyvfWv
DdGTCQgb4O9K47U5qtMglOzLJ2nrmlpVRenhLF9xMRxG4go5LACCkIhCPq3mYfwMvkBHjNydA5QS
aoKRUdqOMpDRqg2XJ/uQdEQylux7gET7c4df/vuDgh4NkCaj5xbCBNQuDudCyjKubL1GicIzKMU0
Y57DZsNFrkomPyMHoh+XCHStVvIeyjzNoaoyLYoJ6p47ZGfDAs2qxR0UZJ6AQU0d+YCaL2/o2m7j
sv4BgF3fbVjbC9tU8qCremgyaLBdEObtAcVoHUp7O3nfnxoLGWGr2P0urMx4ZQ3VSs3nv/cneFVH
oYdOxSZpXwpcFwSdBwimpdrlCZSshLXLnZ8S5NgtyR4dRR8sFDHO/HF8zPdbVe8VRoD+BGqRZ3Cz
DayAGQhUvWg/lbex2fvKextaylss6lyIR15jJRVpODtnZjtrNVMw2PzvJFQAyhwhCyaDDy9KGKNo
ILZX6DIDugv87nzuArsYv6SpJwMPuVxHY637E3gjVEXyByh0XEpgV0Hd8/rUSEMsh1EH7EhQ6hGo
ewNTZg6M07zlD9px6zK/5VVx86FsiXTX4nuujZUdx9YVw3Ye2/3uxYRwwxbv+i2fhrAEhQvgbtCm
RAX50JkSlTFOOi9s4nQ/tkW+q3O11tlOA/sqym7Gxvytg1VAvwA1AvoLvTYgJ7seUjMlSsqkWYfn
i0Qe4mfpwXkGpO37vpmfWgN9zC7N0JtMSZWciWFmsuMjv5eepT/cwbIeOEN+qh3/aEu/iE3IuSfn
nWbGv01m57osCX+5HfAez6U+ke+Nof900d77pmW1LxwuC3JQSevwTfIEyrdDrABadmZDS0MVA9VE
ZBLd7AVVrdKbJat7zxMCmTUgshWjcqbQEBuzfRHiA/fdcruG/9QMXiL10Z+McCv/tap0Lmf0cvqo
u6HOmha012nn8cmh6R8gLehgQgIr1zVDH8hwwK8gx01iE4wyts6fDTflNo7aD5rh3nxRe5Mfe4gP
Q/bUGzJ7SmwA0wv2E3itoNY1h9HcRtprmZsNp6qciTAc0nIXsZ8lhGwg8ox6SZbpAvM+q3ryoNSG
JhuTdu6Bd09MEQ9mcT/wVjbozPBd7uqBcDnhGLtOTkVijiq0cEyuewzLx9F/ihsylNCimmSC/zFt
SP+VZHZ3VEtzli3oPP6Jg+igBsA0kwDMZ/f38k82m5qHhWAH/6CohmQYFfQ0WtOHs9w13vuv0ydA
Mwxpd+gtfWLIZ0SgAkqW8jOy+4w5ksCMjeWn0PHf+E0GoKLHx725Z8n+d+q8CCbEB3C1P4dmCNAV
+D71f34GJ9dxBu5/+qpQh30ELVQOuSWEpWAxo7xlV9dZNioTwkJll7Lsn0juHsS3+LfCOLJm5XXr
qd1rHNdbWwcnaTVj0EdZ8N7obKcfQUIRpT6ydq03SD0kRebqlxhr72wcPGjRzG6c61tXAoiFBaRi
oMW5YD+uz7UQ11HeyQtuV0gP2eQ1UmOUrGgoyEzL77FwynrSQAHi/tzeiiSuzFLHoxIqtuYXuLB2
etVI+SRWJH1O9sGLbAzArQkmp4NabMca0J5A5bs55HblhBsJlVUlYFlhZJiRYF7wNdig14OHViw4
6npANnl2HxFNtfg4MNqX6bkKySgAoGDigXgSy40ky/LX0iu8qMMB2g/1KpSArs1CMiYTaxZxDCM9
FKC3afgtzNDtkV2YoOaXCSvkpEa/9SrOLrGUYNPp+dDuAyth9qVelAh/h8/eDobXjZW9cUeiVPif
wVHJCbmMeS0LMTg8Yqx6B5oJnOSvnvz5A3wDlpPTa1xSgaHhZwsTv6qP/izohXEq5uDFIJ+7MAQ4
9kHc9+jjhE8J9iF8CvDw/Dt6s0a7siZlw8utAIO0XeqRPCh+DYYmTHdj1oBqhLqsc4AMJkcJKHgh
w4PEJ4WVu4mhAfjCbxROb70sL+ecztSA9C/oCwHmmUN5ZB6VR+08vimPysNod5/aU/iwlba7kRvC
yVlSuIBbo1GERiHXAd/LwYiTswjXvSbn8jm0ZkfTCxA36XJIsogwH4L33JhsQDLDf1TN+/vsRqLy
+guopWYFIAoyEUtdCqaS6r7dIA3vJOwhi4nPE//EViY7/N2wuizk+ugugqBLtx2I466Prsqwfi40
CIO4P+NORj8rCOp+saYoWFGwQ3s3+8RNkPcg3bOYeh3o+Q1eb5ON9V78w72PoN1WI6VsKGPy1bQb
zJCDrx4iodB7uXy7P96bnkqDDgDeCqB7XAFhg1Hji1JCe8X8xRcPbL0l5Les0mooFwYoV6gJZafE
Ctt645F5lxwJD6HD/LIpy0mXoX/O54UZyh1yc50rwsC1XvIt/GHeky/tRT2Kz9UpLzZuttv78sIU
5f/mKS/nSICpuSP8L7B1ZA9pqFeACx/Y4/igQTDn4/4i/fBE0pMIqvuFFnRhM6azjQo7c1mV4fiX
Eak/gFv6yPaStB+M8TWJSXNQvOwNoiVys+H2bt4yF4ZpWmOxYRmEFRo6QfAIr4+yrb1rh+oBbPvM
d2ZFT4lxf6S33M6SwsKlibgIm5JaxzhHF2rO48XXVg94VIdybUvxSy2+1NXstKNZoLJUEQg9VMxE
RtYRRb3OoaGLxqBiX4MbNU9yp8itotla9uXgU2tw9WXUsndDLXD+hEeHGDt8dZDQfdI/hfxHnhji
/OgzVvXRPsz7NP68PyUrh8Shbw4g5IWmA7HqT2714l1Wq+EAESuhctGPpgHoL+u4BM/d9FT5tckN
Pjr6t3Dj63wtMJWgxVpWABShSAhdO8EoaEQUzsvGDZlTMLm+xhijeMpbIHbq/fQWyrogQ7zYEgaC
JFg82Wz3dX/U6ywYPgGwAHS+gcAIFBjUdBelGoaR1jZup6DtmDAthOR/pXxrhgVrcRKjywreWo/R
tEurnRIaVfbEM9/zNKF1qzppdl7/DRgCXeWO2ViQlUdbvgwdSOAzRTchVOquJwf8kF2NvtHGFZrQ
6MVjxXy3jTdM762sOeCf3ziDq7tgMSeDSh8RPLzcz4m5WP+2yBiwgwyNKweJLoYHDezscvN0f7rX
B52ywl8PqpDUDLxhY+MO2bfS9qRtFUPrK6NhkUFiz0lixbyT+5ledU4+v4xRtHG+bi/4xTipaWW7
UJICtD+7XaXHYW4rTGvGVa4rzLRr5sLgIl1MSjKjRJl8fIzVUUx+te0LKGVMPzT8Yi8qDdHiJ/Se
cUHu3J+fm4uAZCw2JLg5WTr+KvicjeR4blwwLepd4IBVXk+3dBpuGUGyC01fAMuzYB24XoNOVaO6
VfzG7VXms2mi2kmUObVRU9+idlhnObHckC7Ac305XCvVqwYcvG1Xcq3bs+0vKHqZwfgwR0ApizYf
NDrYJJbOI8HJMzAQnfvuLIx7qXOip+oQ++ieAlH7nD6HvBWijeAXhO/MAf2wmX/qq13R24VCBvB+
VHpVbSE2bu6TJTRbAKBQy6EpVIoxkdVZU1o3YbhDMkgmM/RkCqdzhOYWsRD1TH1imm8fCxU2CE2V
T7zDSQN1yAjIYnBRJanFv3d4n7SlkYqswWBX398t6xAB0wtFEUhhAU4JwjrqFhOnKa4yaWjdajBC
Dig46DOji9w3e3CwPSt/AeGcNm7OG9fElUnKX7ZcHEhyDZOh3mcPHfBGzHgWJrfHQyX/PWz2C64C
rmWICxIXtRD0QtK1rggOEhmnoHO777ZFc7xMtHPmn6enASIqiFMhSbfRkHbjeIA9AVLkP6p0Kybn
UQBKNZeG0UU2ZzYyEB6bWsAnesMq4YapZX2u7npcufDuyKGj9RhdBlT8zRZaHXLTPLrAXBklPxFO
C/Sicrrg1/2dcnNMF4aWP79w7lzPB3XZsqPbt7aSltAw2nfTFuvRKsanRkPtRnBB4o5tMJoheQvi
z9J/vT+IdR6NMkDtvcnn5CgOYEDiCKc4faeHk4W2CJQ9ZaOaH/vXfuOBtF4g8BgsHoxdyDuxVNfz
JvIQplf8cHSLIirsUCqTQzuwk6HOUwFkOh9snK71nY/yBhpokLBD769Kt2jNvhQDklGPbhApTntK
xYD4fmNmU2fMCTZ8EG91ga8XDQAGYDNAM7iIl9A92L0ImioU40Y3VTWkTSO0fCe5smVl/bIAE8LP
w0L5R9iWmsgplbpQjSRMZF8puzrNVAs4Bl4f2DIxujornZFhEiet8bZopvy7h7KlGY2gcQ+yMTDB
4hQQtJj0FiB6gakmY2oLQb2VZF420PV5XLj9EI4umTwVzfnXyx31UqRVQji5WjkQTYt0FqhDblAN
dbBibYsF4NbUX1qjtnOjaY3ET4h7IWluBI3kiE2+0Yl3a0CLDgkCe7BFKzTL2oS0ZDeIyeQKAHv5
L5GEbfQgC68sd75/NvklbKKnTsRBga4Ei9iFVipKUj+SxKyb3LAsrDD9xdaWCmB93OrjqX5SArQ3
qG+hOhgVoNvh9CuKz1lgx9oBTAcQAU77P9JHHikQjAQnx7gRSq/dH3g4fqrpEjLhKCNcr+ugKJk2
VcPkVklwjCRAQbRqIlWYpxs38q0lBRoeQn7o6ViO8LUhuegUfmDayZ3V9jEQa4fPwpf7M33TBPon
Mc2oJ8DQtQmFEbtGHDCWkAvxZMk5CYNhN8XDlkCcXs9FZQiX0tIIS0PDpkLmqlqWJrfwc3Abwi9A
MZBrjVoqWj3s1OlNihqQqTNhrWfT1JjyKGX7tq4bPWtj3rg/6FsLiPcZ9AfwYsfBpJ4NaQq94Drm
JldqlJOEjZN22Qn0RvZ9MzfcPV6+0HkBGxcq2zSkK00V7A2ZndxoCM85WDGSOTfr+ve0xTZ261zK
AqAb4LBGEZ2O82epkflKSGa3gfZxnWhGjn8R1IkMfta8qm22yjPrsA1v+guD1AloWz4Q1CGAwa61
By7WufKPmHspC+A24dU/Qm/en8obsSksovoETpVFBvLnMr8IOWYQPGYZgEpuFu+5TjB4bu/LKRjN
WhLgWR2If6dOtKY5OClsvGvyYOMpdeucoBkRlIpL5ghB5PU5GWKuEsBlObvAUM56LQSlzfBCuDHM
dcIeFxu45FHbQwCHFxV1HKc6ZLIqUpC8UBKHK41+MuqI8K3hZzKJnwXFRtMyWLjsktHssqsMKJId
wOwDwlUSJZDscOKs2tet8Lwx/+vAGR+GvhxQeUK8CCf5evwZ37R1LuHDRuYkA8bCC3rImHx14l6E
0oqgbb+V413+RtplYCIAKAI0G51P1LuSF1EqT0RhxukJTMYXLGAqdnm69QK5dUiXjlyQaEJFQ6OL
Xjyfa2PKzrM7jn2K5vIY7BVqBQHsEARKQ/j3/jzeiMgQfIPLCRkqbGR5ufcutnEblok2tgHrckXL
2kWUvKgpI+lsILTHLI8zO6s5xezFcatx5caJhWEwiIqLXPRK5hiYWlWcmhCGn/l97Q02P+iQ2Wq/
ue7j/hBvrNuVJSoOydhM4MoYQ9SyfFdJoPwAtWQ4KU/3zdwaEIodCxHa0k9JOwQxS2etzYvJVR9S
HWekej0Xki6EerElWHFrzS4tUbfFlEPOwi9gqQajv/wFGKFes26C/m1W9Zre+vfjAmoImx7A8zWz
WhCW7BBr9eQqbGoqYQAgFmcIqjGpGWHZc16iQOp7923eGiEeJQsUEyR5q64pvp5ByZvxGCE6EkR3
Qks3mONyEFRa/RZD+ZYt6gSkgar6qYa7l9XZxwI4ftBU8IdiCxJ4w1+hVWChxV80WMERdH3QxLZQ
MrUSJ3fSAEDsilMx5IY0xpYfy7skPcaMWQOBMjxJ0WDnc/sKXTTO/6vJjyw0y5Cedyf1bzf/uT/R
N5zN1Vctf35x/EeGGxgmQhg0Buh4VvsdH4MYB/xgCYiD75u6Oc8XE0AdQ1/FIWQ7pFICXkxJk6Pq
wwd/UZMjGnZuPGCJ6w2TN8IQlFxl0HBCyQGvTioqmPIgidM5gsduWdcP7NJnTS3c9emnJJv3R3fL
ySxEizycNnw3jXjzuTnpa6GYXYDrOmfw1cliRDwFY2GudvdN3SgrAD67qGQBO7u4T2rHFpMMvzmX
s5ukzzX/miVfqfKnPamxEc2Pbf2aMm95eYDWJDCVYLKL7fv2bw0VgQeQimhYBS6DugdZlWmGMJ0w
q+KY2Fne/FGjOTDnJkk31u+WS0VyFbfD8lxF4eZ6d/Kg7tMmDjfuMOrZWXguppNwmPkIBAdWEG5t
0JvjurBGbdB6nMuAKeTZlSrUHnuAhNXIrLpg4826ht0t2Qhc7GipwIsSHRzXo2onBOiByMyu2BvZ
rLNIt5eupn3kdUmyBkCv0owlp2dqfYj/1o3hIzuSPPkCiZN91ewqaN3FxyAtdX5+lEYvKlWSDMqD
nG88Sm4dWGRfgUhD6yo6QKh19sdKHFXJn10gtlki1MJTB+p5vU9qTtfCqDegjVLrhdr+F1ki9Bgg
Y4O8KNTc6bRvNTVlo4A7z1XeExDc842hBoCI77JqNLK3f72ZEWWJ6KlA/LPuHUzQ6TTh8ce6IYgE
TS7MOFK2RWTWXVo69039ZCOoABJlLkhn4VGEpJu8TPiFs41jbRhkZeBcVQk8OWUzo/AROacjx+sz
JARNCVzjxlgzaOSfZTBUSjNndTWbOQEc2RnaW/kxkaOazJ2cHFREv5bS94MlRBGUDlKte4h5MTfU
lKuPZVJA77LuyhTJQ597F/qxM5FtFkxgIbKndGLD8xgGKmHTvjBS9HtteKkbNwsao5YHLVJOKLxR
u7zs2ioOu1xwi+6YtfVDNj2pDUoG6pbewy13eGmJ9kdZGBXV3KeCmykW8AsAkM6IhGozzAuHix4h
nkHiPtKTkBRiYMW/Jv/Q5RNRRubj/gLfeJLhQ2S8CRcxV9SDrte3Q+2v1jR8CMvlRiMiwb4FiFvj
tnAsLk0sPuxiC7VMNo9anghuIh3k4lGp0WCAWGLoeFsZj2PzqAAJiKRqOh1bedJ5sBPFpgDUT3z+
b8aK5xBudFx6dE8VlzRJ08qV4EoscxSYXleS6Pm+iRv58GWw/7FBbaG47liubUvBnfRcMFLZzvQi
1RW73ie1WflG+n7f4O31+3979Ebie7RXpRnGFCH1LgGZBQj2fQtrFCmwQWhJwZFY9LhWp0IY63JW
c0Z0m3E3yt+N+NYScfrqfCv7U/EmY923t77SYA4tYyi/LF6HpS5QKLrMdQiCPhc704ry05g5bNps
GFlPmwBQKOhdIIWzyDXz13tS49lGTsDi6Q4hWtenvAUrN6pKxv2hLIt97TxBPQDnudSS8C+ZiuWY
JlOCgpElt7XkCjTy85HRmcitpfcXLt7CR96YN7RVogcEHdjIdipUKJAmfdAkUSC5cpVB5ccMGSMX
+n+NquXQkorkEcoSgE2vsmT1qLCDoDQYkl/WVsO1NXQzWrDAslNyzMcwMmVxVq0qGThnKBVQvXVK
+KgIbWFXfFA4g5RsSUsuA6NnGV13SCjh0seVSF1R9RyDmagvJbcxVeWdYUkl/hkAN9vSvlvfDuiv
w86QkUMDld6KRaqdZVCSN5w7h4bECqT4I4+WNG21OKzXUYRMGN5ci/4Aemuo4YQL/dGUyRxekFVq
g06tIHwtaCbyabVzf3/eyJQttpZzLaAOCKgNdQxwhbJSI3EuN79FjfYmjLHJo7SesMbQmL0S6Z3S
ELQstuoM2JUdybyTQCe02EUMAFpeLRoJ8Df93/vftWK3QOELbbzYyMtMI4ymfEAlg/Y9Qu3KHUCi
1YIJtBueyuq9qebPvuX0CjnLtAdZLXTqhfgUFxEKf6e6eivYwauAFJFz/q8wqxsPz/VxBh5KxETB
GyLTTzsNrh+GGkSHvMsxeyUryDAVBG2Jah1axfw6MqScNrz7jThhMQlry6ZbbpbrBRqHIOdi/Imb
nac+A1jfN+IijUnAQjC1RdzAxirpHyuNyIlwCgeTlWLd75VdUHcbLvPG1QZaI/ADL01f4Cam979a
FUk/TKHo/h9p57UcN5Zs7SdCBLy5BcrQgKJISZRaNwhZeGx49/TnAyf+MyxU/YVgn46ZvpkJZmGb
3GnWWjnUgbNXrTQ/VIEyMmSwap6EXjJ/XUjMDdf13g1sYd5IILbhoQ79343jsXjn0xvPL+G6K8zW
BjOzTibTusnNUIr1J0sZXSPaW9I/LQzsxk5cBQXh7EPryfdVciit/XXL5yfg1PDyrLwJZeQ2tZhj
yxKkTomm5CRgvORksl7u3EnpxybayLsuVOzRZabrwdxlmMWMsT01GNiSAgiqNp8iX0Sfu2lAAPwo
PSWUIKXBLdrCNQa3cbSDXG7gIC74Bkzj7hj4sDCa12joVMsDKew780mzYjfONddhmnUAiAXnIEex
F2fITB7qcq81bvgLNyHqfZndOEF5M+kPcXIbhtnesceN33Xu7ZefhbNHOYVhjWt8hmrHbZHog/kk
GeqN1tyWIZLYs7IrhHEI3g+CVQyNEWk6VHxGKQI5Ol3/PlL0QTMm66mDAlv5NTqpSzUxmQ5J8mkC
//tYDw9Cv42S6d5StoLJ8xfH0IDZyFRO2P+z8mw3FLRInN56arX9gMylGXzqEz/pPmX976x6tl5G
5LKLMTnOCw/sK8itadygzy+vzeqqnfyEVaAkw8Oux3iwnszSU6SDmr6APaV4+mC39wka4dfv1/nb
d/rBqyqRxtzFQpJm64n01/SGkpFNVjmBJbHFVsJ+AfaILfQI+GfRS1szwIainaM2162nMYJUWb5E
tN7Me2UGy62L9pbqRALwwtplwUPafbz+nRc39o3t1aoy2ydBnVaznhzrGJcfRfAcZv6w4Txeb+hq
70B2aFyTRZjgzHkAYTCKJtOSZ12SOSFVFujxLrSCHh2EokmqnZMoNJLbSgPTEbfo9T5UjTJ+jcuw
rNwEJnRwM8pN/KNiYM1XyXGYKkOTpfiQ5CNqDr2YmFXk8H8Od4Wcwcvo46gIbto0kW2vnLPZZlgG
WN5dHw7WH6jJcemh1ityLx6V+ottDPk3PZqkH2JeqgHcgtk6JlrO624Ms2XeIRgidQddLykTKjGY
QE8q9OWPtlLmDWmb/WjnhtlEKH4gVqoFjEnKaoBIZpSOXwe5C4ZdEZs9NE2Nue5FosHWEW1lFV5q
5uJbYo0dGZkhpI85cl5ohNEgNbyJOYL2x7Emdv+DRLnGIRhGKhggwKefdT40hTvmgVF8mPF1X7um
yxCRh7bhp0qWVV5ZB/kO5bEBecHOzkYkslrJn2UtZHgUFbZmZ7I26W4w5uGnaUZN7jV5T/OlU1Xh
HKXZ0MMfuVPiceTOENUhFjr6mlMueu3L1OiZPwUg1DZq/auXjcSB5aVpCtCG8J4K2qmj06MmampR
Iw2VHYzq5ju01uCmYSKSvo+3EBmr0/9qi0owMTLPC0OyV4+aIeZ2nIK281NZcjPG3zqF4+UHPdwa
GrvK8hZDaL4uQgqLjidH6/SjgrFRzURRO7/t+pfQnvKD40iad/0uv8qBvrlm/7GyjEiHs0S+ty79
depUirBjNhY4DIoKpjZloZcVvf4zC7Ky3RmJVGgfRsnus/skSbpnR4ts55j2ZmY9iEDoyIXUGgE2
47ajjiLMaP5G5dwo94Fhxd9tI1E+i0BW4D6MTotcZtPpH7QBOZ1dJSnVc14XaBK0pXBexBhpf8Uk
ql8GafRjltgpY0zU+ilrJ2mfhUGeeHQEyk89HGZG2WgiE7ty7obnZAK9MeTJ3LqJ5UjdvteG6pda
iPRnPgXx5ySIMoKNohRPQTrrGffbMKFfy1W0n5hbwYjXOo6+RakqV0iLDbLlCkbuHNS56Z2jbjuZ
cch7kcafdVFEwtUyZ3qo9VrSD1GsSncjA1J/mkEitxA6Wk1+UKo4e+pzaS4+FMxiy71ZnpgSFFWB
LrtZPkifQzlOv81WL76jSELXQq6mb0zwoKIvJx3cH62o7R9Fwp3cN1weBbSvyOJ91nfdp7BSe/kw
2hrgvdxAw9tr6YMyEyhqm9ytOtX80swa5cemSETgLiDIH9TsjPSmQ0fN8YJulgBQA/V1u7hqxc5p
IqXdp1XiIBrXG8M/cRGK+bZj7UzX6AetvZ3GMN/i2r5iflaHjzEhMtQgEDhExKt7G6tJ1KjDOPhE
DwXzKtCTb4BCm0N0kGdnyHYBDKznrhYJwUrmxJ9a0VoxC6IVutt3gq1QmCfTeGAO8x9BmY2oK6SJ
6qtVwqIbSlEjdhYBe9qppWn3+wyMLmNezDi3CLat9oGJ1nLuxhOzU7yAl6RatLjlB9rN+Z7KUfWr
C+aat0aZ2z9SGcKZKShahcxPQTZsr6RqdD+UTvDJivNculE6JBgOVoOI6rF16m7aaVk2Fq5FIfx5
bAZAudJkEFn2I3hPiO1MeoTvyhMWe0Vd29P70KbL5SbdIc5cMCXU9VYuJJlQemIc2eAPBEDtcDS1
6NBXf6Rsq3OxjkcWS9SeF/08kIHgPlf1G1sqKHfL4ejbSag8z5I5uqARzcOUlPK+yCtGIHZjmyCS
ZMswI/AUCBhKB2FNlSsbAEUHvUreKcP4+qOAqoC1RVXWpAl86kFHDch9q+ejz+z6ydMs3l3GB2zk
c6uQHiOEmCwvaHJ0wZD8WBnpukYgBz77pmUcbNSgIqu96xqTx3r64wRbNIJL5ujTvw7sBLSy5lrQ
puh1QenAF+iTP3aBnhysksOb11PPkO/Z8rR4lDcyx/M3jyeImpEBeASk4PqRyOzGGppRmv24TJy9
0XX5De9td2c0utgJsFrvi6Rf15RMHcAjdAnU/1fntm9GJgWrkexHSWwhgqaXD04vMTZz6qWNjGyV
IvzHFLU30hSKcCSMp9tnDSAxajWRfdkIplv0gH+orT0cx9jhsQnm+UNhKq2XKVJ1uP7yXrgyGhQW
FDR54anLrNFNslTEoVC12R+ZXuFQi5bt/mbonKcuEd6kI9k9fu4ZfDujhCGa0Y1nAMNlkDxd/x3r
7uiyAvDBCGTAfSzjQlZZIg3JxunbQvERYpCRMyO8ImY0ezcZiwoOL2ikrqxND1c5etNMGOwkfXPI
Y2bJ6cYIU2Xo/4BY071OaYv7vJOlBxk41Zd2aIaDGuX1DkRxdlvUo3NTVFH5qZioJ0/FFByKPKk+
IBzefrr+UeexE9+E82PzCGoY5HG6q3IZq2WjdrKvjdOHUq2+0tTQ339IzSUHY9lAOyF/eWqjnOK6
I6IZ/Tls2wdVHYMd5zn+aamdc3P9c1aZJVtEDg869z91eO1VDPZN5SaHUC4irVQZ41bprmMw06/J
Z5R5x3arQnHJ1NImAXxIRw3c6ulXyQXB/0j04DvG3hy8JjgOWxIQ59E6S8Z7j64ezyr1kFMTlu5E
LKuj+bUcV/dq20x7uTfM5yLXmnsiAtM1O7P1oOaEnjNP/RZMfl2Xel1OvCNa4/wHQNzqsaod8iwt
0DRfoQSeDpMbOMluSH9Kur5zpn1jl0edlLOUh0MfCq+Ybq9v5+UfwMQyYGNMlkRQ/nQF7NzWnJzx
nn6tL5MYw33ajV4mV3eWPr8o8pdKqW6hhQNRsh/lAWGceGvq84VtXkjZC8wMEDRdntNfUHXYn3oF
t0c6/6VWdHGXWJmtexGD2rdQQRc2fIkOlmYS14Xu/6kxWi5Jm+it7OeyRv80sebZtXtdP1hpM7wM
EjS+Ru3TQ2ElaAvNjnj380X1mY4ZUH16IPSYTu3b0SgFnCbZ7xvFuTemuN9zyhtiWjP7XhSS2PA+
y/echrXYg0cGQUXnpZZXz1egULGoaNz5cZGYN5ZSFHdhYGcHG22Kj1ka5B+kYNAfbWFVG8583e5c
jra2rDNFE9DSZ9GImgX2YPd8aqZGXiCcpymZXoTExJZu8IzEeYqoxDaJAVNyi5t54asxbTNlw14e
tPVLGod6NNoSX13JxRIUUMn/RyS+bqZuaaHqtjVU6//zrf81uJzxN15RiwP0PzoMOsCHpOqf1E4P
jZY/2qXk6klzF0fxXVFVBVJfyvH6Db5wfbRFqI5GCtNEVHmVuMxppkUmc2h9M7eB2KchpNGcFofd
bwpKnj9laADR6eXcAuyg6nD6lVMcR52GtIDPrInSu/4Z6zL5clze/vH1GxaXnTmS8SNJKARJOOXY
7s4uzIc5yH7LcfOhnYodqrS3ZRU/D3O0V38OQ/81cZp9KEv7gEkQ4OKgNv9Vq2kfDub7Ko3/+XnE
mywzQSdP4Om325NplcnYqr4BqrcHJBlX35Ni8NJ6y0Wdh9UsxBtLq7PUzWEeFAOWrGhfMtvIchkc
lN1/ub7e53H0qZWV35dFbMqVMah+mvY7uX9ozfYQGLelY+3+hSHm7+LhgcaAoD9dOLOsHCZu16pf
NM6Hof6etAycG5AYVTYqb5e+iAcUfVqasOf9XiMZR2DMtupnSbYrzB+iNG80bdhLqbVxVi/dA1JL
cjmTKbPUvU8/yQksq6e4qPl07Iub0Mq/EEf0N9fX7cLLbKDdYZFycNUAFq0utpJKphJmqeJrTRB6
g90Nt02mANWtTbVzRWzMexO1gRvUwcvbqew6WoSq9TAgNfKF8mi/sbznH42SxeLJF8wCQnWrl7ON
JL2P6lT2m0altt/MzVGt+i3xknNvtswnRhgLFQMaU+v3OU0Xrh8b6VPZvwW89tC23W1ovjvTIoDF
VQJqt6hKrAe1tlMupXI0K36qIrmYi0NVGlTx5vtJHn8ElfqkjRte+vxw0uZWWTfaj4Te64lLue4M
To+GgM/Qh/lJKZt+lxaBeWebHWCWwdxiWFzYLXSaNQI7qPPnOFOJgo8tZob81q1a3C8iwD6DLMWW
rzo3Q08PTQ2KYgpB9DphS2pL6LE86r7IdWPX6mlzHET4/vtG64UwnfFKsFU4F6f3LZMgx0YNViI9
N3bpSEVHdLm9cavPjx5WnGWQGnLxROOr+zZbeRGMrab79kiHktRR+cndd56qptH21+/2uYvnGGON
Ep9pEASuHEiTKzNos8TwpRKEtlHmvFhyId/kmaodp6SfXiKp25KDvvR9Glk+7yw9UJAhp6s4BlaQ
F6I1/LjW+3wXdUkyuTIVZp2uiwi3ENXnR8NCu4EjwRkEIbae4CSKqSvnoTL8Oa8Mz+7n7tA17TtB
bjzLWHGIpJfTRw9ydTScMu3nCil730K7ScyPThreKJsUzUv7RfaOpi1XCVLjCn+W62VrqG1u+rEd
N17f69mtmWnDjR2I6MZpaQZUdh9uHJIL+wWHcondl7Y14KLT/RK6OfZOpxvAfst+R/tvvCdDLBFc
dNoNUxfiV4QvLGaN8HWLcu/qkdYmI631wDH8yrayo8gn6T4rUvPGVOrO76w6hOsWdTeTZGqePqjJ
fT5OypY2+IUXDzkM+RWmQamEk3r6xfHYh3IfFKbvyAVZwXjX6uFeL/4xM98sFFco0CtNOheIBX6y
NpOGS+vNew4aguFm1B2W//1NDF/WjhwGs2z4UQpQI2micUdTNXKJvbcoshdNkWvTK4TlR45yaioc
JUvqOtv0bTOy5XtDa8bhYzLFmeo6Uj9qG9iD86toE7AuMjUmeDgUX07N5VkWVXqD3JQkguBznVnN
n3IM5I0n7vyjFitEB0zGhSx6hjedTQnvKpu+Wtv1D7UHTEPPPIiggjbd7roDvfhFxHmqQ3kIJuzq
QgpLMjJEpi3faaOhdqkbDuIwCFiOG4/CRUMmgP2l9gsRYnUJlcqm9d+zUzzWxUsWWIBoJbncQIO+
kvRP0/TldaMvsOiycAVX39MkNHwEGkK+ETrim1PmDmOwGglQTN3fdYPB2PRxVu6KUZr2iWlpB6AB
+bGBhPxcKdmtniSZJ6cBHL2kCo621KO32Kbt16ScykcrGsxdX7fpb4vWont9Jy7surYwdEA/guWE
H3t6tqyhJvWPm8C38jDwREg51cyNT8YmNfaCj+Jycrp4u4jvwTSfWuqskQ6soQZ+y/OFSIocRd+Y
I8NHUzeJf1XCrBi/0VX9TjP7qDjY6SBe+tRQtj55DSbk0WEc2qL3yImgJb5u5ohswfMmke0HdpLs
YLaNn2spclqoKumhSqzgplcA8KU5YV09SPW+nYIPce7Uj0M0pA9Zar/odaLdZzj+jTT1wnYQvhCP
ISfPgV2DzWSl6522C23kNc3psxnSlhR5WAK1Fe9v/5DNwcxyOLmU49fDZ9tuqXIxMPUBtqZn5r+0
FiIK0v2idNxgi/xw/l1QKig6QEUibuffp5s/aWEDhsPKH4T9wXRqF3iRaX1/71FeWg5UB6mi46fW
xWA+he4aQ4Me5oLObD4qv3Wlnz0Qklth81k2ADKf/qQMmoh+HU759Gu01Cm0KBTZQ8Bj+pil8VJ6
RfEiQyPnjqvzThovHp9OCcp3bBjdQXzZqb1IBmXb0V1/KHJZ/zRRZkF0r7PcORr+zEFrgE5p550S
ac6zKo/F4fq6Lj7yxLlhncCdSvuC9wVwdmq9q4JWq9tePPRpqD8kxTzvS3Ucj03U/kmlKH4UEVyy
yEm3cH9nYdtimEB3GVzIW7Hu3WldroVz7oiHsWKmmqsBAmR6cBCEijvBdh4P+dzWfxImur33FmIY
B0WlmVyPvs/KVcVS0vSFEpUP3QwubCSi3HOcYtfOhnbj1T13i4utBdG6yEzSO1vZSowiUTMtLx9g
LgZobZSO346EaYpQlI9zJEd/7T7R74J2TDLXCmP1o+KMW9p+a6D56wnjcacgYlGNhDVxuseDDVXc
jMvyYVZq8xM4OYte+rigFyyNBejmh2SYioMsi+5TbnSAbeMM6Z5JtHDUnNS8ayUYbW3g/FTDuTjM
znQYzVrygrQtf1w/jmeuZFkwhK+Wzg+FtrX3LlFCcsq4Lh/SINH3mWp/KIiyjyXM+p/XLZ0FD1jC
D9PNlBFOB3Z8uii0fVJGxRniYXaUeFeZSDpQYNhSyjt3Jsvt0uBsoB+ztAFPrcR2E1QxbCw6oEGb
QiIoUEq3azN/QmolGTyzaI3x9vqXna8hOF4UAZYAdilrrCJ1cvEp41abfqXP4fypqNIxcgvwRdVj
OYpk2r/XHCoRwNw4ZugOnfHnjU4b5rbLbD8dOoBWFl1b+wF9CdlwYzkKm3ejNRb4GTeKv7Bgtte1
rlKvG7RxbctHG0+L3UC2k/5QmE4UbkTm5+sIrwk2N7gjqspnqBiOzFynRWz7IxA/Dzp0FLtAxdJP
QxAZW/Kg58fx1NjqFaCCBx2sJzZgaIMNtUMRrjkm9ru9/TLrdpkNDV5CAzd7ehztRkRz3jMUPq56
9ajNNcqSnCKAsXrEqJMBKpNptLpwa83c0vw+d/gLCee180OwQEh9arsJkqkejMjxZ3vclX1wH48x
6IDm89wrx0r6fP1UXlhPOBOLtjsUSECzq9wgbCeBEo/JUKAqQy1/MuRM8lobPtx7Y2yd0YKEdViB
M0K+c/pZul0p5CCl8GUzvYkt3mu1U6S9o271zc6O48rQ6qU2K1sLCkMIPzP7nVr8FcOTVcY371w2
jJAhIsyHYAokoNUBCQKUX+JgFMCG2uSQoEZdyF2+UeE925vFyCvcisK5Q4ZyumQoF2VSYDNEqutj
gIxG2MUf5LAoivfmh4sdhIgWPTSVgt5qawwno2Tk2MIfwzi4HXJ09egrbwlnr881r/pCE1yQT68S
dCt3C7zerjtSo3tovaWSel2HfD9zeazpOIbvdO3YAqZngYegEMPFXK3cYE4IhRmBcZ/JH+129Kqd
1ba760fgLFx4NWIuDT/YR4vW0en2AABfKhWOeS8nJgrTWZS8oJdbvPSkRHfV5ITfWnLVuxmM3jHU
5tizoQt9lTszfDLHOjt2kl24tR42d0WZ1d6Y67+EcLSGGc16aG4EDOv4dfmxaF6QnIMN5flZxTbk
d0Fiz4V5H75Y5TJATdn3D/0/15dkPbcNAMirMBv1GQ4ucdRqSUoNFQBI5PY9gWyO/qwTHrKqUg5A
ssWRjuC4K6a62rdjZe8SO04/mE0zHqXWLEJKgl1wJ1S72geWgCXaNMGDJcXicyuL9tnpx/6GGod8
y6i9INnVTSjv2lZxOtecOrSfwdKraBArIHo3PNc6NuGjnKXSbVtgPqmbrhwK4Go467Np3+vZRGJ4
VNTmVuq+p9Q3ri/flqH1HskTuI7Gsu/7+R5og6cNGuM1HtP+5V/Y4RmlQkhVm6bm6cGd1aJtY8iz
95aBoPps7p0i/l7q1X6crcN1Uxcu/SIr/b+mVq5lMjsh55Ft37dO9xHFtRerOrTTQ2vIiOcMG/5y
y9hqoyQr7TpV8F0pnxXuHqT6+abV/sUmIeRCM5hwh3dzlaqoWRdrPajvezinhTdoSHI1orZv7Kn7
oFuTsrFXy168zTuXwwf8Y5GQAa4Ohul0r+ReiwJFYG6ondFNzaLbMU6p2Pio9ZQmMgioQQRwyP0v
B32NX0qpeSWOVUX+oMZl5cVGGJT7Pmr7r03YQ5FJrEH90QzN4kunLBq9sZm6zpNHtZ28VDjd586W
i2hXh0PIQC80b0KmKgnU5lwtnCDqmnn2ZBayou2LlPGkhE+hpvySy1oDoT919aLh+prOxmpYbXXF
zpwf0xIsHrfFJS3I0NXFyjV9nI3EkO6B8Fdfess1b2ToQ8lxmyO4pEMn+4Upm14N6OUlcFxzdMvG
TArb7kLfrt32UH1gAtrPqd7d5Y/l1vtzdjQA89K4RDZ1GfR4BsdWpi4O4LyGvpOAyentJxD9N3pt
RK5cQEVVvvdVuBNaQmcs/wqVzk247nrX7ydpC7t5dvNOf4q1ShJzyjVwtIfQb6W7XE4I7apjhqLH
YLuWVBzf6VNejVk8Z4DEnTPI9tCKyYjaCaHY7GusSft++ttHnzOR3ffjt+um1rEk1wKRfxpXFru5
kHpOb5/Uphpw9Dn0FQhyanA3wnOYtni9i1taHZml6sHzQv67hJSnRhxD9KosrNivc/uhC14CJT0O
Uc5WbdAXzuBJfM4i20TAwvtLHLBykL3jBEGUj4DIFOnesMSw18gzoPyJT0OlTcd0FOM+U4zwYIZK
+nGMmHA6RTZUtcjuj/Bx1Cd5ALYuFELrisjlY0BY/4hIzrPoHesZgPIQbrimtWLM4poYjkf8C2lr
2YJVW08P4I7EQ5z4EdQb/VYJ/dG4pd+bf3TuFGh1P5rfQbA7BE/FH37z9f1f/vZqa7BNBo3/ZXPW
1VSzCKJGoTHhdzk1N68R/vwkFKZLHMfBrTbAKWetw/986f+zpsirW4SMUxFXGtaq5HcUVii/TsjN
6kfczMFyYCJN931q74qv+NLMmje+9aJ5msMwAegG0ilema+g/9QTkgG+wiRAvRKA0gLal8Yi8a24
lTzyLBgfDeOfsP7aNTrzPEHoXV/vC34Epbv//oTVVRBKmhqpYbLe048webGm1g2kXd+i7LCFtLrw
JpBSLcBp+nxLmn9666LR0kvy7ITJpDdD9XcMmEHef89hOarhFyPtNnKs80vOGHBWdukAEDms5Zoh
b7dZrXaRr8R+b5tebce7Aky4kf+8voRntVQeuCVSQCSA1g7VmNUa2kEcqgkRtN8fDFf1qgdmJHmR
6Za7ZuPAnntHqmbAFqjFAwKhf3K6hINUyrbQtYiKlrowLtxc+pJvGVkrTXD/sYIXXmoxr9KEp1YS
JhbQQQxjf9iPfnBnes+mvg930q7ebQkDXtqkt6ZWcUKSFXBDM0xV4o+EBPJT4dy39Y+NDVqW5dSp
QHECHYZTI+aCb376QegFNLEomthXj9Wz9k3ew8Zza+vwVP2EICx9LL5cN3hpm97aW21TWk2GmnTY
EwrDaph1EtF6mrbKm+eu8vSrVvcpNaYmkRhW48fzPt4fwDgp+/rJ+aNvVBvXIxBfz8OSZuKRF/XI
dQAuWaFmBaYRw0X5amn5RzkUzJmJnm3EZMvZ8WJUWGr9mxOWo2u39eM8SX8reKjS1tjrCw6TDIrE
kNQaWAKff7qRFWE0okZ54luPyqP5Yv82d7/ETr6pPSZS/Qv/8dbWsslvgB3zOJXOArfym+KuVCE0
WT/rCuHa8Z3KUa/Ly30mQiDhINld/OYbQ1lcRVVmD4lvSolXDDDRDWb0JhtyBGft5+VWQ5VYRJqW
6favXuyNmQUOEBbNnPg0nJ+Sj+YdmND8OX/uPyt+5QU7kRbudNNteKxLFxywpAWdgLI/Jc/Tj4t0
IUWzrqM+KXeuRKwC3dmlRtPrG6HWRa+14P1QnwQ2xryKU0sWebzCMY39b8aBQdrz/fARtuS+uSUB
2oiHL57Dt7ZWHr+ck1HJJGwNnuM67vfG/UqU4JKAeMPGA70s0Np3vTW18l1NLast1eHYR814/6/+
OPo2dJRB4PB6na6ZrDC4NgzgODRJ+1Eo+eAugdnuuje8dATA5P6vkdUXkB0q5jzWhJNM9DTL9rHU
hJs6T2Ftb5yBi2sFncJCdx5z6zKLqlej46QdGi0Wk0oRxXyUpWGry3PxuQd8RVCByjRl/NWRHitR
1nXGfZ3Ufjwyrohn0pmNXQ1AmPaE/WuSNJmeqZHt22J09sHgJBuH4jxqI0YG4odUBFeZHOZ030jn
R+T3ZfxgbEQ7ybHva2jo+0jW/qKEaiACRW5xfRcvvWmL9hkMYZX+p7Zyh8Gs12OQLhc5cY4Ua+Yb
kt/US5J4S4XmwnkhugHmsOi90RhevZ5mKXfVgA6zrxh/BetHSKCltbcQad/9SSeGVhsZRl1X6omU
+Iaa7cGo3wWD4SOIsb9u5sI7veSa0F+Upc6zdoEhLP0+j9PUjwen2pdBEQ7uNDs/zSRHvUymepDY
geK2BdMoYPkPW9MBLnn+kx+w2rpZimuSG5H6jSJ/UyX52MnGYzZJN4FsDu5o6x8SU/tahdXN1DG3
jRYn+Mmkyrw86aLdmOWyG4NM3nALFw7UIuKP26HNDXd39asQjMoy1B1SP6oNlFWTfTY/W+XW6LJL
h4l2G11nynoUiVa5bJVoUQeGbfn25qGqfkTao6LGNw6Fmuu7fOlzkGWjFLXMFoLrc3olY+pQsexk
fI7GcFAderD1s6ne3dIxoce9sbJ22J1mDUGTp363N8FARMUXpfkj4Fh/uf41y9FfvTpLJ2yB1ULe
gId3+jWD1jvJUM+ZL6lO4dV9KUhJh/11I5eW7K2R1cdMRlvqoZAzP8o8ba8W7r+430wyJewBQER7
auVI8rDWmsYoeQ6ab2r2whjNOvl7/RMuHS86UeSYKJsjo7DKXxRGAyMoUWEi/MAMvjG9RdLIzG+v
W7m0G4BgeWwAFahMBj/djaoLjHo08IioxZd/IK81nmHAc954Vc4I/YSIAGP/a2f1UtcNCoKDEqV+
+S0jGpQiN1AYr94Hrhy2Xl3JxyDP7rKycufJzxAWLRR9o6Nw6XU9+Q2rTRNMTCkthpv5FMGK33St
zD/2P+V9be8isY+eri/shXcU8jL1d5Abi3brKvQmK4wbY0hSX0j+FOePY9Yy4fVmSKN9VG5Rsy4c
dwqolApoB/KIrpH5XR3roZUoqZ+PqH6Zf0OUrBivtHGpLpxIKDygZ+n5U0F7HTv3JszvpSpCJhA1
2NL+KWctbZkDOjRs4hae9eLnUAyGHQZizZRXnjUJ7a5qRpVnuqtdVYTePN9NxRbm8cLRX5qoC/tp
YTdqqws2VEXcJJaFW7VNTmPoyU39L1aMradnDXaH+WGrU58NTRK26BH7Vf2LwQ/9ovY1V25af7p+
2C7tDMQ8aNMcNQK31YKZSaCDC3b4FOJgbYjQCQo9jal9yhaJ5tLW4CgW7CYJH/IYp/6CRk89AufN
fAOZ1E7/6qDUY20NQbn0OQv6iK7/InSyxrinfdUHed9gxIzd0GYi6KMSPVTZFrpkWZbVU0QraUFy
Lc0kELarj4FVMjY5dpo0cOM4ZfpYfJua1a6FnCbCOyav3UGE2Ah3L6V42IPZwrHgRT9jj+VdPc2D
wuPkq08wBjpXPhaPNuoqu+53nwLJ2/C+5+XRBT/xX4Or41HKCQQrNOz86LO6z3bSl3lf7LXb62fw
kpEFnQYajiQJWuHpYqbGzPzGfsr8WfmYjq7lqSV4v8Nvvfx63dAlP27wKlI/BOe/zGY4tZQktgC6
qGWQVdx8bxfP6SFLXetl/sMw7WmrZ3HpML61tjrxhVxWEnVTDmOPPmj+Uw87t5cZvLdZHF3+0vo4
vrW0OKw3/nUWoRIZEjKAc3c/W9nN+J2nsRj2remJlEkX93FyaMpdV92lh+tLeuGxOlnR5da/sVya
6CeOjgqr6aGM/HHf/G461/75fzOyum19OM9xaLFtY3P8nvxI/5mFFzxft3HJPUGEJnUm+AeysrYh
11HnTFnuN23yW0C+aWbYTGaz+7+ZWT0dUiOPqFvmuV8ySLQoots5m75berIVNl36HELAV7A6Wcba
EQJ1C7RiTnN/gAXtdtBrDukQLo0GY6uaduk15P0A5LToKhKanx4BUCMAoJQi9x0tWWY9QdQ1ra2W
0IW7BOSejAwcKYWhdQQxhrXjDDM+gtqyFxkICTSqR2sUTJx7fYcuVZZhAuP0IGQCvVwzWi27YrSI
PTLKqrvrmsg12g9q9rUSx64EefFL7u+m+Gce/qD1XClIg7Zb4cXFb11EfCjmLDo6q8g6CWqhjQPH
Xcg3FklbGR+GIPbCrWDpQk+VlJCeCuEfwDU4k6c7h8xoMvPf3Ed78aAjXv0zvxvdP65G3brYG15K
e+XfLO4bk6vDMqfhlOpDnNP16A/yHeLk+9iNWvejclfdjsfCMzYsXrgIfCPscWeZvyavG3yKIgyn
l3GNQZYfBXpgdKek6OP1z7rgBdFnQaH/P/u1Vh7qzBLeRxsg96qhhD8f50zxao15CC9Ss1Eyv/BY
EtYu8+uW8XygGk/3rK3A5xgpt61A/Mbt8zBBEnCZbzjp423ZkU/mcDAfYhiY/2Il4WKhrEZZloLC
6pmmWKOqOf/4lu73/Z/OT/r3A0igm4FXp8fPuUQ47fTjtD4QZRRGkd+1P0tg+LIBFbK7y6GuOjSi
r2/ahZNBRRbgCPi3hV62ep7RMGtMaZ5if0bsuajumlB3GQ943ciFu0x0SAgNgJd0fF2XReQzV1ND
px+mP+Vzt5ONv6ZDT+P96JGF5/VfO6tjEVsRgaFOO8wyns3A2nXSj0Q8A+re8I4XTjo+nr7b4ho5
g6uAEPn9sUa2NvaRPN3bJAy72FBozSsEn3n6fe5LZWObLq7g/1oEM/w/pH1pj+M6zvUvMuB9+SrZ
zl5Lklq6vxjV1V3e992//j2u+7zTieKJcDEY3BkM6sIMKYqiKPKca59Qa0kpMHcQ7gsjoSqu/3J0
zICxChYMjm6LDnEhiQ2HSQHWkMzDk2LtoZWqF6Gg/jG0Buf5iSeHiYFWWw4zZGC4T0u84CmRrYGD
FgAa9z1v3itMTohEBuUZFa2DKNAxewnza16smRmaKCptWFlSvO6UnndNXRaCzkQM66ArkV2cuK81
sGqimoVX2En3v4x4/H1fjYV4BzX+SmAWpQNlWJuAchHA0LWTqB9A8KWVaKwF6QDcAhtXO3pf4JJK
uAnjVf77is8CJLRWhBFgHQLx1PuYARlBHKvX+yJuHQD48iBP0iBnDnizy18kzcD88QYpRQwXCpPm
QUya5tfAexu5NdwsBNBwqIXAnW4S2tqIpxZ18n1eeG5iaQ+R8hLq6i4YhscgbQDXYqzvq3W7U9Ha
jwMCb7kIRoip12pVnqBa6OFO9xjSJh0OouHJN89d9K8DwrUYZvuorZU0IAtL95ggAL6y0T5MxYPO
65LjKcOcDmHhNUGVFThndSdJNNBd1KgwpmVCKuvPfbvdxlQoND8s4fXOwDMxo5BsCYkZiX2KjqBH
LyxeG2DbFOBAA48jGQLdvi9tyS8ANYACOhJpPIAyzueJrYCsEJl0EOFlP0RxTBheS7WhZdV8Yd6J
X5S5cfd59+LJDNnsPKTIYvkKvtEM4lS0ezWJKrtGi6YNpK58rbRcNuYFUcgdgNyAvgUk8Ow1wUBv
VT4GUrePQ089pEPyPkS+7E6G1q7um/EmTOBIR1vEDPExjzKxlcbK02WhLLtujydVWzAKO0g4ZZH5
KL0K4NcS2N6I1Ev0uiqgC3arQNpWbB1IBClZFjdrNO9FVBAr2VW12rKHeJBe7it4W2ya5eOIx7sp
Gl/Bz369nQMzlzIkod2++wTZkEo3kkEAnoIeTyBn0orWHH1vHPNbHsoYuHPhcYedczLTXI9LE/oO
Nc3/BOiGAg59a08C55i/2W6MHEavrvQCjHzKkDO4vlYSQz77dqU8yNxH+UVvNP5qxGw1pVUj2bOg
ETy+fAWw7Cb8Y4GepXJC+vIl2rHLWTOeavPfLw4W3w+DskMDxf4wfT4FtrT91/1Hs+1MMK1g6gHU
vezAGzJ2v+5L2G76zEM60Vy2nftudxN3GQlMMMwLVBzT2QtqfZcA1tSrNUCbAiH5876c22s+I4gJ
8JjebuVSU7C9wmNU22H1pKqkWe+9joBsFNwQb4OyirXfPJgnruA5slwsUqGV/pT4EKw9yhYYPmnv
BiV9A/+puNa2P6qPgnBsuuiHF6s2//1C4tSUsRRIWLVGfI2Vg+q/JgoH9oUngnH13AvFMYxUWFN5
6oZfvXnIlZ+cFZsz/ZuAeKEG493oW5zSdHa+OEhtwH5ZAVXfi5rENgbDshXIZu4LXArxQETEQDry
Z9xJGZ2Akh4pwF7t9mI4ENHDYawUHBFLZrsUwahUBxinjvyw38vghNnou5Bz2PNUmGPuxcqDjCGD
DKjQRD/l5jHqjvdNtOjMlwow98FAkYS6VIN+76H6UGwwOFAGD8pHf+4O5oO4ewkfI5pw7tQco7EQ
70njo3XW8Pt9kpV2LpU0R39ipnP6thalAG8DQIdztcWc/35huiIE9kCSYWm8gcoEjQAV56KxdN4B
ZOo/Ahj3AohOn9RN3O+z3+jdoJF2rtNV1zlVuFJ5TxHL64QsDLBPeOwDOMy1NkEGLiYgCfX7Ufop
zjDkLipUJCBfCTWp+hOLxNFuKXvBnfAfgfOMNCOwi4emMmaBtFCoGFLjVwOUlh7UMqiQcdx82ZR/
hTE3D1Fv496M8h6FzPHLImT4+vj33gAgJNxxMY+B9JjN0c0WfNeKD58rqucsOifBYYzO9/fSghJX
IpgDKc+LwogBdrqXpR958hvbtcwfa8z/P0k5Z9suHLJXouawceHbcltg6hgUL/s0AUtc/6GYPwYw
iEi8O+iyHDz24in2m+PiWs4c3PpOwR6CC1i9STMThTwww6gWzwMWMh9o9FcSE+hmBAxpNLCZmjyi
Mfh61ExwYoUK3kB0jvUWgipAo02UVDBAbaGX51orXxzl0SySHj3uLcnUifSoft33hUXDgbvn+xoN
PEMm+GiSMjVxAYfuxW1a+i4gE4mqr1UQH98XtGQ3tCDjRRlTMHiXZzzBLAetV5MWnNt4nAyHTVK8
mdmPub4mtf8+v0d5HP0SM3/E3AdybbYE9GdhqOQD+uS7cy2QTHKKkqLfJP7XrUkA0ruUxCglR7nf
i2o97MF4ACQqJQpoW2W8i/Tta/IsBq0G+Acvh0iMrxUC3JNvaGE37BuFFnvR8fKVKKwHnUzJqtzk
vOncpfhwKY5xu95MjVwYsFSBEu/034Ls2+H4JvuOJK3QZcwZsFg4/q6UY1ZrRF3SGmIop3WRneYi
Sb3njod9yAgxUS7GJC5a41FMRj8Ny6QEjtM6kNMoPEq+/gQkAMePPwRj+H3fx5n9OkvBDsL3Z2Aa
vIgy65RqaQksVSs6Cpr2JnjNg9mH+r/bsP/IQF8ssPRQB4Wca1/wFKnz1UGIjhUQVLtgl/Zb0xrs
qjvf14UJDP/IwcsPwg7gaFGsvpYjKF4DcLckPjZABh/8wDXDneqVGyPkFKkXjXYhiEkYhgEsw14R
xUex+eVlL1P1cl8RzvfZMcMuLHQdbF3x0TLiXxZI/yy95V0YeDKYhS+0MVcUPY2PMTEPVUcD/Efa
BS4YWETQ1hONluqaB6PChgV2idjjwSu1RFAEaKb/HNzxj/ekbtAau/feph/3Tbiwe+AD//EFFkXS
14VOB/djfBwwoCsmYAtswtYdLHHgODeTy/2fRkhVv5/F8X+vnW4mbGi8roqPgOaUKRiV5Z5UOGL3
2WriPTCxjeE3wpgw1wHYKZoiCCvMx/SjfwDhal3aiYVRFm3b0OGQrUZi86a4lm35V0Um3PmhOsq9
UMbHVi326LRbFykgieLW+3eH4Ld2qIOi/DqDf6HGfm1Kryz0oPAMTOl78tMkx4CX1MC5qG/H5rlJ
f4TcTGJpD3wTKaHwigE1dk4ujMLMS1rfelb6k2Rux57XCrcoAIogIAGiAlnEtUay2NW67HfWc23t
VfNxwoP0fTdnzr1vkwHNHKz3CK6Y2GIiUas1Q1IZnvecNzL1pEe82aIYn7ot4MyGF7UUOaWM7yLx
RZ3hH4HzRIk6p1+gWr/WSCqySZHLQHgG3Wo6Ej1R7TZ8rfrXohs3aUuG0gZdpJW75vgqhiRXU1Ad
uVpZ0CjnRMlbt0TXC66fQH3CGYaq2/VPyfMuzstiEJ4BgwA0psFJxxBz55zLDdtjDY3R8WKhyova
HkaG2S7gRCiN0ssi/7j7NR6jd03fTittcPJN+Kli3r3Ajru/prcRRZ8R6VRU0IFGDLyPa70MdczU
QEvCI5gE7RixpJxW2VPyFYSS62duyOtjXAjKc8MEOmqBiIqOJzYHMARxAOYuMo1c0WgdpCvVerM+
MaekSbSVku1kBIcJ7OX31VwSOzciY/IPV3i0NzJpQWQoea6jR+lY4xHB1s0pdVOQdzueUoFfNS2z
jWH1IHUs+mATh6X0YsUZD8Xu1oeQ3uO2Mpfw0SHAPssJXYrkv57CYxGOJlUEA9unyYUNkLFK+76+
zG0CfjQTXyHNAkUQHjjZS7/RjT3Yr6LsaJz8mrjDNjrWnLz01nOuRTBnkdJqHnh0ZxESMQWnaYmB
CnFmPk9Tskv8NQg/nPtKLUlE6AQkB3rP0HLDpFydH6ZmKCbZsZKBigyIT5Ipe9+y85Z2KBnrBsdp
ePLmv19czhUtk5RYgzzVtFPwAAWFI2vOFAPmAqirZ/l4X72FA9fC6Nx/9GPLaeAjnsI4hDxBombz
oVcELYLBlDlNsU5z2nm0CzcNWhWUCkRmz01IUx6IPAtJMjuOhfas+XEQQ/E3KPLopBa72PCyow7Q
bW1fjQ+d8OH5B6k9p/muLT7r4hegL8yvQXpuctPJconWYUKUIdzFIFlK/HQ7VaLLMc2CP+NnwTTz
exRYVuatdbEUbQU8Y5wP+FkA/vD3urlPf0gfCshIifjLP6HMUK20A8hsXHnPfada8AMIB7MbgD1Q
s2ObvaMmkUpDRxeP1FoEmMYtgv9qKJAyYCogORicjXV7s5ix/9AyAHjhbyyMa10zAPHplSJkx0DN
zvFRNpEGpS9+wePuWDhe59EJzCXNYA5QbU4oLoxa15hJBc5vfuybD1XtieXtehv7KnV+fJWO9RV6
h8Q81+DBCMGeFe14ACssQj3QDREIZzIKDIhgMpvtyRqB9h3qtageMfi4zx+AOf+sP8vbaONvzc30
bP0Mjv1ZW3mualfU2uiceMIOhd/IZ7xKM0FNmgJL4JjpICGsT2GJWYXOLiS8r3ZPRigD+u/RGjOi
dx5H9vc99Cq3YXRnDqQKZMsDIrh6lGm2Kdx4m66aXbZu1pE77IZ1uPI3uhut/UdtA+qgp9jNXXkt
r5IVF7eKec35xwoYCQIeKCC90IB67QZ9KU6B4MMKunRQiw9V3uLSRBRxowkrJT82mtsP3N5eGR9l
1QcwOjqV8WQ/TyNfCy31ohjKsNSOwET5wvxgZqcHf5/u/SeP5I/JihM/Zh2uxCHRQB6JBAdZDuA1
maNDHE29bmVBP74nj/5PNaMAu9QfiwOualNki5w07iZaoWsJeeI8VThzyLAYzagdgzIviQF8bjlt
t0mEXalSYOApvFGe2y08SwJIKDhT5/SN3UF1V9ZVmyfWsVt3u+4tO5UH+Yfn9ntzHT9Gq9oJ9tkf
teYcjIv6XUhl9k2MR3vd8iB1DL68Z6H/Qlc4aVZGUPHi/vwlZt2u9GN2CcZs/HqoYcmisr38zRcc
bV3qpD1W4n5QqTW+ysFPEKDDXddtSmIwutz3nJs7D67agF9C6o8LDw5EZnN4GLwxRmXwji1godfK
LgZd8+pBf7kvZUHNKynzbrmIxFLiFWk/9d4xJe4bvf/t29SXUYFJ8c02F0RxxMfbhxGz1I/n/slr
SUFkLBlH1PwpZrmAio9QPg/j4bhm9CiTSB6EXvGO4rOIdqZPy81O3g9xA8ePQuq9WU9clKyb0xIT
k9I3cCZAAQBpy2jnjaKvtprkn4S1vws7e9hZljNsU/fUrsVfFR4/8zfN5jWzLxkVULOoYs7AQeLN
M5TWl9oUqEFwSlUXt5WaosFXQSuOgp6S0uXNFS14IbiDZjYUzExpGPm79o+yMsEBmoXBKdu3K4x0
AIi0fvRSInIKdbfG/M78cO/ES8Tcqn8tRwfKSzgJgAr365gMv/PuNAqYVW+4Aw83joL+sxlgDz2x
OPYRmK8FVbmnl34dJCc/IeZK/1OBafMteBNwGuxDN/ij/R7+Xbu+OcPyX0pkXHOQwdBgWn5ykj6z
gnRv00jrfRaTjoeachMcGUGMQ6r9UPqiD9VC9CkQ7WjURFbW9zfaTbxgZDCZG6BFjETCEXPqniwH
iej9r99WIZjPM+42NEAHjxR8PjjnDzWNbOMBvF3tu53aGpAsIwLKeI7Im+IVI5IJ9J2neH49QWTv
/OpfEpnqtvbsmM3Wo7+fPYUTqG4yekbavIYX8Ra9dJNRzQqii9TE+PNT1LrI9qaD9aTyIHeXZKGn
FHkuhvMxLMoYUwJdOqDWZawVaHN8IqDE8jm21FwLPTF4T1O3ZgSMGYSAs0hHYUdhvDwYlHjq/bg/
mUIQPbZRX9tyaYj2/dW6dXGEBjytALdynn5lwzwmbISyDzL1FKP9B6NsuBTumvxpUp/vy7l1c8jB
dQ+nCbI2vPpfL5OqjUkSCa16woS31AD6SqCh+eO+jNtLwEwGfyGEWZ80BVV02Q/q6T3+gDuEx8BN
3rJX/bP7iN/uy7q98HzLmhv053dwXLquFcoAEQjWwUk9Ne4Q/1R/Zh1ed8+W8pl6T3G80QCRlsS7
HmwGqHlLz7IM9qPXutpYGjjjSb1PEuf+L1pcSbDn/P8fxGy7XpukaEwk9YSuyNFBzx+J1H2fyK7I
my3+HpS/yg1m3WfOXvRvoeTIljYVQHvVIiZwTruevlvEX/9UHXSgUAyu0IH+qM8fH18jObWEhxB9
c3gygplDzS919OkGinoyX2KdAOj8w98EnIDM9ujieLnUzmILbqKaTYYxyRByKE7F5pe3iVfWVthY
q8gJ3fuLdlsoYoQxpydeAFCeRdZ76qq1iMLQo3FUfLIizTbc68R/6h50zxZ4dlzeKf9ZwZttn+ST
NYkRDBm/KmcMfdLQkZ6Ng3BAQZXjlzeJCKMhc4haRZlIEaLCyS6fN92rwCmxfHcM/ndnxD30eiMa
0tDGjQe/l5/TkoLbM3gawZc1UUAhODV2ZWorW/1zGh2Ve/WdV4eRjcMALbsogqOjm21YLxShx5tu
oJ2qvUCMHbjnHO8RfrKqd7y2n6Ulu5T1ncZeHHSRlaelrnnqSVwN+8gmn08arRwwSzxxXHJhk10J
YlwS7BuTKoQGQvWpOrtKQ5qd+EN9yna13domBlmrl8BBk63wBAwpjuzbZBLlub8G/d6bF0p25aCM
amqppypw/J339ESmlfBTW01fmJ8NCFcgT1fGOcvA8uO4glE1Mrmi062tVYXeV45WswvecRO2OpcW
+ZiWg6Ceehptsqfy4JfEsysYVKHdS7Bt32pOEFs4DK7syJxOQKiuMq+EY5qrnABCgLOnbxQCtAmu
hDPaLqojaHO63nNq3AzKEKn6KTBiIhVvQCDhmGzObq5MNkvAtLg8nzPzCXstIbQSjNxiGOtUvItf
hhtF2MxCTUY3QSruxDYGvO5LvPEEDPQDSQf3MtRhgD3KqFSFuZaGiuSfa1WXzlWOUmGFzU2zwIhc
s0KnA4aM1GNnBbxgfBMgZ8nI9cD3ikKxwQ4VBkrod1M6+Gcj35i46ZZIXfv29331bm+531JQGp7R
YlCMZgwKVrugiCLop5WBq4QOUJJJA1i6aKXW00Y3YjtZSY2/ui92yaryjLeEfjg4CrufFTTWNADi
8c9oGKKTfsCrGS2yiOTBSoo+lWTirOKN3+OxHPWduf6JcAxytWu3aRQlqJRRDs7jVnT8rb+RnJ7T
xLNkSQgADSS4EudBQCY+psIQWmGnBudgo27R5LfTN/VedSNnXN833u3RNmtzIYldM6VE+6WqBefK
FdbCOtqb2/JQrWNaON5aeg430jbaVrzegNsEiBHLGDEWo7DtJ4jtt8ETeA9o9iQ9/4geyo3pChuO
jjcla0bYHGouIn4WtJMg5Hpwjh/OfkzU00Rhy0O5znnWnK11HVKurcnExFIGf3PsQS1hba4M1996
v3Hh2UqOuA4OvImURUe8WDo2G09NJUgyqBU+PEpv2Ufu8vS5uYx+Gw6Ad9hZePxhUaYyxUq0WFSC
M4ZdHID8roe1svIeUQfhrNDCHgZzIJCR0HI8d5oy/o6iP4bI9Co8587kykC0SGxt1+10O95MVKHY
zDbANEi7fuUIvnUNMJoBzAfMSijXAkHy2jVa8DUbXiFH3+7vHzW8pCRfxkrdRfR/lMSsljpIlZ90
kNTY3WYinls4b4pT73LOucmODAAP7lql2W0uvD3o89CbZpUUXJsefnZPn65pa4fRDY7+DzyM8Y5R
ngnntb2QV4zRJBQN5I2IVAI1nNZtwZjiSv9+G0MxAAmg31nH4LrGCAqTVC01U4nOKGvied2WHsxH
yQlIeVKP9xeLZcL6x4YXophLYB4CjQktN9G5dKp94pY0sX92bkrSdegM674g45P8aD6WG40C62Uz
HofP3yXQDTlOw/sdLHRmlOJULxv8jn6bbCTsjGZvPuP9S6Sjk7m+46/CTe+27/EGkJQP1kqhDY1d
Y8N1qtsE4sr2OrNBA4DrIMPEDynsxq7JVFPh2Lx9/gAy8qFaha7neE70rxu64MkKiEPmLmAZE8jM
lolTOe+0Hp7VuehuUPYBnXaTR01bfCz3zceWRs/FoXyTeNNdt4H1Wi6zgzA+NBezINf/ULfSTpbw
nixyXOw2tF7LYJx5KIIQfVbfu0YgE/ml294pdXlHxBy+rs8jSFHRezcjEgJPijlmBTlsxrpRsWU0
wHI/jdpvb+QF728EwHtCmOO18KSiakcIEVcg+V0BHej7Tb52QzRYtCtvVa+qtbSdHGOlu7kNaJg1
r1x0e1kAG7oE5hH0/ikz8OJ1DBqtxlfCpE7OejZi3K8jcczZircn1LUExieSNorKSK6Scwcs0bF4
SM2MdqMjxETpjkrDwwFj6Qm/IxD6+oBXCUwGEciI1xpFshG1tabG51p5HlqKSfJycvz+KIBkFxMY
QDgjXipu8lZeVZob1SMmWlo7r56HYq+Dcr3I3fsxccmVcIMApS3eRfBYx7hSJacttqIME3uY7kZ9
dbLTJImduONSbMzBhHWoGZkMFzPwhcODr3XvJ9PM9b5Iz+1X/SDtUrr3N+Wn9BIdJF4hYslx0P0K
5OCZ3BIocteiijhqiiYs0/OUTKNMx9wv/qh9Gwq0DYT8D3gnc8MOjGbaK4ZRv4/yMOo08b3+oEtN
LqOVDbgjTlULyWet6eDNum/027cVqH/5+xhThKAb8f2ySc9xvhuycW95AgEHwsYXQ1tOfuc4E1QN
uER+aSsvwYBGjP75/k9YtBAYxNHLCnB4zP9cW0gTQwEMikl6Lkxtaw3dSahV3gPfggzM4ojo6gFI
Oy6PjIwiTVsfdeD0bIoFmlYj2acWKKk4HryUGQHrBtCvErq4gezERAnMZWCgZUqzc2V3Nsjmkc6a
G91W0aJubfHgvebNoi4tHx491Bm0Et0dGJi5Nl4mpaogS1l2rsHigzEZx6JPzkexWhtPvARzyYZg
2gHCFxqkcGDOf79IwzSjK4vGy9EDRp949dVly118nNHD8gYQXldFdvbqtn+0hEp+18aoehYK0AgG
88oSSex0k8iDUcAni1oC4BMaYxU6AJMnWjVmKiW0LpK5Fzyw6oCztrdvJQAqRlMEyjVoE0OPPvML
G88Y/cI0urNYUBP9JUEV9rScnkv/Dyh+e7RDWce+20RyeBICi5QAox/rs98GdOxWvmeDic5S0OdQ
7quBs4m/3fc6nuG3oYqF13L0IgLE5XppxEksE12o+rNQrktfcgvvVysiREdHP+ipN63HrHZiQFqk
hhsK4cbr0LclkSwF7U1O0/fBem+EPdpW8sTVNSdI10nw1YakNx/NVnXwb7fVIVJJCFBFayoICB51
cG/lhSOgoiXiUa94F1S31g5lUdui95mJgL9+CP+k3aqKwR3wbvWkRjv8/chxe2RqoM347hc3MQbA
xlYE0SbqJK0/p+hGwKB3pztim4iuGoVfNeg1nE42f3etEDv35X6f9oy9UeIFlMxcDkJdjzmrpRDM
LY1oohlwePNAPD+Ibu5jsO845kcxfFIMEnqv1vAaCsiXA1JYmGh8VH7pGxn8h3vxFBmgtzVp9DBg
CNqnmvQY1Ojk3Kg71XQ13ZYOY2jY0vBsjE7hhE+y5RoR8B4rMhxyfQWUlVJ5sf7Iln1fsdt2W6QD
6AmfUfwAOgRIhWtHyrS6N7xK6M9iHKDBF+Q36qOlrmudGuoqmA5tWRA9tI1njeo7zT/pxqGsgMwb
rcyHNCBBzGuUV+aQyZr68hcxrj1U6hCPgQfcALCaSm5funH5FFu0BpBtYaWrUd+Pvo1XkXyvb/Tg
o3v1ApCpPGkiTZt3obMNQMKaazjjYQycybDl9JCpOFZtCY3L3joGBHSmA6xz59sND/7x9r0D7fUS
EJWQaAB1CPNQ1/aM+7gYJnmIzxqxvdEZB9xcndNItKeAc5eZw8+VnRhJzP0plo1QLbI+PkeeoG0G
TcIY/zSYdg+Gcs62u7lZzKLQV4XxExRusAeulSo9s0vKaYrPMbGN0e0o2mQqUIce7zvjzXkziwEy
J2q+eJsCl9e1mNpsowQd2BBjoaMeGVJLZbPhnWrfNWPWcAgdWKaZLvSGwAXkkkVqyHV+roFfuM58
NZdpIYZevJJKPddoPhqY5UkatQJ6Z9tWNFGT0KR9PMYV6UoRvU/CFJpAigSr1EgzbxxAXB4YPXq/
CsDBr6K27fyHUBAwqj1gZEciiuLJp7JQLLimhgZ3mupjnZCincaMgk0AqBVW5VkoSAV6/5FYQuS5
7ZQFCgVNa/czzKNSoGI1GgInsN0ew7C5gq5U1KnQ1w5OzWubi2qVgd9dSs6D22zKB8WuV4ELTCcn
evhQ16Cf45Fn3yYwjERmlfWu7abOR9bfuMX+ECrbtKfhBgFuchsq2N6R2188Z7TMgkNJVcRsNmI3
/vdax3as4kJBQxTuGQ+N29cuuot7lP7cugMF0qu6q38HGGVAHnzfn29r7jijMcqMaQYAxEtA4LsW
LBWmN0phmp5rxyDq9hBQfdM445kTxOfDh9XvUgxjUTBdjGnTIp9uafry4/TFayjj6sGcfrVVBIlf
QIC3MnYN2T8oTkS4+LxcMcxZJBrdVBT1rIdTkghhxiQPARoyKGdZlvzh0l7MCaOFk1dbgK+FBw4u
VHJdn6gbk/jU2EaEN+C2dCQAB1HBTQQJO+YNmOjZVaJZhcoszgYO+0b+U9sAlaqI/vb7vmI32dHs
bheCGHcLhika+yJMz+/AJ9z5JHJSl+Nqt68sswxc2hCkUViHV1+7NHIkPO6MOWS4jzDbZh/vT8/c
uuziCl1IYXZsZJYlZsogBWUHibjSGvOdaC15eSnoF+cyumQ09M6gBRQXHUxQM84wSGacSKGfnYEn
+54P1FhFPlmv76/MwgE64yyC8AIPpqA3YPTJK0spVaXFTYp4P4EluumI2KxozQF6XdxBl3Jmu17c
2FqkvoKQQc775BHrQPwzWJi2J5M3Br5ktEs5jEvniTIoVgg53rNMa6o/4kHF4bjaTR4IT7uUwXiz
Ws78Z3qTnXeeRjDX9Xvg8iTOzsoGzksRTFwTagMlgbaGuZKNvBKp4Ag/FXriPb3O1rgnZrbmxaqI
U6NooQRNoo2+dav9PKS4MaqjmpFT8MIrni6dBpdKMQ4tSZ1kjTWUwjTCRxwS+sVZmNnwd9RhmSwT
FAv1SsfNvdmodrTlfH0pP7hcd3YaqMhUE4U1fF7fegXRHJ08VHT9e6QKKd/ub8vF0HxhK7YkalS6
31VBmZ1HioSTpFuBlna6lzArw60Lzpn/PbMxe9MaxK7Lu2peFyQCrhyR2A1dweZ4G2drskWbqNcH
oZrgbI09nDqEs4qGNo9N7rYB8HpzsrWRPBnGfoxhuPIrctXNH2u3wVCm5sSncS3vZFytXu8vFU8t
JsfpI0HzixEC7fD4J91v1zyVONvGYmJB7iWip4gQ8K5Saa1+gvNtc18FngQmDPTggGknERvTPOwm
dyC4bPP2PuecYQ+zQAWeZKxh8Xugc5Srytniik44J+ZiDvB312CC7jqejW0iyEbdzZ480m5fkvF3
727XJhU2v++bjBMMbgB7Kn9S00rBprEDGlnPe+dFFElP1DewcWSUN+XCOT9vbwpK7UuiMIc219ZM
9AYXH6mdbAvKM+FSgnNpQiYY+LIveX7xHQw00tkmBZivra2rnYoBX8qF4OMEOkzxXC+ZX5tqXinz
9onJT2UX2bq9f4kfeZvo/pmNsd5rMY1XRn0zwn4oG6qbeiOSNcch7kdR8ChcSxB7cZDDCr6Hi2pz
Mp+CHXWoyRu85zoCEw2yom56AfAfZ/GLkNqdKA1wMeAddfcjApAlr5XpMkXKRh1pVE/xzGlSdAA/
BjSkKuk+MtxPja92L6wyLq/ysty5VxGVKgwBMEaM/WrwUZ1A9HYq+1CTNCSv99dpORD9lcDYL9XC
XhTzJDtLp/wo0Gar4KE2Wt0XwlODMZ9Uan0lAgMCWfVPlOLdtfL0vwlgUilRH0JUTSAgnUhCMmJ+
Ri/3JfwXR/uPodh2DKvFuMw4QsShB5cknR4cJXO2fAay2Ra32cdfOXMqfJGDekGHvCqLM9QIxNfI
Nh9fEoezNzlrrjOXHPiaqZYNvGpmHRcw4TY42+LAEfJfItlfRZjIGRWdNlZGhBDjmqsU/c8CiVe1
HT0ka972nH/wPZsxQTPpq1RJG1wNo/2udTTXVEhHf0yHjK55VbHlwPlXKyZwSmXT9ZEW4lVv+x4S
/cRR5bbr5ztf+/t9ZsdnVh1KVYu1keqtQSTZljQiPQgPeLshqVsRB2S99vEY/wE660BkZFecgLDs
6EDQ/cZUQicvExFkrdOKoJ0fE4lMh41EjDWajYAeRilnSy2erReSmLCAac82KTS8ycp/Sp9WKOkA
atTeDYeCrjnJ9lL5dJ5B+49WTIQw0ixJww5ajRh78Wm//6BOst5+vSrIUmSO7y9evP4KYyELUBvr
UQ6GsGATnGjp3rfbYjS9+DoTIQACm3sIENn59ecUkGP6ebr//cXwgFLoDLkwF9+ZZSnRFQwECKS/
9mDb6Xp8iVKCzOq+kPkjN1v2QgizHkVRgidhQJ5jrnCQrl4w8/G/SVCY5LcSMIIU+Eixg/eJqHCt
ZiWuOenh4kL/1UJhlkIp2v/Leo+rZ47HLq7yxaeZIC2PIfo4axhIfu1X2lYm6pqzzjwJyvVJUzSF
FWO4FaEMvXWNc/KO/6MKTFj20OWGHhkISJ462tsO9wq9HKsujMREYyCk9WNgwFUBtHP8ldOn3hb3
FeXowfFV9rkrsSpAMamQMj6//7I+kGH+/p82AxtyA0topFaGgOA8rePVPner1X0Ji8fWhaGYPT2O
TZpreEI6Jxv/RSQht9w8e/qd/aww+9nMC6FM5nuSunqtbGUH1GjEjNDmPQpyFGFDq6H2UxSX2Bbl
g0/ic0Z5N/OFxUa7kQYSdjQ9gTaNcam09HChaJQcaQtu5iD7cknm8zxqKTm6kjKreZHlFRgpt/Bf
eNp0FPeXRDbxZsBTzchL7xf2+JWc+e8XcqS8zAZx1gb3/81ssJHnuwsLAsoZNLmgPxBXFLaLPlaV
LECLXY6buCsnaGcdeOxeSzWsKxGMsaaxANqKABHez9bpXx8Lt34pHNGWXmn8OyCc3b5w/F1JY0xm
Fbk0NYWen9+9gyuWVAWCRofsp/pzf0vy5DBbspLNvknqWQ56zAeiPFDvgXfx4slgdiXOEEHTO1hu
pPrKe0al0UbvfEXK831dFs7BS5uxlea4MXojnuUAPZmAbGh9//PL2wVdvnNjKNrpWLppq+klSZhg
q/C1d2pibsINUZAv8rf/UiELQPF/RTEm84Qe+G0yRGmYgjX+H2nftRw7kmv7Q4cR9OY1aYpl5Ur2
hSFtSfTe8+vPou49LSrFqYzZHRM9HR27u0AgkQASZgGPFicwUxMaENgj4R//y50LiEeBo/1N7svD
LS5oHUltHM2cKcRwOLMzT7HzyXAvLPF9/fmCiCj7Q9sOIBKTaLsf7emEPMk9IxZiUqEillFpDC3g
QaW05c0x3pemfy983o+PDEKrSr0QGRW3DMUUo03iS2Ttq+Cqd3b28nlZ4X53WwEEBp3XPAY1gXYu
0aXgvBf6qtfk+YnsHeNTsR136cnbnD0rPIZHtEIcnoeH8ZBj2y4L7+3rtylX+oM25YF8tCvz2DaJ
ZEZgJu+VFVp1YXdWFWxS25fdttrnJSb5q37XWWgFrwerw7YOezSBGTI859gGl5FwjzEN+TPdaXa5
k5wkJ3pF0qN+FHexTPyPMiZVRNK3SiLySKInbDTxLd9zWz81pWOSGkRw+VdP33AJcrh6bAbDK7oO
w+rcTJsus6Nk22BhoM+oi644X6BaKJitxNgCen6omL3LMgCAVwJev4JV7CeF3IeWdfloWSSokL3T
8LSVjH7OiYumox5e71iDF2tR6Q8uqIsgYVnfKDZ8dsZSwKfSFk3JJ5kCOd6wZnvXrNUPUtRdaBs5
19UK3NR2tC0S8wloiJVZJuZcd9G2KcM3rtj5H+Tkn+GEEYjAzE9Bbs9/oBVKeL58Nmsm5MfvU6ov
63LSTOgYPU9XqPJr6OgKzIy4D7kr3l4mtRIY/aBExRQlOhckXwClcSOax3qj/2H4LBYBKoyQY6WK
JHWai0i8+aZeVwwGVqzgDwZmPV/Y9EGo8yyLcFWQGt7KdpWQV/eTcdysu0L5wrIPxb6NocghZu6c
sbVHyWXlmy7LCV2DP/moYq9Scw002s9jvpGt4sFjYCxelhTAuX9SiLGXRfd4nIR3n5Pu3BvEzC2T
4WNZbFB33ivVTtBLsLHvkKi/7/9bTDJ0vnwbxl8TOIlQD1LJo5qSk2NIIuvWsGPWJAaLBepyA0U/
84d6RN6HR1ES6w+tjtEJu/JW+MEFdb09LlN7IZnNR7hDn7AjstrOGQZEpatOQxzWoueBArfnd8e5
agIorcG59y3W7Ovlu4F99T+1ikeOfqo1nEhZEp2YPjoRSpdp32ftp2KBHxKjbnmRAwY6bnAmT3hb
ifDymlketIcdI6S6bNexK+snMxhBy6VMBjPnbUNYjxCGpOgQF+5eNqIEP853ljOR9CM8NiUzmcyQ
FB3j5mkq130Ae9ibkvMyz1WqJLyOWM9dhjH5KrkvzK4na4Hi5VAwhTgOf2e+5zbD6K5SEAGujWUG
WNHw662j6sBH6CRcEg3dVPlElBvSvzOioLXeasxlfFOhTrzOpCn0DREXxdUIFvy6JbIPTgN0XQBm
Y4UnitvdhkdTcY7AIj6pG7fBKH77+Gm/8lc7Vh511fR8fw2tIojFQ4njwXNM8pfSekZ/NUOqq0q4
oEA5gVzMc7/0QKFpiGFy1/se1/VySLFq3RYkKBeAYcgiEzOQeMCxqaCSe+QyBRYTVLQXoTjEyQ10
PKksJyT6IVBJYTJUg6F/X5WUhYYnbVCKfQ8iCgk6UuPlYVw5GIvJz5eZYdGhnIHc6nVYNhDXaL5U
k2NgKMK0lfvLRFgSo8K8atDDWsWpnPfVwUFvolU9sHZCsnSXcgRh1w9x3oOEduV0+8hlWTaWWs0s
Ls6jVrXcKGucBwaNB6sBuPDdZRmxCFCmwMgm1LVh/8/T3ZNy2zrMvupV0/x9Mb4e2wsO5GgI4nSG
qAf2/tYgT/FpIChrJjvfucwJ4yi+BgUXhFose21wQ7Jz9icnV7jp4TvjjgsMrf3CLlyQqLm2VVsB
p13ajSU4vKmgrpSZHArNIWZKu8rUbuyK3L2zmuEZmvw1ib8grMhBO89AzkIUrDoij7ueKO+X5cdi
Tv6patihVIxFCRrRtrf1hz/CRttMH//OvnxVwBeMDHprFJkGIr2p5IDdsgTzuTr9SyLUvZe8ckwA
u4J7Xz7AgJ3SLYauTOa8xSyQX+HZQrOpuw8H24zdrHDWYGwwDtuZ2+ZcPsWO/LaXXRa532gL8ytg
QY4yBVHtdX1XQ/meuoOg2uHheMYU4nU8YLp42EkPpjkMFvgUYvsT06N/mdlYfABlKqLWTxQAAcxK
ePRdfyff6eROs/S/ebF9k6FLt3I39FkwO+snfrMfv5pUMEmYv13W9vU8zYIMFRNMgZYVpYfTG+Aa
0Af3/uqZ2eadQWU1tl5QocICHsZi1ALIDL2kvY31RZ5uIY2IwlIgHiNSwHqwsGOYnFGBQuiFGobj
IECryUgekVfk0ULHxfITBnMM0/4LXK6PylEOIUK8StP7cPP4mpnaNSujxrB9dE0u4TlPSwXlq+V3
IP62s1mQLEyJUQYD45RDqgwgcUxdx4nes9oxk6fL0lplA4OMc2eNriHt/9O86qFRDlWuI1IAqPNz
DvA41WVtD1814Qsa1A0t4lDlhAQ0sPkoBlqusJOfxj0ricqg8sujl9is2orqHLtFz9IN+vDnZl+N
YcTXX/PfzND+XNWBPqEhfjtboxlcG0Q2GyLsmpN7+Vy+Olp+mfEFHeqKYnOD7jc56MTFRrO1F4/M
qGPEtIGhud2d6vM+2nKOvquJhhdRAaBeTFQznuDrqdzFR1B3NgdWqFqEM7NivvdvsEBIvYMPeQwI
t0ktli9ZV/gFudm1LdzwFHgYeB2hKPujiGlZS+jmJhlxw2Jr1UIs6FBhfpjmfZrX2vy0Q2WCPHWW
v5s+Py+fIONm0atcq7RLQp8HEYyhlQ97sSd4GWEY5TKV2QZcUhPK24eDEXgAb0ZLDoCGSI9VNH8V
6y+ERVmIMUuDsexmRVSJbGG4meGMWBxQ1iEUG4w39fj9AbMgp4zZ1jBflAsSoh03hsDHMVYgoa8y
rfPm2+HWfI1sFhrC2mTDvGjr/0wp3XgV9CKyYhwYmfsaRPNqIuj6xbo3Zv8/Q7O+8iiLa9INqpd7
PjhKCYCfzZYENw8thoS5q+C62Fb8pkNVGGM72vmyrjEs7C/0Lr3P5jL0/Ao37jhs3wZegKMGFkOl
V9kD2Njc64cmc1qOmD+rYF8NGJ32odnH2/vYYlrxVQuwoEFZ17EPY67vQWOvbrIDvxOsgYyS+fp3
70wd87vAqwR2Eo1+ANisOPTDMMdZPSRnAC4/+CQEZgpc0+XDWX1nLghRNk3t0rYu+WgmpGGfC6YD
WW3G6wq+IEHFI9jkPAnJFM9tSAKi09GuzY/BhC+3AsLKMq/q2oIWZdeGZhixYwty62LzBFQ/vCBC
y2DFDOseZ0GGMm7GpE+FFoHM02RNh2v1qj3c5Iw037rcsLUTU/zQZqwr+OnW6m4asQgim1sdOid/
7V8Rl5q1NeZEdkSLqXLzE+GXwfsmp826vzAPdYR1YRxf5HjMTs74AJRCcj2Z3pNgMzzcuvQWlKjH
SmlkRhcpoMRjI/ZVYMnYy5SCIZYyrOr2gg51W7FyteUkrI48W1i9wMHPcYwa/yonGjo0sBBkHlGn
i/xtL3dxn1ZQN6BJquYcd8zpZnYn+5q3WxKiRJZ53qCmXjNf0/gUYmNWV1nN4W0gpSX+gUbUh/Lc
mH9zUEuqlAB5rvHkaYQAJTI9pXhXNgCZ75ATYhGaf4jWvSUhKmAchI4bxrTNzxrygsmzbNbkNiOT
XZ2KHSNFuHqtlrSoaDGJeD9rSpxZ4yCCG21hvlVObRWwFqylFWvmaEmLsq7K2EIJVRxbN6Plupjk
yC3A9VuXbbjA0o75zxdXV6slA4u9QaZAvXNGHQau6RU2VUDlO7OxsYXMhxlkwsKxyFLGFj2ygtYY
9WygJqfaAuTQkl9lG73LjZ2chhfhQWXvt1+71EuRUqY3TtC+HAPPEDdhykn7MNqaoznGU/8amD4K
ZZpu8oqdXjNHjZiKQ9njsJMGXanAbgUpY4DNLPaAkAF2bLFhglHMSvifL8SvzSpSmqhiIs+K44gz
cvrBEQ6qmSo2Ge9Y2rMW1HxLFGBLP7UHz+yIazAmAyVN3kXbJ396q916+xuGls6/c4knypr0fdE3
agI6QCF6S+3A+Wjs7CRiiQQzpmaxRNkTY4oLv89BanJklP+xYAiF7Qxdj8zgZv6lS0xR1kThZJEP
ShyUpkdE6TtHkj5G+cZA8THjrQpxdWWpnds3G6N9LYvuv4atRh4VC1PlLxw1gBtTSploYVgF9Tg3
XWqoCUlwpnaBF39mXj699Wv3D50vT7gwMYi4Fc5vv+jUL70j2NnmL/pHAZsJhCwAqOsYcKJY4XSZ
axJtmPUQs4/zmXFH5ZW9xXBND7HzVUOtnhcNka5K+73B1T6wboFWwJtOBu24Vjb3sfN+WWKr9mJJ
h+JHEeox6DTQAY7+H6zaJeF2dIyNgOKzb7F6/b8OgFbEBTX6gIZQllNPBDUsFSZvw/7P9LBjLYAU
18zSkghlKiavr8pgNks9VtSlRPqD55yljgRYRtbV7WQ5eL1e+1tZtofPyN0ZW9a2lrXhNyjJP4f3
JfSFHiYhL6Ydjy+Yup2S7+/3N/6pJTw59VuEXTpD69c83JIaZUe8qY01bgI1BagDSGS0T83rZS1Z
u1dLCpT9GORxgJLCqfiv6K3rAlPbXibwe+cyLMSSAhWDaOLIN0oNHipLnEFtJitDH7hGlG1Kno7+
TWgmpHeuZd8a7m3rdZeZnywrufY0X34CFZ+0nGZMvjKHXMAbiJHIFcknC9udRYMKRrQwxS6XOdRq
H7aF3divvsViYzWvueSDij3KOmtGXflSBw3bT8/oIrY9q0O3yT2/N64vHxyLIcp8BAkv5OlsPqQr
ZyYzmCMKH5dpzL9xwWjQye/Gz716bOAnkQgSX2WSYnUbditYl6kwdJzOfYvjJIZDCCo91A7gzlNg
nj4vk2AxQsUWmTzUOsdBWFaIYJfE5mTG6Jhi9RWu2gPgReoqoAtlhX6SG1Eh5HnH5+cXyZm28bXs
Xmbj92rr+bJ+E6Af4QWHZc5hOYGPLLAddaeaA0AgIiLmpIJXP2WVyVyXtmrUFzQpox5JiR9pJfwu
EOHNnKgY1p6jW9XqTN4xy6t/yyN1VmKZF1WcQoiI32WTw1JE8T5xYlM9d+ZrYHNbfh5w7TYMLVz3
kADXF0XcYUmilb3rCwlgmwLSDpvOip5rM+BJft5FA7P+sRZ+Atr2H0qURDkZxmiUQEkRofGNo5Dj
kFvTphWZ40QsUpQwe03NByEQZw/lRFZ8POwAoc+uws4/88tQLDiiHCHgfEM9lXBmdewiXYzdzzKR
/wi22U8OSz9YtCiXiIA2K6IELE1OB8TxKACknGTWVzchRlRYOaK1ibwZhvifs6LcY90rWQokTYz6
AIFJstODUSER0GzmVwlaBve5i3KZGWwuX/RVe7WgSnlEoLIOOd+BqqRv6vqhaK/1ZqPc88k93zop
Ty5TW60+Il2JfV/AXEZynBJpXGg8x8cSXilXWwftdv3xMKB77G8qtksylCyxAq8AtKE8v80N0spE
2Bcv6hvrHs+357cufjNDyS5uAB0v+GAGPX0lCZ7mYdCDR7QHoBteltv6KX1TomKKFit/p9rAo4e3
U/sjIYf5CcmKMZmHMwcCi5C2MorWL+fDsZLDMbOAsA9PL9msa7Xuu76ZmZldkAk8TebUAGSya8sZ
rNau78stfze89iQyK6tlpK/nr75wSnT9jEuwciL3cIufpowUpwLdnRkTY+rLZv+iImOHOUBI5zXT
s3lcMCVwAB8NSmjcDKUnOE+hZT60oRm7khs44hmd+dvuNrE9lhKuasaCLmXh0f4gq0UCuhUqGi/l
/XV5fXNZ91blt6BAGfYCXYyRUoPC3jti+NCEXWecEIsHyqaPWHqPchkoYOtK6vqnwQM83FVfu37/
N9O7SJF/nxNlgJSs8seSBy0M8FnCLU+yzQ1r2nC2Lj91ASDeGEEFALqC9Rh0Ml6W/SbJDbk9W1uW
m50/79JP/zzuywf7Oxr++ZnUwSpTOwb+JLVAVKmd9Ng7JqvgyhIEdbA9IKB7X4Yg3m6vWX2prN+m
DlIdmlRtNfx2ajL3hK28r36KhvYfvsG1ANNuz5J1W1uA67EPPpzv3fvdw+UzWJkZ+EmJ8iEFLCHX
zSKKyRaoxT3Zw2DcqRZxzLvbbLN/sXDfbMvG6KHN6Aj8KkRfUibKq3iYqIyrDgpwdF76+/Bet1Pz
A+DTR6u7ug0srHvfmm54Z5utdeeeUsszfcdgoRyyzpFyOtgaG/FdhY9wbpEbZfjN367mp3QpV9N2
+siPOn58IB+sW76SVlv++K8pO71VlNr3lfb8ENvcKd0UbwkBhnt0b3GsDWqXrz09bndZ5S4LHPsu
f3oqUfCmShFngV+/X/5l1ldS173kas8LS+jyv/5l6rJ3UysZ3myqgB3NauxkyYO66yPHp2E/4qsV
QggjK76Sp/ypI9T1zuK0CY1ZR4B+f1sbtpjf3yS3jYOUsnV4P7TADR33B+mhUUztGLwFA4kOEQuK
/6uB/j9f9F9zdb3gjZo+3zEsszYlEmPronOY89o1ydzSebofyca1P/+lOlA3e9S0rON4CHYgJuOn
JZaqURd7KND4Gav4bTzK4pLEN/lmZ18dRnJrWjctObiv5vtduzc31ozttpMiq2TFsYxPoPLcl2/O
V+bpwgl9heaL8DEMBIxzTOBn/9ISVLgjyzl624qIxP7AFoDL1LDJ72IYodLJ6140Jq1PoJYl2VoG
2Q4W9xaT9xgl09rlyLZyMFaYkrwksmzFpyMaZJQtZ28DZ78dkd4WfSK9XSmnpyYzW3F/HgDqj225
qX1UCO+T0vYL253cdvNUb6503pb+qDcCtrttZKzw3RgHCfv0SKCTEMsnh10JZAuiH4VboIIQP0Bb
arJtE9Jcq58Cuii3gF/AvzBZ4X7Apk6s/tokh8dPKUKJXj9VlnBXZ1Z03XlY4XGbHYrGzh80Jzcb
fC73R39Voq+OiCgj/UZysFu0NvODh+RSuhGw7+N4nc94aR9Hfts4m8L5MIiCCdctKmYmvyvtYw+i
YewOVtSipo2UhvLG29N+uCpJd3el24GJRDY2kalmYBVOpJOnbUmwYBreLDeHK/TwOlxDto6ygaYa
qYnnqAnYYIm8HjYusCButU1o25qNjPTRuPH3RYYyxo2+S21Ae/ZOgdJ58qZgg95ERmsQTOND24tb
uSFKiorv6Tqw8oFs1XDum1L3SNDdNFiv2XvWu4LpDJ2UvXl45d/Sze6x3J9KS3m4Eju7I3dYn5ZZ
KfCepC1n3Xi74l47KwUB4iogjbE0yOYQGm8AOCygrqGeut4aXd7etrv7/C2tTWUTWKbeAjcmdLQT
fJ/dmFoBJC/MtaFFAzqCZQLxhOydt7UL964nEjBxs8/33hKv3Pf7/lGRCAl2lrobt/otBi526JZ1
SfWh9mSzU6H8E0eao0kyRB6mDNP1ByuazppEnAqrK6IPzTS20QmtLlfEvqtIYpdWbAHpq8OO48fO
7LDHaRdbn60AGCi3ItuddDSnm1Po8ES4re4DWMAzAl+cR3c6bfEfOz0pBggNmasO32L5JqTvqu8n
BZ1Bpo4fhSQ48ymwsrdp4wCdPcM/CvY+JQ52LT1yKPa/e3b+1gPiOkFzrkx6KyxsI7FP7qOZfMib
q3x/ak1wCkAJDSXhTYj9KOdiY1wLwj4hrRXff8DLjdD8g3cAeGxxfMegKJEL8s67IqndSXN2m2SX
k1vj3c9I8Bla45Pn3GvXWFld3Leoue5yjBxbuGg8GWzk610ibXZbLrM8H1oZ2K2ZHVHw3pjK+2ts
Aj1Wup1hf3atVdcmcRMC0f5BJpTbnpKGjFf1PrGrmBB3a5cAiTcszEz7tnjNId6JrwrijqYH2XzC
VgGPlDT7+/en9OohdYab4Bi9WtngTC6Py9Amx50K/i8btDU3qwDISNZkScaQL20+1SDSOC70OvTg
Sg6u/kBewtPckJFYTUr0K9WZYeCNLY5qF6Lvm+GOmPSpmEqYaqlKZKMDfKSQmsI+PJ+dEHj6rYPe
oet8WyBylq4NmNHsyHhBfPFGuY4fvFNRl5oGEZ/poF2O5OVsAMUgND2CLKV7WcgrzT2YQFgIeXaI
Cx/F876GcXCuOz9ZoX0E6o10Kp9wWRSs89XYNa7f2bWf5Ki4zNebZFIrnGlRkMdn4SEie8HBBWCx
tRL/gS0JK1UkUVIBUfeTLbHoArHz/P5sEFT7M96BhcQofX6NXvcIeFjlNRNBbqUCMPP2TZMSZVxG
berroAlk9yyAG8Rul9D57Bm8sUKUn6xdPn7Wb1GfPEi5GHUFIhTrlvGVv9M/P2Lkr8T4Qq8CvxYq
rHObA3CDxLZyUgDc35OcQUZk0aFicUCQ5VydgM6TA0A1Qo5XnPlyPPs2XB1xsWzpYW/z5O7BZeEr
rmjYIh+kftXaFgz6cV0K6fx6QTGL9XphRcL0AJSmD0XPzc+Xh33nOIF1jtBHkpHHMwIQ55a49lbZ
7B4CYgIq/n00d77Fapf56gGnLNAP/qhg3JPFpGwG8PdkWcfb96srtyTPCC2dfU5SG02UjgM9z819
t/csrJoC/ptPrAnFUfNzczOY9p29k/d3cA3kOrRuP+Gst7sP9+PEw0M9SuR4DBCCubp9WaPFywkw
7BL9efM5o6sB2IAoWHCuPOu4PVo9PvXFUdwazwYMq6WORA7YYJhfsSr4jNv09R5YqEQ0CVhGPad9
UtNmqZv8uxT340LR89RqH2RDOT8mrLNPjttZ0hvTfjujJSYgCNMyq7Ws9xBvwRE5nTlaUywToZVK
8HRi5Ha/YPwvKIf40wb9j1SoCReL+BjsXbC2T7eP/o28fdocrW1p6tcNsd2NSe7wd0zOoK1AtW18
oLlx77BkEzAZLktbGZeRrkBxgaar3XzoQFRkueKZF5pXA+l/CctSMTLxy5UEo582KZbm4sFSCQiD
+ifdxZgoZ9V71imvWbMlLcoeKwFakwBp18Fqhnbn/vHI3XyWl6/IWnCBVdXfHM3SXOjp6IVpPKgK
EJ7MY3z7lprJK6YZmAjwKxAA8IYLOpRtNhK9zg0FdDQ8+Hr7RXqrsBIEaLcZgMs5tORjyymx7z8r
5zKDLClSKdC2jlDhTb6kyNv+iwbfc6f1hNUUxyKj/xRjEBnjFBZgz0o8IqXE+5NCKRLcwMvsrGZ6
MKiDHaKi8bXl7ychJdDi3Bt0xGhHAcNb8AeVy+HFGaA5qMIrIrV8p3e1bfIxIyyUjMu+ZlCX1Km7
LhRSMYblTL29va23mf1+mb3VlOuSAKX0Y1JXQi2BgJA66Wjlmi165rO/5WvbeBg9C0fHWlz0H2gC
H1ITNQG7zqmz4ycv5kYDl/poAJ5I3UVIjDf2ZJvZ/V9x902J8qMctrW2UgTuLO8hmqzawuM1tlqX
x4FxjMzkagponvX7/2zRzg8Q4lnVhWCrsBTSY+ekQLwtj0klQPhrQCUiDObWnNKS3s/K1f/E8jD5
qQDmkufJVU4bU0QhNtj5d5fprD3FYEm++aKfYl5Qe3KI5xASKbkrW1LncHaxRyuFuE+xoCs5eogr
8K7fRaihq6dSIyyjshbe//gG6h4E2P5SB/NBjkgYxXbj6gfBvivf/rVQqfvgRRyH6XQc4ogdOpgf
wSod514//cUk/2yev4VKuYFIFEujG78YmlHsUgAt9A62a22YHM236bcL/aZEOYJQ1eUxGcDRvC/U
AHRWh/F0TM+d5uk5D7FShDxFiIFKJmWWglKuIOO5yjCE+Z47gK68Vi1u44OicH1ZQdddwTeDlDmJ
5CDjAh9PvxQzI/EmAebya8jsJvoKqy7JkbIlraQbWLmEE5NvemRUsfPXBIAwCowFAlvD9JwQUKOb
DtZzlxy5rX9Vu6x+PsZR0o0XCVenoifDt45mfd+2wIxR/cJSA7vzPv9rmQLfVpVFEYEXQG6po0v7
sahyDsx2zlMNkLAKkwd3LN+6nv9YUKFOTm2NafKxDfz8YJDAjAcyALHVJ7UlokkmsUPHvxvfmFRn
W0Ed5A/eqIOU00SSUxlq2TlfMSXeqoKNXKSzY27eWDmwBalfsz61J4Z+Od+9lPCYjVVs0bpjteBK
LCKUHxBUtfR9gDxiuMLYZ88Z8mSNK9vljXE73ST6PMKMfjezQKCSu5/VjegeYL0zsrtHjtSyMIJq
Ab3G4l2D2WS/FoX+EADtO/J0zLL5hCFrXjdL00Avz5t3uP4o9o8FOgCJ6o6E244eqmiXVXjNZygC
mkENGcMzWP9O0c4U3o+jCHZhNDEL6B0OrwUzPPyacP+lTAsilGNK+6hHPyiIlHZ6Mk7yVXvv79Rt
uVHs8CbGTO/sE0+Z7e4HpMI/WzRkfWY3HFLoZMSgBSt5sfa8+ME05b+MWBnKWsP3VM5RtHmZbAa7
OzVo0GKNlzPlS7mwlNOKVq1ByvLmOkwMDOT7O+OZ9WJaMe8/OKL8F49+20QJQOb45u+udahMT1T7
sq6sXqHFKVLmTmxLvpRH0CiuvUNly84N3vCMUJ7FB2XsYlWIfL5B9vUYXYf2H25T4Qn2Nz73h7Qo
44YxHjGqeHBS2rWd262NJmy495S9UHktjF+SohvaE18YFDje/owZZaLtpb2Pktspd5r74sjiay3p
8YMYZeSMCb3QMgfpCVfCEw9DctxqqH4KloNhwxd5Nx79XWKpsCfWc7s1s1fFzU3OPNiSTGDaPGKW
211wlFCHQhHM9pzTzu2eL2vRWvrrx0fSFifoxCKZJaIPGFZ4DCUUvzDrrPVO3rmBumklkktWWG2A
GR8JV+FIJsUMJrPizSS1vQjFIzTOj4UdBVY07aripi43fMEK6OfPuGCzNMpmRZCk2jQoO/Cmt1Me
/f3wVfnc2PweAMFuREwI6O29BCBK6DwwZLR+1VRNwpCFjO011EEOqjoqeYCDHM3+9Qm1yp40KJhn
Vrjrj4mO+t5kFhOxw7N8Bc/V4k9j0u8Nq7AYXzJT+iUG7IBVEebo4q91mbzIST6HzZIIjKMOiXIB
ZXBUbz/K7fXghhhlekbt7S4i8h5TcBZrqGndUn8Xf3jKUmdS5RlBh2eV1JrxBxaPpltc0jsGl6tW
Z0GFMtJ+XKhC5kPcvFm9c2b8jKw8Cxd33RMsiFAmOgEklKhHIIJI4kHFkE6I12B/5snN5SNbyYYs
62U0mnXLl3wlF6ADzOFb8U7CC9C9TGHdqC1Yoaz0VKV62szqCafWXX08J25uMWJrprgoGy0pGO2t
MtAYsTlDcIt9t6vfzWjD2oOwetW+efn6jkWq0Q861My+NAzaPWy5W9XpkKO6LLF1o6dokqwiQSYj
R4trtqASynyYtUXcI20KbBHvwYhNaY9eEYTVupO45vP8HhPRnSUjS6A8VJt3hoqvB5mLL6B0XA4S
v5mkoD8/DRkBlKC/6/YGOhfmsbqI8PvsqJ+AQ4nNy9mG+ZpYNaYL4pTuj4Ykc0MM4kOLIe1tRryD
TTrbZhjttbZW9D9rqiJj8alhyBSTYRS0UqBUPe6YjE6FLsSZAkzDHDLsYjuGrrwriTJZzWMbkfqM
LYL7ooTZ4iOARaqP8R3+3y1YXWOr1mXxURTzKPVok5p0iJuwsymJTfl8D8D/+vGyiq1fGF2QMOAi
yJLwtYtmoWLYNZOFCRaInMfdhErSs3nPLDTM4vvlDHS4AZ5XMW1Arzr3sBRhCLxh5iR7Ul/28k1y
pW6H2yElGXb1vtywGmnX8gkKRuIlHCfyQLJGHWiO+XWF85L+HH7GD/Pe2TmzHJoH5/HPCVUcn2hH
4WZC381dsCkiwhDp7ONpfgH3iTqELqqKJFER75jz+RDxaQ9TOmK+ojrHNjArDzyWtw6bO9aksjAb
gUvkKLMa5kIR6nHZA24GuyHKkzMAwt9D95XJbRQWHNpXre8XNRF7FRRNw3WhxwX8rOrLTIe+VNbg
ROcmNX3NVEEtcW3z8Pw8IRjMn3lMRL8zxLqmRuKCMhXdNN7k5WFX9/8PFh8dVYc5s4EVuO+iI5IS
GT6GS1y7gUuCVMjpj5KXcy1YDTxylA4JURLCOw3LyK9ZOaiqIWnarDUqpS5dPE1JBQBxdLPpRMI6
wDIza/kmLbDDmH8ddEflDBOjdqYBrKf85CXPKeeO2msUiKQrdrmA9sas64iau0KAYX6e8YErs34K
Wqy/P5BSsFrMQ6mYbxOukubEO5/4xw8PkBnPvsm7ScmG/VwLRpYUKS+uRlkn6T4kLwH5rtwlNaxy
Lc1diJz3pKrb03Q0UBAKzA4xPvAomKi2a/GrCJvIG6pqKKpGfUAQcpI2RvgABXiVh1sDQwWDeeKY
edx1S/VNSJ/zvAvzq/fVODWzjj0A2R1DUU8xkW3Dye4EYJfvZGiCdXoV94XZZiTaGdfNkZXjWqvC
4Xj/4ZV+NUid2MV8iU/Yz3jm3bb/KI/FY7afNun2FVOkWG/v2pHtRhvvxEokrYVRoqyqmK4UNPEX
IO6UeGKSFCOe1OWcNUOvH7OfZWU4HOq7oEGdpawn6MHLQePYXGexOedSdghcNvfISxK00HAWK+Wx
fmO+SdLlKk8oi37spx6FaGWf4hU2N8va1wBsD46cJWzLN2bhb9XpLEhS1tHz4mL0IjhZa15rVt9g
YzcwxzBqDK1hg8GsUlMkLElVVNmQdUqm/JR02FIiw6VvnZA3MwvwR+pVf2heot3ISO6svuaQK/8/
YrTL8doU+Ck1iD1oyLWgNixgfZMIYKKEFQmuZs2XpCgpqmESA6tW7M/epnkHgFRwErVtnTv4X2kH
KMcN98pmQtqxbxmVlrUSJ9bzfnNJeRujTUa1T0G6cTRyFYl20xD0SSQ3DXoy0BXOCpJWI78lwfmM
F6Ynzco0xr6SOccUCUgxwsABZo1waF38G8+tqPNCP0nXRJUKZWO8ycbUUOYAEFAmaKea3xCD+Ue0
3MBm9xWsPjQRKMgi3mD4S6G0U4pVjgMCDazKIKERWG+5biJ8FU9XaoodyKRrc6OxilQDCGnnlWFJ
mqQSKixC1FvV9lqx+ZQ4TfhzWQxfG5B/hU4YudXnNcyG+NXytxA4P8VcLvTxcE7wZJNNoX0axV0i
kaHtiRHkjg5MmeSFBwCrgMka/Taa/rQxKaWbBCWi5El5NRL0tCvlWyLciBkRx0ek7uy6OubSZyqW
ZoK2TPEtLkjMozGcxJmpVpux3gKqQVMZFflVww2AHETZgBUyaF5yJeK1XoqGM1YORupHd5flgCV9
je+k+8tSWz/Mb0p0Ya7UBL8SRVCK/pe07+yRVOe2/kVIgMGYr6RKXVTn7pkvaDoMOWd+/bvo573n
qXKhQufeMzpJLfXG9vb2jmvtdMB/YxLD/xiHfQwuLJze7zDYRMhq9bsVsQsFVhXVuf9Z4M844tlh
zd6aD3CyAaOOEnrsUKcj5r5ZzfQveTozbTJaNXQwmmqcbxUNZBIF1JCfQxCZTm59v5YL+4k2eK07
l8BdBkaEPMb4zPCs5ehXFTyDjvZoVxnGQcL9dDfoRrfLToViqu9ysEuCjVdgrgXkLKHRDlvAs9Wm
TCyRgFq0P4rIp0XQ1skcix3zN8IeJJAddRNmtcVWXw2llnxj2EQiEkVCR5XKG0XSi3Fa4CGtrPTv
sRNMuivAt2KbxXd3XHf7lrT6XBxnEqdM6StB6WcbPEdux+cMkGCa/TbXRZj99wlJ09Ukx5IGnMvk
cjyjpw41OtV78KYjj3gCGlgOfhe6SwHecRdbuQXfb6uuQfIsOp7nYrkQOSvaNJwmiM2BZQ08iBMg
FGCKDKWHd69Ys2ckbns0NJaH/FBZ0TG3UeVcSS/Nusfr5px0QQ8Y1UAfzulmrrZeympxbi/4SCzN
nsw/yWZt3mIxh3Umhc/VZRGCOL8kPa5yaXycBAMlFBNUfY3RPMV30UEr10YsFh3Ac5GcH5E3cgKI
KCxstJXv6dlyflvdnWL5991G2cafgb1irZb8sXN53D0ZhExEJyfkHQvwK4WF+T25MYi+UZCZ47Ov
tfTnUiyuAslJknAxRdBXX/oOjRAX6djBJVM6L7ECDRHqEDaJKUyAb7y9tmUd+a8oLjzuR0+UpZYh
5b0h77VqlJqlYUhLAJiv7EzKirTF50YFxKGiATyaoYXmcmV+Q0MvULAyC65t/ZjvPQvPyyM9RKv9
gcub+F9RnO1vu1GQ+ghu0Qi2zWE3loZnobsAJbTMtuonYYemgTVFWQpsz5fH3TixnIYQDc5zYCua
revbn601oXUiWy3fK7MOXF/uf5bHB0FV2ddEIBCVpNCLxpSUwEqoKaEPa9rHrVVkiZ18Dekxz0Oz
ba3G7qf3iE1GDwyybE+Uo95bvYcM4T6sd6rvQ5XNqnW81tR/t/pzkh88anfJZxO818VRD74mAJhk
2zF2AmCM+XaOyKvy1LteOYm1Gw1bL1mhM12MLdFpqUmarioEKEGX2oLEMWMJUJif3w+/RWrm6Oi0
zQfd+ltgfM5abVL68Tr4PT2Xxx2fJ5K87og3AJt7RBekDuyRV5T2rN3j7lEz7+23X9pomKqZbPfN
BvgkoE72T5hF+Lp9J3+crqvvQO8H2uxkomoK9x15DLrbjPXj8/s7chYTAFSB6zdt0aowYGzEuDPs
PxG6CbrNU2EWm79gFkct8vBw+ys4y6BpRIZ7BrB/uE3oH6fc5sdt3uukpPKRoJlwMqk6syrJlvjZ
foWZcVsWp8xXsrgFi7SqKjlj8hGF5ejuEY1p3r8j+OUl8CX/uvYnhYZYTdGag2yMSAR9Md3wAZT8
Lxu8r0Rxr5MagsRLCzT5SI9hatTHCfECcotzgVr2VzaODzP/I0xmFJQMSP9fcTKQJBlqhAvkmEae
0wV3pLL0LnO8KbdwZfXQZWJjkSJ1bh8YH09fyZ2t75kDT+s+01MGuXVpTne0NFLfLEMkcBn+SMf6
1L+tlb35x+M/Mgl60TQqawA75PxHVeyTQooDcuxHO9321OgVBA71Z4k5atmQjvqvNZGLd0AB7K8K
qw4XmdPLOiorpY1ictRLiyE9rVjgmQ+/xufoZVj1xrnH4z/LU2UQVyFhiJ59Tlge1ixps4Ic27/+
Y7rttoJL3OE1fgbdnbaiN4sL+0cWEbnEaN+1kwrKEGylakjwiJ8pAaCd/5Vb7OO2pnAOOLcqhEqX
iiL4CmVaD0mMmWrn1J/DX5T3EnlNIbnn/kqOfCknVioqx7McwRCP4W9EVmipQazVAXNz3FYv9Ye2
6zWDvtxe3tpGcjpZV6LHJpKSY4fkWZjZJflOUctkuzK4E6JDmb/93+Qpl8sMZEVEsQDLzCvDqwyx
cLTKwIv+WO2FlZzZ2tK4Ky4CjqccIuij8BQ/oi5he+C6ex6BT2n/39Y0vw5ntsQTOlECP9jPmtir
9OYJBjqShQfJN6V/mRKHmoDzGeMwqopyqYgR5ktZQT/FiYpU2nFomBkhlYMEuS0XpwRpKqH8QtPr
mmJywcMscSbiQLpMInMigrsAmO8tmNTl3lENWkOoGrv02C6TNKMfWyvDvdOyPaCXkBlELqS6b32M
OAGsc+XCX1+Py6/grkchgFsyn1LvqMnfY7zJs1OpbW4f45oI7ioIshZ3SLZ4x1aRnSjZ6f2+V9bC
zUUhVKJAUxPRu8AnO0G4PSJg6bxj7QO9vLhvyrtWX8moXis+RqbwlypSILfJvHFUVEQOyTQFLov3
6rt0KogtRl+1fkoyatTVSq5vvrFnzh7041Iapx9jXk2SqkuB6xMflbA0kwyhVtZYlH9Gky7FMJEp
VEFfMaZbRT7NH/RBGhVaGLnNlO3S/ClUjMQz88QYS/SaFK9pBaKKILb1yaimXU+QtNAKI4yTE0a9
7Yh2tjeuJcnni33rm7ill3IhNHHvR26k6PsyeyK9vvOThy5b0/4FdwXFRhnrRn6YEsarTdKCz0rp
48hlYWOV2luR5QAn8U5+YOkPooFCBHhJvnV1xYTynjwOl0kAopBFlAII0VVuhSCBrxsxbxO3tcfN
aKa2oT0CoMbxN74tWYJdWwC9MQHuukFdCeWBcEOdGKXKF+lrjfSVLOz2xbdwJmDSowZzSF3iIkHe
Bffo10ROwaCkM7L20EkfElLa2RdRNxHTTFZ3m7ExhGQLFBBZeG9CI/4dphZrD4Jg9+jYid6S7ClF
FiQCdcCpKq2oPI1IbP4m1S6OTSa+6cm0YsWu7wpD34cuImWJvBaKEJfWO5riUS4rmrhlkn8xKYdj
NDz9Wyt2KYI7saAQdQWMD4nri3juut1ArbFao2i6fhMuhXBHgREOnyY1hIgb9bPdTI0hRjb6ochx
snXVbBtDLuxxzem7tp2XUjkDTbpQHeURUlUgtYiHOrRleSXM4quJs8IrFPNhMmJGxI287RR7oOB5
dZ27QlU6tXYvVU9K3JrgqDMydLGoOz2qjL6ON0G7Ivra0byUzB2c1w8tmfImd1P29Jvklc2QMIP6
9vKKEi7EXJeSuNOrdfAGFn6bu0XsaJLlM7uMjFAwerZpjiheBisuxOLKNEVEkxdgkmFKLrW+IGka
6U2OlSm/hAYFNk2AfvwqM+Qi5TUHacFKKHCR/hE2//zMGRMHJQ2ltMDi2s6MohNp/2j5pup76/Y9
W4jmsIuahuYBtDmJV2VLLSqnKm5xXkFfmrW0o8EeTrvW+PCEjpL3NNB7VBeD+RKugF0uHyB619DB
JiHYYlxqQ5+yVsqFEt0+064KBCt9SUSjyjdN/aKJ95V3N0QrDwGfyprvhYr+PwqkFyDL6Dq3rVod
Fz0LaOGGfyYnu/8QzP5eIYZqM9h9+YAiRPKCyQ17ZZPnlXAv7IXYWbXOT7MOWTtGWuGO7R/lO+1k
M0DKT6jtWrib8i3tbe9TjjYKO/anMdZfOgaK819aZ1Pqr3wLP417tQXcrjeD3ygFJYUrAP6JOJET
v8i7cDOgWh0nZhMBYhrUfkYAKre5IjT6hiiazM7flHrtBl97eJenMf/8bFumsfBHscBpRLvJKd18
Qgt9ambgQhPf9WN5F23/giRMuGf2GonW4oHIFOSJMnxLjef5ieQSE19ZVrh5kZujiuh09DE/6EQy
kkOF4ZM1CsVFgRQJPLQHwNVUuV3vx8YPEJUXbq2+Iylviv0x8nwrom6NfOoqqvuC+VAVmCgMYqC1
CwbrcmdLbRK8sZULNx0DN/ayjeCVRo7YuNXNFd2eH3tetxUYRJXNXTIYYr0UNRExlcIqLN3fNVL7
8QbJGePFP8krWeglH049k8N7zj4lgTRFkNM5yXPzPL3P8/HRSUCfdndQ4MTBmTsGDljnnWEeWfSf
ApttUyfbtB/+kw4AxdsLX3CC8D06RSc1+j0o39EoUjDXCmVaulURmXkemX29srVLEhD4KFSFiQSK
2vzzs+shF200qCQr3TpMpcOgscCOtHbtWeNb434Mggp/DsV+hmiObwzX86KTqrIp3QIUw6VBnBiQ
goqtAtrxzjfpdrKTx8J86S1t85JgCvTfb+O5dM4i57qQoz+nhXRWV3aaFdK9HITjitXja5VXi+Qs
sKKCirOtsEh5nz0L7+EW4Z04A/JJpnLHnBBM6L9W4tfF45NRN8F1x7Xg5xqqrEuTOh5LN54Kq0oP
OuaTb+8d3xX9n1WdieBcEtVXS9bEQ+nqW3kffc7FtV/Uquwa4AbegX74VvqxInLBC0KHwn9XxZ3X
VEtKmNdYVbBTP8k7NvQ1sqqP7AAGM4wU7KNH5gQY/NKfVwQv2RmUn7CTKi4dss+XtyH0o7AOdNx/
NcvRQWwiWeRZIrjzNpl/lBAlsKhcuYBLHgpSzpShvwpvBNqsLmWqWR2wGOlnt7EUU7ad+8StAMm4
doyLe0rhpWN9wErkOwSSofUEMvYlOk/pJt4mgMeAJxR46I0gYIRrD+QLTZXG31UY4qWAXIXZ/h/J
PxtwZmKqNBtTaYJk9TRY1W4w1MfkoJzQooCJ74O2cobzdl08FSDgRilLVWAugdXOgwKA1rct6gwm
U9LQ6V1pQbul6ggcS0RiK2aFb/1A3/6lLO7BDTxJjzI/Lt10eE6jr+/xdwC+U0toDqMOxE3lVKNU
Ujx4GNjD8GJzin7j3+NHNey7F39Xj07iy2vqtLZ+7qnsq9aXSkwxuJS8D74labtAehKCXyVYr0Bs
FO+6eBNplo9S8riZwIglrbxZ13Hhxa4geXep0EQnA1pU8AVN/9fbet7fdDSz8jSR3qonR9Ve8+lV
KnX79t290u8564LGJozRwxW5AoMghdiEHW1bl/WpXdCHDixvGhg/wPfV+F+3ZV3tsUrgZemYJYPj
g4ZvcrnCUCNtWVJauWWavBex72QFOoWBdXFbzGzmLlQZYlDs0xUUhhEM/rw3ZxcnG9RencEw3XpE
DZ48hWqx6XOUxPIVpVlaz7kgzt7GNbY2bSGoV+XnKC9MlurHSclXtm1hPegjnZNjFFNimJO63DbA
iBZqWoVYD/hYhsBgwYtWOLm+VmJeUAUoAvwMOLlIH/NWXAqVGB3VY+WOr0qC+bPqvlTsVndun87C
pl1I4S5/QfuO5cpUuZqI4YJ5XH5Czvi2jOu7hM4yOL0K0olgiLpC7W+ipCCqFIHamArjMe9KglFt
qeosxDVWHqnUjGsvNosuBmqF7KNroBZiu2vitSrw0p5SXDCdafM/eOY5Me2qvlBJ6YpaZyQqWuzC
zxhTFZ4WWoq+lsS9tqxYN54MBZVuhlIKH1tEWdTLCQZX3Kn4NfmfeSmjxm0RGYU21KBJD1as4j7J
g5ehcPTffeNvGjC4S24gblW5M1GLoBrYswoj6U76gL602+fy03LDXU18H9KTFHUeUOZxqhxXcZeJ
PSvdttK3TYYG4c+AANSH/Jb2UW3Gz4VmBGQriPskDh1GdsVwrANtwzx7VI4V5q2S19ufpFwbC/Vn
7lJRNXAoM/nycrXtFDcD0+DjjuVbqYdmEysrzuaCxmuyApKjeeXyVYmcECkYsr5s3EKaLDncDz41
YrpiJBYUDfMrjGGGkorzHb5cR9jWWjnFdePm8V6a/pa6bkWRbsrBZGgkWcnOLlikC2HcHU5yX6IZ
rRpXrZgpt6eg+OyK75D+vn0286/htAVngmcJPX4qhjy4FxEVlqGrgrx1afMhEPTRg+NN8mVDlY+y
+KKiFHNb3nW4hWBARO8dm9EoZSjE5SaS3i8wCt23bsA2pIlQf/BTS63fm0Y2iO4Coy8xQs0eP0Et
doh3+bPevejxHprq0kO9xip5rTcKkm9wPIG1LIEAbFbds3csSZNRSJSwddPsvqHfLL2L0EJ9e8lL
MpBelKAyREMtj1P/QMkTISVZ61YRih3+KcuRZ+r+bd4ZS5jzHThElOmQOr1cSJGJtI7aonUnB+3z
MMW+YoeeIa+Fy9f6cilnXuzZhklMAvNWAzlsRPZMtFm0idINRi9YtXKlr63GLAl3GrE52lB+FOlM
UkB6pUCxqHVbQgOzkYaTnOVr1nxhOUhlSyLcZR1Blc4ZyxrIT5MsqZ2bWQCXR6rZUFbSvLM+X14w
0JyfSeBOv6WlHgXAEQVgv+SUwBwOd8x5WMuX81TGyGArYAdHTRGUyCKeJe5ahZqeV4Bq7NxEAX/A
M+3hwTc7vSrNIHxJg4epLd7FId2NtbdPMNzkHb1BcWqqmC2x/eegsHsSGskxB/dC+ZSH+R2dEkfP
MYz5ePs6LJwrvlSDgzojl0m8xWFjKyE4KTvXY7Wwa5IOYLH1+H1bCD/k9f/3479SuIMtqmqoirHu
3HQ6tr6Zges+wPus/AnulXQw1ZPfZ+itzO8HMXst/tLAiSbbl5Pt7e9YWKwqwrZoc8EbrCfcZ3Q5
9QqW1aMbydTQu9ZQVxbKz2rPC4UE2FR4lKICp/zyQnYZxieKtBuRkMhgQd/jxwg8z8Ndc1+b6YZa
ieHfh/cssILJrney8bU2CLlg3lQRTrNIZjfwanxDCOI+Fmp5dOsMtfs0MKX8kNSNdXsjr59DLBOD
9grVoTLij1d2Zg1okqf5NHijK2XDlkaoWfSamWVv8lpC7rpFARuKMQV5buuQkXecj/RMUt9kVGzq
anJnqMxhRw4FaEnkHUg4LHBcAssmvPfNv9Fmerq9wqV9PJc7//xMbpiGbSYK5eS+W/crQdSCr365
pnl3z363IkcNYK3wu4F5sfnoDg2oQAAbEDtrXacL3vGlJM5HGitNYEyHpNEEv0tk5Ue2U3bZdtrU
77X1Z8Z0FBzqIisN/McKaJaroPrzlbo0uHDLgf2AaoMuzegQl2ud2KRlZZ/L7jD2mAPWQsMT3iIx
NJRvFWSlrYnipal5vZE85vJrVTt5FThx1p9CDzBcSFIWdNp2+d002jJbcQWunxv0YIkwB6hOIMz8
Oaezc6iCFM2/vqS4k5BMZj5JijXJFDOnQwE0ZCWljkDFFmV4Qje3tWtZMnxkAM1gro3PPWksR4YW
yUu3Qo9Jj96LjAFTcdj4u7x+D5m0onHXdg8NLjM0Bnp94PvzVolpYiRMUaS4YUWPqlA4jRCueDwL
niRDHIZ0GhxyhsFhTtWkUUtRU9QVtwns4j4CzW2zmwCas0m/Eze9K1xZMGLZ6O+q1CKK08TobLuX
wLsCcp01QrOF9+byYzitizw9S2OPKe74IIKQhh4kxdTghYVmOOxqsKo5afk8vQ7odGq2sqO3u9vn
e13aBfM62qpQhRKBwXIFI5SzsgevNnajVAQ0fJpEeggPnpa9FJFs0HafBEe53cdsr4I8cmImS5xI
/Yjax/7j9pdcV6p+vgRPrwxWY4abeHkBBbXUSjpFqqt9sgRd34bSPMY+qC3CezU8pardCpu0PJYH
eR/sFTd6oKdqnzxO35Jny4b8JmlbtF7pW8LMAndk5SG59scYHilgEVCgu2PmkDuouALURRHh68bm
swW6XKM/pOTvX6WzqlJAWP52ezeuaxTYjXN53PssKDBGNIW8odto+/7O1fee8fLHffpaWRiPcARP
AJKoiiXhiUSZgPM1/DTp5SyOVZecehBXgvTofpgc/zG0Y9WhIKPa9Mzoh0f091W54R/KV11y5GP3
a/qtdUcBc1a23DiT9qDSbSYMZuFPdukImxDT1Lc35fqpu/xS+VJDmrhqOg1j2miSAaRJ2RvTtFeV
+9tCFh49SEHtCQUMmAl2zX0gDb4GEnPXG824mox5slh6DGXVGALMgQdgkmsMPY7B8LAief5+7gmC
ZLR2yDBNqLCTy/Xpap2PqdCpblh+qgfBszLJymqrSw0ybpvwNKIpvBUfp3BlyYv7eiaXc13U0ZNa
tW5UWL7XKnzOcOLF/+rs5pHpGXUJTieXMKgacLvE+aS6bdi4kxZvO9CzE3VYif5m4321hWdiOGVG
sTCg+jCAeidRN2qPmTJtLD4rJGUTvUvtMGmLlSdr4YWcHyrkzHF2MhLbl4cmpaWXoEdIdZPiV1wd
wsapY/WxwrvSC+E2GIQVLVlaISCWgJgFFANdUjmfLKexRiafqm4P1DXFf1PlfhN5mLGPjaFKVxa3
9B7PDbcSvGj0RfCdp2lYDaEIyAIXk1bUECZds/Ms01ZM0IL3h6ZWJB0RSsPCIiK93MOgFdQ2o7Li
UkyWY3bMVOPHNHlVVMzkKDaFogy2PjPA9Z2daWAP/Igzp9R3TWuy0NHJrwjNVo2oGm1qryYUFh0G
oNCwuXttnqbhdlxtw6mVwdHpZlGyb0pmeClIL3C+GNAIqGxoAQJDTzA9z8vN6U8C8q223qSSSciz
r28L9U0Hs98TJuC79i4J11Jj10V6GHDKkMVG5yLecL4TYUYJIj343F1prAyVmHJt9FW99TB2b/zx
LLRGt+pjeN8LzBrFl3ptimtRIc/Ec9szgMmOQN3hnA4p0DKCsbfDqCyt2scAGXYTvRH6SFZuwZJi
ovMceBkammfQF32pMWLRaL024tHy5LreIMEVWcqoJ85ti6zN386bEw1hKtJTGFCD9boUoxUYyIh7
Al/xGR6+DYIt4D3dPfqG8xscGp+b0DiK5g7/qwEAyrTtu/2b/Q06zD8vM2fraHwFxn77ZG/ufm23
D9vt+/Pfh6fX3LAOlu++HwBEfXhYa5laOo7zT+YeyYL1XVOP0NYGc7VD9KKNh14rnQ4AvmjXuL0/
i17KuTDuxfJSf6rZqCguQYt9Ue3R8ChrL0rmSB9C6SiKnb6QPbuLioPH1ur/S6/WuWzu1UJlh9RR
hrMhyS8Fycu+sto1r09esu7nQjjr7ntiUTSDprgHDLMOQH5A9IP4PjfkTQIk5NKQ7RnBj1mYsPUN
udnXdwiPNaAqrYXISw4o0zBOjGZ8ZIT5Wx4rLSFJjHfGH3/nw7ab32nfaKZTWB9E1amyNaCzpSuG
moiMUpWCRg7eLywbVgpViFa70gOAKEaogpUawk8rD3+7kKSF7ZIQYSAGubxd6CjI0MaVUNfZ7QRz
B1qvbwrouE8NpJwAkfu+D0HRSQ1wnoI5eOb6eX9NDdUYH7/WBuGW7vn5l3A2jI2DIk/dvFb1MLoe
AdBF+BuNECsP3c8h3Vox99DV1A/GTMOKU8DQp8b7uw7QiQ8wPRjV3fuH87xj1jdQE9ERqJv3n/07
YE1nvtYOAEyyA8C1xoydhwPwxQ+vramufN3ShdIxVqahEiBihJPbhKkMgPcJbHm384jRjvuObPO0
WzEZizt9JoTbAUFtKj2Qa+oOsBUMHZYSM1ow/uZ/bpumRe09k8M9ELWGbHHTYDGtP4DaWasxKFLG
44p/tLxl2jyYA8xLJGkuNVisWKZP3UBdosoIFO66cSuRtSTBkg0CYQsqDfCRKGbxLoX0ad75QZZR
d2RomXzFTAL4jQdMiiI5kX/c3rbF4zmTxRl0WfQAghWl1PX1w/QpRlZRVqZUrznNS8ZsBtOdS+J4
vVXu5ktd21c0KKlbALA6Iru6Fs0xAHQwaHYHc0AxUdcfb69s4V3EOSG8xTOuo/+A025WZJFfJIS6
ujqOByYFpd2E0mYq6LFGlsgsp3BF4oIKavCd0eoqYm4L/cSX56aPipb6AowKqaQ3KUKGp6ufby9q
4bguRHBZAi3M5UxsYU+kWDEI2noVpE0mJ01z67agBUUHAqmEIECc/+abahPQSzaxBEFl+YXOkADT
8uOwMku4JoNTiqkRAatVQUYT/8ZaWm0rDSvt0Iv7hWSmoiLRMQMLcUdCxy5pRqj3kFCgXE3jM6UI
8RXQqRoxxjhub9qSymHYC417gAkVETpcSpP9DICBU09dQc5BFhTkxJAmFhteHWB0KgU8WZsHKxeY
58yc0zlIEwMvFpN7KETwvWpt4QWtlIpYInjvj5qhGa/R5rUCCVUOdyU0SvPkgxXb3jze3/+6Z9aj
MTqZcQc4IMvsDbAS/11nDVzciLNv4jYiFdBUCKwHaI/ePDfhwMyYtQCVQiFGAXJtpxaKcXvrl3Tp
fBfky62PKgCqYRqOugyDmdVjJO+ScKVCuygC5gRMy7gXOONLEX02pEDflairTKfef5owRtWzlfu9
ZELQYPaPDM5o6X5dCWGjwE5O/ecgNZ9CXtu3d+qHj4fzSWCA/yuDuxMNEasWmXyMVOzH/WsNSnVm
NtAdRNP4ExvV+4GZ7f6dgF4OTvDzNwg+ZsWKoVoYXsjNx+/dI67PjmIgKDQVsBBophcYA/6zsuNd
9Erhw4DFvnYM0diq1sOaa7ykXpQgIQL4CTSj8Le6q5VxGHMNh636iiP7Cd34af5ejHQnt3J6opiZ
WrGHS4YEOVM2d0uhPKtwmwY/PZZ6LQHNpvYyJjtEQHkUmXIe/3sHA+P+GoV/MdOB8QWRdGzHvpJC
DW4MRhjEjOQW4FUVTE2wfuXKLO7iP6JQLL3U5yRTq1JVBehzXT1FSveqDPKbFkqNQf0RWMrt0Dm3
VY/nMPixVShvA10eqbM553kp0k8YZIap5r43ALKvEFC9Ip3zQyc6I9UGZnKqDcHonAZoV735LtuS
gZT0FsWA21+ydJfhXDEVU32YeeYHmzJVLYdEqTRXF/YCfRDFbx2+z20Zi/uLthSKEW54cj9QdGdF
PEGL1bHzc80tgykyUQO7r3PcMFVFTpncT9HmtrjFJbG5sQNc8Coyrpd7i+aCSQ69RnOVNDJUzKPl
7E8zvdwWIi/eA1RsQBJM0EZJOcuujYEihGOruZUHatv+0DcY8NxK49+huRcTo2OOzjAcKd6XFBk6
ZVO2ZuIdsqk2sm0oPA4dcPeAhTMIvjF6/dEPAJ6UWHV7L661Hl9PJeBhRIsunFsZDX9XWC790FR1
1Yya6wUpWsWJE4DWGIGev5OBPCuZFOMZZi3r/4tz0HAI4OlADyDGBi7PoeoJA2oH0VypB3mEpjUP
gpClGw/JxpXK5k9lgrfk56JmDTzTsKrHnIAQQVRrds6AP+BDNUczB/b/PKKELrLHbDcABFqHJ3CC
GwAgWNO/64CtOJmJce9vvn3buAuxC0agg9P04QF4av8LLw+AXMBwwCyDLPLPJhLomZoAQcQNJ/oM
J+iZVlppeoMsrtw3HhDtx7pocPYp2qhQ2RI56xJMSZEAWxg2Gi9VspsJ9yRntGvjhDLWVrJOofHd
GZ+JcZfvCtCmACQCVV/Jhq0Df/iKIech766+hr+PZVYEhY+vSehoKK2lv4/5l9Bv1GbjZQeaulFQ
m4QiZwdOQDRVSmi/z42q3o25rfSy2U2DA5AlQyrRli0cdLJD37JV0MNYb0l0YBHC6dhsmtgggP0I
9ukAkNb4VLdOLQADF9GvSYHc6YYUFay0tnoKAmd/pxajSbu1xULRrhTxbOdnt+ZMEYVoaIZp0GAV
OgwbhsAVWmsUWLI7KBWjXj3HdMjPXkqo47jAHfeZqw33zQQky/CZkczM25Unailjg3kxMhOUyDBx
KnenULTwwyDDsQFlFjfoHZhMlgbfCDU5UGQxwGLomP2jJpTp0bvz7e9PZnx+KgY1SlwsoNGKn7P7
MwIj9iEGlGJrWNEqu/lChkBD1wqeLpQPKeHR7rpSbjQCnl6X+H/E8U821EA0+1Nmf3S1tBWWrryW
12AcMKXn8riwMyqHkjQF5GnsQ/SPHnHKZAtUNVcL8GoXpYFeBgAsKgmYMcOoN/XB8bJdAKeQjg+N
HAOHZjATySYjgQIeEJubHrKm6VNdWon0a5TMyfPNVDCK8jHpXln3FHtg2Ym3sbA2WbH4LMz7Ng9x
oCeEb+UEwHbul2rK3GTHhl8eMPUCFJt2yraLD5PiDiu11qWUuXYuj7dKWkz1oIS8rmnMKU/fVP1N
bAOTntTc9PWHgsFSAxxhCm0aPwC+0FPXgEh41NsfW3T+DbwtCgBUME8juIN3EgPTy540GQ1qlQFA
CF3fYPpDVh7gwZhEc6bUDPrB1sQ/Ylg9VsG2AOWJtDq1u5ARQt0b8yAovANq4KcSc2YyGjEQqzCG
SvU4f5eUyADln0VhUrpP/G25Cq08GwjeRMHHwrQbgb+HbOelASnrIhNyv2Buqs7EKuq9it4z1x9+
lWaT1sYE/I98JR2wVEjEGv+RydfAkWUvPOrn2HZ0QAPCxwFFzVawAd5j3DPjLYOdAByaNRqeO1Pf
rQHzXo8t4tqey+eM5kjLOqhn+ergNDU9dECCp2lnYoyN1ptgrM2mPpEI48QHRbbqfG0wdLaVN/b8
pxPl7IzbwY8atYf8Ui/2RHhnxNTEnUgwPxmsgVgv6hM8XwVgBQxD4JyKg51aHZlX4VqPkgH0KFOv
rQQeaaQdBHovk9KM14pFy6bkTCb37CWkIBVB465LiK1sejBSAI2YoBCMzgeDNm/Fi7RGGL3k5aP2
PvMGzJxWfMsIU6OSCKxnbqiKVpO9i+jGyePn217+4rkhVyvDd0YoKnPrGqtWUvKKaW4UpaAR2Ho9
ALk9u1FqU/BX5ld+IucrJcEdQfszMnSIei8vJhU69KvXMASY/raiXbQTgYCMC2n4hoIqkW8863iH
A6BAoQo3WYLxgSrYlt7d53e99WvukfKMdHf30htfCeh3A+QcADZoyM7L1+1dWdQwxHJIPGBjruLl
QKBynfUw5GqQucyDBo/xAdjFiEKceBx+xxWI4LL320KXXnqGI0ADzdw4zbsjopS3qIdDKKvBqRrD
G7lLN60O6LUcPom0Et4tateZNO4syqaKo1L9f6Rd2W7jyLL8IgLcl9fipt2WJcqyXwjb3c193/n1
N+jBOS2VCRFn7jQwaIwxTtaWlZUZGYENLcMl5vynyP8a8Fp7PKTZNyTiCbQ3agA9oaXofsUHLYlS
nvHh+plL0lQklj/bat10Z8+7xvUqrkkDYB8b4Dbah+kh4Va9pID8IwMW5DPU9sNEFNCAhgoKrqWQ
v9ZebZeBnat23q0ef+vMSUCEANYfCdEgD0zu/adGojD63YDp96qByP2b6L6gc5BE3XMZLhFezWFD
kfJBU8YECkPb97Q6N+4y0pQh0+LJhSHQR1xSrHzfHpXVUIok7H1glMlYR0aEJF1L+hH/kQcl8Bmk
4Y8HPevXJmwgOMs4JNlY6kM8bqyLnGnVA+eZvmRmmZ28NKUuIbHgAxrNvVRL1/PcNr+1SD2alUT0
wtCf3FqAt7o3Mm9eGpmZC+Er5auMumuHkOTxKJdMUoF+42ZNGA8wOUSROYqI6+tzHz9l6FL24s4U
GWnB0y0ZnH5+s7wJhjdWbT8Z3LibpAp2kfur8F6UQDbSoF09Ht6ct0LFDc8lYAcmSs97a1LDC1WJ
DM4hkZH8KLecuuoYIgPFCAJd9dowC0/A2dweOrAnFrWpae87Dr4ZXld20L9Fa8aBB0RG3fR4NXmr
/FmwwBxI3kUwlMubqSbBkXME8qSWnCt9VPD0NcH9/njsM49FFSkqDcNGfysIW+7HznntAJkv5Iex
kU3F++TzalUrKsm6JW6mOf9wa4la05jJY3BtwFLsvtcslMbxFuLUBhqdyI4xC0s6OywR9PLo3sPl
T8+w1/peEba+ckDxCRFUaIm8Ryo50zl2KTf8DXSibmV1cs5Im03MohrlAqK8Hb2iCJQJfRKEazQC
jMpazr5Go2Xeot6M/NyInIYh9efA7YJq0MEDAThMsxb68yDbfLRUkZzzSvgkQN+QS4JTprFZRaSV
KZMgeZx0CYqeTsm9iKrpy+85k6yV7FnwsosgvD7eSrMLfGOUer1FqC3IfQqjLXwu0/8GctGos98N
+kRQv1y4Gacz+WPScSGi4IobH5nj+33LMoKcBg2MsUHCQ/8JCEImLpY4P2a30Y0V6nQ0YxCz7Zgj
IcdthgSVOFSDIKKhdNCvH5YAE3PoavDC4F4DzxZoMOm0NHShtBpXN9Jg15o1PkcIVLog3Ql36ot3
iRcQRrNDw9ThjOCFD02A+wkcuSKM07BCWj98U2s4cfGzql55ZgnUMrdQMiIyAGemXugfAbISxEKb
DMqhV8/BeFDrX//7rpsQtt/xsCrSnfCl0ro1uiOUA7iYiVS89SCB0NJLIXqkkz4e25pcFL3p0Gcz
TRdacX60xEMLJwxDtLmhI9Qc+ZJk/CkeUYM5VkhfL3nmufQaoKP/tUZzoqIeEvPATyuHtFLXQrZn
MzBLhW8ls+bSDx+kWq5eSvBsfrwNY9/ISw4cP+Omh+yZxiP+iV77qtPZaq36F6VPiKs9ud3Rz8zW
1Rmw3fdIcgfbqNhw7HpqAx6rDXgn1uA6V1sc3Be0CIMdhKQMOkfSHUism4EwyYviBdBQMx7P7MwV
fDdW+vnN8m4A8gvlUPH+S1fbqgxh+GxEJ9UWLT/duuaWSk5z+1LFSZsYSgDfoEt6HaJHCN5hLRMl
1MOU3atMvn48qLkjBuEGNMzhVCORMg365prX3KYZQFOpHKJMFEkb85quCCACYBNklHLPUxYuPWF6
DfzYn1AkRd0V3XAqXTNUWD9KmtpVDvurRAxgXQDFvEwZ/uv7/jM0PjMkZ6/4t0dQktanvL6IP7Yc
663zeOgzLZ/ol0HPFB5jKDyD1/t+7D5oqYWOx6eIvSk0JFGMRN5G/kpu1uy4bvtI7w51BabvDQuw
2+jj3WIhdgdLYr1E30F3TwHOgtIiJgS5ALSOYEHuvyVGGTXroYPsSE9jQ1zXVDfgSI5P8a5djVem
sKsLCnEGt01UHYinfSjaPWIyibierVYblA3U3Lz4FtJh4bFZWDTKp/zzcaBLRYelMCU/p5/fbBIv
61klDlrWgTRMqXdtgQYtLkJePPdBBtu7kCUcGxanlSkWQj96jb5NoysDmXu8XHjxOyd3Y1obC/Ro
ch3r+CHhj6P60qO49TF8KpsystHIFIh6/6dHw4sugC3gEJz9/xEn8s8XABAg4GZAz8Z3Mv3mC0Rw
PkdRoLBOLMWdMeKeIHzBKXrutv7CYaSTy9+2BBadKOjnm4K1ySHc2GKlovEhqcI6yI28F+T92pjv
1TUnm9x+vPdpYPQPS1RAWDUTWzObsM5UEJEABslQEmmNxuwNbyXbaBjW2YkW0bCClmxS8izZgHk2
58H48/hLZlf4dszUKQxiJZVrCV8CcMr0EXuOrO1nMkIeebcJkQJaaDGis+c/hk4FTHntFXUq/GOw
xrPGaFtiFPo0vtb0dB0d30vxN93j8cMmdYLCyuMFkDazznZvfX5qB3vjGToEildLg6Pc6w9DlD8P
OqVp+mIy1FrGuM0tca0nRrs3jgvLRt1N34Yk8I3xOJdoj5IphyWFSa62YEty4KoD/d0vzfJ1fJkS
pS5B54TfGL/C349tzrkhoE0Qn/G49PA4vT8dcehmfFn1rGNJjM69MKO+OfJLxZUlI9RKyXyLUxjD
CDQkSL/TcCp00CwuSXPTjbvf83c7GGqhYoWpemhJsE4hWtkrWiDW6iXUjv5TARk8M95mGVEgGhua
NR5FClliTqKLCf/YR0M4pM0QJbI0eL/LtFJIho5zUBetXQL8aSGSIbbU68HRoyUN67ndokJrB8wK
U2KYxp/KRaGqnSsODmRyp4AJCEfr8eb47i++CSy+B3RrgvJoeLUn0ghCSWc8uRG5RB/vFtBG63Lb
kvFlYj7Q9mIDJfKDiV4e1iO/FuxPj5FH9ik/lkVgQFBCDFF1JFC6EuP9HJiZrRqBHXUbGZbhXFYM
fItrSr+WummWJpg6GyzXdwngWIOTx/1BlbNVM2FiHw9xGsGjEVJHo8pxLLtSGRzes/yqNll2reYo
tLnF+V8YQnIA2DJNmfJd9wddKn1JHIVwdDjfAeeHVv/JRnQjLdy2dOf0945BSk3gEFwDBShTKxbE
QZ9kqjs4F4HgHuCug34tr8b1CTmtSeuO88hL9xagLww9HCgPbE9O9awvuexpX9KzevsV1MoVEfgM
ypAZwDx49KU9I2+7pXTs3MLdmqAWLganfpGkWDiRhVCwAgqnbiBlsxt5QX+8cnR+4J85BTofYgFg
cEa3/f3S1YHAZ30ajE64lq7JituWNQk/k3UC4jtASz8fm5sNm1H2/485WllPKsBrH0WYvBZQPH27
730AEa3UWGe6reg7szNM5819ev1CwGaaH6djQ/5Xil56yAr1LuySwEvE0R8dftgX4CL08yOrGhA8
Il3DEan6CBqTiYKlmZ5ZVGTOcP3CnYIni35644nvRRGnjk5ykC9eoXNWs1HKbQZGozWI7A9INgG5
sYvKicz+8bR/J0SoPStzE5eJCFANuPeoOooSx7EcFg3rtN5Hz5+y+BUoZ5xT5PE+kqC2x+7Zr6KN
H4kncKCuQ8a1CzUlyrWRSJXU6PpdFS4oaD8KPzMk7480QsR9IXlEl+undUGYoCBkR9M62CqprTiO
csxHYj864n5/hc7c+xb3Qv8FLAv2ImKVrDTSg6fzRD95xvHyeIro9CZt/fvnN6H84EFft0qH0emr
Ddg2UPBSXlnG6oVjUAEiUC51GdGSFt8GcbmCdQKlRXQSU94szSCv03Ly6Lg9GZAv6D3NdAOwO0YH
Fvkf0d8jF7thzwlv8sJSs+FcgCuD2xRgPXQcomhPWQ9lNmj8mhmdZlOZ194yssGOGRPMavrJaLtF
2bbZ1b01SLnNcUjHHnhx1ukLieSQMK87PWszgOiM/rOJwEwX62UKFb72y/PsHMIP3BMjGDLeN7Ld
iagwmlpDxF7TPX/haE6m6dOB1BuKjABKcgpNKSBnKVMzSY1P48g7lBvljypaQGHOmphqioCLARVL
N2CVtRtqZYsDmBAGWKOV5vSX2Hm8hefeiBMA479GqDWNYr+pZR5GJFIa/MRht0lsOFZZN6zRynfp
WtpZnYxSgYENVdtwAcXJ37DbdB9YSzmI+f2tTXx9kAWYksL3N4vA5S3vKTnreIr4FTbQD6rWZQfZ
+/iP6IL5zgqZ300ATRxgJZdaK+eiZZAOAWb0XUVBMv/euJKlfSiMBet0aNzrmyvq2Q2rs2AbjTdN
PxKkBqAWw1kZSEGZ/BL/rxIu36cbZJJgjgAAHTBGars38ZioqY+1cMNTI1/z/CjbzUX1dN+3xLN4
EnqgUqcuvMqufIJ+ibp5EoDKfrwlJpdJ72wJ9D7gGYdbRRH9fhrgcXM5iGXW4WUiABR+KTUjWFe+
IZZGOSwUWGcCI7RoIN8ERJnIg1Tl3piiVqPYxR7ncOi5CnCOBNQ2qoUH87SHf47orxHqkhiKgu/D
Fka0yu7lSwga1Jgk7fXxvM3eBjdjoS/MqC0qXmQY7J9B0RXtrW4vSbj1/aMq7ePebDsUUtePbc5O
Hw9SDgF0R0jwUiPLeoUD25jPOQJvaofWW/j1NNDne0cCSfGf308PqY6Ktm/YjHcEzwMkumLFAI0X
Ss5bHivHKShPx3QgaZiOH1xXJidmIscnXuulUGvDU7EnotbiZhK9INCsbshjM5RcMGV1Gt7fZtpE
2q6HJjZusJBD+69bN3jRjBxiecKqRSqQ3K1H30w6JoLUeNy8+5qMw9+XI24EpJRQm1K7uBX0dKw1
Xk+9IYJSVtVxqQ3qz67Wc7wygEFi8BLW0zyRntDgmdRmIsTiJeNSVQR/MysAiysFdWbHQ1q+ZrEI
vYckE8RNIbEIeFTR7U8ilLtr6/HyzW+Zm/ml/F3VZomWNFg/o66QilBWiZ0gQzWi0Zak9mNjc49n
JBz/LiZ1sNlOGAqmDTmn3HGGVemtEUOcKFipvy1er5/GF57UhwGSIazhb5tzCMrQhS+YQsYfB/Hm
C6h8UsOKgywV03Zln1XGZFjSVk+SsCtiMx+fPdbs85WaqkZcWmxxBV+k0cqpIbrHATR+NXhl1Gct
XupMm1zMo4+aXt03QZyfSXyRyfAOcWXCCbFos3BfeSB5Hg9+7ja/nX3qdhmqesyhCsU5HhTIhZ2C
ZlPNFpB1SqqFUzsbuUN0TESYhh5TNLXej0gb5TaNOSy0RKD/BN1ZYRtc2nVjJ3CuwCjt2J248gm/
ijfhsfuE1n0xZZ8XE6LT7v05s3+/g5rZKPfTjHWBeEtQx3uuc6Pfqrt0JKaulq+PZ3c2NoUQGdLq
eOaj34CyxfqQGhmylHPYwURrYbziWtQvoL3pXTfuV/WUj3pyWljS2XDl1ii1pu5YJMMgZ5zjrxGh
oV9Knqa4BMLDUJ9apwSj1RKT0OxdBlUm0M6CFB+x+P3a8p7vSmqdc8iA8ZssNZrK5JdwubMn4sYG
FYd4Xl4lOQcbjKCzRzk12dTJjEwlw7AQ4s7eX2iexM2Ft9sPsWSsWSpVqFg6amy78ackb9lsIcKY
rsAfm/C7BwWdg3hMUxNWZ2MHZRCJc7LMLGKCElPo7XKZsM9Svw6khbO3ZI2ausH3mljIYK107V4h
/JM7pUSiWj8t0TPM+pObcU2LeOO2WMAKPb6FJRAx1giH/eciNNv2M1wqW87thglfitB4QorRnbt8
OXh+jRDKCf5EYFGSIdTKhW8Z2xNO/jf34a0talAZsmRd2pS8Mz6xCCyg8MBwXwLogLVMz0AlmS9l
WOY24K3BaT1vZlFuAkkZNBiMxJaE0EeVrvHvx65pbkvcmKDTV+oIbW7BhYlGFxNz3L232/SicsYS
Vc+sN7o1RAUTede3g+TBkFSMa8ZTdX+8uHxHyo8Ra1Z4h148NacCIuF9IC/s+9lI5tY4FVyofea1
cZbyjq9tRrAiIlhMsUFIekz1IF8404tDpW44V+urquUx1KoEFzpEptde/sxUm3wXZC8ji8al2gqa
VZWbj9dy9pqRFcSY3+LAkFy/3y9iJRYJH1c8eNf1ccr0AEpueOKqzJ/6c2xJ6N2sPVPNjRjlAGtc
1DSdrjHam0HpE8hmNJIJANXd2+erjHFxRpGUq/WyPqW5PkDeWTKFbMOFNivvKnHdi4b2rAULj6i5
TLp8a5o6Kgw/lHWNx6sjfUFHT7LGNY5nuWMA8I8tC9R6qY6GjVx318pRXGU+iTf8lmcJjz+Mzdji
btQb0CPZj5dk7kL8+1k/8DOhVCUdEtWsgxoCQSr2uMR8OHd+FRncfIqIFnhABO6n3GOKvHe7knM6
ZFnt3De6HCyjundGAnYhQJ5NQahAqmhTRgYUIdTyDplUx57YIxY1uE/XONT6BtWko6u7C+mruUHh
8kClDmA4NLpTB6gfyjjyOo5zgELponblapnR8xXIGyOjRFNEUD/HubRgdA76AMLWSVVygiGhzel+
KnNXYdshV/EQXyXA2hw0dPo+Sxc0gzyb0WmbbZdi+7lShQwaEYiTogKK6g9lsRUEEMhEGudEZFvu
9p0dgxDO0j1DfHm8DWc9A0qTEsR5JrAcna0r+jLy/cLlnGB475jfjLLuvF8yNE/M3C5BO+EbLGuW
pR68hd224Mhj87PreWOdGicjVoPmZpN1edtktvhReK+Rui69JwkZ4iXQ69wLQ+FAy43QDQ96kCfd
L2QfVPjREPDOYEejzg85OmyL8SqkJuc2pIqQMzLLfRqtkq+qME9ibGZInmX5SlpzjNF7f1LoNujj
2+NJmHGOgO8AuAr/CMkEkboAqxF9hJnKDY6GB/1YgKYiXirBzp3QOxvUPdcMSSvzKWwwlWh1TGKJ
jLiTK6drVn25D719zxg+ZH3yrLOy4okr/99fQB3dtBx4qC6hBp4NZlC1djnipV6JZo/ojGO2tett
IdhFpkaMqustUUvWRbXAqzM706D2hM60Atp5ug4BmpCqb3p2cAahfe9dRWfCcGEx+Wkc1FWnIhv7
XxtUKK0qWQ5NJsz0YA92uPPX/roy38GIgD92TfoXJJrW4pNM3jYniG8Yj/fSXO0B5qdOmslD4lzf
b/Gwkbg+7lFsv+7fP8HMoTPQ3KhXkW6jyO/g3iUdqVa+fVQXvOTMhXZrmK75DTUwG+ArG5wGwgry
QWk+uvQaywsvryUr1FlRszHr2hK7qE6CRNeK5rlK1NUYIv3GNoz1ryZTA4s9xH7giKlTk/v/mcwG
QpX7/VNqVTYoEsgLwWy+gV1wXVin468lwY+5bYpuGiCU0FYz8btRa9izoHORUJ/j5E3kvfDgE3s8
MJrJa0qQ4k30Xwt0cM8JfVgiq4UCLekGXd3L9tTy+HTG5kQf60Xba/ter8lXovfYtyBONnizX/v6
GSWW36+E2dS2pIPXhAhgOyHdUi7/OwFMH6Lb76OWmYlryUsDfB+Ad8gvIusHbQArs7O9++yuE902
D05oRlZpJ1ZsIpWrd4SxoEy+iCWbLD36EmoLJGqnAQIxjg6wh6IOQaL3FAoiaOgO/81mux0z5SBl
peSqQkNNeCJRqaZJx5DVtW+0BACdNw/1yhOixG6b2vHC2aXpUn/sh2lH3rwnwf2qJZr8bfsdXKl4
dgHt6K8TMvHQYtHRRf7VWLnZoh/29+51aiY/IdWrx3vPqLaLiKHZ6wrFHLA3oYiPxirqe0SxEgTX
HwfMRXnOolV2VI2uPIjCKeE4I7DSRiVg3FTWj8/F3HMQBD5/7VLvpFSWGrWOYZe3QTB9rX67GtET
a7XgpRftTG7uZr7boIPqXAQ7YC6y2I0BHgboeZNfC8OZ85aKzKG7EjVJvLuo4YBsNeALuWNhRvp6
ejoXNgilwT41XjJ0BZCVe1h4bc0FrmhC/muRGtjooSbDdbBY5M+pVAO4p3cx0olryWh3/l4Dq/YS
gmh2MhHRAZqOtlkNJcj7yWRYUS7EHrDIfWsg9fceRNCQ0WRQ1Ojq0kN6phSA8f21Rb10AuSFVT4C
1zlA+ftrpxqZrox7w5TaBUs0xdD3kQSlAqqLOAVggaPcgeoPrlZ0HPDWLDjy7ELZaTiF3CZZ2+TF
Q9O6VVn6n3SvepDROG6F80U8XDQjq+AKl1Z1Om60EwQPwKQnoypQI6Di5rAax5QTMep9ePWOis5t
9Nr2sYP+4PAvbFphJkMILom/xijfD+o7t/PKaTm3o/X5br03dmerGwtb9wUU6RBU3T6ff5uv5keh
v5Z278T6Koa+uXdafm/OAbLBrIXABtLFk6IPdYK6Xo1ijUEtoG7FdDtEiVFqsYo1H2WzAsp+I/GN
b2hjnz2xjIfLyh2UbZTK2SWQU3YtoUpnh+yIpr4siPG/5Z0tjKLyVOEfEjSetuDBZuM/FS2peBtD
3hmfTR2GMfDzkXGnvILh2ujeFDvdZY1wZeBu1NbH7PMPY6y20rohqp4tbNq5pYO8DsScpvj3B/Aa
PFSq32XIwFejOXKfAnceGMsnubTU67dkaNqwN/5TDRPBd5Hsd1rFeRchvBG0xxwTmi+RQc2G87dD
ouYzlIUMQ0IaBX1UxnWiam9QBjbLN18FJyVyKhI6FJ7Vba4zDPm1uix48LmTp7HgMZ/qJj+XMylb
zYsTmM9LT4+VvST8FqdWsgBsmMwflyl1ltHFtkDFkVT5Bl30kTieH3/E7J5CfmBqBAZKGiKJ97Nd
p7kbq1HNOalng7mIaB+vlWXXHnm2TdN7O2w2R+UNXofLF+JUbuYCA5kbmJXBSIHkCx0JqwkjKGMJ
ICF0osgeaZfOHAfMd4kE01F4bshxYaiTV6U8HcgBIFgDBgyQx383Fd5srD5Sob06zfdW8EnWk9fy
D9qr9JwcCEohqa4ZxRZ6lOvLavXY8hTT04aRpMNDA1A3DQ0293Nc9PA/QgmB27SztPS98L7qbhez
BERtihAaLb9UH5k27iOD1BGS+FRSeyTanPCLy/YKVxqyugT8mzmmeGiD2GESRJPhkO4HlfAsI2cF
bCTtfpi4AIPRSOsFbsK5doU7K9T2FOWsyv0AVsZK9zZPwTFasSb4kL94DcQuhrzCnbhKugubmwvb
ZS4zOGUSkKKD5jyPa+J+gCC8EwOthbcFvT3x1JPG7bLETCITIJOib4ySgcj4b0UmA6PHlbNEqT4z
dDgHkIZMvS6IWmmx4CAXuaQdax44Uv6ofE1QjMi00fPKXt2ArIBCqEzXHJ8f71Va0Buxyb1Zal1H
0WdSNYPZtDzKg2fwKQB2e81Su1XZEjWISa6AbBWfkPgf0guLPIdkgML+okVGUS5EJz99BD4G+iks
xo9CukqdnNbrqghvWR7h3zog/napaPPTJdz/fuqgIIUudHEzYrAM+GqVtRj4OlKLujRuUxDmo9OW
rfZaaBTDOhv3dbu0x34e1Hv71GQjCdG3yTQ+dL1mr/1zJZ3dyHCTl8j9GD8i+UnpdOVXBh5AYFkf
L/RMaH1vmzpauTK0QiFh7HGso2bVVjlhIFD7WlSrEphpU6yWSglTAH3vlmARvItof0WzqUQ3UjV8
DemdArl2IapjIDfZNgHReBOjmVLpZBFsfTx7aqqgNYp2HCW9S31JIHEZyTIRCxYwwzaRhMHqCzXY
jkmUgyARJHOf0dgNHxmbjL8yxSuWaAt/Orr7r6aeBeMQoDtZBkKohIgbW8krARjuyN9KfaWH6lJr
+8yOQAPDhOGdcJ/C96rdXFIcV+cQz5RYJ5BexWKthudkiZzy53UEsmtIGQDGPHFE07iUJlY7IR3a
CQOTANkY60NRrSGsayj5RYiNLk70LFtKgfwMdpDuApCVg4NBiwZdJVS0RmsaUQRIJCpD20/ij771
l9hjZmIKWOFRUwFXL7i1vt8fN7OXdmLiuYHPO3IFqH+8qUoSiPsGtF9R7FptC7J1aO0aamMFybWM
7SY5JhBmlsKvJWzVTPEFnzKpCeEK0fBsnlbh5lO8KmrkqE14x93nZ2h0GpK5Djb5tjJMlYxmiobu
hVhupgQNkxP6Gx1MuDTolAC4sIaGlVCqG44ZmfSYE100uEOvHyJD+hfxG7LQk3qJhMIZJOWoc4FH
k6IE0HZ1GjAvm0A05r/YD14H1Zuugn7SJ80VJEH5S/e6xFE983JDNXJifJxkjVi0DN/PbTDIjMsg
+HD8jKCOBQ7Klbuut8qhRvJ2W5ub38UaEHwHT8f1Y68548JuLX/fnjerihbNJPb4XHC4NtKZ3GY7
knRAcZpjbLi++djY0jhprhqGH7uMYTBO9k9uFAfBWHubREdnqPtUmiJaxVwkEGs78kmxVE+bPUo3
c/z9cLgZaa2OYuJGsJ0/96BSs1PD24L8utJZ39SZjjRbzK+evP6LlM/d4tLRco0IvokUGFbADfQB
JfUnqd9JOntGgBGHCwHG3C2IvJIAaQ+kkqC3QW2ltEZyTdV6IFT6bd/qrUZ+eZKVawZw0p3/MVbv
C2s65+BvDNKC9PzIaaPftrh2AeYfSM8THnHsDu3uEvRaP9zXTYw3yNLrfckqFcwi0d3XRQ+rfbID
T2vV2I38r0YGCgkZzzkNAnuUQ2A6vqmjUADehr/UjLgWuNEAOQmReKcQiMqsE1Z959I/lWvFvMWH
K8Zd/a+EsFP4CoH6CWqKW5QDg8+9a4j9KMvZIBWcTu/X8Wez9izM51LsNFUGqEjm1gq9iHkG2n/U
XAXE5iCReu+Nxubei2u2Rhl/KYE/w1QwDQlNzGh5V6eWu/shuT7jJ74MY5CSta51YMndpodceKUf
mRWHKrcZkdzIoC57XtKWnXF3d6an2OjGCfTVKEWZBNMROnA0PQiehY0LzbxPP9MXzsX8lP4dJbV7
wpJjY0aAqS0gH8ejcsoQ/+niF6qaixCMmdOAJhI8rkACBgThN5bgZlgNDzpdTcgEp7TSM69byeol
sCuDtczsDetnLAxtJoK8Mzd9zo25QRhcZXAxNAPcpHvl6pkVmKt37FNzgq6JdF6NpwWLs5MJmiyQ
rsKxAct6bxHE50UepY3guCBb7CDJBnH5ffgZHMG0QsTntnxhx12VLpKrze4XcNug+1EF6uG7eeNm
pE2IPFcXdbxjXPnNiFdEqB8g6eJ0J+R0FgVcZvBfU/oIDnpiC0QQQj3fajVqBr/OgflIzJw1Ik13
m2Di60WrYWRCJ8RI3RhzsMtzyNDn4H8VjpyC2MjvzHZwuHjrj5s4A1FstqqBz8h3EW8o/qkDm1Sp
y++Cj5efwba/YpQ4YnthkeYmaxIxAfsX8gvQSrxfJD8HoLkDw6JzMUBF367Wkd6uWPgtPL4KNIm+
8FujUpDKBe/NY9MzLXaYuBvT9GHrCilKPFwHw5E/og5n1IZ7bA2NSAERXtnSNN+QFtPFgLy92Yd2
v0oX+8/notUpRoc8GESQeUTt98PvPfReaTxuXgFc/8TLdJeDUCHaNo/dv3hm35miZlp2A0B4R5i6
GMYVLTQeiRjC7VnETquVuABE+dZ0py8HEAgIIBeclPfoZy4SY4pXRrj1pGv1wV6UbW+0Z+EQmWdF
t6GYpes+8Y+lczoJjlMSYr6mqx1BqvV09KwF3zOTQJFuv4VaaKUf4FIZFUhp9IOCOcmSRCy3uJRM
mNvKPFKbEFHCkoLT7n4tW6lQokEdBaeWXkKNJKntmT2ittQMIufx3p0LiqVbW1QoMzA97w4ZC+dt
oG9FO4n6+Bk4jDlYu/RDJZvNKtf/6AtW59Jid1Ypj9qiEFGFHS84U3Z+INzO3cib9kxk49nc7UoQ
RX+Mo+6vJL369XjAc5cVaGfwYJfBmAKg7f3cQownHZtIxiNA1dsW1H2nsHt7bGJul4CXGLlGfpJX
/H7L3rjtcgy4gK8wuBhaNiDIJEKzC5ONvxBsz7R7TS8KcF78I1RPR4h87alKwmAoHTq9hov3ig7f
5wq8Ce2KkGT3hQ2K1+pXS34z5qdQEX+wuYXZlOem8/YbqACxkkTf4wJVcDIpY9BxFFWQfE+FUXvV
Cr9w6igbzh6Y6X7LriY3Rta4aOoWGV/Z996Ijj2taOvErLsh5dC8UQwCRG4RZBA5j9hPPhGBmcla
1HtIUTCVpAseA4pvP3RTtMdyICMkrCelX7EsJrElu4lilkzzOaIb5DD4Td5Cj3hs3gCVb9Yj1zeF
kWiM5CiQPj1neRo/81nZIptQ83mhpwMol3QhlQVEFAAbefi7P7yFmVIijcnl+YqBZAta1BUNWHAI
fewjSYhXeayMKz+XvV+8hHKs3oiQkIjTOuXImLT1RgWt9jrOUwXEjVwOLvqcj5sUXe0x25lpiW5J
go5/oJpTv/xg465kidx1jaujnzb6TDBVFUHKgF2iy5y9Mf4unfyDlzBo0X+pYPuE50IF/lg6aQNY
0TLCrP2ta2qe5fnW45MxUwW43bIIF+9P36DK1ZCiGur4O1n3T0+h4R05G7KHILWMbWnhIM6U42AO
xV30OeO0/wDzo3E0heihi91p+jujtfb7aFUAMwQJGQn6Q9lHlusi1I1jXWcy21i4LeZHKyPtiHLH
xLJBHQ5JDNxB7hPREVsw9B7H7BhdRPTwlIRdY08pAniFqn3TH4Yl2Nr0m+lLE8KT/7FM3yBexif5
KAWio135XIcaUWnz2S5r7ap9XggHZj0AYgsBVX+8Emn0Bdo1kxLqviLewldt2Dct6vkLhYV5T3dj
Q7zfNkk+8IHEwkZp7bfgAAG1j2+8/HYt6GbpxIS6+x8oU1/Uxafp7OCAZgTBM8pWoLu8N8wIIzNw
3ig62wBmHh+GuXfMhJT8z++mIrYGWV2QdOJ3D465cXxg8x7//vkDfmOAitMUqQ9lLYcBNVy5tg/M
3zVrUW0TUWlTcjIKx6yRofCy6+qFoO072vyx/25MU4FSoSTYgAVMZ+Z+//5kAUhFugJQHJAC7nbF
+nDY8MQ4KSEUVpauxbno6XZeqVMHfZM89HxWnDoC9sOf90m4QjTRuwOBzK2d/3l9S86HjQNwx3El
5ORfHfq/Q6cBowyXs2DvxdDbK7eDIJXw6hovij48nWoAE+1wYRfNOhk82BD343kK/Ds11f2YVRwX
wKVGACLuBz0BF7Y5nDegw/nlLtEuzs3trTFqbrW+C71xkARnL5rRRtHjlxX3trBt/4+zK9txXFeS
XyRA1K5XLd6qbNe+vQhdXVWSqF2i1q+fUJ2Ze2xaYwIXjQYaaMApbslkZmTEfAfwewdnAh5FB3kl
SAnPz1zeJSEL2lR73iNzeCOv3M3910akBPeb97ywAuwNslsQvoTO37mVDucCauLwkHHtBj+rz8rJ
A9wLn/bNcfve+dGDVXsHV02c5+458QQZhaUIERg8NBvJyLDhC86Np2abqVWnaM/U+KzGP2PxlEl/
RsW/PpMLWNVZTOtfM9wYJVXNU6NR4b3eZq8Zud0dBZipcj6fQifCedAc51a6tyC45zLXSMAxGa9A
vezZHii2WhQDrn/Q4u4BbAPAUQKwA38flpFSycpoas/yh3RM+zUoegvFQ3ODISi7LxsyVLTG49mI
5T2fX1OpiF1Ykf4McThjpX7KwSbP/S7ZlPbP9SHxTMi/GVIwLkBcGszgaD7m3hNSGEpllsFU4Te+
6UiP02pS3XT7sV/FTvmIftrvcC6jpA65T3/83EmewHiZ3aFhOPbAwPd8/XuWCg0oBYOuCETrMwxK
PR96AJlnEkbYWt6+d/f1beGg4u7Wr+lNdqvvIsNtXdGJVZZuslOb3PVs6UiqshQ2EWgg+wGWLAe8
t8PjCtvMWf91bn1Wuf5mZkq9914EA54HxB9k9AMBWQIgEpCtnLtomDaTEMDfSo/QfVip6ZsVPahg
8xlyH/RkdChdq1oj/JKwuxvBjl68Y0+tc3esFndToVnjPPS9V9/Zr6aMrlzHou4PSOo2grHOm+ly
rCbkjmeODWQjzxd3soKBSLGhPWfoVGHbah3Wbh6ZXkI7tGxb3kA9Fv29bnTxLkco8h+jXAzUxmPe
lAhvEbO/vAV7oKycPRSBt9/93d3da3F7q7oHd7NxX0TuYmFboZ0fpXvE76BDM7hTnFQ0oEaT6c/K
D/hD+n4NCY/BH6T19QHO389N6pkZ7sQUWpgmbCjhLPSpXE/UwpxKMXXHQGOi4GAhLgfqGpEs2P7A
gcs/2UMDiplTV+nPyEU6M7Hpw/pu7UKixHkE1FRwNObdcDYwXG6whnMB2UxcMtwtk0xy1ad62D/n
Vhp6UYuBtX3UCm6Zy4LKbMaEJhn8Dv7Jt4r1ugXR6tDqnodjciCeusn2SIt/g1VrHbv6/pX5mtd4
dncvGJ59cRo4w9zZ02Od5iCb6Z9D4xDUN9Ij26rZNoaiH2Rk2R9T+cpGyFcbt+iHKVZJtPq0/0BP
IcPz3H5XmgbSodlD5cX76nlst0n8CuqIFBIft9G6DpymQ+NE46G2IPnhU3EswF1/az8T+mpBjNHL
QqdOj0O51qFXHIO1a1M+GtVdTZhTo3dMcugm/1OBnqSxV6GCd662KdGBu4uBz6S3GfF6xcvcBOVD
Jwf4Toe0tgqkiMKc5DDMjfV76GE66NlBHZxJryAaQV5A86O99kkbYdf5fJQutsrJGs4X6knKyg5i
1Ikts3vW0Wv/0lSuysBafEvAuYePMe91yW8i33q4fvIurunfBYT+MAQ70O1gce7MSqKxM+cFJKvo
CN0ONwgdEeOcyAbnvboCdfe6hI0bbY3GtPJGEZ3p5W347yi4C2gYytGqQhwzcMp7+ZEBRfCSYIs4
1U3w5/qEXcJguBnjtnw/VrnekdmWgz4+vdioqa/fHwKIVhK3WvU3xH20M0En4eIUAp2CNzCCN51P
JmQjJCuZnMAog5BxG6SpMxLIDRX9ts4ABhrY8JJHsohM6hKyOQ8WxQy0IcONAeZ0vimzgmZm3mHp
KP2QJ7SSKWhUOeQxmaG+jeyoIIYc1sZXrNyW3/Kxtjyw/0PV+e76pF/4bO4zuDkHpHHM5Zz2cyE+
X0moUNcYcuDHqOdUx8xUV9ft/dZLLw7jybi5w0j1YtIGhvnWqhWLHN1GyRZyT7Xmsb8QGDQn8PxD
Rjx0jTsr9rNtYm6Kv+S7670IT2xf/iIA+BWv179KuBrc06+J4raAxM689Yp0k7QPUGuPPsPyyXaz
AqqQ7VsP8TRMSQ75Ky+RbuJR4C4u62xYCWg9z6Ee9DVQXD3fELmSNW1W6v0zZFNjAzniu/zOVl0G
he7yXQ9yZ9joOUTGKx0SCOjmoI79QOLXQV2NFjy7P6AvRUcut3dUulb7vaFtdSEEZsmVzvfgzDOJ
IJzP/o+ojmlKbuAja4irQSLQ0Y37XNsabB0O6zTeJfpHY9/p6qNggZaue3QxzyQWUMPEy+d8dlS8
KhvJYANENm5J/NBMgzsNYImu4juqfgyGDLadXa2sSEB9CTLDhv1RtwJQKv8UQP8hZARmkUKCxxee
t9zeTaTAbPQW/U9v2voNO8SijvWOh+UacoXruHUBIhs3yQodGvvgAaAnz9jnQHmgbo8/1ydkdg8n
x+jiU7j5kID2AtB+kp9lIM7VpHcS+QCcdZAJxsy/AXhDZL4gTi5PFewIXSLBUA0ewph8DcGdVZUO
aOd8vdZXLHOzG7Vl4LH5GNtc4C0473RhnAvywnjqQFwoy8+seCr+BNnjJO+gWxgTj7CVIQmSa9xV
cGFt3vwnQyWyZDFpxPImKOYYT3HfQ92m9bL6mCWitgvhvHLHPUhteSh0dEjmW9kPm1Ulb/LWHcCF
Q10G77/R/UHIfPG7Wvy2Ad4CnAcEurLW74P/dIhxPZqTgtVEObSz1lBRWVGwXkPUAcBI8ikin1kc
5cw2BFcBfRwgMM+ntIXM10CBkn+mmq+nrs42dGurm2q8QxAZpT+Nva5x45Lg7/Xjwcftv2uJ6xWq
dhqIYgCtPTc8JZVJgxGdYWobBS9GO/brQUFFrchDxVGzaPwY4y57kSyVbiFJPG4yaUSHXFq8Z1P9
k5CsXzemVtyngKkdp0IpfLiGP+VIi831L106yCiEo8lIVQzN5mHIQyZHRRrgQ+Nm1eI2jMi68FQr
d6+b4dNlvxMyRxpAkBizLh4XjnZd0ECsKwFXZ+2hTuTSOxBo3mX3hk+/+jUDG73k6/6tuYq3+rr3
sq28qlAqAwXpfeLZW2gLIF6PV5LAj/2+0/gdefpd/A4piBKoKr7LVL6NLN10K9bE/oC0Thh+mD2e
MWruirwnH2rOUsBnwrfzqpycA9uK1ZBYlXWQqg0o4TZQhTIgtDs+FOBfBbElCqb0J1DdGlrB31oL
eW3BepB5A56M++ILuMCrIsOQqiOkd6P0owCzQdNuOwR/kr4ydXRw3E/6oZ2+S/CFZsV2EClG8XmP
2bwN1VTEoCoBqRHf0Gq1aScVHbMOSozzgIuzzSaQxOI5lj5S9agEeyX0Q/qXZT+6+kT77fh3ChuQ
SHsNfZfj0R0QlKuNUyu6U/V47itf7D17HEzRA5w7H/98KOBHc3MT2Pt4IpNWk8DHWzXWIbDfdAi8
ZniB1Jln5fVeHzPX0hLHpjcg7I/uVDuH5NVmnLya9R4RzRkXgvzzJbOIK/INCk4s51LAwJzFZU8g
Ig0pADMHGEwUhc7XGbcn0D+CX0ZCw0b3Lrcro1AtSqPRrQOz1q3p2RuJ3RN9Txs3qe5LAziB5iYW
9U3NB+yaUW4j9m3cVEGuWQc7f9Ltzx7iSEwU9S/tduS6kK4B1ldFUwfnfbBLOvSqSFC1lilK0pkN
nESGF4BRF885pPbcLhroakDlyTHNgW6spq73Mm2te8OUDIeUdiU4gPOwLoaN/W9iQed0PRfLNUqV
Z4RhNZm0J9U6uJP0m9R21UwQ13NBxe+uAa0bWkmhbA0qF256G1ZRrUowvQkEzmVo2CrJTdtsctsJ
wf4c9U/X/fzSap6a44Y1kmIMmlqFenu8Z8qfMt7rsQgTKxoSF3vaUlK204ghUfDh4HlklStSq5Cc
881b+l9ox9oo/M28FXgdWTwFiKWwNGm1wj5kneQk5ElFVbeU3lpFtCH4WOWflTqxxN1EWl/qRZLn
NsQzy9dUf4jH1MlrbQ0Mutk3NwW6Kqs/TQtZYo+JOmT5ysY/xoHrhDtGewwagLFdTy4kUqiN3caV
fVDW2rROkrvUfMiD1lWVYwLcdllt9faB2btSfZJCj1L0xaH9e3N98yz52tnBIeBRZMtWuYXVRk2N
G70BFXufuKwN3QkvTgsd540lKOwunT4gOEA0BwVYhD2cpbxQYkZBa34IlBzqKrdj1joMkVh8b/Uv
1we1dCL+NYVU+/nM5pTRwe7C4JDJuwZPJA0dhI3lXDfCx5tYP/g1BZUyZBKN2dOdWymCmI4SxeaJ
00e80HPEuu0bwSu5iPdhv00th8TbPvswpdIJKt8ONkG7LjDL0sYUZLQuV9GeuxlUcCPinkIB+PxT
UjBnsM7AiUlL+b0g1ZtE1daRzH6VqkgsCQbOJQjngcOFAjaOMN9APZIbuFwR6Or0BCtJdJcpTlmv
J3OjgybBipEqTlegnhDxmF4uKWxCxAV0RDOXKV876RMUywZGgwNjlROyVatEbi9qJ18c2IkR7rpv
mDLKsRUFhyb9ofTBXuU5CDQnY1tPfyVV9vJJBFq79Ks2JHShlAQF07mOwk0lqDxGOcCz7RCpD1QJ
3ovYONShtu6irzS/bUQdkEuzOK8axHBMBS6H2yedVkZIi1L7IKc7Nk67aitXwoTR0iyeGuGcagPe
BqtWI/ug6a1P1Ftk1xrTdhSmrHN6P9ivRvA1Qo5EsCsvIylMJe4LAy35YEH5jUdO3GmO+7hJJpyB
Pj8UCt2BQ8dToS5db1ukV2tz1UegHgxjr7cEF/DC0+LcNDetdlYw25Jq+1BDaXJInu/RtkU2A0pU
TkDRGmd92Sx1rG5lFr6ki6wvDxxNDgDPYty8HzK1GKF9NM83ySEl2H/TdtXsVWWTT7jNJpfIgJmG
IGbRBPEU32Dx6wg0CO9qgAKCVNPisieGXrI6znF5gK354SlyCUgH/5qu4VmehD6FCV0LqDU5H1Cf
cQc0fq7rB2+8sT2Qf7vjxk2s1fU9sHSaTr+HO7+0ylQIeeB7jGe913zcZorhdz34vJR3TfSK58GY
/4x+ptcyIAUM58vt8zBu2sKwGA6T1UPTCg+iWF9X8lsf2KsacEirXgWApuHR6aL8RiGFM6h7c0C2
O9Mbd4w9uf2S65WZQgcr/Fs0azO+uz4f8747D3iRPcVRxEMKhQe8pc6vBfAxJ6ERTfYhN4w79Imh
xFeHgmD38lqHjRmqoM3aeuBNObdRkJQ1/YjLwEZBr6lQJxwemqJzKrxtFcGGW7pyTXQsIZchz/BM
kwuZQCNdWGGo46A1qpuQLV6EYQ+5Ewv1EyV3aFs6qnSUUaiVBkdSBtcy1kU53UdD4jcW9EqtpxCY
4OuzvHD5oo8DcFxUk8CAxJd1tLSONDMOcB2qK0O/CSAST5Rt3DDB6EV2uLuiVeoGWk8IoKRW2zdx
vrEjZafh6UYFaEeRofmYnXjSGEKXhNYwNA4+0lMsW0cRUr7XZ21xb57MGhcOxqTISrvBXWt0yR/I
JcaoQTXP123wuc9/jui/RvT5qjoZiYYnSzKVGMkEgjDoDmrrEPvm+a+J+nV7N5qr6/Z4EN4/9sCT
NpPMIiT8ZXY7saebVE7JmAWHBMApGRTD0dMAjbLGedoODnQIHXNtgGbz1twdusPj13XrSyfxF4iG
6BrsiXxLdqoNWogae3AwdRA0IvaDdLSav8qN4kSdoEawFEic2uI8LWtGInVZjnCsX5vaR5XdV7rA
xJIzR7iHHt3ZgWkGd9bjJkgDm2E40fBoKp5NUSYdbgJ1S9SdIVq5ebfxnhJUAbA0J8lQkTvfKEaV
E5CnNcFhzORbBCeumZqeFEnfRpz7taXcKv3fuhe8iARG+dYdFrO4NMYyOLTAy5Mq2hj2TS3j5Wfn
DptAgTKathspkSjoXLRLwBOMDtcZucO5bHSslEVS18Gh9LQdK3HAnWlEf53X7HTR+3Jxo5zY4i7J
VoOEFZUxsWH+UyZPlvZViWo4i6cchYb/jGf2ZyenLguaUNIoxqMbkMXaKVuwH6jOMH7QZE8nvwh1
gcdfyBvg2XdikXPFqoqeGah+w3kFw7Fje42aUP8CXe6wD4uHEjll+SYxyO3QZ6taiTbXD/pCam02
P3PTob8VMH5utxaZUU5jBvMWpRTQGn/MPkvyRw3v7fKRZBubqY4Mapxkl4wqOkWvm1/0M/9a/12O
k+meJpqOfcmCQy8Rp5ILXx/MjYn6wR7vZMGdt3RL6HNfG57a6P/gHyy01vKEhHj2pZFHTS9aXx/K
4klAbVtHF6RhILI43zkjHIHe6nBjMaI512SNN0BeBYqdwbrr/OGNFS761QRGFxI/WL75pwEGxJTw
AUPTV7ZVZgS7JwY6KVsjy5tImwGqFCXsVW/MWpWRG4cfMVinVrRwq+q1JbVganmg/e9ldfoZ3CaW
5cJMjB6fkbRoSgPXj/E4lX6ITkl9PXhoHUMrP1EkZKC9QRLsoSXnjg4UKCQD0D1HcucT31hxOBQx
nPtINyx5B/DAURunTGunIW4BoNj1dV48MeZMg2/OsTCyi+f2aGQC8CJjoXXZcAcje+60bWW7WmC4
RX7LWOzKIHiu5cQvUYuRtW0uQhIsjhiE3grYlQB15UFHOeqIsjTB2QMa6hK6sst1adwElacot5ZI
bmbJ687s4f9njLs7LaVre53MxqZnlLTDes9CkebWohM8NaKcz6kFsuQwk+DaEW4ENUqMykeqtoea
vMYBZMr7cJNFJWgMe6iy5l4+CDvk50XjL21sHswnkBlg++HcYNCqTRplZnCgyF2maPQNQaM0g4nA
zRlkN6xbtemnVe7z2N4o0GCVXq7vqiXvcWKfv7/prHhjpkZwkGo/bfDYHNKHyh3lVal3jzIe/7Go
DW7xzFozrxL2EGjS+ABzlCmVOsXGuemh3JYcdOXvVL/WAVTIoEcGiFDRAT2duoR9ViH1WZLsDVuY
uV7KOCDGRegADgdUUrgLV2EyK+Uhk+A2B98eH6N2a1WTM1odUnOlWwydYwLOV6n0UBTk8fqs8x3e
s99CTYDgFOt4BIJh8nzfKVZfNfDp0oHexn+m1bBChyfSLViAyrUPydraxr6U+UoPVvhqI3q3LEUb
IK8ALwNaoYEd5FmXorZv6gSyqfO2N9LEi+JVpj10fnK0E6fzA0XwiP9/DAInoCPNAvIuzldCrCJL
k1SRDtCdc1kl+aRz2nHfobhkgee3/JHt3lWFp2thkTHOf83ODu3kmicZ0UqsnnQo0seB3CltskpM
y5VmLVpjJQHcemgbr45ika+eL13uWFvyTH+Nmij62vlkNoniSJ3KFne+AuE2EEmCRGvyGcT8QJl+
02qKY2SCu3DesJcmdaDN0GCCZgTOlcU4aoNVw+QI1k4g8GgEXd9QhzBNtL2+exeuAWtmRQURG8R9
wGdzPqusaHuDSrh0u8LaWshSgKswg46FZcQuUV/NXlimWPBSsPgLzycz1wu3jiUdmmrUFLhpCWUQ
FJbG3o8CZzC2MYDfU3CvQHhylFKfFEArmzXIFhPALTsHUbVHlbc8fFTCZ1UUASxdH+jzl5GFxokG
xo67o6JQjxUgXqVDl0bv2NV6jr+3VIXjwpuPAHU5tuuwWStZ71eFCIw1Hxp+xU+tc+ugkzBsmzaS
DmYwAXsM6bdePxilU3U6CIxEzDeLq46GBSTj0FV1QaMcp7XSA0IHa8OKRuAzIVm7GdUYYUaSOWkZ
OcjKCxIsS3eFhfAK5Sl0MyBhxj29ctZKLdZTAt5jjB1FaQHmttmqCI55ADRfaztWM5PdeHlT3CjV
Mc9uikFwRS4O3ACUAxzSQGbxZRugFNNWinPpMBhrq2Irs4o9EyVjnOZa/VJQMrp+vBYCHwvgFhUV
DrRuQxPg/Hg1xiSlAzI+hzIxZM8uUcCJJQIGCbPQBKYW/TLooUBnggsZCQoupmSDHIRJ2MAWchUu
9vJGiuRh20WgirfSYh/aUDpP0gLEbUWExg1iiC7ixdlFrQNPFxRwUSA7H600RunYRrJ0CLBzbRAP
swglq5vWhmAve4/S1+uTuzhiWAOjErijbJQ9z+1Ndj8OQYbVbLKbgCZe86MZAPjpR5Bkmnri4Pkt
i6qNSwf11Ca3ogn6qFqVwGYGhO9UOqXfds6Qfor05Zbmcu7kxPZBwVjjx9bXXcck3ZYOtRG851Wx
KlONevXkpB8NdTUWCkq2S/ZQDEflHW9PXHbc07NIiNJmCdauNV3K4rV0bNakVVy5ehqyzfWFW3hF
Q6PvX1vcPkliiFcU8z7p0UYYtxWSTYLDsHSBnlrg3GkFosSclaN0eImY4hvoIIJYNhWhUJauMoAl
cFsgwYlMHXfijNpgJLMRehmVsR+sTTg8WcG2rBKHkAoXiB/dX5+4xWEBhYY+9Fk1icfO6lpBmxm0
cMgn26OS7bKgO6SqvJZFTCJLjgsFdQjUzTQXUOQ7P1pVS0olzxDklfpLb9zm5lsU/FwfzOKNe2qD
O0pVih1SI3F7CNJ1H/jNy2RtTCilBFu0RHmx+m1/W6KSnGBcPHvAAE2dYOpg01Z+0vbHso9l9y4Y
11LAeDIu3g0aqoREioHtrcIHyekNMSdHPaBHGvni+jt8nYSSdksHCiKCIGEGnnLu5zlfLaizsLi1
5PBopr3sTao+OlMOLLdgYEuThyQtGF+QMFD0CxL9OFDCuiwBzvEqJ3LnDssY7G+l/w45t2QlC1kE
lvb7qcH5/09i/qoJyoCogLRUub3OiN/Zn11NXEZswcFaKplbBmZORkuFAUwQN4NWGTHLig2Uau3W
S4xkFU9/ql1hHvIevELlLqn3kb2acMmMBBn44NaggGk/CCZ46XI5/Qru1OlFZE8gJAIEK/tuw32w
Y2+1/Yznh0uhANFlvrySDG8oDkPsBsotvkRqb6dEhHhdmnYQbUN3ArEhAIrcwUzBGWH0yhAcZNVy
ygQwULqvJtvpEibw00uJMOSF/mOKv3aMcLKy1JoAcRmh+qs5IH6zdrlBN7TSj73dIR31kOSyM1hk
r2sPdSvA2CydHHDegf4U+VzjAqzQ0LLR8xzvn0bejyDYigaBN1hYUhzMGWU2Y8xw6Z1v4c4wC9Oa
8vDYAE+uxBC9SnHnJR8RpNTVRhgELiydPcunwmcDegFGv3NzaUmasFXT6Jj9aLvJAw3E1tplfrIf
Hgr05jyGWwuEEKWyur5z5x1x9nwBvRWmEcghYL4Q3nM7JhxTCsINMzqCJhiSzjPqQAMrDAND4y0E
GKpeEK0I7P1GhqeOYZzynhWwR+J8X9sfkZI60ni0mxdLIV6d72oqSHtcrCNGCJVkDeMDJTxyXucT
2xIWFn2ghceuSf0qh2A1pHCT+8rWngNRR8LFIs62gBsCKgpIbzAYndvKqvJ/bQGFBajMuioATTQh
AC3CjIgMzQ7/ZBqtIWtDmljhsQ3uql51AjzAWKY4VfJ0fX8sGpqFSeZGdrQ684aQoQJjrh0eh071
aBIANH9HJxv0JJ/XDV06lHnucARARoZ6Bt6b50NKqRxGeR9FRyM71D31CR3Bitd7WlbsBjW+SVNg
28BfCrEM7BG5+BCOdWlvnn4BN1boBylFOyTREfiLIUi2UrdrjHhraZmXNCBNTTOPhN/Xh700v7OA
AEhlkaJC/uJ81KZaNqlqZ9FRxuOS5W9aX7lGsBXWNpftQLkYOHKgjHgET9cERasPZXTU0o0cfjPk
/IrkKbIFF+HSYcPz/D9mOC9Gq7CLDAYzXTj6ZQzRlkR3+qRxm0r2YfD65F2+I7Fn8GydE9gGUtn8
eSurUs/wCoM5NroEPuydxj00AQ5gXfD151F6SyjxBEbnRw7vMkGjC+gj8m+XCNJ8HCuWjvDUha+t
pU1//6vQ2xzUtSEqrc2+6cIUBNiRpwbtMDLk57ujKlk3RKSPjpKGJpXbEAdhH4CEVFlHoo34y39z
YWveGyqKioiCuaULJd3qRtZFx5u3D9Np/OOROEfQ1K9Wx+1qlTnH1dF58B+2YK55eKDe6hscNqgo
OpEHJb27p4+7w+s3czrn9jA6u4P7fvDvJrAy+18/9y8QjbsZ3Y0J6qQdmGnfN1C8BS/dvft47/o7
wQIt7sGTgXAOPy1KPI7mgYQH7Q6kExvNmUQJk3nir00Wd20m6hSrXTHARkgR+xitgUAvFAUFv0HU
pRlczYjbARDnKQQbCMLUSdjittSpYxR/OnTWRxC7rse/krybtNhVsmHdlT7yclW/YRPYpMPRlZOn
2njIoWnXSwUawlQPmK/19WMwO8Nrn8ZtTbTAAG8l1XBcO+LlfwQ5x8X5tQDYwcU9C3Iq5xvfkIY0
pmSKjkl+YySpE5UCR7VkAAqDGmjGEODhxj430PaJ1vWFjZOV6nDtFVxVNNaVd32SFrwuGnfmAgS6
J2cumHMrRpEA3h5YCOoenDvdVZzrP7+0P85+n8/HBDHyeWz+fTCgT1HmWGCLNdkRBQPIeH2X5pNF
PCN+kbL0wBJn0LwSNPflViY/EVpng/8GKjp3+J8MmVu5jrV6ZY2Y2A6KU0er1MlWDfqP6wNfcvyo
QYAoCOMDs5XNWYm6vItR5MJVnYBbt8ocdRNRl6r34KVLILZHRWqRlxDleVwnFrmUUY+26JQEsDj9
BRzZebK8p8/jXeImbuO+SVC4xjPPYbvX23d/cP0vy905fzbqIDh1l72X3Gdwx663JpZE0DU+qmDI
sQY8TBRnQiJzrjdVqQFs+F4bqQfKAyheWTdEjdYDA8L1RrK+GClcffwslfcofOoHNGquO+q1OuS6
o9iFl4AHEgTfCxfY2axxx4xmfd+FhoQNWt1YoM6ngBK2co0c82uRVk5giwRIFpz/mcH5RJ4ExmCb
b+RMw/ygxHcX2YHXyDd2EHlSIdiCC8EiDGk60PKA3gD+dm5I7RsljtokPo7yO6iaHS33VDLiSHmZ
arim/q5Pb4JNv+Cz5ogDnTl48qL1ifMmmlHntC7S+KjWb8SCZyesQ4VRWSsSOrADeysBP25Lw9aI
nzVJclt2NykABvX95vqXLH4IOncAn0ZRCMCj87E3cS03RYixDyaJPABVA0fPykbg3RaX8sQKt3dY
Lo85a8L42NEPbU31dRu9sNxv6sfro1laSQ3lf3R64K6BSMD5aOIWbxLWjvTIwBDRHIpwF3R54jTd
Z55FDkTNJxfvnus2l87FqU1u9wSQCpDAGkCPNuJHNL36mh+2+yLS3dQQgLCXTAFhi948aLugFXqe
5pMTYVRjjBdiQY+Eud0Irg0fSM1KuwvYXhKmhRbdJFRxUCdEWQcYA25gXdcRO2gZrGWyL0HJrqNz
bbB/gohVEJJ9PLOKd05t3EvRqgLGAhqAox0/DRRT3veHqvvuJfVv9qndNo1bD38Uy6ni1xaFxgHB
D222kbExyW3MtlT5oJpIYWBp0wEkiPlC1I2nA+c/YmNqJ4lW9BhPbI1CGIBsRgZWssplogr+0imC
hBzBlkMfPZBH5wsTsDhJJTulRyX+QoKZitL0S/vaQMkW0LzfNBn3+00Vj7qdYClsBKZSN23ptK/S
22omgev8nvXopKoFZ3YhKkSDiIlme9SnEfBw9zI1mzYopo4ecwMtQ2rnULpDYlRwehZn7sQKdxdD
+yVCTajHzBmzCgSzvpCpT/zrR3Rx+k6McE4Ok5ZDba+lR7n4GbK9bnskf5GtTWQkjlW8U1H39VKs
CHaiXzgHYP88PynpId8Ta5g6AkrC5DaVqWNqnSPlk2CNlrb4qSFuYGzQG1lXYEgxH2W98YmJ+/8Y
mxBI0Lzrc7hoCmUoxE1zCpXHKqJLeIilqcFpYrWndA92i0Kv5Nr1C5W+r5viyUDw/Ec7D/ivcJiA
90H6+/w4yYltFkaCt5IS6nfZmG8sCAYgiXQfJKOfBJOn6o4+uZYEaQ0Rjnth7WAbwtY2YgI4Pu6q
0lKtTyWouB879QFyCLnuaHDpxvr6EBdm88wK55uMcJBsZPKjY2sRKB4CeWrQW3VInWEyHhJte93a
ZWVlJqvAcED3jDI9cM3nEwpmeS1FZj0+tlSRb4IkrTw5NUcX+hCtH8opCPb6floPBJROdWkGN2YT
031kmGCfh/YEypxF8TL2eHkyE3JJ179u4XRC0QfJf/jo+X3FOZrGCEmAUBjhlx2uGxBdIK3+xSA6
M2RoBVcDjzTsQ2vIn+tmF/ybggTJPCmAXQGrcT4nhkTNUhtwmfZD+ZQk2WNugm5PFUWxS+8bFa/T
uWcFkJALeVZdaUJGzSQ9gnl/XI+ZXTntRGtHDw8SQARQOEHAVzh5hgQzOiMkge9bGCYEMHCGgEnB
DuBvwU5V1KzKuvRYU/AyD67xPvWpwA1dVpEN+czIvN1PApNkMk2J2W167EenAkMQ1E+c/JBVDv1T
eM2rshLpXC6cHxhEhy16LTUNRYFzgxR0Z0GAfphjXVuJj80i7xuIfgIyl0dvJmmqu1CDUvD1HcMb
RXoS6EN01IL2DSEmX4+PDDnIYtBeHHulA453bYYHHSC0yjDXVBVkTS5y6LMxtK8Y8LcKGjt41JIq
RcbEVBgL5feyHVYAtzpKCVZKsNtYR9v0OvLe1l6fyU5gEhfCz9cHy++b2T74vvEimDGmSN6cz/AA
LZshr4P0qAapg2z2AJhIov83Rmb2FSwjeAR58EaG4oedADF+rPXGMfTXoWYOaIkF67Y4lBMr3C0Z
ThligyTOjiPqNz3mr5i5O0YhT/b8O6d5tHnK8BfQ8/nxgeXjpkzroffESHpMErJqrAHUZvkzGpy0
YEN2JlnLer4lmbXSoBwe2c3BwlMzFIz1oh329yN0glgUyXQwu3F5JEJqqWstTCkQjJYHotbBB3uk
C/S7I+0ev75+smMPZMf1zbJ0MmwcCISnM+UEX0FGWTXMrBSbpWARdAJ3SHRifwYrkvqFLEL8LB4N
iBWreDfPGnh8adxMlEhW63mI07FpS69DeIWk31wkT5GUaJJhG9sD1JSS9VRBvCj6ySZR0XxxxJCg
wwlVURzkcwZ6mgdVHUTZUcYd4lo9rtUQ4ZE/mug9DsomcNJiiDfXp/miSwiLC/48PPyQ1UdnMV8k
ARPEFPQWrIKMGrfGRzFtlKF4B6Gz3YPbw9ilvVeTB9X+lPXMc0ZG0bSIS00XZEwuRj+X0QF+miXG
QJbL69XJbRGkEbCq95Yqyb4cyK7RhqDiHKcQCSodasNF1qyvD/7idMEmgXLzHFUjVfPbZ3tyx0h6
JA2Jasf3BRsjr4kUAly9Mgmuy8vNNZshIDDAuoL2g4fxaPVMyKXBDIhbWP/NSvBEj2SVzyKq0Pjt
+9fqf0g7s964jSZc/yIC3JdbkjMjjTyUJVt27BsithPu+85ffx7qAAcaDjFEvpOLII6BKXZ3dXUt
b73VPoVR71mxF1Vem7Y7NvEmE2yuvmBteUG0aUNrRi8608j91BWmpz75pKnlD6phXS/ZlBfTMXMa
+fdIUwN9veeuhOxMt1v5woBc2muUvW9a3tMr0/aeduClxT8zlvnk16atnIXeyDoOfMik4jEq4uGU
pJJ0VnwatKugVuw5biRArRLc3oOmX5KyaF0o/OSjWMfZZzU0l17dth3OcyvNtpX4KcOwG6q/PN5u
mbXfQk39JXRlZldWFB/CkGTYfQVae/YLQQ3fT30Ro6HJ65MN87xKJz1tL53kd0xTF3W35wU6xWMc
uJkKUe59eTe39V0ggDDMMK1I6M31pmlzGApCW7WXkPJVnr2a7auMd9TXr33NxM7+Zz1Ij0I+nPzv
zeMQPnXaL8zXHBo7MfZ7Xujj6S0fAg8IZBwMCqFpcvUhgdXn5lA07UXWxcdAOrfDd9gUa7erQugV
o4NaQennP1m9YVdC68z95yA8+J/T7leg9ccyuOSq/lDUP+g9DPkfAX08ffM8fdMF6TRMO2/JTcP8
+9cyV5uPIVKBS+h628aInF2bju2FlM55LGyrUx9T2bCntHPM9muQMN2j+Uen6YT08FnJ50PTaq4K
1bz+OJTnrK4dLfNCJunls0d7xxdtGunC3QPrvke8612lV+EdoIVjb61eWrGuW1E20u6SGgwis+tB
K19yqWlER57DDgxVIEaqm9Z6atldYIRP8pRGvl2NZmeLEZVuk5ZZaAvVWo6+ViUwalvvVPMcVz5j
Pbqslrw46ejxrPyYUYChYGa/5zgAvl4GXfy7qrQhsCWzLi8jAcXPMKlFkrdyHY+umjOM/ZgriQJC
gAl9O0e0WKCblZPv4rWnJ4ceyusTUtUI2imNrGOjqnbpR67W/5tLP1vYY+v6k7nXKbF+bRaFUOFS
YeytsowyWjn70jx1emAgDriWX6Gp7tHmrO/f1ps1WYtDAapIAtWLoVienw/Piy6NcwsHq3AJIv+S
pT7aV58NbX5KhIuatMROvvT9vsgbg4RIymsMW11oIQhGr0WGc6DUVHSFix6fqfU+Du1lJESM1Lf7
ctYvJ2+1woEsKzNAOqyHTUld0PcJmuMlDqOB7//27RrIB9EThj+GUSWCv15DN1qVoU9EQsJc26lZ
P9TVWcvMQ19OO87P2otfnuWPklbXLSuHvG5SPfBmc3ZkqKhtYWj/CK25U+e60baVnJX5SZuqD6gU
IUftPuFoumUePGlBRitw/Dut98oH6+wHy1qcyIXsD+8OtqrrDZxKNTGCkg0sP+HMXEbfhVtFeyM2
6KXj/bO6VfFrUcvff1DxnvHlXdghKkz98/CqVAe/uyTZTzw8vIcd5d4TtvIYBKngThOIeHMenc0Z
Lx2eyzLTaKoGC9bMNiSm95e3cXAfd3KdodSDboaMDYlq9iVKqJCYvjtDf0DzbRj8e1/WhtpfyVop
Y693gpqUVuCJADOiwVH7TzmRxqTvWNoNpb+Ss1LGMWqMXk2RMxc/QAc4SQG3fbmjFzfpm5UOrg0R
vvQIpwJSBuF7pJvfez/7lvvyk/w1falUVwiiVzmnB06bO3fYG3x5a52utPKdsfqDVs5FaSm15KOV
xps1/DNl/zFWeV/cAvyltQ/P9T1g/vD7euH7QzYLgZdaUDeMkhZ96XR5cAKpLo99VRZe1Y17WeSt
c4NUAFQDcEt4S1dmsc+EeRqiNvQGJuDaMcj2c2ZMOU+yuCdqy4CQPlmcOzIoVLuub7Wu1xFBQRN6
rVrFwgFuCrzZosnA/RJMfU6bjAFarVAV46maq+7gi0G/xyG4cR2WaMkA1kTug9b762/IUkxLMEWJ
FwxD9JcSWeD1O384SGMrOFNZNzuF0JukKoeqvE+io+mbduQ1aKQwUmserZYxQn3uyLIP9yOpzXp0
gno4JHNyin3f6fTIkyFdu3/1t2UDqqPLA08B1NH1YqtmUrVZkxIPfuP0W2wV4mlSqvyJ70ycEfQ3
XBGScKgs4a9WGga3qopg5y3cMK648WQjyZobQNtXZ94aZSwLo5J4hdVX2XGcZ+1L0y8U+qYVFtUx
1FUxZbRzlUeuHyXhXgfPlnyeSUaK8Rl0Vq7OuzX8XNDzOfbESVFPQ1wx17hr+jdRDmhCIT5/EpmW
dzL0TO7s+9u/oWo0v1DTXTxuCLVWN6uaRebydF3mtY0UPBcwuJ2stvbdvDCPfV2pp/8ujqiXywW3
AQNIVzs9xZ3cGHWVe8HM6JWWcLbIOoZpmw79RdKeam3YQnoodbogkEk75bLvH2xV3otmPYRz4cmt
6RpBZw+p/uhH0UMiX7JgdqAVGgTT7iTdySThWaXW3GTKU2fsPQkbB2xSG+Ef6kbESKtdTpqwDVW9
Kr2KDFNpQCoQFicrMc9lPXZOHHevshAd7m/1TdmPS/3OYgH7y0Lxvs4ixktmoJG7yqsL86EP/haq
lyr7bvjPluQ0IAa0uH2Ipi+BvMfCv2GtwcMb5LtlThoW1OttN6eCtnMprzxJzf9tjeAQawOdpXG6
89BuyQFJsVQs4EoCcHMtZ0j8pPdNq/SSBAupphnzfb75qabvyFl+5yo+YyNNjBOsc0ASaM29lhNT
cB4rpai8iRkKWU0nOXk5bYiOavpV0Xb85Q2dNclw0Ous0pSB9l4LC6LOF+inJhUWZMWLJOT5KYAB
c8cR2loS6T9rufl0RK5jmAKUu29YUe2VigMD84M5SacqDi598zaIewjBmzb5pYUGDi0w/PDiLsXJ
6zWhqII1MFXds8zHrrEF2uLPjLWxk/ZZO2UHvfzpz59y5gtlxs/Y2lPH27USDUKCQIlpuQrr9glR
HIpJV+LSS3t6qIOfohKQg3zkMXCtSNmxp7fHdy1s9Zp1SSFMSZmUXt5qdlQD8d8jHrqpPrObCxcq
LyYkvJzgSoRQR21m9GbiTY51LM7SEzxL/2gPjVMAuQR5zlzP8FztVeuWM7q+BItU6hEM1lyi+pXl
Tkx9YKAFUiUxPYxQSCU0fcWN/ykzypf7luv2Xl+LWgXynUB5GSR+AnleE0euabwm6R6aaU/Gco4f
ngahjoUaStGUZsicnvq+jFI4/TPT1Yu2/XZ/PRsKeLV1qwOjlDNkpWglXhYwbK14rFIU0HwSlcKZ
zR1Kxz1Zq6tGul3LI4NjEl8K/aiN39pfQWE6abbXULkR5Vyf0vIlH3ZQA1pRxhmS6GwsZmeEz8VK
yS9OSvglDGu3FL5k8aeBInYARG2Q9pymzZXyqgIxBWyprAMdi4HfIal/FHLInTyov8fNcBSn0E4D
gv7i7f4Z3oYFpLN4zdA70gs0iV6vtjWmWR/FJPXS6hLnl648qYnbag9CcvGbF1X8c1/c5u5+lLeK
941ULqZMQx40p7Z4yN3n198lk/oyGJd2RC3B9fpmfxClrpwTeW5Sq05oImuDg1g8ZeG/Y3uC4MKB
5JreaFo6W9siPVyO/Y7orSMkSQgubjlAutuuNzWpJ1OZFRD49Si4kR2onmmS88x/M3h1Z5Fb9/2j
qNW9CJlcpdYFosb5+0xHgORD19If/eIpQn2T6aQYbjAPMBqXMPNUTuQf9WZkZOQeuOOdvOpmuz8s
enVvQl+dO00vsDyPlTcceheKx9YdDt1r/gxE60dwGT63B3jFxYiGBNvJRwcU//3t2NTmD9+w0mbG
+1SBQpeypwZ/8X7Mf8HwBt1U9zX7Lebn/z9ZK032U7yzwSxTzwhOeVjSTAKc5VhVdvYHjlmt32Mz
ua0T8T4qS1sQSA96w9bsYQu1ii8ZXerNwnE+NvQfCL8ysILZ/CDNr0L3Rzn38yXSv2Vd5s71YeqO
+l4aciOqxSIRSwKG0pak9Cqj1Yh1NMVM3gK1A2/NaXzK/qIJNaNe8Wce7WAvp78tD/PE5CmsFLfp
+irVgpBkRptmjKeoFckm2B8DO48ZI+EEcS8tiSajaqmSdcW/GVUPJnCJIijeqjaq/+G5o/MEt3EJ
qW8aKpt4HFuxQsE1tTmK2YPMnZ6YJV88j+m4o8hb1/qjrNVlqsSYUgbWzqNYFDRvqfBZsHb6spe7
sL6v5BpAByxeB0d6vbOJopdd12CJrWRw48wh/eCGJlRpMLONP8x4LwG1JQ+yVPYPCj5oLFeOlt6K
6pz3Ver58yUwPDH6R9cfg/5p0n8Ou9Phlx9bL45xHwbU6grQ9HVgGoWRWUyigLDm2xTbWUaa3LLj
foTWWrJFYGeB7giVdpDn39NeqnJrpZAsKtT84PMmLX69s4VS51HYJ5kniJCfZ+FFCI6ZEdhDlziC
eZj2BpxsyVuCRSAPuA3aGstTB4oSjdJIE3UknjXhCWyP4/uvgeoaObwzHaw9/930wT603AO2lvkj
1wtU016sukzNeMRLPbZb/+WfKeS/vwXN10DZw9BsLc9cBnOgO8SP65bY0ehm+FKsDLvn2wGEPXoA
zQdj/iIyHfmXIvR3QtUbaAVnR/6TybFwVBLirZv4jDQAH9UIuTfPwCtIUHaF4k3Vm9I9tcrX3hpe
UtO/DIpdasqBnhVH/hRQDAddWM49jc+aO0e/hejcfb+/7++QpZVa089B/xEI2IXDYXVnraCc/YCx
k56Zx49Rrz3VbfVLsco/GuBnSCUHFE6jl11txFMlyE5NIBraQYj7KqnF0a91R6znz0J8Ise9820b
Tg/VVwU2Mb4O7sWVJ6Lo9aDoo1B4hv7P6E/Ps8y8W+ZTFLMbCK85dCz1iz4nbteH9ug/qGbnCGSf
hf5x9hn4Qf77/gct8tZ7xWQlqqYaSEz261pJ46xWfWEIMs83fUdTaY1VjfwSDbHslsGX+7I21/5B
1spc130u6v6sLr6AK3QnCqFOxcY3qZsZe7zWe+taXb4siFKTdCZPgxIeFBqB5S+C2B7zYSda3Xp6
UX8a3oAHkkRdN/bE5IzMwsKM1QPjdxK1BEjBrG0LXp1EdLpEdMNUOc602hnZXp//xvuHbKZuApCk
XLCuFMCeMMVZH2Ve0NVOERmPyVS/WbusYDcwruWmmyJVafI3FhxaK1MtJb1gNH6TeQpA9roZD2I0
fOqCL53xKw0st9XtWVfdwY8egmb4W1Xf0t3RgsudXespzHHigv2mLdlYBQtVVyvz7OeZl4tS5HRj
2DpTm/wPJpvC8ULqDLaHmb6r17ePGhCWLQsNZ/2PKFVfmqllDubXSZ7caBIvWiD/UHLteP9ebOkq
ryAvIRhA9YZ/Vi57Ta3SKqPFLneMFoAOU5UCGoWaYNox2lsag6LC0bB0CFNfur7ucq5wQkO7IHpE
yTY7S4BY2ZIPkj/t5d83Rb0/DTptmeaND0xLik4n6CIqP4yBghvYNJ8iMgU7NnVb0HJsOljOGxwn
4WvVRsaQeZGiQo/8Fg0AkpOdItmWEDp1QGnSdQ//5SpMVmjZywoL70GAaPTQG/KfoS5EW2/1PcjW
lqYDY5DJbQN8BrJ+fUR+VpRi6eM21MJAhuiliMadDduI/7TlKtN9LzIATV1pudb3pjVWRe7Vc1/4
52xsKb74VGxOpTC1/mMoKATIgj9ZsSsw+fjE6yRmh/tKv7GhpJ+pUTDdaqn8rT4C6uqpDts+B5b1
qpqkMjvbmncHOWwtVYKNi7QsdN7ki643MyvS0NSpGXpR5n63Dr39D8zZzmfv7fuBhn/7W2fDH7Hz
pG4lvKGc/H9C1ykVqzQzNc4QmjS1Cwk+g0dGhiJNRXOo48fWcsYeArKDrz6Uybc6OguwFN/f3A1n
EB4WmdATTLEsrje3L1I6dZQk94Cx6UcjCv1DTX8OTM+0X5lKeax15rXNSrmXbd96KkBF0bm5dAGB
rV4ZmCwaCznkXx7PVfl3JbbDo16MqsMwhOExas1Fo6T4VE7RSG90pTuDBXwgkuLshbZCwUmVvNkx
r1ubQXHVQMuwfHzYtQ6MjGpMS8aJeJWQmE91YUmHBmfoLJeVeA4qKzjUQzm5mhqKr/ePYUvH6RRS
lnFFFJfXk9rFcOqhns5LT9Dmo1/2D3nsTJV4ui9lw62iVLQArdhwQsaVaRKtcB7buSi8zj9U1d9y
//B90P7dzYFuiaE9AOgghpbMyupkKdWOvI4121gmnGIa4y+O4uMwK89FP2sumYe9TveN20vhCNdm
iWkwFavbO2fhmOVJUTIESTlLOb3TsHmlxqVQJFdjrPlJZJDP/c3curwfZa7hmHmptLALUaxthy9m
cInEn7352qXiY0YqLlWeVSZHN/LnGTRqln+tg+JU7iXXN16ApV62NAvB084TcK2wluQLNc3CJcHU
7Ajjz6bYc1plfmHlTTEZhJG0VKXxN9ZvjAiOJsmrgYp08iDFBxEofkmkeOj7b0P6TZo6O0i/pslh
bwDohqcDXhxfgFQVtn/dOtlP+uj7CiFjl8rNIVPbvxVmoziJEYl2Vpqle/8wt/QHKpulz4z0Ml7P
9UaKQlJ02TQVOFbdXNl6JJZ2AFHvi9RT9OmtxyrRGWbUxxVTkAVxx9fasDt4qvh1gN+hB183nRVk
s404Eqg8WiDCm9BhWFKSHmvlYRDyxRTv9BVsqA3ty/hBtJEwZHQN5lD8KemVsqb42H2XutaO98Zp
bSyIlKq0tObT0QH663o74xQESg/EzIsVtX4IJljVC22cPjdKmnhWIQOVEuQAGvLA2KlrbRjSJT3F
9EOT8uMN+H9QxqEx67n04McjSWW1n/pueojn/6F+i61ZKEJxv+iXXkWoQOg7aZgSav3z6ISBbgfK
4b5KbpV2wEaAUaWOtJSkV68RDBpZIVvgMoJcOJsYmX5uncpwTb+2g754DY0Gqh6jd4fKtP02PbbZ
3nT6LUWRCekY/y0BN1o36066GjAXG4SGn0TUzr423T/3F7knYLWNfWPONF6lldfkT6P4fSz8PSu9
qNrKgIHyXnA97CNOzioi1UohVDKfg8rTY87U2UcYbVS3aB7kI71aUmWbe0WTjeePUZ9EADS9kNte
0xDkYZXF0RRUXrYwVIfixYCiXT0UCuy1Ow7L1vbRK7V0ZqEoRB3X9yybS9Esi6byCqOWDkUzi06Q
RjuFma314JtIIAlUYvq1EuhiIhdNqVaeWtZON8uuyHQKvYltWKleIHvciTk2LD9xO5hzVTbAuK2h
7RBXjubUFzWTn6l4BePZ6NSTgoW2w52FbdkK9o7Aackt39ReyCSLRDVJ7SWxWR1Uq3oekq54yKMd
Jd/awGXE2ALVWfqBljf2QwV8ZjLA2HRqjXOXHgch9KTyRMMitf3ydZe9fEMlGHVECAOsCjSBtLpR
elmHSaynDfPwim+zNTp5XO1UOrZE4GWB04FIiQT5ytlKsmEaKAwCGGt6OEoMPz70XbpX39jQAxO3
hlWQTcLzWJk/y8f+pRJoKrk2n3ojtoUZXiY9c/vodN8IbUjCWQUiQ4/de4Xj+nwEiqypQuOcBw+K
q0Z/2uKbCCfhLoPo7b4BQFvGf4APIze1xofJQlbmag/yWZ9F83nUzOFnUJHTvL+aW1cGKdQ0AeGQ
icMuXK9GjOR4kAJcmTzsP6lDnkMbwkBJJWitRz+G9mAczZLRwI1wMNvJOtyXfruXmFp8UlDJGAyQ
2NfS6SQvC17MwmuGkrkxaay9qL6Run4xjmemE4Y7q91ALy62nZwq8A7SmGtHcZRhRA/VsvSUIQAD
PAut9KkRY9NOJcH4NDZ5/Dw3uAJmnYFN1htf/0vvS+Y25TSOHe8v/vaic7hYfL4IReIYrhcf6dkQ
6j5RXCRN3yBN/KSIPxjQ1DWVYxh7ZnkjgEYa9ESwClO6wE2+ltY2STgwzGaBNcpF5jZNWf3AwmiD
rfap/DIWBQltIa/g3cmFSP0LbitV/jTQNB06Q1JDa6n0QsWIsNkod17dLS1Y2pTBsmLCyTlff1pj
9ZkRVWLpwfQzBS9t/FJHTj3s+Hpb283EM7BmgLKJZlfbHdeBFveZj6/XNPrDFBT+SfMj6ZAmseYK
fvQFGip5R+bmysiHcoXB25vroK+fxDxWY9yJtg6PoiBky4jEs1HFpVPpzd/39enWjV6Sr5Tp8b9w
1JXVCUtZqxW5jLCmmOylCGLBysh82MlP7C6xDqS5dx7fLeOBuw5lCpEXhnd1cAXuMz4ARrdJvsji
z1I6hMZZCaBlbNQ/sb5n429fYBb4QdzqBIeusUTorsC3xO1n5iM9jPoPoER7c8y2FAWmqYWY16RV
Yp3LVuOgrIyceIe/Pg1pcGzG6TL2xAdyCpZ+j/hiUxzv/cJvTEvjOqfWjULUlRPabybSKQoBkM9W
98+smL/E6XcImch9Ldk0gYRbWAHgLOTKVy7uwjJYq6pUevWnJPm3c+VjbbrJ76ZjlJUjvb3dF7d1
ZlRyl9oKlVxQ1dd3O0k6oekbtQTgSTd1AyQeNg1r2mPu3bposK7Bo8UrxtGtdD8M/MoyuonQg3GS
eSOW7qQFP8ZZ/SKo+rf7S9qAAtFRTJf6QqC++ADLRfzgoUmN4YdCIiOMPCyjsB7CoTiOskO3Y6Q4
s0aIVx7l6ZthfRETlflkOG/Ds2hcpuh4/1O2dAerQh/2MlXyJtmdt2OhpJVZedV0kHWviZ6a+qsR
PGjijqDN5+OjpJXWJFrqF35oVGR+bd1wukNhp7+1yKbn+bGAApyZmY0771GnbVRB2Wo4LMh1Epcx
OuF6q6N2Tkrch8qbGf8qkfSFxvExrYdH0dfs1JIogI5vcZm+zeVeVmIDEb0QjuNMLlU7sh8rc1Nn
ENKl8Vx5Pag+ggvadOrq0tY/MkO1i/iSSq+a/LdIV3nrPyUFzK6Z8JmxXjtxx8YZLy1q+GckvnEW
Vp8hR2lFjYidz2hclI6ZIw/cVMXdcY02LipGHPjAQiO4AC+ud5rhG3Ma+kLldbLhtaAEI/mJIa1f
7yvscl7X8TVG7oOUlTmYimqWI3rdvDhNz7ruQBNqk3s5tPmOwm4uhzQEG0YdG4fnejlDUESaFlW1
Z/bdQTRT2Dfkx1YZ/9xfz6YYmPB0mt8hZl2HHUIXVKM/s55UUCz6c2UQ7FXankJyCzuGe+OxXeKA
/ydq0ZMPVkcQGU4LB2zthT0KkFy0OHDCWPgStTDTVlZsJxWkSf5eUW97hVQnDfifyJGtNjLqDb9W
tLj2LJzU9CH67e+haDd1ApAhFRQYQEE7XC9M8wvc7ipcAt7Ypq3iUOD9qrF1SIqdq7QliToug+KI
4DGay1o/bGFXNc00xXXtBcApolR3leRM5/Oxav+5rxZbdotJBcQXdMMwm2Tt0loN87fHYKg9qZC6
l6SY6qNUTvOvXJPbU10WTJaR1Kc+MubjLMrnNir2xiZsmY0Fs/mOagATtOzFh7XGEKvWNDbWHqx2
rp4xXHn8GgjHSFCPVfc/XLaPslaqqQuZ32Vtz2U79fo/5rPR/7q/n1sHR72LeXtEqTQVrp53oYDu
0E/m2suTtyBlvMtPAJm+9HZfymJ81sbp/ZGhVxMHet35FaRaOTSKVHtQ0RblSVF+3P/9DQedhlhg
WjI8M9BJryy5bjWC3iY4KfDGZc8h6/yRCcVZjPlTZUbmIW1T0WZk6n9vUKdESXkEfAHNc6ztWheC
vhFGfaD7K+0OpfVDC1/MZqcosWWdPopYXa26T7s81ET8g5SqRw6hlUg1Np9eVas9iOLnVDzI1en+
fm6p+JKKI5YzSOKvk1ddQ8adv6s8blCv9W6v/qwse+47R62DHd6CzRsN+TZOLOEOcJDVfRL7IJJ6
U6+9upT/FiJROvaGGTi1qlUubUzSUVKgMyiyIHebAJRblw7W3/99vQw6BsBBnEzhefUJVtYHsCCR
GWybcxlZnwhgvgRRdJIC6bnVd9J2y4GtLwPtluQ7GQ6E6qyuXEyxpO6jqGWib8pULA0Kq9SXdt60
rXv9UcjK9AdNDlpWDluvZeL6EJ9m67Mw2OX8P9h9ps1T+qS6BEJlJUagnTP0uxKH3RrFiyxlTjYZ
5ya2VDcslNi9f0xbi7KAy+rLYB6m26+sod/mtHowu9lDDSr4SCCrb6V6cFOtevD1tt0Rt3FQVD2X
utw73mWd1Rdjg1p26jde3bbonm5WDqWgBNhcuDduaysKoEhv0fiMUjBuex35KH5ihXXXekZYlnRb
/JvHoLmjQFXcaZwtr6Wd6WjOgvqQdqJybOQsfx5CIz+GWWgCfi37nZPdWDyFBlhtFtIcoNArs1NF
5tQYY9zwygE7C0xb6TtXV3YMzdblp0BDy/eSWSESWSU6LHmsurAOO08/WdXZNw9R9dQaDYW1x6Io
jrIRcfMf/7MaIRNiauJ0Iq817WZjGDHdwWnnwTZmUmP20uLv/6465BVFwlgmORJmrQxK7mcjZqbp
313KTnstJcWOO9H57wv5KGV1H5o0qJR6rntvmO1y+ta1biF9HqiU3xezoQoa/uOCJyUq55SuHzl5
jP20zaPB04s/Q3gOJUdpf98XsXGz3zl04dsHsccYzGsREKAUIrWFwcvmSxy9lWCp/UQ+WPAz3xf0
fpFW1pd0OOgbUvNLQLbyuptJHOFcbwavi8HcT2H5qa6+kxiHVFEZMloi6bQhTa1YD0UmvdYGvBY/
+sDpZKYQ/Rr0n7P+XOSxXXGgtUqe4nOaP+v9mx7pTjSAEmuTBz2uXu5/9db2APujjMTkPyZmrD46
yqDBmH1p8IwodnPLZS6N3WhvkR7t6O22IJQWuuYlk7typKYpLVPd6AavKbMTFDh9pbwGUfF5CtJk
R9SiNTcHQTgM1yQZXOi5r498nMVxTBJl8KZTED8OunYiixrrg13vNnnfuocM4uMealCSUNBcuzNR
n46jGEM8oPfgZHgv2qfYjcLflfRvKfx7/6jUm2XBGsHEheWoqDyvXV2FseoztR/icG20R2z4uMc4
cHsdGX4LvsoktUkada0M9VzpQZMt2ei0ll2SaPagMrNUUv/rhEt0jbY8ZkpB3wi8Yv3cxs2s4/zF
5EdSvbXFsAF+bJ7ECDLEJHPmVPSG5z5Jd/zBjQ0kK6QtRQsaAvELr/XCH420mSeCVkmtLtAH/pSs
fMcIbGRqgXMsM1GVZRdvCFxGsTH1JMLl7OCOcdNZMpzCyJ71Nkxdq4I2lvFktZvUVKrk0Gzccc4c
H56MnSuwtdR3QC29LzyB1upad2VamoVIKoXR54dEyA+q/+u+Ni6/cH3JqNvSCEcSHN0HBXi9mRRO
/D5sSHGVZWlnkZJRr+hJdNX+pVSl1g1M9V9fBtMpVjtv0+31xpWnMLYsjOTGerKO0GsaeT6j9qIg
fdBIrOjhJVjAa0nwSVG/3F/mrdkCewdRC0SjlDtJqFwvU1ZBRNMf23sT4MbHUmH8g2yGsRu27fRo
KIW4c3Abi2M7gTiCccR10VbeGvMRCinrC+QV7QOYse+lD9OPwDghW536s5qox/sLvLVgLPCDwJWm
1MmUBaVc9V5uGQ8yjVph5Rqgq2Y0NPHlEy1kp/sSV1vKYw8GjoCWgBreipsoRVIDZRjNprhUsQT5
qD7mj9qQmo4qxfNT2mp7BeuVVXuXRyaYphiJ559mjusjZDakqfliUV4M2vpUiqcRCf7K+Hl/VWsw
17sYKDtp2FxSvmD9rsUYamOmFA4RExdsITfnDB0uFO9xWTqzMSi/2ylNXvsBQkppmownX1JHV86H
4TxFfrYTCq70aPkawEKgKpkwhNezTg1bJfXKSJabi6BOzVGao7fciL/qGowrVpCpj4IPn9f9HdjY
Z55bUAFUxNjndcYiz5qAiY9Kc1HQYDqOhRA+3HDAzZnDHRVat/W9L48XkCwxUwN4R1abrRaZAjWz
zHimUEqMI0N8fLC3HV2rVhIJOPmRTkOQ1tT197BIevMgSEzksAtFCH77zFv9q2t64SXpptq0s26u
YYhljrUC3Xla1Icawi9as/NcDG3aisudvMu6GPX+9QzMUpYRsLy3Nz7pwLthVGZzqaW0HOwkiKuH
wJgztygMRhA2/SBQnwjyY9PpxSkRRvFvII+tbIddJRyFKobvThS6cxwxE1r14ajuS7/eOc51APX+
lUsdZaFCI2OzPs8kmcMpzI3mYkDmAdtFXL80QgA4bExnJzDT6ig0XepoemhR5tGZ78dkxZ2Dfr81
H54ZPmIJkslnvLfOElpd36pi8qHwJBl2mf2EOY2Z7GuBK4/z0hXsGyNxVhE137jffncMARt2xxps
aGvn0xj8GnpfAWA2tBWemdRXz2Y2aU6tafEZJpY8oF5iTiUx6Aj3rxmGev4rmsa+dXJY6IkT+kD5
Cnkurpao+PN8SMfObyAJG8Wv//XqSOCGIN5TyGAu8OTrVdbRPOnJMLWXQpaKQ143Er3IhA69Zu2m
uRdHe72jvCv4x1hgqh+rHe2qJUgVRWRBPe76QSozxqCJGf9n+aZbBL7/NhoFEEohnB5qpeMiyPMP
BjDHOwq2CFp/CNYC1paFNRzuqetFB0UdlYKGfhXGaDEnJ/rq62nykA8RqZ6YgbFx898e13dlIiFN
g+syD5lpSNcSjUbV6kSd24s+l9BfG7hd7axC5Q8N8gE9G05A4drH+2e7cpT+r1BwjgQHOvQP6zxE
1AeM+oyl9sI4zvqFsmEEl1FeuEbVTQe8webUSaF6CqcpdPxZz/8X8bjb3OOlKXWNjBDhTcq6juPW
S0Yvq1o2/GDCgsScDPVPkjXZo64KjZP0teyQm91Dm6wLssvqKafgq/EiLmj0VdiniZS7TV/oL7rY
RF9SvWEOkipCUmuO+imCRvGgjNF0GLuicwK892PTVoKDm/OqAPxx2kqu3CIfgu9G3+5V51auz/u3
EamDQgWyJ5OfvVYHsRtpzZKG8hIEZB7Mli6OXjUcohPJrkjcvZgU0j6XqaXseLC3LyVvJAlhemnp
e7uhq6OWVPaUButLz0S/0a6DhmZPS9A78eSrXPwdFbh1uOgHgk2SRBhJbY7iep2z0YVDTB/JpQAA
8ZKq9HypejM5plbS3ZGUWvT9vsovP7i62bRZYBnfZ2rAInotMAriMJ4jq74IcjwfhUXxyH3vVcs2
l7Ukj8i1kLdddzxTtBmAoQXNpRt9PXNaqVfqxCFtVQqfIz+d8fQEXxnmnShyQyzFcDjaF7YpKGRW
u6lHMxjAZXHy9FPSgKEB/s4EyHuCdifE2tBP3Cht0U7ghjeTkY1SsmqiyeZSMRmuTTXH0NuDzuTa
DrxWaRSnJt+jANjwYnFKyDBQhKFJjeTJ9dGVQ50nfdf1FyyT9T3Q0u+j/n84O68et821Xf8iAuzl
lKQoTaFmbI/rCeHEXuy989fvi/NhY1mUIMIrCBIDAfKI5FuecpesPFRZrrmRhkucNSmZM5C22inm
ZQ79MAajsarhPTkEe3qLNxYSJiiQlCmlOa+37MkpKaugRXvah86rfoymcPGyod3rxt84oWkNIsiJ
TTIIyS3Tu2LAUMexPPipmr/0VuClhujOApJEy0PZoCNmKG+jGu1k6DfWEV0jmMogPHnb24N5kpai
MMZm8JuwH+wIQI7U5T/ENjrV6un+fryRLkONWMXKMIPirt0KH+YlVXgbaIMvSl38SQmEXj/lQjJY
TtIFyYue9MXHNDAry44UzmlXrFpwo11T57+UUE29USwNO+UaewmreHql+f29TlvpRI7bPjSpIL0O
Cr6s93/1rReEMSctVRx5VnrC5VIMwYf1UxWOfgcrZtSsAdTJ8FOZ6sqpmux4P9iNvUanczXFICdf
23mXwSp9VPKmWO+pqRmcuVkMO8uyX10o/4iGzm0rQJlqt5f33YqKLhR0VHgkGhX/ZdSk13ujr+LR
b3TtU5s/L/W/Q3ZMA/KQ7qDhZHH/IW8sdM6steX2zvjbFoXmmFTC1JWj3w76aQoN9ES/FIixVunB
Uopj8SvAZu5+yO34ab1kGVS833cMYWn7XT6iOcP4ScVs9I3FRPAmn82HIdPxOkEh99ip4nBEgbY8
hfGcurlmfiPP7A4SvU47t6KjNpt7PPAby2q9BDnm1r+v0PMShhdhkrejj99T8oQoanec6UwfZQ6G
ByFb9hg8t+Kh4gqog/3HnbiugT9AHUs/SULPNe9L6uKWoORtdt7PUCm/kYt2f79nQDeSzdCSW4Fn
mwWVd1an44E4+X2YfK9p4VjLfypt/hzq9Q5M+l19anPJ03sDk8oQiop/q7qYcAklohX3/qzL8xsi
mp/7Nvku1kPlismyPIVyZrlRoxhv8FRKJxvb5gUnr/RgiHGMZ3SsJbk9V8VvvdfnGs6CVX1qeTAv
oINrR0kg20mZTkckU2RvpOuws+O38xpWJnccQ7qVWUAVss0f2lIwzKZNRz9RjQTFAaHPHigdzE9h
qHjpMCSnMO+aD1lshqfIQJVZkkGdj3pBpRvnhldFyoTGpa64HVOTY1MnltdbWncqh2LGNE3qMKTT
A1vMzI9RnghuZPXUOTDZnJxTyE2r7DEeBtCnQ7eng3Hj62A8zqzFJPsCb7HF8E7wuawm70a/TjFy
A1gUf0qGNnyLmbkdxnFocjtqlc9Qi2enW5TRK4x5Oshzk7hDPy6HfgYeOrVD94hudvBockA5DQOu
o6WF+rGYtcAuxBgXOqUWD0lfqjsL+frm5/evat2ryAZn1ppC/7FrGlFO+0DTRj9YqgD6qlAhzYSP
6P3T6XpvEoUEkkufYxHp+8soJpxyMS04C9RO6NwilZbnUC5HLzPEwTWmXt55quvznnY8AJe1R0g6
s+UHSXqrtMsSTb6eD7KTmsb4jGrVYquRMhyMtIzcrjNLvA20Pe3FW5GRmKKLAowcfNkmr0sHhJGD
ilOonargGMvh52RBp3UcNGSfRXl+7jrlWLXTXj/7+sph4KKsBGF6NzKE78s3rOe9Lphjs/hDdyQD
c5EFmj5oevsoCce5cto96bO1aXB5Kq3x0Cd5b0Rq5vrf/1g3BkOluUjixR+r8SjHsa1I+PSFH2pJ
dZZiT97j5tMxAcE7iRSFW+4y2tyvL1zrFx91h95trBochyUo7HTNsqXZOAsAKN25XrtOur7srKYb
q5dGOkSktbqmjbh51oneDGBE3u0oe/P0kET+0Pww/6cgVFlQvVGV2sL4ukrJymJGJrORuh+tlLtx
9mPUf0dYmt3fize+HE9joTuGKj64hk2iAHHNkEaxXXzoPlHzIiZnrf8sprODLNj9SDeKnBXnycPw
9ld8rnz52aIpEHQxs2Y/bKhdFPDGhzhyk9RpaUKoTve16zK7kQFGau5O6HWfbdbn6vUNJJxVs/IE
L0MHQTl0crgsPpPWwaFN140Od5DpsVq0J2uKalvQYppzWpS7s4FAUlQP8U7psZ1Srlcf+ki0wnTe
Abn15tzL1L6ZWoNfUciu8jV4o/Ph6rbsmrYDQvn+I9/6rn/G2mTWYdtHZq0Sq48XV83sha6O9Khl
kcMds/Nlb5xylMm0iehtsh+2uo6LNMnTVKqiT9/lmQGAOZLXafxbQemv+yZXzU5Gfd3Joa/C2bZC
vHmlW3AVvfepTOtZ8mMtexCoGt5wm47tqhD2wJrXr5FI+MrgzApcg093uXD0Kqradgwkv0W/Vv5g
1r8G/VHsmGbN4c5bvPVQHNb0DMnqGOVsMla5URrDymLZx9yweyoaM8LxRlC8vuqE7/cXx/U1j8XM
/12FjBmuzJi7WmqMUJsVPxmK6sC0p3emxdx7oOuDEpwZvXUSvnXTb1khk1EUuTiKst8P6icZww2x
sewYo/sm27M1WT/D5f4mFEcKPC2qLODAl5+JykLX59iQfVTUXhXRlcRnnFW8cBaPCC0cG7o2sN13
WlLXH2yFLFLa0VQEVWturiF0n8bU6gYF3foAHVOGGQKeFAPilzsr40Y1R6RVApeLgFR4C60pmiXM
kpzHq/RO8rWh+zF0kPn6Qq+8vAxfJRUr11pAvGkwsEtKpXqxOX4ie1nqlzru/lIgjYOMIQbwG2ac
ZDZ0Ai9fN62+YVQCUfGrtLCb/LcSfLm/QG80sN/HJGsOzSu+8k4xtbAxl1ZSsGQUk8SWeqVF1SRA
KlydOb/EVm6+xHU8Fi51BnWNojUZSGIQdJ3TxkI/Hca+mwQnkrUycjIxQvfJ6rt8ZyPdmNahZ0s9
s5pVQdfZ8iSseoqqZNIV36ha1c7SzDj2aTM8laFVuzNEDkdbWPWKEuDyWZv/9EI/7yzDG9sMkTGW
IOOldaSzOaJGLTX6selVPzF/Kv0qp3UqrNzLA3nn1L2xydBDwsiUTY14wLadNQd4YiV9qyK+PwNt
GbBNzQxBt5sqK4+aWCWHqp4yT8i66DhMyq6k9/WpRbVAWxYdmjXv2qpshUKVNNIwqT6EpSe1jO1E
TF7nrj1NYvwUpggYKA9q/DOWYuYIyG5rEka8rwMmb/cX5419D+yMtIx0BqrPFpxiBNrU03lQfY5r
GCJSbuPk8gSR/O1+nFsfdjUfW4uHFa+5yZcsdDCbRK4030L12mqX44zzxziECNPvRLr5RH9E2hyf
ctyYZWiWmp82DWC6r3EeP7biz/uPc32VUk9CuGYCwwyGzPby0GiqiiFyN2k+suRYrI7T6GAP+hmh
HTQFehhus9Q3/8OnQsIF2LMGOPgK6aoWQcs9Ymr+NNLeHWcD6IeZqV7V1XtmSDe+FrMXJo0UtpAw
tyO3LFL0ln+oflhVr7oFni4Sn7XmV42g9v0XeZ1uqWuOgEAI7fmVMHz5IucqjqwSu1wfp6VHwXis
lNiNRKTkpX+U5nche/fD3WhqEI+mExqQzEkJfRkPyN1Q9d2s+bm2iL07kDnILHlpPkr9MjXOVEfW
U4gC7zczL1Av7xhKHg2hgLo/qzWKQKM0a+dasmLRHnSsW51MU1YXJ+iAqHBpXfRLlfMIHL6RjaUt
hIv4PBtGpdtKYsT/3H+aG1UIT0MGziORg9N83jxNIOkYf8uaj82SXMe2Ecx2JqTHChK0KTqJhHOK
+NIDkp/HyebJd77ejSpgPavpFxKdP2ybhapC9rU2dnwjTBy1DD6OGRy39qsSJefuqyE+5v1od52X
RfIehu/WdUVHlO9IzswJvh3+T3UK4A5lKF+efsaL5oAb/JG2r6jxMiqEda4kji5PFfTz4/3XfuPu
oKqiAQzgnHx6iwbL05V7oNW6HwxAbYIpHA5R3gmnYrBwhZDF8mA2poTXSjUhms6063A//o0TTqdl
Smq4Aq6Btlx+9RrpYvKrgVwUGWM3nMrM1QAQO3WstDuV1/uzbJJR7gbkIJGYgEy2bRAE0aIpc0S2
lizJAdlaN7G+13HwkgLZDBRnjlr4mnjhhYOnN2+humqLn+biVGnnKvydzUcrim0JrfGWJgrqqTRT
PKNDo0J5uP9Sbi2HtYtBnxIYNYpN65H9R9smMOgeKXqm+Kr0Pahjt26tX0wiXVN+XnsOfTV4zaSc
2nRPEPQGFmudML4TjvEB4FVtIi+lYCYkTmS04UlWwmMQnPhq38xqcoIMWNizWGcnNdWOhtK5QX+K
4u4UFJPXaNEpi/SP99/E9d20/hwyTW51ftTW0iuGnZpH2azDVTiMpiucz/L8tdzzP7gZhb1E/4Nh
13V31UgXLUIO1seOuXSqBeX9NGnUA8UrtQqoXzoh5l9f7atiMiDM1WeOM3xTpMxKYlZBEKPY2S7j
MWiDyk1kObfzYU5O91/i9R5fdavI1UVk0yhhN1lEI1a63nSqThZhOVWmoE3TOmNenpdJ8cywp+7T
yS661/thry9ewioQAtbslx2+2dpVpEUg2XTdF4q3uXmNpn+zkH7r3q178+n+CLO5N2ShyGYxNHVf
SUqPPv9vCbyKUvQvyQhthEwUsUJ3FHZYW3sPt9mhbNwi70kBfO7V9DQZvvFo7o3EbyxLXiAS9uSs
0By2I6Uh6pva0BF1rZu1cRPp4VM0VfVDlhW5awpVdzArtDPvf7XrA3n9av8NuvlqHfLuRpQiUznA
RnQZE9GOH8pvYR10h/uRbpxyhIK6Qd1MD/CqXVx0wayNKeuysH7G+I0Y1omTyZEz8VTIT2nzOESn
qNpbLzcf8I+o8uUJV1eDBoidqBzmgIbJdQc73EPFrMfk5VWzPtrKV+bLcYZv3mIl6UIU5prOZMOV
ltOuT9Xth/jv/3+z6PVKBbE08P+nxLOz7i2UvujBnqzPXpDNGpezpi2Eft1Zk+Q2hm4HifZcqX9d
CvCqwOMxo8VN1Nx28kIr0RGkszh8rTA8tHQPnT4vftH9G7z7C+7mRyHbIMFk2VGyXn75cKimWhYi
w080gJW6lNROBVjjf4iCtuI6baT5AAn/MopZi026Kgn5YyGVD+YoMQA2yd/uP8t1rYGULQN7Mv8V
xqhsFliqLwCNg870CzFHOz2vRSezMhNLL6t9RGpnscey/idD7mYnTb4VGMgoU9T1Qra2XQ3sSOZZ
ECfTD8YFwzI91z04hTkuwvFymBIjO0md3B61tCgP9x95axBHd2tllyFFRkpAarQVLVKUEQS6MJq+
Vr0t4hesg708Hk9LjiZj/GMCkZtKJ1UTDoP2OKx9HQak0N3tRJ1tqy1PEIweTQSxYjF+NNoV1Lg7
Z15v7c2+x7jmPWWjt4oy3uXHD/MsqYxYYN93WfIbCZfqrRfEgMQtqF9UQS0ds1ZSlzaKeqz0hWYo
7iCIcUYOkoWCa0ZK79XSqL0wBxWdJlHNz4k16mBB9drtJeGfKV/Sj7EojDur9sYtCicE/UyKH8qg
rdN31Veqmc2cisYiOcmsuWLhlsPXSHxYyn+7+lXSvt//mjc2IxkJKRDDOsgZWxzwHM9WNQcFilKa
0B+kzPgRdIDq7ge5AWqgFmerrwbT7JOtpLBRDyVqsYHuZ3Ptl9YhN55o5Hd5lNvpYodW5C3zP3rw
u0giO49eQohGQfcU6meFsZtUjF5sjk8t5VBjp+OhMd9681TLz2ULOfSQRgxUB73ZyZve3a82i4iX
AooE6CGswK3IuaAy2gg4FX1xkUrWdtYEnyS9sd7iTu9yZ0oV8Sj3xpDjuqaywVU5skKwwcX8n16N
YV7WzPkWD7myGFhDVJffg8aKQ9uQAxGpbyMrQDmPyEFFRip3rpwjmRRpeffvtGgLzmZjGiuulC7q
vwkAjsiVlbgQnZY8vEWLNBgg7JVdnx0EDWVUt4qSPgdnmqx+PsVs/dDq1jBtTchrfzWhTgH0BqgI
yJmGdkdXyUvGQHhuH8kZg4/4H0rf1CgNaEG0Mv2LUkulnrMsEAy7z6Q0cZBFtY6ZOapfw0VpRtua
tOZzF+ViYjdDW3zN8IXp7LAtQ4oWzeoRwgyr1AW7CaAjkIXQEayYy7HN57Z35xE9vEd9MKgvm4Ym
7UHrSz0+ouikVw9t1/Y/xEGQ5IOAoo161LW5/lHSC/+uh0NeeLyiIHSMvljGE/6xhmJni6xVB/RU
i09iz6ho57x958z+uRog7NKVYwwMSp9xxhalxhRNEQQOFrxAk6Wz9TRsMjtoQSs7spxIk532dFIV
JJQmWxAY0aqRlb0aApbEdrRY81NZw/cVF1P2lAHImy0N0vjLarLwS56X7c4sdZuzQtzABAaFBW70
lSO4SUzi1rC6pRVo7MVidSwlNFilakpcqxyCp3iUu0MQiX+bKP9fUICxNI+wfTY2BY7YSLFYDrHu
z+mp/2KWqruUB6n1uvhv2xVrJCSNudy5iuABbR6vESMYdUpFTWMpdhDpX6y6f6Av9JfVBdNwjkbq
JrizK596k0PkcaVWYi7SDhLYsJorB+iMjUdF2aOAXDW91kgcMVwn1KIwgTfZcFZUwTIMnebPya+p
bV+UpD6Ow3Nc5HY3aC+TqRzF4kOXWj/TcU+lcnvnEBvIGSDTda3wpJvYWm0twhKQ+QXzKjeWeExa
7aLQHo2ksSUonhJCff1O4rR+ocvtdBl0s1YU8FppBlHQV6KfUfZZwO8u/tsaan0wVj+vFe1Q/rCJ
kVl6mwIG1P2+TuyoS9wGTkmIyczO7bbNNoiDzBNwUtog9BC2wI2+jwJJbiTTl8rCPGatCVEc9LgD
LU3y5L6T3TDTQwfpjxY4jLl8a/W28szB+pYacv8056PkzwGZUtYgDTxrneILOn6MQpcmD+qAun6g
FboXSNGeivHWIREWJjpYTIRRt0NngbV3mSjFC46IapsEfpyFtpIuhR0J+echFD0xeA7MY60+WY3h
iKtCSSA8j3NzKKoZkF3vVLmrCZ+MMTw0oWQ3YEISc+/3XXWjaf/SJkSXkZ8GZkne/L6uSUORfnrg
S9LviI+Y1J7UfkgPah26hbjgi0MzTOFuk9rnstn7stvkaI0O2A8joLVxo20h+HKH4Y/SZoGfQ3mz
y1gQ7SjQdzKwm8+I6Cazg3UPXjkFCFJkVEgKk2eM9X8UA8BBIp+C30LgKIIfB+2bFo6eFkoeosOY
5e6hvbflJQ+J/YiCNRmdKcTINyVMVMoMf0hlfVMt7FDMPREieQtn5f4u2QuzObIVPYhCc5gFX45n
u9OOQvVLio2dIFe9jPVhVu4CLghUsySdl+u5zXCOSANL8BszPcrjYCO2q4/AD7TvzYAweNYGjll1
TjZnOzfuFZthDb06KVEIQguAc30ZOk86AQJKEp4DCV0+wxVU40R0TX8NJKwAMc9YFO2fTBk+CX33
iu3qvyP6xp1KijY9yoVOA/s1zhxz/nj/xV8l3+8/DFgXDXxeDjPiyx8W0SJP9ToPz0N7QH4E9w5H
QQSoLr1MezDgukMTCouPOc7i+AR06D/K5cfVRAgXNlfKTxKo3D75nJQHy/rYN56cFIdqOiXJQB+6
ceLq0WzVHTO76zuJcoEik1uRd3mlYAIcLVECueI3C94MnptIjL76GEnHxHBMkVdXmRCpIErff1vX
99IaeJXLIa1gfL19WVGiajC4w7MVy+fRGO0ZMQmcGA9pHj38baj3OS8ibDItfoC3l98lk4xQyvAX
PteBabqdkXitKi2HsPgB0cP761g8ERBfCJdrJ3gzo8zoXEi5umRYYwFLYL53CovgkVnfyr3cWXDX
3w4VlT9ibVrqhpxVNaQm/M3nbGWwB6NbzrNrIUXgFZH5LRHUxYvENH4IxaQ9/Q8PapGsgSdmPLNN
fOuA5UTnIjsLybMYenr5nDWxa/V7U6wbGRuI3rVZJkHaANW3Oc/oZje5lSf5mdrM6UN0fJvPlfof
Gg+HhUlvNthjdKwLwdVKYyctvb6WNDwj3ukya0291flWzCkLrA5HXH5Z9wlRX+kp11Llw/03ue0w
UfCgok/NA1MG0eAtC6hGasM0JmxjtSGIHycmdA7w2gpA0STHPJyofM7pI2Jf3zTBznK9FXvVS2b/
4f/DRHKzNVDHKiYBl9MAscAR+y+1Tp1IQKcGyapUVj5USvXt7x8XMDFtLdbOaiB1GbKWelmwegWn
WiyV44U1qxyN5Bvv2UvbDiryl/vxris0MCtMXCHwsP8R2b+MZ8pzWSiThl3sAPGdtscYhYJbldNY
vDZTmchHKzWX5gTaKDV/3Y99awGtclf4x7J66SBexu7mMqvbdsGJO4dHuMwd01NFLdy/j7KCUKEY
cSBAmbiMIuNtBiZJxF28K3LONlF6sSpp3mlH3kifwK4ArIWrCOicu+IyTJiPYp52QX5msmgbWuR0
I9Sp4STCIYiiyRO08NDpdpSbn4Sg9zNzL7O5kUTD/QHcS5K66g5vV6toMGKwtBl7V2gatqgnnVcb
+Vk08p+y1gceokuRnZYGx9HUBU6hLj+NujsljTh7ARYSx6LL3hAHy52UYsxeMYpO2Mn9wVBy1YsZ
vf79zQM6hhY8hTpo7y2HsV4wtk+R2Dl3luAhDPUyccO3zWuzq8h86y5A4J5tDKUNaOZmDdSilVq1
ur6axtOlx/YYHuLxMYHVd8Cb9v56W0/cy5JSg2Fhrvxg9GXAMVwuBLhUci+KQ36W+yD9gnNw4OIy
Or2OmaWy8jR5Z+Xd2sFUy+xhpINk1BUv4xm9YhV6zi4Ss9+Wldpgf3Iu8/GxCPecit8dQK+eDfgu
5Rq17JVego7yJWh1gfeIXd+HdEDARg4l8aSFVv4cwdd3hw46m5gLzcHKBU5pVHRd8GbJMdGb0lOU
3Hom008cAMeKY4zx4GZhI3zIwxCyvdSap9nqDLdtI+0p1Or0yPj2Jawr4aAmRXUcEyV8FJUROH5X
D79VM5opT8vMwW+zRmZVaR5muaXQLQ3To6sXQJ1Mu527/datQAsOdjvnCans5gMPGXhWWop4MwrL
b5L/t0gMbElKPfaQo7ahM4tgev+HRcXod+XRoNi57Y/nghnIzdQUZ5QCnhppxujnWY0K3+i+3w90
vZo4wTiPqTUhp7J+L1dT2nWxgDUQFtskTfjA51Lmdhwe6WK85MPydj/a9b7kUkfqFY4QLR9Ufy6j
BQs1paVXxVnR/x2M08oQyhu7Gf+jhtkTWPWPWKTfj/iOMb9cwoREPwzwAxhZbGwuQ4ZTF4+ihBmK
FuF+BmR57ko7FWLrV4cY0mKX0Gsp1BSrKR16DnAIRpzYXpRoKr+Kaal9lhEnmm1jqJbeNkpd6e1K
TJWHpSvk72UfVJ+sSKt/hqBIBlfM8xAapFZpP1ocPT0VAOfOA936YFADQN2841W219sQFjW4uLE4
Cx0crkq06YeDU5vfUnN0tD7ZUyW99cmo4pj18Qr5a3PcTFHYppReJWAK/WGGm+2Hxexl+MtGgXiy
lBSa557X7PWO49AEF4oUG54R7LnLbzYPOl7ic1icdSTDKssr9B+1WT4CS2ij6GBRTN9fJDeyagKu
rHO4Kyt4c5NVm7kcGyC0sWQXhY5ZBPoA33IA+o/hWAWf4buYg5MrqfkpAm2uk6NltEOnoUQeLtIm
MM/3f8/N50fMgw0C9Qt6weXzL0tm0eevC66UNHXUhClhVAwYKg5pwQjRKj+EKupe2OFaO5HXs2y7
W+jJUq1g6bjmwZeRe6YkopiyQc1JdQddcNL0qETiX5fZvGYSfQZRvDrulcsogTThEBjMxXmUTqgp
2FnycWDUM5aLY4gjvJD0QFtjB5B/nX2uQVHOQO4IKNS24SRb6ZCJ88LZM6JTor5QHe9knrdeHlKF
K/8RZju9zcvHqovQCkJrtY9HJKIk90v9bHf0f2v/KytaG4AB0MBtSR0ZgaSQsxXnEA/kFI5FLXyc
gk8BSKRw+Xh/HV6nNqtCAppFK4mCEn6T43bhVCvzpPDKlOywDCoJbu8oxXKQh3ZPMXD95tuVBx4M
FS7Kx3Ufbl5ePDddtBrSp0L5FISfxOqzqNpqiI8Lqc3P2fzRWnuqbreWBOg0FiEcQGw1NjGhHbeg
ITEIZ5IZeK2hLW6COIh3/y3e6A7SGEQMkS2F7AE5++WjzQP0QkVuy7MUVbirMDV+jYraCea34oQZ
vFuZmp3uZRC3FiO8TrYw5BOu282RNihdaiwy/GnVeKryt0x7bMS9bsStc+rPGJu7gT5OMUQDBvJt
MiNc+7BUkOHRFEc+ToHQuLMab638P6Otv+YPWCwyuY2hNCG2Zlp26FPZKYzKVqovSdudNGXPauXW
2gBeA1gIlXjuhs1mFsc+SYSB+k7TAIskHXke8ux7E7gbOwx+HOLBFkkKcLrNM2WTVHdLkVbnUC+K
Q7sYSg30vZeP85THpwJ5qp2XeOOxeCaqYwiGcFe2lLzFSrKqyPrqjCVJ5IXMvW3Ufv7SLpr5DvMo
4MNr3WCCYthsrMk042Q28VNRJzl4GXqkmsxKMNydjXVjRaxcekj8KOMQaRNGANSe4lSwuqrQlR3f
qil6TsU3tRkpcKvXjMlzp8wP67/R4DooqJtE2NfgQGGX+eDRyneDSN1pk70DyS5OMrqMdHPo9/Gj
oMJvvil156C1PPN5MPrpezanceJUCUxnd5zV8tTVSiw6PWOBxFXiVHCHRNOPqgKFzpX6vNZsrOCN
nynYiJ/dHOAMEtadbLMKm9aZk1n9gJxYA0ehsaJDgN2QcVC7aJycuoHFTPJZdxAkEA3+JfSyGnoC
ZHLdYfA5/k56c5q8TA/G/mNZ6N14aqomVewa/aLWNkZLjg+hMaydyyJI+WM46+ApKkR3d77ceuRd
vSNabLS7WfRXZl1yalWjVUU6WWytPOh59RCIOV3vdhQfClCNjrF0xmzHUdTKdtugQTJY4mosOMbP
JqYCO/ot1wkgt/bKRgJyA7COtsnl2YJ7E7UoqJszn6mzy0x5KPPOVayjlCnI14aPiFd7C2SvME0+
LGOwkxBdHdbv4Wl2UV6CiN0KHcdFJpm9kennsQ29otYl6pTYiYIy3sl0r07sNRBdg9XPk8nbVleg
rpM+GZZKP5dmARgGzZmsoYLI7aaDdN89j8HOHt0JaGy2qFVbCjCvUj/D9LB79DwtNIHbypU01TbS
34L1ZWdlrTnJZmVxoYPABnLOZbsdO8WmEXWjyO4DGD4cOKnKJyVW/7P08DogE2DeGJeL+tbWMBaG
Qim9ahz1o7A6/9z/Jbe+KahtPipnIXE2Swq7bXXANwswWSO5vXVUpQPNup3veTsI0Bc+KkntNrUg
Qct1RCX1cwewsWXCyUycc39nu+5F2VQFuUXLJgwKorSPHU1Noziq2k4CeL1QWPo0whkU0u/gj5c7
EIFXtB1KVTkHUEbhAsrSKUgf0DZzlOyLFJs76/J9InO5Tthp0EuYoqy7Ydv4iEQcexotUc+kULkD
DnhBmXrWxEMef5DT11n9LspfRFrUolo4HX2rZpg9nKz9UIU+lO3dmLce/4+fsy2JOj2clLDl5yjK
sxog86k/d9aXTvam5GksdmYs1xkpMCWSDmAEq90Fb/vyZbP208TQBAMLcFF/ntLCsMMKOGRANueB
Nm3Och5yF3ClfBi0anZqXM+9+/vjKhPhN+DBhMYJU0AE7TaNGVmJUpChhnHOuB+ZdLlp/u3vIzAB
4A4Gi4YE2PrO/0gYzVXKylpa81yJguqkbHZXzKo9d5gbX44WBfBS+jFoNG2P1LZs+xKzW47UfvQE
5TcA4Gch9tUHjC9dyvS/PlboiDBBAbgB1E3ZavoMMcatg5Dy2kzxUZNpoRf4taqlvudIe73pmfJR
uPBPkLNgaC/fHkbMlSRjaoBj8PBUtF3MfD7+IAXWzk68SoHB/v8ZZ7vx5ZZBhUicdFxsEyWUNP4C
GPlQ7fln37jk10hAThg+8Kf3kc4f6yFmiZvDKkRUcCh4Zt8qthiGmd2DRXaDLBAehm4JTogSo2wW
TILX94XG8VOYh/sL80pHgXJaxUaP+kJT1iR8cyuKCE0KRhhgeDsL9ojtWp5/ieRDkatvAXTT+mgs
bl1NL4lWfKqm6Y354Ap4zdJ655dcdfdWZhiX5Zp6cAhuSRF6WIOIbWXrTI3CPFkq2oc6M8bTrBTp
gcR7gHwaSF7dhcZDMMvSw/0XcSs8RHCUf/kiCm2GyzUW6XWVWAXhhdFCUjVs3cogDSwSAy9562FB
bFwv8K7Vdh77qnB4x1VxBNLYXBFom/OvbUpRS1AtOfc/69QGgRI8Taqd73Scbj4d7/T/R9lcmzGb
Pw7XKOIH0Rle+89D4jAn+V3vzWnWrbi5y4CJ/TfQetT+sbAR+unUfCGQUtq0Cr9kv+9/puvXxXCA
MpgGBhBbpH0u//8JFzN0D60/q/NLEH/TaErGy2+zeAi0neLp+pWp9OeQtgH6hhjTFngXzEKKglgz
nRcLOV2hx0dlcoTgKy3WelTpfQoO2tk76c31CUTQFbmF3x0m8FtSyzwq0aiF8nSWtI/gxcg+UPl/
LfR5J1m78RqphddYeBah0bj+9z8+U9uL2GJFxnSuYV+i9mP3ZgFNH2i+9EmK652E6v0QuVwVKr0t
Gp00PJlPb8ftyGcFKaOK+Ty4nKbfzdqeTM5wp1btXrVT3UGXxj5+//yp/9ochcfsByj87hh70WRX
v6ff1YfqsXD2Kr/rpcqPYiEhi0Kf76qtUoVi3wZjMp8hKD2PIDoqAWOqYk9q/darpncJn0dlUnJV
z01m0giMJudz28JeH1+jCOx+YXdob/+9dMBa7/8ZbHOD9SYEDIxb5rOxRCxPRywb1xJDX8ny/xTq
z6Z9HoTquaxOsbCzom69TZKOVUNjhf9tacSiIKpDkHbzOdIfYkN4KFJbB4H017sfLMV/g2x2/1KU
cIjFej7TvT0aamxn4/zUP4fRYRH2vtuNrQj6mr/ph628703KNsFrtIy0Wc5KAug1/q60siOK/xjK
TtJxIwNGN4MsAM8R0FrARC73YmOw7wq9X85CAz3COJrfxA4+m1uS4yMvfiiynbztGjCCoPafETd3
XTrKKRohRDT6xTPV8mP/uiDG5tCPwjt5Kp8nszoVky0PO5Hfi8DNQbCq64P1R3r3ukiEi9PHojwu
52/f/Nj2/A9Ppf3jJbZfLDu3azu2/cklxbcjp3bCw0N6SNc/2JH3zz+13dqSDVfq8Prx6/Nb+c0x
7eHwPbA/R/Zsy3ZzpIA+Rgf62nbs/j/Szqs3ciTY0r+IAL15JcuoZIqlltTuhWi1ofeev34/6gJ7
VaxCEbM7/dCDEUbBzIzMjIw4cY5sP9+x3TbG5mVrf9k/Pt7/e34I7H9//t32yI/+xlsjWtyslWUO
Rt0zIs3ObXf38NDt5O24BUDsWDvkUR6AubjW1nvUN9bP+hG2Tc0J3ebZuevte6Dv9p1ir1z219f3
0ywvLuEorgZd9+dvcr0s3VbFPiWVtSO3r8e/qmdgefX0ZS3EmH/pYiJQNlLnplZ4BC7iN1jn+7GU
kIiLInLiobCNi3jlSv7Yc0sbsFHQxwwsjzaRxcBoMxVjT8vFo2TnzjuiQvxB189J7G9vvwJbtI/q
l5X1vXIM0Bn4vybnc+/TTZmGajf1FiZV5YfuxHfJRnAaO3Vev88O+xMeDrvepd8Vpvjo/DOPygG8
nq1vW2gbxR38HHpuc7fIux/9GqfqlQjl7NMWh700RnFoSHyamChbTSh49qH6HlZNTZwSbusxPCo1
vCmquHIMX50TYMkoPSm0fSzRUxJVf2lUKvFodO2py++y9FCb77Ha/rg9+ZcD/BBxpBd0Ph7RATif
e2CX1VhFvnSE9bduHq2is9MCxe/NKHdOJilbo/5z2+KVw5heZkVBEoYzkvaqxXZOJzVppFiXjrCz
qVNqR7XkyNG/PoHDK3vQ2/u46w/QTJ9W7M5DOffsuYeaHh2y0DNF5sKzFa01eTdr0jF7FMy7SZVI
yCO/Mv6GXZ8O2CZ7KfVsKxnb23Yvg5PZLPEPgDGKc8vSXJS0nNWtKR2jmpdH/BALPxs0lkM3FFYy
IJe5iXNLi4izK+RGigaDtWwiu/0l+q+y+DUr401w78HMeXtY15cRLBzREKglOtjOPUfsjAYec8ZV
j9vJtYgU4IzxNKRGIwkWUA8qrD8+1+xts9fGyHxRoKZ0rPKsPrcaWnCvaWomH02Dnk5rFzQnA+lc
z2nDX4K4MqHXxoiLUnufFUHgyFmcTJUYxlNk5vIxpQOz7zdhbas0VZbmNuUmLZ+ELrYTZLRuj/Fy
78/9/jNrEYlRhSv8fIxFE+jjFCXysRSfwJm2cb3Nxle/7VfiyStziZ15eEREVI0Xh1vpJUpY6pV8
HIraMfNfAZqEUViAvuPAt7R7ZFduD+xC0owMyJnFxeol2dBNmlGzenlsxwnSH7mddd8B1giKUw7l
vhM2am2hD2rYZPpsIbDoFdnk/Gsz/K618sGz9k1q9yW6TbhZHRr7zNf3iWw4mkKTS7C7/cVXPQCU
J8fFTCyJ152vRR6lcqu3pXwshF3kkT2Iqk22A5AulTCblrZn0Oa/xuV7JXcFCwyhKjkSjkqgUedW
g1EqQLV0+F2g/UGnzBmscCsqm4I3sviHxysaApXdGlDUp9bd7SHPv3txTHIl4O2Ux2hwWPajSlrV
T23VygTlpgaFUJ3vJi+JVyb2yr2D5BsBKhxo8N1Yi3unr8rJTAMPT4iyF2+YjuWkOHnYbgQ9gxpB
ZDkVsuH1ymF8bWZnBmpSckAgWc7FeupB1VcCmfJj3v2GmrTHwiigdW8rRMWmHWa28rcW5M3tOb1q
duab+thmIIbkxYJ2pVzUlUD9gR7tsdrVwrgZ9NQ2h4MufS/i4k0XdnL4CN3kSqR6bTk/W17ctjkt
FLER+9oxH8qK/v+eyKVBhez2AK8tJ9cATCGovKGNu5hWJQmVLPIC7Rh5VOBjGvebf2N5EBBH8Ltu
2z+XkbG/bfLa1gTuMrMHWsRooHrO51ScNKrEbNmjX9vithlfZHhny2jf529iYuz6KballRjicjJ5
PBLMzen4mW92MZkjLAgCWi7TMZEjZdu2oX6oBaM63B7ZNStgUQiNZrLHix04Buqk5EExHeWJ+H4M
kYaDNP6/CkwRj3CNkjKhuEB/xzLyqzzkH+KynI66MKU7M4SsyxyUcOU0ubzLzq0sHD9PLR2wC++k
Dr3wRwN9tC2Sr0T3sikcLE/tV+buij3uTVJOoETolVwCZgdrkhMvjqWjFyn6z1yzxp3UmYQHmhdU
NqiiaGVrzyHA+XFJHPvBbPo/Ee3iIJslQCueZQRdwGRosvCagIZLeByFvGy6lW02b6NzYzD2m0hO
01LNNluWg4JsACmKduWxSkXbGHm1D7zLoy+a/3cyH5RoZYtdTua5ucWuHkqhTy2w4UAcI0dLRocN
59TaW/XfARnnhubj5dMLUKbypDa+aABfy38nRfIYhNFkt7ItG4EtGA+CoM3U0a2rej96RNhu77c5
6riY1bkeApUFT60lkY9hFroVE+ceU/rn/4z+Qf9RJH9jSCNv27nc12TW5uYv2q/pxVr6ZlKHQSmg
5XqcKv89pT+Gi85LV264S3/ECK2eYCF4vZOBPp9KCUXRwcxT82glaegA7GVM1JppDWr6/5fxfDK1
iOb0NDP1AiIqysdmZhtqkW3DAS7q/4dZ+2Rl4YS9P0VdPjIg00t3TTMhe7tGE3fNAT7P2cL9oPmv
s85nYVJjkwlF5qQgAVrj1dQTeJmit9sDurarPllblgNnOqBc95g2SUvqndV67cafmpfR8h/japxW
/OFKYQCHoGYNTwVpwQu6WXWqq7BTSvM4jtlGhh/Ra+qn2pK2YmRupu7eato9GqgHVW4d8T4eEzts
pb2Utz+tyPtefIk7468Ve7Yy7RWJxw+lwiCW3FTR7dHbGFCe4QX7kWacXLW7uCMk/XJ7wi6XZ/Zj
mXQUgQU34uIOmaoQvnnQdHBYDhPYWe52edMMG9U7ZKq5dsZeSe2ZBnciNUriUh7sC7dWh6SwNJo+
CL6/RdYdHehpjjyXYAcV5LhhOzre0PxThFOQynabCv+ZEIKu4pkcmKCGUIOCzvkOroUZci4UyrGD
bXZDjVyx1Uhcw4ZdCZ/ouDCxRewws+cvYhm/FAR69EL9WCqFndWIHm958xlf0aGtXns3C6qVY/bS
76mDwSZnwmICnfpH+9mnQ97K6fjyvQqIVIc0hGCW34qUpJMY/xBKq1sJey+plIDl87SAdYLKO7O4
ODbUNoZQK9TBHMbytswmKvtytgf4xfvWkt8BT0ZInpuQLHXJIfXYF00T7zVqYV54UORCgSglqe5V
qRvvx0p7v+3SVwBJdA0ghkPkBXqWePJ8kc1WoqnOC4yjb0oPvaA/Vo33AoOCnVtfZZ5BaLJv9Lq9
8+pkB09xqj5qyn0tmVupc+U19PhH3Hp+A85fMzcKg4CfUULnX9MLQ295HjAT+etAYGFChfDDgjzd
odVUa9/D31LvWCejvbs9CxcbG+pEYFnMN7crFDGLc7fVY7mGS8w6Tl22HYPvSNs7Qn4yplfor2+b
unT3c1vLU7cExkk5BlsK5HpfvX+VO+SbehPI+9K011qMZuc6m8/ZGG1blPtBnoD6OJ9PmijUNIsa
jCn6ts5fUMGwBUTXE2or+fe1BPrFxlpYW1z5itT5Bae3dcz0f81Y23R4wojwY1YBvj2JF7EFhhA4
paV37tvHb8+HJVX6KCRW4B0TfbRLrmE5+Gm1ayxo14YzZ72wwMxh5tyK3vsR2hOhdzTkTWxtgOKn
wYNZrAQvVx0CdCyoqg8O7CXkv2J4fWJgZgJt8DzdNZXtp05ESatLHP/lv88cGT0AViDEQVUsPF2M
WjUqhMjjWVJBr7ORsnclXTlT5tlfOB1N6owHjPXc0rV4D8v0f+hi4QtHTU/rTa/lgq30cnq4PZIP
joILMzM4RIYsCRzPYnmaKFHjNkiEo/dWnaRXVaLo5bR/J98ex929/kXrtjQEw2u/Ynf+/IVdEL5k
/T7QzBCMLNzC0CohU0ThKFaPERX+UdPsOv6J/HXXZLbqbeQCAJ604vKXRxRvSJODmgc2jRRLdnZ0
7YRQKxTfpcvd7qY/VlPbXftuSN+RKluxdXlqUH8h58uBweTiK+cjLKMuioVsCtw++zuE0qvZPolx
uwGNB52juunXtJE/gJ/nU4otsmH83wDh6QA8N9hWQV1NiHa5KudTWv9qnVh00VyjCQtilemx0X73
kFK27Re6pRClpXtEaB7gGtuHc5noO7JLRgGNucWGqaiirBH0XJl8YI8keOZojPfuwtWmcdI9K+xD
1/Qe48InQabthPpv4X1HsHTlPLhgnCXiIsOLX9HZz/ZZtr91GiVmDxkPN+teouyH179N4+MIYbSn
19tewqP/lIId8v6gIT37nVWuDB2n+q0rFKimJtFWEKFp5v4Kfw2RfbmziQbx+5mKlxtDXTiG2NBx
NaZK5EohcOk6I3OeDJ61ssMuNBOYAVwcmRsqHUDMl7nuafRI9EKC4moym7lpNokYH+ZXZAE5ny+c
mrw8tIW4Mb55Q26TSZEDECjgbFOf0l3yjX5oR+B9MRbbMdo1H2DuAT4lbZOGa/tyPjAXrgtyfJbu
gBkBzqlF/ARq0zOCUYzdNnDq7EXNq1056zno763c33kpck8rB98VZwR/y0OUwhP12GVvQ5DJUjIZ
ZuxW1n1QvUrtKfTvm/oRUP7KOXD5AqHuM/8DWBERWwKJ830Jm3gJybOXuUHe7YBN22E82hUj7WXN
LvzKJYmAG3qbePwqedlTOXT/ebDMLeQHlKBAbdNFcv4FbRgbRe+V2lEQLCccAVvU0JlR9ZCTvbmC
WLmcWGh753oXfVTzu2CxlL4+xpVshtxbmdbswlQAbDJo8qOXS3RyqbXqqu2qQMh1o7BuEgGApLiQ
pk6CKQ3NWDiGhYQciBr0ppNZvrSdEpD/4ljXTkM709fbl9jlCQ8Ijlwr0Aq288UOk3K9kwp5EMgA
mdXkZEWo6Q7Pd7PihM9rz65Hz6J6Goq1uAXvla6p8F5xLchM6XkiiQgKGEGh84UlP5WqUj/xBZ4f
5PaQwAAD8Dd4zCgNOF3GRu2SNNsI0PnaWRrDG6tXd4Sy8l5rYEO7PR+XAaUJABPpBPCKlCGXj7Q+
CLPMMMXEDcRB2maCPDjYBBJQtGvxwxVTJE1pjwV0QM572fOV9WS4q8CK3XpQlE08Y0uHila3chjX
CAIvuXoYE6xWAK3RA+BQnZ3v00s3FwCZhm2UugX6kQ09ZWZZwyBbOd2DTqzCuSEPb+zjRw6Rbtxk
lXHXJOm+qHeGlttVNezGtHyv6RqWV/ba5Utv1sQhtoD1jtD3YsYlpUuCoElTV/QsxLC56qV9N6Yb
r6AP5qdUtY6h7RSUC5t9YzwkqfCfVxzWO3NuR0UBivNlsdk5XdVGzo3U9cR7NVPZc8kmXSsNXWxu
GkwgS4XDxpxVzj9C/0/z76stewDxK+Ia9T5QZaetny1oaVrNpQK9u+3Dlw+JhbXFkDRVaFt/9HN3
MruDWfa26B2KYfMWwXcKgY12lJW1SPEyCJ9tQgg1P5BYRGNhk3Cs7qyhyt0atho7kLp8G8nZM32m
vyp1rHdcVuFD1IUwzLfpuFHGOrqHAAJGZtHKN4UXCb+CTFirW1+bd7LosHDBfwdtyeLe8jtlbMZu
zF0qZ3hRaNAk3nQGPQ/Rz6BPyu2krlNiymyms0iAqeA5AokqCTOC9IXRyoz0uq/13M16BJq0WpUP
vkqveNmnPqms2r8zfZ/bSxCEjR6n3gMq9j9yySgPfdmY/1acYQ5JL76GNMoM2oLSdfl4Fc2+p+FR
zl3txbhTHqKCtJLd2cM/BS53OzzkjU3v5RqQ9rK+PE8Cg9dJ51Ga/MiGffL4QoQo3ijV3B2m/K6U
dNt/rsZiU3e1bSHFGOv3rYWY2QbButsDvrrk8/sIvhgRxa3FfWKFI8Qmk1+4Ytu81e0Ybb0SFgxZ
m9R9lIkGxKhT9n7b5sVRzmBhX2SHkwg1L/pnNQHMnDBNuRuSGaYJK0JitGgFp6IDbHvb1EXkPZui
wAwMj9iPR8j5Sa5PY02sJRWu4f1U5Dfderv9+y8CgsXvX+xjSQg0PYvUwpWNjfc1atCxsKvSyZI9
jnLb1LwPFp5Jd9zcAMQrk3LbYqUS1NIjLzEKN/5XHIpTHNvmpmyd9jVQ/z8tzev3yRl7CX2wxFIK
V7Ncwzzk3aaJnaH+Mr4I2kZqVs7fKx54Nq55R36yFsqT3ifzuNTkRQu3kvYc/PLT19UExJWlmhv/
iJC40ee/z+2UCMnFmjmyVMjaw7nb/yuJmET/BSpSJx7Kze3luuJ5Z+bmYX8almkJI0Eg5iYUZaPX
dg3KcM0dQO0Bo4G2gCBMOf/9lmCaWUjq303kyhbqV328j71/XnmQSkdHH7qDi+X2iC5jD9IaPOd5
YZLegzJ9YRKmxq7xY5yd1uWpeAqR5IFX6ZFk8x/vFSqR3DxEMBCsNfxcm0nUk2DcJNUHH+bCrEzS
koZDHMTMHgLB36qI2d0e2ZqF+eef1qoORAjjTCzQUShs09iHc2wkiX/byjUH/B8iIFAbRG+Ls4Jo
CViLghW4JqXXRD0oNT2Cd9G4b9uVPTX78vKsoBSuQ9hO/ERK6nxAepSMVhzmpevruwDK+eRZTjN7
MFZAztfm7bOZxcp0sN7ldT2bwRGa7D6Q725P2TUDtF7RWQKHEjrW85R+Wpih0ceCB0/pmmbtSOlT
th7rz1OxmCp2EGgMk1ckaKPFsZAgtqqRp6pco71HCoVeK/3Qb2JCfMXYieFJku+60Rm2w51Vv4WB
upXtKLZ7p2o3mrSjrJKuNV1dWbyzL1qeHFlUpvVgUOAQmjsxFmdftLPgXyf+53oAeTJoFxg+3BL0
dS783hdyAj3JqN1hF5lvSf9YrNUMrxzuZxYWV0mUtg0yJlhQ+tERu3+6+RASz0qRj3TN821nmX/X
YiVpTuVZTokSbsSl5NQg6klZpEXjtgisOOQaA94NUXKXRGAo/rspnJIuTsiGKIcuwope74gcg7px
p15yVPlJikg8jPvbRq74AVQUcyRO1Z9NvHB+7I7mZDSNm0KOHaew4cTxLyMf78u+WIkCL9MKc8bU
mmWMyFaRR12cTVFfc8SiQuEi1PUg1fvRwPnVF8V4MWg9TNVoF0MD7gnqXS3o+yBZ43K+HCv8AmTn
aQIE1AnH5flGV6GmRkykrF0+BDzu30R+9YTNgGD97Tm99BHezSBzPyhZcfmFP6LCEUYoPteuJCBF
keUQcst7IV/LAF4e9SDzGBDZv1lpfUn226DUIGfd1LiZGtm99JpHB31yRgV9iDGjpfNwe1RXzJEB
o20UPD3/LOuwQ6MoTR8rDQG1/lVod4D0utoR29fKmUpxrRR7uafh5ftfaxeV2AG4bxBJjVv+858h
9TeC3VuXJGvRxrzk59v53MzCJSUIqNEMGRtXz36PEV2xxkNV/pAQu/Q2YUio4al2E/25PZNX/FBB
ZoNcFn+xJ+axf7pw+rweLCFVG1fdwyT0pX1cAw9dhm2M6pOBxaaGsdNq4wgDkIY5uiPZ+kbZ55tw
d3scV/z8zMz8GZ/G4cVJlVaoIrshIrlq9zDnorxiZTNdcYQZg81LGUIWusAXY5GStCjG3GvcpIA+
A7KZngSol4Huf/aMYuV0v7Iys8gKmpNgUEj/LIw1HXleM+xbd4yyPxN8SxGguGqSNlq/9ia+EuhC
hvYBqwVBNGcnzmevGUW9V325dYODfywO3W/xHo3pfXMfPzb/vO/dyjxeyUCd21ucSmLqCUMkSq3b
7JoDkcereii29Ksd4Lf9z35xNrJ5lj/5hdSLUdEoIpbUN8sv3ycr/jn4/x2PQvYInBc5chJc5GoX
ZlpNT3LCmNbtoycvcjXFf6m0rSDc69U/vYe6x6fkaEl30ZRCKp9/yfy72+P86OxZnB6kbmcKaO5P
9NgWXzCJHhzYbd66lplABGz3omIH/oOc7zztNE2bKcmcyrDHABLsU0MOrrAe13Cps0ve+obFYSLL
uTdOQ9dyC5CqbR5bJXk0m/qurkq6Y6Yfk7imL3Nl28PEoJNMA5XDRbA4M/NWrnvQ2q0rj3fB+Dcr
ArvIdytTe+VgPjOyeFx0Gfz5Zjy0btI/dAYIS8kZNMhgxC/KsE/8Q6V/C19u25xX62ImAd3iUwDC
LoL0XI5SPYWHFrcNHQV1TsT9sm+etlZeuWoHcmF4JMlGAvU93x6TbgVpoiutG0bWrx4JRTMQ3tPo
26iuMUhdPWMQzfi/phZnTDsZSQ9qunWLHWFBs2lMu6h2eb5reztINrQHVc1m+LEmfXIl0mNr6src
sgNQFUWXxRC7SJrEgiFaUf4Yxk9Nm21LCDso5WzA02z7iXI43yB1HmRrw5uY1e7txZxHdrGYn75g
4T9CPVR6iHiqm3TVKZKbNy1YW8er++CTicU6tpFp9RmQKhethW0tBbbVPar6yjg+AvBbA1ksYdqW
I4yQWFHuwp81DPd/3gPJDrcyRPOlnQJEeujuEtLHZFG/U5Kv74q/+Xs2ODr9E2hcUgMenOjvKg5l
bYIX14niBWHut7jWKGebTtoa/dr8XvdeaDNpcQPQi27DuRdJ8AMaiMIh3C7bakyL+RBsqsNvedi1
nR39ig/yl9tOc3VnfjI4//zTxRUqsB2F+jym++Qw7ESnV1bedJdVv/nS+mRicVy3fSiiiWzNV4b6
mpRPoQ/li4PgYNHck7o/aIl+n4WOSl8UvVLH2NQefd23taE+iAV1fbWzVWG0NYQfzX4l03IlbDz7
tkX0k5TEc73J8Mtt0ZSkJ571Zyl+o3/SHvTTWMkrL4qrxwRoX1IuBoAVSVz4dlDHba0Ifue2zRdx
BBhjhU9eOCO05Kdp+JKRuJ/IAaZiva808W4IijXSj2srTvwArJW+DoKWxZNQh/tt1OWpd4W+shV/
X8u9rVS/1TVllmtnxSzVijwMDUfaEkeY1VAAxZbUE6WQZiG1/j6V40rYdS0SQMwR5heYkmYev3Pv
VdBRqWQjGtxyKreR+GjI26E5DYO3KYbtmpDyNV+hLZi2Ux5plNQW52tqtYIn6+ngCnHn9EG01+jP
5UQvm+yhiwy7hCVeHDe39+e1t8Bno4sTtxIowydpPPBa+xvEO8MAU/Vdzw883G4b+qhzLE5dgkpE
ymY0IdDPhWf2HYz6uY4lI/edKqydzKzuWrF5pX1+48XvavYja+wyrN2Q1ldUufe69KMIf+VC91MP
zf0EiZteZdtBSpxC8XYlArvtS1MirCOma5H9FScGI04yACSOYVy8JCQtCND0YS1S8a7NN/p3JCL9
YWuNiZMm7802/R3SA/8XzrrB+x2UdreS2JknYzlZn+0vzmk4sIca0Bm+EMmH0hBezCFfC7Vn572w
Ad+IyPFJgWqZQTWqUEq0shzciUsAhdKfpnLUteYpzd1gMu2afq+8/QdcfmtM2toEz868NA4p/Fyw
Bq5NNu58ZyWt1qqK149u0lq9I5vjnYiCKp3kivcqhN27qEBe5TfCPizlchuI6GG3RrQZJqlfmYcr
e1yD1Am4OFl38vyLG6oTePU0acSXqOKPMv8rWu0JZWKnF+h8+ylaaw0SV84t0I5U6amNkPZZvr4h
QNbUvulGSo+FI/nDnVpsO6N3hiCxpwBiVP8eaN9Y/ErVb1VpudWv1vfuk2iNueyyFYIhA/dG3mCu
Sl5ojphZbSZ+PY1uk7kRXHBtYMvKg9HtTWM7NrvOsPYFHFQwkB/mnl4x3Ilw00p/M81f8fZrtxbN
o+BGqKGjXCUujr7OlA2/FcfRrfOHtiC2KjZWZ08AL49ytzWeJvO74a8x7lxzQeo2VA+I54EMLPaY
J0wjpJDp5BbIsg4oBwctWjkoPU2UCgBXmiQYZTv2J7tADN4zrLWE3JUVoAFj5mlDpJUVWObx9TAf
KkNTJreMvsFr+lj/YooeysgqnbKHKcorHEF0itGmXaYS7vwWmij/T5dlf4L4/fbxfHngwDpI/hjW
U9aBltnz/WgqIwrnsji57QCcVi+nA8wiaxXBy1P13MgiUpPiTAuQf5jcpLnPYW4qqHBtV8mwr1kB
qw5xBFwzXNqLKy3oek2pmkp0tch3ckO2Ibj5l3Sv/33CaHVm3cAIc1/Px8qnwNaM0A/VhFJ09XF8
6GUjtJXUfL5t40qCibZ3bk3em/RtWct9IVRAKOmJFN2gvfeGO0TWQuGpiY6JV1PJVTaK5TuButYW
fM0X0NOjQg2Qbs6Hnw9NLiKEejysIoM52nBSxlsDoPhK3H5tmSCJheyCbrGZr/HcShAbWsLJJLo5
v7+KvT3wvRcEvX8VQbi9PY9XB/TJ1GJAk5UlYpNooiup07Ybn5AzWBnMmoX555+9Af1jpSxVLIgj
0MIyty0lWYntLy8OcigfQHkqV/jcIrAOolA2Ki0VZ0xMjJifWD7l0rQykCuIptnK/7Qx0w25jArC
vEvbwmD3ZB1UdRZvotZW7uVNdt88ZT+LFXOX80ZKSiWlAScViJ8lzscI6k5iULLro8vQVPsEVeLb
a385a/xq4gwymqAtgKGer4xVC0Id1YniihNYvaTa9nT4peCzbpu59GYiKR5cc8GbG2xZgBgqUrR5
M6nuWMCwIx4aupsm7T6M1/C0VwxxFtBvNPNH8CxZnKGGkMpdH0uqmzXlLtLDU+GZ/5SaXpIm/XZ7
TFcWh0ccgnBQxNKosqyW8n7LUmRTDJeb0g7EnwUH6W0LV7wNABuYaMqH1H4REzhfnWZUtWxqctM1
wOmlj005PteexKndW3YdtRlNIMIvLexBXAxPFvpBKx9wOZugUziBaHeZz6JlBS6kDXKY1NByg/qp
bUXUPZ70ihReuIL/XbGzrL0NY+fXQRdYrhBEjhdGdgfWV7YOXfJ+e0Yvo9l5QGh/MpuU05fR5TCK
cjV2seUW1tMo35MosD0Id9vsl+RLBxrSv9y2d9nvO7vH/ACnSYMeMWOxgrmuZTEEO4KrBQ18t/Jd
Ld2LeX+qTJEm7c6BCAe+MHrGn6zpeUoCuxb+FL1CIAN7DBDa8L+HdecfNC/Fp6PYMhvZSERTcOXn
MrGF71pjH7zG8V+z++6pehJ2tyfgyoSD5oKBhyo8khjLCVfgF5+L48HJyIXNJPyKW+WuEspt6CGs
0gPBW4VyX/gShuhoJCQgdER/dc4jfBqgqfW+J/vlLPbxYo0IqAg+KefOEP71KKffHt11W/OZxtMI
h5LPbTVVW6WB2evH1tTG+7Cu38watcCqrIxdpCnJymTOh9fZq3CmdKFJAKw8cTGvgXNzVYEmblNp
sOF3m6JFUkDfd1X3oureV72L16xdJFzmXuG5J4TSJHBWcXGU+kWhNjUsNcfW+K4b37rSf9AquzFK
qNFJXammo7ZrE3o5QmwSW7FDqa+xjucjTCovJx0D5UXVTfDgls2J2HJfdR6J52TUHM2iyez2Gl5u
0XmcbIq5wYza0vIc7+NMKtq4MY9lBQU0Nu9yQ6/3uS9Kd2A7HpTWix6DWGj2cZ79yEk5ONDQFbYW
TPpLbpXIQtYn0Eie6+lTsim7VXqwi0tapdTHXTavO7yGS8iM0QtWCPuOeYyEhm5gKMn8NoWmIH1Z
mQrlwsEwBAs5kS3HFXQS59OfClKHCKoPE/8T4/06NXv4qjsUdZs3WmLs8EX5Nx7IKarNWsbj4jJl
iDPvGg9cOoVhZDi3XFeWGnRtAQl/lPQ7qaJxka4/cyVGvGxQwAxPacJD3g1M5yLc0Sy/8KpEtY6G
WOk/R7/lrpEC1fpuyFP9XjYph/TY+9b3CYaK0m69MPZtgbOm2A1jDzNJGwZGchdMebdPK7Nf0/G4
Ng0I6CDnjVYI6cD5558PL78W03aWdqomf3pE+yq3A3ns9yvrfMWMzg1IXwKgYQodi2nQc3goatmj
ydxoioeJ4N+ypSoGV4OWrK1Per6PjdHcqnGvHSUFqHSmF77T9Gm7FczI2BatnCC2HK9xP16cOQA7
ZyLsObs487UtTri6HIpYjOLUTWU5eVbDQNr7XtI8e75UO0FIryOdQXB4muVIXxbMGLcn5mKjfZhH
7XTWmQR+vJz+AI7qtghoQzJSa5N1YriNJy8kqVn+ZzikzmljEjlqFH9lpGHOV3oswwQqMDM4IQ7T
/0lSAvwulKq7sU5E2meC9tftoV0+ljE4T+7cNjA/Wxcv8ljPtDYJ/fCk17/V4bVHYxmCzV34VsgI
tgXlzhMcQV3jIbu4IZE85sjCyejG4IRdeJofIORWxmZ4yhS1upNL2d9VU6NuY70u7HDM1lQoLuKN
hb3FjdyjKFfwbGeUxkPZf0GXNKYJRCNH66SIqt2e04+n/tmFjDWiGkDP9HbAbrA8tZomSGoy0afe
QRzuztomm24Dge/G3CQbeEIhMRecXU9R9If8Oz21kqNlTr8Gi56tLL5ipsYUCWfpykUE/tyVBAnx
yZYG6VOqkZTLkOeNOmhSVO0dLtX3OPDNlTjkyqIS0hlzZ8/cSLjcJnKrqkLZJslJCR+lCcnu6fQ2
1muEQ9c89szM4jCQylpFaShNEE7w93SFGZn/IPnhPo+3ue85CdXvVjHvCslceXZfnEKEc5/Ht4hC
UAZLBiMW4pOIuLw2PESJWw4w6Z2oQdmQ8utRsb3tSdeW8LPFhSP1QtyobM7kVI1Hwao2iIn6T0Kx
q9Cav23pytqR0UZJnpS+weN1MamGgAqkHMrpSa1IqHfhPg2/Kml/nOR6c9vSlfXjkoFadCYSIsZa
klSYVWQ1kxznpzE34C7THOYxHBwkvqI0QuHIyegm0iKa4lYMzw5/viFAMYPTomZBsxvHz/mG6Ks8
lHtjgrKnbn6WgzNOdk3a3trJwbZJD1JS2pW4l8LkTl9l07uc33Pbi5W0kgY2MFHC9vASQBOYZHdp
6zvjt5UxXsCV6PjhATs7qkbFcMlznUV5Y0ZxmZ8E6VRrkNTW/n7wHiPrgYwxOVGYEk6a8Pu21Y+H
+OXM/q/Veed8ik/GMRyMLM/zU8cBF79VL9p7/By53YO6gaXWyfegqh/znfhA6647PhbHaJvsp5P4
Rf4y7puddljbqpfn/dk0fPjgpw9K59RB09b5SWqEjQAvjzaoTlodJBGhlalyUBn9cXsOLg+Hc4uL
G60KhsgXJya+q599kWN+esrqXRluwv6IPiGtFvvbBi+CEqI0sChsojlhDw3I+Zw3aZF1RCz5CW4g
p5OEjW/Kd2m2otRzzQqXB3+408gEzk+DTxNp1aVplflUnBTPJsoSfq7idy6zWXO4ib8iEkk6Cwjj
uQnPHzKe60F5EjzYkyhCdJseQVVbUWpl25T8t3qIxU0+IL2aKEP6jX6f1Kl9ozjcntEre5SKJiQW
9Hp/PKrOPyQbvZCoRStOodrzXpvVTu/pJYEifo2w4sqskh2gfgxxNnVyc7F2eUGhlrRcccrb0c7E
4VSBQ4toHLk9oHnmFtuStxNIYe5jUh7LHhFLTWNt6tLyZGZJtysDEaLqdlrTEL/i+TScUpSFt46c
4NJKHUxlXIVjeaJsvdO8/h6qiufoQQjHH5Jg/hqTaV/6K7vtsvZJkPHZ6PxRn/wy6P2xzc26PI1C
foijr2VFVqy6T4XOzqrBNrQWIPhhKJxMEN78KjzdntlrC0iTLS5LTQGM+2JbdP+HtC9bjlzHtf0i
RWgeXklJOU922pX2i8JV3tYspebh6++S772nnEx18nR31cuOXREJkQRAEFhYkI0+SFupOHq15jZ9
Tdu2cWoh59yVs2KmHAtS4yhasTeWNyKnZV3V4hgIKOgWwNkJtekOV/3z8XJm3CWQy3/lMLeTGYRa
B7xDcdSMlVyUaIY/Sxko27d5ckBfPgfeNf0aq5bmRDU3Naei3405O79p0jjQyvLYV1l9UvNIf23y
2KKoGmIcVS5fnUiKeCR3c24GoAk8OKZOwXv6KCNBqrVQ0/KoRcFSrGHcBdGkP8itxsoT2LnwvmrG
bCEkPO7Kmc0F3zfKqgAoofKpMZsrAaJgXsGKdBy1HHMUzXNbmLndZ/FJQ0NrWJsGtQRUQh8f6b3t
T8UBGULxDkEOZVKtHwYSA4SQJkJVHQejBGJCSoLXStej02MpM8HcNCYVAZ2G7ARSuYwny4pUFMJU
xeLSIV5WwaCvtcIKbUXQfFDxiNVTXnT9ayQ06N/WG8GN8f5dcj5iultvFQofgfwQBtdhBgAqY7dr
1WOzjhPJqo5KWcgEs8+RcyutDwl0wqtxALLRaCf+EE9LaZ40uZP4pYVsbPRvN3BOKSRkJ/GaRm0G
kK3b78grUNUjaVIdG2QiHIBH6uUYpQXn4p872Z9SmEijNUsUrUIkF0FB2zl4s4B0bahq5/Gm3hvp
tBZcvNPMMxA1MFI8dHNXYYo9lZpio9ReBCon/U8kBwvf9zUa6A0H4nPv6yAQhBgQCcQ27OV28+Qi
TBXBgkBNHDDbPJD+yJKXo2W9NDhe9f6ex4NYxxtABnBpQiPcSkKG00ALY1kfq/Kz7V8VDNpMX0qP
41NnNvBGyvQa+WGAGTK/vVLk9RGpO0woAUMhCTCqGCyHIOLN1BhtIZnBI6xhdQPhCIrCKC3hPgaj
PJvBG0p0/FmNVh6Bm+no9VqUSJAHKuchfOdLWTHM2uT6mo19YQLQblbgggIZEuZid/94GCIqVycj
+GcYqhU6XfJ/U0dYucy1O3bXPkGquDxa+msXLerhpY9eH+v95Ct++pJvEdMeIhJFqYF1aL6KynBS
+dXRiN/lCsPnASfFLHYH7Szg8kZ3jaoRzG3meOvvidKsWHgOgFUmjgOkvG+1pRjT8nr1Brhr1Y0O
4Yv8pp/DXbv2ttmXQf11jowRptLTapX466jnuBRWV2U0ZsBtoUKOZNFU1rmVPmDaoOd5KKuECdH+
ZF2wikzdLiTN1lWLEzrdIc9ZYYy3viaBHKS+VB+tBEkkVwRTAEb5ZQPazloM2yKjEA/rvod3WqpZ
b+iOIGdVQOumBEeoZmheuPAkq526169ysvSKyjBpEofojtNDDOy2r20ljktZT4DzUa56ldBibMev
x3rCOhGsAgBQnBRQjaiKsKxZeFf6ep2M7VEZ2mghoPyziIdggyakaOkNZca742aOaDJsXLVI5gHB
wJhceM07JU2S7ojOQHkXprXwUg2psdLDLnA8oa3gXq4jEoti1VIlvgr29aqAx1ePWornnUzzUV5G
1ytyjYIgryIIQ+iVcjtu2AQE9mUiZNTRZY8oC678VpV8YVB7UBd3x6jxLKLL+UazyuotGaVymyiR
QnqkCZ1Cz8MVmnakdYkBJRxg5L0JT+ivqbwO+BduWca/Z12mXPNc7o5hp3ZrpH32AqgULmp5rZ1Q
6PNDE3ovhq/spWvL42P/LkXeGvJUQoLnRzYdr1oW/J7IQ4I6utIfI18uDmXi9a4mKwPKR8FIEaOI
bqygJbCRhHZrjRi2q6dtsATM++qk/rX7iJIo28e1ItOoE0DPmWgdEhiY+Kb0lUHiDuMbk6CAn72W
xhpD8gqwNrXxHvSHHa0t1SN4EIFkNvc0qovDkx6OltuKrb8UWv25zIuWouHTERAfki6tMYUqy3LO
s3PmekA1FvS9oG6eYnwWgJf5cZkEYtgfA+t3k8u2P2AYa/CKMVpLM5aPvQc0luwiEHzGFz42yxkz
uRHN3BAoEmMezYCpupms7bXYey516dJb8b5q17GAlPtjcXfx76TuKL1Pfe+oiIOb/lbdqyu473ox
6Y9SFGEqmWpHIPUFQpYmskJyoaZKna+EK2ArvupyZN9f9reyGT1Xs7YxSiPrj60xYLpYgcacUbbb
ZNEIH6lnUNny7CEDf4daxYsudA3RpIBMKwkP+ji36d+vG7DRorOEDd2sSBzboi9x3lFD0IUqIg5o
0dM3VF9AXHCCj7lV44rCxyIDgKI0s+PGYFVK1Y4wsEhA7dHTpKVWWuW/r0egeZxyNAreT+iVuT1X
UwlSy4zM/qin2qkNMHlXRYPgp2qB+uWFc44z24cinApQJ/wVfOf07z8ixdzwaxSR9OEY1sUyDDRS
mq/FsFLRmDN0ApGsca1V1iHDDMEAdWesdbACkhvLyviTAfidlcni8SexsTh8Nx6qSDqgiIXEHLvH
Q1962rUIx6PvqXidNn0F1lzAj8MBF/FjUffHOeEl0U+BxePyZl/HFsZ5KtmYjkfMce1IiODf8XIl
sx9LmQk6cBXBHYH7BkB5JAGYPW61TPDDUjrGfls7SRLWq6uo5uRqqt2iGwT5NKBwD1Jo33f9QjFs
9MQbNth1TVtrx3YhJZ6xja08c/0gLXZ1nkgLQ+wMGpQNpkcGUqOcLBD5cgLembgQiRK4Fg2pXnRZ
sNwa7TUZzNaMlOPgpzYyFqoT2I31pTZEv7oa6NcGGhHMGAQNRmiDYDG7jJPdleTKSybOuLrbT5lO
8oeaoi5uCFqKT9HXOs3cwD6WH5gu6xa8UGcKZW6vUMz6QBwNUMY0856lR1GsLu4kJVOOuP5I6hRr
yY7cP8ra22Q0fn6sGDOaDll48cGVguqWbWcYm1z0dQmyasT32fUVA1VLiwdfuo8Vv4eXTJBaqB/A
Qbc7B4rUNqiiVDmW8Qv4+9xoqJykw0DJgLd1k1u62zqEcxpmh09FAUZSqCiFWeu5ckzedGFpOMVi
iBZZ6SKnJqzHnHZLTSIpj2x6xoaRB5XRkARM2JQOvV1f1IVQ0nDUjqWmr4diUKmmxZbzb58U/PA0
/XNC6Zgs47kid6Hax6V5rKW2tI24TshQltuxDnlD5Wd0Anr3PdEGlEeIZG+Xo8ptIve+bB4jTQht
zQhrW23U1LZy0No8XtTMzqHjVARgH1RvaCdjLjNRqeo0iAzzKBSqjlEmsolpnT1vMtrsgiZfDgpK
IOhYKYZQKfW1F8xjWinlqkUUGuIWaaJfNUaanB6v6E4W4t5pNgvwBkijoLxxu3mG4F+Ta5hYx0oW
81Ps+bniCjJmopMSzXlcKtF7cQDLoKargL54UgomBgrR/mZeDUNArJ8QC+NyLO/dUDqM9l10TUqU
eDwOhauiT1svC+KX3gL/y2kFlCV9Dlr5DvZhwkEDj420EhgDkWBi9caUEPe2knyOib3btauC/F6d
V6SwyZW87TVKl4J94lxsd16ZFTp5hB9eWcCUK0vOITRY1bYdrsuv9XLz+fhMWf/Fypi0+IeMHsTc
ETgW5LP9/ovnsVhnz/72dMA/fluqjTD2Evy2u+tXB38VkTVdeg5HzN28BFYM8yxtBdmrcMnK59ed
RnJy6Mlq8ee4JXS/fF7anP26G1XBSmOMoPbGsjSmQ9nYF8l933VPh9XTn4UjLPY17RdLylMDmbUD
VqJ5u42DGetxMW2jvZPccjXa7wFdrVbkunQIsJqOQl8i8vxlrThLvXvrsYIZ3z+q4hCL5SS4tdtf
I5S8W3JXN1nxz2vtVgi6Dm9X5+n/f3WbZJsS2z2TfrmK7Kfjn1+DS6nw9mk/1vj5EwQJwdTGPLGj
MLZsVn0zlrogny+1vXMrcngK7KfFH+Jgphz1yPpkv/Iw8fM6+kMmY8rN0GWeF3nyOVuJ42I/bN9M
sncw9+mwph15fhbJ8/L18TrvUM7fO/tDJmPaYdL1Cob64fiC1e7a0pGon9I6/4SyLH37dOLhG+f9
1Q+BjL0DeIFNHy353FFfJbJtLz36GXGu1Vlr+CGEsXY8KTpcGxCiUvHoPf23m8aYt5GDBRm4f/l8
taGN031y7n8P0XaZLJYvtHw5JZQncrLfOwv4sSLGvlE0EMIaLYHnASUs0oyXP5RmO2N1Wq5peXVP
XG2c1vBIIGPXsYV5O3LoK2db/1x+vUorjuJxjuiuh20cSlUMoXibnUAqmuPv4k221wFZ2jx1uOOu
YbScLWaVsS/iFQdrnrhMdynZHQ6H8+pJX/1zPBLqfHxA7Loj9mdMHi+TZ9NsLBkIAYhFJEjeXHp7
F1B3tTqSrUnefErpJ0dL7l657DoZDyJVTdVrIg4t2G7s9/eK+qQnR/2MSgmhy9On/5u7tbOu+a9i
soDlslTyvEX5+7zZuLhX2+fErhaBLQNA/4U22M0yfh6Ib0cL7qXA0yDGk5RmriR4Tcnn2n3d7YLj
Ll66rk9WT6q92BqLLZWobJd0+cmJcDmWwYIy/DjW8ziFKf4+h8QnNSd7zT1ExruoIWYRZdPVs7N7
23VH8rQ4Esdx1s9f3EjlDkfDagzjVwwTzAlZB43ZvFcni+ZH27eXnBjhXxgBokSkekBuwzYojSHw
HIoUK1jRu5vYI5RydcRdukZRmZ6WpxOXb2y6tu6911+JzAUgVXUvDZPETbJ6b1dqRhF4tbuBLE8N
5675F6HCX1nMeZVh4/cSRmmdU/Jqv0v22X2CZ/mzIDRxXp5Pp0/Odn6Xlh4tjjkzT5UypFUjuGb7
d/N0GEmKmbwE7Ac9GcmKyCuyJb3zEV7Wy2ewHX4BbXqanh5LJNkI7ihOjmr+avq7fuamsLqrKsUV
1m/Hy6Ej6Sp9tpPLYz/6L/T0f4SwT9i6yLy0rbFm1BCuv7TSJcuX9fK1If/dYr5V+cdzxJQbox5z
LAYI1jPFJHbCIyy6YxP7vyb3dylMaHlVSx8jyALl/Gof9Mjp7PXa7siy7QhHUeZjcxRi/p/dsZQE
aZIF4zXDpqHMg7+XzsEbS+psm3PvcE9nMscfuwZujToKrhC0EZ6DZ69xPLL0n0+hSDYcUf/iKv+7
JsbrAwAgx2E0Kf/uIlJwWlIsKyfvovOeviQb/3y6IlimNNm/0eeI55s5foWtdHSNmXpiFU6md3Hf
3dX525ctCHHwbH3BfYe/Nkf15++5vytm/EtrgG7GmGQ29FVfV6q9XyNcEY6bT0z/fCzrX9w9f2Ux
riUfmiKKr9DNzWagO1cgrrtatGTh4AG5xkP5sTiO52D7yDvQtQyRBWl2AHTxqX5dfvFWxFNNtocc
eLFG9sVpRRrp1rvOqej5uklKQHB4voMri0lGabmImd/SZNk7V8csdgr/6wpn3huKd58qjAcZak+/
6t+ndAGt8mL3/pucyfHX21tnf+ABzjkl7rKYqNIasjTQ40npJYR4Jt6GNLQTanPiKnk+sPof5WMx
MI0VJJn4fZFcdtfV+2+B4I2PgI4YzoKYBMWGFzC80oEgZOC4/VnRU28xQMwYtsWW+zQF/hiD7hU8
ECpnPNkbzu9Pd+Ddlf3j9ye/8sNB6kqvpNWQIDC38ALRCDjbxM9hxTupKQ/ySAzjHFX4YPBkYRmv
CIaN3d6ZHtePbfaOa/j7+vqxFCa0as3Qq2ILSwFNogsnsXNDUH+aoR2fo12wuNr98b+UyDjAHnPY
/SzNpsORF7V9sYgVk57iRbPkXS93ncDs6hgHGDa1gRHfqXIu3dKeTqrflon98rw8ffGyqt9QmEen
xQRO5uinnapiJxvIsVFQ07cOzPfEWxRH+b5TMj+UD+VddVR1rAnzvarz81dH/N+cI+IoHpuG166Z
0aHxfFI8lRYvLUkGWpgu15tPdvJgy75d1c+lxEVnRj7kDIvNRV+8p2uhJ9l+uSx4mzYfPP3V8+8w
7ocoyyxTgGhwOrtdJJKrg6gCrJK4crl5P97mMc4h8YQibUxIKpyLfXDdnjxlmz8JcRDh0s0rj8Jw
/vr4sTLGS4wV+graKzZRISm5IL25enoy6LEmx+3bMqEm5R7bdCE9OjbGZ8TF2NdeAonhqy4seuos
lyfrnP6KyX92N/5YHOMs8sT3I5AwTs4CEa9BsLrV4kmdqjAOXcNjcG4taTaI+SGQ8RhF7oWDoEOg
uNDfN7uDuwKEcV/9ocuv0+k/2Mmpuw/MFJjtO/ELTbr0QyuBY/c04L8RzqTxcnQNop4mgKq8rlPb
/MWx6nvHcSuMiWc64DFbKS5g1ZsL0ldI7KwWC+uEmgn+cG7ImUz0rTAmqLGEtkiBT4MwpDjJuC0D
Etgr4uyrZioJ8cRNKnerkrfimKAGTcTgEukgriq3tT1QeV2QnBa2sduGVD5rPd4wlHM/82Qyhu6r
2RBHYamcLWmbZk6uSqQTnwuLI4a7lYyBB1mYJr2EtdkXvIw6zER2Kky7z5zn5XIUuGHvvf+63UrG
uqVIsKSuwbI2l52ok+xD3MLQHusiTxUZs87KNvS7rIGP7Gz3ElD1KDa0ppxczsz1f7sUxpiHss+B
isJSOroRaYwz8klKB8x0BmITAQdPCycte6SFTAhgmFGtCxXk2cphV55jgYw75MO4XoqjeewraBgx
Z7mUv48o/ad84SncvQ+82TYW9HpFiDHqBU4Hk78vUAIYMCKnP5fWVp00eOI1cEyH/WDX2PcPukTk
8Trt2u41/AhcgD15Tp1zLiwbZuvHFdh/sKDhdNlEZ/SD6oKbvF6RWNhwNHsmoL7dPMYrCFpopKMJ
Wa87WyA74q1aYLroc0d4KfOZ4tutKMYxGIFc66aHjRMsEtWkOQaQw8sGzeQnb6Uw/iBIcxXkdJDy
urs0r++DY4F2c93YpT49HJ8dqpO3hJC98LbZbYTDbmPT4oC6MSo//+19ycL0QRbbGRilDd8U6qRZ
/BOvgPNylnwcBk9jGM8Ri4nZjAMu5o6iJthFK+AmDZrpxKY2x9w4vpCFWzWYJ1fVGF981sgGzQ7E
3A5/4meea+IYGYsBHStQRXTdpJYa2dnmwiLv74czWSww9TIgr4/dO88IVCbUyEoviEUR53TpfQcI
2K0N6nAQ+ToT+nbHr3tMRvXAhbDtFJWMUWhBjj3c2YegWG9RTTWoDSoPu+El8GYKBDf2oE6q8yNm
Ewu5EpNpJ3GpeO8IuXPiHlYo6/ircLUFNoh7W/LuMZXxKUbj1X7RYXk23PFhR9Jdt6Lc0JenIow7
8avC9OoRUhqKru+BIOlVp4QIL9oCnhKFBp5b5kQaKuNZqmGwklaBloyHV/NUoFTVcFNBMw+/2+Ni
Qo0yyGuv66opoL/YIzJeve0tdnHgPFZ53uYxDmPMZL/urMlLpmTcZJxf57l6tic2vQal2LZYRfqa
68Rch1damSs1JLlrvVm8O4xzMCxDXFZVg6WV33vW2uIrKFU+G5mA1nLJKzjzVJvt7onMxEAvMETZ
OwS3ku2KO/BsvOEm4yUFvwmLHjgJlkGpGcoQXfMQpQMzcNFLTH6xyAFVropgcJn4PM1VWBQw3y/u
c4jnNFjgd5HplTJgetlZQZlj58oO8FyYW2SnO8OxFsAzUpm80IZe7WzHccac+4WdESJncROn01WW
1I460rNAE6DgR95riHuSjPuQPISkTQk5w2RogY3nV+IiZ4kQi7OimVTbjU2zI9okEPanSn9VgNh5
BSMuaZ60/fiOZJuP0hs34TZT4rsVx7gQue3xmp0eYABF7K6/TTIFcxtulXtyd4/0k3EhpqGmqahB
TEdfL8bBtWWnaxwUo0bHWYJY6bHDmsl03K6KeayUMjjH9enJ/AoQOWKP8UrERUftXnLicklJRJZL
w+ZR+fD8Mdti5Sdq2g7ytJlBS64epZgRbH/5Li86nnfIGMGjoKcLGEMmtRLnfVR28YDguKGJSIST
WlFeUDWFMfcn9lcGE+a0ltQMQd1NzmvT/3KQ4iBfvDrKXc+ICY5rULH8z0KYTEphpmU/ehBymVCg
FV2lFKCjPRBH62yx/A/fL3/FMeGNEXeKWA2IAja7yy7d0cqmz0gjcrZucgaPdo6JaHQ9U/SxwKJe
ryLxfG4Aep+ivN00xhm1tWzGUonfj8nrTrGl/R5vsCUXoTVvsn83a/r3H7FgkbcYKNt/KwDmVrjj
ZufiD0Cm9adFs30Rkm5LMc6QUNOlX7x5rP8iKvgrnnFMg5F6atlAvHtwgYB2GpubXeYdFOOUwqzQ
A1WbVnjBBQ0g8uF8BujNXzgAwQNWuv6y7C+Ocsw7XNBHgeIf5nvHvCHEalfXxognUUCibbxP3sR/
1EOzypw4J94zaOVWHGc4E/GgRRpMh+CsQOOQxSyz11LL99pRPA9eNTrIbftvflxjBGV0FVHjG0N5
m5vWsAwt2bdzdMnuESOVnJaDmb1GU5GuT41z09AlxtKBE5Ombm7xfK1OUeITJXPM/Nfjlc68lCYI
yTRUwsLYbJYBzAAlt5hXhXzu4zP4UUnY8OgkvrloGNuGCBN9HKIOdtfvWOiHUZgaOgxAOyQjrI/J
JVkha//ul/SQoMbo7w8rafMk0EW23P7SSWdfCVYqu8222u6dl3bxzFGm2QWDTw0jxxX4hDtG1BzD
1NFWCfBwgJSBUthapZLHezoXj2giOj4nCjBMImf5z5MUXEx+7SO6q+lltCPMbDRId0V/N0Gidg0M
fR/Z+p5HgjSjL2AFBIsz2JQNQ9GYG9w30YXclDLEquhObpdtX9GGG6HPpELQN4v+HzTwWeLdJJS6
bxO/yC14gEPx3v7ytsJ6/aVERDvanG3kSWIuhRik7uM1gKTS3RgkOltOLNmxvdw0xKSl+1ja3HMA
HSLTFEj0OkoY93vru/OkUBEgwLNhVgXZFZnTymT0kRhRgJJ5aqmKTotq3Au7Xift4gUlLpujmnOZ
fSBWMK0ZbNU4I/YAB7/vS9UTEDKv5f3vflmHJFwiQDfERbqioZtRezx0vNfdzN0IqeA3RQstupvu
nlyaWI+DmKpndI9F1rLpdCpu44pGT9eFpW+bgTYGkf/tMReIY7DXaFeDrk7MXcx+i12cCgaoPs5I
jDvtBiPdVhi29evE8+XfOCPG/4BqAs1x4CUFiR3bs5YKkZ71hQJB9jBQu/gQJ3xB+ZqQg77yAaoU
SPrR4r+UnRTQX1GIOpGyBpcmWZoGkY68O3Qu0r75IOZyiSQrqxNBts6V4+93iRuuK/oOCgdi7DF6
vgV9Zh6QEw+ZOP3qo21g9tvrAk/zwRFzTtAe+BRvYUjPHFWaibF/LExnY2ypUUGWgMEz5wHc4YEd
Jpt+o65C7fWxqc751xs5TJxtNhb4l33I2USrxhks2nautVdJdaZOktlUKcg6yjkPpGl//vX+YfrU
rX+IajX1G7REniFzdKyGtGCt9D7qHjhS7cxZ4ePDAtfGrTBwbGhqcdUnnZXX3YdidxWJ3JRqOtmv
Ferol9zmpml5Qhl/G3SJgCHm2FaMvxWcnu4z6nN8+owxggTJUnSM+QOLi8p2UYKyTkjyzrPOGNRF
skW2TXt7XIzUfxEO9ar9pS2qlwgvTw0kjzs/pnrmxjEmH9BmNT5d3zFmoyZxcva1hffP4z2/Xz2G
LoqYS6LDTeigu7vdcrHu/TQPAu88FrZebWsjXeUqGPJbwISTxDV0zlbc6xPkYWAGxpqCagh947fy
+kyU67yIvfNFdM7nAMQd5MK7rPXpyG6V9lYI8yLQAfm0rhgkdn69HP5x3Y1JN8h1uZIttSRd5oud
a292aEM4rNDT6i+Dw/FtvXaC/cd+v1fW6RGv8VMEdN56Hbp0vX6mH7zkzXc579EnTufyIzz0w9HX
PXC5nG0g7H//tpA9b+0ccOZdQc6L/RqgqXG9lujoLAEVwGw3XrR2f/9hjzTcRuY0DQTzN28/YAx9
TS5Lz0M1cHRBGaQtx2X3dh1IsswPwhsPwzJ7JH/FsQmPFHQz8Vha3lk1MdVRv2gF59kw4x5vFsT2
0oPgos67FhJKN1thYOF7QUTwLBTUosHef7uS/rWkPHbEb3A0e45g3cPwSA1EOXdjccLiavZZnqlT
V2wOageVHkLiPpEFcEdbqNMLEDM85ZlBNCOGQCwKEDywnYjnb8/OrxIvqkAEdcajQrIBKAU8pwAL
9f6jI7nTOOBUIs8fjx3FN1KVWemNUMZy9SzwJLWG0NKG1VQEbUnhP569cneXzadlf37mS7trlxh4
t16vM0pPekowKPP071+Dt4tnjNvE4BahLvAdKhJBbr5O7PDkn7zjigyXzNF/qb+F8+Olz/jIm5Uz
tjoNZhyiolHPWUjerwrRV6Xv8qLgGXu8EcLYox/JVZJjFO7Ztg7v+j9PY0L6BYpop8druQ9WbnaP
xVoFVWb0pdyqZ3MRHJ6Oylr4fCyAp5xst8kQXg1PtCBhPIjvNRJBio2OgtWCqPa2X3eXhNCXjuPN
ZjoosCxdkTHtA5zbGIl3axHxkObCmAzYPbSKo4fBd87V7kyEqVlw87Qw6IJq9FncYBJXRr5OPLKQ
GZj3rXzGIgW1B/8f+NhhHCkAiFMVxy3oGcHLbhXT46+px3r/8hysAwdZc86ZziRHb6UzpokILQuj
GKtvL+GHvoZl9ksALuHUneOvbb7ag6gh4MEQ5lzfzZ4zhoi3Pv552vOpAdV2D9ryvNIF9ME9GY4D
UMn6a/g97bhv29wq1qy1/DhvxiSVodKRzoBswDF8lAJfk+cVGU+Okx4/1G2EFDS1/hM8xO0+Mzaq
KkZrjAZOuXLczD7D+S1UQDDfDJ4+z7yJIQkpOFDhI6MCEpVbfdatMMp8jJo4tzCf39JmtUjIFkQE
DuoRoT0QHvpohufjViATeuehb9TSCIEbe/eOUiB06Mm0n3R7AYgpuF0XGUUCglvtmXWtP9bJ2G0O
uALA/RALfMnu6krqKtnL20/jvDkl71PTE68gMhd43ewsY6kG6AkNq4fEhm5sN14Wi3bZ/8qp9fQP
0EOLGpWmj5eXchdjl63VSTsYK9NJHHXPcfjz5vNj6YzRynWgSUGKD4mBeNm5IHb3CBpDFuF2u1XW
V7LObSCLxP9FHXYuVLrZA8Zyi0hPJQ2TQwHOfgWeDX0V+QLzfU0iLk/c/quZiP9GGGOqqqe0PchL
p3VGxzY7NznVQJwjYi7SQY85z9WZpPmtHjMmKguKkF+vk7SRthn8oPj8tq4AczxNVVH78V3H20h2
EK8WaILveSOsZofnhUlaVNjQ0TP184AxhOPmZzDuN2szpVunYJYmRiqUcHrmrliD5YWQBbqJ0MyG
tmOaOaFtrDjruy8I3Epk3FAexHEYYzQrUFmvu3d3Ea+WHAmz8chfKzAZv1ONdWomHSRcbVdb+kTa
O85+jecOIh9esnP+nvwhjPE2oaKVCqbMwqva5roiMrXP3/HB0bQXwiJZpi4Gq9hXjpbMByc/xDIu
J7DSSJZiiE3JZrdDMwniIXdl2oT8IdvOxlNvvfTdzyWvGYfnYkzGxSSYypYMOQS/XjYISVxXgofJ
XwSHLP5sHbwq18+CndGERpSnq9O53b0WfqyZcTFRnVQgqoVoTPU76lQi6FjAZbIFTNL5cOgzUn0n
8z94Av50NSwhYjpgFns8CRWnliqc7TmlT6uF5y72MlBVHNXlLZFxNVEQJ5bawNVsNnpHSxSIp0r0
f9IecWOEFlPDrzXQCQemrJ6Dt+BZ/tRRQxXeOrI58RT1G/744NAsxsH0liToYqxAX4KtdgABr7Pb
Na/lVrJ/rwra1+TpCffjdi+jFX+vE4TzW8dYvHmYkjwxf8S//7sdZtNmkd9JYzPZq+xIBMdJYrrY
oms3cNSnx6JmoEm3m8z4oToDa3rfYJNhoQIRP9xVTwjGPEFdX/oFejRPXzwT4ThXi/FGLfBeiZhp
eLNc3eSg1XtxBTzDkgq2ZXebZ/Du+Lb1JmxB2P54sd9IyUfnzDikKPK1Mqmx2LgktkFEioFSTy6S
k82i8AjwvcAtT/UgoGRhRxt787x8pm9vvxCajPRtD4jR4w+aQcre7j7jqAK1KIOriFtA3xXObwEv
l5W0aB2K7ElDPh8L40WAbGXEFK8Y6VFh3+OvnDQOEm4uuLBW4UJKifznbWpXNLZIZthL+oF8MBzl
4w+YdvfR7jMBkR7ETTZEKi7V33/ijHO2M8ii261kvFKl5ErndzjbCGZLwM/m7D+cxwvgPBYktuLR
g5+yF0d4Ps3fuAWJR4LBhRRtJQLKhgLpmgUeYfVTRJzCWooke+GYzrRDdzsIdl0d7I8YCMMOuxC9
xsdICAvGmm213+ofsEZxJMyGJT8kyLehVjkoNTABkBAHJzndto09CCCZJ6+Pd3I+gPwhh3E7QusZ
gTJCF0WK+qOzOP76JdEJfIlYlfdgn1eNH8IYh5PWIJCfnlvnGpNirgfzq01fJEw97jOnOg+bBoBa
kaOOk+E+OinG01jm0GaVhH0Mvy5V8poL68bkHNX8W/nHshjnUQZR5UmpiUouuUw0WBN/xdPLy0SS
xDkunt4xQY3Y175eDdjATZjZIwYBjqZtc6NUnu4x/iGT4ygJJGMKFy/oNepFkvzuHdBjhPZXt7RA
ZvTKxSPOy8TwWnD8T0PqGa8hRhauIjXQ0LNlJwc4QlxEX90Gj5jlJ7fgPxnPvVL8jzC2cavUWiHv
4kjDq8Le2YmJzKBJKLgruJJmr1jrryTp1owLc5Bk3w81vC7QiGSR/MLlcZx/cf6QwbiKoQRpsSZ7
3ymM9zYgAE8sZLIGOVGy4OjfDGsFnPsPWYy7yMdaMgcPsqzlzlaAy3LlVe+kb/uG1yquzFvu361j
nAUgIVkhygI8IA5pKk29H3aNc13ZFXXPT09PC4tene1i+9Zs92CxWH99gSGQ22cyA+67XTHjQHrL
C3yvhGJabjZ1kXsrt1nJGx6IcIZr9FYO40TiUG2ayPNhAJvWxkg6PNAmlo5sg3wQakdr+pzR08nm
EW3NRz4/TpRxKVLXJp4yYH2vl93FcJvdeNq/TOpDua+jOe81wXww+gqjVu5mUrZNWyhel2jnao1y
aE70AekR4TVcqRcEWgg2Pzf24+tt0hHW0DF10gCHI3KjmJ98a36+WFzLMlW0s6rnRNZC0vNgPJNf
YiUolg6UIOpvYNJm1EPLfC83xGlN5CqRktAP6R/eHTYb7vwUwuhG2wSJYLa5hv50Yr9XH/FepJdN
+rW7hMBJIdVjD9v/Bf3tnJv8KZZRDVXNde86TmJ3tR2EU+N/ha5n71yTyl6ADMqp6RpK+fn40Gaz
JD/lMvePmjejgEF7k9M0sN5vsiRwSm6d/8PZd+24bgTbfhEB5vDKZlQcaahJL8TM3jPMOfPr7+Ic
4FiieMRrG7bhAKjYqbq6atVaF/DarQUlS5vy2tj84snkui6TXHDGhsjFIXE346cfm4q2xkixeNL+
sXQXtNaV0LosO03nG7DQ3Gu027QXsA+ujWgxTXdtaHbptBAo9ZvJUIRKEBiEDeTTwe5rPqGLAQox
61xG0w/+34cAOL7bYxbycs0304JFKpgIgfImP3/XWShWJ3B2+ZRK3sYVHqwwU2pvsimh3C0BxpVv
/bMXqpq2NpO/TZ+PBja7g8bQawSOhUXk6t/2AlLVb5RFF+qoaOIfolkvE1ftsMFf5gmdtpfLRh/J
axoDlE1Ab7P2PYtX/fXKzrwNhAj6duDwPag6GYmemf251S2uW30WLK0oZMTB24QKkAKBgNsVLcEH
1/RJB0NUqu6VNxZ0soaH+sDz2mFfCvyuLc0WlQdrvBI2sDQ+I3ymYiKp0FaCpwEMFO50SmSr2Ewr
Lmbp1F9bnS2swkLlqy96wQkVdYi0xKRrpM7GJ9R7JjYsFtnfv2v1luk355sJwsEygMkCeN3nSKe2
Qf9oOQiC8/bGgG4pA+BRZVTfEBQtt4pSc1VdQCb2RBorccEXOpgrg177gNmitryLMJHlBQd4TPcz
yQ3WaS3aJ17yydME+NoMnQRDYXLBiuXFC+x66LNFDsueoiAyKDhppRUvqNDS7wrZ7RqknhFqqJL5
SmjgIv3TuKoltRRGXpuerTQSsp4Y+zCd/2H1vnR41hYBdW9c4OA6jX2X3xWF0O42Alo83mToKVuZ
9aUNLk2oYiw6A/GQ2dhpJcXAR19CIhqkXsf9S3b2Tn6sXi7dq4+65t/H9haRANf2ZgNOEvRzNBLs
QcMM8bnPEFFrVReNgPkr4MzIfw/GDrzMyk4Ac2mm++aA1i+L+w+dbQogh9DVY0VBmaKwWx/idXQ0
kfdJToy+JZpXfenUGcKmnmorg9V9nU78qAK4s3bOFs72jd1Z+JCUku+iu03Ccxy81CDNeCvQ0up8
jThrZ97mnT8pmH8348em3luU/SOt9oqtfcEspihqFvR+LL7As4RXtCF/oaf19PLGb9621eavZwzW
yqIvpXGmzgDIkwpQYUbPzu1cDzl4NRLAxJwuegocVkNBZ9gmxpTGOVVb3xTeH++yX66OmTO7MTgb
4hCngRe3FHYZsN1MQnxy7LXAoluduiT25+bZPTxvdNV/+a0vATQAyEANwuoIPQQrnzJderNP4Vmk
IyCpC5k06ATejr3KJLlXuopyZM+I+kTlJUf+KimzDJ4E9Ckx+abj3rNRUoXuJ8mMqDmFnRYovRrQ
uZqzn0W+F8JSDeECYzCBWlG46wI1SY+tTNrepuKGsLJTUgd/1AvQ/n4na3jRpWf19RB+6yJXYMwh
z4Y6F0vKYZ6rH662WcUH5W+j7F1Gz0+UXbikbZzH87YUJt4YnYWJwygynZwUlEPRWonYyQj/Uowu
bEeEMwZR5SNh9rRzoYFlOa2hMZee1TfGZ3dR7CeSHysYcdoAbPwcxbTmPYnceci1rIDQFnVm05W0
90IDAI7IPxtlThlRcHLB93JOOQJLispwZcKwqtJ8t9svUAZz30VpN39c9Y8EMVoePrEImbXLYGWv
8jPnPMYUOt9YzPkkRcmS7/NxKk3mek/paCOFHoW1ssjTPN4cjklomkPLFTqG0H01h9vJjUxTdNm7
jicTY58d8mdeDw1JUmPUCw86aXUgekhyXDmUvzv2kd3Z5ipzORR8FnYrxq5fy603QUvOFeEsJFI0
Z0+joBYbqlkZppNqhumZIcLn0LefY10RAd5MzZhwT49n4z4B/Tsb6LbBRICcae4mBTrrRdFlXad4
geagXEVq+4Xi01eRaKXyTNGTANxK7HO/02c2Z+5Jbms39XkOQGvpD7dVTgLZXNYor+5LSrdG7jKa
GbhD0XnnOkiSJRYuPUl92+Za6+viU2Si2UZ+klxdGFQatEAGbmAU+X5AI8GO/3qHT18CaD3kByFZ
i3+59cZKMUDoKxUxXM5Fwf/4dZwIpcNKS1102Gz8fmWn3WffZwZn80sXQuknreA6fWnVNcDW7d9m
L+1HvTwcEgcu2wiQHWStFbv3cdat3bnWRtrmqYsZd51t9LN9iw4ZVPX8VI0+XOM1CiawHFAG0+tF
eTo9x6fn08peXjzZ/0y0NDthcgy1RK6SXScTVLpSa1qtdeqUPCGqgcN+bOy+f2QaLPpVeQbiD4w0
B3I0XqPUNO9TzpY33VP4lO5cfVBDHZgmwm9AEw6cKUQxPHNEP9B70k71efRyPf88/o77OGf2HbOY
kkFHXZYxlAs6ATMqINepszsSaYEWGD+hXhfqz1bUH9u8b6Sd2ZztaNmnGIaVPcrR4gyMsv3OiP84
RhCpjr1Xuw+eUz9Fw2K3m+H1ZFmxLn1+DtrnBVHuWmQ7beW5U5Ugzgq4PzO9J2a3h+IVXgU5cwr8
SsaLhyTg6LRH/y058CTayGa37xh1E+sVnpK8pWzqj3BTkk3BqNpaV9uiV7v+lFkmYuD6knIbfEoV
W0L92tNE4Lbds8eoYY9ue8p+vAjMNLTZ0KFSiO5hqFcyAhodbt1KLnc15IdwyhGnNAf4Ub2H0AVq
Uj4KRH8fG7t7sSmQGcJtKUFwG0bnAWVCS0mmiNhkQk0G8NOlW0pGL9RBcR7buU90/hpChySk7Tis
6mxQEFlsykIKEZCoWnJuPtoI6VXxKPx8slqstxcLKX9plUzgPot0a3YOGmwjKUPKM6KQX9UizCUf
qrvCEA0E7WsSS0uOQ2EhY6lAVhg663NKsKjvlCzMYKudsB2n1jI4q7tEH87kL1SAeSD9pT/zr9kR
9SrAar5wbLptQ9bwxUtX/82HcLcbKJMLqclSfEghqvwhVDaiq7Okl0+N9KcmSaPm3YquwX32cJrn
q7HPjmuUD3Q/RjD5st33Wv7XMD4+9tvt1srBZlcdU5xikRyHb6cq1OaiJw4zZQWKd1zP6XqSdvEE
oZzGCxyHUtOvm7t6YzBMFqEAI1BO7OlNDv6qLe0d81r1FaNRTDkmYn8I3pWedK1ZKcbKVp+c5N35
xRWCdClAE+g/vp1+6CnyftN0cKKS6u5T9CgFxAu1zmDB6fs3mzRB1ijOFweMJYB+JVgQuF+XcjXg
NKSiKGskysmYY4uppbM1ocz7VhP8vKBMwvQy8huCOPOCTO56/dA0/oWVDwAZkCS0ueiUU28iD/Lb
1KBIoougA3C9l5R7l7fcSDDBQ74R2K0Q6qPirkSbi+cN/eQSh85yUBL8upyrQUOCuswCYDouI3Xy
a7svTnx36fvXCtm9HFrqhC1e2KFWueqtZbVwlPR2VMeXsPuUJNKiR1nyMo0b1Tz+pjoSKAEZM6MT
9xKntcAYBvVavHiXn5tWSBEg1Y3eVOgSz8IYT8pdPg5a78IZkgsthPiNlxAw1qk6NiqfEZnT09Is
PDLgiZY8xd5KSPEbkM53JggVBBE6wiCImGMOpbpLqrgQ/EuSoob3JIOBX0Mcl9rdZ81r3ecI5mmt
ehnzPVO81zmIMkQwy0tfWUYAXQmLUBOMBCwFhlyThptym7yeUZ/jubgkCmE8lRbPvKIGejvotKAn
kkFzhDHdnSITxegjW3zNRzIeArtxVXSgM4qWbXzRcNGh/tdFIsKp9y6B5FAI5VVKbQLN/+yg/eX+
fXxEF92Vwim8DEjTtKtnsZVfNa5Au6J/oULiHws1fGOJvPFJrBlghCc4QJoOPGKqPh15LbYiTc/P
m8j4lD4tyRa02lCszltN7yxckhDZpcFiMr3ZwGUyc9wJ6/OSN/A4Y+OeydVgJPlTI9GqUHpWUezb
fZAQKlazZznTUsoS3OeyV9tzLZKGXztd9y4F38JChRBhMLL48zB4QJUrHYcwuNToTM7tgdHiT6xw
8S2ExhD1ah45pUdYRqOEzRQHdWoVtuqAkoIX6GxsULYikDTSmfa1o9aiwzusCaSBpz9wlhC3oBp9
62KTPCyirEuCi29Tb76RuU9VaNE/FZ7eB7dQczRVZ2pE/Rm/k+gjpPdKiGYB2mL/NQh6+g5+UleH
KjwegbN4Oet7say7MrjEw5PyjOMj7JILygzNcKKaACw+RvktIgM/arRsFs9Su3LvLrzMQDSDCgsz
XXNQRptNREAlY8n4VHgpADBoSTWSTCLZd+W+Zjo1bLsCjCK7Vi2bA8JVqjz3mVF4eier2Zd3jIS9
SyHsM6rwGJ7rkggrSYj7IP7266Y9duWhy96vRm76uhrtuj4JA1xMcMHjXsnOLq22tfb4XC88kCXc
CKhAcFBSnjhkbg0W5dgM9egnl5Dd5dDD+KRdvQm1gt5me9c14GIChy4thlP9SxaSEYrOawiG+wQn
NMxpDth4gUYFjJmHgW5ahnTLRemlMVOo3Ty574B4wbtq3Wtjxxd6TRx+4aDe2JttgUTM694NYS+l
fxRcd0BOPp7V+3hmGhCP2B2RlCjM20b6JGUkT0nTC9grPQgC/3Rf/x/dafdv/Fsrs73CuOiqFL0y
vbSy3Zz6LWfUW2WDZLVXWpnGb6lm5exMe+H2MgTPpyJLEEEAooWdJxWA96gpjvOzi1v+1L7R1y9t
tns8cwtPx1sbs1AwCyZt3AI2cvutZlU63IoOZdLbckBV6rGtpVXi8biCu5Z4QZoj3F0l8di6rbML
Yolm0JHtSsE7XunMC7XaSbi0Vte2Zscsb4swFsYqu0h/uhJ+R6W3vr+LwheqPopvVUOq1ogz/fEA
F/KsCDwR34ro/Met9MtEceVNwqbgUiWQ8ovfknZEACG9RandUgZkh31u11ZaEun0E/dTxKOKfHYd
OV5jUSdP2VHCR8CEKsuohWfJgGN1qhBqbELi1JKkt5p6aSp7rHS5stsA2ZbNgMgELXoD4sSQZM2z
u5Yrvd99yFHi8pqOFcLp+Xs4T7nWD7quuPiBJggfWbrnm5WHyL33hQnkEJBBEFm8uKdw9Gq+4rRy
KVcZiwvYvtW+fy4BMwjOdCdYg52exPPj5bkvOSgyCN44EexSiBuQubg1BzQcN9B0VVyQDG0bVWJI
a/ul6TcH0a608sycBTRmK1GEePOvWJjU2mGbHN3tgcYH4DQryN4hXpnTXoRh0iVM0GO8PcB2oETz
kP4HcrhT271bEeWpsXJ+5ca55/SaRn1ldBbTS31HA70Jo/veYS9fxlf4HI9avGXAOLOp0dhh6EQy
QXLyLNgkbK3Hk760xMr0msC5h+7Y/NDnVetyTFcXF2HUclftetmMeqCKFUVLP4OaCBVNHlv8ZWK+
m2WRxaDBaMKAN/B2mWOFq92iGaDRpHG9kaGumKaMyrC6/FO8NKAqKlRFTyni0lqc6kxgNJna8WQ8
A2ejBttBJCkqb59FiBwuO2iIzGK0GpUQDfJJGZPRI9VT/53mpAdkpLFzsN8GpBn3vW+ViSV+sRVp
KavI9Rxvk1XmrHvtATwkJ9I5DEwCSdt8EzE9G8hjK5QXn1PpOiZx+RomxCuMMhoI130EmUm7L4pv
RO+DcO55je+euW8UmQQBpP0kVcDgZnCyriRWiPJOBcB1abeAUbEajacoSmGSpfSaL20bRssUA/9R
QD778SL9Nt/NFulmFLNdyRRxLtKCWF7Q0h4omgTAkbTnwMo17qqf8QtoCZSAXDP9hha49z7Kdhga
jGS6A5FkqwpJNG5Y2hy0QdTC2upSUxmfYnrHU3qWG6VL/LPAHbMn6SM4c7kecK9eB0VJFJYH3Tvy
f2pXl7IdNBLd157aliYnbkTlJOFR912EZploVPASKWYVHSPGGCnLjQxWIOUhw5s7PwxhrkdtQXhf
HU00Svj4FX9DCWooEg7md1Wh06XBtGTonvyvxtcKhUUqB38+dcC++sLKdN73ds42xXQfXnnSoK44
sZT58sJuQntPvR0bMynUGLk0k9ZA3umrIkJbdfzOIdmL16uemqUZGGvlf2FatvmyimgaQHQJIhTm
9zVw9R1FS/kgJpPLC3fsfqQ/2aE41LZvMCCB8JxkZ6TQmjkOZDSig6dKe8EMD1BQRXr+EquvBGyX
kCSioUGGXkOavEDL92IJJmsEx3Dl9biQgpSZ6y+dPYyGMuOiipLKCy1VJK1+pnZt8Tk9CyZWNTL8
NXv30c+tvVl6uch7jis9zAxzLI0K9ZpJsXYELYis+YZruwZz4I8xtIubFQ+8UKa5sTwvR3IpLSbw
Gdgbp+jF27bCeXzn951MqkoVm/dxsBF3ZFoYbTIBW4N9fnzU2YVb73qmudlR7yLRxfbHTCsWSwKP
9Eg6Aw305uEkqIGBmpzG2dk2JcK7S6pNpmdbzp7AKY+/4//YmyLIZNEMBmK+2QoIqIR2STJ9x7b4
FE8V6bepVo4GK+L1ucVxoSe9x9jOU7X5oV/zp77QCiRaDvVfOiTKH8lKkkQVNoWZtXoYqa5KVapS
EArMRo0x7Zro2DkUY3bjziW1lmjtwWPV5is8tXAim0hzpZUxLYTvWFuJA6YAaApW+i1FX503phti
JZGC6jJ0mt8jePwRM4XIaWw17I6mCxIW1KGU/vWrGVYRQyGnICtIvsxWVKbbRAgEF3uZ191YbV76
3lelD3/rtc/iGqPrQrVpsiYhTS3j0Sz9+r6rMRY8C0gOFVYXH9md6tuvWUOs92X2CmAQn1tj+Edo
A7XmzACKBQ1JY3Ylolg8ulcfMMvFhX7jd3QWVRc+smOARBF223Vky9W2X/ESC2m/27HOvJI4pqXP
yRgrvdlTx9AZDfrzCOogkSRWPbWyIeNXT2375LUBlU9i462mxiQltf6Zq4XxE9sWlBNwVRHPWHtV
LbwIbhZidoDQMcgNCT99XGQzuZWEvCr258endCGLj5gN6UU8CNCbcndKxVRE2rP2fnd0WL0XghML
lnBMIvCvShdx2BaNSeWGBCYhCoiJfVEjT6vX/XsPXsTBpIPj4w9ayNhMHyThTYfPQcVmyvRdbz/Z
i4dWxOpLuMIb/9AbHeI+RE01NECp3QgJH4EmsgIQj0q5TzER/sabdA3AubQH8bQEKyNYNxFJz5IP
QCuLeSHU2IPg7G8Kw/VfxuyPWwFg4PYr75QlW+ijlSRpkgvm57nLIo+irhP9+gI8dv0HgQyFDDeS
hag/IPO9Mr3sQsQgT8hUgFQkBLWzN6AvVW2fjUV94bqtzLzJPxQ4hyUJ5D9q5JmcUBHZ04sq2rDR
Snpl6T3IXJuenWtGzJM8SPP6Uv5hviKOI9yg8QLJahnkUQGp1IbXsmdRMPtDxQckBcogK7fy2kN7
oQQMRNjVFMwOfZZ2GUSNq/oCZWHbCZ8FuLl3yXyWkSw+Shq7csQWHeq1vdk5bvncy2kG9lx6A7HB
iN0X0JjNQ1RcTnVnyw1hIpVmiNRakqO0K950MfJSGG7C3f9eILMVV7jRzai6qS9NgoJKvs15nS+I
2+/zWtBLJSQVgzaAQnVFZ2WvTb88j06vLc8WfEgbkanQYnQJq05tUgTFUkKSUfdoVAK/o0ob68+0
+JMMz1WzZRXbG16TmvTvjz/jngFmKgUiQubgU2ia+w2YrjxKxPi9EEuYgAFB8BNY0HmNTUmxH0JV
ueQfP/LhJKCGExgMuQh2spX1UG/UyhJsdu0ITCO+mxGU2XhkgifWyul0Xn2KHwUNV2Rw6W30Mezb
QkeaUZ4yI0MHMc3xk8q2EW9LPgnemKPcaVluPZ6M3+jv7gvAOooEgYzbXZqtCTvJrrNVUl2Yt0wX
njokBGs2Vnlap4Mt3imAOFUm8MJVbwxbcIuYboySfPhd47W1KUvUwYI3CO7ufY8IPZECE/DBtjs9
/solj4ic3v9+5OyE5m7BKqGAaSozdShIgNs12RY5yrQeQdT42Nh9a9W0PxRWRnMKje06z/sKTAJ9
06rEFUhAkCWq9oh+ATw0teEtcgbb15H6W6lXLZ6MK5OzfdBIaQT2qqq61BGyiXi4+u4hDbVQWnkM
LBQQb8c2PRauNlzZhBm0x3/HpoBqJN81aIvjNGTtdfRF2GAu3XEgOov1FJTSj+d1cREnRO9vSzuI
IW9Nx2ncSnnTVhd5wxw7LyblCCthc4yllQt0uozv9vSVpVl8zIxdrsQ+LNUpiOS7lBIMrypeHw9n
oYwzTeU/45mtmceFTMuDTO2ClNqF+hJ/wsJKgeHgdmKq0pnt7yt3JZm4EAGCq55nGJFRBBa6HLdT
2HSBx0utAHrq2tdD+MYofxe4lT3y+yCdTd+NlZlLaNxeDkCSVV26zUB4vfkuJi7sXGusQq+1+Mnb
cl89knIMoY2WBPg7Rzq71Wm7Rx9sf4ie1xDyC1sHuwaEvlO1TEYP3u24lVJA5jakqkvcvQYSpLbb
U4u21MDg8Ibu2v6/TPOVudn+6QI/LkbKrS5F+t1kEFeRv/IoWDkOi2vJoyFoWk4RSgS3Y0IEHo41
pHkvjUIi9yfh0E0RrQGCl4wwsoybhWaQ4BdmS5kzfUMNYdhcPFf3eCjm1iA7X2srW9wwgP2gnQvl
F1ae3yFUKfIUIsXmUmqx3WuMxn/74CAd0ZZaok1Sl+2AJLZ8jGw8Gf0zWMZBb0i4I6AVOm+xWqn+
PD6bC8gfQPyR56eRakCVd54HUzpXVoosay5MqhZmcWG+6EbzdIVURo0cl0SQlEbDMU+DxkMTdls0
XkkGT7YtGsN6tdjGaxf90g6+/qDZakvRqDQpnzYXiTkHIsniLdVtgijQ5FD1eE8FHA3pDCORVZbr
NuMba4oQ23gRhxXXuHQBQMBIUSbcMhBo84dMz/Sl3LZlc9kmKLSDO8xuj6MlnYfjgG5oJNdjPVHb
nZZvmH25co0v+OUb29Nuvbp8XK6Q24jGqvQoqo/Mvu6zlbt72s9z1wXJpAlGBfUSSZr55GHkqzwZ
m+bCJQCa9fs637qNFVdPvGusbLHJCVybUiYcDnoYUeMAig//cDuYoGVkqeG97uJ1Wv0GOBMgWSaA
FSnIH/do5Bx2HthoZNJpFgqLj43f5Z1Qf+DRtwFk0iRnJM1Rq2Of8WMeF62ThfbbiCNWf7lHkH13
u2zlNphv3F9LIqqEEGVBDmiu8tnGjZvFIds4TayyXbLJO3rvh1AS8+tTONhAzq5M7HyT/I9BkBVO
sBk0781clhjQbFiXcuNQLPLB6Bts+WrFvy+amHDjKO8DkzMH5UBKPE4jJWidOEGll/XR/PIvnfvv
INB8CPiRoKAQPnviiYpPpUlQtg4zigalPBVcpHpesTKOu7LDZAYQEizN1OdIK9ztHmzEhmnHyUyp
iWa5k015I2+6F3njWYyWapQu6QE0bQqbIYqZ2fmhsX2LVTv4u5UNOb9opi8BWo6neZTFwPo9GzAz
ytWIYKl1UGgJLLyoZNARqAkFuaStT1v0js3s5ivbVqh+/HvTsoK8DEQskJjBd8wmgY5DuVSi3hFR
SQj0YZ9BHT48NOeIfxYqh2/slt2L7JOQ6uEBTHsr9ucuByOfRISQHuVwiUO7aGZeyf0izIreCQKf
FBRwj/IF1aiKtytp5eXKTet563MmWxwaO4DjAD50tt5yx1Od5zWwJdEqrlYlPPHtnkexjkJPM/w5
ql9Sm2ghXnCiZCa8T9r6r1vpIleqQ/nqV5sof+mqbYxed24bMWaW6m6o5jURmQ1guM9MvREznYmA
diz4tbvn3mXefv5spYTS7ahSwlTVks2iB5ZRUfHzzpHyE0eqwqmxQuKP/7I7GIBqeYApsEFnGzPw
eTfy/bZ3IlmrK6vSuWabb9sNy+v5a8Y8D+BJUuw2OgjvDdCB/8U6VGbwuEYkoswDV/T61xI91r3T
lGe+b0iJ/uPBVXGcVRewR45R2dxK5RJ5GJsKdSYjWffCyP3Kd0wTe7tvFPRC40qEl0C0yc/2qAjE
DB6WPe3QeUSRnOUTxJpDuuIEptfHjRUgOAC0BuM/jT4RVCFvT0KRsdTQoyXbieVI5eL9MBgd/cSE
+uNJvevVxWmDHdTgf+3Ai9/awTZyowD/2+mPynNWqtWmtyuCcrDj7mRKLT213SS73XtnD1t/EzAr
vv3uRvw1L+HiBZBqSpnemm+lFsp6GcwLO6/fB52eB+8tg3IiMwFyx5XR3pUPf0fLI4qFfxV4IDhv
zQ2N2OM1AnNM7hSMJRVWleoJBx2mUA0qidRjbvkQUa6SfB82zWdQVJ/QvyLhYBZrbn5xhYGbFEVs
JDzkZzPPjVGaMdO39CXIi/vYHMN9ST1F3Oqop0mc7yXAIzmRRZ8d3Ptskkeh4FE4DRhHqHR+OKUO
nxKZOidndqrv+3jDlIPmNceeYlSAmLQoSlZC9qVlRiMSsDMschWgE7idd1F2c6nLY8aJu59RMev4
xDYwSYN9PnaEgl4Je+6yktM6Y15lNIVAZ0C8u8ayIY16V6JBNAg+FPVlCwWbj+PRduwW1NS710YD
2Ft99tFEaZ1eHh+ppXW9tj2b7YSrWMXzp5PbH5rqpdwWAP3Xo/nYyh0+73eIsgBYG4K7qcZ0O6VN
mARdLaWMs8fYwA7Jm3jnQN5ONTJiguzfNCMwRNsOo0b6qILN7sLp+PNz6rof1J9VCqG7h+v/fBBi
KLD6YKnn6KhWcsO4EF3a0VpQKmfE+dh/vL3tIzKSxujMQosPpbm1np8PhxPYtl4fz8dd4WEyDx8G
VVJFhvThXddsBzByH1WMI1V6dUlA1xCLJeGQfw/TAnKHnMoigjy143sipRvlacX80hmTgMjDpQiy
tjsOrmRoPYSWJeNwSGnGgHeXVunHwCudlPaj7xI0Kl96VtBrAWKFkcZ1TpFMSmiPP2PyGfOTPnHH
svBuHA9gwO2mkNCWFPl8zzisaGSxXnSoan/mL2xktN0lQDDz2NxvSX5uD1B8ODG0UKKaN/NhZSPI
VR4xjCNmh4iBCqo59gpu4wP04esOHQCjYHGx1ruG4mpVfglfeCjeiZHZiw6XqKK3EwXSQ3woHHW6
JdCHS8ovYLtiO+v3Y5WqQ6Lna8J/dzWjaasguMRiwSPh/c7eztLQ12D2KHF0ECv4b+M2QFGMtxgw
bD3/gAnx8RwtbAwJlUBgn5EDZ+4IVIB7i2IKmrQO9wZkOjiovx///sKS3/z+bAlG0StSLqjBof4X
6Q8Bvbp2u5UF03ps5i4yn2qo/wxjHo8oKK2E7YBhfOANog1as3J+V6ZpDqxJpMErCgq/z2iupuyZ
98eff1eow5rffP9szWthaGmxxe9P/JAS/uoO/Ka1VT8g2YqthQvgxtTsYaFwXS7lCky5+69AF/bh
6fFY1qZqClCvMj954ArcMP0+++MbqNWv9tmsGZj+/5WBYIiaRpi2VKSiH00ddzLajbRmh777n4l3
YJ0VbmUT/1K2XlkcXT/tgF3jIT9UQeVNUY+MihcYwCF/gKXTB6M/WD9rIKqFoORmnaYtf2UULYpc
mSQYJsQrREJ9WvL57+OVWrqU4GOQXkJ6EC+m+RszosQq6ifxrD29T58Zkm1atXkKISK37VaqXgsH
9MbUbFeEQdBLfDpAyu092ko6H6jsdo1odc3GbGMoLbIVPgcbdEEqovqHZm3CpgtqdqHIeF3hQYDO
F7zJZ2fHjyW6pmJm2npA1BGABkxQ1A7qmp271/PUQnZlZzZbUIJgeQrXqOOhbM1/2p7NmdETILSH
NZaH6ZcejWg2Z1SUu2UaYERg43dXnqKL63E1ilkMiAeSkEUhfjupVGBju91qPmhtnmZnhM+EMq8m
PSUHuq5nQMd5g0NfQXpeO4wLHuBmQabDenUYRcDay9GHoa13Nr4iwumdthIcLZz3GxPTJ1yZ8AR0
K4QUuP3Fzd7bulqrdza9ck0u+P5rG3OAVQh2VDEEFaITnBszflG0NVnORQMIsUE1hBhbmoe5Uuix
LoBVCCdURvMAfH7ssdZ+fvZAhmZRnvEJfr76CZ8ycxwgjf7YwlL0BezZPyOY3cSyy7C1CwcwNexn
KnbVuVe/N4r5bMUrC742mJkzkYYsbXtkOh1NQPakIZmzMpTF0wGBWVQe0Q9yl6SJo8RvGwZ89uBw
zdRA/a40dlXXbeE2npLf/2tktiR1OhRt3MGIr+W68q/TiJMjvPr12WrQUiEUQ4Nfz/BSZokBuh0B
IlVrUfBdgR/x142d2Vp4YdBGVQp+dw2qwKeX1BYMxmK6VTLkRT9yNZ6ZY+9GroPTwnim2CWBIryT
m9rKsi+63SsbM5eO9aCzIMRYXl6QlgfyA/EKtLxrT2V3p9NpDap6h+2bz920z68clyIGtdvjdncC
y95LZ3J5hkbS9u2g7S4/j4e26CKvRjZz99mYl10QKQgtT7HB27sRHG5rw1mbvZmn5/0oC+Uaownt
Sg12m5/T4zEshfo3W23m5we0JUNGF8uz33qH1Haccw2+B3XFzPJGU0B+BmpIFjj820UZIzkta0GY
lElTdEd+ozHmkq2x7C0ZYQSU1XDJg1Vujq5rwTISypkPYl0im4PO4GUEFgC1XIkjlhzltZn5ocnR
YTY0UESQzcDCW930VoDHS/vq2sDsxLiVJ1H1CANAwfwUF/btT7gZ1o7lkje+NjI7Jm7W1UNPwwgd
Q4+xUrlTZotHZuNplZX9h3v+2tbsoITF/yPtunbkRpbsFxGgN6/05bocq90L0UZN75P26/ewdzGq
YvEWcWdHGEmAgA6mi4yMOHEOuI7EDrZYi9m6drZaCufnlwQ1QAm1MCAvJl4fvEdgde6g7zEo6CNV
+VU4ICZaOClz2wvEFwIyiMjgKL/teVeOhYhNGJUux+EF9Mrp5Uu6QTZGyzXkROHFNpBFff43FpFz
kYE9R/p9mu8faK8nGWQVnEDNdqq3zjqrWzdPmg3k4VHQvymz1rr90mrdaWCMHhRMPf+YnWyNPnND
lwplDloUukCr4TlF6xvY7fSfI/jdfn7QeYhflS0DmyqA02wpuv3Nxk5fAdcfMNkvNDRRGynDB2Cm
BxNX4PMz0aOdZKiHw+nEPJ1/fMM3fuzvx/PNjtf3nd0RooKu2bHrZHKy08ZtEzoPx+sQltFbmVxE
cObmoGZeP2kGg+V2nRD1OmCI1cVRz73mfkEq/2d9cuyFhg1CwsL68zOsb0wm0tyVuPKstzXa5M7g
vA301FoCuM3GGtdmJ6sNVQuGiBXMuqAFk7/TNQRLRwWXx3M7e3iupnaypF2Q87RXwgot6vuRhbRT
8Yxk/IUgdjaHcD2ayX0pVaSm4gZ2qjU4ETN1157qnRDrwFYdvxd8KD93OV8bm9xqEYkIJcQwxu/G
RFkbq5ztHpTTJxjG3lsjfHF1hOtjx3eHETebRDxkzMjBnGtBDhEnolKH9A8oQD39/LO+fFxQali4
eIUxVLzb06i/ogyMAo8gTlwjcVtRiOT2f0O819d4JSFJJamyNfKBdva4FM5qxR96BhB0WosSQ/36
ikBWDhng0s4NArhlpYeGjO2/tr9/xoSWZ6baT279/Hwv+rx554PkPyANAhAdUxAOx3px1idIAlUG
e8y3HcRwnMzyTf+lXJmVVaneyv1KLU5bB3vwK+qZjpbt1ePNeofD/vWAVx8x2UVhl2TREOMjuH28
5dDMGp+TXXRRdgWseaa/KQ5L1Iqjb7lbJ4AUUHNEtxueSLcRUtFKJZcXA1K6eZNrIzGUhkAqXziG
s+Eex3A0YjDIUYEO8NZM3soZmvgKKEe9ovl1NaxaHvAMHeAqY2HnzQbi16YmjoVtKU5MpIx3AFEb
VsJLuvI1prCU9x8pBAiTVUGz8yObni4uUB/NxU/Xhie+ppFByMoNOe+U28DA6dNENAwsObR7IBwU
uHBJsQCnKTSwUJM3WlmFAbBH0uDkVaEK/UtIzn1oFbxgvXQxoMlMqfLpUslqZmhoF0L9GwA8/DmF
7qYd34cNaWhnowhGZblfoA3K9ksM3TM30Y2ViV+LeZI3LN5tTij8eB9UrTVQeRnMuPvuvwnoKiR/
scp0f/XitI+9KGAtFgRWmpy4KGliicNz1MkhN+LGnKkMz5WPWjva7bxUy5vyDLB1xWuucPFZc+G8
3w/41vpkwDkp6q5omNahG31A90NBONPNAjXnVznhNVGyy4jdgJJpwe79BQK7sgAqMw5sjDQ/CTja
uK/lXs4AS+rNuFlTUqUO2QDUZm7w0ZPf/5SKGXqgD+s2ggDNDkU6AcprkUxzm29SL9xnM6EAPgck
gGNHMXCsv3fJVYTLex4rRUrZOdJXxR+H8lgMdka9Nz9iA9qFM+7Q2l6ih5xxE7dGJ3MQ8Ih7GR7Q
LIomhsxURlmrTbctJIhThnbfv1IENEErOWs/M70P9y0DWkIqUIf0o+d3JL0srMl4Id464tvvmXhI
umjaALu/c4ZC79ONFOFizAwxRbPn0WMOvcqGmb6Ik/qNLe/NgqQG9AlIMU1bL4e4zQqmaTuHXrOe
JvEnqeosjxWsKn8P5TdOMgsxeQpjcPKfFfQjdtkur1bRsOKaHRdrSXHomFYlvsP1lsjv5aBYCK3G
cT/6wMk6NT5a2ioaCMCw5V5zhfKtoPY3VMoOC6fxrhEYyFhsw79TMVkBKep9CnSeneOVz5F7lsD3
jCwo+vCj3KRER0LzYK9zgD1hCpJ1WWisu6OqU8gcy/jMsCbtvS3siTnvJAHGh4YJFMPRsHZ7awrB
kMucx3SOEgdyZ6RJHmkeH/EfSi8PZioUfwiw4ftSKFyDZroNFQIliTL2RxvLyUIScpzn6TpI/Ngv
h20CgN/EU4YK1aVhNXROHKVYbSHlVzK0dRZ8wf1FI/DXViYeEU1hccDFGLHwGrZW425aRqU5AFs/
qPZ1YXbndtaVrWkZQAxLLqEq2IqoLZW8ycmfwX0X39l0G3Cah2ZrP7LDp6w7s/3TQOHJuWD/PkTG
WJEwQlgE9RJ0Z96urh/IBTekQufooKFiBj1pDFUpVWEV7nqVl83nx/Zmnpm39iYnKRVTKcAR6Bze
iskZ9EgN3JyJeDq1AOG3Wrv/xP92AIGaHso4saUvldlmoCi3nzDZ0A3mQ6wEtnNk+i2W94QuVKT/
jSy0IcbQhhsJopAtE+zriOhl9iaSjx4SRUO6Qn4E9LWQafqTFYaYmHy3ITka8YfTkFpRJTzJlGtX
cqvl1KEixYoA3dvyrdYvFHBnQvRxBL99AcpY3pmMAF3xIhh/JTBb+Rqtudb4q1zh2safvtaVZsda
/nphq8zd10AMAQCNdiMaMP7bnZL3ihAJLNU5HXhGeD3PCjyMvB7l4zYnIVg++mFXD4in/82OubI7
+qeri7krPCLykdg5FQspnUYP0O0n5JzGuwcp1iI+Mlvqhcktr9kBUtx6iQqkQ8CCS07QffE1iTLV
E8AjDD+ZbrKFr5t5U2ApJIDqAB4ENvWXluvq62IZnm5osBQlKMzF4DvOn/Dihp4vG65YgPFbIGPX
brx0Ic2gcWF3JMoFHBcFn2nzV0zxrRB6WA3Bb8xQBKeNKG9EF89rOdVdBTwRXqxzsUG5mzJHW/su
zx0oYDDBSGqMBvSB20h4yoqHPsP75188tYSxVYZBcy0Shmi3u120Rmyhv5GjnaTsntBEqObBCXu1
A59A1KRgHHC8XG377dLjdWaP4uWMhm7wiYyv6MnrJ5aKNJYrqnEG+rliUJUUrSorzC5NDK5diAnG
W2ByF8EWQkUgw0C6dqeEoCRy6/Fy4/DdPgcPTtM+oytHZLeNvAF7Gn96fA5m3lyIlsWRkhA92Xj+
TDx1w1OpMDBc4wB0k527zmONHHZN7BKNLgFj5zD8Y4DFPLNeK63jNF16qcxcjLKgMCKHZx/SBNOQ
PefjmC0DpXFOsg+Kn5pX6czKqO94KLV4iauKG6+C6QSjxQvdQiDlBixu/Pfro4XePbTziK0TiX36
NPACdYolQoVqEXnoL+ZItu5q7HguH0HJxAVlPWiO016pjaAf2C01yMUfSuR6rXfrBC0Y4EgbqyRa
jSfPpg7kS8T6nC6x4L4bpEi0GzcHIYECZ4amTmJwpfxRMlVuUUgTmlQbB8BEE16t0Y9i8nQvFGpV
c/A3AlcMCy5+biPD53G4ioA/R0b2duydTxdekESt08Tpi8CSI099Su2xKZ4q7rKwsWYCPBmoTAH/
AXp0t7FimYBPyc9ah3cNBeWDzF0paIlIfUiTtT9NnOlVkrz0VaslEqX2Q6wufMCYDLlbaKAsx64w
iUcv6+1g86b2BokqAHTlTXRBW3Xhmyxu5Rw08O2wKYdVGqwTCsQV/Bddn7MaROeFqHb9axp6h8cf
M7fFUeAYdeygiQHOmdtvEdJBaHghB6OV+17UX72yj3K1FFUpe8rShYHPeRA0suMBzIMUGb3Ct7Z6
Cf3Vflq3DkvCz0EC36IkIgYL9uJXQ4GyztNqdqG8NvfMhb2/Nidz7ZUdm2ds0zqcS31xshW6Vpbj
CkWBJa4sagC3YN2ZAQOV8XTQWRIsjHkudsEHYIqxrwHt+G28uDrVQ05IHTOkdRIeqh+rot4K8S6q
9/SOIUbQaVmeqWW+YUK40EFPd8NSVXl2ha8+YHK0yjop+H7cbWDANoQ4UTshNd0DX7hWHURPUsov
xPjjlrnb3lcGxw+6GjGucDEMRSxz2DNPHVOtikTZCvVS5m8uFLmZ2cmzhQLjQqaEmNmeqmwmKnS6
wMUrrgLQ3KQSCP97aHA1vhkC7iBYj4/Nf9hX/yzrlGbC7VipBTd964CWfieKGgAovia/GsPlXNkL
Qdf8CqL2h6se+WJxsocpt5SppoItKXkraJtE51RSqf7EgQB0wdT8pKK/EQ9gWLtDUQW+B+ZRumyd
Nv3TBjvRlzSX0/IUnMbbuFIz1/zJyM+/mUzIUYCkmgX8/C56ykhKkwaHtMbdJbcGZwp4LuWg79Uo
RW0EW67Jqia2/+ex4d/umrutemV4EmPkhQJNL6HF4RxQnzoFbncZ6EgdJSdK+EFfzDUChV46eM4o
bxNDoKIFf5FsKwjuWgLi9iBfoSTkF4eCPrMuBFVQ9Ua+xkX2jG3UiLflZuFFOXt5XH3yJEqoipZ0
dYa5Ehs0A8hg2fZam1BLrcVzU4N+qFH/YVR2RUvf7Sn2uxaa8FyFFJCyE0zfgGgkV+Vq8uwKFqQE
Yl+HpG8uJsf4s7oopUOlqQHOJzVT3ANL7fCCF7MduJjX5ZNYH7rBajm7w/v+8QrOHA3IRaFZAbcJ
g9fI5CtBq+4zOTXOhpUM6849CtyqCGK95/eFsFQGmDcGSitQhOC2pCeOzQ2GLqISAecQWiWp7XEt
WizRs/FFJ62aNksSpTMrPUph/WNu4t9EJmWSrOZbB8nRrWuNZHj/ZvL+MfAbgV856rAThHwoaOTh
YzQ20qLRpx/e2rMEiKzEbWM+tjZuzMlZux7Or+e5slZQectXPYazEdRFtrGZ+PHmh09cJJ9zJEob
/HA2PLs0yolShXwLv0rRDV/yRK/IniKQw13JOCluR4NDk09UqdyXbrlmA7KL+qUa/9wDBt8kjdol
KMiCveH2BAlpw3rIdmNv0tlBkdwcSf445dWGsJImt32Efk7hD4J7aQ3SqTJVBZCVLYR3s/OCVCY+
YOQUlCfno+HzGrh0bNm8OPrsidZa19dEz9Ogyf14eeduRDwL/5qaxBlh0WVKyYk4HYW0L1KbvBYN
yKyCaktT6+CrFPQQJIYgVF1qCJ7dWHg5/GYHxsrK7TxzkeuWJUPBcA2ufEpBlVPpQrLw/J0L5MZn
7z9mJpFy1aV52Msu6ka9LQe92VSbTOvyUq3fvNoq6329kQc1BmVRX+tl+sEsTPBM6yY0va8+YLKW
JGfCMhZ8JINXndk4NWjM0cFYW5VGDnvB5Mx3CrJJu5BGxvypiW1w2lmj8reY2Uvl3tltxfNobEMB
G23vk63tuX1S9xLIEFgwMREtroAY6kG8rcflaxhaiP/Uij8VrwSM/xDgcocnpT6Bs8B9e7zp5iop
QND8/ZDJkwLqO9mQBCiqCfsGzZ6Yf+ZUgUQVYqSMlQCOH2NFTlKoNXi3su12iE5MaRL0MUe1Tgpz
AKJpD8ZZDbIijz9tJgqGEt2YKxtlspGeud2VFUJgRUbricM12WugFN892fjJx2Mjs+sgAMAF1Puo
jDLZEjJHeoEJsQ5px1DI6gaa7NKBLkL8PHPJVgmXmJ5mzxr4fKB+AV5HXLy3o0q7qGmTOuycok3D
NVcN0Ufvh+lCUXp27q6sTOauUzg3lhiU5bio5rduy3ubnPOhryQQ5fx4Bn9rbXfXEkorCHbA1ngH
kpBrOi0DMvJ6NHpjErNfsxZr0ZZ7oUAPnr9it5jdlx6u6DX4vPt9Znnbl2jVm8p7bXqr3KhNcEGb
6Y//IUhaVa/we2OcAzPWlgKCueAcFNp/v3Wy3BzfcbyYwwOEYJPJoLTEICvg7rz8GLGsKhe2653I
7t9k4m7MTjy7W4RcIBJsZSrfBfR75p4b1GjTvRCrTXLIGXiZx4syu/5X45wEWlkkM5Evx6hNN0EP
JGRXGlndlCtRDoSFGOj3iNyvP1JY4tiKBprt2x1dsilJvAB18Mxo18RkrfQALbEv8TyubvqTbUUz
tSr78QBnz6301+hkgA3ViShBpvCfVOtuQpcLtLzM+G1ZQTTAzzgwdUXNIo34GAQ9GuokoEyytJJT
H0Nl28zobIEMKtXtS7vNzDIFcM5goZjSGlSy5DXm1/Of4U5bc5gakabLwUvTAtmzeDegwCRT7YIz
/A/H46+Z6WWAbuK4JjkKXQrS/IcIan8NvQ5cUEp/e28NmGAl5kwtxZ5zpQmk/YGigLuH0M1U3yZx
2YipPZgNaNuD/qCEnCkJLLYIdDjjldANGnHNmkaQkHo62FF1njlU6ZtSfRTSivrwqB+22/AZpYn8
0pNlPmq5+rjJ9mZKqkkjDkcpATVfaFX1kYSOzOt9u0oMqdbkyMx0IdqEtaySVu2V/z6xezM5k51O
BUraEgpLn6ceaJOSbBtJBslLTQIB/+NDNXq/u+09EheB2AKtZlNUBcWlTcOXuDVc/pXtbYgeiBAp
XJJ4+A/L/dfM5Ap0RS8daH58GFMmz79AZBV14zNJ9pVAG6M05SivogadrMfYawI2hAzmvQzxRyLZ
dAYuEehZBhsmajQ2YP6fczC5OQOKL2S2IZ3TIEPBQ8omdU2Byo41Au/Hsz3vOK+me3IZdW4mNcyI
EaGizAyDbaQ8FUX4lisHJbRTL98M9Bs3nBJ6DekWt651MGuuKXlbKEvCcHMLzyNZBY41hkbFaPR7
Vy/LQPZJJ2Q93ItUdB980Ix2+E7vcpHZNkkiLM3yuGmnO+3a4CRtVBGFD/0CIALvqRIPHE1ArKjV
gRlk6wScWI8neu6u+F+4HLCAI73m7ejknnBsl7k4wR9e9ln5KxqyiXUhWe3nf28INfYRcghKS4A0
bg25lNDKbN72TlcUOiCVQF7VF7Q92UMW7GV+yVuPb4TpJILXCJyhKPmAjWbiGfoI73O3QWl0yCQr
qi9tl5jJ0GhyveaUjZIzay74UdLKeDzKubvo2uxkOj2GcJHgS70TsEepWgfFaxSZj03MbY8rE9Ma
+SB06K+kxN5pqte22ZclyEp9M4h5VYZY6SL76twGQdYUPL3AVKKuMjnzVOAWHJVRvUN8pHEiPPsk
kAjZclvbPiqFj8d2bwzKBBxiZag7Iyj8BZtcnTVI23Sh79PAswCwUpoN+8G9Z6DyjxbujfszfWtn
esTkKIwDD3YoZU2k90F6BdtJf3o8mPvXzK2RiSsnTSzEfQhkDJAOQJbxYMqnsv5fcC7BjIDXEqo/
yKZO09tKxPR0E3J4pHZoK5E/Ef10oEfsjIHSvUqlhmaVvbLBN9U/J8JG6r97ZBByn9IFoAYKPrR9
8uUHf3hAG/p1Kuc2y68g5ePhpmnrViuWpuV+/95+72TuszYIBKkF6izJDv1wJHalN9CyZnXR+6/R
27eWJguQAKhStQUsldLKl1eRUBiR94KmL40OaaA1FuB0M2gs2MMFgXQY6PC5qSQ6BkX5UadgZFG8
g/KhXeVG2Zw7Dmy8bX1OaSuVzbai1TYaVIBKQp7WPA+JFtci9KpuNCb9CNMPH5nfBDz9/kK18t43
gaEIaDDwYqM7QJkWhttGliFdzvaogzCuIZcQ041ySEM3Ufjn8c6fabsavcXICwXVPo6e3ipcxsgV
YD6sw5e4ojuN6UwvM6T+rEA4SjTyYt+I0DqizqUH+eQA+EtorB+hHSoGP6GwCf3wK5G/JfbIp29i
/SpyGlV7ZkYWNsiMG7j+zCkDrcfkcGEuz4KeNWJNRhwMIhXBGgnX6OD3JFjwbvfUl+C8BFU2B1Uz
lMCQ27q9A0vcStCg4QVnA1o0Si3QJq19fn7y2udh+/Ly8vb29vT0sb4gxaaiOybWvv/rZYF95HEg
+IdNyk51UnJfFFuFGQTH3wJnoYpWZwpmpSU7zwossuEs1+ROiTXY4ooxsr1o0BYaLOJ1eKntx58y
k76WAYIdmyzhsgBVnuT4AsWTxViJRQek7JlqksJwPSM1qLfKXoIoztoScZ+AbhRUvGjtvJ12xg+l
oKwlEYBo/00xB3vU30sN0S4XMgt3xNTKSGoKEnHoLaD75i4t19NcyPW1IqKrHwp1tdpqr2hR+wOy
d/2wfVuPvHfPjydypnMMJjlMIA404rffvO7VlSnVIPjLwX7h6JtdeXD25ru502Ot15RA/TRXe4hB
q46pwq2cqoNt25q9NgxLDTF4/bhZuFdnHoS3XzOJf/wBZXM6y0VHUgMja/TqAiBf4IS2phXbbh0j
m7RegjYtGb3jyGIGRuk6TAEenM/ae/9ZxAb3wm2HpxS9cs8EnDZn77ww7+M1dRtg3ox0CuCkgxBP
cL/AvOs7/X23N/f7VDf3vkap74X6OU46uAlkTs1W5ZOOeT+HqvbBosfGPgqHWrUXNsIM1n38oFFe
YAx5mSmMtUxj0eu7SgT9VX3agWAyDsztC2sqhjWA04X5g17M6KdfS0vwxHFN72fir+HRy17tQB/d
3wzFwvDA6KyW7ZRz2VhFhPe/SbjXx9M+UwfCKMURXY39jl7mibFOqYssoAlOWAKCrEa5tANEfg6d
t3NfpEALT/4m6hem9j4qHXmhQTo7hr8MWopuByh1IdUGnSc7OVZUMC65tdQoPbeFb0yMQdPVHKaB
0qWt60oObfFrAG6h6RsYlNaoLy+optm8vQjFuI8Gbgc1OakAItRc7FGS0+kN+ls9Gxp/m+jCnFg9
M7FB7XS3JJ7yW5WY7BQeTUFAPYKcC2qDk7eEyBQ9mjIrjBLUHc3G1xSj0D593dcpDe0oamJmUPc8
QewAAonVDmgIc5yDxPJU2jzFemCHeqceBAsarEZ4hIQPeqfHr6/xt9yC5ItKaS+AL2rtRljFO2pF
IGEHIddVYbTqmVrUKp3dGVcDmuxGMSmTAPqfkqPnpne8ZPslKp3fLsrJlAGRDqUtpJBxuKe9gRLK
9CRpJMkhOq9xG/dAnXIzNDFjxmBH774+2N66spiXyixVeZOho9RXiUWsCIvonkCHvaIhB+o+tcv3
6owLHOl3ANdGPgwFm8m5COUmSGW0sYATqQd73Hu5ksxhyxqq56Bt0X15fPRnUmMAK1yZm5wRmEti
tNTJTm002wrQfFMykAeCEPNHBqGr0PKhiBqq0kLUxozPhLsluLI7OSmeW/l8yWGYIqjpySp7CtCI
3ail8VKsGqt5co3HA53xp79oa8hbCJCfnoZGQxnIVRh3suNaoc7ZZIOFNWm7WAjBlsxMglFOLhhk
TWEGYaDdrbyjYoV2ri3xvd9pHyImuhnOJH8Wy3gnFG0rO6+QsVchKX0EIvbk7cTtKEeVqhKuSCQ1
3xapJ8cfPF03TkHdBdIFQHlPqTxEhPJZLPSyQ7bFWvwQ17FeGrwuWf05+hIWoBDj5psa4xGFoVAK
zK80VdKgQ7dgWnS2OVxhBLwKD4Uimof2gFZ9vDvmollkn/9amsynRzg/G7xQcRTfaDUBmmX1tuL0
qD6LRsto7EJIN7qw+4GJUHHkZNy78mT3V2hdIUOSKk66Dc/imdWHfzVz/xiYVvtJ1jO9OxoQd5QN
ZPjJ29Imv7DZ52cNDw10cwtQ4Zym7wFKUaRGLBQQLNAfxZr9Ln/CU2qwp0UWz/vMI9r9oUsOcI6M
R540es2rq7xOXL6WSKs4ZaYWp/BLIiqy5LEK7fDhQ1qYvFnndG1tdF5X1kgkNlDRrRWk50a4GJpk
sqN3hOzNRnqioTj/zkGYGSzICy/8mYvvZpCTmzysKdllGZhV9mQfnvlv5k+9pO8+56Cuhza5XJUs
l5ggahQEtH6jth/oCNuXP5lJFkjSZ2oNWLGx9wevUTQeTWEHTOCCEzNJXUePKjU+tJcVe+h1TdCq
LWOAHCK+PD7CM4kiGAQ+H7TsNDSBf5krrhYtppuUkgkM0msJ0k4+nqTCpsb96aMqDEIalTUTYAA4
LdnnWr1pP5f0aeYeqjdfMJnblBCv63N8QamjoeuoShBt5D4rS1y9PLFQnVbe4gsoCP5rXzJKOCBY
AKYEbW/8eHSuxt3LZcIMkuA60JMwXXZVlMx6+KFIaz6e4HufBTwaqA0gKgSEHGo2t3ZKsaiqOq8o
h1byNeLQr2LwoLydoh0zZzt6IUAYf9qNhwRlg8Igi4EXAtR1p81jPRdB7yePWCem4ISjtkz1zBVK
g+VqTns8sF+lj4ktkG2M1SF2jKKnxSjWBzymHzjBoYYnpljT+UYOV7miSuhEc6kX1/0OAlsJdzRg
Jt556A5CpgrsBVGaJnFW9017H7Utuec81oYLgwo2/vxTfmSZrcjnttRo9Dx5m74L1No1XU+vK52g
eQHcRWVlAN1fv0SxShpDLBCYJ6iBXbpow3kLCJ27yxTFBlyhiCtHCY67O4evS5Kk44sy9WUXwr19
oxcS0ohhXlNGHECj0GdzKPrW/ZIi1pxlUOkDgCsjoX6H+OWFjhNcaME5IBljLLaLIP3Gsfmq6jDJ
0OtILKmK0qOg9EuF/rmlHTuUkJhF8viesxiqMoUXIisG+A1wEgx0oF2VjtZCeuEYNd8lvllnazC1
i+Fu8NahvE+VSCuYHd2CIcT2KW3wVeFT6TfDYFal6okHpgYaM39nPTuSDQ765pVJZc/xT1DsEuKi
h9Oq4zcv0RpBrSNN3rCv6VrgjzQa0YNQdVuzlLcc/vZ4D9/H8b87mBkz5WM31rT1TuQDASEF0nEh
zR7wfiqBPY45vS5yz84r0utlE7N6VHLQMxCqI4lFWo/64uyJSa2zjCtrAljt2yT9ScYR8l6WaYSD
gr3KcpAbKCCjozap1K0ef/c9AGTE2ilApiGeHRlvpgGzz7bi4MnxhavkeAVGl+SJpcSVH8eFGgDA
3nTQL+LczlRynDXk4HNTSCCIvPAZd/EFmpUFCH/hMThmkqfOrckAlA/LwXXyEMpfhMmOIY4sX7Zq
hsaCAisZieTgS8+LojH3yReYlvFy5wGDhVTXNBbkXZEr6JL2Lklmua3G2S1jNrTVEj24tGQNOKbg
/uEXu6zu3pmjWYyZgVQp8OTieGivrg0xyjgaJKbeJawV2aAplItal3aNPmt8qwpA7180VWUPvsuv
WZ9qTPSVqHU45LrM+ejCawuyFE6OQfatHwZTLphzGKi78cimT4I8viFpIIaVdykjHpm2sNJEOhI0
tJsKZsllvVkDUqhHpJAtxaMHLQyr1CRBGK7knl1CKNwnCXhIy2NP4u6BIiI/Tf15IR3kNeA/F+Ys
+1oS7fofulKjQUNDaYh3Fq+3rZEGBufuGd6oPBPQnIwvVDrZx9kXu2XR/53bSWjEYHBEdey7bywh
XGeCITEbgdMV5Vm6eLwmUUvzePe2Hr8c8jQSulIh0DfdUYkgNF6WtNhRz66o+h7eu9w2OdbSU8Er
akVes/ZPvwkHKxGHhYP0m6GdriGeAmOFCr8DTnu7rXquZRtvyL0LKz/Bebi6d+opQONUP1/XYJVq
7Ig/EMGkXR3ynh/xkT61z7zRd7oQbqBsbvCsyh0EJ5H1FqzWlKGI2hIs+z5QGyfo6iMngRpfF4Lk
F5l36eBX9lRldZzBSWtvBz2TgOwZg98kL8Mr59nSkYLXL3Uo2goLy/RbGJpMFZgRcApHEOuI37id
Kg6doW0tyN6laiMjO/bFc1oYnWe5mSa6fwi1bXKrqN/SAbS1/Nbvv0paFxlLAi6oE1QmtZBjAO13
uC3wHKFzI250nrKGHq0JT3FshO4hA8V5aVCRXSsqExvCkftGhdQ9KycSrkpQSRAkd6k/vHgEj61a
M7t6PZA3MPt0nuYFq+Ac9bVKp2tQwy7sE3Fmj94MfuL3eSpp+CTgvYu4q0QTzY7QET8F3g6q9tE6
CF+KQk3tJHpBSxMubTTnv6WHMLMjQR/8rUdMUXhhO73/Fr2VR514IMOztQQlD3hspdqLLrj+yhO8
jZp2F7Shgz6v4LWgPUiiyfGq9O5CPL25xNGqSPdAGfpwd/1WhNTrsEvzTQxcaaA21MqTtRyF4+w5
LfVcMopuU1qBdMxflyUbxxHfbQcRuHiEaMitCJPEXy9VxKMp0buQyBQLDdj4wltBeL7RAdaCxGZg
yUSDhiFBu5qB9jfww6Gfay3KmtjvFpUw564leI+/nzO5H+JUyby2cr1Lv0t4tP2aVaS3KKL7tJr5
zwT6z7zB05Eus0t0GndPVISp15YnyZE6Zrsh4SnvQqVqkoDrsgThXiWpgmhCRKdMoUIbLzWk3D/5
R6NIhSJCBlYBlHG3hxHt3Rxflp5/IfQThZsnHEblelmtcuApUrXjciOqQC4lKGsGQXMj4zj6/UqR
F5UB795Z+JJRfRS5jjG/Nm25TsKcLfia8y+ZLLQqiyrGk1CznVU0EqO1fZVuKymWnYxpDx6hySZV
vE7Pkr5TRZ9hXzMRstE9HUc6WzDZd065S1Dv+6c9vnCUL6XxGgQ9/5QMDv1IUpBUfnCpXc4ug1BX
pBKqkHYlWXll+nVjVNQqDRvdz04h9RyXW6U0Iwlw5c+FsO3+lSih4g0+2FEQB8RPE0cu5jzXiyCD
vIhWBEgT8yKZ/Q7OKuJBOrViBbtU2bdoD6qgy2PL9509KLMjWuSgbj1CGIVJrNIAi8FWih9fxOIp
VczSAyePnUUHyb1w4lco7aBi4aLdgn4iolHJlZ669GvOOh0YA/yU0RDPAGj62tJAVseuJufBGqZS
FTKhnPDty+CK8RcegHfppcknT7JaDB/zFOKu6PI/pH3XcuPAsuQXIQLevHYDoCclUZCZF4QsvPf4
+puYG7FDNrHEnrOjB0XMgwrtqqursjJFNZGcHm7IDruqAoonFq2kDFMq95m/EODP7GaUxBCJgCoU
SVw2O8GlwPgGfBk7JSAR+2qJ3GbyQozTvPrzzDUSiF0JnDr+vDActeGl+9akbX5sdbqU2P9bE7q2
hCwE+nUARkLuGzmmawehlYmbSX4UO0M8br3wIA9bodQObrMvHPCCWl32ng/rliK2MDnZfb6/325T
rUjvAOEy0f5NuX2diasSkZMb13d9pxQmGqywI9GAjk+7jQ9pGZKkXPFLvSu3++XaJHO44gFcUUJr
+M7o5zQSGxJLAhqw3iHU8sMhyXR/hLdHGZB3+BV5IgvSFTbDC0rXHtVpLXAkv4tNvxkrwkOvl+u0
JZLO26I+5hK+Fcg+sIQjVcjMZVZUXi9oYehk6W5QH712BO0Pes3EH2R0lI+2teLUKmyIc3d7VT8Z
tT0ewM9Dmoqk4i5aquDOhKPIkfLw+HD3kAs3mO/R6jwMRS4OnZo7dBO9hEgT7kl5dG1uJHm6SU46
SpIDqR4kx1AfStAC50jz9URLF1Jht3UlTA3kgpCaVaDHcvMcz/k+KTNwZTml/J3nz235WHEPUqLQ
wbe8gKgumvpDR+lNCbVieesaiM6itdiIRMys+xtibvtNDgP4S9R+cNlcH7gIysmdwHeASUkSwiGj
SVelFNbA5YKCM9SK2ESQsPR+mTMKciZw+kwweYnVzVaiyhcSP4ic2Nf1tdxW/KZr3oW63QGFNOKJ
FxoLkfBMBuQvfwJWHqIiE1fE9TiHwg0qd8CsjvKXPGwGDWphCd4bckWSc49gvAosobH0JVjw3IED
letECAbueuRar+2KXZOHeISHjqa240EAw0mUoNelLscF33Ub6iNhDAIqAQkWkPixzTZS0/GDpvsR
Ehw+SAqhj9gtXDJzzvnKxLSsF8kMF74ZXf5h5PiVQAQ9Ig0kUbtvCdCFFz59HyTiob012oegG16A
O87tmMvRMXGy6kkGwqEicvRc0UDN0nM0jAVAknINz13Q5IN2KklW//nZ0PDCR+8SRBhxHVyPd/R9
YeSNKnLqIUTD7LMrFaYveTTsc5zHZGmL3t6yWEG06KDwC5zQDem3m7WRP2YYI9pVBTvrdJHUaV9s
R2F84oKSA8+WFpkeYtW10ORAhoVo1ZX9JjBrrgQVgj6mVgSMvd1U6rcWDhKorbhgl4ziYkv77SsK
n4pyExLdE0kuy8hVgxgjT0YBy5HsGgVpV7TqEV06Vhm6mrdoTeWrVbTE1zO7/2AX5LDQ4UTmg/Hg
fKYMkjwokWMklekN1dooztxIk/QZuW6ptBu80Ht9V/Emen55bykKmo4qE5uI6KGbaqMGSDVYtpma
d8V8FPPY4bM2OHCZjhZqPY4fQtl3IjfgTyloi1eK7iZ0yLv3/3gvIn+BuhsQmiCG/YvCujh7iuRF
eZ/XsQNqInTb7iTF7ApLhkxw/ue+pdvWcWzBS1OMqwSzquFGUhU74gE9l5s3LbZr13pt3gIKAgEr
ttGEuQX3q0YhhH0KIzKsvZO6WI2+jWmB+NXhzKD7MXHOMqevdRPoXQdx4iA9XZmZKIBxLCKx9p9f
gFdmGAdd6FmchF2UOMkYokt5C64pHyzXYKxZynXeIuUwsRcjYoNbsfB8vtFhSjqLqxGaoq/6u+IR
3eQgI24hBRbYPXQFzuN5YUXF250LrDJAgIjEQEzwt6xxsXl8iQvbMsgTB3AzCwn3j8GpDqH9E54q
YoemDnBJZ1YP6s5D7mOH+2Mp+Jq5nK4+YPrAiw9QBjUAhjBNnJJPDTKoRmx50ZDa98c5k03BBF+M
kwlmPDkDcj/PEic3Vfeh6UxQx4mWnoIL0+bEdfUslls1XS9YnbmbrqxOg78YnKpXpSIbGJx2+i6/
INi7aiJTfuspMsEb6ElvqTV8Pt43OnNXwKbOAxMi4sH3N9FyYZP3RA8cBnXicBFelKBG/cSlka7c
po1o0AbcqunEnspptgQovW0EwCbGLgYWkgcOEo/z69GiguOhUNTETgx2vlNY97mAq9iTG+rlnAAw
llKM+nnKvb14fDTUpI+zUtnnWQbCdujEJi++F7bfEWdU7XePXdCcgiDnPnEEFW8ttQ0Hcg5DL300
khTglC0FOS9NPlS18eApIxhFgrLKVZQlOuOLkxA1232UQazLT6AGIMS9/yn1gReYTR+W0aGt4j6l
WaribpCVOu3M+wsxe6gnOjDc17gKUV66ng8xaxWlyIvYQU6h5lpTr4jggSjBfdQM2u0VlK51GgXg
heooOn3R43r/A8SZa0m6/ADmcS7LfBrGIEBxhnDdKDzApE2gkiTaVh6RJBqBe/YLPJW9Da3nHEUS
26+IsuMacC3XvyX35r9gluP6qfYw4wExknOhHlB3+S8+E6BnEKUqCPlvOKI6tMAOeTjG4BH7CT74
dbjnfBn0vKUdNGbb2WpJWp3guUQLr6Gl8sa5xwSY7JYaZUx7hOnRxnUtFCwjkZbRpu03ZYC7nxQa
4cPnha+dO9MyCulA+wK3iTfa9ao2SJVzYy/ETjasC3XXFBGJfBuZQgldzaH003SBVSPL34YCaaO3
ISWRuw3EHh9HVJQyi40uvRgDVTv0tb0O4dMAoENilgVHuqXy+5wvwGsKT3q87KdH3PW3cn4ZdENo
xA7q+63pNWpuFsngEgNTbqGwqpI4TrJ1WXJLPFkzj5sJMwjEytSaA76Za8txmblFpMqYJZX31lUv
QZhGGsajkhT5wjU9Fw2gBKmhcgzFYIQF16ZyrfCUcgzg2iVBBrN1M1ihkb2g4LPlo2KpcDJ7kyC8
FYHtQzIINDXX5jhEmkEDRheHT9DwJECAoiE1CLLqZ3WAJpUVvEajOfhLF9jkLJgQU7o0y9yTru4H
blg0iVNA8r540JRDw+90GweUi3Z5vxqWxFtv8Vxw56DxRY4Z8TygZMwS9kpRCb4/Js7QIhsBjBFx
q08RsPWKNOIryiL6g4+4KLS4wWwhemLzuFMB7zfAaj3+CsPWlRdeXXP+DMgZEN6CZBzxCvNFfCFw
QcNxiJJ8o92CkRYgklo5i1ylHCB75++ErPAozyUBbUD8vPDQnEsUSHBRBp5gKJKDNet65SPN9cFu
HqUOVxVEDd+0AXU+ec1pW0lapX29ir3HUq+soF5y5NPAbhYfeRjIHiEBqrMBrywkwBO1sNwppC8e
Kz41jRFwgdCK2oSWfEYr9bWt9+jqJ15iK2oF14hXYW6h4X4UUNLz7dgAw9ixD1702ORdCj6++45x
5hjK2C5T3gbvMKQarmeHG2olFBIhdWo3phAk8aoW7BgHYwlpM1MpApYJb29jSlSqgItcGyqKRtXz
SEqdeF+euU1CKjrJpUH47umrJOISq+NcdvDKHrPrujFt69KHPail+bb8O7VvPP2Mx4dor5LXnEjU
qcL/h9t75sRf2WUuGmhYV/oYiqnTfuFFEMm71P9ItZWS5SDPCFYypH9c5QC2Lr4/V9zOxefkZhxZ
PZqIml2WW1m8gCmdOX9XXzRtgYvQkhtl1cUDNHVQLp/6BXKz5RPs+p4I/k/VL9KGzNoDaI0HUyXa
O1meoWGIA63KYW/o0Ui5ntTYNtA6O/dYc2DsKU9ofpj6Zay2oHTdEfM72bkVebm/s28112TsuIvv
YALbpEXzsW9gB+xASAJlYwmlYQJiV+y7n+Z9VZn7FOBWSMs75+7z8XEpETuXFL6yz1zjVdpKhVBM
804AbAUbYbnH+yULoXaZuRg+lA/twHz0Pu+Pe67mcWmX5SAKhgZ8EwHG3dBBIWi3x3Obxi6ELlam
tLlvbCasurLFXqtyF8S6jzHq2q4FH2xYP7jDS+/9LEJk5pJFV6aYqzTRIzkbJAxLOiVotEFOBj3C
7a7q8MglpXwM/3QAKx7cpdz2vOf6t4/YEovieQgqfJzoQVhnBWkyyh/4F37cRj/A6IyRyYGAJbOK
s6guZG5mnfOFZcaHYft0XTxidnnpUYUOUhbafU/FxeB41mdNSW3QvQJCwfJqlJ3KyaoHdKfC7Sb0
o2InAtoewIW/4bKSaFOVJ7LLD/GVVxrK67YRHpGpTFAuNMoFZoC5+xrr/O9jGHeVNkLs9wLWOcwP
rW/1eNdwFPoLaIiPgeDZJSa3lCGb38X/TDKX4PT8Bc0M5llS9kJo12BIld+AMBYWSUVmQvurwTE+
SRTHMjRS7CU7NdHgCImXEx3d9f1DOVepA2ElIOBTpQ6gMmYKOz7OhSiXU+fFzkh48s3qEPSkTgjd
Tm5nEuDp1mcKUt+lStgMoBZO98I0M5UGp0GeRJucrmk3P6i/oX80tSd68k26TkdKf+ND9tnl0JuM
KmreH/j8pX9hnZletem6KK0x8PKrsvKA+Aou1WcqvfDmFuIRpf3YkUek3M0l4vJ5J4FqPRChyOPc
MJcHEucnQYfnTAxhTWStpcxUoW0bQrc5eNJ1qP6tkOxFi9QGXqqMwaUaLhycGWyFjicjmAyAh0Wp
nQXGaXLcDSlfJk7fklBfAXZTVwfPAooLx5cOP0lkD6HJR6tR3hir6ABK4ALCTLKt6pt0L/yMiYWU
Wr0Lg3W61JI258nAQ4AME9wZygvMtuhCrxW7iE8cQ6jRL5ohf1EMKUyHOTg/6iWo4sw7Voa0CE60
DE428AFfhzwDckwFuIqRA+6H9ZjEKQFK6RHt6qv7G+6vOjYT4iPKgHTa5LAAqGUMSQMyVa0KuT7w
p2ufbU4y7iHxiIFC5Ivw7haE/6nynlYdyfNttCl9GxDzMaD1V9+v+NzUQhM385iYsbz1UAYSt9Gr
uAehrPgAYj0Xzv7XSyzcMX63kHCcvU8vP51ZEreTorrxG1zdqglGKlp0VM2AjTjwJfp8uHCTFiRb
d6dsofHmlpAFM6ZPm0FDFQC+grnVgmjQXE+DD3RVqu0NgaDaYwat+ZBRmSpg+1zVBCmt4jtYVY4b
kqG1RKC56RdY+at9IG+aJY2DuUfz1ScxQTtiWN9ve3xSbZuDBVztj71RH1YpWmu/8l95jV7UxObB
sNdQ8WlhC03DvdlCF9PBbCHoVANUK4y47zbqY/TxJv+egidtp26SfUDLHagMa+uXVibdJuBaVTZH
gXonKlH8vy2awYIXmb1+4b8gVKjj3QrAx/XR4UELVQ9FkjmyP0TFJtQacPvVrpS8tSDBe6mDqQNG
CoaipK4YpOdmTPiXodaTt0wyIGxyf3bm/AbYHBRo2IGhH5WO668ZACdQ8J7KnKb2R5uvshS6YMlX
VfPKuS35ntw3N+15Zi1Q1kdFUEa+Ao2tzOCNXgsbpdIyR4OczUYPILuYI39hapyhUKnQExKX8VJ+
5FYrFMAdSBcDqIZeG1QkmSBaHIRIyJs6c8TYVBXog1o4kmW2lp5K9GuuhOFJNotDqe4kYa3lJCoR
m+kLEz33WlHQSQFuCQh1olWU+Qhp8AdRyZvM4daqcBBL0oEpZl+gdX8A3TJtTH5TyVaqW2Jjj9AP
+tIWnhJzOw9OVNSAfkdhCyD867WWfei0+kqROZ+fEbgYkj/Zc00LO/i8v8YzOExo04K0Y0LpStrN
5ZCnojTyPkYKABzBQKvxufALUmM3FUhFoxchUdHLotDIQzKm9Og4WspLZDS0UIKlaZ+5qUDShfQ5
SJggTHQzaFVrUWtJsfagX862zvbMmVvA1gmClO+XBdc75/NBGQK4DFiOVA234/UUl60P7hBlyPAk
RWCCEGBXJgQisMqxcEkDYBRibbIUlM28LtBdhQ4dRKLotGRfF8iAcULD85nT8XlncsWgEbER5HWu
QOKLy9KBaK3kWYAOPXeG567GdhGTd6vxgV5aMB5PbDSaziMqvh54KxShi5OPb3Bd/hXlJO477YFj
MlPRRSFJKDPfIAigIEHRdUEObVyQhh3dSDH8VeG2UWQCypECtdXH3ggeuqYJ94YUANzND5H4muaS
/Kr1KRgPeb/qKiJDCxN3hpYJe6+LeYMYYue/uLmovJRp1VY2BLdkR2rTXLfub++5uwxQCtTYwRID
kC3LNhlD4L10jTx3Mp+GqiXkmN7RzCatF6j9Fp/iOz6H24qgOnjoiql/gaqf3Vthq8DTAioNESEV
PJ/3v2ouPkbDFL4HJQ2EgTLjWSdsegmxNc8x5HylWQLqKrZwVLVV79N66206s9NcMNhbo7SQAP6b
b7p26lCjQvskgnNw1KPccL32RQMtv6hPA8d8+zNY6eYwmvUGzEjgPcNEkBOoJPGTUd/UQQrxRQg9
m7+Pj3Trks7c7yfCrBaUMO/IVT3i33og53NKzzkEByDhTbfbLT0vvSdu7z0cGCC00WMGDDBupOtv
BrdzUkiG6z4LxXvaeeg+2kT+g9+v7i/L7X13bYZJyvpupugojbnPDa9YXnysgIkFjylNxp2UlAt7
YCYhd22N8T5eVuDiiWDN68yB5hsNfDnVb74/HA72c0Y3PxBlI/22p2Q//kYPygJUduZkXNtnojwB
CeGOn+yb6qoOyMH+nHLQyE7KDw+vPDKBKgIqtL7QhjQLfv7WzV+bZoI8XYx0LZpMa64t579CdIoU
dcHGbSB5bYPZ556XewncivsMeH3RoA90iaJw5uaEBTQGozo9lQsUZgG5rne7Ucq452TtPvwgj9lu
j2gc+j5IZKeYS8XI21zJZA2R8VQMR6cCM2d8oXqtVDbcM1o+SF9vwA9KBu6oFZ+1+topC4Hv7ApN
PYu4pqbeWubEuWIpj9zQwpoC4oVqlWgv0pAtHIGZGMfgp1b5qVcFv1l6uGHsgEZLOQ4c/JGVrPS9
Tra/nglAwYKlOQeCeZEVbWIdwEPr2oGoRadrVe9yzz0qSz2I7iqJVNWhQAf9f+5CLg0x8yZVcqYE
OQyB/hxvN4m0Mk+kHpx7/FccLyZj5zzWpTnGY4FLQa7c0uAmbaXoqbPERw4nGO/rL4GCs5Fu1d3C
Q3nuWCEkBTQG8RJgisxMllIhxaOMAcYGuAagVang3X5/Dmf2HgJAYapXQA0B5bjrxYIoVd2IQeI5
sVq+lkG5L9C2QPwgse7bmTlRaIwCahnDwZPjb5H8ohKka2EXtiM6hdMq24qecHKV6M1Ig08J/KtF
0tpg9l04VjNZqakZ659NZsF6ufd9SUfT6MEG/WRoegS/evLzsyGrDcFlS7dgBIvxpj0vRLt/m2SY
i//KNOOuhBIV1bqD6bc3nr6o1gsEu0GXpxDTtjeGhU/4fJ78P/INpUfSnWyqpDFpvUKWsFrvctP8
XcjMzuzeqy+aNsLFAmicZIRKXXhOEBhrdXStVuH3RS+YSVnTqlrqVp81ByczvaqAuWRBD6GQgxkn
8TwnQhJftIJGoaq+juodIHULbmDucgXliADcCuBkKHozQxPbqKp7GW25zbbQaeVhQiWS6qTfhKf6
ITUVl1YuqWNcsB4KcS5Bs09G5I+uKEn2jvLf/a0+A/gAbvDie5jbA3h8oSg40XPMxhLeDqFMQ1s6
9L8gQfCouxBjTtEru9MujTFXb++VStRWBnqSx1Xx1O55YfehIJGkHIZ8IYqZwadhYJBaEyAgDLE1
NpXK9TWfFFHsT2XNw0gEwRq+v3cvMXJT391aWgK5zkVtV/aYnHro+krLB7DXhZu23gmaE+2gTI4u
dehvBe4a+YFgBJQd2ujQXJbkXRucBP4tMTZivessHgA2bqullqZwZp/uI1dbiHv+PiBvZv9iRpi3
xeDHowvacd8BLWFBDBtFDzDNEISX396WHoU/YmjWpLZ+nk8n+2nPreIjPT+ab4fd+ix/BqfATOna
tb41swMp7rp4vb8V54/Gv+9jWfJTSctH2Y98RwSdNHoAXiv0flYkAOZR24bKJttCWQqZiI1oxo+D
eiie0Y7Rf9RPXEoHdE0vSeXNJJyutpDC3DfIjQRBV2FJFf1Qu+8CJ1iKsZbc3Oxqw1EyO6sIVLiJ
y5dmCdxhbkJM2/gp9YPeQhDTXWzenbljgQhBwh5vdPRSsmzl/KD2RconvsNTfQtWiNX4Kj4ElH/r
wP/kujSm/MKJnbsKLy0y19KQikZS+5nvaOUabeNDZcdmOvxBah4kdvfXf366UYiQJsJzDenMa6/f
IMPbKhDidqCCLSVUTEz5XB59gB0NqzvGJDU1/4QmBy1cjRb4B+ORGs8L3zCFYTdnRFEFIO8nqM/f
pPzFzdMMapkYWYMlr1ejCnYDXtqG3kfn0UJEfjcNNyiwr0RXIzFfUWWpJDkX+E5wdSh6Ib7BVcR4
SKVV2zROYX9YKaT4zYDEIhmAeJRG9sK9P+shMdnI9aAZbdI6u57vdoS0bwHFeCfhEturXqLRSlwf
qJdHMdiFqozbngYSuKjei5x4nMlrIEt5WZjwuZju8iOYuHjMDd7vk9F3Gu0MBg9DXwvhXu+JnpnD
Y+Q/DkNlCllgyqjKbUQ88VX0p97/hpliLIiJJ5YaFdfFJNt0PRFRPgrxWOMbUAq1k9gUavIu0fSY
Hh3HSewI7Lr+xO6+qJo4O/gpk4zGPMDK2fblvlJ0sDKo8HgU2kvoSOCou161lvWh0O/sU1lIHc/e
UQhy/o89ZsUDEPwXvQJ7zdbs9+Vz+hBZ9V5bZwfV9D/KtXQct9zqCB4EiK+D+rz59MBLvrTkc2cM
vUSQLsB7FS1fzDkvvbIRk7gKHK49x7wZPGqlJWRE9LaacYSqtPfNbaUluPhslHtplbn9Al8J+7KF
VV+i9tufg/81CWWiD2S6B9/wMk83A9XAiqsG1gNQqGSAxgE9Okcdbf4lcc7D625JjGvOuwJrrSgy
gk4R7V3XG8/Io9pIALx0gnzl189ls0vFd03a+X22BPOayWlPhHfI5EN/EnRYbBtwBAGmMZZ4pPc6
KyDedjgEBJQf9AitFoUKD/fP1Kwzh2MB+/EE6wSPAzO0MilKKeICJ2s8S5G/PI1IopUDz24YdqM+
ANUZVBaX/dbFT7FPQtOHrIUqU7Sax8bS43syxnh1zK6CXC/6sfHSZ+YZZbCiCDw0oxr1So3XAv/Y
gahXWbjAZp4RgMohEwMDkJ+WGCs9hASkeJBCp623nERrELxag/+gj9/353b6O8xoAFdBxyQg01Cd
Zovpogz4b61wsRM1udmD9w8JH7nZBIdSWgcimh/k0LxvcWb+QGYNGQwQAwMqyLN+Q4D0R9QDaS/S
U70d7CV9mbnNeWWA8cBlFQ5u2sBAdhx3qSn+gCSnJIj3iGEaz8tkmvMDmhjKoKuBZDuzVEWKEKCW
YU9GK0P1itbadNxCx+X+tM2UU5CYBp8DfDvoiNDpdX0IhCQpxaoIE+elsgAQq02NhKA2bvcFEfZ4
U4/kqQWq/CGF4gDU0usXAWny8/r+V0xG2O1y+RHMi9MHwMlrG3wEaF8seeyhPPd538LMbE5MPtgY
iE2nnpzrYXZiowldhQZeocfFPW6CANS5xaO3sAtnBjIR2SFWAU0G1BKmz7iIzcrUjfMhw0DKNnnR
+Fq3hbJc6reYi8CurDCDaQ1B9uV6QigZp7bdSns3gHBr8hYLhyF7k8YVoMCkWorFbot/k1j1v7Ex
d2JTyqU/5j76LmiknZXxtxofQ3C/eM9ChffQZrGpfcaJIMKFUDLSHshDsKFHmQUGdCDRkwnQfQO5
jTB6Gvr3EtK2YkNy/3HpPX6zR+AQYQgdLBMhI5jxrxev1cS4yNQsdYIhhLZQDM4Pb4Uem4DGkbiw
UW4cMWOLWUIZnLU9RJBTR6g0M2wNsErZSdWuArc3G/7r/ua/2ZUwhiB6SksaaNowGFeSpdpQaQHw
QS2cldd+tmX1fd/CbVFwMjEBH9CMj1w/W6rMhThsBaEFThHACh81ofbtTXBpqNjeg7jbcUub8SYs
BcIBxwsQCzAsA57OrJWUF2EQxXKO8jcc1qY1OeDBgQZXibYaaWciGL4/wtunP2ORWTHU4dU+4qTc
QbPP7tMjwaqlAf0J7ZaMg0UfG/K9ptGXuQg+n1m9KemHSw38KBND5vW2zAI3iEIvKBy8bsw/xs7l
wPxNPNH8qFdGaH4v1Rtujh0GCjCFjsQywHB4bFzb84JM1d2+Kxx5laHYDQpnxado785/+oWM8k1s
yVhiXu5hYiDNqMFSE3zHqnlueHIellg+loYzTe+FS1ZCTkzbyUhC5IGm8lo1iKO75uP9/bFkhr3C
VC4SS1cAFZIF1VQvRCLasCKwp78rz0Fg3zd2G4xMM4d+OxQZdDisv7f6xaAQJyoRjkeB7a/+0f/Y
yR+jOjabj3Z1hsJXa/0X5ibSeR5iITJoapnBqRBprHPgLh3gXjWyCz6KzK5k8xV0XWfPVEEEvxCn
3sbmGCAswZ+ICCThWK5XjXflvAq8rnRQXRsI+Ofy2OZB5XnSkLVCo6z8DIW3zNRccE2fa+4p/hmX
IsrbvDPzDczOaYNkxBOwLh1wLTTeAWqweUJqn9IcQIFeMe9P8pxHuxwxM8e5prVuYfSlU9reOt7F
S2s450Yu/z7jMfnK16VMrUqnCDY418Q82HpB+Oq9j8y19KA9l0ubdAq5r6I6Zv4Yj6lUUSRmXlM6
qXFQ1FX7xonYPWHyWLhbowJsliylAhe3DROjhFquRLWEbSNlB4EzxwTw01e0TiZ2+JWLRG5PWdKQ
BMKZKYCBROAiKr0DKqMsHpmbaAmDB5gYPRhI2iCyZu7cuouAQOSSyhG8p6Q3YzAdaKCld2ndrcPu
cbSWauy3iHncgvxEIQFQNs7+31zahU9ADD+AgMStnL58A5266MSvClKSyQRTD4860Q7pruvIuNVt
CYmi+7t3Jp5Bcyz8ERizZHSHMmeF51spjA2jcvLmLQQriKm25yQnurxgZ+bKUHlQg0KTDhHNDe8P
wH6JLmRJ7YTh0yitwR9cHrCRwMrZL1Rn/tJOMdv3LwM/AIaozujsvYucSNFwyJ07vAXeM/sTOCPN
9raB83wIoZ1DPrYisi8UzLMkXXmnlFLr6Vz+7N4KYkakWxj4XPyBz0EuigeeEh6fOb9jMRiK26k1
yB2on9icnRRWug92Wv+LlV3HpFmNxi6qN8q4FiEJiHw7Z8pH/Td+K6MFZ3KbjsReu/wY5mh7YxC2
XanXuFTBF7H77KwWMFcy2iDrIqh4EKhwgjTb0gh6uszdUupmxpdBdRF7AIEmel15JkQRqlxtuXxo
nFLloCNgSGAayuXFUU6XDLsDgHTEq3hCGiLAu76Eyi6R3IabzIwlEdacCCbPTbAyWlIlVgiu5jUU
RDSNeKMld6sCYGrQN6BlpP3Qu1cfxEvyrgEltv9+/6zdUkyDpgH9XeKk+jn9Zq4KPObDRkvEHlSI
RH1yOWtYtaUlfUWmto7Rx+atQN8w5LQr9qNodpklSKcYFIn8WkvNLtoBDN6sBsHMq28XfEwWOLHD
zHLH70gcFy7yv5Tl13N4/a3MHCZxlEWCx/dOheZdnNPa/IOqwYQcGNG/GVjP6S4/KvQcU0QS3/cn
6pZ/g5koZpsiyxjoGaR68WT9E9PDYCFnCe5o83NKnj4fDPLnNSDvH8pKoA49vn4s2L9FYsM+2sWR
1UMhHc8vJinFGXKf6oXSI0zrYhJBWy0B/DAq0Tvr2Z6pQMnTxc+C2WlK2Sm/tMqcjkQyal1WjN6p
++OgID6LwdFkrBM0dd6fX+n2HF6Pj4nSRGWU5aDC+OyE2Cfzz0DBcGaNaBWrAb+w6B5Z6k8RGexk
ZdCSgO8cPcM7Cm9NlvLUt70ozFxP33px/YHkp1cLwe3B+Z7upVcZzOvj+imGKR/+qKA1Npz3jW54
8xFlA9Na5Ee9vfGvJ4M5lVALlaBdhA/wim8BrMQQzJP3USODwfg9CvMJ+Bl7S7f+7PlCzz8cIbDn
4Eadvupi2FzgZSIvcBg2Eb5s//zwZ8N91ZvQVkn+8SFpQMO6J/cokXgFpl0O+LT7e+AWFTTNO5id
kI6cxAvYPa54gSGOujc4MD/E5ABp2Odo65GnH/l79bSJzyv0CipU/JSP3+tfWtKlovxt59b0BYAm
gZFiIrFheTI4EIfKbpIMzsvu7XQIdp+SXRxPKFUF5CnfrVaro3UeyHb7UW2OzjaGEBJAv49LSqnT
8t6cuouvYJZfiGsxc8UY8yDStnwF4QvJmmDhxM0dOCwnWB4mPWDgwq9XG9CDXAPF0uAEo+VWmhUL
hnV/PW8DrKmW/s8Cc6TLys1UvyzAQpaAHwcCY5KEgxutPEEzFagYqMOS9JxyGztem2ROrjCEvQGe
yAHUYC+HA4oFGdkNj29vhz8+PT0Xh2dc8SYYo596shnJxt145FnabRK6IsSynEwgjr/FbUeMh/U5
JFsrPaI51vlN6bd5f3LmPKskoccDLZloD2UzhDI3FWgTHLYO5Nad8hiOf3LZChJ9YZln7YDJEG8H
wGWhdH69zKE7jmEynakcufAp9akjuOJVACjq3/sjmtu1U2EdLTQAeoE17NpS7kp5OxjRgH5poyOK
goZBVexIiwzo/5chll6+6jB38XRIjeTdFXc1D+qYt/smZmft31hYJR3keKq8kcPB0SIoQnr7BA8D
IXr18qVa3cKksQDjtlE8A7fp4DRyjwdWinOYZiNajvzN/RHNHfeL1bkh44WKITdoMOR2eFMZqPNn
S1z2c2NBRw1CXLjOqaPoegM0uihnfFwOTgvGUiEGeNQ7Qojk/jj+gqFZ53hphQmEOq3vxCKFFaSK
IBKPx8nb4cRbJ/shX7fkqd89PbX0vbXeP2SRfPDERH/G/U+YjQUvP4FxncBOtK5cYgPm5ht4o0Ar
DDoZ2z494apagUxGekzJ/sPKzPMaOIqYLriOuaVE+t1AG4+oA9/AHOlBROfg3/3f9ACJZynRowWK
ifmV/Gdh8uwXkQDkm1Qv7DHAKgJmwTdV7yUXlhB6/5eV/GeFdRhKImpVDCtBuE7IyyGb0AmnzRPI
MgPnqXv4kgkI4whkWcwjor1pLtGDseAfF4b6lzflYqhaFxo8r+Mj6sk/Gj+KE3v2/f0yZwJFPLz9
/pdXmTkXQtsXjeYNOBfo3q5SxXYLfVMYS3jxmZc0ioXA9IDmG2kNNApdr1ochbLUiO0IvEsNbpkM
KFs0n5ub6ECsvQjN6fJ/OPuu3ciRbNtfafQ759Cbi9MDHNr0qZSUci+EpJLoGYxg0H79XayZOa2k
EuLFRVcXujpLuckw2++1NsZr5ayWhsuuZDcvBM+raxOcjq5xCFZsFgf6a5Jt6xfxhrbAtwkoqMFv
yNvPS3rNtYCTKE7TmjBqvz3JL7smSizlCqnHc4EmpqH0VDQFpM0t4uSXLF3I3kzLNlc4kINZfoyg
igiSL5e1HGhJ604ezybw/5r8rpEqt1Js8UlIT5ZSbQq6NLNzNdj7KnK2kykvCSlqZUSwtx0A5op2
IfCfvyjuvR+d7aIBxKStLPUM/T7q314UtSEdGQrMNMxzAZ1cZqCwNsfzmPlW7tNetIG56RbKYwI8
Q3HXNCB2WurSulJ/kOAy/C11MsVftjJqQCxv0XA8t0Am0u2y9dBEbKhO23xKjlXcJDcSIACKp1Be
/XyGru7rF8EzNcrylopyBcGydZNsJNnOs2eRPMdKwDYAnPxZ2DXH9Otbzg4RMULAHpaTsOjUCZGt
fVQkyPvTUm/Jd+BWRDBTZ58ILQBmi3m1I8NgbVQo2nje72tn6yOLtGrv6VnwAkwxOokvumfJeR98
7/VUQEU0qyr4TL1me1owUldfGGgbExMfLup8tlaioZJ0ljWekalXTJ+vlNgpncXKytVN/CJmvq41
aVRrgJgSuEDHgdodFEFpW45pPXB56YpcDZGBEylOlOHIxRiTaf5yWOtGStBZFotnyV6vBe828u6P
by+gMH05vq3Xt2uAq/iRsNiX/N3iG2hmQ8kMOTqUUc1ZJEWbpmwawM6exVE+C1rlaMqSlvtO0YcD
iHQ7iu+oB058RJevRsDXRFmTdmd4NLDEumO9SVtYYrs8rj/K1fsjqMLRPzdxKN6tzqEdr143gGk7
GW70+PNduZJ/uXyU2Sqjw6Ay8ijrzg+KrRwB/mFLPgI4tBAVATql1+I6eHzGjNyhPt6d6FKf6vc+
ptlKTPb8yyabglGUQwbx5vlp+MTsv3OUbMChAy7TvtV374/qUbefDwegaNvxyyeq9T+///Xd/nsn
ZhpxzNRazzh2ohoeC36kxkKt/MopvlzfmebjwA8zIhUvWLnMbf0nX3XGafqKR/aNB56w9W7jrFa/
TM9aULlXlP2l5Nl1NRuxMxjJOziWNaCnRESkrhW5BYhicwC5GAD7z4NYOjLtJi+3RbU4bTyd4ksb
d/kAM8s6clMcuwxrq9hP2eEFxZjYvVdW67WtuoEn+ptqcweNuORlXvHNLuR+czPjsc+kSe62hWsG
nK/cv/+4TR+90N44sbcSblYYlv35HF1J7l8KnYVKhWCkhUwgtHO0xnZ792X/1t7dZ6d7slmvA817
zJG8Lm3Rf4ZzaDfSVIIH8uKSZ3rFKF0+yCxgGrSuJMlv3UK96Tp33ssLv7dsMP4ictKd+9S9Dcqt
Xex2z+D0PECH2+g+QOwU/Fo4gku3+/cR/XK7ZauhhJQ4/MLq4Ql4FxS+le7469Dl29i9/TC8nWdg
yh8MaOfNyXJPC7d78QGm6//lAZq+HYoixq7Ie+4CiQzeHewHFiGx170dVKsbEAU8et4GK5DvT3Gw
EEF/t8yXmzFTb8NgakUrQH6M8cKw25rVWQK0SVg6KV2II79jzl2q0t+z41/eNTWtprcmVUq9AiW9
veod1568vvGkzcGRYUjcpUO/uLwz5Qbk+qoBb0p3RleC5kvuOr6L7HbyCxBX3qLdabcrXCjuDSb6
H3+BxVO/XZrrv5JGvlzimZozslBIEnm67QA12E6NCuhWEDdsh43OttC124lX4+bxsXFNQEh4ymBP
zLZgSD9WNlrUsfWr1cK2/0bQ+kH1/S76f9mLrCxoxNrpofadd0SuEbYd6c/b4N2G4ktuoPMjnPYl
MNDfYcMPcn+fkS9yRysWimySC/zEfWG7fLf3Dczahu7tbX+7s4UTjgK67BCXLly1hZP+Wyl/kRwC
WSfMREhWgNSOfJU/VGSbcFD7ZKNPWtn7Wd9eaZu42PZ5uxtjNYmLCvKY+0Rf98oO/qAddD5KdDd4
xbvIdxc29UrMdily7rUBglTIcois3HAfBpqfbMKVegy3w5Le/J7FuJQ0U1t58R8LNs1q7fftDkDG
x2PpFk5kh7vgBim3UrcPineHY7RdYgVa2sqZ0uJWXxNrulF6EfA6CDFxXzAnH9dCtmStrpShLt90
5n9lZlhVzIKsIXDTxH6CiaK2j/ITXnR9e2M47+bdM4Eec8+fJ8AbbBeOrTKph283BojYCgiIdA2Q
Y5cWwhzyOk1LeEnqfvvUILVJHf8229+a90nnBDEyOqd17POtcouqBSgwARnslKfJWK3McerZW2zk
vNIygjX58kiz3adRYjKe4pGGkwpGMGcPVW6vjRH9o6H/bh+QortzEAssLMXVbf8idrbtGA0saKFg
KwBP5epOZT4XSeWENACp28+X93cX1U+LPtt1AgK/vLVgNzR7OLUgeEGZBM6/7LyVmALF1uNfaXvP
cArWuNWHg+yi+AsWHdSJZJ897B4VtPGKAAtq7Q/G7Vt5/dj4z+lB23gACXJPGBOQ98JOH5YWaVr7
n558ZvHkPJZ7VS06UMjKhyYTz4KkLNXnr8dkOIpTQzv4aOYVERqWNLHMyW1CRsqYPBZko0LcfsMb
D+hIw1SHhxmWVYni2TZ6W9HF8bHvZwGUfqKlG6ASxJzVvL40UrluQe+IUomYuynn6yYUmCOGxQFs
THYpGrn785GQJv/4cmEvJM4LTbRspS6Ny+HsCrKdfaSpk4LN/CS4OIwLor5r10tRM1d9AE5VBmrQ
Aa66GGjH7dZ0tntgYcFniV26cKumo/ztvVCXhYaZ8l/zDjupJZy1Pd4L8OMJtTHv6i7cpivdk3gf
KK+pTdQCjOEs553UmPYbRhRiAa8xDd2/vEQrwBKM9uNwNBv74JzGJV6oKzoKnfMTaxuwXUG4O68/
WajZ9SmPRqxh43VoGHs73o4r3a199PmSte2cU6+zP1Nnyd+7YoXRTa9iMAIwQRhbmM8xhxkiCqHR
hnPabIbOqwwd0ESHmqOlC7ivBn8HYINdVktJxe924lLszM1sZTmWEwqxyJx6+HYBTuYuBfvQ+ufT
+R1LQbsUNIuaU8qMNsa0+vkBSbbSPSIfkm3vgZOHmT9rWztvdXBMvNqRkG3MgSt9XO88ebtJ3DPg
hoMz8fVVG2w2bXCg/h138GtD/DvRFu0Bs7dLjSzXjjcgjpAum6aMAT5yaT51Dv6hSotH8BjflVtK
z1biZ128cMSvBBpYlC9iJrX8xbuU1JparMNxkzfNiYLkKHjP7cDzDlOh6vMu95wV91d3q9fMzYOf
N+SaKkQ+EKpYBSkYzvulaJlWRVUo5XiOwsjh1jFU0I+WbgWlwDikuSDsSuAA1gYZvOCgAwNIojaL
3q0wRRWSoC5Q7oRtBZA8HAEBwcOt4byhRvdoYhdDW9gje8KCpV6o7wneS+GzzZTDmrEmR4I3ylf6
Q6XD2TGQ5ZU/a6gtRuGA8EXgiWt6/+sLz3YWNM1WGxV4YWnXY4S3WhmGkwjAP2aKPaAa+kiN088b
ek2DYAAJXDQTqBlCkZmjI3Vl3iq51J6NR6h8QBoTn6quau3bc1isYdN/lndlVS/EzZydhhUCjXqx
Paub1MVMHDA3pcIR6psoDkK+gKpx5bReCJs+/3JR1HzUeF7j3VTHEPyhdCl7okceLdTprq4hPIOp
kxclWwwmX8qxWq6nJuHduRfB16lr2d7sQM0Qh4PmNZQJ6y4tJFsFgnXRxFagqYOwZMankzGzrLgo
YEwAvtrUUTsz4+hQ1cHEZLXnpAeZXaBVE5KlsCke5VvyRt+Uzi7eft5J/YrncCFy9tZFoktVG0Kk
KgYVe27eBOlNTZwq2YqlLVE3yexEWsf9s4ht7l2t2tPyVAHHtgx6a5+HD8Vw5Gin1IB5+5FZHHiv
G7N3+mFPwlsVPw0WR/Cbidg87TS8ALpA7/14dAsQFVEnMYO8DJrK7u7GjYKqJP+VAjV3U4oO5Y9x
/q5r72V3qzeO0q21Grz1IahtvN5YJxuatsA44Q6AXfVh9/OyfEcl1AA1IENZYagJs33aTG+0fYMa
CUPJRK22410tOYLfqMdsmEaqSLxpegA5e4oJbPabEiPYj6Dk/PkJrhjniweYKREkHoZcKROkPTpX
Hezic4g/UaIu2qDRF07+lfkCvKyKSXwMh8Dp+n1GvtwwRay4zGGMzjL1NbvatW61U1w/PbY+88sg
X2/N2In9cVucQ38Eoe1ecUK/QAh7Z7z0DgO1c3AQFuzGNR/w4qlmSiaveqGVBjwV4C2ftNDeo212
ap8VvCcBQH11sm3iwKnOC7r0iroBpg74/ABXDkbneZ6r0CsdcMJ5fy5HHUdUdMoGzhFSyhRje+nT
z7t85cIroJlHy6yJ2XfQGFzqHBRgzZx0tD8bXEgeWkSntqr34cJpvlI+AFkvuKmBWYvmbzR3XIrR
LBLLoYk2fSMnE1emn4eu1ccuoJqq1mbGeUR5FVV6sIh1hZuAF3zonLwzHHW409mmroFdx4RVFXuS
4v+8AtduGubqLDQj4a5hwmWmgFIzkoZsNPpziimo3mfFTtUq+0TjDxlYGChWAlEYsXTthoJDaRCJ
CxftSmgKOsQvDzC/6kWaQCGjdbx4AMKX/9J5T270ltmnzxUqKyvguoJJTn5uRbsYtvg/Szm4Kzcd
KABTwzR6sYDkNLNvMm3B1M4QTjH0riNbFHbuPlv5x9EWj/qx2yU39TrdrH5e9itNaHjrL1JnR4J3
I/CcZDQubbmfo2PCzg7UVvyjf39bBB/c3nX+7t1w0NbarTf9/uwsPMC16PjiAWZBAdYC7qk6Rcew
A5IPSJ/W7V/lCC1adwt29doKo/AN1nS0vYGsb2ZWByIKejSI8EAxf6ahUNE/lOP9WKwGa22YS5ft
ikUFOTsYWxA9YD5qHh7rcBXKupfGc1w4ylPzmqGNAsm3G1t33x8fD62H8VhAJ37csQxvurSsS9Kn
z7/ociMWqNkZkM7pHhic0JsKBn9sCxRWg+JQuDIAdslWRuzI9zE9xN7P5+pKiRbITGjbBmWNMRE0
zuxWnmV6VvEBrVWGT/exZJvRJxoBtjEi2TzcRdpxbFcRtwdxQfKVTb4QPH9x1hnAa+oRT6UrWdpE
ui2bO0NtbSI7MVmI3q7EiJikAdcImlI18EDObJNFq0YwGcIKruzaN9X6ZP29tUQ6fqUdHZHRlBYw
DTDigvzuci8pIkSJW7AOiv0wOJ2nPaW/9M9+J/lAu3c0n9ovo9+6ojPuzKB7lfz9fYDWhtGpXmGl
6a71ds8Yc9h4wW7nvQ5ryVNB27R+HJ3d82bzeVrQZNd2QDUAxg/iZyAHzTnNjLIVu5TIwzmvToCr
tKhrZZi04SCcgdP88zm7UhYClcgXYbNzxjDUKhoJhG33R/01dwG3fraNW756DwIPU9EAkBSAuS4/
dosK+0r0cyF6dtJaS2nQgikNZzmgcIsS+83f/nrYTyyA+YMVbF6Ftbagwa5pywuZswPX1VUZcg0y
C5s+GPZTut5Lh+ohXVAf14J1FR3YIIAHZBIalWZycpXXwthiWQkSYKVLHB0xByClxTUC2Br+V+hz
z3wqXHoU1sbNL+0esBf3S3Q+V0ph2N0vjzGziW2YhkPc4TEAGC8Bx/fAsbjyZnzy1KNwbt8wa9lj
eA+Yr+s7CfOE2sLxmk7PLBBDCzr+0TFiAbiB2RarYU2wCrh5A/mo00Nt3v58fH83034XgOBCxnT2
9w7UMR1RTO3r/ox2jpd2rbjjTn0wN+jd19FOkLsoFwTMy9aUuUZwvkNpxHI/J5IAgKsJNy0GGDnY
gwakTpZu8fVX//vJZnYZITAVi57358QQ620WaeZBM/O7n9//mv78HVv96/V/93Z/sVK8s7giVQxC
QvlZEFrjhhPyWUdy52NyqVwgK736Shh5Q7v7RAs9z69GA4YXGorFjtP4jpqYt1eWjP6SiEk3fnkh
Rau1Ng2b/vzQDE4BEghs67Hyf/cF7Yo1RhB1xXne3KFO/fNKXr2x2peXm++X3Auj9Fvyk7zZ+wpm
zUhwmwRw3l3qes8yzsjq01rnqKwsZdema/DtFP8te54y10vFbGnT9udW11Yd+CutN1EfvZ/f8OpZ
+SJk5r2JXOiBUYQDGZEPHrpG/yglfhoX7v+HGIydIBGPk/KNTa6vAeLTKn1/rqrIMflbpPhtdVcj
/P5ZzrWABz7D34JmR6UYM2CpyEN/NqXaK0pMbGshs3GCiF1ieDtG83CWIKGWyp9KajgV0PfaFiWq
UFN9avTrSFYfrL5YOMGT1G9b+eWpZsdI0dAQb4nYyhGFzHu5NjM/zhmaJTl6UOKYZqehVd+YYCoL
7YRX4m0sByofmCPE7KY23awvN6cAPUioCZiMrit+6uTEo/Q0jA9aKW/B473gt11pjUeFB+MGMqJg
jIjOk9F9KSDyp8jNhjUaZhJXZ3ZpoWvcrkGkN/5SOcb7NvkjB5oLIDv6T71wRgXohws5zav2fALH
mGposLPzm6NprQXyGnQC088iegol1c0Vj7T7VHk1VD/tQaQDZp3Relo4fJPLON/mCchsKqyZKmp4
l6sdx3Irhm0kouFDdAhSxXvhUNnFTfgYL+RRruVTAWWJ3BmYbFEonMNElEPfRqVcjGdXepQAbPIW
NCh4l3b92CzowCsOGawoyHhQKNTgK8+cFiXTRxaWqGeka944vVujC64f7Px2KbqRxSvKCB3UmHrV
gMSgItl+uX5NVqs8q+D4W2At2Vv9GOpezZEQ9gFxLJl2TrkcO3QM1d7PZUN4o70aPg2kb4VANMte
t6MpOLSzGFfCIUqsAUq21QXy0Ssxz+6bEuSGmJMw1cgWIzTAO0QFz/ytoUc1Go8YRS4iyUmV70xu
JLqnV6pFPFIgg/sry7NQ9MEoJ5hIspokcUxVEweXqa1YHvu40CbaMUwte9NYaemXDbpZbVnhAF6w
QAwB9OIW1S83KztRWWeqLuSuUIjjk9xWmb4jBunzrToQOdqzOGGCq8dCqNiFJFdiMBJUVLaAWJDT
Y1FyjT0ZxGjJTZsmzFr3HH2TAatzpfJCWU/QLTp2uepbfa5IICgfBraRCz2cqglyqO9lSaQYU+lC
RfLLvI7uoQnj/q4Ykrzex5oWGw4DHDl47TQK6FnCkhTxnqUC/tzS1YTf9DxF+z7vBaIchjzkraOO
1YAhjaEAD14SChkweeRcbDwtlJV4JTGzTwDwRMXsTNS8Ld81rUBPu90PapK8wVMeADGVhUSID6gU
qNVJLzpLXRk9IPpPBm1iTJcNTBFsmcuUeHlt5AM2gPXJ6JhdQYqXEthVupcgdVC/c1OO2LtaN0UE
HKuxFspVQ1Sr20SCoKUPwLaJUy/GPGx+T7JUzqjNaszUgdugSPVD2xpacgYRQ4SBNlSDME5vZX2F
yg9rLaTno6gxJoJuvZRuI9I1o5vjvym3qdbg98oqwR9ugc3X66qojbY1Q4rkM4+kJO82dZtr8UFo
Gl17xtdUaJQojK594QrnHER2pXWfj/kw2D1oDWWPNkVO3JACmtmTC2LhiazU6A+cCXHsNUMq60FE
8iTdNbIVgzFMVsNM2yFVIyTbkIViuRdypMYCqBETX4pZ860yqo1gF21Lem9ISBl5IglrWjg1I1rm
mBSTwQDCqsuB3UfgOVRScKhYXXlXVZUx7kqDgnokl/tccFQBg1IrpcxkxdMNLJJkV0hbdC6ehUdr
DqbVErjdZSl5jcCUYkuJWGLx4o5r4E2FbyO9tRXPzN7G2KQl2G3dFXRdFJ1Eb4BFkBto9B3oMKzC
RKjFO83s0TwzWjozX6LOMNK3kbBKC6JB0GuUQPSk9dowtwZHlpM29iU9yhRsldKrh1EHXhLuRkM3
UjzogK+o5EYM8prlJbBbqGS9C2UBagQxaiLNHcH89mEh2RP74LOM4mPMqlg4SKyUMi8vIso9wUx6
4kuJLFbMbkUhH90IYynmZ1eWggfglvGxB8hPBP6jrv9YMDVXDDuAk1F+BWoapkLmKFDq2GawxWQ8
JzxBednatulZFNdGcka10ra0fV++tOY9zd7QmWPTOPns+8q1wo+kAOKr9bnwOFcs378wsBRguaH0
PTMSrBhLtJxMRe/IF7gN+jopQGLZtCXNNWnws7QrZgL1daQBUT3C28/HpUtLCgUgsIrnUjcLXxHM
B81M/FJsUjcVh8L/WdqV4AOGD4RW8F2A7TGnXlDY5Ia3GGccUo26JU8iDx00zz8Lka5KwVwo6BTQ
uACs3kvTp/DGTMUYg4y5gFFzBOZNdZAaLB9Hml6710aMZHAb4Rf38gjgGhZziWm6+n8mVf/rvf8/
0Qe5+Ze7Uv/zv/Hnd6h+lkQxn/3xn8EHqatXnrzmfwBd8vUP71fC/3v6hv/9icuf/+f/NDVnr3ny
Wv4Bfs2P1+YP8vnHHcdX1Dx5r+c/e/FVEP7vh5tkXfzBw2ry4dR8sOH2o25y/lssXmP6m/+vH/7x
8ftb7ofq468/30lT8unbAG9Z/vnvj9a//vpzQhP5r69f/+/PDq8Ffsxnr+V78jr/gY/Xmv/1p/UP
TA8DYFzHvk3jZ9PedR/TJ4L2j6nkjcaB6aLi+EzDFyVhPP7rT036B3pDRAxzAfATY4ETjygG4qaP
VOkfmBVGlmgilkKWV9f//M+TXezf3/v5R9kUNyQpef3Xn5e3ZZqDm6DGAayrqxhzNuZcFhlFABRW
pWjrMe2zFeBoxwcVNJmbkhX1LssaUVyIA75JBIg8qiqYyUVBDEszyy+JhVDxmkDt5CUrHXhhBiDD
uk6CT9wDJtnX5GRc8ocv7w/eC91saLdBhGNNv+bpUQKiVxKKWQMbB9ffTjHHEdqgU0Pda5RHw+mj
yoCNghPk5UkePTUqEQCeFamfvcJy0NvLLXEiRekfkTzpzAUdcqmtp6eDv4RZdSBvo0sTiJ6z200a
Ha0wCrMzMuAmt2WNTtNwrPWjJhEhsce8M91SI0Pjfjmm/z4MXzd/VjGAZFT9cIYkFdVnGJt5vSRp
dCONmUDAya0JxCHgsAyiXAHQWUXiRlwnRETmMdFldmyiiklbmjQWdXK1FiSHRVTP7IE2SX6rSRlf
Yir6baX+Dph+P52GQE1F4wXMOUzH5bqovUqKTgerSBWSXrYFqMcbptYABmcZursZLRJjJSAuBhuV
zgY9AN8w+SRoLAM4dSHUL43Gk1PRlJmwjwEkiu5P+CpLk6UIPy6DIMywAvJ4qiDqE2EBmHhnkUlh
JrrVa1iMVAu1dRKFwGFT5HSbZTnQ1kT2i+Tp6IFNlz3EUae+0TKNGOhpDX5kZpnvhjTSnoGvqia2
VLb1SegN8IEPAJy2G5NRfU3bSHtSEoHGbpXE0uDWrSa9NswauJN2be4AvCXDwH5kAXa5NwU+3nRw
YPuTaiXS2wg0H9DzymET5nbVsDK7GVMZg+iCRRTllFrFiLiHcSXBBCExQWkkJzGx0AwSsb71c0ka
05tY75I+iIwS9fgwwqCjy6HcIs1G747B7wymTf5d2JtvhjC1+bKECvW6yQXut4NWlAFvqzRzQi4Y
mg1GmwrdpSnOnDBywtasqcCWNrRlOKxH3QB1rEi4AOJGpvXoMTFagUHjd/1rZMQ65pFKC5dBjyU1
2Q2JNna2MmaZB4WDb0SwIcLJEFu1ssOqkE+sHkAPwjOtcFKjTvbqaKhsXyY1EW1Z7PE7aIBlNF9m
etQ5EcmAcCQyFUvJyYiOdQCyolONjDKg8Ys2SftgEETxLdK1MLGBe4W/GGkY7c/zijW21kV0U4UR
Sv18LOP8vq15vTXrDgFKl8XpcGxAzgCOYkLzB1BX1ibmKC3zVz6MBsB3GNoBCqnpe7AJjcabOCBy
s40qNXM7UvP+Rlc59DQIsrSt0PIeQNtCDI9cNGuotIqY4rvJ4izzU8sK92Zkqr4+VANGYKNWUT1B
K00X8xijMzYdb71+iJo1iDIjnEE4vE7H+xKNeWkTn0a0TfxKSNcJYBjRbTbWGBKpC0k6aZbM2SZM
s44jVQaMuftGbZHQYApYl/0iBpRqZJX0Rov6ktlU5uUjUj9KuwqVWL+rtIr0a01owb6eFlF3MjMV
Obe2jzIJxM1Wonkla8maalUVCBmXNkpuvhbg/ultBOvZ68hVQX6v9JD5tZilv+B5adQW9AyqiilD
D/KrpqQAZCqb7TDq267i4y8pB640bTCAoiRy+64ROd2LLBXvDdCvjY5iyeCtbseer3jHlAMPtWId
6Q0oF1gDFjQOjqw8kQqX9Cr6cWpOfI23eP+hlwdsvBl5UR2jTSUTSOtbWVykdqmpOLtqxSW/L3gI
MH4zhR7vaul9jEyW2BwZ+EepjEMNCEVlpzikTdmKaVrT2CHshA8S1Q+dR+m9kKLOSQU0DAM5tpYs
cAvmxT2p0O5vK6YBDATWC84AUlpXLRHnwyGs7lJVABQbBRfUY0bEzE0Y2L68jspAaQDclizb1ZAh
dESuQ7OLGpPLsMPDuDGGRrtTx1R7S/qhPLJe7h2dguEvakpjTRNOdoToumBXoka2FZIG6NGmutI6
hGcp9/W01JifN2rlD1QSPohpsT2yp6MH/I2qB2JzGG86dYgVkCc12SfAQBJnDJUsdYZYaC0764Ts
pmeRaQW9QTS3Tth4K2ZV4kjoZ0VdpE6dPq2FeD9wobG2OQWCr9SiBxNDyT06h2SReVUHP9wpRVgu
URyPmSUYsGqcd0+VYuCwhnqk7OU6Nvy6odGNWUpJkGaZmNlCyGsQOXL5lEUj5jzrGhCztak6akO0
B6C/ILuTDImV2DERAHbK5FayE1kmfkNTc5XGkZE5Tacmm6GhQyDSXOM7EuXqWinFIUhjgvRIKbS1
E4NB6w6WP38z9UTZpxJr/aLow/DEpbGLXcUyGcKzUaa3BWhc2EoYm+Y0KHosOmIS6lukMs1s2/Iy
9tqhH2+EssewpNiBwM8Uc+iyGA0eOMXjixLVoCAtiar7I6JOWJ+IqOYpa0ghnAqc9GoN0IfRWsEg
C+G6xVUo3A4UEj7FicXdztRDbciZY3U6cF5lsXNT5KAcOUsbV6i1etPn2k1rdmtAlt8TdDztsnYY
/E7ggZyhWmtI70U+3lai9VFL1a1ELE/P5Lchio5s7Hx1TG4SgatrjdX0qCpMisHai3kDpUGmRYul
u7zS91wSE79OWlvrkS7pC+DUaBko2KgBcko17CRPwm0GUJbV+xQVRr+srHTVDrXkTkiqa1g6wxWi
JP0IKyn2VCGiAc6g4WV6x99aNDFsW4hAMz5OuMdMrCOaQukDSZEtcbkorOJh7GtfZKae25rCy2TD
tAF1J5Zb1bZJpTazmQjSCEbkJrfVrHlN6ehLfSkme73Img5Qq2B5MJKOTVPzchZGr4LWAyHWDE3h
rkoQIkM/x9EaaTUFrpZS5NoqDCPR3HdmpmGyX4vreyJCqcppJWGFs8LrRtqEtyVVRleNlLCzcQgr
B1gYYQRAlFqGr8u1XQusFt/gSV8DGhbzaBbrAeoPsI/+kAFMqbMx89uxnTJUvZe04lg5oH5Dp6dF
W1p7QDZtV5LJtAPVKdz3QVErAEuSQo+doTcGzATwcbxNQ6w51KCmSI6KvOczEJRiC/mpGPwBVBwl
O80jGXyT8KPOuLN0lw4iWt5KwTR6JNFK3U2HoroB+J3mp4oAiKC2jvJfZsSVaY0Mb2CoNrpKNWig
cidJem/At7dsDjg+1RmUQpcDsxPUkyEkYBpMreyzkiLhTJsqabwsT8p1HUdR5I1qxkBiYtSOFWXy
udcV8ymW1QKEp8RCBSDliUrWPFFCWI52QHlIJHSllm3pIr1uuWVC2ZEURRmvYE3yoylY/TMYw6pb
NdXYZihE89Ti4z2yBo+tmdYbI1PlPVHy6EEeOsyPxzKXXpDI17ZIZVirKMwl8JkqwLNuWO0xEjbv
WFntmUuhuMXG4cTg9UIGellZ4EhGa+xRpwSQrno/Kh4qrbk7lOytl5G9GxHLOZnSVKtazthgZxUQ
yHH34QXkqqB0qybKpRcwe4Fei2XWRqLEAFZ3i+fMOmTl/ExtwV+QEdRCSNxjv/t+o0/0JA3tMrer
SOuFXZU8Am9dssdKNzciMl8ARK567OT/pe68suw2uiw9oY5/wZvXi2vzpmUmmZJesJg0sAEbQAQw
mxpLT6w/kOxqkaqS1v9W/aJcFJnXAIhj9tl7nyl2l6Mn/Iniyq707Ry41yIr5xuZDsEuXQP+g6XE
2wIwk0Qdx21Kp0vqlmxbiVZ438Qufd/a7lUvdftuqn29JkvmzhdtTHboRRc9al/ZL8D5+E0ou79f
wm55XDrp4fJaNzHKkbY5pHZAf2mZC8vAqz9oTfNkjLV5iskap8iKRAoY560PuduonYUEGKTWpSOi
Z+w/NyCmt9Ke7eswiPE95FX7XC5efyNjld857CJ+BLW+ZuX4EK5pc4sbteXsaQBuslBcmnKofgvS
Vn/006l9D+CsT3UdPFlVcaKIA0zM2/HkCavfReFc3w6TPyadhatkzsTuaPf2dLcKieXm6pQktFof
21r6x3qI1aG0BA1jL7sXV9Ojt5Fbn5YGv2cnylFaFBUQ29LdhnVnH+JMTfdxFaLwC2R+dcJ6SFQf
gb+5Znxwqyq96IAJkTvp5bowDLzpZs1WeCFt2OWNuM46X9kaw+3mvvdDue/zPNwvg+d8WLK+PkVu
t14BNvW+mfy3nP1A1CFTf9CxnA+yKuZTlbpfem9o2alWrfJQpF567cVa7vJ8ZAiYL86DkEv7Yudj
cycbKwD0zYrwYHKXanqBdLJOlT5GsM6vCyqtxAiA3yoU/r4T03KVXjO+5Gv1NdbR+Jn5QLXPZgMV
IHcyXO8L7CyLiXFul5X1qWawTbmfN/E+aNpbmcvPS9qmR2pvtkYHyKNDR1U7xarwPyo3XZKMwTRx
ZxzvQ+OLXVuzUHW1ArBqmOo7sH780lY69TkoucVFdRq9an2aIuW8hF5enk0/I0XVfU4J0vTx3VSO
666ZhjUZS/Byyx3Ko0Xc/RRTGX4JB/asT7NNnklT5yLHVNxhalidltGL3sdeSu+kVK2vou4mRhX1
h2jNiLmMTXZp3TB+iJ3h1W7VXqi0vFFtHOGi4Aa0VvZM6q9hmdC46OxWDDNUnklZh6I3623aBfZR
q+yZe2J2uVu4+zRPx+MU6w9RCntzWUx9MYv1OHr2enAFSdpum+VYy/CUL0VzcAslu6TveETmoF32
wL6EF7nMx0YXhKOKNsYmt7ANpXDPglLqElFf0NA17qc6sORRTvqdqzqgdgYq+atViMc6K9ajcKIv
ILHODXfbPkSklktcYMPeTcth6BWTJqOvxAJaNy3kM/Xaeq48VpXkjkMuNcWtg8xv2TXSi2SSxuF0
iPsaz3TR1jsrJr1nHO8z0Fd6pDj+ncFLforhLr/KMozv+mWmsmrzYOc363QM9UQcqeK3MY6emdHZ
SZeWQ9J19pTYdo1szlnOggO0a7Tn3poqKj83da1ftYy4BCYzqBg01INlbR7rEk/IRIcs1EqXrjvO
KmQ/RSAtiho/ZyPzuv5WoIpj24o70Yz507IjgclDP3c1M/IomC6RCYyHOmZS7a5SM7ewX3NmViFd
k9fTIkAGpfiw6uYtVe1rbUz0uV9UeeUX5UM4TnlwSfvJv/OyDheufBi83zLmYjfB3M73jImWj5Ww
h0dtb6sRU730Z8v3P3qdFSiWkA94eKFW/Vh7VvcYlFZ503vCuxucxn30RuklVkt7oe2CjYZa+Ddp
hIila6buhnkoC1UykduXZqinG9FE+k4Vg3lqIUHcI13mj5JpwTQJ91lJI4A2PP0Hk1X7TWol95ZQ
03DyG13BpB6r5RxXTeXuRhCvix+EI/+hExjdXh/wjwneM6eyPqfCWw/xFC2fXZ7wk2Z4dBzCVtu7
Mbfrq0wbtuaKCRVQTRN0iNMKxhtgqq32uLfFOVnNIMAdRum+Dx1XT4e09Sk6VxW/tmttF0koLf/L
LMZJJXAW+6exq8sP7so77ctunp7SUCw3Bnkm7nXV8CntTXyu2Kr8W9vq9iZr/M+iqJsbb4nHRLAu
E5Jr9lzPfnHbl3S0u8Bdn3TkWq95QCmbd2Y6W5aVv1VeVH1hGkd8cwLKrEGdWgbkN7Nc41s1NNRI
jNFfGFtET1Y4NIeSh+Ycl5a112WV7UxXzggvlHNql0y8c3TzZJYu33v+9DS1jv2pHk2WuLLVd9Ws
f0eqXLskLEtZu9aI7i22mHmfiEhD0lZtpvZ0SX6+swqTnuUkut8Mg2P2EVTimgVlpbYL3u0mK7uT
2xq0oBYwVouyDG7cxmh3Z6QEyKGK9Y5pVPO8KzNlSQw/+KyWYUnfdTWWX+cZw3txXAdjTp2zBF9C
DRuqRwV+12XtMzscTPspZ6P9XO9mx2/sp0yG8wKqMzYPc1X76UH7vbYTM1j2jT0NPdX5tDrRYSCw
eAdmnSb/0IM+6Z0ddNabHXfBckxrPf0RU3hVx3noYxR4E1LeKlydawAg/TRXA/BStEiws8XzROzs
so6N2UiLl7Iqzu4QZvkRBI/qWC51EF39fk514gzVEp2xHYzVpYEW5Nx2TgaU1op0ZurZ+6xAH2yW
25QqosuydZ2dyHzbPF7H0yPhtKk+9koXwNxVULCehIfW/03ntEL3eTXXwVcQuIrRZLjMaqF/LRXB
cydqb0pZak3JvauCobMfvKDeiAbTPJbHkqrl82y78sWhIUByWk/vYlJ1eg09XX9Qcqg/0D31NaWd
9P5YhyqYTkUT+eu9NbdOcSp8dCy+r737iVNGe146PiJ5AwPisNC13mXtYsaLBEvEg1il4+PgpGlz
EzqT6iGwOMVeeI28bepOLMy7GMwmYVub5tREeUGpOWdPuZ+G9Y6QUJU8WoXpkqbp6q/xBOa6h7cQ
+O/tOFT1qS3w1OHJder6kDkdyCFr7VR/GLXW6U4Jz23vbcswMK3CIQCGB5iszm4fMEEYHId/36wr
93WUMfOTdezN47zOHO8gC7z5XV5AR3gw48g/Dyk7m6QCynvBocThhs3Wsu46PWqYpquyVbJmuTcn
YToA4+XzQDHRLGLdzcIOrGObbehI6QhzF5RjuCYYsU+vDDz0ea7y2n8XtCKG4++LPkF3ALOKJpGe
2YcleEdVnt9lGQOIxJ2MzPdtwegpGXkgLJRHVh8mJZZ9+Brhm43SP6pya1frEhQdt+km3a12tU77
2igMPBQV2D5uCx0+rW7hhVgYp0VwcefCBdToXP2Y+dgoNuvGeZDBWjVJUCoL+jJFG4hT2ZiXMke8
sS/WAKJNMC8kkNkrTHBZIZ2ofepIYoZpu8+5NyBtnWi4f9dDmj+Ortt8VmE9fcCdPAYD78YHb7Ts
cee0IUIafzUpFpLS6NPkQtk7+0Fqj5e8hpFzaYcBnDYfvBZjc+2Pt2Nf27ucsuqR7WOLn0wsNP/g
Ur+/Lo5Z7+M2jGXS9V3sklBb/z10HquG+mJCcvOUhx/XXsdHAVJOlmbDR7CLunCWr4VqUgp6ybLF
r3M8A9nbeThV51F7lPzgz408AsOM8W1Gvj3F/pB3uyJKF3Pkk7sf5zn21c4VKYu52sUvDpMJefrc
ytE3g1mL3xxoDS9R5ir4BuymBGfgkWE8HUZ7Rf2YnZXyV7yqlsrSSdvh/7Jv3Yx14YUnOcrlKl3n
JI1FYSWE7Tz6fSjd61I3bLJVEL3qi3CKZkrE3GPmaqWZgfkJGr8kuS3jq2lGoPpoEQQ2VY11Ui/K
v5kK5cobK6BKPNCr8XDrknp/H/iT9Ufhb2VnYUn97Km8cRGFTJwKi8adMzdJcVnGmVCPuSElxZJy
Kdsij3laFDyrMQ9GytXUDPK8DrKCEq5i58FlgOoASNiUVt0SyDoRocdXGDiVcxJ0gjbQ+fa8W1GW
fzFweQJEGG5z7/Al3X03M+WMRrvNEjMN7R+jr91x1+sAnWw6qvoZPDf6WPSq+mNx+tycys6tPzgU
nR2HtXI/rBZYwG5qMNuVWSjZjajM/BBx/Epago0ru1Sj3o8405QXq9ANjfUo+ISQP6rgkLe18ndl
lpYSIlhm3XtD47+lM8CzVD0HdMoUty63jZWfQu139a6YKbt5x5ilTq6XQpzxF7c7VlFL9Vr2Qt4y
w1wgckBCvPfinq821ZZ10jCCmG+mIjhYoZvBU+47kfPE26m6WI4z6lNjt645Wf5akzGGnOnK3Mxe
fWh1vSD9nTsWCNV8Hb0jcNXhYWJ92kMTx8Q8kvC0B+cw6ZEGRza32AXq29FbI/rEUIXrb4En209L
GPrjnjTuLFef/sg8jXmTUZ5KzSa2ZVwXvR9gwL/XKuzapJctc45F4Gv87tsUa5GsKb5Ya+G5sEdz
+60ddXw/l9GwHEfjYGRjkSOZ2sZd9lyVWGyct+B5CDhs4U7kU/yh8pawoB+N1Lu4ADe5RAP2hvDC
si9j7BSJ27Jhc9cWXnzJZ+CiHaaT6oPvp6vZD9Pgsqyokj44d0+q2zW9p2/T3om7Yzc2qNJFBMiv
QPmb8zw6ZIY8qLMW1mFzm9pOk16rKJbB5ykc8+WxjBUm+0OgOLy+NKu6tczccwIBSpzrWIXlem5n
xSiR/tmtL36s0hX9veiwGBjk8HVoRaYYn4nqQ+f21nLVpnLS3501WPt455i0vrijPaiPVmFV6wdE
qFQHka3D6OBXM4qpCIyif/bScmE7DrylDsHTlARtlHt7EKBi3wQjuA8LCckZDFGK/BJzlWgvdTdV
aCBCMsWbt+bFijpYD3J6BJUvxyfZF877dVrb8ICMyjVHqx0zH+6YP/kPE5taqOayYh/N1rVqbOfd
lDXVcQAafA3rav2UFVZ656+tTfvr+1c4Kuur57cFFfY4vguztT13OCFiChgwzVFBdGbpZvXQO8Ww
dzrb6va4NYe3FHO8k9NZ056pbPjMlnL1qZJhxuMTF+HJgln9yBy7/oIaYmaPcWYKTtXCxiD8pd8V
ZQdvSrNp7hp0fTDsRaV1kQgW7yU6S5fX0DLFeSy7g3JiVeyrfA3/MF6c/j4ir3wvKH33oeJRCKu8
35ci879IdoR4O3w6nDtWa6hLODfWQ46lLyvENtr6jU4XG4l32w37oi3VmWDgn2mrhm4HVNK+dTkE
OtzStTDHxXIb8lCff4SyV55FbUAAIh1fodiZGx/2RhLYImY1uWRyaKrwPo875xAsSkWJkWta7T3j
ewiPSZInWefrc16IwGKO1VjeLoOmchetnjnXIIQfHTXmCSLn6oET1AnE/9AKd2E+Tp+0G9fghoyi
GHrP5a3yELcmUFjXnrF0AcU7o9M9wo6Mq0MbyvxhBW/FnrgbGa36GdbsHj4I2c7pU/m8+nX+lVk2
wc6e6dhyaWEyAKTcuckgc/SEc670bvEq70Bd29xo1bnjvq+KfNfXU8tttauknIv0ssSs2yqjaPo9
WO16P/XTcOusa3ax25rhmJ2+YhTdkHv8VJRJaLf4l66lHl4XbX+NCq+87yZcPVB+kQrb6rCAaN0y
P10eTMeW+UR4Q/EO0wp/Hw7RhGd/yLhvSEf/RhlIEoErppd88aKPS63bWxuKxSNgKg/+qvvmaPmD
tTd+z7MRZ4WzG1J4LwkfDVPduHXSSw0VDK3/LPQxRBjf7mNp9fmbdEdxw+AtieahGxIBx/eUrxpv
Z8Eb7r1IQ8fVdMdJZfxny0TyFiZJu2NijZCBeOqdHa4Z02oa/UdvWha963zd3sFpjC80yPUHJg5y
r6rJAWRrcub0aVS4iYcn+LVspvYPU8xkMb3k7XvdReF9sZbL73HXO4c4YshUAtC/NrbQILqKlFq0
A4CFW1lFfpw0QNZukPXVx1ryfmmcgB1oljPstei+itCZz37TqXq/UYSS/5Vre+FWp+VuFTG46OQp
58BlD5fELwZqtixtb8oCUGp0cE+qI938gwLmZ24O1A7ExBD7QhgJDmsX/7L9j3hpNV1OzMWEIN1F
LAa6ruk0f4IszbzNkuFDqfFx+wdmzs8kqW9v68Mngfpl2VRu/vb3f1JmNFNh/HVRDLQbEUY7WS9e
uq/BvAmpEvouVh9z9A/vaVs/06R4V1ZLs9AICSLrFLGL+4VwA885VrJm+qxmb0Mzy9ZiDmURvHYw
iNRwzI2eXkyKrLSxqakhQ0TlmaE/Hd+MEkAd4M5ab5ggsh0RVwWL5jUcTffqO8oXl0CAmNcAM2Xr
vzFupobufK/8KquaTUPtjJ777FsN9cFS2upTGLeMgCZ4njaZmdVuZ79um6cSWAM7gnp172e7m95H
dLk6kYqy9qkdAhsakDV16pxPcp4OmHEvy6HSadjvbeUznitpjPq3ePE2BonoKqIohw6oDEvHl7iY
mKD2pRIXK10qwVRJ910SBvN68dmV8c6w4ZSjRa/wpo0m1+UmAoOltIJqSnGZ9JnnevsyEytloZDp
CAaHP/wewYnt41xizSxGhz59CWqLns0gcSZ6Dn13Y1dBz9yE/voVzmLf7Du/FV9kE0HZb4wJ2Wnu
VcXvQd04/onVm5E6eKm9fKqhz1uJGMzU7yqEjdahnA3EgD5fg73qQKJpNFtDCAAdw+G+dKf+UkvV
VXQzFcBxHA7DNV4r0ky06rKGQTRAeMnYxlXtuy4e6MdEwXpTOUKYawPXZfFloCb03TqvgQXsKiZ8
Q5vBgLGehhvPrq2YLRTLeunixTLfGb7/Fgn1pYXfIH+ljv5EQr0rPg3t2H79e3IqbNaNxfn/Awv1
mxfff09DBZiAUtsUf+ahfvuV70RU14FuypnG7WJbFo7nx/8lorrWv4hvDkQRRJrAAJti9gcPVTj+
vyC1UdRgkYIxEr/7n0RU4YT/wkHFx3HAA4QAOXH+HSYq3FeC2p/4fgGTTjiIUFqhQzqgs7/Q6FwY
Sk5n2GyfWdmp77oXDxsatrXPjVhOAyj4LoIYyzSr8UCDy+aBsru40mdWv9VWFf9BE7B8EvkwVrse
x9k99WnvXNqueJgnEeyWthjxTlIiwRryFcYFLWAB88Jxj37p3TTKostOo4OcB2A1WNVR6J/aprw4
y3CEojnt6byu0KR+Ax18nDI3SBZmbZRRjjk4s3xBmw7EYgbvgxRBf8gtKHz7TGGWf0iZPk4niEwq
f8HZPf08FLYZk4IBRfts8qamsLEDoD2vqqPnlnLs4NdMxyxBgZRIbfX3WRPKxBSDehS4gCPmWIxk
0p3qGXBl9nuGyq3bTC+2GHWNOeSwFAelc3v+7PU91CgxzrOClpeBRLkiFugpTGozL+lshm77RWn7
riU03ioaRb5rHVTz6+S5C0SNMgxOReWAnTIIs5qDAykIC+puAm4DhIJduVVsQdSGuwEMKN2DqETy
0Ik0e2ElZj/du6aZTk4aDmJjmWZ3wDCGnmSOD20cyDtd2yfe+2nykWGHaLN2mIYACFhipFxps1se
nYOuQAaWDpcq0SJsEtYEnOGM6bmPimTD7Jqy2GdTfoZP5h3zsGNKDYRxhTFx6FiG3VvlVQ3VSx/2
GdTA4TkWqjsW87o+hXZVJZYoXsFaGezmeXkaijgWSQmdoNmrhblG0i85lU00UIq8zy3pRHRrMt/q
/CxWy140nttX39nS/1ase+i+NM9q+PJF3X3sfg15/wPZ8lv8+O/DVPKx+fj5f//Hn6PU9gvfg5Tw
nX+RP5i7wxAn5ribxfMPujxR5j/jUuT+a3NPREa57TlHf/gTPx6Uw3XZzQinHTXSvxOUvi3A+n8x
CY/GCOY+cCilEXio/00C/qdCLOpWKKWhzp5DN17X5W3M84b+eB6buVfvZeRPG5bfG02tULeT3TWP
ZUZBpPZ1mXWjPs6MyWhxlDOXJUDKKsEBL14mstA6qWB1y48wU9uxOK0FZXn7EM/ekDln1+rseLzo
ofBLeedmaRU1SbSGonaeAlatFs/WYnu8jV+JpVuf02byxmM6TM5g35c6jjhCJRvU+VM256YqwHi/
faxxGeO+PHqQzdyaklLEw/AMmufA7TI9Gxbqvd2MKGUoPWPGvDjb22lUhodyjVbb21EIWEP6Dy4B
wUZx/9NlJvGQDthnijYWOTJw+M/1rkSJ0jVelL0iymo0yN86zvSilhNGsBaqps8yTFIZ4PdvgsrY
eEmRY1ZgjhU7A3DvKgLdOizjLCIuiZJ22sg9I6wUdCfj5pTLZRYqi0EH3dWX3i5CURPD/olSl4sN
MWvkDniB0zM66Gqp3S7JqH8ss6uzCeHnocyhX9DKMoHeemShHXwIx6x0aa1iOgMHYotJu6o9RNTZ
4ZOrZRaFSbXYc/h5YPt1+56Oc/t0yKC3FwwYDPHWJs9mGnRA8Jp/zgQ/U85ZjFUaPgu3CsdxH/ap
suzr6q7NFMKjEK3nHyM79jt5lzVd2X0e6L0nfVwVVV64L5ng4HrZp7A9nXPfF2KebyNTN1yESqmU
P3llW/JuvQ9poiDTQpqrodP3xhNstipspggBAzn+STFN0AJ3OXOa/u1Pp/6/EB9wxn+55aG9mY7h
NmL76B5+ueVDpfwA+/vhw+oOJgsvru+lq77B9B9HAwgmLYT4g5Ot1aIv7dSuPORCQTkuz7ZMIdv/
g5B5k1D99AT6dPIRwC9Nf+BHv/Y+zNfBcYxJ3484s/BomNLKsGmzA70IMlkA7F2c4MHILn8SDmTE
+dYUE+38P8hjfpHJI8FBt4cYCNUDpRCF2vZB/xRx1giiBGz48H3I+NSX9/NArCEdDVUReE8xN4Qs
SJbTNSwRp1p7WOmin20erWKJPM1Qcp22HzMSAEikcuqgST2EiF5c8SBNPUdvLYqyrLozLazbu0hW
dvD09zf35/6VL4HSid1hHGe6WHQAv5Ry2DYRm/xueW+cvmSuSP/kchm9SbfxcsrdsXfnmxizrq0v
+fu3ZjXur7cyxLYJSROPlu1YKA5/voISl70pX93sfSCDaUlfpllWYX9UI7zF4pS69fbmYQF0jFFH
O8jSIfWPAFR3jFrHxr3vHNivLA0vsu2kzrOdozCYxtbenguoCjREQ26HZfzAHMOhGwumZgsnes5b
XjMY+gVtqmOvIVG4ZSgY/57KqjTdu66JS06xl6MrlQgxJ+HFR5cMwCFjd2ca9MfFaf3t4ELx5mMu
Zgl55djtJuLOMqNQzQ5yjLZTyaaSLSalwgTcfKRnCEySYTaVorIMo3zAwaKftrONzc7C30HT2l5l
7oPtpS1VFnwv441bYAHTkvzPqGmA/vaDabbvXCKZ7t8M+nJ+zWtt28s/pUW90cSQzUIHoxtsLNxR
Mwfl77EZGftBrLTG3GGrRQ2ysre7wspJgEMsS+S5yo7CrrgsmUbr+FR2RcUtabowm9OnrkKCLz62
3wMki656bp7pVW2632db1by0C2Lk+K8WEH5p39alg1jjXKasSjIDGBGngQC7zkDr6Kvr7VNH0KX4
XnGZzeIZRuMW1eT3z9mLQovnphu3PNr6TOLLxFmcQdrsMNd4CkAZC2ofepqVTrTVpHO3f2OcSXV/
/PFSzGjUglDre0RFJ9Kad1JaI1yTrBrn7OQXDE6dl6ntt5tbsEC9xONi1lFUMVfWdpneVHmzPWda
TXEwXR0LBl7+1KROxiX9+7Pxy6oEziUaL84eKYhUy+H45WjkQWqN68pQg+V7xYocZ11RrSc/Yp7o
B8MlC2YoevVON6XNj7bpNZ/uxz9xi2IEs3RLqcRTzNSFB9BtnYG7qHQ46OcZprQcaR+GiqeKJSfb
Keu+4TK+LLOxZzOlO/jec2kbv8gKuFdj1/rPjFgdBc2fEUL2TpvSN8FtH66LxcTLd7o+nK7u9wTq
uCMGwa0VIrU/ff8DMNr2fLffn3Z7Xra6p2QQw8fyvVmAcfqFnHkOhsXvR/HYAbRaHRu0xrlV+euP
bGcj5uAbC5DRKU56EVsaz9NuAQB8Ij1SVu2GEHanSjKvzCzr2JT55IS3GSqt8ZPlC83BBWVyyLGu
vU4A5aJW/Rjc+JWXpfFBSnttzEn6duMGxwrvIC633wn4nf8YBX8OggB5MUkVVRqa6001/MudhgXr
EpP86jkMVpY7H2U6L1SBTsPD6SQ/SsPUw9SgSMCr675kOFTmtn91F1cTlVfMqArv38xukbVpYXG4
ii0sdv9a6K1F5/iIJ4b3vnI0X36d2+1HPfbpGN8phrLdO4Ivc8CjgjZg9Ke4juH1nmjudS4+Ie2y
KIhj20wuSJ9uoTElyL1nsos0jSqxqR3S0gvvRFQG3mXAuQG72r8/Rj8DFTQFDhCKFUboLwAsWJP5
c4IxvoYZ5vTOMx65PWyHYjYrooJdRW1Lbd2kaMHdiyO00t1pWCzAmJe//wS/VCt8As6x/Q0ftrbD
/GuRMAw2fOheP2csRAv9V20Z4y9HEduSR74KXcQXuzwYFPfajrzt7oZM+RfzD/D4Xz8HLmo++GXk
IV79y5UAX/Ek2qDu+XtsdHBSIiBz8kn7R5VahtuiayfeDgSnnnJEMdHhlPz95fil3KBZtL75QTK4
R+Pr/Pqwl9WkhjxwR27IKFpms6RqAVfSIPh2oq84q8ixupYeIGr2D63LX64Ab0ylE+Icvmmyf3U1
WhfEqG21ds9ApAHdH8EiJJ3g6y348SP4gMvg83Fx83lePqSgLnX7D1eA0vmXA48uFe9k1ORYaFHJ
/noNdB21YyXj7hnlriH8ud8PWF5Cpo7OtUIHZp+iCojcOvwoYqRcGj3f5m1aamtXNT7t6NFGo0jI
roRFbVhMBSkvh1BCXPQ6+EV8p+8v7FJI5nSo9ZJij6Nz4w/RLodYoMxLIUQ7lQ8qlaoVcA4qzPgu
cHa9Krg6zbwVGjr1gv6NmflWOAzh0ophXztwvod3qCG3p7izWGoKRTLP6rnYgSVRdGI+Zjl8lOJ7
O4ZzNlRvtH9ab5nqe/gvZ56+t3FYtyIHrn9fjrezb9wiPVU2/h3hyXYK0Dv4Y/gaxUcH+4b2fWPW
gRyDS4VHjv+eAVtrWCAj7Py+Uvxd1cBzJvO3Pq3WdV23NvFoYTeR2q/C9+vqvklbZZu7tPYd0pEq
M77jEZkQPc3t0Ml1E/0taYqIKY1SwK8dnKBu7pnaIdyad1E9MZ9l1S5zifdcl5ZMuxbbzT7ST1Z8
hNXHf6c/tt9rFmbuDnT0YlVhviQEfLh3x9VRG5ygW2/LV928WnyUYlo9PlgNFY82EL4ulKSrbzB6
hCrwvVUVHhcDCvP3X7A51jwoDTmXZpKabbvALKvIeGmqf2DIvQRbFM8Y8mxAAjohz8gziX6rAKF0
b+86dCbmh/P9iUI/uhVaKPRq8il7PrZaw8Z/gF+gINhytW2E4O08kzvDcFwLrlUOG7FZMnBKmNtV
Pf9mEE0t2XWa2gLHKacuwxSx5wRB6clSMcyn4zgjFf7aM/LhlSkcF66RKNu2ROFU4tPkJlmDatl7
ElnDMx64RRlhEPP9aKyAMsQntVZuB6U1zeUciVsJnbWAwZyNS2/N+wJaSv5V0g84M95HgRuPT17N
HvrwZojjrW4rG1TG2Vki726ZzcZMyjz/g/Csde5vRElasjFAsEqK7MGMrjUd01Fm6zVos6ro7iV0
sHh55sSs7drvJXKJOD9ZdVBs5avj9StMyJRWVl5QjG/nyQqV4nrKrIOhsi9nt+V7UqYx3twvhVvx
Rsj+tkbhR3fz437bqPgoj1jCtJ0Mzw+3V/mRlcUktsgdh4vgknwvof8+cP8lekabcN5m0RClCjTW
XzJpX8PQ9Zo2f/c9f4AYUNq5fCPz5Gv8nVjhG6A90TtPVDl9JL5WnO2//wx/SR7g+KSNmMoEsM/9
1QKjL8K2hHA5P1lQ6cwTKq+gulsamon/w9l5LUWSZWv6idzMtbgNBYFKSEFV141bZne1a6396edb
4TtnisAMzpm+oZMCwsUWa/9qvWqlWGJOZRCj0f5kxb5Kj2TX4MMM8k2p0wL+/3V3xZQUKycJ+hal
aBj40Q3iuiRIgTwgQbTjZM9T3D0aDV4MHU9B3HjVkbmYLbjFshCr3Q/aM7ZDdDvVK2/7WDS559cn
I5ooXPF8ORbvOl4h5/DNlmvYp3vELs34NVqcFtCyIVEGt4pZ221mnCLgcoxYJkc9I79JWLpq65Bb
OLb1T84gtnO1UZmAqS74gM/yaiGZv3rnhttMU+SKdJiYf6P9mc52S52XtN3A+7Yqgw9FhToNLAhl
spiCXVb2aiCKYb753/uZDsjJHhRHTqqG3vGias5c/EBVz5OXHvSFUKyMM/AgoEO6/WFbi9O0vesH
Y7anY6C1AKw7N9OZX/cwUm6RHOM+on45u2GwUL4ggm542H2pyW5kWFqW2H83nubOzr2xJlwJtqA5
bvEnA7FgR62nJcuPupa1NtaqiV0o3NexacwYHBosikPyMtcEF9W3nPCDUTt57L6GuWu6YDB8Osuz
3wzw0fOyyFuuEXxd7r1PDP3E3C2IQft46F8XshwA4fuJgDF033Tewa5pNydBuAzBi2Un41j/yYke
Xd4aWxFzTWoWVu84hVxKT7NpC4r88edfTz2QUKK8gboIqgJjvy6kq4a1dskK/wWAOSd4cpvri5V7
DAEzzkc+kQKeNeF//bmSQ0n4DL0RHVoMvC3gnXpyk8le7RfdJpjr1a47wXEns5L1sZstoHQvp//a
p9jUFTTlE3wDOCV3TBAQMJ+sh/8A9/I4Ked2gnAaDYY+99jTJDHZq3KVBSo2q7uq8DxPOy6cxmvn
uck5s5F2ksYLmq6qsVOvPWPIbJDImx110J9ADP6EA+XjZ3QVOkXmCkl/gNk6Zw2di71en4JZLwbE
lvHLHPoDp0TUfjIQ7Nbt/L+oAVI8sGaKnfNHOnZgNvsyWub035z/BmpddRTBqxZgJI6TPk/Lg2XV
WoPMs/bkQX98vVd4MpfLOciBvPaQEBF9efVOaReS+jMZbc+4vGYWEjeJZRTNMJj8C2k2G0cyNUF6
cExcuhjzRVk47YinCzmXfHwx7wY2VDlNoTglyv+8a3BbyoS+Amt/Kd0hYS7pA/FQLdr8DlvZofNX
NrgOS9z6+vHnXqV3y0sj0onTEGJapta7Y38QzdHatjYrjddoyG+wOMhULucmzPaocAQ+XKtqGH2p
PQkFfFE1V4S6nnfSB11IOYCVRAprx0hWLlshcgU6yGUAJpgFCDVHskOSJyOK134lGrioKBygdTMn
+e/HN3XJof0HNo8zHxWWJ+8WKYIAB29nTWAv8UrG8/iiEFkiGAL3y2A08O/HxFvdur4l7HJdy0OJ
iCaLbpPS7Hr863ouVFzUTWj1d31rGpSCI+cWHHp2C1z1da1tj+4moLLo9fZ633F03aGgDMzs1Li0
o9KQa+MqHM5eb7uZdWOja2r7H6Nl6LoGxy/Fgjk5AtImdizMQQuoc/nCYbj7V7yirACb9Lo0mo/Y
5OvcunG1xHZovVa6+liiq46J9b8bmrHXvq1VTxL8L/U61oWoqhzvK1ESYHBdWVkcX2xE69wc/u0c
YeWGS4OwFYxmhSXnc8wWeBggiSqfs1PNnvKQW5VcX4NCBDc75zy/WImkJCoQFWRU6HWFmyabqYb3
3mgkmFU/fo/vdhvoWAu2Bz0blop3Y9N14mi1vax/GUt8xya2cpDXX3kcBsxToGB5hp5BYui5SzLn
08X3/cfLpCBoi0g19nP/qu6g1kpSYP76RUGZtlnixN5ng+/y+cmF4rKJk+Aq8ijlpX9y+1dtB5mb
ZI9ZLjoakdmgvru6gLi309RYm/E5ciM5VaU59RsYqRUN6bB3JmTmwYHLWTmbNUAOvEBztRkjRw0t
P4cKdTZDRie44cCCzDfDWhMYv9w4AVXOLxVuuG9oUVvd2/VlNA7pDimJfKoaWQVhQoysNhr6wrld
0CIX4y7Q+yFFNGYsnoZCwg9ZNRKCb8oYx8HHg+Hdcu2CBVoWgInQ9AT9v53TM/ISs4O8fVZLFMcR
m1euyGo0zYj0MvJg+rPrlhajZXHjcn6ZiD747ABwXZCi//cZD1BGHjH15jXjFhpEl0T4h78TnotO
e8daxmdM2YCsE38v4/HjW7+KZybl15MKwHNsYckCtJZv7x0DrBsR7hB9j+0wsaw9OT8c2AjlAb2i
ZERQOf6csO7iQut6jKG7nLUun/eZDkbR7mKMs3z5+KLeKR0gB3gEUg/CDbzfsro57xfSPOLvURDJ
SrJYmcV2n8GhUf5uBdoESTS/1BrC3jMOoku0wmWfYVuzs0cnXibZecEoeIzu6nC67hJN3t62UBaR
VayvXopat74hhcs0vzZTCP28J89I6NatAG2onZmFnbtQjSpeK7E6GeYuQVD9OTfQdxW7uBsX6PfC
hajb1Z4eovoP0HFh2Ne8muAgUfSiC/eSgfMrotpCjKJTc8E5cHIx+w0b16m59wdNDpvzBt59/GSv
awEmPaQyhLxBRYCn7qrmG3pczwE8wTd1sixarx9PFUrQkDwDZ0kxltdM788KIllO/t+u6QjNY0Mn
4ezEBcyQu5phZr3gKvOq+Zm0smBGYxTCvuSvkCNF9vPjWwRvffthjBmTPEePCD5qXMGD3w5pe8Yq
W7GlPsdYrE2EqCCflr6LnbpuiefD2zhXtwWOSDbgzNEZP1FUEx62D51BvtR5WPGDIbwmb8zSybP6
tgEO6GFJ+NqHFwLPCRFzOHvHQDvb8pZt1/3LNQeL76WsMpz2gCPl/Dj0WDHie5tiNLXu+smaCeYY
xkD+FFvjymX4wOPaN6ODmGlJlhqG8RWDerrOxzFdsZ7tCxT+VrhLtgvFQSQ35s2m/DKBPF7+hAsi
BNksphZk9lCvKxwQ+eLrhCdsni1MRQdF/JUQG214clqCxfMf5fYgJk5F8/JHMSM+svem0ZMM9wXm
dkyWuyLtXHc49QQL2s29O3eQli8RcCc3UNpN0+F/aLOYZ5Z0hUgU4oADk/SNHDGl3i7IfLmtkfrd
RTg9d7WNpLDGPRrtyUfUc1ooOvPIVdOerhkyzIhTwwtbBdzTz/gbkjV8zm03MdJThRMsXPF+roI0
xfkEKPgSwoa6f4W5L5dCjLMDf0MMujDt6h1kawayRTQMydXhVzWPA50eDFDF2dTF9bGxrNWynga9
90kGCwozQvRkZcaKSkBrI7k+wulKdDhGkE9FSEHbyyvXZrllYDvUn7tOB7O0DogQNd48S70UEpVT
Qe5uQ0ijUuLFmKURDNoxRM23kOQGOdYiDKzshoeIBaVjhBIzaxXabRYuEd9UBIZYwvXwLkE56823
EPkwOugMNa+LHvXRhDHHvRGB+d5kSzIO3lOt0w0r/h5jZe3aV9MlmYO0NGBankbtDc60SEgkI/Oc
1BikSLrybflvI2JLe4/NtjceVJEC40/J9EimeuPcamlA9A1NKDo3+ZI2ccY1Dniq+dWP5/PV0gEz
jOvI8tgQDY/N5x0s5zaL4aQx/nQDGAmnXSNHKYJEjM/2XobW9crhsTiyfli2wa4IEfB25eA+EcTM
OXH11Bw4Rlc0Opq1awsnaspdU1Z443bYvMDx95seQQkX/E2itMSD4RSgooQwUU2Zbh013quGQMOP
/pxCBmlFzo2ElB8UNos+ApcAljmMs0jgkbtVB85SWuntcjtG3nCe607nPWK/coVJ6RrZepQELNBj
Sv7ZCdnwEpZ+dpZ1E605/Al+Lh47nAw7I0xmAxWw3WrEgJAgixggItkOvhAuI+CQxQnFAo3H+pvz
awXmdZk7fScIuuKwm7TM4ZtJPAVBBFVOyjr0jvC0+PHuCea0iuD3Ly4miUa+BGzOC4lozegtzcHv
V5svjmX3xC2uhjeVf6iCMbLqsahPs4WamEhVjfmFlmQrJmOT6DuCDi5kiNKemH4o+hKHfg/tl7XO
0Gvh/c5qNBplGjQxV2ltQH+F7b4q7vEgzRXZYO4iZaqqVrHZhVqCb7EYBL1jlS6q6IuLDZLwnV1N
vj80hapUlS4ixS26Ns+pvTpGc5stnfA0ZrMIF8VxymrDgzOCnZHfB2zOryt5R7iVyU05kyb3pDgs
JbIxawozKgwdlqAmhDhEn7br9cZN/9UZYJ9InDu8sNW5zCiVvL2CzgOG3GKhTtSg7j9pBfv2eAIa
BVNPK1JaP7Jxo8aXMuIf0FArNShujPUpyishUTfEQs8HaiCfm2cYK0TOi/XPobi39TgfbwL/MVw9
wHgHC9DVNBxHba6IxpmfzBLnMEfHxpY5r8pyNo5kfomSQucyghKfFFdT4FFlFP8PYAzxIvyzdgEm
41RAmpZlWxz4sXK/fRiAvl4GBpny2rCoFY95zyCdaInMaqDTDq3orJQYwrqqmCvB1FOvx0ktI5gj
lUhg1WiFbAo9wmspXAp3hyWIPle3hLkIC5ZeGM7Iu3CHg8aw/DlUflSMX7OslM1TkYwJW71bHCO2
iOWzowBQ69Wdsu2BvrJzQNwCjF+fBey4dynt++hLGdFnoD5S+PgljQOIJGBf7QC7eAuQqbKnrTnc
2ZPaLGgsWxc0cO/YK4uz6TcZobK4XYfhgfRSrTyFrpPyu0yXGfGuNcblzorbeH0lxHWlsgfvB1gd
8kT0ltPSyicIazq/eDbCJ3RAQSHfI3BKGBgjTOV111WfkOfTaRxSliMuaXlS/tDKHyFFEgyEEB6k
/L9ss6fWL+wi408REi3kf+l7cvBPgVWgyhFTimoRRZhFJd5MqWBj2qRLEIkS3XGO5xpTnSX+C8sj
+gIaNbnZ8mB6AULge1/TCEG+ycf8Iu2bI2sZ9h2JBYSBZPPICe40mLXAyLrTIWXTpxgs6cWChM6+
1ROi4PN2ypiLTCQLiQhzZGijUVpPQxsVVXFUkmxilWTaLQMGC8o7XkN9vx2LaluX23dmTeQffkFa
SHU3Tux31aEdcca/VFrmx9O804n5WIf7aC3k7NSlgRxF3MxlL8FhsPA9bGFUqRD1F7BVQeFtM+Ku
uu2MPHK9c+rSAR4lxWzqFEHe3JTxAYYkD27LIDSC5S412guyuV2w1xg+l9W3vsiPOzSifKauZ508
OOwTHrlRZFO1nJDiagntvRNng2buqtSim8kXHHlolIlU1NPcPJGEYMNNTJkt1ErikdqLS397eNhj
RgrDLMnmaMAzNyyJdjITAgQgcipvARXuWc2YgSlZVEH0koxTHbVnM63c+ByjyKaErNdh4AMYlDOP
VNfslN9mxxfN5hJoaAbGmrmsV/tEj7S2fW3dWgBeVS/51lg22f3ihSUXZlRsquatepgIcuy1Pfqo
9Nf+xJJOA2g6T2lSbKpfN/WBRic7i/9IJ/YCorn6gmkFSUOQm8KkWeLFdXDIFcKT9rNQGPuZCOz6
65IUs+setjOyV4aifWGTZIipf1T52vG7oCny1nt7ZklV0iXF02WG5kf6LfmWa48VcDHqOj6NBDHr
32qw2oxq3TFbkfvjSkFTUGlVU1r3TkSKcL9nxZSVW01GPSm90dvVTWRo9aFadJkv0fbCZgJquOkN
6AhqaMfsth1ygcV33TbWhnG1z9OSYje9N9l9xmg5VFl0qUZUlZCPkxBURo9q9jTmOgvSCR4hcZp9
F6dW+A1+zJj0uwYCY3GPWo1Mo8KcfxFrOVNbk7g4DzOqz6eqKmVJAmvIenNfucNQ/sovy8jEtGQ9
YO+v5/mZQszzCFZlj15D/z6vqVrmGy+OcDBIwEic3dWmZjf1IUdePwZPPcddxmRPni/vK/XdBu3B
tOGP2tKIbCxwGIugPj5GASRUWFTXV6JMsWPGe0UFjqMunIZSzZnEU7KwsnEJi2GwoMBilkEjK/UC
bck7VtrrrB1k7SEMQJY2yinRVKint5Jvzi1HdaMP57Xu/GcUKLSJGqdSLsdIbSEOpkudWYRA78CA
3jQYFJhe2Zj6sTJytK3oksPRIt9ba5My2xGv4af1Ny/ilenHjDqD9LJsGCJvuPtNjAA+c93EzcqM
zMKWJNV7xX01YSwLk1XmJMsmhTsHP0lJNVmdzCyw3V3vLk004qHtPJ6qMcejO6a41i/TbNKmULOc
XTK1K2gmXYpwueXPNT8G4rEztrk8kpaPgi+piLxGFQaZ5HjnZPblBpEN64h9W5NDov5bcuqtaAfM
bEcyQMt36zFIZOinOjsRQbqgKVGwo/yLhzMJE6iR/WwWAD5bmoKlIOJuWUI24KhNxqDO7l3q8KZ8
DoNVFqzGILyveJw5mvPfVDmuOEESEbKxwJxMwqv/SoaJ359j8bWRP7FdT7HtaeaFh8a9aNfWV/W+
hhxtEQK8IbU5gQM4aLJgxxDeYhdJken3p4n0ybLHAHcRyeWR1cgyuSnnxjqWATqVLWXu1ypoGs05
JaT4rn9Hk07NEybCjcajRY04X5DRmMZZMmw2kKtDE86YZnm+PGSWfv7lp1E1Tg9FMaxtelvPnKjR
hHsuWOPe6bBkTDcu+eX8FfyRJqMhEqfRLxKh2ECXYK18Ar+3aaJusPehMxk1enGRmOalLAsdco/m
l1pi4EeYAFYgORg7tV2SnSafjFTK5umrFbsYJpdb3qQYRH5LAdLUvswik6wqLn90EdaWz6NdpmyC
Y1XItDM2Li/PLfmceiY7qyA46bJBtmUlbwGR16Vc3YQRSRsK3RWtschhFTbRZLVASE45CgcWOb38
q3IpHJjmaSG7/0BiEF8UU51tK+B6gabbC1xJrLmQ57TRuow6z1tQpjeDBQ90MjW/Z3Fwhkl0maqa
T82I5hQ32WwDrZqb6KWYycxF9tD0MkXznNwP7+y5OZ0USDp15LddxCPrK6F6HS0nOlZNfb4zUTeh
11H3rQaRehhqZjt2JYKKbmNg/dkjs+s3NKMW4cBjGlo435mE6SGaoIkoYwzE2h5hmgjozhhBeX6n
aSv+iHxd2bgXMumK6n7ua83LHxyCmqYBh0MTTn8D9rNYHvKQZHWbk1XjuX/ZfJNadkPryLyzrO6Y
YQoK6X3cO4KjRVT+/JbD5gHm5YOwyqI75D6/Fg7yaoh2BYLqhD1sdjR2cfgy+t7EhzCqW2ARuwrL
PnickiYVpKy06Ad8aJ1cvgR2gngPiN0O55/WiHj3L5HUcmOWTzpWgSiNlO8niFAut7cGDtgHZEJ5
Y+5c+sLVP/KBzijNzmp9QQS7dZaRuwFUFBAd/1CQVLQBjnVby8Y/JImgoL0dCjj9MXBzfZqAsYdk
gs7g0MRp7nLa+MchksTMtix7Gu+R/Eei3S7PCSXpD1bGo/mF+0ZGTmdOKxH2azqmVnq/jbuPr+Ld
WVLETfDxNFMVfuO6rYynx7R+0zrz0bcKhouaOlnMaODYcWHi05mcs+Wm3CZssXHw8VYZfXwxb+F3
DrbIAWA16Mpi4EN6x+6kSDKbzgnp2+zMIjWfR6osVpjLeWCdkstUJDyUOfjxB797F47uugYOeZgV
ixyyqxO12ZO4Ggf28OhsG67XAtxl94osHuwG5YSqBcZkCGL772ir2z++jOv7FxUHq7uHowwe4J0u
YpgMwhyLKX/EgLPho7HLawAsT9gdOfajqz+os/zHn3zVaRWSV6QjqNshfeEfvOuzbTMmEbLWUHuI
i06OkLkXcu45+ikBwf2ub1iCfyF3FAJm3s6fg9/IegwUIau6HXpR+N2o0xRJ98fXdj1E8R7wLByA
isCAnrmGO9xuRXDghfqDOmE7m76wH/CEn7chOpUR26rinQrXlU3E+Z9AL5eR8A+mhudE2gHRDIYB
LYwq8Br6ccWUaJstLRMye0Weuj0TVIej/nWJ+sbGj2/0nv4zz1zZ2QyLToM/mwHxP1GoDV4QAO/I
C9z01iFL1DI/0wJdg1PkHDOhsfORhUMWhHd1hXqoU7Q3q/0wkV+8xn9YTkt+yBl62Na++aznLGge
nubiT5MnBCYzj2lAkdNH86QFT7NnF9N0JO5tJD1RWWmmvJKNFdWi7/9FrWZ1tP7hwF8hOzFDwk4/
fuPX09EF1HZ8sqcgeR37nZyJVXNEdx94j7+9bdtkqzUqARAWP6Xs9xOHWhevKQIwYy3IKPrkQTpv
BWCQ3abFy/Y9liP0Y+8EYOxsBB2SjP2YtlXOVkNnhcpvH4MxyMNXUqE1F5xdW3DjvayboU95lBMX
CThRpPCl9lPvOUud3dRro1f/rWkelv2MNQNTkrVzO7JFNQ65VJxYmhdN9ANV5CPVngwzAiEDnoX3
shG4MWpUMdoQPclbw80p2nGF+FbRPPbI30twahJzXPry0vt1U7cotI0hQeDsbpgwXE47zR8dckR9
n1Ss6tD4jUl6VKbjqyaxNKPH6PQbYHZzYJRvdHhxkniPP89rxyM4udUR4wfBIg7LkZZW4Pn6SNR/
xB3Ew1DcZFYlwpDI72Q25gQ1xPrRIz8vo6myY3V9f9fSzpLAXg71sf768RAy3o0hHD+sG1j2AWYM
jlJvYUk63Mf2BK/6qJDuert9KhnOd0iwXT30sXNOeQDnKf1n8Z1timoFKTabszRLB4HN9DUTAf5q
9yK03Kxs6rYLSLzqhz6bEZ1WmsZ3w88o22vehZAExDCsgBiJkFRdy/ssnOOA2Hr7wNmmdsp/Y7En
v+iEn4diX1kp1UxdS028BDgyOV1ty3Y8eqL3+vj5vhVigDqjiXFxNrn4pOhreC2QIQrWaT1IvQdv
1foWCUIXFlZ00GYgEDIK/3+qA4/Wi1Bd8NaeOJYvHeP/UTDBmdBlIXWKB0VdqmKu2Uo1rPQJdWPj
Iqk2P1GBXC+pLAF08gx8GDSg93elWjY2IhGZ6ockTj0WmoJzmPvX78/PPSSpz17QCccXGrTj/cwx
9O7zEZ/7tB4RkJ2+g+8ixvIl7hffiO+VO2BiQZDj1RvjUmE4SCzOjYk59jM91LsL4DUjrcIcgZlJ
Z3l+O5lckEQXV393h2bvsnrYl/OW2vxIuxaQhS2COMkbp00674+PR5vsWf/cdX2D0kw0EizKwfsN
ISPWGzdmtNynLC7rd4ICO/8Ud27IeZ+LpuHHyTXxy34yyM23WReOSSXIOhqgeaIyZMxd3XfmWKO1
FlV7j7kmJhrHs+tqeQ2KNl3PirYvyYuw/uiNVvhz5o2cfBQJS8+wVKDQJh04w3QeksB1j1sE9OfU
moUAH0oXAL9xQZejsmAM4UWikfbNaLG10AHTFs8TrKpoLz5+rNeVFRJUBjZyVlR+VP/X1E3ohPVM
TDxRO8FI8yJ2LDPJPHpl0WWmOdKMcXTS3/YnZwEx/zXgIxt1OW6xuXzykq+XFLSj1P22L1cFtXV9
FJnyPoisfknvvYtwKJEeeuB/UtltiNDHN//+41i5IHLwAiK/fZeglyaOA4e5OuT3YwP8hUFdgD+a
mlPA9jYdVj9T0DtXeRE8YzAnND7MZN8hLPAdf96Fc0ODl+ZOSY3Ti2Vvjop6fR26SWgXsZKP+X28
9JjJ9i25rnb9ZA79WucnfMKh3t7bNYqM8UEBV8pT5ETo4zlmBy3Y2pyHAA5Kw1TRYgvHmTRCeXbW
oSc12OWvSu22oADBHBYuwmbUUydnDnZ5IRNztxCeRNLy+BFl+bko//NNTOYMozAbHr372Dr7OGr5
cX/TZlXlJGBQijYRlK4Kc+CSZKvhSpozQGuNhTiZitGkkvOMRMq639VKOyarvs/DBrZnj5MI/VGy
cTCEi4lHbfVKuVA8NIJQtdjD+BB1KKhoxgBCNdaD3JIEJfx2CXWpK1itAlVCh/QoCvHQXylO2jAX
FGk7UeRyBKTZWeF2JwKk7KjfTa3W0rO0K/D+BGe6hOG53s7puj5N3HcKXL6STRbhMn/eHpY6rKjl
ON1stgpDUbhxNVvl+qo4ZCAuOd2Zl+P/BhOCswhkeFG76qWjL+lNiEFuMfabOE+dBImEk4fpNaO4
dRUtVtmTxFwkF7zxn4o+VVLbpZ3YL7nPSMJNAdhlU9WAaNX/pbr0U3pIEoLxs7cnmgzD8edJT+MP
8uJvAUG5S2Cy5DJcCQXmAWqDKZ5A9AFteaqZVoF7V5j1FNwnRCgP31NiEnDDATU7a3DYyhKMRyVF
jB4WXQE1hkM+opNqa9tgRg1m959IrBJv34O9k9A26rWApVGCNfN1WPoY8hIAXIuQ7SMBHXeu4YBx
Has8w/yz41uAWfQ41J2bNiqFYqNDhRsQaWlgCvpz3QDu3NV660tES7l8IXD+gscqAt/cOFSFSIYD
AshfRW7TfJdATzi1p1ant1a8b2h2tP6Y2oXrshrNmP4u0IuSGBGna+y8zvyd9RWadRj+DZhh2K/w
o+PwhYSYojZPmkZ3hFfPXmet/4KBTSJXHLIjIcQyXOMdwsl0Nbr80G2UoAKLMdiL0hPz0oV48BM5
aXpAlwxWzsquwcmtTiuAfQ8KisaHGy/MashacLMWgduOL56f9Ro0xAa2svIK1tJuq4Aq4ILFtZM/
iEI20pdtWA/uzJTNLhN31IFbo8M6+mZXHUd67jEMN9461IC+b2vN1MZsT5cMYWq3ozotLmRgbupR
OlumDi3bPKId1kPdhA5wMZlVAmUr7xh9R6aoPepN4QygeXkc0QePHn/jk5dZ0YSkTClHyzlms1V3
ug0xf3ExnOk5tCbuxNlaiT/ZgLVtqhPy7Wt/jE47WjSYuchKFQ1kOU4py9/FM9BfFLP6xXKoHpOy
zbdpLoaUjK2Kz94AdFA/cAmF4ea+zkqsRLI2OmV2FRJdIv11psmtBY2ijP9R1PTf6IDrxcfKcsYC
NHfDuzeywvVnQcSHac15gaA18oRoGxeR+q3zZEgi3giV1dTpRHBvb/asohlErxSAZfPzIkhsfqms
m36C5HMOLTonFvjlMkw9UFeI99gQvL0xYid+pBs3YbEHtVAmZeiziBZz5TAZsyqmqeu+DDTSJ3aB
ZiNYaLbJNm1/7wJ8t9ay+D+IyeLt7ogwp/vODtewoTMKNg3T9mp+j+3LqtfxFFjkPVT4PLJtpcQS
wuXR11DkSGyysgukfSz0x8bkKn55U0vYZSsARTQLSTgO7mVz26AjRbvSoI+VXi0PG8hIW0iZgjaV
EO/V3VQCLYoWxmXZdGGeR/u6TninQaN5KdbMkgPwQEvEVtw3Btw/z3tbxLED21TpmP3l+BVv5+Df
Ls8LEft/B9vFakRD1455P5aZ/Ly1HfpJTpMHUG6yvoggWtoAbC9I12cBDKSp8Zp8TbslRTaitjnb
66lpJn+VfU3hJlnVX1iVTS20rJYMjdGO4AIeLcoMeAsaL4ieqd/WldrIUfIR64tLSzuifnT0CsK7
F9qLOh1u5886HITHzk0UbJQJ27+MTZY0b5++1W5IS+TgoGRJGaUS4yhjQeXmwqFkjcT9KtoSb/MB
ceIsjMdU8xf9oXEvrEvd1/5fLT6u+I8InrHcDUAM2t956vrKbJzTc4m3oPipGiUWG6KCtCc7opyU
RAOY/HQQc/xojoxYZfQKIGs0DGdY/gDqQroiZ9aJTsURzWPsTSzf2aRgAdTUk+wnYMZ27u+lP31U
0uA6H4fuOBCBPgTHfpPIb8M22Kz4qhJQ2z2ZQawA56QxB5SARKXRJ3sfNRUGa9izwqJbbd5W8n55
Q1y4WpBV4agGOnidYPbZInoYRdWVNNOhbN5OiKSDL0IjbgqVQMPXj/GrxnFlImq41LjDVlQpuQ9m
IFGe0HBOlkzcjTJiIE+Ydw5ZxhRaxNjJOmul/cCAQSURz996qMi+OiSbPajdUtlCk9NctUsNODAS
ImhrEh+UDAE9kFSVtvqL1If8RXZ0wUaLuBe5n5IJ1c3IqcPfBB06WwFX1UFXMvO3/YgQXTQ7Gupj
ZGXb6rQVT+1WHiIUkNVCkYDRtsWTXoQMYiMB1fBck4vGsZkkZWArSDeQp9sqWxTOLgFyI31VTARW
iFN4kizyYEbntOC+4OBpKgG5to3mIUIWigxhm3OpSKmbHdSGhbaT8O6MZ+f3JT1RT7RQcO1fxfay
K4Ly19c+JRgAM3+M3OzFcnXhXq0xirrxexiNJYny88XzTg6hKIM4Agj3vIk7SJkXkN7Z2EkQmiJH
U8YzNcnZsKmm94qOXTonH5FRhTjNaDDS2cL4KFtNusmRDMoL3n/T5U5TPdOrmA5wuyKBSkD8lKGo
heS7rNZqjiHQX9vh4PvJmrtnBVZo0dRntBknm4GWfE06XsBmdkn6DfUji9G0Jz9WWGOlb7Nyh/Eq
n0MWws5bojynR/zGIavqNZs1GYsGWzIjRz1kZXZkh8Z5uxflUTw/dZuaBOtr2ftHDiFzVR/sJI+6
9F8fnyevMQry/8jsgkkhFZBIl2uQbnXcuUqiMr8r8hoZOJLvrZ5fhTqkoalUV8rQ8r/6YDxJHOGB
Z4DMHcirayguz6y+8as1vktz2uD8WjgpeNgJakJICGNotLkojyVbBcv8xx98TYYAj3Og9W14M1gP
QtevzFGa5pMHKU11S/qX+vYZULJ3o7uAmBUk3LDdg+ffrCa9oZBUrEPc5eWewF+LQBeXPbWl8fRl
aaGvu19mXxCHDVP9/PFFXutTEaX6PgCw5SFi0N+n/iwIHzyvHq0bpRvblGmzSkxrU4FLdX+uc+1E
8kode+kunMnf/jb3Y01fe3qWoWvbmUULDN5WiUarHvRTaI13BcOAgHV7i6praN+RE72T0BYv3w0O
3ehI2aFSteJjQaIJoP02W5wLov7xbZIo9RYjg0M2XDz6BunevArnGj7REUMxNkfz1NN/UqORakr4
NrFxAU4Aktx6whMawpYSav/9StftMDoS6xtXX8wtSs21qLg5P3qtof0yBhYVspkuZIRKhlN6bPBN
1Ji7wkMHHh90UnbpbxzHdLp6bFHoLjrdZuLYTnHo6uIwKad88EjcJfCFk9009HSLKjm5LCyEzSWo
DSWNyIHtsR6xMgZ4JUw2d9kjfqlonCqnFyth4GVAW9SbmlSZjoauaefUjxVlYFbcAPp25k8yNlFk
HxensLzXbKUnDS2cbG3osmM4rohD7xszpK6+WQfSFJ4Q5iwFBxhEG7RsKp2MVi43+UIvv0dDTt1I
MJ1Am9oDWg3S8Z9oK+tbNcbrRFADR6NzIopKui8hUdY7XHbzgUTtRMuOqtZyus6ftT+WhQSdir6W
LeGkO5plVtp3e9J1h+S+KmiX/JQRAWN6N4nv0Fn1OC2YAbB0r/2SR/T37jqYu4tyutjYiBBPlfdv
EmcIv444gjSAdlmJDfDQNv3EsFu3LErFRE3IXVM85drCHD6Mc+c10b63Fk7ye1ZGBIBnmkItQ/sd
CcmKCUtvAmIzXjgZpklDYFDl6fTY5ICd/RziedJ/Uf2a/nmoaWwY0b0kzOmxWiPkhnVSAZbboSnx
44EX0mbhsGQPo19LgtDmVVCpnqoW0HillAnbuW1cK7FS0/tSqukRyxGh6LU2OQP9t6jwxv9sEylK
S7iy2HMnbAbuQvAXzUmsaiTJLfW19DNKicCJt3MMDBgQmKWdwGsbycA1qYQ5sERHUDvnsYoTi3ag
dRBV6XcDhR3RkKyE4a1H+rQDM0j/izxoaxJCiFK/nXLSQA+zMSfgYT0+ykNNQtDDNPU12NxgRN/z
nE7DCLjpPP1oekXX7ePZdu90nsHAZGa/jLI7dI/geNk+D/pOPwwt/y2+oUWZVn1JM0Kr77Sa4Kcb
+ifWCc08k/FnSJfV9GQ5yYTfzjTarwQuJNWxqXvpkLf6zoJMnB59Zxc5X36qrDCoD00YefQs72e0
iQejz2bjPgjK+knzFnqg6rh9vN1QxNNh4jRId+TYrw+gM1VwFzk4akisLr0H4glKguARlvrcLA1z
83IwHofWHmlTs1rmX4YbJHf57HTuDpQofWqLYDi0fWK8zsVMT8u+/enS+OmVxnfZU27Tm3y39jYi
kB1MW0i36tKKyeZ8AK6CR6ZBj70mwT612qLTH/DgaP8Jxsi6IeKvOCzo4o9IXKM9nc38W+7VOOpa
zBpUgX98d4lv2XUIQMiqCtaHfg3pdxjk3vJDz+31BKtvV/vRyLsvI/3YnkOrbh9pjLSeMhrqfe19
zboJA706VmktYX6AB/fw7eWNzsnhYIDdSoiN90iud3Rbk+n5Xa8d518L/b9/hF3fviww2w8RCVzn
vGtpZ40gzab3Y0VnkHRaj+6c2ng51nQ+61Y/3Fc4PL5UZmcc16lNj1lqmyR3jTW9Xzxj+U/tT9m3
ZrCn58LW+ztyuuKnydNpe6e1aXPMi3a9x1EVfCN4Kr8zotB59hHK2ruUQNMdwmH/XkcH+SN3hvZH
QLLbDYobbQ9OEt467VCzmwC67Slo/g9jZ5Ybt7Kt6akc7HeeYt8U7rkPTGamekuyLVt6IWRbZs9g
382qxlATqy8y6FN334dCARvYsC1lQzIi1vrX32g2oKlvX9mTW39uBhLaDpKOfbLWSXtPzEzcBWQ6
HBgoDZ8h6ZowrjvrPHvCvCdHT4vmbdo+ii4WPxI3wwVojbVIEMQKKBUbPwxMxK5kssmVlTnrp83U
hns36ZuzkU7TdTrnyJjibYVaTLbNIeuE/YhZr78csfqteRcjPmr0rrdNY68yXarzTn5ZxL8hnb4E
rhh/GBxvZyhrxHFhKYHIi9zsKiv0LzYb8FEjCvqTk3jelbVlAoeuni8ALOx88SnmEenPKHoj4Yv6
faxyh0SKNhd3PJoy1bshfc8xyZhhHMmS8QvjLsHK5n3JbO2mNTvUX7Q71w7byZMQRNlxZtYvuNkQ
XLdN+XtaF1l5mM0aIrUz1yAlsYF8Gjc0CKOTheJ1Jh+aDbUiV4H/5SEHTwG2hCQvXE2t/b5q3nhy
UMdeFyMhcAdQguIJl77haeawYZLd1+cRE/nQB4b+7MK7M8O4EjJdQcumlA4Z/HyZTiVZMq+GN9QP
KcXaUZshhkTx5BHBQRRpckRp+jLnWOIto/iWbuZwjan7z6m3Xlxwf+yvi+WkjV5x2AKzPdH4NNq1
MbRFcAdWV13xxUrrQHnUPFBRpMGJ0WY8MUc3OZJTDXwH6VrD9lpDhwwZVunvsA+Wwxw4hBHYjfZK
tp5JO9hldh3yqcpf7lY7V3mq2bdiW9s3ZGvaTUFLw+Kyl3tCf+abMSMOLgTiqyI8NNrXmbPj1lgd
9ytObe1TFbe6HdVpMZzcdXZfTINo2CiOte7GGxwPw3oK4g8trVJSysdmwEnExKb/mDp9dt8u1oh9
Ttw3UVM4xK4GHvpm/zu8Gv9g9t2KPx5X+GacKjPSxQxLeXP7Z4GP2XE0kXKeQDH054RJwBTWfhXz
hQR7CbzOZ4T/2pOBDdqHII/8VASZdQdJPyf/0Bz0m5m0gaNvjdUX5JmgbMvmv8dEJX4toAP0oZD0
jpCr0Hw2AgKb8sXAmDyLu/KcCD97s92xvyLrmqjAHoqPHQ8e3isz3aG7mUShx3XM0kTce8Ljrr3J
yB6NsPMCBSP4K8qzJvvlN2l7oPD1nzqQNMIX7OSq9LeFhr4f0FiYyW21Tc1tm60PfPCfee9WP9vN
IHs2wShPFBZ7d2sNR5iaGb/FjO6msIfgAf2KfSRQvTtZ7ZxUoTNnTZQ7mnNnN4sbeo3+houPfbsU
CxrA0hrOc2BI9jNrN8q6pvy+2WaK/bUjengrQ3DV2FP3xcXtCM+2osgetEQzDxzC4rnulunKDbTt
Wmc3OxNLFV/ZvDc5NaRtPaf+NOFvB+5Znpac3Lxzkfhp/qGI1qCEkly6ZT6eFMVmSHeSbGslEKfU
Q81GoZYdMky2qSJNIuWQ7uztovKwUKjHbnCys9r6WXJ7nndSc8GGQj+nYE9/KFJQOyRaeIQeBwzw
yGteymTeshcP4Sx1LCFXMz/iKPcsiivZlHqXeR6Be90oEzlHNDQhIALzuSUbkvZb7ATVMv0BWjZi
zEiXRnuRXwe1U9s/d+yV0QVumIe+wtg1Wsdp2u5hpiTdVRcz3sAHK2nWJmTVufVDXo3DNIZJ4Az5
kUi4Ij1qfWcR2ajV0sQvrlf/Q8clMb7Btd2o0LMUlHgaFv/zqWX8Xj/Zcxvn3wcnEQNZixj3ZM/4
WcaGATBblKZ+y9B3cdwzRgtJm4Ujrqr4/c54yK/HAYajj7lOWxBSn2HAmJ7iOefgCrH5kMqYfmHi
tk8486BErTUaVDqRQoyCi+dau23NGsB4yarhA8/dYoQgCTfd+fXH7s5s/OJ+Zr6c3Ky6yxLzPdGc
4yJmyA7uVmzuOwUZ+abEr47aGV5LUT/uxvTVxmhccDsSZoNqShJAHvPpQVIuo5dORv+bnlXSbPR1
lu3C4lQSioGCj/b4QZXGma5JGG0fL0DwZgIUIlhq+6fdrG4X9wSxXbruMbY4/LoHainQ8nnXtajB
iTWaW5UfNl/r1+SMl1jDe6rBorZhVnit8EE5BMEp6zIr2bnCMAUlf5XnXNKr8KiTKkM1kkjV3+3j
mF2DI2ZT2nKn+iwHwkpPq/qInRmvNI+T0gS1WS0hNrogCV3rM8IFTImUHGKfIalPU1g+97ZWxOUd
PdwnO5MhJ2doB+O6lJuPvxjXqTc5k3bNrM/K8NnxuDTiTPe9duaneBIdMWaB63X5LX0xqiQiql1H
b242orCW6WCiCWwQNGDFziJXsQ0k8Jk97DwC6KR0huylhsVo6LYcXcQeDBRA69jQcMTuTNLXDUy/
C9SB511AIFpfCvPadAbu3UegCq9zdZ+LvqvJBpOIuzRKCDllryWLrjA+8DBPBCPL2K8dj6fHlfDi
hTkrmQgpwYBeittmKGRWNAEf84bFy9mQOZB4zSuktbXNZYH04WmTiQHfBT2eVNIC0b0bbGhNFMC3
YW1REyHdUlqIHUS21BymFo2cQf3h8Krb9AeWZVgNgFrFYmMkNZF+yg2NKVhK5y4v7Ab8b0cdvQtL
fVdV0llI2NBdUmPJz9WM9JbaJy46IgozDCj5KGQhllxjgyhQ3pzZJgMwZIbycWwl++HHqrwSx42B
iUBcMqdJJa1tWvsrpoPSoXKAP6Onhyync0B45BAiiEXkRXu1z6F3/ZfbThM9CsGyqd6EJQ5uy8uC
A1n/Y1f0iSBDPLozK3pQqYxPMfctqc07HyHI1mCN8Jhcl7ecbUH/omNi27A7B2lenVAZTtMbXVv2
Xkuj3Zl5eWAUz3pajrjuLlYHTt93bW6/pFuSl3eZi7/5qaMfc5/UXjK4TPYZqF1w9SGpUFJrDvrB
NGR++28kXS26fcy4y8snpZAiSFJeUbMc2Ch2zesut50uLHGyoHgk62aU83psHJA3QZaoXOx/FGe3
Y9U6b7O3GMFPkVJK/yicQTb6naKu7Yv2IvlWKFAf65LVgfpaDoLISTSH52oVcfVOjHSljyGA2rLq
RM3iKZwd1H60mx4pjg0uvvLjoGWetvNa+TBiYq+2G/rBi4NUE8yMAtUl6oqiqSRY768xzwLt4/Jd
TUaNXiRcKVvZo28XQ0o1P1AndgHRio2rXmx52pv+RSxtAajwl3Osy6mR4jOpPXo/5lePgU0TFKv1
0TvwNioUv5jjP+0yVkQikueixkDm6klP/RIPWHOJEojJzhe1leHNK0VW+zRczZ17BaDoGDFCL5gV
b78aevmD42XUEZNbA6tL6a7BveRHNJZVrtRmwsdu/LTb/HQVNgCkrSt+J8CPlI+pxwTYTB4/om3k
l1duvJj+y+Nn12yI2lwEw5DJrBZCP9RG7EIXYLWjFpVEOPj2Uu+fTVhxpFEAI5jbpZ6XQY3d8myW
5AWL/KntxZ1W7Nyvl5VxF76jBQBwRT0vitz1jvvUq11yxBbXk1vKnQBoUNY8aoK6NoF0R6ghA4g2
NEqRsdPvugHl+PjH0XWN5Vx3QlDJQTYrooW6b7u1w36zlcZL4PfO67ZdIrcbd47l8ZwpRYUnvMtA
4DKBREg/suPV2AlqOLKjbQwofi8q/+6i67e3Yhq7qzire0uGlpqiLG+AP/22Oxs9gU/MowN3WfDG
dCse/jM+YYWOgBGuL2T+okqlAG3CxBR6+ggjAeOisLBKBJ1X+0xsZ/BbdifnOXCKZVWKWttKm0NZ
l83wsy8NMZqfrc6u7Cxy9Gn15pNhrNJsTMeEkiujZuhiCqQW5A+HjgJeTs9Lyscn93LkaGUvD1ol
4E9oQKU67sJR3uVtlMTyVfE9lBcQnbysAJrLNCyGhsi10pUvpzq8mJK5KGktKa1kkKjsASex1R4+
GHg4iOYKPge2dTcCD2E+2nahxNmDvknZa8XguYwmjZYygnZADNEDsRC0plFipYtXRHs0wO5QEfhY
GJhfc1yVygDa7WUl74+xWtB1Og1WfJ9k2rLBCcJgULRvvQGX6ijIQ5nWiPG5zbfYKx0CPuX9zyrN
s4YfhH5cHq8LXS1JhODRLgKoRtXR9fqMa6Xbndx1dznrrglXTh+ZYkBgjyIJWfsFLLpcUuWcuZQE
ITF2coXmcSoHa9niyWO26S5+oz3TEy5hp+VY5eB52efwA3Fb4nFJL3a+ox3MKG93msQ+h95pQgw+
5cDdVAP/3Qhgt5bTehxOkSspV9Wdl9PAuuc2W7ZO6/JUFJhjWQ+Coo98uDpHVYA+lCOY30tEtWHs
VeTlCES/YMsvSwM9Thj4DRAmuUS1i/UTGR4D1RG+cORcatphKyB1gTjDSqxIWrqU0Tu1EL0fgTrX
k2ZlXh/98c4jD4o7YaiEpZaihQ+mJCbqRJwChFfOrYZkgU+w62edvpLD6pU4HOaQ+WoXZvdOqO5F
eq5KW0CYjhuoGJmiW3sesv2Z6RpTDuIh80i7myHuMJA/+0HMjOGcIc+66IRryjGqMrlsFInML3W5
yPbrism4XCmQC+QyXOJBrl59ZjtxwqDH0YHI8q6Zq+qgzjagdMm1WAEj56Nn6VstoC1aOQ6s+zOz
dx743V8akB6/yet928+U8eZOsiRaQWou9zZpxTC4N6IanSnzD9WRJqKX/LQhT6WIVh3y+5omEk19
d3ri/NQqa7/V8Ehg4YyLMQA5KYH4vmFrSnrMl5dS8j1Aq1IkhJ2t4yl6g79actfdZ6z2SrJNh4KS
V8QL4mJSidxSHjn7lg0TSe7to45bHBROpQ8ucxwunEg5WEJosJszpCtrNq6bS/W9swO1xiI86DbN
DHa+44g3Gl9GXWj1yAUwFLlG6q9MRQtS9h+mkl7/uZuKOZl0vbz5ur2AN4UQwCmhth4TAZTYo7TX
IeKRo3oFxRtlPu4WwNwMdRzj6iZMmGwB4wM56dibKdGPug/W4MubrrhNnZ9IZyLFrk5Uyb0f5AG9
E28VKDX+/ifgA3mLdo4W5Fl5QBu9k/qkDvh24uByoBZF26M6yk9/zMgVgwNPF/m4Eoct9dGpov92
+LZTQcHb1Hi/Pyw69ZGHZgEC2AmXikaY4pHCLdq5XorCg9G/fNTVOeAqQAOM8hJrtW2SsNRbrbz2
+rpI5wB5MSVhRQmF4RHKrTZA5sD1TkwhO7E9x20yPImj4PclbRa2Dn09Rq7AG5gVT+Mib8bKFs2L
CRBsXmW3Pd9tBfamd3NgS/AhlHh9VMLrkawNXlO2a/KzXGqYvVqcghmyXiTtgyHGDfGc9FBuFMma
/gteC5kqcvMfLhWbAm0SywfBPDiggx6hphw33BuaUXmpd6V7pfHYIrC/OIDOiymZPKrY3Y9u4imp
Mm2lfWpTIpQowxSxFC451X0LqsED416gEcVD3P00VBXVX9jBlar0E7uRVMhc7RRFPk4N2CjlTazd
GCrJCos9+p+dGbOfC4zaLmiZetb3a0c6+yL3tgvcsq84VWsuUEL4Hrtyf2eDwPiQ5ApVPsU4RrU/
oJnT8ntsZPL2KrhLz5oLTKYsIfbEAb0hIJ4Cr+i1rcfaNB2LB1xL9G0+tPoSGFQ9sp0ReScJa6rU
ZqYgaTe7asza/GaVDk06bjRQf+VpilGVLGMN6O3yZFL4nGPlsiYuYoPHXHEUOchX6SCdEEv0slsu
7AYH8ELl/q5aAV/t8vulRkchj/MUFIu77rkXMr+3xKm53PvAia59cFWIo2FSyzvR7peyMyJ3iui+
ARGqIOsShX+pBkhbIA7cE/NiOGDEozULfz9Eqt6USuQ/BgX/NdYB0tpl0SlSIjwjeYl6q0C8WDPf
g7ZaHzEslxLuPzpdRSSiF5O1/t7gS1U0P/KH56P4iCxTukT1OOwQJomGK45CBBKg/6wunLcdcmmS
fPDM02Iu+il1NXke7vw99SAr22qyzAYuHl488p4oJR11ogNl3tL6fvfb6VBc9/cV27dAgzJV66ey
xUPeDxVjdes6SZ7d5T776agiUfYoht2/K2tpU4wjPMatm26MpqJWOaF26yZCYbRE0j73fc+bheQY
7qZFrXKr+sNrvdRoCVpFVvmOpwiaOllWdpNcqnurZLmzLBuEykLZN6vd2WjXOtSqchOOL82hUsgt
FFSmPkgrBKKpLL/nIEVf1pyhLMhPhOeWlBcYjp8OC6YacQHGtH/aPsjQYn/a6bJMluUXStx10bsz
KQK+sUZgdNLBu4RKxLpUrF5XNv9cPuW1RPIUTx3YGLfawrWPb8UilukeilyvYIGdrakWkZcD/dOU
trYsMzrdlV4vaOzlq3pVzXgn2mnObctWxkHdX0Q2u24NvHTj6zpbJx+FvTCZlGvIpiopaJSSRCyd
IuRr6v7IL/SqrNnlFxrhmR4TsSHHHfmgZCHxhgmTeTU7g0fpuPeSO6dc1QfGpcUfR+iEyTFtDXso
PrPdycIcd2d5wX3dlrfUWBmMAIaSo+nHsDw8FKb7Pp6WiHP4wQHpHqiEsi7YddG2LYvopjCl0Ae6
m9zcdxr6vii8BEu3HwGYLqtvJzzHyi6wV9TQrk5Xj5VZWD14+Q5AKEOlnV8eLH0yHit/QPPH3OlS
iu6Q8866l8JWbmGqqj5fmZjMCjysFelydxCYUS/Y+kHMdb9OL1oKyEtH6deGsdxsBgEyxFq4VTlu
9w20/8V5QC6GC5nESre4KdOPpdOpoU5eUZv581DArnHPqelOjo/EyUhG/Tx4mDeHDijyOB5yd1jb
j8RsxLREKBi34oFW2ygjtyFld/zWY8Jo+5GJ4AXjWmfbLO/YxIBD523yGjeSaJRx3+c4PN1OLaSo
9ByUdOKPazqN1nW91qJ8qXmMfjsaY92X0h2D6YSr78ZcM69WFzge6tSNmNvxu960nXhAFRdX53ji
88GismB0C9Yd5k/OERME+wzml46PS8ezdarMeNXPjdDn7dbEICQqRG7CqBemR12QsP1CN7EDsYYD
Cukx0ucF/pfVp/NN50yuAKmhvzPu6q2uZwReTe6e8DkJMIIxt1nc+lm56d3J7oNhYFjiEwGWnexy
1siRy4Q23mtesZTrAW4ujP4wYwS4aKFTx3NhEfWl15bHtFbDLu4wbt28QnXy834ilwtimb0cREam
UB5mpLbD307ZH9xIZxlYiNFt3bmLoRmbItTSYvKCG0yDssENrcnQly2amFnNn0rhVt27cGpYLcGU
OvMtKtJRnLAMNmvC2Er9KsOOAg9p1C6fmsT3musWxNO+D8peaLeOwBLxp8+m3PxsdNfNwUA19N1v
1QbfqTim4zLZU9hDM29AhnEK+OGWMzMnrM6/IUNhfBU6u/vShd3MIyIp9Q4HdzqANbpbFs6jZ4k3
Z6O8khK3BbRtj+dRwKFnJIl2BzPGdB8hyXBlws4OVmGRhFEwiyJUgCFUtlaOfZVIt9M1rFCT4nyg
tmUNEgv76k7+3gtlVeIrFUKGdGP65oO00xyoEkkkUhJ4VqaapgpxUg7wik29YDBR3Cs6sXqRXM0v
2f0mDmf1KoaxeXwn0puY6uyzjLyyZp8VxjqI10iRlPcDR0GeakQaYwJ02ZuxWuJh9WDS64cRy2K+
iYf1CZE05rY5X+Op7XT/02JvteYfi8FgeJFlnmyRNgOm30dPHpWARnwpRP/ds8niaDFadrce7YX4
MjR+XP/IhsKNf82EpCOQ1Ce9ehrKwcaToZdRwerbrjvudPkrxa7P1jkDYXZKfTAZBvXli8dJth4F
6OLo4/inJYsVYUsr8YlCeeRkl6ok4UuacDiIZ87qO2fMG/+8LgPUzFg3CZ371BpjUqLzZRpN7s7o
0E70JPQac09Jgfr2k2vV8fZ9pPAwoXZApJwOKMPAC47WUKAMeTdLMze0s+jLDKOwZ6/n5b32CqqP
EUy3aTey/WloKddUBNhuZ1lCbiMmXRM+2EulO81x7NquDSFNmRpSNhI5H5olaCE/rXOSUwI4fnHC
A6k7OcOcludgWKEn4QfgBRDXU/NzoWut/tCjsIomp10YGZXla4F49QWb8OJKmP74k8NnaCJv09dj
HDgx2p015U1LLx1uARHx1u+mZv6YMjC4K/o68ZyCYj5U+WTd+Pk0Hcc5YCEO4Mv2r4YA3zrqyWbs
zulULj87G0pZ6G/mnB3mfmx+tEmDP8sKByjyAFM+d4iVb7HEtO8wwLDqcJvzdD2ZTtU+uM6S/4Au
3n5idyu5y7mdAspV1te06bQrL2afRzG6TldmacxosWmy9Tdo0exqZSOGb9TyyU3PzS+7MBaj5UUJ
XM9rE/T7F8qL5QZfzhTWRxegV2EEwcUrmt78wQiicO5N2rwaXdycG4eUgXYbdl0GQm64k3tOPCq9
MGOs5V47zpYViFz8JIcMZvY/trqCgZSYroVxFvM7eBQlBh6riRDLzPX2npAGpsW1V5pFlNMgMbdr
xbVXZVaUG9Z8l8eJ8d3XhfeG61D2M0uL8Qbmo/VpXgyessCNT0Fj6vCXSvvGnPvCPwzg9kto6nF3
g02FeOVs42SYEC29aoZdn9KEdUer93WEef89ph8ikHnOH2s9qE6DOQRnx9GXk4W//5tZmelLnDnu
wQmK7DRrW/yc5nB3vNksmcSO5nLADqV9qG2LLTXT0imCYVe1Z6vysl+L0IzPvd+ny7GY9O4n3NfF
i2A2AgDaqTY1YVMk7CwxhoaHtkMHScoTjsClVjQP/rB0/VEfzaqKpqC2IJrq2XRGJj6/5wG9WFQn
vX4w7XiCGLLYtzkevfcOZ/ztlozwBtPV+WzUbXka85jsdDIBrnE+S+BEDvMcX8PdHJMj+5L47I9r
cofvZ+8fGyq4pznJ5l9mMyR0b5PPRN7Km76L+CLWZ0sGfz7qCwFITKJzXz80mOPe87aIVpN4O7XT
UP0sNdyGv+T+ROg1v3Hy5Xzgd8aZ+V5reh1f6drkjl+DFTKTc+/Pi4eikPZ7C9wvjs8dWoqD/JEs
OWOgDqEXwjoDVERO2piaI3iNiA3ruK1Awegsh2r5hB6qGAhOQkJyDT2nMa7B0Qrjx7qSeJAf/GD2
nZcEnUU+hp7BamNvMYGMh2ghQbr6pOtmhVsSjFHCAaqoWDU32CwkgIT15Z8yogdgEg10NNSDNxjn
cL6X3TpHVR2P3v2i5zqTaKHr+t28Jox26wkd69lcs+1RYD3ihXrh9I9ZHqBxJzDBTIMOgiKUtDDX
GbBfrcjpBKkVzIoiUlUGBDNj0urXPAal9ZiPpbPtwYn/4+fyP5MP8aisKfr//A/+/FM0oDVJOvy3
P/7n+UM8vFcf/X/I3/r3T/39d/7zi6j47//5I/fZz070kAr++0/97XV59/3TRe/D+9/+cKxlsP3T
+NGtzx+kIgyXz8D3kD/5//uP//i4vMqXtfn4118/yWIe5Kslmaj/2v/p+te//jKl5cH/+K+vv/+j
vBL/+uvYN+//+3/hfqNe7N+/8fHeD//6y/6nha0Wkltfx9pcmm3/9Q8ofPyLZvj/xASMkF9srezA
4Mf++kctuiHlt6x/eh7GOJAkPGnKZfNPvUBFwKfx/unKJglVDkxMah/3rz8f7W+38P/e0n/UY/Uo
snro//XXf8trc6QJD94rWAqR7ed5eEb83QRlRjWapJBOqAWkR0QNhLnBlqNlOoxN5Z4RA7BtBDOJ
9qHHzGCMFmCYMUoKzqrjMMacEflS8TcmzKruaCMSRDFYZX53zMjhsQ8082woQveqJgoq3Byf/8vV
3r/S374C3/3vDHbMJ6RcBy8Vw0SuhPXg379Ew4AnI5r394hHBSFtHqKLA8HLA9MCCNsghEwB0tBd
1+2IsGK7Y4/ezv5s2h+kp5TJKxTAkVA05gLjQfjbWnwjCWEzoh7jYADddSsQwVrW+D7iooYKvTXc
4oACWLDTN163HCZYxe6JsDqz+yzDFfA3Yf7wqHmJYZ2XKnM57hfb6emycGUIF3yzyO11W+jq9VZB
Ow5KzXOOOXBMlFXMQw+Z0bSPGsvex/MSd4RIx0FyAqvLlyHc8ni0IbQ32tcUQ9z6kFTwHc+D79S/
rZp9dwhdM28fEJu1r75ZuMbtsKzBOU7J+j24EKGq0BtKdpYpzhvCasZsG4843OAw2RC2Zx55kbu4
S2zzWCKDep71hjAorFvWV80UOqOrfkI4tLVgfKfcmXBGWJd5XomSy7MvmeE2RxJWs/mc4m9jYW7W
cR07raDq74elXd74bQ0aG1Tc+UsaCFd7CtqlGU9d7OhA+6nQn/OqNZx7LPyq9WQN/VzQIQUatMw+
bl8HHZncgcK9Bj4go+RXW6Wx9zmta6uCo+w02xXxHNNyyOdlfnXqrCxPqb9ClW8WzHYeR8toi5Pf
agwcnJZ2JdwyI8gOWAClN848DWM41p73kOhWaz17G6yRKM4zvsWQm82rGNs0uC7m2HyasUUR0AHT
4aZhEpcgnJrS5QTlpaMoTaalfRhSq0EkPvf2GuG10Upb7klvr6GoiYtr7XbjmW0GD1Ev/e8jFspw
TBkblejBx/RbWqPEIBmkKeyjE4MkXAOuLUhIcuql1xnK5W/RpCWNUG0nxi8BhPvoDbIJGSehUW4x
yXw3Wp+bRETcHJP0PFRUPv6arUeO9bwFZTLRc+nEwqZfG6eYf5gix5hAgJ2xkuiZtygr4gZ/3jge
zU9bhxLhJlkMXszORL8aYbdSXxzbTOsqmER8Ma7utLnxrVhaNpCWyYxBjnGwMOFvdSNqvRkKJEmD
KOx8zWCxDYa/TaGoKl4UThA8U3SNy+OCF/OK3/9lKQ4DRirMfPOJl8A0rF/eIKPRRabaunE2CjB2
lGyDJdLqlw0zgDJrCMZF60IMNEjgDhsHZtjLktJp2lHmLrzxRjjVqy8tbD+VRUXhrh7XDbcN57ti
SlZawdagHjqow1Vw8puJHG6zB2i4S4uZmCbLLYvhkPf+u2dTOKDH1Foe+ilxvsOMp96taehMzIw9
69A4ef/ENbGohdPVftWGuLhzSg+40cC6ICzz1P6xYBc/hES6/8oL2n7TMvPbNGHXpV11rsdesJTr
ZiijxDenq6SqfyfjQn5NbbrJifkDmD8gXn6wC7ypT7lkv4UTI1VUi7qDGWIe69+WCVcNkuNNEhry
9XVpfO8BnKD+Gkw+ioWawvFtLvXgtlyzzDrg5kdBPhaUVGMNj6gTwEE6I16cr2dxz6SYLhYGav5o
IQIaD2vuW1cJ4b8ekiEv/Yow5rOfLp3BnaJvO4AED8OTb87jGEF9Fy55gF5OWio5pStvMWbGwXU0
LrQocYPoY0hu1PFJZoarQzh9Y3jrM7npGmTWdXIeyaAUd4bfcA8sbfwy0vUdelIIb1ZsaA9+549Q
gIbZiRIMvZ6ZexUL19BHhlGP7R0UjuLoO8bKdjx8Lbwhf1jN9beez9033xDCOW5OrOUHl31Wu56w
RPm2FPlnkKDkemhH2jOoq9Hkj+PrEsxlmE1ZDOUBR8KmHMW5KXh0J/jOPQZDeX3D6JrgqimFqIsJ
qnEQTdCQxRf4rNzcmNr5iD1fyW5Wpr9HtGOf2bGhpTdxQA4zJXZ71gP0OrRaVfppDtqgOM5tS1Ob
4OnDfuFu7SHlTCDvoq3yuy2wcRnB6mr8Sf4o7OHNyxotCvA+fhd4PV4ZVW2+jWi2JewKizDLMB8/
xrG+fm7n1j3rpNwheXTMoIi8dRh8hF25iTOi6z5sZVlcoxb0z+wk4101Fx72DnZyA9rYXpW1t71N
az0cktEcq1OLn7QVJkjwfnA05h0eXUN2lYt8uKpE00mXEIMGxq9t84YEYMe7KiWAEgJtpTACh2L6
pYnF/nDT6XdMJuE9/gNJNFBNfV2JXXv1AZ3eNH+Zs8jumx9DPTNQzteMtCWoGlWYeJMRZTwXvBUD
y9s8b/LgFovR9tm21zjyDX/JSGuam4+V6cFvML72kR0erNFn7T1gzjL8NIzB+zwCi0bdbGglU7LN
uxtriLtRVwKRWLHpPzVw296rbm2fcs3NntkwQdqJ/f1WGDPR3n5qsNs08T0Snu1nr2/Gt5GK62T2
/fDkeHZwIPIFZam+iqgiWGp6HSBPsX9Aru0faDe3L1tFiNOBEFVZjvVdM12RjOQEr4KiMoHRqOXp
MS8MrPmNrPO7UM+n9T4VsfuKqweL3dwmHCAtB5K9Rp9B3Eoylr/9YbaRTs1N/+J3Lmc/24FfQkDd
gP9Qm4oQgoR5IpdzGon1tTmM0XQFFuoTMNLTnOXLcuI0KL4V7jABwhbbdGtjbO4hmwvKcz/0PpQi
SMk1tE0x6E+r8PurYaicjwp/+JstZXMPMU5cXOYr0M3PkjqfHjZaJCITKMbsETzMGPyvEyxmzO2p
gvUc/EWwzSW543+Hx+wXhwWWpRNVIL32VWxiOxGRwZr2mNrzGAubxRUZRt0EuMHU2ofpjQTOowDM
4ggYK5gQxJotHfWCUz7q4u2QYkofcNw17N2G5kkdFE03dj8QXO8aR4wZpHYS36O+NV3tGUK8AfI1
YQ2CqKgzkGm4Rmm8icw23oBW1uVxDKS8eLVhZUhjGo0zACQvJJ2gTY8dupLx0aVSyu6MGNYB6381
BzSJYwBuIRkyd0Ee9N+z1W6eOJH96cbOZjFhJIXFZqiVGSfX2jXNL4i9TnkGHQkIiltsQGVvsTg+
ShyKr6x8rpJzDjuIwWJAJtUEGwKC5+y4aMgsnarVjnN0XdhYlUaYBdP06MwelNIiNaCTWEVwyyQ3
8I8mBV4fjfWsX62y75AzHPd2jRtHP5DMkl9ZcZI/m+NCMWU3tvOb4ujBrXKj5RqarXdjWP2CxxOC
J4jqTdCTywcFrTpp8ZIT/CKs26r3G/usj7FUgAEpo4mqFp5/TYc7jWfP3GW4dQbtq9ckMXNNCBQP
BWeocyAR7AnRAE5E+gj9OLQanaJjwZWQQAqNAAFUTPZqkTW+sthLWrcj/QzF+oZg4r2rk+FzmeOX
Gm59V9x3xuhimu31pxXEGr4z1dZxyV3toSir5i0wErr2PCVRh3He6KJ1w2alCrNhyoHM1hoBcE8n
jkRty1wklj0C+Ku6Jh07nKfM8kOnmuviBNDRtmd4xKjgxs3R7vQaeVe0jY5m3ND4DC4WtmP2EkyI
xw+YvPjfialNosyx1y6c08x/aS09JX+tZ+85DG7QQFtNrRskHX5D6qHH8u3cmo+ZWsJ8QXhX3+FA
wvVfUVAUB4/4pztmTvR3CYxFfBsL8WqXzXQuhiB/s5kusxhKsfwyB6N98luB6CYmks2+htjD2Aic
fL7WmZ8UB2cc9be4T0CFkYnwe2mJkOBuLYqXHAJIfOyCrd1OE+Ma/wr3OJIAbEyYUGrG8YwnkhH/
tpBJ3eqZvlxz/vvXhuUPd+hyRX5otXJsoiol1DFCDwAOSfWH6Hgzre0bbJ0No7J1tI+GO26fvanz
emIrK+sWc47sF0igGMJ2WfzH2ecJC+vSNg663Cwco7MYEdhTf9WZSff5/3B3XktyG2m3fSIoYDMT
twDKV7VnG94gms0mvPd4+rNK0h8j8swvhS7PmYiZUUhidxkg8Zm916b8HpFkatKDKZzssTHSEMYV
w2U++OzikkV66GKt3dRMqsjriL87AmOPjvvrwE03GewAiTHJWhgRrFY0sY+TMNtqGM3ubSxZn1dx
6o8BseRD4SbtV3eO3cdogW4geb4GJrxWzXfKFaad3pbyDsnb9BlOs4a8lJbltR+isvarGPFSUCZT
3uyadpFvRltZYyA6DLHa9aNXE0PZQFSqWW5HE2CKGVf9VmWIyDEKVy2KnVHLfKu0xv1o2uURgOO8
42GJWIWeUuUSR3WI57X2hD7f4aHudqnbviRSRl8MzRQns7U5LMAA7Ndi3lO9Lbe21pivTj3Vq1c0
U3wyMCtDKrOjdifYcd2ZmtW2Hld7Fu1me2avseTdNsYl8GVm076TxKQ8N7q1reDJ3Ha9OQDN6yz3
vObyezUb2urhKtK5Rd21OCl8Uvt+XLlHQlybqe8mpjom1WweePp8In+LvgutGfcL/Cmo1e5cBm6l
ibOeytYKGIonld87KStZNivxA6dkfinUQCoKsUUcETVXJ896l+UDY393S2SReGUPGPlDF6WBVRuU
trql/ILGz4cU094VSVJuYmsaL4glP52ePzUuvXZohZWf7FQz92Mo/IQHmr1pEAF9kqhjkXXVNbdu
3omVCq9qEbG0xejsQCT0N3bVdUQ5hdlOkiBybLUoyjedG1JZDjKW8CQjHbVd3+CmzplTbnOtoL4O
ma/7qarSo96H473Zle9rVM9HyoueoEPRnqFc6J6ylH2LzonsXhTYzWZWDPTZilryZUpRaccOhnzP
MPvebxXhOBCooWqbXJ+HEAertWdw6X6zywQTYqf3fPlWiAOvjfP+ZEx5qGFka3QAU2Y6/sjbhsbF
oKrhnHQz9ot1ku0mTSzfcGHlt11d10QJCWe866TGTRSbK8e9tqbtd33GKs3ktF8pZnvrpe3pCe0W
7Mcuk3L+hntdGV5K1cHdS7SWRmoRDQqX8UpN3tqR7k1zMjzaqtAOFOOI0WLdCX2rjqqJJ6LubGqr
jInFG+xx24Tmm900xqlMibMoSqPfOoTIie2saV/1WZc7c5Qlyb7pfAI5Gh1m+g8IAFqNqmvh2dpi
3/XwPIaHBr0pa4a+XPYtUYFf5l5ilOZccLKN6HnNszCMl1qVkI4Qvc+Mo9zsDgpc8xU8p8jpzrvq
aZnDp7aL+lti+mR7APDJjSMze0ifWgT6REy5g97je02nu8QetfB2cUZgX+3oPpd6TjKZ0Kfd0kXZ
up2jibglygFE3nOaP1APrltjYsfJONxpcbeU7TsizpaJWTN+zOCQWgzEK25WLWf7l9s7Kk/WgkzS
7eM8kizYFaN2wwMQa4ahZXfshhogpZBXfIEw5WLS+lc7jWnhYcrz6VDRJN0X47iVEq9tIElI/7Ym
V7QEj173YMTFCWsb5s42jPc4JTgohjXey4oZykSxDr9ODOqznXSsSOAjFboZuQzUAEJr+92si/Ve
ruPwih5n2bOc6fq7pc2WbRX3X3kcF4+pKueNgud2VyzxYeDd7gZt4EZXIhs+bRSOzhE596ofI6m6
aQPEXvtKhlbzSjrbTZ2aqJWY3/qzJZNXKEr6Q9uyukeUYTJA05M3N+vqvRYNzAul9liF7MlTRmXL
npoZM08PMI0BAVvQqy2/OI/Dmh1oJ8ud1Ybiq4a6DEqjFZNPuAR9NZKW00OPnhEeOOWBWU8fgBZb
DgOq3Qc0HbwHwm65FawHNAXDkaFfBORGa7eYz+1LyBbhXCVSi8HvgfFCcW3JzFtROlECOENyo2PM
egsHKrupq9pwM8DoOLlITZjN1eVXGVvUcPnyw4Dmv23MPHk2c2zjkJMS+DJOepzduL2AmBA3psy/
rBrVfzmW32Wl9Cen67iDiJkub3MXxtM0d8+9XcbJWVNl/4w1EMZAqfo3VUIjoDXIKhMdbM4MqGQ9
wxBWDnpOZvKQDgH9kGDcNSWRsXo1Ir52y6ivbO6g7jJMlTlPHkCYTfckC0EFaLW0L95ynQSFxPI0
O3BwDC6b3yUQbl/ppLvlmv5laewhaMYYG38UQ97RSjLfAhp7cbfYU/HEE7dFD1MSru5VU4Vyq8rh
sx1GmpEiMCDF1CekJ2GMfpyiyotRPCcbB4ZKfaYycdOg6VuOmdmWNF18pyqmnGHT9A/xI/9tYu7Y
DgEkgMcNlgA/T8ybyg4n03I/lZDLUSG+YKOEXy7zlyrq4SoPYcVAv13gkWr1698P7H8BdDOtF1Ci
LUGCgUBW+Dvz6S/IeyXGrjGq9V1VXXlNMB52BHylEFf7IUiMZthXVj48aER7FH46aH+usX7aYv20
L/i/fj+cK4tXYFvXBxdb/Z/feyydGAwTk+RVN2IoVnopGSC6SbJ8hHhTx6caNKzOye/yFcyarn9L
0xRBZiuZbm6mdmA+Q83fpMHiJHN2CAdtyU8DAhRz58RmoQV21jXzXbUaSiB1Sy3t/PefoPELsodY
I8nrhmRFQAX/Z/+y8IA5ZzDMtnPESGGGIKyFEuhpZcluexyZzm2A0xk5pVLGTicuoYRsiCC/rmq0
eXomBagodmtLrkFg/L610RpN5P/AKPtvL1LBX3eoerjGeJ0/f84WUagk3DS5J+o2HXehpYnqVIwR
r4sH930fT8mnm/XsatJs5UP+fYvkVi6NnNmgAiCoLkIgMMsWIMW8AFn+h5vgV3S5UAb5lxTjjjKQ
DLrq+jH/5UpksB3XYQNZuUfKOz78cdN1JlbCnVEzo7rh3EBxLRLm9YGswGUfohmp241bxvOc47Yl
McDrUPh3Qd6UXC7dDO1kGzazsZyKpLGmyOtJmVP/AKmzfuG888qJDAAsYQnT0WE3/QKpq5EH5pAU
M8+0c65eK1ty9TWPEMFstIUb+71o+L6DSYuRn0amGRmAbc04vbl6+OITKt3I2ed5HbLHMokc37IC
66Jgcjp79RxCer0a/lBO/VvHjj/1i/nsOEjOPLfNRc0UDAfztqFungMgW/V1ktOonaaqouIHFsgD
jTZ9sHSLWWvSsDPxoXZo79hN1HQ/dbF4cmcLUpjV93X1D3eH+Qs0jg/HhgaNoA4GCX/l/HKDrywm
CslSxxv5muIbDTYzer0+WUM/oWaqNsAmbevStT0NFRo8czmhJIBERdQsf23TtMHlucbnuSUrWh/J
uF0jSZdZetLFomxyQnWQ2Wx2zS5orrg/TxURf9Sc1e/YG9QhU6DaIVXvtSgykBuVTF8Z8OvL098f
BT8fZmgCBHkOYBKvF4POsfTLJRxPxoJPK0y9Qk3ltYKGXJbM+aHQi/ookpZ5ALhnagm7NzeL5hbd
P9xE5s9nEa+AD1k4XIaWKxxBpMbPN9Eaz85Sph3z5Djpqq2IDJsiclXMFP5Y6fAxS/sAkiF+hTPY
zx65ldeT1YjMD4jLdYnqyEnswGQ4G6KyZFa5RXI3fC1THoJ0n2F40NBtNxsHUdDOGbIcmhfNbgLd
Dq0zJlfimjaOzaBy9/efrvnrx8uG3TKUMgxyaiSKY/PnN+fEAvSR6L/TmTQXJi1l7oPn5NUzIXAv
dJFD6CWGtI4hfq33Wi8ZJ0oJGW6jo2y2NpNb9gbhoMK9XZiMBuOSpo+AB/olKDTDecQUn56AZHCm
6KFTAqQoTRQduj4ZFzJJJRE9BmNzXGBpFtQlWB5meU63Kdy6fbCh8dT/kJ7xS2aahFBNmi/HCioy
Dm1kCz+/41yrkIdX+Xecn+zVLLYe9BBVd52doUoofcXoadxyjVWXnLCEZOdUzF2pyWlr+gYpzubv
v4JflvvXFwTr3zHQJZOOY1ryerf/5ZAGR5lQRCzXg5TH+aEaau0xTd1SQmEyQvhzlli+jFj/ryJV
DLGbyVlUeIbtlpCTOfTd4E0sqlPPiBz3B1i3tN+k5MjfYGS3jC1qoeJHi2grPDl1U1wG8pvzR31S
M/3VdcHJQVO/mXXnPDkD83pvgYZMt3v9u9qIUXILHEOT/hKNyRhEmsrybRdqXCLk/kWeDjrOQJ0N
hsNzwArhtiqMrvYn1tgQmVcrSUgYmMEqNWPJtC6nKI/5kZO9+AWnSP/qlhU/DJEXc1yzsK1oX8qh
2RM1YmwVa38aSSccwk2l6GhZc4bVvLHSvEHxJQvXRrOdcqcMmpmdl7w2vmBh4Sc5Fb2Pl+EAyr2x
cC+5XgvDL00jd9FhFpSvTp6jsq/5dDVvMQbWTb9/sf9KTvT/m1LI5m7535VCX6L38vvPQqHrH/hD
KGQ5v6H2IoIK9KyjO8rhKPpDKGS6v/E8plrllOeZdg0F+x+Z0G8mpmIJFkcCcdTlVfjyp0xIM37D
jw3MlluHiCkbMdG/0QnBPOY2+09akeIu5HC9YlgtpZA0/Z4q9JfbcMqJ4jaF+9A0ci0PbQIfEFTP
EBMHHc3aBdPyY4OypPa1KgeoVdeOeXEqy+Xiyav4TZvQybD7QLLqgbDnqmdwlzs+cz0Z+exRWBzn
qUG91BX0hzCQkI8F5ERMrzo5fcsBof3CuDUydcVQNwmf2ByPM5UiB5JnMN1+X0QRgWYjebo54zFi
/LyzmANOk5cZ6G7u3XXFuJH7EgmFsbXMuOT0hN8HDCsO6xpATZX3zfKIIC/OTzhDLb8ZRUFT7qD0
pwqqCaS+zsKTR0ZFogVeZtIZj9M4MvftzCreUAnO0S5K+iZmcMwzGKmrUbwy6JbsO8dSH/wI/8BV
0xOmP1gc2a+NSFhOABwmdhH3AxtiJgU8rztkzh4YfCUA81Zts6XYmAE0tULghRaSA41TIi03RVfr
2DuLkhKbXImPVM6tFpCQESHUD/vcwJ6vW1+t1Gy+1Mwk/VgxPtzCsW8ky1vTNLzJrkHE6jafR6Pw
7J7AbUtzB3bQSN4GM8w+nBAOc5Azme9eQFZM7pupa/VbOucZUtzIMs0AhwhlB13JtJlZ472USb++
yznhOsH3smB7YV6x+DqNPTLYOq8zys0ULI3ZgyAjcCf0soJtVsvwj9SmCtCP1yDDinxlNpW7aVa3
u51sl6UtABaHrlubO/If7GU9S9WbCKImcvj2rAztORgbow+xahpz6YmusxCBRYpJI90pihgXds6K
YWU1hm1W4EFGl6uJMCDkBSWHALrpelaz6Lm3gPLUUW3SPXjZXE0uoFf8LGyTu/iTjbmmIVlYWS9b
htGgi0cxj9AA6S9q8wgljddNk7ppTTPBK+JqbhvMBoixS8kD/ZtRl8bdHFNQ7HLKme+q6yfTQ74b
J4g8xPiUsJp5mHoZTqjx6eXMepMl3AGdr4bQyhqWJ1kTvi1Z5OY/Imp+qlJzEusVqBRxdTBfmLPK
Z1MkFMo2180uWp6pj0gNSEwHfba7HbzchQrDGPEBsjcRm2ilxLhoPccBO41hfG2VJS6rwO/4gH+m
Uw+uJLac5aPTKQ8CW/nBhMZgikSQcXGOmNsZu2vjkO9LltDOYV06ECd12n8L+1gyI0mm3icGJr+H
4TIyoxZwlHl+aV126qU2JJtl0NgWwMHRsZe4V62CM9+wkxdUhlmd7u08a6ddgff7aUJWJb2lNt0f
mNCyG5es4+UiNcUSkqWNeOzNZHpji9NyXjXUWxsanvh5QiIQBrEpC9uXNrlgXVPhFI7TPvdrPa7P
VQmr6AFtfcVgX6QCdZ4q6zfHwbfpdc1ovcXQx1+IDdUtHxy9hUcZDiQ8oFAXdxPJbRiHmlYG+Vw7
SFdcJ/sSUQSHN+xPmhKIUJsfIW+regc6z5qJ1GAC7RPUlC0+3WeR7Yy+X37UlVXOHU4LgBtiS81S
2WjJyqkAkCRBbFK/TO/hkFe31G2iDCIZrwQMrfGSBKofiks6oPtAmNxxzlkYtm+jPusLLxx0jOCO
W1o2qq62C1lfqlTnR8MV9EobEPW9rWOro0Oyl4ExYNgBHCVnuAu0qSvSPc0IP6dg8Dt+nVsnr71u
xI/OxB28zjcXizOgyT6ePxoO91eLwLZvelkYD4IabGt1uQ5Adm7X7g7cBC7eK0k62lcae3iIn4n7
4ehTCWdBrtl0RI9QDd4SAVvnmk9LInlCFuNe3jjM+nFbuEjjaj6OeYaKxGJtBP+WZsP6tZckxDD5
Zk3g40ypysAUa0d8jMuufzMvlhYht7DjKID3zM53ctxwpeXT+hMhSAD4UGlPz7XbA6AGOaCO9Ats
8YFwV6tHXGxn/NFQ/au66H+VR/+kur6tP8vHvv387C/v9f8DQmqUkH9XHt29t+/R8L78VUn9+x/5
o0DSHPs3E2QDZYipG0Lw3/+pkDRh/sYgUwjaT/4JXx192p81EkTA3+DYXVtj+89/+J8i6XcxtWAY
yH/4X0Fe+b8QU/88lBFXGTfSTIuZEu0i5rNrM/mXEmnJKpRszBE2VpQ/kiE2eMIqEOsAng7+8sH8
F83zf/9NjAF1w6J3/HWEaY9Iegn7Askul+WmZnx7R8KLjX+LJ+K//1WkMZgmqhPeofilHzRte8Dm
wpsioOcOL1fi07c+NG14+/e/5+ehzR8fnkXraXL78BB2fhlk8EQniThzAT/PZpf73Zw6XmnGxqlW
PQl3aZS9/P0vvE6B/lPQ/vkLHXp6JkQgzNQvc4sRhEZip0m2YZOV37qV+ppOaXthIWhviYrn9I7h
lf/974R49XMdza9V10wJygVSDWhsf71ICIYDntyhtrWZYt1p45J/lvUSbhLE0XsrjtXjONfTzZIt
kkaM/VBiqPw416O8CeXgkOVj5QFtZ/HiGkm3TaN2OsItFndrHCk8/61zjoHeH1zqs70RCfmYjiv8
ZSjtXoeRLfRJSksMD6Fdf6rHXB2J+MjeckwtG4nePPfhiyAtbbMa0tDYUuss+Wy8hszn0bxn8g1e
UcF+ROttiptOu1WjrT5CPbS/2nx1iSdXHiDIIMCd9wMrJULX+3fWct9xvRKgYMmbsZPpKTFRVzU1
lLNgtQCn2oZEJXoNiOSZOp9U2+Z7ZeSCjWmivRh2rG4ciSjSKEaeK2JoAFF2cn4uJbr6BDvLbTYp
k4W8SA52ywLb0Yt3vWrMfdjAs/IaYuifMZ8b7y3n+iN+JQcSxZwh9S6W5UNH4cnueFL5lkS/YafZ
pIJ5OQvIQBODE3tugtuWyOd0uHUwoyGxb+b8G2Ia3Q8x0p9jxibMQQY9C7JCa19HgAEPzOinJxlj
L1ILMjRTA4oM9cb8JlZL89MEhUpXRvjXVhIWzqQtq0BLrqv66WoxvLbeIbiYJ82qB+aNSJ2BHfWI
OQXl8Z4ta0gnBrnGZMARhK3bHfGrZbdp3kZ3fd6EB0P2tPkGf3OPPE7DV06cB7LdxWGEk7LhDdXM
VBQK4rGGZfyIJbcRkMTKyfC6uJDHPnXiN1wMiJeoACglx1z4K7rZrbXq1tGVFobNqOOZSyiQ+TGG
xsCOu+iG/RSqHnVP3wovRwC9NxKMy0i82mUzgEsJ7KIaUaMlt/gOoJQQOfi95wg44jwbGk8XU0dR
DUrqodd5BpJB1eFZi8QBxF77utKnbpNuvfZZ2RSDlIY56ddmmgcpTRxd1RgdkJYiIiAPa4MWKJZA
h8aVtKayZOKRrBg2x2nvzobz3E9jdWfWJDJSDJMuUtXhC2EVrHlMxByaXejsyOLsGVjcqjzcg18X
TclNA/J0l67qszfKctuXiXw1KgFdRfTLUwLX/KEcHYFwyna/hEVGxFIk1K4DqXqEpFRedO6++cpI
1b9Y5HfcDlYd3hgG3HcPOs/8GGOGwAE/hd/ZAce38+/zwUVmJ5e1073GwvRVWbXs7+2+bvKNxsvo
Ppj41yxwF5cKDT2BXm2nkjU+TlV3RW6ASTWsHtqss5pdxFay2atZzMU9WVNpHDQDxtfvpUuC+NYa
xyHclWujyh2lYUIZ7DIOvMR6F6Ix7dz0S5YxPUXRnuvfu9Ed5HbRydjaRImhXzvJKosuPFL4vBnJ
47UMl97+urJqwkRnrlJCCoScHFw3fROz6lp2nojUnd4Xe5kyitjh6yX7sXVre0Klv2jpvnR4se+K
Pf5TMlZ2Fjjumklmv6Z9UcSeFlAzQZIfMc6HFWjBZXzBJ2iPO0NY83sxQjKE603Co9+Y3fwx6Km2
7gbshs/TELoA2WXc/yjqbnk0FmRkT2kW9o5fFkIbfFmAhT2wKs/soMDNhKojBZgVUBHkD20UKU9L
wi/ouJgM1DaGYtvWfLwWZ4e9ecBwriIki6Zj6NtwO46M/1q6pKCppiOkbeQkAxdcuYTP1pggqyjS
9AeMl9Uf6aS8pXFr7Dq8ff5FVPqI4qp+FznWsS1V6GeDq5+0Aa0moQ+Scbn2mTpyZA6i1Xd9jYwe
8LCT+pVjUmJPi8fF/5hxeSG99afIyLBXp+nOmCXXXuw+dUN3y6RhH5YFQjhbU/q2aLpdHYmjCfEr
QG1bYk2wjVvTXp6H62e0xrSSagPL8ST76SRi7VDU8pTP+fM0Na9OBdUDA/0Hdpt3a8Se3ds7ox3P
hqi/KD0ev/Ac2jWL2Osiyg+ibSGbNgk+nOnarcBQZrQzHDCg7laTNncU6zPOrJiOJYqCWq7vsNrO
kJEuPCV3vdv+6CpjV1n2LcLagPiqx6rJ70vLBV2vgz8X1i6R8fB14GzwMA91AaukgxxRXGQo12/G
MvwR29NT0va30uAicUvU3MNNLc12U8XuS6uZaCdDCLBLHxbbCAWWqrmORvxzenOKEd2FSzP6axp/
zDpK7qsu2f0capqpxnEDQMDPVV3DVCA61csIm/NIR/DCEA9Ag7Xemd8SIfeWzeQdDayF2WzNjE2e
Fp7d9+/tyCteDcwny21ht8c27hpETQb1Jso6u2+2XQsTL5W3eKcgyzPwjoAwe3jcLg6jw0dbtixU
FLmb8xP5LHjxaWkujQr3RVtwHZnF3hmMLVRRy5P58oa6lU2tyI/ku2xsQPDX5TMj7ArA/DS6VTBV
mr0bZgbPDATBuZWT8PGX71L0hZ6UhLKY8FoqlTOjYLpUNTFOnqW900CRvGDcg8cEtvN2SOSdNdoD
Xe5sVeecebhnIjrejkNytJPRDdIGEoXM8qcEKgVyr/IiULztsrzcDmty0Fd1crr4nUyZ76WlNw+x
HW0WyRLZNs1jKiLuKKZxiUge3UKdliayblMtZbUBHAFYK9dDyFxNAnsg2EPfyv6qHpnVyxIun3Zd
UaA4YgDtQFu9MLxhlIEaVPSGvMduU98kwGyDHDUsfJv2pq6L3ptdbbjXe3wybuW8dhr70KlbTq5M
w63I9UOzFvouqvv+YWwHDEhVM20LLdy7AADeTW2OL0xd5XFYpjv0/+iqw8GHcLpeMs05NEqr9sm0
HlpsYcEsta9kJeh7A9IHW0Hjgg3rnpxgaEwm81E8G+lbpjOC1OqbPEY5HuuYPac2172hM3dLOD2U
RZcF/ZC8wgRH9zDHr4vgN078An9W8303Js8QHR4gQpzcqWPUxfCTizvc1ZNp3sA9vEwS600s8LZU
ffwIx/jGsMaDVdT3wB2vSRXn8Wrvwi/QzoEbl9OuqdQF/sW6UXrxNW+ik7DbfTVPt1XjlNtlMM+2
Mz/Vi/EjS6a9tJoHJrzPLCkeLMe6ibL2LPP4LnOHEfHwsDGWVUfAPVh+sswfQk+CZdE2dqYObt/u
uyndrY191rhdPVsh+uqgj8TRTU7k0Jasv5tqNL5ZOLvXgUzNnhlzAjwCxb/6atjNA4oVhFy2JKEo
3yA32ZqZcdt2OT50gjQMssrOQi+f0IZ9K1HBICUeA1Qn4HCJyeKSneJjZ13DwnjjkXIz5ozzQhBw
iVxjQtW+8LnwXFrPKAnOgHA6spJbzsJKgy6TOFgSm/7G4B96iqClfZ8RV4a80GXuToIT1iuJdN78
onX42jGYbPR2JdkN1i36MXJ1tNb8riu+RPD614xbBIWZ9lHnto62dBDH1Jp0DsXuS17Zj2U8aP41
2IrRYll4GGAQzrdWm9w7bbP6jildoA2MV4D1sGhS48cYVSHCrvoyiEk7JpO2Wbm1uVTcVwY4DIuA
WHTp+rjOuWLD1OpeJnk4df0KmpCEi20/5i9OPxKVXk1vLMwuIJLIQcHehYaqYFprdsbeXtkQ9HOX
fjdH+c3sc6SL2mlpq/cQS9cGvugtx9QG4Ufm5VHeb2uRuV4jjHWbstfdtqp2IASP5N9JHi61OPD+
eSvXRIek/szn7qR0cAajmBlbAybwkw5rrxll8Wl2beq31AULU3Sa15t5dwrHzt6y39YOaz6wDw+N
qtwzkS93EOBTPSj1mmTKLmoCUMIDTJTlE990DV9lvFLmh4Qjsy43Zo7YHxWbw6QKvIpndPr8vOZg
N7pIcz4gvGZPmdvedF3KmmBpi0e8CUTf1FoZTDCVz5BXaET0XgzPSJsM/4pN9vSim76Vrakiloix
sSmsSj0ySqYCYHbsX+9FrrooinxmLNWnMcfrWashnuBfdH9IxG479q/a7OHUqIMlyWqsZKj/N+zB
V3Iw8/ghVqZ4z/R83reoK1YrjLeTrki5AuDxmV5h9IHldugWCSHxB1uDk2FQVvs9iRk9I1X3UOIN
NLFB6MshGQxSfNLZJGsR5lnnRUDFzjEWkCM2TIy6WN2QtvfrXYigbIsUc75pCah77PvOuUW3WFxQ
ib5Vq1WS+aXj9M4NI/TCK3CJHA8BXptrtELadwZC7O5s6A/nus3EI07WdKNbAywu8kjxwOYzgp4W
s6HW4PHQEZ2XiS2el5E8J8AcA03UUncXMY3y1CUG+2YCSsN7UtTgQhiVhjo84XYam+ElWWLzVGqG
cc9wAHeOG1vZhSCK5EmLMsrfkMV/42cOXgCuWPlhw5rakHmuMGqK+YeUA+7PdDK/za6Vn/XsStgR
S30CdYdSqnVSags3jTsIRtGECdDh3j9m0xTtzGiU+4bwmwusmnyTJ/onI2+5jXQX1DRJPk/pPFu3
ROQ1jxOhVMHSTZRnBckRkMi8bFTfx5bsqYiD5NitLl/0bLZIKOtqOTnROjy0TnGdasB9b3Ydy6YS
8z3fFAY+mAIRN1hM1WTe5cCYl+WsF6w21Q+waJaqMF1yOdzJ2FyW4aLbTWJMQSPW7LoY6nWdqIRF
qMnaEG+QEqM7hQJ+cC5zwslIs0bJ44T2nciU8dLbOKk8CDiWDdytih7YD53ZanK4FlNHynQER4UM
r4z9Y6NeysWxaLauVtRwKnDFi2ojePUUorG1JRnIBA2eN+damfGGkPcuUBBgN9XSDBtH5cvGaIpw
BxvG2WKJnvYjhOK0WcdNay2Nz88Iqqku2TEhV6iIVPBZrgIHVKY6s4LFmjSEdw3idvj0LhFwCFB3
FQ/+1U/hnnmT5OvKsNnwVudjZrMroOV/XMaZjIVoUodwSa4i7YYs3Cm6pN38Zqv1UyRz6i0a8qrR
6rXNCHn0iNBtZ7frA+aOYwZr8xjVxeS7VTSe52gh7Ho1nO08t/GGsfpw7LOkvdTYb3ZkrecnPMr5
MUkbgwrTsl5xoH7M3M87XAVmYOtJua0gwW2SkPUKLvSn0KQIXlCODBBM6ChMRKUgmGJf9qE49Wap
fAdb76UtZA2Lt2wPPYj02CtCk2flOms3GCzEhGWciE8tkPWSMXFfv7ltzJVnz/jl2EltF6Phxlqw
lJKwLO4d2z61ziI2CsYDr8fxncU1A7Ih0sar3KoKaqUfiE6SZ27lmQcmVmwtY5pvkvRxi0fuZk4q
9xATTryN7Nk9Qs42Fgg4S/rSVcVoeR2YvsPQ5t/qqhPA4Hv0+azONp3Kqt2MOnhjd9FVc2WRwTV1
78mywhBSRMix6dEgBkYJwViquW2q4SGNIoHtIHoedTBmcpmyTdssX+e+sb1aH8NNYVbunvtd7qNZ
LOy6XZ7Wo47zhTHEWBrWK2vfZhuy3CKUBSDQpKwbRp3LTcOkFl94XAS0GMPJyebVB3ioURI5Dpwo
8xqOwmOtMK46Gj0LgVogqpaRhmO/Sd6Bsf3AEXZCn9wjnynyG4weCrVueEuaJ+1Ea45vLPdJTVpi
lJDVaP0wbDNE/20M5Rdn5BSEBHJPImNyVlrJobZa2Fxg1+yJs9XfDA7mQ52RbYnSXF444iEbsXze
08bkGx4Eg8eIJffnNEG31koHd7EzXNMe59eV8SrUfbWcmYMXt+kMeEKmaflNwyJ2bzOah5KD3PzN
6ctsUysMFiFvHpDLvG4aE7Caxwg/PGDpK46mvsit3vb6g1s7aY68SmvgaaD1Vg3yeNxIgrCDcngs
S8060Yvj3mhl8xIRAU1aYNNcUqykB6AfBpsvIASnJK0HmqPUhaxRFyq80cTMGqlpnpcBKSBZLpY/
WpKr02rrwDRNDMlT/m4maBN4XHC9Fc3zals3RlTrt1DHkRHg3BBH2ZCG4UUW/HugJK58NlMN68dq
YpRy/w9755EcOZZu6a28BRTSoMXUHa7dSacKBjmBhWBAiwtcXFxgR72O3lh/nllWnRHVVWk1eINn
1pOcZJB0AVz84pzv9MYRgV61WoyqZgjRvpQdY/YlttqkzYJ1UrQ4sUJQUlPisqzXuAstb/nM5VDs
YUe6GwmdIF0VbWStbEUJik2f6gbbF3HL7nmw3mu3bfeOtBg6OzAKuJ+uvlYDO+Y63GKt8tgOoiCP
ws6/KlHVd27v3PVdg9NvAbwUR7npH4w2f0GT8EIKN+bHJqORbz3qv1kQGsQSsAOvinIyMsEi4jyT
/idhQCxoWHqa9bJd6BIxQByisdm4unsLinBfJM7VmcP3Wiuo0plHiYvcWEyhvM9c/d3tFneLfrve
JG5A2zEMX7N0islhnQ84lGnyhCkPVj95V+65/rK0pTz3POL3eFKHuMureZ+JVG/8zim3Kf4I81ra
bXnE+Xfx8vkVocAXoxAjHds0PzWLOTy6EwMOIdMUtnlf+3hi7fturCkzXT2Fq3pCrIZL9zTa47Ql
dix6ZbmqXz2no49yQuOCyu1Ccri7Cjp4L2noQ5l19ZOvwk9B5J8INKy2VV3GVenxhOtTwAlavJEd
IJDtT7tO6SPOwz1FQ8xA9zwHbvguZp6jZWbG9FN7zBJP2GQ3rDVjBKqPPoIMVO3B1isYheRme4HG
gRaBjbLjEVnQoJN9mHp0znYR9/xQ63EtFqM4TE2Op9G7C/Loc9Sbp2Ly1p1rQw4qjqlw9+FSP2vX
DLdVTghMPu7HlvMyyh8GCA04KV76BvcpZk9mqttMkzLFOCSq1TEd8rjK/C3Bsh+SBcFgBfHsD9fG
WLx3Gxskvvu4QtpDdzHEtjBQs/SboZ2XV4Sj+0UBNUK8XKl501GoV5Vxwn7B8yk6OYFFMBOZrUwd
sGvpNVfGNYycbeTVn7p6ibO8f5tT1BtMY6Zba7Okx7TJ1rXXbUvL3LrGLN9U7W/70n7yBUG+vU1w
p2lHxznyXxLYF1DON5U7chUtMOjFdi47CtoMZzOTfx9vkE+uMDLDZJXW32unE3e6job9ZJPsNy/H
yZ66z5PjHGvvxgScDm7GUz1P9CFNHWJwQeK5EDoY7p4lQYo0plyriXNu5HRgYLBm4U+4q7kt0/at
KwAdFNhjyWNBrX1lG/o5MDgGQ0C33JXn2muw5jFAikzJaKXh8E4ksk+LrQCu5Rp3f+CfdYBaxFdr
Zh5Xx4FVkRYQAzP2RjLcGlHZnPkoL8AQn+G0UGV8cyb7POT5loDgqzuRU12MZTxUA9G01XUOM6bL
ml/C9JlmJ7LVdkzTcxq1LJry+ikxxaWamX7xRHekHS8COpL2TdQJk/MAqlSsl+h9xglbcfOlPDyY
jxp7oPAbx1nste/rc9kPF6y8nBfhxRi7UzWIuPK4l8FxNglt/8g9FmkWf6tuGsmBbOuHrkrPjire
4S5e57TBgYXfHtI8uH8vfGSwPlMGgPNLRrnxPf8yjkjEDOM2wAQA2WCHenBweBkJ6VXuIosrD/yH
ypeXnpJyMUsGCDajNd59CaCo9CJ5Qqj+KHL0DH2gTl2FK3lkEFtN5i4nPLRzrZOuR4BxyIlvqKFr
49Vn1yF3z0+nR+XNT1mVxIBTTvloqnXjYEYbHayQMuI0TYwO0UTrjFuZQ4/NEnpPrit6241fuO94
rlE2lONb646fSNVSO6MCR1sOwcmFXgEGAWPlNPJ0GX/oTB/6qTi4pGDqJn9TWfDAxugFr2d4y6t6
rxx1WsowOrCLeHY5tTp2g+w4LzLKvs5qPmYq2sIRuM5RsUeQxXHJsof8dkg5SbQNrP5x8hgq2BMw
JivXJ+FaB48odBibL+Fi3Ac2dXJ7k1cNqfs0kiS0TnocS7hyJ1V/FC0MPmHvCDi4j/zsSzSACmXu
csDchpyOVq7lrU9ES9ObxI5ZngBAnJJIP0LtfsQeh+TJG45NN9zx/IPSEIGdt8IXsqn0rrahI1RB
uEnZCq7rpblH6X3u7bHcJcbyygZ7hQLtROLzfZU1C31FYp7DxcyfrJQ+3BgLfbcAnUXL2KZUGsoe
n5a8fi6BVK2zhDEJ4NF0XsGzou1yE+uAbCVC3FjO5wkmxM26e4ehVu7DgfuC+6M6gIAMdql2w7uK
M2QvRWC9EA2QEPKZMaG3QjmvAluSwaxdgXa9YeADazTbTZSzn41iLhYuumg5YdK2LrbnkU4jh0ps
W4EP0Or7WwkU+lsWySyRRVXuS1llT/WSFF9Lxy6uFTBzRubRDIeZOLB4xE/xqMgVvTpBhtF8xgq9
r5PS/FAK/Rmu+WnkIEryYg3/sdsKM/taZdAbiIXC5bBqi3RELSrQg7pTO10xhHXTmqAnZGHSLvFG
z/nXsUrsdVI3/YNge7hvSzsANRktr77hhfddrcI7I8JkhjCLjjkCuBIPyNc32IP1ldGh85YYmfk+
MUnet1MFScOrkm7rCzPBcuYQbZ3D6WLLI+ttEuTTo+Cb2cyUN5ukGyiqbJ5hzZDmXyKBshMC/hj7
Wuo1W3WHehy1o19IffJG7WxZJxBh1SbRo5dUFTtmwLIbgDYWviPDdrYWUxIOdjVdXGXnl3D2fL6j
xp4+VU2isa2r4EhYVPgF7hTPZ5spaFqO7ioMRxVjidYv5ihRoDrpR1ryFGjnGSEUZNthjT2r24PO
Go8h3tzzlA/fiyx7D6Qnb4zKbmNNpXjGZ26OKzzk6hwhFzzMCJ8AzDJY7aacoQxz1Rh0ibUOWgyb
uC+ezJrJD3zylKUkA1QvWL427AbRAkfRdNDGUO26Qd4YpEuwJaiBaNy2b7iBONpEasZua921zNyx
GXf+Y2Qu5SmX3g5hwgOrIecxqxfqYNHzz01UPbEOm2ajqLZf9aCXQ+WUzMkGiPIxNazaeBCA11M+
q41khBpjIpCxgvd8FXkSXpI2MO7mFuQXBEPdditce0wuWlXd2/PEygxs2snt9cSzY0puTxMUF6up
S8e7nDwwGMZWcUoyt3jAxfMuegKfmf8M27T0qx21U4R82avzldnyYB9TKe9MFeAI94uBZVOJ8O9I
kGH0FEnir1bD2A7fFysBJJuOPSykYBrvw86saddQxsXjYo87NcEu4NX6mhY/cHeLO/SSsqBgmd5n
KQeNw/jkQsaSexzCVB7dsqty7s8FjIifEf+xrVHC7UHLqD6OUij+qxCh87PVwYaPPe0ghoM8OzF8
W6L7uh6NetXNxkzFKOc7XcLJApYnPyNvq/clzLUbnitjoiO9S86ijt9p+HddMgSxZ4BPWnnEoK7C
gjTrvy2YdL1utBglRDbGdqoM08Yalya0EojDrc8ResrsM6J2TJga5AhdsK9N5/A3mVnCEqwiN6lC
YMV6I0xxrrHRN+98EQxy9zfkusXgOwwqYDaxz8py/haM4GYE9tfN2ac0QeW4/V2389+hyVMfvRz7
j/9Ckjf813ZE8C/hif4PUOf5mAf+tXchbuu8yb/95F64/cTftXm+9ZvtmmYYuZZ/c4KZf9Lm4UTA
ooDfyQwcMrhuYrW/a/Ms7zcfd6jHhtxz7ICB1z+kefwvwooC7A4+vQk3efSfKPNulNU/ib08rMae
ZUY+Xgk/pCb73Qn6J2mehRY6k5iLYxtvy3a5gYh15dps+ih2gDeMjlzotbJ5WLkwdSNMDQxQPCvx
8fcxpFoBEw0/yqY4umpmQFBF3dVqtL0bB98HU1TbzQ8bciadS9lpetVRug6zHaTtAlMDmaUG80AM
re65J43oDOt4fu1au7U3mavqT/5o2S+NqMfdSGrOMRKUPonubvDsDnz2Gug6pvCMx78lKXb//9X9
K8SXmvrfXd7n/OtHn/90df/+E3+/vIPfHLoxZIJIIGH54oH5h/TU4vLGzR6a/HsQvihN/3F5h795
YMpDforaKXAY6v7j8gYLDBccDasJjJRhU/SfXd6/Cz7/r5gRegVXNr8vYsSJFgvv3s/S03Cm04T2
v+5BNsD1YsUy8KAOfQQoXEpEedsmRzr7OxWsjCBh0CMKu7xya7IDczMh/W3oTD3G1gQtQzIuVJuy
QTbG8C/BAEGtkGk0RKV5bohpRdzSBuMjZnef1SWw2HQbjelCqe3k/U4lLcDJoSOo9+Zbo1dQoeLJ
laSh8aGTJLiJIdL61GY9jCEGzNORBkMz8hEBLPmxsgAKBYPq+nVtG9Fpwgf9WjHKfq0x1rD4Iw3p
OUyq+sNv2gB8KIa4FRO7TT3hDdBOpedN1Ljh2peM9ok3S4qn3uya5ynvWNbhp53eJKnqR8X6E7tH
MYJzaJNAvae5y8zP1XM57hIip8Afzk0PzX5oox9AhtQL63XPY0Q6udtx6mdqYowRwHpae+hZwMyY
bqQ5hE8BEe4p1nud0AnWTv84l6bzpRlAbw08/swj0JH2C1pXY1nXZUVaxjTT/2V+ZL9qsn6bXT5U
YbuekX/2KydIMTmQBK1Oqehhf0kmR2/M66ZTKfrGR5ObwUiRZLhcl6lDJM+ImDp7wa20K2Dxo60g
ztApvOkxWWR4SpnevwmLqcO6UKgsV0NI3Y4aUKLVEPkCYdL53cFVptYdYwMG5czSb4n3c9UT4bBk
XjwVDlEHpVV+DvCsIkqtSJs+4n8xn9jCsM4W0qmBC89dWq8sMF8hI4sOiYKaBn2P9x4tVojh/MPX
0ZcGhytSsrKQzRrBLqv2oqn8+6mLasi7Vj886zBavivy7x6SkaU3rkkvqk85qoluZ4NlYhAPUMah
P7JWbp1XziNqyeaDDVP7nUgaGPbKN/1dx7S8hpMyF/fwCJh/9LPdZ+uhQLy6r8i6QPMEfpXrL/Ev
ztKNzWHu2JdvxioFWjnjLn2Ncoyfq7DLiRM3MQG9zvjS2jUjKFuSn2enL4PM+n6bWnbwXDNia7ed
p3ukOdqYGX2347I207IzVgzAuzsiYXJ0EnXL9202Vnvv1Ul3y5QRNegxpgfvszmgIOI6L6dN6Xm+
uoDDcoBH50Fvr5Cz8txivyjC2O/LKtsGy9Qcm2lCC0FNVrebQERLBbvQL/QatTxcxBxdZLSi/aMq
M0dwQzzoBmiiZh0kz9ox6x+WWdCd8EintTPT0fgsZcSwZdIt/iwxyMBC3+vZZNMYLPZbu6zdVQbU
zl+Z1mRxHYrhEWaCdembKHhLbAmZBgJwUiHZ7I1xmySd/tGnwhziGt2HXHl2bVwHwYyQ3XmFfZw4
RkSdTcN8DV+I5ceShJR0bUnD+EKSjrtumOZP/Doo6+uFaKRLKEISotBQedGeEESjYQdXBaz5GcQt
GYuMuCc7qtsa09I+R7PveJvZHbrh6PRW8cMfkLUXIUbMdS2SBA5spCsWA3aafQkRRMlbZBJeXkbe
NDYxTCbcs7cozuFRSTAAW8m+dbzKzHbvxMw5/QApKAep2c/hjM2IFcpGuUOylYsLi7gMemEis8XP
cvPd9Z/rOu2P/jDN3DttM93PI3Vv3jc9aCYj89BRRmH+NRk7Zo/sC7lfR75+vrV2iktfI1JGcGF+
o7Ywgs0E8Vs85rYNmKnITLKaKmV+rgviwsEAE0jyJKxS5JIbDUvVPaouByWZIat5W02CFUOKOWqE
d436bQsqow7XWlbRfZ8YQeGhR0u7YdOQ2UzPZrRYj6N5oE9Y0HZX62pQxXwGl8viTg99d+mGxg/X
LNXs96HlsyKcqvDaI8P07hNVOwuiVHid2jpM+/lkWhGO2dpREorDTO9ZgxODeRfXCChBPg06MA9B
Oo0ILmgS4wEebXkgbrx966PMfEjAFZunJteNFZOujh6dIZf9PBf4OfcF59aFtMN0uULQQ6AGwahk
hpIywyq6hmeeWZc9+pC21I++1pr1g6ls5OzIlJLwZGFT1/eBlIl5MDE4ImMfh6a7J02rn7ZZ1bhM
QcJyuLIOmBnRKY60uSsK7Gb5MKIst1q1/2+r4P6neYZ8Ool/3ZZc/vf/0vm39ifL0O0n/l63hf5v
AAQIcQ/xQtuufYs/+MNUjcYi/I0lG72F7+Ey8v7Uljj2b6AGMFZT8sEK+r2ZGf5IX7Dc32DO0o2g
jLEclwy8/6Qt+aUroR+yHRw1pu/fikec3z9XbT3JXzlJWOKSMe4MUALbs3VfuoLRudEnNsJ5wwlc
PJFc/FuSFkiK+tOH9f/wEf1Ce/BMPgCs5QE0Iepax3f46P5sWconQlhL2akzcY/Cjm3KtOjJTR1r
PMzIvLojBjnbuyZ9r6mcINn57pFBo2zrdfpH+K0/1LdU8794XXSSf+7XTCRzvKkQ5zpF7T+/Lpvg
Cwka0Drbk+T+Bp+ORAOrw0SMD+nOUP+Kpffv/sDtlFgGMlJQ6jlfcfDkxRWdSDmtXbChwdFrB/Jt
/uL1/WzA8kyaVs+j3g8dmkmbi+Xnzw2yvGt3jtfR2AFsiM3WdOaT0xnh1dCQV37osluAG4JiHrbK
7nm8Axdqwq9zmY3sYjAxP0aE4FHO0ZAuWyTAUX6lOmds+hev9ObP+lNnYLFyovfmoo04l/jvL9+w
1eLINrRtnRZTV/qgGtnBG4SoxyZZaKAwmV83Hy04MpLLwd/FBc9tD6mQlvnp37+W25/66aU4oeVh
tAqD24X3T46rhtWDrnxrOtnU2nItLJCSl2layK5fSqRu6J2FzNK/+K5urrtf/mrA26ZDMj1gOfYv
BrZmgebZFLM8taYFxglau0AY5ZcmIhK5eOJ58Xp8r0bjwjZtQTmbYO7pzx///Zv/2ffF9MHhe/As
LhfIY0DcfzEHOjNpjpnoapCoiNSBb3Yt8MiVuKGkdv/+T/1ycd7+FI0nzjYOF+Thv16cdeM2BGNM
4mTqwgaa5yh/PLh1oZeV6Nr8r3hLPxvpeEuch9wDENX4Ym9H48/3gsCUE6aujUCpMGbQe398hFbm
A2oOiF5lwVu76B6Q+Lh/PPf+Jcvtn/40RIwgxIPIN3tzX94+iT+NdQyfmBXKDnH0DQtoF1GaU2yX
ne3ftzlgIhCUt5QaQfHa/8VV9etnTKMNLIJ3bjNk9O1fbZGGiRe5d5oOUaYAFicgHgzbP46jzCcn
+S++UouW9pfrmGeYdZsveLaPg5DS8uf3OuSdRmuPGIyYx7ndpMYw/5AOCdt7J43gVHNfkxpYRDVT
gKjA/VzBJ6yrIPGY1GP7Zijer1TpRvQzcxUHwkUJmbfhKemR2Ex2M617qX022VIdK7d2XsVN0SZM
w3+cIlZ5yHatjTPKO+0l2RMEgKlzWUklIjJAvbPjdY+msRDW96GqitjpXow/InL9vkKdUNvUsKpD
5izeHZfD1xqKz86D1HqBfEhzikVmHdmJta+WEFCpLezwBABC7kJK3mdDs9VBmdWs65TFN3MxJDtZ
V597CKhxbphkydIulnwodsPWO3/Br9YTuGcznSCJkDUv8EmGBemO1IqXiUjaBzXZrIGXto+Vhc+J
nCB/nw4tEKdR/sA1h2h7cktB9FG5kN1iLAD4ZbmjIyDWxetVtONjgHeP3epOgiNHGo78Bf01amwH
vdnkUdkm1lRvbB/zE3M8gKk9bD5cIR7WJy9pn1NBhtpiJk3M49n6Gk6My3H64JADwzjjnSqvw62L
8DDyryQOg4ewycpH1Zrqhyo8DYwJA//NhAecYvam5gE/FpoRXsnN9EfXCCTaN2kLkB2+e+TFtmvf
jMTZxgCIp5SBkUeo9Q7NXLQb/e6pAENybDNfbzicQGa0IgEQyj8DVY7K0Dcixzhh91vOZJCOz0lY
Zm+Falg+czwU96Wc/ScL7tW9gWD4U+0C32zZ+G4EpNCT8F0Dg2c4R+uZOXK/ErgTdooU4w2aJVL3
+pI5cBzByPpWkjBsW0gF/DgMzLRgNWyIwqufRGpwcd1pV3vjsb3ZiazOW2sfG35VzMPBaFJ9Ujim
P6vJgFIMaqwgHcYYMaPmgdy3Zv8JrET1ncQ569CBbd0VDhy9zK/UnQggJXVTsTUDQjtH9AfjrCUJ
G0TNvMwusyRcaAjCXbZalZ3bNzkI+Ucj8zDbHtSaRNjl4iZtHfMIUBvLtnHPkjjzFPTWubA9dr5B
+90XLUq9Lj1YHZBZy8teZ6scViVgqm3QQyqZLY1ALg93CkktG5qxO88p4bluPt4nrZp2drvAeCJr
aa9TrTa5XRJQZeA24pINpy2LsmE9qWK5m2QQ7Wy76PZ23bXXxpmHJ39J6rtc5Ok1T9L5DLxFIDvU
48nobi63ATqys16mfmSHGFncl52tVLrxYLERAQZCSq2TLNMfTkeE5rod0dTnlq4uViaL8hRmwHs/
Z2VSGW+5miFXySickKKiVyuyCxEnTfHdSgrrh+Cbsz8tDbMxYoU9P54awe4sLGzff42CPk8+9chu
bwydJS9yBks3UWLYKkXwkz0P/pNPnfG9D6sb47IY++Wq3DDVOxuZrhk76WBV2z8KM9guYwOHMpTK
PejM5VURQ+xs9MToAEO7nlxymAfV58wyFI1nWWRUdTRrutpGLLWyw4RzGoTKXPMblGNkBAohgr9k
FoM5UgW6MTwD+F0IKkIXAUlw5iNAqwEypj9rq3LVXcBJ7AL0xgC1TFCLOVc+jRhpy5vqNUD2ao4o
6Z3f89NczlF/Tcb55J69Djr9RUQs966uKXjC2kwvko9l5v641KRCfbFJRfKO3TwsL1geAxKQCjb3
/t3fs+HZgnqfNUBEvRtCzo71YFTyuNjsqtPYSXyTE7dbHIX4Bc4mo5hki68xUI91LaAijpnfLVfZ
6NB/rv2wrTaWg5UDhVPtKEYrE3k7K75Y8k64pYm1/QBnx4xN2K7XnnCE99nBjBRD2zW47XzyEcHw
DWWboMkjpmR54OPggnyD4Hpg+evQDBX5WZjN7DLZxA5R1BerwlyTslCvYcasof8pzi5OefPGxpsA
9fANi2YLOiJidGq2WOZuaZSOiZaUzDR4QGXZ+TAKF9bhsVWawXccsghkkWXPQcEeUkn8QQFpzsEO
MnW1ZYZNFlHsKpdhMHhAdHuGk4UtOU23fNRIE0j3KdIMED6wS/O1YJLEQ41kLSt4Wk78R+9oP+Hl
bdJW5sXZbppyfAdI1eQcfi1hX7fHU9K6HziMJZ40Z0k8SZYpXVH6g+qj7x4WatPlwCHpDo9pwoFJ
oiRl+77NujR/6aQ9+NjpYff6yJOEk7w1+Bc4shIi+JJHYVsmcviBWG/mxxNNldug08lEQbom9/YN
ptIoYazrxCWFJW6H2aYonRsNM9wQUfYKZ8ra4GuF2hhGQu30UIpD2lfJsB5F4t5Jx9PvBHElL9as
omPXZD6beKuLQ1JbPlGWvwpkEgfeXoMRmR5oFTmTDxW5xN+VYDMWozkn6GRbeSWo64tQMltVvZvv
EsBeUIggQE4u2U4ruxsOvk6MJxNCDB5QXI5kAPVrQLktf1KbDx3nShwNUXCfB8qB9B/5sTUyqc6g
tKNyYTO4wuQ7gpJS7RbrHGI92xg3ODUWZ42WdVyHLSzrRZmyeoQpXcWhsZCDhmal0rGIiuqYhWFF
Cocn2kuA7AAe9+KaB0J0kn1OQPHesbCbF7cMszybPmEizgMoMfjmIoJfGSy53knpfj66hSdOdg2c
jO+kQgDGVe1JPuusa/1w1TSd99VOu2rnENS6qkCbA0ZjFi2bUDxAFtZQ+dv50C9k1DdD8eEudf8o
UmaEyCTHuF3w61m6zR7bgl83IEB6IcDaCtfsRbpzbxKUh3mxw8A29RFVguMRWABsklmlJCvXM0b1
wiahrze5bDXPPOVk8xqQOe6HXk7WjygxwnMxu84nO6EZXlUkw68HPDImIsIiR/k/YDent+px1eNk
/1RaNtSBAFdM+Ob2aBLuFFkJBPdw+NJ1egPOjmjIshiad2OvuiYEbYi2H7j/QnmAYZhsj6ech/Ux
JQDsq4PJDAL8ZBNMXLVqraJUQZkCScxWwZ7RKaUzHLQ2IsGV1IXxqFM5vbayb6/SY4e/4t2Hj1K0
6HA62K7PTV20Gp+2sl9zFn4vOVaWY9YP7aPME+eQ3Rr72J01LhKhGTX0/ZAT0QX9nFwkz92aftf5
G6ACMsHeVCbf5ThHnzwyGNlEMbPFX2kgzVkx4EEXAn0ZCpQIs3ZVjYXc84vhTQhlMokfpDuutQ4k
eMp+TI915ODscxyeW4xVbzkdeZ/jAB278Tznff+uwrx8sip2a6tIjMur46AIxm9WFYg48QoRD2yY
A0qyWkwoktsCWwm3/TEM5+FF0vA/cKBXJBCYVXHf66Tay3HqYq1NpsHDpGCUp4VwbnFCijja2fTH
LTpIfUkdPx32RZRNE5/vjIoEBRHu7GQuqpM9p8YGL+TNeB8EG81m5kmNQ4T6fWnWWemleJS1t+uT
tIWZiQuqbKovVlu6JIX0nlq3tFivfLTCi+ffNb5tjgb4Fvu7JRpz3qXZ0JwEfdPO8cc0FuwqIEDh
51J3EfUh8h9zevFzgH8cx8n0op1GHsNClOdyxCDWNfUFI4j8NgmZXPxKhPcsReTWBDa9d4nIqpG0
Bf1uztMjW2H4CGGJeTLCg3RezIJLbLht/TgtjD2Y3/7eaxfjS0ijouF4Lcs3bla7jk3Hb96qfO6+
eC52T3cMv9tscnJC7cZw3BiLA1PeSSeaqxxVpMsiblP3oYFPME8/4Bv6R2PivkCTbu2IxF52M95Z
+qtmuOB67DeW130dJfSTrQ69MjY8ZT35dMGxgje6pyfvNvicPjziYWJrqE9pMKZbMSXRg4nf5lnS
AxxNqti1TeTZHU4id72EKHkSf5EE1BXBZ48QvTujYIETGjLbAV6wV4HbBQfPVHiS3MEDy5KbcRVK
sTZcQQafRV4OGPS10NOwlq3Nj6KXOuJS4R4RjfXmToWJtDU1D7eJ+VrmVb5WGECSxMdqGSp851vH
o6JaeEGQTuskRjz7rUdWuGaJEW2UMgDEW3LeN+iJkYajiWPdnALHTaXYacuZvs2T+9K5fXksBz89
egUwN6qsR79ygh/0WO2Too+8K+g8hs3sz8jKptBgR+pSIJNgPXb39oCJ8oIHtULkC58Fr502c6wy
fejhUcGB7qyMdvaveeMZzx7tVbgLFfLGfdEEBTEnoUzeqX0saGwRslUolY+mY9qf5x6gQpt3vkQg
VdKUWVb5KdSVExPT1cdlk3iPhEBPzMai6sCC+W2cVPc4IQO/bafUtenEdJwXkmYimImnxAfjl1An
IJwO1Zq1XxPnkLBX2nPCV+H3IYS1yrjPC/tTIS177wOXwKOOxD6G+HEBIsXH3MvgJDK0K1J19TeO
MpyXmaFf25E919qdguqwNJzXMyaOkoQN+HBVqPQdZpH5zL0N0lu50VmLDBdxUn6lNS4eStqQtSb3
56FxgfwjlhjJhLFRlZro/1ZcJxkDCFEeIOEWm5ngiCfcM+oOTAH6RXa+9poIyfrdFYQRdEKIO/wE
YBK6WuyrXBhfGJxyiC8AALiig3IfslbfMrJe5nXqJNaPfnIhDhIksulcYABsBMlwiXrMc1bZOyuO
HMyXXcfJuHHbRnExZvV6KNtX8DXl1S6r/tH3HTwxmFJWmTGD7cEbeolyajOzmYZ916nvOXp8uVZi
8Nvd0MAE74Kye1+CggWrl9OgNjy3uf70KDDZpV88fm2NO519NbSTqzW07RF4bwam0B5OjivCi1Zs
Epn1OVju7YL9HzzIvcqSU92kyHlbIo/WdDUZoueCpGFASZPeeBSATxm0QoAyFgrVSnID5ov5I2Og
QWUPqno16S6NGdQlT64pzbvWVzaIdmrCM5mLctvnnTLX5OL5xy4xgw2GT3zqLqGXZseWniSMLds/
DzO4tBaUqIEpP0Zm5bduUsWNVu0O5/iyWtzCfx9K0/6yMIsZVsHIOUa9zwcWDsG2p2Td8AF8VG70
CrzRwKvsRo9gLW7K1CBfzUld7a1JWCAxymE3ib44pG7PsjC9+eX7wZrPBp4wqMzK815NW8gHrQLF
SMQDH9MGJ1pa78XoZ/0FCmizZQJMqJJ2+oUuKujeAF/M11DMHoFABiGBZJ4sC5At34Y2iEbkHffj
NLzNN5so1VGkttDJeWNN37rfIPxo9CyVWud8sWek5uQ9tRFqXm+aEaeTi6ZW5FUDsTACwJ6BPRJ2
4IS4j3JWjvmJkVGSnhM/TOKhZHL01ZzSDuQHh90Y03Z5rzYQxJeqdPopA8AElQxpWmH5UpxHLuxR
vhIMpCaQTTnaYQcklkTx3dVOrPMh05rSUE9oBTLrtVB2tDI79xXUY30x+7L+YFZCydGlhnKvpYQm
0CYxyWVl2619h9d2VL/3MD2kCP+uKQUTzkxJkn2YwKCm9xcd8WgIKJNOws75v3bXdc1FlCE+iGUG
D7qdh4xYRepGb7mZZMygV9Wqb83obkFzsMSNUK56TiPpXipJ6vilm3rTfx8bxy4vyzQBRkt8yJhx
kJuy2TVVaHAHwiTip2ZRMUTMclFGZ2TYnvc42w7ihDWZLAXfCS+MHiHvnMzddb+3zxzciYaQROqE
BLTiieQFx/eABJtFwLANpzSsP/IIDgGRzybRXpwpkJGBBHdzv8Nm32encEmX4vR/aDuv5rp1bM9/
lVv3nV0kAQY83HnQjoq2ko/tF5bkwJxJMHz6+UFbZ9rSmbKnH+ZUV6ussEmCwMLCWv+AyLAOPqKB
hmEmtOeUgn69uGixbKTTGutAOw5bguFc2kGM9lc6ZseAxshN4QnO8WvmRenXtS5hp5fRyuFxXEQf
JLDN+yBEdMuiw4xpHgf/PMA97bJtnDknthaJVeJ929eUJxpMMjj+qkiUqP9ZDbzQQPZUQXJy6fN2
LBbsz6yY0jc64phEjEQaehsID8E0i7MqlBtHV329oysRyUPoDO5wIDWlWBDns+2cLylQKVRNu0FB
XAPhe2FTXhgRylG4SkzVXGc/LZrrHII0GTpufFXr7NfR9lGpoMaMeikWKB1moUG8hv7PwBN4vG7m
sWc+OU5iWmYv+vLixWYjUtrXd55duJxLBx/M896PZJ9eFQnm55elg6EImuaktp8JxhnmP32RdWTI
WA7iD+w85Ynwvfas5LTWcYYX3QyMn6MxK6ehIYPGns5seLSAHrQp7HYe6v2QWP2fbW85+mHKleDV
FTq0+RIgCc9k8RYJTmnwnJrkCWwMpxEEHcuzBNKI99AjgUN5GGAHiLV1yi7cHvv5fRdlBCmnG1Zx
Cy6uro1okwsTmBmN0t3sVt6ZFeNw+fFkLZMgfUhhcUWDq7ooMC36HGXBsMyApieUjjXnxHXjMzWO
bIETVnekutZOhPR2r6u1ly1ui3J1bxPZYwE4pcYpPioBcfVLqPZ5PpYDRIuVp6bYoS6dbpzhnhfa
VM7ymJfph65T7aKBjGCfCn8qaY5lVYR/lJMnm6ltyK0IfHN7UWk0Bs9koOHBMB62d9FP4RpeoEFf
JedkPFqvu1NX9OSe0om5c+7dYlTY3+nAb8+jzrMhx+eWRmOiL8DP1mUzaDReytDdqVVP1c3Utz1a
bvNoXTK5LHUzdrI+X7lidyczJ2+g9jgWMgWBnx8oZGfNBUdN494BUyTAGw8w/bGAGW7fJXm9VFsC
oQcRz7J1dgNM3lOUFZy+up5lpbZeXzbRfiXZJ4etlK+uOBi1INdtlLl3DfXj7MJDSJjirlTdX1qV
+O3Y4NTwRnDEoDbwq+v+G4qcstg6UrfPeN/oj3HJKzouLvC17wiQypyktGZaj3FXLltA0e5fAWYS
3mdI2hymXMz3vgte9RM1olwcBzXXyx50XIgZU1pHYouUvxvtzAojRIcc6rFWNlNjyIrl+bQ4B1Qa
zI13qj3awxpgmNy5/bQeK+0UyzbxXQqD5VivPZy20pv2mEpXGPR2VBJpCjWVuwNgn106OoYGmAox
VKg8xPNy4QOUiz8IO6rby8yq0AsiFR1R2e6TOuNcCb46xFe5moBoZeBD013GxIX/Magc3XOkay41
kKT4PLCd5mfQ21PyU2CQtlJ5dpEuZ+AklR1AdCK4oClSlp/x7mPNpzixd7u8g2sxncV1QWtuswoe
7qPral5BE6AHfUBGIz5MLiJHUAz1gL53GedtcfBAJS4XnNhpD5+5RNzsJ+7A1DXZBvz82tMg5JYt
oPa529P+pbJueY1f7aEXLJ/apVquUHmnKU4joiN+KuEQvea8Iu/OuqnFb0UFfnnhrYhC7gcJo3hC
gKd2o0/oi3ntQUFJQnixxpwsIU6X0fShQCQg/aDmNKnB5ylmBN6JqTjMhaaflXjzOPZAqHKsLMsG
7/kSZbC6KC76MrSCLXSh7Li6KvWOoCqH7JzjhnqUssavlxXcLDBJ7IH1iuU77mFr3z7bOuXYPaBO
gk4FJbHPHTpfEz5VGcSZ0x5xapViyltkuzrNnHsvBR55zSB59W2NKzYlC5qpg0FrDf7NKWIGLbpH
j7qza6g8jp16qFM6eK2eWVLo5GD1Iy9OBch7HGUC5Z4IbCNz6q7zmp27vMrzRkOs2Szg7/vvfoef
8Vaz4xF9/KLzDwt52GMuu1BusVbpvzROYOudXkL82mEjoTY1wFMf8Veaecmg75e4zSwMMgamhYOy
ogBtNdbNx0kaP7ViQZ3nYIMLUx8sKp94t4AAxTjJQ9TgWs65/40yQ7tc9Yibym3GtqgfyIg8fReT
+aI142qhH4J4bFm+c63Pcev09VVRxfZ61+E3ph98oEUjZRBmEqxDq0vktwxetu3sU5tN8lKs69L+
YD8pcjYUOwWpekb9erVueuADzWHKCts+erI3BWFrdCVScRyho3naJDpu/W8R1r45sk/oqVyFiK7A
GCdMOevWssN6xVgOTDE8PEfRUJguq7ZeGsw8whrRP4RVS73zNTv9V2MeOqG+78csKpoDihZBqsCh
nDmUzcmHuyCp9H3fFbq55TCxpAf6sV6IytY4SaNPUpbHJioREwPjiShdPoadqWHPdDmOVdmGzg31
pxK70ModBFRwr6PY3uH19ek1R/JQ5yLrWmJcj3v0b9m6QGUgKzLx2etNbOPz7qRIwqDA6gDh3YQk
lc3XzkPCgVrApIvrOLOa+T5smhS743hknlW4xusHpJm8+pzSRYPBomXFiMZ4sJruIWOGztFG6Gk4
6jWwPtFognM92UuzkUNWZVcR5qBLvYl9vcxAd6z4RwDvqH3izGpVn+PAtZ8Dy83ab/YCu67iJJX4
ARoZbTKTA9CzTOz8bCjd+Fnpfko+T2puoydviZgbEeVN9ZMGy9welyGJ9Hm3ZOlWrFa+UsNOaEVc
iipHEwgXTyfcYSbQ2/cL9awG2QcG9ij61BquqpIKyk0EFqPZryWsyL+wlooI9EhJIWqLq53fI+AZ
SlfSPiTp+p4kKdoBgNxr/CQq1GuaqyLrOVH1ToLBwlp+FC2QJ/qTq9KHhVuekPISebbeNhFt6csa
4aT+GR2MbgFYFU8pmB26UONl17hNfezA2DmmyZKuV2s3IALXUCmv4BpAv1+wQuR4FqFNUQ/L59pD
15HqSOVN12U7VPJOO2yOyA46xOaWE3p+nSlcDC60LirwQI09hAGeETkA03M0uGr1McNSKrgJ1yFy
abWQsSAfUjaOWfW4Zi6XnBnGcWc71ET+CjwrVTvKwOXYI59Y29AxxwkdZVK9uMRBaBwovWBt1tYo
T+5KMBVW80FYgE/VtVWLNIF3jy5/N+5WLptWfwC7vUMBmuO755L7S1RK0fKW77BkqD8sna+7+aDr
0hf3g1xU/1eVySZ/mjFJnQ/4iJPWrwVv6LOCeeTfvOCF/j+w2w4/6pun8kf/ns72Rpb+oS753/tf
MXfzDTPzDqnaof9fLz+Of9Tbp+HpzT921ZAOy+34o1vufvRjMfwtyG5+8//1h//14+VTHpbmx//8
97d6rAbzae85QeCGfgFWmc9//TvzjP/z37t+ePpe9//1WKV8+RVi+vKHfzPf/H+Br+BgAWQRuX/5
b+abE7j/8hyX8z4vGGCUURh/Jb4FDvwfkJe+wL3NBVvUv8JLw38p8JTQgWAGOCpw/yN4qXgLGTJX
dOh3+nhnBaAoX/hHv8KjCicDsjPl3g8kcIZR7dxGNhbw+0an6yfPG5lhpxwdW4h+kdvBBUPOQqsj
+zmuOsnJncItilEq8YjCOeWH9jipsuivC69soOjS4Kb47OVDBifU8v0iQxUiCKTzIyB3He9gdgfF
Uxh6TfQNLfwWEVL8btgmSsTLuRXZsCt8SBx7mLCuKLwubwgWXlleOQFRSkG1LwmKp7TN6nXN3/zy
Tj+egIC/2oG+hZARIm3weAqQHL1IRv29gV5A3ZpKSxJin24sP45DKQt5pGHfd8FxJQ6n02ZNYdf+
LLCddaP97y/vGHTcv+GJXD8wrEgXShkgRTiK79BzaybCHl5K+p1DjQB1MtRwJVEbVy6AF2qYUwzz
t0uGmOzOAhfQVCQz4DiglMvVn8TF4CcV9ttohsJhuFEexifuH8boLXBTUmEA8xwaIK4jlZmWb6Fn
c5LSbumE9d23Om27W9hDcdDui1AOAuBCN/j+V8SEo+H894Pz7t2Y60qgOi5VLlCsIILfXrcZFyAQ
lgi/x0ga9Cid0dFCr1RGLnruU5aO6YcqSgaKOUlSu+Clf3/5t8hR89hQTyGlYrXphS5r6O3lY08D
LYOf/J1dLGhhQE1gyZ9YSNZwXq9pUNykYPmda5GDyrjPe9vg0HrcNBmU39/JW7Qhd2JAf4DUDXeV
0RDvBmLw0ZSlORF9i9RaoQdTm5LNsrNwE1DLYQm7mbfy+0v+8+GBvvs4O4aIXgi8ft4+fBIkEYAq
u/su/YlVjtaavzr53uumsZe7NCT7+NqNjHoLvACA+dfahmtOVyat7Wb6w0Rw3kUyBkDZklXCQsWn
A7bl27uJFRUz1QzWM8I8QQlRH5wwC6Kkw93X7OaZpFGUlsAXmrNZuYK78lI7Ge9LKE/LBsnFrkLt
NymRHm29unPvSp1W/fPvx+ztTo4/IW4cUsIRdQJiuHgPvB1hh3R2u87PczegHAyvir6S3NkzyAug
b53Q1n3j5q1ZNMNUmy+YCoz/6WAB9A6kL0DOw1SlOvUuoQhpHwzgo+rnCj8oYnhG9CLJ14s9LN4l
vo7E/R7xgfypzLyKiNo15F7eMbQyU11tEw7JJvIvCX9VpWuhLzkbNVRWfz9chn3xa+xjvBikwPWB
8PKGYWm8fauzwC9OVat47iE7WOUuGxDWoW27DimuoGiAtNycFeAbj5P60pac08Oc7Ox+agCx08Ap
sDst19XGbDdpK2P4BZkjwuLes63izqcRuMIcEmomJLqccJ3qgu5xwafmaTRR5PvDAznvHgiTFFxk
4Jk78AI8JuvbB2JmUtBG+PZr4KGPhQ4WyHymYgTdCulrhwMHoR1Fh5foWYySnxn9cVM6jUJ+NEPC
8luYpeLPC1q+j+Iu2YZiITmcwE0geTctQJr1ZZTUzdemYxW1OyTxQnntnuqw/Wiq1irSxfqpTOZl
gW6aUN5INgT8yb+L2zWyjl0p4aBA3gN1FMKPZZrMEhsKdchHTqILACKhmEKLDjgzY/vMYW8t/HyC
U1UUZtNKGX1eUF0BGchRoe/IREK0Knh36IyhpH7Wr3Y8hNvG6zkc+sFo3h1eIhiObkGXcXkVxqbG
AlQn4yNqkgfuPLUqkxsMjVeSNvd+1TZ7hY6OvpeiXhF0w5MVd02wgm65sUBSzUfIaFP8hfNiJFFg
BDSJkFUYcwTRGKCQovx+brwP4Yx+AKMIxoixJBbOu6khIBLHjmqKr9QwjV3G7NpB059NdUYVRIzt
RKD4/RXfRyMXAJqx0zFZKXv3+yv2nd0nE0a6X8QK/Bn/wpHKLeoofZCzefu69fyvUSZWJuHk4pMa
X1O6CJinv78Nk86+WeUY7GAny8blubYryZLfLgqAhWNrKb8ED1yVA3KroLGtH8i/03a7TPIeVHkX
IZjyUSNlQsTBcbqOdzGWfho3tSCYCrjobtxegsD07+ndFSEKXJNDswATSvCbeIDN9SWTCKRzZuM+
Bk05gpzJYk9s5mGtE7KL8yjLB7PytfTEB2QXgwYbBNq/s/4TWP9dXAsFGxTpBk/N04K4frdb5X4E
U7Dtg0c9GlTn7lSZdjWiNqgakWThN+9MM9N2PrUc4uEls7X8xkxpMWaTG91Hs2+mtAsdu+yOaeMK
EyJxYKSW1FKVwZ969TCdWqjilCandpawZHUGDnCWP8zeF3vPX9JUNDlfKHRENd6g49jvQnUrqnKt
s8p9NN1m1tbQ0ADGxNOCEMDSfVnHcOZMnStKZrPEiZUmpHRNy0ZjJQ5pvINVNN+qDdP4qVAZTakU
ZB3fapep9m9OvulpIswjLnGJyE5uAYneN2GnRb9Z2C943D/Mz3dZJo+mDJXPUFiAOLyIkPx6Shrm
HBrvWC+PItYmUg1dy9SiSpPW3wY7zN2KVjDo20/Q3M3+WEJF5oXMflnEy24tfWdA/kBY4/RIlorb
9dkUZILZJ/RKNKlSSzHF5FQ0JrqNhM1j6jYTYQ0+tYmCKUxS/sUZy2EoylgyFMMQmIoXmL2MJYFw
csa/TuNjQmGOlMX/YU3+X05B79ZoSLpAdmUodxw77X+kus4EgHTxW+tBl0FNdDilt26C2jEqnIgf
x9WfwsK77chcUuJ069psSzZsy3fbkZ3VpJDNHDz0o8MMGZaB+vSBvZ/xkVkja3grCLXBvgWtszDg
hY4qUhaCHqM0dXMxfARJEEbZPhokfC1OIa6+67D4YwcoQUHdDXPFRvX62mJcoBjKucDGEbn03jav
g0aneREWhqd8UUum9J0NYZ478XKKWZ9yfzDn1N+PNhWetzGRhzebAEHCcSRZ0PuTDelgb8XgzB6S
ZPELQPJjLppNNNlRduO7q4QC0iadD7AarzsUvQEbtml7YRcjZUDQskmLmCUqtWhAlQniDO1Uz/E3
sIM2vksjLIo8AI/5XWbF2t2VtV92T9PqFNMHqR0bdb8wq5SHRw/5Yz/up8kL9U2Hn8Jco5Ntl86V
sDtHbauqU3hGzcPY4Wc9h+2KpWilOwwDcPTRLAYN53mhz215mcz2cKVGeY8s8iLjjT07I0ZajQK7
gD31EsXDOf6fZGabAFTFunKsZSo253O+oEnY9k3m77UKkLf0SmvG2tOv3fTTKIs42go5uM4GLqOq
UbiKh16hJ+viWhJ7RXwMXFS1QVRPK1p+lW0fECBIXDhHfZjYuyavS/kIxgOEyaOq7Xl+QKsNEriF
hJh1x44RjN+9zve7xzWg7YXrdV07CaDIeaWxFKVUN/ZrLcMSknte4xy8CfCtbMNnBwh59T2hAqpn
GPgDlX010rwDMgBsxMGBKapaL9xyDkCd4BDRy/FvFP4YeX7QfoPRXfIDdWgB0WIzOyLsJLr5tWZK
r/QMm+RW+Oj4g2FH/xa03YhsXlJcVZSy25juGoBWfYX7d4zGZoTt0ejdRRUwkHN0HfHi2TNXQC2h
ULDabOsFGh8T/gaWhGa5TaJuzZbzKaZjnB6mtGS3oZU1SQKsbtKRpqQ10uA8Z3JMFiBsQdri3IwN
WZc6GxYRzv6HAoI0X4bTN600LfiZTTGXy9EQle0z8o4Kc7HM71AeOzqzZaF6ihVaPgaHucocpCQ8
qc2+aFOm5XFiQOqWeMIpCCjdBvcx5cUflqmZmoCqr5UBGQ9ygffOeQ68NtQf/Ex4qTprlTJZddAB
Z8w/BXGEJOOllAh+xju0lwjZ10TtNvEuLRHhen4FLhfFZRrwUxZGuwkV6T6m8wW3AUy5cM0tLdoq
bHeHlCKKelu7AfgZbqvBtrzqsxsD4mz36Cko9TiC9mg3HedgRtZFqpAdZONggcSHcP9GirNtlcnp
ZQLzhINBgo2wjw/FZEZMoCPOl7pPBuu+KgMT8qUe4jAApTDUTIC1It+ApNaV/F5zetRk8BDmRsgn
4D/2kj7iakXicMisYA/xXpxGJq73F9BFM86VVBm1JAsyJK/CqvIwkT/algNNC+ArJdNCjhZ8QLtJ
w8TD84MpP7bjJ9oi6NEwXlay1odkBFAxX4cZWiQwf3jTzXrvM7O4guBH7XNkzWaC+Z1l3ry3WHyv
UKUZGq0dfpUtNmwn7gH0CZfdvD5P1wnRPlNwS/ieB8nPx6FKRkps5IS/NUobQeIwFq+zJ1p7xUcG
mWUezkAX+NKOzJpu85rjKtQ6zL9egDTCTjvr/nWordOv/z3Ip9+jUgDqKHAR7Q5w4rIS/ZynfoOi
UQpzioduaVxykdgVcWrfcwCPa6jEpxdV44/IVOPkPXbxeeUo8E+gCxPUaz8goFszStot8bWhCkuN
rQO4g4WtouO1mKQ3Lj3jjlQEsd0+q9MI1g0riLh2eqbETTmjbZq68ifnuIyhOZ3jtmGe/jQ9/Cgv
GB8fnhhfPPyA+USE4xPm6StbP5EoDHWbpW7tIHlcLfSOhgueFC3Zs+Y0kVZa7twlD2k+xUm7nusI
HOqZXcjamFs/DahFA4h/1IWoZbCzbK/Ks/MVC9e5eTEG4K+ndKT1c6Wy2FQ++on3m+rAbZ8dP66Y
Pr1HxsrDd5pk9wMaN+bmalebL1JjjMOIVLZZDuWKyQTViNGPk+kRLZ4iTvfg1/jcpBUYHALGXgKH
/upprqRZr4bg8DrkCgIAtzOnwkAI2AEw8kbrI83Z57UDHMR+JHOD9A2oysLIb2OjVsjFvSxBt3I7
FA21TVRRTOWG15SM55CszHJGvMoUevJl9LNwn5MsApQQqi/m+jjI2i5LpOIkLpJnEe4tyIwrZ+T3
E5wO+ULS6BU3ZTvy/wtQCf8rcD+HUlFLLb+40flgpBWmLuPq9Olq/clHEZRTQATsl5kxKUI5nXfR
ukQY+BLFGKIsyhaLPYZVRao/R9OsW+cvto8jBnjbooZ8fnwtJ+N1nXTZfqQTXjff0MGRQhwbqG++
fRAva+aVrNZHUx6tnwz7aRoeWzElk38cTo8+Q25hiATa+jlPlMcTYHB/tR2i3ABmh59B8TWzhnqV
meKn+mnY5xMj4Iyued4BzDtfQHugZrVtU0qhFj23lbqyki5YC1QvU5DT16KB2FZtfRiTTGrtjT3z
6lRkwcCiwFgPGhjSGedx1K58xnoqvUUcy6katp5EqPYQOTlH37Lk7FRtBiRZOYeWuW/W0yCnlCJ8
nIcDoVL40cKe1y9EGlyhhG8Gb0zBRsLqReKFWnxG758/75aCp/wykZ5F1sUU9Yj23SiB3h+YvpHt
7jrII+EPt5IyFqDGOYIrn+z9qfGQt6B0gcTEWUARyP9q1Dc4krMZKl7+asmVp/Jp+TKgJU7djFrn
gkRxEQEzpaNsqKlEi9QGbXoxrWhHBbf5Ok7WPe5MA1WFtYHI/ZV4y/yypgYK6yGTtnkGnDcsgj/H
S1OlwhPGVHPp79RT89WH6do6zxLFhgIiYYtHLey6uh+sn/C7sjnasaOJwjvrUWOFQQbfK+iozcgp
Hx5sYBhYCUXeIpL5bgrIbdrvSqe6db/0EVJH9gEqtC4VTM61z3E7AOhQn43sDpiW0Y6tySlRZ1Gj
MzLLS5Q+oXXXyBoBqJ3oTM3b1yc5vcu2ySgQbzxPQEHZRS/hBrkjE/8U8AK+kP2bxZv2pfmN6qV6
H2Wu+R7aDRa/scSL+cVIUJ0od5zcTW8jRRaYpRyTLUY367AATIbcFZhVqUrzk9cpS05JJFKAYfnR
qR5uwqmFaMm8QFk4c9zODj+OCaJFNXiPiuq5XNZIuedTW5lVHlurKQf29In4IknLBmzhbOa3tOk/
3FC3NHeeQ4dhUZwu5HXYPty3TBXr/nRiq9JsDXLI8AD2bvNTwMpPhUYAGaYYDZ/SFCH7zu+AuJRx
adjISeuPFmraXsMzDxNdPH2RurFJ4xI5c41AF+a2xpcFZ9XYpVDH9EazyBvXtBmBfQEAcrdBtLp5
aryTwW/tkqxgNe5PA0Id2AS9PPRNiiWB72WXiSuMoPbvj1fvDvTUcoyej01jFeSV84+yMvAkktO8
ce+Tuva56wC0OKthAnhw01rSrKBCU3iB1Za25t5/f3lzcP2lVGIu75vGiQ1gwuH67w62YCtx2OwD
SlWn0JhRA+YuOAewkn5/qXeFJlYTqiY216Jkxf/75lj/i/7FFObguEgl/54jwBXretM2kZQfAkXP
iojsJ+alYsTDG64lAu/Y05yC4+/v5W0JwbNt5g/6Ljw87XDmufv2XiItXMq3WXyv6Kr5X1MPeCIm
lD0g1R2eGn8e539e0FWKwoEfKpfi4ntlmzzpbKeAwnDXzvBQvsY5O/55sOSEudeV/fsHdEzZ7t8v
1jwhtVskiRxUZBzaUe8KmXORybgaMBx8jRgT0nxMosUXi4d5kuxDvc+aaO1ux0ks2Ra+ponnoiM0
WP0q2Y/+cEdvZzp3xFEqRK5PoP6J+sn7ttiCyfcULKK9Q+rTLKqJvI41Po95RFxPQ53yChI5LqxM
eLdmR0TW3dxI1giIgrBVONnvIXLXmLAAMPKXDaG+5ddZH5FzkyL/JNrNdOpnNacw+/uHeP8aeXES
wpNHxwR9k/B9l5V9tx3c2dI3CYBHhnN9SYSa3qvGWyxBRnn1n1/PQ4XYNv/56AK9nafBTDbihvZ4
87rtzTF06DO7JrIag940/o9KaygdgXxC+5iFIViq/wgHiOJTiUaU6ua0LZEkm7eBfSnrAr672TB+
/4Bv4w/1WWWkyViB4FEkFc13pdoJDHfarV5+DCqry71NUJaB+IowZPIfhjpzKV5dSAcPKBmHzPeh
DuGCchljP4YualIR7VEdYR65AA3/1AJ/J1XGp4PQUDTjGUXOAUTWt++tsgHMZXOjviFLSfp2Wlau
jxwmiaMozXFyCnWFxwyGOG5wFiAMyFZYkIrCfxLVHDxmk00Q/P1ov0JEfokL1DAZAvDbqJIR2sL3
bUzbpl8UpEl/6FbXTvodCv0GJTHa0h3rn/1a0WiHyxpT81WIPaycYiEUgPArL8kigAbFUCUbKlJX
rqQmYn8EEh7H9XEhZ/HqmwhpHQevrsilFfYFnTZUGXZd5sqq3eFvsIKBReYCHTZ8kzxKgFcClLnw
P6IEYSJw7nNIEh/AU8Pwuc4RZlFAeUbtpzCl7QwIyZEDUJDiWWtlDVPkNXEKMJFmbuandIeTQ8gm
BkWS8Ho6AuUvozklpcuWwpHVpCcTiEkS7Rq8W3FTuSPDTernj8GN6AuTZGJ9a3alhqYt782Grm0M
l/uhRCqm6jtVpVu/CQo423+XYlq2czhxpwTrJbOj4zcxvrCATHIRtJqKF2ee3Hcx+6q5ZJlz2tGI
CrsRsnHFXPac8+gzFFnxKEjHIUQDDFSyOc982zJFCrQ/qP8up/OhmpZegMOGNkE5mMoQJvcl1j1D
iGWkhe/vhChJK0A1uR8VvtzBtItbX3rtAxq5GmFR+iCm00Zuarv+TT30NDce0oYqeLxlngNz2Cdd
6zhgFh2S4Z8LR+I+vPD8eXK/Ot68DOEN5byouUUvNcvdXVb1FhoXDQFtxhxnSOjx76p64d1uJ7zU
u+XMtqiY6A0po+OFmwXA9nSVQ2Xq8fcosinllK/Cjn5tmtj9QeKpOD2j/AHtZBtJDgLVWRlUZfe5
oiJkjYgk+6YV+BojW/r0sX8VombAQahKCnDZZPcv+R8FeZO/Qjo0m+FpahQvWWoVFDlHSdSo0hHN
UYhdJTIMfYwfw2ZGs8Y9m+CAqAc2F8xIm0pZxb5MvdhDfT2e7r0l9TKsRqfoALtNHHEoWc/LbtZH
Kiz1XdD5UBaVl+A8NRRIcEndPURM6iOysXV/xupLnrOuKT7HdlpvZ+VEnJGRkT5wCKfUBQfnEt+F
r3XOcqymxr9Ct6vZBjJBFKS18XzOglnushrVnTUrBnvHzB124WKLghnrl9+SZrx3HdlcdtKKL0vd
DzuvpzQOQCY+6nrE41tN4S2y8tjfpU36Pe3bCH2QBhawrKqtF6n2Ilzdcg+6nu40mg+Sjw5RFZaQ
h/cTH4m69ZI8o3M1HsBjRN9blReHHEWZFUWdzNsnmV3fN8iUrYBZbTh2FsKsj9O8hk+FBctIibF8
mEI33dnuYF9gcIshQ21Z4kpSPtx3Q1/96LMguqWoiRZsMgj13aEFxTnLaZw7WKdJum+WCiJ/Xw53
vZYUQggFW/zK8ATqO+PMWKIvHQUKF9HPKTTD5RxkxPitdyHq7GqUDzh+pWWynGnhhT/CwcMi2QIa
j64BMImtdIbsdtbQaz0wBFh3D067iRBGeLKzvsF1StqXve+YGRp5prcba8QGSLOv7SDX51Tl8RjO
ReJuQ6Lfd2eaBExZiHsJx/nG+jLBk/7RWrh8uamzPuGbC7ddRQ2wxnXtmblJgf43SK4OTt065fMF
YgItSshOk94sTkAg5qi30ZMoxAWCLkVzgdlaB9txdLEPKrFBE94nKJ/f7DGKbqTD8tH9OGAf09rp
WTyjfrD1llrsZDBUAKMl3mLNTK5o03aPe/SbwWbkWCzHqEpbo5BPdMzrM+EW1QEDbHGGCBK8Vpin
t30CKxWHniF+bJOl/dzNDXxA1JvwiXE6HGVxNkCfBFBAlLPwcAzYyDmcPip4achFrzp7ykpYkTSf
yk9VjU9Mg8PXraK5cd64UMTHzo5wWa/kUx/in5XRh4DDTiGYi0aQJkfMDxCjiq98XMeR23Ry9dRZ
JFvbkLwxO/Oyvv3oTz6yWG7r+4iwrMFxgDz3EfwQmJMp6R7dumoOepxRM2i0/9SJ6HHi/P6IwdeK
H32DWWvWlvEPdBe8QzIEILlJT5f7ocNb7KyTLZ3kPB7O7ETrc9ydm0NLfgwvOejVo6oG9SzmRjxk
XVQ/61WvP0Ym+BZPFhf+ViYONjvFtp3b4Z681zpDN01fWV2ff11tnNRE4aD8XFHmvkkWW7KXzUQk
JE1C6lRe7h8DGkYb9IyzQ+6N3SOYM8H9a/fCsSuxz3zRf6Fe2H5E2bE7Okuh7suyWy/jPoMLERBy
OZ6X6U0l7eGiG+X0EfWc7qELQ/lN5BDDz9x2gfuO5MAOTOf0wRHDeAm/fjpPp1nU1JPC6oA4hdxy
bAf5STlGna8Ixl5FUdLdrm6YPIaUdL60azg8sOHHRxZbcL061gC2yk/3iPZ5V3TeHdTFSoXKzbog
B2ODkduvsVV/zGkNfIyxyoEl2RT2vpuy9kszjBJdIVSOrzolx0sAVGiUWyUydmJVECLjct6JIA+P
Dr3IjcZ28UOoY0HHoLO+W5ELNu5q8VBRQ/+tnMnBt8FIqT28yj2hg2Fn1/AXBhQFm+hqspoYPSCn
uLHkUn0qhu6Jv8H0C5LZpx6HrS16FdnNrDJgoV6DzbCqG/fraEUjAifJZF8DQRofU1fr9pC4BVrh
KnFwNIvqLtwru6zURZmEDWyZHjq3pg+/RV++DM6ydcClpxRRdVNb4BAusfsIGGvfnobuqlWaBpQD
o3E6r2RbfhCztG6DSqUQ8uYuqXeJajqcXVNd7mhFL8llmeZ1urW6ygOpGUWOdQh03693S1h1mMCZ
1ANvTMjXRZ0zavUENS2nVtDhBhqQuSCzNUb6mipO1m/E6MQPU7DW8I3twjduf5GznRxSxMuBAsHw
yUs5lSJ4bXXNYCx17bgC7nTUg48UrjvbVfawiiVyNZbzra3GC5dgZ5+Hkk7FocX7BGskjdXqvcKS
GlcpNy4UzgZWhNgR0h5qRoIHNM+Zm8jiFnFZaz1MHIAxHIcMZl9NKpsrhEToL1wHBeEUO6p23dZU
3C4yd8AVyQnyi8FCRif7UCyWr1bB8Ff2jLW77Za5QY81rld+GAaZhQOyHplfuBT++5r1ENJ23YzO
gn2idMYiucoTusZnmBpicLsORlIHGWAaUhgf5EdMPD2UMieIJvn/pu5MluQ2tmz7LzWHDI4egyqz
hyYisu/IZCYnsGSHvoc7mq9/C6TeLWaKTzRVja5pIJnYRCIAuB8/Z++1c9q3UbHkC7hMSwDK9/TM
pVVXkLVWppiYg07a7hoYM1N5Byv0NXyoxcUGiwcZ2Ake/HCll/goSAP4ooiXjeBzrcaxbbGZkVeU
GdIIKeEyrcVpt0vkAChmzv2qWa1LYSZxgVchK+nEb2h14IT5Zxah3nNgPlUkKAESXfy4rF3hEm5k
LK1tXwlNOfI9Q+Y6ORW43l9SpT5uW5a+T7PuY0p6B0nP/Vw/zGhO4sRLhqPO5qGzSDgDYzl3uyB+
vboezFweiAkmeaPvNrzKyEe7oK7t+mEgZyGCFkfurJdbrK9qqj+Tyb6BDiKtjOTT5IrJJ4k5Yhmx
QW5sNtYtpCbzwUXYNES5ogfF88ADE6DTm7+Itivvur4Bbjm6LmCEtmkfZD9OaSyXVCVndLNTckjA
NkP8KAjlaeCtlX1iPzSlLmJ/ytqLMrG1K6NcrAujY5japiNDdZ9jUQRVUb000pXHbTEM8tRcNuFI
91U/xp1w2mt0jTOSyoFAZH+c9SXsS9hzRHZho/JFTcRXi1BTnoFFI9Z1pfn+sAFB/ZIwj++PBXO/
aOClhLyylsM1uzybf+6URO0W1Bf8CMk9uw6IK9KGQhL1sscCy/ZHOoLLATGRf4RvUB/czi1utQKA
Ijmh2ZPe1O+rAoVaysHt4BpJ8dxiX2wDGw/8M67a4VwaJpw1Qr0KL8xp2p7jGeeiU53Oe76okEO4
eVNwLDlXs8g/Y3d3P5YJZvFSmPOlYqIc2V3fnpm0sh8ZChjlvqaRRmRiTb0i2cWkbmVx3B9C67NV
7of0Faceu/ZijJ9a5Wl5XDk5A1qa3K1zRjJt3objkC8TM7CNNCLSygoRkrCC883R8sK+qrrR+JQB
CYWBWfEzgOlyM6gB/L3f8TBQ89fOPqsdabjR7nmrQCfuAD2AlNOHjlMbuMXONPWPbLwzLizNm9VJ
m0rSHjq8nHlvG+93PcNBbKrEkbybs2wC3j9J5XVsD5w84bsmqLTaxDYvGSkOF92K2CUYUkqaywWK
z6fSmIh5Gml/qiBX1fJ5mjCzHnkpOafJju7qF8U0jSSnQpHsVyhCIvs+RcqVLxvFPHLWrxbS1uRQ
u9l0Ya2c3wKNcoTk9KTX7Fjra7TIWOztR+ITq2e327M9RxMeoA4T7VrOrnhg6ocdn1E1X5ZDQF91
BLAznbP6NXMMMgejWb/gkA5Ql2jttZnNgkS5ZIcSrLVud/HQKZwPKGV4iEIrq7PCIuotVQ4jnroM
i5IibYj3YyyQzrUHDBraZpNsT80om/LGaMVM2IYak53F4jvt1oWDkGm1HjUdvox140iTNNBS9Ln5
UiFnJUBDad5SJOQsNEAhrkpi9Fo/5LS9WF0gt6weceKy4dp4y5mrkZwnUZlba9Qo6C3lxUpwhqmH
o+QA1t1Wiq4VtBrk5748DLLr86c0La02JU5GHxjv4BIyG6BaC248Utip1ZozmUmt/gYRYFF2nKHL
qpvY7pkBgjoC46KOHQIufOrDaml6cVtIAvDsR0tDxiULFNbMJhTyey7/a635LgS7biyaNSKhe7Gf
7ME2socfTWSt2wchxFzsLVtDEMF1QVjuLilAx7DPZ3gPN/dLaiX64hzRe2+8b70gzviZmMoMB2vj
0YDTONkmxeywRbAcT48yo6HgXU4UlMs13lSgjCQFjrIvjxtTN+4WWx5sjE+mJxtV71E6cm0uTMnl
gTBpUX+MIWIcCHAP5mSTrBQ7CGhz81yXeJHhtpj5RI3D2SHtD13nFazH2tRGJeqoKwORGaV757Ni
rn5OEeVZx3xy63Xt6A7/AMcg9ZLVbMVps1g5nKQZJZBP76BpvcuN0g83qlY5CdM53OYkFQmr963Y
XTfTOjKPrB87T1bvNVQ/U2B8h+BYkncnRgVTf9G/Q3NQ5WdDGbfOCK5fDehnlmDbkT0YmeT6Xf1/
TlanurVR7Z7oT+eXrU4Ac2k48qoQ6wqKwawRkSmfAXWnVVCiltk96ynh3AAYN6jLpSEe/DhMOurK
xevmBtOQKr90UJZLltYd/eqwj5JrYm7rPW5agEnprFUxFSgnxKTobIB0jjXVEbTN5ZO2AffogCkD
Ibr3yrwk94jMhs8D4XXEBReAKfVmwysa6AP855hyAkMx0Em8y6m27B0XKmqo1FtJSBb+MZVoh1oK
D9GQAWyFFFdi1WNr1ccTBCj3GcAeXIpwz+hqQxqKOakuq7uO17Xn6LBfdVtOT0gyBrgjA/7rLERr
0isKJGGgd6K5dZ1y8q4Di/zT5WphELhA/izd2C3hr2kwrpHYSxvTB5q/DidxaKySiIXG9hmV7Xg3
/BTcGHdJtcBE83fqu6ovQknD7NOGkIJnA3Sc1PSW6yTB1RHdcrtysyPLTzw/LtB8fIWgT1FQFl16
qbEMjx85XM7ZnVvUpMqP6KvyExWMcz5Yrp1/Yok016OprOK+nc3kCvlm+iUdBN+8N28LMrpE0hnZ
NojO3Q7183a83/yd9Nd9p/7Nbt2ymroETgEg9O8F7UM3gt07nwmaFnlEPGr+YTZJ0Q7tcsQnbu2B
2DBgHgDYt4fJaPQnB6BU4LvoIwmK3XAOjNsa4Mtar/F6GgD75Kgwm1XEAwd+rnx1ljoDqrmRHGs4
ackM5O47R3Emo6sjuchdjQOTK+a/OiiuMUrBB7D0avgwyAnr3D2KOR17ioJmHa9MCc8xNYTyIt1O
OygmCE/ezYs7oYaeGvzKqBTcj9aQgW2qKcBv+u8QydGzsFpTU6954JSJj0yGYB9IAKAtUITRLrnd
ajoAweZ0ECpLhfAvMvUaeuV3kGVqI/NDzgLeUpndt3nMSFdNxiWcJ3t9dlkt1MUyNUMXVb3y7kd7
gJ45kYO2s/5yukC10V6ZRPJeeFlVusiXkrUO4JD4F5qWGZ/WCiLyonXjLRrCIkSbZrzg1pEN8w/X
X0PQUbA/3e8cUPmdCVoNUPNimeVexfo7mNVFIXZ66OTM9qOWZN1yTeeqNGkGtMRxV10tnnMfJQa8
DDFck7U76rFLVBeHAh9qSdAnul3HtSiydyVJXFjY4XaGivo8ykxgGPv3RtqYOdOGJo4ruYYqbT71
qD/SQMnq2Rzr9mmYWqKf8obeI0pPBFyp4pGvhudUm/WU2mohAI/K42qQ2I5G+i4fm1RqZwMo/ioa
8tK9meTUnk92jwdlcMtL+gLuCVqD90jHGFJs2qTOp87YQFNb+nivhtU4K8lLMvaUtnmv1vQaSU9D
i8cdR+80mlnjACXXKJzq3F+OjW2o6h4Xbx4NNLeigUcdXr1py5jyRVw05OCiWZzFU5asy5OfTCLo
Rqlj6bTLuPaq5NuI5hEevTW9B47eHwU51J9alPFPOn8EbNHCF4cV4QkvkHe1ID44djuzd/HkC8Lp
6baTO9DXm4jbQLq03fopTEaeBqs+sh+AdpLeaAJTQTTDn76ce2P4UNDsiLyFg0rf5iRnL5loHzWv
sh72mK86tOjqn3VdIxjRoQAtTfPzKun+Q4Xp6AcNn9igStLhmc3jrnriRAtR6H6wxtayb6Yi61nl
Rw+AMVbaHl824oVlhU3BrIFBaHtjEQeFLIZIgF3UZbb6MsGsllldbGcIzNfpfZIvs/3Zbqy2PBWt
V09WmFiDPmmRp2xrHli8SlQ2zNqYgxW+yB09QhAoNspGT1/zENDYoC9nAOXpYgYkSNkHCxyo99Fp
molFpe/KagEF4tqZbkfUeegnIm110hShjYX2C5k0ZTxqrxWPNi8N8nrLRqKade1XvddWd4wYtCIg
jMduJmeGSWqewu6KujTZxe08gz1jkLRIN72/U6Y3cYTJzcUZhsfWmxNVRAyIPc59WJnypbguCpJz
2miciVQVsd6Zcuw/yXJTYg34W0i/Y95sUZJBxMpYGU6wkezChyez7ldiOanuV8csBcjXf5Bauhk2
Mddeya+h0Xed5UKbRg7MF3D7k8oJF9CZrjr8/Xju9XSZqaHLnB7vrM/8FRX47sH/WSGR2yvWpDR3
v0C12wca9Q/hRw1TkxsO3WGsfjN+fT2T3z8RGzfDyt07zMj3Lc6B5pw36fglvpIFvn8iaPZdgGHa
zcBoHsibJRHBKX3RsHzkBUPBH5f8j3AO/wtQw8+chv+6yj8P7dh+m/4NcA7kfP30bPwF53Ah55d8
+hnj8P0P/MA4WN4flqmbmJyQryBC4DH6kRNmOX+gkRdiTzBGVcU2/S+Ig6n/QdSODUHA1Lnn7m5v
ZVg7Zf/5HwbRr1j6baAemJUROHj/JCZMmK/tInAicKDvIa9QTqElIfp4/RQzdN29eyR3c35bmiBV
Lfh9hRsd/rnu52ZLh45smI2ZXAMoaJAOpQhEQA6OEJh0QUIBE5iwSXGLhSzNZD46pDGdkwMi87BR
CRuS4y+YPOqczTW0ZSaWkII2Ta4klCxaNGMzNic+afk8pMVqhuxa2r6qSWFG1aSW81bPNhV4pIne
OYZI772c8jvaKmMsQ0atxMR7UnqAwkXldIwdBFx1VBfYi1y1m9fcHro5zHwtEN2gX2loIb1TQ7/i
cshxDgYJ87w0sjid3NaGuzVnswHdjIp9HBTZEa2HObhJpris1vxG3ybkeqV3vdBpuzIYXtpcIOKn
uyJZ82f0YHYa47LZWw1ImZbA5q/NFj95ZBnRm9De+E8MxZaNRKa21nuOAc7titDRfEicJJVffFlw
7K/SpnLPcftp9rkn6N0eKmdwYAkDhI84mOUrKY8JfXMvW0n6xLja2ijGoQ2Emd4a+CkU7drQSes2
VA6zSyxKYsNNm5nZXZNBxKeBa06nzsIkdoszzZQxTozp3ExdrzkVZttd0ENsrE9OuhLgyizN+IYs
GmS86xe3iPYgxdV8yxFIPucBKUp1idBZESO/0N2idzfMW9B5JmxCOkWfCYPbONBgLX2yU2M+VckA
XNRYu2uklS+W07gRI2GrCDiFtqFNi6oaqg+IWRIFYandQgCwCOR1qduxLIw5SHKrmkLEenks1uWG
k7XDwGveHBUl6CZgF7tzy+EcJbZ/hL8+/CZz7Hss0n+LM/ZXxyGpjZUYdbGu4/J7/epYbebziOy4
zN0lk2q5czSAy+F1Zvo972pENXPC5hb1JuYoWhO6D36/cU72bHYXQNTcu84ldWjzuuwqaQRJMPs3
xzR2iX5aj35hwvseV/WXn3VXzzkAgdAvvpEmWfSk9LIiHDNlQ8+J2zOT8jbJqVy400XJoJFEJlpg
i14Np/1QtWykupE7Z5R+bPajisoBmDZdT0TDmMmz+ZszOek3SJVkz2p+c9L80nqAU1qhZ8DzT9XN
Lo8KkyqyyZpviNivQJ63AIHzhTk/PbpgHmVJFqjnf/VXu7jrCLb7WCtMI4GhGur8vf3thiMer8fa
1rSva5q0d72F/qN2/NaFTGnSLkBQb3ig57OUHyxJ0qOk1Y8QniSS32IFXhuff9xy4t74D8PhcPVW
j1OIxVUz7fioQNN139aDepK9877McuO0ptUEtTyFXT1kmOwcBPAafGq6XXK8dbVZnDkqp94DOBaB
01o502gE6vZTSTaMoX5zy3/xo6KdQqnKyg7v0dzLl58EnL5qOATTi462wZAfMu4GTqRuo6GpG8c9
MuKwJ4Fx4425/Y0J8Vdvxl65IVZ1hWPBxXzz2fgYvHodedqwiZ015cDkrhh8QnbX7h2cXXHNwW46
gA5EoLAhbpAtApPNbw91u22xXvpfkzrVLq19GqNjHz5fStBdf/9OvDEe7zcTA7vOl0OKoU4b+M07
gVFxwb+YSdjyBdvJnvZK5yx56CRj83BbOVCO3rLDU1dpRHSoJNg0cwt7t3xCfzufaN1bTwbd/6Ds
De2a+NoxBlRZnxyiqE7gieQxbQxxJ7IkS3/Ugv+oFLv5N0tcpbb4l3P4L0XU/xnSr1WOAvIHYOvs
y3/+B7//Rw0lxB/+jsKCp+SBw8JA//+KKM37AxU2tRA1FK8kdRe/9CcKy3T/IPjU3/8xLR2gO7XP
n1UUCa0+FFOQQ56NN5sy/p9UUTAbeaB/Wl4NOtqwEMBy7GQED6TP6wceMFky1GV+3s4auUbv4CNY
1hWFOL061v2VyR/M/w4dRU27hi2iOKb+VmJ13S9X2313szaZ1whc9Od6ndmXiZ13SLeLmOiaaf3U
phNI7Ngn0ETvkQzw/waCqqXQ75iD6QhSaiDMaLxsuvyqeabL5MNn5SSwUK8RiJ5Z70nint2oErlc
HsyxsetormHJRss22yr2NtpT7NdNf0HKdDIHhahUdlhbfXtYcdWbkeln6bVTTl0eCs7ERtCiHEfo
CwThS2p6DLjagjEU5MpM6y4FZCEnVBg72mAbC1vDrIMrDFZ1kzCM8IUiKrnRtEoLOa3affFsTUu3
ZGGaDRtSCAPf06PVGsiO40q5s3jQINl6x7G0zPSql/X8jnm+P54sJjo+gRyzr8cZWVIQMlmZ9MM8
SUC9NUIsJFKKRdYAK00kSiZsGRhNR2IC2YrM9yRcLCuwGCadEIE2dNqqemuQpiCkO4qV5K+oQ6eH
0d4c0Z1oy6Q59cHDBkkIOhR/zKvBCBR7kjFWOz3dztliVdIFxdRZ+nll58uZ5+DHwl0jhk9lKRiU
9QRY1vCi60xSFZDfRLb7oVcr464IXyOt3nMmMUWFnSG1muVh7cB939YDv3ZIMNouTFlK+JfEhguU
jchT+/qagp0YiqkbjPnAOGJlKmelGgrDMWEQdNpKe08Xa8U2hbVBdmkwa57XneBfU6Ubjt6XaDoX
d4v9tsCdj6jMVxELIWkQ6eaM1xgNRiinTGkxGTNNWE4z0gDvTtT+tsbYnQS1V6owrI4UonBB+tom
98dYm/cOEIA71HPFc1f6kxdmjsfwjRqDBlTpdrebVnk7oaCdLrVkGK7WjBN34BKP4+5Fx8qwBXYu
u9meYRmAOG0eJw/C6xkpGyRaZU7RHFFUAZ8m88XSL9Hpl5BuiwW4C8rZyjk5HpnZmJNr34/G1tFu
HK3t7WBGwSjomRXEHRKIlj0tHJyNeMrrgUYfJYAMaQWSpGCTxpAc9HoZP5dYBkW4KewqPK5Ey5MU
SBR3aqQMhbAV+uNhwTzKoEB0zkeBSXMMeif1Yfw6M2qzVDPXMvS8hO46/BTumZvmUg+8Gl5c2OLt
4ufKXG0g5kA4LyOf+aToXH/bk/wchq4izSPdNSr4DQC8qzCdJvp0wwhw99ADmrn321qixSUxxrxs
lyV7robepQONb4tU+yXP05jayX/RFtftSQTJzP6gDayYFF0tiHO9SdrYpT/5aJNgIRi6kjsR8rZu
F40z9i9EjyHfCBrBsKLjgysnnWOOaZY6h23Q63HZWCJluLjhIzzQkyqYEEl/gW0NbMt7ydgm/XOs
CzXU/lZvBf+yeNfmmNb76LyTqi30m4QWRnXn4YGY1H7aaerI9xERtDHZfDJ5mdWslgTTyaRJYBdm
mmVflp5Vghdr67cwG7vGTiOfdMnNvvGA6S8WE7BBN08IzYCbcgbkrONrRs+xFWTxep/ThKoPDJOT
/MLdZFt+zFAomGvQEWrZP+yTcRquqqj2JRccd50SG8EhbWK9QOzkxTDCSGlcRoZK8zna8bJqI0iw
oABDRGRWHieNRXZ05zsJKZ6cl+DjTyLzr3PRMBpSBkqwNeCs3K5P9cyM9c5LGBoGAtY1FTqHV8TF
iyEm94ObG5Nx2pfempY2I3bC5gro6emXWuPVGoIZohUqjlppTkC7fDERBzddA2PNKl3gXaTTROZc
W06gz33bEQHWeC9TkRvPajY07UEp+Dcsp9K6A3sj51tajOIlAyrrRUR4lXks1aJIFyKBK3sSNTaw
wwolwkADO6MjzTQ6nVEm7bm69oA6zkSBmtJ6B0h98MhDcRwGSNacPiD6Fe8qnXNcAAudvKBMaxCs
8gluEbpevwxBiTV6RUXqJpcVyGIEgoVWc2oXXc120hmz4nSJSIEXsu1I5yLr/K7jYF8fieSY36uW
te9AxGqfn3GjMx/IrOIFo9ebJ7Ehs2WM8IMqtwyHwUVGKmyOF2dJ1foWD9Kggzqekk4827m7ILC1
ezRjhdJs7Zj2vENhlWNIO45ripp6mUipDCrJfJw8aGvbCOWsk/YgE4zrYC7IyN65gtV9ViF0iOgQ
DAfdmhco4xUbSNg3Q5qeCIDtkZ+XrXhnC+gykaBH4FyJ0QKZLxRH66NpVtu32uMMEuDfFB95mnNy
z0YcdhFKmCy9kQoCS5DDqC7O/bnvrmZY7e81XMTloeLbLK9XQgkAotAcyhg15pkYSVXDmhfoaF79
cw7l3iHte/SLRl4gB7cbdMbhAk3Bs1DVGDY9+CLTh5vGmUhbQj3IBKrSlXoonGKa2AQs8U16BQfD
XKtmM8J1Nq5xI7vFCoohdW+rgnFS0KHZLQ98rerdWo+gOqwmbx5UMTgfsYvSQIIqxYhtKtaFpBys
D+haF+hmcWox9NtrHCeLSyrBe/JwS2ZpRl2zykEw/LQZSeMdDC0x7/DSSvNckgHXxoLayokVlv7x
gupqGbDTb2znEaF7wjrvkc7lwIT6cSzjCdCpl3BwdmrSvgqc00Cr2+QzGeC0K/R8TN8B9V0FEVhb
3lxPquvl53Zx529MObiliLicKqyqkqSsSjpQsCUO/C7QKWd2GEVvn/KB+ftxrIfJiboCqUKI8FFU
d4lFoMGptPPcPXgk9JKAgiutvcGaXqvDWDHGC5yx6Q/gLfoxSvIaAy9Dd/pfJGnsBr2VAVDd7lpk
PBeSdB/PSV9ErfQ24nA2DKeUHp97xhi2fGZGtE43ourc7h4PzjQ8aJk2DkdBK/CbX41bH1uNQRxc
PmP+OicbLK8OSIUbXtp8mJ0YVi5eL0jDVXGee4TKveTNgopzAnTQkk9i4jrINXI5nhoT0dAt/YpC
PtgFNTRRSzNn6pK4TK3uKAiyY4bisF3k0Wm5jJE3GCxULngX9azIbWSNW2qOl8mQFd9SDSkv8wP4
AyjaRVGxQw+o17W+na5p/CEH7HH3tzhFSExFyYx/lgzZlt8yV2yM58zrDOZHHVqs0zA6FsqAFJkz
9Q8cHW1zsg9AW8o7aiz0ysBkpAiSNPH0M5Mny0E8g+qBXpthPXul5wFIsGH1h6XuIAFcfGpotCqd
99IlmUkyV4uLPyQ3mWifba01VJM2akJXqeFGNuj8YfsJ9ULtAi08z7LK5khq9R/dbh3euT2W+DCB
pnAHDsZYotZJGG45AiZ/NBTt9sy62E+B8jMdspeLmSVRGvsxmPYOfneeuU+odMHaz51Fzw0xm2YH
0tSLb8hOCV7rVD3SgCms4XFZzHLC3LHnR2VVXRoHLx3yb4jyWBhkj3Qp4KRNI0nYLtFP284xFzb+
c7qyKIXCgQn0A/O7knzQQppfUI+5HIOwunSh63RDHlZtir1Ax2yhADaQGkEytLOd0lpBV3caS+FL
0DWRs5OUw9OK5qEJdQOxB1LUpqlCmfXWy0Tv6muRkJmEv8eVAynlBcWqpSkpmQo5NCZ9jht/WuL+
0Tn8/zvKeDXw+Hc7rYNi+7vz+tlYvTRfXh/Yv/+RP+nVwvyDoZzAUmdwKkeI9a/Bh2ZYf9hY2jh9
u/RfXLH7CP88szvuHwILJYBTfT/LY2/815ndMf8wfMB3iKLoAKA4Nv7Jmf31LM3e3ZKA+Ay6Bpga
mYG8ObGvwwpVWLYqdtvsZmjBAq5Fvxx7jzrAJ6k4rHSkGD99Qb/owu4+wv/uEuyf6ZBvgBmdeTgN
i+9ts59acqz6GTr6bowHd8xf1LyQGjaLu8bz1K1C5/abj3vdlPjxcYyAbaYMjgMgkfnSzx3ASZ+S
tqR3GzekKh1HOE8cQLcq0ovO+U2z8ZcfhTkUaT2f5rpvWmlIaDpdinKMUwHXmKNpZgd4gxNsgCQ6
xn//Nb62pv95XYDPMURagF7ffo1skCCXRDvGrTmU1yza8piXlfmxL8r6YdLQxg0VFLwAbddwBaLv
d/TLX91GW+wzM8cxaUu9eXSUrifOUhF+lTpefUGThvkTu+gluCTSPNEJ/eZ6f/l59IF0y4A6wEvz
+j76ydwZRm0OZAQk/b239ShuF1Nd6LPnXQA9/c1j8+uP23nzhovp3nzTvO1r6c82UXhx5xIJg3Ou
Ry7bGuHIowai3atOf387f/V5DFIgQTPp3Efqry9vXLu8yecVcSkdlcOUOuJWnyv/iqCL/mY2zO43
1/f2WbUAG+AMd/R9BeL8/ub2kciCAadcBrS4m3VbjllxGI2Kqqxr8ue/v7Q3zmKM828+a5++/vTG
+8ZMX8Lsh1g2zXhWkiQeptXIZLUk60FLU3mdpsbtgpyOU54mr7t5sS6TDnjH/+CieWCxVOuGiQTw
zVowFys5ahxQ4pWAKaKtNFgh+PUuFHjYT7+56P1l/3mZ46INC6ECi7WJmdp6c9HZnvvSASqLyxkl
q45Fam9SLQ/T2lZ+aO76aeQzCNfIfsULyGQqXBzN+EcAi/2r94Fk0ACGmQrMwX+zJHXYx6A8p0iz
HvNYuyZdVz5pR7lG28PfX+/+Pry6XFY9NjoayQxZWE3oWv98j/uhQmhX+lmc5whdjDy3bzpBDzRA
42zGgKLdM4+2Qax0tOO/ua2/+Gyu1NiTHRzXoPv8+rMZQJi51g4MnCuVX5iZo582Wy6XXsYYqk/F
lznDVZlyWPrNmvR2Dd7RkvC/2atRDrAp7y/ZTw+2rKxG9Bj/YnJUhhMfMrDoe8X52q96lHsj4u5W
U0da0SiVgYL8Zs3464slDCoEUhXY29hN3f3n++nz8ar6okgIdx03vKYGPrHAJKguNLsJRZFROSKk
aYOmy5km75QgMSBRPBUE2KAH/6f338LTAqDdthBxwLJ7/aOMVQMOfuq7eBk7Gp9eQVxrCzeT8IQj
FkfY0n7jH2ahD4f/yQd7OpKgfYbhv7kHkBRTPCldFzvADg++32Lx0TB2brrZXKeFtN4vq7oHU5n/
5or/soIKi2zRnTpNjbaPF19fMSI8QXgSB2i38MYIe3530L16j4LFh/ePr3Ef0/iOC/beZWTz+qNm
8h4ntIpt3NAYuJxBNh5GWKxnNAvccBkNcT97o/cAcjT/zRP+11eLOpSYAvZckAK82K8/mbA8l4H9
XMdmjQEhKbX2GcvAI0pwEzma28VT230hgtS/+/srfrsdWsh9sMCzeO3an++jrp+f7NmATN+yNcR2
P9Cjg5sY65ttXngrzYvU187+/uO+wy1eL19suobghho76Md/8/jmrWaAIBu1iK7y9kLasYhcI6Mz
4eazfvKWZLhMNNrTsD6L7DLd/PzKxeSNLtIbaLNWgFqt1Trr5m58BwFJQSD259/cC8rIv9wOYLQk
oX8vgyj8/De3w6VXPqWVcKKE9hskDlsN20d6Emb1zSqnur92/bZZLuuFYI0LSI+FGRdJsTlHZWdm
dcQuaBRHZmFL9TDm7TYgLWRMQPgb/p78o0ykrkNVsyzxkGTAGUILSOoSmn1rm+fMWTLSw62+sT8q
Y22bE1P+rYxIthlo/Batnupx7VbJdu7tvMOTNOFIhCRGjNNBK0DDX5uz6b2MPUjnD8k0ZulVZylU
z0lrIuAs8XRWARjm6RNcz2W8xQeIPKLhUYMXaPTbfWoukozoBaU58uyyBMRjVhY56mOb3PZmVhFW
0FKkHRpfrPo76c3WV2IVlhM+q/VpTReaSd6KUTSUyk/fc1ABbu7WwPBb1WGxHxICeG63zJzlmZb1
vh51Ve0oVtdOu+x5CdODNtXjCz4mE2OHPczH2s+w4/dpQbYs7u+R/r6brU+ytvQ7Zg1EXEKKST6u
89yr83TQmMsprMbXi7doWHI4k9QBDh46XiWO+YFlJGOSQD641kaENUIQKdO2hzaI1QgbyJqbIW3N
8aUZUJfEFnaCR7rIqE+Hot5FY9OQLmfESy4vi9eoa9m6znygL5+oG4Xlh2mW7DJ5yPMa5xO0NQkc
Eqf5WTXl9qXYaJZk/H1YFuCPXjdb1n4DMU0wMO4C3z5bHW2SIdeNG3eDzoTx2cuNMxfUbXPpCj1b
I5npXX+epboW48T2tePA2CLFW6YxvGoMlGahPa2OFTGgAh0Nt9QKnWEiDb5zAHbEEGeRm2Wz4TYh
hi3POMzM4srz3CoYNvFgjAc2XTOJiy3r06NZ18sciTVry1gf1/lisVKZ4RYrgCGDbCFrXIreohVL
eSnPfIHw5oDcKvnqI+q+dkZdn8LCL4c59kwtJWjU3dQ7syOKkWRjBmFRPRtZH0C2T3CsOKr9UJUW
tAdrmATBnawmzcEazfKd2aQ5twE8eUqvLJkO5pZP7b2BjI3IUvj6xZ0+mzu8hsjTC33d8voI2WXy
bqZ289SZyVnuep4TM73ohW09LI6paUHWIvGJwb4nADywCFx229KbsZ+5LZ8AGtqLpkJJ8rvrNSU0
HcvScCQvcD7qjSzaowTwemtVw1if2LcLBr9doXid+rEf4Ep0OsYWth16TUsxscBXevEet1XyyH7C
HGXLdNq9pp/4t3JJsI0hd2JgWleVaYbwlZnWFenaIo4b2SOoDjUoiwBCQYfqRa9uES0V+p1Bw6yP
aTZUd5aROtoRAXh3QE3W1HGVD+3E16FL/3btnN6/5QDig2Edc5M2vesuDxjPRXnu17q8zAeRDTF5
oc3nBa8QmaiLRAhI+mJyRuqk2OCeWHoBFUFAJLBLw8BewESlCEq7h7iLRZNJaMMoco1pBdtzQOWv
tKBRTvqlmAx9i0lSNq60CnNWlG9+diJSldH0tHn6zTQUuxwSISPuRDPME6KDWU04xGQ16IlQr/D4
hLIuxPBhF8LBxwBjoA4K+BAhkr07ZTcSLz1SvSHrsnPa0B1JR+3MADtrUaYe1ka1IxPUap4P9toJ
0nKZB1yTbiLW91i3LbyTLDbtsZiQSd9bNMyxSFT6RMTnCvuj1hWWl9zhqBrnTo8h1SG6KFiKUdUw
mrrtYfq/7J1JktzY2WW3UvbPIUPzgAcMaoLGu+g8yAgyyAksIhh86Pt+W7WE2lgdSDL7M5kq0WQ1
rYEmyiQ93QE8fM295+aaizmyMiBu571WoWKTo3lou5lY9Rx6PZnGlbfFfiOTRj+b5Cc/VGtTFWCL
PGU9jLoYv0ichPoJFeL8CCo5eYrd1Xkpq9IDQVL1PdhRbptTbpAP7DsYshiZwgsER0s5hlNIWqKN
HLnAN1iXanPIX9aQw8ZTisLWaucZseyaVs+5iu01SuMquyIjA1KKJW8FnVMOkr68dcvPC6pUDtDV
MT7LqlLvvTc1DQYYXh+h05Fel0M0l2eGpPXKwgt6Kkxbb8UVOA6wX4SXu4e5TuQcOuwmeQe5qfrY
Y22h5AI7Ucd2MOSzB9MH7PRMgBgHI4wBn0XStAWlvTFVbXB3LoDOoZrs02e9jofPkCszfICJNt9s
vSAzac1ihFXGsKgNSIFZoBWG0vMC+3f7WZXWkkVGZjrGadxiN+j7EdlAinQNG9LaodhlkFOmB24p
jiVlbtnd5nVz75tzrH0YiT08EmO7Nmeyx5vIBqLFe9RogCjhwTKw1GA+vQiMhFOY5lgBQgsTanuI
s5gHY+4tewmojngTjSCPpgDQpExCd+5YzyQO9lZfsDsdfQW7G7f/tppvWGv7W4by3puNEw8E3lJ5
ro/3uD2sDf7qcIEI3/g5dJI3BTC7CeoGdmKonHnDNKlJ56GFwrH5HiNpO5I6QAz+4doMwRATexmU
SX+BLokRlFoC6kUN4MqS/dOwED+DoTa59HZS6exfUZayKbSrN3vCphRok1B3vAV3rea0yrdatD00
mtZoXILRTXBVg1dApFjzclh8MD65fpsOrd1H2dr1d8JItycll/YbWbYsBpKtd7vPq8SRd2zQtreB
VIb6oQEkd47aCAPnGY9R/lBvdTEjwzY3xvE2znAftHn+vtZiPXeOGp0IVbNVEkGpvCfI1YQBYla3
bR+XFefHRgh82DlT/h7HWVv6DRnCwDhckn0uoO/3OtOi9CGVqoVHQt12s0JtKc6lWAginTcvv+iD
sYDiWc1Tw97F8DOxUCzgDINbBl8IwNBkuGAN0G4eTMHhEs1JbHzEgz7DutAGtOQMubwrqgg7OcHp
NxgGFbpLRrqW6EDEMdsVUDpS91JX2qAHW6crdssFV6t3jY57yNg64w5gZ98fClY8fK3O8uBxU0yM
gSiMSh0NR0tkuAgL6a9GPHjKITuZr7WdF21AwgynFwLvSpxa0xBV5PFAQ4TeUAQd4Gg05Eyrwvsy
14AGYveNElJYd5Zhp6irEsZFFmh7/kY92fnmXyewHV8qkaJxYrWnciZ4ss/8aRDLMzt5XKFT6j5V
W9Z2AEKgu19y/Pc/OmfMQKs6iflEHol6IhWlr0/aUpRfN/AhzQ/gh8bRE8NmHbx+Wcq7inTtgjXT
rNIAQf6SU9KqdrjttyS7HTHhNA+T3bWXLHan5tBI6LG+qzXWfN7cmcGQV67ladNKBxVIzrzGx8a9
DKzCJqe6dMTbJ4EjGxp7bW57ArGXtOhQZwxaed9NOvo0V+tZ0c0QGMZTM7cgCUh3zxPUuBl4o6UV
ojwXDTG0gSrB0gQMwuZvhbJjiRWs6twbSt6BzNjOw2Jgk5OHr890h1ew8OwIRQz2z0+7orgx6df6
IzyPksrGjdUJv4aFZr1v1iAhqtc6abNV81qfe1gCuWH0b6wqjfdmUBN1kYpJFk/tzgrnsdo89sGi
VAFTHeMJABBifmcjTTgohoRHlCxhg5WxUMUSLHKE+GC3871G3gFqwm43P0ivhTMO8ob/vARABn+h
jsouJIm4SQITf8IULWvsIm5tGqwJ7cCZaLZGdTJ7XownhHYIGmj9+MxqNd0fQyrkyu25Lu9gPAkJ
56px8kkxD+zdmjVbfMx9NRVnQrrBaVB1Ccts0nSUc4WcIYaXiN/9jnya7xas4NeJ2JEBPUQP+6sY
veoO4LHXRUsjU8uvJ6v4SkgPheSQdzyhqTtKtChqNs9dYw2UnYJSl3ISMzi+WQfFw9CVCBSFCxz6
QPrGDAsmywGqVR5sFgrhqiOvfDPkUe+9jOQDkdvDA3neLoCOhti3kxC9RhUyz1TZduqokPVCs0br
CmA+bIc6/4roCK9x0hlElIk9tUIzmgL0yI6Z8/ucOvOyoGwQkUmpR5wU1Svksby9JuUon/C59hc5
LJ12yOeY7s7Rl/lQC1vTI5gp1JCmg8qL4kwjZVqzlyqCrFqcKq2HmTNq4/glZyYBX1JCBkGeoznT
sTaEzQXlZ+XGlHgsfUzEWG3hNEw/kK5p9UVoVa/fZCng9x+uO6wnMXn1yP4zrd7ctmgFupOlfCcR
ApLNLMaRd0UlrSaEk+5IX2i86Yg4AQLm90IWws+tYTtKbxjMCGuH0o5EJRtlsFQLhD5zLLSwITvi
jIWw2ABYlNo7vykuHFtWGSq0hobXr4rJu6z1sn6iix15gRNi7xvoRVEyIUrNHjTioM+dWXqVb7Rq
u0FbiMmYfbI2n7RJbjOBykv9CWwVkDd3tr3Et0euBz6ifu5CWYrtAayTwNBOs/08ZdQJ/HHQdfwn
TePVoPD4ojkEvwYTKxu4NYYZP45Cj2VAlF7RREjErC2sFIpzlSxxeTsyMSASgh3Xc17qKbeJEhx/
zFeBEqBLMuGQFHRnC49td/IA/mF8ngdKuqSprJJHsNo9Ru4E1mVYHPfQD7xyOlq6MWTrXWBqgqH0
2S5bSgY3TYkGcJEwTa2q3Whc+2k7ihgnH6x6rb/0qe15ZzflgMQVqiNssmEMHYYGHdOolgbG5TKY
dmTgpIezgvotD9iIzZkvMVq0QDzy7ZSRdNXyXInCBRlYGW/OuCTzoU1M+dntp+o2xRpSPuoQq2K2
7sDXfeLuvcXH9zLgV5Wkd1wsZiHqgb2Q8yTGjZRuYj6sO+J9pOBgMwfPpygoZeRoDC5utLJYa+S0
Y7xDzrVkjmpUJKDepqG5Tzw5rvhtTfxMLLz46dIe648vK9NVN2abwN7h0N+moEKtK45l5iDVKpTn
RPyicfzZtbN8b1BrOw14WYn+YEMdQjLhaH2KwDxTNthAlAyI+flWuygTxGY07rnmhGYwqD/ve7rV
79osW0/2NiBAGDKSn6KCwIDtyNDBLZl7Ne4TDvxxe2qn2Egpisf1i6vns3mwjXg+x3WFD1ZbKOgC
1GjL981sCA81dsSjo0g6QBPUjB8i77dbpY0bx4iw0/k2RUZi4GlBw+AXed0bYUrZsdzWplGOAYP6
EVyZ0bOArl2O4RCmZYxB2TWzEZnd1D7GOtgZODul6h8qjTe4b1ujld4Pmky8g8uLTCNvw5Tox3Az
bH6bax6ButTGUwhfRaYhQLcV8Uifw7OHG2odpnG121CzlvKnKDR513jmZh4stV8SvROKN/7UOqFD
i5XAq2AuHGASM4mOQnvzTTIDcyM3N3gR8mhORmh5w2xe1nhrv7sbMuXLIhLNeV425Oa03qZxWcZN
uUHGrvgRyLRKPi8JljnMgV4qQ7RuA9JSUhjVrecs5js+G+hRHMV4+RkWlKMPpVJZAOS7brkd7BRw
0FLzMveR0XvmgbdVSfcLMpyOgji5Z50KDJk58VIJITukQfn2HsOAl252kyP5oUnvp6U7oMxtMbzD
JtW1DlVOnEhMf/SQtBadqU4z+DoVGZSe59zij4ZE/Ix3zBIkEsGFYPuwwm25hAYKtIFXlVmagT6m
G92e1NJXUEjjfUJRy4MKRreiap4s5TPdSAm/KgFD+Ma6qS8ER9Orx8ay3HaFyp2gASh2u+1C9yBz
mvgngRXFWzk47nOn9YsIyhYrF4k5EwsPzGTdZz7SXi8kedRfrDrpFt9yIHxiFKy3UwPt3zwh/et4
o/R2DLyxaeEHNHJbTziUyuXad5vC5Umx2YSZKN01yBmBcPbAf5Ocy0N/n/UKFTvpM92bNFKZBiWV
2Qf+bPmmDy2+960fmVosrks1jzIQBvAe7H1TM7hJIiux7VtyHOj7BgCj6bltG/1LxyvnK6GfM1yS
Yc6fe5nqP5AtL+Y9zC9GZFMCiwb9IH/wvBWzOtZNq5wDFvHsJHAVsj5mVjbsaUHvrOuODa8b4h2U
5aggy9r0OPYWPWzdUdjjjTA2eJKZOK/Zmv+wWgJoeDNoxhvHx9h+ooZOnBPRRxKGg6SACJkz5Nzv
tGNJZEBzX3xGQwi56ZHbH8QqxPDABiOvwOgapOSAUOiiXm5caDA02vee1pCG2cMadZQrovIbAnAB
qgl9Gq3QmymiGgYmfciLHK3a3PeaOK0ETUbNmDZZqAPHYpxodevBTktmDcweJ8BkeFZpXXHPD4A+
5fBSWrk2BZrF2/gwGZP+NnqCNwQjTJZRNooQhJkid2/Agc2ubwr8Aj5quZk71qORvHGgwaP4HCs2
ATutDa2WHACXWX9/ZpmiXUxkZvmBe8E91XVTQBZDyvdQWBswpLGGuctsrDfjo+lqcCuTzBvBwguH
LmpiXPydoy7fYdC2us8Br30QZpEYFL191kTMoTMuWSvH+Qj2yNPxBPA4BKPY1iTQ2lWr2aOXPDAT
FQaW1YzlUM5lDAA5lO3JaC36KQu5bRG1E+lnft4Be6TFbhHbl4WEtddO9TfE0mI7QB2aP1WynNCj
cqHA7ijXqKBOLcvZGEpEp6p1yvKEThHoWA1+N/bzKm++KJ3d09mbOPQ/M7AhnbpE6U7ZwxhTHKZt
tHuEb2QaRcTK5fUBz8eaHpmE0LlzUhgd9WnNDhxwoRoCrGUtjUvVKIs1wITejZtueNCZf/tkz3i0
hqnRHjy5bS49STP14bolPZNbdwOZlWqqHHwGvOV90ow7DTexty/MclheuXpd0MvHzDV0mc0ve+5T
MJhoGcFkTQSbZM6UBCAcjdZXlpaRSFn0K1ebqTGsjWmdmEiqxvpByE/FUEkKUm4Qcda+tN32OOdd
+8yvYzSBpRXJTcOqyPPltA03sqYE8nuzso8cCHQyE7ydMWjKwq1Dt8bwgW1ubZKoaDweR/hYXcyS
xYSKS2WhU1ps7WgcFqNh8l5RPtPRuJm7oIrd2OYbWwlrmb3jNN7Cm1gftDSOvQNpOXZ/4KCf6lu9
5lA/upvjeSe46eB0TTW4ebjYSG0PptG035jn5nRAG7ZZEDpVe1olt0swowCYjlprFk/ojZPyZNtK
nhJkOIYvaf++5Uxz4XRoev/oWJ1d32SFru747YclzJByPMR2jcgTw8MM0TVPdOoXlf09/ikWtymJ
habv2MhgAxNFeg74qEw2f5AWl4GYFofUObOMxaHQaysJUkBmnzyFV8jvC3d+TdK6hHhRxVLzUVRP
XxYQslsIlmXjLcs2KMRj0b1oqqbdXpk77CJpQ1Y7G6Xqw6S36bAMJ08Z8tbQabudRoOHqK+quyFD
UesD6DLfzalJatZYlfuOUd98Epvn7HHLFQaq2Fw8HE74Gw4Kr86H7LtiCtZqbL86neUeQWExSvRi
TWO/AQ8s4wXpxGBBEpyYERtka0FRNL+gLZjelnlmThKncR1q/dwWx7JF68qYPeZ0jhmBWKD+Cvr/
0SsKJwL6mKDI1thwHWutTC+wi0gjIJK7dU8ktdufPDqjjHN0dPoriBYyEAsU2o990+OkKvTWiMiv
q9PjSjKAeUf1R8eya0TjGzKdp/gTEuoMvl6V6PPPVoPoAT1wkcTusm7x7LBY2T8e65bn9YaFXZY8
mqUsrftxWab1wc2yxvtUm10ub0XupMN3m8iLnJlAxnSZ1WR/NWwQiT7bxgZgwb9f6P5lf2yRxI0i
AWu0K0BcmX/eW4uyWR2axiW04nQ+L4PlPGCy8iIOOesA/2f4zeft++E/7Y+RXwi8lTYKCHgVvzrL
8zVFex3bzJGbhAOadUIovLk+OaLIGB0l8EkJHzz+/Uv+f9XtfxkmF+z/7pK9vDb/+39VfzTJ/v0P
/NMma1t/81xh/TdjhH/4N7bWKN0MHc31HqD9T6GtsOGIWGhQXfRRSEh2ZUX/T8SI/je0sYhUdbSx
1n9qjrXMXQ7y33cIQdUWdB0PkRJmMGQjv+oX4Y/RYEx5dUVACshL471CD7dzQqCa1vvqSsIA80k3
fXa9+Z71Qbweu28CtH6BfTyd69tRf3WKFon4+NEsbG69pPB7hzVSejgQp3y/WNV3AM4wIR49Mz7N
jK1DE+BBsJFpFzZ9yQBet2NOAbbVcQm7T9rZq8gczZeYUqOZsR6PI1ypBnJtQPuVAuFKmCIHRKAW
L9QeTAoy84cCFQhBvnN8Vz30arhJM6KcGQgfSP8iLdECkqSazyZrRmTpYiKozttrO/OrW6/vwizF
yctlcs+7soj6eiq+goskfK43RmaQwzG/svFxvdPgqdutvEWGGTKnP3vbzZSrT9jv3KOcqRWqjpqG
vYIWbUq9tDpwsaHB/Fi+e/uIaL6geZDmmfMt8CCHExOweb67ivcxr5pDmWB41XvQVYtFJIBNLxrz
ilDnGYV8qMkM+yGD5QUpbU0Am2O+A1/KJgjLSIv8bbEySBF5zai1Nk6VUVgMCgfrJ91/96C20Q1j
zRIvWqe9lhZE81IiWBAQr4NSbdnRs8ofWY/2jyREjJYdtcQqNgU8YzECJq5dUE2Ndoi3+h2UO04z
hbKp5di89GtbhESAkv0tOHEad6dQV3p6V84UQyxEqtAzOpN9Wt8+DUWXPUAEk8dt4TikJk5ugZK4
7KLyF9WCK5Va8caOtAQmWMDpo7sNzCkbDxvrnBdspkZUDUZ5T5Nu3oxN+x1mQ4wqo8pwYg3rrYXx
JsLW9UbDagTjKr9VhUICrVz4JcxqIzw87AaGkQl+YX/m4gHE6ZW6DGLC1dY6y4nN5+Nqo5bDm0Ps
naj1YILn/znOpTqS4P7M0Dk/iHKoWb8y/FVjJdhPzf1lm9P4isKbIVOyipsKF903a7ZlNEAMDOmW
DNI8bG8L9XJMX8m2lNE67Tf5mIsbgDhY/orCBW2pZ9HIIvuS9ZU895TN/AY9LufWtfwee2MANw9N
alay5VroJBMTvDOjDS7fnDc+Ub4KJaucojRjGeV3XTv9jEEY3pWOhUtv2KSJEBQ3qYGaynflITUO
h4mBIdOYDZJNzWq1gyHOn+eOcjVQzxC1IfcSCh8aG85BA9912MOjPIiasA5kNm4w4InyCfduX/Bz
MyE2GKmP+tAfTVl0N0aPvBfiCJbrdGc3EGsCmphp4YFvr/uVsyFcTMg7yWx0DhiYxjO1XQ97Fgrk
MsaKYq22zovXVbzRGtKhwaMy6rKYjU4ZSStqeq4W9q3pZH1xNPrV3ftFggNnV7c4X/PBNI5LTX1K
Z/xTErkXDtM8BrMN8Fsb1weIh8wjNJVG5O6SBsACyReVmkPSSQqSVjy2oqgf/TR13CMYaTecurq9
K0hEPXcejEVEnjyDxkJaJOOpiBwzNnZxQRZLDYCmkzOURKW2iOzPfB+qIpDI6X/ANyuf7ukVuw8C
m1zWF8XX9XNGQgdX71gPYKA5l+P2DWFtFWTCU6E+bQnyHPiqOWzQEIsD/tuml6cJneWhzRgE/eGV
dv3Hq+F/VGN5hbg39P/zv/6s9frHC8NDg8Ta14Yi8qv0TquavJ2trrpKz7rZifw29z+BPojRy+fY
oWGqjfg3Org/axr5TBuklbSFjc/RRkz5iwxupA0GO9CP12nlwzT6wHsIsTUIKUP+Rpn854qJj3J0
IPvEkWFL3CWG+9f/g3aVqEmP6y+ta5dn39tqZayCQiqNQSZ5IQXbP2olvEXqo/4Xv+afC8K/ftwv
yjljGxVzXde60vK+iGx90ZJdILJcGj7631+4Xer8pzc9LwCBzhdBIZ4awrv+/M3MuO3AcLbaVTPQ
hOFr/c2N8S/+fm9nmro7NG2/Sn/++zN+Ur7NlD12Kbku1vq1kv2nf/8V/nIfgML6w0f86mSxlzHV
Btagj0ZmfB0z7+yl67dtrH7zTX69B/bCnIrZ4UcybPCB+3/GH+4BZfF2m5EFXZPmrigepvHANGll
n6z9hnLz6/fhg7ipPZIFpUMY2F5d/vGDVlvDie6q9CpRXpjFq5Z+zsVvnp1f4gvpMySGClN3MP64
wjSMX77NJDoyjV2hruDNfR1lyKpfM++RwLBKny6lHAPG9gH7mH9/rX69HXbdNbUrjxNiZLKtfvlY
2GjNkjsiuxLcEH+QNf2bi2T9WrnyATtZZncyAPv6C+Frd68yZ8my66J2Z/o01XcdXnfOeNkErDsB
fqxAsXpMudHceAPmT936bo5ih9jWLyayN1ad+IPNNrMfkQlN51V3Pkh9Sa9p7ZUBSzZ5rBAC40W2
G/iWHO3ss9EwcAKCdkspVxhLkSCRu1bUQ4Un+IQB5yR6hlfgPk+1ac+/OZ/+esvs35p9tmkKJMHG
/rP/4d5cSYhejFam1zk/F/bJAxdf/4dP2T9+WEIF/v4RtvxF1g0SRaCL9dKrTTEfI/ajrhh/15n+
i9uD78GZ4CJv3i0af/4eOPc7a2YXc3UevYYXWPif3n0c/cSkmkI4BDDs/sY//kx9mS2EcLXjda4x
gD1J8n7+3z7gl9OU9YFGbgEfgI4N330z/OYLcLD99VJzSOuExJqYNPkLf7nUJApluiKF5kHmxK4V
VWWwas5Z75vZcqoXZtEFhdYLwxBmhBz5x7nPDGQpkO+4d2cJAETld3Q4amoZz2VT7G+TR6xXmrwz
/3au6CfHS1LgyyWR2vymo3UIxgWmXtimqTh3DFtu4Zx0dHmzea+nGVMhdnVB55IHonrbvVGs6wZI
+31tQlcr5qjiR7mf6qF8SsjGOa7zgvo5sdTPpV3K41Y12Xxhu51EqLjotpgYHrp5xGMEqjxUWve8
Ld1ETDGMARDuFFhESdUbCphN4Izuy4aSCtGb4zbfmsWzj1NjlmxggLcszLzuMXuUITIQVoKLw6yV
sEH4X6QtfLUSou4zb22P6NCSOxI/6HGtqX5A8dx+krmOi4Hkku9OPvZrILGBE3W1tc+CrJY75CDO
RToKqxgqRIgshAGlZiLeUg6mi0tkaejMU360C1f+QGQ7436QwJWbmfB5utdgdQ1oB2TPnAlItM6a
suZD567vhARlbGCmbzKpRShy9oteYTpBQQj3sUtHNgAq+aSbzYtKUABYPSa8rKmyYHazhWgppYVD
OwGnNy2Cxeq24JeKRXOnI6GMBofx8MLgMKBgJnqyTLy7GpHZfZtO1WGA6uSPcHRC1a3A3lXTHEc2
FJT6SOToucdTPeXsUtADBUk1sGZvtZruftDlXSvy4twWJi2dW7iPhtT5gGwxs9NWDV+MgfSTVsvy
Q28RNWZqOuPr1h3OBoneNwYRJ7cGws7bzpltPy/sDRm16x1t6OgHh+U/gwHdpU3yNCB9feOKj2y0
76j3V1JidSA+el5/wqQsuGVG8SHpIkQEi2D86EsyL6BZnxe3my+rbYnbLe4xsU/e9qm2vPZmLKv5
pxrdt6kEg6jnnXPoPQ57K2mWAz+0RgDRupGhDb7AVU5yMiovj1h3Wg+usxhcU2k90Ok650z2rE92
o3smye5wVGuFlc0f80r1xYOUcVj7PcFmWJKDRaTTTyjVpt/YbEMQpMxRAlr0ZuFxO29GV1xyPRHI
oJBLMkDlAmcbQ+hBYKnJxHSGyQjfe1zKlMVqbz120+SwvUQQZWg2ulSQOAH9YBMVmz2wiyC0rMh7
kPurPcIxMF875DxRZZHENIiGpAJ97fj/NfKBtQzF91yx6dkzWjBtoOVgC+bLfIzDLW1fXXIpo8rW
H2tnA64C7eycqLG+BwnennMCpCJXrfYpxyJypjVYb7vNoPVoDOtsOJXiXwaKbdQDM/DOAVW/jsgg
2BgVYWUh8aY2mW+8Vnb+aozZwVAdcpAOJHbd0FQSH8datTRo1df0QuSDEwIuuMQaE5/X0nmmeb3X
BvSTcZzWtw7V1C3aJqYGoqoPiivou+RnZdUTKpXQKyFgLNnedM1phDjoB7XRZ6awg8aJWYvvplpQ
r/TT8+wgk6iq2Dgzii4OCbLzhw107gnyFHoTlFMXO5daxG4rOXeM0E5lHTfHYm2Hu3FFL8zkvw7n
goRghFyE/WlDMT12zfgO8hytcTy4V5px5gWiEyGiKhmitbDuVm3JztZQs3i0xuyEnMeL5kLVPsqY
JCA6bIJ1uMttUJs0kTuTcc5Ck8PLGDT9VXPs/mbDJR81nKzHjtVnQDWLUylZeTQBTqA5ZvGEBgih
OzyvAzbPynebvL4aM0ORMrWQPDmVc7fThQ5J2/7YmJffepmmXaxU32EqXo5ap/YuYx2/jLb3nZH9
t7na6sBJGxf4F7hVe4KfXy3Vuznp6CZMID0zu50jcsr8bQEgc8ImVD8a7Tx9oIrMEwLO2Brpzjg9
TcQJ3nAStueBvJp72RjNg6rpVuY8YyfgpZ+MEYNXs7G0ilftsz0b06lSSgLPtNMzfTupM/vgbGS1
eUy2cYk0Eg8PI2Fl91uXktGCGCMYW837lqJLiyB6lefVAzAnnEV9M5YBsUydU/pgkrhicnOjlFy/
wFoX9qA2tmDwwQiuYPOuLIISkj4ahB6V1sinuWGZXdRxf+rN/c0Xc8QFNpT1oNDK4cVYc9v0WQcR
Vre/EtikL+96y6DNhYkMed7KP0N3cwvfhmbMMCbWL1u76PdDca0ZCWTM0uT83pdSf8o3eu8uawXb
nPZTq9fbgST26WDsGkUgdh9Vbc0+QDPvggmnxsVr6HdinOB+khoUwMNm/pklH42XcVc77C5tOHQn
LanMsNTKCReXll4Xab3VbGd+mNOMC62P+wdXZvUbaF0iyBKyoEIEY809EjiyFSub7ZCFgn1NTLBt
xpzdLK7OTzdSOox19j4uorQi4jYsO0T8lD8mroOutJozdUQXjYiLl3cb6sOY7i4UdSVYV+AF6XXY
qJQV9zXVQSQrq0A7ApKu9Tp5LPo6A/2WvDNTIbdjac1LpomvMySCO9gRbzpfglD2nlniyiyRqCp4
kCPAkZ6XYmzVn0myTQLccry2q6ZuAzt2hkfEPmhoBlu/N8iZvXF1lUA7tVe2pqRq+PgNGtaNBAJc
WOGpsF+kdq2JZwSPy95xKcaOZJC2ue8rXuUu2oQwEbo69KNOnJ8Vl7AtpvRlpqs4l57G3QuW1e9t
87u+Dih7nNpFP64hvoxr42DQ6/jTRFphO0FPmfrsZybi7jWxjY95/99sdyE3DpicfoAR3mmud2er
+TUDDMbdIFlSu2ZxWrq2+GC1YFBKuDyslv6OGfq1ni3tdaIrPozCHSON/OKn1UHyP+JQ44+ShHDf
5CwxK1byYeFZRGMJyF5ycOcgBWMTYL3qA8CqWtC3Zh31OskXZGxRYfTTeh0L/VXVNakkiereDIt0
BLtCODUauxJHW9YAFUN6s+DWjZySGfPsTG9WIfnO+szhMSQa/fEw8pbUJuxRSIR9a+V9u5oTvC8N
utvRmwjyUCvwWnEadBF14kunXlzlRSmiP/QyUvnzJBZCH0j/iMfmp1ZuH52mDUzZ+j321XICHuf5
hmID1i2IUrplx/TXeh7DPtcJa3Ik/C6nmwLhDW0E3Kk5Ag7FO8fkMpw7iRiwr/I7fIPVPRsNXCz7
vErYe5Zm29QsyrkQTHXxH3LluiOBxvNx8mLCr0l+CckcXA+jZ6ozzGCDvBr9e2XkxWnNENmPGGcu
Vm6NRw1/7aUdHHJBDMVPZ7oozLH8HooFiZzYSDxaimQ6pIXzbmXs5y29SnkNjs5NHc/20bDb5Bkq
NKo/i7o9H/LxnHcpE1ZWEUidPe820eR95xVbQICj9oWgMHSPDNK/pEbBpqdio7SLgJljZlWWXEaX
bC8jX7EeNMtyUSVBvm0rXLIuGamalrYwRiEbtBbDO6IYYj6BPCA5Fq97htAB0x9Yz5KEUsTcqj6l
4AN9KqQ63BrRhAPi42ipRhvmkDO8Yc2J7xfTbW9hgs6BSfLLp05Qy2KkI6bETM4oUx+567CP9p77
kLlTfmU9jeVnqZ+XpOPW6TsyqDOtO1ed9bVxBxHFCSmmXVz9IBF1iBwv5Vb1OIRck50FCEVAxFhH
1oeiddgOCNIj9CadomSO1zOAiASaZdKaX3phbQdPGLQwTNk7JkZ1DGY7p4U2yNE45NbUhfPUxVen
mOa7SdnqjsNuPU1toZ1iO+sOAvkrw3N2HgYmcu7hAnlznsXDXdqSaGN1jXPO19aEs6lXiDPF4LWf
etwy72WVZ1HJ7pwGpRmfSlJseXO207GU6CVr7pXIBeWouCFRHlQMGc51j5RDo1O6DCyuj33Po9ga
YrjglPpRIaOI2oqVW63M5EheEZo6NHEHKgU7qhZbA87voskVqYfkxaTAUGWw1Y0VMRNu7shm6yCT
oy6w2zY9wH58y5nYgGlr1pOq1Yddutud13O/D+DazwkOj/sVLC9RfSjnZUfZiDlIOyTlng2DqiPA
tGuGrBhwobBy2T7jCmkf4nhiy0DE2RxOSIhPY+upd+ROOBGtgZDgDaGpjVrhVKzG9JZW1nbn6DCF
zFwfT21RrVcSzNcvCEDMS4unIxQoN31PrS1pBJp97iB73TTr5L0UTps9a5oxpRx9GDwTTcuPJn3W
kWWnjFLP+mQnKxCDxVmIkYzt/0Pame3GrWxn+IkIsIrzbTd71tSWLMm+ISzL5jzPfPp83CfJlmhB
DScJsHGQnaNqkjWs+tc/xF80UewrqvECZAr3IRhTlZrvKNmCo2Fr6WOkllRzdeY9d7Qituyb2c7Q
6t4lHVhbQ9YHy+qVceVMbbkiSM7bFup0z82L8HJskla8OUTKHqXdHgUYPdVQ9D/wAzU3Lc4Xt1OW
w7iDbn0IBVdjVfg//dK5p6emrAZsAVak+Zr7RCPRkbiW6IvJ/DmYHhJWvebcoiaNbnRDH27KydC3
8EK+hTWNm4yqchO0ctw5ZlVsJvh+G5Q5wZpIcArBuMVRzkjMYx/Ckg1NClJ1tLRrqHd4zRfpoWfp
7kxlIsY+xB6hYpuEzqyfUVb0hwAv0FWS9NUJjn687WpBrzno5JVFE3bNpTe4yTOzOmfk+x7JBzc2
4+zdgueYcBMcH/ZVwfcro6HRiW2C+p6ZLbINQLN4BSPrWxGEv5RcrVd5YRj7VEFKCg33Ozp1wgyE
/mTSLN6XYybw/3Pqk8SQjXum88jNiq5qRwVF8JGzkXWH5f5UChcdSr6e4JZt5ESBbkL1PEQSdZku
0WoktsbqD3kvaH6Em1tIw20fDSU+ajSEpwcFUT4YLEeDX039dYRYcG3XhnPsUsP8qod9tzMwdNyF
0H7Wepn3e68l3iGKawfCooxW3qRwF2gV4+vQYC+YoSxa9714pdEbrwvH0a/SKHlB3lUdsO/rcHnx
htuGENQdlOlfrdU6N2OhlG5koFXqSWM4+CnB0EHFBh/AOjvlmuXsU4ka2Yd2u65Hi4MPnd49ghj7
2EE1f+5H9DbIwY1v0mntwxh76RdenM8rH+Kf5UD4rRmn3+HUDuxR2g3rxLzKUaRtVUVtNrIxjBXq
XbIlc1Nzq5yrKC6rRBtmcjaBRqvf2tzZdIWjSMvaBkFTSL68VZdwiWNsZrHDpXsHo0X23JyHBvaW
bk31Gu0WHnhd8wvrXLChojXdWmVm4Bxtb2p4dievb/29g8ErDvNmdMz9HvokDCUdUjp+zPWBwAq5
Z4msw14/0KM1brU4Th8Ue4L92xSPsVN5+C4iiyy8CSc74n22pcx4Fly6waDyfmMptX4oIvGsB5hn
9qnXb0oLluhEZCXyWm/ctI7aPuNUhUA9Smv6fVq/A84nSE7tAc9JMR92QF/OSofczlvlZnzoVcz/
Rk8hvVzEsDsbbhKdZLsT6HPJSdfjuUIlfn2q6ej2qnET1g27di4Zucso+aWvHKy8/a3VRr0aKyIf
qsSqN7WYVGS3qYlaUY+/5JDyV1ZZZ7ugH8uD0o/1rkYfvIdi7O/NsrO3nY5+KMX/95pHyDbloCfX
etCLq8Ebmh/oPb/Rqm3W9tBEG0MnhNPvU3Ub6RheoivQd1GZcE33fKz5SdZynTCghTr56RWJw8VD
jrj4Foez37ng1iTKuF3DjExWGCtHt44eZXt+p7PG/5DqBLh00/V5dSMLWkOG5dR3ITHvJ9Q1L3OO
E/sbaEkiw/iWCwyZ753t34TjFFMFMb0OZQwnNFN6Zw/fN8evAoi/byCwBB6vO6nL6GhBKSNmQJU/
UNuNm2oY2tVUI5GpS83aFxErMwoKix3bIusMH0p/XQwQ8whHzlZ60X210dXCZ446t65mm+B6TA+k
QIhbuhIsBJQCO5Tq4gxVEILCVKsUlV5I5HaUbxShmlvfa51t19j1ilwznqbUi12E7ndv+km3LUP7
W6nLZpeBgd2VYzhsnLDUtoNkyg6QHm4jI4Qk5w1i54v5rOJSt7XQsW/oZ2O/izHuilrnuauqfC+h
PWBOyTBpNgZn2IqEDSu2eQ2xAUtTrS8P0yBNevVdsrURE+8ksjeSR8MYj97ZzDiC2NmOUqeFHpp7
HyHbCqVAsWFOsi02qUAWAN6QQY9/7b0yuFcsAnpNJupKIPSdvHAGjLknzvIWbTsFYBv9Did7l9OM
gN+a86OFtNfXrb7HdkRexYh+1xn09A2R8h4lnJ9lp9RQ5dZvxXMclOraR/dIijZu/iHyXySOiofx
bwteLdE9mTTcrzDuG44WtiE7T5lm07W8uEKASAwkHku7vEb2auhmfj0lau82lomvkxmLuwCWyb73
OdgnJfs1+XF6YKdtt3kGOIfQYjwS4At+23gUEn6T7PiQZLX78yXRqB23mAzlWUsIhEwxA1sFmjkc
4ZXkx7BW5EMZsDlPxLRvUSFjpZ/WLwDlCLiSSVn51pwXmM4G+pOMjK0NDrZulVjsiMqL1k1vwYKQ
SQEIXD3CFo3ckYvUBp4kLqr0jw8+lMIvOL6tUPf18FPx6ospoZCHISFJbXIbuT824Hnc2xOuw0/p
JIerQlMeTAsosLZwDCv8XuWAgNzhq1ZKoVGDSE3lTz0BNOiU2tr00DxXeLxVdzOev3Zqm3NaWuOv
Pmhw+C5VepVaTukYtrG/j9M2cUu9VJ48rglXEm49knG8u6mpiVgbVH1bgct9ieI7NTvFka682ClG
xIpeOxsCGHm3ojBvAC0DsCs+LkYm4zW5xfFWwd14VzutdRhSq33ABBJGWKi2pyFU8WXU/GbrDdh1
QKWGMasmc6OhGVeajeTA0WS57mqL2WG24alHOo9nAKIR6PTVcxhD/akSUd23ZWajYievZF0Q83Od
G1JxMYrBGIWM2EdaLqRTW1SCqywvfVoJmQE0Sk6nl0IBcXJsPpLkblDqp6qbEf9+KtcEMnd84b66
ImyudIkfrl7xMuhuEc+XJD5zj7VS2UOwDh9htjYnCFTVKk8yOK0gz2R6+2FkuRaA7SaT1Dp66+df
CXuQeCKrNjT03kFcie8dvQbwNnKf1Busgn+MAt+eMuoFiFRCXahWtWsMo33CynpyJRveLpJRt+25
0a+BWFWE2mO85WZHalQGPBaYCVlRtYFtOymGKdwk9FcDNrV+cVu1mf+tjXPlhuwLwnqHSVsTkT6t
WDnencZFcZtFif4NVwBIOUgccKtTBt/1YZSvbX0wTk1o9jcQV+ptldfTU83cvW3UIoXDjq8RtLDi
qSRM20UaXjwga8LYvv2JdbhJc4LTRjPC5IcdqfIgvKC/NSm58C6LCTnEWN016lB8t7H8wGC3/WbE
Xo9mzlO/O8MUPUa4ICurDrTsqUts/1ACwO1ICH1AvD+nTHFBKCx7K5xau2HSPWo18Yuu6Nv0QW2L
AlFekezqdpqw9i2mdJeU5EW5+YhAejMVxUh1wzxJoxz4urKMW66Vr2yG7a2nkZGQDc0XeoXBPuEU
ANGlZOgk7e8uBxMztUZDth2ZrtNUCtMprthrSUVrQ+NF7cPkxFWSBk6JH0+FsTgnLDKsgPDTtReg
qijK/mWmNW8CIw12GCh1JLklQrnCZMlwbciNbs0EuSOjk8iRGvq1LbnvCx0PASWqtKtUHbsfkF2Q
1RGn/c3yzZ+W6WEIDfF5uA0rU9kUWiCP8KYBNBIFMiLJ6vTUc1RlacCWL/A7+T2lPWRxNQ+OVds6
bjcK57oyg+AWVgozmoqic7GJab41NOSlRar9dxw8kMH6hnJC2mMAAQ0DYqzICziZwvalEYmOA0fY
3+EpwIy0e805shslOO5UwZMTxsVRw5Xj1HM2rssIm4gosJVrAvTuiBFo9tKcCPigr7XhJlaBSCkR
ArY8w7ygkNqp6Ioah4aoWReaCj0SH429Qnbc4DpJP35thR1JemMAshXGJgeIunBFiRzYwc6yV3mr
Ne6UVzbara7ZmgTccjRz15LzPzLswXaEivCoGq2xIi6+e1oj9kJGr8jYpiNNwOfBmR7tKH+1FJW1
1wa21tIOVFTqwUBWD3br3Of5oDY7ZmmyUxR4oP3QEAKsAg08IrjSX6MSgye3QXF45eGVSNUAVpWH
c8xKE/tXdZJr5zGZUlpYpXW0zdWI7o6w32KnFpNyzW9C6DhEkF5litWTYiHr0zDO39eT13MXYr7A
qSBBrsFwYhh3DV9nR9he9y0g/uxqLIvyhjTcZEsIG0ns2BG4Gm3AGxCNqUBe1PkZLklh6dKh5aD1
KvGUm4q1BmBGfWf7JTxfDNhDusRIrjJahYE6uaiEfW4itXIEJ86OIDPZwaNjezBGqCN2h8ox74Wy
AlVhNtL/IK486PYFCRabVE/jL1zEIBuWercdCA7ZG4LiWfcg80cw/7cphkvbPO0muu8s/zaZCpcc
JNpvIzI/6P4eVFFJsY/6FxGcjYtGrGmrljxit+tBkQbNRj396qXnSPnWlcXIAR6As2llxDXbqX6H
5GbMIg9dgmhLlbb8XKbh95SgEpp+EI+LPi/EhIe/N1b3XZWhY0abvI7zpNmS+IfLUJPiwkM6+3VD
lsJKHXvpKoj3t1ZNTq81WMNaNxtJ2QcqPtThK3dsSVxsBNtwrs1qJ63c0Aey0OjJrFW0nXu1GX/g
P8L1Op0Gig329RALHxiD66YdX3pBIHVVqSYgj3/Pcac/ejNtG7w1fhpCS/x0SvRSaVVCSoi1kNtZ
FNOzBGxiQ/+ZICa50+gqbdKB7FiMJpMvY+sYz9jMDY/KrJ1xuyFJgG8S6dZdjSQdRRZhQkDGJKE/
G3VOiHLGrdkx/cAtZSdPU6bEiLgUgCrbot/IPagD4EGTi+gtVNEx9d4PIhzLYBthxY+Bv4pEboiH
773H2l5NUd4cnNrsZokZ6dQDtcdNq3VQN6kXsIkCLRRmtZV23xD7POFPn7XdPvV7/wiRGS1NZsnn
WRyFb1WgU6OQjniL6sxwNXMMTqavqd/xfqJQMmqSKoyMYB7mnOYOmmwJoaiUB4tbE+Kr1D6NrQGp
wBb5k0McOZf6cXRHU4dx7Kmey92BIMagj46pWkh6ixCdiVDDsgpN4rbRNbFBWtrs+DXDbsRKZmuq
nvrEAgIOVz39GI16cZ/gC/mA5IkiP4IaRFqxz+W4efGQP8P9xwMwLtTChR7anYKizrYRgj24zGFw
VIihoWUuqZUsmtP5Kmwro3Exe0geUKhGr3QC7ZfA0yNO/qH7XRQhCr0CxWE6iPg+wrd6L9QyfBli
si3UimsMQFvP3TFtMGEu4gcETe0Xmop0TTsF2jZuPgLnG3IHb1sJWq/2RrSvoMNwxW1iurEqxkYE
phJwUIAFMDErpAatlVIcjvbOMArUfS3CKDKBEHoL8oFOQIKT2wUWTbpWR/KpJTdalHW3g1IYbDfa
a2ohJnRwKbrptaw5aVMaHSZQXNpO+cyvUYyfapsCaxaWChxovBAjQaRRgIsOMgf1V0C5v+pHxV+T
S25tiblHg4mjV9fPycLmqktlwCV1QDKB34p0iT2I7tE/WV/IHIheQeTadlbfh3c0EaFHs1x2UB0J
XLBhDSdM8WCNg+tITlgV3CQ08YDcJ/WQJEDiAi9g5PJxfcaMQaZkBci7UNVoSBbmbUexgy16DQZD
OkQOGMVSnSRcEGpfdYMaqTzkcVJtRLWXinHyQxQdMcriWUZdjK6J/H8zkf8IKGqJEpEA/YmrkPDR
dVEhTYwtI3nRUXnSPVG0k5lL8xu6bKzEcGem7JhrNoqULaA/DTry1TY0hJ1jI/DtaEf7B/m8GM3o
+DTw99hOCqRw+O4F6wweYkgqOQiKJm/pQ8hvKbctw60mavYax5k1PQ3YATMDjmwDux8fi6Kp91Lo
YA14DHm7NNCA5yuh3MRzJpS0UBHPcdazyU35kOcG78LTxmZnVE3yuyNF/dmr5XSOotB8dObgGewa
qcCUgi5DYn3ptQiTDArOS3b2H9A+IWAjdGbF6jQplj6wJUJstTH88i605LVFF7gdwo3RpiejHG91
LfuKevi7CtEgL7rN33LjZpIxRtZy9naGf/eefNc5pUoGee/fBbgx7Zx+/7d/Hod+gTQKLitdOX1B
HQxQ2yqO0Xm3pDxxVI/m8a//Pow7lVQMUgulqS/Y5jrt8QyPPu/W8PTrmJA1UP8LXOwlw9hQDU2D
lAuK58CyNBbUPsMEhu1zX7nplZX9OiY7kezQDAjtAktRSl71W9L3TL6FzY5prcU//uPc+oYuGrf4
7/lmVd5I4QtgK8WcQcqmPyVVg67CxBgYah0eKzXgeIuv1LWnqrFbZFzHlahOfrWdPXEj7gL12Pmt
MSdoZdhyjhIkHKCgAewEt21peFF+0GuwcuqlS09hz2zKxWPYxEqgYOLDkNGw4JarWO6Sn6M0N75Z
V7PnEAhpLKikIFNM/Qtm1MEq0fVize2QLhEOH/xmmGUryg1wtomyfSqc4QGoiSgfwPj55OwfPQQE
67ZAXNKSqIUXWMoeCmKyVYSf7PFBM+hjRE16gDdibkUop6sRY7C10VC50QUl8S4VdJSc+pBwLXYz
qeD1pA+PnWwzF7Vd4bI0FXgWlbXPlRGYMgX3UHzAfUTTX73BMqjOVLHK/UDqa11ALqIEZOtDg7Uz
W7uhEo3kPmkDNNthk28Ji4pvGpbG/di21Q1WR52bTeVDPHjNbSjU+pRpMKnsgyg8eEsDsTIe7J19
UQyKO/TFT+oILGFkWT9avQKxzB8at4Kk4Ua43R2kXR0pj6nYkTH3R0VPfjF77HPQ2XTqzW66tuy0
PFjC6Z/RBAErt52JQeQoCuYH98AR93g8xwgv2yLm+D0mRrI2TVVxe6kl2zoDOiqNur7PZ33h0HTR
TQKn41wUfmxscdGbDmPF7TJDTLPRBjM9Os7oF7Q9RfiAEM3Y6K2C7xatbWmWGE3MdKYRxeQx9YTZ
rIbMQk3nDYQr8v9zHSAGpvjDmRPd0kCITpzAWwy9+JHCgPhwS3QbLS+gIaa198s2k2DTV7ei1Dd2
mK7wPjnBSaHVEqbc3dQ+vxuBFH9JMwOAHmim4SWIJSTtOxUBFpXvAVLOeOVLialLlhBTqTigRoqj
rzmquaESuO2fHLN9DYFTz05kFQc8KCjqhRLdCMz6DpMmLTdtnHTHVZ06ZIxrpF6ErpPaVifnqM5H
HGVLGt92OcKC6diktlj1FiFmBGl7agAqXUGCubpCw4ZzW2uPNA7M6Wen8H/LmH8EdPUxHRBLFrhP
TTm1cFCE6Mb8cELxHrY/fdWDoSRq/wZrMjTzURVel6jTN6XSzeaGjXbsCXLLyUfUCEbkRn4ulG9j
/dSsQymnXTk2aJoh+j3bWnGnVPlVyAWnS730Opxa+H1B4kLHyx+xbta+V5Ef3/tYv+4mXDsPhUj7
Y4vT4I3TF/YV1QGonS1g4EdGMLOtMQ8+hWNTbHS62085xMKvmUaFM9X7SvQVfb0oE5sQVQDNH2s4
qxaNOj/zvlX4p3m1VrwoFYZKWFHSJgSDtG8UaCJwQQ2Nfp4v3JIu8Brif3IABO6PRFaNtKRa7vR1
1k472Ob2ripbT6xk7UZyk1SuGXXyye4giKqNDdN4mASd28oJ6Vw7ikH70fG0Lf0aeR10o3/EbvYV
Jx/6HnX2C7cw1a3xUdrwE7zfUGOKLT7MHUy1ql3LEb3raJW/x47LpRlYINf+TCxNVGuPgRw4iCH7
o2Rv55OGJnQ3IR9syVUbj+Ifs33Fq6h8efRj/IXoc+nXSuBgBWWO2Qb3zfLKy/tuU9S9c5XXCdd3
h8Cn3phtUKUSg+ojlcM2EyC4mSL/rzzkLUJ5OWFtcoic2aOPauF9rTBVmLH5ZiPuZBBYwwa21HRL
Tnt47+uF9dLYZv0Vj+eYZjftvwvnynuCPUci7A3TmFOBqeAcbRkOoCpebE8DtPEy24UkZCbb5lIc
zvuDax5CU205i3A4tYT8R8Ty5vxFZ+eJsemcGxS+w2s1uV69IZj284Ll0iCLamJKk1z3NAbRRxpB
Lk1mrMmN6IIi4dIoi6oOtCMhw6d3bijUp/7Gk2sJXa89ff4s82/996TnhZFGJnldVJC8LqkuirtI
gxisYyXEARG2W3/oyxtcIf2/kt3ZBDwJqRP1pJsqsitn+eXrWNSFqpbTHZ1Q38U2Ld7FYZVtVZr4
R0Xim//5U831ydungtptcbsi0cacY0iW2jjR+8RS50F6zoMnaNFT/+zUIGV3sn72wgxy4iV11KL8
n5/w3YhLqRwEFywFZZYiua9QrunRVeWQgjcGr3Ff0x8vAFlorx6VvD6lRXv+/HkXESD/MzzyLBsW
i7SW+ptRCxv69T7gVVkdvaF8bid4aHSFyDAI3a7zTAoHKNZ4a2NQHD0o4CGf/4Q/S2x0bwZyTiSd
DlLORQ6GKTs9bCBU3EQGJA6txyO3czDvwU67OBlZ8720I339+ZjvPzM2CjasQEsasLo1TYcx9X4z
q9Si0AwoKA82WZqrXIf2Qqd7xM7YKm6oVHIOL7dML6gI3y9MRnUsTaDG5X/nBbM0FUFv4mmBmnj3
NJjBRoEHRwsQdfP5s71fmNwl56sW+zQ9QI3dbM5rf6uoUnKIPkpiyfukfk68p0tRF3/8ecF1iK/E
oyAc1O3537/ZKDFm09F3G8qXDuvU8Az1/sISfL/Zz3dhS1IlmDqaIQKHjMWtjgjypCPt0/iyHeNH
NdAgT2S3n7+iP4bgLJv3e8LmDc61ZaoRnjXEsgxNdba6EX7CpkOWRIH5+SB/vCipCU4tthKeRNWX
G2TtxLqnYJhz1rqttQvkhbPk0p+X779DiWsjkY78eVyCog1A7+e/fjlXMSDhbs23xqdMs42lvHoo
Uy9UZV+cVaMnxhsXMBXG+GMKb/rzgcT8Q//dcvnecmbHOLSlVFSGRD+9fxCSlGVNDoh2NpMaU3x8
DSsDrZrRwC/M2/R2powBDZ/qGsnWNHBA94+IWf4OS+BXIFuHSamjJ2blLFEYoZQBHBWj+4KH/w+j
MJ4x+/j8QRd6fEf7Z8EguLYFDFxKmvfPSWoK/E3dBpMtsIls4hMdBRdNxRrvh0Md44yu0H/4fMzl
JNHB0Eh7IXkH4heTfl4IbxarqHOjzXCEOHMFKK0NxfT/7+/Ps+jN39dlkde03vJzkpwdepDFheN/
+c7mohNA5J/DeAbIFkVG6Hg19pOauDMm79QE/s7Q22PSWTORJFtViQfRfbjwzsT7w+E/R+Kcjumw
CRCnpy8wjDCuNNHQCzhLRbsZlOa6S4iygJHzG7+1Z7OA0uQEP4ahus4HYqdR0a/oYsEliH5Eiglg
PXP88NJM7bWQFU7r2oW1+eEPJBqONUr9pS6tgNrOR2EH+fqcpKyaaaBp7RAxocNHydB+mPnoVmbz
M7LiCzXfh8UKfQ7B7imFyb7w/nvXRS1inQzqc4zqpR4BWElVGMArU+Mra0brvtv1lTJcWJuLLeK/
v8ibYRfTbAQiD6qCIsXTBy7o+3I2O/s++mcjIGVjeMb0fpXUt/AcUOwFF+a4834S/jn64kDC/y5H
GZSmZyWmJYWQ8JRYpQFGjgDFTF/InscZ3s+4igXQzWnx/qRH9ivpzHsjsQhQU7flZF0VaF/YVw66
Sq9tEAUU8/JnH1QKvV71ziDeZivaDAs7xqim9M4uNXz8PZoBDm70UtrbsWt/4305Z4djhQ6RiuQN
V2QoKhRzE2VodaE+3QQDLkHT9IxO4GTH8DXsnmwz6F9pHmzHJnM1jQnjs+/0cti3XgHspiVfE89/
MDP1zouLNZreYYVeA+7HOLuwHm2s3vSxvO9NZ+vk9OWHjOz1PjWx3OuIMUdiu9URXK49IwUJEZjG
5XJXmfJXR6YwEhlEgn2zqVJtTQrZKYTVB3cAzqrvP5QhRrxRLZ9AMU6W/SumVwry9WjqMxWy7Qid
ovzsoa2t/V7AVumuxlx/GJT+KotKXJGB4zrUsEXtf/l8c1uEev33hwcWp2jj0imX64x9AKAHaOas
mvYdnTh8eJyhgAmiHAdf7oKx3BgpkhBz2mnRdBKD9zUI+7Wgu0vP4kfWKmdEAZcq9vmc+Pe8nH8V
hR2g/T8FEqYKi+1Jy+nrkY1XnOPy1eBmwnfSoQEo4ivot0NXWhl/NN0DeQ/wRC/sx+LPtQB7hB4F
qfS4mvOf3m8AKlykzhxjyoJOyU4TTJqtpshqEzb6BM1vUH9XMEpeJqeBO29VxW2TTC/0qIPjJFR1
oySaeWx7p7mtyhGtT+g3Rx0gd6v2cfv6+eebf8r798RRS24mR58AsrDmR3lzNqH5ScfJtiv2qluj
rlaDjwBJIbec/PM+fvh8MO19XOd/voqpUw5jDmLp8Jbej2bDnYdMZ+TnyjmE3WuYP9kTmn4nokd8
p8MuiNprX/0OzZAUmhvNUl8q/MGMKbuqhlsPlwrEES7pZlkMGSv7PdAZIxyXjQJ1a0I/CMW/r10N
BI4NanznRH/lVvGfn08X0TbmiQUEstjYMfwuaE+MxXnSmxNuvHdxSPZYTxPuwm76wRFCmUXcMGPS
9KLSf/+icEQTlYTddc4S+LTA7MErbItkj/P2K9746W3o6MM1ngrjCfYwRPBw0C+Uzh9MYpoUXAEp
LWZPl8VPMK0w7b22Ls5h+Tj2xpcsJYsHxgqMYCf5iY3l/vPJ8ed5zSNzWANfGORb2osVq6h+rhox
L9cnK+un3mNLznJJNr7VBHsjH+TXlPgG6JECTnpDO/rz4T98XNpX2DFhDSiXLjkklcD0whaXi4iK
2pY+0crPsy9hkyKIG9WDzsLAlf7CVvG+9PxnRtmS7HKqN1aEJhcPXaukdCvkepzDAPu/OsEQb/j7
coQX++8Y/yzKN0s8tLxCwbC5OOty59D+brA7LYxHGKcInga3czaZCA9jm12YQPNqeL+1MK5FX9DR
NXyOlvBBoQmUsZ7NGxXOQ2cLGELd1wne1OcfTvw5zvstbLHbliFEWJlZ1bkWxm3tZV+VvIPWmuz9
gMYMvBlMdx6wQTg0erXN+wn4iGwQDRWlkxZf+lhcmElznfX+ueffY9EP4m6OzGexSwz4t0zIilD0
hOFBJViubxsiaNI9bOULVfgHQwmsUAxyaYHhQGnebxPhyJY0QgiC+Rjdm0bunLHGd7Z+JH/7mIlf
eLAPXjSjWQ7/Ax70x10do8tWRF0zj0axVdRb1co2qbywD/y5ELlcAv4AndIblX/0wx1UVk0w1OfC
wNI8bX9Y6K4NzWZhxpuoqa8g+F+YqX+uwnlIG9CJdQiIuliFylhZJBcyZDzNoTCNUE4q5vxPn0/U
D0dxdMmlSSXJdrkeNAd/UFSWQB1Fds46/V7Tggvv7gOg0gAKBlMBJ9QNVFbvJwS0XB0RzQTekf6u
ZL4u+xE+5utgA0kWNI0HV8/OE4KbyAkuzI6PHu/t0PN3fbPNaAgdfNuev1td7EvRQNrq0F58/g4/
mIIAhJIDCbMTCAeLQykrUKFAEjburK4rsarRTELanPQ0hTizfj7Un2uLyg27L2ExF80/PpcSdU49
mlF4bg1rYuJBjA00/GVGeoVuUcbThX1s/jRvtg0gSCBWe84PV6X8c9uICVgWbd6N507ghqhkaUF+
noqhZUKKmKP6LZeKWrvQr/pjUEia9HNAlpFVzw5k7z+aR1IMipHWIhK+breecLjwBGN86oze2g68
32PcK/GlWTr/1XePqqsAfjN8iYkKHc/FDqmVQPnJoCpnCWX2oFYi3jYNCvo2F1iw1L64VUgEfuJC
icMMpfLR9kkQWVddHD9PVoyWTQYT+ZNtn5xDQq9OaVLLu8kPKR4G6NS5LS58nD9+scF8Y0tiO8LJ
WNMWk7saYKXDF8zO4/At83/PFttOGa6Fh51qel3XJ2H83fST0DE0mh5z4DuIDhjG+y+DLq+Ly3DI
zkKfkcUGZzQTz98L62n+3e++hGFwlQaiZmPnkuQsDpBWkMGKNXx21rUj7BAwivp5dPaJ3Jf96+fr
Scx/67OxFk/kI6EFUmSsvCcAJy1X7XQmJwu/oV+476PqKfCUOGX9q+PcI5RNuUF//gsWO9T8Spnu
YKlIeqhn1XnFv9mhfC+HwZnj1JIeLUz0sgvTerFh0EoQ7EgO1xuao7zTxd5UqARx+k2usL/+iMno
ReZf3cXjhXLu0ijy/UPopTHFzpAp596x7+nQ5PeEv+fr3g+UKxUH/+3fvrO5iCMJgWvPnEm9mCCx
qmiz1qM8tyMcFGwj//qbvP/7i0lBgB72CqpTnsvvDQrj4P/58xc7TTFMOZlh/Hx93FgJXH/389fz
waR+//vnz/VmTklDsVRUxOXZme7sR0ecQV7o7JP/gJVAByEix5BrpT9NypfPR/5zMr8feN7Z3wzc
oGIncUEvz0j6xeAW7YUnu/T3FzteURCNg40HH4bDD13SpZbupb+/OHnGaZwUdeLLZNONrn9R/w7U
t1ns796PMUMRb96P5bQN6c38fW4HqP1uCuXCkbAoRf57AGxIAQI0YS+LRgzZB9TXSnm27fsy3w36
TtQ/P//Gf5zO/zzD/w7xD0rw5hnUmHgWK/erMyS8TTSzult7rdtPClm3WX6px3ThgZZtBBuLBLzi
WIr0th0En/UBL6/PH+jSEIvNCymro43zap+D8fS1FFftdGGIj+fVv+9ssWGJqPLxuGMI9EFoCkko
+/wRLv39+d+/+Sae8I0sxqTk3Mf7irC3+8///KU3NP/7N39eKJgqxBOfHPgjbN0U1tTfeZX+z8r4
9w0ttqw+ThMzTOzyXD3Igd3pwgeY/+vvj3kWno25tTOzjtELv3+CAowF6766Og9pvUM7j6ftusuf
Cbc6f/6qPvwSbwZa7IB2jQeZNKvq7Fi3Cnnpk3/hQP/wW0B+4DIKYun8s/e/+RZoHsZI1FF1VtPY
tToaWOVtal2gO1waZDGf0GAMhL3zwc3Q36KUvo87y8Wu40J36MOthOwtyNNgbKaxKE7QZnT6iJaB
RjiG9725vtOgdxp3n3+SD7/9bPxIPQkBYgl8G12t2JnJ1NIFMbwn7feEuenz52N89NnpunNDcijF
sZt+P79SWTYwRLrqTHogTg1IkP8PK/ztAIuTD3XpbM/OAA5E6vI7PkUXBvjoLYGeYOdLh4JHWD6B
QZah1KbinP4gSiIfdhhGFfmFm91H80rH0B4Y2VFBUxeDeEnjYWAE6me2V0ryPFQ3jbhQis4vYrnS
9ZkMQD6uTaNzsVfZDrrgLqXNgXnSg3TKK0W1byCZY1nrH5OQkCl97rv8/ed/O+hieyF0jAxThcaO
Yf1cSefl87/+4ad580iLtzb6qdaneLaeR9s1/QNWZghqmvYCs+bDUXTKBhhIM/1ocUZlvh1Rmfrl
edwE4a0d/NS518oLJ8lH60TH9l+f7evn2/b7dQLe0LRFIZgA8bHYauaFj//h/Hrz5+X7Pz+R6Dri
dcPH91v0b2cOq1bdfv41PpxgpmnOsxi0Z4lOTCntYKkP3OptAw5ytbMFeT72QKTmTsZ7Q/s/vbL/
HW9ZM9ZFZSZjzHgJZUk63Y+lWH/+RMvGzj9VIziPpQG2zHvkYs1YDf4STevRAbP2uHnhE2YQq4JV
HNIDHGdexCXn7Q+/05sBF+slDHLYSBUDNhIdwy3mhmm+//yhPpzOBGOrDhwaAP/FTDOMCvZGxhAK
rh2DxGnltTTI2T18PsyHs+HNMIsZx7I3JosMnLOXBaj5d361K+Vu1CIXA8mVz8Cfjzev9eX2Bvyn
EqPKd4Lp8n6Gl6mZG1kSFOc6u4u919Tb/Bdh57EkqZK12yfCDOGoKRCEykitJ1hVChztaPH0/4qe
9O2+bXaGx05VZUYAjvve314LyRqUxvKfsp3/60n9f37QfzdoXGeai9TjB3m/QH8t8Q+VpP91B+Dy
FtTbSNnhxfrPz6HbVQVmiBXTs2LPAXKEfPEf7oD//Qn+/SP+66ta8szvUrviQYVV7Mj99E+L2f+6
xf79GWiC/+dnEKDNvMmhO5c6KjArhh4zglSiC8bqn8Qf//PrYriMtwBZNEqU//mjaA4xHdQazUOz
QUj44uxbLf8U1f+fH+ffP+O/nQRTXwB9Zab5ASCIEG/AHZnRSax/qu453r+WyP/vJv73T/rvrqqr
L86aVFbzoBtVw1S3792WeTVGS0swtQdYcpypxt4WYPfO+cRoK8BsqBMu00V22+WRgt5NaIu/AYjf
O3atwSRzhXAViSG5zYOwBmzTSjD4B6AOBHBacxcbtXNoZvcDoCQBfrX9FJrmPuTM7kX52rZ2NEqX
nGJm2QMUU9M/1FWJ3KBLC/J9VRI3FgUUSuzX2X90rcZiuEFqcxLqgM8ANHopmSRZEQRE8LzUnnno
LxzLEiqV0YRpm30yBfQ9gzDY5Us77NC4A9PuQe9m2+z8MG/H5zQLwIbkLfdVASKfEUcU5D16xW1Z
T/VWcf4d9NCDf6hBOgBNCEiNRF2aCtiYM3jRMm9w9oI7RIesdQwjmesC5jETQ5CZYN3MArOmb7R1
5NpQH2lo+GBmod8W5pIcHDtX92ZTfllVKnagBtwPF97V3gJeva9bOd5BtWDi2GQAjJwvJB59mKPe
q0xkU6N9qjo1hTIj1Ko5g/3YW1N/1hV8KGBy/Q0EXnUsUJsFZtaKg2EkzQd+3X5vz2O7c00OfX7D
eL4nLfdUG8BHtrLUdh2cq8jFORwl3fTZi9QJ8W8av5hS06PZ2fPL2jomnLV1GQFzg6ZeRUdbabvO
rncqAdbhWcUum0bM321qBItYZ+q82mLv0xZgsu/Xw0szOCIqqjqByw/3+6acpXljptVva1AFIk3k
HadxagKmup2423KMDDWsPBgZJm4Knv8585bPbPJBEsNZ2+le4uzWOrMOSoAaYsC9u2SF552quRsO
tr8yZ06gnGvpGGeZtn+5Mdy4NFfrI90ckBtmzwD6mLrHlinaIB3Wcpd367c5n2d8VVO9PrduAp1a
kipDPDndJolK9nae5Ij7NvuwjOs3o+q4XV2P6+HVbeTAgSwjWQJsVwxP7qnz5zuvr4dj7zDqNSvG
fbObqThlbYD1C1jFWLkBsC1zz7g2PvV+FoekGeGEA81kkr+0QLzMogitYvztZu2zXW1iCp2b7BO3
M297URGL65VkZVzdd/i0q4PAtQI7lqHcK5Zu2/dl5wa6hQdewv2Opkxq9/XceGcCqkM82PkS1Cac
hHHMlvMMNDd2FLz9QbbppXfFj+brjNV7gx0aLQiYqYTtJgr3czFyQpw0g0POfnNcaqAIksFAa4zg
m36SlV26Qk7HPjGSxyRFwd2rBp3bgrvbXyF1+RuiDaBIuB1qhGGaCb1PCKiuBTSkXYWQGHyX5d1m
g2SuD3oHZ1j7y0HCAQaIUbyi9f6iYYDSD6wk9AoTVkaV0IBvVHeGZkdXCGPuDELzWCcegURAU8R2
5L2nT0skG69+BcbrBhb/GVtitKMF/n085ZsLoKbZyO+hdOnzBF6LNiN9v6K8bFWrqB11vG/gmxBo
XIlICxiSqrwi8SuSW8z0pjcO/4msHtayHNHAyq1TX6kG6AugOKYG4WoEasZ2DQfb/ZHUAoK0v8rl
PNzleCrK0Bq8mrndYgEz4GCs8DwseFPaRHLQHRgfQ3/GdivYPwJ1ntN2fEpJkMXDFew1qq05SY+t
81QDk3SarQ16hLcROrsk4E8k98YGHViX6iMfMyssOAJFY58JfmXc2poFpBsW5gCcnvl0KSU4MB+B
I4o4f9dkTBJukMvjSiugA3Z6+jV2pRW2cFrCrHU/OxBTociK77nufxQgEcK3+fdka2+WGlE5LNZX
nbDg9y5fgGgVNEev/bJtckaumajQGEfsL1aeR9vIpE01KPlE7KIIEhdqbT1oz12x8Gu2TskEpGTY
sdI3hmNN/IVDxXNTdaCivNraO7Apg7ll6zAJkRJKhqNcTyuzeFAS+xf+IE9imS2gw7KOxjkrxkvm
9jBK7LZ8davqxWFm9G0cteo8F3p7WrcmPac0hNpAGOCqx+tUrXvFOIK/0b5E6vlRVUNJAmk0g9hO
mTL1NbApRFQiQ/rOqU7dH+ExRbfBCLvpXR+i+dxrAV1inZBov4CwIwORdhOJf0fle3MWYjflFAV1
npMYEKPzmI/GvOeQ2V+Aqg+3Son81FWsvdeO7w2t5CIqFjlDzrJ/WYRUhDXXZbnDVTo5qJkZGsxj
NfnrHnTsEkvKYdza80jgCSINgBqIUcJaQ16228mcxjna+t58Url0Jg4U44iBCwPGHjE48+m6n7+K
pOe1brJ5/tIU0NQAdjjwGNHxZepz+pAvV8OPOUEG8q8W9sb74+f1EKDYgCzqb+IWek8BNrl0ncCE
2YRlRBQ39Kje3d7+sMfxdbWhznZWmT2iyShgJrALtCcsCY6z+gGjPd25HLX03s5AGvowxMKhx21t
LwWD/XOyXJG/XQXyJDOEdUjKnIuwpnZ3qpUgnOzZNqCZNL0zuWpht/oydosagymb3HgoQZzUVzpw
XfLwE0RIgpLYdei6I1xVWZdBiRjztLhiic3Oyo89DKDbqRDMhqUCuU0ifqr22moFfnTSh2HYzUbp
vSfQrMNVrfKg2HuEbgXh0gPoCAjKMd97IO2QlZkChO2x2c/b6oFWG0UOpyM1pscK/jH3vF5fDAGy
YNbKX7WxQMqcdlSvOx3qFi272xoGvCt7Kg5Eh7c7xewI/9vq0xvhzMwkg5o6r9eoH3zrNOKNlzz1
Qyn2qd2L/YDXfFfCv4N6MqrXGmf5YaxaL+RXNWKNEcX9UENqChtt6PA8Tf4dpDvu47X1v7zOxbnZ
aUYE+92/R8nj7YQ+gzVZBp7Wks0T/ie0zq56NWtt+ONAOYIBU6wVLocNCfmibyz2ZjECSBSz/mC0
bfKcjCko07Fd9kVtJFHq1+sOcFYb+vXGqpx4yDptrRr327CmzzqY1EcheQUycQ0G0VumSKVTsiNq
oZ7FlQKF/cxD+M3iQ8OaxPxi5THz0N4+8/Q8ytsJpJhPHDMfvSen7gFaJ+wf5ezNeOq39scCVILY
o5yZ9QDoVxrOjy6Ih7c129m+IwGv8/pNg3Iqmr+4XuyYlLceML4rrgQyD0HZ2j3rw8QAdO7zWRkv
b6pznhnDc+uvf5xe79n9jN/rAm59XazuMnWmHhW68b3Y14u2kD1zlAmhZ/bQlwLPBBXKbbUsVOMI
a4Ns8FjWVSuNW0lYOdBqFlNvyLZYdTaBVlBcsViN5SlZVhVqkodRluXLzLB9RAjz1zNz+jdMNJyQ
3dyNlRGZjBxX8ZfS5fM1JoE8iQwLE43rfm4xvM7QLgN9mcc9Y+HZYcnXgqizY8Qw4JcdlPkSMkFS
7lzBfer0Kdxbjz3webUNzg95OZyyrGwf7bbKD+3iWGGj9/MFG9bwhy9+3ZtkJSR8oZVepfuvNEnb
8xUs5Rk3bg5UrUiegdht+xki0r6mYIaiwUN1wxbEoFMru7OZG+Pb0Hgm2N+siHxVexcG69PY3tg6
WcoZ7gFxcxjQseV99jkHj7jo1vlBgcjs2KxO7Qc+2JtlsT+ZCVNgsTxZQ3Ox2yGzGICxmvKQgYJP
Ylvvmk+oXtebkhYfsAbL2le1Pe1aZ7iKU2vbD8txQYYiuEGX1x7o8sWZeT1P8F2CCozg0R6AVJlw
U0NQquxBNgcUWi2cne+p5lBsmRPYhvZR9gMEoK5tjp5y2reiNTjKeJXMADHB7wrTrL6SiXKdfZWv
ZwF4kCFISmyAYTlYxZF4zbqbqlzeGwodLXjmzn2SmY81qBNP0wxHI5Xkt1n9vXsnAwCSuFQY2q6F
xYKWzB0+GPEkPEBi1zsp9oJHa9KyuIVkeYR9SSSfTXZUWr3CSTp/W4tuh6vs4Qz0BZUKgeaE1EWF
S4pdkO4UPmwtZR1z5b75jsvD43UpnPYOshfrW1DL5KNMhjoUhTDR0ph5VMzXlRGSVaCcXHKGopjI
IU9eqsGlHGa6SXVbwcLOIx/EPft8T+M3NUp2NRBSWUDtfL3AnAUUb+T2dvEMdV+05ccINf4wO1Cg
gtGC76SVfrefiWo/uYveRRIC4o4h1CpG7srLAqcPKCZuVABe8pWNAVkrFCjfjkyXL1dPpvtpze29
bTQ1eN5B3mKAYPAy3WwDq5Q7JfHcuf1N1XBzOlDA0N80LLXMGaSBWXvW0c0X92Bu0gq0BN44m5Lp
aGaje1ckHWtBfdU8TAgeQYq3VdT1KwRgL/HviH5Bb7f7j9R1f7SSzJ7JGeW0IOh+Y0ZY23er1vzx
1wTSJNnsiJCICuUAg1Or5ACMKdEI81sgrFg3QltrtQPwHOJjRNgDHfNd1CZpd+PMIBx0Mk+4wXmJ
Kc79ZpA37AIRKGh7Mc/omB2g8vd6v3gBrTBzZySAje0034KKMFSMYJukmOVuNMHZ6/my/vFTQKaq
wVNm1KkIavZ2USbsBfJctkYS9EjU2pqIGn/c7k17NY9bhmYCYcB6Sa3C4RTiK9JnXbcXtkpvut4G
/1fZHuqBbLwrKnvcMxY5fq7mumHc0k26gZx22KYXKzKU7K02zmRMYNED548rLIPvkjXpDDqxiPKl
QFjDDWfesxGGCtpIWPx+Mz6Z3fwzzcgI5TD5Acnv7caUT2MZI3zPQ45LXByzMD7Y8E4sRuyTlGYP
4Tz2zEIMyt1Jfl5kpqYdGIPimAjEq4gyKYtIXz3/XTQO2Dw7c4u/W+L+gfsyv5SE74+NvvIe0qu1
yY7khEEn262BLM+Tg/MrC3s5Ft1iRcmSl7tSZ5JCqYQhJAP6FgbSvrntB/PbsSztBPp/CcptMpkz
hDnEk5fBUZxYGTYF57NYnM/acYeDVTZUVVxhsF3sgN81Fkn6mml1BTXt1dfXNxeMCnuxFQFBr9gR
aqW2d0ds7kVFVXeu2eEybA+luWiasEOUGDv0TQO3G3rwjdsD5Y6JQVHmrxipcO6sCSZQ5hJoN6aC
x8/zhn0mkvTgtXX3KE3PfeJDWYHjcqNmHqN4/fwJJR2ikAAhp7PpCghGAjEdpnFHv1y8jZnKdutQ
Wp+DNM1bPy/MLGgxN9PhLDFus96eJ8EgWzn00Iz15A28DSNHUiMgyEIbDQIMfF125qH3pzQCBfZ3
64ppB4wX0pxnsbIyshvnvpvA7FF/l6nrXqhHQdjFox2TegUgL7jE67qKx9qVL1s+LxFFIrDRltdA
zFuriEqlBddo/Jlxk4fKKNRBjp1gaeLq6Rgujs1q94/2VGvnzm7cM04neeuKcourwit2GyYmqryK
j2FcqwTah99YzV3hLuxsh7qjEigodaQJD6r9xRvoB00sQG4SZCHtZY6pGgj2Zbb9yLnO36VZ5vKm
vUrtHG+8y6BE3bg1r8baB0ypDEei7zTbXar7fxiQaGNtrBcOk3b/Z5uoWTL1zH6sn2NTNNUtu8jp
bamBeVtdIgMOmQ1+BbvbJ9VYXNGpHCI25RQfG4C8uK4n9iWrXe04/uBM1Fdwe2oo88PQ4HtLXfMX
DCkjq2rbQtXasPWF96uU3uKAKovTqq32hYG8OhLDzJRhmlrdY1uNC+f9coAx1AncO2BEYg+UGBrv
pI8V3KXAyqu/pIYkj233LRdIuOAXDevk1Nz942Z8XZGDAVNhTewliVMEPfrJnyLB3dv0tnFX0abf
ofOieCcmKxqHq+Ak927cDTmRxSz0yfdYFKiCjZiWCw92JtBNpjxgjGtSey3XXn+YLEM+dL1VX/zC
c98BOVHN4hQb8OVioCMWF4OztQ/C7dcIqpe1w09X7YSDY0I38yHS0tEE1d301ccwOMkZQUJ3kNJo
D4nRy3u0EX1UGxvODi5LOOazebYmLk3qpCzremvvmhnWd5Xk277JffNsgmbcdYsB/cpCR+f7RrP/
l8q0S/t4q7c/mhxdqrRqcY7DTBIQwAi5M7Z3sdFDj+yVNh+ItoP69iSXo5zJFmTCOc6LOHgqe24d
QJKy6cddKQYOcLrMj4x/tLc+araTyZnqvCFj4SXTGeKXZJX6cLzhPVGlPBsAyvdFD6l5yfLvtF/o
y89UicV29dknw2jHG/rQmMeqjJgkoKzVcn4QbqHfIcHj+bYhMa6pr++qxhoOPJxWjGtVgC8y1Unr
lvrJTHL3fdm8v269cL/orDdwroa4cUFUL1rtHYXdNqwlbf1MjqKPIO2xUte4no1Cyz4m0x1uMih2
IYldZE1sEENt2wBaqRKSUqWply0bMD5SxUBk5wxJ8sTFMDgllsoP6x5ypGsoxFAO87RG79gf62ZP
JyI8IxqFxbwGVvX5hZefuFaBzSNDRfqdVBQy2CRNh3Vyr2YJXpo4rhghENBpK8WBwaZA/w1mRvpg
2NvqS6aQYeuxrH6p0jJk6XUsyOu4OBcPkfSjRLPLW1QgcBCwBHIIq5E+JThS/cKNwRjBpBTc2HcI
X+SJADuCs3ToQi9ZF4Shw2RfRofC3WYiWWh64x2gF5M2S/tjtsV8wDIMANbRXXEc7EER/ATEsdNn
VceWYcmL2TUzChsXWZOP9a1rTfHmrOKdQLrOTk592oXs7/jnKBOA1x2OSHPfi8kyKcKIK0et8o2U
yYrCcSD2G+mN58PLrq+OiUEfuneTiEo0dVUfTdDizPr9ahmY+yezEbwahtr+9Vj0b9xq/mAMWp1Q
CQd1T12KcudHVpG+W1LswpQZhnDpiB2VmGp3eJpYf9kZf+QuAG+zgr9GxDF/moymo53QUoroajdO
8loeZmWYYUOc74gftjr1DlMLPHK2ZKJ4ZPNomqN/Vr6hPuxNdQkWuN6MV5G9jL7kLGPNH1JdbWRi
0TlrWY148qgsBJUjFjtsW7z1+6qqBEqqykoCPU8elZzniwuZsED5m2zdSz0uw4CydFlfnM4zdmpI
VKRkt4V6Ky39hFbFOy5Iad6STu8jHlti/U6fHNOVArPpy1e6DnpYeykuVrz2+wSm4YFDUHKEdWFE
dp7OL16DnHgjdR1qaQ8MZ5yp9vlTc1Xx2FHrqb+VXv8tmsoIsaKADLRdqnHniVNntyuT8b70EGSM
Hi4uNLI5Jytp7lqQ1JSCi7+jwbI4qaqkMiFovOijm7y1+tqwrV789oBqc+fnn9TamuSmrkfXuuDV
mhnInoYs2wN1d283uGQM9olsz+hoFnoggYO66CiKVQYqQkdzvrcCMVE9WwN8wuYrKdNrBfO1e6vy
s9PGxtP1A4ARiHhfOM5ZQHXHQ9igVlsgOepwzHJSY20L9rJJsNAaVmvsHQNLz0DjCTw2IrHUMShx
qNXfrWocTi68oi2dtGDNixfDoG0ngPPFeenZj1iz/66mcV6L4nnjgd/rDO1iXKV+X6K5wyR/EfNq
YEbuMZPq2Q/yKNAj7tmd7iuyWDbODQqjZuWwia/K5J3gmX8xK3pCobtq8leJeXzOHa//NADlR/4K
/hFunbHxfodhtMurYXpwdWs7eWb26Vn9a6p0fHUlUMzBmKiYuRoWuqXpuMB1FvpCscQ08DEDYRbl
3aj0+SwaiPKUkcEWZVoS2RrF6zqjjjHWTUqleOji/HpsBRNNS8VCL2JNePnAVs5BWaMzLg26ANSW
SrohrMIr31YoZvjXkzInFI1jFgMPZ/C/r3DDriQSKovSDhZU3mrCHZ/7hd5Lm0n3jG/yg/Xc3Lu0
R0ILD+Idqrg8Spg4C2sG+x0efLB2gc5ME/OtVIswevA8a5hNqBjx8gnKaup/KoAsgVV4za7p2awl
hoMLe05/FneRO4zgW72jJ/LesgCFdGPAbSfLH2yReWCpdaNzo7MnwVYVm5rglJipRf82NIZX1ACz
M8cAHKRUfUCf+lTBVY2AjlrCg7U2w2OeSRgKE1SlR9esavbGm2rDtZ4/LdapqESDFgJu/uNpUFM7
02lXCrujwAaWiz9m6hkXmjzNxWYt4Rex/zacls956qzYb2xBl8UHdNAbElSJQR+3SgoO7+WHnqbt
YWpz/0Sd+u8gx5l/NqeOmNftlXlIqjQqh2l4an2d2m5SdEDYEWxkZZWGtptKBLzpeFdX3R/sfOZO
tD4ztjnvajZyZVBg2plwCbndSsdmfBMV1kYEIdVFG7tKnSuzqC46bScXXsOw3DOOn8fFxAXSAC3u
6lSvbq2lNO8UhX9MAzWbRX0cXmaYMpGVawsSPXXVWZqvjaAYuJqgCUfbzk+b6xcnR7/utzuuBd1X
jtNm2sZtWsio81k7u8ntDnR3sHm3tSS6sZRHrfFNlr5aD3xq8VGS2+9GXb5Kf/Z4qnu527LEPGAZ
tw/+YrKBS4bFi+lrro+Txdzk4M7WEcbnspv7vrpplg4jSe9xsuWPYE4BNV9YqY+s3eFWFM5y0Tbf
O7spf8PDjtz0+CCWwqB5oJspnN0OV63mEgnowFpalKIepNHJLtITp/ODTi/SS4f3jUaOawY036e4
7JN7VhOBpTsxTo5RFodpENnh6iXidLPR7s99TghoUXfFglULwoQK55VyF6Rr5pVtYgnwLzqalShK
JxtLa3b1Wy+UfeMhpYiug/v5NNkL0QRJi3Ax2v68kMk663Zm/inwbweY4yjWdEDW0cM0Bw9K1IPB
lmyf5uNDkU75PndaxJuiNC5DfuURCGuKkL1sZ8gA4uQ4tjoKDWJI4yUo1Lus+5RZpnYU78pQsPkM
N78yeaOw9GPhLHDz6tOTNdG3gXLbn5EtkmdLhn5n19s10GRALDDshobxNnSBv6Ku9ottO/h+6uym
Scj9XM50ore3rZ26A4rUZudOYnxkfV7pKoHmytuxPFhGkt0os1NnKLboLaypfVB27tH8Wkf2dRtN
2zbN7/pufhLsNQ/awtamHDSx3+prE1vof2y/6y+rAFFSu4Nz7Cl+PKlpTGKdPUXoso+pgbRbMq/u
Oul4O82fv7PCmd/TuXZksF5ZnE7BSqDm9LuaVicuvCzhwDwX9L51/sJ0dTPUs3jgDJH+GWyr3rfe
gPR5KOj9pm0eFrk73TIWj2NQb3VaaUnLLGTqnzBq+yfewuYxLXLFKHsFPFgVOBl5E299se4pv3YR
2/r2vivUfKmNqji4njdet4YaUwF0Ep1RWw+GpmqSDw5b4rXB6zWvMnBy+6VUo7+nE9SdlNNfXfat
zoF3AmbiDGhMEh/MbZOEWjYvt2pJG/RjV/+Z5TeYkv1frTS+Oo4htLG/bIIZRweA3ttsieJhWtc5
1Lt03DH0J+5qysi7YqIDbNppfcr9wj7Bv8/2eVW85MItOXsa+rm3zYUvYACQWxeQbmns0JViNtSZ
GU2lybUeTTtJ34p0/a6H9gM0jQyNqgZS0/RZTKdVj12d7ZPQ8MVezYnRYrv6XZowje+7RR839mYG
mHjNKGPtudRlL6lvrfTRneVlakqS/L5EIUKL9XZ2kgonmKG9Igc6MtF8uzZGFtM1uHWLzOOgZH9O
5iAje+Xl6hnc4hD45Y3PVd1zNDNufcQKD8yAF6FYQFszq+PHyVh63+zRjL2Ol4y2UgHXWfO649qD
ALZW+xNwszowp03qxE9QXY2LFdQch2Pp2waPgvXpgXujWdi1ofSvx7FWf9/EnN34dTKeOMcA66Bn
nvGi1WaiahQEMnASoSFqbheVWw8I6ouLofCabBLQziZlu4N86yDK6Iw7huSK2K85EDJ7JQPbKSmU
TKJi1MTxgG3ObzP10pibTEaUuiBMG7192BKfLr2jid8EtNv1QeDvc8wIAVkjPnO1b5uzCpoP9eEv
8HjlPI6XgsX6kGt8nNSi6KN68UreQF7hPhtiWvRQzlY9ePM2vDn8ahEFKa64biZnzU4w5g7yg6QP
SipBMnvK3MhI5fzsNa7Lp0CmZBfUk0BkD0c1uFvcA1T2hum1Seg55jN6aqMbs2BiWjmiL5KEXjdV
O18aw9Ecy+F+1JNh3xdZ/QxK3Yow+5ohgzGSyiU7+jBpZ+fTNvX+MHmr9Z7CjH3RlJeiHml6l30N
banZLCnjkSYKe45TO09SH1xbdkHok1DkKWd86Kx6e5ymCVAP9Sf8j2MgmRW+WE7b/8HOXt9QihJE
AdzkGZI1z247o/FIa1oiGThjZKwDJ85O/yp6j1MOCKK/25C076XhbYdF5m5sSYuKIh3KRhNh4xPi
Ap7LHv1naOY3qaXPKNBxhV5zPEtJCRDSskdYzZlfvZSfsJRTs2t7Go1y43UsbNO6s/O5+6sP7fRq
6P0U5hxxUZSt447DSUGxlhdr72n6LQfEFFvh6IZjMacHCYw28t3R2KU+IYUlqVMiZ475bIzWD2MQ
OeiKwd0vppWHhtEmDBzyluztxnjI2Y8Fg0NbA50lQmGTjQ5D3KimaGIcDEvR9NfI/lrJPIVbzoak
r7p8DCbEc+/Epcw4m9wXr3fMR0so88BpixSPU7Ss8IpXi2cnN0nebvE6Vznu2uQpw6Jypq9YvQw2
8Yt69cobwzmRnsLpXGj5G3ZS/BeNW5Mz48QjPEJnkkbOo1V8MnJOCecBwDs7gLDjadUpOGewpAvC
AfNrXsUGsSOajZe2/pqM/DbZVlqj91l5A41SN8+UZoKGIkGRfuPE411JubfEEHbt/XuXcX0h8hjb
TncQzjOmXWzpRlTYT8o42zb1x7tUnrzsgM8qo7GkI/3xvYPdsrG7gW+aoFT1q5ojjwiq7F0gobY0
vt7DVh6c6tt3HzhqBZnOaaG/ofhobBx/9PNAubMed1nHWwUiNVfrT+0+NPqLxTmqvpPZvnep6NnH
tUFTXP5U86Gk8NRroUn8u25uVipJGaOc99fG9EgLspwGWiPU4Hi3dcMvaHM2CT+9FqEv68abpfoe
gYmZye2WfhlVh24Bsa9PqkV2cdo8p+Jda28MlR9tutqOeHBbP+a1d9Mk1xROs1N88xirosbZzvoY
L/33Ss3CLsg7cpbS59eValSf7uaJGAKHIYsdF9Xscj4Y+UmsZ0/SjBVlZIuDXj7U6rnm0ek4XF+8
geI+whKsU5Gybuj8hd7gRc30fb1qjvzlYBnVOYjADRHozvbumu5NZ8FMVXEqzP1snLETH6sSdQsH
Z1aGUf/KpQZM7cjWmnMkXoL5KUnB8oyUUpdvVqCgwggxUn8T6tTNvHiwABawIvX6tXGOToZrzBRB
lsxBa50kiSTuGF4kEb81hb3WuNf0m058pM19aRwH+X3V3AHOCWebL/CimQiuL3517YF9UFeZ3Qcf
S3tPEtP9EsbzuryC9wlobfTiknh7RTMLToRGaGcA0tuSudgNxneZI4PitYpzLds0rOqXJrnNBC5v
Ml3FxeNF7uDSFr3exg1HXCyAZMSqRuvo607iRU52faSi+8cszOIW58fO3ThQFZe5epaev8vYfQ3d
QmRK3Hu2FlZWj7XpZiO51iN2c24Ssz3LacOueSjdOpiRwkPLRyiJVRhcNCleGkrXcbflYo3UPVjy
/JepZeX16a6VFE+TQEwvmNMimNNhy3YwL/YZ3eYZYhJp18OaZiC6npb13qsuDobfhUO93b/n2tvV
dEfX17MuBQxsv4BAP9zZy4vuP7bJPieoualfapJ7rXvVt0fTfyHjv5W/MyLM9IoEM678xoM+5aTW
9lfFqmkboVw/svYlS8/6pB+SdDk6sx4WYL3bBvScjy+QQj27BboGx5V0jiAm52NQ7Oqn3njtrcgS
2i2JkV1jXr2eOEyzHzH6tPQrfIUQpxo/UNO1+vV3wclQ5TcbV2vMjiqljLMmIVMC1JC0e8JHERqO
hQko3/82WTVWce8634QEw1RiAnSxGlBk38z9CNs8Z7ld6dQfr2lJOpSVvPirwZaEBZF7gHNSpJX1
Luu114mYGlqhwEseCvt+kcWhsD5N4u9rjRaJ6EOqPueUU9zwjPDh+ipcrqd+wbCCRlJABT5z6HnJ
lrQyyLE8+xSzOBwi06zXC4fcWM2I7GXyfySd13KjyhaGn4gqYgO3ApQty9meG8qR2OQmPf35tM/t
1NSMbEH3Wn88xrQ8ufFmyGjYo9DVirT81NKJ4t2qQ8arIehr6iDGYYcYVjnw23Cq11NHlfciTnXq
hIn1WtUfus6vYmbVQR9QC+KbtzCcfFPPIumBOC60JdmE3yXev8G86VTnS7EModTir35sQoBkmrLv
xHLQ5Juavh19v8idwbhU0DTif9bOlSi9IKPcqLBqzuZjx05YObuKguqJuvDCID/vgQs1K3agieWk
BbP7vXLYTu13Vzy7zpnFYuM0H4n6QGsWYclj5IEoMy5rjsp9P2l33rwnm3HweBGuinJw+a7VH0BU
YWOzz7qfWv+U8IoM2VbKnZm/9uO3WzW7BQ0u2gMEcE82sc8tAsRKU0dazDiriWOVn3ZydXvKXeoD
ZAx5mE9987Z4J0nH5H95f7QLs/jxDyNzHL8a5+rzlvra3hGP5fwH01H3Pwhw95SnsSvTAGb+yOWY
SH+3tOe85dbk+B7o5nLRMVr5bpXPykM4u94L58q1tmWSDkgHjf9a4JE/mpUCAY6n7arkNR8f9OVd
IhoxhpPGdJW4/rC/KY9Ra2QcRYJKqBx5U0Tj9nAsaY7e8e0PlL3UdVRZIj21VnmdyBfii0+3DC6B
mB7GCWmhAhCUF8MHbsxJc3rNJhX2zrc7//boUXIKzpyZTqqVslG+Eh6GYMl/NUgGj2LpAfH1lNph
ZX8tjrYDSaQm9Q3NWSRiUtE5ctdZ3McDBEHhREZByiNaqFKoj8Wwtn1ykN477ABLdLmVzlsa/4rL
QBqvLvf9p3doh3vR8AcntuTNKHcD9Bv+ycOUHgR9jg3NUul6vil9xuXF4jgtJIfF7WSwfyQXVDxD
UqRXV5L+Qd99/ejRH9oUfMkfnF6+tmzoMaiKMhTFzuFQ8Qzya9aPxHnq1Tn3f+l7LMdjMp97nhkx
3N3eNOhnXqKDz6htXrLmMTZh3x03ovmdf+23LqOF8Q5cZOq/fNAvKBPunC7oEiq5ss+8uGsQGhAc
uopIkRrgXEzzfjEOXc8Sq+/t2d2O3BeWdzQ0yId+a+cXASMykcuSoMAwL0v3uEyfrsET81Fm/7TU
gY5FcU9hcaPdqTaE6o8oPAn08WNyT2t9pQikhgVsUlIwXrvkE5xHq+Y9VTCyfdYtZJmfunsS9mM8
vVChXCeH1dl26UnKR7nuSPUMbHnxQWHr6b7MrzZS3Gz4V2YDD8HJ8V5GZzdzfWUJXpYXx3xO8qsa
z3pyXG7yqeE9F0dCVdXqMahEGUGWPKG02jz65mU2CXjeitHhfXxfjXtfRaxwoTN8cxFBbFMzIbje
fmdRbK3q7I1p5JQ0Pupl1NFfw4ZvDw9pQReLSR1Tbm8MfStaXDTIpGJuZf1WiH4nKQNP6oNyH3N9
Oo/mv0TFu9L0waVpTe8urDKBcDsWnmozQlfM+o5YrofMaCLmcyZlgGpGf03oW12yj6SXilXN5eb1
qkdi/FCnvljL7bTLjzOtfWX/nSGrlhWNctVBGr/p6G5a8y3nADD1nAS1PACAlkzuM9RhMv2qJQ21
bCHqc7nPe0mOLoitwf3Gj2/0r0Tt9/SGKv+K44JZINmu9MQvjBqzG7kU8zTiyRTlNpv6R5XQXrja
nDJJ2MUfs4Oqf3qJm7sydgKtpYUckGp1/sZehmv6NDWfcUrGL5rPnPOgBq7stDDT73vfua5+cR6a
ZDvZXFWJ3BALj7/DDCZp730T9aLgxFPmS1vyNNfl0VLJt21BT+W/7VhBPKDpRzvDVdiFrjqOxELB
Y3Pm0jkIuFzxT1YIWWJFNymwUd49jeO73ezEcB/XPygtOLHjbVf9WLDpVN3Ab/7VXiQUwR5xTLlV
zgreHlJXbUfjp8UVHvtVsxEkXSvkPw1wp45xZ2PeBL/au5bPh7pSB3QlN1A/+evineftDcRumpdt
lpmLLH1eTOqN6i4C8jsPBPjt3NVBb//XeF44da+DsF7Nov1cdbEp9T6wrZ9W/qWOe3Ko7EwIr5Xl
+9RlrObI36D8IJbXcS/aa6Nx8aavmf+SmkakOkS/69eMCCR+rpY/v6UGHTuO8aFo9FF84nRvr4cK
I8zCeliKf8l6J7owX/X96I5nJZ6ndisyhhQCnHNtY8D/suro3U9enVT76VgPbX0zj0HMnNp6Wxr3
yqWn6eC4JAFQGuF4EVKJYGA4FFW2UyOQLiI/U38YupOyTx0cuEh/pOUEM3DxoB1MaNEGCDc3Xlyc
/pqxQxK60VmiiE2lw4pvHjsLMoAgu61iQDbqdbZo71TDxiofZu+HyvOvlaJPW1Kca19q6xk56yar
ZxCfX854O7502slwDzLfqcIPPD4bHLmzPvrOnxpwvszXstvK9G1yY0piOI3wKR01niLYAfpXz7DN
lvNbJQ0a0meokQyZG84Woo7z8k+f7/T22UHFWp2JJYGz4IHWL6JB47Xvbi2u3qnpWXqc8yj/LNjk
hLbVDqQqexYKaomiy6a9xuKlmJxgXC5DG8PtM5a9Gci8FsJuXUB1tj0egD6+cym9qqsnOdIG9uR1
j9OyG4mOqbwA3Be8/OiU/IXm2vUfJquL7Z/6TD/UwBjFwgSEFVGWr7Hm3M8ZaTknTIObfn0s3ZMU
7zmFleuCKF2sSCyn+5QeqdELV5KHVgx6FrCqZJdOmev0/G9EldqofdLc5ZLVvGa/5fauqh+fvs8S
JiwzduW4tcwUh+UFgVPY5thHkmavstexphtc72Cqv7Pp08e2nCIx0Kz3yvxqu3GXWkto6QeqKxFw
8RyvnnpQmtq3FOyIeg4NWs9oSI5SbdyudBqLFoOGTXN3MX3Z6PoWvSCjXJ2xfR3BGeINZr9Xuk+D
lZMaxXVxjH1Qfc27YCkM1qI6l/UCOY4PEqCHVtpsicyxP/aE3/P7cDu2nQI1oN1dLRKMlaHhl2sj
GZON2dpBkeh/Xof+yJwjKss+/AR3EShs5SsqxKodKoqjOyz7gYQl/SZiouQc8TzuEpQ1NvLp9duI
zfuONHBq2ti9/J3VD1Fm3CpNx7Ct7H278LK7y3Tw6uRdzfW7bWt7fx0jT+jnui62XrMG4GAbsZRX
kMzIGucj6P6Hw4Ao/PE4WfmDXczhNC3brEnbjenWRKMLqhD0w+BpZ1kkp9TSthVUP81w42+nia2S
82Oy6LD2kFOTGaxOf+h5azKfkCJpfSBzYZagcpfbuNtkhRaQd/1ku8i9UnGorPbfXHgiMmsyN/3S
PxpcuCjBA11Zm1azopWmuYDeLvx/f4t8GPonYY+MyGu1Mf3bGle+QwVdp6zYGjNeAnc5rmTAIH27
lj6ckOXvqs6AlaTD1+jvKgmVV8HIq24/x/HVzEaChOksUGt/Uas8URcZFjB4sU4pNLCyl2YnjwN6
k6zxFfng3Uw6dZU4b2YzbEYuzaEwsQIiwjGTk5WU1LXmLwbB8rO5vvRrH/n8HR0ppFqSwJ/zyObg
aGOdF2lFjUNhcOKHBYngmmOc+1rurZ73FP0kwVtB57kRNOVHq3n7op7uOmMOagyYvf7vxmAadbjc
Gj50Yy+6+REc8m0a1dEu4tBaqV8ykmJD6C9rz22hnWpmux5Anigsb6lR8Nr3uvpRsbPzTW2fcZ+k
uhM50MuSRVFAF6B1J1mMK1jw9hILdUpLpvcCk9wgjKulj5H4r1CaEia7D5GSBWna7dt+oEB72Cl9
pkC5gcoyaOdbDq5Z01BeYV68vT98di5m5M2/vh3Taekee2MNyTq/iJqJbTSnpxH0aHCbbaIBxulA
PrMzhyXwO5jUr774jxkx3IEzpvxQovztar5vT0aIkUCZfOYfFGYWI+R6k30PdrxENPKgpEHoMQ35
oZjK0O/Kg65X2D/zXTtXHzDIZRivacJPo227DhLmJjA0KxoQKQ8O3Wmm2yneQhHbkSK3Ms0TGghr
6ttjbgPBXmqK7FR4E83IyS4e5yW0iZ/qQSHKuTnVCWe5t77YyFzHgYG4pU0x9DgC2nHlSfSBAXW9
OyEmOhQLhZx4/WI/ZSHpbjv2AZmQYq3rLuSKPLkdP3g139NZXW5yDAqyS95aHl6qK4lzVg+V5VJ0
YcuG8s/8yRpei5Etr8c1bwisg/w6OTLa5skZio98EQj/lgAN5H6WCRWeTFaqYazDMYrasUJhJsMZ
Oik2ynMHD9YMHMlMPzweOfdHq5r7BYlkn/JSGFXgIXlArYqtGwX4yikfZ7Su8yY0LQMGC47Tpccq
HjY5mqCqhsfG9iAY1GrW4q7mIqIcANU1qHwTpZ23N0FWKeCK8nGOisHdmIW1o7kzNJ3qwph5xAbM
psVQPGhBQhi8Z+Ju7wRmIqyYLi7JrAIIs7OGI46jeMnrwClxbA3t0c/HTX3b2VIjAULs9zZTb6fk
n9NjxZPW+m5MEG3jcjeyGa7gsY2LxNmjEklPoefpW6s4MQXmokoVQHomNkDa/+5M30NU20ZzXJ96
FsK+LgNDm7acDIeb8Hzpu9BEiOdP5Wuj8qOacz1AHHu/pqSKDrZ8rB00iSgm2AyxtuV29d5jV2Nf
g2GxEMDmhn7XjqDkHh+0RCzFXQIxy0jm8PalO3xb0ZTD+a58iyCiGJjCOJ4D8vS3VuxulPBQDpRB
UQo8Zk2YTOjAXbD4orHATDCs8n0u6JmyKZ82PYrHoNPQr69x1JA5X66TDITmgGvkMhRYl5tO59rF
WpR6IfKsIJlv+3obWFV11j1syAYnS91XKJPMjZ+KHwunSbAUdpDakP26h0yaq1QvDIyH2Pn7/rdm
EG/4vNo68YU2p1l0UbzqkQWu1xjWnQHm3y78MpKxNzdJZ54qe322cmuPlHtHF+4TDW0P8MF3Db+c
cRY7pUWzXwOG5tM+XexDMogddqoQo1kEJfegD4yqMJAe1kFibB/Ij/xoJgShHpyfoa8sHLgyRApn
7Idez1DODJcq7dG3WN+m6jAwsW+yfJlDZ6aHpxvDvsMLbbo7f/6yub3Ghh8N92SPIHcT16MMB4HX
gT81CGDIBkZhO1kRutvfy6IfUNd/8uxxwGIutpEaD+7wXjrO1irz+wmAbphT6OAKB1hyyrp2h9Ef
bmcIxFzc23Z9MBR+uXrcmSJ/xBwOEAovC2V/0IV5MGz/rxWZjrAIL05aPdW089zIdUv3wWR4KWZ/
OCiIchnb15p8Gvz1fMpe7pSFtNDiQHLc90UDgR96lyxH7WNCNxjERCNiYprhg/gHKxNGyX8rmvi8
Kvxr05BgyE+e/Wq+G0qFtRClv9PQV6QWfkXWWO/AluEzMnyE2oV8c7gFLgcb5yIq6xuTohE0gAVy
nihtBwM284IemREBj+PSCYG1G8FmqRihB/1IMyscQNwQ1eAg3u6gVqN0mCk3R6UWs6Sa/rq/6TQX
t79LTX9H/PfJVYvaw639eLO1dbL8PIMyStuMmkS86cm4VXFnX6apBj70iLmofXYaL3Rhk2NBFfNI
p4zbemFyWx3lwi6PaVVnnRBdf2nLmA3cOFtN9ldb3q/vrXcdHTlN025tu2curI5TV0QpOaKzmR4d
Kpxvyhdm3nDxUJ/dQCAwJQEQY5gdmMm8biwniUwL5L3WuLE9gFwAyuR2GWqYbTLWVbtbEBoNLB9F
yig3kd0kyNKQbRIhZ9jOpo/jo6x2EPbbsYRx7XGbV3NXH+yUwEbiFtrZYei2gVfIU1gtwPBh3Lll
haBSoS/PK5tURHJoHrUF836Oz+5SN4I+Hhq2WJP0B58XtCllF8Spd+OHRvPB8OrG25arHHYyS/F7
jqX3nffel97p/oUUUsgHg6qS19WCvzKdc9/nbvdSo/h4Izeq3E0Lt8HkKHTQAmWQRS/QPnapB960
dfGZ51Z5XwskX2iG6Gvajak3HDrTgCiwF41tx3lXo92e5i79Xote7TAfZjjKK4E5riskI1l87xkG
BtBkTXmmrdREfAeQZxJloXuvTdOZ77j9vatpL7II1NyZOxtMO9C8ON0ZFYhDMcb5cTSdY+Nj2bI7
3NarORmbMtPy/VzjI8oScKR+tbG8Yc7cQ8EOUVu4qJV6BHqzwHM8YJZENoSFCa9aD3b/S3k1ktqc
Ol/Lc83PGdk76D8C+KQZIPnyJD72GUu9LNSMWdU34ZxwWT+iQksPeYehAIwka0Fj2/xZFap7kL2D
ch+6er7PfPBjw7cIeTHx5jzk5HR45Jsk03VqMvdbSIcYk0XJh2724hc+R3M2HDumIbrXHJROyxOc
/zZJGid0F5cMiJ4K6YFmWVCpcZLfnrGuW5Xz7ekl+R5YkT7VrE0JqqgecGckjQCDZZiXDmp3Rqqe
43NJH9x1qP+KdWDHzfjNEWtvCh/VtUsSCYZic3kuUElEk9Kf5Dz9NHqXHyvHuJNOSXJH6jIP5lVB
O+Ptvh08XMgO6StXP2tcHHiDv127yXiHd/afkSPPr+TAULZXF4RC4PQ8dX03bhMKp0+6L9TL0Jtw
wL5cMYG5mHgQZD3wrNjXipiCqNbN9kdHHLlr13ncV3CmdH0IlOR5HsPrkAbIiD5Z2o/oEev7mnq2
EuxFnk/ut1Fg3FUZWwaOgv9egor4Cg65Im/xOLc6/3szfRc60Sm3WOi9tVhPmdeaO2dCSMIk0xTa
EdGKDlTdA187ieTIMoCIQQfLV7y2N9nnWjlbP5PZGXmMGZomhEWDeZXprBrmw2hK1B9CqZdxHjFl
+B6IoO7XL3qtM6yOGid2gatF35S5jZEuxyOPhrG3UYY4w66+kT7N5LtfftaV0c37RXTA2GJPLKj3
4afOwrJxZmCNhPk6S72AzsgJ+JbDqCIF/on/gsPKhAivdakupiJzeUOMDpS0SDDYATPs+jH7pcwt
Q9k8ARJVhY9PoYUGS0nygvxoLkVW1nwaw+o9+pT0JizlwgXcEwyxpOhtPcDRPFfLvUYTfQacflTZ
RAt9d4ubor8ud5kzXL/ZN3XxbcXrsyxmLCx3YyauXkqpAn5N0jv8eUHxh8Jmn3Q1B7vZPOVMVfRN
pxys8maZdmKneihmy+N6otqR/dSOD8qEVkA75rxoswLjXCVdaDG/6SL2sYX0YrkOrqRivR495LoA
DuFsah+jz0KrmIbfi8WocV2a42F6IWwgHbd89O6Q9WvLYQAay3yo6lDS0x4DkyQ/lp/8Y1pZ74y5
qt9LYCJ7eUlK0gKZ0VMyOGLiD5YVbgw/KsedjOO/Tm/LR1158e+wCCOBG4+zgxt79zE34tM02d3J
1pAXSo26dwoTfE6X2+lRrkY0O1nQx0S2MeDaHnbUsuvHA/GSEPyJDTDCDJQ7gZ5OvkF/mRIq6ruS
2AOcsM3ewksUUPcE4LokC3xJ3uod9lyA13w20TwCYwXVmqRbvtbkoGVtSts317SVGzyAq2Y4p4n0
B9RP7A3nsnuX3fsW70g4kSh319qoiE2mtdWL4WlHisw0QUF7MWiM0KJd37UV1tueNItnwvm3zDwt
g5lFI4lLaGJZYSg/iwH2NfTsHYBXY/X/pluKCUlyfdB2drzrSYoCCsrbrVp6skZaL2YAmQzJII78
asiMiUrEkkGPtmFGdqx9tPXpZFylscCYi/CHN18vtqhjeYeUxEgE5b3pzIyrScXQaLSVhirR2Wok
M3OiuZ8rpoew1FXCjEtdKDOdD2YV4wZRQ1kFTbYQaXSTB8Y+blw0d23Qp12ChkE8JJhGkiBtkE6o
bog3QF15Tbd4HHfhuDZ3zTT86rRPjY+CGQ01Qpxfu8kqD31nQxthVLLB1dOLNaCaxq5oTn+Si510
MMv8qjz3B1DLj5pJsmwx+xeBH8MD+sl4HN0vZLzIDGRL3LWumRoqW5q2uN/lW9U65gP2BvVOaJAe
TDfN/OSZ/4ahzq0oKyeDMXAgpCwhAO0AhTAcvBXhjU0H0bW9CSBzE8jKZdOJ3AGTaJlwJ+PLwrFs
9/61LU3EjL1xKou5v/mQGmSWWQuEIzQsNk357q0lMT5e88keq5AnJUXDq8+cMnZxbwZQBcQ2eXla
3JFp0MHRNl6Qdn1x36ziL1bZbdJ15m90vj/Ngg5qbt17X2jzXZzG+HkNn73J1dtxiAi/sxNiHETP
s4HLCtAKmH+exY0/9zV9b9W58RnPcXMk24V+tMWXVyyUzlkqch42kz+lMKLm7LxK9LARsQAgCYWm
a3dmigbSmzL9Fj7EFjODZqxG6funWojcf8gSH/ba1mbeOAHkr8GaCCJcktn/aAekm2RaiK3jZPcJ
OHerjCAx3+OBxQLYJa5TyILZN3+L0nkkPeyxtRVwYTNerUk7V13Rvsaxk6N+aIEI1Ghx7+UKTqQf
f6TZ67DI9ss0pDBirnylsTO9s9NEvThsJGz1M9CthVt9if2HpakfcVY9lx72KRvLJBc6J+lmbdu3
gYTli8yZBW2hkXyUEcJT2PX00VooVL9x4zyvOATlvd6Ur21ys4ktLgRXNWkGbbCMSbdUJRm0aoUq
8LgtPLCKjRyHv7KSv7qdV8BTKIWEAyndklnFu5InagwaSyOuQecxjXdGFquIum0bOb/F6D0NuKdH
JtSgbbVqJzL1zyHgZEfuhn9ahuRWT+ojZ7BzMt66FChxYV8KCPYiZa23zL2yasT72ejXRjjn0jJg
XW2DGsq8/9MsV0ZlMRLisCK+Llf3OwOb21Z19tE0FX6ShVWoKbV1kxPnEqjFbYETVtgPj3SMqFpS
+d1IXX4SqXYTdBfglJHdwaG1xU1C1XSGugi74eA2F0hJS7nNo2HmBsu+nlIZoHv5MygHiyjXGCqF
XiQQAenY7m82nGIbpxowa+7NxqHOq4m5PTadYqsGh58jQTH+ykoiDl2Df28cDDSEq5GLLdkPCuEP
jXWbeLXXq5FM6rvk/S4izdPexlL7t1azuyNsrtrSHEfElDs6v6NVqjqozOl+Gvvx1TF8ZNCiRy91
SymWBdVFbI39M6zus45PMixjzcWUZA7btoTdZxJP8Tnor+Rp+fPBXOIVbY/3O3rcEuw/bjRKFupt
S4jTwXJWXMClt8j7fgGSa12/5y85LFSEPkO0xPldWvQPa4fFj2HOZDIrWvtBphU0hVx06FOGp01R
kQiLAxrNgM8Xk47okbJ+cIFV2pdFTN6DRs/8dkxHeYqFMiMmmxb4k5pEz6F9cuPaqb9tY7/7LW5h
bqhRmBhHV7sqcqh+CNSaz4NtjyfL7LtDwvweggaBXPqDuxf2aoea1AfWE12dec/qoLR54MjSmvYC
kdLd6Iv2kHmZdyi7DrjcznGwTkMNkkZnDQlH1X03cb7IEcwN9NK64cjYjjriS0D4NMSet9ODbKjx
nQQcERSuci51ZbYfhd73x7bzi4d+zuM70xrzN504GVy8mgqmIlu241JARZGDdXShOJgOlZ3iQumW
o+3o3xTKoOWxvI1e0xQoc187jHjO93ZiqsgBMAty12r2oCZoGEydM93jo8WpZR6nKhOfSif6l2ac
KTTJOwh1LX8p/i/zQi6IlQEDH1WyKpozDdjNN+KtMRq/qxrexYLzXs/15Z8HmnOyZizckPP1kTbH
4mnV0dfp5TyfkXWLIcCfAhXdy+fVyQiMEcCWtoakTBP5V2N3jElMXpveH+w/d3B4MZmlg9Qal0eM
XGYww11tcJsZG/h9YFd5zPzlljmkNcFcZDfd+lhyA6xTGvW4AMgGYj4bYvxDfdIYW2/2jVDXYVtV
vzR73NRoHpC6SGeIOALI/4gb99RRDvM3mbic+1mxKg2Ztm4zhvCfwtan60L+eFinLTsAWT9nNRvX
Urd/STjrN106QFox6PpMDoUgn+0WgDO7pGjOTas9NW7hhIWY8cxk2gxNj0ZffArVpK9MG/77ZHKR
53rmdHscktNbJ+18V+Orwe+HoxhwqK3fVhe3WIVyIuzJMd2q0RB/mXi062IfC2d6aEtiJrcygTFs
/IQLw1y6Y2tpOfEAuob1kpGbHLby3Z5aPWKfRK5Jn272Rvn1whaCJTJArdpsoJ66kLIA8yS0CoAl
RfLE0M3+DYhyrLTqg1i+IpzM/rnstTfDp6oYafV4Jt2qe0EJ3V9gpy1MiAlwllHEJx9PH9bBNvkG
z3GYY3CqeE3cfbcLaSKm4sFWbJIfdb3qoFkToMvaOWeer2abt9Zv2XYORgIl96m0V8DPEl/nhfzV
wT0uNTY+xzcqTlivPys3MQDhzezUoes6kgwy7eQoJqROefUsB4ylbrnMQZcvwFD6Yo4Mv/ia4qD1
zDLfmrGZYwSVBSIPwJex3HZygjmgiMa7JH0+gVcb1qm1sUEuMl72Kwr5JxsiFSF+X24pEqcNGRvC
mYILuM5c1KHpawbdnj5pqeTFR+XaaOHqupML7KQjgu+Wxtq4niDWqdAd5LeL9zZkAPSFaSVFWFnr
q7Va8EqETlmgqHGCDnRBpdTETbEfDONT4uYjpQWz9aZvlxU+NG+697XIFPJ6s0ZRIOfUDMxGEatD
d8LVM7oRLN60L2kOWBXrhDfNI8qZWUHRkQa2RjLtu10+Jbf/wX9xh3L4Mg1guL7HJmAiRQvhEWQw
KNuP5FqUP6sfd+eiyWNy5+JyEkFvQQ92rjDuV7vxMHh3zrYZci8q2eOOskkHCEF4ql5UjAsp5WJU
UfsPre4own8G6iQ1YLwJDd+SEZ46r+X6QlxvvV/rybgaliYC38uHKx78atuYqwyW3pj3EANF0Ag7
/ipHRhDgSwaI1dJ3+GHRdPSc9lmeEddVIaOLSUDclV5tYHUHcMdHjozL8wzasB2muH76nPK+uc8r
6XwTJkDomwPCLwmHXPnIEIDr3Gq7tHfTQDBDhN0MvypmQ95hREbPYFFwtiEHsQE6IGamoA9yWy1G
hqE9icPBFcmLlUPScX9o1qveafLg+E1/GpzbE8UtsQPJgyTvdbmlJ8248j7cSCnATpkClJKaRjPw
KH3yhNQ/N+Gr7tdquqG8ZWToWfo2u4t+lLrqnqVqFpRDjkR1KQp2IA3qtLR1DVFn2hCcSk4yJXpk
e6zwZEXV/TPSrP2ZFjk/AdGrPU6T4tQmsrlU4/ytC5FcmCokzxUKZ79rW1xTa7X3RTNd16YSJ9zB
BO3BTIZicIibsZIKOyGOudHjhG86aJB6bC02ISg7PwMKy4bECMu6x63TEhyM0m+d0CcTskyA8WZY
q2WzEO+wTXpeNgMkPzQ6nTmzSG4PMEfasgBqDJhu1vciUfZLnzK40a1OlNs4CFIiPX9bOrbc6+BZ
m0b576JMb/0tXUY+h9ABMOgDDikLa17mueCSYmyBIyINBlP9vLMJW/xLUZdtynqK97rETOpIpHkj
WR9wAyw5RkYfpS0KHOmzn20hzKydmgh1JSKpvr+dYBsXE+am4uaNaPGBxBtrAqxU92/REexmTnyJ
Bdb2eKnysCN+CkFL+pcxv26EMb8vI5rjroutfTqVL0xNQ+Dp2lNpMcBt5GS3b4nQ54vfJvp5rbIf
m2JsPqSXJJfaK/TtPE883346Xdkg7S010/1725SA17aFdq4xYMDS7FeuHrxxNqjXhrskNGnRPuiL
rR2S2O4xL6eQQ7pN6p7ryiNhf2hL0jUxYe2wTSJy9fQv9llgJUtDwDIPlhlpPB9BKhjgWtsQO69m
K54sY3xN8iq+eL3qznVWjRFbEmK/SWZP8B24yTtEwxlhx+lmxSW1Wbvsy5dZfRrrrjyh1uCjE6cE
DpCgnq7VYJzLogFvIcWX6SMh+5DpwC6fyCmz9mqtjAcIImTffYVIbcS4gJDn9j0kRs4gsg5ODwrb
Wv+cSa8uPHPEL6TpL4Ea6Nkyq753YwvFRFab61+WDVbYWyCqIB8pCw9GG6fRzI1nV28Mhn4Ye9KK
ZjzZu7GlnD1pO+hXtwZzN6s24NutCNjoLfIcTfO06ghvrBRJMrJOFGJDjQUD1dJmJlBrZ67DYwmm
AkQin2ZlX0uVNJFOaPeOcFD9073pzAkB829vDyOk7XTodh39Tozal1FO3Tbr7bklHLbpojw3xiNZ
JBMVk/knnus4kFJH4GvSnUNvh76lYGo5pasN1jCSX0Qi3bhtlamzgv2PszPpjVvZsvVfeajxI8Bg
ExEcvEn2ykw1KVmS5QkhyTL7vuevr49Vg2frGDbOLVwcXOAWxJNsInbsvda3QOqqLnyFdJPtAlQX
INCS8VzkBQeN1kPnZHAU2IROSV1vIrDwpJXto7lR22BK63aHWo2ZNceMtS0NTpIWsi5dj0w4x/bk
YZmdznrKgXv5jhcuS39yFzIKeCMd4ZHOlbjEzWDJU1kUVnZJ0hb+OVNVxP4M45qDBersQzRteImk
1nd+iMC4Jjz8NgLAAsbGr332oySmeR5PRYGaHSkvbiTOX+GiN+/iigKTE0559PMxvBUai2BOZxmy
CVwuq0w/zJDJK01tPH7MuxmdQ5gETuA8Vf7CowJjsscqi9NfBuap9DzaNyUMVRnMznaiSt8bFvag
RtDERVMrN44dvKboLa9mKepz2LjBJq4nIJYdCZwDy/I6GT156nMi0NWYPwdpY+8CD+NvZtH3M+BH
7yxd+F/qYsbVMeZq44LK3VnTsEg0ea6ZU7zEgUYsrA1e6J5vyhbNd463DFtnS2+FUSHPzZrmm9W3
Hh+3uZgV0OfzgQAvGpoeUwd1j+vQRk59KKkjhhDSCbw0unbprlPEZgrAU8C85IuNT77fNnM0fcXo
0ay9BuMz+MV+5csFdy4myj6YKSnDQaqcIU0oI9shPnr2CCU57x7yijZUl1K8qsFgQgw86mCpXp8H
B6/ACjAgM7qqaHhr4sAaGXzXppxOWWTBmu3H+ItfZt9ZgcGg53IZFxXxfTf544ObdQXLEllza61Q
jsvQ+jpBYTs745RQ5KMB8qjcgVSG0WNexZD8ZzQevhrDXWjS1nekb6L9mO1ij0aBKl97H4HKXluO
m9usFdF+JlvhVI5VsiEPm0KPBFLeD1B47H0RogE6j+ZjAJxipSakvybEbaw3c7CxRyn0KmbasAmq
OaK7bNgtbdUqE2vT5pa1s7IecHqKezuLEYTY/J04+kbzwONYnfWbdPApCYAOoXIt/MOM1QAtMMq6
saSPZ/hMPuKeUa9JPN3MWI6sjDr8lhqS+QE9s4NljPXRI5Jvgw4DfXUO+/FIgGXLvmq0I4+Gmhau
YXIeDSjvYd+4O25SuJtc78OQIQLxKvBOqV1z6OabAT1ezpzBI4NWrpfW7Ps+UPHAx7kKESpsj7Eu
sk0eFcFecAjbTVNPE3MMFi4I2AnGzHEF1Dtoto7dFPtYx+7DYMv0YYoCAAuqjBduhb1yG5yXwcDM
p6NEUZZqdmFtvfSNcm8nYLS7zhZYkH2Hjct2doNz5VsfYEX7jdl3EgSfDMRDMIbNk9AJSk2MPnTR
m5ZGUsOvagykEWbb1cfaMeIvjqZItlpb0jLpum2dIzsrorR9GSFN3hdtAOGTDfxVRzhYk55jIphx
6KUDqoHEaSxgvLAWZ438L++lvWcqQGVcA5eE9DMyE4zHC8xpcTSk2776lesunDHCVnsBH8TQSbMW
afmdNoP90XeC9Zyp3FZaMednDcphNhJkHXgKcMg4cuVz5NyJLsxeZZrY224Y2695x6kCKAlF9qDf
BQDIdRf69o4aAuWLdmua9c3YXcJKRaeio3cqkLCNdr9YXWzMVJ0pkhfNoJ/DOxqGdqqMuyrU2W2q
ZXWx6GjRV6UvbAsH54+cUWeOk0Q0n0SkNoDcxx4yqHynbc6BDOE6Ii8GtQlNa77xXGoJ7IM0fBis
IHUiQ2yIqdHAXnUWPb94/EB1nh+00aod7uJpD42wPvQVIQQmqq3X1BqGGUG20xwKVoyNMzesp86Y
nCdMykhkhb9uYoD2fkV+fZrS0bRRfVxzcAY1O+DMAVPF6leID2ofqjQ3Xfbhuj42BhXFHBT5Fnbk
IHaNtsZ7X6PJhbcW3gl858D8YbdddXasGQ264cEoVLf3q7kFyKGm15o4iR2uedYL4IAs/3hbmRm0
T2k4wdNyMslMYPGcUB8cBAOnL2OLpNwczPnaZAeFCCGdPWxYIMIm++8gLOOGxMJ+x9nLOgx1G77l
pTCubD9O1nMxvvWukLzUWfQjB76HDnJsdiIeyt0gEmfn0u3aukjQ6DnZQDAdKtyMBIGdQ4gHalV3
ohYXjbNPJ/qNcWTtR1Deq8nGrt0HLuOf2G+3s90odKekbBRtL7/W5UCvbllsJ0x+V71t+Ec90glf
RWP9LTEc/c2ZamaKhSyLK2DB9UZaLs8DlkAQvGQdikTUdPmWYYR/UDFeHJ9glW1uFvEJk5BxSMIg
3kZBZ7C4BvnWnpArV5b+0ToGVKiFB0anB4RPmMA1ETB12rmiaQh/g/9Kl4GZZ2PcB2ZBJvMU6fsR
iBXkBdgkGFLQL3SuuPITJnmDtPSF+Q7bnZYvlBbWmQAB4yThC1Kl0JBY26CYNziHP5jTLbIq8pPX
kakAMDUFcR9J0gGCTLz4KnVRdaeA1KR3WpA+OKXj9KvKDXiMhV9e8h5HTujN4mQkZfnsdqBnJEa0
bcfrdGtTAx1joADrWqJUSeM4uFbMpc4Drz6bVDugh8AlkCfEe/UF/MDQfWNKZN/hQn9HBEhvbh6D
fT/IdlMFttx7nP+OxFaIk7amZsf+W+7TmcUvrnMPA2g2IGZ2ol2UNN4LMzmC/BaWMgGYCEwlSRdE
SDbrqKZnwgu4BmFGwyRDY1lCEFkxiInf6L7CRcIccE2NyPtom7jRDAaGY1GgxTSgWALTdpZSTn2B
FIBjAnbQWntgEDG7hItLfQr3oRwyCnaioGNpvLPJRw6MMRamIZ6dXeyr4Iz6FX3gTJ/UsGMEt6Jw
dpaZPdP7CrYVTcX11FsGFacRnejihdvJoM/eZqX5Yw69xxorzKNMDT4pH0L1RXWjeY3ZuN5R5ZAJ
ggUOZ72t1j5sY8AW6Pw85epNPQf5OcxG9xBYSE4CyAo1rA/FJPaGMaR+FgF4aY4l/ckyeTvmYiYJ
PJ5Be4W4CHMzuIdMcpgnhWlFVkzt8jGjBptS+mD4Gi0jT/dJhtWa0gDvQGOY2yYFEhwqc1gXZm5e
0eyFUpFG5clUrENrbwnosYdJ3RomSqGWlhA0MD7wpFD7rCzn22aW/r1IG/MMp3teR4L+gCej4uAx
yjggvwV0IChndpkFOWCM8qcmZ2DOghte2bAUFcL/iaq5hG65GnWrNgOZNls7r6JnJ59IDqFviI6T
Xv5RG679jOzJ3TVLVdH3fblvLRrQtMKc04yv/BDD5NplI9raKOrhbwwIikcnK56SSOX3hosPlzPz
hI6LBniSll+8abR2rBLw4JjAHNrEVJc0NIodeg71hNATsEeqGUshUWDuWQjsrAxqxrQDRQ+UeUf4
MP3SkaHpRi8jIjl79gzQNUHSnIsKrUfj0XfWLXsDAlPCFUrTeHSSDHhFGtaPRjZCyWJgeAM+mlvc
ltkF7juQDgeUZDOXzcZ3hxJcuEkLPqnTs5+W85eCAuzshtHdBLxiE+fdB4sKZ2SPlEFs/9PeJwkF
wAhVrov6ZyUpFEnYoNMMh42mxIBJL+2vSmiBZz+jbVNXNCW5mQiRR1ugLm7NPQDur6FmW1jlXQj0
GF2Yn/aluVFu8gP4Z8HrCq8A82iFYAlRL5gOcRmD4RWzybcG3MXVMIfTU0u/fMNwtt9NARC7KG89
KoJQXjNeK/aN33M0wT0NYYF8nYDUpP8RauGahs3m0bRYA5nxVknChDErZbG2G1nBG2YLqsdMvydg
IM+Vjhgk9tSzpjmH1xzqKk4naOHuS51ke917zsaf6A8NAvZH2dvxA+q/YT2wrFEsI/vpCz2C6KSP
2eQRCvHCV+fRKvHPJue5ujQm+BOw/+aLW3buW2QtKC2FVUjCX1nHY9RcC39Qa9kl0y6ffbnTplc/
x0NDL0FxNIZADj3eDcczAnTxzsePB7UxRwaG+fgCYt25BuLIPsppDOcOs+g097IzctKMoqqg8CD3
5Z0VmGILJAmmDdPbh+DST0kKZcMabTBKdQBIyqeTEid+tBNV1K+CaoFeAuYseJOS4qq1aWX1ZfcU
ofZ6NqnXkOXiPVU93aqV5xNeFJdd+Mhg2KciT5P7gRSSi+ejwsWv3n5F9W3tIK9xHpEOuhv+ET8N
ynYOLvKIq6qjWblO6NSgjE9T5LERYP1zleQV/ZIqu2Klmh8tuzSOFkP8fVp1LC8UKoJMHOpIh5Nh
rPDh+eYrzJrnxgwuHaR30P80l1LvsRweC0VTT9DBua1GpU/EkVL0tjNHU6IxeFWK4j0WY7pNgqS4
jqVaDOVtjvZ4LswrK+sIXaBRu7etJPpiLQ4xU4nwTLMs+chsJtImKrIbs0B7ygB33HrtmJ7Gfiru
5jFzdgbxaDtALQQZyOQpMuyqWDeHuCAIBmScR49W01onRWXjBlCUD5ne2ugfnaswu8bOCqCk8xmO
lK2F5SOmCaEh/yyolPYp6hfchgZzWg8Z0hKkn4wAUPaNdjTD4K+LLStJtG2JleASpGLwLpibyejK
XV7bNdL7wp/f/SJ1eAUWdUceVcegCWKUrwbcdnMZFMXaubjzbG8nCE0bz2m9vbZ5XLIGUGD6ML7g
/TzRWzZfSUFyDzIu7s2qqXb0ev9XQId3GzLzSoweoUjJ+KIHXV5jewrf2dnGa3QhqHYAg2b0KHFY
deQIwHrqsjsawtNzX7AWMIUlPT1Vj1U11qta8Ud64b/bs7AqEnI42sGeRkngTM8TR/CVa4/RxWAe
s59tC6pB2vK28KGd4o7bABqehBZ8KR2fhwPPcIlkoQVVngLk9atIUl6RDLPtGn+bY6UdLAB4VQvw
16OPuW7VHdzi6rFwwPKswiAMTt6YOEfUfOVGThOTT9OerqsYqL2P9P1G5PTICPxL90Hn8cL0ykMS
xPydcSABHZNXnys6zncMM6I1KPc3bCzBFm50cCfDShzGHpBczAARXZGVHWmtYsfNrGLf22Dm/K4O
bsdKvkOnz4+i6PH62oMGu79M1Dmx3RBHxbKMvJz1goO6GAv/XkoUk4EqAabmcB0TJpm0QGqmRhx3
7kaF3SAStB3sARhRG5f6pu4btk/PWcozbCDxaCZ0DHlqk4mfKUmm+MDLbmzJlIwOkUZaxanNWnDP
+aHjc1w1OYvV0HrRJowwprht2dy7k/Z3rCjQYAKymhAzGjhzAGZyXo3YSXX5FiyFc15V/Ye2+u49
k12wS4kHgzIHlSU0/H5P4zJ/MPspIELGaRlswZ2NY3Q6yjYnWtUwCH2UJqdWYcH2BU43YcEacEgk
jqy6PTUK64DrOdMToVkWjUXfOaLJwSouxYsGLxHHdJogH7YuHLc2hNcdenvXNIsbUF4RHi0EHWTh
DRtCvzpmgyVdtBRpsYG5Wvj4zXRaErOQ+yP8J2g+rZea5CgK51gi0N9Ju/euqmwu94ZASdPNRn3g
w6OYbmiyt7GKNoGV6VOKPnZDVcdq1HZfS2SFhwb1zH2lZ7JbO8IVgSrEO/rQwxW4Tz5X1VCuT6Z+
9IV5r1J32MTF5Jxn5X61eheafMqu2uYMJ1Bc6vsOf905aTOk3S3vR+Ui1k6NLjwwVYlhOBAJNHkO
7tgKLRYzVj4SuqXUXIYNvpZ50zXpWOFmSGzMOPC2OdJg0G6mZmK9b4qT8DAO2B32UZiaHTSIPD/A
1jIRgnfxIXfd6pV6lSoHNSpcmCTtWAIds72CtcWLCyfIQLfE0TV7c5zahBsYVgc3NqJr3iv7ikC3
GaDUrPAVhg1ZfkX+nRIIw6xqyxfCkzAS90anVoKDKZJFC+dJjQSEdh6Hc2UL1kr0RmNSY09K8NEY
yNHvbT4ulkDhbOSMiaV3alxXkd8813XdXMyGDMig0sk+mEaxAbrmblDovjL8ZxwIcvNcsO9sZRsA
XS8bYAwYttfoetQhjeEK2J3HYj9Z37pRVeeG6T2eI0Y/jUDInCLwXvUkHG0GMbySr2buMd/rnc6c
7oN0I3kUXszUyDPfgfVluxrq6r03eK+h0ijbahoHDM6+I/AVW6Y2nE+jtKGFBOtNlwNyEKcjcquX
tPzMYu86VGgCWzjcGtffqQmDoEPS18YhHXyvPNK7itEq+OJLOzt0hh3cWW6b3TscF9GQtyMNezrT
R16q96plPlFmBecGHbIR+b25HSwTSWkjzJVSRr4Z8fSunCkHVEj5th5nPJrIAottF7DzwbYmm2OB
CkVeNO5p3Vmo6ejD0MSZWqK1oCF6rqKfR+TFhkfBCTw0p61O8x8WcYsbWE/pWzuVw8VVnfFaDfSH
MstuMSQ69xWF5Q2DNVhUpj9+o9p7QWom6bXikCEaddzUHf2ioUetEMfFd34cnzQ9oRV9uRRMNVMo
XYbNcUwdZ9XUVX0JWXYOYQktkzQaJhPMU60cRzsqHDJWGGBYuOMSN75x54gjRIafliF6uVYjOSor
y5/8K9QAxEJ1akJWzJ5mzpBoOlI/EEuhaGpUPR89r4d1HOrkufVpWGuLYUOTsDW45kCMKyTFdRrF
SJ3p/gLKrxukOcML2ZR0lJNUwRoxwfhjKhnH4sB4xlgnCW7IXtgEp6e5xl2Cr8IcSCOac4yUHtFQ
m7ZvbdLBG8zq9UQ4AjPGE1aU2zhJ9CNKoHhd5ZXaI29hGADkAz9XFxIaOS3DG0ZoUdFRBCC5x0lj
Ij1WRnN2W1kxdUBtw5zA4aTRTWWw1b36EXhdHzAjHcflvG8AtsJGhbXG3RTDxASx8hEtw8aFQhfL
qTtKJOsBpWAcJIj4q6QmhVZqKksGpOIZ7dFzdSZwsmPsL4qvDZDwiYOW2zNsdaEyGkvLL/Ka5GXo
UGlZ0oB6DtIQ9VrgHpsyoKWCZOO7HMbuRyDhGDoAf420/NB0ZvcIcco9yXHT8m+X/cBu4Gx6m3F+
aPGdQ4+ALbigTE2W4nWkQXlnITAg80sFS3NV1MwodeoMm0qayb5GnXvlUF6Rq0j9tmrYeDHDqeRQ
EwkF5RTkWaQxs3SeBSU4kfWZMdb8JElIeOD/lwiDNjS2WRcZW6cLJ/x9qJEQJprfjQ5BJh256nsi
7YjzQmJxSK24NfYCRXB6xtLS1uz4ue2elETE12BsueJY2uM0iJurpKPHA1Neby2GdoBEbAU1JHaP
lkgigkTHnV3hTy6ZjwKu73vDemKIjV/SsfS+k0oeHZ+ykr0Cs5Owg22ZTfU1GHF3W89ZBTWCoABV
R3jdWPCy0QYX5PJH/JpqsiwWKAgdajRoUbR26g6ejXRRdAagi7Tooz36GaYI+N9xYdbDl3jw2xcL
aBeMVVpLl8pGYUYKsrueSx/0ss3rV0cAXginfNKMwnfKv/WwNFDgLdkk5ozYtTLQ0LgcQM90ByER
YxlD/7nMSvPO+RZQKHyt8oLf06fmeQhz9y7M6MYaKO/vzbLEuTZ6HrZ7xK0oImsa8i5TXSbf+LGQ
fitXiJMcsFFCK3+Zu0UzaUGnNSMs5pwiu23bRi8Oe+Iq7elU0FenDYu9BSjo4ECnQbAWwQPfQ7dD
ImECaFsorYZBARKbHsNWgReJQs67dskiQRAz1k8cgcW+xy+OQ5q0lGMlBJ9K3FMSi3g8WOxeaGKN
8UbR2jYPY4UamTSyRJWXYsTa6yOpYjGiQWZZtV7pNOV7KzWPLcNiE3kuJHw3z55Rlj+pVrLe9BkZ
yBH5w9JL6g/QvcidOPo2MGVlspmzCcwY6cUrr8ItO4Us5cYIu6zlX3QdV4Z7P6OKQpQX1c9kxFh7
XabDQxK6ki2F166xmKIyPZsZJIOX0ZHlnCwLXTsbt0CqYneMU2ljOQ6ghKjJi/3c2vq9iFtyOTWz
gcBHLvXnpPvfxrfbWjuYUB3F//3X/ynfX+8jatz/91/i/yJ9I2s5gl4MMQ1ooXz+t3/etS3bs1yb
yY9rmeLXP985gcNxeyouWKO/BHO5LsT07c+X+GegOpdwPQp125KuY34KbafJpphM98VFzOdJP+Gb
kwm+ZeyQf77Ocid+jVPnRwjlWdwq2yQJ+9efEpFf4U6Zl1/K+JamhVMGG5d1uYteKmyHf77Wp99k
e4qKn1EFVxK28MwlqP6np2LHDDNShteXIbDyqxIQxrUSNFrTjg+UfD/v+B9cT5sOV0Qv5+hPj8nj
C4YiUMQXoAoIu2t5QWrC7vHnq3x61/73V/10FevXXxVbRBEw94gvQnxfABnAkf98geW2/PSI/nEB
+9cLsLCO9Lm4QO0jTFKPor+v+7+8BmK5F58vYtvC8kyL99l2Pj2bgqSCGutycEHQdEqi4sYxIBIY
qOiAbd+OtgXC1t/4EVoQQcmV68d//yNt21Gc6Tx+sfj0I9tWR/jpaCClYbcJIhu47G05ff3zRX73
Av58keVR/vQCqpg5qchEcLGwtTURLYAJ6pNxMfovf77Q7x6ZrfghKPZsiKafvqrOHbx0Bod1qSv1
Bh/ku5Ssh15/+fNl9O8empYsEIQYg2L+dNNEjlU8yu3wEkeYL7uQNnTnkAcoHliir7Hj/ahwIv77
azqu42nXUpoV6tM1eTyFkl4cXjz55rmHOPqSRUenBlqAwn8gcuTPl/vdnXRwkZDYpWxpyuV//+mR
NQXexmCowgvcQlF/iWuQWKc/X+J3H7CjLYfFSSKu+bwEJmKoKMV0cPHrnRYPeXz3r/++cmw6YPxx
KgpzeSt/+gkkK+O6RTt8R4jbSjhfrO7m31+ADh8gXYczl/z8tqUk9RhW48C3G7Zw8f+2Nvzm/iiP
qT3vs9CO5S5v4U///kKXaoKF7t2l/c25d/+Df3lPaJv317MsRr6//nXymHJiKpR3B8S9cJ+H7C/f
yG++eW1a7NPLBmCxw/3695kdxvbEwPjSYOCK322JYxyo91+2mt/co1+usvzvP90jLLJRPgQ9yxeO
WDper6pOrv/1U+YS2pLQfV3TMT/tMz2BqggIWSFpctIE9k91NW3+fInf36v/f4lP9yoLGrKVRy4R
WEfbQBXCkXbfeuc/X+U3n7R2Kcxw70veWu/ztmz3ZdW7Hu/Tkt1g3/vVVfXw50v85nF4all9Be8r
V/n0yQliSOba45Vt4bjWgBN2f/77v7lR3rLlS4f8A/68+evjzsyI43Vr8sUBb6KxYxLiAZ1jMP9S
Mf3zVvHI4T0IpegxCP3p0xvJrwqsOvDu5vc2uU2fuv5ff31cwNUWOz6nHcv+9PUFrs5rN0A3mQdn
TpvyX7+zmi/O5lahmnT5b7/eJ2E0bhkRF3qnjN107cZ/Kb3+cXu0aZoem4LjSIFm6VORjEdR07Sv
rLuuODkf1nASevvnB/2PF4krCOlJLTRbnfI+fde1Mfq1MTXOXQmfymlAY8+3//4KliX4D68TK+yn
W2TIXiPuFw5ZY7R4sWP+5VX9nz/wS2XHE+Yzs/Gq2K7+R4Xv9kEPgrec78K0wzhGbx6QEp0uIzrm
AKASTQLiw2BC7t3W/sGv/vIK/LOyXK4PG8r2BIWK9bkK792ZRmcWzWQB3Tu1taGVhJPiNGNf8Pbe
bU1YwQ8Iyf/6rtqmkq5wFac0YX1aY9DpSoW/Z7xDUIQvIWn/ssD85s3jr2rT5aVmBXA+LcZdGhvO
4rG4WxBr3bXTHI3w35YNfDpsioKBJgWkJT7VkD4eUvSmJsRO67uwo40wPv58j8TyL/npzeAKLlL/
5ct39fIjf9q0SJKSY1ANIy83PC2CBzOYo+hr2ltjvrPf5YtLK9OFWjo1weHP1/7t/cMO5GqPYCkq
i18vjdCsYG5Vjnc04J+ATHxNJvlgMx/982V+8/lyisbAJunaUa1+uofZBFfUFWq6ayqz50FF9VWa
pMlfPrHlr3y+j8sh3aOVJm37c40aeZnR9NiO7zSEUbNlLTI/TJharonHerr/D37STxdbtqafHhqs
u9TJy4DPuVkIEpsMl8efryCW3esfvwch07L1KM2z+PUSzP34nhm+3Jneg2Yoyhhl31UvpYBYBvsu
IywgY47R/KUO/+1tpPhQzvJS/qOrAlxqSCx0C3dhxwRR9vLLWAw3CTISn8zyJjX/sjL99uXQbBwm
x14bFuSvP5MQLOQ6nTfdobGnw52dUTT+J5fwWPy4kSQ8fi79y9kRgSzt6W5oyh9m7R9Vpvd/flrL
8/7Hw/rpEp9ecaqPOCCFe7pL2ldBQkiW347g8kP3r2/F/1SYv1xK0cGhdBOSPRHg1acb1pcWclFA
/nfGTEZA4yfTj8nJVLBKPYEuOCGgBwPMJovG9AbMbLUxYsKFC5e8X5yy6JUkgo2xRJ2DsXHelj3I
Ox2Qn4jQF3iEoL5dpWVDPiILLg4yfAFBZ49A19D6Rhm2hWBonBtnGsTFHjsmI2mvr4tR94dUBE92
2QzPhPCO3xF+oSkyFO5Sq6/jexkm2bYhvHij2AvXwsVRnun8rewENkrbnKFBdkWHqSEZM2T0Xpnt
jKAtrqpolIfAqftV28kZP+aQnbxomrYYF4tHRWDU2qlIA+nC2rgFPRGhJ8PUZhelPBRhWV6TcePt
Z0vi0kk7dfT7ZjyIAkk8IxCGkV5srkRmDts5rmjqk4wUnSzfIAIkYR7M7Lu7DGYd3TIcxxbtBD8K
TTNauXV6m440iouYqR1SnmiFfAa/PHT566g18StPVQVpC9MLkJPX2EbX67hM7Ws9kTRrQZQkjNo/
K9xjN5mVm/dN5pwDemMlo5opH4+OR65H5IF1DPM6uJJBOx1szjQ2u+0ukIq+UKy/0yqcN1EMjFtp
RThBHDFYN4kL6WBqb72uSb7mQQr1rkvwm7o41wOYTNAA5ajEmUzZe5em5JrAOv8Sx96bXQCgnpK+
7Ln15MozhMu9g8EwBZ9f+OJNMOLA1JRfEVUwYm2LhR5Y1/PLVMcYuXKBHh1swgANxrPeAMhBbBq0
5X2LdGC+YBVq8KXVRrw2JqUercnK3xBLiS+eboozc9p8VVneR23m7fNs4+nl/jzwYsBRzNqPzBiN
h7mgqOD9iB41SYj6qnU68iuDucbW40ZkDOBVKg50634QSiPvh2Zo10BHhk2mp+CQ57Jf9z5aC4hS
4oIMR+MJqpDwekbTvEVkz61NI6Q7VVvDq994Gep7Raw2HRBSXlVoYFZL1bVdDQ9RmlqHojCEc1s6
XbCPSuAX0wh0NVTkPIxZVpOx0Dpb0bIXhctLAmcCUuow3ZXQE7nP0XsCef9bHhBlH4JyWLAk4hEV
li2vECZlu8GGjT/53PuVtMLgohjs3ZDbHHxJq/KbpcrsuSmtlwRXOlxNALa9M5MrNRjNLuEpzcbo
7nhI4y331nu2J4juuU7EJnLQKtvZVOySKiNHKUGrNxsupPjFqVlEDCw5OfAPtFUQ0VvvyRFwM0VH
BK0Z2M1WjWbzLeDLRPqqsuDaqdqOH4oGC/bZZpzeVPzWs1fBn1v19keQujMwxiTZCFJReciAXlu3
g/baKHBwiPHXevAgJUm/2LiY2nbt5GC48aweWFEkdnZfV1fk5iAOC0L12JCHeewXHU0awEKG7MY4
aGECDDOW6DLA9zGjwkLIrLCQdKS1xKkk3GWW+K7raIhA6dnVc9M7xptskb/MThxtsLegqI5SlOZh
NJATBIA8q3OHqSqs28iNsd82HUZC5lDNg0rtZgHd6X2WEipRd2r80VNCnWqOem8d/pQreOTuCkY1
JCArycg8qIPpwMJjYm0GapqavXiK7bwp1lPRNvCmxuSNmR9M5IhD59peOLxeLfujHVfuvhwMtR1S
0T9j4++I8tal2Bh936K9GDRIWxJsUrznz25EMErMJPiLlbVMBuHTrHrZhyeswO5l9LuS5dsYD8CF
4N6LzrzpwKbtUsNo7jMpp0ucAo7uWg1KPp/lptNJcdcbpOIYuPMObWfM26CUydcmGLJDDCF4PTYu
ooWUJI4pKoqjbHwyiABd4WQQOj21meOcC2LwNobZXlzoYOsYyE5gCB+HVPMdhxuzswHDGyi7Zzrh
xLEFxogJB918j38R1QbCfMPL55tkwB1laGSeCbIoptxzdN1UmhAvz+nBgo1qVaBOXuERzZFtFwB2
w4Zsi7rCTenzL3XGhdrtIjgS17PVeHuz0BDMSwA3VUr6FPzGYhO6k3MIAlPsiM3ztiOBD+sK0e43
dl1SUsI42iJwJCHdgGoMsyPelgnvdF84IGYWKPwomWoPBnClcBQeVN0uRTRIzLFkbLqy27C+q3VQ
35cxeiZU2oSgdnj24aMzCAyS8YlwTkUwWzuvtNTmjR8SfGV3sXmVeEQlliTybkmOGI8w/QiXhruw
q5mX7xqW/6s6wS1v1Im8AsIePwD1GtZGgyWFBn+1QfbWrptEWVsV9pIBZCf2xgR3ENskCAvUscEG
WxTiUFKkzumkjYOV8A8X/iXujoggnIKUD2hi5stkJPVReqMgKhb8YRN7wd5uqvK+LtLyKqvn7rGq
AQCLCSFl3ZBJwnaWbjEhtK/J4uwe9VStPOBoqxjd1j7vLOR9MXdrZXmYTNwUPmNSevlVagFkUHZR
ncolFAMmVXSAAIBWTkbtg4PU8z2WRL73teqZ4qK2RLENEXHuvhcurOZWcfTGyxsh6i7EiW/WX9NX
tXZojsI9+nsW75YUx7T3+cp8vagzWkipWQUFdU6dK8RR/Q1nHQnqQnrTACjOj3corB+SOCiPY98R
+AV1dvEWhvB+QHmUnSmPZbBYeTNXrXRvwSqwseNLlE4bAxzziRm25kECcbfHkko7yF+SnLx2H1zO
gvj1d5Wj9G7QkFNNE2T6lMMJTd2uRIfkAjobkRri3nzXc/+ONFS99L0vqNgj1jz8w+gCChQckmSL
KcLY09YwJlHNB9eNQYSgnXRI/mf8V5bbtfskzWFlQ9TErAL/DbSswrxY4K8lCP5MWcA7iGNwNXYh
RPei98DcNhcUS+CPhLIgYVe1u498+Dlo1J0FLMtuE2Pl2YAvpohAKXo/OgR7oB4lkkF4MzqgHjJq
ZfUD7sNk3PpNEx1yXIB3c5z6h6LpmpsM++fGqFt5w4c0bcd4EWM1iXlT5wVCKEwmuxhr8B7bONEg
VQxrKUthq9L1AWuStD7M/E51D5MVfKT/Tdp57sZtdW37iAiwl79TVWyJsizL8h/CiW323nn078UE
35eZPcQQ0oMACQwjXLP73mvdBdZsohmPJRfMPSy9/tUEET9uc3CHeI+PtauUbQxXt4m/O5OJcGjk
TLteDv6OlRjSj9QjcO1hbpGVjratZ3UkVbW4ChgwKprKk/eqjQRL2dXQgid72DfoIm09lIT2XaH7
h0gC2zeVvX7jKG2zTyQMWBNetigE5m//SKwE6NY82voU7TQIoYCIqN7zjLGx9lG1vY8Cyj5QxnBv
Gn4A11kpVOMIBWTqDlUPHhLBCCz1Av8V/jNAFfjZb9wjwJnoVGPdQI+6T0ZZRgnuwFGBqJOhS0dq
we0uQo7pzkAp6sHxrV9oBSPLlTPpda8IDkML/r7tfRtRv55zJ+UcRP7S3I9R19xasto+A10NDhZU
vTdNTaxPVHyar1YjJXd1nU+uKfkhxvSolef3lT8Z8D1m/aiorifu20kZPdZgnzeBOg1b8DJoEdVl
tE9GSu95YsRurSjWF65mEM+9IjngWWN+yobOfoGTgiQi7Lr2bhhwcAY8J/clnBIv/J10WevqkpU+
J74V3zdlB+oomgnkvQ2uqgnMYltyxTt6eSMdnJk5jKYkiMBJw4wEPd+bBEmXm9zBl1uPrR8kGpo7
LDUo+cGH+AbEIvrUodqzidM5rTZ24UsQod43aBB3salAXL0s5a+2WoSu6kvhNjbCgPdQ2SKVgyZ/
kKbl1y5BjNuYsAh1Cu7pGHkgyUWG/i5AhGOf+8WrVANlyyIz/TTLBt2rIYZeiDb5N4WhlY8GUOBn
C0DZLTwFpsrsH1Ua0R/+L1RLeq1FpJi1aQRjd3Qy9lLeW6ULiJWrfYVSMjDw3tsHmJTzbkEsQ+rB
vgD3BTGo89BIA7/HocxQD2ZlyI8OC/trI5v5Pgg8uMRRH+C4lCIPOZTdvRyjrT6a6EmFetp80WOg
PBrPcESR2vpQIfJho+qV1cO32NOlXYvUFRJ/CFPiOds9AFiCx852uJVR/TmoaqIfQM0aW62W+2Ng
QF3zmuy3F1dI/JtdeZdXofKQqzY6nnK9G0wZ0NeEKS1PgeaTpgTNzyRDFlQOSw2mC/JdeFRi3dpj
G9DlQ3wXyDDk/CbAInCSj4EiIZKLqLU0qdNdT10U6GZU3kkOqGvNgOvtT36DLju1BnLi6m5oqvQe
yhk6J+gig/QHea4UEUzKyHEOSIdzrFd5/RUZvV9R2NiPssY2hycQ95a+lKh9I2yJvyX2m5WSUvf3
2p3aVFjHpZl+r2QOVi6t/NuczcHVtsL5aNAGmNoReo4Qzw6T4XWHgILU1uH2hwtCPu5N4J+zEra5
lwbMr30DG7EwsaM/OuD2ba/50mMJWP4OWGJ6iP1e3lI2Rc0LWt+GLVxCIZWDITTq7NjLDbdQJ1Hv
bMeu0Go3phsJmbpNEAPukmcHlhgX79sOesX9YAcF6CjMCo3QL96aMhr3cu95t5PapdtJToBvqmP8
Uw4mGD+VMnxCEvnPGMXJi65J9KURf+udWjrkrfd3W9fpc6VFhdsk3oAyr6q6OYIEeOuwI3eqmR25
iUPZVRR1R2IEZHeQa7iUkMkG/ofhjFlKd60fgm8iZSI/yCRzIb70DaYf2UOg9HBNZXBPvjNKj3pD
VsKM9PyeRH3+udOj/ilFPuzFaJTnqUktaHdy6jwDlHrUOlhp6Ahj4RcnQP/xjg/cIO7fnCAYMJ9F
1i7SvT/IBrX3lgHeTe1KUHYcWdswAEGbm1WnbSe7x+FWTestav3czUBryxZ68n6/iyNwr+Ws7w37
AmGiGrybFxrFvVYq8rHLZKwWC7vDRQqRMhQnvwGUsm9A1WZ/4m5EoXJECbTTAjg9BuKdw1iVj2aD
1maDJL2BvI0yfTHRC741WywDufLKR1Rl/lRJ7NwgPRLvBrwINrC0kN5SJ+uQSsqnAD3Vre0Xsgur
c+5Ca7xtcNPZhVr8E4JeeEx4fSF9m7RkFSB8JwqZpyyTuHLzBDPugH4ML/lgIpA/gZ9DwB51YUmq
Xr0hNO9M1sYxRDyYN2IiuRL3Kex9MDazy5K8VpcqyLtiythJeA0EuZGDYI71HU9XD3sUW4XXPeBF
31gYQaOVFnC7sJBXRC2ZawDq/CEg+H1Gjnjjt+VvO2wBFLLEbyQSCXuUqkDID5W0n4qiQESZdSDF
Az40MjMKudp+o6K98tluhwQaXxV+u55AvEiDzlk9Bz0iRIsUxxbToNXQm8aEWL/bKrem+mnKVxKH
S9+3yRvyZYX7gSYU6TIQ+ibIoslt2ochug3UlVLMyvd1oRbbe5ZkKyHfdx4ThC/67fXuuahU0D1U
rrgsUMQk8SnkVyGtccYN3uT2SFRp8CfkwxgVK3XepTacBhHqvLWRGr3ZEQTTe9iZ0f/4eWEIHLB1
NSSLybXIOeZPpf92vY8Wf/5cB1NtBzVmEcOB1upoxqSf3LT+4dbaz3d/HQKmDAAIAR8Fsf3zPL1X
9Y1UdabsSpX6Q53JMkPy3iKshSoP1Q5qUQ4zVaxR5tyi46LGmNaT00cqZZQf8Cy83oyFiUQMoBuU
oXiL6MIgUGhxtDBrDVdxHpXarTJSFV+vhzDFWsDcDJCplo7gqwZ49LynWj1HXFfGTLjljKxV69lA
bzdxkh8Woqsrc2qekkIxAASnOgc0AY+KFbyRTGOJ8JvBATncxGl3N3ntk+4oX9Xa/1seW/KRwwpw
ZGGaEdLU8YMipmEK9Qe5kAY70kvDzX2cr+4C/9f17ptHQGwSKALWOGgqUB1C0ThBON7wcDhw1ewX
2h2oEGxIpm5gsmxkhTRQsNKFl4U2xou6P8Akwlp0zvl4GWhFJVkgm27WWcq+VD2svdDdNDzz2OMl
inIKOdvs66BJ+z4rvJWdbak7533NplOByYjYBtK6jQRBwXRBsmzH/i7Cs+d6h65FEAqJHWd60EOb
dX3AXSlT0vp6PcDShDf1GSHL3gMYW1hTOZdlm2wSMwJqBkWWXqeEg0YQIiHv7awZaqLRXSBkDQdo
wflQjQr3/t5qNbcmhwa1QyKRe70tS0ANWQbpCMhuxjuK0y+a1Epuykp14dXSAljUblbBoizuJix0
jLR+lbDslj39WDvZMSChpw+/r/+GiwEDcwAM7//XK4VziBu1ja4YxcSZlerMNAZ9Zc4vReBCyPIF
TKgycOf9iPInNCuYxe4/yS2oR1Dz2zWg+eXCAnGk6UwMGfQEJ4e4U4ylXpZI2mANavkZILN/bH4q
mzesU9fIXEFcTKCB3yMqEb7kZmgftD7763pnzk05207mHwHEATFr0HqWIfyIVPKzyGoTMA686i1U
yWxcoFVM+5Bi23aIPX8gHFEQgdaMy0M4qsnWtabWu0am7rX8+9DW0MHqbd2+6vkK3PFip5ybBmrM
NiybCSNOVavSsIOCj+cOg/xNNfxDZaL3ZFB74eBEWMTos11oJn8r2FZfb+ViZNgKgLG4j13ggXsd
2SZPUXoXCb9ND5lUpVpqZree9knpnmpYeNh0rWxjF0cdrdUBTjFnHZnFKWzTQWeYVErs3tXVfNpl
Y/pgptjr5egd2dB4RpbnPlVR1Lre1KWwhqWb7DuKPU+j86Wi13WLoaIzuAa7WmoeobQhbq/yUlN2
/DEvVgZ1YWkCowMiBsiCA128PSTOwNvQ0pivPtl18lxrYLp5uxcXBPB+6kdcsmQqxecN0hIEddGM
Ye3zTLRnJRy01RPIv9f7bbEdlI440QD+6uJFiyUAckCtB3fSrd0wGY+Isdx+JAT7F2hxLr3ioyAY
JbL2VTe4cZG3T6NNbpQbtv98PcrSBLC471qzMAAwHGGvRHm4MgwpH1ymJFW9G6OaS0R3BZ4mrYEu
wdv1cBeHKdP8NJyw+WP60Y34Mg0oP4BKGCD8fx0d8zBFf1+Ps7SELZXj2uLWqIDSPZ8GrVw4gY/X
p0uy5ovhFWzC41tU6N8sNNtU6IVI+j+kgKlX5sXiqcB60rizyki8igsqT7okCexodPFt2CAMQG6j
3BtGTe7pV+m85Ny2fO0vfY0gtDTtoaBxeUDd6BIAKUmO0dShAhZxelG4hxvVn0L6db1Ply4Phmwx
FYFYMuVFKKyJqmRd9NPg+hCU2YFVsChS8th6WIVa9UaZnszsRpOxAvwj9bfvJ0GxFbMr82+d5x/a
c+djqveo82qhrLolqs0paUw/DG6uN3FhWZ+FmLv5BPhmN+WciZ1U18ayfUgRVX26HmDhvD4LIFzx
KnihrRHQBiWiGKIdgva2L0BdRG+tunI1WGyLppicnlQmZEXY2uVJV7WIWpdrIRzi/VwDJK58XhVS
IkPsTCjqJnx+U6gI3SJ2cr2rFqY0JrPchuf9j4uxcCKGnU5hJlTIuaBNjV13q7yUAF/u4l4xVk4l
Zf6WcGpYsk1yARQvD+h//v5k3EfsVScllyew/A4iFG86Do1SeAjyb3rwy57mKlB5Y4PV0leSAgvb
71lg9XzCRUas+YPRTi7qgM/gifeB9ur1bqPWuym8aZMVrODS9kQ8eAtMDKDgIgWvkDKNe2o9uYXq
/2XG8l+FWuypzZBMD+DIR9lRDq2/J6/8pHVAOK6P6MKUsShgkQOBQgRzVpiRrVMYdtoCvlShyaBg
v3K2rHzeEWZkh/D4GKh8nnfwBv/oxv7zgd/PlZ8XFFBcnk/ng+XXYR3ZfTu6qS99Q8ePG7ePttP1
IPNHxKkIU+L/BdGEVjQdNhVOX4JQxUVhA4L5SxYbL+Shfw0BCXxZfpOcKdpk9nC8HnhpvSmIAdus
AiiSFznainS44kVg6OvviMeZzZHy4PUQC6e/dRpiHsGTZabXpjl0dTq5obXTf1bKPq1uamNlji9O
AxNms45Nh8It8zwI8gyqVqNS7GoTktXbbK2flhvx3/eFJeuNklwYPlwHpE475+grh765UdfyUMuj
8V8U4QJTN/bYZh1RtHIv4//zHcGY64OxGOGfCyzPWOUiV5ibYxMjOzqDesGtJzaazWr9oFTG/n+K
YwgTGo/HGoWocXQN3nGD2jz4VGY3RlC7H4nDmw3UsMVzUbjJelkNZA1lFdfIP2dggGsXyMX1EItT
y/4vhHB7dfwKRwwUe1wf7E6NPLwRrQzK4uTi2mjrPHlhKguTV6KUn9donrgx18cMcS1MLXd41PUo
FL+/LWzEJAdVQyYZM/+Sk7UYQ4ZGyAw3sJiEIGiylc8vza7TzwujkfBodVKQmgDtrZ36uwNjqn9g
N+G+y2YF55LjbP4JJy0Ya0kLMaWX3aDER3rr3wKqQAryA91EspvUHBYSEF/Pg1ioo0aIVk+uPYG6
kRt0LWzj5XqMpUEnIwblkgQj6Qahr2x8IUF0+7Jro7jtRCiDoXYROgg6RYfrkZYmMCc/t3jyVg7P
o/PWAAglASGNFGkquzsqiZrufEgF782h23xfNuDx4i4GcE+YxLIlGaYUcpvq6wO+8dPKkCx1F2Oh
GFCpqSaKEg9mSrnfm4zJHTWwkH65TaxZpubGbFauhfMEEo9ikjJo4vCMROhDGHu1zgw96L3BpUi9
6eKfGZiVLF15cqwEEbdHILW11iJX42Y5Fjbla6eTFFlLVywG4dk007B0ekyYYdzVs46rysCI4CIn
/SHWpmye3z+56CgYeHPq9YJvpZKvi6DoDa4N7vUOsVr16Pntn+tB5l96MSYnQYQZ7JUWaoi41riz
f09SvmWU0QvtjZFx8o+EoiKoqwoVoYsHSK9jgzRZINmjAXVXVa7uMd566vLpcxGZLxWw3utNW1qc
kOsV8lbAeDVxqymSSq/iUocSZSB8rfAw1FY25cWV818ESziK8bvWalj4o+tYxwjTsOTzDHVbu4Ap
i7ON3J7CJsBdWxOOSa/LigIJLXJw0FW4WXzucbJPkvrVx5f43mtLsCEg2cgcp/Z3VKtQYKaoj6fY
gIoUsmQIf+2QX2uP1/t34a1F3pF7IYkSnSEVfpZUg49Xh5httvuRJD+U6skMd6TmYQem6EpcD7bQ
BzbZJ2qXVHJwadPOd1rNwqa3sihXd7CEOIM3jc4egmDk9TALc4Ztdi6JI86hoS5xHkYFYGZ5E++5
DFcPx4Ge8v7bNAEcMpA0Ajb63M6TQ7bydRg1hcmVHcCRcY+J7kpHLYyKZVAcBPdAxgyBjPMAXZ4o
sdRSrCnS6q9UCT8byA3Dq8JMraHstnFSuTuWWfrXuzvuLKywj4x+0YPmCUa3MpA7L4P9KolSWRib
f/nurGZKh/+8xU+6zkKs2kH/Feprivlr1gCIQwQ7PfAEMu/lUanvpS50HoDYw+lAR22DE326xysQ
rQJ0so6+mpfoi+rR2/WmL0xNfte8QTPvdGxfz3scK9Uc01R6POrvg+94IMjB/gMRENpAM8ZC6Ecs
jYUBnLkQkR9XAewa2xWA4pccI+brUZZ2M1O2DbKRsAWhnp+3A0nURO8cTs4EVc5sArNa3dYNxA5r
ZYquBRLmim9jJdJFBPJGACJyvgOD9TikA/o+jv56vVFLywHFBx4w5KEA7AkLug/9iVMUNmcm4TTd
j/vckTCJA1CDAeQm6dHolsMf12MutW8eJ1jFbFUXxQy/xNfQruBcJt5jrj/ZiYz/wVZazY2rDIh4
dp/EEa86sjNGajVyl46HbJfDeKpBvjmDhGb0Nyu513LyXiz46A6pvdsCB9nrzVzq2tPwwrU0HZGV
BKzHXqns6nFbTa95facYO9zlZOvmeqyltc8thc7kxgXVWJibYTzgj9OqPN8rpGAKHZvaEcjq9SCL
DaI+qpgagCIOgfMFgI2yhW0H48aLuDtqkjR9QvLQwzEPH6UOLdB9pPfxc50GayIui5G5TnIBR+zP
Fk8FLYHOhw8cacv6plKbbUU1Z1K/htj/OaarWCsPioVLH+8vi6ozRcr5sXfe0GrW7WqxyHQN6YmU
SzoeiuqefjXfrYViyzxXuB9DD591joTVpzfmAK83kl3YFdup+gXdogm+XR+1hakB651pgbIDdG19
Xo0nx0It41Q2gnh28+mrNx2M/vYD30eOYH6A8b4XFReK3E+VbigVt8Z0bNyU9spuuPj7T74v/H55
diZptURxVVRhY4S8y3cjFedRMNGMIE9tIhMnHFAyWak0GTXZlbHyUXcTmNn3dxFyfQiVzAqLFxte
Ydd9mmqW4tqfRxweJRhW1wPMK0/Y6Ziq86c5+0F1CrcmEmpJ7emd6upJbO1aJ7318NGS+hZra+Om
Mpp4W/XOBOky/n498sJejgwV6LW57gmQQNgT2iyWM2mGYeIr0Pdb85vk7Lvsy0eCgF+zcKkGXSYM
ELZxSoR5nYxlNZYiyTjeth4Ss1gMvZhaevxAsJNruxBM77EqkEGwuW1tfmnb6HmmLG4wAXpEknel
YUtz+/S2K8xtDflvx2q0ydXLg9nfNb+vN2Xh5kViz2ROc1+3EAo7X/pD1VvN6FHSit4w0bU116tX
joTFBiAHqPDIoQQtJr8dqw+mCLVpCpi/imxjJGtLZ+7t85mNiovGo4YMO/8VdxdFxVsKLSHrEZ3x
Xebf+c73EHYyVnS74d2idoCMCKbpAIHIKIn7QI7jDw4so/mYK3fhfei9+2lz/vn5kDvZiMMewQjM
WM3H7JM92wWvDMVCuRyMFPvLDB2k2Cb+fKcYTYjMjfEIYSWo0EWYHlsfFezyVjFuC1Xemc0vZaYD
S/cKVEll+Pre2XYeX2ifM445hLDeeJSclxK6bhXetamystNdTmmCzMpYpGHBL4lAi87ps3KKaaQS
fsG6BTfnTWw9XW/IP1AvcdJZGmwj8FicaSIUDAdSWY64bD2Smy8PVZeaSN/7mvEctGH0Si9D6MzT
L86I311bqBpXniIMNhKeNVhSFnDLG6e+x1+qegAqSvVx8qLwtZVa+9joQ3uvh4Hvovec3k6Rnx4N
v4qPhQbEDbssLYT7rDY3HHr1uDOycbgbuKXcYM4D2BQ8xO3YNcnPrgz9JypPmL1HtvIaT4P06o8G
UoljULhdgFZmW00JZqUJ8Ht/ijdZpMRbKx0xuYpbJTuyxXUQtqbiIYK9BzhX116GyHlu8uYP7oHq
RsJbHA7YFGJ8Sh4suK3G0X/LR3u6R7O9vcUjEdvrpCvNPwNYst+JOkq76yNxub2YAExMY1ZCQ0BV
LE+oUheYWRqoj4G6KzXUQFdm09r3VWFJYvBX1xgXPzbjc6q/6sbP67//cvc6//3CBtx0Cs7ruqQ8
9kkou5ga1p8VUuEIw8idBq8mUMMHpCLLFQW8pUUyH5X/aE/qF4eylUG7klODRVI+JtBHYXW/W0CT
vfIkhPi20mqvyoKCEA7elfCmDu/tuPnzKM3OFB7t4sTPcybg0Prmoyz3Bzxep/J3kTYb3bvzoSNe
j3U5Cc5jCfvWUDZ64lfEGjv76CNzZaorW/NCBIAlSNWRnuSWJk5jJfczrSR796h0h2KPLdP1Blze
wbi2cjjOIUgBiiqall+QZfUV+1EZnlveKKUxg6Nu8Im9HmepGejVcsVEsnNWojxfLXiN+qWkdPZj
KP/o7jP7+/XPLzWDdkBD5ioLNFW4eFEVkYrAd8xHBX3cp8GeEPIwSunrlGj9g9HJyYo2lzqv7vNt
XkdFe1bxA3YLCla4u3pt63dY/mSAy8ryqS/GW8WGKr2vwnhCx8iW0W/K3my5iPf9FNcPFg6mmyjL
sFZskHWTcbS7q+3aec7Z2VGJN5PyMFZ6Rufb1lYr1PinAQ7yadZA2OZS3n693mGXy3w+CJEVA7wx
F6eE3+8nStNJ6ZQ+oh4gG92Gys6mendNSmcLY4HYsxzzRZU74DKsw+yMHi253E7gC2sThzZjd70l
lzNrjkKyhGvkwi0vq4JcjbAJfZQ6HH2CbT+tnSRLfTWnlal3wkW4oPbgVDcOupzFj1oqbwwLBQC5
3fTDn/e3A/F8XioKL2EefOcrZMhHg5pnnjyOGHU8jWs61ZfPPJCeJ5+fu/HkBhkpTR/0Bp/3jLcp
3EvNJ1Q1nsoGd5GjUr57W9TNWd8NQi0ppYuRpwiFzdPA7FKz5LMFyxvhuvf2Fpq/Fglhqt0ahVsh
zYI0qYUlVV4/Fuqulo55vrIvzvvR+frm+5QRHBCcJmxQYX2EuhyEjhbVj4paR5872Q6+ytwo7mLD
rD5hcNnfapJsbYagXyOSXc7nOfKMcjBVwFviVTzQC7ycm7J+bH51ySZ6+UC/nXxd2IflMUamI6rq
xxLvQLO57T6QsKBEAm2GuqqDhKtIfnTiBDELtrzHAeECvIPwzXx/E9iyGBXSefSUsFA0X9EzRWfo
x+pB8j7J2JesBJhTZ8Lgqya5SphNtsI0njeEk7WitCriC/Z8tSPW3s96Y+tV6DJt5SS1nBsfq/uv
PI/zLURefVtIPM6w6OtKKmfeGOKmjhLvz9xzqm0je9WWlf3CjFFwTfE7GbaN2R4kys9Pcafa+HEE
9qF0Ekzx1BFH1ARhpUFTn/2+MR5sz5BuoiAD8Ii2/fQyOCbeI0qu+jc1dJoCYTms3rGEnu57texf
UhxONr0ZYlCe1ZIlbetKHndZVVjvfpDSMwYjTFIVLXRx/clloLYjpuduO+EE+dUuV86Oy1Vw/v35
/D0ZgtKuWq9o+X4HARWvLKxgrg/yAryUCMxPDuO59ClmB+rAH/oB6W3gzV8S0BkGhpIDwgQJImbS
5zJIdn35Nmbp7npcdZ6e55OLvDBhYb2SLLjIhHuxPWqJUwH56qRNjimXSXGm9KJ9MLxW3v3kHxXv
e2f+8ODtyf5Nj5aGEj3b3cvUgNK30m1SW9te/zMkw23aV5ui/Kx37vUfeXninf1GEZ5a23nXmG1T
u0W9L6RdbuEvvP/fQggbeJBoOOJSXnTb5DUPgQ5iFS6vbHZrzRAmkcWFKqg0mmFkT2r+I9XwXs5W
XhuXB8XcVej2ctDpQG2FDVWC3tVhzla7iDP1D2MqS4/YevLedNAliqYcA9ROehnRt1qZwP+g1k8m
EpNHwQHEhATOPdRh0z1fIkXsp76CfsoT/o9IM6RhcCxGBBPz0BylzeCN/YMS40BUtvJb1MXpVvfM
JzmImNhaB6IfOYjbEp+TXZrZzyQz4p3W+ijCpVNz3/nti5Wg6XZ90EWJ5YvfPN/jT5a1gsKGoaQM
R6EXiItJrzib3nul8uoAYa+0bpthBOvow42dGp+Alm3bSb29/huEneXiJwhPhdHxYqxO6DZ5epOk
Ow3Rwv8tgDAjjC4Y5GBuY/sNkbEyXvm8MKn//f1cq9k75gkglpI5FtOmQMDmKS8zBK0+YxTdEucD
bTgJMnfiyThVkZ00oUwQNBZHE4Lvyi641ghh7oaoANbJ3IhZ8XDajSg5Riv9JDwJ6SeKb4AGZnsl
KHwiqgV7GLNRpbZ8Mslca+bnMXupnRdPz1fiXM4nVeF1jigPNSxwREJTZLUJOqkKo6fc3qb4KHcr
37/sqvPvC0tmKqwmGDK+P+cC7YODqXO2UrNcbAKpMgDv9pwOEEZ7MKIslhwvfAoaa1dDKwnylffy
UiOwDZgzr9xuL3AcqVnIgV5m4VNp32MQl2W7OF25kayFEJZd50sxeitp+NS1WzVH2IuL27tXBeiN
k1YIj4LRyuRGC2iFWR+aFJWblVWxNA4n37eFkm4earhXmxiC6ckfP00RnlzZ+1b6SLy1DdZoVsg4
hjwvX83iT1dVW3ktYbUWQzh07bIwVCshRltu5REhojt9bfdQFtY2A8GS+1eBQFxzI4KJhVRKwZOV
o4msFNshvsGsI8oo7r2k2FA32i0qx23wuzV/Sc5vPKCD9hBX9eH6Nrnc1v9+h7A2Ha2rPXTtgqdJ
3bXqwQ52ZveBEHDiOOGhIF/ikzCURke4icIndHw189h5z9UakH+pFachhOVvVV1nxXEQcqJsZfS6
mhssEa931NKAnYaYf8LJeeIFel1J6Jg9hdZ3JcUK9sYqt6ZxvB5laf2cRhGGg9NA8aXUp688OKw3
5ZoTwGJHgVwk44d/wsXLMzSmEVtX/MVy+RYtxALRM2X/gSachBDGQiOp0dWJysxuEB3b2tnKrXGx
i4DU6bgAAnjTtfOBqCUlLpvQDJ58cyPJyM6unFaLA33yfeH3O1rR5hRegqfWeaC+FmUPNpot4UcW
xUkUYTohj2+ElWcET0ZyUKP7mB3fXivk0RHnt2sqBychhLmEq7NZVanFQHzH98nGZzi6y/qVIPOB
cS2IcBftsYeemozewqz1UDYyYi0oHho/WyT0rScknpL8ywfm10mzhFPSGAIloGQePA3jAWHdaG1r
XptfwhHZaXCbzGH+vrYFNGC+0/VrvtWdDotYO5LCzLFDi+/PfsS/kzXRkJWfbwivUq2JrKqKGJBJ
3ZTfzb/+p843hKNRjTF6Za8NnprmzigPq4z+xcVnc+01wTxQBBGmU9PXtjXi7vZEDcIoEWx6CNEa
1V4/0IqTKMIUGvrA6tWKXTC2t0aK/Ozu+vcXd9mT7wtTqEbgKPctOXiqp9vOjdLboV/ZZFf6Sbxn
tbnq6XVPC3qQLZRX4k3X/y687+9uB3UJwMs80hWofsJcKpsYHOTg+09NvimHLWbCQ7NCyV6YrirI
MF6CIPdRoBGGgmp+qBdBK0HA9TaO9auUh5WddqGrVBsFfP4hzoW9pax7csz7xHOHXtuN8b0TPVv9
TYpi4/XOmn+psBOexZlbenJBUDTJ7ih3e24i/SDlj7T8k+rgVIzLwVD+UPOVjptXwrVwwgGi2v6A
njnhZO17GrlecBzTt1j/hDfiyoF4OZtnTgLpZEgDCH+KeFAP3aVpjD3ZNcwblMat7AFl5+t9dzkL
5hDoASBkP5dbhAVj+rwa0HhR3EzdWr6+b4K1G+JKBBFrOtlJVKf/RAjfZl36NaujpU6iaksBF+sX
JHeE4VAaPBGybFDc0TfBBBhfMGO/kfLueL2jLkcdSJs+c1B4x8GvEVZkEQEDBgCkuDniH1iYHKWq
+KV45b4HWVXW7craWWwVHHUHagH6T2KCbiqGMR1rWpVK3Z0Rehs7kxGN//t6oy5Xjg3QiNI6SGDS
kOJbCMFpCDEBd4UqGO6jsv9SW1WynbLp794z7rNperYDa+U5f7krEJMC1TxWPExEyHgQdE4V9Qmo
1xR94SlOf47sPriw3FRaHK5sDUuTD2i6Tb4cD66LW7eGCYQ/VoCQs+Gbl75BqVwJsDROpwHmH3Cy
94Dut4spJIA9HpEd3SHVLzfx7vowLQchbQedlRKyKZ79dpROZuPI7qhnu3JqtpP0Ra9Xgix31X9B
hNt9rGmVEeWB4jr1bTNhYL7SUyvft4QFFGWm1E4em1ltQhDCueKdeBpOGSYWUF0wtOg/XoDaDbMD
RcmAuLH+HIZ/J6QHPzAMGDWzT0IfuVCOQCmjBCFiQMQOUb+3vcA84geKclmnmSvLf7Gz0BHG6BFD
+YvbWNn3hdJJDIZu1jsKg1tD+8hwnEQQjn88nFV/Km2Wvlw8B1H+TKVsDUQrUsP+HRJMcNCnAEx3
QV3S5L6Ppcaix0z8mvWI0ziQPyEE/SIF2sZSJn3rV/XvfAJbHwQhZmX5jVcomzqSNmZZ7K+P39LO
g5grkA9YJFCAhBmohm0ntwNodUPblt8kmAOKW04fGDljFmME26+jRiQsI3kcra71DMWNtCC9sQcM
vMrCWqNdLs0PA4T1TD3n0BbpU7GDQbIMxcINcULyv3L9+cD0OA0g9JVdeF3H0aG4VvQpHO4/slZP
Py/saJVu+HE1Too7eaARd/m7nxnQck66RxiEcuqMDpkjxZWsm664zeWV7y/OJNBPOLGhQqyJF7O2
GLI4bXUF869tUx5r59FRPuHccX2+Lg7ySRShk7wyhTuXaezIZbRT2nD35/r3FypqMP5hN3EJR9Dy
4vIXSEbE/Q+EaJi+Gri1mzG+DG6gPqhh/qnCvtRovF2XDPipPHb9Ss59qXUIuaE+CW4JrMx86J2e
nM2EDzDkRte2Ebj0s93N9dYtXdgsNh34WRaYbTFfjYlfXiQKrLF4yL1wY8h2tTWkuP02cFk8dKqc
3RoY4Kw8DpZmBts1RE0HQOQFNi6LlLZugXu4fQY6ps2T6bNR43yWN0Z7h+7Gml/9UryZRoS1KGqa
F+T9cIwDrfJrTlXFPKaNfVNjr2QeIm+lN5dG6zSOMBfHEVxvPpZzu7zvU1zdYE/x7f0DNjMhGCx8
ai4uoyXOd5OjINrhjfnRCKLPyF/g1NgNnxPVuMcw6f35RrrsJODctyczMAmUKLBlAmb1d6O7y81y
V4xfO73/wF4KzxXMJdIn8LHE3UiVvLK3ZBk9sGLbOlt5ynfXu25pdAAZQhxAphNQ2/z3Jy3RprHg
IjqS8wvxyCgwP3l/JZGLDUay5AkwQMLk9TwCboqhb0zzvO4LiJduYSrY0v11vRkL99zTIOKpNiZN
ZUUBQfIevh3vlX2RWu3GUNXDRwLNagIzCPCC1xnhkRmn87PAaW5q6ZfX3Ff91+shFoaEk5m6C/Ag
1Idk4X4Vx2kYWlKsuan+3Xd+gwy6/v2Fhc+DF81DHr4wRsQjKFeaqZIkmLdR/rmqv3flMQ4M/IS/
XA+zMCRcl1AKnMVzOe6EuduVpZKPMG7dEPMOvGy+I+z/gQhQCFXoXOp8cTqfWViiGCN5OyjEQ7EP
0/5zM3j7slojDC41ZAbhIksJs4ND4TxMoVS6PdqcdZP0WZ5wGJyibVWsvG0XBh1GIvAKykWgV8Vc
RD5kk9ZMnGle/iCPD8nv93eVhqIR9SNMeqCNnrfBlBwcM21ouwkmXvg4uGnhvEyevLLXL3YVxxeE
Z7zMCXYeZsQl1R7anqnVqcdR6g5x0XwPg3gFObB0/YCxbdiKCs0Wyw7hjgkhJa7MzGf/dRxvtvgb
t1oS3up1c4ixUdw0UXCT+TipFNOnrMr/hmJeb1oEJK/36sJFgZ/BDKRHeTmKcN3BDLBidiJkAbrh
0CeYshrptzYyXzUvoJQyfr8eThThnB9FJhOE8xqIK/kqYRQ78OBe0jWwvCFpHaZCiX61ldPhyuzI
u6Acuv3oTFj8mlLyHdkkc5d7Oli9HG/WD+whZLRmhSxg9hd8M7+yK4DJ/BI/GDawrDaj52z9FLrW
GsVRREz+22hN05DeIdCF1vhopEFZ4xzrqmbefg78+DWW/o+0L22OW0ey/UWMILiA5FeStUgqSZRK
tix/YXi55r7v+PXvwHfedRWKUYhyT8/cjm7FMCuBRCKRyzlzBP63bIh3Oa2qp1zR6b3aGp3Xh9T2
B8X6iycvDj6e1MDUQoux6MtomIMYdMBY6tzFG92uX3rdkrSernnlUxHCRVxOGNPodAzWIiWA5sxH
w1H8NgIjWnQjrt3vBeXPD0A2YXoBzXznhzRmDshfSQ7YWN2LZje/EcT09/cRHGG3cDDMi8OZTQxJ
QwY4w8kboydLlcTJ/Po7T6KD6pRDdAGoC+NW4jPZSfFGHjWAs5C83pv61yRXNw05FlGEicdXwM9f
P3Rr+wJvxtcJ80oY6D5fLXBfxU4ZtkvwoFnvW2B+vN/+fQxnmnAgqI9jOOb8+0NjoBab9UuAAcre
p/ET054S2XDayu0Cz6HhhoEH4QnUcyF4xM1WMy5mAKSN8C1tP13XYf3zfNodVz3iMHGNwP9NFYy4
grDia2neJSifXBewsuf4/X8E8L+fRKml3iltXkIAXMGu1dB+HI6+Y79p5riZgW83apF/XeKqShhO
xnCPzUub2rnEOLOnRU1yE/ntTRLtCsl1v3JRIoNmgt0GeoGNSFixfhrbsmt7CyQ6YDz2xpcy/QsF
TiUIS5aN9Ug7s7OCkv3MUDhLdFm3pkwH4bIfkgj4f11rBUO4IWSjtn4nORvrEoAOBoRu/Mvim3Sy
7XqomxUqHFYQd/dIzVbZQZPh/q0cb2zEHxH8J5yIUMpGXTpk3pDmd9xC4d7QyL6Wn263plMp/Fec
SDFzW2MtgyKJurfynSbrTOHmIvhEMLsB8J0AtxqdQsL3HVqVcz/mVmDG32h1D+TjOvlmfLTs9l5B
VJZQ2UGigpd+xDZgUgKpwy4rK2D5R6f849SSAavV7Tj5vrDjdTMQCn9rBaE9epO66dDYGho/60Vy
264v2B89hG3vOzDOjCP0mMhuNPZhDF7XbfjdGTbXN35dH94vjWExQxVTSaCuUBYkfGigmN9zzMXY
z5nh3ThdxS9cbMofIYKvasJBKw07pIHa2+9xoe2BAPntuh58PS4N7I8I4TGXLpqa6JNCAWljfTRj
to3KcUG3v2w+Zs3t4jYEtC8nUNDEy32uIpDlYKo5UCp3afxIhiC5ogfgG5HzAk4tIkrxgdIwUHbO
ywgEJmdnFnfDT0s22ryiAUqTHFkbRUqMPgpXrWaAG3gCjhgmTO67H0kiMag1BQCBS2z8n4buDuHi
oI3qgMLSxE1YjwBSaLy4BRD92/XdvtTBgQTcfPAlHANP0IECUEYFV6kWdLO36K4z3l3//qUSHLqN
c8dxdLqLHhUGymqwPSE93WHqDG0em0rLdlFMbz7kEAN2Bw65ikhXrBfbYK+tWqJowTKjF0bZUuul
IIc+22mykZ/LY34uiS/oiX+Pe6pmVQtJynx0mvsCTfMEja0gIr2+cJdx0LkcvrAncmqaKkWVOyDH
AL6HoT8PTe7WfTDrpd+2h/72jiUHGUH8C7YAaxZPi+20RgR4Ji2wrAhWAE7f6BEcea7GXq/rtWZw
J4LEFEu11LmtckEhaFzn4WuLpsTrEi4dPlqVAJIDliDeHSWa9ARUDqBrNiagJhufGeAH19Lpe91n
22TMvmts+nJd3opG6MFC6pa/Ui65uRSgzI0DmefAmqyfOYWrsdKbyyDcx4CIACVSJPBFiDmiVwYA
W405SM3XeGvEkj1ZOaQEgRHlDx8Eqbpgaz2YOLU4wuet92w4tPFjnkn2ZHWNTiQIUYtpDcVchIBD
DrPMHfrjIgvu1gSALJb7efwb/Nn5cVFj20p0rQSOJyi46x5s39GNtEK4e5EUOBEhBMFFZNMZI1Gg
1EDk2DN/Qn4wnyTZlpXED6SAuZciPwhYLHGro2rRtXGANY3dHRisS90tmx2NdpHi4TiaywYY+FRW
5FhZPdTXwIWIFjw8GjXhqonGtsjavkeqW5s8uxswwHf7PQAJSKSj7I1GP7FXMTSWjgw68OnL6Lsd
l+i588dsd/0gruSPwMOE5C14wnj+09bOjSDP9TAfRtRq6vpxMZdtFnauWlJXze+i4TGq7vOxuKur
mwNZSEW9A+l7jngh5nOR6LVj0JWzoMvAVMnGH1NjbNTS+AqAjJvT4BAFGE1E5KgQIRt+rqCWmAVR
hwpJV2dfjv9M5Em5EZGRW/mZCOGkplmNOaehQb61V/xsWh67LpPYwpq1Yagbvx83Nh7cQszRKAVp
MiVBbjMdI6A89U+aKgN+XLk+EVgCsQN1G8Q3YikqLiedccLcQJmcbeHkz0Vje7QA2HUT+iEBTW/S
NRI3uqoXigdIi2B06OLoZkqKZ36J3dF7EJsjQ/nzun2vuGkYExJHHG4KTwnBx1XUHhNah0tQJY9q
k4EnN3XH5ParBngE+DjCWrSTio4UCP921kVI6eWAOUlb5hWyh9LKMp1JEPzo0jElHQkkYEfsj6GQ
eFD+/37+fuGYTA5maJDSAYuVYMA1Rp201lT6IDab+6pIDDclFRCnl6cm1Z7sqKFuRgxQSsgSPWt6
YRIUuVBMjQHkXHCizRy3VTyUA0Koyevi0Jtu702CanhQoJEZcQCcwPnx10O6GMMSD4HST67ZHRZl
N0+u7myu29naHcTBQDn8MerE8DXncipVQVOEAjk6EN2Gaqt29FFV9m1/T222J33sZ2W5i2yGYdGv
12WvhNc6TzngosU6XmSUUa9iSqRnA2gmPiks8/LhfhnQ2Zbf3hyFtTwRJNwVi97zhHk+BIzqgG6t
3DQHOP11ZdYsQgcGEoZ3VbxMxL5plIcSK63zKSjydyVDK5vkrK4tFkJOYNEg5EHDseBIc22YozpD
ia8p7G0PX0oGeqdHNsgMJK6NW5Z4qPjVDfB2lOIu0GqAMmoCJbYcg6l7ZdG0yepvkYLiRRhtk/rj
+qqtuTk8QtCLi9cv7yM4tz7DKKhR9rA+Lbb2dAYKSpFWPxVVlYQLK1cEShd/5AgWwLqRTACUH4Lk
F426x/aH/rWfqsfmx19YARJ1Fq5tgr4LKrjtvkqLXK/nPshGHyhxMlKeteXiKISolIDzUhdnTaYs
Kcay64ZgWPJgxmxi2LSvli0bM1izZXR1wMxU+B7kbc53haJRQZsKivOSxf4/EZG1L6+5bSQ1gekD
Y0aBVdz1KsnJlIRDoJZBlf4yxncE8GQ41JiNS79aMlSNtaMDU/5NZQ5keTG7aSt6W+Y5/EzYgT8u
/mjrHwVD4ViWLhCBT3k8xZEC/xPE1/XkHe9MqG1rHRdUPOld6hvlfGAs3Ou0/tToAxBY+mcjq7YF
ECM8I/+ZRtTHJktscKWMjp9BkVfHQ5VDFghXR6fWNutVXE6l1jyaff84JSWquKrXmhTN6L3fFwXQ
9LNDN5aOi7bRfWLrb9cP9uqaw1ehGIIQ5uJhXk/EaasBB04bDLfI9/b4YllfqlDGrPfbQ4jeynZ4
XwJat5CPFWxppLk5KyE8iDmBkDgqH6plfqunEdOo7eSqC/WL1PCT8t3uo+/zAMYvswCxNSu9VrV/
aCpIuqr5abBR0iQc/DR/tgqy6VQZssPa0UXfD0Y3DLBN4wVxbhtDGaHknmBBcrqvmkOGiXw7u72x
jEMi8sQBwPiQghN2Hllcx0TT5hIY6mNJduTb9U1d8QtIG6Fsg6YyICGL8WIFkuwBiGIzOH47t343
l9ubjPFghHvDJYoWTWrxRTw5QAw4pKFZ4vdXWeI1yIdJAcVWXI8BWlgEPL9TLOKAS6FmUa020xwo
ue5ZdoF09Eu//NDNt1j9Hi4PdnP8izU7EcgPyolKUV05mR3ijd8oB6XTXLv48jcCkNSF48G+i94N
NU7AvkUqZzLftI4//4Xh4hWKrmZEuuhgsgQFGqM1FyCFjUFkOe6TrX2KiaRquhJwQAIs19LQJI/H
jrBEWm9XVqOO4IxIvyjM2fasT1wHjZFZ1cXuaMrYjlec06nA37mFkz0xjCTrk5aMgQXGj3zeAsPY
q5Oj2t/+hD+TI/imucqsrgUUdpDZzqO62PdtPLzFTru9bgEydYTgpiWTVpYTww5NSLhpT7R9K8eP
2dpcF7N2+k2wUOBe4eyJYuZQo01Mhg4RKKi8mXkIO8mVseIhMUMDnELUWVDLEZvZKjaldRMPYGRf
RrfT0MKC1o/u43YlOG8HGJcQR6kiRC01lv87jiVLwGT5WlWS6sTaKiGlh3w04hsDDTnnxuzEdavm
UzsFQ4zwsot3t//+088LAWZr60NasW4KmtlnlpfJIsy1s3j6feEsqgn67NiE79sG6F3dsNwRcl/X
m0lWcpYIElHhpraiJMXgdKB3fpuDEu3FWbzcRAZU8spcF4TZGweP28sSQWn3pmLH1RRQINM6RuJF
IGXLrFcVoOTzIDGvNRsGhwpeTuA3uUT6nCoF/30yY/fZR50dbfVQGxKnwndACHjwvvhPhLhwmFro
Zscep4B1yS7DOe8xpOm11UNeHyhN3ElmEmvu5VSg4MXa0iBdxiCQjt+K/GFKDlXzkcsugfWV46Qa
qCFeIpUqi2WgV1adAsXBpYzxJSMGxi9GTv7i/OCy+f9ihPODGneYoxcYZlf5rDN2jiLLRq7uD+Y8
kI/CnD4G6s8dAAD4ydxGcABNq04P2Tg2j04P+L5Qa8sHa7YIsmzquLe6xdnH2WLuryu4to4I/pGa
RHf2JZCfuWTI78+YqqzCI1Hv9dkHMuT/JoIbzMn12VWYhkaDrhqQ6mPJIp84RwejEteFrPnR392M
aGjULvvM6dyUtOg0FBGsj84fVEkou1Y/QGcvxo75KmGQRbBqO5yWsGYD5tzRoWc2LhgUyuGw5D8W
M3Ur+s0AOL6VyJqruHmJhxe1XsdCZgXeSKwfNAZYF2x9JsFAPka73dRk2tbag1P6wIT1euBnX1/F
NWtA+p1DpeOfF3nKSo/BxaExNegjB6Q4xpI/zdQYn1mtyICtRRRz/vrFlC3kmICQABwQ/y2nZqGg
xVmdUfaxx2XbdQBnf0F5YYtUtme2fk+Yl8PR61PntkhmK2CIUO8pEPWnTVmErkG+19OhL3+oA6aV
srumkTEFkLWTiaEbXo5A9H+R6rRrZylbHaNRzNiFveVVIXnWB+rhmQ6oyIOR7DBbi0gYrH3fTOMu
a17gLDxjRhiiv4zjHQIgv85lKXIRw/XfdaNweUhSqhyQRlg3qwSMa45pIGQNjOLgJLbbq3tVmV6K
6rtSpi902DRm5RbWYW4ek+o7iwu0Eo9uzdpdqDv3w1C7ShuBNfl5GtIXuyNe1E2SIH19e7F8vO0C
o7Jiqq7LSvCbEmxvk3527Nhd2JPav7Km2YJMxqvBJFOEG2f+VZhbozwU+n1dBvEc4/Ff+hppN21O
PdMCTUgVuqgKvND05WZb5yMWvA7AWR5/zx6f2F/Y2tMcFpi1GLtueV0Aa3zgdAcbWi6yDoqVY4z8
CsaMeCiM3n1hy9JoVMy2w5bVSlcfsg7EbHM6LvfmMnaezeruzc6G+rVVHOXuupKrktEAinw2ZnAu
al2mlpkkRU0nmGygxFHVJ8tTtzyVbbSdAHTC2lvdMPLyyDaiuQpzAfBawqEuSZYadVr0QWI/aMvD
r+vaXIQW+DrA9rndowKFo3Vu+gtTjEnNCOo3lel45ZDFLvqBBw9Uncm+NLJIMmFy4Q4FeeLNNTVK
NzlTH0yAZZjzWHNLFR0QyAZKlu0i6OSCeGUK2S+O/C4EAbwxNOuneQhIM1IPzC72A6YtdNdWkk/a
GC87rLesL2p1MTmGIUZoUDESa1KVkw+FTo0+IPOhM8AUlj6w6lN38wOHq3YihlvoyTFDBNOP2gwx
emn6qpG58fxx3SpWdglFQ5wungaCcXA/fiKho3peE8LawGLx54E1+WtZM+LpTki+XJe0smQYAQPd
KCYxea+NcI7tgqK3MikhKaTfgDX2rBTOXTjlmzEfZHifK1oBRBb9FhwsBk3vglZlwogVNWaD+b+X
anjJ8zvVeruujkSEmNfA/KqVFhVEEOW+A+NWQ54m2XzxqgwN6E0UB5fnm843p0A9NU6asA66xJqQ
mylGBDF5/lSEzJIcopXdgUuwbM4mikFm0Q7AcL84fVW3KB5vmH1nsn037uf8+/VFWzmqaE7AtDRv
RUfgLNhAEdZICNK0DZyxMAu36sm8HxTA7xOkbh6qPs73dGCJpJHkwo+bvHKMGXNoB75scbaCZGqu
qJpWoS+i8Oood60qUOm2nkJfUx6im+ceuDhUwNAwhUFB5OTPd82EXRj9FFbBzPQHo/qqj/r2+jIa
+MJZZMslIKMCKBRwC6GP/FzCoukROjzqOhj6Q2q5vSzRf1nV+H2pc/xllPqRyBZcargUQEKPYA35
eI+5mjp8qK1ni8DBPRsoiPVfsuQ5bO4KW+KNLhVDMKEhqIUBwkmIaSk25NOiaFUb0D7L7sCPyjzb
smVvqsv3CIBI4PM4pzMcH8LA8/VrLLDAT5RVQTT0bznR3keNeKMe+WGe+ehHyvx4qH3SmIvngBPy
+uZdHmoN3XQAE0JWz8T7W/BNJARm66xORYA99DM1AgiL6t4OLYZx8RMponsy9KJqIpUVgVOqnyYk
KkNmb64rwn+oYIVnIgQ7j00K4MuJFAEtfi3V64BWAgDy7IzhcYi+1nFg3dxCJeiknW9bXOuaghdW
EcS65xDLVW6lv8FljlWDf4JZYCYadN/nEphTN53dQ0L1q33IJW7o0rjPPy78/LS3Sztb8PFMe1iI
P4av1/fj0oWff184tLkazgDIx34o9n3zttB9ke6Nen9dyKr1UmT4QMqMfxIhIomoo0RmpxdBat1H
7WGJH6gp6b5YWSee+MZwDKeGMm2u52lIUjplRtO4CFTAnLpjKjHb9c+j4I5eLDRjiS3tbVqBb0nJ
igCE7q1muSyW5b0ubzn4FQ5B+38S+C84UaDQxhEtmUUR5BrdzjlcSxHv69TaERoelqWQ7PuaQujK
RrUQ/fl4QQjeLE4GWnWoDwZ9ZbuTnoEv2bu+6ZfFdjhJ5Nn5Qx44fxchthpW9pTOMzTKwofZSb5E
rDiE5gAwePVB6RWvp/nOIMN9TJQNYbM3N9VjQvuX679j5SI/+xnCwupW2TlVphYBM8fMS5L5GW29
m67qdxZgJzET8U/SMsmVdAlZ/lt3zOIiCAPWywXWAxCwbaUbi8AcrWB28n3cJQdrdrYtAIwXVmzA
G/E4x4tLnNrXO+Zlc4oif/ocA6ZZbbNNg4Fy9/pCrJxCghAD5H8mJgsu7pBhcDrKNDUPyNKi8yWo
WenntaxCvOLgIcVBsdMknGRAMKzeqsADZVk5esYOi/0QgpEzfY1L6tVt5vbTa5t9vq7WqkA84QCt
xQfFxTwh5qMUVoxpEYCezxo7N162DQqhSfzYGpbb1SpSL9ntDg0sEKCxBinHyjiTolRsTHu4A73Z
D/lmIREG8SX5nNXt+iNDnM2IKrwWewq9YuQ77RgSkq8Jk/GarkjheKVozcWQBs9wnbsdmyFNTgur
DKLyfW7es+JTpn26vkErruZMhHAAE2ZYGZnMMhjU/T+as7v+dZkC/O8nfrPHYQrVFgrE2oGiExvM
rEo6SHzZyi15poJwu1SjlhK9gZCevPdqsdOLDCBoixfJAK9lgoTT07RtO+OOKwNzcGPdj9Dnmd0V
usx8+a4KUdiZPsKFbCRUZ1kJMZQNXpb9tHLQHJpgq4y3qE9srPy71SDZCroze2p2Jc1dWuzKCZzF
1bMzKF6O6Fc9qAVzqXJoGHjMqg+8Br1ptFzHyfZLNm1srXFngHaXd1qx1ZL+jZFly5yN2ZSuo/0D
ZBe3zN5zUBeXWokcoN9YxI8W1U9BbWSbP9Xxc1ZGbpa+Lur3GZmgvtLQcvLJiR9VIrt9V2wURw2p
IN7jcEkPlowz6MOLsuZNIFSrNp2ZStZ8XQKHotU4moGYna3MpaypmdWBRmZvsjHEKesUXjkJ0OGP
BCFUjDCQv1RWUgcVeRvDHQvfJ3Nz/bDJlBC8xdCPlmO3eR0Q+7umHdrSv/79FfM/U4HLPznMY9+q
tZrh+5P6mE9oar5b2DbqJaeZW7dg/WdSBJehUnOYDQ1bYen0AZlANwp3iIVcWm8VZdo4w/ebtMKT
AJDaGBQGZB5iPNR6zrUCS0LX6ktWvaj1IWlcNd0p0X1Nb3siXkgRzjSyCmgVniClKe6jGLN2d4Px
7WZFENegaoqeRR3Np/wqPtmefG6GuDGn8uV7Xn0do9YtndaVZULEPAJXBKkKpDAN9FFfTj+mQJcy
OjALvGTfLPcfeJTECmwM9abuoNwbw9O8eLHz+bpmfAtOTEKUKV62wLHT0bhrly9WNGwW+z2rnU2k
GV5eHUPntov9QpbwXkxDR2M6hu1fbEyRTpnlGkvjERlo0apGfIQMrUActUUwh5JZBpBBFFDhOZ+7
wmeTr4yON5gayh8S+/5dBbhYPT7lBURyoPmKY3JdWlqT2kOj3tpbD/lLttW39JfZ+7n31hhvJiaN
x+FTbN7N5eImM9gtjU2SPzvVYx75SfiQR8/58pzOd40MoEFwWOgOxf/iSc4hgHHmxXfbnDe9ooCa
+NUcuy+t9kkv6a/rliOTILis/j8JevVSOsH/+HXBVY2t6oDDD7+/Jf1mynzFkd0agsu9WCH+95Mz
3YaUDDPGaF4tcsgrN0rc3HyQ9ZOL76F/pQAyDCBOaH6lYmPqSJqIpl2uv859aLugy9tr4biho74v
h+mHojnbLupetDn/StJhO5vN0YknJLvyHbUx4TIWKoKT8Eage/wqdGHgnxyxHeP2YuYwq8IZQ6x1
fBycd0o/pbd1ml18XjiCBipM2aTh8y3d0GI7SN5zl5aHxeT3CQJ3RO5iRNFkSa3Hsxm+UrYf5l06
33bZ85+P7yOfioZizPOLGXBUXaIxVEj4iiYL8Jbaf/HzeXcHLhQMs1zMh2plQ2pL7azXFuMeD1Us
8bJrq4OqKMoGcAGYXRFOTmboaUSWOXwdovtl28637y0qH/B5Jnp64fmEq5DUlVmnSh4dqV65Gg7O
zQefAokcHUocbAspdeH7OhIIcw5K39dEQbK3emuU2xJmv3f3RIAhlAPmgRI0W9jKawTW5mhXygZx
+fqe3QmwHsBkEA6HTlF1EIKeOdJQOeyr6OgMO2BZoBN9uTEa/a0CWtAp5pJ43GsLrrdW65Sldae8
dtFP51HDnOd1137pGjFbA+x+zC2gV/QiiYOxxV5ZajM5wgMt0TZrXJ3tHe12Qz2Top07YKIsbd/q
enJMyk2/eHgdXddi5SCcfV+I2fMlyqtuxPf79q5P7pQbRxr4Lpx9X9gF/HKEtomRHJfPVrxFLv/6
z1/ZBFwXQM/EsK2DMFpwoolphz2b9fxYoUuFuvmDnrlKInkRXARLMFHkrDApaoCLAILO96Br2nxB
WSs/qpg/Ce1PYXlIlAe0bICV+bo6K8cCJwLFAhTgCKarBLdUJENtWenQHQv7CU3tmeIajgSoj/9Y
4eSdiRBu9KaKU3j1pjtmtIq2c9kVWztamkc1QZuZkw3HrjOTNzSZZa4WFoYh0XBNPN4HKsfgwdi/
GAz2Fo3brNTaY65HaHtlLYjTkf5/qjWrf05rc9ipLEn3Dppk7lATGCUdJCvmjirgH/GC9mWsMtVQ
SHvcNvOXTPlyffu4tYlri4kB3mIFiBb45XNDMZvZXLReb48z+dyyY9N7Cxncbrxz7GGj3EjgyY+W
gw51YA5h+BvogYI0O26jXkMX4nEA0YMW235j/qNLM7Yrxs8nSXHH8zDoAjw278vKtiuzPYbtIRwT
fy7+maYG4x0bS5Y3XdscwIVjBA9HzQFn2fnylUnTNGgCa49TXL+2NLqfTF1yr60dsN/dNbgVcMzE
NWvLZGZ22rbHyonG19CJtQD9S+hUThVVUptbMwYLTVfoJectd4bwkIvUtFZTveqPow7YLEv/ooTa
fqJd6fZF5OcWeZ7DcnPdAEWCjt82gZQsyC3/dYiCq9KjcugNBUILgMK59US3wG8i+S+mxdsI8sdh
fJ8wxTYxIOw4G1In+8Ixtk1vvV7/JWsLffJDxGJx30xtnDP8kB60c3R8WUDOWjXv14WsOZNTIcIS
N0PdZXXa9seh95nynKGDz9opRHdD9ZjG953sfK8ZKB7NOG8YoAFMq+CekyxDim6BUmoeu23/koY3
YuP8u38nEgT/hF7SkRhF2R/bBlUDZpqAjpBB/4u9Cv8KQegL9DvknXDZnJ8zNGeokwGQ7mOngK/j
oWKalxCQUnwQvdwb4b4D6DzpZL3Mq5t1IlW4qkOrK8pyYd0xn0ukgu9K43M43avsLpsKTx9yt4lk
bXwiOsK/mpoYGOSgbyCzFlxkGOap0yVxfyzzzlfJXTF9xCF6T3ZNtCniuzGZ3VT5p6tkuq4ayolc
/veTZ3OULAupowRyY+NZy7r3sGwlF+nqAQOuq405ARiMiHIdV303KXXYHXW8X+hjEe96Gaq+WKP9
d/n44nF2WFTnxeWzSyVL4FGOfQHGi9nxUueFdpgJPoCM3iPdr8r6TqJnZfwU10/FjfC4v6UDcwZw
4pjF0YHUIixioTis0XEWltlXB6+XwbatbdLp94WzZqfLlESALzjqupdjoHuQPALXLoDT7wvHLBur
LM9ICu+0YKgnTLPKb4yocVHJ6D20C6H1Ml/io8LU/1Uz4agZ8dSkuQ3NKsbgREa3qO6ue16+NmKk
g43Buwdp68uZT7LYOM5FDcuge4d+tjuEOC8J+XldyuUOoT6OFxygqBB9W2JeKO1hFwumzI5kq+ij
n2uTf13A5SHiAviExb+XtGBiDAyJ0dyMEDC/9+FOU1sXce9fyOBJLVAyIlwzuJInvsCY8jkDZFt3
nMpdk21ybTfJmikudwNq4JGCoBPv6gumFSeaw9FQIKKyfdr7aoTbcJPJqo+ru3EiRTgvhTbr7WAo
7REMGKn+7BSb6wt1eUFAC0ylI9T8vVLCZgyzjvC5NnFBNGAnAJr0tJu1yp3zQ9Htl+bJJrJwaW37
eWTGe1TXxv2yqmAgiOyOC+YjFX1rTQWide+6WhIh4sAfGfW5W3KrO8b1MzN3zuh3RBJsXXoaPBdh
AEAqxxsYmadzEwuBODqPKc57gjx+vzFbb6RgZ/PBxJXUEq+2rs4fWYJvUWc7zkGGjQgFLTIaCknb
VNYryn/uuXM5V4cbysmJSVN1ZrTJcXsuvZf2tTtYKCSZmqv1jtu2sifpSpRwJo+Kya4EQOVMw/LF
0StQ7N1EuVfryO2ID/4lC5ao5A/NfD/fiAmEC+5crhC+pmEz438QTurkMGbPQEs3nJ20bXPNOZwY
h4iZPppDC+h/SEG0N6cfUXqI21fcRX9j5f+ZBRVChboHG58TQUqs3DuOrwMv7MYq/MVyCY50pg16
QcEpdMRsszZhxFyiwpp/O10owf+0w9yzsGugwvw+hx7Gg64v0er3CSpgfIzgElexqowKo+U4OVPD
vLh6Yt3PvxDAZ5rAHgTYVLFgoaSxrk6NjuxR+h5v0/rzX3weaJcgFAeG6sVkLFpP0mGcSHc0Zldv
PE3ixFaX5+Tz/O8np95A2dNmMz6vasoGmcih2F7//asHAWMpqHTjtrx4kCehBno4ErZHK63uS/a5
Re4J2YbN0Mpi81UHxjP0aI/CU1x8Jw622igtw31MpnSj0mhLaJW7rTYX6Mou8Xpk++uqrTzp4EoA
0c1bRDm6peAysz5Fupsa7XHMzbvFmLx0Gf3I2YEQJbMepwIrijliS5HIXV1SlDeQe+VPEXEAzBqS
MBowGX2cstZFndU1xqey+LBNSbi5dunw0iCSsBgquijFRROgYmlZIGmZ4aVvhJsk0+6y2ZCIWTNB
dPjwfgzAKl/UzBTbHJTS0vsjtZiDKbZplyfMkcSDa8ZxKkQ7t/PaAEOPkhv9sUFScNC2C83crvmo
xm0t45RZecAhmDpRSPDKrQUU+ja1IAsdcOHb1OWumWwXtcT87lG1Dkj/9PjPgFEZWegnhSTbtr6e
DkYveEbvokaojaitjqhNH0019lg3PBrh+HHd8tdE6ARFPBDTr0wt611FMr0rhiPSem4Qokvt+vfX
LPz0+/zvJ14pBs6Z0Rn4vqXHXk6ZqzRP1rAp9d11OWsWjskYPBIQAIM8S9ipvLHsQSuq4Yhhpz1L
I69geJUO0/a6mFV1gDRk8KLn5RQwWDVsM1VKqEPR2ES3AO3QNLdDju66nJWIFH4IdRkLdx0mYwR1
xmnWoyhW52Nl1B4FBDojd1NzZyVPWgv+XElMumIEmDPE+xCJanABO4L3U9IZ2DNFvxxp9LP32vLb
dWVWFg1Ny5hlw5ACnqNiWr9N6QIQI2uG4/bHacsK8GnvpLAMv9NuQtgLMRz0DdjLmJgTHEOhDlau
jAxrprSuHn1K69kvzVclezGsJy3amlXsLWbiou3fq5bKL1uwokQ+7Z6o4eutrAK/qrWBQUFQyiL2
EkvAlaGCQLNPluNQ7Cq2AdhZGN6nX68v7erOnQgRQmA1M4DsqKYLHFThfqrYXzy+edvmf0oIa5qM
SLuYUbkc0+5uijxUR/RccnJl6ySY+lJHvTnqBVRIfzipZx8U00tGWbVZtlD87yd+KJ2VhTUUuxF3
+xn52u7l+kbItBCCX6OfSYSJCywUJi4qPxwfmXNwZBhUMin87yda0CXTrTTJlmNiPtBY8cyxcAvn
3pDVXtZXC6cVIQPAkcXUYaWN4aLG1XLsbJ9YnpTZR/Z9QQ/0NJDEnmBWhG1nfZ/mkqfCym0As/3z
+3kMcbJOYW4XaDpol2PENiHZNgCLqLfXN3xVBLjNwKoNPEPM+ZyL0O2oyOMhnI+AU9IBEJW4lGyu
i1hdpRMRwio1ejsXXREtx6J9AjMGa17/t+8LqxS3embGQMFGE4lnjT7O3fXvry0R+lh1il5TDI+I
E/nqjFrh2GvsaNLXVP2x1KObppL+Dv4bRafPGZvQxIBbEo1U59uwLCboq5NaPaKp1VW0Y1TGELK3
rHt0nUu2fG0/OAAIWrZ4uVhM55Oujotq6lU8Sx46FbxHIAu6vmJr7xA8EDGOj/YeXMjizHerMpAF
4Y1yjIxqt+CUlxlRXbPXvdRKnq2U7RSt+z4k5j1LZQ11azEH9DIxRAiQmIvmid40+6hBd8PR6TZT
ubfTey26z42tE260UKLo2lIC+BqRIRBSEdsKp6dIpoUh46odB0P1B/QqtjKmOL7xomGcShAMA9BZ
Y1hbkDBNfvSUbudfkQx+fc2+UdPHiB8sD3Yu3FwTYLoYrQxyVAvfAn9Ftk9v5F3iORv0XvG8NNCL
EAoK62SFoTEzM2bHSlPcIkPt25Ic0rWdsGHLaMsBeNEFMKuSKnXMioodgQThxn3q/rxu0muLhOqT
icQBwiBoIRxQkgN+XEVsafbphhSPYapslFHyjl5T4lQI//uJv09CnqXu6+XIwJuru5q2ua6E7PvC
NvT5wtLGgRJ6tOtVbzb9699fM9bT3y8Y6/8j7cuW3MaVbb+IEZyHV1JTTbZLVNltvyDabZsEZxCc
v/4s1L57W4J4hZDbUW8KIwkgkUjksFYxA/c1q3BfBXgeGc0Eiu/Xzim3jaUwl+sTQcEXspF4xsid
k5ZJQL2eD3OcZ8s2MzlO9v1TQXAOdYOG4G24iqTAx5q80RpHhKHyHfCSXiwA+BeTs0VpiuJ5vPY8
BxQHCJDQK4iqF/l0lGVqFY7FxngivNrowWSEdT3aoV35+rYySxpZgwnqGq3tdsxugteeT+xkupV2
mBAPj+ZBB47U3Vt58U3SVs6OjlqYDt/EKhp15Y9BOzJwMdwL4CYsw4Uc6fKmk1Yy3WjH2CpBMZO/
6tlbQmk4ocnKfx207di92a6q/fS6e0RIBRwdKqaQVL7KKTsGYq9tngxxbtmhFyCl2IZLt/HYtpn2
HnA8liyI9OoE+vLWahRLu3LXg5gZZsRHf+01Jp4WFGOg+V4fG8HfmZEDu/il8rdV/UQcxYN45TwK
UgjEsYBkKEB4Lu0Jn3KCbodqiBfzV+FzwBpYYTN7YdbcXU/nCcAiUeMpeCDk+z4r+NI7Rj/EY7vT
yjBdFIZrxfqiwBbXE8gtEE6VJ+JZTPNrIGvEfduDk87eL0YbtZYqnb0mBsgZgh4Q4Zcr10G3ZmBb
2GyKabkp6YHbR8OKb58rlQjpXLUtzdE9BBFgNKWA+jIePRUIiUqEdKSszJz5tECEpe1m+jTx0FCp
8Ir9RRgEVlEEfNHbLEVa0nKp5wBSYnuf6Rtfu/8yPx/+3b08uwdT06sa3cLw42ff/tDl9z+rLoaX
og2225Ug2cbwTrfNtKfKi6pRcZOvnbyzBXo3QGcz0Otk0HUk9uLkc9uFSx32PRpZFXeUYhfkU7GA
mzrgaTvFvbcZswxG6+dtZVUJEL+fzYIaKR88cR7s6Zv2vah+/cHwomgeITvU98jfn3aN7fMap1qr
wqLnYUb+IFyCNPhvCdIETBtINbyCBNpE5oOVb/9kAuKdgSeOCDperk85m0C7TfkYNwuLdFpGqlzV
2lWBStj/CvCkc8b8YvBtgtvR9z4UBQAskc1Zyo02hbWvKAh/X23ppSFa/BHlQ5UvUBGlU1FP2RIs
3dzHRRsbzjYZHqzsLWj2g/nceda2M/cJZRvH2Y4lCzPv8+2lXHm1CQcIxhfI4SjSk2baJFZVtyZl
sVnMYLNk4Vj0kTCTaRo2CaIGqr1bWVpENGHBAByLqLFc/ejOWYcfgiY2yjrk5GCnL1o7hS1Lw9y1
FFe++HppbS+EidmfHSTmWyQpLb+Jbbzr6+px6Hcaf02KH3n65uVW6E6WwoSuref59KT1LODi9Ckl
TUyq4i/ewQCl5q7j8yPoBEG3OoM7Y1RcbSvWAvEjUc3vAeHoiiSO8oAFk240cWWG849aMfqKRb0Y
XTpr1qCZVe9h9OFjMX2evQfwfAQqKvC1GpALKdblRvExqOzWgpR5PozgIbXpF57QTR/8alFDHQSh
Nu0Jf+S2CndFtXiSpXLaCTCGEwQ3fdQj1PcHV+rFxITTcKaBGuesXNBMF6PooCvDRJXpWXE6bB99
MSgChOcExrPL8UlaDh2y6nXs+F8pezbBkpB/v20i1pYIXYDwnHXRGWNJ9TkFcAWolRZNXDxry8aZ
FCdGNbxk/3QvQ5PSXDaxPofD8NfQq5IQqwKADQd/HLwFYO28XKJ+BCiVpll1PNsfAv6JtK7CyqyZ
NB/dhnBuEATB2/hSQDVza3DwlIlpXT9NNNt1GQ9zpwkT7m/NRoUlvHYiRa1BgN4uFGzIFhSx6arr
UvRpDP5Rq0kE8mMgfMee4m2xolkAs0NcR2DMClTgy1kVVGuShlcspr8AJsD/QWvXbb1aMZXo+sZF
IHAwzSvqFUTYFq1bChYXGahuW81+rMd8m/X9bgwA5NV0aMC6k8tOPHsvZErHPQd8WED8ksWs/EkA
4p0mfxCavJAgLVtpeKQyR8yqmQnoanY5kNBvr9uKul1IkPS5HH1QQzHMIW8BqER3/RDq7R4NA577
5bakNRVAdFV0BOG6Nq8673zNm0aSsNiZYr97YSTsnf1tEWsha0EC+V8ZMrjDpA1szGxcmC1/6Hga
OdpbEfRh4H6yycdy+JSxT46puqVXTIKDyA84nCEZwR/pltbrwc0Xz4Rf4G+Iv7e6ze1ZKcaXi05p
Z8KgtRi/8F9sa8Onn7fHXzEB598fSBYnHcC/4yZ2E6edSFCZ/ibPn7FY/06KeWkBknSox4RakFKC
pfPBNjeki4gKeFm1VtLVn5saK3ofcxmG7i9m1c+kuRPe5z+n/vd2B+ITzi5hZG/Zf5arSQEeFFEV
Zo1qO6QzTzWX27WFhVo48kZbjT0mWrioTqNqoaRzTwjpdKZDipfsyyIyVZwyqvGF3Tlbpb7uTb1K
hCuEpyc6DJP+ecJN9vm2Uq1ar7O9kFzyljeLO5SYRc4iwFSZaKLXd1n2KVOV9Bir1utMknTIa9ST
WFaJQxggO0STbD8uRRH6RrcxLWpvwSvWbJfc3BM9f/C1PjQD/qWg+oFp9fM4JGY0pN7X25O/rSio
Er1c4qw2gJNRYYnrcptWUcef869of7wtZC3KemYdDDlKv7CS6kWOE0V6w9jA+SlC0iSAduR0DNOm
WEK4e8ccm72l6dKGPvWnsA9A45GgF1lh4Ne1CmlP0FoApF4ujjdSN2Ajw3uPtDuQN2r9RjFbYR+k
Nx5m+1uApFBB0xgLfPgmzqz26OXdltra3gcsBuPG1jazg2YHu2FyHkfM0kyDHWKY+5bpr7e/Y31r
f3+GpG2Lni/IJuMeq/tnbwBxQ2OFqGjGA9pT7O/6CfqfJLlevkqt0XVaSFrsz0v6BE6JKj3UyZOy
Q2v9AP0WJN0ygUfavh+wsoO5Ab4CpyEOxe1VW7/+f++eXB6fk3ysSIUXOquB8WW8ufUHVn6g+ovd
PLf6fky+z+m8vS1UNS+hsmeGLjH9rkGAB7d/8GzxD6WPx/kfXZ2/l058wpkIr2Ou2QoRmmVsjbZ/
ddzkYa75rh293e3Z/H+O+29ZQjPPZC2A5Zsm5uCaTj905o/SfvO8zyNpQ73Lw6D5ZwAs3/ytcPaA
klGookLpZaBajydDMYCfNebGnnc7PXiryDbvFTNc3S9wzgHRE2DicNkuJwiuSaChdgv2y+MRfcUL
IVIYEXE4r2zImQTp6vOJY2ZlgqvCaR+C/mDXkdOccm3H0m1iPM1ckXlctYln4iSTZQ1t0LveiDvQ
DecmRNTttkqoxpdsUVOAppO6WDCW7790KouuWCw5HoDii1yfDSxWamwQ1Go/0eQnoYDgf06iP6n0
QH3E//bekmxQ4dEBtLWYimOm6EVLwlRhtxXKZZmXysUKw+ZuP+OkFrs+Qan0x2l4+FfbIdcw5MUw
pVmPBavbOTwO2aTY7vUp2IggAjrEveoTbswym+YA973VHsgwhL2/TxZVbdG6Tv0WIn4/szLOVAdW
0Qkftz3M2adRxbymGl+ymINR8r6qMf7s7Bz6UP5BkyYU6ff3S0aEA3wRdzQWyeCvufbopcBE3XsA
Sb2916q9kCyJFyBX4OdimZJt5gCdFT6VQsTq/Q/sZgEmKphEJI0lyKMBAgQhe3/aauOvvNo7GfqB
vG813Pbbs1m172eipLfZgMwsHR0EAJLsMNtfuuGvHs363FPky9cX7feMJN2qPCMdPVCJxDz5y60j
zX3Kc8Udolo0Sb3MvsryyoUbOnbPIERBaT8oEh8J9yM3+COL8ns2kqbNoN5z9feoSRAWDGmbSAnr
tLovYDUArQb+XTXklGOjTXjewMCzfJNYz371UrMXV8VWs3Ym0fAA1H5UGBhXDTmTV9ZNn00wvukW
IHa6at9Xvb9zAZIqe8ESFBnBRdi34PT+3tf7wutDOhw779Xh/3hDsakHBTDM2tqdy5R0moHGY6L+
0MSus6uqkOQ709uW7ZfbJ2dN386lSCqNLE+aGz1mZmpf2LzPStR076ixWVQoEarpSIotUMhbXnC8
2gMSl934yFi7K4zUDvNqVni1axHb80lJmu15vVPWHSYFPr00j0j+uExbc9qM+icwW99eQNW8xAKf
3TfGlKCYYsC8DHMzUxQwH5bpJZ/+IMh9PiPJE6t6nVtzAQ1Ha5YHsP8ZQVTFE2d9IgEAldAgDhgn
yRkzmD6BNBk3Qu+6z07THA1/3FN4lsCW+oPqMcdG48//kyXHHeueJJMhvKX2ITnoqGjOwvn+EsAL
EZJDpgFDxix7hDD8cm90H3z7cHvf123O7ylIJqFPaLHMmQiRAORHZ3/zNlFsiEqCZACWqZv6LIUE
L7aW0Pj6775fOvg9qqRQ+QB/sqz3Lt9Wf3Iln2+xdN77MskTNxHqpB+0/rObf2qb7zRVVCWIUeQH
0bkU6aQ7qdtn4CNt4qT+VOafdXrUVISiqm2QDjgFDwVKVnH0pnmXWJEqK74a/jufgnS0HZ3kAzjv
sFB5vmEZ3ST55xQljlXzpJWf7Kncoew49L3v9vQ4mC9p8NOydqWjeiKrpikd/5oD/sJLcCR7VFR0
yU5v49sKd9u+oCjs0lAmTdNbiXjAmMbrZB9ouZvSj0b2+baU29NAvfqlFAL3bKlLSLHw0rMO1qxw
AVXjS8fecOlYtA3eSCZDY8QD2Lhvf/+qQluoLEYdo+e7MoUbOpVcv2haPPPKAcWu4JKc2u+kMRUO
8+o0zsRI06ipYc6uhVuLt59a+oWAEu/2PFQCJONFZzNjQACBH9vgrup+uvVf/06A+ICze3fxu7Eb
JsygnDbGAlR3hfVdVVdAn+kBarzRHi3Zr8HIUAwFwBfU/0RZGxbuHgRDxajwwVVSxO9nszA1H7Fu
Li5CtCVMxnZ0vtZw+QtPlUlUCZKsWDBUdEgJlitJppAnJ7s6DUDtnMfPf7AtcB9skNfiT+6xnccu
95YMZn/RUEdsQ39RPnVbxOoR+Z8IFEtcrhlomApKFth8PUBoJwRFRasK1q9q75kIyYqU3kCAvIhT
7vyzAIzh5+0JqEaXDh/xNH+aZjzxu+SIUrlcYWhVw0tHr9Vam5kVtkDz9pUFjHTF+q+q0tniSCeP
dJbZUg86W7l7f1d/fbVUmSHVDktnL2mGkrkiLe0U0Zx9QDa3Vt1G64sExE0PwMygGJOUSJ87lBA5
mAQy0/kY5cqEweoccAD8AJxIQMaTrnUGB7QscoY4UZmFDAiC7vhE3Q9jauwMGoQWHTZGffS674vz
mJPnBn19WfCM2kfFbqm+Q7rXrbFjBR8afAf5NHc7l/+Feo/79RmMfCi9AhyAedVtU2Wkq5xhLFHo
YxwCEIHb/OdtCWuTOJcgnZiaLOUU9EMZL9avpP5gswcL4BR3ynjnsROcIY7A+pLbHp2CmOMw8/ot
bzR6SOvEfUK0x3toZjdQ3C3vXIUXbuu7LCdAXAzVu1elkFMOiLOiBm9zyc0oy9DUA276km/68tDz
576wwlrLIz43Ud3lR9Ba0KI5GLR6tvMmJJ4ZcZqjOl1XLMFVMACf5cLrQHWRJQAmZMtR9MusNQN7
S7gXWm631bJTjcJeI/vZ+QpH58qKSLIkK1IMrS/YUNmb739JgzwsrDpKMzOkC1XM6kp5JEni97M7
dtbdnDHkdt/chGznFMSOY7kdlU1Dq4sHznZkftC3c8X8DJNeOn3N2Ftm/9AaFpXGRwp2ZrCfb6pa
xW9zZb4wJ7RjQ01B2y5Asi/nxDySUeAUNW+A5/7sdPRpyFOFkqpESGcOkMWurSH580a6+nuu+Yee
EEWcZkUEQF8coOM7Fnpk359GZztjzwNzNBBmvXW5HjVf/Ior5rCiZBcCxO9nApBwMA0tq5s3MyNh
Pj7CauymEfRhqjv3OrkJsJTzqUj+VYKkAzp3cmzI8tExUiCfdiHwRsKi5ZulfgCNxC7ruo1VpPs+
yMK8vTdVB1ATHxw1DnBN8Cd3WDGn9oY6Hes3a6keUky21xUvnxX9FgXvPsADUT8K5vnLtfTKxnDm
Nm3eponsh8ycQjIu4QBmnLDkDglrniskrqiHaHY3bMSJUOkhA337mp+kGYHESjNxQ3+fVN73mgAQ
P1hArRXNxzL+gzcgEZM5Tv3Wd9/mlG2HQIVItaKAIONGNz0601CbKi9alw9djebm+s3Bc1d/DTcG
/Xz72hL3t3SVQAJIh/EcAU+ojB9eOIDgn2q9fqNOGdlsDF36T+Xwp66YImN0I8PfTipaqPVZ/ZYp
mYZ86qwCjV+4Kic0f9rHTj9Ro4qcaX97bqtyBPIENM6DKyV+Pzu+5dD0QFboodQofRqnpd0mGUrj
xsYbohJglvdfFAG6a0W1Mvo+0edyKS7lfVEAOTB/W0aGdEuxHVGRxPS7AQoBGgafE2cVWJw6EqGX
YrQ+r7SABJngspo3tapJcU2pz4eXNsdM0qUHSH/21hQgM20du3n0XGV47/pSfS+6BrWMKOYHxO/l
JNq5NDVU+6dv3ZjutBTci6a9bQ0VKqrwki+1G+2iLvpwbeD8A7lO2pLWmmqQ/0zdG/q/NpkFTshv
XvroOE96sKuK77fV7XrlYAwcFNsK6AvAUkg2nLtlv7gJPMB5TqIeNdd3M4T4oIoCyD8CLz6qyeVS
9cGr+35ctAZ1LvbOGT/XxXNmA2to+eaN94Z3JVHS0ZlG2nRt4zVvpRsGZchU/RwrawWaXDDmADId
CTfZW06sAnhqqIZ9y0oyhj7Y0UPeVndf39AaQKrANPtwEGR4MKhVNnd617+BO0dvdm6LfvbIV8Hf
rUwFbQrC60VnL7wa6YXEUVpo0HFJ3wgZzQ/tVIFY2aeNIlJ9LcVDKAnF3HB2ABggV8M5eIQtLWHk
lLSdswGnQsvtzb36eylCOpO+nmqjAbCek5Meyynmh383vGRYiJbPrAOO46l519oiv7vHCe9HtIsE
IoMrMsbSYbcrpxymjvknMrDt/CHh9vbuGVwIkA6FawGZtE1a/7T4UFcfFIL35mylGUgWpAXfpY3X
hn+aar5BtU74T1DCT1ruhtGFr2eKtwYYZAwXLemX1pfmow4mWL98q+anuUrz0JoR7zbv19lLMZJC
zdNYz8A7Kt/MPUunja2rAEGuDwWq5NC2gwArHpyIlFzOw5pNfWnHIH9D82/oHwZ9vPtKFwJEJBIn
HI6evOMOIbnVa/mbU3xE01ZmfKN9fFupxBCXVxTuC0BqA7lSNGnI13nFjbrM/SHHXnRof41qO+rS
bRPkCmO4slYXcqTjlxmkmMFGk78RJwibv2mmQhxVCZA2w8893vAZApoJ7+TJjgx6b04WUJI2Yh6C
ucqCOyztRp4wazYGdzwBSQxP5Y2/qLDErtwSSHB00SsuLowrGqLSD+rJL8bpZPebLtkk3nZsFU7p
1TJdipDPHl5aWeVmEGEgMfcxUIEPXKmTNLx05rKOeIk/YnhiPPa/SIZOgOaxvruHQkiBhYUnCozj
K2K9wslLF8QW04k+ajoIZNFdf+epgADxDEVmE5bqqitv0hfOqbUMp/l1cB8G8kbmL72KnvG6HRc3
BUwU+kpFy+dVf1QF8cT1RxMABLgxRuepHFgEytpPS99tXeAbaxrZ2bP9q0arlq6pLtzr3O27fAfx
MuCOCFypS/tVsSXJfFaaQOsowsYxNpZ1KOY5QgovGu3HJn0Z5mfaJWDm3RNgck704HbHXmWnr3VG
LANW23lnRpAfLgVL8QDMBjP26iTqAOnM02Ljod+umu71AcSEDTw4zQA+GXCWLyfM0JOgp2w2Y+eL
Phx0594ohjS8OHtnD75lNMCD0WB4a5y2KKtPOxUT4LrKQF+ApKej515GP3eYxn2fOZjBiAfeWIc1
2rgJ3doBehO2KBVu3F01emGj7Ie4tk1YuzPJUkaALGNuFYttxlx/bJeXMXny6evtU3dtmyAC72RM
zwQKjjw5NFuyvk5NM6Y8HLwoXza3x19RNFPHkcZtBxBCvGMv9wegJSRp4LIjqbHt2KF44gzMB4qL
bmWdgNOM2CamIEDzpENlE81KqVXZsdaOD1Qbnqk1vTC27G7P5SpwIhD20Wft420BbiTZ7c/bVO8M
vbVRJPa1tx8c61eHdhgSfOTmrmAoSNJVjcQru4OaJwN9yjim6DKSJsa6paqCynLimqZRa75OTBFP
XdkexLJMmAK8M5HBkDRsab12YiR1Y56+jsMS1t9alHQ2zun2yq3MA/ZWIB3bQFE0bGkejrV4Xl1o
TjwEO1OLLMUsVMNLs8jNgCFoi+G5/uog+pIvitTDmgBQjCNBDTQRoKdKV2zLAtrqhDix29bhDy9X
1T6sKLCI+OlgTBfJFHmf84AMbdUXbpxPby0lwGswNoF3ty8F4gADKgzeY3T0y+QBQbkgT1VPbqyj
kj6ooyL5cfcue/AOoFA6uI+B1Xl51mezosY0Mi+2jV2fbmwVIPLKLiAGgtXXA0ENIGNEVaY+WilC
eXGJXhykFbfZ9t4JAOkbvUIwIhCC3bicgNsHrJiAABpbZMOriBV3X1YX4185ggQXVYFwQqwbT93P
olbYp+vDDM4sFJ+Icww+WUta/yoYude5BonHkoYsWD4EE//gDd88FbHNtbpeChK/n126duunA9DZ
SZwl2/pRm7Yqutq1mQhwdxNgr9Y14upkeumQsAJFJ0EVGdlX135LhtDguuLiuNYohKIgA08MgFtc
QfZ0aJ42MrtJTosdVeQpteO7FQrjI+NmWuhegdd3uVBFM5mM911yQmAwHw6ZChRs7fvhVSGIgzgI
DraksP6IRaotmpy0sTo63fSYA1hS4ZcrZMhKWwEjJ+EgtDvN6Kcd9V3gqfT2WgIq0/Ge9z0Hpxpu
8eUqBWUWaFVg+HG3Qe11p9JWYf0vntuIEpwPL5TtTFstk1YpgiJ+POfb0Zwiq9Qjq//QWV5ELCNK
7n/uQR68EXCow9+9At/sEtqwwaQBIJf9ndsFO4Udvz59l+NL83GDpeBVQzCfBXQ5G9K/6Pffd5ci
5Pt6LkrLyCHCdHdaFzbmw+1zIf6/vCUClloAkVnu1X1Klokni5drsblMoByA31kf/OQwkg8BSe72
cBEnOpMlRUEmmhftNEOWz4+ICgeVqlpgRX1RwWIijY/HI9KOknNAvMELGs0hsf85Azy/nt6NjSiY
pcVrDaWcK/CeemKD78TrSMwfazvYLta4vb0dKyfkQoCY4dkJaVFUwVvCSWxk+T7pvUdwxjjlpjU3
rtkdiOXvbstb0eALedKBd7WpKNwcEyoc/Uea9wealoe5KH7eFrO2MTZqDgxBzA38Oemg9BOrWlpi
WlnxCvQNVxG6XR0ePCR410CTrwCis9KmqBVoCJgTvlZovq/uTvth31FcBOQlkJXCq5IUa6QGZ65f
kbgdUCi1Y+bdXi0YxUG0iTwGYHeuQl/U7ufe5YETW+1mMKKi2Nxe/7VtxktJBJyBdX8V5xxq1B0k
jWvHRVJ9yO3i2bT6fcKCe5P+4kl2JkY+4Glbjz2eh8DZ2ej/6KqmRKElkq26GF4KYDgAGQfCYWDH
FSAZGc2jxcuixMFFpQIQXF0vIAbAWvlIkMrJvg5oUVmdZQ56Epfveh68cDQGdVm2v70ta3qLXB8e
3XjJoipDMu5D0/UesK7d2Bi6iNe7sfD+ZOMDRLhEYkaUh13aE+BW0AbwSlCsZQEpDwOW6HZWGZHV
aZwJkaZh62VhjwOEAI8ZqZnXkt6bfxN6dSZAelU2WeXnSQIB/VyimyIL/8BRuBAgeW86r9G8IZYJ
SGKb4MUL7n/PCPwx4FKL7DSitpKd1esis1PiWbFVLw8j1bZLo3h5r6jshQRpp0176IkgUIqJ9mXm
27Y43K9KMK4WrBRg+gyUEUmqVBeNqXfUjRMyPWggE6gnFprD7u4jAbYFG00UqGMEjpqkSyanAtOb
uHGTPtsfwTV3//CIgILSAYhcyDZIybfS5WQazMqNx+yz/1GzvvzB8CghRBxHFA/L90RaG3U19tAj
hIutb3T+fnv4FQMIrgVU04hyoeCqxjOxgrJYGk2L3W+uM0RG4UaNM0d1oEqrXzfNokjMNHBdCwh+
1G9J61QbXrEsTq/FOl22+ritqiedfaDTnhp55FkbHQFxv1ZcHysq/I6ajiB1AAIRTxK6mK2usXwJ
4jH5wlxnazfNoUjufgiiYAy+23+FSFd5YumgXhNCKudjvSvuLo0FVjAWDhWRApP9Sn9nS9fSBWi7
sZeDC69vX/JU3/KhfAGgq+LJLI6CdB2i9gGlPCix8dCmLR2VfGzzhfYkiBf0y3vBd9c9kuLB+pwZ
qoL4lY0R6gxkJcNBdk5Olegu7VpcLnDch3nf4h1ltGhj4+b+tnpf3yNAJ3YFCCgQLtGxJhlJgIKn
rU3m7pS6PDyOuoqzc2182wB7NipfUJkoR60mzXGWeii7U2X9KPdO88/9ny+4R2HeQdMN1OtLA9mD
FWeaKp+fgumTn0ZG/S/HlwwwaZbaajnGT/zIe7ub+jVwQRQj1h3fj7eTdH+MwTItEwmSt1l/aJ0d
v/sKB+Y+lh7Pf1GIKq99UBJUNHm0PQ0Hzy23QasCXLre3Hf3HF66bSCqKqfyNXMmCHeX7IQK+yDd
6uTuiOHl+JJv2+mJS2ynYIDsyV/KkFZMIeD6kGHlAaiAcB2i26acnvNzI1n8qmtOddD83fVzFAyi
V8D+dltLr+8QGHRhoJDjRQpFrmpN0UWgV0PBT3z8mttWNKMGmKBgoGSqhNP1jrxfHa4HdLgAFWDi
97O3bNC26eg0HY7zsGdByFSIiKrxJXNB+aBRq8P4VrKZvJD+uL1QquGlAzE5PsgaR96dNOSAnW9g
8QrvFoCCRRuvPQeh+iuuLnfkDSO+3p1KAIe3DwaY6e8XgMsbjT3vJ0LOldTVYNNl5sUpK//qttXd
vKzwQHDakIpFD4Og7b3c38X1Z7dsmuzU+xsOtgXFbbByHi6Gl9afJhrk1xh+Uzjf2EPVf717dS7G
l67PouQW0UaMbwII5u/GT3e3x1/7fieAo+EKUiwEny+XZ54Nc1m0PDsV6dae9wbZTqYi/ngdLULN
moHaR1Fdi3ekdCP0Qekni55lKFk7+bSOujaNugw4x76HIqAqHFWNtStnAnWjKLOGlQIjjPwutoe6
aBc/zU76qIdV+tAOp9uLdi0gANgMMsd4qiA5KVeNjpygO1Vz0OCav5LQ7u5+JF0OL8SfmaSZ5hkC
PRh+yaadM81hbXSganEVW6+ahXQycOJ5jcBCdWJhnW1APnR7kYTmXzp+l7OQTsYCPEM8ZDB8Yc+h
Y3/WtnP/F2p97zYfiKIiw463Erxx5EIvFwu1f4CwoMV0ausm9AoatoqraGWZRI4PLZyICF7XGdUF
WAZ7c+pPbmT3r4V5t6cvGGyQAgWzLV4U8puba2CbH0p9PBn0uS6DKE2q+/dZPCZQsaELQkTZL0Y2
o51nHswnSh+TfRrcHRUUj4nfw0sOZZpNSZoMGN50v/Tlyd3eVqNrAwU/DAAb6NEAqR484sv9bZuZ
aY5b6yeA12uPtW6UIUJdPqqQulaJ8ynvNZK44DzGi9J1YAyvWIXsAu+uklnLiRkPnwrjcHsq8ol4
Hx3uHQjCEbWDd3M5FdeYxyVr2HLyy9n/COD65mhoBd+7TAeJc5ETFt0WeD0dTMUHzorIr6NsR1q7
3vcW9GnQ8Zj+VfvbhClewtfzuRxeujtSVM5nWYvhrRlUUt1fpo2G412qSv6oZiEtW66nrZE4EDPY
UeOHS6DQMNX44vczc4sHRxJwivGrAGnw+YkXileFrMLwLFG6i7OHKmR0z8lZV4PgdT1M43A02MkI
Nr6OQ/56906fi5AjIYmVanmL8ObRMMOWRanCy1lZIsEagXabQBxDuRcjC6ye5VY5HHt971fPgSrl
ujY+6hiQtBCFAqjqvNyCXmuNuqPpcESEE0hxWXj/8qBC473Hz8JpMCQXxASUkm+BJOAomgopeoHL
f26vv3DDzi87bDHSOnis4+K3UYAl6WhHB04dlE8cneZBI+gCDYn/gLsu1063Ba2sFLoIBQ4dvFnB
V3S5UigMLnCiSXekbkiSjaFwPVTDi9/PzkLu+WBVazD8WHzRxm/2vaAI7+t09vniqJyPP9OhGkeM
r+tfjfaYHW+vzopFQnkDYrKIgIvuZclb1lyH+3Ne9UcAt3xjDd95oxZqvbcDB4HC71g51BeipGuv
tEoLyYSyP1K2M4YfRbGt+0QhQzUdSW1rZ6hdd8J0jHRDso1WbAMWalRxuGX//H1Pfi+abDvA0kFb
NMr3x6kdQ1prIVB7wsXhUUZ/Geyho6pprR0WOHpio9DVcNXZN7sNyBqTNjs2iUe+Gf4EQsi0ye2H
tCDz05Sx+bEwxkIFv3BVS42JCrgMFOX9BxVOWk6tyVB/0XjZsW1z+yNYzV2C26TyAJwxgtfFC36N
XdrvSOGy5wZLn4aV1s08nHx33GltDx49ki0ViEx4uWsdL1HcE9fbDZ1F8bMnWh7RsiJ+Pz8cg0Vp
x7AuATvwadsNL66TbdpaxdJzveGQg6gvWlaEFZGfL223+E7Os+zods/ZlD5UWrMZAZ1JgcNQHlH7
q1DjVXlosEUrKvKu6FW+nBcf0CE6WTQ7sjINUSv/6OVfzOmT5m5J82COqULce/WjZIzh9uvICcCz
RmuA5PYEBSuLLC3zI+satvfQcgtO+c5wH5tqtLazCajbzreBDcmm/sB8dDUXhpHswFfzFSWp+s+h
WMDspTXaS4XIR5gVQY5i15L9vG2sVizIxWeal8tioLuKMHT2HPmcfujt6qcGXhFz8B5ui1kx6aCq
wuUHqC/QzPmSmCzrpmA2YWzNV8/Y3k3rhUPlgbJGdBqjBiiQ/fOFdo47tWZ77HYaOQXN8f6vR/IZ
JVlov7jOcaemUTKbs/ZYDJFTbJwxun98JJ7hmMH3wPNR0s1yHDydDTk/2vQpO/TlHyz++fDSLUEy
7tQWx/Czc3LKL0wRWlnZWwFaI9IrqPe4aiydS6p1VNP5sbU2frZNPEW0VzG+nOtiXKtoSjD+mG9s
Eo4Kt2zlBJx/vicd1KqjTT0CEedoc/5Q9KB8DLpoXrzD7T2+tqsGnG7dw/MdoX33PY14Zlcz1s5d
rTvtsXIOC3XCpT1Sp42C7PttOe/BMsnwoOfDtYGZ4qIRU04LVxZxWWJ01RFfY0V+51uRUbl5FNSF
uUs1GkQNUK22BSzXUxpU7cYtpgG2CdC/P9As0MZeOn21yFz+WmaafQRlx3iqWUr3xpD4H1nmTTue
4WLWk6k0w6m1PNUdeb3huCBNxM7gyyL+Ll8N2ZyXzrSkuCKzHQl1Ff379YbDMwNRMzIHSM0jqnxp
8hJDH8ppKLIjSKE2lf/Eq9dFFVC53m0hAxcoSpVg/2Xrz3ljtykqGY6N10UNMFPJcIJjGOW5trm9
39ezESX46FAQuShhAC9nM9htkDuB83+kfVeP5DjP9S8y4CCnW9sVOkx3l3vyjdGTHOQkZ/vXf0e9
77dTJRsl1D47wMxFYUVLoiiKPDzMQp02B7381OsaSvr/XBey3pFLIYKBmq2mA4mqhcvamvzc+Egq
zbsuQTYN0UZNkdKSCRLyYQRd37Pr+lZVS+ysTIjge1ltW1plDN8LzPxJfbdUD6qs4nBTBAI3SM6+
l10I1kSb4wUIGWyHreyXRfNGZP9d/ev1xdrcjjMhwm06xW4NSACEjNmXNPnVRJJo2vYkULbAj6Cx
wtgtGTGZOmGdFJ36DfrcOkibQwUke74qUtN4xBEB8v+TIzr9usnQ42pxs7D7mvUeoUHJDlO3d/aj
7bdfQA6ry7z+9cwQ/wdODd43/gDjc3laRqUgauyUeTj04x3JZ/3I8nQJmsiQbNGWIFStAzsDCKSx
cm9JURW2m7Z52Nbl8IKKKPXBRp+O06LVsgqvta3hgDUg0Qkw+2tqHMOZ8rSolTKk07Gnd3H9OKSn
uZbE2dY69w6L4yYTSQc0SL5cOeRb0X+4sMuwTh81Z09ltAtbCwbY3b/jCwaAobGt5VQYP2Mn3f3A
sieHSm562RSE42+wfgJ/AESo2mF+tprg+qnkK3B58aKeD4Ed/sKAxRUBhG7R60lnGVOYEk8n34D9
wNUVJz+WX9flrKfB6wZV3mzbMHj+53InuiUtbBOkW2GVHdMdbY43Dw/UKzhCNMDccaUIG9HqLHVa
0i7h1P9Jjs2t9VboGsRfQ/DRUcUCXRL0aBrMgaqxO4QtuscYX8qbke3/CADTGkD6sJGrp8YAwlfL
zMdwbH/p9q9ccodsrD72GEuD+n7c7eLwzbwAOaHMCGfHkU8P6AgiEbA+CCiC4kEJQGqRdTUELR1t
GgOcz6bQpKYXN6GjvkbFrSQIWCQC4k/gLFGEA5ddwI/lqHDNbJaaYYcOxbB/nSRftbZJaE8Kui4k
MEA0hZT9pY4ufZ6gcrKwQvOxVT87db6jbrUztS/XdXUFvuPzQIgNpwFLxh9PgpyIRF3CUjtsklD7
CQ58heybP8P8Czxqx7iSxEY29h7SOEkbYp5rVNRYJkgzzZDWJ2B7DqvyP2wLJgNkEaAO8N/FEPES
u06lTmUX5prlfXCZLblxNyaA8ZGX5jEXDou8XK4BXZuaJOm6EFUhvr5DSzmJ8nLjINhADttFLl8H
RwjqCy4FgKHNTkHs0IVWMgJ3/tylz2314HxSPtd02V3f/M3JnMkSdKwslMTtI8hS4Jyw1FfYrSh6
aBdylYC/ohoAQTuR/YtMCrHmdulCU33qW+Po0MGbbA0UULKealtzQXoRHGOoMeEF4cK6NXmB6EiD
3MNbZx1i+3D7UiHyAsPlogoVqczL4WOEFJU4ozyG6/X2zmpvDgEAVnk2vrAVlZYAARtlfVguD0rm
57YEi7ylVng5o+YRQYZ16qeuDTTuG+gQZuR3NX9rk1918yNXvxfTH1OTtWtb0dbybUdtEpCVcEjA
Y8Yt9NlT3RyUccG7sQ/dyfVKslOzY3uawcTbqV+s3HfzuzK/r38w5tezP0ZBVryC6AChIdS7X9+3
DQ/58lMEvagq1+11xejD2a49pjwNyvc5/Z4pTzTn3XLMLlySZz39eF3sxhWEAwyeH2Dw4VaKpM5o
Z2E0BU1ghr6234EXA6rruoCt/QShKzLQUBoOCbhc4alWDYVk3A7Z3Y6lx8Zt7oal8XVyLNx0Xznf
rsvbnJDJi3rAmsML+C7lqQ5L81Zz2zAyzedGiYKpnj8NN3MXccXB8wKBTkQtuGW6FDNOWcn0GpEd
0LAo9UGRlUbw/1+0riiCh2cGDxNxVME1IAu4XZQ4akK1eWwTKxjnl955tOrnjnX721cMMGbX4mgH
js++nEpZk6iPdR0xw4QZu4VUupfMI0OHXltGE803W5gVKF05owOiuHA4BVFmZFZWOo19OIJt72tJ
p3anJV+qaDQCncWyhgoba8hhuzqgCEBmwWm4nJgFGJtdgAIxVBgA5yk6Ktw7+jFZQLd584sJawd1
eC+zw3UoONJJZidkWHhKK97lXecPjnn7de68A4IQycLLQyTEabUoLZLZ7sKoinAxBUkjKxPlGiXu
DRDC0AMoNKh3Bf/KzfJsqpRyDLu42IMz1LOz6UkdsuMwu8/Urj5YBmOeGqsS9du4DzEhB+mhd7ZX
cWY5igjjQXf6kNrT8Zti3Urwg5OKJxTQBIBUoZZezAZp49SQpZqGkP5Rkr0qI2TesDd4ievvJZwo
ZVIFQ6Cr8Yy+RssQTpHh2f1X9G3341kWM9tYJP6EQlIFRTq8oPNSlZupiwajRtYj/az9WN6uG4D1
4EjNgccAtwCKhFf1Obzs3akBRgmHgT7Ap3tAiF9yq69X6VKE4JX0VetELex92Kmjv1TO0VHsD+hB
J4lm6dy6Xyox5OCxg0OP5/IK796zicxG3qZhHrUVGidOA7ppRMS3l/7Jdqs7on2NWRu0erxzGit+
ZBGd3+I0K384aFGzd6k1ehM4mw6NRWLOfzV4VVWSoC+deO/mRAaHXd+OIGTGdvKSFYSRRf8j1vOR
zEuchmlWHGLS+I52KJf5bnCmOwteO2Do1/d6IykNiTDynLqTpygETeoHlrtgO85CmquaTzTqVfqj
F3S1G2RqPe7sPB49XXGNIHMsQEFj42fDyAQXhA67sUt7iX+w4ffggzjLoA3ENHgohJtuaRnAJ6hZ
DbPs05wjM6/uGH2oontn/JB0hpdr6q5rfriWDFGxvh5A5QBb907Da63IKZJFHxdmUxqa4Ppe6ukL
WIw7LxmdxqOdcSqNNpCs/cZuI3KH2B0aO254m7pe1wWa0Gch+pR6c/uw1NRP3OOQmAGZvvTOnigf
0HwvMPT7HGz+pfbVdcHbbAbAKqSzrxdfr3/QxsFH2RL6w+N5iFJYMX9EC3D+LNFA0bx938bHWPbG
3Tj1F+ML1yID2a2r0p6GHTvRtvTannlUSnItm4WgQDVyIhQMIDSMU3NXszdN2kVCMg8i+JRTMVux
Obc0nB2/qe4m/WDL0MubkwDtJvdY4bOINZKxgcdm0cw0HH5lzt7VJK+2zRmcDS/Y3xa+spuDri3E
k3YABB58mzIusFXDAJAac4QN4CRQKVg1YR9G08pjSyE0TOf70a29ztwXwyP+tsmxLGhAS9/uT2T5
OkUyJtGNo4zUAi9Lh9HH81QwaqWpT2bj1DTU3UeT7tOl8G14euozSrck7sqmKH4F89cMQvGCKKIP
SJMSho2qgzgKeupF0ZFGXj3cnAs3QDL5VxD3pc+epj1SJiWpIYhoJ6f+0N7dfvYtXOyILSM2aIup
9mlsBqZ3+fvZ7+l+lCjc5jJZBrYDdYt4v/Dfz76+GTsU35sNDRXDz82D8mS8oSVmKWvxuaXXeLoi
Rqu9Z18FnbNSwuqc4PKYp8B2gWbxQA1yfaE2Z/JXxCqbX2mFPlhIV8blDrtd6Scn9Ydol0s9cL6j
gvOChgr/Tub9pjxbsyyaozGxkCNzNa/L9vmwn9H999bWwvyYnksRTEFTt8wpBweZuNQbR6+Spfo2
Z4FXHt5DLm4WW9gSqjqjoloJDaPFNxBAm7yyuDOr8PqubG48MJeIEqEGY5XZB4l7BeQF8qIxmrpb
8Wd7ugO34nUZWzYZxJC8ewLAXRB1qcPwjXpjNusyRO86Ld0PMiD41kqdj89/P9vvskHF76K1Zbi4
n0xQLaeIOcYov6GurP3Y+xteUC33PcKJsBoQfyIQoi6KKLWduAqzPGk9eyTf8sRBoyLdV2sU5PTV
0QIQkxrJoaw7r2PEa41s19q31otC+VBnjPbpMDkICYnRoDQn1LEy5OX0aNfYeyeTeJMbauHCo4FD
w196qOO4XFJKp54xsyhCPa+f6ij6Sd3urphSyXNmQzN4eaKNhzhP+IqRBb1oUSSQtRCT/HwzZbge
2ej89zO9SJemQdFxU4SJ/kLtUFbhIhteUGtjAoirQdQvdJcv7s7KP10/NVtbcI4qFb5+RCO9eO7a
LDR7uBofFfPjrUXZXInOJQgTWFCVqLeMSyC7guzGL9cnsJFpusQqCJEQUx+WFEXbWZiWrZfNCSoE
7obiUclcH+H6StvnINml3et1sWtrcClVsMvGNC7dOEHqwDnTgno+2rlHbs8+IBaCqkgQ2aEp3KoD
0dx0dtxVCqz/iGYB0ZOW/Lw+jbV2EVSWoW6Dd4ZAVbtxqbwKaao+SZUcF3/iadFLlAT/QYCJIBhn
0wWIQNidJRrR0SljRajU95GrBE7ZH65LWN/4mAIIVQBIQ2gHjB+XU5jsWV/QhzkP+y7ISe472WPd
3S9Z6rvp7ZPhEReHP8iRgBKTs0UB2LlVj3EYa9XOSB7sxZJMZmM/LiQIk3HjZc47BRKqp8bY1fb+
+lptDI/QKu+bQgBNW8UllYxlcz2oSVi2d5Vf05uvYEQGwbGJWh3oFJLll1tRkiXV1CSvQza+5aD6
+3H969e26nJ44bpA4886aWsMT1M/wvHOrDGwZBHC9cFGCQAcbTD0WJx/j6vbmTlH2GeInHaoXlUS
VGUdoL1FYGbHTr/5UrqUI7y2yUTrQukhx25exxrIul/XF2u91XheIWbvIsSGRL+Y8nCtIgfuhaav
3U/LekCq9PrwG8sERUUyHIeBU20Iitpn9qgOKGoC1sX5ZqnzPntRkuaAqPO364LWm46gBLw5kJ5C
Y9Hv/nI/YkadOS36KGyVl7Lfx8vekrkhG0uFFlLwRIBJgb0V56JXhjvVyMO+xtOu/lHJCiFlwwtX
BSkJq3QXwyvsi/Oj7iTYh7X9Q8gXqAcknnj/IBFiXzZtqTd6m7+io5dhvCbFVzd/tdIgut14gHIG
fhrHIOFsEGEeJtDq9mh2xWutFJ5pKZ5t767v9cZKgdAKJS64MBBlNIUDPhAjtXrilK/PoPf2JnTB
+t/GF8527Q5EyeuofCXLjozHcpRshez7hTMNNP+IgCK+X5+OdNo7kuXZOApIL+LaMVALjuatwluN
aUzFTVrlr5nzxpTGMzOAx1NZU4mNSZxLEUMNbTmVTaHV+avietVP68vNW3AxumA3KGmdqrDK/BWE
G8u0a8nNVxBYy8AkxTGReFKKaMiBjdhfN81f0caVZcEsI4TZ3IOz8YUtNrSoo7mZ5K822s0NQBL7
hSw8JhMhbPO0KAjcI8H3qpO9mwSpc9BkjeA2rPf5Kolp92zIp8oGEuyVOvbwa0af9JAw9A0x2zra
wcVajtd3na/K5YOWdwUFPwzK+dC6Q3QzJ/BhKAsKpV7NaULr6SyIp0Nl/m5N6pXG12a5leMWeXj0
OABoB8LgNouXBtWjIkOz+fy1Ud7SdpSTcKwPyaUA/vuZl9D3SW7oNYOaNSeL3bFxf33BZONzHTkb
3zSnuJonHPVoOaKhqhR3tNaxy+8XLG0VZ2zpXSxQXAS1EQzuU35rD3vsAWw49xFMA765LhjbMjJH
YwbkO0RYCYiYqrjZmGN8RK2QiwOeG/7m5RLZSVwVcRFbod481UdLVpa/vlYvhhd9/aWuG1JSxQyr
pn5yiPLbtbN7MF4FqIU4OEMWXN/w9YnEGww5b2S9USAA+345m5zl/aT10RzmQfKjTvZD6c+uRMaG
UqHyiIPskbnAc0+4wAtwV7utOaghrV+maWfI8CKy8QVXjTWprecKxk+MsO5edEOy43wNLq2Ii4cw
Z8dArR/8NC7//FBk/EmWW0NYVidDjZu7KW2ewDj8G9WBf9jU3PekS+7d5PXGrUGpAKgqAUyBqoFE
RtiaRBuUeUn0PlS7zKuIZzaJp9qf4+HXf5ADcBJSI7wdpDi9xugnxVFRz52ijrsdgoIFNam903Up
q5OPWYBlWufOLrhcxTdaNPU2K7IKAI7ygKRIYgdGfavxggheXs/Jj3iyWLgjUZXZJxpIwEN07V78
tA/mxJ0lurDSNS4DwUnQ46DfAoqHL3UhG5wcjbcIkHDRoeiOn68v0sboqCZFm1QOsViTcTstKMGU
uZhD1JoP+5jt/qfhDeHjlWEY2nzB8KPzqB367FY3FFW3Z18vYq+zMjKsZsDwnbKPdya5fXsxPJIS
ICrnBQnC1+d5DXCvpc/h8KhVxyG+u744Gwp6MbzgIea6FQ2RjeHRYMFxPpDsQ3orBRigo3jag5UI
+CkUaoiNNCwlRQFlxdQwbSOvuJ9dGTx0Yw4QAOQGTjMOgoic66pJr8c5UVFTGnmxYnhTwfxhlMUq
NtQUXThxWQDQRDhj6+UhMF0EEHCe1bCwgnoKHBkqfWsa5+Nz+WcGdxpUt04mjN+qz0X6Ulb7JZV4
hu/kLRdGHXuBDBffBwTnV8U5YCh3UERsLCGN++VOUet6r7d6HkTtECewte0paZ0DcfqvuFvGX0xf
MjgTo8qoR6muhamSlj4hVCM7kJcmqOp3qKc51D00WWL7QGGVT0mbpL/wanUnjxJ1VPY6qEKD3h6t
e2exh/2Q6OUBsT1085ir/Dtev9aHyAJGENDKpXuyJ7f1NMWOfeqMZkgNve3uC7MOXJsFnTEz07fU
0SkCoywNNIpXin02x8oJb2Vj3+dackCP9zyo1TFJPAPJ9T1aO8c/9CkZT9FkflfaYfJMQHm8TB36
ZVe3NlCPeuyr2pQfF7dZMs/QM+0RhV6K1zVLV/uNQuwv1GnKQ5dkzbGhWec3Sd6e6mpefsXEGB6q
BHXZtFh630m1xHeUVt03oDD1gepir4WTxX6TV63nFNqwR/+B1uuAdf+pjjYYUSqLhJNRL6MHdqXI
n+fKekavEO0ndZwp8+t8ZifYfhU9Li0QiIFtpnU/jtmU7Zkd/+hI5MgQj2tlRM0NIos8AgEUkCtc
wzOZ9V7v0JOrjxO/UNLWK03FG7X47Vb7g2QXIsoWJ8dCIFNQehReZlbMUu1kO8dYD+rFcz/+bxL4
TM+OFXrCEg0qqZ06GzWo5bGNkD+QzGJtGi5nwf3NMxlo9LaUxQIZlHj2HBSywoKt3QA7C7/ncWjh
Gl2OH88wDOgIq50W8oZeDC7Q94PENKxFwMuDCIRhYeHwerwU0Sw56eohJaFBwLWCPprpLrJ+Xt+K
9TJdyhA2G+Bm1jTAJYRaGrhPCbv5qsTwPKqIqBboiMWqVseojaqabCO0JuW+9StA5f7D9wPGwxkF
0NtPvMkUUjVlF+OsxvAUHT3sM8kMuJ5cmmfM4EyAoEcDSm1ibTJJuJi/wZLlNVnsMYqKC1nsb1MQ
gtUomEV8YAUKGgiQxXnESEid13E6GNGnef7q6LJeYFtKhY7VQCHwe3OVC7aGXB9HBDxQI9Z6SXOf
AbOYNZ+u78rq7chpi3j/HpSjwc8WAU6MogtN00xGuExGsNiFV01PjNxp/aeM/r4uakuBgUIDPhGQ
wPU5bCt17NR+1EKDfZyUl+Fwffj37Jm4/+g6BVceCR2YXuEVn+tTqmnRoIV9Pnnu/Iey8YCkoZ/Q
e9f5pbf3GXsc1dhXWntX1w9T9wnFAh6zmt1Shlr5NHZPJftpLGjgLfFyt3by75ehH8KleVja3jFi
FzNPsxe2eDNAZIPkrbS1uLykEGWS8K/ArHYpIremrMjGRkdd8lGdH5aX64v7/qgXFxf+IQ6YhStt
zUmv9qoOHwY6b6i+XTleqef+BBrA7Jjnra/PecCUD7YD1sQ4GMZ9Xjt7Lf0dgSokrr5X5VFvjorM
/15PGhWoQOCD8xdvq1Udhm0tjtXi9X1Ss8b34GJIXm7rg345vmBya21IszbD+DP7Mxr2jujdbs7v
nG6QCJJNRNw9FhmkHiHIgC8CHnKaLt71DdycCtYJiCYQfayoqxLOBBGjYu1ESPUCYrLXrq7vRtZ9
byYZQ8aWKF7wBesIcq4VkW2P13aU9pUFqqnxyeriQ9sgY9/i3tX1+NP1aa1Pls4pt/+VJcSJqoia
dpZDVtJ9NXCa0Sm4lgVVtjYHIXogv9BribOeXh4t6o4jidLIPDEb7UO7zpM1GtyaBKpIAJvAAUKq
VfAeyiRDnxHcN6eETJ4KK19H4w6H5/pSbU4D4DneUwuvGBHBpCjTvFB4SCcXtNWqp6B50HUBm9Pg
1wg6XqHXixiGtDLSRma3YBp9jh4cakCz9mOvTJKzssb1o4MTAp7/yhFe3bY+OEC4qeYpdSK/4Ijc
QtsZ7LVHDWC+G4ben9XKa4uvhvP5+gw3lpBXkELdECxCwYywUa6WJSjcsNQTi/FU9lxtf338jRW8
GJ/LP/OEk7ibLDZhfKX3DTcg1E+/XJewcTYvJPAvOJNgp9RN4w4SxmavOd9S4AJ/ZjJM+NYyGWBY
xW2BrsF4mlwKGSKwHDv9qJ5s+zlPnmV1XVurZKBAHBl2VJfCW70cXoktlvTGoJ5cA33Jhl0WOV4m
S2DyQS7vOzzhzoQIT7horJVOjTCHdCk9JfqRz5VvWy8a22fpsWWSbZFMSTw6TWMPmlpN2JaUPdul
9eaM7N5pkt313ed+xpVJiTTKcwOWqXHGpJbhwYgOaRuq6QfdTcDNI4v3bIoCHAwlkoAhgXP8cpMW
XdFio6PqyaJ/5uLLohfBOA2HNA7LOpe8vraUGm74OyYYFYaiZUOVSwvmwVI9oVo4KNW3iLsluHG0
t+vLty3n77NeUDy7AH+NanXqKY8Pmp36VbZLyKuR/bouZq0M71yPvMQeGri6qlHMEzOVRgtw1Lt0
vIsNjxWSEoBNEUhzwh8AfZIjIm4Ss0yIxpYFQMQDgjcDPaa95DZYLxYSmqiW4+2/kJEQHxYxeApq
g5oLsJSWrzV7qjyZ+qmcbu0VyQOk53L4d5xZtAbGZqHUWkINLHS/llYyjbUt450CDfBbgnISmGpB
j9MqA5ep0oCog/lLHqB46vpmy8bXLz+fTU6HwGVrh7TYmSa48HIiuy83dgJOO9AqnGyZM4pdipi6
RE+olUXhpC3xW0uj6FQ49lsOToAvxYDGw9SodHCRgPzNK3pl2fOKY8/N9IcoKe8GXfUHpvxuTDSt
nZ2Pt04fsR+QVvLFRdhBzL8U8Vi5Q1JqpzofvOHoILL3vwkQ7LheqtQsulY7jeaXft+1Eo6adV0o
x5v/ncD772fqR3KrYXrPECBryweG/HHX40AZ9vjVZsPRclBlt5SHaOq+FL0dZAr68BJ7p4Llobbo
jhLUStASzRKyKUjQ07hr0yCntaR6da1k+Ei8Djl7AdZYzD+DrT9tzNrVTkOyc+IA5LX/YZH/ji9e
XzEahM4RtbRTqh2y9I7JLpPN7wdGBpy7CL2vGs4iK5HHQ6Tj+61PTvfx0/WvX58PrI6DE4L/YHLF
82Etbj43Zaxzf+JumVx/tg79mOzGcQiuS9pyKlCk+U6fgqpUMRKp961pxK2Ki2rO7my32GmleTcT
xx81pffmCSWGjoyRfnN2ZzIFA2YWTpvOFDKRIPMU924pH3SDeXbz+/rc1lcKVvFMjmDIssgq5pwt
6mkuP6PK2zS/x/F/eMReyBD870FrOygaZCAY8aEf5w+9hqRYjZxLJMNPrwtb+ME+mw/XybODXdDe
juZhVk/qlAa8eSF9tNkutdD2YK53C3q0IJsQlM3Xavpcq3AJX6+v59a+oWEmXCe8yhHMEpyNTi0X
A7QZWE8TVvkZVP9o8DvIuj5taST6zcBPQxIf/whSSNWayEphlmPygWbPTfdBGT62yUcwNuzUVuLl
rvmssabn0gRjnDEjmqYR0lAXdW+i/0UKBoiJMB/u205T6ztmDscqrQOnaXzVWb5PUx50LD6qhhb0
xfItbhy/Y0xiHtd1GZffJRrxuY67xOB7bdPKc93fRnRHbQR9ek/Njwl1PVXLdpGsknFzh/+uvegi
J46ephHDydTJHNQJ+WyNSlCn7S7OZL0rZaKEw9kBEGvlFAenm/fl+FKPQcWOhqwYbPMyPNtfkVVw
LOeFoQmQeorQtC/Tpn1k5V5dVI9aE3lzjJq9GPS16RyaZb7v8vKlnaz7maFGPEMeMkZuEKUQWUID
I869LJsanxXx8fq52gofoCU6/F6wcaOsWKRYHNPabTOXq3x+X1Voj6jsNXLXN49zgzrSInpMGJJ2
JfMmpECvy966x85F80fTmU1xaJ9aUH/11LQ7ep8pu+vDbx5msAe9B2mBmhFMvYV8rYKXEExW/sfF
+6Qoei/NkNHvvhvTW5LIsCEb8ni3KpCgIM0JbALXurPpUDq4reJmeCNHO1rt1T/1dJiNval9jGUg
Q24ZhJcr3pGcRM0A0xMIhS5FJTlVXSspsHLW/KdxFi8Da0PppKETqaB4HZDQTrP9pMz760u6catB
LqYHC4G0ntjmEhU0SRMViXoa4oOVBWbiG7Lm5xtKcSFCOJuIow1mTzA1ZSx9jX0Bsu52tbuQIFyb
qTo0Ni2wTzZ4N8CbAOaR4X8UIdyWeamMoz5DRERf2/Y+vRkli/aZvO0QtBoHyBZxQnocx3mR5Qgn
ZHowLDtgYoLbdxpUSwCA8vLLVXqyG8ykp66xnEpGvtMxD4AO/F1KEXpbCuVoqF5G0BrddcQQYtYk
WVdQezkp7r1rHZiSeguK/q7PZcPcg2bprxBhN5QSVhg5suXk2LWnVOj2gQbZ2iNNJQZHNhn++5kB
yMuxzFxKMBmyS1rfLVDDKBGxEUfiHVaQAgVCmqdBL0VMiMdXHXGXU6zdzdM9XK7h82jeHA4BnSzg
mghb8/z9KhzSdFZiD+pymrVD0xyAVAG05/qWbPmT4KsF87ENKCNoGoW1ylSjxXU0z6dM14+RGnsp
7Z97oHWGzN4NFfDmmn4o2v5PZ7QPdkb8oSn8zpBt2Ya1wWcgbY2QHOhhRaSC6g6KQ5gxnyw/y6kP
Aiv/+kQ3dO9CgKB7iUYGQI7t+USAQc53NfnR5qpXNLcSo0G9gR1EaQkKNpGJF5YzauN6QGIGZNgg
RfNcKrEGW14C6HPx5iRgL+clrZd6h7xiB9osZYYrM4CLMjsyo/Ar+4Eayh6lrt6sPVlR7jXmi2r/
vH0FUeMKkATy8bhXBZXvI50iaKEap9bad85Pu04QANwbkozuxsFCEgXpJnQXQAZN5NEYgFxcGNWM
U5Y/Fl0TNHMKSoU/ZeX6SKL9hxlxIiCQpVmI8gh+vw5iUmPuDXJyxuclerP651wDOiyTISa2dA8o
T8BAADLYiBM0OknyfIKcrN0R876tPKP3UMwh0fGtQ3QmRwTFtrOe2wMKqE6j82SnzOtvZhmHdp8L
EDw55B4AlzEgQKX3qLDNZRD+NaUOFwCaLo4aJoCWCJ5oOiagqKpUcqr0XD20Zt94tdanHhKgxaMR
I04ULS07MKt609tR8/B0rP0WqWXPTQZZqJifVcG5wzHWcIx5qzOkQC/PWmFGRpUoo3mqukcGNv3y
UeskT7xtEbhzeQ4Xpd2CVeq7LkYSujZPVlu/5SR+dNwKjKHm7rqibyoGsLT/X4xglUYaJ0unQkxK
QEDpjMH0H+KZWKu/EvgROLtyi9TpUsuqzFOONsS7SX+9PoENlx4kYpztCHnO9eMo1ZYkLWuNnKwu
MKMHksJJ2Wf0Aa0epeiKzT05kyXo4NxOuCpwSZ3KXvdy3Xdq4FxlIaPNHTkTIuhW3zdz1r4L6fzf
6u3obBwjVHqY4GuCcyo6DlaGXOeQJjA42GujUh51e767viObNu1MhDABe9TVUmEpTmpSOQ+orW19
SwE3bItmZ15Nyml/uzwbyA0LEGfcfqpw+wC+01q9WkJeRwL0h/MM0vvoRBi0t2P/sWAaWsTxPC6Y
5AUjZ8/1pLh1TU4KO9bZ8Xh9Hlsbj6sNNwHePqDsFY4iNay8KLQYJjT3lLdCRka0pbznwwvnsKx6
a075tgxkZ1K0An90iAQ1tvHmhbP4dwbC+XDiIkKzNswgLg/Ay1clMgTHUtmhMLvyJlkvPdmEBD0D
0X4Ro8kQIEi1gwj406hpwHkdrm8KH0S09GgIYdhgb3pvo3dpvUCsQ7rSyMgppa+Dgu6lKA2OzR+6
8bl2XijMwHVxW2cHyTsAKPGC56z7l+JQ79+4oCEiACLogOB/tgYlSMcMfRB31wXxgdbz+itIWLwI
hMs50yFoRi3efZtNz30CriWa5J8LRDMChxkyX2dTv0EBAO49jf8RzmnltmNNJ0pO0/TiJLu0l/hs
2+MTvFER/ECRl3A6Kzrx7lcLOZnJoc49d5Qs2Za+gcwLFkDnOi6eT+AGmJPXtX4yxn1f7pGSoLnk
Wbe1/ecihDOaJ+OYowRIPyXgVV+CSb+vEtRFSJRsa6HA+KCB0wD9fpFku1SyfolB+AqC4BPtWOOl
mrH4bsdkGLEtDePUU+CNgd+G99ulFDWtDWNqU3DEacYuXaw7N3cDY1bwRkyavWHf3HEbtxkCXrwn
GEgzVu2bxihWrEpDUgxNJZMvg+x9tbk1hgWMEMoWgEIQTqbeNO4yaxSdHOc4+mwXk7FrqqZIPXMm
iu+aoym5DgTLgwpSYI5RfguvBlcNIOiX61cQpzLQcc59NhPi9Yvtaf2LuxzL/EnLLDi1Ej9KTCn8
Iw9uFHADCFEAMHspbwSsg7FmdJ6tSAdygABkA8AH2qqZYPhsaKN5Tt62D6h9aA+azpy7QqXNx5us
0uobRP1PrdZJh955NgFY1bMF70ji+qggAixeP+UmC67LE470/8kDVAL8eKi3E2NbAxp3oNlo7jwT
1u7KjHlpFAVNLAtnbq8t6oKxpVxHxaBsh7CAPkSQM8XlE/hT0d+vqR46F/jPwUhe+sp+QynD9y4y
fdIWkkUVjvs/kzwTrl9urNohhVy5qfNsLM6HrMnu3KyQxDbE19m7DLBmQGuQ8V4HvSgjSkkb23o2
1Re3rIIluh+nk74802rxxmKn9+Mu0l1fs+JDp8moR4Sz+Y90Cy8AjhUGBZNg+V0HlUtsgvRigGVZ
ij+22+wXMwqKnEmCEJtbiYfov7KE1aQWeHyrwbWeGzw3PYQAD11MPurl8rHrAOGKp+qurvu9PamH
BYGx20z3PzNF405EDPhcRT6aJImiTs8U6zmZHtpPhuzRuaUqMDr/Di9MTo1ylMMlGB6srt7exF+3
njfcnDAveIJgm8A4dKmKDKOP0TTaz1X9q+xGfyqOpvL7uoz1HPjtDIALEL2oxRYDBc1sdrNtD9Yz
9TLzDr01rg+/1rXL4QXHyZr1KqYuhjcS5Vupd08xqx4VvX1gVi15SG3OhDcEAMwalaIidVJmLDpa
QczW8+J2aIWcePTX9bkIVzS0CXMB4w3CGLaFJIVwpylgijZL0qP4EIzryB0y5K9rwxvqB8ORmdrN
yZzJEtaNVUuaDQDyPutlvK+KNjBlHKLrC/NyNoJyJW3TTYmF2WQoa7WDEs0nWvdDD9JCq//tyPqp
bs0HBM8IwuOG5tQrl6q85HaX2FNmPQ+oHf1/pJ3XjtzIkoafiAC9uWXZttWU1DJ9Q2hk6L3n0+9H
zdkzVSxuET0LjHQjDKMyMzIyzB9/FK51GLtPt0/n72bvMyf9z/lAzsWVIRwAUzFzoTxhMPtaHbwX
4MmFwfBzJT0mct5sa17ratNrjQbY0hx3idyVnzqj9bdhX3h3eaX0dgvf3UsvFNqdWMTJS5pCfOGZ
kfolDML+Y5bWwwEL1n1pTHg4UoaQHFt6Do+5ojMoYLTcTSFWjEAPIj+3XeoQu0iUil1k1MPHKq04
Q9dXgYn57mNRF+0Bypv2GNNjszV15l8plW/u0soI90obdfYoRv59FEcA+Y2+oZJstN/oDfxtIP2h
kmLxpdbLaJ/IkbWTYuvbWIj1oYzDlukegMuERh33cGWrDw1jRlvbLVrFrttsOMW97p20pIo2I8RE
m4Jp1nvND//q4Si3jcyXNl6uNFu1cIVna0i7R+Dk0a6kIeZByiPGHHRQ0Y1Bl211KgtAY1UarGIx
22R949py4Ps7yw2V/WDI+Qe38fEt28j47OJr7l0KY0e11YRDVnnxQ16ElCjGXr4rDPVrrvX+hiZe
1R6y0XMM0W03gifXG6kKYtsspeRBKMS/vE7yt2klfCRJOf6y1qqQSzd8Qp1TPKHTE7N7qaVGTful
Shvvi9tqDG2IHjRdsSNZfTWH6pBK7fuSln8UVldpbwJ7CrXDvPZVG5WkdZLmvRi+v0+EdE/V4yE2
+n/xjPwprumMHKJ3Y3b3vBpSZXHUvRcVWhfSDP4jh3/qGn1/+wYu3XGmSkO2+Gce0PyOt0yyV4zM
dU+Zmf1Q6Ti3a8ldcZ2WZJCOQwroDu767ITKWk5EimrCSR4EWyboLuP3xcV/WxFK0Xj1yLnqygzd
0KsGDSvCQIneJTG+1kaz9CRCKDexUtJwR9biUsngWXThAK68l9Ct7UwcbeiVN7kBMax2uH0g8yLX
32uBTJA0E/VgwrBLUVbm9kOv1N4LHftHK+wP2J+HnDwsZRxbCMVtlXQgLtTvUZ08ubG4kuC6jheg
Vj8TP/OPGq9pgj7oMciD+W3U5M+aXx+6di0LtOBkyn9mO/5HKf78+1nOXGoSFT+mEU6tnuu2B7ce
FE/R0autV7loHL00tk013Ok95k3QVvRl6TjJdU3+AHXsq8A9CkdTC4zcPfVGvA/j73kd7eLheziu
aP6iHJJdZG6ZdnLVmxTUvdKIyeieihSi7+oV+iG7MT6o6dfbSrN4wwx4WZWJtI7kzaXO5EOcVzog
8pMb75ToKVobfr3wfZ7uqWMEgvSJxPHy+9yIgAZryz01yQe6TJMPt3/+ks7zfTCVgDxoDZ1XVwNh
tMzUDYQTxlxGI1plkwqKdz8CAX5qlKjdilVi2ky4rI6gD6Rt2vXmkXr6GsJ0caFwBRDHspdXVJ7d
SFtwKkdoZbU1nrS1Nrk/kKiZuwPIjSo/GTaSOPOMUaaWndIrinsaaj/fyYE+bjLNIhOWwtERxlL8
dejSdCunhXmg5w2ejtYND3kgaryxrv+zxsnY95GXb4yqgEZDauIDLBvfzNIzt5Hk4hlE0WAnmcBo
srz5HVjaQ9Bqv5qoUZ/GSm62bRjQnKcN3fsfLFamTTmGaQTXfHyuWkhpEIqmexIgsnYDZefFhiOm
2fG2qiweEGaYNwuKDebrXGoiXqo8GjWaopiuncXhplgRMMdLTvZ3wiH+r4Q5yKDz8riLBV84uW63
TSMgh6qMr6QYL8mobcw6fWgqwS7ldBuN0kE1mpdWMx+Gzjp6enqna81mIrI1++6JstAuSoKjlKzx
Ly4YaXgtcAumOQUmf1/ugqQVRehJJmqaP+nmlpygXQwrjs6CXzXRc4gW9BmEy3O2t7jUuiEXJeE0
NB9c8TWN460sFvZoMehlWDEAC3ENLUMK1GUkU4lsZ8+rHqmdlgax9xLknGrxQzD1rR8dmuAwCPJG
r+/er0TIM7nhpPzAWVxuX9ikRQVPqnDqh+cQFMnP259fVCGC8wlVQWgL9uHy+yT4sqqVO+HU9Zr0
ILi6uPE1pdqEOdxD4UgjT1JbsjNmZfjoGmZ9UEcj3nq1+5Uo1tuOjeLuEjqnP4JmcX/0sSFt8kRt
7c4QapLyrfGgloW3kh1d0ikJ2jj8wAnaNfejC3xLuYvZlNp89XTaZWSQNO4aHHbhRYRn/b9S5uyw
2iBEUR5owkmUUKxN+NZ0D2G4ksFaFAJzFkTcU3J5fr61qRV6n6YYiUqztoSYybYOmOfKlAVpZxbl
GpRm6aoQmGPUyflMiLjL8x4ZokYUlAknQQ/tnJRuZ/2Oo+e6YCivuHJVlmWRgVSmcaREIJeyFMVP
rCpjbcIUqDWeLSXNNht13gIYldu1EsfSzQS5819x07+fuWkx80FzLWZpY8jQculgDbVtWJ9r2QlK
2S7Tze2rsygOKCmA9QmVNC9wKZ1khVU+hQopjB9YUMaj2AdVgzFxDVu6sJFYeoP8EGHDlK67XJnW
tH5ZSPhmjd/BghG8ta5y6IRgV1YBxbVxxZwuPFzn4uaKX3ZBkvlmz8s/2nCCNe+c7jY9Wxffn+lg
bFSJMeh8f8zwk+xkrbQ5Jxv5WwD85pYM7JeK19wHrCewZNqwgEr9KRtbL7PHg9binOww035kBx1P
X6fvxMT6KIfFm5i0tibFOBvG577rHos8B2MZrNz1BY1h4TQPYGcp7BjTvp8pqD70shhkeFSju2+Z
6BcX9wJgqMj3j72XAJBZq8kv6s2ZwNk+SEPYRoopuidTaJ+0yLpPU9Zt4VkNw3YUpJUb8cclnLmM
EG2SCKdvn2FO8+gZpImbRmPHvrcaDaFp86SMKZNN3/T4Y2YXUM51sB21x3xUD5HMuXv52gyZxT2G
JYgJaFBRXSVRB6H2YbCdwpjAtVXhuemh/tzr9cmyvsTpyjs03bur9U7TgoiA4eecu8hlDkA2mmIz
AC9bNdZ2pvTo9T8zNbBd7EBiblx9JUz7M5ThSubUisvgJ4Cl88qn1Jri0GSle/L1D1kf2bkubQM4
P0YVlF3tGP1XczgI0Ijx/+7axrJb5hvmQ7CppGwjpNUmSjw784nxxqfIELcWUzVLSX1mqOYh6481
nVPJqGyqqZfYPQqdvAnVB6N4CMSBt8K3hRrG+sQW3YOpPYdkSbzuOQi+a+5Ri5gM+l2wvgza3Vjc
+X23vW1x/3STzdeOemFyqbewATN9rvyOYKMN3JPXv1XtLhlOtOfahj/a0vhDH1K7kY6y3r4I2nMK
TCOLfDIQw06GDDHvRFsXQ8i8zOPtX/WH3fnqV/GTqOHDf0DgeXmtXTUedCmRrJPuPfVyve2bLxYe
fyTRfsTc6mEUQPvu8/Ehy98UmTdpaGy1+CaI40bTYOcP//KqYqMG+WbsnbY2tyrT6KphP9S/3fDR
ytStW6zlNP7Uq69/ND4sWgup7Nwtr93CaMJQY4AyvyYNc5gIqDh4v9Nu3MrSvdB9TtWagO9LnT9l
ibGLlF1Lxk32D4q4T9SQ9KUCR8qbpqfMGXyQhPgQl8+j8SlvD616qjKnsj536nHs39o6vtPTn0nR
k9o1j7m/4iIvlDtlYn3q8xNmlz712fNommNa+5WrUqdmiKT/LFT3SfQwlI6Gyof557r4pQZ3FDre
PeJzemlUTDr4M9pLDChFLs++KoeubD2gW7r70uRPuXNbtxYcXci4cM1pvyc1M1d4tYpav8kL7QSJ
1JPVw66pk+Ea38mB8PcqlGkBUyrvqqnEqEiz5UWpnSCh29buYy0VKyH3gkvBQv6RMHv6eghP26pq
tBOQYU9jeJXy5fZOLQmAfpnuHqSA0ZibBlVP+77WtBO9XLZtVPG/WIBJ1wsHQUxwlR5TUlgkKjiY
Tgncocfkx7/49Wdfn21PWVaW0tR8PS8+pfKzWa3V5BeeRXLCJNymrg2UdrY9VjMorZcW+ilv1Se1
b05hb76Gff4plN3tYHjHXqvWWOuXlJfUB5AjRlbBfKFc3g2Qp53UhihvG1Y8ihXTf7KWOfQpw09W
TudKFBd/mhzGi8/LT73jUlSokwQJiiZ2ROW+TMHp7cdmBQy2JkK+FCEzhrBtGYPg+OnQ3jUyfXwl
oxFOmWyuwQqu3DZWQ/pyyi9AUERN+FLU6GVp6PmIEjtvW3T1QQxDw7b0zKfnQfnZgOe8rX5XQegk
EBIUJrbQI8fMm0uBUldoimvlkRMFX3z9XvK/l1ygYC1ftbQuwJsQUfPkXI94Y4KBnDSNFTmgNsp9
7Sf73KwezLz7Qdh21Grj9+1lLR2ZAmU6WXOST1cYqmJUOs+19MipBh3WNT/6VHnqKZfXgLaLcpgz
RmxGdwD9hZfbF8sJ0fY4Rg6dInZZ4XD+KOoV+3Z1gTki5UzGTP1CD5R46IqRQ4T4U1W9L6Oi34N8
oLZe/5C97BnImrZyq5ZlqgyzQyegV5nrIXWPIevViHeU3h7/o97lcEC/UQhR2weI41fELW/jf8XN
WUCEeGjpsFAieP/gGCE2FNuCuYb/Qing5cJhxzZxZJOSngVhoIa9qInL2InlaJP2hqMNljN2a2nP
pSsFpIa+Q54j5eoOd+bgSkqY54wXh6lb9UbtS1j4h7b5FLiY3NuKvijMYB4s8FHaCebIhEFLvZj0
QOYMZbnNVEpTWXBndYk9CGu49SVRUycWOAsmG1PFudy+WM2VoEmq3GkqrFH3ecigyht/ECrcXtKS
7k3d2hMLnATyenZMiZY1kaIImVPEnrQXool3ddSYyyr91OXwI17ro1ir7xx2TrfC5EBOhSlQy7QU
zQyhL4SVaIRIreVHSXi0VhIAV07K7PPT5p7pXh4FTRoUXu4UdhduV0e1L12g818/2zM9zCpBzvj1
5ltWELe1/UZfKbmurWA6trMVhFoZN/q0gjHYCdVqU+Ha52cWpwvVMinpI4Cg5Sg809B6W6mm//0i
6GH/6RADjc4UgYkJ6PLXi6A7WrDKuVML4yFL7vtunydfw+xD2h81+VAMawIXbgsPHtEJ/Qp479a0
3rPtaiBGTpuwTJ1ULADr1p7waEQlTfSZLGy9gV702wtclDc15fEYAWKYew59OWZu0fTIs/bhR8qf
v9K1VoU/McdsE3mH8E10AAbXjZ/aIAW6AOeWk+h01NtQ5Aubjju1AaREv/hL6Qu7MOs2Qmy91omw
K7XgFEcD1AeAgLriRdaoGuaBFNqY6eZTNo79Q2P6kQcNg5d/5AglKI7NWLlDDiO0c5qV8jYRH3NF
C7Z5oYu7PA1Km0ne3p2bqp2tV03w4Pmhu+nLLnqpCt2za09xjbvGbcMvaelzzNlG99RtTMJUH8dd
Suqkten1jIm/Pevoi+L4SCQn3AG5c7ecT3iCMSCV9kqnkLgGtWFTh3BDWy6St85spJNYSG9m5n7L
A2GoGCpQAz4MInHXCYbsAbqoWujQDDW1ldD8LSmt+1kRRNm2ek+XdkT8n/S8ij7EuRo6ouRb8TbU
A/JGo1/ehZIy2L7kSfc0ebrfrUiWW7vxmAMqRIG8idVUu09iYxoJKpW2xLiH56QflG2XRd1zmSQG
+9KVK7q1cDfBJVJzmXKYVNvmV99o+1ghsOLBbB5/JZW0knVe0F06SQESUbiHo2NOLqnVJuMiNDVx
PDWzg/FNip6C7r5lA2/fkQUrSYaSy0/VHA9gHgqF3diUbh2kTjxA8x095qUJfGMFtbGwWTz+hCK8
kURbysxd8yUF7s+8TJzEv3M/GsNaFvDakNHfDVB+orwjHJ29wtmgjZVUCLFjeK9d5NqQ7+9u79LS
AuBmoRWafMB1YoO+OjEQ/DR1gmKjNZ/1tTLqyvfnpes8CYbEbfm+au2sHbnH/9fP12YuuWdFriYO
fN54APVdr/U/Tw/FzAZC/0MbGgN1yPzMH5JqiL3Sj/LYGfVmU+XNnaKc8M0xdXfiKmHx0ladC5td
PLOLtSSyshh2iQcTcyJ/vL1XSxdvAqKRH4D7hyTH5SOlRkmvm0AJnNrbZVFlN2FmJ9I2298Ws3Dv
4AinhQbnW4QkZXYkrV8rlH0SrsTobRUpPamldnR7+e3fiAGcQ+cZ7ELzo8FBLARNDRLHVxqHIoPd
dfIx19aIfRZciYk1gggdJbjGVnr03STTYDZnEDpbtpqd3oU7VXryx5MeQpjSdra71o+2oAjTEeHj
k6+FcW3mHYVqis5JWen4L0KS0vCUvf/ST8PRJ74USKAY5HGpCYkRlqaRZYWj5CTqbG2tXrJwbTSF
tP3ExMSlmbPwBJmlRFEt544mb5MPH/rPZb9dm3C8oM0a0DK6zmgjArc3W0OhNlIcxm7uwMr4sc13
jL8CiyqY9vhO4qUpWEASpI9oNX/PQyEjldQiZPqV0yf5puGPc1uTl457YkCe+vWZXjcv1Q8VR5Qy
mcAZ/HgzbPthbasWBTDsj+lgeMQk6i6PWxSw8OCiS4dCULGN+fP+BfCeEyhivnjXZzc+ljLL6JKS
DTLkY1P7e0W6uy1h6bDPJcye2doopNL0WsIRCN88Q97iNO2E9i/mS9wWtLRV9LNbFtE8WZ45lNoP
xqEcYBp0vO+Ff7TW2H0WP4/fTi0GSAZuyeVJGELriYOuF06VfR6KjWystfqsCZgdddhFeeMrCFCT
gyQe3PdNeJ+uAvVW8kS0+DChZZ6AUJsiUfVCyJ0qKH8rFV69nL7f5cHzZ3zIVAbBfsyUiV7fEZhS
lztKA5oZpNvKCS+o0sX3Z6pUSWLj1zHf7/zqLhK6V5I3e90NjqT3Vl7ChcO4EDXz3ujDJTnkI2oo
bZGpY6+3dXXhob34/CT+LOjMmlHOSoFLYTAyxbRdylJrzdeLK6B/W4SphAz//LyFoEz82rMyR9Uz
yuxAegRreOcckEmpyHmCP2XYj0ncMXvuEqMRMt3NOBG12I1V9Vap6r6pk52br/GZL65nQvyjWZQR
59kmqTd80Lxm7oTR43hsopXQZvFEzj4/u326WDBTVdf5fBXdGeKuknZdGa3YwrU1zLZL0pO2Jwme
O2myN+N9d7ytVSufn8/RJhroijg0ckdPN7CcCmvAjaX7R65Eof3NIHMxz8vKbp1HfoZKFWkbPPeV
/EsI3OCljjzxTlW6ceVxnbZ85sHjf4jgxSammiuLlVVD2ytEmrB4ptLTWBv+Ro5ay06GxthIPFZb
NwrMt1gJ5DWc2mwnqcDRGj9FoLAFmmDjJm05u5/dKGSSqlSAKtVHI3/W1uBPM237z/exyCRoJrjR
JP/s+yWTLNM6EenQlpJt4b+4/q+pR/22OsyO628hVFZAvhGwX41OKo1GFtJOpwE/12y6f7aKK+7V
CBjjyt1ZEoSzS7jF1cSHmK2manVrMAOIBJoWgFakRa9yJ1e2LDG1Q4mkenN7XTMX9c+6zsXNDocK
sh4mzSRO++abr3Gyd+N92r4q1tfbgpZOiTw67jAzjiAYmr1nEnxSkWIJcJI3X43uzR33ZbDyKi9v
3T8iZk9aITMMYGwRYZR3gbXLxzu1upOCw+2FTHbl7Cb9Z8f+kTJ7zaS0MsMkY8cY1TX2e++BDsXO
OAC/Un7Tv/8vhKHUNA5CtI7HcanbeS7ItSLAPpAU9XAn6rH2MRQrA66pRLrTegva3aLo9C0UmaEI
MKU3Vn7A4p6SzcRUATS9giAVphm5vpnIjuQ1T0UZ/dVXLrh7CCDt1l1TxkUdORM2/Zizm+wVFJcG
IZYdrdyVP9PwmK0lw6bbc3V4RBiQyMAnylDaSwmJFo+ZNdF0tNqHIHjWs5VHaXkF/3x/toKYADxL
xFB2AAzalfyzTI/Dv5gxSk/lPzJmOpEM4VhZLTIqd+xpwx2/oPmyHWTtl9vKt7aY2TPe0nAWSjr3
CbDzAcZP8IXtNhBWNGztSGbveOH34DJUpGDfA8rJxtFNzX9jVCnEw2zFXzQWzI69HZS8ZdIiirX1
ngRxUz71zco6FnfrTMZstwzG7woCoHeGLrz5/b6Wjk37+18ciDZNHQXXIl91nsZW6kVSxlbJ8X3q
fptwl2Lnrrx0i+s4EzKzonktx1KtuKwD9FJp2WG/UwN95dlZPPQzITMjGjZFkCgaQmThxYD49P1E
c9Sg8ddJ71AausqKuJXYhn2nKQSYtEp870BC3j6K6wUoOFPM8CAhDRXjvNI1ijIM8YKkOP3DSJNk
Wr8zWcEzg8llygY0EnhP5nwmsisNfSlQH3C0UNyZfbQh03Z7CdemnbID0as4JajgdhcvL0XR9yOc
BQDUlHzwHmkFfyXzwxiPOPtglcHxtrDphl0aXoInkmy0r+IP0sJ3Kcxzu0iPAFg4Rb0do2/liCHZ
iN6boqxcw6WD4SYjAwzHNQgGhKJvBWWtOu4TZPluumLglz9PMx05XfAp80iwr+Wq1UJovsToAeRd
UH28vU+L3ye5BryOsXkQG1zuU5m2riYETLashk3cHmjmuP3969vNvoDSmKDUjF+eJ9l8I+7N0PI1
pzAgND4GOuN03n81aBhjxCiJCyqmc4yoljGhqWA2lCMlvfQpD6zuTej9NSaUP3C6mUbhHUPkMs2B
xDGZvRtWSqWorgfJEXqLKUKkFkTle98b+CWfC02lUJscyuC+6mnrgDQ8/xk3Kxdo4axAhTD2jhBO
gxR49gukVsg9TRVEZ++q4iEL3llNn0zA+ffnNaMR5oZGlH2JQsiw96pq16e+LZfCDgDyba1YWgm0
jyojXKBPINFxqXVaPpZClvJ2qdWwe26Kfvfu78sAxXh+yYvS2Dd7UyQ1DbOgixRHML+1TrM2+2Xh
5wOEpBeSxkGGs8mzg2gMMZFUUHiOyZio7rP6fo8LlPs/37/iL/bi1NBLUyFX9nvIHhn2Qln78P4t
4kGhxY8oGcaV2RGUNFn6mtQpYBJ1OyD3sxbBXt98wAswmROMY1e4/pdnLNLwXtd52DpCvE+YaRDY
gbd97xoQAbXrlFiS6fqZuVme78ZtrvodZLuvrh9uqnrFAbp+shDADsEnBuqLis3lGowGNrqe7LGj
xNmeR2pTZNtK2Mfmyn1YkzP9+1kgkjMCTYp65Hi48aWwVZR872rHZLXWuXgoJk4ExXk6E+Z59lqS
k7jP5JZRjOm2rMUfbWPYiu7/uH0wa2KmC3S2Hhniy0ELpdZJa3WvkIqL8+wvU4m/3xaztG1MYKSo
qlEpvCp5Simx/5g3jROGjqEEzM1IYMEatlX5/slgE84Q3A8wI3Ilc9IPxubWem0otaPph1R7aa2j
7tW2GX3qvO9D+O7UxSQMnCE9q3CvzSkWKq2OAH0LtVOMR99w4CpSqpWnZOmAuPNUcS2KkVcc9mTs
5LgposbxQ9XOxQ8T37uZ724fz7IQEP0kHKeetZkVBjWURaKq1g6JJbXf0kClmSsWYEnExHWB602I
SgbrUtFEH6SUoKLPcf6pBsiUiid1jQd5SctMMuUEQNrUlz6TEZZUPEmld1jj6N7I1Wcr0/Z5W25z
zby7vWPXXiseJF0cEGCRL7hK0gY0u5GaiXvHHBvbSO66YKdZ8lbpPlE5XnGblrbuXNYsfnRLq+4Y
2dM7avdqmp/LDOKA4NPt9Sxv3aRkkNcwgWj6DWd2AAyH3NMJ1Tk0lEnBvg/v83FjriV816RM/34m
RZO8VAprpKhCf5A8WLSY1GjIz2L1PnwpDhLHg55RLaZJmDDmUlDnNZZfKlXvQCBrj+Sl4mHlVV48
lDMJs0PR+tyKQqvsnVL50Wf3bsjItbX2hznFyp9lYPwpK+GVU8af7Vfq1qUZD2nvuOGXTPicyPdj
pO9UaxrPTs9olm4E+b6UH8umWFnesuiJHp9YHI/9qsromX7YGnLnVHr+tTWU+zCVPkZ5cRpNZadQ
5xoK5YGR8TQTMp5s1MtvtxXy//gBYMZEaM3Nq7Rwzlz0tpPRFbP8kMq/pbbdlsm+EO7E5osZ7pr8
WEuPqvLufJAKruQfqTNLmA71UCU6UgcttwtcomI7BH952or5WLoI52JmPl0Rxo0WDnrnFOZXPf2W
Z/uc+RTG/vYeTo/3ZSB0uZj54z5kmk81vXMsI7T9PLD9FYjRkhVkvIbOGwiK5SoJXdKb4IVDh5KU
Yb4R+2rrjfFBsMxdIHrfBMP7cntB06W6WhBh3fSCUGydWykFCzX47tg5LhSgcnEnJZnd9HdSJ29h
6LPjd8KA/r5/E52XDvUPRZeZNlgJiFXF83on/xq6r6q+4nxN79HVcs4+P9OCmAYIs834vJi/pI2/
hUbEh1+dYpJdA5m1YFASVpq3rhVvGoFJqDUZyOt4Syn9gMStR706e7U62VbDXeApmzz4fPukrlVv
SoTA1kWGagKZzlRPaNq0gX0qdTJbH7yNxZ/bAq5Vj49TBQO0g08BvPTSwo++nPbhOKSOv7eknf7b
GqiE7eIVM3ht5ScpJHVIcPHf3KNgXK4/Bi1SYIi0bQVukHdC2VCxCwnzUD6L2lgzJwmSuY89nOKV
fVo4CGI6sE0T5RCZqdlB+BUglNwa2afwQ7JRvJWs0eIx8MKqU2sUlEPzY0i0sfOVjs8bMFgFkh21
3wRhK1lbkBfb20e+dBgKbeXTiDG4+ue3v+9iOEj8KGW+30eDOCLdMczhtohrAwP9LwUUxmFRkGaU
9qVWla1mRH7bZY4YRFupua/Gr5qREz40uyDdC+IaFHRp+87kzfMHod70eR/TI16Aa4dg1M604KOa
WJIt5snRS+mxvb3ApT3USO5NkBJe9nkyodZDC2pdMXVCMfgi9yEOUrgZYuvdLw/ZN3Jf0xgiYNnq
zHCqYWomTWBw/cfUvhv8tUzi4jKIJKY+atDf82hCaIfETDohdQDMMFHB+CWlsDT1brdKkT7Z4Esb
zUqAgkLoCfyQXbvUCKWXMQF+SBd/Gdt1ficUd+k42KLe7xThqOt38KKPjcSPyGy5P8Xp7vaBLWnI
ufy5n6kGTQPPXOboUf69VKXHBHpXG5jk3ivTFzW1VtBlSztLTZmRadTjJ9any/XK0HKa1eBBVRxv
UnBTtTQci/BfqMe5kNmmjjDbVdBVVnQDbYXCdj/c3rMFm4dOAMEje4LFm9u8alAaStBJ6Wh2QI1q
zQ4tfp6Py1M6C+DXtIVnUQwdKuXopkPOQBzPrtov2Yrru/j9iVGNIgLAamt2eUrBDfuw5Ptu/jmh
5fn19u4snPBEDgczDPwGdH/Nfr7rSobXJCG44Mbf62K5iyCLXjNsS2uYSHAJXaZHej78CPhgVZAm
A+jlfa/bwK77FUdmTcD072eHILaV1uI95Y6sfynU35b08fYuTXo+u/fTi/bfBcx2Kaxav9PqCZqY
uHarHXp6obQHMf96W8zC9QYrCj4J+CCZ13maL+uSNqtHLXMSsWS0aKkWtpz69BkrX9zW/Cp49crd
WDx9WhuYRQLNGo705b7RR5PFtSlljgZNNclqijyFZzwIVvlOpO3k2TChCNAzxUqa+OfD6IYM4um0
lwsnaLbDp3SNu3JJAVQF1RJp+6E3dnZAlhvFialzS7xcyu/7Iek/ZI3/Tmj7n0WcS5mZw9QfWpfR
H7mTicJ91KlPebOGDFlYCP3yFEHwYpmnMoc8qzoQ2NaTa0d866v7Pn13KoSqwdnnZw/IWGBg/IDP
N9Azvozi4bYCL/76iWwCsPaUp57dQ3hhSegUfN57U5tviuDbt7+/oK+84bhi0JmAsZsbwzA3hcIf
4sYRmXAlUq2Ps62xhtxaWgQjQgH+YxKpfc8K3kYgCm3RJY2TaPkm2rlBteKFL1gTKrdTaxHxysRT
ennrsixI/EZza2fQH/r8PugfBkadqdv37xWIm4mZhQkA1A0upVh1VXihwF4NsFV66S+gozKzwW4L
WdqrMyHm5DCdGd4WKEumt+xVpX0tNk268vgtnDdD7Ai5mQE13euZPvUMsCwbUaocwT2E8qZcg7uu
fX9mNqRcNJNM4/t5fS9YnzplM+YrJnbBphPU69AUThPWr45BhuxR6s2odipOuJSGrSp/rdIPffrB
a768+zAsOD1McKdMXL7Kc4pVKdHknJfOV8mijXMluLs+amAGdHmAkgERcJWCaypLq+VAVB2m11RH
t15xNRc+j3vGEwT2mNZKdWZbpVHWcj/tFSy4Z5dlaK8hqRcF8DToMHkTZc37khpRYBKGNgAt8X7d
t/7P9+7935MdAa9QX74iBYnbopaksNWc4Smunt18xQFZ+PETQolWG0JdYqiZoqoKbc1Qk8m0b8l7
JR0/S8YaXcu1VYIsm2j3D9acKzcp8tlVDlOtCtRUAi9Y2r62KS3IVo/aO/mCsEXEfxO/CMhEACbz
PsQh8GsxaTrJMWmrjPVdaIj7VDffbWGRwgPKVomYpzntVaEWvekKhQx8pbMz404YdvngiOpKxnNp
y2A5w4jDxIFnO7N+macbAwNMZCeT0qOoEQnScPVMjpXJ3Ob7R4yTWaXHERA8Bp3mscvzMU3PjwW3
EhzDTssvvvv5tgJfm0JI76BjmHIBULj/ycCfHT+ji81CKnLTCdr6taF5Oi0V25KE19tiFhT5Qox8
uYog1tQhMQrTSeQMekK77VfOZEGATn2EHODEEnVV9mv0mhErEhdRLX/In+Ro5fdPu3wZCXBDgPP9
yaIRy8wuoquEsp5msuYk8Q+v3udfxeyxl/fiuA/63+/eKs4b/LEsUje+qifDPV4FUaGAwdqJ3n34
zs6V6SZiCKnCTnN2ydjP3JxRU/yxFQXdSWU7pH6yli1dOojz78+SgWYghoMoBYYjfSzdyDa9tfnW
C7cPt4bkFeixifJ6dhStVVmpkXmSk9J402U1jLGhXeQJFBvHd58EsC18WiYbkCf/wxZ+djfCSEiq
IS9Ep7oP2xd3jad9YacuPj/bqVYuwkCIKtGBtNO1w3LFGK59fnblYCYqxaTn84G2Df1NsEbqMO3z
7ErAuQpcAD4EYDfz8moRNtoYeuHoJM2HRn9Ro7c+fL9xgvGIrDKe/5Tknx31IORtIWQlYOPQtCum
ckIdofYr1b7FdRBT4G3CJk04fGmafFWMRj0OJViOPDvqnb5SoOP+dFuVFoXQFcr7B0yEosilkFwx
GyEsXdHJk9Oo/YLrAR6Jd6NEaISncInTTKkYON2ljCasSBFqAAJ1+d6LalsbT528Ro65cPumPAVM
VJRCuBizhfRJ4YZuFIpMiPidyY8uhB4CWKvX29u1oLsXUqZfcXbzxMFQy6zwRUfRfmXiS+Tub39/
wZzD8TARZE6kFST5L7/vxyGw8DgVgU9/UMPPQnVnJXcKBN+1VtjpWufR0mpUHB9AjoSVV2X0jpl8
BixrosOgq53RQQncrCnxQqWcmcxTFxBTEaiUz4tUbkt5t0hK0ZHF4a+yk3dNAufy6ObHmCK2rxVH
s1d3eqbvZPrSSl6zlZBwQcNpXwDZB2Acf3Jeiyu6IRQF1RqdUnjVhifFv4vbu9untrSPVBNI99Mi
Np3d5anVgZsLqSePjh4aj0pb/w9nX9YbKc9u+4uQDGYwt0ANSSpDV2Xo5MZK0mkwGDBgMPDrz+KV
zjmdSim1sz/p/W6ixoXx8AxruOHhcCaXOrW8AX9e6kmIJL8ArG0OE9BWLkM0b05JIxVWkZk8tEjP
bNaTA6F+DITSEnkfnzoaX8FTjcHhT+BCqqrAjcg0Jr6gIlZqfPx+5k59HLTmkUsv7JDg2JSMCagz
MGhFgfAgYm9AAUUcuMiS70dZ5v/oRgC89v+PcnTjsFpYXgvny1+l5V2XdR9pCKx7w6sl9MYnZ46I
r6/0X+gNvCd0CEAbWBbLP0cElLnTVozZ/CvvFTrldmy7sHK1fn//SidHWcQ/lmAfMmlHlwPPfDSx
ZDD9srmVwth4vptNBTevOj1zCx3bai3VGhin/r+RvvSAiZgUeHoYyXaisjzw4Cks/3rivuugL96D
yZf9D8oUX5chCB4QMMORgf//st77wiKuNM4E4m/UF6umhwZUBLecn8/iwlpYjlrkGMdJPnf8Eay3
EbsKSmVympDo34X5+/eDfD0d8Cr/DHJ0Onh900Fiapp/WT2B/5TZebQ7s8BPrYb/LlcUdABTP14N
MLvvZ7/zpl9BuCnnW2u67YfNj99i0Y1YbBoAlUa//vOyngvwq7q8q/e3rHUjJCJnjukTsxQgsUBV
CkhvHKRHswQzPyCNw6zee7yKmA0f2jPf+tQAiwkICp2oPwbHxAun9fISWXC172UyVevszLY/8/jj
Km3BG5ymAR6fOQ/pvPaz+5/PP7ywgOdddEq/gJTF2EKLj9nlftZQMkJPtz4DHj/1AsjA/mNuoZwW
HJ0oTlrKdkrLcl9EHf9d1z/OgwHwgGwK3NjA2UI5/mj9kEoFbCTN3qncGMxwUp1jMn6NnTBCgHo8
SkbItY9v4codbW3XdrOHYVZGojq8yu2IlLsqBwD2zC35dbIwFnB/S2sHOhTH9xYdhFE10S0Qzzs1
XTVz++PtAL4ARN3QC3MB7zoOBJ0MUL9s9pp9NhUJJByj7Bx2++uluIwAvJWL030pfn3+IL22qhlO
gs0+6cKbMEz6PvYj+5zr6KmJQhEVQRHgrl8lO0oSiC41odq7JUn4HMa4NH66MfAe/4ywLIt/7tuR
SXR5Rowg+yo2giTmHNz0612EEdAu/M+3AA4Syzv+M0JYBl5Rh0Ttm+KyrAFJ23b9pf6hWAvuWZSI
lhIh6s0oqZGjAzadgGWdsc33nVZr2BRV3rnk4sS3wCAwtgHwZQHaHR2xQZZnY5iyZk/FQ1XfdT+O
guF+AKOKEPI/KJwfn+AWr2dbClHuJ3435nH18wMKz0cPcjGQQ8nxa6qqdRBKLvc6axLuwcvY2n6/
lE58aLhtoa4CSN3yJY6yL9sTsz9pX+57d62sa7+9DItENmcuohOjLNgVD/tuwYmFy2X+z3Livi0l
M0O1t6Ki/fgowvdzh8fJESAyjfIExAJwGn4ewe9V3RA14kvQS8VeM3EPdj/Ihmem68SBu9Q/Fgwi
A/7oGMlSoAo9epDo3FtescuNl1jGTRodrkcC+nXUdL+//zwn1u+n8Y4mTmYNH9oc4w3ZtPJdvSLn
KABf4ygg+LDRUVlbNPaPNVkGks9jMQbVnjdrxmHOw6LG/XEghYYx0DOLEDgAaP/ZpPzz+dPahl4n
t+t9P704zgdcOr+fpVPvAGROiOMKbmeouXz++LYMgl4yp9oHB6qjsL0S8kzn7eQIUOBGpRMhDaSs
P48goc06dm6DUAesHyZEHHpw7srP9XJPrWLgtv/vMMfirE0BHlXrYZi6XLnVnZUfQP05Z4Z1ak2h
d4/uOvr4KDw7n98FCmaKlbqo9k34UR76cxysk49Heww5GvY8bqnPj2/lEADjQLCgQkQkRq4genjm
e59I0LCgwLTH0l3S9uPKF3Eai3W5Xe0ZsSK733qMJ6n6yPN8VVoQKEb3xygSqfGc8tepdbCwY3EG
nFJIYjKr2m72yr2aP2j4YDePzvT3+8V8IkjBeY9gDrABoByPeetuJvq0NIh6/TKM7Zq+BGmxmb3q
D2ug0Zz+XMkFRr3Yl3AOhk8JAu3Pn8vVSHC6jpf7ATxWqqCf1dgrGp65AE7N20IEW8pFKCEfB491
ng1yajBKM+xYsBnGxDnHjD61dyDfCYo3UHpYF0fB3ZhKKw8a3DF9eQVkx0o0ZdSZm86cA6ec+ECo
EyFHh68TLn33aMaM41ZAO07ZXpfj76GyE4SCEUmtyNfDajTB04/XA8qIAH4ixEDWfuzxHTaaQp68
kvuw/EWw3vIH5dBown+E338/1ImtCwwyLNxwNiwWCsvf/zmni7FEgDx4CAaCJz8anJ9fZqCKQP3r
P7tIABk+P55PM281Pste3os+huvm97/+xBoD9w+XMpJq9CmON07lZhYnTV3vtZNInnhBMtmr74c4
UdpFMRLrF9BAeHp5xwFZWs/4+C0i79x/S4O4HPMN02VcDGtNNmm45l2+qqsb7pxLKk6s7k8DL3//
59O0ftDNAeVqP1rmWvsmCUa6q0t+Af2XM3v12LVsCcsxFrwDF3Y4ouejmJDUmYS+E4J/ChGzNL9h
zrU7XOfquezDlc9e/fCeCpVwX8f9uV18IsBCtZdg+eHqgO/P0RoBXTS1W5+pvXL/6PYqpDswPVbB
tOHNNjXzuVc9seIRkiyHErJ/74t/aduEo0pHg0xqvkOfI1ZsRO1XxWlRxtL78NMtFB47UCkcaIep
5i6kqzp8PrOoThwoKNXiTlnq9fBkOApfhGqCwnVMux9m69bm2BhogiU8E2snpfe0dNZ9R3+j+wZy
K1yPKVkNcLhIkXOUE5zvNFwLbFFCkYnWr9//tC+/DFn4QqdevgYoz8f+QWnJhmzGpjqY8Rbgmwhu
gW27crMNSX9cDMMAuPbCRQNoAWodnT10VKZv214daFnGG5UWZz71qVdBGrV0ylA6xin3eQP5kzU5
GdN4vh3VDkSLqzbp3rvmNavfvp+0L2tqmSqClHBhXAD4f3Q/yCLXdKzc9uDH87gqs/WPHw+PC2/x
qgooKj9HLzIK2kjVZt1BeDKxxiaG0PCZutiXTYik00XVbYGyoY95XInxKmey59YfDh79W1QHMW5I
C1ffPfegn+Seud9OTFfoYu8trFI0ZY/hSE5vmZb6dXuoIApLLu27H08X5JHhII7kH2CU415YVxZ8
cGXWHlr6N13R6u/PH48GGJBh6LbB9vToXF46EKzwnfYAsvm7Phc2nZqbf5++LOp/Tn3Vl34fCNoe
mvI19umZ+uSXCxNVkX+ffhSpu7lOB5fht7/k0956Mf3jz+cGVTCcaS4Ua770p63OyAHttuYgq2cN
f9feds/sha8LdaFh485HeRj8qePOXQ05HMsW+LhZeD2OCP79nXH/0OBqmrdW9+PsDLEe7n2g2pAr
o9hzdC9aLu5eVuftwWQoG5Y6Lqu1Fzzwc5zQr18d40DDH3AOF8Wf40AGiJ2wHtK+PdhiVYuVObO7
zz1++fs/i2okRHaVxOP7bifUg/yxgNgyTT64/pD9CLEvjhetG+ZZyvF8AsfYsU5vm6aMbbuMCYNA
L2X336+yr6sY0CMEKSiyY9AvFmMy7HSQzqM5AJ0Z2eYjDR59c0av9MSULaKeSGBgzQY1v6NXMnNa
IDjOx4OBtY1Xt4nz40MQjW6kFJgyPP8LCyTlnYTOc2+wkOFnd51ZP38+mtsQ01ySL4h9HL0Apq6Z
GCm8g153oQLq78dIMLgZIkxYdjushr/wZuaykJMTZN4hLF68/CDKNdx4zzEzTnxq7D1sdFQWwPM6
Dg4B2J8QQgn30O0pHRPdlavsx3qHeJF/xziqjgw60FhtGEMIJxHmsaHnqvcnDq2FWIIex9KT+5Ko
unXfg5iLEVSWlPQGF8taVh9kurDcVUHOATVOzBlyRtCmwI9bdPaWv/+z20k/1ADXUOfAZrItCIyO
YZSdbr7fg0v7BM/5BDgApBgAvYUUAsG9L4qXTdvP3HCfHsQQPDpZX12DiFxtRwEXK2DqnD2vdXPb
+04ZOzygm9aZoOlqQEmLwrkcyzgcyQRruNBvNqNXyl2j9VvHgjdSAJE3DdDeWLnj6L/OdiYeMsmt
EkjDHjaCkgEUH7mGvvsu2DqARdGLpqgCEYXhmCd5a6mV6StrE7b+uM/GftxbU+i/usiDm6iXgbXW
trJBZkn/qiZb90EOxS0BZEbTWEWMxkUbD2mAel842heC52+5VcC4S/ttFLqFhHlE1nwUo93vRmga
XlVMo4baOuIlq8CdiLJpcrBQNQ5EmbrruQVHO24y76UttYcuVyB+t432iwgyAAebmUdpujqZg7l4
KsOgTnphD2tPhhReYdUYDzaft0IWJILXV7FS3MJdp4sHqJ+ku26yyIr21ts8uayNBj07WRSkrPxr
TWMW9f4gVm6h/Bs12Q8wgioeWigXb23VOjHz+kDGqZzh256Bm0RXfQTPmqe+0OFvg4Zct2JlTja2
6l+LZniyw2qM7HpyrliISY+qEFaIrVbjc67qoI2C2pvBJS3Lh0nVyKscK+QXE6VdXDq5excIAzst
1lalTKqKsl9u7xg0OLIy5k0JkEVht+ldQOvpXZDhQ7Vpt25U91LNKOtFZe54Y9SmqgwiObBHo+Tj
2LEnZ56nLAL7jPzSQaEigAmhzW1NaULmiuHfDSlECP1wrNu4t6zqj88AKZIpT+Oh49VeoMS0dcP2
HjD5F88ef6VVnjmJ6caV6MiHtk0b8dofb8NuNjrpWO/V151V9xvTVn+lcQO+Bg8B6gTd4N37Ymj6
mCuQ2BNbUyjApgPrWMzGSRwA9fhd+brChWL5Iyo6Zl+04sVugl9TrlUXWXn129jqfcwaK2qKzI2r
AqIhxktNzF0RREJlbN0pv70Ird6nKyFUtZIqz8qEgCZ3pedMNJGiDaQyUqoiIviw8v1cbOp8TqPB
0yqxwWP+q4pRXRRF+QDnsTQideHChy596juLPvqVU19MU/en8XU3RL5Kq0slJyvutffSp3QOEiug
Hdt6o5+xyIH8cPuL6AKSbw10pUrTG2g6FjVCGSESmSK1RcPpEYAhojcWBET6yykreveWE0Ag5q6d
o8bTdTJyWsTjEPpJIMVfP2+qJOjyXq9q5snI030t12wcZiwez4kcQ3b5REkVuZPbNBfdVLoRVOjs
2M9NE1dpA3EzWUPX3oYqGAHDJUYNTCdkKn45GdRLtDu+Qem22fiyTGPDXS/OauqZdde1nht3E/tD
Z6srd6Zor4u6La8rU+UOFkP74JTlbsqtXzKolbWZB1WVceeSAQKX4p6P8tlmOY4aIzx3TjxhfisI
SJnLlol85w0tiHR9VQx2ZCn62I0Opg6VHvgBUwI6VBEW5qEiZWoutGelW+Op9DBB3sECl6lXiLC8
KiqslG7YzNOLRpeVWOVW0PMN1uZt0ZKN5vDv653id0BAyMft1yY+fkDcBaqOadamsIUqeH7TlHAh
bkdeJGYYhmY1eeZqSpsxGgTZpo299eveiVrHeZjdcNu6/YccfHvYwuCcvTu4N9djxsk7b9e9XA+A
nK8IN9gJoJbfjrnrcICN4IBYacJuWuGUIilqr31iLZ3u0eF8g4g1uSr1cFdJfKSqKqffjVdnOGVE
l8XAVNrdajZyjCVgTLvUg5mE9Mj42uuWb+jAygd4nD3MVf4MHpC6YE7j7Rzp0x1rsFiwm6148AYe
AVymo9wiIkGhl4OTXk3rGXivnVVwq7qi/jCMkSznN+mHtbWxy7DS96aFlPqrq10nKcxokh6HfSQz
10/Q83ST3m8aoKm0N5NY+nUYGeOGEWXyvYCPdAy7RxnneT3wCxcKginwoPbAeJx7VgcFKaukdqIb
Y4r1WM080g7BHeT4Bpf1CDU7oSAZ321pPz3Xk2QJLDVEpJy5vErndteZTEd6kMAS2vItZKhVZSq7
1cHsJDB7pCvPg2MAMThUPTO4Uecq6xl3xt/JFYLEuq77hDlTW0XzgCgvqnqi1IamXNibAFdfkcww
pCw201SVWLBZWsNZRdMs1r2QUVaFoFF69YPTTbOKxqLkCdV8TAB92eaBFc8SVF27qiBjiZ9IaIn1
JQ3d1BZ1ViJzWCx6ll9T/MtI9nKjPB5xG99ED/hhuKX7A/DU5M5p0yoGxxi71R0ayIDkEJaOGqmr
RyiiyrWaiLPyRMET6bZTmXC0/2OUGacIYvJDRKFfvgPWM93Icc4ips3fCXMZ47ZVMUMz786HUMFm
KU8mZUjNirpm6PEVuHluJETYiJ3fAWzDV5WV62ecgeYZ9qFTguO5vqxZ1u0Z3DxxTARuE/PAFDeO
nObfIpM1vbZ627xAVtmJ5ralMVCgdZxpmz+3bflud7639nE8RGSx0RxGh8fK6osLGIjKTRj0f1yq
98TYj45yG6BXLHZgKqdr1md+G4sRHXuK9gqqMz7f2rTtEq6yOoYopohdHjq7KfMhUOZX3QUO5Cqq
clavCtEG97jHmhtDi/7SK6ANUjjYGr1TB3lcIufamMLtN9wpzFUY8jRi2cgcRKl6jipWNdfgSrvP
FFam2mHZo9Ew6PNG1lzJFCGZk+dglnUImlTQYNuMCOXu2NyECk5YI43SnFZ/Ok2CBL/VjtyukzCG
5uRPKtGeTAZF7l09duPW8odC3w6unb13DsKYgbaXbej80m4pdtCxDNGPbcK52NhwlWjjuW53RAT7
wjcF1rItI99rn1Om71Te1FsrLAUsVbINYjXmjRDzHNd5xjdt1w8XhW+5iW2N/gV03nQMHHUTtWRw
hrWoIbTW2vMCrcJ1Taeyi50KVPfeK2/SmaYr7mbtarTsAf+iS8L0te2CMu4bq11hiUCxxqeJUCqP
xpDNG1y1f+lkvxll1lCAqAB7R0OhCDduzpKGe39SWhF4w3GwB8A9jIJWgJySlyjKiSwKcxiDO77S
MSpqmGXIrMauDataZbIPcDflelRwTByc7okWjYil4z/PkycuC+3dGupA3Iqpv2VdsZs8Jf0fkGvI
TjDe38+M840tKygSWCZ/qFJdr0pOpm2qfBOuJleS/Bp+A01klWF6RTDxkHUFj5oFpg4Tp+09HdHa
QvBVgLuwCs0E0CzD9eZVfY3wzYIvS4e787eacPdFpKHZwYXo7RRboqGvvQnaZ6foXqAe+2pSn8fl
nHUI3HLYnph7DuP3fdNqgGEynDI70ulBJbLwJcH5asY2ZriJ/oxsZhsIaA+vCCHaBJUbLypdgb5M
rttmlaVWs/K4nFawsM2vwMhvb53SkLtO+2Ld+MrDp/CLIs7TrgwjJSb+UGgFDCJ3OhnsdB/UTpS6
wzwnaWA5a8shf3mmh1vpVA+t75crnL5IGYhotnblc4i31EA4DVaZvoqu0ohRW7/F7HRhtoExOkIO
wBheXKutr5A2QHVstrLR7Cq3bJx7qfyq2kJ5VMD5C7EtBMd5vi5kUySFyO7RIvxTF4jyai+PqddP
Sct75BPh/DcMB42T3MOJE+DXw+TQW5UFK54AIWO7WTn5asyB3J6wpw/anxHB141+EY6n7y3Xum3a
AbisMNBIgaY+rjr4qa1qWUIgr8rse3TZmd7YUy5yHtUVbIqvnKmsMkj5D1bYIzhFc0L3TYOQca7W
qSEg9PSW/zzgAz1zGXrptadRVg4AmdsSMdbuhRrsG/ReBygpDrSOSxeW2zL3aL/KWIsaTzqhHwPI
uXvT+IKBTyXfndxDOAuxwBs7FAZqnCa7hGVz3UQ2ilGPVl+nF4Ly1CTKgcqGVflQdgJ9ob4MmxKH
jpJF9jT6KYusQGIeACWC+JeqwZuwab0CYenV9+aCAEGPENgd2Z3SnYq6NoMlXjeLuEjze2JPIoal
9qEk+qFGk+DSDRXivXTW0RSyLuZZWd7WpKziEZ3Qp8qv7maVITIjcHbye4JdndXZhY1bYyNsxTYQ
oXCwmSlLAKeuLiHASNo92DhOxFzeVNepyZryBiobe+2TF3gddf2Op9plvzghkEeaSS8j3sj30uvv
CZUPTtN6WK/u8JQRTz0w2dkqspxpflJuP94MTbtjZeonQLwVWPUhexnE/OSytyqrcBMqC2Gg71kv
eZWTCEo5AKiLoHGytYCd4p5Dx+bJT/Hr3boO3oa5Z1Hv0l8QmPZW06Qe67wXcZVjX5Ss++gGlmKX
1U+uGavYnpENZmNTRwFsUjeNL6u4oyDp9GNI7hEIP2TMFU9QWQ9eoTqWXc6e3eAa7QIZyZHXN7x2
xj6uJXJYCerISgJxsOuhFkXW9pzyfc2qsEpgpFCp7ez2+67yC7MTxaKjKX2kdVkI0llv+Ic9TB+F
7q+GJodotV++TsF8qFG5KJAywfD7us/YO4XBd1Q2AICumqzHpWSI3UNcjwEUxIIKynQMWlXoBusa
HxwK8c5FqOsAdB+3ufBq8kZG780N+zyuKxyQXknenA4sSgdHUTQLTAaaWSXaymOGOWu4fpwBqokn
ZnPsIDn8bdzZiqQXpPHUBrNExSFLd7oa+ktFrZ5GhVE7PqcW2IYecDG5M3h2UqT+06gA/LfFdDdK
P0iQ3CPZMyLHwRLet4Q/WfANjwJPuptZSBVPM5Xb2bBsXee8x08TzS/fVAOyeLXQI3jevoA2rxMx
I8hGhooDO5vqm5FRvIMBW7CY5XBvmVm+FjAA+w22YjVsoZrV3ubAR0cOrp4hNoF7mKF19dBAW2Eb
mFbksZORYgcxNO9BFanADvdbDYwdzJUihI30WQGgdzE7o+kTXltBs67q0t8MfbP2VEWekBKbpARq
6wbBd7/qyroDV4Dar7LW/bQdUlCskUwBk5jipMAtGEahJk3csXDeqJH9xtTzCFEJCB8M8eo0k/ta
umZbCOT/wbDNbHsdCh1ekjYwMGngor/RumjdXQivw1XvCedSdKyN0bluE9foR1RI6da3nOcwQ1o1
1uFDNuDFaOHBNd7b8ZwcDNeIw4v0PejUMwKzYDVnNLwwLRLCEI3/MSjMQaWZ1qu2JTJuiWllbBFS
JQ3lImkZUho98bcAoluxZ0moDLpyW0pn6zT+tramso0RKTdR4M+rBuFV6MstbX8zutV+F9mT9+GM
abvuGmVf0SwDjhKV1w8PtY/XLNDIxyuS9okvIXs7yeoWueej06XFqhgGBN2qy9cmDLqo6Du5cw0q
qVNDnidLqCsYwAdlYrh6RUZFL205dKs2m/0b7rrml2lTnlQjdHFIkN+Xen7P09rbDJDYnqKOZvku
hwTdQz739avsvPGeyfChsojMgAHzUXOTYkgKbIu40HZ40UirTHLIKtURx73yznGJPADYMdjbOc/f
FSKEq3Sk5FqkfpOMZhwigjPmambKudV26aJaU1okGlwOUV1m/Q4dc+fOs71pK9es6lyLnXGg+8vB
G4tEX/1lmfXRerUbhSw/BAXUyBTi5QQ87DfOK+ihcgCf+CyCi9Qrff9yhNrYozuj4pVTw+wY+r7Q
1BmRxw5py1jspbaGGXU+Q9TAU4gFQgtmgBwlr94eFLTNc/UgqhTjZcHTEDpDMkhm742h6kP0DVxP
OE5PMPzn+bfClbDRFJntekQ2+Kv1HaSQvq/Ue0cLiJx2zb61tQPpYPyMWOeZ0Uieqvuq8MdL3LRo
4E2hHHeDFMF6HNTbmBY4kPzB9L/6zml+Q+tmhjJjW67S1gpv4JKZrvO5+ihaZIo5KJFB1PJyRLUw
fEEFII9TXXZPMzBpt/7opGnMGJ/xaghZLn2nEQSGJzxYGz6ZmPQ55PAd9jh1rfgIUfi8gxDUEzBT
/nZ2JhpnJVK82GSTu5q5/2SjcidnHK4+1OchBpgV733raLxB3slIuUMuEqOsaV/QrvgIFjiD4AYH
YZjSF42888qaWfOH98unJ+4dfneXjC2fdNygTpbAV3tYAdDU3PMQOa09hHtnyHg8uHUQObTGhqxK
E0lXuPGIg2et3Tp9zQGl2OfKox/MLYMnQO/yPjKOWLILq3Cxkug44oRFHkyVybeiswBiA8wYmAWF
4tTlTP1x45JyugO/j127Bh5fU+lVm+Wc2OvWhHOSk4pFMrSGCHVmbJyUQsfYBsLEjxubFmc6sKfa
C5BEsZdGBigox+g0pVwbYdVED8HwNAergW5r8/PeFeRWgEKA8AbwDu5RR6YIGAKLsqBoviV2vkWx
6vvmxYnmHpjt0DHA3sf/jjFdHupUNOsqeiitVefF9jll3BPPX7rFgISAgADjyyN4T1kQHhZdyA7a
e8MJivX3/e8/8Qn+ff4xgtPvAoPiGp4v1YAq0datLlJU2b4f5MxLHBukoxQ/MRR6GHrSO9wi1pkG
0qnHAzwBtXvgA8FYW/7+T5fKQX0Hrid+ALzz5Ud6zhzg69Ohzwf4OTAtDPItx0Q1NoXUoqKnByDK
rAtWbr+fmwXj8bn19fnxR5g1ZG+u02V4PFG7MLgY5gszbYLiHPzg3Fsc7QPUI9HksDQ9VPP7PN6L
t+/f4tzjj9ANjupUir4wPSi9RXGbnvnCJycJnUjIIaDr6XtHqCgolFW+wNF3qMiaFdGkIvejPieW
euodgGhfBJaRIX4RHeLKzgqVo81dwoU7nOoIrps/n6X/nG2g1wlw9jEnVORdVQpo9h5cVCGFuyrr
n9LswK77d4Dg807w83rOFYS+Dj0dIsMSTs4hvk9NEqD/cMmgIBljrM8jWM1AUWpy3MMjCmeRz8+x
MU49H0Iki9vWAs4/BmKbkBWCqt4/GFyDCNgDY535CMscHG24BYqBnw/k5lev1b5w0TR1dXAYzM2c
JtCLMJt2H1Y/3xGfhjnCR1llXqQhwzAKjYIklWcQiSd2BHrmxAPrBmDlLw4sTY1qR5bVAeJj77oY
E6/cuOgPt6jBfL9mv14QEPkC6BGAbtCMwZz4/MG1b9OhVCFSC3cWu8mrDg013q3qB/fMSCdeCXQ1
8KMWGQUIJx2NlGboUDsFIwfb/kAfKzYjRwtPgJTR/3wkQMsWmPICwwbe+/M7GQEJDSy+6aAnJ0R3
1LTDFXAFzkthBIqQGeM/xhGingGlC8CEseygoP95QPTWJgDdtHvIulU3rPQ5IfD/uD1HixqwVAcw
WpCdFwzN5wFaGiBLqRGG2CFqdKnlybgUkgGA3HbXczmnI6QIFIyz0d5JAfy0zQWSqyDSs91czTYr
LtB2FHsbWIIoRfq8QY0puEHEOu1oORFrM/l+f2ujM3tDxxeYo0FlzN8WtqfXkqRmVbWgNQmigiri
Xt7dkjlIV6NHrLdOFvY+zxF6fr8uT6wWMGTBFHIRp0Mp5QiaEsI7gvhzSw8MZ2ko7yfHicZ5gyre
9+N8BbQvVFwMhb4eYgCsm89TOxYgj/XCpYfBExE1dz30I1DUmjrUp9DvTsdd32+c8gJpIMrMZw6r
r2QlwNOwSH1cTGCM4HD/PDpd6k4VI/xg33aBBznhFBP8rtyHUNSxpWK7R6XtjITF1zMYSxVAHDBu
MLBzzIjjvV+zYFT8kKXphlvW+tf3U3ri+eCBgwmxuIdBD+9oRoOJGOlzJe6b2txUdnlJ7Z/qSeNH
/zvCsnj+iQjrUocd9CjFfY+mql5Z/o9RkHg+YGQLnAxamuzoqxQeHJx6Woj7PEeUEJ/lJJ6cIQjU
+1hxgMYds+zCXvVEQsTvYCOnD8oNFHn/F5/gnwGODqSOj66aGgygyLq7J86ZA/br70fCgt4RoLXg
zH8RViSD5rRGcewAKmKhoIT84zgHz8cXgMbvkjoeUwsKO7V0bbh1KIOryt4Ydmbbfb30gD39b9st
4rUQ2vm8fhxLw7TC9op7Nl9U4X3ur6vp8qdf4PMQR/FBNTYeAQimuPesBHSs8pwOzYlP8B9nFrw8
xLRfNlkKpeXCq2CV55KL/0Pame22jTVb+IkIcB5uJVnyLDOx00luiO4MnOeZT38+uoG/pS1ChHOS
SwMs7al27apVa6X3uf/hE+DAPzizwMzKExcXTtcHSZ9OUvSa/QjAMncf30D0xYNxxEHg+yxhduIy
VdNydOJXjdy4usn/+vjkn35eeFWrXWU2Vsfn0+zBbp8qa+Xnz/vj/Dqe2/r/9/NFzWWdImLc6Xxf
abeFBTBB3ZCdp2S+De01csOFvUrmBKg38MmZt0s4ykNkmkHipNmrZb7lbbcZEGNba3W6vGxnWtz/
bMyb7cSflmkNEQzh2at0U/ThprtR5szlzYcX5cyIcC3YZgZZgYeRXEPmLXqYsg/fa4wC3iyai2nA
I9QURlEa3lBHWfaKQ7+Z9PHeS9rDH4zhxISwGH3tmZnnJdnrl3p8GqIPX2soZUFZBCOPweUjuqU4
6arBp777OY3/aQBfqSuxzoLPoJ8NJLbDRNFzLyxzkoMCGnLP/DzIu/AOPMyHJ+fs88ICxxLdt4D7
zc9dOOwhLsvjceXcLQ4AeleoU4hbiO/PVzhRQ3Pqpp4JqgA4Wgjw9CsW5t8onGwwQ9xrAJZJJ4rv
08irFfKwtvW5r/aA3Mx473X769O0cNgQIuGNTdrv/VSfDyIHyaPm1Dc/Q8S71aPnXHoo/GqbfFhz
AQpLMpamBZMbVH9iEFPwQAihs7Q/+1Hx4N2nq1HSghc8MyA48UANgmqkVv85/g2qsAn3Rri1EppP
Vw6dGCTTXQEWBK4t8kPz40fsausU3asLBINfG4t4TAVioN5L7ReLRoW2vZuccQfCi3pEcHt9pd57
Bk52w9w2whuSxwH8Xbxaxexv1oSa4nuD9joOIEvo84z1jQ/84c2ZRu0QIodN1SL/EjZG/8tL1fZX
n5vOQ1b03u/UMdP7zJO/FIh47FPVczaSNqkUczswaJrE06Ipazg1xiSwPwVNie5aqwZHWIV7BOmR
B9im9522paekL31QCMObZGegE4r6xgkr5wAGojgorQY+FNjhXQ1UBTmSeACfnjpx8gjaNPjUO8Yr
faLy7vrECFv433nRSJjSNElLtUis7atOlwZWp72GxsPXQ549xl+vGxAO+r8GdMhRUdhYCD+Sum4c
WW61V7nzd6Drq05dGcKaBeGyqJGGVvWAISCEIR28PxiACucu6Tri15kX/vyQBxlptLxW+LwuHcIo
uF2Jz7SFJaBDjzZMnbZI+aKRVOtD8mh2qb2iOwZZqRfHz76lFG9Kk/svsgE1k2RMSO3kXvQv1tGI
C+OJejTVrK636r2ltcZ9ocbmp7TOmwMpA/W32fdP3pikt7La2yRnpGhXRlJx50y1cgCNSjOA1RIO
KjVAOrsu9l0Dpqqj1wB0XTBsx5AmuC21/npTxK38s4Q5edN6NFFM46A9AExa5VOdb9zTIwovJ56a
Z+asV2wDyT2faLnq4gEyzuBYN5JxEw5K+SmshnHXofe678hqPI+FkqFdnVmbKDDJmWr9vgCLJxfd
zzBr44/vK/wVq6KQ32TvipdgRBtrYA76q6b+dv72tS/XD4ZwP80Hgx0FNSMNWxpvIyERVDSe7aS2
p72S5NzowCCG4R6U+nUj71z1p5P6boUBzPLvBqU7YRDpZDVD7Pj6qzVauzw5ePVX59CRTtK/Aw4E
kq7lu/jXjL43d+n401Rc0/rekbmXupWYTiRV+HfAcFDBpmERoopPQdWpPYgoc/1VbfOnqkxuej14
UdA77nwUnoLpWfNAXkEZoeXKjZrnK8u5cMxmSrv/mRfcBEinto1CzHc10M54Qw+RVDz4+rTyIr0Y
J7nwuZtThThqJlwS+/ynunUMD3fyTPLyKEG3YhbcLn0R77WkjG76KD6Wdvh1kG6UOn6R9XBloOpc
Yzld8/kgvTOWkMMkdSp6rLjXSBqQ7Duq7dQ85a2jbFVJBsGYF69pKSdPKEfld0EU63N+Ub1j7zQg
R3EJMSl2Q75t7cTf+p3ze2oimMxTvwDAOEAKUXX9LUj7tWBQOApkWZkoshAkUGggJot3fvLrNM6i
dCgzd9ThY2huq+TWBy1x/SgsGSE/ACf0HIHQ/XduJEnRj0NwfdYU/ZUW370e7ZC/rpuYP3Ey8e/j
ODUhjMOOwXY6JiaK8G9TC+8S52B7zpaZS1V/3wZrGf9FexQXNJwlTyVRJzdIJztTpTBzOwmRxEnf
6nAQSimKzd2xCH5I0d318Qk37fv4eGxo9PGjmnXBdDnqo0TTRIA4G71URb2zxg8q//5r4V0a5Z0a
SXSKkmf3phaUgJK9vS/96q2P5XIuvi84gajQ4yYj/+7qsbZRh1/xtHL4lqZIJwGsULAinyNS4LVN
pOatLCGTqm0rZmmtOry0i4HZ0dDPadFgbznfxWEsK1IG67wbOzSb3EnSTandXl/lNRPCxQQ6K5Md
H43Svi9v7LZ3lbY8hqW18hZYMsMDDX4tZeaeEDkbw8IMZStvYxd5GifZ980hXatTrZkQjnzQOurg
BH3sJt1UHGwIsA7E1t5NXK/G0WumhKNfzqizoeT+Zt1erD54Noe7qft0fWWEK+x9987pBIKFee1F
FoqyA7FYdXLs1tlNpN1O5kautt4/140s7eBTI/Nb8SSDVFBws31HjWn2cX7SCjfSpNOvrP2SDVLO
oDR4jakUJs9twEut0MoTJS5kyzM6eI3SeWE1uFGA+kAQ9k4ydP79ituOPpawcKX6qzQ0vDs+NbS1
fHiizowIvmSoAjvylQhBz+YGPLMqrVxYC5N09n1hkgJpqnrbYBCmFu2M7lNcmSsjWJymmYWJaMSG
sFNY6jBNuzT1bVQwp834jVbUeGUvLRtAqoTXJQUARxiCpdE9lXZT7rad+WiMxb3d5I+ll32+vhIL
9yAcOf+ZmWfyZMvGHYUHmBuQj9bAcXaHyVSJptvN6D/ryrcw+Hbd3OLCwOMw68zxbBOzkxlXYy4r
jKoP6cuxaIat/2RAJxaEefNyQy7rWs5dJbNvHbiFFfNY+8V2sF50O9qE6dfrI1pcJ97oyKTohK4i
tqz2DbqDzCJ3JzWi/2T6PfYlxTJPWgkg5g0lBEgWocr/7AhXSwjuvzDKNnetuT8jUTuTGHikb3cA
yd5ZjfQJ9FO68sBeHhxirwZ52Bl5dr47yNKUnW+yO3rSMeWh9e79diWsWDMhXDRhmSsFHZy564Cp
N+/916j4o7M6AwB5koKsEqvodF13WlNBDhYZn7Lul1M+h8XN9V2wuDonJubr5+QYFekEgKMgvMvz
aRsbbtiAijV/BvFPJdp93BTQKqh8kJpEeWue0BNTGVTBelJ5mdsGzlbNkycvzWlHUepNMul/KSkt
ktcNLq0QcZM+BxtwOYuPT23Gj+sjyugqj8swoHU6p2M5XpPDWzMj3gm4bCWwGJek/ozyfqOVPwx1
hc9paZlOhyI4h3TKx7LSbWzAaV6rxc5IkJIrN43s35jTp+vzthByICX/37wJrlXypzT3EwbksDZ6
9cUYQZ+r+Y1XrByhJadK9gd+J+qIKC8KAZSspujpyn7uqpnxIGn+Iy0JKyaWFocEACgQ/sOBLUyc
5Ztj5IfsgdjJaew8TtKX1tlfn6+lYZzaEOarUnrJo50pc9NhV1QbX/mDfXz6feHgGKOp05DH93n2
beqJ/tOuo9F7xU8vrTpUMtQbNJ56wF7Pj2enKfSQmEPqKoN6kCALgEFCS3/kH6wzzQGtZcDmTQRo
QicjuoEawgKoxOPU9aRPoXHnreViFsdh4mGgWnr3m+fj0NK+dkJau1x5OjRJsWkDEtDJ4ef1NV8K
P+CkAhsP7ptUoXDBkC71BygWcleasm1Q3LbTd61E+LTbWZq/0+u1wPO9OCZeo2xj8K8W1MEXSftc
sxIYFpLcRWZ1erBID28jqdJ28qBIh8gu9Vuz695mltSbQjXGG18zoxsaOORNBQfARinJ4Iwa9QY1
lPJtqDr5vQdr1e76tCwdN7QqANHNb7wLVkmrIwc9Ng4uN/sSqwVsl1/V9g/u9lMbgr+FD16WFFnK
XFl1pfJIVw7sGitHenF5T8YhHAaKUplPC3TuQql1b6n9J0ub5sbP+zIqdmRdS6Sq4pVk6drcCW4k
VdQu6W3mrvqaWs9VuuvKP7EAYo030gwXFZ0hacPJUkqHkC9Pt2V3F3T/ZGP3B94KT/s/I8IwhtSe
rHH0crfLiq0uhVC+VJs6ev2DjUZ0B1CYGhYR+fkpt2jFhyjDZIFoqu6nw6RaW4UnzXUrS9cuwZem
Q7BFl4cleN6oKLW2Hy1ivA7aJghf8kPqVJuxfA2Sn9dNzdMinu9TU7NbO4mOopkw3GyJ9YbhS989
ayufX9pcuHby1NRgZ3my889bmZFYMbAvMi/Jo2+re6X376TA/hiU9t25Q30Gz8zcInwhwGh5JTme
buJs6pAh5LL0Itn2P9dnamlRUAyCv5gg5TKJVMAVqEhTnLt4r7TZO8FeDg5aQZf9zXVDC3NGzo11
h+uezMt70v9kSarczzxJs2I3bn4k0U2p7GNrZVnmbSqsOqBVAiA6zXiHie8UJ48kwzKk2DWL371H
k6azdSQIA7I7CKB2inMs1+RQF67HM4vCsyWOeQzGbAL22bCJtacSvpp0MremPK4cnqXps2dwLLrH
wBhEbxOEXSqHUBy5DXxuQ7SvIKxK7ZX4bnE4+rvKJK36HKDzfQ2jcDBZVUBWyf9qpMUhNm+jutkp
+ZqgzeJowHqas446kPv5/J5shrYqMyhr2Ay69BfdtRvF/tqUK1H+og0I5gGuAleAce/chg/phz8F
rA2iwZO0oywq97+u7+ml+Zof/GBX5y4OMTtj5mVoI3mWkDYxtjbypbIy7GQIPdpx5ZiaCx4NJmNS
TPCd6rRBCC4aIp1uqtoqcR09rF9Ks/1epl6Wbw0tSsGnpdKLl3lHYC57yY3ojpASY58TAEGmAG8d
2Pf0KzXF+MZppnpTFpHJ+3TKvqbeGN72kxr/Tqga7J1JdZ5is9LuO2gsIMqCksUoDAoVktrcoo0z
uMBPsk3V98MhlvRox2Oxcyt0P566XqKpWu7Vn3nSSA9moUjwetSa80MuWn2AA8Zud1rbqrtpKvvf
jY56sFaM/a8K8o83PzWiH36eO7c5bEr3Rp5KO5v2/QMV77eoy7pN7k/+bSiZ0wHidX0PkwNcG1Iw
8frt0Of29Pg2icPsV6uBwJHgQYPGB8wSNJZrTXgLPpNDCOssfQjwPov1yURNsxo6FBK842vUbRuY
uuJo5bwvbi3OOmpDDg86cWvVEYSJCNBz3ssD2h3Pg7QposP17bu4pxgAeTKdR4Q6j/PkFOZTYsGR
jY0UIM2znFU3179/OQYIgJlfNDpmLTGxy8U0SynTa045XDS/oKG4aarkrz5QHlPVWpmuy6GAiELT
aG5PlUGZCI7YyOme6YoYUwevpaiz8pwTOyO4imfEFWXdGcPCQ0hwJnmuTFBbUWtJqYDCPFsTiZUT
Faq828NveO/nw8NQyd9Hz35M4ulAa/NXOYpXfsbShM5s5jMeEr5xURhCjjPksS02Hk1S7hBGt3JH
UsHI61s4KbfXF+8yaJ9H/J8t9XxzGIAjNSPUYredqn0OA6A53cUTMvLVJ7uyn6K1K2FxBckuAWtQ
gXGLlzek9pbOY4QZ7rw9HZaPnWp+eL8zJDIx7Eo6aS50EpW4chqbbCb6tbgj/1edrsneLA5iVnYl
T8o4xCRZF0hZ2PRa5E57x7yv1oD0S+sPDkzBLYBGoUJ6via+VKm50VFYTIP2mCTOjRJBzRFCAlHZ
1krwuWhrBvrN1zMlJsFWjwRB7CCc7UZT1N+llT7sK6sedp01ZLvAKYsVoM38vfPgzZ5vUjodyDCS
YxJOWNyNnuMA7XB19RDbEJ+Rittf39JLq0Nn05yO4ZFzwaBvtiVdo1aOicG39r6lFjctpHUrL+rL
24GBEGcaJIJRCBHJl/NE0WNILqiZAs+U0y9G+Y897RVqT7651pK/aIsGW9DwMp7JEMoBdQO432iC
mJx22r2a5DW3Bq9tamka5GTQyln/TF5grLihxaU6sSq4BofAQ/Fo+nSbYLidI4itqbXKFt7ufMWt
L1oCdoWKyozaFdNbUCTFcR35sWvk37KhhuLhk2quIM0XbLDd4EPXWS+2oLDxevh3xipwQjfkHTd1
OydTd/paZWBh650Zmf9+ctX6MyojijCS/o2o9S4i8XF9by+OglIwy2IwGjF0l8dcToq2jNyiL3dN
I/9VjMmT6rcrSY+lcdANBAbYJKd9geUEA93WIdhzN4XK5k0KP18fxeLnVfwb0H9SpCLEyFa7hqCa
z3sQSpu3KuRa1w0sXeS8PueKOe0FcwP5+UJAeFxPqjyErgah8SOYrc80IKT7ivgTHl7Cd2vI/6kk
w3iCsKWD3bfJ7u08MR+LLlLWsCiLwwXaDnpD5/EtPlEyaYQvadBDd1ClXTd0T0HvvV0f8MI1rswP
oLmpE/y7eILGvlLKUWLjJdoXumd2iawfgvqxjJydAl9zoa2s4NI+5AEOFg2lHuriwvwGhZl0mZVy
bXjVp9Sonp0yvG16/+v1YS3cTnPLEXEOlY6FapQ3jG1TaKFbedWt38nfg9wDmju4Yat/u25qcUTO
/ObCgVFuE0Zk12Fm5KEdula5s2SQEM99vb1uYnEfnJiY/37iHco5DpchGXC7Xsl3M0YMNuZkbe+v
WZkHemKlGipf9ksLRxffqtqz0d/+/0Yxr9nJ9+EjrnKI6EN3grtKk4cXA/j1x02w6uDDQKWo9EWe
m6gNrYPz3MP9ZDdptYtWYpCF6xRRVJIswNSBUYolNF+r8a+6TZ6tuVXNB9X+7MCkNzxY2scjEZwc
uQlEcWdxGWEcJEmjZmjiwEXJat85zo2mJR/rG51fLJgg48bLjhyIeCGAem9ofQgDN3iFZPmDJCgX
XxfWOnHG0PRDvu408PI91mvZQhEDfGFgXqqTzVQV9ZgY9fzzlXKXo/AY18pWikYaXpDYCuBrStvh
19g1T74+vBXFWl506aIA+oQKLzBB+EtEUXJ8ftKMbem7fqwejQ4iy38yGm3UBK7cJoSjWjMOWYME
pAIjoK98jpU/OK+nv0CkjIJSwCv1jF9Qm/qLnHtvXeh8PJIDCkd9iT1CN5yIh/NNvez7SvVd2Xkc
pKe0ckdn5UwtuE9M0NytkOvDXQu+LbDN0ko003dDY1+nMHPdS2vdlMtrpc5tACBvIEoQMJ0QQsct
xCG+C9Nu9k21OmjqRvjWJbuRHsGX+wcdertNbnnStndISwUlnOPW6Et3sYZQ23UntTjiWYDSgqVi
znafb92+yNUK0srAbZSXJP1qlL/8fCVRK7aBzccDRVdS3DCK0QEoAs/QbO6IjLPQxd/+pGj5I/B1
2Px+NWW7V8z0oc2qN9jqENVo6Ku6Pr6Fe4TkMDGL7TA4Iovz8TU2wHcttgPX7sLt8NcUBivX4eIE
nhiYY5qTsy9VIx2rkJK7xfSoxGgvUZb8WPvnv/MHSQnQjFkiTvSOrdx7ilwXBJpTedPDfJeWr38w
SzbVExoOqRGIgaYdt1lTS13o+lHvIeeE8DV0wGuonMW1OLEinK4mgiO/6LESdepGB8PSlurKci9E
kDS90xJBopCSufiedQo7d6wqDUlyQ4K5CSGo/BxBH/4wTUF8S0fReETQRN1p1rCW1VuI8rjkYdLn
6cebXcQFwNwaOb1OsC6V7b05NPeJPb2qfffmj/rKhljccyemhD3nDeBdoWAnBLMab9O1QfGs5lO/
teVobXsvrhn1PCilKLtdgJAnI9dQLCHqt9pD9jluVsKwpUmj1RX5NVquiFYE9+OFsV847RS6tGUm
+fBsa49K0m7L2lwJYtYMqefHVJMnKJZtDFXJm9fqD1L9idYAejbW4BpLE0b3rkoi2TJ5dwru3Rui
JspyKXC95FCpt+NKwmbx8yRPiJGgnbkQRhv9JE4nOkSBJzz3b175BxcgxdX3xl3gWaLON2WjQonG
InBbQ6GBc/KLt8E3+kezot/kus9ZvAiRpocZiaNKHkB4qxQjpLLFoAbuWEvN1svABg5xXD1bXjMU
Gy1SNkEYHGgShA697XZGhLxLEcvmL61v16h1lk4UiSmCCqr9M4DlfHvQkQSRsmf7rjnYD0oSIj/k
7YLkcH3Ii5vQYlbnm4gUmBBJByn06lOXBa6cNz/sKId82PkVl5S8mnol97E4IBvgqK7Q0UhvyvmA
cu5Eo7ejwFVip7vpy7E4tmjQ3/dlv6YSt+Rz5ywv9zuO96K5f5TarhxD1jEw2+FYJ8BkjPLFqM1x
59Nw9lT5pb7TqnJceTQsbiDkdaFEoDA7V27Ox+hIoVnK0RAAjMpeisDZJfTgNMkID2GxaygEJlaX
bK3aoXlGbXbQNe+9Ufs4VNeGOsyy5i4NsAni8ygKcruYiiTlyY04Arwo/rdy7c29tHFObIh9QAWk
X55qY2NoD3nfbQyz2JjjndZHK4dyyb0AEaGPlJSSAdnU+ZSqNAApcaZSJI5vLX1rpZ8/fgJmFgsA
R9yQcBCdf58k71iNZpS6SdAd6vIrRcON0nxR19jBlrY/zLUmlIXw8CGte27HV1EH67wxdbVg2sxs
i8CnJfA7Hx8NzwR8mMLT+EIf0dD8zHfiLnUrpIZUOGTuYJDT16QFlxb/1Mq8ZicRJswfVaZpfer2
aBNVRrVLhr+jINhk0s8/GA7ZCmC5aEpa4uunk3XUmXw5cSNtZ1XbxkEH6++xGVZmbXFtILaYkYKA
uMTEhQcGoTLLOnFbpW03ToXYgdZ8b4145d2xZAcb71xphIJikS4KB80ZYNV3s6nmPaX55UZz8sOU
1m/X523REZ1aEnYbgIWucpQhcRUNuvohRsPIfuwlZxMnxl0YmjvTl/fTZH+eTANZihBND2XlYC0d
3DnByNGaOVDECphfR7UiJVPiWnbzHQLtlzxYAzu/Z3iFqhfvVurWMyYOZJxwSSqFgaZWmKWuUxqv
ejnt4gnC7ZLhxfmWywZoul7DDDo8agBx4sG5T/PobqjXKCAWF5bonqIoTQKX2Y4IOg6oNFI3V0vU
+qRyhyhFsKuB+15f2EVDBoX0GTpHjCJ4qziNw5A2ck7eEMOoZYT+noZMSD281vZWbC0uILhTcHpz
aCBS5MQTgm3oBgLCrg/Oc5P8QdxIoe9/nxe2aOpZntEO3CCdYm56NFHav67P1fyQvtgcs9Q3aSAq
12Luvopas8tUP3X9YvppFfeOuZXS7F6bjJu+bm6uG1tcGKjeoJcBRXGBLVAcvxkUB7ChZR9pLdnI
9TGBhfG6EWXZCsEakQ1axGJnfePkFt6wztxah//Fyaej4dkH9P32ut/t9RCdzs24Qa0PGSx1kp7y
QDl6eXCLOs0a79p874qzCxvQO6iOOFUTlm8IzKJvEQF0W1R6dkBkmm2gTcVesTN7Z1ldOoshJigO
Om8o1K557KW1pYyG5B3ZRbrG5ok6uYFSz+v9TKFj36Zd3xmVb2WO8NjIY+FmKK3fbZBIf7DAFGSs
dzQpYB/hbRDJPWw7FDPcUXqcAT9O+FVX/76+vkv3qoEHAfZoghkQ3VmBLlLTDcypZh/U+EYJ9qpz
0D4o1fuevJkzsg5ROMTDphCkWj7yDkmppy4FxAM6jgckZZ6nZI0GYt4AFxuEFBfpoTkcttTzJQo9
hUDfcVI3Vb45ZrD1/F8yqkaB9bU1002rjCuHY8ldGSf2hAXSkYdD48/GXaHMY/xW0eC6vjpLBuaC
AKLjNsVVcQfkHae/NOI5SrgL/Qfj5Q8+PzNVErzDGSo+xdLU7mZijZiovd+YMKMU5Ro53+II/jMh
psTJtSP4YoPwzYImvRuHMnlWA1Rerw9kMbtKrEZrHQUAXOF8eE8OZ9s3YyVX4KyMMLW+jd4Q3kqh
lG4NHfqOIfbiA5xPChKiiQcEJ9T3WTuiAHT9Vyy5StLmlG5nNni6Y85/hN+VbdKYHbGWNG0B3XyN
p+E2Q9TzupmlKZ2ZXVWiOoBRYsrAQvpWmdK5A87ztiP5gH4tK7FmYf77yWyOfo3OWYQFol8bmg1j
/ycjgPOCCAq8jSx83/BqO7ByKXEn+ylBbnQlM7h0T1DQnvuUqdFfEJ8lWt5FdUFs3emPdtRsTMvY
ore24WYKpEcnUreGsjKiJTd6alJwcD6Bfpg7gH0bAiM7H7ZpdadSxdO62+tTtxh/nloSNtmkN0Dt
0obHaWjdZhVisrp506bRvg2N+x4mlk1i+fc2HAaO1PyVZeYus6XX1otWEg+Le4QAmDCaK5HI4HyP
WD7yqXnPw0If6jcn6e9Boq+MdckErRSUhwg7+SeYMErJzIsUCCetX8Gr7aUeSozd8OX6jC5dGjAB
zEEbPft0Vp0PpMvBzIz2FLuDOewC/02PyL4+5cZjY3QbS/p03dr8NfGKmvmrQeKAZ4G6+9yaL09+
PaQg2jQzgxevc5Cvcu6COHnyY+3BgURz5QpZqsvOnJ//sygcNkeqqZ9HoNvGqH7qijTYZnJ1P3YT
XQlp+zCU/l7qzM1YdYigou+6sZp+d33Qiwt58hOE0ElNx2kKpxQSj2ozaLsgXXnkLn+fOFih7mGA
EjqfVKPT4BxSSu4x/5Oa/ECHc2USlzw7fSr/M6AKBpq4kaKKVQvTEWW1PLuDAvuHpq+xOghuRIMp
fn5TglGntWtmwji3k0Vj6XfI1h2BTYy7Riu1Z1UPx4OMQs1jMLSltjIwYeb+NQiqyoQIEa0j8YhN
NO9PJfIyRzXZmTIwungtiF2yQEKZwA8zygVDfQx01PenEom3QHOVsfk0Sdn2+vYSt/j7KGiGIjCf
ec/BgZxPWzeZjVeim3oMCmPaAJgafiBNaBz6KGu3StcYDwbiCbdBUKrfYh3FesPrvZ1PH+PKLxFO
9/xDcIb0mZHXAxctZg5h2LSSgsvgOOakjoJN5bS73L+pnZ0urzwOFuYVUzMB+8zxeSExUFe6Vk8g
c48agr6mq/QrO+OCRo9P0kM8t5iZYHwvcGhR2uRBkVXKsZLj9F6OdLQH265zPRMMRWcmGq++Og0r
ZJFz+bbuevM+QsNxX+c+hU1pNNAvdpp9FSna85CO1U0Ov+6rb1rhviibca1X8fLo2MCemXOcACGF
GHxZdpbraDx0L7BRPaZWTjPZV2hXNvWQrFwYlzOPJUJyCiSoWkDlcL7btBqkExJ67UtTdVsjvdHD
tWKC4G5YTSywj3ircE9chP2Bo7GLLLt98SV7W6pPifQsV2vkgAvDmFlwiCMt8oIXoIBeq3np1nH3
MkR/J5u8+3r9UK59fr52T2LIaMisyEK28MWjoa8+5MkHs/TzJAEoM6kAzrRgEKycG6iGbjCIuZqX
etxGe2WNoG/p959+ft5vJ7/fikYtLAs+7wfjRj52xlpmZc2AsI0QPg6tIvGal3CyoSKaaK66vgKX
u4geHpsZohoP+k50Rl491lrladpRN/ZTcT9O+zHcXzdxOYbZxJxypb7AeRDGMIU4qKRG5jDqDnmw
G9eAK2JSefZrxBwqmkv00QHnFEoxZdKPVaFY3THwvHpfaV75piUNIsxOXsSftDhQX6fC/DE3XO+7
dFAOQdE1z5GZptImd2CLuz7epZuG9kH6OCxkXbjUhE0nN5bU16XUH+n2anezEMZNZnd2BcvAYN9V
ozwioFgFKNk47WdZtaRN39TGxvcspE+v/5aF5T37KcIGNWI/VUs5Ho5TdSc5e197RJL8uomF5eUm
I+yZa3r0XwuzH411ABwZE2P2rI0hBKn/XDcw/8aTaHhe3lMDYkkvnmATkzMMGJ8dpF31W2vaOh9E
uV4YEaJD1WglUtcYoRYRVRtUjK8PYmkhTmZJzDqZI0usxtlwtOXvafhiBocs/3TdhPCifR/Ce57X
cuaTIL4aAq+ZHKWXm2OVjL2+iYsUCc60lbOfpen4P8wapd2qcKbtgHj7BLXu+EESFn4BWiMmcSnv
6jntIGwFbeqDIGy09jj0art1fP+ozBpMk/fBcoNoSEwY8VKYjNhT26Ok7JRiNyb7wVxxjJdRGqEs
DTiz0sKCyJqho6HX0/x77MdNF2+zdNsX+0Z327VmnwV3cW5JuASLfmrySQubo6N+UaYbI3iohzc1
2xvBwY7rXWkeQiBS6Vqx9PLcnpsVFksazTatDcwCeZ3u0sA07scUsvnrm3LBCmVSmH8p1FDvEKtt
shKEeqeU7dFD0nuK/kr93XUDl95hrsP+Z0DwcKlfDVOV1O1xjKVyGxdStw27LH2T0rjfw+awpm1w
ecp4p4AUIXdM1vYiF27bkhLHccOA3rw3Jd3a4yHe6tlWyw5Vv9LDtDB5xF2gvedq5WWlKBwqXl4W
QOW8eYzKA7iND88dWEk6cojwuELFh13Rx2lu6cg99/VjFO0Ra1Dq/bjivi89H2gPSHi5+6k/MZzz
GEnKFX/KuCePo3xbRg+purOilRT1ignxhqh9Oa8N01OOMQUuH+KejbKGyFwzIdwPI2z6GR1yvKSG
h/h7F91Va7TqCxaovNNeg/AHDOhirsxOMgnZmGw6xnKt77IkvsvUKtmYRvV2fdUXDZHsoZajoyIp
wi9jNZGcKB6no10VyMerD52fhptoNNeCjwUXitwckr82LFOcGu185VujhhykqhlRONzY01ste1s1
zJ70oNjA/Xx9VEKGjiuBJy5497kRdG4hErZZ4AV1n4NaeDFRNPO134bnDs1Xs70Lc29rlfaH7/Mz
c2LBu2uRAEihCXqB1MpM7vK828A6d31Ilwt1bkPYc9OYDYmhSvlLJj0l2a3efw60v66buPQw5ybU
8yUawLNnQeDlL5Jx19vIzA8rp3/NgLAHIlMpG1UJCvTKo0Pd7D05W7lhLi8APBjZMOTyaLC52M4T
ZJmRnubhizX0MqXW4NZH83vjF9be05OP35rn1oTLWm8QYOqqMnwJzf7GsqPnwFgFxi5sZeSaybbN
L7JLIoqu7cIQPr7gZUx3uf3S1a4RbVt5U9bu6H/YGcwtfe9Ec4DZLpqn26yu2xKlhRd6jTYWze2F
v7HWXNvCJqDSJXNZzoAHIoHzXaZ3QVvrVRe+NNrdZ8O7vb6HF47J2deFPSyjFlBHCl8HBeOO9vis
5NKzR5fNynFcWha4y6k1cJfNFffzUWThWOdDr4QvCljb6MFP7qIs2sTSQzXuKmsFlbpmTJiyoOy0
1qplXgr6N8Rq5UnaqEm4jX15qxu/vHoNvb48if8NTpjEInf6XDIZXNyZOw9O6MhKt+EHJf1mJz2X
POnUJ7am51JIBaS1FflUisKXxKzityIqq3tLapWVPb203SDTcGCLkmn0Et/fYYHKkG544YsxfG6H
rWN9vb7h1r4vhJyT5oEvCcPoJVVlV02/NYn65bqFpdU4HYEwT3KuDWgSMQI/vZOj20I+hPlKbHl5
OcM4TF88PDfUiS/Sh1YXlkPaseBV89pkD6jrbFJd3SBSvtHrNXXf5Rn7z9j895M8mW1ARpiF7GbZ
7Hdjbm/HH9cnbOm4nI5mntATAxTbrR7ZqpBE4ufB2PnRsKHxY5MWEf3Q4SaUPgYSe9/IkOsYtF4D
8uOBeG5P9UYl4/0ZvHj347dkzdMsTdfp14UNpspNHiKVF7xokr55Lsq1YHZp7U+/L2yvZkrHXnH4
9WFLrNQiKvM9lv/u/OPHsx5Uqk6maV62k2WZ9Cy16VoJXo699MOGverv68u+NlFC0BdJmRVGOt/P
tE3Zbc2b659fOoak8OhQQU74MoC18swYNTsJXqbagmls3GW1tZm0NcKm/yPtynbkxrHsFxHQvrxK
seYWyvTuFyFdtiVqpRZKFL9+jrJnuiIYQgiZg2oXGnBBN0heXt71nKXjQBCLPANw4ODKKMo0Tkni
JUOaRpm39/07XXsxwSxADDMU2e/bK1q4J6jSANcSmrvAwVNnYkxjc0qiitlBGo+7qTfuNBTndVYd
gBp0LPN2DfNqYRfR74LZFSRE59KbsjwdtBlN4/tJRMDb/cvr9nZyuL2qBTXA/AYWhK6a2clQHsu8
xEAoRRYg0u3kS2kedU2uRJgLEjC5CLZBNPsjy6kpN9I0CWDQLAy+x/QuufPFijG+3qIZwgjcXrOu
oeFFuZCGoB5xLMIjADcGJBFN6HnD58RYg3yff+ZlKhVy0Ckxj68C6UeNyKyydEbDbYeozj3zqRTV
sEEeuwlAve5iBmtYA81RW65gJ2eByM6j+wOTDCqkpi21QQPj5xBR0AEAWhPtNVuv/4e6Dz3GPxOx
Jb0M+7VGm+vTmjEkoGqoTaK+qpb6C44H1LLHIapceWjr6pSm5fa2yi1k7WYZIGZC5IGJLLXl1TMm
l05UDFEBELuEBLSrQ50d6roOiqoPOdB6KJqHBTg8rXKNAuOtZqIeJILdeV7DnUlvFI330dbaWMi1
Rl7vPAqabvLW2+hOtaNDduekvMa0QB00prmdKk0ESYu0pVOSLTCMApexP4xa+M+1TdMMKxZmSZVn
sndgvcwQqmqnDHhRylraDUpimklCwP/Z92nqeUEXt/5KinZJm1HYBoo1aEzR1qfGlp5ZdECd7iJM
YdRpHnC5K/TNMH2/fdRL2gTLhWbeuXXAVLUpBV4hJZnRRSW4a4AD9YLxgRVvf2nTANILRGDkMGCc
ldAidYdWAyF7jzB8q4MBdOjyoHgnh9TbXTwXougMuula5LCKPvILoLA9riHLzW+tqpLoSIE7iUyl
iw76y7eeaL2OVgCDR7GNnvn0jyjSQNLX2nL3jYbm16j13jlB+p8VnYlU3AuQ+PkT03QemUz/hljg
c2ny3fsP/3xViofR52VcAxmJR5p81O27aq3+uqRcZ993lJNnmLCNnQzfT6o/pfkPMz7y+5F1xW3E
IONVuynAco3O0lDAH7wxzIp8Uw0rlnBxBTjveeTexkiGcguLQrMbZ3J5lLXPGB+sV1oIrz2WuesO
9XuwU2BGWHWO9A4AgikgppHXo4fS0oK+5YjAh4eyiL+kZvaa6+bm9pkvvlpwVdBnDsMOUDllSTSx
nLQrfcjM9774XqRP6LsO8sQKRppsaf8jb9qD1e5vi13aSBeNjAYWPP+jSB0dN9W1TOORXZzSVzE9
//8+P4s/88XTCcRS3Je4n8Um61/zbqWhdsmGwTcCkCFiohlC4vL7PdpUPFPiMhrtVwDlBdwWAVuD
Slw8mnMpSp4Ccx/o0NexSbE3Fa8FsaxjGSf256ZpyVMN+qwQ/AwAT5TpD+p36ckwp3c2Er5ZHfSC
osKKwBlIE4pJsCqHyV46PMqtISh2Nlnrqlreyf8KUEc/vcHFOE1h8ah2NhkGZrz9h3TtbA2+cljE
TagmBG6V1dOt0ZEN+/N+bTsXoJwTkn00zRusoXd/2b9i8yOfNwzwfyMosRE4XSpbm9GeSFvAbB50
Ay+/t5bnXfItZu9lphJEr6UKouvaOdWJP+Eypj+SKdmWXr53jKPZrsBZL136GdwWaFFzR6DqRjoj
5ogaDuupxU/0TmMfsJ5nn1cJrEyQGfzHempeecfHYt8Z/snJgWDJpqfENk7gAgw/cPKYMp+hMuF9
acqL5hcV+gErGE//QEG7yeXaq38dLiMvjpGAeX4HTV1qPKnJOm4Lx2dR7mrhODxn7ZE3zVHjcSCr
tY7BhbuIZtG5VIZ4CctRvJqOyZEMcddEfm1tRzbsNUM8VGwtI7Nk15CFByEAYjPgGKpUrwbzie30
wAAHyF4IohKLPflVv00LI8isyO13OYtk+n7PFlOhcD+82eu8ymJh2qqtdBtCwZ0TtPc6+31bFRYu
EcCbwT8H5GZEBLby5IxAioBrY7AoK7qQNj87QAoIIKPR/6ec+RDPnrY+0b0x0U0WWdZOc4LSeaD+
XqcrOb8lVUAaA1gi6DeDd6DYTGbacdk0I4taHvbsWMht3Gxvb9iCs4MMA5pOgBGBoV21R5lgqLjt
Yqg2uIQDW3/x6lM+bET7Na2PtHq/a3ghTPE34kwrNOlBmDUFTA9zY8UQLN3T88Uop29NgKyhHN/X
2bNf/piaQ9L97owUBYyV8GlJz9C9gNZeBIKzm3h5/n6LHobY17rITF9d2oUV6mUgaDbbf24fz/yL
lRAHI6UgbpnZw+dq86UcgwkBYM+ui+KeBAHP13iLF76PwggUTJthuGAILr+fl5olaz+bouG7od/T
+vjun48sHJp551gAI3vKm5xD8cYKaMJR8ZA6P13r2wc+/5YSR4M1BqoUU0l7+LUs80WU0G8NxdSr
/IgAPJNoq0afBPJxl9sjkInxdGmIaLCKEAy/ols1wwtBLAAkMC83U7CiWKX4dp5egN2rc5AgAzv4
jlrtpybuvoFD4UkMbuhScIrx9iGeSICC471Web8nJLY8gciglocM5MOgAb+jZfubWU5UZ8P7nfjz
32cpj2uaYKp+SM0hspBL0xgL1lqCllQQVef5YYWNu4L3sXrXEYJNQ+QSN8jRs9rnK6c4q4FyiVDd
fvOf0dZ0lU7JmroceUuGyJFSDye7+eTx8tA0feCmOXr5AEZ+Wy8XrAMEAkQZM5/oRFZ9oM4wqsIf
6BjFLXc2HZe/Rq9xQ9rmQFwY/94WtrR/b7lVFzhgKKsrCpQYLM25g0yuG7TTg1+vWLqFNwjrwIdR
3EQ4pVogM7ZZZnVo+pdsW2W7kWystYzH0nYBK8hBchGtnLhol7fMNFnvlXoxRNOkn9y0fObZGApZ
vIh6LYm6KArZYbSGazP7vHKhs454nSNLjGNY2fcGEBl9Vnz2hHfo+Rp59+K54N2eeTdQu1dNa4K0
ZDxpcog6VgRbhn/dPvclBw4wlWhDRyEC0a+aBvEtGICYj2OU15YeaHx8FFrzqJvJoUkNecT8y27Q
8yc7M/cTwCVuS19aHSYFweJqo2MEb8flmeV1MaLay0VkGc+O/bI2RbGkdagDoJIHDxhgyYplL9xM
a8txGqMO4991+qpZpzhbKYEsLQGOLxDCYcXxwipqN7RdBfpOmAWAe2x+EaSzb2/Rkq6df195/JhE
7srX8H2jzY6yL6Oqz1/HfPjso1Z8W9TiUtAN76PdAeNXaq93zXiRSNArRDZ5HQDKnO5vf3/xOJCI
nitGGNxQHykgGAjN63zcUP5gtPcmPfHuAwo157r/V4T6zpC0bf0JeGhR5WeBlWJcecU5XDoOdJ0C
7WHur4ZOXWpsPREdBOTOFNnxziufJuNp5Aft8P6NsgFaAQsze1RXlz53uBA9nyJuPBvNc0f37Vrz
0dJZw8rrGHCZb/+bWTgLPfR2ampqd1NE6BcScvHp9gqWykwIn2CP59rAPM5/uU8Cg2SDLBotkm5T
fh/RgropLDfZJ7QxA62X1RZ57+mul7mzGcEmuCmrtnluhb/GWrmwUAtgZAgVHaDyXaHuVMycbCC2
y0ifkGPz+6BcA9hd8L0uJChGTPBu9BwBCU2769owIZ9i/SGHi8ODMn8YtRWDsDC7iE7bsxUpKpgS
9MPFIAqNhqQL++mbVpo7137ywL1ip7s4TcN6ekn6acerJGxMsCN3YeLEgWbvk0HsqyKqtfd3HMwQ
5cgDoVEOpkNtkNIsBOSjSEcMiITCC7Lqvhcrc9AL1gPtaxhtAHAZrIeaPpmEWY9TDhe3ZXRfQYvk
uK0/kJ9DbRKvIUhmQK6kpjAnSl0KECgRNXYI/LW1Yd4FZbz4vPJYJL1VABCSjBGgN+sq/MjUIypl
hoHWeDR+qBneYnCBJGzkeE7B76vjz4p1XToCpBU9UCnMk5tqvOqmtURbjC2i6o1mrCtD+f6ZbeSn
kUNwgaQzx6uK3RhSEefuKBGM2XqwBUnB+9+4mZELLELzZCiK/Jd2afASiw9OLyJDhJwE2Ron9UIm
BLNEM44zvF3gLM8acG5XUfPNRIETjpNHafYBM0ErRx+9+j7DCEm+hgay8BxdiFO2C9kxKTqAN2HO
MvylvQIPiK2hXy7oLAZuAG1k4divAZcB2jBotoSIvtjJcp9+uf1SLFhPfB63DaMp4HxVZ6/6ocKY
X9XgwIEbfo80iXvIU6/7Y0hmhZi5J2lApjK5T2TtbGXepO/235BUgPcG6SY8YDUyyX1ixmKOTEf6
R9MDAfrf2wu83r9LAcoRlbzv7ZgYCH2fJ+M+FccPfB5kznOuEtGvWhGpdB1vbQ6nzR2RR7a+Gfa7
7S5+/5kAxQHlQ2mPsYcw1Gp3Yti22Qkc4h9ZAxBzkKGc6yKKnz7StPH61huivHlKyMne3P78vMOX
kTu4yHHpAQMBs4VJ28s7SSy7H8uhHqLSog9iwCAvnBOKLIF4d5SLCGpWZaBOgfVVjQXaFu14dtvx
qNTqrVvSvYY/4PjZ3l7PgkaBHAHQmnCjYWrc2Sic2Rh/Amyalep91J8czKMY2loovSZAOY8+M7TK
KkwIGN3NCCDE1FxRqjcXVjkT+AkzOwKmH9DQpYgYkj5tuQ8RWZ1uJ/uZ2Z+L7q89fi+ng2bxIOmb
YOrzEEhHoC9tN1Pcbov3NxnAY0FtHm3d8A2v2soQboPzyGPeiQAizPOa0LFX6lgLqgf/HfCxzpt9
U50Ww+Wd4Lx3TwYzA5O3YHAyXuyiWtHwhQNDEI9OT/gtmMJS++M0wGVbrGjcU2nboMpuwkL07zdj
CBRA5YUqNnoV1W4iK/a6NPYz71QCmbguzbDQVuoUS4tAGgJmbOaQuGKPM6k/gvyd+vPk6twEP7zf
0mNw7N/vK4bMJXVs+0Pmn6wp7ItN9+3dt/Li84pnQTV3GKcenx9ZCMxBYAWv1fQWNwjkWejmRJca
rP3lvW+SfmQFcEdObVmGwLcDGOQHDhnATf+VoLxVbTvVY2NAQlo9y68IKm5v0bVzhDfWn8eD4EMi
n6VsUWOwrvLiFJ9vs8fJInnQUH8AOJ/zD/X4ofXJUbc+sqZzocquoaMSU5Zt7p9Ek4UF0cJqrQ96
6ZKfS1B2rc+NdvJtSJDFLslC2h3p+91WZJznoSoDQQkSWkrgIMBx0nUoWJ4mUwtsDW2SX28fzZJu
oZBqABFcB8mmp74pZg3viMfuaQxr8blPVvIB134qjv3s84q5Z/YobWPA5wEvHGTikNrAyTnma9ON
C6vAKBAGnDGlMwPhKlecJiCuGq0yPmk1Jjaf7Or13bt08X1FgWtZoWsPuYwTuHb9Zme+Pz5ERIN+
SnT/AmfnqhfJqiReItnGJ1e8ZAFo627//AVFvfi8sj1ZAlCZasDngUcBYG5Pbsz3e6MXEpQNKgYA
REsOCegE59vi/Q3S2B+4Dcg1QJuuQHIHVNiyCowoeOe04Gjl2or9W1BTFI/gJc4DRgBmUa6ZR4kW
V6IlsH9VG1SJvSnrKup6M0AufMVZXJSFiun8ms60PEoaR3doAZSrEe6u/6vjP2zz02D8IGvF/6Ub
gUf7/6SoCQ0jI+7YlZAivXLjDD6Kbx84crxHM4Ic0uxXr5JAlzg1+RifNk7JQ6/vw9tKu7yCf7+v
WFdQldha6g0x8B7AvHBvyg88EKC7RAAFTp9ZvZSDwPAEyQf0hJ8q8uqlr2u4vUuX7uzznhJ9WJ3V
xWMO062L+8L+ldi/DLLiTS9tEXK4mMBB9ycKwMoWdUXPOnNg8alIa5DGao9JrX++fQqzgVb8ddRp
MKGOfllslTP/hLOYwyjcxgB/i39qcsxASDcJS0ff2rW/d41k57fIBd0WuHQ98Awhp4iYH3+UUxE2
t5NBx5p0YoUdWO48MwdYRdSkK27n4sr+FaRmwmUpCj4ICCL0xRif07rbmD0LyOifSLxm4JdXBb7s
Gb8A8zLKqgyH1JOlQ5nNfutsh0Mh7yf39+2dW9IG+NAop4EXBo1ZisI1ccIBjwUnThYZMjYBk8n+
toSFLcMYMdyROU163ZzNYzPTSFE7J9P7kjWHBnhUafo9IxTokSuiFhYDUSbwGHAzQVoxb+iZ3tU8
95K2GpwTf/SMTzb/cXslC+eBWhG2Ck04QMpVM5pd45EkazMXmJT6hpb/lFV9542RP6yBbL6pkXKB
QIQ8P46gb5wnby4XYri9WXhsdE5iqKegktl9nlZ33HE2aS5+iXHUjtjXL4Y9bkan2r5/mRhhQw4P
aBNAOlLetaQqJoP2qXsaRHWXWof0ya93Sem/3w6BHgjp59n9us4PoyPUankNMVzfJ1vOV3Rhoag0
0w/9+31FGUpw3MdOjNPSsyrQ2iSwi43dHUct0qa7usGlReOmZRx98u6C3KXg+UKcaaHsnBoEwlgY
OTn+VzTOjF9vH9DCjbpYmVJDQk5MkMGEAMGnUMvRqIcEVcpogIYu/P/Pt6UtXCrw56FRyIJ9xeih
og6Z08ap7uBSEXpyyM+GruU8l5aDaXnwpCMTds1nWFUCMNHUJYCGcgIWf7GTMbBtsdOLapfnze72
chZeWNzdf6UpapFnsdcjsCSnxNB5UCQYqE3ye8CTrmzbkhx4hWiiA8UhHHRl28oqjbUitsmJtfLI
WfdAMVqbF2v1xKXNw/Q/BpLwzmIqQbXfvjnKpMVyDFoEMSblwPf6OPYBWt5X3N0FPUB/K9JccBoQ
k6s2iThjXnQWAWAHkJGTPsz9FfO6sGPAgALVFEZQ0R2qcpRxv3BpbZX+KcFF9YNq2urT/vbhL63h
XIRy+G7VGDZlFbI6YCcDKO6Kbi18HgAg88wxakXXyA+abIjFa887Aevs2NZsW5bpSo5wfvOVlwEl
OxS74F6hPVc9BQn3UwwgRj35Fgl96wtznmtnZ/oYePkZd0/daiP60prOBc5/f2bNaC0FSA0gsP/e
JUWId2BFrxaOHRR7ME2YBVnAqE8Q7DOtrzAYDlAGcvDzgKwRuy+tAYVCD5CBgDEAfcvlGoYxG6vR
NDHYfCddVLpXDP7CHQTmF3xdeB2Yx1U7vBD5leAO0ZNIgJkr5L0XNKk4sOE3Mdk8IiQ/v1uL/TmT
P49TYO5YNS2NLjqBJok0Gr17EWbG8QOfx/j3PNsAS+kqlguFYSos3qaR6/4RfRb4Kz9/6cDx3f9+
X0ksTHFZJkPM0ihnwxQ6E9vQeNhqvbVGk7cmSPGi6goT802JhaA42BdhWYTdGhHPAiwrBiaQaZu5
IkFaqkYehnQ86naANahFsutc9lDmzYED2r30jIeicosAJbENhi+aoEIBI9V9ZGMnjC3fPrO3bKhq
F85+hxqYZEnCTTnESWS5pDt1Zm7XW2Yaz74fA521sEFoY1vs3hJwxL3e/l4kTn8vgdcZsHYyfmvN
GmLqkqE6/0GKFjV5InO3xsbg8dppTQomxs9Ai02SyJjhfdDcPMqV4Oyt7/RqE+a+Ud3C2PgVSlYN
j7JyHVwMHyePef+fGHkKXL35JDDeHFhs6PbuWLNQ9wD1z3OfBUZN3VByPgRNW4qN1rFmQxNONwhq
rU2W0eIexaV251vvHktBAzZqyQCNQCEGsJGKTUpGi5YSEx1RnE1fQK78CVi6K8/Rlf5filBjuwzh
ss0d2CU7ffCrr8QJC/rPbb27Mn2KCOWUady02VhrCSZvAa3T/eYp37iAC6DfqeWu6PjicsCmjEAV
78TV0+f2Dgd1Y5dEtZ6FenVnTH/7+O8H1nMmQ3ntGHDSbbPmSdQLsikn4N2Nv+qWBd1wL8w13OvZ
27hWV4DLo5cVtGJqhaPPMkx2A002qr3x2S7Gl0LSU2LnG99nK/nDq73z5rmuf0Up69KHxMlJn6VR
45pweF9TdIHF+UoWZv6Iup65VIPODDRFoVHu8pl1J6klYyfjU1eBWKY41NWar7AmYd7RM2eExMKO
QWwQnwYeDdM2877ePv6178/qfvb9vs2ztHDwfe1PCf7CNcqatc8rgdukOQDYbPH5KkbVJLTYSki9
pFDnB6DYFKfLNK309Pg0OvddMe17C+zt2XNhrUE5XF17qBPGxpFTn6mFgKh+uU9VnLHS8OIYDHiP
xD+OerbxuB40ORBw1yAXFmVBozBMgWw7uhkvZVGwz6MMYREsKn30UwynsGfWg9Sn1reGu1L2XdzB
GfhuJk8AnK+yg6wpNB+vJTkBRGjLsnLLrPhbWpPfY9Lsb+vaoigE1IDXBaT0VR6WgiOropaG8kRH
QzN5MLppayQPBV3rklsTNP/9mVKPNoAWTQlBRnFHDbAi9cfa7gGQvfL8LtkYHzwQaNjGYM1VooBZ
/Wj5A3L7kqRHVmaPyWQfuilZOaKlxA6yBP/KURRi5IhSY5/PdS//c5rT15FihIcb/tYs5SOhRli7
3a7uzF2vafveLL/fPrglhcS5gQQSPgY6BJQ3L7FJUaHghBAsH4KKjQFheTCSLwUytGs0OG8Jf9Wm
ngtTFls7oq+NyYlPSeXwXWFZCbw59zfLPH5nxgPdN6x3QrOhWkhMHbNSFQCHDmDRhfmCRgXG0NfB
iE6nrTsZ9W+aut+IXt57sQOnTHYPsTNzWU6F8WDr6HMAS0K26wtiB4MGbMQaUy0hgasY2LL3NyVc
SECuV8mLk+fxkXWtf19OlRP6JfCB4On4YZV38aHVYg6/14qf0ioDXMak+/d+Ur6yXLT3Ej1uG2AL
ZPtRWF6Yi3w8NpVVP03O0G3jqjdCr3TixzYv/gpOwebFeRnYY9mGWuYMT6TvWNjmkxtgzDsOpqrr
jwZHrQr9zNYkgrK4z6Q/hKk/mWEdo3icOFmyra2kPOQD/T6RPt2Avhs/2JG/4C23QUkncoqB3QdW
XssPhm5M95YsMS9qivGvTb01GqgrFZrdJow1OChYICR969o+u5ImqFGrtivgNvnNP00GQtSGT88u
0R9l04a04ivP/9XDo8hTzJqjiVjqOU0il6Zby0tDOn7EEZynU+HJgkxFRdk2WEYclhKkPJ1vk6+F
fXlvo29Zshdgi9y+f0v2DPzyGFVHh9F1QaEB2H+WEQ9OwBBY8nkXDsbP2xKuLNm8XUinISkBvIKr
1hMzhk7zHjrhkWgcfgJKquSfbotYPJEzEcoLSjz0gXS6JKeiCGsZsHwlJ7H2fcUXsybUV6mN7wMq
8r6OPvDjUSKYZ8HmQEhRpz4DqZHpx+Sk0ZQHsnAfideubJB+dcyKzs536OyOyLgzUKrMENEKUDw0
blrtUJiL7zxuoVKVjCi+emMRoIbMwrrMpl2lGe0+17IMpIaM/qOxXt+YtPS3tszzKSCNvzZdsagn
8xwcAn9shJqIMcDq47lAe43A8bRJjJ9jaewabY0KekkK0OsxLD8DTl3By4FuxAMwBxwgTyf7RBxt
gHSY7oo3sibEVHY7oak1nyvaxZIQoHC/OipeNZEeb2vOmhhV7ekgmdbMWXHvy5RHtXwq11oMlkX4
gGCeUb/hXF2uZECogxl2lBMGNmThRPhBF0MWsPfTFkFBwRMHduUZkPFqasky0SHjWuj/cPbC/lrp
K0ZoSf91sJqj8AJ8lqt5RDYSQGVwWNRh8p9MXz8k1LyjU7rRVllOF7cMfZQweq6PKq1y+LDpjhhi
B/dZ/+Gkv2P3kL4b/HHeLPAjaShWzGUk5TanKGX3qdHiNuf7mG4sY5uw7Qd0C7loHRNkICNTCZyb
RrdE2prk1LEsPU7gzNg7g4j3VdesRbpzoHbhlcH/BNwY7A0eCSSRlA0rPHC/9DVGh3U+fcr90g54
nXyXFf2ElMufViJKEZ6+BtezKBWJX7Qhz721anBSYYAOjDC9fmI83SbaPqtEYDdfs3jbyHsJbMDb
+7ngpIA4w0MxA1Pe0A7lyGwvTshQ+xpIzP8mFUa9aRyMmFMz3fsG6FO3hc238mpHMSo/NyXPV0q5
tbE2gaolq8BuUY3xvWsiJproUOxavcFsJskA8ejaW6t0aGBl7hq/ysIFQBV6ji6xr9eVfaD4tWOe
ZPpp0PtQM7637UuckpUlXlf1oTWIGeD2IeFzja2SZCz1aafrJ894TqUR8PHOqLUA5PGZu0niLZwA
P/91e1/ftF7ZWLQrYcpoLn04mBO9NId9jAilKBr7ZNV5swUrErBXTZJuadNrh1LrzA0v9S+5LFtw
vLay2w99X4VS9t0fr/XExqG1/uSztA185vIg15x+b7Rp+2Mwu/5T1bYyMJspfxybPgnwShkvRiOr
nZ7AM9CmEoraCPrcTs4PMTXlQbjCCDWNDzvEFmXoAoWh2NQFrbdOq6U7InOx7RowzgWAM0hCAVNy
iiVxPvHWBWaQztZ6lRaOHhsDMA8NsCozq/3l/pC+bRKrMtDRY89z36zZNdwSgSR6ePskFgWh8QpP
OWJGmI5LQWkvmEcxsXbq3fKR6+ZOz4snR6a722IWno2L857//sxtSnpTSzurt09gm9x0+i6tQwdo
SwjNbstZWg6MOf4BiMKMVHIpp+CWX4tW9062d6j1+xre2QeWgtbNf0XM9vBsKQyRRlnUEEF00EeH
jrhLpyP5fXsdC/uFfjGklzQELag8K6Y8kywHI+rgnbz8k6Ufsiasc6h6unL5F+zbhRjF8embVIIi
D2IKu9wglNbNP+m4Ec2JsSkomx8AQbq9ruvKFDjxzhemXPzCIKTu6t47xYUfyt4L3Qw9eDHd9n4d
xOW9Me1MJDAM/Zcot9w53ha/pB7AqJ7f/DdUWUU9ROMmzCCFd2qoDWZl5z6m3efRW+uXXLKpuFIA
4JqrodeTJmk7WblLMJWTN3XoC6BVdQFJ8S6SOnDSVyO/qyw7WCXkWlzemVjFapTg62vzsfVObv15
aPdZGvprs4ZrIhTFpJISymWDGZqk/sec8l+DoFtRrlVVlvT/fAMVxQQ9Wu3qCTbQFN/q4tDMmRRt
P5rb9+sD5gVQ6ULTAqyt8r67FOMcbDLcE2AAAma8DPRz4a0hGy2txUQZHtTXMw+nepc1PEtuKtAY
ZQ3mtpr80JRGyMrXjq6sxlqUBMgFoNnBOQbizqVpsmuTV5mWYAICnFk7kXluyKQcvpiljwk1h7bf
XYuSXaxrU9ALOu5s0I0csqrx92DZStGM5usYvyfEvBtp1RyrhLGQm262ZXaa32VtUd05FFXTkVhG
KAHw+cN2ahE6DdMCNOeNGy46Z5c1ng0gZW2skqC2s/alBwP0n6yom3thF94ONat81zELiR8XWGEd
j72HlJJpY3u03WW1K550mdHj5Gd4aztOn/oJHboYXKgD1jnkMWv5GkbJkl67uK7YNOjCFZRupmWd
DcAK1A4w/UT+DBxTlisp4jURik6npBvcUpt7VvxHU38p+pfaWym1zJ9Q3CoMhAOWBOVbVJtVtBgr
o2g0aWh8oqL5mRHQcXkuXcnhLKVAQOaN1lkUirFXaqYZ6AadrBwfmS5P6kBYB7D8IQR3TQrMhOxA
2vquK+xjTbN9rGP6cfKPDum33I2/FYW1v32BFxeMBN9bFgIwOcoFHitTG8y6QJ401QF2kBXfum6t
4XkhwHkDMvm/W6U8+JZsiSQE97cZvwAN1uoeWscMeHfH5PNY7m4vaPEKA18N9gh4bkjYX17hOhej
AxfWOQ0ZUOzLQ1m/QveDUX+5LWdp4+AkzVMiUParJBFabNos6yznJO06TPWf/vtJLvHSz33vc/8R
Zn3VCllp8yybeOKd0rDlaeCvRoJL98kCjCL4GUENhWniy60qY45KYp3iMUcXRb7J8oPmfeA0zkXM
p3Xm65k+SC2tWUSnP+dg59LCOHtIvr//KEBkAzcfaDPXGRu7yCZLZpp7au0XEkfZ9v2fx7jlXBfF
/65c4tGgeP2GDuoL3Donx3T6tOJFzs+KanWQ1ULTyIxqcgV0PrS9m6EeG5/AnBGyYfgNPP9j3XmB
mSJialm/cipr8pQL2Q+lBlIzlPRIwZ/M1tpXCT8kBko3sX9X9/1KBfG6iwmafL4+xci0sZ+YpJ3i
U9yzFnghuv4cp+4fqybVvptaf0fbog1iPak3mtv+HUj1A7C1yUG6k32qzVR8uX2ihrFkJQD0/9+o
TSn2uZamJ289Df5g0vuGZc7O8GixL8b4G9KMcqehSpSR1nwUJml2cjLjY88HtpWx7eyqtGu3nt10
G6kPTcBZjkjGsv8xUQjbF1OT3FXS5Zs+RhGOGHG5xfyBtU1pqWOG3R+QVmoJZDHH/2GPtQsaDr/c
pF2NKhr8oH3hanTLJg7S7b5oN40BWNCi0UEJVaAyV/nDcF9QQY9+74s6aD007rox8LbRqdGGA53s
XcXq6q5PTH9nUTntRCMKTJ7bVUAE5vE6TKrv8xpqnGTdeNDSzA1QmJFfvMmFwzGM+R7srfYh0/U4
dDSU5Mau114sF4lXiYy8A4YHl2nTkxYngJW25ZcS/9VTN/jVVrpS7rvS+uE6xS+ZW+7OEMQB4Vz2
YGnlvkBssiWNWZ5o5TX7cRRFaDZjFQhmAh5fJsMDnTICpI9iCgsAtQQeT6YXkPCkASuSNmxZFm8c
V+IvkF3dggCSb0CZVn+xq7TdcL3WNtypiz1mEKwQpKQiRH96/4TxNGcPkhpnyz0tOQDRTmxoi3Zk
Z2Cf/dwb9UDCJdwi9i2NcOy5E6IJClXRjiHRnNDk0c0Z3TRUyECgCz0oTPmnmcDm3XJd24610aDP
ve2DKofbh/4K/jRUtba1xFRsJjMttkZpDffdSHUMTfEBPzL+yVvH+BJng37nt+7oh2ABHl77KtHt
TUVMdEuDJcDv8yrQ4RjvgOn/txwGEQDCr/ybcPJqjG31KAu4nb1f0Rc+kQwQn+MYooXDReTCXHQH
Mv/F83epfjfGn0Tl+VFKSmcv7T7Gb53ce1bZfJMkDXqAAbDfb2ou7Ye8ouVjmWoyHDjzg6lj/cao
SvYlNdwmkl4BZYQqVUfgmtJAG4WG0JPCudTR7euS1kARdnD1nUY1dEm2+Q+r6P+6bVs+eZybIXLj
xl+rSbydVSbJHvPI44Ofmd6GAw13J6yabYq+mgKghXWnokGzKjEStvsf0q5juXIcCX4RI+jNleSz
klqUaaO5MNqo6Qka0H79JvrQ/R6EIELaiVjNYSdYD0ABKFRlZdZtP54zqMtCHWbt653dD0ro4Ly8
6a3JPqNug4HOVRaWavk6dfFwGKc0e1DyLAugFZl81u1Jo76Xj6hkJsmonhxSLIeq6VrfSLT0rOWK
d9RVagXOmqYg59fcA+m1OSTaNO7apjOBu+njYK2n9JQZfXMY19/joAcp/LZHpSc0QMHwgcsBBQ+L
aeWobwmd1Gl0JpuQ+J7YhKnCDa3f1+ke//FvEtNbu5Op4IjORob+YWw4oBjjH0FzMhhdAirn+3b2
jkYLrCuZ+yPpYpwKugzhKgqjcNwwEBA27BteXLIYLkEXd3yfJiFWpZEh5ITfR5bbskDuYeJuvQ5A
hi7X6zwDdqoyoRXXaQ/9UssS+II4irEl4NGDhNlbzUanBtes12c2JJwPKnjJ8p0ynbZvLJkJLo4C
qKhQrAUmBrJ3a93XodpUvxvHhnyZg3cJrkuQquN6vJ6rEpeIZqTQhvTAIHXuckkYIFgKLDADYLEG
B7jy9edHHS+ZpbAgPekGdmi/G0SIX48KJhBsaM8BeJvL3SiqtjaVu+ZRVvX+5CCxvTxvL4JoAEjx
AgSJAh7GwM1PpSmpnS6QneyToEvR3L7//77PnOAiWJ61hvaOje87X3NzPysSHxJEfegmstBnAp5x
IO+4zFOTdOgMzEgWNZZ3zrwvaDnM1zmgDioE9OcHhnJhi5sqXHZW7a19Fs37xXxSVcnjSzgUJIQg
BYjXy5sa7ewqkLdfSB6NpfMAzBP+mhnZI0AP60ayKjJbnNtmtWE3E+KXyEDbTzAn+bd1VIGKpnYZ
6EVt+WA1/ro9e4Ld7iBkRuKTVS7eFG4VdUkMuuR5lNbgj4pvl4ycs/hl24jIm9mTAwTGOLbgFNfe
FjvGoo6zl0em98mq/FKGG2Tzwj1qwAMJOCmuLqajx4XYupcZOSL9HNTVjg/tYZ+qP7V42sXe+yvq
V4a4je+OmeuWDTa+of1y3W81dEfj7tmS0VcL/ODKDLd9wE2q1Vmt4nxZ/yNArTXQ06zAI2YlD73+
fXttBA5wZYvbPooLJu5C0/NoaCIjPoxNlE2HD5gA3P4P/JahLq+X30xTauoNlr/IvlFzly87W5W4
sdADUElHp7MKgmy+xdRaKrtOQasfjUW5gD6jytNnqF6lj22fQb7PaFRJglDg0qCLRKshOttYMZ1z
aWd14k5f+zzqzN3qT+buA1N28XnOo9UB9PVq3OXRpMdoHck/5a560g1VkoMUT9u/UXD+HKdjT6eE
5lG/+m78X5Pt02Yfx5KkicwK587ZgsDWi9s8WpWz1ZwU85n0cIHg/5syzpE1E+tPPaxIBmbapgVC
0bztvf22EVFNDOuOIBmrjkOTl+0hPeC0qomjZmm0Eo8FSBvoGWpEIMpa7gaCIiPeFgUoKiqzCvKh
UkMTB19YJQWRjFfsgf9+CeciEK5UEpLilzhxaCw7RZUMVfZ9zjdomgIi6eAQ0rFfQ3Dibc+k8IwD
JypuVlQZ3/C4TFOh6PmE5Zr7h6q404fHuIiM7ASVmo9M1IUlLtYBy5HWr+2I20d5RT/O+m6WJkb3
ePF95v4XsVRXKTYaqLGJvA4sPrFpFkGBt+X2dLHHw5srjgFMmOwtsqjcai+jApaNEatdlXjpz0Gq
/FiHeMd6Jvpk9IfqV//uXmQ2LlyqoAtCDydu1utxNXpqJUg1F1E5+ob1UJvR9pBEDobKv8WgJSaS
Pty6QP80rdfCKyLz0A73ayFhf2PTzs8YYDLopoaexVuIadOnrTcnOgQ1re8mCaa9p+/t+Hl7DG9b
CTBJwMTg1Qe56LcFw7KYYr1dYIX1tHdPcx7a+U2ZoA8wVAA6mOjqL0pADZn4nXDywHUOm2gTf1MT
AKOxZhXTCrtA4D9PnSSAF30elKJgSGXNqW94keOytue6m8oI0NQ532fZj+15E3yfQZmw9dkBBvmz
a99aEouurpFBiH54NF/aVgJdkH2e2y0A69ZT7uHzaQNdsCxM5yHcHoAgbLocAB9ykqqm2lSCy8CO
zXPfqU/zhAqe1clOeaEdw0VwDmwZupe4w0U3SpAYmlUWqX0X9u4rRdbyA3hXgF3/2WBH9cUBVuWj
U68lXmt07nxzrH07a1AkfP+bHLUEwPNAtq3hxOfuk6azswkxeha1LQIm5Vklx+0lEWx4vMtZAGgx
QzybWuKkZlLGBqg8rRVguN8FbfemctOh2eP9hrDzwAoHCCeOGG6+cou2ZIAgXFQl96nxWxl+09kJ
zEVWqxEN6NIOFzfrnQOMwIoBGdqPujyT7Gc3hg6VNbmLNgsDTeJhhgfgm8e6OnRJZa7IBUz6EsZe
CrpVWepNOBId4Ej0FoLOna8vrloJ4eZiSSNQZyS+rTZHN68/G45yVBoZbalox4C3/68t49qb9aXN
ig6vJVxbuud7bRKjrq3EoW7F627bEUTRIGh8GUUtMpgQOWe/5WLnKGWeUCsdwWiCqM9DqhRkF69u
r5z1moRWmv7We3U34/j2Y8fbjbH6Wpix5CUiHO/Fb+BOiBoKn2AVxnhHbbSDrnZ34Gt+QI5blh0W
+smFIc7t137N3ZioOPJc+7akSKGuvatIplRoBMkIVigGVIDvaK77sqIrNdMI6oGQm5Dpqcg+z/7/
iwVz7GVOktiGI0IHHnm1D1xr4NsC1gLEGiD04HxP84ZO1RPwRVSQzEI/WXY7JZ5M1V64mS6McGMY
oFyiTdOQRmobGcb31DYOul4Fmv607d1Cx0IpgNW6WdmHs0PSpbJ6ZsdzTgs9oPiAeoYMPCZaEMDf
sdIATqNIyhlxMhf6nW2Bu8f4DUxSokqiQNEg8C5mvC14q78R85sgrNiXuYsFr3ekDD2ygyDl9jwJ
h3Bhglv0tK7WkpYw4bW7JAmdcPvz4hEg6GdhHm41btuhVqU3yYJUeWODoxUyFQvdVUTyRBc8Lzyg
6v4a4a4aopaQL7ORBsRrzOojNTsryq3SHIvy+9D+oKMkPpONif2ci21Ii7ZP8gTmiPocpxkYNg6W
jPNdvCx/h8QnHWsyV4UK4AxEQk+Fc1AkyyKZMT7aqJS1dsmIZZktlNqV+bhk87FVh51bDne9WT12
k7lHQTnY9ga2ENyr5nKheLB506IppZ8LmFX+S4zBz+PI06O8ng5z3/potdg2J1konfNtb1oGW60w
icmiHIiypuBA0WPE1IMkOpQZYqt54RHTEM+4P2HIJr/i9MGGCkA9H7cHIzo4L5yc5y11El3rOi1F
zg7q9Nmxbe681m9lOCSh3yGYYhgeqDvzHI95kmW2M6NgoECNIS7ykH6geZLJo/y1wN34mmKgPg70
aOSQxp9e0G/nb0+UbAjckWMvXeG6CpyMFvf1cZSxcwvXmhFgQggB9wqvgdI5NVKOtoKA0zT9bH5o
l691LOlXZj/xzT65sMF+w4U/JWVV0dkFr7/mkaAeX1fruR/26oq3+e/tyZJZ4lbDcPpkskiCvOO0
o2vnN2h917UxyAFk6NN1v21NvDT/5o5bGi+ntpH0mDvFOdrQj8kk5wv7tVvzxl0EaFuwSk1xUU3T
bvP4h5t/IaBNH4uf28MQmoFOBVJZjDbW5s6Vdhjc1llnJBcrL5pSckMy3W+VNcgL8/sHTIELnmVE
wA3IF2uTNmktZ/SyaK1sQN4Wnd5m9joczKGeIhdc1ZIZFK7QH0Up9Om8hQEUhJq5ikadyE1XyL8t
yuSbtaziJTSCdzReumhgh1jntXvPJbIzKHBnkdn+yOMaBXpJJCvcoxcGOD9A3zmx807PoixxjoyQ
sPDsJytNdtuLIx4Hsg/gg2TFG84PsrLswO+Bkyaf9irQP/X781gI/f59n9m/OAa6bDXJEuNaKb5A
Ys2REaMIfz5EEsDbxqTo+Kxsnzo0Axc1qgHFV5MeEJl9YHouvs/lTGaUmQqqoKxVrEEyPmAc/9/3
uenX576x3RSVGXcKvWone20JdzkooRnJD7p4+ETJao0OAUUNMuPrL91agrkGxNT+Wq+qZJ6E3oqF
xjvChBqdyn7IxTJ7vZE0iJ1xI2rQtQdSETDJwJpkpBui8QA+iX5dYEyBwOHC1maYp7ioJqAyoGaN
GnMFUpTVCodel1zAmmhABgiLVEA/kCLndT+NvGn0ZMah1aXjIY3rZ6VHP+uo5BWwqwAGEoiLFOkY
1ulhKtdw8Ba/rZy7Ip4P4LA7OB/gmsPrjFHrgjdSx7lwPcFJAlxC7aKGskzHFzpJAjPRNrr8Oufm
Rt124xjjNqDfjCU0ZG2zosm8/Dzn5eaiNF1SLDl07/d1Hy416NBftjeSyDNQyrIAygLEAZQi1/Oz
uks1TS3CDa8w/ebZuRmqYO5kCUF26PKXM6NAhzw3upPegLcLos6UOthPcVL4g/WJos2+OE7ksfE8
kGjIwGbCZbkwx90Bnd3NC+jM8kjLPuPtqdHH7Uljk/JmOFCXQb0e6L83BSAvte0ii90kWlXj3him
JUxjJFF7Yzo31Aw9IBKSeHgZRpm/iUI2UGbhYMImRnqDOczFcTEpqpJ7GrjscLvuq2kODaLvZ905
6jp96iZvtz1OmTnudFr1anabGuZSdIc007wvbCUE6iuwquUeHb3htjmRL4LbBs0W4FkG/Iot68Xo
irEBG+qagdxVz19ao0B3VAG8kuJbg0wITLSzAFMzHcwlrPF8ApnSTRYdexCx2uHYHsDIBJjs9mgk
JnhaUrXxTJs6jIK1ftHIlz75OXu/tk2wCeH9kFXvGOk/GqX4w5YWVmV5CeofS3tT9N9SmdiRaAgA
hCJ7w5iAUDS4XpA5S6vEtbIiqls8Dcz5xtQeG1fW+iQaBUBWIIKFLRRYuEMUXoYEkVsUkIr+USff
5nczX7NQ8+L73ClaN0oOf0U5GMKMgIsUnSSPLXLby++z8V24bQlC7Niw8P3eewLwXk1/q+pPu5C8
C2WzxNbqwgo6zl1oAdZFNPX3y61FJYMQndCXg+C2ejIUeQXwHgZBbycIVLT5awn9hWS4Qb2jUWQP
ddmccZ6lLM3o6BTm5iGAZgmJH63lIM1oyKxw9wDU1RYtpsyzzN7P+5fUdP2VHJziy/v34eXkcZeo
7Qxpl/UYjdv87qC7M8n44d/KQF77MH+Y1CoD1pOyiArHO9LxpvBulPikxJ9J9itX52CsH2n30/BO
g7Y3NOU8yjaRZCr/wAku3E9zspWWOX5A3ATLHCbpMVnBdHH6wES6CLnRBumgG4irrqeloyuTToCn
sQ4m4OiSz4vuMxBO/v08FwxWvde1OvoZIjQ85ta+eO2KXawdsvTlvcMAvgpEsOhHYGRqfMNounhl
Na7AvOBN7ZtIbo6SMPvtaoBeAMBQ6NCBchKvxOvDAOfN7KQuLSP0lvtT9g0sep16nkuZmOXbC0BT
dRDOwRBwQm+iQ7LkKNE5AGs0zcu4PHbGWbckB4/IhGmiK5qBdZB25E5PE9i3Se3GLKoVCg4SaGZK
MsFvD0480S8McAfnZC61QWoYIBX1gUem0sKtwAISJmCYAebdAuiEW41cc0e6plUV3SzN52563nYm
wQQBsYdiCSDpeCXy3E5Iy05eqyhY67L3qVKDo7H0vVpWJH17AcChwBxmIy0DmiW+WmMnrb0WVloC
iPpQxTt0Kj2U2cOMQL3qzyZ99/v92hp3Miu13VmdC2vF0fqUyRhHBAtiQIuCYcPRJQVkwPX2mHWv
mtskayIld/350aWTZP/JDHA/H+1/6DeiMODmIeAt87DbXnPB/r4aAHeh1MrsqGuD79fNt9k6T1VA
53NuPb3fCmSOID2D7iF0n3M7I8tn2nokbyPELc1xNE5dciya47YR0VTh2Y3DEH8Q4HFr0XRarHmZ
00TWz9b7Yuqftz8v2B34+f8+z63EMGUqmTW7iZpyDEgfVEPoxmvwASM2omzodKCthb99HUdZs8bM
m8gZzl3q+QNazbNFEuAJRwJmNV1lxUy8gK6dljhZpqREJ5HTLfOxyMrxxczy4bM5tV64PR7RmoBc
T4cAt4q2Mr7/v2pay8qzoolIcRPpyrsrYkCWXHydG0hlr6VtFfg6tc5d1viG2vjd9G4AOIwA+gV5
X/RPgIr7erYKDRJ+VYMlIcmMTqzTskQE7Z0y8UnBTKG2jznC6YseEF6U0FKW2HHAExOZ6kNTR8X7
F+Lq81xAouDiVfoSn4+xP5pIdkwJXArgAeQW0fevM9H460kCrZjjtLNBolFBq2oLgLKFQmLorRqV
RFZCSxZgnciYMlPcFWipeWUZ+Uoi+JxfgMdbG7NgAhHRtuOyVb1+8GrsTP9rhi3XRRQaIwodYwNm
iuZL283oNPJ83bqP1RtFiQyFBtPyc9uicGAeq1bggW2COeHaYtvXNU1WE0s/Vz60TRZyr1SSc1jo
ZBc2uMmDhJlKKmYj636Brjyk7uv2IATXCcuGAdsDnUN0LXJ+4Cp2XZQQy4r05nZdH5V6OGQDOapT
L1kf0UguDXFb36lyVwFUD1SXQVag0XuWBb6C5YB8DqMrtEFmgRjiejlGp2zAsMToifUX1dlT42TK
oFCCybKw5RG6o8L7lhwFVNwznqYjZMW8JzMHjbj9gzqtv0677UURzNWVHW6uQFbgVUMPO6Y9+aR8
aWWkoG9fO4iomT4aOHqYbgh3NdZJtgAFBdUZT2+xU9ygSXS/77UAGD/f6N4PLr02x53IqB7GRd2A
GbkovnbWnRfv+vRQm+H2rAlYz9g7ATUrBiQA4wvnAZT0ptrqKWRKNFDPdwFQHnsNygu0+Tw73xwg
2Iv6OW7m93s2zCKYxKWDYJyH9xUA/SC92yQRWA+qlzn/Pz/PnOXiYFv1ofJarwAretEHmc6IHCQn
NFtt7ui8GgB3BvSWWnheBxZadDCVoU0OSvZVTcHLsYuD7SUS7lELLR/oMENNgUeYI4op8jIDn3JZ
qY+a4qUncMb2J63+QJEUvnBhiTucDYeAYIHpY7gdCP2CspFEMsItioPGAmEO2H/4N5EBItvBmtBJ
0P1U50PWSHxZNFF4MiIBDQHDt8TAy9SR1CwALJ+T8YVSsisM7waeLwksRaO4NMOdA7SaTLqODL+u
6C9jZj4tw0d2BwBKKm5JBK+gW71239ix+m6oaRYl5GbpjvNh26NEJxnU3l2QbYLWEXN1/fl+MHJC
DCuNaocx4uphl3thTs4kzU6aIbmNhavyzxjf4WGqpPFq4gCluha7NLG+QnnCHyfzdXtMolVBSh0C
xxqCZYc/ncGso5HSgZmRnl9zVbLbxV/HfEFFF3AlvkXJTRoDnBxAIy922I93yvu7SBj997/vc5eX
PtMa7y5Aqk366DndAZRwAeh2JKeiaCkurXBvR6gLuq2pYhQWed4r6VfbkRgQORb4w6HwiroTGjA4
x8rUbBx7gq3h6OAp6SDcEFePVJ1PuafsUiWXJVlEywJ6LAuZHKTVECldO/JUe43hxNgnCNf8TwOe
kttOJRoPxKfwZZCiQQaaG49aqaWZoXM4munZHu9cqACg0dsLs1/bdkQLg0ORBeLsUuFRPNawluag
t7DjVrlvD+lRV5o715KRjQvnC5LSUGRmOQpebEkBt1c3t5iv5rYYXT8bbMmEiQ2AUAz8OTi6eKJv
4o0V+mFntN506c6F0nhuSm5DUTiJBAVrIGGPCB4otGZu7izujLOrU8J8iv3BfBimNAR5jmQsYkuI
9dA3iOCYx/Qkveb2Ll0Q70G8xan80S/ANDTbHxrQPzP6tQ+vZlkkrgMzyYS6A7BPLaDdpO8P7vxl
28uYt/IhC1RFUaNl3OhvUDgN2OD0eaUsgPWpcbSmvandgmTCHvDiD+JOctsLWiIRTFzY424xEoOo
H0xKSbQgUK4BVDG6PQhraj/bl6BiDDPA/MgHMgxXRvkta7dpngKKGRll0JShIhNUF21VB5qBjHrb
RoaXO3I0cAsaGoHYoufdZeMS1u1N6sp0rGVGuOtgVBc7L9GQH63t8+h00B46OYvs8S/aq0gjAp2M
rmV0YHIzZXj6PBUOHpfEfqHj42Iet91NOAjPQR8ZcgxQd+Ece/AMnXhQSIoGI7sf5uXEcJYjFHC2
zQh6r5DCgEgy087A88zmJktZ9NYFxx/sNEoPOen4nLTx3lCKaLXmYFlYNc8MyDj4EHMJhngK7fL9
fI3Xv4G7WW09s3JitWmkeHtXvVlGWYFXdBNdDpLbS6lpZV5nYJDjdJOTF8Ws985qh9Co8U1VcvCJ
HMPVVDw24N8IEbkn4TA3TjPFDsJ0elyLk3PaXjCRX6D3D6qO4Fx7C2ljt62L3FYS1Vr1MM32naJP
Dz2aJbbNCEeBlwAoOlVkufiWvHZFWK4BdIhm1qXfF7ni/NY7K5O9NEWHKvh5ma61zQAX3MpDmWoG
rxli6c5EyEa0Q92cvDL1E1DrptYUWuRpsGRxluhqujTKeYNC9YrqVEsjl1E+1ingfy9tGgepKvMF
0WIh08UGiGMCAOPr26mv4hrkEgD2TC65SxWUzDySBZk3/Hz/al3Y8bhKNfp518EY0WMGNdswmbUw
lbGyCa8jJgePVLoG0YS3K6XMsd6vaTSr9k2zNk9x5d7Xg+KrYxKBvOsZ/J/AitpRUQyhkre77REK
ZxKZbwQv2FQA7V3PpOqOS6wWMVuz9BNqjxEklg+xa3zkggITsMNQiCiw8MchiIlmYGAnqCU3C8pc
v2f66jSyxKRgMPBq8JEB88WIG7jBkDwZTb0r0VWhQ03TUk5rPx2gJ3/anjOBn8OMDTlshHugJOY2
VwLmxsrQMWfZ7KCYPYPKxQ4S5SEZfm0bEo4HJASMRwFy6DzCYGzSKSMU3fV6l5+S0ThQzQr03pZU
WQRnEoJuYADADcg0dLlpqzQTdGugu4sU95ikB1lpXjiKf5/ndUH0dM6pvuD51ShgS12o7zo/R12T
XA8yK9z1UAPfmmQFOBV6q0dk4vkKEmBLLYuBRJlJsIKABBmaQYBK8FROSgce0BlZ1ygfvnpKuW/H
OCjNJsyt1R8hsKIVT5re+mb2sO0Lgqv2yi4XtyTEmyyLYpEsNNKlJAVv6ueYnOoVNKyp7PoQeYSB
wYEUDZ7+5oW5jPOqtOOk3KPc819Z1UGfTZ/fPx4AXNFhhb9opOY20UDtSbdN6Pdp9Fs3dDsVgDfv
B3DloVJKmmwF+9VBOxp7MSMP5/D7tXU6Amx4m4AtBFG+C93GeLcO6LBbP1BCZoeoDdAnSL7QX3d9
mpqJiVw8QSqjWvpdsWrHAWAar7V223P3Jw/NvZmu7HA3bW3ToSGJAdTpotzFihVA3H0/q/0hax/B
/XgwtDIw4yEY0eCFstOxd5tgJrI2AHYubP0K7tygOcTEQWKL25EavklJUBWomM83xfrViye/UEH+
sz5uD52NbMMmjx3Le60C5AqBjWP3yBR8Stw8mAd6N3T6wSJTZFNJolCwFRxEGeACxeH4lqdnqvOW
1g3ap+FhYdH0YS97AEss8EMa2twYDeohmMnuAGL2bfr6gTkDrAEwNQhB4eVz7ZVLYTQTsjxJpNXg
EA4XSFZpoVc8t9Nh+gDQC8WAf7bYYC9KHM3kQZ/SUJMoXnaJceOUT+YsyXQLTkKYQDoVxD8IJvja
0Kyj9JB6Fp6h042W78viDoQd5r0jK0IJ1+XCDjdtyqAlZszKnIb3sDaQWfmxvSyycXBTBR1sAvoh
fL/Ldo5+7OwAehPjq/d+tlPW84H/MWgZilrczdgqnQLxvgovG9tJju4Sf2lm83M2mtSfFmqechC1
SS5j0dDwxIEAMK5ILBZnclJrt3FmBLCeVSef3MVLwhRnFiNrb4N8XL29NxXk9/Z8CiIAEB26Hmih
QOv6JlrqelPvoUIFoxD5bLofKC3+iBPJXSI0ggQSUvmI2fHn2r97DYpToDJPQHj0g3qKn8+fQYQq
mT6R54EtlPWlIfmFa+vaiFXP1O4XPG/ivPdnq/Fl7yfh+uBBy1hjESbzQUztOr0CgGEaEd+ZbzLv
xmxRafn6/rgSWRaADaGmArAI/7ZwCNoySF7jbaG+5N05bd/fcIRkwD8DPMslDhtzWtUK6Qf7V+bs
kiowCvDc+HoZzFa47V3CNcHhiUI7RgS+jus1GYqy9waa4EWtnJWd60reFCK/YqryqHn/IYnl71KQ
Gg116yr3rQ1mnKVBPwwII2+HKZa1TYmioQtLfOULtHYGTQgq+Kxlb+0fxooGkDv2S+v96E+IeEAJ
Cx3AgGvwrxe6qLE9LrgK3ASKc9AKcW/SVaslcbEoILiwwt+elVV6Q8XyNo5bvujG+IkM1lE3raek
cI+IPQOv+LXtCaKlslFMYkkoF08mbne2Om27xWaSU/RQpdRP9MAwJXMnWiR00SFzaKAq8obgzl5J
AaAX8A/6sPqa+qnSEE85ve9qu+3BiAyhioC6yB9VWT42GJVyymcCQ7HVnGOSxH5qKgeQiIYJWT9Q
GMO1zVIdcAoo8XKHZ+LZI5gP0DZKND2AmKbzfi5NVmb9Z4CN9iL68NC+YI0qmtsnC7oGUCsYP3AM
wAIotUygzSGPxWWE1iaJFZKY6HzNIfyg1r7EuQTrAZgA0HxMew2tvNwIEmul1B0Zjj1dSp9iixLd
CZxkfO3679tLL3rKAlTJXkZwZ1SQuTOnWvNiiG3UEeMxvnU78mq1Q5BCnwXNjsckWaOxy89eY+4o
GWXPdfZtLo6/tM2fQnY5Z2ZCYHtFucWYbyvg/Cb1hirTrrZe2i4LjElyUghOcJhECpm1urEM7LVz
lMiBeEmJ1GubQdtlOcxqHmzPqOBkABU7fANpd8wpv5n6evJmL+7QqedYAYIe35yssPRk9VKhGTRr
MNliRDt8Dhk1wTlTixVpLsM+a4MWuG58TE1PEmeL5gvVC2TcmWoxpMav5wsADZsojITfcI59AjkU
SZQjOLlx1wED/Sfx9OZZUrVj08MrURApqsBqD/F4BE/YaLs+AXFMZTmS1REEPS6Sgnif4z2HRmhu
6xpV26t9bRR4rpJgyQtUtMG9oh+dNDl2zm7bFYSbC70irCMdZbk3zPWExl2be20RqSTxFYgfpqXn
p6OGY2nydSjEeAPU+14rS/Y8+tPszm8tlIZZssNDTZXf1khKOmmvo4cQWDPnBqCn0k+7zryh5TyD
3FCtQttoXJSjCAli5BchvzQU/mhNy9m1KxDP2fVtnHV559PUyR9BSdKj2dn2di1xX1Nnac7DZM67
BvGrJGAUOTaDejO2NZyyfMRQ6+5guX1T4NYrnom5AMtk4pogMiCTKH+CBrG/hvigwS5Is4Dlq4ha
25t9omanvs1uHbwkCcTVxyMyorfdVIcztKSgxbVXrPLUQzdy20dEGwwoKiTFGbUc+tWuN5hdt8kI
Op4KrAX0MKXKMf1AARAiHf8s6NcWnLkZ1sGBhZL4vXozyDQTRQuGCAjhpIt/8Cq6/r7RtUaJ7VZF
Q7Weu/LZBR1Eov/8wDTh+WACVQ7uDJ4Xq9H0ojLcuIqskZHwhKUM5yI6iKC389cAd+dmrWmkTQED
QKHsh3LYTQuko7BbfqNuc546tfKXSknD7WGJKsTILqAJkkmFokjHnUczMMitm3slZCFIYORekNjg
myperaz2qXOG6r033tt2uXfaXxmgPtvmRUt3aZ1zvqEca8uKHTScNbdx5+0qI9m7vQxswWJh/iyC
Cg3kmpDkBXsr+xUXARlwjy546JMKOZTeB6XREarJpzhtwRNS6qcJeYGCVb5N97zq49d60W/cOb8j
Q/K6PVpRWOW6DCPNGkNxNF7/DgpB+KEqajhqiyZh0+uanZLQZgcutMFPE4NItrZgdsG8zaQeAJ3C
/cbm5WLcSl0ZtPdIjTJvHQC7F2TOozY+v3tQON6R8QARC/7Nt9R7al3Ny4wLtM8BOAJOz6c2FLAH
RKZQtt22JTirrmxxA4JqvVXFsVtEWrU3Pb/Qg+3vC/YghgGWDZZjhZYoF4saAxrtrBmtgrnxmGnW
Lm5uafm7Le+G6j9I+0qsaYLw89IcHwvEQweQdAxzrv6ggYS5PWkgc03LO0sd/GK+yxbIWnxv3MFf
lieaPC7zHNYQEp++j/Hv2t4r3u/t8Qvn99/4+SSdMRjriFbfMprH/fqgjaftz0um989ZdOGPpgGl
uk4pSlCKKIG3PlAXSoIPI3lM4i+l+t+2MQE9ECLGi8FwzuLUWj/aXgZrYOpe1m9dctMs/6nKa+Pe
9DH1lfimJL0fUz0g+X1JTyjP+LUpifdFe/DyV7ApvxhzqyF8wdVeRkr/NDR+mfirjDpDcKxgoCwl
ZLOSs8Om/cLE4tgQxe6xaoU17KxV2VtqeSw8/R7oveP2pIpH888Ut0EGSDNaagVTanlT5X2wQItC
RhMkiJCRbABMEvUrFJz55CYgZE1WWzitGxcqnPZ/3uSGy20Z9MnL9mBE3o44HB800XCHVrLreStm
Bxeai6uvzPcNRB13258XLcvl57mwJzUp7XQD42jzY1aGqgvGU4AODttWRCsCuBCub5V1XfEVTDiF
Rw2qF1GThmp5mjpoy0vuT5kJzr9Kr18bQmCCZGZYJneExfIfkFdGjgkNCkCQoyNK5bvf1NZezElz
8GDwM+c2KT9wdTBMFW5ePIaQ+rlebMXNB7ShLgi2m8GfP4HORvKQFM4S3gzAPuIV+aYB0hz63GrV
Cc+GpIK4jRqU461pS04TUbiGGBFtiXh2oxLIt9Oqmj4udYJZahr3dtCyE1GBvbbWoIGqF/Jogd4q
UPROND9v66fOrgMdwubbLidybNADQNcGDIc29s/1VLbmRJppqkrIoQ3qHsKe1g7iYtWxqKDeSe2x
fvqAPUTdAGLieQKqjmt7o+nVZteUVZRhRhdkZg5j+g2Fqm0rmuh2AtDgrxk27ItjlLVpGN4MaoV8
cm6nyvbdpPpUFumuNp2bFHQualqENdJDqbOejUY/jTXo6s3xu0XzF6qXn4as2TWGfWe37rPkt7Gj
iItg0bmDbm00ooGik8/2shSZri5xGSHr+9NuKUXkis7XAfKB56QA58dYmIXfqgvkLrX81u7bA/iw
R4n3CRf+4ldwd5mmxqsOvV8cmAu0w7+sKvFXwEp78/OHhgv3Zo2wWHVus6a4nhujtcrIWPI7BarU
aqkdjBSXdl43EIVOP9mz+dg5y31R1Z/tRRaoiAf61z6PuCvTBdwtCex785MxPyaGr3YQF5R4nOjE
QGENt5zD9hJ/dGekaltqFjVG2QYG/VSjn1nN9ttzKTPCHd69CSlhtczqaLR+1PSojD9XXXK0ii5s
xuGKOjFgLW/qrG2/eE6S2FWko9yutreL4gWqPR+V8tx2tmQ8IqgioKT/rHHXKpjUZrOtnSpy0v9Q
2kG7VBogSe6PBrrN8zRIOtALV2fTvENzrWTFREfEpW3j+ohoWrNRKx2288HyK/Np9NIABLO+jc3X
559Rm5NcKqIE3tVouS3nIAegpp1bRbFW7OcepJ3qkzbXu2F4cFmLeLvTTCjFDKlkmkVuY9m6x6iF
VLQnczmVsSOJU64UORs0dbjGeSm/a4MMqityHCT84TPI3DDGjuvpnBqnb5YEJ267dk+r5d1UtXam
qo1q1uycsliGpRD6zqVBNuqLI74HazOZQAweDd0+a30Qxq5G2LuHrAAZqj/qD6V9pDI8KBsFf3az
q5qVO9EPzxegDXsdJvAIAGytBMWB6LvtDS78/P9Iu67lyHUl+UWMoDevNO0ktdzIzLwwNI4ONCAJ
kMDXb1J37zndbG4zZjb0qAhWwxUKVVmZwBpM15OmX7TieMRMOt1GW1ENNrCyuaPd7rqBpa0wITM/
U1NI9s9Widi918sMmEZuPfF6r3RPcb4SUSyN4dMLgtBRQ4Jk8scn69LX/Zi7BgQu9Oqm5G9OthLB
Lp1bBCrTXfIpSziL9OMx0+uUYwgVyMRq1wobpjwiQYNuB/lgtDwqZfl0fdY+Wzjmy35qc+ancgLW
OZoBNgsi9w2pigAsPNukVsGEW0QFKHgTZLlZSUJ0OG1qmm5iOwuREkYiGG8dt3qgRAYZ/uf29W3Z
p7egINlXVhNiNEHapz9zs4gynd30oElTShq6rN/XnXdjxM6emnakljK8PqbFnWDAG9h4WaMvZrZM
QGlL8O1OLYV8z+rIqbfln3NRgzkC2VU8W+ARgBg63wmIYHPLzRp097IQGR7FXjktiy7gxMC8dKqj
8yrhgOg+2JbrW8ZegIDW6snGVh6JE3XdY6/8aEFuprprs7e4Cf8d2jz7Z0B0CU0EQCAzBRz4EMJz
viTjQ9M9xHUfkDXW0cUjdWJttv3KeLB1CPtBf6vnz30qQl4Ua0+exRTL6WTO7kN7BDDRK1HMjO1i
V3W2z1vLL+zWzzJzb4NTj1byHfCHF1Onm7x0H4mFTiPLCNIR3IGD/Xp9f66Nefr/iRvhBepF7lRb
dTKwVvaoK8mV+3jxBJzM6vT/Ewv1GHN0Y+BQa5AuEvFO9k/GGrh7bZ/MTpndK5nuMKxcXvMgNr8I
ENUlZC8KvinqH5q3EtOsTdrspu+K3mqcGAdCYTcGVDJyupKIWyoF4kzj1Q0+mM+q9/mkJTlofaWH
ZUl0dIq273H+BckENT6O2mPFj671pMjOp8ULb95KQn1SR2YXB6bR+4Rva/Ku1d/7cVPRldKyNs3k
hYs++WEzZ5MJp0yowA8r7COv89AFZD5pH1Sx1zsRNgZA7fUD07/L5qdafXC6SePfebev+Nfr+/b/
OEf/naELwVx0/ldaRuD1iNQCqtjHEfA+P9OqjYW4RPaq34GrJzHbUBn7rYS6nYmfC97pnRarB/A6
/bz+gxYnBoJWFsB5qO7PXyZcQMasEWgk7gTzjX6PVoPdAHm4zlq5+BfP04mh6SycnCc5MIjqjWjI
MXVxqFCX7qr2hq1KBCwdKWAl0UEOEjKAc2bHdsyVOE0J7n9hWQE66zp7CBoLInuQoxyyZEvitQbp
xb11anJ2iqVIk1a28Pak40HGNp77bUQeuvcei0wNRhV9GkUajt37mG3QLRToyhjZw7GrEW57axIM
i88IiHtZoFYGzuoCRaF5CjQyp56kSr6JZgu1Zb8cdqy5t3jm8+bD7N/HYgU9tuRYTm3OZsDWU6Lx
ybFYXrZr/FSmu+u7dHFVTwY181xV3cWaLDAoa2gitHsFVfPVsxVfdn2omc8s2V63t/RcQQgJcnkD
xcQLhtK+Y/noCOyitsm2nI7hEFso0Ax39tQ2Uugrw1uev3/MzSMVQ+c5M3XsIHCNNcCW85XhLJ09
B8TuON9AC4Ef5PzsVQUY/x0VTkcHvtfiWwtdwFm1uT5ny+fgxMosRMBeNhkDruGh4ah+iCfTvqnK
YgsGmrF9rviTmd/H+m1uaL7TfGnAYRt3T2O/Kcv99R+yuFlOfsc02yeeBlwYuhL3+B1c3pavXh7w
zleNqHVvbWdtzGszO3M3HVN1CN3CVpp+KOSRWz/hP7PsvRAN1AFfqfXQi62df3PpljuNPzXeQoP1
+ngXA10oa2GFkewG6H428bKvpFKDHOnBqB7V/kUVXZD3uzy3fFAJB14MQTnH9G37MV87l0vAFjzq
p0YnAEqgxzsz7cpGZiCyQwMSGWjUm5r71HPxLbea0kdr/S/bpiRSUy3eWHafAyid/86E3j6zrPo+
5N1aEmVx6bHLUVVAqy6wDudL7wwjaBWnprXWbCOaqA8phC0VvMKyttiQtggZX3v9LZBoa5iCf23O
Dhe8cOs1Dhr0AN88AugU8UKPSNVGrio2Ss9Ds8zvu7L7GPN4p9ZZCFcZNn12yw09vL4T1oY/Ww3b
5Xo1TC8BUzg+yLWDbNL6ayFgTKLB3anN23V7i7v/ZOizk6YpvFK4DjepdvD76C+Hes5v4ZCP62bW
hjU7ZC5PBzVnU9za7irDCwl7bXp4sJgGiYpCG/badYNTNDiPFk+XdHafWRXtwewPf5wl1XNMq5/l
OO7TuPYrAdJfszEDVvEIhZPdX9hFElyFTDuajT4P+onnchVjIBA0Qf4oZXca6W4rtfkKgYOoJMWN
qlT7rJChw/+iX9HDE183kFuCDMgcVVU7wF1qFfqLda/YZbLeU2D2emBlGstamdnFHXNialrqkxHW
qVbHZorDYhARcU150iQLeV6ugI2mBbpYQHSzOJaKTs+LOlI59plJVZgpqt7vshsdUIoyatdQPov3
9omZ2T6pBNMbxYMZPe4/CsX8ndfOykgWt+KJiSlSOZ0wI4nLQcKjgWrxLjXSW71hxFeExQGwQ4Mg
ad9kIaJaQDb0+mZcGhwMo7lJB4sVUHfnlhOwe/Khg0yQ1RYBRDv8mK6EJUsWPHNK/QAcC9Xbmbsa
GpZr3ATg16n2/bHJ/5+fn3knr1VyJCfweaX8JrKPeA3Us/jzJ7JN4DDw2JgXR/tBwc+XgJSjEfyY
Je0jjtBKfLF0XFDr/8fEbAjoayMG0wDwNt0ws4KSB+naLC1tsFMTF8tc9xmzGKK2Pr7xwOrlNBzy
3OK+FCzQzOIXrtF7JWmD67tr6YRC6nIqwoJqERR/57urTmTSVqlEPilDVk72kWGwV5MkR4CbVybx
0hRy5cDEoXsCkDL8nZuqoNUB4mio0mELAveYfaOIRLrYeaxr1w6vD2shFpsS8wizDQM8svq8aq9k
pfTySUsJfNuBlD8Bf/ClyH2l3nbDm6o1OEbI9dhZlCtrL9HFgYIv0UYg6E3qPecDdVgvdTNuIKxk
D+gfBY45UIfG2CJCazXfBp/NmsXL/YnRolgPPTsAAvV57WgcgJdudDzq6aC8gBQaSrgFEj0rqYPF
cU0c6a4D6Co6ec7HFQ8yppCMANmZgHops9qIaOaBMO9WF2vEapfHASM6sTU7cbatSM9qcRcWTg5u
fOWmKPWQC2/TtHGYlWWk9vSxLflKm+fiEHH3TjsGmkXzbSMLu7HB9IAGSWaGbTWiXzUZfC/rDwWF
ft/1Tbq0atBLsy3AgJF9n+d8ZDw2Vl2BN0dvfnoCKE6cdEdZiWUuvSMok5B++CRBVC96U/Q21mja
IbFkCTkiqUVReKNrfFBLRvQJVj9JWWAPzm5HR2diMHsETLX7jE4L3yrXOAeW5urUwixgGQariJ2J
q0SCFqeqUb1H9JfFRvTnSwKJMoB3bfAPX0iwJXqMdgiGyqGMD1TZV7Y/Dised9E1ndqY9uBJKAFy
rkRte0S1os790YPExGvZitDOtzEb/EF/jPujGDtfM79cH9w0R+fRGCKIk8HNVgm0jhqRBp4ludFG
TWn6qfo1RcNpIwuUMTkICNb2xfKq/Tuds1VTei1puQWLTWZ9YWW7pZyEOSjSVk7SQs7jfGizayx1
OuC8BQyV5ZYmX9S8Crx6p+m/0/R7S4qQkpvBfEUDoW8ahxKU3CbjgcH2Tvp8fY6XHMjJHM9xLDUk
4SCDhnKFo7aprw7Wk16xQ9GSDaP6/rqtlfX0ZvdMRhPXQ20dWX7vqIlbpPc9tfBj5Dxt+dVZa39d
27eefr5vs44nZm3h+Se9+yL7peotGoqwYZsfDApicQUOkGrC9v/QhsfrA101Pbt5Msib6PowzSoN
1foNWOms+TV4D9zFjR5/NeQdlDd8eyD/P3cwh0toaBUqUgVD9vqo5I+Nth/ZytimQ3flUM677Wj2
30OJqOi1MPV90qa7PIWGNiMhc5SVk7Lsqf85kd7M+UhvNGLTxUxy7Td4u33B36+v1dLFfXoAZk7G
TRUr91p4UMWw/VQBM1IPolqe9aChSG86xT0ys38Y2F/gNCcXgAc0UnAY3xywN7Z1rpQE0YnhpttC
S32plduO82Co6kA2m0I/kCQL+3KTGzfusFLZWlxGMAToYKBAtn+ObJaa1lljCQfkqccxDu24CGrx
bCtfBICh12d42dRU3rOmHso5VK9K8obzBi+FAcRxetDXYZ1sUzu01moYi/4FDJb/a2juy0wnU8d8
QgbEIHTRXpua+xMAsUxudfO3Uz9dH9ZCxQQLeGJu5s6oVeaFVU16l94zqYBrK2tIlL/YzUE1fnbO
XZnvBrryrF901yc2Zz4tqdHvXyNrBhJaZ0vdW51aftffWd5KXLl47E7szByYMFI1hZ4wqtgWMoCv
dPx5ffLWlmqyfxJTmDnexlTHONqxjVij+wZ1Iod7oQCtTKvXYdqipn3d5uLlfjKm6f8nNhPhuVUF
pfEHy96l0EknQWmE102s7omZu6qoydSsxLxZUt5XbhYmlfXYGdkBJIJhibdko6pblMB32ihWbC86
MlAnoYI+AW/mb6oKbbIquBfhyKoucKrbBLggCMWkz3HON278vf5ziSjsf5TvwIWMEjAa587nE/hn
PQV6KQNvhrapS+9jKPMQebpf1+d02goXFw5qBVMbLBSW5kUokPKZ3K3gqUjeBIP30TgrdZA1A7Nx
NFrNpZ3g0uyV8m0coHxuJ9+vj2Fxu5+MYfoJJ1vPVfKhKyuYsCzhG9mTK91twqlf949a/mqOa/Hl
ops4sTfb6nnhyKSrMWdUR3bpSzoo/uBt1gXWF6cOqThQOduoBc0zB2nM+6wZwQKRswDySrG7vT5v
i0f25Pszd6eofS6gVwlAlBskwxNUqdYi/qURIOsyBRgTH8KcAapLwZDpCQcjyOyoRoFF7cI/H8Op
hdkYmFBYWggXtxJYKzwMxDSaLcqa160sXbJoW1XRG+N6E2L8fIdJ1jh5Xym4ZMH1obcsEsNXJel8
aRpB0a0E8suT9q+x6cecbOcar/Zc72AMbfibNrtX3DXJwUULSAOgFReZmwvAeE8bryWujbAv9/yS
AeXX+tcnbM3CbFmajPQlHa3s4YsnX3Ln9frXlw4gMAAgd0Xx3APJwfkMxQ44URNgYh86v1Z2YghQ
UB3XehCWvApoInVkZFB/uciDS5PbkJYHb1VW/mpKOMcsC0C36Bc48VXiG/kKXGNxj7koMSHTgHay
+Wn3aDJkzgB7Ahsrpt8azQxy973WzK2wv16fwMXlQXp8kjmcqjGz4KoGINoaK6SBqPbeA+/z8/rn
F9cHbdZIv0PDBcIR5+tDY0MhpMDn7cGKlH4MpemA3DwL6LBiaWmRwJqAGF+faHjnYT5F1VpnKiIC
nVtBN+RBrtxV9U3TDlMR8pimxV9sbEhDoZ1bNaFTMafVYMLlFISXyG1VIfeJGlyfOX1xQEjPfQo7
TDI751Pn1SSOyzovHnLBVLQXEFStE4k8sWGhtjkOMmwyMM2h9PqmAdT+jVfgJUitmEZEQly7TLgM
IHevbYcuHyIF5Gs++nAbcI+I4T6zm8GXCXpgY0/7adaiRqNc04QgR0YXkeKNKBUbakgU5n7lTSxX
dvjSrkNd1J40HiYA8+zebPKeWTboeR+UFCIiKpTJsD/WCmRLl9qpkZmrrkeiUEkwgfAMtMh9F6nU
wfgLF31qZOaihdNmYIqAEcWv3M241lO6OFF4aQEqh9fWRcnAqDzw3KdtAUINuzuo1IK0h1Tylchs
6ZSaLkimJuEuB3na861mitZMACxER6aaH1Si+CWvIrQQ+bIxV07N4qKAygrtSahagmHp3JTjdslg
pVb+oJqN2I02qcFRGzu+6jTZ7voJ+szCzCNaAP/AAA5mZhucwue2DOLYBVFMdEf2aNCxJE5AOTrG
vWVWUFtI3cH1XaMagb+LWdTJGKnVsXPfMdVfVdFXgcrNOuzAS7R3FG5i73Dpq1ZjID/qtUfcRm1o
qArIcPp2eCcZZFWzthUHdDm3PkrCxcas8Pjx3DrdxkLlMeifWvOekv6rykV64428DJH8MCOXZOhp
NJl756JYE8jUdR5K3PyBLep3cEqMT61aya1lsHckaT6EKoonLUE/ZA7A0Y1w7SLq0aIDiiQ8gETx
XRU02fYyn4hrgPWqhEQSTB+fedrmUPxl+u3oWLHfq5nlQ9PnCKpsezfUjuX3Q018h5SZ33PyVfXE
txRkKAFwFnKTFq/l+MWVjzVwhGAk2YKWTGyKlkEepZJ+GudDOADHBCnQjoPaSAR1YgVxDR0tR3O3
jVeWIe3QD2nUBrqXTSQGa4PUQaf37sEFICygqFVt8qamf+MKUCcHvA792Ze8NKwmkhUcz0IJLgy9
LQNpvtV8xaktXdunRiaHfhqtMaJ3JElzgKvVAHrCrzrxIllCfGVINljxlZO0AFWedNGg8qoDCYmO
o5k90mOsPenzh1zvuV9l8fDgpUq9r20vvqmxvQMtFWPkKLp3ozE1fe4o6k1Bo47DHXpW7Y1Bc3IY
8Yze9gkxVjIoSwcd5VwbrxVkvy4Oum2gP0V4NH8YPRkQtQ4zFU03xcvKGceczo+4h9waGrogPXjB
UECquMnNFkF/ZtpkaroaviB8+kFcWfttb9r3Scn4VsNdc2vblbVyRy+sOHB1uMdAWoDX+bzwCQKU
BryzJQhXLBSOdW7fyjjfx5W1o7n9VplKdH20CzQlYJFB6gGMKGiCBsvL+RaLDTAaejwZAWeAVlEx
3tjpm+Jom7w7ovKqxGXUpe/Ua32H/h7MIcjUQ9P+cI1nXMI+OrLQW5fda+4af9ZlqALnCvUDxF1T
6DVPckLDSUmTJBbHSnvjRRPZ9F1kBlAKv2RnHhrv6fo0XE47ptuc3Dq21kQoej4LI7ULRTFVcWyy
p6H8TsuvBCSvpVaEqvZx3dT0qfP9dWbKmgVhYGdta1tIcSzKGOXejZdHBeBsrvPCkgcqQhBEXTd4
eeHj0KA5Ec8ZNJgjt38+No0oego6c3ksjU3Ow3TlVC5+HjcG6AiRJL54yjREGEJYRB7bhIS19tuI
n6///oWSDAYA5Wkk1xDvXwBHCPSFkABQxJGN92YPgQd9r4i31j0W/aYzH0rzFxkehdWveMPFgf1r
9jNheOJ8G4kSVFPk8ghQhe09pX8B3gD7Kur/gMMAOQKlqPOF4ZlF0iYHVLTo28CkN1k29cVslfb1
+gQuDMQG5gqwG8h0Y4FmXp0WVBFQ4EjvmfeWozeNoGrw5xasSYEKjOmglJ1He4J6jV27DI5AG33F
UsHwurIYC/4AGBcg2aF/Bwc4L/t70qu7XM2ye6n0YHORaNCu/FZRfARrIRjMAn2N5HDJIugQUPUA
aALQzOk2Oln+UuCSyLomvXeI69zgWDm30lJlpFXUO6aN7Ra+Srr0Wfb6nzPA6lipz0sINSZksc5N
N8QtwC9jkwdNvKGtOF654S5Hdvb5ee8B0VA3lik+L7IDHQ/oc3CsDW8iI/tRZSveYZqlc2+nqy66
jCzwB+BKnWdTurFWwQMHOhFixw+Jk9zZ0AZgZA1kuvTcAIQHcFZ0biAkmx0llteJxrwenBJT408F
MgQzTGtro7Dd9Z3+udEuBnRiaZrck21hQ6AewA0GS3Zyn7NB9Zmi72MISFsiC9DSERYd8b1u2BmO
jAavP6a68WanY2CIZteTMlQGPRyGtQfX4kRD9wivEhA6I4lw/rtSXe3iIR7IQ+v8MM1vHvtlrQnO
XV6SWMsTE9MinAy9MjRBm1wQSI989N1z4t3rzSYunhLQjl6f5bXBzCaZgP041SkGY5nC98p9P070
Cyuh1vKewYRND1T0L87ecp3MQD9ddaC7Qt0vHnngIEWdOXsAK1YsXV7508T9a2ly0CcTp9hqm8U1
LKEjTg3AuNQGeSaNgx7n2SY28HjIakh1Jw2eLqoAXOT6bKLJHgbON+35TTObT9sWDI/HHN04FTqi
DYANNtagfjeS1n0pITcKsoTafm9dJ9+XpDH3hWk3IQOj4bcqlu13x6HoaLZwPamj0216dNahycUQ
m1LtXvH4to4AhoFuISvsCBh65yWJk58FcywWZNKKf0hPFWB9HruNSyh7NzLnS85qPWg6u9omlsm/
lNqYj1GSe9l9W+v672xIeLez8a66QacLfVF4S4OG2RAZHGL3Niub8YmWZYvUk9I/pq7ymjqF9wjh
jjLySK1uiRiRiUqqIj0Oid1uUV62Ch8CDkbklE3jBjxz+Z53BZiv7VTBq50BKkn0JPE5cL9bgxdo
pGAKtCsS09g0XcxuynRs9rlmtX5CuTyY9pDszRprlss+3SoIGMBwj978DnwLG06oHia9Hj9oeB6h
hoOmJ90UeD70XRfgakk8n1mq+171JL63DTlQ3xos/n1wB3JQ5cZt2e/Yaz9MwLyHTNnJ3Agd0Mo8
pbnd3nQqf0yV3txWI2X73K7HKK2Bs0InjIonMRUBb8w+cMDfdB/zpj0yVB6/Wnqm/KzRM7PJxpw/
m56i3EiPykAYvfON2lMtKOvLe6sV7bawRb5BWq3Dq5tY5FvLNPexxl4Gv1b2U4Lac9NJJCld28w2
ZUO7SPdSZyMzqw48Jx4OKDFBBtAo492Qeg2yARBQ0PUBIMdaHwNNK/I9uoNsfGXgQTvq31ntVmA4
EDKUlpuGcKJ9oFSApgQvaqYFhTIWT2rvlC+ybt2nQq/zuxSEWX6N8tZN5STaPY8JCD/itgToBIpP
jZY0b7RkbCtc4gQEpPdbh8TWnWYkaJVBzwWY75GuEXoHgUzodKNV30F8YRHnQKzK+FCFofzWevg8
Lwfjgo2O2n1bFizitVptM6ZisocSGh3ukEfMVSHbIOp+4ygaD3WrY3s7rrWDYrB26yRgyM1ipDUU
odGAdjEP9DzXt7ZJ4QBK19pcP/aX/u380M+iCDNWGqdti/wePWQb3Xun2dYDYX3s/bhux1nyLhO7
MDCZeD6BV/7cvSFfmYxFNWb3o5HaH9Ry8hIaTVZ3iA2b4Qwg88fM2I0ctZc7PCRsXw66FzY2bQ+O
Vnj+WBYK1MW/IW0bWJA8uRvbvAx09rUxVejnOn3EMnT7D7KXD2mpDt/dDjtGt7NN1w96AFUWPQA7
m3lfIarZQrp4jPIBXcA5K7uQtqS+6+PeeEJRim4VXcYbHkONZNTl8JAxRQmbjrwJr2t3mYUUk2Lm
TsgZB2ksOKm3edmw76wn1aa0vR+igqRgQoFwcGTmBbUXG3eCIs/Xeu5Gt1j3pAo5RK7nUgBHC5s/
U6MgOwOxc9QW/e+yMyCF0oIlwRAq23K7bPEKVNo0KAk2xAiOGYAqVEQNscF9p8v6332mmb6a82Eb
d5AhSguIuFLSZfelxpqg6lL6OFRirVhweQVDmw3EVQgmgPW+YH4tGBD6GrfT+6mxuS67g2c0T9IY
/zhPPJn5920yC9w0ZuUOLyxE2ZoWYDL8zn6hAoWE4c9f+PaU0gKyd+K7mbcEdKXbcaA7sntiOHd1
nEJaIdZfhUMPXkW2SRo/Xj8VS6/WswmcJVaKkZZVpTrpvdY49a2d9eMtRfAaDRbTI1lZ+SFBXob7
uAi9e6O3vRsmU+WAklf852I/eJNNMT8wTwCZzB+aWlYTxeIafooUNZju0KRYgeTt+oAvo0MYMRGA
IgeActk8Na7HCdoPhEzv9SE0OOhKI5mHwEzk7C8em6eGZtFUnOWKxB0BQ/w+NjO/KlcyNItLh3jN
muDl4EmYk5RWqSYg/aqk99SQx1SkL4QNHNTpw2+ZDY9xaiHVr9+hS+a2S4dfDR1frk/lJy/3LF7D
sw8zaeKpe9lSAl2r3ASjZXx0ZC0yP7VLb9uBz+HF0kvo4OXItHSZ6229lo1hwqzuti1JFw3NAHXV
keZfwYig3UHNO44IdDEDaTfJS605Zehx7IAW2r2bOFa9XRu7coNr8Dcakugd9Ui3T/qkaQF+0sim
sCh/qoi0H1O0CgVaR8TtkKKXV0cvY2hnzhiiFoLMvvSK8avAqjzGgjuP4HZNfsetW39JVMSL1ydn
5piQpMPemtRKQR+I6tX8cTzyNjGZwdiRaforadQvgE/8Mrp4xcy0i06WYG5m/kg27VYC/TGw41A6
v1WBnjuc1esjmV3Q/zEBMlwcTWCKTW/m+wqN8h60olAYlN96w90gjYK+ky5Ei83KkVm05E1JZRNp
mgsxrqRzO0VzG3YsDHHjUJ4E3KJB2ppGSMZuBZ86fyJ/jgtZehtJOdW7pDGNvbihhjN2x6Ye6g0s
DYFa0vZx0BLnxhv0MWK2GpjFPepgud+6VXLIbatBeNwWzwIyLVGqZ57fNLaMagbG+pjzfn997peW
d0rsQHMbilvevFxceLkcFKp2Ry5aPy3sZ11zvl83Ma+mfM4DFARRJAJc4VLPq2t7IyW60R1NyWXk
DZWMYg1pyrhXDB8Cm26YIE4OEqMhX3hFykiYjgzx1NFQr2ssn+oaOmiqpj+UTF17/S45OZA6YudN
5G9TreE8aiOCF6obS+Ooa1Rs88HQX0rQgz05uiz3HgUgzEbpCXpadrNJclwXKc28jS615Pf1eZot
hQEFEdShATxC+uaTZPL8h2iuMIaECePYEHLIyvqwlrNZMoCWp6lvDTzKSI6cG9BpVRSJSJxjdatZ
99VaL/Xa52fhbzkoY9YZ4PXp+YGQHQrB1+dn5vA+5+f050+H+yR7UHOTaAAFOkdkWyr+E7zw3ZpE
91IVyAM5M/Kc5sR9Mm8NAFLP1ESZ2cfGIUUM9gDFAWlTBr04EAoMDo0cCBg8ThUksaUZcOAoUjcH
JQYQsmuTJyh/+nDaxqbgTv2YK5oacdQEP9zWBiUBo575DqqXNajkbOKn8wXGRSgkTvsXxD+zieEe
sipO0tJj/Nhbd+4aqfSC05yIK6fkEG7hiwMiKjboMqf0mCnRQG84/+gcPNGjP1rdaRDYksCBORM3
3kUbIOAYjSpweR9LYh06pQskAwlUMa6YmTI8s+tsArNN8S/S56CXPt9EeNYWFSWJeuTj+KtJza9x
7/3smXtblkrsC7hsX8O/VrbubIX+s3VPttVshcDgmpMCnY5Hx3kq9m37Z1B3zJ0K3CRy9CpqdygM
zwblVsCYxCbTjqyAEFve3SJ58fanywMLuJwhswTXcYEBE0atCU+UztFNdeZ7vZK+qmk84PHJ2Yqp
2WRNowFeFsDsSV1u0v8+XyIQNSgDgi2O9ErilT5JTfY9U5BU+uMRwe+j/9uCrgAe67Oog+tATeBd
zI8M/ZlljePJ31Jt7fl4eXg+HxoG4saJu35+v2YUCRerEsMxHo2IgCOQpZGt3vZsrbN10RDkgZB8
mLqw5+hZre3jQZX9cNQ0Vu0bqFVHaQvCws5Nv2pwWuGfzx4KGf+Ym80erR10XNswR2nuIxsSjjKJ
TOvndSuzjMrnVsDrA2cVWw4Vr5kVnVUOQ0p5OHJkBc3M3rriaJqDn+cfHSC1ntkCiFhsrhudTsu5
i4BMKzq6sTUMA4oTsySxA/KasWpHGB1bf9Qf7Jb6mbGCaFna5PB0k7sGigOM9uebHMesNzogBY9m
5vjyNe7+sHv3c+pODcxOkS0oM7HHh6P6mo6gXtqY2prG5DT784k6NTGN8eRChqKRIETCRLJTQbWm
/AxkjCTkSvi4tLGBAQVLM5AUUHibpe8qtXfjmsGK5L7ibUco72zsv5qtKW8HqDbQuvPScOI4rBvS
gh/Tztugju8LJEZM+9f1nTXvrflcFHg1pAiRfAAF8Gw/I9RtaaGhhb7qcDA3GXo5OZLCKXBhN4UF
xrpXscbntrTRTk3OdnOmAFZtJDU/ijujjoZqd31Ia5+frc6A5znVXUxclzz28h6q9H/+fTQDTNTS
8NGoap7vscatdQ19xuzYuL2fTsWYNebqpeM+KZKZgDdjZeYFwxbUUQlA9OyY5i96YoeEfyvJ+1+M
YoKeTHjWKdA5H4UsHGFaVsGOnY8iemA2ykqAsTgIG+AQoE8AEJlfM/0Qd6BsV/mx1FFu2Bfepq+2
fzGGExPTOT057QwhrJYzjR/77sDFrv/jEUyIFgC98DeB82dT1HC1cPPWZkevrw9N393Z3ROAmX86
Bg165VDvwTsCKKD5nT+iu0Sr+nE84i2JkiNyPte/f+kR8f1PmvfprQtmhvM50gZRMAYI7NEE0Rm3
fzPUh1J5iE0eEZOsQAoWjTm4Hj30riH/M/3/ZEFcqAdnalKOR0+r9qW484CIFWrmq73lq91fzNwk
S4L7ELkC9H6fG2uAlfbg6sUx+WiMneuuTNyCZwRUHT28kyISjok7+74ujYoUrTIeUQt8MHQG7iq3
CcC/8oQWePD1tt6LWRTPCk8OvTG8XF+2y9OjAdcC74xngQPM/Gxr08HoY6VkA0LBLKjUY2t+MyVd
2eCXsYwGTClGhlGioWbOMO+CGJCRvBbHvFUadIOpYyBatQUm2NGHQ9rXylthmsmTYZf0xoSM6Vrz
6MJ+mUCj/6SjZqM0Za2RivPu2BI1KlIQ/5KhOkiQ5pha9SbKJro+q9P3zsMDBL2f8B0QAk1coudb
BnUTl6OA2h0Tqte+nig7nfII3Yl3PVklH5pO1twYaI6QJZ70c8EAe26sZVal0rrpjpr+Sw6/MuXd
MV64eNDAtFuhvHRQC2Vvtcj50p+jsfL+WprZU+OzQKjVFcVLGe2OXdWhoKUPH9QZXsZC9QJZ2TuD
rzWUzhWSsFU1zYHqISpTyBlBN/h8uGMxicwZXXckatVNpUFtR40MCsg60njlyPKbhhj5PdNBE5G1
VvI/pF3XbuQ6tv0iAUqkpFeFSq4qte223d0vREcFKgeK0tffpb4PY6uEEnpmMAOcwQFqmxTD5t4r
eE4DWCtptN7D2Ug2vvTK/kEhen65q+YMTFucRF2d5ZmIp+7aDCCCtJUScpH9lvEWfmRtRb2Ps8hl
YMWMopaKpmBRX7Q+9ZVM8dIs9rriH4Xl/39+kW/iKp1bH8vOhx1llc1Y0137WIl+QDWmdTlP41/3
d8jqvKENB6wSxVN0Ce6lop0kHbXu2jn1p7EYD1Ylg6SNN0SkVsOgsWriOQ1g87JTgIp7a7MhwmBo
ceit8blxLG+AzetGrrb6eQhoqKYFiCr42x8XpYJWseWMfXetnbhCP698AGx6V+j1CGcha8OPZ+U4
nZM1yJ3qs1HtMqVyUu7kE5jVVysnviTKBSbCnyKp5R6zAUkEHWenFvYvvdxKtdauKgi+gqCK2wrZ
ynI6ucZIN+oOytnOs6ocgAfCFit8pnB/LPxYeWuGCCfOxoNxXtvLAw6XL6iSkNzAwbo4TXteZxYa
paiPaZUPSIsATAqK2oUCoF9GnH1p5fFesn8U15k3AvSlAF1BRQHugcskAxBJ2Y0Jb68F1F7QLnaN
6KToJ0He7m+F23cE4kAFDJkf2G+oYn1cOy0BeCARiCPUN5n/1ppiY3GufbYPERYZxgj+ejpkOeD8
cleBomfBZV0kOSCKz40G0tLwipe/S/Vp495fuRw+xF3cTHkObENOEbetXmsz8uwWUiWHlj+l7PX+
HK5FgjrJrEWM7Xd74bKicNr5GiL8OyxYYnkVxe8WFYDp6X6gtY/1LtCSP9nrzDSysUcmocO+/Lzl
5rX184u14KhtnJoM45AA0JiOAIpkq1q2uhreD2GxGgBoznNDma/s6jqiyWaVDJROvsu710kvfKwU
j2vpbrQ2pm7lLMY5jO3k4F65lWfVCVNgvB63kEvOx6AvzS6YRUTOkQGDm/tfaS0UNHnIfELCD2qJ
9ICqQeaUGk4Mx+FnKzYPMTs3ZCP12QqymMciH3R4qw/tlXUTzH7eWut7Ao7e/ZGsLez3I1lsIWq1
UFCwkbnG9jGakRv0YOovxPhsOv7/Fmlemu/eVDXEZbsqw3Cm2E8sD+/0lnhRe0m7jTt5bY2/H9Li
rhTGBDaKOuE4Z+ODGpEnixs/7o9l5TqGyuF/vv/879+NRWawkTYUzBrFSyoqfiSG5umAM26JqKwO
xbJQPUGDAAHnr/cujt7VVlxn2Eo8HckpokT1pTKVwf3RrK0BFP/AogWHZ27DfYySc+QrNJlfE1nu
PIkGIPOGqyVwbIbtd0lRnzoxNW/3g65N4fugi9UdD2ksWYEtpGVnoF5iA0COs1K83I+yMjTLhMww
Ch9oj+OS/zi0JuZ2BBvO/pqM5fSoT7U8qFlpH23IevnCHrvH1Om3CHZrTwgLWSeaYOA/Y04Xm0qo
2EmjhuUxKY+0/d5Y9KFJhgBmXR5Ij/uaCp/EFxanF8ak30zH+4NeOTigmo9mBUS/cVktV03ZO4BU
p11zbY3CHSITbniv+haFfGVmEQT/xa2IZt+ytw/rDLXO67y5xppzSiKAC6vm3Ev4KGanSmymGPMa
XORo0Hv4S88Cgw593o8f0kyGLudR2lybPH0kGVNdPW3g48q/k3YmhXGeuJEwX3LRuA2NPZnX6e7+
tK5sxhkMBPYeOmfmDTdUZDFrxtypASJIvzn112Totxi/K5no+xBL4h6ej9Dwaq36yrUDqrKXdKTw
U3pGj9itaPdkmv/FSoGxyfwJIaEE7+GPs2pkIDVHpon+c1F9p718EX37rEikb/enbmWzY+/h94FS
cUCyWny9XhK9mTpaX7XUxBv6kvef++6RJl/vh7mdvrmFioYGnhAWUDGLgyyxOmeU1aheCcSR/amf
bL/WFZdGJkwieOSNDFxvbdwCWd0ujDksisOgU2lAJy/olpkEsF4pMvVaab75IrT9/VH9/Qof1/7H
318MC6ge3A4Vfh+aoJkLLWHY0cPL1u9ldoUhYMBzc98P3U89Kb8gX/7eNNOuUlCg0abCU7KW+ZNG
dnK0r1OvuE6sQ3PM/JQy45Da8rESDr6E3l6yqRa+avQvkHf+LKPI06NqX9oi0PT6mRcVKHcC1JJI
Bgxwqw74eqOnrw3E6fHOTtDn7V6Lhh74QDyqGJ7WaQ9ciD3O5Y3qrD5P6HJCUBNxIAA8izHcPFAL
aqeUD5jwKubhxO3+NJStfimkJg5RrGtP8P5MhAvAfxk6pvpTUbrmeYy4Q13a7xm9TN+GuK8yX0ls
fnEYLXxa2T+bqgE0ruvHjQv2doH8/TNnuXsLXYRlSUkx+9ICiJFeRhsMmC+Rf3+BaHQtwKyAhgQA
hyQK8B/3sVXzMR7LllwKm+ZendgBSccvbT95hjYE8HFJXK2O/Jqhv1cYO7C/T6QxIB9ZF0dUFX7Q
juFKatijYtlHaaaHomiO+Cm/hNuIyksPWg9ICsYOAo0QRCps3vujxNOusaNQ7Tp+AsUbxjCZ+Vsf
7Yeo1NF51ZtPfRWd88x5rMsmepBlc+njEsDApA5oCS5HmuxTY+z/REYNlDlLW7+BI7VbWVAqLtiw
l5X9VqRdCoCQvMayGFyutYGiZQ/6fK0lRm24Qwzv3N6Z2mOdwGwsH0zdFXY2BBKe4n7Cua9byh+7
Sj0JyoydFKDSlPC/VGrXEtCegZRR4vIx6XYMkMDaZXH2Vdr0LIruLSGOPxT20azqkGjthaSpbxjx
U9fFR8nUo9k5DwwK+knanqBU/AaO4jE26QGcHmj09v7UTj4fsp1G9Usu20Na1p8t1hwnEp2nONuV
qElN3dey1PyhJYGwlAusZYDPGZyADBWcP8dDOVqfNcqeslign+k0qs8neo4aFdXHevgOsY630hh8
1EmvNNeDenBAOsmuBR/iY64I4KRtGegxVoGtB3FCfsDz6qRGXe8VThp5xeRErhyzeFdqUQKaQHKd
jBSVxiF9SmTrG535QymItTNhPuSjKAQ1mqH4ZkRWc6qTdE97uLoBSEgrMHKM0ed9Zu5JlB9NKwfh
AgqbHqhTKOHY7HuaxM0paxzNt2oVyAZr8G2gk11QwWKvj6pvsoNiGGXk3wgAKLQAIkmABDAAlERe
tqhtJixW0YPW5IXSymvltYVfUlM921G8sc9vE6+PgRbZJlD2xOqMCffbdCiV30Dzxv/+KHwfAniU
jzu9J4NQ8NqQlwRGAOnnqt7V3T+/Oz+GWFw3VQFiWzVPF8+DCf6Jyjd1C/c2T8THA3wWvEJmjE8C
lY1lVZun5oA8wRYXo+2+NHoc1ER4dm34RWx4Oal308Cekk0BTvv24qDajOhT8aSaqQqLDwSSQsVA
yCYX2lgFWOpTs9ft/rkA2lFDZAd0G8PpuT+p07BztETf6dXU+Y2q/NTbMaiM3mc8zgPg4d1JCDSY
HDpfMEeh8CeFFl962fggYA3HSWYZTqooPqcdbKJH2dVB1YK5x6f6RcJE+kiV1GuY8lWtq8dBUSFw
MTzlk/GojAUk1MxzMgz8InWRw9hsfKJOEYje3Os4SPvK/MJ49s3J47csyokL/pDmaU2Di9eR34tU
fCNad9bV6jKamp+I6mJl1TEaJo/HjuHaEMAZu+QbStpIBwg5J8BB78YoKsFO1M8d5Jp5a35WR4I7
ofZMYXhq0+zMWKAUAWxQLLQHZuqHJJ2etcwg7pA6Z5TOnu9fa7cvDHwsNHphPQaU3019NM5s1J0T
QS+kExEuhbpyq3586vXkqVQVl1G6kaWu3KLQR0QZGDKJQFMv3UPyotSGlgtyMRXnm1aWb7HYOCD+
FrA/LnyM6T8h/tbO3j3o8ZbOulb25KI6rXrFJEbQRh30t1Epi9EDvxT5CzF8Td0xNLhGPxSNflST
VA2a/I+h2vsCMtoKZNHl77r2O1w+l7Jv0dU3anrN1QbcO+oXxiiCMq8nH5YS0ytPtfbMYT21kZfe
ZtuzTgJaggRdQeinLF7wfORlLvikXZypgIpNHNvsNBayex64Ax9USE3g/IvH7lK0Y/nPb7HZGgSN
EEgnIKVagjLUpq44AcfzwoE5/YQGDd/BymHYeE/QeQgfPxcuIArZFtRFVoCMtg5QvNWz4RJDiO5c
G039YuVdfuy72vAEijJ7kPjiF+gsKLNZCf2RAe10AqoGwqqRapxg6dDM9qr2KwjD5NwkHYcdd5WZ
LrFi8G1knVQuKIDJ81hkMuAR+VE2evTcj2XFPb1qo08yVcUTHsYkIFkEBjeA/eqrXhnqz5ZB1dEU
HXIMHE7QYp4Ag4Sm4Vemkm7nlJbzYjMdl9GoFKhO1cPZmlp2NttKPNR2nFwUJal9VGa7w6hBYFn0
rIMIjpY89K2EYpvOrU+tYONnxujwIooKywwJ/m9Nb0HQxnHhJSDoMreOqZLDoIBGXspEA51Uaeyh
fb1VqlxZb1CSnWHSKsQHbmDMdmspdqInw6UEhKVP/pTJS9wdsxhNSgh0lOT7/ePn9s2K1gw6rnhf
OCh0LO8o0J1rR8kMcRmmR1RvIB32UJhvmvLrfpi1URFEMFCdAoxoeeiMqZLZ0mLiQkvLY5GZu/mY
f7Ek/6lCoWMmdb9OoLZuHHVrg7NRybApVJNBdlo8GOJsABQ4FdOli1Gcj8KJfIs07k35lt7kSiDU
hrB9UFd0bru9eFfawu7HESlR0PehyI/Qqze3Upbbkxvt+ll6BgRh3O5LoFltibqK7GK8pPXjWIT/
DmEEbIbAUcyEaz0Og0X5YoDfe1eryIhyZ8hhNG0qrtZHbyqFN9H91bA2Xci+QCIB8AA95UXuBeHc
3JKRIS+afLb1HfaQtB6GrT7rVpTFyY29pVXDfDRYRuLCyHKfGV+7ufhPXu4PZyUhBvbvP8NZTJxS
Q9u4VBFILf/gsQdlU1V9+99CzEvj3Y0qdVsSriMEd7xIXlrTU4aNfvhtIoLPP5caZuD8Lbe14ybT
unyerhanNew+4+9157VAgyQbV+rKh4H8EJn70HAavZGyqTTZT12piQsnlviV5Oq053D1CpPU0API
mAGzf3/21gOi7o+yxJxtLc6BrCwbs6+ouEBUFfR4fjAxrALoEia3fOJXZhEANMAJdBSmiWbPf8q7
D6WSyRxzpAcX0VL9OPXJtC+qqv6Vx458Njo19Sw5gIl6f4ArJwMoeDPDBrAePDQWAzSY5H2tZOJC
zKYOmlFVd8IalY3vtrLOCfCbwC7MoIUbQWpiND1EYytx0YZm/FTLkaPuFmnB2Btb8Jm/aIRFToK+
4+z1jv4CeHWLNwxXtQgUKS4u8STSq8jN0tUgLRf2tG4/xdVk/ORjN10si0TXZpqU72nME7g/0wHs
z7z42k12cmJIQoKKxZNXdKCEKlmfPjnCQemk1BgKfnDeMYppcmlO9N6LujwLMpiVuDKLoTEiO8jF
12W9kyKz/aGZojPyl96rnE51kQcMh1i2P7vKFEBMKtgzfVkHoyz3UpWoDIgKatRGAR1SpB3uSGXQ
xBCdHGyeIKmSkQv6rVelJNqZkqCDkVnOMTE6nLxTrPt6rZBjX8CPiKZm9ga28m9NduS3IyfqtVXX
BZ2p9SddG1iQxF29T4uah2rRA5TTo2PyG0h65ZLZnZ65hpZCp4U27fDYpWwovPuLb21ZYElAfZsC
R3pT96vySJ9UMFQuZqeyy1CW7TcOeZyz1pXjRk105UWN4vqcR2Ctg3u1WOdTwyojFny4tEpf7CZK
7JAzwcJagY8nlA6NgHVldrb0jP3GUyD+L0Y6qyID6gmEBHpOHzc3b7kC9G4zXGxt/Nn0YJDTFEZg
UbYFWl85RT7Uchbj7LUsNqDVJy8xcyFiYEe+LR7HNBRbxuM3JyPY33jTWBgS2Gx4fn4cEaDSDq2H
Og1N5wzfFtZ9KQBhsLZeGPiVD5sZUSjkIgDmhM0OtvXHKBoD74tTkoRCfJF8AJhLg0+C5dZ6svGF
1sYDeARYHtQEq32ZZ6a8MsHJY0mYEuOEWdybonT7rDxl1D7cX/Y3Zy4GBdYkTik8owEkW34jQaaB
QuknHPMHa1dNG9fxza7CzzuAwCFJArXg5pk+6pXOcqBCw0YpdrXFP4+oe9J22oAR/G1KLb8NNpSJ
lpWlA5+9+DbSUVGwkTAwcIzcNyroIqNQ/ZzwC+ufwJdKu+cKuj5o/LipfILc0MbNdbPS52GiCIZP
hb7ZDezW7kqed2qXhPVgzRXy50oq33oYUKSsOk2gad3/aKuz+i7cIo8C3q/KYgLJF64TSBRxTyNf
4n8mCSzGtJhS1ZRDTkaRhMXQupZxctqN/bQyCqw6w4ICPbzT8eU+7qcoRt/dHDCKOjE9J9e83HzN
y+P9qVpZ3wgC9WeA96xbTK7CrRjCZTakKLOvjL5u9bpXPjxwRSb6RKBMgXG62D5Yd2qNCzcNKxWv
cgXdzociMsV3CGBSP80s3NRQKPPvj2l14uBBoILvMNNRF19myO1oGjQcD+Bpe7pde6NzjOPs3w8h
SwXcEZQjtJuBl//4eSiplUpGE76/Ebu9+VjI17Sd1eI2vtDNoxqvdkSZgZX43015yMxj+NUTi4fd
X6SZLdVdV8GFGAJOL3Cnrt0B/EHPTCuyvz+NS8kDoCsRGXIPto463/wnfByhUtfAJIKSHBp1HGiK
uQcnbgcbg29Sb4+irH43hFw4nXyzLs56/+d++NuviEcw/EQAgoPiK5BpH6NDSiyzYTFVhupjK72s
c6N/BkEAVvIuwrLXXehqblYUEdA2Jk9dXRffJdfF1kJZHcjfyhuOeBTQFwNp0ogZsRaVoZS74pfs
f1P78f5U3W5iUJXm2+mvbOKNzL7onayemqIKzdRpvXQwG1+thi2ixsp6QJjZZBjixTpe9IsVb0g9
5Y3WVKGaZVem6pAEi4PSeTXSlyI1z/ak+bFGgW5Gp7HLNzb1zRghWgCMFv6DZ8mKvMBA7alOtSls
W+Ec21Rpd04BR4b7Mzl/iw/35CLK/Fe8e9gpszBqbs+OZmyfjEBYQJQpH+2gzo9ltjenzsXleT/k
TTKDkKiPAHmJAjRIWovlUcO/Cqa8hRpaQrJzgadKmEuW+jrwhb5jNOnGYlmNp6Mog3wGOgDLApDj
FO2UNmwKZZMn3lCRwCrys1OlP3tA5O+P7Wbpz2N7F2sxnU5ZGAZzYtijV1NoG+1eNPKJTlrw34TB
FakCpabfoMKVKgIAAAdRmMGExp2azsukXbh1M3y/H2hl7iA1AB4BBFigDrFkYsC+DJJgbFRCQz9P
1Rtvrkb3vU3jjWm7Bd2BYariXoGmPuoZAAJ/XIZG3fEaKBglVEv9yTKkO3Eo4kwPBYHxYg45VKEV
ftNIco4V1h4EGvSBLeDoeX+4N1fP/Gfg5gE4FH6WNyJwihxLQD1yJZx6zVWjICoDkTAowT0XXMCs
enc/3MpqQTikCuAswUhguRM4oQpoKRh1kp1SG3KvL/2WSPlGiKVMlVMnCjFZryAfuSr8i0737RYO
bV7TiyPk/SiMxSmZgYWM+syghFm2G4od5xt5x9YQ9I9rw05K7NkGsyR46QLxCZWNzNWH1/vfYu3T
I6kBOBAvcdRIFqMw1TJXcsVmYWf8jO3M05xPQ3fUlAdnnPBS3RKkXps0VJxmi3IHkujLGn6RxroR
OToLh+lrAqeEutlU9V3bu+9DzCN+d7SPiqh6PUWICgW9M82NVw5e4wCp/1DJqvzQjtJxeVc2jUuM
6ZPuRBxOv+N3QxIf0qAeY8ZTmVAYzdl9tbHh174pqoi2Dm1lFTneYr83RlqZEWMszKaHEsLpEo1y
Z6vcsDYBOO/nOwYqQDdObXC6Nsd2VO1wRI/k+Jk9GFsCM2gmriz+dzGcBaRDxGVitujthrq0tXDM
UDwsBNSMqwHQnNZGmSqX1c8qtZydsI3hS0nrMmilYR0FAC0QjLW/gj0OHeQ0+tUiLfS1FlorKpCk
Hqmd1Bc5EacSIU46gAKHWtX7Y1QIBbU2gSpap1tir6htuddy7PAIml29a6s9dU2Icx0hyZz66Hwm
7jhjaznVNEiMV7Wnm4nqMpJ8swTVAtmLAvU8Qv0W2J4MVtp+29uKbyYm+KlerYHhpD4N6Nnboyi9
qJExnNodL1cziP2mkeKOUWm5XQNXLeiQ6lcjManLda11K82o4PInm/OQavlZH6zhoIKwuE8dWp6T
zsk9QJ6Vi1IkX+rCgoJSacv8SyskqpEyyUofpdgRrOexUfb1VHWBMFISdDyuPqWRZhzA7rTe8ig2
9uhyG/7YJ91paFhyKkqagQ2pdCcFJp2umifjQ2upbRjHFgAXogKkFOqie0hZvcYJzGjYYLFg1K3i
ZE5teuAOafZ9rlaBEwPEH6O648PulaLn32YhuDHMSxjJPGTRmM+cdn6h4CJmXBhBQ41iN4B6u+ss
BQ50NrSBpYyGc9nF5ikxAGWKeo0fpM6qAEVulNRjmBhB/caBwLbU4ZVrxt5YSelLUHjdWFrjuRqb
Hh+oH87M5rkrzYHu1UntP9vKXKZNLRY2Vsp2A+pSYWtZiUuSIXEz1OmhEQMsiakq9s4k7GqwLgta
xoG2BhoQnj2q+nL/NL15BgNZMNfsUb4Hchj5w8ezJ6NODQHKhkIdlngxs33Oxr1isbNgaMJlfJMK
s3KgICD2OKiPuEiXqFJN6yLZTR0NU/haZcr02VTUi3TIn/vjWg0zF7DQWkbPYPkiUKsxxbuE0VA3
a8VVNP1LrxvdvtRJdfgvIqH5CoAVIOvwnPk4g4Na87YcdRq2aedazNjBynQ31FsZz9qAIPIxQ7nA
70cz+WMYNJXaqrRjAKH6NmxVXbgGQOU7YcZbgiurpzESHQMszVkybXHBZtApFx2jdgjDWc+Kgege
tNyHqNhr2utv9ydv7TKHpjce8SgB3lJvEptUSF0jFjqysF3cDQ9mxi+KLoGZtEtQfbivZc6GruXq
VYBOMz4WkPI3uXKVJTD8yjoW6t9sOKAF94e09euL9dAYzlQqJX6dliCiAMtK+o3S7MqexXwBmAOG
BEaw3LOAVmXORCQLtTw7RUa8z+rULxzyCYK2paskdGOFr40Ij2vUk9B0ANNmsfRsa0gngc5O6Ez5
b6jrB02a/BdDQkMW2gczROOGUzCi/tYLY2AhrMq8zlTPVgl7IO1XTbogVrac1Vf2EuwvTCC8kUSi
9DdP8LuEC4wolual5kBQHTKdoP1zku6yaQuQvhVmkdel6SAgzjk54WSFiV67ynBEornxElpbDO/H
snikd7kxAPmBIFoelsMxr1xDnitAldsNfO/aVn0X6C/q892kVX06SWEjkNHvB+txKJ9oDrGs2IAT
5J+WbPQFNuZueX5PtFOapB0RTTgvhpLuOzo+MNzO9zfrahjYtEJ0yMEZvjxVQWpCYpZJJxwnr0w/
AQurKMf7IdaO01loDoKAkD6/aU9Cebgy7WmWBo+YJ1TmAuFll6kH/sT9QCsVIgjhQoMdUCodjmvz
WN99IAaN56KyYOaiAF06/EmQOML0vmGBkyC5BYEF+M7/LeI89HcRdVanPYsR0WnrXVVC7qZ6lOQb
/HvcoTzEegUe0FbDZnUZvhvlYu/SAcl5MyJmbeYeL3Lki6/UATmhyndtVnuDNDeetasfENU94Kpm
KcSlJtKIBrgaxTGDMe5ugpFcRIDOZ1/T5Of92VyNA+z63FjBYlkC6EfRRRwdN5jxtBRqhJANrr5F
Trtj3cZOXjvP59sDqxFtbMBgPn42TREc8EbmhFUDgp8dJP2WVNBtQRb1GQhIAX2O2wgNj8VaRO88
MxohaQhl6rCozX1u08/1IPGZyFObjgFQNpk7Wx5AnDbeO6nx6/5krmxsdHCQ2NoU/b0b20GFDxHR
kpyG2ggB3FxEpTdOMCG1a2UK7odaOYERCvQ+pGVAvC87SZy3al+iyBdS5W2Sh2jA04jTQwIblE0t
Bigp4+MsijiYV8OaqfeQ/VzO7AychzXrQMIGqoKPo2L1cExjmptEDXhCVyKEB0sdBb2CuG6Cmibo
bcEv2lWa6neuivINZB1Zu3rXaAeoLRhuTfIGGHnNfKx5NDwgB5M7pS4Tn6Y5/LGzoZpcpFKdR2Cj
5+Ov+j1yDQgIrRHPkSilD1ZUcRzqvjomcUbd1mkorFAi5xzXDEVBIloPQBsobyRKUV8jxTE+6SwG
MybKR48mFkfZbiJ7pndxyMqOB+PQRYEOa2OkTqUIonwS8Okm5AkWG/RYAx3rNqop/KqM4RFGygKW
rf10idLhR5HjL7ATKzoNQLx7LW4QQNlVGNeYkp9AswUlXpsdSKLG2Ve1alw60cKGqBafo0GVe1ni
CohIaj/YwL7s44iVHiDe8iHKeIdcMQKKPI0Ok7lLASMotfqBoDqTYBf1RZCArI7HqW2dKjTEDoCa
in0KZMqDVk1qOFrm+Jg3g/MZHRf9oY2IGiiKWripzlXXlIZ6yqm0fhcMA+KNMZ1iQGr8DJ4mJ1jT
/MWtO595A99EMIna/exvurOBNfJgdK8d8U+Ta/A+8voq6f3M6ArwC4zIxWMOPvR2CyZWZIDo2s2W
Qman+xnsgH2LTb2Hh03haWXa+RrYiX96aSn7giXUU43EPuWQML+ImpgnOLAMVyqBa4mgC3+uG+i3
MDNVDlwM2iuP1Q4Ly5DSTYStvRRZwzZOrpXDHx1H8HEAyQLcewnkGIhdmXlL4YQUT0GRvSj9byEr
sEUgrz78qNqtJvGtygaex+8DLm44I4ZdpWITAoZA2ORfpfGjYNckPhDjEeVOt1UnT2yBjNaOrvcx
FzcckpzI7hXEBL8pEn4Dxh/d3T+yVm4AyNFi182dHYDbFiGStAeznjALqULnCzyQWbW/H2FtEOBh
QlUBltbz1/p4x/BIB0MLyzkUxi+NwatryoFB22I8/1V8X56GMEBHz29mZN7IRkq9xx0EtFTIC6Ls
4I9VHpoKEl5KX/6QfW8+wNbHeMtMmnoj9NI9mKU1ftakAG9xq/IxgvYxzTv737NXB6nY3ImBHB8Q
Bh9HTwauw5sT80tst1SFV+OU7qKNvGR1iqEmpqNyis7nsnsLakZWSD6Pvbb+AIYenXWDpoHBIQV9
/2Oaa/tu9p3FjYp35y3gA1VRHk+THUZ2WvvxAN5WL+o3OELqnppYv0A9yX0GVHVgQ4sQHLOU77si
nfWJoJw3OWZ0pT3JXdTr4WGSlMmu0SblnCBDQPcGPhJihOJnnnP1qNipAYviBuVmmKGhGOdIr0xy
7VhW4Jej7kYfItrSvZPIKABto3hN4LEQUEXpdyZ0fPOOQMcF9Uq/L0r8f6TaKPBxCeghUJEoC0qU
16QZ4HwESFWFT4MJ6iQONIFbpYVgst1Az+H+/K19KehPAWwOUQXDXtaelT5T0qgVJIzqPyKCkZbv
1L/vh1jb0e9DLIo2VZV1hnQQgpxbO4Nr1xbFYN6wy52GHiZ0TVEwvOWFDCnr4QueEbTYy690YBPc
2+XoskR9JU2Lp0a6RbjeWHRLmQYqdWPMmGaH1kCgZ8TeBlH7CdUjF4ChfTMKTytgaXV/Htc+1Szj
aVAolN3yUUqjpB1YzwgqxvNYla+A2H2GnaG1EWfte72PMw/+3dPJidRaFjDHCwc8osckcc1py3tz
5T0BqdP/DGVRGdCdDDxsFEFD6Hbp2UNLcDaYzzHSsf9pyv7qCLwbigWSUmE2GEpUv/ZUQ3byUopP
92P8fYgvl9+7wSz72zVcLTLknnZYlaioJcXnjCqubrbXvk1+8YI+Y7Q1VDzMAzeSS5qqLik7fyTV
Rgayvj5wLwA/YACcNv/7d4NV2gIWg7S1Q6FkngJCaA4+PXT+go3x3nBoZ8Yf6Dw4M2D3jMroxzhE
xgXPlMEOVc58BnEgmGe7QjMP5mh8bYj5q0vBWp+GI9zrNgoWa0NEVoDsYIZl3qgtdmphCDi4zN/T
U2Dvg7W5UalYjwC8L3SQgIpYph96U0556VR2SIurOuSYw6ei/XZ/Btc2GHIPqEEgCQGZaJGAqKxT
BZJbK4QtXyx2XbQxS7emQPhC7wMsdjBRnKqBQyFKe/U1Vb7mdu+28kCss8qvNgt6FMYG5zD0MIYj
l766SN65/fDr/ihXE9T3f8Vik9c56IVywjDV/AprVDeNbfgeBryE0IztFfFvjUG/58/9qBtz+9f1
7N0m4FIH2Ap3Z2jlZThk9LXN7I1DZX1gAGwjfcN79wY5Vucx1P/j1ApTycO6Hh/sCoAFs6zgacq+
kCT7jpbIc9ewn6lub8zqXzzH8rSZO0cwJ5sL3stdHlsqa4lWIj/ujVr1OnjpeNbE2qPdm/2B1lXi
UTsqXrJkZGEb480KRlEBXwyoaMA/D5aElfKzFRG+ABfCTyIWHzShWxDsloOfjVYeVI7+fRwbij6y
4wS9Q1P4Mqnqq6AEcBbwFXd8tKXLCrgKu4MO8PX9b2isbkL0EQA0BJAH4l0fT5jCboFZii0r1DkO
yv4PbZXiLAaqHyy90nZlmnOvL6EZUU8lcveusXdVrpd4a48O1rOSP8LvUdnncS8eB2ieoIE5WSDa
84QEadvDAGdkueOirs8OEZJKHCRUPUnJmr2GaoMHYKXiAc9Qn/BIN88OTIvgvkqcT4z1ZVAptXH+
P9LOazdurOnaV0SAOZyyk7LYkq2RfUI4MufMq/8f+v0w080mmpD/gxkfCGD1TrVrV61aq9AopMYo
QbxZ5Yp7+HNhzJcYBnXUAXX6Ri4gPV5dQ2cfV+QuU/IRhfW9HKT3UQPIXGcvRh1Rn3SPolk/k/o4
SkIJKE2BqHz0bDkeSYMo74kY3dZK2NqFWjz45m+/DQCqK2snYemwGTS38A5FWMacO0tdr5tQ00hR
C5DEqM6wBtFcfEOBHZtkd0geX5R3xFzKaxnZiOc0IQ206WIbBiySBJH6iixK8UXM9rli18FGRO7y
wzSCeNFT49PoT1wJDnQoc6W2nsNsLL5bRR3vi9CUV5z10hxSBGZVuLQn6aRzKxCqVGNJEPccQOun
aM1OV26uH6fl0/Sfhdk4glpNB03ixSc2wTaJqq2QwFuRfrxyaekQb7Jx4Qm/AMpovo/6nykbz2Ze
fJJRWBsNecXEsuP9z8b8sZJ3klymjWY8Z41wFzc6aVp9/GWiaGD3UfusSuGu74W7FDHg0V/jFluK
WU8GaM2eMWqtWkmIo3zu4cz3lHdDP2ZkJxEWvL5ca3ZmKfCxACspxQyyQEAc9ZL6KSu28poowNKb
6U8TjUThFAjVtGlONrdR+RB8F6n53LxlIxgiyumFrWiws64EVIv7e+rW+T9D03BPDIW5hooV3QXP
o7pRWCdz5bJY+/4smPJLvWqREzef3+FMmDBEKw/kpe9PLK9kSshlXHBho11Kh1iUmc9S6cIuZUEo
LkR/EbnT+gW2CBQbZd/Z1pLU3le8iBOaVlsxefHe6/QvVoF8zKTNNtWw9dlyC7nv+XqrGCBBZFvP
4JQRWvnDrbY4zIk8BaZ4bsiL3nVgRRUBk4SRNr0ZFSgo1qQIFhcDKuuJxpryyZyoVI78QE4ii6eW
l+2V6pvrmSvLvXQupph8gh5NSaVZ0CoWIhQtmW89e+KNJX/nLbILozu1HG8ib8WdLfnlE1N/vN3J
yfCRfY8orFHg9R4lI7Wrxq6V1+vOZHHCKAyClIeR+QKaU1gicvdZZD0b4uBQ5XWG2jj+hQkDPg5q
aQoZ29nmtSp98CStNZ99keRmaY/BWi13cRAnFuRzFxKFoxGXHg/OPNlUgf0XCGprygZTcKTCedFz
749NFyUuGURSfH37qwzQ0jhcn6PFXYVAEa0z9FddwGLcXOokPXExUdDmHsUW90YXi1spycRNWTby
wZBh/LxudHF/mcRnwGOAFM3hbK1We6kST33AEF622n3W3vfmynPr4rJSaJim+oxEBa9lEGDnSxP3
oar4QhgdPVGQbG1sXiTKQajRf1NRzPjgeP7YAhk1oUgvn+Zm6huNKKTREU3gR2NQPwVqsjWU9Od1
MxdrNTMzezxHvTkkepVFR03nee7J1PdgVPSEHUxD+P/9dWsXizSzNvM3kpgKvaYyqFynEQhyvZy6
c6CvPCmuW7kkjUPeIImzJDoK7b3p7cXyOVvTjFgzMXMDwD/+z4RR3sjdofopr1FVTBN/9iw6mypa
FM/3Wl4mZc2rPjrGSvPQ+xJ5jQKCK+2oSO6z4XWvlSyvzNvy9p7w9RN14IXqhu4jVRJafXQskYr2
D1G296ki6yve4cK/TQND8QJpLgQ4CQLOB6YoeieYhRgdLeE9cszsn+tbbHEQ+B7oPSY3N+9KIF3Q
WJmfR8c2lxHvQMKMivVN3wwHs0xXXjNrtmZr1Ke1mehDFR0Nhdr/DXKSnbYrxpWbc/GInoxoNmGF
b+ZDnDAiw7VC6Kf6bV2qD+1o3uLI79thHFaigsVhoWJNfCZrlxm7BMquQSy9+Ogjvxwdk3zYlIaA
rvlK7L+4E6Y+KRAqC2wASInWulwk8dHsb6Xg5sNNldNGI4SFiYmnJtmV840G0cBYxL45bedvovCi
5D/a8O0vNhuVVQhzVPkyN+bmeUUxhhHUyWbUbsPYbpMbWIivW1mcJ/q7AVvx1iQJfT6QzFPi1pvW
o068X9yhu0zQflw3sbjkdN0TLJvcOHNyO8ENrCAywvgYDZsMnQKoUCQw9Csba8GnwU5KeRfCH5r8
59m8OJVdUWjc8Cg1xS2jlclm1aVddECRevPRSIW3ISSxc31s06Uy86RnVqexn0SeWRbHuuF50REE
zFNGnwPOY6NqzWuVjr/lXvgm5M0+87uPPnNQfBVxcdzeoKqV+aqluQbq1Iyio2nel3lkV9693q0V
AxfuISjuNCJ4uMAm3pXzsXk9gUdiytGxUA7j+ARAN1gjaVrYfTBo0GfI9qDoOE9P5nUTpzn6v8c4
3lSALD6+uc8+PzulZprmkezy+ZGWG++uMD7uZAAXM/+U/0EViZN3PVn9uvWHOFVh0a8VGJ036Qpe
eml2Tj8/i5+aHIHxXufzXrKLw8+9saa1t3AyVRVEBVwVEIPSwH3++z1TdmUrVIMjna22mdEiJfs3
A2pDfTGuHJRFU8TrdBrj0y7afgP6rgqZMtbRUH27SGHIkn+L8BP1QKavH8klR0BH80QZAF7kQl/I
jcJSTP0mODZadlRi/UasIWsdrMpWc+F/RNld9Xbd5tJR4WQzNKQTeU7PJnKE2xCSqTw4ymHs9JZ8
31Xl5w6B3utmljYE735cNYbIoM1ua0nOclMNwuA4FkdvfFI+flwg4UDgA3UrkuVzOHY7BnKeNnJ/
lMu9+SWod9d//SVelP7K0+/PHEpidoUBMrM/wjoVado+V596GfI305aSu9b65JXvIz3hirq9bngh
yCFjw6saHjh0M+dAnSS18i6MlO6YQDOsdT9i5T4RbhEZztfqhQt7D2rDSVpuKhtedCwbSaukoud1
xzE7Cs39EAJZG7/C3l4M/4jZGgB3YddhjeIGHppoat6wrCRUplpBaY+J5T8Koe5UqfY5qNeYdhd2
HXuapBpv06l5Y7ZsfaGNmtDWLU66RXH6zWpWgtA1A7NtbVm1PBQtFSaEL5tsr34Y/w9vw+kAJvsn
brqCKFhTp++byXdP2PbizvB+Xt9iCwt/ZmLmAELXTDxj7KYhfBK7YAtSB1fzpIvxzkzv81TcXre3
sKXP7M3ijtqt/U7T+5aHDrRvckpZbrD5Bfuodkpzxdg0P7MgByZQIArEHHRPzFMTgdV0cSbl7TEs
X7WD1H66PpaluTv9/Oy92zSi6iYGnx/oYIggg9paSFBrm8o/FMn7dVsLR4ahQM3Dncc/c0ftWVpS
mUXWHpXuCSLKbTG+QSy34kcX7joTlDjquRShNFRozvcbNHp0tZdyc4RAGp6aDXcwdHmuPZjd4fpw
llaGRwjyklytxgWBoWBGIdTkXnP0EYIP1B/jyr228v35yuep0Kq9FzfH2qmkbZRtr//8pdU4+flz
roIOdbnIq/n5inYbhPdjf1cVKyHawlqAr5mqv/RBQOEyC9GqqhdrgwagYyDdcbfECniap2QNHfWH
wXh2RDBD2Q48AU1G8wzhEMWJJCUUkU21tUNaINziPXW/u/JbF3+ms/fNv2l123D8X4K58fV9JW00
7+b6bF4OlXccDIkA92Q4k6Tp7yduLq8s9KNGvz6q/IZYvQ19KrnfsuzDUSn8CLCDkHBH6IjTdG6G
35DFAi0rHFfI9TJybGssGZe77tzC7Pz0cp5ZxWQBfVbabfNoZdstfh8yH0ICVbtMUwupUWRiKFfH
4A1piT77dn0dLnc1P5+5+bMXLoMAuYjLNhfDmmDwRg02NIgm7UfPPY9OiTyxOCmR82ya7eo2rAdX
g4zVASLbohdEdfP6GC6maDJg8cCkcAMib+4nc9cTxViNXCd+QGWG++X65y+maPb52ValST8ZWo3P
ozcmNZUdCj89bSWBtjaE2RxVTQAduxu6jtsoaEpH4GtW/PySBdAUHHqSjpdkxpZSeYLiNZaTDd9c
c5f48V9M06mB6eY8OdF6ZhmJbNWgZcpM3JcVJVnKhupDjiTHymwtrQhe0qBhn9oTi39uKlWEPkQA
3XJU6VFCaaaQ4k03rKQtliZsantjQ8GjRTnl3MgAh6nqFbngBEbj7xqpze7jVEhXDsfSUEjPgjrU
GIk098VtEkVNR7/50Wz6o2p590anHKQq3n58D09sz3AFYQy24vPBBCADky6QXYdkoGO13VModraV
rikgXnh1jgoGNA1AyEQyP432ZA/kcm4IaMC6jtKXxJLdRquDJ6DbSNakKxfIdCLOLjFMAYSj5UyC
QRXHeG4qhqHFbSPLO6ZpKr7GVvyb8jbgoF4dbEgJkLVyrQ8Dn2Y2pwTbyfCUURqSrvX941atfijV
j+trtLThSNDiixHzAl0w+7raFQMqDKV3DAfgElZr6NvRS93ddStLS2SRkKMJEXlR4rDzMSBuM0Q1
HNFHS/5dDd+G/Gsufu3T7x+2QgqVHhgOKPTb88d/PGhNWJuxfzQNaKppoK9l+u6ybR2u5WqmdZ7t
gzNL06yerAl04lEviqF/rNDiNcrk2MpDaKM5+z3Vgn0oG69JLv/8i9FBPwTHpAz3xby/sgtCXR5c
9t4AxU1AsjvSDuLwGBhrbS6X5GZT5vTE0myX5/AEVnJpeMcatsWtYunxJoQCZlepgvYaCHJnVwMS
Z4GUjptQBFue5aNvx3Gh7MjHl2s+fmHzMFwq/gB8F3gXUIhPE1+svGNmaZsifRHG1FbUL4r1+/oE
L3hFKEUUiBppg4dZenYdSojBSz2F7CMKaN5GodnmIFs0EqY5em3XTU2n6mL/nJiazXAdm7rV5oN3
HIfWEYYh3WRjjGxk7dpxOaKMYdnjCEK2XSOAWty48LfBVYqz5Kl6vnGTMB/kjl4+J9JouBiD/Dc5
9Cm5SSuh9iYOzVfTLdWPX9ISswrIhbIjtIYzH9MXIfLSau4d0dA7JNBeikmxdQH/Xp/UxX1ikT7j
fUE6Y66hkmdKoha67x3jfqAgNFTSU4TWzK4pBlCcSWCu3KJLiziVOakw0HsGoOp8LjNJaV0ddT3c
jVXdJTxC97o3ZE9t8yj0u7DYpVJOxbDo25vrA13aqFxAkxASECfihHPDaTumsh9L3lGBBNMfgsgu
9HGnqt7KhC7bIQfwxwzo4HM7sDZ1BNF4HFnbU7wpm+/12lCW1oww/V8T099PHClRGnW3yPOPBfDu
wvtRGY+W9hBZn67P2MItx3z9Z2Z2tGtyEEKfCyyVL4ALjKNvsNdvrttYnC2gIn9WBBjULD6MTbFT
WtPEa5r1bjQey1HbJY2/YmVxJCdW5PMJKyCSbAaJNVEyxB+isYxvU1Ndc7lrY5ltbfSWx7wdXMbi
wSkxAExrM57MNbWC65O2PBzaQycaTYW493w4att6JE+n9e+tYyeSO/OrjyoM4njgHKExVqaZ7SLY
LSisQo/WuY5JpGhLVZrs/G54NnpZ/Iu1gbyPivo0lgtaa93IEboyUp6Env+aqDrKevKKz1laGBnd
BREU/CQ0PlsYv8HfCHXmOkk5WNtKHX52yuDdW0AhPpoWmlKZzBsYEV5vF41DkVuoKeQDrlNNdCKK
XGoHRDs3xKL5Ro/NNYzw0sCIJJCGASDMRT8bWNnHrdKUOO+y39dJYev6TUtt4PpuWzMy7cYTbzOq
Qq0MxXRDQCSpP0XlY9Su3OxLJiYmLyocU4VofgkpPZwXgxTgM92d/s2N9tqvj4/h1MAsdBh4aSH/
4XnHJkrlTeKiJqn2em9rTboGd14by+xwolwTaW7GWEScpQG7svZLXKO3X7TBuYS8HNLeC7Ri0qWa
nBUEJD63NVK71bH6izTHFO/8a2J2x+StoiVjrguOC9t82JBvWkPXLt1ipxZm14vulZLs9QxijPZ9
J22CMd+lbrpR+hV3uRRynBqaLf4I8bUsFyx+Ym2y6C5vn6z4DvIS1bQhNwrWMDxL3hkKBkLAiaEQ
DaDz85IqJsVngXEldlYA1+/XMgRLBgDr85KefBrSE+cGZFco6UGoMJD9lPIfa9Xgpc2F17eoZ5B/
uogIu0ZrQVNrZAZyYeuO8lNcf86CNWrcadLnwTyCvxM1LtLoF1Q0DSteB0FKTJ3mSWu7sagfPEOh
8WuAA73v/OEQB21Xws1hJisMC4sTOAETUJiFDXEOD9EiMa4lPRYcFd3XUcpsLVzZcotzyMsdoQHo
di6CzSjkpuvKSHByQ0+OfSa6d3GYKTdJ5cYrvnPpGE3UakTK1sQgNPM3eh3kaZuPgqPB6NuJ7yoJ
lSD6wvlduQcWZ80kgwPOwroU9KzqbISbgW2n+Duj3fpr6OG178/OTdWOfpl4teBY3oOB9kjx+fod
sPb9mb9Rco0YwJiOTbe12tBOzC/XDUiLe/pkhmaOpnQrq64mC4G5kRJbCuzwTfiBXvAP6c9/rbAV
VLv8reR07duucuO+Xv8Fi9sOHmQ61Xilksw59wxCYA4Kmq447WaHMggCcdKa6NKCCZKfdBTiHsDe
XRQhR6mH5cw3naGRoT8cNu6owB348/pAprWYeYczK7OAvUuprw2qYDhQBL4lVrLPes8JoKLaeEn3
S0Xr8y/sEXeAuYQLhf19PnGFaLh1qWem42ru3mqyG62N7JRc1YbOzVu5ptJ63eDCZuQBTN8kvTg0
Ts5ZJDXkvlLfL03HCLtvg5VsxaH457qJpZUCMAKOj8B6ouqZjQk/XptjZjiG+yj7r8rw3BYrJaml
ZeImmoLqidtlHn9WbjcOYRpaji5koZ3G0pPgV/C0qck/GoKpJJzC2+uD+lNtnO+MU5PTxJ5Eo5Ws
FG4RBPC2N91BgMrK07Kdn5hPHSBMyff2Qmge/LB+a9rqWRz7XZfHL/qAyLcc32p+eTvka6/Ly65H
OncolklIkaFodEGmU/X+qFge7wul815zITh2SbQL2+SudmGEbvNfksePK9Juq/hrXHULPgfWuImq
DvVjLuzZzkWtKXJBWFiO0sT1QdXdeoNsXn7wSy/fNUmRPeR++D2MrXZlB1/CrqZR82X61bBO4935
SoRxhPiSK1iOlDbqw0gS86avEvExQP3vAcqv8JDB9vXQlH3+kvSluKtBut1KSf1rZUss7kKEFdiH
AIm4A89/SK8bQR2UVP30QNE2ZVSptjfm3QPiz9INFHHt16SIIxvemea5rPzyIaWdd5sWpfrJreRs
62VhunHzvjjAqOf1tl8KxWNaeNH79R+6uFQnv3N2IBspV5QucC0HdIe/8fN8sOns1D/XQ+du8lr3
D10lalvLz9bWaskVaCeWZ4dGKjoyBk3gOvWgbE0fQblhK6yVvxcCEfnUyPQjTk5m73euHvcYmZqX
5Z1v7rN2MxofBXVNu46NNQEFphzFbNdFhtYIHbShTqmoe6st932wlhJdnq1/TczRKR3Al5TY13S6
MXpLAHjTXnrsutUQeMmODtCOGg+9KyhCnk9Y2pkCDfq+5bTei1eR9OzVvdf8ur7pli4a/L8CGwvB
9gW2M4TkLB4l/GUaUgBAgbe3Xq5bWFr3UwuzzaWPlSi7ERay8SY3bwr9e/JDWWMqXjo7OoQsE8Ep
vB5zDKlhpalWxpbpiGhwlxkADuur1Pwc5QTi/mxjBLvrg1qctv+phNHnwSvlfG1cKY3FLEAepFDu
kDsBenv9+4trTyqKJik0BOGgO/8+/PKuG3ai5cQ0Je70uM0JpkoE3Who2Fw39ac8Mb8ywdv/a2vm
HxOyX3kpdZbTq+Yvzbceikp/VK3hMUty0DzaETW+b7orw7sr3tAgvB1a2ekNeX/9dyzuE/QtwXvq
U+vJbEpbvxIQ6hjYiUjulkhXKNqPqKQlnM6n5MeIzutKrLBmcLo3ThxSGJbwYmkjG/PzqMR2pn4L
RLu4uT6qP2HUxeyiyjdRuLI3xRluKYUuLgqDyHKqxuhu6RJ5G3NZgr+kjx/bKM52YhUN27LQtc+6
Gyu3cTLSFDnG+aalE8IJfFQ5xsBsb/wxaQ5qXpT7SmnajZZa3cYCYbrvIt/dZm0hP3B5ZUioWP7K
IJZu0AlUqJPth/NrHo2GtQBFy2i4TqSEB0W/0bQbTUSLmd6PuN1en7ClVTm1NZ30k1WRuqCgA8EC
o5MZ+Yspxe5NM3j+T9PP6k3eFu5KnLJ0kg2S2AhcUeYCUHNuT8haKaQn3XX6bi99zdeYARY/T6aH
TAIAByjuzz+vCXmcZhVwIDO61x0pcq7P1lJZWQYSR1cY0RFIgJmjMKteavNEdR0h8IZXHYrbh8Ew
Q7r2DOgaSv9bO7r6ozBohmMaqfl9EETRg7Fbao9GEhp/M5loJsrg3tGg1GebvfbcFLk6ygKKvxW1
TSSsbI4lN89jgg44deLPm2fqRwgXa63wSWwK2dfC7d7SPN3VWW9XtF/bZZL/Dtw1GP+iTWrXMNhQ
0bqAuxutnNZ5zYbshAdogxv1n7xINkLLu/NbIforFYIlx29MbSS8FiDFnL+fc6oonuFy1JTRGeUf
IYkIeqFWpnFxU54YmXl8MdOFoNJM1xEh/M38xF6rCSwZMAFC6RZZpwnadb7r07CrlSYg1ht2knJr
ZiuTtPb56e8nPqKRmpyYi0Pl98pvGJmfqdhtrx+spXU4HcH09xMTRQcpZeJhYpCeLe3O6w5qs3J2
10Yxu/D+0J5CGE0x6ElsX0t/5fNrI5hdb16jBKFheDg2UbzzKvfrmIpPBiJV/38TNfPXvptW2uBh
JkgPrrJ1mw1McX9hAo9CBUgCZzgv/1gV8pBea1jwU21N4aY1qdGtxAKLa3FiYjaKlJ7Nuqow4fPK
UkDhrAxh6VajdMUFYymwVMzjuSTSw75vW5yIeHA9qgv7cvxaxCsY6UUrkNzQnQmuh0jqfNMqYWKl
hlhwGTQb/zlR7eo1qdfCxelGmQc0YDX/NTK70Rp8YQsK0XXKNH3y1dwuIuWx7ftXYvPaLkzeEM2k
5TL2W6+pNnG+pkWxFI2c/ID5JdNPidq65AckKUklr7jvU+2hS5XX2OvRUtP+om4PRQaCOBMRMuOe
uYIwqvoIFU7LqQObnnth3CjCyvZY3H4KmoMYIrtoTX8/8TaRRXtI5vH0L31jH2v0O6G4d/0QLV1j
9CaSgOJ6AaY0CxRGOQCswQvQKWHaJeMRKp+pG8t70ailO6+J6huykUjNFbT3Xrc8bYiLDQNrAfQL
BpHdHOOroHed+CZ+Lm3Dd6p6RzVUtnlPd1qU7Syk3zeCMaLXEK54psXTgKwQCvOTgu9c6LiqlVEx
mhHkAPwpN7GAoGhFXH3oEdzckIwv99fHuWiPRj+UtIDfU6s+X0SpJhYLA9J8gfLJC3771lPsfSrz
z9etLO1+tICpshAh0Hc+O34G4Wocd7LpgKrbSYQ+HTSZ2eewoKAgrbxCV2zNMx0t6f1QCBXS3s33
2PvcyXZOJspHoqT4cn1USwfgZFTz3Sl7Yqe3HZZaeSuZm3LFaa19Xj5fmqgrdaEmbeCE5reueP9w
BytJJ+tP0wI3FBHizO8K8AHJNHyTEYpsL7Lbbvc3szM1Rfzv+7M1b2tBGWWB70vpu4ssTRCuFdeW
goX/RkC66XyCPMn0ui43TUfPnhT9oLk70b29PojFhPCpjZkHKntD4R055WhE7zaLpK2MSiPPps9V
JryYVncvqcmLFLX6NqvldzFdo2qYZmnuh07tzzZBWSmUdbk5nRa1jdj8nIwHqzTstn3KC9/2u2M3
/Lw+5Esi0GljTNyavJuBF4mzONjFGwR1GpuOIBZBe8jRGCGdPAYvTemqPy2enc9S2JJ8zgPXf6yN
YTxUpRtSj4ka28v993boohsaDopnnTz5rs1DdLJ9t9/6sf9P5iXaQcj0kkxN1388loCmWYNGGSJq
bozZnoZyWNUHV+XZ2JFQS552Gf8z1vB9CweTwvTUATI1SF/k7cQhVKTWlwynQ+703Yy/Xl+AhW1N
1p9ap8VQOD2zGHgs9QHiF6qRuZe/akHwbdDECmWN5Oa6nYVhnK3z9PeT+7usMjr+xtB0tOauy+3G
XblaFh0xrfFTcycNBXMUdVtYZeEZ3vT9Yk/t89C5SKNlBzXJtpBorYQKi6M5sTZbep7QQEjayHSi
5C6MbmHN+ovZgn1jEhicKNWmVTuZLT9TCqmNU9MpLOXWLavPrWL+uG5i6S7m4fmvienvJyYqeSjL
wghMR3VzW4x/kNjaqO593X+6bmdhg8kWeZcpBTzJXs08s9eEma/BwulQjA43sa4JBwRAehiYhXjF
fy7uARoVrEkogX9nsxYqXAMUpkxHzqvHvEn2JEPu2th/GYf4tu0/zGk1uS5TnHLqOs2l8ye8JwhK
7KN+Sqb3tgxvVp8Rk+u78MakByaiSWiG5sQ5mlCKWlCXxKPNEP0aKAdvMiOxYrsXO+Eg1ZZ8N1Jm
GQEwswELumlv0ggci12E0mD7VS7A4RqLKxHP4nqCNqaNVeOnabODHAtZpbc6FetRVhFH6/fIM5fC
y/VNs3i+rEk6hm6FSXjgfHMKhhdWYRVbjgGv+1OdrynXLHyfG3wC4ZC2oil3tikTtW4LsSSYEr+G
YIrWeA2WLnJotEzAAxQNJlXN89+fZ6lcSaPF1SD1z1ro/1Tg8dPjcGsGwic/BjhtJNVONtqXIlUe
snGNuGGpoA40TJtgLLRW0+9+/gPkFpWxPNOBf+imbSiPCsovVf0aJROsut0j7LnxU2MjGisvmQWv
cmZ3FkGMSMfmQmxi1xi+W9nwnkvmDWzCI7yf4Vov7KIx6gYSTVETe80sJKO3os8GA4xLrdb6rR8O
MHP6o7tVje7N6kN9xb3Ik1efHUjQglC/Ip8M3H7eCuUVcmM0RoIro5v7k6b53nMsN9KLkSjS72C0
4EeA2vGfulCk7ZjJcmmLRDePFN2Z9raSytu8CcxHM0A4PEQl7bbwxWaTC1Vn56XaoIIj9nZdRsbG
r8ruwddG6dirpQe/WF1tDMu10P7m6UtuOuaKDqTd9VO34D//UKZZ3KIw8s25zjueVEIdqKbTdPyE
9l4dO7tXj6L6O/dXbp8FL4K+sUiWetIovKB7sJTRQwqcCzRotw3iaGK2i4yP3zzYoBkeFD44q/kh
zAg73cLk5jEbY+NZ/T4pnrXKXLmqFyeN4A8/DYbkghG4FN2mKyBNJx1d2p2v3rie+kRv6t6PAsGW
DGElkFr0LVOzIa0LZFouWsxHM1Ar2WumQq7wtQ2UVz3I7/soOQ6jXNlx4nP1ubZYCrsgVF9i68Pk
VwTpp/ZnsU+Uun8kELn26uaujbz7Wluj71o62HRSElUDizIuBCA6rx5LdAJpr65S+U6w5PK1zxrz
UOiReav4vboyp4u7UeVZCuuARgpy+vtJLDQkViYXqBA4lfIYVk+hiirZt+tna+nGQef9XxOzcIty
uJtBsgRUAQ3awfoh+iu5nEUDtNMq9LuK3JjTPj0ZQyC3rSr55OAk8UkDlRt6awiCNQuzhY/zVhUK
QiJH6feyvlsLLBY/DwiK9BC6EAjknQ/A7xEbS/2MGQLNLAyN/fv6CixV8dlNiO7BLkEmcZ6lHASh
zDqzB/iWHnTvrvltpDyod4Fpl8Ou++4OuzzbxMZW+HLd8BRMzK8NedKio9EILzGP42Tkh+us4FUd
i0+J+yZrn9Q2g6ADKvfsvRu/N2vHZ1qIC4PIk060J1NJdRZ9oNidiX1CiJaGyZ4KzYMsJHdZgp6J
gm6XXUeuthOAuV0f5tL6gcf81+ps/awy9ZMK/hGnT6RPydC8Nzm19us2FqcSEnmVUq5J7+MsrEmR
uwwSGoccFd3MyO3sIAltYfyS1MdGfWmqcDv0f3FToYIDbxDd95etYp0RtEbha9wi6b0aHfTyNo5X
7t0l93NiYp5ELOqqo29bNB0vDL9bjfRaitZo+66xUu9auqoIBim1c8CQOJ65CC0J1DwCbO90Qf5D
0fLbtEVM1FD0X1IIutHNVfFwfb0WdyKKGEShU6f/BUcCOR+2f0t61HB72vzrYWu5ZrBT/DDZiHUt
7jzi1O2gusXKnC6NlWI0meZJeESbt0W6ceEOcq/6R3e8LeVN729r7VBGt0a88h5a2vZ0/pNpZnyX
DWtjW4sIX5b+UTY3nXKvah+H6xEkTcx19MIgFzQ7zKmpVWU8BP5Rze6FeGvpK0dq4a6FtRB1DPiw
pgzc7EjBjaF4LakTp237g9eKdi9puxTBxjXi30VDOHYSNIpB8n92yU5vc6loO91xc4TrpfBW7Mdb
cK/xWmF6YUXoGSHko3sQOPF8xgKtUMVMrDWnCXU7r21rWONhWDiwVFkN3ncyKEpIGc+vqhLEdDeG
suaoWge+LfrUCeWnOv4woRPUGHhUKl6TvupFFqhXo6YeYSBxwu5+AtEnH/fYU3AFd4k89QrMYb9B
ISW0CQSa0yrISB+y+vXDp//s+7OtG3pRLmsj3xe7XfY1qaJdVYY70yzhmG9ss/r4STTgFgdCNCmr
X8iY1LIejVCZq45KAZlUyIovu5ScYzkoPdL2BITy8j0hIMSV516nOtKYiE+9O1pfzDSu7Fot2jsv
w8UYnV4+mCnPGiVJRWrkknXISGYfzMbkxkfa9FBYev9gdau8g0tbksQXvVJ0ZU1cMedbEgxkIY5G
rTqISLwSpt1oXpZtDcFdo71ZcKxU56eWZlwSbeezY5zEYpi7eqo6StTaGLE1+nRLnnFSgMJDuL2+
hZacBkTHHGXqk6AeZ95pjK0hT4ZEdWTBQRhpq8CFa6qfR/kvtiqRP9y0QEknVP5s+sy0Uj2/0BzZ
evWNxJbFx1H8HKkPmXDfrAWES2tF7oy9CrvvZct+7keZXlix5mhe1yLyCC2FFjT6Vi+Mv+gNJ334
n6lZPsZ0YeBDFAEX0r+q+Yulr0Vki9sBjsM/RfPLmILcaGt2JYeuQwF0p5pDgGa6ONyGBkpVbYsg
49Sks3IUF42iHsejG0o9MoTnq6UncWP2ZN4cMrRbN/Z2EWG8aj6gKeSHP67vwIUQhvQugTsEIlwq
6rRDT95VGrnkNKpMzUnl9Lfq55vUSG/bUnpTzfrb0KWf3AJinOs2lzYIb3vYMCFIxfpsNyILPnRW
wm6EoHxTJI4k3yhGunK0lq7JSSSb7c6zCOjN+cBSN0m9rtBUyGmfcrjq9HwFg7Y4ChUaXIAwBGBz
KGJD15bSe4bq5PIWFbtCtoM1aZGF9wDlz/9MzLxeKAWlgWqg6jQCHYGJYAuBsW2r363x1KYAO72D
1b9fX5s/grqz1xU5K0Kxqe2W9NX0m042RB40VZNYXAMAmernsW/9u8CP9IMqFepWy8Eb6Do9MGM4
ipux1av70myqpzIb5I0fhb9yI++dCJpt3d9n4PB5qLvGIe8q6FQSGfFoyDygx7/+o5cODEeRdLDF
3XBRHVO1VimNbvrN/U7gBajcIKnsU9ldg4IubiqyW3/KcNJFyKK2YQrYGn/tFaihJhTeVF1fw04u
jmZSE6E6xmNvHuDJYiYLRtGozij+M8h4HcOy2+K7XNLUIP0Fo6NBZxgBK6p8kwDQ+XLLMSlfsRtV
RxyfTeO2X6u5L80YuApeKbT/wSI3O+tV7CeeIBMkCXnwuYy6p1hca15aukRPTczCVd+HalWoXNWJ
Snm0rVZA4gVnSQi789pke32rLZUeaDBB+gBGeYUWo9mEKYoQo1kGmtqrPH2TDfFWEep7P0x3XaN8
FWLlMUiKnZwGb82YriTBFkeK25w0ukggzkvy+ZgIUleK2M7qcluWfbUD1YIfVaVur8VDsXI5LLm4
/0falfXIqTPRX4QExmyvQG+zJN2TmcnygrJdVmOb3fz67xDpu+mmUaOZK+Uh0khU2y5XlatOnULK
FyNt0H0EYz07PGHRpinE6AC9YPhtbO56RdBYM+xu7+mSjuBSeX8KHSD6nv5+ZnJSXppGbdfO0ZbH
SHssTu/4PDqSp7oG5qjN+0oGaTpJAXrII1U7GZZr3OtLDR5A1P39/myXjLF2cprh+wWzCsunVcaO
clT2RzczaDYhO8xdrSsF2E6SyV0d6RneuSzyeyfRAqmzYlcQlmydHOiKHO3TIdX77otdVdlJtQNK
WTzK77ji3j6WSB6aGG79lRfJGj5n+p1zy4+SIdK4ePVdcxLEmMwUQyjqIx4L8tH0q+IkwC06uPEd
RUPk7VNZ0uVpqCReMwDLXUNVSaaDWFQBmcH31HtV92lxIub+tpAFBUYBDe9xZLfg0OYpIVBlGoYg
qJGw4lNR9j7pcD5rMMM1ITP7o8d52xUZXkUkYTs67lSHWoy3spKFOwI0OrQXYSEKunPUH7NLl9QC
JVdP714wVCK0imRtqMyKjHmiLorRu1+NqG4OZfQpbtSDm48vtw9k2ou5juH344WFJxsoSmbRBYlr
4qWJdI91v2FlqB/YF036fR1E0UqQuaRfZ5LmiwFs0U2MonaPntROSWR/iiyxj8FFkJE1lNeaqJlL
cMxIS3Im0KvPOAgbrXB0hZ+iupiqH7e3b+GE4KT/3T5z9t4xSoz24RmuqLLCVGAe9EogtbgSvNmm
EimmjM4TmqrsJNrncV8wFfpOgu9TdzZtYz0OsbYSPS8qwpmk6Zec2fwBrdj6MN3MuvlelobfeT9d
OoSgLfPN+le2loNe3LgzcTMb7UYJT0sKHF5hE79wprB05YIuWAFMz/y7ddOCzxZk6RFTnoIV4Ple
2VvSfy7WPM3aImaXJ85UViGQhjXrMUT8B6UrfnhlCXO8NMxO5yQJNkl4L4P1TU+p7xRr2LKlhrXz
jZpjN5is3KpWoNIw6wFPBPFC6fglc6uHjhufMBP9E3XlbxFpO9NKNxTUhZysTRZZXuiUOQcR4jUt
WtHHmHJHBgeoQO9DJp1d7MVfRa+v3KY1MdN5nqlEnCcmRU8rABwYXZJ75Cc1PJQWycpVWhRDkd2Z
SvTmFdmw4Q2CuFrrHNP4M0+/ififIl3JPS7aBYA7pqK84SFNf7mSLHFKO+kAP0y0RwvU+7aFrrTs
mRTPt+3bUvUfuc2/gma3KBdt02NcknOMVBXKeghcNwrq7qPUUp+ozzE7Na3j17w8qDeP6ED+E495
HTkQVFZQ1Llco50YeStSIAbL6HFkh5QG2Rpl6+IFPhMxUwgMiLVT3kBEXflWt0vkCinj8venMj+A
iFDsmSMyC3Bzx7EDTYicryLrPhNzjXN6+YSAqP0DJgA2abZNVp0IwyyIfYz1r3GMcXqakE1Ql2BK
s9MaHB4Yueqoj4xrh25stgMoEm7ryKIuIqrD+qYwYj4HoiApYlgrc46t9KUV2l8KlLX5SvSwlHlB
/u1fIbOdjIReOhqFkB5zTtDK2okfjUbLz7xx+ifN09vv5Rj3m0zVDcD40bjy0FtMxsM+Td3/GIJw
BXcogJIiGRPO0Rjsu4TnO7R9hA166wxSPaPXeKcS9VPE2S9zqA/gNzllRXfnsg6U2d0da9eGBC89
DdBRhtY1oC+mJtjLu9H38dh2PLKPo9bGfpY03UPMU3bUs1o91YlHdzERa6mDRaFAfEwDP2AZ54gJ
DRS8+qDnQBkWd6l5j1GxKOdSuh+LFde9dNiwaRNRImBUV03FYMIuC/wI+0gQXmF0r0AHFm39rOye
xm7UN4rwbWy0+2R4Rycbnr3o90JXPXqm52Xc2HNTvRpRnWzKbw39CVyvDXy37e2VteIklkzDuaRZ
5JiNkbSl0mxAundmBNqV8PatXOJdwlKANoWDQC/9PLLXo2Ici9awj04hmPAZuMZCQ1UgCUhr8X1M
5Ct8fu4TqdebPtGLO4G5FQ+9VYtT23fdockStZepKQKlKXsjC3slDbDkJs9+4PxBYCeZZpMWp6zM
7K7hHAQKtS/sd5jgcykzw5HkRq6BnwRlYIaKY2iuJQcXVwEnDwuPXkSgGC9vYlFTPUpMOHuM/vpW
0+gusvmXCBOlbh/n0t2DhQfY3MOkl6tRUgUwhbZmI0LywPTPagE2IvWhsqOfRtl/MSux1py4qJ5n
8mbq6TSe1WgD2kDiUQ8jxj9E8h1gDQeLQQoSYy2uWTFRJGgIst42kC5BFoW13Pb2Juc+qe7NtXfU
4imdyZq9bjqw7CmrhL0Uuevb/LttyICshetLjhCDH3DVkLdFEnemajR30aCeIm2miQOPEn8oq73M
NN/s1joPFpcD7Br2DimbK6p5Nja9YlYP2LM5/BQKdcrR+YRodHdb6VbEzD07Bhtlg6wgxqDqKGm6
R0Z5Y9prQeairoEF7A9gDeye09/PwvK0zIcqBan40YiG33HBH0hBV3qnFq/PmYhppWciZFOid1NO
IjqfWIGbbzTtoRoCsVbYXdABpIUQ601cCyD6nsXLdmrFLa3wJCySF1K+Ns6npnxNP90+l4UNQ+4M
JWqA0lDqmmcFNLtqMxDZIi+E1WAq+NtNJqiwHYTfCCvRHzzT4xi48NHtKhjmwS9VyO0V17fg3i++
P7Mt0uC9ABTEPnaCb0uH3Xd1/zSULOxMEKO443fwa3wF5dqK2KWjAbAF3F0O0C3Um8H3MaN36FEb
s492hinAuJb1FjVjSV9uH86CquH6T10QNiKXK9R+aoBTvBYYwsl6/YDEDvXBufdoqHZrJs3eHMUK
ym7J0U/2BpNNwRmFsTNz3U5yvdVcPnk48kTJZ4Dn4we7GEPp2MlTpMfJXVMk6E7zWhBDM+PIWL6N
7AwsjLTQv7e5zg7oCltLXi4YDxR5cZ2RTMaGzzvoSdVKgXHmCOLsey36OmgYNoIS4Ds2G91QE353
IjeZed8kMzGFpgEHvYFewqn9aDfqxctYOq84hTsLhcfb8hZV9195V9xRQrp8zAR8Vpwjug/ddppK
F2ROoMDwk3ZBNR5uC1y66tNMGACIwRFgzaFfDEn0tHEGhIlOaNZ++fTfPj/bv6HJnVLX8Xmr/TLc
6c57Pg8yZYyZAfoE1f9Ls+uWvKt0DZ9nzr3HP7ynLxLZ17/fn+7imVnvEcmqOsL3iwMxtjLd3t6d
pdMGWwEQH1P1F5R5l59X0tIyvDesY12wxq9tN0zH+iuaQjdl321KzAw03NwC89Ba0Lpkqs4Fzzyi
12Ok3EAUQCAYQNTnbdBZmB5KfvZuFN5e4pJ+AbkCKClweeQqksjLntpAt1gIwl4z/eStRBArn59H
EL1kZU8kPp/pOVBbtq+/Ha6KZ/CUg4fhg2mfHZFdk6ZTbW8eqVO5QQ1o6c7CEK4VKUvnAfs6dY1P
pHzzVFSTxHgUCs08ErYrxm0v96Teq2wlx7EoBbh9YLOnwd7ztRhu2xtFx8lRIGczmM7BZQSD0bU6
RDFrzTxPgcis8IOaAnpr4AnNKfS61O0MiOgBzf/kWCszRmdAj9E+zmfZ8q8VQNt+YXuxXyGncVvd
lm4USrNgokbn1zRD+FIqy2kMmOlgAnou7iVwmq5Ay4CZfcf86j5oU/7F9FBEaQtvjbJoSROBtpua
9xxgQOZeEo16OShcYvOot+1zwrz7fGQrnnjJ4yFXirHs0/B3wKcvF1emgywSNzGPZb3HtCs/0sI2
+Xp7A5eObcKaonbuAag1f9WD5we4AI8D5BQj4eMbPfvJPFDwkdIu/yGYZLYvQLYaRhzDbG5LXlwd
XDn0BX7vqnQLzjzLFDrugFEP3TfhVsOrK+wiFKRfm5u8KOoP0Ar1aDBhz7xSMdqKOJqkxyjnj6nL
9rmR3EU8W0miL6rEXzHz8goK+EMlkgpi2E6WQS5WgpPlZUAP0IzjAY82u2JG5tR8sPH9sXqU6q6N
vrvGyzsOBZN28YRG1wHQwpcq52plWnO8BY4dr14t2u+9NPolW/e/ifmDwTnzsyNKkFFf2Sb8uClD
ThJvq+DxkU9K7JWX2uKm/V3Rn3T3majE1tsxKV3zKICzsBJk/1LfsVcs7bTzc+MHuNz/t+1PSexM
SI3KQqqrGNDq1JbER3JA2zOH042q2zzQGXA8vbkKvVpaGtKneLGjlR2jc2b2YcQoiQmfTo8622h0
n8SPWb7ydFsUASwSJMChAxR1qQ+iVSkdmA788lh86SP5wSzYxsKQtrerHZDv/4qZPNnZ/tlGzBKL
m/SoNCaf85SmocWY9rUfjXZNFFk4K/Q/I7kGk4oGhdlrdDB0ZppJbB0x6JX6XUq7bZ2ldSAdq2j9
NM74AxuV2vJS8tCtIzsQQhuCGhNMcbEVAM95k+8bDE/dDLFhtX6Pica7uh14QLhe37kYnudndtP7
o9OmdzaXpwyt7B/1rMoxo8mK9jHajbY6mFZDxVtMpkc/ibINmPfK/hnVJi99a2yioO+57SMgKXyv
79ugT0j8W2MEMFSuf7M0XfuCFyPZaImqH2o1IBhGfRecBhSN1ahtGJh0qZufrCg2/CxN0pCWXXOo
LJ5u9S5ayycuxRowTMgMA5CL6tpMUbhMh5o2wFF7uheaJqiqtApdkKBwyL13mMFzUTNlSeKESq9P
rGPsgY/jscK7c42peOk+IzsKRBnoB9CNOjODReaNWeHA0vKueZiSvYJHMYa5WR/LzqXb0lrjWFxy
HbjHKOzpoMi5ov5oaRPXrUbNI6BO3x1HbQH+Ob3jjp2JmG2bl8ZR1xUmognDCJVhPXmDsa/K4XBb
zFJAMTGau+BEwqjFK6PE80ErW8cE2y57bQxxN1bjzmYUAO1EhA146PwiX4NqL24ftB3pS+pNTH2X
9mPUYpJ3KcJAmz1hsIrVruzdwvc91MX+cLUj0pyXxzAi18pbW5hHZaNLzk39KkpXtHrhAiGYBKUu
5nXAMM3NEh+iVuMD/JTtej9j0uifWpOJDRMa3dDesFdeIIsrQu0RsALE7FcT8fqm7oa2Q7+NY2ab
iFih7Fai18UFnUmYfsGZTe+1YvT6AhLaJHoqLW/fasl91Y6B05ZrkdHiajD8ApQreOqgbfhSlqfx
dpwipqPT+dLRNpFlbG+r9WS/Zh4e7uBfCfPYDtPp8HQmiFZVFn2PbcBAh158dgdYuXcIQrsuALkI
wq76JTEsq6+KKDKPfSN+a5GR+O5oJj4j1ZqkaVOulnQmaXZAAj2II1HQOO1Lk23o6zSAwAnaLATj
8qhWkqWL+wfVhW2DiUPq6fKEMFoa/RQjIiRaN680yzcuK4E2dlfyac6SJkzzaICPwDT4KzoLSsaq
Se2eHJtBL3ylM+BOKbPQtVe3x7SxrLDkre579Wg+mWndPlv6oHwTcVrj21U2+JHtSOQ2G8190LI8
3WfpNDkEM5W2xGqGL4U72OC/rd0HU1T1wXY1/gy+yDww4kh8wuHl92yEgaWgXw6UKZN900WgO4kU
Y1sS0fI+ylF28x0B+honofaeVU31EWRJxb0XR0mo8v3YtIcKjXluHLpFiDbxXYwRcgMG5GnBEEdh
abv3WSzpI/w4kpNMVKEOCpmnBJMiA67p1b3hdtbJqt34H8Qv7sbysnpbZf24rZSbbsuO1+iv0/tA
9IhaWlumAfpEnH8Ud1Lf4xnxiWi1kNJ62JiRW2yBeE2fnFyL94XRFJum08eVg1s6t4kqCQU8mHBg
nS71QxNcdV2d4X6RO1L9jkuxEqKvCZiFfUXPzCYXEKD3YXRnqxX7sPh5pPSQ/wDe+appt7OpYDHh
JuCO8p/W7D62fK0veCEomcb9YcY22Ktc5Kgvt2iUzBg8YRAErtEeRMlCd/a8fFHVSdPXkG1LXRB/
OHRgNHEgoGK/FMY7heEUBcOziTQbREPPoC3ZgjZrh9r43mi7jxnmJlObxQEALM+3TeCfGGFumQCN
sW0Mt8Rbd04AMTR1DhwVQhVT5lVQV/S+SdwdgS3MMAZ7rHPLN3KBjilX+0oGy/YTL94hch98FqMD
fOXXTKp39WvQAACEObjs4GMut4IkbZuMMApHO7+rAIKJLOmL+IdnNmGE8U7EyMNEPKb6j9tylywm
nVqEprBmeo1fitU4swxpKHJk7j0ZD3FzV3crRnlJac9FTC78zEWLzhCj1Q8EVDwvzWORrkQAa5+f
bdwIPy9ND7Y4ab+Yzpe3Z1tQw/i7P1MgevbjLSmMDg165EheraEJ7dgMbx/A2s+fBRUmbQulGghg
w97WpY8gc8UmLYVIFCUrkORhEqY775M0eO5RDYBlVBBb2+9TRneNMjD5Q9fAguc27+C5nlB94ONE
lGygTfhyyyRzxqocCUFC0QqTUeG66EGXb27v29KqUHSf5htg6Cr4OC6lsJiaqUCG/ZgapV8ZT677
yMpvef7838TMjidSchxMBTGdAbAleTKdDwMeF0acrBiAJbuL1u1p/Ab6Z5GIvVwPqGpLJ0kFOWYY
h6okYD+tgTlH4DvjIyxBZO1uL2xJ71AmxxsAXS1oBJvJy2PODE9A7wYS9GnmU5i7/yThT4vo2dVh
lea0SunkaHWfhuYFWN/3fB+FLjBgeeAzmOmZa9FUWqWJm1M24WClH+osW0nrLQEoEdET4CIoaFKu
2JDA3Fg3rayNo0pt6zkavHjjcK6/FEPVh1zY+athOXaoCyqeO03Fh1IQFWSkjULGkCGpkrR6KaXu
PYIXL325vQFLKoM+NOAp8Bhx8Kq7VJlq7My4z0bjmJj5LvWYG+qkfSRRNfiZYPdNtVp+WVIaOEs4
KLR20Ku6G/JCuQIAEEqDvo5t074jPMPEz6mRFK7oigjHZWiS1qoEPrAEOtv5keRrtnBpy8A5id9v
IxF4xSHPHK+hqRORozYcM/7NiN1AAHs70ru2fwcnMdAuf2WRy+NRzKmFrcdYTRJgusW+YPnKfi3H
T2ciZrnZqi8HBYQxOVbuyJAI4/xRkyTC3lkEREJK31pNWe55pgQKwWgoNaa8320tXNIJCw1lAGyi
QoVCy+UytZzEeeygNVcYGxViGuTtzy/ZeYRDmCyHgjlqEjM7VWGuJrpiB+so6wc9OXF+X1f7lLnv
WQUqijbyYyj1zRuMcyExXiA2rWNhBhjYLvSVo5ru4jy8s5DaQdYSub6r7tFO1lku+9o6MvHBaV5G
UH2m77DocB/oIJ3g7BgydHkQsgFUv65BmMHoJ/LQZStx1uIKYGYQSSCQuGJUVLFgZIiYdWySH7K3
AswUDI1xZQ2Lp+0AJQ0FReMYnXl1KsdMghcAvchoGH2ScVhmm/AdCoUmYbxtJv6jP8CkM7dUR1WC
0CGyjna0cZhEd13qs+xnJ77fljMp5tWJn8mZTNGZHEdUcYKmZ+uYZC+J2CT1BoPn86wP0kH4hmgA
w1mrji8e0ZnI2e4Bd25yDrN69Potuq7scRt329urWjwg8DmDbgYe5ypMgcNNwUDYQQt0FBRSCVBJ
Yu7HPvuq0bUxNIuW5a+sOQwDGPZMoe5gHXPdwNi6dNOXz7dXs7Rh8O0YSIc0DtBYszMiBiIIbo7Y
MAzOpfxpArZjnPaKkMkKzzVhagZCHR8kVchaX2pCPTiyYC7IEYy+tD82pQPCWLANWD7Rxlb4Vt/+
jDtR7sdIH32m7DhI++wutx57k4KfvS9oFNiSWR9iTwN5KekiGiDvWUmfKyNDeMXMjzXq3BvQf6KO
lKp6k4PKovEjA6kwhCH2T6U7yWFMOkTjSuXpVg22/UXo4DuOmacCiyq+6UxJnkSXdX5MRNX7Do8+
eIgKRSuCON5pza5w9PZ3okR2ImP6i1hV/JqURrmxuqEMuDC57xaquEcglfv9yPstGcbO9+Bw93qU
FT9u7+uSeqCVeaKTA4YQKYTLbTWL1mm4yO1j1ty53h1Sa7e/v6QcaJ4hUxXcQ0fm7PtZZ/RDSWGL
IqRBqloDhtg+ZGYd3BazuIwzMdPfz+xEYXCzSS3ooC6DloadWLmxa8uY/n72/ZFUeVwSfN+CU+g+
WOTUrjHDTgp8qeAGsBXo60GAjFbIecOYoQ1NXxTgMynM2Dl4LbAwCZCjagQ7QdG4w3069G1Yid7a
3N67a2sEEjPLcDAkHoAF0Ftfrs1kXpM3SHyeyiRMnSCDYqO3qV1po7reQcPBCGAXFxgm7wohY9aS
gwGkKE4d8oUO+PnL8dlLVhINa0JmagDYvK4DCFMgwvmQp78GcsfXaiUL4eLlQmaqULpAjlABhgTR
7GznQfd8E7GisU2QmfXuXefr6uykJeVGohKPIGQUXdTqLg+I6MBqjcKhR5tuhfwUrYGyrxUAcPKz
75PL7zu8H3LqgLQlUQ/4h9RxSbZeGt5Ws7VVzCxBQkdqNtMqmB2UT+0aHPj66KdFYEIKsn7AzDqz
RQyAsgKuiUWMjY80Z1O+JPIdtgzwDRBZ4TELENvs5FnWer0kA6APY2z5BRkK9BuqUDeTdwRweLyh
OooumWviO00gXWEBLXf0QJT6ZBZWuu36KPs+xnH8LKvxHfxceP8CC0oAPsR061lGH2MWhoapCtYt
erYezf7rO07+7PMz/TWtRu9wa6yjYfjGPVkDGSwqFqICvJ6mdL47iwzoqDxuUW4dAbqn1T5ba/Na
/j6a6TAz2AWZ6ExxiV0KFP/gwtQd14CMjH+/Y3tAEv3/70/yz3wLxqOUutbg+xZa/B89vlI+XrwY
Z5+faW2jN6SvJg/cfXaVb+m7Yo0zaEkC+AxhnBDQIpiYBYAIlepoHHH1hHsQxs4U+a4VYuVOLJ3C
uZDZKWeRsmLLhBC7vJdBPrzZcwDWOHFKT6PXQa87+zxKfFHi2sI6mu5Hwh9qEii6efs5T09j8CED
nQBZl+es1wIUqL1rIc9wQITJ37MC5HzQ5wLTBFzH5ecjcB8B5irso16GKn1J+YdxeEeUNfFFwMpO
Xflz4AOGS1jKoAgWMSer29LGrTZ9X/H97X1ackcu6lgAiID58wqWglwdQ/+TB5qyGHMONJo8gvhu
p8ftAxC24TtkAS2HJDiqWMjrX26aOSjMPwSe7qh1bhWATpjdpUZU7caiAyqMmIl5ui3w+q4gygO1
GyjDCHh35pN8CmtwDUwTsUAoh+pUsnHsbIPc2W0h13flUsjMoowFQ7deASFZtWMsiN3tf/v+zKS4
qWBmNH1f/6erPuX1p9ufX+A1mH4/ACLQZB27NFNlyy4kNjCDw8CcNq7ToJeaH1UOKi1188B6cwcv
rPsYSOQFRlf+0MY1VNm1DkIytMy1ARm/7vkHDZvWZr1Nj3olDiYqP75K2bYq2adINm+2C8DDY9AF
KmQEszHpzHz2aY6ROWNjHpv6kLr7tbhrSeMAs4DJgZZfU4lhUENCWcLpcTD7ADNKwiw2tt64VrS/
ztRMqP5/xcxb7FKmg7p0FAgitaJxdtKK2NHsjfJ1SEpyjFOSAzpZNOlh5EJhHsKQvNzWmiWlB08w
2jRgxHFTZ1e5ZloCtjfAfiKk8MshKGu1YizWJMxCzE7rEhQLHPOYPKt0X5DDf1vALM6Imv8vIBsz
fxBBUa6RiU+aNH9inm/RzC5wAVy6PtoA/JEkKOTWqJHt2NPvGKv+Zk8BbUCc7E5shdPD5dKuCsXz
pOzwmLW8H+4hMb7d3qqFkhK+j/QmCrIgHb7GcDBkOP/wGkfkuW1ewV8L3guQsPp2zAKmFJryRj8F
eCdDnrAztq2d+B+ytxfn8Cv+gPxB0TUx5VyukilLySpBHm/8WVK8N55ur3JJ35CHRhIXTD9ok59t
YuzJlEVtaR0H/ahln423Q/FQWJ66VgBjRdwzD0jyvnayGvHEsUfJDUQ+K/o8hUwzbQOpE0DvljuF
zXPGSi4tTBt2MPI3ReqtMH+Me+0bWqz8gmKOXLdW+l0wc6AjB2cArDUSWfPYRKtKqyA5pt7EMgpF
tCtdse0j7e16ja1CaXkKsRDtzoyMrgRFlzJGdJiggUVFuX97IQicRyhuwFwj2wnnc6lSMjFM0XKN
nZh8/ank822NWtikKf0Cn4oZuKBOnUW5DYDFZl6q8oSUBenC0vzmdSsiFpT2QsTMd3PGstjqIcLa
avAA1UoaacGE4Qk+AYehuXiwzg7AbUow47stO7lpd8DckoAaR+RiUHIJ9HElzFmTNbP3xZBiZqze
sZOWbFKC5QTadweTYc13xDsXi5pZfgN0yZrRNOzU8p+4Un6NhmZTPqYqvrPRAhUXQJV2SkxgRr/u
vDVi9YUjA5sELs2UBUZ73NyMDQq9HHHNTo71UfjOWuZvKZy7+P5M6waaMS6aip10ubWiF+I+WBLU
ZftpwGSTHATdWOkjjVfevYurQqPPH/gMooKZIuK9CvwnWlNOSX8nNo5c+fyickygeQIEK/IO01U7
e7V7Rmq2JCvZKdMeO3tEcfo5a0GTgRmVQ/xm8BfabZCXAaIYNUkw+V/KqrghRVyAcI0NgQ5IrJW0
K3ZtwTDAiyLFiPAT5eF5F0VVAeieDi4uEljEjOaxQhZNo1/fbH1sZEqm+s00FIvOllHoVddjilxx
SrogM4I8Dcc1l7a0jnMRk1KcnYpIrUploP49gQY2zPoXTP6oUCO6vY6Fx8HFOmZHn0u9ZJJhHVER
Wq4PGLZVbxFc35aypGDnS5l+xdlSpMuGPFK0wCTsNuD5r3rwUFP6mWY72105mMUbei5rZgF05Umh
pZDljhI9T/pGAy4ak3p81YnfSau2jdt+J7EMY08dtQJtSv9trTML4YB/yqOZXZxUnQY5MnhV8yCq
XSz3NFsx6ouHR6nruNOUDxQSL7e1SNGoS3oc3kAB2zY/VE7QG1vLXhGzZH3ASP5/MfPYjaEiZaCE
A0VMiO9l0m/ICqxqUdXPyjYzLUyJlrBEEuzZ8K0Bt5Vyf5C1FvslxUDVBuBejGIHk8OcFK0qzLLK
pcAyUAkFUQSP7pr4vkSRsrV/2M7XRt9reqgnm9v6MB3CLHS8EDvzvFmhZU4UQ2wNYOWIDUQpdAiI
8vt20xD0za1FjwtagUgVgdH0gISBmpmm3PJyAzmF/ESKECoIHH82Bvba1NOFiPhCysw6Na5I60jZ
+QkVA6IODj3U/ffKE2EKqqh6/HF7ExcUBNKmtBbIQ7wrmFbn2JXkmZafSvKPob8Y/EPPVxzTmojZ
OZU9NwqLQwSvtm36M2MbfW0o3qIqnK1idjJAAdascFDSQ0S7N8pvNHv1MIFDdL+s8nOR3ZXRimNf
W9PskAbldmgCzYqTzp2NEN/r+lDq/YrBWxSCmV7A503FpDmrhGZ0nYrcAZfXui+jXYdsVum8ZyFn
MmYLYUVd5007oq5bBGjjaniIQVFvVzG8hBC8gj8EC5kZ09LIUxcgjPw0JE9FCT6cT/3bsTJIAePt
izY7pJ6vIP1gOyMYHtbmJ08DScSByD3vPkbDGupnwV47wDLirY0s3NTcfOkWtDzugHHp8pPVBbLb
M/3pHTt19v3JAJ1589wTU1/i9P3hc5d81fhvt3kztgw7dSZi5sRTwnqrz1SOx1CYtR9YGr6Dw/9S
xMxP2zVmUHDW56ex3sSe4Zv5oUnXbPHC3Zgof1EAQAL2uhpp2spgQJPIU+mCpkvpoXDvJVnLkS9J
QaHHnUhB0LYy92zMbu04smp5Mpo7aeypPKhk5QIuOBX4/z/JfhNownl/badFAiMP6gqq24Um3efo
x6rSX4na3datRTkeardoAJpgWLODT7ReDrxEcxH1Kr9Rnu+mLWZrKL/WvtyWtLRpGEmH3Dw4zlyM
crzUYlRyWRa1enWSZR6K7HuKhp6mJCvGcQliAcLfv2JmNl8OJXGTpseCDBEmWQaYJAcZThfE5iZX
7Z4lrt9L01fy839b38xkqkrrR6WN1akY86C3PzBK/HItz7u4iSCjAwMavPLVVCdHWrHNRxxX1Q13
XdrvxuElqt5cDZxGrKAaOM0JBV/MzDLTphEutZvqxF91HY/6UwSU5u3NWjCZYDtE2nB6lSK8mKkd
kCqmNzhQ7z5XB88qQvRQrsQXayJm9gbRktmmHkQYDIzt8fCLAHt3exULp4E6o4fiO1wY4OwzXRtT
0jJXJPKksmJf1ewDUXJL3bVsxJ9s5yykvZAzU62iIEAbImA/FUWu7tDC8qvqHBC7cWY+5E5qHACP
IQFQbM5GWX3k55HjPjbU+W12unWSsW7tRdJ3L2MMntRMKzGcUNJs09vOb01kLSbRYA5FpYvuno6s
OFQ0/p21yBmNVHu2paRBbWZlUA/ua9p1sKkO/TTqmbnTpOPthadFzyPXyaMbJ8UrNco0sGuP+L2l
0DqnSBqYLXhyHBlFvlHpKd7vrReU3sj3iV1WW5mUPSi4XLpXTI5oW7WGAIFBvCe2MEPksDmmSqTJ
M8/y+jAyogdJb9BXjxbNBjwizjNwiDXgVHr7uZNlG0S23W7ipPLwV0//mIDY/N41BPjnXSP+7Omx
jZZX1ec+RQMn2jam/8YZLTY83ST8DnPN8jt06lngsfLajxWn5V1eSDB4YIaSPzgZcigD0XZpbuuB
o6o0VCUBiWAhQWzTUndzW8cWDDRuoOeiIoLMNOgaL82mIZuBC5nwk8O/dvnHehx8iVfTWqi8JmZm
nQcBuuycxXzyzoz5Sf6YoI2Gb28v5k+aZq7JeFggVgJScRpUfbkalcSxBi3hJ0ZHZx/RHIMDUSgP
SllmvmUO2m60Ui0ksgQ4t5Op75KB+UNqG3eNXTWnrGHp3mza9IGBbTRoE328H+wm34yYePLUMDML
BmHSIFU68I5mW4UkboqAu/XwMjSWtyvTfvSJlDhJKb6LJv3dtWW26wev3Wg6uBlj6cZB5Vky1C2M
xhMKxUYUIVy/YKQMDDyZfIP0Jxo1yi/LyvVr1iVvT1QDUIIQBomuiVxjOqyzgI+3ynXRl1ueWP8t
aw8Y2bdp5QNN+BbdOSth+EIXLkScCZsdiesxnXiY+Xqi6lut3UegDMy113KYFP6Fex91i29r+k+n
O1vwrGXxikosKd65+JmZHggHm2gE8T0gTOYer7IiD8d+xRksSgFfACZtopp0hdXoCx7JonfL01ig
OSwwxC5vfctZuatL/mCaGo0KEkbbXjV6grA1JkNrlaeabUAs6cn/Ufdly5HjyJa/0lbvrMud4Njt
NhuSEaFdIaWUUtYLTVIqQQAkuADc8PVzInspiYoRJ+s+zUtbZ0kKD2wOh/vxc7b1r6sHY7XemFhM
lzE18XsSypsiuhfDtzhaufuPTRTBjkMbNDRIPoiQFKJRqCOp+iZg1/6081Iz7Tq+Qjd12FJLL4C6
HsBAwJLgFbvwaXFRUoigYBANuR7MeQ5lUl5/LendNKyJRx/mY2kKD0DIbONaRJflYnf7vetJX8Rw
n4cUaE2zyb6j45maX2p9UgV/rPi3wzf/YA6kFEi1Iz/4gR6xNUyA/QK7ucz1kIRj4yJdLYPuBN+t
ScoJ/QVFAK4wI2WxnTyiMoeQcVeNUwhiKKs8iS3iJKC4Z1syVsVZ6PXlVgSkTAHtLVOraJC+GqOw
uW1bPd87oaEbzuPoSgWtvLVVewfWLgG5Hf0czGV/V5UsupNhyDOExdPp5ACkzQIlIblRkzrraTy+
dIzrVNptvpvDXCWTHuqka4y8q9xRrb2Vjy3925DpcITeuLaQSm5iiVCm5a8S3x20VzZI1ZvxtIjX
HoPH1h6E6kjLYTcfwOPvbdFIOXbL8+bGBSQvnG9a68EDPALkSKc8vnB+nRcQ4haA4qAzyztCjdnE
vmEoldc3vMMj2mFXXK8RqB2JaWEC+DZwKeK9/gFFbEqItkaiuRlbM6DDiFtbLTnJVnbxkU2MvMyB
oAqeAATC7+eNd6xm6HGpb7pTTi8wVf+zj1+4sFkVtJmYhY8Pni5i+fz5px9zYChIwgWjYeSQj3n/
5QvmWL3dQ42CKg1xtaiuEtC4d0mdWxfI3q9M1bHtDEFUnHhwiMGVLbazj+iZWWMBazVHsvlEdDTR
Nh5MPLX0Wq31uDGwhAIREQFzvXhu+Ex6quzK5ka2p2V5HyCvQWN0nbZdosiqvtcBIbJ0ZUCw/cfa
4tFhkYkSK4S1EbwxRW4SamWafCPtDQ2/tNU3aqtkqJ4+X71jRxaUBYfUymHxlu0KTjGCoWeEu/Yl
tOuG066vkty3Uj2dsGlXhWvRz7Eb+010vXzqzrkbGWfOcWPDkVrzxZQD37TG6LJiZAlo0rTTvTXB
SKHsc5/y09FyLtvcrPW5ffAOgBGhE8t2kMzB5bN8KujZ1oi762bfBo9++VyL288X58PROnw+rjXs
dDzbQdzy/mih38tA18Ft9pHRad3fMvdr2W4IX7uz1+ws/A/YDTkTudPsc6fasKjftf15TnDFrVTB
Pmy2n+NBNwZw1QdV3MV5srgSUGEJm70IUZJKlTmBgGHDH6w6Nb8sK7iwtThNTsW8mNaYO/SybZvK
ZMjnng6K/GpGYmFm4Y+kaSrC8G7eW/mONGAvk5nma1DAD/sZRjBfPkpDYCDAfnu/DwCqC2zlxw3I
v7tsiBE8aI0gcY1G/YO7O5jB+wd5aVCkfUhDoZKSE18waAmHTSL6a1IgSXnWzcDtRHe/vrPRwAJk
VghJhA9RbxQC2pQHZbsHTxoFdFucysJK+BCfIlS9+dzWsV2HMAEdJwDaf2zjxn8vGtZKDAv0Rk02
VhtaJV67HSDczVYeksc8Asj/0Wt9oGrHI+/9Ss0hbwefinZP9L3dgnDU234+mGNr9NbAYlubAmR5
JuftflJWRoZzh3/zwXkA4Udv9z+ztNjZSB7Vdm5j2oIvYswa5HPrbd6fmmllKxwdEQCHEKFHEhQX
0fspa/NhruhctHvqdYAYjfYJK3PQDsm98d3z2BQr9o45uyAKwKf1k4h+Ga9YYVHa9YBxFd6LtF8c
u050/+zQl8+n78OuQ8r40BfhAiqOWtgycmw1kOoBivF745CLCH4O1G4gFv4y5v2uKK1z7pH0c4vg
ucdUvYsgYDM6SCAALBGhG22x+yA+NZsG49u7fHK2Thc6aa1Qy6jDCMzZAw03VilpWvS5PM3nCGma
uasfSJUP5yMfeWaB7fEMbHds61fUZIPP0P0nfJV6ccm3SOfqtLMH/DQeQBkho8xX5YOgI5jMitCC
NCwZQIlreeiy4+6XoYnoRhmlE5J342bwx/asDFGqnzTUffppdvD+GcLE6EJezMayNi5j/ZXmVfSt
tEtrw8ELO2vtpgU2eiO2Cg8yRTTktb/U04Uzituujk4fio0pwlMStWl5a51a5XgTWu4pG9xyAyET
s2nMAApf55BYH9Fg0btBlTK7AVYBkwtpPHzfGJraiXIhb9t36tZuplc+dH2SV6pNeTPbieuWTlpU
tUoii3g7PldzOpjx3rMsnVmtF2ZVrJqtGkyPkYHQiukuSGs7UKc+0hNCmnDLLEPSWiswzPX5mNoO
fY10CeneWZYbq9YoyVaelVbg9QRVRt5trQHQQnfCD4Le4pkq5jqZvc5LmgYR6BRW5Ultx681C2XS
VrO/9aYG3a3EL05HDjG+juY+hNQ8N2nzHhTMpTPvmrHstrY/F0nhMjedAnTC2gNadqyWBQmR0Ahs
epMnXoAR8rB2UxGWZSbxlR9xqoqzvhpA09rH/ZZ5nnWNSkNBk5yYB9tmvEgsFk47FesO4IJwOI+h
eokjFnoJ58Y/4XOnNoCwQLOgLjnbq9Z7mafA/kZ0oE9bDq6IYkT5e3K8NUWYn50Zi8OBCBc3qI2m
bZg4HNg3D2GTl00+oAFlX6juIpjaBOzoN83wTQXhBaTcEl5bN03onUf8qomgHlHtdK5v53Zn2yCj
G8sNIoqkCjl2QH5ZdXHGFXKpYD6XBSipG5aYWWQjpwnS1AmZvvXV99Gxk9GfUgM3I8+agW56UiaI
Ram4omMAR1cmfn5H22GTt9duAY11tWN4oTd+cOtM6uRzB/HB00LNCXBrlMbREQt44iLlLOeSdYZP
cq+a757WaTXITW6eaXFlrXLkfAhZFrYW91SkIU7lRKPcoxPMBQpyxpGYf5kPa2FkcUUVlg+OhRpG
VPAQlV9U9O3zCTt8yQ9b5s2ELeJvWzsM7g6fj1JQ0rOneO3uWzNwWLE3ezIsKpW74FzYF3BOBrwT
2ecD+HDXLSZosecDHzoe0YABTB2Chdsaqq/dnQpW9tXaWi/SPqWEeEI/42T1UZ42ukkgVZQpayXP
sGLlZx36zVw10oxhZWEsok1Vezu0X3N/JXpbma6fALs3JjwdoEJnYKL94ZBE1BdWn7lr/XhrRhan
kESiDsoZa17mCfO2DrsuuzT8ZZbL9yv/oVJaSajLjr3cW30a8NSvE+i2fL65Pvb1LGws1r2Nqz4o
uC339eTqVINdMZkPVGx9DIfmtMA3AJoA7tDIrtADbAVZjabdhDq5zDivntHm+ZKX8zfUpdccw8ca
CyIhROERKilgoUH27v3BGlqwPLpTKPbR3J4Sfe7S7UgvkGZLJWDftdyq7jHo7kd+UfXn4dSv5NuP
nWsw1troGz108S0TejUBTdmg3GqfR/veY8kAWbfPJ3/NwuJk92JChmiANE7pZZ1J9S/jBbC2b0ew
WFuERuBUBp0JlIqHzBgrcerd5yM4dg7eWFiSJU6k1qX27GpP3bMC1eu2gIiI7WUgh1nxgsc8x1tL
ixeGmr1h8oC4Qrej2dRuuPEDKF+7azDB4wPCKz3CNRs5yxYqbpM2GEKv2vdq2w43NDjhIINZk0Q5
agUpb/TtQLbwA5+93VcafNFRuecQXHHrp266re3v/Xz7+eoc3V9oL4GyKwT7oMj5/gDNkRy1QM/H
3jxaPB2mv7J9QWOBBxJkwXz/YP6Np/VzqpQBknzf0y9cXmEzrhg4tuZvo72FA7D90eniXONmjXcj
gV7Mxu5WNvBRE+CYRXcTyNs+5DBQmHBzWThyPxYpqVNrSmr7L+xciEcBneMiP/uBga7yG9JEMW5W
ml+Z6qbxvnXuSv3x2EK/NbFwJJO2Z0sMh7CYZQKoirVugaOzhJ2KwgCqjx8yIlVtit6PqdyDOjQZ
8ybxYw1nslbmOjoMIBHhbJGK/VDh1K3fi8jicg+M66aZTr1Qrlx3P6mVPkSDb0wsjoTqKdI+PZN7
pKvCTHXhfEqU7yedq/sMaJ9i583yfpQ4L9o04yX46KuTYB5V5vIOcgMzJ4lxij8iIePEBMiotKoA
4KGkZWqYA/3udmIbPOHDTTQCsDORfM6iEYLq0PfFG8uJfpks5XCBvxnRIl8wodmcwTou8A5ro657
tZLwPbr4IBkBqgL1ZYiRvT/m0SDKSUSk2vPgSc/g+69PbbdcWZjjS/8fI8vAcAAuBZQmMGIc4SSh
heZC6g9/ychBLxi9aDiIC38iux7xRF1IJBGH5NoG38Tn/vbw9x8315+fvziGPM81b5TAMcEZlLuJ
bPNs7M+cb5+bOT5Xf5pZLIjt5WPdUwyjr55zfhHEPz7//J+KXJ+MgyzaoKWox3ZWaCYVeX2OjuhM
+GZjPH5btU4WTOUGVLRnIrej1DXTpgiROvLrzedf4viu+88glxnFyOt1nzegNCjba6jXIyi9H4O1
ct3RmQQDG9LxyM2Dd+L91s4pkKdzKCVomJAQw5vdC9aERI6O442JQyjw9pIshQvX3Mm9jTzQBHxQ
Hp3Bx63svDUri50d8WLQzYCBgC8rBWlGCu1CCGNsP1+Ttela7G+XzkHuFg2my2QIXMZf1uQ8uLI3
c7XY2DHkSSDJUcu9nB5EXCLbeBbXd2JN1vFY9PXGzJJ8S5IKnh0aI3uBrMlUu4mhIBJ3nyfvL7wg
3hpaxKwoAVjt6GM8nZdjNdhFa6yXz5dkZeGDxX3GcgAgVYOxdE6zGQTCVUArK05W0AfHzRwkr8Ff
cAhj3u/iCmYOuBa5d+pLA9KH0r1z2EqJ5/iy/GnjsPvenJRQjNrLTSv3gxsmXF9aVpTScobA0xrE
5fg+/tPSYbRvLDEd0mYuMJrcfOO29aAN0p+fr8uaicWxp1HczVYPE/VsxsTqmltdRyef2zgchw9u
Ov5zGIvjKJ05Lv0QNqBdcE+7vReNm8n/hkQ8hPvSmBept4YIPL4PgG5Hzx7Q20uvPPemcRXFDQcW
4t7dgiyofP18UGsWFhua2oap2YEnAxpw+l50W73GqXVsn7nIHwMsH4EoYwlwyuVEa+HiVApnl4Ow
2WVXsdxQqFZ9PpLjdg4sfxDtQQlp4ZObeKRxKAlGgupJ31epDgdQ3140vywlArfpgmHi34YW+6D1
Ld0HTQi3bF90kUrlTP9C4PTWwsIxTzOyKxBcxPUSnEERqlwTXDu26G8+f5lGyDt7dCVo//Y6erHd
B68974aVw3KYhOVheWti4Ytd5lQNilI48/V2qAagmeMLhUust77h6Zy2/ffPV/+YA3DB9oIi5UEa
lCwcgEHtYohQo9sPw0MAARNfrqAmjwWbiMlBhwPid5D+LLZXPGiLVXFVQ7IQOK1gNxRPxSCyPn6W
QG99Ppijk4faLpD0kE8ATPe9wxxHSK/zAK9kNzrnKgtYYj3RnffkuisddUdn7Y2hw8/feGaP8Wbk
LgyRDnjOZDKbvzCQECTqqCE5H6GAqM60Jq7Dag9FgSz3aFo2eymf52hMrfHEKr5+bu7ocMCPA+gZ
MB+AfrwfDmrXwqlljKQV6n30Piq/f/75R/fAm89fbDJRhaCEl4cgGZUrK0XcN8Vb0V43a7I1Rw/o
G0OLzeb36N9nAQZSszmp6a1tyaReA/CvGVn4MZcRyJFHMNLN3T0Ez64gLZk6kPz5fNKOXZvIMYDP
8KC2B82f94uSQ4jWab0KufuZbwXKrPV321TbNqohlVWlKpCbWeQrRo9eBm+MLlaqCHnXucPh4oxB
+ltlM80aT2aBp7LPR3d0EtECCbl3SKHhf9+ProvjIR8OO1w7V4FCUXDH+pVDenQs6H5E4hKqJx+Q
rpOva93YTrWXKAzk8UXX6oRV14TcfT6Uo6fnjZ3FfohDjvCvnqt9Y6UPolmZqOOfjt7NAPyWQDsv
toFN57wntMent87F5M93FplX4v+jawE2nH+bWCz6yACTbAuNpMajW3wJ9AUPV5ZizcLiXNrD3Aam
gQVBb6BxMfQXJF/JLR43gVEAfAX6rSUepY8482trqPZD/GzzryOav/TDX1noP00cluqN14f8IHDG
zljtR+dMVE/NsJLBOnbi0ZTp2yEUFIGPXcSUVmGXIaEIlGdtn4ZqTGYTZ7HzdQ5+1CNY5K6C/q88
Zd+aXBxD5MUtzV08+xltLwYtstCApog4Z93E7z+fvWMLhGgWkCGcRyBZF8EZrR2NvkaD4IwBWtI+
ecpLUPP83Mix04JeZxvYpAPuc5kEJJ6aQ1VjCgkQ7nYTnlIi16KMozZQ6gPuDi3iEN99vw1C2vei
RMfRXiSu2a2i7o59PATeQHJ7oDb4oBmoq8HFy6+o9kF8F/TX7sphP/bxhzQSNDnA+IiA7P23Hyoy
oCkO50SVSTUlYq0Ysvb5C2diTU3JSwpvGJRbIhPAhX5thaEUAH0cPO7jCGTuzrLTHFGko4pw1Jeg
E00i8lwPaxwzy3tjaWFxJjwOLmanmfSlGE/s5iqM77sLsSYQ5yznCVbw2EKXBxbBBRB/EehPVjzH
3sj0ZTs6125Dt3NO7xxP7krxVNEvpOD7Mj6k450zy/oaeN8A9yqSvhIrN/6HLOrhi/iI//FlUBtz
l4KCJVO1M0Wkv8zb+Kay4yct8z4RLPeTXvAdZCFOJ98/AXvfLmrtZ68QBbTtwzV57qXz+/k18FIH
Lxu+D1z4+31JVNwCwoOv4UBVJ47i3aD8ItPzeD81BaBLwvY3JKiKxDPQ1P18T/0ktHz76sJhOPCt
xEDT+vGhAe+9cQrSYhAo9N2lAWZ5lw99dRYpCbIzMqcRy3dWaH0F9z65bGZ1lvPgj84bXn3afXem
/n6gQDSxOP9iE4aGBreyr3JHd9sORedNPo+3JQRfsxLyNEDqmaxj1mkRoFVsmrZ1ZM682FzhOksj
lWdlz1B8meSuD/Xh/+jEn+Pz1tR1AjnGV3A8XASDwzP0vvOUULY1TbBjAFwOAvU01dKtze3T2MVV
YfdfKjcqUisqn6nTi5Up+7h9EYwgsgKUNoQg9JLgJe5z4xFTdpfqa0XPPPrPls7/epn+F32t9/+c
e/WP/8a/X0Dr2zFa6MU///HHq+yY/O/D3/znd97/xT8u2UtXq/qHXv7Wuz/CB//LcPakn979YyM1
0/NN/9rNt6+qL/VPA/iKh9/8f/3h315/fsrd3Lz+/beXupf68GmU1fK3f/3o9Pvff8OG/6+3n/6v
H109Vfir/y1pXT4tfv31Sem//+b6v9uQ7ENbBhQfCFoP8UHj6+EnjvM7eBzAEwH8NzRaELb/9jdZ
d7r4+2+W/ztuDvA7gPwIwm4O2m1++5uq+58/c8jvaM2EpgwKZQCugOX8t39/sXcr8+dK/U0iwKyZ
1Orvv/1sg3pzeECKBTM26tIH5WS88xf3YV3YGnKD0TbiULzfdZCMr3C1ND3ryx3xSnsPzG/wBQRu
PMj4ZPQpfF9gpchszN+pFUZ9KgtSPbUzApWkV2J67EwxXs/BYP2hme/WQEQW40PHowNZgebjlY/7
kZyXPagjU+CDQz9xoIf5MvggSk5ii8fABVVS8rS1kPdIOj6XYE0WffyFB1PfJRHU0aaU+NCr3gyg
g/N2+Uho/GAzC9KIBo3+d3Ug7G7riyL/QYVNq0zQapo3TtmPcWqrkn2dZ97WG2bhvZlErOF3USDH
KI2tIKizuixLO5kAheXZ0NkTz6ZAED9F5rpuU9K09pAy6eiv/sjodNaMQlYbpSImkpbWAcrW0TSO
9NISXbmLbKh9TxmU1hvoEI6Wy9mmasDa8OPNlvvXyr5dycWZRhOtC74mMGKi7+PQv3v4+Zv4dmwa
aMlDhYnZMroWdjQ+5NDkXOMDX8SBoE6HDgvo9dCCDOabD/SbcSl1P7jO9TgIz8us2m+rk67uVXEy
UMPWko7/rMa/2Z64YbE3sSthELywaBt8PypZGZHnrH8Ow7grs9YT5aOMo+qJxbGqTwx6FQuUb6Tb
biIVggXADYu4TabZAEdeTKw5r+nkyQNyfPzGOwCeswKL1qrXUvfEqR8pnWO5a0qH7ifR132iqSb2
jmjweJ17s4PybajUPCVumGPv0Qn9+InXeuWcsG6azrxuAmI/ryDEmMiKNpexU1h672kHcHl/BhCY
DNobM4PH4QZFDd9JS6ud4qw3h0ojHZlD7vLRa6Kk7Hyv2pjIeMBdE0jK+z1TBpThumtOys4b57OI
hUOTWUB/g9uQ1/13uyqixxl7S6RBR9BOJGd/KE4Us8OTHmXH5gRgbYvsgqAMXjUpgrMxaMYiG0Uv
TMKFxdAktGnVZKYZ1A7N1AxgpXRncIrwwgmuu2i2AOI27qRAA2aqZ9Ea4ye01bgs1RSCAcn3mina
xTZehpOUKj5jIfNGXPSYgoQXQjxrOlC5BYCfkdS4kbAzgGTyFspqNdhrcnBSPDkFnce0F9XspKHV
QaBPFVZebctZSPfWGFz8KSmLgzpcU/dXyqtUcBEi2lbApI/5mQpyGidF2Yv4vHNL4qYm9vsHdChU
oFDsUIcD0QS+55nfoM84DXD6L8xYlNUp76z+roMWD4W8NOhNt6YU3oMZXDSA5V1vzanLCYrPAOBG
dSoOnPsYFRGA1at21GfaOsQNaCiavjQ0B6MKWmiB47N7bfvA4ENXajc5PhDz48BzlbakHStsnZlG
Z54U0QXCjEpmhQeCjdNCC15kFBDxZgcm9AKKWrI4sLKM4Cbd9A63OZrDmfMVtGbt60hn8Vr4pDfJ
YOHuwGk0YXvW0K467VyrD1JBVBNmcH3mRCO3e0FiNgCB3tnojjDBlctdCbA567izJR4XZ6aF/kKq
ZhM8IDyY7keLNGeVja4NBNTj6xS5/QPDLLpZ5He8SZG3YXVGR0+4CWDwqD40aBtTm9Idun1IxEzS
sUQ/PcQJZ+4mTk8GBIVIWF5rx/gvIeb4gdtRfRsUtDMn8CsdT93OESSd53kA4wjt0OwVtL0O0pxR
LEmJBF6U2azuGsBp5PhltlXVbxuPILj0xcz6lFEps9zuxy4tyczEVo8ROdWhaX+U8DIS+H05ggdV
A9ZpiDU5Gwgld3dOIabXADlI0ON4oToNJseiO+gioj1jxqX4iqUUEVhz6KjAXIl+/w2Zh9pHV0aY
39Rl4fETbhowoMeVsRQ6ZsoJnbkh+juywa3JM3H78tKa58k5R4WL/EBbhX/tl+H4Wpi66TZoDglk
ZndlaeGAdSBgK0eIBaSh54n7wiC+jRoz/ejRP3Kgzaryx6YaWnQZyIKRjEI2E2vrjO6X2FfN7Yxg
F2QBzD90zfUxm6Ee00TX1IYmbVbSsYu2EHSw5JbMDX2R1G8e8DhAt4dGC6lIO8st48wQT49pMOTY
hMDNsBPlGdDu13Yd3+ZE2hXoDZmNCRsmPG/K2bfbTOZ2e5/jjhSJJfz8NTQBWiHAUY2Cax2X9pz6
5UAutOvVpH+RkxQ6tdqWI/jGnsXvjKoiF4UbIgWgQH6TFC1aW09iqJ/0XkKp8esdlHqFe2CnMJqg
SUkjwoZKmDWctb0DTqLSclsrA2IxcBP4iChK/Ap0HKJE7xD0jDvQDszgeE89+IIhI+AIuoYY6dik
IZSgLifOKCgikZX8Q1C7IifWXMpXBnn7YBvSYr7vWisPE4dY8tBw1LETLZWSiRcKLrOacpd0O6m8
5iqehz7KUDxldpl0M9qYSgGpWOie1GGD9ikEBFleCFBfjDlDwbsviP11VNp57fKWfA+qALOqZ1pc
AzRnPU4Dd7HJc4v94HT2TJJDUaU/G4G+DPAAaf0ZkvWqYqlL+gBaf96AlncXwY0PHxAM9caEBSUJ
tWMEIsIrbLop/Vb1IJZD12MymNwoELK2E0+cMgRH2pCH+ZwMcYw7gM2gnSgaar10PPa/xUbra3xe
9FB3nf0i8zxvk7hQDWIfvPFQvnOJZFmpnFGnoJYagqyhdjsnBBOv0qjL+QOPLMtP0eITsMwfhrFO
PZvnaKGqq6DdMDwzn4uwct0kcOcRgRwoI5PWsvV1DicsUbbXiLT8gvv2eVDVwVdqa/ZFY8N3KWSl
xE0nXHj/Bhw2165P0U/DkQ/Ks7lgWKdClOO3hg5BmfaWKepsHnNTZH7VVGfBhOOVkLjwaYarUOxH
rnpcPQdFspSJQu8dg4gyQ7KxfKk82XQJ0Az2jxa5mUcx0Pw7EXapEuSWySMZeqy+Iy07zIq8ohpY
9zr8XhZgKUzJ1Mw+SL7AtrcpxRTema4MnzTt6bdK49QlUmkorECEpdXbAM/DInGpKaaUWZbtJShm
IKIBJnN4rGQePuJpY4JtXIg4skxSinYqz8U4NiNeoAwFaRxlu/5ROTN49dGt515NOGZ/1E3kvQTR
qPGsxa07JFEIrELGK68VWVWKaLhoSFR2uNnHotsrEvPHAU8BtKExwU8qx8xlhp69vj2NhkKKdGqH
Um2jHJm2TSzIYFKVi0huipyIJs2DtuwTt2HGuQCvlIl2aG6zNBo4gTF5mPGc99PJYtZwC40Z9A/S
cZRfAsvL3avRUlN70lkGZclE+u7U4c1RQ6NsSofAR7Ng2oRd4DzLvKUDT+wDmEimSKPZCM9CtM8F
/U60HFxwSY8cpN/ga9jUPAiGwPKsDZpqznGvE4osiaTg3dwi2YZHQ1KJzrBnFhQFqNBA3D+ldZ3n
wQWSAyHg4RKPdQAvEeigTGaF89jMqYVgAsxvZRAUMgE73EHeuELsakFEuwTNM+QGeyMuSA+SNppO
tjLFd7cLSmtbSZ9He9EVQfgdr1WMh+SSMX9TznCNp+AztWOZOMUk7D5FE0rspm5MarZtcrdrsrqd
MIqAkRkPGsGGOdqpqG/ZvUKLLPj8eEt4/9XMSEzcs76o3G2phJ3f9WBY9xw4BsPCLQIStzuhseKg
Vwuqjrg3rAADQZSgENGFt8zgCQIx3mJCBA6QVoRr1JL4ttkkjECTElxkre5n8CvE6MIpQhsOEki4
aOMAc6kurQIQyQvZgjv+UkUt1GqTxiIC/R3gl/PIae53rX3dt34g0goJlvGmaYbc/eKqhoRoqqMl
pNy8eQBrsEFHpiNyP0wEdOUvQNpjqtTJue89jMU0/1BOp6rUFt1A8NQDtfaJpN74qBx0Km4CCDaf
t+HMwBYm8hFBitfhOgRHqXVnIcKeEsmhrbNh4A0BZDTQLmhXwkihXQ+PDDutYwGOIAd0jWlDRvex
MG7TZp3qfeekLfzSbAhEHxsQKaJz4cwZW+B424J19SbyMPnYXznQzo2OFJ6u/gziCVNBqvi61VCH
2OicD2IzdwjMM1ZZfnPGvYqyDY8b+qN28K5PCiJjntRSdbd2UDFzMqugcjd+biPAn51S7yeQRoxu
fc6Hivq4u6P8gH0dGB4Lo49guM2LygPjvV/ejk7Qv7g89r4bvH7po2W37LGEWjdIVGQOLr56EDoJ
PdWhVXGYxu+uPbgcaAcfDjtwi6hNsMX7GUOv+00VOri+Jbb2a4ctUSQQw2UnpDMQPhYdCfCksOcS
728SdNPpUET9/eR7+muAaxBYTKC0WFIOLIySmqnxhtS1AoRuCm13VyivJKmFNy8QgrYMriGBJCAQ
FUNJ0+7C6ptBvBQmMW4IK5t445XgMrQKHKGCmmcTcUKTZirKNqlVjmzCYE/MP3UDTl7aPKI3ecim
POONEXMSdqLC6wyQQlxKQHeAxNFzJr39+Xz/pZzZ/zUh9i6Jdt28yi+6e33Vl0/N/wepM+fT3FmC
Pub+Sb7Lnh3+4l/ps/h3UDaBVAn4FlB3gZ/wP+mz+PdD4iqIQ7CpAKGCNNh/0mdO9DtEcFwAolCN
A9XwARfz7/SZG/4egzoHrECgk0ApIoh/JX2Gis77vEsAjeUYPICgCABF7wGGs8y7EE3tTlfQKu/M
NIDZsFPi2SoEMPg+0sZ26oeCqizKgdS8tma7DuMkDhTp92PDGcuC1pqdrHYoLzOKSbAvcdJ7kcR0
pPl2QHIkwOPTLfsLRAUiPrO1Kgnahgel78GcFtqnnunoA+sPbcAhOu/zS4DCyid7NG2VyqFw4qSC
DuKT50HEB+iDfp9PBOpgHA5G5Eo8gokJke0ILa1WFOKbP0i8QyD09hzHI+L+Ca8LXP/8Cu9j9phP
cB+Ro+0swJF4sKDP9AdTpdz4bV/uu5KBTtRx9P9h7zyWKwXWPP8uvecGiWcLHI6TN1WSNoRUBkhs
kvh3mqeYF5uf7u3omZ6ImYje97KMpCNM5pd/e3DMleHL2UhqsAdZPHBWykoOUiFDzeYZRsxdq/rI
BGBAt2Y4L9baq/uh4dSf1JRKP2KOD65NWLrH3dvXO7/tZk6tkuYAOWm2EUrb7hgu9RwHavV+m0q/
h1YuYvA22t2XQTzofEFu4S+IsTpnR3CRSQ4KzqTWI0ecZsYLl4mL6U7kwfVeF9xrPyu/RGsC6Pj1
i9u3BWEja/4S5j0hAAbxkyfb+/YIsV28lrPJ1w2Nlgc3yP4OQf/eDFUVI19cIm7tdNEkeMXLts6R
XYTu2WBaPAIRVa+evaTG0iXU93GWtHea+zqjNhIyV920yyZ1HfuyOXLDjGS3tX6tRiXui0zcll31
WtpuxakgwFhurWXOTj5kV+ZKBvYumxsCaDHoGCC5J2E3KyoqXRe33mIgC7e8oYt96ddRwWdjUxRe
f681gcXa526t9Te40/VhcZ6ywYiYYIzn0JuLONTCSehurA5963XHsCh2FtSJVvbNdC9ZTd6VDOYt
BQk4sGSH/Dx95+UcgCe7QJIOFZX7vThre/PxF9u37bAbiVeF202ovDsS8uyrWTB6ynozYnz31nGs
rfwWz3P/0kq/ucu6Uf7end0bo01PzZnOwfm42lt5oDZC/fDa2nzaW9XHKgyKX1o3KtG4CY5ti5d5
bE15pzzBA2hYAERr+VCS8HfWzG0xXj91abeqTIemudmrpmdAECoCWSFQNl/YuCQ1h7GqrJ6b0LDJ
YZvXkXS36eANW8s7VegXxw3EkzIW6yhlro5Wub1aJfEFDgsHJ4Gu2JI6aElFcMV1Bz0g9k98LLYj
z2Sj5k+ZDJctyp2aMAgMUMlS9+t9QJ8i0RS2TExjduM6NI/7bjb3o+G2KWd/+zYTRniv83a/aw2V
k6Tt6utemntBRETo/O5IPIyBSJazxjJ0VWXhp8LXb/Cw+aFTVRBt/tbeSpGPMT0hP3L42/Wa52Gd
x0soxyBdufWX3DTAtEK19ectd14Yr7EBhQUYAlPC+jbuXRbt5XZoMCZxiCiz+iMgrCvOJF82DmQR
CWclmGrPebdWUQHPuIQGrSBhVbEk7UDMZJa34DvGMMhzNngq8bK8/rl4k32BY3Wu2IKrWOjKvnQi
O5j+8Bul01cpev9BbQxSjeGWse6pE4502+kfayP37TiELI5hzE09YQjP8zbCE7lMX1pUxfz9grn0
J5AN0gUMzG3hJDp3xSmczfazclC41iPAo5KOd5vNc20msqYWnF9QiSdfhz6FFVy1oTpUsy9uKPdm
vbFsTQVN3nDrHledr0EkKHmK7EXQ1DDXqd1N3823J92Z/Yl5nby46t7Yp5psjEmeOLKIo2Agq8oN
1hJIQ5CQyM+4Mcv5EGb+l/M9BjpF2vtOKkfTijn4n8y6uMutJovnrn4e7XGFvtjjriYrV5HjWBdH
EhfTZsn4c3eqvTUK/O2XUz6bGStb4L6rXcRrbpIFQzfrTGK0NaQEQoK6Nge7KaNOBtde6qhx6uvc
2Nds7Y4dVFG2U6tbELMve6YyDJqDFfnAeP0cHprcTttsv2dQP7TLFIdhwYJBK6XhcCIewacAnHsI
GX2Bd1HM3syLlZE9weKzHJDZx9bDhHxDSGxiONvDaAC7Aqy+sKTRU0DfRhaxbzmRXKyyAC2tVpCQ
iUBJmzrZKJt6+2A1xaNaACHnoL1Xtn0DQvNcNVU61MNxMOSQKGJ2T65ZO3d17Ra/DcvZ90tZLeJR
DGyvhVHppA0y71VZOdHVlahefd8vwOQXlj0qS+EXPBJvZpbPdFholHVDQmnGqgdHy3334I7hX6tV
EL2kXhMwKm5aJ//VeywiXkfo8Vxw5J05D57DdfnKVnwJWWHqGLbLPleqyO49mgAS5dtDTEnPZQ3C
Nl6LcTpACXHel86FhbCIPHrsoZr1AorYJ6IrTnkf3nf+sMUYnYqkMggWVXbeH7rMVwdYM97dcf6d
7d2tKNezH1TT197iEydcuLEJTcyWcEhzp3t2zYwzeKNjxpXPUXp51Ayzitzaq2IqD2NWzZRxOl2k
cSfIUr2lI5JYGCJ2ZnbC0G3teG1ZPuo1/ynnmbDX2b9M8PF5ph/N3L5Ri8WyONenYKLFMBjM5ieK
rTJhblhOo6raW9Vu/ufioA6vQ9UeszHT8IXhWqb2N6CwjJN4LxzJVs6yre0ynw5+EzL8zICtnPas
G69pmoOryuqtmEzjffH3W/YOZK0Th6go60LnD63nF681rfOopvbAqrfErStyIBHnI5ut4JCbkzi4
i1kv0eTX7XEpgnex5i5Uffa81NjTpWS9g211YB5m6JpuIKp1get48Kyp+2YGUmmzFZX9/jMLmyWG
2bqvdkI9ZhfOdNesevYQce9v5mUndFkP53kx3kVJ8qypJjBHnRarIi5Z248uset3jbSJJ4A1aSxh
HA25s1JYxl/dL85tvi9Pu1k9TW7YM5cInt/+OtZeakxdshZh9VeabBLGbniIlUcOeeV+lNQRnjD7
+knBYBqF8+Yxxo1hNCpze9Wl6qKqZvTqN2OJRmG/B6L562bSShW+oNPW91fP78N4adRPT5ZunM8d
gL30iXPKmiEl0dwuiY3ifJkGxdDf9tlaX/Z6FQmxGi+WxdDkNc5nFog1gq7bzxVHtMSfVWzM4qnQ
wb2UyC5UpsR2MxS+ftC+P6TVWIgDMzBUYWZ4xyqout+5BagWCxPkVphjuMTekOWfJO0O0RzUwKhl
3qBma8mY7NZ1fOy4YlFYOsrEqW3+sGBRIzdY7ETu1n7ejJk/T6S8GidRIY2HNnKqU6ZdMjinzu8P
JfeUOlQ1byYpVmqLVdNg/SG4jLoL2Xb2I+Bw/eEYOT/Q2oP7TFbD7eiCRqllze5yb90fxr7e7VPT
qn3B9+u1txr088NcF7IPmHLPFZn67EbrfAZR4EGziKxjFghuMDQRj29BI976RmUfaUFQKaO2fyE8
400240wYgNjFUc+OuGqRO296U4w4de1F5eiqdC0bfQiK8mEvYPDAQr/WZRKnSq5EkeTjaPaJWwzB
/EOsgSGP/Zj5LNqGt1z2YdDr0Zxldzds03adhDBA9MW6mXMe666lDECu3S5+r+6uTwbVAeutGAXI
aNMFT5lTNsspLGuky860Dq/gALww7tiKzzlUxY8a69YcG/Xq3vQ+/Sjg+vS5Hxs/R8xjG5XnRUtl
cPM3YRX1AS5U2hdyEErvtuu6tr2yVg/GkWWcIHujhHmAIIGAo2TNIYp+n0cQ5MjczIzQRM+RZmoB
q7vAD7QS/2xX0PWnuhi4JcU6rMbTqiXULDmJTkU4MzTCxMvueeqw5trwL/tU9tZbtfbCOfVeUBrx
4Ga+m0xFqz/WtQ/ICGuackiqWeYFvWH7bj3Mzo54qNk33U4cnziRRWr35AR4LwLUnUUOgpRVrvtF
QGbzoixjmM+ex0rzrOYGjJSjJdu0r7C63bTbpPIo9LdKzWyzw/zZTl1rFOyMTvlY4OzoL3ZhuN15
H+xgOM0kf5FONZfrpZqrfrouGQO2PTT8XqQYQB1uikTEfMyToTU4usiu/LO1c362R1F91eC1CQjY
/JgZo3sOttZ7KJoAlGzay5T7Q/Kbr4M4m7/7KI0uDJNgNYqH1ZrrlzIPkhrJE4/lOXCNnby1HYue
oc0Ev/5rWxv3djOnViW8c2Zr/6Rg42ypu3u2jT4KW86vTTG8yTroD96k1KFreHoq8sd8LdTTVJZj
R7xNeFctc/PWdcFnpnVwcryZSH1bxY3hD8nkdOLBylTxnJnec93wOYe+eUW91x2abIyrTF3CJg9j
OS0P6FsSdBcitYnpE9WQ8XHtF22JWDp9Ewld/1i8vk+3cqUGIVT4zTvncesIZ2jCC+eCLCbo0IyM
vjta1fhn7Dyau7cfyxLeLZv8mU0bqQFqQkkWuvIHt/p9VMVD0UGYGIb6rNFqjdXZbcdf0qR41dtu
9r1xT7PU757kBqxh3CBacwo/nr1FRHmvzlL13wy28cNqzSelzbSYxf0UDgKqrL1k4fLHDHsPJ0nY
3VmGfgbDBL/+Tl9xlqdqV7dCWWusZ+oOYDtv10xfM996GFeDqDZz/BuSpu6qCuv2ut3YdsEUOjO+
dytqG4vBWM2Pe1e/bWHwwXl8ORHvefaUjVSPjtWW19Az++P3Jkj+TqP+ygx23cse6oCtzLYP6DbS
74jteDG9j3rcr8VU07sRzgnslZMamTzi7k/yOvgaN66Hu50Dy37fQhD9eSnft0KvFAGW523P3utA
/sI6a12F2X6AeJyBWikcacak2fL9ABH1g4g+8zA583Ey/U8jK+oEwLmIBq9c0tlcvjn+DkZi4YKN
d37vzICJ1v45OjyOZYsMNCA4f2kn5zxRzx4p04snbye8RvORrW8+R7fvwqR6ceOoGgVB/RuNYdqN
hRnZLOixRRr6Wps3gW8ASAoZGZDHbdSIGV7Iflp8+dpW7qOW81G57vBYQjbHfsBVDryzH5ZnpOqn
YIcp4O+r3vERt9TPvaFPYwkC67dHGMtnk9HdXPM7Wa0/VrVkr/XUHOoyS3xrv7PD6tU256Qfg0sx
m+eup2NlH07+7p2GQdXfeHe0+vUBarxFc7pc5zE7DRmFONPIab56ramG8YL6IBw6ycP22Qp6DUhT
XwROYkF85E1o0iPSi6MJDmtr4zVDqRcjQ/tDoadzQHZiH01nvGQbLkorfLK3TJ+KjRecfV5FPtCu
EpUb8eLH9TY8BLtBgYGn7kFOzoA0b1KXvzMGw50tOqFHJrsrbWe6MZdZQNh370Ox2dewt9oTdrtk
KFgx5NyKRBbbkiASCR+goSidl1T09Kb2DpyjfqyrsGMcbU5ULmuV2BllzyDMFgBBfy0Htt9hRCkE
GXgPff3s6e9MZtJrPX0blNmLW7npvoThE0ELIBVY+KOtN+NVKJCN8NjM6ErBdS5771yEn8Pe0R9Q
jcYJSMckF9E6WI77PO48t04fs7fliTLUdVeBkyKFaI4AHY90LV2Aszh3g0medoizNTMAsueT2zbt
UVEeYi0NQZKd+7U7xZs2wgs59gcQJl6UEqbQqdo7W9rxYIZnGoug9fGa5h4RA9/0RhMy1PRnGYQH
ONaTs5rGrTHcDZ26aRZFWsjGme6bxHREkFQh9UJO9rstVWT2QYR2KGCaGBOZweUMeZ+EKv+pO5sn
Vh81W3bHmdF3nQfW6wi6KFlcmfgjc3zj28at5VZPWRamdesdthGtrn8eVPBqWmSS7s2TxQWnPe08
WZzWWmZ0wUhqVSmyxYmYVQJd/c4O4bldh7P5vqQcwTtmCPUZFPsh3/KXYeEoXtbSS0VuwIQZEJja
VKe5s/60jXHaxf4XCUCM8qiM5ODVvNPZ9w/4lpKt80vpz7c5EXGtVkzQtfdUoKeNAhkcdAu9CJut
otJXv6lHgshfPhAA3dZLlo5iTbx6/zn09bsIIW4zmPWh94Bi2g7GenkIaE1r3fG6tep2YebwyWPv
O+fHumdjVInyp2yq+1kMsTPpa6ucO9pI/Vu3Ye1wM0CMoULdTx3rwdvc921w7it3uGs33FboreE7
zJoM11GcGSR+9F2QmgjNIVvfQdDOq9ccs6msqbPK7XOWLTdmqCG2PMBdy+BIuE7Wa551ydiQoBzw
bSKvWm/lPvkkh5bPgdm8B5UTJuVqpnrRW0R+ItFvtnsZ3ZZAWisnOlU1n7Vo8sidNVGp0xScRSEB
U4Xz7qwMlLRnL2ntAGq3JUdBSo2HS984XJaiLWIAva+JW5CU4eIfF0+fmAffK22YsSiGA9KJLGEk
7eNZo5yX9SvC+XB5CzlGMcqWSLf3ETEYGhw0VU3ZZV6ywlRyM09Bkxu1+dzogkLgAyKpdZsMpOYD
LOD0zYCniGWsPrF6aOOUSPnsSRfBZqclLG13dSQM6bGGoXzdG4SN3A+K1okg8MRL09cFwRqqUAVH
uK5/H5jV67RkhdUcuZbsd+dntHFW1ej+RfLrP3X7vDwpM6gqcEjUTNHK9ETZfIDwgeorZwLT7A26
o7x86N8XOxdV3JMbQA4ViAg7HcWPd7tcjCeFNvDN3VECxEPdKRVbW7G9hZmeOWeTKVumVQ4WjzKQ
dSIunaB8tdZv+lJnqF0iZI6+F+dru2enSiluY7jKlieCjNJBHdti9zXtHp0nIm67vR6mSk9A+G1g
HNetaz4s6YyPC/zgvVhJzYhbwcz7L8PEf9Ns/2bhXPx/S9SjP+3//B//SdH+/f//RbLZ/wjorcBA
gYOC5r/gm+L6l0bdhEfzeALR38K+gWB/Z+H+u0hdWP+wSX5nLcDqZP4r+E3/S6Pu/QM3OiUftG4E
ZLcSbPhf4dgImkLk+79FwP73j3AIaHRJZf9ucf6/pc0WTtmZoyboReGu5XFG6uoggLCVaNN9s7xU
kxyg4rnYWawisZC2fZjJL/qzGDsbX7Xo9ZfTCPD1grWGU0OPZDl214xjmw6YctDkyrZOllax26hd
We5hCLBVI+wQK51nbSBextX17gp7MGDNlpyyqr4OFGTCOjDpLbjKWixHDvwJP7j3Y3PhW572Itu6
2GUNQafn1kt37dyuXCGhhnw6+7q0igepDPaOfpQVL76HXj32jSJgm/HN4qdV5NUU67DxgoteFqCH
nqWAPQpdCIrVfk5X0aOMXnmP0NJiMb1y+CTGmvRCCWAOw/hX+aV8mqArvAPfgpDuSVmoQ3OxyiJV
tqNenFYADilnyF6zQpcgNegiRKRq1xkYUAf9jE8Bg+yWjxtunl4bCEz6bvks1QDeC4022IfVNFvi
pfedoMnS0eIvc9EwAbtOOfKCXdbqWBgNGU6rpGiOSzCtwX3TztKJhZsFgFOZK6dU9776CivLR3pR
acrBh4oOR7j+qf8xKrvpjuskTBwBzpw7B3efuzuUQDKIczQWLjDxbOxohlD1xX69ZdvBGrS2jlbw
zfDYhiN81qXM/0DYstyW0pr+gPZb9dUdpBrvQbYkwKs11BO3gfjVMxGl/nia5gbczt4X5lUUjugT
EExsgH1T4W+UCwa2d8T/lP3dMmO1jitX9A1QZnSZx4vmo3NdVOfgaLINGB+Vj7h21VUdafDj8jha
o8yJdvPHKq2ox5QkLrPkR6OD1c9d/QztVBfKdx52jTyrQniLWHD+7mXTo/3Rbb3/KS0CAo7rbqsH
Bz87MrrRI3NahgFwFkg4G7ECDmuSppy9m2B2+zox9YwerbaqeoB9cHbWeVV1fqyNf1IWk29n93nD
aBbbftpu6xgg5FTBLzNrm1dXLtPzNNtdmKI/z1FpNBUzSL2uwW+J/+unXAC3Y2uAVY0ysnC+TDEZ
dyizMjMO4Y2qyJ7n1YrDWbRv827Zb2izwLdqZQTmrdGv9olc5ewvbHZxdeY6/92qzXoa8Rd+jrON
HgVYP/sajdb+W6JSebemWV10OTivWea176a9aXWy5UxUYT+gME87V1nyMITtejE9bUDwgJ+jQXcw
agfJOPs1zyXv4wIV0pXv6PQ2IwUABAcrB0KpkgBBaBd1mDDBL5aGAnvflB6aNi350sAIdjg8T00z
kQJljx4zhBbxKaDEO0JWXCJdUT+UQ2vPyQL7VCTox4qvjtj6Nzsox1dGwPy5QK7bJKoY0DtmwTb9
8f55q0eh9F3eLNYDd7fl0RHjuSn64WuQFPjCBTvDlyEVvxS1YRz2fW3P2GcWw0A7r333D5rREeHj
0PGCFz3EXlTNpfgY7W68jozKFaJIhzGuCPLM5wOTL5RWwq3KeGFefinNEX7JM7Sd3bTrQFmv5hxO
s6aUlP+wZK1cPGMct/tgXO1mT1EKDDWydUcWOVOWjz2kJSENfLqjLdP0yinya8DHdIHw/SIIyPci
w+21g5IdSDTd87y5DdEGeDfwaEysTj9AqHutkE+lCjs8EJuY+6PXFcZ0ttXO6th0vbAPclOWkvFU
d9VK41o7qwR8NUgH1ErVIcuF99qIvkPANkvhqdcAqYSZeH5QnI3yG5RUeg6LY18GQXHk+R/Ez96w
xPYL1MJ6txWFrAerZnU7kVjaPYRdD5hcBVgEiO03IN4qrAj3RY+OMqqASno2BWSBYMyWsiOXWJXP
PDet9rC7CndKttCzxxCL2J8jdNW/lqhhPvJMZj+sGuyDR52XJbPA2Bd/K+7YckvgSigUcWMVs/sv
k/F/z0j/Rpr9/29I+vhsvsr/pET65xf8+5Rk/8M3g4BlHTXSt2PuP6Yky/qHaWKe4+9NbDwEvP7H
kGQE/7B8TKn8O//B5cYw2/z7lGR8O/nIyxUEhOBwsoiP/6+MSZRlIpP6P+Ykl3AmlyHNxlbogBiR
af2fzVIjbAxvC9qhHbInTFyWPtxRFgtcbemSJUMUgYvO3PcM87cl+rl7a9ap3e5wIeWLkZSLv/xe
bbmNRxm0+TfSaZqriOEMgj8uGFbpIXjJm+JubLzaiduhyhDChFmgqcfIw/W8sxaIDytcq/qhcQ18
tEIKTlwBra+Pe1bZ+Tk0WnCODLF1ewsOb+NzUtWOWnBa3py+bbd0N2hZTYO8pnM42hpMQfFgSYjp
qGVhwdDSh+ZwterGc1g/Ge6aiF4YQ9HtpluABrTRRgM+4+XBYeq6yTv5BdTw0cMj8D015h/dTi0w
E1J4W45z8bJDJF8LmpOe1yEYY6cv1zel6/6CNyzgg+npedB7n5ZZ9w6wO0bN1P6ufdpQrU0s14WL
iyDHGZPJ8NWnb35fYtfcz7B79alUy3B0107emuZ0b5RMrrU1bd/Qfx8LlCOHqlidE+DkdNXkeiZE
W79vqFvirDeDa8ui8oArOTtIx/xqvXpCPKGmU7tCLG+F/TP09/lKYsN8KRyz/VusLiiZouQHwSuZ
sSHEldJAvp0DN1mgtH0DA8iYN7fvJots4ZxXO2Nvz5G7dM54DzVYYaSTY69GGuwCiftk9XrEPZWv
uVHR0Jvd8GjofQ/fYT8rfQ0rzZfQucsMklP54YesxPzyg0N452i3cortIZ/v5czOY8j8imzPWk7o
KlV9526kSykTICLwpj47tF41oGKYKoeF0sVZBL2C4Rr+3PJerT4rIr2OL3A9PTCKOUdmMBjoxb+L
SvxhP4B6QG8M6oB0nMgYmTt8hdMyFR4CFMDhU0lthpd6Rjjdaol/bUVj9Lg7bevH2xwo+7lg4w2i
yZ3m93lgKjrZdBFnl12iw7nVOQasCzcc65ao/a/CLEznjDh9qi5ubxZMsfbwoWseGaLMXD/Nt3XJ
j3UOInjKyIQ8IQJ6hJFUdFj345/dhSj5nud+EH+KpqjfBJskDPi0tafQhj2Iw1Y014bZIrbMwScY
q7NbldRLuaVTbiAz3O211b801UJlZFeFlnG9ZkcBMrxzxvd3FS1AolWyrZUXnskK7q0HzGUBgTrC
Ii3O8vYbhuknelDv1LTXR0eOf2zdW8hiAxs7hkLnx7fr3jQbZXclfVb6iSHM6oKdKWu/csY2COva
6ZfE35wapKRqXXWtfU8PFD3WJF4zCi/y14wOHgfu5JMZ1CHoGZbZtToEgLhxHLSKKvZc52OTlM0k
3eb/KjsL5lf3NyxQwocW09zTIlBeGPe5KvWZTCz3p7M2F4ffs03xNZpf89baHoKAGSCd99Jef7MW
YLAcdr9GyohJIofudAIvxRqHeS+fAUAPxm7P+lKGpcLum+mdoOa2GL7mGt1ilNnIqw7zDMOdoDj/
Bpod2pcTdowsPBlqLhgrB0NFcz9hj8ShezO2Qjzy8q4Hd2u6Wx/M8djnJThvXu/vmzNszP3I8mJ/
huIy7fy3I+swnuyJ855yvnUnE+AXEoDXDfzYQEZAC0SvYYrEnm4ThrTe3674879HVMO/BnK0r2NT
OBdHlcYvAqhdFk7m2Ei7njLPwpmYtcCTHDv1lXZTP5z+VEhKE4HW6IMqzp8alVlaNv52QYLZpQqJ
01Uw2mx7x+9dufTJ2e7vBXfG7TyiQsV8oA48Gs7PBQ0s5tNyv3gl6NrSzCv0ereiuLKdubrxqMtA
UzppcFjzDyEyxRPrbXbD6QTJ3j8n7HzzmnggU/noe413xtIzRiMj1IccKRQzTH//cDy/xMCQEUgs
67amMcmrHoOBGni5Nvd45f+uqoHV9YMsuHikyNw0o9ovy8rZrctcC/4qmN7g4ZcjK21wLjHrXIK5
z17ttc7R6fQ2FiMcwmex6eW+ZIsZDv0iNmrQLfezmt3wnejuEGiuXB4Q4MnHzVFHJ8Cq6pP3dVrR
v54qUxk3vQEg10OIovzyuIjf/CufxPdu1nm8lmXt3/mLRkqHcC2xVQjJ4ezuX0RxT67bOmfZmzPN
fdlNsc3JlM1ci647db312Qu8XZ5+MBoS/1z2y0a15jMxQIeslY/Nqq55AHHg6zXdw225WqW9p7Lv
u7iwR6JbJ8XcDMfc1kjyzNJNR4uQ9Ynblg7O9mShQ4o2cssHFL1xYfqUnIMecv2dH6Gz8K2WkQRy
hDjHovSxy2WBmbLrs1oUdXYhynyMc8QNX46YpssOp310t4qzxeyjMqrFid5XN26QFke1u/3CG4y0
f9nPGB5fBr0530PyvdvniEi65WWCzqrZ0b1li/NiP8Jm/O3m7rHqmam1Cchuf+hhSHJZXDQSk6rg
ZCYhFda9+JmrJcF9dV8O4uLju49GL0htnFC3ssbpogb5hGXhJpTLpQh2SfA/J0V76n5YVC4VHsCN
NpwdNlNePL+6SjIPzmvVW4isdLsdrW5/lWUvooD8sBTx+gPiYH6XNQ07G3305rHzDsM7fomGzzR7
iUsiygbB7haH0isq1iXHfCqqLHypQuUiQCi3N+zh+Y8A74MR2w5e3FT0EF6Ql9LRCebbwU7DvhyL
817OBto+jKd1PGiv/rTs/b5vXdjvolkTdIk2Uls9xOO08xq2cih+WZylzwpntjneisqeIJenHqOf
XdeUlm1VWtL5yGJdmddiz5qfwRJsSWhS87UNezNFu/JRUxx5g/pUbI0Nxz86bOlTc6/hyDVTRj9d
rLDb34fWom5wID6W0BTtpzDvxqPRsrpwcl12ETn0t3lHGuHXz3nbgsaIFvjmOtmlsChTg9fIox1n
FrSvNfs/KaVT4YEYKtkeylnnD6b1bUHUlnca89K+nwaXVjGFfBK1FboJjzPuTKFryPETJb7fIT4W
+0MoN+euL9SakGAAK79SEjSDsUVAiO7JalDL5623JTTwOYdxKc17iF3z1iocO6ob1IKLM08/SNuo
H5cNj2FvGffYRPdvNxICCab942z129UFpbzd3P/F3pkkS6qkWXpFpCg9TK1vb99PEL/ufgGlV0AV
2FOuojZWn73MFIkcVInksERqEoOI98LNzUCb85/znfEpt6bPDkTsY8QRHP9Bcc8RcLp4Y0d1uJsW
/mYqh3pXttVz2kse6AHAfyTVmwjoYoLecXGw86IoZTAmGk9s4FSk95xamA+H9Z3phblPeaFJpImD
yF2+/WT5mwbWrzK0s1MWUiaWhflhVtaxD6T55Uey2/h9EW+NuPE8mm7eJA4bJ5EmU7/ws+rPKhv7
C37/35O30H/ZtcWhoTqLqbG64wrkHs3o43wK6mcb7MY6xEWMLNr2aus1rK6odcONFomhZ8tbm10i
n/2EjF4rD3iW3AeGxsuz8ZcC+wkcidmJrnTO+Xs/mNKjxmmGHXeeXyoSgO82hHbmNyG0EEkrp27z
eDfJ2d/G2mJzjYc/ZnQf82ZqPypRlOuwEl/YUaJ1YET1mCRWu7WrKf0dSye+NNEiPhg47jOyTJsp
6JqPHEv1Oq3T6GmZ6meR19XHkI9/8H4d8QfgfYdA8olStpP4Bw5lWnn09/bNyUeSfMJ0qLY1hrJv
Mlzhd+P6473KPO81LhR2ZjsJscKmif9cG16xNGiG51Es5dmappwwk47HH3+25h3eSr0vbNHvrSFk
T3N6a4/UFn7NuIruSwys6EqCHGeTd9bW9cqX2edjR2UzPQttjmU+OnvRevbvknwgCWDH+vTKqf7q
8Y9umznC9zeN8l63Il73jlfdk40Xn3lF/E8EpaK9qn7X7mQzedaaYz/uXpOFK52n81aWATNULx7X
bYirO0+WZA38aDmVhPf3S2/n+w7P0I164JAtKGMCCYg/Gm/YWD3G47CJVDSunVJVCserWKj1bebV
DODiRNCzeGUeBlElDfw9L+pT1hb9iVxBzzQ8eczmW9VPNtjkuIhvjK4ye8gbyaHRy1bnVncUYbGV
o2w/ciXsx0E1L5QFdefJTa9pFRhq9ohRw1uyDu4QFfeN5frbVrXT2nLTGCNgxvsWjZ+RN2UPlZ0G
53axnWe7d7OLx9ZBUtZ1QNGnCtvsjDEhPhWmNAcs/e6T5Ii0Sy3BENyeyk1QwyWYSlVnq9SP881c
J/OL1hJ7QjHaaLfctr0dZnhipGw0f7ADFluOtvkDKIzsiWs6t8skjAlPFN1vzBjOepRuy+A5ytJz
11jxpU4sccIS2a+4wlSreME3aGarZQXxlgfinvpsITZfRhwM2sUePhibu0960zmtyr8rujK9RrKB
TcAli/3RztaJh6FzdvP4QCUD34bBSZA7Q7+TRes/wQB31xgcyM447W/yg7yhdDTkRewi/QsbozWv
59EY9lTSj2Lnqv5NToS9yZtzDx0MGh09UYe5pCgdnQtbkj95f7u0/iDR7LwuGRWajKgBl9nz9M3v
5Z+s4Z+Lcv7Rc+n/4HE+Jk2ar8OlzHay8oK9hbcWRX0JqiNd75QuIhSojYzndOI6mMhNqcgaESnH
Zu5n9EnEyeSePBDDHKOJwYtAXlIdRfvET66eI54cBw0eUnt+Rw7/tcn1hsbX+NjG0ZWg6UiqGZ6Y
KYqbUyd+jBM/XtujTrZLl/9CJ6nY9cthH8yFd7bx94+451eyW44iLb905RnYHUPf3xPefbMIAK8X
OwvvQQuU5yRGHl/bS8Sw+Xfm1Okh84fximgbHBzEgq8EU+w6Ly0Mu9Wyt+b43I6qfbaw1n7r2+48
3MapVls895hKS6y3F8ygBc7tEItgWLwgHPVvPfPt+5F9YDMj2//hfvAraq27xq5/0wFX/2IioS4Q
V8CVu5J23SZtA3yztb+ybhZ4F6/qKWzbrRXE1nsmVL4nhBf8QkH1PybjiT3q5qXUpNNZZHD4Owvs
4y5x1cEM2j5wCf9yG5vaU2/4CLzpD49IwmvhNvdt7zADToy45HVzCYnwbxu3kTt/KL0fL/HMS4Co
s4qljtZjrBk1zKlC5Urwk+XFdBgs97euyo5UQ9XngGyEv6ltXb1O5FVZt0mty74djlzZgg0br7Vp
R6loR3X8tWenEY5y6l+B+jXr2C+HXUBIB6+eACLh4f8kmIutPLa7104jjVgTU76yNsuj43nlqS0c
bsDiZ5nCbBcTbyZjy/uwafEuPrfz8kcSy6bUJwJqUwt1ra2KvTLCSEktRL1Vlj/BTHD7fSPwt+B3
n87OQtIn7UDLBdHFzOE7xyMO5V7V37VNWx0HWEGXMnKbdVOXs1mFeHC/8NTUHA2zH9wI+I+jkASU
DurLIKeWMpUY1gx/OfBV81Zk/luZQWwYgXWt6DzH4j1i+vBzt9oXfT39KjGg3PVdUx78xmYYUS0f
49ItO3cew0u+yIo/2vH+WmlirQXJ5MeSWB1vj5tsyBJV1ybrgw2UnvAEfc15zmvR7HpHEJJggDKQ
eTPTeoy4E3atpfZdHnncq1njQ+4ZWyYBj90NU9QoEs6hE1WHmdKGY1fV1tEeYpsJh/ODAgUPxpfP
vUPUuTS+txKdk+AFq6dHXagb4iX5cbSMz7V2gwNZr+GAm05w8O/SbRUrDPkSgMCMOc0Euc8e2Fcn
w/npLqYUEIJrD7WmCpA7jhjnzcZD0WSwOxB7066/7qd6fMTt0uzKikBG0irGLVXZb0osGBjTTJwQ
32PerPtJrxn/vrJBY7uw5mVbJwPu5aTtSU/UYg3m5osdj2Lj1ohzFKbNMXWMu6ukfz/X1bHNInm2
06ndK4JkqKdUMrusD9zth0huZs/U26iI8oOcUJY8Edl7F6rThsiaTYq867eV37/CwnqbU5RF5EXn
Ky3Vd9kE96SG1KZafPM2DHF/e7b6o2PnI0wn536CFrQpAu+vYJddD01WbI0Kil1rhfQN0E65VqRO
TpBrmBv1Fh642QflUpQS6TXVewY35rikEyXI2DF3hZf9mnSSuCcu7UNyxmGSTivd9VmzL4Kq0Bem
ltNzl9W+v4NRNS4PSYoUv6oAg9T4/zEGrTDY+vM9KBp5yV3BV0tHPFiZQnZ9gnAW6+yNqIzEnJTc
fPcxgYwPhq0kBwcxuRMBkSr6MEsPy61FxX0npdu+5JoHbtXVrTVhFyMes8GNhokLHB2XwiizBQis
3u0JQyallXKxjMysd2HVsub1ouSagmX3GWtgav+1BvS6xzAwxjpJ1TiAzGvGfcC83GlwHgcoHEhQ
nTsuGztmNnt1jXIcol5dzL0xHuzsTJLN1VvfVkWzYdW0l5MlA4exYTpD4iA3yvmfNutqulSBAIyz
WIlzP8hw/tFUU5WoX6KrcSwNyJ9Qn8YHpP/4gONgPgR1+lIto9yR6uCcVl2TMXwtbcZWxKo6Zuel
eqpT/9R59nfi1PgXSwK9usItIabwjwbe9MaTYF4RcOU+EBNz8AA/x7vd4w4AgqPxUsfTDqqY422d
ovJXbR2BRpO9SAFx5Ut9O5dHHYXYpZZvE3HC4dHpx5rnQU3hIa5Qktci0fVTjoIkt6muy+q5VqY9
gwVmvNajW/Yqrd4L8NrgOUw7Xk273JVZZh8cy74hJwq9Lp3F2rJ34tTU+r1sqpeqC5NfCu8ZfnDL
f2rtGWZcNl8mhzNi0DE1HjzJ4WLwn6cUL2bKKpmxKjnUoo804FRD1h6LGKv4inCZfqNQLDy6beTv
OpmrD2fJ5h83qbt96ORyxt9Iu5zfJB+lHOZtOjDFdBlHH1EA/KMBUvETqxtjLGPJgE7hN719jSaF
OdafDDEJJ3BYQ5bWn3/h7q6cA8N7bJ+cxTv/4I5elu556GP5lud4RMhvNFN/zLMKP8bN7K3c8+RI
P98G/wDXPOwa3CAcRWCJ3FyDiot1go+70rHcxjkrArgG3Tc7TADY6poRE+5LgX1rQlQrcrbVGWx9
RSP7ZujmZekOaUZ/LOeiNDTmEnWGxE6PY9vht9kNC26aHKrQdhmX9ylrKNSWp3QWM43a0CLDuVEH
PF7jqhIyImpNBJnipxZZkegMQ4rcI2oZceyEzbgPaqJusH0KhBXPrBxTLOsxja6ENeUdA4+V4b7y
mSp1X+IXXXd6wv9qvHRHUCmgyXWy7pVP5ImpFxZtGWG9Znm3/XVg6+6YtLc4Rksg+FyLpf1abmA9
nArhpYPetrUX13xlXZSdJjTSBo0QWRYGIzJvtTS7dIxxBXZTehozFxyZaQeCIe4//L6RAOK2xcZj
AYhtScr9g/kLM+HAOrtlzf2keAqj+GtJE/uZycClsu2jmbN23PlTZn4WpaY9DBOCkklZrDmDk2UE
R7gu+4GBc5XTmM0G2t5rn1d3BdLMW7VIVbtQY8kD1XajEDpoPu9LH/vU6lrouBPn288ADmLfIDKX
aggurUtekaeJ/viaQ4xsneY6gPn5Jj93P5iIHvMxH3AEzPFRCtiHUZ4Ri08r5zFrXEjLRGvUMO8j
nd91RX/ArRqf7X+wiZ6Q3T1dJenVYzywNj0pLFXEZA7KtLUJCPTMfQaMwhZ79AtJujvGHeyK3KYf
O8hDK4EK+ERW+hoQGNOLfyK8s1dY0EhZZPVnZzUd6nP4C1OSs/G8m8EhlumTPWfBARkgeyxD2Wxj
7Tn7YHKQbzM+dBw329mJi+92kUfs+L/qNr3tF0iULhH9FXJAMqSPVSum36y31btWISTHpUt2gZjv
Pav3N2k4RNXaQiKA/FAgI7nCNoexVf4zrGTPXhHSkUfH2C5GlMls5qVwXpBl/5ogfa0Ind5xTUwv
fjVPhzA1y2aOFtIeVXwXwCF5SFt+w1V+OyyU/kgOkDjNsZsYNqmeXbvsYDaR+Z+hbLjW3Wj7JK3t
tjpPVgf/0mN95oWOrOcyarpnrYunvOIUC69Fw30DIpRRhLixWnJtVBOB0Qmr5liP4XstXUEQChea
ZUx1rSyHW2Ci9qXj9d+pGri0juldePtSla3CLTc4MuqVO29yjnNtZX0oiG8HnYyc32TzlhVER4uI
9IK0zS8jbYLFFkd3YFx0XQYsIefaratrOgAs9NLgdx36TGlCV7zUEXuBW+grbiYuW3a1HF3AGPwF
0aMD+Y9WdleLAvG4nrfBZKyv0KstHD9TcZq0X+HOWkAskqTKXrTHLgYSS2t1N/eck3AX0wZ3rpD7
ky+lcIJjD4KQcwa5IFda2x77rtuTGDHptLcmMAUGwuIqbjnudlh2T0FSOfkrk49MrouYm/ChmE2D
r1aIrPtOQhGcHSz6w8v/58UM8w217GKR+L8YWUfFcP1//fu/0pZv/8Z/mjQEXlZ8p/GN8EKR0L+Y
NOKbSSMKqOMSwOf9W0/xf+GWcbLy3/E/244DG8a9Udb/y6Th/RvMZpf+I0fQSiR8J/yfmDSiCMPJ
f/dohLdiAA+ErsOfZv9Dlv8XTC/jlxxyW0sthCceCRdyDyE8BIhVsLVERFpK75QFA2ZXTGed+XSj
PRemtetMu5HXLvCftfsM9wLeRrHBjRmvnXyGdsq/QLA+sp6GhUvntBOqOjXVmSvQpRn1uEJYtd8h
fbvOk400PKAsDAnRvgDXwqitt8b+02p7Q6Cqcw516DL7+LY6BaqyKo618spNaKtu3Ugx7Dj3sXIM
2zCSaxCBjBqiv4nijGubVTT2OW86t3emVpLII8GrLr1n4BLjxBqPJQntmAFQIO+mSD35y1PuMqZt
A3xvTClSbU6dtk5elKE6oBNpIu120Virahg23UhQVzDBJEosOBvoPZP+A81ke+VUm7Av97g4zl2P
WUp/6VAzFzI9Q/D4xlZJ/zRVRMJMXklFNwhjtTq6nI4VTiw0S4gXC1GZXvP5+3ErM2qB6pQpMNEu
eaOEWDtzwxH05Vo489YMP5DPNlH1w5bP6A69VL1G8Z8M2gcYVryJS/xElvEO2x5xdPis+578oCzG
K+P+12UKgoNrsz5PLEI74n0kGP2V7zHCH7O/WW9WVGRtKt9gLAvlmzTdjnn3zWNxQEpoV/bcAth0
wu5K52e7ymV6sqqL4/0CgfARBJzVSYB/QuzlArMh+GHihhR54W5xM7Ch2s53Mi70FYh8PAcMmu7G
pVm5tf822rhzAp97KT8ye0LnVzBtffHSmWATpsmbjVPazn1nm/nvAVnxpjd31YhzeeWF6LY+Mxa6
Dvc5S3pDzN2Kj2WKkFKm/nnyJjvHVuxeXe1tSfbvPOPhXabfdenON20olePfLil5oht1moJ6K5qW
imZ++kz92BLqSFTtPRqUiJ/sbLwYpAvIuKChTKuUwaWbRNeglGRpMF+2xNeSggNHwdHEAlVeecjx
sUj3tgbQN+MKrKNDOIotv/Ja3gYFpdkQ7V1lo7UxXKyX4nHEe81pYqYnrEInnvdWG5G7yu+R9rdh
oXeVthGC3LWInr3crIQyzhpOxMYi5OW5R4G1AdgZYI+OnJp1yrW3lu6mtPLdzbXRvAAzysRbQtLU
8abjnJTbxkviBzvu6yMue1IxDJdm69xG9mqU5KfGrxsWNagfR8ByTgZfsxbbmaQpAVkFkjWbD5Mw
T+Pk7+2lufc4Yfkw8lzE7JVVj9AVxJNp3pPcOtmIo7L0SYjqDabTfiemOzmgVjFZ9XmVejltQ/Nj
Le+5+OAUsyrbpHs0VbFpkeTR+83OsXCDHgf/qejJbFSVN+6G8dFmknXTRJ3hNHnmeezkcekfG17+
XKthE8j6wsj+kN/EjPDeYUaVc6Id4cAAIgH+BjUa0FpmAmxQXFacvN0qiC2JDLhtodwV1kNTfAaZ
85OgCpdethr1y5TAp/J5G6KFqy8YSJIsIXPmlh42BRIFbXkAvwrJbotNIl/5DIk6hpaJ81qZYdXx
mrccyOcO/+/yN7F+KCleaYg8iOA6AEkkH6UENq3vtJ/H58W1PzBi8mjXa22n3/bM+a9EZglwhnSh
2JIWu0CYWQFxgOCFgJxVKzVnp8gzD0oVpOu4ug4MdawMcn2YyYP2PJjXBigtwsYuS1gAUXdH3J/D
LfBUPA7Lexz9iomiGcM3nNW7xhZbnjvSdxgGug5H13rybA+mLv1iYaV/cEWduBRcFiZFGYzpvRi9
6NFz25d+yDeQlz9bQqFZah0KGwJTU9XBkfgPazwcoOUS2crbOF52p/x8uBt87ERZl5ffvZ89WA44
5TDuHgBtfGne2rweHgUhT2C44rNnr1EgWb5gosi1Vcf2JS36bafBKrsIICBmO1wN2X1V+Y8OuD5E
Hxi2xuRnJYs7lVTzVyzFWhDhxNp3NUuwaX0V7PBj6bumaTX18EaeCmfcdcsgDggW45bRLJaotH/q
qsxeA6DkuxMhU29DVyfIDO1f3Dab3gOm0ntAR+rVre21CwdgLTA3/9Umdt4ZxBUHNQFo0UEP+L9x
ig9Vg3qCD3tKfFAUaZ1shtuMWPd9su8N+ix/Qabc+uDhkK9aOz0zLU2PRGRaCN5xTjocQ0Spw/E1
8aPbTGyhMABqFoqIT0xtGHjgdQS0nEKSDLgBuLW33oBcsdn849A8+mXMG5ldu8l+TaxkG/sCOEeT
hvUqst/ime9OeU99HqSY/5YHvUQMBhdnA+DjHW8x9/wOytpuGiA8tT+egE0UNqL+trs2PKWAEJcV
HjwbWmuMdYwHa1kVjUh5nzL71fEToADjefaywxQv7wOui2SZfucD4EX+Bt7Oyaf17AdHuEiotFHO
PZIfmFziBjfD1mNTWrs3BTVgNrxLsxENIXsXtflofOe9ddptWihsmbU+ZlX3ULVqZzX9O3eufaZU
tgnAvW6Yr0e7tO4YTtxPuN6Jg0M3xVoEYqm9GS8DvzPZ2rMspBIwZxJKbZ5bw2EReKmW8TxMQfRT
RbE6l23db0Qz1G9tYkU7nGzTpvN7l6uN1QMrKuOZfXXI3WHvBf3wyJCh3VSkkREYwmQhqJGRwxdD
Mr7UXpNtPbjRX4HXZcxLasXcsM28uVn1AWaxhlNDi3ZZrtD12mObc5H02zlcB9gvHurE40CUy/5a
myLc48LxcDUVWNNgVI5vSRt42TEYvPYRiCCD096VbP6zdvND0edACUy9J5lfkNUpU5Thboko3anz
ROItB7NwCpnHE0AaTVyu6OioTkXHewQuAdsYb3V/X1Dr8+nhoSXoVw0XwlLTyBLW+1+1yJoQctmS
gwOMILd01vjR8DBs9ThAAcwI/6S7MW5JnCj2V+xUQ4m7AesnJv7hyJrob3EXov0uaCOrAeIa0ap5
X1nFch7cNH3ElJKtB5S4qzXA8yy83wpDTGjOPseLt7Eu5uPgGTAKBdaOJgvci8us6Nnqs+nT49Pf
4XcBmCYTdxPLONxGfR88NsuMNtRPzSMfJTnmcnoKy0RTWw3CGS/MWzHb6BgxLja/GiF28QGW3yMc
qX1ph8c2gZQbo0E9sBmTUc3oUJQT040Mfb5o/7lsN/U3ZO/6LQub5uKbIeDVY2CAeZk/r15oX2z6
Fig+nEWki+wVud5c8rbbx9gYgCduC6usYAGF1sr1o+5EfEptLL94RYd7n20r2cdJGvBKWswl1bb3
pf0FAr45Ab/Nt6r25xesiM2vyon9NxJXybZpaL3qBSfl0s76DfyIZOfMUfAa1nF2Qw46hzhI7HXX
Gavg5+JsNUcWUyua/WJpM+kiwnT1VDeeG1fLJ6ycWDCTk6qHd6Nz8quPC5zFLH3pmsVsUWiLK2TX
o5F5wxHODg+Jb45JmmT3QxITVjf6JY+SlIlLP/KOxtmF0fcLIRGzXkR3tRLDBSiJ8lsCDItTnv/t
IEita+ziWFnDi9NNzwq9zrsdSDgbHqC8JscWNeySpxzYy/w38wwwbDL4sMfwTWrhrxVwVi39B+aG
/SnQ3kUWPyW/5WYuczh7/fAgJDtxIvMaa5KFeQAEtG8577XPCN+WqTwPNx3cAQaT6vipjNI1y+CZ
RDDebdc8Br54r/XwMMBmPA39yO0AI1Zq184+7vrXWXufze3e4nBJScPihJ9JrfLZWgeBKa46wJ4G
BIELU+xN0yYLeVCC+MQ4B3RbEXEoxqQJERJZB3u+v1OW85bmk7pWuQeYakDaesAi0G4Wntu/eGW7
jZslyVHB/tky7I/w5M01wBW/6Y5ssjTpKrgeO176/lqU43hX5PhQR13JZlV1DfIjAyyy2AwMUhWO
PQU4N+JtlyINkj3SMBW1va2GHGYjZT/OZV6GxuE76dUfjRvU0HDbiE3F870xDKi++6Hj23azE+bU
vr8M+mYGgnk2QvdXByZ+CZUNhfDzc9BPK285+LDwoQ0vxbazNDN0+6+EAqLGLgQDw7yQmNQnl+Ib
/GL6RRkT+A/cScf/uaTy/xxc16ew6f+sllx/lf9dKrFv//x/aCXevzm4bsWtlcp3vdh26Nb5j9iv
Rbb3htQlvMsFIwjtCIHlP8USx7/pKCKIgsDjBhDe2tn/Uyuxxb9RSkgDEWKJw38I/38kldyqsf5F
KsH4F/DJyNQEsNJ8pBxiNf/aaBTZFiD8ot95/ST8QyNlXzNaFfnw4Ro+Ga+UpSLMgFW8ROs8JgK7
sQpuWWcKC8YYL1nX6id3ap3wWskhlDgxkkH/ZJ3T9GewsEDSqrAdjz0BSEaecnTrXdoF5XT0ohTq
pw3oJdm1HO/Ht7CwwPVPzK3hei+qsTfskFn8Qba2QUMAk0QXSdSRlvuDATTAuuhiBwg2oq6q/g81
ODlAvR4qX9bg3P8z9SQ+GZ0qxR7EOMO7hwmeI6MWdr0ehfRCcOsL0yLS9CWCvJ/ZyYsIofHtmckA
A5+tl8HEv5vYXHUIMtdVxWPiWRfl5m6ydq1ScmrzvQH1aBygYa3ZFFoupE0cvQmhvtiw7fQ4eUxO
105AZGIR4auXZ+9eN8QUwXD53Lb+tPCVSmAG+5EeWy7ljLyoS0lDzEfsw9GbBz6b6KhrTdxb2nZI
zyYuulPIaKB/8yxpLfugz3qirZM2bwunUs5p/A1UfSymxsWLFSYXfABhv2sKJq8lBRwNOhIeB4yd
Zc/CquyXvvfiaZ1lmm4BNih2gAUnVLNOOPA/uUSKceLkU4MaBfNw+pbRlNPOR/2V2E8zZpKHxcKG
si7B2X87vZ3cuYlcwkdlqDmouKuXNJ7RLvHpdOP8q+gj9WhyErZEOq9kkoMN1FEromyhC55iS78u
9eAc59x2/1JvgScZHoKBTN5OQZbt6olx9W+PdTtde6Bv5J47zTReWzkxF7eGWH/kQYSAI+Yer0VW
qvJLsvTOe1B2CSAUJkdII4PpkqcMlh6nXFugF4D7KcK/+eiX9t9iCRmSF/PQGYhFfazuyqkixLzS
belyhRZ2MVTD3l1Cl7ghM8WlcA/UF8Ezx00hC3FkpJE7v4OQOXeKECIM5ueR7MB7ywUv/AxhoOUP
lcKw/xfjjRw4hbiAz1Zaac7neyogkqYJoAFSw7ZxSpx248LQnOIqNlS1nWuHgWLR9H3zjSQ+pkdf
T134TI2Qyl/dtMe0imSVl4DnogUBiWMh5qiHXkB/uxsipvLdJhMCtzgZUryLoRv5BCeBXLMTEUam
WMPCb+5WoXPEb9qcCxlE+8LXipkfKKOoQyLqevea+ZpNuxjlDCcnDb/aokvPibSdHWBO/VXUAQ6M
OCy+K0DNqxwiLjUOYiSZtWC54pPFO8yJ9QE3f7WXcVKj/hHqw5pIWxgpKWYnzAam5ezAEsTHM9fF
SxQ6TbiS88jjW4zj2zyO6swaJw/BsASnmvjrhv34R0ovvZva5KVUdvTUFEt6EmXI996kHdncMQ74
RQ3vgwri4L4iD/0SlU7ImBc9di9YCU8m8osapKI0O8CE845Mf/AqIJE/xvT/nKjVGC5qVjg+ekVw
Lga1cSsWoD4vdvW7V3ktHXqdG2sqMFlMdwa7x75z0EyG3o3OIhoZi+turveyiPRhaefm06mZE2qH
PopIe+0uzCJPr7zcQcRFfdvYeNzXQ0s3kMDEenTK3LqOun+wh4zvawQ4ltZUvWAm8tc6Ice1gqBA
tgnx6yX025Ez/DCeEeHibUkcmkqjCnaUnq/zZE3fvrbMAVasehp6ygQsQaeY59mgGjWXZMdD87A8
yz57eTSc5sxkH+lchGurMVQ3iUDtwmnkdF51zwUdNLsASMLKRFyYF5/ASlqO8i6v/OYiLaWecqvN
jxQQzJC9YQKuAteyXrqs/XZ8sKg5WMSPNAoZUQ5IhmPauCu7m0u+EUNIx8vOAhsDgCQctwn23mMg
y18pHv9mxfCsuT3yNnROyhqiyCFlEOBcmwDn7Kq2pyRJ4Qy1Yjc+ZE5ggIeFznXKLO+D1q7g7BFa
OZJvak9oEGftqH4DGXu4bVn+tmGCcvD6uOc6S73GSHPRbRCWXNMmS/au5TsHWtTUrznRaovNlUNi
K4HhOBV5Zua9IT/h1s8d56mDNFPRbXcpUmAWdgAiy1uS6LMUADxXglIlShatHGd2AlsvppDioa1L
+WICx/t08nzCDBx16X7I/frYhIP7YGd47HCNReIIwGhEbEtN/Qb1+rGxJDuiJZwny4uoFuyzjjFr
O2/wXpSPOhTPWvnhwa1k8IXP12bwjUEqR6gB9eNGJ+PV7ns8w1eUjiKF70+/rXJkacld5fD/R5cG
6fXYQp+nqAp0KXDqZ1EEgBKiCSYTpyHs3Ly5iMFKrVi6orWqEZS6JIU6CvPsOqQRiQklFswVqhnu
Mvu2izM0AjdkyaSEmLy4WNdIKlycYpI/Zknd/jLSPpPTY5JYOAJQ12FDgZlVuxlTWYZ+YTKmI623
CiK2nfQDR4uijjBXZuRmg9E3Cawt8pzsyhAOYF4oI2ENq6RE7ogytAga4Fyc6mRO+MFVJp6FYzu9
mHDpM35f60Jk4x3XyL76C/4iSH45wTgXAk+0P3wNvd0cYZ4IHt4aZ32JEFZUw1fZkbsNY0OrWe/n
D1FvZdxfsvKl8Osy2ls0wIidYFJeMFdX6a6ujazw9FXN0wCDdFMX8OplTHWeUn4LUJAGTgyd/XIg
RAprBR8MXAF8r3MIB8PT/YgIELnqiPVMHzHJ5Rfqaqq3erwVCUD2an4bwIwMbJssW09502wSQps3
+O9r7UNRyj2Ym+h4hMj8Ql6t/83emexajpzb+VWEOzYLJIPt4E52v0/fd5PAyZOZ7IJkkMH+bfwa
nt4X88csybdUtmTIMxsWoAQEoers5OGOZv1rfStM8k/dlOLZ6vUIjrnzeyZXVPapcSGEqDX2QVwN
86sxwG7LuigP07j4P/J5ppXKzaxjsgAcRn3Z2Uno3EeD4pJWBt1D2CNtENTweW3yPgTbnGepBTAe
mF6PLZIqmeBRmwi0WZ7DYMDhH33BYmMmQxfdMxOVNynn7rHiXENcOc3DewxNggEPi5aNi5aRUy8V
BW0jgC9dG6YJU9K6j6MnS6IxlqqgHIpKXPfNkn5MU/zolGl0pzn9HgLwEUyHaKBucgtCCH4eiW4l
NWUnoqLRNGiD8mNiEg79JHBPS+3jP5sTeCegkY+ULKpTnQ6EnEJM+09RFkzctUM4ftbikp+2/OFM
gVDNbKoJ2DCWb1aM5NUNDkVdlVe9deGMT1sOseYKX0+ICm490ZGU4do7dSZjstegftwHS2S/9aIZ
FgJBuscbnwzB6xg13tdS2obmaAxgWxwoigfYFzdAvVjDJ+Gc8yB3ntI5cq99a0xeylrm3wpSnaiy
fT09Dy6AtnAq1628HNN9BbLsmtYmc50Gk31dOiVKJv+KGJlQ21dLuQRPtLk2lx4WeIUCVniUHSyc
Y7Q/p890k+JbMdm0HBZhdY8DHXvHzl/5O8UC7ITbcSnNRxIMWYPhsvZoSiyr6IFP+tpakgELmnwB
Pk9nTN2ihuLB67Yx7Xw7S5CLr03Bfew2Z+6GBQx1cpk2sS3G/smBf62vLauW7sYTEQpUmvSmYkXj
BuPFG+gW+UBGv2E/7+HR+teAQYjqJaWwaU2iQMC58JIxrHACUcO1GVwwLafIH9Q+IOAKPp1IymQy
eWqd8hwJEmgD9wI08uaVvxd67DgYPjbfqNRiA9xwXtPnUozNlTVa8yUZoG8FaIprSsdiZtlefom7
AgprCTuoG0e9wchPaDeknks5SAAdjYrInjlZ+9W0nCp96tKsPAdhQt7TL9+HQt33LrQOqG5gkObh
HTAGrZJ8q4kUK4Z4Pv4Ki7/3T76g4jFh6d563ei+d+OUPmOfLC5ibHVHkHrBNYspM0zLR0yxyEZ/
mqBR+B0H8YkPN+xuRkxhX5MhmXryWmuG9NFjujsPM9fBHQ14bX7DKT748CmCJ7o5OKVFBEl1za3T
9bl6xXk1/Ugcj60PoBnsw9IJsJKRguSTEc51T80whh99kpUVCiAu/4NXZr19toWa0t2MfQxfccLz
sLKaK+xSgnLa29hKSXAXuWVzsAvq5mSLCI59FNZZz90r5RUm4hT1555aCu/CnfzR3M4R1QufHml3
5rJ9L78y4n/dZmpqAocQWyyKaHVIsSIBlDD9hKDoWUDmo7C8tyhte3aihAqIGDc+y7kfpNPFgj3K
2gT4XlMaKTIZ7rxpjcf6ok/CeyWlA4B8NDq5d3wVohoOrfZxnEuIr+WSIezRRxr9GAK/qm8irn7B
Nios6un6AdMkOGmIrrvFsvhtW+A7r9Kax7dx3CBkH1gaRbsvhLEC1sLcn0gYvvjUzFxIz4v3mNDl
IctjsnkptWcNBXAnV+btF3m29ANvdrohJxK8Wl2+7AnzAIu3JJWqFexODuc0ATZuuLqfykl9o5eG
IQr2XHXybOVeRhP53sYO3lTrg24lAFtepK2xLpLRJW5W4OItLNDDgEBzooJN/W1wyxWxwbHga2Ur
NRvXVZQfzKUCP1yr9mT5bfd9Vii39ujLbxoFhTXQ1yLeFfbiHWZndT2irAALr5idg570uATm+ESO
iGLzIUAHsTZ2UjtHF1nyvpSOvCToOBxDK3bvZrta9iNc7QO40JewxmgdqsBBny3ay6Fe6RRL5V5B
wHKvE7L7+cboNnpbB777xbW7b6K2+ktlt+lhop93WxaR+52RQXuZotE8JDOGFrz1KJNyDpkpOOw2
KyBB5bQQVNOW6Tf3d77wB7+k6zNZ7IgnLO/F2v5Toppfjow0iGX0xTlESe/2TOXjK1BB+Y70jf9I
nKN47pIEp4nhgaAkyv7sSxJEde/ilp3J5Kt+kpcpSKkdtpri1DnEOn38Yns9ZN21raJIniih1O85
E6mCeeNQ9fEtZd/VWtJLvwQHSZ+2bgutMbzVDZU8BO5aL+ZOrOq4u/3XxcT/N/u8fLAy/1hx3NYl
VwfzR3vW+g/8VXL0foNyJWyMWbHrox1itPpdcvTEb6tm6GKHo6uQhnFkxb/ZsxznNxEEDhhCBhm2
J2JKyf9mz0KpJJtFK/nvSB4R/kuao4eu+UfJEbFTIN7D6fFcPl8Q/4mgw7bs2lkRCGjOPQMy21qP
LE60PAAwtx9El/gH5Azf2XtOM3zZ2A7JSpPcdSvjd/ucq8EZzvy7UhVQGi9p4dzRQ01Fp12l5O8p
TF19WmV9J01bEi310/AaY6XkPhwFOBR8k/RPo+/LF0IJGVdv0akP3VblVV21dY9d29qAhWgXjKfe
dB37vL5QoaW+Vqwkb3Maeo+9KjyGx6beZWX6DLC3frVGUbdbW2kfz0DjBEdb5hNDDbqsmDfI18yv
qy+qzQG0/+F3f/c7o/GPpfTu+sD+E90Y8UB94XI2CYLIsWOBe+7vNNw0Lp1ZlaBmMoQr7vdDtGp3
EAzqWDbX9Wyc7x1pyn1AtZPZjmzjYGSlaR4WNXhkeQhJAoQjerojdUCmrJQl2FpvyR5xfOGnrSG7
XOSp8sWp4Lb1v/n4q8L8p08PQsILcP05YGZcXrw/KtDKWkC30RrKwZkM1Rj78li587QPrCzaY/i3
d//8cTnr4/hnP/BPkreQdkrJufJJHdGFlNtYIyQceZxZPeB4j9IaJJKNN0UXZD4O2Eau1KKorXEv
oG2/ukjaqJfbiSngP/9gsK3+p88VUKSHYSkO40isrsavz4esSsy//5vzX9AXCPg5ROHyiYgNZID6
wiomef1/8FMcN/QxnPkgb//0spAub0wYal4WLOpXjNDbfSNg6f3znyL+Fw85WAcfNrgQLufiT19y
IYol87iZ4kyO6PnNas+iAM6RCUypUb6kPff6TeY28yuCkf3S+gH5nT6w808G0Lh1Qu8c9gOOSJGA
kNvk7NiMisvih+Mq/IkoJHSQ9KjB+ymauKUWXqRPoUTB1sNJu3F/64ipzIlVJ/qRptzqrdFpgHOu
bDF74P9KMrfGeFf1o+HyZOhLrhx1nlYT/MbJJwzQAG7Sza/H8v+pb//m8Tb/4w3r4Yf+j//2jUHx
5192P8r6q/2P/9qt/+P7D/UX4pNJ/cetbP1X/dVpzKZk0/7ImuZg5mXb+ttWxpbkrMTcmK0u8HEc
/+dW5v8mSHL44H/YXJzf52r/YycTvzHtwoOE+s+Fgkbvf2V65oi1GvPvvrNuEDEzg9fBf1wf19Xf
f2eBOw+WNXHS5JpC71eMEFpuDNKTrn8yukXYNbNW1aYWJGeJPXBv2tnE0N41ShEY3WAkDVEq5NiN
b9PSsKOWLT0PXVzRAgbZDPtPuSzZMQ7s8M5LsuYz6HtcvAXV1HtRZOswWk5oU3mr6ABsfyXFB6Ft
rnocQrdZRP6EPEBaB7g9IU3tkoDcupfkMNEBI9Bv0M+T+2p5FWmmtlYKB0VSr9Fg7m+E/hKv3QqK
qC2076VNz/04IIGujcYAYIMl+EpTiUOEPF10WRcBJ+ipqtV32YaEgoe6Tq+ZtGWIBEUAvDNewvai
FvkC/XYO4Pu20VjTWzYbe8BX1chnjMrVFwC+pT8NfpThUsxqbrq26dSTqUfJ1uxlfbQdjVV99N4C
/2UyDlgG8K5E/2ZdHbAmMLeM/Q77CsUwMyJSTJ8gRsXmFRm+1cRg8lWKM7bPn7DTEuKbDvAbAl/z
TOPaYqut200aIXKMx7ex4sC+IdVOYRIeHXr3KJpydijC/JyQPfTnTBHwbenOzAl04SUPE7uaR/dD
rH+GVsQls6Qjejo3erEYc9A5vhzimWg+Bo0eRJgH4BKiDrhh95AZS/FEmJQ+2lNlM8MCJPik88L/
gHOv9AbDT/TiD6kZgOPk4qWmYeWL5Y/opR1O9iVFTPkPAQruZRDTHPFmSKBnkROsESLP+86y2kAH
zxLcHtMvcAt3MAeHuhZzvgf12+YbFxA898TBcYL7dI22tivezZLnkmEIk4kiG7kPFDQkgJgpkzCm
W6ixVyA0nKKgtCHjDaAJ4V1N8w3w1nCBlUbVZ3UKWp1QXC+7/KKFDEEd0sAcrLuOEu7nfHNWio6n
euqOcjeBiT7gLeWCIyuM+/cSNjzzWroSWvuqKafuVw966cubFqEft5Tt8WcUN3P2UrUxFB81+MV4
RscoPHujZTz7wD5Imu9j/B/Zvi54GS+XPI6HK5tKRXCCbVzbB+3iwOITc5nax6qC1tvQTFlf6MhC
rckHxrLbrrAAxQXExexrq5p9901Unpc8ohnSxSWDHr+ZaQED49FPlf08UP60bIfKTeWHcrkXvvRN
4I43dGYF+pK7Z+6/VXUWq8uKnovFRZ5sdPxtSXKdP6gQcNthosDDe7BLd2q26YhLmAHVNI43Wvfh
cKkLrIBIOKABeWCxhRwx9NEo9vC4R/vRa8TAa53nIBOqXLa3Ob9EfowT9lCbZCf8d2VxvNv3ZeNQ
xofF8VuJFTOFm7ZUwXuisnQtXhsp3LEYl2A6b8GRJFy8t0tbztHVHDAJyMPOt7flSJz17FSm+wGZ
rIyux7DA2Ylq5nk4xdegYGyRoN5IlhnCDjIV/eecessjjiF0UNbdnEmNgsJ07TSlJ/eoPqV5sCEX
4oSpI+8+HOuoOKSxHO6Jm7mK33vKouS7Ysx/kfCuMkk4+CfVZB3wtoFvMx0Tq7In+JWuKjHJY4kl
6ZH9KS8ffTDeDwj/FO8U1ZKcyEdGVbtth2Rw0g0jW3lA8vfvCzObryWDceZhy/rKwtwmjEiU9FuR
RCu0uhtbmoo75GqgRC438U0ymTKnhCdwzQ5AfDty0sHLsEk6FVp7nLvK3MdVBtakryic36ie3PaW
rB4Py+ptYgnEFgFFerCZb3kHjHfMeo97T9GgMKduPGc7K4D9v60SN6x2MVDe244sclFwyyKm+NPV
2PeOeR+h5WUJ3cRbRqmlOpiaUONxGGx1Uei8WWtWpSdviqqjQddVVbufSMdChWCud6eKIMQ4oCaR
occi95HczbK3rhnEuwpnGINV4Oh3L8gDfz/OJP02Nf6C5qGB2XjlMzyjIs4pA5RKoAzedpmXNEaG
LKoXVMV+3oP0oBG3h/v2jvATPlpdwNANJKQzX0PoKm4yXcqfaC0onlWULE910pnxyGXLjKdADJBv
JAwXG9N5Xz5JPLs9jqueoWPLnhPTw+pMITAKYuiIUUNNfr+PIdnRrYLOrIzKtphZYT6GPSIo8Gka
0Da+78KjSNH2B6qcgXjthzKa753Wt99rBclwz2kb0I0/zJK+QTl8MSSxk4tmmhmDMWKNDZWxk8+g
Ou3D50mkTL7dOaQjTliiY+CDm+FUWyZmi6YbDzup6GElpiBi+dOq7SvSkYQTOU5XJBPczATbjgwr
Ibhx0s0ug2JX7cpltKiRGQwNT1OrwuPk21G463IdPbl1we+wH2d8dh5m2o3KsxwuQc20mPZDlrSS
eso743JL3s65I54HvYgIqL/CtqpzG5C7b8wu0tnMIIEn8o1TjU9YJ+ymdygd5TcHf0nKruyOPGbR
MJfoK2E9pcZL35aiib/j/4GvxDGgCLZ08fIh/GZmDBbCv2XrTCMmDi2fp1Be41/Z0COQZp0ejC1y
BlJYHI0L7/5UThvjxjA9yowxySMtnRji7AqPCCWBGguzmRpTXlEbiajdlo4FftEENX72MfcOSWdp
UAnRSI8zUBLk0tGJ30hm17cEAEjhgFrNWOHjur11E1VE25wtO9u7U06ldyib7ohAW2fbqeOAtckp
1I33LgxDe1skrE9tV8uGNuG6FyiYDgXJ/UA9x97Ta6G0zBa4UVXdM9nKGs1ZpZgm7E8JFpWrEclG
nwxhe7GDlDEvxyVZZHWzZNb8PrQCdpU/DMtP0YbkupmVRCiltEiVV2aKgmkXd/VyhSCtv9PfYL0W
qPpPtOswFYxwMX3TUJC8VTWdf5TghfrdYnTzLicrLhkwWeIKvyDspG72WmBzcZmdhsksn6LtIx/L
s+XRVIMHiXc0spEnzWxrYkxkc+hFNOGNGnrdI9GzoGwBN6GB4CfPL8XUdO6+yRp5YfuYIPZNO3T3
FUfa72OCf59GY1M+mlY1H/Ew5d9J78fFzh7IVDBUE9lHM655awr8qmcq/eYfoDj1XT6S1t1CGYuf
2pBxRENO45MjrOT354ztFztze0/D87RCbh36MPNWE9/3M+cnY+vlMa6b5TRaJQUVWWO5H4NtlQ+9
tVI4nVoRj5hT7jKe6XBFeiaJvzVqSF7nUPmfYU9igOodU5Fobum87IsZlVUEnLFkKlPs93EbvZe8
KddTCJd9WzN5JpIrxo5UTKcW2nVtly7VeNFwZ8IZrXtOwPTsGAWM1IVjl/sWYB5uGbnrUGy6ttdP
iTWNJ4ryCKlUyRTdtZ7nEk9xcW9yF17ix7lSdDOHZpnPDss+N+aoGF9Z12yL7UcxrK9YvPEhMTyn
OkiYoQZ2TB55r9e3xS2GdWQYZKrYhyXFa3R2tHQntTP8XO2a9gOjmanAvTEH3I8pDQ6AqjrrVU7l
+BXUgf2Us2Lobdp1tF9lHPSfZ/jy3YY6+b4+xF2wnJZFUlWdIAQnQPnot9hKkgLYIPwO3FCh0wze
pLTb+qT9hdmbO874jzPwHNWe4q4uPnV5Kzg0NznThyXkTL0lxIK7wAeJSExy9qKSLJG2niQ5wHHr
WGuNcyvkS0MxE7AkzlrWLoJ/jT0EF5KAFtHM3vWk6Fo4tXCu/E1jKRglFBYGr4HjGQfbODQ8IiSc
2uGrlNoFQl+xwa/O3h8TxMl4TyAZtL0LJJVj6xyzu1iByD873hLiBWJiA9LdYH/g4uUWOKTaBKwO
pfE3kSTbvtU2P3QP/Uu88XvWd7Bi/fc2Ap22xdY03hDSVG+yc3vmxUvcRfuO6OZLWiZNdAjpOV9w
kpe0TnAL85YtpoDxx2LnkmkAgiFsPIC+yYGvS38CrEZUQKLBgMgEY0mVdmLTGNhy3at30eRxicSW
D7CD1iVarFSjgvTgTWM57wbMcysYpjS8RjTH61Nkly2DK7+z8e0UFR57r2etORhf5UxosmTiV4Or
It0p3yn10cwTOAKH3MoBXxZeMB89lptHMlPyEHkWdm5oIn17gzRlmqOKTXkdTvngHvCiOfW2gTmG
m5phF7Hcfqa9RA2EHQ995XHmDAdHAfoO5Noep4KMakmRK3cnLLgQm3BcsuQE8YptikKlDpZFHQz5
sVwK2MNTXa/YQ4HwecYaF1XACqlE2efDLIgbLr7iPL5IJFKfnQWXHDjo6siBxjytcKLiQgYMJykf
00A8vMLBz4BVk1V2SHz/Jl5KgR09of9pKjneHk3bYwufg76Ir/u5hvADIIu/WkFR3fe8tTR28HC9
Ezs2NO6D5sYBOxT30kzlo9NASPS64blRRW8ddaCxltWxAW7jpnacPNtx09l7Tbt2swlmpTjEpn4O
YVg5mdnxfUnjzWLmqNmFU+vRLZ2wDW1Mk8X1sYHZnB5a5uwWDxeK5YFADe+vJ6C+7AwjZmvHtZBe
L8xOKARtT34fl6DqccFSxikvmD0R6zWlKuBwN2Gent0wTcJTwsZc39BH2OanBe9veQ0UKcsA0dhZ
wve7Q8tjOjF3GCcVtj/DHGx1P67/b0ctbnqISMTipPUt0gUctZl9u0HcuN+lgJh20AE+4Jsk8ZZq
a9Ot0txMqWCndBTorWPuj2V60pSiOns+IDypok0o1Fn8kst+1/tduy+wAWkMfLNPXTP01CPNbZSt
dvhgxUXKR1uY8dV+dNtzX1c3VpjR+zktDTWkcJfa7BxDTel3STNPGajr2c0OhDMqgosub/+9wTOR
7QpVSP+gozwEChHbsj7SMStDLHkVh8FVEsUiOAhMVWdogOF4O2uafW9UV/flpcMaoe6pwmizJ2yl
Sm+hpg/jO1QS3kdQ48sSPpDAkulVLCgW2sxjAaJ4mFniZz20vzK7FP2Mrob9JMjLyaee2d5anhf1
OdtxTwP4AXjb0HJVRz3Z80I18YYWo9jdlnO69FdQG5xuWzZiqfdq8pK1FQhzG/yyoEtPLrWsDsUd
nSZtrWit35k0c8w+CKoYB4murTcG4iV9b7VZcDK6UT3tZh5xeYhINiJJCzN37KjYr4/dnFBrvzT9
SjcUJTdNCnRyFClNbeTWdUKk4SYfK2ZFuQNF113cPN2DbNHZNmgg6kOfplrgzAbf86b5bRs8NMJL
84c+rBy8Ov6iy2NYgFo8wHPsgdY4WeViTKH3aEs8Z+mPIp7ElRVNPTyerANYTIw+mzeDK9qHnBj0
5wjHCV+m0dQZzX3L0ZciAzRvShHcbBdoZfCFVeEdPpSyJFGm+o+oc9rjMpkhOrp8o2ikbfG77yo+
cb2vK58jYVrzro+VNz9mji2jjVzyyQPiqhp+M0uknwLAicjdo9PRFjnFcDlyREEyS0VYYdWvnaje
e9mi7pAIIFH7agrOyG+AY+eabnncqjkFgdNUSy46cXeTLXU5HywuuzA+o/glHuiSJ2bPW0sQvA4/
nMwrvs0kuCyeeYR4Lq2ZaKoasuHC8RyCz4XLc2a1REdkOy9XTCfNsWTWWzXT1EdR/AduWYfoKDhD
8kgctthK8sAA6g9r850vv9Xu4rBt5othMM782mbcD85znEwvfU9fEw+/pZ+GE/zEUbQYxh4edQ5a
GC9abK9xn3mYuvFG6T7r1TED6M5Bqra5PVMbWKVJsAssQos0C0GNcnMaFp2pPXW8JSMVV/QmPJVy
4mhx1zoBwB1jYYbGUNOXXqEPVJHr7mDjuEGvtfzEaMyN8S/vlOsFe7rZi/GrjxbXofAppFz+h2V5
HgF5mvqsy7S1yd34krIKvBD9ZMMBBtNNXamYApKAQeFlO7DiVaYP9YwXCFOJ12N23ZjU1Z518DAa
Rtt0SEmJrdz9ns0gVsFJUSGldkNTB5p68ABkK13ZLqKF6BHJj17l+FF7JJ2x0PGt5nh4UFQs0cqc
Sp/KyiVIwoeqsDHa0FcuOay2queCeTlmwLKO6AQr+6xsEp9NiPtyyspR6DHqv9I4xftq65ZLXitC
e3DwXTo2QXEO8CDliBm7bpFvemyOYFrydpYfHUmI/qmQZYeWmdmSCwNhBRxZXMlr08HzIkfne2+c
rVPz5CcLiYPFdaP0O27BERMc6/gUPJL9Knu6lEh38X51ccY0KfOGnCotzL8P7E3SbzZlm2u9Y8fs
oEfQMZmLZH5uU0rZjgP4DPKaETUJdrvqvXnoImbCIj+hBDRgxV2LArc6aUuoqEvQXPQWgIldl06Y
6XBCqR/2LJsfus6cF4wSCD/Z2NiYkOCNZ9wraH9gnZ3opko6Gkd3sVMt1tkrsopEHADiqxDzh3Oh
dAz0ddSRZDQLBgszoaii6RiJDEMIGWKOzPS7ILkElp4fjRURWR1Ng8dS4PFcMQJeynEWVz0HJBoh
yx2D/MLlhuYYl24SxCXUIrt5IxGZfrcgEcRIS4X1iK8nxjhHDsQlTNCBpoupNPXO1VSndzA4HQAQ
o9VdoxqBfxuJM/Jn3WV79M3Jv6vcmkIlpgFYANtEyAku/Ki+11E1vZglXqtuaAnHEWelU88SYwhG
rDVlPwkbLPwVwpR4JPGHCT3AJasD1ShMiIjW0fDViI58O+IZDuhIdo6zz+exfasrAZcgUoP7ACCf
2lFM1M4XN7bkkNEU81BUsLy2Y4RPdOkCKqfIM2GXXfxw2HW0b3GNIDOBg3sY82hna6Ag4y94H28z
F3PMhACHFr2EH5gpmQGHidv+GMJ+RWPYQ3E/h3ZHhcoS8prhAtQnkMrjg6zCyOxnFPcHMBmgBLnv
pT86TosPKCM8naFrx8cunnu0QWJ5BY/E+HdWlmhySMs67LVyvsl0rZZ5dsA1RHNNUGUpjlw89a8Q
rAKuG9pbruMwA2naTlBsWcAkh9JlyLlAjilKILnpzC72WQE+G1BjG31a1LJOrH66/FknqvsxiCTb
SfSi3Uy+KriypM9OnrWl5LqOLs2uls1gncoyKt49DsbzrqkTxH+ciOOTZBKTnuNfYEZZZgQsXYfN
F4NnOF5PsRVgt8+9/AdXKjif3Ceiq7LIcQXT5YdhfIgCF7P3yn4k1xDRiBOr7CdMyyCjCAdL1sbX
/pphFzlH5nzED4jrwg5ZUzBb5NQdBo23h+nNCa5l9UsvWhz+nJbXTH9dxIq7pl2s9d+sjXAbG8t5
ShJFZLrGRNAdCKcauYl/kS417njoHg1VRqtYw3QoiDD6w7Oy0EC4/waPchT2S0TCdjmUi0jvRWs3
vEU57UuAbKrse8E6jzIyRjQ1VPXAzRxFw7MvWq2bL3hW40vMfYcZn+yyq0E6YGX70m22YVBb99jK
M7qMsZERuTUdk7BeufKp9Ry85FUinHkrWovLfRMzGLnhiBjd66nuAbmgOa5yvYlpUUcLpm6aJg97
15PzeYvB41n0GkJixa+HVywifmhg6TQN0g5wQ/CiA0UCZ+6C7iM3ufBCJhyZ98bL/WlnS00mFaZX
wF15WAFieVAtwZaEU5u/m6XufuYNjEpSCWr4Hnpgix6CznTxzgX6ifCTSYZDUVRj8tdLbF0GYSVu
uph2xU1DFcFbUCr7nlRpQdxfe212Zfh8V01Eonwz9nJ58RhF0cqZuqDRpqECoKBratXtEcjkxlg2
GRABcf9hKE39GQifPr3ZbswLTXUwTm2t6q9/fWL/f1te1fXw0PzjYfymB2tQff7l8Gn+bu7+6x/7
ffCO4cumphYgQUy5j2Dy/rfBu+X/5jtidYNRpxazp6/2sr+11RJbjShLiAPuVX8d1/918h7/Rj7I
W/FfUeTbgMD+JcKXE4q/z62GJLnCwBH8NxYiYpD/p8G7KtLSoWIV9EzNUKEb4DiLMhY/OnyuSEB8
i7kHQhut4uBYDoW7DhQODchwi1H6FltTTKXq7OxT2e3jkGTOaKVochHnV0fTyLNIqDkIwPvWBSYf
zHF20optCxelt+kkwN7O5DU9689tSwhqbChLddNsvyKhTz1a/mVt8kfs/EeI3wNnkETeZjWCZBcH
BPhQXGaZXFN4yPHP0eMtMa/VrwWA27EyxlN92z20Nal1Pcv7eZ5fZTXsKBffdk14KFM5HgLMNK/c
4KqtE1ZXs0MQtiwWewfBxX0rJ0O14kL7mdtwqlyMoGc+YBGQmP5Lgvu3Y+eKsxJEyMKg/FmqEBmr
Gc0dyPblp29lH240U7ROMfbO4AVnzRYAjvmht3nce5dVNBb3gR071GOKdlvFZnjOIBsy2qJo6MKX
1HXsHd/3H7wESzeHx3uNUD/rAKFXQV3NVciCDZ9ohCKu7ft5qoaELhdPXkUAVNAaajY82IuCXc+u
6v2YUBBPUWr0s0kdf58yMSz2fhdGKyiwTN7ryHAeEZNr7hKabV8VcVQqxrJlvqsbVd6Q3sXsx2hu
xtIairPxo7G5MwAor7M2/BkDTKFXmEc47N1unMHHxgxRZnpKEEO7OM2OnJOTUWyplw22aOXwdkQ1
sjpycV6ZwWVMbsyLpm/GJJJsVYN1mjyyx5KrXOepsRP7BrrlfRVY3r5cnIwiLqXQi7gBsXUmEyMa
2RRXsHtpQchFRRk9mdOLiS612yHmt0HCmcAAiIBb2eobz7WZi9BtOd2AKRcbi1P2BfnLlxDDQnGR
uV51rB3vNOAsx7cgSS5W7gdJM0gItr2GPrLXjCnBbqlpUOJovNH0QhEZFFSVhGfip8vtjB3lYl7c
PULIRiT32kYdp5kPHce78gob7MPaX4HC3s1vYZOvWbt9EmWXVe9GuzAKqCZZJ8pwglEDsfhZ0Pec
XUpyWkfhFqQl9LPBb67DsLgVQ3hU5cAMRsLgN08kUIFqueqIYM7lcphuJjhUXXDuxMNQPzY+FEzI
Pon7Bb5rP80zz9N+s/3cPEC1vpWD3Ew0R7EcEUpCMbalewnUnVQwMT0BvarmHqjJF2kihF1VklVf
ohPYBnkC2cZQu+G3asWXUaarM7+qw6AmiDYEO2mHPA4F/Hoovc52DMSZaa+5GPCt3PkpPzelVoIm
iCTcg1bVj3xtrpz8bk5cjusfWRE9p3a1FYt/nOFyMIQ8r+Bq0BfnuctvkUS2mkAldUCXWEN2afbT
Y1UJJyelXyej1rhlsuisHYk5xVh16BEFavcyDZ/Br0AGNKXPOmc+JAPrK+aIHG2L7Cfmnjsi69jd
8hDEPzcC3YzfLSIT2CxVeHY9IqFTuesndVM15pNzxtGBw3/qhPONzO2UXCsU/N2Ymf4455VU93Vh
y11h1XC+7KXejjFMZntF4UbU3CHtgqeps+RsqgUvBhZai2NgkV6aEh0e21PeJs9JPIgNDnuoABxO
0mJn2fCPjXpkKEYumjpGnPdbSjWLe0ac1DcVe2aswN0DbLo5g9oHb5bmu1jaB9uy5QOHWe6CiWvd
5OlQi71UdBRuKIQYrn050yapLboSdI22GPbqzAXLeYHbQKsSR4o3i+Q1VvtW7q1q4fwODwFYjrN8
Fq2Jrz0BU0m6DC25Hu9bzXQgqjHjO753Hbj2YwqgcetnEf1ShBgnlZMOjOFCcgi9aolio41q4m0k
HCEM5/RHwI3ZpOQYGNJujS6fQOP9d/bOI8luLNuyc6k+0oArIL6V/cbTwrV278DodCe01phNjaUm
VguMaJBuWUyL/m+khWUw6PD3cHFx7jl7r32TUmaGLXVUPQP5qcgbu/ZzPOsGLilC2jeF2T5XWYEp
9FtUgJAMg3sHPPFCmfrESHYIbP+UN8Whj5K9RcgObSx7PAfkC20N8k4sS1y6SfedVD6Iqw2sfNrX
t7Vlfa8MxlkD5hsoKyhvuqQ8FXHLa2EkpH2eVbmtEs/cZuhA1qhi1cqbCNpOJYlyshMDI3Ia49lc
fvdJLcRXl59G04uBl+BkRPv84dUFyMDaxECB/QF8dJmR+AH7aBv72dWURdcVQgFmdSCb+pz4BmeC
PlBuSmaMuXqyxqd5fm20BNEWLcxqYGHEB7DYcN0/e/1wkda8zUCLb9tuPGjjNTLyPYAb+CpifnZc
9A/GK4KCQ1cNlyi7GaoNsLhriCysDlqf46rQzr4z89s67aGMjUyKbR4DYa+V09/gg7iWQXeOShoA
UZy/M/EmNs1tLsVsHrumPtKuI40mvfQq0rEpx4FF0MeiTcPiLTikB218zolV7HKLtO/AfPPr8MrO
yqOa8PM4l7PTPdP2PAlDPhgL2NipjStMNJ9zf181JF9YmLnpFaCn6yf1wwaky2Fp74tvBNJu3NhA
KMfEzB/1vZL6ZWp+ZBgN+yy4xBS/8uqcHRiQd4Hlv0RouBJudBN3TIW78MYTiE1AWrkYAU0eb2zx
TtNygAgvQ3keoDlw57/TjT8Gpd4KyDi0VtbdZNEUV8POG98Icl5LbvuKeFQJ9Nm6RJuzrzLDOLpm
c0xdWJr+AieeViaLLGyewzE4y+l5GsK9mwW7kQQDEqDTFd338mQK+iIRh+q+8g79TNwEbAogrPm2
870PHtZN2Mi9nzYBujd/OuoKQUo0GB92WR5DjykUkx6WxnpKwyOtTV6B7j6vaZP2xsa0H7RRf8PH
u5exsZnZLgITa2HY1lc+wjgzb+9Ena0dct9IpTwudjEnw2Ouqo1VcdShpUjLKFnyY/LVnGavSfPp
pvYVKaEvwiI1tJoOKtE7Xc6bmb7IGhXZxkz3QxsfA6d3N+lsYukOa29fp5Lba9obnGEbrUO2KEU+
CwQgE/+UaQW3HTi7YpDGJhugjXYbgoGLA3IX5zw2RswH9aZTm31wK4+J4DthFDh22SWP1mpsYkLY
1MlufL3yeoh/lYlOZ3BubeQya3Bl8VZ2+rJ0wKnOkbPl7HUXlAipDdHcVRQYfdvfGCGvw9Ha6HA4
kmZiYp5sNkAg9taoNzaQxEE296MUelO0qDwiNysB01UdmPARokGjXlDY5Q891tWt1I13BoRgr+ze
5HCOp/IBT+iLVTx483jVlvK+YCSgmfp1RnsbutXZFuLCaek+0dDKPeVtVA0TarJWdlDdqlrcuVF/
GEX0NpjuTdtlOyKcBA2ocDb3AiZgx3efquYC9eKDknC5Z7P9WDbyHQI33gNFv6crhlykfaxycQSR
tFpq0h3zd29l8rb2oGLXrlox5yUfo9050/OSeOeYKt3RDQOPR7xNASGQ0VzfheHWdCJrO2nNUi8X
hzLRp574HtTvgEOjPSX6kgel5DYT3VMus1drct8EibInxosI2ZjkGaCJAxE/yxz6jmcf8ZRz3wiU
i9kX4G2AY9GCN0ZETqokb6HV/brr0ytZZCuqkrWTk8uE98yXww6r9GqEMC79K2gYfvSWFxQiMPaS
Zt8T96Kb6pXpFG9kmP4CHnlJuluQ7pJFzQZ5ZwjmbWIWW124TEFpEFVmvVtAvy2ZdnhP02+VLffx
OG3diBuijQemrUf62LTroz3nzsMomYsJj8UzlGtm6Ps8B70WMYwIY7WtUm1DMnH8fatw4yv/zqne
YlRW69zFfT6rO+lmErULhJghcXc+sghCCNd9pDEqm7TuHOeCg93Oxy8cEWlCZlvyVPUtDB/nQBQW
AciVuzbSd49uiLK+NY66mZTzbgVEudnj3g6RxJJA2YFvLsQ3TdYN8qWHqE5Cuj9IxgSg1NhAwTgq
hhVFXsm3EH/gq0tUMXJBN66WZMVpP9O0YYZXgJWu6/t6dLA6oJhY/l0wXTZjSRJoVFI72G1xbDuC
VpY47ZWAEYTTQc9sE/ZZMmfBQfcysD/TAfYtRJbLkrRxngTRjZjkezY6yCOj6h5B264ohhlLbvMs
iDcbtKqfYzP5IPULfVJyYTCKEhZ5bnN0S4ShuRVldOV35kdTGac6Yi5C6sNKL25Lv/4At858iMiz
0b0UtrhKFc2hNDHWXgNvxTSLPW/+bR8YFwGv0hv8ofNWEIN1mfdVfFV6tXeYGi2oSokGi7Z9GnfI
t2nD1leccI1dn3sSEXmi71MasjvPzcOXluDPN98gJSmFxLQGwNZc2CnlfFsa85uBRmM99GRLY39y
L/vZ8A4e2T/F2hJlT14M6osduhrjQuI6HRj3d6iSGc5mxQaQvfrRl3hCFpHfcJXEsiPIsSYVWc/0
qRg5VDYhbU0X0E2zahKRrc4fim0TidK6APWH+HKfJ0ZXeGTRjZ278dsk0E+ZSWrtGpt3UMMqnrD5
MhTcs9IAuuYz2qUopu6YKb1vygEBLHFmAwS7zo+uvEgOHLqN9oiyJ1r1DRNixIehdXJFjbuqTYOQ
eRipnCDZEKlt+LIs0gJ7dPnbnrYHrQ0Ki+eOfRS8biI4gipmiFh5XZR8UwAqZ53ODRoz36MhvrIC
NU2bMFWQBBKKDTqrDdLauD0QbVaqK6cqaSSPsR2BDzZCd0W+GcmwtVOfEZJ6D0XGm6CRGHQoyQoA
zWYFJXCVZAodGMMC54pupLGO4H5wB/nDAwzMfgUkI7/sgpkP37lJeUvrKJ1cxMjGEF+7lqFtSBEE
nD9oFS0hBSPJTAGji3BJh4iOWcUxbYPmfHqqclIAd7biWapBTlN2IiG3gdc1Z2ywvMDAcyyMJQwj
hvXd/Qlfav8iMRWOruEyxXNiQmnSVmWVl0aP4p9oPZcv6ugDCUwvYixx49YDCUiEcDyjQ11VDjGw
V+lP/lP6kwUV/+RCcXALYUTlHtsPFCRA8tq3x5csmgfMtkyPTMvOOmqwEUZwTVqUmAvbuqtUV6N3
gkBw9onUYGf6yaPCiZD6e93SfV4Nisp6VbGbsJ8R5nMJbgmGlY3uR2/6cYwHOtk2ohxG8kADY2Vz
L+wZoqnd9ExZPZzfCN6SRL8XwOgC1GZe2538Mdf5Docz8EINw5Bu7tjrfRb41HpTC/CSSbXpXJcE
apUbvC7Gnd2kkuRrr3sXQorbyRqbz6KlQkk9olTbugz3I56NE8LT4rW0rBwBTaIJuBjQ8pOm6PmE
ZmXpJLZIjPJ2n4u5ugujuDz1KCZvyZb2obpXMzIzkPnwTqNRHPMJFJmuwugFmXZz7sd0uu0ak7RT
E5XcKmQb6Ff2DCjUSYh/am3fg3iVePdlq907sB7FpUDHcWsqCxhjkg/WqQYNWm8JmvOeUX/q2yoH
PcpxmzHtOtUN6jRGABB9symeTnaWIbsx4yGmERJp74Zzk16PEHOOjRVkqwoEqVoRJOOo3eiY7vNI
xOkPk1E51hWfbKxIhvk9VH95jZTb2FXQzs6ZCjgvWBeRCcm7cRJqiIyB29FG+wwXojaJ0AKrK+4T
tssXmH/o1awiuPfbmnoEtqZHC6uny6Ypxq+ySHgvDYIhXtWAZ70NON3gW56nIXYLzsRx01jfEyfF
wwkqJHuKExJcXSvACRAz7bsCpl1/WkF+zTpCrIRE44cRo5hcw2RBDS3ahlcM37O9s93oykzhMTEx
GzjhxkHZ3cVVRviAbAL1Kn8y6VIIhu5FW7r2s4Usdku/Y8kTlfDruszi+DajESxZXhBs8OKPeCHy
Nhwe6bWiPxOD2R8sr0Z6XUApCNU1nBu2q1SqfUnIncP8ukt33dg0B9pv8qjHQDOXdwFoz7I4yvkt
rO+I0UT5B8r7go7n5DjjvYNu9IQmPDuhyoRe5LSFXshRlM+GFX1aeCvK9Wj504mwVOJfAlfdD5II
LrQlzUrkUfMwIhTkHUhgILFDerxMu0BxbC3v5kRNV5aufB4u2F2653zF993eSnYYyg4CwofxQSZ0
BgSthUOKPonxdGEgldfNyq5pRXIvzPGcSIu+i1v3O1Rq/rpC37uyBxLe0FXRSW2vuiHEcc/rVMd7
HqsU31jyUk36vobrNhR7NB/nMQs+cpXumxTNLqUN6QzHzJsOnacoKpjqkQwFoQDRzrAMv4oohpis
CsHiBIbgImVD8Fr3lwpn1UnVk+bwk8gPO0PZGQcyzHZmMdhPCVwRgke3vbhB1xq92E18Rj5Wv49E
OF0SqyN/DBQOmLWU2Z+rUiQvKYCEz1TJ9BV2hzr5i+5yDGuIuj68MToxTn3oQ7f0yMIzmpiakOHt
nvWZYX+zPfGC4yX+kK0Or5ME6INiAk+4p2NE5AGo9NG0pfVqF155JRsTneQQN8a3oK4QUjlMGMMQ
kYEFlYIJv+H115MI5lvU6oizXbO132N0bycRUcbyH+07TRKnOSr7o7RS5yKkQrK2A5rYb3WraE8M
4Egk6WgHt9LmHkKrw5nLmfc5zi5D5rfkDLNOoEVMipDENlxi2sfwZUJ+DngKKr1ndigqi2u0dORA
l5ENJAvjH1h972j6coel5FQtZG1e5MSYe8sjOZIDFc7VZT8Q6xPnlbsKerB6eAXXrgzsrUrhc/UB
vd0Zit3TMI/bMZeHUhjhR+uQdQE38tyOUbL1u649FL6tNsmsmSAaaA88OvWB9u4zo+Ew2zb9oUHB
Rq2AqYRGqKMVWszCxwSiiJ/D0nFBRCUzubK1t3YxzTdOU7yOUf0Z9+MmzsgIFQs/QuX5qaMFvxY9
rlysvCcks0SxEqfsV/KbM3WCnK7Y2NnE6nZVtw/c3D+WRHFzJrUfLZuFT0CQc02yK50WIwP31ZAg
1bWUdK5BKGTS1dd2qe+B9i14NCJv2Vf9d6KVzwwhNsCc5r1ZGK9VSeeyQNeoMpaxh/htvcx2204C
r+4/0ANyuPDEAUB5RlZjfwsGGi11zvfSQ+bddm7/PAJL5znWVzRt4ifKz2RfoMHfsr3v/Qj/5hhA
Rsvd6c6VAERjQsrSsNj1PaFXyiom5Ka9PsJgtY4eTd7DlNf9KxIupI92TbNCBsZNql80QdBNV58C
WrrbaTncSBuDSeLhoIST3E0yOLQzXNSVm8zzyqxbZw2vK0BLSJ5ao8S1xAzijBHa2oRnqcCenup8
YzsR/obvSGsYx9vmjuM10HgBSXCiX4gjy7pLw3YLuT/biqAft4ZVbZnCvE1uMdFlK6mYuvZZ4Rsw
K6+CyiCYoSk93BhuzfKgDlu3yF/JTHN4Aq3x2Iwt0lR6jjGo1dthYMUk6XjFKKFlr7PjXZp16UVW
J+U9jqJLrDHWsTOyB6ReFyIYP8bROVVldUZicYHt7cn72eob2nsqeEyUBZC60nLGj4DGHUq/+goF
nQHaM3Gu7SWWfB7r7sC+2211mqZnl4xDig8+DDqx+dYWyXvbMez3edJCpoqYsbAFuk2CzroJrhAz
Pyqa92ZcZPTtBZV9d3RMuZ6b5JbR4CFznUOInB/zFBNtyvg1okTw8HDDje46h05RjvFL28/O7VR1
TPCn/BbQk/5WjL17pz2RkiTGTke1ZKZnDxgL+bRCPYycBNZp2jfbYYndsYt8J6GZbzOmK3tQ7y0+
AXkSNPHWvTlcNX7TPaHxCa99o9lpENp3aItoubW4u7pyVAhc0KqGhFhUFePEdVVM4nLAezyuYQcd
zULRELM2bWq+TXNlHXKY727kCRqBw36QgbXDv4IwVBgg0cb61OVZ+z7Gk0MxmpQsivxORiBQ8yW5
wr4zGutdyGCfsiW6NAG5oyfZ9ivh3cP+PLYBERzwo4hdMc5Boo4k8h1br3grgVhGeX/GidFSiBNZ
wrQ/2TYz7cSyTGmps7F76ZjQGze/S0xOJYku6ziuPiwp78o6QfceXadhvZnAu5KLbdh7Tkukb4Zm
uMPJ/zTRfOxREzx2mYeAqzrmeJpWXfazLciDMIaieRqnuHkeM2OLiEZt3JAUwHqYxA5PkT4jRnyN
g/CsipghAZPteY2rtds5I/m2vJcjWKXDi9M4z01W3HOcTR/5OJjA9UD0qQt8Ci2komNM1OWmi4ML
qU9DWJ5RyoQ3Q2eiXp80XswPNPn4MOOGvky1hJ6iGx45EL5GQDff63rU1300tB9RMHT2tonluAFk
uXTSo8oDyMkjqFaFQZN0pR3l3Wbk6lEGu6P3hAOyMM5Mxo1rObn5a4Em/Zu59NxSfkusCOi7kFWV
Zm2sqdvqZovBqtqUGej8jcinlhImT5uOKYq11wLqlPSb/hqPposlLDQvLWIn5k3tMIhSIJq+OyEl
Bv2Y7JNiNGB+GPfr1kmxqbupFQTnQDK0pBmMgi6AS+dvydRccJ6zwD9ix6/436bh0lcYkndNgx5+
YYNYuAbb6S9Oxf8AGf4X4og/iUDO3+ZvcdS0//f/5L+yF37+rb80IK7zL2lpW4AYt5zfOUL2v9SC
ZHCU7YoFsYA4428JiNb/wnlk8pcWuIgSHr/E3xIQZf5LL+cBB4yeZysXzMN//+/v438Fn8XNX3iW
5sv//xV68ztfxLE0ZyFtoVJBaCKV+ZV5k4cK5jY77Q6BZojFbfRBg5SaWBeUsuLc6kxfkdiDVOqX
b+nv3+PX6y40mr9+uyU27+/rLr+8Q4HpYD38HfhAZkzlc9qbd43NMQTzsr+rFUpAMaT26c+X+h2M
89elPILshAIJgw4KxMWvPJiMsMO5a81ph13VOaWSPb9drMwz/aVcGDd/vtrvVKa/r2ah2LBdYEJc
9verDRXwpxi7/g5UnbtLHCsAqJQig/VaNIkD2V3QJwDC2sX9ny/8bz6mTTSuaaIzEsiNvvB/osGS
TIkN7iT0PaZCtvmjs7NpG9GHofXIJPOfXw+ND8AkmH5CLIv3168VKbod+oReo6JJMZMGsUFEb1DP
2Mhrt/fAB6Zs33++5qJG+n3VLLx+pQH+8+1a4ss1G5tdzR10veuTFi8K4k4Gx5a7/2dXQbUBussR
4LvIFFDqy4IxajXaqnaGnWYStXVL3BhVHNt/bZm/PYl/egK4igN72XMs0oRopsjfv79QQd7I7QFX
iZ/lMxO/MXpmFEjHZ1DMQf/8kb4+bsvFoCEt4jELLtnXVdmGFrxrOyBqkVMTbfrxkZcZPNpIvP75
Ql/v0HIhZSrhCrlkMVhfVmEpAReiXxp5bTlYnnW9B143/oel928vovSyby3ELvUFisSKdly3aced
D76eLj9jeUjP/2Hb+HdfmVIQcEx2RY7BXy5Chy+1A5dPYrl2jwZsvqNrVFykQWTv/vydLav2l1Ut
lgeWHUOxDph0sSX+vhJsMQ2uQaF9Nrc0Jf/DI/Plh0tEzbxZTO1aCoadp7/88CHs58kC+LQLHeaH
jCZNv76TEGXbW44BTXQg5L0EeDD7sUYcXfTlU5Ea/nj358/45T2z/BpQ6mD88D+eKPPrM2WAaGfy
mexakzDsFxd7N5KNSDQLjzRZmFN5KN9GZgz2P1v6P6/Mti+AFTHbU/LLhqznSaY1Cv+dH7npnuwL
vZtiRmI1i+vhn39Itg3e8iiyhKWWe/ELeYxgQoKBPUQbFWFVjwaK7++8MLpj7ytc6CLr7pLK7a7+
+UWXR5psNslk5icm8JeL+jFuOKev0x0GCmacndO2zyB0y2OOKbTm4CE6ZoFIeD7/4XXZf4EOOqbj
cj8pIn7/sL4wC8wuZbYLvKC9N2ynOuIsz1+blFHP0HQFzoZUPf/5ol+efKmFJU0By4qDycLoW/78
lw+rBqGwtVjZDs2pezu07gDZbIhk/x+emi8P/1/XocqyFSJcdrSvm3NE5kHTGPTtusC/1EmvbkpY
cLdhMBX/4en/+mSA3oLZZ1qu4rtkhS7v9V8/UpjaYxJ0FmmH6/Yt+gvt+f99ywjif/kBv2wvICiV
YGfBOiZskOnely0ZGp8V2VIoTsChdjhrzfmpDxM8lEPKyWQVJ31JjHedeRhZOZ0lmxRVaodYc7Ty
1QDdgXFUQ39uBQnPeHTKKVqMjIH3olqtlmiLhiQ0nG3QDysH1xm07ZpD1FxUzmsBhOiUJsh91xKT
3Cfh9I216WQfPZUYNQmxNLCMYz2k89EktTx1c93oS+zLhnsbCAjipYqWXGHDHp4dcjAwxZcixGfl
2S9JgzrJJzblyopb/d2ZtPNhgq+8TWHwyo3TtM4rc/0AF5kJSwO0xIxMsp6xCq3DJpiRTlX8JhuG
yKAzw4KMdEBdZrrNHMu+5yH2r5AjzQ2ZNm7b7whrRNJELzxDV9Urb93AhT/qFpDHViIRazbYDpLx
YEclwyAj8ZwHehF06kYXDyXRiAFfP2eEUR1yHlBE154xvctwEi9hKlOAH3iFYHoDuSJTgUYgMwzH
mrYwazRJhB0evZ2Ro1vFhB3kL0HkN9nWN8yU3Hm7xICCr/wcwLIIAJPA2Tn4LXEKK1i4M9CJivwX
BuDYJg+JrvB2U+cU9aYfnObBT1Ie1whE5sabwpHma03/eq0hj48Hnz8gFdhrvX0qZ3wzA6Xd0cGO
LjDbtUayQ5lWfviZnq91NJtiB0tXtkcjofdQRoYvb/AIDzcTgBOysIKkaC+QE8Pijcahw4g21TkZ
EG5nfcwR6YNbpBrp6zgJ+SYw6rbkBri0iGCiG3BYULTBgcH/U24IO1i8VWNKIxDmyEJHc3q82nj/
+gK2/CJvTZIa9zDi5B9ejzoQYpZLQyCkfnxluFaIIzCHMr4honk8Vyr1jD1cUGo9ocfslaLPkmh/
STvcZYVhNIc0UASuIrTKwGvZDb/hKId6O5GDzPjLmH1nn8nWJaK+Q8kgoS0ScYENpNowsQA1Z0Qa
LlKcVd13aaDvWw/0KGhQyF6cS1uEzq6E1WKt864zb/l1Ysg3ZgPoxvc7acCFqSwH58vsEWAI+CRY
B0NJ53Z07OF6zq0kh/gkSSIN0D7RcXXGZqtQPTYXeJBaAM1gdmBdj4a5N8UEdiuzNG1h0FhZtpMp
NBmYxylgOmHNTXDLuB74AexvceKbwMafUKWe/RG219ovOqtC6KbTR8uHDUtmamPmJ9/Carx00sm2
m5E9Glvq0oEtRYbOEhsUof0PB4CpoGGZE6/CtsGas8L7i/EtQG2XbRXkPEJgFLRxuG5tQNOmp/Oa
oW5ROyxzQqxJZUbrlo12mz94qkBO0AMMcDEngpfYmC2zuE1Y17RNw9RZwHMT7SaGtt2zhWFLPw66
dJ4WdFuwS2QyfRheq/GAKbNVR9AfjK9KaJgofGXUnAgD0hrQfGG/+tnot8fAZN61RvlaP6fsb8kG
H9rwEfk6l5tJp7axSuDyduxctM3WTgVeD41sidfATef5OSb+4sIfS3zWkUky0670IGfhszAZjg3m
kqCeQ3/f19NkhFvdFxBp+aGY87wy7H4M/QigyGLWf+ULncGxbtL5s8RvrleKEfdTaWHpWLtFzhIo
G2m0G8dpw2+9FxZ3vRMF/OXU9+oFyR+Jc2LnCK4K8vBAmygbplZb0u7fl3ZIzz2Af9ZvUT0zVYM2
wx6FBLvuVnPplNmpSaeKZi4zQGz6c7/Q0gQW0EQs9Ifh51JrsmqHAQGVDubiXmwEOA2xtsYCpFQa
ZhDgRaj8G1s16fc+GcPLFqIT+4qJupBsUCyk6whmDoPXpNWfHRA/54K2Gys/ChAnbo1qidNIaR30
W+5FyL+fsPwxQcS8tU7p8UUgSvuRMAjeA/Zhwe6jFqf+ZW0EnvFgAhdKaZh21r2dxuJt6qvXDP3D
fRk0/clus3GbxhnrmxY+VkztkfzZtxFIN/nBGYHOq+Ob19mAfRaCUkmQFZ4aeF222qKqu5MF2w4Z
haSabChZytefzZV1nkJ5R0vjgnki/9y7ROuz6AmnsTqnEymRey8D4ofarD/5cLvIZXHIQU6Lbae9
b7khrhudeVsC2z5yIwenWJBRzK3+0F0z3zNy+yFcZxea4iAj9z6tQMckk8kkjZB4M3lpwaipUtzp
APkPvi+mzW4cX0pnCUye9aNC9wXNFbJIZlQXxJlPZ3JrjEMR8UhNvN3I34AzW2OeVS36KJv+umeL
Yp0ihryoe6d+kmQ/blSS3WhnxOsZIx+kwY8gv2esMRFSvK4dEuWNIG9OMaIVhGLBzigX7g6zy+sw
c/qLYSqJiGhCNrw17UsSR03Ns567RfUJaqD8sBtiELaxWxcPtdlXp8xBCN5knOrWS4m0b2yLbHTt
6e+Y7sTMZ2eNIXmrxP0M+uhOZZL6NfKmB+g4OBnnkkZXzAfZd/1g7i0P0biqAvx0jfXmJb5zIQu/
vx55cog5na3oJSgD0o+t3E2vK8JDIbzVQ4aDDwnLR4UUYsRf0PnmQ+01IeZLldje49BP3wjHPfqT
vrM7FMVJ3z7OBnPtMBT3rWsihWtGcUd2lSbny5+qo91L547ISvmDeCrCsfBfb82GrFYLrvM88jbK
kwgMk7QsRq51bdbvPiVsvG4E/A+cIKPZovmvyflOZM7UnX8YG8kk6k02zPwLYcSE+ngiOwBMwf9T
YGFi3iY2DsqdK4Oi5z1GWjY8tdkECjHK/DpgIFqA1S+JAvgE/TueJpLIkX6Ta734nVFue5seZ/5z
jyb4I40mjTGeMGlSPCkourB4Gi1b3Y4ubZDlEWG5xaY9nPqgK4l/riV4V7MnsWZQ5g83iN6gM8hb
ARjyfmon0tbadGsZlvHDADtwsUC6QT1ZLyET9WdANv266NqThV9oAAgTdGxPwVxfDUl+jCvPXTtT
U91WLfBG3OsKglvgMZmW7g9GruaqmnxiV0ccLQmG/23jxM2m7IwZIBsCxQcM8+UmyWWwlUoO+6gi
XMkkMOozVtq9cQGUwpxBs5AMVn5nR8MBgd+1axCQyJjAYjqni9rdBL5tfzbhtGQyFQQxr0pioL4N
PjMspl7FQLYC0l67ztrdZPfedhjQL0RC7oj6g10mIsFQPUsZdhJ4vnGdOWFKaknIPHok+3vOeGSt
ctxVnaQN2dlkOHQ+9I+yMcU7RAV77YXjk9/ZyT0YkZ7SqUQCXZkDpgTfDLawePNXmXTWQ4uR8cKN
J4rUZLRRuyPrzHGh35mxYN7GER59a9RafbJUtdcRurl5BRgAnQ4OtwuUc6CD6rI7lY0I97VUw8ae
O8wdk2RL0WRZoZW3sNsY/hmZYMZsGUsSnxla54wqA/c9YTFxC2WncbK1VecTZw4cVCczaJprir96
rYmvXPulJkgF8jqgiFQaCPm6VN/EKuufVNmMzISTqKow8SH28ctqfIXX4a7cqZ9KhPm8yHfzLIJr
urizt+7lhJHXi/sahzLDv/uZ2u40cJcAZlqhsab4K3mOJmfX9jRlV3Wekhs9zCJM16C4/RkK2IBk
KR0CccusfG4PMbmI3zOr6KMzwHRXHiUazerSL9gx8SNUGDBk5tqYtseuoFKxchS7rKVm61YFdQca
QCbncOkfVIgxI3MpaDl3hRgWAF9g7XFxfGe7OaoUPy/TYlqkDVWBRWzVkUbUXqPhKahZYTSZ+Gqq
7ljZKJvXnluHD3ZbFd1tZarymhStzxIr24ZIiwX245nrpgNWKJFG82sE7SM44O6zAoWVwTsSzl1A
NUemfWNeY3957aSlNpigryFsYNGLQouXM+XY2gnc2sHkvAjea7dEruIPcbeJY17Iq6Cj0ILk5o2v
c9KpdmM2Mt+Pw5TsRl6yKW4u6CQ9UzZQGpxb88iApJQvG61NoyMMLOeYh9ZlPsfPgRGgKwxQBeUy
JkfIq09pWDqXDuLKi97Iu3sbnWa+h/zWAeoCbBT4UtJcrvNqFdnAbzAzRs1NCXblIuoUEhBdi5s6
qzHk2SU++l1tovTwPZs/V419pUfwV4ZGk7Nkg84x7s11R/rzDSepchWAUUF+3FYHY+S2rMwhja/j
zHjGAgVE0wHCUFnZ9KQl5q5KCU5FOEixp2G2PEv2J2dD/6fc8Q08MWMwyVIOAEYSRl0OxW72kJKu
BldqIt+IIeDgWBJlR0no7GVN4hG2nCLY21SfdUzG10wocStwY+VThm4VNB/a6AIHgAPlCGZN+xhZ
Rn/lwiK+CZFXb/GvylU6j+/2WGXXpaWz67oqxg9W1hMdNijwuGdBzkP7vOgHzz7BNtq7ZtjfMRU5
AiBm6DwVxNCgIhtMqLZIz6O8IKJ7WN6b5ri3MGAyu7Cs+daHScQ5RM7mGWiZd8AxhD6XTXGd55l4
pniIHloArwZzfrroq5AA3pJUCz8d9kSpBw+kn3nd8mAHV2ngI01YKvo33owhF23LjcteSiWFtL9x
+nLFQPUalIx/dGu7ehlKLFTrGIroo5EWJl+raBFkQve4D3zV47e3/TVD7Myxt6UVjReh1B1s3cR4
tDDawfCANADnLsvqDcNpELemf58Wdj1Cdey/TY31SGcJjmbigy30oQBq+HgbwjKh+gzUkTtEZRcR
qDhKc0J/uDEMylckx/D+sTOTWPJq+IwIIT+Af3xudDcYa9fwjZhZWs+LNHHwoebUHJ9oydnYZZhM
zWWdjeX4aMKE+Qg1QDT6v/lr4NTquQ08GW0kuCjQkqH77oyTv81rOJjIr1u4PzAdNM7X3qy4wzms
URiEKSjTqPi04wDaHfLISxtKd3aykbXfVulyZuhFN726GCyowikirvxs8TLRT8uzLSmm+pEsOgbi
vC3qN9MNFBKoKf0UTZVcVr47PQ26N++lVTqrjkbRsIWRB5TZLqI02LgCv4lJMJjNg5a71zVeyv/H
3pnkSI5sWXYvfy4BoZDCZlAT7dVMrXd3ayaEeWNshX0n3E2upTZWRyN/FfInkAnUPBGTAMLdQk1V
ST65795zUwCB7u2Vghwf0nTtIl6rIlk0hiDkGxiku6YSY7yN1jRg+OTtUJu4H8iuCtApFCGlfPpY
AWR4m7sDLZ0kUV21K6aJYg07+sOPMUwY9ReomDd9H/ivXlpgD0rH1idXvoT4ZPuR6Ozmb5LYbloD
MrlLBzeQLwiu+qg0V9dSAU6yUVfudkfB4ufoMlECve0oW7EhYF+XpLNkeHKcHCKtteSiqcv8lfXc
1HfRQhxkQ+cKTXVlBqGX9EDJENpINe5gnc8rWSIrkj13j8TZB23YP88Exbut6gdTYYqeFITPMHC+
RCiJv679gHNFQwXHXrrEKS6WoiSzUi1T3jPfMX/t2tarj0gJRcOjIPflvqT94itmPzzv4okCty00
2PWuZgl7oZWQ429OedO4Cyc7PUbYOp1dzNf+UQCJBVgYjRgs5rbjKMEstwyX6OqQOVVsnldSghWn
QZVzOEnjyfs2EbDpN0vcrjTTTTn3Pfhw6xtCDdGUfu6HS8knXu3qWC84PoqUAssOltsDRGX4r/Ui
+YCNWFIm9w5EBvDtNWXlQX4QWSnAlRkSfiVM2lu+JlxaLncVzybVeTYjzLUVpzWM68TRl3o2XYT+
FIxPCY8q/Ki8s83O41a7gMYHscIMCo36ti1tgKO+Gxo4ZmndfSvL3l82PuzKdhMsZfRzcpBsN6OX
cfC4cu1Rst0S4ksEf+pB5pKHZt0QDz77bkSSpM1QKXaFDr2UEWsyH5k70sFFWTVR72Ua9ZfbJPqt
jbwE0lUT5WLvlBhrN76oATC5rrR3XtTBivV6t30I1gDbe0G7609+ov9Vp4pRM5765F2rIfyCdLBS
KmSq5eAK03rb3I88e7TYpTj42Z7O6YptoyI5qojE1v6MVptgz3YhDhZRdojGwH2zWZG4pJcEpeh+
W3XXggfh5zv6TtAbCjnaix7A4F3FL1SNuFmTaY+iNT0k1kLXFmFEkpq+XxHu2g6uFX0EBmJOx1TE
ZU+kkKNa70QYkkbYCCh9pfeUFj4uZ9/xsYklU1rBCgMrhamtbaBS1BSiPeLrhLYgELXKfT7U7KKi
NuNKQILz4YbjG/wIgkx/53eOXjLKyBixcFH5dHlGXXdTjRO/Vshr5MEZUFVw286moBK8GLw32aac
6kMZqk9JOkbsysAnqNivUhAzColvQulLsKCNaTA8dLrOyWVzl3/pnbaudj3L7+SXVcwt9zFp6Pmu
nQqO+JTNjaSyqtVe+dAZuT/XWyJ9ufIGgSkAo0SCdKjbZMgHc9UcU3gFdyNcxnsNqc87rw3QZu+L
MVX04VZmue5XmimWwGkhPfhw6W/xEQ6Gh2ZAl2q9l7Rx0jE5afaHwykreF/BFuuA3vNTXVM1zx0K
UgyuwIJU7mPI03jeKPR2jtNNwZldyQpthVCa4+9thLP7HI5X1znM8MnuKukS6mzw7l9Dwr0xr9LF
vLapHQ7ox6Rop4AIBEzZHbvC3tn6CHrQRktyaruiaEdGbu7WgDkGR4abLi+z4KaHO4ibt6hwBZes
ifOYmkfmV5gcZbK8TU3rrGc1FCHVVhCTUAkXWBSPiixNuke/nbDTdnFDh6nnTf4xdWe3fiUKPTOA
ZJyt+f7nJBtTV9bpe6dnkLFs3Mdy3zZOU3/yIBndW1XU9e/JSTBagyXgoGZnwbYFLRjnArZ/zvdL
w1h7LPw+JJVIsiZ5RTzoAMaPeC2PS22jZV+5shU7zcGHMhBQqJCwpylp/xRe34gjhaeVxidp3Og9
L3s2qEXr4EG22qtSqj1hvN34mH9fKSrAxyq8wGuYn0hO7a4l6eZWWLu6N5OJvajfBNfj1sOaGi7o
kMbjAfFKe99cDa2dN7tc/gyTls+Nh6kSToUdxSUu4+VVWZzdt/OE/+4YO0sVXbwc5Ya7WhrckL1b
gn02TcGEXzLy/cexqJNnBN+M+3FK5lYcZBPDu9dJmER8p8a5AnRR46AEXzTPbzHO8OTiaSJvj3jr
RXGkBl7AdBIeGPAGpsgnMVjSfXyVpI9mhjVgTylL8JXPo4PUjLgRyQOThMdRc5ywbk98T+QNIaI2
eGoJzOFi7a8RsdnxWYPLAYQWLTNVKPYI2Vm1LeNkMadmqKhXANLcVKeZ8owv5u4MausUj9ETMFGX
2HZF3HcPBkEuOwwdkFYKsQzgMtqC8/xWmsAtfyvSQpZJx7rRHhFT4IQ06WRJpbEC27I4T1/Clflp
F8KHtJwkqHfepi6dS38wFoGwEzUJ4QiojrfxwPC/rB55T5K3tXhZE+vUx5p447IdQLP0R7UaOiBI
YA35zqllkm9WTRPY2Z8HWt1huLW3PahTD+DX6j5SsO69lL4H19qRZvwNzjZwbldWZtnGEsx8JJAC
tqUzxn/xOA1/apXW+R0s0+TLlRT4EKJLGvEchyFe1goGHrGoPorerQvV7rFi/fNiMUT6NwRd2vU2
8oImOU2WQ+RlFCmFYeUAi/MIFIliYii7K5E0SlhC/YB9uXxZyHs7h961cmCu7NIf0VUT4jQ9kMjO
4/E3IhlHcNp1CKgvHQrJIXZGB8ZKCmx8O/FNm7a6XD1zSCsM/Nueb/cD/Z7dPYMYSTADq7s6tkTG
imMmrT9fxoY4BAFhR79nLg3rHF05y+4dcAr4nTnLck22efyL2WW8NTVP1w1IucTehF2XTocl8dIX
sK88mqNKMkCKwSCPt8KreRwwnu6rNim+tz3Uk+Oi1o4pZZQC2Rf7K3KOg/hcYGr73dB8AaAllVBJ
NN4vKmaBWIrq9pqWUeBcYG0fJVrtwIXORkEPi/mSYM2Ih4ENo6WLuLF76JSczI5iHOOcoTJDYtFj
A9vIdwp2SYTRUzOdmrXkpfpNEqz64lY5U38OV3x5KIScUJbqNk8PQZa19Us1AtrY04szsPiw1C1A
Xpo7jL2qSt6oFSaRGwGoUEQNA2e6rSvDOTtAgvBAnGp85m019gRVe51/RMsKrAiIRPRhzMjwIouh
TPdDR0aa+Sx1TclFF2fzfeL4liE4clN5OwDRpcqZVMsfvUrdEMFoFUWdshvp1YFfgb18dVu5lynV
qINlWbpzpbv89IAZ37LBK1ie9YW8NbnXcMnPS/su/TrgBD0hXDMXzul32N9zdR+lLKx3BY8TzNle
GqJ+itTfO0iHwS4SdIVnQ+mzw49rbbdpC7dtPxoTJJeOX4Tx2vX6HN7E1MHT1GmT0myhXXNca9Ak
4M4dn06EKbl2w6wOsv8sG47QPc9EWFCiTj7UbFj9svRAZ0fuQUhhtynkZhrL9Xudlq28ieAmzTde
zAn0vIYB42FSD/T0AtYdw30fpk1+c1184/bM0Uc9gj8WukgwEbeENL3u00E27Jy8meDVVGXyRAdB
9Uf2Chtjio8T+kWb5hOkqGaJefTm9WnWCSNy19iFpZZkr8zTgU9sCkNbn3S2kAxoNVP2oWZpS6s4
2mtAD5Fni31ZRpHYcpOTb3ELHJQbCI0xN4Yd988rq7bY15Em247X6zqAIcOYPSlA37nLeDg2B6yr
K8Moz95nReYr3FCX4/o7YdvKP4aBC58bFrdb8fRvXIgwU8M3Uk5567wTV1TfupHHkStjktD+qkP8
8UlKxCabVl2DKKRZ/rljwmFhFhvxh46syjsVvKRzWbXqB0MJKU7QzBpMRE7ajEAYYBze6+uJdC24
OVg4oON2cGPP7sNC2fg0LpNnd2W2OOaMTA9vnkopmEengu/ba8Da3eJdR0Xa4+aYls0gy8EnA+qk
xUsWBIrdPrzdOdtlvl67wzr7uvycCXEOTxqoyCXOOIpcRpe04pbSe82BTqhsuUVB0h+whyioGgq3
jc9t47FDaGeQLQfl1dqnuKeLHkalp3lfKq9/DoscqmLQ0MSJDtY43ZZFY+Oysvbnb4Uj7XxM5aD1
TSc8+mwFtsDoyoThJTLe2HTD9LROh5ETtD0HDsSCh4L+AF50wlH+nnSQpW2jmIGxsSFx820Wj6bZ
j2Jx0FwtaR74xBUBlpIWtGMw0rT50bSFVIBOKySJfe6h6LzhBeg/lhS86Jb3kU09NEi/pdSwDe6K
OPd+JcSsv618egsJAquEd9E+1+zeIXt2b8tkrTeRb2skXUZpXDI6NuMxm5ACz3XBEX/cjRoJaO/a
ea55/MngZxvSYsaitEyCDagnVTGm5fVnIjxsthVWnwhaSjNCx+VJ2pKPFOjiK0kgDVgs9QDWOGnv
XESqR9AWcwh5fes1FgBjsCpU4gvO4mVhKxmb5EeQGiaRTTQny0DokXC6t50DwwHMUZmZb9PVmmhD
zteMhzHw2/7cLLWabpaCc94+GMGmnHyeaRRE0xav/sSUyja7OQU+vNEw5MjlDuhxWxWG+S+3JNaO
1pMA5WK/3vnQi233u9AzHXpZW3IQgZytgydKZlf9EvQzORDrdySu2QsUfya8ESRoMLzRhHT9vw2d
cH+z4USE6WDftifsKWNzRM0iqwMjL/C3mdbzTbd0anyeybu9s/tLoXd4LiT/fppaNHyZel99UQhx
zyVVfu+XSX6H4z9/BEOmHwcOX4y109j8xMUEE2d2gw6ArdbmaXKZB3a+18Kv1sFKDVfQoE9QkMHu
DJyEs3xRnh4noJVk0J/zRKt5TxofjFDOgZ0/WJcxz6jB8T4YwxAcas3a9YLWyeCEz6YltM0B6U1Z
wb8Ktpd4rrvQZRlFNj1lF9G1I7U2pcqzvcMb7l9sQFz4UGMH6+7wRabXlj2XJBioSMRRdyGqcgAP
ST8EcOae+19brBQIqDEfj6LWXrlvkP3fWkgxeJPIE1LiQtwo3/pCuWTUm4DbsE2vbQFwjAoOtJpy
hU2Wtkt0wa7tO7ukqK70IunHbygNPVMBNTvr3sdJ+NvXRrAwnX2qTQaqEClINH12oN49+OyN09rH
1FoGZyEq2altPGsgPWU0grru07oY9kE4ME4IUrpsSS3cpItVCgRO6QWzul1LsAv4jpr6NkFjNzvp
Td7ztcYs2hovqm759PMINFbCc5sODrI6RU+DWO1cY9FLW60wIqkENHhG60xsqwx9cJtNTOFb4NSG
V800h4a18jmRD3KYe2l7ivHgj/ztc7rCbTyKim0mrMmxefAHufogiohj8OOL0tk5+TwR/JyLNtiK
LmShH8mwvcxpJNodBRXprzDoF8M4PRavQW+Z8ruSqhS21Kw1t3mXU16etuJXwpv2HVOEJrDmFeWX
42GTOQxtiFI3L5qPrKcq8T5Nq0g94L1FiOZlQcAYCqoSsQSATaOowX9cJibAXUWs8mNEj1DbkMnp
eWiu/bt1EEJtsLVLHluzbyWSzoHncUoq/35gefmDrzGGmDmfKVYWCYGrTctuluii6djieXMiqY5X
Q8StfaANgg++eoStsKBcleF1pKGbL9u0vpzeYk7/Nb1GuCOuC9P+IZ3GYcEYVvAFU0PZHjLfs7+k
VvopcAv3vdUl+5pcxAw/ESLrQ0F60tsnSfWJpBmcixnKzisRZv05+17yJ0AErSiiGbwLcJVRklUr
1bNcgjJ9qJpWoB2OXFxAVhr9S3imcHcdZZIcORPj/9KGCoTHLnIHB9wcNqiTl8f+V2hy6GoCjs8B
SECD+4mcPmOYVdmdv2Qo9T23hogDpHDiG5D3Rfvh98B6YR3mdM8QkbXzJq97VuemiKnnc9rBsj1e
BcSHhToz/kzPa6QIL4ZdYgADqAubk2DdESUVE/C1igq23pug8yVpo2HHaU9iTQkY77ATM2TAqcu+
FJfwtOEO6FLYZuKhOWDoCsW5q9XfXQMZ8oxJPPQkr7TyBLXZmwDAIW3dUZ1HZha3XvQ3hB1gYR7N
B0ub3yMpRfkVOVT/cEO1VKYoKrfvtOet3AnWBVCpKYrvAvcyBEpk/d88zkbsFILswmbw5nndU9zn
AJ1yhrz7NpI0wOzZ68T93Xl01FyofpTlF8hHmf1qw5awtDFpAaUV+luxLU2U/WQ/Sm3DSIJ0OdcJ
EzA86gnXVRot9u6q0Qw7ygPyuxbXU46/VNbZdzX6KdMBRSjrMWhSCJXYC6ZxnyHQra/8ROsfKgll
YBfDeGUxYCTdjOtc4cup69BgWBkHA1pqDfVOlOVgzXYwvfVO/B6IgZNuwpqkf7Ag/VNawspKJxw1
NirrWldRyME/JIPjPNmLLuWCQOBjAcfaJh23moolqk272H9t/Njod1IlbXgRVckuVrYFkyRQcvqX
VAeRiHJxU5xVgn/xW8ge8W5JB7oqaPoq021J04Y59W0ZMkFNnTqQaY0oEnIDPAn0JOn6niB0Oexi
nbkDg/uK6AEIMhUgIiusWIpukvY17VSM+Wm26NMNki9KGiV1CfPeR0uqdD1NUSK7H5NsavXAgEP+
KudBZn7lq6frG9M5vC5RLnOa3dkyQ0DcOkW9NDEHszpcdzohKL8TRdmofciRHTI5DVbJCYNeXV1E
EtLswR7B1tTaxGKo75xxwC7IpBQSoml8yJI7+tlkEpL6FcGIBTatEp6RhZ647QGFLHJvO4GNzTRD
hKhqTBZ4sPpfqdfmw03jrn3fbCj4Bn6QdEv1i1Fk6g6kOvP3dsnJF4wN4eUTdVjrN1Ae0EkHVlAo
9mLpPuVaJeUj5XzRte43EQZ+WkoNQFnPM+q/7y3Jk63nbn7LKAsZ7yyZ5/GEz68E1j+vMQ7TJaul
OtpC6rc8Sdyvni+xgTqh42WX1Kq8LiWngQaiEDuk2Egehx33KtGWzw1XYr6FixHOtN24mnY+ntmv
fHuX7hizZPlT+uBIbp1+oFQssX1l7/KS8945vlb6HfgdfepSPSw123z2IFOASYjEp1kgb+xWl1DM
NsX4nAJTWCVLf2EaHh/ZZHVy78E2yznUxsMrRrZrEjQvWId7OGyTU6xMiCor+HR5dORm/KlHA5cN
7BO1d7FJqbFH56imm4qtd5iQni6D/rSqRgsG4CmrgidcKYCivNVzf8XIvvle5p4nkXcq3mCUjCQD
rFr1uF9lBYgJbD2uLuCHEo/XwQum4A00CRaF3GAGgKvREb8OA7+ZbjSYeHvwEwzmh2sbqCHgz17k
FHv8OrvGwOkHTgEhf+csto/Q5yhiLWhrs1G/j7SlgTYYCArcYidseNKtg67J31kIpbUaWV0OSTdH
xzjCXvUunIUBhuOP7U7KGpneYsqmySa1bUCZfZ9R7Mp+KQTkprjbcChA8NyYlHP6wwgRw92WaEMS
o9fQ9Xee0vgh+ahlfruoeQALd4VM3ODvCOcXrobC+Qaf8bqgLAUkA9Gt4ilWTeNfHOqNvYepW1ug
qSHPsjNc0RFUHw90+FBQt8Je3+LZmLhu0sq41Vvsd0l7W3M4Rb9pjSieGhXbjIOciwRUq0aY175f
kenxvSf9p8jZEj4WTVz3Pzr4ss4lUrkltBg1SwMNHBxt+DvrVnZEmzxFD3cYxwwqtZq9hX3fXFXV
Uz/XzvgKgS1QFbEPT+DLwQY9rOinSdO9X3soCsPkYkJ3SxqW6tjNyoyjL4JXbt6EGtIBKEtD//JO
qbgZv/H9l1TUxFBbSL8X0aLMPWTPqjxOtsQQBGHc0mqpUR+nXZSJrjvn1OQQkC4D3By2aTokCvb4
4W9qWevsNXBKKc6jzzHsaR06i32ljYvUeVhnZ5xxiPTr+F4PhaPuGgl+cxdDcGzXq00cdzwjbMIO
uCzydbC3deInRUGMPekrBU66nFZgevC1ul21siI5Nh55bwpvyq6+sLLU2asfYKO5zeq0tw8zPS1y
V5mojq5PPnWhJBsMa9/30TnzK/faNBYp7u1RnrvUjjfBifMvi8OMIQ4nSIdZkTQDbsGN5FD0i34o
fINTwcF4EyH9ghrzOAODyh4oQ4bBFYgAfAZWcBxMGmsAbMAlTbzlGM8Mq/Aj8gzl6ZyPOXirE3sQ
ZbrPUGY1V2RBc1xqb8PGIRKw6qkbnyZJ4wFSkoZ0PvyYkFpcNkT0UzT2FyxRDn8Hbm2+HG4gVqb0
6s3LgEq2CMzbyc511gzUIxzv1MH2kMEn3k/G+hhBG1qlmWLTVuMH6HuAgNw9FftAHsZJ5wtcuKmx
/a5eIBzZYzpMFEjuZ+n2/vOVgwX5hBVn6PZnDGJ6eSxdJXlUTLy26MX1s3g+dexV1l0StAmyaFnR
cjvPfXgc6K7+0RYja+AMtvjT7K7mKyMNM250Pus/PNYmgFUsCV+DtYo/Iky646bBTvwtH8PouEhn
7U5GieLD6Vr9WgkdvaV9lU4EYcyVZtKBkEARG/RS7kkQOaRXsrrdAtaPp39Plf5PEP8f1xjuf13G
sE0/f//HAP71T/+zg8H9i7NyFIZaa05ppC3/bweD4/5F/FyRvbrmtNnT/b/4veK/aBnw1zz+K/Fc
QoP/jN8HBPMd6V+Tz2ys+Eb5/z/xe/7qv6az1PVleUHED434B2/ev8a/aEQavdbxgWqwF4AlhdQI
G1akUXPGUulg91MGkbcMB1N8wwiQPlGvzi02jNL0b879NqXlPPoWkS7yTr7fN/4BGKUtbrE3LBLR
PW+fFbPfvPUTCtoPOb3ADIXrKgaoqoWhJavvKtV9Tx1KqRiUMkcRxZjyzN3hbtYcSdG1bYEbc8zq
W1TCue/Pei7g7ubgwmGbcDA8eRnGKMXTryD13XgzSjURhEe6SLsjdqERnd2Txz5z3fQ4C1VxVbPB
Rzy3O78gVOQYFlT3S4emcO/pwIlnzJRKXqD8F2+c1q5zcDk4/lsIpu0ThvS6Y70GD0SCmn30eWLv
I0swpbtvAg1Eo4y/01NmifyYOCBSxkykHfHKwdDfFYGw7vM8GuzAbUGy563r/JhnN9P+c24q9kBA
hdyGo0s1jG15kXVwjQDE9K4/YGIIUxjpIJiuYFCnan4vmc7/tOR7cr3laectO0JoVNiTUBj0syZo
Vb03SVfbA03d2CHcZf7Nztpx1x0d7j/TNrBfQ2m9luAVXCWNmk5VgWdLeeJQwiDmuxQFgfDQ4x37
4TV/QMFc+o2gq/Kh7bNYnCDhUg+aJ5VjqWuS859csdR54tEB6xFg9hyEsImS5hvtlDGKrQ12EqfR
Ce0lo0d4Lk6zdUCeDNguNqioy55Kg9R9sVCzJA1OgUcSOsuChMg9VVv4IraOQWy7Yx8QMVnS0BT1
cK0q/OZkCOhbQKtMUvLOsGWieZxY32cJEOlBceDYYLPugInS3YsBeSMFSSliKlXc8P5yNgQtg8oV
7Bck9fAWdZLOTHzWiz0nkDf6fQNNTdyOmW8oNYj98FERdRtv1gUP6Y2PrTfetPEwTnQmMuyy/wVR
fwq6AvWHZ5T+4c88ajKxLjsQyf1xGmhuudpJg2kvG7ycltPrvcBOfCDhyMabqJK5x0N9BdfGK5RS
8r1ACErXvlhsZ9RMaObFBVPvE4d7+5D7gd6pwi7iPuzb8YnTEbktHGZVsTNJmfxw0M5OrE/pVksr
Lol9b404eiiY7HXjrnxRuGq5hIa0PTetwiSvguYzqRIySHy1QKYGYkU8KlHRNlaypIV4mwgLQrt2
mzMuKgPIHMsGgz67R5YyV/X0ko/F8AruPP222Na7R4MoN92k2rgfzjhOCOt8HziDZ3g61ZLHwHJj
wG2BgVQ8CK4mqoBjNKLpF3cFvAR7ogkkPjmsuym+Bmbx5epf2My0+ZXqeAWlh84RG8OADyB1wB+T
6FM9GiB95nJ4ifqc0tOBmY4uGbbhOW0AHBfX2pyLqK/G+qvpZpcADWHKOEhBg5kxmy9yqTj6aqiu
4QQosIoG/DAYWKUbmds4HPETbdgwL6Zlq78MmHSrDsfvZnFnj7DVXEUgI2Hr6KuzsaDfXvIy79wZ
iM/8w8Qp2/mth0XZYbPYpCWkuqoX6qoCeQlG5knFV1Z+NaXfr21gdYO66M/ppxcxEsIWGSv/HRtS
XXwLYREth9EZ6+4uKoasu/NjsrJ7PFQdePZ6HqvxEVlhRFvqcpogh2JmVO4cIiVxp/3PsdXspSUy
5AkJxTsOLs0XdS3NR8qHi4tuAZfMu78jhtfcuFMpXkJLsJL1sYEJCvfqgOEspe5SX+nI/KC7Vbfd
TVj44XPK8nlnp9Xfd5y8yg3WJGpwI7j9MNDm/t11Z6pKO0VUTFCRh2JbmkMGRTPcyL5yjouJyh8p
mduHZADLy1lX0uFe9xIbKXsRkwZ04A2leBj9BjG+U8UpBpHMfJ6EZ9nMnKZpeNUfkx2p45lNetV/
VjoEenNie15fgCDXWF/albhFp9MFhhVoMJNfi1VwHOI1Uos6qqoP6NW1CuQIit0xY7b8rgvzTHaQ
CEJiyByM8ouaC+db0LisdnPWt/QVdO75utP9UVrEwVvLe31kD/NzcIq2+0gT7sQ3Y8764Xdcuqhl
DbVDHIDYLsGSDYL+x6KmNKf1gYfte2Z8DhpXfRY5Y6ONF98tHX16v4uszz+17yvx5i9jwTKYEDHk
7RxFdMcFQq0ypaFMvInCJROB+Aq3XtbDQgxsc8w6WdpNPfrVPWSohWNl5Tk0QocBJ2I2fcieDmLK
XUneoto5BfdSymuGI4gtwHMdIuiSYATctpGxjyh43rp3q1FGqE5FHp1JGZZ+sV9t6B5ocTdsL1Ji
mxR9IOg24Yce6UFqZzo2NpKr88n0bXChnNN/Hro1oJy4iBLGbq9afpbCnS8ZK6XPeUF9wPQ+FIdY
zKQqVm2LlwWMDG0/cTp8Tr7ksz+hg+U9u+6sWH8h8KXpPSbtOThYgzwOFjDD8l6ioppGY6HCYgzQ
OBDpl11ZXB77FT31eoMcR/P49+D4PyP0P5SEDfBfz9Av4+///W9fXfbr8z9O0n//pX8fpd3wL+hC
+G9CXzoy8BRj8fynH/7XPxz/Lw8Xn4/5wAkDCAP/5FgJpf5yVHCdsTWfcKgjiA3/nKSF5/91bUbT
AcyiAAABP+4/kav+O5KVw5ryX2ZpZh6mfCboEFUlYkN6/W3/BaWAkSTUk6LC1HeM2iUSq61WZX9V
boJhfFegSe2G4EcPnBTxs2i3QJwpOosT3UNAdVbfu0Cdbs2uazgtbmGZWEE9VZmu957Hae9pbl00
4Y1ehyR+Ljyvmy5VLst2jx8h6k6r8fMjyn6S3Ki5IaBGNHAkBsdSZJ5e/FUqUmW2qlwYs0JxU02G
1lIR5DhsxjalUfjKdksskiecMYwnOuqs/yH7Ymgi6KeRSo5FvnCmINET2+XBjdyFCWCtvHjaz50p
hu9z0PgBFhwPyMESgkd+uPIeu2MB+jR/kUro4llla2N+9qIPnjRbIvmkR98Lb1hW9cvOBUVe0UlJ
9vRgcEzWp3LqpvAbRfG17nfZFFIbT09MVf40zOH5aQijefV2CueLOYM/n6K7qR46bm3Y3wN75/KN
ydfdwFIDZ9GCryu5d8J2ZO3Cr1fbd0z9gljV0g7NH9ahEWxfJNA++4QCWrS7aDUzqQOWFVHMytqi
ItIY2jroWw7n/g+oFll/n/mATTcuzxpxNnCIwi9WZMN44um79n8sXjYisgvpLwwpPUY2gaTDDE6Q
ANcOwss27ZYsXXaDv9brKU/4SL4WyF2aVMbqiENcO3jv2MjSN4Evg3a75KGagbT5W+vmPoGtAc0b
TnzIi814I7IyHq9/ns3gQzkCYLmfoipa3wi+D5l7BdOOS3xmH+z0H97i9PEbsbGl/cEOrq4fgxYE
Mtjj49pnnPu0d4uhpPjBJooA+hwR0y6CN8/6zW+nLq41I9P0RoLi2pCHQfz6xcUHXdSo2gvWHQTu
lQE3ETjMkr8DDMtSPuZoqu6rm3jx+N6qopxvtcKAq6WbzXLXZ5I4SchISuY2GElAgL0sI/OtJL2N
Y8lD2cinlaiOYE3FhyoI9adsY4Dya77GbkStT68LXs5CvQYIyiz332mTw3EQ6ayLQPlGcybvi6Xo
5OMsIsr9SBH4dFdLP8t8Oj+J0I+XjEU6Q5hQy/oTwkk8xHu9FFpRQxDV60OpmkK9Bgx+78WVld56
4trWxK4HdgP63IErLH7nj6ojOx+X46yn2MJhMk7auwjqpX8jHTpZt1J20/BMBrmAeMLojVZ5FfC5
cAfI2uINJb2ffmK2iObfoQdS/Cx9I/RJNOWcsbdiqfLVSVnUB0eMWXzDKSPP96m05BzBzo4lbu++
qYfTKnrzTIFKTlOXbWOHr14LbmO1QGc9iCPY1abAW65tSTSNjlbU7wApW853hUsdfDpy67inBWy9
gSdD294a8aZiIxHh1VBThCzGsWkfMFiKvVeblmwf8O6IWoBabxVlBO22G0V+IRLOLpAFZUFmZh3M
ehoQfaGExDVJGsmcRjx/rs3bxGRGRryLilvhdtNjzWkFIx18DDSyxit7LPO6ehuVWf/EteffOn52
Nbhn828OcLDQOa89mzR8W2Ntn+Nee+4545dmSZvG4jCrvjiagv52iICT2rKhTm54IdSUrIGsz0Gb
OfjkMCZlfsYrA7bcvy/R4utNZkT2i6oGEmvelDxgF3TYGPUUSFrXPmty2UdMDu6xjYkaACQy35Lc
zE+UhbjqJg76L1/6AxXsWeUdWtK9780a1d/zYIYQJQdHfU0UKbEH1z7FgJasHfUfwbw34UArrrv+
H87OZDluZNuyv1JW48IzOOCOxqxqEn2wJ0WKpCYwiqLQt47+62sh73uvxBCvWJlmd3DTsoEQcDiO
n7P32vR+FaTfn2Zru09uZpHsPXYSFMs0UlZjs8/OOgezI+wp9VU6wwgHKqCCi/JsTLCUWulFS/5Q
tOFQUV8jL3C3zhB46VaYONkwcNnjW9f0D23jkKXgDn3xJAuzvmcHIMoPNQF5dTmd/mO3yES9rPev
Yk2j1VMF3dbCmi6zRgffBrxQ4gLu57BFLdjQHLcIj3DrxL3lZx6PTu6n3zQMBGY+pdfteo+bWhWh
KZsNh06a8aPJOLSohagOlQX4YuBjz4FvtByi6nop74hqY1Qs3OipQE94GQIU3puBkPdOpJvnxhy6
BaRGdMboxujICcGss5H5kGucTV5EJWdX92Y61leD9IfgetJGemhQRa7tKh/AxuA+O28hNvHXeBFw
43HgQFlz6KbCPLMHUz00Iv4uUe+eiTG8SCNfCWy3qv0qqkqy6k1JWFl3nU5edg/NbQbH0Dfrjhgm
AgxhbvRxcNEyZV8v87HbLuvKcx8RWb6xKyt/hrXjnllM5+8GjcivLcry2mSGwCnfCJ/9uAd0h/B9
W5vK+JnNlslppU7wnFdGyendLOv0WE3lyMyOX2GNgAnagZnEF9nc/Qzj5JpI6mNR18FzIKwbd0j1
F0lHaZvEjXysDYToWDqu3Ky9bASO3SQCrIMYPDd/Bgi7VsiNzwlzMteiltFXwzAtplqkkxS5PPpI
WbF4QUZHY7NiQs7GAlOPlHMkVyhb5iG4H/2SRB1n/mHZHCrWjltOqwoZnJ8m5Xk1FLuiaJJ60+tM
VcfKatIMOaaJ6CJurwstx3OKHO/Ahoq+aE6MfZ6H6itlkOF8w7Tchz8YyAoyoJhN3WEtQy9TZfW8
DG8wLwcJU8kMOwljZieGQoX0D0VSbwQdqfNu2Pic5xXV2iEPqUrucMIN7nPmi/57hMuTiKwpmg4x
nvQNSkhzY1TiZxV28bRjl4Odyzf/yuscYC1G8gycmv25ZLoTu3QwURUyM7OhUkBL8gWNu5iux6gi
NpiO8LYCr/BlNi5BN2Cddq4PHGecxpRjyeQ98WoYBKEZttqXtt1xNo+yEGFX233FTxsbx6xatu0O
5RKHH4EYYeeCdXkdIyzuxIjFZXuNDR+3S0PYtaJ7hn26Ie9BDNm3PkhQi7cmxsIAIzwP2eCMm2j6
X8lEimBQVdcW5g58fp4bkIFWhhvmzGjbGiHzC7DF/HmwzK+JNbpQ9G3CHfaF4mLCJcesaCLV1OpL
1N+GK3aGGPptkBoGKrTcyiC4k8myJCmEAwZ8q9vqngOeHdAZrWIEPETVp8MPP0mLLwwzimdaSenT
ZPTyCf9ge4cxqSRuCZ7IrqfP+Og1uj30+HJ2mNp/YEswQWo22QYZsndZiSK/xECmd643Zz/ywbL3
XcrwOEqhKtc+zmILoex10yP0UE7SbXSo47t+ANqgI0MAVM/zB4uh7BmyI/EYudUDJo+MGtkz92Uy
92+WIlh4zNw3LMzpnqmdXvvKx4MZuXju0/6OOkHzNY0lw3wE+2tH13QViyA6MkILL3ENsmY9BP2r
2Qwu01K/xZniZM0L4G8Q0tQohePSPtOaaDPNofRR2rmxKQuy6noUHt9xGztktnq8caip0wetmGdK
nRdXtIHkNzqE2b1Ocom+SVcoVYE0uYzqkJjSF52iazmA3UGsicyK6SoGR6yYCtSO6RcUZ2M/rFVi
/VxC1I5Lbx+ePbruLTpRq1mnsbv4OyHorC243d3WqgbnWJEHIeiDFBQNhiWPjZ03CUgZT2gQKU1g
nHnenICeGj2C2Ygoe0ATkPoszgoRpEdQA81QSzLBbdRP5UzZd6vuhsvYbykXZ9l8myzaGzO6GlSz
CXnIq1YX1QsMw/xMFBzeCaHpxjXneXRQdgDPy2jq/pbBYhRtBmcOqen0Tcaw+arPkUiQholKJ0OU
TWdOXaEAZm0jklC43cseHhfmgFVndX910Yv4jLRKE8oRIh2xshsXlT4+mA5jcWJ14N1hRYgReP+6
MbCueFGOmFtaWbah0zjjOXJd8xLCYZxtismC1eFOwrKZNtgcBVmxwxUGx/R+nAe2LWOKguocgQZc
+9qz7xgFTAcwJzI56xsAQRvayPphqEzOHkMCgnvSclLrzhXI/XWUivGx09NlYxVlsCIFDEWQBhl0
mGgOb6lh1I0d9Ma+DiUSN4uh5wqkXnfjsQ8fEdInF2M+h99dnXsaOhWtJFLgQDwMUiHDTieHTYuJ
o7WO8d5iP8QKPJ+rUsWITXXc73y3S5+RpFIFZk5zj9mEV7GkcFxFrjJ/SmZP0BOC5Ij7yH4MO4Wa
KxHxFr5H/4Qrs7juJPuTcLA2wIVF5tW0EX2/uQuvPbZ4ucbk5T8ulg1K2GEycakJ79oo24AIY+Yd
CbN8j+rBNq/oIblXfimHFwJsEAHVjnztyzLG958ok8EV6WrXGZviEQuXvPCkU9wTQFE8u15IPV3J
NmfUVLXVXVVh/aoLuKo4hsxvThrqbYEa8Giif8HwX8/BD1m1BFEiOfni2c1wa9K3TVfS9zGYjBay
GYYF8bZrTbkv58VBHtX+Q9qXtARQLxwkMitiHbxmx4qovimzM4+TDNLXqXCTC6KUvLOWecO+MrBr
DWahzmrHw9aFTuwxEoIgqbZngoBr/80hwGo9+XZ3XpcsR6QkwasKHb1qlY7INh3TO8HGyMcnplvs
c2S6jSw/Y5GN+oX4FlxogRnsrBHNiyO8IyP47gI9UXhW+IrcWY+fAHJCVn/xZB58a9saG3rVcOoe
uvgiwvG+HN7S6Uqxkg1LHbKgCNhEYjuB05cr+5sKgvzcMXR1kUCd2NZ2+UXPVC6rUYhy59sJXFz2
cABMdbJkM5KgfCag7qxFFyvSo4Ym+0owEA6ycOYjjcW73Lg5B0P28FzcotXUj0XtajJdymmgigfK
z5AJZg//xuD4+K2dEsID5zNMPUXECZsWCpV1GPPA6S4eWkqnYtVaimRLtxn7FxzD8onco+Ghwgyo
1nJUigjuWnhfCXpAOFkkIwyMTlX+OQEOcfJ9LhkKH5KaQn+Aw2gfkVnVUJM56Ok99fKPTPcu9iI9
3PSFVGSc1N5P00v6Zx1npj4fZzwE16VQNJU8qn2T2emEaL9Jv2vVjOM9uc28vGRsLoqqIXz0g8k5
aNIQv9D9CPZ1PDpg/qzQVEdb1YRXm004HYaxUYSH5Aq5c76MOTbEIIKmTkAnYrOUKGaH2h8uiq4w
ky1iRz/dNzMoEz/Q3gatgfrhhGa9D9Iywd0RUZKvmZKm+AjIkk6NzHxz5olOCOK27QjWYlhrUD7p
jjPqjMMrp5A/Vs6A+n30rOmC7g55VEZY5/cln0yyXRXAEwZRQq4QF9YPY4N2aFW0mJFjHxIKtI78
lfAZdaaR0K861/mC26PfNN1gvJrkWHP4tekHzPb4JUpieUGVam9oUi0JLZZ5ZSRxciuyudhbAxHt
+PTcy86Q4xcX6x55XDanMSNPnwkuR2ZbhVOzbnAU8y4LO72a0Cpuc7ifW76txJJ5nh8ubenpsgZ3
g9mEXmNAxnYc71TZJHdOGQAJ0QWJ0hgtLSiNfZHdOAY69PWIvYukBjegPZgCawF2aI62C7eUlNS7
hpRsmm+Ig7NzWh6ht4Gxx5QgHjvVrSgiDPvLAnsJbwyUThzeWFnwwnBNR9J5w5TWFd8RMidql6qm
RhdFoh1Kvga/ZPk19tg+Dl2aRsQGepBGg6cWMXSDBazGDbi38j7q/E3F4Z0QkcRN1Y3mRC6PgQs9
b53Axsw3rT/4wXmEXnTeIvPhqlGr3At4Ud7PIWkT/9tIxBVzQbNlc9qWBBY2FyDK3RuODzJ5SP3B
aRm3EIpwlKWHjyGCEukR3DiMwa0KMG3sMo4Ow3Ee2Ch3c8t0fxMz1P1RcGCuNzOkOTzefJ1XMWNK
Ii2Ey/F2BM8hQ6LYlBWIbYDVaV71Nq2o2yhPquyQiN7otly73Tnu7Itt2PXtOfY8sPpQGuburh7w
se1i9BLB3uRtUpe99tr5vElTBL8KkXZ0oElE2i/URtHtARzQllzN3SyCO8NTXFwbJqABjxsN97QL
p/6IxD1vbxbj5oQ0Mo2mfeK5prFLyS/MD622DOMmiSsfHx81jI16S1vlwZejE1xkDCoplDlLmQ8O
MhO2XQzZNiVXIkGSuRwVb8gS4rpzO9Ot/V8afF2N1D2ApDVNF8YwF1TI8sWPRHWmzcCf11MEOmDj
Bbq8QCMxIiuOeiR7jsUBa20MKFeIo8qdG9wJAwJ6hz5zYNEArHk9OaFkh1kGe2okcm1CjCZrdF56
3VnWVZjoW6uEipnBqQyAot7RU2aqqj17k3VLAcg8ys06t9liGSb8mzzVjVl67R2gl2LHCnvyZqhe
YBZJHzHD/uDNdvNMmE93pDHsfM217tY+R2aipIgKQN7Xih2xqGINZedHHYwPo0duU994Tyw/vfIw
auMoaINVj0CEWSeiWEow1GaYJVY1vtfVnCKojVr6W1EWPTYz5QfDYoZFNdyvAbvhjiBJIoiiMNov
dvMDWmEOxpJ6jEzHVZoOe21D8Gm9Ol9XirycIDeBKDCQ29ImFzdKk1DXE9w0b1DZRtTNzURaou6Z
JseMU+mzsJ1PUvpbrxDxi7Yjb6f4zfDMa4Hs2I1627ycmzk5QCI9N8BrHBL4WVtpRNOutrI7jfEh
dkhpW+Vs+LehF4h9b4YpJm2pjwhYrPs2daqfiDUiVIViaKAU5tlNNnt8yXBWEjhTdgitu/pZmqJd
Y9YkvM5q4LdUXO7bAELuECm8qzlv2DnpE+NPr/CBTSrNa+7EaQ8ITTjf8XVekA+efUXAHD72hABt
OH+4r0SWu9/NPKaLya/7BB4Q/7WO4i/ThHhWjKK/EiKbtkCxULDOVbHN4SLT/O99kETEUrJKJKak
6NHBbprsW4FREdcmdEKGtuGdwXz4oJ34TS4pR3E9Xdv0GIEduLCUooqxpsHGXccmvdEezcgY/JT9
kBxFlHskdHqE3tEvr638B5GJDm1nyHwIIh47h1BIQSbCJhqo38G6BOeQKasb4gleKPJxDmU9XRBe
Q8hYaXiDr8bbOHAcFmJqd0tF9j3nFV6hTORbNCY3mCCRYMIkJu0uKp7mElDYNpOCvKq4qr8w4R8I
7U7G7G4up1vRzQHHuM7czsZQHfMuNDBtENhTBqbYIK8H82unX5A1Gqug9ptmw7xU7FNyk1761LzD
VX0HG+dhSlP8e8RYk3/4hO6kPE9y54BAPTzUKesqsYfnAoXmZdxNpJSSX+nYMljJqJIwGYr2vB+b
8jIvvPFMKDpAA5XusUaueImfDWxarMTeRxl/FQ/tLqw9AWqgpbhzPWvpCnvNyqkdArzs5jVumGjV
9L3O3NqF/juWhzJjdIJ3KNuZ2L6ZCvj7njnbJuwFMignHNaWdp7YUfvnrsKbnBGcFacNfENgdP22
q6XLwCDRB5KsEPASlYU3OqPhiKKZvqwgX661evsaJkkqN5FNIg1nKlmccZYDdEGKJZnMyJziczsI
nCvbYdlWczwefDufNkBpHysz4QvbBOLBzETO+G/KN0ycirPFWLmackTntSoemtB5ChtWJjSIEV5x
wWbuisfcAhPOw1rOcAmaq3jBs1IcePGWM+2jyMRr6UQ1xnCyyLV08j2VQb5FE68uZNEZP/wAkYaw
ynhdDcRlzVH5UKU80rFjArYmVgxnc6atM6dPPLoudfgI9ZZKcOw0mZvg0OY0qbG2Ovkznjngnga2
2bDPvXWVMH/jKJmoW1vrYd8ihZ5Xdkhi3zqfwh8cTak8rAwVQMoGyWZYsY7Z2s/glogVJOyLLg3q
r6KpALqG9LITgJdrvkEoQPAF8MUgA3Jrhsphu+/2ffyXEx+06YaZ4YRNcogvuhzhFf3Ca3S+3Xok
3+p2ShJ1zjMs3iTkJFoOBUcWM44eZNfpiyHJ0vuopPRAUsypAEfE8Lq0i38aYAY2JckBDxZ5YBt4
ex5dFIZJmzyLhvVs2h23K4xBXjYVK/boSvVtpKt8xI9WSj5/GRFy7TialyQH1hDA6SXmYvweWYY/
bzqjCZJtgOrc3nTADCoyShF37QfXss9GnFSPAW3V83Lioxljlb9l1F2sUyN2KdWXGG0zhutjR7Hx
QjODYhocCUcfcWnZbfZAfsa0s+eC5VrHPzw8Fwhm5K0o/NvWSD02ogAGvJwJ+ErqOdwIiQF/SKW/
IsAMmXsDl5RapLaQwnuvMeTsVc5sIiBC20GnM3PWXyLdM1Th+APaVTOFdIedBUzMWI3qNkeNziCW
ZpDUux4L27oAK75qQREzcm4qrGCzxe6TZFa/q6Zp2kUk0x4KSdid9kX21pELkECmog1vTuexFsY1
OzV6HRQZKBK1gdEOkq0j7XblTkN/+YvW4AbablgW/z4PRznKcknDko6LLUQK6Z5ELtR5OBh2MRGj
ZqEmHamAJ+wOFOnuJ9kO7zMkPOHZJhIBIaBTIVO03JPABeyqQ+oGebJu7EJicnNiazyfsLeZmz/f
0fsoKI/bAA/vCqlsYSrXcZa//0uyA9SZIanyIsY/mw3uFkV9myDK8oPnHu+vgfyn0pRhyo/uCVlQ
/f7PlxfLL/av33nJ2Prr+hY9FQtivXKIBl5+iF+uP9TkRZYOKvm4MORiTSw5nqkYFQOaPnzCnuH6
1RNiiqS/NLtM3JhzRcdh0QdvmK4b0UXoV6Z/KdpOq3+gU78vOR7m/3sR5ryWFbGoYdT+JQD5f391
Gb/SPyp/tn/8p/Zv5dVL/qZP/6F3/2W0JP8pAdq8tC/v/mJb4Eubbru3Zrp708xh/0uGsvyT/79/
83+8/fVfuZ+qt//zP1/LrsBIcvdG8+F9MNwSCvPvJTiXLz9ewhf9+tL8KsERy7/0LwmOMtGsg36g
+2gKXOHivyU40v4PpDe2pKCBDejbv6pwhPgP/ln6VgjNOVHaS0jMf6lwLPUfjqkEIgxkPR6vof13
VDinLxeGRJ8XmT8hmWCO6Z+sea8KOk+QGkwqSLYwSErKlrAtPnmz3memEGUkkK/4nN09h2g87vn9
yqbpZ5KlDjetV/V5ZNYPfdc/dmqEF7IMa3Fv/Wu5/tsYldPb4lJom3zJ702yGlP19xccqSXwgI71
usUYcE1VHux9F2rpL8/6gy3wt6tYaKW4J5N3DoGVhyHh1xc2SUOYmPR0qEkjvZmo5JkQ2PJf+rZ/
ey8n25LA0+f6tmkr4gNp3/61bfyyLSR8jTLRFHqd5qNcL9ChNicHQcYXsafvkVC/dmPWfHJryw/0
y17ERa1lr+X+8LwxXlxu/ZeLTnOIBh3BEXoUvmaic5iEVZOxVcbSTjLd6pMV8l4Kxgqx0DVLroRr
n91+eRl+vZ47TQBYnYWHtAzmcQdvuBxqmDBtP7nS7w+NYalC3Sb5sjio4t5fKZiakincSGgDElUy
OmXKB7rL/sFVmF1ZfCCRtglx8l5hRENY5VH/ME+sU4j5dWCwGBe91p/X4G+vlmUrvhqWSXFr8U0+
WenU730441sgR7cjzndI0z0nb3wNQUxShYHERbdtfvjzRT94WksQpe/ghGQzsk+elukGiK4YuVPq
y2ILnWXcNVIau6Ku/E8W4unjwgLEC4ZMkCgpz/FPV7/pK6dDxAcxcQiTPSZxOPwDorw/39DJcmfx
sUOx1k12QMSNp5mTdZ1B37JosE5ulR7SMG7XVnaRP9JIFZ9sTR9cSvJCu1iZbDIn/ZO9EOxVUY3M
CdfANM9BHimel0/OZWWVx5q6/5NH9dHlLEcRVc4DI0/tZLnXepBI90RG0Iyj9NaEPo61Laqz8z7r
QXh2+DaKT37Nk2fGr2k5dK5MQawgBb88WZN24STaI1Nl7WL7OFaSPGRsgn/7xix+QMo1fkTl//bI
oJPXWoG4Xi/id6ZoKCeoFNBvBdDPx8FuPnnRPrqpZWOiMqMg5dP8ft+Q3rLd56hLed0JL4aztM38
0PgHd4W8kmBBgsxY9CeS2AKi7FQJeiRjWlICFsi2ysaakMcx/zSxvG7/vPA/uCu+YCxFnhdzltO7
cqVB18Nh4c9Lhc2mCeWLBIJP1vzvV+ERUV7wv6UO8E5+Ox9aU68mEtPrKqZL1euGcZH+LJntZFdi
2bHWKDXIKhKgd9yTq7SOr2PGddkaMH6I6H6etrDTGGPDM/zkhj66lHLZeCnS4JeZp5eCr+bOg4t6
bM7oZnZMNqDaMuizpgS19n8XlB8UGR9dil+OMEjeJts8fYE7GKcZIreMCITwnhnEeN7HFn7Waej+
9lqgecrM1uNrwto7rdLocrVxB92BL2MIzaZ3OmMNP8H9BzfErq74fiik6UtF/OunPrJLd2h1Roh8
YuhLiCyzuKLDHYRXZuFXn6SCfrDyKJ74zPOhl5IX6/3FhgQVdeOm+drMsLvxdnF0KvGz/PkZfXAV
wlUc1NtstEuY8Pur5IY5qIlXFNkb9L5Ez8+YAd3dP7iIbSvqZ1a6VCfVZtyLJCJDBS5OV2ScERuJ
kace/taxnhVmU9D+cpWTp2NVIfIguhPQ3Ybo4FUZA7O27kDMDe6XP9/Q7ytbUj5YFqHZi833NBZW
DQautt5GqjXw6cVer1JAuCp5zDA2ffKEPriWI9jgFnswxy375Amhsk0Rppjp2lM01VPXLS7aIYxf
OEXIT/aG3xcD5JHl24SWh6Jl8SL/ur6HwDLKqeRSJfvqVjUkqaSW0J9c5ffv+pLNyr5tW4oznH2y
Ggokr5lXIIeJMP32l1ZXlk9ZmHq0j73QrlAaGZn3yQr8/ZocPwgRopxQCrvrifcZYFeOvJhMj0ow
1A1Ss9kYqYKpyAwNjSLxcH9eICdRmMtiZGDoCeG4xNVwEjm5IM0Qn4SKOluHHZNxkF+I+PeOX2mi
A/3J+2qgM4AxzH7YrKa+1dN2Sirz2dKVfmqF1zvrIOmYb1WFhTjC8aPuWnY+/XvhpCNyrirWxq6T
hnMOByX89uc//e9LDscLZfJy6DV9YZ784ZtEh7hf+RwNMzo+HNy9rhbOaPDdgFD3nw2af3tK/Ohq
2NJ84S6nGn6y96tON1k10hfmaonbTjvUUdZDI+uWwbq3xP39+d4+WAm040ihl77yMN6ffP+gFhGL
ky/fP3OxiqdDhf66gPsf4pMoJoIkqrK5/fM1l//mL0fSZTHQl/NMxW5BEvdpw9EMnTkyUhTbJNvg
a3TephlBaIrGMK4rlANy+GR/+ugmeX1xQ1GxLA6l9z9pZ0pQ3jXfQ4DRSHxC+9Ef8Q0wW4AOSLDp
n2/vgwfIr0mTyPWk77Idvr+anfW0zhv0jCHHFGBAra7uwXWkx4RA1U9SZj+61vI9JM6cRgnH+/fX
8sj5HqYhK9bKwzkeOaVxnvdhcpblet7++bY+eGoMnpZDMOgEqvWTjbeAF+Uw/i6wKSIOrpHIPFie
Ngn/8wTcniJB+T+Fn3zEfn9yHg01h54Jb+Dy8r2/vxJc34wHhZfB0fpSzzkOFHMQRxwtAvWIlLu/
e5Me5gyq9uVMLGlYv7+eYSGtiTxqtG4Yh73Xl8isurhB0RUN5lmC9OPGsGq1+fNVf3+KHgvFkohk
Hf6POnkJkSTK0u24akNA534mSWJdI95YZ6QgfbI4PW7g/bvHBgZ6XVLjWBbgi/c3aCc+3Cy4ZevE
IkthNU8yR1/SmGQMg07/mjEC+5Lqel7yIsi9/WS3+X0N0WlY5gzc7NIgOrnRDLaDJKGAJJSmaS/L
DGkYsvkIgg7I8SsD+N39EmzyWZH/24dc0otySLux2Olov5081bSvp6lAfLlGLuIfRy/MLlBEep/8
tB9dhU1UkncO4sY93dbmntxGs445oOdgXt0UgLwf4un4m2uFnhcvwvILYqTgY/r+AbZEi/dCUTyK
ZooQEkkmXFPL4yLc9Z9cinYKh0Xyxq3TLxEGCYw0qsu5ocE5WA7TWWlCgjYTY9z/+a4++O2osBSf
ISkXMsvy93/pUjLa91ymQTn5DIDNcpPdZgONgYiLf3Adi/4Qy59212kdgt+pAzNC/kqhB0ipZhBl
3xzP6KbNn6/z20JfnhK9EyofdmXKrPf3s0DvgDSqHC+KFcPNI3yDmCiMqmtI0MZxLA0LxAVRZP/k
/tj3HOU5Lo2gk006tRNYdcSKrRvl12dIyfHAY7iK/9FlvMWQzIeAhXhye8hqGpKPyTJy7E7R4Y3R
cxj0wz5ZFn+1695tV/yOtil4mVxikdzf7sdFTt3NPC/ZkC49bZ0ovMc4WK5AlRxL0z5UMd2bAguv
VyOWd/3C+uQl+Ghl/vIncE/2Dj8btdvhal4PneH00F+d4pFcYXX35wXz2WVO9mWMcyD0eLlIPhzH
y9z3HqD69Z/0pD6+yLJ9uA6L0zpZlVbfI4gJllprCtNmBw6yWhu54ZufPLaPVv8CaEKrz/KnsfJ+
eRRN3KcduiCcEQRbDXhs77TE+La2qfgk2Nw6uBBR8dkp48PbE0wdCGcHGeycPKoJWrhvllxWznHR
wRtM5scs7OzbPz+q377Wy5q06a/Qr6cOsq33d+f0k0HLkvouMJUPC2WSu8lt6bPIwQ6mv/1R4WVe
/P1L85yTtf3+YlbcIblS3JNREcg+l9jPMKQBDfzbbzTXoYjkFG/TQP/tCG9X5CmUbFj2DH5+pXuE
mGps4k/qud9/O47ujvBN9kTgy6dHKbccZWWBj2QlgLhPZtDKfQTIxiOH6ZM7Whbz+62Dkspi9TE8
pI0oT365bBp7w+EsuY6GPNglpVHvq2bKryNHlIe0yPUnDaoToBg7PeFMvnQcQQW39PhO9t5EVQrI
PcaaJLHS5Bp8sipfMk5DDUdqv2lvI1WZj4WL3mqbVnhWv7pw/t0jNYNRffmba9T18IV6zDLplTAH
OXkVwJugqCkxHKZubaBmMvM9AILyNrLdzypKlsnJL+3xukFSY4+GyURP6+RiQV0UWMNjd52VhcFO
ORVG71+7qDP1U0E+UJJtUrz5HeEM0pAQgjn6zjOusshr95JPRwIOXIT3NeaK+CWZoKJt4jwkBp7w
aHWVcdK6UwwV1RlpyijBkNSIcTs1xJzh5G6d87EG6wgP2CbAz2owMT8YfJ/+Go8graMBOlPu2VsL
hCvJrBJIvw2djBRWHg0oyG64ikv6fXeBP0rihFvwAMHXHArmAYG8xLiDwSUOvks/65x8y1fKA9Zt
zi5iJQxyQAiSVSxA3HwPLGJrpzUp53lxO0WpgVavDElK1CvhNTktOL/BLHRepkCGsbcIB3riACfY
vtQxsFo0Zw7kLDweE3HreZ8GYbb1YWCNgCmVIqNj7SVzl/wYlRGMZ67ysmCdFPY0vtpemMe0+KJ6
gOVKgGCMDVAPI2wcUmmTR3u0I1njYpkC584F6+bj42kKdVN2g+/u6smB4IhbyrGwxpfIvB0QACa3
LgvMQ0NJfMgeJoDjX6VzhsB20P1YXQRpjWx0mJvMeDDC3NLnQd82/T0RJLbaEAlmEiodEeFojPNc
vNVgUd+SsjOsC7sbSETEgOyQyUxC03zpEO3QHK2mGLpjGJZo9PUAWfMpcSKBhaQfgPC6YRD+kBRV
YB1nbComkmNZhGS0jmGMYc8tovjRkFFgrUI2ZSKzpGym12Iij0qubAGu8htvW7pEm6ki+BIEcNZR
Z1aEtuvUGq3nHGRCAqyHCM6XsUGpReYtiGjI2AtBDQYtkDqwyTArzCV2Fy+eNBrtXBepVWNPn2uT
+4F09RN+k/XWlBnMctPFD3SwO5NwYh/YWbRdhFByh0HauPZtmn+rSpMqeW8TjyVgUkuSTaypV81b
jbsIIFSk3RWmopGUJavCVIZnpqh3TVoA5YLima7o55nzI466Go1YE3cLQH0gg4oQdEesRJPGT1aD
C38lNDkGK62CrkaM57VIB6OwDLcZ9nbW9kx+KWnto/0qyFCFB+/PRrH2mY9BbvJHlJIJuXnXuk3E
qwk9IN6UGBrs/UDm1r0fFF5zxI016G1kuVixI3I55JoUAeWgJaxqtSsq03oLyfhMNh5+uX4/cxBX
Ky3mERX4kLbPbpLb8jLEO1LgUXRQd6IBcTC1gFkrt01aivtqkEA+S0nq0ZlbKc5cTZRW6ZlHAM+0
k0MRvg4lx5StlVu4WwpAq9/cOVEk61IMd+smNBAM26lDFUQHuP6ii5KURjcNLWK7hmiMaL7Ora9W
TV+76VVVmoHekd2uYMDmXkT+nkGA22VUkSO9DoPW02dJTa7sGl+WfT+nxhw9zmBleRjEwE2rPC4Y
rSetkA9s/NFjhZj6jr3bSreFdpwEBHxVsN3gQpgPA3smPAvZPqs+b8ZzmgbJs9/rGFgWdn7YcLp2
xg01OB4is0vzN+g24iHqmVTDqJDtQK6bhW2RLjq4PewhpfOtJ/favEUhK/QjFmrzzmyM9lrMguYR
BBA5n7MPFdck8HTZEYC1T4ZQ0KQz2R2i/lK1PalRZW4Q0j4FfnmcWmS0ez/prPiiioT5DIBEhfuK
cCtjjygofLMHIcjM9bQ/HGG6qg7tf1IZq4iK0duJGETHRVgMvjiTg6kencjUzsropEUuBgd2j3o/
Mmpe9tGLz8AOe+cCQeR8UXVRQVijKsG8e0Nol0QpRoAKMHRFzrAaMM7c5IEBuDCtNUm4ZjpLD24E
frvvAfP8+lLnGMVXdodFYMte4g4Ye4nEWWsjmW8zYtcG0oq1+Y2oYULCUDul4jzThiMPE/FT5MqF
Ch6N3wmSiQWC1nTPXkJyCCbQykLYHMxLzocRYzQFI5GHTxls6+9VX1uPTlZ6wU4KI0cHYWdikefy
DWi2oOhIIF/NdljfBUamgb2kduM/hmkVh9g/eF3JvuUoQsSBbd3ZWGxhKySBTM4FKvl6xakob9am
OQTJxq1VEyEaJXMeqB0xl9chSdXZo0NIurUHEejNFy6hed1D1IJ/Xg3oWlP2NJKBsE2RasFCRJZL
Rn0zRBCBEsPcNxOr/NnIushZJ23fnUkCLYajROustlB2TQ2UsEmDle+XU3ogF3wuf+LeFhNnpj5/
GSLXRd/ueM3rmA4C7VOPlmAbGyUmyWrGP78BJe2or2wbmd1AWM1M/5bdSusDpLdwPKt4RyEzT20C
9rIbW8KerTBrgkerdur4i+F1pmCxe860iQELNvtl0N/fpUJW0Ze8Aqh4RDSM+Xqde51cgu6JU773
zLn0sYZHHkFdIBTi8rKJhiE901WDzTMMpY+mbvbIqV1BG60bMMNkFaZrv51zH7cEXu7+W+sz1n9R
oB/Cu7jH4vxqj4tIX8X/l70zWY5bybbsr6S9Oa7B0WNQk2gZDDIY7ElNYCRFAo7O0XefVtP6sVqg
lFkilU+s+2bP7M0ypSsGGADcj5+z99pBZB+Q2Hqvlgo6NnsdMumpRLchF3lM1uBudDoNRDu5nrgG
nCZJkAw4Ht/wMleDLO+ojEoeY1KYOxe8fiqsGwt+jLgAAurq906b1OH1wDfdbseu7NOLyppKsWG+
GHXbOCQiZenhP7rvQbWOV2Nn5hoK7ywunxm3NsCBktFqd7Y0Sn2HCQtcrcpbEtjE6Jqndg0q+qGI
JnpyhoghN9uM4/exPvXeCV5bmueD8PNyGdfdLPEHMdGdVGNnmCvhEQ9zUY9VzxJUkBsgUOk3vJiL
SCc9nLC5ROu3IioBHWg6n3BmGRIMHefKVJwTYghOcSBODxBBp8fGBh0KBPMsnIzhGAIpMe46x9QO
pBkp9wzDmtO8FL7e9QcodYpuC64FUV9H2BZBL9U4eDeN5hbi6OagG7Z6Y/lPWqPr9Z0b9HMEpFP4
eJyGVmuxRZsNHVHiOqEPLZPAGXW1aPrI059wOPbaQ6lC4PrkSoy373X7/yDw/mM+f/1LLTHLe3/K
dmf98P/6j6vX4v/87+cUAt4/vr+m/+ARC9WvQtz5X//Q4Qrvr7mjxhQOPS2tbJvj908UnvgLqYMr
fNNDeo0uixPhTxqe+ZfLY4MkTKBd5YQraB38U4Zr/8X8i04447a5649Q558i5J+ajj+x8FADfzwM
6R7NFd1F4cGPdOBUf2qNGUQbs6AXG8fBLWKGipEIWhLTPAOnWeZnXUX2wMKb6iRd94ShD6eDMVQP
kdXKeklfGTq532oe8tARReqqD9o2JinGTvVF3ilHrVoytPxl4qvsesyYWgJFiUsOlPUo74yUWn6Z
htmAf9ToIxA6YJ7eqFv0ajNywL+poToR6R657XljKvgQeDsm8wSaum1uyZYZu7U1NC5RiO4UkpZB
FuBdKclC2bUdvrp7z63K8ZSGM6iwjmxEop2ksE4MIlIIp7AHB7NNrAmQp1MVfLMacHcEnrUERSDI
n0M6Jypi9jwVdrBeMgJIOBzIc18b7ZwM6LbAZMeiqJGtqCXPmWu433Snwwg8mPZYYOf2/LuJkeUD
rz0kznDwmwOJH0WwYGgj3hSuRfj2WLX6pW8pZ8cUhxMfEIP0GCnhqbWJOs9bEthtyDWnUTWuw140
+kIqCcuN1OjiBh9ZRQaFkKO1cswSFpbVJNN1LyU2uzy3g83U20pB/eOXWeHAA5+Fo7NlUSnaCmat
2XwD7kCt7Tu5e4RvXR3y1jHkqqwnLWOJqXwoCHWftEtLLywNamIaP1UY0a6UExLPXcvGAd2R9oQ1
u5NrnpHbPLVzdhIVJjQb6B6C/Yq0+tyvxKbS3TLbsgvCtyo9J46vmBE0ztWUlb08kZ3e1TuCg91i
R/e7lGR94XrGxjv57JRiVGKd+VWA0KroyGVn5E5+kFNpdrXscJQVWwA8xCiC3Z+0rWZLvTkjn6Bt
zqhcNCJdHacYVsKpdAy8VNvlKQcplkiy2ONnb4wNzgJcB6cNzEKgt4SDrA+XQxedcAwoYwyeVuiB
uDIntU6bEidlxuyoPRtjorKWgBBKXKdDCtC0LCoiZrSsB+jtdjGFQwc/SAArayDs3ShgZ/YmZIuH
6DBqdXxaEXJ4LzMwyJtI0r1YVA480zNZmMK9km1Zt7c28XCAqIpm7B9JMSaUNcKGKW9SLSITKYHF
cAqspMv2UmKHO4QEyPcXFfs9Vr4ew+mGgFcAFV2bmLjCDT+x3rhuTW39UXpiRRKgZm8IvRRy5SpD
FZc2nvacwHYisDYRHF65Hsae6piUpUbuROwVUDxU1OJ8dcYyPdhV5noXaV5NEy/LoJmn5hQqf6UR
Jyi2EXmNb66dNz3JJzJP1jq540hSk7g2wQtnqdqUHQfodWID+j0Z2NjirQ9XUy29CbjLeRiATCds
GS7LwRhCVq4gpLD9TtVI6lKmB21z9LEqQpZFEBBt7FInk6kJRs4apU7HZxlBTGl2SmucaF2AQQjX
hqkSeYIWfWZdpMRdnPTQAdTBEKw8M607jXb45tLiJG0A51DHahls9KjrvC0hc1QKcW2X1tJtRRVQ
kQqAPrYZUdIrkFegZVQqrWuwoDi3CollaVUPiEio1Lgc7j7/KHdrD09m3pUrcPjxY2K41VsJgelt
ZAJTrHKyku71fv70rDb5Ay3qqnEx6AE1Zgth3Vp6BHrix5E6f9s5BstNBFuXO2GV/roMPFJ8LUj4
F4bdiHeiunuIukn/XpDoBDFrTIqK9TuOqoXqXfkqjNI9JCPf64LwO3XPsL56IwBPD05qmhRvMMvt
N+DxeKwTsp3sRS5qi5c1StU9ZCDPIGKuVt8DZfD4QAPjJc2J4KqplIldIW3XlpC5p/HRB3hCkpnC
Kbjk/SXOJx5CenDSngqCB0yIdTuj1XtCFOGDyF1F/GS7IWBjuOt1KyrPRCaTm6JRZKr0HIa0XVdJ
oAtsGFqxIlLVfGBan5jaSWgohIGLSgrUtBnY8LOWgCaM3vnQTktrrqJwpGfdbYaC/1X2VqKvHL8d
rzq3LvGYDjou1TBo9Zsosu2dExg2aYtKC/wTarfgvGM2+b1q0znpUjhjDF8LktGiCeJhXAUWSqmF
MtPmzFCOnS+FP+KHj2pPHQg7M7Cw2aN5g8qpkkxVDHznOe1iY2mhioMiFkC2abGXXFaGZ0H4ln7r
L5hMJKxFI2CJlRhMM9+Xgc98GmKecVPy8Qk+MvwGm6kdMemG4J8W+SxXXQJNYViva9l0UwhZX3rp
4NzHGhCKhcV0cx/4eScXgSh0OhGDzmJWDeE3cCQG9xtkNaZx8l3HJQfUKVs4OBtvoCglZ44OPXaj
VTGJPvT4ziGQinxjpkFyKInbvS+arL/PU8140PTBh+lmGdmxdUoyLHF9U5OTmRK46y4Iu3JNulp2
K5oyNumFJRydKy9z61VCVb6r4liV9AxGUAwW7bYYjpfhlhA5u8IYw3UByGVGPMaQ+kqa4d+NgAPZ
Zuid7pKTVH1TxHaOtVOD97NwCDzO4H333gVFQFOd6OBHiHXLS7a3wiOvBz6UCMDmGa17aIcZfkmT
s7pqjEA9JwQN5qvIAS4DqsKEGep3tAsA46kAUCdeyZkDK8U9nZ7qJc3nW2kBPjkinuc0HjZQ7JZo
N4YrJJj6M8gWCZfMl/RCPVmSAzHIolt7/gTvzPSFOuCl5putS8w/hUHmJrZwu/rGodZ/nlo7vTFC
Ze9FNJh3+JzaZGUNqfpuu0YG1i+VpB0XauAMbvCDcb/68O4WKeCYe2AJcbny8nC+yY4QJ6qi7bJs
PQPMnjFvHEvwGvWLdN06WhqD8iUpXTSHoC0xXjuxPKsc141jpZBc9Ga41iT2ArDI0DtWQEG6Y2nQ
4VwLCppX227D8TQdu+gxD8nYWGgMSMgopJKiEBxHT+K+ZtC4aHUveqm7TAF/rDTr2PSDzqOPjRTd
s1ZCn4EG42Hh7yxAX3qY1vGaqBPieumNZKeqIENhMfTF5K0EmNa1KIvAOglSPz6qAj7kJi15ZZeQ
C3gGgC+hQp+cvH+UdursYfuZJIz4mhwIXhw5ilV9aTGHdFU8bJKsG4KFGYSlu7Gr1EhWJlnx51qY
q2QjLNVfWX7upmus+cExI7+gXvt0xUksU4DjqEKkRaMWC/WDphESVxHxRsypHg+EGWkxlzNAq7ml
8OsvcsqCbgHgeTz38Uhai2Y0OdSRMcDgYIxKEyBdR/bVhoRAMg/IQArB1lV9/iRT6JQ7qzV7wIxp
7fWg8jz3WxEM1l2s4pamXBTnwIf4Rlu4Paa39qNcpXMCRQLgp4Fgy1I20Aon9OGQxW0bLFNHjlcK
/gZJwD59Q5CV3YOrarYP3LuZAaNK0iemaKZOlY4x0A8i6BiUU+1kx6qGxgpgyn7EcjD0i5qawVox
Lpnr7FCPi/VA+ARsD1laxl5Ra17igUimRZ+VczcFhLi1BCjgXIZ15D7Se+5m1IcTfSfryvVXJbzh
W6FjoZ/qsLfQZtiko2CWgysNDbT4DumuTdcUUWxC2JbAVA5p6IH8H1u80NJLxm8xMsN8EXm5BQJD
SBzWTDSyq7BlW1uEuk7WE8eT5DDQl4j5cAxX1GtROi28MaOgD+jFvBSDTfRjaKvuoSlrM1iMsShe
etJy6a2UiRNCQDPUtK7Y4GiWa23fLCAKetFyHLAELwOw3hCibF27V3QjnCusJ9Fz5WfdtxGS8tFr
xmS6tJ25c0g6S09DNWBesWp1v6VctxvmOj5YFZLEc8z7kV75+hKsWHBWYUg1FwRn6qe1TRjNNsgH
4v5aknpacCVGeIncE354H6o0Xoq+j19kMeivkTEyHvKB6oKBmsLhrAFRCSk76ecM5NHszxt0qenG
MUGTxs4oX2QuOJSMQdrfOUXV3g+CZo7RDZoGR8BijWoro8SV1CTXZFwG05IGzQhxruyS+3jKORBp
8JjjZUuhemkRgHug1eM9Zokz1EtkY8LeGo3XPbqEGfV0HUtQiJMGvwTcEYVLWU7k8zDuip5BOxMm
o8nWpgs++nZMsKfVPBFaLJ+1yIyf69pvHtAaEJyUasKDqQyR/ExUISdC/ji/yryk+MbxJoUJ5vXt
hY2H9IEIttQgrM3n1XhoOxk2bAMc33BSZ7gmNcJnb5PBd271XGnPut8hk/ZqacPx9kKNA7DBYz8O
QBQ3MLnbqwqWNO02yp1zYnWyt6kfhntAsNOzO9RpsOZEX7+2kV32YKi67NSlWd8Ah+hi+Kdg7wAz
15YbM/MiiDctffUNeZbtLl0qv3n0F7XexhMZjJTKTvHBZgPb7XqCqnLbGEA/Dn7sOsUSmpLvnbZZ
I/GY9pSi6OajcK1LTXznHIaTjPavFV9Gk9TcpaE6e17AgMFHJA/ZzBAc/iDv4Y72jHLEYYhmpQ9k
VHVv2S3VekErOFyTiBi+1EknKkysUXJBUWwYB/JA+Y6DVuomuNFGTddWz2lq4WM9SFl9Ghg+pgFE
aWWwbOfLSk68uJFToLculCvaPZsqnOhyogMu6bkVK+A9c96sMangHCpEbS7IoLK8K1Rr9fwfDZH+
OBhNTC2l1a0mumXYpOmEt8JTwdqcptC4l/YgjyGiY4NZC6DM7OzvN9Quitf8uqleX5vzp+K/gVV9
Vg78562ybfSUP/3aG5v/85+9sb+Ej/iQh89A9+fbs2PhR29MM/8Cw0r7CwoDAgwX0MO/mmN41JHk
0x77paP2szlm/YUgD0sHyH1+GioF++80x5CRfGiO2T/caZhoXYxdWNTsWZ36i8zPToqOXNUnpAmU
FxFUznHhKCbOsTCldlvBxjmjwALbNvNroPTwvk2LkeERU5VRgfKJTLtf4RPvdLDRtfEU9FNnM+eC
s3Kaqzqtd2VZyWhtm5nsLoKstLvTWkOxLBesJYxPzYYu8r6OB0jCYzjOXXgKno6xtZHKVeG0zUpG
CiZ96zNvQBQbx/ouxdbQnZpkVdCHyuPmRqMNeRlFVOmrutFfDacowjNtbFqxDMoh4oQ9NOV9EjPy
ZfcWbrMncgo/KlTX2n5Kx2nUD+SLGsWJ53cgY52wyIrVIEwUtxwBuzfYcm659mOaNzvweDUtuiAa
UJUqOACLuIXacuIECfRjWP/dyvUra0uIFgnN3jSPvUv6BfVJXCPaXs9LksHa0LKAszA6ZwN5q/XC
7gL7lYhVbc827BgLjVAth+U/LsnF1if71qtpFMGvBoGmnDJGpFNAd4HnVg76umuj8tvkyOyJ3jzR
zx6IvG0YaD5c+nDMrhD0ThXMHj/SKKas5NaMRfxqhcg6VhrxxuR9etml6xbtrKTQoWRI3Y6qs2EK
Nc6A+Ri84iQrWcxrB2lB0GAElKmnM3ejl8ATY6SuvcVSwgFe94NqS981EZs88INy7TRW82zFFueL
QsXuNcDaAbGnNJiXcmbLwfJDYM7Wk5u5wUk3+jQ8TcjyK3uGL8NNsKrnJuPIOBO/ChzEvpY8jqRj
fSsIwukWJQdbkrkkcVWdNlBu5XoUAagKQVwv8tzvNuhg+h1Mn34EBm9b7UomuUanoJpmJ56MdOJJ
4njfY1Bm6KBHMtolBfaAhdO1XCp+Or49Ec1UaLbcDlpYUyfaki0lkyQ1tNFxmvz42ewkNMAQm/Ir
CBoLSp1tNM9OMOYPiGHaeq2Rs5ytej0KkvVAG24P+ETRV1Wxuab1oi5JXQUJR/tVvkIDA+PksTev
4SuSM2sARYbW3nlVt7KqMPuuNW5ET2F0jRnHBBp1aZq9e4uUIeHEAsiZpD4kBWQVqkbcp7abHpRF
W4/DmjWwpYQ5w2sVtMl1UdU2ZSE9kGJrtsHe6ez62exVEi1RdQQPdJF6Z+U1Dri8IWYEuqTEM98Y
19A+8XT61wzeLGktBpxbMWcr0pe3vS6r79LvEq7Orzri9MY0oImZNI277OCNF9iF2pBNFfDmMuwM
tvd2YkzGs1eXZ0GApXsbmnTld71MAviopZrJgqFPH9ZPmB1sQapX1xOaVAqDqDbIk+pmj0fZMLhb
W8mE/i/x5XeydmH/VFZCMHzVFF66TCoLnOcMjV30pJWcCo6ub0EoySHVktz4HrjkQl/LyO3fXFf2
b1GpI/lAQaRY73yAgMs298SDl1jug90CeFxWCTTVSladve51N/1m2bE60lMayCjuRfwmo5gOYzAZ
/tNIzgohBlkezShMyz93kNG8mrVVDFcBI2tytXgkU5ANML4yJAjTug0H4Ggat2VnJG2yY7hcEIPb
w+7+RgaudlkwSxnvwszyHiryEjuIX5VDE8hi9a5xIiPVcUOYs03jR3Kb+sOQMRQuHI74mM7HR3Bk
SXmKA8PdsWoAPLSVi82LxjraLAUOFgi14aUH0211d4PRyntLahJ0F3nboMIomsk8F4nUui2DQf9Z
GL2Xb0IngrvsV311IXCYAR/z43wTREWSLbg+c8HjGLGmEevuLuQ0dx1oFDdHbwpCk3KOsQxni2Zs
lkk7jPmKNpc3nNRVV/S0GF3nxlaIKZYd7eYL2QU9k4QhqK4wdwNLgoJoT2sQiEgZpzS1LsnKHvxF
J1GKA0ucylk7U0PDlhixCmIDEYIsg97IMGPkFZm2ngvk23PqxFqMtQgPKez49/tOX82hvuVRysrv
bAakBElwj+hrVZyMLLgVfFRa7/a0sQUirXXhsKgtmsKlclZjFTmAxlXAG21KQWSIqGP3wfC0klXS
tbTmfMySPtqFPJ/9jqAUZGaEjwC8SkrXSVd1Xlp3YC+MYt3GvZHse2vs7l1jMBHZkkhOcLUQRM6k
ehG/OESMwf0ODF438KVDLe6GJIvJFqHfYEPljczpsgAIptPMzaySg1TX3E/xiN8GFR9nsIXj29pA
lk0fFAuTE+xZSH4k6i0zjDhEQj3lNyiMS7gm49vgJcgerIisFXiVU5l9o9VpnAiBBurAOUkkDzTb
0OSkQpsSngq0vSsCdVomZJxPX0sOlMR72M6WnOf40pkAqAMQttt6xbsGOCJvTIsYzly0DM9GFhWT
R0KeVay5xcpPy4iWW+MFPmTVaXgjsY5Lt+J+op1jBuDkWwosf+fVcQCQGaz9PWmr6XONnkxPI+2b
S2zgsWoqt4DLn1bXQVQW2plGCzFcpiWpIwWfNBHf2YXYo1ciqNueLvHc5jWBC2dhpkj/Li3nDJyV
STsq9+HatdasI/v7lfT/HxXqv1u9jRnxTwX3rk6f6n+cvD5V3/8x/uP8heyAp/T7rxX4+w/4UYK7
jJopwS0d6I7pGe+m+B8luGv89dMc5Mzuf8ej+P1nWJtt/IUSBsGua8JgEbZD4f6v+TR4KSwWqNot
pO0+vei/U4N/0uras78GjxmVvGth/f1MmXGssCfCMdN2GsaeTas8jPtCHWWsTkPCXTd9kKpta4+3
vWp/aBv+U2PrfMT4VZFt41JENc+pgK9HMCL/NBpHMAMxlczaU3bo6ljo9cxC7QN1j8Ate0rzSLtC
n6PWnRs0za6xhhFVF3pr9DeEJdJBA0RrFWIft44dLjniiL2M8pQBaKqrB0Z6xIvTyCDKrG3pKLbF
EJ+Preze0IXpNyQAl29a3G6tdBraZSBYAmKRtOdOIcKXnMY4b1rRgsImzmkxSWaYo5bLY+rLbQ7f
G/2lmUFiNXr0l7ZexsMi0gL9wk1l/OOb+h8VyH9w+//0qi1V9fpDAXLdVh/esPnf/TzkmvpfuP8B
XADqMt/fh38KQAxrJqrRFIcz6HpEB//rDSNAEb8LKDHmUe+vGH/18wUzORoTrohswzZnng/y9r8h
AHnnQf0/24GL9AQXNVcHR9F3ZpzY5yOucMKJ5vORGn48RiTPo4uYdVNtrx2CdlInQwiIvfIacyHD
nom4VjTpScbp8cyp04i5VoqnL0iq/ryIjJKxLjm9i8B3o61m6JztfvmCfypYfqU/frItvF+wpzP4
4kyu0xj4TPGoiojTbVNB4TUm7dIM9WY5UPJt0spghNRmD+VgmTe0Cf1oqZEEQBgGEdB/voiPhqH5
GtDfQGCbFyZu32dbHiz4qLHcND1qsWNdBJNrPGWdKHeWROiyqPWkXuGAj+7//KliXnA+3ituEE57
fvP5f3wmskRygPpq1OoY1bl0LprezR/tzKEfCjV2ayG9OJs42d9IwtrpdndKGAufsYdHPEeQyE02
5N6l0bBmLjjJ5WtmzOLw52v86NedvxkoONgIXd3BZodg9+PjlAWzUabI0yOYhPystzqiQfy6Bg1s
dGN5opeu2PXNYB/MLqLa+POHv9/7T18QkwuMhBbvGgcDVFi/9mtqvaJ5RyA0afLVIdaLCOlhEh9a
GkbnGlKSU8dJEfdP5RAg9RbVri5Nn6pIxqfJyLj+i8vhnf94vzgNWOCNIAK976GfNpApBptpN0oe
rSLlleoKs3+ZrFYcdH+oUaJoof3E6l3fKhwCBAT7TJoMuxjPQg3BGWIOg6zjthubW/3rO/X7i4Ss
DFsptmb2dtfx5qv/tbmloYYc2sa7KAui85xBTQcPw+mjEB07iFfRQGl948ScrGafEkN8Sq5l8sVX
9P7IfrhjJhkK4CO4Au4aJr+PFxHFTU/WhxEdh6KCsGG3xa3gRLLrNc0lfE/wHNvkBF2GSdSUiAvA
by/rjn7E3EY+jmgsmBvGqVsvkjC9w8JzHTiEpxUMj8pF1lr2Xqsbe0+vrX8JeuFeDhYBT3hEnQ3C
ihvgybOwXrmIk33RngRxue8RUAABFhkH5T7Ms7s8ACe/QN9f3+r61NySMz3tCVVsFvSi26uIIMDH
IKJLsoh74g7JJxjFaiLP4QTf23jhoxp/+fOT9bEq4i0z2S1Y+ulI0j619E+3LqO+qNC9xUdL9s6Z
nevJCb6fDlmeIZZZmnSHSEViM41oc2BJ5F/4Mv/dx5OlDNUNz7Bp/+YW9tPJtPpeHmst0k51xFHo
u0Z7z1NanRQ9atZFGKXlxrPclwI77/HPv/07uuHjQ4OffCY7IDDENzZXpr8+uWMXMLLrw/SojxVP
Bena+Zosrnm1g83/Qku5eHx/qAd0x4fKjfI3UXnRRO+UiQaHase9LJyw3JJHQX+2IXytWhRtLQ6d
M/GijsbIbbToYOK+qlW5Y/grDg00+i1pcfyVUC16Z85LakK14XMMgih0P7V1Qd5Gm6KjIlklQq1m
D1yUluXiECuC7xaYZkLab1NTJSSmd+KAgQbbCeVac0twgThowLxeABrbe4TG2UOkd+Vt409khBKR
vY/eF3aHZuulMuoCAVjBz//zt/vvbq4H8tACV4Sx7fMaSgfFzHtGG0dtbhAvOBu4R7A74c6wpTgR
wTQ+5zp2JtLMo7U2htYXD9dHH+T8bLMiGZ4Jgo6Hm+HAx5ubGYR2jnZQX4R9WDyOfjq/UfMKJdu2
eLTy2v5iMxcf6/z3T5yXQCogg5KKX/njJzYupqNUs/sL6hteYhIhq9M0L5IlzQdjqbTcWdmSmFJJ
XiVHVa+k8z1utJig+T9/9bOs99OGAcGQfd2zOW/MRJaPV0Ivnnlg4Q0XkR6FZ7h0/E3RlswOgjAy
mTfp8jyN6wA7VkYeKFT1YSGl76zARK/TmFjdaSJoy5PhF9iW33Z1OBfCoW83V57cnk8vHLDZsKDo
4fBAu2Qrhq465ThJzEWinEehYG9a/oh/T03yi6fh95qHj4Y3xYSbPUIgbfr4lQhEIh6Tb+sCs4p7
W3T0lhWhmvmiinlTOqMUB4uopSMY/gZtVgosnkSOfqHVvbskfKVYjXnfnwzRqE680G2Gv/268Mi8
47AcYHm8MR+vj7anH/WlYV3oZt/ctsS7Ig1t22+NYDoQ2cRe4lGjZZvzwK8I2Xaev3hmjN+fmfm7
mfnhXAZHiY8XoDtp4qAgoQxVvnZfjxkZAF5dr4QRDhtVNZI4KiHPw0ojPJXErfCuCwMEVTkrza2P
wOerLf2L6/m0o7dMWYHQRtZFlpGTEJHt5cdvX/zOvxXCM5+LlYJDgKDc+/xQeKJDWR16xoVbjcR9
YH1rNwGr8S6vApIGmNafxYkLFlZXxeOQFPZJOHXlzu3yZBdFmIKWkKOb7yqX9Vqgo/viof39dZnb
HxTBCB0six7Cx1sS9oozERqoY0ju4RmpMGRgRTIjNHfkFZ4bj7430qMjSZ2hhPnFevb7AootXvfg
D4H9943ZcPDr7ug0BNalVLvHqncidGuR09x6jKIObt0aS7dBTPvFLX8HUn3YkCE6gRjw3Lnip5z7
tD5EiYFVk0CzS6yNROVGoWUu6liZG7De+fp9GeU8REJkK5rz1IUNlpZ2c6yIvVi7jKweJ7QTa6Ny
9U2CAmOBXo1vzJ3UeQNu85Lab9jTXWUYJqe791MLqYb6zZ+fqvd+zq+/BRRol8Eyyw189JmG8vGL
c40Ab2Y7theEhhZnPqKUvW2VOC5r63pECbAoQpGcqaxrGPJkU/LSJuVtJSZ2qbCchzVUmrtZ0UUi
umZKJkcDec29c+xHn9zSOH+Ik4oioBPJ9E0fWrUdGFMQr+SVN15k9q+JL8bjewWgYkftfLKxrwbq
0O9+GpSbTHfKAY2UPXzLJsO4T1q32yUqoLqVxJjoXsUVeqV5YoyldiJQnG3KvsPHil1ok3Wuf0EC
iqIHz6SqGW1v3Tn0bXkwyaRSfQnmHwn4k+sNsEvIomtQFEeJ3MqBkI481vujR3YTO0xxp7HKnRE8
Ua07u22v57GrP9kXBikemy6YEK4OufaU2RMlfIhzzckme+81DVlaCQoRZ+VG8lAYTfKG8jy/dS1T
7cIGJeM5AlVCPfDc7uMgYwds4+nFiwzxKLPA3XkWels/oFjLSxt/wp/v/+f3xqLdiRsHFDhwX1qY
nxZS2+9zxFmVflHmNoXY0HJYsOfKDXfz2u/i4Ysi/t8tYmxoRN0B6edV/fTS1LE5+Z0Tmxdspc0t
M6ByO5J6ky3w0Lrm+s+/3Cei4XuRY9N+eseosDRZn86imt0MRu511sVod1RUsqi7uxbMwN7L6uEl
45C1dMiqSRamFiYnHDpx1rh1d0YdfetJ3BuMbWa1s1fPSteawZMIq3Q36mG9nbIsPdHHiGzVL676
8z2hGKRvZglUrawuv51RJ9u3oYnU4qJsCyYtaBXBClK5n6lh4JJynyEIIkez2btwAW9Qh3z355K4
bYX51vROf2qwUKz8DOW9U2vpTcdLevvFRc7L+a/rxnyRqFVgirLeAjP6tG5M3kRmCzFeF3Wpd6iu
kA4c8MjnG0uk7TZMC383+n5wk3aIoCbR9jekxa4yrPZLu5OvCFm6+r/yxbGeUT7b7ELiNxYWsTeW
Vgrjop5se1/Xorkd5gkQ0mP3OqZO24+BGnaYSaalq6XqW9d01L4ajgZPj81rrWnNsxh/0q3de/0L
0LP/0tf23v6kxc4rrn96/u05KZ7UVUEfqxeHspjSox0H935fkBJe18PyPc4P/ITawxe7KsBovHST
4+04njcXWhh9wXr5ranHbaSSo7lmzVX459ZV6PREJaJWv/CL3t5buSweuwAXGDsoFjhEBNU1kpov
Tx/zsvL56UHcKuCegM1h3vFx18GW3aaVlht4nv3w2WgTh94rChWKTfQQxtRfooG093iw3Ets1Gr3
4xD4xTP8767Cw3SKVpWXBOrdp6tAvQkELBYXiWcU6aI2PdL+NBwysSPCBRn3zzoA0SczJwkinv+c
sXa9/dsXQUNb0HOfm+I+Y6WPF+G2VeuagzFd0HmI9oqp+rnAyfySSEscsL2qMwKvD1OP8qm3bXpn
teV9cQ3vR5mPt4NrIIQC0yYX8gMe80tXzO0JraYy0y8GDh7menB0jtnzi4slnXUzyCRVfpokziZn
QnPAfyKuh7xUr6qV0bSCDVE8YsOnLVH3VXObmG290zrLuHTLwt7b8/E1BCGzq4RT32Z5r3ZFOpLy
aI9hKjeuBymKA46kTAANSh9s7tNC/P7ymM/XOt/TT78qvyZ3XPDosYR92vBSzEZJ2PY/1wjgdRyl
QKNt8Ta7lyOSsX2Vk6mlwvIpbt30il2dRCDmEntMxxyMQxzgUieWA3zPdSgda42kt1woPxvWqW1P
q7C2+teq7s2DamwUPh1dDXKwdy1y76PU6vqOjbFbOolylz9apMNgmhfl1HtwlnwY2gg9SpAbEZ4B
zRiwg7NkrJoIDRKVgTMtxNxNHRKbjjaR0/aeCiY5dEa3Lp1J23dNXJ62QCrIQW7sdYJ/6gFvO/0M
L8rJiFRqp/wqubStIeTBFzxbiZN9b8BQXrHvqR0i4m7nuFKcIrkvb0a/aN/w7hmYSxSz684Izwmh
bbd+akybetDUndtp2nORNTq28bl7YPL/ObEac6FXKBvpG37LbRy55TkolwE9HHGDS05l3mXX52rn
MVe4LP062gO92FRTEpxaoXv/f6k7k+W4kaxLPxHSMDgcwKYXMQ9kBElx1AbGQcI8Dw7g0XrbL9Yf
QlltmUyV9OeyzcqqspQUAwHAp3vP+Q6a21t0EWJLaHeR0ILpItLkYvfqsnHup5ZtilG6Bwsn1gFk
T7S1qSgP5LBvElhfh9EMh3U9mdXW9PvhOCmiH8k0c27jrgeZ4FXjt9wJk1MUU/vNsFYRU5eqY2VV
zX6IhPbk5upbPiXeSY1mTKLvSOB97WPyCq3sNUs678CZDKRxm/RIkI3w7GILvsqIBcxRwETjDljX
jZFiA5HldBUlmoewqDOKvT2vLFll9XdZ3LIC0Y16dIy0OqZuY2C5CB3+8PJDArYN7I7a/lIbycHP
u2xdO9AD4ZhFwbEevPTHWoW901xeqr51C+FdyxnBYVzZ+4xN9Q0KNn1r2QlDrrKdAchVgvWE7D0K
TCFJGJeacdVV3IbLQ7MqbqRPE/wtThJxTTXG2ebY9xZd7+X4jtn670ihXk6qObZlUHwlgP067Q3n
yDNtl2gV/SULnOQUYWcLP06bVar7wMrE2N6X0wBzprLtq8jG/0dK+7BsS3CBwHkwjrF3To6X1Sio
kC4uygpPZa7lqEOEKK+NMen2wEK0Q4nDcO0oIU6RibdopBb8poqquMnR0ewDW+tX0ZBHK/yy02aM
FMLMPmi3plM4DkDrXltbWeNdV7l31wOSucq9atjVSiSrSBv0jc+bvNDRYhbLUoQGbBeXgD99rJpV
l5VYpltc30sh9PAB6Ba1hTHSSFyU2ERM9CBPDWnV30lB2mul8Pd64rnHWai9EZUUM+7s0Wgck6nU
f50dJ3ft4DivqgufkcAZ5KWKbBvkqXODTUcuSxTlu8usGDLMHliGNrRRuDAQeis1QPdnML5OTM6n
CuHxomn6r1YdmnIx0JB/r92GxNT5wBG3OmMSeWRtrdreelW2ah7Y9rYPYq6v/ijlDxUsFFr3Ytpn
YxG+JjWzn4aIacn3pFnTO+7WqEixmqCKbcaxDpDlVWIrOQY9VGmWrz1Uu5sh6/1l0+nNTayIcx1F
G5y1rA32GNHKU4+t5KiBRoMKmcMMWrhiYtF1BDkShpVhCqjd6smNdf/klzKkaOMwvUQxMVZOO975
JuhMpcvyhdR5JsJ2oC2xLHmv15OSNODQIBf7po6rl9klhI9xftkvdy8dpbyZuvoQxlP27ldgxSBV
ogfO0gmdK+e/a2Tw6TsiDfvZshuFgGcorgctcs8yK7Qvc0DwoVGmvamHxtrrTqP2hpjyBZKIZj1F
WbkpOoeo4VGD+eTHJVq0uiKAIW0fkBJRCodOHs9Zl3/WAEYE+A9l6eFpEhHCqDBraFnGucMJYLAP
LDnmo8yY1T2ruDcjInMHVlnMoDXWWq21F2ZEjGVXJFeWZkyHbKyKbVKNyRW5MLzNwcinYW4uH8kf
oY6bTw1IG7cwV03X1ldy8J4z0i+/la1PL84pzQx9bK+/FDK6g9o5bjWVbfDI9kdY98FOJqlAzTG5
1y2Qhz0sB3vnJj1Rpr1EL+XCJonK9ssIS5IQP9dem0bmXoMRuJFSxcceaeCtO+82vc7hyV0q3E0c
GOWSHaGzNZluVdZ/MXWUgJyr12xKp2+R50zX/ZgWP0qOhKAz+Uea2Goh0tiIR7UF6U2Bzwo0tQyd
JMI0kcqFBHl0RQkshaPlNdteL7SlWcUBa5sWPrtueSU1O96oIFBHXQWQe2BS3RMVPmzdtgJKxr5v
RWUmcFbxVAfeYnLbBnLd3HruvAo1um98CBy+TwLLHcammHRIyzfMJSY9SnNNPB7I/kKDVzvZth9J
WB79KrmuIw2QDUq12hPJyRgIvvbzpNojLFbbqif/UGXqWyHhjM4sjUNCS2qNmMw4pY6IvpiJLg/F
2DGxmb2/AXTh36X4nI8mwnLczyMlPoE/klHFqM+Y/h+o0aTnoZ4CmtMjNBxDps39pVR62e5Vsohu
KwtO1eQTq9rAVkPaj0sUppJcwb2B3pBwxjMUl7MwwS8sxFg5Z4f+8yIXqbEkO318TEdNO5By3Kxz
26xPBVPzlmNNsXf0XCwtfLJgs7mR+w4Sl7syrYaSDwP8ye98kBsIP677ywpZxdO+oW+5LzH4QhoS
JjwG0AiM8qkDhmoVk7mMrFKd434eyyabtqAqrLtuLp7lnk613i7W1JRIW05S7hSWakrkMUdAi2Hm
el+wbWF1BO+2ZRtkPOia3OeJsideO9ulvRA5qD/62L2FgzLviuddqQqk/Kqng8bXT0L3djANxoyX
6uZLybaCQ0SNtWGBRpMx13KOq5EkTPyJUhUnynkfmU99+UK6Jf9q8KeYESDd7g42D7MBtNJj4EDz
gVHEG+i5RQmgYhIHKjjhIYoN+e6ZQ3uqPfS+C7dxp33aag15pAUpNdrUVG9CVHxcSm+Wkuuk7lsk
NveYd7SzW0RyA8FhgJBrEBBbXFq8puZ0eOctk+sxejmKG5FQJFuP1aB1p9hX7TKKkuEOG/6ZlPhq
AjjBx8FZcvovNJiaD73TMPrRKbsqKKsREl3RgXb1YXL2lypPCvT/I2987Vln11ss9Mpqbq2urL4R
tkQnugnDFO5+yXncdFS3CPumjZYyMKN93pobsoKnq5rLeWHmqUnXljYFbcstrrE51Qu3xq1NtDTa
4DwL1XGYzIfGLcXdlJY3Y2zDcpPew4hZds88CgOgU1y8gTdABjmjrKA36tNbN9lorIFCQjEQM0Gf
/Qo2NZkZNf4Egpczv0uJ/C2hXOrJnr7NuK4a0pEhi9gvoVOqKyMhyTu0erWxiGw7woE9COzWbCKi
6Nl1wlf0G+zcQp9e14hJZGmalbsKBsQ8GFwhN4Y95Lpo7J11LMiTHtySRFpBEsMIlk2r38omJrMv
TFv/lNsK93U7WOKDd88HmM71xdfgAFy4IMU47Bx4XM+5LO1TEIbld8J+JAynMQqfAHEKYl/gJbEC
UPkMiSm36me3DxvtKsGsE6yH2MyqK2fItK9hRO5waTResBiGcZs2qbsEgok10AnOmWsdcOt1B9NV
w0lJI96YcVpdx74OFbHhOBTHUXqb5tgBoIpkySszooX+Pho8IokiJrO17GzzanQzw1uo0nNem569
PGa3JmwOSZ6LxzRorWiF9X8493gVuxsfXCW8EWoIVbIF2K8/GmOa8/vcgao/1FVzYVtTtCVRmgTy
isNFPyY+TmFf0C3EKHQLUSe3l5fm84/9Q4oZH5pdI/1zGVnd+dKnvtRoK83P1nS+yYuTnGPNcWAX
DbuO8W1mPUPHzAqGzuXHYh0gzaqo2mKvBzFnICs0ECJd9h7l3JWKcV1uLz/a+Oy30rnnHczQzJUn
8BCK2pwLjVZ7k6BEX9V6ZpxYNOk+SopSWRZVL1FcEwgd6QoHNUc5lmE+0Z9PzQEumAcyRb0nvWh9
faVwpMMns9LypUtGMivJ05Dfu0jZzEbzXJbm84EgD7r4aEm88xJM2SqtBuRuOFiKRzyu0AAyRV0W
DQpSkshlrhMjBrYFPmfaLN3g8tW7ufbXEpEZ4naWLTAhyITtmj1KQrCkO9wKP23OmnDaB8uGqCk9
nJ/ejP+8XEZRzlZrLSgvs6TgrqlZ2zCVo43l2Evcw5RNxkYHsncCzwQKj1oFdVEDfCAVNL55GMDJ
CN2q2jTeNOzGLPze9fiau2oY9ywHN6rKtGVPrCfmNM8nZ0k4D4Gq2ShEHYsUX3HBdjfYaYmfHuDi
xkRJsLfS3DTAnZuZ14xZB1qRB6w3Fq1xV7Rd+8Bj5/6x20zWGDrgrSRT4C8CM7vNhD9NUJot/VCG
2kZ1dnWdkcJ1qnKNfwjS10slxABRtC/wzy1MHdqpN3GKcI0k+PBAvF2TNE6svRfo4VseERC+aPzI
p5Ey3xwHA89ez5v+hlqwdQQ4k26IXo9oks8PVtnNgzEYlA6dRO4yVnROJ1jQqEHZdxD8dpdHO8WY
7pfwPvx0jd9bX6imzd4cNt5f+twq1pHKnjQgNHu7D/AxqNjI1sKI5X2mJ8ae85+5qCed4kcyBGt8
feEpDvVgMbFDgIHQstgyD/J+BH5kboaEU0Om6IFc3uA4oagXJJSznRGW0+KyUPxYUS0fCHlF531f
zRWLcHCGPZXyEcRP8RBq0Ru8CPtMTHiLR5xYDoBGHMlVb3ZXqvGdBRgT67Yb6/odS45715AIajE1
cMNgwmjfGgeL7zJVqHkWAeXhWyWS8hRATlxrZN6MC/CC1juoPX3nDk27gLxO97LMquHNcDDZaL3O
NnEEfbgB+hHheO+nnQhTfU9iNLwwd0jOEyQQvGxa9PVSoAngFIXYxEtZrafKGR9/CKcIxYZP3qfW
A2WsJ5GOWQRVxk6+ak3i4lm0ENNcJEaY9POPFN7xzeV1rwLPvy3YWwRsdxndSYolhWqIdduST57M
9WtdFn6wMo0KzyCiLWaRgGpJpTRmIyuiCFdJDQuCZnna9Y/piKC/he1MgCsYj62zUGDB8HCg/JJz
3XiLg7Be4qvRN62RwF9iU3YbwVtMF7amyKKiVUibYuLYDceibeWiruFx8DcqNjs62JVNG2rzm+6b
2dfBb3pQMFZ4vsxuAjXFzrTtL1EduSeCmyxrc6kSXo5IVDpwgEYOEdy+VdoP9bydvBzvWI8oFiKm
41CKbubWLRILgzU2DkJzE/dWoUR4mC4Tca3zpXF2HOO20KNlOKBy6lADHKAD9UcwruVpMEW7wnLK
H03VoSqq/s2uASBYUaXf6HodbooUi6EdjfU+GsS6JrbrRHFMu8vRQC0vlb7SQorVYht0wE1o2bWy
y/olFZiuDKR+y7TuhrtLZdvz7fYoM8WhZsg2qrLFvpV5c84v+qi5tHUpSCK/K55SAYFONkHBQWzU
lnWJb10r5hJR0xfNXYLd7sLfvu1Jp93SY+1PHWqRrevME2vp2K9koKdHfV74wiDsTiH+0cWkx+o7
rRudskhvLPR6EBtiHtg2YvryVykOzsOQ6dmNXqXFLmvHkB6E5b0700jNBm1pnzvd25jpcCnH4mRY
k7FyOjJP6Fv4F5DARmvQM8Kf5KWzK3blvTuWJKgLOzzZQOdexADneNkGBQQxgd1v0ZKls4ZbZI8r
KmRWgE8v7T4MEQfi0I0x36bDrvne2bRWk4vs8LLOO0HPGuVMcyHAgXcVbaST8hzmBhC0Fn9Z4LRY
E1Ae3JZM4VuqRw7FC328u7xLqIeNTeEB3raKPj9YnVdvc2qw+y4v3Z1b2eW+8rN478GOLnNfvzL0
Przvk/J1jLrwig0NmzI7Tq70dtolojffmlK0D/gdyhe3dMRe9z1zAyA8vDY4HSyMdBjvcSoO9z4Z
eSfPY2Mgc8vd2nErDhAKzE0h3JPDofrKI4Tkg/cpeumR1R4vb/xvGhA/qYgjZ3OJiGSaQQ7/qSJe
tbFLgl5Lu9GBZ0Tx/MOdouLQqBwou2Hnh7rQ3a0ipfAuCvunvu9pg5oaTOXIy/1vPxS8FTqtbSqV
f/Prq/unqoTmEFY7C6i5QcjUpxZNN9Qd+/hkOuM/jsnkls/YCZEZCBGStwDDJD523RxEo5dAoH5w
Cf6rGeaf0mqQKkhN2dBIADBE0fy9N0NuXC6VU4lzDzIay6Y3lC+XGZkqlb42oqS61kP9UeWQgGhg
lNaNVRbhtwTkGoqPLNr8+mb8szGMa8Gl7gTH/ycqxaj2VN/5mnuGTm6zCS3pW8BCmzWoVAUTweT9
6w/8yQ2YswAJuiOOinQh55PQi+12DxMy0M6jxtoF8hfM1gBx6cMwR/08loW402DgbFmhvOswMgYO
O1zcQlVtfZCR9B5/fUGXl/Hv7RsuiK7h3N7FK3KBF/ylU2VGgj0BjMPzJKiROX7ovdcT9V299tWm
bZrvKVAc/MHuuHemYWIrFNyOrVt+94QqZqG53kH+L6tVrukAk5raP5JjxI43itwHwYDfdaqLftNf
+4kOATSPoeMeQ2Pj/ENlofdQa1u4i+cWc/V6asp2R9QddaMk11eV8r+ie25vgjzGmixk1q/9PNeu
nNmO2BX0fHNvsqYF8h8gJ5Fh3NQ6tC4VOMnxsl64Were/vpGG3MH9u83mktGk0mqJjAK77M+tBBJ
HoZs+89O4qRXsFesTQ8iYBthadhQULaPEKnGvRuM9ssw1M0mCRRcI4NT8XzQoaaE43Qcw98NyfmN
+8d1sWIYDk4Yru7TkMSkUkrOwuKswiZ+LArH3xLZ1z00TgI9D6rMbTbEq7iGPlb40juAagOrkyLc
uTa6SR7ceSNkoRhd+ZZs3ju8G6veT/P1b+7frH/4fJ2cPIn51hGLO5+1CLO4VoEXN8/JpcNzqYFF
4AZfIrb5C64M+rHJAc6q09c8ipMVqaxUWud+3q+v5J+ThsuNmscKr6DlfJZKsudi0dFpeF4aujr0
ww/PrjhZWUF28mefwK8/7ydS6jnGzYaYMceNuJ+EIcqssCj1qXkGXRuDSMrfacfk26KMBeI81wZh
79V7VcMkuujcfv3pP5HOuhgw57eDBCUcDZ9Ws6ga+ynNGWqDb7Qn1Uoq2qN0TyT3UcRu+wMdhuTK
zaA2DgPqvMSuqls79LJFkWfa+1CU967KglvUSL+7Mz95EhCRbR7CrO4lnPvvqwm80MLWFTEUUYpq
9iIQvOjMaBiXL2Cymodf34ufPAnmHAdRx7xeIO/4++eNbHwFUkv77LF27myLE15vRMUXeKO0cTJL
o6/UiXWKWeVgExP1OznOPyVClE0NNKvzLIJ749Oj0GqD2PXStc8JPtY9DpVgl7tp/l75I1ErMdEj
4ywhpsX7CLs9vzZH977xqm4ZJ0TZBXXf/8an9bOXgwuiyArfGUSW/PQEgN7opVVKeaZmJx/quAgQ
8VlxsCkRFFHIkM53AbmQYj0DxB+1XQcsCfx5mAOlAyCzNtowelMQMd+HaZY7/OsHxl3iViOqZtL4
vLiVwsoA4gGSFUYy17xrQQury9R7PDdpEyMZ3i+b5ct8NQwTrYlfX8BP7FEsrrgBsDczhKip//2V
aYdCeFHY2We3j8e7JhgFpX6ylccxORZ22x7xsk8bA6DCLhrI9E0kZdvfvDc/WeNddBbMILiQCfT9
rJHC8UCWM5P6jWd3ByTlOf24od32k087VJumZ3dQLklClH1oRophY0a3pIR0R6sIg3iV1km1bszm
tQuMfDV0efQRozc6S41ySuVPahElQBd/c9U/WZcwUWDmEgwXNDSfXq3UVpwkS9xJzTzHUbFybjvT
RFJVyvlUMrf9gFT+uUz/KxPyfZHxn8/ILDa570U51hH5Nv/rf4YE2H4rZtB78/lXzVfz/34XoPU/
r27mw//t/8wnqHa87b7V4923pkvb/1h055/8n/7LP4nz92MJcf69wAM0/7YALt9frcazO+q/07eW
fIv6//zvf/yNP73J8g+Krg5yZ0590K4kj/KH+9/9g/cNPRoCdjxWnDeY0f50/xvWH7P2nrmUoC4U
UvPI+NObbPwhbToxOn5Kdna01/+V9//TacxC/2ciK+f99zgoo5D7+wgskFRS5UhXPfkL0KOaCT2K
6texNo2bv9yTmx97kb+aij8tR39+Eh/E3cDnJ+Y3+i9b6dZQsevTGKU4D+MEQQbkTTg5ySZz9Lc5
azT5zRD5dJa7fOAcC4CBeU6U/jyup46Me+HFHO1RWNftAEQ8bofx++gC/kubCCm3hCYM6Bvy6OOv
v+zPbiuOmhmcw1JkOZ9uKy7IqAjlnLNFUPGK83k9bgWyWA6O5Hylv7m1P/s0V+q8QNQtoaiZf7+1
Q+i3ORMjbRM3N580+vTRKlBu6dLh6Kr+352RL/fV5YyMDYHt5j/iByNjDFWRFiuEQdlWsPtaUXh/
JqjL3vuFQ/4naJWbxOS/fn1PP0158+cKHiaICvgOqEg/re9zH65M3ALuthEsp6paggYkd0Za76TC
NstRm4LfvEE/+0RU4wgVvdnp8dnlgZa7qd06WwV6ruTCbcGnepnsj3Zphl8MkEgrM1DdbySy8iKC
/8tengrABYZBYAXOG9zen14edoIFAXPmpqfVmsOsJFl1wZOHeN3N8GuFieI6vBCxwSGhF2eXIPfh
jMxGSAQ9WzkNJO3Klmj5NDMFmjmjto126h9sikcA0CBETUS6zVzudEZ0W00TJMvE6PI3RYirt4CF
Jm40T9bDdkAanj0IoocQzeSqoQzYDEGxtqlU5Us5+PTrRoIXzkLF/V3YFkQCu26c33a8ETq7CpBF
6zQoy4OGg95aJXFKHoNOt1stUjHZI52bxjcx8zr0f7SIevCypxVRIP+IEtwOQz222cZsbTuEl5+R
TWOwQ4jjfjuWQtLAsjK9Z3cdUyiKu1z2C6dXKAzTeniOay0C40Pp5M7mCC+pWZb2Rom6yoHry0Ss
QkVjP0WVBXUoS3syEEKEMwtRxo7aRp3X98vYyvJqARopAbqdOhO5WXYULp25hLRQcWm9FD1OnE1I
SBMSCMiiX2nbM8nUnBfMlVflxoMqDZFvcekTWpZohC5tYjetLDYOPdySSQ/ak40uB+Bu41LBm2T7
LWz6dly3rhd/ADrlVFn5TTytTVyEB2nHvb8jiqYXj1bISZ5KZZDQb/KaksKRpprxBdEIOidFZJzx
TO27gX4OBNvJTvi7m3EBxJ2ch3U8NHn4CN8aBtGCtcL3V5xTqG5PWaJrxxECkY1+rmvizF8kvUiq
Z42zt0N9HcXgqadXDZJJy9m6qhOIVFGdE7PHPpKJQsSbsM0iG56TO8H1LgapmAfzTvdWo966yZ2O
6TM8ZLoaxXUY9lh9UUWTY0K7n6BEsSBYAIuKkZW29hxiChppbw+oOWlrZxKBwcodDXt8MYMoHa8I
IjHTK0W7X23buO+rj6qIiJmg/J7owQQ4GA0aqLia53JCrxIF72gJCuOLcAcfH1Ua0WFAAKg59srO
wkE9TzoY+UWJuqNamXYt/BcGWF0vkg6l3mrEZIXiqi2c710qzGoRk9TkLUcDSdgeJ3IHkIYMWBCn
UvX3mVPhadIDC9O8Bb4WE6wU43OIBvd+HAYbRFqZ+QqI7hS6i8jPtS+Bq9RzSUPgrhOs0ktjakID
CU9PWdtNE5+iXy1frKDxt7Qs7WSpdwWJKKMWC7rntN1PeokijmwE+JMLMZHuRsRlIcOrgCAqhh8m
+i+hNKaHzErHd7a9xita3fQFwpZ6rygZd4uKa2rRtegpBaNQf6sb1/tIRr98VaZv90udJkO7Gdyq
J42wG30yaTKp3coqpAtYOLb1HjiObdKIycUX4OZlBdrQ434SuFbdR0bbAR+rJovGUZMk3y2TRNQl
tBP7lfIw0DE6PEUDep4c5K9VZNnwFR3bl3q+70Uev+D0mPiNeM4+APRjEKtkPIVrLFvRygsFJAPw
iPbL5IETWVYdvmPEd6RqLqdBLx9Ljs/jUrb8zyJsQh+BRlRmj0lQREhnSXEB5l2ZhIKHuczp1weY
ykEN+5NOL4v0sIVrJjw4L5t9BCNCpgPplC0PxzCie41sThd0SzgRLhj19nPpJoZOJ9ohIqf2NZ+X
vfKcO/oEgBDpJ/u870JkXymCNt6apmeUbQSHxm4hnVBrAZgi9iO3Kset4ccjQRrg6v1sobSQyMna
CMZrHx4veQ6mE9w1SHamRcbX2rtOWYbnyJURaZS10OY4OOYaf9EEmTnecCwn8sEyunJuwXTmRCbr
4KiDIBhQbhtTeXIzMNp8ch1LL1nUmkkz06zS6NpqE9+/r4lKnDYyR0jJ9A65+UuG+mvGqMpa58cx
uiF0a6xgBQWtHpcaUYXpOgrhQq9Vqrm0PRtSJoJvXtkH3kMAow50api7/g4tnIk70NM069jGs2LS
xJ8Q0qRBt3FVV2DAF2SuinFvVFXprQZrVNVNUralODLnOhEDsShRfgWdl+2SRGvKd28skyuAFra2
9tkLKqQKmq7nx1GUmbjme3Hmazp30BctTMSR9UTQ2btLYr8zz71jB806NZWM32oaVhAR6SIiuuCT
natK86KuWQI5rII3mZu9sWYiEM2sJRttte9Vb5HX1DcZUr5IRV8KsuZILGfqS6Cvmg+wD5rvYRmG
d7AfomNLbicnuULTPpqqa3aGC0d6lmKgH42HUDhLg6w4Rp6ImnTR14i5lqbkozaJTaN04blBfSxc
8l8WhpEV0NQnQl/wuldDswVZXtQrbM3Oe+9WZbUcAjSLRtRq9nrI7PaFOBbxSGKlD+VH1e57M+Zg
/OoI2ZcKWcvXaBwr1G2BEWS7QEdXv1FD7j/KdPSxWxWB73YbFfvDM65q6NkGSQxHK+7c+XmrKd2X
elg2Zxzb04HlPyrh5knkSivSsrorDwj8dI1BwTC+WEPoPqJR8+jBlyQFryHS456Bxt6bayyRsl3R
fVXFlx7nkYtg2/ScVRANKOWrxHCyQ++IHn8o+Sk2Og27zZ6iOpjkM5M3yjaQmh2NMpI7a9ICPecj
MFz7mZa/92q3UjsF5GvwJFtJLRfx4TOSSjnu8BmXpGXVVi7XoS2x4lIugS0/SEi/iynJ3HqV+1oU
gbgyYVxbWku4VaIbdrkTzPIpbJPEV0iEyFtimLgo5RpZmfEyKPoAeKczXkecxHiwPbsfNMbAAc1S
mtdNasAprexQEHpRAPMmHkFOH2LKmit4qShIKgwBapmIEIe2xJdIWDiBg/WT0rpW2zQAI+Xb4I5e
vnXwGaQ7v+LhbNsOhOxCIzahPSDmpTk9aC4TJxuMyt+EydgEG60VNG0bf6zsY0XKbXEf2VgXr+pk
6MOjHhG2SL9M+iUyni6gqReHbCWWgQgYGG2hcSyifY5Ld2VUkXim+4SKJQO04i2tRDQpOwOSQ9YK
CHvITq0JDoQNOEBDvbB8c4xpdJaBY47sSL3xeppJtOvaZylip5Ml3sZQdAFWWZswDcdgdQ1kj501
aivkxp38UDIyKLYlBdqnpeNYgf89pg1bb005MCbRvUTxU+ZZJWkk5DaF7rtHpFUK+UG2j9J2ijcN
pD1fhziEGh2NUwC85RT/WgT6OB1ytAzRKg5D83s/pNGpVcbw0lREGkwhLEZ1F2UEta9Mzcu8ZZNH
nJ1a1dobUpTG7YTLUNs5EJpPeZTEX6W08icKZ/WsOLY6uYJbx6rt0h38OvYDKC64YCGyEt1CTuC6
7nc5Femtp5F2tYE6UL9U5hiLJaT7WX4I4CG7msx4PId1zwaQ+Zf0CkptQbJKyoHh3ggs4abRky8S
kdpDDawu8gYHaEUgWVrA1iZnbXpKpWvm8IGd6MMlBIKokZwQZ3KhbHUdVlXj8ImV+9qFXvWFNrdm
L3j0+q41irhYt4QP3ERZrksW/FrfTXpBISDyAoSfjW9ob6Gyq31P8i1RjyjuraXG2T5AUJ6kr13T
eTcCKTxpNMT09GTTsJaHewsFS4P+hDMKW645ysaIgPdNeaQgZrNjdNaS00W2aNHdEW855+HAhPFy
whEa67loycvBfJSjiiFDhx0ZcTpsRINrf87YGZ3OizdgUpMre87gkZc4HkMoe1wiTCamxyQn0ltE
Sgu+ynljsfYMVKLdIIj3seakn+gS+tOYvnwy4q65bdQ03beXeCDH0ZGfEqrXo7GbE4TsS5hQeQkW
CuPQui8vcUOl4Lx1BIginJW8RBI1l3iiCnQDKaH5ON6mlwAjIVgZM3OONeosc444usQdCbZO963q
OAYQAVTCx5qjkYxLTBK6HhKTpAvdvLkEKV1O7v+qbPg/qwn+/4YJtTmb//fC4F8SLJffqCwWr99r
4iz/juqff8WPSqHp/EGB42LL9LCr07b5T6XQEH8IQ9AYBR46dw1mm+F/KoXGH3MRkC4vBQoHWAdF
jD8rheYf5myx9RBr2wiEaWL/G4ohhodPHRZeJA/pDsjOuRfq0tX4e52JMyBnmDrdRkWWoals0f2R
+NXO8ntNm6OJav2rbKyS0EOv+yomvaHbLNtzyZHuyXD64VwHcwYURzu4zL7hPaLifMNPRzjbVPbN
Svac1h3QAcifVZQvo1q3vzkWpgabrejq8hsHjE4rrUvfxsQ0VmPTctasHZfwtIEUjf0o8nKvw/l8
DOyyvapsK7kj1cK+kli5YjKBCCbUYrLJpqqOz0U5yQc/DMfHoacRw2HkA8Epv7GxTfLo7NjZEXNt
XUP5QH9i8Hf1ccBwRAf3Os2bVeOn7RnsSHKO7O4jjlvn5ABBX0lClfdxqes7K20w9PhEDuZZe2am
cZax4RRPM/vgxAycb7tQ63E+RWRetWXznanirc/mSY2/qSl+o55Y9j2pNR9V7Y9HtuAp5zcuWSk+
fJgj4iotcnbI5p0d+SZIKrmBREQm59qdJmt5+Rph7kj2mdyny1XSIEjOukn8nBrLDxXxt5KpWQWk
IK6iBtJxMdhyl+venFrd2t9FrBdPXifqaRmaqj3P6LYdMTnJ2QYWsTcJwlq1Dr9hcOzvPFWiiAxo
OKQH4xLknGMYWyy4yYOlc5sBNusbDuNqw3LonCjzOLvW5HpHv/bX2J2Ss6Kyg0mXN+40SZNvonH5
tgO0omMtSRBVpAnpIOggd32YDuscAkS+MAjuJo0uND+yjt+pyF+E1W5D4UOCz8OrRmI968JJtvPN
jUNX7iZE59ainFMAYyd9wyzPJ1qYsGr2941mYt9BNTvfVuBHzs4TfOV85AZbVfY2URlc9hof6pSB
/I5Iv/5ui4DDFG6OXTqSbBhbzQf9K3kSdjKeRqQEX83C5C66/QnDrLrJR50NOVvtBT/6iL4GC6df
9NTACnPvuBEun05V6Ze6ahHqh8o5a1GVHI3WhzrUq3lH3EF957hYE9oGWgNWuft/2TuT3riVNdv+
lYea84BdsBm8SZLMPlN9yvKEkCybbbAPdr++Vt5TzX0PqAJqXrNzYNiWJSbji/3tvXbUcHydJYi3
KHH8Gv8zIP2t4TpaqPGxvbb46CK9maHsYyiAgujL0DVV90H0Ygoce84OPj2xRCutMUwhOpGH7d3k
G3KboOO5muNQmHW8d2ll+7b0OzR9WOoGh64a6khSBRWSmOkvA7pf4NXe8DufRBm4o5/k2GB9mgA7
DHjYxPqHiQfeq106unxaGDdytcTOtQvnqdUn671R3vSc224ddYmZYq0AifaZjHwQ1tXpTl4pDK4e
y/S8JG5+5alX712qGREh+nYE2d6OGOT15No7dFYQ8ta3huRK5VAibm0SA5sRrbjmVVva+JnQHzHD
ZfAfFYsJCq4KEdC1Z16KxV+vSTPTJxVTY01iZeBKr+sUSI15GnQdqc2EjOc+1fWpJVqVeLsM1wd5
0dy5Do6yHvQqnl50oh/YeJUerMJNjmUjGR6Y+53LRFfol+Sv3S5zKQ5K1r/I9PXPBq9K5oKRXF5J
tS/NZv7VySwtrJJ7U17bvxoVP1uM2FUXWXpsRVaM3Qg7Tbe1Rj4SQG5FaGamfdDMNKYxQE7HUbNv
NZVFj6kyyLURxXrDld0dzUqzv3q2FTghwcpyEdDRm+hEK46yv++jfeL6B6Mx3nrdyd596jbeVeNQ
PipAglGG/Uryuo4cbcCxbyGerIZc9tlKa/FmqtLhCFkuvglTS4OsGJZ9jFhML2Gq9h3JDlbg4Gw2
k1UMmL+b4jQYuXZxOjd+1ovVJyHTjG3Q6creCGei17bnbrRt1MoFq/Gy8rtp4t/dQOIn1eY9UQh0
aWfNXhRz0l5pzQLEis/+wPGTx1t95oJgpp3zjp/VPBgDgY6pm4s93no3QjXrrnz/1UZxJaE/WeYP
6ZLB72m9Fi9/u26c2RDHFNX0MaEXIWAHQ4KClPsHPZHZKV1jwada+RGhNn0j5lbfoOmXEfheLvQd
WjV5mM69x1o+V3T9jei4HNK4PoT6qv2gNmK1NnNXa3xU5ro4QkCRFzqfsVl3polXdEZEygYaJSpy
c4hVox+1cvYjoSjRtRs+3thPfo22unS5hztpuOtSmjiV88waoy/Hg+4s/r6Jy3ngIyrqUykl/bBY
2S8FybaaGZqw0KYZLQOkgN+dCLjfdYTO5IEyRPucAn/dM5RMgdTnhTK6eDp0+ui8d6MuI+3ONIFd
6DEDNK/9WGWHrm7kWw825Yb/zzstc6LfPxLW1U0Tk5ewvZgs4OEOkZVyhmzjTJp4os2EqzbAucNM
y/E5Xup1bxEGiwghlqFDxClUGm2W5gpbIK5wqdPC0e7YCTiR5nu8W/WaDwR7lkM3usd+ba0j0WGf
5pV7aoSS4E1zP6k47/KDmdr5k5Ykz6VSyzURk3/KhrX4VhPLfHJ6BKbq6jVmUUC+w5yChhzb78RY
qosjaWjssSiSP7dp+IDqTBlh/yIpmqQIwIndreSy/9uiNAXq67zkPYuFvt/7sTRPXoVmqksnjzc8
qe7R4S8kHjS2gFIK/ZviR/cEiCO9cU390JbePuno+gXNnqra+iKTT3Ti1LQX8VJz6va+K1gnHses
fgY1aCdBh7OWa0oWPwx1C6BVN3Zmk150x26fMnJL/Ab6uO5FeXvBn7/FV/+otJlSibEaX1j73JU9
bdrFqXxoUnErFnd+1PR4DLuBGGLcJmOQ+u4GnRqh2ZIXPqtLkCDsblhoHCe36wMMpPLB7drH3uIA
yKT5SrYkBFz1xQRLqmjO8Lz74qcfGzymAxnIptM1PrR0RBglDeeNW75YmQvcvaPTrIZuQ/iY6yVj
moYPfOhvrHzdE2+aKjImC5e1slEhm2L8Ivta/yzyiX7L2Mu6h1UY84GGYfuhrzQkZXv2n7PG93d9
TSQQrvX6pwNR2U36+GKIPn5ozUy7CuhOkd2ayXZMrCWU2JBDkDbAJlp6xEXWdnuzviO7KE6K0sla
tvniWNtmUvYvK/OIyqTu0kakAwnyEex1ONwuMp/bBvuPoR1sU6HfU2BnTnxqTBF40mnDZangQ83S
+bUYcwkTpaD3l3LQqMfvFC6x6ndqGdpt5rnz1qrnYeuNnntfBshwLOZj6ouB3SEf6aMlhku6TnQU
qdKJekA9xzyvYJPV8lLaaLstS5KdP/bVVdN4T3hZ77xZqGV5Z07RaphtNNAOcnDkQAe4mE1UhEVG
XglkIMevG8hRxKSgp6cZSsbWol+VglB7DgzcoyEmVAnAUqz7mgz+drWlEUBeBoJWdXzQ0jE7ja1F
nNWe1N4zBm/XLHm20+xW/17Swtmhi6Nu99aCqipiBD61ngTS2uPMUECeuf2VOFSn0Pnzs/f/Ydte
8qeVeWVn+bN9rhebaXj0rqCLH7SV2c2YUzK6faW/QLF9oK2aLhkzaYNaLd6OgwG5HyjRGI2+1v/y
59X+KDndfsXp4h+qZuTpqvXVOFQ08BEZI3LDe7zQrAu6noagSNuCGVqjmk5Ea7uDa5fW4931ezBW
W1w8oFoQMowh+0GoH3GBLs1rPMZDjNoh5lf2v+1n1rBgb8w63fu0rT6q3jBYpI35BXbIevI80lab
rskc5GRqnCBmGO2zsLvqSaKZfxhW2umBLpx4N1nENyJOFbcIbJqrH8ek1Z4VH1FJMbQVf4m6iPfM
hP3tHjmlcqVfF6i8vf2GW0Y8wEAdiOWLdicclxgxajygz7zxvMfJb/S9q+klJa7V0D6NKYWsG8uh
7ApD5ghAQ7rNl+VI95uDYj2IjNBBODhJ+ogDY90NNU8e0UW1K9vJvU2ELiKWiwRn73z1S4KX8kCL
V/6YWRW0ZXPs4fmSDswvaSEuhtaloeP265HGlzTlukOQ2s3Ne4O7Xz5rxhAaA4OVo2Dog2T4LPIm
CSVe85M3V1nkprASZ8efNsmYUR6aiB9zny0B+9E36VhUP7vjN+iFLEokkICkXnhJc06fiZDfcTzc
TuTa9FHrep9Dw4a27UaFnzAdz3ail2coIJ/wTwx+0krbziPTeKIxrMc8tN/jYCMmyvGZLBStRSw2
+Vpvy+J2gTkVx0Q5UzQqxEIvbbWtLym6mUdxmfM+u+C9mL4KpyuuZbrYfwyobE+QBbKzb+ZZqCr2
p+uSka61dLln/Hlyq+XnYuQd+8cxucx8XsM1V1NE8aRzdGkPOlbtoEUFZoMwU+15lqjlOpfSsEvs
egfCYL2yLCr2izsat1hoIOdxuwKrqqqNMIfzWCzfvDshGFapt5euDRw1pX/el9tS829xJ1+LeXmR
g5BbaoeLIM+WV0Czod71LA7H6W2mpDbos9z+aKZ0PdE4BHZ2ias3bW5juqet26rGj1iu1aMSLg2u
jgEAhY/CpWkw2LfqO2vI4RfS+KJciMZZNvih8pCh9c5RwSRzNu/W2hG/ryV8xaY/1My723bNX5AY
Dm7KOoCOruIHwPoAIOH6gIJghXPWfYFB/arusxSRkNdu5pT0Y6RTJttjLgvWJ/csXVERxDfESzxp
f1B1w3mtH2p9/qhBdm+deXqUgi03VfQLFBNHOzoUBW1XxwpLi075NU755wND3yhDezdGTARMgOdJ
eRSajYXL66bNI78vzIuV01fdrnZ9LBKmyUFvxFErPAQLME87L8mvjKXGJtdtVM58jiOiI0sEkrs5
rPQa0j6lzpYYazzI7sIKRJGWy4Wxhj6HXDj48/yqJa538tbR/+n7Pr51TyTRWCbHVje57fvWL52T
6ziVABqEzv68vhRC4v9tq3GXMwsHyEB/lsFVh2mx2s2g5bTXAlKAI0uFA1bJU+74PzExvKydPWzw
0F6yzD+N1LNMQv2yEgBgbXE0XTFu2C1eskH457qKT1nNuYmSQ7Qs3pXIQJqVn/KW8jlbl5KchVdv
8Q7e6EA/aX7+Bmt0utjNoj03ce5RMF7/cTBzqM78Ftp6SHwvDQuDm9wgiiuG0ClMWYYGS5+O0WAY
dHb77xnzbTCY7X6EFNeAw+LeTUidtpxjGatNX9InhgLsvIwckgUPxIbR8qPw6GAFnwBVCj/BpFeh
pPN2M3ItxBXAMjlPuFqDKY1t96HWKLU0vZRVTy5VWA6lJG06zUHrZQNX+vUPD/jK71nwAtT6Lpbz
rUmEfLJAfuw0vzqSL2oQAMo33UgAzGh5xCY25Ni+aYN/blQ5H01d/UafA+nU0LhW2b3G6tt6xcbx
jkd7paEMFEtPxLKd+h+G1j7Vwvgtbfne+v4XkOo/ue2dR8nNxVLcxv0/SWkcPFI7G7M0zU0ihzIg
5P+8quGTLsbphNTN09ZYagsCBAap0/2gLXzYQKkrHgZUSGZFPT67ss4joVEMWyYpTckpq6CiJFCq
da2/58QDTdFL7COgde9MEL1VY8AOdzc28ggYZ9fV9lFWCbc6zdm3yfpdrZCf+HLoLWhXYKftB9/M
F2rv9rWsr5UHristx62ySo5VdciSe1ldqqEIFF25L+kG2pZV7TxU6t4f7ILGnIwXTHFkwdtxy/Kv
ItWoQ9/JfFZSzXPBbJ6wsEDz5NoETIldB/AxefRG50AV9MbhVrHxJ8lqyWHVnma3+0JbW9KeGoXk
E04ph4huMfVNO8Sm+M0d6EzHELe9V8KxBaQRjDn+SVtJl1hyx5/yjHX5wcw6QECruNpxfhhmguaL
V77nSf880rOexZQv6gzSeN3DOl/fmjVZKOBk+ZQUqBm9nT5Jzi18ysvNnNOjXsYPNjX09N8RsgOs
HfiFT+odpoGXqb3jUH9iVcBMdUd94Bk9cR+mB7qSNigII903vMqwjbHWa3qXpzdNkYTrhpjmupbu
Z9dRoklliB8MLrt/ug7N5rlvxjdEQmPX0wl9TJNSDwYSQzsb42YewUy9J0pIlnAhr/VhO2aKzHDV
uqGJTswbmY35HK6Vce+wHCsS10thl++rn3QHz2vX7JldffXidmn6C48EeC1dt/d438xH39SkeuAw
wf3tKZcDuE9ak4b0LFlpgeZX0R2B2wRLJmjMTEte34ZpqnFrGspgv9Pk/UfepQTqYTvCAbK5luhq
mHYdhY/WRgzNlg0al+/BRMqTmTed3B7KzAE+cAyJhI5GdyP60Zx3VWpgMh+odQdTAh4yCYmDW2Uk
MYB3V7IuiXk1XaM/FZIHJsrJjg0b5AuSzY3eIKxCpMrudeo1sIRBJoBZmA+3vTRp9uxwZ9AlTti2
WzB3MvTV6bIv5s59QhJc9ctiDBLNtcObFCR9V85huYyvTVkmKHe+2V3H1NOAaSQVsJimbpCYkqEU
NOGRhO4+bcXEcvJLD9y5nw+rirpCpwF2wJV4ZYUrlt0yTtUutYn6CpyqL4bno4ROwo3FXhVqaQ/e
ZLMkoOCavAj/gBfLnhL/ZCW1De/Za8g65pOjdpVuTVSWp+BS+g2abpdvRFak3VtDValzarTiKzb5
xZ/VCkThnPaT4x0x4hT9uCknZPS7Q7HXz3PrjB+mO7fpealF983T2/kR8oXbphG0qJSZfdbT6cn2
WZkjzJRkvwVpWzcquik++OxIQppK8vGxlQ6mHfCBRmiC1tzP2TpiSpXFutzB+DkPZ13rv8yqQEdb
Z2H0e1Wm2Izy2LLG17lBCNf1fiFNmPGT2puD43a7RTTW8K0c2TbaE12dEJdEV80BRA7vRi4CVBKq
u9pY1uoOOzhf31VeJY8xnJUlbCS/no2ga6KBfmEWpx6iovXVAsvvOLh8X+3wgPYiwK5s77msWHzb
2yYN19kzIlbka8DT92UCYrfWsLXm6Tvmbkp3PMgnhlHfqD7YE3TiOdObZL50ZUWJZRbbfxZQJX6A
3J6252IYsinkm8lfGhvL1F3Jtea/KZ2X81bkfVM+lKKDQOVRKX7Kl2y1o5WjMH2mz9d8aGLdgpWi
6YYRsmmpx6ivStFv23otOfA1nB3rdl3VfIsZA+OXDhuqCjUvec4z8PHpBvnXqUM5aYg25tJ9UzDQ
ICn3LASYQeTaXSm9L4yNSYXSD10mHN9c3cvbyms7zP1+1d5lsk7ue+XYuYT1aBVTuNRjcSprE9vO
QoMpP3R/cMAku7n/YxKF2V3Qmd4UqOhwnXBIQt3rq/Vqk3D2dnPt8a7J6qHY4ErQjVs215rBK6vS
2wPe+WQJpzLvAsGP5W2tBWc+YUIBxl3lP3RBXfQoxuGqTaNm7WWWmA16ctHiyYqTkhLTsU4ZpNrq
yUsSPUAsM3CZLImmzL3LE3VK2DOCeugREz0P3Ta8X0q2fjns+1Y7rTq1mRMwp26bKl7saKg5zdx4
4nYLBPpHbufZphFLLzcqnQYEc0yHfLxoji3fQWLMQHKmQgcSSKNlDqGiy0A0M7tVKLr10J7NtiVa
vMmdss2CAn9xh/Ro2GWYjrAwQo+1y7SpIbjhoK3UiDFUtcPGSuwqPjPs3YmPqeP8BmUBMhHTDydR
yeUVt6Xrl1+EqO0lqIEdfaeCPMYDBRoJRmUTKpFYE+NBa3Wsby5/2bO/OBzylruuSHl4XJ5JQcxw
0aVFAAn5t3EYVZvsoYHWYkdq0qj8rviq6VHFAhRU+oBgkMcrhhe/Tp/I4rthavO43+uOEi+QiaWV
eHzTXCOa2Pm0jLiry34ymcrpIFtfasg9xar4sxrN97f9jFbzZ679PKg6XhSumLKQz1/gx/ESarEh
D9a6DFsMa6TKBuxaGk0dZ7py8rshNwmYbkC5NsPrncLCN23If/eixcQx97HiOFuiWME3DOFn3Iy2
vKwMPp1VcO/NnOVgG3MXasRPgnoFGlu3c/XEdzNDilx+aPXihW68PLk1VetZiQYQN+YQaMr6haCa
YBof3jlqq7ONok/prr3NHe2nqlfawAbjaWAC++4UL4uG7eAAgWhnTD2bl7wOScmA0mKKC6ETxefG
sV5k10l8L97BTnCHF4J8iKgqBqva3BTY3FJY1iqtw7l2cWbqc5gCq1q4C3QFKJ4En3pStNu1UT4G
jgpPqaGDLbEZHvj5Wa+rmJIAD/HrmtjUG7VIApS/crXjNYbAFrnzOER6Unnv5HSqKmiNrsFQpBtB
rhK+iMWM+q6girqWvBGrjDG2q9fqmgEVeccayvfDbPry3LRV+yqo+7ukSwKE1QZAvDQ3nyvmFAe+
mGBDYFPFj0OllZBXL3a9EniVcIBDtrGR3wX3ZlMAxKLquxaRXRvzY4Ot+LjWaKkDSsBugLybJvG8
EUZ5ctX0JKQMm1w82muz58p7wN9YRy3150Gva49M9/jcaLTfSNk9xTHGTI+MGojWYa4DrD8T6BD/
GcwAFlGPoLu14lbG3kgUNgvgID0onQupD+5rW9iYdKsVV0lrF19r3rvbap6rF30s2k1zx8RO8WLu
0Ct1an7Wk5r1YkfP+T38o6/jxhkcbK994qBwrDbBeMxUYbLQyKySJH9sfe5saTcA5W3yJ1k6p6Q1
GE/M5ZAYZaRxvTnUWLbwzYYTFcx77jGM5DFTy9HPPa4ohqpviL3TJ9RWbgGgX7liZe9akxJnt4qf
NLamz7hMP+YaBuHQ4wr1Jxidy6T3O6dLIovudmBt5mHBErExa04nPX7ujGmOdEzv+94e1x2ZF/Xb
d+Nvo0gZqSu5hC2Uy6C0mltxt/RPvfCu2Cq4ReD8OwPD0u6KaRNafXIoNWveUkFm4jJn9vENc/3m
zZRxk2U95LS1cZai07dl74Yds8gmaTMnctL5R8xBpea0PgOy2plG8km9AUzXIQ+UwR5N2NObEEbL
bb8ElbTQGtYD53iwMxTzwV4+PYKlZwyMeWDl9m/LlMyoVl09QOxDeffSesuP1Ynins3YOM8GQMr8
05U6gYPaQrQzKUHFlD3wPfXxrnv2C7rXN2wehgrqA7gl5UPoLuslJU1zaBb3DTDXzIGPD4IlIpM7
3WMfdWG6O9tChlnEHs1YC+rZ/pmPfbrLOu1lLP4UlQkC2//lKXZtjgmjl0AC40pSda+5QhXDcb33
DS0yumSr9IFru3ZcpPNo0h996k2PGoXaosUxjZ+kOX7l+QtsZ6LCDEetb+P7rk7gqa62NYzhkmuP
NKBrdwwNFw4LSlWHL7G51wXm8/uQVeNVtELutHtbRzK7X+Y4hKRM95auSGXUb2Nt7cdcbWU5GL9i
ffiRZCCYS52mEJdPjij8X8IZ50jyEuoG56Nr9SLKqmSrCx7ZNJ63zNfHpbSgxnl+ur8jqJLGKR9k
nmSsNbAaDuak3dkuD0nKjpAC33aj/CnqXQPthaxbhpvS3ui5LYGNzee50+dNO/pbZ2LfBws4wQ1n
iovI/Eep5unBdLIHR5RvdP4cUuKwodbIw3rP5Ch73MfQjv2cbIkP0iyqtfwqaMlCkOve6iE9EoQI
Ywg1FlNg0Wr9ZiCI3wtjNyZ4v0vMbShXVfoQD4RtzPyWuO0Otz5+iOHJ1+tTb1QPVNzvV88Ps7zc
W9lAm1vjnHq9L6g+z3tGoBH6cG6UYVJlR1tiOagrFhnYfkK3Aw7GfP2WesMOh2781JWTjOpF2669
fRxU8TsfzWtRtyd/tI1N4VVAGzSiQnrF41+mKBmezoYvh7o1Qx6uuZhH+PnFT6tgBzqmKeQttjMA
V70yyLmxBa00nbvyaG47bZ5o6nCnZ18lFh5vg1u+MWDcMFr4lCQjRBVSX3V2FDCI3uYAM1Nzjck2
xGpaAgNzL9EmnPHknNy/Q0/qHwkoU/KJ81ObrZ6++Db34OpgpPEDN0vtYSqpQBWsuvyCL6ycUOga
zpp1FM+lKG4QZmqAc5Xce6QDNHCoHE/sVHmN2muLdd4OWA7zNeJN1gKD1FPgVvFu9lJ1QIkdH+zO
wmXputqjuqMo+2pCo4TF5SrRnivpeecyb/sgLaanzI53K6I+lwp8vXqh7J2KR++o+qrYTf18Gqzu
mhnixhkHAIXsv9kxNGWlbmPHMZw9FDEegsmWT4M1WY/tKAVAcFwwXhGfgfVGrcr23FIQWcd2V8TN
Lm27aTM3X+ZwV03ywQj02gvs1dNoBOwOgzudNWjDWDEuOOwP9VDeOJLYvM+hJeu3ppzwKsHmRLJg
4IaSG3vf1M4RaVPOYKqIpZ/4PdlWdsn9Kj+js/oXWB6s/LPWyqGC9hR9jML+doB0HrJW/il8zk12
aDKUFRDk0O29J8JJfTBBgwxxGPkhp493BdXqnKVXy7/j/P/rsvwXUCL/rc1SfVbfn/+c1/7Hb/jb
VEkzNBdZ/Y66hdNh/CNk/Xf82vT+8hwK2Ule/0dp9L+Xr2OqxG5JeNenoQIY1D0A/m+uSs38yyPY
S3Mi8VdCt4Ji9n9Pnv9bDJrQ+n8JfcKsjmvyP+OewvEohgaGBbXCMHXCu/9flL8e0xjLkfsyFKno
mX+Q0/UExGrbTN3NNAf7vuctrykJnKdqXbzLZIj5S68GDCaIBxQ9ySJMlNVfWcXPH+aM0WgxdfNV
1FazVVO/HERZ5rd1MV41I1nfjClJgzntk6cYUPHJHnSmxwUw3cYaAak7Lf9f5cVwsBQBE3ccyrNF
O9FRDvFIJqbMOKhzraPzpyEvGLXpMP4ovBZ4A8b3xg2zyhU/hYQyHSb2yluSlvT+wexqD40exh2A
0l7eLQ5+uelaB/rf3NCgvGXZ5tLJUvoFtOOp10KurNlet/WmoHTUqhe0NLt5kowr6WHQlbph6iIR
1dqL/SSnwt3xpfQXlvoigNtpPKJw4+m0jSmsufZSv5thFiiqgUxAq884A/IkHBrj2CuIMbGVXW0n
5faHhCP1Zn6cXHKT6nHIsKbl2rxx2vZPa/0khTE9JRM2qt774grA+NRHsQTAmx0n0PZMR0STVRdN
M5xPvXvR0/hbo071yCvrR1PH8qCa0XzobN5XLjmDzmKsM3MHoWX2zv3QgkDzHrzUfpn9tonsUW3T
dloImKUJg4vgotx4v4SJQsANd/7U5fDt3LdpDYrMxyz6j6z1D5OpHWXHdoGLQfk8GUu+E+1cf+O8
f3Gq7o+9Gm+eQZev0PcLOaWi67Z97HET1fiv1uxt8gYWBFuiRXf2ft1tWfY24E5jM+o0+9lp5Gsn
jfacm9OnsJYlIbW4b0fowY2iJ6Ar1t0oQR+cLMWYNNfZa59PC3djUyTOxph0M4qnTv9TT/y8TI3Q
COMU14uZ4R8DLZ6Uot5hREHDUofWGvLbZMdwOV2H0kkqg8YfY1k66lvL1AvJJ+aCD5I9CsTf2JN0
kgsTwuL1ZoSk5QWzZrMnptjMvffJ0quxYdlgVHzNizrS4cAZOuPpHM9Gm/efGiGUx35MnIg7REKD
BuEC9ux4iDcDS2OaAbDGpL28aQkSiTk29GdIIjmJuqIT83+u/+jmUIOnpd+TYnk3TRCOlny2Jnwj
ifmSAwZpscSGg9k80aaYbcXMDlT4RX9S1myRgcw+9CXfOqag8LbmWkAz1rFH84hUo84VGOt9o7Kz
pVg8ecO6BJLFTEENNJzGqd3alb5Ne9FfZdHpx9UqvKAwkzqEOiE29YggMbvkGGd7xbVTNC5dHP0D
NcNoKqxaz5VOC1EvS05RSphlxWW810CFuVrlh6lUy4Zk4otMM+9QEVx+1aRInnTMwEFzH0csx0Mh
dCeusv6gvssseSf5ctDKP8TOjdfSW9tIto52Q1TrDwYbHpKh701lm9tSOryeLGNfSDdUDq4AbhJW
AD9SRH3OQmN0OvREYOQbupElKFKdSG3vKScAsrq359jbGtVk7Kzedr+MOHG36FQjIMvV/Fjw+RCU
3seazsq6yfdpNX8lsniqU6C+NMiFKZNhWg8v/YjjCP2WuJ3uJRtBs8JO4aTy+vxXzLcu7KXLxBWL
X+lYHJYWlnGa3pKm/2Uvqvgqqn6fd0Aeu4mSGChDMQwo0P7EhUzMFLa6VoZ4xh3dBLo2Aue21X72
9B86mZhF9+t9VqhNTSC8zyaaYsa43lRspaoqFleMys0j/xxsC7SMXSV3hig38niv2Wzzgccfk2FJ
Iiee9m5iuOBis5vurGjFpvnhZyb8YdtN49ehWpMj25B0KzPyK7PDjmpEuXgrY9ZHVGxQsWOFlvOB
T5eYqeHZ1b4xM+tejuva79A1/EfLaqw3DE681b3ky8hYATo2e3m5OOR683ZTr+64s7NEUJo92r+m
ETPeanhIHIPQDjg0uHDOqXay9FFXn2UxyJNtqOHrHhZHoDWF+FWZjK9IT/ZkEVcUFiF7NguhBG57
z/aPcP+7wrvANzPe8H0zJNq5pu0IJF1LP1dXOVYdrTddbD3O96vR0HV3mWjxt4kGXZV0QH5CI1VQ
fix2JjXuyCsVKMTP2OCwn0IMZUGjc2NIMuwXPnY0cut7opQL87LtvjdJEtlSsn8b9p1KdiCPwRSW
e4NWDcrdy1Gx8S1w1CTjgQgXoQDnj+ZzG7FmHbVjLrmJ9JTtbTOSVntvmPItRNl46/Jv6f1xPXWy
NR57DeHfmfgW8G8YZ+c2zIREASQ2z2sPaiHuP0dowtt4bLhmk8Xezq7sw0EfBrStftrnNr3Gsdc6
t0Qv6k8ozutr4rnIDFwfLxZ8g5uWTekBIVrjOp4lx4lK7SPsUO2qld3yRCcJRLnFwTOZMopwei5e
fChs1kY27LPngUqNs8z06obSW32lhrO+ZLMVh9z0+5B7GS4B6cWP4G2wblZ6fOiNZf31v2mjYTl8
/99/EWR7/uu0UfD5Vf+f2+/u+/c/j8L33/P3JKyZ5l8O06brW65F1aNvkyL6exTWTPGX5eg+sXrH
dExii/+ZL3L/MnwH5dwUNnA1SiL/YxImlYSfwKRC2xfstAjJ/48G4Xt66J/mYH4/tEqASKZzXwbS
D/f/posS6ZiTIO+5mXXMvjxU/GfM6Psh4H4ex2K1fjYMGQgInUU72F3uzfwCdjNue/lZG/kRBgp+
fk2rnXCmBMrcyFIvH5xmsD9t+mdOytNls/GyycM5+6/sncly3EiWtV+lLdc/0jA7sOhNzBxFUhRF
agMjKQkz4HDMePr/A6WsZISYDFP1Nq160d1VlSAQgLvfe8/5DkFd0wIdnHcf0Df6kLQprfZ0LPPP
6Jjbcw2Lw1AyTak607B2yiD4ua1KauqkHLdRaztPSGu0RzsfLQbdRr8GrzktHRfFa5Z18EB1r1+x
HcefXv2ob3CUzPk57D0nnJw29E7bB25kwIrZf06gT8ghKKzvTKxN/DRFuqyh6Pdbp1XB0g4zEOiF
kSMCdwpA1pHbPjujz7wlI5m1XCBuHsClJ5AIEmF27AtpDgykGxQyrugCsI/MwD+xGC9YJpnhG20b
r0H3T0fQmm/eB3RVG/IUwFcSjffvw+rqkPFG+Z3TWXSTB8G3yEoJfCDXZIHI0sESWX5VklOIIGxj
G3aRe0Pq3Qi3BsnKKGSyDJrQeAqyoDsNqAxoTennXdKbJ14YqbO06Owrq4gSGsWczN//EfZhVjNM
imLSZjzt8dnYIK32/3Zl6ZlFR/57kQc5RyXPPmfUxvih6UxyObD4v3+5A1DefD2Q84YDQWz+VcUL
8fX58YaOYP2/fxj/b45jHOEufkOrAn7F+RRlk7Hm+NLsmrLIzoK+h7RT4pjrwUANCYzv9/8A69eX
zscdpOMBtSlXoZXt33Ce1ANKjPJbPGW6gQLJyXExkA/ytQwK8/tEdrK+hLJ+gjrWiddVp49Puc3I
bTnFzvjYk9/VgZ7I6RkN5genEBiSIS1XXzqmeOuJ2UJEWkCDgWjKNVTA1N7FujSEdueUctNHmYC2
aoIfZxASiQc/4dDaJR0yL0qG8jGPmupW4wBCgyfz5BHE6EFeJU/fZ23yHMBTPtnFmB/3b97GO0Wo
SfNsdYqor9IkHGDE9HWvhqqHtqPH5aa0Yv17pA8kvtjBwHxRGkF9mSGMBrASMSUc2poHl/blONPS
4TerUbafXU1vqOztadoMjnfterVzN0CeueT/RXUXMdNlMSLYiRnIheFQQuHzvoZ2Ik7e/4F/eaGZ
KfAeAyJ8AVW+kJlfvWB8ImXYKedJVqhGiXoEZZxqJLXANGQwBZnk/csd5GLOjxTCv2HCiWVX4aU+
sJJWiS5Ma6yeWoSG904QOusxxXJVZA3kc/Su5qOV+mLXMTGKmkCOyzSob0yUPUxvOlYlqAHdeYlx
g+Yvc6gdDeQ0ZDZia9ss9wUDL6+yluC1mnZJFFe8nEazvo7B1NyawqTYrJqwvzUGucqzaKow4whL
oWGiP600q0O2g/ofCXn7HVG2/6GYgqtCqLT80bP7x+7PPqPu5TF4cKLIBqVHBcuRffc1FI+SwB6G
fHrufZwUaYhyZuRhLQb0RGeAfBY128uRR88mv799+KAI574Va5irI6/bv2QUx6Jx5PAMuMc78dMG
iFkmwpWT0p98/0c2ftnR+VxYJfmFfXP+bg7ujr2a2aiqn0e/u3dVWTE3berswSCuMZl8yAlu2IOw
x2sMJNMT2ZdYJenFaHPwP/KnmPNd7W2avNa8a7pDa5Ddc4Ywvn7Qqc/cJTL9J8hq+gNjW2r11rfV
FU0U/HVDh0cETBTjKRKoEHlrdghwqqj7e/oytEQQDREmmLg4/jQ/+Ega4mMzEK+29ruYRaeJ5HNh
FGpahFNRFYzLgOxDPahsrpULdeQntH/9Wi0kZjxU+pMEyrxsra++Vj2evIogKKolk2QkNxvcr3qN
WkfxeX/AUdFQLHoF5xtQDcZa8sV8G5TnL+rYtpnhhyBGKgI+/YVEWHc5YRlZG5AvvJXDXTwS9Qkl
0UVYg5Ryok8WTeZHbHD1ZQqh9X4arO6O/pr5QdPajnhOKnViDa/TCLrHQowe8eoIdBPSK5tQADYJ
ymJngjYgOaRVxtoekadKQNCug8IbbmF7bmQizxnwJAPoOQdDIs5MjFgG47Np0Xqxhjiz1Kojj/GA
/Dp/fXR34SvYPAVb8GbsvxRW19R9HZqPXaIUs7Shrb6RwZLWEKpyYIJ1MSqxMvwhPwOaNaANZ/YI
kS5D7q0gv+qdQKuR1TXzJzZw1NNdcBGyIX4nQAq1mMpTRDBDyJBFIxbt+uXr+rfd/4dp8L7/c53z
scwfs/jxdZHz8t/4UeU4BqgEaMae7/jULSiB/ypybP1PuPJgwpHQenN9Yf5d5Bj8W3NxIxCB8L/N
29Vf7X6Dosmc12fDFaaDPEv8VpWztw4JyyJ8m9XeoI6aj/HMDvbWIYZNfc0swER/NKqnGFMOzEId
RfCrJ/JGkbC/QPy8DFnrkCspzmz94DJmnNRBMNlzHzWpz1HZhieqb4wVYUJyjQdNfHz/euYBtBKg
mfB9YVuQ303LMe35sb9eYAM2kj7AR7nAV5zoDf25ERIK89UcH1aETa9hbdBJYawW5HUhKPMgFVan
sSvmnrPd0A2JSNRzm2tlM1w8RYpk+xvb7sbSIzAx8k0TBBBaKbXEF0UeGjGBSd84K6IVw4ZptR1h
f14NArOItYSxqvo54I0VSm2b2EjsbDFOrW3QB7RaIeKFkE4s+jOcuGP/jCSw6wIqT8uHQ5PrTHFw
eOrWgE8p88tRIFP1fAYUDwppB3LGKtbJjF7SvtGYrjp4hN1qwbGMSfTS9GMv93dDwdwb4Ry1WnDv
jH0z3YnKoHhdDrVhwcNRhEDkjP9rnRgdu3IZKzbdJHzyUCkhApJxelqr+soRGtl8+J8Tl5MPGQTp
MLew8YkvPL0XKalsrmuz3lgwEwiwygQph2acOwNRrT6CmqWn2VYAATBSrb1KU5AxKNY8VBrXiPN0
AIxtp/kLHAyzMo4sNpWf5UiJPtt5VrknYeKn8TqRE7lJq5yzXPilDvW8PmFGRlL1QqgcQ8WYNOrW
yBvM1Fri4vuriEZUqxFDn7EoHKP3lwXjcPPWNmo5LBARF3QthRsnX8swcYkR1DWhb3nmuFYGjhVq
IwPpR899ShX2DcKcjXmT14ywYNpqVn7WVJahrUAH+uDomPp33lNqG2a6kTHC0w2Qn5FJUlpgQkAz
AgTRP4/tXoCNEFDrzgZ76PIb7HVaeeoKph6wHHXAQyiZcMYx8xqKtv0oOZS5F5lsi+pmTEYuSHJQ
ql8SWNRbZyWQZupvB9lYvGQ3TrEETNqMvvIgbE2L0ew7G5kKqDAcKbUfuGduE1buhyGMZGvQYC9k
SdhxSWLHInZAnp8wYtBRz3QZuLb1QGNVqjVIiS6nLE7w7Ca0VTNRElg81BMx0ZaJhlCldqvf5GnN
YaVRnp1ekMGe0J0toTheouiWGuHtXppT+nOovXQ81zJubfBdoLlMEpFPwBHmu9HVGYu40l9GRpOG
a0poNl582PBOLuPOy+OLLh7BF07WPFCr6C+G1UUX4tdMacvofqWWogd5vEVXKseTita0ewo6awJ9
MUHTWrRiFsv2dUuU4cIJJ7RQK1i+hL2h9KmBZkhDuuoBvXzNkA1fSGatJl/hQYYvhvWDlDOMpUhk
2iz9UjpJ3pxpXZp6n5KQQx+rz2SgvVu1ll5Jvng3MVPCcFs7r6abHopCPSuHWvi13UckJJqSH0ef
3dq/ZM0CQ7OkWx9m7XWAmWZozyopRuU9TU3VONNJAUBB3YKLt7XxY4VCSS46dH/QXkolCX5IOhEm
68qdoNqtCL2v6rVIXLIPyIDreknOoBu5+MZlbxH/wFLqf2AuHHOEAguS+pAgqFzqZQ2sdFhAJZHh
ZlJVoLaiboT+wRdga04nrdCIEq+xja1IOw603UDAX7VSiRbjjdX0lkEnC4fxSUu1ytkWWSww/3p0
z09TxG9nRQiCekU/BwGN0JgaMGmyyULASDw1kBkm4nR9e1eSU9D5C0sB+xWLqQxtlTyEGmdeDFoc
6ENAY4WHCP4i7PIgQuzSZ5jnjtRH8wns72M7u4pncS6jYQmlgpaldcB8pnvWNmQYRAurdUK1xvXA
FDhDkfz5/f3rzet4hmNSipl0Ouei6dWBmn1fbzLboPefyrlMyWT3MSmV/1vb8s9NUthsk5zcOYcc
bJICRXolAi6jAYp0scUOZxWSb3JdFaJZmySu929rv7ycH5+OqAD0jY/IGwXewfXAcYfDhPJ5YU2g
XJHmtvlicspyVWAiWYV5qC9Ke9QfEdT0R365/TLz5dKcCVhF5nmigVBi/4mW8Alc/LFwYegm4FRJ
sw0Zi/qGgXh/pLj79cfjJi0O8LZHP9p/qf1e/Xi5cpuA2RRPNW2dhx4F5nkveu/IDf36LOcbMbHS
ka5DZMXBK9KOI+rLWQhr9xPzRnJLuRmIJfe23RRL7N3scmMS7TqL5JeXn/Hfo/4f8/n3n0/6DzH9
n/j1QX/+z/8459sW53wsgjpfEyEr/P7/OecbfwrBAYoWLQ1aR3i0Jf6CpZl/csK3LI7EnOnpnlv/
OecbVAd0ooz5+O+7c9/i/3bMp1VI9hb+H58+/Uvl+eqVJEaPmNtGmHi++3AHpKRZJSL3t6+exhun
/P0Xfz7lcxUWRdc2CJfxDvsrVRJPhKBzFS+1x/MQzftdhpzvyKJFI3BvFYZDx5VoN8ydOhN/hX/w
6kNFjy2At1i/2oaaAuLaaKyg7XhXXtt6NSYiYa8qoqBRecDzXIYEk3REDHfNlfTdGu541xa3xdgj
WmYoa5QX2AVM67RKdfQlFicZROP4anoksGWM+bgJfHDdRcvQcHDM9sROjIB5K4vY1hBsXGhAG2Pk
BBGg/udP6WqJh7wNHCIDM73C4CKtAN5qgshQ4t24pgXhFDu9pWJfwShyDYbjg/Vs+1PtoRhojK0I
LDWrQAs14sdNkw8B/icI1vSiznphOTcOmOH4g14O+t0IeoY4dDdJP3UdkK01AOfy0oaLxiIXViBZ
tCQHsFs1AW7kvp117jZxsihI/LnXlSIc9FYJ6EuBA8CDF6lUZKAViAd6FbshiIK7om86b+kANoWC
QeyBXMeZP0sQcldlaz9Ag3ymYXqbVbx0QJdFMVLjmf3UnPcOfsFHu3SAerk1A4K7QtnyTCWTXe0g
II1XQawzJTJUb+GH80d6VcJEtrJQYVE9JvAmH2vpD5/Y3+X3LrdcKEM4/b6EnUmPTm+dZyza1ndU
c07xoIlgqpYyG9AQGYVuejs/Qv4NlEVDs2lMRt8Dse+RWkhTU8kNGAk0HFA7OkhglVdXZzoQTW+B
XkymK+D2rfmFObJdrEpzYOtqUMAxXUfpbG45YEpwBfRSk8UE0RkOis6044Tc1C7e0N/WxdIKk0bH
zx4a/b0Hahiyt5MStFdJ9N4YgLofc6x/F+c/6NC/Wo/mVJ2faTlzbM///nH2rdjvwrz853+uzjRU
dBcXKS0TOvwMdP9anS2Lf4eYJd+12LUJ1mAJ/rk6O3/qrGaWrtOGYS5ICfKf1Vmz/xS0TfjncaBx
qb4RZB6ILN8TXb6MM/4+V7KiOUwdQVhSG859mPnPe33e47waQz81nhxw1YZ5PxgJ4hdaj06hfZ6w
KFY3ftD02klUl1SmdmoWxTX4JxN2ABxl+RXsXY6qqitqa3h49RDfWNT3D04//jTPpXR2OSAyXJyb
6q+2DjMUpQzS9usAmL9cW1pg50snzwoSjIcWmdb7V9tf2ucTKd0t17K8eS+ha3NwQuymgTQElrtF
DMR7ZddTdieHVP7oVf7jmOOtq7Ah68wcKMbZRvbvCb5mamEA4YMfK4j8TBNPsIoey1v75YTGvVgG
kFSCQ10fMcH+VRDw+5ChK1yYRp5sOtnrOE2xohW4bs7SSIOpH8lvKAzGI7e3/5P9eIiohB0L8QIw
Vm++/Vc/WVUBTOrtEploH2bbEY/rCR7GdGOM6lhm235j7+elkAuT6Md2/CLUeH2pqRikU5H3vXCM
BKn6rM1jfPXYa9N33YIx8/7b8cuN0Rfnq6Z/glzEJ050/8b8PAY0rlOvpGP4mWgPfQ3L/hvMlenI
4Xp+Af7+Hrktep6zIoUPn6Mbz3L/QomepmjlIuBcxtzSyU0dbCdnCDex1WmXYXbzYZ9+eP/ufnkr
PQObP61iNNzIUH2Wm9fPMoDOnADppqlE6E2+nnrZfjdmL/CRp/jmdUBpcbqE2U4m4/51SGNFYZPM
JCw7Khl2gtYLY5k8vX83c5P88BnSo4akz79wZL9oCF69hU6SjGYDPWRhJw0NEklHKcHtsmVAdSuV
fZEh/swSe0sI7RIH7o7Xhdlbd8Ix5GL0qQwNVV7StLp6/+966+6pvkwkQvTdCfs7uPvYgUbg0xhO
Jgf3ipNwjOyCYy/QG28qhR+qWt6kubl+8FvqU5J7NKviRd6T+rnQyZphjg3LssSCNyKlfP+m3nrW
JsRlFOnzRnI4RLUB/2heElByJqG26W3vi9F5Z7XnnIZOGR5Zo9++GLMMMPcU8YdiE4cjrrArLoY/
ptjlk95cEy9mu4AsEUIF2KmPvUq/fo5omhhVWGyRbMkvgohXr1LgMIDuDT5HUOjVJZzc+9rwTv2y
J1LAchf6tNWa+xgW21AT3BTIaYV0B6cAoVwZoVUkQvDXjkVyF2k4Kd9/9L++TybJWHRqmNIIm/Jq
/32ilqL686DEtWELraLv9aUJC/6IHuLX94mr2DwFYbFrAdnYvwrlRsT4fG4o4lIczwYZhcOqI7qq
34ZBnBxrDB2MyucFkOuRa8bPOwvqDhdAqw/0qnCQl0pQWMRVdK6bISYb1XloR/IMDVvzlDhhkiw1
VYfeurI87bOOTw/oaNCXRzLI3nrGCPvmkxbVsvsyf371+zftLKlT3D2JCqSO9B14hd0wWuGx2vLY
hQ4OBnRyIwdkI9Q9cqZ2JaeEtWEwyH7/lfnlYMDDZW9mts0gj07BwStjNr1pu6QmLIqii4wVfc7g
MdBLh3SsIaFIacy4x/zeJGqAZFniBnz/+m+9TBY5gNh7yARkOrn/MpWMt0dSVXic+ANWgeY0O+nW
ilAaOz3y3kLv5B+2t5XOmwC/GWU81+T/2L8YdEStSCzGBEXY19UuMzroVLaCncTaSPMXV4fn35o2
PElgXLUAijGMOOAgEhoErdNJ+xTnQaF5C6svurl8kuU0DnDIkFs9cbCvimeyUKGX+0q2TKkg9VnD
guNWSLxxMlXBQyPH1jgVeZEwySliU1vWvTmk1xqRSvmSRLhRv4nIdS8vir6qFUzIZgqKra6kQ3uB
1KtUWxmjMzFFBK94GckhtJdtwt+01KZOgT8wIUKskUBj1u3VYG1zD9rhEjxG/DXUQr9ZFbUGCMYq
/QlvO1MpsICgKtJtTWegWTQ5XKcFAiSLAKu4DBQi6aHJt8r3VHXKZ+584Txk5eeAoJS5zV0RY2lg
miEITLe6PnMXTNnodkc/e99RiKo+uFA10UXZNUD3uU2u/2iaJ4yUaKFjhUhpqHfEmNFeH31joNke
KeXReve0ULUnogyaRxujyxVc6PhaeFLg1K1BnhAwTtW0rGIcTUCxjOlj6qcVU8NEUvG2ski/dE2e
f0XGQM61laag5OqRfMZl1wf+VTqJ4CHOE4PNvy0hE7R8bfEp8jzXO2Ei6aVrb1AwJNFqY0S1e7+L
Tl0MUQ8dCGh1NhWcodD0NyOEz45jIJyU3gZplISZ9lBbuDnEyuOx0ShAHQ/bq4ns6jToQ4DSCxFo
9lUI0kicVugmsAMXnLJWIPoT+CogkLbTiOoUjlED/JSGcvhYkUcHKs4GtEtHXjOitY9DRp5FnRzv
bCdHKR9Udg7ZbwjsHWZ4FYAjK0kxWxhlX83i/hyBq7SkMTD7cGFCJ1E73EQkYyLoN0bvQ+JVPoxM
MTibKdVJV2Z3Dek3MQCSWbkQvYyHi0TAofHnkZ4aoOj5Xlhz4azIeONErz6HreHny6Jp5LVWZkSs
j5arzslR8aF2sBqI24LOu34DdlDB+LKIRNlK25gyZC5N2BV3IC/alTTCRv8IKc5Va5JVNGPr4wiA
D27bpVZ4Z0Xn1lp8krBTxScUNMjdcjop2bJnCpZvh8TTr6BvJk89qUBIeIfYJ3ioy+KME0LmXUZG
DZlTUCOE0CsLkSxZ+qtsWSNWYggH/VFbxLDuvjljRpxYGtVgpLOCEmtBLt3sezCxXTNxtgkHKpk4
BhDONTfAlSILdLomXjwcahPGKrco0Au5oTf/Iw06YriEEh4dduYG0Z7FzHUl+xyYgOs1pr0ycfGc
462riUomxyJadfSU1EpOfv2BUq7011JUACaYxUDoqQSKIAAGYXbu5kjyFk0R2thwGdekMBcsWGNp
HpPoFkTFaC7x+3ka4+xmejT8yfmcjYbdr4eoy5ATWaa5Qk6YpCtD1+RD1Pe9/5BO1VR/hqIGY66h
x/dcZQzoHrpJuebWBUDjn5WqdKxTTwkp1mhNcrVRWO+ShcpyCzVrkxmbCsAaXDB/qLQVSXXJc+T5
WbfFj6bvTIqOYi0T9EPcDtK3BU8J1VOtkqracAjA3BbRUXEXgg8aCKlssbEBq8qtpXTj6rI2Svs+
89vke9mQlbVklEq+HCY0oKdRbuT3qa9DdO1zRsVLrJKsElZkAQtu+46OG4PvGZrUlHmzLaGn3oRt
kb04NGfW/SQTEqUwfeCrH8MoO0OPWY0fyb0iawMsXYMnyDSjAqg/WVbK2NR4y9S67bKEvbQfYqi6
yAOWId/ZlN71LsD4dMeZnzPsuopbJfkVlbDapvkmksBRD3kknYasiE4ZEf7OUfGFtRzl26uhC1ES
wLT90oeJUS+HwMG0L5wqTcGuO/QHvS4bxnURl6D4lgolDP4YLHa966yoQ/rQ3vrmqKfVjy3234Yf
wiuOuf88jvkYf1Pq8X/Ov5X7CTYv/7WfHhPGKOhn0QLZc2NtPkP/1fjTyLTmtIICkUrG9Vj8OJn8
7Pz5fzIP9WlAefOZ25vjkn/Kr9w/qY4Rc1GHWBhXZs/Kb/T99g9ilAtzbja045f+H3/fwdkIwAKC
/ck7aTPfeBxzm2Fy2uA1MyjMjxzE9k+2L5dCKz731ZhLzrXK/jEMTDMfdEVrGkvLrB2C4OAQi/Dq
+b/RK3z7IgLHDIsxDMeD+zElGOIpHk4kRquVwyl2rSXV7wqGeWhMxVC9s+zoiP8PLkJ6GmbNvD/h
P4fP2CFxpTSt/nqgJL38vdtxdKTgNqUQPV4an4fjagxhfUQxAxLR42yuhRlML5mW9eq/uYwHThbj
P9b/gxtqXHjVIgTaEDTWbRvRDiH9sdm9f5H5H/L3MZz7oFvNgZ+3GvkdHfCDyibxKZnGHqpeTuRt
2zdMWqzabWCa8ledjJasjlhSDt+F+YK0PmloM76kEenvv3Bm7SsF3Q88Z5CDASPtQpPKW//+XfFp
4yHDhoIh4qCVJZqyx/QM2yYGW206IJk5CPYLW9OJ4lXwSP4vl2PEuX9PWJmmbtKMHcIYZ6MnAPEb
mRO4hJAP+qZXHenjmm/8aA4PkbYOj5Bu8kHvfXJrty2HguSevvgCNzB+Il4kTBgAcLJaphwtyEDO
vfRqcDuXJI5A+e6CJCf1SQ+9cFqNttMppG2ZeJC5MboreDhxugT0HVxh7cTrG4399FDnVV4DR43q
XQqjCvpnVPuEHiMC66NV5lRRuiFHtemXrJj5t/ef6eEaiAyf6QfF6Nz454s+6Gw0PnyEuJoBbTU5
O36vLnKCv3a42OIjDq9fnybWBof1fp5l0JU5+M4CFxJohv294Hi71izkkq0au29jWSJvayZEgL9/
Z/PQBDUwrjIaugdvSzWiLAzVrogxZk99N6JCG/pdpg/p7ftX+vVb48581C2zGQtb0MF7OSQ1Usy2
2rnTNIHrLrVVVsTdka7FGxeZl3R2Q7YQNoiDH6pNC3dMgnJnDQI3rtDKRdznxub9O3njbXDo8+Cn
oulOu+dgmTKtWDNake+6pqR6H6RHTQeCNqmc6oiL6s0rcQEwJ8zw6Mbs/zoOkG1LG8pdguT0PAGP
tCnLQq55463f6uvPSy8/Cxpr/sWLzgq8f6VqBE/OmG43mlSfePuRClOrH9nf37od0viEY+GNZYJw
cDvkk1d6LdJdj9Fi0TtuvY0agz2laO3faqD/vB3OKjDUTYHn8OB2ehJkqmDMdkQLj9uyt2JsTtDT
3n8P9ju+Py7C6QwsA3uIZx9KSVx9KkGfJbtSEHkrs/FCilZeUEW4N4XZjV8NOcgv/8UlCZrhRGGh
vffmRtarJmOkh45JMtSOoitaJmFUbPTeyHeuGovdODYSMraWHzNccfbiH7u/MXM4tRBEI/d5EXTt
X1aItkHLmG1hx9BH7dxef67L2I0AygUlXIl0trQ0Y2Mu/FY2DxZw4SfGF8TnjBZc9DVHW/1SlkX/
gQi9iS4F6s9Tl9r9HkUSMzlvVgwvIv5+Qq8w3G86+jXeOkrJLlmmyo/VspK4DK7ryLQvnVSo9iqB
vxpvDKCA9Y0bFx7pGpWuQ0KfyLNa+IFJ5QU0rosenQSNxY0ZI0FdEjtN7IpL9ipwHSP5HjvIZk8D
EmccInG18lYbNCk3nVnrMFTSfqdPkK0W0Bb0C91sdbGuKx7Gkqq6P7XMSVCHeW0erus86NYIm0mB
g7HqXeKtDh5cYhgSVBqdeVIAkf5e2U5tbwdyvO4zOEEInLLU6/hzkvAbHcgCB0Crh0ifY5FuwtDo
UoAp+njugfoCtiswfi5LRLYuOsShqna+rGBtyIrYnWUYCfidfF6eQWk7soiTMztip57Q5aFXFWOy
nKXj5pJs6z5aB4iC7jvCyviP1F3+ParH9BLBMBxwKKjBx6oimB5ociA3OMiJatCKwfhqhx0gA4KT
ugc9NOS0nktxspUbMJSFX4xftVGi6gvyGrtCG+X0NHS812fNaMwJhD2CANrFRePuwhGCEJLfJikW
BeRiNM0Qkm9a220f/D5tnmgDkI1YkgfiIlFW3W0yivImkuQVLZqesG1rVw3aGNN1YO5CaHXseOcd
etFkB2c3vUb7XloXU9RrUB8No9wqb8iM5YRQcatkdevSfgp23sieJ6sGZWLl9CiSEUa1W2iCNHkr
vrUb5hChWlpNYZ02XprejY43fcnC3LjwhiH8TBkwpGtbS1Jw8nQ78YWTF3cbug0RiQ60jft89Mp2
hSGbyFoyhyhtpMCDuTETNDm8kE39NAJc6VZDZGTxysIIQA5w4nytm3g0oNiGI3lmsA1zILspnzhY
yxqPeT9k30GnzFDILAOimzR59Dgh0zZOOukE8Sep1TztiYmIt+ibJqVLmanko9PnFgRaikuQ8o0l
yiVAPbiEod4XxL1F8D0WlaNPFwgDAI1U+UixhMhpWLWBMQxo1JRG9EIcaqu2i7Q7C0E7AwKi91IQ
lFVGN1o147TxQDh/iTo/5kPSW/z/rGk1RhpDzxZeFuvG9UR2sb6KPFd9dkmYLnfuMMeaohr17jKC
2eD8RkjgN749tdHa7VL/bmx1/KdWFYO2JT7alqiZwrRZRShIP5F1VaHt8o06wajf2gOcrSh/Jj4l
/pjFk1Ovx54P/VLSg8pWws3t78SIk3My1QReYaOWCNmswKnKlc9vgUsQ8Ea07EjXQ2fmFMGzW8dQ
V8coicEgNmWWbRhKEMOWmRl0VuFGMC1hFQ7PHFEbgJSx6HAYjgjFlioIoeFWkZP1d3gnsfivZN7R
GFtmHZhfQtos0UKcjkx3oYCyRReuWTc/duB/+zB/vEgE/rkPs23j4tvja1nsy3/hZwdG/EkmkU2L
BbEBVaDncW78SfkwUFhh/WUsxEqGkood929hrItYFfWKgJWHS5bzwc8OzMz/wERG3wTPtsO/Y/1O
B+ZAeTX3RfgHoU9AUcqBD1XE/vabNPghrTy60FSvHoesK8J5H+u+ERggXfLXc/sKNr5ZrugsQqxm
SejKsxhg8JPD3jSepHg2i9X7J5H9+eCPv8lgZIZwiP+B6rf/N+V5MSfaAMMeR/mR1BTnQfZj5q9c
O0iJvgn7T36f+feO0xK+9f6lD08j8+NAbEzcoUWXgHPY/qXBh2oB6/wFnWhtE/qFc97nzNQ0M9av
2Geip9+/3Dx3YAwKQRoMzP7lrHyw8FknF56dJWIBkT9/Tqq4+BJ4ZCR2goCu9693eEqeb+/19Q7O
eBaMVdVyPYDG0RpoE94UBupbDwby+v0rzeft18e6lyuh9kYui9bEOlS/RLGCyT2lF1pWNBeJluYn
STR2RyqLt14U6mZ05VRks5Rn//FpdeK3LJsX8PtLwiwS47ti9nTOjpOdmEEDzqCCz6RIrTlyd3Pp
+svdzbb9WUQEi+LgOdYpYXVFGF2gmvYYBBS2tSGFILzxJse74RDVnQ0ZjsU8dbWbICkrsfgvnq6P
2J5ChxnsS+Pk1VndFzDRiae7CNNSX0sVo4Lo8Xq9f5E3vgXDpjdhUvIicTusqlPHa5Jmji7wYue5
1Udta6DruR7SNLowpWqO1FUHmouXz96w0XdQJtpc9FBXYw5eSoUQXiA/Ls/UILX7Mjbjq1K3gmvP
1IYHf8wRt8++TL0lJ2MD3jojVxFX5ub9O3/jM+FznP/FZ4kI8+DnJWKT7ygIL5qWQ10jM5sjSM3U
zIeA+9tXQgkhPBQtWKpYc/bf4FYRUJYH4rwzm/DeGuLkZNCI3fS8TO3ev9LLx3DwzlJ8U7QaNI7p
qh00SfKKlUwk1nmsx8Ztw6P8IhCyP0k/ndrTXoTunQiiRC45WaePgdb6w3JMZH+kynzjy0E4zN3O
PFd2voNHOzicdbAcnpuyHZlh1iQHSPyAF3JKJWaEaSL2JsyBo5IxmGd2faTr8cY7TTFNM4J9BaXY
obEsn6JEdJZ1XoapBwTBbzYpGaCrJB3VJjCK8EhX4q2HTrPZwhdCUwIpKpv/66IapkXExmueM0Gs
0NQrAtmWrfBLmwws0d73nTWcq8hrP8eaR18Vr/RnNcsF3//t33ror/+Kg7eMhT6gfWCeq6GRH0xK
rksfUu1SS0wXRmStXxfJ2G3H0pfbxgJv/v7V39gKGCLMYx5eOlpbB6u0W6RR3E/GeQNZBc+j6ewM
ZonxkXt845vF14OAmm44G+qhTrvpFUED0jgnb6BZB05nbpsI8isgmuZIZ99461Io3mY7v4k9xp8f
96vVV4RTpzmdce4XU4KBNCIdEn5A1Gwg1XhiARZWXYx63Z/E5miC2ZuzRBNiThZF7lS3gqSHSwdd
yeWQ9ckcLYHm5MjDeGNjtLFUIc4QLwr+g9fOg0aq2c5wblB1nPeqtrGC+NkVEyl3Sxkw3ExChd/w
I8pjL/z8T95fZYx50oKbgI0RP9jBlf2o0bpKc88ontMPAaGNpMLaLQUWHTmd+mQJ7cBe8BUSt1DE
I04gQZioa0KOclUBpwlM25FTwhsfIYMlnN/opi38q4crnzVzxeFJnXWqzDYB6tOLMI/9j3EuzRWa
wvBG0YXa+cbYrbDHGJu4dbq797+BNzY3NIWMX2m7u+glObXvvTMJegwfrceZBorkojQmcU4gW3Dp
1CQtKUcUN5otad8kiXk62B3BvYVVXLmIZ5ZH/pBfX96XJ8HIl4dBi/nga0xacDFGa5/NbZSvgevI
VegMJwbdbUruMZOgQgfiPRpV7SwmLt9xbln3tvJbmPTWdBLprrvAh64uvX60j31Zb7w9TKRfKiUm
z7hy958SuNKcB2idMTsNCchDjbjC6GmfmO3QYqFHJThlaw5ZBeTWLliPrLjLsCVQLyD1oMLE3Y0U
av8p5a5+vLn/g8/2ChpbM8Pb5g3p4IVGKM10nE2TfCJx8LxCuxm0dNTPGkmzFgGOnV1NMWJB2XD2
CKXMbka/Vsu2rR8jcygXnlf6J0FXjteRCiPryMnkrXeZP4d+Okvd/2fvzHbjxtIt/S59zwTnAWj0
BRmMCIXmwZbsG8KWJc7j5ub09P1RmXXaCvkoTt43CihUVqaTwU1yD/+/1rfo3B9bN5pRZGniGOfx
nMe7zolsBBzQGXwJD46Yrr55MM25vpsGpduYTXWlGKw1nw/Jx8kFMPqbTN9bZ8DjLqDsLdMRo36u
Dr2zTVMCJVxNqvmmb438m5xtCK6a+IYH0TyxkLxNHh+eBdd00ZUjXDheTdMKqkKxhpJVKClNpU/J
s6idrUMT/JaEHO27NrndC5EYTMi5mkZnk1ecOZkLOInh2ZSl15+YWz6OhcUmgpYanQ22rcdTS1HB
peyWjATUevmhdhqvKhxWEA15TDHO6G3UQg5bvL0ddXLz+XP4uK5ioENciqqDzQUr3/uPRYGQnBte
du5qTXbXj8kMXEDPf35+kT8sdlwFJxIGBpdxP94xWSkUwHZJzttqUl4W1Ed5M//qSiUPhm5IuUVS
hQveiB1i7JRyPTr/0mqMAIQgKIZCGsu3ujfXEq7bxuHnP+4Po89qQ1OfvTPr/rFjpEBpZnf8NgZI
30+1Vl6VSP22EWGXZJg7kz9DfyJAKToxmx93Z0weuM4Wlq7WSiIyjkaeyqabVKVycO3cLcCSul0f
NONQVWEi6ybdFGMU886N8XTq4Pf2Qr3/BDjurpsctvFrq+toHXE7zSjUITl3Ws07UCkpg3JMCRbK
tK+iprWGNgyS9zIB62jt83HsrK2lEI2stBTNG7gWN11bwkaxov7eMdtrMgOX20WzaDu3A2XpIX7u
VPkgx8w40O7MwqppvaDDP0VutXdLzO0F4BvlxKv8cVsOUQJX02qWIekTs/e71dFZI+mIED3o7fqp
FKhwN0sSkSFrgS8K6YXEt5+/OR+/nfWC7qoHodVlH/PneG1KfTFt4PVeHMbSbbdgeKoTa+0f7ooP
VEWYoVrrYefoNSFrCZpNZh2IGI5uwLeVkd9WyBdmTStmf1wS5f7zu/q4tkNp1DzUEir9STqU74ex
wji1Io8O/dymG09MQ1jAfN4qVqWfuDVOS0frIuUqdr9UDnlu3OBxO7ytCgnU1w71JTfJcKN5WKNg
VatHlT45bbd0sBof7cvyqDdMYv7Cy0eMGxbn6swWkX1JZ4Xdr6UIY6/SudP3YtY7eCekf8pQ0mu/
Jo6OAn9WufaucLwpOkOFXP8iwK58IcNUtPezqcP4NSVgokC0hfF17Ir8YjB671m0Yk42jpY0PyBX
OUigdbsHCkya8xiOkVs8o5Z3Sr+JEolgxtayq4bHBZ0y6YW31aUOiYeQWiukQ6DEQU0j5LmP9eWC
iAWyairXAC+Y1oIYXTkhbQJuVeQ3jroAM7YbQz4zCXSvbbFM53ntDAP/7Aj+SBayeMUeP619hdl+
qZ0su+Owqr6KatJvjXSkN5A0nTMSqqZpP0nHIBZSycHAAHYq7B9ZbQM1JS8g+m6iacEIUBVAeaJR
zc7BAue3sqBH6MMkVR6oB+jJLioKOjtZWonpfMnMegw6VH+pL/QJaizRJiQtKBFpDmyPU79v4Jtm
Egu7nrXKS8c56Etfm0nkJ5Pt8QY3s0bsAEpUbVc3c2ZviWV91KWsQAxoPUkHWYL8NWzNKAHobGQe
xP4+c9JAt7sUzwVYgFcjIXNWHQr7qatyAi8N1kx3tQHwR2qxeCY2gHlGjNvHEEYV1xjPa8Vc0o2k
8CuCXi3ofRRD1G4cxW4kZ6gqGWGgzx5tSmhd3kYYLlFwaKNo2tCpUTYQYeleW60VXZfdgF8J51La
Qo9K9RuE7Uqy67JhPGA6Gci2mldjLLgbtnx50/F7UBcUcRjZ+MkCz0u16Hzw8qIOpUiI0CXo/dnK
aAPj++95q4SREt/i4RL+ymeAVGRSrZmEPrprfWh05nxmCKP8xt5qzRLM2+intJL1kVSkgiKRnvMz
qTvdVyZFMrPjeTIesEcnT4lopy7MxWT8sivWW5RKrXnXFQY9uqivUwmEf55mxlBd1qJVZUHgnWbr
foSN/c1FeNyHMk/aDPFyMZ4XYCut3YBcX/W7fmjzfTzQET+kiQfbK8kzBwgSgubFj3pHIT3Fyedn
ZM8rbwULtA6PtgYUBUxG8RtnIXO86OLU28T10qhYs5PK8gEemPLczFLySuPMYZfu6XVb7cZ6wng5
dxaR2lFXsmcqRw+HROO4WK0K0EJyQ2BtVPEAapJpqjgfftrZ4ACxIy3hu7NYOEe0meVw63VDfGGO
+OAGNa0KcKFZ9pUXmRQEuGbFNbYDNwnSukTHHRPkQsQYRrrNiMOrPdPok+2nboZySfZK6obLrEC/
VKeqO68b1BBBzUMewtRVo5+mHWdNaOSqS8ZPJ2prM7al0u/1Gm1ChOCgv3Yg2d5Zk64XQRulA6Gf
DGRMbcCFItHk6RiQo9Ka9JnVxt0QK8JEA1SYwIquRfSFyMCdCL5sgKNveqJW8rOuVGvDH4SNK5al
0ntuZlUzw2KJXCdEOwnGOZ8besJzW48EgRQa+35CkFf2ceP+jFszYStEffx5cXL9UKqt+0C8ILxR
JLOII+o8Vwj/BMHehV1rk5Oc5zHcEE024t62U6fbFB21Ar/X3MygYlYxQxdwNdjbNuteO011+SWV
uZUH2lhXGYXvNWFVatV8BUB6+UJ2NtNOPOjlPs7qhfxUwltfndS0kNSbdqphL56U2yyaoPfZM7vt
ICNgbfFzXQyXclZ00meaur6lzdtBx5i88VHVhvGbpXf6JSNlgVZM3OwLD2C4iyNHvddTUhzRyFcD
SSxxRd4mKfMm2eV25rV+ZEyChA1PQ+aix6lz73GwXblaNBQCYWT6Bc3c5ZuHKoNwWa/As2UMnoYb
w9JIaQHEoRJQmo6t7Q+Du5RIDVlTgnGMjF8gRdJLI6syi4xy02r2lrIk97ppNI8iXfSfA9CSZ1Bt
co2MVMovjoyYgrLO+6rY5ngVGxHBz3GJpSOscDtKPzNjwCnEK6fpRtWiKN8SaaveqgnKIPKfPJ7M
apyxg64xPZ5GLLTFZ2Ou3NSu3rP09cW4Tz0je8TuoL1QlY1uCjpqs2+rk32HbiICQLuAOtysXGRy
5HhyG+KmU2fH9h4R2jAurJI2fLN4s6hq+zqq7BL3zLoDRgMd/1DYwNaWm7QXIFAGXsp600gAzQdh
WeMTlE3bCqGUOMWZSlHoqYVhiF1IJLInd12zu/PZTZQHMN5WqLTSSHYEBq7epMXLPGIBquJLrg1e
7SdtZF8DnSuKQJYNoYnZpBI2Z8MTlkHplhkvvZy1CzYt1O6xsjREq84KszahfmBQYFWCxVnpLy8T
3ZsqsGpW3AApQCcDp7O84QzgQnVYMjYS6K/z63Skv/Ji2YPca6w10q+QJ8vD1Bt6TqAfSL/A1AiI
6uAhFr6KKRPXVN4Y302lzNsNm6GlDtoK1/Mmz9C25J2dkgYlKmQlb1G2kFoUwl0xI8In1PNfLi2z
OQA77smti7gGNrmpoYqGsSjvOHgv2YaLExLYSKt8Ri4zjVvT6QZxOc7WbJzFwC/3VVsA+qHJahpM
aAWpOEsUX/WL3TyPpLO0sLVlfotwTflZG148UFWpyGwViJQ7v5cehSAioE0Y+knbMuF42b1h99NV
ySxPY4v9OouC7MlxQXxAAMDSFupB7RxrOUQR3qbHsrZInlajxJNn0UgSIm7PLhJo8/CfXWrMP+wJ
Zw4WN6apEWBsKAWZ0b7qRQkB2LxRQyAynF1h3vSqTs4rryYuvwyxUiIpoYcJku6vNlzOxB/atKGe
RmcqLGyrexItCqlN7MD/23YoJx5TtbN/kb8Dkb8a2PZQx0n1X6Z0xluLjqFLcGqB59IkDe12iICx
YVyKcziOcwmB0SBbhUXKZR+N7GZkOXeXuSGGkjQfNkSuYT0BMCGzPrbd+2WJ5/uZ6uuDoSWmdaZU
zYoS5IV34FmSXh26oKotNFVDc96rWZduHIOyvznn84vVjX2z6QfDephEMj3gcAPXSkWT+W/RI2eA
2dpE1wktnJHAd9lHd63VIRDNLQsJECbtqA1GYxFrRLTbDAHuMk/brhvrS3RQbRNMWbWuPXU33Drj
nHwvlbbf9N5iXro6IpZGK/pkx16eOWUchQukFJnileLhOcZq5+VqkPP/fCfbh+TGZFLdKcyYfi8t
OQyEOKtle5apKKv3JKSVt+SAOzsmmbTaZXNjLmEcEdruR3piVr5Zm9FLlKhAPzFvho1ZtdLvcSiN
G3VcWCcNps+RwCWltAMzm+FnZ4rTeFto4Qo80WLUtFAHVbGwxZXeqybahlwxwuzyDSZNHt/slb12
6eWmHm8bz0ReU7m9iaxBLihz5iWy7qtiKL40CX9qm7PkE8KpiP7bQEI4oXfCactz900k1b0JpqiQ
Wr+yuc5+9OlUplSPeSYbxOviJxtdJFeewGS5Ra5I9WdoDJ5J8SbR8nrTeaqVlLKAYi/lg/om56oJ
TBMhmOo5D0l5jx+bdNQu6SEv3yd3yr9CssPbVuCJCJpVL+aVHZK+elWR2VPukHLaLC3bn1Vnhvqu
jPakeDwMdebtDKUrtSDN2WztjE5Xwoqtl3E5reo1+SZka1ZNG+utib4tVR0214kgrc3YZ0M5QVKw
hhoaK9q46k0mx0EayRxe4J4kiXr4Nq+KuvJNXFe9Ce3Q3SO6w46MAI/pFXmYeBPmAehGo/cm1/Pe
pHvRm4wvm8zpV/cm7iNQdbokCh7JXyPE8M14EwJmWqz/mt7kgeNEcmLzJhr0Vv2gMlt1EcSrqpC2
dPHqLJk6brxVdVjr1pCECoRhPSBFobIOQEWmkfTcVbYIaXaVMOotcsb6TdrovskclWKVPJre1OMR
aKbOJEXdwj2brApJ/CSSN2qIrHwbVRGuTfI1yo21KispaiHmY+2FKAdqYXqyu4y0VWdUo1es3vqZ
9SbTrFbF5tqZuEr6eU7PeAo4Hz18/WGi69NXr+PTFoUor11wp2QQgyYZL2AKFPdRzNl377TulGyI
vrYvscd6LgGArhiDgZRHEl9l/DPp8GGuUj7dRmCGqoOsgtgSgacVMnDHCkarDf7/RuomjBqIuqrY
cLwZX5e8U+QWgpxSBKhCyPhqK8/5BndNu5yxg98JBLM3RcTQ+JWel6SD25H3JCSTxLYRPUT5Yarx
gRJjXyoBGDDlCdHS3LJU0/XejoZKFis834c2czPGTjop4c1klfFvsop03YRqIKc9aApTYJCBRfBt
xl4tLMdRDluC7KqD1dGm3XaWZMdc1phjOSM5kPXsxGSbLarEGi67xsrG0K6nxQt6nL3fTb0jCZKq
C/o71VPq67iLvTroWhKH/Ax3+9XCHK8QBZJymqzRe37rO4OYiqKfSDIZ68x96LBVdlst0eMvb6Wa
/6+W+1+cGX6rWn3AlN38KH7U4p1abv0Df6vlkCb85egQmyiq44UBBPQfsZxmaH/RdoBQhmXBAGZG
n+YfsZz7F0lZqLZWwCQwK9P4L62cvvoYkdBTMKU0j07nX1HK3lebSdxCnfKmGwC9CKrsWJ8y6G1U
QvueL5Cd9hstc4SfmLRuJ+gv8BYIXW+MOTRTowx/G6A/9KAYjt9aUOuFLS6N1me1XXIz6w/7rd/s
ebmdzYB0LipdZsQt0nQ2OBHthc76/Pml3tdF/7kU3CeHbB2s3QzYu0sNRZvMcqy6izryiiDvB5sg
HDs9cUNvoKr/V8V+uwz1c2ZF1EUQQ49lL5xQYjo5rbxwbfA0aucmW0F3+ItDzMWhT9Vxa4FV0MO+
m9ywpxAFyZIYwwIDljf+SFEzh2j5bcDXetvtFLZGfQCeral9ZPP6dWtINeNgqbbf6jS/5H1bt+3M
vF+0YRaP+dCOv4Y0Ub45ZO6tSmrPgvWYDVfxONhfJ9lD2yDLyjmnVf7TEpl621XEbevDRHYE0vW2
4gBZTt+9RWMz+K+fALgQh4YLXfSPRkVdE6VOFmt/kY+O3HpjXVLHmf4Jp/5vCXDvS9NvD4D0FT4L
2kaM/3HIsc0eLRajKy6sJflKBKQhr5J2bHaGHZ0yDTp/eKdovKPTM6m4IwFZX+/fXl8hMd1ZTSSQ
Iadb3ECBHpebNjK22RwU8pk9eqNbPkGrmEvTYLa6rRz6nZg5ZvcSG+ONLn/kakaod/0SK2aYjO6u
9K4NgTVep4PuBXkxBwlhlFb51bXKjUSpPS4DG+ELrbsZ0oNKe0bcRVAqE/W7mT5mw0EAoqrAl8QI
EgCG5nqYAdNwM7lVsOVny47KMe/co4iuCZi7zfMetfxFRilsym6p20b915m+35je1bLfFtqByMag
0a5KBE2jvTXcONSHkf/5wzGKa7fR95W867Juc+JtWdvPR18SR1mQUKqDLRgmzPvBRZpcEcOliYs6
SbVVqby1XZJms7x6SfN6Dkh3TS/sePlRtrWyc2C3b8iHTh60PL9KK5wJFvDFTZlAwidmYPRLSoFa
L58A0G4H82UA/xNAKVvY/1TdbSbU9CZPiQryFPOetX/Z9IlBsJOAt++O2q+isfqz3LGGc7RyzqVt
UiqslJUAAqbj3sjt5gwby8iTquadTozWCf3JGhrycTxoBa7yMnB8xy3iPNNVEuvs/sISLlncUZpu
mYXmw9IsVmBWxvDqjRMTt1MMAOJL4ykWJCRUxqT68eih5okIjmD3qG2sTkaBgorC19SBsAQrIzSW
KQYerODfTMxvaJr5qQd61OD/+8tc2WwIdVfNpbd+ub99LQqah4SB7S9K7MpBBr+Wtopn7/pmJnmc
ndyucOf8fMQh4jeafHQyfd59/lL9Yb0xeKUgRCLbwnh79E6NRDeoZCcQuujCCok8JTunAWHtKP/Y
J/pIf7wUnlQCTGhj0/p7f7eVSXVBLFJeEFVA0LE5a2Gp5+q3BPvHiU/lqJP998g6KHDQlGt4Et/m
qd9GVtV64twoaV4UDSlv1IpcDDGlcTsO/UjcLUW3PKE06ZCUfZFoUIBbvRN0T+t5z9nJusZUZG/1
PiPYvSj1E+bcI1zg+utwyrIeIvnnv2mtvR8JMKML523iu+OOQG+RYBeybDUBGig41Sqjgc8ndqmc
9sYT8U7kAI8kDFvVOG4rbbF31POXvaJAlimWQb2KLYgrn78WH/c/DvGiFNchD+CqO9Z9mFGc2Pps
NBfkU9V3RFDXuOim4mAvXbVz5iQ/y8RiX2j4mU5c+cMKgsQCMgBqZDYL8K7Xj/63J9fGKqbYpKrO
51y4oTPniJakG/3blXd1R7OV5D80JFXraO/TULUc2ikzz0u1m7YqNS6cPpWy/XwUP6y8SJw95moE
PJTuONu8vxcby9lSzGQIlzOR2FTb9nIhiZAtbLtRRuvvq/2rY8Z181Ld993LS3/5o/nf6x99pjHX
pXHS/5/3fwmz959/87ptf/cXYdWn/XwrX7r57kXIgj/692Zj/Sf/p3/zH17xw9zAK36uZdWv/7Y4
ravfzwNrM/6/JFofzg8hLM6+Pv7n/z4+GPZf6waD7jdbZiz1KkeBv702uvkXGh0G3KS6jRthjQv4
5/jAwcJmQrBc5AD/ISD/47XRwSaDWceDgf4L4gm/7D+3/c+2/TPK8dH3w8yDoHxdl1YeItaIIzmA
q8y11tFAAj9i+u5k7Mu6ODQtJM628c1CbNv04beR+ecX/C5eO/pu/r4i7iLSeaDyIwt4/641ZeIm
3eKA+HVcZrh6h5flxKf5FnX62wbkn2usE5cLspjE4PfXsPWlHyLqlEGzyc7onxdoKl+jQ7pP/evJ
f+FOfWk/d/6hCbwTi/3xWrlem7hGYCs8PVxSx2LTudCaAtFoTAPxORHXRQRzyW7OG7vxYyyEpnpF
ElJQzq+fD+vH64LV4y1bER8oApmR3t9zKoFAoamOQY0Zmzyqd0qnXdWxe24boWXE4ZQ1tzqdVdc+
oZ5fX5F3g+2ikVkhmCYnBETsRxfuXaWO55m+Q23WxGMNXeUbDqZ9aq+1YYwbUtOtEw/4w1vLJTla
I2Lho4IHdPQOIeNwy1hySdHMP8U0DQcEdVCOpXIzqM4XeuPenShJU/98jP9wWcIiUIDiIOaQoh9d
Vp2G1qnTLAlqgB+IKzT9Z44JIwSXdTZSITa8gzk6yvPnV/3wwbgYIyyPEGeMdewhj8a31Vylha2c
BYViCiOQWl884hgtp3+3CNDXXyk+KHQAZK++r6OpwI4RIImWRmkkCr+tte20ek7V6nyc4xMDebTD
4lIQHhD6shdGgY8S7v27ascD1IyWhMkKEUy6XE20p2is/ttxWy+CnwK7k7pOA+8v0ixFUWuKkgVp
l27T3onAO6I++vwif7yT1ZKDnYIAneNBKyeofXIwsqBL6ohjGh7eaWl+GJl6aqv4pyux0WAlMbE+
sfS+vx2SujIELZjaiwTXMtZ+7LgBH9+JG/r4tq3iUTIMDRPZlrWi93/f1jgUGE29qTMK0smDY3X3
bdGcuMSbcu79jME1+IpWtpKBSuvoVkB8ykadeDKD4CSXR4ZOLbet92jh7xcUBnE1evlm1uSwMRQv
33fe3AV6JYEadIOmB1Nv9eEUzfWJH/aHe+cjY3gpyyHoPR7iKW3E2kjOCfCsnBjpTzRuy9qN7v71
OwNVh/dSX40Qtno0jaC8M6g1uVmwWPTRYtRBSuGbtDg/v8zHVXAtCK5M2zXkxsbs+/5R9mqj9SLt
88CYxp8d3fht3GcPqldYGzW3FNpU9Yvn1PY3i4Q2P6nttPP1VopDaqn5BeX4dG9mk3XW4jqXjjRe
e2l0MEqNhH67VH99/nPXh370UnC8g/3Pt4Qz+Vi7B8vSLCgCMirzfTH9cqIrav+3s/Hl88sc6bU5
azEqa4z1WsciPsI+mnugPCKSmow8sAb7IJth3KKWma7cGgVpUHViaINOwOqi7z2NNiQMNsO5LsNO
iePdrOS1HVIlPDH3flxZ2BoiIF83fS4O46NHVTZCV2cpWEOR9bndHN9M3vAj7/fSOuvLUaF1rikn
FlHrDwOO2I53kG0/w340ELZCuYNlLA9a0wnrEaBIklYHTAsnDBTHXxWGANbo1bVooZD/gF3PNAUt
RsmDbeZYufYSg+g9pAYnrmIf3c3xVdZf8dtxbMlrqp9VwrdLnCEyRkhSRb3Y5/pgtCGQMHniiR2P
3vH11r//2/US1UvjAVd2gErZ1M6X9qv2b+eJt0sgqIajxm6fSuX7S9i1KrueRL/Ag2VaLX7ppkSx
laemifXd+v3D4zKcYamEUqrTV4/r+8voeU62RwWtxLLi8QI0NMrWqJm+DU4yXKlqJ34IIdRturT+
VE43QmPWWmq5iBM/5HgCePsdHEGd9TugzHx0uxPo1UpQRqKHmuyGyup8N5LMS6pFtV0dwsyrT7wz
bxP6h1tnI8Is6b150N/fOlwYw1KrgWxZR047symj21Ku5SWbEvySDtk9Kd3WZs4jsqsMmuq0OLZT
ntzkGiBrNbsiyXtvOLfQs9qH/iTr8A/vGI45Um6Y92i0HHMQrIU+IWoDfl40imcUp/m2Xn09OoBW
+8Ton7rW+n399j4jGKktPWNaRKYdzCpaztnbTml9At+4PsQPI/7bLR0t/apdjsm4sHMfYX1dxFVz
yNOIirR5PXvp3awnRIfV8oeD7Hfz+cT/h2nIXBu4GqsMp5TjxX1J895SjI7X3EbOOnV2ft7p7qnJ
7shTB2aTZUX3qKMgRefJHQPtWBxJNE91tjUlAse0BDHGsc+3ajWwGnvbZfGXmrg3L6oOg0RR5iUn
JqYPB0G27joWELxIq+2UAOn3TzJWym5aXLMLpjj+5fTmVWEU9yoAXF+WybXW9Q+q1DciNXy9i84+
H+QPb9HRtY9mxb7GpA5dqQs643kcCrLhU39yTyFNj/xvK8v0/S0evaxaM5LXSxkhQNATrj5JR0l/
9JRY0BM0Bxs8VT6QLFvIM8OB74YJJtloYth9frMfJqz1V1Auc8myRk91fMDIHTAVqeBR93l20ybD
ISV1lbTUe6OIwqgG3/jvr7fOAzhEmCtt82hwiWclImmyuiCxc58pYzdN1cbmnbKt7YTm8fOr/XGQ
V/kHlXBqVxyk3r9HAOoHIdBeM8jePmnSA4KGW4ESuzLbWy3zLhu7a3wN12iTRrrfzCSWz92pOfp4
Z7Q+amK9KPISyg5V4mh1ysnfhoyqtcGS4LR76IXOHLUowrlW8tbsvlaGHJv7wkTyuAUV01h3nw/D
h2mDgzAeMyYMyjkM6tF5CH+CsvQ9m8J8GS8Y5dgf7ORfVlDWwzYLENwOChqUA4/usc5wAeiTiqBq
Kr5BkMHCmdy4vXdnq/VTH80nNn5/vKXfLqe/f7Bjjmc2ibMOJSqRBUveHqZB3n8+bOsX+G6eP7ql
o2GbiFql2EAQOyur5dtjh7DdCQdkluuccOKG0FwctRw5rRHwvVJBGEuqbsffRmQpblKUieJ3dqsG
E7YdmmVSU7pXudhAHbRCcZWNsJU8Cr0+qu/pT67KW1taht8QTzMvUN4y9Mro5RsUT5FMHpPYtYqr
FJyec2iQqgMw74mcuKefPxHurSlPc6U658ZCNsB3IYjf2di9WV/j7KYSljZRTcJNlmVcXrhyn3dt
d+M6c0lt3E3160gduvyLp6EyY9qQy8U4eXdYb9xQOIrzxUFCfjvqdJYvUp2++N4eECsDcEeYuBej
qG87JPiBpgkbffoyTF/VUR/YkyzufG2qZXk2oRcPVdh/rykr61NcxM2lXmvOVebgg1Lyvtmbef5q
kXhtnokcATs0OA02fpwscYuH0E5ICjfVPJyLOMalj+A1DSo29O0OKgRHpM7Lf4D067YpmTWHiuLo
GA5AYKh+Yk94UhtP730RVReRDvDft1zEe4ehT42bvM+2hd4n52hvo0Or5cO2yE3BAbSzH1Vae93e
Qqp3oWqVeetNpbGZs+Xezuv+ChhRf4ZTjVyhvHO3QiaoQLMqOtOE5wSRXifhOFZJv1dqaI0/hVXM
0I5lPW4HaeK4NVLnuht6/aaP8kaGpVUaW8kj3Wizssj7OKr0L1Y/CSxYS9pYm8klJfNscKvlXMuR
2OYtlgGTVmtfE1/pK107+YZQk5uxnA8jyVrBUkkkuGq7K5vcebLrQrx2am+E89BdaiLWA4c4JGR8
7Q3QtxIvEQWAqZheXbtki5/kJeKwpFLQ8Za7hkaxro6omQvT/tWQEJAFdhX7xKgUGwV4QugsTiMC
3YyNq5ZG5Y1G0MMtz6u/RpyvojVtl5/w7RZf5aHFSPFBmPhmhbckZ0tteNWrMUwz21kXbT6FpVrp
gzhL0CvUph7AvTIfc7H8dIzU/pYVRnWhibEJo2r9gWnenA01HfS0dhYk77FyBnEcg75JPn0+4qwp
8zRsCCtHHu0rRf4lm+ICM1p95g6A98Cs3EXJizcLEKlqPCtPk1VfzzXPmJmJOIfZeFiMrg5G1M0H
B4IcziNF2SNpGA/duuIrqA7P18wAK2qkfp16pIIsNSoDGHp1WE2qts204dpmqQuEPWv7ETu/vxqN
pjZcCvWhMNqBmJKMdgFyP+pewyqCn9Lv5MPgfrJKiX63fTaAfJJPUDSXnqYtB/ZO+XXBF/ZrnAhv
DQxkf4eo+74U2TmVOQ0uM8kT3pOD82mMyuuiX74QBN1E4Si18UvN61HdksQ21aE7kgZLBju8ZeEh
qga/k9+PCh0bX9Va/V6qr+aiFxvVlRs78TZukXxbdP1HrPCaTZoK6EMhgYNH3z8ASLLOBaypLwJk
4UZrMzukSJ7kh565rUVg5Eul3UrF1p8RMdvbtBXeGU4nzSGhFodRriFaNMMYB/2cjIUfe9aLM6Tn
orAOVRJvx7kJl17wAeWoXlx7KsOhsHpE8jrqFkOry8Dt66/xUDQbW9ewY6FB08asC9NSlBxlXf78
uOzMJNmbrgirxTtLEHBCq/tuSX07Z8WmZ4UolhStRxUMmXycnHyjZimXyzYFYvBfAEjRyszqXmh2
2JtNaE9y38h9RsiQtkY2qaMvhmjDSuAPdT32+6Gxjcd21KZNVYkn5rGNZ+NZPqhzfOC023HMXF7J
GwnMFF8i2m+sWtNwldlMCzExgxA5QYVuV676T00dR3YB+jU++/ZgduZyqRJ51m7TzBgJWl44OQ2x
FM8ia5/d2Lpd1KLYu+Cg8f1FZXvdmH0UDkqmQYqt3Hsj5kkLy0yuM7msQv5xWbayi9o7yKkLz9vA
UlPPunqja1hMzNnMf2KMic6GOfrlCg3iaoxETMVVtl+M5NKsooseUGVlmU8ZdKjGJU+PNv2NbVRT
6OBthbDZ3sCKbe9ahUwQkJ5Mr5UyppBUp5b3KZaedma1WlceunkyCcGhQqiBFUj8xGtNf3ZYH1Ac
P/ZVreNCkFkRQsgbp0PEyWbnDfEuQrvqR4siX82ykWqYzemcPFRQ528MNZ92gHuVi9guInu3QPA7
70HyKJvZRe2QipIoQlPHu5HFF8ArwJF0NPMEBe8kQ2HVu2TUa9qzkNOjSsRTc6CjYIaSJKNnz5kn
vFQTxrvFsm4Ko2w4siO/H/PmCmfMvGNfu1EAe3Jg2Lj5fAAUjkewCfsKfylwQXJNkgBNxrRP0YX2
PrGSFvU/6dYBKgT1MSuq2jyoBYnJdyI2jJdOa9njNKMM2cSG2DouDTho1Eh2IoKSim0WfXbUXqXD
VSqo6TVoeoiPqc+KwuxIfqDwAk/Ybu+6uZMHrKujhWcnJW1xdLMnN07m4oDzYtYwg2DIScqJLJmZ
ACA+aD5R/BV6R4jEWRYb3VfwrNbBQjXhS7XSW5gDVeGdT7G1BC0lCp+XGR1iL9ScLHpKOSt7GU35
sk/GeHkgVaXmBgHEflk6/BXgobhaIFy7Il/JWfZRLGEOj9pzrBoVVOQFZ16tNU/MVD+oQuPHK/EZ
bLzJm29jXRn3i122V8X/pe7MluNGtiz7RbiGeXhFICYyGJxFiS8wUQMccMDhmIe/qW/pH+sVquy+
EjMrZWlVD91m+ZYiwUAA7sfP2XttBGxB0qW4LjYd5E8QIGVVY9WcF1j4kZzKBHocYpuCFOt4sVLJ
udGob+ZgMRO8kMWzIdsaJdhYzAeSbYJNTScBAabptfnBboKh2yCkzs5ki4WvTaun/Rx5a8SW4s1A
+NEo4fKxCJVKxjxq4AN79Uuk5k1R+B+7AKok3iW8C6gpT71tHD3dPM6hVb/mgdfvS3dtdto3rIC7
d4mqzqfpXPnVcicUxtrcjF6com/gYRsHUr7h88/Cq/agzAgYqpbs1prrOt8ErNQGgeMxcWsVNmQM
qTtTVc+dh/EsaSZtJksTFTd9hXYXxHr2McPCOWzTPGQNrZqD7pUo8BWvn9xlOasZK8zBz5yDCMna
cTK0ISEnlLt+CvsT0IviS7U4ZJ6raArpGc33hGXtL6hMy+ubh5o8soTomw61nCsP1SDESYXTsReQ
Z+g1Ztt1rT7hHDhOqmzFtpH3VRo+Ka262ygNXiqMIzhZnd3qaQR18+wx8aY7abhyrD5iDjSj67Ib
5V6zP6DDW9NzJ93g4K7jLTSUR8B6dVItA/XhKEeCuJRfPTgWNW6MIm+Ka2pgA7uy+1A0xJQavmFe
QZFpr0NbdB/LZX7ISuveSecXY3H2U1D22aHEPpiW/dZzyIjnN2b+ZzmtzrhNWwfTtTSt4s7J2Wz6
9IidYbzL+xq0cOEZaRRLct3fJqGalz4N2wdN4XvbdKonPmnVT8OqrxdjrNqknvRDnkdjgo1xDyo3
SGosud9XYe6HtJ0/asyvZXxJgo+b0v0gvGJOIOB9Dob8WwUF4wSSJ9PbKPfSqzYYbvLCnvYWyYn7
WtnmTsj8g+PUNflkQ5VMgH5iMNjksU3lNUZv7zYrC3vveZLEvpFyvFvyc2aapx6SAdpfNjZAOI/Q
UZqkyOdZxoaGJVfnn31ABv6og++4z+gW9Dq7rYbwys8lPkl/x+l04zPMdgc0mX1BPVA2Tn2aLEcd
RhK90HCSRYGtCKBIGLZJZAQ4JyaWAXwsWBX8alML/24hqGqUdnMTlFim10WStezNJElh08L1qEs2
bkJB7PHawcwjNnOb4hvy7U1p9d/noqbjaxKJ3MX1bFZ76fQL8HEOJV+GLEgx6k32hhDg6bXFxJd4
efbm27jahzTLKJy7hyiqX1WziO1oZmt1atqWVLPFXHpeAMRg7WDBbNIUWaLv59uoVUT/eXqud0Xk
z7E/mBcEucRHa0oahmDVMVlrcBWNyxzIzVlPg7klsXkmjPC77QjjCBQy2o5FU5BilwWiR7PLqlpF
LZ2pJq+32FNMZsJ9sbXy7k0tTDz7NH+RUYrYc6KiWvKGRVxivduV7eAe7CCTCZMMznq1nD8oN8Ib
WhtnrITfa3tA8Or3qtw5U1TeQjpy7UPPMoqVfMBsvrF6+jCJPzV1lvDiqM/rFEXNFcfmNLseV1ur
06zsBfunahzAJtLLI4LMLxoNzpgEmA4WmVkbcm8qeYimocX/EjSqCeKIPbO/kVUfMKdKZwIUI03E
IKs1XoALrixwdoxcRivJFzM68tov4noOVFvdQRpU6FaF6qbD6FahFwMUNBIR+NZ2KBdnecnBP7ib
zJv4Awoj6mIGOFmse9B1slcR8Y8wU9IXu67GfG9iRGoQQ1tFGztDoD/j/mmzuJBSUR55Zvm8dLh6
t9OMup4Gv3T2ECKib5kt4VWPbqBPY+GIuwCO+2NESsenwfZStc3WRcwnfUEu8C8tg1SxMKv2hWjD
D6JaMW0vdTk7b3muozuOHTWrsi4c55aCJJg+iMFW2xTWgB2nubGEH0YjUxgj9Qj7ItNzQKbF0PnZ
uXYW00tYnuAsmJWO2ZL6k66FheV/ephUveLQxIe0cdtvbS/nDckCPWEwFQetmOF361xVUjXRS63G
YbimH32RjWsn2kvpRfuceqw/zGsOb9/gHGVrL5NbNu8UMoqMzovbTzcM4T8DO7kmSpAITdXYXWwZ
aONiVjb5ZWqz9hk/pzjpFptpxmiGZXBwYaMATpqfc9yg07jX6ZMBsy5vr3K/5iBesKqsYBzwBYfT
jo1Pj+JcC9Rk7rc8ax7bYuekV/RybLwcdXbFbjommcsp1oTjeu9JjsVzZpbztmrBrB8EiVW4UvOJ
A5vRAV0XdssWPJhJZ+ch2v0VSA40ku0YOqtKuNHnMk+vndzbanO5dtoXN3hd8F6trQWCyVnqc5a3
TnnftrafHiA7TMOGeJbMO/fCq++JKkyC9Y4L1h9xkOvdNBavsqDcz1ZiSrFBpi9ggMB7bNz5eumG
NAFcT4uuaJudKNw3Gh7GhlQZlxzZVp10l59EY/Y3Pac6sB1QN3adP8HStNI23xhzj0s2N/fjvJrf
OsYGA9j1NQ2wnIXtU8lZgOyHOFqYSI3t9YW89EAkb/NhsptnfQ06uz0FQ12yW5LSyTu1KThvG717
sh0IsSbZCR3JCeaWPKnzJXRBsZz7kbG7ZApYu9KU6W3u+0ts54PAW88xZ6DYE8abTdaFDw8m9vt1
Y7LIqhXLvwLEJxXEBZwuo/JZ3XFk5wC3wN1e9p4YW4EVa2aURy/CfL3NW78il0bnEQtclkMDVr64
X8zKMXZuW4v+pvKMK9yGuFaW+Qu5qDKpbQNvXDaBsyKCoedwEyj/s5IGTRdV05RpacirUyjzvt0Z
cym2Nu9cQoJ6jVqJLKEz4Q0pDR0nRfEjTP5gCrdyOzSBC2IW8s2QCVg0Sn+apXkMiEamhHOHedrW
GU/82VgsAgEG8dSgMtPbKXC/de4lzLN7IejQNg8VUbHklFrCTwLmlWdLKQcUiFdvJe/JEzVp9tBH
eueVvgueRaTe0bZoQa2T6dyGS9e1u9LIGjzcTTXOT65/Ia9iStjkVphOSRd0WzPrn2YfKO3bYJlY
PGQY0AHJPdBmhYUlEgAOSLOO9U7tRKBS4zh4xo2UnbWrRXs11eN5hO1P5y26Ggj4OA+mu1W1aSXL
EHYy8fp11FkyGJ6VIfKaHPKM8c3KU+A4ROr2mcEjRaTrjW5AEAjKhs9WOuGFXKi0rwJV2fQTJJI7
mgmzsRGkLN6OSrIqhvnKOSyov5elKIt7Fa7mYwQGZsSPcbGAm6XxUstCnGYjMNWtVJhlCToFpATw
qrXTuLWHxiAQth3WqxEO7MlBYxVuU3KIFdWC4CkridGSIwXuTtK9IPxklepJyGg6rgJjfS0AXZyI
TqmNTSjLxt5mvi3JYknHrNiv9hIsV5bOniifFmMbGRPmU3ee3e+mxNG27STnw9GwiZ+lYXqMlN1/
SV1/eurY9L+WZiuNfVmnMiZKhe4f9oCEVa+/LYtCHZWp+3Nh9BZEkmw9pY0RmtvIKrJDuo5E9aay
r0lHLxHBHMMwtLYLkDsv3BVdMDcKU7ylK+9B9wGJHJRLa8ROF9dwcs3+05RjaVJfDHcmsp6WcsDq
HptDhgDI2ol05VcwspWGMexXH3/WXmhNS8BTubijenKfaYffOd2qDrJynGtosN7tXHEksgbHADcs
p+Iq68vyqRh5puhIWHW3qcwxdDmZVYW3tZuFBvxhLk098flla6+N8XmaEM4YppuWQDbmyStJlmjK
5fDPBgo8eD/ETD7SMSRT75GXFhZhIeqp3XR9m5CgRGO92vjRUzr/ZuDzfuB0uRDzPIKh8Hyit3w3
W7Tnpo/ckckFA4Ue16+tN5VVvEjhv3BcnWDAcSTwRvd3qUPvpzI/rushFWdCbaL0v/xdPw3gBVrw
zCgRuo1VVe7NNpPnaqn1byQP72eWl6uQRUbu1cVO+afbmPVksoqS2yhcDJsK33llN7s1CHeq8sdj
P5rqN3PE9yPhH1e8jC0Dch1Q170bbvViJBNpYoyoqltjuY464oiE95uLvB83XS7CTBTiIiP3iyb4
15tHTakQ011UgvmRhjPnrW00OjB5it+Mmv7qQng9wCbQFXLIGv31Qrq03cq+aDBcuseZke4LJduz
HFTzkKfFb6bpf3ExCJ6YIeGqorp8L1UrZgMHcdlzsZFzIUUHFXZXw+F1nN/cvz/JFriBGHxQm+AB
cNENvLuBZlAsGepynr6P0a1Kd377nFZbKOjUMXTK813oHTGz/vO7ySLHR0TlhCHg/QfM2yjLzPTi
5oNYBuqhMV/m1J42CooZue6F8Zsb+hfv2MWPfeHoc5xA9fPrtydozxIsz2MSSbKV2Zq6eHCt7d+v
VH99ERIgSA7jdpoXCcxPLzK4EQ7gAHo2gUUTom+klzjC/R1N+y+ejegS1HLRkPoX0dSvVxkYrnaT
w61T4W01PqjpqyuArn34+8/y48X5eY7Lc8FlWAUvXEpsIu80BwBAiGAq5mZjlwzJCvmhy6fPJRvZ
5JdXTlHcoefZOSZp6CWUrKANSav0T3YwbGg6PduQJYG1ucsmqqO7YOr++fPDi4hWlMl5gMrw3doi
+op0MuoFOk+kwmnoqsm4aHVsEehsHCRGh7+/HZev7te7gSUQkSYMcbTyfLe/3nRrCpza1rwlYVfs
owyrcBieizbiFLocpqXfLaJ962X58e8v++fv2kUofcHUQyFFkPHuicrZ/RsZtLz4ugJYHoJaEhuv
8x/S/p+Ft5LKTAOblQ1/A29lhOvg1084q0ba46VHUdEQhpplIjWxWg7Yv9mHLm/ar3eSDQFR6MXS
5pGQ+O7xVQy6ok6zjjpNkTCgTfpBM1let1MrkqWHEoVf+u/v4p+Uv+RxmsRMXOQ6Hqqd99HB4eQ7
rRGwsw/Y3ONltva9sOTl8MOQ3HzuLPmpq7tDxkSjMTmpSvp1Tv9QwEn/zZ/yp0+Pqy9A/432nejT
P+0io2GBibkIPrycT+vc15O5YUgYOy0HtPKgfueX+dNze7nexcWJg4RAH+fdc+sx4TLb+gL/25Z3
/fUaw5jcLC/9/u/v8J+KCy5zWV0vmvMIQ+G711H5tA58TgzwEg0V4/AINmiWHrRnPFGEYsa2x+S/
d0X718c1Uk5Y2YzvNn4JtwdDAdBH02H8YPQ7bLS/+dreS+tQDroXNRBqXApE1vfL9/rT0o5KqYEF
xQ6s6+HK8tOz01WJ5nRKY6TODvYa7TJt7IT+A2/+jyyTT3XFf7+aI384//7tnNx/q8+fq2/d+3/0
i7/y/w1DJZLwn77qPzkqz/mXz+3nbPj8s6nyx8/8EWEW2v9ib2LhALIC9Bp/w/+xVRoh8WYhQn80
kCyGHoCH/+urvKSbYTIgdoGvEhB/wE/94asklT7gBXF++PYsXHT/nRR5FlBs8iavNmvoRSX4bn0L
SuSZbtl0u1ahm+4az4Nsvfa0v5T8jUv717eOK4FFMamrXQZ1lz3p3VtX+w6QoTxqd1NQH5uqvy+0
3IvQfnLb9Brg4uGn7+HuP9fon/2bf74ct5zj1sXCgofnfUWAACZcphwghj84TwAmt461lhc6ATjU
hXy0osx2f3/FX08Qlw/IFfmG4etcpOHvWR1j23ntMnBFAT+RNmSzxYi3TUsV/eb9/uFn//eu9J9X
umjIYFVzOqIs/fX99nTdQnYmdqfJ0u6AWFhuc6tHM0OzZLmqLSGvvaDrn+Dm6h2QiyNR3Y/8ptfR
1eRe+ntV+50dB1O0xmQO3HIoRptgp0flNfLBG6rfBSa/W5Eu3z0R3TgE+DoCqsH3FTRkCTQBUVbu
6Dnc+HVzIkPpLsii5VSBmh+FOSYjVi8Gp5ZCd9FNvyl23yEC/vgD8Ozwsl0I9Je8wJ+XxDmj612X
oURk0xZyo+ZaXsPQs3dwy5L8sg+IKDtGuFfCARJXRcZIGl0xjv5smgCUM7pHvbl+QZY2/ebb/HXT
+/GXkbpMhiH1Bfb29yVGHopCeEFV7VJbMr+n+414M3O87tgPBH/6NWi3CrM7UyXbm9yk0q5z9/dP
rh/+WrpdVgH0qzZrChsjbYUfaJCfdoxiDWqXYWG+q6Yh+24Ui/dKgqAnNlEVmEfDXqmcsUPLO5WX
1Sc4oE8p6o8kNVRGTKw9jdsRXvtmpSp84Mf0lemt5u7iGNg5wfg0pPBAhjFjb+UNYSBTP9VrDb00
kx/ndIf5JXwiX1gYtMAmN9/OFQCYfWkUAWyZpcj1to7QvJ2gHwPvTTlnvvk0n8DV0sl9C1VZnFVa
NwgYFyP6RJBd/4IZpHtBWWe+MUSa9LlbcXMnqAFXiNJLM98RoVMhB47SZddpqH/j0FYL1++6BFK/
uvZICDgHkBgR3dTd+C1fnUHEkz+AiQy6Vn7ujD790Eq1HFmGpLNt5nndq75cdgw9jL2ZB/X80g2L
VezhHi3+FRzUaD+7hTwGfusw8NO+OocduLZRGvpbxcWeHLqxwOIIMaMjbzFMkWb/3V5mOuaStuu5
hAn9smRde2JqbzIi1guijnJpeJ9BsY31vqTTfnLaoP8u4B4eiNONXlSUArwOZqP6qALqAdRM040V
9ITXW6V9LPscqqmh3TFR2oG929MzBeFOTXxFNlNHw8yF5AE127J3XT6OGAWqwZs3ZdTAvGn8aNoz
LR4RkuDPt7dhBj4Ta4N/itZOgoIo7e5NA426zQZPL0ehlV62RRbwZYZdQM+3ncmfJ+C4IAmKezkx
cnfNor+qGrM9RmAN+JBeKEeCdia628em9Sx5pGHfJmnOTISZbh7sBONmuH4XLkDXyCq8tfN8od6h
G54moyOd63Xw6xX7nG+BqHT6Zzh/hZmk8JA+225TMPAo9NhcyRYF1XZcmererF1mFOi6GJwCSS3u
U+nqaDMslfEEeJ3Bddv0yLUaZTnwwUcjf/PWEHjl7Jf+uqsCDesvBe56j9AoFccwG6Zz3eUl8+3F
/Rb26ZTx1zK4kmmQH1YGATd09PsbblzxvR1HvfWW8C5dJiacZfaMh/JGCtIt10g9kqvjPdPmltcG
apND7oRM4c2WrOgqbN1b7FFVTO99wbzclEyJsETWQ+rfL9Eojta62FtPRlniusI5gB2nb166xbUI
oOQThI0J3xlhHjFqjwsb6ZQgh+m5a7L6c1qoFwPjxsZ2iHMv4ZqDCkgDYpCCN5Np5M6ecxJM/CXd
rAB+467tjfsM7uIcF+HEdFAg6bYW974e5yuEY8H15DaEuAkxJGXetkdQ/e6m9lqbYCL4AEbmbA17
uMVse7JQm1xVETVsUc0QU1tru4p+PaxW+GgAqYztrgMqR5QzeH/jFvFxHzM/ENu5663jRHLBsa9D
fUO7SDGehnkf29Hw0fZHK2bAeGdPxffCMu2jhQQ1AbnrPRmmpY/FGuXXcyHfmmydbkzlrAgBrPyZ
PKz8YxtU4tiiCEvGXt1nosSSGVSs5FUbVRsrD9WGzIA80UHfXjlV4e+nYmj3GBcMXlyXV4wZ6XqP
W7jViSZTIU+mqnxhSuzs/Cy/tWehE/rpgHw9aN001GVF1Wb3CDC09TDlObj6MJyiJzto3ERN6kpJ
q2cQml3kdmbVnsvWEA+yKjaBm3+iV+5SGtXq2md2p1DVrt5LIy15TotBXud+RWy6FzRXowAkRpgk
ipmpDo7OMp004Sw7ReDBWVX5/ZRb6Lx8QDYgSLEH80br6cxUffgu8IIBe86JL7MnsHDFrF+G1iEJ
wc7WYu9DzE3arDxW/YSoNSISKdPd18LVAWewtrm1ZKuBademsW9qMXzvL9ljcRmRiXrhH5eHgOkn
9MyZIWXtfpgRfm6h6q4nd/aje1VFDFD8vklU5BagFwLng2Cx2GccncFOEOpn9TNnv0Z9kTQ4bycr
rPaEEa1nt1sfIoy0hxAPVgu7iJgEZ16dDfEK+QkgtRtntCheq1UTGQ+056pUc/Tmt/38WpbhusUr
SfB0btTOqe8VEjKRs6+EuiTUvHK8u6amKiyKvH+qF7nurCGdbsOSRn4TOMV2bBprm7nZcpxE5G1y
G+o5wpB6PGRB5O3QfNdbq1gdSHriUysyZy9JGohit2WsyJbsfplz5k2ebJuTWYHJRcafx/4M6Y88
h3WfX7j5rtO8jYrhFelLUgderNKi3Gg+AtLO9K1jedqCgH+IOmfdm6Vz5wyoX8jZ/VyRcLPPGtvc
FLrujrrNthZBCHdMtW61mB4xo9jXqFe+ZIyHk5Hpy1ZAdE9MxF67jNzhzlgMNIE6iL2ilBs4ym8L
zf7bFrnGMTWJnI/GKzcPvuTWku6VHGCT5uzbpT+pDbfzFXW5uFsXNW207o1vdlA8ZOQlZNEKrY6B
yBZLuQf4qcu/+Y22jj3pGWj/RXQ/tOUcu3k4Q1sZopC4hZ4mS1QTL2JqFirE6wNwPYivaWS9LXYz
EE0mUHQuXjefCdqMdmLmWY8zu3U/Um34GBnMijRym1fmMKMwfc6NvimTKByf9CQB0oad8zSWIf2/
MBruUswcGvqTSzIAYO5bUh/WeOCPfizrfHyNWiO/VRaqqg2S4Dy/XmvbOoGbjj6tcvVdRvJuacJi
t80PvAn5sRQOnvwSJcY3VNU8QpHw+o8rgcv3ljHNe/wdGdqvSrEo6kFaFxi6e4l2Qhth4Ivq+zBZ
5hC1LPhNarpcm7mObYHZKOGEKhlWyKwB0Le09q2H/ODOWJGSE8jY1h9SnzSZRBPZ0BzWOYJUji8z
f4I+so6M/qaCYBvtFx/wPCPmF2Hbfe+GAfrEZMy1B+s9REPYep1+KpuVWk+05SsJF0PirSWrkDas
U+U07jlvVrSsErVNelVXxdzt/ar1bsIwL776ZUi8SIZj+9j5vXOqWhEedOb2D4TeosDN2Z9fCtaA
TQcU+hHU8tap0EVo4brINMxesWSZ6SdaXe6+AqaAMB3o/6SxoeTQqN+kuFSYsdep6HXRU/gd3vy8
5ylf76cgSw8qc2DeoS509vbsWzGCdbAkYzouUQx8l/j4Ul2G4kO5Zlsm8ctdYWf++JBHITk7Q25W
bIG+B3S9d/i1Hfj2GRuCZm6IRXClygFsYLPI1D1kfXhExbw3icH5aE1VdGM25J9ERJj0aGlb/BB2
LBwlqucyKNEqcLT6podwecS60kVJX+r2CCoNuzCKU2BgdmuabzlwmiKmTKofm0yV4m5sL4sBiQ6L
t2HdYBcm4ZTvEpjFQ0NSGogBmIjnvpnJK4JLUG5RB6qtbaF5NIQN45jfLbb0L6rE78vx3uKMcJUj
pXhQ+cpgein7UzA13UtHABia025FgGcikv6gF8TVFFUDwjMjW9FrNmZU10esc5lL3bk666ZKZ5Tk
Ze5RiLWrd0MH00QM1uMiCDFWSOCybrGrlsJKz6j3Flr+wmv1N1b4tid6yLGqEICYG4ZPZNOI8gOe
2+K4jJAFOBBG2FzK2es/yKLK7khHqIo48Gf5gH55MmN3KfrDhM+aoXOtuBEoGAxM9sla4NSJoePj
C0dSjLRB50VMXop3namOT8lRvHlcran7VPR9hZFnyoPvNrLig1yGQ2MunEIIZ3qeKzacICrWlz7X
6IanEnOHjzVjb4dYREdQzEd/6tKtnmf7IIy1jSkexI1sl5E9AVp+plD6pHW6Qt4Mmq92WiHmQVeg
eGUG82kVwXD/4wz5P936u8m/tHVXf+/f9/4gov1/2SC0LzyT/xq59jh8/V//8Qui7ccP/MFcC/9F
h//SY8cq6wc/NQehp4XMoqnuSCTDLHhp4f7BXLPtf9k2qCVGamQXcETif/3RG4z+xRMLqRn+sH0h
qgT2P2GucTGaIv/uM9ERuPSRyXp2OcBe+v/v+vFu2GDs6P2PXcu56Uk0cKXIDCUNz2xPoaqy4Ftm
Tiw5Sa/WTrevCPYMmzN0qqrlsDi5ZUJjhzdEikHEUtNUVWiJTelGHCT2nbuW+SbVjtPbZ2duFmXv
kJBzxqYfUrgcYeAZdWhAmgHZbj4VKjHYO7viZqiJI0ClPzv2uZhzn189ICBEZ7/UZh3IXeNXFmUe
wnP/LSOYe5G7sF54BXcT7kwZHALZgkloupKAkNJ3hL9F6MQGoVAjgjCNdATwLazJkKUwpmzPdoOH
t7DFIDFPEq0y8U5XBNRnQ7nF+Gq3lLFN0xFAdPkur4xGe2QdKC80bzjDeMNugVxvaeKNXZXvArur
yOdaQ/KDGpRsGgFciwWpRrk2xqs7ELYV1C2CR80Tgskt1P0NQlk6tCbbYPutxtnzSB6A1N9RYFd1
4qxeJWpGClnQvOHOEc3Zp8qlTKHjg12EYll6cYPxeGhjZXmORKePyTEO3DkMj31XhPL7UrsKxXFu
Z9FwbXbVILfGJDjCLHYpxxh+eP2SUjELInwMeoqpQpCEDJLdvC3L5m5oxtAnF8gdHvnKvOG5C/Le
uW5Q2kuSldRAhEIVDnnSwC1qcFDO6XUxZB1+r0ExCJEcq/jzbBicwY8UrnZfKmV/9foAnrYO27bc
ShTqmmRMIUXcjwt7YmV2GTBNi3+YpY4KCI6qHUikdI3qGEltNtB3mcyX0ByJI3ELm5/MPUv3DqiQ
KrivRSr6uJ0ixPC0ReU8bsw+5Gaqib0NydfKB7aahU8ZUC5HL1ZZuUFC0kWgt6F0Rrovq2F7tAAy
iwhLJMcNur2qTLEiNbVbjrBBtD2Etz6IZq/Y2KFBuKcExf+VxCMx7QNfoTs4jpY3O5+zSTYOhtSa
cFayWQyN1S/CAgBnl3A3p9iPckJ8N/fMyQjEW6cafoJ27GTIcudWRXOTbts1rLMNYi7+qDWv6QbU
rsd5w87TsiWjONLLXpLIgo+F3uPdYHndV5fCmICB4mLhAHmRUvA62hziafFzjHGkStzx1s4feHK5
jZNJ2lqcLwWyVyOc+ttWSH41WAz+ZzGmbbStoYVHu2hw9KfIYaPf1oOd7iesCW6Cqbt/RchjPgbp
6r6u5hR8YB5Hp22c8W0ShFZbhxD93HTC7jEEcafR0cYdIoYpEYM/u7wlBQ9bqUsX1mtrB35MXomz
Jo0ZYv0PepMjMpNUygavrOe4B4r3EKJ2/1h6WtBWwzRobXSw8FcrXDw1BQL5Qo3LMkNODKeRgzax
cZza1Vh3AWqx8HUGmVGXcedi5rjtTaAcG1tjesKOM1W0nMo57NRV7+ecIFiuFgc7g+31jzXzovJG
ZX29xNg86irCOK88Y4xtv3DpOUkqWjQHULICdnwZcUw3erSGKG+bKf1RmC2U3IQVu417kzm8phSZ
ODthj6c2HJRxRTq9Z1ItSJQIRkkdlRDpZrVHQmYi3BkjCX4YGy1iTQ0w4GCma6/pbpZBhMY17y06
0cmtCeRIpqhB0GcEtelvOGK04Qq8bVRk/pW4MbIvTMrF+DpHacv5ckqZhqNstIwXFY6FTTVLeZmP
Pub5ecHKJNCwW28RtvhVHlVhZHZFipzTmgWafYyGz0hbvNs8q9oOaDzSv8lEEH8CO4aSlYZM2+41
WZlUkR/tBjzGJhoN0qCqjaB5JcxHEuUQpLnX9pBT6gAI6l+KjkS20zjYeqDU9OnbCEHZGvu8MOKx
EqMD9WMtVZXMBA02sUORS2uULke0KzPHRqfbk73xkFWdSRsCTeh9aHVevgFpPUAKqQyq72jRaZo0
xVSd07GxQ4Lqcc6EJp64XYWkETG7KaozZkncy7QBZcFLdXkkzdxjbI/1pQFNPZFDeOM16BIRnpOC
QtKRI6uNFKU8j4yr2FA7ook4iyL1uu27Ml32jVFWE4B3kd6ldU6yJLihaTmyK5j1xqTZ8Q20v/6I
EHpddlFUBDdjs+gb4juay6NhmldVVnllPOF7Kg6rTKkdBc4h85j7HTtozd5rJ6nForILjNrPdmLA
IZNx1MduuFuXfvxs1JX+mkVzKG/IJW38XTGQdBuneFPwd5uuRayJP008MlkHVtROXfNqIvgHQWTN
BoCfu+pSpo2OQeutaeqI1lBU+eQuTaGXJyHRUNe50yw50Wze9EqwA56XuY0ECfRKI2NhC+9ZVbEb
mRtMZTkiATuVVy5sNsL61hVNBm308SB7MoVoE2rvddaCNm5cykA3W462PXFOtdGuB+r/fn0g9EX4
G/C3DnMATAJXPFAzIYoRfelN207+IzZ58qdITBOEYZUNWOmhx/FepipMNISeeudoPbbnQaXtFTl0
Dxxoa35lNZXnKBrDJcazruidcNadjM4PmQ76KeEMJGUqh5ZvxjOWZ8panhei7QTnyTw1Dmln27eM
VOGud01hFbelkExOin5h5acAEfesJM4npx4kGDzXy795fMvc0Kpw7I/QA9zhWYVRNOwNv6jVpjUi
YV+FIyOUvQpoNB0I3VxZg/C6dZQDjWdte6yQ2rifPUKYvuYK9di08fsADuZkRusNlgD7TTRz9tg4
br3GhrDML+ks0mpDtNnAblM31QCLQQb/m7vzWI4bXdP0rUz0Hgp4s+gNPDKZ9JREbRCUIbz3uPp+
wKrTR1IZdc1qekJRURSVmUD++M1nXnNPZweUfLz0yIPBIu8f9UUSv/Z4Ssw2hSt6f6uo7F9gq0hs
s7RccjBL6C0gMl8bL+jfmUB6YdCkNng55SyC5uYJDxsGcAJRzAKTlUKtVjEQEAHwg8SrVZ0vaSIN
Kc+tFZ96eBe0WmCGkRXlI7GisLfYhS5dsiVePQ8Z2/GIKZGTS3v3uerJwqmhp+OLJaExR6Mm/SDM
dXMPjp56OQLaKuzutpkvWUND2GYqEmapVgLzNBtHHMFqTtgI44vqdcY372owxvgVP2Hx40T41wYb
dRcUx8WJBku2H7BpM+nlaBRm8RumPdQPVq2L34vZMrymmtXEH7oewStOtrZagYsWqfy8lnKFbK2u
H6VbWpu1EchZL4muUJIvKP8MvkYaYIBFQJnxAHcewoc/9k6tudPgCVUWrkQQm3gSbVl6jSQOd5lR
jDi2dnMv/dNrIm9J5iEDPFIBThzGNN/3a0G3abM5ZIZtSEV1VpXWDPZCWL0tXnevKOfhFw3iH7uw
pDpcz0Bu8eiCkuv8fD1NWNGpYKpT6EjudIhnDmM8HVVWC/wsNrvjKkGlnGoLB9N1vvkuJ/wTsMJP
WMzj6sYBw0A0CRVY6a19/l37FW2b7cB4ET03OpBgfRydVa6//v1FfsQnHF/RAlT1plIEOIHE88ch
zce2Tlc2c1uYAVW3m07Jb1BEaAfF3ABw+e8k90++0J9fC0ww7XaZgsPRb/7uC8VSPiR91ugUNiuK
TolQoWqAPeYEUfdXelM/9fZ/+2Jg5g6sk6poyOr8eDFB6hYMPludnIbdR98MYPdLJe5h33WjU+Hg
6bVE3S4C9d3JqBTzM9gc3UsVJARATLAv0LX8sIKof2lplp12jBx/hYP94xMG/AD0QQfUTuL+s5bs
nCRKA31ct3NEd7xpzspQFfL4NwjKPyrC/M8qLP/bhO056Q/U53ez8A9YrIdvdfFSTMKQNj+K3P/3
e383ypLVd5QOJBGtLnZDdJf/BcmSZOWdqoHX0lGYRDHtMIH/V9VFewfUE4jxIX8F6+LQfR2wp0n/
8z9k7Z0BUssEsWUBfkWI4J9UXRD7Y7r+u+qCyqgKbA/Y1zGFvlszuGOqBlqOygW7nnN3opNzI4So
PrktGPCLfDr+ql6b1yjpwMX0B8cI6W899Jis3MR32fXsx1592T5sYeytfuXlN0uQnWSnd4dTfoUA
EimkrZAGbnYbqcF0zr3EXX3dkfzYKVzYuJ5+mqPCm0PVmfh5deWgdYv7+CR7XbCeU2dzurA7Q752
BA9mtJtGQoiCjSuFWdhHmzf6YqCeuqAIcnfzBL8J9VP7kJwUV3KL6yHI0Ne5UCqPsCT0Nb+6TijP
2pKvuGOousJlaWy4SlgyX4ywu5ZPxo0edNfbBcGqSHX3EypX0Ry2fhUOQemrnhBOJ/PU3MW3wnX5
UJys6+ZShd1pDNFxceD4RamTeMJFCxBcikziAIxEL+lNaRKT2HpuF0/x7UQKuX6uTmOkeoWX87HQ
F+xvkTe4sf9IEOpIge5mnuzFr7rDuPptqL/dhupJIZ/gdoHi7qFqN9Hge+JtfLWesqAJqJ84yBaE
UwBpwF/8Lto9JejPMJmCPtSf+/PgVr7ioOpwgtLmLb4RFJEULLdQ2XnXcl/dEXIHdK0Q+IlMP71D
pt4pguo0QcULZkdzqD+7s0Mdzc5P6Sk/mb7yKp2K2+Kr/MX6NIYN9zG4vT09OpgnuKNtOLOnnYar
xddvyI792J49xA9C0a/cNJyujLv4Zrva3M4VfdFVHMyjXf0mvxevqq/7+44q1WwnoDtku5ud/lp0
e0+7Vq6tyxAVD+1T7XXR+ir6cI8iw634kOw2Pc+BHOYByh/e6EkeIKyLetHcMoiViIY/MNTswbg1
InJxRjsLFKfwD6zRCYaMmwc4N39Qw/Ykn5cPQoRftCtzs5ibfUEZgj9iqN5XZyWaQtxiN8kxr9V7
6ZaZGMRe5pdexzoR+d3X6Vw+SbfZZ9YPr8zvjGgLssHWT2og+NlN8ZBf8iv5hIztpTmb9/nFYAX0
V3mUnuqTeh7O321Pf3JIKm/wyj9b6j9FNwu1EIqLHS6RDkJk6HD41PpceKAhdX8bP95T776+jgG1
QlZlGbXR7qqe6KGm7gqPSqTYg1e9oOTllA7SUi6FTU928Je132du5nP8ObKDzgJe6CH+URErzC9C
KSS0zb9knuExi5zU7RzJVXzDLzyT560wy8ezmpzQM3BW/qB57+AZGaxhc6edQWd4upsESZAFIM47
uzROmGQO3/bP1dMcjuciKPAQt5GjCbabNrSY/UXjzOd7wTEc4b3q9vxuDOPn1Nej8qxG0PPd5sl8
Ti5yJMF4vjKZSxf9hgkZJZH8uN9r94Y3+NgmXCojTKL5lFyV5/069gdfvdECpbk1eXVsk57a0mUN
NEdieq/HevBnx7RxsbZfab85L8+l/aVmV1hYC5utuXBXT6Or2F9fc96/uKxJXhs7ppM7m41DqSN5
Q6Sdlqs8nIOcjdW87sLRRyPDn6MSQUl38SZenPk1OkMh8keecE4+MOPc1nnRbRJqZ3d0+7i5r+zh
V2rAQ7kI5/pq97Hv9haHOOBs3ZaOxt+K690ffdMz71VI5IHFdJAD9DNcw83cwi290sNv264j4WY7
HdctL9vn5EZPaPXYCZfMvcZPPZZA1IWNpwZJKHqUGe3Wkd3+enSoTTu6h76hozrSGc9cR7Ezv/AX
G6qyvwUTR83gCXZlT/ZrwolAtOuhl+LWEYA9l/zKinJe1YXifRcCInk0nhO3Z/oBfuHTYQ9FAieQ
wDTO+WqUYN343ogwf7dBW4QtH5Ke2ifYvM7fLyPpt6Pxz9bRT5nJYmSFDAddvHQe5q4cZbQoA8Ee
3S6s4FPzTHp393sX6yc3YSixKb9KeRI1Z9XKUFiu4D7AHPEnT+PHjNF439mav3mV/RW/a2eygW44
cTAzkobbBuVpC6fzxDIc/dk/liy2y+7qfjIDPUB7xDNsijl+4g2cioMHg3qxj2lzHJL8g5t43CGH
68y79UDy6cWeYjaq3jfZymMP30hb/IS4UnR8IDomzDHRqa5Xv+OnlE2z8wb+oPO0ns1g8hTbhC1x
/KJ4OebzEGpuw9/pvETFvcoHdV4TWkwJmcvk0eKsfNnjwztPinImC0oTb18Ebwh3ZnYXXuqaLhgM
ZmUe8a6L6SyOYXfvJ74dsiYOjHq+cnHNoHGIKz67F9+cteE3L/kjn8+4ynbvxB4a9MHo74yn5FYe
JUhPd4gqTnwew82cEm7Lp9gzPWoywfbKYzmscJzts4ilHPa9dvo0nBEUctVgd3VGDilBR4+QcHEy
W2XvBIfE48Tc3AWXwZp1VTY+Mxh5ttsx0V3Rm92NhbM5Ak/m+LdjzCabBRYkPvopYekdB6PGREbk
gI2TxrhrRMDx/GMqNx5ygCz2hovUfIeK0tKVZJdu7MbR8XWOUGn0p/MWshPw9DZmCwPEK5BCZOo1
4TF4dbR/NC/LaWM4Bu7a5NkTTwRx0F6l0XDqjonq6oFwczxpwwVsyR5gMIETnzaI1zsPFXcv8PFQ
HZ1XWlA2UkB2yq5AL+dtLDQ756ZBnr8NMmoZBHUxs0fm4FD8VuZ22uN2Qvk8BnqohyOncuYiNBoK
Z/ags3C7hEO4MY+Pa6lEeccaQZ/FS98mpsRRsXCjSOQHPeXhqGS75ODxDFbeMSXqK/amsDxmMruL
yBRL2TxoSAQQ8VziDqflwEJq7OP+MY0aT9/cNGC7CoeEPQj5n8BgfqvBmNklM0/kVO4+W5EW9b7M
mpWDNFhCgVV8zNTs2gzkEybHYe+HaHOfKbqEaXAsh5GX1E5qg9fiONgIQ1JCXbZoRwjTaPyisg1b
V8deVQYwtJkyx7RcGNrMrRlRhWnQuwazSmYsN48RDVhSd+bTcqdes6fxrCtXulTuMd4tN6M6RUj4
6/JpNhJuPBHAWQ4xkg+F2cZ38BgPJ+M1G9+/YUcwg4XnslxLvPvY+BXe00YTKyFmL4L35cwcFKwL
wmgxMC/aF53lK95tgckRQxvHbV+EoGFba3jP5DXvF5ZjRRiwsvEs7MEmUxrKKle2bMOXeVJlRPzq
ELaFsYsMiW/xPROuLUWmZ7mNSzDnlAzy6DOwrnhS3vY28W2Gr77EjnWcPMdq3Rzp2IZEHjUr1VGI
P9FD4yv0V4PGJBHYNenrOcARXMmWPckfUTvlbW+nHrcyX6XEFrONEKJd3Kdfm+tjqLuTxo2WDAO7
J//eehYhuRnkjzEhdntTBR2BCmbe7E9dsJ93/VLfVHfbtzU8AoWRyCYjXOlDdg6WehxIvMy6Rpdn
PpOVeCXruLggpVizSUshfz3VfnUqTskJ4PR2JfC+m/XcXYbL8I22tk0NPdBtIGoBJpdAanxSqpB7
8QW7cVRb9JlgduouAVJLdnYhK7JLeyJKaoLWB81LBEVwS5yTk1Igt+T0REVH2CWQn3ROevzxR1v8
KjgJOYPltN4RtyBb6qKycJmu1ys0+HzTHT1AhcFIoLaGLa0wPl72FLKSOFJix7puQyXYvY6QvXDE
qD1r1/GjhjcMP9Ble+r0pw0VxysCMS/1q9WuApNUgkKk4pAF2BnDYrqWpz/ObCbReI6j5onxZaKo
rnwzkYXUZ/kWeVeztbMnNQI0flY+qV/B7d9mAcPDa/MHZEQi/Tn7Zl33Z/22ChKv9BGJzRBK8QAL
J3cIj3t9iFaRf4SZRxwq7bbmJYHgdXzPikgx4dfo1fBzac/O5Mb2lzEsiKS0gF/Y9E3sW2LTl/oF
QNu4ecVVdpXQv3MmH301v/UI88KhfFEpbSMTFKHXqVG5dJDTfIhFV2Oe8EPzyIuJ+Y7HKxxJH2FY
T7yoOCZj2ERHHma9PTeLDxz8/AXEmPCJ8JQJKODHGwLntJNHSDdylPXRHqQ+WlVu/iwxH76sPMT4
y+Iu/uq9oK7MpoBPhG2yErlHMKeeauu2zuwa3Ja5i4KNvblHGDoTdqtvUWPCGjftFLQTqG5yLtJL
0bUC2ZekgN9uwmiPr0iAeGOH4BMdHW5H/lJFWdR76fWO2Prr5vdezOWO6BYCwEr61XGFks+XWbb0
w4+7sK0gMUPhTvYREPOP2xiJk/PBTr6W9+X1lgSq33C4HWEdQRDbGoK6ThuSiF4Mj9nOtp74uQfU
i/UwkfOh/ULgWQecOTw45q7zMjoKBy037xyLBpM5/jseQE4UegTbx+TeT7vz9Aq2lIscw3WkIOju
cTsTad5xeogf0NjkI+cT4rw2Lj+ceYTRDv9nA0LY3c7ZkIjOSQTQquT/C0M2ci4a7P+b3RBJH1Gd
cEY/iJhawp7Rl92cMxX49PE9GHTS0KD26O76k0v3h28Ss8kf4aBFEJ1xHpp+99iw+VtRGaxBz+3v
nhAcr+T4ddYbVLMcNbROzKPHLmK8OJRQbHm/+wWxB7xszl5gvgE4RbINDtLgqL+MQXpsw94xyqQA
bMqEBVcIDTavAxEjekhcKPcWzhYCF5s3cMMEUn4aiafsOo+OGBslssyXbTIQ1QXPTyCWeu03Um1O
mCNdFIgq/j7+pqD7FxWrnyrKprBmh/aHdCFIJdKsYFZQWOJc974Sp3jIcm+cIbXikADwAAwiq4W8
gqST9W2yU3WETxZHnWYfYe7uIo14e8RbayQd50KQssFRn6KWRGRq7zfxU3yJL/0VqNlI9uYIQUIq
HBYR6+BQYyKoXk4aNaPhffkIDikco5h4j+4VO7bI7k+hJqxOw6X053Mf1vyHNtJxaFzGsx4dO+Lk
mw/zkbZxh/OH9cNq3xocQlUwPO12fTNc8ofh23EMSI/H+Ya2i1t4WijZDUfAcGecV/vLzOKuOA+O
rYpmJX9oU5Juzyw3OluuFu6pDbmZoyNjCy55ce4iYX4klce5Yrr9WWA3BH970l8lAl/qR26Lihv7
Zs3gUViiSHccKTuJ5UKIyvUdKifO5pdcIneHI2j1j0NpZb0h1sTFJV69uvHd6h/RjUahgajZlt/v
7hEbHOU72Wv9gY3sGAjO0kAIdL9x97evg8oVQWHHNsUTGThGVE7nJtpPtXI36Cx3mw4o0RbvtBEi
K9jJkS2tg4kC0eDrD3x1toHY3r35vXCHlhn7weopp4xUX+PUplt7AVXKfql4LA7yrMxH0JXDfyX+
6f0jjrRczHLJxDbO9o3voJDZa+ONddtekLu9q9owEwn18svC8j42ERlgpuNUBGEIgAFtYgr27jEn
F37uSbXO2znxnwBpOlNEI5xterPLu1V30hNwFjsPj9SW5Jo1C86EFJANxltujhBxIv45QjyIXzDd
Urs9lZ7IDR2B4crAYerhQM7gyoBzCemgbxyVHIK6Vrk6khKD9UhLlV2Kfewq/lJeJ7cge9iTjpJD
xTZTE42Zv8qWtb9arT+h+RDI0IoSWPcl/ibdqCcLjgxxMvHek3h/SNbb8mX2UawiSDXZGo/QUvLr
W+Fmoco8PmtR9qDdNmeqand0bK/4/WtxbfhKyBnvmSeTkCS9iakfH9FDfJuc6of53J6lQDntrw31
zYSYZ/dkqpybn0U6gSH6r+wTKHPaeTQTEpPE+X243ZTEGvptfzae9hP1PXeIODS94tQwRbKr6mog
xbw8cziy9bvidcGGt3seyuyRfCs/Qxu74hQioJU5y9BYo8gJGtbTwyGy7szEXb7MSKdFna+eu7N1
U0bs7+zilM+pvCk38vVwNiJSb+9I8FHQ+I2a/I+6NP8DlvxfNnL+H6TJH4Te/+4P/qEzE0xZ/e3l
/3hfppex6bOX8nu2/PHW3xsz0juwIYdDDZ08CKlHI+83C2LtHYKtCAuBelVwmJYlTprfGzPKu7dX
80+GbGG4LvJPvzdmBD4Ps23eRkcVNWBJNv9JZ0b5uakpKrjW0gHHAY9GD4z5Hxs0BZi9dqpJ8OUU
lJ0A/koJkt5Yv+1iymoqBamMXUXapMcW7UC216mr16CqpbG/lPQZF7fSkQpAGXnZ0Vo1tJRId9aL
j1YG/MNZxaWt7ckSpi8ZlKcXrUMi9KyK6dDaOw7Eg7vLmnA4/KnA1usNQ3nVROXLzzZT/yjsO6CI
ZRpiB9SEQTcFh18cJ9R0jVQAgvXVZAhKZ7cd4r/Rd0/zTwrZNMy+61jxoOCjKUgSYPSOsjgk6x8H
JlFB6bcayL8kw1lCzoT3kjTh61Hu6VWZC1KAKaiW2jF8uA9/f+Wf26rHlUFjQWiGV84T/qnPnEqT
irIqZRF8JJwJTvA1eint5e8v8sbc/3d5kc+FM04zkJmJ7ZyJd/GP329bOgTPdWx8p1zi3DI6Drhs
L7Q7UZDwOoq0fKjnM3RaxKeBccx3uVCnGYmAMAGiHZZd7zN3nVqAfniR4AplD3vSX6kC4BMMMuDC
YzmRKJReS3mmu4XyqWHj5jKpBzZLRe0fjZInyZobqo095CJ7R+RWddRVm0t3GpcRUliiTK6BpOdD
gbLl160tOxJ6ACTKcl/sRnk/LdIKNdpIr4s0lV/7ZtU52hJx208H2vxFEY2GpoCM+Yctw7tyuwZN
dnvbuvYzNN7yW1vD8XZE0VK6U6UkwGCEDXdUry93Mb9gMWHRpGgqcElDP9eJ16li94wqqYp/BSyP
b6YOYNdZi92UvWKPAVo3yAkiQZ2UENOabdJp5HTlsN3FzPZb1AJSlIvkZs49tZWljzJWCbETCxNo
IEwNm2/VJO9rOC/d+rDXowh5p7Vkgi6sjwVXg5pJ0Vds4+JcxHq2olJYzg1SmD26ma3aJJwZYmKv
sdZ9VrWkpAxkpcOvcCXSj6etKbIr4ZQERspgXxNF/acZKuxNVpTD1wZI8UnreuFuRhm3hQolUXEq
gXtDV7YnvvDzkoJtKk3luqpL0V26orVLKU3+Lw6fvzxZfiBh/G+DCDDG363rPxxCl5epzygLZEBZ
vtVjNm7R1//8j7c3/Xb8COo7MGSH0hGag7jqggL81/mD8uo7kaME+ysLoBBCFsiN/AsZYLxTkNlC
HQnqtSgdRvf/OoAk9R3OC/xaPg4nVtE/4mP8uNcBS+BsxFfb1KBi4Awo/zSTZH20GsCJnzIT0Fhp
rLE9rav4i/DwxzPu94scwnqH7gzyc8dW/x0IQa0qA0R/8mkxizSst9E62GzCCSXNXzk5/unXgaqi
oztzwJ4Y7O+vhNGDVVqb9SwBFCTzWaz5ftzqpvhVdsrH/HvvPr4QgAoFEDACJIhyWj9dBpb8imWF
9lHp5sr0arGaoNymc/yLcTvO/j9cBpwTXBkoFcbPBxHw9Mw0Qe7vKWSxXIuVD4mZx3Y8yZJrpbAb
GmMj4avKEgo1njPfzeRfHsC/fUnsgkUkrY6J+DMCqmAWTvgAfEy7Pj68R0SMCEQA6CqOAbZeVLIL
3Cu/3oSs+wVy7c++NwcjSh7QjQzWzI9PsckaQe6l/WMnY9oMcU1dDpvMgeoTPW5BDEelVkGWrLFR
+jh3jlj4mu3S/kJD5Y+z9gAEyjxrZi4dv5/uQt+yttxb+eOUp6qnd8kj+NXEIWCT/vGFLF0DiM8+
zoRS1J/W4CII6WakykdhLMgoJq1DugPlfwsphF/EVAh2/TylgM+Z/FozD9wYke2PQ1vrgrCIHZW8
TUmgY6hZSk8nXlksmI9UD1m/4CYF8QLeEod2fDKsBPIGWHlw5sOm7wpeLbOMFMa4pPRmMI7+HBtx
i79mrysv1TJCdUiITaEHoV4Ru/q+FkiRsFB2e96QcrHlPjMheIhJqZ+VDg85iOGzBd1nr+DMLPEg
fcHvTl29fN5T6OcxmGNbkYoEKLuaUElGu98QQB4rynCOgfheTA0VlwxsOgAlhJlpuHZT+2JWqqJe
BgFPnjsT+sMHRSdkcUplFZtQzhOrg7iTz8RKkjLftJ0+kbr1i7nau25hwSJgRv+gz3UFS15Wx9Zr
t5iQolr2wnJEHFy+ImWAMHAp5uUcxarcP24zWGZbb/uD61lUghG2WQKXPW6xrd8FHcI9GiNgCjUO
8BCTE5V0fYq3Fd+4dZsfDbHYkROp9Q3lbzwQPqWEfF97Ec6XfQCkCxHNCaRWXqTeRJh80vX4fp81
YbyeJ0SPnXXtTepjINsFBjYQBdT7Tt2IVYP4oJp5qogu8sKKcNdM+gBQSYpXxAh3OzZ6LJ5uYy0r
+iWHOl+WVmnYCvRfSfC2tu3nFlGYBVOwa2HXhL5/blvo2MqdvKutWYXiolXD/aGaARCzzEsh1h8W
uL0jrIYeKqszKtAosnMFBZ3ChqTmEPgTu0DURzNnWxGSRp3tajP20XysyqRL0tERduRRRT8xMh6+
I0hauvauIBVNqaiuLsNK+xDPs0I8m6nG1CY2wWmi4gyFHryF1ZesaeNjuW6YV9kKWhWve6/gsIFs
lN5ZDhFT38ZXs5LU03aryVmuA3VRWqVHQwKpIoTRtUoU6vppSPu86dDswN5bs5uuVWgdK1yK1kuW
tF1kdcNaONPYidV1igeseJ7nWBeDQcn6VzgKC90IpTcvVqqjqd1AE/6g9DMmyqOql9/yspGTV+Qm
JvV62MhuoCnHrXEjo+JxM5po+gcru176fjNTAlE8SEQ5MPq12iFraPMdZ4OW3KxtIuxQyur8eYXR
bQRzL2LxbI/qLjEY8rI2H1JZaieq/LqJgIQep3qYLVZPfqet6g6XLsESQarT7qOOChBi+vtQZ560
6+hXjRJS4AHMf6P9nBBS0ptP0K5wV1CNvFRdxXW1cb6ako9LnM+9P1oIsz9tyzgrj9JOjH2TjZNU
+uZGhv4R8qSmPG56BfEBilWn48fWKbNpl9WGp6ONWpjcfOgayYJesbLcrUsudjpY5njMrfEyW2NV
UhgUxyU27Y7UIH8q9qwvJyfrU2N5RHa5Rrukgd84sdeQh10JQ7LzLNMERqaUY9YC4hySPobIJrS8
ubwbNL1YbCkj77ZnDb1vTCFmVfSyfNDpQ05Ieyxlu6dOK/XlnaSn6y3I4xy6Yj8kbyR41GlULSYp
zbVMep06BhRlozwFhjHMNIOQpNGpPBHYD3a1zOmlYmcZHPRniixoscfKME1eq+Jg/Md3yFBBjYPD
ipNbrbFcUABAGKmsYGg4GCZQlK/VeX5EiUF7aoS9Q9UkqVR60s3e4/eYQxrzZSHWYE7VFFOcWOvT
CxTA7HnYFgW7UPzEbiU11RQkaoUic4ohFhZqmgmWRGatVTeLgn+BLW2Z9r5e5OSTOU59C1NGiJ9F
OW++TNjIPa7a0sBlT+X8W6ruMODSIRs+YVkkoqCPIroroQSFh880irRrUdB7bnh8vdtpudE6qTII
1EClhpaaVWe4v6h9fd63ZNSdpF7g8i9D+ryZWvU5lRfcHuS+7j6PVSOsjo5XRdTiOpUFKXwSXKGk
vYoKQRWpuEMLnd1c2ZFOMirtDsYSOD1hUl7ySqAWC3mmRtdp7DJEDMrhU7pK6tMkCssXdqgc4NOE
koLLMSdlTm70cuG0MFGxABQhtghw3V/XZEVTYOcyOBF2ixK7CI0uzMDSqikejBMVUFnFZ2se+x5H
JgJGuvWHBgUkwliieSE1ccoyswpstlgc9OoNKDisxApWLonohuZOrsCxUpJiuRYRPaY5Levb7YbE
8+uESc/VIMzLQ8kTWFzqAfhIImwCMZClE183+S6Ds1RNaGy1tcP5U4TOAORo9mhbwxKZLLJlc/2i
1K2BdsuMZSZuPUXyZcuNGjNy1C9At24CeyGKiCNgnk1rUAuLjRnS8NJ+7hdtoCsvzTyXsd+qF93s
O3AtOmGGr2y1Bh2xM2rAGeIhC5HsaOcHvLovoVgNc+FR/Zqu0kKbwRBkQ537nRAXH1kyNYhVvEhT
FGoGeM19OWIFb8itdq8M2br7b6HuPyqe/n+av4pEk39dRA2b+uvUvww/ZK/HW37PXk3lnXQUR0Uk
/GCwiIcm8m/VU8G03lG6JJ8D865JYN+Jn3/PXklscYJXgdRJKprNKEb/O3uV35GXWYeLtw7z7RBZ
ftNxTb41v6ckSLRSMfj337/X43zLgL7LkDQNwTfi2EOOlriZ2/kxnAXyPsFdwwccZujmKRthilZr
51HM7xS0t6FJ4qnEWYzOG640BAwLas47uv/RvAq9J8WJu9dY4FZSdv/dOP5J9kQZ+IfkjYBeUyBn
kCQS1KPB+FP6kBnDIo8qZpBsifEzlL5YdISqSGqnVRTA0cuQYEipDVVkNLtYXrUo3UDcQxU5EmNh
e9gz3EY7ZRoehXQeNBt5ZtVVBakJW2nZbzFgQ8EHqnB2mzc7bb6hR8LQgQksf870XAQ21MTxN4Qj
rP6QwKnIG4tYuhLQp/lFViEdX+WHp4Ctgg4TCD0ZjlL1rdT5XX5PgKRUaYLmYioK+uNaUzz0SSrA
OHaSEerZlD1kkrBHpoB9SI9v8HOltVCVYZyaeK/UBiCXUc5vsliTAjO2zK/oWEvOlLTe3z8U6aec
7ngoaKVLzM63/yk/Je6p2cmzaGVpkC87ao2VUT1RGvH6lGmh6cpyg3OM+bQSafp7P6s3u9WaaLQZ
9OWbMZkcUu81wkI7O+v7tvy2C/31bD5m6w/jqFL0gTwtottJdfTnjJv8ANmhNdf8th2geCOE41I/
Ag7H2RBWWTG/F7fiBmnd+DQgCH+lDYv0C0FdGiB/vAkFIw5EQrgPOHo/LSkUnVDE7xMg3DiGQzEn
C1VOSYV1ba4WHxOE1FDtprA5lHBvU21QHVNsALLCu6ZWhit1DRL40F0ajEW8ErQpECltO8qM1hbK
dM094ngtcbSAjGRTFr5ea/Ktkmm4VqqctW3+aRt6yekbMX/fIJABT79Gen/rUQM05qBc8ErrheUR
t5v20i0ggdRN3mdbl6bskQMLH3Q9kec6mBvjhdBYgj9eyLB80VOA3TrPtUuulD5VYndYjYgYjFM9
tpdZ3X2rVqXaVrZkjhrsvQWb5BdBskEzP0zYmuG7Eo8Kt6ER+5czsl3WDLNOyh8NowAhJ2BQZRN+
fFn0qvxkSkUXZh0QmUEaoWPoCZFyv9OigdwIfWwptUM9K12qbwJ9FQcfcGTZSsZ3GXvEhdrD4mbG
Z+c9opV4OyY6hqJr1X2y9F69FqqSNnNrAv6UJ0R7yA+jVFubUFC74QVRRCevMqyiTISXu22G3VFg
EpUrQ243WtlH1dBcr3VRuUSY2lU9znnQIC55L6Ex57az0HqbPqdBiqvTFQq82FSPZeHJZjdHktA+
KNpYulU/f6xlBZyxES+BOG37R6NsWg+vNhqgHTqa2XK4Lu+DBW1kiZ/REkRhTZwpWk0kAM2hZGYi
aZYta1u6qblZj/kimK9J2eb45x1CaHhXro41QP82cFTAOXgHhL0dkmkbgcB18qajBmO8etC3lg44
dMtA64kIMex7wG6+8QsD51ecx8Fg6yrWziiRPKZpTh2/lLbJ2cyZCjnxJK6UPMRVblK/k1Ypig+l
N8TqNccSa1rXi/mM6it072Z5LlNL+Cakw+JU65DeakqDkgNym3rDIO+FCLgz18Fgq9YXYQMfdWjQ
rYcaXbyNn6VOBlBptTiDGorgNLPsNHkCklVIKSfoI62NHPOyjIlUHap38y7cpV1+V8bacFsMpqv2
+hSV1AocVmPsq1M8fi1K7VaT4j1YqO5UbbL4aZmZ34Td+CJgOu/MC5h+KTY1Pz+E+iYr44nB73Xk
hrQDoy4aIPIgn9c5Tl+VQ/OPvYZqhjBBDV52TK4buKS+dAgGZojs0FzBWA4dTwQF+6XXPKG1vnFU
/xd755FcOZJm6620vTna4NCYXsErSF7qICMmsJAQDody6N3UAnoVtbH+wKzuJhl8wZfDNns1SrNK
JsR1uPj/c76DpdyNkTkt8MFqwRDKBUgIEiNcxWXtXNe2uy2mGW0WZRNM7i4cw1RM9gV9DDIXYOWb
W1aN8Yta4Ie2qp0DkUy0IimcfakWSOIUgkuMICmgr6DKQtcMTNveha5YWuF8GhfgYr6gFwMYjFM1
PcaaWHTmO/dCVwJyq+9GZwb9rE+NPeu7JImOc5TPxxJM240c/fmiVQMyi9Dbc3Jl9x9NXr6CpZPt
5TMl0s0CWmxkFna/JN/oFwoKBgUa7NNXeTzGe2qp/hkbVrp6EwCwkoBfsaAp22ahVOpsAVayrz9k
auBzy50jMZDdL+DGMFwX1qULCnDellFOGSj2ZHYdao3dxbOesmq6ILPNPySaaSywAR6YC08z8SBr
KmlLcvkMeQrm2HtMKQGCURvG4ryMAucsANCpQ9TcC7HTqIL65DxTPHvAN5xGi6NYGJ/+QvscCBSS
zLviVi8sUBP26Zn3FyB0jEKEQQs31AUgikvcpgidPpa0VElcN3pdbRTYsJtsoY+2zyBSB/DgLptr
b1f6cEpNNvAbc2GXMibQZpJdF6OoWVysbX5TL7RTDinJAbBI9jQsLFToteavKoaPGlrqm1yIqfTF
sBsuFNUxy3MoOSFuHxCroVffdXnIMR746vy8o0rgopwlStWX8URImSw8QECcxC9rXywJP310lXnq
Rs3tp8wB1mgL745lKjna9iiI5OjGQw4X1lwAsV6DdcfTV/7k2tuBKGcweoKQl9JdywUw61eq24wO
0FmZzj62p/kY9eZN0eWowAMq1CUBiOOqaQDX9pQqSfsFZmsvWFtzoUlGWURKKshb6CIsd7WXE1eO
xrXrq8dmQeSKuq4e0gWbS2of4W8LSlcuUF3Sumn7LaDdwnOA+jrAd70Fwwu0ztqOC5rXSWr/xgFD
tEkWcK9aEL6W6hTtQbC+ncpqMjIcKKisfP3eKHpg5gsKeIIJDAHQ/zFaxiVcvQca1uOaZu51vYCE
gRFmvyZHdZeF46nLbAEOB6NbrEEUQCHmUOn+LDRoYn+BFIP7wuBTEW0IzgtIuyjM6zELK70luw3o
lFWTXbvyjSrzD7RmISFnccv0BZnM6lZBPPbBRR+XHfGHXaGDc8AwhbEtAkgJeAcnqM8yImJk1/Zj
adL71mNu302pDxdiBamoiHZzXaOtBu1lUWZqiU7NXREi2a9s9b1gceLw3GeDf+7BiLSWctusfyjb
z6pN6tamuTYZQOW+CKvG2YFCbjEoEoR9IaK8Y34KC2y0ntu2p9a3S28f13BJoU1YZnwwzRGuiTXY
zXCD5KOuVkYKyHZd+ZqqL3qTS+EM8a+OePMU4CbQU6tkf3VimHccYJpqp8ekuHBDoKG+Gnkf1jTx
hqYuWs7pcdZfIGuxFJKOST86IhcPlGvkjiJRfqpIIyRxz0Wqmarwqylbe9/4pb0tssAHqtPP2ueD
rRK5Ldyu44cjh3HlSyDMIMrJlyfw0lr1Op6Q0dr+uIuEGonehq5obxryvOFlTfjzV3PpD2rdtnRu
fOnkxrVyKNHCeouvuySVZ/00oOzCtw8327Qvbc8WF/lQRp99IrGabWv5VAp6vy+nbQLQGYtYk+nL
eKwcFMZtFR0NZUZHCZGYarajiwPh2cOd3Tv10eq6BiUMuB/QuMLagwSZvvEG2KdBUKnYg2bebVmX
0TFJe/ZmM9Sb1hqxKiNz+VaRq3rsZkPA8onS9NqyaLiVlWl/Ya9tb/lX5m8GqPdt5MeAr0qj9H/a
BXGYaz/Vzp2vhrsmCjXnruKTqhtCvML0MeW9rSOaCp6VnaThPuqZcuDs2GxY+z5Zm641Ekyrb/u6
ty9KmqMX8+AjeCYYedUWJpAfy6uL24hZNttn1hxUHGJFWeyriH6jqKFJZ0a+RMy5ETjQtnSzI42U
CH2D3/Xqgh4WpOoIHtleyE4Yl0nUausmJV0xW1EylT8G4Gork+3ljyY26nOTetamEJY6ADPOn5Kw
WBPsgHx29mHJuF51D8HHWKVU6Y9VT96v45vhFRn36YF9q7/OoJlSTZ6nDhtGM/a4ASh8rbLKob1D
kwZno0U08zAM+tvC1XxKnBwjtl/rCy2b6QdRkoST9prICcpXYPIrfFm6Sb54ackBeG4kOuW5tb5m
hC4egOnGly2d7X0a9Q8x7ZUHG7Lg2dDFl7oYqyfRszkgLp6obq/qyq9kAHr4D4zcBGHDtLbWXjLg
ZGy8DC0uRV2qZFae/SBu6pq8zuzE96suq9HKsnXH7cfQ/W3EhULZvL+YFsPkBb+UDL0N3a9jX6Gy
lNI8mkB9sm3YjPYldkLE827dXtVCYfWuwIfRQZhoWUTFUvCHKVj9SL0Qly4gs1Lb5UrZpUFrKiiG
L2GuzI0ZtOS9x/xJIalrmlkRPUrHKTNyYoN25zp8NP7YqSuk0/vCoqcDqdWDeFM31PjyaBUA2CdN
OFQXQd2w+1zQFXaMpL0JDXo7xk8wfuOV1NmBdZdZLiraX+koxpaiZB+E+44CIEJXA44P5egWt5Gj
42yb50Mo1gBs6l0s2plml1Np6vPJr8JMwbiGk7u3S42nx8akYThgoNWSY2Lj8gfOfROa6mZo03wj
ZfAI7nBeOwTGbA2bgBwdDytaWDhKesKWozG/kZlEB0so7kMAABpTiSunpzjlqwTg7aBdqEN15uX5
+I0ZZd71pL1204BjCebgYdGuQZwa3FXocUbV4JEPMRMwycrsvzZ2HFA4cmTG4KfPE5NxsArDhBoS
u511mvnZp3xIsrVbs+Vk891fQElM9mzp5LnTxFAX23G4R/1wyMf2ohF1fjd5gsFOT2MbVR6Huawp
i4dqLsdNMvo9EegJPQfo0IZ9144yfRyo+dLfdGhW0VSwmvPEmZjka2bzcBLuacwcax3DNdpqy44/
s+Ikm5BW2q6p6MgAejbRSnn+V/r2n6rc80+epD+rIGOdqyHEylXLhC2rPsR5ducYgfxMxHvtAuLO
iClp7Ox7y175MRkJsE69If7ExtY4h2UmLirVD1+7WTdXM7EQG9NOWXC5M5kcqpZs1q0ubLYPcKW/
m0PcQzecquBMNZ6/oA9bMAi5Ly48yDAbHwbSeQr7/+ffL+Lef5wT9f9W5/1flCblow77v1d4ty0w
xn/+x9eXFd7lL/4q8Do+5dhn7SnwEdtEi/Rf9V2bQm24hEU5nkVF6lV5F01TaCNWRc1jWg5F3v8u
79r/TqGTUy2qNIuMUBScf6e8y4nkVTHKtyngLsopUHRUkglv48Zf6nmyfBrN1gOWGUtR+scePvc1
TQDwn6vEiptjk1GVWwU5kE21kiaNbn/Ty9n4rJsG/F/DB9M81UnjsD4Sdk8/wYfi15ynfp59tpEH
JcdktBM0/OD+vY2ZN4HcioQO8qGtszw9wulfHMMqExidZ59diltF17qcYepZUopqY7hTzdbbEuoH
MCT5RSop/LWWuol3WS7mu7TmO9mkDSLHtSwkRQovoNGzzschvbFru72OUCUaVCdgaxJxCKhyzX+E
NuJcD5XcwFhqzq2wjd1jNiG6hIBnNu6uLtxKPNBeHKpDzTEUj8EU5jixZIFupCnbkHgSJqb4bFR0
X462WYfmVeFMRrNTHBrjMxnBbmINsygWeX5TgK8gJVn11moYbTu8ysp2Rj86BGaKOyOqJw4wlDUy
3P1t2+ht5aFRxsPk+6x0btlUHrvQQjjjAkVyq1U3deBX7/ysjPU9AEnhzgf4ZokOvllmOo7deTEa
rdnd9L5OcuxMvUFZ5tQNJtTAW8sg1xYzDGSeRfbbj5zwsT52jqrn29mDuQrMnoeqiFfXHOPWaAHo
Z6OnJcp8ZRZNCIOiVBrLkChJkldebVfnxIWp9jylcPBFGHUJKHP0kzq4hoVP6MM8Jky4ZtgU/V2c
871snYyQ+RUoelGwcwSleGnrVsudn/dLUZMaqLHx2FonG0EaZwvFNow80KZzid82tXzrgKShpJcZ
yaHy1+VQh+l+cq3uoItuZLPYRggwMlqY/abJXGvYOnEz4n2eYhQRM51Y+wgC0ywvS5LHvC0tuuI+
LJSG6CZkew0inL8UNmOOuhMKbW3kvt618RxcIzwdxUYPhDESpRH3F/xCFNldWQDS6IKWWiW0yiff
zwaTXnkwLOPWi/p0YStn46HXZWStIY8KWEGBrilZZv1k7Ua3dWPeTArAc8wDt9gMbjNaXywiCuQm
SDmXccLuO2wQo9VDTwmUBVOCZkvV3Iiw8W9DUQ3pfuwBda7qOYpAaaJXaMSD0YC421lJOriQdP28
IkrcKDsWrCixDlGYU61YZSjBskt3osOC0S+NHO/JFHFZUG/xkgzgf4uE/amXvd9eTdTT8l1LacH5
0s4od1Moji7dybQNDTa0rLtldDWP/WBfunz8/SmpVYxFv2jd8rvIihnNTpx41yao0HBtJ3MEaEs6
NCY94k8o8dYnoxYDWIBeBDf1DC1sDzeMNCOn1MZ5Evpzvx5K28DiKrvKWddjSpYwoULmjRW7udia
yL/cTRDLkeh3EljirT9HwR14fXcPN77pVp1Ihxn2oZvcxCO9I66K2xblDjW7zkl6UIG10tg9O6dP
zlAjpgegiyU4Hxl42EeHrux2UMSqb26cTeE2jYaRzjWwTrk2MiM8Bp2w403BGLmhIOHfJlkKvprZ
NMUVCfWQFOZSAiWOfVc6W+WWAPp8EIMPGUTer+ytTQzVSnFyH1ItoA0Qggb/WKb5z2XL2VAUn4Jv
4yyoMJXkjX7xWkQZm5p6JGUJN0RHjcLrGEXgTKmDk/CCWMy1i1U7jTVdF02kH2ldETUOqNEcLywv
MenjNRUDx7TVL7LW8vOmbZyHvshrOmizipLyUYb1cOe5yzwyoXT/idwPknZqa6JP4yyq7tNkck4V
EpZx6/Ww9AjOFR2yFpFNJw+KNRXvzqRCGQSeDnYJEx2O695rbuaGauEqSFqvWTV2owmJtmEZX8Dc
hzEkfelu7bngg6IVQanOyUPx2TPgXG8Eh9IbVGAxyqopjhxMZc8k58ngS0aD+8x4pjkUB6vZ02Fb
rgGHj1CX/WcudKNQo2zRnzmsdIE3hI9VxuGYozGTFzVyA06soMhDrX9qKJdQAVwo1E7ScPyaDM+7
SbMwBVSN9ghqtaTsiOwGsuQjqjUDNuUz49qzWou+Uxgof700RX5YZmMUW9dPoBFX+ZglK8hlrH45
mQD5lqMBNO2Eo/yPQptzs7OasPNXcqwQjFCtTyPSH8ccvoMyiui8emZ1D8/c7kJK+7K2ikROVByd
st8atQfgtU4bu3tYzqZ30ez63kovOHA+AZ6V5jKiREJN+oMCqUqJYMGIz9ZCFI/HhS4unknjJGJA
Hfe6WYIgd/HDyF9YKPzgwNiAU66emeXVXwBzkrElJ4MwAQiMxi7/5Es9aSIQki6mA+sa1clMWwcS
ujYz3q71zEiXEVFfzrblVArkpwvqMt2ofM7MsyppY3pgASWitc4qA79ZxjRNtjDio1U++AB68RE0
7Zb8CgHKxcwnivvmDHmjNFJKolFLrIrLUQqZhCHzr/x70ye/b8PbKUPtw8FinO4XtvFp0HlgrsKh
rp9cMXD4K8bRxyA3QJBdoQUKfxk6m2POWF1xCs0hvQtxg1xbYYTrn9rp/Bi2EdX1UfWfM/i1l+h1
IHL5TVrd5B6AVRuTBlAge5TdmXJYHleoYxo8oVND66+w0p67TqiYr8YgHWxiD3VI28s2PbYydknK
mBvGJdJAtLxogBRpSpEexnYtAP7vWVHbYT17Pc3AtI4VYh6nPRY8Cjg6KZtbwx3R1cRdnV3YofSo
NAVu+UkHQ3Pq48giyHyustsgI+dp0Nq9lTLiHC3MSsTbCcV0TfBOzd6vTQitzx3OneueMKsd9R9q
6fSMqa/lQyW8VTq6qjgz7bx8cEmsORpN3DQbSw/Vj3ZGKLWiQNA8sUPrLDaUif2dCXZkKXbcBOrw
KOnTmUHUXCU+XEwY6309rmHpI+0RYWSQuJJ0w74tolTR1NXyYrIriw1nUJnfvTqh4dgTnk7Ai0tQ
1CqYJhMhaO0V9+hn7OJ8VHHmrzJ6sWDli7LFL+o1nt6FdM6Q4TS999kUkqYi8jevuEj4QBGuUT9j
sje6hjJ/K5wKMY4UxaZzqkJtfVEb/C6O7j93lpM9Zbao+c+qBPN/MHsS8AMbGFz7YUdpm8oqvZ3O
n40fTRekVHUc2tIr1+GDWTXpFLUbIoFIVPFa2ujL9TGoj5yvaZfaNa3U3C8ibEhV5AYhK0bd4ZqN
jQREBQYgbNfxMKozWc3e1QjG3kJ0WS9YrCm3MdKWyrjslgyDncFuMN154czevEJ/ocH+dOZ+LKJZ
Uz9Bk1/mTcT5UxnD7RBRqdhNLptFSBMJzTO44NbMcbXIOvdnySOZd8OoYcbl9Vh8Kh1CXcNV5Dhp
uOtVxjmCJsVs3lLEFf59o50w3XilhNdQ5hRVVNtWNwYKSeAS/tA8hnVe5PYO+Visz6bZaJiRiW2k
3LHyhiodaVpbFdGXQxGxAaTJNktc2F2KvF0GdXjTzGFwFTckSa7TpBtvI4+ItqVlIcYV3U1hrky2
kbi64ebazOwmWbdM/4rdQu0osDFKh91Z3FfTpyDO0+q8kIZItioZCvgGyqMZlpVV/LWyg7mgzhBM
V7hQ+m8WKRQYzwvRZZsKZHH7l8z9/4us/g+5jX86gv/lVKUkqv/5j+7lOfz57/6ltBL2v+PAsSny
UfI1TfLn/+skbggPFqhveVgSTf4BUcb/KK0s4p7xFRHnTH8A0DDn938ZVcl0/m+LEBbWv5Xo/PoY
jhUEmYlFurnjW5giA4sD/8tjOPkPUy+i7CpG3zOtPd0u6lELiXnEH20rpFQPHJ2F8YEx4hlR/EIQ
83xd3J8Ly99zBQfE19dVRV/WfZVeEcHniPKyd2lUqLZY0YbzUvXTyVlhozRn/ZdPL36hd+Rbi0Tt
pRZnuTRh2RhzcaIuQTpvLs0uGI1G3Vz1qd2cq6yq+20WFvDECYR6MDx8g3QKLZ0eJ5YpSn42HyEG
Dw6F/IH1UQy0sH6/HRw4VF1wjGInW4bAy1+AxSL2nCm5QpybWFgpPSvf6NwxCY+dY/qYGZtEjc53
zgdOGw29nEzVhMrS2pIARPx0yevUyO/XH7yn926M4gwjlmUyxCj0+saSZSrqLeNkEpAK+VhG0y+s
qdBlbWmA5il798HJg6LZOH2jHqaxHaetD3a/31Z8BN8n3UUfSJh+cw+BFHeEBw8Z2K7ti0WY90KN
5k6Bw14kvjIZHt9Ktyu/jexMNhGRO8dcKPHYU/64NsK6pL6ZxR+8kGVcvBmyjoNVa3kVsDnf2nqV
6WjP1eEpi5vkU+qN7Tdw5MlZ3Frx7s+vfvnofrsSyUwsPh4A9bcCQztJxno2olOEr+MhELreC9WJ
Dy7y3uO4IbNR4PgBQs83X35funFJBM6JgwqbfSceHwjnMaEDte3D33+cgE/ctYLAMpEUvf7ZZJew
JUbeNvIp3dbaq6/YHzgfjI33Hod8aGYysYScP7NTX4yNTrrS0vmShRhOJOm4iTqY5J/cUuqaPgCx
vvfzULf0URxiYYeS/vp5ygGNd5Qi1yPnatu3SdysVdx14wfj7d3LEADFDL+oTRfwwcvR3obD5Lcy
vfJDOd9nCH8udIrD+s+/zXsTMYEYmOD4zNF5Boto8MV7G4gOqvCfXJWpadE48imGnDmBSu4LWyGz
ksjBNi6OGkBYWaCCNa1D4e88Ij/sD27lned1Hcx4uA9ZlJy3zzvnXumqPDjptgDXQ69vn8RZvf3z
877RQC6TP3OtCBmJVLN9541MtMJcAohBnCyc86uMjJYVTd1HIlS+UY85/vla7zwQFXaq5WDtl9C2
N9MVBn9ih93xNEQyPvi4wWiuxO7Zny/yPOm9mSyQSTNC2A17wn2W8L74AbMiMUMzt07h1FtHSgjF
SjUVBGw/KBF9mJqEK8vZWrhYaThHmfvkejMNOyezL+bOiA5Wmkf3kO+zO6xztHeo1qEyMbLs1u3C
4oNJ553tBtM3Y5klGJm49eb1O51VIZGzTp7VGFdz2VffKI3jEJycEJNYbO7NwXRv//yG3lk1Xl3z
zfTTJiYxq61zyizuaU0ALKK8opjOqwDnYmJXXkToNenwaxRb0wX2OePmzzfw3jggdoB4j8WhiY3j
9SfWVRyZmU9OftTiBzQafTmif/hgsL23j1gkwxwTPLL+PG+5ixfjQJeCVPDWPLHRsIkWH0ur25A/
4z5AGCFc2Kzo1dF8xtSynm3yl1aNFxTUek0j3nDaoPHfGQqN0J+ffekYvV3LsAOIgDnZW7aybz6C
GXFdxenlxBgONsRAJbeYhvJv5VLOnWWTfqrtodgIvbTGWb7HJxxRYouKI30ShqdvnKKsf+ZEPn8w
uz7vMN9+NyEbG5P1j48neDMs+tkNBx2apy7NxNFPSvJqqDL1R91rZ1+6Y3rXNbr87BVjed40Q/pI
McNHalTrCaAru/pt0prV3qpdqJDKqO7//OLefW8ABkLGC7se+83toWjQJgeHk9G4xU4XYbPKZNB9
gCp5Zzb0LSKWfPzu/EZvF814EjEFoR5VqeiJjGmdRTxNESudo9Y5K7JRHf78VO9tvn3XwuXLPs7E
7bss4y9GaTX3Axp+fRrNrj0XrbTWWmbOl8YbwEU2CENXxuSMX3DqjRyAUzHuyTTvKRTSQvxgaL7z
hvkcLT4ZoD/CfmuYlmVW2kQMn/LY8LZzik7TGvMPtgrvLa9QIDjnLJYYToVvnrdFRB3JRJ9UY7nr
ISAlN2l0s0O1U21EV8t6Q0+ixGQ9ha1B8CLc06JpzA9e+/KRvRnr3AWLn2uzGNhvVz3K51T8jOYE
M6RaK0t8rubuJ92/b1EZrr153mnf/mhdeu/1MqvZz7YH55nB9PKXlhWFdbesTvbgZCsiUpbEL8dd
OyJsVxRiDk6BtaybrAu4P4/GMj3a3Y2LpLoV5Zd42Wr8eei9ez/LHMRod9lkvJ2IbATuYVucQpoL
B0Z2sUHB4n/w1L9fJKSdzXLzvPDD/ng9vAlTRzFd1ic0fMlDaqb6XiTEev3dJwlhCliMpgC+B834
1xcpKZqp2h1OqnOa7/bgySOi3uqDJ1nu9PWQ4SKknfCxohRgbnh9kcLAOOp6w6k1B+uuamfYiCCj
IOf3xG598CW+tRkxMDmGwMmi2OEgFVhIKi/HyuSZcH+S5uTny2mWEJb4JqEO+MkmaHreDmOAU7/K
7AczUt1h5KzydRJWcnRMeSEIX6o3mN2NboOnvjzQEYygDbSThKVk62rY/Pnt//ZJ885dD+XbUjHB
8fbbvOG60USQ4qkZ6EhtvLQiKER7jXHnuh5e3ID0P7XGg6OoKQ84R5aS6bSPkRLnf3MgLHfC8QAR
xRInQ9bM69cmabwESU0/S6IrZAsqN7NJ6fbPz/t2IHCRACCaKxzmMGpYb44hUxAQaBV3p6GgxABE
YLikh4wzp8hOf77QbzuY5ystx112L5gIgzdX8qyobvO0OVWIqq8572TYKBDcH+n9k76KHmJlTp6/
a4bkhjZ+cl24g/GTNB/xFV90/cH4f0NiYr++PPf/3M3bNOPUhxGGg+KUOlpfsogU17U1dNemOVwi
UvG2dTwlDzki2hx3zLGirXLGoQN5dd+Q1VZahpw++LmX53/5Sb69ozdfCbyDNGui5jQPBn4jZtwf
Ua7zmwGACg5AP1vRA3C3UiaI5Kv6705ty9UtFzU2tUcyqcI3G5KuIGw5dTX6ZDGsA9gTaDdd9cFb
9955xGW+gZzmojUyl///xfYAgXfd5LI5KQStN1anfSQuFNlxum+Fi6rtgxG3vLG3bxTVP/O1v9QN
3jricqMgsK2tT1oHJm7/wbIulJ7mu4AEeUjNou0KEirLmK1BkN5mKInEhnOy41IhBGHwwZf27pDD
cMvnzBHYZ0vy+untDGmCyDUnlTg8n3vaD7SkHQ+gcGY89WEkVkA+/ANtW3PtIYPZ9LVEcR1lt6W0
ugtyNuuvH7yhtwe25Vdn34KFZiHZ8b/Xt9T2ilxrG817PxnGBgeV/ixS7SN0ZleJbrYIh8sSGWO9
HakAQTko20JsfBF3KI9oTFwZGClKZNEBIgMj6rpdlk72uEKlK/ojih/584M7fu83ZXpmYmRKZMfz
ZhZhATHLsVSn3i9iApSkAzclMOeAX26AZIXMoDUoY8QayHeozfa6c0kmt2eoDRihCBb9YL14uyVY
3uByMKPu4JrBb8gjyBVj7PXVCVHSjCOgM4edJ/Ku/2jwvPfcoY+wj8WJHchbchwkuCKz0uW5bYK7
glo132RZYXSJ69E4FHVpw+mhY16v50QKtckb5Z683Cdg1rTl366W8tioCDn5YTh1lvPo64ET4L9A
0k7OE9a/i7hw8pteJMmXdK6Guz//4u+8YALsgYtQK+W09Hai9pPIkVFuIKPyxwNEMqRUsjY+KC++
MzFRXLSXqDcmVoLuXz+Oz84ch3BwWTWds8cBjZCeKvGNlBXN15CNwP7PD/X7XA8HbiGRsgmz2LC+
uV4xRygih/5Sp5Z+MrHVOGCXBiwoQ9A5GFnNuHHOqTriJbDFMP0o+gi/yZ/vgUmHp3o1P7Ijo/W0
wLpAdtEuef3UHJuSseuqSxv8R7KWAxafrZ0Z7dNIK/PJtdvhgZ0dLQnyvNvxu+OASVobFJP09Ui9
CvB4jAjoMlNRBBcl9Mlxn6Mk7A4qjGdgKKKcjUfT0D7c3jo3j0A88COEmHeQPzVuRy7KrGLiw7x2
PIm5knd15tbfqf9DucSxrsiTnkl6X/lz4aiNM2Ko37rKN751RSdvekwQ+AxYDL+32oxPyBWm765H
G3tb1jlCuyHN/f04uZN9iJUcNX6DfiR5rXPV96m1c/A4iC6yTWmr7lY7AlxamHO+WAnSybszE+MT
+g7Lkj+gatTxauiFcVvPPcm5vQXkc2WyaznIrBw+Y3Cc5Ca1IDyuSymRc/q9jQHFji18RYZLryue
5+AqTe0STVNrwyUpTbPojpioOhJoRrtDX0DjClAo0nk46LWnUN2PgllsF1Yo77ZDMJXoVFp4Ien3
VpogSsDJ9M4GnSyLiTVMU3FmE+Y+YYJscFOqvpQhEew9pA7a/EuI+qrguIwp0bC7AJ8N8uHLCPbU
jNwANxsUMyMcr8OiD3Z2pPnXQ6dpu722I/GryFKTNAB7GDEZzbKYV20UQx80lxmZKIhB4YsImvmE
AUuysrYegcZtCYh303goSDaOzEt3FQkG6UObDTkVLMeR91bvNt0mJHyXwNWoZNcdDRw7ERh6INXs
Fvsf/iV+nc0cxs2NoWzWTMvLrRtvyC1xcjTez1UPPFetlatFvp01hqL9oqgBOarjYN3iNuaYmqgC
hDMEBuKg0OAv+oBU/MR5GXP8McYvqEPwkxZmORk7iFTN99KTej7VGCIU2RR+SyITye13bY4oZjOB
5gJkbmdCQLQR7vXUWvI2nmtGEKHxNfKWuoLsEoWjH67xpZfxhq4ooxr9Ds4KGyEMagLXzshKwv8c
U9q1EfGiYrYaOFcT6gs4rej+4jBSOFGU4dgXVt5lKB4wHn91WmpUZwhM/LvSm8Z7e0LbeOZAYemJ
TzbRV6EGlfcmNhWWRFOm2JZS3V/30dDfIMu2EIyw5pPFNIbWDw/VFxlUOIO2ak4h2Lp2tUNQw1c6
9BqJh53Yh8jlP7OuF63sMFTZg+dPQgE2bJL7tC7EBcpw47z24qRY+VpgkUHz0nmH0ija+xbv8tXY
RhpZRbLYpGqqRJ9aM1gyAcYkzPGqDQ5zSFxreO1gbbq/VtG/pWT43wYyZXF9Ma//BjK963788x/F
v/34mf8bFcuXIoXnP/xLpGCTV8oMj8Kf85LLVoVF9i8azHPGKW3PkN4MnQy42C8lChbCBiimnAqW
9Zf7+JdEgWBU1v9lN0I2MpsRbvEN/OWPMBg2S69WIoqU9MBoCdG3eabWPGdKvDgYFCLw2Mx0n5gz
/S1suqC5MEAhnIN6mK+6fkBRnXTI3B3MMA3Z5Ic0CqzdlJQutS1l3RhV3h5Du6SRPZnFqmLoreo+
39cJcqPUkSStq/E8xpPuD8V1Fs6okgbDAVUYYUArC2/f+a4CtGX8jJddpHRgcsN5uWqVuvHr9iBT
4xbJnNxGclYbQ7W/rCZ+RKRzFQv/1Fu5s6qbniAkWi6DWbtnseHKaztT1n1bUIRfRZVNZIxHNXoX
OHLK8ZlrKPtmmdaElQTLZxZn2ZdYBNl539YCQdmUHv2ude9p74J3Uu5nF1emvwqFLr8XTpT6W492
/AUdarFXBiIBtp90YHY6gEcTeBM63RgJ3TA0/T6QTXNIkH7cyMZzv9pplOxnt2n3KgTBxlGM5MsR
JttJpZWl0aUj97NMHe1V7v7K1OQd1Wxan0sHw6qQfKFnw1BcuTNFia71nzgojGsnL9KLtE5P5Zwc
Zye6jsbsFGjIdTHxn013a2TWnSjLrev211EmLlAz3QR+f4cg724sjLXFRLtmNqtWeDLvTZyJq3RA
W8cw7ciRMkI2QmV4GUGdWJmQDAhPyQJsEjM6+SBSxl3WdT+rJCX7bAiPVmnGEwlTRlW5oEXALea/
2pRn+jwWnB7WBWS3M2NGRDkaIkuvspRiskbnWbdztbUj3+zKbVGkfnqgThXRNjB6OBPz4LvjZ1a1
eoLjNuYKsE8R0RxfD3SN6ycMLOYjbGk3vcgnBSnAGQIcWYPIQGwjswxnIloA5sgzdKWYJxrF3mY9
TJr9D25emyCuv6Ruddf7DBxD11JvfTSLOMxmP/g5YHjs15GNUJpVjOZxIhrrng5LcN9XdJD7/6Tu
vJbjRrYs+ivzA+gAkLCvMGVZZBW99IKgSAnee3z9LLA7ZkR2X2n6ceLGVRupiTJAZp5z9l57sabd
nCOld5Ue8LypVRguGrW/s6aevWTpwiPa//JGQvxaucuQmVt1yEiWWeYyu+5nSzoUVlU9ykupPWe4
Ui65SSvCa0ByRju4hPp4WBZzxig7zoT4mvnQBT7mvlUhqGPvkF29mCN0ermMgpntfjhJqEwQ8Ykq
JWykinNgdIXgntO46bftPJc7SzIlj2byRFSKnCDDn4XGPEaJCSvSRjIE6wCAqzAjgA8ao5IYfeWZ
EPgsdUdzzO4CKyf28F0FqVZ5+iylirIZlY7knHeppDUESeqki5JiqijL9quMf8Fr7VD92muZfgRE
JR84bUU+wqR0byGP7Jlxnjq6JjvV7vU9x8TmokW58j3spvrC56xtEGo3m6jrIRzKIw+N0/G1nUO9
JNxWlmHCqREoEE+UKlwbc66u5zRM9rYRSYfJkMvnYYzTbQkI44epl5I7dFX5GtUFjRFsJ/488gWN
Ibo+XuF8HK2w93RdK9nd1WhbALl1O+T26NtBnycIPnjNGRm6Rplo55wTpCsNUevp2dBdVWNfr45J
jBKr4xJv5HLX1iHC6zY2LyEqxiPjbAt3VJEN/jQr80YfODfMHObdEQr9Tu5T2VvEEjilLS0e+K3J
i81qRRrLCYLyWeVcaMm9m5eIUDnMqp7czsTPAJtD4WTm3+rFkm44EqVeOnP3pkOIQ0HhrnRbzeLm
WcZc8iBSmcahTkZxthNWrRFL67YHxOJijVDctEt80a/QhKBcbjq1ewxonbqREuwT5MAjSlefdsBr
UjEhH1Q92Y4FST9xEL/h+/o+1xK2YqnRnAoPsIeG/CqssqOyaJuWGS+rTIlKhvanW8UanV+dXlw/
2MXJ0AjpY+CzsVP4ZBA8Se+kL3MY6mQFHhYt2VITvTMtBuiaA6nlMEMEjzSFfp5kRxzgu7g3f4Ab
xKMb4tSVqlxxM3S9u1rVvDHSxG3fK4qv6ckPS223aiifyS2PvVIn+SHSusqDq6r4eUNWDbAnatQq
UbcL7pNl1Imzs3QMRn2wQDnEMy8P7aWzBwLNOJ86nCWLh3VUw7e04D5vT2UqMaAJ8ovcseBGgtyw
oF5esHDgQW4g/pu2+DYl41ORTl/nxbgHPLo301H35gZcm27j8GfqSLi1FWjHbIgwy6ohKaFh/cae
fE4XXT2W0J1dtVHPNAb6HcMI5OamdaPoAURRs2K5oGzwjRbbSFkQWTZrmgtW7ILy9dSo2mvZEMAZ
t2ST4zjbAErAkaKW+0hLroMwpxvPADwo0pFZYvM6jt33cG7LY2nxCaWD5NmZvMFBfKHMPMm9nrHp
s/AjoMBREQ3E5c3suJZ+ihrLUwYoj0WtvbY2G9sUndOQ7NV+OshRKbxp4I6rsv52kayDgYw77tLU
CYylXIFpWM+KZjdVr4Fo37Q6wG7fosovSae2w41SFQjmdU3z4NKeh7C7o7KW3L5qxmNKR43UAYSA
ZlA8m1OEswk2DrwR261NEiKoqu9bvp19PkeFJ0eZ2+npA7WIhlU/3ETmTK5knLdYGULSUCvYdJNV
VJ6RSCWJS1BCxkIWFfslEgC9TYoDLhj9ykQ279dqnznlCroMqYhEZd1Plc0ukS27zmYxzdlnQt28
AZL1tmTmXrKlrRgMIjCb2vbtPs43ZqM+xql15sv4VkFCAfVs7GwJcJOMwHQw4tOIP5NKvHhLY+NL
hv8zja07FfQJVLHEtqFl17rDiQhCWXdjdBXvfWy+6BjNn9SsAfky6cTMJ1jAc7trtwXG9afFmtvT
yGJ/jVstekzKfGGDlw65GU8/4jIcvAghCoHToXDbudpAUCaX1E5ImF5Gy5uTML1XtBp5F81WD/zZ
fSoHV0XL9g43tMLN0Fn81w2RXJSme94/dkPkvG7XZwdDTjd9x3knGAA5MfYqT43dUSXJUEXpeaQb
pWdlqZgGe6AoWNvUoPiqLDMpMXl/SBT1pRuyeNvmZbFvU2vTjKAMMA2kAl9fE22SQPmeRW3pWSXh
wyKY3dk2fwxy/LRg+gnpOtS8kUAmBnFQlfuiQOsUDSZRAEoDPsC2rqwWQXjDdIu6uer8qrYCsD89
Ys+8Lk69bJ+sNMZ+W9bnQVGnE+zu8JjMWE8mUzkrS0IqbTwkXxg3iY0y1iT/Zml2k6w2lE6RybAt
pieYk6MrWX3qtazHuAVXvwrVoAycx5RBjyJFb58lGLSubEc13kHpzrYrssIW6vKWz+yOgR8rFcAJ
wpgjDPzK6owxzZpGmDBVerdRD/4l1YSEr34MjNov2C9duDIKOILYfkXQ3DvBosh7slVCpKLxq2xo
8h28pa+tyOrrQJHMM+QYlsGggYa30rJwJrqZkZGxM2tHSS8zFx/WTTPoAxA7ehvRFCYudKLFKRdx
MsZ617fDaWnrvSQvV2IaNnHBItnDOrtrsT65JvgebHUBqdpFMhx1jjL4K2OC1TrtrDbE92bjOY/M
dAW32IcIcM0+q8dsH/cE1RR58jDH2S4GZcKplv5PPZ8Mda4eJpNIErWp4ZvrQXgly9GMtWAe0q+1
xbACGjnk5U5wZOwFYCsIYIfAHpeD3fXV3pD7kZ1GI8zzT3uTkQEucmGRrcanGoRY9UOLVWXZ5t1i
Ts+DBZoFGpI84AnSSpoGd1KkFfFmmedYIaIxn4x+Y5NcJJ/w7+n6W05hqB/gs9WAofQKPI6XLUuA
TlgOsSQQIdbwx2FWwNDRiahHebPR8zo5BmozvQSLaVKJIX8ut/iKYur+ZrCIzjUEFsZpMsZTkcdS
DpYdHpo7JrqSmjuTRknbQQEzpYlM5rG1jG9GD9Z3axh5bKYbkPbpCAqJUwalH0ZNiQDnWdS5fqKp
Wuf70uTeJ36wwWHtaFCa2dIlyJ6dep1q/BZ3BUucva3y3FLIrQUqqCCVRwmh7RbCbbLYHdW27a/z
qDcV9C2rNYAFqi+RmVi5jScG5lsiN1dmF4O+mltbZJkjJ21r3Ie5gnOeU0FlfFdGffoGyDI9JQXq
cFzZDHoLF1pPPtyP7DzTBuU2UD/TyqzHro+JeOoDeB3sK9PzzMDuRenqJniClkOusRmEaDiXH/FC
ptkArNjtWuWh19IbRgPPk8aN3RZEGsp9v4uakBQpswEyP5qgrxUsqDV7JKehigaheRAjjCspb3C9
Ft1zj0ceUyi7CKYTYiZb8pabUsGVZD5pMqc5u0GvMAGK3GZFStg4+6kvq3KwnVOwxf1QsKvp9pM5
KDuGE8LXCun7YnTtvrA5NDJi7fIdArdTOKxRrAs9VJ3q3TUbtitN9DdptsBHVBaM+bb5yFd8FmHA
9gXFA2KsaybGQ1RG2iYPxpdmmo5Biv+KpewGaM1zDl9wC5Sp9iyREIGZ9FyxtZ5SRfbxyYJhgsbu
ZtQVeMEGVzSpAcaEGmbQLmURHDBAPS9SflTy9hmc1K2VLVe1MM5av+iAckq/wWaG5yp+BKEIx9YK
gkM50NEvKmibupn/QN10SSQOEFEGCymjYwAzADylVEGUbIaHKc76A34Fb5xqlmFQhUBbiSRV55WC
gnTSShoXKnyyk2Q73w0VR3zSk2QnnbsbNTVxNORs+aBurmyaoS+UnbI/N9IP3Kab0g4BWZmBdehl
izMq3Xdg00m/L2gH4mnNXJIiEAXr5r4J869DXVwtHbb7Ig7urKQEQNgDFxpFuo+TumFuGZ31qlm2
GeNzdx7bM76G2emTkhylyL6Ns2ZjmyFZnX35ten0lwiP7i4UVF3moi9URTDQhNFS/qSnaJ4HL41U
LgI4EA8NnlOgcS497AJcY5xcqoDxQ5lWypYWY0wLVHyzi/pWE+0G7zImCpGuKse59Gtdzy+WpEd7
Rl+129NQd+mQf5Or+cUUlQB30BFSlaPsWyGnYqmIFMiD62RpdsZgHBchFBY5s9maY5RfzaXJHoPB
mwNIKx14Jp8iCfxjuFaRjE06CDkxVY6FRECKwh/IK4gcBtYv1Pl67PnhzYJsg8lYdExEsy9WB3If
kwCnD5OXmeDYaVVxXpDgdMn1j2Go762hLD1eIOEZSvvWhYaDz3zFmnKfMMTVOYMMLxAjnvsKz1qe
mEc7YYiCCuXEsVSnq5qc+I6e5ZpyFHuv5RHusXjL0AecbPNwOzaIMQUcn4WX7Os0u92sliiHkgQT
pGW6ZIGp4OpF50+GzQAFvsBurhHPzjGyAwmODe5dkjXpFLV7oSo3ZbOGXYKV9AItvBVD/dTCInNl
eTGcvovnnQK6gJyH7qQJUvF6FZNjktrAvsTwRRUgA8wGQqcgBHglcxRB3V8MkZHGW2i1h3/+wIAV
3ilEomFYXjTWJK8E7uo3XQ/QK8goks1sIUZn4uyTGvJBBanc5fB+htGQtmapJafCivPVX3zDI7/N
KMgiHU2aUI+zlVGjWvg7C9MgO1jSiWrXZV4izTxGH/NpqMSGUIqNQmvoMAActVUi7yci6qU5uAmA
EiL7i67Az39J6v5JoicENIwTm65c27EO/XUhKc6ItjQHnWCUTkmSRzdyGb2aanvohmBXrqWg2u2C
mc2e+3cDsl64UtPPDkf6BcGRSlHafks4Rmu0CV1CjG6AwO55nHzoVZCE4nRnt8VNL+hXQQ6UgYpV
au4ybXNV2lNvUDBqDwrBRiQ/Uk7ufU/qu8VhPWHoX2jd1sw53FvVwYJI0E7Vs1Xmp7GSdulYHotm
BrUc7gKzu9NtsGZpOH5J9eBOzWlvSCptnXliUDRjYToI7sCgnTYVxDynqGKfFgqZ9pkRnDKR31Tt
0rjMwSZMmsEjfMf9onXqinXC8JQYKtLl8aLW6UItFUQ3kc5vhm1/g0H3XhEFBHyUE0NX3DVt6nPB
O1kTRwgRBR2J6WRP46mS5x05LJeyk7yKw0tEfw+MLVF5tUbvquLsitWUeA5+AGRoJBchy00WPQ2N
frDVwSsmlgEEI6dQtelFtAKQobaE6OiVtxxdi1O3hb9gjy4w1DZW76pmfrJzsppDneJ/SR5ZRT1r
IgVWHd+iActpMOFenobwZp0oDY3hW0p/1SXZm9xN93NnqF4hy+ISqwMZq1TIkjZeNXCqDrEpP/Fj
IbhOpFEHlQdOxKfSKsFIlfWrCKutZcPEA5YL6KDZipIOdKKNfmXp3jvrtOxp0Shj89J3zL9I6jkO
WfNVpMt4LLCPwnShdOb4urX1PIEPwqhVzByodAhQxYtdNPdWah4rFRdqTWUp4olhD83feYDZlqEP
qvMidxjuyG5P1Apw0BtcXL7dqgrFsb6uud+rFufJwmTNNQ1y3s3B6+DALrA02gD4aTfSyBisa7Ub
0rNqJv2tseRDM2K5no1my5xLzXcLjSSSu43WvBaIHoZ7tV3HdwXm4XbHw65XvgTnUH4dIxpOJHEs
8y4zKKxoQSacziJN8SoctLbPFDwazn1dK1uCMrqNVsFA8BcInHwSdZ20ngEAbrygYCHIvR5ks474
zIPK9qdSb95QCZTR1ahVhhdxXB3PKTNbgj6jJcVZmInYsmiV2/ZwhfsrV76Sz/GNfkRoHLU4jZqH
qZOblQ6bk5aSy2KEz4ua2uy3jGer6HszxZqnQpO0j0FfN/mdmAIOj6JjFJH2c70fdDPQd0jxaeNo
VqHeZUnbHMCgFNiqTX3e6p0lX9epDLbVSjosTJweG9mjRBvTo2GVKYC2dNFAmpZV0WySsAinbR8x
NHZwdDTXZZYRMJWSalRWHQVxgaE4oheBKc+hk7fIJ9mWjEtYltG8oweOtQOlHlmnsHxETocCWCXt
+03X5WEE2kgUEWS0kmCmUgakIwpUBzfDaEK1SPK8D316Ju1xYL6uXmeapjXXDUE5mZ+OWhd6fO1E
NSeUgbDb+lyZtmTVFOYaRBnmexpHoth3OYjWo4lRD4pR3+I6rzdQUAtYFItI9kSSF3vo7Ape9rS0
12QLib+HiMGwdFrmFS/bOLWqS6nPlArvpQWNI9+NYYzCSC+UmqNLb8I00U29P1j8HifSol+bWlZB
vhusy9aNgsIKHmAdWV9B/FZEdBFWI/yowu3n9bAZAK8UgPiMRZtdm/H5JlOahrYP5Yp6M/QKw4hu
SkwHtmHkJYE6b+Wc/SYfpNwTQZXuQDIVXpB3+TmGO7DDRXmK9BVSqvA0HhDKDhcIQum2R/TGAxqW
h1oTpzgM4LPMjLOMJXtpAuCHQbt0O4mC6qhkpewlqflUQ6Z0W1JjD0M6ghXIq2HDpKtxYYKyykbE
QaWl2Bp9WmykhLF+X5I4SDt6k5qMgnPLnHeD0GI3CEvC3vOaMNSWEQvCVl8Ra/5BTBFVmBYx1nXR
s4CGHSOWZsP3NbgTsU1vjbT0jwpRqLYT6Yl0qOyRu6kxs0u2+ggCjEs7MbYPNIrb/STXqLzWeeee
SkF2RD2R7ZxI+p1qKEDzGGj7o9msjZpiOATaEu/QPV4iadypTUoPCuq6Iyv9bRlaV2oP/rHpSdmU
sopGXQgkJA44VorpMRq079hAEUpH4Tw7gKpOJPs+2jGUUwbUQMWNjGQUQ+tBgdsrPqku3CiVaQum
zHPQxW8NekO48AipHpGMlNNY+32JxI82Hb2bboDUPVo7lWrAJc3I3sRpXtyaytJdenkBggKPBdgs
SNxwIfAUip9vVFK2LcQIEhtt3mOLG3YTqmF0bwfdKV/0V2sELl5o4yGj47jJpkHbtuR+vAbMDnwQ
QXTadVQR5gBYv03oHQ9tIAY3H+a9KJR5nw+2eWUUWnyeU430VEJ99vGQPREbFOxibnjGhC2ffx3A
QoGNtLUTUbmGWtEjNe3K63EjQZiFBtMXEns4epbWE2kFvyGjlRbzpV8zXpMveS0UQMRW79F8kjZa
ko1blJySX8r9Tc4aQ9ZRYH9FbBIDn4moMzomK2ARzGtpYCQ1zBkJ5to0e4TSNtTO+bYmtTUkN5ZT
KWlBejqycmBIbQ6ICtRr8r0opXr1pm8X7Oc4tXaaqL6ssXWN0VgOKCQCcEhFcwiphQ0EdGXbqBkI
EpMYhBBa3O08G6TuZYNMOTzJ1lZnruMp1LebGiRO6xhzZDBVs/M3pHqPkZgSTqdSxBDNvJXrXttM
6P4hk4Vfa7KWjlZaidjV1OqLWgOcNFuODmUUPeIqnJ2pVDQvaRmnRIEJzYPSL1+nG0xDmXyekdhC
hiA5BR7SKO5pMxk+xWL4MBjiMqXxa5wrlmMOxUOupA/G3BS7Miu+wjUNLwLO6JWpZ+NaQy+bDJbR
kZIFtlgXLKdI7mOeEvBiOQw2z07jEbwahau1ZNXtYNiJN+Zt4wHOTTNHH+fgaQmpWWFWmgd16JsL
6FZEOWGSvhSMl51STXGGmNYyMLXOySia9HQbQCkiEwXMi1xNG6tOFVfrYIPR5QgZA+rhSxjNt1nW
0USSJX2fVBDgMfa85ZncQ8jVfqQjA4lACsoz0OkUTmq0wZuxyxFzPYYNSHLsIJ2TmlXjJmPbsoIU
9h5TJQcmoqRppo1HYRgTLRsKKbNUDB9UcQzpxm73KMIAJw0rG769gFu9GiowaWvLjAI1faKRFB51
chfdbOzEXR6DUonKOkbLMtyGuXEo2Eg9naPHTocA4NVqk/soNCWnkuUfUHgBkPflQzMvp8qK930R
fcddmDldtSL+2qR8jnPNcGYjGJ2y7vOtkVjGdd3N57aVGKuEGATcbDDutUAD0wmF4Fz2deZxgpO8
wV5RRLbeIyQoRnQ7IvAD0J1+G82nPJTMfabz8KtVbDwzVuQycqIeIym/asj0g8w/dlcBRELuwIhh
sxFlDnFdLwgX4AOZxiR2XS0tV/Q77bMkKbJLqIaxIXFOObW1Fm4MYmH2GDPxBUHasS5WSCc5HtTx
kQevI7AMYB6P8XNVjWcZ7jJ3wwNsfHh1s/ktoanuhSOt2qARHGubisSAMH9RZ/R3dOvza05MHpPG
9UNg9W/m2toGYxWgoOtVwoEKeS9pducVnZ1/62b8/LLyfTHBhKnm/IQediwcPGPqVi2NaUeiFZY/
q7QZbwUPDZF/nIoIS+Dz3ipJYoDGtSA+1/ZK9mp7kF3R8DaHtACMhRbNxCs9qTESOo2uJZU2pQ3r
Z6KAuKv6i7kk4ZZj3bSZTOlLDM/Pjwc93lc81TsdahXTwjYIthwlzD2Pj3CVWNV3i2rUV4VIXwZi
FfdyYdUPEpAiK4hmDwzXsksMqnqS/qrtpCqJt2i5thmZVBzC2RAsb5C+Eps3RmDf7JdmlfqmGZfX
RiAdzSnxIss8Tn1531r9Q65qYODoDp+AUgHoi8wjD0t8gF4nOIeRwGQl/avWA3ROEhLh2omx2AK0
za9bhp82ZOcjcABPaMFLYyvjXTHaV2PMFMeW/UyEJyRqhIAOqeLpdmw50TzqxwBQPmB6ylieGKWf
dm2g66e64FTmdgwA6jhJ/Xdl1L+Sf/3fKLL/30RiON5Y5mUZexXCLLRcq73+P7Nl92320v7XA+vm
S/7SxAX/cPpOBtj3FiHZf/lt9/JW8vtFzF9+lpT942X+4uCY+h9AZbE3KIi1VmPg/2jMcGD8scaT
MjC2sbMpPwWOqdYfKuZhOC2mRji6+pPGTJL/EJYs86agV+AXwTVi/iuV2UchOVlotqGYCNzwCNJC
+xungk0IrXFshF/QYKKSaSL9VmmTa3oSRzTN3+u829ZpiWYyzLqNMoWIU3O/s+rGQbSF7KwQbz99
5uc/hdY/h6B9NF/89YIs3j8ScBBU1ifL4sh0SKIBGn7J04qKJWT/eP8lVeDaSikq0ryXn359zU/2
Nj5DW9PAvQD2YtLAQWHVhP+ktGuFWkgkPwvo59JRVxofiRJb5RzVDrLszG/qic51ned0/qNHA1HZ
r1/AR+U7ph9Ds9EZEvxmkBPNhvbx+nlUMI1qJut2oTlmx/TEazFvNMpDQwLpIes0nsX1rMrL/t9e
mBwwTeAk4PtX+N/HCzdtGBEYLcStakiKJ8yU/FSUf4TlDnd2O25azbjTFcQYpfbl11dW3okuPwnt
eS6w+6CiVNc4OVhRn66dDBzR8ibKL8gSHKa8zun0db8nQ8UNt4MTXOnXtq9fdzvLM/bGHkDavjka
e864fuRZHjNyn9E+/379c9Wu2RW7zjk3u46/tX11r547hwkOf/B1cF/Phlfs5C/N0faJheG3k2/j
l/mcHZftdJlu9VO4r3zlerkOr+yH6TKemTfMZ4L1HPTwjunCD/Qb//XMD319pdHqTy4dGke4sXfR
vd61fGlDIeJiE/OFI+0Mv/HILN6WvrwdNs0m/5Hsa7/zRtfe2TsaUdtyR7+UAnp5k6+V/Xw73Uw3
0jE/Gr55pZ6knbydD6NLWeSW/DRl37z/fMvX95zFHXu3nLVrsV9/EsNe98fuSCPZoXzx1pdhe8gD
ju0uc+9yJ3EtV+yjLfzFvXEdbe37djc6xW/u4Xef79++T/wUsIJY0LifPt5LMUOUoEZPeNl4N/fk
rB5rt9yGl+FbDFujcyLLsQnT0pzpuOxQIzmk8TocMTZIgPxyyx/1azfZfN9eH2YHJId7NzvjDo6r
Ozv8C58Kx5t51RkfebH+/zQr7uhcUFckWF+d4sE+k8awqi28cSd54YZSm/929xuXivbJdLTetwK/
ET3adbzAmv7xfVZaPnbBIPLLlCECE/po0WlCDWCXxXaMUZaVczLjArG+dXJXX/35Sw6aGw7h/v2f
CKz9Qixtu63zeE0kKHsfCxcwjom5OfMO8sMNpZb3AcqpRp3Kw/svStK9RmoVujCcC0fGYOw0eMIc
HiPt2CnjTYCm9hCwdxzssP3rF1DiDDUJ1fX+99+9/7l66n/nNn+3mX26A3DL2fTwZNZvdq+Pnwy5
IzQt4ia5QEI4SJp0pRXRbdJFVxahcF13pwSMneP0WnAgVnWUdrG1WejehTbmhNpVl0Miv4WRuKJK
vzeT4qUs7UttcuZK7WOfd080WMDnjvAiv6FD+9KuE1IgtPrcbOKmv7ZLYxsrj5ayWDRY7LNmKdu6
Ag4crKNwQdO5n66mLt0kGtWMFgArvdHT3u/IQw9Wg4xpuLhhdlmAkEcmfkDrjoQf39AKd0hAuBVF
cTd25WEEVPib1fBTWOJ6U1FbqYYGMAXXkVhvup92oDyxenoxeXSRU7YaIq/pyKmaM8o/UKK1x7jb
vlspiAYNadb9+uLrlvrT18Y3xhfGDogflLOIUD/tPlYw6pDMlAAJMrKn2kahlywjQ1sSxXy97bpb
0k58svbM3ywZH7e993MTex/0Fs5oiqJ9fpL0sbHaie7pTdKq39Mc3kc01PkGhvtNEALTTjrGe4RW
xo6dtL9jgSkfr44+HIYxyBKM3tgAOCR+MnpVBM2FRa/L90QVqruZSR0s0vRI6DtMykDKNoBKBvqb
wMqrch9DyzilerkZlBwOtoEGRiteNI32Y9jRNUEt81olVXvPsDT5Defmn18p420cyGCcPmMcMCfF
Zcb54Z7R35fVlUADH0F/LMwjWVRf4IA5KOYLhCaZ/pt7Q/toQgBNYPLRYGpkVReqgZ/z442pjHlj
qV1fXrKi9zIwYH41LPvNqnEFbdsgWOvVUKNGWwB+xFGFlLF4mIusP4ZFHTtj3dtXRMLuAMh1x0FT
nkmqHi9YzJotks3Wff9Ho4xqX9fG2S1mM9528vxAaZtdM3Yk905LLiZRSQ9adw3jdr5KwoNtRsNd
qSCUjRD3MYyaZVJI9MRtaScelqJAk4sk5tYMg2sZlbsXzuLh/an5V3XT/yGg4/9b0aSuzMP/XCTd
vxTLSxG//FwAvf8nfyVwyH9wkuZrMTCuQARZT9J/eWoIWKZgWW9fEuE5JLDK/BWwTFGD23KFDMJi
M+GTMaj5H1eNpCh/cCwnj1fX1NV6w93/L2w1H+sdnnVcuezfzOmBwlB4fXrohzhVw07K6KbJEz5y
G27ihkdn+h3OcK0Y/ndNXa9D9YIPFHgESdP6Z7pHXdNdRVbOIXJQ+tdEjLQKkPA8wd/uvZpp8W+W
0r+/r9U7rxom6CQQLLb4+JimqMqIAqNLaDPf2zRhTd5G0Gf/yhH857syZVWnUuSEZ7/TLH7apaJW
2DlVDNqFWVIvesvUgtl/jIaAzIjKsVo59366u/6hHPy0/LA2s+Jx06w3jKbo8qe9KVW1lsqIoUGi
tQzHsphwwUiwf1N/htNvjna/u9inD7GW52WcRQv7WrHmaZuppXhIQ4HavJ6Y7/76nf3tG2M/x7gN
jku2CYD+jP7DpIjRVUdWKKpauiSVyUZC8sRvrvIPbwkiJygbzmNsDJ/ZUwomJWyePdanak4QVotu
26zklFYnePjfvyH2CBodoLU4IK8v5aebQ4kz0c9IHJ2oq5S9zptxeajH7b+/CmgemQVDsMp8JtFk
OYr1eZ5XMaOmrCrOzOVY+bsd9z2K58Pzy7ejM9qFyGLCyzXXLfmnN6NKqD9kmS5+GkZW5TXtGmbN
hwgIfxUr9dSESze0p2rQ65ewkZL5Ch0w8/OproAO5guGhHt1WlV7cHrqYoMePrBAWxTZiSEoKDoF
cz19aHInQnI7OkNHrJlODMTqcuVGmXIJlXhUwh80HUWAw3hBk6sPif0CwKCenQWrEFIqPW9v7USu
630c46X2ir40v4SoF/+yif7HPO9Ph5D1ScQUzxO45gMa9KY+fiKsBuAjJC117Dm1GNUAMEKHX2aX
sunSW2MwJSfremXDqAbHiS7F9s2//uYBDwlFA+alrzfYxxfQtYNhIQ9NHaYeFr7uBr+bwDLw66v8
wwMDZRcEAO+WrtznJQ4djjSYsskwt8bnruKVOTIKIqMO+djrry/1tz1iDSbXZcXkbam0gD4tN4mh
d7GuM0TQiBl/M6cBcnqhi4XqrxHxHRGIqv4b3tA/LDqYxNmh6USSP6V/+gylaorL2OKSioJir9dW
2XZszb/ZJj5fRQV4SxCrqcFwoKsmf7pKLIomFkqwPqOSghcSswoxseY4WL/ZHf5+IYuvSJfXDUld
b4uPtwSi1LaMpIQWh2JEB2XRFYx97XT36+/pn67y56HBArWra+v3+NNaUE5FHUVSnTsWQAIHNkTi
CYso5X99FdUCHqLRAFQFd+DHq+QwAjFSYU2ZyVs/liUZQ7gQpfOvr7J+9D+va6oii3W7AbmzQm70
T58YYSl9Hca0nex2qS4xCY6e1KvzG3lf60ByKiLV//UV9XcK54drcm6zZA5c75eFEvfxnRUTvFN4
TZhu80Yie0suCiq9vJCQ4VRKjA6lt40nbRiwHsLDytGTstcTP66rNakWFYGrCrTXbBexfWFPkRVS
w7HTWxIZhMwASQ8Wo+WTn9Qh4evz+VvLvIUhas5wcXWspD8WjAWaNxhdo2Ig0ZpkY4glQbgoOua1
hlyE2YEwIACFokoG3LyCeTKgAFW6QQ9aIIXEW9S5sxAjer9J+wrazAg3/RyphNyEQZM7ky3GHV5i
Qzhl1+Sji58uaHyw6+33meiIxZVG1SA+dYRo7syViRXUVrA6MjAf0Yfjd6pHsiSy6DmzamPxFbsi
pVOz6qr0slppevJXIpKSkkhBVjyrI0oiYg5JGlr6kKiwrGAf+/rf3J3Jct1ItmV/pazmHoa+Mauq
wQVwO/Y9xQlMJCX0PeCA4+trQfHyZUrxXkTGsGoSZgqJxG0Adz/n7L12uegOFA1JCMceqYzdMY9L
0z1C+V678lbLfbdaJbonX5s8sOrjbCUmxr3abZqg1+vcKsOkZiB71ny4GoybtcZ9MdIUotASL6y5
YEcyEiRJcERAXnfAGshwnB9XNqIqsCqH7oFDKi4CLWoxbwiNyfNEGLc9dkiERosLFs5MydKEDvJh
chOUofCk8z6moJOeRVPFX91GrjRvBY82ylNP3fv4tD4XUsGW3UT29aOccku8t462PlocSRDSDxy4
j43DmA3rmqSZm8/4xCwiUdcIi24nnjqvXmy0pJn+imQufROq1bY0IjQGXYKuW+5gnYJYyOcZx4Rl
FC3TzdodyDU2KhKxOqYf3t7J0zIlLqubOvNcSCXzvTUJ+YaiRmvf3KIarUhIK8awVFIeHKa1pZMv
nBJFcDdI5BwCxQW84mElJkzkM2ZFoqwBXPiacN9Eow84hTYzM2bUhPvcL+jOl1pKaF2dO934aWXC
UBdDFZvi5Nkdw4JOK5FdCl8by32BTvSWz13PX7ZcBu2jL+NyfCLZhjn/1OllznhbgKtSsXJfEzJG
nDCReHYqPEnmqVYtH2ztlx1hRCpGFJRXMtH2toaxLCAgs2KAOmSt+93Bxsy0YDCt/GNwy0VcywZV
ISKhxszOng9c+bIjeRnxQgoK6n0QQ5UDWumhMfk7CVzlaPPEt58dKWbkGSVz74RqWhe8XKSvt3fK
n9M6isHM0kVwlGHvpJ3aU1joJemINRzIzRQ0WUPYqap70ulCdJh626omqE168a71Vxc9t5khLOkR
yBEKZ2GyvnKoo4arNNskRREzoTlBCGRWM8rMgaJWkHGTNcTlIEjDeRWR8WeRTk/aaHFmHFflIe4/
fQjo+jRvDKqME5rzZbplyUmHvSF7HUVOnbb22DEhju3+C6DRaRy/9dlEIaPvcN/ajbtpyROvwHVS
Z2vxnHuFjvdqXrIb8q3zBoM4CttG27l6nmz90bXo5nknjT7Vx4vVqeh6YEksv8Z8rKhZYDQtUdsa
/iPebTAxSYZ/bDersXtGH79heqoloZnWmGW9b+ZSomO3nI1uWFmCQDTKBAT2wtRJX7MJm9n5aQ8/
ZtAF4mCvoFw4itG3+3AqS2f6nNdelQHK9mm4gNduoGbklMrIAkVvfGUlnFOjtsiUHbSdllYh4dRU
pJ7EZXVcEPhkEU7c/FqgHtV3NtKimZw7qNinzBuw+3SN1+K5nunhQulfWzC9Oq8ezy5rdjvk1QNK
GW++15yEMoYI7G45OKTrYCYwgP4Eqi2IKnLaVtskq2t8bus5Znqutclt7pTVTUaGVc1pOs4e+B3O
spunRVvDos8GcuLhilFVYJpFzWc68+az8lL9tA7aUmNcbbwHPikDVbyYq9dGJS7R1Y1Tfhs7mtU7
LN42lepKYHbAolNnZ7Px4neBHBBEDZWEuTNzF9xQK0X7LoxpoxjmafFo0uGf9ngMaf2Put41MAAF
lIA5ro3DOGSJpBrx4u1hqfxy77KqPI8uQOZQy4EdLEtNDQnVOIVzjVRoCobKQa2z4lP+2rJ10pvD
4KYFWDaatwqdN3FaoAFOfpc1sBUHKiGy6idWa1fX12fhchrfGyMuIWITx/mCh8PGHqLV7RVBklm2
Qx44adFqxANWc61DMNO0HqlgS49EfGeSq/g05YNNu7Ke+y7QlsZKv2UNz8gTL9NuTn0l3ZIbSIBo
X1E2txdjpbnTRUZnH2urTmpJNPUTIWZTbaTxm8WPTSHhEG570gd9ToK+99Y59B2ss4FMx9QOclx8
ycO0EGIVmVXi1QF23BnzVFwW2tVQCHcIM6RgXtB4Qg7coJinz1voqhtobTcVUYMWdjr4dFS0/QqV
Yj0pPLnyskbtmV94LDxZtBiWyqMmhqf7ZhtZYeE7kujqTlXPnrx3/U5lz5OG7TkCG8l/Z8x28XVb
LWNdoJSqe+3SH9xui3tDFObd2UnX9u9EuTn99zmPpxEtY2FXR2Bi3YIfWbXZcR105e3AH+BHEawt
+pH+VfqE0gR9bioc+qfr4MVNVGY5nmI79gXTskQhenLQgBNYrsYpQfTvQKAQWW8P5xyJG1Si0fDn
IJ3QxYKgcDZnGmcn8xGn67RhiGqSWUiBAqlSE5ebsTVvLt/KsCcGqbMGUwCd8CzDLp3ng0c85BJk
HdVgVIOK8kKKZDw85eZBPtt+w3KfLRzKVCrsNUjBKZKbSQ/wus9skt4lxxacrSv71mGCWM00YnGb
74pl1gswaCRPri6QwmesFPGFZ7q9s+fZx4QhtLbxQ3Y6H9Ocg4euo1HUkU1WxQSoKSd/SjV9NsE1
DPYP1WWVRa2ats8Xx89zVa08I15ZorHK7VIQjzMnyH3LTNgHiF/dpZmImKZhqqSJP2czU0mERKi3
pLgZ6Pk5oeH3znePL03b2d1aNtHoOLEWQdSJM3KtaBos34mmsL/Egr7045IuizjAckBdLsg9IwAy
sfs+giKVv5jk8X1kttbWl0U7scqvKJ5Y1kxzUZgRUXUFeAYhZTgzVo7Kzuoh2JiWRWCXKb6LDcL/
lPcl2KnSTzOxG5ZMe80nV/iBy1bK+XPpjQpZ+OTScYgb8wGUILasxDLdCROeXrkgE12KepcMCSRO
AOTt3TjAQNo1cOu4UJPaj6WTN++WG8/5AbbOSoeJFVWD+LaO1s6zhcO83fcW785lksERismne22j
7IoIfV0wvk2YAIK6NLrzmi3phF640R+dkVivHQ6C+qsc3ZrPZ1z8HxtxL4LC6HqU94tFs65njrCQ
kejBSqAbY35iEXANFBObBUaHTGLuSNFtXxElMgp0wB7QPKwLXwWZ1wMF0p0ViKeupWxFlP+Fu0my
h7vJ5CYPDTkpLfDqFDUZ9DwIFpJ70sCqOFjP7aQlfsBprbyQ25xkbw8t2tMRDTTVS5Opuz8vpcxf
OwYUUoQAURxusGDX9n6pETWbwykaaMwlI4ees8XDAb1sJHH2skn62Nln6Sj8g2oRdzNpnRnATLg+
bld9BEbXFcCa9hj0ahWmdbnaB2+pwMlYTjs2tyU45PrekoP0gpSKbd0DQc6NUyJz48sIq0xGZHJm
8R2ldpIFFV7bcWc2jvMFbVHqPkJfQI4w1g4ixKlNni0jX57z1Yx9YmszPGZ5wX1xEHEsELNDREBF
28+T/PLnn9EfPyJ0Ucyp2Kxoq9jaL02VtEtbxnp2vfNqXX8SzhofY5945R1eHu2pJIL+8c8v+GvD
iD4hMj6Thj+MQANlwM/VrVQ5MbeKCJKl1MoPAvKqkKKDc3Kzjn+lE/ovrmXRM2JKAp2MSckv3fA4
6VuYpjgsaRWZ+3XiOZzSbj74GtrQP39bf2h6GAC2va0JaqNdYzz989vySXUc7ApHdOy1r5jp1JXy
sv4vPrs/XsSBHPxjVrRNfn4VDOSdD69ILhxM0in/XuVGeouRcj793bfCw2K4DKV4ZlAl/PINVV5P
aUORQ5BnKY96hp1d1+rq8OdX+SVcg0YUU3R3a6kQO2DYmvvLZTAvY+EcsLCacmThH2ggLxwRdWxx
3Pjw0RkZTcXTtMRF9uSpUffu8T+rNaJkH3FXKGUZl+xMnXNSk67cU6onhRvEbrX8/S+XZ1IHpY8K
wuY/2/fyLx0tE+AEhoLtc3fHe7PVxWkQjfsX05T/6svdRHwkLDHboyf480V06UtjbKHikNE4dpxr
W4Ayqm099Rcz6j88FSBq2de4kMPQDbvhzxcqald2/Zh0O+GMUBDmdCyILPGIlrDmrvm7bToadPY2
attGENj1f3kERTrUMWjlfmfFTRxSPRX7VV+y8M9vpj+06Vi70GOQErhRfml2//yWDKt3M8ZRuELM
ZNpZqplP7GTEnRMFdxU7cC3GCRnxn1/0D1/YtmAi4KLDvo1v7F8+x8TrcSJjw9xBIosxJ1XN3sBc
+/tV/tbc/P9PvbHusNn896Pzq6/l+NPc/Me//31urlu/2a6DIAUVDhMW0h7+MTfnb3SPzja39TYL
ZZn8z7m56fxGnAxzWDTCyJFQs/zn1By25bYboTu2t9A2y/xbQ3Muxf32zxYuv58Z5QaCZrLHOspU
++f7UZuTSiSFGKnVOTx5HOhmi74+un5nuqtbST/w62iat3r5dU1vUc9PzQGzw2b7udOm/GDmLYa2
y2okn2J4IBxs1wzHXns2LeNoFhp33MbsZqEEDxSvR0+/Ww2cBFSF7RV4yGC79NwyUDuMehHIC9F+
NHi8RaSTMvHkLHdaeXB75BohFWWQLvgfWQ9gc5AIRXcTMlBzXLvy4LTEuEG6SPtzw/9yS40wixNh
7yEplzsN6mTWk7yUhz1zJm24bYHHjdY3q7kF7M6i0j/IOg+L9vtKzRL7rwoyk15173qsblCtnMQW
YQuyCBcalomrQqv2ZNDAqXz1infXJj+gQb+XAd6ZAO5lTkgodjP7Ua/MQCs+jLa9bGwIQMYhlV8X
s3m2vSRa4nlvq3XYmXNzrOJn0Nt0IZJ91aTQO9PINcFpLfqJeEo+xBG+n9wDeYpGkYWYfI5zgxVr
+b7M1QHee+veqezNQnaXEmnRfJmSi5Rzos38Titwi/XIeLrA9PGgxiP4xg98SZVadnSASu2bvn54
66Pwv+rOFIy9GZHSGKTq3V5xLyXZLTDEx8lLI6g0dp/gYisOuJSDxX3VMupoAYMCthnawB04qKuY
+rvUD3GTRrAJhgVqHgf9DZNNv+6GYcQus9AF4p0Ha4X32Two2QWtM0V9KyM2sGsTHdRg4BBHaFvO
UYr/eSbsTPe6KO2+YjYKRM6tk1mBdgHt/ow+85CvQzCAD5QK/5yGv755MDua/Z+15VEyJnAP5hD3
EJY0ios3jdXdYPZao80uYY6IGnRXYh4WzOOOXVItJNRkFMj8KjMZ8N8ewOWFFCsHa8YxWEENpsde
x1aA+f4A77odbRBZUYJ9rDbKc+I8S0k8EdtxeVUOMW+U18CTsF0xsd/0CQ0w7L2q/lKgeR2A1mjm
Kc8+3AVXe69CCXOw42nzsAQl3RpKrQcNC8MlNgLbEvuhMwEgr8caBUXlz7z6JGDTCrMRJ7P5URXZ
sa7mhOmPAtbEODpV+24BAzAvIbtUULq3Ts8b1y6l/tAWy00V/9V+t22bf1hgGC5T4bDzcY76eYEx
Xc/w0xH8llF+z+bQHaqnzXM7x9XemcPVuE1MRM9o1Nfeu7RQ22Knjmh1RRga9yKeD00Z7xen3UtT
30s6UYl1Cwt0vwE7fOEGrf5eL/fo9BiRj99Sgs8yfkbfImXpeKoyxJw658R+gwY35AWRbaSrNC55
2CStK2ZBFsIG13xT2c4gysHTnn3RkDDIV48LSno847R710vH+kwhtOa1uHCGi66i7TGc8vSr6e8G
lXJuP4j5sdzm9FBVydzZOc7NkN5XI1Cc5fAv28vt75/ev1op9K3W+bMP9ZdTxOSqqmgsPtS1fNLG
4pZ6EQZcsVsXaq/6TbV6UGuvDsZXPF2qj1T3V/KdH7rVX18CklKH0B4qF3apn7/XWgrhzQP2VoY3
EG7QQ8HUX8JkuC0xdDvvq8kohHQGN7L7SPMC27i3nFMtXjv3tMTQKG5YKjTjWcsueeqFOi32ReId
Sj8sAMdqzrGFrCamv5AabB/ML6/a3852m6IKgt2vJ0qdOyYjaxiUrv8+jWUIsCNY3UtVrH9x329H
qj9eCO8Dg2X0Tf6v31BC7I82VzjejYAMZK/Eaxt4yyHzjkn3V9f6UYH8dLVt+Mv5bota4RD7a/D1
7GmLMGIaLERFeLVz78b6KRsQ2VfNUTpgPugagB3e4dF/nXHrE62G7PhUACeu6G/i8nZdEKbkrBcq
f0LttdOLEgBlDUmzetESRPfs8zQi2TurIx3Vhxzsx2zi92VLzMZP0dcR6z+BAshVpAaOk9Uc72Cb
XM/Dhw6WbbS3bkU4ePPV4oBwuLG0u86bItPoAWHeMf1gImLT8P0O4jXoTT9IeDAFeg1wUMCDYDqu
WEPi9k1W5qnR0HuX487SWUrmJXL78mgkz6XjscZ2p7ZPQoaMx6SMYIRV4jYphnOfHphBBNwVuzwG
fSivdbTYzQAGyQAbgoGRDRFNWjDGjxq0Og/s53h067vGhNPstvsZgq/uDmRNsmJ8kUm/n1vC3p63
bRj3/cFWLykWVrNjFlytRwYtgbQeWpd+FNxgpV3NoDMXRvLaZeF1sBFm2iWPij5oV34qrzprOGZz
+6wm5gH+d0//dPkITC0S2Gzn+utEfZvCp9TRM9/I8Thpp2K8l+wcDuGfnXjBHoqc5ccOUDUvFBJh
54Ej1DOQDIRLGJczVqC8CISCxoEKqfQgyKbqsJoqdFIs7TytFoe20TsXyRIOzcLqyTDTAfUyXHa0
wnuHAmXFrLyap3GtHj1auWlC4VdmdmjJGdQTcyArC4cRqGBzVLx5nPBYzxE9TBO31Ac9ePCc+sWq
R41uBn7GpOyQlEZA2/vgqo887cKcA4/Jc9IYrPebHbYP7OSyTOgBI1i3OJtxuRpwnt9bJ6jmjMuf
Eb+dZ+cMSrY2D0OKs6rZkKXPOqQ4OXVH17kdERx4K4AUtlQTSWWFM7TlICPAmWqMjZiABb5zbWef
8RTjKI9iZNfMbg7cens4mJXxigVhm/OF7ZQczcU6JGAypX0hPQ6PKj3bOYgGKNSz52BFzelyMkxh
sFMP96thP5TmE9zFK9Oi9IP6q7eHOHnyaON2Hr3MDd+JHcYrw8LIdlV8X/BOPHGbxjps67tu+qAz
zelrDiTAN0s7S8WRIGaKCsgXYNPgx5xh8tCovk+zw3kE9k5j3NcWYgV6LzTLGRF/b7Sjg/Af4lMO
go1nKwYBNFtYZ4Hg+clrhkoCe3RY+gJoinFK/VuOf7MHwq4KPNgfJU3mlS1Sf+68m8nG5boeTU5c
lckmXvls1OLRzl6m5VEzcSYzsGXg+1AAVFllEhDrivXlJtZExGwT1uSHALUxWK/zZAWpn4Zqns9p
nDxsR8oZNCe5vVEFbMYi5iFtP+rhpS3ggXDWJIXbcrT9OEHuTJ+shcQ4ciYcYl0435nDUcRXIHAS
71m67JR9ysTku9Fy1LRVoGVuIPTA82i51XvFgXQjzDWMwcwKyNXicqvellh4ARrsTHVPh37nTS+u
cZWwzA7yJdYBVGXclzquDmuNLHhONPFDZbw22nkQUWvzzDPUIsUPZukuFuPeNG71YwHOziLDOH2G
zXxOiIdQTfHszzJCWsEYxGYwnQSTXgKiTSKnU3uzXjEUVQxwoIgozJwTbN0UdQWJGUup8DQMN53u
BTTnj7lfAek4mcTILEzTMfuHQ/+W9GpPR+7Et7VbMKXnT3r9veasJJjc204Z+pp1Ag8cZPnz4DL5
a/QwfyiXT5uyp2um41LBiFf3QjiHkYC4tHIYQgE+SwkoGe6RJpxigzOvCyQZiqKTHWFBhoxDdvjG
gWEjajSXyKsf2BoGhjDlWD5q80Xac5eWJ+lddOKrjkt9eyljM4a6ADSEt596JUlU5PS80qbnWAVC
3YZ8TJaezmOr9aHJ3QqOSS1tRIwlqhax50bap5xqE53pIvtQQWXr9WWU2HDY3BdbPVTb3H+AC1c0
59z71EGWsORNsX5BwXyAqgCTpdp1gfvugYjxjzMzyMK+QsZ+EY9PhXaccCrJ/lDIo9S+zBPb5njZ
ZT0lWH2yrRumSgs83vmuF0wkj4l2aOOzNQJTJYN818XHklOBR3xI34bGWAWIiY9Dp4WD+DYsrzG1
F2cf3y7DoTBYC2CBMCJ3DnP3ttbP7XYdLBRVn78JAg+YjLwhdg1i4t3y546kFq/AnO8aCDYfeze5
zBSFBDetT9cS7MGuTsBXLTeFrcJ5ngIX4xmipWsEfQQEdQxGV1QVzZuXHQtphAJII5CKqFyBR102
RZRoy6PenBrnWhZf4PDqRvmk905g6d8rcDtq3bd5EwLE35UL9+m6T9OYAReFSWqE6xsE+aBY93GN
3ysO0uxkgqIQceTB+5h6uHpQpPG+KZcFHNK1wrzs3618YTnOeSzP4WKxa3OrLtOwWyldW4fIn3CB
2eoz8PT6cd/FDbCXJEz1c89iipypGs2j1J9W37ozGhtkdMrDUhyKXoIn8RGUiJeOpX4m9lBRXqXt
wzJcTlNHYg6Uq7i91MuHgV15BCLuzdDP3FeK+2vTo0/SPcXLNyHUNVITOAxzsNm71FB81zKmn8wd
1xTwJ/R0CMfFF4KIdqPvRzWjW7tcglGr4akxQFw2oB+8+5hy/nE2x6CqICAC+R9M6hVu69Zh+r/Y
wfb+PUV9lCY7nUGYo41B0yWHqc4ft3G/arZNDu1Yz2M9ziCV4ihfRORokMsQyflGwBAL8U+IfiLq
udlz5mYgaQOTd2gjl+rW+sow2shJAROyxZSStDvJfg4IvPEr+G1HWpbnUYMs1CqIllmkSk5yzYWs
2XwboqctDiczGMXN0LRcC57llL7KGH/vCEYaNsVfDaPZvV38c+v0iDFo7ILfAFlRWSthRCgVaPkU
hn2oUANBht6tFTBiKn4R598kRikJDLio2kNvtkdrKPeV5l2n2ynFHMi2WJ7MVgsz66iraq8guELV
DcCuoGBpgElbFO1NWEzPSww4EOC6E3OnkrskTFDiy3UJztcrqqt2vKmQR03EEZFQsKkovxp5dz31
EPL6Ima6MYYFXpBq+hxYMqVTniepnxIUhJ41U65CculuV5UxNMj3ubOewOmfU5+CPolcp/ok4GEv
WfYJE6Lp8kbyxt5Yhl3B94gxLIzRcyq4+YXB6ZPPyLOrQIo9i/GoXZjoWhax7BKR7S3nS+U9TGBY
ZcL2V79yN1uIV5R2sKoBNWAaFsIJ0byHZfw26JxMYH5ZilK5WcO5ee6NdV+bfN/N0wo/B1RnO+y1
1d5b5coatu/brwnJGbWEuCRek744TxZG4Pw18V6rgiPlLA+zugIJiqdvKG/E3F/P5nBax+6QGfOB
Jhx5LmfJ0amqs/sf9fDf6jz/G46tf685ffjWXH+tvg3/a7v8R9OqPkvS8f/8/EcCf/7j1W0RRT/9
IarHbFR307de3X8bppIf/V2Kv/3Lf/cv/8e3H7/lUbXf/vf//Gimetx+W8IE91/9WR5V5X/flj58
rd5/9nNt//4/+BW6+ZuLgnuzhVINo6/nr373czG3+g1DEKaSrazHBU2L+R+GLn7KMxB/AxXAG8bA
7Z+Naf6KyRhyd6Z99lZc23/HzfV7yfrPktbepPMWYe4gHGiN2473yzimpWcIaLO8M5YMx6pQufcG
VMC+Mytyldnn87hubyw9G/1HV/psJcvQ+Y8aaObPFRIxVZ3m5ee19SpiLUqvfDGVxvFMtJzQy6Ex
Xzg4G9rB7DQrREOx3jfOhmTVWmtOz10vXHHZueAUj7Oasqdp1Lq3Xp89eViNZR73SOmG7ioTqaZR
P4I3Cnp02cj8NXnnFPFkhEvXeW/wX7B0SwBDXYCxEre8NzVI9HK5naatDKpU4FQmaFFDzmADCvIf
IwcI4Bh4vehhZ0+SqGDl+SX+zLVmd+NXoqRsu61B2necdL1Giz/ge6GhncEj+7s1t+DdJrVOezw3
Jx9jh0fcGupmDo8OvSC5H5yRVYc8O7hXNijHLhDG7LbBKGVeR6JY5GOrjdb1OLkrWU/dasMlnqTl
M3qjnbfr7Z7lqNI7WGQ6bCSgXxaRGEJj/Ik+zK9einx0F6hZVvcyt0UJ5wetbhY5iNkAz/d5hn6t
NUoAvYgN4SV4vXudiZXzphG3lN7ajJGP+jGHhqdmGHkBY6xiOYoSEiNhBGxjErT+p62nAJh8q13Q
N2c9/ezObEAlS3dDzaoWmGxklwWnUw8FGsqhYsroxyxifRyx82v682AgP99NbUEPHR1MMR713jI4
BDkSqtHsYrYr53wZ925cFUlQQCOeIyzd1rWGfvJcYQQpwxIIvGQ/8HGoDw3OrIB6ZCDyVsRLtvv7
y92/t5b9v+ZR1bcR/n+/ol1+46Nr/nUF/PEDvy9phv+bRSi5hnDTxViIqekfK5rh/kaqG5M27KsY
5fCi/ueCJkDyIOr90cD0dBdUyj9XNKjnv+F4o7OGkw8TPyCffyzl/9Gj/dPYN+bIP/UEPcg/Jslv
vEgGbthd3V9apoOrvE5b3JgRr0RSlxc26kfIjAkhHYU5aYgI+3udat1SkntOM8ZobKazZnZvPLOn
GIABuD82Ui2dDnYh90aPfK8hhibo3CVFzuaHk+/fZaRjFv5L3H1tqNESILZdkp8Vp7dycl7kRkQH
A3sttewRU/Z4I4Zu745mHvjup9eZH7Iy6PTM5R785m2fUaCNBMdYPjLa2ACXaU3Lcz3WnGJMuw9M
s3+OZ/iwLjmnGemPu1rON3BQL7rRJKzTai5r8j8cMdw6hTvTZNIlp+b1tFWLjSQMqLWKNIyb7VAy
Dd/wSaG+XqICae5uyAgwFZJjozPvS3iVEAvfc8I5cNQhlmrL8mx1IyfJ/A1rMlFQ0MzctP4u1pxk
0mZ67fvqdlJk5/gaueK2/0FQmWUnpyx9XkQn33INI4U7egQY2RwA2zlhKqJ4mZLVgYlV0opHJja8
J2TZIz6OWXfvPVrU5ALk9Dg3Cwl6wFenHMORguegIdUtTdCw5pJemAP9SXMabupsvrOkcWMyiNoG
oIPeXBVQ02jD1V/WXgfO2C5nv0jcHxWB3VAf6X2PHFU0bURWxZbsE+eH1a3u0ryNyCc5MJvg8Lfe
WXF5ZUKJE755HnoKPVe0D/2U3yeKnodIRAOfjtgwS7gfYolvBZ2nBSFcqDr+sVeaPSu26g6ipPaS
UK1A11QD3DRaohMKoh385+NAxVnmS6Cb7XQL+vZBeJl4KHof5X+c0C+emYoZE+JiK7mwiuah61fA
qV33npVIBu3F1L+LuDV2k3Lmo3R9NxhMFT+T4gIJxkyTfZNhUzDUfJ7yfJPOpHFQlTQ+VY8IObeX
jtOrhZVyuO176ggdTsPUEtdUg2VsrHkHU4+82Q6ljZWi1nfdva8GHBqxvSAd9q/YG44qo3yxR5cG
Rk85oqZr5WoYUloJhTLRxV29ynsrG9d9VzI21cEx75sufcVqtMO/DqKyyKyFZFUbU2j/2pf+kybK
K7dkrpZ22qYoNZZrq65OiPCgfE453QGMcnHfyUgz2+diIu2oM5rrucXHJCxEp0mZvZv5dKU3brJD
Pp5H6O2Pfn5VWhLxJjiU05gTdlRNDHMra9aNnbU0F3Bpq2AYHIXLhFKJqQbIXRItwPGUH7MOQbUm
tYJOC4kgYz5d6H32hDEBHPVcHauOgdgMeddNaBK5+fLh18WlHCmpUzgz+3YgnrCvzi6zL0EHYIP0
vdcSguBAIE03sW1XGQl9qWcffSS/lFKKKXEZpeVNZpQd6R60qse7OhZ733/LOSdwK+QfyXwpJ9MP
zay/JeJrCsrcoLNn9fXlJAnxI1jBTR5MQ7aIB/Tu0hHOENh+W0X9ivudZJUUuUx56mMp30qnnfdK
j/XX2e8f7EldqkTF7LvU7Vad2NctvgY6Q3bNATtBMFlPDgcSGMmWWFaIxRhOt7YbKSY16O7mxlyX
K8Iez/TSFmrKrjhLvY64Edrb2RcXqpUXQ+l/rq58zPP5uaxsTBYpGQaL+JY50o+ySotJg4lvEiJ7
OZycLakuhiYrGCerKXA26L7yTC7UiONApPFO2eiqOY1WVwZCAZd8IZqUaDCb+dgIeZt603XeEBGh
a0lJ14liPUnmi8n2zujdjbD1yfJcfe1yqhisYQiH9iy1b7lnYmkmkSloDS9/L2qD2ULdYE1eltBb
++VSK2tS5qpk3KG1nmGuLuDyOxeQcv1gu+WXor9vlHmsGbkT1DlxH1llNErgsmtRqse4PK1Nz/o9
6XJ8Vg62G5EY53peo3WqzxAPGSG5Ji0dYSPNnW2K4SnD6ZNtDFSUru2HVrB8qoJYjMJJb0S7JIEk
JHSnTXQdyDdd9pzWbmYwmAXMD7uZCD4p1HWpLOernNrPLCEeC0uOCUPVPsJhPKYNvb9Ro7wnXbQd
6Aumzhmdd+Dq2bXIsmfUwE6UyupcCOI96M5XNg04KZAak/ZGU2X8plxqhC4pL5zYi08GpH4AeWtO
emYbFLKOao09piOOcfSeeofdYIovnGL+1Bg4w3KmS0h3O/bSqzbRvvUDnTE3XiN8iTYtSW6mxiaj
xEkZwWeg4SisY3S7Y7z3SQ+Aw08nvls6EmtSP9ubPcEF4zQj3dW+LNnK1LpOA7/pvxaaGANI3QRp
moWzH8jFvPJ9diC5zl8yNyaXxR10EElbxrQ2etzoHvRp1VPP52JSEdhJ7Qgaj6ScdX3xHILRfrDZ
7ZZmgSmMhTrWbo+L3Uhk/Et+5tCdvwNmkHtrFTVHEGTmobvEeA7iokFWnE3vGpmdp5UQx+OgjfMJ
5D2IfMtQzzaBl1+UXxO+V9iRr6SLCufGTvbKpt+O6xLDjPZgCuulqovhMdfkzFD2pW7t8YQDiG4u
wmtOSWXNls5KCyxw5Ew/bkbE+A2zxWaTai0qPhjaVpfuB785L/+XvTPZjR1Js/SrJHLPC9I4L2rj
oyR31zxvCLmka5wH42Ak36gWvepHyBfrj5ER3TcKXVWIRQHdjV4kkImbGtxFt+E/53yHnu5V2Xzr
1rOPkUUXzGy4DdYQ9yNNw/1Q+u5lQQjqoZHdi5g8NjT/PoJM3+nBfmFMlKxdZZzsJdMnRVNeaYvk
qt1YzJJatsw8q7tL0rG7abEBYXOPKnlD+S3THeq5RrGqmNtUwsKfXDYXNKBuFPkUv57XmV8di1RD
UsehnbvPTLmPEVhxHCPrgghdpFuI5pHV7mgpRRKCfj5l1mMR0o/eF5q44XL/i0Z908F0jbvlQ+nR
II3slE2EcRpvm5LiWU/V0eyN7Six4Ht8IsLoJoj7BykwO1BnFE4jG6y61Im5SxznqWUaaVtzv55T
qgQpIffomVmFg7/q6arOY+vaQu0vI00IwUDhV4zqxLdo830ljqUZbJKQ8OoyQszkhePeEr38zEV9
mFtvg7GHwdXIoQnGfOUXG9+Q+yLqL6Kkvqoasc8xTXD22vWedwVQDNdCiEAlCUHsEmJYjIVn1DDv
2q6GirGfbvZynJ8AGAN095AD7LjvL5pePzPoEBtCbwW7u3fT09peu+ZZ+t7BMtnU2mmme0afkqZK
d64GIFbC0rPkpZ2IG55szn1JtQYVsPKacKcpucoL5wJe+ImM31m196TmHmqHSVobbWr7oaryt6GW
L2Vl7esu2A2hupyN/Ahz+NJvaCZwC2Z0KS0uKd0rpAAZNpvJjlkF9gg1/ayy4NXN2a9YIDKveat8
9e2Y0cHVPW2V1bFN8r0W/d5InH1MqZCb1PuMEQephG3i6avBGd7m5iI05Z4ZMEd6tbOL8Ghn1+Gs
34dJHFua1Jx76c131QhrLYfd4bS7AJQFvVVHz2z4BA+MvC1Ws2pUB+VwwAH3e0Jt/vA48GYjYxHa
9Tg41eVZNOLCa2kbyU70BlPuKRtE+wBzTV3ybSbT+1lmPNgcqZ3jRGSgm8NT01TUcqm7gb4XFpGT
RwTep0bRHcF7q3u7ZYppFuOAU+ImT5ggGI04mcm06ZRAozTYURoivQ6rzmU4vY2c1iIvf0mS/ORw
WnXbRbjxnxMnfqrBuFOpnsjtZHVY0Ni5kv62ssy3hHahzVAt8/e4v5h6+waxebBBTlIHNI/thHMH
MMcYwqYOn0n3IMt3/dWkTBjbcJmJjdzhQXpqaoorvePohZ88SckG6+O9kMuUx0Po4EYitzrW55Iu
FlLw2Y6ybOdEysvelzXVHqO4pi7tVpMDLxbjkGo9pv89Qn/hf3sJgRW6cJ4TkjxcK+J1sDRlL4/l
EL6NHJhS9jOzNEBR++uZKbfv7WuDcQekYSZJznBfJgMCCoLgaK0lkPOMjTA2xmDlUHm36kf3MqLS
FpDT2zDchDkVvVKdbCN4CPuImKT96kTdymLZY+NAROtF/dTP58z7SGkLn+0Dkalb00OXhJvNsnc3
Te5FO/cnmN32narSLybAp8p0nwscrJjUpm1Gvh7rBJ0RxrWrk20WdFfCocONSr7Qqu5GOWxJ8YjU
/45RbYu0PMgE1UBa7irW0U3dYAJpB/uKnZsrG/p7lzDOTvnPGO0Sq7+0En+VzN5X2VTZmipJDJO2
WOtFZaMz75TXBjPoGQtlfEGm6D0LjBdVe7R+pCMBaKyrgSJqbrA15IW+NLS8dhXnUoAhFbe3gV7M
VltrkpzBOioRnk3FGEgjQLhx/XOxIdYiwsVSmveZEQRb32I1T/yh2/gdMHKmhkB1/YrineAxquO3
usg4cQ39UVrium6aZ/rrivVol/qK1hYon5P77BQzzRIZQSXbTs9d7TxUhl3tyy77oEAMVwhtlnuO
p0/DQAkTcIVLo2Do2RvqdYiatyIrc85AhsRRMBJQ0OknHAp/reYRkmRV+WRMAvzggXeWuro329Ld
WH1wq9KUwChlDshI7Y0w+9MsPZoCmTWmoDhQ0Qmv5i1dTFEEpjJtQ8SKRr4ZHsuA0TrFhR/Eep9i
fCeuN857BoI5JHRcNrouGoIaIyYhj6K7vKXKjmh69GJZ8jFuUDq4JI/Ld6NvhJUYVZJTMrHoHX8c
pC/DpWWV2SATVKDcWCgOecQx3lDyLk87EtY4HZgbxl5IpTXh/pzocVg137Zv3eYKxTGvrDW9gbQT
5jKrd4r07ckn4XxpNTgh/KAx6L2dul3sVeES8vIfkgG3CW/pyPpwOYmCi6TktDJW421H1mMlvSE6
JhV8BBzJhjg4BFp3dVGTpaX9Yhn4WpciWyT2psnfacqiw4Xmeu5pn9Lgs22mu8nh2ciQE43gqA1u
S6248tziZ8Bea0/FexyZwQUF0xnrdKrpxhDDe5Ho5ygtERs97u/SvppB5FOU5VDKah/FwGM+luLA
+ZS6BNYqwgwJY0vaKgzn6LmscL5VPfZWbYYId4D+gO3El2wtBX7KRFoRm5+LFWqqgp1fWskHRaUW
AtiQ70Mu2HvZMYghzqfXFibV8FLbnPy2JlATKqLmbmXy6WP1iA4pkfGJ0hrm1DOt0Tl59NkXz30U
n/sw21ijdaCa/trhSQza+EPyqJW+8bhExTcWCPcI01muyl1MK89KYxhyl9FzNNHn3bEtpwVSZxbh
bXYjEqmYagSuHFARB6lIw6pw2pGAoY+mwqdRueXBsuzrlKNaIcorpZNvJ8xAjAxXYYI8XMQHpznT
3fU0tsHtoAdaKtxdH4grX/V4LnKsxRSfJkP7vgTA27w4q0xfNzTe5dOb9Bcr73RHi/vNOGWvRlkf
yarThVDRv44MGiZXxP7ugipd28lEBtOIN6Whj1g3b+0iY5zU38rhxayQMqrcO6T0ScxcRDfE6VEH
Asvh7QTSOKeEJynOvu15r2nIdGqaYPAmJdgyaCvkdKzNtUVrcR939F9zy+ARoeUjr6dsDTXz3BYW
s0frujGcXR54p8G0P4KuQGd2vjqkFsqiEAOYeSQFbnRqYVVFj2rKmW+262CNds41g2bcRLPNozdQ
1wpqAs4InWuqZxzI549JWggeskmbu7iGiKwRIVwb7wAPmJ6SR0LUB5D/dCJ3MEowlwL0sBbH5yHA
blE6LJ3xIPdzkoB/tVENcmohraXuNLsyneiO3Nf3PBUP1qhjPJzzzzCJ7oM4+aDD6zXzrzIbV2Ho
zzuTLR3k170pCozc1JkYYUvCR+XPAom1mxtmHHnN1aAPd7gdiOETKp1k/LMlUnkZmTo8lWE9MStC
SNmlWXChkuwWoCdbbsBtut+1VfAMyeBJEKXDBVxMB6peL20Zn5g8hWujiD02HRv/A8AHKlpNDlCi
plt460p5GUPX2wyO/0Dj90Oa5K9oIfE/g01/SR39f1MuIEX1H8kFDx/l31YfqqvyqvjHv/4qG/z2
hb8roZ5ACXVNcHDCQjnwFjD970oo/xT4C8kc5NWStfExr/+OtrT8HygMSzINv6hJeJd/olevi//l
7/wTVD6wv3h/RUjn01/SDezFIP+LEOoGJIItvj98zSUYav8b1SDqpBqDTIuNmImZDCnH43EJgAzp
k92Ue1OKfdP539R9P5JFxGfcJcZWqfHK77tw3YnkMToGKgh3zhS+QqXxcQIvPBi0rbTvnqFMcJgp
qlOIZcBH+VsnHVZICC49lpvZXynLGPb+6NNwmI5qW7rc5c3G3SvTvwLAWvzXPa3Dt+p69f2300fd
/m3Xl18fHQL5n4X6/zN1e1JW/77Ktf84/+O//1nn5///v+JkRMIWPjmUZRuM4R8Pa/CDfBk6Fto7
Erz7W2bs92dV/LBp93FMYrI0RAKH+5+PqmH/CMF6MW1fnlhc34H1VzQusmy/PKo+eUYwpehlHrct
gcy1mOJ/SZ+2zpDDL/EZToTVA6JrcBpAbvwnpLs/fx4C07dtkzcAOBypOaoteAd+/SEdfuqomGyW
3zpZU57OYWCg4baOYXL98rb/LuH9GrP488v5/Sdhc4CuxXsE0PrPPwkiRVOMrr0SMQ30InU4e4zT
+J+Y9/83L8djpQgheQoCmuG/+XjjH1ZQDdgeE7+5kCFDpHZC5Q9ETFHBf/x63ODPuRFekeN5ngWt
1yF1s+Sy//yKIpsuZUkBmh0JDMd91TXRKYRVn22bMYeGCW8zZMTMyGaby8HuDwC2o5ZymtkemEd4
6GjzMHYMnksJ9i2QXQMsCGAju23WVTOXSMgi22iyiwH7dynEtYzb7CbTbMj7zrTlZ2NFJNBctyek
TDS5egndiJ53qcfSujYazT8K2Xg/k3JO6YuGMTTsmPq4NH0nnB74FlCj4ULxg63EsL6Y5XPZJ6mC
29vAGYpTs87D4CpCSqm5vtpKX1Oy7GHhGPjemKYWO7pVcKtTqvM//bD08/UgIuTHMQsxN2eZz4yh
NYfXuHV8VNE0QtlUMH9xb5TliF7k28XVELuN3oHzbL8xKhbRNjfH6QzqbnwhkFf8LLDEn7iQwoEz
GE/dj2Mwp7tMCmg/BjZ2Yx22ifsacIit13NZGee2b/wnDJDZU9TBCiEix9ySM63FmL4Ii7R/ZVSR
C3NDYrh7LQLd38x016Km0qr2juOzvBdKUk4rMGweC2MBhmiHxiHIHmH3qvhEnqE5JWc+Nf1HPIWM
wNO5wnQXVYLrgWmL9sOnlBBnrMVfxjQkPfW5LApJmfiEG1OggL4R1Lbw5cE0Id/DkP+NviP7Wtht
eKcUUAneTJueT5SI7GUUwYSlmmTZXOuYyVrfZQ9lr0SzLrPCebaG0UBno+rznIRh90L9p35uMgNO
VeJNySeHxvaB1nuR78TU6RMn7pGeOJitxFZmOR4hNzL7tFh4kK7q0fw2NXfdQVYLD80zsfyaAzdE
wQi33/RO2TLicQPSWnQlWFfwkejNDNkxj2AII3OdJSXZqTHssAfqwi3vOjMkpJfPClJrrybhIwpK
7NzBjCHxbpy1vC0La3jPqPg8s1NL1GEMZa+9lyCPNB2NV2tcOhhOJ4oPu1WDL5IhfyeqeTtAHpUr
9HiGBxR21p9t09oReRq/f7XqAvSL8LX9mVUdA6CGUjIgJ9EIbqvzK6RjMzWya2M2B2dVAb7jXj7O
xX1pU9AM3y0W6xBEAJe7oC24vQfZ9D6k3HZWIAf58I+2CwQXKiGfspyfmFMkpuovK25x3xrKpVCr
7A3CwDGMlSeFYekpY8UPN8r04q/eyTWwjzb23wq78e4EuEKHe4sfpcsvgwG5BJd0Z/aRS+905MZQ
eTIrQ7geTZ5/s/ZCdH9M4Zre6cJ94wKbfAaUYd1OAHGwD+PLazASygU4lC7UVmwd8CNthBoikNU4
vEKMrwiA8vn7HHmA7u0U530Y8dfKEE2uW2ucvoF58iT1aBQUIcdlhSM2i4Jtxriu3wBSZEgCh6g3
Nk00Os8MOf13FZFrW7m9rVEvDF8Vl6EXlR9JMUk4O54d8UQhrFNBWbWSmU5kQ6eJueVQFYyX0MFs
Zk+nqmg6XqZj6Bu+rniy6RwnUGymuBZY0zDBSuowfs4Wj8oIfJT7UgVIczMmkUGiFKpPu03yCfvb
7Ob5VjiVvpe8gGw3ZCYt2ZiBN57KRbZxKCj28XM5OlpJbpfjznYTF67lFGTBfmhdRHtAL7YmlUzv
u831+M0q3Ropv0j4nXCtaXTCuhMsZnmV3bqRZTgXwsTqHSY1c32HDvFqZbrowV2eo6oklYVuliQx
aaZmzBiz2qzPPpDPwW5AXASkhwfLLzHe6dEMV9bUuLdqKLCGRrNKPh2eVmr1RE9bdI5cXVDK2lPI
WWFHQ1Puw/gtr2UyXY2lK78Ta3IdzPvpcOsQ4B6IooG2YnjSjQ+9B8aAl+A00xZanudcZGWIAwUb
Klf0xJ7o8s2sof2MOM7GoMz6xZiR1yy+rdFB2SrpvV4lukyaTe0r56VEOEZW8v1hEyeG+c0MvsHN
DVihwFHmXdg4r4l2+gKHrDPjKjdm0VxmTokBv4Gfcxwo2lr1duQcpt4l5JDl4dloXPXOVT4nvQAk
st3QhSVPbhG0151tMhiGwEzgqQqSxl67MQDDTaHy5Mnwa/Osq2S8dywN8JTdfYFCtV1yW0BxYSA+
CfVZZ9p6kfGA863TuKPxxjVMtJt0AALYe35zXhCr27wP7HLTi6g6lzrXd5Uy7Y2Du/qWbcG/bsF4
6rUxih3XZf9T8/2p2m3jgTmqxyn8Igt0cAPBdnnOpWKTaVKX3jrtl+0jqML4PizccWJWZ/tfmRMJ
j+FQThs6jDY6AG2f9WvlMC+6oo3LpQmKHh4mfNpk91Gig37VUfpw2fHwnRktDx1TQqsiZWH784Uv
EjKhhVSUA4WtezNaZVJtMQuZFxQW84kc4rB5kHg+PpKmIeMXzWg8yDQqol5cdO7W7tLikr233RdY
TUviP+n8wrNpfVRhQxB1Hq3FJt1PWbe3rYHHCY5MzqyxTru3ecokFUXQ1gwoAkMLBTJ0xhu4sU5x
rCYXtUiRSCAF3oTNm8vDl+1ISOV3E/V1P2N8H9c9GwXPEZ8+CX1SJu8C8hUSoGPjSUDcV/6aJq3y
BRta8u6lbczCPrgGFe4SycQuonaDGxRY6UgskYbscGB30EHoPUndMl83S59sG+J456MrjX29g0kI
yDBNJ16X5jS55PakOk7KZqhdGLCGWIm4efKedh278nZAqSGEKTUO1pKpYHZnNU6O5cFqmsy+bKTr
3Al/YVWaouVvZ7NGYa10ZT6tWeGb88BYFraagV8/UBa79JwPmOyHOBnX2hQ0sJSDrSn7ilm3eHBI
/207nQy3dJ6Lat8HrW0cximMkau1j8IdNJKIJLgk9VgnnDtXKV/C0B3l9RYXSxlj3QjURV0Konoj
fectfoqU0KqCIRrxtGXjmRGbAD/KHf4qNbCgkHfMmIY6GcyBGzvlE8dGYog70YoOrw/Xa7VqRz8V
t53wOBO1zcTeZc4iOKra9KFqd17qbVJJEPc69nEabyaqX9NdP1oeoZzGGz9UiqTJvKshzZQZWPw3
aRoMX0os0koQd4sY09lLUbBTcAunBZ7fuZ8kJrQyREWCk9ANV5h82q9+hmVALKoCrJxJwypwhTls
OLJVLRVSoYkvwWgxRa3HjjWYtKZ5qXMGrZtC+3DtcSrVzd08jm176gY7pf6I7mNmXa5JGxIzTzx2
sVEPGSEPj3ynhS/87Gur9bdipjqaBGQomEQqt03tm6TLxa4PDTHDkB0yPhixxw40J115ZYeETNQ2
680ONAZ1lxZLjhici4jy66jetDKk+xOixVxsKs4U3ocVc/yHTsclZAmgASc+t8CTR3pl/YDtYJBZ
6JxwOBv8XlFev1pRKqlbN9vUxHFYjfVHkqRhc5vh1fFva4ERipOFZA/mXOdl37/dnv7/GO3vNAD8
cpFcYgq/xw+WHMS//H3NjvKxNGWePtTPJP91jvbbV/4+RxM/HG6DhApofQKjhE/wj9GEESyFmM5v
NTCAa2iQ487+xxzN/OE7JPKZTDAzIK7JV/0+R3N+0JdIDIAvZXzhcZP4K7OJf6JsfhmkUaACMgdE
/mLoZYd2l8vxL9OJNLe5XZDN7otIdo94Vzj3r3vuP/0jgGiTENRUe4aCepeWyXufFJm4byUMdXWZ
p/1Qdpu0tg0ZfI2NkUURYdTarb7mPmqd9mTiwHqaIwVkJIyb2jgm5agemk6BaSmjsLwdxBCcZTvk
Z7OM4hfAehjwB5jx6M2JnmiVTjV6b5QrXIa1NY8/wy6IcIPkDfngFqpXvXGyYEyOmVOgk0HB68Fl
z+h1RWP17mYGBOwQtWXhNm220loG9vcszWHaYj1y7A1vipXdTGad2o8V1cXZq2D1769lhXnKd53i
3Y1Zv7An49+nf6nT08+4tATd2TMOsDnoY+gyBlV8Dmf4Y4AhFQRY2PH7RhkG+yW94LnDUXNxbwh/
BhmsFK64M9f1KmGE3kq8/BgDeutZ9LQFH5PaZklfcZwjeYT/sYAhKRb4ppNL/dInqZMdpix26q2J
lfg5b3xW1Ap4GmeGuprlWkuXYPNcZBr9yneM7mQHRtOdC6pO/VfbTrDf1g0L3JqjeewtNjIUpMYb
phAWNcjArW2XABE9Ak0tBxY7m2ARQ+FdT+TJSs6zVvMV+bJPdj3HxiOkVyjoc2vJ69BrM1LGuc3E
wLDs7pGNhhpRe/YaxJzOrOZrw0mnR98hY7aJ6E53Pn0xSgevylCRtMZ1AqAHSAC17YWYaVMgFNFw
LG4Wkk3fYk8k9phOWCmAopN7tfjGJt6FG/7o2D8qGEQRyI1ZK/jHwCxWHF5p9E6tvnwj98gpxyf+
4q38VtQBt44sfC7LqIOIaUXRpZYh5xYEGc4lve5JMjbMxwFq552T7YXFQ8FZFAWZ064RfOk85KHL
Q6ih66SM+2mjnB4mch53kX9wnKyUO0YN4S2ZkvmjHmkfX09mBKRFs9p31JglC46kdsb3AH/ZvcX4
+KOtR/BPgSdBDg+ZiCTZXRPCIzR+vPGDHKKP1ApntfL6OHxO8JM36wBoLR4Wyfdo6qF9TY2ivAM2
LAm4VG32nTb4TzdVoZOzHBPnYdIBRxY9qJH9rjUA/7TsVCTpHFLniS9n1JighsyrcFQkzFWfjDgt
nvl/sqWYiYLCRCnMAyFH+1iE6XJos2wu1yItBe7JJmcmNjoO5U8ki4a31PaghM9ckEbe1hwEho5r
8dPC88vVnA/3WrUOYRQzmxtqyDPdvdBgnc5r6vjcdJfD3eDvMTU5CG0Fpr9Pu/Yzm33zJm85M+PZ
BmCPU3L2rvWIILhTTWaal23Rls4aqbpbR8qPPop5TFEBUkYWq8bp0oOwOM5yvm/B95N4Q0meTRNe
gJDpdOX55fRm6rY726PP1cy2eud6drpBrcpghohhZmBnCcqbxdNspVjtWrfMg0spVXfMDMM85yFn
u9XY+36zwXhX3PFDnXQRbw3uZ5Xl4yUYkxcRBS4PHYmhA1u9d66mZjn6NHwd84F4em65/F23TVQ/
NGEWN6tq8ssnOZgdSBPHPoxVA0bAEJmFGTLpsLrDl6Q4XgcMHORUNvDAk6bdFW3rvuEK8NPLqCGB
s5bgfe/wXjNOELLA12Y3QYNbpzGbE5oQRQylmRvXDUW51UaGRf9Q2MmowUMl6qEvARyuYrcrDrzu
SjEXiOdgYT6F2KhDy6CHNW1UcXL9IntDly2J9nOzWhftoM1NqD1TbweZN3rrogEea8gZ2drjCNpx
DwLcDm3V5JjO/E2eAY0BI6ATy/c3fmSoz0wVdBD5vU/2OASj9j0WMWgB+KfRdWE2rKVzQsVo0vf6
1pYYr5nr8luvkFfTma6BOP4UVKDT/5sxamJINnEO8/qGwPQse9xyIqx9ED7QD7F3R6qjpyTF5VEo
kYFL8Po3OzW4FEduO2cEIsyQ+lekhEfHhmGBmUr2PkmMQZxaRkHDmmr5CcIKCsZTl0X2PU8KiAoz
iu2vMKq02gqzjF+lzO3HYjQ1vZ9O1T5j+8ouM7+NGHplowloKWuiM0Y/Ua8Eyeo3nbuTv7ccOliJ
atQ8VmPi9c+ow+SuUtruF8efHzv8qbPgs2tj/M1hBuQwCBMrOhSG41Zr9oNCbtNahc7y310uE8GS
f29Tha+obAt9VU1GGO9TIxG3SHPMBSKH8e3KadzohmKmolq3S2nMRvFqi1WGH/AC8Dee9tBmMceg
aeLHNOyypiqpZh8cXYoRCNbnYbvWQTDRVRrY+lBDQSb3PAcjOfcW7wZMdyxjqw7YrI8sDvp5g6HC
e/Vbpa5y5mjQpZewdmnlUXpRU0QxY4JhPLENrCW2X2B+HWAndfO4D8q8s/YdsNn21DNqjrhX1PaT
lTYABpirP2rPxr4yhzmvrBPjEpF0hMUH38HftLY6BroHK5d4clBFRLwvmZs+FsXAx2CcCpe3qsxz
nHl1zNShN8zonSoNHFMlAaiPKJsX4lnHN6AxNxNnWSsCNSLRTA14z8Vd5DTWz5Jrz73VJf63qhmq
b4o2yn7Glc4U9zyf8Xydz+Ohtnr1k+Bk/wmbEwObrr30dhgZQbMvWTjZ5jlVM297N7SMKtv5KFuR
fQbYlDGU2627tbgHZ+sohd++CyVpToaIVnpNsopwPIVdPDhDRGbC8Q1bb3sBEH8rRsdnY7Li+qNl
hhVvCOSHn9rtsyOKh/3MruenB578SJP+nLtTLOuu3ueVGxaHsA+cnjK2crzjhj5/hZZqHwdSg8km
KXPvxhY4XQG/q7ZcS9U2GNvd1vmuQ+V4K2XH443lEH/duKx7AQ91LeF4pCWYwtia9LTqvdR86PrA
ra762KrDfYVj9pCYpnQ3Lh6Mm1wpcEkJz5DNKiOt65ToxokrNCzjvvARbgrPmgVWloDg0RRrHB/x
7HdvAlnogIdveEpqn3YEwy/TfVnMusdBDNoeF55f30KlJwrGgld6a/63PrS96N8M1siG9ZJ4guBM
4XPKKkN2bh0CkSc+kpZ76YXipdBMeLEU98YxHYUxM8Saqg+FJ8y8UqVVX44ZhhQf7+E9nohIbIbO
wWjSmm3w0LgTOY64Eng4KseIKfXVasIgOdbOjpGB6x74W2twFE74M5xKgm5hwrV2C1c96/eO0wOg
KSN/eHfTnjHKjI7OJhB1eHysQL/JaVIGh6m6fGxYZx7crpuTTbDQA2kGpjIkB99+kRvm1jcYuKwm
8imXZifyb7uW6WOfwX6/yOzOeBmplyaAJ0JgcUMNUiq3jJoYfktZiSk9DWMpn/WVRJHgpfSyOFhj
6nOSpPvoO609zgZ1k5fA0AKF781fuml2Et7Mnhv3ZEBwaIlMhdqCZulWfn9fyJgheQkW+xhoBbxp
mKOW6tR0YNYS9qgEK6xNQPfaosEjHDcdbP22qt1VDUP7VomehD4IFuzetB5w3Kc7AqUrg7hH9Ii2
i/6/Tuevv8uHTn1/dwj9/xeo+5bPzfLfl/ev//Hf5Lf60y16+YLf9X33Bxdoooo+nwXSqMt1+J9m
FPMHp++QOzQzw6XBzjdJqv4h8Ns/XAtuOPdvrtdcdIi+/mFGsX54oc21mps0I9Ug/EuXaJ8U/58l
/qWxk/s74rvpLHWwy7//colOFPUX8Fxp1c6hKRbIh9zF0FTztW6U+yVsJEqMcpHpXxj1RK68apvO
vLKLKjKYrBIwWMe0K2W3wOKH/CrybBewIttiA2LKNq7NlGKAPca/ct44uole8hqBApbRWH66Yxef
2zENTmHHws0xgEn+GtnEvupNVcmzFtBTj4aw5qtAdBVmKy/a5WU0+IfJ5IC3iyxwJHrD9dbHwhqS
QQov0WxqdZo6BrsX9Nl1T6pUHp8WVLlixbLVkGlqGRpCIGOD/jnN9QT7c5gY3GVZWl8EqefTiYO/
CKCrlxqatTGPHSpz/AC0SeO6JLLKJl+6IklSDJQWUeUYMPqaNXPki2Iie7vtQNJF70EnOJty0rHt
a6/qbYthfp8us28vznDfDgozJetc9NX3Vf/SZMt+0EwRMaUpKM1dPwyAV7UXDPeTDz+PMAj11xuz
1/Ft1nN43diQ4I4V7Ei1GUXTgBKiQIwSStPsa2Tg1tqotBbgweCmdFI6h8gzI1pDpvx1sphlUg8R
snlORmCubWIWn9XgIK51IF0fwrYm1YCIbq60EsOmcNz0veBMytQ1xxmwsaoE1I1ZK7Ucy4kvZRwu
RiizJjsTtALnOsvjFmkptGGJOWn/ZmndteshmG9I6ettNnUgFCth71QsvPukdupPR4QEuFSjExBm
Vvk6ISRccB4k1FeM/vyMt9r9Kt2M+2wZa6/aJgGZzR1GTatfW2mE+9uKxUNh94PJyQ0eSnShheS9
8nTUZfivXVk95kNn1+SMhd+/y0aNGRGPSgcU2qNdYJp0vcmO9pilW/tDs1lz8cXE0s7XNbxWZJGu
45ipEio+rhmfWvnyuciqndk61ePM1BrvqQo3buYdh2o8zWH3s68W9FHNUjxFxDXjPKGxgVl7aXCc
plClB/UXdrCM+mPesqEwVi/PqaseJzzuW8pHzU2Pwxf4qx98alU3JJJZ48Nm6aAaBvci03OwU+64
l6LmXhCD0Kd5d16jjj13ufmMimPvK6drd7OGh5MTIN+bTX8c63Bj6STbdbzmiymvuTb4zxG+j6pM
LtqA4KzAzkYYCUsFXnmi3LP51Y7l6zx5Z4biB6azVE4AyXG0A1cud74MtO00IJs8zeKBCh1/7ei5
RWnEdMD8ZEtyWGzsKUzXEz1t1JX7X9LESe2Rk1rFzJ42FJNsMobde8ZLN3MzpkveoF1XI4H5GZnh
PPD3PoxRuKdii4aehodGu4LkjnzpKorHQ8l0y3/QwDOIK+TvodtFm8YpAhKC/XXtp/Ktjos7IYLL
OR3si9QCGZz36mrGQbruauNGxtFFGuUvMfUaqFUUyDPX1HAXzegpswrvvq3rJwZWb0bR3WguUwAi
DmZKspO51GmMquKJVZ0RR99VP73UMujzAgUnEpfFYvTphuH0e8+YsF/lw4AAJkcOjJKMTp4TFVS5
I5jaAzWkBcVtV4OJ8wOheF5HIzKeAoG0C/4He+exIznSLeknIuCkU25DqxSRlbI2RIpKau2kk/70
94v/Dga4A8xi9rNtdHdVRgbpfuyYfebTPEYZZXvIS/WXGO60yz3/B8RmcdcZUd5zZyO5BcjRBuOH
7O5Hl6EHhKsDh6uiN4T3oib61Y7eUz/Yb6UWu7yRFMambnFVkTrkObKIbLzjgLs8n+OP1He/6gi7
DvqI2JTu/KZm9iDV3Me7xAhv68shvatvueJCxVsID/khmSh1sDyJJtb1J68dXD4FeSezqAeM7eQn
pmEYnOkNUlVMZzAcf4JxeGytnFdISzoEbAnekfCJEEqHS7Hs9zrQ72Rzqj99I+d1qcmTa4FSlCnH
OdixOjh4Ue7hxMlNEnDhbAX8KNld1OxulVNR+0CZ1Uem5b53EwbT0X2etPuA72TTKCZuUhPVNu/s
6FClWbhJ1dQePN2/DPP4U/mk/YvsXFPVzOt6fK0a+TGEFk1VhlDMzOCK66Ms18pqr9iG5hUx8hcl
oEEJ1z4Jbe6a24tew0IfQT/bgLdNgZ6W8kStMF3sCfBRmWw3B5+qOtVMmNdJizCObMoF9VN11uM0
Tj/IDKcl6e6RNY+DEdZxqt0r77fqHpdQAgQPdTDPHOB+Xvuz1POLJ+pfZ0AhIgixdG2ymZvmMmVL
RPSWYIeprWspJtJcKBMra7aOVeeekOXUVzqBsI6JTJBlhvoIMxNVtwThbrrvplkeK3SCNVPTd3oL
emH+Kc9uT5VRqNEe1ODsCpE8UYRCMoMAYTVFP4S2H5Qq3WsDI9XXwR32+BxxMIzDqj5wtBfIp7FT
8rqrhae6X6FE8azoHILDlpSNoPNwEvwGIi1dPGUGrEMTCKvBPzIrlyMlkPQspcrYr25aLbs4CZSt
mLqojMwweqtu/g5kb1DISoV2Xm+NXbWM4Ukgx3YD+iW7nWM6LMPgmZRKoS+qgmjtYDezvHWtRgLI
VwfHV9TthMWJ0/w69gjpjO0qjTxmO2L88AVkvHyy1xRi6ZzWSukO3JycQTvnjGY089cVnZqDbdzX
c0gvNcJu6ewp3NRevo9lg0C6H5SifoqeyfrAWDk5L/zynGYi7GWJk1hges5LN1+HIRNfneA52rSc
FdiLORjS+U8feEXjHQJGLBjx1SR3HRGOxHsrNBMsMPRihuJYu3yHrqXDc2htiSdpoY5u3tycgZy8
Hsg5k1d5u7EEa+zqPV4wN1PS2rwIu9Kl9ZAJWvns48ii4GOuS31z/ecKQAYHn+fURuEDGl23my/E
7UO09TjrUvcJmTrGfeJVhIUKK+nyfVsWXpLye9DD3olyQ8QDw2U5wjqT/XIHzmTsAJfYpVd1m7Jq
g5CPVxoqmVdx2gY2mFRZY4UpKumRty0D3guF4aC5x1TaD49DLHpespioQ3YZyxKs5dBV+1lhRVkn
UThkH7Xd/1UcBNkLbdpN8GcGG5scgWm1zVfm8kXdcoV67K0x5zyhWC/od0htyR0Ku4QgQNoVHoSG
mplWBUWwbVpP+2FSneFVQAko6WDmwPEfeuICjJU9kHpXTUWgKJ7EHG/SjmvZep750F2XAsyN1eAG
ew5Z2vs7ZG+dYxWU5RJuM4r1gp3SgA2JCsbpHu8iGmweTPn8VlfO8BRXXhKwYfbtnphfi+CaTZgk
7tNpZsGKKynT+xqZqgVkyER7kqXlU8XEdmZPWikXPN6uvUm5MldbC99iuDHAKchHxhF+xJQbzYYn
nWaGVkYWjS6W70QJJtN6UF2V39TidHnol6QOdjFVpOXRZsPvvqZajQhZmqorss4GsuscpHTb4iBA
F0qk6Vg1ZOBKF0NRZG/5/Ts+N6juM1nXISzKU6WcYTd6Cz1mc2sQo2X7MbLa464mm7KPoK0MnrPX
BWwxeK0YdVoAjBsUGXWMcigkTAfWZaYb/Uiju3spplEfjDsTGaTw76kpedt52PywrQ56o/i4T76B
Lm7m0KGRwktPIuS1xU9pUTVHfV7Q+yh6TTwUB58U7hmwV3EOS7LSLAeHncz85nkocUIMIgQN27Tu
nTW15afKg/GUU6L7SoGeuFhj0v/WC5ZYdj1e/Q8jo//bw89Hawgc6yscR3IBDk/5PcbJfGvT73cz
BI6bBs+BvbObcOTekzm7NABT2EVe+B1mcK5W/i3hj/31iu+NPZ1dfXGsfLFUYp80ltCGmy58xPdU
fDGygm3oWedgec0P89wgxQ4clceeLOfOo0nCajx97EnIHLw+AnoN7YsSh3EGeJLwXqSGxD8moUui
vqOpbHTqd06dEn1obt8hIiXbqLD0mgab9LUlLQxTXaG1DQpDFzhkVbRMJ8Ho27uIljLwJ5Oc3nA7
gIdZsmCTMkGtwwWL2NypfwPekt3gpc1V6w431VRdyAyzFNEyWBchR3lhcJDSk1cwj1URKrnu3Jc5
G19i7abHHGsf7hN/5yKS8jFO/jZphX2yE0LweZdl31V/m2MDghVVDQTAHumZK/KhhDfQMzpqUtba
ndo3fhJuqEs0TnusvAuDZO4f4bebe9hw7XFkncMPPs176eA95ydRxe7/GxvUcvwhieNhNPi/KzH0
9nyO2f9QYm7/wX8rMRIlBmKXH/joKYEIBBrNfysx0gELBuGQkIVAdqEV7H8LMVaEZwFrPUIM4UCM
0Lc+nf+lxFjkgmwnIsfj8x95xE7/n7IWnGr/U4vxfN9j6+8KyaJFCHoY/o+4RRXnkJIcaOzRHOJT
J3TRmQvTBun4Im5e0xov9IqfgfYUuk13OPy9Y1pXw2MW4TqrQ4d9ltOXFDJm4W4urB7yDUzROmnt
yxDZoDn8RGNGGiCSwiJSp2QumyNWUWjxnDa17s5kTM+eX8GBIJfPfmDdmfhJGYjdt+xmQ1s5UzST
g5jbV1cJrAjhTMCYS2LJn96OUE+1fpBwbSkQqwkxUxND7TibPYv3z04v01nwymBZb/1aTvQ2Yq1L
DFBcK7WPiz2UWMVIPbc8jbPlt6dW63FFT0ezNRGZ0YmX7FL08XPXfS5kRoo58w4j/YVoqT5/fmf/
SapiF8nmXrnkIY2onnlF7pO23qSzObRxd1C52kSwo4BN4KfksrWdWG6vWAI9cOUijjqYTUpZ8Zj5
d66Fd9/aDgSC3aqMHuwye0sFkw0jhy4zdvbuJvHbv7FPiqtSWCJz6fwTw5B+oArXG0FLwmHxbGtT
YQFZj+wajryW2LrEEa50ouX0NR0WmLSMeGnxVPeEVpvsGy9ndS6i0Npa4wDuo3NbTHDiWyo33Sjv
J239Uyqsa1s9Y+zeeBU24hEVjZtHqfVn72mAcigiT6Hd33dADVsFWesUL6R08wHooZBkBRzdHLWy
3/lG1VSnTGcnUk+1U19aTeW5nBw4HqP/aOrlH4mWfCOH+hhN88R4OxMzXw6FKjqWmsVJj6khi179
ZNn4nbjeA66JMxcTIAgC5FcONZEeSv3r8d1a5259xHixo8mb3Kwwcte4I0dMCQE98HK23EQCikkI
BwZFnz/kWMlWI1oJGXNzcerA3ddaZwB046feL3dDzVGWy1sxalYcRDvcD5oqFbfsvuPR/q4bCrCW
5SgLztiACz1XGwQX2wbQrCivRul/5G7/D2fL1e7Nr6PZWQaJmreNTaSYjuDIAWdhFggOLacBiYuX
0FUvvPzvOSNuDdOw2EOwW2qxN47T3WiUchvE6bEx3Sn1a4IgmdkGiEmfk9t/udP0DpYNyC4hgQdy
y5hg++eokRsZYuawyO0hYFGfoH4Sbj4O+osU/p+sn+vHLsnA18uaLJEYbfQd57tIpXNKLSr76jmC
eNe02Bmt8tQV3ifF3Nu+wu432iuzHCPuVFP2aJKzB5QqGIZNnYW4oQ9xEd0W3z/+4p2wbezbEe7x
ztjzapq9ZDOCXeThJ33OHtqvqmPd72XAHsEAQmHsX2b80JLvjA7tjl80Nv4ShLcUkALf5PCnmSEE
VeQTXRTYjL87j/y66D41fe5MyUH7NoX+TwoPkLqxKQBWDOfItB22EEGcY2yC9q9W2qYRqSdYgy4Y
G/bIfoE9q1uxpRtTUCUyXZ5CsVjLaeoNXl9JiYH3jc/cBb7k8tbJbwuVLHSPUTyL9C+2MF9TgbAE
RX0V/uDWDwExDaAtlM+DnyKuk52ivrMrcs0BU8aBiWfBb6ZkXJxNCewKQzxJlM3NDAfzZSI2sPJV
Ir/6tgofBBjaHvS9NV1x+bgQ2DyXdRgxqmglTTV5a5XPQL9DBRlxn3aufAMDCGlI4+nq98jg/nci
kMXWfU0965YhcuLtnJuOkLWPTsR6qc9dol112QELSSRm+mFarGqrRqvMd4bzxtsMzkgVO7M+5rMa
fzpxaVk2j9RXMHIOfbhPaW7/qBiC46Xkgf9Pw0iK/cZ3p/ou7odjyVPOLbt4B4JXfg7Gvoeg+OCG
uXXXDDXms1gm67aJc0h2/vJH2hhKPBauHw3Wic0cx6+StBM9TuMPtXrtQXENf7DVxKPDuNATbiD1
c6gdvOQAV0+d2S16QIIuzsrTdy6wiChL1hXxL5/V+4iuP+X59j/lKKJ51BJpLIr2heT3TgWEhUqx
5U1L35w5sQHDQZPswBBUd1NEPwhm4+eMiQqHUvwxkEWngia46Il/AKzSuOUhACy70n56qLLgoGEF
dI4XbuY8Uz3Ist1Ia1QnXajollZb3Y7xyULCjHu9R3L2/gYQHBhSmFRmz1c7w1N09JPx1Scu1U+o
d252Gky70RgiblHH2/GZPvlZfAdEfIdH4E8sPEH1QCifkyWtLmQUqfYWIIyS+Vo2VnVEeDlXfQGN
FjPa2r8x3icd7/lt7lkj0NKzDP/gYgCdwI4saUE/ECdoUS+L8iCTBfIBBpG+RJeaW26oM8+e0eU2
jNPqUSOU2FP127PQdRO1j/0BjIy4D9MP6S4DMZnszEX2UeHakpI4BgCeJcv3Y/KAlDBtpzB6hU9z
aVvz5JcN69hWTZu+py5J+PDP2mJftkQARP8rFvVI8q58wEAJVglQ/GD34daercvkjfdBT+cMNV+k
9UfwHc949D9j/YA3ETxOTnuyruxdSl1rZC69X23GetpMXJc4SnFnN556dXPGEvKly1GhbzC8OtBA
ZnkjitZbAkkvII1PJp3MfQw93QcDc/HlsvPwiqibAFFHFdm+uXqsPFplJjd/NulnPaltlY072Gzc
67UNnYfmwrY9xXP+URkYxTTWWzeDd9yN0dHGrBU2YHMCPoE2yJ6Y6Hgf7/2A9/JM+9IQoglnrR+d
4f78BhJWpmt9lX1zQMVYOa291aCQ22ZZK6KdhM/4AozLSNtBtry2TrdbmmSTCPuQBNVHEvd3bZMe
OurZE4wni1X/y1mSa2b3cuIuBofmpsK/SaqQfJBwKq4fivK2cBFJuAs9ChklKwTZ0fVDm59Ooy9V
BHSMIppc0ozvVgdCktYLbHgcGc/D3DIPC+43L5Mbb5lU90q/dXB/xOKXr2wsOAUfIiMiShuaYxeD
gHGs1QwPScLKpmvzTXSfU2V94w/j6L80CCD/sOWcHcyl7kDNPV6SEpl/zKyXis6bbZIHzr4uwuq1
1dGbjer7h2cyXCUBpxyj213jCQqIfCR3idGUK00Xad6+jOYclTNbo/4pSwkCbG4DI66eN6sLb8wR
dKNF13uvcYneq3qT9JQt0YXEjS9eDdZ9lUM+if76JFqL85BdK7pd8snDzJDh9G0ykzzqtnnzwux+
BOGx8ZS756uG9pI6Yp3F43lC+BlE8zm77Rm82H1U2Naxo2+XvCCRHBaMZp0QcqS9hjfYtuyxvgEO
eUcTYSrt/5KExc7W2czOgC7HYJ8MHOSTuHdvGf+Abe0hdrr4JdcxHE+SFDNpCP9a2thPrMb9iEh1
oIWNTnqYmkVtlzi4Bi01fgJEKZWIt4gb5ETFbpF2g5gpW2tMlMvazfn+YAPzqQmJbGqSIjNsMk90
3Imq/qXBPxSsiFCY7zZsQHjx0E3Uo0z5ZuxmCspJo1H9aBV3A2GlTde6z0RLMSi03mNDZ+WHIZTw
m2X8P0e8lBgy73K+Q9t+fIyUfjGQbXGgnQLTHUsvBsfj9OuefpOlyzb5klxkGeym1t/1sC+9Dpig
WypQHYF1RVBXq6hKJzw+5rlyuGFZCyRjPWzrGLxJgyJBtuHNiv0zRssDQedjr/pNGVqgF4LoEs7p
JafGN2VNatXh21jN3+2Q36f1NRq9rxikCYfLO3gu2sTDLXnFbc7OnPKf3n/27No6GB8I2OCWRyvp
qWpqznZu7hyiD7z9NT8HC4BsrLeTJ/7YvvOAR243x/XGuLiFZgbXFYwRUjEh7LOB+W6dsPDTdG20
IYqwC+1+Ud+E8fwD00O6HlS77vzkMAz5uiVmuJ4wTGPTAs6STMVyILf2Im/L4aYK3RWwrOeIQxaV
ct878VHq8YWL4Gls6BTGCM96o1tOOL1oHXuj3i2iIshzHurBBbxsnTTvr7iuvshcA1YqWZhSjaG8
K8fKs8d/hKeYJa9kg9TDoWMDhGuR5N6pnce3QloUC433prVz0Iz2r+6zf8nM0jvJX/ETXcYUShW4
ond3mO8QjHi2o8PCr8WPD4rFadv8jYNd1jMT0HZlmtznfBVbMi2wvRjutmVZv1F2FL3my0hZjxse
3CqYKWcbd64tHgwdzTCdOuz5OTNhIvWb38q/dYnaGUTZPajdz85k276uXtJuXtZ5FeF8sn9uHI4S
uuppmB46B3h90B/Q02nJs1hCte5jGKRkBdx6l/elptSG22kbsAnqwp02gDdkpn8T0/MjxgSlAhwS
uPZ4r4qINxbK0babnU9BfQx9rvInTrEdNF4KnXauDhA9ara87LFjtfNvEFgZMnzIYLp5jgZuie6n
G9S8RyK4bIm3/AmNJMncPDPe225lUaWDRzPaKerbADIXlBIFO7dJnjQpMy92nnROwZoTbD1agvAs
/NRDfwj1/MeP2/eWi3uJyWwcmJFogO3Cc1SyalHlC3RDDJdX2CzdU+wFsFCnQw9jgSvOqgUQZcp9
RghgjIO7vuuIDxg//0tHGXh0O54bok0dWEMKtm6E7yBKv5M0EyAEszL9l1AqdJe7OeqlaGr7yDeK
Uk8wyPyCuZBgIYPLliJIA6ELnefBdtpHYRt6+Qq+e13cuetSZCM80nKEYReKYxn4WN5ZPtNibO66
iiuui4N5PXgNW3wBcnqisWqdOYm98QP2EMaMA2eF2OlIfMWUI6QrHHr2sahsoqJeNx+6ALhjP928
k2n9YluURckwcb7KuezeBuw++7QHfhCxjtzXdCKsCIsMR5JrzSMjrH2NpaUPgEO9Q9xNKZ99RRts
mobyRaa1R5gzFRC4rWRxnjwTE/PGmM2YQ/+HR2ITNbqtb2URBDpwiCUOr/nyViYXUwzFoeEXzYWj
pej2QW7Kjb7JHAPJ6jt2E/ZD7cf6VNVhVu2ELpYf4tzA5VgpHXkDNcdkSJfj1CTWySgqJ3p6aZqh
TxAMEJkXIvVbkQbzWxGZ6ugVzvw+tMGtIXCix3Tkr/nkz7P+jblPsRn0qJ2RU3wQmZ4fMAMsP4V3
g9WIatkuTc3yfagT8rcBvt49YrrXXGCu3QIlrdljT57XQZ+Ee3bD+WcyDv4+8pbiixf5acJusu3M
JA6hCKnM5aSa/7le2L7TgwG8ySl8iVeWCtd5rN2LlDNLD2wq8WEKm+wg8OLDwTY8Q1iFBm+SBSAH
lqRjRzMi5yFh5iyPdyMfPiowdk+aNGFS2COr8SmYYKzd9MWWV4kv/yDCxFgCjHfvEw79mp0qf2b9
weflSyffR6KlAworAWvntDk3ZJEuVUZwr7LFubCyolsZX9RbMLr8b7Ro1DVwW/E38dLxIw0cMOeY
UMwV2iwDSair8ivJai4b89BYG4fb7SHAFMjyCVNH584MsRVB8h9sU9OyIiepCSfhhzl2XtaficsU
J89q8kvO9ehdFXo55qP0znCWk34VxBG2wcZx4pPkTyU7pMD4lk3vcV1vOvnG/NSAo+OQwSl2zLJ6
q2Jz9CL/ant8B4AHPM1j8wlWcd/18QlTcLJnDzutfFocAHAUQ1gRFlaqomprRAEgShiCKau85dxm
ECdXmL4YlWaZkq1I62gfZnraMMhPzz5JnU0fSkzmAXM9Ph8VeMweNRhmZQkWDqLdY34LJGzZIH5q
dJ3uxc3q4i3Af3kG9gVUJspji5FhJ9FWvMcinu/6sLWxMafkvMNAA1Vr3qYpsh8tMbvcA+pzKUkl
Y6rFOQasuYii/GqzILoja/LUuNWuCusradJpr6RR46HpOiBovR6Duzlga7TpywF+b93+LUg986Tq
VB0J8eOOYDnQ3lz4fXbuhEN3tSp4pZawvvft7H55saJixkZ8vcPYRECeWlf/wg3Z3taLhdpaSYe8
UcbC8WS3DWUIjYr3fh/NxVq2dftTOjAGV7iqEn6js5jXFFdcteCq7TjMUlxGxukjbSsKZsxYGt5+
8Uj61Jkh52S2cNemq/sXiiZa8kz8f09kyNn7WEF5MYGL8chJjgquEYt6mJOaSM6WGLbzLF1zu3qY
cDpSUVmiKQbxclIIFRyvRTvgmoFmO9qud3HaGOibmexoJ4mvM/PZxkZUUSzv+g42O2NgPQqCGKPY
94R6vuwOTxoIafIDvs82E1tj5E87izbysdOXZnT0E/V8TPejFKz+sRDQ2cY9hIG5wATvJ2A9cg5x
mAdF9w/zYLoz4YCtwEw0f2HkSO8Ia8xnQzSZRaST/qcVF7ORvzSkC7yWyw+p9msZSQdXWZxHq27s
6poZEhMSadeztHlj50U/PWCqfnXH7qVoBoRFlVztCcBtbZFu7gwcioaBHrnD5eOFFwihgW+3/KOc
velj/RHFVnMBTKFwi5QnYmi30Sb7K20rPeiSzGOVP2KCeJ5i+5fXyFrzUXItZQ637icyjFwsGtQa
V286MbwjgfGvLPE7cf0SOF+Iux886LZuQgpj/bVFLZ3Hlc0rEwjLVH1fuuDDadw/KEmUwvcgFYge
POo5oLxSN/sKIMBQQPvMtPdKpCrdJKSPruhMj8Qodxnaai6eJVCaS+MVX6yhSSf06L2W53aXsba6
K82Ut1srDUNm4RdJxQqN4TxJ4Q0vQ4evgEm/SzG4/42XJl1xGNDyaabgJetpSR2sNcHlZzCb7moO
wwdiUkA7o+obS9W9cBtwlzHEkBHLCp5GsJKeaL49vistb2U8leWDKKaBYnp6DCtyEYH+U/qu2htR
t0/TKMKt486XrsBuZuT3oHxWuC9DDM4oxo9oJrkvg7emZAMxzjGak6rwFRR069nep4mAd8dZ8KJF
dLfcshoWAkBP5AcVkdpfYSOm5OQcld40aGO4FR8nVL5pAODetlt+1J3HGyFm+1IpsWNufp2XgHO9
cqd13OUnWKUU6t7QJLnrPv0HqYUH9lmP40McjfCgcgQvI/eZYF7IABBts6X8lw7Ew0IVPE2iyw8F
97QLesOhCZPsrrC55IWh3Emrjh+lzVwA0Puf9LmQmqapHxGIASLxMvAnZuVYe398z6OiBnG7y4Jo
q4R96345sNNx32nMYipoX0sftDsy/UaF1T+d5Xpfpi3rX53m4iHLa+uFjo76qCNAVXvpWx8oB+ex
RqvG3P8aOqDNg3k+iGm4dkvz044jWc4YB5tuqt8hIRU4i9+5tt/Cbsw3jWQv67oEpyBHZ/s+THE8
Rt2LzlDNwV5fEwGNEvnZ3JEiIICjk4G2vKpdY8QeN6B8YEPMf/2yPEaJzSeHGrbSVfOMGg9JpoLD
62c3K4LLonwZWB6xzDh6sLCaW54dP5nX3DWjL2HW+DTbhnshY7ERdscnByN0clL8rqWHljO/L0DX
N/UUXYrROHcWbF2iSaG+zqNtrZVgik2hoS6mcakgIKA4Q3zgJzQhZ665EDW4xm0Wwop3ngOnCyk9
zp2/o5fqgwDRcS/rhOBFBBX+AYczPYk4zuHDQl6d1U/YDx7Qczx4iwEKwEE+n+H0fxmMqh+uScJ7
mj4P9cjXJbF8xhPKQIQhKJ203YmpKO6KeAunJ1vbIwkhWcibR3dYLj4L/52U8NzL5hKPBLpMu7XD
6HPuEOyQPSwkKRZjEcAd5ZE0nfU/h/dyVxbvKXuYhvUQ1PniYFBxeKPF69JpxDZNR+/O8XlOW7C2
g1v8OHm6g5ezsrnmrQKNZ1wWL12v/GNpU+RhI1Tbhdxqy+KXRJ7CYo6L5UtGNcqKEN+AHq1+86F7
N0WUXqj12SxJYJOg41DhhrECepDvncxekYk81R1xTdtD1eYVnTLhZrYhkNIBT5hiYN1xHb5gQ/ie
guwMNehk5wFmzWIfEYwKCiyvzXBI9c2tFHeXDP/TvRY2QeAoYZnj8KqOREwtdG+WVVpDKBIZYOA5
54e8JTHbSzeao4PJiVvr6B3sCAuzVx1cPFQn8ivkfVvabv22eAaz92bJ+ZctFj+uefCduuHVfrsh
pO8RAtM4lvNGgrE/Ykv6k+XZy9xbklxkenTpd1rm+BzX9p3X+wChJ0b5MT1nrj5xMELqyOxc3Paa
O+XhrM5dRpGA7UZeSBRHEZ1LG7eyY7y3wRBbTLQOV4Tl7BPrkGcrok5gbIc1LvKPmO32ZiIfelfw
k+wav7XWcLRzMr7c2+Rrk38M+rejBJStMR+KbfA7mcz7pxL/b6/mVR+4h4b2ahZYNYIvpYkvjQfh
Dd/pin3NvZzMM/nlz0b0H2JmrVDF7XbEgwkovJtKfq2dv6wMpv9dnoThJmLCJBW6cjDbr2KuZ1wb
AFc0/LHeYF/B81S3Ip9TTrlVnGDm9QhfC3FWCfzsVvF2MCFSQ4FbEzgH0e9aEBzdab8jqEivfFVg
aGobAc8oVhvG/nuMYPam9Gw2Xdl8mqWkLaByw5cA5zXHnJ1u6MwYHlxffo9sOzCE7W8rzsnCE+M7
cbrpUrveDK0hGNVc8/yiixmgUis2mLMZYMrmueNTuJjC5gVu+882pR/FQjt3aihhLnBJLnzQfO8I
O/z64jufev2l2B/uvAAzWvEofCtYDU0c3QdBeO09mKOBfMhbdCDA4K+EvyVZQ6IT/vTH4q5xMICm
omj87Pl+5QTP9atEkM27EJFa+VfhJAcD7IZ/bY+mylIDv9EccbTPvMeF/STg92PQIETf5y94F3Gu
afnr03I68BOT58RGVqfJuwPKS5chm0UnuZqKZeM8A4ZLzFPMFcQVKXtnViRJ9Zv4JX3F9LT4wui9
N3Jt5ah56HjJB229p8Vy0430ftB1v67z+Jzo6iwhSBLD98dNUFSHvJbHqOWsLsRQfnOgEFGkuXBX
W8MeQkJ7GBrSxZHToc+wxhNxVT/waIEGaMwTs9Da929EiMa4G9W7FNmW9D05gX5GAUbuwtUdpyyD
7R8u/tiQrbu6ZbbPg/InGfSdX/ZvbgTOcZHRekof2QitJ77Jxa2dqRnwPS/dBfKFrLB1A9UHQ49W
hKbmjxk0fyITZknwS9uglov2m0Tc06B5yoQvjq6vEB+zc9RiGLATGMxs8Fu7/a0a7AgLbR+KI4Qa
o+y2KlsQ/b1kWTlTdlel9tdYYJB2Rpg99uCeRTLi3JR4GSaalmu9/PVF1b9lQHH22kL8CxCFNtwZ
D8RQPma32NZph0Tn6Q0+EL3uiT0PQXFyq58yj+8VfZPRAmx7mp+pityEQv9p7GYLdeoXrZN9poh5
sOLlRYc53I+pflwYVnWPQN1O22KyGIfC7hwSsnTa8bE2HwkItjas8A7YmEqDK7LdXqbufoxBVeOM
cfgu4jzdzzbiXQOvFKd/uJOlPpaKd5JcBgzN2b2aQtqZya1WoQLAxdGMjRy7wgPrgWOb27u5kd9W
x3ufnP1dPYlLzzueGk3ktOvkDNwzsXTUyfgga5pt5GsF9Txh8Re5f+izOqlFnNL0dhVwdUwY1mcC
xIBbcyKG1jv5G/bKNoCnQOP+Wfa2pJ3EHi55E+84ZTfhNA5H26FDYTqIsOISyXcvC/dqSb9pVlup
hpZOWq1LPj7os4Aig+cBLb9o4nI/ut7OBdDKDvHJGbq3lGYaVSTbNA9pLE87TPZ2+isT3rIJjdGz
T/obw05fkQwxWJoS3LO9v9wNdsaT5ehVVyRvwppOhY20QpY/5m+NuxhPRGmtqvzTI+yZuNazqoYt
jnS856x2DXMDhr6ht1kbOOexd4+tbxS8b4mKW8Fv4K9ZOT1IIqh8a2/KDjXZZQlIJRzM3o6HU0We
LTY+HJbq0yvdtylYHtDcys2Mtu/X56nvDjDnVsbr0qs10HjG/meZt4FY0OnzdvkHcs1hV+7+zmkN
SZIPymufRFT8F3tnuls3km3pV+kHaCY4BRlsNO6PM5+j2ZIly38IeeI8RnB8+v5oufJKyrzyzW40
0BfoqoIrU7LEwymGvdf61u0sTgFUmSm3b5OyvxxomjCwk1Tv1Wo7BoneplmGLKLa02okW7E32EdL
nuyJ+XFbNtmlkzfzR8XylAEypuBKOcWN3JOYyq3sCDqYrfmrYuGUtNltkM+3Ug2HpJP0yYvgIp1l
c96YXXqJJGm+qvrxbLSxBVvhtxequr/h6FoLw/YFeWcRqtn4EqmTQiz+6UF8ZRqsA8yogPmQ0lS+
uJqy0Gv2btll30q/zR8aaF8eUBFsdWNfYyZAmKHt7ZDT6t3+5pPgkXz1SSAjg/AAAiShW+C+eWtf
TFho40zH124L9USoLnfaoiZIJgTZUx9Q5hrfKNvLu7yr1K3UzrCjcYnG1Jj/t4BS/+UCWr13iesX
Tx38xuR1ROvyI8+aSg+fKkpF32faQP9oBhCXnzWVwvuDeodtm47jUWU1PRysv8ythmX+4TiwigO8
r/z5SlNpm38IG6zTIqqE7GQF/4i1jgLz5eOx+GpxtC5Rr8CoFoot7tuX7lZgSnkJ/peeb+ZbJ4NU
1Y9ek7ZMHh0pKtjI4P2rBr1Us1QeAR6nT4M5+D+ahnr3+4/qIt7893fm50exhLWcleV4Lo/j649S
El5JIlkyrbHUY0y1vXnjG0l3ADlHinHhxvomk1H4tUEH8RtONJrXV4d2KTcDBMeW4pq+5bkoX19e
BaJ9SM0ho3ATGPG91NaSkjV+T0fcglHj/OZgbyDbNgcTgeDGuQH/7AZvDgaXyRMQO+oN1Q9YenH3
RJRKtn//Yv79QTBOo9rlGfvJxX7hWo57AkRyYdQbu0gs0oEQPkEudm7fP4q94LNf3jM2f57kVgXL
uWDUfvP4eDGe7gIU00YHV1F9S4YNs/UN24I5um88izoHUN7OWjBU+1mIRY63Il97g9eGFYt9rK1p
g+l3g1UDE2BwxmVZkQK6tsaaTI0vlZmd9HwVGu7m/Q/+846++eDSpMgoA9e0cJ7z9r2845UXtEak
WaXCfURp0ahSIj6BbPFtzm3jYyipqO9CpMbIEirzyVl6YCTTBiyoQrSoTV/BuOqYvpCvtTMydSAq
bASLYHxInB6LlJuW8pNbxeENThAsrUVj93SimYvXUo3OnVaSX9bGCZvEnnJmSzBkeIwtRUwxfnuC
YekH2pRQlV2tqtaAw9x3NH2OxHn4OLBoHIs1hA3jvkyd+3aMmuhAfiLtDEt3GHxEKgjNc2qFlm7y
BJu+31zBv9x5HMmQ9wMLRwX7rGVgefGAUXerDFgJ3YY2T3YBEKXbtkng/+Yof3kxfYd3RdpYji0H
kfmbd0UnI+Et2tIbnFbNJtCtzf4HupE7koiGq6hcv39Wf32eQaEEwrEE5ABfvMXFe0ZRI5Vs9Ybk
bGqmHaxsNqFImGu27tiXyYyaKBa9f9C/OUkPSTtTgJAsF8QbIH4QxOjxPTa2ftZdq7bODnoBiA1O
cF1OSf6bU3ytocd/tcxFxHujbGTYt83l07y4cRGLX1JrZLcZGoTFBSV6UtOyTx0E8t+tPZaX6NVL
FoBh4P4xmLvMft7bu2fVIHAYATeJn073ML+KZEtiFeXJpkrknezr8xb+BjziAG7apjJMdi5AE/07
b+rFVaJo3D+f/f9nWmL94PK+Z/2YKq2/v/Z+8BPP6xRX/IGHgw4f4S7Py5F/rVP4jmnxApoumw6H
ZQI3+c91Cr4QJjN+0rZdCRyD7/3p/bDhekgPn4ZHVZ6F8D9ap7x9RRwbGiYr6WUFa3Gmy3v74qE1
GlpjMPXlqnICWFUMFucd9qadyJyvIcXxw4tLc/38iL6Tg8F5Sm9pd5IOAv7D/OlDeXE4d6QtE3bY
wbRCe5RNXg0MjEit94/yZpewXE4OI1jv+IEEWeK+WfHEsIMbI9fsQZvA2/okIVGQpNVo0lOGgBUh
dlCqxMY5OWSRTotzbqQB//6n+HmUl2/p8ikWYw0xGR6n674ZftqRHdGIUHBV1G31Jc1NqkLZfk7D
9Afbc/FNdfD2cVeyM6Qgyg4rxkJvlCAXyjarr8t+nh/SBttCOGf8IEKN7Efm2/WHpi/EB91n6Xqu
dHaeKKNZ1Cm5dUYKreUhr8+AAwehpAfEPjXqe2S8LWuVdUOFImMnC2mwAMxAwR2+/4aAAY4/eIrk
crv7jER1+Dy307Ub1OGlV+fWWuZxtSO4c7jzDeYGpuaUuoMsZnLABqLhf165/z+WMJb8ZtPT6oQw
26fXo8mfux7DM/+QrAv4LyODFD9dac/bHsOz/mDTYZo+y1IkMrbHq/5rPLHcJUaKJYVjLq+7w5r2
X0wfyLg4zDzexV/D0D8B4y75Vi/mJao2fCAg2lIuLLdlhHo9mqApMKu0QgcRl80Yr+jCg7HA/N+t
vGlCA9nH7tHpEH2Ng4PVKerQvc0Ay2DShE/IGQ4dYrsSCUlKBL0LVebBcox92db0IbPRuIUgIs+h
tAV3Ca6bNVmUlIfsIdiMWV1+bqC431UYcL6rWtxEkb9gMR0TO0jZN2fgq+IrhfsHx4qA9VO1Phrn
SbmQGtCK+wUkIBRjEitK0YlPjue31xOhrmgVRnUb1cQTL1mBCGTnxNG3vKh4c0Sd/5hqFRCpSEgs
oeSla95bduN8w6/u06cgGOWmxfqLq7iGqwoNDvm+nTsORVaBeC7Xvah2Tq/kkVDJaYufYf5EbRbM
ocxp2jVm/zks6OEF7QDfD2OHv+sA8mBTAkx4rILM/pZXaDuaLNilnXldowv/6JWq/uZQ5rx3jArP
mxOZ5oF3HOfXXLf2Jq9RjvRj2hwDybi0aozZPckeGwwh98hg4zhLvv5mNPzLo8GSZXlqzcAjCGnZ
r7+caMpsttwScDfsYMW6hWXiEcOMfB5z/2+MHP9lI7+Iintx6f/C2F6i6sBrJ+Wr0snPH3peklg2
iC9J2ZWVsY3H1OItfR5D+I4Li8vkPyCuwW4zb/4aQlzivdiLWmx8l7UK///nGMK3mGSh7rNbtSnI
uO4/GUPc12OIzweVLJg8igUYdYB/v1mR6FSUtje4JMj58PhKb0z2gYQNKUocmNWkgr0dkwtlpf2V
0Yu91SSQInS9M+3sLk/tbVcOt4IiKLKRuDlvK3HvoJZfOQWIZkOqfEvAQ7Rpe6c9ejnQRbpS+Uax
79zFWSrXdBu+53iq6Sg4yJg92Kaj6f9Aqk7VNCgOMiBaISLosR8l6NTOuu098wD7uOYtQurSF/wd
oR7rqDuWzecOiiEbRzwiiOkYAO2rfz5V3lUF/3uLs/s6/o+vRNuQEBTrf/vPhTbuv1cLp129/VXL
6/fn71LPOXjR92p59F79y7bUiZ5uuu/t9OE7rn39b/+Tn/z1N/+z3/xv33/+lrupBhj/tepKvfy2
iPikV5OixXPzHy/Kj/opT17PossP/HoBJHx5RiDmp4UrK5YK4fML4P3hMYPxzLmMVRhALB6+f70A
/h9suWz25JbrsLb0qMj8mkTxd7vsLxnYTAB57Kv/0Qvweqfssz5zyNETpsvnEza7ydcDZQVYZNaB
JNIh0cNZ6ptPHnDGNZgYB/VBSvi1sOKLFxfnb5blvFyvhmefYdl2OV3ybZyFx/d2HxDFVemp0MJY
Y2okSPiIT5MLCQ/0Vl7WaI4q71viZ7Twiez5JgxNQq+dSvWkYofugkE21ze7Slt7O+MhO8t0kk4b
wvvyGx/mC1nqfnFOOBFqeXKj0vsgDdKnIkFKuqlCIq3gtNIRxPjLjmANzx1cMqtW7rGMpw0eiPEk
ZCCqDXP99OSIXhEsmxpNihAqoLDVeNWXQYdGs58te2SJoUt5Tcssxs2StFHyqWLtiqE1dhuGshUN
5MLZgxgnYawjRocmvw3VlXyvwg+PaL6m7ntga8teqVDO9WmgTepvlFf2xuIVLECcMeR0eKmMpELY
07CBCDBewrgei4IOuQNj7KLAbCGv3R7M34kBIykvTV2FHzI/sgZ0rIOGoNR5YSq3SmrYq0VXFNWV
YSv0sm4JmvSE2n++jqifot6Sbv1ozgCpVnnW9xdN34K4TzANUlEeUuNK9WlwS1to+XARGNvciOZv
qSaaDPVTYF4pUWhOBJD4Js4nPmSQynFPcJfbrJ3Sdm6tsv8BiReLGBysiM7jJE2FXY+n/lxR9ELF
RuluU7d1h8ahLjEle+ADHxK2C/5uKrrgMM6Rg/46Ge4FGMZ4Iw18XicS1MUZVVOXkB56dlQqwNzs
iQc3SJPjbTt02NHp2lRhtzDZoH2v5Qhl/UwBK98E9SDOUtlxMwQMjBaVX2hk57KIUeKkblIy1MbD
cqsCGeojYU/2fHj++1lqyOjMZK0hz3FQSvfcD73s0yjwO7NcHrGgTUjiNpjQjEdDYZpxfSpF5Pwg
e/nsqIGYGcsg3KavjUZtNdjnvZgCAUsgGPQuD1CQr82ZFvIFBPcw37WFVkCUu7YoLpJBoavLRw9L
h6hMZIEMKzzMrGB9Z8vuio9cljqq916xcO5yEn0o4RKrCH+Pd6QAb7Xc3LRNHFrEXlsFZ4jAxv1v
3nzrTanZN20mbXapLhxZYmjZVrwecGxSAlvX0vg+Q63mjzW9a1zyhqy5+OhIuw195dTDHTfV9SXx
M5V/NQ+hJegFuyXr6tIQ7YkYyBwYbI8YGmuvb5EUBjNuProhmO6aUfWbFdlWSDwXiU/rqo2Dapfm
/mQ+ssw1nQPI4qY+mQr73UY4aV1u/aYfN1kG9/uszhaPMDDJ+iGKuumb0S+r/1mZySbKgIivQl9h
bM9SNtCDm8wg9YN4aK/TyaxvvTTNiBMb6tk7WYFHs0UoYE7HHFL2J2F0c7Q3JKR9Pto4dDTFJcuS
rQoczqFME24T2XoMFBRSF3p3AGifVnE2gRqziCDzz+K+Jz9tA7KpzVY2bqMBOTkymg+KKGl7Ibrw
bltdd5PGlnVlR4vU16S+84gc+Mpgn0Qg0xwh504U+eQAQ0kFcwb/UwFfAzdzBdfxOiTjqNjlecUm
SOEuh/I5oBU9NxltiVf30jHdW7GVPQ5W6T2MphFuGag8d/HI1Y+ylu2VWcrhS6dcUIdCwKXZhAmN
iy37paBmF08m/RezAlu+dRvBScPzBnZEwIIl1xr7qnUwM4OvQ5UONt1SzkXJb2bIZqYIKlvICNKH
mS92Tpk78D+J6oFj4+rtzJADIcHIgqa7Tqap729VITkm0srm0RSoOrxmmkpAWA4SkwjQJnImXV1m
iuSEE6mUyZ3vAkRAEaWGcjupMP1qFppq8ZjgINhmRm57+9FBBQczBO9avZrowLb7ubdz3JGznJ3w
qk2NfvgmnXa0HAiNhAXQSgAaWJ8w0eI4064CltQ1aOCvC7NisMXpra4zg+lq3bsN2nCNYBW0HWq6
qrri0FODUD8My2xr+EHYXmfKcrLrhtkHXM9UjHW5BqAWp3ut6UMjwC1MdTM29EewfmA36YbNYBOn
d202XZl+LGo7zs8Fjz1PoZctf3vFwIFgfPXri5KQv/4AsTzNNjFbQRht88iQtWkzCS10TdQdYZJg
40LRz9hd0HPgiQl977MbYd5BSkiy1a72vdh4aBuwp3scyDzN7BTrx55MP2dLbCpj7ETrBCoLQ2CK
tLKWNyUJBRDpmXfV4yRGt9ygOAW+5UPE2wzSR1bdTezu1mVPEBz1/Vab+8ofrewjxEReFbMeJ7B9
HWGa976O2+x68FwYIsQwo7Joi4Rx43loTIOA1LqU5LK7xG2M5NhMRI9tGrzN/lf6Jqm/8UZ2+vsS
efF3Tdrjj7y1gg/aBkH9GJMysUq7ytI7eiunLLPaHTOhvHdIgIECI5R7F6ELvqw6y7xopvwQA3hq
MHCMDJTruKGwZfcTfD9MU4nyj7nduQRCwKBZWV5H+018dKYMEEnEvUIQtHKaPFrrvvOvA6JCrxth
GuQCSdRJ3pyMZ05mhfc9iTcEWtlG4t9Q6rsrneJHU4UsA4jkE3sTxv6xm3s6SmXScfkT5zJmNMbk
FrjDbWkxEuaJXX2zC9hZ2Wjiq62KAwiadudH4oGpP2EyiaGNABzEBvu94EZfYMJpNrFrHQzINnuw
feHRL7svpS6uQPkgJNdE3puhcWuwGlsNyp82ZMhk18FEnr0hm1M7BZvGGNEp6z05NEim4yReY3/x
L3oFeBNG8H6RWhkoMEkDg/rvddWlX8Ii/iSlv+SWRMllkNL6LZxt4s7zOo9svcVgE66yNCGHK7Ic
UnLvS3c6Y+fp4fWMTt0skanEzUl7ELe8zD1OUA6hKJ+TnbZ415gMcOWdEZuZ7yJrLvZs4XhCHH3m
6JwBrEs/MHsNm7bidUUJebIpIIWsxmg8OuJh9qc7J/egPqO9/uGr7iD8qcObPp+HYf+5ng26huRF
rpoG9w+FNii3GQz7IGjRT3VYOhZGSCA3TtVtItv5RjP0aFj5oUxsZ1WrYnoMs5a8yJAmJKBg01z1
ZrmrLeMc7+0d8WY7VvmgURBBU1xq9bQKJbRLkFwpKkqym7qd2TvypjEDg52rbi7cyDtF6F4uSW+4
QUs2rOOCpwdN/UPf+zegrhclV3KuA4GhjMp2kEWXdhIyVI8IXAk6BkQ0pVsns6ejJaZPDJ3DGk8e
/klKdTdCMSkZWZkcjTr4kvaKNFWXNXy5dtnezgTEIjXkPRpuAjmiVGOcwaSZL9QaI91E2mywhCnd
r0c5lU+DRniFhcgvDITRfY4vQRAWkzZ9s629fNj3VikOQ+mlHwn2Gej3juSNriyANAkcj+hTMNFi
nZIZq6dhdUkNFanLTm041nel9q0n3AHR58Coa29NmS7IttZUQ3acgP0peEtVLuQnX5bWyZ2z8imG
TmHtiniaNx0kFrznNVdrbGEXAKc84E/EXtemTp0C77Dlnao7hOlxCmCQlFF4UGoIwJQzNxDOgM+P
p3qGhD326nGMif5scSB+rj27QXWXJzcZe0SmBFbpO2+cvKvOCp5MgadeRoZLhzupkGBb5HR6X0BJ
a+sceBJYINnBWV4VS+NnBVWy3sPbJZhRd946mo34Cus9QV5NYiMKrjJo6JORYPiv5zWKVwzIDTRD
/IKWUOQZh42dbIEuk+2qyLmNV7aZT9xwlm8PJrzeyyIhIXVd2rEpd6WZmTdRoccBvmbJScMhMshG
XbgDc+yxvKpbf4+a0Vlh1IiviINW+9Ae/C+B2SOJR9d/kmhd1nDLgf4oDTUhiuFZemOB6AQVLVu0
JKdGanoNq4lA4PwXinCmbnY2njKy5gLcWbLO435ROWYKN3CbNbcYwMlU4qvjWoaVdTSTkbxwS2XM
8FHUfwW6Nu0dlVqfmtpycNHNeT6vS5fCD8G3XXyIqtT9pDrYIFnRaXsX9UagUAwk5r0/BPtmia1O
ikYfQpd0XrMwAR63BsNLpUKB/WVwL0g68U8R1N5bOfoPCV6hjVI9PmQTGEzW1eVlQo9urUtvrxgC
94KeL55Ax7DuWnpcW6bTct2EJcHcqNPIZ7WcmyR3k4PLWHnQEIiPCchI0r99wchHpYpYEnXmN0a7
LzsnYGGT90fdYidwksy76VlX33QtRdoyajzkd+IHJrr8iJaH8RY3AwgpUNLVlvpzFRBkFVkXZOKa
J09182WMp5lSFMxEcxuFRfG1kRDGtqnqy6NEiH85j8GuA6y097O2zNiDdCBYWwcQxweNHoNASS8N
95aB8pGEYOPLlKv4k9kqQt5EUOdHH7VBePCxzm3GmtTIwMB/NLdehTa0MNe0w+LvTJ+KZE+th70/
jO1pitlA0EqDyzFQeCsmMdww9HSgC+JEIKqtwT/IuO3Qi/f5vjfmjsgkBeFIO4RXZwqhephj8IB7
qz9qxzH6NXu/6ZBiXkEKn2q68YPzGLCpqb67FRz6ta29ACgGqpGrTAXDPcRF192h9cfwDgSl7leT
H+pb2Tfywml9i6VL3n+gboQHYzb8YW+G4PFjueQZq7xjmJ7cuSpXuanGO1wUeBRkJ+MfXmHySKfF
hCvPt0DCtl4ES39C09K4bT3swCVZcDQGKCXobyWdElxjmx5b+Bqd/PSlHuiGLE4ryNktkXZX3mBI
55RFMlmQDgKXP+FdlX+mZnGT6xnVNtj8qsUO3vqn2HKKO4QC7joGL33qMmc8kUaLNrSCI5v76de6
0VazmbXVn4sqMIiSJyzrxhgnTAWiDKlrOPnWTuiNZCaxoUhzB9wN0FGwc/YM6hUtZIjVyZSCpwr7
yN32rGyiq5jbH62gjEv29BTjwPDCInDcpkj2dufbm5An8+D44knBA/mQeDrPdgSuK7Fh2aXXrq7z
iyEsDQA6wHG6mNDlrk/uQy9OzhjVrTO6j+KyT0BgIvV1KRI39q7vRHiBt9G+Aiznb2FuGMz5UfJR
DA2UkmaOt9Vkxxc9hbQNOaTuV4kT6AFSuDof27y/MUKTTmslP6YIYulQONm5EEX5kWYu8Pp6xGZp
RmqPLbGCd2K3EeAa+EZZCTQF4hz97BqJ8UWmbaboKTCrLXYPFvUzT3PnDwxOzfiBAFpvLyBLRyw6
mrilIhOq7kywedyibu431MmoOydM9nuaYP0R+Yajz00w9LulpnmSpadBkHqecWjILt858JtX2JAp
nsVTwmKwDuoqWUOFFveekkjIS/bYKWGwm05om0l8pp4xONBEw5wTzrQVXYej5+0KdAoXeVP691E4
zT/SwPDblTbN+aow2ys2i1hGGz7tdomfWJtYVvpVRogl7i0DmVkIOg4Kr67MMynLlAlHutwt1Nst
tIwPuk3FRlPfD/b5gJXD86s+oN4S0co2dc0AFokgIpfCseJTlxPMum79cd7aTarXQ5gn3xrqhNui
w+kwQUlrd0NhxHpXNt4S+i0owrBlEtUZtklqKjXbyHNDl/5xUqRFkBfQg+7glXdt0/3iTZ0g02+a
T7lSyLvMDuRPn9CC3IL2tm3YOVAJVnEr0YCnKOaIuXCiB4jVJDMDUoaj7DofLKdrtmKKwiMhLMmp
rE2HB1LlxV03KPgMXjm6C2K9Cn5gtU3vaL18LyIEkGUfsd6NbdWT1G23Abo9ygUPZPdi5rLx5INi
1P7G0UxwLAOAqrVjTBZBD572LJ7t7KjaBItxG+PxyHIZbZuGLGUD89QAcllXO44MJCuxio2tMaG6
bedsDNGpBya34qiG1iFMetSH1qDiuTJ5Zuz1CJX7Nkij7II4yuSu8KbsEmwu8D6i5rj68szntpxC
KP+7xplwvVFS67CSMcYzURCD8i1XAIf7vEucr1PnZE95YcDXjib/C82D8VSLut6nZVkdTTjJYrvw
3qlRArWHDVBEw41uqfORBukX47HrLXE7+4PdH2pblw+656avK8YxfEWoOTA5lwkbPhZTZ9nUkMsy
I/sgriJLSJ5sYgiQ0OOSm9Rm+7MNM9v7TFgmJA7qM9RA7bnGrLmaUg17zaZFucu18r8MtRya80xA
TIHRN48APgiBe8oBIz8BW58/jmYHOGVE4NjyGrEu5erBQbwY3HLCiJNlhXuWkagCQknGDzESioZl
fGbOhwWH/oPFGc3kCtg57JHESC5shVNlQ0ZOezU6hfVIJcqEoS+G6MxPnPChKVBu0Vxn5hhU9Q0b
PxaDmigEwZM1qacMFelp+Fn8DX/WsgSBzC3jUV1+ZV7o4yOGQ/9G4tGogZx47cck62AS0klL43VD
eeUwx81MuFRS9yeDoMZtbJnDXaINH7u7aFk/Blb80NUyP6XAmy3YQSJ60nVFEUEYobXgF/CAEVc1
1E5+7BxZPvSeXYhdPFtU0gyNAHmTTfEYbS1focILtEN5kxBy/iTRPaEkEbtUrHRBbvno5kwwbVdR
dYiDkrrTc8HXboUF7kwFoIaqIW6/8tMs+kXPUoO8y/pRx0Z4Rvc7BN5qYOvPtuza+CU1UVTTBouj
2e/ofgM1DSd6ga4q3I/SUvOamYm/xjvp8PDiMuAdcgp6As9fh2q5nOhSJ7GTwjlKGZ2iiJzIVZB6
dn5MQmECxs6GltkaSlDRmXj7qDHMh1yRKZ6sKQPW1VURpVwMm86AiX1w9ubiLA96EjHgAAyUmBy/
NuYdqOfMQJJUROra+9mlmIKxfsRdybWq4dHjQZUhf1ppAfuWzpRZYVgulS3Z7jr5RxIVuP2trqVG
8ogoA+s2Rf8Fcds4kLBo5DZfipJm7rYIqab+KttQq+Ii2Tql7NMVbZKfxxTpxaZsfMzlQeEMKSZe
GBRrT3TpeDOGTf1Itga/gFAGLt9zHcepWS+fGQSGq92gsDZvvTri5Dxn5O8E1dBkW4WN0dsTeN9Q
3hrgPs2HLms5Ja0cfr/mPlFlreuSjohlcv8pqlnFGayjQj3mAJEZnutwJgDAxjp6w3AZpXuFMAbJ
rNtyrxCXcKYAvtxUrCeZdtklyK+6OO9hbTyw8Ff6nuZy2H60AMHWGLf9apnQolDvO9P1mzUMDn5b
AXTSg5xRifwSnR+fCrF25x0p+RnNuiwgujClq/IybRUjSs9nGM8gd1UBNSxQHnsJ8NxdD0Zddlso
7JziCObJRoDcEYM71OBIkk5UzBlucW4sNN8WI/d9AumdXapMDwWGzaz05+LODfvBW/13E8gPpTVa
5KA1hL8qzSkEdETlsr5yh9KqjrJS4vH9RsFroSCaIomiR7qSF932eA/f6DfSIUJ8lOB1im2nuSqB
TGJWLXpvXAWm3yY7x+oK/Rsdn/2Xg/KzSEY8ZIc+vVfvTWuCxTTRiiyeVgQH149U6noSLXgavrds
7zYIucUJKzz4KtkbZcS+pzSM3USRZaVhXN7kA8bTddCTDJPaZUd3zix2k9OIz80gYRxgSmdr3Mx0
63CCOmXJxkXLj65n9Ld+Y8U7yNXWCRethZXSW8g871/T5eP/u0Bw0WmZgUSeKKU0FyHom2s6GyAW
mT5AF1DF5Nmu2mMUg4NScBCv28EdLhwfPjI5GM3d+0f+64W1HAeHzKIjxaKxsMpfqnEwAlo9Nql5
1ac2C8ssh5dvRPH3WNRsIAL6zOlv7qXl/OVkWbQSXYa8xHPgtLzRZLZlgt4RpCCDRB4SCdyTNCaM
4DSms0A7EQbyHBSWfwWprT6VssVR2MKzX5sdTI2doauBeCZQI7/SA5+FB3/T+16O+/omSIvSMZ19
NAHS9t9cirJp7axhQl/loT1ey6IYr1NoWSGLmZS1wfvX/W2bnfu9OGEoZWLL4W16c8eDKfQqktG6
FVISNldxThzpGpev+xvLz9uTostHT823qIeamG/e2kemfgai4pD1FJiKyjpKqyTftlXcd2tKGcwN
75/W2weZw9k8R7aDDoKa/1vNTjlZScl4BIfp58STkKerdtNEEWgvw4xBP1fTUoRiYqCIPLPG2rz/
ARAJvbmN5P2ZSDdsVEN4vp6//0JZnAx2Mmb0gFas75vuIVb5bGyBkGiPbqMRXbHmcPstzf6azkCs
ssdwBmhLjacBS9L5BA+CCyO/HrBCMl8qBBHAREpf1lttZx7SBBy92Df1gt8FfdtTZMOAO6ybaEjY
YwDPP4xOOiypdvFUUfotfVKuzMo2D3VUG5DSO83Y/9yCEb1moqVnsKxBycGoroADgW0tWd2m64Js
7c8ymlxinljI2pc0HTyyb3JElAdC1U19nQ8jNzFQo1V9ZG/BhEqXhk5gk45Muro3+cWyNLnyBCiW
xW40k2XqHUL+rHo0gVusteKsQYB1Q84EX20EfsdVOzg+/HJGPGs/mGKZidOY1YDdF3z4CvUqQCnN
rWRci56ieqzDXZJa8lS0ikKwq/3unDiQ4IdJNP3ids0T1gAhHQXEDISGPpRBmLMyIUr6fm41DDFj
go1h2C4fQeQhHSibynt+nrTA0UHZ9CxCtCSv6RCLCVmGyF1W0VUQd8btmAIiPE7gS6i9dSKgOFE7
KXaHeYHJVRDw8nMnoZJElFlTTis3YEm1nki3izcZHnu1o06T7I2RQF+IuYJfHCIG0UddjEzQBdoq
enc/1yMCnUlyGkmKhSHkQMACFDeO5kFbcCjPRn8oiK9OCOsgjnaqm23/8zd0ictBOnoxMGDUgIpz
JJ8+ONDH+3kRfE6akHSOXgHigV/FGj9dD8hk1bUeg/pRzammT1OTfTbGQ7BLROA/2A4uQjs16WtM
xtBcgi4rl1g76Dd1aEhCk8cLlZZ0FbwynS7RArGBzFU6GafnVdo4pH3FjV3U50jJNy6VzR9Wldk3
U5RZ7ioi7VlsIAbM+YltE0Sf91/WNwon28LbwAbbDxh2hedZ9uvJJ/AyAlaskjAgRTjZOqJ/eMM5
Mk5Jl9jbtdXEl88KjveP+3bwtTzfZZpd/DI2y4m3qwl7YH8YyoHedh4wvkcGpeUNfOTx+v3jLN68
lzMKKgIKWij+xRK7irri9flRV3V7nZLJ7TqGfx8T2fUd7zjm7jgNBBh6oK24rGfsrWfhbFWfNC/F
j/c/wl8uMWJNz2MyczF3SRzTrz/CHEy2URbQnsxBjtcEEHPEpPJvLNtCAOGI6VsRTVyD94/6dlXB
GaMGQoiFOMLD9vnmxOm5YVukbEqcl0zPCGjFaWrkS2s7L9vHPkp66zfj/l/mOc4TrQSKNbR5SBHe
iOUG3t2xyGj5znESXI1TOIBAHJ3vAV5QZ/v+2b19fGwT+xqWHRNNHn6Ot2umEoFKoNFMryLYyeBU
ANsYN5Wu5/LL+wf6u5uHlt5D34/WxPLf3Ly4i0q3dfEijnOVfRGCrLIV8UV8IegBJfitHL89izd+
Hvcfiaf/T7Sk/y/KRBff9X8sE0Un3Xbfv1bqlbR0+Zlnpahh/YEWGldx4NoeVUkegH9JRX9m8LBq
X8wOApWaXFbvv7SiPwN/XHTMvovona3Ln1JRTOa+bzJxmiz6bWyC/8i85b7N7cFYzVKH55Id0sIj
WDKeX67j5RxEBiWnp5aQh/msmDK7uKzddMrWeGOb5giXE40cCIzCrTd6dLCarerRC5SB31OmIk/2
CAtKGiKdE5XdBEhPt3V4nrEZI+TBbKlurlyzaH8U4zRnNPTpUei7dHCMgKIKgYhueGSEH+sI8CNB
5u7Ka7BDPNAFq3LH3aATi8d2Q8VrBFGT4kQckXHbBQZXeecaUeX2FHhiU5cXQPZt3e/Y1OXdbRun
XX49wW/BikHdw97WFfgKKsYJzVpv2aY+JSTCpSdXxP60zrHVe5QoxorQLZ8u7Y5aomnSuVPGknVA
h3o7Tm77I4xR+sEUsfv2VjhtUH8IOjywV7VX5P+LvfNYsls5t/S79BwK+ExMN7Yr78liTRB0BW8S
LgE8fX+gjtSsTYp1z72j7miNFDqHAjds5vrX+tYnhFBDnCE3wh022WzWVBv58eeMjk4VErmm6L3k
o0o5WCwnbDlLBPgGhxtcsR6L4JahptqD756pPh9kNe4rdgH1jRhrBuT52GRiH7hzbhz7tnQK2ied
qg2ZMdGhlLS91xxST3nHjl14EPauYjWLjOGjsDPdQiuTXv5M/dx8RYUaUq/u2+m18RkdfHXjIa+u
G8pFyIClXfxodI4PV0k60VfLREE+oL00+qnxYHixToizuct3qSmX9HNpJowUnLIt5HfVYNF8DgAB
tDeiiYPuwhz5f9oNXc0InPHs6JyXMG3uRk2b9t6V7fQFCaqMd30V5T0dRK55TzsbLCbXGl2wiviW
QbItlcjDJk6mtXTDp6g5VRbGkYVV2ItXpdXDUnaxsyVtPT72PGo5yukome21sbgV9g+2hut3UHpl
Pjlb/lFRbuK6tl9Hm0FimJvYypijsgBbROWZYZ6gpbZCy5wZC5GAPtsJfJ6NAlwN6i8ka86+O1Gq
rg5VOss9PKEiOO9tNbdMulK724FnKJYrnMTg1BbiD9ZmngzL2yVpFeTX2WA1+Z5B8PzUIPZdIVdH
2XnpNRNydCrTdccBwnkbSza+m54gwUshBxJJC3ToV3NspHMwO5cHxlSG418VLrmL7dybxX3ZaEue
aW143mGEkcgeOHbn+OBTtb1Pi5QZCvzw4r5gyMEOPjICxLCUfN/eB4PPZwPU7IKgkTMNQY0yCxyP
fQvQ2FskkpXXCOPAUhtyZyCcGfha1Fif0hZbCZerDtwFNS9SDvMFIcqtZ+cjF88GeNvBaRuyaGfq
0WBMSjc5GJ8J4fQMeSxpabpZ9JNy7aQEkWznd0lSw7SUy6RUqDgz48YdwINuErqQ4m0ZTZp1UFkY
lwWDlXkjpZpoOc8JNYNZsh1Y33Y6iHCiYpHRdi2sR1668QO8FzFhmRlo7LAjSvQeczykepXRdHGd
GuYA9TPKcdjgUx0wg5aWSakAemTyPFIiZfEDmjzlroQWsV0Ann3mXGt9O9W+e5f1vYkup23DeAgU
JHF+uEGqpJKfLQplmzNXl67PaS8BmDPewveQtvjjdjiPKfjAJUGbrmYsAS6rsfKFvDmF1e0xneqx
21O6B/7K7lUhmNLZpmlvl1LazQvb8uoCich1bu0GkX/fsZX2CMGxOtyoyUg/L63n3ZWj4H1uTz4N
DPXSaFBnFBFhYnLt48i7vvlYDprCEWml8KhSRUb2Mu8xGm8cjefkMAx28DxHUf3o4qYsrjOEyemS
Vciy7HyBlwj2tWnQ3Ji7Y7uz4jYIwnTMYgwxgT/MybUeG9e+gpQkZtCTuF4+DI0Qn6XbIat2YBL7
vcOpabbRlOT5gxdNGO5bw3TSo/ZTyztzJ38a914M8vm6mmrzAXqbwpNaYfk7T1xmjfsUuebLmDjM
R4Mc5+vOavPcuWFTq7l2RtPVGCxytrjuTByVl9Oy0IQ09DQkxVaamN/ZTgZkF8qkCCjuTqY5YLTo
xYEEE2qisM23SYZLTIQRxuIBcN1CRQZP6TILSpDwTdXQ11r2mOM5Fa4xzWj5kqb92pTci0svK432
C7XoUeyEGD9buH1zwdY5NLwybr7Z/SQphUK8dL/CPjefOgl4jvJ1b8xALGCJiHi9jMJG7WrxM2On
1wXdNyJXvbmlNXxM1tRkF2PY5LUeZmNWDrcju435gGjHV5LW03FA5QRsSF0D65NsxGiDueu+9OXQ
E2egE3w3gZ+ztrExect11iXWRFAqtWacDe4QH+qBr1pIWtS+c2WKEWNDZ62KzwCLL9hY6AFbi9qZ
xwMrlwmUEYzL+XNeA4fIGLhlKUXgdIIgdG2YzcsOoTUrk/57GgPdw7tvejT91FEzFdU+8gzZf5ZL
Sc0wDFg2rFt23q6sNnSh2NWHrMgm4JzlwvDKRfdz8uasQMAyC+Bbs46mHezlZL6qpkjQ650k5XiB
X7eT550xa//g2iXWIDYBrcmwlcHhMO1cvnVdFPKCkO4OyKgNrq42rWbIccaaA4U0TJknbwBgisHy
wIZpIoGSD4W5nHHrIuts7DkQyVVROob/onpv7q5Gy2yGG121mmmnA6y1/djYTuNd9kT97RU8Z/gX
iZH1+a3s87raBkoLhCDs+8t42/iVMT+qqDXHT33NOBD+Z0vaJ2R1NKdnsx0rJp8xgkB7T9gBdtdG
eFb9okpabi+KThvVzvXaIvoUEYZRuzKR4pEtXXDFiRMLIBq3+tLQ603pAG6jbHzReN0xlSZRPK9A
Pd89T1kT5I8zgJTxcz725RdV9VFzJENajJcTWkF+RvOuXlMavqtv87IBiUizkvBxO9VVcjHHDsoD
QoNGLs+pVn7GqMwvdc00bj9OZeY9tOVQfUIttOwnnxRMEVZybt1Dg9s6PcaUAoyhXjO5vFLswtza
I1VXZ5bUqfFY4HHX9/jtvNIAcaswuUg34VMw9onFX6pX+p4Me6T/ubn7W3uf/1pI7v86zta6/fjP
W6DrNP7enkTl1j/xV1TOpaAUXxL5zlWtQST/1/5nbS7FUQKmRrikvYkE/Hv7YxEIlR4pX5gSxM3Z
5/x7/+P+A2EaOyz3C6o0YTf772RFuWXeSi2MMABkeK7P8YjFIzm83f8IhqtuRpdzMeImng4zBr5i
49i1GZwthTnL60bEFd7uMc2Tq6EXWBOxCFMsl2HBYMDME+mHk+23j4IvNi3NuY71DXcf+FjDS9m2
YPhVpqTF0qpgquOOsQsYg3ZuOlsLyinCaYkPYZ/bos2OYl6njY2Z1TCYq07TyBUj7fFIRwzu8OhD
82OOTuUTK0ncYgxK3An/WM3Seehy54rNjPGyGKlPzzzbElZuWJOv3C6IX/BLE0h1Spunp/JLeJF1
Sbpm4+qcqmoAXqI50mqXEJynh3uhxNGmgoyRbdBuZ3/qFY5WgWe4TxPKPZyRPqWdb6YNIF4CLvPR
rdziORC5fe0mxC121BLENy1RxM8JPsvnOu7lN7j4QRt2s4ebKWm7ka/cMFj+c2RzyI+xxUsS8Dfa
9NVso7Gd080AVrSqKSnHeMSemP64aq4fnCXzQSc2i7Z3OTm8jiJGgaXYHBNo+xl7pw+MSRzrgXQI
9SteRmFN4EcSRnBvFHS6M0vCtkO7SnfTUalenNnZIPsNy5H8wmbOjLG+09Mzvn057FUgE6pdx6mK
PtRJNkLkBEdG/VkE2nkTg2Vzdirt1Jd2rmrqfADDfqU7MyKmY8/uB116/ScTK4S3s4qc6bBUjQqT
ppJfu2ilrPK2xF9PSTNNKSaVjeQFJOkN1rNxe5HBliYBzNrJ27eZz1Y1J4LDwnz2R0a3QwlUEhWf
SYnXsTDatFAMjowcjW/JaODkYY2cXkCPTO6NPu1ecSk+9WlMW2XSoT2GRS8b3LXE6h4GXVcpJyjH
K19YED+MpW2p7lts56NdTznJAXbylCbMnncPchYU9QgxgAa4pFiazVj4KOjYejt700/l9DxVvoNj
E4fNV7s3gLRIp0f3olNquVOF7/F3syyEdtup+ZAX4EqwBAZm+z0hpvAVWzellhjZvqQQugvgIXmM
9XZAF9l0E8/MRhRCjAfA2WI3Vyoi85Gp8mME8ArrGwbJGo92tXx2Da+5GR1vWP34LburfKxlvzUx
oAS4QjGEMZJOs/rc7lung/ds43yLvc6hzSuiz5LlHOzK5yKHcFdqyxWHpqzt6sLDcI2PeCib7qGK
bdptqRph/zgy77m1Ms++J/CWX65W14jdeW5+U2q0lz0F4+DtiVvKZ0KR/l3v98FzzUceokJjifQM
3YO6uYQl3Y1iX0IRbWFHLs8drTJh0Mv4u93N2Hu8VkkM34Umr9YpORNMo3qBKNU0FU86idlcOTYG
3KesLuJPQ7ZepKDIUlT71myJLZIYybaqjb1PAhcbJjFLRc+JIxXvKStWV7AdSvwRHHEXCThRy6yd
5GYs8aByQ/pDfo/RoI22jmn4+Zaka3xk76b0ASnMI73V+lMB7owBdTioGt6tYxSATmvlt+Y6qsK0
HkR4VFg0McXfGMEAfVshHpTbatVF92kVJ5Av6nz9hUFq1ITgaz77ZQGtFwnKcWmXAM2+sRbZRFvZ
OpG/Z0k/fjJMUX8qXWXjgGeHwsZU2bFGwSIMyZhfrhznIYa95ovOvymodvtCiLa9aKZ4ofU58Njw
5DPjKezvmPQYQC3Wzp9sN9oQr/CtHdv0sd6OeVK124YnD3e1A5QxjNzBoZHYl5neCdE0yU2UmAld
80POdtIW8X2qypFqqWgZUHcUL2fl8gGSc2GA4o5VV17BeK3qC4oXsA+pOYsH1qIiHjYU8mTlnkb4
PthhEapeUqm4MYY0niocL4G47yKDnbvX+Im/he9rmdzaU/opTWmQCtuuMiGC88yxDfZ7uCSRgxOP
aF63ww7sEdVyCQ1teK0SIeDjsSaJFGi0Dfm9PuZpLSgJKyitYiGc2eUHSkbYPYje9Cys+R49KOZk
Nh/sFB9w2A45N+CYEghAXCtJVvUsikNqNdNtC3GMtiPg7YSihHC/QZhF4OJzn32SHvbqik1yx44a
t25pAkXwk9b6phlxYjhc2Bjb1iLOvC4vx0OU2vlrNtnFtTf53hMRqeVTMdjt18TgpRjONcFzqwOi
tplr0/ww1Vkwb5yurV9d+ogO0yJq+O7L8kJSkx7qyKKxI4lqJ6AuMmvrrVJFmiM31db93C/WR9+j
0GmDNx5YmuZPP6N0aALXgb3c56mxvOZk288BS6WrZ5XiDV1kNI8hfQXYRktMiplpEn4dW+yFaDcJ
NWh9Mlpn3iC4Zwad+7wjeWjSTTTo0eFBGf1HnNOY96gPhwlTQANXe7btzbB1p1aTL/Zy8yopVPK1
m5AkNpNqHKKbRTHLu5iuElpTU99xrklWNDg8Y6lpwZyyqgwsPvZj6nzOA7NP+IP4uIcLQPOYGJal
9AhewNIY5GUcWGN+6cd4vfjETEtUPfpFSnEDYV/CfAJQaYQBixeLpsCrNK2z2fAK864FymeFwm1J
DZjCB9+S+05zJWsli4uqT3DLiyWzvgoJVf+bxchfXdZFVFADVafMl6YioBhn1qR41z85EwCbE+dL
XBiZDh1zLrHcMqAE0UeBThQhxvRmdNZRMppABuoNl3r2rsoee7BAKx46M7NjlOrYJ2rGm94KaWni
xAS9PXPZl44KtIF8GI4HTQjtWA+1xAQxrmZlEGeqCNTaYOfR86lyXmMbrPS2eZj9zNAUHQDc6/XG
k/DuL2EmR/Nrj3yWX3e8INp975SyvUrzuG6vcIlnwVnCIGjxsNDJgewMDS34TxPdDOICQzPFxDRW
1PGlPbpF/AUTQhtsE0ocuEwZYfyQkmf+onYyRPo4RYPrTJtyYnP1bZj6oSDuNc75rfACCOEtK2o4
SB36wHnUzHT/wIVexLGgtMDfKzaSRchtWjuhsyCyfMDRZqcHdpOshrmRvelJjmAzN5XnaYZJma2U
+ARVwnqeImOyD6UcoleMNo5Pu2lGPV0R52QuysgE+W0v3MzbfiRBs5dqFP2xIulMsa0950M4m2NK
A3Sbqf4GV6NZXCSZPXw3WElfSbbrL6KaTbG3qPhI91ZLjeTBkWMw7zSyrx0uwooWnNt+7G3pr0ol
J22srxs8P85uHthuh7XvxfEl1GSIjcJwEDAkq226FhqhvvBOoBAXIITkVkfDdcPY0aO8wYjAY27J
ggYQl/WHYtk2oDCLyFbDzvel+YrzMGcRH1BdRtwWI+LOH2wFdb9KCIwDy5gK1iFjXxxYJLgIk97E
88bOm7dew3fziXJv4BM8quqxJiyX7AEz9VQlEmLpKHawGEjQupvdN+2cvGJ6z/KwGP2h3PCJnC96
yqLVpmNtDQMDVHsMjLSDZwoUGGRcG6DknFvkzXjx4/b9aFiNoPCN9AhhI6fNSoRczCGbUeVmcusM
CElnlUeclHXuPNQXri4UzuaEjqJw0UZWHQNdNwxHKPR2N+OAsHSF3ErVUV2QnLggM0I7c+y0RrLD
mDKmDGssbZAI4ypsREIgeefirMBRzv9ZgdymkoghBfVt6JxzNTDH72aBfJVoRDYyNV8J6qCMLV1S
f48b1PUdMSiVfWmKxp0ZCcUGu4y5SxuEC9/q6iVE4h3lEDoxwc+1jr0fMJ4vnmisETIdubFiK8hX
eRFOPoeI+zw7vR2WqhuDJxqqaV1DJkzN+6SdiUl6LVZYtLCx4ZSGLjTX7qnG+4CYELcQ25fw749P
/9+UEHhw/iQhPHyvvsefi59nqD/+xL9mqNY/HOag+EaxZnkejo9/aQjrDNUDuO2a4HSQ4H5wLv+a
oVqweBjru1IwQsUj+5OIAKaKfTH0buQhC4at6fwdEeHttN0T+C99qK2+7boCf/CpG6WOKsS3Mrrz
qbB79kk7PfEeLAgZuJS6hG4vpy/1JKLDT2foN67Dt2aCfx6V3b2DZQLfrH/K2+F7OaeqCu5GlnIs
Hsv0Qc1xevHfOMgPLwZxbkyOJ0YbZUdKsm2/y2PXfZ5F27EOoU32b7k+/vlTmGmb7O04DCrMWw1m
kJFi/CzvyiGBqyzt2F0F5XEXB9o8mpV4+fOPQov6yV3z1+GYWXLL2AL552TkTUdJ0qVknr0yCi7N
yXmwlVVeK0En358P9LtLhH/nXwdyeAZ+nq37VWAPphZ3UH0pWBbS35gtQac/H+R3dx+7YAcevesi
pZ1cIj/uxjJJ/DvWEME9/xKdBZNe0DYWOjrnIIPIRyA62f75qCvi7deTCMoq4In0wRafHJa1Qjon
hbzrSqfdarfF9Kt6Cp0pfXH2C1TBh6ENYIiwR//oyc7fU2IUf0ljJosbJxoYphSLe8GHXhI7KeC6
sEVAZ/vz3/K350aiPUrYKgLj1tsLgN0PuIvh38VEafZOni9U6Za+FxZMVl9tZwluE9MSxz8f9DdX
nUIHmDgORiYY/idnZl6I+tSTfee0mqJ0G6tdKk19+d84CJjv1ePDayc4sS2xFByTeTAhmI9MViNJ
I0c7vEeJxi30y1Ve+dYSW4iNNIrc/vYENkmctW2TXrLXFd6Oda9+hvpU1OetLGXNDwtgQxa0gsH4
sa0h21kViy8KjTDzH2fTVK80LUQxE8pq1GDlXZqDWVdnArGLOC9soiS69NUigy1RPSMLU3BK97me
Cwp5Aie6pR6rNzaKVS95nyBtngTC5VPrlr5mmaLa12Ts4Gh5sTTh9RkOseB4WZUq22icj9PYjiA5
yaM89g3Fn6zLyYCDl0SbMAc62DG1dvYWtYLe3F5V1oYndrqkcsC5w04Ie6eq0/yzZ2UpYPN1nxLW
MN8OUjnOE2NjFsQrXP6+dZQz7buqcXAnWG15t+4GlkPO/0AuQLcUpnTa0y+wAFfdQVVsrz3VlOBm
ukZSsgdjDB2YDtnvLuBTCiCt3vgaD/b0CuXKPZMwC7Ktp9l3hJL11QPnMTgDDVMGZ9ArCOfyiMUX
vqrr8qyek/7RZJSX7WMmM2eVKTR8so7GtA1NywotJyf5REbVQsCI/S5/lSSVZuyMtJztUtUv9aWt
01UK4xVGt07iUbgXd63xvZ3YUmxb3glHTJgZfXmDq+UeX4n9UgF0YQMS4Dnbgl2h4WetKcSiz/z5
wcGXchujblxD41E9famieGRgS5i+loZ84qNCuyzo+GQjG19/koYeLqUspAOVI29vl7HDbGwG8eck
EBgAsiyprIPfTvkzqnuV7dPcG2nAdqfhkr6+Md/ZYwMnKmHCHR0ou86bbSkCDfYmwOGXJSa2oYb4
q7EXslUQtvy4+pySbtPrVK6jqHPRzRd2l+y3kavr1QXbo57nE9rdECSIg0smsKBiaoq/euOE8OdW
DT6HuGrnr6ZWA9jmTqQ7Z6JqUzT4FrZLAmZpI1y57liUdhSAESu6rvPBLq6U1jBVS0/XeitzqR/6
NO8vlVM7ryZ36Hybe5a+sONcX2P7URbSL+IyweFyUcxZEwJn5WDhaqmWAJG5osnth2HbItbuLQW9
2q52aWDDyMGiv5yJxi79YN7z8at4xMyWYa41ahvUVVADjpgZcCxUOCXiVeMEHzZqlP6eOkeemw6v
c8p3JSVpXiigEGBnh+lrSqboiT7h7kX3Kn0QWhBCH9kO+qFtDM5nDS7nyRWld0exXvolmEo5blM3
6JDAgzo/qyfu5rOAmtprNfHoMax26zPgSgaRt9ltvqS25gItiONfTDOKP/E36D7Cqcej71eLOB/t
1VMhrTp4odQ1IlM/tkSasV2W7dZdBrgqFQl3wDXswjc9Psx8KwzTvCpys32BLwMnEQJf9h2CAO1r
EUg7xqNZzRTeiD7JCuF+U6OOvDSd5X6YHFqlNnmQVTdZFWPop0iJzi9a2InroQd7TthxxW+l4ZHE
MiqRfoqMJCGsSf4qZP/h+Ruxqol7atRa2n0oTY/ZyjkQSIxYeE9428ZHLMfcg+RLPkxdZoDA60gF
bSx2PfyCSc0mdA9Xf2CzGN2pmerEA6OIHhuTxe7uUMJ07sJKj8kVDgqfebBB3hwzOZpCmEeY8cJR
xVa2z73UemWMCp444bVMb0bbxcHWBqnSIyLa+hbpqLjT9TxTvOoZ1iUAdXI3JBEcczd4KJmbyQji
gGlUldP6q8fiLue+R62QTVHt2t71bjvi1k5IodbyZMUMjM7HTOdnI1s0eTXxJm9eStATUCJcPBTG
PqgMizcQHqsgEBCXvTK9lG2LYmzzOkaibbRXDsuG+IV2HryyZTAG8cq+7lsW37ycnQRYBcNn+9xg
291ddQVch22FnwUaYGM3NLXz36Pd+lRMG+I9dMYJqgLXj13crlhHPW+lXgi/jIawLywnFa9VPQTu
riB3dFgcjaDmog52UB9UE+oxGoujl47mhVFlNrleJ/Y/tV4xX7qNKUfaRv2xwizpG9/G3Og+0HMP
ELDDHNnTymimL0Ac81uzKsbv+I2s76y/KdWZKto1w4bYgz4bImIxWwN20bQzlHTvGjtJKFuvbQpV
PsgUhrWCLFZsm7mL06MCMQFEzUvZ9zdOzSrXYHs7bRIasoHOTYUX70WROd+8KaPzxRBtPh192PjE
J0WWo7BoyPdHp8CtvPNlK66LboopvJMYLHaE4WrafymCS3djkxdOOKK6f8yyXkwEQYN1HiOJJI4i
G/qLCI2AQ5D9yLF4r3eW6yvK7VXZ4HlynSTyt/U02huidP5npM282q2cGIpP8w7RKoA5k25av4+K
EHpaOe6ZFdDzPfWdRcLGzxtjZ2ZuEoNwGnxuRROvEDOeIvrqTC4jFF3QIZhELc+O1fIh2rP0KNAB
6J2EVUetqRMi3FbQIzIvWZneDl3lXqrLLszHBZJ+QAEwCFK2FdiyQOCoENNBEOMNxCi2ZYOau5uk
LGIVYhfjM++3UaeuTHuC99hZWqJXdzVfKoqq5+yYRpVvXJp4JxKyIVYU7OiUzqazsqudj4KV2Zmf
dOW47Q2/fTZZKuhNb4IKCL2cFpQthngMKpURwTMvwSpXzc1iIVdvyrL17pbSEi+2wm+1cTtX3+Qj
GwNaSh2iHFhXmKFsPEKOjBgURWTh4qzzIUxjxo3tF2j5snPwqrsOswi8XyMNfV00uuY+HpjihXyN
iJqs6XlS+9hG6Dl0NI5AkUEn3TKIsV6nwRmGI7YZOB7kYeTBnhELQfg52cQ4z09APNVTYxw1MeQH
33AGeWxnuAuhwsDFH+qC2h7PW8zQyVM0RwjurrcE5YG0b7yEZPiXirx9O/Rc4kS72wY+6hR2Le7J
r6NE+U+3iY7sZqetAN4bDfbKJdGmHIpNIL00U75HIBT5zZzllww4q/ORaft4Ni1uS6ouwJZKr6rN
PGcV279jBEZVYsLeEpwd0MrC1JhgBmIwoOHAGWbrcoC9M+JgNgNUKIvRNml0uosgvig2Yn2/+DeZ
xfcVZXQpnvIFjO0mmRaD9zIWcaYR+N92k0yMx8mz/Pai9McRJmkW5LREYdx8Hti5Fmc/NhP/37ry
v1y2rf/ZuUJDavH9Z9Fp/df/0px8/x8uqUcXw76NgPBXRYJlBv/ArIJ/+IfYZK0Rjr/kplWK4p9g
5xeeQ3KGf/XfphVjrZSzSAGYBFhd8+8KTm/33j4JEjpbYLP4NMP5mKBOtrWOKJzMsKblwkrwi7cb
WfvFHXjaInqyq7K2nti21V9+OjO/kZusdUf5fzJJuNtM1AWGuugnCE5IXm+3glAG4zKKC3kuNjfx
5v7j5fXDXf7Ofn1VXv50jJMfFsyj2/igRc/zzfPLY7y5jDbn7/yMt36fX3/GuuP9KeUJHRo6dsAh
ut3d89Xjbba9XcJPZDHf+SknDTK/HuhEZYLNVMzezIEuKJHZPiZbfgxj7XfUn5Md+i+H8U40psgG
s8F4n1MWUTlbHwRNEdWS7H2bnI/dUv1abgN5DMQD+byQSMIGN2fIKznsmUdj2895rw8MEv98nt+5
kt6JPuHO/zrNy/7mJggP12RN/4eHONEmWPh64KP45eXmJQkf+801POR3Tu9bqRCysrCZ31GIgsKC
inzaOdHE4FHLQPSQSF0NkY92aj91QPDFhngn8/dWq/rnoXyChYDlLd4ip+n2xiA8znSxP4DErh9j
T55Xy5QdtRHn5xpa9AZbjvnOTXryIsFrhgMWE56HuoOq7q4Py08PQ47ZDEMyjeuqs4BTmVjMvHFo
t6VtV+elLdLDn+8K5/R8rge0SFDyMkHIp53w7QEjI1N2a9scEK0X1LHr79yqJWDNemY7NFrBa1bR
gchwsEt6JS48r6WJmnXT2imv9nHe689NY7ZN2FvWEEZ4qACbEhfHBDGRFZyi7N6Ah43SQausiGJ/
M5RpfWReI3EKjf0u7UZxRk8FfJEsV7hhA2frDIpycLuDNMakbOfnjsV/o/G1oSdp/+dz8FYe5JW9
oi/I71PuiY/RPE26130pSlDn8X4Fde8D7Kr7mr3S3z2Khw7lkOrCYYX+7Jy+5mCqRNiD1X72Szuk
MmvctzB13znKL5czAMNADeo6+ljLC06e8gU12/bm0t33fdB+aGRlYKnz9MPgC+sdVfU3h8IATdEQ
X2U+s97Jp8GGsCmYqrr7ORZ4CDjy01z2w04u7nD/5yv0u0OtAyNaQCnotbyTp6IuZ1mnwDb2ixV7
O9V6xNKXKtkndhK883755WZgtsL3m0IILpdFCvDt8wBTZGlI1Pt73NHeDg8TDqXCeG8OcfpqcYjw
rj7XdRTB8kSePnXdgCCgg+EoIst+rRqL/XULQfK1iNCEdiixzUPACLR45w39Vj3mNmew5jLS8cSa
r0WtfvvrTDsxmQmM0SGOielt/LFonwsv1znA0DT92Hui/ZSy1kK+sjr7ve/D6cuNtxtLMeaGkuDT
Grp9e/SS/sRmdLviaOWmikOcFJZ3nLoahh5bXPPeHoPYeueFenqmXV6l6yPHCjBYazxOfrEsJwj+
leEfQBimR9668TNqZsmWRDgXYMRrMj51/86jcXoTYV+2+GjwH14ssDpOLi9jrKV0PFkfS4KcmwR6
3ZWqk/Sdho/Tp+LHUXBpM0j1CYz6J08FgeZ45gGsj6rvygurpN/bL8jq5DiO3nkqfjmLa0U330HW
yaQOTHlyFrNagXBPKtoVpho2edSPItm3yIBiry3gTxuvdDh8jCwUv3PoX38lX951ymxhLPUo0H17
0wyyjpBr++moTRfAmuckF9Ip0xDUenH959fMr5eNcC9MDO4Wvr1s794eahkg0iQevmnCCO01eOP2
YDbB9M6C93dHYernrCNyz8TQ+/YohgzMWJTdfLTK2dj3mjiEod7Lm//mIOsAXFjM4JkX/aAw/bSO
6HpuiQBD1rGpLWru0QgrIozJ8PrnM/bLE83ZMlmtBOsigh3YyRmr5TQp1yr00eAxvBGDii5ts1VX
zSwXPOXT/PXPxztZxHIXCE9wdUybrykGqdNb3gOHP6CTH/3Kje/8vDd28PlbYKylwqbKMKFvKIeX
WeSf9U5av3PpfnMvMj0GoMLbm13eaT98zlsNwN+oj52XGuA54PxtdEK0kLaa8enPP/U3VxCwLp9X
LHiOCQzh7W3CYhrCwmjpI2GHHOxMEdAOHYPreucF+bvf5LBSYKyKZcNzTm7HqEFTypxgPhKlrj5z
RkV3hDaeWoeag9Vnf/5Vp5tWrA/MRrlwwfrts2gqe/uziOZhmnYK4zjG2pH7pPCVvDUJjX+oYsO4
XhYaMj5lZSAfNSVC91VLGm1HxSVl2fVQBNk779CTqTlfRJ+OFM8j+x7QdoYH5e3fJ578zM20aR7p
5EEnIrVFtYchmJLv7SVx8TT1s9ftUvoZ1JaXsAm4LfFH5M/MbsQhjwhz7gtPGAzaDExp2yTrjQ9W
nM63TAOdbPvn8/fLA8Bfl2Yn9gaoczwCJ6dv8hFtS8qDjhmQiW8VaBWYtDbxwKS1vdUlCle4lN3V
wKRnZ5uz/mc32X8ka/3yIViPLzGeMJJFejjdfgnmAZ5bqvmIyhyBPWHQaWmAOw765jNaZHpZ8dvf
uWl+uUU5KPrKaqwxTcwDJz96GZZ+sonZHQH/jC95AIg0jPMOmhPQeTiPfz7Fvz3aGnNikeZb+AXe
3hGNzqd29L35WFGfcSYynAmMWpUI7cQ237n9fnc6cWDy6sR+zxfh5Jfx2AO17Hn4ip5I0cDGiNf0
nA7HoE71rhb2tKMMJHbfeeZ/LEB+knV+3PW8WSC6gBLj5b3+vX76PCSWkyyCCceRsllckEtSDAe7
Z7rvpFK7YWZWx2Ie9w3T049mrGEQYnyMK4c0yJqvKSbM/habiyI0oOba7yyffvmqcL1ZrEmJiQt5
6/Ss0KhhFNrMzOPs4r1Mqm5+JBlA5MboyQOQIH1vf/G7ywAORFCV5nEpTu1OJClWQ0hpHr3CZwZX
VsGVcrr6qXGZzQ+t4x5q7RvvOLl+e1BehEiQK7DPP7kGZuGMlJbCGFOFLvwNQe925422erCxHtwn
jgmSKwPH8V5N/G/ubyQGMsDrShwp9USfmhQAFP9/c3YeO24jbds+oZ8Ac5FbiVJTHex2DhvCYYY5
FvPRfxf7XfwWmxDhgTGzmAFcqmKFJ9yhjVU/HtzKRFXBlcopC3rnN9qWzZfbh2ljkqCtCXQQ9CF2
NFYPtjKiDZbi+uhHSPuyi9oM/ltsd29AfOEHZYMUCapO/m0gt7xjRIw6ESOAHHf1dto96vtGY8++
SvWyAgBiolagDokIT7en9+qRfhmI23hZSIcn9Poc0eMwDHhZs58naueR9qR+Rl9457hujYJ3J1I1
ZIxEwMt5+eO0qnWANGhban47N2XvWcFQqJ4mrHxPxetFQ2p1LxjYDFNZQ+mG7GV1HxU25PoATyhf
NzrRnVD0UiFQupgqgeBdli+q1PJj6aKu4Q0zRj+HqtERdKR/KaLj0ssTyCZbaezT8EFi+O9Xmwid
Lhu7V+PIXK9D4GK5EMOS9JPMqVyvTFKk2GwzmveKAFtH5M+BVp+VjDILJoOBrGJEg3QGAISV2lhn
77Wmhq10e1qvknKuuEUTCoS6RhC2PpB13XYlbVVuHwSdj2FkKF/spNUvEmDLh9yS4m3c6KiV5oax
B8fbCCdQErAXDbUXOvBqomhr4QUpuAum3C0+Ws7cqscGutd73gXQ64vuNtirYLrHV7Y6Tn2GEvLt
yW/sbdI75m5r/FtfJypCL7vataXqIyKSlejeSjncx52s3L/C570EeuxsqlVkzCYQvdWzXkwZDgNp
K3w1tEwvy6rRk1Ob//3TRYZChMTbqi69mestKo1ugF8SCB95BJsKez6MrtcPcf6LiwgjIDkH5tfb
K7ixWcVSzCF6Z8/a6wouokxRVSMl5pfKIDzEdeTJmCb1nhQw2Ml/Nh5mYIdsfyJlcvL1O0lk5Gj4
WpkUi9v2e56GxTPWIEqPJEIOg7cpBaT/27Nbd22WUAXdOzYoAnwUT9fVWatsqgmVE9PP9bkWZznN
+iLyAyKj0aL6YR6K6n1Yh92/ZmvAu0L2Q3uH8IFd7kTeoMf4dqvLkWyaoiBxgsZKry5HSuUwgGE5
+33buckxHYlGzq3WYq2BmI/9RkNaq7hzrKpN0K1ZjKXSUbd+tSEo67OetjbUt77orRMgrfQzlLW6
9CQvSHmJEx2JIkjskXPCBxEV6wLwKKapgY4dYm8it6AWc/Ch1LXsi6bE+Rs1GmX91ZiBR/gwlsa3
uS2GagEIWLbXU35a1LKroDor4EiMI0oY5vAA9q91jnTSzQEF5QlJHnhR2u+m6dt/CUDr8jHSLcRV
skFPP9fQqRU2cIvkR5zJ8r3V9aY4JFLBO6qSUvSnUm/NX70Lde0YqwEihOA1WZIBBObXzs3FeLTM
MW08gIAKkEROxnCErTY2xzzFvo8uTl++T9CLCjxh9C7YAypluA0mNWRqkyRQw9fHQWtqxv/nu4YO
PHwkzNSe+sECrmJHVvM9QYCLXyw05QfMbdW5gLsHIIT3wvS57avuYwWaKDkYSH5/NOJE+WdqdPMX
UjFJcwd5cn5nuxkeCemI3DjsS92dPCwFKiY6jZbxLqPlH3o9aJR3TawqaMNj2/U+qKwEwBdU9F9R
0Y4C0nVQvYHm1gPC6cv+U4nGWfDWRvUPTrCdIFSWlU3+BlWSChoR9SxMMIwBEarBKvLvg0rjANMj
J/s0DpaWnoJ66H6baj+FfsffAd1YQ+vlaGHD+8sBzMF80PAsHqK8VbFAQYwpWii5NC5sE30lWIr8
oLPMQ6eGsEtW+k6dh7I75EWNCKrdj7I7QqOClqfkCdoDra4ioRkZfSqPIS6sftpUpYpPiVsGx1LP
peGF9QDteexT41eJ0I97SDVtWHTZmj6/d5Qq+zHm4A0JIefLJFJ0vlD4R68HFFpjnJE3DH6CCC5/
mgZmAOeyQZPlKAIV9ZNycpSvSqja0ktl1ryrCCOIIjqVn8E+C0+O2g6gcxVjwK9MHemGDdmYmydE
Z/R//1+PsQIwvNrg+ZTLXz3Z6ExDxaiyncRw4512eecW3LpGBeNFrviPMAwzMTBVgTR9c0CuFS3p
DI1e0KfR1ybEZhSfk6bAeMOAFhz0bbCX+m9dPwhi2ugx8xMIBq+fFhRrgmJQK91vuSbfICbpeHmG
2unt+3YjYCfrXeZHekizZVmEPyYJz6wF35rrPiJ7mPgsXtG8/A5+mgiP8oJmAOUy8TMSkyz/vT30
1uvC80z3CnbA8opeD42RZLiECro/ZQkYqCK2pjuUeuf3VuWIu1Ha326P93qqNqANgPRI71GeXL8s
QYUTkRYNlj9D30Z8oVdA0CLuU3UPCrxu+6BIax4xu8Ak76+3kjCpoSAwR1njddeV1hBaXgidXqop
TICYtQICLXBA4Fvq4MCmL3F1PHXwrAYMPSJ3L/fcKMNRuKWhtiQt5GbrxKWdItuEIptf7NiOQr+3
UV04wt4skUAKibNPQENtTG8AXhs+PQGYK73ZGDn3v9p+MtUCI7HbX+N1GEPDjZoWPX1CYLbB9ddP
lRjEPrzuS43pgoMOduM+TFKz7nvAYz9uj/V6pzEWZ9mlGYas71pKvQqtuijVLL0UjtGdcDtPT+h6
dk+RiSCz5WDLdXu81zuNnIXGPktO5dpcq7/2iy5WnM2O78RJegduxzmguJE/Gcmk4UgKOWJC0HHn
JG8s6FIgXLRJkWp4lXobKtRW0lfX5+bG5wIf68M8QasIO1Xdmd/rq0kISHc0amwbeaB146QJI1u0
lnT9EgTvWTExdmyTaa+3vfHVBM0ZOIcc1qUCer1DIBWTLIBe9l01UXhCcDmV0dCf4kEdFkuaaKeK
oOv8hdcBH5E8yAg6eBwVqvHXAyYjWGIMtBxqw3qZUfpyuP6oZxj1w2K68q6si8G+DG0q8+OgBUFw
hx109BYXJvEcI4thHJxhESBLgkb5GEwC9TdNgvJ8SnSzsA4BHr3dnays9l2itn2Ay+pkfoOi7n6a
0RbYgzls7Afa9WR7tPGQVlr3nONJJ7S02sAfwb6CgtSCOjoh+CQExAJrTP9++zmAdKhbMORSyrte
PEXiB40YY+BXNdoeB6cocmXBJjcfzQz6wF+nkYBmluYk0mj6cq9ej1ZPWqOISAv8FimUYx729jfo
Hc0OImhjnzOKyVOhUT3lrboexW0YAQWHwC9tJSIYSY2k+wSgWXN2BnodajAdlk+FQkgJ+lWjSZh9
baP84UOfRwSOcFkn+nPkETo5CpJNYA+nCkeax3ia872iwNZGWcoBpK9se0i+17PMqBcrvdQDX0We
CGtbq9W/on1QIOTRmNXH21fj1mCUBknyyGGBda2qkaFEZcIde8VXGmhlfb3YFpd1rV56WPzn22Nt
XCBsfOq7wB+IMl6BY8a5SE3Q1H6IkJWX9SiHqaE+nNtm+jlxPHZuxY1bn2YF6EwqaTR817eipbYt
Rr2a4pvgVN7qat149mxnjzJFV6ioeuXSaLm9s3OWj7O6sxiUUwtD0GD/rD5e2y/EPNNSfB3jS/WA
7geU/rTWpHXqbDmClssHYPhGXAw/FGiKd7qUk/nXpW2osyAfgLbo1JbWZcS0GO3csjvFp3CZaz6+
G8C3+tAahjPOp5PqoXEdSgxgp+bD7U+8dULhhJj/qyaBcLneuxxF/FBkriCjMdsPeTIrx5B0dmd+
W6M4nE36X4Sr1rp9IpVqthqn5MvifoYyLH04wys6V4qdgbZ2rPMSoNH6pkGxmo7dY34FaYzpCKpJ
yWKR5sb9b3Rew2MT5nsQ2a3DyLGwlqiI3vN6uNaNE+w2HBfcijQ9TEwk7afWxkyv/w+Hgx760nsF
PMZWWV3YjkWDG5uvRaGmBcSFKVb3To0gqnjY+ubgRnGSR223dt2/vwS4T/EzIPYVYDBWAyOoApkE
jonfYbLhU5bN4GXN9idkPKiHSFGcbu/IjTVlLXlvkUpC2HAd11oZRfUlmfQzzRoPeqAl3hRBopST
lH//CNJk4RpF2Gkpcq7OPq38wtCy2vWrxIrfZHqB4abdJ3d/PyFCMApzAAzZ+6tAPQQaMJRE8qh+
ZuODIxOou7UW/uOGVuHdHuqFzby6zXgbFrMjrjRU+Vcz0rOq0RBrcv3EleUFrzRxHvECW5JvGwnt
wMzQ1AoKLOihtQjZLwxS1/nSGHN4h2KRs1P/3HiWkaggAgC8xsu8LrWiAZ/mDY4UfikhViHFXlZo
7jb9fUgdDepJiC16YxPx8aDVO2uxtY8MGEMoC3BeXrWKYUZJ0eWMTa+lSR4HGz9FoioT7KytjKgM
3l76zeHIUbl2uMBfJeOxEVddYVhEi4pbXSJ7NByPLTE8D9WEhvPtwTauOYxViOr5N+og63BnCGYX
HhafGVtQdOzGUTkQ8RgY+OB4IzPV3Rlvo6hMZEpnECixzp91LIwZ3JAVVuv6WEq18yFvdSM/dnpk
zqcpQBLibON3nOB3K2R6hxxej1B+YcCrwo1gynYO1Euyvd7ltLottFcxWHlV4k7QFjJRHQ98maBD
jnfY1NX3TZmX0Vv84yi3RohBBqdgVvoR85U0fcB0bfwHEm/3Naqcsj3UXYaflTPi28S7oOX5ndp2
4n6irD4cEKOqg51bbeuLLdHFS2l+6Uxev7NFgMCdOkeB7yJH8E/lGvE3NU3Lb+Dlsskrkt7Sd/b/
67NHKkanfEkqSGnXV4HgnFuRljuAAuahvjNlr30L0LRHa3jRBDrJKm4Qb9cr88MspavvbJnXT76D
tx48XihDS567ejY6lO3cOUgd4iocJo5jaGP8kI4A/Hbep+2BTMCOwGy4bFYDReBzuzZ0hF8jzn2n
RFlx6VoUZW+fuNfHm+nwSgBYo9jCnrv+fvD/GmTMJaOkUXbW5t70MLWPzuASx53tvTkhUiAoSsAR
AT5eD4VzGiIyGkNlASAaFxS/X+mY1v2HCRFGUDikqkNUdj0KUFh1lpMt/Eg0hSddDbPPXjUuQoEg
+B+GIpWmGKktgKTVF8LXwIrHaqDUz1VxhIg/nSoX/4t5KrX/MisHJAyvOc/fetMXOQG2CSIRK9/x
iwZYCLg0urROWg07T9vrA70grATGSwbwDyqC1+sX49iRzvYoAHaV7SXWCues5ulwHN1Ch5FkWH99
gTAnkiMAsAZwsnVtJYjwtgVd5PhFaav3pRqkB6w55KkwZH/UFrm02x9tY37sdoNDhXa1A3z0en5F
WkQEDi3XB2YIzx2t7nfkbbV8DPLe+qUGqGfuZGIbRwymAuBNAHsLbWl1xEII7GmnVI4fKR022CWK
lHTwhTdVmMvfntzWUHw4ggNCTe0VnEu0ZQt+zHD8uZid+8hqpUcLaPQKs+h3hto4zVQNOchLCLSE
gNfrmELVtVseHd/oqdK2jcRCvUFi4faEtr7WH6O8vN9/dCEMLQHHO0nH52gAvnT1iZ7f1H+cnLj1
x9y2/8NuZNMvol1c7QQ917MaCN8murl8q3IuUA0p3XeTjapWOJbF2TQRAdjZjptfjIIpIglEPa9K
i4rTC2p8peOLPoCqLt3ubAPIo8s17nE+li9yHV1QBIahurTRqQK7q/u3wxaZgKBgLRvEpZEoTLzU
ZEdippKiJGBgZomU/6GGT+Chyq3/vv0pN2J4xgeeQBUEcB39luu1bcs5jQybtR0EXiZ+rIXpP249
dwilxHDKj7luy/J5wr92uHMaHZdmdzTkh9zW5X1FiYxu8xAl+c4+3ggnuAtAeMJGAVO1TstQhEm6
ZjQEdSdrQm3bLrWnBC3XH11XSyxAec7kwTH67l+ttmgB316UrVNElws6CiU2+H6r/ZYv0Ogaprlv
N4r0xsyOj5B9lcvtUbY2GZsLBzDYNuBDVnd6FApzRP6WTYY9ypumK5JT0oPccsbq1+2RNgLqhULN
S/XCKyJfWH1kjtRMgcfxgTz0mGkA1jhq9DlQ4i8y+xvC+ZilxIhFXFTkNj652kC3t92VXttYV4iM
uHXT0yOheBWlGbEBDWZy/cKN0jddWvWHfir+Gpq/eJHxmNCtQq+QjPB6so1tpvrQaK4fFEmMiDHV
EVDYk9NmO7fEsmqro7sA06FY0GVYyk3XA0V5uOAqwsCHZFAiyIaAKgJFKLV+zjB7iu8HRFCfDK1V
94r3G/evTnbP7GBbvu58TA2d96LM2J9Zqj22rPb9KKLwyQyb9lhMjn33H/bPgjcE2seq0ne+nqko
dWLEVKNKYhr9t9QJqidbon4cGPQOUIwYTwi4mB6kVPdOpkhuD1q714HcmjTtA/YPJH4TR4vr3zCa
7TzLmC5W11jptzEppXtnI22F7HSB3N+J/4ADz+2JbxxRQnBEDWi4866uHx7KHoORuzx0TitQhcXy
8mCUbnVOmqn8D0MxFqWb5RomSr6enmFNXYGWEG8cQIZPWeya/0guZwtxFByTd3buxvUKVvX/D7Yc
1D8ecFXFDMaayGLsDmGvo0IU/q2bM3kZgY+h9zKH2jNgDwdvZRDCo397VbeuAdKNpbEPb01d30Y6
vUfTnRTHV/ShfBOb6fAIU0DfCZm3vh051HLRIGvPN1zNEesFu+omrtfJak6mEYfHcbLNU1RXey6s
WxOiUkoLGaDoa9YM8jnzrOLO5wddUl/SYI6xgsZN4e+XDQjmkl0vjdxXoIA2gWNXpLYfZXl0N6d5
6c1xXe3sww3KjYPzJtcK6kcL6H61ESlgY/5m57aPeHcF106T7ye8Jw8ccGp6ZmofMYiK7ipk8j1Z
BSquLap4BDxG09LsFE9VsI0Xom7e5ElYHoI5sXa+7Na9S52Qvi+ZFwohq18Y9EuoGEFOdZHDPKpl
niEYcUI2Xz2NGuL7t5d98/H8c7jVYYFXmcdqGNp+1ffaj6A1jd8c1T4/d2Uz2Me8MVM/qaLyY0be
SemPbqvpjaWTVDvthq0dDbuIy2xpEhMVXe/o0tRR47B721eGpP3q4s50BL8Vvk2tItrZBVs72iEo
pU21sD3WtxFfHjsWZxLQOpEfA1Uye2EE5vH20m5d6RT68SbiU4pXYTYw6iF2uGb8KJrEJZKO7hmA
tShzlMVzjSnbzgJubByDDSBQVBBU4NcFYkhvVVu5gU1YP3cPQY9oQjPnyhtWYDyOllWAX5X/4WKn
9Y1jG3q9MCPXyZKeukHoKAyKDVJwQOJS9zDYsHy9s+IdEPXGesJBADiz9E44vOudGs09ohcRXy1G
qA0f29jrqzK8wysuxcSgbL3b329jQ16Nt/z/P56RTO3mpE8S4eMOsHg36PobUUr89sY62XkzNoei
m2FQO2It13u/GkWGXYFu+3mFx0cI5PXtUCvDp9IOdia1tYg89gs7F5Q40fn1pFzDkDXArhCHzbg/
YH1QnxqcTh5mjBuOCfDrneBqObWrKNIAvgLrEpGGhU56PV4fI/A3G214MRosbS5t0BefkkLT8JIt
jeG7Y49udlpUHrDKSwz9oU375HL7O26cdkoboDPoTRHQrqtzbTSqvL9OeOkqqZ2siuSPN6jeOe0b
QQdXF2xkZDwWLMhqt1h6Fmc1go0EGW31iJpH/2Q7s3gSjW0/hkFbuh4rhAqhaN3w/e0ZrmV/6H3Q
xaNHqwJBwcVFLF/9j63aks/nylhEl0iUbk0kAO6ablDumI+dHIAY42JCfXCsyCbRdMGn5d7Kejqd
vZJXpaej24rcKmav50WVYT7UDhq+d4PiOKlnOVWDXoK2IJXFgDvN19s/fmvhLDg1rN3yz7qf3YEi
NyrLBRhBGTdCpUgR56CLoucsntt7VwWs5KRSPYkp31U03ticPAJ0mhZg16tuYiDKIHPaUcGbWR08
t5v1uwCTEy9F1n9nE26dA+A7i14CUdTrHINDp+bFHF+KLkrduxrEx4x/S5W13+3A0L87vaF9GxUT
BEocYReSamRAO/zZrVsGrTB9yedo9qw7XUbmto0Zd9HF0cb45DoNSoci/CURi/27Wwb4BUUEmvm6
tTzlpFTX+zEblLjq9dC9VLryfrbG5p6c+6MrY+oasxGKT7e30OpSexmOU0chZeEn07K9Hk5DFtZG
98rFhS+wT3PUYlc5KBoGooFxNPPZ2jnrq4V8GQ8hHeA8i0oL7/v1eEONvnmgzqgtByL/tOCtUdfC
feJrVcxKszPYauf8bzAiVRBf7B9TrNbS7ChtkJg6F5htceAXeH8hWV7o+ammeNVR+a/RWUSPscZi
MIqyt1jZFTuhxdYCm3QJqbIshY01LRmHVhMjXCEujtSmp3AyRXbXS02vT7DVigdkD8aPtz/pmiX8
Mm1kXqmDI57OxbBaYxOLhDwtK0xxUnwOfUBE2ezxegUjxjhC9F4eQ1gptNjSD51Lu9jTgDH+lsWg
X0hnS+shwiHuUxVHIPetSmIrkg5ZW+zEz6vH5eVnLkDWpSVDEddY3byKMxtGhBPPpRZR8RFbvOwf
0SMofns1tjYcJF04ZLTmAKstod8f97urwwjuiLUuTVGP31FqRSk4mJT2EA5R9en2WFszWmJIF60e
kIbrw4TTFS1xgNIX4FzjCa+A7iGu4r2O6taMCMFdKrOuSl129Xl5yPI8mBx2NYq/R6zn8rsc/2ns
cMq9ev7WAVr0mwAkg4Gm7nq9ePYgZycjQLlIGKW8v1ZvfK3SqngH5T34kokqio6BoCd5x+aC5Wgn
JXWf24u6dYDooWkLoIRG13pRUSkxM1DJMITmeeY1TexaHLIK179DZhWKetHLcG/eGx8StCinliQE
G5K16N6UFZpsCSovWiwdDwhsjWpvGF1uz+yFlPFHhLecAFxVlpokJbRFzu16ec1Gc5REDZ1LiDVd
Jb1ylkNzgkOSfMCYrm5PCapnjqfJWrYUDuyoOs3gappngCZTcJljnIePIEsV63sTSfO5C1JgbTzY
IQm5NrfTGxekc/QmEFH5tS2tVnmYOwyRj5Mrwt+9iSLEoVUKjBRn2ORHFUOfOzNQhIYiLOZTh0Jq
RnaphjL43BYi+e102IirYw+mBEoTFRTd7DLrODR1/12FWaIeRnMYfg0t7kQ7u2Bj00MJNwCQL8Up
Es/rpcLm3hHpULoXROZhgKmhPBe9AZy8TYvz7c+ySgaXrwJfB5kw+mTU+sVqqAIF+MZWdPcyNY57
RMgEuV4TnWhNyec7SwfeNqrTHjDjRbBktRcs+o0mAjWWu5DgrydYVkVaWVrLpd0OyplaeVEcFz2u
DyVyVfdxg6QBRI9+fhr72no7yzR/UvJUedviHnABcDjNh9bU7e9ugyz7To61cRwgj5IYw1Kl5Lne
pzxc1pxUTXDRFbv8FSjW/A5N+/q/rLugPE8kTkC51sXCE0q0cY0dg1Lq8yWh5FuC2kfL5VFgDNhd
EkWWv+ok1fbwdxu3HKHI8kCQvOgEXddL3+hZUzVJH1z6CBvd3m1db0YA4QjRpjgNSQknF0HJU6uF
4/usiPYglVvDL01TFvgFArHab7MMpzRMFPfShVZ3qUBzHpUky/2s6ar7DKvIx8bNu5PsBv1cZZa+
UxvYGp6uy8JNIySjanY9+0mzk0yrYyJAx2k+L+ZCbzE/VVl6gTy3Jguv1jIcLLIaVIFQ850YbV1W
fDluS09tYQ9BpF8HvMx3coIiCy5mqi7B4CiLZ5xREs1rySqex1lXaO0mTf1PMg8RGy8V32orwvKG
KpF2t+TIo9+mIvoeBCZBSmHG4TP6VvjB3b4Xtq4ggMMLUcGmSG2tvhPNFWzoekJXSL7191FPMIh3
EnzmjoOBIertwTaOHJVcDeIRGo2vX14RAqZrQtIAfZHFJ/u1/rVHtft2e5SNtxXSoErKQf2Et26Z
8h/BURFpmarQzr6EgEh8XCRQPKahfgahqeBtVyc7BdqtWdFRJgwjMAXoulrC1Gibamgi94JuQnCH
VGqcnNDZbfKd0sm6eb1sKkJLUmNq/BSD1zBluObIdiYELjCbEbhDhN3GclHrjO+KA+TigxtM/U+p
mzlZs221PyhBmApGOWadn0QRV/eJqCjy3F7tjQ109aP069WOw1joI3adF+xgpzMl+uCdHmfhqVZx
Mbk91Lo2/b8FoBvGS0ZVmeDieqzaKERTVvCqRzOgHBHFKlCWtD9Q5KhQPVHcY6pLkJqBGR8p82Di
0BXZXjtyc8IL6g4yFly2FxHbP7ZXldRzqlSSCJ/n9sm0FcsbmjLAUStzdh6PraHAZSw6mUjOvgrz
i25uJitnZy1ecf/Ktu9OgRzbz8IuP95e2o09zMZdkIwg/Bc24vXKalZW46A4EBNb0jyh5F2+x1dR
7BQcNk4mY5CS40uFpuk6CMGYpaA7RdSLfOP8WY1aBIxpwz/HLHWIhG9n/7w9reVnr+IPsgmuNeCh
tHnWCsZtkrciVAvngqEJZs5iqOPvGbYV41fQmy6WEqUb/ZgbNJzGrOOJQuTU2DsgW7t20TOhdw2L
CiLTKiDWEikk5DxxGSIqnKFVBXe4ZlkgOnoDNYCAFAAMuWsU87EiDnwwC2O+h4eO9tXt1VhV1pbj
86IZQX/QcVGvXP2QCUUBYXaqdcGfiFQRG8KDhsXDKdGiycspPb2bOjgqFtoFO8/xmuL7MjSBGnVb
3hq0QVZ3sqjmTAxhbV8cUYn5ZI7SPNeodDoHvdeN/rEMzKrBWqmO/RJjr49RK4KPiSvmN5NMg70j
vBEMu6TmpM9cIhSAV7s9IMWKAC1YFz1vJH4ffJ/DgKo06t22e9aqpjo5eTP/uL38G2eMviyQeR0R
WPLLVUTGhT4aaIXYl7yzv9dzXTyINNtr+mxcGSDyNTY9lShqwKupkVZmKrZU1qVFtOM+V8caK/Wp
m37OWmDXp9sz2hwMkPwiCUkpf30fBwlm6EUyWRc1yctL4Urjvirq2XPlYP59tA70BPy/RVBF72w1
r0bN7SCzR+tCFcc+WnnVnifV2kNdbO5TglaVjIVlpLF0fQ+Oam4MwZRYl9kcEVRw1CIfDxNO6++D
GhzgsZ615LGLUXs60kuO3nSVniKXNg7YdxRqjhjG368wIvMLxYLyKXjv69/j0mCS2ZSyU/Uyeugp
LJWIfPZh6qm9Y+7J8m/t0IWivXQNl/bI6pRSqzTHGTfGC15G5rEdg+rYI3T7968aCT6yAkiXEoes
T585ag5m24xiIukFt8IajqlZT2ctFHtiZVsblE4k79nSJIcBeL18HQGPVRUM5RhResjcYby4CSJI
QdjsaTtvrR1bkxsU/VKEnldrF8WNMleU2i+qUPL7nvFOTT1WO2u38ZhoS7aCtBJVEp7r9YagVOK4
pcmRi3P3d4tOanAM5hZb8dmepuaIt5n8TYxkn9wynzN0acoi9QxzoKh1e2u+fsz5JfCPuT6pDIp1
DVKGFVCxWLMuYqzLpz5NMRIaWjuE9lSI/FGfWn0vf9gakqISKAjyKmLg1eRt/J9jtFk4DUUa+ipq
/g3+St14Dssxvx+Nbq+a+3r/UB7QFsgozzdFmtWLSRG9zw0nFhdF63ovyZvwTD3JOhUN2Onby7k5
FAWJxQ6W4jGew1dZizGqRjakln3JMCg4l7maPWCsxSspE3UnYVmW6ToqYlYAEUgn4DiDRLgeighM
YgOFKrFRNeKkBmN/ntr+hxaP5gnXRkqikRMcoT+W9+qU6HvInq09TIMSRMfikwPkdTVVNTGUaDRK
cRktt7k0Rth8wORde1D7QN5ptTbgm9agEIT/HPpBRhENb+ai+EuyNyHJ/xrA6LssYq7rA9snDcxE
MxQXFUjyWa+T6WgaE3rwerJLHXx9OSwyb3xd3hY21FqDfS4HR8QjpdcIfnN7lIGt/8qSaCJpcZSP
WVhKfD1y90ND0/Uy4uamHToUWh/nTB0eGsfAXT7uk/eiS8d/b2872K2vdwPbm04+5AdryZuvdwNk
L6YODv0SpKHb/yD8qsx3A5ZVCh6EhqjP5myjSCMCgKiPM5mIjuOlMk2LVmaknceoa0R1KKxale9j
RNkS+11VKYWsHjE7s9JnIn4Zn+qcv/7QN2OJuyQQ4H+1cnTKf6bCbsMzHpNG/Ih8VKI/1i4eVx+t
mIzg0Fnj4NzrZR8qyIWo5fwtylxZHG1pxilILHdKTlTAwuSHMM168Hpj6gwEkw143q2jtcbRrQLb
RI946IJ/RRbZGNyA5Br7I6zjMHmS/UADPAl6mrx9YFs8R2bZ/cjsKElRQ7fd1oMGLLVjiDrqdCyc
Lm+heNn0JKRooultlOg9hXvFRSRMNkl9303xEBziuXBG/FGDQh5gK+rPTlzSQWlkPSf3uA1jkKYb
sST2rGqQgZU99j8bazF+i/WoizwV4zR5aOIgekaUsO7u07hGTyKEYaafBg1y0T3ui4P8nHbII9me
oDgufsxDo4XnwpQiOFUIuk6n0YnR9DlUjjZnXxq1dqrHMYFP8zAk1lSem4yU4OdQ5qN6lKNp97hb
6mZ5iosOn7qyiYfmHUg/lHWzeZ6+N7VVYOGcBtmHFidJ5adm5OUbtL4M1esQCbKGi5wlqKNDZ4eq
+ZRNdacea9MYH/tG43mo+9b6KTrdCp41W1Ltzouq/mLZdZ96OiYv1gFdNd0+5JWi47lk4Xnj6VWh
9ncU2WjbTa4MP7UZ4e2h0MfxMa91d7izK/bPe6sM8h/0OASedMOAjSFmsdrXKdAV+TZtpxH9IK1o
jUcaPcYbq7fn4WjMZvK7w9q1+hyFSGncUXAeHlunKvPnmTchOsWhpeMm26eTPLSWPd7nudIH52Eu
+8+C5971ELMb3muBZT2oaqp8dif+HM15mniEYwGPc4qCbyV5nXVQmwCbtqGdZiU5uFqBy1wXi2jG
NDArf+Q0c7GKNCvjuaHK0T/YuQo6RJ2Y48HIO2M6VkY94+DABfNJDEX7o5UOpoJujmqdp7Yo3Tyk
QZMbd8gXGZ0f913xD6gfTEMwtEx/5m6H3W7qWmgmV+Sj57m14x+xtYgnolhnHWw1c/CnVQb3Uywj
VaPxlWooifXd+E7BgKg6JkkVy4Nr0Z07dLUda2czKiP3rNCQ8XDS1i1vDILwE2AXoZHkxXlxaRNK
wX5q5FXAjzRjiA1T8LsdHK32NK0aP3XhZEcewHbn2Q4UnKA9e+FCvBu1AP6pEQeddaa9HuKdbFZR
S3qGKd8XYEsxbyVM0/KhcQclUI6N3YrJM3rbqY8V7qo1uhYtewp1MhLsQUZu4IXdYBH6dYahvMdu
OsdCyDDaT3lLo++HM6VZcphkF0RPWpNo9ucxmVKfaDVvj3EZLbapdYZ04MOYhmgGCj2Om6fEqkR5
DOPWfaBV3ianUHGnp8pVx599MlMEc0yR9MdEq7HijNJWfZ6FW7ncheBouUoz85dGDyQ9BoiPjveG
I83+jk6kfBypBNgHLCkr9OZt7CtBpQq1fY6T0VmQU3XtubOuRQDTtV5b7p/iyxDXcXkezG4e7vqQ
4txzV8nsjVIGYAX6oEr7U0dJKWTT5ZN1isy4fF+VhfYxzCZWrLbm+oOscYD+rEVdkJ1C7pe3c9cm
wkMoR/1uV0791lCS1jwYErPfSz2U6CZ31KWmA95sszg4bSuexWjG5oXXTnSPWjVH4TtrmNqvc6Nw
PozQaZ4am719jngQLgbGic5RtQHSHV29r6ejbWSj7RUWB+kLGtv4s4eGDO2HctbiwRvCMS6/RIps
tf/j7Dx640bSMPyLCDCHK9lRkuVs2XMhPB4PM1lMxfDr96H3YrGJJjzYxR52BqquYoUvvOFsamnz
Me6n0jnxbV3vmdd+6gM7tuVbEVbRGBiFHAZcIBxRBq1eON3BSJo58yMOh+vnydQWvlmrcR44VS7r
U57pdnQSJfE0b5zW50dDT4v3RCRadbIKvcGHHDvf3JfYG/3o0ZH+ZbacP8C6MDWfSh6bdyps4qgp
rz6MQF/+1pQ++ek4jfEuL0D5+tZQpv8kbTP8o2aOnR6EjFq0O6ZkVg9DP5kfKZWnJlbFMwLOCvvv
hRe5xautr6ZvUAXDj9Ie28dqLKd/R0BztI3zqf8sSby5J0owZz76kvXLoM95/qCgLdmc8kIrPztG
K76JUEs+UkyOHzTsHMSxHjotYVWk+5eVUTT2+btJhrt5Uf1ruzQGHkI1ltVV68sqPmAWrL7Fljur
r+U0JM9z7wIMzmo7Cv1OenYcQFWJP+eUFB2yEnY1Gu5OIa4dhDnMkvLOnp66yrZeYjBB2N6VvaP6
cSPGfweXlo0NIywMQJx1bxoVWIJvNZZ6LnLbip7MvBSZb3RZXL0YU9ccQtlyn0HFmKkFozLLJ0sV
+31Bw4U2ZxeNc4DRbvIDI6XZPJJVJNHJ7Mz2L6w8NfEyjm7xhebigAFzUo1IfVgxN+08pIpz7ScB
NiqKQ3zQe8P7a5CT+GFavWkeuYoK9duEx7x1CptQa05Ec6p57JDCfNadovlmzG7BKz/o3ZteafSv
FBS6ObCMth99Q5LA+JiXTuIscHe3D3U7gntBdXUW7oOTzr0RMDOJamuDfxlvj5ebvmpX5fthjkaL
2neB70DYoppJLOl8tcn2MpRHh/CTW6Z089ypbpt3xJBwn7w8EQifQvGqDpOizD9KR6qLR6nVRweo
QzrJo2NPxsMIuSY9YB07acdRQTz8rEurwWCtcywchVMZP+W6M39oZFWbZ4Sv2OPgnsYvTa4bXdB3
OryRGJ9cdNVB5mb8+qpdsEi41p4JGMTzWPf4RVgAFEn6sc/73EUxs/SyZPpQYDOg4Ro+hKk/Tkah
YEOFeqz9T9m1dfNyP+69rYUCNlkKZDALsL/RV1GvlJwGM860K35r5jVT0h5vLTVrVN+YyIEwNg+j
x9Zo06e0d7R6JwPbSPZccB8amfMCUVtn8ZY7YdsdMbqXe0uUFiXvrAqkL/awxU7FYGMo3L0o9iIU
SjtsnexxIRc50lnmNWyJBKIxC5E6DdvL1Ik9dZmNLMezkMzw0AmjvLxOYStDjap4qK1r2ULRDjXy
2Ggoovf3v9xGEYDiNWxFTAMALa5buzjk9Soa5da1sLjWfNXqxZeRO+mjEQ7NyQ7V6Mf9AbdWEG0e
8rf/E41X6SpSk1Ux5J5x5RnJjprs9KehdKZAR3wvuD/Uxq5c3GPhesC/gu62ysxHOSD9lbQmV0+l
1ccZcWacfaawhN6vtGdb4qp9LLqh5G0UWtztDH+7tEt/YtmRlAag96xmWmRtUkYAgxF5iMyToybh
o57X+tH0pHogoZ7+uKgLQVJnbRf0OfXN1XRzbVBVSQJ3nZf4mEJ/e9AlrvL3F3WjqMswcMyYEZUV
6o6vM1zNKXlx6tS8gnvqU3+w2vatV6ZY43bZUP6kZ1K+ndrSOmexomm+Z6fC9hFmwhUeH55v93/N
7ScGGoWjH01wgDj6es4uTKbUIcC9ehRBn7yQ4EPR9f6BrM55TwKXBnPu9b5rFtn5/shbXxdAxK9+
4kbdtcvrVnfa1ri2je6+H3t0F8N2Kk5m75bPSEbuySBS3dgoLdiM6PJpqcGuy68FWdwsXV2/Yoqt
fBejHYY4MrDHUEZvjDxoml7Ngq6UKHrhygm7Omvb9qkODTjudjkMxXGKzK66jh4UWnZl6n7X27Bd
1MdiI/XNSJVwUFUiJgIBtCKQ6Fa975PRzBA0qF9Zh9zJoogUQO9ezEgq48tQ1noWCDQvv0o1Q3yc
bCmbfbCG9iMuPoTkamHO6clUCi3z56YTRMUyDBNSPTy2jpnudeEDfyWcH4W5vOPkbVpziAXUrcx3
28F9GwIrmj5g0+MmR0UWeIti1xC/a4Q6mX81mjEaPi8munikC1oUCOq5aDjHhC/RIReeUviql+jh
2Y6aQZ7HhZTmoTmVNUFU4nD2nBZaP15A0uhlgEvPSBetLhQ7UNUu7A9mgjfDg5uqinamS4CYplQi
yz4l3qiVB0Lcsv+SSrvGqw8ebXeKdD0Vz9LWEvuhdtI6/exYVHB8ZNGy5BERclh3jjBFEiAeEWZH
MqbM/mxSoXmLBS0BVmp3Rh+IPp3nIDIyMN12C3yFkt6kvhsLV+ZvtKywPs6Wl1ZB7GEtfJQxykBH
zYsqcRjRBYv8RePEhHVWzd/Hcda+hANcs2NTCBE9KZrTlj7tSyILs6iK1q+TImnOwDTrd723IPOS
ucKqOM8xuuJfHI3mqDsKcuIOvYzYx1l+dmnyRkI5doj4dgGqlgOlqEWRICiF175XDLfg3SdK6U4K
5rIoTWfVZHwqhY3hj1949rC47PZ5/VyESd38m85N+WKriU1yaJmT+5jAWnmCS4jIIZly1gcAs8KH
Gv4y6PpScY1Tq+ZV+1QMemtdJsUmLTUVrfjilXi2BWmtW5wDMB4vcujtByFGHYLxpKWPOc/o9NDl
FiLmIsGu9TwUqTYfOtvN8XwfkfOYZ2nGmCFlxsfeEt43ktj04+jV+mNEn1kJ+tgq8icBg4PjUJWK
d8lJ5N/k5tSTcmSzk17y2WvDoM3oA526PCUsLMCaVwfNKnvhc1TVwe9q3X3OkKwfwJyX6I62dVSK
wJZF9d00Z3yRijr3fpgotw+cm1mYR0JplXZzFMnR74xYmwNdq1PrkFHY+9CrpZk9qbluOwEgxfDF
LIq5CMBhJl/JAJBkwEZy/oQkl/evnGt1PtZRPn7K5lH0Z1zO1e6I3uHyN9MxyU4ZblkfornLobWo
SPoHnPPyWci8ruhrW8Y/JHiz8mbC7vTjUPZJ78vSU9Rj7iZ1dlDKyXHOodsnVPOw4W1PFVCcn0pu
i+mg6OBAfWkUCE87uTV9sCesEoOYErKOhOXcF1dPlA0SyoXnBZ0Wz1WgTrjkBSRoRfk4JuAQg8FT
MaohoUYZdvZ6aLOxYoTHJBOh56uKXWcn8nWD3N0F3TLPChYEQ9zTvNLC8bHXZZ8G9JXGwtch9yWk
rN3wSSYNOt2Dp7efUnwv9AOoEdtG84DcmsZi3vvzmNdfEWo09bNVR+MhTKUw/ZomHU45Uates8YY
5bFosAEOsgnw2nXUIyfxNRmm76io2H8Veh83OwHA5mOInRp9LJzUbhAJZuwOYhC1cV1CPdjXXXVw
ayM55WH1V+gV9ldSpIJiZbNngHwb08GNIqBbkOYa2LdVJ0lJZSEnvNCudo6eepFa/WHUM5eqljrt
BOC3jyBDUb6C7QYvEiHL19EHpY0sTa3IuIJ3mA950UZvOrb726jV0lNm0POUtmPvRHK3oTiIPm2R
xaGwv2gWvh5U2jA7oSuq1w63qavXhz+sSd0znNoIKOChsHwW7B5U+VaLKGRcJRPeCddR6+w6cPuh
+BsFkO5Nh4ZefWxxXdqxqNv4bOwWuDsLsQ25lNVaJnbfWl5k4OqQccZUK04eRsSiTr3iFjuQldsm
GUbkiGRC4KMPjUbv6xVMk0KXldVrV8Wr5uPc2Prf4KPCs5um5kODSUxAftccc6Mny29NZSdo3Vhb
aJk2PGGogwAsVsMncZY7Of2aq8Qo9dhIMLyZnYYELnMa9IP5Hw4EwJQlUGPIhQj/erpFRisMA4/5
KvVGDcScVWe6u/JqWTLfQYH9Yqy/7j/SNl4ENiDzLMIMq33TWPZQWr2tXpFH4WSruHx+b6Vb1r42
xM0PD0c/qnOIPAs/TTGODUj5xs7Xq0Z77rs6g1fsqLLyG/TA/ji55KeRVSI/tvTY18tgImxp97zO
V5kn1geYiNPfmhzT7DC4wvwhNAonOyd1+ZDrxSAxgX1OXrBAhV8vfI0EMVp1GawM4BZXqbbjYZoN
NMohpj6Ys+kGvbNH+t3owALGR6GLCwk1JO6I14OSkemmhL9xpWrnLNB/xJ8DqOnzS5vmYAnqocEH
pyU5O4kER7lO64rikJWtkxzvJyXLSOvpI37Lb+GaAhu12udKB+5eK2pys2nOTiF1vKuuog+NGtoe
dmJjKDTyKE4sF+LtiS6drkuKpSpt1uI5TNzuOUOt5lCUir4zqY3bdzlJ+NjSV0WefTUpaDZt1cK3
vuqUQ+uDgjQkpb+q0HbuqNsZUaHmG+pLvo7yx+ogVV6JAsQ8G1crrLqjNpQ0BwfaRV5FR+VPvxOP
CUoMdO2BuNyQphAxt5MwJ3nUSiukTTr0+Tmre3s6Zr3u7bnb3C4go7ExqbrwwEAwfL0/o5Szkiqu
fp0lxAhqwPabuTOtneW7PXrAERfZZzCA2uJY9nqUFB/zOq8j9RrravKmsYhmE72wn6xpnA9SVTGZ
w1Dx+/2F3JoazE3AoOx5PMxXgwoLuKGZqOoV+YTisTXr7Fp5/Z6v5tbUwGgBNqVStiD0Xk/NhQ+l
mzM7EDaY+1YHr0KztGvfZVlkfqprT0UpKgZyvANX2xqWxwqkFTvEwbXx9bAdT0gyJ7161QyhvleS
VD3J3EpOkmYm5rzoHkqivFTuKfysxl347rCMWMylmATdaLVf0iyl3zwlCPd7orf9OImwYUyou89B
XFCaIMTyuuGY1APh8/3vuXqofw1twPEnfOW9gETxesr6gO6iIVvlYqCP2b8ppJvWPgVyNMUq/tkH
WFZ9vbNxV+f+/2MyHigzngzTXC3zGCe68NJMueDB9Dmvu/Kzmhc0MV2581RvrSurSYEOrwLnhhCf
O1avaHoVXvK8GWPykwK1JCDSD/XgULaXSJeXx9Gh9/Bn182vGVJuRWaIz8mtvdq/k6p1fZcPiFvn
XeweMgAlqg/HKjXg0jTzTjl+lYb8fzQu0aVGhaHVmljh9GR4NEDCSzMKPTp7nYPdrTtJt7tUKTn3
uSJK+xk7efSxVKJ22tlCm8ObELUW3S0sT1dbKFNkjByAGyIAryufNfIeGk4OnWG/RcZkfOpxCq4u
pptWzbWeB6l8ub+Fl7//2xv8a/rAsADwkp5whlbbCapOpU1NGl/TQjryH/zauvihYv/Jw6wPGKsJ
10lL7NWyPvbhczXC17xW/AfhUC4q8FGOrSIEvD7EGG3UUyawS1DGNnrMl1KtC6nEB8K/F9yv2eS/
pszdz83PESIWWE7YbySOqnRzyhyOcmlqW4neeMKI1BMduLj0yQvNa+VUAupvr7R4r8c2kOoXr4jS
MVD1KHdOtSya9Ozgx/pgjYrSPw6KMj2PtEftna25ddT5Mlxt9KoWzNzrH2oVg1C9JlIubjL0lt+L
LPpLkbIxg5Dm2p4X99ZlxiYk8lsq5Tc2TUUW6qDtMUCJSxvhJYsKqm+6MRFGZIjoe8L52UuPV+/h
8iWAW0PEpvUAOG4tj4aGSkelQaVQASrq1IKlOM2DvReR/arxr/Y4Qig2/HIMJdjsqz0OMCFBpMpC
EaXp4uKfmuZb8tha2pT4jT5ngLUM9Ckepo6Y6tyrzqxcK/AEuOdhDpFeI93I05fahDLrT43RDI9h
KfvneFiqf50hhRVMc+pMGMXZ/fQAjU40HxLUwOyfCjy3zh8KMcLzxmKt2tkh6/bGrxVcDg0cT6iW
N8d3MDWKfqqWkKnmBhoU9uyMgONoM/n1RAHqTZ+qogn0cKlF9XPLCheW2eonQDD5s/AyrDXvXyhb
3xQtOs6yyeNHU/31prU1pVUHw06umkNOk9S2COIcu5D7o2wcDXRTKKyA1Ucrdy2MVlOJlA3wBFq4
VvqgwuV8l3WzODtJqX27P9TmhGgV81+qRjdqLXORNkBGWGJwduN5RNg90LA33Vm2jdd2+dscczJj
CO2rPZqrdaaiiphcu57qoOI0de4PDWLllcCPkmZD9ybSYnH+L3NjEUnJySTWN0w+w0KqOw6gHmlR
4XuTqaQHCH35zhpuvHK0NBfdBVpwWKatSlLh4LaVHeXpNUNCwoQH2yKCCHnQEH4BcXI8e6GbiGdU
ReVnOPxpcro/z427DfLNwr0h7IaYu6z+b1d+VM9iNLNouWgaZJ+gKQV1QSZYNioqKl23xy/fHA9R
ampVpJyw+1+Ph6d8JGBixfSpu/Q0Yzt0MWdhHJIpnl7UMd3jOmyMh16iAcEW4ivt99XuwTUCWNlc
R1fauOKYx6nlD2lSnkMy+Ital//hZbKXBxTjhcWGYC0b7BhDlCONGl0n2aA33+UCFPmon7Cn3TO/
2zjpDMULSOJEb3wdDXJ1p0NcZ9G1tRMPIw5bf6xVoSHikDTX+7tkcyjkINmqi9D9OgihoaXllY76
lBxws53TNn8M68h9UIp+2LH02zjudIBJwMh12ZFrHbK50opB9ll8nSdrKh9lGxqNLxCcMg6innEw
nuI0Db9aBdoHL/dnueHygYrvUnanCEdgsd6cGvAc3UL9+lrNaVaf4aZhFDvCLPmnjTv9MRsJPE/9
TCf2gCj3lAcd3hr2ybETYHJ22vdToBjCfJEgPUAv9b3z1Nv8H0fbSpPnCCJX/OX+T976MBB4KP1S
aliKHq+PU4b3Iar50rsAMIloM0beBZW5/IHMR9l5WNblseVFpRdBQY4SBM369dZWTOTWEY2mRQbJ
7hn8m0kgXA1H4GpVUNRxfByKdjzWYZIc0H4C49wle1ysjeuSpBaOBKEfL8L6umpbd2hStVl0nYX8
t6pG+dCOI/BrdzaDyUyGD65V/AzTWu7sjY23jpAM/TPKLqR8a9nqOaZrlIwISmcy7C4hXRLAnIO3
t8Yr2sH/1xg5aSiYcNlv9PHGSfTGCLwPjwczKzHxVszwMCVdH5/0wmi+IbOfvnTArV+sTvIvmGlc
kmvGVVWdlDnO7LPTzV58ur/LNi5Rir9YXNPVWIoKq0s7RxQiRhkcL56myd4kTjT/a3vRfK6GKfYB
4oiv98fb+MqU7lhoFoBS7I0fyeBE1KHR0h0adF09+19HS96i1PKmjuwXkALfqxI5/Ptjbtw7EIG5
b2DfQEpehxntgOlYk40YHEVG9a0NiylQ3U4/RqODDOQsgKTa5s5dt3F6ObokFhxcJrsOMmyjiDtC
X8zcvPQbSnZwYIoSLetmbg73Z7d8oVWgTyjItYYVCYHG2lLNprsAk8BEODsxJaIjnQ48uQXSM/rU
vUwXJHVnyUMVa/XfUTPT8PaKRvlzuw3icFaXTwrzcH1ZVU2uyKSmoKDBZKBdnKn2c+tYIcaDdkcr
+v6UtxaXHtwiYgyl6SYQttqR3r9JsQQuXL50faMvFDNBKRuy/i8T+22o5fL4LYiSiSKjsZDhJWnT
8lz3yjdDpMNp0rLhP5zERTTHRlUP8ey1/nMxkGCkYY8nXzEq6AbG6tPccDm4U9UFLvzx839YRGJu
9qZKerh+EYVhUEzL6/BiqMDg/KqY1P6ot13xE3QBNfX7o22dQXIjMjagb7favEmpQpfqbLzkbAuE
bAdVIn2mmWBBhJkmQYElXYD9cA2TPcnrrd1CGA4ai0t+kTt+/Qk9Y7SHeAL/MbupPCL55j4D9FYD
ozL/kB++3PG8Xawm9FCD47gKSZUxsSc3xlexrqIZeD4E6hbM1kXr3T2Fya1ZQdDk3cZ3Brml1VBd
LFUxAvm4QF3I3xWqFnH2JicAgYIO4v2Pt3XFEDgBSaB6REdkNdbgeGU2qwgPC7N33tU4sl/70FTf
Y/0FNkTrhvYNaVZ7xbh2+DYg/bqXX2+9Gh6SYXSxiFFu9KojM1PmobBIDOMwRCuuDsv+NFM2+anm
UfhvHQvZHqIhN16IFvJo54bdWmoExOBN0p/mF6w3EBrB9B085+IUU/G2K+zxJCCN+xR3rJ1YZHOo
Rb+DYIQm4VpE16nqGLRT5F6qHtpVkxrzoZZJ9qC2+n/wgHKQxaA1CEmE6G8VXxr6RG6lMFTrufOT
sA0ZdJhoBHGdjjA9mr0Nu7GJWLxFowGfCTrOy9R/u0kjKwV+NLvuZXEXaqHwWPPnGpeUhkpUFX2b
rIzXqylhmJBEVA+T3iY/72/jjUAPxUWeZG7ZpRu82sZT1DWzUUE/1IXlBE3b5QdZOHva6hufEC1i
5N8Wvi+Ga8tN+Ns8DXcE7RJjB9WPrnMaahN6COS9c9ognHB/Qr9C09XbT9hOJw9pRcBUN9FU4aLz
2XveRQJWkxdrSDKj9Dt6G3/XcT54L5rIQ/eQ933e/IyUznqaoSk9ayI0xJfZFLSITCmc4XkwBmU8
DV095V+UQTrNNesmFAQVWUXFm0KLi4+VoO/ip00zP9uy7ZVgGppsfpJCUz+OtC+aozI6WKrPUzj9
46WAZYIkbHXjpA9TfeihM5YBjKg4uVa5FllL2VmbDg3N1/hhgkLaQA34qjnDNL63yhEhQwijpnYp
kzb/CAE0sv0WU2p50Fuv+rdFshATJdGKLkiLUlcvk51035Wq1sNDE/VsJbdu4w925k4jLIPMLK95
J2tJnwFgJ4x9rxGBiowiBgcqbbKjVghr9l3hms8pNNvspcIJQD3ufDC+/fp7cY/+OgVswPXxnho5
p/1y5qhqKcEwpOKqGKkGI8hagCjlHipqay+Cd+NJM2C13JzxhBA0tAbsb61Bdd5XnlY8dAJjB6l6
O2drayTuQCwabUrpZPmvd30nlaSuYb1dY8vMqpPTl6hXalnktic9SUG63F/IjXCCl4/4moKMipjz
+ijXiKmTOyuXHnTPiecx+kQTu/XTLLYPqWmaByrHw86gm3Pkr2JrQvWH9OX1HGu7qVuEGuhCyqG9
8vHCZx3kwVuMlPf0brcuSxrZKi1WZJxurKdbZzSnoW3oSyCIL+kI6RFFC6tJbL9RmtQ9GPlUmUGS
q+YDEElnDNLYMerL/VXemjBqIkvLFZGsm3cf62uEdkeqhSIeos+48ZQwfRv3Czj3diek//WIro8G
u5TaOfgo1IJWzxHgZoB0aUeDikBw+th7ZfUX/VCY9gKCXnzK83mYTr2OyODjnCjpU9TRQPPTPrO/
ZhCenguA5N3VyC2lPDjzaNO9tXBMwOJQMdP3SWR7ZZCMFhBPBQb/5zovoWAObadCTuwypQhKeiPf
LdmmXwhVS+WE2bP2gGhWDpcWHc/HJgoh4f/xCiOhAiwMQMaisLbaxyM1OUWzdeXiqcXnLDO8s5hs
AwrsaOx8y43HD2AfVCWqiXzOdfGtk6nuYQjPicm6HI5Nwd0LY3vnM25Vkig1g8CgMbNoG68+YyWE
6TWFyWdMzPGprozmYMNU96WH8GqQlqb5t8Dr+zja2Vc4TMkx6rWf99d0o6TBT6CKhPiUzq23WlOt
p5AJxpljitv4RTGzfPCrRMzHxra1E5iMaAc0sHFMuPYo8PPYo/Cxvvva2UZYG4mIS2YiplaGMg9M
T0nOvcLbe39um1+RGJhr71edbLW89TwaQHcN5WJFTnlJbBQ1Bq+xdtTOt0YhsV4UkUCp3RSFEhgj
sRhC5QJ+egpauMNHvcMj6P5cNvfKYsJhA+WiS7n2a4FRm7jjRAFfDRvninx7dClHw3wrbSrfljfO
/9KzVm3fBFT2ZBTWHB9wmLDf3/8ZG08JBGUXrTpudGoYq+0yekPR5UpCWT8b48uEi20g+yY9EprO
VG/G/kzbMN35jluDMtYCP8C7Cmmj1VNCZ6owo4EudxzZx0hVwgcDkdY3eZzVFxmV9Qe9r7udCsPG
owIHkw3KRQD6fP1+NYuCwDhWGE3EiYDuHhvHqKsxQZmN5IBQafE4YoQdxAvsH+mIPa2xrXNJFm6C
cQM4dFO1URP4RJFVcy5pcr4poWMeNE/8DF0qjYup784S325i6hqAO5AWQu7lpv2Vap0mdMhTl3h2
9E+OMcUB8Nlp5+zfZKaLkDVQLESwwJ2j/fz6Q0563dUdXY2LJ1r3fSMb8baHlnDo8955rgvDgVot
kLUAv/THiQZDY1pHVkp9ccErvR666L0wtSAgX0YZ91An7Lj+q4XPNfkok4R7Fty3p5WrgJIG2rkG
7VraEq+Hi+D6z5j4DhfQGGyauq+U3EfyfI7eShSx7IMmKIQGM3z1ya9JPHQ/14eSmNqy0nQHELax
7CTIHj1LTg+B0ur8IBpsq1FaSuZeerDogIUWx4jVeEnr3v3qoidjnqLWcAaaShbJxP07Y2N4KsrL
A0N4tOC6X69FP8eGHOjwXwhbjKDqKCz53Wy3fpkl8qktcY0Ree486H3x8ucjY6S8ZJa85TfNCq93
K4oszcADEDZB5or8EUJRPcISK4ezNkfuY9PU/QEuRHi9P/Ra3HyBLLMH4Mmy1wgJrdUOCN02lOiG
DZd0duRD1nRmdpjKUIfDGs/nUWuVJ5H2xjdv6iVdo6Q9paoR+rXdzksPs/FbwKA/+rD0di62m9uU
H7Y8h/wPyCEgoK8/R4WSqLsIE136QbG/ILHvoYQyO2c8zuZPDczJz72ZD5/vL8fNdUbxDUwrBQVG
pAK32gO1QiEXt6/+MkCYl0cl9NLrhHzYJ1RMBuPY6AUMvvtD3lxpS70PlcKlYwNgf80jwCiCAxgJ
efEQegksPZmOKmXw438YBewQ4os8FjdQsdZBG6NyW84WGfnfhheXz50+RzvfbGsu5Gi8QuAFlh7J
629Wm7lbNglFi2ZwrXMrx+pEA3KvU7A1Cg17hAOhttAiWUK334ox7SQQl0snsgBRKeiEpHYwuY2z
cx3cIpL4MMByQNbxFhDLr4YRNZUKGy/zizk47rnHy6I5lKGtvcsNfDUOTjpQZ6AAYj3PSVW9q4u+
cg/EpAbOw3lnDof7X/Bma4IlB0eCHwsBDR2F5fr6bdaVg0c4Gg7zYn6ewdUrqbogtaFWsY9uhq7Q
+B6nf+6PebPSy5iU1xaEN5iXm3q0qGLZAgC7KISn73qza59RQBp29ubmzFyK7KB34GysgzW3SuDn
JOZMCAONrTK9/pL2Sf2B9q1+1pLYS3aO3M1NTz984cYQcgMLvvFtjUZE2vjq02XOzfToAWd7csom
/YiyrfBHFDzPGBzUl6hLoj/tIC4j00vgP7wx1JJff0Q7oRkECkS9KEotTiaCce/NiV6C7SldvDPL
5W+9Sr6XsXjP+HoLKHadHLoGXrCdUOYL0GYoyKGHXk1jxx+Hxiz23FRvAwkGQy4DbQ6CXyKY5Rv/
tjtHOoROZ+vzZcgR7DEGPX4kHnWTUzE0Epkos0UNsGut7scQeeazK73xbZpSEdyJIW53LFHM/8mQ
y9O2voEUJY07pKeMS6lk8cGMgTWYfbtHPbpd2mWUZZ6U4TB2XX3GpYwDEKs2Lsgt14E+5QNGA6P4
mPSUJO8fwdvDQRdfhY6ApjklhXV8n5p6HmaJalwQ2FZ9N8zU4zS37hEqU3IYgCjuxCI3zy71Gthj
/A/NEWzk9NcfkkdB5jgMm2RJ+ULQVuu/qiqdD0UkouSY5h7GxuD71J3sdGtFl+IpGsF8PZLu18NW
+LI6mHObF9Bt8QH4kgxyjQ5ipSDL9+crSoK69JhZ1ht2XEl4WyPSaF7qHPGnuOuzz2h6z09zqk8/
Eb4j0Lg/4E2KRumUg8iZ5/FFw3cV11peoSUixnJz0JPme55kTv2Awy4obUMUlc6b3yrWOW8KJ9Ap
f15LU69+3P8JG8u7NLkWpVSqq2CPXi9vqA9tjmSFc5lDTfF7zxGBmYXa0XXT8Xx/qI0TyBYCBs2U
N7pd0xRTuo/wIp4rIz7jRGgfZtbmeH+UjWMBX4BDAWqPAuMaTIfvplVIHJG5wmuHfoWFf7mA/wx/
WZyHfFT23ozVtGhPUc9DUJqHFzgEWeHrFXRojZaU3fMr6ab7ZIUFj6+JauD9aW2Mgk8C1gK01UFd
rrcKvjKGN7V5DokhK5+1KGkOc+XuOWuuzvgyFxRzec+pQlPav5kLdK1MgIe7mlrZ+3mfaUecxP92
pDYL30S0KkRWztsLdFfH4NeooASIdCms0dxapbZ91yEeaDb5dbCS8lNKZf9BhkaKlE2ZVp5fZfXi
3donQGk1mObvMpcmw58dxf//Buz+2JsLsHuNR1MMcxpNc8yvclLdDzjgjW/H0HH8OgrTwE7m5o2i
eLVvT2nxNTcb8fn+591aeDBL9DjIMAjCl3/+2yspcvphsmrQoIPQFTTTYHwLHRunLyG7QFf08g2M
GW69Px518XVE+5nm5aI//3pUBFXHFv2TCjl4q3ofdap+rtHd+9Kqo/sGiY+fCY3pr/fH3NjI7C/a
mIsm0m1Kq1Vl3s2NLK9eVRtv60qpkYhQ88v9UTa2FD1ZHmDklVRgyKvkFV0PUEO1Ul6RSXP/QgI4
zY5DPWTiUoI4iw6FHpWVjy5LavtZhWjoUbRhk+wUG5f1+y3QWjYV4B7qnYQ/1PbX9f6hc70e7xG8
A5Ak+xqa8seEQwhSfL3+6f58t1b1FxILsgAX+fqVjNGgnKH/Vtc6DLuTl0fWCYulPYmlzflwx/16
Kqi3rd6ruE3ixmzm8tpijRDQl2n8yggdwjflDzEgv5bO4fbnOCI4/3/tpd8ORGshGFdiJ3F1nFH/
Mhg5NLkerRvjja2MVntNdOSEr1Eap+JAdcYq/vxokK+S3tFmd6hhru6kARNAGB6duM59phzaXk7X
3BX9cajM4tAXOhHP2Bk7sc7GV6Rr68AwRUsbtsJqfbEti8oyRYlyiFTjZIR95Xvj8Ke2fOxKrJcp
DC/NTUBFq6kZQiokQGF5xUnK9LNEoNJo6LMvFEUe72/Ldaq8fEbGIktE9p3cfw2MzHIKmqrCaW/r
uBnPRhPWsJBro3iXD6i4nwRo3KfIbuR0kEIfsyfMllzl2EwOzmU4KZb54f4v2lpiW+dY0s4nV15v
4RFt2H7WJiYvx/JHreOLgpC1tteK3xyG9xPYCdUI6sWvb9Z+bLOaeKdCgaBt3kdD5lxD6e6paKzS
1V+ry58HprUUh29ANnWS64hE1OXVkl5m+CUVHvuAmHKqnRCeHB7MKR4V9J2V9FzpbqHtfN2NSXo4
bToUCeFlsGFfTxJZYph77dxcqQcbnxSrGh40r9f/sNyyzBI6OQH54vhN7Wg1DOXXgbykaK6RYqqf
PaUJ34pGdc5Ko7WByEwqPV2sBFLO3SnvNC/Qs7H+ZOG0uJNCblx/NK5gkdLIWZx+Vo90MvaN3sVR
c6U1XqIo9j/Ozms3biVbw09EgDnckuxutSRblm053RAO20xVxRyf/nz0ubGohhqeGcAbGA92Ncmq
VSv8wVGfqZ2b0LfS8fTP2zTY5DKI5hD6XrQDEKJeZ6Nwm/NAo/+ApJmNiJX3j3OpDcFBMg77ktuJ
7vr+foIDmuCZ6ZWYeig0tgQ7jaeZgpEzyvWpH+lPdu9SM5muaeu82DqsTKazDWxhRr5AEKNj7utF
A1uKJk763uohw8LZG65wBy+tshlkszk35OseZJvgq6l8A6/NzkWHSMEFwywIKbLXv9XLIMfDEK/5
w0Js5MUGlSJFlXpM8nM6NpzxRYLMDp1WBsjOlXJKnsysX/VbtCs66zjiBQHCV2KDe6AtuqLKZAdF
YZ6v/KgXsYEftc2KNpbiZq62bea/LtAEXxjTy7rirOrFmrm3dNLHBRUcBkYzG+6gY0h8rtsKSevM
L4KfFtkv0v5Gqhd3SZZv3f2+LJF1NyiZZtfqvhoLjI3jmsjsY9fWpYq0tMyvwfdfHDJ+N9R4gLmw
6EgxdofMHkZUFAqrRMbEnu8KV+XnuRLJYytkcOW6vbgUyQUQU3QVXsQvLWByJoO1PEPRKG8whDPD
uSq9m3wVT69/jUsrEZ83DjDovRckxFRW4HrSvuCgSTfsrbY/C8yXYZsL7fD6Uqa5Tzp5d3AAKeO2
RhRR8/mHH9sOowu9KM/kmuavymZ4AJ/HCp40aC5LKHohvzV8g29FoZfFrQsV0Q+NdNC/wvxpRdS0
g20x8Cu14Y1Tj85jL3pHO3giRwd+Nn31Q8eB0AjHbrY+VT4SxqEpJBC8KbWWa09z8cX9aVcCuXgZ
+80GeDNTyOLsTRUWVCZK4I3eNhGqk9c6lZeCBSW8BZwbaZsXCPl0njKExQlJdm7YNytOF/fgWf5x
EEJzia/PAwEWRjINYu/zr2POmcjl6q9nZy6qe3w7VbyM5rVO1v7wbw1OpGcJReQ4NFt2hyidUP1x
als/uzOaTjjjYpV7nBfCzBH9jnqMHCLuDxgrFa4QnSqv6bP8sUb7u/LZfgD2vH/6rdzde90jjFbt
IXUXA4E2FIXDTg34fc+lQuDRNeBSIl+4THqIvaT53iURdkM83+2fmpMGXwK3tn7q5Tx9SSSysWGL
bcJb8BGmF82Zbqco3LrGt5JW8vjdNIbufdBixRHqA+HwbFUifbCQv/1eZr7ztTbzrIlF6mpd5HXe
8K11ivXO6spe44rDrzUGgYUr+etncNeD2j4yBnybZhHZH+pquwzbKfyqKwluZyvF7WTByyPWtRQL
B3QVIzyjhyvV7v6UwHQAhLxpSpBrQlfdHflOWqZC5QI34jFr0cDHdMPWRB1pMquv3Ct/fIP+/rKI
dKAqwTGhV7MNZbZj9Ne9QmyUPgq0M5ltgXh/h3rrW6FRpL1dAUR5UdDO/Z1dLenI9ZBnX1Fd0qqQ
BNV+MDvHv59XDxYBvtCzfkBZwDWjYqLx8aWwkwUMBfZ+UUtc+z4nTZD/ah0R3OtTT0ci9JvMdVEJ
nZwmlqNjlLFjpk720GWzA2ivrQfi0yLgeqTCTUAXISv1dV2C1Q3rKhf9cRYQwSKzbto51jpXdJG2
4KS8ab6UXaivbZMC49bnz45mZjjgSZcH7KXvp3FWTLV6N01Td3Tmflze2olEtbKjqRkwBgxy611j
pgV5UzqWdGvRm6vP6Lnm6alCDNO9wXNnSQ8Y2Rb+0+ubbTvLuw/yp8wgUaORQx/5+QfRK09onIvh
nANnPhuaPmQnK0kGcTdipMHEVdbml6DK5nS5ss33sx24PVvjeEsyqCyg9e/2uZug0aRp7ni2/DYt
Iz8jbQ2zqUq/6dyjY4SQz6Ldur1hy7PRa8YnTmu7hFKsOF/+81sAgc9Ro69EB8Tb9bE9hmfgSdV4
7oAtxJWh42tDAv0zsDEncWtJW9vr0isFwYvMjxdABQTIEnUmSOJ7ky3qTFRe62o4T3hejahtusGD
IRFhjXUxNSAg7Rnp32xJKv2NnGlK0U9s6HtrRd1hv2OkxTX3sX0oAGhF75tkhvIB16B9KMhUXuRT
SWZnqyp4SAetOPv6ZMVr011Ds+4vTJbibW8bAHG/LYl6vvEEgQLuxQQ7aBmKG7uX4rbGSusfK6Ft
lW3cBK6LGhA0yvNVZBmsFCmjfl7FIONsLduT0Ypr3rEXtjI4WYQFYHHx8hioPV/GIb2Z/JKQnZMg
oJg66LdUFN3BawYjNktS3hm0Z5U3d4HWuG8NpaYrQfzlOeYXwFehL8okCIjJ81+AohYWPPain4cJ
SlnedflN4/X5MfcS71xa7RKhL3GNpvOnRn8ePRiS8AVpUKKI88Lm0Bq7rBKTu56ZZsLIMxOvyiJt
HpvsOKhZP4912dgIVKPta5hLhyiWrTd3eGdlfQiFKr/NvFTzwtGbtDx+/Uhb+yxm+/RcoVg2AxpB
qXR3rYk0KOyU0ukMb9m8q4rJ3ZTD/eaHtwbg3sZylPMpqxE1iLtNoTpsnIDmpI58UBZhn5hSoVjQ
qMOlnlQedl4nzZu2J9vYeLPZHLpa7baR1SNVFyXZ5H62rM6dw7ZmChoPZtO9czt3QBUJP5avOWa6
dTTXzYhaNjLO3ydO/wMNpaJFRYd0Jmz7RqpQT/XpN9VgjvJ97xVUgj3a0KHAM/OdLVP5VR/6uji8
/q4uvSr6vxS7fCa8+HaR2HbrJA/6bj23jpG81R3l3csinQsQ/GXwS9ET+t0MydAevap1P76+9oUo
iOkA2FbUKxDef6EHiTu0iY5Uvp5BZubVwVtM53eZOqMV2qVErAffpOShKYZCQItGnz3ekojPop9l
ERt2jzfC6z9oO6u7PW1CkaIxtiVE6JM8P0mOk2pli+bLmYA9UWUz1wXBqFxxMKzFw8UnK+FFG5g3
yXixrZyMUtes76//iAuB2Ab08Cd44cqwvxpmW1NpsrTTua7aAncSHfSWViYfSASvSdxciBwbUBP5
JyiLfIrdObG7JCHZX+fziiD3Q9OX+Aog/UJBVuu3isgfy7IQV17yPvpvvSN6j7AYfLYbs+/nLxm6
VR8IzyvObhH4cZG1aYRcsnslBlxahRYGTUbu160N+HyVzhvXEWXu/Oxg5xVjQWkdufa6f38WWlEg
ezcqEznN7gXmsJGzaqH0m0ozfTf7fRc77iD/vRvFKlR/7AY4mHsIIYL4k7KGlFX0pT3AMi+PdjJd
81jZ7zu+C8KYjPKNP33hPbinRc8ZGENJU0M1i3fw0rKrwmT2fRW69eAXV+bS+8Dz/8sBjKW1TCq0
xy1xMY6u3a/FGfDvcjMgcwxFWKC5EIzB+nk2su6Q44j6XRfFtRHR/pj/WZoJovOnf0Mxvdsbmedu
k+ECgdHWivFZbTR47cZq3cy+Xr0xsnn6pCAy/O610vvV6M6v10/4pfWZlfNfahjYs7v13cQplWqD
8oyBXrUcaV/7LdowYvDPboAS6ZvCbNrHDnLFcKD10qoY0yyEp1//FfvDv72FgP+QbEExeDEDEHiX
Wwln/pzpozxZc0dHicDkv++NQn3IyiI3bxu7u9ZhuLDNiPZ0GNllAGb220yr/KkKAFec3cnBUSxB
3toJc2A8MKsgqf57p44mAIFmm41TXe+ut8qids8cpc5VM+lmaKx2+77xm/TXbC3utd70hTf6bDHz
+b4q7aRxnDZh9DiU8k7zizR2KEDDrnjSCv1LlTjVlUO07xfwDRF/AjMW0AznAXfxZ8j7qQlquzw7
oi3HEJvG6WOnJEB2Oee6v+lkyvmK1ryxPcbft+S2KNBNZ4NxMuXc85iqjjtvxLHxLP1mfQz+eG/m
M+5lZCpxij0N2raYRsyFa9ykXYXFY9q0Bxrh7Y9uUdfIzZdeOlkorEPSPQDvu4E9uyefO+zZzigj
88D6ONzOgV/fD2lWxAkDIMiA+JX8e+DfAiXzAbAnFKu7I0zeWSraE+U56eX62FfA+xtd83+8fkQv
fV4gZZQWm/wdjkHPNxQCjJhq9nRk18zXjkpLuiN6U82HFmzp+zIfrmnEXDqbnBGOJeeFo77bTm7P
nKFDWP6s43mIiu1cHZx08E+Ao+WV+/nyUgwYAHRw6ezvZ312Z632ZXl2W9MJnWb+Udu4lSyBY1yZ
slzIBCBs0eYKAAphK7cLAUWXa5qAknnOhkLd65423WJLW10pwi5cZ8zFt3HAphlAhvP8UwV62w3e
xMTILuQ6PqikS+dwDvK1OeSDKtqzm6cWprTJ3Hi3CnfY369vlb1y6zaSQ5WNSIDcJbnVfvyx4m7s
dSsziVL5ygnhBeo3qYaS1BmPy3L6Yhm5Jz6rBtv7yAcdNIW5tsgUzFngVU9LXrh2XNRF20WrU9jq
oFZVukcMWY3x388Ov5Q+J2YQWJ3vkyZYZMrKWs5O1zGewVdT3jGlvXJ0Lnz1TUccfCugTJbZbeUx
sYGxwJ2jueXMJyY0ZeisS32lj3PhgG5DMjYx7ERAH7uvjj6kGvFshIY4tR52x0v+0Dlz/n2pffHU
MHS4ljxfWpBQANzL+gO93G1mD76KluE+dNaqqokRFTdPPf25N762frVA8R5e31V/UstdrCdTp1UD
j2kbVe7S6DrxW3Oqxuzcy6Z6tHBmskOEGjInBryrPhhTMlZv/ER3UYKgr3QzDesITsmellt3WU1M
eoYS60y1YQe/FwUeQQCcsQSN3V5S5ukLZpdRX6jZjobZNGCKGVaWHlz6oiXwHN/aGqN9pYUKXyct
qugWFtwnCCweafhWx8ArtPa2SXyrx/ZCFFa8ucgBv52Cyju2Bi66/x64QPaQUHD/0THbv5HKVLaP
SAkKgYu9HGj9TBFUaitO8Fi9stSljw08FBgMx3qbtD+PKYK/msCJwP6cg+WcKFN97PtKfEOZQo/y
UjP/l90FKIP5L316Lvbddk5gzdJoGLSbyRi8OK2st6lhMzizu/EWy6X6yvNdOqMgNxl3ELzA1ew2
1ypLfRh1WMqJrndxbjlpXFeruhKZL9w09KcQGt2gti9htnoj6rQJXEzlzF6HuN8Ydx0dmffIvZUf
Xj8ulx7o76W2D/rXiAP6v4OmDSKZnSV6JimlPHkVUqP/wyrwSGnWgv1GIvP5Kq67ztm48aFT0WKE
C8DnBByxuLLKhQuNzgCUEoR9N52aXQAVeTYLw1bpOfGwsFWlgcUf9oFHRFPMW+m22Sn1hR5jj51f
4cpe2vbBJopHAIdFuj9hg96bsMo5YcO85NDK0/JUjQL/yZLHnTDNvZIgbLt6F+PAYASwVhlPcR3t
dn0AwYo61EOQ1l60R7sz/GMJjuG4pEYToZAnkEVZrvXALy5Ky32Dt/GP/bC9BzUqCsfPzpNhJody
WsdoaDPnjOCgF2Ow1N8EgEOu3LwXjgLinSb2mhvqxAm2/fvX/vQ6t0k0rUPN0FfG27p0e4pdb/ik
jYF1fH2TXlwKljzcK655jvjzpWhsuaMvuH9VnvvHwU1EKDWZvvWb8df/sBI1HgRBLmDnBZ1FBdLZ
zBBpRDfNEBm5sGuQgpX8KodkusYse9HvJ1RB397ckenEmKh0Pn+wZU6zGpvt7Nz1w3BvY/d99Gwh
rZBpn/uhw6m7PjhyxavPTjr7m11ZzX2zSnkNZ3rhfPI7NhAfZwWI5G7XpnXjNZVQ2Tk3GsquZcru
LeRJ7+TcjDy/UfkRQqiEIpq3h9ff+IUDuoUELiYEEai8zOevAKK2mpzZQna4HFDHLbxfzJG7MHBL
h26Kew0TcGkrUXCCsKBRsY2Pny8nqsk2kwrxfW1r6sXVPOQoTvTZjx7K2zWt8QshnC0ESg8MDICL
PWZwrtamTqpau8nlNEWILbS3yzbdef0NXnwkcodNcN+EirW7+WiyuoMj0HOZ67wbYwe2yc1SwtQP
xz63vr6+2MXPRfGDpOKmX7sH62WT7laViYhENo6NE6m+4sslBhiuojLiaaUYuBJnLq0IqxQNVbpb
Nh5/z79YbXszFwqyRJBLffsez94BEHaRJgz83aWPHSG9a35hlz4cjQkAyBul7QWBrqk1qjMMSc9F
XnD2pB3A+3SvrXIpbJOLkUzQbnjZvE6giwNMJP9ulTYAI3etvDm1aBAcMRPt73owVCJcrcw5vf4N
L2yYDSjLSAIRB0bmuzcaTHSUMqWzLZ3CuM0wGDyAY/HCBNDzlY9nXPh6ADQQ/AOGg1CNu/39X7cE
Ri5gH4oxP+NFK7G6l0kPbkIJvLqGyWw1HGidxj1a0pT5jXIdrYkS1YHrNxm4tqFe6P4H3c9Agaal
Vd2UgxyfsHcs3GPhMO+6ki1cejN//9pdHGy1BWe2TiIXB+w9tpcRPeKpN0OPwvXfEwUQ4CDjMODB
xWxf7YmuYLQBwpamzzp+1GeMTCsF8NXSuuahGmo77vp+uPLlty+7y0423jtpI8xQSvzdfYObRttU
LYmCp4LisZ+MhemjkUVDaZmR7wotRtbM/srn0eNxCOTj6xvv0mYAA0vwoMG43X3PN8NYZW4/FWl2
dk1lqThtgWAg1dFL85TOpsjDRfdwmX590Qt3GzUBkBSyW0qRffEu0ZiFRjZk50Az8ztjqADP4DEf
rpow2ET0VY2yHiE6Zf/Ipt66KMQtGEAcMVrz+8ed07ooTRhkZ61O3IfK02vgipmBi27rXfmwl94s
PGombxuViNHL8zfrLS5MI7kNQIpky+MbyzhJtzRPbk27MtWb9cpJufRWfVh6DMQJXy9sNIpBFhb8
puKcpWP6eerKGrpIUxyY/C7ebd4NQRUSMoMjJbsmryz+p82228feVkyAUSBl4Ns+f1wcQxMwuQ1v
dsiKAS0QzQZfp0Y9u7U6vKsOQFpG0JpjmsVWT53L6CPTzbC1fPWgZd30lLYapL4yNTv1MHMxO1Gd
GsmtZw19+YgRef8YtH77BpsF3Yzq2q/XY+s71TUrzAsXDQoiMNOJkO7LnvvcZo1dNLREmrqYH5yl
NtJwyDr/+PoZuLQMloJbUUK7/UVrCSZ7iai0yM5q1JZ7H4BepGzvmq77heiJGwAqaGxB7DH2WaTb
OevgAo841449rrGV1gFWJ1oNv8emF/zt9WcyL2zBzaYWegITU2b+u2ts9KquLrcJSWJ1fnpMunoe
Q/gl5odc2tMQuVmt0pBt2punxVzqAnNXO0A0pwOfh9MyGMwjz5GLeCmW4ZeFjC+IxdlsxY1XefwL
ZqlhKjQEftKdqjWdHzGz1qcHW8/S6UPvuoDNbIVFWzQ0SarhQZ413FgjmDc7HdSjk/lrc+VDXnjF
iDOgiwiwk87KPpihbScHb7Ak2bKSa5Q043SyUhuA5VDw55U7aq++s0Uwn5Kf6EVhwP29C9irUP24
5vDfknw0MEktemFEg9RbGSpHpEOUmb381ud2Wd/rqAHppzrViil0cbXWI1hxnR9qY2sMNOUtgD3T
KuvmSny/9EqA+MJKJqcH/7H7jUo35DqPsIVV4fP99Xo4avPShY4Q/yhf/ud1oAMCaQ1UMTDH3VK9
XWUZJn3ijPa9cUTftv+ZyERFg7mq36/v7ktPhSEI2LZtpMpQ6HmES7eRdo2q31nvK/+4lJYb90jX
RW6pPr6+0qVjxP0EGJyeLC4Ju/JhSsqhXEHEnGnBfBMy9w8BguKhjg7eox1MY4Q7H9a8Rl18fX3h
C0Hpj6EjwptYgbxIRpLeSXXp8Darqq8P1rJ4bxaoK/8+tN2E/mjFoN2KENwuSojOFqprO7ZHmoub
tdTqQwb69402GNfMerZbZ3crsRRNSG4mCBb7lC7v9UQC+eSB/DS7zeSkotalIsuHxeAC0rJI1Hr1
9PpbvLBRwHwyjUY7kZb6vjxK+s3TboT4ny9tB5WjS+4KY/rmV15+BTlyYaOg2w2SfMsxXkon9rkZ
tETj8jzN2rieA6yixW1GMK2jxprhpq9FNc9vR4hy7oc09c3kWji6kOVsIxiCMhfMS6xDv7RSTysd
+QHdzn8mGo36GwQUi4+GK0QDtM6VH9FfpT2LmnPhvteWGpmAlozXDQfHzh/MXrjVaURk6w6Giu+R
3aepHYpklNfUdC9sBoqeDabOuyLz3KUouWePQ1EyQqtJyU7SnN2w0sv1pnKsNRKS/D7J5/EK/vji
J4JiRjVJU4nRwvOo4dfVpCfeWJ4HfM2/GkElnpZKTdTldnYqur68l7xfrjfdOb++DS+1sjbTYrhF
205090tnRrMoyCAlePMlq8Jcoq4TwrPHSV3grgMW2TeFQCOuqlWE07phgWJEqSNEIVt7//qPuXQm
IDBvxFeSQ6aTz19DryxqZ88RCIq7jR9S35tf8tRuNjc+vZ8Pr692IY7B8YfiTwN2S3+2X/NXiUuV
LbOq5gKCuORB0u7Q1kYyOH59lUvPRL5LN2IT33ghLZmSr9AtHFhFGN4jFEArzPRFHVLuxSsPdOmY
kYzSxbYR4HiRLc41xlVa76K/4STlqZPSyyNrzrzPczllFkOCQT3968OhIQR4CBAVyRyZzfNXiM8D
OkxBIc+mwI8n9O1RtKhp170TVuvqXlntQlOCTJiRJ91kl3C2p9UrmzaglhBH/NHHKGaoCuxBlHTK
T2BEqWRs2flN1CNvUj8G1ZSlYZIEkF+X1tGWk8tFvNAUTsfkoCa3yA5uY0/q0CizT0KcxRr7nz8I
JhQbvp2sA2mOfXVndh00cZTbzw6Qo0MezM6tU9b1DUeqfOiDfr2ynsPrfn6RQYtlJAkwZ+MQ7enp
gOhq+i4VgFHcICLSjjYqfJy6lDV6N69/+T8u4/u1yD5okNKM2ohDzz992jdY4ELGOhNUli7OhhGP
HXdzGgln4tTHirL9K6boTXVavTYfogWy+RyisAOnQVdNXYZNLzP3Dk7tfCvmNPgFcqkdwjaYdVjY
6TSlMXhtd4rHYuI2vvL7t/707vczBfkjmQ42lAnq89/vrdgaeA2oqdwz2nfYjvs/poS8DqEac3Wj
NnHs/ygcAzQcZEAEKj27+CDLUi73rhLYXmSAt/MrSc/LE4zyIPsbNAyNNxSpn/8o3ueAefB2VRtV
/dHINTe0piA4jHI0nuph/vz6S7iw3Na5J+CSY720Eco1fZrEmAt0P6hHMoxo3g7FCoopcGnq2Gtx
jfP/8nLl6JIVb+ySCwCZwibEa6UD4Cfv8/dTBqN01sE2L6vtn/DaGm5wsCmu5D8v4zyMTJh0OE2S
sDJIf/5S4TJXKHCU47ku9eaw+p3YrEO8KxfpNh1/uaWYk1LUkuWg/rEfd7kyT/SxFMG5S1srO8Ke
LNK3avGcQ2AsWhbKSZuMaMpm76vRT1V3yJy582JE30ZoTb42/sJXT5mbqIb7pZ+d9KFORCbfOk2H
PW5ryLG5hzjZd9Gk5qVittxmKTgeM+1OyZKgX9uk/Ty+6yYl3DBfB0UtXCaiv1sHXUJVqLzge6sL
7YvdOPKd5JZNaeOZyRc/TbM1dAVpVQzWUPu9Ila7xGodq7eGTPvvyzILeR+s8/zTMUYoj3rrjCqy
SljpEY+SCQhTPTLQoMS6T9sRzsKZtqhzbHonW6I18JbyHeKz4qOuZPnFK8zqizGvRXvKTNF9ynz6
2gcjX9c1FO00YfA4JGX5H6p/WXUe6A1poR+IbAprpxb9hylRMIZClF1K+zRNLqOTQBuW+nuaW/QI
l6Vx3mt65f/Ip6BxDjl5+HQyMdstEYEr+/a+1JiP3kvEHtJ4cGZR3g1SW/Q7kOKW9WMUQa6F6GVO
608iWomAaiNMMOrGqpIoDxbxRpquxo3XtjXKnSppPkhHS2BqgGkL9F/r3ATqRjObyXpTWBUD2XAE
h2USmj1NifbsdyVo1F+mnw1uBPhKQRypLOcXkwXl3lHAL6dyAXwfDZv94c1Mx2m8Ef4ofmWJOXxh
SkymIsEwPA16beg3s+D/AKNQTSouekijIaLZHl6QAO1r7I2zqYlADaW/fVVbdoRaS7GGg5LiG2TL
CWkqmU4MLRrff49XhSGAgcnsc+MkdYNARiu+9oj0i8j0O3LyhcsuANgGWu+An5xsQiA8cG3lKsDn
iFYFAK0WS/5KUhR1I8MA4QEGP13SGHBaIGLavfOnZMmMt6Qx/VeQQ706ZHVXtodRpFMbttgXD6GL
g5OI/AD3hqh11u43Z9yJRzAVj0sXQMrJl96919Tgg6/zGDzKyiiNiEqkjIqkdodoDLL8UetanBwc
LDKG0LOb4a4sfFHhn161n9KmFHeFY6mTpmT9Y7FcGZzMcjHquMMKTUQBvhKPeV/B9NSUOc4R278s
4OzYuhW2q+P9Z4xW8mXF/Pi2KuZ8PqAJgN2r0oUl4l7nnrnPmsaEGl/W9m1Gv7oK9Xrq7oYcsdmw
9NLk0Vj1/EvAFSpwysnTD1WZFB91p1m/ZVrRrZGTZ8YSFWaS/sTcMoN9bI4ij0o0YtJQw1l2iZPS
U/5NbfTzJws29LugFtYQ5lVafprL1XkKUnuYorVZ3LeDBE4aZ7k//axsbTHDYazoX7a+X8E3loOF
cFlXF3iyeDLX46walyEMqnXU+N+H4FD4Q5tgHlYVD2jupwZPlntNEQ9dBbnWWrp8+YnoCEe5C3In
iyvmf+JG66GCSUZmD2uSBbFEXwsdRnzElxCsob1G2E6MVVwx3JOhRI45kqKb3muW23bx0k/mg51a
gj8c1cayXn0ZzevkZJEMBvUlL1vxu6w1C9EjVRt83SX1enahUu+apcm8yFny4XOWii6NmjmVa4il
HQdkhHGM2Yejmh+lg49pmBDMZNw1tA+PPZzhT65eTL871xefLDWU86F3x96Jgs7N3jlIBqcnQOTI
GCyqGaD6itYZwGXRCIxJ+AODLCdNunBKNfNkd6VMj5DMuyIc0659M5emXhLp5PSUmBDkQmWTN4eV
V1g/cz1Ps8PSNkt3LMvFp7XD9OWrtaoii31aZXk4oOv71GlZMkQyd53P9Pfa/lBoKUR5VGXW3xpz
3k2EY/bXcDW05XM1T6qNglSTN61NUR1NTWkglYfUfhm77JkgNDS4yih0FF8KBf+V0Uc/zmEQ6P23
NE0a/DBVpX/HAqz/LABYIMDWmeU3uOluc0hRanbDYOqR8vZy1oqKPN+IFWhlOGGR5PXvKQc3FLeO
W8jDOM6eFzW+Lh5MOACPBlSEOernLOvx0c2sT+hQ0YPU88Gvn5Jed3tgaKP6vm6oEo6jobWHNVW4
YZse5tG2IXs9xry3byPfy+ZPNdQcUlNn1hwMPNXUxSVy6ag5YkxlhGtrooVO0xbbBletq3fwtckD
eONpwBcAp6KLb9v1cq70xElOXVVveiWenfNSzJmOf+SUpalFCHsb8lBMmvmJ9kDVoN8/gcobqsr6
1ckgeAPlCEqtB7kcsXtZDQq7crE8WvNY3ztl1nmhnbYgmrgiy4fFbJcnuyrXp0o07NUUn8DffkIe
d6hW0mliR2nezkWJjL9oU7852jNOxGFQD/0ClhKF91ArpC3urWa0zzkaAt/TirCA4XUGLx02W/PU
2VZWHgvI5r9G2vzVLUKia8P4x+7Oc90Z3/GTLnA8q/k3DBj45IT5QU8PqvWm3/W4WrikwOahmyw7
wqDeVcEbmA1JGi/D4p0MU3VNZCWOqyJk3Pv/HJUIJ1xrPcuOxdJ7klOWBr+RoILQrYgmWrhW3JaR
BPuXhZqT4+7ODFr+HnJ3XMktsopedCXsJTSAFfSRkbapCI1JBQ9ZmiH5qC/OHC0Cv9LQtpriyyiG
7L+qNqcxTjxEB+hqa+5jaukV59/RbMXESTgkGDC+QSVxsZYN3zm0B9U9rL45dNFCyvw+0RDzOHbE
/vPgzkkQzzIhOa65iUx6hcvgg6HOMTNAaIRb13WT9rNpV+YK+yItP7bLGoiDqkC9hhiE+g81amlj
7M0Je7Iy+7m7KaGo/WcpTb0rNbiWoQM/dIpS36/LaCqCcY6XcotaTDGWxzmtcvemMIv8DUK7KIV3
ODCD53Da8V2JKdhyWiokyo5ECf2dP2jtTFJgLIdqkHXwlhK+eMSxjNq3tRsIjMpZwLct2gaX4L5Z
iMhrKuqDnqM1HtapzrWDCW/mIecp9Pxeg39YhX1boQ8xwbDgfhznmiNKtP9PrX3xbu0Wqn/Dzsw6
wmhuNW/WXs2/AmNIT52rnIDz0s8fK3ep7rLF6j/quuQaxEWJ+YNquiYJK5MIG2ERJie4sjqXv1aW
iDz6HrgDt53cr8IvOGFoLli3SSGRZVgAfjhh0hKUI0OgthDaWjZWYWpW7htquXwOPTwJ6tgurEE/
rGVlmuiBNMTF1podJwakA4xIoC1nckQC/wEQEGZrXpIlZahNS6LYfpl23yGpJ8O66Ub+Mh+Dh0ow
t+Oe8aQWJlMwTaexZ2bI/EyQeBUYQf1Xm86Qo+pAEguGUuI9LzqTvZIsQ/lr4LcluF9kxgcp6/RJ
c4bgi9fpXPIIUTifh2J29NOUZUl7bDE+R1jVNY2WDnWtVRgTzq7GhlcaIxRXVV/GQB9rOnflcGMv
baZuxJxbH2U7CIv6w8itsG5NgIzB0BrqqDeaDYrbAaMRM9XouSsmlTzY/grxNrOZFINFclAvp8IS
+K8vZjYdM0Y1PQrKGs4eM5yyIcTeoPwxmGptb5Sdae+l1JFY7UCnPxkbQCRyWuSfw8IFMx6CjjBv
lNRm5neI+uMmO0/DhyCvGz0qe3/81ulGep9hD7hEZWuJ5oY62SgieBTcJBrFTkl6KO23rZ0oZoN+
ZtxOi2ZMJwnWrguFPw0fEXl0+NW6I/BuXVz9W1kXxe3kJlP5fxydyXakOBaGn4hzmIctEINnp+f0
huO0y8wgkECCp+8velOLqu7McBike/8xGyLy5zM1CfM+odRTaeXIUKcJQVcmq5aZxBlCLAuRFa1u
q4OzMIhnycBmk/OoOkMGlTR/V62/krWa1BFZEa607DvHQghyw3IQdalL6DOr1Or2T1NdjzIluNT9
JjQrYARJBvpHokn0B90MPGQ+3Xsab/owPZboGAm5wZT7z1sc9baLnrgRw/Ax8D1dNoG5N/2cr1ur
AM5j02Ifh7REfTNN9bNs9uQBlwL3/x5iHz5KxiQ/baak/FaTV3xBezp9FsSTTa5F4Qv+Wpoh7kd4
pJ/ZD5iwKzt86ok7n9PBmtt7TMAQsNsQmC86Iin7SRxSnDJ/FFLnG5PXPz9w5vdLPrJ11MwjH9bu
LL9EJPQtxtElvhzS/abSlunlC/82P54rtxV0GfH/fQEfo4+u1dXfrGjmtxNdJSEEOh5Rvxdzyzax
TjptKp9DuDABH1hrh8jJjh2jl0BMhafuUDQQMdAOovumD3T+9suEW6PziadOp0ruda4ay//wF3az
zDeR/mCh5SDjwEInGXM837Zl79fZ5tRrlTPmkXJESQOBiGrvts/AhJNIaWRktwzc3fvEHcrkY9Wr
MnkbJN2MaWkdP+qi1j/B0iPlaHpWpxRxivXAxB6wvi5TV5zWqXd0uizK8Gvugqk+eKKUOBbQWSpu
RbP97WsitFMVzTaZP2XcXBf023HazO32z9JlfTO6RjZ/Bgcp0Gj14VtFzFV7FHpLcCCMIvFu6LSp
RR7LvjzFxazanLlTIGBxtlWc+pVwudTMm0cUQViMA7ITd2Fz7n2X17o3XWYX4QUw7kuuccr25v+a
dorbVG97zQ4I9tcdLpf25275RqUh0qA254wu7s3k1b9hqPwmD6TVPa2uXQ/55aG+GanHY3CfQnvK
MBO4tHQ1EUCbVKjnNNPjc7yFy5xJrY2dIQmxuP6sdvlpix0jWmLtY5Cy5Jrz0CSTkzJaza9lvMUm
ixoSE1Jrnq2vjkvjX2HCkYinck9S3SULZ38wBmzEIVOX4xsn5vgTVpI1nZDvWxcFNU2JZo6O3Pvb
c2OP9RcymekP6bH95xzuTnQyqzOpLKHfp0xluAlujH4gMqja+4jjv0cDnPZsOCzHbeV/Lcus7r2a
vzetKXn7MaLtO7buXRekoDUeVw13dZDZk9GPHf/tqautxDqFvbP9Lfo+eSpW1SR5YSG84k2YZm5m
HwA//b8viNCh0lytTbETt9EtHnKweA/cXJNU8doy+56SPk4+9R76nOPkWQWcdzQPpUIUyX8klk5t
yjA4z4dkLvzuSKpb3GReXHGgboXu35kanVtNJc6S+iJwZC4iR8rjaE8x2UrN9ulrV10HziVheyKq
64fjmmclVgF/YdIvA6ckisEydYAAftQWxA9LtE975oVN/Y/5KPHTLbaGa5wYKgKlWFAcgAdMxRWR
HOBIcrJ3fWoS3QDZ2w23R7jPUcJC6/Wnhs3cnGdqYy2c8IHlHCrZyTt0K9uW1SquRy6mCQhqsEp+
+820zF0q3aHjOvM2Hd9YQtuvSzUvD/i8GYZ2v69uGZpZ17aqKwdUEnLtU7LVAOzq3fKYC1H6dWkl
qFQ69ERH/bGpgiMlyh2f9C6lRT8ZTYJp4cRmzHVRRSLd41UPxNvFcZ1VxPjcmwUfBXDZ6m6H2K+6
f/vqJJ+2peaGKuXEgZCd9mRJ13hzy1TEgOTZsgjvxbPX8bNRCZEc9RxrDfgshX3F3rhoJlY91xmF
xbaTVQDLZRrElEaUvmDfCMliubetpJsu7TGVdcSNCNuB+TF4aqrQGfLOXXbkiwBcW+o7IXGNTWTG
n7BblUzLNdq565NYvrWNKZ60IRwqh2Rw/5P8NPdt4mIijJwu/mNqZfiMfXOxILvRZ4Ekq0/bhqWM
nC9A7dSfk/JLEUZfZv04CW6Ysoqng2Br/8/1dFzlSowj14pavT0NhIcXdERYfF94PXfqBEAjj87F
Vnet9ml9sLqmr9ADquRRhPPCAW3ZO8BGNHsqt0Bbh8MejOSHGRhvJ7X73b0elzH0+cBFSD5chYUt
7tb+j+U71R2NbyYE0TPje7Qt0s/ssDYvunFLvq9yC6+tebSia+THsQOxtJQm45KPwuuCQLNfQbI0
TV7o536FvwHLlL5NQ0mPHIV5RXXLz7DGLetb0cs7JrNtOfUXf1+a1GA8mRmEeZgZYz+HJFxI2YSM
f01oAK5YyCVBT0z/8SdVxN3LSl0WV4Wh5AEdZMwu1u7j+pgkY1OxaY+uc/D7vQ/xUUX2M4SgNV8N
it06TQo3vO+CwruOeHHdNF7L5ZNgqf4fE5z76/UbXEBV+yt9w8IjhlQUUVsxse3OfCqG2r7BOCpm
hNXFaPKYhJCv2lu2GAotKSXJDUkoD2ov57cVrM1leC9bQWxKArQYLXst06qvpt/OnmwS04ai/17n
kuOzA7ONcx2PFm/ebvpH2TrVLwoddmx3WtaX3ZHmYfMr/Zfnw3sK6RX+V4FytqmRqEMJ9i+mz56Q
iLuyHEv3tLdr+bUxMcbZ3GzwgEnEMpbu5G29l3od/u6tY3+sgyOeZ5JOP6xezuFJox98wKQffdV1
WQhC3be2yScQuCHfLcec0KWhKmTIdP/bUYH/lUSwfnSD6U1GUCuLK5Oq+9Nv4Pw5Obghz9zCS7LE
Xkvst+20L6FfEP7dugWiEp/7304TimWSdOu7ZM4Cm1DBUzKDsDC2jOoN4tr900TJ+LwE1XjjTHXU
nlVv21XeEgjiZ5rLxBBJ49kU27lUX6eb9suXwpq2Eh7Obd51Ulkcm0bb3mEc5+C/wYo24FQon4+9
XugLIFNS+EDbrS0OcD6aHC5tIlQPkXpzSreaONRKLzoNFODEKc8lkmd+OvIFtsW+5SDieKuLsYB5
Fc76i5SQU8XeKirBIZdG68j3dWH7eMxfNhEZ9gXFlnPlCaODdBvhEVORtCZOGT3WzwnXwJBidonB
4hpm2bSDFRjSSdQ+XXWKEybtEWDXUCaEXQF0ud1/EoABPNuxEWPO0huOPtpCJ/PV4rE+VzMeXGwi
HI2T1bES74IolTQAKNzyEfS0RErSdY9LOxV8H7oPR+7cMUmyspnma+0STs1HbNYm76PSu+umnhQo
+jftt8LM4a+EvngeypUZQ7U8nwtK3xmcMBh9jidpJVQwd8O7qzT1HqaO6td18VbvlW4+/2lCSiaG
Yywgvd/hrOV/y+RanPEyXii7P0nuuuBExZO4a91kYZ+Z+vnWqdFznMnYWYnrWcfic+HsuGIyNP2x
EWgosi5U449fF81+GIsuntNwC4GeaS9OWJ3HdXmdpK5AWTmzq9MaqeUuUQoDeB2V62816cvGxoL4
J9ha8bjVTjQQbzB7muG/6e+0cNzHdjV2fZhwZdUpqZXbb9OH3s1YRdtLIJz2vecpDehpmfTjZrz5
a2ym8G2AaAdBq0l7SwevWV475NbjbUQV4sxG1GnWyslleF57pwESWteAXYKDtJ7uBejq7Jy7MfbW
FhAm2AIPaN/eRmWjZorcnnSudpaEJQ7LEDHlNBuTu40wuD1Us1OwcznkjgkqnfnXA824qRUbx85n
ztfXxmq9xxjklHEDKc5/msys96WV1sfMZ3HSwU6KDV5IOngS2dZ/IuX50CusyF6G4qC5VmBaIq+k
uOCAnDL3yna7EReWq6dDU/BxYDVMeI01YvCPdoV3/adzsCinPuS3IjO7WJlkEgZK8oTZ6DkckKEp
EqiLsC7uA+PbJlu3Pnke9GSms0vRCDGsPR0VF3DBFmdXs8QdArc366HzhvJ9sNDJAl/MQDo0Y1dh
ZlNa0eTVVu3qxg7LpjgYb4+SfBjCWKW1FJHOR6QYMWOJGp5wbGwNxPw2IcWONF9Em8z6GSBilFmT
EIz5U9ldACsYV7N9LRdnD9KI27PKpPAYz1RcdC0vE2P6CWJoP7tyYXGYQjH1+dT30wZ+inXj4DmD
zQJYlzZZwsmGwOM4do5xHik4XJFucse9u1sRA/4PAZrhg/C93j7Q22fe1mhRSa7JbMO2HEJlpZQr
6v2BX9/kZiqEccvVGosbLu3+Y521d06abvpuucGq84oytz3GeuubYzhNyUO/yr7NeVmAEBo3mirW
jLBNDqODRTStl4ABsQZgF8fL9ehclboeo7uGReG76Hz6iKfV+zuqahvzpiPxLzVEsoxZ0uFVITN7
d36DwWeySYHDVHhyIuGqxy2ol/0D0MPIux0IPDz4jDFVWnS6/A8XX7mdHKi7/oYUYGCZcami/m2k
QcE9OhP5FzmgoD+RHOs35XGN5mq89zdRmLTUezRcaeD0mU3U36KM94IhGDS63q57z5fOB8cWG01C
Zh/vVK3nJUy7mjv43thdHTxaCWknXmolm1EHHKPdC1NVEV65wPjlQzitLHZtHGxu3tvj/jPWQIFf
y8WxeVI8aIpX3oa4q2rbOXgcec2hLvH7ZauquoJTd+id4xSXC7spzw9UqqOJoK4pPlH8L8fCvyaC
KlQ3yWXofqUKLjbfTWctkjeYwydtWR/5vmQtzT3NEQtH22g3M00jnefdRcaE9TXbbt9m2CMaJjGt
K3oPCm788HsMA5GcgPL7MutiCT9SkSa8HuAmkrdqSyy0gNPufnubL81TV4RyOYy6bRNY1UHJO+2v
hBVUiT/Zp65yXeeOegzLOVkEanaZRUHeeOScm36NZ832UU8FWQ0KLvTY7Y7+EWUDDkLyptEML4nz
u/KHr7dAcFN79AAx1SvhYkOXtnKxzG0VNKuXCcwJDLfE7ngZP/S0fpDJs9w6FGPPP1wksc5gmgbn
0Sqm2MuqWCTWo8/AJkhk2Jf1Pil0DCXJ+67/OOMy6zuw6cj/cEj9iA7SSB9mZdxcfd1ssVZ3PPOO
ytgqBa0Cihcg90es8Om6ysD+duC15zyugeKvPN114goYlwgB9PZcGgr/geSc4nI4z4ESVR6EtZYn
d0E+lOJU2dyXDjhIpn2rbcAcG+g8m7bRDHdDJDn7O/ZWmet5QJBuCKjp047emi5FGGHf2M7aADLV
HkmXrvATxSpEncN1AtD2s4sNThktulQHFtXCO5ZTQW55yfmw3g7JxHMDpb2bXDHqjM/NxSzB3VST
fWMWs1j5GLY+Kb/OUjTJAQ1AaLJiVOun2+6rnyW4n/eUB0yF57KLGnWU7R6yNSR2Vx7cYR1UNvvN
0ubShQo6FMTIuXml/Gl7b+PetSEn/SV8CaRwousELpWlkBT2zLMGPjjlxep1nkyBo2VEzJ6tmEpN
JpUwe1536xoyoxMGbq4vLURbbna/bg64aFx+rHDHP1NZsx7vEz0ET/zhXIgjP9ybVFo6+a6WhAwL
ePwfNid5T9JRuZ1nXva3sKbdKK06Hdu3dmVsfRSJZpIgFxEeMGwsxroqLHtx3ZSKe7CtrD3MUXzs
sN0q8gR51VY4edfUUPrPPussartGkWKXAk62A2tCsexv42ZPfUp3dlxAJwwwvWOyFMXRXm1fvEI8
SH4xa9OXNwAXlyjOWikwZfis8NCZCuEhOjMJdV12zvoG7F6Vx90UdCPgjAinXMQYha+rIFbmflgi
6y5AThFfAR+EIrWEXTs3AVjHK7cR6b8KXIHzHQzp2eVbAInzW5+OywihYdZtHj1e0u0FgJzTF9VR
RSXBok3N8ngt9oACE3qdnSeAWDYKd0vwtsjQwhLJb6L5rHxn3PNR73WR9eEuJGXHo1/nzYBc56/o
ewZdDzaqSSOvG7rzPNbSfkhaLJPHfu1j+84m044DewUhgMKEFmHIwQngBQeaIRoyrCG7ukNsBkxk
yyxx8lRNB6brIPS17j1CJeWf4JK68d6qqqrgflfI2YNoCtZcH6F18CzC2l7zZaUN5adRRTzBDXBs
dozjwDVgsTbP+WSzc538GYTyfnedps4tdK7eQQU6Ueeh9OVyTJADVs/LTIB8OmOCG47GovZIdOs2
nrWW6qWnPOdmnpt4zt1a7ZCIyDpyr3KC4TbympEY7JjeuHNoahCRWkl4wbn2VnMkuaP/AN4qwqye
4qKiwzJYfgmRQe7jt/Y63YhyJnhpxfnxI4QjHzRc1wdWdvN/mMQG91dq844gw5Z7VYMAVS9xmcQb
5bt+NOWuaKyCvCAmYENjCxwXYgLvOAzEA76QT4NCPaJN+r9mkWa/HjgD9cHSdYzogxOP0i4BS6N5
29wn5BbjaGd9C9r9H4G5XXPCYNqSVQ5tHeXuEIXrcfJh5XGRGWuZxjTam7YOU9teV3FX0oG00q0C
InOLxLVej2EzTp88qUx0BATWAImJPRCRQQ9BwYFYlmUm3R0/frfu8zvLQ78+zEFS3WIinstTNW+r
dxzBhAEF1haaVia7M6CqGbwiF27bhumsVYyYJ5zBAOVk+1EaYELrU2N5+q6Gok9OteYsyRwJQ5gF
vXG3szvNLG+LJevlOLSTOCm0VWXmdd5e3bpwZH1eLBiEzzEhWIhut6HdchoIFpGN7ubsuSqDccmg
FLigudVrDxrbX6xsC6LyztCNSuvToGOAvKSt7hWKTYRD1RLwg9XOfghrR3mnLRnmv80wl/crJmWk
LzWf26G9pD/urE1vVTWF9xufe8iSIl5Ytst6fNemc7/IPGif/KATn2Xh9Agt1t3fHy9Cm/jO8VYw
VqRKkqAaMG6RgUWNe6qpu/gkyztqj3NHS3Vnoy887cYa/nOoaxiOnSnUcKTCOghOvIUqPrhVtHZH
YiEQQ6lx28TJtcLWnEKUAzKTdRkFR4w/snhZF5bifPb9y0UwKPudP8yZbxWDqfOlhUqC0zhajpuP
ld6ro4hDmRy3hsrFp6VY61e/8Xln63Eu/rZxIkEqjO99Quug12rIBHtWG8DgwZQ6+JxLrCLpxCIH
J8xwwrvOifQmwdYqIo7n6Vf7vt3nNRzQPchfi3wmVNEjEQAzIoY4WJsjLLrhFXKrwk5tbyQedx4X
eyAJsAxBwHt7eK1Gk7w2Wyh+UQf73R2x1TUi5R6Hg7uOXZ+RIg2WFti1wLs28cmeVTCN1RmJFrXU
ZgWhflmiCznBRL38CfW0/XPQ3JDDTPNoTxDWOP1AxDX1LX3WXPRFGEr/xtuUlB8aXWR0LFpX+qe5
4mC53oZxqk8Y82qTT9Jb0ca4usdqWrDANEBH5mqpI/VMgQjPJpH14rPHs/aP0Or4j5XQN5MNJQky
vIpVGZ0bQyxAHkZa6FevHFZ0VN5Sb+dqs9bxZK2TeVqNhvkB1CfxRcHEJ7kbb3BEpdUpYLmqptFM
CNZYRBt6k2cES4vO+b/aj1iJQMVGLIuEhrLXVseete+/cY0NJNQWQTpPyB6mm9111ZiFtBQ/9Yva
f4piNdMVAj++CIYIQa3GsPXHuN2GRqbAZFv/toxKc2cvK9fQEo/w1inuj5H+FuESOb8AszZ37djU
b5VuuzafxsSxD0M0xeNH13nVB8aDAQ3bHCYNWsF+cbKtcApO9Baq7Gw7ytckCPX2P1VotDro74Md
FZVe/0ll7QQoTPWizoiD6Hgjf7mIQRmpD80jOhEe7Kia9U83LcAqiwcjl2lbYhruBqsaEXXNYX2s
/IYM2YRsPVL4PCHetEs1z3HW86zPnEutd+CfHVQJW9vA1ezwaMupVxoLar1/OFVTDCeSfMk4Q6nn
q0PBMwvSi7j+telKO7qbqIdQWO83rzp0Xa8N1K0VXm/WIsCHqmjqoG3my5BK+GWQBVGARqTEaw6e
WtoFIiQ4l+Fq6OiwzNchLoFSlTtX+eS4YU/ikJR7WogYQNAZI+ttG3qWJ76uv7YV858WgXMMMh/G
NzdUdgj0eyCCnMOkT6amNLub70sXzecaPv1rlzWIWQRcvDLKlS3DBq0mL+taJ+uVqYzzXyirsDjM
QN5/ml2iK+K6rDBTiCi8MJL9csCJHeIiMZWfQyEGLxMKmvCAi6H4j8xB5DiXsJzHPXT75rTUBU0q
VTxHyH496blcE2JiCQ52G9kQK3x1LJkc41PAL/7X5vuaGHFVVJ86tMndl5yp9koZO6Ch0zoa3DNM
QHmNGd5arvCRJu1F+rKLLOwNK70L6jg9jSEAekqRCbiebGLH3HCENjoLEhEf4otdLFWQCM45IKC1
P7EbVRj8yrbqrhErtwYdZiDxokeAa0ce+aG9c9CU9ryMABsHPPrF9TBv812l+PUf93Cxn+HL1qck
9pLPGdHFfGH+qtEGkrZ5eNAm2r/1nFhtquAyqxzux/GObWLgMwDeO0RgBux7mer5KdK+rXNqPg0u
zmUQcarQymm0ylK7B4D2Fp7PqV0k48Dy9U1LCeOMQ85RJdw9UNZHNHijdVt7DAN5MsH8Zr7dEkvn
Vq61/0GmAdimpiIJc93ZwV2H7Kt62kY+cZOqvZdLhhClviNW3RkevF3P8HqSepKTZ9X1pfpLOk82
1ktC+KzaNX+mZCzxC9tC/WdG1egbA+w7PjCWbJcYg7hgJh7s0T7BtjKS+KGa3EfAqFEdLJZnwUEb
N++j1K2feoUbzC87kC8jVVsCBxdME9a7M03Wert1DoTcjp8kuAfx6tYj9WeB/2qN3e7lKLkMaHFI
8cJlUdHYNdApVblkuK3TVjfK4msSyWPDjgZiDRdqn9EwJ389BN/NUS0+z02SdAb1oudt38uabFyH
7QTbXCKe4aEqVPlriTlZn0rPgp7Da9R7j34VbwhHwYf04+4t6yca2nZGxYpYL53WPexPvkL/dChV
YknSmzcps9FE6+O+NO7KMFuMfxXDUInlZLT+bsJiYOwCFyNT4vWrfomxfqjvEBwY9bivFX6YcRfm
eafp0H5UYESoJNzF96dzrVfuqhIR3B832nwf6CNI3gens7+mZI7ePMT5y2XVm/72Zdckz27RoBd3
975JbrUtyu7R7N4FpIrreDq5KG2R9XrIhzPhwu/+2WvApNt5nqbk1hERlIKv1vY5wFoa3ltqcZsT
U1DhHlxaawqqVZPVAtqyipnlNixrc9sEQFAHvYTrd8Ktu2ayEoKjWo72cOy5wrHFOw4dER05bw8N
MsQ+DWtBT04wsAw/bmBGY06m11CkDB29Ovpi79YUJexMCiYd2sD15hJgwO61MsCI3eV3r2LUesrf
C5VF8zaCfo3u4mUl3ztpVcukRwaNMBaZzYF7GWOxCubjBt0Nlo9s8rrgFUyyrQa2zNqpj0dGGTEN
1NMYPmGcCHv+pUTCc6uLJHrZDnPiBm7mgIT/rVvd6RTbp+celqiK/Ds5j/wefUlI8x1RFqimReIK
+dIBy+7HjVLFy9OYgMNhxqDyYA/l0B191Ckb6svLhkN4BzIoD/SAcz8MPhwBtpQx7Tr9qbWkmG/0
2tYvzix6ma2y2ax8MQhzIWE9ZMo+kPXDTpeXdYwDr/cOgyhLca2dqalu/FisDK3eiiyTr4ZRdKj1
dj+Qk0Cq19SNpKjSPNaweMpBMn4n2zUWkKb7wOQcnUkGXZ4mr0IxZCYhvnQQdb/Qj/ELdZqg4Itb
oLjf3f3OtYP2ocPs/KiHUc0HAzmBqHPZ3KeOmRiaG4b7yV+5hKAxST1iTNKzyorORfFsL3I96kF6
yS3IpBPlS1zJT96GyeQ9KABsuKOpoRsZSP/28brij9hmFHBbGcS/pUnc8tDUsjUZWjgpzkk1eb+9
haL1EHboKFgmKQknIndqRAgF3Zp/C6r/dyO5Iy40diiP/j619oOzcc5nMBfufOXVS7GfWlTqfxFG
4Xtwtz5+cSIVzg8CXZ4CtYocDdQSF+PDEm8c0jJeiatbTRx8VXXbRCfQDgiysZT1tRdtCT4GWUXd
mUtdoTaNSvsQBdHcH5CxopeT2C5vdrFDSjRkRVbXvZM4f0Ylx3MxjGiY3Kngh9pqXTDIjLZ/HUc9
p6w3j/Lv2luufYyqhvOd3Z1Dlg/JotTWXTh9OVwor6YK5ZxR/iS8gx1UXnzua2b9AwYoXzDlDAFx
UEU5RlhdBGKyJtT9t+ni5X3brGm5tiJbX7WqXP0n4QRi81OKr9yfMoog1PzBBf3XxIf9XXcX4G8i
o9k67hxfOcryZsCOK6bkuC8Bmxigran6o2MZp8a7oJfHyrKGH6I+2Iw3254/aelqxiMaLYTKzbqC
6Y+DGAMG9sF+p/FZVi8YcPQrKwtmOhNvSb7t3J7IJTwbW83Mbbwxu/+joV3T8TUuHGdzfNFl2V6M
7rln2bxvEFu+kiYAz+ZP1fQdIVJTadwm4ibyxtE/xMUCrCP3tr4BBOEpIt/WSOqt3ODT0Nn0ttVx
HaUSpqRK5w19B6brel9Tv6PxKgWIHklLozLTHJxCIsqIlINEHLc1Gg7tWS5YityI/VJEaLz4e19C
WCCQ+I4WbM5X0ap3DNT2HlLX4qIQzwrbeNPJY1grLoR+UmcrDMZhsipmMPLqx++a17G6VgN+NVBF
1+1yS3scs4s1+gBX/EDNbd/DZSDhnxCVICVEOT+47AmHTsaWPIikNPdEJunw3843ScAKc6N9IyK/
xx7VLO56rOpk8Q6h9rb23EXGn/i+Ak6Kbu8UVp+1MnXOnkNafWoYJ3kcbEgQ0HkxfhK6hduLX4VX
55CiF6WRsJN/tkByRT3b3tX3uy276WCFMaIu5hLf58v1B07oYVqL5TjjkpHn2AJth8PdkcvOyuGZ
k4heZU5/yJggtdnQ9tbCAw9LStqPD+R3u2haKnXfss7dRZGSZR5VqoxuQ29z/nmGpGIo1VX7JyAm
s51knWjx1cpIulm9Io6/vsjERE5VEWgIYF+85qFVYu9iwIjjs3R009ztkzN+sy1vT5xqbX3CQlPf
UTK3iJM2ZR3coA5PXsilqr8HtWykmyFv9tEDDzOtxeNQV2z4BHanfbRyQSOnGuoDtW59keEywIcE
b1sCN43sjUei0mghn2qPCxoFXrCfdLMq/xFHlVMfC1c1t4Qu7+ogGXjbe8mecRwWj8Atyqtmzkya
23/pHvWbaxSH60fiF/W9z77B9ly26r8ytKMP4eG3uo8TPY/nfbbVn6gzXvvXBpLYX/dy1f05Vlup
eEaxj+SskGvCoNBG8qopI24YjkDn1Thk3Gad33HWMfJz+HIPLqSIsjtJsmedwT9ZevGtHJPC8ASS
Xf+O1mp9C/R7bHcLNCKawaX/svqBOZH2t2k/QxaF9SGoupYhqjHVwa2bC9dFIRXKJGba2xmIYcgn
G30upnav9Q+tE1kB8P0e/RtMBWvnrFiEmGGmds/NgL300EU1QsKV/DXvHFpIR07Nsrt/owUpVe6g
yO5OdhgV/0LNR53pUyLqCCLuAbsIGqvFoIe5xOAg4lH9sKmrABD82IabmZA68Cz1OOGG+b1qVss9
o18kenD2Am1OEyjoxKHQx1+Yh70/6Crcf5zta3gRUbXlEdhxqp6dyl4Eon5uavWnavUIlYO8tDg0
vdk0l1BQt2fHLV2m7XBjxUTfPoy5BU7+MU6Vv5y8jYULMqsc+7vKpTIFU1/xP9LOa0dunE3DN/QL
UKBI6bSyOrvdtts+ERzGyjnr6vfRLLDrVheq4F3MwRwYNksSyS+9oeie9NAum11fTf1d0ic5QFNQ
kRRQFiPAexgXhQ4eNpqZ+mdWmWg70UbdeNIMGt0beq3GySxTqQPwGqH1wNZo4h1KQPmtHeeVeMRh
IqwPUlv6Mk3vRk/8oPwbAGPez2ZmQEbWNhkhjYXcDMqPlj8y/ejmvgXfi4A9dJihmJqbWBVutnd1
oGkJRDtA+EiTO0fuOL0/aSHIVVARbsPtSNv8BWT6RBZt48t4H9Rd3j4M7jx3NDXUDGxh8WFihtFC
dmk6OPbHrPZ99cyPyunkwtnxt4OvW5/8gonutjQiil4Vhq4PCi/nMnZDsIITpqM44YIbuPNNzVaH
HLbDbZKw6T8oHcmkE9U6yHwqLdBzsjI0/zVNxo7OaF4Mv20QCLNH8VWPR435rnUDTp50U+aJdQDj
nrKR4ii57wpjAJYKOP4F2hSwL/ZpkT6Tgro/wTomEIZV0FVbuFwmdSvKoOGLrMLgOwAjNR1KNDxt
6gksxaFqCWUequzf4hOJPItzR/f9pzmU9bABSBvf0zqqoxt8HbJ+O2ZJ83s0Q/rdiaKPyf2+gCE0
3LR07F6Y3h10uyvnm4KjHOxSEUVPUZDFUDMUR/kz0TmHBAAkILgPgUk7NyDKI2vXJfBQQUkyv935
U1vdZqkV+1taes6XCrWp5AhpkHymw7mq9FRtJOGNYUbFsKXXn8LMYdaEbCbOXtEm8Bl4460qmvLL
UCScMtOMUbNEJw3TAzvX23ZP39tJH0Hooq0vxwlaymSWwSOO1wVRt0/HPeMA4e+zeKDZXWqW8ykP
ADbxpNPg33PIwFYsJd1HPRBGd0pnh8zFVw5XhLRhKElYvs6uMRpCv2uVhbzrRgXfQNEM4PI1BnU/
JHJ+jWoboFxDe97dZpbP+M1NdCobM+6np4x1eCtQFCIOcEk9Qks6j7Y6uAF7b+GzMewzC0LgPjeE
pnPD0u7bdDUQq60MTJEcweEkzsGMnEwcR42pKWJceX3UnQhcbdVMVnQS0o/EoY9CawGO2fFj2w5+
AbgtkeXjnNVR/oHzW0jPN7QBm9choX+ciu4xVFBot0UZ9iBFeYlk5OhWmXppdPdIA43OjVvW+UMw
wWT33Am5EXAvyUwlEU0OsBc//j1Dca095pwUUTSm3Eh/yjTbKTdoqyWC3RbP6S5rQ7vY1cxTfzQZ
M/y9arSi3laKThIp1hx8aCAEjN+r1sLmIiJjS/Y+qBB5LHvmXqeyrxWZI2YIvy1CJOQOhRvTTpdm
nB/7TvTDU2sUiYTVl06f1YBqP0vIzIGpYNW3TjEG+lFvAbxuujlgUIHWAxd7HkBUpBtVEXmyBAzM
ZkykwQ/1YyYgtOhScMq6Jn+5WCLW2wCr52jr1FNl7DMErL3R5frcArNE39QmW66JX2PdfGr6YJZM
rPBSKkiaBNysoJs+NYnvfAgY9hikDmD5d7po/XhrgEgC6FyE8J1zdJuhc6R2M2xsX1XfGYowv3dz
16KSFSEYQ15OROeCvDA5gSI3kr1pqZmGjexExDwMNvEe3ZxAHYyaaYA3gaGhdZWDOyUFS/SGliC4
ul2lhkjbxklDbPORfBTeOIMkP9lj5vxiCAELi6ZQHOytsRqt/Vxk0ydOMYNFWJjTxjGmwjhaOSK0
KCn04qUCeFjcFe4wtTdBZfefOeCLsXjfBfvMLYpfVmtNv8HpRlDHKm0CDOaQPNMLN2FZwzQ9EGaz
aK+7RcvoGzade9TGZq63Y+D78762LKootvsTppnxb6bp7g7w30JCoj9dv85TP8f8OEkuPFBuwCnp
g+qRcVVFejgCdsGyj6k5eXldO5vCn7n1LNwlzS2cm7zYY9lhA3xZCp7dGCICvyGpnb70rt1+tCqj
+Tpmajql6BNFNxXd6luFRNrCXh1g3aTYpgDgVaj909ny47sK8NurGdZOTmpZGCX4ay5utryqxj1i
Vj59TcxV1MkZNCfZ0beGE+QOSG6EDqiHYwnCDy0HrXKAJjhB/oQtWPUVndvwOZoS7avR5Ux6MkU0
uUMUK7X2tCt7ewvi3blT8QiDBH8dAQJKx8LPShRIicw3h9MyDmXIB9qe7jrQuvtGjOUP3S6iYd+N
AgUClBQgiyunCORxxK3DpS8I1ui5naRLgUfs2VAsuZ8bQHgRhBm/k+gL+faLDYw5PtJLGF9UNldf
pEgwmbKMIvzecuuNe5yc1Y9KA+q1AV0cjEc06PXvbAkkQylTdOoiNYyPKEuIRSpvtgWuIXWS7Bu3
a5onXF1q0NTWbPyU1ZxTjTCYy3eFQkZ7F8yq/Bgh+2Ptq7ILniK0o34RzBXevF06mZTTaECiC5ym
P3JGd0wIskpR18yDAF5nJcy46r4ARzRbJPNzCVkVUKyT2CdlUpxtQwD3tJBMxJc3skaYYmsaIXMN
MQYu4hQROkYtyK/umARFjyUlD/Tq6MYAscXK7MdABdRCRuxarz0uywABCjV+iKM0SG8lCJbfUvXR
a6OVnOWMs/Vvo3TudkjdZWqLJlL4WRVF3J+qaIaooQLlnjT8O4cHiGG4evXu2AGkNCNrunEkcFOS
x56eSJHEFmiEdpRfp2EEMDB2busfEwbUtwZsvehQLja5pEbN0jyGCSmOszZPd13VDp1nwr1zdzKh
aIVqOLjqlrFpk3EIK36F1hW0oyFoxglDUcQkdrbRxuUDRploW7B79U8Jt0V+BKuFs5NmJVPznMgu
fkqaaf5pQHPwRgM65TIxn+Ah9kUVHIDj2TOsJIe2tetL19yKkizAy2UldDApGmJzIgqT4GgjysB4
3hZFsBsF+eWRvnxofBubcXgpRK81B9iM8n5ug6w+SrQgvkYdlQVN1jJ7BsmZD5vB5sWxDZAo2BIx
kdkYfDk/F2lnTxsaCROw3VpDgC0wJLCWTpsoeaj2p+AU0Kncm/rIrD+OMkOQuPTVr9Z0KBJaQAbt
ph3kKKh2Zv9D1mWWdrBgDvzUmctJTwym9U83l3ZGa0XqT/6cYDabF0732vczijIpjH9SBZG79s0M
wjLax8iFPOaIVgkY/gFba1FDeaxcsPv7qezt+QDhPActC6NmY6NC+n2ARE8X3bGb767MQs3r6Ld9
rOAoxBto0dFDC5IY01arFE8GvXE23GQxHDCnIvLv4SBGcD2T2n1sjDQdj3AztTuwCIxogNVUHzWj
pVOl56Yb7u02rThJWt12j+4QjMF+GlI8xBrU34sTNxXJl5sZKVr6Y5/iGTQ6ScrWUuiJRDmAkjBg
XMal1DrWsTSFDajn32ZRtrBDaXMQsbYTHO9buxh7Nl8GsokcKmQ0g45LBzzQYIj1I6lD9zEm0qEQ
Q0z5JqF41TdR6AfmXhsVrQh6E4O1V+iMRDvot+rZ9GcD2LtVhhk+FbV6asOKC7/pyPe0rIIhiyxO
yVWOVqLLmMBNAwy4E7+k4WaW6qAzqAL3lIeWve0YxtCQ1PXimXyNnG4odAO6W8ONdZxta3rE/Diy
N/3EXG2w42jJpmsa0HMvY5pkRRRuoxEs8Kb3cVG6tUo9bRZKClnlD8obpVAFsc1H3jNhxbZ1rMIY
Lk8fBJpcX/yiahBgCC2w+HPEZXJAuautb3SKmedgUAlUfLuMwA1BqsL+OgaSfk8Hgp5YUDTis+8k
/lMbzP69zujGvxWFnNUW3Q1t2LvuYGSbeTLkBJBHoKE2tnr2G9vB8qsWdv7nCQDp7C2qXL+ZhkQ4
meXAIzZOO/cog1chbTLDd7M7JKK5fy3Rhz/QNArVEWE5XBKnKZ0klRDSCJ6myurRDyuDlrykBtvb
NbM/PkOYw2WypW+dlAaQHk4+JLSdU1c1Q4nCMXYiz8C84jJon5iTMbsAMhP7OzErB0AbaGf8N5K0
y5/hPXRPU9z1H6ysaLixAbU3IPLD8UstllIFDkl/gx4DWDIH2+PhluvO1z+yGyFTyMnKe2Bstm3s
A5++CWRQMG0batRFfF9vh1vfGcFP2pqNYibTvGwrncDQg02Ct9I/FSP3BccG23hDF7//2hkOKHBK
lvo5bEtg+yji3BatjOy9PzGTQ7spgJPmW0H0K8DDfNwBG0f+ZdHNMDczcBD/YNOCaRENsNwvtm+G
n5FrLz4mY8TBiUTeniZZ6DpzmVDcQtIJzE3MpkH+n9Qn3tuJhbLEFOnusXBj644xbZt7ZU3f+zHv
UoA6dK7tl9Z1+mZTdlbNQQAT5NNZCAiegkyyeZj9qHI3AYJV9rYx8oXJHZDi7LXAiF9lE1fzoWLy
0j3xU8fnmjiFOL9WuTRTpW21+xnKARhLwpjkddmMPDMxN5+RfWIclKZO+bNxe1VvjEA6RA0c5IF4
oJAMsLxutXaDw3gfbWPLz6JjrY8lY4Ouxr6DxpDVPJizG73Q+5f2AxsxRTfUlJ2/Nyqb8MY0gFl6
0IG4pn9pV8FeTwZUYfirfbVHAhntgljNyOHBaUTon3cL74pOEj1Y5B1UvKv7oY0PDbK2IbVW2D+Y
Zq8vQgJOeD/PluZ8DHwxvWTLYaRTEVPwloUrX/SaniZwqjK5DWontVDZcZvXninoeMzg2T9kxAZ8
1HL8YAPmUAVRohu+tchD/4NqgrgTWiaQN1KO72wDAZD6BjabjopzWYweCkX2TV3jtbiB3AJMYibJ
Yr9S8tvfDHqjXwxQm2RQ4JHobQK1VB+lmVrlvq97idoNsXnbQDTyEKPoqyN/FiabZhiZF6SmLPWd
BbsI1Iropm+pGmhyz33oBjuTYjj7Rn/W2UPzXbo7FgCEE5WeZp1AGXY3PW71+a3mVDYpirLd74zT
zBQivhEu8QGFaDgT6WC9oMamfxwbM/2psU++NtlY3IcimBbqiM8NavtT/hOyvr6wlA06Zy5Cdv+E
mYaLHQMZLOAn4tety06fblORpU9aEif2dgYrHG9sBfbgFXWMAMYbBsQw1JBopoU/UzQSZ5g+79qx
HJ7HOJ7b54L5Hdwpt24/Z7QnwYtiAPsK5GJwjkDLrAqEUM5NiRuksjdVRQ16GvRCa74xKdfzrTlE
VXlHi6O4KUi15mMNTsbch3qgQWsA3oVQTzaGH0hJzG9G4JOI4vmta+C4W4Bxsx5XLZI6uD9sKgZN
BR1mq4yP8+xOsMrylDy6lLrLngtzQcbMBTgeMqo5boGiMcpHNxfJA4SaOr4bytTeJ0rPAGQlgZWD
II5FsLdpK5dkk/0yGK1QYvyAEhr0dduInNwDNiOtLZgt/zsqXEH8VHZ2HR+wwzDzfW26A0hNx6we
cG6uqo0R6fxqyDameWM6QMJBbjvpMTWyNLyhV1qQwmFRBHg+byb9tXVK7ReFec7bHQr1YZKZAI85
xbXcIB3ZRR+rYG4OVjBO3T41R4r/2ewbULGWXxxA3MVPBmpHyEUVRTk/RFVl4TcL3QbnNyC5Qfbw
H+CCUmujdvCk04c3SHSW6r43I9/dzGoajd1/TN+qBUjZzJv9HossI8vLHNkdkaf7AWXg8QAyXS/4
p2ZQCkVcTqeynnK1Tzsi1tTx4SBPJMMVhc8zYqKSBAeJTRReKVeWP/9DHpdp6MTMp+w8RKN17A0L
C6AIoF6TkvOaQPQitrkS40QohHarRI6S/1a6l/GiGAqrp/M6pBJ2PsJH+0iazsOEQMyWZpH6pvkz
pYVLHsiQG3RaQWIOGTC2rihwnhOLVBae8UyIFNZMK1lQjS1N50zvvEbN7aFDExOp7Kg/XhbePKOD
KRUCcY5pLc4O1kqSUgvo6E5UJF7n1x/5gMEXK6Rs5C9oHq0E6qkqhZR9eVHj7FtGBN8A5IyB0NrX
JIcGOfj0H72h740ncA3OUZiGthXMZg5kXagXAbjZZ42cd+UAVxlXU3dbDsU1N95zWwvprv/5IYsu
6R9bC8WlWtWSl9xnGQp84K4cx4huoYz2V7xZz35O8BuYQi3i7u9UXuUoUyXqzpOMko+WY9kPEum4
K7rVZ1dRQvG2LAuk2+pz9gBWOqOxqGCxZaVRJexTMdT2/vL3O7tp/lhlpY5ttYEEljV2Xgkx2sOl
Itg7DIq+oMaV38Q1yEpyvv7KeTjzqbD90XEvNXSFofDq0XCOd+k5is5TaCLuGeG3D10y+Ai4Qf27
/Hxn3iJoUWA2EvwSivUrEfQOwSUAInHnYVZnwqFtpXMAO8kc/W/XMdkNuoUDjoEc7fqyCXOuc1At
7L64sR6K2QQ7Oo/BlT3xXluXVUgjLTzXzPeqswg2Aha32Xk+kosHp6jMT747auPNHMWmR0vQN694
si/f/+0liieVLnAT0BUi8uu9bmJ3otAkajxShO5zaFNmaHGa7MdcBsgqL3r/iSxQgPNN84r47b9m
Hau1FcYJrkR3HKNVtXzbP080AxjIYdHstb0mDS/xc6g1TBlcCuAyNwuvVwARvbojHzsxIJAVZYph
33QdlIVDorsVdZUPr5hxPdotdqqmbAtPwrdPOZRa8AQZWqAMXR03uMmUzUC+BPq9SaHlZ3ssoVrU
R9E9ATqYzuJF1bNVXrk+329PlK4JDAIIjcC/ZuVAaLhpEUWROQFtTeQLYlFAGuZQ/3B5c74/b8sq
y37hhsYgaXXe6kRLBOONiakVUgOhNrRbrQ9Nbyjn5nh5qbMP5ErXcQUyikgzvf1mOnTV2QkUS2GU
vU8ETdoFS3jlVJ97IIwucJGzpJD03N+ugoiUW9euwGgQdNF2amzkD2aKOvgM1xwHzxwAmpw6bVaq
HsWA7u1SgJ1zuIzO6AUUSMUGaDYaUd2wyBohYmiGd0itht8HtwOHa6baFF65WJZ/f3UIHJY3hIK2
yohgdYHRWI2zTlSjR7tEo5uYMbotBnB7dBxuq0qPd9IqrrmPn3m/Ds1AG7cyrpn/FqX+4+SVfhnF
qq0nL9YibD3kkO5V3Q17C+mbv/+ULLV4JQhcPDCTfPt+AxkjJJ+wN2Mxvgpz7KB8MfaVlsiurHT2
Tf6x0mrTtJWGjEyXTV5LEvoMjEs+5G4xQZsxe69C6YTxrCMPl8/D2UVdBosWZjo6Gcfbx4MkRwHt
QPZowHH84MQEP7OS4sXJYfNmRmd+nxjC/ri86LnPJ4h5gpcqHH2tGQ6XLWC+kwxeAP/lpsogXmkC
CgTd6vrKSz23lCNNATjPhUmwjg/oT1OiDuXoDQJh8EFUEJOi/p9uHNwrkejMmwRHodtMQIgF+FC9
fZPVJIq8N+TgxU3fPqEkah0mDEQ+MeWt7hw/AM8Y6T8vv8iza2IXBBGNGAhU8+2a0URH0VgmpT04
4YwBcJPepsjM76IR8SR0AnQkgCbg5eJ0eeH3gd4yDOIBnrS6XEw+3i4MLC5P0EaqCHp2CKWauXuK
D8avIuuKfyyESoIr3/H9vc2CQreJs5h9yLVxVs3BG0KzqdCz1xpqRvTksiRqrnzD86uQ0pI8m9zd
q9NgNDkKj2NbeVkxgiRxwfF/cGNpXnmY95uSh8GP1iG0mu8/m0HrVPR+W3v1gKYZQJ5mPkr6icMu
RMH49+VPdWYxuURvnLmQ9bWd1adi0DWpKgpbD9Ed7bbFgvAQjn72MOnlNdOlZYu/jQWWNLH1ZSsu
xgprdy53sG0GCn7jlWVTtb/QbKaKMrspfUCkEBh1zxyyv8mR9XzCxSil0jUI9Zcf98wnRAiJ40ds
xxBuXZagAjn7CS1Vz/bD7k5vO5AvEJA+X17l3EslW3Gp5vAQstdRz4nmAoupovPCzAwP/px9h86b
7ZUAfnx5pTMnbTnbuHwrildz/TwMF4bQGFXtyXjWj93oBDE9bAShGT/33RHZ1fbvbaepCTHz1SmB
CH3rmFAWGCpYyBV4eq2NT0QDlIXk7N6asHUPl5/u3wRytWUI4MQdjvQCZV1uuD8iOSzAEEgMwkgC
Xmh2s5jW1QzP4etsoFmIm8aui3/gyw7fMSQw99yD+ouJ1PeV++zM92TDmCY2JBZ52zoiAXIezcpc
IAzAe1/Qr2Vi6USNdpoy8PaXn/nMF3UtRIe5znBGIgy+fWSlslR2UdR5EUCvW20o7U9+1WUwABsa
RUhB4hOz+9slBYhyrk4BVgUzodUdAGgnz9MobjxsJlB3sOWeMWyz05E+3+YDNPbLy70/gyyHESMG
KzpjRLXKZOaBdlfYOrUXGmHnIYIBA5RnvbLK+2/GKqS9i2mZTq9u9R5TIMbCH/zai1p3fkByxzmm
gQvOepF7ufxA66X4UrqS9OqIPBLnrFVc0CqBen+nMUuv++qmKawG0KoqDoEd/W3C8u9SHHbLQXfQ
fWfbyAAGQFmd6h5uIvmJpOUVJuGw0LSCK+9v/ZXWKy379I+jZ6DqkCRtgUlFWA6HofPlTmhIelx+
deuYsKwCp0anTDeoutb1SR9PBpGiMzyDbATVVVt+tixXeeTsat+3RrxHGdK9xzel2Y/oHF45bGce
Ercui7NtkKdQir19yAS7ZPyLkI00wV/c5JrTnaKFd3D5IddHmockHcKmBBcc+ptrDyoEvaSIuFm8
PLHhrWcQUyOkPPGSiQB4Ywnzl+4+y3r/naOY7El4OW+fqps1siFf0z0Gg3q/zeYkfq1rhSbd5ec6
s+95c+RBDoAZ/V0k6AH+TFouTegs+Lii/xjP6Cy1NHIh3SB6cGW5Mx8LECovkHaYCz9sFQzsogJC
DhWBstmGlVTF8R0fV3mXH8pa3s6fMYe3x0VP2WHqCjO89cVhtjKmmAWQx4lv3M9RkYc0OETRvFSl
BhzMweEtoqcShIdcNBMOGJVpEm5nlDKBsvbmVgsiAxUUp1PRIXD1+sTeNppt7biAnas5nHBC4FqF
ss4870NR5622Q2RHPs3AdmjdpJolDnJIIvcr4sxT8y0szR4oNtQCk6EYZic3o68n3RZVmTzc4tSj
AyMH/Dldib/nPrCDW5uhM/NQNCzebqQxMNGiQbnUC3Un9mYIiJtYSwuaCbDPLr/2M2eEtimvHTv3
M62kOEbdAk352dPHsP+icLHx4KcNu0505T/j1F9xXF5izOojW4wOLA7K0h9ZFwxOPXT5rLMcVn1o
Dc1B9huzSedTgFvFFgFc8xHBD9yfMzxLLj/ov8nfu6VtShUqFtqg62ibpUHcVBXIK3q7gX1b5iJ6
BQ/hPveaYy9+qw66dmEXPM6dVr2aWVcdgPjLl8ovzC9D22ePPS3D/eVfdeZL/9v/BazOS3nXrs9G
wwiiRGCFGjb2Kajb5gYxkOITYLr4ygs4vxSjLaavcunrvd1UrpjRNtAkX7rV0Y0satA6dpTfFxoA
k//DUy1depMmEPf7KjBnvVnhrU60RN0EGhNC2e0u1cLwGQp6+3R5rTMb2FrqJ0mLW2A2vXqsaiIF
iRtn9sAHzMnngNzu0wiY4L5LUQr6aZqTdiV4nV0RauPSebL432rFUMuiwEjy2TOGUkG6R1YSABxu
L11AHzYNrrlTr9sJXIzESctmSkDW9q5+a3qtVFXSTl4SBuZuNKFB9iVIKuAZGaDR4KfuWvIvM+9/
12RPchGT8TB+XG2WEEhnFthcwLkqngGHQPAEDXwshjT6fy61hJ8/Ep62YH4d9M7kzaYTR/scA4IP
WQI2aKOlujld2ZpnX6aNvaySFr6G65wAuWDphMBAPLcZjNsBkf9jJ9L094KjPwVzWX5GG7e8skfP
HT0TQpdghs1YaR3aFlBeOXR0K234Rw8jIoPHtqwjNJIgdV8+DucuWNr2DosJR6r1KY+bGuJ37o7w
9k2GFEFRnWAsGjAnE+TABrIfrLFwKgWLe6VLc23l5dj8+R0RQI21KechQSZuq0yBfnInhEXH3D2J
0eh+9WEDpqCWRX5laePc2ssMl8OGva2zDiuVXfYM4BO+al/XBZG89XsQjVPU75AKjp0tdiPhuMsp
i4atBG3sTVBcY2T4ffcGcS3H2OhwAcKtk4sAmWvo0mhETqPvbGq7ajAsms0BovSAJtD+8gc7tzfo
ApH8MJcQ7zLxLMx8Y0IDzatSJz0MrqZ2aAmkZI+6c2Xvn7u4SCh0kzyOe2tdL+k9Ms9imGevr6vp
EBRhc8Iyp9jpwTTfoRcyHS8/2rmzhnwgY0CSfJtW79sdATLYCgIEYL3e9V3zIDqruwfb4gdPvVWY
jpf5i8yEkTTt8+WFrXMvFcQITARCPZnyamUZEOd0FC+8QhvNErGJSHyvXZxgvBaBoPoowEE4B9y6
kmg/1EmI3EEFEwac5Wi/Dugo5I8QUBITefkIZpNfiMHZlbi24XGJ3kByaKCB66ei6uNPGfJoi3iO
X3YHVBRQ1mDai4UBoPz5U4wUKUilyZYAScGwiW9tAD97C0mp/Tm384yMhANQaAedpnqZhlgh0+xU
IzD9DjG8W8R0LByELr+eM/uAni3yYS4xhVx7dbmPcY4M4HJHcGoWhbPSSLXbOAmHb4Bu4/TQdF1U
Hf5+TUPRKKPbT+N/nX2VuEuEfavRhy901GSqMp/YfNwPe2CvvgF7taf18X9Zkzm0sF2Lxu4qDakD
esRjzZqTUD4fwQDW3HJDHGxtHD/2untl2y2RapVhArsgYOoWTXimG2/3O9qFVu8jR+8FGS4OG7/F
0GZrI+F9DT5z5mAJOtQ2hZKUZAerD+iiFQsTLRs9gQhEiPCEbmgg4zN8S1FtTRD8D+f5Lm6m+Pvl
N3rmXKGqhmiI4CHpgiw/7I87fh7iRuo2Ez4TwXGMImQ0uXvMe6x+35u2eWWIeW6fskcN1OVQwaEr
93Y1kY3lVMGs8qp27pA8apEIFZFmjjvVzsiYSKTMr9zGZwIJgwybLUoJS6tntWWcIgxaK6xmcEkI
bt63ycIXlmEiAT5m3xHPvFe5ssZt7rT+lci97I717mFouhQBho078Gpp9NJyvaFI9bhZqhMhIN1n
LTC92hGxh7esOEkMrHZ5HWvzpuyr+srbPvdtpUuJjWWBRQdvtXtpBGek6Aa3Qpt/cDAV8rA++DHj
x3K8vImMcysp1MSXDpBLFrb8+R+7KEF+Y8iDiu9KsmQ+hrFNaxX6gZbvEO9hLrJx56y8t1QHWRj3
l/xb1VT5CaiW81nPcgssIlTHH5yCSt5EoFdaD5FlukmXf+eZ40zQwj9EmORSNMne/kyQKq1ys3H2
RAiZ0+xaNMEbaMlXVlkO6+q7Q6CBbk93kV73OnfRTAMvQRQjPYPYnx79PuvKW8DXwU2HUxDM5X6o
LYg2RnyrsOREBCrI5690cwt8SscEggsw+vyoqwjov4Jh/KvRwXejsWxa2J3Mpmq3CI1p+REZH4gm
FJqYfvnZBOkjdt1Y/ZBag9wt4tC6eUuVmE4np6mwX5ZCJQMap5lCP7hsJz5SlJRI8bdc1nf9NMU/
RhGWH0QUBL/NUmbtzh+MADqvjxXbFttSLGvQzK9vLMTqgl2mySnHK2cwbyy9yfKvl9/kO1AhRYuk
h28s9SATyXUpmKIli3pCYFNMd5H5k9ygHP7p0AD6AuE6bJ500Qgq36iXw23VjYiJ5nyYcEs7bfqt
gIpnVwLQmY1OX5+jRJeO1HQ9U3AMJDDTyhCeVYB93wS28YlaXzzhQjh+vPzwZ+5KKkOmXrinWzz6
crH9caZ0t86HorRx2dS4W1B4aysUdmKF23DQQiR9ZtgQ/n1ZQzOFTiRgGpZcX5bBHJkRJgAW8hCZ
lCfSBjc6DCZuNK+TMNS1mdty3lYHxQEbZKOrt9T76xQibCZGjLNheZkFqduCu3CsJWYAaLBnXwBx
D4dMLz9cfq1n4gH7iRayFEw0jDVkiAJS9W0eCmbbChQq+keLybiTDU915ZJDVz3NqmBObuFEB9dg
z2cuIKzpgTwC4OFKdlffdMhmSPg4L4JNRbsbwhOqWiis//01RyAHH8i8FDrJGi83RLioILwpvaSz
B1wqFYbboRFfiW5njoKz4IIW4CaD/HVvPG5t1xckZN6IEP7OReIL07VW21sF88PL3+zd9JJ7gErQ
RsHKdQ3e3vJe/zgLoPGh8mLW7NW9gm4uM/tOOG20jzR7PqlJTfSLs/ZVdL21CzUn3s04oFx5q2fO
44I74cvRvuWXrH6DhImA1FSsPBvy0Zc0tlvkzg3/UDiD/QXH8ODaePjcUwMtFkt3zwQi6yy/6I+n
dppUllB+5JLt5ljb25Bm5hzOpmuXOyZKOPhNGOUkw4hOaxAN2DTO6sqFd/apHbJ8UkR+zPq4JJM+
jWGqKxQ7XXFIoOlu8c1BwApgwa6wVHyt8D9zRFyd1rXJnb+guFdISJjwqYz9Tnkwn2IHxRA3QctW
5LvWweRElWIxwHaiZ+APKEk5eoPBPV3/yY7rTU/jd4cyvXOMEKX5fHkTnvthdD8FjlImsjH6Knkw
CsTpB12zObuOeFakuBu764Mrz3/mSuRN/+8qqxvCRjEJW/RIenpiBHvC3jcc6s0v4yC+90gE3zRD
a105yP+Oe1bXMIGGuTXzXeg07mpnI1pPyu4QZcs667RNqbSuPhT5WGKMgjfwpsXQBbZOiorAY47A
BYylEsWhezPucusu0dv+Kxqu0wm/G7//GqWawAnCzFHkmZBOQTUEvBbKi5B2g209DMmzLwd8jRKz
l1u6pAt9XkvHz0xyNLwQg6Cx8emzG7WLwK0cw6RFlM3CBBjeIQL/mMfUseHv8Cix/WfHH0EnFdbS
XQwA5Ae7ZkDsAe1dW1wb5J49kBYNP1ip0Bx0Yb49kAq1LJSmG0lDrJjcQxyTvB3rSunhyUhwf900
tXC1jTFF6mTIbkKRwQQDCy0r9OXx8nY8c/0uAx52I0QSINmrc+JGnbH4v0hvZt6wj2WAUVpsYvPl
ZvqVO+BMyGQp+uML4HyZG7597MROIBs5JlEriMJfCUwn5IxLnAqDerqH/jaeOoQJbhjs29dSaf7l
9c5csA000bgUGMGuVs5QBI2nWXrNjBpcbpv9VozRtYnZuVfJJJQqkSwLA7DV/keVcUoiR9neMI/Y
JgZGxs0WW1/Qr/309x+Nmw1igwNoigzy7fPgo4FbjJURmV2cn5MkKr4DvLXuoxZQxeWlzl0kdIyx
ll6SVcaBb5fSciQHy5L9kY3KuglsrXqRWWbeRRTdd+aIILuS9ZXc6tyLdKmu6M9wOLgC364ZxKiw
xfiSesoKOrXXSMIyumZ9uUdwJb5SHJxfjLoATDZJq7k6jKJ2qwwjH9uL8DXnZigWhXMjPqH5JK4c
gPdLUbbqJIzQ8kiPrdU2nKLITkTPpeya6Xxb1RMq1r49fyzn8FpHd3lFb3f8UiFb+FXQ1iXVWC2F
AETCpWrang3bHo40QT5DBfFweXPI90faWK4xkLoL/Oxd887tQz80u9jyhsCu3OPI7ML8YHfFEN5i
AY0VEAZd3e2yr37lOFggakxYRT2sSV4wM9RfXAG6cFtncYWOlRGbDM/Rb1OoweKqhg1D0xr1LvZb
5/OoJAx0IzTz3zMMh499CUr/4BdS0KEcff+nTGE0bjQ7DD7BFyuy/+LsvHrjRtI1/IsIMIdbshMl
S7Ykx7khbHnMnHP9+vPQF4sRm2hCZxeLHcwMXF3FCl94wwcbeTTbTXpqjy5UC0nx7CEwX7M+NbRz
jGrgq2WguIB4tmT8i2ev9tpg4fcRh1X7V4fobumRwuKykg5qhQVibbXnyKl66zOMM0pcqRD18NxO
WVLcp5g3PInCGNNTMFTiN16KTX4JSuT9D/MIMAh9zVr9PMKRB4lUg/X1wHcVyomaHJ4welaMmhsi
FvCapUE0HMs56ZAOIWB+SCvJxE4vrzv5DkdGRAIVOZfd3lpU1jNT682dZ3wjWab9zhNuLQkjFY7V
gYg7WcZXIdV8omC8GtG9csJfch3xGmJVregPQ6WNoCnSBGvLyHQyBDpVa/zEk6V8E3blNDsR09+Q
eLWZgc+QRipsZsVap5NDN4zIR8q0J/LoxcaXGd2PBIUyLIWn5sGere6I0zMCGAkNrFLSnUOkRwka
RJpGp0lCTYiq8ufbW19ZlmH9oyiUw88il6ANu7qDRV6iM5mVqq9nc58iHoJT8Ie4QJWD3eaE3ywB
kuUyFTESLS166ImXO7KQ7mDodNldXuVTctLjHLfKnR+23MjrH0ZrmUAfqDelytUPowkG2nQu0a+K
ynJApiyokmM2j7XzMDty/1NITjq7Q5vapYe+o9x5uDbhe+XqOIp9VfNuki8S4k/aQcMzt0Icout+
0qSfP1axMvy+/Ws37ikVdI+9YKuJPtbZkIHNJ+aojUbLPJdfUrxLJ2/WUHbcWRXnelEowIMvBgDM
aObqGRt66Fh2JGu+PBbOj2wI8XUAyvlRI1RF7AYnmxzl5xFFoqnNUEGqcVhQduAB108prwvYfyRI
KB+CGOQ3/icPk2CAoxtUcyfzFy98Uhv52FxFdAQh+RCt29m5ZIAjd1KBrSXmIaCrA0ReAQX9dti4
Qtap7QTFLzGomPHmyR2Jg7pzSDfeNlXXAAVgvaXRzV4tcJDB54eZovt0AbANQTvFee2dKnzSwUkn
p3fvGhINQkkK0jDQ1lcUUf0wFWhl+2WVG/6MXciT6JJwp+69sXAkjxY1XjqwQB5WU6pHu0iQ1NV8
wsrwLpARuoHSVT/ensvyp6yOK/gNMHuqQ6mXjODt5ylEZwXaWI9+EQeB88cZVTM9wC7QkcNsOYAP
BZ3rnTE3dqIOowG6McHBdVe8EOZkWyUkMKXW2n9GecGoIDriWojtHCrEBD/MJZ5+tyeqLTNZzRT/
AoPiBywUCnbLGf3P/m81DKzjSRv8IcXp5CFXaxBzKPbTOwHU1HxieTC5wnS0WxRlQzrdSIAZx9Bo
o2rRjoehM1YRhiJxnifKIURiMfw4wTH+MsaCPtcC13iwsrrAziCNKuVzFBLyuEDyF/fllAv3p4bn
Svqj4qn6KXWRUl5SLowWOJcaW6cxS1GOzYmuw+fMHnLTjcp9iubW2rOnQGdS/pH58m9XwYoczdLr
rvOTRJtfAnxe8A9BaRBQS6eeJurXOKYo9fh8e/U3ttnSmgOzT38O9u1yfv+z+FFRo+img2JXoFJ9
ykJE0VEHsjyIr/YTl1W3c+Eut8r6Y1OjpBdJgrtQRd+ORwmsJ4AGTh5PkfE0Fkr7ipJX5KGdgBJp
04lX4Da1hwZUsbPPNo4tuSV3kEHqwEqvtplRqW0VNPRAex1Jch3VsbMRGtP59noqGwvKCJyi5XZA
OWwVYdfCTsa6MmGqxT3CJZ0RyO3FTBTVN6vRDNmwZSpcrIwk6ZAhRiTujZY98dJjR5q6eCsH3e8m
xDfgxEU3oHamNiron1Iav6gYU+s7v3dj23Fb0ldbGEzXtCJcR3AxbhKaeIg+0B42q09zlqHJP3Ra
2rtxE2R+OXWZc7i9TlvjckWDJwD4rKpraEmVaMjHoP3vS6VVXbK+i5/0psQdeEiVjzyTLQqtTfz1
9qAb3+ZvbZzK30KSXPf3h2FCYn1hEWq2qJBMlHGBsgf7OPXl1wAXKv/2cBs7DgtAmrO8rzJd6dWR
bopU1gdMLf227REAsQYHdwa9yvbgGVuhOT3YJdqEauBwUbw9VMKoaQdib+kbIKLFYQy1+GdBhWnR
+i1mDJKjRvcVBH0HoBpp/CIjwK6eB702sEBX9fnn7XlvfFuLkEbjMxG8AUF8+3OmoJAQmJVbP8Z8
E2PvLLaeKvbxuevV8j5FbEw9KllUvr/QskSKHAtt+bZX/R6RpnJMSwJe4YAyeBBgrJilYXsZCAuO
t6e4ETeixUz9g9yWQss69ZidmVw1rlq/FJHiGaGpuHUjO56cxN1p0qrgrARyd4o5S6cIn73Pt4ff
KBUqbCq6Sdyl1CjWgI5EgHCP1arzEdAQwUG1eoSJCnwLPsWoV8NVt5DDAq/Ebj9qcaZTZU2U8Jsc
IQW8c6NvRHgWMSQRLKxB0Aire3Uiy0b7Ef7OlPbzwQSjY7q6NPXNoR3KZq/HvnGEucHhMXCuAKSt
n0nyXQBcXQvDayzB7XVRfyHN6l0Ha50DmvnFTtq7NTuLC5JiBl+bSPntXo4wbKs0J+l8lJuhbteN
hsXQVMzhD0w6WvXj7e+68TrSlCU946Fia61Ho6FfoaXYdHDKemzaJAWVfkMp/T5RpJM1IRk8KZbx
VKMJtXMfGyoTefswU25ZwmamufRoV58ReEsSlBk0Inh+KUd1IFTH+aHPhUsZQ6YFBoHkUWT2+OIk
EVaLpW7P31ADl8YDSL6AKrttB+YxFMK2kYauZJyk7GBERm/sWlwfRD3F7oypgnJAE6pqju2YIWHX
hoBlznZaTousukAiNNQC5U/uYEmDsmM4W64VVNaLUrVS5goUzR6DXjH+pJYiRSdjomvga9RMPpdh
gDTw0BQ9QI+2f3FGZChODnQNxAA7Q9L4eDP2lYM1OgPaf2YKpBePsoMBNxGNnSgY/5QRMnc+1L3O
8rCDMYpDg+Jk4Cm4CU+Ra+SoMHthHZnGzja7/vAcZRCdlMsUcrI1wsVMZuh+CLL5iGlX+ssix+D8
wXWrj84IpoMmifIGxknCfRu4hGzqHvRt+wcQF1G2kJUriF8dRji9WRLvsal3ybNowdYgW9zWDyHR
3JmeUfIIuKP9OMMr/X5711+faeKlpeVB/MGltu7JxS29NpFqAhFm3gTZQm1Uxl/OHZFSOc0jYdHt
8a7PNAEHQSBLTbqD5szbM52lVlRjAgTbQG+LY4yk+dFo5H+7oR+92yNdv4RvR1oO3X+i60lVixgb
C1iAvTEfhN4JfJmG+oSRX3pCsLZgA8/1+fag12EHg3KKbYV4nlLUKgLtkhlWesT01IAi6hhr9t0w
pc1OcEOL+PrGIIr+W7Omf3t18Rf5PHbUT5aueVKMX7UB0dt/nLpMtZ+VBbXiXtYjdTzDOcNmvYsb
BMcDhK/Rjc9QWjzqrerUPqFKSkkK8FriVubciQM+vSpuwGUuDFdTuqp2M/zCFhm9qkruEyejKB6a
adWjwgPC9sBF09d+W+nZ8InYQqgYAtjD70oP4MdGcd0hRh0FQsIPQME1s04nazjUUcvdqrRKhxR4
FmA/HGJyN8ClmbX+kxRZRKFAu6PpM5Ag6YsZJyhkhlnYh/fGYOM1h/18+AezyNQ66BWatYe6j+k8
6mbUumJEf9AT+GInZ+r+1SMd7Tg7LtUlgXhLbH7U6ZVEiI90xWtJkHjSjUB5soHAf2r48ffq6CjR
IYxCGRNLvMPagxCUIhDoTpL6A7Rmg8IzIvBflU6xUy/Cmmxiep36OHaKSL63Atc6l8p4R6U9IBbg
ecyb6h876e3mV5eVFEUR/nKiewP9wPlRyFLytZvnKDjUdTuWJ4RPnfOgFlr3iktO/IJ8aJ6eTRO5
6IuNn1f5SS45Mq8FNYGG+UpViFuj2YLk6oT6grg/il7t2CfZsZqqvvyU1BDUPHky7Pin2lIevWvt
hqdFYmE0T8kbFW1DoxicC04AQexzeNEQEfhvwCWvOtTo00aZ7zCRtW2viCDifcw6YFngogtcJWxM
QIIfZpWYd12nYu9FcZzyvka597tkNO1ASVxJp8+ZqFTnYMOB0T4GcaJXR7gPeepZqDjbX8cQAOEH
UYMi/Goiyl3+DNNUUlzVarqL1qDCRrlftiZXT9AK/SB1QTi609QTXQla1vp9I2I9uYR52ZBPteDJ
XaSBJQWT7NmMseMWdXtCNpFXL7MbegByYmjVt6GNrfFba0it6ma1qv4May1q78u4wAwkbCNkjSbu
X/kyYyI6YS+yhHNOp5UfDcPkmoSCacknPCpkZB1NZHqnHJDvgQ9RNIeOSnyMDK2p6Mmxa7BQB40n
sju5xB3ZE5Wh/oPjXoC2Lr56oGWzbn7CVwvLPTvEpcpBvFnjL83poczTuUZgs4h6LwVg8SsIGpPa
UJon1X1hO9Nvp7Vi3qix4rNTqJpwS48sQ/KtDsKCm2HdGmM+SoxzzDCKMF0yCFz6eJrVzGsHu1Pw
2ra1X40BDuJI54cOP7aiKC/lUdfmh1Bt5PhQTFKcXxTseXPgagH6/XHlJF9L7I3vTWzeaIrbQfYk
G51pHO0ErPod7J5hvqscJW5PlrACnzs4HT+SScQPmI/I5Tkbza7xcPTmYFnRTHNxiuY8/CAr3ahd
skweXzL0l16hwGO2q2fIkHrCMPvoMI5DiJtOJSVoP5pNn3pBi1ToGQMC8TA3dn3PqrHodLBpZdW0
oHJ3tuVCOYrEwfsRMIrZf53krrF+Q/rocaZte/y/eBcC7Kwblbd3NorFSw9ICGQunqzfBXYfyuuk
ysPXKe6KT0qmKl8MyDLhOY6y2B+nNlcOc4nXGbjFumnO/BGaP9hkXm7ZGLRskAvaC143+jHUKpcO
5pJfO1flVzutjDjJYtsPujisieYi+6Tnqv5TR0buJdVn7Z/KMLKHptKahzgO7VMbquboWo0R/RMO
xRQcMQpFtB7fAWUnJ/0bv67i278NSX4eWHuqm2+fYgy6SxRUbNMfazuUPKw0jEfK4obuUQpyPoP/
TP7AwDBwxwKoV7kLRrbx2mYsTOTVQYa4VG+s6oTwnlSezWAYlcNQhUl6Gmz0jg7Yajb2IXTMqvk0
5p3aH8BpKNanAvMr6eMsBJx46ByL+QkJLBLTSBGMHt0g2x9EM1NxS1Ltld5hr76+Ox6gSU80AAIH
wPAa5VCXg5gRH7H8ri6SS4Sb2r2Qi34ngbjOiKF7w2YgjIUjcrW+jhMPlSNpFrX3sXzu5yb9gS0a
Vt2a2ikadmZWdFfkCFG7alOXZ3x66m+357kRRqINhZIE6g7qNZpDMmPVnnoJTYIgqD1utuo0Oc50
X8jNfC8PhfH+4A6lR+5WGhzA4NXl9/wnuOtCTAy7iu2ekPo/NXinTC6BSnYJuK4it4hN5/NcBv3X
29PcCO+ACCvUHAzKxVfIC3yl0EJOZ8t3UB85UIcYPgS0Zk+3R9n4nKBIYBdwqwADWh+XnkPUOQGb
Rso0J3PJ+wOMxJNReyw0Pf3a1FFxrxvV8AEfyfFZNKLe2bUbQTpKZiY1LRX6j7busiDWmKhdw+pi
GNQdWg2oaRWCgp5wRLvcnuvWxtGAmZL9LCWMNa5EhnssT73KXKl/ugFW7WTdvPv4CTiPCly3naOy
OTXqU9SHUZq4CtDVpG2xquCoKGr0Uw/N+k5kjvmcBULemdnWXuE2plsPAGm5AN5uUVAQasqLAbwy
jMh/s1F5NIZxfr69ftdZDrogtKhwaYU/hwTQ21GC2VTrQZls32gl+T5JQgmH2chiEbvqQtOn9EaV
3XN70OtFRBfg710O92Vh37wd1BRY3qcDNVsVpyyUN3HvACNgwDsYlOP/Zyja8uwQ2rTrs4BRSx3I
Y0Mlc46jE6KfmhvpxnzOkyDaOXbXH4yqImg02t6c7StsNUZucUTsbvt1BIeihnPwQGJT75SZrjc8
o9DtQYcIPCaFtLdrJzLwU8moWz6PdSAfweWGmauFhoUFmJQPLqqlyLK/fxEdSBYUxGk4ECi8HVNO
Wk4Dtn0o16pL2MwpUDxiLckzu3rcKadc314g002EZNGBQh903XVu2zbqcE4y/H7xpnDR/Qmjy1hn
CejmEcT6YZo0G2d5gnd8lQF6HmjqTs3OOf8r6vU25tDAp3DS6YBTUFhDLuQ2TpoAbT9fG61CPYA7
MYuXMa2a/t4uKJF6QKud3MtIkT4P+Ju2+EjJuEbD34+7HxHKsuOhk/CoukBow0BMRsW1vq+T0dKO
szTiWqRgMLlHjt7YgyT7xEgmLNyFmfj2S2XCkiqiGN3vSkUc40TJsRbDRuPd+2EJr5B+ou7Fnljt
wRELUKeJHcMvFiPmLqVJ4FYxIZeoM3VPvWi551YfQkOpjyNF2XihFbydUoILSxfKECMkcmKvd6b5
+yBGK8FyJZo/6QSptddHlvwh1rpdcYuN9dSYIY0ZmWoJS/p2cE0eQi01wdnXFmW7cDZTr5uNvZvj
L0lhPUcEm1lMHdkH0O1vh0EZpbWaurd9NGu7B/h4TG/GR/2pVSWU6chLZonCmtypNVk6URrsl5Ss
IC0kbYTuL4cKnvem+AmJC2AbldeQsK1MlNJFZqHLcdMRBSYi1PSzo50mzV3VAe32cFGNH2p66QCR
0775YQ48R5hNRXY/HCyeBvkIGc95tZUOzS3McrVHJyfLJ/1TpdJDxQeDbk0U6N1iHeHshBFbi2/Q
jTVgHUGoWh/BfMgD/mZi+3bfZkfcrLWLBgzn/ZcbEpD0QLh1qJ6qqxewdOTADCdCzxh2vjd1Vorf
QIG7Uj3vXW2bEwK1Czzmr8rHqng5qBlXLDaXBA+tfKAGbhwiIrmd6t7G67rwpv43ympCFPSSWtdT
lk2NBaidKj+FUzB8TrAV2hlqI3pgKMQ1Fhg2z9IqRgnGOKvSMLL9XlZGvJhnHCdJJrC9pDb0walp
1kOYt3bCh40nEAYTx3GBuNvqmsQUiA4/MoXipR5hRWNkYjzJI+aRNBSmY4Of0qfb193WZ6OtY2Em
xv66ggXmcjMN+jhafspaPgrstj3AZ/bOu7e1lksLjpuVd519/PYOcDIQQ/GALBsVSOdHieO3g4cn
dZVJqHdVO0o+NlLDnrr4xmaBYqcvVDsilqsHw6bElzWktn42YfgRV1Lo4/qGeZwT2Tuh2MZn4/am
EUcGBP1sHWpyu4PTK2QHzamoICFJDfVV0qTpkS5P9gClMt8B5210WgHJIQQMbp+Xg6bv2yWdsHgI
MSYMfKq/4QMqW9ZvgJLaN+pTzucJ/OOhSDsuRJE6h1TNzac6KYPpdHv3bMQzFrETCCDHBDSxfr+I
dEp04crwrjQprWMCn4z3Ipkn1ErQKPgakeE7OFdFaeQ5ahESwSlFFe9cchtrv2jg4CZFOQHNy9VK
WFEOlRoQtt8psphdR5byGRSoNP8pRMCVGplRuXN7b7zb5PMq6l8AChD/Wu1n3UBGNJocCScdEfsT
+I1PJY553hDPzSWO6sktnEi4A+Hm+faKb5xXeO0LKhP6i3b12ccwNypHULw0rM76NJq4qTmFk+2c
17+X2+rRRq4N2SRSmSVKXH7Gf2oICUTSUDi1hO/BJCtYr6NLNSjYf7rpCMbABc4t/ytLVvopgReN
tZUzxx9l3Ed/qoowxOc8SpPANQkOI0JqQ0yPZZyXuQvEHIHZSqlNxXOkocOfJZRi5dR1ihXg2pTI
uAj1oUOhE7d5cRwgs35o4VaiWtJnygjBKcMlLDJnG3f1OR7TD0NGn8EdwK0blyoMlc8wGZzxooCu
prcRDtpzO7bBN9R64ueuKTL1kOLV3R5ppUTdeYYH+yRQwcJmaVwswTvyVZDqc63jQ5sulsNDrE8v
Zgp/30sR4pvwUe+Vj/hOmJiWGXn2PBRRbh6wUS0+D0RrWD7aFZFGF0j4VhkxsFKvmfIGOGbdWe0h
H5wq9zrM6Ey3CxU85wz6Q888MwPo/ipqejfqp5peTjkVT0YZ4duEIwNu4naRTeqnIkF4CMi4hoNq
ktrzXUGm8ic3OvVPHwLwrmbW+DiGff4P0pSp406Us1tPpnH9C66x9rnJ4/wXLc3gR9+Ezaud4cBw
l/SJ+AK3Cms8m6k2SG/09geotBC5EkvKTpiGUYQMKB7gk4m0VAa1LbH1L7lkmdHO27txcy/RNwAs
Gs8LDfzt9pt7u9WUvpfgm8ff5kk16Q40in3U9SLeeQC3hkJNGpEM4nCipFVEUeN4zM8gUJGLYnpC
fqX8VOC1dRdj+LrzSGyc3QXSqKKKATng6q2lwZcEWMnZfkfH5JJi9fk4J9hm3b4hNq5De2FDGAvK
j9Lqau1M7KVwsrdsH98S6TsfsL6PYkeOYapoNilTaZfD4faQWxMDhwLyB1SVTPCy+lxJGyY0+KgY
z8huSNYwPGQq3NXbo2x9KWI/1s2hkkvJ4+0odjQqdQxe3B9bRRzSIZ8Oej++AidLd7bf5ny4YeGs
L5xcbXn2/nP76aaUmWbEfCz8qS+4UGJzWgV7/fDt+fxvFH01HwkiaJEVANGohGVeivrFmcZR7HVw
YC+3l25rQrxX1IQXsRtkDt5OCMN7O8XSjyKHgm19Sy3kdytZya93j8L7u5jiLeS0q4I+hsh2JjWR
44ftkB81dOJOSlkW7z9FcAhlHiUwdYSUq2VLkH/Isbpz8AaIbYUMbQycCzbTY7ezaBvfh4yJrsci
XLrIUbxdtE4WQZ63DQXtqu8/p2MCUEDV0FCji16HO0HM1mA6Ow18FZiuKz6CGgyUXzoSG8gYwQGW
PSjcdphcvMX2nOE2ghcHKDAuadSvLTLdt/MKzYLIRaVQn1H+kDxcPumPB6mdaO5cSlUHIGCwfxUR
nngKeffT7U2ycT2hk8ynI8UhdFrfFZGGglUuKMriZp270izhCzpGlQ7Ltpo/o2sS7nzGremCRoSG
S7+A/672vsgoxCWAM3wEIdJXcL/Y3g5tIA60+7JHKQODCSNDfmyHBpW825Pd+qrQJGiQIjRFOXg9
Nupkcb9kV8B7xV1nDgahjtFYD8A/dHXnftw45NC7NBxPyAjQ1FoN1nKBBMIqLVB5oXlsNCd/tHM1
2xnlekqoUlBSp7q9NO3WyzloPRaLbRv4DnCHC8iG1u3bqPw4WbsuIBucNXSN0R8zYOk4VE1XMwJg
qtCljgK/qCn0HMjS5+iwlI1iyhia/YWUohk97GPN8dB2eTt5ZY4NuqtXeoE5rq4THx6tqTX3YLbX
e2r5YXQt4WLAWVuLgMgoDJltES/xiQjDE3XP9Bcyo/oJH2KlQmyv7XRPncMmdrMSc9Tj7W21OfwC
pKJszWW7PkOTXWK7ISuBH/e9kXvYZs8D8kagP10pbMv7YZS1b+Ais/jYjSibvTvC0GXCPAojKHdz
Xa0ukLLBGhPHjQB5cFg/uuQ4h0KuhmMRONpzHqZ7fZyNXJcHhbzaRj2GfHedbjVNXdN2KwNf1jBU
H/QORilqB+Z57nE87ZVOPhpKghdIZY+fcDHGZFIfq+fbi7618Um4QJBQMLWumhP4LQxt6zSSH02j
5s3OBHk264qjWljGzhm7PsnLA0rJlDtjobKvFthKWzMsx1Ly1QmjCj0hn7bUXPt/7CIamOik8fAs
guVv3wFLdH1VFPayqsl8kpUMM8euSI5TipRUj4HKIUtH7RBbiDjeXsrlT36bXfJ+4xWxSGqCmFoX
uaIeYl4g9MBH/df0alPTH8K+LjxbloqPEh2Ivdd1QzNbh/m9nFXGvG4F4v+mY/fVOb4AHrLkbXmq
/oNCWFg/G4Mw81OR98U3q+u0L+1Q6Jln4WtveUVgxyUu1WXzZ4C696SVLdWd24uxdcuBhwRUveha
gOReTvt/ok0jtUUmNxX9+sxI89MwpumLbCYqkq2o830bZ1mpTtDHi39kyQl1F4H84kmLLbU5jL2V
CK+WKiXd2YLXlR0gqIQjnDpjqTOtflSbLmoojWX5SSw/z33+oUSM/Bw7rXE3h0p2JDz4jdO2OIRZ
nX2/vSLX1ULWgf+QwyAYceUKaBZqpJk51cJQMR/6Ij2kUeMBRMoeszIC9oba5uX2iBtnG3QQ7rc8
mzbdEO3tJwjDIZW0unZ8J4gAgDvycIwyRf5dKfP7W99Udgkqec7QNuYFeTtUX83wvYDy+LGVq54m
Nf0Byle38/k2JwTTZIG+oLu1DjzSWCNIpQTjA9PD0pTEjwwDquGLGDWSjfevngHNnT+GTiFh+dsp
oUGl6sFECh2agArBnhYHJHEM3J6DvRxw2XarmwMwNhcW7x4NzHXbRC5hrdtS7/i5YfTxpRugkLnB
hEGGi/XUVHqyGYNEVwc7fJExftw7rBs3F+MTZpET8H9r9Ae1D5sQi3tEtiVxsCEGHIXW1YfSGjIP
0tqeyvfGSwAQnAlbNGyhs6zuaPinqjIvyXzfGuMDyZCOtn681/PcmhXFFkhaBOQ8cKv3Zh4k+gAk
Jn44O2Z8Z4RK+ZLHGtewXFlBf0Rs6P1Yd25hm2YukgQbbfcRY8lWDcnirFH7V5Xb5kOVi+CBSly2
R+3cOgvoy6IIQ+EFW5PVGs5S3jsje9SfKnlE3hXV44aapCdHCO+9+yTQHUS7G9zHogu6GkoWwCO0
2dT8yFKj6ChGOh+UzAzpTxW1ab7zgG+9HJRmoVktFxfqGqvh0loRo0C5yAfZWf8Zcw0xMHDHcuom
GTnyeRZlOT1rzSjQ3A8bBGIGB/b0IU3VhipsC5v1OMmVnO287xu71gY1QQmKvUS1ZnXHIYBSp3kI
hT/TpeabkMNvk1FIz7fXemMQZ0nrSN8Qp7rqlMlRoCm4Npu+Uqmhp1Ap9KUZdP/tUa6PxlLQAqoB
jp33eR16tkGt9PqCauvtsnqSzN6Zce6KTdCYIvkZz6G+c5le33AMuGioUkgx0L5YncUUpUurVdDb
g8cXPHWmnp+m2KleSnAjrpij4Ttco8JzEqPdKfpvTnV58KnhAc1eX+OtEnRaIg8WIPdpPgMpqmgm
aaanQrilE6m9XxUBDXeDJifvBo3wq1sndUw6/DWw3GCYzuUUKJdmGK13P+3I/SzFKBVBYmLA1V7s
VYQ2qRFZPuRleF6yFn4oGvHLUYfy/euHaimFomXX03FfPYO61Q+pOgLXQzVbfVR7B1h016I720jK
ScixsVOlvA6T6DRCpEE3j44xirtvn93GGpLIhHkFhADx88SMm+OE0oQ3SMF0JyX67CHc817vch3c
0MLKNnmNeIbXHT+AGY4q2oqeauOYh7jEJIQNVR0XBfgvt4/e9QEH0gZ8YemwOeQpqyosYJ+e8afg
Mplx9DS0Y+PblTLumWtdPw/LMDyxKK6xiGtW8Kx1aFzC7buUti5VnqQo5QFKIk68sprutQA2B6Pu
Bb5yOeFrjWQkknWuxjy4zLKZndu+wpXJrINLpNR7MOC/fc83sRKylbT1iUkolhtX9DUFyzM7N5vo
TpptQHsR8hzWUe5TZJCaWe9e57wap0OJ8rrpyk2GFlFvdMXPQjhJcQwto0DBf5rqb4VR5v+OBUWn
Uy/6uaTSkJW/IsaNT2o91oGnG72VeYmoAcNOmi1ZH7WQb6a6YYhrrZuJRLcQOor7zCuLEoXdXEUd
7SD6NAwOPKbzN60O6n/HOU0AuAPs6lGQAtDBzT6jbbwwWj0NQS7+oSjG4lj0Vjd41RjUHw1JUOLK
RRjhWCm0/Bv/AiJZoimGPyIJmwu4IkM5RIWj4Nc+9hmED1mkz5OwocG8c8MuC75Y6dCZpdK4zplg
IOZFgA/SXTC14YFWT+EXKgCH26NcbSEQmJxAziAZF0jC1TUjRxISBd0k+S2YsC+6XGmHTCj9YxTw
pt8e6uoE/h3qr1oEI11hWe0IGQjDAJ1hNW181IZGvRdFvgci2ByFd4B60lIWWMf0Iut7E30Pimlj
5pxhJ0jHAv7azlyuXjfkWpAvWXQ+QeFfVb0r4TTJYBuBT3NRPQZWl3mKpMbfA6dP7vRmive8DTa+
E1VudHMX4BsP+urhoRXWmgKn4jvsvZGsbWXrHIDFc6No2MuKrgGdTA7DeboUdDEX7fu3T0GpzGoN
LFPyRRTUX8gste6wFNM+KF0iBpfixjAc4qzPRqiOYuSoRGZ3h3Fg+JyoyfSsFpP8MhlaF+FLN0m9
W5ZqYh85uMUvWs/NXutr45NzK6Gzsty3fI7V2ijCTKYOKptv5UXyJDd9/A/kSnlHNujaPYVlYQi6
HbRBgeesXkglTKWsNh2IVbYU04SPwtHhTdZIMeYGrtwlHSZbuG0QI9E6430lXUKa9jiFK539M48d
LXrSilAaUHwfjO/4AcGYipCK0i5pkTazS/+xs46jzOV5P6DYk3pGZDTRkxJMqYFYTG4myMiqnXGW
4lhqPSDp6c9i0ofZawcDvCLKmAU3HAqD2tGw+ro+RZoRlJS6ZbAW4IzEH6rANdy3IFD3fKK3vgKh
psr/yItQmn67ayQjUQzcC6jjJnrEZVvPd1pQQyi9fYtsHYSF54N6EGLnV7fI0KqjUfRF4Ne6VLz2
hhY9VEo26a6JgP27MV98cgBmy9OKFqezTomUAZEPyvOBnyVDCu1QqK6hZvkHkHTD8fa8riL1ZSh4
ElSqqBledb0RUu8DLaA7MceT7o0mug95mtnHWRbDh5bC1lkqMNSpJ9P89/bIV8U5Rl4E6LhcKOBe
1YeHCLFKyR4dv3aAKLrVnBqXOKcsgHZj7Uk2koyqmQGvyw1xhBZW7kSeWxsHtASJO6JQXDmrjTMq
QuY5bR3fKILoboxM4aEGkJ9uz3JrfUEwyBRtkR6APvV2e6KXKQYjkBxftxok7vCjGc6ZEWU/Fi7f
RZLGn81otR6gvHdXDFhfOk7Lc0SXg9jw7chSCXgLv+3AN0ahnatGk88TKCfQxVXx3ooB8TtnmZNB
L43ay7LU/yn+tvqAwt+yXwO7ST8UqlzcF3VvnZpq2MssN74aWxVEyCJmfF2mm5cSHZor4R2K4u3X
WgsXxmc+7Mj3bXw1ODdLXkJ7mVxhtXZmGUbzpCNApw12+idUh/FcDDBsj1UzOv8IJde414wiOudp
FezsmK0ZLiyOv3DdpVP0djGtVLLtji7YXVX2xhn+vTYeZB06zuH2zlzm8DayBoJMLYAEnZ4Uteq3
4zidSAvaBuGdgPp1BGd+EflwdOJuuuBpsueuvbGiC48JDiGlDnbzakVnbY51NQrju0ir6mOWWc6p
6mcTUx0z+aLVau2rdt587yCQ7GzOqwxzIalAmeT4cc3R9Hs7zyktHUQom/guM8H4TcpgnLssSz/D
mNXuM9H8gR8f7BRc/t7Qq8UFzIkAFyYVNKbWN/icm8AMrSy7g5pQBUdqyxISQnYZtq412v107Noy
T05dnJTaJZiUdrjLQbQBWxui8FuGq+/kzqjEvcLkVw130OOiOlL2xzlEdXrDzdqy7VxtYJu6rS6F
Z0WaTM1tnMawucYM+eMUaUp21wxmV921URN0bml1WKfHqF/+tvMZLoHkxP5Q9Y3qVqUTP4KtDb+b
uO9+D0J5/BOHMjZdYQ3Wy406R30Fb5H9KDArCI8mYkDRo2Hgytulhv5Mg1Y8WmxYyPpCNmcPreX6
8/9xdh5LdiJb274iIvBmCttUUaWSKUktaULIHbwncVf/PdQ/+FVAbEIanGhFq+PkBjJXLvOa2/t1
9zty7qlvQaxu+ru1UyhiyNAsoEfO3CuflU5xc9UZDLfNw8q8DhPmbd4IYVQ7OJI7VxVFNQvjnkqP
4oUd8kd8Q68lRso8j/zEEll3zfo0BMfYhrrxoUzb5g0bfvghgZd+S1os1Ee0XZlr3X78bZ+Uffyy
p5Z8nOC0uq9iRcvEoMWxPyVpl77PDK5t8IxM7CGSEJZcgaLq7El4KP+AoT6+G/Erkk8QQNvIU2qr
f557LZEOKpLtWJufhbohuHuk/6DIrMKVOQ5B2HaEyrJo2/7MQm3l9XUFs2VkCKm4Tq7ExlVR+qrz
2qk2MtdoTb1w7UxXDqrKve8EpBhBKY1JzgapogsAE7QDQl/FSOm0jDnPSTUFT1kGxirITVxapaI4
xSNstJSh8c/bn2h51PWhB7DI3A+9x20BE0x9OTROHvqF3tSuLU3GY0BSfXAOdjJRBMYxMgGlxqZc
z9UnmwoQohWrhFSawJ7QRGGVy1DPR6Fzf6lleMpoF7T2KnmhDG2twEm5IlLVOXdi1N9riTKc0LCo
D/LQ/aVotvNYEDTX9XMVCrKYJAz9JB86nK1k/ZQX8+yKXhxNhXe3LOUsjlsYYS5go9c3QjNkUVFi
f3ifFan5gO5McZYCzfioSUX7NMYlCmFykXkyCqGXblRgemlB9vn2Xtk9ziD+qSSWTuSG0l/jLBZH
ComMUCbrK2POmBy4bqq3rZwlKJlgHJtfx1SPwHSnhLc3+GmU86kMteFrqSuS46pmoR3ZUu8FWXbw
YkyB09IGniqn+WwRRUKfu63/gRT7CJQ9C+VPVtC1D0hqIvGgDhjB3X4bL/3J1dFBNIpKhHwcR3Jd
e/1J8JzsmSBKsc/UBQ36GuOUHyW49O/lOMlfC1XUH/rJyooPatKXKJfUspBd2H4J+jpZQ1HqdJ31
AQWc5NOMjG7m5tYsfccbsC+8YhbKR61ypsiNi7ruXVkbJN1DxUYRJ9uMJroKUtVc+lJXIQQ7XKz1
ULWw8URiPeOJkBm+BvcPq6mowb02mqP2G+OLInvIMT38hfFvT+WfWdUZR7gXqDoyNx4KQBGw9SlL
PiRTXf+SkrgcvBIeAAB59E7QRsqjRDunRRm0RMap/N7aSqm4CNjX6LIlWv6O0lAqv7S2UT4AEG21
53Ae03Out3P7ULdj8rOOMuN3HEbDr4MPsg1lr77H6ohU4WRPqcbuHIz0u9rH1nlqrNor9HS+++uV
YGQDWYfFyYBzHWPEROE0kAf5kw7ozejx7SqG3joV8Wi8u73U8qNXm2yZayxemYyHrHWZUrQ1AsxS
F/t96ZQP3Qxt3iyb8nR7lZ1IhvontRBzLwSs1xeiBQgWy4Ex8WmJi//QIoufCieILwXuOQdp5lab
FKAkSSbIFsAE/GkVoOnOoudrhIk/SE79vR3k+dsEs/CzjPbLs6i64e3QVPl3pe7j6i6WowGfpUET
1XnQ7eDb7efeCR3cu7xZynp0F9aTo8gAYdzX5Cdg35onu5vRIMKa5cLE1zobZaJ+cYzMPPikO0WM
bdOOIWqAUN2oPTROJhV1qUR+jdbWGTIC5A4EkJ9C0XQeHibhp394yGUQR5tyhyuGMJeYQ57ST+KY
HtOiVv4cKoXFH7M4+Mr0f5xdnS6UdhAh9/aujXwlMxBAIxvEDbEQaSdmtn5EuRu7WmHPmFJH9ofb
z7fFmLGjqFcWXLqB+cz6Hp5wJ+8sdYr8JgqgKAMQ7D/KeoZodxfoyJ5VYfZOgoP5sy6C8b7tqwyp
tRZ31vOQD7XXdXKiXOq5rw8+9N6pWriJEBnY7Js5YahClWhERPavKunTIFnDdQhs5zGd06NZ2s6r
XgT3KBbJQ5bu1Ou7KIt6syirOvLVqJe/WY2qXboZFuTtN71zXBwEZuExECzwDFsdXaysa2d29NCv
VS6cUZtPsQi8SU4mL0ihXAkklf4+MgHn4Jql5UeLfR1qh7FAdbPDyrQwsuykm6F8NRUG8iYqHwdR
fedcgq1FeB7PBVZcNxcQE0skORtiv5pa6aFPbPE0x4k0eRlZf3cppFIVBydkp8NAUbgIFC/oH4bK
rz9bBaJXCRVOiKxlzZuazPu5tezpAVlR2Y/iSDwYZmtLTPgSSZxvf8yd3bkcGuZZy9HZzOd7dTat
XDZpI1ZaftWt+GtfS+U7ta5/315ob2/iKgE3BfQ6UIDV3pxSUEb9cjxLtIbfAhf6LgM3OCij9hYh
6QetjNoUXcTVmwxwRdRmGhG+0uKzM6IgGp0jTW+OaKB7R4DLYAHAgELbbBLJUIo46ngY0fXPNW3o
K7Nr66J3WdxAZJQrL27gVh/sk71vRa0KUoy54xaHbRZIg+HURySR9OBdUw25Zyv4wpjldGTi/BIt
VxnHwn+nlQcNi8C6qtlhbGhtaFaZD4l3DC6qaOvkLTL54n+NbqD8CH0EhbaxC/WTRr/RcplhdO8q
1CYAz87R1yTpUZO04qD63gIV+imHoXgusg7NxbwwqtodnMo6Ssa3n99gLrNkE8gVA8tQXx8kjpDe
TvmU+ZVmY0UkAuWM1nB10DjYW2WZm8lLh2w7t7EdQbJrhXTIhiI+JeiinKc6rf76YLKNNbo2fGqI
3JugIKIx6roaScbZzC5s+OzaNEp1nzawLf72aDKsgU6yDIEZ2qzHl3VjJ2o7DIlvSWDpq6ytzk2Z
H6kLbc8M3Ck6QBwXhWb7ehqYT53Iwy5JfLlD/9VVu3ruPPQxrLdBx2TWVatRac49kJMjKMZLDfZ6
MzORIi1Y5kSQJNezYJNiCmXJOPfBB2lLItKqtterohlPFbYgkZsos+4MFFmoW1/px5qmK8mj/L3K
VPGpQB60Pw2JgFLJbWoybOrb/GeddwomUnWIpmEEJiB8dMo4AvwKTPw3bcjxrYF+qulBitDf6k4U
f6gVE72UWnWa3LXLXBtPc6dk2P51nW2e0SrVgJRHoTpd+V7F5MXZjHK7EfR2BoO51RsY2kreeXaz
SLNkba7HXlnJ+udZK6FL945ByEnKiQJQzxobMSGDf317r2xjEK/SIG+nd4bM3Xq+ACwePKWmcj0W
XXLNsPk+q2WVeqWVOgfBfG/DLFx7+L9gdTYCOVUwRYOkjbE/InDqglg1f+hpA87X6ptnOCk4tI3t
X2NxuQSZxxJj6cKhBL0KIb3oFK1OSZNBjih37QThRS4dLOFGVToB56wPzt628QdchYLOpLgD07zp
6LRNh9JRkfiKXRrZKU4j/WfSmIGykAFTlGK5gS7W5BTDGcSL9VMNa2TKb3/Tbf6xmG2Q7mCYtqcE
mUSp1AY9+UeVFIHXB1P4kV509tBOQ/5odnJ9r6uNQFaG33+w9t5+otxkzMFr3yLKG4BYkzqwdpFl
jrfgHxcNZR1V3Oyo4bsXtxenM5M6hE78+lWnUk2Jk7OfAkSEz6NdVHelk3cHcXubPyKvTTKF6gkd
IZSdXt9B2aTNnFsz9VUp98osz68B/XdXrpF2AXZxkIsrO+8Pz6GlaOWRtlIYYZKlklGCoQlVoaIM
MIXmXQL67aMdFW1wXqLBeDLCFt6x3dPNcZs6lR77HFRRE8eZV0hYF96ZA7JhXgBR/SGRwyOxlBdY
3Sr+0lleJlhAQLk4V+9kDIl46Jpxl4U4A1xn4C8gYZgIYMvUIQ/+qCA9J59rUYm3YTDqnQfOqy/P
saiyjzIWjP/DCjifH0w5Lu8NVe4WWetGx6Q4TqyzCcUuOcl9bENAzOSqvM/of0k+PjlZ79n24gcV
IMQynvPAbFOwmUnfHmzjnb0F0AhFEGspPREvfP3VTToZ8ST4DApqIB/1XHdcDR3pA4E+a1FxWr9I
xquYdcJ0ADG5epGzFlfc4wCNHLsZJz/GQ0VxS5P5mIviStE8AOhEc1vEtaG8N6pSlzwtZXzhtsZC
ZVOB5eWoeU1D4CWWXDwH4awj6gEjfXRHIXe0dFtdoHrX26WrYnuQXxwBONFLwiJrvHCc7DfUI0AY
J7OSZ0/Iafwz7XTBKHI2f+Ri1j4Y5TRorgJELnblNoqTc6qOtnkKhWS0pzaD0nVWRG2qp6FnvEuX
xRo/l42W614/TOFdWRpD5+axIn+rqzj4nVeB+aSYEy4OFqDYj/GQaT+g0KPZ2xVO5TwEBeLNbkXj
M7hM6dx/beYol1yCOEoLWSglwzkXEGofrZDuoFsOg9ScHKyUP5FhSellxmjsfkoz+ZcdFNbgSnrT
/cjrfuL8gt0M0UJBFd2lsxErbxK9Hj8rDc7rFxsCvEFeMGlH5e5Od4wqBogWT0GTfXPLTmaEExFa
4PdNOyLNTK/0lOhN6IVyPr5d+oRPTpuUTMy64k0udeLUMUPxLEuoB9HspbJe7zjQTktBBY5rC8AP
VS1Ph8m+R7RE089O2EfVqU7aunmanbHmZKlRHD6kjjMk17wjO0DhXkrjuzYZG8PtOmdwrsC0gumi
aQMa9LmFtEqKSK7hGrTm7UfGJpP4LStN3HkIJdH2ztkun2RhtBkOsHOEZHzYwO8ZpV4uP1TC7qtL
2aXDjzyzsAdA91wp39j27Lwx58nUT01kNu8SQ0q+2BUGr5Ax9DTnPxtbfnmXT5MntdaQuBJqAl/j
cpbTS27JHXDxKaYwmSM9Hz5AKufATAijF34/idIf2lhgK0yAGU+ZMylvZW3GLs5y2GcHwWQn8aG4
WKA9HHMSg+WK+WNo29eI58xj6dyrMi65tZrXjttRY50GhT0gpW19ish0D1bd23Qsi0AF3HIGTOvx
XFAugN1Gsu8j5AncxAS9MaR5eYorwTRLlJln523gdS3pqKxWwwOqW81Va6cjiO1OPsL1TDnCb4Hp
u8GRoLGeMPrgh0AtOw11Oj9J6tidmUUZT52QR1Ttc+tiGEeN4J3LVF20LRCDlBdZ7FUUt8ANOFq1
bHbZKS5Bm8heUjv6ZZFqvN7OuXbalVxUzAzphPCpN62KsWDUquMDcG+nY/ceYR1sfxMbDLbbajMz
YDNP5/dJ3CO5b9Uyk0wIYSL+KAZp/qapiCfUiDPCdnLDOJCLv0aYgfsni1kYklTSm2bNiOXKsEiJ
2FKTndM4n31tHPKDVfb2+TI5I75BEtngvPiLPJ8g2eNtmEgMtwDOfpxSp1luD+H4o0gtHJmNKD7K
BJWdrHthNjBrN0C/bhB0IPMHq6sj6T4MsnY8a024iCbmjgF2hb/SQeh3FaLBRj/9GI14/E0s6j6w
bxiuFumkYNobaZ1zNpXAqO/INlP1FFhV/98E0IxhnpVIF3tsmN8n1KQfDrbO7q9fqlnSbSDV6zkN
7eRBUUP46dVMpAJHykzbSLIWkICS64+Tho0F5M/wUpWK/DAGodq41MWGBx9MfxrwSvFaqZfeOtoo
XWZbyM/h1A53YFGkL5rejtcok440fXbSYgTzuNGonYGhrqt/4cxW60RAjokj2X0y59F1qPT8dzKO
6cc4l5SDl7RzlCHILEpMdE+27cYoreGUdKwHfSr7mcEwqb2yF827kEv/iHmwuxgNcQsfbBQZ1u3p
DmV3jOtM6X4aRXKiBYVLC8YBd0ixGZfbH38n0YSrTmhcEFpbKccS/TdEYnguBsmjp8wYCpSToR1U
pXtfa8E4s6N5HL7b6xuIJySdigpqhAzoSVXP2VmnRXQNSYROUakeYez2XiC3HV1wKGk7/VSoKA32
IMH9mJviZJBZnSV81F3UNP6+iUpkX0TAmMYoWHGvGpt6EFhjFi6PFk/dI8xUGellG9OvrI8P4tvu
UwHUpX238MQ20IBuYMwqUuler/r4jZCc8Z6uZfstVyLLvb0tjpZafTDMZpRoDBOOF6IsF0u2aa3B
Jf4UBvFfy57TWedaMPkf01KwDa/3hgUGcIDmG9wnWPJErpi0xsPsZbgbLYLI7cfauSFoi6CEsBTU
zM+WSPhHJiQ1nZqAKYFvnorw3Opz8hTlfXKyjPlbLaLfeqsMBxfzzpv8c0l7lQMMxWykozE794oZ
Qw/D3W58LtFO7UlO2yMIwd7z0S4As/KCdl6nXPUCsZExg7ivbLN4knCoeUjrVn8ozBb12SEcuARn
66CvtveEi3fC0nWhr7YGtPIv564VgY3Hqpz6ZiTovZazegmNoTzYljtxBC/MRViL4RY6t6ttOeHf
qrQdKWXZS91pRpbxNGgdxnl6HHuU6ub59n7ZW28RZV0wbKjKr2fAsIMD0ReoO6SiTy5xN8y/htb4
qned6sdm7xzU4ztvkuqMTg9jUNLVNd88VuJCypoFaxJFaBIbWBrkGO9ckZY8MqPYXYpv9XJ/bnm0
YxnDW4Rt4BN8h0etMKYnuj7mO2HDNbr9EncAXgY6aAh2ocTBSH09DzDMDNczM1jURx3lMk655FVj
oZ9GcBlXSbEmCpEZYi0EtadGq7rP+ZAWnqpU0kMY0vG+/XP2npyxrwlugb20mURpNeuXjgq5CtXT
8wQB7o6cTjqHdGoPUCk7xxH9GXbOcu1x/amvw03f9MFg9XD78EKbHqu2DO+UWJIvzRxm56Y13o1S
mRyAT5YjsCqwQQVwDzGup3/60vL5I8TJbZ4hbD9J90lbhGdnKtL3zCKaA73i3Zf4xyqrJ6vkvDQx
JJLuezOJqcextXQTp45ddKEBL93+YnuVJPh8uK98rcXNe3VFiCBbPA1pMULzsL5jim7cD0hRnPoA
hgCpqKO9q3Fse+iC0fms1KluefGsASWrg79muVNdQLhYphWUGZtaWmso3hON1Kya5MzvTCvzndA5
cjnafb1I3C3yNVD31xWrJCdWmORV6LeaMfp2BojGNqLuyXHyfxjW8U6hBJAmLXzp1bsdQBQmdQ2I
1h4jIJiqU9xlff58+wvuHoRF9Y32A4359RWBEIHT2AHQ6ABbKHeyJuypzBSnwQQZ3D6LW0+k0YEV
1947fAncwHe4ntY6IYCTlNFCINfXp7ClN6iWmMPyNtMA0vDtx9tdahGVIL7xj3UxUhI+M/TL0I+G
gedNU4rZRivn9wHybQf5+vI51scbUAci3RBItsBuJmhNKdfUagi0ZlchbBnJFZFeEFFNTrkYkq8U
YManLhz/oSUNONEk+QTJsrA5XgezYURAB7FoonhUOdcSya2TFYvpYACxF74osGiXkE4vs7PXq6DQ
rwyGzVEHeIwWSCPJ96mqpgd3gLK3ISkcFyUCrJhg/b1exhIK41YHyTKpMebQRaKqBkXb9ZPimvgX
NXeBNWu/GZAxSG1mZaxOTTv1zTXPZmPpW4195TIJ6JyT5VjAaZe9EbllNue/5GJu2jPtTfVoFLS3
zRYRZeoaOimksK9/tKrO0QhBVrovennyZ7vJfjqFqp1Na1T+4cBaQPeZ4iFKuEETopPVDHKV0dAo
c/u0wKjc2JTFteqK/pKmU+HmZZkccM32PsqLsx/abXTp7dUOA9noRI0M3EwKhh7tRwULTIwgzqkh
vTftCboClKx/OLoLGd6kPKVJt+5MOSo8GhXPct9SQv05LZvYQ4m7+TlZ89fbQWLn5DovTW9WoSpd
7+w8mZWqTYC5SQVKSYwT9OZBi0PlCWM0B3tJI8yfzU6v5ivQ0qPCZ+dYUZsS4OlE0ulZRygrwfwI
B9jQN0bAt67SyGA2UcCVD17n7jr0wOiELTiTdedCLwMzqlsDlnyTVoPbG4N1GbBt//H373JxgAS7
J5Nfrd9llKMkMes9TUyUknyGzYhaTYBBmfcGPrLzneeE0ASx/Dgq9/cekNYi+awDzm3TmlEZdplt
QJu1EXn/gYFWDd2kObqU9zIe6mH0yxGgsTiDqzAY4ItiTTWU1ShaJFnnuG7tE2SFRWO3mmbamENR
Wec8cfLAhZoyjHRvo4FhyawJy9OaQqsOktm9J1+ItGAYQGtumtmlPYZGUsK+z3V5emrpPsAIGI+y
890np8CjWFjAoDz/6yBnZAgkVpBV7mFHKHcjnWkfz6zyFJpQPLRMUsGD5uET6JvRdSLR38udU5/E
YNcH3ZbdX7LM3rFNAGK4odkNhpB6Dq19n0komZzyCAgDvHAjrk+FOVnmHRJEAhFHucZxWqVQOVeI
tDQXDaiB7aaSOSQHP2nnAnBA0wNdWWrRjSKJAbSymYw0uE+nOLs0oHQetWRULgt48B++Npi0Re0C
AP9GFzifywBxsZh9bsnR2ejq5CyN9REBaae+RjoRPWXSCYQN1zfaOBWB1tb4UpgpCKqorsK7XlZS
IEBNcKrm5OftsLH3/kC+8epUuvUbhp5DMV1m5eLMa0LxlxukIaqix0GmT7O/v8sWH78FZrSQi9ed
A/oTNdpUoYSIWRxcW61NJFc3m+qxb2dDIxONFM1NjWj+fPsRd+5Q0myiIqkJSktrnGWJmHqHQS6l
Ej4M10ZIjW9bU/gQJDbWF0gQ+GOrHSUm2g6OwIFQQmAg5FNurW7uqILejssk+X0lFfo5rhBf8uII
LRbmHwXlGERO4Qs8vTU30aLmp2hsrLqsGpAcVMyAi15OdekECcWa7jqoGqkrYEGXXt00kzjbUTa8
n2ZHAnvSpCBFlViMiYsVR/Kd9uLIZD2f8/jSIX/0BWvGNPTg+zZf5Q7mybvW6Xtc5gBB3SVVY1te
TwgLD1LKveudkIVCCWKWIJBWccuSoiquq4qWsxSViMqPVvpYT5Vzqa2EznMeteV95KQO858qvt7+
6HuhGQi9DT+f8LxRWM0MSOSFUiPirarxWdRad83j4AhFsHdYHY1eCNiqZall6/3RWShz5uvywNUn
1Ul2Z8iNDE4V0+egMrA4KbX0oK/4gq5e1Tpcsv9/wdWuaipsfCEeoHpqlSb99Tb3FoHut+EIQJA/
Oa4+YYyUAXhz1QCdLytmUnL71e4+NC1AohT9RorX1w+Nszg6KvDSCBlV/XaUnOYSz6HqSbVmuKFT
Hk1KtyEK/g7DBPJRG8nAl0njHy9Zqtukj9CMwb+kx12411H+gZVwNoPsqAjahopXS6mrRysTAEZO
ssg221bxY87nwXNQU/KY3WlPLXNq3nF+JBW0dNhff1MeapFuZmS3WFisvmlNhs10k286JirvM3DA
QwJCOdtxkPVuZrbl+zSk++dILQZUmfnXprgLYxhEqcIRhTy+LvzS1rDnURWRr2l59DYa5+LRFnU1
3yeAW4ODHbz3MTknyB+gL7uVwmr7dlAlnOz9NAyzJy1oO9xUgvFdVnbJwX29txRVIYq9L+SLdatx
1MNJT5oMcKvpVKcusTEZQqrg3KaoX98+EntL0f/CqsyGcbaht8lNUclhBzM2nmLpYVKk7Fer9d3J
mrTx4+2ltqePHhi9BlKwRfhu3TfKRC5NXDtArKk9pZbbwtCG8JIGQ3qiSTKfby+3k/Kx3mK/tpig
kfstv+eP09e0yRSHA5q5SCXaH/umCNxxDkAjS7ly7oWYQKCZ2gVHhumE0VX6WGFj5Y2poh20Qba3
Ca0WmAd0QgCY447y+oeY2RD1Vc8PCYYueeeUhuNpJrUpsgWWp4+T4ca1BPa76I0DQ4+dbv3rpZfL
5o93gMhRZvRiSv16luUWpE5bdcZZNtL0zWyj0edWzRz3Lq1nCMS50mi+wFSg8kUWyJeWi7nj7dXa
UeDYuQ2wokHzAvFDjvBG0mAUDLF66nNfLbCNKIrWvHbSHF+SfqTcy7PqQevb5NT1vc1Ha6JrUg7y
P2z9RX0Rhzxq3E0N3+oKdhXsET/tDMsLikb+qgjReSbuZgffYW/r0+tZrJNpy24gJb0c1rSQIFKl
1fwfUgqF7Nmo0ZyktrKeCzoJBwFk9/2SwJCsIjutbXiVWqSjVWFIkR8kIruokUKHK55yzRVKYJ5K
LdDPRkPcKlUlemvU9GyxIGoO+gd7T00ms2B6yV+psV9vPnTq7aINYcspdWJ/k5vOfNtPaXFBVqN9
0MngjgTGdhfk/WLQCT5oQ+WwlCQJMoe4qdhsLSOXsw+TlOQP1iBF7zO0oQ9Stb1Ll0IHuQUUHoig
qwhTRiLVKoxu/VygVGENAy6DxYhRXSGSidK2D05Nomsfbge23acE3bHgP1/a/K9faxSS+Sc9mkON
049fxyrq3EKKkqfBCBjWhvFRl3rvlmdU88KNgdq0vmXVusnlrrAj36pN3PcGpGKUvP86mYGBJn8+
YxwYpd5EtewW2fTr9sPu7WRUnJCUh1lCPF/39Iy+pE3vYGMZMKfCXTBUELlUFNSGrlJnzpcc2yxf
bVTrglHA8IZ2mfah6LGSPyjXl0i5ynUU+rGw6xAFQ/x59a3N2hijbBShnzHPdjMEFp6rQZIPkozd
VagygXFrHJo1esvmDduZzaxoimvtF525TzWShP8dvNOdC4k6Hecsxvz0Edf7VqPvUYvFIkcupNlw
aRPRRoznuHsj5Aof54kOgS/bkfWFk5ulYF8RTXWLHnSpmwkwv64UBXPjTg6b0cU2VITebOI5jhtE
bXQnUfSLt2SZptLRpb7clevPsLTqCKJ7xl8ZebYT5wqluKnXjicN0fyYjFFrX2MR6/JdQo5Tknqq
3Zcwl3vjZNmj/KAEafU97ETwaJaZnZ/IBcq/th9Y7M/JohB8B1i2aWMO8DCywpAAlUnhcBnrTrtE
YOl/qVkpvx+L+UgIb2+rkLnQUEQnYeF1vw4DbBVL6hF59lV46b6hBogPCTi0725vlh1+HNr8JFCg
lKgWN/Mw9H6kiC5Y6OdZktkuJLnoexSY+qd2Vmt2Qh6gZgg1KfyuCksZ30iTlt+hWdT03gz7tX3S
pjK1zmq+1CTQO8evkWWCEKhsVbLvLCOzG0SF+ukLKH/rR9MnnXxVRk78ybSTGuGDOc+fSzvAUNRl
pmN3dwOKYs65FCV+bwY0VNudMZ8YLsOIRMPd1NnT7E56WT6A7nNCd+iV9LmYKtV8I0eJqGjDirC5
qmAlvln8n6T/6yL46UBrm9A6txUp0hm+TB0+H7zJna1L/qvixQhsbhPJLHVOy3nqYOjKk+aD3jaf
hrYt7m6vsnMnMTckYBKtaI6t41TvxCUCAMxdqqSUH5pqqB/MIm79bE7zJ9iHn5wyUL7cXnOniKAs
IpSAC2GcuJ5wd33VqnnJ1kdnofLGXM/va2bAJxgk8UEA2Ln8gA5AOmaWjmTwOnRx6SdZPQMamury
Z+XYPd80nZ4x+3DeBqFTiIMkcWc9eDv0DJYLkKH3Ekr/SKCnwA4BleRABAJtgkC5QAYudSbRsAol
rRk96JZy8un2+9xblKHEkjJRcG5mg7j0ZvUk+uC+iyXlPA/qDyuaW9ecKqQZq/nIEmLn88Hf4F3C
HCWwrrv0tRW3EJSYT4imHMi3wyV6818bulfGWnLwBXfiFmBOOrfcky+54es3GupaFcr1gv8oaxQi
ZEzxwAxqBxfpzitEshMcLOoiC5h71Q/RdEjYlcl4tZEZolxqle7Eszk4ERBop5nLc9WUoXm6/d12
XuQLQohak3Yt2IjXj4ZhrNGiJijd14Neo3k4S5e0ShgPUuwevMWdpZirAIVYuBAMWFbPl7VTEiFa
BmCl7suLRfn6pq+0KPfq7DBwqTufbElzKV4WcbFN/xsKqCmps5b5FrrLxbkPFOiY5iwbvWsYfWO6
MWXkz0ZY8bc4z0Xu6ko/ptC0Mv13mib1GyJuNZ+0BubyuUpVNJ7HMLIv+mQrn+Hy2KYXOZXqQLwS
cISkoWt/KL0q/9Ls0MQwpUyGZxs3rSN38r3nIslS6ezT0tm0WvVR0CEYpdSvYqdB7H6qTgFWIgcR
eW+Vl94KXQ+sV9fHS+cmMsaQGtzQ5+yuGpC4cbTpqBe2twqoRlhhJKikH8u98GegCpUwtrU+80EC
do8xvCyvLbsjc8WjVVbhUNQsM6ht5scGUAJtNKOLatbyP2zuJRwtvANSnPV9AjwfJjvkEr/KZckb
NPpFzN/Kiw449SBOLD/4dT4JVoAggRju/xO3ev3aQI2MbTsnqa8EYdx4VBPNOTBz+0OvmHl40gbD
uqD8e6dZaXRQpG+PMFk+bdOXziV2K6sj7JAXmvKop/5c6AXGTrHsano/+ZEkpoPiZe8pQS0ywLIW
oO0aFxYhPldQdWe+FkFyu0Zt0opLY4126GUFBPqfqtWjV6DnWuB34wQB93Zg3F2fOTOkZzJJyGuv
33LcpAOTaN5yVxnFgz4P4RP9U9m1WyO6y6MxeYLGJl9glLUHK+++ZEStwPRTNGx43Z1qdTE4cVae
ZWX28Ii3fxgwPkPXVqujfbs9HagCcfwwmGHJTR5UDFUmWpT8/RgyNh7zU/QIM09cb7/MbYYHYwAI
EnELfv/GOyTRioE5bwFhGkm9AvW+0chP6BC0pdsHNbG1jrrgjUnj5WhotNNSXcgK6IGgXkdyud5H
jRwWotXS3C+RoPgUlM34JssSUz7nqIX9jDqjf9+1hXVCYV88pJoUpl5aZGXmmjauYv/waWnbwaoG
Q7Ml04cgqhM0NTJ6m9XHOsqt+8iI1BOs4+jj379xwBILSnTJA9eyT6CM1U6YUe6DTM/QFnbk9xOU
ddfJqvZj44jiYoGCPBg673Q+ENhB+WkZBCAjuI4PbV/Tu83D3C/6srpMZojGhGKM7wY6zSdhqb+m
WjjXtOkQZcza4kzP42gWvLeh+dLsNPomS92yOrfSEKBXYKV+Q4P8Kmpb8xJwvQfhfvdJQSUAJQWJ
sp04S7odKnJgpP7oNNl7jE57x5XV0UncTKmiBWU+TI9lF0Zn24zz0i0qc/g042B4BE7eZo0LoHWx
sQdwbW+iRaAO0NWxufPxVElnt9Ks4UeVQvtEOnMMz4WS/sthZnpGUFaAQm9oQI1AS1iQFywUYqya
bC7Xh6Fl6O+lQ2DWrkjjPvUatW+Mg+Oz923/XHn5+z8SBtrf+Bq1SebbpTQ/6UNt+pgXNwed791V
qHZpUTCnA/38epWRBmmY1wGftnWMwocEGKBzGofCOd0+o7ufDtAJIk+A/zaivpE8UG04XHGBrtYX
Q/uFEtUPjL5Ur3CQbr692E4IJhoQB+nBLqWh+vqpRCePoZVqiZ8Oqpp8ZE6S/qfimKG+TU0ruGKE
UN7Lshjvbi+784xQ+xhpERfgBa9bPp0+6UypDTTfWwECup+pDrwgoQUWq2n7oBaiP+j+bHu/iJci
DImCLdqBG8F3YJ19FTf0ms1ioLvuDvWg1o+21EmgYu2y/zDLaq9d6iLOov+1KFJ1l3wIO/3j3z84
YNlFuJD2/ubjoqikpiwd+zaA6DdQWstTpTY9MLkyfIwscSQKtTM347kB0qNHDd99wxXqCYiMRlCe
sTWBSVYUVKc+nvTHxp67a2OZWIdEKZJLk9p6eOU0Hla4D6kUKl9J6/qDz76325Z7F3TVAt5a37qI
tAtdp7Hjl1FKRzMTupRfjNaZPqPOFZ96obf3TqWEfy89CN4ZvhT4hQVo9X+cnUeTnEi3hn8REXiz
Bco0rZZa3mwIjeYT3vv89fdBd6OmiCJ6Nr2ZCWUBmSePec229xGh4hZmBVOrKAoLXxdl7rf2WSmA
+yfjm7F3nrXUKg+uvZ2AQZKKIc3aG7gdSAMUAsEwOozK5BD5lrq33jqiOuKC7aSFrIIK4CqhsKrm
vTzAsaMWDoUSgqeGlHiQM9qzUJbQXwo8a+/v3b2lIOqtu2jFJm9b+iWAlsoSiDg5YoL/1PQtrk9Z
74SoOY84SN5fbS9EQFGCYEODf0W0v3ywRoJl3MVSGhTyjFNbArqlB0BwdUTyjwBX9fqoS31Gewww
Et2BbY4SpaLSk1ZNA7UrmgfG3LZfTlr3QImYndLQ6A5y372XSRNubUdTsd8g4kpERAZVYr1x6uIg
nkJx6lHV8SvkhU733+TuUisyk4n9DuUkV+ZFSpBJD6SCpKQWpXrK5k752uPDdPAWb/c8hDJ17a2j
8kmU2+zGroscJ63nLECVnvySyvOk9tAh7z/QTprFMjr2MtwgOz0jIPgmG19lGQSGPWxms8tazpxq
J7Kh9Wv2M/JhzcVC0tSVlFn3Tb1tD27O2wtl/Q0Wjl9U9qjubTLKOe2RElrIKA1jYMMQxa/zKC1v
Ur63N9XObLjE88rF9QttnSU94kKv//7Lep/10RpEnZYde9Mel/vIRGHQJh9RuzZ1TbN9zOyuPUXM
97wB5I871mJ531tZcnAydz8yB5MWGt7t7MeXJ7NXugGZ9YK3X8T9SSCbfulKXXv1rv3TGGdaugJN
YHu8XAU4aZk0GUJWcyyFXsX/5U2tYvlR10oHgW3vVSpIXDIPJXO9AXevPHrJ6WuWCvvqOllWf+6N
uXYtWTjwpmb5DIpyOht9ZxxxtHYEUnhM6myVqgzGz7Yi6xq9VyTaGEEzltb7udLTX8VogP5dJxHj
hdYk5hx5LCVPTN7q5ur0VnLiIhh8c+6ST52IwZog7vjqlg4/i7ELgCNS6xucR6SNYylpBnlhZDYL
yK00/CCQhex8qW0BDd8/0Hs7ClYB8HF0GCAYbnbUHNW5hV10GoSIZ2su+lj2p8buu9dLAPJUHFYA
sSvJarunEovBu0iqlKp/aMdziqTjZxtx4BG9Dnt+rPqC2h5ych6hSKiFBxWEquwcWZSH0JsFsnkr
pW/pY173TpEGQogm+6AW/YxmmRaJyFdW5cGvxVyPSDmVSoK22JRO6uJrINk0V1UQf3MTW69jfBHS
snKlBGSgPxud3V1zIbpv/azWUDKGekTPcQnNc10sc3KV5VELXbHosXYQAG+vFZTZVs4F5RB7d9vb
NFC9LaoyS4NWVougyObZ720jv/ZCO9ofuwEf7DjHBCUdWmCbYKuGjtJ045gGMWCqd9WoayiVoVJ1
WtBnOyVNMj/ZxoScEwS3/9l9DCJPwTbp9bsUDSMk6eDoMWfaRKS0T4bIMBCQBWfYv53FKHlWUVgH
cW/vLJCj4kXHFJ68cdNMRZI4Lnsb2EKRNeODYbXSFc0w+6hBsPf1WAMhTD4eehybNypGe6yQm2O6
2iqmH8uJ6XU9jE0nj6wDVvZtJkcDAmQcOl/A0G8UtwjaE8SUiSxH1P2TgkA8lu20LOdRGX2h2Yt/
/zvt7hawkkzN6HPRxdm8wiGb0V5cnZhyocn/oAa0jKfeKkf9MVesUvFbmuGNm6MumLtOmVXWczKU
9js566Ew3f8te68ZTd61zUlCdFN50LONJHtB0j2GJOTbehsGcepY5xSHuoPH3l2KGp4ZL+fkRjVR
B0UCGRRYbwVWcPSVXO6UpwmdLw/zFua+9x9s76NSV9I65YPegkRirFFkS8ooqXqj9GYgTY9RCvbA
SUL9FyDMI3jv7kcFHwLTiHoHSerNHaHWKKrTcsP5JpzU3EXjMH/Uel2vr+gci8ybKroHqFNFn5Yy
TptTHbbRNZtr7ag/s/OeEVdem//omenkXy8Tk463MmnoddEyEbNXKAJHGeBW6XUsp+bgythdi+BK
fcAoFobDy7XUfOBT40UTAG9Wr6aTtifHgk+XKZBQ7n/QnbjDqJd+E6swQt++32hq9RgaMdsHrcBL
UXT1OZTDIz7K3h1IroOxKN0YrsI/n/mvZp22zNB2IVAEJmqtuosg5fwLXynlB8Am+62mlBVWHVOo
lo9DNdZchngPzj/RWk+dE2rt9efeWeThpCPff63aPpL9qU6nTHE1ZcEWVdFRrfZSKu/WxdwkWwE8
tnXSlzp3Xn+0gcBQDFN7o4uyzdzwHGfCjHpxIJkalryNrbh5EWXXzMyNg6O9c9hYitDJtQMGdVtr
FGOijeqU5EGFvviTIg297bXQkb4ngzSfNT1clIPjvbfxoLhAGiIlBvO97pa/PlPcC9Q6CrJvXCqW
p6HT7UsjRT2iiYNzUE7sZN+4eAA6Jf8Fk7l9uHqpxAitjymQHSXPUumkD6LNzOrCy9efoMxZAXPN
BjtKeIYH33Bv01PEkMeAMiL3X1/8X4+JlhTQjYK1E3Q8TgtgzFNvJP3BE+69zFUZiyudcMl9+3KV
ShuVsF+naU5TNKYLrMlAo11Kf5tCTw/6CntbBRwp2HZqplvSFZqaKTL3fY5Pm5meEjWuH2cp+lCr
Y+WXlj0daAPtLQeMYk3dIQWwY14+2oT4UD0BpwvKqtD9jtvmSzRAb5b0MbsUmnE0wNp7lbSMycHQ
jGKwvklbjCSzWl0v8kCgS+9n6hT6bMnSLzXp9SMjfAJoB9E6hON/g4GhXkFLBZRWIIdj+KjUY3NK
o+JooLz7QIg9MDQBJHWjcgi8ehh0mzZXv0SWN9ObfVvVju4K9Hk/34/wt91XHggqDgRueu43rcJs
rEBH1XkW2G0vzhJxkRlYbL8DOltcuq7LHvImlF/dBWVR5CzIl4mTNwjdEgRf00QZgaQhVTYiZeQu
q/+9/2R7uxBSCn1JMi3GXuuT/32MCyzTVSizgQaKFwp661ZOs5yjZWx8SSkP3uPRaps9qDdlx7WA
CvZYJcabOi9+pk2WPfccPa/ulux0/+H2dghgNnJ12jxorW+Wc9QFXkUZZcEywjMYgBx4Ugz7NKo4
AfeX2n0yQMlA9VCIvUkh8eEVCBqzGXVJcs6JpuZXtYt6L0kT+dTG83i+v95e+GXfw2YHZXxLu9NU
4VilTePFyZT8TCpfB+Gqqnx/lb0XSO6EuAXX9O2Mq9ax8nWGChE4e3ROBjTc00Kn8hoNavsfvhUT
BipUxi0kiZtvZdMyzieTcBilanKuwiTWfGkW8wnx57E4WGzva1lI6jLYoUt202ytImG1kUYslGIZ
kqIST15iIeQsC+Z1VtUdIVD24geoG5CpkAYB0K2/569TBuoE5knJNbY4Rfm5LfrORUA3OSd1J39G
X0ac1EQ6gq3uLEqSyA1DJczX22ZZ7MOizdY+OS+gC6oc1WQ3783eW8w+8kypwMx4aLtv97fM7qrE
yFUZiot7q9IkWSocU0ukQVdidZhQQV9yRkTnvI2tR2R6yrMQlfL6fboKdjKbNJS1V7+pcOrREWOd
tiy6dNnboRTxh1RJMr9QZ/0ALLZzJKj7aYbBL6K22H5K1Yp1ZwzxJZytWLHPoZk376IM5ORDZVLa
HJQWOxuVeLJiP2BFrioaLzfOjJtHrsUh9XiWWz+auAkv49B0FyOZpM5l1jodXDp7n48hBCXaKq99
AzvmJYpyHLF4hBYneUmCl4iqx9FVi9XxXAKP93QZK+z7e2Y925uG/FoOrGPdPwnR5vOpjT2MJjbt
QVMq9bOlzG8pY81zYuHLacVNclmicr7MmHV9ur/w3sdkTcoDpO9u+1JK2Q4ZwBMacQh7pR5+PUj/
FhMsptE0w//wLVfQOm1/4vZNe2pRSRlQh08Czazi3kMjv+68WqtjmmEVlKpnu+SiP7iXdu4JLkDu
dRTbQStssz48Z4s144UOt85aTKfMn2w8uA4+4N4q6IhRYJHxEcM3HzA1G2hRPT3vpjBqP1vWdmM9
lgdRewd6xnlj5GdB/KGw2j5MGuVTjXQ2QD6FJMIbqfu+OU0tPbccw9TLUK0o3a5sytpVYAL5UaQb
sS8SgCaypfUHHYb9n7OCU1fS9GqF9vJwQk6oChCMpBcaWI9orAqvxD/jjSJK8ysu4fW3Ep1yvKOk
4pozd/OHrOmfohnVyPvbeP+X0Fld1dx2KGOxM+ecXIWCOs+M1ltmPXljpFLCljZzJ+jCqH/bKq1+
XipjeYdys/wUt3jK46LTv57nCkhDdtgOzJ/RPNq8FayBTVFW9HrbLP6VozlD1ZZ2LqKr6mVKpeY/
bD2yLiI/Yf8WJxzlHRAUwySlVFLxwbCa7F0MVOHg7O4ECo3MX8HVYRXL2zawEd8wlwjd9ADw2XTq
NPvX0sX9mVS5PrhfdmIhjH+CBMdo5W2vR+3vVGEM7dkqZcj4bVX/1OMqnR8Ku8vfyrAXareLixLM
S4PpxWDPpnS5v5P2Vqfxi7wrWk0A1jeJSiTsustpVwQSvVcGwMBt0qarzko7x9es0c1Li+/ASSWQ
HXzHvTdMG5KZPoGYu3X9ZX899xBFyrLkBa1uOVtOqSXZfmyF2YVOVXUQR3bmz4AHgEdAxSckbnco
Si5E4W6Kgkx0fSDLfYuNSFF4RRfNnyw0/N0Su7SLFeMV6TJkfT1LkAJ8vQS4cQjM21E/thET5t18
4mXMTjBUxFn0Ap5N3yU+X/bgxe7c6ERMfibUA9q8WzQInucVGoxt+FCmDmpMkjG+sa148Vq5XfyM
ue0pnuTo0/19tMMYXBmQaDqDHqCs3DYrOzLvKsq5EWRcQ+aTiCymwqYwi+IkmgqHlxG0GOrVWlYp
8IYn80Nq9DEUfMMMR2+2auWrokTYFtj29Fue4rzx1QwrBq9tCulNVodRDs9aRaC2xf3Kuoxijt4n
ytzruAn19WNYZUJ2keWI0nPfdtU3va2U5UItleUuQ/j+J+OiJj4z7Gq/YFGb6Hx0FFP9JXcS+1oa
5pL4hRJVzyX0wMEfkIbMf9Eep7hDy0GcRD/o0XVuqkj5qqr98gn/2e4IKbFzHFGMhZrCeJeXuZ26
ZkgmQnBM4sDIw+ZS4NRwHgd08HKpTv+X1gxklrCMIeMk8vX+B9zZNdARaOCgWEfmuR0bxqHStOXE
kEut4yrAVxL25hwP7+l6oI8xRi2CqNkRdn7nYJK/w6PHVgS08za3bnIscwYHdmQxRPXJEbnsZ8hl
f21ULUelJ68vc1SOXmeBPxvnavh+/5l3shi6BatpITCmFTzxMgRV1phm0EJJ0BAif+gSKznLuWgP
lED2VqHTAoiPPAanhk2Arws8spwlW0dsYxW5+PiOfpWX80F7cX8ZxhFrOwLG6TYl6wTXQwx60ZhE
WbjFEhU/y7g6crbYKVDQNiJgE9D+ZJgv31m06tSw87F7jB3jqbbxI0o6TXU7BBP8ahJH8+zdxyKZ
RT8G0g6b5OV62oRTlFOSRJe9VAep3ecf53w8mrXsr+IwB3W4i/nzchWE/Y0h4qqn34fKvx8tsuFF
WZ6or08r8DsG1sl9Rxa+RW9YKTR2kEiIF016H7mjUlFvVVYHbXmSALm/fn+zEt0iaFUy4JSXTxVX
ipoWDZi5vMT+rK1BZMftodDgXsyCZQMLmLQMVMpmFbMfhroBgRTokSa95ThZfoq42xthZx3KlrPl
E1FKT1Hm14ts/7GmgnejosRx00ISkgNXLAM2qggGmEslY0snpOE9rMFv99/kTrLChHxFBcPJYJS5
2YVTbGtzWxRJEJn1+L0yyoYnS7pPM0Dpg4+2d8BWpX2owAyVbpzNU2fU7KTH0xn/T+YQrRP0ap57
Zim+9HH/9f5z7S7GN6MfvG77ba4A4d6WtEzH7HuI+ifHSGK3GGT7XOPOfZp5Fwezsp1ztj4W4gK0
8Glyb/ZKInQ1n7QKiZoiXc4kEsuDgEvq33+qna/FKuSz5G7Q7bapZdLn07woM2bcaiLezR1uOCbT
wDdDNx2hOHc2vwnGhsySE3abbJky3kEYoMQBgxZHD1I5y1PfFEN7rWzJMfAWNNNLyyb94jTCPAj5
e88JdBTSBjMl6tLN/VVqFb4x+AwF85S3mR9OhfIxTKe09uVYXc73X+pezQmeAGQKU06amtszIOVR
WJqNWQY5GoYnZdFCP5Pn3E2tXjqPlhpeE8X5RKGIB7JROpCSldi3h+zgKO5s2dWNDf8Hrh9Ghet/
/6tuQGu+Cdt0LIJcraKHEiUcbwarfjYKhyRtTI9ylJ0vvJII1wC3Yoy2j63KlaQ3iVUGkzbLLdIi
SfxNniW18y0lXMhcEvNdl8WJv0BI/Pf+O985LoD8gI6AVWG8tr0uGnviMg/1IugKIH584NB4jmSr
P9JQ2kn+AKeR9wH8x7hky2FXC9EbEizNIJ/GCGXiEWos9/Gp7AD5NUh6e13bFdf/8HB0HMH8IHR6
U/hGaY0eWquUgR7K3WOht8VDO6XNQXm992jUJLBgacOB91k/71/bBRyqXmfSUgZMhoxf3SjUa6hY
2XenrjTYNBFSTmgPZ0eY9b0vt46UaYwYgI+3urjAVIAvhnFJVzwbTllrJYhuqtMBXGwnADDpgWbA
RAgJh21/LKTxDfUorwJZqyvZBcajfW/TrhqxpYwOTc12TgINaU4evWkF45VN8G56MrRRCjkJoekM
V9uauiemLeO3zlHi0rc0oJMePruDAv5ymSvjcn/D7AGA+QEQoRhdUjBsaxQ9VDJ2jc0UR8yQU8Sg
Z7ILTqz92cVOihFfY9TiOhI2YtfKouJfDdf6LyLu5n+aXrVTest9pLgSXOvw4Nbe+RLc2BwhBZDX
DuQK/3g0BE1+WoSWqhzZy9nScv1K5SMfvIadAEgKwgT8T1S6IYRJQPhNemA5uVxT+4aoxjeYIw5Y
o63W61CuD4LQ7msn0hKEgH7cOpJLRh7BLgb5MThh/7ZLTeOZ3L+xz7itLvY5mWVJ4B84Z7LfIfls
Blputh9RW0XF3RqkVH4QRaZdweAjZ3l/S+y9dqqdtR0ILQ2D7ZenW6rjqVJmdkSVGsUvKVngtktI
fISTob8e5s0bXy+A1UbwpvkrqXY+k2+gT6Alv41Qd97Y7TCeNZoPn1//UMy2oKHQglytq14+1Axj
KExUIw+yJav8RU4SqisE5gp1sQ7qkT8l7mYSw6R8BZtShN+m0LhsGkucNEXQ52H6Yypb8b6fchG6
U+ZkD8rk6BeTDozp6mmB9o5dGaepp33z6uPjEFgYsdkUyLdYlVQpJSettCJoNGXSPZiFQ+aDdVtB
bYvaHsmE3m4bh2Y9GcRa7q1kv5dvuMqG0ZZj0OXWGjarbMm/LKb5E6FX7dWXHCsxoSQfhQh70xwf
udXLEPH5QMVByzXkUDw0VX6Ev7m95FgFHSZULXHIvQmMtMknbbQTBhPo735mn8hXkrjslwbeznLl
2BxOo4zG/MFXu41EwMFwdSLwgeu76Rll3Nlpk86IEgoz/4gSsAqjueremoveRJdRSxT1fP9o3F6r
rEgxS08eXsANXNmqWgo0Q0+CKYlw2p76wpdqSzmIsHuvk10By2LFQdykXVpFsOsY1wddk0fXtqqU
01IM9tsEb7UzpUD/cZXzfP1RZGyPUO6fwo8/m0wlTihUFEE1m6Sl6mYhR084Q+zRKFw+tijb/p6Y
lj4oQ5ufESGM3BrOeHnwSfdeMFEOINI6zSEpfHkyalufeCcMc+ikF5cwdsJHkpejNsht34+hIbxI
OlUmCOVt2AbfsShYP6RBLUnLcFkS3blKXN6fIhUtv7Paj7IM/z3OPwDATQaPSWr7/PqdBMKQTqvK
TiLuvHxQZPuivlBjuAPhGD1omqT4E2K5B72/vRPC0QSzSf/KID96ucrASx56DGoC1Y6EtxTz8Jy1
KnroUfRPmgN2uf9Qe3GNYG7SwwI4fIOQK1FxwZkH+oCsENykVtNwpYnthx7ZsYONsndGcHFUVoTc
Wo5tNspYqBrbzwLaHee1PzgGEHO0SGGYWGa8qiz30VWUy/Dl/hPukLTpikDeXTnKXPvbmndYpHqS
KwruyGjm0LMB2njzHMpvIiCvv42ia3sPzrxyMaJscVxqRT08NULY7/DckhjvlJH96/5v2jsz68dd
GbhkxduKtEAB0W6XMQ66KdH+ySK7fNbH/2Doul7TdKGAWAKh3taCki3B1GgZDdhGHwbWhAyLo47L
k9nKR5L5fwZiL7MCPiwSeARAxlU3eE5qYSSnHAJ7miU5Zq6oObxpiqlYXKE1HRiNLMImLbKQ9Tqn
XKGfcBMson/aqIphj6jd19Gsh3dy3xet35vNqF1siy1Pi64XpiviSldcJBw1ZjAzqNiz3TvGCcec
urtIg1yf6s7Wc9oJTfKt15xp8bRuZA6gzAL0lqMkleUJ8LqaOytSNx5E/53PuUp20S9FiepWKBXR
aXI9CQTFXDmflCE3n3KE2Q/K0p2TyiLsYXw+iIXbCBhpudpnvZYEkIt6H79wZgKqaB6NcZIP7syd
GAQ4F0zI+ilvqyY1zuqlWTEv+iQraMqL6d3Uq/GTJYT6s5Tn8SAy7K63zjrZpztCXqNVIplvcUdL
OSKJSWJ+Q4czv450L9+h4Gsf3Jt7nwtdDupCaqlbloRUOyPqGDE6da08MJ9T5hMM9f5glb3vxfOg
RUyn7bbJ3URC6SqYl8G85OmjMpi1X0mq4kENqw+K+jVybg7fKhlOArBKh3NDvbwzKvQYcSEB4BC3
xvIrQ2vSG5jfX+chH7xastM3Fk5Rz316aFq185CoJlJPrVN52vnqy5WVXmG4qCFO5tAGMs7oemZv
kyJtv+ep1P+4HzR3dgkgJfoIML54pVuVIbPVFqSVVzqBvCRnbByq3ht0ZsZl1kmt25a6elDA7WwU
jHmpqpi7QLDbBtBM00Q5J3URiFiqPHMstcvqOXO6/1x77xA6Ae2JtfN841BkSgacRJEUQdvpdLij
OAkw6jU9QGlHUh17S5FDAeMmv6BXvtko6F4NDkajRYAOl/iJo2AUegzkzG8JHL1/7z/WznWPIAyg
G4NpKRf+Zq2R4KynBoaplTrlT8o8La0XFp36MQnVpHRnValQS63yg1i8vyxNNKziFGY86zf9q3s3
rOzkegFH29pzObgDYaV2xzg3TvGsS4bXoloWLPLkHNnt7b1bpjCgPsGRk6VunnfhlPw/jWiaB9NP
8Bf8VGo4nxazrH64/2r3llqbrvTVVzbiNpOSMkOds8LiKuhLA8UZBOZdq9bzUzFpwB3uL7YXXLhv
QOGCvblVnZiwSF4KEz8OeTLMr10+K+jbap31YOat8ZCKWrsqsIee0jLVj0jBew9Kixl6Fi9Vt1Tt
5cfUQc4uek9WYdjQXqpGFye5SZpzktjRwVnfiy5/L7XZN/kw5VE9K0yN7SI9l6ndnSduj99CS/Ac
auLw9aNWENC4Cv5p/q3kipfPpkldUyclLgSDMv1O9DF8k3fJEViLe4Z/ZnM3rBcd24XWEL24TYRG
CCVhzABoKqxjQ/9UUN6IyoUtL8HLHVT5nIuks9wwVLPeQ0zHGLxxcJQgasI8xXqlLAvPUgZpuZiN
bdbeEhnye1xutK9WV0SWC7MmbfETKGbDl/W8M58XkbW/MyhKqWvbrfMpyoyyvDomchMXzW6U6NTF
ZdW5EgLdQa4ouLo7RRbKXlzO029TLm0cWCpb/qaYpaP6ESjJ9+M4hR+y0RTdaSrUsvZNdUbA3Umj
8Y00O11/bpxU+2aX0jz6ejZEjVfmmij8nDGN43dGMw4uJrqShNGoEG9nVavNh3oawLpPEpB7z4Hm
+svoKCw/hHTaiBmhmSkXtW476I+LoE87IjnnLUmV5V4fStbsLkbPSF4AW8QTcSnK7i2EI5yGm9zO
a7KLav6nQHAQhWt6SyBTymj+Mkdz9pkoZYl3nWMxl3LB+ufGv4hNzkhBdEr8vUubZHooat25FCOc
kQdJnbroRDavpJ6WyXZ+CuU8M09yEem4SOiRqhHXEk3yKi1N3grwArmP11P3P6LHbD6q+Zyop0iS
WnBRU1qOn9OFIscXtl6Uz6Jquo912phPyOtFhSvMaW6fF7OOazdvTfHNNjLn12SK5ezMeFi5Q4LQ
z1VSzNa6lHJToHA4jePbISvV7GnqpnFy4Z9Gtk9dOZHeF0YW+aIY4Y5mzqSLq4w3XuRGMrfeCZl+
K/eVZdBbr55MnA1relPdNZNHpXCjvG50v+2d5LFcpm7A+DtzvqFBNtleP5fG58YxutK1AOvYT6o0
TYFRK1OOsjCcX0/mopmvY1wtDbIPdqEn2Jt0heL2DswpiD711Ps5+KjmQcliE+8tLovGtceo/7fR
kflzw1wyG+zqmDh7HS7y8mPdC+PLIIUxADAjLb18KBFVNDNm1O4Cyi16HikmO7ewzUb6Us6tanoR
9OpAqjvxUUsRuX8usdkVLjlbOrIpnWV8mJOm/TwundG7et1rX+tGFcoZoVWz+o0lpVp4KmYaRw2k
m9iwgotwHAKMy3jgZhiEa92i49hXBHHYlh62wrzKTkyan9fOzzGytJNtz7kXhuURh+Am2rIylyUA
yxVFhVLdy+BXKUk8Rc1QcBOH80nSyuKU1/V4MTJLvFETYzkqMW5uknVBkp6VwcbFuZ3Jor7ZhE3M
giXGnkG1yDPAwvoDqOz89XUaKDwUUGiJ8XeLzp3TuRP51KAW3TjV+zmeF3wZw4lirc3O96/mm4di
pkW6wcXMKMO+QeukY1lGjgz9L5xgaRZlJCAl1MZZlcIjc6r1NtpeI+Rw7BF0a26ZCUksgDjaJVPe
Zmr+XT26fikD87HXP9CqiMu9uCoFbXuJUYKiGxB+aiZt5LC2Yk4dz7ZT4+cqGiten9kgBAkegNSG
Pur2Btb7WluckrIpg5//xkm06TIyFp4vpjaTrDZOMj/oY6mcKlmZj87e3rfD75pmGDNmoCebE1A2
QO5oDKWB0WEYWfR6K7sq6z6UUt+/XgMX6AxoANR4AazdgGhKM5H7WNA9VRWY/plKYLL7+dJhQXLw
TnfSb1pNjBQAB1DKbJttdTZHkIjhdhlDoT2D7Q8/OY1j/ypo931sOuXfdq6XgzVvXuXK6UJVjpyb
+unGfKHL7MlqICXh0LUkXrfCd+tESk+LZPxzf3/edKGJIgjA0+Xi4LHWJsefmRTKxmQVgdmp+Xd7
dor3kdabwBidtP9WI/l7GbKu4jJf5i9QANL6dP8H/IHzvjiHa8gm/2DDYgZ8UyyqpmRW6NyCEkjz
dPLXLvTj0jrdP0Iv7f+ZsU4SIBd2prpF25ZPmdnG9tOi15rk97Fk5+dwzpPvcljKzMEnugX3f98f
ONb298GipTBhEElLcL1y/iq/cL1ZQOhaTCJVEY6uOkUgtmd1MiJf1/qWezFs7MolY1lZlU3ZIGm7
pO0PNUur9zImTp9UI9EXXyww4q/jgFi2WyZGF181p7E+F11nThhB1NkP4AL591wNwS4tM7H9NKqV
Ik5To4lf5Swh9lmPIeAGBFeVHOu8tlW/sPuH3k07MY/v25hO3cnqIJUyZYNh75L2mDTVQOl9b6LI
mF3KASvxcBhNHZd9O/ZuVOH+8pYAln1skYEKXWWxp68H73AbavnE8AbpWaOABz9SffkKyzI257hE
1j7hWU+mCPvPRiJlr8XVravQBWOcCQPnJiTIVor7lZwXgZz3KhEvkZ7aojlStbyFgLEM8ykiGUXI
7XQoSdPczMGUBsIKk0ueh9OJfEf25yQd+P5K6MW5qr+Lkz7BZc4QP+LW0t5NzK39+2/1JjCtP4Qx
IJkfJEJYUC/fqjmFMp0s5v5Jpi8nzIgI+1LHbFrWZj+zJfYkYfIgF9hLsFiOo6DjP3pDrSPNcMQK
PKEHEpX/i4xifEilyLZc6kvrHOqV/gN+WPoUIsp9RLjbiYqwsulE0HxEmnV7EtlaNYesLgNzWKbH
Vs5H8GYh1mijcyT/u7sUIse0VFntRt0mlWrKvRW6hBi1TYNTimCqIBYwZ8I+SHl2PqMtM2BFlZWm
HP3+l5+RKiLSFvR6gqVzqsuiZ3VQZ5Z5Uhg1eHUTV4+yFZYHi+48Hw0l1GHATTJB2qYlrdaYZOai
CJDa7n9oOFJeknboBzdRhXWErFPWnbgJofTLkAqiHb5jeknjjApiZNO0lI1uOxrKg9m2hVt1OeKE
ySK7wPXTU5sN9u+JUaFfJ2DuMlPurikkmotUCuOBLli/qlUKN2zkIzWjnWuQcS/dIISaZLCGm9xl
VQ5S5plkOjEs4FMIPBYES0Tqzlg7VJ8wA+q+CfDD5zlDIwq1jXy53j/Nu+9oHZNyZNeJ0yZGNjZw
l5ZSOxBqZj7Kg/GMQQXKnFMBUwqHk4MMY2855jo0gxlb3kob1mZTCiZORVDbivTZrjqEB4wC5dF6
zE/CWvr5YMFblA1tSOgtmE2CUbodWnZjXTp50YNZDc36LTii6FT0dYzukpGl3/Emms5509eWp5XO
8ins0/EBrlN1cJ3vbXxa7lD0SXlu/UHVWcrbQgdkU5hd8ljAfkK3d2zcXiqSg/i8+4pxziKpIu8H
PPbyYBe5LBo7m4rAzs3+ZEWJc0EvJb86dWQ99qK1vt/fQXuPRm9fBxgHIoVnfLmeGs/1NJkDfNgo
7n6wkiE8lJf1z8Y4tvrB59x7OLYPh46JE3qrmwMzYDYdYWGVobWEu3amZOKiNGpzqRAm8QZrjv/D
w5ES44hJS5Nduz78X1lYrpSZFQqcEmpOykWE5YfRmedTgiXql9e/xr9XWp/8r5VAlSiRIB0KeobM
PrCwjL4XfTf8Y48apntfjNQXa6SVEGlsz7za4QLjKBSHS1dXbgWO7ynvelylYL99/g9PtWJG6YbC
b9smCwu8V8x4QUelctkHicVh9yub+DZhwyYdFL3rTtvGe7owGlODP3pnm1eY0SqT6RKlwRBHgzfZ
2vIY17Y4SEX23t4qrElqbuyUgFNnJnoPHBadaqF9TkWcnebeEOdadEf12N4D0d2h10JbaZ0NvtwT
Y+5Q/DUM6rooR5UotpoA8M4Rgm0nt2IjkLxyDTDt3g5BMOA207nBbQzCJrqoche7ur10D8ZoxqfY
pj2bNGN3ISE8ClV7r5IMHQoHOMBbPnlh5qAKuNSQ5UoT+BrycqVkzLx8zqrz/Y24+yq54UCJMLC9
oS505ozJVGzmAek1bOelR1NztI7Ajbu3DdkUjC+qS+aDm+sUfe147qy15Aid4ZR2qaBRKscfF02k
Z5JLJgHoI/UnLROU1dPQYVhsVQfclFvUMHfeykqBvsDFd5OxhgN6nhQ/OV7ivRqdUjU0Z3rpqX4e
U6QIAJXYBaxgCaK9W5VOO1yqqkDROMtwbKXVWBQuUILhgZz7qP21t9mIOfwyuie3YO12jNIyVBkC
lMClHyezYYhhWtJzkVT/TOEs/3QQa/sxMnI4uDn2NgChgeKBOu2W3quGtilpTp0Hszya/8fZee7I
jWvt+ooEKIe/kqqqq4Pbbmf/EewZj3KgsnT13yMf4MAtCSX0ngEGG3swZlEkFxfXesOT1Q7xV6RK
jqSp9rJqbnnAO/DVMPJYrT9mFGqRVnl+b8VW+E/ejeE3R2onVxkhuQMhGl1nTI/c3feOEVNaNHkW
QOg6yLY6Fjp2i5yTkRvyU65MeeUGjtXqLpAs9dftg7S3gIsCHM4gNsWpNULarBt7lnMG48dAqdXi
obqgFxGQH9eRfkETKHo3CnnwKSU1B0/tJYCvAvyCVeZ9CcmdcveiXP3XHRlVWYgoJ/GQhpL+IhTp
33TMnP+w4op4A3d9fdDK3Nkzr8ZbrWYdBWrvLC3wNlP6zC3UdvrlzGri3/6ku8PAhYZHQkqzycEJ
/9AbIy2Fv19KT5KAr0wT9yCT2QtNCDAsTEqgH/pGK53VlOlbYmPWR2rf3yE0RCkJu3bTN+PMVHzJ
NGPFNYrOVN2obuvCxWUnzvwcv7E3t6MRrEK+FYAvz08Oyuqmlq20JviRM4oy/6EZKS7Cdmd6oE7L
t9/WWJtggUBMxhVk3USQA73Wkhahya7Lyy9taVO1KkrYgdlk/g+ZwbKICFouLYsNgLenua91GYU4
G52Jj5WVGs9RUgW+NfbWwbNtrxy0FAUJNRQlOPmr1AAbkEIyG1TVjEbv4J5Mavdfnlblr1oW1eOY
KMFZyRoBiR8PtRMUyv6qakWnuHjZaQf7dyf+sKNw6wV5hgqF47w+llNTV7akkCSrZhR+7epJ8Yyh
rO+zLJxOt4/K7aEASr0eqsTmuJ8dYFLRFMRe2XXCR7QqfydpPJxvD7UTyuENoGRIHcZZ8Devh2o0
zICbJSGPUgXMkgU/YYyS+OqMbXoRKKPfTdERdmIbCUAuARdkv/KA4wZ/PeaoxqJNipo+4hjgwBaE
xifejfKRJvA2jjIMm5EC0JKXr59sWhRaxuxQS+x7ezrFYaw9NYNU+IFUmI9x0xwJCeyNpyJtCCWY
TUtF9vW01FSU2qxQ9omjSnGbSgme1CFK36lab4Jfwjjn9tLtfUYYnwA16KAsNeDX4xXm6LSNgKfa
BL31sZOU9F0rK+JglO1exCQK4wmakxoZzfoZFeu85U1EEe4HUv9/0MwNzmkXjU+anB4IxW3vXEbi
Abqwt3ndrN8BqU5na4qAz0Epqf6ZHVyTPKuVjYsdjDQF0C29GgaNktjGMPLgGOx9S8ZcqB+8ePCl
eP0twXHANtYA1ZXYKl2bcVQe47E6QpLu7ZC/RlFXK6YHUZRPasGONFr5fahO6bmKpulsKt13CeDz
5fYG2RsOf8XFvICMcIOATDoSc1jySB1PVesVg2QlLgYW4UNsds2l4b850C/bW0E6pGS8CnCzTS/b
bDQlGGAl3teKGF0zsoDYoKGA1N8YfJTAblOU7JPvGLs7R3Hsj+Xf66yJmhO4KPbP8ujfvO/A83c8
qPL7IZlasCEWGZTb4gaueD39kU+VSBWiqAwSRQu6+3TspEdQ+xhZYQb5lXzO/InEalq79pgnOUJV
QX+wv7fMAki5tFU5saSUiwXB601mq6kx0GyA4AcW5CVMy/Q81H3wCQ2j/hHP6PkOiBcm1hmWIiK3
ZRfNZs0L+8Z+ykorOjjYf/b0+osB6OEX8SgmGq9+jiGDhorbHrYthP7C7cw8qL0k1fT7IR/s2u0i
o4h9zA/z6SwNZVX69ogCqBsrWmZ7wJr03LWD2rQ9wLw4T4dKG8Xvk6RuLK/tE/zIrHwGexVHNhX+
sa1V+WAKy6lcz4A7mRyEkABsdDkAf2fKwo7K2DHze4e330mniHTuUBiCE2rXT2qAuo+TIRQ3VUOB
Bmt9pGW7c74MDDbR518AspsXCSa8Dn7panFv97X0PMh9e1aMzLjU5eR41ISO5B53klsOs4b6Ig8T
KunrCMnhkoowxOBFJI58nfDp84ShfdVHpxSeMc0zNklVCRYBsnb/Tggj/wIPanzrVwehyylbRHpQ
wNjcq2Vh4hNPN/OKk+w3Uev5e+jv5tJ2Ne7qqs6ftbkGBSbP2YLHMq63g9omYaE/tVCEoeQuGvHr
5goTM7EKGc2rI8EFKcGNPdM76p9oPYznXMXilOLpEfn6T/R4tdMQzF4AtFxQFlREY/UmG21nthM5
ca6Ojuzgo6aakFSaIdXTB90YnS/ITduIPGVd7Jq1Ld73XSWbLq71SeSnyHo9U8uTpbvAmegczkEa
fizYvO9kE13UWW/mB7IH9ej9sdmf/GhECWjrUdlFdGsJ138dDwrV45iVkn3tRfQ1wWDuolthem6g
+ntto4uDrHVnOPJiE8Ip4PctpwdTwCZYDFOvqDWOL4HVNB4dYvy/p1D6ZYv601s3AmRUkFkU1Rbh
zvVGsK1Q7nX8X6+lVmg0tNKge9R69ZuUBfr7HNHKO5Cg7cGVusmGcOTAdxbPVyq3OjXL1590zCvR
8zZyrsCOpqutC9vTJ9QFhwFxw9vz26QkDEWZDpYdzUQgR6vg1nflGAbNyJYz0fHzbdTlwjsdANy/
t8fZLhtUBWhCCxmED7pWhOsNThO1Kusqhsz2Ez2TrlYH0CeY4/jcVkI52CaboI0+FcuGoBI9Zcqp
q13ZqoMtcrWxr0YX1h+ctGzvBICKu9CoyntldHpXssrynT2idT5p+VH5fBs/kOngsYMWHXVtfsjr
FRR65shzq1jXXJODZ6Qdsu+0LTtGNQrjB8KGXMqOJUL/9lfebhyGRY6Ly4IEaZOsd3WLajwci2tk
SfMlBV/sIS/qnNESTw42zs6CQtAkCaN4ROtjvXHCPER1UOsljr38GYC2eh1i2Tpjx134fTVmX27P
bGe4xfwDuR7g4pz8VRqBWmFeLrro18Ssh9yF7tV8H+w0fjeWOUL8w/RmMCjoCJhzLCJt/aWj+3oF
pwYCHZUA52oPhf1REpXsJmg+fgN2TndHqf+7Pb+dDbMITi5Pf8Ia++b1cB1+f7xVFecaLC+6Aa7t
uyntlGdNsoRbO0p3nWWtO98edJNJL3NEqADliYWtvU4VoaEAT5lr59rmuhNeQpzOKtfJF9jHDMoo
vSLiKP0wskL5WeZ1e+RUvI09DA88Y1F1W8LQak3RYu0G0ySU10z6PNlaehcwyYOq1d4o/OnIs3KP
cxiXnfXX/WQnmtYFre1cRS30rwIN0fsyDt9cdzTYLDR8DEAtcPvX5dQ8bMbQkSDPWnFBGV5q1FNX
pUfZ9M75fjXK6ovZta6H1PkRVZuc5iScCpBfoMkuVYeja33nswHjZU9yJ7A664Adlmx7PURR12pn
4SvdpF61zg4OAtbuKCwNuEyV+vea+zVGlTNIZPT0Z/P5qowpWPlwfrNvIYtDt8qijwOxggvh9RZQ
QkXJRY3Yo5YUX+Y2yC55rcSesMzhIGul+Muf9TqHI09fMBlo3xEX15ABNReDOsZYJjeDbT1bpQi/
9ehXPCuzHCVup6VIDMVFrI/uUOaIrIELUbMvRW9AqQ/6zgQGHkUgfPUhvkPQA8cFnaLkcyRlyX+p
GsIB4UgD/F2YZOlTbKIe5kdJJ/8jl5HZuVA11BertUDIF5T1cJZMev0psvNscnOd+rObktJi4izh
72GBv409p4179ZwprVA/kZTnsmugwdOfkB+3SDSzXE78UuAS6GH8Sq9rskrzvTmnhcybR7KykzTo
3GxOp9j/6nYqV7AXQu6btB719/bU8TZqwtmZ3WgQ8/SOJNd4MJoaxch+tOWf5egk/0WRZn2A4hsG
/iChN++aOJ/81uuseMkyJOcuBdH/GY2koPQH0wJ/KXdSqnk9ri9fE6kofzR9lzveYBi57Wd9FQw4
YFrRp9SGWeO30O9OWmAP3V3QjeYTjvBF/8Gcbe1jZTgjD/Em0L4lLUQM6vXaAtyJUuk0dNoYuiZi
jNI5VWLxmI9DE3tDKqU/YlSr4rsC7a/RtRqlds6YY0eFZzuSAEQao/gACWZEc6xTDfGMyZki/GBs
1crTs1zo17lB2QlRp+RriTi8wIYxgucixXMnXKNpbdM106iXfGhlVuclJX+5tmRUzygXS6kvAhjD
vknuJrNSpkQZouUWfjfVAKFoGE3ag5VbY/0kqfnUfGhCTf5dlLOiealAesHthZjFezVI00tillhs
hBSuJBfAS/1PxWL33jCnQeKJpoA4ottj+WG2xsFyjcQR9Z2kquI/5Aiy6FozJOuhwqhxjdhOnPdm
Uqnyc9+b1Gd4nTSPBFx0FIDDVUCyrMz6iUNKlMKU6vPkJYBcWh4IVmxOIbRAMFFYH5HZboE0VTRL
9KgxM8O4J32XoO/0w4oN5yDJ3B2F0EKiRQcGFP7ruJL3qRRYkpne90RGgCx1dw/YJru7fUtvUgPm
srR3qJ3QDwGv+noUO0c6EcgvFVgReyNQadSxOv2UxTVkqbkxT315BGjcTIyASbGB7jvQoO2QZiwU
GYJefD+14fCgaE1wMsyiPnhk791mNlcz70aS1Q0sf+ImG3F6QSmmG2IfhtRML79L/DoYjmyH9oai
hkDxZpF9o2X++htic4gWaZyhDz9LOCrxegNoEqcXXpLNAe99ZyjSVAjhVLt2eh2y2pSDkQjpGiSt
5iWizs+VMMNHre2dI/TRssFWlw00A/wDuJ9xP11fNq1h4iwHLByXDL07mZOcnozSyH5KeZg9Djgj
1gdZ/87GIB0ga0OCfulSrdLUDPKwWvZFcJ2tZvRzPCt8QZQ6qmHuDrP0iRZN/62cVwveOsNAlpyN
bNTPROd4To2fu41ciGsOqv6P0dfpnTnlmp+bYfnQi+kX8SDzw9ks7oZK7by2Lvu3nkRyCHpYfzQY
gSWsU0m6TJjazKF9bcwKM4PQicD6C/nUWnb5Q59M40JOe4S22dlPDApKfDHS3XJlA+L5nAHNvnbU
nf0ANZFzP4cABTrJOoia2+1EWXtpjVBYX+TMl2X5K1WeZhuhQaNSr0oYZp0bhWMQf6llyNRDETXx
z3IIjlQitrNjO9Gnp3tAA5Zq3+shwwJ27tj0yjUeB9uvUdI8BSoI+KQQvX87jm431QL/WtjpzG4r
lRTYgGV11PWvvPiM730YtF94bhyNshut6YOAmlskZ9ZECaukzk0/DshoPgznNkbyvcKs3SfXrq/W
bMV+ryfTQdq5mdpyRYCUWcTnKFKvw1tRlX8EViG4jE3wpVNT/QM5ypGezmat/oyyWE3SduSpulqr
XtFibDpD4L+jyD0K+4oHnVS8dHp5JF4DHWEd2tgQPIX5e9mQG/RPhRj3ZAs6gone2+KE37d5VuUw
ML02QnLDncbK+i8tWoXULGsT25X13LLPWhlUiYcXg/VZpRkb+pRu48AfhxBGMEivkQSptEo31dRG
+FGHCT0+wqX6HCOOMOKKXZKfI+6sp2epGYz3To1d9CUrpvZHBuD+t5Kk+RfDmUL14tBbca5yiBfE
o8b1ons5UAIyIWdU/zXb2mjO+J8M3yykHae7Ck0n6xRQx/1eYN0UwzrPmvncall2npWhp5dbl4Z1
XTj/1Vlxksn2zR4plwepa8gxQ6SSdN/Qs9jxZGnokBnBwyc4ReUI0Fsht/+RQ/ku8TjJReKqUD8M
P7alVnVr3ak/Ng10dXJEGzAK0oyW4pVBR2kIUX/NQru9ryNXGtsycCXHnFRXz8JU+T7mpVlCYWgy
aEaplvwy4joOPNK39J+QXqZ+LmLH+SZVNgwkJyyyh0ZxgvpSk6KWXqabTXTuUEv4leZKkJ07Y2xf
lLTqElwr4nJ0C8iFmVtqnfY4zPMwP2iVE4VPTirZvReAxvtmDLHJKySyEA/PnXR+iORpyHwbMZ7W
6+Ua53m9C8p/W9yEMWMsEXj0lThIJVj2WvVoO1nae8gDTbqbjKH2e87y/EfattoDzjjlcFKzcGxc
y0pCcZekjXyHZarcup2Tg+AZCulf1US40lZq48c0ONJd2qvZr65uxLe6wFsD5soLykdlF8T6XRZo
zscp1abk1IRlF5+WmwveuZknhRvNSf+bRRdPidbNynssGkzzZKt9l33AuwwL2h4Wa+0LVZo+9fEI
VyzP+v4iJVOsnfQgb1HVqGLnGZEuSaAeMMR0wMy5PeW2mkTXotOC0iMjrn5kGZR2V49roz03ziyn
d5YZ6L/LsXKEz5tfApMYkRj7WTdDFhxTIzgLOawKT231LvaLpgvZArI01pM7KGPzEiDCsDi3l5p4
lEOefW5bNIblD3KgpS5mkUgGjLPU3pl9Njt3NJaQ3Ryx730WUqRzGszhZS4D56kpdfnjFNGZvqvC
NovdvDezz3RQs4nV1MP6JFrbDi+NpTU/ICVBy6ugpfY/Q3UeFD93hMK7MZ0McYliaB153NSpO7ei
jLxIsavBt6s+vxtjpap9Lkz1pVUiY37nSGPzvS5N55eFm4T0MM693D5EUcjjUArj8mGIzMg+hW0y
ANYatUxxobK0z3WqZXBSEQGQLpOEHhpUzsD5jGXeOHxEDIxPqSbscM4nF/JzSbrXfkTKNW4+zGrR
hF6XUZm4Z1VUCBFz+zVAZ8646MVcfarKWswHl9ySyL7KCP/EaKqsi/AXMk/LTfHXFc7VRjEcLeV7
olMfu0NX4XhSp+AXUVoI3BZzIABOZXZOtTj8dvuC3b36/vStaI5TAlmNXcbU8poOHBUOWpbXVK1F
kV0fT5nVoqwwxqnkEU/kH7dH3bmVADDSpqRnQtFljd7K8wjRjWGRwqhi+zHDKdsVlpT8QAX1qKq/
NxSNEm4+PIm4BVflN6iqbTEuH3ee9dTrJ+S2FS0v/A5firdWLakFI4UKY5k0c9t30uyg0ccMpwu1
UJ5jkt2HGvWFgzx7dz4LEGbRXqKWv1owo4U5RAoDf76JAmzogtBFJDn61HZjfYCj3hsKwzk2JTVS
dJBWQwUpAvAYv6MK0KrJ0zRmxocgn4fRbdNxiN/6SgGqjQkQRuZgh+HTrBIVaIWaEw5IR6pmKnuD
FsVnTamPsP47UyIJWmSkSIcQcl29KScznUvKogkWpdKPtClyf5Ry9Yqo4/Bye4tv8nJyIbBXS1bp
sFbrkUxk+7tiUdlDHA9WXSgn/ck2aJzFotBdh5LLwQfcTo1ugLyQyoE9UDpfPfMGOZqNqEVYIUw4
ua0kaw+o5M5eiCbHwUbfmdtSOWGT8+rYSl9bfSBBX8aMMA9FfifSIj3VWdteRClXHkoyh012bRMh
mRuZOcUN6gBgy19HSKAwhtnGQ3qvt3E2+QIhTglbcS37kEvJXP9WlZRUKNLUgR56Gk3vixGLrj6a
FMWdpgSdIoMgcNdZi6X27XVeDsHr4E2tBWYdMXRRsd4cEj3K+0jH91nK7AbXMSX40ARdd7Cb9keB
zsAC0yVdiy85Wk1xLLWpUHdq5UuIor8jQen/vT2XTQOWM4iOC71POHpUDFaf2RKAecQ0hfciVftf
IUoJs1uOtUJrSQUy5iJb44gPVWFZ/2hTIdcPqOglR9i07VSx1OEWBOq3AJfXBTql1wTsvSLEhtac
gA5F4VmXyiPqzc4ooKGX3rZsYAO9Pi3tXI6cX4pLCSTZB2cYI8OzksquDl55e6fyD9KUtjZiC+tm
Sd8Jo6sKlPh0o5wfAzH9m1lT4Rex9mYD8mVzwJxe3pK0BdeoBz0Z5gbp1xQJfMjZfUHRG46g5KpR
dQQ32tknC6CcdAHfyC3OpwUrJyOzTcJSonsZdrX13YHJe85QL/1alqb5mSn31yoOITVLwPsOah5b
gs8yV4CgVDwBCmCN/Doe9L1llGXFpT61lhgveRGbjqsJ2alOVhUUgavR/7Q+1LhY/rbbSkn91qGL
g2VqgPRDltoIe7SRabmhIhlv5svz4+hZgYPirG7NRRARc7TGoMKsh4lyX82mfqHRIV1KjFMPgs9e
9kaRSaXZjbgd99rr74Bi1kSJgYXA0RjOdK5k78zCTN1hAFrjRgHdlbKZj6Aue8vP6QTRs/ShN6zt
FhcGZOyxI8B/3jghX0HQHYR50XgpX1q6nZ/REp+9dIguSnRkh7W9e8iScW6h0Ah8exNvLW3AS7Ei
dRSSUX7Gi05yQyRC3SDX0tTFlUg+qA3vfWNQ4nDmgPVQRV2+xl/ZOX6QciC18EZGwwi+9FEoeTgR
BW7aDvlTVyXzUpF4e9hglv9/UHLk14MiekCmlMRkrUjAXwx01x8GsTD0xaHi/E4kBEoC7HTJv4j7
qz0Etlp0Nozp+35UKVNQIX+Wg/Qol1z+lNfXJBPCo2QRQV30SZdl/esralEH/zxgQjQe1RcMhPNz
0xuFhyaZrnDJ5OYliYZvktL8Dw2fBXIPQI/Rt30RYBljayJwB2U6VvDUzcLnDFrgQZzfmR+oR5yJ
KOubSxvm9fwUOzXVIZekq9rlhUej1sHbW5kpPQj1nV0lqhchLP8+BD729iyd16H5h3YDHmN9w6hG
JPcxCsf3cRigV2dIwQl5dtvvwjk6OAo7W4XKHguJAgn2rmvsSaj1g0qkwTcX9YL39WApP2HIJQej
7Bw4Omf8RIb6w9B+/SnnWMSd1AXhfWljKnlSRKj+NlLTQfJnzGr7DGulGq9lSA799rfV/6Nk0doC
J7UGoGVFX5e2ClSjHSi6OFFa+/E0V/5YSNH1dqq1zQsWYJTNSUBcFhDR6jwMShNngNnQkq9iPE/J
SwuAimF8xuRI/R+mRfRa+mhgvzZl2bRP0TsPrBBJw7DDXiWLzLsJIipt5bgYjlw692ZGn4U0HSAy
zPdlE/110ofacGopbuL7VHATWYg0+YMIDN+OpaPezt5+XB47APYs0qt1cdtWldbO1Jk3VhGET1Sp
poukDf/dXqktthobeNDMXK8ga+gXrSZUOrUxmKQYKJlG1SnR0voDslH4r9eDdhqTVvh0lLEiTSTz
FMSDgTzn9GY0DL9hUUdA3g0NHvLj1x81iq0ukQPSyEHOxTXThHLRBiTVRdhMB7tl76NyuhdpPoUU
fLMzpdiRkwJF1TSL2jt7TKbLmNrxAbV096tCRgZCRvsKCZfVjOjE0PSERnAvV4rqR6Vqncs5n10L
LrzXyV3mD0gqeiVKNG49dfkHEehvZjAtXxVKCIh7hCs3eMh4mvoslKsYPm1ZnmMe1qAuy8EF+ZId
fNW9U8H7kNgJKR709eq8R1hhV11TY+o+hniGdZPl1uNY/5iaw27W7lBQvcHN8RDYXLXC0iLdgGh+
D/M+OalIo/naGEOGjrU3Y1eRWAFpyeHgUQpBZfVgXBTGNCdTcoj2Xf0R4Iz1BXUSFBMcMzIPnsDL
F1plEAtog+FomyOmsbphJU63pRfoukhZ259lWe7ceeFhq3UiXeSisn/dPvc7n5HxGO4PEG1z7GWp
S0JVRjinq+Y8QoFYbR813g7vwWwFB7tj58pDQWYZakGPb1i6vV4NEBcW3iOd8cQ3eG37yCQ4BeoJ
ac7/oafJBZVb6+PtOe5kLZBUuBFA3cBeXddVZKPUKhRkSTPVcj7VahUT3+TsWesbGaHbpKG/0cnP
RZYPb89aKJAhtwhrZakurs7DmOcSp8RAB6EdRt8Io8jHIDE7jfmhSfBeqGGP4oW4yNOS6q5CTWNO
yHllWIvTKNSFa8XmeKpUZTwnhWlC4ddUce7M0rpXJYBXfjmKznwQjtZ9ffPXXlJDSlkU6rbXVSUZ
cZipEh4HQVc/RVLaeNR0aBmmwe9UxdJXxr7GH0eoZrcH3gnpDGzCjlnEzzdbGXt6bapMUvwoV50n
+OL6U1sl8en2KDsHhuI3ER2hJ64Oe9nkf138RZgJ7iiqgiod7U+K3A1nNZwWQY1DzdPdCf011CoW
YBjaWyNdrPt2rEzfUebMt+TuqMyxczoWe2KdmtiiCPqHWPjXhIC5RlWzvPzSYch/wt0NP6tweC4V
OcdVT4o4gUZoFLT/zK74fPtj7kS7V2OvzoeqTX0t8w6719O8OKHNZdG3p+BP9FDcmG97sEW2hPqF
tE8tgUrCktqvy26lSJqpkVCWAv0ZRvSiw+yatKn9lUoLVoBDh6aV24Dy8eUpCJm5k2mPRljOT0gH
5keIjL29tOgWUPJFkhi1lNd7KdFnVh9fvnuufgT7LZpzTyYt8crVtaH79PZvDc8dortmgBP6Ez/+
WmeqVqPm0B1HXKj6UdBjO0cJOsswHWM/U8Y3g4P40siVLPcKoX4D/HCQMQKdOtHBiZ3qPtL1xkss
XfKj0DQOCmV7O5gXKVkjJU5r47GtRiIYIg1LXa2mSQ9cNIg+DFKJcHrUgZwYrJDSeB2bwegDLkrf
vofJPpYKIWFhm/PQ1p5GA03BezmeTRAf4rc8oXdjqFX3IbGS7GAL7+wZVFnwdOEOJQatrxRl0Owp
A35839d9+x7pKP0/EQ7ie9VL3VFE3R1roZdS/TS3qDLboMvQmajptJYxPhaBaVwV0GfXzoBjeXt3
7g0F4YOE3KBptbkpi0CmX6YQVqO2j97N0jCfzTDvPyWSUC+3h9oJq+S4RG7ILJR31+lcWgymXAb0
FrPRSN6PAIPvwA38D+tEWsqXU6FP7axTQNNZ2PLSyxDR96lphdeC+3jqu0Y7mJC6cwBoHHHd8pyB
F7M+2hI6ckmA1MP9YM+WBHi5suoTxui6cx5BasSeVudJ50E4A66jFpb5Kyh0VH6TWpN/tDPuzDxN
ygmIpqGkn5p85D+J2sHEIUXqG8R8s5D/3RqTAadzIBG28txG2apDQAwT+ynpPSdypNjHcogNH5a5
9htT6yE5y0aAC0Hc2gBAbq/izoahC7Dk/jChFsf717ETUFAHPB42A1qq4gStazo5qE4+R83w/vZI
e18X10gQgMhp8JBa/v1fgVOy06CpUTdHhEVF3hjG6cUezfSCUUOJUVuee1oXjhjy4YN3e+Sd6xFk
MItKX38hQq7m2FltHeRqibFYn+SnhO/hijQdLkkbtm5eyP3BTHdOBqBW2rg6N9IWrEcPdcK5Cdhz
Z+rhqSyD+RvIeucgHd9buT+k8aXavAOLUKNoBgoX3wczJL2kV4cXaUCdDPXdo8x/byjgzpgYARrl
nb9eOuqERhjKFBRqs/RFHNZniCKZm8LYP1irJe9bPdxg4i5Ye8hWXObLt/17l0ww72U1wKJFT6Th
Yraa+KZKKFl5ThnE53xM8g9wTavwfzgHS48aUTASuE3PVAyKNYeJzbgR+DJIU+P3PBjfdYElXm7v
xt2Pya0DnpMMYlNHAEsABtYw4ntLChPk5kLdQ3JU9yalPEqy9zb+sgWpZVOx2Fxy7fCnVj/FCABN
uWdCmP2ZBZnsGU44PVqCAsrtqf1xRlqvHlL/JEaQqtkuq5OGoZgJRBAZIGuIjG+0fdWvAgDmBxlw
5FejyqNPYyZw6ImtOuqRYw/U/0p68h9tiDWyJ3eWNHnkOxh1Wr0orggSdJNrN5jmDbigtucusfqf
vdHYFT06McJ1Gg2R+7VaGg/6XOhHbno7zStqB0wEUSP+sS5Pclf0OrIxyX3R2T1dWSn/t+Ld+6u0
krr39Fm3qf/U6ujPtDM+a4PdzAeX0l4sQQtoKTst9NH1eWgMe7RqYUHvn43yq2YCyS3TcDzAaOyd
OlBPNGJZuUUG+vWpgyTU9saCGJDqqQDvFjeXMc4/O84o7sCc1p6DZ/Ld7c2ydw4oui7QcDAEm4f2
zMuzCXQAQ70l/YJypDxVaRLdqVnbHRRM9o6BvZCKScEoPq3fB3NIgYKEC9TFLEs/bElXfmpNloaI
m83l49AUR4Jje1edA8zjD1IbmuDqc0YO9h2msdh2R3X1zJGYPCfGcKqSbN2Vq6H9ojXSdMoy9u7t
j7pdSI1iFmxLUP47YJtGg5tSlkTq1hmyEzbMA9hbezzZ+Mt6Y4eppciN6GD3bKfLoLzj4UQi57YB
6M2CDCZJMO6Ugra4UyX912CmupfNoYrbUWY8N0Fp+Cr+lwd1oZ3WPiNzMhfFanoW69NhT4ZWxwMO
I3pZpd/oDmaGO8TzDBURb4ETvGRIz0mdokDQOtJA3DGcL0HTlO8Exk6q25DCql7TZ9FR6N2q9ND3
AtW+kB+0HagPIuiqyqOQ94yRWF8AHhRg79BSD3xD6YvfuIyVBiB1KXluprb4lYczCZHeqtr3FLT9
7NI5zLODS24bTPhNiNzA+OVVSUXt9TFXyrGUso5kWs679k7r0Tg1aziJt/fg9mBTVgDFhkbBnkKj
VST0aUvSLSfIjfteSu3Iq7JYUt1Od/Ijk5m9zccTDqQXxYhFeuv1nDolj+1OIkSnUSw95Jkhu46c
jScek/Ill7Xp3IWl/qCj8XOQquzOk8cUxA7USzdeOrAXYD52wAMBUIAq72Hr1YJrTFIQXrr9Sfcm
uYhqQ28BNbaptwitSXKYlOR6YZRfI3gEsVcEjqT7diYVWMJNgf1FBE31kMzoth5sm238pPVCuoK0
3wIeWefPYRKaic4K3gttarwpi9MPVmhF7lwOyUVX0+jgzrP2ohhdVarbKKQs8jyv1xR8zhSLcjGq
7rXkKVbboYQIXBUteP0aDXi8GfOaxQWg782lDTk1o2P500qdxj5ZdjeWV5D+U/2CwhvEg1mzYc9G
Qzy867W5tb/28SC1J2pmSf40W2pJVOyAhPi87wzprjbTMbhgPxynbhNMiuNHOh5451E4jXbKe7CT
6LkGReNSqug0sOm9eBrMPmmxjgpMpL9UJXjI0x7EemnP5le60XboypEoFtZFqT8FVRfJHnjLvoLZ
35YvmRUjLTqMklaeEGHK41M9A7N3raymZhZyL2JroWf9gpjREBvrafxJTDou4W7APsKBq5u0EfEm
s/9lgOZU/cEYLTqcdZ9xyGN7sryimfGTVY22htrWSMXgz3LTAu4f+9R0q9noVT9rAtM+q10cKW5W
yfnI+Y306l5KsIQ/dyjiizvyOO1zXlRy95TDGqh8Mfbye5kOf+x2gdlH/twOivZy+wjsnbZFunMR
PKOJu94THQIP3Fy026ck1HzKOlgTkh5exNC2B5fo7lCLdwnxBN2j9X5vaVaL2MxotztzfiaA1R6i
K8FDg4H47UntnaxlIGwBaW9u8i4DBvucxz19TZQeNLerzeSFR4h5aUe7/WUI+QjgvncDUCqmNbZo
Am+Srtaae1CbAt5vbhWGKwWhwNZR4igdRKy9mUHBo0a8UBo3olGy2Zm0ETDXnuWk9gbasX6niNal
IteT3E9HamJ7a0ZrCn4c9V+u3VXIGAMdMXEbKx1NnqsLnkrCL9O+eenobZ5uL9ruUChi8arCN2Kj
BBJy0fRyESX3ptz1DyEa4fdKpTWnaTL1/2EnkiCT/2tQQ5W1o0IxAYnLkpGvWBT6SWpS3RVhVJ8i
HZT422e1FIFoTZrL63slTdaa5qhFFWrKUz6ixScN4/9Rdx7JcWRpnr9KWq5mFp7jWox11cI9PBQC
miCZ3LiBJOhaa7/TrOYIfbH5PSSrCwhEI4a16s4kzUgDI56LJz7xF8kWLbEgIP9C7fz9wU5s8DBQ
kaCjPPKsSnW0wevKjOqE8MDT7NTTFsfuXeCnvYtCQ7XpUJG+IsU/h4t4m83RToPdqAGCJKHTjsB5
VVYiOyoTKuSTHn+lY1P7qa7UttsYE/7aFPYDWhUm9E2IhI75EEq9czYufEt7BK7Ex1ERpqCPfuPr
W7fkhi2Zo2UP6d+iWlPU0pXkjEiRVlGdHRBjsfO7EIJrg/g9ZAsPm5vqIZflnKM3RrTlzKs4sVAh
OQgTJVH7pL/7+nomJVcHMy5R0Z5K1PBQYHSbpFRdI2pS3+yCcxD4E70jYZsAyZpJRllCPnoATj0C
prKIJiI1Ud1udqZt3S+2m1SRtUqNOt2aVlmt9XAJ/XRZEuqwfbBfbNz93p+EJ/ZCgWCHHUPYyK+j
C1EGQ45zmywtybJ+awVGfOvkerB+f5ST90uFlb4KHWXUBo8WVkMnEGVkDEQSW0AR7NxZY+ys44CO
TEo72MXOcirY7KQIXmMgLRK2YFx0as9nwqoT+xbYJCpONAe4lOP7Rc+uLC2UC/bTPIUr5P7YTIx0
8XDZPlcIOjWpYJejO0fNngDueFJVuJqpFY82xY7UzQFGeDPv/SohyPhuhtZw5hw9sZ9gW2SIfqSj
IqB0tLJzpVw6qY6TfVb2quTpziFHgzpzAznUvg+F3N7lg12dmT8n3yyQFeYQXRDR8329dPI2DuIc
mt1eD2ptcOWytQ0Ik2rznRixuka1I3ko497YGtF8GJHHJ9Ur1F0btee0/k/ev1AjAunMDm4eP2/V
5H6XildrtBIUzSgbLuhu9TdmH/cbkvHmI1WH6dzxdGJYNAvgLHHmQoY/Lo+FXUeFjorqTikmXAnL
xY4UT0PKdN1Agyk8CNFoCLWVjYbj+6vqxMjw5+gWitoY33WE0qissDWHLnV2utFZa7Uqip0zWtNG
0mF6Jmj94DBTnBPnOrFhAJkV3iuCxvCmGqghMWJFBYPGmDmswchkvjlQ43j/1k4sUyy/aMlQnaD2
eMzeAU1t0ydEPjoBurqS6iRcNbq2bmHinpnAJ+4Hqz7K0Gy4FMeOY6ZwWSKgiuz6FagLd9Ia9aYL
E/XMKCcQNegCczcCjMhAxxk6lqFGh7MKQq84lo3e2NXSXaLYLWHhGMaSu/SVqV/KwLwFi6+qUZ+N
2jI81BR2kl+P3Xh1bMMOmgNM2qN5g8BsYAVyF+4DksV1Cfn9YUwtw42s5Zy+4In7FnINoJI55US0
I5L6F60MQvsMzBsob7PAXrpwgmXmMFeUr62aL7WXKE7d+VW1BPexkBjwiqQdrp2u0b6/P6FOXwgh
MacuVIg3fU27HqKh5xjaQ/UPcJQqYw+XVi12KZQFMONaZd1G1eypsTqv8nhSXTXQzaf3r+LttOZp
IPjwzAR867Q216VRYVUr7Xq5QuSZ60EoyjZRHjbyMyvo5A0z0dghCDOYcurrJ1+VuR4NoSHtUuFW
5mlhnWhuXGpYw2agJ7aw09VuU0aylLhWMBjROjfCZo8QMny592/7xCEB2JH7pTAKWRVh1NfXwnBO
2hlGSO+sjYBtl5V5nyD2dpWH1fAtkbQYG6dFv5uzZt71JVrXPg6huuYWS4RG1/tX8zYCfn0xxw9G
kTmPFzh7aiEXd5Fhoeg1KrN1qJNq9LJZsdEYgu/k2OFNhS7Yr28FxHsAW1mBiCiiZ/T6YdRtpfUD
8nd7ZL0h8uukMc/I6K84OBDfZmnlXM1DGawR9BMqd5Kz51lIxZld4O3GJ6DmhHxw4CxhuPb6MhKd
yRiafbhPDavb5oY5S96SxW1/Zpy3YRDfTa1C4BZprRy/+7KznEgaFdgk+gTzyErAZRplv14MM3IR
RZNu33+9p9aYMBWhtOzonMpHYVCEKs6iOxO7W15Jq3aqpk2zDL2LYoVzhndxaihBIgM8w+2hEPv6
ERb2EBb2yJ6SGFLshjT1VqG9oNJXoPFwJkU5ORaYTJCCwsRFP3pdVmIUeVGk4b5LohYCO6BIo5Un
sGXGuXbbyaEEPcAm7aaJImbOiz27SAEQTJGJ6G0mR7dokugPuTkOVzh+OZ/ff1mnJqHAQ1sCr2NS
jn89VBtImLGbCfxZfRh9vQqktZVm+Zn0wz41jGDHACUlmKDw83oYLQ+NMhjnYOfE/RSvrViXu8sZ
snN40xlK/ylu0kzxcmuh+zxUdfcYw9xJNqgnFakXlU5peBwQcwyGz0k+5PPUJutwoFbs1t0sf58a
jk63CqayRWOmiVPMX7pM3zREFstqWGYql21khj9iPWkql7MIK5pIi6fEK5vMGlZdK0HIWywjjjyV
itKPAgI3+Y9hTDd4FE2BSxksm67roGQ6y4hidt7oqAWJcdJY1ja05Vr3higyC47UTFsjVpTXqNn1
ZrMaumlyfAob6YAhA1iiS1ld7IdESaf8gJdvh1o1spj+rCd4LbYYZW0zq8jBh1hVlGyX1NS+mBmO
AG5Q9GHgp9OQLxsrG6XWV7oS2c5KrjL7QLg/b8MQwU5XSIhcaVIJJnoepf5jY2d5sIu0pvlODu9E
viRX6aVadzViPWOO/grcva73OzDkyAcFMeqQDVT50m3lNrwnK0R/IgoxnnVbFb83tyiUGQ2itqE4
GEt6+UjtP07OHBQn1gFoINE0lRWDpOoodgli2sEqMiq7RB+zC851LH2zEMjHQrU5OrO+33Y3SPiF
OwxHNbIbjriYF4suaJpSC4sm3jtmGPv0EyYX0fBllS9y58NcXxV5hnygFZ0b+G0WAXKGMosoGBrQ
NY82ll4te62x7Givy2n6McF+4dOojAli7Krd7bAW5izuqtA8c78nTmEs2QwqUUKUHarO6/u1tSjo
61SnlB2V7bXNQ9kiPX896vZykTj6N9qa0qaZBgrxZV+f2bhP9EypWVJDhxgErAC9idejO8ai6HnX
x3tkRAsHmaah2mDORPGt7+Agto0+lHsEIdXWRZAk/wLOqL/pNYdkEs3W1J2URtvEUT9u398PT0w5
yjGi0WRzfr0BUFt5mC9xI4OaKrHS5Ogkf0z6aTXRFDszu0+9d6wN2XTJAjhWjiZcjIqXuiRNhIRb
bELqX3ovc/InWQtLN+kdx6dnfK4zf+r22IJ1BUaKgDcdHZhRMufZaENUhGaurtlAlF2AttUhkZRz
qt+nhkK0lCSS7FwQ/F+/4bQDfkaAxbRWaLca9H5WQ6MM+GIX8+b9l3YiwiEfppMsRFKF/8vroYLR
sQGn6BxiyRxobpk54WHsy6Gj7Z50mxhqmHxm9ZwYknak6EcKc0qq4q+HDLFqwXbPDrEaqyIfowHj
A/2ncO1EaGulxiSdWTAnJoto8tKhgZD1tn5XJtpIBQOd7NhROaL76b5osvILuGzTW9gmXWOc539h
ZwKczJMVZClopkc7UwYc3DInh9wxrnuvGVTzWpoLkuepzTzElztvqqpfdnDkLSomBXnE/5CLN48G
NVHCsweTmG4ySvT2QuqulhewIKx/4RWKaIQYlZwUGNzrV6iEbYlg2CLtNJypXbo2kaclpb0ScmSb
Ms4k//1ZeiIGovIPpUcgiSl2H40XpEGeWN0k7Zq0qb5YdtF7dmqcmyjiW16D3wQTmfYCLUOqYsfL
ToqHJbFSW9plbaFuxrkvvHIpbK8tG+PXlx1tUPg5JpOSlP5ohc/T7PSZw1C6GpaXowThI9ecz0lS
2z4Gn+fUgk4tuRfDHRNKEzDMJv1hcvfIid0oMpTNrBXdyogy1Qeddq4ncepJAkbjcDTocFjHOmOd
FrWzFUzObtaX0UUMudwjVap7/SB1Z7C6p4YS7GPIzkIM/7g4NVfQOBT0E3ftnIp7KautXk08xR42
+fuz8LlbdzRBmCECgEYT+20dpm1YW6kVYQxXqMXWRGq8B1SQjDub5v3lJAfEdWPaOKmPl3XyvdH7
ZnRHSs8AlfqZFalrs71su0JDzTsjeTbv5dhZug9I9eqdr2MmI3vo0wf1Ki8X2bjBOU3d2EVqfEr0
rhw9A2zORZQV5r1VLsYnRDWJ3U1zybQrinJWsOaYL79XmZajzTjY3WVALhR+tQk8ZxfeB/Ze8QSw
zJtUJYpXFhh22R2lwHbcSgci76L139lf22XoZB8Wa/glxrFkdjNjlPWd3RTy6AWxPHxO1WTsN6i2
GB+px3FIkaEgla9FiNfpkhKm7mC1M9iD2Up+5JTOaY+9/zJOxJyUIfhf5K8cJGJevIg5F9NMzLhC
xDlSU/MiG9NgNSsorYsuGMkHSbMESOQpg+J7Zu2emHEUXWEOQbBHF+V4m2gVAigZO15MMYxyPfIv
VlnUUu+Zjenu/Zs8VQgTWAlCXAQZGU+cbS/usqukDpyZJu0kHPy2M7ktFDEpnYmvmYFSNksuh9fo
NZGpX+uF9ohQS337/kW8vV8cXcCn057Q6TwdNwly7BB7owCSmHeV45nAeL2gsZYPWpcuZ47qt/u8
UJoRnUz0lCFLHW2Lea4XVmjSjx/pfm2JbqVtltb9j/dv6NQoNkpCNkOcqLIYCxieqiB8x9lROZTz
qO8QQ1XPYb6Ut7su2kDIyNDPMgVA9ijQ6aYa4RxwVqD17P5WoWv2mA7TYnrIk2WDB8SaEjrKGN01
2Wz3gLvAspljaLHxopiPkFfjb8nYOICV5ejDjI3AdmQ6P7z/MJ6hwa83NcqstJxQdyO4fVPfpFyT
qXYxRns0q9t9Sa1mduU+yn8Mkh1uSSsQsFOhBh7mIhzIe/PlQ76ko18lkrUyBkteD1ZvXg+Rueze
v7QTE49uDdIctGvocRhHsyHql3jCHAbtdLsdNtgMNlsjwOOmMJVs9etDwRoA8quSL6Oq9Xqd2ZJN
GyxDVqWTenklZz2eC0Ud+JmWnpU+PDH9gKPDxOAYAct53OssCAtAxBGPhpC+HwdKqLlbUmZMN4HW
j48mun6V15O8hm5tBP01GJ9hcIE0dY8mZY3u0IVIX0x6O+hAwqj2rKbFUb9WQLywYLYhy7joVy/T
OgrljtKeVNapWw9a+wELx/iT3eRj5Gr0srezOiXZKgkDRZReyumLYwDGXclG399UAou90swFHfVW
UpCTzvMJUS0lNCoD8pSsPXb0YCj/ZqXRuANnyI9pLCPb7dDSN2lIzEntqRiIBFSjy/i+jhbnHEjp
xAwRkEoybKrRtITEz19sjxIdr7SN0FXJ7Xjw1GkpfBXY9u2klefwSWKyHS0TgTTACIGOA9YgR5Ox
dzJDCxzSv6VIvii9Fm0Wyeg8O9ealWq38o0DG2KFJb3sxkU3n5mfb3MY+IAUHGj3IcZDA/P1jSrA
Kuw+ozDcaKm8yhunW0FDrr3QcXAXhhcCrLE+J81z6pY1Inxh4YpY5/GiCEcrTyVUpveTnNh+Q/9l
15mtaM/3Y3BXBMEM8ibIg01UldQV6r4BIvz+ujy1hwrSkoiT6TdQA31940jljLMTqAHiyV3KvHOy
fEcbKHB+zJg1KN8cCk29O9D42HWgJuMtDk8cigttdMlvCl29GdPE/qguhfFDH8sRCVBroHi/jNI5
eMapx0UzAug+taETdZlaB6pmNcEux7amBh4CaA6t45gYsKJ4ZbpdHKsW3J1laraVGUbygxK3un3m
kZ3YXsBSM1PBBIGrlo9ChiKWyYzShvBEc2ZvVM3sRi+66pcpGSRITEcYA4KpepyRdWlqtch+S7u5
iuVxZUhOdDeFqNh65Vw26hqZ5urD+3PhxHHK5LcgJ0GmeVsVCTNizLTtgp2WYv25aqTK3LT5MDs+
YCTn3qa5//D+iCe2FxAwzH8BMYIWdTT5WiUAet6Gwa5hQ6wJqv1Oo14wZWl+pnb2XI892l6I5VEU
Q3pXNJuODiAjrYM0njtpN06mdKlHTma5JKOL7MXVNH1lwi3ozwO4AoFcFfm8SxMl/jpSuylWUlE1
j0i9a7UL2855Ckz0o11dMpVLIx2NGyxBptFtlTpRvEWRJ1Qac0lu180gFcZ+ViuqZlZLBf1JadFz
8dRwnIgBgip0EMWfmrt+jDE0VecpANuXqtWDEbcUVUmSohz/FFJJfxjqAQhC0HdfabcglaROkv5h
UBaaS03lFDcSndKdQz2LhKWTdOeOqES+wMFMUVb6oJvlJdv31N3SqQJlbfdJvqwCJQP3Pej1cqsT
ckueXTgpNNy8kJptnBbIodtFrUQrSW10PNawVtw40FGzW0J/AD1qOaMV0djOZHhIzVudF/eq3GOB
XfXXtdw1OdVTi+ZplMkPPVyS+x5Zp8aVImm4jLO6ChGdYUv2lgkIZ5k79r2mkVAB3B6sKw3A20db
aUsb4Ayi06u4tGp9HdE1Bee+JNOyKpZlqt28GWh24XAZNl7HcxncJcSRya2LILJXdmTa7Ed5kPUr
HGiSfgUbQs4QZFkcCCZTmcE7UUNJdq20Kv6EKYEvE/qfycf3J/vbIwbjTyjuNkw3tD6Pc/ah6Qyb
3p+xkykm+52kxp8zVH/Xcj4gfzgZ0xqV+3Nx14kER9iNMuvJ4+AUH58xUUcyYxiNuZtRF0MlSa91
dK70cjboSQLwd02tCZ+yRsPwjOqkzStRo2bOLiAspe2ZR/B2vb++GLG1vggnkCHi5UgW7P40D1cF
noR+adaqP8lnbfVOPG1sFaFrU9eixXxMtLTMnIU1qvpOYef0gPfL+94ooxwLy8VZLyyUy05DXez9
d3ziBgHPEsSwyYiGidhiX9wgzLwu7vNB2w1sm5vAlOsV0gZwM8ZzSvMnRiIxByrAf9zlsVZp3Jmo
Xye4xvQA1Fd1ZyR3nRzJF3VvRJ+fb+p/fZv+d/hU3vy1S7Z//zf+/q2s5iYOo+7or3+/Hp6arm+e
frt8rNrf1n3x/bGLy+LfxJf8x4def8XfL+NvTdmWP7rjf/XqQ4z080pWj93jq7/4RRd3823/1Mx3
T22fdc8DcM3iX/7//vC3p+dv+TBXT3/7/VuJSrj4NvwMit9//mj3/W+/U/x88abF9//84dVjzucO
j7/dPeFm9+//9+2nnh7b7m+/G8Yf4MJJePEPErULnbNsfPr5E0icyFhSryPLAgf5+29F2XTR336X
VPkPm4o5aDlB2hCC7b//1pb9Xz9T/iAeZRaBPiOXJpH5/R/3/+qd/fMd/lb0+U1J9Nv+7Xft9YKA
Gwu3X0AsUEoSjLvjxr1qL50J7q9ZFVYaSVfWmMIZolncSqth4lBYazN1JVfPkXjw9MEZqDmps4T3
WYPlpjsV5lJjIOgkywbyGmdcsBROu1MmVRq9oe7QDrMUlMTJZbtA9jRnXO5AU2fWqmWhVq7RROpN
0VgSZgGRU6CtqcyAFZTcar6HOpoDmFj32l3QLkm60vTJaLw2c1pzRcbUbpHB1XDy1arPLdpS30Ip
tr7qRVN+/xemevVU3HfN01PHXP9vMHXR9Xxv6u7a7LH97eO//x+28eKp/e1/+P5vDw//8+Xkf/6G
v6axZOp/UFLmpIAPT+oMwugf81gyjT8QjCfqBUAjRAZV9qSfE1mx/6BURzNGhOcGBw2x+895rFh/
CMwtWiuIZdFFBmv2C9NYnBD/DOOEFwQNd3i0MOfBNoB4eb3BSjac0bAgEXTSYa3G82bGdvDF4/m5
cl6ulNc769shRGH0xR4Oipo1NDLEFOmXKpCKuJKAsZ5TpxBHwds7oc7J5g2f5Nn96cUwnTSkYYcm
1SrIxnWp5weEUejOYXFf9rv37+goyfvrlgRygOWPGp6ji8zqxViOgc2KvMzByh6Gi0jpLkoboJ0i
Y6E5b2pgLLE2XJRzuNGjdB/n81U369s51Lbi6TrjvJEl8/79axJP8fj20dmlJgY9mWs7iseVhHIQ
UR1oy0i6q7RsG42wGZT+AtOWtdrYD2E2/ZJ808+n8GLIo+iDTtAM4G2kiCCHn4qZYTvcJGl1FX3i
SQlR4HQOBHZqur68SzHXXjz4Dh1jo6m5yypLvITWPbyk7fsP8gg/+ddtUc0VSBQovkT1r8dILPCA
dtjxcoPyZpGLL8T8W4mx6H9fmrl+OZj9RdsluNyWN7Kunxuf3ebNm6ReQ9eGeIcK39GSbHQDt7UU
bq85fKn05nrp8tXcZtu0cA42OiVzGIOBc+5GbEHr3H6I2u4My/252Xs8mQjxOC6hxMLdE5f44jE7
FErAZOV0KPJwbS7Jn2qTH4DAu8BLHgrQtLivUnMdfS3U6PkD3LBV+DxRBuUu8AsayKHB+2HhMRUO
mdNfpIhFDrhGDRxoRl+e6amJ9fb2enlnBgxDluXRK6ubqjD1CKixPZuXXZt4mRT6Oo6N2ujcS217
gVrPJaSMr+9PlVM7my1TLKfCJSjuR0i3PLBYcGPBbCzGr06T31Tl4DdmdPf+MM8Ni+PbE7h8oQWL
GI5zNCO00FaCpktATssfyrS6we0NtelF86uuXMuJsU8GfY9n51pOpYPYYpIy8p1ZOqizcxiLDE+M
ZYOch7ACppwU3pqUwzH/woalp7I6sx/N08ZOwrVUZlunqq8rTKzMZV6NzD150vayMvgMPhvnmNdE
SifenS2sLmgZyRjSHr27JbLtVAJ8syoU50Nk5TfqBMfRcC7NNlihyo50IkLNqjasYUPsJjqaGPw8
9m3oO4JJpeku9ht/ThQMMnScKkqcI9g9ph/5vFfNw1oPDI++XuQGyehjCo4d27AmQWOHNLfQve5m
fD+R1saaRfKttPcAH25UK9tO6gCSD+h4G26K3ADXMvjiScqA3wKVnRUjG6Udv1rt6E+1sSUhRWGm
v4ic8cqo6+sg/1Jb01WktbtEoP8Ac/RTdEf7BkypQ7WgxEAwHRIPA8SDYw1+0BqeUyd/TnboiwH1
vLxhlR/6OfSod1yFU7bqzOxPaA0XOBN+HzVp3bbTBu6wN0MPXSYVRYyCSHJZUVvcFnO/NuTmUYUV
GyfFzRCHOfoYzTVdhUs7nDcUFjfGmF+UbbaxwuB+cepHqdI0r2qmK3Vk2er2x1yJ76ibX8d1Zqyq
Jf0wzBWyfEV2A3Rs6yA4JYWR34fdtQ0+oE/j7zbRKIfRpgRcl1XYflvqpzjhjZr2R2Q7aA1gMUQZ
rEM1sk98Y2Nol5BQ3IHNQ2wkpfkj4tmKfVc862qu1lRs9PoLjJLKwwndqzTj+xTqW1oe9CKWCTe6
6k5J8kMTZKD4rHtpHC9QgFg3hXQQ34XAxSZc2msnxRg+Cvy2yw4TIsT52FFLMuZNT/WHRM4fQkQA
QEqmoEZzaXkINOPSNJh40rLT4uGyC3uPGvOhcqZNoToHRFq3teTcil0HXf1NqGiXWFhvVDP068TY
hnRF9D66wx28dFE5xGZ9nL7OubRO7EH8diup4Nhs+12SOfcUEx/aLPKnDlvaAdUM0PL5IanlTdUb
bm6xbpV219amJwcIniTRXurGdZHCDTZCf7SGC60cPKWdV1XQ7eDvu824rChC+nT1d3HY3wV64tl1
c20LpTB9RvoNi1tkYYqRz4RMQmvsEEtTvmE/hWOFjIYJNqN9q+/Fq44y/o7xDaiTj9LQ7UZ99BUY
lDLMgazGZK+UIFJOa6xebLd1mMdDv+vG8I7geJ/Oy8pZguc50MGcnvXwx5wum1qlcRUtK0sN780o
8inhu+JgNdUPttJ7pZLsDWX0Qx5rI15NmHpKE/8J14slMro582TI862hBA+5Om3e331PbfIIhEEs
J9uk8HO0+aI/YGZ2p9Jasptrep9eWEyb3jgnTqSKw+J4k0fnGBEKIlgaREehTRLoWVWT2K5GJ/0R
sYob6nZhVt5kxrxqFX0fz/m2L3CunMver6XiJi3Cz+JMRavvUzQwk9opvzPt7pM1ZQd0Gb1kOtfW
OcJy/hUcIdRJawNNcnrrR2FmpyVRkdM6W0kKFa9Koe43O8u30dC3iaqB4yJUcpS9YvZfF029hOa1
oeKbIi14DjB8pHfz81Kocj8HSrBujoIU1cjGTMtMZzWP0R1KhR9wQPzapzP6fvkKTLhPWfOiGOvH
mDpqDQmn0M/BvE7OjReXcPQ0wGZLMA65BEObrqwa3dmorB6T1vrw/hw8NTkQUAB9SC8BPOezfsmL
gGzIatRsOs1ZLWP2ZyXrl6Yl+aR1225xntdIMQS+Zc0rfLC8Wos+z8217khr5Lt8zFN3kjysG8c5
lGCeUeLZjVF/TjFfnNNH81cQTwCHURPhD0fPwqRCnFkN2iV9GbrSPPhRw8ZDUytJ8SvNhrXSBH4v
OQ9SqEVuzvH2/jM6kf8JtwrRb0EIDuIJ1/fiEUkJwvL1JDurXPkytZFvB+q3mDgoK86lfydSLaFx
B2AYkAR/OB6p0q0SuVhnpSa7vNd8M1FXSWCvKnXeaJXOjvzl/VtTn1vsbx7uM1mevB/poaOHm5kN
gIuYISudQIyDozcMD4NcPK1Cv1HUCCcLyRc/FFlnvIQAq2xKSmO6FTNiJinTa1on2gjzYFjni7o1
5mxrmtmBoj3eM82u7cLP4BfWVSlvKLn69Tj4iUn7kc8gLOpbREFNGF7aZn7IY+ljlUv39Nf9pG6v
lTnxBts5xCmHX2TsO7Tq4tDYp/hstLnk601ymyejaw3GtjaTLzNZ1TxZH+WsPoD+9sXnu2lYzwk4
bLzBO04buzRo+vf+CO5FmqLPIhrrGQ8n2Qujjvwq63ZDEV5OSeIpfXetz4E/EAXOi75X5GVjk2aL
VdI7/LxtrmV2TCfTtyJYGsfe69Pwc4iusVSSsXTJPozSH4OdbjVyZb2f7qCt3fTFJLtpMqzNihAx
pjpHHCwiLYvDthsGTrdsG0SSD7Hvzk7DjaGEG067vT5P33S1u1jC6Urs33Oj7wP1S1wHd0uV+US8
F62TckZXE6rV7NaDfdCScJdNl2ZU0K4PN4EUe3UZfJRbQnDTPlCG8ObB8EQ0Giyd11bMAie+DYk+
a6JeqwyJapwDNgRuBtJ81Gj28wyHrr7GX+jOQQEF3sVGfA4VobU4UeXJ2A6Tdik5/B6l+7GOf0w8
vzLpL3L7QzPMZHoG7PZ+3cmxh4/PTk3nFb6bt2mZrVCtvlssxwdxt+kzLDEEzINAhurjR1vPVRB8
2mUr0UoKrYeAfCRwumurmK9wBLrAN31l4Top5lroQGZP84NhTldGfr1YiNI0BN3tFxQdvHrMb0TN
yA4Iq4xxg/bJfswxcJujvcYp1OmYXCERtcyxh//yRUFyWhrpLdAsN3EaUL4Nj40PR0NCkFxF96IW
IuaIOc2bkG1qGNmemIPiiM0pws5WClln2egy/pHm6Dt6tzPZXbuA+QkRSW2WTYMln3g3jdRDGTE9
K5IAOfKAJNLOONsaU7pVGiK58QNL+uH9HeHt4UdnWUBxULVFrx8I9evdDk/PpOfeHR6tdC/yAVXv
LxaiSjENikSn2wiVx1o2sT5v2oAwUHPOpKVvNlwugaKlSdWQ6je0kteXUMq13Mja5KzaLPQHSFKZ
qruBkW1nAHfv3y6Z7vHpIooxCBcBdxb9vuP7VUDWFYUU2iAlUf1bQIdGM7ihuI3uLHlZaQthPPbT
t5IR+TX7cFIrH+to+lLX0V011xi1a+o+qKTDEI1rEhmMycevph5TsQ9ND/27i5C9QUk4muaBSF0y
IUqgTYPpQ+92tghzxMMlSauqcNPHxlaZSQriksrHuBlNRJopdiHKiWzWMm3Mat4g0oZCQZ5ug6C/
QFFgX1raZZlqe0OjfmTFd+Qfdy1LJ2/GK8dkRs1j4CLf7ILGIPif9UtaqcUqjky3hS7n9VH4KUG4
VABor+BkXY3CBFnJ2KM0Fcd2iGrX+pIf9Ma8HLvoM4TrWzzTb2gb49QxBX5jkFRU7Jd9brHHMlcL
Ekc1uGuU4F5GkqsYJZ99+Pnuu5mMupDuJQ5bML7RXa+GqjvL2VbXu69SEz3Nk6m5qa1tzaK6sc1+
N7B8kUTc42F9lyapuZKG4L40DU/ReANhLR3AiH3qNDJCMsdiKCo/qAefnWAfxvlmRE4jsAtYgiR1
BsdVRLKmFuTA5bCmuTp5bRje1Z28ZkfWUs66zj5IqnOfMiYls1sl6Nbykh1qWdtjUnRpk09nkuOL
ddFqEj4F+nZS5hXTbD+T7GsmS5Q8ozeGdVdF+yoZ12kT3olt1qqsBwXtG6ujTdI0QNQguD5/uZNs
YxAVbtYjKt2RzdbZtlM5FJdma6Ly6fZt6tV2d69WhjiCE4/y/nfL7MJVb9OqjVqszqNa22JmZtPP
T73Q/tFneFG2FS9XD6I9hNNt2k5XSMavDACErVw8pql9Hzf9lZZltyZ7i9WVB5F4J2zKC4lUJXdf
oyazBVaicVNpmffVnN12nfXRUKO7VrXvajZn3+lzNiw7vwnb4EGk2Ch/p95kxZ7U9GuFHU2dQg87
Vx/zZt/MOClhZPbj6NsVuXUp+UVl7WTyZNfpv5gxaTzxdqaA0zfZM115CS5KRdtT8t9nlvmhbYlO
6mW6Sq3JcEEvAN2rtYyzPfnTKYZorSF/3NMiuRAnfVOEZ2LnEzsHKjjEzFjfgQo7rtV3lLfyuZWt
le2MREc8TA5eUyxBvTikVCfe36reDodqLiVqFjSFTzKl17uiHJvRpHUFCVLWX4j4BPdd3y6KRzHT
q2k8M9yJgwBKtAPJhKxM5/dR+WxGCA0BhNFalWz6GQl2E1uDCw5nI7COsZJ+AR5xP9rpIY7yLYxz
b3KS2+d7/qWG9n/anH7V0P5Q5vw6bgK++if/6Rf9F+xycxq9mB1vutz3T/O36CnLntpX3UHxoZ9N
bvMPwfwWvj/AhlFE4Qz9q8mt8xNKdEK1izcLa4Ds9h9Nbu0PC0lMut+kvmQgYM//ozkoKTKfEzUE
+Fo6SHzwh7/QHXyd36IaiV4fVjlQtKg8AywTIcCLnIr6YaMGjhq4faZL67m0GzcMRm3VzZNz5ogX
0cI/M5yfQwHNE55g3NGxIHShj4DpVbC3Nlr2K0tyKreywJS9eP43f33fy17k21HwUhZKEDw1ZKKe
0T0vbqjGP3qgjim5ia1RJGha3RdRxeaXRwGXhB0GcEMs3I5ZAT3omznImtDjOS3bPND+H3vnsVw3
sq3pV7nRc1Qj4TGF2ZubXqIoSpwgRBl4kwmPN7qDfoGenhfrD6o654qUWowanMHt6IoaVBQlwq9c
+a/fiLAf+vzw+6N8z3t8fst2K+vdLZxJMPF7L3pAaAn2jONLFnru+kWOl7JR9ABWMBIZUdCLpZt7
3tX0wmt1aY9JNNY6UVZt1Ooq0LH92tpbo9Ov3C27+/2ZPa+B+7OEsMEYBhcaKiBqoeevzZD1ds1w
Kw2LWiShHOq7NrUHWNXZHPEmrVHS56+x1F/IAv486O5AwTCZ8osZ9fODTlkzD0mRpKHfFN4J3+EW
gq2Bhd3i9kfbq7todiSLWIn8CTaGHirhXJMQR7NmNtkpcwoZpHbqvVKgv1OUnj8l2nsTGsvOUeN7
ffGU4Eyt/tAD8dJMreyn/PVgsWPX2PyMrROMYkJiTy4waRTY+F6oJTk5C9qOLffbB6/Anx4x0Xzp
FYk6bm6WBonnQmFhO+5FUicECGwrcT6OqOUu0D9ubyc47HAsk6kLCi23mCoQGxYqMzde813++Wvi
0gACqQ0EeOLv+fyWz4BsMyqPLMR5aAlNdj1HmVpz9Pu36fk+4/uDhbmLrgJvI5Sb4sWKupXmCjfL
zELN1re4ah3M79PaibrWhK9fFu4rlejnoofdFhImdydH8NhevL2WlcuOVoXPKqvccJaTFuj16kTI
lrq/XY44FNri3acKIuNLzExVa6l38EFD1yFg1WLKxsdrvGY+Yzwfj36/g7h7QYiHXc2jetkCiZE0
8ULnDuLV0lzns77sQLaKy9yzjkOHIkYXOT4Wo1uGVeW5N0khjMPmILuYrwAWs8mdT115R7xWt++7
6tus9pcw7zXgHKN49Ew/j1qUNweMK7bY8Iz+AsmQHlcFpNYplV1oVJ5z8vykeqUIPsfi/rw0ooCo
6cDzOtf2/BXUp7JdxmzJyOjB0Cp3vT40tpK8Nb8yQjAw9iDWeFUCRL3ylvzi3YeB9p2VuNuKmi+W
RkOZTp9KNwuz1czO8JjcAiIZ21fe/V9UUtZeCEBQiHal2f7zH9arecGPGXZOBrpmmCxajGk3TEOj
ZvKdEIQrOyRUtVcO+qt7Cqyw2/qTvYK/7fODMkLVJ9bILKwzq4ZKXJSXmu+Vd9VkyDOVi/wB6KE6
eG6Tn37/qf/iprI402egHuRzeEnCLPlGtnnN83AdV8ZsjQY65srXTJJ+8YEDUINd7CsFndSLD9wb
rApcBTwL63Y3LA2D8aHUmX4VWvrK6/n9Xv1Y/WniGOVARIR0iKOu+/I1WZmDiaGzglKJxy6vSGNf
IkfTiuOsjCZw2v4udYf+4M56f8Sng5pNDGTQFvUU4BdkHJvcq46dNMfTYlQ+9t5N8Tdv+p+nuIdq
QTiD7/Licfs4JQN2c4obVNc387bVV0m/vuaA8Z0P+fOd+K/D7G/dD69yy/DX2QbdCprMX0F8R0Hm
eGeHbFS3J1y9s1NP5tSl3k7rO1mxu2xHHHLyMRvf5MtqR0QqfV7gfQZ5bpkn5WNioa31RxaO3YF9
Tt9MPgiz4RK4ZM7kL9RFXcdi9L/+/hX9fjueXwccDL42KjYFAI+159dBecY4TW4WqJAXo4yTXxan
8t/z+eZ6lLvj05AAQNKAlXrLdrewoW6OfhIUX6wyS/pg8fTLqdf4I5BCHRGkwoWoVdYuCgZ7mO/z
zL9OFGPys60fuo0Q7B2tFhbD+yCd8sqKDGJMINGkUxrKjWyb31/gixEf94vFfE8A3Rs3KvdLpYzc
knp2e3BVOQojaHEA/shlkX3KmZ3Te7QRWxqCw3xdxWyQ5re5nQdYZBAvXWs4cNqvmX7u38iLOw7X
XsdhjBQJGinz+R3vDZn6pUUkceK1y3tkbd80aWvBKvHrRQz66ozz+STr+w1wIWvi2og0ak8mfX68
eigtTMXwoJjnJVwmcVk64HvjUmrhOBIDUNJbBhu+9aHyZBm3ZW0FJDS+8lm+mPntp8EnQemnlaUG
wzF+fhqrV6p9c+EB7tVdPOtl+m4YnSGk8x4vxwyzq0Vs9pVR9e2Ftg0VJlUSvUbdeuAMfR2kXSE+
dUZN+ehqaIhKDkGFkOXdVE4yGmzrK1q6V/TQL0vrnpULFWqnKe1S4pcuTmJP7N2SQQsctToHv9E+
V6lgYg/K9coi9csjkTjDHnfPqPD3nueHcjJI2alJzlqgac23uq7lsbOxK/GZxLxypP0+P3v9BENX
do0ghoYF83Y/kx+OhKf8Kmzlp2EuhX32SEaUY2PkOc/RkovXXAJ+eteJJ9pzL6BD0E8z7Ht+MLFl
o/RRpYZDvxnQR6csZGh1bLvYq9DG/v5T//nKANNd/F7Y4gs08y8+LIhei1fOVKLE2fDS8aZWxaJN
ZKBXtnpTetV2IbLy1cH9vi14dkOpMGAUbI0JqqH7fbESLBYuW4MGSxayfOTp47upXq7aySLW0L8o
8vm8dK1jkc2XdHevfFQ/vTV8TgaKEraoYBtwV5/f3mq1xxUiPe4v2WTCvu+SsOgxhHcdoN6/eXM5
lINoxQafQ6P90jWoSLpBuga9DBi+gR2SXwbZ0rmgpygEygL/2xnzu8PvD/oCDqRoENjFJ8gNhkpn
4zj5/AIniJpIsAdaYbZmRznicVGIBrcknG+PbWmEiAxCtzDxkUsH61KqZLgR6eifVPpavuoLIu1f
54JLNhkJaDLIh3p+LiicgX15huGCE05k4BnSBz6B3YEzzl1IgEp37JJJv+mcAwK5LNTJlRn017K4
fl7PyM3dzd8h1JPFyBN5fho67u96X9UdtC3buaWUdFeO0bUHxaYrMv30S2krJMFqzhnoL+LGSbqe
IS5zAkAE+/NS/xX7+W+AS2/+m0kn9v3J//wn3vgTHBqosfma/wiF7n/+TyQUMsUfPCZ65H3TgaiB
p/QnEoou+A/kujRbbLf4bvd+5C8kFP0EXgv7LsynbO64+7+AUP7Obuz2PTXZQWPh2X8HB33xDgEq
Uab2woGHKz3RdxHHj2vA1sH/tsRcn2BIOIGZ3muqXGMcK5eA6KD3s+XVpAZclgyl9bo8ueOUQy3t
rle/eIUL8nyB+OtM/B30xW+NzNIXeP/YZ2WNZ2PNfnw+JWuYVAH0zo+81eKVAvbLi96tTVjPMStC
Sfn8w5F9YepZPdbgaBDMLKwKFuNySRwTjkQmDl2SLHDx5uoanZMKt7xdY0dVxWEzkLWLsffjH96W
X4C3z/el3y+dkGgQcR1fF7jxL9YN19falV1rdUraGcc82/8wY6cXq84CvWMCUrdlFg2vGo7sl/lf
y9XPh33RaTAJM8Uq1+o0y1aFDeLPQJS9GbKD/XOOwnjj15qyXzzbHy/w5ZB7RMBVsU+sTrgSPWlp
fkwKjDTGzf1S5a/ZqADkP7su3uLdnAzQZL+ZPF79xXUlyld6b7flSasSPcAaw42YWKN9HIugU/Z7
A1547YtvGATYTP3S8rzLLCMeLO+DsfbZsYbaZ3uHxOtEPFrE3LcpTM8jbcoa13VTXmftsgUWi1+X
ykgkKzHtuta+xa1ZwKyRPTYd1pNdZDcS60C2vOJDwsPnCUIgM8RZlk335WbJQ+/094Xm5eE0jUtc
Z2qKgA7mwM+TjxSI6Y0zVxCqXQ9PkE1Gi+FdJ8VqxLOZtO/VYHWkRE3NR6PXrlcgGlhQ2Tud0cbB
LqYH5tWhteZurAzjTmzGCkydZlft4l/5i4VeHwpukq0BrrZzIBZi0Uft4InZOyvwMw26BeqHSvkQ
+2y8J8IpCQZ6w7itE3Hnm92FlTblzVzasTIH71CtQx+MmQws3DZxqWoOfT589Zr0ixRI2CU87MEi
LEtljPu17COx0Af8lA/tzKqZpXOkTKIV8+5en+sPoumtADfyINWPbf/ZMeiGka8nZ+QPtjh7d12U
6n13tvT+Wd8aZ9SJD9MKkbs0vpbFbsJk4zUFpgSm3OK8IK0xAC2x4CuPZx3AQ1DM5n0q8HRGOqHB
cwp62XJi1aPXIiJPCbKZB3nc+g3W3ciYt04pR/BWYfKM6Qcd3eJx6vle1MA2VfVVETACu1NqEEGT
y2sg7CpgvKHHUzmksd4nt4a9EUNj8Qda570reC/8dazjPTflPbufPia0+tFodSOoE0SQu78kYSbU
nM0cIm56CX3DxRasNYzzBU5vyHfwXjO2J3bz/gPY/z1upEvQaM4Ko8PGTMbsQzjK7OQnAnHc5Wwz
zXhxrDdpAaVC6gtyllPhys8Ludm+F0AwfVMJPdZA4jM3I74ny8xIy4ZzrU5F0MkcQRjJi5j+Rxub
40Qz3izZ2MEKcG/q3nvjyU4nlA0ywTQYfDV1vA352w2rg3XJZ9QWKDAq472T6u/oIc+pzqE56Yjv
x3gpHrxGXfTizvCbU7p8STPjsjKWsFuqY8V4ebQjcLuAdEcdTpQ9qZOXqCvDJK+vesQKLsTHB1a5
dpaKu5SC3s7Mv5wtIG058Aodf/wPC1ZFcmxjQyYwRXXC98a4372MjcC3u4eF8urp4YiMx0/b27w5
AGFAVTqv+/JoLpGhXXk2aUbkDFnl9Vg1l12JxXt2nY7H1Hub5uXJVFsMZQc3g1BfHtP+OA5cXcme
Vt4wjz+0kFQ2+YiL6Ccr+9SNXzQyAMd5Q1IWuMWXQQNXFrepuN8yK6ixa+14bZHC6j3/uYS+1p05
WTSnX4pGhSqD0OaSeXfohi/5vIC/RdBBLgZjOpDPAmG6Mfso8UU8g1R3mNPXNjy3wHKG60bZsYln
1KKKALutMMvUAVyIFLgP2fhYLfBI2mA11HlSemH+wO31++XtYjXBIuuA7L+uLYOksmLh866UsWqN
SGTVaVvvNMLCDP2CKMMAr0i6YujdUFe1qkPRsjPceYWn+tD2E+wLdivys41N/2q6vEZHbTMiL7UO
Xp3dGNMUFg13ePZByMZ4v5d1C2lodg5qWEJj2Lm2eiDx9x/5TH2JULE4mLXxFoZNoNK7zm3jyfMi
pyPFTDfge2YHKacD0hkEw6gwkg+12OJxiwmqjy1nO4isPl99pMa5EZXKCeG9XnjGp1xdkOIXFQRs
jL5+OWTiDIbYeyepML1A+ZlVHxU2go2jx7Z+uQKkMM+BaqSQNezkExwkdBiebdQr7SzL61Bqtxvq
EMt5a7V+AACCPa8RG3AXrVmGlv1pm5ELIJPxrKsGDApHucJ4FALhRi34LVdGW74t8uzaV5/m5iZt
YFaln+3WO/g4dVvDgELNDRoYbOQywQFMQje5HqrxaNQ6ah9FPp7sfQaY+2lLu/KPNLg8MMR3kakq
2GL6aXZ6eWhF/tio1ArypOgCImL7Q4clJ0ZV3gc9hV9WD2INzGw9lNN0NUMUgstlRtsqxGGp2/e1
Sr/JeriaU4Ie82q+W6zUv0jEsPvblvV5N7kHd3qH7fY305huFQYkvkPyDBPAXFMXra4Fy+Adu7nO
okmrvqIkh/moumvWrAurqL60uPGe5cX4xpDlpTKrS9GTwjfo6fH3HRq7zJ+aCijq1p76AQTErutF
U5GL3h5yGxs87B2jOV/l2yI5I5uruZvIp4zLbLsox6GIFO5YZUiHAlrYEh114TuzPAorry/WRc5t
MCzNjbdqe0ob1vg9xKSetRJ5il98WgdDVCwQWf8l2aTlRB7Vh/HL+3pyzXdScx6YBKOA47sVHe6S
3qFdC/oC8K/i3QL8H0pGC9dJVastbFEpFCfUcvk3YczurTNu9Sfujis/bt2N0iCrDW3Y6i2n0qNi
tBinRmO6XW5dKPL0ITV90hrHOQC31TQznIR+OVuuCgoh427zH7amzAIjZTllDhhM8/tyw7keWQzj
0+Sp3aAWTtV0J8QyXFitJm8J7GqCYRXOLQbDxdXqZGWoTx41ZOtkpOMm8oRXWfuQr7g5NhLB43AN
o7J8Mziexpiy/jDbGNpPs1cEOtWkzpZdJOXHhUdpTb0u1Odpoxy0T4zvY1FU4y2b8fvZzKzYXjEr
CQsX48xizfFP82uXCm+sN1hyzkFT9xIFE4mANumHKH395MJVjUQc5+Oc0/nEe9Ut8iRvqjDaq7ZH
RvJ2H0wyac7mWQPvn2eWEqMn4Vxf37SDeGgJUw9HpZ8rOHZXmtp4X7302k26Nk4zqHMqXQMNm7Sg
kR26PoMtWLHSltRN3h6RU3vnNF4W4usWfx2lpVGdUpEpIdQmXxqntp3O6tZUN301ER7atEeokp8L
v7umDl4um32/buIcL5kThlxlvNb1I/Oh9yobPqRaZ4X9thIKvzr9yWSST36NIY+pLsdI0LRekSpY
BfWshmBVuXpM0Lungb8QqTYtnY5acd20N5U/j5+Hsp3uGtN/gButBS1U1qCzPqQQfIN6SG/LQVwu
doUxZzV92pxC8K51xcXSEofuTsnNlg6hVdOGbLBUjdI+6mPfRXD+INsLtCeDkclIGxoSDtyHpVJ0
GOb0wSsq2Ty2iYdqa1tamQb1WvrnPZfsBqA2Uxl7GvzWyTJgB2aktdJD+STPwh0dBok4cf5c9g4r
muHW89dqF0GPTXa3dULjVUC7FRW8Mbr9qdDPi/IoZPa59BW8QLdI343D2H1q9OGTvXQ3GbrAQev8
k2OX6VkhiWGQ9ZRzVaN1svvHZqY+MPsz12C2h/ZaiXF5cBdxPkyGe1syMwoyKTZEiFMNFA9Lsboo
Zdw2Lf6t3XrqpiY/bxL0kt7ZQiJzrVlXQrM/WKmGK+Ka2y4cYRcx6TTLyLMejaFQV2yQ6JrGNca2
cIwrCx6zvLJU04T7grb5R4D/YO43D15kHfBhn8DWq6Q973cgyXKxQoRQ7FbIcS5qvn3f/rZH9xIf
0HJPn8zxiFNig67zYRJPbc//Xw7CZ7ynN0djaeNmEVBI31nlHG6leOjMKDfRSrfdXWsznawycjRu
5bYGbWpe9Ju8BeK7Eu7l3D3I6cJZVyaY+CsZn7z5Vt/koUId4ttYUvX5pxIycT30kT1+HufGDWiz
j5vU3kk+2GbsL1OPtE3DLKPUeMq35rzNsM0SMBb3lbEJDKdzznopApmZiMnI1NMLfztrc13GJIMe
dB8v7U6PfXKLGUYHdfVhnL/W/YUJ3yDOVRWmzBxw5aTnRC7rjWHJlAhC/flYYY2pWv+491S00RGW
fgghT9KhVg54Z0daXV8M0OgtCwGqGyW5dYCDEmBRF2jSovWuitjZ6iHatmO1vnMpEWNxU3TWRcXi
XU3vSFh/Mr2v44JEs8ARWFoMQqa8i5KsuFbLlZbQhi3SjR1fq0KsVm4zo4+2bvOuFhi6S2oUQZvU
XztXmRTMGd36bF6rRlxY6q+ct38DIgh7kn//3yFQmjQQ/3fE8F2btj/ihRi0/Qsw/IM5CS6a8L2w
TmEGRKfxJ2Co6X/gAED/sP/j7da8uw/eP41VxB8I6DEAZOoBYih2uflfxirOH/hMgT/yD7YeoJDO
34EMweOetUKMi0Di+f2MEnFY4fe9aIU6DEJszKTdvLScYzNX2iVKSGu9GqF99aFyfbV9ovler80G
mAWVMt6m4Zz72bVmiPqbmxkUHgSOyW1aL4hmDVN/zOayI+GxyfTYMEYTmawtqRYYp8IacvAY+tRq
hjQDxDxscHUjS2XgC6lnQWlP4003aMkGATpDeY3xKnzBxLLaW3NPbjwzpNK7eNWk+VHMvbV+bpJV
iQcxFkhnVD/5GRELeYZCySvzk79J6IRzIRx534iuZT6mpcK5NzWY+DFrg3ew1pI6O1VtucSTOziy
CJu2E2bszt1K1DhOJTRBqyAOpJB4Yx4WpxHF297qlBUO6YJiH1W2c0kLXV8xzSzVoUBhY0XltHpO
sOBG/KThWicPnjMUCAzKtrxpIcYeZ+QV+e0krCJLwzURiuo8LGa9HeYcUdONGnv8AGzs3RiYgj6h
qxwzGrRVkrp9ueZdg2WTdMd3lbDLPCT8x8PjTK56T1Fs66n/QmXQUsL1nO7e7hf7Om8Wcjcxkc0d
GaB8Tcc3uznoFz/NkwkG39x8s4YmvZhqlylIoZBNy6Hz6EQp/O2hm4RNLa3TL1aS7Nbnrt2XsT9Z
eg75rBIe5FtsrkijL9SdVxo+mnlEU2uEfzyTuykvkzJECrGxWiQ25O8VZ/7LYasz0l3Z1rLQ4g1R
EdeepN/GpE/BI1jd3ZBmL1GhY2uYITqFX/RBKzf5pZ88EL7ZtymCWJ3kVoClszsG5LcXDShQ798X
FW6EU7uy3fOKmhDfrUhnJ0o7mXzoUf3ncL4K6xMQ4UXuL0133HMnJraTY3knp5YLYwkpZTib1dby
errVtU+Q/IPh4YF2UVZTD+vJ7quFBWp272Hsz2U4ry5mIwmpmGuIz179xZFOP0UGuB1iUx/D+NBA
FsnehqXrestl/nXLPSiCEDDbN0Ze52bc9jS+lZfOF2mWYX2f+FpWR2ZtDyRqy6r5sNjG8FSkpcXm
IKvdr8aUI/1b2f4+pX6R3a4lISNwzeZCC2VpjiDwmYaT7NQ5qwpcQEp2XySRI47Be/GEL1FuVCz3
RXEx53mmB4yTNy3Myka7MRrbGiN/KeYVKGqYT8UGMlGlKmtJsc2yIcBcEVVjl6+4MphkNgUDM4Ap
kBhBPJq+Vn7UhqElnQNUb2AyYamnajVhJFi1N0SQiVxEO27tsgtrjamO/RTnsdDLDV+LNlFwqjgn
OndmYWEy5mzd8KQ2z5exa02FwNcP1qm/TGjduAbXRlWpKyMEhhd9mCRDhpEZs9z7gQgALZynPPla
4Z4oDytqRnW5bbq1G0OaoBJ+s9RvNkDNK4TumJYV5Ix/xRKqvM8qQutI9PK5e0NXE0a99v6IGmZ1
jlthTBUCHL36NIKbPvLGwCskPMlrzxoqis8lg5K5PeTxwETLdW/4BR4BW+st6LpsUoGDWjTahTUl
9tc5n01wC9LELlsx5sCwVdUZu4qsSRGUNqo/czeENfB2wJopqMo6Nn5WTZGd0G+zo2Bn67TYBPw5
a/k3NAD/3UaCDM1+t8LffWqG9j9oaf7xn/+x/set+sf/aj7n3dfniz6/4c8pofsHQgmxL/y8RAxz
9yipPxd9h59AXtsHfrSKRHnQKPxzyf/DYa5IO4BZIHx8Jkf/WvJpFZjMszTvnQLkPGun6/+dVf87
GfmHYRFjQizbcI+kJ/FQbbwMLqksY1nxP4I2ZYX+PHQnvdn6JZwt80yvcnVVJga63nkoNkJnqzE5
uTUWcYG5Zeb5lGkTCqvSre/1JZW3duKmgoVw3R5XWMhRii35O8tJh9dMqy3uwI8jLmZ7u8pjx/bh
eyKpfcEaKLEvrZT7cbK70giSSYjbLE93TXbZF29SE/A+86bmjWUmcJVrlaQ30HnlNyZM5pVZmRbp
XcbyXtNVcVMtwBrhKDXtcnasFn6H3nzI+RF9uz5u9y7CRRUyrVwfhNisOxQEghWECJ7PxFPMX/V8
6jBLWZaDPZrTUwHv7UpLEzcmUtZyAmJki8u1NQ7VhNMMYjOlNaG7lQjPPPxdvtll4oVd3tqXZgXY
MEK2aMMfXtBfjCFfsGYgAn3nqMLrIM0LMeqLseiAGqty95vlDmxb/GsYO3lYqtaKDZfoESHUX8/n
/1eH/8H04oeb/xNj4N0//nfzdXteDPgL/6QM/LF/uGigcSr7yxTjz2Lg/sEIESkI5gy79M+lfvxV
C0x+tDf9EOp4fDp7gH/VAhPlFN8rhH94wTsL4W/5Ku7N/Q91APsLAj0ZqpLMBIgJF5Kf/0AaKyA5
LfqK7patSP1YFcRVbFbuRwTxTXezhlh+Vdty6xJQcyE01b8CxL6YWXP4fc+xyyZgH0OPezEqH51u
bezM6gKLzOHbttnGp7xPljtfma/lDf90KCgYFOQ9c3oXPX4fM/9wpbWWWEs/gxaYTVGBrhJS1lLY
IikAzH94+L/48n66qZhUclU4b5B8sfscPr+ppmoWpRafXsruiQcVGr1nyZyENO2NZJuNQ75zJq8W
hxXc8Gs/96t5+v0pvCRFGHg+spmDOQ6nhBfvJ4v1fExpgco62JKpaM9mn1AU8lEqRm/Sw3IsoGZP
d727Vh/tFBvPYDLL7j07rKE4aNLdvoBz90bczKr7e3IcjHAsbAOha+BICbUNrevz25OvXiU2hxkW
6d/9FfEaEzNJWb8SqfydtvXs1Ya6x4HIMIKD4ePD8/ww0AMAVeEFojFu8iRwPNjZgTlt5LFiB6R9
qfW6vq1HDRW042/adlwWs8JUfRqcb3OdqOyNNPTsFk4xogwmTXAL1mQbWflsv7ofcmA+3BrIvwsn
dCvH0q+a69p3GYao1HSn4+BP9npYM0JjA1Kkrc+/f8IvSBiw1XBCxWYLGgKVBUzp+eWxqtcr3xdw
51iWB6fUvYPkSwvmlbF+P2Tz7e+P98JM1N0P6LPVxHWaA/7spM+WYpy9llg6RGBHy0ZADkoRTckY
GUn5yAD3rvVsdsiQ51rr46w757u7d+MNx8ZprlL4dbLXplfe8+eL3F8n5eyuSrsCxHNfPGSXnRh7
QuZembLzu44iFtfJ+nXrS+9isSYDkJRcwN/fCSr5s5q5WwfBmeSj4OPmQ98JKz9UEkggDZ5ufhH4
dPfEZOHl3lT99EoQxK+Ogn0PB8JWeg9HeX4UrBu8vjCSIlhqrw7nUQ1x4vTOK/fvV0dhAdiNf0ld
xS7++VHWxXKSqeEocqrSk7AHB+UfW9y/fcdY3mgQUVx+F0E9P4r0m5oEQ6bMZS4/1cgEH4VU1pdX
DvJCusHLgMUih4EiDBEPFd5+sT88mEU4fSsm+7PyR+q8ns12eebkm999JdgIc0WmHA895oT6WWpZ
TMeqknTlmDqYapGcu2q+HgezNa5xWLeKYNRLt2Xywn77rHeKNQ0X3DvkabCGFArPonCRNZYeOCbv
3cp+U0+LrC6IBfHMy9RI+bvWKNfuPEts4uHMVRdbOPWkRp71JlZjUcPchuY6a6ybTSKSCLYKUl6U
jFmBGx8uWDj05iPgPA9EBpBApjJSabE8DbYgVJwAl6Yh3kAVyCv6bk5vugnn3mVVS/Wg2ebqhkPr
av1lBTduezuactPvkzZLjePEy7TFsy/UZ3/REBMpVW9eqGMUXp+5OQq1qMxVNkXNCis1gB5cQ8Rv
DZwl1NSv9UF2tpceySBUD3qnTfgi6Ek6HOqks28aqUo9XpXnjecJIUdbVDZ2K6Kh6pP1yup6CemB
gQKOEbnl9pFFr/4OyQ1828HOfIFaBuJ5IPBJmkNZkMFzNIaxAVpv1U78MZmbYrXX21AhRMVwpZ8E
mxbR6+qQbhVZOp6wuD9lb28nr3QZzep9qj+2K7y7uMutMQk6klzkgUEmgEra7XfQrupqiBFwpm9I
xmbJy1mur1cj3yeR3NIdKRlwMwVI0kogpG36uKxd+VXN5tTHblqUftxy9vdqUrwEZBC+FYxGtRt+
GTB8mQinjlUJg/yItXS3xiBh20Np5Kt+tbRFNsRiQctxwP2oOaxW3SQno6cInxveynDEI56outWm
XqqDYI6SR/DRSmJJYHl9EMqH0qh1spZBB9r10cMT9ynJswn3CguE8WqVyx7gKwbcuKjcBq4trmJK
Re/XfNU6UUjsVPLqIk9VO4UKJMqIer2WXwwtBTaa1W7UI0okLKl0tjac+6o/tVuGw2UrUFBC/NhW
ESeWxr5r8oBxcIavKklTUauBFhKDvrDJF/PJhpCFDdUw+LB4ai0bmapA5bnoRDnhu0X6xvmsjeWT
ZDw8kxKaiiHoHHQucH4kdPEUTYsZJk3Pqk0sSPppdSUeLY4EGo7rVTOevKVc+pC8lXYJVE2nA7ms
Hq5ruTTuqdvjtM+LBHn9LUQJm09Hn0lMN0ojMZgCKW9hdlQJM3Inn9jHac2cPE6bziAjkuBvYFU4
tsM1iVIWvpornMfbceqNj44mu+4WPVqa3Iuht/NzyEn5+abLyQ5GUEaJ4mhCA9+Xi+GE+ZzBCkvx
nPpYzL3Wh+TXTW2ULFDJDr3fYzvm5/MbM6syA5Jhggw29maJOL0vE7s4WP3gOHE3dcLBfGv3piTz
11JhXiKwORpZabdRnsKeCJQO1+CMYNdtCGhJMyg9a9KF2JtYDPJslxj5XdDsh56XQdNrx9QEst58
d8SGRnkXsusnIzAqZv3hBj3xusL2s40UDXsVLHNtbbeGN3oM1gxpfdELtt5Ha1nzDIcbI31YyLUX
YUNk2ZfcHFyoLmbexmanszyPOHzEOCb1WogUvrtwhHTecUrJVYLYocVyBklpoMqqJ4mtkvIsrxTx
k3qBp2swAZnd5aayTpqn/Dly9Mq6KjsX8oxMGAAHTtOVaZRXxbSFet755xB7WsaoNDluUGSmMk+G
3iV3lrtxxVNtpoDgo7jWrM2Vp9ojvjC0vKrXI2CccTuWlb91kWl3s7ydkmFzTrbTMYFs7BmNq+MA
UAe108tPCkbYhV4LsFerLV0BHTSr3oul9v8Pe2e2IzlybdlfafS7FTgPj9fpU3jMc2S+GCIiI2ic
jaRx/Jv+lv6xXl5Vt6VS9xWgx24IAgRBVZmR6aSTdvbZe+0GVE1DOj6rbdhntXLbfRZHoE58MoBJ
6kqqrMLVvl3nLEPnE34/JWrldQeul4yhGjz7FGV95V6xCxSXdTs5Kx9ErO/LqnWKva47VP2UyE+Z
rKEDAtXJ7TTb5lFukCRobPjmG9G/LR41iI1u4O9Ma+v6m7BSAV9cJFJEX0rHsAVGcGA205wuBQKw
YECkWCu2ElapA9lAHfo/Y6+wz2YzJPg9OqTJN36vTM16pRJ3yygABlmTEFay8jM/vXrq5Z4Cmsze
CGDK4IuzqrN2U64nzLqum77lvLPqk5c6yk58yvWwfTWBuE1lBW20GpbmUQYZ7k0Kmljb8uzPngoz
R8/xrOV3BT+vT0TLmf2K+WrGxVIsWX1YlU6/+2hUbO4Lt3pZONjF2Fx6f9iqmRtzE2QSv1oLXiPa
SNl1LL7Idwq+2u0mK0J9h0Q/cZCUo/NcSmWihAdK9GM1rb73RVk/N0Xv2Wy38SQkjuXoNvGb2jpr
sWy9d0SM3Og+1Hk5YzafveKwTEsnDucPhJVa2Ewn1bfxuFVRNxQ8Zdrpsxq9misRWG3BS1XoimvQ
Drh4c391N1U9bmRAfyl2WBvC3lL4Cu+qrK36SOO4qKvNwO3rbqQ4Y6KNc/5axdn5qo51W914q11n
2yAuZrbvQ9Z5MyA+SkD22EDC9A5tvp4fBUupskuIQJvw1PD/sXFf7HTBbFuHFG5vNM9GZbZ2XfOI
2jeOS1vtzdK73wMJBHCMbRrVFev3LADO+PtJ798603//HQfyX++ZKaXJPrL3vwhNPqfcP4Qmx/8N
IA1qDnUcFkmTc+T3D6HJtn8LsbqhKVOWSozI+5vSJOzgtxhrvU2zOWQmaPoMGn9umoUT8c8QpSP0
aEzIKCj/iuj8VwWGmLx7/g/SCFMAZJt/xM1osrz24kAiC7D53fez+dkTxNwFReTs//koQIaTo/7f
hn9+FtF81ufnDJ3HKBz8wyjAOQn5NmVzYpUAu8UwtfvJ4kfnJUeCxNQSxhdg3p695hDcWCMoa03v
9GNYyfpdG7e+gShNT+igqouoYo4Yz4ac3KlwaCjnK6ZP5aj1/Jo1sXvqh17c0YBmtogyzl1RSu+H
Sxc9A3FzoyiiomHCj3e9P34tHdC+qU7dz0zYdhLJlDABG6ZNwNEEZ+i5nNRkcmHlQ5IgoGw6GG/7
ytzBNDBf0pUFqQ4//Ih81R+g0/UMH6LfeHN+KkdWb7JBqODhX8VJN3RAVWoqnZaoCjYBO4GkGjuM
O8uStY9dG2I21FA4gKIvMuw3AeaurzUt1nnLhirb4zNptoULZoHVE+9H0ZnHSrDKs3dhlYrSeoxV
4Co7OjZV1kDAdwffK9uTFWNkN/uRM344ncI5EtPb4pS4HNWUpyNd2KHr33YopndjYQ+f1G+yshVD
BeawtOha7mdSBrvUwm0Fjj9XvEfNEmya3ogfdD4E95S6Nb/oA8oebHKSCOkyG73taPcjXtlp8X+a
tQ3ii1Ij1Wxi5fCZ2xOr/5Ov3PBtaaA0sg/kEA9J0JpPgyALAPc3kEfUsv65byZqN6cuyIKTt/Zt
scWagDfHAxWMbzY2xAEW28penabPMdT3xUJJXskhj6xBFcanRiNC8g6Ni2LTlcPAkFkVXsZukWwQ
gx/UfdxDLlqgbuG4h4MW2MaXXGKpXrv6hbzDYtAJA/OUW5wvNl4MGm6TWUPwHc0827drCWt5k5qp
gJYaKbwVEsQ4O0PqrOWGICHxCEZObAUcQdzXPh9pI4vtLGSuJcT4NcqetXiXlc6vSAPhO8RhH78a
NxTphrW9YmDNVSySMY7EiHWsi0/rlElM2qEnB2S0zO9hFp7v3MZ1mk8ISuWtZ8m223J2m1tAESHj
SDexv+TfNu2vtQhsxdwhi2Yn6rANtlNRDnS8dh4u7rGLF5Pe97SS8lzgobTo/gvWvqe2FlrWD4II
HL7PMsJJO8ztOzdQcbuJ+sCpEyVKPKw1jcrq1GIMbYAOmuo9yN0CwDTGw23pMuztsXDw4VSxiy8s
Kvo0BuJVAI4XQUZVS8ca69718+iTeyLzLnQvLT7ccmTOssI8gqBYzstHpwT2U8PEUO5zqqiyXTFE
PE24faof8OzEo0O/ZERGKWKwZ4wFOtC7ZZR4WECcQ9xwzyDSpROCQRaEYCKCCpGYSsCcQIlrXqgj
GZ77unbCC9MUdDXwBMOZ2ofAqjlx+xkLZZLXm2a2+i8qm4kNgSIZdnUdD8vRVCNnQIFpk9Yua3Ty
Owva8K/Q7bs5UQ3OOtjfNfkTrACCdEKbvVm0S6ZvLlVcv2YbCx59zeVDJ1XlbpvJW/MkFGO2bjgc
SJseiApLf+u7SmAQCVW5Olg9W0ynd1JPKwhQzf57h00kw4E3pN3D2RiFgfQM40YF5zTGMYzChRzX
oz6tXavn7UCAjNwBbBy1s6q5GW4tb1n5vlSzwQ1YS5o1IhfGxr5TWUfoY2qVlSjKIp1T3Ky+vmhd
m5tiVJlrH2PjNwS58tx5G0oIGcnkxOMhnT1gIaKtz18kRKr0irAch9EQY26wW/F+EudwKMN8cnBs
4IGV+H8DpqJoE8zxeFlkFe0EmBuntyhrHWz1RTdGmzmCMozpQKQpmQyCM6994S84EMGIkC5qeA4o
/rAgYK1yfMF9D+8ntYCyXjN+VunPZgY59hV1dl19t2O9zh+NdCBNFk7b+s6mtO2pe4jZ00T3feOL
lSMmKj4+X87drr9b0Iymx1hMaXaz1JmN1jyFciUOUfVObja+VPWoE1rmQripLbUH7mHolnyCtTzb
gjmHVhJFnGrU4cbl95dEGkSBC1LReoBrAufBCNHCSaX7nYtCV0cDi6LA9mDoMT87EPwl3DetK6Ya
t3MNQKwSwznflmLi4olkhW3/PMXWgoq+FpycX8JlyXsezmnePujWg9MXLY6zUgPiN95B9i4m1clt
Rx4lRuI59tqiyiCv2rg8ES+88E7QOsd4MDkN71BetAPRD1U0B6tGSD3IIS9spPmziLe07B+SAFB0
nXFwJjv2ULBqhepadENIpBBLGw6WpbDzX+5kt/Hr0gfG2tVd7JMx1BRo5Z8rCSjzpIdgdK4XjFHV
te9rmwRf5S0dLLupCdWVprXOP0Azq+SzVTjruI0tb4QEnftNxZ++J07EIDXdTtNCOEdFZaboQnWm
6cusVpVv8d9U/v1UWO7VrHi+XjKbTeO2L5RLjmYJ5vqhiGNhTkrJ4FPbXroABUeV32V9iT5mVqJ9
d8PiOh++PaXDd7e0Ur17nMaHa2+g9eKqCfLQuSisuiJE1VixUcnEY5R+0KVeWtx/o55BXeNr6wCQ
4q+FsY098NfsY9RBySoID2fVTSAExwVOKZWz7RaNEl7Fq38cSq0g+lU97Bf8VnniuH25kXPOiUP6
6dH35qfcCeofU9Fi75aVr3fZWqKvSEU411nnb7+xyt2CjRrZ2xb9njFo5Zsc4dntCFqwz1J7Z2gd
nejR55mL63034pK+8EDEH2YLR3YtW3/LglvTxdmsL1SOKBt6neNvI9OqxOnPvnHCH/Um9XxxXdtz
dOicGcZRhowQR/4Ny9oN7Njw6GqAdrbdT/uxD3/ppRiPKFcgtC2eJAV+nn07tOmeAN4vDEPmEDgl
A5UsUEamZnht8xmU+4xhOg8JGXWBl7/Vk5I/5qLqig1/V8X+hOpdLnLpxJgcSSSjMMGB3YiSGGca
hu0+oJyFohFnR8OkoWGDACM3tCZ9TI49DbbSi8u9Fa7iM5bBB7dJfzd7tkhQW9qzgW+47rCkkUYQ
ONLmqOx2yh3Wu4XEzpYnnz61QetjejPiE1X8KlIzFeiiqKinccUtlccq0W1bnPJw6R7HgNYELGUD
Y32KjeKA/e57qM/WMDdueE/WXo7/I/NvzNyJxPHKl6JDGJlmQQazn6wHLcW4DT0vvGi7syZJTcej
lvNyLe2IiAhO94u69Dn8VFaAYT+19sqKJx6nHJ9Mg4WKirGMN5vXubQ1WNmVbZzH2dDgYjcKfSbF
AsbEXO/avmup16V7hC9vtw3TwfzAfUrvs5id67nz9XfdLPJeLn240WTLWYG7dzRUPjua4VvlQhxL
I7+9xa9Yn5K142S85XfOOuTYZjiEmbW8lPLs61Sx99PniLsZh2C+qGs35fxulWbaRiAAYUKJKHgn
ghLeuTOv9TDuKevhxXnQ9vQSzki2oJx5fxSDeyrnEMNI1Ta/2tgZE7c3zclZy/KiVuUjC80lURN/
8DPjvUP+n+pd7rJ2RE7xKOQET/gM6wkEi6dV82U3dZDv3Dzovp3eyS4ajxiEQyFuTDJvsrBIFmT+
Zs/NtjG65rClx5dtolfn5mutomFb0xO6w9Sz8gqx33Lsj8w49CuJovAvfIMhcEOdLi5fswzfeatg
Pf171jfLuXoWoenvptr/w1PyM6s+3j+Gr78M++df8sew77q/nRfAZ1w0DgouCyP9H8P+WQZgtw6T
h1wbrm6LOfxPW4mAXoHh4gyoABCBF+K8L/3fw77zG3tGmvHwYfCP0QP+lWE/cv+6mj0P4HhbzjoE
ZbbW2WfGiP5327g2qqMlHgmE26DVhyNtQNLUj6muWYJdzxSaCWAmWW5f57IP9q3tNpfwM7qnuSZF
2cs23+B7tvdZmzdJJbOpuYhnq7vMzunh2uh5SDLLfljC6NWP/csQZ9eh19l0aCN/g3Y/4FOOsHJD
GV8va5WOx0mvGxAyPlokhq9Q90+IbxE4yfmFekg8xtJS4p56uYbse9gSfNfeUn+61lBeLCgoPMEH
nXhqrXG/rvkRLNH4qL2IOM7kNtGl04jg4EiP0LhsnKRO/WZDPBo8vUWVeuPpN882H8DrLt2guueS
YroYQBWXEdHaZuBoFXlyvOSH3g14WuOlvg+76KZ1IeG7GU044ZKSOFnw9RJmV47Mvl3MOzVxdkWw
qG/O0jtTwUVjgWQ70TEeXGWD7b+3I+ewnLkxmS3vkWJ3cTHheT8YP+UwOkUxLW51uaes/ciAaCMf
+kO4R0Gp9x2ItS07Llj7MIL28zp+4ted7snS6tt2SZHjqzy+gexNurFYh50V1Zj4QbYPtVl4T+lc
89z2A0YSJZNS9XdrjN3QCHe+sC3V3zKB8F7qR+Bgghw8KaY2wYibXuTn51Fbp/bTGMm6QXAkDNdN
9tkc39tvKyLpJZlD92fZxeJQ5TTmKT6/i8gMFRcw4xSHXEwETZtab42Hug5D0NmyO74aDIxUCCUr
dCPZ7QtbnaUiTmZHHVuaaA9+jS4pYsskPivMpwmtOolM05+WPGTVGylxDHWXbWc0j51WuriMzhO6
Ba7skJYDn2HAbjjBFx5+YvFtiLfR/FVETAarnp0Lb3bzp3wMZzpueG8WAQd3NILmxH62u+RNbl+4
cdVsWv7WN1GGNJ0h7fIi1SaudrNd0NGnbO9qIlR7iSHe7gkT9lOwAR1lH2RXNu/LNI2HBYPEoR1W
agOdlR5Bt40sXio5Y9WEazgpY5leuayDLxzVnl3dUUHLHoUdG8XIJznAblwxup9qFB/2Eh9oRSGK
lfeTeIlLu942vAI4cDfxe1P37bPwFNwEe1m5U8Ji2/vFfO/Zjb+f+4Z3KgTJT86U4mShAz10Be5y
v8te68oLD37tY0e1AKNaauYAhc3iakIHSnpZuXsEEnuHyQ4YRmqJ3cxG2Wwsq6fYvXBV+N1ObXuI
49q7DPPlPq0YXRxmkfuaYq9xFiQpFLHoqjnCgq1u5i44aVN1VwipRzO19WO4OvrAbXAT+sFjHtfv
jdNxxG2740RmY9txHuQDG38u+NGv1yZ98MjMrX7Kci/3uoOCu4K+4haPqH0hBXqZfcNM9xbir3jB
C0ySvbaIrnQ0wIXVO+5aa09jhH0zlyWRNbF+uiR4P6axvC1k/NQ0zUEvqOgottS7prdqXZ8pfGE4
Ku7ZhLxPTvoGQOJZVt22r0W1j0zNGgcuGhCSHZ6rg88rHz03JXXtvyFifIaOZCpsJ7mby/RDOu1t
ZK3qZ4ZFi9AtBPPVmdUXsIqHWIU3fVO1l+UsXtnX7Fe2qUldqm0fZJfVnF0ESryJkRCy4wlW2Vn7
OmKJCIhfaJc4RKPVnQrbk6tDsa9r64Qyo4nF2Ve4VA9jP/YcGvQetuRZOSB+0Ifh2cPgPQbG6Q9l
vvBoDO01e5pb3//WXlvuRZg+up5EPA1I8Zd8fmqifE7X8Q2AMCiL9Xw22PorKYLJ33k24VsirPNu
HcBfVr887G17t826hGfGdbRgrJAiLk9L0DgnTPk3cao4BwrI7qMmPNiV/lUoAMOYtSSCO39lqzj4
Au4KDa7XePdpqiRiMnsCD4evPlOqmbBxPOE/PgYWh1PlzbssktdugyamJt4ppgu/JIsbVn/BvZqm
p6qML2e+GexlHLQKwfdpyPJb0uH9cVYs18hW3U+Ou+MEfFfaQfxdpAwzfmGCvTKA2ppO3OQZb888
KKje5DdANKzmJHAbjqes2NPV2Dt6hzBY+pxgERhYZ67hZT7DYwDe8mxVod50uYalQ7yLl5bpH0lz
D8nirj+H3ibInkflF3vQ8iEWXDS349cmTgNRCu3THGy8IZ9sYOcNVgl6dQAD/Vp7XB8IwuYQO6I9
4EKJwm06TopgCVv8+H4IAbroFcwqQ6aJpz3WVHnTLOs5S8XoayctpXkfgxnxdLX8Nzl8rIuQrodx
OrIJzPdtGNwPSqIlDiD4U8Oxf4jRBBRNyCcHrwmQC5osKmpLM/AVV9SShRtvlTDtYnTmwG/rPRfb
v8nPBhPBF07U7ZrYkAf2xGPCnY0P5L21qoD9qXHJcnTIJqzsW8w8waKd+USLVSi21G2N81MV8Bo8
sWMj5+tUAbl+VKNB6Ls5z0jcoE1VGrz0REvmPq9dZnaZHfHEbXD4vPsDZUBdunVifOhK0OlS/LBa
rKNqtMiFFd7rnFOGxwdzZ1EVE5LojhtrSBQa30QQHPnuRnrFNi7zjuc2bwBIK5Djvcy+tMrlQ4/L
VeDHBn+Bda/zpUmUDu4AUOCwsHizGpniBRhb/o5tRpi0qL4ja7Gp6iIwG9j1vOUSWijia4xWt0An
wdzxngcLDH8ZoGw2JUCZeYcnCoRR7Tx19fm7GQAlIeBS7v1JfCzNnN+CEe5gNblvTYMZdugJ46Fm
kchzp4q6yOA5a5drVUpzjFuYJfg7UkTmLt5IC7SoLLlLvQLZdjo3dEp/GS+KKHOPVYbJgWS3pO/T
S6frgr6ZSzuiVK6Mu+IwLnihiMT9oEeaWGE4BQKOVJNlOw2K/6rxInnjdVidI1/kL1NbrZfjGJvH
kSV3qNp239YRfcWj+W6rAuYIfxSLWxItZ7zgGBb8zHs73MW5BzNp7cAZYgRim9Ac+nDlNqILKphf
i0WSeZ4KavBSZIiMKiyWSG++V/U7iwzDEywQJ+kaiuEjBbSIbRwvQb/NPob2XKZdtWzig7DXRLm6
8b3Nu60JnYDDjUE5rRpdQzVTTk2xzpg5mpVTyEUVROv4AMjkBcci5XrsGGtFhYA6F2ya6pQY5b1N
wo/IuFtWvG08T6+gOsyMt9MFXtCNG+gYJelts2Ttyla9maP9NKtq2ZMefEuXbBmgDAm321YqEtV1
BDITRg3A6fQixN90b+U2ckHlBX23r6w1w8iULq79s3et+aKFo9uX264C4P88W6LwUC6qQt3Y2qKk
hgfsEn7pOp1mGxgmJMxTXIaTObRFP/1qTBoSOKnWtVxuqinqm7eAi4uMnbpooHPWiarkW0RlQszT
hoI+cNtAUfhUzJPATXhZW5ZqP7B2DWBScc3ZxzVbFd2UjVizZ82x9qSDYU4KwZNsM7utyo7yzGIi
YeidSsOU0jNs2Jd9R3BrVy/9JH/SCB1cZhabmnRTTuPY3Uws9vrLrlDqqc80prfaZLuetOVwudD0
wQoqK224DG7UHQnp+c1FWsUVf9fBy3jhN2AnIfly3aNwKdoxqRaEpw2hwgKBatXEIfVYSZyLAa1g
j9oR3XjhWrJ6igvf/4jzKoWQFNiRhkkQoBi6JEjVplyXvh42g7eel7Leujp3+ZinCuUs5/6aZo3j
zSjq7epFBP62CaJM4HxEezwuQ6adtyntRXjCdhLwJKqdbNgScPKKHq0HrssxnbuZii3WZlNSzW3U
P9TkTuNXO+x5VLvhkoH0L9E0D3y7LEQLiJsDWdOsMeUm56WG+QsiiYAj37XiUDdNXfPyN2lwHeKv
cU/QK1SJgzMzJUgn+MebkmdG94uN08R7R4kJ7bqc/avClStvPBmnL+Rb7XcTna2VLEK6ZzI9S7Xl
pVBNR9nJB8uQPQJ6E2bz9eSvPS1azWr/ilyMLgdrXiw0DmPbDCubFv775Yq//kYYXn8HvlzBdGqM
DDcWa88cMG4XjS+iN5be5vmMHmhhNOU1Wy0Mxm6ecRgwug8TT/RUQrIP3w2jfGuqKHjIaBq8yEo4
T+b8tunwyzDHklftxplmqDoHlJIvM27S82DnOMNFtLrWXUiC9s6xaLYsp5jr2mlZhRt2uO2PeJI2
gqTn/ZBKPTMxcX/ag8W6SNWw+x2+dskA8+FtGoP81s7GAdipESw7686M28gOJNujZbbe4zKgHsUi
/sC+JzTxkXypemXWM1hEW5pMTtBsQmur1mW4xHkX4GACQETw1ThJ0NqywRLZmfjEfrFGZg/G4imY
03dTOME1O/Vu30o8aUPk3ZAzBXfBBajT4ZrV2oRmmN/3qUcyPNf5qQqHGYADXtBb3LHfS5v3iH1N
Ee8XzfpzcgN717Z4XEZUZWrw6Op8F543/Funyv7QqbBs/DOdinPdf3t6n7Ly74Wq33/Nn0LVGYtK
uRdqVeiQwvgbAAEJy4aWGiBhsYX7S3eU48BFPdsOLbzpLKecv+lUDl4WKOsW5vtzxoWU278iU/0D
/Dd0XGpqnXP3EUkqfsfwrGL9nUoFuLtwopUhpIzH3v6Q/DuIJStkmG+paepFOFFxF5Khz+He6ISw
zMxwyZceJ2HSC7Y2+7zqfP/hX9c9/1/L0OLApxuG7jq8PYFNei0i2vNfu5n+42P5yv7+rvm//vo/
vU38Tn/Km+FvEcD3EPT/2fDvn1vK/pQ3KRX7/YaK6YjwyYn6KJ9/qpvxby42JrqpA1pIMTqF/1Jq
zv6rlQkiAlszHFPAOklWxuSZ/nrXsLOVk9DmJ1OnDnbeWAYg7fsutdx1Mxcoo5yJMaBeTLWIntzW
9kqil5Xuoge2wykLEbcbS939BCHQNag6WdGF265ksZRuoWB44ef//3eTb/3T585/1OZ//g8yFr/+
Yof7/Rf9ccvYEVflj3tG/P6//1MED6zfQI9TQkgekGi2d/45/ymCR7CaffgqPBFgulHA9i/BVcCx
/J4G+psTjXgWMriH6A7MnVggcaG/3ip6YRms8whUmhqWsu+c6lQUtFBGNltht5MOC0iM1xrzQMWI
oUNIq9ad9Hxb3OMqzwvWeE3VUb6aSBbhkG0bTvK9uHZVquclKaN4QI3AzLV68sbKZm9m7c9KFZ5p
vzTGPQDeWr35sfd8Lxe7VbTDPJ5qN6grcJcMeukE/bbD2cmykNGkm4TxbpkA7Pla07BE4Upssb/M
Abp1vyz2/hXoMRxJnyBgIyT11CwV9Z5rpylJTjvnAOZzrRqOhSbNdWIo9sJvIjV71ePCwAPXdPFk
DLBfB/nEVDwr11hbUlx2QVW0v16V6dgWN9qQvDv1Wamj+uzRaZvPfnYr87o2s3zg4sX4U8oBKlNu
T46iDaaJp1dyH9S2RGm69dREBnNMoYTtVCi0vieRp5/5CfV7HLf6ZhZ4blE/XFUlgSOD5kiUfTn1
9ooXr45ZfaKkmvEXNTytuVwwSd/1q2Sdz0mtkfmVB8X2UOB4HN9MXLYXqIn2bu0DD6AVrXpgBZnI
NouLj09UFhSpOWUQGmLbfhmZClDOWOMwm3bFlOLcgeSaFDPKWFJb5URoZOwEvayj15+M6ppXsIms
/QYCKFu5VuHlHA/zuZeGFOV+6iu51UVT72WDb2ln84RajrnfG3KNgnWR89gp7p+Xfl1F/t0PwIPn
hFmQhlO8fuGtKNV8fvaIEFiay5P6IsjyAYgbxr/4ssPdX3xgyKsOkYEYB+e2Oi4l8uLoeG2SzkH8
OA4c5XlbLrhCVJ2FW6YTcTtgWNr2DhG2fgnDDahEpOV4Ku7WZeom2rRV9ZOMgNrPjZN7iZ0qa7N6
TQr8jx41xdPUYQPhzt0KzEzIfRGSlZ0xjr1yoISjtyLWmI3koflcRf10x9M/zza+RjxcYRfTzqQ7
M3+D/tFm57vNNKIJ0x+2Os3Us8HAhFftkPXg0xB4mCjOrlW/HAlyONHWuHOVkAYBeGd39MMr4lbZ
9ViVATcMBwDrsi74LS6zLuwCxm+R0gQlVR8zhYOxiYzeVcwZNZGasXkJGpzb7xjl3L2lrPUop8VX
mA8VwbDamaTzxTe4Im0yg7Tl0okr9C2vP2KFAv5cgx3GbuTk3UsVVoG6m1WBENNJd9fj7tr3pVn1
rtXe+DVRb/Iar1l1hJIn3sZhKGTiyJU3DZ6I8tqwT36MNdwY2Qy1DVYWZ1XDRMvNOTgIUWG89reF
Ykt42ZFPY608SHCx6aAxSZEO9vMtrdFYWmPmtXYbyjpdkzXNGwyVmN12w7BGx3Wa9G6cM7xbcnCL
iOyXnaIGWANFgsZnUPukObx7Ld281JdRQyz5mBJxKvaLCEWxg3TkKiYItR6ns1aezDCK5dXsZeX1
GEV4P6e5eW3HtHk2izO9LsUSb4tq9C0gOSZN3M4pArZwjbLzZEHlqXZ149McQonTaR2BZq+opndj
SWL5kA59AE0uSpGyhJ5o0IHkfdVgh7l2OKCaZKSh/bqnkPE1mpDn0aG1Kcw2VKTyQrdyV26IJbwJ
WdKMePGDed8MY3jdqz5qtzBugDmOzrleelhCmYxsZHAvDh1oSlmmNxGzXrktWM/vDdAZ52fnrWMM
5LIVGmMDzw6ig0LfjuNq4DwSnN6JasZtB/WQIZlofbDFopCH1xOBoxcKiLhQTr2OPR4KYsKQfp3+
uhZ2jIVwxvz8w+ma/G7VaTxsJc7MhcwC5j9EIDPKKyFnujCpSb7KO9L4TRgX+5KwkrulccV+wNDm
3dJHKl9qWbXiGzUlKrbsbdG2l7ZKg5rn7bICaSQUc0bSkK2qoIwx1OMUnoeUeb5Z5QtJFnJR3hJb
7V0b8IghJ931wEInhxVj6Nt5cHRqtljUcPo/V+Z5nfAzJmIo7MriPZpre6zVrEkhpFw+t2bPGvmj
8Oqk8IQbY/QbO3jlfOOzh8DM4nJ1dV0w/gJgFCxP2NnIJgRMbcnmPvA16znC1mY74vC5b2iliRIS
8949Qi9P8kgv6Y+Q+p7nVrpOmLFOKdevnqn9TfFcajfsoCGJO2V5YDWFQ6aIo2rf8/UsYJoqB1XP
cJNsctPnt9rHurfDHaWu08EbzmXmI3UBECQNFaD+WruIoGVjgUQPDQlAApkY0GGoNh8t9d38CFPx
9qVYMj06RaftYz/iW8WOO2BEiflnmqQNdIVo0zp2zuudxqselSlPZ/hAT3E7eIR9zsHTrgu9kgWh
ATNW9xGOWv5onaTp3LWa9RSG/nQbZVS6bWUp2OTMAckk7l6e8RxyjRoQCCwiV1K5SoGONu4e5MS6
HwyPCPLN9j6svLYaME7l4NPIDY2nqO9nkqiOgDyVDhYYKWw6lfWBYdgq2m1d8YKmNELJZc873r6b
K+ssRPRpON1yZlp4/OXlYVoNn1ZaZpx5ctIH72PFQv6gmmHRm9UGg9Rs5jq3j2TZsho3M65daFey
hZpZz6J8jjEAzrsW5EufmEnmuHQRT/c+l+xGTFXJOlLjjOMvVbMB7mRW1DSj56m14fjYTwdeudMF
KLqmArLmeTveSVymuEzZ1Urjo8yQC+q7UxvI2FxooO4OiObZ+6zttUuPaRh3uoFga8aHoaim8tqy
4uIOlhMN665T6/lYW25DHzkrr3tHaYro/CHmyW3jtHqFQWbo7PV40z5LTOhPll75o7GSjJ+tbuXu
DcuyflAqi36yWxQ/cjeL9bUcR7+7xd7HQt4zE1meKs8jNl1rke2o7hnv2mmteBkXkxsmEY0L2Sub
p/SjyqRHJoE4Lmu0Qqbe1fC/ODqv5rhxNIr+IlYxguBr5261crDkF5Zsa5gzQYD49Xt6X7ZqtsZj
qZsEvnDvuY6vGMlZh3XsMo4R99TgCgV03Qn+8V9KNjYyRfsiu2gwRxOTQHDyZRh+dnp0XQLAXUao
OzSsbb2PfBfrgZyDFXmAG7XoGu3NfoZ5VBDcdpNvOIktg03ALfe7V3HJwBw/t4O1w4GQvqAaqDei
kUa/Wn/U/2xRrJ+r13JCtouZFXt+stjgGdEoMhdLxPPiDDo6TrnXm/cVtWmPScMmPL69LZNDGmQC
kbcekytf8aw2mhHjCZJP9Gyd3v82yBvSfbHQCW8r1Y0AYmUF1TDAwVrvIs3aAI1eCHYndmOO8AKw
nNijKPYJMU3KuL+MwjTtvmpkQqKui4h2OAbWWljjimFdd4T6pRlnlUK/rSqs/k3xhFsyNmD5p2la
HMJ6c4k2K/R7SnA9y9fFnx0YwfjMil0F06g7LG3ZVyy2kBA9rDalNKmnnD1PMsnxvquZoFPr4ge4
n72w+1ZjhVM549cnLtfzsz9LNWbzU9SiOr3MUQ+yD1Xcy8jTEx27iPXh9zCj9QZmrGS7d6CSDC8G
OPXwXFthOSStqRxMkBi5EwFFPojeB6un2+ZnzO+mKCMPYxGMYI9saw2LmbFBi0Ecpf6Ttk7kXQwo
kXbbDy1KetUtyfucI4M9LF7rXyNKruBG9MMKL6zTYQvUSz7tnBJVI/gqnaHe5kqqDlkWhSCTjVuc
wFgn5lIXSh/TIOpjWChpA/oWOY99mQ18S3IXrDwPreeaDUU9VBAgPcyqh5ATn69jia5pXXoRj4Wv
WQmBa/2vqCvWXSgqozc2aHg2E7TuD6VSQYE72HrBxidjxOxl1Od4hHobh4cMTy/2j9aXf5q5Rgdi
ojS9xHVT4rof5z7bcysLfKROmf8O2lZj+uQXJk8iG+PpSRZu8INAuWo3FM/qfsDQPp7ZsMbqzrVO
9m3YxDOfHsVzw2i6OLQdSW3IonRxT9s5bHv+6/MGR4LPa8GGLivONXnO4dXXEoDsWja4hRSi8X+9
n6NNlCpzqz8hWa/LPxdfpsIVPwZoSzqAdb8SLZo/SMtX5BBLfbcQ5XwDXucUaln2J66im+tlaqJf
gSHbdF+6Tv7hxFYs/Fe65lksRfzB74xWXvScBxtMu8PK2TQtqCnBjcH3Tbv5fXFnP71HI5rEe06l
AgqLMzbBvZc48FaY2tfDB1PfCXcoZK58JxhaVS83ytF4QVRadKi6M3q+bYvYpT4bdJDuvTY8D3vy
CFE0NelAfYeyKMcU0U3ZEXvZ+ha21nX3AEP1vBGjLJcH+N7pbwXKgDJ3yYE0bwAtrBn+Xj8ySLPj
0vxod+6jdyMqdA2ojTx2ydFyZKOWvWAwdT8I5/HfsWyoc+MWtv8IB8fuRuHPXwH3k3wuR5hIm0VG
mmdaSHeHtt1SUCOWLW+CpGI8YlbK5DmLASNsWgkGHPFf82hEVp0gnstjASAFa34eH4k3Se89kxZb
N628DwcADk/lBJ9iE5Nzw6GDl31TLpRwuwgLmbrtY6InYdkB78eC6JKNBFtqj0OB0XxfCQOPm0Wc
S75lGSf31LrqizI0zzZK1N3JxcV/ZT+ZyE3bYsUCs6B8zAIdopLtIEcRb1M158OWS5A3uk2irv6F
/bhp73vg5HZLPGS+npIGmetGiogladpM66HukXHNSguUTGFYHsEBmHPjyOpvR82/S9OseYVskLoP
pUEOgxJCPBrtgcv25pYGwsAncJqV5QVKmSb9ll5N5+K32fTYCU3eq5JFe8GMYB60R27zV4eb74Iz
aEBZsMb5nZTTcqfqyf6zAYy1PaSH5qHOwuVokgz0O6ZzzMiyZe6zQwdlX1pgbGjo8iJBE5eY+bUy
0ImwZ/cl6oDWIhckn2X6Z3HyvmNHXsRlGrs83PaVOxCAU8TJu8CE8UoeAwHs0AKYylhMLIhYUIEf
Vdiu35Gzeq+ODr2PYoVKlAHvvOWQ5/Oxk7BB8SnkmtJ28CnK/NI+TKblG7USnd7kI9mjuhTA4USd
UQWPQquNP2AHQBiR68cVgecxWeCl7+JidpAIr5M8z7kJ9vgXc3NVyIpTWOQhG0UZ+aySaCK8bVGO
S8BWqQC93k9I5KY8darPqHT44lzJSBTWCLU/W2iq2Ceaapn+tGwhPzMd3SJKeEovGFi7F2A4LGln
Lv92Rx04t48dfmQsnaZOiNuYXfdim8Adj9QC/V+QQWH8OTuLQEaupAivTlb3t1bVv6/oWs0LN1r0
G3Gle5brEiCYnovms006uV5Gj7h6n3wIVJrh2G5VNVav0mKk3ler6aITa08Eo7bQ6i5aU9ZMme5E
eE7jtvu0cKkAcYwFQGSrDA6veqLjgfLD5ZZz459ssrDrTni59pMOV+DwKOOWc7vGpLiUvrNAoY8g
FgonPXpYax7CQi9/Lav5+tgxU9pn6N0R+CzZr6xHGrFRvl79LQt3c80WLzrNY0f+EW616LXR/rgr
4gyzVsLKdnqgJI4P3PeJd+xEZjccrFlzKNIGediARWN8dlHRDjurRqd4rcuWJ8ebHY0fYR1yzd08
IOc951M7P+aKaYIieCx/LbyEnAkeseA7y2dkukshkdSXURxfvHaVr5jRxJ63pTz6UVadwyxOsc9L
+eQGKBXIMFSNOKEyqXZz5CWXJCrbnsGB3x3M2lXvMAOaEyFXiDNtRtN7UDrG7YEMefjdpBDFPmYR
a/+unxgDc1gAGthkgZ7PiqOq2Rb1bRyx7ctE8leNSXrkrkxe89ICQYD40eG8VLV9BhVb/nbSiPP2
Nm64H9Oa5j9B4TIfnDlBX+MKZzk5VV3ycWnpfFFStc2ZZVD7r+cy29Wt6gHJ+yPduuOMF7LIjEOI
E1NIKoekSy9DC7txyzjRu8/LdIn2Q9T1ut6EHmTX93iue/WINNLY/7pOmyfJrbQ+lBY3J1ALxnO6
wZ6MkilffpWl26/bPtfhbo1dZ9iPUV0Av7GN0Bg9Rs6oB1I02Y4jJ6rv+zlq2vcgL8IBdY65eaI4
pCBwx/W03niUjmDm64sRxUUDxTsZZX7oR6xihzycsNdu6gp36LOdPAROTspm5Knrw3neNWs6H0iz
oEsObR59rFgbHwIfT/hmjG6xUKJwiCpAJNteRdPLfOtplW4DppT/SqYs1Q7s6aIPWll8kF2ZJFeK
fBKS/KxdDwVT6kde5fWdTEH9gl6JScAIRCWkJ4+XXeHmBL17PfaxtZXYM4kiKRrOxiXbo7YKP00s
qmtVEHe44UZAz+GtPCB7neSVxMetFWIR5lDmjMgZz1WR6/pzyFiIbxZHzk+Bv87gf2/RPomVYXWW
Aban7RCmxRvoapSiZlXQuUfrrWY3jo1YrkXeol5YXPd3DQQBx2jbgn5ap3XR76sn1e+ll2zaOyTG
TR5MGYxfl2J1DNaL45qIedKg1XtOEBsNnTu46x7trjwVIqyQ3aZTsh45TtvuOa0cQo6yNY+r57BO
GL85GSke0F4G+V3mjFuIZJgLWChx3T/6Va+Pjejb3xZt9dURDUBnAOeAx/tgW+GqZb60CA2s212j
U5F7Bgkas3CczH1c/VND4x8YpuXINJFkyGB2rq2azWlpVXQWoxc9Aqxyf1ejXq78XqRpBL5zWiAf
3pUAXeJjm3uOOorViX5a2dUtIQjziqhP9Mc1SLOfYpLhezXYNr9vyRRZNpNe019lU7fPWeuUp3TG
vr9Jk3G6eBOG+G3mOwTxuIkNiY8B8ThSvhcMFILaR5E1mlz+hd0d/hkqZzoHjGfPg4gptgs8agco
IeVHMYQWClCioZgcPAhHv32G8bxGcec9g3vNiwsjzY7wK1AJJWluKjb7BLul3DVzOZ1muWAHTORa
uVs/T2xwmH1sysc6XNB9pohag1vgWcjl33Wo5lgI5gQn4QP81YrUCbdgODWjP790rqoMhviHQWMD
udoQ3A4v3U2XQ1MpRs8jpxkGXp0cNYGv94FjSE8aatC8jGMzfcCISwpQ6QSW1UEoBlYtWF6vQons
eUFECE1ItIveW9uLgjZihvxopV8/datSn+nqZ2/FAPOIYytnERGNWopdBLZBPYW5KndyoegzW9uH
DdM1siuKp8XT8XOUc188hH2Drm8EWu/+x7mXftoIl/5F4J6+R4TlPzFh5ysIGueE+SscdgAMBU5m
ZPmXqEA+8oWhWH4rIOv3ad3F+6iqhs+k7ysEV5ByMDw5izx5QaPRZFN4NocFYVgE4Uvr9sRBg06v
mqDVeIgIVzyqefUorKyfa5Ov7cUZJEbGQvTyO+D19vaEtKfcMr1rdkWfVocoZOrPoslygZP6CMYK
Vg9ygHkQZIjeaN48XGEnt9CBiHKa+NfN6xxn1bHxZXRBKDd9W7vy8oYA1xG9CEfuoIYHJ7Km8PlJ
4RTIqtMOQEqtpt/QZHbdoPdIFDNMhj6RWRUEzrNM7Ir7WI/roZeB86OClXEK6l2mWsXIUIY2W5GN
0hCjTkhRuP6RFDnXwp0cZr1Obx69pQ7/Zr7qTnZw1AvnisGSXjfpIV2c9Br5Tkl2FMub/DiVA1pD
2zIo2EcogQlzWfvyxQLxB2cc6Mk/DKPLmMDWhlgj6dbvI4icXTMFyX9uObsvWRd1v+rM5oeyXJL+
VzF7YK+6xmmqvWtwtU7S8TsOEM/9bwzFes/oPOguweJTd4t2nQ2nYR12pyHJqmZLo0NoFQiAdcBq
kZiROiLPnuI+R0RXE+lm7vJpyckQcLr5Ebi8L99aUCDDU+T1c8q9j7TyKZQyOTLuCOSR3MyB1r4j
ZmyGrY2VT2L2P8psabdlSDbZxij8B6gQywiV8Qw5+jhLXhYO4ZR1l0BFd3Ax6wRfeXLLYqn9xis2
Jdqkftd5ThBuqtorvR0Tz1mBOuP6uxsLt7FbJnwAs4CGpDdP3tpH4b2mRv6bWjkUDwCt8DWFPVAX
GPj4qXdxy4PIkVflv5KQ/II7fAHqNejLBVtR7YgdDSVdF2a/jud7ZTGEdqp8zatcezffpkfNW8pl
J1AY7OkJZxwcETM5u5NNFzGTdoISX/mkgJRgXxEraPrISXSxEKHIdHcr8IEcNW//q0Xfhd6Lv38h
+qsdSXeaHWy8DFH/JDgciMrMh/iTP6te8iroz4a8+CO7JfVt/dn/5SbT+ibh1BkgfwPU/yrIZrX1
+8CGVEio4S6lGGz9gVBNO1dyPvLhOQoztp4oCX3Bok50b3jOxbMYu6W9VCVgPIJ0phg1LuAWPty0
659bGBXxqU8JTj2mTb/c9BR9rL7SKfW732E22eYHuLldOYhi2v/QK8r2MFR9VT8HiZZonyH3Fdz6
5BD9G9ukX7Y2VaHca6PABBs2eGwzI1YdhHQkKdBEw7iMgkV/g4pJ4lPHxwmxMNb3KeL8/GFFYozy
jDUDHXSuuOGDqfX20luj+ktMg/jGL0lzRvpWdeqcdPwDnXCWm7AEBH7zS1W2PI+MybMzfXhwUaWv
im0kfJYcrT+SEVfBUqtFa8CcrwoUxyCX7pF9g+sdA7hn+RsXTUyyIA7BessPefNYMdVQ7ygPUntx
l645op82AvdEn7CmLP0I01Jg53659/0CegpJdmTZyWq6zdaZe7yT3MBTarNF/Wd6oiwuAO26/MKX
Gt6xbPDwFzSjo3Csz5ac3TpqvDcjls5cdDcMt1t57b5SNvPMSf8/cL/9pBYRgK/mg9Fa6de2a/w9
mo31s28qGqO1wE9yqTktlrMZCu2dE7QIZzE4q2Bbx5wikI2u/jBcd/YYAXyDMr73wyM+5ereRkFh
aI56vasUISJ8C/TyI0PbO6dO8A6K2tlK/PVfhMxEy8mvh3CvXFTJBVVnt5kMLULaD/H0BpVulXty
QgvnfnQ8XZ894ZhtZBYwlOSs3rGR7X+tM7ywdGOWNVl3XjV499AbvJcK6NJys0rhhRPrGglyWM20
c8eQqBDXtNCEUT4TMsmGlowvtkOQUtEJfZquGu4oxVmcmXAkvoxyV9Tvvlztt6sIYSwFioUP7j3I
LEBWGZ1eTRe6lhRFtLWaMN6QWfRnVjd5cWjqYBCPlu6Kzj6euvVQdqMqXulUCd/oY0q/U5ox08G8
RvCX/T1NNoiIly+avrhmyjTkdoqsTMR+SoGdZVe86FITtjn2C2Z9sGKjSI5lJ5L0K44X3e4ip5rm
8I8Z4U7AewyYwcxMO5dnN+eesLtMTU12NhUMiphp5dzbSzh6ISr3JAsjdQfCcpYd1A0v9Ntzzpup
P6uoyPwnsvLi4hN221ojAphoQZstb4ZogUb6rvPg+3TWGJaGBXFxFxG71RRl5R6tB5Jxg1etS778
SSVEkiB0oOXdruAA9c1OMqFgAemasMZlMH3QoeqR4GBumF4HFjCI23k18/LNC2AAwJOpJmb2ZJL1
DjCeLopCbPpLrzs01wt4Aye/MW7yBH8aQ+mcOSt4hlO0wk2dHtoyiLs/LU8NVf5qbLcvKBFmiuLY
Z5bE4xJG+orLHPeLh7r4Ns9mhj08NYZgQ/hJedkM22Go0wyTEbKceGdCuBNAdwhFLcEo9IzZTg69
Kwyk1a1VdczQmlMk49BjDCebdVannJG12apwqYq7yu+G/JGTY6aeZrXLOrAhF9nrUbBBRoq2fIxT
tMkcb+ggQwIbnPpD0s66qy5orcEKbotiXuKfLozH+N3DoQF5QpuhQSJOOPSuKuM43MIaje3dkKqa
69FNpTfz/jFf/uicsoF2CTOn3bPs53BrQYzA7hwyr3pgkBaYQzKPWmO+kHN67Oo0SX5GRDsNwnpF
M92dkkR0wQ7r/prAsTDRTQ7UgQaI9J7llY4vwlRN5KGucZgJsibOEgoJkiLp1M1al2VwyuMin2BS
JrN/G0j7dKIb9CPFv7FkN3Yr1oGQdhTPaeNHx9q4eaRR9/WZZ18TDGDRESkNu3gqpTl0jznTmFu+
MRKTcZNhb4naTWxRu2xJsCuX7SzDWd0ZZwBtmKfIt6D/6GwGZUQSznqcRecGAGShEW2xClWMo9DI
r/LojoUY0yNng3an0+jyEu0mYKTeqa5WR/+wgqnH7IDqGc4vv180njEwu9Oz1oVx/ytl6jDb5q3o
/wyZw2Llvwh8ABvgsG1DllgUyzaBTekXXdlsYhDK3ERuxA3qbGEHj87PaMDK7KQO2upYoy8ZD04O
N5iRMKNglnLM9TZ9Rj7zQ1BH/MS5P+bmskA0wbw2rRXidetVyVMSJC3XKF5aJ+q3EI3L7nWIyy75
z8F3uJ7ysXe7a100VKgRAE7DxrjIfXxIjcuySzDN8u4y6C4+q9RojP+bGswSsJHAnex9hssTWGMI
G2oz1KZS90sXtm8u4B5QaZ2X1H9K487dYZ1XNMHThrk72bisj/Mq87qzNSgR3hTelHQmHtaJyoeK
Yb1/WAgdhKAWY0I6YiPr4bx1N55SBxlpPodgkpzftx2BOE9c2PEXx2M/b6Wu++oDQOM6PkwDPsmG
1FYCf7YSLo69A3w0wdPxW7/rD6rgrOO2UDjvbs0EuDywEgWpo6kvc3tIwBuHu3qsV4er0ubmW4op
879wrY3RlUEUxfMmcbkCXutQODVRQS5pTUfP6yd4QsJOZBxxYsUsktkKJglbVBe9T62Yibm9YJjf
NPWImMDFZnqAUJrVw15R9iYXZjndfLbUx/YTn6YXXgaHNDT3Bo8dkl2/rL05o9Pxh/tFhZH8j/9d
abTcUHfzg4zZQjVnRiM0Z6bzSr1v/JUnktYnleVZl03rHHBemvSAOLGqX9wOR1xDvHFDc0w5jKCf
e3ihqwhqLWliUj6ah5b1VfJLtN2wYiIQyzpddJwFzWVCupAefRinzpMR/MMpdt0ATlDpTkCJNuHQ
SWqsJEdB8DQPXJhbG47ZyFBn9cf0LHTWNYcaswHUkrZvgxfOD0QVR/bstnkp4dOQmEFUKMf5VDfN
es0cubjU3kvRrFuviVv1Edaz0/0sTe5mP6IfVPXCidyxierDCQwZZ41/HZ15CA8MKqv5gxZMZieb
MWH6jseUUuVAtGtTPfKQ6+Hdmh4CTLbqcDQvCiZneK09Pc97Skz2Z6uwoJs3gCMJ3F0LwDzcQIBV
7MWqvogOISgz778wNjjNN+4snyM2AaJnx/IYZ4tPYA0EI37Ix3Jt0nDaUrNi6Dg3MflhBwExdmz3
jAOH5XvpPQgtdPORAp20KK8HZBKtK7ZPxiD5MqDgwob4uFrJ94SfSfL+/sXBZ5flcVGdqf9COqYp
ZAxVdLPY1gt1f3D1ZBXhk8ee1m+LYVAjuGa31BsPG6mzr5aMzO/K9yrP2ddlE84vIVSy3j/q23r+
1a862Z9yxU2KFge/NQTZNiGe50ssNu37vSw0ak2od/lizaFy2fOQR96wyL/PIk+FD3RRDbA9L0e4
8dSh6/OQfSDdqk7IT3oydbnDwTj6/qoBjM/NmrHSXyYs/MmyxNIcplDxlyYI6p5LPDWQAQvfZccC
NWFr8BO+R6G3epvRTsG/XOfjF57S8Bk6ttCkcTszifMwsHcRDrp22wKKI8EZLxyCXVj6EnRigqHt
mMpI2v0oG3h8AJm0mvcYkd1uYH2x5C8pWDOgEulcNT/zwtjvES2Xr798dcOjES+YhXG2mQhbHDHL
paI5IplUPLSkvRJVDgo+XK/4AcMHosCLw5gOxCyXs4Oos6gQzLkegNzNRNYJk2EvHJ/aKU1OqRzY
oY+Ql062teODQRdGtro3A2ocYCECMMRNQe6MfQnLLHzMJ9ZWrGKG8musSnEslkBcouBmLTfJGJBQ
4DhfQoT88dRhwiNsmn30Kol3hcjdb8rN8IjE3rvz+Da27tJH69ZwEx1Ux9JPkGIHFyOqdw4Id/Y6
UxE8tUuzPObg8KCtQaFPNk6VChaLa/SAf63d+YEN7hNIRCyOmUGfO7k0r64xGJlAir/4+PU2i026
esuo1ieRLlgR+HFCfLR0xvu4tOozRka8xXHaHuOmz3b9IAnXSvV0cRLIS8jZxv6VpgkPP81FzlI2
IR648QYnIbW+j8mvjutP/OaslePW/AemV6yPrHYyKrSxDk95leb/pknX8Cp4xm+nZe7/rQH0r9tE
etlxEOs8Hvj3EXdidOetiIoHqYLydwMYSW28cYreEcyiywhXQXWwqOA8ilaCXsnTK6mijBidDGGK
DwuDb3gEecz52iO27BQSmnTOSItHvrfL+7LZq6j2T+X/tbmM1aGLrwY2FpeC+xAY2k4svNCQcr9g
jdZVenxz5wjdLj9wfh9UBvReUvAgZmPd3FcVc5mzh5pkK4O0JV+winG0g1uByi7H0e4SZ10fBD7x
Lbu35uhnbg5YfEaKw6Xi82gMBkN+Cq4eoY8E/qaBnVWrzNi2xci5k4l5IlthRt2EjFtCR4OqoFM3
yOGjfAnR3TI0OY4iD78YZVWHYCrNMZAWeszoMCxUISB2o8vibNBkPMKxbi9rklOtl4uwzCdRsc5X
3/Ka0tw1r7XD0p6JgbSwyoaovsNcS7eL0XiT57SMW81yl0Fl3qDxEpVSdDUVy1mclAYhARZbe0h9
5kb4kfxpz6Ywah+YSAZ32g/ZUlTrIHeO35OzTjNf71ATBuciqKbT4lbkEQwMZ88pZ89Zzfg0CSab
z/nAVLJuG3VX8H9+Ip5tXwtFcyptGOyWmakwPYPMT7Bg9eOgq+Kayjy5d22qkX0lSfXgLZoZtCtE
/JI3CZIyiILhqVs655LGJvzjMuEBYJuIuA/Pq9+VLjyB1r53qVO/udXcvfvtCqndjP6+nogFqECJ
ZCeqVrYa6ZJH+XVWAARrTZFpMYNns2evPaOTq9Ll1LG+8byrLvL+ntB58ykHsitwR1cBhBshceVg
cJCncMYWvsnrqLpgH+At9FTTPI71jKBIcsnkBHlFG/iI+XVEzlIc5hq+ilmkUpcQxcuWwg9+nBzN
/FCx0ftsA8T8Jo7AizDzOYwrTJedTfzB3y5z+8XzXN0V6ZSt25JqYz86SXXf12nsbFgfiIeZywlt
J3tObgl2Uich8WowGJ3TN0bR9qro0D9nMiovbLXHfYeYNNsEHdPBzEdNnKf18pT00u7qMoi2ZJGW
hygo44eQEvWa1BYwsa0BeRYehfPTpGeQFKkdytculvop5nvYcmuD8fY4c35WtKz93rf0VgNSuW/q
r2Q9tbDTdl2ZOS8txo4TMYU0txuI9+XWDqb4VXLPfmGlLfCQVk5P3YRJHhBTommqa0HQ+KLnhVW+
iP72Y5q+5v0YMiuhcGHSAgHdPwVsPert2k8L2A6WAu0uZrf1ROOk6Qei5n1CK3wX9EHypqQ/R+eJ
WdZRxVZ3jxaZi7fRSWjeM0joDxk2FxYUffLsMUM6u2bU545FAvxePUmSt1IXUg/z5h8EmFH0BIdj
fmUCOTkHsNEq2SlqV807mjG+tCvwnV06EbA5Dk37E3l2Oeek0V64/8vxbSybIIEE4Q7duZwQ6u77
uJdvMTpMf9PVBsSkKfKcv3WJfBCB7iAeAFlOAbotb/qzhIn3flNESIwxRON2sFf3RUZ869Edknw9
Zn7q2s9m7uOSmaThz5/44Otgx/wsVP8yk/us1eqCPSCbfdQ+roFF75SxW5znFa303gmTetLsO7qQ
YjBPiMd9BFJB5oZAiVg9py67h1uH76Ui3kQgNqBFuFkS3HHdkQGTFHGD0CBdlaY4ctCrTIi762Ln
hj3+yU1ji0z5WxjL6ULFCLZ1egvWqLhKfjikCOwJ4ezymfe/EJI3VCuVGtQdFVhCHIsSwVMEhbZ7
BskSusBe5CjPIC7ykAaSs/DCLWi2JlIoQNIYG8EOvDxYQONog35ZZUy2nSwa64/c8dIcYR3y+QM+
bAAu1axg10MLB6hhk2T6CouYRlF2QXRwyqKf/0FfUZCQ2mG+cHY53y6lxrBbI8Vv73QUP+COYP/V
A4fIBvt9pRBxZmBPwzKM81NqtL0w7C/gDt0MI7Z05/Crn4dh+CXzAkWD1U4Cw38kc2iqbjnzjEYi
SuCYIW1xR1AZyZVpGd6Uh8ZPh4EgFj3Fb3nIx3CMfJsM/zXLUjlIB/j8qVUHjn04t9MQ/2ZWqw8M
MxC9wlBIcq6Svq4+prVGcJtotrS7OWujQ4bGd/iLp6afua1X4b30I0PCK8sX1TJlMFPs7WDvxt15
nXNMTXtXzTDXtwCVo+jMFHJ8oyn1c0wfVXvxElHlaNNdb3rKTTsn3qZPdYekauD+/5jLJg52/YpT
4W/kkSBOmFLDF2LZoK9M0LKQ7KPRL5ITNYjTU0FNnFA7V3cwlzawisgEdGLmkS3+ihS/W7+vTKDT
R7ajziGax+rvGGQ1cnXXbb4zu9CzkqAcsq8gGht0l2lfSDsw2xVUrNjqqp2SU+4V3UEptzLXW9An
2SJ5dcOPLsOk/5Igh488LdPmrjdhGT+nyG9+ECDr8ixm4mPY2HFB3+xxmC+6LPvbTOHEL0eo50Nr
XHEKI1H+lBj5LyzXhDiRcbNeUf/+uBNxGvZYxkXQflkz4qFj/BU1GrjnwH2TETnCzxyz9eLgG5zc
fUBi1eVgWtY2+zvYMJqOyomnQJFkzmYWFeHaTKdghQQLLgEuMPpzWrrEPamQVnYr8Da4h6YJUwcZ
jL8Y+mAsVEizKpnUxVOr2Tcfm8TOzacz9ytbuGFMbHVYTFysvwvXDeNNRdneb5vGX3BrgSPmuYs7
uJDkJk8bv2kBHHGAIMhhdm4R7OSrw/ETKGYxJpomuj1SUP/2wO/MHbroGH9Hks2R847XI/Ebihm9
JP96lo/2nuhv5D6jLtCwrEjAqvu8zYt2B2yhKhlZ2nkC7xsyhdljNAfl5mRTnbCHRnlvTsVIRAhB
GFPU/hmAWSTzRUM4ytOdFn4zXSKnuZFfppKYaRdhgK3CJnqts1Wt652IHUhI4KRGZf3dkDL5Rpyi
69Y85BNurQ5i6BgOMRKeOQwx8DAHb8ls8VADM+l06x0ZY+svMU399BqorC73AncyjzHViyh69h5k
Qp2rag7/Wj4pQHsoTrP/cXQm240qWxD9ItYCMiFhKgl1tiyr3HvCclXdom8TSODr39ab3qbKlmhO
nojYMUdeF1j9F6RhM228FYm+x/IvMDX1itKn05gq0fZ7bdp6iOCvVSDrLIjD9dVppOGvHV0vdy7D
2M7WzW7S3JdvLKtyP7KDHtoZTVe6uuOqhh53NGzlvgOgRKDsMcGlPMRA0dOk+jcUqeP+ccIUHTOq
Owy/NizSncDPfuvKKhFnDr4O2GnFYufm6hY/Km0f9IHOGR/PS88yfI4kzteR+pTiXrOCBWpj0y8T
xZ2Z7b3TsyDFHQ9jhqdS25yoD1YPPJOSbTChTZ3x6eMibJPpT4GqSHPXEoidy8BEpolCKJXGxt73
wN0AeCnnscHWPv307cAzKKJLDYCfl47GCfezlJqXKKk07774WFJzatvUu4NoR1yzY275f9e8IY6z
en3+rSwAVpNZl+zgikpBkPJZZHCRQleBup7696TqvaaB2hMwOLkZ9205wPlQJV9A5MlxuID3t0se
Ck19wwIbn93Wa14WrLExp8l+fqKLtPscNNLArnEbuZlAotNrhqpprsKC03dcet/B/oQDdjzht1gf
CiEIleDFLenkGXlNsiJmQwBThwqh/NBBouIf0fR06ss0vxYhHUVimN3sme2+3zzIJp648m2T3Twv
TFtQQPZycTs8KRyikU0Fkui0Zfmn7Ws9IqTepU8c6+BprF+tMwWEXctebFc8eS7FBgGgM+gIhX0S
aeMGUUUwptvXPvr8VsUpUBnlZh/CycutCcfA4QxToKSVmM2tJ38tQbqNuNgimcWNTYk8DngsMGG5
pWgsgCMW6KTd19JJx8uqJac4om56xa5QIEURJAL1yWK1Db/m1GpfVVoFyXYkncNzsIv1eqJJYXIO
vEzMz9KQNSCDg0unLaf0zQ0X2HVATGpcZWSQ+ocJBxdB0DXcdcWUTbu2nOWJZa9I99R31VthpXf4
DDL4u2+A+BAuHpf/Uo/E7kOnwulXlRpPn5S3Tq+O8RVLFmvMD14bp83eDjlP7is1yKPOcnfm+OxU
8qrZpDzXlB+eO0mL11OnBlrIaBTaeClTNSTC+WSvZXgyAw2PHoDdPypUhv0EVPOtlEX7zOmYr2ub
xWPVU5li23/UmOTHijTmkVslhQmZGgYwzdLtnC2c7U4OsRCCmkW/hpe2xyR47CDRUMwlFua3KrXQ
SS2crdhlYoOwXoWpd1Bd2keUW3suL82p+29IZo62nOF9Nn+rgcbdZe1Dzl6euxncy1eYItu8OBVe
p108aRYeNHZcyG+kyMa8p10ODfVwaAeVmZ2ZNFLvkLRMTVPh5pHrYSFgWxCOpwZUKQwzxoGXPszZ
6oguZv8F34Xxsq06JnfXDq8NPVKM1wQtN1Mm/Nvi5MT4ZurMo7JO7AWSqjU+x1ae79fCqs7LFPeR
kRO+o3FYbhXhx60FqYGQx9TTWFQW5Fq47TpOnJCldiD0+53XMXigF8PfXjy3unZcc1vBgvMOSM6K
c1/CUXbw9Vr4/C28mz5L8xTBeBBvIw8msPeDkoc0sLA3Zdnk3+X3ZGQDLEpcRSx6GvvUB0Nu7Xyr
C7EVjHF7WJG/zhbWHGbvkQDwHjcMBucVpOXFzYoGDi6RRKJLuYspMLWhlG7c0feWY4ZBnLy1GQOm
DFeGOyg+83GwjbMvRMGeLHVi6y9B8fQAuif99ugbWKgGtsXJHTWGmFqrRm1ctonsWET8LckVvcui
Gq1tj2vqTMKs2afeCCNO1mH+NdiOePFcL1txCKBSvHeWM590Jx2xp92GlF2VueFwL18BC+BlafnX
Gkf/uYtXqzxWRIDtbS0gJLltQd9VR25QEnq81ZQq7irczLR6aACqXWtVIM9QaE8dYu5zXiz98zCI
Mv6VoYpe2xH9BTuDz1mqwHDEIr8G+epOOoHGxfGv2WQO9lkIlhwATV2JP76BYfpT1038iJrAXQav
WwkOIYlPGJsV13HIca1V9PAE9nWsmgHM+YAVwlpmJEOeBvlr2tl1fhxj248cNCGGn9HdISbPrMsw
R+dUZbxIz+EAPBDNwggGNfOf6TX9ahY1dOWmFAkPVcIr1o72PL1NO9pa9i6+gZclXjDXslCzD70G
0cRjs6k45BC0+BNYK3Ewewq2ndPpK2S1zI+ShscGVZlWzRaEkeNCwrjtd2ww46eZ2eXddGB2Nv7g
pXxAMcy7oGTD5dbMG3RueFvjF9MvDr1pcFED5N2q6cVj4PaUCoGHrcJ916Ddb/ypJZ1ky8rtPpBJ
cgZUVLr+NIue0kqCQxU2XuTVIN9hW8WsQCLAvsRcH90R58H4g4+gfNBq8e55kIn+tTWEJ+7GUzPt
/S5T7Aly+YTXo0w2qezYpiVzo49myOGxiqqgz86ulhP/WjwJeLNAGmqWgGfFAtq5AEx1nyg1hfIm
dHW0BtV+cnatB4o+wnk5mXaCiYcll934JlASNJhRXcKWHL7DebgfVqumI+vVaHvKT3o2A5tnu/iX
6ZrTRTt7/T9AQbEEFM8FS8aRotwKUv/knmOHseLVqMFmUJBh0vjwHuOMXECBslVNHV4IrJP5sQz6
4tmSjUwOVXVPWxrHEKOimbPt3nRK6Ym9WYbKx11WLY7X/iU01T1A+NAQ+BS+7Z3Wtg8LActqGeHh
ZhqxXfp1DiTYYNSCHCgYBinpO6LfhWRqgIXseGubK8Nr33+SGSF5jkFNNKeA2Sk4rnJKzutizd8A
+hbWL3aFSyiMP8uFxM/tvkQ2n+A2F9JoqLzNdozd4itf2F9AaMzWNwdHDVc0Gi/uxZjz2JObVo69
K4gzYJLzRXYE7+cGe9kM0wO/IvQFTgj9vyAI4jd3dSjEsTocf3mZuRKhx4FJgAmzWLeycAd1UGgi
cQlaoE3IaWCdSYgh4i+a4rtdLTXrFw/HDA2HU7lIkCZIzyK4o3hCoCMxfaDLw6Q7UU+Y74LVhjah
Sym03HXQ1sLD6mb9b9cf2xuI1hWCbClZOnIpoPyXmExvReD4v+o7VJSg4LgbaspOrXZqI54v+W5x
A7y6YEyD+dWbsGN4az4c8NKF3a+gtmFRpipN24PgBZCzdQVeeTIeCI8oWcj87pCX3EddoVJZZGNO
jUhBsknVLCx9DepNyPpXaH4x6BLjNcZqd4ZxV/6xQMh89ikgAl5aU0xQOcBlU5E12tuTfX9sprAc
OHDIBsUns/a+9rR/nHMJF5Xkhd4ay+0rgOIrcRIQMORjtJ2N+H5HPruGuMTCn8t97/FLN8gLuzEZ
A4iKcTCrilUFjB2L7DwTE0UQYvlRsTbHvpuACjDOwreR9xxUg+nhP25E2k/R6IcnjpWuoKJQgpTF
F/nXOLPH9cSidUOz53RYm2m44GhB3IWmuEYkAtrryg7mRMfCdOhmaMUMxg0LvsRFvIz4XKyXYfDI
TKcrbtU8QPFntTM00TT4fK4lJ4HIJp3waSfcm/8Wu9X2t7VgmXSHFaO3s2RM5eSSq92kpu5K6Cg4
acdmiVRMQ8gpKrE9hK4kpKq1XGd2NrXZDni5X3rONEdKjSdOMxTiHjI2wpj5vQVTaNv39xYJ5TBX
dB55/b1FDG7YrR07ceLVPt+spwOP8alYucr4x6RbtOHjK8PqqZ9qfYn5wh/xDREwK2P4gPBMCBSn
S0U4rUuImtANW53vfdoRkZDgrx49Eqm9lmKLC6ePI6MBZtMjVYakALXBwEnS4NWrPNG+520qkZQC
qHoFm5Xy6KmWIG6R6pLnQkBQHrG49qluUyJL9oAfAQhwrDHFRiEAlK9OP3gBgirfHlI8KsNxEkoH
kaNqp9yOg0jDY8UquYlK8CxYXxSqOlnYyafKAju3SckHuZBUEJu9Mjm0Vmc7z+RMx+kykie5VmnB
uTcwLPmfbUXX3QmTpMTVgK52cKyEoll2CrjdA+KrHfyPYd7meb5ek9lo/gifIA+B6o8ZseyVORMz
o5SpXz1ga87Moz0uBQY9M7r5oWqHINhTYk9pdua0ofPYr/SOoFa6mO5jur+PHsubD8yq+fccFlOL
tzDAHMu7qH3rLc5RNu9uuOkrvjx9MFA7IR843oGMLMtHD4WU7Gs7Y0x084eCppivzJTqrwikfyuT
0HMvq1OZ7IHzAEZG3u4zra/sEli8snt+qmHN/AlEmV01X+cNC/tAyFuVeYAm5s7LtPVH6cQn0C+u
uCm8yCIS7tDDZ2AnPkCZIcSwpcyUkrfgDrxdbU5ktDQzertqg9xAYzQIFPs094CS2c7M+5g/8L+y
gl+Dam5Rs6KSbOQs0DtEGemtDoM9Nau8Y/oei8k7bX+CVEiM4SWiHCI8LWMeHIRM22szdhmV0zlw
kR0/zUCkCHPeSdfUoW7Nso4fpljbf37Qzc2uXHyizLXPhLZRxbhcE+ojyu1sr+ASIGonj8pn7fQ0
Jyvo4Fg0OE5V06MoB6likR3HWNgva5CUN0u1pbpYq8DJ4nHRqoNlUn12V9DlzeL451IE8R97xuzA
U9jX6sFrsKxdYF5V626x7U7tsO+WsPnLwb6WWd3vkCzjGw3T+rXAUqyp2cLy9dAwXwQQk1aJRFdg
9fPXnrzUNqQRi6r2omJvlrDTNt90TjRteQ9yxljcPTDTR1R4c03ymHY9bPpNtCRFe/TGOr80swul
HkHb/USsD/BVF0wOaY4vmaFu6IZfFid6SVdkHASnhY7YI6rWQgqum+TLQuF5eMUcwYmubYj5XkLy
Fyurfkvsqok8gp5DtHDXwVlH+bYt97nlYqraWnHg+l+lc68q6Gtdz+iiNQAi4lihy3zc8PuiljtS
EOTqUueVNA8PBiwOrvvgjGHwVMTTvNOZpoujZ7fCjwsW7wWLfzjecOdTRtg6KY+BgC0eSgX8s+4W
Sm/tHsiLFpPkjEM4gG+lL/7ZjHbyTVStRVMSIpIJN8NEjbQxCXyfJm1wVBDJHzRP2iDmiJgBYPjr
yEnvVVDa3sXqBlwqZKG0R0ZgrFZkrA07IgpRNpCk7s1LobCzTafG5cKN0kWep2EUlXO4u9cz0a5t
j+NhtdgobqqOssMzgPmCkvBMe+d8YR53KV15rAh2EKpYRHIjt9viL3AYEnzOnZcydv0fE+RdLZkX
yKk8A60lgQYwisQA6AOCwM1mxNZfEqasmnK6FCqs3UiRg+p3E3t2kA/OYrLHkRNEeqjEwMqbcsfR
bJpCZNNBNBZ54Hzo1GMBTdp8E5PxxFtH/uqn8/hB076q83078hAkBK0hrHXGub9wlB/hdqf4gz2u
vZ4k+yJaLodyOFNETNrRwKR7HEWCvRLQjkTnqOfF+x5n4zvHZFAcuPE6oXCk2ue9Yef1uFA9WrQv
PQIXNSVoGpgJKRIoWNwvdVGof+VQN/kHAoSdHHE25NX/hW+8Ip0/w6J2vLzfB3QK2JvCo6qUnqyx
CpDXaeiWTBQo0m6rq5VawPZ+60uSLYFtqvCBQ/A68bsG64/PUfaxoef4I0aVyp6pB1BPLIfWYtdP
fdDD40H9oiOvy6z/KtP3dAJmqj8jYvIkQxu0Hku1zhEWz5LAqMLh7OTDsdeFvwMm1MD+wMBO117W
SPfNGiu8X5Os1A+AgvvBzeR5kn/p0JkRJRe8beM8M1D73BpJ3KDjwJfhEeK65Jjf8dTi/ALTxaN5
D/cJl2jH+ha8uG3W8Th7LhypksXyhyhq1iosFgsWRJ6ht49L+hHM+AzWq8NFteOXb8jhxiF7GQpl
toz/3HxELuiRy7ODnpKqBcBmWEu0jrGa0wSwfN54XTKFcHCIpF7HenGHm+WoGJOk72e4RjX/iZ85
d+PLoG/cyvMNFpNzzqeqfPaMUesGiLn3hw1/cMErPuwo414XUihMlqDbsHffUV7a/3S78b4Rye46
aLoSWTuzF86+RBsqb0OkXjy1Hno5q5O5KrzfCPyYpGK0tU3eyOIqKlrHcW3L+RsKSXhJCvyT0Urc
xCalaS+HWTI1HObKiiWQlrbzonLJ7XeNn56FoqSq9pTgAx6O3GgKOFybZhXeJEwT1Xn1jH7s8nJ6
7Sn3pLsMRa48wMAxxe7e1k5Z25zXv1bOy1vPUF/XI3zPm9AJqB/DGAIuAm+awjR4GDDrAEjPxv+4
/UlFWdpl+nJIgwKsGoP4RJXRHBzHokNlJ/i1vrXrZOaDX0mLtsI+R7tLMK+WW8qFYRbg5vJZxwdg
FL6Il6/csDrxwxvEbbNuOZi3HwE/+AzswuYJVzFSnH0/jcnGphYLUDlT67CdAr1+YaoffjgkFBu7
GxbocPEMQUp5rBAT7Gr7lQPgC82KK/sChAV7PxAwy6MKGfVONsJOHu+FY2OOyx1MpQgrKZ5xXpze
fuAB1d7aRGU4z2w/39dB3V1mh9ffjQjT5F5Cp5RnWcnK5jSOVkbHkteLBwqr4S3dkcHfOZSKwCGv
XbdEEiyvavfUigTpU4lPOv8MRePDj8f4CcFq1AoCQ+aYX9PgVG9Bw8xXhlQzoesU7UNRN2u+Uz4c
mwW4lLQ/TNrMv+OqsY40cFByt5pl+VVanhoQm3Xzz7vbbrem7Hv3mWCBKPcMpRaewFJBeJJpli4U
F1rtY8ksc4GcgGYQCqk79oRYJE9BNcaRillYlXvOoIxcQ2Cq9tAPHCYx5K+Sba0V2rfSWe/p3EWU
LT4qM0uaRcfsXOGy38Evo97VT+b1NMW+L/YxjkRsUhXXOh7dcAQUX8/hUTRh9ux5eI/Acjn1a4Ml
+08o4mDr4n16zFrd/zd7hXDw2k4wNhLbvvAinZAvwbHbRC3nTdphR+LqkuYyYVw/N2wstyBHNAHO
ho3zM1oNCUHHoMmdw5T95Osi6wx3kwv3pPpeVsvexzOJSEb02OavtkEqRanbIm9wHsLQydDetI9z
YsMtzQz5no4dhxsFfrh+lMVY/S0WQzlQbSNwwOz2cJjByd2E974AlBgTvmSIE49t0xZv0MkxEPPh
QznzuCGo9rWpIIDFpF5zbSGCtsYX5BU9rIz3/AXGgWFQpxo1urt1uOXxyaq+/AsbgbhEKmeWoYKi
Xx6UC+oYtLr29xr2zW3NlvV3Oin5Rvm1pR5hNdaUACFUcLOgBgrWHrUwkWfjsXkzmQx4ObFbuWPR
ppkuCUJBBHp4KZ6qTE2nhA2gv1/ybrV2JYmMAy/WNOEJn49XXsUdSnYSUulTVs6yKVonP6iR6ot9
3uX2ozcVvB8s5iCQjlxRFojFsP7NihjiaEjwAiOEvu/A0kEf1zVklWhP0CPIW5YnbswB35joTj1u
T7kpwyV26QjHkAS6qudVCN+MqExSDo2/05A2UnQZkf+xbZNGWO7Vg8AHwBwtQ7y9vZvgh+sHf9dU
HeE4LgbIx0kcEuqmFtc7086jwNkAO6oJ3BKqYXBDS0MmckhK7UmLzNtaBmwvzZxNL3ndpaTYWtI5
tzIdGM3jZcn39kjK3R/t0b2CYVjdg9NXOj2tDuEMOFp++tqyjQaN4/RdemHWSC5TSqgFHClDBI/7
1d7IlnKoZyTjtb/CV8R5BRFPB49zr9D3auo1xLlBVefaBb2IhctKuiWSw9R0D+uyVBl+HKsm20Yr
17KL0bqWbeILktRDB/iWPBXOwh3e4YE6JxylOYb7xK3/dWtQP/m8vr5FroNfsyWnIz2NPJeKFCOz
Y7s0j3prg0xP4bv7lDdlR8nOYILr4Dn1++rlhYnaqTO0ZGYq/RWSZVF07NZ0nnwlqxM2wMWCEO3B
dzo2G8NIZH2S7B3+BVlSyW/JUeOfKRdiqX0+qy/VuNk2wUASEEnvFfJSOYqbqL3e47c28/rKnExB
rUXNJGj+xNerOpYcsNo3f4qb/m85BQmtJMpkxBs0ffHnYO0JnSMM8eZV6H0rRtkykPsySGpwIaoK
/rXGC9+9JAWggdLNax+3BdcFKqueXlkGcmdGAymIJ8+anPiK5RAj4qayF0TjJQu8Dz8o5W22nKI5
TtSRnISsMUC4S/MiswljlS1D4os0jPabLoxbysGyfjnnrRd8tx0Aqj81SYzfNS0dPmKmX/d/jFeF
7VOMz0KcYBl6Nc6ygLOAJgzKlqPGY95+c6zrlr9EqJpiRyzZ/a+jSbZ6VnfKB82Go8APWdNreOhx
CxERDzhQboSKg3POk/fimUX7cECU+zO5k38UocBkoto6iETsc5Xrsa23tlLGwbkh+gjAAAewZg4J
zQDBWE85rqj5sxul333B23Bz5pwlmb612xnDWznzP/AaGP2LK8Xp34EIdrAj5nAYgu3MFpAAd1M8
84wAANObFOuHZmXf+X0SaRWGDx1z+AAAzQGIRdxtlMeqmKv0lOZu8g9Lu6p3PKndZwbX8UzXtrrv
vcPhd9FV7Webz4Qu8iTpjiQ8hl8aUMChDfr2ZwL69NThm9AvgZ1kuFcsN7z4gzt3G34KG7EZPySw
Kqae/De7eOPE+zHHqEKQVgQ1fww9RhHqqBeDbcXyx7cmKs/8jddMAC1usAlSg0RVWPHFk5u/cmVg
itn9xPKpSzk5LUxO7rmXiCqYn1Yb1cXYTmbvPHjT7wWMj4LlWw66grAJBWR8jM4Xw56CxJKWXQ5L
jEgxV/RsjelOgRQ2+zzBp/JJiCHHBGhNcrrZVc/Vv3FJ1rSPIyHAdlfrBSaNN6T6EOZqYmHW4Bna
ET/MMmhdmiCWpCbMefayqWQgH9gINr3HsYFunMAiY6t7D3Crbt3mBFG+9vC+tvPfoWYcf8zTgAXw
1OfJ40wO4icL0dqTKEG6w6Nmu2ioApzpDHwiBpymyzW9cU7HCaX7AjVMz/MtFsCzzZZck31kgYqC
UhMF+GmCPllfslpWcF/xdRwETSy4o1MePJDcYntn3G7pjikvXYzLXNHV8F0XtX/JiaLUiIZN5v03
dXll80KNC45tmEq5Zu5QyC6+EcJqyrcqg+IY9Uxp+X5xKUQqXfjEe+qUlzyqe8r3QFAUcfXHJrzn
fAh/dbAwSAiFbyO5heIjwIOALIpnNk7PMCvdF0S/nG1LBr+xsBV9YPTElJGUMbqEQw/ugcatftty
pq8elZmJWGc4XW+Vo5XeKmN5z2y/4ywqHBi2fwY3HblAIInSYMZoQ94E4iKH3sk9xQw2Lq24DY69
YO5TayfCkZgCbiOClx4dYzYpz0NdAv9nqrTW4+oGlvVaD2C8D8GYJtlds3eSx1VYIPZENcvuQRv2
+5eBq6c7FFrTI64l69ldkmTDI9fv+g5oS5e8g1rMyN2A46TxbQdJxMm63+ncj8WmE3VeEONIc26L
QIrpcK957aNldAwMtHwhXCE4qUMuqpcTNaH5DKfMLaMQ4zfLM0IdJ0d4ENNVMKKlVC4Ryk1JVUvU
iyZ5RBTJXyqvxRGSC1nd6x9lygmnSX9Qs5LfUD1tKCRmwpqNh5PvFhbJFlekADJleUlV4WFbvVJ/
F+3iT8d85rRf0NUgIwVuZ5+gWZCBpQOBgc8D7/d+x5zlzM7czVHPrBNuhEAL5Zpq3D7CFjrtyHxB
ISNnAXeJBdNdjIcYCeSrqdeNM/lBfWURT8A/K2vW0QHOL3xBnp2xRXFJZ9XsCjyCn7A1abZaOzIO
emKjEvuLraPVZW/JddUvTrwL8tUEX1RD02TO2t3oF4iCVvbLz1hevCAkMhGEDnj2I1PHkr6tPAeT
yE1SglEcmk4VeiL0mXg6eGmDll7I5YwVH/AblNHjQua33XQyR9QonUkRnLnfybYNrf7AyzDzKPPD
f9CxeO9hsmAcmc3vgM9weWQJS8v01qHykMMDuigq68DV8LJy2RanAT8CKbiBtCx+WT94o3ne/MBH
Ee2HRaCCMEPNj5Gw1DnXvlKPORuaf5wsY1yKvaYmvBpq8Z7HbiyObLfzx5SjMufTQvTJM+YUWqqp
M0KcTkxyYV+EXpYnCLseObAN62vJgm+S8jbUFqhIz6E/cJDsxSOeWN4njhnrV1O4OEOllpB2wY5c
5hHySQrOFY3ctM1PA6LrQde93nPsIq0k7co9TvgbXtMUND6dY0O4Ax1BsVtHU7jc4nEprxQZuisZ
bPLD28IxSP9oXyJC5V2aiF9welk43L5ihPftg0/kkY/JFC1r8bkA/e+p4qy9jg7Lpo3V1Z8GGo14
+eJBxF7gDu8pDa1/KKQ1eHuJuGPPs/34IVMLOBXkB/dNIKTXp7laTX+n+OjsCPEgviSalx9puPv+
bEOBaq3ud5t2PhsF2fCHKVSG1wHLaP8yJ2OhHgJ4letrEPaZ/upBhu7rNgRKGzpNIelzZK66rmx8
aWjql0/XJdt5F7/+wTjEmGR3gGlrH4tVPPbtt6wW5oy2HmkSzNq8eISS7I83MQs2Jg3DDcgrz8ZT
aXv9kWBt4p76nlFjDDx0867hP9yU1tJ/U8k6f1oWwXOQVh1ppGE6ABWhw7fCJ3uaLLdmnefxI6LC
LUH3pIIJv83alfnFCaDQ/IKE4cY4wXz3yDtjrRIMr3hYIhYO/pcN0uJGXrMAdtKErJJW7XJexGK9
q5gX4OZY2XgAV8C5Htxz8V8aWjOSMoU8T2aoK8ob8wCT3ez7i4J0M+qDdMZy2k8lSODtiClfbJl3
q6/Od2Gstg2JcVN6AZVWbJqvvCHUS8npFeOJSMl81EHxG0BtdwHoPWvS21o8QzHOd1XGczpiklhf
pAqLHe2RVn0QpPmjWsaESmNnKciYQGLhwWQfbIbtt9QQV98k/iS/hoX8NwdhvqaZc/3OsTjvcXa0
snebZoIXkg3tM2mYHzyp5jc0+/Q4Q5theV+U5xKrzFEAE2QFL9uc5bHxTkopQD/ZPcK8CezB7rfw
1s2Do7NQRINVKFY9VMLdpKSXXnc8rHH+pP2xrGoF/GJ0P1yWCSyJxs7l8TDE/tF3PYRtecf4YFPg
p2RVnP5bM1m8klJdfoOZtKBbeLFA4yO84trYqfFMZuF1Nnb9ovmxv2DX9s9MqIxiElwQqTQ7u5WT
8X7y3G0JCKgpvIT25C8PiUh9dSBoS2xltmb/QAPVQLJAwMlSpHKepFNz+GJSiGSKl35rd+B3Ya7i
HJ2W9eJiuWfShPiMlI7FbArTCtnKTtadtMXk7/AUZR9N2qXvJad+HvI6fErbUr+0bQY2i3mm+BjV
8JnRBMvHVWBo0FrUFyeO5VcDyOUtFTMJSDXk2dGf0fRXufxt08Ac8mT1btT75MUx4MaLBG+9YdN7
rrp2dY/txid09zjaHMQjM/gjyS2/Oy2d4FNV7fDJ/LFEPcmYvdsk4fzb6yvb31swV/YNzABaSLsM
eRTbNy5ZC5Oc5tuiyCSc4qM116G7swb7JQilebLvhyx8I1y/qQFDicE4fHCrnJo7NgkbXlLlTqJ6
oW3QYHLWrchObOmjRRZmX6WKOYuIeZ8j9bXBeZq6EaSJvE1zCgBOLs3ZGrPkfZn8F6JW1t6Fz3ex
cT0f69oJnhVh8sNaNst0cqg62vEsajkvYJWud44Q7jnj+4FghHrgbKQwEiVmdBgzZFm/LzyGz+Du
+G5RmuhkbPos+GjQMdejxKZxk7ysjnka2x/YH6iuwPSMqKrAfvj9OhY7I2QgOT0OP1gz9WuYN1iB
Sj//wIjpnmoPBnE5upPAhQ8aEot3+gelKI2yeug3GZjMja/5ueoZllU+OvimOVTtGiGgYBXK+AB4
DetgysqKK8GGcTelQfgrRWziSD9lCbYwy0exz2WZ0tMDvQtDRWUf8WSZv9Pczj8idyrG2eEbv+Ec
uaWZ8apWcfhOMy1utcS6rfffFBNks1CFwT1yJ8AQu6iUj7AAghtQLydYqmCJd07HgoqdLbg69wE7
BQfRQM3jXfPM7U05N9lZEbThR12h5VYZNg7bZdQBe7rVExttCZh649Cg8YxABSyavU8+MzD1biF4
HCY9jQi6PYE+0PS8jIN+DpP1yGcdRm23YgdUFvIfkdofF2vArncm6zxn5kykmm1l6w/5v8BJ9cYa
XF5+mk91ha5cvKxLGAS70Tf0nkA80ESZui3Hz5IXGkCuz4Tz7n1gG/v+LgkxHuKSeqZHI/iytHeh
BXd6ABeQuOcwcXioUhwdPtkjNv4B6tOWdDwEU1w1F4al8uLN9/C5j9Xid9w6fN4edVxtWAT+nqaQ
3oG+wRVtOdZ/OXXJWzdbAC2SM9izd5mQHLGClZ1Q9RaAKC/iQFUvRaMKOJdF6Z4Cts1fgeqah1mN
RNAZh38zudd/qqq5lveEJbdurPifKTva2I7lfJu2vDa6Sz4DOOabAUX0Ggd+tYeM7qQbk4B13eZe
ONkEbBpe6pn8XVtOeeOFNZ89Jq12Y8DybMaebp9jJ5ifGW4hyQkFLoTanfsrtOSN9S4SG4Auu1w+
wXA4sqWwWUDyY64du4uOJtczzh7c1mlOegFTSLdLS8X2gNl2w0gffnRzQpRgbNQRGxAAjrwkYpuX
3asuNYdNCoE05iPvjkxdTRY1vkeDMPy9+x1RTeVfxKmwjuSSOE/dtCYugQZ2RkMyQJvvBGwuk9W/
Ia4MYsPldze8dkP6VsRUm9Ljkv+SyOa7Us8B5HHm/5kyXNOqSGg6W3dlNaYcWZMWeRZmA4X3Vn+f
LNI/c+wOL5z1v9pYxAedgz3+H0fn1RyprkbRX0QVIgh47aazY9vj9ELZPjNkkAgi/Pq7+r5OnTNj
d4P0hb3XxlFPhcCKlAiCWn+xiJ9yCj+lL6YvQsIl2WLDBmBA97VA2cm20leNudg9Lb8eu/+YDidx
H7oTMKt5VNdc2iHUqSi/Cc9rFEBBcUOLkoZM8uTqvPruRMiO36nqSxciO6yo77dF5zHYhm3WHhZI
Zk9pZ9SVLoWzRBpl/iPRw2zUuCIlMA35thvl+9mWcyEgbgfAz65fZTbsb3KFLV3ltDUWsKB20Uls
1Rb6jjnFiuiU9D5oWRu2GdI+Owmz3Q6zVoyYuN+1JtcYGsj+NnZhuq2cRxIhijbUwy5fFaVsi7qK
RC4VjwArOU6WN2Bz6B/dyRq2/RRhbZ3eydr02ePfQB2onWDfpB9mwlcKRS/C5ItSOZtnA8+cPbvk
OMNTIaxXZ2Ft47qmvLMD1/lgRpN9msBWp2iIpDmIqjxAiLzJj0q+H+zhTvaUNAzD9oEDf7HTOHe2
pI0hjUk6cngmDNhFrk9g3SyyU+eQWO+B8aBnAvlS4cp+CVw/iyP8b+RyRTDQgt55r3Rvf1jg2qxD
ldvFz2g8JDfcWvVv6ffTfY4aKwLuTkzX1mHef/OLU+yTwFFzcoz5QzPI6uJNYbfVJmTUD/cBQwfw
nWSQtMstdqEcbbx307FDKs1HdcyLEKNAzqqrDlIPpd/8N50RRuGWPBc2xvKW6hhFVfHB4IV/bIye
64HNaVTWZ0wC0UaFU/9eQKPHozIvjNbXMu3/mHJ5TZNbjVDwph0mtNwIgT0/XmAK7eQQVieMZ+mT
ZuXwWSTuLXWjDhhr33YNzpxxfOJxouQCun5gycBUI7Rr8nVs9dCFkD8L8odfJ/gU27I0brdFmCBu
OsXs9ab1e8PysNTnhKEH1VSatQQCgXi9W8Go7whC6UmzziLDMittOOCiHCWYH7gLvZtjuTtF5vpv
qwt2lyO/xa8/5TxZeZ1sLSUA/Qu8Ol/KlNOlZjrjHiiBQvDcbMLxovGAI7jNa4uJLroSuNy/0Cfm
d+Yn9iGsIl8TdNW7z2PYdtmpFKyz9/3qeRh5MMKZjcCm9c8RHlfRjJg0HjN7+I/HVzSHmo39H6fI
p+bLNqZ5XLtVPQUwH54mZCf0djoSOPvDqbxh+kHYnFCzeaRKRTaw3gIW5xT30Nix8kink/WVxtHr
mHYobnBEroVzDNzmRtFL6uli5mmOvkb6vAChVI97A9WS9bIiu13+0zmvwBoEkGaZNiETGdcMsCF5
pM0lX0JuXr7Aoqifg2k0QDhWVZ5zJ8hg5rX5z+JkglsVbbW/B0jjV094AJxpN4ETeyeNjlrLYIDb
Z7JpjnSHaKSLsQkexQR6Lxy8gsa2WsOXLC19gHIGsd+Lzeg359iAZ0M1MbrE9SJ7aHbJIKzoDgWM
I7cDMca7vPDt3aTpu9ELwi8scyL/9jSuGaM6JDJupKBs+pIINY/rEBV+G92tWdPYh8HM3l/2pu25
dIecDpBgD4GC2pnueAtvyGNCCPZQS/rfHLnmI1McsnzqyPPQCycu2kyIDiwgQ4xFJjadYQJkwypg
rIPNfzt6DNX3fhisn2hufINTzGMZm9qN1I/TgG+UfLoOIe4trtmHFOh3eXGDwjk0eVmMy1UTVLhg
P713YeI1r+ywrAVhzs34+2XTv7YfmYewAHWBYo+CpYKWn/+cKOik8GerptoivKnfOj0DKY2IN+2X
E20CPyG+qOIFkAmjqC1rDiH/GFahGLwyr5QgpKCsbrH6NMmzm5ZZWsToqrJZU9Uye86JfWfgLBiO
uql7jZBT4BZGGpn9AaFYJG9JPZroc8IfP5zNhJIf60prGTTaBhBdO3EREVHoHBAGDNMx4zUtatY7
mbHgcrSJnd87SeLacKlBOgFyC4l/KE9lmgczYVbrag/EK+lurknLGvKK6o0/KhCcS4GTnUojTXCA
0YGY/B+LSFv+nSoQKBOMhZwvASlHJSd9zapEJ0graI1LHxIe2Jduz1QZAjh3znpFERLdrCuEYF6j
wrb6o06gBpGfwk2yof8SuO2UHcW11AQipUgcNnhkGYllc8rsGH10/1mm820lVTnmnuY2gaYO9ILi
C3OJtxk6X5fHsZ7WYW8ir/4kR8OuTwTWQxvGCjTGTmGXxZFGmthEuUxr8QDirggOiw7c8DSDWEtQ
czaUm7BknLNxR9oTAD3snHwa1xeoPEAfN5anhuFSDwnDG2T5bQNeK8znK5YmRMONkXTPDpf6+FAO
c+Af666Jpn1o5avGW9eaT8cZQfNuqJVm747GZTr2GCNR4ldd0L10N1BHK24pjchdBT3zTQRM5mKS
449H0NBvsXikw16A8fpq8xFdiAfZmmum9p2nIPOXGy5rQNnUS0JTTujCwuXUKVdme+FMVX3HPyk1
aaIaLS4ngSTN1BreOmsJntE+memVeKL+UQbG45cigQZGievqQ9PXLjy7iGGMcDS9vo+yjFq2sieO
9az9Q53QjL8juJ9fsukwQjnsxUOcZHj371EndO+qyhRUW+bsz401Dv9IdS+nI3ZX1KwVatIHRohu
8ehph5rHDecdj132jbEi6E8Wg9WNVGnxWHASVAczVVm5b0i9+5GSiJw4x35IwgVTy/RYgnTLcIDm
/Jygh+sLrDDS53PLyb14LZWz/GMUP167VLfjIVq68AdYnI2dmvBEJozuQPks4WqQkZ7K9tR6Rftf
D1eEkZJtEUvXr5N9sVmwfWElna/LrKw3XluCnxAKEW4WjsUYnHo/EQ8TDYu3b4QpL9kA9pfCTHHK
880X3t7TJcvhjlkBbg0c/+wudBHdV0DYrDjFkUGXyAkkLlO1tm+YcyTzfnokBNXCyTGzzIGgZXOk
S39EOFv3QAhCEZDepNCMVNLR3wn5G3e+L5Pz6OMi566eSpA3osVJKHtWlnHQWPJ1JZSdAQZKXx7F
LG0hK40iuCNKAZuUtIAG3sw5mWF6V8k6Rtjml281SPTpWI9j/WNVM7q0kbEsz2w+C5xDsIl+vAJ7
KhZ6kQSv4MvLF77RhnVAV/VnEj+CD+HTvh2Z/znIj3qD7jhvwnHfNcq39iHtb3tYXebrMaYUGk/X
9rx536F+M1hcbbx9PXbvz3ydEnWpfMDAZ/SvWfpf12V1sbOGaUh31qR1dUrgMuZAYrk9cFnM4gXG
OdhtyZrvFuVJjTbi/3sOulEzCxGJKLdVRTW4mfgwoYQqCONccNPwXCDdutjANvOD4EL8Jj2RdpnV
rbxSkMAyNdXtJx5Gm1FFYzUk4fhFhSF+GiMWF6FN0eBWxYysuBac22ZVTnDA4gK0mZMSY3HPyfuM
iaD+EK1P3C1PL16C1IBHigkJA8LGbUgyhOYgOpk0z9PXbmHqvBshZ41bJgfuUw4zrI01v8NragBz
xbPrpVuoseLeGnIbW0q6lnft0FB19cxb68/Ot7ruD5PU5s4a1inFujWp/EzH5+00Jo3hwFCNZ49N
WDND/wQR6aHEv2MYZ59FyqkhssR8izqs8NBUK2NPgX2ORdAC+vL2zKXNSbMqRDhDsplAPYmxt4ib
yen+wAqTy39OUpMFsqkF07vvwjUoFKg6XXmkFjRy03e2QC4Nhjm7DmXDp1EuYiL4yJNzBIgnYog0
z23U75YJM/9GADydtpVVm+VgT1ZSHEwehu5hsJiEOZpnZ6MmPfyEgtX2XlZquhPocdS3YpRcomVI
u+HEYNxK7xRZovLgmkJKiqcKfszEXOFazW6IsKmj2sZVWgDkkxiGyDRh4QbmhHGs4KOWJp3sIxuB
If9iuTvqe09iNT86jtf614I5s72xu1Gtx6rtiRdz26nxj4vdFeGJ22JiFp7feKZDSisMhsZhVera
0NS3tlLBa4MjkqgpeFDp92DGRp1Tbv9/ZLSwouHL7l6sDuFm3AMIWR+8tLH/IUqeH8d0gietcqAu
eB6E/bRoQAbxPAGMOXetE/xDwsCCTnp2HmwDFI/hmaCRNfjSgEPjMUT9NAAwpHqoq/wh6Dxj7ww3
sUVLhA9OoOjdLlUWnNcwIgaZ0opRQ9Fl8PzAvcc1yZIcBqQji31hs+p8cWGtnSpoOJQPU/M7B+ih
N6YbkI8YH5TzTqQNU4HBG2EjNpUeHjuQIRSTtaEaznXuv/I7JS+zb0OE486ObAhzCTlORRi243OO
SvBUrCz4b/w0+wHne3bXavFha7a88QC68XGdZpArxODpjQ+/Zadbe8WJb7nnEL5gykEtEbk3YSLe
saIOxfMy2j5sKkbgW4dzlw2I5TwGgIVsTM+1ZAbWWk8C+fldwSi13NbM+PbKKsgivEU+dA16rV3F
hPyEUiIDMjLX0QHFGCt9Nyrqj7U2WFtrl7Sow2Rmq7zrFheNkhHAwgYd8VmYJFnFDlCaVqy4krUq
EcWuOJHawvlbauxQWT1zI7Vtc6umws8bJuaBn0E/QGdjjeqyZFWonKrS2eRTC8asqZcv6dYdzN0V
k4qNL+XsOe5rypR7l9ThDVhlxBnRFMCGto4+QMf8B+bIg8Bqpiekhrz/xbjyEjCy9R9n+qcrxOCZ
A49h6h69Y/o2WIN3KEMew3JaMiIu6lyAz8/oAHzlVvcADJA5LdHwV/lDeW6ULdm4lqg0d1Fe1neR
k5THvirkWxtW3IHssLEcdUCCN5PGLI5QMMyKDXdCsMt9FMkwh5Joo4fIgZeGd+iQjYRRIwLHMjes
HQng5dQG97nA3gxNA92awSfDEgVAieutOz/xuEnhGDzkZSYfMzRvd6EgZYjBNOCigGkpMkulf0aq
jTGmbltezepCQKISj7zvlsmqS8nLL7adXYepVMtlwYxMHSoeAXuPaD1p+fQ0d8fSa+A7jSrnbjc4
Yz6f2OTaSWyqeoA5S2WBBYZ344XXmqRFpsql2psgG+048LQqv8vFsELwrZkjt4C5BUugJp3wNUcU
hdRGGbBkyKJlBreDrDfoAwjHTvB5febTs916ei8Er19M81EvH72tsmYr1j7sHmcrHaY7xix4OiRm
PY9nP0LUsEkT3KiH1LohLjkJAFYpZijutnImxADMeyIUlLYXHTxlqhu+loAfrpfUfwBMcdugDdnf
KMVMBjZALbfsH04QAhDRy0P8cBKCSPZszsm4RSpRwyiLiECj3R45kt3GNgTlMS8jyK6vkceYRQb8
8oLG8zZCRqm0zbNaL9xGtRiZXAE7Q1yOVjpunDR4AaTFEo1/vnjXTctxtoSR+nITNnxbkEcRNwj2
XXXtsdjy9c6kcu5mZLtYvXAi40jFKgs1JAz6cY/S0nsBRBaxlUO0kSLxK1R+yEpKnh1nNtvJYsii
EFhugqg+4D7iNSeKGaBnZiYwjBnUoNhrHG85YguazLZr5sE9YE91ooML3ejURrBd0HRkxjA10bq4
wxih9WEoWa/sRK8IoohkryCkhFb/6I23aIyQ4Pm32lKI+AYcI1ftlWBloQmiCC5MmC+cJMq2DyTI
METkSSJuNieM2L10xCo6uLiaLvuF0gGBuQmX5MuGYIbSZNC5jouoqlg8uUn3apNH+LsuPexsIp24
79HqtvT2gSduP5sJg7c1HbD9UHVWmOk6ALhnvfQ5AYJk77n7dlmJCqIV8eiYHCo3Xlei6PYwJoc1
RgxLi4gymTKQYF+zxiC7HdB8bjHNRwXT4p/DF/vVMPEN75ulsOYLhybOaALhPLx2NFjPvN5YWYO5
C1lXRSS9UBFEuUVGjbyhARAtPEfInAHPJax0eJ7s8jRpSFhb0y/Rp5U4lrMNiptdCBFr44M1XTqH
LUOvPlGWwmijQrD3Iy0FGTgOQgRSrbto2HvIm9B6uuHSIr4Y+5BRE/3Mbmg9UE1OBSVqM4YV+Ayj
nay89MxFfGberZ8fWbZZ9sl3JOI9k6ganqExYbib1cAjBIpEjlu2W63Lyqbur36BOv5mHJ1sOHkc
fpwpLnripmhobwU1fhizyeLEqYQgPyfF4ihBTxOFu+NzaEugNInyTuhW3PTFC1HVPbJl78nW8Ft/
/vSF2+o9nE9nPJRV6ERbdCPSZyWLEovcrbD/zrhI+hhKQHCbtpKxt82QHL/MeUUmJPa9gYGOtCZ/
RxHeuX9yyPz2q6DlsoBDB3mEb4HnM0aDUpV3IwpASEgUwudSWt3v7A43ink9NwcKwfRlDPCK7FQr
sJQDpZnDO1uKPKzBUZsKRINvmmUn5xbUbIAUkL38cBOoUpHKf+CG2eNROfjheamd5N/sjwVxVJWb
/y6ZUHc1udWMUgC88L2vXpUQHYqSEjVQhAyoY6HKfgXE2CcKvLZnguuAO8LlilItSy0LSEaQfzMz
MIYhrUKilGh5rlNUWXgp1PLCnwXPEZpbtVtdRHT7jBm0s8VP3/+wg52tmFJF+/FoZf34yMS2zFii
Dw38VTH5dJM9gqR7Jw1r/8NK8O+clrJgwON1hmx3QJBjuZ2TYrwzE+b+eEFx0uwYMSm9TTH5XZFD
0P0WHXA+K/O9t2rxl0uHPL+HIKuCJyDNpNIQu6GH00JtykHbsWeBooWiEODkmB0JKuj/2WNb/Fh9
Ti089SgoTw7eYnH0ua1fF6iV/yAUJfqpcfDIbpRTrw8jRcxj1xf+Q5MqNhEJhykcm6m1ntNFtdZd
3evqOyMU/q83pGR/aYUulsGAIpGB6E8vBt0vUeOZnizJqLMAqhnb/bnpBnldrbx4kOwS/wNpJH6R
pzdPYbqgSyvw+R2c4AastVOX8DB2VUDgOmJGsP3lN6ZWFMiRDZpbUq95QlDMYgB138lsGYotpbP3
XGnY5ruykYjVlOWx1ewUdK8XsJmOijt0hj/Kpi8ng8JWb4K8sWBLLkbe7zNHv5Uc8f85IfM4OGhZ
8IULm6wuXxQpRnHcqjBIcpR1WIWNHcTBkmUsVfEiDKqOvhOdd4xRoCqt7kJVp/khNYuafa6kfJBW
7/2BkHkt2+UVDONTlRfzkzUvRDd0s7hDWQbpp8vSR9yyy0PHU5UDtp7LU4UM9yQdg+ACrXJ26k0v
91w05REptn4h32e5sstfdzR5hFTOgfWFfNG+ENHLEe2Mcqd6ErsKsFN7EfbLeyqH16nxJlQLRbF1
Mze4zBiH7mXTo3ouQ+vchLMd273/ufKs7BJ/eNHgauIG7B7KBHLt0PE0rGYZPrKN1VhooiAzH9gU
3lnXh78VRqdna4BTQImfHzN0lKQ+V9GXkoCSUmFYmynmt5ukrSoO1rHfL5Env3yQSu9W1tzYVaNT
PzUisO/dKUu2iLm+kpBoGmCRgUKwquA/MA3Rd5idXlcu/c2ANwC2ltXFWDUKMg3n/Le1Ycsty2id
S8JSnusCPoNddcsT0kGyMTqLPKEw7C6osOtLWY7Fj1Ip6I+iLo4diYCPlhnXd8l7GdPJBviD/PWL
rn05cYVibMiAjr7POb5Fpvr+30DZwwWi0g112SW/BcV8nIZrd4l0qO8cvEjY5fvmiIRrfBsRiLHW
7fVjpAMa7A5WpGUHw2tHUBwQDfwmgHUWfq/mh4cx2g5d7fyxkUxuQ186Jwjc7tEzg/uWFKn8O+Jw
O3QO2UAIEMSTI/ryj+8X+sP1Q1p8p8V77LDCVp1VvZASpg+rtrEz4JHeWQBRpNLFQdTqL9ErzQ6I
BHO8iqnExRio4EmLLto3rsfAFwHXIYGagPnF6wnnIdzosFRIY6lWUIa5iNBiU5bivtImf4MIVCGV
pnZEUTLuRyGHoy+b6R6gK0TfUTIDIImIWWLEgBFvH5sLJicn2AcLspdiClnwzOGGijl64nKRNVTr
JXiYvPBlxFdyX2arlhzM/XRybKv6Ro17xT2iPt0RF06UjYhk2/lEOlPy1pbR3mKO9unTEV2WvnYO
LXII7KUMbHHP9UceoCe8wh95z/0sKmv8hwkQxyptY+XN/RPH3GfQrPl76XtTDJqWaZQDAaohYBFG
c8+AnTHX25zDrc8avD80AP7B8TTnAnxBvKpuH7jbhOykawVEyoDRqHeijaoj4GD9RPIYPtB6Ck4r
zqB9JYYTVjsbzYiKipjMb/q2off/LChCPvkqJvIWrBeFMe/TKukakE40d8TCkVHjoagB4TdiJWoI
ej4qJ/OOPiA2wr3hFLJibpjcpNP6W4tsQfg/mP0qNCaqaXwXlo1mnCxZyS42hYuQTCOjSnoBbrgp
X14kweAE4Frpu+x0sl0I7HstTUYc6Orr4AcGyvRYuuwgN023YlDAEcdQHpWo85P2vR9LaE5i46uh
gPWfuuprVfVzpnygAr2806BGEdrU5GPwd5Q4xrS9JZ51eC+yxrzwncgNV3ZwEHjemTH75j/bs6OP
YEIGmc2w7rX2a2+3pkj5UxhiUH+RzMTNmopXd9FYOHwHi6fTEHpKDPZVFC0a7AKC3IqMMyj+0Iao
Q+jUc1ytFWQ8ZObqJFNw5ZVCq+C1DGElGgYNGvOx8m2WoX27ftozKSBzghyfVaFzYTk77LyJTELh
ILcIYK2fdBJ9TD5I/4EG6pqnYf6PuSfqCZUzArDLttgHuQxi/AU4PSgLE8auavhxAubWFL2k2zCc
J79HB4D+WhehUU+tijVAYBMlXQgJhFqh92p9DjNUN6WMaP8Yfm+7JNLHdKr/35PiyKAtes9H23xg
8qN8Z2fVnjmNs68qlc6l68xf26BNgI72lXvCvWiHYOyJWIB9AnJuKwaHPSCh4A9ssTCCumzMY7Ra
uPore9nbw9A84FQBPlF27FL6DLdoW8hGY5RmOwdcT38PReHdF6FJHoU/FwgErWxrj/4bINj0jRkM
C2j0bo+WVeWfE9OF51l0+AhrCPEaEuU9oQOPZBa4T5UJxKFb5vzJtYR5dyqkuEMphhuU9AZ6tVR4
0WHRHaIIZC+1oIvbC6DEA7YSfL9yNFvGPO1r69loYctJ79oocbZQncyekZt8ynknKJgzQhARbOOd
W4P+X5mAAEPkM7lXFjQJNnIjjprZYOxUQ3JdqxBQQ0o2HirF5N4EhAvTUZONhMzL/cYBhqlmnnsq
RW/ktMKbeYGxAvMGjcb8BkitTWMZ0XRufJtt25C63t2y5Ooe7yKbfJE68crc/cFKlbiDMdlf5jnU
Z5wU+j3o6CGlCPSOYfDy1aXZM4hIdLRp+AQc98v2fIUKlXndpnYw6Misca4J0Iv94C/9xXUUtw/X
4F7K0T2JpbrerME7Yqzg05eOxfpkmA5LxAcyBdWot2pKac5Cv482Bv3XY46Z8mxQN7wE/iD+DEMn
YcbbAA53CV7PYdNIeuCLLHx5DPvGPlG9i+O8dJqUDDr8E22TTdnROp9ydZNTic//rFe6n4hNQ9wl
0uxG5BwCkXLXPS9tPRybfJ7f8es3x3BoQLrxwQbwBdmJvsxarfdRx0Ldnq3s0kWt+1o4IT9t2BcR
kyW+4BtOY3y0utLallb2OueQDgkNAAsqoSV528kmHsIYCLMzdi1Er2HKSt9jGgmY1cu+dZ+0sZiS
5MPYwwPwMP/ZyW8UszpIkovby+yxasf6D541RLAVKNNoJH2Wre3YfjUFcxoWjvZv6RCt0gztGHeB
ruBBt6RcWGNyJdCDpSLM4x9Ct71veC6Hid4VDw+0jTsh6uXQQCmhV0Qg3TB+HN24XwhxOxc9q6ob
cD/Ok9zNYlZIBDci1ES+aLULIuzE8XIW0fW6s6shPSQzs1CenGLbFMJdUF1yqySausBdZfubZWY4
+PMQvA2zyX8RB6OuAOgV+9jI/y2NQAnAmdFtBsKCD3ngvg8T1tZNtPjTFOM1r65MSkpo4b5tvTj4
UD7Hxhj0Eb6V7GXrJw/5JDNU3nQKO6KN37JBDwRmSO8JdRPcMU7wkopvbsgI8HBiFARsYMphSfOR
EKPwSleKEs4d0hhtYrjvat86pLUQ/6JiAvJxw62TA5BRmyf+q0e4OxYgR78gXu5gCyYLOAvyuPN6
HsgCJqGHzWE1UrlO3RWrzPoMSs2iwV8ChntVZU453CEquiUgyUGFMbmCCfrNdPz23dret65qrm0u
o5wbxM7iVAj6jDQk7KBNWsqDLs9gMkfyRMh19KCLofseuIrupioI/mDAGuMlHdgL0Hv75Du5PAi6
W8towzy53SYMsL9LRXY826j5TjBPPua4S65FRkJi7Lp281mwWf3FU5ntib9k01baw1OvgDA4ZZb/
KsdFA2WNt+isxLsg1ise1mgmsnKxvLcG5WvcDvW4TyMR3MR/KnxH09H9YTuZnFy3Tt4WPT607Tqc
hwKEf0PkzU9K77zD58GxsfTOJgOZccOkCEA7IRnQorSGM8LI/m/Qm3HP/5e8WqFNR6x9QudGyPpn
CMv+3qHdx9sVLHcyEfOpSbm3p5rNDVNIZ3jIqYsU0bE3Fpep/5uWZnxo4Pfd+z7eMaSeMNXtGYNh
VRe/LP053fPMulF0jf4eZyJkmemdZ1BZG4DP6V+GWeUjbYD6XGZDLo02ovmzGucNKx0DjJ7kwa0a
KLYjFYyPEazj8uYLb5gPef67sVDZYckPJoIWfHnuVsabJuGebcY6vTrK6IdCDwY8/azrDelr0zMA
RbPnFbWJXbDCM8P1aDgEDJvQM/zfzaadtb/OYWrOA8CR/kxG4ngkXaa+76CAbuREm7UBizvAIKsa
i3M3Tz9LfyQOGRua3FTpXO3zKaXDZCr85vddg322YFULo/VaAu48EDgWwoWySR/FEjIjPYV6ZDBb
4BjZOIDn/p88gY/DNaTgImzFTUblQF+OeqjOkuSIxjCar6SdjPIOAVEZkymRvMDYEFT68JJaIPy3
VLJuW4GU3nfS7QiFCG9xLGFBGrRw+v9AcOaPpGT5+ZdZQh63mT6B9/9P7+T8SJ07fLARKeOKD6va
emsod4XPtZgyaX4PwZoSDzqn7WayJKXugKibydLkKcYKwj3OslGHORL9T8al/v/1SfiFQtAjPh10
JEfIuFuxuNSn1dJdzsA2Ym/FiobwR+obVe46Vo7PCT6j36SDhFrqRELEq71/qT92zGSYit9x6kTW
xufNwa/S61OAw17uuzn4AloKZ75dXKKGAMocXcL1eKIyyjbWDVjj1GJbK2BVOJMSFPJf0ClK3BcK
68QW/E93WUnKeZkGoBC4zbJLlM/6b9Z1/TWJmhJDru4+c06lM15aE6fEtL4Q/lGcIiy9d2xRh4Ml
qYfy2keGuXhWswudIT9WdtfVu8hT3VVYcn2z6lReltLyQ2R56AbRN9Ro85imSL6S3t5Dic/iYfbz
s+vUqMvmebiiCbVPEcPoj1IXzg4rXclwu+n9h6qwBmSdVGbySbmW/sjZVXJoMUJRibdgJllVfpwR
Xn72abr8SKdan3Q4lI+LWn3OBFItQm2LR9FLUqJN3bx7hKnGQ+L9B92qJ5UCoGlf99a3NRF9M7sm
PwaQxG6S/eaznx1G+LeEiqTOJNMrP/sp0X6wDGiciyTOcTMZN8eJj98MWkcaADQDXvGUZIimNkAj
5Sk10gXm0xTPN/zWxmSESsmJJ7sQCrgGJqueWtOpwifc08MrZuXuvqHHI82z3KsJEe/oHoHCuIcV
uQNDI2+5J3/SfK99YUGOWBn4F5HBcIHatGl6SinmjCk28zlsTjaXGW7/KMnc+1GhirKZ/yPirOSb
oWuKNsDU3rFE4KW28Jp8JokyD7iVp+c1S4dTw9XW4IUlMsSTeMpdSBroe4E6sHeZwh3pDOt+rGV1
yKNk+gNCZbgQeV1fxS19BBCHh+CV/S7LRDBSjNV6EV0tH4EH1GaEiQUegatf41UmYIbOG7O1KYY9
gaf+F4XUNO+bcSApEDWyuEjU3mLvWGzcoRtQSnfs8g6jgpHMne191PaKcoO+UpzdNFwq/k00ojYT
xitL1AiWxpz7TOH7fPyFoSEcJGIy48NHk7fr2hw1TzRLMjBuNpK9h1rqvbkB758ZPAu5gxDnnNGd
sQtiHF37JP/5vh3tcuqkV3aOjJ+GOmALmBfktf3gW5yemYSnYp+1k1bbCRXKfHGzHlkvqXVp8YQC
xyFEiSbn15XCdrd1xULlHtl/38IezopPJpJon8gjzdYNjh80zaKcfUyRC38luUZ0UXuTd9gulqJ2
Ma6VE0xEJuTI8Hmb0SYTM4RWOaJFHNbZujfVDTHjdBKlWcf9RhZTUL6UkTcw0xJ5zZKmNEVGLk+G
oKGOuvR5QpZ0haOEUiIrLezQMFp20AMp/QPXbY4KjQd1StWEPUI90bHni0AlnWpL3BiaQbT+xbyA
dyhch+ncmVWsZ3iW6hUYM1C4jq01AIX2Vo8VgUjCJ0CvrIBxUnFnehm8IUBlpcV37k94KCN6LCZg
DX7Gi4PZlVciH2pijMJ0qI4GMBgI/BkwGC5QBfoNSrt9mGSPSaVoyo8JoSrFIcY5edMlkwtnWhVd
1rzja8ltZwXUB/t3C43PYYDGGh8VLY1wUEcsP42XQfvQFnyL3byE9t+yt4hDwS9lX3KwAHScrQJQ
yS+J26bPFwEjr/b98zSNQfCAW0fx9itBmLJtBdZlEaZOdo4UTR134FHUpRZRcCSWzdanqawg4QVz
Lr5vhFNqYNO1/1x/Cva1JA5jU7BoeGUH26/E0UBO2Gti1KZLLmzvn21GGpgqC9U9IAjvkZyW4D3l
SKeRZRr62ie0SjuB/JhoX4BlB79uAdpE3LHQO61PgKf2CUatYdzq1G24R30pwl1Qs1mNGX4hzSDr
6PA/is5jyVFkgaJfRAQuSdhKQl5lVLZrQ3RVTeNNAon7+jls3ryIienpqZYg85pzR1WMLzaq64/R
529MBYNwiQMUVfrstBpc6CnD/Be88Jn0LbnsKLdn8rVqeoG24l+42HD8iLmgfxCgZ8SBiVS0NVDz
UT6EAUDOTWE7H9wfkRmG0jhw3g7e03b6NztZumc/hSufp1HY3TI4KqL2HCioOqCB98kzAQzmV4ki
JP85moAHXwbg1d73zEP7A7DTWVAl3UzMbdfO+MSqw7YStMQBxD1RlLz7a2Ux4ChJ9/bD6wQhxmls
2TWHjRuWBK52lvao7sE9ZHIxtvdEqSi6ek12tLuuIBvi64PNMCJoSk890GuRT02PEL+NWOYCXzCP
e7omnyQdxxvqtXnJ4kaeTOFbn27fR2dYeaxc+UZQ/1kaFdzyYQ1NRe5roQm3azNIf2eu9weTnjXd
WnAjNUmbIsCZdoeNnftXf7KnmwV1cFvUpgc9lBYb4YbkVeGciY3bExSFg3hHZLbekQX9G6pd/RNH
1vDk1+tRJbqBHgJiSZTDv8jCah45B/jteqBajv2a1s85m0625T8nEGBBRcFOKC1JhqVtSqr1iwux
ogB4BSj6o/TbfwEG+x64TfQ1g1L6L2KPm/vx4D4JwIb7PGqmjeMbR2wxxO/S57VtUtC5as+iduZ1
vH7Sqn6LDfGsOWieLPgq+5atyAfADjm+Ko8oDK9jnNMs6YLI2Fd20mwyZOt2NwGWv1WDKC9caVHi
/DtmYUrIQnkXSMERhdjETDgdji/WUszuxm9hGBcjY6YVT5wQXRnngcjegaQJl0ZMLFQPTTRxFn9a
mhGbXjvvPiZTiLlTbqiwP8omiB6Myb5lFOc2mt71HlgSP6qu6HfzIof9PAXNDj24ChcDlqgWXfMN
xq/fk2vt953rfiQzlUiG2bec5oFLgjDmHIu9EJjSvxIy9c5iIIfcWsxotRHBu6Gl+WwPwWsRw41j
ShgqjPe9UIEE7DhUzkWSqD5VSeJ94I1fxEJi3GrTlJVkgbKqrT/zPPzaKr91cBA6NdgOQqqpLk5U
ZgdHeidiq+7O80WNshMlRzLKRRi3CVpiLeZ93bf2E8K/fxHpfAGsh+Icja9AdVxOREs4JO58IXD5
lVhaUr1pAWQTW94TfvoLCBKnLWZTkjwnyAiGvtacYUw5dLHj8UmbKCoFs+88JcwzixzEe6ZG7trJ
tejZObOrNjKp1B+L8PF+VDWEYDUSH74w1Sm97SB5N/DNAMxqWZvJJ8uLzSMOcJHsZ7WGHDjEcqid
CzfsBuAT48rK4/FEnLqtvQdFCJRgupXsTDZxEdfYKufMurNoQhOLt/sjhTEyaqM1bJKh+K90+Pj0
/mLcW86CZ99suyNAl3Hb+ml9jZz+LcCEfIlbB8EpI+s4sD3aRc6hkc70bZmCS4XrXyU6GDcxsEFg
Lto93DXAWhT2jpCP8ocOcsyh6Y3vAYDxhmmtnrQwfQvf8zrWMngUHWXaym8mBomL5MVYM0dP9dUc
cKGKwBoeSJLdKC2zNS5MvBx/rurQcefoVEiDOy/n5/ScVBqRA0jAYZSmhZFBm6FkCAB6ZKbYsGWt
wKVry3x2ZjF5aHh/aHb3PQm1QsDUkJbmSk4ucwPfq6dEaqUPCurQHriU2qmgSd8Sy/gG2K7Hs58a
4DNpSP8jd2yClIFdfSD8XxOgThn6NqpJ7JeWAVvk03E6cbrmPVg7+gLRxjhmUjdP7LFkf7jWE5RK
lcvPEtUtbeb6iTkIebWdYR/MP26duihFLR3ZFTIGjGKhf1hTVfQ82zsNAepFZur8yS8csQl827jz
uiHBMv5VJHCyw4RM+Md1eu930D4hGiue5+2QxZ19wgTmcp/+0Z0bPXq8lS6oi3tSBf6NusNVOJK9
1axyY73DOfioBhL5vGFBVPVcFlJ2f8qpII9da2qkfPaxyn7TThItD1S+4/8EZzNZmvliLVX8kRps
V/uRLbfIdD7bQN7f2Zn/U+MwPKuEKXMXIAnCQfFt+hEBkGS5+qwYPKqG0JcZl1dVqhZv1M5JMedm
WDLZs12IgBQbIfxmP4/af8McptZRaC6WmhWTQ2a3vJWUDK7+6rbrFA2ShSXAHHFsWpdmankBNqJ8
xWVhd5av9eSaNeyOJH/jksUDCd+NOhuPf7dGFMgEThPoUa+Uj5j5j/F6bAQRV9zyRauzU/X2nnR+
/cI8d8TYNdNMO9tkwN2LKVmWHNe+CFaxWK77t9YgHVdWvse+Xw0zqZGcpUy8ZhWsxBE86PtkDWdT
Tx++ivdBT9aqomWzTM4Ee71q8KLt8jd25qZh38OAuiI5EqJl3/o0k+/5wnjLNGePpvB4ZalWnKsx
2hdt/t0ZBZgbSP8BOEFv5g+TphkNp/i3MxZ9odoDe2nkeQ3bZXhwg8BBrE/bw5z06++hix89O1lf
fp4jroYfd4fYSrtXXqVzaI41MBC37ItP6XnejzlZ2Q8pBKgqSVqH7NTV/yIZPaUprZhQ6/6zc5bH
wcuQGCa8rG3POECyeN3ds5uD7mGXyPY7JpS8xbDKaE5N5nEU1XDFIltHpFeoS45pMyZDKMg0bnmF
fHOCO4MlnU71woPGpZp9stuZ8sjUx+mmaxli00NThgix1UFo06dLplfXo3nDC3rx2jyiGhJ3l9ys
8rduwY3RcmDEE610wD+s87fa4bkqjZi6K/Tfo/aDA0j2/1C8F3DWXVjAHbukOUHLFMD3ia+Je6uN
5DDN1MBGp4qyXYcUvmsrG6p1qkcDMxh3QzRvLaGcDe45aBWLQ+9kloA6Bds9ubvuqReLeKBlN5pc
niFDR92foBmOoDhKPJayBjcTPOUZvSwZkcOg1cM2l5zTE+t52YXjV3yYiE5ch+qTTA95bP1qMFfm
QRhpqB8RVEBLX+CbHGJZ+xy8q25grQ3KqAF176BHcofVmB/NTll7Jd3yeaAzGNbpqhhmJStQXcFh
uPQeYzc7WpT4qJdO3V+C/OrguMa8Z/GPw7ct4fVp3dyGJbn7EGo4kkB1LmE6N6sYblui/qannP50
effCF8hiubOYXiuX5Dteq/jhss5Kg0O1+p43RXuz6SOyNIqAbPv6qxWC1stmsNJ7MtrEqb0gXjVO
DlE50E0I28g1Xtpcg354JEz43Fikn2eWCzdwS76DoaovoGjqsJ8TTovDujyeYx9fWqNRp95Lg90U
00KUFee2NP6ey5aXozu5e+Iar4lVPTZNy6sUgXQCxBHL48hx6K7xNCkMTcSRcaOKMfUP3SCNFyqP
q4SLW22T1F2/+9a7syLqsoBjDlnN4miI5HnB5CGPk9e7mBD1sxH1T0UOaZdDhRmi2Jhh46vs1yRN
wGOGL24vgvwwIWOFPEFaqE1klUKmLgUr9IZ+TrUemPqhvrEh/ZvFRIrW4b7USz8bQXmFGa912Ftd
4hlDExTAfuD32TSu3NMs4aYXg+LlAgyAe9embnVsswSKUwRnxvP/RV1ydQlVQz/Fpcn9v1wHvNMC
geRgj464SR7tByOjBTzxuagiXo5QTKyQ8C5XWiTTftw3kT+++iKud6nws1f2D84KT+fmSOX8R8EG
w05n0adDXXfF7cGBa7Qf4qy9x76padpyKfIp4cwTmZ16QVcPxnnEBCMWvDPXQ8fOiDi1Us5nTjsO
4jMY4ofAcEe0dngwucNcwnmhG30rYOif5QI+kU9uI7+CUnb31nAeGogGGF0I9Cei/wQVk6BPL4kP
ld/mwLEh3J49LjnuidYsC2R8O96itky3U2N1nwtGHfIHI9yQadJzquPYO5WCuGqNHsJZHmUMhDSw
Pvg9XDftInEOVKyKHd+1+gDsoKXaAtvPZW4ORLMktcy5k9UkQKT8UKbJeIRjx09GFMYnp1CA+HTI
tuQlH1ZyJH6sXZ4bwpHUTGZejRdbTuWLO8X926CEeqjz2Nx3yTK+WiwCoOKhF507D51ClPOlGBjV
qe2SsyEbwf8AWQccJ8e1XCUZd9qRDwSCVcapLvZsLTUPqumcve6sv3lQnYXfjz8Dd7gLTUCLZy8t
mAnPy+n+Jfygi0Neuh4BQ6VgA6TZEvUHFh5GPNYoeiLHrS/xEHvZvUCscfejQA06eVbHY7/hykzT
ExVikzRdZ2HQ1PJdUaMIXSajn2SKLG0sPZFvko+Vyzsg756l9H8snSZoVa1zKGBqhZM3E07O7UDA
Zvam0OXqtV84SBxqn+9NqSUUpYk2Ucz+D0F2tbp25gQQh/otyXU3X36HPlV/51L+zlXnHYqhzUNc
8CQnUFjyXUZuOy7gY54zURpfflNHzEitHXZyxHRNfZtNXojHiotpoTcAZn/h91K0tHnbrIS1bc4K
54GLU79VPYMy/OYhYiTrvZ67fH3u6rihX0+53I3ZaSNL3dvbJchOokqJzKl2IBs7qyuPTHgExMbJ
ZJt6/ui0XQMZok7Fw5Kpy+JVOxiWZzmOGeGNtuJjCuGK1GKf4AwiMLARk/IT2RPb8eQBekB3KiqC
QluPGNmB/FqLuZmW7TvLMHR84cq44lxCP6jHB0lIC+fX0EOynseITwx0X+uUOJ6prws5ZuArnhTh
UkZ/OG0vd5dCtbmhqG4fkaiGkwax8Ep7WQIYIRr4ruQAq59AYnk3h3E85ElA9rLnHzfNLv4Hg1KH
AXOYZ2rxX1Q4quNCkn2N1LEKW67b7MYMUXQPRUVVoSNr987pvb/kE/QxIlgIeMFgxY+R13phGvC5
JPNOTKMZEWvt7JOtmO6cDNj4XHBb0KUSU4yivT6bMEex1NEhsf8xGfDLE8KITPKxmIGR/U2ZjNKs
k/j2BtwUk1nsN/rUWRDXUEw2aA75AfvBycLCIr5Bqj+x3ux8eM/mChlynuHcUP13iO4J9a9LSlCf
gErR3u1wlPNjztbuRieEjfj+7KZK+w8kbrxbS2QXkDGgRuVi/86CXSXeB7+po619VM4JPtj4HtsO
OFdYc9BkuMOd1LJogiBNHqHKDXI8s0+/bNJlKFbij2VdtJnIW8dB+EhHxGGfBzopyHrmdBQQMCJs
43myUgpbWEJhwTj74tQLKsLRVHgBVZAkx95X1K5TKN9u0QW7Fh2GsClP3i9OV6Tao959ixL7g5/q
KoET0t3ERnZdIrl8VC4Mw7obCba1NpOaS1o9Wbk5hP4wE6zO1J0tUqz7CLTzunph/YvRP+ABrqYO
+p5FQx4aBf+S1WZA4uZNBdgTLovk6cunZ253fkuQpzFrTkoZm2WsvgUs9KnqwhKJZpgy8rGXujzM
1pNoBLGQeYzJR2khb7+jIrupnYxTZDCyHAUt/LHJ5L958f/rafTTrIFO0hvsXpFTKshc9i5R0IWJ
9rAX0ubuJEiAwiiEx5lm9d72qzU/s1T8got4o4zGlLsnvfQPL5Jn2p5sLFi02QGWc+Bn2GvBzWCB
OrrPcEGoLsz99MD7Vz1PVDTnE91zh04Vf5lJGsw8NdAAe2Zj3KfMts49+dcjomp5zLKemRCboT58
vGCHQVBjdloEdu04u0yENO5+MO0S2MIHaTqY4IX5vcTGYVAtS5YFpEU1FuhbiR08zyPbCnJieKSY
m5PfsEdFFMz4jBn0BfvYmhHfJm+BHqisr6rTSbNnYRR0yAgttPJEf+AQ2p7LhcAX85jNo9/O9rFN
xxXnwGBcYA/0CZwApyfLLnhUwVMWGPfRseudCwmXlKyBhluM9sQIkCLv3o4dCJmeVU1/Ra7OXw3b
a2D3GbG/9CXElbUb4X/VziDmcMrmpbyYcM9fJFJtfSYygF4xtN1pKOsRoGnrRw9Dz9f2EVu3LsKp
zkE+JHOpx73wFvqxO9y/qqN/U9qXqV0f3mpQL1M+3TPbFDtbDd+0i6ZmOw9kLtGHOPk1C1uQgM9p
x7Yx3B2SUjFxNgGDYDdxMzyWacAf4GSK36kPmnOETke4Eemv9Ys3w6CCGM/o6CahsAR8+qal+R7T
zZ3wtacpRpssiPjkZk7owizgE0X0glFrWqu4+Asbr2IuxmvuFpDfLBmrbdH4JW/bbDTtLZEFBrnn
0X7nsV7/xylg+Wi4XE5hu8jpBa11eHEXCOQZfeyjhSJ5LgzzfaVkh0xMdGFs2sErIeiezk8yEhF3
+g6j0mzOnqn8E4cJ2Bf5JENC5wh2NkMtT6AV5oJyssooRsfRVfBWyh8NZ7DGC07wfIau4hHg8pv+
SNhiDLA6iDFl3FOPchijm2UtkKV7mX/OZeH9bRgUurtL4byz7ooroMrB39jgofkWDcwHbTGrYsoi
EVvYJZJAAOkA4GTjtm8Zv/CHKupmrwc3RK1gMXGhsbvnt2hzLBsEbWie4tFy9mSU3lOAbLfRB2SG
JgZNC0xkNu3TeaK5Uo4i385y6H79Gm++kwr5iSfV3ve4ZNd8do0ynZMQ7gTwd0Ux7QjGTvEZ5IrH
di25ZqZls3QHQIpAdOrPO5O+yDEtA/lQL/kfCONxuNArpiMn1Tnx2oeyW15rcFX2gGUEmImJGmNp
/+tj1MNA1iSyPSzA0XMlBmNZGBvPKxVsiETo9d/1GlVp8VMSCAkDpRVprDRYaLMa+V63kXs0YTyT
3Czqj8XLDm5aPnlJ+i/3eAjQxKeW3WdUFLAheH81o1qnMYRkJjw1sm2cwE3KNOjdGCZoWHUIaDT9
uvJ96L0crwwENzosD9iWRNPe4Np/Mgcnvy0DtfsO9RnlBqOoiYJjR5DsmHNLkFTd5hfN4vsT08k1
H5oZFVirYZ8Gvbgg33B1lqU+1NSarzGQof9S4AIAhQE/IScHXD8Ku36U8xwc8aZtcli00ZdJyX0n
/f8ko98XhoA4ckBZP/DIgdIqMn4IfI33cuKMQK51oQ7m1Z8NToLPFOnCBE0/iK1otXWsffvNCqai
ptxSqD8TIR2KvNCkkn2RSvuZfPkzQw7OuVu5CZHtP/iNIR5ICuJm4iyzVWvlgOuT6DnBpdwxbmnL
HXn6njUQ7QQhPMj5Tene+o49osC2T1FKZ7X12GiL842C7Gweq6D1dqKty8cyyKadQ8XpDtRQBPuZ
v11tOscZYGUTdbpgcjbvjpCq3Q9DMr7kQ2E/LFnEx9VJsyMVyeLMWRCHxLNpigOwXN11DrdYR2w8
jwbJBE8V/XAfpWj+9m3s/uEc05/zeDYOzWBllyDpew+9w3APgLasH0T85D9ztoi9I5IXc1fd5FTc
Rnd4rDGS6NQHdMfHIi3uS6XzPZse694K7adtMHoOPF6DAWsGq04lN17+x61AT7MmjavAOEet/ktT
uEB2y2MdIZYXHr15XMIKOWezVBWg2NG6t2riF+E7y4J78WllndqP3FayrWmydy9cGe3HqWJKjBUP
IB0B64Y4n6dEwQNFvaqXGZ4RhvSxmqw4otjRO8bJ4GlOGaxW472zlTGhwVjRVanK1ses58/iZYFg
BJoz97gZu0CnGe1hOHMAurFjf5ScSiRx3F2wMgcBQPJgdRHh3UXwXFAjDDPBMBmq+EBFlOVgz/pJ
cC0fISUw+N3wo/iXyKU46WKUBt4Oj7vKZCMkHKnEPfpkyS4Qq4I9n8DiaS7F70D9L4wseMiJAGVI
t6DdjHzbspEW9ewNrKrDoSj+CwStMpoj2PA9GtK/rIkRxHurGA+dMI62KAt6fNWzw92CPDzFBgQd
RhviJiH5Ai4MS8DCBLE8wz44jeKHQoXqBdw65V12g1BHmwkcFcbmnuAeRI2pIuftDd50WyjuogUp
ESHgIvkRTUQxdfwAWlbl1ce4xj4gPe0Ey6vou8QL21Z2X0NjlgV7DeWc7qKJKOyWahxfOtIReniH
qkTkxq21eZUsaZ+DLDeCFxbZvFBaCiRrBUclZDPa/mfRCn723DgaNhMBpt1AsOAz6eDubfLEdW4q
mnvW14h+77MgXaIDOfeqRQMqh3V3EJc+n3r0k8nu+vSFC+DkhKAxkbMr5Ze7zpiyT5HY+d7hFuF9
cR8f9ckYmjHbu2bHHClMLXJqHk/tiz2n6rlu4VRBQI7kFwx8WT4lCJjuSydcfCVoD3XyPPAyqMMg
CprqEeC24NrHlrRuzgMt0Gk/iMwQq4iWXLuUOcdmTDPnBV+Tgotjxn63AYnCDuGWe0i8TyOay8g0
jEkjjNmMRDdLcaUw6jBoXRk+Z/xJzMOImMHIL04VAsapdGWO4kE2kpBvPYDTStll9ht3oJtdcAfb
yGaZ2svs2VbxMsFwMQ59Kkcz2liDqtFDyGqxlbX8bUsW6i4uFKO/dFXtfVGJeHkkfZm1YRt18fzG
UY0mPzp7Wv34bieeOfSV8lC4fkTHUSMgdaXoHozCzC3W3vPR+6TgXDePTmOJ5YAdQLpls1hog9s5
AbrSbBCbNPTDHPxnZERUwlLb5Y1XswTWbI3JLSa+fj1SNdctk7MXsd2AhfPaOdFZFH9dN2PanDCb
2PGKYPs1yiz9kGIkFtcYZC1JGuJhpyVrS/fBqkHy3thLqO5c/nJx5AI08tjNJwrEkQVqdJMk/N43
uQ/ACoSMhv848rqYkRN4WwZBWfBtdW2mBrSsG2vHUyf95HjoMKtoNuXb3OZafQC5kxl/goTk4RMM
hzbKMN4VA7TRmR0x0zqVSR9PV4z2WbD5y3VrC2A/+ajLtpa7MdIUWQZ+8NcyFe54JnlWddDkHP9I
EKyz3+n5smvqMh968Dgb/2SsdLxjhijxk05ueh1FzwlV4KGGUFzyMzCb/rEYreporpWS2mSRamM0
SOwIGt4a8IeW846iljNGWck4+qo5sY7PHhlknmEsTDul4TLnUnfVet0tNU0mr4vS8d9E87neVSKR
ak8AZ+q/C2MI4u+MpfPxbNqjnV+LXurT4KGYsibUFmspfWxJJhtxdG5IHJl3AtrTnVoiQMC2G9jI
9soFsD1jOAm3nwfCSzYhuJTHxeSk5L8W4er0WtGEyx7M0mbDMZ7t7OwQHG/A1CQuLhl35aFAQGTH
4ViZGXFfS8U5KRknvsdDwDqBKFqK97osWIrss/lqEOXuMZxF+mEsFUq7W7GQ/KicyCAG60DT8lj8
lrdsWvwPrUkQb4yJ4fgICf5dNY3YVVNk3v26qU4i9fq/sR14EtCJLYjB2bTDLsECaTZNYdyCv5uH
SrPqiuKBXpzV6QFRjIm+cYjN5GA71Bx4sFM64InDukvfRiS3STXXX44Xa4eTQjZQ/Zvw6k9NbI4/
jETpzyVH0UwovhV6CqGHo4e2MQCcNXZhRc0p6pRNpKvoFnLhpjLrcwafA8hqHmvENsZeygnbBa40
7CA6885iL9+WFv34zgJF3O2zqc7WmEeSsuOhptTPDu1oureWq/hydyyveMpBHclqQ/tGAABgm4d5
o6FRT8nMHgM5Mob7NpY2WP+pKkSgcMCrRYNF2+8vndFrF0Ezlv6DCZk/gjCR2n9qLjPQFgHbWYeE
da2zQtOeSJraxht0NaAEDHZoH+brylROtq2FXc01rrMByZ79nKi+QkLKGNUusphYgRnV68C1VQHE
c+AGE1Pg1T31rXrNFaAFscZ83xvdOsG/gYqwfqR1WsOUFwOVFwNzkyjMgzV3JnJmbcpCnH32XPd1
RHZy22owVtd01PbAroJTJafG54Rw1Pj8IZHF/s1pUwhpTVxzeV2DNifpgm4gtwvphzEr+cPxvwvZ
fyNUFAPYfApsrMtLYxHdu/femjDs59qGTdpibZLtYw3oQVuFT/k6pQrOYhZzU+wITKXt1HTwhoAM
c1Gp02CtwUBzTdLssyZI/rGSYfkPyJVe+UDe0iULGli+ohJsobwjRWZCUunKRl49MjF7a+/gecpH
J4gTnBXsip2zwFvdcUjN5+vU84J9MusW1YugkbrIcqzfaXlMHJUqo/soTFuFeVo21ifntvKUcjrB
eRaxB/2FyHb31tAxTzBeHG9ntjiSBzuOwHF5iX/Kyjb6leD60dB1cwGVHZ0Zbh6vMrVKkDn8DlxW
jTunJd/ZU/7I8PeghQriBB0XMcwu/gIdz0kKwAFyICTP1THZE6nvpp2bCAiBZKhc4mOOiwFLZzEJ
Y4u68KUqg2Rdvej14l881wbGNWoaLD2fBSpwtdDFoQNDgElUSfPNr1Z4MzQspEV7Scswx6Ust4Ga
QebTu+QeV/BU2WaDkgWLda2zTTg7v6daBo/8Z+Lrkd/Va850Th4l5pa9sbXTJwcO3h1RYoY3xGNL
Wvdk+Biz1M0nModgT8m6xUqYWBbO/O5YrvduJ4P1nOsc23xcVwlufuu0/c1k76S69Ugw0U+Jw8eT
w5Y8TwHTMW515IqJ4ojWxFJTLNPCSHcBZcq44DXB5/dojKnDK4dQyms8lfIqZT8a2YYBG6O4zSZ3
HjBVCXD4ied+s+lKQ35yMrWMZ9PEJv00QYseiDoV75pa3fhDKhcEGu9zJ/mUPceTA2n2ZrxX2Zww
ATNJsjze3My7tmEQhOVb6dLUkfWzA6x2pl/N3XXnsaLDH1tNyeKylNlA/mvltn5oo81CLsXNnc9E
NFzp69mv7I+wQm5yaTiluKsST1vEn5Sn+nlHQi7gq8UfeXSJAErS52xUCA9EM440GnLrdFPl4jLZ
IvEexMAF6QyPsRTLBq7KTB5KxelKknAgALwhbMSEth30+DkKqMGaSfnrWT6/rE0IMsTPGh0yXxyh
j9FsByfw9z0WP1+T0Jy1ii/OxH16m5O2Lx8z5QGBQMri7FuMyoN72NvYeLaZA/yopdcZJLyEkDTr
fJsmruzI5ILBDLyQLQdv+grglD4YFn969g7leHzXVW841Y71q+4TXja74arhIOLQrOguca/kGYEg
ybYkIVaxwHP5wLmZ29JLtIBP+hvLd+30JFzPCk5Vlsp8axu8MTZosMQRE+mNISWv5YoEvHzGnWW2
Bz0rD+mlnRkE0gtzVjTUxi3hPfdaQc4D+CeSKtvlbIcu1Hijzngn7RmdfNlKHobwq5x7bVdqek5p
fdbZtgBTRFssV7Ev9lZvNe1zmcwj1gVIVKoEgggqHwI1wCNxhhN67HAlkGUzmzwDGTGEuEpAMMGO
qLIAVZHVnfWlwMt7O91yat5mQEpm4ipWGhSwqGQ1nq1g9ajqxBaN2tVgRgKu0XIUs95lI59J3C+2
pwuWuPk6cP/aUw2Md/GkxXdG9/7m8yk9Ms4te8b9lnq6u4aJHqzGCBh6Tw8FqHCRuZTsWwR5zwmm
didmAHNFq8jUkqoevzGJkuTHb9gcvtGVLqif2iwE7m2EzIgUZtbl/XPiasx0p/er4gAEyBJ3NHII
9qN0qkOiIgNNQEUlBTlm7JqByvzRM+mYhlmd1RcCBEU4KFMe44nY6a6s0Z/0JIBPySqRK3wy5se8
tDfGiDlLx2LsupBgnbNHSh/JXOEEKgA5mS5f+8nP82tu+mNNwH0xf4NEWb8INaB9a8MJLP5xKIRf
ii+M2C0tRJt46kGGb1KvxFruC/eNPqe7ozih4YpVxsWk9syhDm2wNnZN4VsVcLiiKFi+BrxAjseu
or/L1I3hAKtDu3DJ4gWEZ18Z9lnFrrm2FfG3NaW0N68wGu+v2SXtjUD4An2pqQ/EE1hAwUbKHHI/
s96DG5sw+2uNbgM20E34eWS2DmENttxqmq7fC0VEHdXSH++c4LL6DYgbqQPesoOkQdhzqmnEzFtA
Db7nbyuX7OZcT+TKof7H25oFTTLMjTHnz4xHL/5h0BzVTl3vRuLo17HVvBZrvwjpHZbM32mYJ+CA
FcipbE1ON815gVVGKVyatuZOsMTpM6nw1n2GpDXSCnMHn8t4kBhAaxi1bsbxDGAxaVnoqzj2vAKR
4x61s72ViFkHhgiFl2q81oW3Y8e1psmSJ79niHCjB7KEORHrvKY9Z2JBMRfCLGUXNnLs/3OL1QfP
kGfOrfQB3nAlZfrK7tVbncbBIRWWo/axbSU+QS7hvpZTF7z0Ou9frTZI/ptAK5hfAkTDinv3rV9i
hyMp81wMTxzaE8AkyUQgIRdq5EWewPlp+VW6oEY4Nfo4eTX0bPxBJJrvQZy5EWMTPqBb+H0gwK4R
YLnniMv6f8oMEIt4FnivcLFZRCryUc+PBXD0WxP0/MeDTnBYXXWHMg7dRrk2e6iKDSjtJXUblhb1
0K1rFfPFyLAXWSK1htcpaZO/AQksa0/GPSmf/MakURIFdLNCtGOeaubEOSImffwKp9IQ59n19cS5
p4DQDeBK1BW475yRFJwPvDpTB8GNskvTMO6qGA4qPaSyS0kEt2BelalNWieJa4Wa7Y6L3WBAQ3Jj
Zxsvj/deSBwwmp6oBgWfNEGKNyzpcQhb3OuTLD04/5CB7ouN9XLmSuqV5xjn8zsx2+HdNwf/RqPB
mJEw/Jk9bBtaaBBbY//FsqUam8ui0IRqQlS8qx7SAeePxWCjGf4wdENAhRDPgmUGbzCieBmYhMfg
3S4IZDzWoZz7BGLc2lCXiQXdeosxjxWU6G7EF2Ssiklf4Xst2GHyedPDYAXD46B6+WCndfniATWM
Ho0pZ6PWjoaJ5eRG9oG1q6ym49wXNUEd2uAvE3D7Kj2muhHvicte3QmTXnavHacXqueFnVi7gB0Z
yVW6AaO7oQ05ApoxwPVbzAseo9ZNv0ViqTfhtmBussH8KbIiOBODUf/69H/Ozqy5bSRN13+lo68P
4gCZABKYmD4XJEVSkGTZWizbNwiX7cK+7/j150HNjQkxyPBMV3R3jKs6CSDzy295F729jyPHvCvT
IEgPwu0xSXIhR9CuG7LoZzY1i36rnIMe0x3N/qB8hlsfmtAPXWpDUuK7ydJrcQ/muamOsueJQWyZ
0dYNc6haxehEFbLIwpbfzL7VbqHaN8NnmGmuTtudghQ19xru8a/C4fJ/zMyMXi9Tiblwf1pmY8YP
6dDFdJgEOl+YCXClALTz5cj9YnD373IshI2NiwLZse/nqH+g7ABNDUueEmGMY7QMMTMtZ8yDZzLN
W9uOwcQOU+nidT71wVMN3ay76SYjQVN8DqV8BOyidUBSSfm9EdsM1phiyDK+dIYPPdfDJ6Hm6REL
Ybv8iOdQ+jXPA1qqgxvY6D5EZQQNbfl2KNWCVMrhM+8a6C/akymQvciPRoB5CBrvU+2WnzTTRQ9Z
iy0U9DY9MUcUizVwjA69FboIeyjfKkClqoEqYcPgdNDQ8CitEZEvfq/nI3mKhYNVdln/pjERDOXW
akv4YbSjojE40mtGN1rIeZn8mhid3usV0QcIIw052khT+DlAXa6EY17M9Y65OkxwWimjejWxRUMa
HOhIfG+6jWojhAORnik3XFlufW8xcnqz/RFBjxaliJROSRFQ5GcTVqkxyg6IR4xmAdMZJXgqS8tK
cAxpIWUab1lWt4i3TH0Y6A+UkS3QvRTOJkN0WZgJHAmII0DlHHPW6MbDj2VuRW/olnx35OU1hX3M
jBymRlCPGqZ4jnUrbZU0iIiQlSALi/yJ/byQj8tfaOZmh2CwyoOsKLl/KWvZJB0mHbfKFUwm+zLK
foyxFDHFvTHveuzO1Q4vb3bj0FU0WsMOC7a/5gEe6zEtKD8+RJoqi0chtK7a10DDgq3R52Z6qzWj
bkPCNnPrIQkSAJM48kE8wbfnOLL/0ceUg63/MoHkpweYbITNmNL+zh4C5HSjJK0e0a/mKveTcnwo
mBjo7qZug8p+SaFdms+wF7I02AB+0m6AtgEjLNGzAvDnDm9MAlFkiFwdmDwdowAsR6mJh5TU+9Ug
B8k+zXEePdt0bKnd6Bv/wKyD1M4xg/qT0dRxscNkwbnLOddf4TvOiCfD4r2hIKNZxCzTGJONRekx
IqleZPZdVAT8AXL3iAxiv+Cg2NlodfmB8VqECGo4y8r+bBtqOiJQYMKZzTEqpJknN52KkfrNk+q2
kWWiPTbUQEA4DGmNjwXxlIkoI4Vs3o2NCmxQL658idAEBBEVuXnqRczOty7A5K7cDVks6gfQtFH2
NQ9Bz34zbbvvMDIE9L61/aYdtkmka/7HUIMgxGTdJEOAFVsI+0uBsIfSNgEqZOINEhBDMkBdbnIL
+Kh8EKOJtA2zBuu7i0ucDyUJ92OMfohG9kGbaV5kVDk07x80w0/8X25B3wrFMoIy+rrfSr6ofeRY
1S0WBpluVA+ywQ35c2/RAN/HnSgNSJi6UjeMo2DOBe0w38BCwH9YMYdC9KU1Z3XvTOgfIFIxq4cc
nxXFGGii9eHepPRzmN+gcPlCvysEv8YclCTEgZgPE0pSRBWQIFTSebEDZOiWgDbbT1h6VwESKZrf
kDOXzBFTrPvkYzrLfFv6BpBGEsYwd14bulRU6mWmxp+0z4GxUnlOoBZoN8KcBclSMpX5JV2ecGuY
ET0Kd+yalyQNc3Ob0Q36MhGLGYdqdpiRgU3jS0Ny/TGde42TFVZvqOmYx6o0uvm+snrK0gjd172N
+ELwahr6SDNjNhL7JzWGCXmN8ZZ4TsPKeZvxigiCvRAzUh4j0R/xD2UkqGOZfvySF0XgP3Yw9fd4
Z6Cc3iTzc2fEfP2dLvqgezXH1Ahv3H5CRBXbsipvP3HtxACesywv3kQVcDxhwYRfCTHOl2YaFA2X
dMaOFi9y86OhWa4OGaHqezpq6QxgIjPNTxP1gX7b4pHxrXA6J3oDYISO2WjVCS7Sji+f+sIX8ISq
hJIoHMwvArN6DzYynFryVSt4aVHtcj5hUEq1xclxv0/92B9caTj3WBFkd7WxQO5pkqZvJLDTkfYv
LEpH2u0Nhs1oJqLw36IHBmxgesisqX6DKBGNz4mTDlO9KXrB37l0SGk6ktr+aJllL8h9G+crlGrQ
T+pKiHV5VqubmYoZwktALbidW1dGv3yUJ+/HCbdGz4jdglld0trlQXQzCSjafOUhjLqYoUxdofIi
SFqh0TL1wst3tM1tPjTOByyiSblhgDDZTYrM+crIufzUmaJHZwOzsqa/4fVr+n3uqqH+aqDyo70O
UMW17Qzja1sSpM1bQxk1KmCF0nqMGWQf/lTkp+lt3aMaITDGUPc0s/v6KCEo9zuk5jKwUW6TlI+O
6wyw4ai0NOtv+k8WzG4NvYXyKQUzXdwYSsFHRB8TqWzoxQPjVUtLg49SQ+NNj0ZMH260uamcpyCu
oZSSw/hbRpzIfyDghXhVBGdOu+H3qfKhHPQC/LFDZMZYAY3Cwqes3/mz5fyYGSlh18wpeA0Q3wBn
kSDADJ9CwzyTrFCk22bOBndHTSTkX24OgXeLiDJTYtR/9IlkGGw+syZ0DJAYgglIu4AR2bNsNfwq
KqagqD/ajCkHkd1YiHV1zJQUdQCSXGBORLiI1Sq9hYpCZzfYDxKSdo+SqdxKpnEvYOT1ZB+TnSwT
cn1yvucozyJuha5lvmco7UNgxQ7WG4cif83aumbgEXdTALJy0e+kugXRtw9JUGH4dkirIKwXpN86
Itj46CSuSO6MuIvaZq9PpdLeSsS31Neyc1FnbAPuHQ/tLdB5lcF/p4lH+/QFnYOUxJjk+VGMnZ7M
G1MC4/ql63bMeyOwuCgTo842H4Hztw5yLHziLyVK2PMbbAE7QE8nzsLuucA58JnZ7RjgpeAEf6O0
3SWfqsox0fkGqXBINd4hWbEC74Shp+V+w/PJwIxARtP3qcXjOEwDpqzQQuXGmQIw2EoPKCEYUCzq
SUEQP5RdUPxKfcelAWBY/Dt0A3tvOz29pmX8PXnAu636rY5G/xcjPKf4PnBRYBwJrpv0SPPr+iVH
oAEJeXqAT75V0RpIkAni/hDO/D3RwhJSHIkdxD58yTGvKQk6Vgcs9cEe9eGYznp5V4eD374A9hnl
06ISUB9a0aJZsCu7asJWpPOJI2YIY/4Z36IsfGbEJFhTT+CcSg3bmgOuFfYvLIooRGOnDRktxd2+
ch31WJl9citUUt1URqz/paD1waUHmQ8cDYOb6t6eBV5VtMUAaM0cyT08BV0HRBXNB6PIKYI6zoYz
So32junTUqHhhKyGbs2fag2Y1c7MrOFLHmSje0gwr5xQcPJdzBNkTDdiizZ7jh0hwQN9BuT8fTHO
X3KGYABFjXyOJ2gQ3O1bZlL2IoFJhrHpheWULwzonPk2gACaUPRMDsJrxMXqGFp9zehoKh8YR+Y1
lBwrlz+60C5fHa0zTOR7psGaAd5o/INtPvUf7bzu7gHxqCPWORrcnUQAuMgHpAgmV7lLyz9H6NXN
+/lNtmWElJU+Dm86fGiLDhP0UL3P2MIR79U8kiwFGBPm7jMDJt5xpjmxRiBzLeideHNZcHKz2Cie
A7fMMN0jxAGV7Aryax+FFA8EKt3FAKns9IZ0awaH4Zql3CagcPND0TEFDcAgmwilgy88ZvZoJZz7
vra+gq4s4pZuQ1zRF5hngJPyaEI3YIV40kPnEwjY6GFusrRA2MDptY/97AyYmlWurT+OldHqHrEM
EiFVWP2txgTnY6Jrpf9ZlZ1mLZITor4NfSH2FUQMD5vd6YNpTsxktch+mCitmi+9zQx2SydO/KTL
UkSv2DLMr5WmyNqoBdW2cHitn3BIjF4bpjhbcLCl9ZPZw1x6+Ge6d1mHwc4W5VOXOVSMIxFUYiwO
7tDeTz5yL0BNoiSQ2k2kKpfpdZzBa9w3mZqhsAwRR3T0KoTzUAM26fzifocvKm7Sho3LA4Ko7hBv
jZTsQQB06WFQHpNWt1W8CzifpLqZ1anneKCy3DXdPFDdy0n7WDqTBs84Wxra9zNw8uAwxDB18FNy
rf6bgfhi8jI1YxIgRKc3tCWswYUmA9GKbnKA4tS413r8NvWtxNcg0zadWTKHqRxMQVC1L4U/9U+Q
AYK5+lvpdddDW+zLCRoltKh2pG9ZgFvLp11fhXmrP6OaG+MB7muM9puXSCKY97l1in58AKijlcFP
l2Q79vfMzzhgYL5H4PIHpwNvjNVaBqX3A7XejB+HqXQ3SBGyQAjiiLEI1Adrovr8QE/fmXddIYpv
UW0U/SE2tYoBklFJszvEXGQddL0RglC+VRkQTnlkXBSGX8PeJGIdJ/xDp3Jv5ODjrPbvf//r//6/
//4x/lfwq/hYpBOeRv9CBOsjIJC2+c+/DePf/yKsL//v25//+TdlCFqVlkLShazNtehw8ec/vj9F
mL3xd/8fmQRZC/uq/O7bbVXtqHyGQ6qnxpstqCdg+8HThjiPMXejuxPVS+0wuR8T5loR8KTLv0ad
/hihaHJjGuHC6bTdZYJ6+mOY3k32wL3/NTGAe+wMs3S/GHBa2hvRZ1N2wFEFOnCVhKQUf7gypHzL
ErqStkS+X5qnKwuTGZAWasMbuWJyqLMJfxYbcJxSdnAPOfKH4SNzdXlNwz19XInsnHQMk545SnAK
g/fTRYFN0UpS4L1xAhmaB0d2NvKRrWllG+axjJ42A8eG0Fw2lvHREvBOUcS33JTbWSraQiXT1B3O
r4V+tGnTxjSx6o6kAJPNBZ+oYXmdjHHZPw9G5ztekFHY3F9+iNUnk7orERZ2LNcUJkgr1zl9BsEL
mq2g158mZfTAk8rxGxp6/U0jdAS7JEnNl0mI4Pbyqsv/6m+7VhpCN3BaoYvJRrEMc9nVv+3aYm6S
0PLt4hnBR9wsytzJ7vsEZiE04rnd0g5WzJdxnb0NHWw6rmxT68zq0lQmu1XwH7o4Xb0DK1s3jV48
+8XQPiWZtJ6DZoHpopJ4Zallx68fVDqWkADzbNc0ly3024M2QmoMBMziuWmpLHOAH1vIRPW+S9xx
Xyvdeb38Ytef0xAmGxK8oWOxL4W++pwWgj3VCP3hCftJeAuhu4xZ6GMgLxflRxr+zI1s0uPLq75/
oaxq0cA3DUESbumnT0mPgwdl+PZUJKTom1mz/wobOthMzbT5xx+vxTalM+ZYBuqn6xij44KHrJbt
P9nhgFiFjNEtgY4W3aW5rPQ/CyvsU9OUpqEcYZgMWtVqp5iQwG1a14tD0ELnR8Pu+7SwcZACEvDX
KNbxl0wjY7q5/JDGmTfKwo7NVySOunL5zr/tG0sDPCrc1H8CfeWVmqzTfS1R5A3otWCz3SBUHw1z
/T2zjTdzMevZJk2L4YCPYkVNtLUhPgzUcwBk4m/jKMYrX/z9vuZWdwl+tk3DUddXv68Ky2BoEK54
mkzsSTZhZtOSgytt3uUN5o9RWlRvl1/JOtjyKZQgRrHHeB2Ej9M3ElIpz06omU98MgNQINyBloYA
2GgbDWeJgtTRtDUm91BP2n2EQe728g8480mIlQa/g86WYcvVJk96A4pIF6gnuxvFbWo2dJHK1AeI
23dXllrf6su+W+BAxFjAbEhlyNOHDeLR75ystJ+QtHN3JZzaPdB76kFG+Yc8Lu9Ksr4N3Fe5Mwwf
hY2iABhQz9nx8jO/j9OWa7gWP0bnyXVrdcO1OLqA4R+tJ21wBYq3o2Pclmn6BSY9WX6BGGuf6tMO
fmx0ZeX3n5sryWFRx+E65zWcvoEavRa7903ziaplehqGqr/RrFHtRvpPe2dOrHuGUo91Nlq/mhhP
nsvP/f5bW9xM3IqGQTYB0OJ0dS4nB7pAYzyJmCTWiIdiRO8pnHcyavq/Lq/1/ijZSumY1ZmCE8+U
7XQt/Kbx3mgc/0kHybjXG3ep5ULrADq63eb6GB8ur2e8W1ABq5SK+AIZWUdF6nTBDLBF7+gZA75A
M8o7DA5jeewZdtIVjnyr3tvtoN9mWN2gHzUFWN2p2Za3E8Z288cGzcm/CnD2yKg3va4hn4XI+WZI
g4quYmi5j5d/7erH2jYwdo6BsnX+XRruagf2zdShFmvkd2LO5yMyYfWx0DJjxwwufQpC/drRe7+e
1IXN50Cz16VRu1pPB2mEE3pSMZR0cajNB/jqKIj6iPwzp0Ba3NlffsB/AtdvKQJPCExJdxQiXg4H
312F0h6YRAFuqbpjfNy+uqaWHUxT5Fs71MfbSM7yizaYCT5wIyiQMmuTw8zAeqdTttxY4mpkX8ee
//k9ikSBzYicobs6eUaKjEonUFECJpNnIZ6etfw5xKUf/u2XTN5u63BcpH30ND7k4GRQGEYW9dnE
oMjxJG6nr1de0KrE+ecHgTxypCQSMkxZHUYmdAYoyZZPEmRpv0UNGmyCiU8TG9OK9UfsI8EO049F
wwinxknurU7T/05LEYW7PjMZMF7+RWf2iKFc17UcXTjLdjk9QK6uDeT6YwsGwE73bmxMz0hKTQfa
DfKXbtAnurzeKgovL4CrwHBtG4Cz0MVqTyYd3jcd3Y27CrloNIMRbxoeRGIz064kUPyjU9X2+KGm
of2Cu2ZfX9miYokIqy1K+sqFz/s3SL1W6XrTpdjFNGFzF47pdNtiUYcgqD5+dqP6Azm+iXpW+Lj4
1v7MlhENVa/kSqroktsYpx6xSkJZnHHOuFFAn1AENpy/gx5dpcAe4o0f2tHzJJU6RjIFAJLRWAQp
+/3yS1x/NIdKmQ+GBqTJzUJH9fSjNSYShhTr6W3JT8fqxrbQrFHRIzef2hp4FTxdXm91hdiOY5uu
BSNaF8zAXWN1rENRhwohcO3Wcdxeh9tJz3lkvFgFUNw2aTZxb1/Zl8v/5O+fyXEoQrmtJc9p6Ia9
Ork2lARa/E7rma1eHhWNbvw+JmSKWrPZ2lY13iCxWFzZHKuLmud0lEX6b9jCWgQcV5sTt7wpA+WJ
GYGjHAaGGaQ069FOmZIcK72spz06X5p2OzZG2TKnB86wjTsGPlceXr7/Ia6O0ojgHrUcEobVB851
ED01VC8PWx99uGe8FrZPGSjyjFvb7povZmfYsHk7+nw7GaDNkyGv1o7Ti+ojq7lvmbPqn2noWvRF
kBDWo6+DXKxywPAitPkhBtuXPFUIcfg7nXGa+6Mx0du8MUDqE3jCrtafSrRaQwrXCoQcOhYo2IOG
bkOSs3KKMIqOhtLQbxsUgXD1ycyRUekUF9pSekZ65A1d1vX4N0aA6rfQo7TgRQ6oMr/GQOrTj2TV
qBCOwzh2YoN5BJrcl/fsuzNCSe5aUqJQQxUn7OUV/1Z1CFB6eCGATLKbnJlo4g/2hqEiIjhiLn/S
SnGufLRlc5zuWBbkhBj85fDllsDz24JJA2MbK7LM04ex/YREbvmMJ2pwZZV3VxpHjGWopgWHgpt2
9Vwloi0xMPPMA6KBjTO9wtvalLi0mL3E7bkUt1qGtCL+3yFsJ7xK0jJrtiqckrvLL3gdyfkhVJIW
qBiDpotrroLCmEhkLrEG8ALXHF7NKo32ObbUXo4RX4+6/KL8GBWll/RVdeUlnDkegmaUTYNAUVKs
X7WBHl9RRgZ+IRAKt3aeR48Z6kU3w7ILR6gct6B8FD6R+A+nNGE+Xn7yM1+aUkayr0jmTfnPFfPb
lw6zRsxTBn4yyA2ArqBAs59alEV/voMFUDadaxLkrm6vcoV+KDqFETlfeoaQiKDpaD9Ix5+sfRAP
wRsAfpT/Lz/ZmUPDF1WoI5IzIRez2lxxE45lmIWh15jY4Zh9cwdnECB9B57MEnhhXF7u3GZGddnQ
wX3zF9v59MzUejK1DMFCb7BTrtExqYlvPsFjHJM94g5YpKQlyhpTXN4HPkOByWmNR72uflz+Ie+y
AjYzTXE6TcpeGr/rtKQ3RzADdZB5CKcKrNVHNToe9Jwx+WLiVTpvKvyq5LexAau3pXAS0c4u6BFv
ZsfSgp+JGvXy0e8EIqsItNSzrW0YaFhyVxtuIOSmIJeMvTiah/LDDBCpf6wMBcHf1ZE2araZ37ny
WORmDe4GIC2SnJcfcF0ocbXxgPxlAealxbGuBYAX5E5E3Ea+LpX5PkTg5wdkS/SqE2eyj8QZRXGI
Jea8Fwzwq8Uoq38pccdJ7/lH82cBKsXfKqeJHvCwNso9trriR0xaaVzZFWc2IWUSzW/Fprfpxa02
xVTosGubyEOUcpYgpnGPNQPVvFqzcIqHlvHC35ffzplQZvNWeC1UZVKst+Fox4Kmt5Z4w+T2O2x+
LLCpKvJiIsu+lKK5b2SA7WAZxFcKgveZlWtLBE2JpNwZjD9On7VJDUySqoitYWP8Cp9GBBkQzC66
y8BbP1x+zDNxi5zboh6CayfpcZ4uJi1g+UZZ4WonnfG2hem4Nabkf3EvEDqY4ShT2NQ6qwR7wHCh
j6Aee82c0FcEagyKUzc0PDVRN0LSoMMAaAKR5qfZzeUHPPcdyZZ0WyeELW3j0wecQci4rVnEHuY+
Kc00URxaxH93ocPyWQN9FKKSuQ3EPBwur/w+XaX5v4RONiwh21g11ECTy6Fzk8RrHbNQj6FGN+YG
k5LwWQSC8eqIcyJWE8Xo//nWXdKb5Qqm8IZBc/rIdWnKqdb82CuxW7lJhlLbTODK78cxtn+NWMLh
TBEUsEvofJZXruF3m3dpWdMm1xnZ0d6Sy+f47R4ExB1ETjcLz4bOti34uz7NwkeUL9azKxXPu/dL
0cFc0GAgx0NyRE+XskBX5LRrhIfDsoALh8eSAvy9CexmvJkQwWP4qmd/Goh4qcuqXAwg7UklTxet
U4Dzky6Vl6KicUflg54UHj2bfG6jQ8sU4sr7fH8dUvJQe9gO7SzdhoF1uqBQGV42SWZxCwHih6OI
n3cc/13ZGALgJjJt8ijj6cscGfUQzgWcQ7EvRtRj/nA38zukoWgH0K5nW602lWnHiekHvuk1beUe
mhaMJQIR+c6sldyAmdVfcphiV57+3eFdFuWeWs4PS7qrtx35iFOOui+9tIntEBhtNwNbGUihNy7Z
tIfUILrQysrUsQZEeiXZOrOX6QjwyumQOqSUqwOMeHKRuYIBhQOJ69cion5o+x7Vc/C0OONefr/L
+zspFXhUJpRkGoL0h8B/+p1N3ai5SmILoSXm72+1wjMA0Y+i+AAUK0EaI2igGFxe88wJchn72ARk
Znf0507XnDVam1nQk8xhGQYPpYpvfK1wHx1MTg7BovAGDjaLrxyhc691ySQZcJnCYCutVjWYbQxB
a3qTnkkdEaqmQc8p8GnEGiHw2cvPePa9ogLJeSVz4K47XS1LVRdrWm56ZkkYakOVb5nVG/sonL5L
NAy9y8udezjqANJFshyyh9Ux6SCwRWg+SXQipmzbigiTPB0YS44owZWS49zhWHqrUpAukymvEvPK
qIbZZLbipR3mELrs3KOGSPc+V7m8bUG6v7aRYexoX6KHePkp1/M7WmVLak4opOai4Hw3vkDxANnY
0PUkeuuZA6h5Lostgjhjvalgk/g3bgT67AaHDR1jXYx7TcwhAndy6X+10kaa34eov+GfjZHGRF1v
0vdzjtTEK6AKX1xBAZzbBAr5BEIpPVbujNNN4Le+H9QRHODZAXvYg/lEIENlxzympJnCRLvyft5l
VbyeBTDBhqNsctVy8H67BWew92U1BWiKZ237EzPH+gAPNftw+Suc22uOrRuODTqRnbDa2mbrjJWu
16bXFlX7jLtSdte2iDpFzWxeCcTvl6J7YUialNQLZFOrB8KQwNIQo1Bkw72+9cNW3HSVicRz1Msr
UXfZtqeBcGmU6JCNHcN+D3VJAqupIQEqEPsOKKsA9WMlovYzuPB+75Pu3wCg93eTLKHF6GixXH6p
72MiyytG4qCNACP/s/N/+3QSjSWkJnLXm0Jnvk9L8yEp0belxebjRA/aUIQIB1xe8/1JZk0ARYo9
ShrurHJUNBgxA5wWmQpadU/6PKJepgaJOaPKP1gFHsvN0MO7LrQflxd+v0+XRI2ds8whF3jR6T5t
nKGsKkBAnh1ntvlQmg266KgkV8nnywud2z9LNb9UcLQR1giKXrP6apLEixBZCA/f7vI+ssPXWufV
Xl7p3PbhNZpL15YPuC5qk7DVo0kEjleGtQZwzW6xoozq+M4YBpTikrzqPyWpyr4OnR7/srgbP13+
Aefe6ZKx0KCxBRXH6gagUC41LZtsD8Go+dFHFRD/Iur9P48xFIfkog4nhWnNGmPUx8rUFFIJnhXG
cY+gaVs5h4T24h9HGdbh/gSFR9OZyH+6R2jfzs5cKlwtQZd+U+ac38EgqikY9Z+X39yZY0Bm7dgC
vN/yf8sm+u3oKTM0gU27ljeWk3bj60a2p8c9bvu+wlkbyBkJPZbLFqPSK9/s3MrkmYQcW0k+3vLn
v63MnGdBhRNzYIpnX1FKindu3kLu4D5FqTZW2QE1v24HlOza8OnMyaA3yfiLgSS4i/XJKKIeGmnY
KS90c9hXGtOtqU2TXTc40eHy+31/C5JuuXA7CTY63ZvVfRHGWv8P3dKDMswYy5+i4ZiZdHDoEyOx
omETeHnBM7GUx3IYEHHv8q/1a9XQoirLmPBiBEgo99ZtZ7lImkQS+8ShqHcKtY/LS557RkWQMdiq
7CJLnn5JipShQo5Nem6PtHYAbvbOFFAWdFWYSMsk7pVwc+7zAW+gTWlT8IKcOV0PIexZn2QlPWkK
kAX8IrTHZnxIBufPYzVTWSprSfvrfQ8laqexKvVeenNhuW9GH/Y7xxqLK6f93ElA4cOiA0VIUesZ
m2gMtP8QXfHKCtHkys20z1gA5LugL8C0W41otggwfouU/4dITQILTQ+pHAd4nwnAb5WjoVqf4MtH
om4A9803sF/tz03hvgkDaLU5Qoeolxrwj7eLIB1EJXMB9Up7Cea/H/yiVWHZJ5R4dMcObZAEO9Mt
/JcOLZJdBSUzupIZntmfAhFEOvcuHxLI0emCiBLA2x6oaPu2MTG3jvpbkQv/Fj8iRu1W83r5+d6h
L5a3ir4rBSX6v4D8VudBj+vJitxOemj5tFsriFG26cERRsMAG2EkN9j0kURnozcVpUJfPxQLt2dg
9ouiQ9gMV174metZ0M1gSMTlxfFcfeURf8WpsAfp4WfbMDV3MHbfgEmBmWpjB3msB7fcN9AXjhUg
rCfHjtP95Vdy5sRScy5IFORywNItX+i3T276s+NHXS1wwBn8Q8Q03RururkJqyK48rBn4p80wKsy
cnQAvojV1YlqoESXtBNenDn6HdwShFC7zv5cxHP0a1Lx9NDKXr8S5c+8YbDiAACoCJaouwq6rWup
Xo2W6eU6+r0IibvdjB0E0i2btMJOdtOjJPghaFG72SLJru6UOYTdlSdfzs0qiec+BcdjMQ/jLK8+
M4qTWLgKCqAJk8WvUTP4n+Y+FPOfnyZwMxa93WVMj7bM6bcs0gHhvcKQnuEr5i4dMqZF2QgI+RDx
ZM6k98/3jkv0BanC1yRUna6HPfGAaSzTr1ozsp+jZtoe5vHahwLGwZW788w2XQb9YqnuSSXXeFBE
+wKtNlPT02kTb9F4HfGrbJFNDkSIZPnl5zoTlUg+gOAsJQiY+eVz/nYm3CSee1lya2bg01/cnqpu
A+0PcyWJdQPurq7jX1nyzPOxOamxOITcaettChEm5jpzhAdlS7+vC6uks9gg2mejanr56c6cCJp4
Fq3w/5lzrHZJE+Hl5sc+7k7GgtGxENwYNgGW4DsIczC7ZT9+1eRg7wekDCgxJ+vp8g84Ewegxjn0
EjkNIC9XQXiKUpVHfgmjEky3BiteLtA3tG5Q2xCjgSwRyJ1kCx/Lqa6ckDP9Y6ItzCaw1hRFVLSn
nxbqctVURZiSBllqgh3ooy+n25guzRhn49mlOcjyRWHyYRBGvO0dfLydOXR+ma2yby6/hzNRgVEq
JS4AZzb2P4ST37ZZMmo6VbWe3M1aYvxiZ2TbMo2tP0/mf19l3UntESDqEMVP7iw99nfCHU3cPhCD
bp2s+Kws92mOytrrovwahPvcZ+ZiUZwkxmmwP05ftZkD5HThqt8NMMHMu6lGveHFDSzjmQlp+q0d
ddT/lJGq8UrSduYsLZMm2iUU8khsre6ZuNWEjR5lfIfyQ3108kYc4tjAqiKIrt3f/0ytVpHdcf7J
dB0FK2idwLQDfyYxuLhTdWrioQKqFbOeKMuwtejKri1vMe3r/H2AOyR2vmMOwvtYVfCMZxyjIRJd
uc7fhy5wk4yalgGBIEyurnOSnmT2pyy7i8n7K5xB6yna6uR8n6bSGh67Nr9G7nn/thfANsESfsaC
Yl+FE8hQgaVrMU604Zgd8lSPbiora3ZKmNdylfc7Slou7ZmFfgV82l19WJxZW8yFYLPFdtV8D40o
R8CTI4qQT95CNQ9FttMnF7HEywf1zCMuQEJucPA8EGZWQaO3yy7GPtb3RnToam7SOnvoojAvtmWS
gA+4vNr7moNODbNn9q4Bn3a9moSqitsI6Fr0bJ0PKQpoN37ZYRGDtzeiuVPXtVtRLhh12t3+j8uL
v98/zA4XHgLPq+gurGJzAalDDdhOelaU0eFLu2lTW2UPtd52N2kQVVdSiPcxcKlugBXQYuQ2eEdo
lBmqdXjxeK1f0US1UnEYQLHcXH6q9x+Qq9WmMbzkgXCWVqdiUALlXqzLvYmk+mPROPMHDeq4l7a5
e62kObcW15pO24ZWN5n9adhTkUpL8E6Th7TQgiLJUJ9G9Bt6cnKtOXtmKQqnBTLPYQLrtcq/Ygzs
2wEZcW/qVPQdi630Yx5r6U6b5/jKpjy/FCJ6jB3Bna7jHEYcpY7GVY8sZzF+REgkP4rCzG9QE7+G
fz6zBaFHLPgWkthlwnr6Ap2mx6LPzQavR+Tr4NSIZmfRAMCkQBdwHtruyqP9w4A4jeEWM/oF/aNA
CCD2eLogBGI9HGy/97ARzPDYdKzodgpH/7kwK+srrhP6oS4cJPrqjNaJHXCP7cpMDEeR4jFDKC9x
oMVr9/KefR/sLAIOlQuzVnpw605YVmMJJ2KMrpA4QExDTMGN6vzEC5GQQX9jPCAJat5eXvPMq2d6
RVcFXBvhfJ3Qd5k55Cl6nJ5Et/eLBqL581iFCGYiArE3GjzqLq93ZlctqQFoBRheNmFn9ebdEUWd
LOq8BnloL0cG+ZYe/3xUqjEO/4ul4MGAkqDWZkp3ulRkdGMfpkbrIc+VUm4H/q3UAnMfUphdGa+d
eyrCjLm0UZbe4mo/YbzdoXcVt97YR81HRzPcAwmv8UKjw7nyAs9sEkUjmsYJNZGy1kPPCG2NUq9U
6+nViNC8VrvHQWGkqsJ4eKirCYmqufjzkpqGG1+LHBpIDRXn6asM3KZ2VKbXXjHMYFt2qJz44N5S
3BozXKlDNJbxPRvDA6N7JLAKV6b+T/RYyubKyPfMdiX34l42ACXSmVjlA12X4m5cF2DA0fWdPrW4
HIS3eV2hQUeRoyF92pl+uv3jjeRIAtOCoGLd9fWsmolGw2w2npLZeJhw29pHaL8cTQ29pMtLnXu+
5RVThrpkl+7y578VCJhxjQl2UWTni86Or7s/8znybwD5TSgXaP3+8nLvEw+LqRe3I0MpJuhrNK3o
esrG0Ko9l5OPCD/E9gmbjGOZF5+wFYqOzeLQhapPc+Vsnn1O0gAKYJoI74AXaBTmk4Ynrzc2VvSC
oEf6ZbCtYIfowqKmWNY3lx/0TBVIh3o5NWS+QALWV0xMmlFWbdl7/5+z89iNG2nb9hERYA7bzq2W
ZDmPvSHsCcxksZh59N9Vehe/my00oX82HsCAq6tY4Ql3cGBhgXZLM/zJc0zEttPQoi7TSIxJoinx
UZQs5pGEqYh+Z1LLfo5G1qxcurfXBWcJapGqtwKLW14X8YSOOSo0M3W3eoh2eK/Nz0Gf1dNRb4xq
bU/dfmR1ctFtUKRatbeu91Qfy3Sy81p/MOoKB7M0Q/59h0Gd9XVCOvxL4KK0jdlUmu1kl4kVeOXt
dUVb4LWbzb3Ie7s4sOCaDKUJpz/QI6m3XpOKn8Ygk3+rUkNMJlAOwU6b+r/uf+43FhgoOgE1pRX4
VEtQZ4pEq+0MmPFGBlpydtr6H8rCbHZ+1BQrO/mtoWiyqpiWkWieXa+u3zh1bDsUp4Yqs36W3jid
0UpBc1BHc+/+rNRaXUctMNQVR8umfq7zMa+HingjlZT+9BCBmD7QVnVQbC6dUw7U8ITVLcCARgMD
k4oRcQlRrpyhN2bqAX/nc/IWkC0sHgEfFd5CEUofCJmqY0MqshmwI9kgJrcWoL0xFOghuiEApKDh
LZtKja5ZxJ5Z/SAAw++NYMo/F7giYXwqk5Ur8I0NSlGIviDFKVKGZb9MUv7BEHpkVgiiAu8fteYB
zHuBaT3i0N8LwUG+SI5L9e6njH4rYgoG+SWUdl+twR9XPWDcZIpjPB8tXEGAL0Xe5BFce/O8a5HI
+1sEcsjfSbb14TzDfbVsQnpFpFqM2WJFqGOEXT4UwSCK41zrAS3mrO+Dx9iesmlXUfVduezeWmDw
WarpqhQdloBR6oKiz30q0XOGS2pYO78SVKI3fgcf0HTFP6WGsd39g3L7ujBN9COAP6iXdNlJM0Zl
OhSExYOsrebJnRtxaEezgIRVF8dBa9aUA5bjgW1WVT3FqqKo5y+jEqNDRdcdffs8GXkVIUpvYV6J
rW0cdc9pq+dduVEtKn1lBy3vAzUsrQXVNlcSQcscV6+qMoYvbZ2xt2r6k5jQp90WlnTRwO5Qiy0j
AyJc4fi7mAb+fvDHYX9/oW+eVTY/8o4UoMCacCUsIciyxnx3LiLzjGVQSzG3Hsvhi3TALx2COan1
lxGjTvcQakEYHgRqIThm5SKLngZBjX0fo0mfrMTiNwU6fhMFG0thdeFCQZe8Plhx5EYgZsV0zkXt
bKookpeRzurWgTYDlCLG3waG69bHSYoaXhYdBc5q701p1Y/gqVUhHEwlMCrXP8LghdcSwLLnAZjO
3vMZEA/x8cHz2r91PIxXQtTlG6+Go7BO6qH49ISp18NxeLE1Ksz+HLvDKF+yIshhJ8UTQiqHhm2S
ehs0azP8mjF7SyZanpghrGxHNaU/nyd+A7AxShMcch3k3+J5Qqg+wTvD7s8445n/ufOUf8tlnD/L
Ju5Xpqs+4WIoCpDsPFAOFDiXnNQZgz+9GZwObbzSw2OibvYuCdjK03B7rCm10D9UcQQX2DJmDAqn
pBM/9Oe+F9OTzKH1olCBGU0+6hsfUbvN/dP0xkdUiis8sioVp+55/RGDFH5maczd2eLrDV/6rCIe
7wprGgtMDgs3f4DiZoYYI+JXvIny1tZXOgfLu5qWPNESoQzEZsBw+mIbuSLzEBuPmjObLMWaILXL
KT9Ar4O5ktUeglellnQ4TxYW1t1rWko3hDM1PFPniaI8Q6CziKW6Mug9vNjnM/5bkRmceklin218
bJ/yAyra0r/49P70r6WNQh7ldL8VwbCVs977PzoMVoznYfZ965i7ZqL90NDVEwerR/V8r+nIFxwb
CGaR3EYj5YK/41Cm+YvRpR6WHJViXf30AwyYPzU4liOfmcSIb773C4Mq4Zkw6M9wTJYhlJ0ECXjf
iN5XUn8p4w4H6BYvm0bLoW70fXnpPLM9WEairUSptwfGAo+r4HjcECqLv95amYVX9ehO4VnXQZKm
5F7b2J2Kb++eHqPQGbZJ6tg9i+8nMQuuTLsLz1jVmekmajolEWX3A1XDzhH+0XcBh++9MTNtsKRF
9Pm94wMogSxCmAFuFteT61nGXlWO8LmC8+yFcEO5qeSm6+k5zXEW/sIVMNplUd4FSHS57Ro//fa2
QMyGdIbSHUwJwsnrwRHiE8E8zMF57A1sgXSneExrv3jpDXQea59R70/2jfEoxCDDp0hGsBfU3/8R
PwZo2/ZxOnrnJquxMq4sq8fjVMJka4RGAtBE9Ur0+MbLilYOAQdpiMI0LB811w0JwOvSO0dzq3gn
mJzPFemHPtEj9+rQQrSyjisaGYBpkoTgeUpgqw5GXDxlTZCXK8fprSUAW06BmtOpFJWul0Dm6AHQ
pGcJcJ540KLxCyLh9T7s9eypEFqyEu28MRwdEheWGsBWRTm4Hm4oU6/F9Mk5R2NabOIWYkgVTe7e
iIxxM+l0F+5/4dv4DqAbRQvSd1NVFxfvwWizlpjRRA9dhYPBZhYmLqTQ4I1fbhWWj3XvuFh7TXb/
FeF3zIgCXErK0/3fcPsi8BowPuxIVC5uLo7CpZEcWg34rNGoTl2DSXuWxDneDBRJyghhw5zr7p3t
XGqotHPRe+RPlW6q2+yPrV3Q5KJIMEQPiOgFu4Ke6TGovPIAsX9N3eI2aGEolZ6o/IQe2OKbWjp1
Z6xiogc8xDXzgPZkVO0dHVLovs+b4L1gV2ZG3VIl8CiOqD7O9cwMkQksjEwsmT2tOWNxqW3Kws1+
4Ga8Vph467QCCqK8RL2LHessTocILWxDjQ6nNseZD1aGb2fpRvNGGKiGy2Gwt+mIICoqctiYw0TC
eDeID/e3zxvLy4tDWk2CoGCwi/mGuRbpog+Cc9t11WEYnI/+NKePIQiU998FRAwEL1z8rO6y5JPk
gTM7yNice9bj6BelLjbSwhJhW/a53OZRkbxTZpJbB90eHlWqvyTxZJvXHzOZbST5Bw3FtNEwn0A8
ODDzjfoEo6xd0ZV442OqAh5lJnrg6jAu9qkZDYURYZ9wnkVDnaCuG/3fUNTGX26f4YhSQ9J+sKd2
xNp56vSn2dbS7xgA2itX0u0V+EohYxMDzSK9UVfWHydTVHNrwZGuz6PQfAq1LbpZMsue/ErKs0GG
f7y/f151Xa8jfShrhCwkUrSKybKvB6xavA1xLhHnAMMaJEvcvNCqB6TIPffLjAsFE7bCAl1ypU1z
bAO71j6N+KDUj86gZ/V/Ya1NzoObTJr7acATFcsa2RTWLy/t3AhDnsGKk60ddklxHs1JdIfAGEp0
mROJfdEmNU3sO/EbxM93M9LO1ZPNFEWB9T0OPDx7joasm/jg2FkPXh8uhflDxyjubzS2cFb0UQf3
9vmQRtmLX1ZFt0lCWWr7+0t0e0MjXMyu4KmAcEF4eb1CpVWZLAS/P2lEeAzG+RMd0/FEY6Q4NBN4
Xn0Mx5XY4/ZYE6or5T5qnqoLtRhT02z8rd0M9Vb8G3eJxLVZLx0XVyuKkO+dHnApwiqIF2R6NL8X
00unooy1Ij+P9WR+szGtiHZt5jfjNvTMbjyKfgSjPEvu05WRb9MxevoQduhUcrbBr16PXARRIekC
d2cXBaARgnykgz7RInxbKIZkB99OsIuseyxbZ+64lZvz9rOSAUJVoLBD4Ywq6PXosL5qybM1np2+
sBDkhktIJWHc91R2nsrcnz+WivV9f7Hf+K4BLQk6axRfYYwunowOqDQ9d+ynPXOM61NfQhs86WYV
o4ndvP8tRGLNs9DcVF1v+l3XM0wiTB8mo+nPeq07e7fBJpwAJ9jMqbVWp7pZzFdQmIkQgUdaQLPr
eigPreZprOL2LMBaYqCZ13vs/YbnMdKNhzLNM0xUszVM6c1iKuwJtR+6W6DEaOsvBiWvtIcqac5t
GKF2TznMefbqKRDop4no6/0vp7bD1T2JwhIROWglAKV8vsUMkynFaRM/lnPXDMF+pL/1XAwi2ERI
lO0nmIu7KSN69LtSeXPX9srre/s+qcRLISlUyR6/gMX7lCXAonA5qs+VBTseIfzgaJdDjs70LOMP
6Bjn24m+k80vwEd8hwVxbeIm8m5wO8E5+D+q+fQP2MlLzZosqDBO9g15LmYLyYu2czA8wP97kyNk
++X+mt88hmosJVVi0Rmm5ra4BTvHRFqzauXZmSyQrCVememmbNEuPXCjOAc7rkNj5YS+NSaYciId
mmrITS+vBRs5D+mG9bluHBGfRGHE41dXavhYV5SFPnnQ5t/b+FFratOq5CZSreKlWGro5aOWdU5N
Ya+r/nXhUG3dOXK/Th2CIveX9LagzFgEF2xkYisi78WaijQJXafo5FnjC6cd3VlR5tE2l21DyVYL
J+NEQBAUe1+I4CuBunD2cZaYzScN39Iw3TRWXbUrd/Ebi05gCeQK1Luqsi5+FBImbYuZdXFOsXP7
DiSx/0l+H2sbYHv9kbpU1Lz/M1PEJtFUsgvqXF/fHaKcHU+rrOLc5UXd0J0ejWQX48k2/wztzP5m
tZhFrsSYpjqj13cIbBfKj5AmLLb0MjnRs8FKHMpk5xlgR+FtZg5OIrYOPoUTiimqTGbGuZjiB8vC
oeij65bpcKjxZXOep9pEOad1pqH628Bbx9oKx2ijV3/FFE+fzqUKEiSRHnT7IQ4CNOdw/hqcTSww
Kvuie+MoT/XsivZ4f0e98e2UDi4xhO8COlp2KOLKarxyrHNQuVVyKjXHPGWaHPemcL4KP05Xug8q
NV2sIeViUlal7k1CubgHRVFUhkjS5qzT33vIxra5lN60Vkd8lURdDAO9D/AETxov9bLWLuMAha25
Hs6YrfTemQy3RPdFx1TkUPseTe5QA8vv7kYNb4QvNXqpxkNErIaItJWX2Y9sxmDkBW/oIfxGeSaI
P6Q2rm/TzglKy9xjIRjh8JcRKSun1lFgxYZdpnt2hpE7HT6ojxb8VOfW3kmysD2Csk+0E5RRKm6l
LGuYgEAOzFMi7N7A/ll4ziab88n7iKytjhxPmAfzz7bCmxbvS8y8fpeaocf7IjRt8RwHRpLscwQ7
hm3S4AW0y/16Hr/lto2+TGKa/X+4ThTT81wabXfJp1izkKm14tkgPo/LUnuQQY220cYwkdXINuA6
nOAZycPQpx45YT50f5PdvL4WNVXyWzBZIN85P9fHVffDJvIbzzwNPaaW/2rYrzfevvD9IW0fxeik
kVIcyvXnOaWzvHVrkDaHNLOK4fv9H3Ibc9CBIWhV2s8wt5fIEkA1LAbZyLlF1Xc8NcIcMQmP4iTf
wt1p/r0/2k2EDFoZ7ANBOVoY7MdFhAOVPZoCuufn0c29Ot4haW7XL74kADuW05hk/7Z1lHbGzscz
zdsnI94un+7/hDcmDD4c5imUaUocy4tSG2QOLnqqKXKM5XcLbsd3iecNrqs4u/x/DKWONK0nKCXL
pzcoC29yk1KeW/Spje8zzI3hh5YRKv83ok5mf7w/nIrYro84SwtJktrmq9Dhopg+dHUqQCS4Z9zo
mqdCYkYH1facG7J7wvM13wBjdFaegDfGVBVs6gs8ALDKFvvYTgHLYoqFK62cym5ndq0pt65mF1/7
qNG2qOR0n+MA1537U735iIrDBghDcYNwrVlWFYivXDrYnguirrSfPPy2HxLa5vhptmsBxs1z8DoU
goYwfBVJcLFlZRqHDUoe7qmJtfqX3QSz3GPzmb2YqLKcC2vuV66GNwfk9VFC83QFlnhNq4obGgaa
e3Lt+XeI7PbTgFvYzvDnfwpTT77eX8nbOBypJl4eqCl8QzAJ6n36o0CDMc6MvaVnnypdyz4anaP/
sDuimn2alW6MjnNZ4dOcDm14NjWvNTZ6iFTWDutbc3//p9x+1ICkGVUN1evy4P1c/5Kga2hgJris
DnMTbSIr1o+m05THHizN+d1DkT4qrx52kQ469nooHG9xrxcYgOJz61eUbeLccj+bMnLH74RpfvDl
/ng39x4qSkr6B4Qm/Rc+7fV4KT3jadS17uim7rBvCjf+PbV4SFH6kcfYFtC1/Ta62LZIdvdHvm2R
snOxEQBqgZKIcdPyyMvZl0jctMfYa7BrQ1TkU4LJ70WzQrFnicQOjisKP4bXAnQ2PPQZq/mxafTk
7HYV/nE2+qEAE4odYngohxWiOucoO5OYBTUmp33nfHTEEJ31AW/DPJTms22k3so9c3Mo1CwwtIIA
DtudVuj1AibAVSIbm8Mj6+Re4rquz3mlp9sU44cDRmZrqrE3gH8CIDAhiKqSiwNNWN4wBANuOYgU
UJdtx+KAmntMC90Kuxxty3muzejziNJo9yC9MIs+dCDtcyIF4DyPPuYc+pdgjH3tiJ0mpbaNhpiS
vZbZvUaiVxc+v5FTi5QCaRZQ48XVpKER7LRjJ48N1gwPRjOZGyljuWnqpNrGg5b8dgvT2uvzYD2N
VUiSic7Drq1THG1Fmh6NTvd3hh3hQRXH6UeMt+1D4zj1rpmr7Iyaf/aI6yDmn2glfw1aYR4CmTjb
nDvpLOLG3TjYqR6AjGgnbIKnlZ17EyKp2fFq+mCWEFxbypChKoiAUKXJYxF55Q56Vf746hNeCWnu
wqxrn0Y0o3Z627WPNMPi914RanjKTYjvqAb88t7PpIEs8Rg3x6KagJzWiX+MZT1ve9day6NubwfA
pXQFLCIFUoEl4dSA4zcK10rPdaEHst8ZWeqFh8GRY3qw5iqsnn3TTa2fYRSX869ZUv57p60RaSpX
A68NvR/iBzBai/PlZIOey5KfkOXjJY6qZotfaPPkDEX90LgcdK2d59P9u+kmeFCDMmFIXerCX4qL
D6jFSt+NsnMgzbZPtrJFaRxlcbfyTjrWIvPfmWkWabYtM1s2a0rjN88NQkDsLtUeAfVLiHY95WmQ
wqwMPTxpA1pgneOB7+69bE+dKVvZyrdDUUmkh0cRx+VCWUqExCQzblJMwalq3PxECdH8iIKGt50x
4F15RG8uSh4ZCt8keqq+Ty36elbRhO+x7oXBacyS6KAXiMT5vele4AN8k5mZvbe9w3DUmumhEZOo
fuj1cNlYYbGE8+4phyi/11FT3+aIqZ20GHMsTaCGfH/LWIulpIcOooBA87V9QVqwCHKpY+qhbQ3a
ow1MpAAdWtXDY5HIJDvEXe/XlA8LD/VfymmR3EhPF+VfuPwO+jHDF9K9+IOtI2WLPwmqtjAW9QPh
azf/ECSl/5FSYs6azg6Y5Zn0Nd3bbuZORwdowNzssJvKHsch092DMYos3gQo/9fbsB3HCa+rORy1
5wD28guqJHZ3Sif4iluEuOl42CHIhpOXCmfczaIOo2PShl5BCl4Ys7WG9FhcKDBswXcoywOF3FHp
/vVX6R3M5qn8RI96boVHKeW3vnXcL1Y4elvP7txd2nvgeaZ+re61ONEMTF5H/AYtlUjDthcDGySP
r3VlpMoihDR04xccG21fZ615NmJ7OCkxj8P9LfHGmAhyckdbauMj3nI9WSySE+HMfv04Rr57ihL0
CspO+BeZ2hMi41G2A363RjN+TdD/eHtROEXVlSEVYBPxymXeHPU874505gsFHFvf970/m9jytHlF
D82Y4n8qGQ5/1ZlmYaNcNbm99dEj/xRhaoyAQwrPflvXbtNsJvRCn+26LuUhLGLPe4pE5H9zZmlG
36u00PKWmxgwH1rieWxhTF7EU/1StSyF2AQRhsrP6GS16a6fWs//oteGX+5qvWrFR8sXs/FNDlVf
PHqYhWWUVMIpq7ZlDoa6QIE36NiJSjA+Qh5Q4lqBscMA6vQTlT30OrZ67QogOp4IxnpnRE0pdx1+
Q5emgbt24B3JvvcCmboNffPhjAz9rO8Tns0PI1S6fzLs7P4NICj6mwYT7PfddHwBSF1qnwEIp6O+
lK0LaJY0I0TUi+jk9MkRc/VXa3by4lo0MwOlZHd/n93cPAjkKRcBQNSYm5CqXO8zB1XOJCJueq5j
ZzqiOpY+znNcHUEEz8d3DsVjyCnC6w/HGEUVuR5qzsK6hDkbPtbkgJ91OU4bvH3aH/k4rrEZXsV7
/tzIYD2ohyC18ap+AxLteqys8GuDvKu5cJFUJCiW3RYPjjloPy0ttcWmz3z5byNl9wvs0dBtNYRq
gqMsvOGrn5tRBrMNj5BT61PlhR2EIEY9dcb3dmqNd2KW1ZlTCkRcbAoryMN9/VPnqKLoW/fWpa7s
6QetfPHQ9xae7rqVgxeEHD6Z5S8tlWKlkKPW4M81orgB4YJw0IEKRgV1ccWUWeMWQ2nPF0Ar/UUv
xHCcehTn7n/1RcDL9FQwTzlDeTzCl1EX3R+ZeNUJ/BszMVzauZC7zMfgjnZFAf9qwCJX5MXJEE77
EnVJcrCH0Vu5RxeRw/+G5zGnsUqdgzv8evh06kFUzGZ/sYd5QnVDGMGWj+8cEZmNDqWs3DVN3Lcm
zCWqOC3E2MBDrkccp3KutJJ4E593bMdNfwAZY6FHXgWIXEZ1rjebsWinD3qEZU8/BdnKlG+ONLbA
KvykSKWavDeoBANVeQhexqVx5n6nZa67ISH5r52DNU3lN6ZKM0GdZRrYUMwWp6yFtJiVeddeYi2q
sYKg3aHb2rCbergsGajMg6H38rkcvR/B6K5liq9OlIsNrO5Lun98XzrMi5VuKiPkQKbtpQ5k+a2O
Rq3eA1GPw8+WNQT5BuyH/dszZgjsfWv31aYNOjtA49QMrY16eI0vEX2l/lR3bV/v7M7JkPg2te88
K0G1L1qne5iDFhcw10gi9MmkNOxHD+9xOkDU19O9V/Tdb7t09WyLok31ET1RMzvo9jQJhIU7WRzd
MTbcbdeO4Tv76swcajyBPh6HoOShzVzvM4hxo2NA0b84GKIdC9Q5N70X9s80BIaV+PT2EHELKlqf
MsqDKbt4JGTTG85EJftSef1/ZU0GHQ6R/cpYTzeO0Ku/798ZN8EPGTKwC4SBlJgLd+L11EKwcgO2
twg15qb934ihz77zhyA6OIn15HVR+dUUc7JSoXxlS1xvJ0YFRgyRB6OvG+SyN1lhIqvAvjjoKO9E
aUfnICv+wUkHaFMVeVunrYsnQxjasPWUAvA8T94GnLf4WfqD/1Ga+Xy0RLymFLIsZqo9DokHKLnS
uuD1VAf+jyu0oBdcTZjjXuzIHx9SQvtNZU7yPLhZ8mUw6uE7qfaL70rnQ0xo+BgmjvP1/he5vVN4
omgrgNlEQBBawvVPYB3SHF919xLW3byP8aQ5R93g76MxmVeurzc+PuiNV8AvdqwI6F4PFTm9b0cG
SY0VZsZeR7rz1NkjD7BAfUJHcv+nr+EHe39+tzscSMyrei5IJzLMxVVSBfEQzNxylyIwJPKuxq9p
CpNnG1L0aUpSa6Xw98YceY9UDQYBSF7GxXAS+kE4wiRBp9tJL03Y22DiwggRubw+zJ3zTxlwvu5P
8dWJ78/9rWIiKrbQD7kxiMXUGvyxjVpqWzrSVOKi23UbbOvBG4qtgTSUR/d5jh+LIinTzwjMeX9B
SAt1wMZhPR+FHpn2FmXxotolky2yjZwr33rWY2/qthQOPfPQuoWfnaypqtces+WHUT8aEhvGqKAu
FND0+kebBVoH7gR3LWFJ0o9ll/nGroGo9lvEsRAvQzQ472yOKM9YSo8wCUn/FdJ9cbPO/uj0vTvV
lyTr898EkH6x02QrnoI07ZpDEPbTz/vf5naWvNcK6kHVHt7IErbkwbbNpzFsLrKvqyezmfUT5Xb5
PY30DqlIa02oY5lKM0MAJlzkiPLCGVhqU/Mpe7MqcPaMQNRH5PpG0u4i3yrCcyXx3Nq4aJF+dWeh
bQezm7+/e7ZAGdE7QA+S4spSdsZ3Supg3FuXfBhde9/bwvG3QSeC+GkcKn2f4nweruz+N1ZYcakA
2NGfpmqjTuQfm1+Zaheh52BaNuXVt2Q0a9S/W1/fOEZTfEx8rfl0f5LLG5PwQXV7VLGX7OImgW9s
l4jB1KaLIt+ecvr8BxkA2uzyZi2xup0bWRXAKy5LqhM3CEIRBmaDKsl4GYRh7WvbrrbVFOjHqIz+
nql/rlxeb82McI/RgPMpgvH1UiokyWDBgr+UyGvGWwn5vtsNsd3+dETyXmlPXNdVJKYg3wpWgOfn
9Wh9MCW2D8T7mI/zsPfM4vsAh23XI973mPWdvRIFvB61P29JxoM9RexHY1QRfBZXs08MNQBurY+V
McQQllMrKJ7bzg/aDTivHMKWmYjjKPCu3ERladFm0xAOOhVQjj5j3BnECEuKMtvUovDhwzTm8NE3
Mv97rcnG3ISIrH7Wm0Art2WhjbSVYVH6W1yp832UIicKLlvr9lEJP52Clizj7RSh4beNPVF8vb9F
l+H761RVZZ7ZUr9dNgOIefGI7Wt5HDpNPkdNGgOX1usDDbeSHhSeQqNLJdko7fzoBeG0ElVeD496
jdKhRKGbUh4NH6736y9bGnlr+vS7DtPoZqfQLMyHSRvSvUVtp90NmibQfEtKIBSO+BFl+poq+QJk
978fADYEcggXPnTLxUb2nDqIMvCFB6vBvrU0IUenxqx/ikEY77Bdnp9G03c+tGbRn6XRRPsaVOku
dTWxEn1cX8f/+yGY/VB3U5Q9fs31ShR13GnB7Os4koe0+imQIVUZIdTb1U33EELMfqk7LzrAIrGP
9/eA+qf/33bnwlDFVOIsxetVmm2LNZhx+wZPEZvHzHOjL1k4h48NCc7Kp76+oV5HofHIE/faeLy5
DPOkmvXOnq2jb1PooObg70w3DPfGZMpdkIZr9Z83xwOARNJCc5oM9XpBQ9BblRfb1jHxOvNDorW8
Y9IYf4TR6B/mOVwLH6+vROZHm4BEDIktOnoIey1W0df6NpAU9o5J2cO60eHYYHqqHQYqMNv7H+xV
yPLqiyEtyrtJpMAng9a/ODZOxIOOBaJ5lE7bvsxdF+4Mzfc30FqNo96m/2RFLM6UFcavODvOm8iJ
/SfdT7Ivbom7kwZz5shmBARhVf5uIvJ6mFw81k0vTZ6TuNA+zW4GSmlAOlpCaTz2kV9AuVaGlmgn
7Eu3qz/en9OiL/26foA8uRG4jVQtYTEnw2kmCtudeawRZ/3MQ52iS+DNJyuzJCVvENu6XfYns5fa
Ns5n75SXrqTxq8m9b00IKPgoud7/TTdbiGVWiEnaaCrjWS6zLmLD6ulpHX0rcz6g9vyxnZrpJEtk
ZKtq/u/+aMsbgA1EmKDeN/IBFmFxA1TuPNKutawjFKDgSxYgmsYeoDquN/pRzLaxqWGq/UgF9+O7
R6bZRSyI+h0Z0LKMkMWEapBYrKPgfD7EBriY1IrDjeeJ6bNuJdolbmbzHGrNWtfrds4QLKgfwavk
0qPFcn1ILSeU1J6n6JSTJO2MtusPVopHYWXn3jbwZbXP8wKP4M5aE4K+/baE2UxXSXc75BeL1e6F
U0pAbNlpDuBSicqr9pVjxU+ZT6iGENgaN2kxHu075dWgQhgyCq7AxXj5aKNwEwnYSJaAq38YMo3w
rCCN9QNElscZaVUq1v3p/qe9HZY6IGw5Hnc2FczD6wWWXoKSsyuNUxFaGvaWuINh1P6PXQ/jIZmj
NYjX4j1nlqqD4PNRHUiyVCquh4NY0UU2MtYnrM/krgm8bp9VvfXdKpP4p6MF7SkbfXfHSuubgq+9
EuEvttPr8OjT+f8zR+d/rod3MaTqJoQhTjmP+kMHIHHTJtpwrEX6ISlafZ8n2Q8ok9bh/ipf5/JU
wyiJKD0fDyKkx0uwGDcq9SRoIts45XWYfPfxvdza2RC9oLNmHmeLEI9Wc7ESpr45KLVlgF7KWmh5
O5kJ6nt+UJinUTrWQStcH/kHLky7iWH8k9Pt6tZYs1B94wMjc8NxIVWFeXEjvAW+2J0L2zzFQNmO
+C6Gm9Qw6qOVooHhkmFtg7BrTmFVOTvYQOZ/9xf6djvTpzAssmR4aMhiLR6JAX1ZM5k954Tg9LjP
O6fYmt6QHv3YSTezHr/Pn1B9WH4kXEVyAKqrN5D5KTGtbKgz95T6o791K99/jgGOQC2tEblcedbf
mhyKSbzqGBSqnPx696K1UWpz37mnjD18wkNaPpuDAkgO9vCt4OCsxH0LlsP/ZgedEEIHNy99gsVp
rat5RH8l8U4zFfNNnVrzoxiG4rNZhXJjSsM6ytgtj2Zu4yYHLvI48QZuUtLXY1+082Mamv2nJsXJ
nUSherFEWby0HrwUYRjxFvxRAfRFJyQawmgoVuLJRbylPg1JGtkZfwIIWYIqKT73VhWmeFMbQ/Hi
dIWztQxEgGvZrWns3F4rXNvKMUVHYIFQ3bz+MHMfGmXj9e6prvz0FJiwcAygLy9D4wJ3gIa7rfLE
PyQ1CpH39/tbk4Q4xxNF1qg8eK9HdhteyNgHNYRbi/PXHPADNrVVI/RTGsaX+2O9sf3sP8danC2B
QiwW56138iIDe3IPavzkde6DC29hK+3eO90fb+FHw/ZTdHjwZ8DROF9ULa4nl8yic0Pa/Seepu6T
JvqX0uiyndnE7ZdBBvE/dZBezE445x6lkg1ycDSTVP2kzbR6d//H3Cw02HLw3sTtvJbIICzOntdj
ea1D5D6NnuZuUZN2HuCGPsVBY31+70gEuUqu1oExR+Sx2EzA3WxPI7olPEdTQUtnbT8Izzwnmem+
80Kh88gQ8DlYXBpky0l1fjtXdRkYZ9Oti0vZxr80X/yT5GPxySj0af++iak+JyGsYj5SOL0RdMBU
qPai3LIhOrn2VjZB+hiUOETmfbHmXrZ8+hiKJIEnTyHPaLMu3tteTrL3RjZGojfTRkytq/bEvC3a
0NjHk/VbFra3kqAsj8frmGRCyrEQFpq+2CHOlNLStRvnHCP6fzDpPO4wMi23iSuTfTtTcLu/nMtL
R42n6FMURkAdcVlen44mx1egJCs5Q6epd50haKyOABZ3ExXTv3sNCXx9LIIZQmDPUb0/uPrH/0gw
EVhQgzM2AGuegGXHXg9Lr+tHxwG4Wes/LCH0XRdKrLjuD/PWd6T0QNIBo5D/FldOVQinC/zBOeMO
px3cafpqabB0Ug8tbIRcoqc68uqVV++t70gLhIoP0lO3NBkXuV3RZol7Ti0/uqBY339M3SDjCp+q
rVkM+u/7c1zeLGop/xhvWYewS2G6GeWkczVWX3U59I9II07/9onnr8FI3hqKNIPJqRuMbXO9ZSgs
we6TA5yVmnJV3lbFs8dDtVPEi5Vb7K1VhB8POA2IpJKNuR4q1Ycy9MFQnP2wz9JN6Eb+tk7yjLgB
Ra1N75blSrj71uR462H4Ua1SimzXIxZRY1u5Hrtn2q7yyEWjPXVm6JwzwLDvHgoRKdWC8bmkDbLi
66GmyeqcVMbe2UiKf/Lcmp71FL8uEYpxZRlvJ0V7QMUV9ORIl17bvn+0JLp+8JvK67wzjYT4A9x8
C3+UQalB1muYlNuzxlDUn9Sr++racj2prEurKYws72yZ3YObK4tmf2hBxfkg5Dy0AKzYnb/e3/u3
u4QWD7xMaIAKCLM0+Zm6GSdEfw7PbSTNjQuH9kGXhlIcaOwjiNH3abuRxwNOUFkJRVQkGFGuu55j
Efbj2BAhPPCWuruplNGLZ2fWSlnoVarn+nZkGIpU6I0SmIHWux7GMqLcmewxwp4wKI5enjfbZs77
T4k2TZshLfpnUdM98NIw/lTbSbolRB3i7f+x9107kuNqmq/S6Hv1ylFmMWeAlRQmIyPSl70Rshwp
R0mkaKS32WfZF9tPWT1zOqMKFVv3e9EJNLIyGBLdbz4DyfRqU+NHJqX292D/KLQxfR1fOFVfOtU/
fD8EyGhdrsirc+xyqC3kwFrPuaojTTMJAMUXeE7po1DmbdtDbclpo2ALJndQBNMAUEPH0x0hXBZz
yfyDNnbac9uEe7+WwaplczfaBTDUsaVQ9E+CHG1K8Z7AIjGHcx8O7hbKfY4T0U1E6uhLU5voBIWu
ZjOEoTk5oYmvuO3sXg8yLYgActvUMb1wX/5kKwGaAPTzWlHCtj3btH3USQTqyrkCPNUeWgaFxrnm
5DAhS7zwgn8+1AqtR2cAXbCzq7lvhAxJPztXBBf0DUjv0LgGBOpANRcXhvph10Yr6AP9SrQFgEZP
z5ZaC3W5BsIr1SHWkhVV7fhXKZNuFjPpXAUJKHthCNGqX2/bH54PgwLLhb4bBlz9jV6vb3AAcYwE
tj5A7kzuKkXkLkgqveNhfek2/tlQKHmuAsXo76Gk/Xqo2AHJhkVlfXCmHu43NrIn49spt7LjF/jo
PxxGeKp/DnV2O6pWk5nYpIaUWqIywTy+mVnACrz/T5Sil/nrl3iGP8VhtI6XrLg0XCOIF88WZDqD
GhuPECHUqic5d/q+oA0bNr5d4CsUc3o0BJgWwuN4OzuBAtPAWQBWhmaDX3v8NoXAz9NM9QDxGSQm
/dDS3w1p8Q1j+O2BJIPVhUl4/fLLmA9eHUDyBcd/d1sr8s76Hv3QYsxtGrb974kmfn8j6FYAbYr+
KhZY8Ho8uMpQA/39Bq4umm9rvoibmisIo/DYySCaMDqZ8dmYLwjdeGZDWV9HsJ+7EACeYalevgYY
QQCxgR8DmOQ58sZPRpdz6TaHNFigFum4EOW1g13Cm8VvKjg9tSJ9jqSuJlR8uuWz9Es0WFIQ/sff
PbNWdOaL+jiq3+C1nC1JALUgLjskzUG5gGkuFJpaUAzotgS7+8JQ54U7rEZ4LCCMAI8E2ec54EJM
va57eP8dhqb1b2jXxhkB1n3DvNicbDlGeQILhjsWMfe6pDAX+/Vu+Mnme2GAEcAUX3y1X0+9hYph
P0G37MA9bbeJdNmhr125GeZ+fiTobF4Y76eTjAIRroQAyIEfRKOsWcpl6HR70JENsMAbAxjLMo2Z
SSPW4icj+QLiAc2XVvl5b6HVg015yXPxZ68d+PK1x4EQiJyH5OUgUg0BxPYQ29g+WkDethRWbYew
VW/xG/MucNI2j2ZZ5RHQ0b/nx/V9qSOqBIwBCTPynXVa/hFfTstI53JY2kOo2hJFI5ncyGioDsBR
XHID/HGGsYSR+aNSCvAx6iivhxo0SPrapt3BGdmc9SY2KA+nzjMEQp98VTWXJKJ/KB+tuH5g1gHX
RDAGoujZ6QWGGzDGXioPto+T3K2h7CihXAyeFOszh3OotnSgHroqbTc6CNQOejjJPdqP5F2sw0s9
2R8WHEIP1COx5LDJcJOdv+qRT1E7O9bum7id0mwEWmTforOeY6kNECRZupsK7+FqHnT4Ab3+cVdV
zuff22Uoha51Sug/4HWAJOW/ngPYdJHe9GCpqSC1Nx7cBjIS9+wa+h/22sbjpfL4eXSC0jguD1QI
cHkgLTsPFOCejGCLE++QhpwUIcgEReALlcEMyYfuht/mDeXRhfN7DXn+Ed0Cp7LqTAIDi+gLF8m5
BlM4llM/k8Y5JnMfHAAsZ3fO5Gr4Cii0ZSdN9raHM0jH+aUC/U9HXjUvVnIy5AXPjmtrKcpDMyh6
XkPcQ0/TZAdbQnmle+hVC2gzZpPrMSQ2sAv89cSe1WPwzFCBQgEPVbz1BD0vdtfQDmEa3ZyTBESq
aLRXbmsjfrNHuY6CTQVIINJRpInnWvJExnJK+dKdrPXUnrlTkNHJspOQ7pI33uJc/fqpzoK/l/FQ
rwiQHq5w3/PgtgPox1Ayd6c2iesiIoLuhZ3gPb74l9q9PxkKEmioiYBACEzeOdAIpPdKd23SnZDl
Yp6GvozjrDMQSU3HOrmUIK5R6+slmr4a7WwfAje+OLKDUSYaIUGcVwLEW2WiFm38/hGBfHCHG3p8
GkKRnqBiFmSwj/YuxJ9n5/H6cte6Ai4XHEwAN50djwYuMU3L4u7Ui7CjRQeVrBzk0OBRBOF16HTQ
4Pz1bJ4fyN9HXIEcqM2u5YyzXGWe8MjxjHdM6DJfN2Q+wdwq/caVMx4UTPuAgUOUO9TpuymNSzen
BJUOqO9yfLnhEmHzDOqMk2l9fqToyAehbYIr4vVZqJiUEj7L/NQsxEHnV7RRrkcZgvTdANU21ZiN
zqc738Rd7pTtRDMPvNYT0MVyQ1gIResAVUI6JNFb1UPZMoYiQVCU3extLry4ny0XD3Um7DpsBkza
6686GQ9tc8flJ63hmtmAvQu7ARrlcRm6x8pBpDIBJPdxTGT4RvZ1sKGJTvSF6Ts7y1/e15piQgp+
LXm5Z+lKu0bLSR3xk+uSBYgIQzSa59GwI6NusrKenCz2m9/sJ38fFdTxeNXvQqp0tkpLp4t10mGW
aBPEN8CwvufW7wFymZeNBqg070P2tR/d5M0i9HJhn/7sUMBV+d+Dn0VHphwtJC0kPw1o5N1MUA0s
QHmMDpU/fPj1FP9sMyL88rE5wLeDTsrrGU4Gp2T9MPPTPJb8I7DJzSZulEENCBd11iET2v56wB+v
KigPAG6HnhZ0RX7oVoioHhQKP/wkqnG4FQzeamUVqZ2ZpzuIo1dQUE3sk8ZMXzjTf7aMgHVBT89F
coUOzesndQMzS7dO+cmBn82ucseqIAbMXK+L2bUbQ55/oUCF/PppfzoosMgx1CDRyz6nbkB2GT2Q
mfYnVqnlsY7i4RhQmB/GoiPbMqTivhqiS4LM59jRl7WL/GLVZgQ4DPfm60ftW7ekjR2wfFgbPs8Q
/9/j5po3cqzlg/TIN1i5RjeJdN6N4M2f4BYiUESOgkuU7Z89PcREwFVAYLT24F5/j9J6NbRjRn7q
2tTbhnOkvrgsRWfatNVHm5LyOCtlLszzGVXq5XxdS1LAc6JIBPnjs4kGKCFp5hllfl9AMx4m7s7j
qAjEBJLavglm151yOrrLcxe2ZAvgEdvFVTpjSvr+qiz7YYtmLzti4i7VeX7yOiCQjfIvLnpkIueB
+BChsaqijp3Qy4HAnErmIiYi2MQC3MTZS8rdPLdm95srcL1kEI5iuwEp8kPzs3QG2jWw/TlJzSjc
tYCrzlzVwxkCwUB3o42CZg0R0YVZ+OFZMSzCbvwA8ggx/9kkDDR0CFjo7NROnvethW31FeAqzaHl
5n21HmqBnS/FomdjAoYAUjWqJ1hsaK1AH+P1chusbALTjvx2gJ9MtRMliG9tBlRtT/oc7bx4unPL
SbXb1J/m6PdKVhh8re1C1gS4J+iOnFu81wvrULCK1W0/Lv018ri3qHDVxWill0FQxV64FM/ObUAh
kVyiCQTcx8p8e6Gf/iN/VoOOSB+S6QH/7YSa2QdDGmjMw1VnD+xicPfrVXSeRGI8APKBxFw5OYj0
07PrUPRxyNPAhA8uTNpy6yOF6WpID0SQY0OkONuNcUVX0CjVW1oGB5q2l6wVf3zk9StgXSGdX++q
syUFIAGI8kEVPshgqTeptvqqRzv8dnIBzreoOBe/fub18/4RK//9yP8e7+yRJbTpbU2H8GHgQ19I
aG3d07G+pFN2vmi/v1hQY7BJINJ4Xnokoeg6EsnwYWx522Qx0U8OssztnMR0349teg3I5m/mU98f
DUJLqE5AbQkI29c7RaSyoS5dwodl6s0W/nRREU1AM7fw68mUIZdqfGeX/st4Lzri0O3AJj3v+yxx
VHu1IeEDLRey4V405nBbAw7Qc+ihhXTIE5GUba2n59/rmK4j477H2YfocfVlOFs0jUxmr6lq8sAi
yjdEjdXBl+C7L31/SQLmJ+sTzlwgrIDsBJj4uXpWRNsRyC9DHnzP3DCQ3LMgdYACaXUDWFRsx0vM
558sHXR5UDNFigp46zlIAdDzwVsgJ/ug5ppe8U6l30QTIKEL3D4vwznNIzBxLxw8P5nKACI3oD2u
LnI46F4vHdjiBXXjq+gBBn1Aj6b1dJVaBWXtfgpPSwkGRdP3D6FroSfw6/143t1c5xKlecSMawVp
hda9Hro0MBdT3CMPwwx2bxuN6NeGUG0vAY/czqVrir6h1YbEMDRyRUDzxn2hSrmP3Qxjq3Kqow3j
g7uXVFxCqr+eCwBFcLMj1lox6kjpkIm8/m5e3TCG4kz0ZWVGpNeobrb+dVm5YkyLMgiA8NV8qvXb
TvWU/J4lwMvgGBbscACdwCs5x6sxE6CcCo+0L3aIq20Dr4cDXiQrmii+xPdO8Rz/PhS/D4XGBIin
cG6MAZJ7/ZxhjRAlCWzyZQYubdfGntgav533aaQgVuHEdLpOG9d9k8BnLKvhjvpb1yxqoBgc+LS1
ugYwCXhRr8cnrWcV6tn1196CIbJPoeHo3smR6ehdMzLPlJkDMYXl0tJbV/U/HxvFU/Q4IU/9grKC
VPXrYf1q5PMUjv7XRXYOeHEpi5oN5K6i8SpuxaBlAcSQqx4DUA2TO+A+3fpmlh2TWeiXwLhDcqPc
TCVS5gtx1utDB99odU+GFjjq22jpQYXq9RdDiAWMXlS5XwGLBJ8mbBpvW5d80gWR3fg+4YN2LpwA
61L+57sADhjClisoZAVa/4COTBxoBOqYsG+ob0j4cVvzBp6HNvO6jn359ZY/31UvQ623/mqsg+j1
7PRmk8KGG+fqGyh6VXCsUwVwG/hMSfvk+XV8N2sGo0PstZhcmPHz94qVDtQ8WBGoyEGs5NwpDsVs
OFqluP+zRsfqukp4sJvhHRBkVRw5e2iz8Et68j+8V+B4IaqEQgcMJnG6nk2lLuE51aUM5rROjL66
QyeSD7Sl4D32dPfrF/v6FEfzAbI+6/GN4gbafNhUr5eNgzMsdqZR0KwmUbnveYdGftubbB686tYs
cXgLYbYmY/HS7X899A+PCUztWofDol2lQc6HFotGYRDqk/AzD5P5hqZzuemQpNz6I7p+vznWisdP
wdwCXQrQm/NOt6wcBRQLL/GYqqw/QlRxiDLAw9SxW2Qqf3djQEAK5VEwoVDfw8+zs7HxalTJl8Yw
dIiBKwSsqOkyWbdpmhlcVBdG+2EKke6gmQNvKxxN0LE8G81dQrpQv41YhnZ0xwq/4+RKEFaG6He0
pFnBu2AhpGTuT8EcJu9//WrPMgIsIbzY76INqA6ih3u2Nw0qtW2gg5Jl6Hr4LsTTg3ouBtMl7aG3
KczDRE9rOIO7IvnCEjgJZM2Uuu+nSU6/ZyyG77KaCa8GAmgprnbLZ9+FwURsiVMTs0zFQbVTfjtd
T/2gMeMxh+3RckmF4YeXj24iqldwhwNRC8fD2f7xtaIWhUiQE7iZ5AM6p2oLlS4nC9u2vGJNr+5p
FJiCAJ93Yf/8cCZi+wDhjc2Lx0Y9dL2h/5H5wTslFkmnMbQN6u7D3A0PcHgO3vTcRbc49uerBlLy
F86LF7Wkfxz6yOSBWwO6MYBCL6xfz0s5uqxwB/WBi9WGwF0+uqORthC2mzlkOmT4FETM9nvbWv9D
NHXVfdD5ij9HraePEqKPJiN9M78hLq+8zMYIyI5VzcP3AOmRkxdLeycUA1+9osQ4OwmCpf2Iw9Ac
Jxc843xC7CbuYoifqe/9+P/x2f5P+rW/+/4M8j//A///GYVMUVE2nf3vf56qz6KX/bfpP9Y/++9/
9vqP/vNWfxWTEl//OD0P8o+t4l+ep6rn53/z6iMw0t/fpHienl/9z4ZP1TTfq6+QyvsqVTu9DIfv
vP7L/9df/vH15VOe5uHrv/783Cs+rZ9G8bX+/PtXV1/+9SfKnv/Y3Ovn//3Lm+cOf5cr8bw89z/8
xddnOf3rTydK/sL2RqCBZjbEWUCE/fMP8/X7r9K/wNJBEx/FNohEv7i4815M7F9/ev5faA0iZMcF
AykGBE5//iF79fIr7y8UW7B7VrsakPHw7f7r2V/N17/n7w+uuru+4pP8158vzi7/XprrR+Mz0OHG
T5T8fkhm5wqyXmxZWZoQGf+ywOzrphFmGq71INx9o33Q+uC9sR2GMMr54n5YEr++1tLGaY7AuQQL
eQWvJ72Xbiqpg/vKgTv74g1Az4VGQuQgHKR4pJ4WWygEQkMBgJV4D0cO2e7hQxd80xrS3QvXJdn0
SZ/HrKs2usb2PU2sum5EDMEFyJl+SMIRhVaSGhhPuHIp4oQF+xDVfSg8hyYA+EPDS6ao6QzpilkL
urVTqS70Fl5HNuvrQmSDFjG6OoBF4J29Pj+WuCOllb1fpC0oA0twbax8EzaxzdOuE98v4P+/u/6x
u365t/7XN/rM4X/yf/73qx2Jv/m+u+LwL8iGInNEfw3K+GhM/Nfmity/ANYA4XwlNQIfuIb2f++t
IPkLcSmaKC8UmhUx9ffO8tO/cA0iXoYdESDH6B/9zs5CavU63YtWjCD6LehW4m7FejlHCamBurBi
cCCGwE19hN/T15nRoIC++TGsWJS3xBzGqWYHpASotWv2oQnrVf+Y5K4/+xsP7nynPrKwwpAwjdrC
O12pTFEwYPO+XIMilYj0ThGoom4AbIurzEzUtHdNTaTejCwko4tPGdGYEllt4V39mUi0p78QAk2Z
xSo0MYbU7+m7oZ6693qK9WkK40+x8tR9yzvXzYDEaXmWsA6KUhDD21AVpVdjlBY6nMqmcB2a3LMQ
5pNe1luXDycDAEUpM9MLQO4mYNGPaVIly74Ku1wB7VhA5VUdhgR9SAk08wEsF5WT0dh8cqq7eLFu
QUqpM7cabzpESZkzBtesVB9nEfVQcw39IfNsJQ6QUz5Kwqs2W6gXF63t64L7ItpFfGkyDzhQJoNr
j6l61zbuKLd6nDjJUrdUfe6kHCRanDn9W7lIKPr5hZQe+ll0dazVIVT+3CXojl4EuOAIQaWN6FLA
umkb3XYgt2Vu531TznyqO2ke6djdoIws6c3QGUgro/Is3goRZgRCtyeJj1RZBO0F7wrhM8adXQbL
uMavEBC0rPsqZx2SHKDSwWyFD3OgzLKJ+cUKb1A5k+StI0Qic0PpAsC5a5bcQpCX+75Jtr2CJ9Xb
efbYo0qD6RpdwbdjZaDmFamw23qDW2+VGw7XBK/tzq2HKzUuBcCgdz1X02b2Rr9o0cQukJBvPS2f
Qe2G9p8n3R1B6IeyayO3rIVsP4BtU521XppBPMW7BZlIkU3j9ybKBiwZfTATYXc0oQzFDHQTDFT3
2/kNDIg9wPar4UaSeI9CEjA2ZmHbmNIQneClHcoNE7Dkgj8vClIKomxZXSfmVJbtlZiaSWYs7M1w
33ZsYQfIN0BdEw0zI7akNbEoCDg/Ig8dN4MmPIoGUJnKRkBMSe7LuNpJh14pa0o0aDXNKyZ1roXS
EcTg7AbbuoYPgrs8Al3ficyxBqSoVj155RIDPKspysqx36M6FFVAoiXgnkM25xYFnEyVHPHbEF2b
hapiGiDzwkM7ZqKaPwKX8o0jmh68/kCHCdK7NfAQ6aeoCey2GeIpK0V6jL2qfBsaiDKgqThs3YEa
xHocRkbYRxXMNWoYYU+7Xlun+wq9UVheyGC24MDXA27ZpTlEhPMtazh/DCFaWGWxVeoEpdl0yRiO
nubQ69HeAS5cQ9+81smcBTXXS17RXmWWhm5hl1oeHN/tHiCdED9S7R4jf/B5Vg7OfFBCAzhq6us+
4HLM+hGtiYyhEWezKtJgqJsewvAzQHjtFmVhuUvgvQH6XOyydmdh2fjsjg6Ma9HglV2+SAvzrbCy
5KB81dy7IB2DyiDFcKJ9X/mZdGd+56tR9dlgB+bsJhRwP2nqQbg3FsZ2WRv3MUENac5DGibb2uno
t6VeTcrFPBWwhkF52jTRvTNTFiByaL+lJqzftynkVHa6YjpTTHk8c0QNebykbOzG4ax6KK1+Tm2T
HkbUKQvZQk16bFiTOzQIngC5MYfY0XLnSj/YdRUVRe0lBhThseLNxplhkri0ferux3T4uOKEDikc
464htUHnDP3xCeGQbevdNJTEZqEYg9VYrk1x9E3CZj6UXfDCIYLSGvM8AWiXBxKERLxYLLOq3fS9
Ftm82F5fO4NQoJg2HueZiahYIEvlLYdexd1NHYfD+zqWBtzeVO4axURhaCX2ILk/BYlUrLDkCUWo
tbcnKTLc0oo3EHe4bQdw7R2d7OFxmfCMgZeONO49zldxkKDTHYGUzkNXN3JP5+EUd+jojVmLauNq
cedaaEqJiZZJ0Y2Q2hYWKnuZJH4xRUQd2RKLa8cxtyRlo8iSuoVJ2Bz6VZV3AK9E+6GqovvGgShI
ICv+AeQz9mZRII1lo+9/CNLxHkJWbcZhppd1YniDVQ5RVB3fA3qDKpMX3kMNY3azhY2nMiVf67n5
AgkBAl1glGsKmCK5NzDjhGBuSrnFQdH1ywBeoFAkN2PAoQQQPuCKSg4Vb+NC0NCeRnfonnjng/0R
Jt0mcNzxOHggAABbDF/IpRRImWvlIzsYRKGhmt9LTxVQ9q6zSXBcuVUnD6ZPIRVcjfMGggQdLOe0
LgYhgjF34GSiswFeTbChWcJNl9YiK6U59n4As+3hAeJ9y7Q1Ej6jEXZbWb4bOSpg4ItAizbjUbot
Hb5roW6Zj74DtZWqaqCsVXnq4+Jp/jRB/O6qmnx+C/+X3slr0BHmDMRWAY854GeXPBL8qYyrGhPJ
FpyaKaSj+3vHW2wGkeomyEs6yvoABbj6eZ4gHQ8ubsDEDsbA86NfV16XVTUoOpnvq886xsbdhkBF
8DwB0+3topLqEPAIjAy0s98N2gvGwzRVN+jN4mJZZGmyWLbQekjdo60oBMIMO9okdtKMMLBf65pw
J4uAX/zQoGbqQYMYaKatTMvuLppVEG7K1m1PU9NF07XrSWszaYdjCvbVh5g2wj9a6d94oqnvZNvv
6tUbtm75Z167RaV10OYla8Ym9/k4PS1V49oMpdsjSrQddIkQIjYbdNqXLOpquoPJSY32F0R8AmUt
yRPaQX7Zb0F5wFWJUrGtjiMLHqrSBxEFy4SNG/Sx0jvmYnK2FTQK06xsTfuJelOjMmAxaj8DXV5M
OfyCyiFPBsCJiirt8ByNH4qmAAcvGHaTjZQCWMwNpxwegpw+0WmOv7Zc35e1O0EsI4A+w1U4ILIq
MIOTny3QKe7fhkM80LxGwiK2aZfEz35l3NOgUELIQgSl5Q1DoUaA7FxXKhsAcLawr12tBo2flpDH
EJWzAPAAsZWtFZEcdxoi0N9qL4YKniOctxVsm4sZS2nvSNffAveJUrYzcR1sJemjW+1j00JmCc6e
NT3OfZ8cZA1QYNXrd4IxsR08H1JwOEyZyr10BB+j4jAix0orGmjHwUAXXlNOGNUKU9UP7yw8fmk+
R671CnSF76RXHjkkc7dDT8rrsvP11ikThxU8UY3dLYNy3IKyzgXxpGNTDpuPGRKDltA2G8WyXMFO
qzqYmvkO7DrH/aR8s0WdRWRe1X5tqzCCnHng36AXFZ/KWRvQWGYKYyoHBGDwR7n+hCqt2ARLK09u
N0JNJJJFHQ/1PbMdkdgIgNEAVn9NGihOYZYRtAddeJoDwnapch6FdSta6LiShwrs701dizc+jQSS
7YZ9Xti8d5uOw+Ncyrex4XZNoJPgE0iyZq+Qdn/DxA572tbRLjXOPVIOm2YVr3iCGLx8ByKg3QAf
mn4cR0h2b5mVFRhtJjFvcHIn6jCxEup8RJhN35nkDcM93WbaBXauqBtqPmkHHm5B2XYfzWI0qDPB
tCt1S+B4NgTOVdoH7TMLmiafXCTemS+94fPScw9eJMBKkQBRzIbX46FxVNjDW15AY3GxZG6PKohx
UgIEHS1Faur2/WI1iLlBrOeDXmpIE3KjlvQqcQZ4OpWOB+nmRVUT2s+qefKiRaeQsgAQaZdATJbn
xkDwM4OXb0RPib8QcmIkVKACNbwK9qJGC1ungTX5zMeQ34SCjjavZxxXGYv6PivB2p0K/DsdPAJo
h0Mj9jr+FfVP4iH0Tk3gZ2hMjgta05M/78BpHvKpG9MXFpgG2tTUhZ/Y6FOtO33XAroWbplBwGc2
FFuMzxlFe3F5TDWsjT+KNkZ4jaLGFQ4C0/EsHQf1vMBh1NsrqGc1R7lUfaa62sld5cDKTJBmvG/h
wfOliZlfZTBCW3Uoy5A8TSGpEFeqmAybYWxx7852PnVjGMonXCNABbcuFeXG6dtHTGvcHxqu/WVj
u6W1IlOQgLGbUkzyy8jgYLs1ZrhNzbCLA9aB3j7L9xHx+jZ3JEveEV/jYK8FpF5xTUhxO8R9c11C
nPpTB/e9ONMwEfugw5ZPm9VCk2wbiOtM204inuqEuAMgBps4YOlz1SI7yhEP34OKCnzsHE3TRlKc
KIVWBBatAW8sxGlI6SPsTB1NNh18vhig3kPlbF3cXSzzXEz9zjUN9G5xqcLkbWpq4D+gBhjlYAdF
8XY0dW3gs5JGOXVME24nJI3RR6vlGG4auAHDmGuYwrdArkYaRIdZNqs5QzdnKAmR+w416XHLoImt
jhUDQTbSE40yJiATAbXPrvsmShK12z6tvTcIYITIZajXKIk2e641vyk72n+yc5yMmedU7rsI9rVI
szTj6dENm/6uSQfS7iq0HxHEBT1wdG6gtyWoH/WJIFFLr2ogiHHvyyFy36dpy4A69Abn1FY02oOr
UN4I16koOKRV/4ZTNlfbmU76vi296ZNA7T8flqD8Jvmot403R1mcMpdjtVgEs2jDBreta0ARtN7Y
o3bmxQPLIkbrG9cGo3kgJmxz6pElyIaFuLooAYNLNlNV8vqkoOU6IiSNEUOOTELEolQJkqNAe3MI
Db8yoRtSTmG5VXDbeAe7XfGQLqWK4EJkqn2gcQa879PSLQ/g3hqJsB7Q6IKBUC7ymvin2AHeBrav
h5a6zc4bENRk0Wj9O50OIEPP5azkjhEEBRl67I098RR9K1gVTW7hSV69q5fJdodUV05zJeF6jpiX
zUvRtAulR8g3IQcywgagahnopc/FIir2mEA8Yi7sCEDFbRBWc5+NnonMlaPdGJ4tfj9MJ7YgR7uT
tE7rwklrX4D1F9SfKYfW6bZhbrlFmIubTJph+pCGZeNkk3Kia1sn/gZ4cEQ1oq2d+5m1EpcUGsS4
COeHaFX/UtCbLMowABigrsIb6DhGVyjEyDvRNqs6E++z1on4+xjeu0dEIMlVinTlERJP7GNLIWeI
Xm/iZQFydFylq3csFpweaQYPSfiXJb41RQN11qMePBdRTtdvIp/LA/Tgl9sK5VtcF9XNxAAOSR0Y
vZU4DgrLy5ndxEEdTnvfQ6PzsR3a8BsDsxjwlVHD9yOtnQbORmPMUKfSGqgoLHNR8IhG/C6ZqgXC
HG0fgWqeTbHl6ScnQNO/wbk6Nh+16YajGLHvbuPBId3eVA6gn5nL1T4skw2wyGWBItYjjB8foX75
rk7JF0eV7jvTxtiT3vhk+wH1G0fccYKPctt749J9l6BrmpT1fKsQ7j0OiLTRKyancuj2JEkcGGPR
t1ODaw/08lF3nxCzwpxlvE/l8CB872vn1UdfuXHe1N2ml/bZZ05VhPF0BWDWA3p2aTbJ9nlcrQXd
mLxzQATNNOnvRNKDJNF9ICJ8rFzn1sD4+djTkqGiBuxqxPrbzsoVzn1tUiwy4S3PpO8/gNfpFklc
kW03DLAWsd6UsY58HqPG/9J6cCuvJhTU4c7+bP1m0/Pm6KQDKjQpyigtatJE0SqbUjmiZuSvC2aC
MQ8y6syT4A2CRrfvhurJhcAxyjAIOrHavxr0xTJP+w+s7t8KiYSIyCWbo0EhOYf9PK0aCfP6AWnO
3q3dnlRYTa0hb1I+LOOGD7PCV4gjEdI3zRIAZbSII+7nm3IWuOOCecrSxd6SMYXYXPSAms6p9/iV
4RFct1H2aAnOLQ8pBVqvRbk0+2F05ZVxNEgafr2NXXvtSH4TIIQvmzrKlggYDcD7IbfMjiZyuhMf
aheBQX/rwvMmn6LVhyhYto2o1LYZq/TKry2+iR1uEW9JWLfrjBFuNp1Koo07TW/SOb4TXtoDCkuP
IIE9uTif0HeDqdSbcSLf0DcOjjjYkoPRyHJRsxn/L3XnuRu3su35VzkvwDvM4eMUyY5qtXL6QsiW
xZwz32meYl5sfm2fe4/d2lfCPsAAM8AG3N6yuljFCqvW+oe9lNbLpWJOl4Raqigta2M3Cmm0TnYT
M/gRFrqBEcDyCjbkWUE5xh+zdFvGUnzRluHVMJWw5NXLoZv1Gy2j4CcbgM8qWI5Q4cpq26JStMGO
ZBBmRYLK6m1NcO2p9irmmVuARU9OJFGk4QE5/QVx6w67tNENFiwtlNpaT1l22SjGtDWj5KaEE+Zx
hwyYfHV8UUpGq/na6Z2j1Qy/cviGZ64uVCyLcBZnNMtsqTyMIgKhZlO3Bc56VKTkdskzskhDNR+d
dJi/tbq9RRv9AXrkS1z2uxwO71pL5yPJhFogLH6jELzLC/ZL8wCNIMdnRasUY5NQrr2IFB13sdxA
EKldeubZsByNSa02o1Wt4zIfBMcQ04nd283UvL2lmQqNTZbH6T69sRrltc4IfmFsjCKtKksUUi5v
zFbBYrRRD4U69kebhJroq/SuMfMbIwmeexspHYo370Qb5AXk4EdGFiZ15IOZE5gGcdwxrjHHUO9c
t3ZT7MpIL4hGMmwEM+7RrT9aqDJC/zKewlmeViRAjl1kv2hBvS8V4wVrFeTNIYqf4qKTr0I4ChAx
z60EBjCMl0vbQvphVtqL0Ey7FycaUuQf4m2d6Tu5q22B+1/nHLEVHblGJqYa+HGtR9KmxXHd2JDm
J09aGEA0v2uFWmdvjaOM6yVKnYsYjONtW5ayqKtIvW4iW7szl2S5GIpQRd9dfsS9J/UjIwPjjRKW
F85SErljO4+bEQGUR5zdZVEMs+VbcWOterDfN20QLTutCnKW5yStgI8YYijl4Fufk89o24RAEnxP
lFScNMNU3yaBkq8alFXArUZ7axzTbVjUyspKkkJ0Fbm3JN6VaXln58s1POS7kDBf1H1t7Qf8njEm
REWBgFTVkd3szAMK6g3MYDPwojgeKAnO5spMopEjzrpT0q52STMVoohVZV8TpGzsHOtgOdqzcE2R
kpgTlC4fG3lJtmkb55u8CxduLsniDZWV+0qMPnHeHSyN5ESexsc+ke/n2tzIbVV5OtmzPYoP9Q+J
Ovsm7KcFEEc+enajX8RFa4g5mraF029Ha9q1eR7chlU/X4SIvTeelWrb0OQCGWhp+4RcLRnDJblE
TX2TRHl60LKx8xt1SC/ioTOfER/8rtuLIXACQB7E7u4XxOvvqATJXlRX6Wq0m92UTEgnRe1dY+WF
GzXqDjNYUcU4H9laXjyqsTWJqS+/hVL4rWoLbwy40OfG1FHGHN9TFkmZUmETUlbmq1hnp124NHKb
1EhvcCPlW1N1YCn1bbjKQr0R44ihMpfitwTjNQv2UdYoa4N9ZBvr2RsXHA54CT/sOsdpLXqa7MA1
lPk+zGsu0GF/b+qV+QwER1sx93h4uw0L1xnSw0m2Y0E77G00lnU0WS9BXDz2DCjCXzxzXavraa62
empupzQ4DMHyQ5WHyM1rsDPeGGt476pTH26ph+Vu2ztUksiZ68g4puWqnjAUNsqiDD2Ka8GuZ5t6
0OT+KemMzrdr+8EKkmduJ+/a0h/TkwVOrXaXxIWzO2gGCZ1ec6HPBF4RkbDhO29ts+PCE/DqmmZ5
1XU2oD6pravaSlf4vh0Gze7IJii6+polGAcDuNWmYBXaHdYwZQ1PjTxmXIi8t1pPb7jexpPZsbGk
pXNKt1nHMep4mza3BTQUjQsQAbY/ddKaBIzlh5FTPmV2aR4c3vKbIQftqyIZT/LSjq2DIMlss6qz
pD0alKEk6o1GEHuU9pxLIq5C26CuEyACrYNG8auRIXCDNGgeJrjJ11GSrHATHndDWFSGWGxruUcv
fU7EmI1Kx6VYMuPenbIKJwVJy4byOJBUCBljY8kDW+hl2SU3w1JPht8rTZ+suEmN0U0uqUbmGh3V
mtkY7F3D1vGeksE/yP2Y/FDNLuwFBMp4ujfSbJDZEaxiY9dau0ubZcQATBknIz3QOys6RqgxGTuk
w+RVTmorFFHaaWuSZtjCZSlezCEu0EFsv8x5fkhRmM0BV3CQZjiiVursIlmRicYoV2qR2qsR9UFN
wCmtLiXbOORBIX2PmWtXCnB0WyO906jzsHLGgEwzFtsI4O/AXgQrJZTe2G4ui0XzM6szvNYOUSuI
6skbysgtgiDRSSA4qZ8MnfpmqGPksXR0byrr8gkVJg6BfjzWQYLSQRmiCbpARa+0vCL+ZoYhLw0F
IgTsz8NKpJfeI1NepOQCPQhFNblsauVITKGFqzQJMnAT1bAAZhNFq6UDi1uVXcNKl1VPVjRcVfoQ
PFVLmn5LUEAcBGXnSRFRUZp+b2aurQfeT1zM/w04Q/WjuO2aHz860EL/H0CEyH2cBMdR5wNjDbof
YOhnkKEtt4B/XJbNe5mlv+OG/vJrfiEdiFn+4wT5oRiC+BeZZ/AMv2BEP38CHxoFHnhqSIP9C+kg
qTa/pAOGPWln/wRI/BfYQQLtgOQC0uEnBVpLQe3sb8CI/oTFnGQzf34THrpgjSFs8gy/w+oyO7R1
eLfRY78jbAWu8PQVqfcMMfmxiTPkXqdoHfcimvDs+/B1eMqOKKwB+vGKrywtTvDDf0GiPrR0zu/J
LLJZjk1Lpd9srrJfkLk/EHO/I67+uiNAiHmNQEMA8v45VmFBFUKPxuhxdJtY9JfLY7CS76rLr5wy
fuoZfujHbw2d4Tp1BVWsSp2ix0J3tcjPF2GtGkU436LVlmB6h4jartoHV72XiH47e82l5gOMND17
lW6Bfa1yZ6VYvzBN/333/3J0f3uq089/Q2BmyUSuJ5ujx8beLJ2bblblD8fvV50/es3r9DC8TOzN
XzlK/tSO/WwwTjP4t2ajJlD12qJZead4zd20Reeaeudjez/slV0g2itgAQl75W5n3f22uP+Jufvj
jf9Vl5FPwJcAXAQIshMo9be2pVpKTD3pokflOwGy3YjyhXD72Qb9cQeIXD9iSqv6BpeWb5+3/Cfa
9ddM/r3hs2XpqI3ayMSLj+PsW6TDGrE8fC83nzdyLhDxc/H/3srZymy1IUKAeYgezUYAQaqeqQtT
GEzjU4Pk/HsSshLh0xcQ7p8Gceev9CSGCDYFNLX687l+G9YhLhO7UJzoUc99LhzdKgyRFxhPPtMV
KtXADzXZhdJ+nRtJ5s7TVpOHluoxtUJLkTK3jy0u70PPXQL07SFT9EunS1MKT9ZtghmhVNgP2A0n
fh5QDoyVaQ3H4L2crWgDBoF75iDFK/AMXlq0j8u8tL6yVOGvQ/O/Xy+nVfpZL8+2i0KJrHmS1ehR
XUvH7io8TDexq1xys3qYvynPmii/UBg5t2z55/v817ie7RsFCMqB2kD0qN3qtqtQ6xIUp32SZ0cp
cu0nIDCfz6CfIlKf9fFsTwhmxI6bWokeaz9/rTeBj19T70+r7EJ2rdaVHX+4WkTm5T5EGUzSMw/L
Jsd2kUgEQjWGYtxE62yLGduav6dHyYM+5n/+kKe18uEZTyQmDXICwNuzUVnsgcprxzM2F8ue4NlL
Xj5v4Kdu93kL8P05ExBQNyll/7lNzHiTalwA4sdczK65bgZxSG/Km+atq8QiwAv430fS6/f287KP
vPnYPZLQlPz4pdvP/aGzV+Z2vlJvZbbzyp0fkYbwJzR8qQhsuaXfTlf1RrZE8CNxnWdQRm+N7mHD
eS179VX/ll5h+SDGPbrbIldFePVKbeeLo+8nsP+zHp7NZUoWitxFUvRoiN6PtoNXHCXBFQuVZrF4
sj/eyLpIdyTet7qo59XiknDy8pX+zRSNG73IIuDP+jbyKbB7/wSz//dL7U+85q/t8vcXcPaK53le
Cl0Josd5nVzMOzly24d006+HTVdycRd2t552yk6+iHbalXNRGV+Mz09G1mfjc7YOioHcHmSB+JHQ
/ULfRc+Zt2xKt9mPV6l7R4bAm/a2l7qPQHI8xz1NinpXu92uPUSrZj9dF9+uXr9P15kfrzI3cZ96
d/C0ZztntCIgHYfyUb1p96MswGnuv1IKUk8T9MPjn7hRJxndk1DPnxM4QmZRmtQofuy8ziu2jepR
k/5urBQPjMTK8tmTK9+8Xfz+GL91bncfeu+fr6G/3Lu4gxkwLYiUPzjVqFEozTZohsf4QX1Qf0g3
+hscn25X5H66eDrQTE186VlxLhnyc8f8vdWz4ALPlNTQYIE9JqvqaGwkcdVedOtoN+6/WkJfNnUW
SzQgOhyKlEyRy6IT+YEdIVjF28IPLtk4yy82vTPmyj+XxG/jeRZB1JpTplZJ/UxfB7vJS73gMnA7
b7qYPDaky+mb5M/P8haJYY+k0La9TT3Lix+/eKt/uTB/e4qzCMOac5zBMLF9ZFGux3W1WdbZN+79
35zLcGf4ml8dyI4kh+BSZu9cf976TxGBD9MaFIcOY4upfS4yUGTFpJAFiB97f/EyLzlmXrzPvMjD
ecmt3sdndPy9QFQ7dR96TecdkC0MvzgiUZz7q8V1Ig+daCEmsoR/Li5ANmFVYr3y+LT9BupKPN0e
vj2s4staFB4zrnWHfSm+bQ/fLLFvBdGJl7u+KvzduhKRuNrqbu4eVVd2810unsz1C1X1Vb6+Yw+J
Vjd+6m4uIm+Vipzv2175Ov0bxLeHcHWbi2Ow5RR2V3u3cPF/Epo4oIYiWvFyfbBW+3L9cp2K48Lv
GmJlCTQD17K4nrzsYlodjoM3+q0beG4m3PXsXf1YXT3ffPfno01Gy19WsTgcyUwICFhiP3jm7njQ
/Zc7gM7iPaWnh4cXrxZ3DzWfvzfe7B4PcHW3udiU4i4TtC+UlSaeVsFW8vOfA6CsTDfy+FaQaWyT
P44vyMKJ69LLxe3lLN4OLwtd8PaS598cRSMuEBUSxtZbXe8eSjGKA/15A7+3ut+8hSubh8vcSmzu
QSG5b0+B//ASbGNRulckxdhpb1M+l+6RsTzNjmn/jfcRCpJ69Bmwudga4vpw6w3eYduJu/UkXub1
y959mzyN//Uy0SnZXdg1OcsdnrxdH1+4qRFzOe4qd9cLPUwPnbgxeavzlcm35K7use5WfH8nfDQK
BbUu4X/3Dd9f28Kddprr3vq7SzLe6+3VahLPm3seVXPXg7ttxVUsdObtxePl7T5zL8XVBaBg92Kz
c1zJrT1/d7Hzby5ssXO8p1rsN724bfyt4V/QiEukJdyA6fX+anutS0S6MD7rZ8wRmXFXod/tbMH2
fujFZSH8jUEsUfIqevfyVhUbPxJvy8pgQLXd98hbjytpp+2EunoVl/ezl96F4oWU7tpk4Pwb/qjE
Dq07cZuIBxxjPHL7LhAQcfHDcv1dtQ72/k5xT0/2o3RXnsxkA6l0vLygIZ7TrdzDMfb8d9/brX+c
Ah3/8u3Qu7ved8Q9G5osxiu/8Nc/FjfZ1P6h313P7mHwhtXgKavO26Ric9B4fnX3wOqemVaH493g
rdDe8xvv/uFwNMTTxmJFDJ69ltf+pvMs8XDYX/PkqUdE5lduIWax7/3jQ+qJ0nvXxO3TGzP5tIws
8Z57/ub+wfWvdojNi8v1M8OXi/eHzdMoGN3ZSy5fL4DOisvn0H2eV5O/87vr2SNL6A++tAYtIZI9
sEXGhVcB5lSEqw2DXe0iEXp86+n7etfxDE86PdC9f8/Tdf4ucG+vn76NYj95LQOCZ7gLfE8027sH
mTdmrkkJu9cwLO5lkW2qy2ZXuLv2i1vkGRHtnyfNb/vbmZaaKtlmrNfsbxbby5O0f1q8b4eWWfPA
m2LBbiP3oLsqQ1+63+7WnZ9vv5M2qLePtrg4xa4QXlaae/vvRYUIpnPFBVyKD9yfG29F9QoSTxOT
OSi2MkguN1hXW2gBIKlWHQmo8Whu7FIUvubCOfli4z8XPPwVW/zW/NkJ7ESoJehFe4oJ1euX8nLa
WuyD69jXLoONeTRX+Cge6y/exulLz488lELQmMQFBHrVWZ/lKI0HWxvjxxa4HuXB4MpRYfMDwXst
LNkWxYLRRDg11hf0ur+M335ponKfP+kl/TnYeW6XoyLR8OgvW/ndftefxyf1iRsJYKor6c7+FXL/
rZz0/+zbrnnN4tfiHwKG6mv/j/L9H7cd/NS2i7+35/ln7hP/Irmuf5QnGuiHf3R6gP/6V/+P8FhP
sir/4z+TvB94rP+zef0Wv/7j9rV/+9//6/estHr6vV9ZaMP4D+iq5om+rSJeoZ7cGH5loTUdUh2M
uxMoWjWhuvGT/+Tbqf9xSj1DLcXvgPyww8r+Ty6rCeMOGjgpaLQbSIn+rRy0/Of9A8U+tB8AXeLt
h64PKldnW0g4Y1TVKroEMFIppXUQhvmPWHdG24PZYuwmQ4k9FdCv7KrwXUZBSnl+gDWTK9shkcBx
ymaevTc5kKYwdHJtpYJ7B2SrJmsVY0QgzzJMndjC907ETlhvKj1M3DaZa862pAnfjCKstygD3heL
bbiNLRd7JZ+BgGha0DwCs7c8tYiltwChrhurKpTVT68ABvoZUFPiLnmXCGwMxmwT1YXWbqsmPWF7
MvN5Bs4uIowSb2xlLgj6yVRt01AncDBArKMRSNCHwFpDVV813sOucDJBWmX06r7Qr4zAzF1NanW3
CrTxmiw+Zf60D63Y1WAfrkEr9hS9nEhHqKOj3hhNXYpHIeLlybaq80XfB3B+tV2aAkCFD9gkt5DF
1WGtjdRjPasNUrBwVEzXuMirh0SqEFSJC4tKZGdRxlONvim2S5BkmDO17Y8gQjdXB+BUeJEdAUEF
WJvdT1EZc5cgqafdgrmvw3FTFHWQfk9r7iGDyAe0Z/MHmEizAxxtDHKzXtv2ogd3w2LPIe6UYGCU
yNeHoa+H9zEidQYMBwJ21TYhlih9oEg/wPZI/ZVaG0YOm5Has+r4WKn0ZSN54FPtSj4A3rbT3A2X
JA4vUcLIqOAxvaVy1LxQNfs05TBScGE7JLaNvvxCHjH2sMIG4aIWcv82jtLMA58IgBl0zAYFvxP6
dDCS0r6wlxYkp2UOA5BcZTIfA6qmBPEmVrFevUwhBEoSma8Q7BZFlEbq7C3M67oLMPpYbIupKZp+
FURdLq8Gqt0nLLDaun1PwR4GZ6YPN6aeD4mrg8HRnw0jmn1jQeRWlBC6nEfHSe07m4r4pVkBvV/J
UZdeW+ZkDzcK1UBjO8JFah9GDuWHYHGSN5Cimn6sy6F6mWbw1OvFkiZRTDGmifXkOKM7lblxZVdm
krp9xQXVw60qje7b0Urn9YBpXe6OVjF+B9gITjcFqjp7ZWbZ39EfOlGkKrWL9gEuGuCVqsZY3M6Q
WmeXjeny1GmAuREoasP9oo4VnFAnJWVkTbEak/qVcNyRinA82hE2BPjRVDO1apx+Vpo1N9dV3qv3
hjGrEmieen7Gm4K2h8KOSrdN+3QF4tDxjdTulJ1iDzOn22QT6RuDdlfHc8DVylac+yRakFipyzna
NuUMCGtEHRJYQzjWE+qn9bi8yvYIjr7BfyIRpG1DQq8krdtNm8cR/NZMkxNRhF11tJVArmHeSely
B6cpAjE2MxfFqNSKfszLGE0wedast2YqEDiWsgGEkTo21V2fJWG3rezYXFyq5tEMDMSKcz9PzWEV
45sdiyB3nNzvmhJETKWY0WuV5vqmpA5wtCxl0Fd5IaXPwUlxBOaro0sQSwEWA55WxnaPZh/LP7Fi
/cdiVtoVFSR1B/cLmlWJgt+7haMi+PAMSBjQQnXuXWuJgKlGEl7wu3lSKm8O5cb0ptYCWSP3yP/N
ZVg8YCaqPi2LGeaiW2wyUaT1nyel72ThNCYcCKWYRzDNsH97popFyRpWWItdZRmGEUQcU6OIHuvp
aq6B9e9TIEiYa4T1cYGT/CixsVZidFhDq6jT821JpiRe2bXSAXUcgjoT+QjOF0PUGqYeKjNDka/q
HDFk6Flc8t05ADy76lDA8gpcnMJ4r4HNs7Zq7ZRtBK9Kzzq3pehK4mXAJy0q11o/BoHpxRKyAKtu
aKIFFkAuD5KIx1mh2Ib6+9KMriTLg3lRlWZSxmwfOmhQkYbt+JLXIboJaq2ZsdurcivZAzi7skpU
KKyAsYLqyhpxq6U+Xxt5PRipGGvGtGWRjItuXqIlnRUKpoGFzOyoGxwMoYCh6QAoksG1/VhD2yz3
JksHzFToITDPGiRLk24TQ6oTV+VYVC4KGYFm2Y97he/1I0igoJdnHXAK2w6kQdXILWAfWRrm09rW
M9AdQm76wBq8EM5P3/t9ZGnjPkdCp+birKXmlF5J+hJAD6x0J6/9pFWk70akwUVoULyqL3TcyF0c
HZQXYyzn9Ha2JLyq4KTMjhcCtLuNa8cqXTPq0Vsdc2M2XRkURHOd2GXYXwSIxI6bxHCWeWPAjnnP
sLq6kyanm/yOsk/IA1b5jyiPsnAVKGYLeQqSMXAPbVJfAH9Ey52ELy4pjSwHYQXEZUazvNUDC242
vJV9qKtNCn1KDmyWRQSl1o6DPOIVADTGWUVq1W5dtzw8gFe4fqbX5qAonobcqKRIQFhfumO39Ap4
lTwEY1IlOZhqS8nyWIN2CFBEhAnbsaZGHQ54y2zmFxGi4ds5ZiO5GPNeNnyKigg6o8MTZ/pl8hP0
vshFjl1X1kRgjKbCNK+pqiqap8aD+hK2mlXB0l4qFDoaMLWXI0aIG3uc7WNHj5yH0O5Lm01FH4xL
FHcGfZdRGWu2aZMiQiAw15GLY5cqI3iXUTaOcmGlwLb6LoeSd7pHfId2FZag+frxOaulsHHzfgov
jUHC9aUKgpUFJrF1mzmOdIqcapJ3ilDUXn1R4iaqTpuOTg0Uoa6nTOni0K0A3gAyTqYFgLsU1vG1
U0XFLYxOFe57Mlmz7EoDFjc7dg5H97PaHMFIhYrTvOslnXoobdzO/BKXNrIndlcbgWD2t8Eemo0u
r5NqzBYMalKAaR3I7yGHoqy38eSiO1lrO4jQyfcqG0wQpUO4nMjTRTtfDfkUhS99t2QviTkBTQXs
z4MmeXl6pxnwch82sob9hwan5y4sJKPKRW4YHUWLMAl6kU/9tKq6CJ5aD6VuuVFsmCd38RzJib/U
pUPF1IGw+FKoUd9e5bNRXHUVuLck0+XaR5UXvnEPZF4ThaJWDWVivRrECD4xZdiWcSqFpuTx8AJI
8ZTcrkH8oH/q9MMmaqRMo0hmSfjjyOFsQ6fTsqeAuS0f8ihvjLXmBEu07exqNiAkVhwF5mIlOciK
oaOLWi3B0TBapxl8LTSUUyV31lfEXdFBmUb1EWm+5AgLIL+zceeYXSNA6cjv6lEjSWIOROGdwhEs
l8TDbTSflJttpFlg2OgasjGp0zzKTldVrh71fe/No2FJfrakZnpMDQw9j+h+BKro08LZLPEMrXp2
MtRz1Wmi9prJ/S5oZfs1ANUIAcuo7Zc6DPrRy5k05i2E7RyNigC3QDGnMyADEMvvZleFGyzlQmZz
r7fvpWxM91U/KOshkCnuAi6ubhaW6rzScPB5yuITSdWkC9tQHXCdQZnyOmgACDaS0r7Bt6Ggosgx
fkOn2NGVFkk2mPUI7rplAXpTSGPErLdDfJq9toyRNGudUVZ9UyqQTYcDE4TmCiERfb9E+kQOGyGd
6A1vh9pA4iBFTkPVI4OTNs9b1DcGzXwqpRROfjdorQgR7wRIsZT24I5wWF+Npp51oVl1BPqfeBGG
VJth4jIrUJYvQEBHB0kJULso28ZQYGnnMkcD/PEronTnNQejt0qmjinRaUEMRE/tWS8QPqCLEOUO
d9EyWj3ojYhU5NCz8cB0SzZ4dPRM/igwHd/qmulbimJ8uc0Hg62vlSStXjmlYpVg28e+3OG7gBTG
WFmg3eqJjf2LzMmfRQMk4ijTGihOntSNkCC0z26DJYoS2CRXhTtNWQq2YjHC26QICi/LogwehVkY
7kCkeqXFXblZONi/kpj9M2X/8wl+OnXIOOChs6Sf1cM4LOslRWjBrXI5uATura+Cdm6/qnmdOvKv
ZM2vjp4kJQFxQXnFVvzPnAlGV1xGRil3jWmpWs+q27xyezN2LuD3lJJwpLIfBJBeRoFYimWt1CYO
RhFFiDvEc6Lqizrmx37r1ukCfgK7IHh2LnPaJVIZZHqMFekM8FYxuUTDGQqvf0tPXP3q4O+wmr9q
5Zeaqca6+SCmmioRQpoRMTwSPMuW6wn+L3pQfIGGOJVc/xzck92YopC8OPnhymeDe3IWNFpwJuQG
uD2zjaKsyt2hnu+TOQzLL2pNH/uErDQIupOfm4E+3Vlr+EIHZof3EmGRw6KZDcCqclABW/l87E4F
yT97BVkc2wpUdwEBavZZO0MFsQS6aeEGAcJ7KwggRI0QdGBZaVXhpxq0vu3nTZ6+8qxJC4clGbOj
k4jWz/rWb2gdRJIcDjgUBGyzaN8hTmpXcPyHvYyYyB2SSPl3Nv3JlSXm6Rfz8ZSt/KPp016LZJd2
0uwCIXlWnk1BwiGaueRuqgPwcVMuFe+TMTLApAfYvTp02Mh9N90yfPE+P8weBtlByI1hNhAL/2km
+VunS1OuHHPWySOk2chOPRkSqaI2h97QhIn6BYJEOdUAzzpqABzhfWLLi7DkWY1QreIqjxWb2AbU
+el6NnEwJBkG3AZu7SEZW8O6DozIeADnHRRro7GCy7hK46fP3/WH6QXmlG0X4XCAfihqnW18J6sQ
VYO65yYd4rRiLBauEEpDLOXKdWpqCJaYX87pv3jLJ9MXTcXDyyIVeDan40DLl9RGpsroDOMhLy0l
VNwYcmDuZQUMrrUT2gts4bRxwvzy8w5/eM8kyqHLG2iREd982PGUpDndgSPKfYMV7HHaOek4SHb7
HkY6V5jPGzsbXURZ0StlLYHpBjGsOWfTeW7NXp50JXIz7qf7vh+AptS2+Zy1aeI1NpnBLxo825VO
DXJ4IRxNwvfkVHbWYIVMeaT2ZYwNm0U+NDEGBEu+3M8/dMtUEVJCdY10MMLsH3ZaO86iygFhduK1
+Q1Mam/R2wips1FNNig+fHVwnk0Y8tQ0eGqOyYoTxPlma+bhiTVdxW4TaupLxoUVYnLhkzExvD4k
DxQNMwv185d3NlNoVEMIEr8C1JGJTc53BBSwmjGZUeXQpPEtIAXjOmX/lqmIJv7thvCKBojDf5wp
+tleAP1bqVTEDNyZZYH5aTi7WdbBJFbT+e83hRAJtTuNBh1sA9mWftvlRnmcZbhWkpiCKkGwnU5l
hKeec/r0ea/OwKasbk4rxyasMMi2nnb1P9vK0MHDvdqMXLiZM0mQpLBJeI7dcEhqY8HbeLHCa61s
g8sl56olIKx38M7QOUD9Sc/MDPO2KRv9zx/r41tFUh1VfaYt8rKmeTbYRTfYVdLGpIgXrnWB3ICj
sHt8Nk6f/n5TGjOHKzJBwofBjhc8sIsojGB1DvdWP94PeX8v8/nvN0PwytmFOBuox7MeJXGiV0VE
yrxTTqhoJct8PbF14XRN9m8MHr4PBiJkzFQm0Z+vNO7hEwypHUI7hGYVxUtwaRP4uPHp0+e9+rjk
8ZekBMVG7eAnf94UCZYMVSAldImykg3ZZtb3NPTLNk/ZY6hvhAdDKobvn7d6dhNhzhL+czicjB9+
Siz/2cGhSKUg0Vq05zLYWq7MXfNyNPr+6LQd8zSKxkcMJ/ttZlPO6ew6/yJS/ovZiUWKCgcE228O
jrN3yWUZXpeEpUM4DZV6ZcmZ+lJmp9ggN3Me6PPefmyNruJ1gz4FriX6+a0nz7OqR3deQl9nvpdy
icS3Caf6673gY0OU+pB/wx3V4RQ8N+pCNMUO8Qc7sb+nnyuBwtm/tRJMeDcYDhKO2zLua3++va4q
p9iESe8iKTh4Me/ooZ76gbIVn/7u0JnE5aiTMlfo13kIM3adHWpoeoiT6NZpbedyvPt31jYT4SSi
jqktO/a510pmGETANXVSW4/KPfnWt1zTi30SdW+f9+dD4ABODU9wtOqRWyX0Phs6A32EJulIdyS6
kmx0jCG9r3vzF41YkK9MGJRwrz400iGHfWICBLB/TyqImGy/s6L01d/uCsrobO048FAdPY9O8rGs
qQRNgUgHLbzmfCn2ddd/daf9OKVBmSiKqhEBsevpp5//dpIS38axHnWgnkt8utCWyOdh3esJ4TMq
nETwn3fqL5vTT2ErUvgU6c+aC+a2CKyZVCkanvN9Nk7Ltp5JVWQmolF/vyk8NogkuUwbHxarVi8I
lAbsCk2eBiADnbjcyykXdwQUbeuLM/LDlCD9oCgYNGEJAVr//K6Z5okzk/SWRIJK7kri/ufLCBF5
n3fpQytEjWBCTzryzAeYdH++LGlJm0GnGRGfpltLxtWrZvtvDxytMGhk/07HMWfWn60gpjFIZpNi
1MGlHckv2VagNGu5dUMsqddfpDs+BOG0BoiDTYiAn9DxbMVOvdbaZlgH1DPS+EHTyv/D3pnt1o1s
W/Zf6p0HZLB/5e7VS7as5oWQbJl9zwgy+PU1KGfdspXn2Dfr7QIFZAKJdENtbjIi1lpzjol2wbS7
O22BLYxzyFr//B4SUYKehJ2Cc92H65lwXjtG6mH03lI2PKG2cxjkx398FT4XgnSeBhPS6IcTRkxp
0+Qd4Ie0NGJ9blYz5WAQz53+k073788EJHc6X5zP6Bth8Pv129Lj0rdORpCOqDoJWHAWYxPlQRX+
KUnqPa/pp1rfXh+J9WSG3Rt1zYqB/2WpGKCO1GTIrssea7cKYR5lOLlfK9QIF+2wRksA8YJhsgJb
DVyl5dZKdI6+ozdzRIPpCk9hQGL2UW2bxrmpK3mBvgEUhUUEwc7ytbySo3KfAfnZEDHgE10BRFu+
pISO1MBB8fN7DkER510sGUT5cD8LBrdOdstIm47jmLgU/2nhdQmYBSYNR+aXD10MYeasit3kaXCJ
od6Ltcq6n6cegNUisV4zvGnUBgjfcD8tbZBcDWMVO0BnTfumS0SwbAcEDRfhbE14MpwkBjXX2B59
5UCEb4uavSpiLZ/eicbzcUl0E1wh9rKec8iSjK1gFdv/eC2AP0Coj6B3x8b68b0ZymCYc/J2oHNz
hh0Kg+Tw8o/P8d/fTpIZ2UuZLtLoJefl1+885naYnmB7cJDJIcMmF+kK0ARnyMmIryzdLn9o2n18
nEl/o9BCVGVyQEf5/uGCDRFUtIhcA9lIMXyfw8o5QJ1M/qD6+zdXYSGlv0qHzCKG/cNCmgfg/V3k
HhEALo7iGcesxTWqT79fBD5udnwWUjjCd4A/nsGPh6u4zIQc4HExu5fNeT60SRuBQaICgPPyp0Lj
33wkKjReUI7+HIQ/HhfAM4OWaKRBHqAB5qFiW0gYXP7Y5/6RevFzU/HPb0WK/72Ejv9BUka+2t8I
GZe3/vUl0x9CA/gzf4kYTUIDTBN2MHscKsHVxvRDxOg4//I9hkbv7RKiOm0mLX+JGB3rXxiKWNXx
Xqxb/vr0/CViJE+ARAhQRj7+EMIh6Hb+H5HlzY8F+0diyn8I5OAV/nlZJyWGVd1mqM/UQfxtqkEb
MQV3k5o7f2myo9HFxhPgzD/1Kz+oitctw3R8flaPZjHb78fdow6VZS3UVrsirv2Thhq982pwbGQe
Tg9Mbb5N6KyOqhdAQYaaMR9Znse5sIoXby7HSyqhJN+OdQZ50C2AXJQjE6Y+/lNg3vrmf7gba69z
baoGNsestZ7/6TycOaaLUK7GHG07w2Fu0hoD7xIm53Kc35K0jC+zgIPJ6KIy+emZ+et7+Xm69EGJ
/H6HoDrwldt06tioPly6zq0p00GBQSUtyrupHMaHkejhVU/T7xfpI4hoxvilitF6lak5PjR5Ojw4
EoZZ5fU7C8nWP1yM+c5oeoF/oAjhcVsltj/fjDy1AsskwnGneyHdaDbMYl8yEv76+0/+celaLxNS
vq92dUbOH2O/uoHt3xkQ0TQoBIBOgrx1XVj7/w9X4X0hf5ckLvExA6rxWiCsAcq5rFzCDZ1fgwF4
/Pr7i3xs9/BRVisgM1EeoXUl/vWOxV2BiLLI9K5kOnDpeKbealU3d4IM5a29xCMwLudP7az1a/jl
mWUF4bRO14eL8xqv9/enZ1bY1IajigWEt+m5LZrshsgcvBlhnTyLpuZorYtqP1R2C/Cocb/8/iP/
7dtbr84Ksp4OV1jIhx17WQDDDF2ItkCVN27Y+DderOTd7y/yIw36lw9JP2lNouPgucaomR9On0lr
ITxJQX11jaG3k5tOlxQH+RnEP3SBTEbzpzjUcMygp1/2iAcPi6gc1pil3JZyeAvFPD63poYb3JkQ
2SNH2dNzIoHBlbE7nafFVJ6BD88J5CSEaMVf7XxG2GREBDq/rSGBJIy0pfcUd2oi2qAwiR6oOFEC
JFcECLkeDEQg2grEaGLKe4kYadePtjhH81DezrDkNnnae09F0SyHPA99Ql9L5I30RT4DXdV7JakY
NV+zRq2a5ru889SZU/r1Zdnn3sbW2t67bZ8jkinfYEK3b9LN4XfNYKUgNGsynfFjMniMr6q5QT0O
INM/N6cyPLM7or0ixBvLt8Up5VnFnz5LwQffD7z/QAkQxw7EF3pZlHCnOM62rfUkvXwi+qp+UKgr
Ng1oMH4PYXkXecWsPfVGsmH8ZAVg62GJ2kRAmRqGdhvAFN6HpVYPoCn0So8Pt8aCmMwEuwX6dVDL
S2LRR3P6YZg2qqJW2FDFLLsencadBqr9ONglobFd1iJ09113m3nzMfBkElUwbqJSt90JfhoQvrHO
T75jFIe+QV54ZvMVbrxsfkwbJESe3TsHt52TY8siHrFLW6feaLwTZH6mPVOgTtKRUIf5Qe9abT6T
BbfcBL69XxY7JIjKGG/yXIYgF0dvN5qNOjZOYaKMnaJYxZ+0NO4SOepTZ5rwHn0NRK7ZL9lQX0jX
enEUovfYrECdxq1z7A0lYH6SZzjOTrZJ3U6BAnaPoy7mszwnt8fomuHZl+PR9mJrw5Fu17dxVNUE
GhBjuJH4VEqYbkNhnstMwL8D0Jk47k1WDHe5ly/IgrMWRHYS3njEzp0awxGnuinP06a4surc3fm+
rY6Urc/UCk3efB3t8mIw5BdUwj3RnONZbNaPbmurU5Bwx0rPBYVdMYAT8KgjgkOQXNGfyIhAUCQ6
9K7cZT0UDDUPZJvA/HSXNmpGOACo5D41rhMejT43jyF20m3hLHLvoRSN9XgbrH0gp3aGbZHa12aQ
X2ULJVRvQtcgtximQAF7PWKkNFw5Mdj2wQpPQ5DZW1mL5W7A+X1KOxXfxH3xOgfecMi0VJeCGf+u
LpL5bHHW4zApDsgn/F1WVfoScmQZwdvG/dkO6jg09rnupmPnzE8DJfsxyOrHWmGmbWb3Ol/qWwM6
8H1IFsaNKM3wCY3/cgLedQ1dOrypkYhuMmSVW8vol53o1TeXhhMyan5st73xEggeRfYtlgu8F6Pv
tzDchq0y3H6D3Pe+Ec5F487leVxw00LrWWUo7XyhX4CIaRTmAWS69mgN9EIiTithgHBYjJ9GImPg
nCz9TgUTr5bjVF8TVx+gEZ4nXWsCk2weLfImHgzQ3UYACxkGGlbi0jg6k79cDbPx1UjteFPWIdIk
O7f1tebQF7WTtjc8VXmkTR6tcYyN/ewNr7GG/FB56WEK02dw/ddN0z8EGdkXnl+Oe6MaeEHXRVC7
J+GCq6Y7kB90RupC54eHwoqxVHrGzpn1LZrYk9UtLiIQUW6Ufn+dypsZyd5G5DYaKdREQRqygA/+
AZHE2dTlr3lONIwvgQglcnGiSr+ozqgJJQUA3fIVN60E8J/0UTHoJ8YBVxLC266bQjwSvRvvHLsG
6lCZAz9HaJ0yM72vh/xRT8afwiZ/VMW/7lVMrRG78Ep6CHlwGf2yIZdDaYJ99dtdaBiL3pdyauu9
gJfOS+HGIbp3ey5lRDOl764I1yL4YOq1J0+hp/psh3qevCTViC4mUW5M7wLg+hhdUfcy56ya5nUC
M/gSY1EHdTCA1J7UOH2WU8P43wEBuLEMwyA3G+0xQR2D1M86C9NXil4zoVWgV15lncTVPpFue8mw
vXph8GkAQKk992utOX5nbQnWbqrwimwXP6i++wxYX6TTonJG9zdy4Xxpu61p5g16vcQfjL3K5uqV
x09cj4bZ35hu0rJ6qxQcu6Yxf0N52iybCk0/+EJT5jB7UKacEeI3uRu9pO0QBcE8VFvYysVV4szB
HYj0JT8Eg1DtaUbD/ZIaEwQ8X3rLyyTLOWEDcrPlNjXtWO7Mrm/NbYPXKdiGztT5QHknwi4SjmVD
NFS174OvjJuvceV37T5UBg6Nqa9Z2Jx4rK4DJ59zONGVe+8OVUk2kxiLG7h0NruLqwZuphHMQZSU
IrwwinQgNBZdKNhcRqewH2N0httunAIE/qGp7mgRIYQnz8ZBDit8ArKowQANV7i6iJso+uoyE7mi
W+b1RGCMwp7HM9r0U7jr7YkBPdMYgIhtW9sE79Q5cgHfEOk2k3TftsaIAHbrixy5ZZxUoIqJW6/0
OdKiEPqpO8ZHNOkkCQiz8EF5Smf2IEl3oT6WUpaUXp2Xf0OlK8II6xNrlufHWMr8GkVzSQ4LQTVK
N9h3DTd7Q8zPel+pEtplC38xCsqy5rSQVo6/UjdNAsvMqa3Yxwkzi8acsJIj/yIT1oXwzrNqJgBe
CvaOK28xquLCd5GOzFGF19Q6KwNV19mmNuc+PvFsNMWWyEettkYislOuhFq+hIEyVi54Fz8YiFrJ
ikmJLN6RQuecIVN3+u1cWvYMVxYVxAalkGPvRuTQ931tskY3fjx/mlQHcClle2jxN0yCkAMehttO
pGa5TTAb2NFcpOO4ad2CNJpFD9au7ReBx8pMzJngE69nhccpYYEODujoaKLuPnlNNj6mlmXcetYy
P/JXJpIGZl58lVRvL50ugXfrzr3hue+7DRwnVx618OdmayLIv9Z2VyM6XirURJbsQ1wppHE+JZ1w
SR3KQ4b6avLhzrOSZgCeR9K9+DIAS2Vymvm6imH6OmQuq50Ry5G90gb4tqtcLCE8tMq9yxK/94C3
E/IVZQqYyZ413fewryX5gwH8HmMRI2F89c2iLgICuF6MQQ3xdvYEexoTjUzzIg3GFysOuBEkT89q
V1qdCug2pcjtjaQRZ7So0VD7FtLkOTEEng3O2hd14bc2G9wUN5tuGlPADQGj6IgRcXzZh6aGqDyN
DpkRyRA8T3bd8bwLf+iiEVfOdZMU00r6Cgv3QGsWlrtDFw2CZmGHj4vpY/GzvEXIM5xlDBnl4qWA
NoMmFwS8mfOJk0rw4jr9fK/7RpA5Z5XowrOptsc9awXaLZ2TVKKaqi0O8IgXVjG8B5EYydADZqn9
b6WGWjwbve7O56UxrhCgxA9LiIzmLOTpoHvNFzax65NCdjY7OdYNTHWS6iGbWY00zyHOQqsPMQzi
zxl3be3oawTtA9xiXcS3nT/GJZEmysk5rvDOAEEmzXuj+7I3CTowsAjUfHnfWGQdzMktdeR2tDq8
0UOYOZ9sV+FZ0hCEb5bJWrJVx251h4K88Cs4m3C17LLIzGgQuQl1uuZACqZ/jRJraXV8Dt3M+VxO
tpFtVNMFuKuCuWgj1+8wm3e6fw0J9YLNTfZqiVFsXG4pO/LHOElbgBPKta8dJxb91lqs5NXjETlV
OBdgKgeEe21CRgfE5IVDX2PeSmaKBbLESsC2ff8FtBmouA4BBsppiq8ehPKEb80kAu01bRBME3th
OO4Wxx4QIq9OSGLAdXNXN4ttb1qvE+xJDM0uprLtbgMUXV9bx2g/KU0ls4mDeniJyepDchE4xIHQ
5g82c+2qcYNsvX8yZnx2G3/Mu47khrK91yIb051CgZJFNaLN9KTbiU67nUvXPVhIKL6KbnbeGN0T
wW7bhroZg8Z4C11cm5SAOJa3pA9NB1xDbJ91a7vPJmkc466zZfJQsfwT1c5cGtxjj0ktqoN4aS4q
q/eeF5m0d3IaM/ypbpNQOOigA09IclcbJX64EGClLfYnv85AgUwWR8lSx6xjkz2gJoV5XdyXVBET
qOq5TU4+3bJrko3z295MOzYDhiskiNQmvpS2kBgslIVfN8Ij5i8nbF/li50M8z6ZzIw3IIEzYIS+
Rwian6X3QIsTzlpeUY471hAskWLEDHJKB4N4w0K2uBGKJcAps7T0kyJaLcuu0+n0WWQGxoNmWJq7
iXWMB2stbpjUfSZXaLobPWnPW+ZW1c00hhOHDnZXP3KIvceZ6lFHbbOshMGjQiLcmsrM5bYfenBZ
2O+u7Tx37E3vk80L6DxVGW7pCe3notLyFkuVP+BNWwHzISkHFDVJjCOkmFP92ir8a3y2pXgY1Uhx
M/sj27phKAf6gFJld6iJM0g/Y3gmYUbm6ZNRWd6MjcpQ55UvSxe6VdBdFXQv7jBP4tgUIg4kNZAj
UUxKp4z3lSImZzPO+AM2hJUGn9guME4jQRrsjeHTFdtn+ItIsjLkEPmmH2MmEm3+Ms8T4Ug1oYUB
UM0Bq3IczMtyP8S2qE+oKpIzf7LiJyUabLA2G9K8Sdkg9Y72JZETuQu4XMp89B6CQDrBxLeDhYfg
A9SGw0KMDW4zvx/2oyXiR3dElnJeQQS/LSX21J3PKUJi7xzBkYluVDzSnOQOtgo7MHCN7p7ITsrC
vc61Di/baViQeBgWZhR4y9Za9fricsBS7G7JEZ0ZfASDWe5t/sdhqWj27GsBrh3RYEyhkE3pm58J
NkLssTw8DYY5l1NK3+KNNXqClcLBKd8IUMuXSBTEOEWhKAmLSyAVXztkWMoIp3D/F0b4P2Pa/tYU
RlJt+wyMTLi2yAk+dGaZI81kmSfkBDlu/Vk4WPWjzM0KTMTky+6bzrE+t25lXeTEuCIRHPudrFrZ
4ctWvC445YNTF6r51LckS0Uu1GeA/ANK8F1uzNa3PAvm7XvD7B8Nav57U5jr/2HoY27+b0YxffVW
Zy8/0yT4/T/GMI5HMLrNZAx7Dr4VpJP/NYax/wVxBPUBSmokI/zSz2MYxngMR2w0tPhSV+nS/x3D
UEk4UCZW8QLen/CfjGGoEH9t4zJlRVFkIt9HELFK9z60cXv8otrw0XDiRM1opLXplvJS7doFSTJ9
V2ACnc3EJPPHe9JrgoOovGd0uNs8Ky5To/BYu76w655Iy3ywtXc2pMm5T5xQ0VvHkbyKpu2O05SB
BLdnZz87oA2TuvpSELF1zvyQkTnJqFUYY+LETW2FWflsV+FI1w4Labncxh7+Z1Hb4oy5DHmRyYtV
rBjZni3CmuWaaZJHsz+/JjHmDofz4MZY92YSvT51gTpmeRDuGLh/MTTCIqclrrdzc3GT9tbATrHc
jaN7SJjzXGZOHdx5eSVvp3zJkfCP5Y7kLOs49x2nRqYdQ2w017L5NMTN/ZpLbbPB32IpH6O6y1my
5KwQB1PYkbZwIpwLf1lMEVX3Xng/mO11ErcuCYXFVSvtkXCQpN0vs12+DsrcIz3OT8qXeDIrie+5
jjk1GNkJGfVTx8xoY9k0QpdqvlCC/VNapEdZRbgvswleI4E/nEATed4X0Afj4H5wDAI7cJsVQ34/
a9EfK1tZt2KQ3i60SRxTpMIJbRBz8dQoEA79zM5LXEnkIdHZmnQXx8V/wCr5ZuOLI/stFBt0T84W
P812InqEXKwDfvnHumJntdLlOV5TGCtsZ9EafBXVrvyE45yjQz0kGNGb/h5JTh25BglCgT+aj4Zn
jxGthPswoBOXXukRLFoxPNYtm5rHGdci/K/3kgtvHLBOEpIVJWyiUV7nm1GbZCFPGUgKivMvnLXD
q4GuxN5c2mcalNOr04jhWBvlver9O2MMMa27+XJT5UTANQFicTpLWAZJlVj3jQtB4bfFbcJ9JDlo
XGL/oqwMkkoFJyYcrzdWnL9BGzkUGudOW3lndkNVHVAVIQEtrmLMhYLgQuIE5Wtufmn6/EsfFACq
cqle05oOQpwVI0yLyYucboqvBfsPB8PK2BfGNBz9OVVfFO32M5STetfxSO77orgjrQBSWVAmN7AX
023Ors4woXA30pvit6zkicni+R7Rkb3L8t6+smnOb5hmMLojNmsb1Is4JlOf7vCN6TtUWHTe0Qbt
E/p91ib2EiJw6F+fh93cfeVEUVwqi/TiJSOTF7aGik8+LZ3LcsC8b/fl/WJT6LJ8bYB0HFI/GW+J
WG8f6znAZoxP/95XJNeljcXDaeX5RpcBDwo2mdpOKup6eaf6oLt0k6Teah8ZsCv0a+gU02XgNNUZ
PV1yIK082xnt2LUbtxxp9tGGIgiK4IByi0+7u8zcTkdVLIZ7iZSQiAaRnuGCqB8KVGY3w/upUzP4
ILgZTEY+uPIr7anqSGgJfrA+d8tLQoaXW9wg+TbDnS03HEXze8uIreui7nD8V+8n3GqRYn1gvPmO
0nq+HmtvOiePu77z34/H/vtRuQg7UiEzypWNjL20j5DJLAe1CHdHR2giNSplrRr82Hnm5J+dyZYD
BiLLmhdJJgvtjrqvBG9mb79kSZA89H5b2nvSl5odPu9lZ+mcsoxIwKMwCp56B63/afBmgj/qBnKw
NQ/pFwgg+Zb4CitSpmlceFiivMiOufVZnrkgXLrpZqap8RXvPMLzcpanxc3GV0RjtNZrLHl7Levw
RAQiK4zRFa+O9K3N6PeEPs0GhGtvjXYkGc+jgrardL/gpNV0rDz1pbZ4UweX+ClwMjGATGeBcQZS
Z2+1DWK+elqWrW331nmPQW6r+Lwns0vnW3uZvbu5M/tz3L/TWxfSl4pCn06C7lsvMsOacPWsNU7T
e2nljyRd8t5Jnx5D/U0P6Qr8leNFb5NCV1mTICOdToOR5t15bRn+Fg850TOuETwSRlbujHqcDtTh
SULn2aWuMzC6b0RZxS8dLRZBc6hUz/nEEV+IZDx2hTXc0n2bCHFR5SFmidtQHju0m9ekUS8t703+
9p1cLHny3IkZQFvE+4J9lQbee4GJrjCjczO6b6QfWxfUWPkDBnlK0srKsm1Vut09XshhwxCQdjs9
vU3C/CdNax2Zbe1djLQoL+PBoG9ehdplla5FcNJIejDWLCCTBMGAbjoSJkN9SCueKBCmPcyA6Mym
W1zggmztZbhoCvogrUq9cxMwwUOAD+E2cc3iNouTlzFOrT1Y7DaySqLmieSq97PMne3QGhZhLI3/
SFj48KqNLP+c2IE+s6UQ58Dd+NtpfWI/n6d2Lz23PaWWhBqlyXc5dqbb7skUKm+MRAZ7Wj3TldtN
966XjcQLuu6mRX0VaVg+t5yI/O2YT9Nh9p1x21SsdmWruotCMkSJC8vfptPiH03Mdtu+CoxjkPpi
nxSN/axJTN0kyUJEow0n2jZIkg4S/d2prOpCYnff2X14a8yVuncNj67EMAA2n3ZWMz7FBtt2q8OU
L2Mfq3o+ySk4Nr75WQYGTlHz0BeTdeKpPNghe2wqAixc9NOdcRA0cq0tSVzNJqxy4m2SNeimEwB8
egGvOnEPqfIeE0Voe+Op+JKfdhO48nFYs9+cWW5DuQ4aW1G+qWEp7moR51/GmYw8SfX1GHs+d8io
ryvtQRrILfuy0JOJKsLJHoJZhXc6H11CvehLNt4UbhykuhGJmoQA2OWdQ+uqmDhgZa598GasX76B
/jT3rysn3Vd9sGHgbG6LKYPPk3r70jPuvKqPo7lz7lLDedKmMT66zLpxOfDwMh89okc5tvJox2Ib
uMPeIcgGXweBhRgyNwBuyv0IhSmgvX4iiPG70VXblMJq08HYiEB/gHlIY3Lsh3rj4al3RoVWwGPA
1DhEJ3mdm+2CqvuM5qE9+obPqaGId4Um/bZqCUvX3VvAi4po426uPkkAKSjvnghV3jGxvCIQz4qI
x0VcpMlScg8y/DY3+q7vi2odzlDBscpvFVGMXT9dpUF7JTllyYz4c8jUNwNbZ5Grcp/QP2IzPYwd
qX22Pe88KeD+4nw7z8pqX5jkcIohvKdNRo/D19/NgX6L8krqSuXMW0E6JUfSnKAg+qqBcA+B8nY1
x+YzGmdbK6u+o/TkF6dPrWKAwxSu7a4cW+xbd/4+e/oeMgo8Z0HufWjRO06S9/SpC8+tYqK9AUrU
apBHHJQ9JasID26GBoPNzoBHZmUHB/kszxCyhNo7wF7aLqG2IycplqNhLu5dkPnn7SAnYlzj20YQ
sAQLwTQP4+TqSDrqNs6s5jpxg/rMHbhddUtUb6ad866nW12lrOC8BoY/bYUOrGZndeXnxWiYKsSN
/qQFcqnGk5zW0uSiBHE/0eY8hGb2fZwLqnOhQLzWOa3tkjGcP9UO+YPWxF7hLQ9JONPDY+py2dJ3
keT1ec+2F5yHRh4cxzDxz3H71jVKCaN5mHqDmfRcTSf6+0gqHLUcJwZ3p6bv+0MPPGvDsxvfmysP
QpWhfy1JXt/kQdGc9ULjOxAzXYQMpFHbIQN2gRAfkhJVc9fAkzIbUsHKUdxYZPNeAvtTb72U3V1c
u+mjw362F6O5nDO9Wpj3e0FF2KDJJlbP+nMclF27EyphShFC36NzD0XW89VmttH7Wmv2qDORDjVo
YGtOz+lzsAh3ZTCSq7eJhO810Z2o2W656ZaOwSVdGOuqCYml9ds2P2O4ZJ03dgwAtqsJUMe8/yDF
UlwA1Mtvag5VMKfG8apt4biMRg461aUz5ze5Hwm7NB5ZAoJn6AruOYy7ZBP6jjwPRm7PJGy50bp4
YXRIGHC1hjNieTpCASsid/xWJaRVebEEhWZ9Cdr6kKfZzhcHvWQPTeadBcv3GF0V2rzvwsymaARa
F0lBSp2sLnpGRSJPLmPByluQV5038SEgK7owgs9jpd44Xg+nxkqtyHemp96Jsz02m+u0uNHWcrQ8
DlCq0YeqW+Vytl5dwXGuDv2kMPwHS3CKQ6ZpQ89GqiYa+h4cscha1EaM3Q1KvtHeJeFS7rwe/t4q
13hsyoy5b7UkOwW+blfO7g1BBSnXp+timimn77QxPqu4zJlb4SD4ZmZFuwO8ScQuGJiGY3fRUrJU
/s7GwnibydS7zgz12UUOYUe9YVtO1Au7e5LCoY1bjXO7icuue2ViA5W2NisUL0P3OBihOUd2gwK9
HaANloPsd6NVTW8CcFA01G3Mc6Cn4QIRCmmn4MQujTaf96ReN1/awi8vRNfcgyYZP9G0AmNu0c2H
yjYPF2yCbBYEb53JYaLgszwbjfwSh1Ti2iGGI0oQK9GvdMyXbJCmxVptQ4Cy2mBbBWaz97op+D4H
Dlo26QiTj+Vlx8KvhkO/ThFdMsUPfVz2F3VGy2l2W3lIq6k++WPafDEoaCMrb/xPcxuPtAOVOhZq
VIcRQM4+R9x/7OrSfzX0mJwn4L7uRAMmbhKOdU5jNO3PlFuVB29V4FirFqdYVTnd5D3aShxIEua2
mTbBny6N+VX/EOy6MJ8eVeM1NHwbsPzvyh+7X1VAk4Vao1ilQcu7SoiurX2VrtIhpJKalblQDwMr
xd7okRiNuYr38bvuqFI1ILpVjGSMnB7LNgsuGg5clOhT22/8tHwA16bWN9R6MoJV3dSsQicjXjVP
/Q/90yqFqtjizvQqj0qDyvzmxwghInMkEVWsQiqQXWiq6BwbV2oVWqE+dfQOZVZ8Vs3lpaf99g2k
5JuzSrSWnjTl4l22tQq4slXKxfQj3xHfgr5rAZS5zVbRVy164zOznPw75AB/Y/rJcgD15j4xhmYz
MMbyti6lOAfVlu3kKizL3zVm8l1vlq7SM75uVGjxKkgL37Vp4SpTq94VawFj41vvXceG3H5Hqwht
WzUFNJhWwVuxSt+aeXSP9iqHa9+Vcc27So4bNT6non0rTClu4CslBww13WW4quzmVW+Xv0vvaoRb
PAjo8WB/6G2o9YtIlicFwpeJEYul0ZyPJYxN8gZ/SGb/f5Pzf63I///c5Yxe6qR8+fY2pD83Otc/
86PTGYp/oQzHFI7pwF5V5TQtfwjOg+BfJqZSTGRkpgmBx/S/Op2C9ihkAk6mQFt5CNcu91+dTmH+
C4k6HUuAEzhtYST/A735qgf9SRyzStpXqeqKnKHHiYHlV3FMlQjyp40wOy55g4lt1jlJorYPBqwu
Dwngwf1Pt+bf6KrX5vzP1/NhMZkIqumq4mXBhf3r9WrbYlGp6+SoGZ1sHGuIPzsqrU56UfmlDlKT
zZmY4d9f9IP1w1kvSpfZsugb01B+13r/LMkdgkmqxkmOWIuMi6EsoJHUnh0Z/OcfPt8H9e96qdVl
hiXLMVel9tpW/ulStUJ913qChGNZ5Rfh4hhbZBEOqZ9Fse/xMpPZ7bMfrP+VBuZ0//tP+uHyWLwt
PMr42dCC40f62LV2kfSRoB30x2LkZDiVQIzHZjFuBCNB1JBAsUixSeEIZkH3iphuOPz++taHW80P
IMj7tRw46eCj/maEKiZWGulZZJHI9UsuZnEvByN7Lohj3QKlYGIa96lz3oqOWNJOHohLd9EEzYIm
mhoH65PvSRCTlpweJ22XyY9JzH+cHn143t9/PsA41hqLCCrG/GA4zBp3zMbS7I5dkCJwILEYN9kM
wL1UYCPXduYfbsiqMf/pgV8vGLiYMt3VpIx3+MMDb/QjSa+jHI5IbglGc9BiWBGfzAsgOzXUkU2X
3+U9sWPIkHZVsNq7Cunri7kpinH3+59GfHj9AhdHrP2+4OAxsf7mhGTRh3GMnuvIoNWh39EnYRMp
XwxnHbwETgh9ml+oFsFiJttvXlaPh2Hylt1QaocGMNDTO3Tz5jM95D5D0dzDfqztzPmSjLI99WsT
EaMqlNnNPFoUTVPAC9ewvlxUdWecqjSY6AbTM6KV0MSX+AnNP0CQ7PUb/PmGrx8RMZHFt7y+hx/f
wHYcrSarSXV2aRBb0VJ3A4insZ3vy94rNo3fzl+asOO0r6UVXpklKcodBcpFL/GYsAWPp6aKh1cF
9v9mYUr8qXSl+TyTMr3Glpef8sJqnwKkgyd/kPk32wIL2yyjeJGLgUZ3potmbjqh7C8OjXcO2vXy
v2k7k+W4kW3L/kpZzd0MfTOoGgSib9iTEjWBkaIEwNE5AEf79bUiX9Wzm0yV9O7gTWSZpkwGA437
8XP2Xptc+3IgoCAJi8ff39FPev+/biipm1f+yq/YEmIYY855abFfrjpMr0dS0c2uiH7/KZ/fGq6p
afCyWNDCUP1/9oQEqBb6ibuw54yWfBXXTlmsu8PQLu6PAOTgv7deX78UU2lg7ixk9MytT74NHwdD
urR8nF3WyQULxZFfbOLMO/3Jw/2L94GN4brD8sh4/mcHfDlZVWJ3XbFHBZFcCs6lz9IzisdFNN2x
t7PisTTT7OH3V/PzIn39elc7Cv5AKCTGX8Gd/7JHYMsC7qYrorFpD73T0ws4sOZQhlcYD0x75aee
/TKHk3rN9bXz0JI/8Ycb+nmZvv4KzE+viUakZLFT/H2bEuP1DG1cj2S1Lyh9jZrnpq8QlUH6jf9g
8v7F08OdxJzEHBVZ9Gfb6mBDltB50u6V8ItH7NGstNno72qqDSzZWn///fX9FPaJX575L2UWtiJG
wlzgT5tw7RoSdnBZ742mWZbIYTKkN6lfI17BsAzL8grevjN95iypkDFJeXWQnZkF0jUZ0iyQh5ph
yaUCfvnee23/XlqKtO50jG3ioT1xjh2tXn//S//yjsCXcEJWZjzkn+bNTI9zz6Ljtmca63LUpzKJ
/aI6hWiIn37/Ub966DmEX0tHoA+kCv/95ldB1nQNX4lyqI0vptWZl76bxqOwmuDo2Hl1Su3B2//+
Q3/x/bARXV1DiG09373+Uv/y0C+j0+RWRaNkQvq99e0qvnBK9/aVG4vz7z/qF+8XtEc8bHzYFSn0
+fanc1Mss6r3sR7Talt6Up5Lewk2g9N0970254Nla7BQbl+75zEo/0Q1+NV35dNBYYXIFYLPivPe
WPxRYIXZlw455iWy/TPm7PAWT3D4B6LR9bt82u1gf2JkDTl3+/8obSnQvetiWe4d9qzjRGjEsQM5
TkSDsdgvCZp9uQ6YbxxF88db+ovrjAIDDB3wJkrdz6SfJsiLxR09tc8agyAI+lAPaYN2FuUDzky5
zKxd2WhNgCzblHevSKi2fn+rf/Uo+yxlPpHb7pX48emp6oJ4GAJX7Z3UQOBMv/cw6tjY0Cu6LxNh
EtxlFX+q6X5xe1kxXYsKI8SM/5mfc7XTGk3H4plIJ7yJsRHRiUN0jSjOi+X299/w+jJ+usFYMS3f
uDJu/omQVJyQAmyMDIuo1W6ysn0euj9Wqb/4EOt6MIPayqKA9fnvl7FkvOouZcqKkKAjXYEgApQv
Ehosv/8yv7hyuEsR8PDE8q0+X7mCphaSK5zFEwLxF0CcHQYQhX55yO1K/eHZ+MWrARiDytuBXcCR
5NOXamt6m8gM2z0VurUr0zCz1qFBRbvQhz6hyxN3RH4MGc13Dw3TfzYA7v7j9vyre/hX1xOOa0iS
KyIlVoC/X08h2aH0VLX7IvfEuh2cdyHZ9X7/Ib949m1y33n4AV7+cw8PhdH4k0HIQiNcHsOFooHJ
aXdM9Jhtu7zBFklKzZ+Kl19s5rzr+IL5ZmxVnw9Qi5Mi1Czici905bxUDHPvAsZkT4Fdy730yj+9
4de+yecXALrXld7C7hFSDv79WiZYlYl/9Oq9tG1MDLgQ4mYlM5H+5GXwn1kYAP2Asx2fFxUQVFWR
AUFSTo1JK3Fl81M5ZvE4SotTQFvN/g7xhI0EfEzfXQf26TZ39WhHlAUMZ4ImtDc2NrZ93VjdE4WL
+vL7m/aLNwDTOir2694LBfLTggXKuNNOhbfNUqhaV6rwbIjNsfjC9HK4/bc/67owsjFcmaicPf9+
5XwrUAwDc4pbTySo08dlu7SCtuS1F/HvfxQQBNYnxtBU7teb+C+7+4wmrJqtudj/1fHoDFQUpCaI
tROnf4L5/KXv/PuKSO/cos1wNXVDyvp0CQHZitGYYl6uKeFErT0bIazpqZ3ZFsa3SlvoW53WrZdb
XcxsPj2JsB+IvIvHToxVHoHZs+7mYFjO2lfls7NMyPq4JVhAa1G///7CWNY/Hl+4RtdK27AQJpre
p5vQOHPnzikNERr9yUmNtnorcG+B6JlStNRZlrz3Rto+aZe0o6uhRER1a6E98NMGz6OTRKlp6Pu2
Bq5Twpp/qIsrfA7l19EjpO1+DKppxwyJoT8ZT6fRy/6U6/sZK0w5zQGTHZ6ChqP1P8oZUwG0R4tb
7VFIYfbt61BF0uliML4GB3uWnxtRpXQwdDoSfWq+z4X8E4kGA/vfOyk0LajnMNW7UJWuCNx/HEKr
elZZYtZ7XzPKjGTbJOkto1E8Na1USLxEf+uzOq0WPb74MmdeiOjGWLvoin5aef0ytVCgItpx+rGf
yG5fmJrhMqpRGMythDiE+MPRxe1QtRikceZ0CBTE6L6PgPRjWNU0b9ZtNzyQWPRWzekzmDQeL3s6
JGW4y0JZrRqR40KLqyqy85OBp2LJmSKE/ToLwWk0BFOl1a0y23PiyV2n5mcDT8QQfrMmYy0KZHm5
vJ/H4YTBATQaZvklZcKHs28Il9uZJoZce5V3CCRqfCYBtFLmw9I2hOuQ+jh6kXKDc2dlyNrbg8aa
ZEtro3WzlUlxGLryRx+LjVG2O6eTB0a0G9cfXm3dRQESUJfmRQosKlFkZEixEcyMSHwR+2XEZuOW
e2Mkdt1B/9CFA0o0qW3G4+63Hm8ryqfwyTHidV7d2SRZ5RyXlmIiFzXtbjJtJvtqEefZTR+cNsTH
UVSvlSxWaGhYf+N3sgru59mJ6Hd/paWxVpax9d1zruOPrBRcxOSpmYdD6lg3yl+2ZnObJNZpCNrX
aabB4uF8j4uRXJl8J2S4mcsM02WwiZMY8dF8asWUr5cB2592j6pSu6x5GNWpM8hq8T6cxRlW8Nhv
MXZu2/nDqQXyRVrTkaeso6eMH0H/c7FspoIoN2ZrzdB+V7T4PUiE8DFxAzQ/ZSHux9kOXpSJ6yGk
xbuM7cUqap/DZX4k1+mhwEjuF1mzGerkyWq8LU8xrlOSGgxYBUYTVysDLH8CYZAeznBb9N5zwuNc
+BJ8QRfpUq29OMfKsyAJMb/j/di6YgjWJhgov8V923nPKu8+rLQl7BtCSSESZ+e7RLp4jLrK7lUY
1iqcJiaTmOvdsr6x0dqu41jsHHXTkTOODpFpQBSqq/hLHGj7RKntnpfORinBNlt5p0R7F3sKUdeN
U4Q299i0hYWYTm6H8Bn1ahRL5zGYhLsSRXUhOqnGWzkhirCvKTnkVtrtq5PX35lFYABPTxUebF2E
SOis8oR78OLWmDGSctwQu5ytWCaf5dI8GmN5b4bd9wUb1ULNRYzLD4aSkWrNjal5t79nZn5y3Hyt
Bvkija/VVd3Da5LJCevz8BJ21V6E3Tu6FVTbThMxH//ZBd0hrs2VLeqPlIgmK25JgOMiTBiVh3aD
58SBThKc+hnTP5kqiRcf6rxtI2YH7QkjzLawNWgRCyWjv55q96lwB5L0KpcvywoSNvwMaydRvuBM
eqjYFVcl3AStxkONFc0aCVx2goNBT9bo04eFC6ia/FSwjsC/QBAsm3E9DIN6tWfy3nYE0dmYWyfa
jlTN2Bq2bawuReq+WpW38gu5qRycYZV6ICoLKagngzWGx1WZ2JvOUxoNNj6hOKD2YE5B9ky+yrXn
PRYkGEXNXN+UrXofwFS8BF2z4US/bYzwDRfqGTnHQ9PV93QzPV8LQrUc8pd0ovj1/F2Fhgul5Lma
scklmiVI9Mkt1grctrnzgXX5iUHojZvyC5O/srj7vmkGnqi8XhOgvqJeXmUqvTfyD7OWUaCGr10o
9l0/3c9ab1Xpf5UsqzEj+niuv9cLBUCNnnJt+kuLETR1v7iLbx5my4kVXq+TatviFqVCtQ0b7Ud5
2TWoIQjq2hhF1z0lQ9ukLDiJdSsTDtDR3PkNmWrAMsYdrsj63U0LKdZ17GVr7SPFCGZMSP0i/WMc
5v6ziTbrauNFaO3UIayICaCw2W2mxgQsw5y1eCQdT3wEJC5Spchi+OF3y8OSVz8Ns7bW+BiXTTqZ
yIbysEf4kuAjhE3whulWHFxpkOmc1/5NYYllU6M9fMKq+BHGvCG2CvGTd0ZX/hUz88wrigbYLlLv
YIXdcGkCsfQ7IqCQerDM3iZpUyCPnTEHjlUsngixy77OFnZWxOownFJ3Ej9dqyP8KNQshgbMHH12
syJ8yho7vq2QYFG6OBU8k+AacaM0en2tOnfZiAUZpOwVInnSwPQFhSwLvNfHw1vY2Dn5hEyjo0mN
3zooDu/zwoevtFvOry06zEMniRja0JDKd31sp8UqaD13U42dfKCBUmB3KIZXyujyuznp6cC4xUZ+
XqiXMBl6AjJ6YFRVSCBnbuWKezSmb6UTP3Y+L3xZlCMv1xI6JHkGtbeSGCNuu5F4IzkVYbta5gVO
IUZILIJFVtTb1MCJOqHNXFuL5URBbdR3oqm6c8Zh7kvm5TP4gjg7Bsi4DsKujG1VOsFlDks8e1Wt
g1fPEe1h6a5rj/DYT8fhq688NEulSI/gFD4kgWrbWE/2vkRegkgweHSm+s3XutxXHAoe9ZC3T670
7X230I/srXqyV3VbDjdlbxBklBh2uulMj+2sbax3ulfdfWrnzWoenPzIVMc6JFjJEWybYrPQ1Dwb
cbrxSvm0xINc99gijozu8H56AtF4Ja1lhU163NTgwjZZRyBUVOcTdn3phVm6bZEAkp/WkCMeyCDB
Y85kc5XogdA3bUyqYbcrroz12SBpDyNxEXGe2ZlaBO9Tk+V0vRy0nhUix3yKkbRWKSyVJcByvxTJ
uV+QWPp+OlxSJIp6tWQFmXJXKATawRlmAJ7ak+1Y4pr916/MwQ2+DaOkbkcAhpuzxxPCM24eSopA
3FyDLV6wxV0wKixfWnRbO6KizB8ZYqifceImz8Lw6veluY9x+nHko4jemWFPRJxy5O20xOqMmTOF
2kE0oB/R/CJhxmv4d39ErojMchdko7qBf2m8qzab9tDYp+NIjfyAHy6hHBLWZiiQ9cxqWo7O4PkE
HLqciEZlUjvqwfqB4grbOIO4dWdMeutW1pfOsBmYiqphLt1OekGblRrzKUfiRZRcorhcNVQNapLG
f45H0X9xCIY6JjAihg2gD8IM6aQM+0lb8/fAnyoENxMH23w0mgK1DeJLuALsPCi57dsZbnO5cktn
uq/icPkCvsbcu2QArie/H9RdZmMQWfXNJN5NOSOzMqwUucpQvqiU3XAy8ipqWp61NYJCTLXk2+YR
/kWbsMwq17u0yuDgU2TvHc61RzeMieYjeKTFWQxemYfYUnduZacimlMsr6scxOc2MUid25jdctW1
js2QbTkah+ephKBg9Oias0TZT64KKZW4z/mBm2c127pXwy7Jy/LDo2/1ODAdeO+qnxPRoSOLc/GD
MZW98ZF05uNZs0CuQ+m4953N4jv5sR+lSDNJRzD8x8Ysw5PWfbDyE69CyzcOLOap3cRvHsSJW03g
wHGsh+aoMTXD8nKN/qs3ltPFLLUXuUN6ctuk2JeTNKLKtPOt3bJRz6j2I7Npmx2vbb8FG9FvlsXh
u7pWDydhEFuz9Bzoy/q6g3Cc/DYiKAGOxaTmEa1ZmH8tBPCJ3Lf03nRGsHx9T9Rco+cfrlD9RUyF
c5gBMb26nEp2DLflvaXcdtcFvnosLHfclL5IP2anWl7UKItN01Q7bVnFfe87L12bUn0ShwiF6Vof
ptY0s3rVMVVwn8NComKIh1eSZZ1LH7jJsbR7L1pQLanVhEz04M42icqKcZ4kAM3WJ+W02VNVVma+
ajuRn6/Vwm0ze2197LXrWhv+BxeM0TRwE4hovF8cebXRYMMqodDycIZYjgxgF0/W6BvbOLGnp7YW
wS5Og2ETuOgJUAXfCGfAnIrDiqFnlengcfFrb14z34oJgvZU8JT6U3kPq081kbJEmu1GbdKo6Hz7
R2q0ydYp7M5YVzOpg57pQm8ocWavVIo1OZ5DdXBdShSufnF2DLGfmTy/wxgOD8jlJU1txx12XjyG
4ISGtjgP89J9QLpOU0zXbgLmx2kU4/CRTt2avGVrM1EHwV0pqp+F6M0bRd7I8xBWLrJtc0jOQ5HZ
BaUQNB4s3UO/xpmmvE1def09xjhrTwRifbBQ1GIdy6zTDN0bVJSX3qjZvj7a/XJqS74mVA46ZZPy
iHjzTAxbjv3W0RKKAgrzaBYdLt/ANvL16IEfAYdRPhgUshsQ6gppjmqWEwvWj9QOq81CtXLqiLeG
UjVUb8OU8MD7yVrVYjhoHYb4bprhnFBzcua0ITJpP9kwEpyjYKrlWjn2uxxG0v5al7PJ0ptfsw6P
go79F1OZSxTkjbVioEDUZ2r49iGbQqrYuswxx4fEvyx1ukmGUa9RFot9NpIRapqVfY4pEcB/1Vj0
6CJSeFrzCh3kuBIM8XFZNOkjiopyJ5M2vSwaFSh/PVRbfEz2bQ7q6sHOx+VGqJnWxRhqZkJX57iK
u8cWaQa5ehbeRRzuqGmMOTjw7NdfUpugaA2x+GWSTXcvxlq2UVb7NdG6XKLOz2d6JXji/cxr9yS+
JBs7/8ruxypeWYn55Jj5QgcIyNCKWSBNBDOpskvSeSg3q+RodMtbkFrtyu6wa1jwxfZmBRMZzTD+
I9Gi/aTA+emJsv42LBXnkLT90sdT++q34TtthSECPfHemay/Y+7io2nNb+Bw6jubdWFTJeXy4Oca
ySlZndIS2X3aL+AVlEzmXdKUGP+sagF94l0D/xCk9BY91jbU5cXwunDjeLrZxE3ZnoIQnFBaF+E2
iceo7GR7cDjkXehHge7wCbmO7dnEa7AkX4ArkGxa0gKwy6diTjk3dFodOVfi8ye57RzaZMPyDuh1
EzvvPaZAarsJW6bFHxSbm6pU2WtWed6RE66zNlsv3stgqYnMToONkFCPcBHSViDWgsVg6jZWWV0L
zfYyyx7nZatfIAFxULHd/miEBg44AzpGZJqZzNH7ZiF9hxgHgSM8At7KpVopQnIROpvK4XUzQ4BN
JPZWvfAustCksCykpw+lEDtsgXjyhtLHTjaVt5N01XdVYS/wq+mxr+O/GE3GNu2z8ks/JsNunEh3
s+rxqQkni3m/cl+KDPNwmyTjpsvH/JKIMFwbmEqcaiajVRkHqxiNmxYs9y6F37Q3myRY6RJASCNU
d1w45H0fM9vYak928GF8irM+mJ4dB/QU119FvnLwA+J2xW1hf8s4rK4x2i6bQo884QRE0h2u920p
l0i6YAULs6AFoUVW3YSjVpu8BTFnjY1zG9S2fzDT4rvZZfpFx42zZ0UfjnFLiL2JBXfj9G7yPs4g
wbymSpHE2PkLvZr+DV10fR+CKPtqDaDTGrfa9WVgn/QYd2tEgy3klnA4ioGA9X1W0VaunUltZmV3
3DviQUmZHKqfeLcztN6AqjBPpD0Tx8zYG1ab3oRe2kROwqZrCDpeIu2bYztTTadDPBDAWxtrblkR
pUq0lODgcsIx2NlcU1pEZoBaD+tuQ2KwyHJ340qstXlgUXxihRVz0W7LMZeR3YXqYcoLcIYZa+FY
5u1GIZTCKMDa43GGWUsAYRdy7aZNbgScmcMsr7ambnBioTVDPJ3YUPco7LPVKPPhMuMhuvO9wTvR
rm+3MzmNPKfescVNWRGoNNa3ZuaatxUV4F5Q1R2CvMeKQFDntsMF81BwZlrxAeNaBwHel6zCfgkl
a1+IjsGsoeh1dI2xgnFyLurs3ZgN74YM3OEer/oNoeisj2L5cBotiRvNLyD4wpU1WtbPOh3SqG+q
+R7QWbG16JZ+tYlkPRX45ywMbj3uO8Prn+PBqs64Q4gmd6sbPQzfGA/jQO+ML1WO3UD0dbHuU0us
LOWRqG3gMihAvXCWJYVeERrL0BZElqFBNhbKpq8XO/3RHKyMg3kT7wwrS3nbp3xDzHD4Qni53BQy
+56743JuOkZXUS0XP/Iz5uDOoOcdgWzlx0BttdUI3A4mMI+7UdZgNCzWXN+gWFnRLsC605SN880Z
cmM1loXYADosn0VHjnAA2WQLGw7s0mxiVNaE+1pTMt+iHnyHPDWv+yXDf96m/nveqDri3GTuw9Rx
nnqU5auq9NTapHdOu6WU9irzCp/tQy4AJrlbYCoW2JEZGMIwPJt5T1PaH+vd2E36pgDh+VyC/mRD
qeP1oOz8OCKLoqEzYz4Ce/SEe243A4U/hE6Koykc2jfiScDCtNNNXWBpFxUPN6ZUdU8Cu/vdKJoX
yxmrM05bFWUzYJIlmLJjWMbeVvrYBHIvw9k5eV1/buO6e5xzPUY90YWYA4qJ1qWasvxkx3OOtTD9
uRgM23s8GKCPPSNa5qE8GjEjNnphatpqO7W2mKuXtSxBXZoVJIWAkYYlCH9I+o4um+zzveU6y8+J
ivQsYt/cjAvujczWj7aX02lbaN6UdmCsO2JkP+xrBrXdiI7qgDcvTAO3XPnMyu8kSjHEnayOX/xs
Gneuo459njY3OhlpGxfTtzBvf6SZ9Ld+y0BhdNsZf3xo7EAjlccJS4SzKpQ3/GDwYZLGmdTDM5ki
6ReY/i1UyZ+y9TlrurifrJhpAa23MvKtpXxNyDNZW7bXH9thdI44TIa7xZrZQkYA2xsLM8k+lmZA
u1Mn3s4oTSearmd5lSY1rTwvfkhGFq84WYp9hpfjkd0VIIGq4rWEiBbFKp+IfPadelvUmjcpB2qI
dbDpKBjrXH2Ly3Git6ZjOlF5utF9hjXaNbGk+uF7i2Xu2I5hvMsx17wwpPRv5wpC3SqVxpnkrOQ8
1gQso12rw22b4arihN6mWHw5YZhgdEC/rMi9rvHvzW0O05VcDWPjOrMDQCppDbCiolHjurNm+m0F
aoxuXY8L5h53fKJlXG1rhpYHP8/vUte3N3VCCZ4uDHScOWeqk+NSNeolPyAfBVnTBOplKWu8NxSz
UxJxwAMEh39w3nq6zaeVa/YmRmvo2Js+yx7oWTEcxvmjFXnxie/n0CvDyVvbHlbEhJHMlo8Zb2Ki
L3Z46fubKS6MyEoXUsVLPzIR5WKzzC+Ek78NeGlXjoMZl9lTtsXjtmkWr1mZMeDapQn703iNtShG
564d65YuDZY5zk7q2Rgc2GrGZGEf6jOxqcd4wtg8ZVHpcpKuDa/5OaJ5eMN7KO+lGMgBpPrC46TS
HX5x+9IzyPxaeX7OskClba9KmII/VJKYu6tZPlQKT2Z4xdThITiYRl4cfGGektr9AlELT1GJLydr
+ufapC9O3PawD/GNrd3GWTZlGOjXweu9YDfHV/yZA1AQoarj7kYcx4+0TfN1YffNzlZFf5nQJx8V
Bp1tShD1N3r9Sb4CnEBnuRsUU4642/hhx5QtyLIbMTTBjpMWzAoqvmPPU3qiMqghnvjhvnMSEbXa
c45luRjUsNp+pqVAizmorVObet3FHSb/LgwTZvdjyFNYB9ThPS3trdfxynKcwtdcTOAV4sy7m2Y7
J86Ejo6btP21FnNP3TQQPO/ndv8GSgAiClGoTrCauIaPhrYzATQt8T4yBD7YvLqsvYN8xIbRMmTS
1A3HuE+6C5s1w7sg9ol68hRTKzzz+97Ky8MV+mGt/Ib+TuN28deFEOuD9AfjcIWMvZj0mLb5kg8h
lUTas7QOpKyjPB+/tTFic5kpvTWNEPq5j0kKH8JISETlyy9GYLePZutcQaQtNXchxyWJJlayehUu
AmZgmOTMShIJdyepZ3526w1lsp5hTV0wJ/twzYvpu04xj3pNeqVyXAdScb2Mt4sQ7X0d59apiCv1
JM0kp5qoZs6CTBI2TeoNpxyvsYwSqXtABQuJHaslN82PEWzmGYha+W6UXh1Cm57k3TCndOThimTe
udTQNFaE+cgzWAaEX3nTB+nanzLri5MNzc+uz2F/4vevTpYM2JgxcQViJbB031Vj1rP1cuI+G3Bi
m0vrV8KKzNH19k1j+B9zhpliYV38SZhLEpyow7y9aTvsq5MgVyrqQ/NKEc7b6qQ8ACvrrBPNkyB+
9SUsSv3dqJSiWwisHz6iRi4zslR96zuDqJFy4NftpcjOSY/0N4ck+1KEefMTzpDxjZvsg+nLwnYz
WmR59KlUCp5pkGDC9a5G984WKELRmQfbjiMd/fvc2sepbT2qou1uZmioJTtjNldg3WrnknYlsoXR
0B31Eh4ue532V4dImEzP1RKgnW/qEsuG89fvZceDG3VKGnJLgdm8dvPkEjmVD/ypNCseaBW+CfHK
tzZKw4vbp5C2gzCN9/PkT891DCp5N5ZzeCSldmlWltfnzSWpfHy4yD6z7lEyOd6TIo+J2i9RzGTD
kHaPg1S5uXVK6WxLyXwfBK5dPDKrTPIDjvY0izQDWHttMA2DU1lW9mqOQ4fOhsVbH/fShozdMW1l
Q0jRz5ezifE3iMuTD0XtERSh3qm+nNyN9nsuCMnoXFIT5WlC+a9MZ8tTKs0t2gkqi7JDxZMzuuoh
m9PdiGJ/KR5paSRfacNzgg6Fcra9ORrf6s7vjvTPJUQhWbwYkxxyUHMkSsLb1Lu4mvX3buw1gTnT
fCRPtM9OIcqfGxqy/Hi4S3iqr+KVQIc8p5zoY5AoPJgRVi002WGvXgHZx5dQ4tL1sWlsgdDLfRB7
KHoqf07eTZHIM17irlsN2EOGTevReAI4zwFpk9O0HCKFDAHcKEjXR79krh9loIDLNbwVnsYkdpGs
dAH/2Npxdu5pjb/QEQC212aqZbEouumtDt3mSY6V/o790vJp0dniTVgo9N3abp7oagoOd3PtkVqY
2z7g8mF8bg27/YLxE96dWQUvnBm8G9++EjeKPLzUrUd9AFneY5OvBAPFjvUKBQ31eAzteh0WKum3
MpUIhzvXioxJUFdqFtIb3gNdRhPN2TySfYGc3Tbh4q8tFTM86O0AzyJEAuOrAn0ZAMlBDE4Hiyer
HaRDJDWrCWZumxvRSJehRGsU3ExYWKchw6lhz20XPyC2Y9+lGVzeZhgd1s0QpJewCIu7UFdxsTVj
+qorWBb6O5SfmgZoCdcIMducHtEKuy92U/IQMAp9LSztfXh2Ks8ptHzakPPI8mCQNnXRwvHLVcHJ
nLH6nJFjW0mDl6eor5JFqYCZr93CDZ9SOBDockKeQKEabkLVMznadvBhIIdK14YTCs7sJRlCs9zT
oxqfBUyhvYHW7dZmYPCYZOg4ipEHl20hvqS+VzzOABmf8jBIu2Pmdv4Hh52xXNeD5t3ING4UCoJF
4FcQNZWZRlm9o46Gi1SD/ayjhT7i12IGsnMAiWd1B6J00we2ogbqEVly8uDNvdy3gZ+gROH9KKOR
Ece3tODRzple3aBD0bvZrfMtSD1W3XxOvjKd4nISXT9Xt2MXzBQdabJsDCZGcvuXhqlHi/wT12oN
9SQeWO49sBeQAuT1/daKg85NcHX8VHOXb6+6RpdDdkW8i5mPrPd8CD+U6L4vhU1AzWoMrfZRY+Zm
FBVLvZXXlbliA9iGyzSdDTfGk1/V6gEg98TkyCS0hKKeHSj3+Gs6zsbOktV88Yyg5RpgAbmDNFS7
3/KiLcAoydSjiUpf/dqh4iZNZaF3NUQidtWy9IJotqRX3KZ6GnaNbuqDIVQNz18YR72k3As2OeVF
3GCa3HAbCYSY+HOdLoQ1ssJn8W3hAu1ZZ4vNOufGNYuIQRTrC0dKY1dIhD1uItKHluf7tpny+DLi
VNzo1B32IjEZlk3U1FFZL1wkQKilPvlD3cGZrio6rZUIYnGcS6OYV3XNA2eBfnWAuOP2tyxmrusq
byi2Dbqku5RxDQqcfglWEtQsdGc/QOWLIQuni+6bpwkKbLq+MtluB0WqDtfB28dNSPabXbbNemxr
wMdu5x5r5glM7AMUppap3CeHp3uXd6JMqMtq961gQ6FKxvK8V8l4kSWiqTOjULYs7eE3qRyE4BQP
ch9OGNV7ObkolFwelYEJbaQCJh8Iu9gvjHQenx1De9SNLZsUMUFI3e25eKTQEnDxiYAtUSuFzChT
Rc5KNPoFGybVoXXiGN/fzs2ASV6liCLSrsPRJSeTjAJ92xMoCp4UF7+HYiISYsINoyZx7PuxO9Ka
4Nu4UPm7iNa42E/AKiBm+gNr/MDyf99zOBpoUU+dcZIh9+5miU0MNGKkx7aZJjMTF5QHdcGZRTFp
l0D2/0P8/9/guP7/hXvhm/wO56vNklT/76dfRoldf5v//G+Isvq/v936Tb/97V+IHgFce9//aOeH
H11f6P/nSr7+l//Vv/wfP/76KU+z+vG//uf3+v9QdyZLciNn1n2VNu1Bg8Md00K9QCDmHCInJskN
LJlkYZ5nPP1/wJJUZKrEapr9i+6NzCQxExmByf27957LJmf9bWFcFt9nqyV+63/Zsddf/48fu3nJ
+TGv7950f63//l9ZbEHQC1CcIiYkCGl8l8XGuKob2I6kriziBH9ksWn4ovyXLlF2+0Qd1pB0C1sh
+vvf1pg2jshvleSCTTG/758f+x828Z+Vf8lvZuY/vK0avngyDBKl4kf/bBgUgSL3bxxMRPlTyV3s
x9JNjU0MIegQOXFzMtaFcEO1IgKOKXniKFKBsxdLoH5Pceak7zXdfI5oYOAd4VYduN9u4jlrt5GT
MMy1ozsyZ0MGiskeGJJbmrhzmGpWBJQz9+MkqujTaDTWvaMRGQL2i4NfZz3WC4ZoZYWwNrYmqBI2
QeEVYrt5apGB7te0ZwUdGuXSKzREwTTRO6D8qPWgJsRUnczBCN/XjhHMB1mYq1fPigI8I0bd7ISq
5nurMef4ohlFbGw02nQg/Te2W2EtmZNiw4yrM32Yuykai3KKx5RCjDtYGssFQ8p4ki6+yUBmzUZX
0LDlYhXXER3vn1hIzieToNAV88v4YE3gfHgyaRuwKE25ETE+gKBvix2cDNbczTLSjBGV122UT+cw
z5idCGMP2VthxjWj69rOZcNsFenNkxKDjVlPxgGE52piYkugme8buKBe7UzBJiV8ephNc2YVYcXW
xyzWykMahuqKRXl9zuu8vets86GuSUMEAXx6RWxo71oz7x7H7dcemWsy6tMr41SGUcY836i0HU54
LeizSjX1WDl2cbvAC1uI2eJikKjfcEiG+pmAs3mqM3btnhg7+t1KjSoOOFwF1G018RwYBG7H0HjC
qM4MbIEFYZXpcrdQnY5XJc3arUJ5nfxZT9r7aqkMbxADEkndYujzV0b3Hv0deKWWKa4fvT7T/nlg
+seEpkanqBIHRtmQqnMU6urZltjceR0/a6E+nGeRqjUQGz5TTYWRdOncFflXw4yuauarrBQ2KFrR
Qa0hfQoAnE2UW88J5Bzm9JE6EBGnrwLXla08tmc49zGNUmdu5hoULc2EjsFC0glGH9U0xcewlOpL
FxUGL2VwrEcEu3g7x47Yu42CXlxZar4OEmbZsk9V5i09fksvnZu1SKUedTCR2cRKMISBesFMH9xT
WMk4YjEFjGpolQzxlqiWt/08hc12LaYrjx1DbIcZYSJjH1VgPBdRLq7RJJb3tqnZDmPZfKgOPROd
K9yk+mPsWtqyjwtn3FpdxWTHtHUl7oHSIFZ6MwlWaCt1IlAl2sHQ+Mk6PFlpirsoj8zyNFbTtCtC
DEE+NB3tzqBjgAG3Ye91+e22G2v9etbMDoJUUtF1gQDLhywhI5sC+cN2rG4vwcrm1DOl0NBGlVxr
/RhtbH0sztnAZtUvNcCFTL8rm3enqsGkwYfBVYY3cdt2kfakC0lD1oBsiJSi3yuzNHgo1RhPokL1
oyfp9zjiWTGPMqjEb/bsBnehCPLGn6vOeOyQPCk2Aikl/Eiw79gGpjaVbC2D5rYmeUAZUCBISFpR
ZeD2JZf82hMrPVoOTg+v7bTsEiXdfOrxoA+MAkeIPVPb2kzrpVneLgatECVO851WwIzyzChs9zo9
V0de+BYT7GSEcF8lGRselkfTyHM4FJ86JymZULhjcZrnEU1GOk3mdajUvUd+V124uGbIQvhVPIAL
VcL4vNFqT28S1695uxReFg/RoR3i6CxLaVy6LOGas4DhUftTSgEkdzCuZpQHrK1OikpbOc64d9vc
PgYItcprxzS7MQNhX+lDPeebDPL5sXVn5eehWW7dKWJRZtR9jk2g7TrP1TvtKLShYSJK5vOMZaK9
AgzI9o8F7cz9OAwFiNT5vmwNQJJ2/GC5+fSxcqz6szOMjJz47o3DEEzj128v5F9auPz5auP7xcZ/
/6dVy//CJcmaLvvPS5LNS/65nAmR/b68OX75+9/WH/h9TSJ0G9aLbRFs4B4m6kSgZfzadn//G9Hl
dywG3LW0lsX4urr4ZyGpUO+I8PL/KdrboZpYpMP+sSYR+juFdk0ocw1JkBm0f2VNYrzNstFgqKCm
kO7RGQnJtwEWA0sxa+ahO8BPCo+BbYGVZiWNOriYZ2axI+M7k2YDAEaHDpT82QYRdtd2ifNAllDj
YTpml3rlbJKWa1+1mtqr2ua9mHaUWHtxtrYIYpC7w8qV+viBHhdbMcppVHb87jv/k1Tev9Ev+Ci8
aXRCgRS1kAlcE3XfpZT6wWUMV0ftAfx7/AXQlbWbBWYaOeKKoK6xoygSnBLEJfMs+dQfgDxY2IUt
+46NfLyfqOG6mZGJb5xcHlTYsL/BNfuRB47YxgFP70bGWN7IkW+ULJuPY6uPr85kxvsysdg5TlBd
9b6M/yLw/C1e9ceykS5jPphpCE4Tl5A03kJG+qasdTqDmkNjJ7mPuzR/gRo1bdk+lowB5/IYGHqz
1wMM9fHYRrtksJjoh8I6WdYY7/sk7P8qfvk2nrgGL1nKWmzTTFg45pslbUZtkDFFAn7zeoTGdRMf
zDckDHc0dovVs61k9rP/+Sn+k4OaJtB4eim5+hmh/3iGO6PvO5uE3yHnRH+MuwoXY7wINpVo4tYF
UGZ/INGDY+rXj2tJ7mFKspkCvs0mBexgw2LhuDVvdS81F17HWvmUTA1Xh06LYKxldz8/pABXw6f5
47Q7UPOhctCfqpDubEJm66373fVsVZkqAPWNBywmJ5oQ22bjhKF+muOo+9J3iXy1m0B8pOen3HVE
D6CtGtVj06joCvFBWQCA9Zkp3aj6/diTHtGIxnll3AeztySMvPdVxSn2F9JQztMQ4cs3oYg9xI5e
n/KufW2taGJdw+JujEDYmAt2JxZkjOGYb7TPPRDmbhzq49Rk8z5OouIxUM6ylUk3fspmu9ynVmhT
r2d7TZVCWiYvj0e/Zb/QAUeHlpMP5pXBm/BR72r6PLuKol9KTZ3W05aq2raaKU9Rvqz/XYZokpIS
rtgP0fUAgJrTnl54kxefmb1w16ktxnnMRU0zdMfOimbtQCvm+Ekz0tb0gfc0GCpzu74vRF68CBTP
yuMLnNQGz1HEwqOY4lt3IKjQ9FN3i2m4e9QqKVeXRXSGk1vv2gSDxRymCTUdE4C3PLBPcxJkZz1a
+nmD5duEL91ZxpfSrjE1FllzaJmMJNsKHkPAIuc51ZsPqqYunSBWDS83iKv8rsbS/Eyfbf+YsWw7
l40sDwU+u4niCu5cGaEMFb0R3Q19NLYMjGagojrfQsvgcwOAGPTj3BVfEYmra0UcYM9UjUKtnvOP
UmicGMl0t21cQB7MqVhLWMUkyPOLWQbUAAnzFDLy/VJXiXoMtNw8u+iYfjvhh7EjKrh4RqZXiQ1W
FYhSBikoEukjMGeW6W5rQZYMUCQA3stPooupBlKGn65eSNcM7S2h1Mtg6d2h0/rlOp7CfTHY5gUu
FP0BaphPBlh4LyyBGEzR5zm1rpas/sJqOdq5YXZL5c+yJ5aRbgetBaM5DuU9ciN9eiaD/nJRfGrb
8XtjfJDET8JdhXnB5hVAO+GcFo90jIQPWPOji8AaQ6mBM1wXfYXtqYoj2P5L5/ic5mhn56rsvDkK
+sCrU9VCoQ/mO5UY6iZI+ulSkqTbcY66R5BqNkwXTkbvwSGhaiWsuAcX5ZacDXcOjmFvdfiSFodG
wIpIWZOi/poGJipzWrQHe9Hl5ykhAMPaVlxCkqu3jZLutVtBRbZXUwzVRPNeNklp7V1NwDMNKntH
ACW+tcaGmtWo+BIMWuQbKVyplCfE7awq7VNhYDYeUmifTjHETLyIPPjTPBNOmeHR9umn2GURq4pL
F3RH1ZaI47Z6rvX6tq2198bkzD5w9d4PsJw+UstXn5Ki7h7cZt7gHC1ea+IsBz3nhXRoMhs/0QqP
/jpkYX3b9zaDYBMryDWeg8baCLupDrK3iVcW6OXkC+j3ik9zQZlBTzY7q4pLIrCDCkdD5Y3zZXrA
0ouHtm65e1pajrSZ7krDSLIPNWVE88bi3lxbJfMM2W7CQOYBw9ZjkpKd5kNVlJnfGDCaMB1jteap
V27yuYhQ+NPpPgpI4hm9Q9vNbAOr1HucSqoIruCloRQ3yj01YOzlFdrj8jwJeoBbFX8epka/EEwg
nj60Uue3kjPsxuhMihl7jKixe2hxCFh7ydybQSTdXRtT3Ye2TESqB40xECGgBOsJd+h0YbR/ZWjN
qiJo8y3+/emk7OJzN3zAcu5sGFye0zlm+gnBNmY2rz3SJi0x7hnW3kE52SJzmJt8LTcN6+q2Gtl2
EbsxH2U1Ub3ZFwZVOMuNg1EaSSuLdsYg8r3grfU6l2V+a8kejjxGIioOgrTICaxlc401gkaRRy5c
GzJNvhycBvT1dhZ1d5PCbPddYGDavgKOcYolwtwGBJuTe6IkBuSjVHceTrbkfuIjPulVUF4RxEgP
Crw7LsOWqoXIPvNcA2yPZYXgKP1sZK50RgOrp7OBqr/lVJbPdaBbd/ho8q00czp2C8PuPIZWDdlS
nZlTavbHaOCm7wOalRhAjeXcXolB4Xen5uhmKYN53+KDKbvlOZ/7R7cb5EHOxalDs4+9Je+rzTxR
quwnYjnKsEp2iVnH26QlUWtRWMHp0Cg96Uqyuc2g+VY9a0d34N3ZCeQGDbwrRHXjUrkVbPrkPbTb
u7yDCEOZTB7dUH4R7nPoV4eoL771I94nrY7nB7zojnk1rwga8bBx2PTL9PQjr/EpliymNrTbEEL3
a5Zm/SaWcXvv6Fp+z4L1qekm08euGOxBLZt3xuIisdht5w0dpNeChgNfb+jtLI3KvUqGOgc9i7PZ
dlb3DnFy3jP6xpYypk7GeB/mxXHUUg/6N4zYCYoaj02JNDw6pm8tAeUAQpmeqrpzOE+/9UF8l+ba
dV/b2PjsTOEvdJyNKTXYSUxjAMIzW5gdkV6W9XE095/HKtCOFtTobd+elIu3rM6cz0ZJHlUO9XiU
GpzkyKrNM4/b8Vz1ot/W/aE2fwtyy7qUVj085rxN/QTkNc7VMLgKnZrqOYorvdoY063TyjsdtscH
dvGlr6HkHBBWKBCouuQmSwn71Sl1jhr/UzqR2SRfSXX5HGr7whHFIY5c5k6ae6kc7UPZhHsrwpWd
Dcm5Ri6IB5XtW2CySNq2c0fbSL0LJ5CxUWJ0vuWWQm4SOxo/df1obKsALWaR9hN9eo9d2aGJNi+2
MbAiWZYv1dg8IPyHd07IdBZI2XVNZdx2QF4lm1r5tVPW13lDC9CQN+GmBjjHU32p0YKFe1hCG+pC
gCVxYF4cmsiMUcXQD+E+etGzoNsF+tQSnHQyvx6t9xA4P/LlAsJLrPeZLntvXSM1TMtYf2VU79Vz
wqN1JNUa4DFhdbVp88rcoFPep5b5ZOSTji8ya28tUyt3sz49dxbxs8CIblsB3m9srGYfW9VvQyh2
Lmo1dp/opAXVWV+tJSTuNItFFh4CztOxZXzVMq5MnPiDrhd3jZpGSpYcwsI2rphwDvOdHN2PHVVD
QsNyhNvF3MAD8eNq/jxbhPYIvOxsisz4m5+dYb5WhnNS3On7vohsEgKhdQCv1ZHBny/k7NIrN5UD
2O7S/ZS07kNLo9yHKYPRX9ofG616TtrCPkRN694ZbrWnZwcfjineC0ZOG6mZm2aI1VOJuYvERwdT
w41GbqGIPV+qKyxRzLJKAyeR29sRVhuL8AbunPdBnZ3TCqCDMMniicBbBjo/qt62sSp2EpHK/YIt
dkA4bLDFGZ8x3etndF06dJzC2NMke9SdcLlOiBT5aVZNuEq1KTw11LUerDm9LdmOn4d5UndYmm9X
I/Y+muMHlxU9UARb3Vec/CN+tHpvdMvRysdLHHy203j0uQN2aZkGfigimiR0oGiOwzbAdLBgL0s8
32lNRRBCwU7Vuz73ptDeMHPdurp2KnrZHQ06hnixXmdTiwgmiMs7sbMX1avKDPkYBiyIRryfl5S5
06Zqy0s0lRteLBu6DuKXmi/GDxV3IZU6Dz0bji0s1fhQmkn8yXIE9y+F3XS/UoxQNCLY1/Nvkxth
GHvfsWcIzWifaRMkgxYnB00Dw80S9c6mqhqWhdWuGKuvRXEBgXLNyCTeUaLbnKgPxDIZYVeHE2Rd
ldbK3LT2o8YCDPsayehW9Ddp4zJbm0K8OpXECa9FEbbNQWzMSIS70s3GF5XgXyVcQHsg8uZNZFEv
os3iaE3zFqMBi5qxcB9YUay+fsvvRRPfFy4gTs55Wn4sjDbfV0gqnoGWC60aQ/UxMayVmCUeUhtL
YS9Jz9eTeM/0AbyWvjPGLt+arf7aj/KEyyr7IBri8y5Onlhyu7esYQo96780bn+0Z0IIT5hOcfl8
NvvZV/WiUwZTKF8X800VTvm6oLc2DWk1r5gJopFGz7V9UmYVT7TqgovEG1yrOjXLmSDcEyiN/Wix
H9SGJya4Z7EYUKfpHOeZ96glpFaqfBVISl8Jk8iWjh1vGpcR6TnSDDjqJEOwYWp4WJl3ewg07jaU
KO5JglvPLur8dqBtZg0H3hAFDkYeeyE5+GjytTL1DPcwu9lrqY8+qjJ7JPkwuvX7RWJFcU5JViTX
NA4h3N8bSeX300uFkXzDGBYn7YRnwREPbYa6PcxEnCjAxqzuiSpZzbU7M9Tf8+xsNqM4pYnF6TAP
nZsf2cyCPX9CBcIsa4UsfZ1LED+R1q24k9XR6pt7WfHkyZuj5hIqTR65yQy/zp8XujCP8SxfQhXd
4HwELpRtneqTNeni4MiPFEOa3tCke0tdKF4/GFydX9q+bZ8pcrBuwFgcFZ5hWupT3xmT6oHg7gOP
Pwz3xGrVkaJoJ93iAyXYHzszm42up/Wht3MUbiPlweAys1qGgHKHtIKbBFsgmcGvupi/JIW2po1T
LKN8iCg7piScBPo0krTvnb6ixKim4NGI2H/Pmrwiy2nfaTzavEG3Ihd1nDA7zNXqapzD6IujisxP
ZqEd6TEJrwhd+KCp8lM+lJOGmKcW4Ap0e9idU21x4LS4MqFDlHmML8HW7+Arj7eF0p3bkJ5wP47a
L+aoUccFMQVxrxj3WLsCv+ufWngXhyCn1Vg1GugHdhsfmfbH3M6zQyP2KIYPWSa1A0wd9yGfPtRQ
tT/qZUTixmKlEJDU3aSq6e4qOVSsi6HZ6wmIWK3tKFtIJp3qjVTJIzqyfh7XmFLSB7cyGlkkwjiz
75soN4952V4ZbA3vuPUbXxp04Bi6RsOPGXXHEeXtul6opZR29Ckx8uUhd8cE3DX1QrnDjt2LCEO+
mMEKy1sgxKDrFuNMjZ9mvFIZ65mQfq7HjjjfXGt+EMGDRPkdcVfhCR+PeVAXD7reWyfy/fSxEVHn
lVHQhGCP8JejIdzYQXudE+f0Gymai70QYRApQV2EcJ4Yjp7cENtzz0ZgpAdhTccxqMUVBG+0KXup
7mI6zj2FwBZ7nW51MVyLaXjpsPujVWFCEVZiskGui/RYs//epW39SUwpHrUhqs/Ev8IraYYky82q
/zo7rftqVANh6JmM9KbuiJRCOCrUFY1EeJ3xh/b0JszjBZBQ8jQpI7Y2hphZChilcD7ERAd4g6Zm
eknAD1NoL6pno1z0xzkXVG8nTZTdSEPLL7Fh5S9uUSwkqDDiLlJTlzjVsxNmfumZuW0HN2khNYmb
KI95Gwdjeyhj7aECWnG2W5e66qac3EMwV9QQlrVJd1fJs9mPy5k9U09NVx8EDnnR+LPddDYYC147
iTSebdnYLzn7fPKVKc3EOgY/BKtsuGGUS4VVrw3FkVUHVk9moCPvvczkeaOr/AXjCmOYZdzZAxUK
BD1KPHZ8HZ+otzDcDUIR6v7CNiGvxgcQdx9MuvZEZxaElAs79Jy+6fF/pTW1CtX0HKPyXksnkTut
NzCrzXJXRk32HMiOQBmLTL7+96FEtMwnzH6BclHahv6c60tyyCp276zXzWM/10F2zAdIQuTRk72Z
DaQuoFRZuF8o987F3ZK073vDxaa3LPNdI8ihbunzuR/Y/+0Gah9ulkS6+9qN7Gvc++e0wMZIJrg4
rttx35wXdctFOm8jK9bw6mhLeHGj1L0RvJ/12Z43eHjMz5xFemrs9BM7cDgCsGfgvE3CTm+olJJ7
0YTJjV2zQmXSOZvI31Ft+BDtN/Uwp9dwaNuDjPvi0gyZdk8ETD3zHqgfRmzIdOXBcPLnVmKEHUaD
th5LT3IKtTGKfZld/Jh4xdV4VQFNoZeRHko2Oeor0d7xQTWSML4SnadcDdpITYxAxbVzwHOtX+kY
te7HkepEQY/9DsaVyUY5yAlEuCv9nGnfDoPDNWgfzNr6xHqtcGyGkrxt6Dxu22Q+JoDKviwKki37
hpQlTzLmn+KAlf5QhOKkLVH6Ph3C7unbRJ/myu6pXkbK4SK3ee5oBvda1TLYECUUlknvsXrVSekz
EzDPGsnmnT7Pw8eAzu8zccFlx37punPy6mO/dOLGqgagSlirgk225OazU2aNr0YNhuKk5Vs9HDDF
2oFzzYYa9ZNq9e5KaNncbDnRJWSTvFteGwXXlo1Cv7YdT855TB3zUkP0I6VIRVUtKmY/XSCu6zgE
QgvUjXlToj4hcmbXQ5QUmA2lGvHAF+NrniYBqflOPFnZWH3EPOjAdHDmA3hu42oBgBB5QdANN+5C
V7a3NDmj2cUIyLl2S9k9uV0KTQdNtPW6RB/3IDxyVvR95H7VNLYQLL4yVp5RdTP3anydqVElwzMX
EPR7+z4KoSKQAq0gydlqXxfa5yluyFFrpTTPzF/lTT2LZhfKErHaADW2XczI/k2k2bRNRDUWPgjy
8pLnIr2uZpbCrBXSz1PDnRy3uXNXtcI4jq1lfBaUzmBZEOZ2Vsayg2gjbsyCl/A3RLRGxP5GTyaF
utP1VIU6yg/zqnsi+BNctaV5m9hd9iRxwV/ltJfam0DXIQD1ZubcZViKj0HdF/u1wTzyGOSVxxQV
eEseN9/FFW4LD6gAg2C2+k897ZANUaOF5Hjcq/B6lCrHKqmph7zldbvv+pa4SjFwlh0jW2jdkj1J
+2zZDMlov3YzzwVqRLvqYzWT3rrE3drPptm5vdMJot0FtouNKO2K6iM+DWc7NdJ5gbRhrDn2tiT6
X7h4KvLB2mHON28KDGRPamJC7octdkFNdeLYRzNVt4YyiQeK+QBHAcwaLJPUw30LEClM9N8B1/+/
5ez/WQP0/yXRGz36P4veD038X1cvRfqj7M2P/C57O+IdrEgJH1WnfgTdG63ud9nbdt/Rn+FgMlN0
6srvnHjuO0cCtEQlx3Bu6aZC//uH6m2+c+lWYfMGahwmqon4+wtOvJXK+IeyhgfPlPxVpgNz0JEW
18qPyhppO8vgPThtRTOYd66FZauzRF16bZKPf8HOXIXQfzsWAr7L0hZh+q33L56om42Zz8OAz0AI
S624RtvKD8FQhZc0McSvsd+/fTaUSkcgo2NZVG80UnviViD0OW3bsg39YQQEk+dpzqaQvPR3J/zy
+4f4noP7BsH7+6Fg09K1wedTxhsNWMW21hqWMW6VG7gXobXNZ7TF/tEeIZZ6dRbQlpo4pHjY3bf2
9tcPjseTYhuc3Yjib84h8Bm3Zc1M9NosioO0Wwcv/qIXt4kRl9eQe9sLHbfOMcmC5PXnh37jmfj2
uemZ0dHkBdEHxUX/vTAL4oE5kU09bkCF6jUL0fQgqz72f34U8aP+++0qZZuB18O0uHYYp/94GDub
M3Mucb1nLLhPxAP6KwcWBbOEmvBRo5xtShSr8Oi7TS9Wy56Q7MOMBXpgCPfzv+VPPrEwEL6VC3gd
LfoNbDnoVJdMuT5ta9px2aNb2mYkTv8XTQLrpfnmVhFS596HkW/gfnlzFOJTE7XlnFKmjst7Zluz
2qlWrrFrkxGrh0W1iHYdMrTlWdIJH5E3OvEXX/sbj8F6crFbILwbOtIg1t8fv3VsH7hHOv4It2cD
6jCPfC/nfj4bY0ht2DiwsLIN9/7Xv9/VvGI4nGwbk9CPB3WY32vVks2UxiQT9XzhVzG74V+4J/7s
JHLqJPZilzjE24PQM2enDkiI7VixIUqtiPd+xdTvlz8KeqvFcx9DE4+gNyex6VXFFnq9VCQDvD6n
DbcLrOz060fh3SFNCie4Mp31LH7njTDoALcGUU/bKWWq2bKO2zRG7v7Fs/tPrgWmRjzeHBvLCebw
H4/SrGEDRRv7tmsduRUiHCDOgfl/gtywkmc7bW/Z1PX+/LOtv/XNbSANOMtCSR4w+lsfk0xZ1sZN
yzc4zvlO4R/chANPGz0nG/3zQ63e9rfH4kpQwuF+41xZ6zPou++R1IMqcrjtq9eiA56ZUabqLKTI
PLEoEFKTGFKGE9kA7La05+SraKv2NmzLwjw5I4RmKHoi/Sufz598A/Q7ACBfrfoW1WU//lVLMss4
NGS3bZh0n9hqQ9Uoe/eEsSD6i1P87dH147fNKVQrYV3pOIP0N+e4G/QBdCEzGQeugSarPe+UR7or
T0IPr8yR8m9ofdsclGmqAVz6+ff/b7ck5Q7g61kfEYbHVfrmgw59IGbEb5Rq2ww3bF9yxARG5T8/
yr8tQSxh4tDiSpJSgX57c0sOiPF2Ryh5u2gy2ZS4sL1GF7qXLeG4l/Q8//xwUATeXlWsuplHOrZh
YXnhHv3x/IVB2spOS8ptPqsIK+uEfrbRWUcMXht1gdxEpB2/VOT3lIeRLYt9AaA0PuiVzZicjHIk
vXDNR+4MlvfhydBRtelltnrokOA9Dmi65Sv1o4PwQ6Al8S5jKEyDeLrQLtqYhpnuOprK5k0wrbuV
OG5DFCesxTGmnMiu94q0GRAVs4KdIcNcwlhsFpgoTq4Dl3bM0ltDsB+QxgVyeswL2IdhE4U7KntY
srEb6cWWyRjW2gb+sEufrekkvl2UsfStwUiiC6mBcj4vRWk57IKtQG5nKszRf1QSvQpsE+yi5oX6
3bifsfuoQRLawnH8gK8heUidAB6CARYTp7Vmu/lDMSRxu0nwAclPLTxLBbwI9yb64cAToiKcjSYf
CoabXWuFKM/mmN0SxU7JzkGOuBT6qgs6vVW/ZAHu9Q1M9AIcrc3RyqgOok1g2slL0LXZAJMlnr+2
YZ6UmwSg6tcAMysVojxzdaJrKopoma3jq6R3mfrnGKzNrSaNxV/1bUakqZMyyEmhP6obo1/C8lyb
si2vGDtilPIsZ3ZjTjFZuewGRITS/X4wG/QXdyA8izxYcdX0vDd8m6ww4hm3f3octKAFkhRoxSdL
dtCbwjgN001VgMXCPySiI7OB1N6WTPx2JGt1pHxqqG4MOdnPXVdRRg+pMUi28A0T535wyfWe7M7Q
7hwttQQwWGJBnpwKZ/Cdlq376k1AkUpFB4dlwos17LqmZnyD4ue+VJbbZ3tojhZTdIrjR5JjXayd
hrRWNn/+TOq96ERwTR5uDs7zwFpvUxNbPdV8ydWmHBNFihnWDASFQYOtYfDsARg4B+pCmEQ2a2eP
WXnEgdTjnC1TeXLwk8zIymnTnUtb9XSZm9E6EhBxCNwReZPJ9mxsnCyMdFBgk3EbD0SMybdBh4CU
VPzGEmB+5okXFfvYjFq24gXW+roKwEnhsJTWLkqDOtzjxkhyDzts/No5doJ+TLR6RfaYYrOsq2ov
WPLmN/oIbddvswrNwpr4HTBDwZJHScSM0Sa9ukPHqq2HiRw9czrHSWbfADRibRvV2dNlmRbEXE8x
/438TvZq55pVpaHtmS2yaae3bQ+mgfeTD3YjzzcU/BqAxJSeOcfSsUaEyqRTBJzXgz10c1b1r3ZY
R/lTO7lAFlyrr54qq7SmD1FYtHfT4Og6Sp/kgZFHMub6rYIl2GlAeTPuwAjVIyAZw/VrmfpR9r25
kIRE77jCyBA8y1Za9NyHSebsal1ND9+enr80bfifjRJuETUfuubr1+76pfoW3PtXkO/36N6//uv/
jlwflRjfvUj+Ldj3EBfhS9U339vov/3IP3306h3VAIzQ1ynAapf/50CBJe27tShFt3jl6Drbkz98
9O8IAvKPKUHDRL02NP5roiDeCV5O+GvX/6S4TIpfmSgw2PjxnccSlA0LB2d2YTHx+LbS+m4llacx
JqJGg3XmyteyvYxp7ZCNZqBYDRBi2P3jLki0qz6GzgmwjUuoDZ8Mmq+DpY6+hORfrTL7Dclf501n
bvRoNDZqWnFNSbWB73rF/X5YRLatSL3gl0Qpd5qWzhtzIwket5jCHAg4fmnjUR4X+8j8ezuarfKn
2KX9QsOQlBcX1u43MyH1DRuoc5jqiBRmvkFTWjZ2Y/M7pLojH7Mz7N5fj2ol+SWDsraY3TUmK6Rn
cwNMcus2rq8J68JkHHJLVj6sXmWPqJuvUon6VuEAIIbTmxu7XSet6pCSdSHXwGM7GGhw/tzVeLwS
EMwOnfPyvtPwcCBGTwb/DOBSGZmHSd2XYQu/PwoedYA6+xpzBHEwwgPNZB1p0V0RfsWliLGi5mPo
7k2dolvqyt19238u9c8pH0UT2ZWeUqsh73U335AE2nA8Pc2vha1hUcOVyZ8RZvpNvTSotAQe+ddd
l4Fj3yxLuNdtcRJifljoT+Bph40naD+MJYGcKF4e/h9z57EdO65l23957WINepCN1wmvkBSUPa7D
kTqG3nt+/ZvUvZUlMRWKV2xVN48SQRLABrCx11yRlKyNor71U1gvYZGvEz7oKE/laZSMSVQv69JX
mc7giYxO+YKuY021Tdw8pJSy0qG+1X0plHsQHcfph+3A2COavAaT8RBDkRDjr8Jvf8R+Qv2EC4y/
NA6RxW+CoYF3+61MEfgP5SMSy7XSxlv8uajbMNa1Qk/XMlrQWtomkXFIfJ864hCCeJP+iEKifqYm
xzBTrzLG2lDUG7u1dwZkpYg62qyjD0SPtjPaNlX4gpbrya/lL6/jJtZpjb8RXKOgPzwWgXGP+hNE
Ry4z3uLmUEfG3ih5St42TOUvdWk/xVmPBWe2LbjLiQNzX1QSunfqcUV3TemfGuR72y2PeLW2zIDW
oswp8PdS4V5XlDSsyrTYh4Oxj1BdW+UIIAkNk5XCMvHIGnvbrsxvfZO79yb4pacetyG6tO2U8FfO
BUzUPHCO30AavU7DSl2XJbkhvdi5Q6BfB3CgN9lgduuhs8cNCBWGUyh+JL4+IHKLYRHbyU1CAdwj
JBhxk/JvFEQCzR4ycZ2YfroZ5cDYxFnj73BAhqvtC4qLhyzdtKqubaqmcHeF6X/PPf4sB6K2ev1H
7kyMTZBCy6L0Zi/bpQ+7NKeub5R7n64Y0nWSN9+oPftdt1qxaoV+lzJxqF2BfxlCqHuoSa5tpwca
5Mm9wJxGQWKm6w6Gogmid5WQWKV+nbmrWQmQOaVLEQxPd4q6GV9bdZ3u9cQOruokzQ6mm/k76DYS
17/SgWpnQBlS724oJ84OWhgYd1yDCTQCKfYBBsCJ3t7lhb6hRnQv5/k6LoOdHGU/TLu6TjQyDKkL
EcTbikwc497ecuO19sr2WoJL/ma1+CAb+XEEhreiTHlltN/TWfdNBJYCw9Y9Haoe7O+dNO3vVEo5
XkSWTIwwPkP0EEPpkaXxi2QrF399dpZ7XQDQwiDQQYPOUXJ2lMa9qhVxE2XwxvV9Yucgtbp23eTW
zvcZpxm3Kv4+qLTtFF37SoBFU6jQHqlqgjsBXqcvjpwRBd66DZV+cvQnihqOFLb81DZbQyqehAmS
IBnFidsZPCcEcNdwLSdPkhsfDa/jujb4luMBEpsSBG033o5DvG2puJFTNV7Jefoo5AwN6XCcwjIn
GUxk2ukibEMeB0+CeCu15l9JXN0IjOvRS6yniUNp2VWqeNd56127LSkqmzQ2tgIVsmqr8X924tlq
qR/kOBNzvUT5Xtg/MMYmjgKZu+bF0/S9wm4dPMadSU11bDINKeuZ6lcCEsUQHfegiuBWZ4+2Ff0x
Qg4NmnHyevOkeeLGdtujXbIHs8dW3hRUDEiJhCpV3o62dqipWUCK9EzYumoLi3ugsfbdP7lpXfWE
aylIth5gQQsCdhe/cLH+OL0QWEfuuo9lb/WrKklu6ir9LjI8kGxOD8ZJrcpjrt1/PkBnx/DXAUIy
QzZNNFNsEWan4ipODLsho7sPGxxcWqI2UMNynZk2SDzl5fMfm2d2Xn9tSmPyQ2i1IJW/nw1yFbSN
B0x6b+Iy0QQVUS9S1n7n34PkZA7mmHPjUsPd8DblpFnou9699Mavr/QmufLvh7DwTCTFoerW9Ene
TEm78uD4o8RHf4T4Jg2ow55uGF12FZThgkwyoPvSodNyVvRf2jhei1DbQvbhFGt2L5BGdrnBYiGp
G1d0LKThKhDQPPlvaJn3XV5tTd1dKQPxyqQoSZKpphzv/Ko7TBuEogZPC2jzL1X71qLbxwILXwR8
WdoUbaL25KpHqTTWSn+Lc+yBOgBdf7ED+U42ur2I1U1Ifc/n/aJN333+SWzur9iwcnfBUHj/SVKF
WqtWzjKulxWu6zlgkETrzYaVjXvUuNyO2sRZua78rxU3zHrPiWe8E9qw6XpWy+CaVAKbsRTCGlL5
Irnh3AvONE73mUeg637VUveg3Y2Kf6338ikf24ehvmjb99FYtrnMIr2joB2dG911NvEJvTdvgXA+
LLKbftD3qp58l3wTO/H2kGrti9JZ17Hx1BnDSTalgww/PcNIOx3wniBIxPvMVw95JR7Vsj717aRv
aa9QWd9Oe88Uz7PK964///z/MA+etukIbmWSbrgNitfU1ZsRqeWwjjujz/ZZo70MEkB/6jmgTIO6
6dCATeiMgchZD/rBt+WN0tVOUeTbdJDhMKQwJuPxNbjlVYNAg0qsz59PmzJ+/xgeHCBYSTCVA9Dw
fnhocaGZJfnVfR9Q7ciWGK0/Vehh/sPvU5I10Y2mUChhi1Oq61ehpOw9FhCFrXcTEM9HDZCz9myi
n8mbu1CnkL96aCJu/NWGbVhxL43A/imrVSigplxqy2J2ZXoACKjq9gVYIK3ZZJl2r6PZUEJ301XR
z1bzD4b/6/M3/TBA2ULTZUH+1SRr9v5NY3QGkZbE2R6Gwv20G1Pxt1BdCPnyDubRZgip4Ay622lF
GQbA+F75r6M2InPvd/bRjuHDUSwmg3BSrwYC2/ePQJ4BQI3CI+Q95mqydUU0XZf9y7TLVpDygy3e
chT5NSUfNBgHap99M0Jj1+jJn2mXbXrxhdzpB5sYXeYYKUxBzlY25NlXGdUubV0yPRxkbkbq6LHb
uhMlBRF5diey4FcByp0SipOIxTbSL1hKftAn/Dq9oZF6l4U6v9nsCpJrA+aKaKHTtZC+Z9Uzt6tw
kfCVC/V7zqmWWh5GnoUSy2vcKy74HWvTHu398H//ALPoWKAeSgqFBSPC9mlMqjX3dfucswu9oqvS
624mxdjKytjRh9VVhGamVL9T/3/rj8OhQTGSms7IfGbK7Mvy5xT1PQiN07hGmUOeq9oXkN3xgzq5
Jel29ksWLP+2Q1NlB/b6dZT/j7I5/x8ohLMJn/+NLIRPszhrP0j/epvCmYor/p3B0fT/FFPyhltO
kHT6FPu6VxKCIIHDpS9rCczNfxeLpBm6kf/7fwz+iX07w5FFkxTOZEP9XyQE6z8V8j7cX004p8Xl
IP/CMvFg1rSjf7MWwDD0iyLWwpMv68HWMEeIRabhbYcIEt7n0e794eC/f2I2nrFU9cZWNNFJK5of
Rh8/GG3I5/u77OaDKHau6WkqvXn63Eibyurb4ERh3VNfRi9Dkx2WNT0LQjFVMGrRldGp6oW/5X4M
R5OQQ9yy1mc70y4NMslss+TU9Y25ojiZWlXSN4saF7NNNrlsOx5IwJxUPbu2hYzKcTD0hY3P1gvZ
bSs17+TkZAT4udiIOWSKYhc2PrvSlmHftkWvJ6emwhyTAjt7JcPjufDR3y95fw9EMduJF9QMC2CB
Efss+Jmt8XUid8tlAvic1P6yb8/MfzsiB1+PBzXXo9Oo/cQ7C6+BKPi+rOnZVBWNUOsiRyulhenz
2OQpW2W53CxrfDZJDQOVse3V0SkpQpgAddFPpaXNstbnl9lKrEt91VDCDAx+w8HleVD1ZV9losS8
/eBQyHE4sLroZI74KRa7pBPLgos5Gy6dovqka6m2DvviKu7CJ+Q88oVhMk3F/17r/x6Kc+QMZ+4K
l7QyPKk1ZpxAZoR49jTglFmaVg4SKYjPwHEqPDZTX33pm8a9cAg7EzLN2SgCoNurFYVMp6og+dlU
Bu6OZvNn0SgyZ6Oo0LXKJffPEAUHtM/MSN9jO37Jrvnco6vvuzopAF0PRk8h/MRsKieLNDsyL/TI
ucZn8d6s+6IDUBedAE9rTxEY641ate2FNXCa/h/19yzem15JQTz6iBN2CfYBMAel/0Am/lQxQelf
+62zW/ozb2DMwr6lV9S8Q6Q7UaVdUaMDHgBzoWWfx5iF/bQy9BK/s+SUG/7vxLVO3dhECx98PoUh
lQcU+0SnYYhPos/34UR8WzQi54yeNrMolQua5FR6Ur6lUnNH0ejCVXxef9m1Yw6xlj1CCXMMFZl3
V6Tjsv2HMZuneBRCTPaYSh1FAeAYCy38q2jK8MKAPDdYZjM104cAMGARnygWgKFiNtwjhKrwlo6X
2Vw1zEGpEj1PToGpP2LeHpOR5d5pWafO5qpglQ0Ax0QnL1ciIAxkBwyvqC4MmTNzdZ415E67KZpp
56eOYXTlj/V4kKJEhb2vSrtFLzBPg2q1aoRDXMcnVKNUHFTrTEZX83nbZx5/npbyVAHwD2uxk0Ky
KV1VWAZsi6hP7wM/by+UIE4z84NwNhWpv110EU/HFLmUyUmTRyx1xwjfnBSPSzljAHVCfIPcqFz4
rTMjVZ8twwbIckj7bXwi34aVi28lV1agLzyczMvgS3NM45gqj1Mb5yDM/jLLfvt5P5x77tkEbkdM
AczOCE+1hqFYq6Mm5BbveVnjs+mrlZ0hxR3HNtRRuLmonrXplf5CovDck8/mrq2XHQ55xAZXVaF5
41K8kbTm27Inn83dNBliLBJw4oLO9TPJh44qSy6pljU+W2blAvYBeZDwFGRQtGPdpfopTi+w6M58
Fm22vpamZOhp2MWnvIIk0db2i69Vy/rzNSX65iA7UAHZUQcfnhqrxndzNA3AtH6/LNxos+kaxqUQ
VH0R7I3+oVC7icXVZcuCsTabn6KUx9KSOZag7fDgmZTJXeXb1cJHn6Lc2w+DA0teySbLYJWReOuv
M0u7EFimB/wgiE0I7bdNk7lH/KiFDPNCHWskc1gjlqMiUwQCfg1ckmJe2HO/7pI++qnZdA0o8JIl
s49PQxxTixB41J4L2YKlVDdXRgnJuvb637DbqmStx3iwJLKoULADckyKJrgpqTLd9TAF9i5qEvAa
sn+nmY0OdEhu7u26IpkXugoseq6zshonFbfhXLQ2qjKFpDLgfe25rrbr7DzepnbryqsAYfJBNN2A
Z1gWjFt9HJ59CUlcGfaUjyg94to19wjU+zbQZdStF+fqUxSoicXtrJRQSpK40q3qjvVhjBNtC2Ur
T6leabV9Uoc5/i/+CB7Y8o34ClaKkkKeKUz3m94oyaM+NjVuWtDHcOiqgJbYknol8M9YkZOl/iW0
0wu9fG7WzoKZD0dlSCKW2kYVJ5XyzLRML2zRpjH4Ua/OQllniArEeBnjBxVUOzNDURBSa8M9detd
LQporzdpb4a/qlUlclXGqGqNVCwX8tcsr/vNosbnJcqS0BFO4oFzGoSw12OvZduoS/ILCfUzH16d
nRiSwgXUzVHzlFSAD57JeV5CUp5reRbOWmuspXwgoYifDCbz2YAik9G5LJ7NFV0+qszMytg/jS11
r1ZpU0FmVdl22TefxTPKPsJcy/PwRLEnxSiN4VQaRO9ljU8f7M1o4RqPm+OCD4M7z8G0cSQl37Jw
R6/OYpiixuTmkiw6tUO108L2JoBvvvDBZ5NUbvGCxYSakQgNCbMu2Xu2W09/+vyzzCCyf2db5tds
cp0YGrhxTsY4n+HUVsa/oV5om16HWjAOrvwlSkD61Lmc7TWCITAdGQpNoVBPEaZdH/CX/NWiAQZl
btZLGG3LppUEJzPDSww7m5cKm8ELAePMoqbOdkCm4mqtHrjBCfdXCuBVa1BPuQVkbkMdgFVCz5aq
hfNQmW2IMCrpTI4X4cny3ZsMuqQF7WXZiHi9w34zlG0t7rgRd0NszDDDbScPuRDBzbJZOL8BT8nz
yBzAwlPq4bdrWZW+wmDnwkXemfD06oDx5tGxFscVWIjglBYaVQkeJLkh0Zfth6Zy4rdTPPAhUqET
iU4ZALa1mwpW0b67dNY6N1PmvF0B2sIGeEmKXB+qxwDo734oFG0r8HKzViXJvJvB9FxoK0ngVEkc
300FuKu+jd1ynRtx4/Rlp10Yy9M7fbC+zstEkO3CAmums5lt/ah8IDxenkqkSPvqwhp1Zra83gW/
6aqWSx7J9o0AAlMyrGWs31a+hrof5J0BP83Pcm3zeQw6NyhmewWvV9x+NGwSvuZ486pIDmLtwluc
a/v9nF/0fHOstMgzE/ton7kMW3UlTTZh+C7vlzU+2woYTdCmdqPSkUgWt3ZhDCjBpefPG5+p2P6O
7vJsOxCOZof+RApPCnC+NfvPjJ5ruRQ3oVCdCqQ7h9LGK2QFdX1YFZ5e3kqRZi3ZXwptvolCf5VY
4Lq9Ozntup2WRuKQdfWwJAzS+uzLKcJwEddI3p1Lqey60z1EPWEZLwkmtD77cjgs9onbKpYTlWO0
FrhUrRpXzy9sjz8clrQ+Tbo3k8sTKuIRzGWc3IWJgcE6NdelWLKI0vgsDvpJU+VC7g3HqOxniArP
aDsXrWu0Pb3Qmwe3wtIMCl3VHYrF9+yKobhcUlif+yazTdRYamx0Qk13sF1+MlwERFHSV5slM4EH
n22jONDaoWgl3RnyLPoKWgiPZrlOf9gyMgQOzsYWJ3Ntl6SVegiAYG5EZoYXzrjn3mwW4MrIgx5h
CN0pswrvytA4jK368/MXO9f2+wD3H4lrk3Lp6RCj7xzPtrtVJkNnW9T4fBcjR5KUm0anObWcRvjY
wSsGV7Gw8dn8FZI6WL0Sqw6luT/zYoTko/1e9tyzyVsrJHWEm6rO6NGTo9Hd5p2qLosM8z1Mhl5x
CFxfdTgf6rtMkbABt0J/2eSdb2Jks4k9aAqqg1HCgZrDe7+0Fn7waQi9mbv5kJH0zq0E7BCsut71
dJCdjb1kIYPsMpu+hobxe61hwDN0+HGuVAORU4OgddE5iPZnE9jQirYVbenfhQP1WWowiBXSoksL
5fSU/9hPTVya999GatzUEBCc4M6HT2pU2JugS4x9m4V4eitS2u468Ha/kXSS3gzhteGhbW6HMOkf
cQeCDSnluPwtG72zKS2Am8W9VBeOq4T70tetAyYIyYWN45l4Md/MNO0gB6PwC6eO3UeXEoE1hZYL
F015NqU91RsxDsgtxyhseWUU+Quc9SWZd4EdzfsewisQD87cyp2AZPCzHgXrANvFC/1/7qvM1uNm
DBRDSvrcSQMTvqM+uvYmNHGrWtalc4pAoXWAUxLyRyJqgiNGYv7abH3tadGAmVSMbyc2Smszb3o3
c1JQOCvspLtbA+vfb5+3Pm0bPpga8mxia13fjpZdCadr4VhnnoaPWgPfgTsuf/P5T5z7/LO5reGg
7LtDb2FeYGxd5OMrW1vatbOZrXW+i7GcbjqNaft7eMr5ulJTaVm4lmdzFdKbWmgKMupCqLemG98U
XvRjyUcBnvi+V9MJbDSiM3bUsDBBChvN8LV082JRvAZl8755nF/joiwU4WiKe2VJT319CcH08YBR
7dlMdfUg5WQxCCfQfX3rRrb5RW1jf20HjXJhvr5ulP85KOGHvX96RBq5i4WT5SSCYt7YVqpj4dWP
oM/rtWahP9r05Hi+BFm3bsfizxh62r7ojfF5wGAGomSu7GsvR/4dtql5JNmODYaLbs73++jeq6oX
aq/blZtnD1jHcKna22sl1+urskhU+4iv/ZdFnWzNxo8e5ZEWgFN1OsERCY2VuQsycIGLWp8DamTR
emUhualTqyOo7Qg4fSpjaLGs9VnYwUaxzbkeAiHQhD+xYLyJWvV+WdOzmNNi1OF7UmE7Quq+aiYY
gDH9tazpWayJUzSPw5jZTiOrCbDe3IE7uOxMCnzo/bDES0T3uSOyHc8Q1+Z1pyQXVr9pVn403mfj
xG2Qsdc06giBDtnI8ej0ZIXkflmo27rLir9gHKHOlpRLRf9nZrE1Cz9ajV2aF+XC0TVluIEAGx0x
w8EJYLKaWNQVc32FpSutgVOM7WRMq1Vux7eijRedudQ5AUqhKivy49J2IPuET31WFN8at2wXnQHU
uXAN7DRbdI010YqKY6FmP3LVv9DT57779N/f7NJRwIE+9xLLQcoenAxtqp6Cmn7tWk17YdF6PUx8
MJrmle2RnzdWOmqW03InBzzVUPDMUSXk6kH1VKdGdi+sssVGrXGtra/k4z7C4G7bZalyGDG5ukuG
utgkmTC3fR6mP5cNh9mkNwDQJF4uG06vIVnT9WivmPnXZW3PZn0UmEjmQXo44A8PlgxFOg+DctHu
Tp1Le1P0b5rLhafTRKW60zPumP3WvrD9+nhvhDDw/XgYgRgPndwqHDercJWXsv21tTx3WaAVs12A
BkBbUt1AdRqSL1swuvhzZGjZFn11MdsJ4CGvilZxTceL4voq8cvn2C6aZcvPvGQd00I9AvxnOprb
PpiJChq7NJYNF/Qj7yYh7FGKWUJyE33e4++eb9KwOHz+TV7vCz6YfGK2bLYt0t+MYgQn1LsY65XO
e9EB6j+aLrYD1HMJ4GqmXT/osQvROwvEYzaKn1CPkydstWuQ67311S8oGFjYS7N5Ry6777XEiB1V
VnPA/qRa73G4MRf202zqIVywcUGLEwx8zT2L7gs11YuuwoQqZuutgocPcnozdrxUhLuuKoHVy/ji
fd5V56befNG1XV+SLBE7gSTMW4srwszTq2UL1Nw0UgkVMFyc9B3Q04+2MPe+lyxbV+eSAsnMwVjB
1nfYCN8g1IT/tiijr84VBZFemN5oKrFjy/ELLga7SomWDZO5pCAZk6SqxTA6kiS/pCX8h7LGtmBR
T841BZFVhnI5qLHT6ym4sFCt9p1VLNL9UG40m9FVbEUxElLXcfvc3QC2K9bxoAwLn302PUVjAgEM
gtFRcmEf4AXjixRal24iplD8QTSaTIbfbjdk35RVPNUsx9Xl32Oa1NsOV5aHQujwPJpOW+NHMC7K
PalzmmSXY8PWU0DmDE3qXWeql2x7La4Wtj6brbaVSXFsJJGTquznJbd+wr7+QtCeevKDrzTXDzQe
8MS0IkHRhLm4UnHH2zVYzy8LBXMBgd82UTR2buRA6qj2idrusL+QL3yWMx08x4WOoNnNMMe6RBhG
qK6DIW5ujaaDD5jVaNVWWj4ZNZm5v0hih1/Z7GguG2PXaC6GVKj4OpwqVaXeUDmk1utFc3muLLBx
o8jBIYdO3UjBJofRg2ubsl3W+GwqS4oVdbrWRM7gUaZn1P6wbmujvzCMPr6P5dvM5rLs61WoZRJJ
FzCBW7jfAQApJdonlezuEr+qj/hY4oKhaPBQSlv/XWcKu75l7zab6qWLx4urK6GTwESxGqjUdrmk
roP3mq3DUYFDqNzXkePhM9f42GK41bKt2FxykEiYtnZKNTp6XEhQDNR10wAEXPRJ5mIDf5R6XUmq
0MFtwl0ZKWVBnXph4p2JGXOxgUrXqZ3muidV1n9JMac3XGQWHjnmKoNe9G3OWtY7omsr3I68k9lT
fbrsq8xmMAE/xYgqDLn79pNyJXRhfK8H4xIf/tyHmW2uLU+t8oF7ZHY+/j63cazBC3rZk8+mL4xs
0GSWHjiyGFDuY4w6oYoDaWHzs+krRgg0Q+KR8epzDJtq+7Hps2UXXP+AKyhlGPkeXC8HnsGX2oyj
dapg8rfsw8wmaI6jDid4r3fGyqq2KhizVUo5w2ZZ67Ol18dspxsVRXFiEeq/ehGV4P1ba1mOdC4u
sCVj0ItKHp3YL3/jBuLYw6W4NQ25D9b1ubZA1VOllfO2dvyhCu7cssN1yQji51J01dOibzMXGNjg
rCxdFLUDniu8lwrPXPtJoi+LjnOFQdmD6BsotnZ8TooHXG6sW06V1oUQNk34jz7PbKb6XltJmDZX
jvBT/S+wIJi74UC3xw4HPFTjYfy54COZ4K7f70KHjOuIxlesYz3qxW3SpQ0OhPYly4QPAw6tz6JC
4jN+wmi0jtiLEoVDg0syHyPsZc8+CwqAKpSoG2i9UuwI9PO46Qt/0QGXR5+t2YMnKkWYg3WUsgyL
PF38MPJ60U6KxmdBoSoHX1W83joGkuafXEn7IZl1sWRTS+OzmGDVSlxYWHcdTT98dDOt28YGIPnP
v/mH83bCvb4fLxaZ3XKE8HWUBIIMoWv+MQewuqEocVGKl5+YZcaKXJGi3pfNY903ykYp1OHJ7kv7
Qkx7LZj6x9SiefH+DSgmpQLWj8WxFJUqfgBNFI8UTsgrn7voY+3DFza1iZJXuNGdnpZay9AaHpF3
tvd1Z3i/agB78U43Gm/jYnTI3VHVPQjVlR29sMQu0F35WUnsaN+ao43pHNdYtk8RpztWy/gC/8h7
Gn6r6G0RcRWsJfmJCnHttgJnHiwLCvMkuyRDLJVc0zjqnfutkLJHpcouJNnPRIQ5RktB38GBHeNh
KVaG42iBefcQBVzYP50bnbN4k4KTFILbxmNhApNdJYU5rlWzVB4Uij2XZGIYP7Oog0o26AOqqY9N
7Q3frcaibjT2qwvJmGkUfjQ6Z2Enk+UaCzB7xMs9sR/YU/VXIcETDmBjV9pazks48qauXhKWfLjQ
8DazYFFFsNOzsTCOHZYrm4xO2fuaFG2gkQS7NJGGn5/HjVdPgw9ebJ5N58osqsOOK181bpT2MdOp
aFznZapsrBigZZZ0+WrQjOzRSwzsnLnrwqs2Bi9PD1ZlCZZ19KJrtTSwfAWR+zUweu8pigb7PpPS
KlvpRasxHxP5pLVjd7R6KdzEWNDdW3LsOyHlqpA5q+4JyLq4atLSr1ayl5rXok+exxD1feZnHAdb
bygBZpKe39tDOuwLfKGeY06ONxle6t0KKwd8a+Og+uqp4SWLqDOTYn4XkNZRGgeFO+LonCpbQ5lM
qYJLBetnenh+FaCV+Dnj9m0eQ2b1Xg+qcGckOhYQOOg+VMEQXjpiTxPgox6eHuDN/RkbubBI7Zyl
QYpz+SpPumJj+66nrJAqBdugjtOvZlEVP2Uw2ttI9dlSklJTEN9ygQBiuPIHa8mx2FTnidhQh6vj
Bb5yrLLxF7hGsXIx7LuwBp7prnkuViqyAe1EqR71xvzRJ6u4qr9/PkvO9NU8FatJHtbHcageZQlI
RpsG5VqWO3gro26tuYAaL8TJc28wxc83XRWhRw4UFKZ0FdY1ZOz2qVD+Z4ZD/1X6rs6vcMzKK7ox
gszNXBJ/cmG5Ozga8svnn2jaBXw0ymYhvmkGxaOcRT8asW1/QQLSH7XQTG6QDWbbyvOyXZdbwxEX
r27J2RNEzCzgl3I7mJN1xDGMdPmoM1SBK5vu3efvc6YrxCzgK9wnQXNI9GOBxP0YpKmyKgPFflzW
+myjOWQQNwdD044pzpzpqszYkXidpT5/3ryG1ORMf8wWkDGv8jhQA/mYYUvtYSocjlA8YEdgGQuK
ywd9/zB2rVn9AgOdAZkPx7AHlaiGnUQSNMCazy2xu2U9yPEordLQvPNsdl3xusQHvvXXNVIGtcIr
pRoAa0hCwzu3fp2CqxrrWvkPTjM2iAe5sprxhJO04f308jEyMd7wWorEVvmYhOlJBfixLQdb3XuD
bkjbSs5YLPq2CQ5oxgT37dAXv9VuUe51u7xRoyEMcNUc3FWbpwbG7YlvbNDXxsdY8VmA7TrpwkMh
WcZNHGrNvRLILs7uI3IoFAuRvwts5Y8XSOMvFwD1CtsUvORlu/7qit7FXSU2vyd23ziFn8o7X5jj
rhvdJPwzVANoaPxxY9cp7bL+luCfIO39zIhjRzQVw2NVsftLGORBKK0iTeFkHkTlppps7JNRoo+H
qLU2ZYMfgKi14iag0OpXkBU59mLxYx6N+o3NOyQooet+HVeKuzGlKFxHYZPcixK63EotC7EjOT3e
yYGMw7Idu9ilukZqOLHhuaTMRXCIm0SZcoOY8URj7FaHMepVjNIByWUrP7G/4TBYgObHanejJeoz
WhH5p6urf0xYfsepEuCLYVteBm0uloO1NLL1sPvY2CQ5tiilXje70PKqaGsFkhschMCFvmyr/Ete
xaq1VmO/D65L31abA8puVXZsidrUvd92RXcIS7fXnqldLcRWylL+f8qi+37dglyPcDM2kwMFnMoV
HUAdDAB+oWVXeedZ0irvcCCoQRobUvgFm/dOxZo6sgd/S9ik0nYtpbGV3ijQq7OVFmR445SefBck
nqzD0U7VHT6rCaC1Bn6TtKmrLvOu6igOfCftm3IXMN5vsOntdo2WVzddJnKxSSu8dwwOJekmjZMy
v59s4XCJrwoh76YKUzwnDDyj3E2OYzEm5XUoZVTOCqmxbo3CLfwvKeho2cksZazNlcvOUV6nfhoV
qBWbIsYVLRTqiNVt2kX60dThMe3UoerKnUp+RPurxeBsvKNuzQrANidS/k3Fv7lTbrRMU7tiBUl6
bFdR3rbpjarKsQZeOM+DnwgUFC48A648bnBjSo37OAtlCXR65Bo7PzBSc4dq3LYOXeqW1jrFNNci
4yPHGXYC1WBbt6gGbe87GCSt3LmjoaWORR7e2owJXu4gwnvseO7d1hTaLhK92e18LNKC35GZVmG4
4nDWek6uMRD3lOu05jHL8jDHhCIJyDfkXtOEt/WIBeNdZDXeNiwlt3PRXRWtWFV215lfuUjU8u/F
YET5vaUnBjsW2WJ6ggbItcOY6qL/E6q+1N5HchcUN6lOoeOVllQMWcUPQ/+qNv28/k1uP9Ru8XeP
6u9RaffWAb5mID17kIfYQGaV6HHYzdHbrC3R5e4X/q+0ucsLY5TFqtMkKz0FQq4AT9eD2Wx1rijS
p1jofXOLRUCBSXqTSGJbqOaQfzUVjiKcNGOfcdwksg2UtbGLW2DVtX+wwzApvsmjpSa3g55XnrJu
0etDzC3MWjOvRIjJwK/SDTvMCTKlU/ehEhvZIe6TAbB8mo0KXDCbnfuqsPp4vOrtpO08nEmMLNjU
ck+J2ipvFKn9msI0qHd5U+TajUo0GoxtFmRueIwgf7lfqWowo2fsD2wgsWnauTrU3ngs3FNMrEiu
et4pvC/9Osu2Li4eBhpn14i/py5A2CPKOWMXlFAb9nHH32/ScczcLbbQVnHvqlmFmUaowEc7sI0Z
umRjpK0cH2Q7DPp0N9pWld6AeAFtJ5l6UNcrL2oSc89CJPobxQ6C+qrLmi79LSI2kwc1y1VgFG0S
eauqNMtyk1dRrPway1Zq9oli1324KkvR4pjlG9JkghzgNSInWdH8lamil+/SOI3ScEWkCf4fRefW
XCcOBOFfRBUghMQrHM7Fx3d7nTgvKsexJQECBAIhfv2237KVWsf2AWmmp6c/GaGPia2ETJVDRpq7
ooHPZ08GXFDwpmvxV+baR8/MJsly0wNGsYH70DEOanmy8k9wQJLkP4egpx50cOLEb5JMPr0zLLMw
qzR4SL/XNFrZRSEg1MYAryCw9W8Wp246kz2L4uvcr4gDp9iasF9sXZFfUpI1JdMvluo5OQ46Idtd
6+J8u/WWoDkqu1Xy9mNxiyjuedLN6n3Di7DC5QGBVvzHsYgTHRvhEQGSsrDJW00GE1WWhISqgwFa
49oh8Dw6tdNiKZbVLNUf0I7SzpaJX5NmPsD8VEBniXGZxJ+7WuIf2txs2vbw83Jg9V1kNEEUT9qn
U8wQk5bQ9lanIBZgdidlvv7bjZ3bjwabI+7D7fCKoD0LTfgPWQmteiUIDW+/lk6TMBwQhpYv9Jhr
Aj2pBnMs4bewKZrpKW2ieFZnE8fAvVRD6pw9L8puRJ7H4oe2Zjrf43rQwHeK+sfAajDE62D12Moc
QDOwNpjSMC4B0jVG623KLTI3+kJkDLetEPM4lfnkJprUugg5n4G7gdEvOyFNzS3vs449Fpr9bjWY
DyGLJ/2nWah1ocqX1S5A9Yk4Q6Z56OUKvGqfRHwtXaK3k+j4MLcnQfJcJgeNIN2ov1F8XchTuprc
+4psBahyjemXEbSyNlH6ZlCODKHKdNIZ+Le5Z+0NxUxrBzJkdT2DW7xY+vjU9BEs0mVkSEMvO49C
e2YRRPtvGo85O/lUR+NJQXriB4o0O1/NzDQomDY9Y3cZWEgmJCLbwQzv67xZ93Dqct+m7xFg4nO9
QZr/bnbWJ1/MrKQ9jxuobg6zmapzun9Mo43GZd4mTXaCt0DyayHTeDsj8Jtv4Uz3hNzwUfUB97U3
7VFM0Rr/15NW7nVeRII2J5lubXQb5mhNPrlJ43OGuPPmxCnu71r2eqZrVSAQS95pFSfp3bCFbe4A
fZpTgAKtF4/SyJ6/JGZd7ceMtY5LtEx9Lf0CVMa4xMXNqqU7FSijpj8LFoWSG/zIZOaXqS28LUoF
aiCrOeFNAW4M4oj6C7ZRJpwaugGrrtjm7Qnp50WPeXdPfdafQuvS9DnZ801GR4IBwHZjEOGC6UUy
0+Sa0TRFuYZXN8HiLcOWjPorI2KnM9fsJuHZcFGpi4Hv6Ivh3cNlv1ztvLf60LCQ8gtNZuy09cXc
R3MZQYXTf9sgxFbvq4rUDSrrnPx2GIe5h2ZAutyzGPcYeD/A7Zcy39pUcNQc1JnTNkUW3wn4d/ty
xucH7z7ioeabbDb63wam/cU1Yj/Lgfpvxma1zCWwN+uIgCDRL7dsVKF5ICFq6EPYIO6+BBLGcMYy
DcBCJXYWKLmyjoRwHMCsHL4Am43osZMu5u/w7C3+hS6F4S9Cmkl8NvheUe+0jO3qD8LHIhBDN7Mr
BI6bohkGCDadi/GTxQDEqbjTV03mLOD9neZ1SyootjpgfTNj8sKhbx/hJLfclGId9SltVzbjrNja
5kHki4xQUXbxyebRWOnCTE7XK0f6+itAn3ZNqhjhi9HLMlg9+hqDCUHHcwdL46lgHFe1Y4IXqpqK
PiIoznbK/onec2Kxl4QI43tYN6i+pNjLH8rUr9sJEL7mhTUw6KLUZ+jjjkMzZEiv8fESm7uMTz28
g23Djb1PRdsNSbnkYclxP0dTOuODi2Sz3xngKBZAI8cAi86E64JUHVXL04wLAsef9RuWugH31P0B
Tuht/EdFiJ7yPUP3/hP8dO1RprsdJ1o67dDrski+4qlNshIYtNxfZo4iuoxXE+L7xFkOEIYAqELe
5jnvM5QMSL1canzh7txueIlfFRsLv93ZIhntox9EYIdu6br4CYWCBkImtMHJY2TinD0vBaqVYz9h
ovc0FeAYAyLGxG3GHWBGBQUTsSGwzMOC2BbmNGmUJQ87ykCDTDE8V0M9xbSd7WWlA8iiqKh/9D2V
rNEdNijs+j2DVMj+gkiVvnmIpF9oTnGYHYtghrxcUwH445hN9F/Ii7XSMgNudI7TIKqJY5mzr3D4
EBB4GmxmtGCYLlAy7EWacbA1Gvyi5YdsQTDJqxqV9O5gDXFWHqJs50Qfs2VKl0dazD59zHIVvWvr
ARlFOv4484qEXrf8DZ0xd9elHSWYosFnSEeqmgjxb0tpIK1m9KCy3gE+4gok7m8k/gAN0YK+vDVR
kwqAVcYoYWBn0Sn7bcGu8IjP2/oFKE0YoEAe23yz6dIJVLILxl1xl9bzJsX4h+uR+7rFG0Gff9JV
lpvCMk+BHR6JOwCrFpYymznAMAa+ox3UT6cSsI6WsVs/BkTLJ6fAYdt3FduiKXrDIWvyCb1r1IZ6
V0mDzeliSreMggEwyeWUt4qqu7BNhJz9UvDla+XwhyjEkRmMW+Ydkwn6MtOmnW5h4UzS4pKivn+f
BSwHbGoHXI/QCG7yDpN8dEBjUnO/UBA0JEkPExDY79rz6MRSLG/3S4iiQ7Thv6G9ky9rWDoeXWOb
Ozwr+TXjbYEhlAtR5daRXAwJ62uz5cPLgtDuDTAmaBoHxPhkrkwwLQplDLrJULzmWbZhDNGPX6SZ
Cdb3Ot+Wdtr2cpNF/sRXtFgoScYqSdAWnjROWnEwe6bL2bePM5lwwm9iJzd6MNMVb9ecVMO+tRC6
i/3ScvAJc4eEuHHx65nGDgXKNtEyCiD2wG8wnRpwoQ4J3efzTKg4MSn8TaNxQPFkBZbWDPQO4Oys
StTYoGAL+QfPxHRtkz2u2TwlMBI0bcVT4iv6wz1Z12x8n9cZh9bwQ+ARLKlzgWM3Mj02grn/hci4
Fm1ZhsLJoeXeuzkGbhRnBlLO9qoFNwiu6qyAzA/BwzX5G1ErIu4E2SocFKKOoJ+k+B1E4ujaeELH
NLhLiLZPl405qkYE1OHjwfejh3arwFkT+P3LNJmxYOXsFXkXKbqAbPm2Nk/+GzscHxmA0e/dMHtw
lKb8MZ/G5j/E64mLkZO4abjtcZ4gpJVENkeUfgLGgCY7CtEc2Lq+2VA2qcJGZ68ROx5sg5Iuz3v3
ZwnIIhlF0VybJmGvzawxbcoBCOIiNed2RBFYYkV5zypst4orumrUdp3gJ7u6/Ipdg2EsKY6GkxxW
rBiCD+1UvYmMm2sPVsbfzE4ogNHcZo+2HTTaf0QQf7VY2jnPWQT0nRKg9EiGPJi83/FLk6DXycbG
dUfs+NmvIPwseT6/yG1M8eSnGsMU7HiWCg/D0VK5XdEe//AVYQUFrQsP+mT6c6cnwI5C4fzRRLZV
P0go9SU75Oo0BZG/B49o63SNDACRKhneul5s4diaZs5vdDy0R20cIGIJ8i1fqJTj05h19EMko/5e
5RY9Th58KVlw/t8+gDp7R3KuHtapFxefKuwEbkPjD12mUAOEdhlOSPNvPxzOQXvOd8hch0ZJcWqo
2HyVjR0gAjDXhLMoEqlADIkiX7K4bZLDOAwU4ta8hgnSUbP04OBJdJa7CMn7bDbcy6XuQnxNMra7
t5Q6z64FXSONNAoD7je69Swr571Q92Rn8o4kebvUHkIeRCQTPuM4mPccfoO7HLDnHZ8dWkS0lViV
BwIUXEeHRZ4Xt6cAyE0LmbtvoRtswMaooe4luGj5QWqXqZK1+/woE5SYbm+Wm7Ck3VT2CbfyHtMw
5ODtKH9l3bpMPoDQ0ReHXWJ9FN896gtw3vLwkQPve5FU/VC5o+lbuHgC3BTH+s3IiWJI3QbDo8LT
0ciqi4elqdJUZw+EebxGfjXxCPYgRSxvN0WeIpoAC/nlBDw6r4A8GM0BMc8EafMMt19tDLFXlaej
RgVp6JNK7ZzfRZPj/2Kmke6Wt8BBAlG0mfd4zBieYkwA4jrdO5QpDJ/qUHc8OGAz6fxL7IX4GuxE
aAncukyr3GcojYFDXtObZUOXWYW1QFg7Stf4N5ZKl3scCsnHZJX/mjCWe/R8CQAyABpq6sjv7s77
Ir/xSqrPvHP0L0o29quPDUNPhhCl6Bq8Gr6VQP1WpmOGlAqJOul+3We1V9lGimsi5xSHuZvT59ah
eitjPP+qhAVNXlNUIMhga/p0Popt3vujnLN1uOTJYG5++DjuyPCPFSW+RO9QdxqIGp1VYMwiqo79
0lxm3UHSBUbQlM4trRZv1+He0biVpmRj3O6PgHvgZANu3gxYv1xE9BvAvOSGInSnbhc152BablBc
eeFaYPGIdy/piFSsKs42TktBhCyedsxaz1A80JvhUIwFhCFgAG+ti2NbsT5EZyZgHq3VYPP0l5Jj
8bCn2/A6JBod+M4csrMypqB9OCvmfcF1sM32pcuz/dO5ZjlvYD9ndRRM/0xcFv2JBoN0/Yk7fV0s
QflHbdbO5+C1fst3TdZDjH72yVspv5q97dpz1iT7AqwTpL1jbgxvSywKmPcuwKZbANZ5PzKheS3o
oKYamkW+Vj16EHmD9LKwYEmOFzcpLEb9iYDo1hyyfAL1FLxPK6uNx9NY53na8UohlwU9Bzwf7uCm
jDwVPuADxddGzjUMVvtDbBJEmw64LMRxIxuurCEbeH/1svEfms4zbHWhwzwjtxk/xRkIOSWaExTh
2eyz5G3VrQf1kUp1UGmI9lqTTQ43ekdsWdnCqgGWV7bLvKbENRddYMLnQSAHMx2/uo8IK2BN1aEw
uStIjLpTxOMcLqxth+zSFxn7PS2I0H9kuU77cmn3Hi8EbrbcXiAeqLaeGASyMyy1a15li+FXobYQ
I1aP4Rrq8xU7bKi9gkOXsCLCg69brNHCNas/CEt+7t9UDEVxlk62vzIdqxHxrYmKnlhI0lChQAcf
NppH6Y5tYMnjsvbNR+sQOVFTjfSAukeZhNlKkiWfnWKoQAins6wTN9q+iqeJLHfgC1GHnnaNtwNy
0tnD2ETr38ktmpxpOxQ1OjwIKzGyDoDExIf1ASIPAWN3aZAZy8OqAJBCZTChMRuOvPDqNIEpw0rw
naNPsHzYHRQJnp8CseGCGYhpPgmW9p7XSRr0QpMwt2O8GPvIFIkvkCAfFcKqHxIZ7zcJ2m74vsOw
juWUCgaxsQeC/ITNAwDmATGW71iSDcDKJGS9/IQ5ZwhC2eQJWDCFlnk3tIZbb0KBP/jbMWsydOl+
6+2BblTGp4gl4y8QrlKgmVtMd+qeDMt4smFtcSUvaMzKsU15PUCoLEozJA17XjM13qUJbxyYsllv
yowY96z6Dr7XOfXmNCTd/k+RBVPhThU+ux/TdXJ1Uaw/GREWRz9UXo7qgup+lqifIhRr2DmBJ7J0
FBEBhy3fh7VOs6Jozm0e87yCOkrMsc2U8VhYz4Hd8tjAOOSzzzHzCHkYEBQMxaZMYo8TlWR9cU95
tFVRxvXnRtofEGqj4/WItZ8BqbOAipxsHOQR+NuiKSMwC6E0j6MEKVsNxl32fgz20A/IUC+7DvSh
g7GwsNUd1KcLW0j+AN2aHpqOyHsuMjwnqWZvuUuhV3G0uaD9aGHeZORmWrZb0aHUa4pkqhAY3LQH
inHjz48CE0jpCyTAlz4h7kT6HtxiMxNQmSk172JR7pj6BU2/mg3mLGsxPS/TEP7QeKH0wAwGCJWf
UHLXi9Y4CcC75fGjAgv1tdv3di5nMbbPUbuG7N7yDv7hlgGVcBgwmgg1FdEGddTQHoHuG1TcCi8e
QxD+KHSElRkWwNO2wCBD08c9kC7Q/0pEf47uAigo+5CFavvvnYy+KdFeQi2IxwG/pH74gb9OBPsl
fZ8hI7DB5tz+iGUx0Z6mIVotKmRX3CI7zz2KRQpV573mHJHIMxrRjRXtXk3Cyuet2bO1CjsTr5is
TV9jwgKvUUs1Z9ohDgf3PG4mac2NgS62HQm6xp/JwqoetMczVU4ydPSqrFfzTdAsHzFQg85wXmRh
trpDsuWHhdhdy0Ho3z7L13dikvAvoLG5gQCPp46E7XXrEiSpdDnf+bEVNkNYgLMXvFraHwLJbFf1
E0jo6G46Rm46eJXm12TIXH7Kseo4XoQqdKgwHPDgMMIXcMUAqy/+hG1PMI2bUH3jwJjM1zhO4XPa
VSqPPzu+r43EdExqm1zgXMivi0/EPzQ8dD5tu9Co0DGM+XL5hKdAIjwL9hkyMgyGc4u+VwzhluYQ
/lYx61fu/UMqaHYwNGvXMwqEH4pFUKgprPtXDNu83kmBGWHdY6fv2mZ5euGWTLfOI/hIxXwfK8hy
ikLzBb71YIXZLgM+aAikQ4IWlM244FDN6bk0WzZBdoBcWnU6W9HmmS39pyyGKuUaYTjjkH39vbbQ
i3HUry32KLV4C53dGB6vGXBtGU0rDh4PTjqNNv1tsgJFMG1iRksMMzFlYRKwx9H1djgPjrcvW6Qw
5MTq9X8brjZcxjMQwLTfMgyCLe9vhCmS5xCR4V8P7Gu9julQJzFmZSCoxDjoCCpDwhWrSQqw+j4u
/dET/PNJ7MDo1gM0v6LFJWMw5Cl7xtURsvAogXBYtT0sUNae27ZAJyZ3jdH7FIu7EdEdO6hWm/tY
m9YeBMg2uFWiDuEGPN2PQs/zFTMrKaoB9OmzZ/36xgAw6io34QxJgmB33rDxTILoM8x2dP6ADgzz
bgzNqr6jE0QAIcn73On16IyUT3AO8IPLmT9sI/W/lmgOhxQj52fLIuyWUuQkQeYczoqJ6A1vO+yi
Me/jEmpYckIiQlwD4bkh8lzLU4fFJ7xBWqAt4cgorIzReC/N3qOEC+w+z736SBLbX6F/D2jd9HI/
Gfg9uUDdWyUYbZ3TGRpAPEl9t5A+RYRfuqHldDMSiQDJKU2HxOAMnN1DMPZ5hSvkkJLeVXRj9GwG
sZ2zBMPYvg/hFs1GQLJ7Fz2uNNJnWJLopesGfkTE+n7KZd/dug5E5t42nz1RS4X/FevR4yR0uQxt
4oGe1+EwFFvx2DY0fvMaOakYTMYPEHXBKtAm+cTDTg57poaKkFWIwzbEmHIgyaocflIIRL8LRNiA
ykckNENiYnmedaIOAPfNOMWj6AN2MwFBU38gEtmcci/4ceXwY+G5yP6xWCSLArQX8iASpVj3pJh2
RyjSGIuKbTuQiS0n5gKLSi3Wv8saQZpplv1iB2xSdMMXtp/yZ6xOh8OS9/H91mBm5aHTv8Zgfpww
9k0POtqKCy+m6H729iMfh7FuLTbXMimKYzZjtIcWpMFt2bDsFcrCDIrQ1N7EVKgjTIcWF3lovtIf
xjF0yPypm9zrzDr91sV51lULaoCTVbMogWRtr047/oxsCnbYJ+gRxwjwmrJVE0gVA/Lky+BYfBB9
8sngysHvc6WHvZgM/Csq5Kzu96mdKjhZgK31dPWVgntC4bJH1ODBtrA12c3Jxy3S72ljpuRD+Z5s
7U3C4j7PasmGqFrUrgw5ebfgImzzCPOYR2Q2xvIW2ZcpiY4hb3wLVco5uVO8AIauv9a92Pozyraw
vUBKbQYMq8KUFf+pec0+aRsG9QCuBLP1kPAwfetAdteWG4IRxoOalU3v9mLn7oNrGw9AjkdN90lT
OAkw5p5G9ZDaNie3+2TaQyZXk/4KJNntTdomBuNG4ryyzwWN4JDBaZjglow7m/j/imVS9otHPreh
7EedTLDz4i9QbcS99qWDO0dVS9ZIaLohKf4AD4AaOmNc3mP82Sb1tPYCD/7aNXXKnHtVftGm9DOf
olqstgkVRF2G0jJzsI7jRnQGX5eOQ6o+gm0zzLxEhC36e8AX7BsayhE1UofjxlS628NbvEXx9FRo
7tWR4GqMq6Kz4x1ElRR2hla04/cK917/OjY09M9J2mwIyNO4+LcDNmkmQLnxsja3wzxaUM2TbNfo
OzHGykpcy33/0DuHJOsNicaoulskdGKB2icTRg0kg2XmpihIFm6LZBDyt4uGwB9QbcX6LXi6j+W+
ZKN/Q+gUHibQs1OUbST49B2DV548thBZ5Lfirv9eGJzYNRlgVNeHlcYc3ewAheEyTEtCKihNe/SI
0sfJeuYqei08nhJdTlmrbAxjgmatKKWl4MLJaNH9kTunoRs7ugLMWHHFF8QBKgxnDnqG6ykq2QCj
L7y0g9sMxr6xiJfvxI9w8NWY5w0Zvd0QdLSUcy5gfcC976a6EEm0/G5p1PuvApIST8sQTdvUox5T
hdoqUHgpNGVcTxrDv3kb5S/SRJiIV04SHl3MqGZuDs0Iu9lNhyx90WIYXzhxVwRqkjP8PlO4zFM0
m+HAZsO7+3mbtuLEFPbK7cWzRKIskjzf/2QrUoAqRL4jZFz2CyZNB2MK5v9TkLbI07YgSssetpkt
2J904B6h/M2Tnd5HGnUuhtYpHBpxht/QWlIBw8BYInx9A5WcMGKu6EnR7ZZ92gf5jwZKKfLz1xwb
iI+RQlylvQrC5DAdN71CA1timXd3FvOw7hMDrH7/NePAot9N4mIMJnPdeR2fYw4ajUGtwOCVw2yr
xc9+cKnRPKn3JO979E4K7GwAvfckgtpwMvgwZXfBeYIG7tz3Q7r/juXKxgOZHdftM4YFwQ/3P+Ba
Ex/4ru3+N09kvn10bFEtJtwh7/5uUAQWe9SESHUcERpmf7Lm6G7v5I4BdjmhCY4PG+QBc9rlWpDn
cScoTeF3crbCPFSiM9rxI5TIlMR+QulhKfuG3t+yGm9fx9cDd2G6gyu96+8SitZsOOIuZbwrxULR
nwSCcwK/adONf/EyN9ld7FJtS+uRQHhMGqfw9rcWAf5rgtDybXbFt1Sx/lhR/2wOcy5F+Vy1BPYC
eRozuXfPIp9xXe+xmR5xmOTNBcMtQ19arrFU7uNudXfRCHfqTdOM7piIeTIHeNZp3eBxQ22yWv5P
FU1blBtpLF5RibICJaN10ZvBmT3U+Pk7bEPDGt0dYEsidZLH+3IvMgg6HxSBE+MfOL7Sf5ZsO4e0
gAEqZG3Ps1uKITV6Dow2yEnkEwxXyVB0z3zURWTKLY/z/AASaDrdQWrsfiuYbBasD+7QAzEYZfZO
DZrrYyB4f+uxwBC4JMsGdF1lFSzFbx478qQGDXubS/QP+0MYBr8P5YoFj71qGuivjxFcL/SIEfNq
yoYEBHj3drNXm9plq4TohDojwEVhKqlC1JZ4eaIbkDlBG5KRz37FPo+3j7gHAR3IGjTkEEfX8LYB
dj+hOKZT/74mxXByHo41InN2KYiD7EfhLa3StqOu5GmMVwlCRoMXXYMXUxYpSOVIwec7aO1wAZR0
V8ydezwA6atoKVSisYu6yoqme5wzjjSaGdUuihbllg3TwsbctK1m+yVfu+kC+3r+SYstVjUMG/Fv
BIOsLxKf7FwpbwMAByaHG5TF0/MEjwD7l0Ob/4t9c2bOW9v7/pDSDMogi1EKXhim79kNTAnrU6az
AJHf9FyUCxL37n0bNe0Vm7ADqg1ilo9sLMh2H2/F+AezvO2fEcy0VTEKhQCDJcsw1ZPYE4ngXq18
IVaOlPNGIdYgo+wMmRF/XFAJY9SEDwsRQXvU3Y0dz+temvVEOduag9UeMkT88yIPaYFpSBinP8oj
v7yaMU7HXbGOkkEKTdu3dF6Hrw6Dwn+Dl8P+smfU/gkR1g6eGiwfi+s0tdF0jUO0FkeBCflUwzi5
j4einw0KE09Uf0+D9nhsNUSUI3a+mug5h78Dy157O/3FSO7HZ/wj14MesA0LFP1NjRjZtTKeBCYx
siGV1wsccDQQwAl5wkmLC5XG4gECLna9Svhd2/k7cUomtYKVBcVWXCxFe+hpMMkpGqco/R0PYrBv
eKsYSGMmQODyNm5/wl1arH3jgzPsay7G9q9OBpvgGdoXdWS7H/MrPGS4qvWMvS8kallW7VGSnmFQ
asBmUhAW3DyMT2ueWoibE6wK+lGCGyqfIVTlz5BgW/kvn9FTAO28/h56Fz3tbtz6KgGwzWBlaplx
9kdLFz1LnF1PmdgkA3xqpbzON9XCdspslOmr70bS/WqzscdxKVVEzx4NGDsX2ImPjyyHPHKEw0sv
Bxl7WFRM4NjdARIRHh/WNXF4sfjbbSp9GDKcSyzreZhrvU50OhApbfpqNoi726lLzU4OLRb3HqUb
4qLO4ErCc7UbbyoVigB51qcFjCslXQc2YKe4VeJPR7uG3kIQWgWv8lHwrISItNua2JzROy5RGj+Y
1k8XM2iSYQg9WZxLS1PMN44H/zrOu1VlRNMZsajWYOoANHpxMmGRF2Zw0p/XsMy+hGyaaww4cA5d
xzDv6RX20bh9GXArwdTeZwE/nhwhVP6m+zJkNYhXGb6N1a/Twe/IO65ybYpLjizkl2Lz7DUu8uJX
avEkVy7xcfQdtlHhz7QXX6kj0x8er2w4bphgraUS4ybrbod0XEUoy/LPFGdfpMqlUEv0zH1O93pF
xoV9y3ZM/o/d1jvxr0eZwX7tI12fJpl21wilzvM8cgsPSjvh8+oEDZgxLAsr4yhrgPPiLMx46peu
t+oxs30XP6wJfKi3nXDR7WjgaMHN2Yf7MUJZBXd2A3qOdQozFTg/sXBlVNfVlEWqLVnndoppeSLJ
aw/f3GVIXI4UaDOpyqNLKEc002vpaV6cpx7+zrWP7G8CcEJRdjJVD2PSRfEjxamoDnvjhnd0JhIG
AJuh6hog4vR3rekmoMUGjw0j17SICo95tuEQQ1CNKOF5RA4l5jn7O8CgQwXb8rz82OXTx26eY/lk
1mYaXjgbVHOZVGd/an+8KoDzEMhLYSX0ecudhvc6hcHvpFD9G1cyEXZ4X6BVvqAjKYbaTukKslJP
7+Qo7KVAvQCjBdhi5BmOli07oNma57e9S2GvZD433aseRdzXWm5w7CSYwUAR9GKW9zEp4oc2icGc
0aSd26P0wvBzP65U38LE10AgXq0T3xgpNO4dbOJxeBVkx1QIhZTDJ7Cb+U5AkM2O8MA7DulxXfCX
sxvsCWm98P1LhRnTuRjc6i8dnL3PzZK26XH8n7PzWG4cWLbtFyECBaBgpgQJGpGUN90ThNrBu4It
fP1bfKMbinvuidC8W60mUajM3GvvtNq43CINsyVYrDFSd2oAY95WczPTLCpBb76xG8ucn1aDsB4G
2skw4JLg5pMXBG7+E3VmASrmnKq7qpS9SxLCOnQXe1rS6uAUa7oisAywnMzI133fGFVUwvgcu5lX
xSbHbzGFFKrDtTd6tgj4PUxQ0ySPgdc3p2Gy3G4TGC40kKGhpxRai9zJVNmXBP0rbEbDme86Fdv2
BxWFdkPPcBr76Kxy/Ze3nKKXeS2zS7lY3c8ey0nCdp95SkLa9VlfhiFw4Su4Oga2u7KWfN9qU+R3
I+rQvKtYYXScVQaBQFq29yDj1aDiHu2R9Xpt9ksFbrv3lsHEnzTYi3kA4ZcqCubVy0M4DnZa1rcp
z4lZJtvtzDhd947ok+mvH0jphc40izocs6E+giGop64xnJR6Uzs62MqGqysEA5vTh4mU/MjnJA60
ap75D3SiCquhsYod/zjJW+nYufad3RltcOyrTpVb7GBkI8QFPfhvnurxZ7LqYQfnhR3BceNG7VpR
0ds75S0hyUr6loLQWMgan/woT/KCqJ5xVIwnBS+rbdOZw75bWY1IhVXsJlnMZ0nYS4RjctwulHfn
MWGu2eA5+DkHTc4D2RanMV7bZuv0Q/Ug8rit9mVGlBHSSHVIxUKInZHZO95lFprjoqdIUQtt8mAN
DrLN9QOf8jDuKAnZuSYD1xxCOlzoUrtNojFBL3hsuWyI9MRc5TybSzrdOUE7bkEq+g133Ais6ijy
q9ym8BRjwXXmvuh7B02kURdHrskP2TqL9ZorMQhnP+Misj6UyrP5LiC08Gz1pny2Utd/jyHfkhCP
UTxtfAOR2MO82m9UlVt/F+iodWMG03xJZTMfSrsAgqnIPd/X6jY2KMrqrqxGP+GzV/ZvFse4TYS4
incAebuswqkup/SYrPATlbCS9mDGMrApCQh6Ks3EOfONUQYsioWglJbdKQ5M5xr7GSNSt3WMIZK4
c+6XVA8XfsgH2JayNgQRrM94DzG1Fr4qWOOUjuZhJU9+ZctiYTShgpdb9x471+78tU+OyWwsm5b2
6wA+3j83hbJjZkrupJ88v2bQsBKz12wK5Rn6CjALF07RZ7y6k40cPqvpdtevzV5Y0h/2CF162dVc
ieZf0xyteRNDOhUhgwkYw9m2y3U70OdqwmtWYDVeLJ1sd8YqqvlajYK7YsXY0+wXs3aMbYc6mj4h
LmX9eTQCGosN4l5HYZmbgRGcYpbZK2Cfku4ogDiSd94wopBqLugDr0HArKFuYxrMuZke6OedT/Z9
uFiOnCldNqzDTN5c4LaT6RndgxyNwWFbpWrElXJzjLeiAZF/N7PCYCxoGv7OmxeqZR5a/9DxTFC3
UWCnoaR9RBYTS7duMXWNelN5bqMe1pr4dIZ5i+iYfPdJDNEBW/tMpTKR2+NkCZYM8uJe2GrqGae5
pePb9YHoXh2nWba8UJIXNeHTYTQ4ZpTf2Rq4YVcjSaUbOG1eBIwTeYubiABX2xcUXajy047vWHya
NCa7dHSkjLgqYRUSsCE0r4JKeqPmAvJk1hC2l4mC1Q25TZf+XANV5JEAAtEPYux6gWhSjUF0ew8T
FY4safobWUIxhHhJRLpL1tx1H+blFqfcuu3i3geV9NZ7QL50PsJFsBlJm5yqS85RrU6TJ3vnQD5Y
Ru9nLrOzD5pYpH8tLAdEixsZo44UwXXemEXs/wga33EffNH0DofaSC2cRk2ZbN3UXMZwXOLCDQde
CnWo2gGbyaaDfese9cDdy6s/KYGwwrLieQp7LhDEiDEeoDlDTZxtdQ7GjmBbSPCsMl75s5NzXLAd
b0bT9s+Vapr4IpRdxru5XpI3e6zTT+xhjLudVM7eViktGd8GjuOPb6ixTn1XzR6iD2NKsE1w1g4u
2+76qDXpoDcTlimLuSoMwLaAjmdY1PevFqadNqp6LzP3te9Nf5O0DaLUXfv2MNj0CxtyM3XkQX0m
qDPjeO2aYayiddK+eqrXsTCAXrIkDTZx2qp0NwV18dtAxO+vdZqQWOQ4gd67pIHrzdyUKbntN5cB
9XKVRDrOMswjmJVDd3H9P3BmzhMhcdk5bTwUUD+16Gz9OQM2WddBR4pSYiGNazTbF3RbPnoj8Uym
8FVt5ZuknOz4MDZtFV9tYzVvbs+htgHKTWixi7POuv7RzH12X9e1pzejduWLbGfDpkc3/fxsSVyT
l7lHnPibFB4+r7VOvWd1w7gQ6NCQTw4T7SqycrkiRxnLeuFBElTSxbwe+l7GD+UKWvlc0bA/OFy6
MAT46rax7Jf1bOVZ4UU+MvdPiq1BhFbNWzTbwDmv7+YgA4UXkHytra/tiVH/mDmbwlolD07T/eiD
rt4qlJ+/bmJqSpUA1caY5vQ9nfv6hdOMcClj6zCi8v7uMrk+L4t0z1bdr780+1ajsa3zs2d67qcb
wzSgPgAYZir/TdBFW4elJTWma7mcDcC8PhxVt6D6JeqjwtBAa9qO3rXCGcoNwd3JcpUKZ2LBiNyz
hvZHkLkGclq5vgExkleF+ngsDQ/vILuOsl2+aHlnLE12FeVEZ7zGBtMvryMah1bM8iDMkzHqhDXt
QUeGn3Blxv2cZijskJh3GEu7YIehrf4DGmWGOGaY1vez8eKns3pqdLt8ulg8zgKzysPiLaeCB2lP
rdQ9m1PH3WV6atwDnycnf1Lq2BgWdLVRUGNmeWPuhJx+M5fAjdOn+RkqDBeYtYhzUgfyB+BwS4rP
EtwuxgooJ46H5rgm0jxYc60vHm9hgJOqeW8SoFqDb+R3OmXNv7p0MbMsA2saoIaeyDO4pe0v49EB
Ajnbdq7+sO/VODLsm4/8KDobyur04rtFcE6mG9HXx6KEJBTYPBV1cTm1asubzGfwKOoEMczUOzRT
VEiAbMl4bIG5CXK0SVz0uGCS0W2fyGRaJhAw3+g2tJ7Vo2UBOMrZqHfWkM0f1VQxcmW4lQZbzbKe
Q58uA22xQtRXOU3fZDtkNnqVxZVqAp1uFuoVXpdMuMOEvUHg1a0aYQC9Lrn0RgeKoOKmDM1CfPaF
ZxwTL49Psb94PxbDsRnK+ZKVdWL4pXNjBNow87dZeKgu42ydEVjmozGt4x1GmHobB8rfJVaQn9pb
dKSRJ8sbsmh9zn1z2QxUvjf3odjbNK/+ai8RBqlPD772wALs6UAza3/6XTvc9atsHhkaMn29rZPI
iU8OjZbweuQW0+GVR+IcbGyBNcEMogUTZrZx4/U3Yd44zzGDv7tDrX4lOGgekcYxPM8Ila1RTvvK
aAZuSB4j6GM1bhlgWX2oa2994/kFWuka/zVG3yq21mQm/3RRGzuEAHpWNOur4Mwh3o6xOVCVmvWl
14UUobQd8ZwYsluQ5s3qpJOipZHOF+tCF2aeWgRPLpvFQPPlfbSta3hmuIJMvqVaDWFB2Fe2qZl+
YpWfqSCstd8W1ggExFRFPw/G2PqRU+jy3XcdprCM4Hb0Q7By3tTnDzBhTHUYFBhH3QbVobHRAP2s
wTjEO7reUPkXWzx342+3drMP/Bk9ooc3H6XvFJc2SaunoNdu81g5uAjStK0++nrG2Rxo0lo26eD4
NDj4onHUlRBF1lBc2awBwgVYti9lnp/GKmbsHdvDgga46FPWOuYdDm21N9Beqh21b/GyUBTC/+Fy
w4xhlCiMM8WC1drvbPf9Wftuh+94GLkIRzc3TxYhKQiTrm2FYgauPuRaAemmo4UCjWt7S1UxbV1m
CuBDY7V3ci0/LaC8a4+XZGv5NTctX6vLLTLTAqVoEyFVcRHylC1vJpDZyPJ1Pn3Ma85wlOYCTN71
dOipUWfRDA2Brx29wTvhh7Qfm9lVj8m66kMnqmJCXU5HqKZO/CvytTphUTfh+SsD7jAgyxmfd9YF
fzsmq8lG36x/oWAdyZ3ljMWFBJyBJRYQbBJrPq3hAURdQzfBFuUbip063syY0g6Ugv6lS1W8YxgM
TqJaO6xaVf3C14aQDAk27My+G15jPJjinSiD4HERGlAjIQWV5ZOuPeMBxIwyRl41iGOlQHWwfI6R
ZtMxHG5XxWM4mYN36sokXZD0WXR6EmQTUJoNot4P/SIUE752fZAuRXsRtNO09dxyfY/dNA6JnreC
fUEcz8+kcfu/FBXyoGmpolWW5g77TPNirb54We1J/G0b3Cty9GPupRXJj20kyc9UTVYK3mM557Sq
h52wczBj5jmy2Ng49xjAzSXqXWaIE8TFzBxyMH4OAWY8Bsxe8drNlXMketX4ZMTg1AeNA/oOc1lz
Bz2RHWezUxeZGDWQZ9B058KYeDZ0Iq6p5v8WSGpbThQjKZuqFQ9TT4Yj06/ln+Nm/Q7HgeR3MuXL
XCZYaJC80eWgd5/JAIsvJvDKNWHT855xW4sfqdPRwPjA2RjJ1KaEPo/N89R0NGt5ySgmJab2qrO6
+VVnRv1gBK5xkF63vnTQX/g/GUatIStC2hyvS86k0nWDyBqL8nFdZzsS8yoZPjTBXxd/EgEGq3mD
sYviMJBitBvRnR5s5WfnItbz2w2JuVoo+6+e50wfZUr1gZ9q/aMIv01wvNA7bGhgyxMjNB3aauxP
Bvz/481kiO3F4KEI2Tg2XZa+wkzDtpvfqWnbTx6o9TG2/eoht9bxl82KSRvzhls0vO2RGiB9mbIS
s1YgAtDU9VggBC9CxxvjyFni6QrJZ+UhsWp1HpLdyzAbOMKFjEr85tWf8MzuuGn0fTKMeb3r21o8
uybXRIG/9dcyOqBFS4AQfTXxYuWfWSzQmYSGEg+YnfwzIQ13jhrL9W9GFFnUD87o3/uTgCsayIw9
qwTfxWk0DfOt7xlT7VJpdiCAQ+vlxzSBMWkYCidDsY3Z04tenxONt8d57VfPRK0EYtfrtLlAChuv
VssQOgpqp0ujxkPBDgt4xyTCTCT/tGnsNnvd4ZTZpD73N2FIVmW+FcJ1xV5NFZNUXfIlEKgxTaty
of5qXNnLaMSnXk9L0IUt1wC5dawTiXVIwzd3Zyg7XTNmVNipGCflk8Tzk46aHhSTdOSMhp0zDwCz
WSI1DPJoeLqzflYI8iEb6sT0xCXoDS/z7CfpcW2s2XkkWm1dNkVncHJp5uw7UuNd8PI+1vegX355
rmKjJM2NQjrvr7Lv8mVgDifWiKQOkPBFZY6/NdpuMprIlm63BUJnyxZuA7Nt+aNJo0dzq1PPnH8A
59/kQjpdA8tR2/jEmhAScy7J37PfavSk4AVttmh4M5aFfm9TJrDZpXV7G6ah7maxMyuiBPW+XzX9
LrJsIS+kpVhzyHSng40Mbvvjn4hPpg0qXOCXKjaddglz6fTqgozm+7hNKqkSODIP+m4jk1qtd+0Y
2PXTqiDv7k3XBP4OsRuu6sH26duhnKUMXszaVANbqJ1xOTNt05+yCYBBNvhkxqhJ0TmDjYrB2Sio
PelOmxFMqDk4rpi3Vm8g2FdrL55Zfa0ubJ7An8GAcLGxSDTeK8NI/11Xq8uCGIoum+bhUS32Y2ot
+cGrmZyNynPCzpPOrw7x+2eCg+U0do6z047HWKCFqkJq1+IHdZ7B3UFqDbtaigdRCQpJCW0ofQWO
Mg9utSPdnfrZyuMRjIh1QTpt/ReuiGDvtKwmKrOCi9jy+32GVeCD9BneHp2k7NlUkomSRxjHybGW
5R9ogwhzdcNkevaEIn+75UM9+enD2hre3VQ0deSW8O19n5eSYWpcOluwJOtBr4a+MAksQHRvfsNN
Nuf9DxV7oEJpK9NPllJiB6+zJVqXQW+Tym3fls6E/3em5R1CRr26loGWU8pa/Aw6ez4E9gyPQ+Ez
vpB42OORz9QSIqcsPBvNPF9ZVd98NDbOwpCGMojswtd3WTeWb07Zzj8L4opUmHIqbDR2/qmVLIPz
6ikQRFFVbwMnbitTt2wBrEbvEZeq+G1ky7rFbem8rFZWXQrTy5NN1S7je6XhvjHrNHtJl3326VsP
fQcsvdF4fD5a28qfulkr6H/65sjhdUBXh0F8U8g0fTGNJvlZp7Ogau9HZ1uIJd2WgS2eW7OfjN3i
k1upEgMDTm1390VW8LLRpBv8cJYc703mrslz5/fdCTB83U714v6xDJPJAaMzP+T+ANfuevvEhhZ5
6YVlfdwWZj6w7937NLENnZUlLQG/PsRAK/gzHhOFQRU/ZL4bXZarAQQnDwG/4rX31v4f3ksclzY5
GEpjaMV26sMxDEly57ZExm3s1Fg+GDWo68CoizFwPW7Ju8jfBgwTr8kk3C3phTpyk6TCYA5pa26U
L5XalYblVlusoP01I//GveJHyBnOG4Kx/JM1D9bPfDZlA20ANrTFOq/MSBvNGopiES9VgR4485ws
kenZ7fQDBdUVBwsgqWVncTF8MN77wHgH82ljO+w2LlfZFTN36m+LunGnnUlrmF/NoZXJJb21KKwf
7rptr/N6Dae4ZQRUp1Ub1TaE+X5c1bxfeYtT35KPeIMkguCn6ydGGhnBjGmjsfR0032dZj0Ic+rB
/Ug/uZLnXR6cOvWjxgRVPMXGgPUZzOqJGB4sPNpuKQACL5vW09DUdhT0NHlTZijkMWZcNBjDyCt6
pK4afZKPqqEqDmq+cZS3+I1IVaXL5CtwijHkvTZuJ/SHQ9vP069M4zdZ5AAnhSJnCx7qgFFbR7TG
MoPyb4gO7eBN7Xz+BdFCbJXFPIiCAtroFqmbd6GgNgMy9wqNkTVOFZEnKhdMYWvox4qayJgUMawE
Ba2Hrp2giWmVTvxecKCTvpksTCzMTEnbXezF5dEFJz4RnTTf2Sm+2CWFtuzNhfvAokHgCWub1NzB
AcE4x8EifwMEzj0e1KF7nRhv/im5jn6ldhbsKsuu7tUadO+K9ne36FmHjJnrfW0SR46VpjXqrS4T
4zmXQftXV1a1A7VHgZwM1YSWxxDeW30QW1BZ5eCEva05HI36T0Uuyusae6jhcnA7ypIV8DmWoORF
KtQu9Sdgr9gy4J3cj36KG8RYX1zJNCzA0XO57xFIIu6j+KH3tH4NGqdGr8nzV8ax/stY4SwDHcmq
Kpp6Pj8AEaS1DDLgqSVb7baLoqr/zjQvkdE7EHw4dX+vslgh1PymDT2ASTpDwRwZqBxlqlZJHk75
ZJxMhOetmk1KYFgMcZeQvpOEKsEn5lswt3vTBuI6IktifrEW28iYozeoW6gNytxOHijbcRKqOpAE
Wz7aGdMjsr3ykE4AX0rQgh4uRkJ1OxJi9TmuFvRUADqS1Z59yAeLbJoVNeSey1m/Z1qqJ6MjwgG/
Ic1bLVpsZYGdL3tyOwMR0RatybHIa5nyZCtxYSJ7o0NQbc6Se++N7IpBRe3YpwOap1t9mLO/3mrN
lcTFNVFW8wjw4p9lkA35W9IONjk5dh6qsrEPynZa74fT9GvFewcjXZhlTXtYXVzrtKEkGsySpa3F
2ozLUw7M7G3TyrTWrb2aqj/IGiwSKk/4jGlTc3BQLcr+pdRjXkXDLcRnP3QrWXmk2HnJ3jXraaUH
ccvq1ejsKWdDTKJuoFuQJ7/LOc54kutOoU96JGHFz5MmOsUMtW4zGgO7ruihdbBUDslMjFx/T1ne
Vf+GygOVQSEryqO+/fRT52vTODC+MKotNomFySgrmLBGDYTCqLMbuML6SQSA53H0vFq2T0HNgo00
dJhDTKfSmWdvn/iMG0IH9x/KOtcs4euD8PCNZLOnDmR41E/Ik8GTYjfNyzC3i7VTHiv4thS5S3Ux
hmqc7xhE5o91MKv3dXJ1Gbo+nGFku9UcRyXpT4emddq7rC4QNZiloWKS6yJOC0czTIvOf8sGhY3L
oQv8nVmxjk92Q8n+Iydly8VuRJYv8KvWnxoxpAulmvtPHBTkEk4jfdudVEHs7VFxZLzr4L8vSSGy
zwWH37NtaOd9oKGAOoEhw5kg08w5jSSV6I0iHoZcMdpH/xlJbu6e87gJIayY4Va8jFo/YK1g1e38
fMQy6uN1WnYEF2KRgdkanho0kcgaVvOqSfq4oM5L8CrQoWGPIzFINiXzy1eooJxroEhi6pJ0/tci
Ou+ZecgsrEY5HvNYyHEzzwTlkdiQ/Rld5p2oZP78ibSTPxPTMN8HjP2LbSeZvvGfZTGBthp5iIXN
unm08vZtJN1vP3mpe1fF5LGUvi3/jS0qzj4R88xr2kDTrvh512DwPWtfrkN/FdDyy25xQc/ywOrz
XRrToqGb5xjDA3wUdVDZkQ9LLk8gXvxZ3kaNuSUt1GvhTIA/Nv5q5FBvDKj3NqsRt2OHMYKQJ4pX
jrZNpE5b8YoKugWzy4Dg9itdMaBtiCdY9qrzTFTnVR+XAkkPrSBheknrviG3e/rsvHYmqqIYgvk4
BtqLFO1bJFVe38MTEmQFJlaemnypzyjk87Wsiu7kxnF6rZs8Bkgb7FevMkRxysuKbIQRje/qD12w
t/OAQDBDvgiz0UcndiTydlwEp4LKhCgmPR+8fOndh7qLg/6C2E8hQ05I7lnNttML2WyBkXoh9CqG
pa6NH3DarRfdczCH0W+ivhcVUXuAP0QZVSd83w79XY1DIyWl6ZKhpqKAD674SfA+tXGcpdXfOL35
39JF/WTHfRkGt0SosO7YQUkfIHbIQOuWJI7+nmmShkATsZmEwhhGsUvsnJGmbafFeQbF3TcWcYxm
J/uPhYQI85hzmVJLju12bIU8OPOoWuwZ5eBvG68wSDMq3R32p/dS4uZ2RfdeWa24CpLTyP5Z530d
rPJlzMz+d7X46kG55CRxNppnZ13t5zQlWo9r02RUx24vL9t0DEv3nlXk/J4lWAtCpa8kAHr1m0wQ
fWf3y7yTglZnw2ESvFW1bTFfM2Mi9zQpN1do2MkLgbD9UzV1CyoG2aKUfv6iXgJrqSLKIUYNbTH3
vxqyvc7avQU5DbN+loIc6LBvudEmb5j2fbG2x35xgufVqN17UmPkMw29cUZTdO4Eth8G6XzR9ckc
GO92DIKKPZEjnknCZ1He1bhQRLjUnpednbJsPzulxMEBHKPlTBZUJPK89hhXufm1wvlt2+u4WbNh
PqTJEN/5dTxvfV56vyULBV58l800CSPufW6jF259QgbCtJq4kWeNfTnPg4OVA4qZ0Dw4pki7/9HL
DotLh9tuIwHv94gMnL7Y9Fq9c5jtJAe/KboXT1nFq0mSwQbXpxFZRovntSesYauAytrN1E/Zsemx
1a+12T+RKSrPvvj/RNFsdfjcDd6UgA0Wfe1g1tfctwcITcnILF7xXKQ5+3SMqsSXOTjxcLfk4Cd1
awenkuyiV8WUXW0s5Ov7pHXFeRm9+aPvzD96tbMP4Yr0yRvS4t51026bWPR+ZjGWBzAe9wJs0Ee+
37jkivtxe2gRRPZIaNStBBbe3lvompDCyc84JTVvN9BXE++a40ICQ73pphxKOI0fptDyfe5HI2J9
UX5hvECqgBjLnWfDKSeNP5FqSJzYHy5e77dr4LrRPKmsXeNvbhu2f11TQ+nP0ViSu3Ed8h2pKgKj
WMNQozuQbVxQZVYZ8cLOsbTIa9NR0FhxTiJJxiKBX3neWO0557JKse7Nsuuv7owfpdyQsFfN1kYZ
noyvZlo0zA/KIfDGJ4jkzMlDsoMqRALaHl6HHOfArwCjidbjdIHPVQ90Uask9ChOB1ymdM9rf0Uj
KkreBBZdwT33K1EAm8YtAZIvsChxbkQreTwJ1S/p7JG/goY+GfCYzd//O2D4P6Qjf93VOCQzxJqX
iJMVW9cA/rgj/OF7P/pLkDShJ5U3sx3txIfzo+uXU63+2+a3//Rbf0mMpkkTXlnW4oSfGP/kvi+H
ePe93/pLXLQhQLkKtq+eGHE89s7qbnpzbr/5w7+kRSdGzKBQFdYp6cd7et137rn/kg7/nz6SLzHR
OoYihGG1TvQ+JBskz0aBO+Jbn8nXHYEuy/Ryy8JT1FTxL2fQPz0e9W/+7C/LSJDkgMJsb2QkQsKV
3YhjZnxzUcvXBYG2jYfZQiI6pRhQtnZm2eQ1+ep7X6b8EseP18TPpUluCKUijsAighT83gqMr4sA
q64lxSSTLa012Xofdv7flmXJ/z1MXH45k0o0ZmrmXntyAZUMJk6qgjWDWMtIW/7mUiL55XQ6HnNJ
kD7+EVH8s9vqHuP89ntP4pfTuRSjn/eibk9l4P8sVPMAEPnvez/669ns7KGomJOcuFPvTVq4Zvov
K0f+w9GUX47m0o0K9TXTJ5OtDf7yIHXxvS0MX5f8jSSlEiuQ6FMSkOvgiNsqoiCZv/eAf13z57XC
7JiTLxx7374HLeqO4Mnj975K58uaoLQHxO/9cT6583TXi2TPXr7Hb32VzpeTyTe5dgoC9FRTa1jp
8qP3hm9+4reD9T8WO7ANvegH0U+nuC+6HVSa3Hmdtr75iX85ntkkiIaAdDsJncdXtdC6suMh+y87
z/7Dc+h8OZcFSSedtAG7+1uoQju6f+NYfvM3/3Iwc6YealbEK8sUTCYwGnqDyim+d0k4X86mMqqW
YnIdiGD1BtwLjGvjVHzzK/1yPP2gTwsifiuWJXk4W5KzcprPbz2IX/f7GUnvF1OiuhPMEX6UsvA2
nSD97ns//cvV6SSLJK+dmH9e4CSqGMlrvuTz964g+8vxzDA1WLIY21MsxM276VHMFuSOfe9X/3JC
fQF3xW7M5pTUq0+qzHRFsGrC7/3wL2e0JjAsF/TLJ5xTxYYYnUjgCP/mD/9yRMeyz6px4nLLzPKF
KCS6yHr8b3tspX176P6X7Sv2lzOK39G0dS75YDCUv1hGvm+c8Q3JnXjB1jQJszSaG93vHVtvPS0N
AkRfr2fpB9UaEb6SvOH+LY65RDbz4j6g17nNyml0YBr6P3IBB4N3HG/rGVQIF/LIasg0JNAE9MrA
iK3YTO6OILlSW/LUaXYhzNNvb2GWgNV3Q+/vP8x1UNyXJqgvmOdyxbqUnTyS1zZpahzL0XnOVHCf
s85tnKf3RacMqtYCCJVWb635Z1uvNuYXv66LaHDNZAeDFkSFCm5j4faxwIu1K5NRAM+n01FA00p4
HhYN6Ltl8ZJopc/rX9mWcbBLNTcbPJDGH/KyPVaYyAlciOjqyYFHF7O9bwFSzti2GyZOOanLaXYf
dHF8T3jszkz66UeuLezAg7vVXmzvML/cCV99rLANR2cs74166iPG9Qb9ebN8LgGVgWveVUwZOjNu
vYMwSK/CgMx8yM9usdiemEhBWSZoZaNfgA5raC2M7TVuNmdTpfE5S0bo5uZOtOWRxrV+Xvw43kuD
pHgXz8eVnD98oBoediI+07EeJmk/TL6cI5rACoe1t2B9HIIlrJGjdsg/Y+jmQfmeZzCI2WDsBTzV
Q0EaHIGF1zYgc7hq8te1ZJEu1VmtI8TgA+E+L62hZ6Yj+I2pN7cB+971ljDyBwfLWghBTTKYWvSB
kA32PhSpfybCdAbJ0WcDYzJGURmKJI5Dn2+/M2zpocO6yz4mhvfg2gJHTu1FwIr9GyNF2J0JRZQF
GaPA4Mec+4Xg5gyzL0l1ISlAZuTOCIshNnSMm66l7ny79xaUbKcjjhxNe7DZXNB2ejjHwXBteBhv
Sc47n73l2d5XVFmETs0yrCZ9YMZ0npP6dR70XhT+WO8atBbXCdzyqQdrOWtpXnJiW3c90dph6gX4
+wQ5sxOhzHdYAYdw6MxXAT4VmUTG86DljNylXxUnhCd/72FCcX1s8U6yZ7vEHu32BkH4fKDt+C9A
yt5WHuEFHjOo44h/cNuhcm4S169Y/7ISoj2ymd5ZH4eBHW0PQeL1ZP73iiAusZzRezXh5zVHGHnV
AjnbCL1cNJsDCQ7S3YqZGKkMsXGY7FOylPLDGdlculW++UyGi3uWc4PeSdBz9T4TjcSH4Mwh6meg
n0l6ukjmGtZr3IxsBWmOhe2a54z8Y4Y+vRmNVvDQGTliy5yfyb/bkvl1dG0gmGCZov4GZuAFFbuO
xc+jU+R8BVrv/Sz5f5ydR28cuRaFfxEBsgLDtruVpWrZlmTZm4LDMytHstKvf6dnNeZIaoDL8QBs
isV7mc79DmBSgHsALoI5vT/VwaFgbPlUApt1Wc/5rSnDO1yx/xR6kgkrAqDOzIDIXrdue93yqgJD
JM/jK/hkBPt2poCr9NltTUP+B1YgK3gs4EHDkkWh2oLHIt8u+ykP7+MAj/yHwC70EnDzhzhXgTwA
1A8V5zaJC0iQUnJo1u60s/qeZXCAARKo2sd43P8fSxtSAG7Uv+Q5La/Z2OCJEMXR99OWvlQ5PxVT
blN9jHD1cxnU7S0EK4gNkKqVPd1jtREktqgw2QEyhTSTRtcoyfmBamL2Aoff7hb1HUULOAHUOAR0
PwhmoTXHf0/0GIMKc7HMK4FopTspAcVAyIVE6dhzhtLCCzkO4iDLAWApoQd8iwyVqGtOm/txrY5Q
oaUP8Dg5EqTwrsElYBgSVDJAcAbjnRk8PqQDBt7+N8a766YcrjHByFGjvu0yFRkI4SneAhaIGtuh
hpQm7oGcQ1Uswjntt99dAxVhOYblF6gdA0hvZ/2K+yngw/iSk/3QWPJAW+iE97M1eE2vVGt/EUhH
BjComv4pHez/IPMkdyBFQlm84lvifcTeagKA44pPeuiN2D5jV7FdQsjRbQcI5qFwxFPYrykacKCe
ONwLCcq1aI16uTWqvrPVrBdtMJUoNe2CC7VBCZKpoYG/wfBoZpStlgbGlGFkNFRZw4JPE7VcAaSv
vuNeUV9T0+dfKxqa9nYi0bTuDfSq98U8KbEPlfk2jFBNh8Du3071DPFpOcoV7zTc/LDA9ewbZTaI
mKL4CcX70FMZlOviYbk+AAaE+ksQvVErBWATYxJsGkDQrhWkHVdb2er7qZpvppgNt6iaz0Ai6KPH
UtD6EHJcHxNFb0Y4Rl2EMdDr+7XWj7h4hJ3XFtkZeqUizC45HHKmVnFxR8DY778L+Pjsy2XQV3En
AL9Tw9OUVewrxTeFCrZGbSLgLW3Uxd0zSGebPUi8XoYHWQTitZoUntB6SmXS19s16OXrdRRDKbfA
LOWqL/A2AIB6+UOXGZQeoKI2eBoN/wBCIz+3A55FTZX/Dine4KBBZe2rXRt6101Kv06DqS96VMMf
KmRkUFnaTBQ7bGqqfZZbgyKpHJSYomLTkVhoBmxag+UmjAzxlhQ8oZ6R3Whoa/+ssMl6Fn23HklR
4622iWvo56OFXagAJZthbfCmBDTmsTDT9hjRDScPvHcho2kARiuITi67Ecbd8HyB2gmPtsHS72ta
DViz2hCVC4qhoqTumvFOZwvgbrAxs59mlAg/tbgsv0e9T/OM0kJ7YeJQv0DE3WGHYLvZXMJDa72G
umhpb0sGzyzKwiyGN9uI9zibNUhCRdXu5g6nZ7JFKHeKMgLJgbrI0x7OE3wND3MbPczASuO5HUU8
5Vw9R2M6w9gj/YQHFcJQ6jdUVwGWUmzsQHYKLX4BOiQI3PL+OcVObA/lZfO46gJfrhbkjIPsmw6p
IgidHS6f8zg1qMQ/9oYC5tedclndQuolV/3ZRLibOuEptM+9JX7N2fCCf9Tpfh1lEvSAgiqyJ7n2
OR+haedMCtdCvqEUDbc5FjVEoZQADMVT4HOEQevOmbQoZwm2N5NJCUlzy76wvvA5eqFl50DK2wgo
dnBwE/Cq7X6cYVERobrC43AEAr/jL53DwnfaMgiboMDS+7XEua7Cm52PlSNad4+kTVrFHRahhMRQ
VI3jvoX/rF/HnQNpE6qFzDQgyUnDGQBnhZcLnzMdeu2cRkH70UtL0WteLzg1sJ3SheeAOGdRAs0O
3ms3NG2bLygLwpNzbX3uXNBtJ1BpwacMaiuCJy/USWJTg1d6OGR5ThQnMKsgzPkAiUqSg5i0Qy0f
2+UQ2vp9TCc04S3DI4FnvoR1KC/IwUZIARP1/JxOZE6TyiFzjkjSkvmZwPVQl/pMbjwN7X+O5xhy
JzQDXaTgZONz9rK9AHD5BtZPZ6xp32maOYHJ7QiihkSvRxyLmXmB5ZrfeDAnKCdmAd6XK0korbGn
hRoLGl2v78icoMSZFH4GKSInMNGnCc/nuJ/Tnm07UcnwJG9hXUiSRfcPC9hNVcf/+HXbiUodhGZF
JQxJ4k7qfR3bbzFUTX5tO1EZqx6eXKD+JG0EEeY2L49RYJ/92nZjEsKoah4x/YQQn20N3aiGSMJz
vJ2Y5NjigB+7YAL22JOhcBOYSM8Z6EQkT4GOCgqFmooJIgnoarMrG03bpd+oOEFZwjCht/mMidIu
1xx2gRyKD6+mqROUI5ALOYlomhjRXAwN6iRU4HPtLALqRCVWsGCEHATZGyB+7B/I0t34ddoJyrmc
tR3SiSRrgdKN0yocSXi9+zXuRGU9jUjbo1BJ1K/PbIi2Hc4VnedwO3HZ6wi4krro4ZRgyY7Z8JkR
nh0+7vmpkTdyN3UCU6HGFMywbThCLvqSF3F1ueL0qU5OxR//wDsZnDrROQ4GSDG8gxxLQA920In1
u4xjf+XXuhOeccewM4l4d8yzDAWtDYMqG+ozv8adAI3zmW1TLrpjIW24b/QAWEs1+y2a1I1PGS8h
iLPoeQwlD07r8iYCA+DMZz1NvP9+VqacEAUCETWWddYfoVC232NUtcHGqbPXQQn0PyxBcGn+8Ri9
PX+YcgK2A3Ghi3D8OQoolbAj4kV3YUionjh8gEbPH3FiN51ApQUksTuOeDp6jDYh7mCvg1LFLT6z
Iz11963xcgO4Kwm4k3F3TKMIpchByOEBrKMiKbqNfYYYE2wXFcvLpYHTttf0YsqJ6xzuEoLgZgtr
YvgE91mwlMjw6+PP8nbUgS2Ev/NfL7K5AHkT11XNMcAJ8BrsJTwqlFHotZoz5cS0KGISbiAxJKio
V/BwAr26WEuvXTBTTkh3XRnjqK31samy7KGDS+LnjcFK0G9gnJgOYFFAUrVNR8GLJ5A2vs0W2GO/
tp2Q1rhmrFEsNR6hmHiE7dHjhIIiv8kinYCGPBt06HoYjzHkB6Ccdbh837579Vs6MWwGVFn2RT0e
qba/Uho8sqrybNqJXItC8x5wrPE4gh1wHwWoRZKE2euPO/5O8pFO1LbjpOIMxrTHRk64TQLauL3I
KcBW8JSFmv7jH3knlKQTpi0IA8CGQ+Da4QYaTrjQ1472s1/bTpji3TIwwdqvR8rELfw4vlluf/s1
7cQowYoSz6aWyTISyPUsu0eFKj34Ne7EaNz3GWcTbOUVhT0NmH6f4YrnOWWcCDU1HnWmOZ3xVmof
yy39LgzEu379diIUoiMB1T9RydAbtWPB+CmWnncxTDghavLN4n29VkkGSyBwCho82qgq9Ou6cIIU
m4ViNENjjhuX91Su99BMPnmNinCCFA7PwdKEpD2KFrklWsNdiJtOv6QonBjtpxRMtF4NxyxW33QU
arxf6f7Sr+dObAL6iy0a35pjmPaPOe5Ki+xcaJ7698aOQDih2eJrlgxeD0fgBP+HOn+9tyn/Zs3I
r1vheV/KhBOlYCzH/CQxOFIB9lEBxYqwkZdaRTDhRGnD+GwGkxZH3kyoM4PiG7ie5syO6TQOb42P
E6YFaEx6VV1xLMFDucqJjPGKH49nMvt7rTuBCoukDK9PWXEMMiEuW9DX9v/cE3pNG1ffXbctylRb
kx/xzPUE/79sJ+nmdc5k3InTDkWmDIKV/Lhs+RXAWr820s9+OYA7gVrXHSoEAd08Bk32CbKKPzEg
xp5tO3EK1wqBB9opBwfPigfUHaI+Gz5Hft+TO4EKSWaNkm6MCi/IZ1rPv00DbJ7f13QiVYzAHYZ5
mx/bHmWco0XdEPxyIr95zp0IHeHmBk82mh0rSb+CJf0CsZOXbApsYCdALTeCS+A8juWKIl08e11H
far9Ei93ApTCvg0spg37aIIKKLng6Ze36sVvzJ34TM2ppi5Gz4HTa/cyhmAB9sSlX9ddaT1q+bJx
klOaKDvl+0FJdbHAJsSzdSdCUUDXrqQece9WqO+BtHDQrB+9hsXV1kPauFXwScc9UM6v+nB4EhVe
Mf3adgJ0mvg6dWMuEwKBPbh4Rh/aAZgav9adAI2ivC7Z2gpcj6mvuIM7dBN/9mvaic9TlXOfQn2R
lDV0aZWGriMvfUc8/PugCyNe0FcXkiYtSBrX8E+5IqiO98tasROfXdSAmD6C4xDBpuL7Uqz8z8Jx
y+z5RZ0IbTvKujkrogSeKvJysNGpJFL98Rt1N0KzsSCzWcIEb7LPYu3utm7y26G7Avtg2/DKBsf6
RA+q20FIWcB2z6vXrrrejjBHSINyTkgFuMAE+RC3WX3p17izfMIvMaWt1HMSwaeaRKeFKPS6zcON
49/TsFdA9U6oTIbVA1XgN4S0v6y0gVm5X9ed8FyBOWrLNDJJvpUl3mZySNbM+OLXuBOgcPwB6AL1
AcCfnvQs4fY/tVK/aejK61HfCfO+KjAJaYOLJYMBpyhRAujXcSc++2IKJxoyk8y1ud7gOmDTc9v/
dzagrrg+Jr2GPcViku7kaMo2aOY6WET59duJzSyU0TKoyiS6AXeoVq8qg3GCV9uuuj4fJ7OkQqFC
s4DMKeDV5ZSFnlut0Fk6Uf9utxKCzMSE0XNpYQ481X5JxZXWwxBj6GAICH4XsMvwjZVQw64Ghop+
w+IEKKwLOXi+8tR89rumuGzlM5Stfo070QlNI8A0eTwmcFpaIIWtoDvbxi9+jTvRyeRUFrhQbJMl
UBAen/ROAcyFPaeLs35GMchZtS7aJFXAdNjqwCLqt3N2lUaFzMwQs7yFVgI2jPZHgNOt35A4Cycq
vMCqNGh55ABkwhe2O2gRejbuBKeKg6g3QDCABQjzZji1AAgI0CEAp16dd7VGVkEJOW1BkwR8TftD
EUTjerWCxuMn3GGu/ADITIgY6WaSZqtuYf0SQgsKRqNX75kTR0C0mBkl4l1CtzTeb0X5iWj1++O2
T+HyxpUCc8IIbsEAAQUUbcehvE1NGP46bcFQNz5DU/3xb7yT110t1iZHivqUsEnMmN1NFrxxSY9+
TTvbC7zljFPM4yapQtR+gAyTwp+YxaT1SwSuICtYdFiBbVcnU4fH2n04LM0fBlDYZ7/uO6PPNgty
ZgrXuxgQrRfSpXw3kTrw2yC5sqyw7keVMV2jnH58KuP+t436r34dd1LYBp5It3YFIPPr9wZIqSgS
fmtS4OwvNgAlSVWiZTODqXzyBYa/vV+nnRSGd0QbDTD1SiYKLngT0X2hB8+DhSvIKrjQM4xKTQKb
h+YXLoy2Z5yS/DYvriRLwncqDiimeS4DGMiF6xe+xX6XZ64oixuQQ2Bh1AAwB2x7PVbLNR4tvAAJ
ArqAvzfpHRyJyjyah4QNvAP/Y5rb7Zi3Y7y+en1U5szEtJ7CYBy2IQFBD76rHYbpYgW2/Ex+fCd3
MWc6gnwtxlnPXQKLkyOA7s1hqQs/PRxjzoRsbbZKUQC+AZeOh2Ahxzwt/F50mbOiyjqubQELqCSe
iic1DVdxPPilFVeKFFfthtfFEmm8IKAXlfNTzclPr6/papEy6Of7Bm6ayQTu5a7YIMQfe8/nHOos
FhvE+BkJdZ+AmLB8AnFs269Fp89svU6tvLGSUmeVFjFKU6QhXQLPA9UeQCSW39s8W044OmFBHEOV
T1EDl733Gypn7djGpU/zvu4TsrBon4JyjdInCGOHw8ft/7PGvfUHOaE7FJOkUToOoLwLK35srAf9
WZq0ecXbtbTPNe+nU1lroUUDrKXOUX2qB9q9zFQEw20kWiD7cwbYKohYogBkDFTpdWe6ssDugoUn
uHVRjajmm8hTCsvFKoHt6NMyDkB1zekq6rucmNBeTU227jQ80oJTZZ9o/ZYDVyVlA3Gyogi6JBPd
FTTdQOKfO93/E2ZvjZ2TNmQqJyBNuz5pelRmnfjUVH6DwzqOP7I1g4JP+To+w8u7nG9gC9uD1pqO
Fr5P7Rh67bpgtPx35h11uYSg2LdJmQ6XuLT8mVaj1xpNpZNcdAtu5Qi+V7KV40Gq9pKBxf7xrDvN
3rcGzul1AapyOoDLmABVaNWFgd0zPZgN/EIcZ4j01AG5SjDatqwby7BP5BYdYM4hDiiKU2ci5+01
g7pCsJ4EMPUqgz5ZaWdh4w67cxhWj37f1VV/BZw1gJ+ZPrFApT81Neh6ObGl18aOKidHcgFjvFAh
uYcryL6oS77gBKWWH3/c9wbGSZGzlBHc7DFvejzC7sJU3laC+M1JV9m1TWTdArNi0FGPDVI9ELoh
mHFeRzDqarsoj20GH4AeNzzxCDZZfCNIe2bI357y1FV2wWqqntIp7ZN0q+I9xbXUjchFdhXWS3pm
Rv6zmftvWFFX4BVUVQQaKcViUav6R9mMf0Cbb66R4nPQF/XyDUWu6R0haXtYFrruxrK211bR8ZL1
NvtUh1N2MKgDjXZLIcYbuAfIW1DNARBk+F9nBuKd6SGdpNmoLmTg7fUJjCn/DFU1oYR1Wa785p6T
WDgwqCUNRZkAgPNpC+H0FIO16rWUUOUkxBp+0MUsEJNiqf6XacDJe+W1v6WuCC0Mp3rL1mpIolgB
rV3egY/922tIXA2aIDGwKyOo9EEr+3tMPHVtx9qcmXPvfU03k2ysxd0iMjlKtB+oeExj4nXop64E
rQSgC5WVCji/nj3BG54fiSjWL36DcorSf6k4h9ku0PFq3KCFJ17hKpv9UpVPfo2fxupfjac2A1uo
xCWaasAwlhlstaxEEH3c+mlk3why6RyFYIhnBqL1AMNnXOSSOp4eipU2t2McV7d1FLYv2FnZM1UD
72QtV3mldQTqVTzgYFShTLu1NTx9SAsdL6TCfsuFK7/qBegssCnqkoiRW5xLr4Zh8zoeUVd+FcJe
plMUm6NcTPELoL/k08I745drXP1VFLdZVlb4zCmDo0Wb4+b7ZELy8Vd+J66EM0GrocyXGbj1JD9Z
a1TzKlCRL3/6Ne5MUFyTRnmW1i2O6+J3pEGHXIA78ey5Mz/nVqcrvNOxiA4ApKYrHLvgCON3HsIR
4+/YQlUP6YPStgnsIe82suUo+8Rx3W9cnNVjo3Vl5xEPAu2WvcKb7+dYTX7ZTDhrR4o9kQJ3qEp4
T8zt2Ko9ntcHv3nuqq5gQw22Ga3aRIbRoenk17KpXryGxBVdbVmLVyOJpjnkYoe80r9amC+eSWXv
THJXddXPpk+BMcXhBZTWw8L1d5ite+7PubMNDVs4uc45UlcLT8TrICKPMm1nv52iq7oahzkF8BrU
28mKFg4sFBycXHp+Tic8dcG6Li5P94DE/ATF9q7pxZmD13sj7gQnzFumalnWLlEZOOqzhcF6IDtx
6zdZnODMycyVWfAAw0qsEbkmN03fnVmJ3uu5E5trX85hoecmId2hiqIYBfZh6jkPneCMWilHybFO
0Kn5VWXjTQ5+vF/bruJqzIYIIG5cLRYhOPJg1JxsK7yGO5Z/58IMHiCcxEjjdhQvsPPdxtRvO+qq
rUooICfWTJgmHKZG/V5EXHl22glLGKVomDjnVSIl2oRRb7WfozOnw3d2Ky7HVJqgDHTDMUc02MKw
K7bLn8HCjmo22/zkN+hOcKpF0BiApQpCNFNdEFkcl3ju/dZOF2WKe3Q1KxVVSYMbMxKlNzadv/r1
O/h7sgzZ1qwBxdomZHkbgpOUiv73x02/N+xOaA5Go9ixW9sERr/NjYma/uQIpW4isXl23gnQoqV2
6ecUG5Z5DC4A1Y0eiq4b/T6pq7pq14HWuCduk0Hay6geQL6pq9wv47q6K7YShns03SWNjq9KDpMg
v7pb6hJN7UBKDepylkAGBPp8M34xZe6XbV3VlW14PKFipktIv1qApsRxZMRveYtO0+hfx6PcTEXE
BmRE3OG8pkQ/5MPgt1uJnOAcy0CIeK26RFb2xa7yczzkPz+e5Kcm3jh2uXKrcALevh3a0xORmeD1
3OGmOz4zIqeE/VbbTmyGMCYo667u4AhEuz0PMxguMlrAYdKog4zhCLCklOx73Z97xvhHE/HWTzox
G09bnY9CtknVm/V1HWfU9mZ1Cl8veEvd1TnDr8PWZ9cRA8OaAdaXn9VGsX1tRfe1GOTymTfG7nGb
YI8lS+ursirWJ1pH5qBz8RlmWdW+LbttD9fS8t6gnn1Xlp09DCPwVHk3FFcDnAgvizX93sKE/oqu
C9V+S4xLFIKzOgylzFonMeefKqV+sZR5FTlCV//33JUwG4kIbbokpAZm74C67YZm8NwruAoz1cH/
J+eYY2bEYRLE0m1XDH6sHJjW/931SUE+TeFWnMAX4BpGGznsJcvy4BUdrsasKhodpKJsknVlF2I9
+U0o4ae3B3rv756DjC1UkC9VwuqsgNuYfFRh/j+/jjvJSBRsRv1kXCea9a88VtdrAFdWv7adzTbg
Z3UpJYIGrMBfmtQ/g1le+DXtZIwV9Z4qtRiSgsXmshQXC64e/M42LmkKVlIsnUahQZoK2puAttU9
m9R4ZlDeyXX/oU0JMs1V1dZJEbDqCiZs1fUGsUAHu459KSICCFwT7+YpJn7XNK4qjLRNmU1470hg
OzxlFxaQxn1cM+Qir0/h6p5sJuqOdk2DlBBchQI1MqRr/WShNBB/T324KHKT1jgKTnn+TKJ5PPTZ
pjxHxomrNQXDcUCsJhEdwt1UwDkkj/2qe2jgBBZszgIUPGdl0uPKeZeWQbWLqPjkN+bOOs+jcDBV
jVuJlvSv+QL4rjKN561E4ITtmG8khJ66TeBgk+JYf7/BQvbMZDl9tzeWXVf3NEKsEQSZbiCOA1/y
AFvPfI9qgn4P5GNwE9V2vGvhSOu3HQqcRR4uaRYQS1ZDlp9/yeqbiNOvfh/AWQdLPHdDvmnqZIVP
5i5s+Lyja/3548ZP8++NQXJ1UAxub2stAijaVnWZKXWAe+oVVdU3BnvUj3/iH+XjW7/hrIZNHufA
9kf4A4ykcCvj+e8mbvJHUqHwkkwZDMxnze80kyaCUTstT5BOrPa1DfvHKBXoSQen+nXP0mz5NY2s
OqcbfrdrTswDncAshcosycFS7XfTyTut0ml3nzdgjuzrsG7pJTDN+XWHc8pVBmPK+0iQ4LVZ8/BW
9OV6TWZAaVsh+AHCr37/8ZidguutIXPShQp0DnctUiebWOMDeNwoNho9r15dhaqhG4+KCOuwDQHn
juHWtl8VtJh+XXfyRQdSOTHt2IKjNmWoY5qbQwpsm2frTsLoh4CHtulw7cBQ5W02bXfL6HnucKVp
Ea65QMPG3RSDb9yO657v+io8k47e+6ROgmhSGIhzMGGTcJtB96R/0oBsZ0LsvbadFMFUgUuBGrcC
1SgwVZqo2IHadubEdFpF3piLrjqNTvBO5G2DtxddZPsNLtn7Zg3l3QJvsTOXSe/03xWpVQ3Qe2D5
lkltpDyAMXs7rfm5KfNe/50YB4sr53gOqFG5J+cbCXIojHtZiGDuhd9RxVWq5XmILXhb1EkP2vgz
fDYfQ2Iav5WFOqt7CWRTTQ2vErxGwiDaqBeY151Lzu+N/Onf/3VBMOMlfGmaGT0/VU6I9r4CId4r
EbhqsGyJpkGmNXnALTjfwTgv3Qk5/vy48TcXd65cngk483MAt6AyqQwQ93vdlQDMs7B4aXtAQqzg
K1zuwuri4197c5TgVxj8PUppDRPgAB7HSbraet/T4QnsYZ9hQttOXgBBGa7cqOpL7JrB5zQK1d7E
xiszoHU3M7R1w9diRmRFNPwyK9wowLm0OjPv3/wKwG0541LVuANqBoTWurUXaQWm/whf2VBe5KiV
C3jmtwWl7hB1g4ppigiAXeur0upeNTDi9Pi0+BOcAQK3OZi3UJ7anv4X0exaq/jp46bf3Ftx5arW
pglP1jGUiLjY63G1n4Vdc0MhAbpqSqu+6kiWXz7+oROb5T8ZGj/kbrAEhWProqpEaXig7Sre9njy
XJsruODON83aL9Dmw1BkJ1NaQgM0TucKUf5ZGt/4afc5VMVNk2G5r3GL3k0PwN1TWElGABhNurk0
MGXfQf6h9nmTgwMbw5csaIr8iTew7Kw34vVEiAFwUzxFdplhcJw0LHjNq/J72XlhItG0sxNb4Lm9
YjuKNwhRX5Ywzd01Q/Tj4+/2TlpxFXZqDfq23dD2RtZPRWjghDK35wxn3mv89O//yuwwI1ryLM+R
V0R7l+q4gNUpN5d+PXe2Ybiybie822ELaWu6L635gedfr7scDLmTVeCgPcGzQBZJngVQTHKgsMK8
O7ObeW9YnFxiWQF/T61LPPiuv2Y2mP02l749d5IJ1NsBYQb5EGbrILuTnyaH47LXkLuytTjL+hnm
DGWiqIxA8GpfRx37PEFgNXUSyDTB8bTq4V2nFxpepimP96C55ld+PXejUwUsFAVyBMxNyZe+mm5b
Nm1nct8739OVrnULW9c6wgIXrVt23SpZ3eCK3+u1mit3YxeA3FHbLi+SJg5+FLq8qubgzNr5Tsfd
bV0TrtJwuK4kVWQ/iRVsTrAnvQjf6LcT/FXfF2XV47oJthWoDTDmeWnPzvJ/LgfeSPr/2dnN07qm
pCuSdqUVmKJ9yr+MCx4zdoXcmm03N3H7qxLlmO7TuU7lIQ8L2JGUGzXXrNuiq9ik5EVPZb3Lhyo9
BGkY3MKLWOLaysgdOI/9zyENqE95DVA0TrKiMZth7EvyBMUcl9LAi1Ro7bV7k26uEhu4V7Bz0hDB
hgLGHKvcke3VJ26kclJViDDcYLWRYZjtvlrb58gSz6adRNXh7AaPD5Yl0PBuB2P64h74aS/lC5du
qpLj3BMBV56HTDXho1li8xP+eKVfOnE3nXPQBQOxa5HwyT7JokER6VJFe58xV+5Ws9YhXA4nnSd9
vs8XPMrFcXDuOv69iHcGXawqmovaFImdg/ViCWCsHg/62afj0t1sSjZ0ZR/hUTqu698rt39SvMZ5
LT3S3V+yNFysRK1NAq9ytuNSHw2ln/z67SwOdo6wT2nTHMie+iYFPnxXBL7B6ezd4kANW7FUeZKK
Tu+VYXvRz7PXTJHu5k2A2rFoq/Jk0uOPMSimXajDyevAKd0FGafbGCakEc7OMf+iZf3Yqv6z14BL
Z8DLsgkaHi1oumo6mOq08jCG0i+vuKuxhBSFB5qTB1XU3X6pr7plNH4D7h75wy4OChS8kYcJQok9
I2m+i7pu9Zvj0lkxM0HhtgQDtgcQTdh9jCh6KuxkvBZ76QrJUaoYpvG0ZAkkrxdZd1CjlwQYuTb4
e5tfbiFWy2zIkkj2V307X6/R/NNvpjjrT1T3IaCacwYEwyoOETcrBBJy8VHpouNONmzrfqspQ8fL
bRh3J9f3/ZBHXkp3Ll0xfbQNVRdU+Jyw9qL3c1TQvQx46iO+ROvOfrkYIB4ppoI8DHWeXoFjvB4s
Tr5ew+4q6bU4GW0YkT6Uunskjb2beu45y10dfbbhsQ1yVMRQ2WBtq3DJSrrBb5K7OvrFbgHH23iW
EB5cx6zVcG5T2bXfqDjxKTuNlT7v8kSsW3VR0Fzu4wYWpn6tO1tEFdaAIs5ofZyPq/ph0j9+7TrR
CUh0ng0M24lQw7+C24c+P/dc/XZFLCahE57dJGrGGcH2sByjTzGKvHdloPShb0t5N0/8jy6b5qFP
sykh1k57O/Ve+hb8tBO7Bitdlq06gy0HjErSdZsu9NIUfh/DvVNaecOWdeQ6iTFoY7aWu9Jqv6zj
auzhATp38N+CkI/m3T4kMNoNqZcrGZeuxp43upo1ieDxOeSHLrL7yA+zj6adrYyys1hmxtB0ymG4
12zfwqz3uhKRrsCe9ij9IiXaLgd+r/L+T9tAseQVANwJWzvDYhOl7RoecDrfNXQprmfsyryOAtLF
mhZzTZYSfrbwKJqnHVP8oknt6tl1J3bLklc6sA1cH4uR7rKC8L01oOz6DYwTvWCmA8m6YGC2oX4B
E+9ZmcyrcAeTxQlPDVevPqoqbPFw0XIdpc1zFonKLxG7InvJmmGu6YTZEoTXwpLbGdeAXmPiiuxb
bJCCjkosqwvc1FK6BbtZ+jnQcOkK7WPd9BzYF50Issb7bg6xicyG+EzSOr3G/fdORMZOgAIoU0J+
pshDQRiMbfNx2PWyWg4b1LeeI3/66X/d6EKDo+aSBeTBgDIHU1sNxMHsecaLnUCVBOajpqp0ArfT
Zr+F+ZeR9T/9vquzugYWzrxpFaiHDBuZtZiuJVN+QerCTctQd0W7UfIgULGC639lr42YI7+bo9gJ
0jqX01xmq3qAg1O1rwcGD+x09Tuxx06UCpPDcWaF0W4gx4s0X+4G0ZwZldOke2Myuir7Oiihs+9m
8gB/teYyGtv5pkhDczNxE7/ipqq49PqwLhwPHIM61dOgoH/RB7KsK8SE3Mu4iEtXzb/ms5AbjnkP
QOPZ2wJUxWu8jvgdsF1Bv9RK1qTDJjuFW/GF6VEDMjXknCnaP4LEtz6Akw3sJnReWYQqLniLA14d
4SW7wgVxLqcfyzwg/dBgeUDpWb6bU/soouFYNTQ9rOpkLaD052zm/GqB3dx+6msKG8XtSxvG1b7v
Y3plq+xrZSv9Jc77a2aG41hABUljGBbHYsruGauLPRXyxesru0UE87JqorItfcjwB8FnF2Ry3j/5
te2kHR7AaFQyIh/WPIDdc5o98qU6V759auStr+Dkna2omnyxK05SUX0vF0i8G0zPMzH2XuPO9qBt
YL5R0FA9pJ24N5F87JvNLzO42FbTkIzUvFAP1RDO465aKOn2XTTWfm+DMnJSj1JzMWQBUw+oUDSw
+FbfITfzS/ausD5kdmBWTPIh0lTzg5nyOd+zhogzO/jTavfGR3W19fClG7N2Rk4uSz3sU2gLr+fY
FhfM6M0vObgK+yBbgnwwXD0MnD7Ah7nZjbL2PCS4Cvs1zrd1qmz6AL0jr3fQf0BduKhOR36XE+Fp
4P61TShUB7lWuqiHzfAedRNVc9mQRvrA7TiKnP9uXQSprWB4rR60XT4PhL6uUezZcSdc521Cjtw6
RFSwHurmgnaZ5zrlrONw+QrasGsRUFF0GePBIuliFp6ZkP+A8d6akU40hRV0uVNR4ItOtjgsuZWX
Y7CN+zpdutugzcoD1sjqB56KaPB/zs6lW06UC8O/yLUEuejUqjqXRHPpJN2dnrjyJR1FUVG8//rv
rR7lkFRqLSYZZMChEDawefb7pnoUxfMqTXAZZKIfa439coEU9p2p+2tdGhG7CH4hiJyFiYpcmtC+
MnHTvUpWJNtSdYTlpY01g3UhVBr/HNexaE8EOPqS8nUBXUqJUK/wXqfOTSSHOcVb+f6qLY/pYd0m
odKwUs0jaSBh8PvYf2MluwKPuCSTuRqHOO+mqLsUdIqyo9vER+h8yY+//xM3grSLN7cMohFijeJc
lexrSc2XYRBeciwCfigvV0JRtyjSGltsXVXPYOwy8nTZhN9Z35W/tdtx8MQ2cV729BO31Jzm0Hz2
GxTncALiYkJlWCzzeLTiUunjkbPRnr0ad0s0NkDdUTnHSR6y4HVi50fC9R9+TTsvFziyBZJJnDaH
g37qxgmiSsvoh1cgF/zya1YtVsKhbZJHM/ujMetzi8Xq128nIC8ioiPrJ4TMIn5XtPTLklC/aOwK
0oqa2sgSNG3p/qou4u9BLT2bdqLxNlUcGDSWTsS75sTlhGIbUN1+Q0Kd0VaD7Rcdx3ki1uZczPMz
34bmTgy8sejdUgwWFe3WI42eb3HZpWHTHuBDpd8kdOH5BNKlUbibOCdHMT8WqM04j5x9+P2wXCfb
L3YSV9uVwcJswxN0jPumWB7Xtg5TJovjrNcDEaYmyZ177XXF/OrvON8WRVSUWjbHOM3PSCWsUIqs
IPJAzFmIsHkKk6U7RRWEU37/s258EJerh1XdcOyNkflgwn+SDlZehPhlAF3B1xj4Ka2CUeYdHhxT
Lua3B2/e+XXb2dfBSaHwFIpJ+ci3D8aWX6D67HfUcZl6IatJlDXFvmT7An6JlfoEnWYvWVYRuzi9
oCw5Nlhh5fFeLGfUTPw1cEn8otlPmq/1Qk1RoPFmOOI0S1gd32n5unH+Yla6sNUasYpWkH3Ohzpi
r6Oa1a9UXS+PERRrUx0N6qEhc/DQhaW5s95+vQ6ky43C1qPa4nWQueo48piDSlVbfpdblEu83Jyp
Xj56TSUX9tIqiXEPhSXZDmPYNyaw5KQDGXvOpuu6++HEH11LpSuxyByewtF5G65FgFvgtw+4sNfR
DDMQrlogw6b1uYRx2MUu98rPbkQGl+Wp+2ochTQiB0iR6a157Mbim9+QO2d+rqqlQb2oyKNYJeej
Tt71V/Fzv8ad0NDMdjjYLDgyC4jWuCFWH8DflHceZG487UkX5uHhTOnU9JguCQv7tIMl4V9VwqM3
yWY/92TYL31zTBcsljkdtmV6jcOWFxAvpAv7zHFoNxDxPGc6KM9TFzUPjGrmtTdLF6eel56W+yF5
TvYiwqYfsrdH2Ef3rhS/3kClC+VoWo1QWJYiT8aKZ/Eu6jNKrHFjKcZwe3/gqcjvvChd/dIqLA7K
45DngjD7Bxd2O21cmzsb9K/XhXSRRVWSsK1rJnJeJfFlRNnPFvpdhlHO/zJaAC4g+3JMPF+68VVp
om/lzD76LAvpEos6VOVAJsrz0O7zhdM9erZ8NWe/1t1Fhyk/h/V+HfJtPvWsZWcOYWuvxl1mcQki
MTQtw6isa5Misxc8R6308tMU0uW5yrEz40IwWyTpoUzdbOQRCeivfl137kVqUYwGdYJgFED2u6c5
Xv289D3QcedaNCeHLpsKgc6KJkzNMT/ASNIvikqX6IJ9cWWW/uB5aYPwXOiCIlMSe+lkoOvXtfXD
rsiHrd+V2DDmq/ouF7GeTLl7eUejcecE3RdNiNRNi7mou9qewgmUqCgY99IbQ/vOIoU5TYLgqDHu
y/5HiPxdOjHmdz6E6OfLkdm7ZexJ0/FchUHxPI3mG2z1Jr8I73Jd5cHx8gRcPk+m3T4XS9w/qBFl
YV5z3eW6JG3URAtKcZcm/4SMZNtgP/++6et1/Ofjp/wJ6rKTMCQ+aM6ahr7vtrB7NmMxPpVbU/uF
dRftwhFhHaBuzvAuZ4JTW8sU7gnC65aFgvOXX5WFTUh4G7A8InxIS94/8Dq6Vyl/Y0Ny2a5oPOI2
XAc0rtYpReXSK9EdXvcsKZ2FGlDkXQJeXed6CNGNFfl2SFX7pUhwAH45LOCvCoKibp5XsXzsW30C
kerZcWeRzpxjyoie51CM+nes688N5R9+PxlvjbezRIuqJNGo0euoid8eW/24kHtWCreadrbR6Siq
zlSK5pHu+XlbB5MOfeDHEUgX3tJFtcqaGZpDbvAzUcHZhuy715i47Bbs3TkfFPSl5gTiMqgC7NK+
ZMfZr3VnF10WeoAA7lk+ke6vhGvMckBuXvcF6eJbZm44X3C9zfEcsKVNXZapipnnyncBLh5PZuXB
wnIUcJsU6tH/O7b2b79hcRbnMchytMnK8r6V3+kYfo8H/smvaWdljqqPE7UIkpsRgrppFTL9Z8fi
xSvHKH/iB8KxX8pwoLkte56yPnzdJJPf8nQ9r0caixHnIoodNDyLrglPuqr8mDnpel7306rCouyi
nBf6G8OTi9aeK8hZ+uVie8LgCZCHB3uH2sfXCYFLpdfXdLkwuqx1UQ4rySd2rBe5aOR1y7jw2/dd
NKwbEpXsbCR5o/WJ7e2nujZ33u9uxEOXC+sBHDQRGdA04/8mZfVH27MHvzFxtuSO4qEPcD7NBfQs
ToiG/5rZL/MpfxJgHcdFRetOc1JP4aXt44cF3nReaVXp0mDwtChr+AdFedV1n6KjLSFZNf3lNyjO
sjfRKIJlQh1lbzedbqN4Z5CGPvk17mzJe7/FcFrXNJe96P4XNWH1oSTVv36NO5vy1aNvr/uZ5mOw
b0/R2rzvp83v1UK6OFhRQAGxXAjJ9yHYHyI7BOd49as/kS4QxiLYRdZQIcgn031c5ACVqslLMlDg
Be7lAasyqkWOZSL5UjbjqYRQanoQoBleY+6qo5ZH0daTwaVWN/33rVyxguCZ4tf29Sbwww1xmZJW
HDUNc1W3/FEG7XSKYlS4+bXu7JylhcFWRUyYt0cHqxeaBaz+n1/TzhKqYKFnaKdDRMMjr3j859Ku
XkUckjkLaB3pMGy8OPJmg6TzCZWy7NM0b8XH3/f8xiXLRZvaiUGefw3DfF6nqj3LeuyRwiyi4J8S
dkB3cjk3VCmkyzcBlF10d5RhHrWKFycWGf2HDlvooh69PsXHbNKNdfuaSh4TClkMSKluAcLoEZT7
V26q6vL7n3tjb3H17cK2McnA2iOPoZX7GAfi8zDHy50gfWMsXdIKyhFVNCfFnpt62IaTHWfZwLCV
xFCQKeJu89vEXODKbJGQNkyOvNu77XGHCsGp9T52u6xVZ4rJWIv51u7r9wQEyok19+yPrtvsL270
LmrVLUmyy40cuUyA8bOa6s+wDaOXPWz5q3nsa+631F3kKsR4lIrKA1kyvn+Wio8nAtWDe88B1/3l
V7/DiSTmWAYV1+rIkyhZLihgqf9VQyy+BqD4nmEwVuGzh8N46ZeDnAWHghCTJICc3VF7OSYLGTkR
p6RjZReNYHawbxKhOB1D5ZlbcCnikmxTj8eTMCdbz08tbAwi1Yx3Zu9/NNGvBs/ZtNeASINi3SPf
bVg+HXod040rnk3V3p+LOlaP3KAwcN3a7lSwg6Q6qbtTQ3pozMFHJBUWFl4jqsCrNB6D6LLvGm+p
1QIZMVbt+2Ntwqg9F93Ynv1ihhuBl7anVjdbDrfB+WITvGsf4e55THfhCKOMuFaho/WurFK8zC8P
uDqtnn13LhhhMLZFuOntStGgnnPXaRWXntu1C3NpCgzZHvGarw1epjq9pgR6KH49d7VyQdzCo29H
HAoINLSL+qnHP37hwWXykv2YKpX0R76w/Z9BKw2elPvloFzeqmMiXkvSHTlE4b4s746m/uo3DZ1j
3YRiE9hGWgTmroXUYiKQjk5nyLX6DbgLXOnw0Kjoro6c0TZ+Ha/GnNg43xNdZ78Oma4k7lwsnTGF
OXLBJppCeLG77DBl8/yg17/6w8ERXpG0Hwa0Di3eIhXVEKYLb/xOYC5XGKAOYK+02PMBHtUfa0v2
d8LawK/rLljYw8+hpUG8513V64veUY+asMmvZk4S58Ib1Jr1HRmWHE4s/6NkrM+9Il7KokK66FXZ
1MDohg11E+1Sn+yqi0dwi+WdjeLX9Il02SucaCLaVdOWE9HIhw32v/qcqFBmuuH1F3414N1kCZIg
mSbfX+TsqkUcrWZhas63CsFmGFHrHe5+GRMXukIyQw3MlnMOVmF+LiJCHjgKhf0Oti53FbFVC5gl
TzkdCVRSlZSPBG/Unq0728hqyA58Q9i86diTnj4Aj/dCZaQLXtkoodPRM5vbpvgWqu8Kqo5+K8ul
rli7yaXAzSzv+PEA6b8xndbwu1cwdqGrYDlQbUInC6r2tWw2kwK+Unf6fQ3ovzggudjV3o01R4me
zRMzjg/c7NMFwEf0FEGb/lW3FPSLLJd7Ves34vJPINRCcCmu8ENgY09S3ibL+83a+h+/YXLisk4m
sx1TNKImZz6ewbcvKdTY/GAl6ZJQu+hL1GG1Yw6R+3/XIsw56qX9Ok5fbihR1xDbSzbkqJb5kwfb
PyoJPDcrV9JoapYEBlOY8p21fV5TYc7XsOO3VF39zJ4HUREEy5jDnv208DBMk035yVUATH85LF1d
zbCrRNcRy+rX8gBKogPjpckvgHO+bD2yTbCV0zrmQX3U5z2cUQixTe99viiUV182DlgO5n2Q/c9N
Mz0EcDtMob3qV3smXIpK4qov7CKGHN7BwZOtk/Zx19ZvjQoXoooCUhaCqiHvOvoBRQindtu+/H5U
bmRmhItNbShzwqcchjyiVjwVm3wa1gVbR38qov5dQPhlTORnUa7VKz2V9WvWAX7at/beO8Kvd3nh
glV7tSHls25DHhO9G5S0aPZoh5h+7apqyyAqXJJ01dH6RQ1V7TkVnMUNbXVoE8aJyTtibdb3o7l0
HRs//n5Ifx1RhctczRi3JsZRN4cRqD4vwfSX0X53AOgIvpzE4TrXxOrJ5Lb7c0OCI+1tt97Zdm70
2wWuZM/hq9KxPod27XkkEyoj7uV9bjXtLOwdrovQs2gwJGv84YHgH6+hdqWzRiPjvdYr2kXBDwwS
mpQFzK9YFaoNL8faRDZIuNhMjjA3PEgYXl4iwoqTX9evOcQfbyy8L/47nOezLEhqyjYdUWPq2fj1
O/zYODTWZh2QPl9PTRfK1O6d3+aFesOXTYNVmHA+ifp8rMIuE8O4ZLT3q7NFsdzLxls62CpWvM2t
Is/HMn1qt+VOCvrWFHSyThSuOzWcK7q8FvE/KEMr02FVf/h9S2dVNqItQIPsfc5i+nEJtqzmOIN7
te3yVbAXp6HCu1weMFHrtDV1mUFIQPmFQpexSraZhZoKncfbPJwUfMxOW7h7bosuXlXF/V50NOly
lhRfAlUc6TxZv7Xv0lW0ppWq4khjrlhyOaLAnhuivJI4wqWr+mJiKHq8jvoYPuGK8ucIx9jff9Dr
Av/5dI/nuZdzXEVMwbdq1zkqHcTffRzwMz/wTmCh8uv1gI7k8Ms/AX2fPSqKHpGcBR9HCQuVKAm8
7mtCOks0kBGtN3HonG1LfA7kWAIR7fwkBZFSeNnzsBUzKUnZ5XG37CfZDq8OeArcWUq3Rt5Zpnyq
xNYFvckh5WDfT4yuZ1nEw2tdgNr3+rgubHU1DkBNoepzemA5HXaqT2Loq4vawsMLWRQudGXK5Vjj
qcaaEn0Oze8n2BHdybjciJGuXFbVhwduyE2bb7RV+d4vxaXeou3O2Nxq3dlP62ba4NVtTd5CjLgx
RQI3u/VPv3F3dtNYRdAQCvo2r8L2eC5XHmfGbMUZsuX3HkV+fSsXrnDWChGQcOFFm5PAhB+CddUq
jZrVvlZ1DN44qMVlr6i4EyVuDJYr8WFrY8cBgnL53u1vhfofvMH9NkLXJhSqDPBAhOV9Ph78zyTo
30dN5Ne0q/4VjiUFmxb3uZVWX6YxOwbq5dYjhAt4BTrRO/LSOHf0vUzbenlF4NTnOTWdsDOpcBmS
NWrzqa+gABEsTVoOXpav6LkTdiDWB4kuSMHknHzfY9CGixJ+yWNYNL6Ml824GEtXZfJmL5DeSmjz
bOflnjXrdWX+YqtyGa+JysiqYND5BAQmfsUor+oTqMm1gzMNL//V3PhpZAiX+RoBqi276TREcMNH
OS0fzFJ8+n1suLGUXCGw1ca0ifq1y5u2+YJs2t8mgATQ79u+saW4zFe/ApA2PQ4hVVLp4aQFfGAb
W6I8soYqpt9p3mW/2lk3BSE4o212XU6xPt5MUXFPGenW6DhnBZxEUAazU52TiCUnIub2YuJR3Bmf
G0HTVQNjKuBJO1ns58kwvF7XAvaWsm/j62t8vZwIleZxbzW5E4BufQ5nHXPbh+sxLB3e3kh/kXDp
AyaHIkaivSxThXChMFZyolGjii0yaNKYdktKeemnSyBcKKy3hZ3nAo2vPWNZS+bHQdT3dGJujI1L
33arTbYJXp15AzWXS1IN3+BXrF41lOo7H/vGVHK5szaRUbta0uaaridbwH2Abe3H3y+0W207h4cp
WXcVtFbniyj/rQLzyQbDnQPVjTnqmlvPQ2CPcl/bfODr9IcAZvnXgGrPEp7NfEx7NXRvQhb7scTC
xbmWdilGPJzjM3BFHsU2qHNSsMovVLg01xJ3h0DCHaGitv8qap8IVKL9NkmX4VrEVptjNxoZ66o7
b1X0VjRTd/H6vi46tXUaVXMNOq4ljc+JMPLSQG3FK5svXGJqVskAtcNZ53yr30S4s6TJOH3x6/l1
Wv2Qa5krRipALDrvN/HcW1GlZVJ63odcYEp1Ryj7wjT5yuDvF66v2ml+79fva5z4sd/7XONoQuq8
GypImg39lhLrZ0ckXFGqgCZsbuRa572J2hNon+BUksPvCuqiT0jHbdN8EJWPXfFng3vioac7Td+I
BS75FEyFMhblibmYthDZaGWKZ2bG6dUa9uRdGQTk37bQzWe/T+BsVwmqsTsY2Km8j+fkicK15IR8
5j2rnBsB3wVoKltqwZtD5TPcCf9Z92l8KCnZX01V0N0JnTeissvR8KLeS7VNKu9UgfIcOPye9EDY
2Wt4XJJmKnQMZdsSrfP9eem36rINwj76Ne4s292um7GtKFHTsbw1fH4q7OFn9iNckoaIbSqYjsq8
BvF40qWI0kAxPwBbuCRNg8rZbpF7ma/J/HdTtQ+jrD74Dcr1O/8QE+SsZ0lB/oHt5p8KO75po+5v
v6adc2bBSjPFSqPpNX6adf8X1cFXv6bpy16P4oBlezmUuZot9HnYgSuc8MPzxE94XrQNpuiDIJPa
ntfWPi/E/OXXb+diSIM1RA4NTReEfqKHMGkdhH5yCMJl8wbs1YuoVZkHSNldNgDJkFyAZbNX139C
ooJl7hVNgoyH3TvFtryYY7+TgMtDlR2qw8qNBlmsjHw77b18W86F36bn4lB0Xst2MlWZz320vI0r
tl6GJGZ+eVeXh9oDuZK95yV4KHKtPlfQiQ3JnXPGja3JxaEqhfXTRui6mlVQpUnAhrccOs4d5P7p
9DjjRftMkuDezfbGu+x/2oo/hAKgl0tM5jXImiFQ/LQFvTr3pZi+x3oSD0i2dQ+7GYLTwXjlF5Jd
QIoES5coqYJsP+b+exAH0xkXisKr+hCCVi+jBNkWUm52xg8i5outyncSImd+q8FZyFXR8xbSwdhL
xHfI6/dnRTm9swne+A4uH8Uii6NIF5R5B3uDvBXGPBxkal5pjdcgHSVwZUdZ/yu81XommF1sShQz
3FwnG2Tdhlkc1xb1scavqFe43FTFkgWzF7k1spkLJDrfmbG8c3a7cRhxsakimaIaHGKSzcv+qV3r
N0e9+51zXEiqWlYVdChZyFmxS3iC7n9NBfebPK4zYLjukJbrsOeycH8VSfG9TUY/nFG4gBSlsGIX
UJ/K5s4+671oU0pI6HcfdKWiZgYtZF6uRdY07bO27POO+lWvBeUSUraS0bSUUZCBmfxGzGoeKZn8
lEKEC0jBTq4dxmNLsilsv1cEvPCIfJrXxshdQIppzG1ajNgCDGQZYr38I8PZ7y2Y/8RHJWZQ49ol
2V7vn2E0834xq9fxjLt0FJsmVWwhLzJ1QCb0iJYv+8jLO6H3v3Tfz4lk7uJReuBMlNhIMojtdPlO
5AQz1nh+U9ZzOL9SuEQ8DiiZT4tOFo+y5ME7hLjueYc1Jbwhx3n9myRT+Y4SmBilEDRip2mbkjg1
SzN9YyiD+Sj7qPlai4OVKa0a8X6uO1mmXSuQxymTaP6uwAf+HYUMbFMwNBqk40ovuoz1aYrD+UsV
m+MBDwwoCl7b9m1VETglb/W0xihGs2NqgmSa0wpTJu8FO057QOlJlHEHPSUdrimrKjzOr6N8DfCi
/rzFQQV5znjhD3CzbrKyDfRjADHdZ7GuBl1aEz9ojrtwmGEVfCGiqMjgOqTSo7Z4yvdzduQuHLZz
C05/TIqMw8SlX0WfzhRB5PeL/NevC9wlv4zsqma+dtyg5v37iMveM2xJ/1WyLd+UtJ+efv9nfr0t
cFddy25m5AMTRUaG8LGI9YcVR/o7P+FW286ZQgkN+ZtljLMixLtOoPcLZ4OfaQx3WS/dxuIAMlFk
Yo4yVfBP0Cf0OqhyF/UqFuRndGLjTJO4SKPgQ0DIvdK7X6cdoN398pwV97IPsXiSrGhQAj9Fe/nY
2pmcOnvMXgdF7mJfol3s3A5VkU3Cdqlge17D/9bvm7rY13oAzm0CEWdIyjyToyanfiG13/bgCmzR
BRy0bI44m/iynxkqB09D0w9eVycUjrwc+rJXU1BBrz0bbPFN9eQrnF7/+P0q+vXtg7vYFz8mCFSF
U5FVC2vPqqTLRUZJ/aaOYd2TdMHxfEA8/84fu7GsXAxMIy2zQS29yDZTUyThune8lV6pYFQTvxwj
FJezsVKIOvuU2NOQbJdylX7IINQGXza+cGbjjlt0vAj1gwnNm9IWfmp73CXBUJpCYcSMr7t0MYMU
QVxfuGjj8+8/8I0xd0Ew3m4CqgE4FVkrilNAhjpNDmr8FpULglkjYfsoeZIxg2c/eIAs6cHqT35d
d96Gypqoq/11koluhg1L+E2xwi9QuhzYXG1js7cYFagZP8XDUy8Hr9sKdzEwU8I9LjhIksHoKUeJ
LQQ9+Pjeb0Cil9NQBmM3s/Xaa4EC67BoTjIO/EoAUGb1svG4IUc31EeS9fCdqUywpQyeBp7zxFmd
mHZlVHQsybY+edO183iuwlp5TnFndao9stAUKGW2qe6xq6PlVMeV59J3yS8b15VuVCkytanXUVs8
x5vnsd8lvrZKiV7wSmTRWo5pR9ZHOib/eE0VF/kypCJwNqhF1tg/J9a9bfrFL4i7ClstdLRDWSuR
aYXVnlDxHLLunV+vr2ePH5JTLSITiXcDc8QpyILln6g5Pvi1fA2PP7S8FaTtQnId60CEGQnq4Gkb
kW7za91ZmLqFd9m4tyJDLo9DGGDdTk1M7hx0/0vt/uKW5SJSc6s3WD0AfYNYMZb73s3haatF+Qwb
FxzfefItCWSV7vHGX4e8FV+wltun3SL2VMUQqbRswvUioonjmTFAcUGJDe3tZmhF8Eati9NeD8Qv
sLpgSAQBT7EmmmcbSa+T2j54jTB3Aogo557XGu2GQqzQMenDtKvvXGNvbJGuDFhBLS54NJJYh81r
1FpGKZXSz72cu5TYarqEV2QXGdIdX0XYfp6xGv3GJHk5pztYlQtCE57tXbieVTiuDxE/7iUob4yK
C4k1Vd1bUpY8Gxb2gTemTgH9eOWBuEuFbQmBWQ9ewDLVJiecL78m2+GX8HCpsGCGhTYPGM8SXJ4h
Q7MgW9PEnpuky4UlSYmTmYWoBeT0/l1iaLqxyM/rl7s42KEb6I0vgPwUMwEEc4YeqhF3KY8bBWGc
uzGKRmOvF8yWK4SULlcjCilgW5QS7G+nroyjd2VBx49hAcPUUzElo0rha5U8dvu0nsg07J7T1tmu
CzssYZAU9GoU9yY4TIbKKq+Kfu6CVkohvTDuM8tsFWWt6TNSlJ5Nu9dftc+iM3GUhQtYtwCGz9FU
38Ppbqw1dr2d/bA7IaapcO4imhk1nyOhH8mxnLyChCvrNRluLOBImuEh9aJ49bra+J2mb2QEfmKZ
mcKDQoKRFr3pYJO6f48sH85HQ7XfxddlmgeqOj2xgGY4SD8fxL7yXm0uHdbXax1CJItmU4sxEeF7
oxPPqeKcpAkOAsm27CSL4mJOZaBek6P0C28uCBZyZYwhZEd4G+pzUs0yhYJN55eAcVGwIDIU5UhV
mJmNftvHAe8i6k7Hb0wWFwSjs2S7nI8jU1WyvzbtdZJPS50uCfM8hbk0GNfbUc2GHlkvhjZNiuKz
qZN79+gbWU1XPmscx06V8XDg9cwsHztW1u/1OlSf+abKJzbUo+etwEXDDiQfWcL3DY8ByQfUV4IV
nfwOOq56VkFb8JArX7N40ftTUPb9Sc7Srw6Eu2xYmOARg/RoPYnkeYrt8KBVyPxmpsuGTXI/Gqiq
YlTmdk2DKXk7IJ135/h+a246C/bQczMeuERmCsHm1JJOP1kVl49L1dA7sfJGhI+c8ytq9+ck7lD5
XPZgWSDsdRp7eu92fav/zo4ahIGmZg/XTO4SrtvEtBlUVdTbpWDG7/ztEmFF1QxIi9k1i6pheLIB
ZKxrZLLPXpuUS4RBXKaHRDZGJwKOkGpKP0dy9jtrUmdvHXRfw+pLbyhaqSFqkMh0hG3TnZlz47O6
RFhN52GEbc+WhbxfHiI44DyGLeqW/Ybl+r1/OBa0YUJi08RLJuLuPKrx7drZO+H4Vsev//9D08sQ
JYVp5yXrgv1drKv4RMvZ+k12V4wR6To7MROOmZ6C89x9hS+M16M6p85KpYyLRR+bzVhC4PbZ9Zd1
afwekLmLhC0Dmza6B2PGgr48sTJ+H9SVn9Utdz04B8nauA57m1XJpyZsZ1x7Gs/xdpmwIFlCFDCg
7Zn1n1Vp/0B1q9/KdIEw3Zhm0FVtwXUEKoWc5xBN2m/xuERY1UZIf/HS4oYJOqKi4SkQQ+y3YbhE
2L51bTku145Xy3EyffFKTBG9eC1MFwjbmh66IHD1yWAyljeh/LIn9Qe/pp2FeQyQS91QbpcVkHdJ
62h6pxLP/d9lv+ZhxjYat2M2t+G/xSI+hnr97NdtZ2Eiczw264SmC6vfFPtjOFm/66LLd828qEwC
m+isInN51kaREzwb7j1W34iD/xmD/RAHNUyVBwMr1cziFSyPOiIeril8v0DoQl5I0vWal4HJ9mT7
SDuSV6b56DXgLs3FwhoWG31pMrGL40G34bfgkH7FLNyluY7DDE2NKsBsKrf/UYAp83T3sHVjxF2c
SxZJ0h276rNNrrkYzWlfN7+kt4tz1bxqoLu/ddkMi8PXiUiW55C0fgKQ3AW6DHiPmYFZynC0VSdU
H57ZBqM+v88ZvdyPI60UoUjUZx2UkS+G9fNFxgPxy6u7SFexajg0bHTI9j155jyLFnHniHI9Rf0i
N+0SXd3CaI03jC5LiiaYLsPSg+yx4dx/lTC2fU+WKn6Sqz6M54pyjrqySWDpSSaMExPhpZBzcmrs
+MXnIzAX8qK8hY6vkDqTY/B16GSbxkPReu0ZzIW8CtSNkiNI2qwc+08EBsUqIV6HOeZCXqIMj0FN
fZsFco6eZsvPujgSr5M/cxkvvquEFtPUZpaDSZ4CFAnHITKGfkPuHHERH2PTz3Wb8TY0534ZUX0J
eX7P1q8x6IfovmymaqGp3WVHKb+0/Z4VM9QCf9/z/06zP0995nJO4I/iBEWoXYbRmZ9EYaouHbpx
P8+sbd9A2Us98IEc78ZVzvlU2/3Skp488y6oEfvkBD8wpdvzNRgm6cp0YU+QYhxeF/W8kAsfQX3R
od0x2lCjPmmG40Bfl0sOx1k/3J+5DFU4w7BpUFi90S6/LYw8Dv/n7NuW48aVLX9lRz/NPHAfkABv
E2fviCGrSiXR1sWyLdsvDLctk+AF4BUk+PWzyqdnxkarVCcQ3dERblkoFIBMZCZWrjVrq1oDwvHf
l770wkq7UG97M/Z5IjuIa/ozsyvDMxNC1bJt7d0KdaTGy6HA1d/ltaU+OTMxVJxGisKX6UzJ9thA
B/dHucjy++uH5uXLj5kgqnirFzW71ZY5XH1vx3i3eLEdFoOZ6KmZ5X3Edb1lJaGgnXJHcFqhO8lO
cpKZJBByraM14nmQAYRwCxzlklSy+mi3LKei2y92SuQKALZutwwE9X26ouvyagyZHS0cM8FZwZI7
UZxPOgvn1cty1lYJGD1mK8AHM8FZKCJHUdf6frbOYrt2acXThm/aKi5gJj6rinM8Whd1mDm+eh+i
qJOUce7YuUcTjxVCnKgr/SIA1Qn1kwWRZFIVvh3vHDMRWVOLF8k+mHUGPHl/WMayPiy5nW4rMxFZ
gw+StTF0abb44edC8AMbO7uGaGYCsioyw5X7Nc0kaFp1/EHk0u4uNcFYeAaIgkBEXkZj2H5YDjRF
WdkqUWImFkvREQEGBAMzp5qzfIbGNgktmwKYycpViSAXSNe9DJ2zejfGIdtV1K5Ex0w0VhSFsSz7
0cu23h3SVaLCkIMU98JFfcbnmoisSKCP21X5mklWNp9aL1rGY7mRklhVGpgJz3DQDwaOjYZmYYne
tognLantgMjMhCaUoXSQC2xY9qAbEncBE+KJSNPK65rQBAjANYEW3ZqRRa2JLMdwN+CCsnMuJlnZ
qjwoPUCSK6vdgiegzLxpokuo1XNbalQbigWSIlvjwJlL3iVLNx57oj5YrYpJVRYrzSjoEb2spyU7
CAdNACpG0cFudCN/iRZagztvWrNq0l5ae9N17ox2KGRmYtUE34JtLkIvC9JG0y4JisH2IEa/39Dt
TEN/y2MvK1Z2BF8W5DLbS88vZ3bTxKrFug+jug+CrJnj98uUH9DSd4m47dzYRmSh2i6sC7GEmVvS
e3QUP/o6tLv4TTHIjopmqES8ZoNTNEU6VN6J4t/X0OOwOismM1ngatcdIByVgeYIemL+UzU3T1ZD
m/xSpBFFwHNcRCjHQJxkkgHULANul+qa0CEwcQKyBoW4zPeQBBV4Nrrn6zof7eZ+KkX8EixWnUep
kIjkpDOMSdhFB5Azv7Mb2zguRQO2dGecvWxeVeZOy1Fvm523NaFD/eYHOtbKy0Aouh4cNuMJM1qI
XSGTmeiheFoBgnWx5p0GwEPmtHofhdSxXHP6+5r3WwwS70CsWTOF9BAh5N3X7drYWZIJGnRH3oJe
qNfZVLoswTv7kgiCXi67PTUyUVAqVhCD5WvWBksFqIc3HAUeB+xqRiZx1MTCqVlKSTNCytt5UTda
hZYzN+FM8UCkpwNnyXxF4pu41OoYuCuzKtkzkziqVVAogt7cklUbVLqmumw+hGzwd1arbkKa3Jh1
qCVVFBdGtAtysocqmFWrBzMhTeMScsbHVmdVF/SJg7pOCvEjO1l1ZqKakLUE/agx8Xjoves40u0+
B1OEnSGZiCba+3FVMCw68Wt+7fJ5yPJ2u0RJeKqavVCSMkFNoVpK2iCDgxMopoNLQvq9iYP2kep5
uPAFTp7wpY8wQi8yDY0DSnE3G0IR3RURH3ZNMAT7tY0c3CHUDtzKTKBT3EOsvF9CNwtl+ZmF/X2e
U7sIz0Q5NY5yxl4wF1C4mtzRiIqkmILArvBlAp2Ux5DW8dPoS/hAYqdN5oH8aWVUJsJp4H4Hgqtl
zaBaWn9om3K5W0IKnvHXh49e3lsT4xTqmYTAQi9Z63T6sXMhapNA2LnbN7Xn7DbaDvd8KND/0JZl
+/H1zzzd2i+cp7/RX6y4qkDcNWeycf0r7SB15Y5zIAC5PUHRV99Pbo9K6OsfdiYaNLFVeqJS1wOD
Q/XVO/QAfA1jbneHmdiqPigXvxO4ZcQSpbMc/yy6zfIeMJFVFVTBe6gmKZQNmjJVncLbQWSnK8JM
ZJUfNgQ0/r3KvDqYryH9pvbINXu7GNYk3nIZ62ZwyKhsGkA6cXqIgiSbpSGboCrahCgTAG+TNb6k
SeTiP8V64VyeOypGouZ7ebc6vYuJu4uzW09IliFs7biemAmnqkgINBjBqW8L8OAsjkpmsqwPVqfc
RFMNK2Q3GsgnZ0hgqyMPnTyZdR9dePE7cwGYeKp1bNDk0jVLpsCp9n7ywDaXNBXecd2pBJfdVFlS
HTETXOVMjs7RCblkfPM+T/6U5Ap1bbs1Ot2gvyQRI9BytRCByhQf/QSsKDVwtP0nu8FPZ+qXwTvp
N0D9LgpXQCEggBu/XefVrspnYqsUbKmtl37O4nBt9lA3kShRht/tJu79PvF2lgASqHnJhoKNV2O3
RuDQgFSM3ehGIA5BggWc9v2S9UURpGRTbUIif7Ac3TBYmUM4HQ9xKtt4Pyf1CO73NpaXKNRP5+Kl
a8rotZnHOZYNGPIzFHDZgcAjvymYjI46yGu7G8SEWgEbXS6qKMZscegtmgF+LG5gp+jJTKiVcIsq
6Gscd6+rpr0/E534fmD5zGpiraY2nvIpz6fMYVreep1Qx3rywwsR5xlPbIKt4rgkuKS2JdNDJ5PV
ix8r7j9aHUkTEXW6sIN8qlS2MHJdtV9UYdflwkzSq4jVHliGvSWTi5apnjYv2egs7dyXCYoCaSVt
3QVrQkmj9kRPfMd8akdSz0xQlFsrz+ljOF7i6SoTcwkyfAgH2c3dBEUtM3XDUdUYHezjB76NQ9pH
o106bsKi4jquV4dwlfWR+wEkk7fhRuzOoQmKwhGfRV1hzaXXin0l8ntBHH2wOogmKooJDmYrQqeM
o4k+Lcgg0l5cGPuM7zJhUa0/10BtxHMGacM1bbuhuVqnsd7xpbKsyZnYKJ+xkhcTn7KKRuQwoup6
xRvfMmw36a5EIcjab9GURcC1vHGc7clVQl6AFJ9bHePO2xRFShuSNUNFtK6PoPlrHmrSV9dj4QWX
PuSMDzNhUuEsBeSg3SnzqukoXPakw9Iu2jNpr2bdsuYk8JFJd6DJNDhDUhN9YfCXM0JqIqI4yJsJ
tIPhH7mP/vpBxftlnaHaCjTzozt5IvW6gqR9jnZfG0OgJkwKHVke2KiVyoZu8NI5IM2eFJsdVQA1
kVLe4msXVCFDVvHxzepH97QSF8ppL58jauKkOGs6j0woGwfCY9fO0gP6PnvdrgeR0IUI4dxHnP7/
L3EliQA2aEI82EWltz5LElf7ZYbVJYOIL4VRL+fj1KSGikCHJb0JeWzcV/O3uSrJfh6p3FVcu9dF
MNKjr0ljFShT83nTmbHHzVbUmd7kd1H11T4gSLTsTpJRs44JOFijoVNZS6Onolt4MhToabUb3PAa
JVCsDln9Ea+E/jP6xm/QNPTDbmgjTJYVQxlvOl1hwPPIhArV/NmPnWsnikJN8FQd8NLt4nDJvMZr
7oq8hOqnklbdNtRET4mq4/6cj2MWrcmyCf59aHLyzWphTPBUCC0O1c7xgPKUfGo9/jDIaLPbTxM8
RSEVAGSAltnM9ZiMhX/d196FiuAZJ2oyT5XTqdm092VW5O6U0jLziOCJ6mo3qf3ljof5dvAbuxdP
aqKdchGgtAzyuAwoOZ5St/STIGq4VRBETbRTTOIWHNJ6zmZayC8oiJCjcsGIbbfDhslSHSvpCuzC
CBXwu1zX+ZWr1vKCQ3i5ckFNuNNK2Kyc2J2ziWkqE7lENA2hIFMAWIGbrA09x/I0GSbM/DEC2yAZ
M3UiGpRQlkq8XIv09VU6cw2Y2KcgaB1Vy23ISKDzRy4gIdB0wj1MEShALnzGKa/9e75LTQyUIx0x
b1GxZPHauKkO0RClPeG8Xby52tVxWRwkKs9JtLge6B2RtdqtnImQgvA7mepgdG/8Ne/2GzSz985q
h4+gJkJqUMrr1025N05R0iTffOCZLTtJQOj6++W8NAxPiz4Gb8pGJKD3k35kdyOY+KhgoEFHXQwd
B+A9iSbRJhPgXa+fppdDU2rCo4TelJKhp7J4WxBKUBA1Z30drhce684cVhMGpDkPipAB1tyocs6T
fpTlm0KENGvXiF6IUs99Be/3pa8dryNri/r4GvAfeCtK+QR2i9eX52dK/ZIlGLZctgM0vYtxyAB5
LWMsPFDM+vR2UEJtdI8uwe6YF/VwveiqTaeiaw9EtfmeyrZ9fn0K576eUdkK66adF+xS5rdgSY2i
r0Hef7Ua2kQM1d66TkKPKnPcFVpO76rQjrUZiKnf96TqN4gmsglRTFvfg+iDKju0IPoxfh958QGZ
FDEeLHzfeUDt8ysr7MTo6N+4rUSZo6dqgC0Q/iMI0Ys8RvWfdkttBO9C5dB01lt/Ulf/Oq4PnjNZ
mrAJFGqaRcxTVLo3bdwioFv3tI0vZMdnzp6J+s5dujZCF3A9LWANYbekbBFPditimm08biXLMXYx
c+APR4EGiMAOU0JNcCMaPirqSl5nsxCfaetnnBI7wBo10VN0Jk6XhzG5KWf9GDPnQzjXF2LFMzGK
CZ3iMliEmBxyU9B+PjobIgfWddFtOxN/B0aj7b3V2psMTHg2E3ILc3ID1swkr/NbsFt/sBvauAhH
lN4rqFG6N3ksnquR72ZIy17wxmeOowmiqpxV+8ESkRv0wDyTMPykh/wSi8K5sU///5fs2sm7oBAF
lqQQ3W3fev4OmrjB3m5RjMgW5olz6GHifdvd86iHjGY82tEHURM/NUATuOpzn9zEy3BX0Pk4azsW
amryroEeLm6jGkNHK08j6n8tAnKpg+rcghv3mhyY6tjIMG2Kp+FYfnOQJtkdFBM6VdMuKnhEyU0Q
1e9F032MpLgQ0ZyZtomb4osHBqgB06abe614fDWMvl3+Y4KmBuhphbw/rUj5VQ76JhLBhdLRuUkb
Rkla4anGxXp4st5HU7q2/GB1sk28FM0rp0fke/Ik9UdSb4nu7HrIqAmW8jQYQweO5Riq4k40dcJp
Y5fHmkipQs+lDwGwNhuJ6pKoXbfdVo6XRFbOrbZxs23on1jmuvKgwli8Lx0N/rRNWyaXJjKqLL2F
koF7N/Gcf65U/DmqV7sb2URGzVG/rFSdrKbPb8XC00AQu6NtwqJaWcajWnBM8hn53FRwMIbl4c7q
DJq4qCYual2g6TgbeMePYO+nu7mil3LhM7tpwqIaQN6J07ow+Hj+rJphv3azHWkSNRFJUbTxStZb
DbQhjRLasj+7ZbWL3UxIUsW9IHeK1gUk1UkmNV9tS2s59GmpfrkrRbXmPFJOlXnQQ2JVso6f7XbS
uCdDT7ZxvmJgNHXAwcq0nSO7uMSEIvngmYQq/LzdKF/RpAqGFZ2SYB+xm7iRJq6OV+e+G1eZmqu3
btV864PeDkRFqXFRTmyrQ55XIoMBAUBFAKWlCejBJrvdNNFI0LlQS03GJlN1uR2Dgra7QNmWdEw4
0lrUY+yPtcyqqvsy0O7bEC52pP7UBCM1Tt427Sq2G0iRBIn2FEk8zuxiNhN/tPVSeVXYbjct7Xas
zT9QWl4qK5zxKabYXx+1ZAC0W2QOrT/nG9rex9a3TGM9wzrJGEVSytm7mad1bVJ/qELQ7VfKTlua
mhikXHE4K3dostzxvzjg26hIZRnhmwxPa+OQwS1CgZfkHJyP3bgeKI8vtdP68E8vFHNMiqdlJCOI
zGKZ6a6TX5eakXeDnPljoWJ6ZeUITKKnCByhLNqoyLZFf2mq9q3HiRX2i5o8T4PXk9xFm3EWy5a/
ZV1Irmu/ny8c959L/MLimACkcPKrdV0akYHZu92Fa9sfqGT6UDTaTT2fqbToJckTl0/Thy2ItqsF
Z/jr4izTJzwLFJ883O/5Drrm+VWtyuDrOqDEEbhDKa7AUTmlUNBx871H/GFX8DE4bKMvdlarbgKc
aDmDExDrfoPHpx0E++pkWGvPLpkw8U2acu2zBdyp0bwlVdtd1dOlfsCft89Li346qb/cpNXGIFjh
SplxBy445UBD78DMOIfHCjCZLp2gDuOnpOrB/gbVryMgr06XOk6+piou2H6sGaqC/lQ5O6+J3CpB
S8f4njYuyfJC8auyUGRXg9bkKkQn+ae5j8JbNKmjkZzH8bDLXY2NcU9RjaDM/bjMeXnwPX94O3h4
Xm75uF6DrVBmed9fer844/tM0FU+8rrqRyxn0H4fljgjs52ADDXB5CE0UmbRjRJhCSMPvZrWxJvi
0O5t04R08UmpKS4wb4jH3AbLp9oSyExNOFcM3RLkB+hOyoNih+bHz5Hj24HHqQnmkjXEJHPfqbN+
HR7jMoeuVn7BY5zZSBPJVYeO16CJsMy6aqmTKRqqK6j32DXLUxPK1XprKLqma7LN6enbNZQrCFQs
VVeoieYCTMmP8zLmWVCFtxCTA9SksYthTSxXTlbaNiDjyoCL/DN3hg+by+yOoAnl6hTkXx3OeYal
vw8dVDTDdrWTxIVm2u+uqK24ZNAx4lmBnCTRLZ7HuqKyK0CYGC4g0d3QaRfnhlXOl3pCxQd9MpYO
2uS3KqbW0cU2OTdU8yevkBlr7JBt1ERu8aZkdSGRyk/DWL1dBb/uWxrcW91aJnZrdHQTlJEqAfkd
b4loVVKNnd1Tqmdit+Z89VnIuiITXrnu5k5AMqHYrNIdz4RpUVGwAvpleO10eb5HD6RO21ZY1Qo8
E6UlKBTpHFRjs7Zx1r308ihBN9ijzZp7Jk5rm7poW2FFN6haTdd+tG27dvD+emL+j2/r/yqe5f1/
3dzjv/8Tf/4mOz3wopyMP/776lnefm2fx/88/db/+1u//86/38sW/5p/5bffwLh/fe7u6/T1tz/s
BeBd+mF+HvS753Fupp+jY4anv/nf/eE/nn+O8l53z//645ucBTjy3z0XXIo//vrR9fd//eGe/MF/
/Dr+Xz88fcd//XGUovhHdvrP/3j3v/f/82+/+fx1nDCIy/6Jhk384wOZgt51VMaW5//6Cf0nmL1c
EC55fhi5p4xIyGEq//WH5/3Th0we2kVJgGTDY/ilUc5//QjakEEYxxCaCU+/98f/neFve/T/9+wf
Ym7vJRfT+K8/TrGWGYMFUWjmv6Qo26UcFMkKf0zr7SYWTYqGt1+W468P++8MbjyEKj22ovcWkp1k
FoN5/NhxKLfENlSkp7kbr6EqnHRY1yNBP0iZ9E6Sk0uviqcJvrQqRsk4IhBpm8uZoF1j2zfemqh1
TKpNXun1rec7KVfPr6/QS2HE6SuctuWXEFhQt/fyDR80RG/d4U3ILj0CnNtX40JDBrx53GMkm4Hs
WT2GTY1TYMYsrrTTvI1a1YkpDDDP0wKtu6D7EHYXHuVfTMROAxvlY6fiuSZd52Yu2w6MFjdxIRPV
OocllEe/VndzvSb+uqZ0LY6O19+H6NeLphjsE92bNfbvCqRZThNlUT+9rUBLh7JrEIA7Zl26C/Xz
0/F66XAY5S7Z+ZGCICTJVr/6pHOSdFUJ5YcfMWtvXF9Z5NKnhTAKX26j3CmXWGFXfKEDyozV/vUj
d+ZkmJl0IUAd0Yyw+JB81HWdBOuhvdQgd8ZuzDS6WOU6BQSTBmnKvqP7EFXMyv0Wlndk8I65vPAV
fgqzvbAFZspbTNILZbORzKfPwQokasNTZ+R73aC85uftVeNEN1SGO4jz3kjiHwp3/tDWYq/rOC2i
cb9osiucZYf3wyukTQcn3O7Qxwqm8XoHWrBDWzh7zsTbKl92UVQXaN8cjiuJUwWBD9U5By9qIPfn
XA1FnFLV7Mrh46qfunk6QGQky7u3QA4kKIymvipvNRF3syNBqbkdpNek9bzeLmuNmfgJ9W+k9A5N
X+9dNPKH9XAFxwO59eB6JDId6+XWmb+oWO2C4bv0SKK43rMhSPLw+7pVuzCv0u1E18neVRtA8HR4
sDsnhg8UCzhlo60imRaP/fCFVVA6vvSO89NPvLSBp8P5i9+rKjWgVgIbQmtW0m5twqYG7FFLmG5j
dVz1tZ7GfcHuOSvT2SsPnfD3VEe7hSPjWuvEpyCHbJz3dCiO0TTf1LG40bjLUD+oUj1fahCOXzZ1
M6kWY9EDp43zrFS3X7xPNWTTBv0F4oypHD5tW5TULLxQafn5rvzSmhg+FWa5bq4zkQzaKU+6cg9j
dB+gQygnNNli51o3z24VwrT8uymYgIMj7q4IwozyaQcYYqKmIoVU5FPRNFA/kyW0z8R+cP3sRBUR
UfRGNB1qKG0KpdxU8S2VXpRWFZ6g+yRkn8HbnqCU9MYdvdTvfrgYZFB4vQuipAKpV13PqWjllbdu
6RRE6NN5XNyPUr7NaZkE+fuofpZoc24hmPT6+TtzNZolBxAXzssM7EcG/ZSkIivqQxdG/lkMfmml
TQ/ugke/dVAmUoWfQuU6nQWKxOu+BGdU7e5Xx0ndAfe+SIn7JdLHcKtT7bKdB8noAUC4YHtaQTit
ITDsEfdNxR8EGgpnN9gLb7Ipk+MCMIsXgaxoHwYg+kQUfCwYbjPn2+sre+YCM2sXMa/mvBMerpby
DTSs9w5LOf3e9kcXD2avf8SZS8YsYHRLUfF4wSUzObixP6rlK3WeXx/6zLkwqxd116p6BF1DFsdJ
r47av3DhnlsVw9+h3AIEv4txA7iRfJ7BIrom/XAdTeWRDY+vT/7cuhh+L2jEqNwRH7Lk9zK4rfpv
QWVRIcd5MUsYQE8Fmyw0ycphJ+hxushmc7KKF6zFLF/0MeqmRK0kg7Jm2lbDlcinfaCbnSBx4lfR
dcg/DyNg3sMHjtYxN08ryUBmNu3Crki5M+5c8II5PE+WoT4qxQ/x6N9waC773nAocnpQW3+FAgl0
o92kHIJrPt+PfH1Q4a3nl3gd+joysXf09eSn3dRd82IfE3DVP0GJ6EJMd+5QmWGnQslf5yGCosE5
0P4wxDb0UadtMXxN0Olx4Lw9JSnvKv2GykvFzXPn1QgQO+A1W+YGW9aOU7IsNbC35b4MHlaUDEBs
sXv9wL68MIFZSemnbQM8roarLK8c73pgFwzh5dkHZhFlbnkFi0MAUHN0Bxdvtupp0z80WFfq1qaf
LogCs5bCmJx8XuVb1hTfZhdlfJsq/mlg01WA8mHxWtzUQ7lXRdJfojF+2TsEseEdlrV0wzD3tiwY
u0PgLjstyjvHBpZ8mvVpi3+JuagPXm3KsRwtWqYnSPbI+MKFem7e9PeRobEKUdI63jKZP46jk7Ac
UfhyqeH73FExbJNA4IUNekCwHwOGW79fyX3JeFrhzvaW768f83PfwLBS6Ci3UAM7fcZwnNiHsB4T
PtnImp0W3rBULpthhoQilkfsetjopRz/jG2aDWclWCSmqMW489emSkF5/fpanBv2lNz9ck5AceLw
Pva3bCHHUu/zbWc37ml/fxl3jcGfNDSY7sTKZHEfx+DCzXdm88wmM7RAdP58Grgo7hR5cJGD0QuY
5HNrYVhkM2twmSxYC9FdO2pXynd2a3H6vF/WwovHyqlOWxcjr9mO/iVdynPzNS2x3eICdJmYb3kV
voOSht10DRNEJXkc+h7D1vwtp6myIYaEZZg82XWPIBEQUrik4mGlX/rl2W6+hsVNdQe29hgOqQm/
rvXbsrIhL8KEzd4wsi49Ws7hQ6N1x4pdWV9ZTdjs/WqKcssbxbaMBY/e9jhdSmDP+E6z7avkixbh
hIWouoegnh7msUUlrNiRIbpeRWjnMcz+r2Iqczyb4VNKAi1u50Zavcud1tuwv05BMXcbO5Jt5X7S
1+t6IT85Yydm51db8hr/UhzoBrQHaRXbGYrZ8jU7XTX3DONqJA0zsJ5W8WnwsxD2i78A3LoHWgr+
YmlvBDvkdklDYDI+Q7bKnbc+BkHosvPFUV+i13+5cBKEhgFGpZBRL7EOW/x1GX6wubnS0NijQKjE
w3tW9Ac+3VuZzt/6uNzBzdUQbsiTUUqa37viz9cHPp2xv+c9gdnG1fZLF04dbJJ0kCMh5MrTuAb8
w+ujnzmBZitX3eZxQwrEeqsXpG7D0vKL3cBGcFpRQjs0GW6ZGvZBeMxnywkbpjiJoBf5GiE4DaNk
8+647YSNu1Cj08RFIAPf193T9nq2aZaD7zD7twY6t1VYYv9ECXrtMin1pWbacyfDuA4H9ETS+OQ9
YjYkgKcms3cvikve9Ge1/KWDZwSjJPSWIjoFYG71ZdTlfRk3aTkftBKJ64b72P8g3T7poaFYOCLR
IU8K913jXml2OAGkXE2OnF8iuPpZb3ppNoYp85lLhw6YzajCNAfzOWgNk9UFwJIlMSxjgurHHL5b
VZRYHWCzxUxJiMDPbaOzvCnv+07e2XCI4ECYDWarGvyya/BNwvmqgqibzO/K6hK105kzYXaVgUav
4vPptE3UTfumPkTkkTuXNHR/ojRf2AXfsOomDOgwDt6aeQNqKdAsmPviIII5LeUXoMp2TgwmV8+5
8cBPELhe0vrVrqN8t7AimbowgZ7oQbr8Vgpn11RBUofkZtI2SuunlTV8wxa4I8gKYcIl6VESugYD
uuVhMJzDuoV9g2AFXkenrrwW4QVvdm67jECZbTIf5xrjcvdmlX3CAp2Q8pK41M8n6Je2y/AQkITU
Ijj5tGVsEl41B+hWgTMlrbsqCb3taq3oj7h6IiAVqtSfInzPvCt/wTaJYCf6783CMsUOuntiW7sf
QVgVtPVV5wW7avPTuKHX3fjRd969bnCnM/TSZA1/M5BqjMcFpNIdKZKaP4xLl7Sg62AutdxFw4fg
uWfuR0o0dEgkxJN/6MkCFIaDZ/a6Nb7flZwInRG87SExsUytzUa3zZV1oTtU7Ra8kzgn1aRgsAv1
zUY33nSru1ZYbXB9+HUq1IVdPBNQmNTg1PW3YZhdOKAwwMvikkaNZSHN7HProXbtsl7qLMCj55DM
T6+fu3MzNmw7VswZg8bX2TbuvPviEo3TuWEN04YSAEDbEdPZInb+rfWwhknHVT2pGmxfmXq/cfVn
14zfXl+GM67IbGrr/K6YBnDHImA7Vs5nKI3tc6tmv5OBGJY3n0iJymXVmdOkeDMc7IJMs6VNaYTG
UmBYKPOhgNvbpTlmM9uaT8VJyEFn9I3/rrJpNMMamE1sC3F4NzAcCFHe+2H4pXHEpUe6n1oHL/hO
s4ltCOhfVpePEljyzzGuZn9Ke5kfgu3a2XRSjMUDqYbEGfzElywB5n1fRs9jLtJJdvs6f3Sc7gAU
fBw9nLoNNB44vPf18BT0SKYnlYwVWDekSPjWX6/VuhfVt2VwroFtPkb50Z/fTQtafY9dfJ1X0ZSg
0rhv3C6JB5bqniYk2LfTmGwbgTrTkMSlmzrlh4F8ev30nrE2s9MOXKftEKlFZyxMxyDNh93r4/6E
xL+0soZ3AD0579HZCHJC4GqC8LEoi7R2yaFdPuXOA+Hfm+bZaR/75clXXwqEP69/7rnvY3iPciVT
Lnpk2pGzF+LItAVq9HQIDfdR84WgpddBxeGrkkdteZuYPOBhvNYFIO4Y9ocvb2Z1ITw6ExKYbXe4
8VzdnHY1r54CBHPN9i4IvuWL3eN+YMIOabsVEJrCtGX+kQYJZxdKwWfqXWbDXcA6AZGTbcXTNpps
0bCjAJ5g1TtffFbtpWD8zBExcYdxM1FE4CgCuuqqUMlFXP6Zi8BsuutDMqqBnfayvQIsP4HCUsqK
S49L52ZtxOi1juY2qDFrCQCHvF6669cN5idb/guGarbc5U0HTNkEsUOZv3EL+uDpm2Jhu1y/J+WH
EmCsjS076GYdGlndc9dNHPfWjUF/i47CauyPfjkcfaZvBB4uaVHv+27eERk+uI6/cxxkKV0ixfPc
HQf+nrjlTrhjuuABaCugv1Ff6nR2fzYSvPQ9DMtnylUR9JVQjAY7xVYs+7ljuwhvzkv/vcrdVKK+
VBQUz8NtWpJo3/p9soGhrV6vVRNB4zW8BkN8Mg63qgPRdyN2EZsPTtAca1zs0AnxyAYwTwGUGttR
QLc6T7wJBLg4WSolHHbd7GP3w8q+n0hDqvpT2DmPzFXoSWrvZP0nmT6Gs7cfV5mUBZjtnOBAwREm
FE80+9bxN2XpANESHCZ5X5ZPTXWIWP/WVdtuXYEP868F6OnV9qAaTHICCVxcJYPvJlH0gXbtbli/
Ns2cKvK5EV46kglP8QQ55ZA6miVrOKYRZE6K9sPm34fSS/8PZ1/WHCmOdv2LiGATyy1r7plO774h
XC5bgNgkAQJ+/Xey35ua/CrLEZ6I7pjuqcFYSI+e5SwZc1PCyqDxskhV8aI/ZrMX1uBlMZ0cHO/J
s3as9QP4bkf+7MeuSrXMC/NSP3mlE06OFgvTCNr6S3dInJdvVs9O0hpCi/+EmIyYe81GWaCw04Ic
iz6NFWJCNrbhv7f8f+Skv2yVay4Khspe5Srk2l330Ho773e7EzTwirBYks5YUbbOvpPPvREUrmEd
BaE5EIWoJLNqM0JFTOapw7+dTN6Il9fYjtHQhtb38IvomhE44t1FmjF/Vdauqx6qdu0P68y662Hx
5rsfkt63ndpU8l5jSU1UwHM3HB0REs4D396jaFp5Fb8Hp22VG2g9uHnodV2QeWdB26dcJFVVhQ7I
j7UJUiUQ1Zof1x1LgUFTgNcNsdlwgNNUZJubvHwq3LuGpr2bat13uMMbMfCaLAPHqimbNR0bAvSh
TMMU/O7fO+LWg69K6KwShVAa1rH2w2I+ifHh38+98fWv4dBL7hgFvzRWPLkrxWYqV9r0DdPkRov+
mg8MeDgn8B1GPcNsQAV/c9qHTW8ETV4mIyL27PCN8r5TH76RUFzDmbOL96PK5mnLshORD4LtbUdC
meGbX+bG469BzZ5RdMvY4g7KIKcltCLu5jfpQ8RDfUfOvnFSrqHNchh1NlwyFr3Z2lAh9L11JjfY
ug775ne4sYeuQc0mtK/AcsEFjVLNGpJKxf/eQ7eee1mzP2ZHRlVUFuvwXEaSKU/q/psoeOu5VwmF
sswBuvvoeDpsPekhJd8Ugbe+5eXn/fG+TddBdlBQeJwVQ+SKBvDpOpT2aUAf7Zsk/8bev6bhCm0Y
YQGLV1f8qeJvtnYQTAWWLjHnoYE+XwDH3yUWt5bpKvFvHTZoTYkWFeQGQ3PwUgDNfhZ1/rue/lgp
ONu0DeRu5603h7TYlt9NG2/t9aumgcEqa84vU8Gil3tDzeu2LUI+GFidaqNrdvTvjflXAvjlfr58
nj/e32nBK65MRDfX2jUaeCrWzoeE5aKflrYP56pNO/9XP5/AcMTlurLsKdDlkYwqUBxsdA8apnOS
CSPQFx4prUhF4YcguD10/LGx+xQCM4HXfLJ6r3ks0AqRcBEChpD8+/1vdXmvUa6TMzWWJ3Cymv6l
gnYyn8awHFBj12Pc5L/KmiHNMYMWQwbe3XXZsXLuXO8X5N3hcMDDsgbqeGGRyfh2QV9N8/1oLJOe
QhEjvzPYUz1HtftdBL5xlVzjZqcJiuB+j4GjzSLVR2NqlT9rwl5TOaG+WGrD5ZKi4tcwDVEpfiLo
7HjkGn2Y9eDF5fyyQbyPpj1p6vXfX864AQEn1/jDpdfzYfFR4AoMS0zRBlScmXqrjaNo0Ceb6RvF
RKDq3u5IIAbo4dkbKKkZ9M3iMxgJZcjR7IDBRmqbRUjnLzVjb5YvleIhWAOAqb3CsTqqqljytIQT
kq2VgXLH0OxJPLo2/ImNAPIwNJjmz0zbVdBYLXd6fTa6Pam3XbPXl31Ftv382YtVZyeG9uqw+2I5
aVIWSdU/SB3oc5hw7D2Dnl3hYacL45nZDPXdRjivszpSVkbEe+vFTjgRHZ+bihchiN8xpEXievly
+7Pdi6DP94ujgtxGgWID8U5CDiEGy/aD3JL7vNcBhXtw54eiO5nqgavzMgzRQE96c780O56tde3A
mhWtdx0/zvy+tLeOtVkKL8oXCqf3bcnLwFdHCIKhe/zI7G1n/ZZ2BXmMTTFnaVGOkSd/V72Kdds9
elw+zyA95c4zTIFCqd3h1e3h97+//N+jMbnGhI7UUhDyQKIGYknZHyD4+7PnXl2ydu34dTvhuQrK
Z/5++S4U/9e5+P9LDXKNCeUgg+Q0n/BgPUswFg20wY/y7I7WWpCTx8qILPZSPr9mCYE/iPuqkY8M
SnSLB//OZ6f4JFN9hu3JHdFWZGSr3L03SgHN9SZqKQh2PwNGkWtwaab3qisMoDCyrg6Iu9XpN0fV
w13wt9//qirnS2GVJZgx26UimLVHOU/H6dGaNtD2mBDff/b5ri7pgltsELJH/s4xP49Qn/zsuVd1
gec0je12F6QA25VuVI3fXJ03+s6gCP/v1ckqp/k/gM0Idiq8uGOIAedjYuJKaTQWDcZ5oh+W+8Hn
TVdgaiOHSLWbupkTIVbuBL6sHKAAj+HkCFWb5ZeYD2hpVLAu6LkOVlNkNwcQ8y0HDKK4N/NAz6q4
ML+gjLJq6k/N69ZQ9Tx0IgsqYwPjoTDzloTCBnzpHqU4VlncD3uXHol1ICTxCfnZl7oGvfqONht1
hpqe8zMzdi4aGD/6VNcWC+U4Gcym2MGGGTsfw080InGF/X/uCsSxtPrSg9DhTgMVmgydq5+98FXI
mb2q0wYtw7DkQ6PGYXLFN6DXv2cK5NpGoRkmqis5A/HhtRc3arz2wzh958HxXz3zlxN97aOQN7ml
58RGKajxQOTu1oarcVjpJrpSfUKtTw8DzKyZJNS7rKBmFdIVeIUXvDz0nYmrWXtzm+ITJiQ/i93e
VYhZAF2vQXKY4ZLd/7aec8v+2WVz7bpAVcZsAq8yINcDN4vM71K5G5fYNWyWembRWQLPHZDO5lH+
+bMNdRVT4D27zCUDPsZ0noW++SEomVyDZlurdrjW4nVrJ5i8ZPh29nF5sb/spGvU7KiXQ5cPeOE+
A6zCXQLfefRqK+iaHXPHgI5fzYzCoo9KroV2fodGZlhCw96bzo33kZcEtN4ZfF/zCJWTYKleunm8
V6BR9lUW4ZbJajD6jHTyUGH07UoC9Da+LOZhaU+Up1W1Gox0GVGt90clXyyqr3/0Ia5Ru6VZ6Rbv
sGD2m9VtuPqmXrmxba5hunKeyqVYsFwaO9IxhUfHv1/37+UiuQbp5qMF0WvDwhzfPsJligWsRX8k
LzHW8XKklz87TdeYXapg5Q0yHsKS2USj2yfSffj3L3BrYa4CQCsXonfu5TxNq0FG7s+mXOQatau1
GV1aD8819N3wor7jO9xa76ukYrKsgS7uCHS7eHDA7W1gr2M/DjRu5f3PFuQqElit2Tmw6EVvsK/3
g0QLdvgmnbtxt1yjdQmfDZ+YeHfHeuXNEpjWTnj+z67wa8SuReAHIy8PX0g8zInUv3nurZe+fIg/
+hRmZ1OYjiAHJeWr439VGKcIN49/tNbXxgtF1pJJmdgkHGzsLLS/e+kbm9q5/DJ/vLSrI292oWG4
7RN7WjVd+rPXvfy4Px47+XOlO/Dk2LrZOzV2Nv3RfBxZ0f8+d9GEgPH9gJhXoREXD/yH72v+73Mh
eIROELS5YfMRmTIgPzFZQF537d82uyB2Wm6JjnOancbHny3u1bkrBiL0xcFDx52IvxP8uLERrvG0
yrf9pbL/703R9vn3m/6Xrf3l7r0G02ayQQ1gTNMW3u9hyTwgTGrnlzKGsLXlpqpl2GTb3jGSsrJC
BhGaosb0s6GYIp46iCEF0mnTFhVGeacBrNY0e9481d1LZdOVamhUkCUqqPoAWC7mEIlwYWsjsiEk
vVzCyjI3EpIHpHj0ilMJxolYk/FgmWihHFtzTIeOhK54rka+ri20p8tXIETCRl+sNcsJ4K8OrJ10
UGPCSXcDjXbrjNXrsZWbPIe6xDR3e9kfYI218fq0z87ThIbKNqcrWZmpKQcZGJMJqCuhERqXUZcV
p0VdhCzj2VErEzdKIGcV2PWy9lu19v0mtamReuAtN8p/8AuHBF1OnVVrVeG/v8iNz3yNnWrhFOlm
qsWoiEVZG3Tf+SffCH7X6CmuY5dPLqqBot9J88WBvmiv/wyUgHHB/55OH/YnXWPhdHbk92Dez/XD
vxfj1ktfBT/ZMb3sqwXsijkZPSO2hxeBTfXvh99a6cu//yMEylqomZgU1wx4jGVU2N8MPm699FUI
FDVcnkcDK52PKTLxoK6TSxb175f+T7H1Lwf2GoAkikr0EFDCPTNp8GM2or7xEWmfRN4GSzOGAsLu
0qBRXZvR4H1pzksH3CuTWWqP4539rc7JrdW7yl5Kjxp96SDQ696L1j7VP8xZriFLhV4YPgXaAT7f
T9I7WsPPvvY1sN8Y5FTDxBBldkIf51///ho3FuEazg//Ut2CAieGQgndz9/sn8uh+csXJleb3pad
z4cxn2Gz5Ec2etpLD4SM5gD7903Ud2/8hKudT/oMHvYc1Awrc5IGMkg6maIK2X4hH6r55Wdrc3UM
CsBK7anEgldrvv/ZjIKQqzSAGZljswsGFEIPjxx/0fufve3VdtakToC61TCttPu4ts4dyBX/fvKN
cPBf6++PMMMHJSYdDORtL9bDZGOEBFh++R1F4cYOvEbOA99nTsaA924kQDn3OlhoP3rta+i86S5z
TidEx9J949py58HeE6JX9Tercuu9L1vzj1WpMy5VU2B38OUo50P3HabH//vWvobPa3M7MS3DLDXz
srADSg1DoZCBRVNnLNR0PRJmEYvv+N830K3kGlJPh3ZxRpiiba08hXRz1LdvEzptRJ9SVcnUrscQ
UpJxJziaspjKDCeWRf/+QLdW8PLv/1hBy2mVkgViDztjZPNNZPjvxv5L8LGvTq2Afnrtdwg+jUe3
+RD3rA0GjxwbdNSzqoj4LFaNTeIOudNct7Gua+hUrzsbqJOmSWfPA+fkFU8IFSTTvadaPy7thlHw
lcen0hvWFKwUmD2dMmP8pcZ3Ju+ZXOnLeuBjMrleKPzfmvudtOR/Cl9/+3Wu4kVZW3NjEbFsLQO9
no0NxHjb1bGCBJoOFXqgcGy2ntkR7IVaGqE07grz/O/vcyPIXvMBypyA8lyi2qzz/UALmHWupflc
+Vvl/XCues0KmGEI0mMfABLytJzZz9pL15wAIUpZVZY3bSuGb+nG4/zdmTfxn78fz2vAsK2Auana
BtktGYN+CM32l6N2VH/x5IcCurC2VnQ8ss4PG/d9zCmG7htgSKAJKsKBucE4rnK687oJWmXPyn32
nI0yXrBjA73WUs9oI6mBywi5NV8/GXLnWmsL/5fh1GRA1JNwsES6tEOqAeDXOivou64kxND6fOPj
r8o5T3a26fxua4gP1x+DomOhYxlBNkFrxf5siVyb7oMmvEPbA0VpH9BijzEuSCe9S80CKhBtEY3t
fF4mM2Ldps9OymjQenSirMkiXctCoa0yF6WV04H/7QWD1exbn0dUyRgj5xBU+UiU5xqNiXrpwgnq
ZSNV57zTE6I9Nd1n5xoYaOOf/FT5blh5VWxm9w3dZJW5zVSRTNZpWXYANocNjyDXGrjavm03o22E
ubLCfvyatZ2ZF2FrrOySJsKusZoqgOFGzLNPXb2ryQtsF5hPo/zqsETOOIR0ULGmH/x6pasyFrxd
MYOCUCWmoNOh7Tnr62mR6axD0lD7VPV0mhF1efPF9Q3r5cry3tQFeVu0aOEmBLO00nyuu62vPgt9
LYsnsy1Dve7QaMxhf3CYvDGVJXmS2ZkBwy9EfSY1yL84wD5G2VQl0EOIFHMiMnyptouavgNn0Ux1
cvLLAUZbB14tgYawFKg5MaifVFSPiCtCC9FIy0TY+z3e+4OVMKIwUhNeyh3YD8bURV6xRLZ7j64Z
OkaBnLw0m/twKKrQx5zONLcCdicj+3R5cbAXyGeBzamswwIFRE+SEFjMwPLfqykF/jhSwkmX3Ajc
oY5xkQINIvWI+7Edl/Y9MU/Sf6DTw1juxuo0zsmEf+wv/51oFznJkHMoSz527IC/N/j7+OCnQ7zw
BJNT4cchy6MSffNa9eidp9IUgYk6exwPI3AoOeZ3zqEWW26+9DMHqgaBuPnyzFfJPiz55nnpmL3O
2asxfFX431wDzhB5ULh1WFXavirjstpny1tmrkoCnHAd0vE0VceuOpjVGul0qGFBDT8DdxlozChT
+7reiyJW+tkvdPh2AzOjHTJgKcq8i/X5iD5OQjW+4h6NZP0ylg3uFzClkF2It7pcN4PYZ9UMocIp
0c0m6TnAFSC95Jq/8pppVdtHAIJhKnEg4145fdj3sapBqa7fPfIA5+3IlVU0i+FhgnSZiZ4EVPL2
yJPi3jjWFC8sN2LRwpo9L+2a9FMy0u3QmpFDeVCQjWjGwMYm1ZgfTIg6mpEF/mUwyxMTgcgF1690
A2kzQLKx5KpkwSB9tEYAMFmm0DNlxL3UymD1hjOVV8PeL07EPrr6qfaAy44ASMdMzBhyaCe8u+LO
MKcdtc3zVAGFYtmBxp5K9FUXIJ0azHZRp3vNPeuLlS+0CPIRMQRSGw3zYaBwq+Fcd7/hE3JCb2tT
wlkps8rUss6ZVwcVE0GrQSQEA5JJWkCaq8CsCerRIfLVg+/PQSft2OWvjmBgtgJ/3tGop9NjhWbK
0IqoNO6hyxvAOSQQ/uMggYHC2fOoHfn5FLregWEF/Pq9IADecDcsu3qFGX+oQeljAJnZIjsHSP9W
PNoGcHnw/piqNQHv3B0j8A0AtGKRsJ585z4zn4ZCHExIT1LwHX3AOkyrSwCtjzv5Rkf0XRr5IvTp
lwFEn+tr+0niEmiW6qKdGbZOHWRiWJV6FVKrXwtUTCMDB0HvXltA4KuJBzpAEkNFos67aDexxJYP
M28CWNAl0zxEYikityFJOa9l1W+7KoFDeK+hReykzXS/wHpoLONm2FbyRdnHgT85Jgj8d1rzjBaq
1m0IEh78icmvA0t7a/I7hR3EMx/l20Uytg5KQOqZdTSwY8zhnraYyZs0ccY0F7HXHkuFRtVTWdzb
OCx502NUv8lMf4vhWNj4ZeSwt6ntNgjWPjhnmpWjQ6cDf23EnX4eDTMtcfON1qPlnhcJsGUVVQrM
M/7cZuB6+gw/aa3ovm3a2OY22mp57JrTQ2G9NWJjaGjX5l1Ua+jGgV4GlBYUaDX1JrvfxFxbEklf
t27JXUc/jEXiROwgorMq+aqvfhn9psQrtXQDsNTaGXtkhNuRmEFWPqg51cYhmrMnIIiM1oh82wy6
LtFdYK+KjwkkO1/dERlRee/zF+El9XTUxs1gFuu+P6PZgyu0mtXHYhvBKMrY1LS0WrCLXp3mXaKW
yg2BJp27GRFiyw6CCuXaLMGq3jeNAVWFFsmXWNF2Duo2qeZDO5QBbxC98kgaJ4O1aQM1WC6XJHPL
wKA0LsgJZMB1RQ8LOtiVXCnt04GGIUA7eovTb6DxKUK0CVEZESj0URD8mmYOu9oPLvFmaWWYyf5h
wCUv72qWzPRoW9HEdjlolm6R6laKyxjYsZAVXVBUkW686/pqMrfEflyGo2E/GdXJqgaMx+64BgAX
CMyDHWTmcfS8xMAMCjoYJa5DlT/3NBLNCqMkiDqci/FRw90nPCip9x30jxeB5i1+BqgffkOPlAJL
XWpb0b/TUcPBtAM1irU5ZFEJYFmrx6OPhGxcue2w9yoZiL4ObQ95wcKPpsgqbOgD7MpWDbKWmrEI
8sIh7dcIzwe32w6ITm3XhQWlIcwSU02R0HQVUi3IqjZjbIIaP3T3vkYTNu5LJVO/0aCQNwR+kYBH
dsrRvMol2rMY+xb5lz7vmbmt209IRWrGqco3/XCf1UNA+Gu/ZDGVp4IjBk/7rnhaCkjiLiLyrLhH
29ouXmX9XJoJU5CbG5IB/BoPfkotxfU+lIkLrZZW6QjgX6JcgagUFk2BTeRG8B7DmYU+8bPvP1Tu
aukPnLQRL0haDdvWrw9Gpw4MRhQahIEmrdhxaIr1wNtrBe4XZ3JRGX2CuZxOrTx38NDrsiwqlirN
x+6jn/hqGmIXv3Tmi7DN+K5WCsq4d0gOEQq8BGgbp3o34YkEm5Ro7rVItjIxzAegf+B/wcLF243k
l2ms6+yyrtZJZmYw4gzJnm17LIGDCqPQUqccoSedNnqXNOxjwf0GRxr0993Y8tCDwCa2kGFzK08U
I5E5/9JwwTlQAx7EYabvLZJpHQoVbr5asMoNh7k1WY4D0ePGti8HwM+HFZX+vgfRySK/XSET5nox
1cAKy5p1P+uBJfyQY9+UXbuqjLep6SKn6pEIhMbe6K0gI2YMj63EKJx4lCsheDRVIBNqFy2MDRv2
zBnuS+fLsU+Zc2b1CQloL2UqWhVfPCcp4CUGD9tyBZGY0Blge7AMiO9go9T7yiCRXeZB7ZC93bJI
cuSGrbmquzmQS522FS42XqWSgw5GDByNNjQRnnsbqzaYoFXZ6Uh+Kx9afzMGD6PbPVswgp8eu/kF
OcNq1NUbzCDw460tNVgIXgqCmwJ+62PuUp2SuEQrdnEO0+gGhol0fsBmRFre8fFU1FUozbtGycgj
HQ5GH2pIqAZnAkhboSCYUsN9zmsrWYZmB8feYIYLCmn4nYBaZS6Mk01w5aghkJxtTatBLeDGtNwW
PMrQi/ArP5SjF/IaImGOjY5wG/gLshvhhbJwQ3ivcYFskeEBNRZFyIiwZHFhywWM6DwcedckHZP7
wm3C2stXgJGHGtQvPDzUBT6j7CAU7SwY8nkrq2O7EYLfFpZ50Zad3wA/ZpPXCgFVQF7HQFK0mF89
iH5O5gawf1tLtSbw9uNgEE0+MnwI0ZikgvP7dGaLShscTq8dIcIyBCMy+YnlJ8+Y9rA/uew2Peyb
3zC4P5rFVrTv0spixzNxeanImeXKlUDp5wfZguPkbTumBRChjqGkh9oWPLc2hbRxkH2NWRFl/dPg
+CudNwnky7eWv8HvURnPOcnTfE58mNFbU5xBdmi00rn2PssRUjl+EzN3inIadRfG9G5QfdLOSe8e
XQsvDlZfowBUH4YD79zYUWfTnNMePaBWhxeM7yRTYd6Jrt7xHoBIAQirh8Kxi0wnx3DssUeJSJ0n
mrchBzgemWNJs9ijbVwsLuiqaj16/MuFNnigeoQ2d5D7rruHekvgmHdDW/yq7fw0I9KABdnwtFiK
EPCFuoYu8rRrjBHJHeTADURtGKQ16xrCMr3VHnxvS8ATg8BOoJwGnC2YdWreKuvOUuwVdRAdXwr/
F4T5uqCDkCcrclxpqICKHhB+RHFoAluDcVAe+jyLoKHBp8TQ24gJa6+gMeAaVoSzlXbLYwO2JMXF
S9Q9ZBRj+F1jNNg+KDI96NDvHioWYugDYmMqjbSy8QMXLWDTvPM1FY/KTeAVAaBAOKgs5vkQOOWD
QasI7ijhPKOeQCGpyiVUOIJT1sTD8uRKpAS1HdaOs/JLAxe6r6UNQJA1QiXrob0vppNv4XY1jD7i
JHuCr2VYk/yw2H5k6mudsZPPvzxuBzYInNKaogX05AVY82mywx7FwuzJgz0/LNaxUdl26c3Y7HAe
ydbP7hYU5Xnep7AKByWYR2Zvh/CZSZvchf3EuOta+8uGKj1U+nl76q3EbQ6woYcmdOAbr2bxNOZ3
o58Hfr9D3AKaXRR7XqKtwQcgoRMH0vqOPj9oeRlmmRmytjphzIX8oQsw5k2d2b+zynyVzf66Z3Rv
1yoh1PzNkKE6Y75T7tM8ckyrkDH4NVowS1AIK/HrImxAjW0YgoejpZafb3RAseQ4oyBHgwG6bRCH
NgPLggJPTYMOtQSGvAnMe+EHd7BQaUgXw2T1MLgL/GlQ9ruLlVJrPzog4F607NspqBwRmz6cAL0u
ZIh2pm0cCy3fK4yMlR7ZoIJpyHRqCo6SGWkmjAZm523yvvwq33LJ4Or4q2+KR0xljuiKQLzB2DQ5
brhqcA+eLR5kn6WA26FaOMFd9Njld+V0vhSmYY1kuOitsFT7qsGA2TX3jppDz+6Rnl38wLfUEYcu
wzWwvEMWMXQbKzAbLV68txI9RYVThL4R8LhVjhH5uAQVJsTNW1uBtn7p5OTnXryXaNc4to3MrIo4
/YL7BfpaNJQ4axJC9bP1PgEYaWLq6/gfmZvfw1crQgJNBm/lDChVuLXLmRV1DgxtLlQaEec1SWs/
FngzV321rhNo0l2R7oCOY2jg00NKPKXeKm/cwKnG0NeKxEHrzR5tFPg4E7AF6D1wtKdL4FlbVK6g
VkT658wRCLJfCwJnD8pnmdFDrY0riqS1slBPGAwI5DI0i+pr6mQIaDrMB+4ubRED95iy+/vSXHn8
gKEbWDCQNms+C/7uy2xb6H1qcNw7xnzieR271Ze2pKQmiZmtK89Kp9wP80WkOnZtaSH/nMiKIHtA
bWxYS5zPC2Kebq2566GubaOypqu6Gk+N/9YYw6FFN4oQKxhG5OpUPyx4tR70VgkrhsJ9gRmu7j6P
gOhQ7bOdT2hrzN49iVisit/C9HY+ukLMPczSTxhyqkYxsLzfTPJeZxuFTrtYqb5JpZ1IcJE1tmfI
5Eb5UjbrFk0Me4iJvs+KPugBi1X5rwZCymXuBB0OkyjsZFm+JiQsC6rLCWLcltwxQ8UcDeISokoE
dCf01wDbVkdYzT0LCFsOrDmUiNO8gnlCXa1zDkaLvwRGCThad9eMU8QKK2hRly5TVKPSBvZ7R0dv
5+bWqkYKVzs08Ke3uh+2enbsigJM/GNLvUjjQ9T777a0oZpV7EuMLnS8L9UdrP647m121AhHZvxV
e2PYZ2M8cmR/rYzYOEYjLeDrk6Fd+Zgt2cr3Ug8zLgeuPoVbbWvx1DVZ6C/IrVqyhTM7gBvo5PaX
OpLseT5vfBmCFxAKF9h0pw61CtASWYczcOo+s3fdhCDui8DJZdy2E1pNBsgPKqyRFUzcRscOQFQY
rvARG5Ab4L2AqYzMSbQwGmueXHqRpi+PdHZjnSBqOH5EONxdO4U/OkR5yUM40e+Uh41Ssx2dD5NZ
nUs+ncTUgGmPIFZqiW0U6dhm6AOA29+oFUOoEu6b67CAA/9iY7uYOtIQrcDTEDec5x68LEMz7rjt
PxGouqA78QiWbgit9z1f/EfWqLUtjX1vj/s5m1IJKK2OzrapresKsvtoQF7+eGlryMab2J3KoBq1
Na5DcxY5akykY3Tc9/Ov6ez11rbv+1dTAYpiogodMpVQM0NLtyXgA2v3+YAWm7D1wEBzhOTmSRce
sl+x4IKHJoM7Fis1iw/d79LaXCKug7JX25va0OK+JVqq6rcls7cEcIOZwLqExWbBKBhQIP/rNJrb
10kCFM3ng5kZUTPuWoh0TK+WOwUseyD0hQp/M3RsC22713xB5PZVKpY5JCUOiPPswcq8N774+Mzh
z2HnbrxoMNHpszhnXVyb6ihFNQWuk59RlAAdEI0NCnX/Je+9jcqbdxj+hpiC7GdO1gYTUJTQNRaU
bo+RFOZQKIQUAhErgYNX2F9zrGwtdPlOM9TOEljj+Z7OO087TiU+2UrmdR7q9LF049ZBmu/3sCnw
oFVhtk5kEwEzl0UPubgj0HAbtJIiiSLhkh3OvFi+OjvtRAcrFQ3dN4k6wxd9olD35/6jLs5u2d5p
nMc+MzeNnNG/5omErM//4+w8liPXsiz7K2U5bmRBi7aqHLjDtSCdTj2BUQW0FhfA1/dCdHb3S88g
2cbJe8YgCcIhrjhn77V9DTVUf3ZYrtals60Klb0ZT5jdOQCDipkZPov6nFK48Bx1KzcWlc0ynzWV
wZppzF1JP0bxxrd14EQ6D0CVr1X1pI/HAC2+LYSbE9Kw0JIyQU59Y/jYWLrsxZ6cjXG7DByVJli7
nL4mLGZJluum5P8NTYLp68kr6uXjYmQxKBR7VmBTa8Js2vdAS+LAaauwRExgSuqTHnsjg2vRyn3D
gqEeg5OltjPJCKilGr96L4cuBIqmTu252eBpMa+xM7oxbZ14J1KKMBVL6V6rznVurXpRzQRdZ6+X
l35L/cm58kPNlRG9tHI5b4b2TJTLS0FErl5l8zZ99mi59r+M6tby3saWaVKylo1RrEqdcjCsj654
t4rb0tqmTsecWy8qceiDbFm34UJrr0xbWlr8eDF+sDtedEaxbet2VTu6C+wVD4UzYwGwa1pypA4l
ebH+8JwNm8DYpWo6S7O9Y96Xcr0ohDLzR9mVqBpE8sKW8Woq6jw0Laz5LzXPfkGJV6HHpjqsw3MK
xgNeCgXVlxKsQql6DDv1vhBGwusoVpS+blJ7KxXr2PIXotkMxvgis+ys+gbQFAZIf+OJNRnH61YC
7JnJyyCkStW2S08xljIvwsDFboP3Ps5ewjrlDUtcyRRMte/20M/z3r4PNTCTjhWf7UiZKzFiegn9
2RipB4AwSz9WWFtvO7Fj2tjwgK+aSt5UCuNA3P0yGaXyuliPyq1PdInJ+Zdc/SFsKTF6ljvY+kvT
dCjlwpPjmzOtY442MmhaOQWkcczWWWeT2S3rbj+eCApS5g7lvr4fiHUO91BbTmTG7EUd721zXAeh
uvEkeS1nNrs6fR+E2UlByNU09cpjT9Cl+rKMu7XekTxC20JJDr52Fw8PefTmRG+RePGZAhTYJvG+
0V5yQam9ufKNozBPHXu2DFawTyWSgokkJYt4fIvqB2d4iNtfPXarbDjq3ZoaPjJB2V5SQdUCY2HG
2BQOU/uaAHgsmNc0FJUq4wjXvnqyqco48kZqtr04xdXBL456clCCQ6gc5OGtVyee95nH0O2KeNlK
0gkoaMbQNMrRPPEwJsdieAwwdtbWsTOukmkGvC2D+GYw2ZCW6SIpuzkX4z3P3ypjWWjIG2tm3H7R
e86iD+eMRDYEl+Bsst41KMJnAYxP3y21Yj4iTQEQuLV0NmB4ZbWtlhyn7eXgXMfSVdVSPcoOkqfd
jFq1N5jSfJ1W4BosOa23VW1gG2b1P14bYuOlv4CUIrfYt/KbIvlrTeOFEocoWtTSfR/eVf1cVbaU
CjKoUbGYODX1TjVWhea4aT5s2f4n9nS/d62lHaXwWDdXhg66hG4vzTSf6uVOxNustbWnaFRXuIt2
Sf6s9s5ea2/0uofFnMnQaJyXNm+vDJIGXad7MeT7JlCW7LSWvhOSeEjcVUMG6Stj/mn0nbUuaYcJ
j5O0Jzt4SMlKV9s7KbxP6Rc1Z7two8Le6sHWZmm+1q13SZyNpyzaSFW9qAd9VctHJb3Cyk9bY16v
7A65qb/wPYA9tXY7pMo8YTwWXslze9SS7hTGR6sOFgDSV4nqPZnBKWBEkA0AP6wRaRiw8bPDWWat
qg3bmdTU5619bqVkI5F/nsr8oYJkpluUkgu5pSopnQv/PfXTN6fMF2Pn7GXN35nquFcLWs91rc1L
C20vANaEdbgT2guD4TsslybNR5JQQqoA55gtqZ5FS9EQodPY7aIK0C0Fmqt2d+QCwgmu6Tnv5OZN
rcQS3dRMpfSRUMgwUtltFOncF+/Yr8qaWkbBd7LorhX52W7PiiwtvtZXfKJ/uWSE6YFfV61AKJjU
rpTRv/+GPfbZcS+USVGf5sx/HNeul6VzKKyfKeMvsWByGMq5MXDciEZmu5Z/KJj8t+xRIszUwkYB
NlTApLlF3wjAPjP4XQLB/LTU+iaVmJQ0cxOFz53ULRRTYY6lI6vqqz4u536iLlPnw/b6cxLUs4L6
q+9Uro/lPXs14/ibc/nsnlyoknD5G0k0fcbSoDXlxj+81RfqoC4Wph3n3BI5PQ60smiA/+zZvFAT
2qPpdGGa4hhS3DZahN8Jfj6Rhl7id0KtsmNPxd/MZJMZ6Uqzj2zbZ14yfiP++QRQbVwSeELZb6Qu
lAQUU8p15bwdm5VfsMamOd4pGyuSZ71EBqGmbdgx7kLDWOjqgzckLEOvMofeSsc4TGVE8fKjXHVX
TfpN1sOnpzZZy99ebsLMJwhZ+R9JF49y4KM4Tql6ExeLV30Ne8Avin3cvtOD3pTtOmvuUPvo5qEA
oW5CsZBKC4xDPEvYQ7ATIhVw76W3qvFD++4l7ofbkVNMcMDUpi41Z5JSf/QIKdMj8JdPW9ppW9cy
SteG1uygfrQ/47IbyoW8WORVblUjB9ZXUkOE/c8e+cuMTUvEii45JshGdS5rbEPdn12Hi1ffqvS4
FGHF6Q6q66M+NCiD/OzQF68/iXhqNrY4EbNmJyfLsP/ZSH/J8wmIE8j8bhh2ytv4kL9/fbLaJ3rC
32D/vzwQSqhKljFYDMc66ixkHp0x0Wgpn/RjSOM6uQpTjSWgd3KkqWcNGKSivyiSfaE/0YKQpL0e
bUNWE0VELJaqb+hELGOScsvxPevAyor+OHXnQ9lZdcqj7L105Y2jyitTug38DkHUVhlN8MO8TKly
8/XHml7ePwg0L9lBlhoFikrFf5eI8wCrRFQdWQy1eNKK8iUs+IiB1//sEb3k/AyxkZpJyaNkRVdj
tbTs+68/wyez0yWSR8v0NlP0kNHe3+fRtFf4+rifjPaX3ENTbwtYm1ybTsoZiElhlDwKSzYJ4N8B
Yn97kf90/S9Ggy6SNbk0eAciNZiP2SnL97J+m3fPTeJQZfRoIG86bV/neyt5zuorpvU8eyglCaFb
PKOKSek6meflW9o9O9LZsx5C9Yl4dXOgYEuiBkno9dS1lMDs+JR28mSZlx8afVKSsE21YDq/C+N7
I3TRMs9sWjaRs1KAL1llMG+sg9quLHEtU0eUX8PoZChvzvhE9XneBVdKfz2aUxbbdVo5R6na9dEx
zJEd5CVNxueC+o5ZVtd+pqGLRMHj34AztKuRjN383OuyW6T3nbct0Wc7W7/9xvX9mSb8EvVoYgpr
ohYm0cTmYDOI8IlWDWzNoafQbyJ+dOaGr5C4kbsFO2Gd4rvjBz/CzxnyxXhZ904uCYxeu748+N5a
fCel/uwhvxgs1dzXAwn9wK79Zd8W38zpnw1q8sVCaQil3O5K5PpZ92AQL4oUlPLYHOqW7uP8rSnH
tdWy9xVXGcyZLI8kTNOR8C23qDdBvGG3L5qVkQwUDbnYdDUsQz34+fgoh/WVo2eoDcyTnQUuZMGV
QnG5D82NP65TX5sHabgfqCfH2j4lmyXUvnN2f3atLvyfjZ6IbIwV1gRbCATiZxQa/RKj1dV0s6uA
w4ZHunHhd8SUPxtU9EuG1hQ2EKcpT4xn0JZ7xzixNqufzYX6JagprEVblbDnduEIg2GRRt8sVD87
6YvlkSKlOK4Ljhv46dzpqHQgJhE/y07UL2lNMnEdqdwCLVfe6I7+aLehX7KVaknN6qTHK2I9erfm
69dzxJ8fNd25eN1j06+lDpnOxCapI7f+2Y5Ldy5ed1PUuSemKzA+jsfvSB9/ntB05+JtT1vbcXQv
ZS3nlKvKQY+OBsmSkUnYjfuz63Hx6ukRA4pItH6XP7du9vGjg17CiiJozHJo87BVj6W1oIrzs8Ne
bGjSKrQcOWediIqRNpfzDZvhk6t8iSpSDb+ShKqyhdPatYUAOPWLuVVrKy35DsD72Z+4ePtiFbam
jRIXrjxNiY/OPEUE1TvxN+SiPy91dftiUdLKUaBJSsP4OYh973czJxE7m3LmoF5j5vnRMl2/BBhF
iS7MPoacq6bIzNdO4y9/dl8v3km11Lt2qBU89ff+rfSzB9u+fCH1nIatTIvAULwNRX087V+f7Scj
6SWFyPR80JvTbiWM1zEiJ9ZXeZAtvj74J8OTffE6qg6Rwilux6laK7rNoP3salyyiIohMqiMc4nr
ejlMevHZ1+f7yZN3iSICYVCq8MMGIuEQBTeA62M0c6dyiBaePn7zRz55ey65QKoZ234T8Ucoi066
DvoLOqovrf7ZRHMJCNIM8kL8GqaDWdbhzNQVN0du+PUF+uSGWhevpm/YStza3FDDgwYH+eGbVfNn
x53+/S+7WxueeDoMnLNquOJNilZfn+7vz/zv+xv9MslTb4ThxI7odzKesAEmYIQmrff3EXRWqX8f
/Q7FI76iGq/GULpSL2Ph2phoLmV1ZtLOSnLUXFemaiMAxuZRBquo0Gh6pisx3unZMHX6d4GtzhFL
TnRQrQjunFRf2IO5ykeqstpKMTuXgtlcB6HhZa+TO0KKZaQKzyObLNIc9ibAvn5MdrrcINU810i7
Q5P+OTTZ1HqhRb9Q2GX5lPpMWi5Bkq3GpN+oTbVo4PvZmSuN5j7xh40T8e32w6CZ2tyNir8McCZ1
6XUNz9/Tb2wVZUKq4ke9A2CHuuD168tsWNMU/qfrfDE8YRVWFNamAnJ3g9f23uvvDPRGEgLK3D7n
A9fHexaRtFIdbTM4zbKJq+1Qm/QwtlYz0JcX69Q6ZB7kcvSpOuTy3qFVXsw6+32qSsT5trIwE6n5
akKQ9NoiRgbgy1ukgitfx7DDd4fxqozfI/UF6wMOh9uMxmGmr0d6z3277HV0LKMP3tAVZeqG6LxD
8Zbj+wJhNNfrepYgFrb6Hh/QWleiZUx3Y0SUlNCoN95JjTbFTmufusRZpbZYGQFFEhTaw2uuvkYk
lfRiE6HLUK6aZCk56G7o2ZbKvCo2vfqLMv1cmO1dXGdXhdTshpimUkenEpNyreXzCkmZh8Yk1mDA
ivuhRindXQ9I5v2UKxEdLXpyGNTQSEFBC8HuS+1NHZRowPR1EujzfpBu8gbN54uiDLOWzWYR5Mt4
jO978r+T8D4f+0Ve7TRzmcv06uE5tkrlWnxTpPcjUcjCECcJB3mp88tq2KGQlWRXQzDeDuqM16Aw
j3CwZn2xNotmVtUnAjTmWdguNP0tKffGYLiRmc01oTxkdYlNEU06Z9WF2qsJxp2oqXXoQF0XXbuU
R5Kt8aSkQX3Tl8Wk/tKM+mboGtfGSdGqkotuY9WH1+imrTRbJADKLUmZi7DbdKjwfSuZEys5FsRO
BONGwmClHwnYcxPk6I4RE5RhzxVOweBPlyhZOh8p1tRgXKi65+petVG8etkJE9Kps1Wwejpej6cq
XQRWs27ptTVhsEgQK8RVvyrNX03nLcPQWWewNdVAe8t8pNMYtHwatHYqL8xQdbPkPFTahIiZmxJo
3yo5Jup7aF0PWBkoks4phyBNdcjPS+e21W6awJgPk+9w9BATPSZOcbJHmEx0UIyZhB9Bkg5O1BwK
Gr9lv0j1x4H43THcW+Dv2jUboWvqZVf2KPaKc6MEH72PW1NBklCgbDfyea/fykJsnXhFRYm+qLcy
0Fvwp2e9v6RLZznm3EGDjizIqYlwOAhFRi6WIcIsFyIZb1sbQ1CJbFTWZxl3TM8eqv5B5klEGtXT
JPA6b556OVKpdFb70rwaYJAQ+zI61kwTD3CP6zCYxz0WkxRl6pguhbaVkTmYTYCcja5lgdo3wQTw
kscatsJNGWmzwNLISQTzl+JsrPbh0C+hQIEeXETxOU5thAMfnWbPSKhR6q2UYU6nTtR33PDOnGvw
gjT5xsB1jXEHfLgKPqs2nus8XQZ0M+zoNh1uahmBue/MuRlorHYqjmEnQ2/v8BxTjGziBymtIBNp
eDHUdSLsk284587aId9KkT0X4VZANC/6pVmZh5YB2qofpQRPYIxXNKxduQDWHLG0grhF2wT1bBLE
i6R57A3ezxaZDokjnfYBsXGuyhiwBt0tjJcSdWvT3zd9tpJDi97rKbbBZtprxEFKE8/bgOzIyfzY
xdt8vFKYwpTwoW5RxUcvjqmvi8JEblitHUumOtfNcqycidHNJJmXDsPPlZme8pjHuDdmNrp+2VkP
zsGziGurLYjR+bxr7mwF9SYaezePgw85SrZ+cE7pr/MuTROiMBBAWQ+6yBgis8XY+A8e3a4GWXDq
pAfTf7Z9pPA8cA36OUE+zGxANFTwisr2fYTSIyNCJ4/Ha7OU71I08UOKvbjPGJcj5zmVGBGDPq5W
SW+6ZtPPK4Pas1HlT1Vnbjp5jyg1gBYD4wHrMARSM1tq4a7pXpXqECYHVX6yRb+McmblnqZkPSFz
xU7Vmfbfh6bc1IW2iqMbtIaLwcsO7ADmOveNNJgqPhsFTGZsgI2DvraheeSla8VyDpV66KrXko68
L+YN8HqzgWPoF4vB3hhVPyutu8Z+prbkRmHnlua9kf7SzHMXPZEb5upYSXwWHW32auFjGEneUWvr
VEXXRU1cin+Oqvs0XPJGrYTH0YwkPPjxcC3IBAulbSwstHSMwGhwYavO6bhgxEPVFEc1nmB7W2fy
XKSIB9I6WrTRjZc3uy7Dp4EWx0TmXaLdNFmZsJkyHefJG27kOEOHi4DFD2798cxpuDKiI9nuXrXO
21fySdLvRLhqqAljpepDsUmkreVRE3YOMS2kAhH7hEtJB+utzZlxuo8cb144JMu07feNhdXN4f0t
Hz1H2fQBXdYaZafEw5rIMn4Zb2bQpJsibaWwZyksWKjdGO13BL1PmBb6JeMtIDzRwxAjds5wbGrF
DRmb6wpnePlLF9EqY2nVIHQJq4wQKOzs+AdI/134pjQXAd638Neopjexx+Tmnas0dVPDZ52nujmv
Z5RTd7Q3TdshusLwHjbzKpDWVZujCnfwap6dBGVoli/NBlEVwuCvl1y68dmS+aKakjdBGxdBR6W3
Q6+Y4HoHXlOeArVd11LphgzGOI3XQluVxbi3lafKfkcDO1MT07XybhaMeC8xYhWoPPrIwJF9RcLI
bMQWIUYMpNKi1NsdssKwP0VFsihAzpvxdZthWo3UXT1pCQsWqLT6Gh1XvFXMk+w2Vk4N4IOxEa6d
awvZG1z2qu8pJlQnHpehD5WKpsFwIjB9mWPkDDcCn1jYXBuomLSBDCL5rgPNaGEmibxDErwhpTWK
bivMm4h5KhLZwmcvabfWIYpRpFHN91hZYWCjz5DHxCQKrNP1FlKQMkvLEEv5ssJyL+hOV4iCGA7G
6nksdzB/WAlhV7byB1kCfU0pccLQttLeKP2bhoFrwAnQ10unPDjGsarcJjyp+biWo83Afa9xc3k+
qmIpX2uqP0ecxrpg6xUrL9moop6bZuCODGeGhZ4Ts4WtI85WioVuX2UMynLZztQmZxRH8omRSHvR
2xuR3gT4z6jC5lOpOjwVCOUgZjiVswxjFqD2SjLxqWnyPkyOo/TMlIEiU7gaK6eiuxki+qT+UvYO
I5NnVZ7t0XZ9dSX1M3Fj1YeyH2fe1GuRd/54UrNbS7k24mpB2PFMp0ketofWeqzxZSabnmHNZLmM
TmD2WxcPTyDmvo/hsw1sIsb2X589cS/Lp8B/7apdGD14eKtDnoWU508zjoX/6lR4qThwdJtX4ZR4
zVqDAdfGuk9Li3wFz7evA1w4vYVumSC0RYsRsUrl2z455fTVLZIHENou7FTdOKqytE3vhlDuRezs
CMKw42pZFMjvVXXf5MEmY/fjIRHPExPlFLfHGWgXlPd5/Zx65zq8U1Jni0kIIKB26/XtoyQXu4RX
OrfeRrM/dWR/krxAzJubEXxWU39q81u9YYSQMTIE+dZD/amFXADc0qHknxF4zWtsop3MJDCc8tQj
qqyfdd5xIL2zQOlWvnjKTafmswojhmPBL9DvDAC1aYhbVo73enHXJau2f4ziwc3bLbiyKSiUZSsq
LJ2BUdEOGa+iVpxIHZ7xkuGBx8dMdAMv+4sS3bQsL2TuvnOHv4vckUa8VN5OoyusXlMuYbm/UBES
N+PB0Pdh169s23EhgDTybmD+SPXnCKdD79zr9odCpJ8Z5gu/y28s3b/LMGuHYEZgoDRg4N3WQxof
MAPF7D992N4r/lFJgDoMwSpV3rxmWNg9ywBU4fNKX+vBahAlTvadQhMzMdn71g9xlGOIjtHNtZja
wTB09Z0t1Ts5JzSmDBr2zKa3Hlle5239GADINp0WD1aw0h1ABnSJTDyIXYPOM20WPq6DWi9vzdbZ
wNQ/Clz91oCqNXFTE3yagvFOceaCiJ1o2ooLlkK4/1vz2sD8H3jHyUUDPMWzl03v0JtjGPdxKwMW
SMdgiaGpZA8gpsUcsXqO1C8D5L6Z37s2pgmr3obyXs3vewpoWjJgFBnnsceKHC+HYto3xUhOyHQ/
nWGVdeu620yTkJqUv0I9WUeeNsdyPrcrDBH6eaCEkFJtkrBkjYnvYvgAWbEJW2TQ5rrvt3VkX1l6
irE2PGgakNwEUWHZLAJ/FQFdsev0xlP0VYMTxq/ao6drW7hpqyFAOiUIe6v69ajbG6uVd3XC88iI
ZANiFsaThO3Hyxig6hsfgX9VPXeVt7RS9M23ZPYUg7cfMuucxGKt2CgPAeF8M519Uj+4KBTiXOJi
4JneDRgL8UUH1cfXB/6tXPpDZeISVSyUzhS6WvY7u23uGMyOHpie3mQdqgGGICNqYP1vp4g+7Q9w
DaxBzDnmst0oKVdxb2/kerwP7F+R4x8d79fXJ/VJzfWScFyNTol+3gQbluizmEXQJFEWRe5+ffjf
Wp4/feapvPmXapoe211XJrT0Cllzm1G+E/42U4kqEr9C6ey3Co35jSJQGjdbwZzYDtExsY7lt/G7
v/PU/nQGFx0CAOW5yTPIJ6SOMuKwV4cUP0i5QEm29YSD64KUyfyqJ0chxOlcM1elKrNMtm+KHVLX
HqqCrco/q/VfUpQDjGBhTGN8F0grRdyN4Tf1RWbXPz+45kXh0jIz/BvMVzvM97OSjF2qcfgS10gj
zmyeMYdkOxZARHkk84yufxa+lQmgesWVx/qcM6OMge6WmNSYCxY6Vuke30KSsf09dcWT5utLw2yX
+qhvg6JbBNKTjkI81+wrJ38URTcf/HCRpvflaM1FjBuu2NT13hvus6Z0oRs5OGKV5qqKonkKVKSi
0Fx615q9tRlNGdPmhbnH+VeWD7HcUl6DbdNwDhjKGN3rHENQPM6t4glUSOLhZts2HURu2UUF0qYW
i0ds8lLzEDBQ9jiO+jydKglzT6pnE2WgbAtWFS9xwGIxRqgLQCNpcIYG9qEx+42ko+ifSB0LO9k7
8gITqz5iVyyPQb6pB29uUCJUqUP0WrqOAHHFbAvyBjO9stGLeAbQDY9qPtxFTe5WbbCxHBvS1pOl
sWwPN3G5LSixEbUU+i9j/yvL/V2B0acM0E/jYoTQomorQ+wdcNU5uQa0yPbjGB6rMGQ2Zt3OrCqU
iHcldf0eB7jAzuivvKVvKNCmLG411tf+KdLVQ5b/0vJyndiDm7STu39bBLdhNT7FgsWPiW/QVBZs
OedFyIyDTa/Obrv4oMYHhKLAnbxo6QyvWqosBjm6sZoPJ3jT1cAtBPC41KLwEbHXimeVKs/7bC0V
N41VuKNW/BJ1tm6kkT3bk6XvEJJjd232qaYt4JmwkdfnUJVmnZlej5jJBX6jquuXIvcoICV7DG+/
E8b9IHmyERYESU5m7mNMgbid7JWAFK0xooxk7VLlGIyHhtVjNfh3hvQwRNXOyT6sAFetkbq9Vi4G
fAWtcI56oG0bX3sNNSoQCDcc+UPqNLzHxGrVBtjagqD1hwjfFnSxtlg68DWyVL+OLPmbPsgnzRzz
Yk4p46jjkfEEq46OquG59wNXspGQBLjjxu8UDp+M5ZdcbmitmQpESOya+C4lZtio9w621q9H8k/2
eJd4bmfM2KSwktrl8jryCczrh+/2j38et4yLKcLylVCnsit2fX1ouzMzwDcH/qS7dcnENR0tF5lF
pbwFD9F5I2QwIHKEHWfyd9PbJ80GY7oVf5neDCtL6ng0uLE4OYq4IUPQpFy2jUCWhNFdIK+GzGac
CeeObn/TrP/sNl+M89moyNYwfawqeNGsaWWIpw8EwNf3+bOLdtEytuMgSMeW++wbMknku15tMKAC
oRPvX/+B3zaDP0zIhvqv1yzyGpS0hsYMaA7TSL0Jq/AYF/qr4lOkJ5o3ZGRtlDer69neJsfUe7Qr
tiRTEh6GOyhLblsADvOHdVywo5XzV8dMNw1+S5p3y6pTFlGU7DJW09+c8Sd32by4JrI5+LJX9LQa
cRiaAW0FM9+L5BwHT6J49PsGypr/NILk0oF+ODFMH0sCadbMJIGqq8DaWWNGsnOZltJLJr1FQOC/
Prfppv/hYpoXF7P2IgW6nE0tEd0hk8hAffDrIxvTp/vDoY2Lqk7JPlhpdZ6EJouuU2NYlam/cBqx
Uc1hlWNLk5RiVueJC7geyg80jiy/dzAIKRS1/WxtR2Iemc9KhJIy17Z0m2ZegCY1mufWqx8xcsfn
cgKVUNZUFJYZZILKOIQFLCi/BqcFLs3x4nVtNwsteIq9l9goFvjj1sUQ3+dDv46RGyfhtUYzPyNm
tXWePU+f184qC0E/jP2r3us3pEZTJdC+uSqfvR4XI/kQO4FfguTfKUlOESSZ9wCDCXujk/tP/fp/
vvX/0//Ir//3Ja7/8V98/ZYXQxX6QXPx5T8O4VuV1/mv5r+mX/u/P/avv/SP40uH8T2//Jl/+RWO
/M+/7L40L//yBb6ysBlO7Uc13OBHT5rfh+ccp5/8//3mf3z8PsrtUHz899/e8jZrpqMB0cz+9s9v
bd4xR0wS9P/86/H/+c3jS8rvbbL3PPuow5d/+52Pl7rh13Xl77LiaJpq2xBR1WlrJT6m7zjG31VZ
V2Vbs3RZ1fQprSDLqyb4778ZfzdtWXMc29EtRdeMaZCu83b6lqTIf3dkQ5eJJFcd1VKhNP+fk/uX
G/T/bth/ZG16nYdZg9VDu2g6m6aqGorGgWxLs21bvZzLUk2RM6OMzIMeaUMNjVFyqhZY4lAhFs1N
n/k+px/Fe1PoRNu1Yas1gGmEilw01c16Mai5ZG5Vr+tovDdIsigE2z6RPPrQEXBZm9izJRsE6gw0
lExAXqB7r8FY14Ebq7X/Gnnkr89EXRuYNPM+nbBqaVVaG1sTqO3HRQNIQ3punVwuXi2aVtWCxDtV
nYkwmFADg826rqdEHZyTsfVw4NuqRtvKtGnCzqfPP65DpW2T2+lzyDPJBKmqwvqXMvvs2150703p
Ta+FsLJ8PHRNrKQ7v88Ttq5wqKVz5MQwHVJYtKfWiQovWugIZfkZQ3N88rNktYJalIlOTiFJRbKZ
w6FUMhMsWIFA4QBKpJXOhtayPwj7HoOvXMrTr8ShOaS7KnEymVSWKMKe6UmBrj4JKxL5idPkX8wy
IU001kv6w3pcseKtVH79UTR2YUNvsnz97DWB89TWEpju2Cy6sMIXbRlA76w2igO2jrFoPzTMoTnr
z0yBdqUV5HttLFPTiKpkHpIXshTJ/oKyb9yfNLyS5WtQNpBetEGPi4MnEiVedeHoKQ9tZfgPpZ7E
MOfkWm/WDWjcGmdob9RLTzZkXls1S6ne8gWuM9WMdqblD2ITCmBU92k6JOJKGsco+iAZRNYPo1Jn
iJErLe9Xcc2leyqlUEhn4elm+ZoZugJlOkoyqL05d3InrNGvZ6ItonRJtonw6BB55X3g50G6SToN
IEweF1K8DOJYjdkk56GRPWpKC0FLk43COBpyObQfSVhwrzOQHfG7Jlc1iJhW16MXrnMwnurAbH7f
2FqmqJIUtqXftyj3qQJZZZrUT5XutybMiWzgQYtZ87PAjE2ZvnoaFaN6RbPACdaZ6jmIAQbHclZ+
2ATsywLauMlM4S1Pd4kNrZVg5KDW3FwNkuDarxMuXpflKK/RgQCiaXrLuRoopma72He8jh2cZe5D
Gazig9xNlDbVyRJn3SamhulYihteKDuSmo1ZGojzg0Hi03Z2xN/ruNvNTWEbWA6zmqWHKxH+9wDi
HbRzpnfOUik0OzjIucjVFTGZQbEODNEpexGjllgpzchtxkfHf/8XZWfWHLftBftPxCqCIAHwVdLM
SKPNkm15eWHFsQPu+/7p748z/7qxlFtW3ZeUK3EkbgDO6e7TnSR1sb4gJ+v9n4vLTPbc+kF2f77o
slv5fAclsXvV8cyfcRJd3RczeDg2TTnEnK+YNHuKhMtbcOkqHLymCDS9HCEseXCjuw6/xOmLtN4w
lbdrpKPmW9Vm6fy0lHkS7bC6zJzrUk+LOhIaNDnfuyxOflY5Rjj4CFk/fS5tHsn4YggSgOALVUKj
3lpn5Efwq7zgZmnGGlt714FdjGuJNWIts/lCiiSbwWy9BWQ3WmSOQ3ZmXfjzqYKMRY6j7U2lknR9
Od9pNoPEPg1+JpsfNTbJfP9K9O6xWnp3V9i0c7+PeCN7d8IJpumAlyaPijaCe4+AsYrbFFtsFDGl
H8lDaH0emFn83v0696C7rQ3xtwtc1d2Wke9ltzrJMU/SVclOZGobDzeJHST9sOwrUM7c78NPlW3L
zal0RBrVWDk+IbnBrqYrFCPPfRDw4Qmxap5Ot1isL+jpDTXCjI7lsA5syHsnWgUrMKn5igYnqyMW
/pgdItjI6iIdnJVmfRp+rrVXxc9JU6XrcRhd5mjb0Wu665A2/wITukYeJjyLgJ5zFuS9CFeneV58
m8R/DauMxYFgPhvxOz3xl03qHIwrztpyfspT7uqmnCu+ZWcu2Ef9KVxYPAyIanmkuk6rI6MwccnP
njbDmxKgKMsZpl4EG7FYGid+gaGb1Z4+oZwfRh2lGECNjsal/2L1B2s/pO04jHeBIRxwwsrMg7TL
8a0bERkWXblhxUoUuCFmTnAHoSzVIRly3s/oqJnyevYCtCWOniWygQXh4MWUSXaBRPf80+ZOwv6+
yMVrDl1n8Ybhk1QheE3XgVUnvsNgBgq4819vlsnHsfK0vpaWoNdbMUV5/pHstV7dntddzwa4XOtI
JLjNMRkTPpV1o8EGZNCvn9PGAyOo87ofHpa5zdynIS+xbM1k1Mi7qkv4eewg6COyiyjq0Qhf1WHC
KrWGsT7nCuX6aJ7CIbTDN2omXTyuaA2ye3cygI4CZsiAXUk/ia5jfzSacSTd8H7Oi3/M6pGjrzr9
xGat+TDPf+76enQ+LpzqHKmZRHa6JhV+XUmlsvpOoGuL78/bVX46+PLQZCt+mtsysWPEETwrepJl
j/PwtqDnjBwdkOdONz1eR9j64c38Wyn3v2rp9+qI2uy3PsIo7Cd91w885riU73tvHfcnXAzbuF6q
o+VoWh8yb17TmwlXGv8ibsTP0CIhuLRFNsnroZaBf23r3ozPf74I+bpRMjoUIgg1zoeh72tt3l4F
8p8SOxAHh9vTYQBprtKjFXU9PPoGef2VdoIEq31lJUVJFyTVkWooRyCZFRgOhYUwdCnZgMvwaR2z
99OjqqQL6qd6Fu3HTLV8HnwYbB86czNWH2TxhPHcNNc/5NC2NbM4HZtCMRo+BMyocYEP1nKeOfUD
969CGn71uQBQky3Xx7WYK/wPkijxPva5itRtId1xeQecOt36v43e9mgkZCPiF0ZxNWZ/b9rcBgvk
3slQrzTScQrEorMkNqozyMTsVElxLZIxE48YPbPhFVMk9EOn49GiZF1cse8yHJ0fZerX+orXXwPu
SeNwsjvDYtSddkJzdGdZFuGlTevY/+Z4/oiP3Tg3PPvSrOKqzQX/phwrVSHdFIzL9Sm/4G7RDV5D
wu29W9/iRsbDDAbWzZ+/Dc97jc/hyommQapAB0FoAuG+nQEtVxvlaYZlWNxFiTzE7lRnn3NLetCz
z3TIeqz8YDNLxmAZ2+48Y++KY7JVgwucovyXxG1beYX3UZbsCKxjktXBaBr5GoR43l42maK0IaSl
0KRa6wrRbJ2GOJa3E94r6xIN6sq2fj/8qD0fAZ6T9gVA24BYhlyJPDmyva0f/YpjNh31TywamVcJ
8odEhsVuCasG47bseU7Wr8G4eWZRClyyP/fwfcFl2QcPoqq+5Os2vaAc/G7F3svifYVsj63+ctYZ
gckb7Gqa/iFvnKehpnjNoBA7piP7fgkuCxs+uXNq7uWA924R4qZUK3/Ec2rJjqy7/bQOJDYMCf3T
deqKbt6xGzxHkWZQHj8Y+Goc0oJyji5LbypRw2XjE6jwzVqMN2Wpvqt6ekEXN2MVg90OyV7PAmsy
JzD6AqkgeIpSwN4KvaXrb/uGUN2vQGhicycbJOpq8lb7IY/Ksf/b1VWQPsTg+93luaYW1pj+Y1E3
D22JCfmigutyzu9nrT9otLlWOveg+I/WRdaaSKc51PXyY2izWzUjY01C/Fbn8K+uVO1Tw/zUIWj9
5Eqmk38RDDgnWQlVHi+YOPLr6guBbM1tJuKsPPdqlNmHeGw/OmuCeXT1Uy4wErbR3UWfy09tjPZP
0CGqKYavt0fE/x+cCA2kyoejJ3Dpn8f071giQm1Ii8hT5GVhCx/RNQ9UTli2kqa2ZPqDnZfvylEf
GcTubms9kohoV3NJtyRfsqH7ZZh+WJVvdovdXLDz4MWE3T9ul6PZioef1rafPTmAgkunxkd0+seL
1ielUVFG2ODItcAIOdyBy0cf64SOxVm+6h4hAdvniOfHepyC1btKm2bsd06IJ+OhGymtLqdGOBec
OA8iMgc3RbUYuD+l8sY7imS8odMUF8h+usdUYV/46X2MUfdF2kXrle5xNi0Cgk06rf9KffFrzeun
JpMfgyz6ukw8JexAIwzDE6F3BCwS3lMEl65D4hc01MBePPlN8gPGz0v4yNuKGKFOrt2hgVOi9PQV
XQeBQn10VzXOjOcu5ij6MW8jjLAI20juUMt1+LQLCpOrJBICEyFqiZ1TZOlPWCeEZ60N+mSiB9mc
dmFz++86LdL7wq6YZJuoV9E78NMbks8oozzY+gAvU6GCEFzkNYjahhoPHz9UN4OV1HQrJonTF1+1
mKBUbY0PpGOD8j6JI3imdMWy5Bg3SA7vRzcc9KVpuA9osHyFsq+CTzXrGflE2EQZnmN2bapHv4HH
ecnDse72JiipXl2nzj8PunHL79lS4JsUr2zWU9Wv5FQmJY2q66G8J2E9zLT8u84XWf9iUshBp3s6
a/+8W4tTwOBv5xUFBSWYGzKpZ5gVDd8mjqkAl6XC5NNxgO28m0Jp/A/12uiS1JZpQbzujTlGzDZe
UCfHY9IPX8XSWuntQxoU76MuvNq7PjfH4DU1WpMiDb+FAajtC3yXrz5LF0HZflSR+zgwSouj3zyt
3bUMaaRoxhtq29UCBT66M2b730YxtsPdrBXqsGkqN0BjiJtiK1irkRPfnxoEFg329eHtwEnytdcz
XRADmdmyz5w2dS/tkjbj31VequaIA9xYXlSmDJ/HQhPNM3pye7zK2L2pAlt+ZvIUS5elWsgdSWK3
XH72tTt7yOijxQEbr7M1vrRt7sib0rRUfQAFa3GrmwCModcT9Uc3S0rkplWU4B3a6X+cMA3Tv0yi
mRsZ6EOzXTa59AoqqJt154ugTY6Q5Yy2u6WYiyu1rno5xJTh3Gc+0ENdLiWf0LXjBwne1LYR3n7k
utwbiEsH/s1zsqOZ68XZ90NIrTuh5Q5vEwLXsRM/91NOPBf6UDlFFDOpEmT8aEk9OB4l2hr14sl1
sg8eh3lyGQiF46WhJ2ZEw00taihK2/IiJSTO33kyBBM2dslx/auQwWHuLhqER0FbCDqaZGnp+Jz8
ekx9ZLl9WK9IyHUJm6xMnuqbJkAlhNQmyrGUd+BrDVbNzMufmlIRtuV6tdI+PoVFWvS4WytJxWh7
PBF9lSxPS9OW6XW99mVxXS1djCIMi+kMOLwP5cE1Cx2nt5qifjAiIvkzd+GNlkmQJwLHQ70wBRgu
PEXtNDNwwHAKIU3eXObfCV4fko9pHaA9KouqMo+znsf3asLXbhhb0W4otaXL2qEgZLW93md6xAJU
9OF4jGwJVZ9XXfMUuFZ/ck7QFK58qM7nrM+dbyiQGxR0jFjPvJMaGADnYmKe0pqm7SoBMIBt1yto
yNJbPs6yKJgsKf0WL313XqoPSo9mvPGsQDpZexS4l6ZG6hqlpXryJyfYd8ar8Mrn132OBjJ8d62p
+DD/vK+8SQTTxrgUhqGiBjZaaPF2xpbaQdRDTxxPloxETqUiJNsL9xLcGYkeWeLrxrUSt4dFkWeC
I6fjNT/WlelFUiYSz7ueUEhHe8TkAVyEmmP97Pjl8BUNQY8CYXQkU+1+ir2uwyPN7sd1xrZW0AJD
qoe1mh4wDUDB/c5dvX6R211pVwLPkpYFYkuR+/pFukjwe20Iq2LCiCW9pgFCzaKNUvdKUPQ236bY
2UCoJZnj5zHly8caohbRX2m+phYJYZY7giwcJUJ1XSyJIAVUzQAt510kPsFsmuHeX0uYk2iHnSt+
CndL0tIRGzLoMg51zDKfR0ZPmmvBPkS8kjMI+6XGTqB7BOkYmWTyHTaEP9+7eK2I4d6F8Fw+5ND4
Qvoci6/vvV9NJcSIUm71S2DALHNDjbPfwgSbH/SoSPGoRqYXaUPXKXQGsjV1o8dgx1JpPG7+fDn/
eRPKGFYUH5bvMs4TvqGQ8McPG+TKHoDU4FYvUkqmC5zcJ/7HDYBf93FO13OTFakzIhhR2JT++QJO
tj//Hpw8D0XFAD3hKp4L3d6bK0Cs0WXgYgxNLtqqrwsTYilmp9RoLWJcTsrLOWrqb6tXwWazMRT9
/fljT9LYdY4r867V9M5T+e9FafgXvlKmvTTn+dsPNC04LbVok8MZsUUPx4eQFobDKU4rPp9zFSLq
ord/R+UyFRfN2q/NP7BFHa6CQP4cEu88qa3lffWkNHSTFlSiBCEo7+2AbO8sSSpElhxaiL/+b+wO
y/ZnE08bgIdThz3YFijpUgaR536I5KjTa6ZzZXlXlLmLCyOxUYR1+wMrqz21x+9c33++bO0F1ILs
zWxUnie26/9NfyBGgUf3bLODW4TESPW6XDsw+6rEEFzbANm/CZXXfQoWGWDTYbPeEOSjENvf6mDW
Q/bOAzthBP8+MEMtKoPQFZ7AHjU0UGuvL6jmJGfiJmOTFFaPz5hkYjXvVsbKXSI5pMgacgt2OksV
T7CUdUrvEHcZrxdDSzk+mwp48JjOg8Y2vkpaDbEDxOtfB51ggdg2Jj/RDxpgYZuGeUQMGuz83RBz
4pCfYeGNvSHHHrclKjDa+z1nzYWh6sdLeJJ5tCuLmV27LXPHudFZZ7OHQQzAy0a6DK4Mnuq9j5bI
v+Ad9EuevAJ+fzQKQMGVPgyhF7DqoRpfvau1044v4wwpf1/H64tXY0t04KhxvjARzAfVmBx2opn8
2L/26iS1D3Tk/Bt3wbOaeQemCO6HKSkiulVEbh/KRirKzDLv78sxrBMmyaqGwQF/jjdTFtAEwrlm
s5J6fKpVgkhOwfUQzWzRnWe7H+M6+MQkBZF5OqPB1Vqz2s7FejIJft+aGBqo2V+C5Tlaeyyr+aPt
dgFJi9+QDIJH+pPZSsQhAv8+Q0OVE0JknEu7jOfU7cu+5oWBYrOk/agu5h9e506jf8Hwc2kBQJJs
QD09epwnem42k5y552RfOErTS86fPvsmiqlr7gGl+Bn11BE7xiDU6DY/GtdofkU8ge725ZSsL4SU
oIgo3KgzD7nQlLozpAhhjqcinK2Dmuv8a/rE5/LYbkmPIiHaAVQvTthcXGmQq3NV3+MAVj0utkBd
EjLFS0MkC14YGOF2b/UQxxCXJ44hjMPNBv50xNIYzcMvKGiuiyar6b5hmMj/NtUx1EZ6wrzzOI4I
reLQxml+iRkuvT3/5rWuU+ZOY59JdLKuTmzgmZg4f66DE3JbmpO7OxYmqolnXByfsQBO7d4Th7HX
gFMT3RpQordye4RXcGlCjjHsYpYs/T4/cSxh3pRIGEw5xU/04Rq5hAnR8TEnR64Wzth+T1mZU9HW
T6NXpg0muyr0sZVedM86k9X2MXtEsJBpGUgBWmWzefX+KQQtIAl+sdJXsYbcu1ERKaY7vQaUPU1g
eJ1uhhNadzXrKtdf6iCKYMnRgZC95TgjBG5d5uMVb39Qd9KRCm0kwK7piI0ac2+8wFgfQqXKGt5D
1kTUjbCpG9UzVHWHOde2sEe/5N9EcbYyU1OMG68HV/0tcaTsf8RGB1/9oUuHY94LCWC3rryQxlv4
WaQLcLldSAN/o0SyweRr6dHGAQKXfOBTF4P4mJlm5LlRukUgmifFtCsVzQKzFdCI1y7jbhxjTt9B
NFYLmao7kAlWdacWFoyui/qbnaf6GiWXG384fy3M0xFpSEFU/+3mRdI+9k0/RYfUW6LxY5lPRffN
d8y8ETd5ClbsRdzL7Tp7UcvyZ4go242OK5yfZUruWea1WfKCFYvLiVm7E/EdTsRAwxSplKy2adLu
jZDOUB71iKM8cU9FS6yy0YzalfnKAvzfDkn3ydtTAam8iHXivriuPau9T3OUsSbqE7cwl23Gauia
mOeEVQ27h47abYGcv2F4c27eThM3H5PlwZE9NGnivxQi6OC5ItKR26RbLzQ14/JpImVsfrK5Be66
DIxc1BVxMflntS6jfRLTNDJSITM+2B/aVfNyyVcS+P+IwXDZsDEBtnHlQvWucoZ8OhP2NwVcztY5
bJst4ow84LkG+vLcHp8fnp9wwl8msRUze0MDl1b5HcVvaMeN3qMzZcg9Xxmui8YmWYD5Azardqll
9OCt86yfphnmEoGbjyviHHFaxgx7hNX8naaARDtkU4hXvhSnPUu3AbMOYgQDJZpyUuAIijS69UHy
cyXnolevL+d2k5Q+NpNkGIS5h1Or/l4a5VX3LmBowF83w1UUiZn8hkpsX+vktWSH1X6Itf5lBrQe
E6DrlwFhBY7EoL8WWedv1tzdgkAx79lZwQpwc4WpGdw7nbWOAXkcmvkAG6u6g6KjLW9rqYvqOlx6
LCkwcY63hIgE15228cYtOtuX7dV5z8kH5it/OYHkbZzlFpEGS7kPkqZl0sPXS3UIOAq+oxtaSOPI
h3BlQr0oBGPbULfzNSh/z+Queywzv+1aNNetgYS7mHsigw7ZKFLv4JNt3V5Vxq18ZtfBsq9mpRdJ
L2/AOhIfE1gyleqyGO98onySg/RZCwwbRZxwYJt8qcJL0+HG8xvEakvSpOSXEmpSQ0c68+IeXCpk
jKd93kpxGclWll/GjrMRfXTVfitkivxGBKMD6D3x8WyE4zgiP+nT+XJYbMAXn441g47QseUFwM+2
aFOMFXZjQ+ttqFa23UAlJcck3/HpmOQf9DOiIvCrLLwfJly2ZbTt8fMT9ICsvtBTB8NhdeSGME16
CDBuz0fj6Ke8G/yofJjLHnGIW8Rr9QGet9HP4fldROt2lmXCcOA1FcNDy97AqcLxeoXOzD+aOf2V
MIs+b5aP6WlnjQUz2Jcx2cHEzC2iWxkbb/gS5H4+Havnvv1cppxLiOC03Z8lBxO+/1w9G7n7EK1L
Pz7ZjM1rXzRB5j+PHJv+oTFt+4734H9bPw2npam3pE+lCeP3uuhKMt/xogySnTkF5T1oV8fTTT8N
QHbNBPay813ZoMg/cbINf0UdvMpnw8cqcXuq79Tr/+0nIO/kSaUm9Va2v76ctkKwxOJMD4khpw4U
HkZ0X0+lvIeRapmeRRzS1eD1eaT1JYsbbEGdz8tIcFVntPdM4K7GRw/1zgW+FhWDK3MqebSEOqAT
UyhfXl+gGDtdO1OJi7nCL6YWMsuPaHzST50rpvyz9hFw+FM1xbs1LJPkGjWIFQ9E4tJKeHWalM9z
NNLD1mJMvWe0ctOjHw7U7+9c54Zv/15Mh1IHAG0gfCb0Qtr619fpOssKSznqY9Ya6nlEpmisCjmh
h4hVFapjIGcn+DrHKc8oHpWtPlsnTcQPnQPU/XPuAv58Ta/7+u3RSV4ubb0HzEK/+OaSaI0KT+Zx
efTxI6OfDk73LdI2THaJJwkFlfjlLI9926gRM+mA3efPV/AGutouAfWjdgNDMwiy8B9WIBVu65Bq
fzOkrTafeUplD6m8LvPnZQUT3rJOwvG59LORC2zqxml3Cfybfx2vtcAcJLHypaMIVMdcNEh6yWua
/JppLYFQ5zaYAPcumjBZ3UM2dW133+WLloRsaX72uctoahkv/uWfb+y12na7L9hpNkLhYVYY/geF
LJG5KDlvuhsfNw2Oj543rwryzI9dS5r052gMe+//G/v0PSVDSAtf+4gF3j5NOcXkNxSRf5TpSOnc
+VNf/Fj0YuJjUndzewjTNIpvU5W2yRPMMLXOud2RJ/XhWelYn3oqd25IPqh9XHFSd+7tMwdwZ2+r
fonlJ4tLe8WkU0Uu5BCpZdjTwHf1N38WWDhURbqOX0edyeoKQtqxd6hsdL6b9GQxpx3nuXpHS/52
D8DECPmc0a7LQweherMHANmBjdLAHsMl5WvRvbd1gl4RTp99D7H3jz+/3P8H8uMHGg9GEAN64/8g
Pxwcjhe4ZX7Ihr5siE3d4FN8sNzHMk06FLNmMt2RPC0e8FnQE47KQ5IejtGzqLDIvP3zFb3RAQCQ
aaALNkCBecgmCHizlHU0xLSecXNYWmLPdyGTRwRM+t3mv+aSyRiRQtxtYx32jiErHyDtpAWRnHv5
wSf3DSuQKCjyPTkmS3wBIUiibtp2tCObvoVKNE2c3Wx6oW84o6l8ltR1D2XNoru0Zpbude3PijSe
rGeSIHMh9Q6EBsb71ubte5Z4bw5J4CNORhMgfmYnDYG837zwCP5lGIt12ceqwbEFVJhZtLKL2uR5
AFEmKyRBiXdP8BW2tnnaiu52VHlyU+vEMAfw54e/gbG/7+xcjPR8bZQUChX124kGFQUDXsThvE+m
ku2JXnEkyV6C/e+9TooHp8hhq5dykst1AhxdEsblD9S5f76MU6jE79cRANZQDmgtPARLbKivT5ih
ZlUWtgn2U1E6/7iRnrGhCOri0ZtshQHSgqzloIYgLh8l5m44pHgxyxbVWjjn621/akQjt+PUPu8N
2pl4/3quoeFSjiKUit0qHwZVL8N9RHHVPbRLMJQfC+3JRl5xpgXLQ7jUTf0D6WJZv7O/nc7I3+8Q
BRQnFpKXDRQnou4NLE4DhHQbPS2cPjbYmNfO3Rh+yOHZnvBCprefGPTSxBpUf8WeyTDVyFMPJqiv
p+DHNNYQ/JdZiEL6gG4aafc7L2BbZK8vD8m3ux3vSMaAyt8swqkX+ZThDXCURSJ3hend8tZMHmP4
2um6dr9UEWdB7+m1u+gkkTMt2l99kSvcZXZLGwXhnfVt6N0RKlPPNxlBbvFNV2rBqEgyRFLt/JZP
/56AYGrei7Mmi6Z3Xe9WT07+3vZRrj8tWTREuz/f29tSgSNMGk9pAG2Xl/B2TECqApZPMwKVn7DN
87Kb6wknCrUOxnmkXmEh5ojCgl2FEHd4Z/r4lMXy78M97XAolmC5PF483/h2hb8Bx6mHGm1CpXwg
SrVglPYEchReSlsQk3BY3aSlgxXCGe5SrslnTJo2mGVE4Uiz1RA6fTHVBGpeFWHqDTvhRmQdVd60
Xndzg36r1gsfelhUIf5nhcKrxXFKRYgu+bvqYJteM+sTg/itN4Qi+8XPypZyfMdK9L8ige37CYUC
QmP2Q8u3extUnHVsT2A7HkigzC6dRrclDwG2LLLYRkBnS0NTl+h6cfzR/Tbw64NtwCqQ77D4jXys
c0tqYxUL4vbSZMbfQCFYQfYkiii49sI6EFch6Gp1Tajro58zlHFMbWtTwkRbtPVlM7vVFyYrQtKy
KjCuyaWBegiQKlI2TaELxtWK9kswlsohczWZ4oyY4Tz/vHSuKo5eGQ71nfTGz3Zu7LcAmq258FK2
mS+Qj7h6n+Yn73oVY2g8FqhNwjUexeXoxl1PAliux+syRLpwwfRB+rEneyu8VPTghhw6d7NrcDm/
6Pq5wLRvVXGF5ILZaJOFXCD6Za9EWYOeGT8+t2EqMCFW1jox8X4EqhG1i8hWBS92mAgfZOMACRQp
G+RNLMoR5YxxCYochsL19nbzwYiyZO13k4USvm2bmWS4qXHhjr0ic/RNlRBkuaxVlV7lTk6mcNzH
LiPSTtOnH/lgNgh1GmNkx4uD2IqoMea/CI2L/zZekT6UCxkwH9owXz2auy2edEVFdaOSKH8SYUxE
bCNbn/5+LQz0CPjwz7Nks1y6cMLFzoTrlevSuj+JzPAJn2FeQBiTwPamDCGgPNLtTSHn3N6fseOy
UWtzp2TQ/g8+typHDLmoPGh+cOINjDRQ11y4UVj/I73MOrt8oNliajF1rtEDq/6x00VH4O+gpn3V
Rb7Fjr+slhs15tMHJ23T8TIZFZEBGM6RhBj15UDK3uKZ8L6aE+dKmpnkUtdpls996VAasiqX5fLP
G9fJ2f3ffYMzgvEpupzAR8gbwPW+2TcaJq56NObNLUmdxU+w1nT+mHhM1VzB6DZfkUYjlTOmUc1B
nfSR5dTjCOqhyxvv55OQe3Idn20gypv0xoVpQbV3UpmcgXfqua37RirMKICpqDZ5XE52O9e16+Ne
xcZ+0ydh692Aqzf5Z4f/94D+1FseGJpCP5y6X9c6mFhHtcMAE1mEm4VKgjPOfElGKTVk2wCGfvTQ
LtTdhScgxZLL8xBSVw9liL/zPAhsjRYr94JHm130tcUHqhplQHfXsmMlkW3MIciWXA0X5TzF09UZ
7ehS/AFuEfGALsZRxIHf99BVPxJAnPAS6UfQ3Zt1kb/Imk7CnZQDflwkO5ORBp0F8XGmU9wog1qJ
TpMM04m7qE4CnapW/EhZWxiMlnGS8lsakqWGl8M2UwCFteEX6DKZOEBRvJJO2pppuG08hhSYjxzj
9Xpjbb7o0W9xvlhtMuB05WZwPGk6Lj9UgjyZmQXMGTBVKPOvkGhTtefgZ+tvjRM7l1bXbnOrbB/i
OWSm1M12fk94zfP5OqOuBn5epcrTw+w4NCr1uHS4bc5pA77eMUEZlFdimEnDU+3ide8cracN/d8v
lJPNoDLfJA6honlB5v36ZPMTa2Fe8PnAVAnd7uSgImRrFITo5ii/RzzOVRhhZdPJ/nvUhQlRrHKp
84cF7DX/NLfekv7VtEOBuyNDQprG7NTexm1TvTiWU+4wFEPevHdSvUU0aIFAl7YKnD4IYORNEV4Q
uKuc0F0Ppo195qgIiMl2SSNyFEcapdl3PlFgdrxaTAXhLH393PuVs+5doA97pWFJGKv8v7OXH87P
7HfB/skx5N9HCZmrN7FIQIHob93gKf/qtyKhbdy6jrtU45mU8tmdC3IX0wv7IXJqlX2u8iLFN3Cc
at/djXT+wdF2QN5RgsnjQPqEvGZ7HysOT5TgEZHLht5urAWKmmBsUPcjjNo6DnZr0ikbOyTz57MI
Yi5ny/yIYfG3eCqBV1+vJwgDw1W4qbCdJyAMZDMgD5puABNo0P4WfnKTmpx/kY03gU0/JPyKllfN
INuJ/T1zfwo3W3XsCwPaMaECYQ14S48DZxa7xAgjsBufcadYAkWhU9n5c3D6HzT6cFilbsCBLoi6
SN4xDoO/YeWlhpoiZdWT9ts19f2aJ05y4SLuwu0hElwEBgrAFGeELHaKGFhmsJsch9ybyN5i1ZdG
dzVC2GivJNrWfR7G0OF/fq2n1/bqtRofxeSGaPi0+MgHXq8QmEpE5knrHOolH8tPVT2v8qOfuUwT
KnfhiTlLA0N5JkrOjIhqZBLiDtxonHv7ZuIvrTkDgE/d6LTxbT2GxJaACNHUFC001H7OrI9v1jgb
d4fcLWs/xZkGdG8jzt132nXOnzetggmN3Hp2+nWGtiirX99Rh7Z8nMskuqlOlN0qRFreNTiNpnfD
nEGXhbkpGMQ4K67OU3QtqOb6MiOg5z/Iqd2Gi2RZVffz4rnDS4PokNdsvYSvUKWGey21oSEkWRSi
6QHLmW1yysllx7Z2pjvW04RRoLta3eSTFf7DGQk6T0acWTSnUIzshHabSGMrYDAMj2dtEp8c2tyO
vxiMEMkzU6py+FaN/jAei7Fo0p27AolcjGPORnxWDVbdBFtgIzsxlKmKAr4gYAyJoSK5Ogs3G4xh
Rzru1nXmdbFd7bCui/9BoJdu/m792B3uXZBbONdI5u1Fa2q6fAWbR1kcLEnffc+MdtACqyqBRqbI
Hp+jtvXN9wyRNKXOimIGUesmADh3CmeSvC4ntc3tlgMb1rC5e9yeT5D/MfwnOXGsDUyXDRmx2Bkm
eeGJTOXUn4JQ9c7VeQjG61Ph3DD+GWNLlkdQ+zEmB/ivYduc7s6CoCXKbXqVwWGlG6/F48HchbLt
LAg4Syv8M5h/7nLOGPr5qtPTUFmVgY3gl3Sigmjofe/Bq7VD3PaJEzu/LEliOQ+6Pp3Dlq0Ye6NB
408KFenN1xwSaKP/p17NVAr/zJxdXiwXTJ1RvuEqOnO/WYL6/ZBOU0g1fpanz6nC+DChFTR7cdos
/je0h9UA64xWFzWFHseQORzmB5zkl6wj1Nblugi6diO9KbrKNU5NM3mt05rMl2WbMu3FfxcZH9Qw
dejtN178rEQqtOZJZjraXptMiVO6GNyR6eTe13H4KOMpBIQ4TdKqlhm2o8ucdrWrFWvvwHB0BrWe
BMNGP29kNONvpapZBDBd/4exM9uNG2m67RMlwHm4rVFVmiXLlnxD2G47SSZnMjk9/b9Y9AE+y4B1
boxudFtiscjMyIi9117+bbLM5dm+SL6nJuV1X+to+EcsAPRBl8H1eFkrCqwwzrbJhjY4SZkTrb0h
Fi03uy2g9I4sjJL2mtqouA2RBLRCtTEztEWbuFofKXKWokKgMVCoSr0yfwvKLrUeiU/gw8Wr+VGk
1vJ/ZWXNF6B1ZfFdd9XIHbLkFBvnEY+ze7tuu07mB0xODT356paBOktEGXOULzcT+3PQc7CxnHnb
0KBJz06tgarHoorkNvcsUR9yVBsAMLTFAXKUHQG+nfDr7HZ9/FcZpBei5cYCnVRC/mfl2pmfeGG6
7Oi13eRvHHqJ4b5NxNQ+DvSGsg1Rl/ZE6G6XUemJGC/W91LmBH6LsukzyMmWXobqdjJztZOqFjs0
fk+neQ6NfHhStkzy25jTxGZ9PVc9i2q1+VkZIvG/R3HN+X7IGQE8xSBzungjyQLTJCUXoyA5u8KJ
VSvez+1ki9mG5edPPaFpIdhMbm4yX+nLrBWTUBnsOEvr5CTdRfUGOtgqr4mGnvSjxkC8YQQG6RVP
pDfvc3tKYaXQhbcO67vQUhwe66xQtCFsj4aC9ukZbxiLOmBVuxQdyxyO1Zt3aQavexNyO66eMkHX
27ChQ3D3e4p/8ff7KaFSyVbRcJPPbaB7rAAp8IVqk1aulW8LOxTzAxwE/JsckUfcrkp61avnBqn5
KbwIV9efR1glmwBW1Ch4a+ypZ9sTGFAfszIw5+NKLFg7fUXv8H3kWU+htzwq3XiKEQhzrAlopp3S
FGMXUMbMAjA4W8b0hmQVc3bY6Tl64WgjO+QAUt7WNL12XpKkIAbMEB7nanKvPBvpVJvpNDvaseMJ
yK6LpXT5oPNnVHlheVUAejXPBpbBgZN+Y3Xkiy1bR5k1Su7wZacLS37qv7BEBOHp9zt7kY6s/7zO
xWMAAtYh6Kwxf+G7qaMDDcMx2ctqCMV5XWizTs2/RmTAFVA1JxiIAUiEvmY8pPVOIeAB+KLMzLou
88AKNv1FlZMZk6JvgJFGA6q+6NMCw1loDzgBF+1CevEcZL1FVRIgJWSlKwcm7GAWFlX8XFqLCV+W
lgdQuI/6a7dqwfJspouvtvdLbqif+vzt1JnZFOljLxsk7U5EDsacAoQ3C06Z51QYrLJeMGDHnbj5
+bVtUBw9BwUgg9vVF4H/nR+xvsRdOYgAbITfeVdTNbNvhhkr47mvSCkuMTdwUiNwIEPL8kVIky16
9f1Z8DD4ENrI0QBFqMCTW7d0A/3QXazjqOvIYPcYuNnd3r003PIg8bgTZMqhLgFOrQwSPwQJBZt1
eQvcIeRVr4O2847r8fO3ZYAhA3o23+DiVg3hMKmk+9RHuBE3qcg4H/67pryEqv5vTbnkZSHcRTqP
ANRx38fndaVAcJSW2Xlaio99LiIWCCdXeQwaz2xY3+2IZeEePMCof1GGIM6sR5h5AyaVnApFadxq
JEcEMAPXAlna44dzY/+d/RdlK3gYx6QRaNDLYND1Z6VoNCWTRM9uzqsvf0RNhPISfZGGsKwqpKf4
Wx5LadPYxLao7dPMhLM5Ai0xCctOEZqsRQEKC0SBCvd7sxOelcuDr8I53S0shHhPqgp73TgiJDp2
wsimg5ytzroqm6Y10bB1dnFEGBgd7NQz1BGewYRPrcR6eC4RyYe80YvQrE85/u1KzyACDSaSxgVs
tIWaoOh57B3ZmDZ7iB1V+5LmVcQjXWcOuRJZUPTHtgp08ZRKKudzjjoiIqevpXonvTjkqZqgNSGD
QpoLU0n4TAG0R0Px8ypMWPp5KEFXtMZa1k7Ms1FkXlaRqouWRRUo1HJqyjV1wWotL8xAOBAmOVXv
YVjM7Q5/f10fLQNM2ud+LtiVV397veoZfJb5o05Kntf6Ul8EVH7oHC6ivYyGHLxfJ6wIw8gTPX2o
yX13bghNFxGG5zHpwyXE2fvPpyHOzHKuKwdfMqJhCvxLh3u+1C9rNyq61BHMfQskPG50kTGNofO1
7Ioy/64L9/sqJFtPmlPkBGxZ0eLIjKPpJuUMBmCZYY+9G6de3SRJq55TnWMxosVrknPilcvnRzF4
H9PQBT6Zs5NuzbBCIdjmBLWs4pvWb5cd5QIBqU3XOOF4q6a7KvLdr6abhcwhe2nGZzqiZkLjsJ7D
D+7VXyMLE9M8bwxzYRMBy/tDY86HiuAJifMYaYQVAmNhu6fxSMJqHQ3pXeN1nMSnKtUcy4dQfzgm
fjeUpfVoLi8v9nT8bejd3xsErKaawMG02XVN92s8TRjiXlsZxHRDJlFO96nMGK2aAequY0dlDJ0G
L0d/tU7v9fqkXTqNmZ8Ab25zfyT14mI38jLHjK7LurLMXWc2tGvXJVZms6lvrYme0qZrtJJXc205
Fnu7O3xm/mVmx+yiJ1z1ef9eVP8aQYYePSxvaWMxw8Di+m6xSgvbmZzSza5lPPJ4ZrFFa2OFVniy
CNWCXTITxJgVx/xjEVVoYFCCm/rn4Ej+QjmHRMY4nlv8GOrcM4+/q+5LeaI6k3KRFWbhN60mHsNS
bIVOFcbBnifQiK7XNzMn1QbBmt3y6//9Ef96qrB7YFvAxGnwTGG1ePcCwtvhDQh6hNtmLHal5WSP
cc/U/5gYHdYUyRZtXvm5tp1T4Ti0UP79+/+egfouI36X4XfoMpB7f4tZHxB4TA4pjbVDv8WPI1o2
LtPQiPaxw59tmmvUsDoWsN4w8yFMjN3wvppFrB5pHdHJwiWF7EhfulofXN77YThgKXQ8TLF53g3r
rxloFDXo3G1TnPvLEtlHivpknaAZ+B7K505U8iT6KB12KIqZUuWukd6tfnc8EYgQo9nJzzlzmPHG
dnGy76cpmdnLjCIlTxPpq3GeVEmvcf2u//0B/vIph/7iMTIDExcOEub3L+04jcEgLB1f29LNsl1r
CUkT2FqAVnlmmMOhqTLfvqsupR1256nrN44zgHQPyqz9b+1ByUz1nG/cLDrnqmzch98v52XGIgRH
1Oe1uYLFl5SgKO8w1ici6JqjczkzKEbg+bUobfe65ZhEnFI+J+k9YDTh06BYdp8ZZhPdwHb0P5C3
LI/w/1ZGPNpeENLPdTmpIOJ+59S28iTQTtC45FrnvJ9GUZFQY1rLHBLA8qKV073InUcJPaT9oCz7
6/EJUUzRCOfOL17Y9yN0DTehnhtfQEMqneEXTb+su2e3MFijbR7sdtuqkZcqkQkBxXHGny0oizlx
P5g3Y3V5fx8Q0mANovOC49Zk4reojv6nmdx249RpLeRJUuFn07bOzbI38WEYmSLtZoFiPBFMQrsz
RzVI2z0y5RgdhtTnFoUXax7YEJ6b1s5a636wbNqniAyj4aUp0H/cC8mQ7Fc1N3R1cwav35U/Jthq
wyp4dmyzrrEf1/abws5PrFuxLHVqtnt1shC/g6G7yPVURFX2PKZ9091xaqFbW16WnbB3qq8Jgklv
j2RT6d16LbEXLu3pkgn+93WKP7sC02gN6s59RcXi3LXGLH363MtlJUGI9E/RHajIgQDnsQ9iMFa7
2Q154ofBsLvHdWdt/cWb7RhqabldGtvGHHM1vu9CUPQjzxa/Uspod+/wZ/KM4QGS2no5SnlT9OJ1
cmkgq5yOexR6yx2dk46rXRvoE8FN9MmFPVPcOj4cfunU4QDxwHDLzx76NvXkixFsk1F0+AT3rgdA
8NcqAFt9lD6M7mHfzHzgQ2t0wnw1dECynYptvqb1K5sbhxKxcZF0ox9qPOz4auzCc5hC+zn3vYiG
T3k9Ri+rGHGtKAuGWRRENe5qQhnmkVzNIkHTTc/KCObbrDeS7KvR5Zh/GmdO6UrI5GclC794MNk1
4JQb4pVxdRie1mFC7VQ8LEYY8/HRQoTdtZtbpKDYly1tnTGsAkk3rnjo2sQxxC0e4whbTpekXM26
wAxiZsYw5B0rWozz/79OGX1+DO0BoLRHplgFLBc7f7Gx/Rqpt40c+wSZpa2/dxbaqieq9XC6yu2Y
9pLs/IqPFlymF3kRT/nVrDqj/5wLj+NRz4sBI5tonxY6mC9lukkZirgHP9FB8iybLkCxZQB8uq2d
ml4jVD3krq9WOrCHtRdLq42AbwKgiM39lEXdgqcbeq7Ns77QtvBOZpGSqzJb1nMWODW649mBP1VZ
Wxk5PnlVdI6ZXzK7ju7UAE6myUP7p7REvG2Z9uyHSiyD58rfzhXpD4US8XWeTNUNTb5521mSr0Y5
AA8rYH5d5nbQcTo1PiSRFVCmuq080UuX+yxsojs38X/OkDQOedB0+94cn1Q/ON/LVEw3Wd0Gz7Mc
NQqLcDzXrheRtz0atyIJJNYF8uBQYco9hJL5ji0zPtStrx+rdhq2hjFNIK1ESU4OInf/llEgCOGI
pJyh0nsmAKhdCxKyulAbYMZmTYyrzOKvbP3z2WciurNpX+yLyWluzXiOPUqqynm1+sT4jveA7BTD
D7cGSXGHQoj4thpq0uLrziZyc3SOqcmrvOkx3nzWzjSd3Lr+pHApMD3FzbjDu5VeI4uHrI1R4tAz
UrprmNxAjo5yBqUkeI5CWodmTKVF8Iv+OjDR2rbGFDxGtUhfHbQeJ6Ss5hIFVettNGF+07Y2drVJ
Wdw2QqkNJ6no2IrxrMx03MdzFpMRWAy7ukGDdUCRY1wZDefROZwye8deTvYW5ecPFmH6bw0clLOw
Un1gUto+is6KT+TK4PDJRgD8vfWlzkt5H8QVbA0bSSDL7U0pkgdQ0iTaUHvso3TCGeYnzswZci4O
xoTMcxeXBO9x0pF636CySszEfjFQXWzxwiUHCh/5fR6g7IrBhD1Sjj+NKBth7rBlpUHxzUy0QSKm
z7jvGcJuDHkicr8ov5dXrkl0HCEOrDbc55YsuzGfN007PMypCawHcxaSr8LahRIa8z4e7fmop7Lz
9pjE0mY3jXnNsjMH2bZBJ/bJzC04P5aaw0MpK/uk+U8UVySxxi5CKd0RoDokrG9z66FosJmE9XPc
XOE797+6gtQnl7Sfq7AUPxvbkCSnuN428uvpthAEMFnCEV9L5aQvyB+AJvZ1d0MnO/2SCu1XNJ+t
4tqJSHaiLfst7wp7K+0yOBZotXeAi4J603UadJbPyluUNgEtlUUXjj5ZZOz8oPEfS0x7wy5GbfOU
6lFu0R1x5zMr3Es/MCUzS/D5ph7kf0PiPKbKjP7LU398cCtIKqU2x1fdy0JsbW8I96XpDtUXbSjr
SzSHnBY48Xkbnq/0k2/24U2JEv/a6cRTlEZ89/TZdtDRNTQU/174tMKuLAwqJB0mwtiKpiISohFo
LSXA0ONEqtQpyIS6sysoTChg51f4vu4WCIyxb3p/fnHpfV57WRjxdpNnMPmjg85JZDeVF4FoFVV4
5Xszc5HUXaocuGp+uimyjP/od139K5e+vO9CmsqmWTfnXHqfnaS2H2wqkqzEIudQCe3R2g7bQBM7
kfmkh9X29AwpIHrjWE+EVQKsZFIm0Rlt1j5ENIBBg07yIZ6MB6dWzVZnujmlQ4XnrO1MaKjFcosk
pv5iDvttZqn22Adlsqum/nlSWfxod97PoJ9G1qM+PLmRO13Z0xheRVolpEBDVqORnY1flV8cWkaH
N0OSOFurHM1vXm3O1qbTQ78tcMhtMWLLT7aN5sh2l7Crbsitz7U7m3eyNvqXIkybl5Cd+im3ZWZv
HNRrd/gk6NZZRfujyYriCKGYsxCvARwlX2EGCSFgeEiuAre0t27ST19G5RJxNmqPrMLJDT5ZsScP
UcQ8ZGY5ocqS6ddQdvOXuUIAuOhks31IA4MnKgyT18IBGc4xi6Wwiwnem0V5chB+H4KiGp61F9wG
CaMPmwjXB0xs3T0OhPRIjEy04+G2790xJDu0j6tjb0GuIE3N72/SxA0/qwQuFNIY6zNWiPhgpK79
Q9MXOzHnKv/TrQ6A4DQlDmlrbA6NXxTbytDJHcNXh7jUKSAFSnTbTIA4spO47zbzkHVb6eTf8sbI
iarALYyIKRQ3gmitjeqRN+CuSI9WPORHIxxxwo1Vf6fBvQFEi8PbQsbyi9MRnoaTYf6iGeu8KVhL
2zqM5yNvw/SVnAjVI3JS/l7VxkDAiM10FqOU/2PIrDtUq8VbMRk2JsYBDL7XlCGjMskMLdcaD7vj
hoyLMHcczDQ3v7lSUtdFwttngwV4x5KiQZ8c6NbY0Fm06b0SYws6Ldb3yiYKtJ7q8jHL/HDam12d
SBQCqjuoUQbP+IKDfVnpqyIqnWNENfPFSDCCS7vfZxP5K0MworMxq3BbmC4q/oKFnW2yemR3bK+c
Lpx2Xt6VN4padKNtiY3fVPmBTSc7lHZ2CHMCYZyY2d7ozog9OtO5AtCaHrlPdwLb9ScT8WK3idCu
3okqARI9E0VJ35nIxhTBwjHX3ZvL0OGofac9WURk7oswtjGKANZTcfU2ssQcjWGad4nrkV3qdW57
NvPxKygE75aa4m4aWBcYY4oD3qtTtWSj5LVP6Uz5uUV72V51kDG/cZJBOkhUUURxRpr2UMKFNaZD
2BrqMKB52FEC+Dvbk+1bXUbZHbA9UngtL7st+1bc8Vw2VD4d4ZOdxyl8lIw8xWAlC7VoaH+BpC6O
gT/NMLxlhG3O7cfXyTZ/uDI1vni5+OxZ6qsuNahM3MQp6dFN9aKzdNBbJsXxHqhu8U1Bqbyidg0e
HVV6nxBeJSDKyKgraHhvpD9yIojL4Z5jKfbcMUh+RJV0j2Fk4iNNGC5s0inIDgFBvSc2xuKOgdGI
O2Ax7Ns5+1Os7wDoGXT9cu8aoX57l7lOfB0wkH8Ku948eL7OCMwem/AZLUIzXaV9n9wajnQe+FkK
Y01rM57y3gRA4m0BP5ViwnPPAj19sYU0pmdsVCPl5UjMTuP05nECgLBPtZM8mYlX3wEsIO+0rt8S
zKS7uoak12Ep31Z1aDxY3mQ8tqXXkLDW5PcNFtgzBIaaV4RlxEYd9MJiM98SScHK3Ms3sw+wlgL9
3DlB+dXDV08GEadTaH0ZTzTR0y3HyLaO8gNWV8KNXQZxHLwghwVwxA5dlWJRp0tLqlpaUXumwfzM
2Tv/YXqNeCtygw9Q5OE1ze/kk43pMd8ucRvb1OSEUPTRcKUhNL9G1UTqD3Lgr+FYq9vBrfubOYEH
QLugOPitMy1D0hx4ZgGfbIsV1thjGfayjRHI5sgUnuUsiW5xl1P7cVJ+qbGk3+Yjei2+DrG0N3ME
yMrFwhClLvvwcO4Z6/wn6pLn1E/uB3eqvo4FBLNMevlrYcUuxTZ1g6oHWIbJAEDP5l3xybEjUZgw
oLC3rr0pJnFzJgEl67Jbl7PUZ9DZ7dkQdrGjSve/1yKImY5F7l0fp9DORdJ+o+GbvQkntiJeB8Iy
itgI4RESvTi7XHA92mgwKwYAPRRq/2nCtXPXUnXR8iTw1BuC4KbRaJJL24oOKm/maytoGyKRiZQz
mN5cMylpoB06QPtS07uewiLcTW3xw8A4/+QVjgHSwSI9FLTFtAuZw4DXBlT1YoKXO6eGMHdRM7uH
YPb7vRSVolFJnNkwq9cm8WNU8m11LVnECnJIi27XWR3fod2HL7nV4yFOwCGhW3G7s6lSc0+TCNvt
PBrVA2L/9JOyfBRB8He3dLJINMl07JCDqqd71OL9jRE3SwinqvTbrJyZENOaTdRPs33eUe2hvOjO
TlzW8ZPSuXtAaFvvZN5+nhIjOHqJb+2GLv6vqmX3ko15+g2vT7hrUX1soetYW195yckfcrGnlaiT
DbF3KPp8ZreOX4EFnTNv2s/IiM6xgxhjDzWw+OSqKkS8diFgoX9i77MSj2ld3vPUPoWtb9bfdY/X
lfZJ5oTXjP08Uik7BVJJ9pr4SeR7XDyo3SQ6NqEKi7vVRWighM8fBjXXxqHq+yDHChaQqoIbSxI6
FvlluR/m1A6vFCwnlFsV2d+7zknsdqs5I2WfNJ0cUEoXJc08jJG4TtDyU/urNA0OBA8sD3wbT6bx
ifls+WJabUrAgWhE8QIDdyI+N4Exty9GI6g+58Mkbtre4Uhdh6TZPTVhSUelQa83vtA8oR1gJ25Z
Hw09h6cZRr08JnYXe/ew4kLiDhU9l5NPIs1/Fvdo37TIH3c0MRPjep1whkXN9UqeFOtooZop7lZN
YhIo0BiqquFmL0YwOkeY5OjWIYqKunNpF155HOJEFs/d2CbBvWg1V7PKIFeDqy9HjwNGnI7iXrdd
xrR1tGUBuhUtM+t5XRT2QZoTbRF27+4tnAOiOpMpX77KSxMmC9oeBkBg1hU3GaHFawNfMv01XtpH
84VXNWZQ6H83SEY3ppATDZrIm55d1bny8onHQBvjZJ/DoO69e7sv6W2FStLGy2oLqNI29y9I0S71
xLU3QMl+rmaDqPXArMb9GMFVc8mRhVHx4ta4D04Y8ux01/oJelEC5VBwdpevaP3WOwRVEXHQyILy
A9B1Ok2r0QarCs25JDWmb4tvMr1b+DPjdUJdg4lobDX/p9V79IpEMrX1zzymb1RRQY8MpakFxZUt
Qzde6KK45RCH8NPKxFj8ioQ5uK/mpBdVagZwIDr8u5P+LjUSDyz6Xo7hzAFs10Ql/M4O1ZhVKTRN
w980Hxh8yryVi87gCKQTXkWL4qAC5IKv4aZ36DfcsqW3PxK/rucr9C+5v2/5FdX5N0+RktlAPhDS
dmQEmaFxvSejJjKuGhah+DiQF9F+8CGcxTT3RzOcqTXOZBgtDsYc572iGCzMAA/OSs7rgKoyXaT9
eT7E+lCLWQaPLriGRxgEmUtynNLjvmZCNr4aOQc44D9+CB99AYR1O+RTDLesmq76EUcCvpRZ6XJ+
XH8yD6yX38qhBsGvL5BJ6boLoBKaIRyQbTPiq/g899jUt/Nl/DE5iUXm5lRNO9m71tsq6bQRuOmD
Ck3KxaxwG//kGL19a+hMmrdWyKC1BQtiM4GoEzECHWJmyy4gBRK4lRxjZ6VhkjE+uh809/+ybXID
Q9sG282xN+Cc+248iPY9MEujYXe9NDZFnZholdeu9bo0p1qaxk51OMu2YA4WjfU6qDQSJtUf6Iqd
P2FkDGiZdxrQDYwAijjAvXeTjrQyi7JrMCgLuibNXRH7hbyhK1aqAyBtA/l37gb9V9ehH/TYp/Gi
AzRQN4n/6qJGnba8YKSzeY1yHwWYwPFxFVuuIqwsAym5UGfTZNpaIzXHVWEYBMsS185RsSzdt6hj
mTcsV3DyYMaOSbN3LH+fZA4j4byvYuvczyZHxtIXvmIRCcL00Drl9GpgKsCgBimE3bLRD71JA/7U
ucIodmLEL3/LUBT5gzuleDTWVeaD9/uvVyPEB7Vo/wMXgzsToz/nI1UAe8fr5vDaq0M6806S6fwG
NkijTuboJQRX6PCpNb3A3FmIAj7VHRFJ22LM/fKmz52CJgh+Mm/zwWX9ZQbHP8d6gx0XmcTyRP15
WWpyXV3ZPgHOwmfdbxn8lFtk0uQWTWgy0BNlqe6+W/Qv5GOBK4CcjLSyP9l6ZH93pK9R//uR8rtb
vpncOWASY1oa1G7HserfF+u914HTBEI1A2RqAayZvBd/XmyfjP1yrqhvBtK008+0SHofeWpfIBKQ
A5XODeaPpey4iFNXs/5FT4i0iwGhd8l3WTv9K+Lrt3zt4q6RE03Wo/lbL7Cw3wWRstOReZbfHO0p
VtkdoUGkJ/dUHdGVpkgmCz2U9bwcEaN6mzukHRylG1piW7bmeaXrxjXq9ZPL1VU3LVAfuhXLgogT
qOynn4NRq2EDH8z+WeDo1LvZCsABGVET3dgcj+sdk2muC10b0WxlKelaoEtJutOkZoLa5jFckl3n
pgIEbDjDwBBhAClmCT9WGDXyNjt4wlXe1g4LYAZM4JNtn/ISbhwZC+PWatKegGnLqFt94w70ELaQ
bxjqoDVn8UzorHyoJvvze+TDYN9BTIxLFp8ZT90yS/yfWaFsau5pbunzOmWDBth6j6GUvO3rVKi/
zGTWrTc0c1WB6TXdp6lw7De2l2RZ9BjubP9/KBvvHEbsxC4v6mLcNTxmf39NMjUhKHniTT2H4hLS
oaGb4Gn0xqq9pp6yRp4urUpCa438ZIJ6+ylGB3xA02EcBURsZOR58JQuijd3Zk2supSBkB70AZBy
VgKvtkUpPng1zL+WFwM+CS+Fh5N64aG+M30sqmfD9iIijy9j1YVAmxNwDCmZrGBvDA6lqKPuQAer
SzblyCRhg/i3iw8Btp/uWAa0mnbrNO/fL+07aMnyZbNmATJC/QGRFMrwn1+2O9sVTvXeOgcXZWeV
hNI/qTTmifSSrtrXHB7cK84qlCMYX5nVr2La2poSdTYDN3lyp7qdrpx6hOuaC9G5J6yLPhQaYM7I
AeJx2I2u3TVXAzwz9YhkuVLPWcYZv5BRIj/YCO1lTfyzyqGVQzsdkkEIuu89NNmWRs9MOWrPa5ZR
WOMlOElSx0D6pHG7dDaGKtrBwWyns6gmCCtIWyp6KD06E4gsasyQKJTD0vlxUCLaY27a105f8dqt
PppSJ+ZiQ+47EoUjpGOPJu15aIxJVx91rad9GDUEcRT5bJaHuUTOfXRpBWUMmBYNyUoGnBYttbxI
k1efyAdf7Z8VwbIo+TYaZ9fEjwZK4T1DYZi82cRIYuIKW1K41EVqmxsA5m4ZJJOQRhBMnZxpcRMW
UjVawweNMjM4VV1D1vBq4ZgtSPt3eCLozRQmQoqKsayLUb5paCNnUoZwv+FAl7/INVKc81F7UFn8
+6P8XdxAWEUgaJM6iAAu8N7tg4012NpXkXkeBFE+p7lTVXnki8VfXGel+jIGUNLdjUHLA6D5lDc0
3nG93jbVoDlVlzNGTPpOC8QTzLm+yTEdGJvYLpQ+tJOQZ1iOwbyv3ICUY8RKyVcc5dwzyvJFCHoR
TTcXHlTrcB6eDi7sruA49635uuLuikucTDhJfsVsQLa895hkfUINa5eEgUxVSShFh2B1z6GmpZeN
HOOryOIp+k+1nT8TpjB07T0B8KXY/vvuvUO84CREGMzvISMBRyH0mHfvuK44BPdjyrkZcnbyVNWo
ZMlGJPH1peoNtz6sQo7VdLeqYlTWIllO26qp75vOm8av/76md+sO12RyUazlHCAo76gb/lx3ehH0
Gs9ISmWYMvNf5V4wycWwh2DbPMKkLGDX4gn46bHbWxZZnwgyDiV5W9YrNlhb/gpb1eW3az0oLxjb
yW/VoimCLrYtbaUIeUQM8v+sZ+Q5LPoBvkEqtV6EKSfyf38s833B5nKzOSTyA3BuAr1+t3d2KIxt
QV18DAvNi+75onpb3T/1xd/V9VXVnktfJdbvByelmQUi9eLIwdga3KdoZqbzFGMQPU4jq+WGNhVL
2AdX+l6dxJWCysKHgGoDadD7h6Jh5moAoiyPeTnn+b7D2wXzNyCJ6k0APIipLbDE7EqYfv6RBkef
kbnRG+1jBPiXgNfeMa9bxEJEIAddZh/bjPGrrzKrhNpI4t89CYC4mph2om6zlPuhJPXvSiAwjRAV
KeUAyxzjlT8fIWmDHXOZcDINFpb7DUZ9VBFrhLkF/pgZg//0SnHKNXlG+ymejeDQdgxNINkO7qmP
87JjMD+lx5gIL4ZG2up3wFjhgpS2nTm3IirMj5JD3t90glMvclJaCZDFOan9ecm+l1uQCZQk520i
QWx9SFIvrPU+8GMDdqFR5Ls66+hG5bOKHxLq0vaD9YBo1ndbJIglvIFsEAFqavevO6d8Omz2aBon
N0VwdG16EtF7PHVdCwuJ2eVTw8ruvbZFASpjY9YIpwidWDBjq2N4FYGlyEw4XqwA6SrpIVStzt+1
MhRJNPOeQVPFmPlbZ1MWRY3zogjiEJLNYkdOL/0vJok8H6SYePVhIYmEe0MAqzyvpwFc8bTEGpIx
hhfGq55xgiBY8NyFk71gl7vqAR+RZz3DfvfFMcUqWP4ArDg8cBO09YCqqon263XKauS3yqCjgWhC
U0FuZOejfCbez223tl0ZX0bHwxajgbCX17mVOPplGtEQ7FepEH0z2l4AV4r0FwIxVAKbxnNy90w1
HQxk9xgqghctW/ehcUaRfcsGhBLbVMdtfCtasCurOEhS9ePA9nCUYcjynOgBF5F5rBLkElgMck6W
B0P18+JBzEaxdTOUe4SCE21VHjvPZXda2wwW9ax1X2mTPmJK0DpkNOXGJqRdHH0PPFZWQ9rpoqJq
vIRPLWUyEzE4NCUnwVV6bI4idF9XGT2CTsgljAfd4CbsIUyQNi36CWQHw2A+bOIm/D3sCHwlUzvQ
YxSFFO5+8HLlvUKFQ7hhWx5quVU11dGLcl/XNusqgaObTj9XXKBxgZYsyZ3hJtMBIYqRbdcKuRhI
LTvTC+PnrH933Z3W7iWJSnQvUezy9WWdy4OyfpW2Z0LTW3ew0R95XDDGRc1rWEI5OuBspJ+1Jy28
K08qi8zqCmUFd21VfJlBwhF7GLUURxXMsbU3Ww9aYScrI+XZ5NPv1u52XaNIb7cz2ZpZxUjTqZ+M
OMuSve/AGL3FI1lE+0BaaXicw9zxjwmZWOqaRbTQZ8T9un02c8YQn4CGFOPbUM3Kpb+1wDvy2qHy
MtLIfo6ydhSnBWdzYgIfPqJAQkG8Wb9oORKleGCOJPwrO+L5W9Q2IE1umoYq/dZO/cb+bKtG+cGe
L0zHt3HY2vqkOszixHlWU53+8ggicl+JkbGGk5p7r7iNDU8zOV5d9nOR8t4v1Ab/XsZJBJO5AHa6
M/0q7PZW4WbW8gSMzVUE0qc+Es8K5HGTFOF0ZM5UYHDBg9NcoQGR/fPauSZlhBvuiXZRRJaxQrnp
ZmRiXRmXd3Ht3eI4XXbomPSE/mnmmvKOQWRNE+g3kSDGJ8ni7fAIfQEdzKtgO0HapR/s5pdoiv89
SrBcLBJ5zCkeZDz7wnH635Nw6FYcwBxsSFkafkdJjJM4wLV89X+MnVdu5Ni6pafSqHeepjeNW+eB
JpwiQlLI64XIlJT0ZtNsmtn0WO7E7heZ1d1VdYBzGygUMlM2DDd/s9a3GMA4DBSIh/ANm4AiNpOW
UPe1w6Y4N+qujFSjluMGxPKkbUkuzu5QrbE/bxLeXk81qvg5nMVMWvQ177XCuMV1c6mVIS4uSq8V
Ak1fP5dbgbdC3hpX5EWIq5RlpSM178MU9eBsDRBi6RurOkZzbLQAPPnNNEjwQKKy8tCubXMJ1dHT
4kApSmLfrvZf2/ClVfXqOU0z8njaWLjFpaRzFkHC27netxDi0fzN+mwf2iWe2+BK3MR1mmQimO0e
tBHRqva57PL2v5s9WH+3JLj4TCyeaEj9V/jY36eYrr7mxUIrsP/15HIFCp0WOf5gCiFnn5a/xdFX
ZhkyI8d9QpGcXGKDjT2SCqaLKCcB/UUt0iVmQj1wpkY23Neb6z8MGWypu0auzhgN2Lwy5pSlHfIK
p7XfEauWH405NcBlLJWRHXqTOXgWjMjataCa5NScklSm0yVXTMTSjWMMvgMlvAMMaQ8PCesyVjto
o5bAIfHhRG7teC9j4X0bil7N9rpcrM3cIewL5lpHlKiMvMJIIxq44bk6xUPEVVs92nXKHp0yfgUK
sIwV3XNqidMUc3wcAMHRoGikNe8hIWRdEK9YgkKEm2bDmqWQ393SG/dO13b/TcX+LwpyOklwRjj3
GNKbeLb+WrpUSUykgS2tfTMr81umrsXE7F0jB7BlG7QymqP+YhE5D/23f1+q/utgkRec8bbLiAQ7
jvd3wMSITLKq5so4oNFARbd4k6sEv/z5P0kkQULigLsbDWdMA8uDM3QiEqT99mvc+CvM4JcL3hj0
Vrvmn5vi2WTx5m5UtVYwl13d0vNPpF3F7t0DuweOgtceXRx59IBZyQ669v+Ic9T5hmm0trygAEeh
VuA9wNHXFrktH3RXyR5jRNaG/ytcgJRwvnPuSE5DyRov2xJWnlTHQkW7jE3i5/Bg+ln8Z4wpcxBU
V58z2nn+Ty9z3ZDDoP9MexJ90erVanmrUJM/6OPivQl71IawR7lwWHTDPGteXTc/NEIeSPLiWv8A
R70mUSVWjsj0Z2K5TQ7EAvMNyPiW1OnuaBXjwqm2CJWIrMnylnc4G+vrv38Jmc/9reSkRmd1xjhR
dSzqzr8X64Mh2p4xKBmFoJ/6NyjjtDS/xh6/AhuK7groZISw1h+UbW2y0UbK8du86fEG/xr/oiyq
q71FeucPpZCJRfSlF68RPo5mucvymA0xM4CW8MRWL/uXMq9mi8Rl28g3Zobq94hbpHaivHXQnyqV
1UsfVDfxmNSBVxelkltTlE88Dh9hlBnf4n00kgc2kyrJYVABEQkwRdADCtW+2cm5qV0/da8w6V8O
9D8oQcrQtd+BI1TLAXbdulOx38LlYVKBv6ZcBxl11pqbZ7VkygmDNL+OTH6p73+RMTIptIxcTmTx
j79SNcY6NQizIdb4liX8Qn5RMXhIIVzKO/8XJG1CSpoGFVPlT95eaKSsn4nchNLMiIYshTC6ODUB
xil0ZpDnu260o19UDoQR6zfeTQDYTeiqFgocu6tCqaPW/e7gARi/MrImIFb8HIsk/cSfE4XW/Q8w
Yd/F4kduTGwObTnbeydWcLqXIArvnc4c6+0vwCMxAxSu/GLJ2vjEm08z2buCEYtD3HbMXEztp0CR
M3okterISAV3Gmp6qYLgTUSMXMfT+w28XnuvrJ2eb93USiEHaqAkjvFPcM7PN+7//Jj/V/LV/IFh
6v/5H/z9A88mK9Z0+Ntf//nYVPz3H9ev+b+f89ev+Ocp++iavvkx/NvP2n4152/VV//3T/rLd+an
//Hbhd+Gb3/5S1QP2bDcj1/dcvnqx3L4+VvwOK6f+f/7wf/x9fO7PC7t1++/fTQjsdd8tyRr6t/+
+ND+8/ffcJn+6Qq/fv8/Pnh9AL//dkNw2Jj1w3/+73/9qq9v/fD7b676D9zolN6axnyBjTMHwvR1
/Yjt/UMHeosaEvMz+Mvrrp28hSH9/TfT4EP4tbjLQBL79aG+oeL8/TfD+4dG03qdA9J5MBPRfvs/
j/4vr+L/e1X/Atf6y2lkY6OFWEQLzg8Da+2q13n9nwu7TCvV0k3EjuusC4outcKqAvyxmlRJqZOP
0Z+enT9+/p9/Hjkof71/Xn+kzbDiulFx2BsbP72Qf/qRi1IX3I/MdNd3pMGjxV/XCCqiso1HXd8Z
7TU0ESOscp7hue0Ko5v2kGKsKG+EspuWur2Z4I18lq2ukAfTZ3daXDzYUDG7oMVyHBGVoe2Hkkmp
LyniT3ledD/EvGpXHImGugpKxRcEI5DOlqwU9vKV+VjUi9MGc59KvIuk226r2XgW7tIifm3j7M6Z
a3KCkeRRunpxbb4mphd/aAL8RC7drvWz3kTRR/hCfFtXGowq21pT7BbYpZtkp2q9uxnL8uw0IJ39
ZrD0F7KVzC+NW+q2p+7aqHrV7IkSnfeCQUEZ2KmaR2vv2PdV6hi+l+lr1FVO/5JmABvR7bivbCp+
YLTtRj+TZbtTsZcOsL8TtsUjZNFHy6nB5jcG+6phEh99Vdlh56CSorq7ZRDkBJ656FmYrDXK2OF7
xkHiJ2VLlGQ/YJcy8mzjNNzxezvfIBQ+0vqBVSwRQGWVJDXJfhmUj15Ut64LoEWwcWKS6ykhC38S
24hICxDyvwPMsc7ZekJJm3T21zQMKgsI7YLE67118lds/A4CaI5Du+p9O9VXn2tO8/XaydH82NFa
i8SvrZna3um+T14bpKONDgrQUQvs4Q0/u4Po2lU4BRmqtAa85rUJihrQl90MD04hlmdzoOnzcAfp
CylJK4Igg2dxAs657Eq70ALVzQ7oxs1DXWM+mIZQ5h7ElpEFfiXetTyP0qVguucqqAkgzpDS1BJA
s9ZB6X5RKfuZ0d3Tjzc7VuLfRhTImiC1zwZY4qtVZTJTiT1/rJZdMaWvnqM+p5aNbVpAyKr8tHJ3
sWpEdhprZEBV0960+wKlrKaPOwCqCnOFxfHnzlmXoFhz/YNFBBpG8plplm2VtwCGGFsJiskgSqYf
99T1oWrqvW+OQxZCXBnDatEYjXAXwY5dLekWOLhLpAIN+yp1x2crcFn1tNpoveQJY8f1UVLS+5gs
hquxSLnxOn3cUN46gMW7zLiZrPECHSTxAba5ESEJcsOEtkVsW6Uyqg3rNHXmgz3pyyu1xLydp3mf
UXJYS9NvYssWuAuy4ezqXGIrsa/PULGql8G6WOwDtk435NuktJHtlutIEKqFuBYcSXfX8pGoLSax
N0i4MSlhXPSxiuyeoKL5uRyr0FTrOtAqrdwMdjseulzTfjixTPa5Ggej6oy7xu2TWzVV57AZ0jbQ
mIkShF3k960q2oNuNmvgTp7xTQERHCrtfDPr2lEnonhX9NUFsFoJwddb9nEv7JOnxsmGuesOzwRK
g7kDq4LF1c8H9anGIO/nleiRwuOeK5lxFANUdc8JdQNzzOidO3UZdpZ0dkoch8JLzgXLGK6Suono
dDx/Lm9R2v7olbQhgVaw7eFdZUl38Gmsn/JlVoNWhBw5y57fdD5NHrksQxnOmZvfXnM18emsuFvk
oZ+yB23kiUQAFeYtBpB6PqSLu6/HOirL4+rE96gizyX+j350IiNJn5eyYT9bTSjTtZl5ePqOBNcD
HuGSCV+2z1kuUZmXB9TZX0oq8FXQUqOtm9d1Vy5iC1m0CzxZ8Furb7YtCIMes/xiADyVZMwiAh+U
QOvycLj6HatcO0qv1m9QVvXI/dyohBAdr6MRVipCJ65W3vEVjoukOg3rFRyShQvVdAAavtqCdQ0n
t3DQx5STr7v1DkxCHQxqCwRxZlGO4HLos502qiunQXYwuvW1hVhLolgxbkWFPKlfrFc1G1/sugDI
UrYhYeWoH7E1uCSJhYpZZDdMGVafkc5bIfq3RRkEhhp9CUsrOeeuTobSImE/ZGa/m6bkQgm87EaT
LdLqkLhQgAVLEZcnnus+tln/AsGyPTpAX2b1VWmuB2I8bvuBtB4we4dZdbZxIyPNdU9KToRHp3Cb
8ezbnKV0UBSIvUwrCRd+yKalej2bchwOleAS8op3vZyQ9Fsi6lrJwj9uh3cyZ0rfdLUfBvnY7zM6
MV9t2FeTgxOovXxlVFKDoLTogdLIVWLVH8ZafWU53Jm9cjsjp+QNnLYXC+OGVx/s4QdwtP6Zq4OD
EFnCeXb0Juzyqd4Web932P1srX7aJipuKTsVZ9Mw71YmiTXImKfGM54cr8j3fUu6OXyJPsyl4bzE
6nSz9sXCzDV5SSdUmXMdxbiEfLkIGcaM5MDGt9Omb4Ue9E1mPVXdbN4Zg1ndrZ22dU1UtjFL8Mgc
cLEuOrSKAocJZFvd555nbtHy7qVtR6lZDtcX75TEThE0HouzK3TRDNCrsTgt+l0mHG2XFemwLZHu
FYz3wusw0Ad1MAZaUmFvZEPktu1L6enTsc7LizFlTMUX48bW+2HbL813hLTvo4fjUUI3xDJU+DOZ
cJs0QamGSAjL4y3KizxE37xsQMVvc3T2QWNpP1At742GHIeU9N/IsSVy7NYNc3ss/SGuEIcX2r0Q
DTAxjaQpkYunVst3GgtWn7mpc2pah81Ap+ubZibWMu3KEQWwVI8ap21g5xquvlq/JKqoj/E0Z34y
DKhbY7veXVXiz8IQ6zZNxwgcnI+tGxNM6uyu2ZDNqi+YBUcvaPt8A7QeLzqYahvoYtjaq3db2EnY
4HTG3ScPDGkhWOMm9pQCELBWbXXlpzkI1TiuVghqjV9OmBlsgfGlkNgMesLP5q7eFAmJryDz+tAc
VJL6RoDPOlwfEj0LjCkb3NkJl3x7Nk3GD1cbMSXcSfEIjGDgiLPYtNxAJZU+hB9L7JUNS5yzOuiJ
29vVqxIM6G4CWx3uM6g8/tCSSaiJMjSLziXCrdykaGiwHd7GbgKqIqd+QAu6L5GPB2RDDAwcPaTr
axGYvfrQKfPRtgqEyJp2xoWcwPoS3rFlNof/XH1pNBRQrIVmv9PUcjcZSx0l1COnxKZqGp1zht3O
zbydG8/JnkyA0p/GxfVbRz7GNbesaqreJd3Fvlek5VcyvQBnIdlwNG8SK0tpcJ0BzVSaqJiI4i4w
GTWGddlrL0kiENU33TPXzE7TjFBWpR5q3ZR/5ao1bLI0c3aWmcchQTC85TL9+0i7zRBa3KP+8wKz
mBDyUmEh2su5/3L4Oo7vKjhs2inoYoCiq4G5uoAIk6RoIkbtXql07mSyPpHntV/rGmB7nMFx73+W
PWWgDsqC6qzs4F27coPwZ4/G6YssgiEaU2+nr+N7NejuTXxF7DLu0zcGiWjfJgTe4CtsbVOXTcfs
rbXljkQ6EhZadX1nT4VnNp3jLeOr4SYb1AVtKAXbMPG2Wt1ae/KE/WHEOmYSi5y3VcsADax1FuSd
OvMWAd3/wOaM6RbqtAV6WPdmYfWacJOW2rtpNY5vweL20Qq3d5nmzrvcXrcUYPtBE3jWFpBLixKZ
MhcPVWbKCPe/9cmQoQm6xqqPuDLWAHISAFEmFFHfJgI5R7/urEVba38Q+teQV9iAIMP1B8tuDovU
fvSu8cFSegxFm9z0ZQEpTLxbWRPfNcCAIqvpnS1G+WZXWj8MfA4BM487111ehkR1gxXww85qGiIP
6U2YaGJY7Vkm8GTLTWnq39O+2nnJvJ4oErfYVyInJ78vWbIRUZl9U0Nai3rSpiIBQt3XHVUGMjvb
U81xUxlfaWdTtA89SNKs26uuYt4po+Wn5Z0E/HVS2qqNBqfM8fhi7ddT3v+ku2K0fITOMbBXI5/P
a99d9ZuXDb7pjJ9a3Gp35Wg1viiW5zXvoV7llz4xzppIGGM52nyHlZlgSZICyHvvstB24CmC1Kmx
oyd1AupUn28WzZoOBlXM3eqO621SyzUC2JDeWIln7NhqJEHrNCLs3Eo9j5O2EZP4EXtJUGr1CWIL
cIW0xYDSUalxP0/GdQrNLr1a3skXxrLfnCZ45a9GzHS2TBX5SN9ocn/FpU0jO/7InBE9WJNoF7xV
06cBHzTwPHcC9woBjMPALr8npN8c09gY24hYnBhzGbtT6qz2NV1YMeWxbnxkluxuelvXKcYR/MlW
uYfarO/XDHlIV3qbZMzxOLY/7FZhScSkS+RsPSrXfSZAOyO3kNE/guQ3U1uDEYdCaMVwu5purn0Y
EnEoWW4qKGvXPbC90M51Blk8qyX1IZw0tgyTUOkVVY+oU10ei7zdk5QLaFFNxrMEcrUxJ7sNEzGH
rCNcv45HMEq4AQZ4GX6NwQ+O3+qP0OsVkT+tmTYFCCYR/Y044k7o4s9lkyEhxeaVLqVzo4/fjfqN
wNAjkiV6h7ZjYEAZZnVpjzYaRla5bkhnCUBhLBFS8zeGfj0haIotbr248A6mPUXtZJgv7pQ/wBmr
9uZYGDR/k7afquV7hfzDA3JXfxZx92CJeeMIgzt27vgJX+pBYvYVpTDPWX5Pd7DPx52io7EpmOGW
p6xu95C69W+Tp1sRy+eXtHN3RirP9Kkr8ODuC3YFIheOy0Gnu1w7OjezJLikAr2QkEx8RDI6BHhu
glWqNNmaMZGtaFs+iNTuaKIiBLpQz0QGoOMAfxuUS3sLCG5T8jQ+tDgu/Uq3d1cESoCgZV/b1Y1q
UcJMqzUfYtDEARms8cu89im2qrZXAwcITgSVCDzEMBh30A8BmMnEPRgDZDCqZu+Uj7SZRWPgg4+X
ezxB7fcC39BGWDYYI3MqHj2Q8Jyo1wbBTsYl20x6A5OmJUNTm6r4wfPaWmX0C4qfUZk8zkJvHyGY
DEcVZEIXGMmU4Zpz0oseY3sqVnI9aCXxFnlFvXdLc9p59myFlsvCi4eoGRv4+2KbxN5JeMt4LLHV
xldHGVeu5kwSzLt8aLvVvYE53O0tdaBEweGrp2kTJSM8s2UpXgxL3g2tWIJyXLRTpcnuQTjtUWLl
8AeuYNzbGu3GDA4iUpzJQxwpDnJEq6A1xryH6m9uFRKdA6Z3+YYgCaAO6ByeY5Ciod40yhaohvw0
cyqaqCUR25mN98TgnipKnnBKAPpWLdVf7LKk2BR2AZOn9PB/ZvX7HCf4YE2/dtuZEnQ8wK6BiT1l
Gg37iJW3V/CVkEhOIgravQo7QpiYpb4lINR9XsTyguaUoqS0m91EHRZaBpc2AMX3ueU+U7X6Y7MM
N4Ne1NuxYyyz4CGH2tOc9JVrEhnvAaaIEv4MEgQCxoUkHWWztHb2BJwGooXQuanW5WlMPqVtcCtK
ZB01Iw53lcRa0neYkWiF/qSOrRk2iV76iWuRUeVZC8kZ3mnquQ2kxqwHCpsKPtemmx/QC2hxX1C8
mfWx0ZrXPk3kZklzlZ5jVH18fcZ2vQJeuNmgLpB+bVY654h3hlJZBX1WfccRXG1qZseRmlBG5U5x
UHrP8ImtrTF0ZvBRlA/iOO5jpf8aS8whRfKItyB97jyrCDWhaAFYNlBEWF7v2crflazkngkK4WY/
lfBls6oi+0VHRz2nymejKUzhXevJcWbNbyqHTHPV2YD1uDEqewMF2wup55dwMfEaEf8YeFlOpZMk
D5rUb6tmPmWsyqKx1y5UqSzSNEu9aW33WfRMKeeMpthg+ZITdZSYGcYjF1WP/Sr6+ZLPy577/nkc
+mju7Y1Fik2rQ3+xuZIJkSbGWA/Mtdg59vQYs69G2WDPKIx09eLgNuABMf+y6xy0O7cJrvGUbtag
QEvm5OiJJP0WmzODw6Gdc3JCsuQtSeFgEj29cEJpCdqhnopsqKgr7GvExXrR+kT5RjB4elqXK9Qr
Tw9iUsngjpVnttnWV8v2LhjG6mANfAXGAATJhpFu4uKzmus9TaAWJv1C/yU3NgnSoFnK5zGXO8Yx
9ZcJmNufyD8JQA4lm7I2N/Wg1I/M62Uw5y4EaxylUeaN3D90YzjPuOsDkRlsPZ35sYW1QVfUyRce
YrNvDPOVCS+/XZ0wZXDgqStTU29jx7M3euemX8S1X1AdGAGh4jnrbmVzfUawetP+9DrjhGGVjwhY
uGo6mgFU9SzbR+jqmWSw2YJ93qQLGW283synlosOJ81nrie3huZti7r7ZA6TRhpJlqFhsRiDqSYC
q9YYAk+FfBech3imm0erM/d2D1LVae9LubQ7yLDiXi94lb3FfKmW+Q6aFQFI2Uhw+2Tga52vxtXJ
rC4jtrBLNrnXOOpsC2nwrWmTE0AbvNCGchnjVL9x+pVV1TocBsdCL5ov+2mtZTDFbJqXpgvyZPYX
uOBMvKo6SvGydxJUMJf1k5KkzndS2XpGVCVTPoNRqzl6R1udutuppmZf627XKu13CNO4d8at1ozO
ZsUTjuntgCp+vfqr35keP9XG/AOOAClrXizOTS1Dl3Q0Ej5Y1DpEuVtYMu9rHdwNZkERpCjJuX21
iggypihRl3szAUnjsFOYBBPUMwCfWKY7AEE3ss+HcE4mku+sadh7FTDsaTpURXawUovFZKMspNSo
WHaclZqIw95PYkZNRXxkx1mEjpUH6ODWkEX2u4JrDLXDvKegVQLijs0Dj1CeY3pnq2dW3ZGLTiM0
uT4PMKFPaS7lsA5Yj2vsYJ6YnpS4HW+8Zj2wfS1uGtbOZ8rEnuFy8QQFP/FTC+mGB4HgkZxRi2sF
pFHaTVE25izlJYZsgP5MPJ2NZJhOjT5bgalUCQtGRmR9p92QYhd4KmJWa4B4XCWGb/Q/zNHxwljh
OaMTv4YbqpfBxCu9gj5ZPCT90IbLKC8Es3B98AkxiG9MVZS3jqUAURRG/Vm57Cf05TIkSWDbE7b1
XKMWXwYyjVqSvMJMNU/2FMORSnQRreRUcWHWMDxEd+yc1iS9aODwmhSu/v4aaBjrOxw2eLWa9bao
eUq5YWabZlKDwXkbnKY91gIfIYCKIJ7nTekwFQce0KF5VNo7vEJGJKDnRdCcx9uyy25UqGuMsOhR
8vo6z8Len1TjQ6k759iT0dww/qZIAv1UlXAPmmbbXj0TDlFLpCQSP86po473jn2bog9FC4dFr8bN
6ntNPuNOMu6uWIcbj9DwjZ0x2xBs1jOqXV3p50if9JUoXlRy7CvsjcL3D4cOqLExnnpP2dN9Mj+x
lq/ayL+MzsZ3rxf33AtL6CqQT5ouhB8gdq4cgsl4Zsut/mBiRmgzcqWIti77ckfljVwXRDJCM/dd
aqtBDzwj6DHYJ0W2nUrlXrHIpzJysR8KxHXtKsutbEn9zBEnIpwbm6Nr93Z41dUNw9Uomji0BlpW
b4G5JcBos1NHtMMtJ3TCHk1NdzqawyNb7GSn1Ummbr2l6xknvda5nhxGxjPYCmbjqaU3x1+Q39iN
DcBIrJvcFWwYhkEcaRo+7NJ4QIcJA0pNHqTthhRgENHDAs+Vz456uKTaQOYYbMiIaPswJp07SNO0
DyeKFrghlEtjHgOjWuxoaSVWXY83GhaAYQf/mRMMXd7zOKNK5JAwxYO6jOMjG9cjjOBbfYD2RuN4
ERhUTuMwZdXZEjhzfcdK82/4vXFXqciU2FMuTXKsEzu+YGGwI6rInkmPtXIAzbUB1HDptvF1CSCq
UrnIRNw5vfphlksZwUapGONL3EOi8aUwH9q4u2HwuHI0jlvLGzgsG8f6ppjq2YlRVWhHt+aCrlxl
P4uSlqMjki+Qher5gO+/t+mC2GNeX/W1XrZDV10Yu96Bomc6m0mmXKm4aDpq+raq7rwSxFzBFHQy
HKLH0GYVrbHziifYICEzrwvnnRL0YoEIlSSPtc61M5PqFxSalJHuDp+ZGw90cEbxTLVPKwrYR45F
qELW495X3dPMBXGnzfRigDqAwd0VuTWGrSIfJHYj3xgxewArmWWzU1oNSJ0nb5dBhDS1etCUCKjW
HL4MCpEPl5LskJQf2tAlm2LoLPI+54m1iNqel75QtopSKedlsDZyzU6iBkuFQ5F5oNKg7WAMNvr5
CO2wAFkb2vF6xhffbZvZ5N9TwkSz2PN84vBYXHDKVZY4x27/oqqM5DRMpoHSu49jw2ZxMeGYOLh8
77PeLrbwXiZU8p11SNc56BDiP6t4maOUm1VQGHLTOHft2B1Q2d0P7HJ9bid61DO4I+IPdsEyOgDs
tOpUxN65dfXbYmRiDWQ4XOl2WpmEJtwEiG1egd5z3WmTMYQuXmZfkhkVEAWagslZmRHgy/NZiqCL
VXU7vFIsQZRwsTsVXCg1CwtTO9G3Q8tr7J09NxATsDT5brJoR6M2flQ9CDl1pvooCbmobG8Tj01s
hiiE0z2KxJLyZhREbE5juiVwKjH9zJkg/7mFuUNmpu3rmCKGxVJ8TZVh+xei2inuBlIBQlfk+hOr
1Zuk0DdgfoPeye+4He5613F5k1TzsRmTpWAQgrHFB4/F5b8o6pY+g4dr1lFVq+2bbo36A/euV9mu
052lQlANK9PtI7i7eRIMiWZtM09OPqY8lwgeImj83DPde3S3tylmDxoCfQjz2UT0PrXLe2fTlPcE
1ty4SkXgCs8K5acSpIqT3UDWIsDRnghaWsGXmHMeznb8DRjemeTIcKpfeWUDL6f+sOoUXZSs+BXY
vWbjU86tbdIJRnIWZi2VtaOKPK7iOuwfD7TtbHiQJMd9zeRzmm/buLyQQ9dexKgypahohQaE5QWT
hdJCSrD6uZq/2dyX1FLelet8C9SmKIIR22awTMnHaHzDG8DCOEP3xTgyZ2/5YZnnmVJJWs5GLOu9
29L657lxqDpv3Xlan/mpkCfXzihEDxnGoNToT1be3sxjFVWLA8aA2dUla/RPiAXTCYBeEf78lYvl
01vLUJp9WHb0nmvTcSKN010clylHuQzaFd+bkn60U/OS2Lt6kSggY+7+dKWVpr/FnoAO400kGDQN
5Zw2eZuSp4HFQk0PpzHb81DSKiqO4cJU9h4YhG1tcIwRO8TetfTeKmW6dKKNFGGey3l+r0yTCXU/
fOva4pANpIKuzSUntvZgxqi9zNU4WC3Px7TExk1nsL5oBKhslog/h6hV6zKH9CzweGDj5JhXUa1a
SujgTQ09VXC0ehljMojJz0s9eSGoQZO/x/XzpGZDEOPsD3TNucms4TQDt3Lt8mOyjHsQbFya3KFO
4An2qMLQIMw2udVlS5CaYGjRcJI7UHdRRz4PjkZjpsviJHrj4IiORsJW2h9W7bCXlJ6C0sRJ8RA0
yitqzRoxOqhCsVDow/ghaq/OGM4p5fpZF2kX9l3SbQxECY/rlFZIaKCywYhqwCYS8uTus04YL9gd
UU4sQPm2iaYrJxAIbB9Kq7TzoAP0RTqjm1dvOQrYl3kk5TMBjQkHFFHHNtMEby+gX1iznfsldupT
3jNC3OQ2zfRsGLyXG30419aQHpPRVu5AMfVvxCRZt10ze5/kFoAVIv+1AMxqq5sYthHnrBgLeBCg
wfhjWu1ZNsaRBSYfm0DsGuxHYvOxB0G01SC5XEMiishZ2itivFxZiiz2FutO8WkCWgzIgWVuI/S+
3ja5AdyV5LppO2ZyOo9GOW9V3owbzcjsWwTexmuiX/e0uGDPjoXdoHI66wOl/nE2NPnBkLYA5Jlu
StZBldruxKydQezkR56t9kj0gvGuaot6t0pCaoervZFanGKnJI0oUaogloAys6JYtwuOIt8Si3Ux
3FH7rPDORVAqch9Z+UIJ2G9du2K6Tzt7jEv7BUbTMwoBnbVpjGBzEhthSvN7azZ7Rz1B9TstV2wl
76D8PbcWagvnzpqrh1qZX2TFPBj+jbOdW0f1PbO9LlTtC4bWJSLzh1NsIK7pR51MCcn2ggcp5/jo
dbI4L6obOaXnMQ/Fwyw2cTlSbqtPfesmkN1nBbm5yPIAkVYfTIrsgyUXkq0IkNOd0HJUJbYMiBub
b7Az3ag6MCk2Qd4dKQ2h1XBDM5Q0yoiu4WLr2fGi1fo0AUkFdPvoYXSEBdwewpzd5DtmDUhjs5zo
3MgP1ovcuHcXJgxZt1ZBhl19zBICd6TSXpeEZN1p9BVIGzQaAuIjHtOmlP5Cs5T5nNJM//Wsz9m+
udkXsZvD7dJr2rDD2bqyl+tyRjW/im0r7MvUfJPEJKICadkVWOaHhC3owPPeudfhSrpKrGuOAk2s
v3bABOUcpoHFl9M5ybECfH9AiqbsZbG4L6KTY1RbgrW0syiHonCqe9Vw1wFimrKA3cNEwvS/vo6H
YY31/0XdeW05jmRZ9lf6AxI90OKVmk4XoOuIFyxXAa2VAV/fG5HdXZEop/sM3+alcmVkFAiCZgaz
e8/Zh300ZuhhSagFB8e2qbJhYbZq9ubHRbomgLg7WH09bkCrkvsAHvegFB0M73qQn8bReOdl9dPS
nH0Z9sYl9QZe/qUmmS9D6NuHCanJa27IrijnmfQzk/BSAud81XaluMuJY+PndSRqC7ryAAuwJIPS
g/vWtUX+Hg1DvVPIH9Q4JZgN7+rq4I8tq00mRfkVgI500Xle+x41QXxnmG37LNTSQEtbtMO4pJxJ
aZ5sbo+kaUJD7oVq9ruwrcIdBapoCg+9JcqtOoIPUA7guPW9UIZ8T9ibccisvrp0Qh1xkWF48Uar
U3EVI1pHEo42q4pb/1UObXkXqgXIylEWGi/lJozJYvLEbRao5aonBg5OZC28m0DP1E0qERuaxTYA
mKbm5YY8hONXcqOE/PJNcaWypV47emc9dgCI2Rta4b4H2rcm3Lo4ViCTV1iCy61ulcodAXvB3mjS
hpYUp56FMMfihjTnEAMaCEX8Ir22UDX/JSkUqhRKhjqO0Bysh3ryhN6uXOpQObln472WMDQYRVlc
yYpSHRRQ0g80CXprZfs4xlD33yDEwpyG3ient2n53T7zm/7VarPiXkFWeYU0ul/6+RUiNX5vRZYw
SGiJOzqUC6pmSD6aHDTBorI1umsaQh0aDHLQPYe1nY1LUyLWQ1ECCshZ+yswhvbaS0Z5TclWrKMK
cRx0w+hW1TX85UmKIER00RGJP4fLJk4jeI8KFQAyIb2jipiZ0x3TWo4y5ZK5Va9GW7YW8UiFa3BM
fa+1jVYQjpzwa9XC5u4d/4fUWEDDHAsJGBURvIVVuAdCN27CRquWo8jaDWla7cHuK4ktYoCwH/3/
0k/qaFVKFtie0OsewRGlR64UHzjrma+G2dNxMaSQDLiEiL8HFAH4VPxUN24C23QDq37SoyZZBih5
V4kZAC3JbWeHz8G+hSCKqVAin+QmAJ17lUbD+LNJW9q78Zj+MGzv18SpO4IiUVdBkEk3ho/0UfGk
aI8FLb0u8tyk7lX5y07GcqRYgEhTDhq80FN/HUY5jHzyPl3NThDeO0UANlW1qCq06dHzYCf0fhrh
FM1oF+BGvlYwpx/gmTvrHmoGQcE4angzLNsWFXit2Awp0cEooD3GuoWtOat19dmJdf+mDIv+p28I
yoBwKzuQ1I3z2nnCu0t9tXro/S5Z5WXpvPmhYfyKk6Q7Cm3wbmpDlIQqGWayo4UA84DB7uwo9k87
JNtOjhW3Ha5s8iXe07ELHyVacetAmsSDThVfS0H9GMGqmIxY1ktEAPNyOuWsvaq0/ZWn5OSDKGVK
jXukJGokxc2A3H5Zp6jweQmbm15iqXcUSb0fDdDni6gKdWLZ2WeBxTQRVnHQLeyrENjELle1Hi51
1/zKsAptBjlnMckpyrECcgsWhrFdmoXhDbmt5iqDQgPWkDT1VkGnh+dJvuFEG4Q7idJUtUCJad36
CotXnarNJmqcCe06VMYCcluOkTrPiovObFiu9RrdMyOneW/srtQWJliCQ6HT3uwoe+/p57UQv1Hj
jQ6EZqcrZQ7JrXVRWEaxaUTl7wei+C51ElUQurZGR3uu0dcS/CqonHBx6ZPRbKuPWuVTuedcKzGC
Vn4ojqV9pwwgMY04Gu8H8rMu66BPgmVj6JPsLkuPQ6Ij0+wy5RDRWlg3BeI7XaIYjxhcAive1wel
6wM3CzVthc9BLDpYWxTZsnIXJ1VBLKAw/APOug7SIoc+tG/+Kmvz/inEK7coekee2nkInEI5eydb
zD4Og5W+CRwp5tKC+jqOOtWVOpXfMZqo9Fj1sd8aCIU39OPYtSV0eNgc2SGdnVDK3hoj81ZwteBl
dmW2poqrPmm9N171csqo1Z1nygKoY5AQ+gWZ7OFb3puAD9BBDSKOfkWlmm5bsOuUzUwST6CQl0fK
IPG2YvWFRGsUj0rSmdeR59ah31OJ1Yo7x/eQGtIQlh8i+siQi7NoeMH1RemypgZpmp4hL3hlhh8p
bMdqkSjGeBci0lzGQyreCw0dggI4+JWCb3BLv4dq8IhhG9+t9BS2rLmJNwToSZIOcWnNdtPWzOsY
LPgKWFz7MeDemrpZQtWXRZkAx69JSSJvE72OTPOGwR9YqBDQ5qKbsuTxwhyH5pUI1/HWl2xz02oC
7JLf8EydinOHKvnGiiy2Flhyz7aHrNN1jxzNpK/WMEw7ofMOkUiXk6OjENpK0uTydgjZ8aIBivhy
6OZWI4xyNo2aORz6IOKgVfajn6/8fKAeyjAIFhQB2zsASDpx9X1tHG2Jdhjk3fZBUhvzATxMvO3w
3i4TI2ioIogiGaHIih3q9PpCL6rsrdXZXppDk3JarNttpo4xy3/pPFRwlN8lj52uV+KvzQNlnXDB
ld+K+sAeDsk+xlEflCYFIU4Cwa0cG9Lax9y+AOevcmgeGK6pbTyjR/IvOXDkt0oyphQ9o2lTORH6
JVs4R59W8zGvwnDdW0ju/CRPbuWm/GnXyGeHka2b5UvJmhnuLHNiyWiQNOFlNCrWXa5PDctKnvrz
dWEivULXznkpMjaw/KJnv8aq3eecFEMzujQKyfwBECNadXETfiDaErgJ2Q7tB2ENd3h/JNTBjaLS
UKf26RLJ1Rzo/0uXIGwTSuRaHe3CsMmvqdrjX0qD8MFoCuWGZTEDSGuayqsCYe3NAKT5ioRj2I+d
BW6R/tAb0656jhuOTICavTvgb2Nw8KrgR50nxoamgXpldebAtqNpWjflzf6UxkZzC3M6RuUpsX7F
mXGDgmdcFrCq97oUyax7yqsgAOC+Vvu2X1lNxrIoeHLLwgbDgY42MG4cp+3wOsGoVkP+zKls837U
K/OWFCSw0JqV5WKtFNSZpFBh0hkMkcVIyPdNhCmcvnhFh8Smcn1vxqxlq5YiJicUdRJ3CVFJzVUW
V7W8ib3GPygW0kjEIpJ3paawh3uOBMFuqAQk7Ays66obdHmTR7l1JQdx2270yo+fJd2LLz3Uwce0
bC1XhAlSN0fiILmQ8lS5N52x7hdkUqMuLjy4fxyg11pr+Xey19rrRq30i64z6wcPsc0Br0u70MFa
PFNNjhFutYhXiHQeVlkpqL9iRbnTwhhKhI3+VrSVQJxhhduyT+9stSE+VCINrQ+1tbC98WBZcvpU
jAZWnSaf/DpUCmuif1e9zwmTc2mMQi0rXtqobPNlM9hTg16NdpVs1GtFhNEmzxBexRR+7idm9rI1
DMi+ZlCshOQZNwpc5H2GHvgwhFx6CAZ1044IrYOaRMHRCjgGjuhTiXkAO3nvs2c+FIokLdJaUx8I
TNTxRkip69uld9kWTn43lEb6nncYmxap3IVXuqHQx60RBq11OzOnHpRuLci0kX9qqI9uUjI/0G/Y
AKJlwzhGit5STgnln1Hdd5e6TkB8OZCXYmMvXNaVlN5oTpO5JQjeJzKlIYnlbXDpZCkoafYRF/Tm
KTurVSItNA5nvCJomfu2TJasqtpExxjWjdNbYhUNqn9fspF6KgpK2APQssvOL4ZNVJr2exIa0Q8d
OfFHn2G19NHXQIICLq16erpxEuxEi8RPzWu819ZPs0oY+3oc43sZQifCOp+zIYus4CH001GiVEth
WOoR3w4GXC7aDtqekrD3Q3ai5OhrttgWVRQ+j2ackqthja9+qU1UDL05RFJv7WqSOBlYoz9QW+7I
wJaoJELXZJAaUvSWokS9N+ykvYT6W10MuMAvwmzkja/xwpMEgprRUvQVFg2BCj4rlpz0mo8+ENGh
19voDcesvxZxhcRHNwxnyeYkZGmvnSBej1rE2bplVXlNK83gb6gKkn+HkmHhp/2LkjjhexXGt2z2
xA7kTLNI6Um8oTevDzFIgL0XWiYxCSbzj7epLZMi4nTBi13m3TZwRt5dNfxUanTNhU3laMmqSvuZ
SXlV42hZZg2KxdgU2r7HgPKTnXvwAeaneoD5ogVbKXWMC5nw3mHhADFcTnYjB61e6t/7UU9zvlEk
Z6dZQl8NFp8Ie8umM9iLLefxnPRtfDSiGnvOp62JZ8a0ck4/xl4awI3w0hpJCfJ6604pI5p4uMh8
rVdeaihej4ViNjvRKsSkmGFwr4Q5J33A7tQpY+owZR6gIyv8jgfa6sK1cst8F3o5VKuMIbvtxdBz
SPAuWORVOuOqdxMiZvxFzgpVkEYJJn5ij3GoLEMGtAI7eVimdhe8h0am77S8szcgpz26ME62UyK/
WBrMG3bTKKkuSmYlu5s2jffVdI6icDJcGFXZvXmO6j34gZEZ1Gbp0wnLLt8rfbQ2eEy5pKh4AgBx
bsdEUAtRpypwJaqbvyCFKYC/VGer+z6dY8McLnPyYnB5O+qrbJbyjw53767LRX8ztmr0VPi9eM6b
GG9IJaPJuBRqW+z7YYjWfROKtemkGu4A3VlZJYJjfDPDgv4vEBb2UGvg63q4rLJCe9XYRF2SPdns
I+pL/uIv2tbETsqBv2s9B/ZGoTVElSGuQbQ8+WdzHaFcIaEkUfp2rcpkz0gtHuqWPOAlJRRpmwV+
va/RYK+KWs0pZI0fFd37a9PJ0GL2aU9HhzAV9n22otFZ1VOo37RCk3VMQwILYEaTOG10uEUlnR9U
mmyLLmWjTXZDLOmXFbTzGxHH/UXiD0QkNFrI2Zpc+YWN7f1ptGAQwkUWNK3YHx3ZUlzZTdi+hk4s
NmkSVuuBnKf7sEFxvC7gaK4EuJNFpJVw3UqU9JDF5FWXMUXqxg/vUiE9m4TWLZsqUS8ABgYXOZCd
BzEGAjtGqh99fEAXWaXnK0tuxCaKhuD4l9Z0HMJ1K9yRKBAD8JWcTWFY9oYAYyAnBQLeSHngDUVD
vpk8DI0XotHC2M3ZQiqbNx+44QokA1YIrUjHYeFnDDfLUqufrA/ZmoPKuMGTrK3aIVWLxV8hahmR
y725jdjYgDEKUG/UHG7/AvNh2oGWBDuBhs6NPOTCkgkOXtGjfhtyENm2GIH+xp/8t7v4H67Z//U1
z73P/3fG5pviA8x59fHRXL0U/1+4m6FX/J//8Q//m7t5mVcfL//x/pH8xzW+5I9/+qL5f/7tcMYi
/Z9ExILRMmHnQvcE6vm3w5nYx8msDMDYkkFQYmn+0+Es4w3GEgjbRAGKwOV4F/92OFv/aWKXth0d
Jqds8b//Lw7nf/IWJFUB0cGGUp0AK3/YjPsupMJB9/LWsahHASpStoE9ytd/PI9P/Mynrj7D21mm
J8u1V0rHLDJ+pAxLsrHG7zDl//Bm/+vOZ4zUWmnxaXOcv2W9uEGdZK9qwzLOvPiMFadx2i+Jg/CO
WRL9LNCOUzjEWHbeU5me1h/PXOtqiiYed173bPCo6R4wlmnfwIimO/wXi+hfj2UGb3SMUadSkfi3
1Cq8ddtL+UuSyUhc6Hjsz7v/mRu+5xOkceQjIOiLQ97HGyuRvW/Chk8NGQb8nw/HLli2UYN6R0qE
VLp0/VE08svXN37q2UwE1D8efE1rjfjN0DmSXs8eqmKnaSghEVmB/M24+SeX6H+f/sQq+PMTmlyI
EYySffStguzLvih2lVErSwHjmZfYJFJW2ldJJqHr66904nEps/mb2DQUmyS1j1HbXo/oCamV6MM3
Y+nUxWfTl4DYLMsM0zrKvollvUtYCY2nr2/89yP5ZKAqs/kbgwOAFN12x7pU1mpJ9QDGh+3t1ebR
Hh/yCvMuG+z4Ji6jNSZSxJK7pH3zvL3VEFq2z503dETffNHfYOXPbmY238tcqeEj1d0RjB/yyZ5g
loOEezm6MjmAGtorxNiFIJWrU/ed/Wz18SJjyiYliGb5MoWs8t//KDtj+jvQghdBZ9E6IcUm/zVZ
2r95bNPj+exOZ4uHTOZHKoKuO9Ij3Gva60D52uSJaOKA80/psbljsQRVhGJmQwbFEtrBwkrEUs4c
mmrld3DIabJ/dh+zdQZldiRV6kCPLp0MDeQp8uTstNkqJk8In5bKOYMq7BGtF+XqBc8nh3Sl4NVA
mubpREM0aM/MfRxvcOks2At9/YSsE7Ncme74j1mOUCNG1FuExxJW7EIlBaLHLWyXJKNqUUGyqbyc
YIYYRIs7UghbkuA69O1G9Aii4rKWy19h4VyGRfrsaOGtOkhXrQPRv/YfyGxhb5uucG9c9OwQq2A4
2Ip0ZbVoPkRQ7xtPe6B18hqDvespEOAxFT+RoawDeGxOEBxaiYYluHksWSikxmuzEXfsCy5QVm2p
bB+kAECmJF9MTyyEwkEt4bru2u2oK8dIqn+GWXmVFbCINbXcOUi2gjA5hiYpCUQ1bYwEh3eSPPZS
v0kEPD2D/D+YFhsilS6MsLjAbLytu5LQr+5aU7LbSXLhd3GG7spzqfmeuQrO1nClT30cgnHpAlfl
OQuQFJM/ktwSFf5unek0hrR64eG7+vo3P7VQzRd2MfLqHzik08feqGFF+SFdn3XpOR486rFFOuy3
Xb1nQIyNiW+y+HHetWeLt56nsW0WWumWuHwWAZF2th3efn3tE7Pgd8L3H7Ogk2q8aZZRurBzADag
dQ6OEZ6GGyozTnrec5+2tH9ONXRyg6X7Q+0OvXNs9Sl+K3a/vv8TP6k8W5GtqlYc7NglsmGpXYxJ
ftsiXVt9ffFTD2e2iEqGsKVI82tMljBYCVSgLFDH8jZGk3jmuJmtj8IAy1yaSuXi1nVHSUL2Y2bf
ZWicejizJY7kIwN+xli5vcX7xjH8atdXcXDenkKeTV86y1Ft68SkJiL5YVFYghf28fWDP3Xjs4ma
OgFBZ0FbuYrTjVSXRhcMXPHNO+nzi+vObPNl2VJC4CPLDqxWHfLaSCc3tc6aqwS//HOoR5qU5VOZ
x42F8zYm1BzAFn+zFzp147N9VqJWQ6TnYeOmtb3NKsTaNc3dbxbjUxf/tzlKNlZsc3HVgZsO5g+T
CsF55/yekO7/+VQ8Q1T4Qm1WmZLmOd42YxV5YJm+vvr0w/37HgMG2D+vnnZ0UHoUjC51vxbyW77p
kviujKMDjahfvR5eZA36T4PK6s3Xn3jqYc1mbW2awyjH08Mq4l+Mp6WWIdI879qzSevklh/3iFdc
tSpY7R1AADn44a8vPgPl/8/JA8D5P58VNlmb1AW8HV1jZS9Zakg/RmusF0nn2euxFLR3GGZgbEr1
2raIcJ8wqSgvDeWWLUN5k3UGgeIWvUcxmtp1ItsEahfwYSRTMRZoc/pLGpPvOG7xPnaKeeYAmi0I
qGAsISS5cel3ffgCT0XbNd9ce5qanwyfecCQ16Ze5aA0clUrlnapUcGe16xHGbKA2SfVZYv3ZZ0U
cr3/+jc4MXjs2RIxNn1KrmfZuJgqF0olxyQ4wOc47+KzNcJS8UxVrcSrdjDh81YWQGObtfnrq3/+
QtTt2SKhaFI5Yu1tXCyVIbo6Iz3ofZOu6lZRznqh6/ZsqWgjgywMM67cAEbxohGmDp0FEdXXX+DU
s5/+/I/tjldqBYVwu3athuBX36jfzQHX49cXV6ZJ9NlImi0LYNuGNEQa7IIj1vdyk2MV68M3i2i1
hVYW4zoSHSYlO4ivBloadBe1cp0ENFC+voFT3262dOQWIUWaWVXumNa3eVEd2sz5dd6lZ+sGDFO9
qtKmcXNLfytk/Z0+5vvXlzan2/vssc0mN4JCrfUmEFmUi3avEF1E2T1zOK9KmHUgRHerAvPBKo6s
JzMI9FVfImiJWawuJKiGAJDwXjgjNi4s5e2dlWbSFXpzb9PjFuB0M0jwnzza1WnD65g0r+1IavM6
K0At0Di/LzsvXSljX64gn6nrThpL8KuBsWBVR1ymNOmuoWK+QvmtEZ1EZx7fXol81ij2AZakRQOb
51py6IHQ2KxXqTraz7EjwSMJUDxrQ6zeoeZonr24Hy4U5DEr6vvDerDlt3aoo6XcW9FqiOuCQHIl
pWFhYoMwnWerS1GUYBqCx9dBRRTdqwgxGJZpeObbxppNiLqXkmEQeemikohXePhRazTpNyvdiRfz
PAyEzretE35euBCS0iXNWmvSMH3gOKXmAAAI827hBQsik+Db5ISsfj2gTqxS1nQ7f0zyrgp0mP9m
4bKUB0AFMqxMTlruhdp98wknJpo1W8JV4JOxacuFOyW2SaliL3K1Ur5ZZKfF9JPpYM2W8Fjtc69D
AuFSim+RTkKDpmckUTmQhr0ySPE3v86pLzFbzMUYp4VsKbVbF+VNW3k/5Sy/P+8XmC3iYKZT0M99
6WKe0H7YlZbeZvIIi8eM5dXXH3Hq7mdr3TCWcWaFQ+HCHLzElPQexfbT15c+NX5ma11VDGrUEwnt
VkmoHpoWkfQAd+LK4HD8zW986iNmS16rqTFJDY3pktcKwwriFD3zqlii0hNnVcj1eZJoK7XWUA2q
6Zo0zhFMDA8EnVx+/YROPHxzNv5Hi4yHruDaUgIvtY2qq6I+r7Kvm/PhP/SYAOl+uVGyrIxtcN5h
WJ+6Z3+uClZsS4MBxsBNumafOv2Lrznn7VnM2XBXhTBLlFGma4UO+jFI7Yuoh7hx3sOefoQ/lrPK
kUZvIO3ELQOCXx3cl8tBCb7Jtzv1S862LFovOkizqekaUh6tqqS59gYCW7++8+kn+2Ql+/3C//PO
CUdUWwR7bil3xXVPeiIGPvwJZEeAqHF0HIcW7pWvP+zElJqHueEBqay60wzXFiXiwQh3GEGr0gQO
zzZff8SphzWbtZLjxIjkFcPti3DZm+WjpDofZ13amL2z/BD5U1EN/MilFIMhrcHvGairzrv6bL7a
Jg4SOK7c+OB1C8XO7jqkheddez5fA0x+6C4rN4sQkihIqYNCf/762ur0ZD8ZQcZs0pooI4KIuDdX
RJdTNolsE9ksNmp27wXgiYorERorWdmK9EPVXhPtSdbHgwYoHkzV9G/lRTjGMDG+Wfd+98s+u5/Z
TNcDkQ9xlFqujYHZFGJpgy1RUP4MDkJp75JGhd7eWGW0j7vrLKtQsrI+lvoWPkxUTk2M0sy+mV0n
RqMx/fkfs4tQ8nw0zSR32RxsUJdq2LOi9syLz9aFTG/CgqNk7nq2cQW/bQpY+G4lPtFG0w31n3ce
QLzD+2mnrg0k4A02QDvhGV4ozoebYpysjyVEI2zKr4HX3etK8Qjtyr4Vw6gtCwPaE9qmehHHUAw6
k75V3inkaRZqf9Mpun/Ma/5e3djWLs+LH2EN+CsV6k+aDVdaWX6bInliaM52CYLmv9F6Vebi9Pml
qpgvHRud4NcDfxrfn42z2UozpjnyLkVJ3VIkV1ClUERwsINJk76ofn/ezNVna05PBwkvZ5+4li9e
WhxfZv/49e2fGJr6bL1BxQrcTOpS1xPOOnUitEXFd8/9d0zSJ89Gny04YROMJdiAxG3pWe4DWPR3
hZZHV6oEB6YApwSEpi7QFdtltWp8SVwj8E5uwQ2BJu2LZNMjC19BrDNfgzDvLm0tkzd+SOmw4SSI
FkK5N1Shbrym/xCVBlmhx/+wIq2+3KTheR15XZ+tbH4CJLXNOh5+A8pADbacKM5b7eehKMiiMy1B
bu0yi7ZAGx+NJvlmQT71w87WHMs2OLkmTezGdvbhFM6zYn6ztJ668mzBkXuhWHKbR65fGf5ar80K
n1O9PW88zhYcw6ps3Rp7QD9tn64Vv1RWcB+/m6y/w4o+G5GzpUDLJKMYUYC7KcwgyB/saiiOHbN2
T8s9nVwtEQiC/EWbXu0hclqwWTo2MyzJlOZiZYToZazwuVI/eLT1YIMUc+GTS+b1wTJX7pinyzG4
nxzrdvGEsIE98iLW1DuvK9c11Uk+qbGfe/4U2uzfH6v41nlVJX22FvWypKIUTxJXjPIr1MJlLUvf
TeYTv7o2W4LoRiuRFuexW3U5vXKxyUP1vN9cm61B6Dp9U4qz2PVK/zJX65uiPW/d1GYLEGasCMp0
Oq2blHxsaMtEnD2cNVK12bKQsMAE+AFT1zD3nu6WZ77PtdnGJU+TTOlNEbtaB5rYQVa2R5Zrbc67
69myEHukQ3Dg5Op5CfK7faYu93TepWfrQpaXaZxWAMiJBoP/0cbFVsIRsDrv6rOFITBy2xSdGmPl
RYZd5/E1AmvnzIvPloWCkGdIqW3kDon/pJgBdpIJLHLenc9mpTf2ttbj23WHIos3PrJpjWjPs649
z5ONdRn9G7taV4mcet318BNTB5TYeVefTcyRqpNvKmEKMUSH1J+9ZgVH/a+vrfwuQXyyFquzyen5
RRwTKRe6siptWYgvmfaG+chaa5T2Xk6qRZjua3JhWKOR+K+D5gnS2lod1OXgj/AkOWKn0tEHY6y1
2rYCS9nX71p8zxUSCsNaYlyqXMVsMGub7Y7a74L4j72mXGI/ITCGQZo/5Zw+TdZ2LQZ82gATG10W
8CIzyAbdd/JmWqprq1+QAbrlT0aGhdTLe94fpRZAmf0p8txaVs0V/5HsczYIQALs4dX23mX7QfGU
ha7fcNi95GWgjfZ7JfbENaxY/YnIJLzWJO0imF4LeTslC+hbPr20GihA5ULwRcLiNkpJ58TSEnwQ
I87v+1a3YI74HC6pUAvGsrTooiv+mi3rUEj3BvBZO6WEm/79GGuM/pW2bXT2LwD7cC+lHZziTeR9
tF2x4YHwNiPJ8ILMs1ULUi/FIp9V5UUjbxzP51830ztuQPifdslNrgDcEuWT56C0LJ5UYx/3/mXL
sUZJJ0OR+cQ9+NRX/CTdqcpzVeOizYwf2CIPXgY+ocxgzQfr0ccs0Fyp5qVFAykArmRSQW3rZOkD
shOjOjHxd9MjVMj54FDWypu2MvGAbprmB1S7hdwPB3xaqyRAPlis4gI3AgE67bMdm+DvHRi+MpnO
Z0622Yof9LR7HSCIbh35JNR4xk/sjN9Mh2nQfzYZZqu+DxETmzfHCKvp72EkE0MnwL9rgHIXYRU0
UDFwtH899U68ytXZO8AmPa3q0IS4ceBfQph50H3zcN6lZ++AMi4x3rV17JptoO9tAj0WurD6M298
9g4oWuGYcNI4R0s5ScNwMIh///rGf8dwffYDzF4BJU1rw+i10M0Y+4EIloQCXDDBgtbAdb6Zdjx1
fISd1nTBLhiVa6V5/PqjT/30s/dDIposEZEXubaW/KLnJbmeUxf3qWnHv7TQcK5t/CHfvItOfc25
nrkaPN0sCA51bd0pD72DuTCrPXBDmFcWbSuJq8yOwqWPcxKoJ2xH5qTi7AtSHiA4KO0+tHzlm9fL
iS8+lzpbppYkVZJmrox7+Qo/RHINgjB5DmUdmpU++CRNJN+Fn58Y9L/D5P+owWBphpQ0RBnAoP6l
TOzndPBfvv4Bp9fhJ0NnLnxOGm1MK0QsrgL2gvXZ8hcOgKjl5Gzay3Hl7CQnGVawGfPzjmDKbLXA
zTl4togTF2d+t0TgQrcxObPRqMyXB/I7YUwNiRv3+Y8MG20qq99kyZ76EWbLgxZUtWTrbeJOSQaK
2f2k3vnNYDp16dnaMLRS3ES6GrmNJT96dQR+yPiuDHbq2rO1IY/qqpFzJYHsJT9B098kZfPNO0Wd
vvpng2c2+xXPztvE0UO3stT0QgwyhmqDZL4adMQ6iNTQX0iZTXc5l0p1gvke8Y3jpXWMNFoF5MVt
8zxQCSuQ0pU0lN26Fzn8Z98pVxQVlF0FNXuhd765ifkSq15VshgYdel98wVOHannetqqHsiyIprb
bWGsx0a8wSW4wPG/BDC0ENmR/cyAoIJ/yEQPxh39BLZavflkwEaIDHfaUcHkB7axqUdXjWFUX0TE
6iURrASM6cpdY6br2EoJ1yFWQF9PW4fO9pbTbivUfqbxbVt3BIDTk6/1XdO9y+1z137zXjjx08uz
LbCZWnJhRHw7Nr7hsFW+m2Sq9Vu19MkvPxf0Vk5e9VRHIzdRiuBuCIt2Q/F0fNBNsow72BNrgjKr
daykUNP6xN9mEhyLidCjbRVbxnYIAJYdDnFaDnhjdYnMIn2M1YB6hVTrpJDUSroK67667quQojc8
hEVnRVh924AIL6fvrkVuxIBnkIaVhUEUUKfmmNrNRtlA9YoPfZPVy8pP1Qu5KtiJ1FHWbQI0h/xC
uvRg586tnMgrQyg3QUPWgibAdcK2MBbNOCQgT4pqYQXFxEnNrHyRZR3o1TDULqXA0djJD5i5W5yu
eq+Pm0ElI1lLpPCX1PbRiw2e46PLu+IjKKL6ZsTGDvzRIYIWLvcGCTfIVTIAngjk89fMEGtBgGRG
cRnmexgJ+dJDxL8xC5HstUiyiQCHo6YYr1GgDWsPt/4SmE+F/TQQF+jsrHKZqRGBNY6/jcvyJbSr
DqRLp1/Zevqha6r/GIzBD4eMmSciZIwDEYPetgcbvzHkIiWulpCSRab13Q0Zzc22b0S7G8zWXCUI
VJZTts6FjplzhbaCnWoPhDPNw0fsrMV1JIHAkBKvfORMZJFUYBfmiw7V+CZqqiOv62UjBfpuKHV/
zbWzhSKT6hUPrcJfoCsNCLYn+IVI3sSy/BsvrsObkNAHDuGNtCBy7mcvQKgNMcvIkMLG7NJBXVWS
0i0Joa7vpMhinhb6L4RDpGupfnbDZVF6VNJDmyCojn2BSrADNXIRdlA0hjH0cNtHpvQKDkhdaVlL
3EkdNjtNKYnTHrV2E6aWuqpJTN/5cabsI13h18FCDY+uGfy9nCXW1tRS8UOGIblySp1QkUzI28ZB
g0U6G0g1kmPWMuRvV7Lb7HVi1GPpRRC0ydsiuvDIQ1mg72ZXZg3DfZIl4JRlKaC+D+oEBkBi2oQc
s7YiHwPA0zYOCiR4T/AeFDztC4B/fbIE/DpeOrxDj1Wj+x+N6eUY2xPtVff1KuVc6JFeBi1z40gA
1knPk7e5p9qkkEsA2m0BNHCUtafUqDUc5pLXvESJZu2z/r84Oo/ltpEoAH4RqpDDlQAzReV4Qcmy
hUEaxBmEr9/mHte1dkkkMPNid5tth6Va4kKYgP5tpYdf0/V4QhuzPIXs231Dy9axu5BdqhuUYbGM
cg/Lw95pPyuAFABZoYLLQrPXouDTah4PK1iVYw9D/jv1gPK2UwCEoKnamTdidE9TAJCp1yS8ipTK
6XB52R8e2JrIFse+B/Vaz7DnujxYWZWJIqBIQp5ktDqfKOqdO2tVN+HfEuUnxYtJ6FnBZDKW8VEM
6HEzbpO9OYVDty3GoH6ztHQunuFCGgYBSccMjD/0zsr555Vh7ceFY6odAybDuVeUayic5tZViKhM
D9q6iVNacy7Pq+MBg2CXxzqCxpb3YWeW0daObGZHPa9+m6RX7Gs2al7H4UZk9ZyuYUNchDO2gLoU
m6bL2aBZGxaoVmGTmwEmX59BSfnxDKPn7+CtbKyEVbv4yejN5nLDnbCEEIa1xfBraHD92G4DVspv
M8Uc+Dz+FAZ8I/4hT72pqKSoVfbTbwtdGZqkutlLtO2ox3Ad/K227XrdVlEFicXtJlioHWTsGaEj
qsiV1cFUtVdITHq/jo2z9VrFdpUbDHWyZrY8FShu6Vnw20iBrLcfHHwgmBy3/SKcS42T9twNlrGt
m54iZhMidFlhVyN5mrNtJCf1aFIgTObCN7fDyFRbqacozqWDoy9DMQNbovlXjOP6PTAbt/GWNQUC
nceq6+K0YZd9lZcWa02DKoehMskDP2OMMoJDMSg7CQwYmIsfQQLIvcndpBrNFEQlU/yBAMQm02R6
D05m+euGo8JN2C1gl64dkZR5oJ1g9EECt/FoKU+B8vIRBFWWWGNMO8SvA2TEVowIJvMImqtbDKN/
tYbGviEbxq9xGtX7hGnqkjGKe+gCNaPPSsPyGfhQ+ijGXFM16YGue0hmEmVHAgpLylbWxpXmjM6J
ng12BCh/UQXAK/etb2fxxj8LJLEYCH13HYG0EKpn9cmd8W84YqaCYEmkGQ3v0eB1LRwOx78HBTTM
m9JvCG8W+vIyBfgueg0/yNbu1oxq+QoRXx6E6+XXFizibyF81vTm+T4cUuKWfHDu+a0cKAzz9C9N
l+VRu2EUj9gB/9SFG+7WRRvvLmCO46Ra51OhceXpAiEIEZOzDZL+JivMLysvfsw6uBcFet1isJzH
qnHXjQskjP1XNaEqSZ8nmwugdmGBhoPE2RB5RYINu+XJmxWiZO97dRd3Y8OsiUN7rnCJ0MMIhbGi
OIDLwpjceD/U07AZVsJKrR3QhQ5qwdwC6145NigZVic2rRA4SsBSoiczwNtUjGhCHPdiFWDzJGrd
LDV/njnfrSxgTdQxAtg6xpfWPhLP/JjSB+jl3Ti4dWTcsTnfH2umY3FueSFB68ysi72Luuq4iD7f
1/3tN8rGbNcLC9FlhsfLNEOJ8nIMrr2R6l1UtubT5FfWlsZduS3d1GGq1yydfT4BgiOzh5Yn4W2/
4GV0nF0zWBVxljLgcTqBLZJOafOYrqZkkHPpd0r5U4xux98tTvgJ1fSnwdUG3dZOtxXo0L1P7L51
6txIKkC3PPxzfQL9wRvBO5pubXsed0GpIOenjTtuG9uLdlpm/3AGwmAM8sqFASV1Huc1EFk2J/P+
xV9CCOZkAomwUIeCACz3Q9Qsew4janh4Fvc9WMO4uO1m5paxnhxLwxpvJ7ZG2z6LjrrqnAuza09u
jn/Jzb1us7oGFmwWmJl06P7dItsri7pqA3wfdqhAAQehCoNG0tjZmAyiR3FoYr/LvdbbGw5g0lYK
aK8N73StCkgi3CQnqHSgviH1nysj+hBr4R9l7hqXup1eM1PD9Wfa94hp3fn0I6wKhVv+9gvS33Js
3oIWjbJLIEfptGQ+pF894xWUlvFNBdSM+9aTO0k4h+EFbpPXR1Byl53wQvU58APGg2vJa2541iFs
uvTVV+BSV67P5LbfibXwmcNkSkZj1q/daoqfEDIxrrJ5Pdpd1u1ATg4Jb2yzgfYy83IMUb53qiHa
Szh9MUv2BsDz2bEvctLNrpMBQCBHsykc9SO6NesZtBWBYsRubDsE/gUDUnZuC7+k/iidU0Fsgsmw
lyFIon7+F+GbDOJpWBAapxJowMZAOc+yGpvkrVtNARFNRA5lhEusJq+6dlh2Ln43E/1mlla4++bw
pel76LYZ9LAfxBjWztd9dgYsd0/MaL8UWr8he0njibF/gG2ZmeBrqp+KsiHSYF4ElLsT3fdpr/6Z
CC1PWZT/+lFrbp02t1FJN/ADWW1HnpXZ1kEAdGWyvwjuqgaCK5YRKu/gpZZL2pFSxLIS3e3O7jaN
0suGszLlg4ERbKLJMwA+B/KzlHiCYh+kO27uvOQshEArigg7fD5cly4LznDS8y/Xb4o9S87+Zq3r
KglysRzmsP6lhk9+owZxLjl3z4oNk908wi1PU/mv8oIxZgxjTvjAxHVxUDmkFhFfa+ueqVNr2fWF
tyIZcyIWIMp+46IaPFiOw7HoCpeu7YRMVqn1R6TrAh0rLOZ4MfIo30J84xgVkd3vot50x1i4c77S
8IbmJNqP2kzDC3hXokOCGFZzy5+m0zCKlwYZB9pWnigT7u9Guyub5dIkuugjG35gVm+KEAlYdtvt
bYJl3hp5+c+F/vLoOP2yVRRodzPClREpoFG/ABWrWYGoqazzc/9Vba2PuDcRbNtFsJv71t9DiqiP
XRVExLtKgrC7uYjGqf3sfJjdbY4D1glWZHRUx2Fv5fOB3bohMfSk9rhVhssEgOYAjF/eqdlqDv2o
oeGmC3YsZuLjwkfYrbTjvvZIZC/e2ENuYxRgE408UhkLFQgiOd5ABVYkAzi9mobrpgAPzynV4PaG
Rc49n4YxXYfg6DutfAtxRxE3+ObF5EcAd5P7jJ8TEftLj6dPVv3VEtlIBkvvrHMBYrtzIxJgPZjk
AlU+Fws/AZXz4MgKjcj57owIrDCQug3K1c96GF1nGzZZ+NaNwVhs5gVCd4gV765Pp/W+IviIqzZw
f1fqCqAusVPP5LHp8KIXVAWhOft/MxTDQFWDHj+h6TJJFgCxzcS8yz3/o1FTGGsT/oQbGb+uY5o7
gDAOuKgUrhdbYcDn2Jp+iTJuPSDp9TlzlX9eGtNK2iaCNFaB6ufXW3dgbm9NotE/mdJirKWV9p8G
olsvWfnqyRhIbwrrflox6Gw8VwJHzIdfRgy+vdLTDcTnSmy7Nfo7pSLf1niqN5VtqcMwcGOPLYRI
Uw3mlUwYOCIEmbjsO2+3lJxQoRqWew2/D5kMbNqpyJYnUqnoabENDDKFmLfKmPJEmnxBbD2AjQXu
SRdqxZCRBmxguGFzJ285iWeraItL0zwaZuhvHaDOpyYM1k2EaeS5CknpOYVI8hZDyzjk6Xtqh0Zs
UxYcmPjRAW+C7zxL0FbmhpQTqGrfsLEGvTAOGcrbjRZQW41pMEaj2b0V88zcBgc5Xun8N8uWMdYj
gmkxhVbCllK1gwEp94VUet9o39pOBZvB0p6xEeu5vWq7z8G6D+2vaNL8A6lxduaiDF6bbiyPhmff
0vXO3UAdJoLP0hRqbE/2uKrmCARsuTZRhQa5wojo4Pe7pvyr+9nUOJ7LoEuskDHI9IYoaxUOA1aN
pkd6tHz4jTAOg7bXv0vn+AlsRZq3bbQ+5AvtHy3rH2BXxqNfaWPb9o3/Gq51emgJv88d1d9NuJJM
zDWUyHBeiTqcMN+5BTtSLMt6L3UL0Het3PRR97JPtMf+Q014QpRfiRz5meU8IQuCs8980zHrVjiT
i6df2WkmqyDTOGpX91u/mz4m12etDlghXcQgpFEZDIeRC2pjwGU4p7QUNvkSBDhw6bCqToZ3g6nk
ZZzRTIw+jkqCzEwfFouRA1m7A8+FlHsL0yvKTJ1/2DUfkww8TDJl4MI2UF9pDg6Ra6D+xOw57CSq
n16797Zeov28iCqBCFZcB9bxNkEz2Q+Y1R8QiJk+jOvZPZmNUAPMRxOhDahOsRu78M1vAgtsY/4R
AoW0zWLE5LP+IwP7qET6WQ5V/QtwG66aCpI8mM1EzQqTmw+uDkvK/GWmmOJD1sC3JTjD2LFh8o/c
cy90o1FFUcjZDXlbbhsxa5aCdH5ZPIM1JINXOfPHbsvL/r3YotxQs/B4p6J/KTQwSmVYFa2RPFY5
Q36i0PVYMoV3g+/JLdYSPFn2iKCqIiraKgHKolKV99LbvX1qJKeVK6fDMnfqyVpnY1flf1qTfDRk
pHJfussD6VFwIPHWcXDDE6mqeS9Edu/Wmie5hw0Mjn5+Hwcz+IsJ2eatUG34VNJ5PtuFYT8JN2e/
0lH1GyYU9yEde0yUTgceGTjjFoM7U+4lykwKJxYCNxLkxgSTOZjRx6DWqyPcc+rSxw/TqkH0bOM3
akDopqLMkwlMy2tNueHOJDT9WyjcTDgkioMel2gzYrctm+KVzwySmtv+rUaro5wUqe1UI25emvFt
GcNnArIHWAKkzZb9nUfVy1jL4sgwbxDjUJEoUT2cGGvKVTNPVCEW50quMm54We5QnMbpVEh0g2t1
BAfeWJvADIo7lRvDxWCnh3qDnB/GKly+cLLdgozeikcMSYjY+qRrPJws0SVShbsppRFgs0kVfwci
5KoWVAM+AHlo2hS7IyXerEgAhA8vY2U7W2wCH77nvbquN785PK6H3Gr6i18L/4VSf74zpBj3/gi9
t6/TkK/TS1Kl9s0Q1n9VprAW98EE4tQxm5PwKzDhcjQPbuP4MckATtbFB/87ScZPNl7NSPbU4mvB
pGTKMNw6MofrDiDlZOCxPEzk8+jqc7SS8BwTU0TuoYb2j/2o9nZwSrH3wtjdVsRBiW8YAcxMd4mt
bq7fOxH5J2XT71UCkUQhi+tqD8smAKF3ZIzkZLY3TdoguEetaQd+dbnAwDQegeEXr07Bp843HZ1D
G62gikaiAMO+D0KLTNHzeL3CGh6YJIMkGvjxxobKduMO8c1LzrnlJx2X5123umeVNpfAyi2MFx3D
FVL32JogDqbO8q2XUsR1S5DiBXi7m7mu9oZbaiKA9ce/VaGY9nsOehXF7QhTMAhBTtNXysFt9D9W
330Y4jaWaOZXPTPqR7tjpUpqPc5VfbadFD5B5rytdQC2pY0g8gaXbmJZyB7Upe97ZDM8Jhtg1peh
gcRfRhq1k7Z+HK62bm6BldfIRExtkBuoL001xSEGteb00fUikva1Xg5m3efvODgMJiKkuG9JKABH
NvYZqJyHLDD0Yz+KbsR1cQpW++QP9HRta9853t6i6hlY3avo7PAB/wpKHXDKpy7C/W3Y5Hkzrlu6
DJprOTST0vcVMsTomAuAxAJPCTKemw7BA8HOgGnxYyk8Rq35yhPBFWjkOZagMdhYtnmYRihZMGuI
9Q6+ri6rmX0PTnrqquaKfqvY1MYMGPhxWH2wi/M+F3lHe2Ji2sMzsiT0/H7nuvYBrHEdB0a0WTt5
i/s+GA8GFiyjBHDxyVzqJ72mpzA00LwKwPwdYeZjVa7bzonOIxfcOIa7hdngTK4aaqvEClX390Xr
XHpDAoSs1SvN0wfYOmcrnR+HgW9fupiarNJz47pap4PW00PGKNSmKXKVLF4uH8oyanbTvOrnMPOp
iOfrRybtdpcb331bfK8OdX0X2sHNQkAdsYSjSkcv34VBj46hXk/NovVBCARsecGjIgjTsLNFVfum
VPFS0fPqx+C1cmXSDWD5Z0N+BmX3LxsqJqm5LFJZWbetzEvORY/Oy7ozZPZEiyVe6/XRBit6tG3s
AaNNM23toNKHtXibDfVbaOcAxBx6aYQ93e2fKBeU+8KfwiRcpdhks76Q012qyRwx5VmHmTnYuCxT
EQdDVN6J2TSugeDHt6Z16xbmuWOSmaOnLjG3iuh5HU3BHBGfGSRlCqFwO9bRreKu8yCbqmdPLTJW
eQo2KqqTCHuUM4n2kJcZ07F2jaG2lNVGVmp879C7bF2RQjcYxKXszAO49w+2qsztZBEmEeMpoJhD
FOsqpfq0zHdty/CuNf/p3fFAIGkAQ69xzBQ/fh9hHhiFog7WH8JZ7mWbfxZdfiE/P3sLd386ivYl
tZxzF/z1PPu9MfuTY2ZJP98TGiRlTjHEj8r8XBQjU8GU5slrJnNCHSKH/F368mfATUmoW+56J/+Y
0jE4u3OoT+FIzc/OOucOHdYTtVxvw8j6S0mFfdNP62kY+5EJVdagDWsyYjuYPnOb06VzxrsSjz26
iwd3aU5Dk31S+2xwyH1HsqEABpaasfluA2v1Ynak1H1uWUfR2zdzJt69HsR3znKLVvY9kFBAvT3u
Tc6m4tgpdjWi9b2OzAFVa7tfGGyRcK1iRS8tDty24zmz3dOKwRVjM1ATrCwP1kReO4dfHPd3qfNv
GjBYM1ZNtKfW8W4OwD671fwvcyOFqpIjYnGN39IxDpbtd0d2VI6kPPLIpFdBq0VVf6a0qYyTtpbQ
27MeU1DIXrOgT5gLq+hoYwwnkHfUhjT9tTWihXsldDKOzGCOmGUL+q/Bnm76mOXW5XQeha1fMUbz
RUNcpokQkL5ZrUuwYmgme9qIAq1GX1CywG506rr0pOh1RwRBul++UN//Z1RGezDYKu0g2CdV2eLC
Jv3FE7gpc9Y0hWl6W0f7n5TG/cRurd+hip58xgctCRwuE9UYU9Tstk7a1Psu/ZPrmYxHNQkehYHy
Y/m+WHkYu1WN7eXC/LgZm4gny4F3FsVUtgnwZhm0uHTV/lPEf6YN4yxIrY5IVjIjt5h0fkx3ZzCy
jjQGHZ3nnyv06E1GcoUNrWJFpz5rPiK9qDgwc7DTJg4l/le2e9FyVubz7Tqzu/mszF7ez/78xKrM
VjjjPnDVexDlwUYGY/QX0ufe9LnwUhIheuI/WW2BW5+Wf0U5bEycGD9miK+kH1hYW0ChGdVD2GdP
ZkfK3ToyoCmJHMtPdzpsiu2SFgcgxMiQaynuvNwu9pE9vk1DH8SLL+/ocWJMn2mTOBqwSUpATXXm
T1MxDKe4W9ebICrDNZtbxSelLmpjvigh49FoU6pLBgOpQ4OS3ffFwtlTPxtz+WJ6Dp/PcHU8BiTS
9mvk+YyHbnwJ8RNshVQr26brV2dFfzDyfNnR8Ice47o1QruNLTnLhAvGj1E+PavVvkD7t9w+oEzq
FQeXqeqLmspqs2YjyiQZua8zwfrWGcTJgo6XyJCmRmE43RMweC9px+ZQ5yOpk8D5J23q4il+g41h
ddXffO69uK3M91YbY4JXwIWgXtextzKc1jlcUIEt2yclSJwyuN7kkkv/Thb4lEKR2mP4YMQzmEtO
pcU9hKnRx3mg29h0rfLgK/3mNcZwNdM83a6hxSiqJzELzuX8XLld+Yaek8KwK4bnMKAUJ0Q23dH5
87fGHPrPgdLBY9uoz064C/FHaAE8EM36MDcjjgEuzefayM0XbgLnKchQAEdYidCozhB/ejjatiJE
8UXwYa662wf1IPmsOctTc3KeulZOAK4JVaGWIyVn00ddWq7AC1ZepgmHpXlxlsbdel7x1ITYFg2A
tBuyEpmslooeJ38Nz3YnOUkgUW1yN/9mlVXua4JkYPUTKAOLNhYTCPaezgLq5g6Z79rVL2hZcQ9a
jn6seg/B+izLTaTg9YmG4jf+X2M0hjtNaHD22yCPDfYWDo2RlklpKRRGWOIP69TsVoundxGFsfV7
J/vgxMZYqYYvhOIeziP8NayHGbDEvcbemn7Wna2ydY/GbNuoreslBsRwrmp7iAFnR9cqi2wqgali
6YTVuRdhufJi22sOnwQqZVAujxh6mAIoTRbuHKuA0ugVXJQpzLyqcO4ZTJgfRWfcpm/MX2fk+8Jc
4by4jqwSzxhpPPZqTebaeO9megPTWPVkEzTppyh9DnyXsp3m4GxjXg98jui3l4T6gvEKNYPC0syO
Mw8Qiutg8HBJ26o7WJqaAdVF30vyMFzPs+BD1IvXH7N04klmTCazE+RetBkGN3+R5bCcGs9ok2ry
pocpuJUc3ClA6VxJAinEkZOCjLkuQ4Raa3qhugBsmza6y3meqgPOpeg6r2F2sUfkKelcMU8wTf1e
5x1qUHzUCBA8OFmtk6d38zgXR3/One8ud9dkBf1+yTE49yhm6WShPuBS8ITYjzmpSEmPbU/X1+E7
a2v3nLtpThk2DTHA+PXfdHBBA+naIkBkjsRmQnw10z+4qcqjH3n2ceyG9TjZyr2Ak8Z+I/yi/pl4
re75n1s3Fp25vvl6hN5UjbjL/MF8Cpqx+nJL2zkhTCc7FWn77oaT84cmmc8MDF7hgk5ezHgXdwUV
UzfJ10XcUfnM4jnL7KsM+2jjOWZNBdmnmJqzAXux5YxOS6FzbfOA9blyGI69qijnLTrc04V23vva
tB40X8rRHuV47oluXkoi+aeoK/q/mbYXlIAQyBOzNsdbs415fIsRl3xkdMaaOiNZDSUeZopmv64h
6r21Um7FgtdMOsb0TuG7SiOZNEVZgYvpDCr5Iw7gHAXTHePVmL4UYwkbCx/xadVlccXouP51Vjny
jvTQPHWrvnuzI79oZHQoF5OTEZnHHuK6+4+nHt9Dho+C+cXwadXjEGOvv0H94UMt1KM97zPDY33X
96HclXolxbcacLsbOrQua1rNOIv9Egh+hkn4Q4LLrr9MziweRplZl2DIjKTOg2Zb4GPFW0vLjmJo
uO/4PZnNcQLm37o5/FauXx+sgcJ1rvAaxQGybYMCtW1/+f6MTyqUzfIvrZgNpVtIszST2bc2gulo
mk7wEnRVMYCYcafEtoeZfg0HLw1panxUA3wTmZUbUQZswu634Mm1Cjlci4Avk7E4N/z26LU+0hSV
33buT79NpMNNUaQU2OzQexj7gIO+m7Pf2XfLp3ysgyRQDm2/NJ1O6EODGA0EnRzLKXa1S5ibcd1f
KndgA2eZzpXv9MfKdxmdmEu/e18bLp+o+iOyIBtulZvqYNjdFE9dD541ctNDicF0Ysodg/fSUFUy
2BtoppBN91Bc6Yu9lS03J5Y2nhIzfa6ion1d+wUBYUZVo9nWQ+3/uBkCqsHgX8egUJ0im3O4wJe9
s63SuuBgNWPEeyOjZ4zxpFS7v00jyq5toGkzlegFafsG98pxQZx0PbK9vuvRZK45Z6JYvX/IDDTr
bdRZigLDZxTifJ0sYrRsysZy09I1eWgYy9upwRbPw9AyIpAbDAtg7qBCJznqb4PbuwGb0s7R/DiG
yppjy75qIkLP3hplR6oeNM5Zhqn4LkqakKao3rNGGht8PBgLgYJ5edJZsvsKMr95n/hMtoE3czuw
XwxYjRGgRTNWs8ERVu47MXxPJXK9we2/8jCY9+xODw9lNw2YsSP7YEOuvFau77wF5Tgc3Hyp6cI5
lKbmlkh/8Bbym97amQ0yvUBXTHp41RTXa8u0GuIlfhSC2a5Zvmzvf+3slO7o4oSkzmGwDQoMBrKw
Sqbx6RevmBt2UWjQL56i8W5YS5+GCb2hLAXBbE3OuOlo3PxFBa8pRaOQUgz+bPKKnZYVhcneSWcK
XWZW3mWBh/B5dJxsbzsuD2UuvcQfojcvD3kTuJ+rT+H0/X0zhz/+aPYXe8o4FIabQx6f5Stnvt4K
n5rn+GICgXp2l5ZSQd84x1RhbHBFUJ4XamQXadM1H6U2Ygo9v3Xt14CoxvoyTUVHeFvA5Jym8Xli
PpO+uje9eXNa0OA06W+ACGchuaRQ48hmuFvtckmsFG8pPKNy51dg+GzIVPee26MBMYMjArA5IWOr
D3M9mJ9lmOrTIibayQGzSzgrzNeiN5jkLNsnwrEWATZi9SwVxv3kDWhtgzBImFCzSPyqkjYjw7B5
OuYbgJbk1dnAr18w0om65Etl08pAkO/wWvRyG4im2Y5hT77WttGVof9iNwZE0wbd7Tj1q78ibMO9
jihaCWHWBwdb0YHLeDj7XEMNnbbJPutmQiiLZPwptxdkpc2c7h0j/UjT0d7PojQus1D2d9r1/Gc3
Lpcy0N5RsKa9x9QujmXf9Pu20dlTOVMX2OjJM655p6fY1Y7+GRFMNvxu7nOERhXesF6ZrxF5uw/S
lTZ+r39CRzFETLb/gDdkaeksh9bFy4IiXjw6Up1juSeXYR/06YPqv8smnfkKFXkEmt+fUlnyjEjL
f4DTyWB+aXwgZ68uY0db0nbtetulFJyMQI8YdJxpT9Vvua6FoZKsljIe13H9cDIRJKIOnNhxl+EZ
53j/0k11v5t6xz2C5LSTibvhM5/kjok3fPaNpnQiYjdnysIw1ROFdMrgg+NuUM919+lsldvc9u1s
Q0Obf7tp+nisBcehZaOSpg9Jv27r6lzvWsRdjBEdaYQnU7gIHEiDPOEk59OaTP2iq6XbGnrJX/KV
obEgs9VPSI2Kotvan7ql9bbBgraLogYdCGKIZuPN7ht/dTh53Lm4W+0fwRQln+eo936aV98rXLzX
yS3HHQdDeumVFmfJ+CfACSfa+itrD4tVjt8WcxVfhjuEPm/OkCa1Nt8Uv9WeT9d9SrOmf478sBOb
tlf5tmvWLkln3L+z0W0XJDVnS4Mas0d7eWZRcoEh5zpJsFTysbdaRqHKlpl4uwuL+ywKvQM4NGLv
3lInBhfmp/XmKS7mZUy03UV3A02pd1JlMkyB6+XHmDF7x2lLHtQWAaVtZY+XwtLLPRn0a+DUyx6Y
KoJxK1PdJbOm13Ylr7W7tYu1E37r3LPPPTzsm/N4s9B4LGlFMhXJtuETDJ0vr2h+wjQrKAXk1FeB
NVC28Nvp17RXWj8l2lQOVTkm5Kr4gwU5BrQ+848dpM6+brzi6LZRy2obLcN0Y2eZgzR3sNHC1TV/
XFWNcVjwqx5Cxw/QisovY1qYAV1h1B38KMesmi/MRYVsOgYtfrxetpL+q/folH7+YKUNHa4g7x+X
YZ1f8gBIXUu3jpU7OuaiLqd9WRhf1RwWMZNY3sFraZ2UN3bkHmpidq5CvMY0RZ3EyTgcgI7q7sr8
8uti4Crv3bY6SriZscYciXze+/QYXTnntXY+vJBxlEJosYvm9M2v5j858L6krGt3y0AEy4ANj1Sf
OulTU4YH07tOyKKFn7dfhl/n1y7s5ZPX+1yUYZ8wvGKtucHeoFhh1DP1ntG72PiVcb9WLVZz1/nT
ciDH3O6/BVLI0dtn3aPpDOPVxoZ69dlOXJWfbVOkWdswE9GdWS1/sGPLxGo1xd6hCLm7lOS2pW5X
1QEpjqyd8CfqILHhIWeaSqyuv10cc9jNeQeXjzrFdvQYAh0ipvHYtPrQCAVjon+gO2YaGAlDv/4z
mvr+HvWleOiYgPhE3rT+2ksjX2yTQYxgVNYTgx0lB5GS1NuNYGNkunj3jIG1T+b+kFgy5JgwdM+U
pmEfUmW0JyMiA0S5bVePYzUzS0TNtqPtlwbdn8hmP5ZxnXbbMoR1sGjBMqedA8tGsMR4cGXFzMFy
fUyNu1/YTaXFZbQPgtLccY7s/LCgeqS5Yw0XuOCElAgJ0mGqz1U12dgJVUrbPcumZ8Xg3Z5hL26s
qUrRSC/6pTObKiGqXw5tWmSxRa39InIzixmboOKjSXB8+imb/yG1qUFZIovKiBKt8yccUwptgWVQ
RixXI7qfZgLxKSuifcSw3d+OHivp+Mqgk63L7aBz+db5bsP8YU8tJFa45BLP7+w9WwRmeBZhSfuu
Ire4K5cBAQQLlznTNr73mAcjdyWMh5Fs4negjH9VbpHjVvV1+BvIkBE1xdxOSkd0n9arfzXZxCGe
yuXzf9Sd2Y7cSJZtf6XQ70wYRyMv0PfB6XPMsxQvREghkTQaSeM8fH0vz8pbnaWuru56vMiEgIQi
w93ppJmdc/Zee7rEz+OXoyvZq+VbhDL1XFvYCU1B+3D0seMkalQvI8IpGlLjdNW3BiFEEtXBnrDE
aWMTDsQHQQFsLVF706FcpRWvkBukWj5KUSIpsUZno2bUfJxUxME4zReaj2Sz1QTdrikS8jUbP2GK
lN8iMfe31ODJS0lf6xA1a32u12JmP8spSgw3aJsHy5GKyIltt2zP0VDl24HC6HXNV+IburFnH7KB
aWYBoe910Z3HdsIMIBVajtnxx0NIZOttlVTRxzjS1WuDLtnJcm6PWcFpph7rmfAKJhzndRqdI5aN
kcNrwHkmokTLFjSUc5GuivZw2HxtfW/dzayFm0Dl87XMMSpyIgqyo8/xgcAEppuuTSgpCW39j96x
5jz2urr+Qru6fJw7ZB91TkxkA/5oJ11mvatN+ldfDdP1PCCmBCqKZ6akJrlEezED08GjtLOnTDTJ
QVSKeVxpf0VIM6i4YDMM3TY5opitD9WU2KfeSBRcXuqqTZ0G3pNLjtz1gmKOe78t4obniN4OIYET
WX04rAI6+RaxwBMI4TcecnWbeIhPKZLL1z6COLBxpmChfxN22S4a3OmO0Pn0PeXvYxWOVMWKzbM2
CRiPJR/OdknCZgcieGeilEjbiTpf+3Q1UshsEK1Yc+nXP/lI27fwM5kjpnnzrSMyg3pATccU4XZs
W8twNdpE2jX5VJyqKOz2+RrNP6Wf8CxE7KAHth8T12zlDFcn0jSsbsST0qk13WHHYV3uck2rJl3e
iCeUMf3h76sYht3ooqwUbrpkMdx26+gFzTvp84wtERjtEO4QiYAoZcIjQv4GfVIsHrKZPyd/NZu0
YPw5yDHbqinPDg1P4K1QK26jQfRfGBnrXV3gCF0pVk9iCYOzNqFCSZBU70Whv462oNGZsYZ4ElNH
Ui9fLatescZ4PtrwzooNet7HAgcDFnrNo7z40i9QjxBWE6QDj4NHuuDvhtB/KUDtuS7599dMtO/z
//lb5Nr/Pfyobz/KH92vP3R5nb/9FMFsf7zuJa7s7/5jV9GFWh6IKlkef3SD7v8cbPa//cu//Pj9
tzwv5se//xsC5qq//LY0r6s/x585F/rRfx+c9sL6N3ws/+X/+GtgmuW7vwnp+zKQ9DicwA8waf41
Mc3yw9+8yJUkowmHFyE27W+RaWQt/yZC342iwJFB6PsXjtQfmWmW6/12SVMLxf/7pcG/Epp28c3+
pxUv8HwZebZw/YAMDSGcX2mZNTJTz5ssZ7eWlfjaaaRHw5o2z72YkRr/6crc//W3/qUayvs6r/ru
3//t793Cf7wWd6XLJ5ZM5H/x8C4Cvw0nBncnK4lnI+FwNlLZ7d3CGw5Dag1PhaqH2G9RJf7zV/57
L+Mfr8xr2hT+rF/OL3ZWdlWCdNAO7+g9oADwyQI1pfs/vMg/vJQuny8MkcugeORS/8lvXXpDDy6I
F0F2+tQhV6uS8aZYt//8o/wC8P7js/zpZX7xZ9pj3aG04GWmdsxvhyoNN3ScrGfjIU6jXdMhlpkl
AVoZW/7G18UbXdKHbB7+p4CB34P1/su943peyD8eGVq/GJAnbU9ZOPF9TjGKxW0X1zdWnB/GGNkF
f8LRnPZ2jJAn1nG/DR+mOIzLbyruzpzoTn8sPawI6Y/6H9xd//A7/tO7ufz9ny4/7oY88Czt7saJ
iHIGTtfWTLj2P7/6v37HUvCoQryI+IKjyAsvxv4/vYjnLdPE+dTdBY7x95aj9a3B5LLJ3Ln+l2zd
gScD1yYuMfAEVYItfs2A8twOF2rPME7kPmbVAmFe1lMk//MP5P4Orf/zt8jrSEweyJalb7s8ln//
kcRgrcZSvA7GE9y1nrVk69GpgX/TLcqS6uCNA2MBQ4f1m+tM8BGcIHGZJaZ+RONfirAfTxFeNYZd
0yRojoZ07g8iAdr9UIxNk2K5EcK78zXjIzx+xqYeizJEasLrbD9eHEdil9P5DBiTyiGgrWOC+oEu
Gd1Rb1mERoUyFrhrLe2EN+XClTmpwvgxLfDlNswk8lL/WjkrqhHdiJzmTtEwSInS2UakIUew7CAl
XuTUUwq3Y+OFW9y8vT5i2uj1wRTo2Y5ZOxv15DJmjKt2ahhUhg22u61lqug1aYYkoYs6pNEBRKxP
1wHtKEoLK7/ELlcryudhMvbXtewTSjRtRLFLE9/uNxZz39fQDgMSdCOaWW1akXXae96lN1uGabdf
Vz/DMwJK6tBZsq42s8qsdAMcxd67cwc1p8kS98uc2eiREb32J2Rc5XBMCeW50aukXC/qPvz06pko
+EhTyMcInHoHQTgnZd6NnQ87fyBHOffssDngZxyXHYah8DMSanbDg4zm8Cq1Fj5vJJcu2VtEoogd
3Sr94SqXEXlbjuuC1X1mNFzoDkKdaZtqh12q4qiRpDahIE6ebAJ8PPdN1VX3/eRKOhgF6h+ekZo4
b1CHdI0JUJuyqPcxN3OYJEInWHGzW0v3M5vdFiWhn0cD3J6S+s142fTMgNVHShDg7uB0LcNwk9lN
ayPHdPR39s9AbyZ7bMDtVH0Zd6i2nssUiDt2R+F9t5I0v2U6QunKAwtkKDMZpAEjSS7e9H2qv3rR
RVk0uFT78WSF5mcRtMtNw7CYSFvT3WflupKpl88pAmyGwXcTYKu3RcME3KQmTe9ylyi7jcT//0Di
sk3Se9WNaAdza3yax775RGud08JOprnedI3Velh1reyNUBOaqqWgDYBNYGrpatktTBCT03mfm7C/
Hlx88TGx8iMjTxe2U+0u0y2NiEstMObDU+tciJGpI7qXUBcRo60AD6+jZYAKEsUG+4LgnEsH3Cti
Kx/Fw5KVl86zag1N1LRigrquFq3VghsduUxLzwxLhXWEpNc2jJByZChdYbuf0vZGcVVHpbixvHB9
d8j9sg/cZuHd1IyV4mLiXuRMq8U70ckS2e+QI72oK+M9Rgk5rZvEePXPeraCD+zyuE0hmynBLMlW
d0Q6Ly/cUjRkU1yhJNsv08xTpug7KBbKW5XaXCblJSQ7s4aAmVr5GphDLDzUa90FNwnmMfJuArf/
wmyvvDH90jON5Y55LKvZoBMr2vJH5dLx3bSw/bhvF+AcXBxh2LfIlQmOXqPKK9/21jYOPaX9Y+Hw
cG/82tDrsB0qzZ1XSNqzSzuhsmL0i5wp73WTEdOwIJZyMlO/u5MvWQVsf7xnVuzNWOJD7GfCuszc
3AviYrHs+RrTCsiuvGh6Um6yKV/2Ep8ys5QmjegQ+VEuKCMSn8zN0cdyZhkehAejwKoxk66X7piV
pkm2Tt354TnpTNtuaAcyZ0joLngHLDjtem23lnyN1nJwKJnz8Sljepsdqs4VGQ7XkXYbRjVf77Ja
teuNSdV4v1oZ1b292NrdOFV356folHe+3cn5WCZJy3nRYBSNnWRo1FEsAPXxLOjZRYkrL1+YoAql
i3CJxEZvcUmejJDJ+TLv0m2je368EpUIMBJOimWwDSxrU5c27WonSldUD72bTCh+6hzGGSV6v5tD
+HpIllZ2oE4aDLALjTEQZhiDzD4spJx2RS6YxBd9OD2jRJSbpcv0RF/S5CLOElp4V6vDdd7i2p7B
PIyZDo9EVHNIc9fZv5+ZGMC5R/OMOEYU5FyvVd5gaKh58/sS8YJ1ZSOIojOp6nHdNpIVVdmteeGA
mXq7EIXgrbDFhbpYKB3uhOAKbOuQKGV87eLS0LFx/cZpj6wbIpgKnGu/qMN2V6e+rmJSzF29M7Vy
+uegsMW0ZeN03/wZ3dfRm6c5erSChAtmVVUz73HCtXOMTCGZNjxffh3z5Awr9mLYxKcB7IS1G+jJ
4BWm/99t7KhXNyyrqC8ZiAQnb3HqozApznhpsNtGY4JdRRVgi7EqVBwaFzC1/mCigLSbzEcpYcOX
U9chHpafpiuk3ralIuSUVLTKxp9Rdeio8tbrzhrZNwN6lp0L3oXMps1SSect43PeEToSfOn7yixg
MayuZiWzjL1JlOdeN8iHWAbpTKEnTArvrxyef6lA/V8mfI8/2n5of/yFgO/uL/uh+vzoqQ3/PyhZ
7QtP9L8vWa8/6u7P9ervP/5HwLcgkdt1XccNgog67YJ6/yPgW1xKUg68UpDgHYgL8qmq20uKt+P8
5jOeD3HXRbZj/17I/lGs2u5vEdYkQZ0bCt+Wfviv1Kp28Duo7T8Pq3+NBguoNn4pesC2VVM7WPrU
rBUoPTfjiB/izXyvPHrhTHxW8jm92TrlkzXcuI7l0X2t1mY8rf1czrFPWmLCQrKon2Q4YS4oy7a5
wVtDniF2oBKNfFL6DzMnMcRngNxQ/ELRGNO2/2IWbb8EOUdNREQuW5DLQHvZpOXME9umtb6dnVa+
CQM+TRQqQMFONmmjGqRSCQKtTekPpd5EJhpa7NAMgvCDr/arQZG21z6FNwkYs/qeNFUKHGYxTPrt
yfkp0EgVW7p31XFaIcplNdNlTQzQI2tVELHxqenGEXKGmlRN1YOF6RzYwWCYIhZAT68gFzLWYS2R
CBaLqru2VdZiEknlAUUQG1aoPCYo5RxdC3cO35aQBYZ0Icigm0kl1n2g7OFJY9F55ZzSvHtTgQqC
ScDVuDTySnnr8DaHjV1vRrfMaqxqzH42VpD2pybD8xaPVo1wRzOW2iAOyG7yeqi/MZTBRT4FbX/w
JhHpWJVdsPebBZBjwVRqxAHxyNiTbjeYmb1ekR2wn6iAhR2e8C1KQeexYrnjwJWyVMJ8VDg+BNK5
R5Q5PeTMSw9S5lcmH1Uc2FmEU6wRV1ZlDe1+HEfzFBZOFG7swi3eGywGN0OqrUOW5MF7VRucrVmv
nrseolOmONzCF35nAaPKTSLYkZyZrvOSBXWLIzrlwAv3he0Nb5fIoP34Y5E/IueRRRz2dlBs/Gxm
v+9D294PYpwPHbKuaj94z6GMbpyMHvRi+mI3F0t0X1KrbyFP+mj3sZYhUO/IpQhQbLr1usShnqLr
wErCY5DQr83RuN+H2B0+FGG0NxG0untnurjuGVSdSa9lpe5a+rhheBVgt7xpaF+/dq1S35tRO6A1
DAG9bteU17VOrE+5zsxQ6QfhAavLWu9J5g7uU/Qk56WvaFQ2efhNZ6rGTd9W+Z3Jypzzn5y3tVxx
OyvE+bE9Y2yfJN6UYGjwIayo6JD88nU5kQXGq2xRDq6Nn51IO7N+AhmIPpnx16dBerg0RxAaOPZA
Qb5RITTRW9Zdu6jxq40Z1PqgohEiFfzUSR/qACNQEeG54/nCbMBs552Jb/pFDJgE2MDFnQgj6wlm
qovRhNFEqn3kyYMp3lC8N88rh4YuzvKBQWKVMuCb66h6bLH0PqwMP56sxYiPi3uzZ1gogG62TbHX
RkfnJAyaa+qT9DCVGHbKWgR3LH/+cIXdoD+WxHExnJ2qeKV6e6knE2yLxQS3PfR2dOm4SZqY9QNx
lh0tGRFNdjVt836SN87STTdMb9246t3mbjRZ8LCEukb5O0Xmw4YxVMZh7dV30yWmLey7otuliG9O
vLp322vP+aBHFLwiWUwOEZngj3h5rZ3fROkW68vKjLrGZhdGWYpmkTNwmNrtfZPIcUcbfH5rZel/
FdE4cX3DVnP2XsszBoBxPwFV246oV6/yVIRPoe81+6nsmYTnmA070wE7mZHWWDTAUJmjK+e4paYf
C32F8glVvTy5pbs+h0MZvogwfWmk3EWqv1rLayzkmDdFiwsrm2aLgxev0s89tvsEsytBdCGHFha7
+75flluO9wyAA+sTgsN9Ui7ZU6N8Es07p85Q52cZhzPtoGlJnEtnQ072o+w7/YPzu89T5V2ZEb2g
M/TeVoql2Y8pwC1lW91D5XTjuTNS4pzN8x8Zlc29rwNzU6IwPM62s3xRPZVLHoyOeW6Fi03HKzEf
U09UOIWai65ocdbfNXhIsTOgPPXGEAv3Hs1Mm2NQORmQ27Y6cU4K5cZUjWGuu35dZymfBzgyAKlE
NZ6UHSJW1olQePoa8czQoj2NEvEycrx6lyWCtBqN9KRliHvvWevKIGmdbfTkKSPLapqfhU5yFAt0
sDEsmH3FjnVLMkWKAL7jIZ8YF15Xti0e3QaqjFjmsx6RHjh5fZu7On8yklMdc6L2zsXifEA60aPS
r6f1Z2Wc8VqFCysvieFm1zh9D1HIam4aqBu56xgrjga/Oq5C2R+Y3KNTha7g4JjR+5otOnphFtSd
U82NtsM8FT5nRTHdZ0i7Th2wk6tGD9aBlVfs274Qt8BAkFriPJ83DSLMC2yoQ1xVR/6BzlB/HIy/
ULul1K7pfCEXhPkbZIhoNzZt86QX4X/3GOUSMBPlzjO1sEM0igUuqU676tpdoZ6Jplx/jF4HTSCX
UX1bNnW/HfCdoXpKxq/17FqHYULKKPGBx20z5d4G7473hR8p8TFVKgepUPjLXS1m71gUmSKwrtYd
g2TP2zM+1efe8+N6RaQjWj3sGDAVR0Bl2T2uIf2jryPcu0krGWUZ1OKbnkWqiSc6kugYI7B/OA6i
K9yBvGOFdn9ayE+2SV46h1PrnFyr1U+Tmd0bpsHe2Q1tGfvl0kBkwG54KKJ+gY7lZvbBYPzPySZs
/EdRD+G3bmQ04k6SO3VRQ41XZrTsh9TjyL8xeZi9KmrjM2rg9kOMyXoAYSLXePZKlvt8ac1WVk5a
x6ptXbXVTeKcOdc3t6qR/tWgwhkRUXJx9WmX60J8wj0SumbcSL9O7vyqz86qa/tvkJnWkx44xCxB
qX9UnkC1x0z+Le0mL56Rod82Q9FuV+rixwyv0E+sVaTKtHPCINhprQE/JlIrpurrJ4DZLa72Tc8R
ASuB9Hb5GBHLsybMBJFivqalkt+zxma3aUEZfbQdK6C0FnvX4V85tRWsOUgL1rkHSPZAtqEHFa4s
qpOXhua68ZLgmGkLXdmwrK69A9YuKA6b6KQ5vdHS682tFWTjQaYhPWnc+uAanOxbZ8BsgLMruy2K
FXFlykV9zdjfYEGXpfuaZV16UIheKAmX9EZrmRyl9lhV5869mUkUP/XZ2CHlu2i/yKma0OqQtMON
A/nvrH3f2jpdXU10ytTyPCRVc16iKLx2WxuvC3S1nWEz3iZ85VeMWpw7t1tm9P8Nog92nIeM+Ua6
SUQoF8RexO8qxGPnzl+L5VB57XQwbSifbLyQr2Wkiz1IG27qyVgdsqjQynczfF9/A8FMb2n3YEPE
5AT6pGUvcYvuPdPJuO3XIj0DnEe95VQj20hXhycPqA/TukG+Z6Dznte675+6xtVHN6j671BIOCbi
sjqZRVk84tr9oNeh96EPPKMJJ1oSqKiKgjXdalzk2YrZ+pPXd9NRJPZ8zmQKTQrt37zvI+vC9BHO
ae6K6WZGKUkvY3Xx93H9dx7GkF1RerSf50yoT73Y40NBTudXLCkRqCAvvAHtiTGoWIvkumY3vLOs
3t56MGTuyZsSF4tjDp8iI+kUIKQTJk9gKllzVgKJY46I7iFdvAyC1Cr9Cq9BzjCeybE8eLLooCqO
bb7PU1vscjNytO5pP59gUky32TjU92ZE2UxZIbZz0Ng3UaokOlRoXiN/Jgv1Q+Dcjmjg9o3gOBaH
oUsfxy7QnNcTw34G9NUxBUBwbdO4x8Nbufh/0+LC78vzL1YxEQ2Klfs+AbvLbF2Px3UZcO0ESJsw
NLItxKXrLq8jSoUrK2KJoEOmp3M1LNE2UBo+ZavqK1eleoflhNVej2BmzFIWr0j2mn1W+PWuCmi/
cjLuWmuXFbZNG3/y78IBf31Vl85R9YV8EC1j/Zj2qfVoh2l1TlwkUxpR1ns/C1oHa652DFIVaqUy
2nc2Kv6hdJDUw5m9y7lFT3Ul+A35mtfHUfo86c2AjTKvabEDHps//SJIdtzl3bSR46p2tPSiayhJ
4hBaPUKQdo28uPaCG0zqqIdWf/7m0zw9UMj0zyYRxzqbxvux91Gn4YQBCpMg7ICMHOyJFmexz62y
OIupC765JZUz9wOSNp+H67nv1fQ509HfTIkvHwDY6Vgjcv8hoQQdejhcr3PtcgJGLIAjvK2+g2cp
HhOvXO/EgG2VGYq+xuY57zBza3SPbPn7MrHTF22l/Y8xrVMYoDI6EMjQ3cCH6b554AvPPBX+Tz07
BWW0XB8apgLf9Szk6+QrfG4MnxO9CYRH47CzYNSngHM28sIUcuh1dhsXrdYe40p1ixcZnlVqYUS3
uq66C4uR6mayeP4wZlRxt0bpHijJxQM00bRHRxV8H5ECfvXdtN1x8f3d2DnY38vQulnsfqTTi/lF
dpoEAHp/2KM9WGkIKiHAioEHEAKsj2L+clSgVr1vwppfXrUz1sVolFtUahbSSx+uoyGH7AUONhDV
vComupMm+wx9bvANXxr41kpFb5I7st64Vt3vdd2XLxYqr9MQJdFLAgJn29kKlAl+Ccx5JlwCOA9j
RtnX+8NPytYZebd2hzuvyKtPfpa0C7z1gGtkl1wl0l5mlJW1uHZWSJg68u/VYmGpC+0u2Ogc9Tow
k7J/BaYWfkOVodor5F4kAvjLfIXHDORvYZTLsMXtKqyb6fTI6AeFYissAwxR0lpIUZIhr86cW6b8
NoY0autaWPLnAnfnBhjpfJYyCq968vvOJkM5RjU03WvtyY8GUQ8oYWI6TNheOYFCeNwsDetmgOll
ZpXd+muHlMp4412fl81xwNL64fiD3JccyHw8/az2RRXt1rX233lt5gVZhWWmyp3kJapBTgSrJ28G
q+YcRz76vqOfcefgw+rh8UTe3cJYLV7oUm/XWtgva1i1h7lUwaXn2z0FyhLXUZLNb71Xq4Yhxhzd
TMjXz44sj7wtph0c/bWlwKRyt2h1oltvb/x25jkKuuJ9geJXwkrG0tvCCHyGNt+dRFoWT+EEbq7x
gQu1vj3uV1EXr65l1p8YxXn+Uglca8JvHEioVBNqzvfJ84EMocGj09GZ8iqwoVKHF8N3SQj9NdlT
6q6cLvdWtEb+lRjLFZhsJD9msYZjPJglIjocbvqVw1s5eDO80CiP3FdKfxwteWodZzE/T4u1PoVV
4x0h+oGDYThxUxWwhgN/GvaAFZiNXaql0xityw4b0LrjGDLGqe0gCsA4M/HXS/otVO1X6Td+sPNa
Z/iaCYZTeWOJL47uWjjbvd8zsAWPSEen+jJ0yROwG85Bjb2QU12HVMcdgJRsreojDxs+bQvxBjbL
Hv0+fDZr/SZl8dKJAvGXy6xj3weD9WAPhXVT1515G127+6Gsyvsk5pE33YwdQ7RaJHtRXXKmjVXF
0AwBypmV8CizINGuovNs479d6xJQk/r9c3slFsEyWCosBJE+EiFv3fiymrxNSjOIjdipmSTXwXu7
2skdxk4Gdhk5p+XYlocaF9UeuXV920NsPSisTzfoxPTtGDUDzgTG1sDpqItpTIDcoqU0uRcSVmPu
0cx7zWVt6lixA/s8+i7c0EBn5RNyj/RrxuT1jOR/pE8uq0c9yugTIUqgLoOg7DpwshHzksnyb5Jx
58zQAR4UiB2HY0EyyjsXluChKCkw2UqbnTD2WyqQtyOd099CZzo6lp1wEepuTvfzMpIN0mbCvTYL
68FRVJz7cdSsUzxflrk9J9Tw1DOCm3YOQ4nPISvRDOCJmBgKehPQYpoM6rjCCtxaNnJBSGytZTZU
k9GxpCD8ooQ1P+b49+i65S5fdWIV4qRIsQNXCCUOmV/Yxp7i7LiTg41kkw4JO22btl8k14X4MjPo
rUiGzKUD6JYgA0w+0Eyq5qA8r3Np/zR5od8mtMFxrRhIA28vgNO0edL9uDBeww3lanOD3Sm8x0aa
21vckMNVZArX+UJrcLnPAiLUsTI4E5+iCCBh077lDc6Ze6vsBjp63uTiqndWCaiiRXe+sr5yfmmS
8X7pAm6EdrSfXQrafVeNwUuaKCjA0pLM/orybDhAAifLOLga9pRb02TEuKMWGIEX5f64r9ZQOxuv
rqc3h3YzE19YXzque5kfqoa5/wbjD1ALXKzrNqDjNu6GoENMUTjOtZPa2sIlmia7ci0mVBLOHIPc
7D7RWtPIUiFJMErjsA9DVsGxsoNnhoEibtpsuENay0aPYyBEYBrYsHNAAm+WfhyeJ7cLDg4h47fl
FOmPMQqwszcFE6doAZFhGOA+zFkz8k3XRNKEDtA8NXb5EDfj3D/06cooHY35ilsKEdomytv5oCIF
/dAauvXsh+vEsJPeZYf2nV5eOqac/EJ24G1Z1ekeh2jLGgRrOTNdv2/nnGGOrizrZ9fW0Z3oB/ET
qhS8HUf0n2VB/zlh8l/EC4CMDW+Hzoww4W21Du5pyvp6D3pLaOKP/PU9nDNzX4Krhq41WJ8T/d0d
3K0sp6g1M4v+pB+zdQm+IpJvfiCUzL66dQl/xy3yT+VmyY3Ld/QVYm0OhzmCeot6to9iGz/eVWoM
3cNG2/eDZ6c2t3bpnledDa9K9i7DYXvcJkxbY5HPE2EELiWnoovNObxHc898bLlshcY/kvlA1l1m
lm8UfbRjMqMJmwyc4jsMCCD1bbCs76srKW4TAnY2+Hi9vTcAxlmmYn4JPBooaW5Pd6kv9S716MoU
bv4TxOp+Dfrn4TrEMIdOw8aZ5o72ObUocEr17vR5/hkBgTgNaRLegB5I6QsIapFiaFC7DQl8CUWB
e5FXq7duuThENUXXCv9qWQpulMJ/bdrAp8fTm+qlc8YZC5r0SaOymvJQuqWHKEZ2zWlJGy6F3c4B
dFiuMUdeLe7YKhWa8MCLrjmmXcijNDM3VQgDHmnOdJqjtr0e7DA7UcE5xYEO5gAEPEVGsip+Q+wh
3459zAlRbAnsDBs60trsSpBXV1aqOeUlIu33xnP0F5X5+XsrGV5KXKRPw4InHjalfb00gYWRtzb7
ZRDueVA4gDcimnsO+k4ec7oJImT9cwa5IJDDs8BVvPNWeEbdBYphDy2KdKg/y9kJ2/61XZleY7Ps
d4nB0gPK19kFpkzvi8RY942fVscISv+nsrW5dXP4MBzn6tOUeu6+bG3kgMk4nGkc1LdAZINXhuGR
HSuvj45+h+BbErT5CoW0emFCLe5ms7IjVr2J9sFQz3TaB8v+gEqgj54bQZOYK/EFy5fa9Y7qdsx1
MGASoJfhw8X4dwfJ4ClgV9j60sOjZdRwS0kwIacYZtpVXnDrT6VPIYTVIlud5aaiOvnQvsASsNLO
2jitgjXoluV5BAQHZ7mHbJQV6XUQ5lSwnQRctSbN+gjjyqZ7Dka7PDbGSzGbG81dBO/6NnV9yOur
JcZpG0Zd9cF5oWTtnICMbLU9hs9aVKt/RBtP/7Rl+G/ZELGOKV4lwZjDzxs061H3CmVvuma+yLCC
hAfNMMbvFu9LV01IodrJq/WhoAjH62Sz4EIJLvgIuLWArcI5YxMPkm6En5hBIEHyYX/kEEleZ1oD
W3eW7lU2VPX3FY8CEL4EM2c/lDC0rLzRJva9keMFWtyOnmqmUKr2oYVFmo5XT5ULKTpeHZ9jUAaV
dNgKHONPUd+mMvZsRGBbXVcg3XII+R/+HGCYb/pVUKg13gTTdwlaTjEta6+EeQKikloxDmmFAico
cB9Bte8ItLR8UzzXXpvYQBhx8vXJAiSyn4MC4xBGGwQq/rgYKhkWsNjD9laC+a9pfc/BZXKWQHB+
GxXuAICGTTUfmaMmhxqpUHq1gBrxv0R9xqJs1jB6ctFtLMAzaQJskKCtJMUNqom6keq5QNpH/wdL
JVDL1dpVKix/FG2WqUdmHvVd35Z6+u4FM5qZQKQVQyCt5h9irlu9hW/WmZ0u2gnvcR7WOXPZlned
1bb8PgtrKvfZTKsdqGBYujhvgWMUFtCX7ZpN8tGyBnEoQ061u14CVTwYT2Lya8O0JQ2GIQOTNTcA
IFKG3pHLy+iSmMBtRapUepozK1H7Jhic67XJs+9Tv3TeFrixQ5hd055bQCMP1Ez00IOSMwLH9Pqt
kqFar5humMfWaPW5tkN9IDehvQ/XhEucrkfOCC2qtJbqcANwuz9NIA/39CTYzkKmeYhxl3m4dYEc
f/HEqvpjh7Oy3JJQwdxHJ2nnbaDaET7MvpKve6uMzLyJHOzZ4GpHmuguZSTDTHpqXdcpDPnIwLDc
cBTCRaceqeubbSZa4NNtkcg9eQMSYIbnftCocLeDnped+x/cncmO5ciZpd+l9hRImtFoXHQv7jz4
9fH6FBvCIzyC82wcn76+m1KhWgKqAe0avREgZaYywoM02n/+c77T8EuI2sg7+3bavy8GunfbKoTw
ZrKGk6yz4E/ZpwzN0ZRcDNiRjnwG2cECle89Qp7gRMh0/qe3i+LTxA6ZxzHt+V9zOYltnwUdsTAy
qxe70szPeZViqqvEkCH25XwokSqIz46VeGZV7L/c9l+wLpwSdhqRiZVTzdO7LhJ5Pymw3hbL1Sfk
t/QEcMndh7Hbn5I8dg+evoEykDBfZ+TYu9mf25Ob+WxtfRqSpUL1mKKMW5cg7URyzM0fgqgEdULf
NtzGyfh623hz8DKrIWOH2yDIlCTegAxz0rRAGIHKr6UfWQ+BlQnIXOX4xrirzSoZqExXpnPXUPXN
q1aiZvbDs3VEI3KoC+xGAt8xuPVd4wbjKbNsore5nfc7Nl3AJhdBdYkR6jVcvBkgpG2K+3zU4Wt/
s6vl/IJYJFhTSt0zX9Ebbv5WHCHr8Eiftry4tWNtII0JHgnNuis2k5g3/tR7vwJbdw8FVF+8WlGn
T04DnHKVFn1OVLiYyvoBqLL0ttD9Hay60Q2s+pd15N/y0/z/FfhwPJzj/7N75lKVWDoSitL+Hh85
fv+v//jrH/mHg8YJ/sbXyLU9PM1O4AmiBn930Gj/b74USG3CvcUQ7FsU5B8OGs/9myMDjy228skn
+LjO/2Ggkc7fvFsugzCIgKd9C4L8V9TlH5Z4UjL/o0XedZx/bp5D5RHQC4UkieLxq8Ad8s9u7xBY
ChYev7jEEstx5Euj7TWOigJWnZ2xeu6ygrFvo+qmGPlQgimaNkuSgUPksHKt+jWtgtH+rWJH6wdV
qwFqu5rHny75R/8rC8LKPjDoS/WV1d3o0FQioIOnUbdAfCsZDR/z1MugkASy3XRuyy0MCzZxtCa1
RwCnsSlwPtet4zwi27B5R7tRHdsfK7nmnSfWqUfm/Np1ph4flXHLAmSpzJ8HMyj76MdLTl4Ots6T
KXL5BlUvtdh/kFF+l0sqCjCLU98dLBpEZcon5tb2wF3VF+w58XMmF4eO74NSeOAg6txIvk0+KTbQ
7dSn0Qt9Wz4Tz2ga/a1qS99RPz1Ma4DWvaAnpB/OeXgDjIWDQ46sLUtTXsDs9tV5wp4ngO2M9pzB
TBJEHws2d8sWnbwwH8WYuf49iVxgAW7rVR0afu1231nAaXOMrRSXECVR+Y9oqWl3zRJrfHBYmHFZ
qmI/eV18QuCF7XmgN3U9/1Jy7PY9voq9QwgQH0Lqyit0Q3riQf6y0mS1iksngpCuI++WL4+nrATX
FY4WAWWPG83vhN0DH6pSltOmzG5KUVR0CxURy+jWJb4X7TGp67YJdgthufsIpg3qjeC6dqeGMaXe
Acs6FlasovNEpppyKMKdyazIGZDKH9pdVS4VC4aOX+lTQRdNeJJmyIcNDivr4E8pxNax8p95kq1l
l2HeNlcXyhfMmrkkIPtSgM2a9732qdRmrz9X7aOn64jxHivw7WExQw1LNRYFU92KoOESYcDW3Wju
c6pwsvdGyNLDuRQGJFSkcjWROpLVjKWy1/p7AIQuj2NAvN7b6SGr59UwzgLAduqE/U5ZhedvhmA2
43NhsGsvDlfGT4cnQbyPRADobYPk3NNvNN0ulrCqEq/clgOUo1fUGGqRqs4UitJr3yasM5RhcUSn
GuNH38EqwdOftda4rYbCY40Li2f6IbEvY9mup7F/4bZqV4e51AyPt6LQiLWehF4+2pgJDkF46xwo
JznTR+O5CUOqTRcZyemOq+LAB4fpU3D7dj5a3eMPDRkroWk7/M7nzUTvUsAfuZvL9GL7LcIN9o5I
g1JxwUzEJ+yrI04xU6cyjzfSkxNouIjC5AWrP9sUjATcBjkKuOV1XvAeDDakFHjEWTL/9uOp8n4a
X46sBCo62WzQnuhLgCLsZvDMNqEh03ur9SICvSYfrCFDShY1/iXm3mPpdY7jqtoBp8qNOSW9m1XV
qbd8YvMrbj6F90LHsQZLPo8tVQACyslBBJ3RYAEpbLiGhUPZRuMYRYlBEQz564DbAWRGid9tm7NK
NGsNkOCZMDaClHS5yBwSzephFQpZVGfCL16JvcNLslMjLD94jDBk87NPdf1NexjuXzNL62Zas/CJ
16kl19TSZACHQymvBR2HvD1lkpa7JLFv+Qa/S8SH0oDtNuBw2mbfQzjwP8ZAgU4DZCaRNDHJf6jE
6pN9MyV2c20qGKubDGWYHWhfyY+CIXPTTM50lFkctGfoU/1dR7TmgmCYEQ/1+ENt02YEN4oTxNtD
DQTFTfDAthpYcMnwvLC5/GiiaLkXJP1wTDTB2cuR/2ljacFwMgo8SG6s8DjwbdG7lEx0jUGBWsV1
DQyOUPIn0RQDYbwRxyRx8MhUeeuLwzgq/W0X2UyOgX8Wx4lON5L58KQIcBx1TShIAzd7wOWtvRUS
bfSmZz/awCp31IFihmabTEsGoGhk+EB2/widWz6h8ORc79gwTN6xX1pqokIeYvHQNS7RXhlPEfHX
ebQJoPWtd5FpTMUZuuZHRmkVwXkM9xeXre/84lo9zjVuUyvbQA05ziUDEBsGac8XsnUZKgVeKM3l
D5tRecrq0CJ4ANykeoBa3b9UoPdZOY6dzf+VJ55n0cS70EXq7uOsnbYwpYtyP7PeTLckLBTd8fmV
WnB+JLPlX5E3HE0VCR4X7pQRykXquR7mz9bqXiPSGRRLN0lq3nHcZ2+RN7RA56YQoneQJ/46imR9
aWpn/izKuTmO8HMf2E5zLkQj2ZnIiZ9J9FinPOmjO6Yszh85VOdGlm34IrFhAwdaeCMVi6ZLBMd3
XJOczIG7OG5HOCllC4hstJztWVifiA/oOb0M2BP36tSBBLuMYzyf2gyFkiUWqxCHZ1IbPyxg1zTt
GT8jHUFMGa8QOvHstrN10aQNgPWAGVGSjT+LCh4yNxs2xUyfwZwTumZ0HkHD963Ns8wVd3SL5FvB
K01SxOuli7Kn1u/SF6DDrGPr1BylYC2NTRGgGMsG/YH8kX+6aENbbM48O12VnCgXjz7tpRPzisKt
eyqhoNOMGFdhqOdHCZd1jZExOWkMPoxjhEJWs2ujbftEKzfoyiOpncF/VjTiwKtUzK94aNSqa+nt
Dv2ecyPD2fsFmwgXvKyaFD5MC2cnqXue0NwOXtg5pA82wTPmMaHPY7qwYCtn5i8sEq/kh2AUFSFV
pn4aUDdA5a3du84XKh+HAbPiSxgoe1xlQxZ8uNgASIpFzr0PSOPYQBdbS7NQNVgJyEdNrL8iNf/O
cjozajC96L1S7kGq97hQbrU3vh084YVhv5x44BWkR/JucC1Bm3vFyJJgGa7L/BGAIAZRrpqb2QmT
TchliqzaUJ760g8OQxaXZw5jC1zKHO+HStq7eY7qVRfG8zl1PME2o2j0Oaji5DD5g3/tHAgAmd2p
OyxF/pOFXfDdzcLyhD0bxwLUZH5M2aMsHVgehbfsFIaq92gxZI5sfHnrjnKnte0616pa7ucJk8gK
R2y+qUpdXihysw9wevepU+cb0chPAD/03sz2PlIi3Pl5mh46BzdH0/ZA2e3olxkwAOuWjWDCZ/WQ
FmnOeTu72w7jEyGL5pSbxL6robD1gSge52VMjp0PGa6mpAGmjjk0lmCdqUlCdvDq72Rf3hZv8c37
QyQyeeSZENXOSzCLA3lylHiEDtjeyz6Mft/qbn8IzNLPPkURNzwfzgW4rndpONX0oPC1mDjsNAag
ooqLb4jV7Vsj82ZvezLgh28/YsQAi5pO3Yt2E2tdctJsTCl3DNkxdpgE+FuRl5tigXrHvq34IRYx
KmR+NBa4hjJ9jIC1ESA0mGFhZ8R3IlTeuVr6ecfHOtoRFWJ538ANXdOaMlDDFbfBWeTxAmNhxMFb
qlfuvbQTdwlc9aHP4wMlM1wDu0bO56Lu3a1rhuoi52VBbeKJRRJQ3MMBuIh7Y+iIGibyhFEFlzka
4z+Wpcx+EQ7fnWgEbWbSDmsxIUwL7qDtnMO86+9bUfnVulmoluX7uqx9lVW/4hlpTWqgiTluwFce
a71uJzyqiDRmVc5OsClMDHbE7xasx7573ym01YUYJkpbVF0qj7ubx3Voz74q+u2SULs1s96whIRh
14KpZR/XXMuYh7gVesV0wyHzV+OeNVKc6HNHxvR96EZaS0NU3EqJ8jLxzmFawIJa3ipCkKl2QUTs
FuINyygbn8mmMyP425zBguyi8n5EAzXGo5v1Z1b7FEINg/vJImo42l3Jt0OVBVFAv/wTG/s+S+WM
hjy3lwJY4yb2MXy5si92uumms7M0D0Y6zg1/DNElz/wjrFP9oeLuFSif3qG2kbQCCQnqRtvhprHK
u4qrFxjQMt/ZVC3tKyiza+zo8iVe4NgFyFMvjmw++oyqWhay4abHbI6wBaOnnsqU9xFmbUfKc8Ws
1T5HUZofvAbQQNllDAvQH++bpoC4ko4hiL6ARBORhPLoejQ9uhEwc1butE2SLf7oR/OjCeL8DDhD
nWiXUrzk5adh5cStcLH3gLDZZmmML+NN67U3Riz1LoVsQ1FL4ZzjJHk2A+yjVV2F6uhkPMRu6r5k
ga6v1LlBC0JO/uD4/YFTqsH9SpBEKu42lqM3TYMrRhktduz1vnjA6CngdrhVs6ye56r2N1XOz7oV
YbmbVJg9OgEpk56SmwtGVDruspYY11S/SFIzmwii2skzxbC229v8y6LlT049BkSXKcZDj03dnpFU
i6EjqGrxGfcn62PgPrwSmgNsFTXA/Ms8tw4mFcthXtD+4ARA36W1BeNiXYT3I8Ug+Rq/QrjTiwdf
JcfttGoXiI443Fii9n6L78REX/is64uub7yUTo1bQegDytFtc8Q14/ZYjwWjkaBCLp6fRFpHTxEt
VC/ofnIPsYgWAhsHSxSKEpgKZ+kabf21A0D8FfRj/ZSQiyGuc0OtEEskOAJ+7NNgktqlOfpiZ5sY
63GYrYk59y8AkH91MojGlVtnIEBBONwaS1Wx8aIR22Td2tkD5M7sib9pes6Xmh5PLVKaUSmoZNgd
Pmc9249h2HjnTNZiW1pR8dDBpD3NFZeQHAjohtOh2Hclaqk/ljfn2vQumQvegyqJf2iXxYYzOf6W
V9NfUw4mt5Hq8tNCPeRTVfXXyjFPtCwieg/pdIZF1Hyh4S4nPjP9wbFr+Zn0MJ/yJKgfIjBBbzUv
C7Br+pMIwXKri+O+P3M5eGsqxwEh0eWXIuXYJR85fKmYC4GecbTmOKwHX9LrhMv7jN27OpQ2g3ap
4+xE0B9HBTmmYmKHMwVE6KbCnXdRmHs7EthUd810Y0yDo/A7daLdG87hUw0p8mLiFoc5rRiL53J2
RuROkGErcuTxGQla3hmw+kccm6gdWIahMdL5UoME3gSlc08oI9zG/vIK+bzZAo11OaWQE5LWPHBg
j7+XVhlGiagu90mEF5bgd7+uJSW/UnrO0Z9g/ee9s/ddObwBCC+2Tn37qCgKG9LQdNtE9w0IqrK6
VoF6SmE6w0t0o6M7c0dmu0PTmxbFLqnxfNdZiCnSaZtVBZGTnim7f2x9v8mgwXo0dozgmNax0yqk
66hp6eDN8/0ciHsfNAivLLsSeClfjR1Gh4glJslE4t1uOqhD2ibtYfFvZZ1QBA6sEcsj3/P+zKpu
floCP3kKUaDPeMuZPR3RctGIvRO/+fJUdLUGT1wDVZrdq1d3Ygu+7JQ4GZDbyu6vARD4tR4T67p0
XfFs2/hydIbXjGJI+WPM5mVd1nmzScrQOlvUceMdg1F/aDQZ9A5f7R5H0DcGmPgcWuW8dbzah73Q
id+ZL8QmdKoM3xoC4Skv2hFlm0sb0Z2Y+ivhBruJd/Esl27kttnLD1cv9Ve+NH6w0yiNZDlVt5/J
YT22N1AYxy5tsaS8KVDhtIwOfpSxrkb4/GmDfF7nk+VBZisV1xvcMQoqJO6fuR1ONpfotSFtvLFZ
xa4ZXctTbnf9e0EmfS24hzx2GLP3uYMPzIbT9MYnOcRepLKvVITdNlzYP1REFbnLV+nZZst+GMAH
bqwEvb7RUEm5JuM84AbMwOiV+Y29NpzlqOw9ahalWP1inUYnvdSzHLYlnoKHoMXbULpJSV41ypff
Ho0BuEah1BzgBuIS66NPtJRo1y2YOXIHxW5Vm6B4TCaY/CyUe2+LjX3eKOF9tXHt3OkxSHaU3DBD
V4vQWyfgvU3osPmYU+xVdt1nBxcb33pIG/PoTWVymeeSN3Uqb8njudzJOmZHFHrDD8zC7BKdytdw
IvX8MFF0825YN+9KN66uMmFMXBEEaS+0IfbrME+8h2YW854PCMuBfqBKkQbbcGUwmW9w92Sfpcbo
A/DvO/Td5a6YlvHoxsgyqxpfyN4vIk2r7lxvXZ3QRcd4f1Ftc2sBDwZamlhsqMjSLXrO2JQswEpN
BMayntBM0cFcNT556Zy8xAOaD6qzt7eNXO5NXFKqkBb2sqkVcS98SPbT2C7mbBECeY77ZboLMtbi
OT7t1YgpDacGvWysdDIfXi1fQ2KPGPKY23dE+inDUFW4CtIU59ctL9SlPmhkVsLrPmwEXz5XtFjr
2X8wn4IkRp3v95k246vDjgfjqhB09YZg9eErxuETHrd5a5l4yVZVcJM5My9w+CYJS39jgsnqm7aL
NoGgo2CQ9TLeYN2F8NZXfbsWtrBh3zm0vkx8upDhp+YACyihRCtDhtOpne/diLF2cQtzjKglYziK
2y2OFlaAsz90P1VBro1raO98WZ2Jr2rOaE7iSzO+xh3jrHQrvVfzlJ8bx+bm591CkLKduEU31A6B
FvVYIsHOTNdRM3+NUe7e9yP3Tci13CgtPb3o3s63BZ6H3xUxrW87oV4QHcn5ESXs5HhrhifJZv5u
4CV2GNzZsmoVe28RheO0u0vxYDf+cGGNHh2VspDHe4lg7NhQx7JwEaDjYwx3JD0g9HZPxNfYTvJ0
Mqd6dE2qCh9j6P4ooKzi7ObSMUR2+d4NdJYnHV11BTBxPO/LHQYh5hNBsMbU4jtL0/HA1fa3Tvo7
K+3qNarRL90SCuUPnF2p3zqPCwvXVaqchr3luOxiqg+xoy4ZtnRyKZla2p3iecSxPEAtn2lmCPlh
kAF8kxMHOugkHrahZgtZnerk9qHIrSe3Bp7M5fU6KCqZ5ulnFFmfrOe5OREZ/iQD/x0RYEKs0A43
kLTeudItHmawg6tR8hPnGgFLAzGTYi1hXqwOQ+sqqDSczDBzLyMWgB0GZEZelTFXqaL+Y3Inf1/S
5OB6HJpKIIvHPaLOQNoMhmWSMPaXooVy4Dlfc8NxwWDu7Tm2XyaJHiGwnYH1DC+LabgH2p1t3eIO
T8lAKDXDUsOTbH+0ZTS9NfSfbFqbalsE83itWpSO1lqSx3aM67vI88KL0kJtG0c+o6G/NhFh1tqy
Xr3Z8+5D3Vw8mJ4b3qdkEySTfrRSfcbJMd0j22ieNGbRqYeGhan7l5EciL1fT4C0URQw0DAGsdU+
1hETqTtb9IpO47A1VIw96zTTPxwHkNNI9eW2xFN6xNzZ/RCDSwdP6LqM2mCQj7ghX0TWKlp1M8y9
bTPuJMPeIVwqCwlldumpGoNHhfXurPyCAuI48x9KL8AagwXu2fZ6OsjqdHyuJC/lCLViFcvIvIUp
3dmMQhgWs9shKzMSNwXU/+PoFeyMQ8yLxAEtXuIGaj0wDBrNJpAM+7TucLP2eORoC5E/tIPAWs24
qaibQGxwSutnhyTwpHyr3YwFD3AfIKNVdt09Rjj89x159YsOvfEaOQHhMzwO910oElS0mb5Va2n+
Os/jQ0QW/HHUcb/FsNAeUsbjK4uoCgJo1pyM8JODCdS4YoHmHQsHMTissrtRETWaNIq0rGgcc+wC
xnFOMxOc4+xU8tv6vWj/D8sbrKB56Hf0ZUOJ0E4UbCfLSp/ppeVcS3u1s5IR7iZU3k2Wkg9fKKw0
a2dpx6tPeUKDdcULzl0uDLPEcGs9m51pDcWF8ziU3oWgOmDhLhz7ZlUsAKqzyaG6pIPivZIpvcZC
Wy35GCEvLMEQXYpS3+eZ50aUOnRqHVXdp2+okeRDEon1pGkE0HxVqM5FRSJ0jczd9f6jLTSHA4CB
chVGUFLLsr6UbYcWZ/f30s1eQhJpj14XOmcEidBHOTMFSb4quUfXpQys6ZOrqWecjbmPQRZrRrYF
lIRhukddx4QDfnowL32YFw9VEph7fiPcjzon5K6dTwNW8BvHBat4xVd/piAkIS0dmLy6DDXeQdxL
TPDsqS56KMrHwGj55cKCakHLztNzKhMS0oaaQ5zPw8HC0nfH1gX/le6pKcHo+RPc5VeZNRlpTIyI
bwhT4GcDoeIHoxJMyrd4a13zKcT6QHcQNTrlIVuKloOsDjYLweNN6wL6yG8lbhDe0idMcbcqbm5C
B924T1jrx19NUY6EcAML9az9CFyGkZXtNc2tgODnEvvjkfFuRozkkuQH+RPum0fa7auL63HbJ3c9
PPKo5/2aYZUiaEDR4/g08C9CvGlb+v4wBI4LJquycOk2W0RY108slan0Bo2jnoJMiiuDvZJ3ZVGp
9zn1wzZZN9FQVmvKEpgOmmTykjWtMcb8KkyPomK5IzsY7aU+Tn8fANVH2fQAIPDEyOZAerNmwJKt
04HKStxfuGoDlrTGxTIsB4d7YRy6z2R23XbTF/4Y7Saabevd5A1TsQ4Sz1AMjTEtvfW5IiaNrnju
DOV/u84y1WsF+3tBqayazTTN5SObuHJXTZBmqbKS0TFpygT289SpeTPHsf7RSxxBK3br/HeQrjww
isv07Q/6vQe+dmkXS59Qx/onjkz0BUdDWLUKt5nwOOaE17v4l+8FT0O9+D9nlkNbNx6dNcXsj1j8
0CHLROebjl3Hc1IoMfIShPOdUy1kJ0qnE1fLBf2zW0KWHXXeyv7Oo2Lid1XK8ckePN76gYltPFqU
IT+1WSQ/kngU9hFSUPqUMsCSNJxG8GNgxmK9XYJquJfjEC84b+ImuGZSt6g6ZDG9LwG8kPK2PuxI
3wW4f9cEUYJHzl/GV7BC/BBJ7aPsKCOzmn4iY6FIYXR58ZuFnFXq0yH5Cl6ttY65kVH8y1iyZ0iz
eHo8YgSMKF31x6UlJT0oyc91Ee7wMNCAt89CrmZE4bvyk1rWaUdne8oUbbx871WEejEG9EnFyj0Z
UE6t4Zooy9vxA3PPxrLbTRaTyFC5+y1HDvTbkei1wbhj7msOGsvQvceocJzM2P/kyputF9Hetsxd
vgGoYQhbx5KhO2uJxaAWV8sIjKCRy6VKUrluXVms7UHMfwI+BC+FG7QucT2jXok9yie8RPKXTbzm
uoyjfofrW20DKyHnOIK6XIfgUe7I62BoZ1/9q/JqIhZpCYtB9UD+ZxjJa1bvHj1JpK3ugJQCTYsa
lF8MvUhA/jCK76Gjt2FoWE5lY/cuh57DVDQnr2rw/XZF11zNVNOOl9fTH1RPm3qj2/WKpPRnVU1f
ANSqc6Ic54+VeuYYZxoHfkgYc5VE3HY5oe11duv4dVODJNyO6mSHNPM0Ja/sOHDrLXiK1hqf8dM8
T+4htlR1IeXNI2zRbY7x3JQb5WBbcLkZXBLeymPhO+/5FLs/cKM6P1PysTvshPF1GmZ1H7QyONQB
u5SmDNVmkDMR2yXNrj7VOEd2My9cu+kkgOEx7vEk8EecLPqC/ZItVj9gFheJ0Aeefv+lp332VUWs
JHXVq3ccn3xmEzAxG/DkeEVBmBNvaAjScETZ97hmBPT7anjXdZddozaeLrY7DRtsD9VFKPHKieRe
b4yAU09VAbEow8zqgjNkZyhu9Vxp4LKUMbhOb/L0orzqlXrgkz36/otFpwhwcZAPjf09zTS4rEyC
6OCgtp5o8iByDvOH9WLibL2KaCe4ALHm3S1xhSDEUc5EotCxz38h4TPt60NnK+or8AczcYtG7RYO
L1rqi+otG8OFKg3ssxEWtdvhSOHmoNznxDjVWkmkmtkXPrmbYaElO+hvL12W39MfHLzThlYTwRK8
XhHsGU5Lodi/3DqKnMbdIiz9pElMcQ3FFrzONZyryFCp0c+QfarC6w68Xu6BVbVH8IpLfM6D+NC7
i36edRhsiR+QX1fiKRN9/xbnefLHVJOj19iR2u9gmNyb2bH6OTWLeBk5AlYWCY7rUJrhDz6F6U8T
VP6hsPCzs+J7lqJvSCaE053l8prR5PVMMPEx9XvvNQnCLV8F0A+uyI9ZGPyMqjhaa7epAWVIRSCE
mPgDq6hmY3n4T4QlstXNtPecpnP7SF7615zFX4MvEN0IywJNyLOrkqraDaJrHtEth3FXE1u4hp1z
F2nMqFtZq/AcTFNPGE1WYndTYVd0cbXnhO/noXVLsluD37ENntgFTBOBZ1uSEMtEFZ+zKP3QcRw7
aywi5i2rcpRnmXlXHo2Z77bMoG0odcgiTgzYEPyShsW/A3lvIfp57k4Dxdvifgm2tr0ADBgKAZel
CYgQg3gILgHs48emSPcAStrNLOzxi6eeoixuaC/A07KtCXCcxCP/LLzQ8UBkj0hDb+TXxM7goMQt
gDTA28COWtYvkZXFL6yKxquHRn9MunB+bs3ADaEBGrzySAaOK0j4FJiySqDoMfiwu1Cd/DCQZ3pI
qL/Lovg36gd6bFxYmbPmI0TBe1ONXvxd0YJEAiwplvJOAxrYm6w9Vg7vLJ5hmT1Ahly6O1w4agdA
eobQl+BwLbMkxRSa1RueMtZV3dK88LSEn8bAdlrFJhYPba8Mcp4Ep6csEZNjZXl8CBZgKM4NV5ER
2zpYaknXNbzTO6WSPnkrSNed7CXKN/Qxe7QbRt22C1zvIoxpL0RRvHDfsm6hWKOxS+dE0RSEfi7U
I3hL+G1DiOLE/mczuKS5TkuDc2PHhqQ8KOrY7nI3pUmT6HOLNX5RIvlMbdRsGmxBzI97UyaO+VPo
XqlV6OBuWo1z3qRPCmaKuaiu8a5+hStvA3urJ/81MNTYbxJHq35y/DkSdxbudCZ1lrtDsg0K2ExQ
Y01AkqWKJs8ipwQi5tJTBVueZSEAAuAGdvW2zeLC/DSzK60HvGR59MQqd8T03Uhpfs0yGDJsYIll
FR+L1QDCWzmaLDuhDnR5msiGlgR0/BXUtpP9iUkrkut2WMXwPi0HjxvsqfeapVjNNbKGHJqCUu9u
uS/daVnbmnBbgrj8gh4DzAjWI1UPbTnf27zzh1h3bQzBs6DXwABnh/hUR1unKfxd2NPWOiR2sOlt
Gb4Y1z2UakRTxIdDmuwuZVX+By2p/eGrWXx5lpf7iGeuymiRmicKRe35e6lH52TsQH0NjjD+aSyq
On8ESh8Fu9IaUnmaqoZnbu489xtYH+zKCqqgjzOKlU1oMHOGmYVL3hvnPypmXJqkBLQ0zUUrVjDP
Rr3FRJNzSYYzQBpIoJmsLKz4vyvA9PKYGRLU24zv2x9Bc8vR4jZyCKTh7w0CPwS35De3D3tAlCHd
uL4bTHvtM/PtqHEI55WeQYCQHLLakAKDvGyHB5nTr7HJaahw6HNE63VBquVAmN6TtgNUgDuBdMM3
TtAYiY0tKBXN7xb99bJFpsXL2T5wX0y5JXrkxTJ2sYFrtrKZreynMfQcHZglEy/daW36Z+nWtkgx
G4IbnNe4RiIWAHGPW58fU0xZ3hxN+bvfup3emLqngMf3w/EegXvsLP7tRT0/x6I1REaiH6wVhs+y
WvyU5EyIz0AEaErzxvFD1s7bapZF9M5RCV676xjF4DTS0BZM861/miGyOoxD4KAylBbgoZWdA4lg
AqHZy2wphOWHk455m11xFAkKY9M6HKzH/7j5kv8ta/Yl+dVWXGzNv2IL/0/Q/v9+qH+XL6b9/dvA
OvzXv/P27/t/jMmv/698Q8oF2uifDdq3f+Dv/myp/saTKV32HT5fUMjl/+XPlgAOIeEHWivpS666
/JV/+LOlwIXtEbAUZJfAn9xI6P9t0LY9Gi1t33Xkv23Q5peC//q/AYc+//eC/8DzrZjWXKX/hcZd
NGngD6Jvt4s2TbbP55TWw5FO2jdWgniSeZ7t7jbnUmanEH1fXfLEX/yKpyO8C24rw6Jui4+Y6RFQ
90J+wrb9ND93mQg+PGS2G/O4CIioYJn19qg8Y0tL7TA8TGC4SR5ymStxinX6h6HxEPRvYON9XYIm
vJREuTAPjqjjSEGVhVCb+bXAMjNOdwZaUYg4BGU28gGL8erSeZxwmboz8FbvI7epvqSXNn8qCm8J
Isb217LMsCPaRGefkNdgzfpzPnKE57F9nyTZ9GmawX8NWDYk4PkAz62GNA4KhuIoASY8SjSpMS/g
805Yk79U1jjfcVk4fO2XBA+R4Y8ak2EkRupy/wItOhgoNgxfjC6OabMPMt3LuUwypY7QJ5t94uQP
rmxhNPZjQMQklkW2L0Bc37eU4HH6VWn6jaZs4YCS7OxbZHJ7ZQ/GV1sq09h681N1/pO9M1mOm9mu
9bt4jj/QJJDA4E4KQLVsRVGiNEFQlIS+7/H094POsY+qqCBDHjvCIfvYlrIAZLNz7dVorkmFjp6x
UQYwF3inaFSDgtQ5QbSy4yeZYQR+UPQVu2dhVNclDGwk8EqvfxVtQTsJ6kJzj2V7qPhUhSWeY5Dc
PDWFlLap6QDdNqlhKW4W2tHi1nk7rft9rpK2qIjms0GJ/Q24Cei7RqQOtJaP2jOeTnjyhxFCqvXS
2h2HqLFhVaoQIzdGlcBP4NDrejzURW1vZN4vd2jINOwdxnms9thF0n4IZQqPiE1a3w9TOeoe/DP4
NKW22I/IHooCeyWdDPqpN6GVYoE4x14hURnu+snBTEsIqtRjjQ8SA5kq2GldcJVcj7O2Jy21r/Q9
qAlKKuEgOlDB7Ig0xJKR2DAimEJuQI2OcUMnPxRTFx0KBv4AsQgXPUSUxuxaBnMsDNGeurJth8cp
XY9zieUU39zpc+u4oJ4CelKleM7CmS5fQNbGCQwtaPwZAm4Ohz7AYgkRhcx9MydA141AW64xyLJg
Eo3SniEjBBpkpUyxYPlBHFr2ST0HIda1jWnu0chbXN4Ko8CsPE/xh5sF5O2CI+xLpehkkKG8gFRg
twIfkMCZOdpxd5y36tw43yiS+Zew08SOc66a68UoMMqnzQiRLR8AVsakZNka1jTqRNhEkjwd7sI/
QRvjL7JH5oaTTYdLGtZt5nyISEkjZxQaZLlZ1Lr5qYV2Bjm+VASe1maqYeuHLATrDAO/MrePA/Oz
zMsCRhb0RUSRjqh5mUI0nyAsZz+zYVS+5mBb8HgwwvnRVfj1r+KA8cYc9AULsMqCO9m3ODrj8JHU
4AtOA9uDe2f0Gf2rTkoql0kNg5GITKyug/zgEjJPmehkuAdh04XBgJtp9qIStcs5vEnXyePiKtXK
YyG6GiC+Q8PiGukwZZtKgJ/v8PFY7mwY3xQ52OsgsLa7HOmGVeG8Km2lIJM8aqV6sFp7xII/bpKA
0HFbyG25IDncEtDE1kQCumXsZzwPiZufUUJvDGBBjIyWphBuLPCbdinX8KCKlhVLDGqil7cqMq6n
0mzq1W5pij/Z2Ll9LwGWn4ihEYQWqnFLriBscn1b9l33kWJhbYVmsHj2fYWSxTfmHkFZoCSSti6V
X8XOQ0nzws+Z+gOMF9ApCnXxdXIEBh88eP+BQM8w8okYGMZ9U/b03mhea90HaipmiKLMpkVnwIqN
bQetBhxM1TB7Gcd2xLUtb7PvSoK8JpGIOJIcTk0FmcdJjIlduO4TSBalxF0A5QM1rUO6MnR4t1li
vitVIt/PdAA5TAQdlpnvwF7E1VIW18mo0+HIg4PJt7fj4gSr/c7RITyE3C4Rt2+0vMeKEKER6ziv
qBVr9aWt4nvVBIIgH/WYNv3OQNy/pvOSHw2lckghctnFySKByoGTSU223LZVvfpHVIi3TWSW4vtM
I2hK0fIBzQ4aZpjhHQ7815DO8Wmf99hLH9ouodnk+DNhq4vKhhVmt1M8+3kdPTWDrVDB1fVe0r3o
C/jlKFYnPMhAq4viw5ATEuDUCPzQ2BcRCuOsNn11DZ3rXxAyFi7JYN7oMFqm4uQGRzgfA/voGMln
c8ZVosvIEEwwR9PpYONACFJnCI/2pQcP+RgvVXoUraEc7bz/GKYi527belU5UlFCFyhzlurcHFLM
4Whr2vsmzLeZPXxotf4wwOxwtIrNB8xfTN+WARZ5Mcr5wN//DH/nc5vgbgIq+JCl8XGQ0clOjStc
d0F97MVhs513Q007V8EdZ1uF4j4CnDCVhJyHIWodd8QlR+Ks037CU2tTIKdqm86HirKNuGKn03JK
KvWIHP00agoeYdhHVqa47aORWcOWA2OcOHRk70Qz1E8NuoY8SX+UluPXKjnqiU77zP5UtRJq+AIv
EN8VDMNU4apWddvqeAiiioWPCIlOcK2xpjz2wcFww1zoyuFB/knSRMVfZ61ksu4lLkHs69x2e1aj
2y+qJ5VsW5f1x0FPnthPXdNyooNS6PfDqNIKwHECfz4aI6IW0thS+zzUEoJ8TQBgFn2egs6m4ta0
j1MRbXsT8yULZ2y89vB5prN+3Y5q7yW0inqznO4H1LmbigXklz1+kSxHXZxQILzYQkncUg7a9ahp
+AFNT8RIFsxq6wfDeYmd3kRYhCLLxe3Dy82AGi3X8JoXPj4WNaiKtDw8Nr8viukVFd532RIcuWJW
8OcltYm+IPBRjgqs6QRZXWF8SFQo2JnTxxuS2GYIMoP4QmDgcoUVH3orwnmyuqejPN/jE7PNE/IM
yAjGvYFvmBTiLi+qXdPcNLQzae4YWHSkbqV0hyYrHN58/G2Jo2vSTzAH4NyYQtwPzUOHh5yE/0eF
Ab+zUr0iNx50s8AXdSTkmyjKSMgetG6BAV/hqTSnsGjVutPpSQb6pktzWJ0qMSvp9dyEpzS17nQt
/1DIYNOSrm2ypYaqc6dz0JhOg70+lgR9kO6dmsnmQNrExBD/BiP7GqX6VmnaR6qMpxjiB/4URWVf
iew+nm+UHpJIUT70s3EkbyFGivVMFUickYPXWRbvjXAZ7/rwE0CiK7WG+NUO6vd3WvZXyNn8vguC
a7jQJ/wqtwpOdHAag02v/xjBV1HQaX4dIZ2A+loh82Bjbxd9gVAANxBoB0Qe1sg6VBsXXwlIvBNV
qGq7wFjCjaFaXphi7TOM6a2JZDlzrG3WBuzM+vKS1jMUitRcPA1u7xqJYMMc7r4XbbTFdnjwkqWn
Ri7E3rHyG8KUT8UEBzfN2E7aGNlh1Hg8GqFYI5BfatbP1NbD3imfJ8Sea0YBPZGNRSjvVzxBlPAQ
Lqr8bmTQ+kYUBdwLOogEkaLi2jm1+NZuy7Rv5n1j5elXR4VL64K+k1vXlHjUxW2nRsT8WvCgOwI8
t3macBa0VR/fYLZAngaeuzRnaysXL0Rm5s+ayOfB1x0rqHxLBhBKggplM3ndJkRUURRx48Et1/am
NaiWCzjBkdhJhPDop9tThciP2IypxcsFq6cfvNt0OMDZljGMtGBMmJQ2dMIwz39mJrbsMGxV8YC+
jAapatcA6NMUFp/UTEbDGiilxbeQVro7SY5NBKAyiAdcQZDsAF+CTEdTLrDumSdoeMOC1GVqskbd
5oOkwd5DyicIA0Qv8SrZoSSCRBbcj6Petq7WdfNtplRD5+cazGdv6uh70JWcVDhXU0hnfBTJ+gOR
tGZHtaLBile7vlaWDlbHxxJc7PMI2+GGymSuT6gtUxLkZ/l91bhZm6rqu3wzKcny7f9whm7+peu2
UGK/IQV/zr7Hw/N5mML6V/4FNUjjH+4HqLlVyKIGnC8iE/4lBZf6P9RKFrru1S0GEth/pODyH9Sx
hnD4w4IiBHT2P1CDov4jCewhZcEyBX8RuMz5GzX4mpnwG9QgEIMLRnFs1ZG27Qh++O9ZZvE8zbHF
gvTobzgWAcSYNaJ5wwAq46SWTROfNOfqtxf0bkibFNLWDHTnkOxsOAe6UM/HDLDALtCYwsWvC64e
HEfckcD03h5FAtWcP9o6jDBNVZP09yzNOB9GY48w2NpUbzUiBwvyjWCP3d3U+j1eHfGXMv2cZvsK
QWZ2rBe/dtwYY6cUpvBmDg/1I6WLIo8W4W6KF+C+2rkdzskaxFBCgSCJUv6D7dLM9+hM0jcjSjjT
fJQJ9pV2M+GbWPrjcFrFws3G0jYGiS9EnD6n341np9xhoqkovoqXDsJ4Unxf5pd63HRgIuFWRAOH
txcvJ+lcYWu0cCZOI90er0p9OUDV8IK/imX81zchGxHEiVuuMPWL3MKxoYegDcyDWocBq6YLQAbm
MFiWfUjNLHHNJZzcebHu3/5If/pGQhLc5DA4BcPFsFlRYYYRMizee1xr6CRsVr+Wm7dHMS4AtV8z
Tuo6D0amyWp5cD4VhlafJ8yaF/QvOOp4tfREsYva69HhzBteBBsj/oZW85wXn9rsRjNv83L1Dd3a
TH/ihTkhCEo9aChtXXu6a5zPuMkTXnQrMcSWNNtu4wGi6hIcpvHLbDxaOeSc4UvY30zpt6F4Z/38
8XFsFYiSV6evq+j8cZo5khOp3KoX2q5m3aIxcZF/bKPwapxV4oAJREi6HYlorhwmbyq5sY13iblm
53kB0kh711e3ubqN6lO2PJvxTyU6DLXwMok1YUsn+yprWr8aD2ntR70nkxtHAGBhbdasFNZ7q0cS
B1reH97+The+FL8+k21Jlb2QSajZFxtDiC/3NELO9DJ8EjZGvWyhEU4eEl8sZPqB1cK9+u0htTX1
82wDZJdw4Oo6Jpv0mut4/i4Nk9yXQqd0CoV+7cTPWZwGN5Ep0EhXYPUEb9Ed7fclHqjot41oZy/S
e/s3rJP84iesYLNlmdwzeO6LjaqE1ySbwpo8vCNhgehXRtv4GLe8jHOn7v5+LJJJDVb6utwvgx6B
3XoVndXi2THiKmIosPiWyLxKxFkjKPPbo/1h3XGKcfQ5TFSA9XX5/5aUOVcElugmA+mdcYVtK4pv
9GibXMfdbs6aT0RvuAnRFXZiv7Pk/7CxMLIUZGeaHLLmxbk2TVONOQ85FPAjCoqmLtnNAzeNt5/v
D6NwsDsAyJqmagD258+H+k4vBM/oRV3YbPqihkQo8OV5exRt/WcuJoipSrJyTRXvGBDJ82HS2CgL
o4ctj0OBb0NtRa0U+UavOSvCZ2N2e1soKRrMiQuM0o3vbNKvagRbI3sUZI+NU1CurP/3377i4oyw
qdAxeXTGV/L6c90hyFHnASF7O8/H0IwpZZt3Rv3DZmBqVAeaDWBD4urFF4SZgyguCxf0glO6i3QN
3pyDXD5+tiDfQw0Lqs3b7/mPI66NH1VHZqCq61bx23OmWp2GBDEsHgHEYiNg99JHDuQmWLhYVmuw
7pKQn/L2oH9Y/Nj6SKDQdSI51vqjfhu0CnLMP4Zp9nLt1mzIXgit2fQGp/w5ExnwvxgL3fC67lmM
l+HEgRgjJU0ZCyLldpxjxS+nDh/aZFkvpNo7S/BPT8ZIKglNqs5uc/E6gy6my8sE8dL+cZj1EeZ7
CRdzhgm9aOKd17gugcslwjuk0rP4LzbS89doqOEEx5jerB5zrdRxT3HNDN3M375AXTUkOYjs1ypq
qIuduueSDNDAKEE6CPrRX4ch/TYTGyB0ugNvj/Vq73TQCAnhCNukRcnpdP5EmAcHFatS9RI1fmwA
qXcEa0XumKqf5tbBBGRIvVYb8Q83h3e+nLbWQ2dvk7Fpi5LQjUsxG/fF2ovmuYIaqK8FRvwC4P3Y
JnhDTYg1vbZETqPWHmR6zCyw7BtCuD3N0j4iPHhvcbxakfwORzVphuJMTmV68VWDCTFzOzaqN4Jm
6KwOv1LFbg7SXaoj5IsVOKJvv/U/PjrlKIUA4Xd4bV184qS2l3waCFUwCErYrIqgsXburRquXe0I
4sZi/Z7UTbIWTdpjvSN+FoMDNwW/v3d+yTrSxUdAsW5y+8PAF7vUi8NFxR1ekxLdPByN3o9zsnVC
XTmqSY0+1DZvVybDJrMNG4Ay+wi3S/EH1T6Cxd8oYojeKTpfHQJcOLkk0pY2VMF+fHEIqIhk4kVL
FqRfVQhXM1p3Y7fGXa8eGwtLjOiYV9HPt9+BeLWsHfhojk4EEpcDbrsXE1EPLXInYnv2VBCcPv85
cEEIw6ey+sGa2RAUscG7ISh8BRjG2jrLp9y6EemN2n7Nhk99f9CVr5FzE6/pN9XmPr41j9m4D3He
JINJFjsU9an5A/H9xBK2DzJ7CCL8LPxKP5Thp2T+MkRQoO7H9Hpqb99+NO3X/nf+fal018IPpziK
Z/Nipi2KpSV4fnDcNHuhHhVun9L8Tm5yDqu8ab/UBSJj6zaYP5bZKbC5tX600xMNjRy4DkZxM37S
0EOH9b0AF4q7J6vfdfLJpknDtbbcYRY2O9u63qH2sDfN4FWZiwkRmUyhX5PoNvpNdyjbrTlug+SQ
GVfM7KK/V8LvenY96CejeqaJAwz8ZUr3BvQZy+ute0PzpsgznqYvmb4ln22IHsg/R4Bj9lcEu1nm
pvxmRk9T/DQs2AJABn5YxMFItlDTCHTGE2AM/PnDKiNfNuqIcLlDu3TXETuA7W79WOKICwe1+Di+
JDhbxB+KgM7OjkgMQpL1RwkTW72LlhvKcRxM4KK2C5FlHvpUrtmmcaJzZZt4LG0L4F1tfJTBQ927
trySw47yRcEYnVIUWUMtTwgXCX0bvmAoNOEDgRar88iUHF60KzNwrf5W1QEnD7Ogf7HJlSPuKwmu
atpdFKTbuDssw7c8+jYV/ixJK79Wl71otjIn7BjPS82CPWk8q9Z1fUgRbOI5NfjBdKq7vWZ6gTgQ
3ows6u1Z9XrDZE5J1jzQEpQO/eKia3M65QV2yMCrBoxfLTlREiZ+qOTYv2a42bOvv3Mm/mmJWtS/
JvwSQ9jaxQUKlXXZEL7Eycv/4OYDLSA7w2Xj7QcjL/TVdkjlq1KY6Sonk6ZebAWrkgPOF3lE43CL
6AsXJ0snKwU72s3yQvvcVr9Wzce5/zCJ74b40eKzM7R7m5aCrh6ilkbGpoDyjlHQ4PW2j21QF/um
sxtXvTmkh9az7KcEl7ai94fhKbpf+bkflFPebiqYlH50z6UFXJfeyXLqrsKjvM5R7Fvb6NRdkzAN
NaHkHyd0fYcs46Z+AH5G1GjNRGB4+N+X90AK9J/QNIc3Q3ZV9fuc3lK+IQ9vUxSb7GXoPtrxQ+EY
m/nnsg1VH66w3nv0x1j0MCM2M33UkSRw1fxcLS/4wZjBqTVdTMnt+SbGPaTFO+SJ/kwV7XUNPbc3
DQ8gArakh4KUbtcv3jBe4y6/EMmCOVO9Ffaxbb/AF+/ug+VzmT3mYtoIVtmgfbVxbevy8dhhDj7A
JrCUZ9TuoiIsCjgMDWRT3w35sez3Eor1/P3tL/6qfOTOCGEOjGMlYvHfz+ufruwyWeMS441WUntm
PLyYDabkiilOSwBr/e9H0yBvObBTbO4cF7NLtwoxtKiVsASGEyFA8cZaxwEcFZhX4E/29mivb3RA
vmBRtgNnjBXrXNTGTdquLMB5xhzIhiGSI8EPDTTLKFhxBmHmWamc8GgheKHVHtAqmO8cP+vbuzh8
KJOpZU3N5v3+gkV+u3YksiqjPuV5J5J53DSL0cHpTvvOqv3DN9QdaegWAv31pV4ccTrBfoZAwOjl
0iTEtZGr9wl+CxrEFkm+wTuv9XWNso4FjoMpFX0aeVExJTWx9P1QYxpTWmi5lKOjgnBxEdl0xO4E
BQptaUfVO3vu5UNixy0As0HkAeSRblzuuVVAkCkmPJ5RjF/osWNUZV/ry7e6jZV3HvDyTsBQDKNT
EhtUxNiCnK+JBN/3EF04iDMcpmtOvipFSmLVzuNKKteD40AnTBpEyL89Xy+PlRVJt3k0YHsIHfyK
83EJeDF01KwtLhxsgnXeY6xO4gZ8WVzp5EgWkyLfGfLVEgF0IM7T5CJCBcyt/GKJGJGKBeVAFGhl
VlC2leYaixNPjmQF9Erqkw26SRNd51ZUH4jV0f5y6jK8w+3HBnKh8OQOdv7IMclZpZI6pefgtQFt
DLE/ae9uMwMDdIvz4e0X/HoOmXR7OD/BkShzL89t3TAtFOYYUJOW1fsq3U+7hlQPOy33IZEv75zZ
r74n/yBrBNd68GOaSRcPh0FVt1BeFnCjpmblgrMcUb16NZ4HblP1P9O8jN+Zu78Am9+3HFuH1aoD
BVCaS2C5i0kEdVXRCHLNvdK+W+KtkyIbCa7s5lHWxm3fKBu1oo6j2dogRHLIiUMblF/xHyBFL+PX
NN0uyj5qIOt8jYZHKP1o5bcxDBSzuurLa/6cy8QfHS6ipEoSv8H/r1Pd9doj/wYWEvwDJhZ+VLwE
FvJXFYKItACm0uNffkuek6Rzg3IIvIwG3fnMwThemLOdFkTgNA/B2CguwQj43EzlAJmwMt6ZqK/2
BJAVJs3a3HAc8IL1W/+2k09jNVtTlMcex7Q3oxfjWHeQgFa6n2XZz8UgObBV47sB+sbbD/rHkTWG
p+Q0VhDrfORFQ9DXlTXR1dB3okkbfUksKSkykbKDRr3Fdt1FEaUvzjsDv1ot6yMD04Fjc2QL/WJr
6PU4bY06iekdqrtZDTHIiSVXoJkclyp/D+R91SKwebe8V02siAhI6MVqgfKLarlbCLjO2jWQwWsa
VFHQbQ/maM03hDJtC2cobmhfhZ6VtaTSh+8hIb8A6/PVQ5OOLiUYML+FFsn5yzYqaU55M5FThUoi
x7ZZVdAVPkJl9nRd2fQi9lVUkntVCz8OCj1N+p7xQUTtrsgOTPiFdItATU+d4s/pc15imK1jKYTN
BTI1FkjxENEvwr1fte6c+sB1m9shZly9BjsSuTKUlqB+piUCx4PFxJ8sQjKmXWIbB9ypl+zTGG87
bGGoQyASM9hVwD8ddVSIf9214ZOY69dnH6F1CMJ//jaGRLNJkzUHwOGbWJvQHJp5d8q4HuARorlj
oW5wTjQ9Mg/uyw4eGBEd0Tsb2mW1sd53qKFo7asGFdQqL/h94akwhHAnoUDXhkzZLFhcT7ayqYZP
cpIhplezv4TK9u0l93rmcwgjQ9A141fD9GLJZdCzkq6pe2/pFq/ve6i8CfrQUABWCPWdU4LWAo9w
NukMACggXIgLDMsBdf6IY9Hjh6SMnafeGy/lB/YW9ROcXmv20/AeZ4Rg9vmPykuBcQRNxoag7qsB
KAYaEIG0JHGLjfq4nIjfKDwt93I8fc3v/NlPn3vnFoFOAotN2yp6x4aNQ5DxvFqvMYUUVzc9Rxwq
LBZhWTZ+oX8o5y8TycHQV2FtlnQqFTdXYThu+BPpKb4lWHklPaQ9t809qGuItKBomoZvwlGtPbvw
ZL9f3YEcpHp7Jd61AAzRFru82twFiWtgfUwtHODPsCnujNvlrsOCKdlkH+VnrYMOuYnIqFL2WrEX
yc4ROxF+L2wMiHYgwssN0VwEh9CVAGrSH6zQK609VlaZc1OZ24bEjcTtyGVQD1W77bRdoWLQd1Nh
PA0Z1sHmY8f/ErNGLBUXfTd3B/zxzdC1xm3ytU1ujfCofYHzqkZudKXfTE/jT3IHv+o75ar4AW93
SE0/NG9xmx3nq9Lo0ChvU+MxmF8wu6zSlzi/zzGZEhvtDslaqB1Rqinwn1TX+Q5l750d+tXRsE6c
NUPAUalY6Y2dTxwl09BGBQsTp4Xt1DoVzmwSqMWAUK9NRnRcMOZ3Y6kjZ6DHenh7lbyuHX8ND+tj
bT1AcVnn9W9nYgztEvsqrfNMtfBLEn3w/vPGedgpWF3xtUw6LKsuAskvbfshz//2SsD4Fg16kBgp
bCD08/E1HjixmpCpRiByHkUdCtX+ARs1sIpiemewV/sQJTnwi8nZpK7b0cWeQCCT7GSLd08imnDf
zsE1uPm2whBoY8zZc9gxGX4lbb/9kvX18naxOTAuFB6bc9EGoD9/yDyN6wahfgd7FyWqNpCSKgoU
rlDTxI5dOz/FprEyEzSXrv50i5LI9BVkgC6dy8XLKdP8MotOCxGNXgFNEt2tfaRu03OsEAZI0rEC
6hd3ATRBGPlv//zXb40Sgsm5FvdChfp0/uvxONEHxRlrb1DqU2P2GLyg/IQJuenbbDU0Kz+PyTuX
7vVLnL8xxtSx6l4JDqZjX5xa+DnZLeKpmjKtXnZYu+4sqz8OtX6ivaKwrebvkaBenRcGzAYQZkfX
kJnRRDh/yoFkO4ANiErAEd0xU75BLsQUp4cfONcf//aNrh0ayF3rNNQc9WIexmU5tDJuSk/hLNrV
KhgZ/qTsM4qfyN4rQsc5UhYX7xyJr18qcw+9wsrrsQAgL+7ETryaGhUlplH6ALkW4xZIMOouC/QZ
gz7M3ROSmt5+0tcVocGEWZFIGtQ0BO0LXKMwW82Ey1t62jQYGzozKbsISKO1kNBd6GiRUbsRAlSt
cWc9SdeFPUbuoKV/vc2SB7Nyp7imome8vMf1ZGEidzPQuKQ6Ls2mviEWlYiEOHeDesQHnCk8WZE3
mcv926/g9cQ6H/nirePL00t8bxlZenKyA38gvxazJlP6YfLO6359mJyPdbFsKlBhyXaWe22tfJ1t
rvpRb0BOhBbd3SzdldCTeks8T/TOuGtdf75cGZdtla2Adi88zPPFg4zDdKo+ApojhsXtZ5RpZNiG
79zf/vQmKeu5YnBQwFW8WKLhYpJ0HemFB7e/cGOI3jNKxRZ1Ky5F0XsUgD9MXUfA/WHiGvJX/s/5
QyVIx52lxGMtmbKX2Ep/YlKAW4gWXI+cHGVQ+yU1dZRJeaAfGO5pUB7enjr666py/QkmG6BB4BF8
w/OfEDa0EDkccR0dvlbRCnIj86abnhRXeK8hSmiG+FTivr/phPYsZgVPNuB5XMWJ+EV2f9UAbLgY
WZa+lg8/Fq41W3tN5YwUNNptVPz1AcvvlfrKC+HmxVs7/729YSaGBlfVixLlthrIRglFtbWa1Mus
eQtQNW5I6tDeOaBezQtB0xcwCIYsOLhpXZRQthJgxtImqbdadm2JM/iqjJPrCPnZIN73fzMYvpRo
mLnIA9GcP2IZ2HjPtFGKcV+zxlumNBpS7UtfIVKgmfr2BHj9ZJAWSbri7kb+1Cv+L2QidWwiuhCE
OHxrahKMK9vZ4ablFRrRDH8/2EoDoxRFg0Pv6PzJgrbHJgrvKQ/kkqRJa2cGgrBwytPNFFs/3x7s
1VmEg4cE2qccWwXml3XfrEwwzbDU8sjLAHNKLMxuHft59VrScjkc8gi+xttDau+NeXEWKbiEyyEG
DLEDCAnYOu7KyurQ8PQqUd6aD3BBb7nWtqlmTchyG/I1deeYUrm7Bd6SC3czi9zokwxs7C0NeXz7
B74qtHgndPCBaejiWOole2ya8acDjcQTskJU12cG2uruW10GhM70ZPOl0R2a1+qdTeaPowLKrwRw
xr/EpqxSYjVv27GXdh39yNQDpUl3lMo1Vp74pc7NJ015ePtJ16l0dl7A8iFsWVDjMbOxyTqfavlk
4VakZzjcs3gPGano2AW+1234xb35zyg2AJRhYVywqgrWxXNJq1IzEgicmicLrMDBZe7U4UW8r5NB
+mwmj5jvaPtZwSa8d7Tvbdo/zWI5RRG20cq4VKu77zPBQsE773s9pS5/FWYF1CCggSyji92K0KFm
DJSI3OrKujacnIx1Asv7NkRkyRXaMb5EcXgVW7N4Z3pp52+d96EDzoPVr+l4eFFdAvVREYqeRhNr
Lu72CVZ6GzQN+6bOsu1cNvpOhQrdmtCIA4LO/XmK/JjkifJQmE3zNRyXT29Pgou756/fYznAM2vV
AGHSXN/Ub3fPKVFGqRJi5eHDankGEjRhe0ooG99pAfPDstwtnfME3YZ4xhT4+u3xz7eDfw8PJiWQ
dFCEX9Im46BXhyFh+KGFyoBX2keETygI1Dv8f7BqG5TpnRHPl9p/j8gl0KRTa7y6B1YToQB0LBLk
HHroVoUz3caGu5Q23vzRbOzrAWNW7AH/tbH/n7PJfxEN+ds3956753/HTN485z/+338hKCuHH8W5
ucmvv/Pv9EkLoxIoWiDWoA/4TDBF/iU50ox/KPoExyD7FFuyxsn83+4m1j//ur3BCoUgSg/1fyRH
wvwHiF1wgTSgKrHpmH8jOKI1se4F/9krqKLWHiI1u6ExySmtL06shV8wWD2+nHOl5p8MQrq+GTYm
GdhUOBb611ARI4HgeOz5ceHQFMs0A32NuQgK4zAuxpd2qDPkmU5T7ol1gepgFOS1qGLOW68zRfjS
hgUMNUUuyk2lRQOxHETt6l5ftbW+A9aF1DFrlDoYMEAFyo0wOrZJQAqkbuxE5bT6rojS+DHEuQLO
oSg7ElzyOjA2NYrCZ71C3IusB0fKTbUIWWG4gg0GrIppMryYfmbC/asUHVpbo6FonUiYBHMM0ts+
bJVs05pGS9SSBayBXazBTy8S3cKFgQQjp7WX7Ih5R4NBm4GQZKxH52uT2nQBAzNZteVl5iyrATJa
rdLGNgq3Upj8DVSB56Qs42uyEsYrIiuHK3KScXLrhh7rvHZGqk3vMsJZpNE0Rfq4b4TKCetz1dlJ
3OEbWnBmq/uIQ7unhFsPMUM6hl/72qnk4NVLMj3pi6g/GMUEkFf3hBOQqJYOT0FviNxvbad5ykNT
fJFaaH6S4UTbrnbqW/zzh47LsjXmrtkYkUKToIwKt54SopERXg3oU3X6Y4FDpLJYjb4dG45JaX9y
wvZURsj8lZUmo9E3BIetK+VWBk85UhwBN67S3WAm4NERe35FQXZ3LYhiIqbBR7gyx9g+Z9OzHRX3
qnZVghIM9vJ5ibBc0MuFKyTFE5GH9AgUt9Nz6atG/m1R9Ec7iHXXzOndafWtOeduPffXmtntrHy5
nXpS4wPnGCnap6z9kVTjXY002Ip/iLpzk1B9IuzjKh8grC32bY98LFMmOKvBQRsU1R2FQbJx+1Sn
iEyL5KYe510j6nuW38YabQTHAMF1PuPGgo5MHssJ6XBIUAlOZzsxwoTBoBOHuuoKIXyz043US2R+
1an2Zo7lg9rZB0KGYkKqO/3j2mZ/sLKlfEnU9mBMTEF7pJcUSZrOWDpqH4NBZt4qUUYBLx9Sk9RP
tyIOZHUHM4U/aLPyRFt3lcT3P8nJxgo8uTNtuzoBhiQust3xYzvbbiNpGQU9UTxDA5I/bEQo6VPV
h865anSKVNHfWa26jY3FW4Tz2dGe1flmFrab4vwnMHNXP3NN9rVg/pylws8bvqk04TbczfBxFjKN
KfMXP9a7BytvXWVNOkfUnpCc2S1fLTHAY+oeDMwz8LRwK2QZdWV4Sr56VN+AQNJaJiVMEpXhKPAt
hSeciWDmehvb1smOiFMaO1hGySmMe8BaZVsn5pXdJoRIRy559XsTYrAv+C2iavaEcj30ymOUveh9
cDLI4grnJx1C/capX2QSuWp8ioNsy5JFlrzH3OQlsiQ/K/Ll3CnEqLbDF+yFNuR2ujJ6GB3tYz0V
5S4SzjdFcZ6ZdacB51q9RBNo1nruKQQfOvSTyYb8KEmFcvFd0vH2ARCxK0JfsKKzILrV1mhszOLJ
6rqrQeArs6ZspFOyxRxcP3RW5Q3FshNKR2FED3HgySwVq7RCc3FgwP5s/GH2c1RuqK5gPDc4luvG
XLtlmN7FAtv4Mbua8nq/zmnq92AXmLhXMEvzLfGm6QlbkunDxDBjPXyRSqlt7GS4JjnkxljSz8Cj
u3JY0WFd2VGkHszFfsiX2R0IHuE6sVmWWzWOj6BZ2xJotATSgs6X3ahZ/M3B5afVsBPFDBiVvlFn
0OfY5CG7SuuYDg0GpQGruH0yYLHV+bTH1y15KMaa/orj4TV4X8n4FnKBSX5bmNq7aoBAXcobWcC0
whZfEv9X1c2DRP6oK+NB2J2vtXe4KS9uHH4YreGqITy86J4HzEIxfO6bB7zArwflp204j7PRfNDH
o4NJ+fD/2TuT5biRbcv+Stmb4xoAR2tWVYNAdOxJiaIoTWAkJaLv3OHovr4WlNfqiSEVaXdew8y0
JAIRgPvxc/ZeW/pf+rbYtqSBVXGEzfVAM1wQ/jdOF8ly6RPbIA3WZSvPbpa8u1xy8xIQ+tEh7oEA
yf3c3aUkwjeecemiXw3L69JGOCgvxzTwo6KpID6SqeIMCY243N5Q7vq7xjeJrpjHEJpAOEh7n3dt
sBUtiI+6rHqGWiRW2fGrIikTzMQxG/34oq5DDJAknmzNITj6bXfDNg1224DxUAzDF+g6kIgIViHW
y02gWRReFanxMOWSira9hGd/cDNSqGymkzdZ716q+EWW5qWFJCqom30/VLuiYAfIp53UVZSl9mEp
9DP0vksTRgT6UXjly94Zp73blqzHz4t9Fi71jT/dBAa2EXVrVjYQnQsnwCErEHWidAybKkYwZzjp
E2G5aOeMUUI0LtRNEU/EwMrInyGPZq26lLPxDEr+tcqsC2z45GI5aCY8YkH7bN9hvo+saVXwnnUE
TerEux+d0v4ajFYS2f6lQTBPVuCc1NJOWTWrL1q63wCx2rxtLx3mytzsn+Gy7mEJEi06x9k5Do8N
wTlg7YNgp2ZnT4xWsoll8widcdwSi0duYELPb7kNIRbrcKPMnJeLLnqTRi072CzgzlRIi/3sKcOi
SgYtv7K6WQL7yu4nMgYZqQHspk/E5NNPLpOQYzYa92NCNo5BOIprZlBWfH6k4jIZO+vOKPnz84Np
9kR1TH7oXi8SjKZJfBipJ3tXwvIInelYBy5vpwv5ZymPs3hUcRJckAF85o3u1eTLV5cdrrCI1Zg6
MB0ovN15PDL2tJvitimDG0t+dVDZsDB9WSb7IkEBuwRzeNfHt0Hif53WgMow3FcxJM3pObAygk0a
JNJmu8tdHRlJeuhEhu46uc/JWtkASY6IBthrp88isn1wEdbI2HPzK+qql4rZw2By9pPqWmPUztDD
zg2DVNQ4m0W4exHqH4nnwcp0sysV6POmT27z1kU74hSKAaF17+F42XjpIM7GDBxKhZQmUO4lEVdn
wr9QmXtg+VhDDYyrnPvzMLEX9K6swbxNoEbmQhOoBLce6FPpsXeD7fCayMkr1t3pqfKw6wzc5Py5
xOfd4dnriu8iD5CM1N/aBHJfOH8KvI40we8C3WK2rAyc4S5T+S53mqguvrnE404LfIkpu+4CqsH0
suzZDjyM+8GRycwPTVqlzSJfDNZl2VDZQujJENP7iHMQNQBEE2ROMl2uLAK2vE1uTID43R04dUha
pB0GHntz8+A1hHRm35b2a5qruYO8Vt1kuOL91N6MnrNHv0o0dbMpy1mxTDTXY6X9gBlzb/OzeedE
16Ybp1LJMbO7sxw70QwVKZgvssB/lJ37GYdR/NVlOh6k+ZHK5CiZWcY2PnrPAOYz75L4RTs4yKoa
TUDyY8CpsUCMkxSTZgmMjA12EjNWNmjUmIPqGF6H5/GI0vOZzeULZ6PdArdrH8g74tnlXZbPsL7R
h3ULkv6xpYwCYHbVFvbD0P00nATA9s1gkkzZ78K4RvwHN4UYtbJ9DqZp56XYCJ6mZgdwdRsrl0fM
OlQex4+fiFHOCgLlyMR2++ZCmWXyiHwluZtHsfzUPayAst81tJL59eD3gUndiYRjRKFrb1MPGfFf
5aPoGNoa9W2Wj5u6s/uHbOy6Mxexe2jnW8lfhgVnOjRKkX74vfhcoyxfqNyK7jj6fVRNRgTROCWi
0n3y1cE1yJnNoxpcdzj6P5QHhtkw713NprW0SHG7tGdTLgmMh+wCnISD0eKr58wKo8kWP3o9jHc1
7C+B3WqOCQhKSGf3fzrB/L2T52Km8maOXg0XeZBezZZ7zGbt3pGgF5nLRWYw1PUpTsiBnSS8yJgq
h5zRnTJt3l9ejDhejrZDQqfZ7TqJeo9SxvZoU3jLXqfkx3X5fTbx/bvVWTo9j+V0LHNxlafy4LeI
Jkr3MMif5AbtCFHdevFLnI43vRj30B6hqjlRrokgbOqLxC/p2Icb3MB7C1AWWO/qE5813FABowJx
H4hnZLPw7+yQbHNtRY0NwQyFvw78o5MgoBpexRpaYs/3UnlXhBVdBqyD106lD67gbDnKW4usPJhk
HcaPfFemxK0py7ibvfTJIlimM0exdaXFrE4MxDxIck7nEEjvEhufxeICiXIvgal9n2CSHcnxPU5d
G58VHkICsRg3IfIVH2WTb+WPpf8J4BczETOyChegFbEyIG/lkyCiovODW1J4AHOeW7kk89D0d5C7
hbkpq6Q+r0uJQq2+Eu2awK0TGAIzWfbydUmsjTEj8RLQpuYcuYt5HScPc83amO0yge0CW8UVsd6w
naod6nx1gG6Vw1z04UPp8XsasFTbNel4VH4VB+DEfCJJgbdblOZO2h6ALE05I+p7mxe44mhBrlSI
nplzS5oN56XNWY+Dy6VNIj1wvuyYuVodQ1cNG+mWn6s5Z0TlGbyXAUdR5D+kaFWy3FvrlmCG8w+/
UKsTI5bn1kiimO1rnEJoeX8aYSB3mWVcFkX30qn4IGwDbZExHcJRpDsvSPGydTAvSKPZAKgMkKAW
rB9BN10aQbcjF7M+kOxqeeOw0ZO4cBfzzNGIiRQYa4Cb9TwfqwLXFTxljCCI34wEIVOonqpkOPid
DTad7AK4jQNBAJEYAfmoajnLEzF86kSOgtvewt7e+P6xbKttLb3DHJC5yMDC93RkU3o6temRTnDX
qoNOW283xCuO9Myb9euSna2/n94vQcsfId2DwsSW+bzGD3nTQxqGsYp6LLnfsq4bSCiA5P4a205s
H+dxBPGIB1ESP4vVpwIgvhDwaMetSZ7IRKg64LSQ/2keAX2D2JoBujUVR6XShiRL6hP6rpBkmvi6
dkwTLGVnTVf9DOIf4LGpztskSOyooiR9jGMUe8fEJfSBGYBnMS3vuvZmqMg13jZLaV3Gdcce0/Py
ZpvRslpjN1mzfxuGAVW/k2uTIEbd299zy088SH4C6teghJMe4qbh3CNgB95RD3HEnZeBU2URLulj
XmX8vSBpll0BsVX+45D8/w3J/1q7+f9vAhJJk0/Vk3x5gnkExfIfatL6v/y7Hen+C3HSam3HkcFU
xP+/7cjgX6aPKBzRMj3CtelIZ/nf7UjX/xc0Dv7b2kQPaVbSEf03bNl1/sWfQ1XmYJ9hxoYx4H//
T/DUyc+GmnJmMVcn//w/al3dNlndq//1X7Q1f+tF4pJDoYWjwhZMUlZZ+snMBrypMeXZAoq0ASUY
dswR4r7tdjNxHcffvpV/X/r3S70dkfy6FNqYVfxuWsgpTyE0RebHi6PVFNmCIFEuR1tqVsUlgPz6
EgJqexhlVX7JW8mBNBvSDyY04i+3Gqw6bc7WATanU0OVHlPA9cnSAy+FFnpr2eTx2FOQBftcrK4c
w8k9+mzJqKkILHZVy+v8KCVK/rMvBv+FDSm+tZ1Q+ltZzua6RLiUx8SO+90e7Hxl7cG+VvWB/Wl8
7cYObHrtpV0adQFfq4SIR24gjFmQZbKrX6eYdx0WSM7e4fu99TkhSBMtstPFz4kPBH4YXPuLqYz6
Khxmo9+NdZl+ef83+dUMP30AMEDR/1o75etY7e24hhZ0LL05J3coC1lWNDoQ5rUunS6Ckzm70EVy
vpqlbT2VCk3Flqkci6tjVuoblBr3W5vHHMBIDBA3iduT56PgkL4oa2p9jt4kLkcug0h/UyYAUg9l
pcWLNTHkOyRu0d+D7B9h4eVl+ezqtCv3xkDKyTHo2+Zx0oTDU9cTcgFAVUI+DlLavJNnwA1lL+tf
cs14R8EdrnYGNzFeW7NOr4eJJve5IjbUvUljnRd7swLyesbxjqODkU8V/Liw9fR28uxe7oox9OaN
lA62YnwEkKvCgs6GiYmTdAsCn5szpVEjXy1BwxlXKRF8j62OtkHjp2O7SwdpQeqRk+9vLVqOjPEX
TXeOPnxyK+p8okbsgvTJl2DQOBra6N5GAEZD5ElfUR2qeul2RR+LdtMqV1HbLxlH2VRm0LjI6oW2
tTiLSzQMa7nWFA8hyYbgR8AQ9CA/xeVgxCGnszhWxB05XvkpA3aMY3kyaotijkd66wSl9GnAkR7w
wg177sUcA8oAaOwn2V0RB/54FSek++yXjP1zn+WDVe6JasbKWpi1XZ7FQpQEaw4FHXJ6aGF9k+OH
p9aochulacoBY1vy4txgJlyarSA4aGWlKsp7Nx5U/KwXJ832Ti+Qh/MjsS/naF+77UI/L936RSjm
jVlXwchQPJftztElXUyaGNkeIKo5bN9/9v+2HgWsuhYSk9VPu45pfhtUqtylc2/qnvrYDw9eCpND
ketxU1j2QMkw9tNuGfDJDGaOZpA0sw/EEgybTt881CoogcizcDx/3Rd+v35vGUmGoJ0+c57Uu142
zoWtdHZuO5V1IGkv/4BgcDI5/7UAh6vdEZ0gvpw/3Ihel1rk1tE6HWtYlyBtKMGnes3KaYIn3U3y
GFNSMkCaGGN3g3lW0jp+honZzHsyprwNoenlfnENwcwkp6/9/u/xSx3y33Ox9fOtXAUkUb9k0444
US3bFZFDMGb7qDNi9rpwdg9a5M5uNIuh3CQTytk8mdJjPVR+uGkmDsqCON19UxmMuLVhfrBhvZ2s
r5+H7Rp0EtN1tm5hnuyNNbkdpiW0GanK6WyiCscE4NCcf+jt/vNJcCkRQJ3gbGGM/Mv78tuTaIEu
HYkfNyOsmga9A6Zr/aZylP/TmJo520y568HXl6m0NsucsVE7XorLxNLjGhMp5/ER+nZs7LTZ8yj5
hlMeKkNhNaNEdf8zU+uvr8XyVlMgCjphUoK8fW4Zg7v+EPNpU4S1z5Zo1CFeg4gzv04/Z4vhHD54
Lk70cpig8dYjNEXqAJaId/XtBQ2/aJjTEZc9GKXz0MVoUDaZ9EawBsnCqZdmZXqorDK5ycOieBhH
SYzWSE7L/v0P8vZ5oGqhbsFzg9Nllfj+KuR+f2HTxW2t1spXVIYx3pVBQB9yKOb7969yIuj45zLW
L9hVwByap/Dt7QpMZfZYpF1kNFP4Cc87AvKqq7xPmS5n+kFtvO+VXL5UbTlcxgmS82hifkpgbE5q
H8t3VVQHz3eDXddP9tX7n+7torl+OA5Bq3DRtoOAOupkdt0Gua0cUsciOQI279yAo0lppYe6GL4k
mszAwBmsbdwV6QWALPWBwuhvVweLFyAHBODmO1TFv/8CHOgUaheCsf2lt5IdiaHjZkW+Lps5TdR2
mRrjqhjssaIxbuqd9PFNvn//66L832vUP/dv26voGc8TUsj1E/72qoKWSynveAaGOq/xrpB/ALUy
76ZbVGflJs7BJNuzGnbvX/ZkbVyvi6RlhZ26LJAM/E42C9E1ni1bMr+dXDTZLrZN80uZdFRFg0iK
K6o0f2eoBoZW5REaQEQ4QwSmQ+tMyiXVdA8jLp2273+qt+vWrw+FenU9uaBmRPp0smC3fWkPIjRI
Wm9JvKAnl+21OekHp0RyVZl5+sGXf6It+nVB9DZQf36V8OK0hBeDIk6hYWymy5D8+gWDOfU70j7D
cHeFRXiwIYP+c9X6wW4kHfFsoI3yn22j/3wITjGsRNDKfPyQbx+BkWFy6XZyiMo2pU1VZvGVkERa
dtqq7+mgyXUvekZ6SNx3pQzaOn7yJewT88qZrZBudFOc5dKpn9zBDT54QX7RRt4+n0yHA+w3mNas
VY339sORsEQJK0voX3ZhIWfsG2hF4yxb9COuxAblklQc2Xm+3OT2ZCEC9YksjHg6aImKmkZENHqJ
Js1DOwE+FD/V32Vbtoo+seEg0g5NFBjKnMkspBoo9QePlPOLY/L2DjiIuCvvCeoTJoOTJ50EeVvN
ISMAgtxuk04EdxkKrhbsDdkZ1PcY/MuWYN+lH6gQr11d7ZDrbt3cOARpge/Oy/PiopG+S14wx1AG
5kKyiYol9jqwvr33UtkNzTJF6GpDkF8u/G1aWOkj4e4A9oiHng5t3JYHXq+F9NXwK2KG5NJnY4p3
hRGk5IaZmX+blm7Zb6ir9atLNMujA34w5xtPs2Vnuq1KIoIrVmfp1M4vBsD6dNePgX02QsyfaNpB
vYOjZsdb2JcMnoJgbr853WjeGK1FA6pKPZQafc3FLwoEG1WEynfwt2YfZzcMZcm9VK1ln5lAt9UZ
RXnbbJgce+MmKFpmC004xuT3dLm1kbS4koj23IDJ3PcGSoSJEeqhJuJOnaOR6/dV1lhksaZZ8Bp0
BGZsgsnrHjxLhyv3y2TpSBSJ4xu37+RPm+TSKhJuBTa0LY3svCaGfuckRr2iS3V/P7mieSzjTP0M
EjCm0eRWtbt1yTT8mVqcMc54uZxgI9Q8uODap/GZujCjEUzJdW86SUUA7RKW8ihKMQaIG+Ii2eeB
HRsbi0DCm1qX1k/NRIKZWZpec/gexH2YetnXzPdnzhiZcq60sSqRZQMdfJPhzhmpdm1RRZWhobnH
fVXg0ZxMyDCe36wZDQkrJTORhU/G/tMRrt0K6PClF65wn5kfFHB70RJipCX5xXYaHhaPUJ+oaYlt
nKwajWlsueKsXoOxN3LWJX+Pg+KPWRfLgxOzam+G0YWS2ylESAZ8UyJEmErDIGBSwe9XqvyBlBD9
lA996ETk+ZnfbArfH5xT5m6rrWp5BY2SPKZFioGgMCdrOpvL2RUbxP/iXhpF963Ro3lHlE3IoHM0
y605i/y8avKkRRXNd05LdgRgWXsL0fTD0qAiacXsn3Ff/gsUkzLchJW/hmc3jjh3UV7FBw5FdAck
a6/c2YyNhovEGTh/Gp4K7IMiGjLZDxy11LZCVxRvh74gwmR2s4aTLcGbjNlTJk7lbAhuQwdmdo51
BwsBEZJ04Ou4cxjLxynnXstrAPBXRa8i149bMhmsjJyAqW1MKxraqXslDzF9Chr695E70aaN5oxA
3V1laghEyUCbi29Sy2JXKJayc/IAnJJBY2GcwWFMDehtRIpteqqJ59hwGDH6S+e159x5O13r2U2s
AzZbyjstsP5vZTvBGu5jK7aYBAuaAxu2mlwdnJbk3w2lfUt6L+1WtSWYbK4PmeI5IdRSJWJf2g3N
2aVv7Ec6ArD2Ac+Ka2J+epDKZu9VR9sbzH4r+9xrd/FixqQ+1AGPs167y35ShNfk8hDXx0EdoQ8h
NGBcbGxfl53RMLUFEYgHq8udgD9YJfZjQpIYeC+8Ox2Htdx7GBX79NbrNa2oso7zRwfh3kxIYaCN
swJp8fe2WaOk87CxXiavb++MoQNxpI3Z9w5GZoT85nNcM1dkd1lzZvxPjScBMRlBzatU0n/+Zhsi
eO1psT9Wbr3cNxX6F75XwrGY84Tqfp4Xm8+9tEG9syYjxJicJWyRikiib5abUNShXQgpoVJX3CZW
tlRIj1K3P9pQWa76xGmDHRnPIMPQRvjRiBGFLkU7OJ9Ct5wYAclAAUvlBElzvNDjZ7gQpJI1g6Xm
nTPTNGe84EoekGWoLrPMconGCfoU7VTYmBfC7JbbYcrKz6Y51vOmLQVT+aLHGrmdyjRpjmFO8zcC
eSvgvrqtcRQ9xoZITZ513TakBe1pM2EYWtYnv1Z58sO1nARsZDGZ5xlPBNS9UlrOFbMDDm8hYwP0
P0QeGvug9yjnVInyLynUcmeMdv3TXEjL4S84r8qINWD0qau/oXUbmdktBHFvszgj7jMRWQu0L3Aa
IOJeQk5TapKxRrBi9snKQpLdPKL7tlrYor4J7BY7adMJWpGmBHg/xd38kNfTAK+d/LyvQ9lM7fms
eFiOjkIjsnMH6Q6AEegsbFU7l+VxshZcryg7Gr2xxnF5ZeW0rsM8pkXQESqVbPSQJtkWlU2PnZQJ
ypkeJ19HliSau9qYTbmsGpGGSFcQDAyfb/To6PEyTT11W6ZE42wXq/GGSOUlcRjg1YCZtXVbfa+X
xR9ZvE26XJFsCqrAwZLOfMi6pBJXVleHFlIipr/bJHN8cuNslKnRnCKAx53exvG+MfXQRw6yWNYN
K1XnvDkeA7/QG+6KxmW+VWTeQ2fPxqeFPDcod2VVXNmTYidM7RT/OSIHrQ/Ignbl2BiXBLa32dGJ
iy6PlPxEwKogvGMAdr906qoi4fdnVZbtV6sbbyXx9ch8A8ZBEGai98vxvxwSVjsmZR9NWJgM4uSg
3E1WW5UTLpewMxFQMoQ9tHMVEsnaWv0P0+8+O0wTGaFbBPvS9DFfWteZ7jMxIcNHASemjz6RKf44
L9EqwDzo4pK219r5bT1KhLhr1UWhozBkUTsfTLk+QGMjnmAe0RkN2wx6YYll9ME3A2a2rSw6qO5j
lj9UptBZNAbWcBfWDTkiwGfpZ/IekO9CzyQLbpSw0p9odFOGb2U/ALxJAzlzDLMHJv5hPVMtGkb6
A4ZQDn0wHZ06sjGkotISbfncyTC2zpc6ROqSub5x1Ca1Luw3w+g3wzDHn3W1Mj6Y+SX3MU/LkyL+
Wmz7RItXuqjmt3JJiGAviFUh3q2O6wY5IhKebbqQzBY5cRCuKddU68dl9K3swiOA+EuZTRqMQSwk
2kfL+SysoiLBux46Se84qw8ls0LKo773u51D8xuRMuDwZesm2l0gPQBoKKe5ePWDrKUT1sqJF57t
2N3iQ6rQV8emd2kyi/oeDHJ5GnIkDjvZkLkO0S00DczILnPyajQGMjDLOo+37pz1Q0Tp0OzduoJ8
V5lNvCuJXPmqQ0k4nnZ92D1VT880qlVYfk8MnfAquk25M2x3sAjCVcWrR5njHEs9OPuemos3eRFQ
LATXbqMsL9oYdcvc34SLn7Wgu5BRsgMExHmabau2U5Hin+Ws2V5R3rlWFEOhAkYXpvD/3n9d/mwm
uMyCPAvPzC8V/smjqRsjzMq46aPCUiVECPbPPl8o8lrfuKAvW+9sYsq2TO/Na6/u7Q+6SX85PGNk
AtRGAMlqRljfnN86CRZyXjOmSxfJNJyvlzRuD8Ysna2ntbn3vCz/oJv5Z+dixUPj1TZxT2EHPLnd
dlqCsVDsYPXUJVBSZ2c9sQPZY0/8Esp8pPiIy7v3v+NTu+3at2CdweyKjTh0sXS+vUtmG3LIB8L1
VJi1l2U4GV9zZQ7nc4hydZLUv2OMuNgg0pXJH5SD0Ag81Het/IDp/JfbX+GcNh4pG7LxqQ/SqLOA
k3rKB2ly8EBV7+3CkcziAVgVii4MzuZcmGfv3/5pUsV6+/R1YfLRIAHgfDpjKBxk5X49qEgQAP2j
5mlwwFVKluQxa+t+3xt9QXo6Hfj4QAJC7+IASOentLdjEYG6yert0tqy3k39gl7OcomwjEutr0K7
Bldk+5Ia2BkJAt0XrWV8M4WiCrPb8n6ZUd0mae6gWyjg1TShuArdoQHn2Pukw1U+kMAIWQmuA/I5
10iuyinBytl1sg0YwmKYIMoT/R6DMHUIjUYxVSJIfUOK2RTvmt7HDvL+1/VngxWQlm2uyQyrP8Y5
6XyWveET+1QgO6wq+9W00kREgrS+jzxi6985aTFAamD4TivThF500mIwuHJP2DSiQeJ66R0GDlWr
5Vk73TR3UOJZqSgaMcbYEjHF+/f452tPFh58Wp+2doDT52SPXhJwTvDKGP7ZqXUIXXJtEicPIgwf
87mRhx9xPv5yPeJsSFEK2IAJEjj5Ts1BNosj0TzHSbhcs+t1GYPkKb7pefmRSDFfMD64xT9/RuZZ
UPzgt9NN8H7FO/+2svm64d+3GD5GT0gAWAHDdZ5nVKbvf5V/LuA0Cfy1vgCGBp/xpBeLBFApiTcJ
fbPKbnnnEcYmHC8SSxqPuuI87VL2ndHGG3aiMvLb9y//Vk+w1jIc2GhF0pOlVuEU8nZpM804XcwB
PcEw9cFeaxHeWmi7gDIRVfz+pf7yI2IuDBkKsGGt4NSTSwUqKVmhuVN/mT8jWbMh8iYELAUhFbab
FurhP7/gCu/j5pi8oDd5e0HeRNMg4bGPgmJNlqfZf4w5q95jMJgvsVbkH1zPXneft68kQBgPpz/z
yXUIdvJKNvXsKc/kmZEVJXxUdDXUHpaBetvZgX+wFLF0h2LU833ruQYBIMDoH4wih66EfNnMI6/I
03Yflp6+TmkfGpgBEgfdvTvpT3lvkDZntjMN4rkJSWAcE2V91KP/y+MIgZBHn5UCF+jpY1/pVFmz
oI2R0G88l3oqbqoq49TZuejBfDdJzmHUi52qc3FW2hOCx/d/tD+3OBY1By0HhB2ktaeE6ITGja6d
mKdExWAsg0ocJnNuX/sYp5foE6TUJuqC9y/6l5edlXTFJqAMcSHBvn1S2tAnr1eGPXJZHsqFacy5
SPPlg7HT366CdohAFN71tfX+9ipM6HsLk3MfYWxf7iTFUoTiob14/17Wv3LyEJIphbMckC112elT
L6kBtaniIZpk0OytuWq3cS44XJO4zPkTzP/71/vLCuJTHgAK81F48dS8vavKbU13lEDTlF27F2Fv
ZF+bscdA5DQcot+/1q8UpZObAwEBmdOjHkN9dbJcsWb4tCeqMaIR8J2mrLxoFUFgJscOBJU9knss
kbd0Umk99928y7GnXA91Ne8L04NXnAyEOH70of7y2gcWhlu4IswUqcPffgPDIsOOiHsd9YkR3wRO
TcD6nDcPvYU3k6nE6O0CImJMssiy/BsPeI0jk5jsD76b9TIn303AYrcWaujjIQu8/Rh1nwjEtxgd
Q905/qZl/PlFFZX9uZsT5TNUUsY3v8iCeGM20/QzkNgUbssstV44IqxemAKM9Qcjv7+8zegPGDUz
8CMO7BSjqgYVVL6AuTMa8VPtJPOZUJ44N4cJF1TGIXFEnvDBF7He5+n34JI4EtAJY8Z26kwOSiI/
pyTVkVMvORnFSbklKBuy4QTX3Wefw9kxmJfpMKiX93+Cv9xtiBuEzZwTCp/gZMNJJvabPAwHjtoF
+QZMQ28MGyl2wjTqOLuyf+aU2jy9f1H7z6uiCPRh8aK6YA8/XVaarErWbhPLitfIIDJcbffX1GxZ
u1XUDsTrFr1ecBSEjD5i6l69w6axWJedXfdf/clGydy0Dk7e2UxtuadZF+CoDHSJxLuocVy2KG6u
UYjNd7oInJ9p77I0CyumP4MA2N2DxIO1PlPNe4d0zGycbomar6olVh/UEH8uNggSKFjIdRK86qed
GKMsg7YJ6MIZenCx2hYlLk58tmGcNWfvf69/XOrXqRpVIbwg9KmnZNAixgOQNsESVXZ/v3QozGNJ
9nWbpu5/+sBSoVCJoUYwGUBg7H/74mZBNVdkAE34vsxsO1od+DHaPpFpWO12Ula87USrPgm7Vvv3
7/FPmQYPawB2jREw+BY+w9tLszEIN46TJQq90vxcWynUV3wLlzLwmuNCVORtWSPWMxaGYowkxLXK
VXNnpZ2z0X3inxV5p65Vsy4f73+yP/ZKj09GF5p3eJUJn4YGkYAhGm59iYCBxFdpoL0L7IriA+6I
fSIn41vn9IJ4eVUP+3TSnZPdyy20XXWNPUVTgzxvj2XGSKPeb0t75zPofOz9snk0J3cVULlEAAOg
z0eGjqIhtWWm+zeTGGkojMEpezK43VR+D6cieG7yZrJ2aT3WcORpStQ7Qp/Mz1g8hpsqUHiV8a3m
CfjzuSMJ1M6bmA6iiT3M6gwvPXOILtAbRuG9BIHASAWV5ILDYVJVJ3G/6OAqzMGzMN2mX0zYZ0pv
scoNzPwoT7BE+yQeflOWhTjTriTCI8fH87hhMIeTqdOZFzUpzpMLmWqnOU86XKibUWq1+vdNDOZk
OA7exgvLnND50IiZe7HM434YBV4OzWzR/1QFs4y3S8Kz8Cq60f0SdtPwww2apT6mVZXju/NFixpQ
ypkw8GxqxZ7zOFMnwkag/VXD0D/HUP6+M44hD2swEmLHKz3R3HaHqrvtq57AdH6jGEWybyQ/XT+Z
19F9l9F19zrnJescu8H62elvRRM7r0xt7Qt8img6DVm04c5rQnQd1VzWV0xRrPx8yQu8tqQpmIht
RNJ/ZnrmplTWsB5JNislVAikKKQqenMpEHMqDn1+5lGOT6PwubrTys+1m0jzQKDH0G7doUdsOvb1
8lC3tfml6Z0AXM60TuwXnoNgw2hkrnFhl1281WpsbxJnGl8Cu54ICAnl/L1fwBRscFBUXwzdwdhM
iz7ABuYVotsUnFQrSBk47dCrjTVNZHS46dFfrKI4aDupIUa3pjzSEwnKfdG1lrl1crODyGtMIcqA
LmWq3xXzBOo56O1XJ+ulimJZ0z9gL+4MWL9GINkBLILia3eN0Rnt5gr9HH5hj7rG4iBTjKCgK0wi
m6lqjPas61swtGjN4Plj6NDONk5rEzptnPjikJbj9NwyMhWXqQ3lyNSecnZ6ll1+2Rje4ONLdOSj
ZIG7bbwUVESZdvoKbVD9NU87+14z4m4AqUyx3mpj7RePtgw/hZWd3ufhFHrkqLXxs8lM7lktw2jT
jQ69x4oyjSyrzlpQtyMBRU+TjXO46YIOZGzA3C7dTCo2ttKi+bu+M/YX0P3tTsqle+Fco0FmC0AV
isDyYpumOnyhijYyuDtdv6+dha5z7zp8MYPqV2bH6AfdPmWkyk88G1ACagpzlOMBouVNXUh6TCkm
1B8uiRaP5ULTe9OnAsJwbVst2bR9+HMeBwJ/YkyrvMvKA+LW6KDTmyGroX9T7+OqEYiX6m0fuIO5
h8nkZhcldec1p5q4x3/eoKHjPIBB5z9ditc2wZow4P0f9s5su21kyaJfhLswD6+cQIqaZVllv2DJ
tozEjMQMfH1vqm9XSbAoruJzv8pVIIbMyMyIE/ugaHFeSTBvMiFRk2Rp1LPBN0PZgeIy6WxQyunU
UvTHto1sEr0iHgkl9JjIw94vRU0QFIgfQiqtbU/tsWK4fE+1SVuIQHFx/BrqW51uuX1plqOfikJ+
o2DPmKFFGaQD+q1p0uV2GFGd6GhYfMqxGHkoymPBZ6hOLE8fLZwOiDj6TlzqQn/kFmrSiR0lUnXZ
CNPJNyH0w8fcdilbxAiV9lTPwEc49jDcE3iCe0mNdpfLBJF6rJdy6RqEJlCHRg+3sXGEXH3+zT7Y
vHB4Vx0StqioWOPfv0z2n2lO6wYmills/GgocENfyOtvAFtObD//lLPx3djsIi92Odmi23r/U2gR
YDsEdb8UFE3pNUNbz47TjV/I9thAwj3pg4jD6CnMwisRDcW+o076bw+93ATpcJLTbGM0lGPvb8Iq
C4MFE8UYOVfFB4Kp470xfDOsxrzu2lI7caz544x9+DnOvMi7NYbs/JmHjuyq65Dj7Wgyvw7VLPsx
mFOyo2eAJiQvCk5Njj+OmPwgJ2ws3tmr0Z5z+Pe3c7BLUTEP5OXsoXe3qGfLL4VmUoUKQJQT4ptt
4AXOtg8m976mKrUuUcKfSs189NScbtkqAePjJc82i4Ubjv00HHqfgqr7ZlST82zF8QsSbQuiUKA9
/dsxzDOzJSOvYEKbsmbP7Gpp4iTsApfkFepdmjsKKrTM3jqjeDjxS39OF7wodNZ3i3MbBg2Hf3/z
egNvVIRJ6XVJIiOKlhEKEKATlWl/63sadveO6OpvpBzS0Ddji+SzDdfkcgoClnZmtnlfirB9ipRY
f2iUEGkNfSFT63dWqT3aihZIMJXWNT1KwZ2KVhGgpDqk6VomPd35ylSqP6bcgLxgI9TzUzKIj3np
iedA1UMkThyR932Xe1dT1Llio5udhSqpibNbPLWhgdhDnTurUgNHPVheGq3i1AgRTldx/jw6mojW
mWKUPyxgOYKSa29yVjORmTRKTFNIpGRAJHtVEZbvGGH3m5R6D6umniBrNb1XhVcdMhh512UCMWWu
09u5IieYlbeff4UPhpfGyLI5y2LKgCnI+49ALaXB7EpyDBrSb1lm66BpeC6lw9wNCkKVn4jhH/we
wYJMLac7qmqvZa83Hx3GSwQ3s2Dr4mlQGkYzUNA1OWW2VAhpq0GY6qlY+cE4gwRrkrji6nSwzMIU
fVWWQkPzgOp2mq4HlrJFiL32NUKT+hk+WbIRRa2tHFsbN+TBqrXGQZqmIvuv0oOJgezLXXexaqxi
JYurE0Htw5tjiYe2yRH7D5i6InsXzjhHIakN0ZMhKPrHTeeQtrLt6cTh+o+cBacu3HXYmrChIJ7N
Fo2mzXAxNnCql17cLehklljpTeoekSYWMLI49ACL8cQDvrKe32WGDr96qJ4eOhKATc4iSlvEIlIs
nrATHi1LksZmiDmJLcxNaeod1pjAUaKN08OLEVKhu9GjdXqhNegIVyKKuvGSucj6NsZksRZVmCU/
SzcwUiqbsXxC4dQ8WOTdcJiqTTlspkwCDasD01mTjMOR0IoT6ZfgkX+jrKXo2Spd457Yrv0poOE0
D5vXpS3rYEs6Z2l2TNkhIK23dO22+hqRhqLb3QRiXmq5B42jyuiXMzAQ7RB+iRQwMiq/xqT/xQau
I71q+/m8/vMof7gf19HA9NM1Pm8Rq7Qy8NAeI3LKYT2xf6XgtKAWFp44zL+aib3/vOBuTTY9lLFo
R55XJSvaQ72yxjlaDcdo22pq0axHdKZ3o5P3eIvkaCAp58XieSLtA8qOxRT4DG5Lz/FAunqRBobY
RVVgYf9R2Nm9yqbCuZAmG29O4rUml60zDneki4YnvMXUajlFPb41Zi2gxVu6CMJlQNUU5l8C1kDJ
7eIXZ17tJdEHR19Qf8jv6bCNL53RE7dJihIX5FFTBxtXVZE4x30gn7SpRPOeOMjAlsiI7N9pIAFo
jUKGTA09tk5VOl+T5u/eG6I4aqus62TxTZq53wfesHHcOIhKa4kYWCtWtkLfqjIFRo8kBmBGrTja
Exk5/d5VLMxVB+Sj2UWAid1v3EjD26Qzc4xkpqQ28QtScY9RgiF7zkealVfAF8hOeNx9u3Zq6RUP
jhNLZ81aGv1/7/7/NeJTXXgz5/6AiV49p8/1e5To6//x3959zfsP6A4i7aEHjR0kE/R/UaKe9x/o
5GwtKQAj43nNcf63d98BMgrYm6/qslRpdFX/3buv/uegNaK5y8ayhMQl8+3fNO/r7+ODApUU70oq
jbPFMO8cgQQ0MHZKU0TbMR9JswSKkt1TjOv3DZ2TUBdNXXmyB3IsWRUid7ZKmeym0NXuBlhFF4bT
VJdKbLi7tId7tcyMbAgWomn0K3zX3eeSXMtOqNCm1oGbkeBGZomzQh810a53TrYSvfpn/zOT/nmU
2cLiZTVnBbPF6giKEs0AsVu+1I4GySiwFHNYHygJ7O4iW2khiB5QVFVJM2aA8B/slmjLlyKK3K9T
hsPMgibWmHaBuKFelXvYOLO/1r/1iuteexxvv/OtU19ERm4vjZKJ5tJChOaMdNm3sT8U8R1VeWo7
17yEjnkKBP6+Pvz3E86dVvq+qVV02NYuYel0FqY7NT91M8/UZRzryg/6udInC10rjmMhIhAweaXT
n9iwvd+g/PPbs83CYNHR05NT3BkAdA4SCe2b9Orgrw6Z9Klg+H5T+M9vzLIPgVIOll33E4PLGH46
xpj/iCpFfXBGS+y9IhrSE8v0LOr+80uHO3iz7cxjrD3jzjR2EW/vt2MI974KKvWxqShk0BDvjNsy
bjHloHCo3KWk724Sj2zpwqpC9RHwpfp4yP7+6Dl7bl2ZoEt0GxMb96rU0W8q6kEpXrjaL42012Uw
pMC93gSX2/8dz28ZGEcm7NykpVCFMEMYsP4EQS33pgtTU0+c449d+vD3Ny+lrfpKD8ap8UcMT0KR
b7WkPLU94BIfzM25zQvi99zs+7bxA13eaKq4V0n6nfdC9Pd37Ql4P8KQ3HWdrDJaW4xTxb1j72MW
Gx2Tkq2wuTKmvhsxIe/KT233j116Hqvs1DTNrGh8XcHW0bBJnp3sf/v4Vc9dUNjl6JODjM+3EnWT
jLSDxeOJaXPkrufF7SznwInRCxo+adwJPX6pAvPE8eDYpWdTvy7dZsoL0fiF6/0oIP+Htjyh/DgS
uZz5XCdZQzr7MKwVEtBkhxwkyfRHfaELIvx91iCc5y6GlqpikPEbDa3sYmGZ0ns2PLqHz7v84a29
mZkpBA279xiJGYKkRTVUHd1gWnHmZ2WX8fbqueemJjWMxgcfsUTbC0FC+ufd+Gxy0oeS1V1ZAlUY
VMx/QuiRpnw479qz6VnbfaWlA54Ejl7TqGvBDO025116Nj1BrObkeqLGNwZnVajhslaqEy/7MKA/
iITztu9JiTqjpqLmJ0k/PgVZom2DKvG+pl03XTiQbe5Dr+hOdBofmVX2bNGu4rFIxMSs6jOOSUjv
I7TaZ72iw9747aAxW60P9TDkFdHxkfemT4rrvNE+LzvD1zN1oGK1TzVn4UJSQj113k0fQsSbeZSV
EF+jqq59lLxfG7X7C1HACWe6QzT56LvOpugozMABNlT7jojho5qwXpsiyHeRFyF4cRLlXx3o/965
2LPJSjsK+cciIAaPYwpc2soWLfXFM7/qbL5SKbcz0+Or6lJ8sYOXPlduz3v1s9lK9sGdRgh+vtQP
bTXB8JR1AEjPu/hsvpZ5lGay4aWkOqTyuPRT85SL+pEpNFfyCY/an1ZKiuUH7WVUmh6NpvR2nHXj
1myCaq0wRvTPtW9P7j4pBz8FM3repWcTdChQO1vpYaBY4EyRJV1URXPqNHDsrczWVNEDECmwA/ZV
hFakuFZjeKqadOzSszlahyLsO1wMfEvLvnrS/FEGyZlvezZHZW3p+TQMta9bxQKh3bLST4nkj931
bFpK9P5mkPMhAUisS/0bkPjz1iLO+e9iVpFaGHDUxCw3N3ZYpa7r8f7ECDmMsg9i1rynRMlcA0I+
Y7sDUrIqXGidGfvcZd+L9I5eb++SIrg8mEpILAITWkBuNLClKBwO/cO03CctRhKh9RcN9O43kYEW
SjM6IGmmdG4LJ0OglkSl8ywCWiCjxLNh3Nvxo1qjtPcgVKdWQve75nW7yWiUVUhdcQMNPvXbTopt
KaJeXUSqlv2qIFlt6gQqaK8742pQYBgoh7rCwugLe6fVcfsSpZabL/B7aMGelrrzZbDzYh14qXqv
jHbRLFRXae71po2pDBV2f94OZ14gO2B7KsDwtd+Eh4aafFVX9nnDdW45WmdaVuHpUvuIYu6DQr2n
o/vMS8/ijoEXNVafDNcg2iV6urKptZwYVB+PqbmCwE5DqI8qV57KqaQzu/0hHPW8d23Ooo5WFhnI
grT2EQ95C61ODprD9uG8G5/FHVQ7w1SrHG6MItjjknBR6MF5a/YcNjOVbVBnec4YoXsZ5ZIbr0DM
nJL5Hgk9c6mtwOs3h3jIzmPS17E97qc6OHOYzGIP7GjXI+/HxwT9Sw11SSn0vLD2Wkd4sxUTBoAV
JIvAd6mSDoO96tNTi9NMFfH3HsmcbQcg9XfSQD7nD+S8n4MJ3ItnjiattIH3JSUWmDicuN21Bnrh
ghoefWtqIM97Z/OK5gCaZGo71HWu0Pq9akzuWhmN9LwczVxTAh0lNx3ym2y7vZU1XPblmRN33srG
mitA/Gt8kDrdoh1cejAnzppa86ajCC0RncAMI82MvtB4nUJR6c98IbNpi6I/aVN4MlxbuYki1c/q
4rxQZhwm3Jshmox2NcRBUfu5Xt3iJAYalLXlvFdivL92Vg+VZh1uewDNI3Gkly/nXXg2ZakATlNj
9bwPwCx4MAGhPzWvjgSaeZta2eU5JqBcuo6vZFgtDVmvP7/pQwD/YCMy5zVqdMn3DOzm4G7XrRsb
has11tlGOMZwU6L4OO88PG+sslUNkanki7qiNvCs7+7cGE/Fzx9iVvv9O+y8FibejBddyUu0pSFz
c5rsdeLQXkFuJSC/F4GqKJtsqZejelHllXMxdNijtBaYjhEi42/Tk/Z5i81rp8KbuygH+vZHI3ud
EFdCzeGgRCef8cgQeC3uv7l4ZJRlXyDG9afUvh2y5hb4xYkD9AFI/dEgwBzv3XQLk7YCUs061vRJ
RidMGqfXxSD0JarTACYkUvXFZEOULu1D5ajvkrWEc75zo9p7kHZXfRux7riQQKxWIMG8W0cZLfay
vAoAblhVwapZT2aoI3y1+j1ty8GJL//xW0Hq9/7O8bbq47ztKh9qhnphTTQLWF7trD4fV8euPnsv
Ff2MSVK10rcVdphgFkB8ngjMh0v8Oe+0OYBT61vdG0tX+qpSuA/mUDcXIreNZxl2yll3r78WHt+M
mBHMo3Qyvqpkm8lWf9GePRhnMTQt4rSlEMZ8a9z16H2nDHDWB0UP9f6DjhHCbxvwmp81xrDoRghp
etOcyEd//D0Riby/uBYqvAa8FfwE8wt1yh/o8jnz0P/aHPvmbSPISOkYZ35WYxpTksp9mmF/nTMO
qT2/v28YkXp88IX0WQIuuoAe4kwM/67l5O/YOafHm5awpDWU3a6SRfGlGTodXrfan4iJr5f5c6DT
Jfn+3uXoZZj+uC0mSa25xsV4XHSt8m10VW9T66CSEaQPyyBO1H2b6TW2qxb8lcJTl62ej3vqS+2u
iSN3qw2qtu+MXl/lgR1vx9jQzts3zvkWnJN7tPFjuxvLyvBVhuByZME6MaIPD/rRC5gFEbqmAtsu
J90fJ2e4AMSU7WKlKW8aC/9jJcS9cYEAT19/PlSO/dph6L8ZhpleJvUYq7pfYeh23dOVeOkNkYmt
jVtfCds4lEh7ZzgB5jgyoV77Vd/82iiikpY/6hemU7gXetuBKQr4Qp8/y8cx8tUd9u2zBBRc7c7S
aLT20tKXaqPuwk7F/acT/Y/Pf+LYA8wiglAraIUw7/xqsgA1ZsmvqMvPizbzZj2rt9sUVSnpNDH+
DqPyr6BIzivqzjstlbKDuZRzhFNStFMv+nje65gLuy1vLKiNAgPEZvU7O8DkGjiRe977UGeRoJma
IR/r1qB7TFs2DbaxjhjP3CHPu0CjrLco0HE6A1G0J+W9qGPXP2uMzFvy4wnhXGcJhDoAhGjjIun/
0EXWmYW6uazc04fAbsaJYRLquI9hFyCh3p2YQrOGjb+j+yvb680MrdImKBU1Nnw8++KdY3PYdmkI
gZKiaxdJakryjk30M2ZX/CClHfl55Sp7Ly+VzdD3yrrGVfGCpTI4tVc/MuPU2QJv1GqOr19q4IuE
VMjuajBeojmhrz0SMeZ9EGGms3Locb0TgLLEAgPX9s5BWPsVMmn6+PlwOBJh1VmKwwD61sE+rHa5
rqa+tGSKUDIt7k1j7NdmZ4fIT/Tq4fMf+/htITp7H84tbcwNsMOGP1bhYzz1ftAkJy798clPm2uQ
88GSFHJt3WeGe35pxyYKzfham6JwnbtE8vOeYDbrYfdZVVqbup8a5m/VyraUFs+Kguhr37+cQG+m
UdJx6ntuV+zUQU7rXnOSE+v2K8Trz4Ub7NT7yydmn056MtG/MwDHuoSApTxmRZouXYG3wULEevWV
xmvjliNfdKl0kxuCodSMBTg545b2kBTQQTqNV90w1r+1oM03YxBW163I1BvW4Bx3OJntAHh+i2EP
bzIoCUtK03KZxo0IN62Zi81kj8ZlGzvjVW57BTDqoXiqrRGAIcqHJzXRVJTyCVDk877WbD0srUyR
YxxWvszryNe9ZB8I/TylCXiO9y80r6xoEmKQPnKTeNGLCLOwwDlV3n/dUX7wveYavRa+HP24othR
C8ZCF0UodpMy2Y9VKvz0tbHVExrdo1Y4BdPCnQL9jm6VCZiLrPdBESoT/Vt2nF8iBw0WujC0eolz
a76J7Vw9T8lDs8H7l4CjWTTAXGp8RXW6S08ctIu0y5xYqz4OgMjA31/d7Ke6V9Sk96WG9VxbAcBL
c73YFF11Sip4JCTNwQAT3QFjPEXSl/wU7alGv7Dq8lSH4bGrz8JFE+FBLiBO+oaMo3uheO1eU5JT
WaiPY7fmztIFwtXqBqNi3XciHLOnujRuRU0ot2Xg3aGndB4NmomePp9LR77FXC9I8xwlWvzxdnSp
xU+dZ/T7dMRkQEVjeeJzH4pGHw352edWi0iUEV2iuzhRzH3TO+bXTB/iL7VqpjvcmTmcQ89fCi2M
T5yVjr3BWcx1cJPsmkhTd7hXJIee6r6mh5jG9vVBk3oxZsX0hRYz+L2fv8TXysFHjziLwnFbq17b
0YFjAb5DvoC7Nb7vaoS9cefFK8qJwVpL9fACa8d81XYqzuRtFyyxD3D9zJzMPd0rxTryAlwU+jTn
ZcQvvYRjsUjBxazVJMu+hT3s8EKZmuvOKWW/Uc26vhwiMQD87u0bvaudHt5gWt16VRDeNAV62CpI
3Q2bq+RqxLAFy9EqCHBOt/ulDXlr6Y3hsKZp5nuD7+DKABh/Fae0gX/+Wo4cqwGnvZ/oBSx61US4
tEtdZt9y8pLwd6VMFg4imVC+M4tCEOb0wfdRq7+YRhJd2f3UPIjSS74qvV3eCvJNCzuAddXT8LaO
6L1TMEIV4jftScOpz3dkgM5CflwWHK8wdtzZh8Mvxc+rPNPCE7u9IzuYud5SqFQGXMTAu1aG45Ux
uMZVCLvre2nmpH51LEU/f9lHYtJcfFmNnarEwdDu+gMBw5EBjozke058ymNXP8y0Nzt0q4mLusVp
HuNLc6wWgTFFKWLnMT4vRsxFmL2e6F7R1u2u0KDx0PpvqtcNhN47MR468QqjWA+TN5JS0vFH/vyN
HbanH0zauSiz7BtDhpBTdjnGPz/g+4IM0As3ATMSQtDOUu9nUmMJtVRkFuzHvARr//kvH3ubh7+/
eZsB8lLIGirMDtX7DmT4CpzEeOLaMyDq/x2mNGcW/Lwsk8MBrbQTdQY5wlPjbt/QnvTTLNtsQ4N3
O6xa1QtWOGKofpLZ1tXUlP1z0wSILM57QP39A3psS00XZjh0e/FXR4haUdZrTj3h4SoffbhZWPEC
Fysa6TS7Xhokdo1kHzthpa9K+P3Zgra+dAs0vtoHXVytqHVhJmIUiL7yvMDFRjb9iWXm2GZuTrpl
xwt4ItVyP8saZU3/gbZ1Kzmy7UZLshrpg9nmRVyuVWrkl4MlAjx0xmJTi0L3aQ9IV1kfQp5SuE2K
/s0qq0W/SJ0xPFH8PLK4z8WkBqLDHIfa3A/dCq6a0SSrXMFCvNdT88SXnlHf/h5ucw1pUzelPuZR
t+sD9vpuUGPRl+YWL8HKpUVBpXMvjBGdRzy647Duu5gjhujEtC5qwUdpO+OhGlAIneqAODYB5tLT
NCnxAhRUC+H2Ty+V7Ymv9FFhg9FWQ78yw+JekDlaJSmzI9dj0PBGn1nVQoFyf6qD5MieZ65RzeuE
bEwlxl3V/KX19SYJaGEux5Xr/NAbxwdDc6JkeWSrM3fVrLugHmBBattkUnx1alsc1KELa1A6lsVE
W7lTROGJIH1sOM3CVohHj126tbbVk7HZSHfqL9JJYfVum+7EcDqyWs7lqxNmNUNuVup20E1tGQba
tGh092tmocSgQhqsz4pP9iw+TSCJq2YqMj8eDVrZ22UZnoq/h5fxQXCat487aYVvaMelOzyjPG03
4G593k3PtiluC5Zn6nHcM92i2sl6SFadNxknrn5kIM2FrCiFZdZFY+q7ml72iwSolLOIMCu9JiE/
4j4FSm+dOeWvzx/mWNyYS1uFWZUGBu6pT/XZ9uukc34FQ199pd17WA1xEvieCrIr6iP0IPyX1S4d
sBmwC6tedVhPBQcW/qmYcWRkz03P4Ba7oWVXva/A2HeaiSgBXCA4Ve84ojjCdOr9etjXYwZ3vU59
VTWUjegP227jAHcE0hRWeBEMUemrbR7cKpzik03ZVN1vIa3+VPXoSCMnTjHv7yAdEVGQMO19nCRW
mKxqixYqRQ05ANvbtWffpCHgfpnfGP24QyS5pnS18RKcAMZgpTvhb9KhyypW9g1urzLkwE77Z1Bf
0Ta60mP7wpLJiQz8sYE4izJQnsLU1orU7zQLKL6lQQ6LIyunrg3Hf1Kn8dq1w5PF+WPLhTXbL0Wq
gdPNVKW+Z+LYjvtAq/7Ue6P4qUxhwwmSZgPsMj3rJ7io6ZfWa1qwKEU81BdaV/+3Pfqda/bbtr0Z
KPLvZXQu401dU2SxanX+CCVZX1huGF+kkCixwbXiHxx7Qh/wsLZDb7eavHaVO5Pfe1SfRS7DrZO0
JdSptB4wl9bjtez7amG30UjfexjLTW6UxiMgokMHHEdROKiBWEh8e742yhA8xKNKLhCLpxeraIZT
nKMja+BceAgcCto7ThjIK+rsJsYrb2O0El1vPU3TZde21oVqBhkuDX1/otR3ZB6bs7iuKLVRNnTr
+/3kluimbK1edHSm7sM8kvefR64jvzFXRZdFWCgF0FhfYui0dNjwrbGBMVf4djUn6tFHVsG5aFgq
ALOrRm19W3bRSgCi3U1Wmlw6g1CvFUyTTwThI2vVXEGMrbaaJ4Fo/SS0npvRDL9Fg3QfP39PRx5i
zmtOJsj3RuV0vpoZ0UUIeE9C0C5azOCa9Nasx+bERz/2FIdA8uY0NWRBbQiqr77n1BvciFc17qCf
P8OxS8/itpdn1RTEYeZHqr1KOlbBU1zRY29ndoYhCufQ/ILGTycn2E5pal1FVhFivjtYyjbJwMss
Pn+GY4vPXO5aa+B165aW4KqrC31pKO20bvJo2JucS9ZjgM18mxdbahQXbvkkJsxdPv/lI29vLnUN
wJHBzq4y1AqDuovGvN5CiZrO+zZzqSvuCbUkX5Pz2eX1JNPnWB2fz7vx2YjKFQuSZN5BPg5rgxUT
W602xhL5vKvPBlUoywLepcLh2MIMpEojE3GzePr84keik3H4+5vJUOBg2EeCI18Uds7VZEbqMqxN
60Emhvb985+wX892H+xx58pXR+nZituce2Mtoz6CfRguQ0UEEKnEGXgHoST8GqRJssaiKL/GyziG
ttJKGKE0aqy0vumfIEe0i+jRuIgdkpKGclMkbbQoAlF8V92k2WDSnulwGZtkYUSKu8FfsHmJJzFd
Z7gc7TD5ip7h7HsbaasGMDuo/S80W1DyimIGxNrgGA7pkfZ6bDnTVllJS+l+YU80bEzD6p4SYQx3
eoglGrT5eFWLuN42VTDGmLRLuRCKMPyw1ZOHtnZYSup02tZk7mr5FIyBuoAuJ27coWrJ9WJ3iX2b
FW2lKTttQdpyus4nU2NAfummUcU+O9MpTUMVrp4ir40wMwvGZN9WCiZxvRWrKoecUNkK0r/XHB3y
ZdDayWNaFMG1MqXDQ67myiLqTDNftOpornFtycKFihHTg14P2cpF0/hIyVr4Hp4zPGsG2toG49Wv
C2HGNxlWR1cWAIxtUNeALpUacvHhSIx5LXzNFVSPGiBrZVX4bhaKsfX6Ce/I1nVWXp5E2zAWw7jM
4UW/pInQL6IshYHrCaW1FmoMd3LZ4f5l31kSBGo/NBkllymXt+k4mj+DVovx6D3sJTNaHa5gmxUh
vgudeLSMLI03BLshpwyu2yypMC5XdqoomFaKzCuxZAQWEgOl+UtxUnvfxqbAV6hVlnhJ9NhMQs3R
gYA6zdqzEmMFzqbYkmpKVq40+i+xJpN8M1gl6feM/igrotYBoafM5d6sUqP0vT4dOmqIZZkvojyY
jEWgNXGysto2yjbApYv+S9toZr9QXJMQUGsDmmn85YulIerxy6FAeK+TJ3T2fd1q453Dg7wEZec+
Z2HDhhUknrXjTNhdp1g686uwRXxFdKm2ttCXxIvO4aTb4mspl6GwKm0pnUTTVniDR9/TJMTZ08GH
9lGRinXlapO5xcGi/ALjD5tywMxLbcA3rHQ7OEUksu1XUy2QRXYLLqrnwPis6UEtF1hzNSA/Koyy
iqmR+SKtHIx9nAkO6hKHM3NRV3UZLTrmREbJILO27iDrJSd8bd9MRoX3o16CEsfLpsrwoosbiOQD
p4SqJPO1igbPdX6XeoZFusp3hniXDGIrpjFZBbXZbsvGCPplHObVxlO0sKPu3A2Y+4I57jZjqsLs
jftyU9rucB23uFvbnjywiVpvkwGBumhaY3R3JhVsd5VKBQtAt4uVEqNdN7qJMIK58kxpLErPxpHO
wxJzORbRocfI6zCCg7m3b8WAP3WAC1eE1V8S/YywuK2uwfgV3c0QK92PKBwmIMZxnTfr3k1+pjTr
XqTS1qOrYuzyao+3glS/1o33W4U8nq1yVgm4OF0wiFWtRvYNrLp4i9+q/iIB3dyAJ4xvLF2Pl71l
Z9UCezeIt52ujJCk2khSlqST/GvcJNUN6TB5x+1Xv7rQbTpfoWT/0Cte+sUaU2AettsXyyYD2dAw
DDIEeaO2K2I7PVSZ5IXVDhX2N70BCNk0ufIUaRr4WzaNl6ECvUeXo/aF8r17U5RdvQ6zcbjHlKrF
KtZInDskltUyjEJdWaVeIlZFYXs3Vot3UFtLMPXAKi9SLaqWTtRK9m+OvKJVOl3lw9A9RJUmlr05
qXckMp11RO5rYZZKDpa8U+yVMvINbAS5W3oP5I2nDOJFlSl+lG5lv6Sm5fxEM8I2C9vPH1rhEAPU
yIwX9OvmgOAMzpta1t3IvABfZYdFtorSkNjvJC6dmvhsrnOlrC4qrcjXfPRh7/Vlcqeafb623arc
VKrjxUjpTW1YJFl1bZDucSx5UDU6SXnZIyux03xdJfHOjTl60bGeG2s8IFWsWZMuuKxMt/vldXhC
twW+fb20QqxdAnWFHaqTLRojDvv14BaC2GrZy1Aduhs8mdutXpT5A56dOptfIn+zEINpbACPZ8Oy
pKXGV+0mNQgFU/LkFjgaywj/XW6rUJdG4QoLF1GRP4qyySkZEhEXURiI2yalPWqBFjteM6HGFUCZ
aj3VU3Q9DLiuLUj6OY8WBOrf0LunFVVepKLwwsxdY5fWQrfA+ZEP9ZQHU6acMQIrdZ71tsZQcqyV
ZFckeM5PtuJdSc81LgvY2V8bNxtYtDoFxJrdF49qFWBlO+JQulL1qSYstpk5LItCl+mibVEeES3T
yFq0oRC32ITbxaqNYgXLcKEMt6boKVFN1oCLYDJmGwxoMYrr9foa91fnSq24Y4FxuL4MUzO/mpKS
BT226uy2mAz6JwLNux00pdsJIFHlQrXA2apdZKwVPN2uavIIC5NWK7xqu1fTeKkmvmLH7nfUKyhG
HKv6ObpmcgWnYPgrCuP2QmmT8NkLAsP3vFj7IqexW/dWiC+0F8T0MjiyCWGF9/qLWjnhBVRd/UWY
Q7E12VfcN70drcxUmhhEQjtPnc7wB9spm03qFvkjJbTKt4PG2GIiLTdmobl+nsfuvvLIzeNoyLI9
RAas4j4nv5CCNNTTor8uZC7dO8+brG5lFiZjA/C0l27hpCbgqhK3V37ZCOhWgxcOjR8fdF8L06rc
VcRe7G4IveTRcIPyeUDruQ9F1zxIciiPhFS9YbHT8mFVel4GwVyrCb9plNyK4iWxDLnNOlafDisf
PGT1+DJujGZlKGGcrxwvtC9xW8a1TC2D4cFORGUsTUz4NmllyosIzu/dqA/pRo9FGKzzcHBfWi0x
1i0eL+5FH/fZPi/Yky0IUjJcVlHRUuyuTKNcehA77ppo1BJK97Z6k8Rq8UMpa+WvBiOZ+6Z28MwZ
dHuHWwoNwrmi79uAPvlFH42U65A+Vl/x4XVdcmweWyxDG8bvkJioSUze4CTLysq777HuhevBEVg1
5VgkQCMHgy//h7Lz2pFdudL0qzR0TzWDDDqg1Rck01dmeXtDlNu0Qe+fvr9UC4ORpjGYASThHJ29
6+yqJCPW+m1AjpTFJCCbu7hYeurnxoESi9pbcEG3zUmfomWftnl+O4OYEiotpbZbDa2d/Ak6uw6S
Kpp3g2PnR7sdX4bKNcMrWzqC8TnVTWk5memnfWl9kVqMsNTUK/nTxw0FdFnUWYImsWrY6oJNMBWT
e9aY5p+VxFJFH3D53EhNDduWBvSaCHkCpeLIoXR8WMgFaBIszf5MR+y1sB39hl+7NXbrriNjLJhl
Whkh7YeZe5zJcM1+BqbtLfMVIFNVVNppsjVFO4KlZ4tP1jsvMU2gO8PUKm/X8XZVgWFmmdr1mumR
giuF2gyeyFaUYGlydrx23mXQLjygWVKOvmeO1hEBX/mtWS0QGunoX6lJsHsYFwmTrKZF45nYJy3U
EicfAwbPNPVNjQRHReRJqCy36DYFkrXOT6OCRQZDXDNxu1nU9i4yGTd4fVFm9kkhnuNVWj8xSfY8
qnTuIdekBJcCLe85axZDhf1cMdvMjOprJXUs3qCrR7lwlq+9RBJJcfyeBkVA0J7m3BtDE+arvvRD
6HDWoUbv9XPDJ+v6ep94JL/lZlEH0JyYQ0u0S8FA0rhDxPiCvs50aWf21CRuyyIh+391t7Hb5b9F
OzXkXs/RhfmTN6nNho2VL7+k/s3eAwJsW+4pEWnNfR139ucSDfUQLPUsjF2fSZ1+4lqjsnZdM8GP
TydWPkvrGncqJPXEK2k5+jYpcdVXrN57b8ZCRld7jMIkramMYA9cDaa1RGiXeehVfIkLEdCR0CWb
hflp2nheY6Hmw93cb7uhPxnKadodnrv127Lstdn+3xdIYf4dXP2fNsh/AV3duTcaXpJkvzQa39iy
VsWphL29pG060PDhLJuhN4YjeZ3uxzBlHSWV1TAeoCL6LRVK7Dwdrz0tdbMeNE1HpWl3dfYLa4Aj
KBL6Z5tMMCcszjyybSxxxtOaLw61HKtWnPmBTPre0CJbBWYUwwHmvRjJt6WQzneKgox40yRMwYiI
sdgikM/u0ryqv3LNjM5efY1n1qqKQSHppJaztxrojMx+HZ6MqsxfkmiO85CSozasuAE+6m72BhRo
63Qo80ahkHTlW6Skfs+LN9yUHbuBn7pIgHoxT7yEo+HeDLOdr8QhAhMFFqcoGXKLvWTHhDITDneR
czHaQMF5Zhb3CAi8Z8LcpyeNE+ZpsiOqJzRnnTaNK5GDOsSrZKGILB4ux24OymiTM4T/dQKtVUNN
w5rwM86vv7YCzH+jp94sg2pW85+2sLw/JD1O1K4Vtn1jUHjtnCM8FadqEt0HBhljIZC7kofFMpaH
ITE4fOKGgdanaZAOT3Otxk8zW419UaX6ewun8+ZZKKqpZTCSbZ3m5fPcduLDGA121tRJt3TeNLeS
gy4NxxwL1PVkmHJqlxuqgAv32DauFdMCvmYtZFU/vZRu5d33lrm8sCK/RBM+5TB28vzba0brQLi/
+azcQV6ybinCNTUXPkKKCTpmcmlD2bd19DQtthVTQR4357nIdFgQKxJYACq9Zdid5KGJPZM2VLQb
hV+RCX4hmLs/uZWYH3U6KMMZL9u5YEfp/MQSmRXQedJqYSUpmKYhXqc+WeWxrW8nbyxPSMQgWBgK
3q0+yV6pRSBgVo9s5yMqzN4MFpCQH0CBim04Baw7AOajhFFeob04Wm8VPh8azQZLreOIpMNSZieS
x/OdCfC6hMOgR89abzAjEdw3XEbIMwpxKDRk0CIzhHW50sXCWZjRSGbjZXuLdKu4p7BCnKpCtUdK
krvOnz2rudVw6ZwGl7DrwEg7R21oqpEfDZ1XOaoZpzZ8J9biS9JrOZ99Nkcna23KQ6RZ8s6Uc24R
lDtOiPHI9bxFxNM+9oUm9q0w5puYDodb8rrSZ1TC7sCFUvGC1ZpYDlOmOdtOOul9mzIbhvTEqXeC
2YqLY5PlmTP7AVx07pczZdWjTjpvQCN38eGUJkU6RH6VT1gu6g3pqm3Y26lJFQjKN0Kj4AZSXAxd
FlFPXck4FFpc37uoEL+x80QniOg0C9uo7G7o2hHHcWkUo2ld7NvOWQI4cPfbI9H/yWrqHjSgXr3N
kCzmgfo2QbFkrcTTPMiB/tN0fbmWufgOIaBvhA44b9zO3YtBCnUTXvmEO6+kngGuZjIumpeVrPKJ
Xnc+c3UfjmTv7zW2OWMzcO16WF/L5EvpQ7NdhNVsOcnFFAolDc1XcWn8MeNufEFjaJlh0wj3ZZYI
mIKOYuYNMa/jl5UVBBS3kO0b1WWL8iunWV5nR9NiBFZANATte6/e2lBA1wgW/JGhLViXWFx6ozd+
Zn3syLZPcI4XtjuW2x52kWJ7i1XfmSPvOaX9/dsb+uJEZIudEubSlE+VkcvnyhwKZqa5vTj14D3K
epz4k0ypR/K9VYUt0f7Hdu2dLeY+RuDMlQBdbVlEv5ae08GUkp66rVCUF4cx407d1FYpZx820n7A
h8moQBTe/GdONHtfi25gV8jlpgECP2t5Wzxnc+q0obH06YsEac82HIPLjUZYVsSsaQKORFmB5b43
04adQhs6zb9WT3EL6vXcs/jRFe+TzTa1W/Tu7jlLaBnY1axe3WYEKXhuvdnYZ8l1Bslb0wzoD2LV
sqLFTBkj0uzGiMX62zfSesm7xgLoofjD9/Kse5Sd4oRLVkElEYUE83OitPjcNf16nmWEyZTQ/eUw
moo4UfgT8v97Zo+QH1F9C2CT3hiTbWU+GTpOHVIMVdgbMlDMJ1XMXHCTSmduKqtXNNtPVUzoBSwr
XwkJ2Nmwx3WbVkl0xJ5UfjlDbgdCL/X2xGFILVTa26YII+CL3ZKXVRXkXWzu3VLrH2lMqSofhYa7
n2xvpqZsrcy7XMp1i6JG3palow5F3YFP0Wyi276+tOKtMtDA+KSegGfl3kLCd6EF+BKivYNJ/mAm
pvEw1nl+U6YVVdoMCYdcLSX8TkKpwzLZ+4Vuzq1d5gW6cT0/LKOkJ2vQ69t21MU+ofaIxtZKOp9F
A+3NO1AsG1CABcFBj5C2dxuW+3ktVuaHquK4cZGgpwMzQ5x6znGlsy6YNNmG7VSChjTl+ihsVT/P
YuXSzK+lfYudJh+0UBkpyz0P8jAYcXWbViXwQjIoHVO5LdJtZzZueiAopbxwqWFuFMw3AHAws9nG
SmYv8aO2MD5tr1fHRnflkTyl4egM+KCoLImLAAjdfCtdvkAVaStrDJNsaDV0fgZ8aDNFnhqwr6bM
KYzHVV1KxeTgCMd4TokuASCtDWrqeBS9Q8Oz+aYsjymDVp7uouWNJv2xavJtjsT2t6AB4yHt2Y30
Vaz3XWI4B5aylMdZLDOfkbUuB9Sg81VXPaLNyCfpIHjD3sfa1lxaEuw3w3QtEdc68TM2U3qXae50
XOwCqLru4/E25x19b4GMgzVG2OMgv9qu5lAepCqGhZMKr+OsrwQ9tS77O87ig66o+SIOTd/3BCyz
7Or9pm96iwl3xKhnWtN2WJp0R2SC9zrwZ3psK7d7pL088h1DN95KeJc9oS/NhiqOfOPm7aeb5e5z
0egVcdRF3YSoIahryfREf+jaRr9U3iqCpHbbIzc2t1rnGQwfTSGHKpS1MX2ultDu2rRe0g2tR9Wm
8uIohBmhniSZU+99dFCzBKseS5cRV0Ybmh2UCp1xagw6zrN+eFpGqpQ2MtLpg1kWxzlEVrYsoVZb
ieEneh9L30HvyMhYySbb0TIsHN8ph/kwtCWR90JVwjzKqW8/K0dq9aMzO+kuGVr1rf7+0auJEPhw
LpqCe65M5tFPKFKMca2P2uMQ630XQDtW8tnTTHPYzAOU88YsJOuW3qf7zuqHjSsi+VgloF9iTZrV
16WX3uQ0UWxHFz7Dt6dcuMwfFljCiizMB4uv3s1KjNvIGLUzk4B4nEvXChYgtk1H7c+G8WwIXbCA
s3IS/WapUxmwHHpvgxM7vuCPt08VuLXTZvNeAkYCEaTqG5O1EyRlqR6KoXFvC7dvdpSI5a8Le2LH
vNbWz8uQd3d5ei3ONMB7NPIgdsqw21fXsx415vit0SXWoRYp2hLBXXKUczN+Ng1ztNNklyTxjA+j
58gBrdKCTIzJxzBXsDrNtGy1dVzeWhtiW9agjH7MqXnrpO5q+H3nQrEMo3GQrRE/w814z6Kvy22H
QWqHwQzzl1Mv8gxrgIzJJgE29eWolvvcauVP3MvmzXLttvK1Plm5vQlG3igjS59XipMesjmufgHe
uavmZbCqjTlAFKTtYN3a5fW5aAFBNN9eKOcIe6JFbkuYj3Mn2tTaVL1X3y9t77qgf1pzdBJDB8FB
dMIhGIv5uGqGcWStHi44A5Mbr0MYgzxpLoF4PK0lE2XK70Squw/QBNFJYWVia4qF+1DNk3eQFgHw
hciT13I25veVXtFNZ64t8JwYtmNmmCogM25+xr/Z+aAOyUultc1x0OjH5gpC4V938qiAeH74/7oQ
HETdFbbyznaTdKFsKeAijD77iWMrAhyxs9CJXYz2QxwfEp7bXW/m2EggV3PfpirhaI5Dcmp05THm
RU5BrU66nmvFARLQ3F1fHADp1eeay8FW+Ug2NZSa2lCxwaSrVnMNtBFgotNr9ZlGiX6s237el61n
35RLLW6yNsWuQa3ywSUW+zG1UtJUnAQSgfuyzd8p3nPgIPOoPgydjecPumGCnGCguIdrI5mzdFLC
Y9tJ+rXKOhYZiIQtUAKlTa02bNapcu5mZH8eki1Kya7R+u1EmGJW/qRUPsAHcawnSVS+T5Ckew3h
bZiAnK3+KhpiRhanSAm9y0ZNYPgzvA/wF/scO2sd9uMMHR/NMDXZ1FTowDp92QGN5K+V5yX8ud2m
DSfHzkiHVc5Oy3PzjSQ9Hoq1yNC88AiLLc9iilpNAYNIhJtFwPg8vzTxlUNM4lU7eonO8CSnpbt3
+end1nT0bRptWXYUjCWfLN3Z82Am+Zs7D+m3sCKOJoDyKSwTKEZA7rmkbdBoeHiKdQy9JbLOtlFm
m7VMDUJy++hxGWdswdSWuH4MArnrl1pu5LLwgqF1CLmQ0r2Xa/YfHsHyoKhJ3U20Fu4MnodTDCy6
mUy30SgqLI1ARsvy1HhGf9Mloqu4mOEMgnT12h1j6Adb53gN61kTJkdHP65G6rCxAWfFlHYy7GlZ
0AFGnlXW82r2Iqr2iVB5zo4q3Evb0xzrV2oQZ1auYrf2ytsibhRHUmqWj6WT3odjzD1vkq1S0qib
pBa0ESzUpHmrZ280vrnb1CE/iMWp3JipOV3aycCIaXZGcci5L9wN5dv9vRszhOhiGDZJbHkPGRbJ
wyRN7gp6EM6SaJQTyZntmc6++QhTp54ba2a3yHEVwvHaW0NcbwxSivw2oahGnxPi6/O04gxvIPqN
ddkZyxTvDLfQX2KuXfh8S2AzIJTH83sBnO9DLUwfHujLT05YBrmLNXV3mVPGlG+L+aBAtRu/1BjK
BjcTW6B4cTcmZeozPJWh4Ho6Yi1O9jPfzJ1XlDWD4pinu2WIzFPG/oiKrWBFUnPhHa2WswwyPj4s
AGB3GvI3w9eatf4o81y/j/tIHMk7FodCF/05Mi3j1rKy9qcoqym76eplRJVg93Lfm639kg+qf5c0
kn1NbdZteyvGQ+v2y2uZQeGeBuGlYquWTo99hE7jmcMd5ERKLuYMQcLM5/E+G2Qr7LrIEnwe/Gnb
rYVY/ndcOsLlhrREzdfw5hSedY3tLrzpSSlPhV05e+VeI2oTmEeND2viuMIHmmvDRI4kMlKRdurz
QRxaWWmbiNTvIyzU9G46UbGtNSy4vZ7N4ARS20Y9SsWIHLhvahIgz1vhtRvoMDpkaiOiijXyNsRL
pL/V6gIiy0yrQNlGdztWuTCCuRuH7WKO8luaY7k3+4L2z3KMma3p8/uoMsvYlNCsd5Qjlxi02ta4
lAA1e90xtJtkGOcLW0FNaJcE7U5ar79FOklrhrtozctAig5P+eJq+zbV7N0g4ulGj8es8CdRmlT3
VPktlrd42KSubfJYUZ5SA6VDENN1WlW1P+v9OPh92kKNKXq6Xjn+cC5zhR2UXaxtENVAGGQJVo+o
LkRorUZNj0OqsTI3rhlwz9vPyCak7cfER4JoLdARC3/6x8iT6sECj700qtY3+bpa96aXZfAORXxk
AEyPUHLJhk8vf7aJEOy3wjIeFpl3PACFWh44/LoDc6gHPCnyn3XoaS1CZxEMcI/YnKhpo2xIFQ+5
VaU/cankqcG08J0PV9SbMnTrsS/Jt62AKLeuXFwfSC/6IaTiK3baftPoI3OvGiDwGCM2fdJFoOvK
vL68w07HUwwFB7/fpmO+5akGAcxUF6aiNrbsyOxtWVYujHJl/IIN13OD2e3h8qNseiIzeb4juBbr
cWEheWmHQt+TwGWEhkuih8ZLhGoD9n6XO1MfejSQXlrNjm8yx80fZtJJQeFtmcEbzuNpTHrxmBII
Tjuukhb9ZeD3aeamT6lS06XQ7av0tgaPnzk+HmxjBrMp43WTzLly960OgEt1TM3BSZb2r7Bd5zCK
Ums32koe02nx8ohGcyrzMJ3XXVjmwF7hlIO/CLEQYkP2Vr/nsEt01jZdEeEZaeNZlTYBth3d7zo2
L8N5tmELn5GWRBf2AoP+sUR7jbR+2ppRqe0B+6a9GSWm6Y9rkx0z4EgujsqbX2Zvyl8ThAkHitjb
c0F0xY1oHevilhjLgsLoi01sx5Hmw7GjKCzzLs2pbUvzDw5Vu3swhkjRLG5n3k43uIxDonJL86ts
4zYs9AqCtCQXt1+NDkBsJMUpUEU96WHbV19u1ozSz6Ebdpa5Rk/2hDTqttcwZ4hxSrsnk1wAb5sw
vmUB5q+s3I31YvF7qHC340f+HfMfB9w/pAihHJE18N3RAubF3Lhr+mpwCsdbRuX+WyDIuRWaDepS
8XoS+OBMZcpex7/8pScz70yAZua3UhuDEt+jj1nV8Ssu1wARdXOYUWuebFgyPmlhmVD8cjprrXVt
9O7oVG4MepT3a5RH+YlhdabAk7QMJ4oP1w+s0PyIFzaEJWODZqchjCBvKHLGAhOfG8uJygdhptVz
1NRFEjpt4pUhJg/sN0mVtYXvEWfww6w16EwY7dIejAGgAL4yB2IenYjl1VSOyS9vJ4agJbEXLViZ
6QeagHBxGZmKnqdySSd0OrY17Wx9LqdrNXdc+TFpctpHBT6zbw0obe7h8Qcdj3TeqSzuVz/xao2x
T6VWxo0XD33Az0nKHRSE890suqvT/dbnwAtGVaw7YSBzX1vKv8N0bY3bFVoIFIUa8cW361hueinb
02zl9qdhdZBCpeaWhm+uFFlEKIru8yWynzpVoTBJEDWZlphDZxqWo3IxGEvvqv2oQA8DlyOMaV92
VsJHh9qexZJ0sCLWxU537QKSKclo5E6saNxSiY5FAQseOptyeucDc7ft0JpHdfUaNciuvyaqL2G4
gMwukTPJaM+4S422kiOVwM7S/4Lzlu9pbFuPlm62hp+hqzpB6SCLy2m1DGrNWsN2iBnQ0YdbxaVI
5/lPI2dvXwHKgI2Td/GV6ivDfmfEya7tDP2M96kLO0A6LmWXms6MB/vDI/GyCUZPk2EW1cMHlrX8
NkHS9cijnFy6ItffjbFy/cqcZ3rgreVWmLNNvQAtwSGdVOwi1BA+ulqnBdwctL318bqVWdVw91b6
01qtw5b3fw5MOzNuJOPtr+yvyBL1huq1dpeBhwrWmh8t6KoTl+6RUq/xW8tTyOgu6WGZgQicPodR
jqq62iOaaT5HZDgnrcv6k3STP3BQ0c1C8oPwoTnjN/w5MkHNkrlF0Kc5XQh65liftXUn871Wkhxg
WDSNQJ62fjLZim+CImswAu/YGi5WUDVODC90elMBP1pxfML6sf5MbrLAQgpsKkDqjx2lXTcKCfqP
NWjqXUI1Esyd1u0YjMjgfQFDc2p5RLYM0elm1DTvnhfQe6jqIrptBtkFAwPedl5EGRbtAnxNLnfh
ofmI2b7JZHCevKzO7mqtKj8nrQABXaMK/ifqq/uC/UQGE/4y87+l9f/+T06L7j//g7//Ro3fohzq
/+Vv//OpUvznP66/53/9mn/+Hf+5+60un+q3+9df9E+/h6/7j3/vtfXtn/5mU/bode6H33Z5+O1g
D//+9ePf6vor/1//4b/9/v2rPC3179/+8l0NZX/9ajE44l/+8Y8OP3/7i7havv/9f//6//iH12/g
b3+5/Nafxf/x6/+7fc51/woEZjqOST6NaXlXLfV/t8+5+l/hraiONq7/49KK+pd/+0f7nKn/VUqg
M7SOEuGUfk2k61AoJX/7i2H/1ZQu/KhFt6VJbeH/X/mc/j+7Yiz5r+mQNKgucT9lLdS81d53qhlu
2XbVofXEurFcTbvXOSiBz/tRCZ/eUM/bGahCdlnsDA9VrnkB1zivaauifZqA03mmMfyhGRc5P3TF
12QOFHRR5FjAWWXjb8FWu9F7xSg/DQYAQzVtFe2oyLRk8thEWXdJKspFJbabPKDlGlEEod1nV0Xx
41qQ0xKvQv+lM9gLSUNsWzrSc2dvVml+7+mK1HBeuqeVdlH0f2nkPjDciAPAr/s26pZxyFRRfKGJ
yt67HL992GhNs7Urk/zrXrknDc2u7sd67p6NJuoDqytRurZaeZxmsENoMiInVOI8RCpeLmYyNa+N
UZEjQ0dwHgdoNijrFT0KtBnQ+zfNyvm+Ma6b9jAk2rszdWDRI7quS5MuzdnWR2uTpcq660HdXJpu
TgwtsEDKmvdNNC0PY1YXb8qw4ueUGkyEZZk37Rt6cLNAJub6MVZ9f1LquqhBqqdvkZOD/enSdmnN
kv0NzHH9wQoOC02O6R9zaLRLJtXwg31Ev8k6b+6CNLaYe7G+oCoDcQbBXt1XuHERtt1qHhfIjdQ3
hiQmLNfJDBk2mAtfI4nmApWwK77rZlHfFcrUw9p39U9u1UTFIvckBOnKSJawuWEnbBOgXrabduwe
RekqYkOfauheWAtAWEiO16u/214SNIX4sfw0B55H6Eojj17e19I7COupRAAfZgjvAHMntXMAtnyN
NAE7z7dNnEjAgP5iXr3IKyR+7BgclAid9gzcZqhVf2I6l3epmRbBcL1fNRBZSuq/IGX2wlM7TeRt
iHIN1XBehcaEOmuQD12Ja7FRSNSRlm0SoHsItc8pyyj+c+8MOO0/WakJCIEZw5gwpP4zMW2GpSv+
oB+ZXnTb7TboBHhbihgkh/+6s/g05wnkBGvChJjltjPb/NQivp27L9tofU9yB/Sat3MmR2Mlu7KV
H7j1QiPP102UaIc0z3YOrsMPY5mtrasehBzrbanlzznOx0J/GkykRyo514NrHwoG+Dx1gq50QX3L
8V7oLuyUmu4mM8phbYddTPS4kZTfTQnWI1zoSxG9An0e6MelJjdd7aBc5Mjdrx9avbnlJk6PiZOG
cWW9u2n844jsdmhbewQD/U0dG5Q4mqB/6zoUTp+FEmk1QFbiQtVGLrYM7aT18Q3mTRapXPBNT3dO
4m24GgOJVN0XLROpVOl1R79X5EQ9N56GipoLeUca+K6D0bpYYxrMXH/KrhmqVzRajjeFBSvsZOqW
f612hazkSYTdxcWXqlcdTUxnqmaL5iXyi9qSByWLR6Mp/wzF8+SueoD6DCqbehjf5P00wIsAHYXc
sJZV8PaYJ4iVPxDayebGW/fkICm5m1adB2T+tdmZjq5zVQcU5R3ic751mJY6dVzE2ailOGNzZ9wm
alhQl5mQfFpQtfG96/T1NtVmHSg5dv6U/Qp3skSbYVRzaAGMXBy5fjo0Mmcs3sr9lEvdMzZWHi7X
LLHgV2ep7u22HT5nyYcGENzeTtKKd8SNZhfdqGFD43rtT7WQejjWIjrm1VWSpq2reIbqA/DkiD2x
ed1Ka6q/6bs3P7VqSr9Xhv1fE4L2Lm47eUDiOm0jr7JC3JU1uTrTi9Vr3a7C67y3NPFSVGjcPNp7
fCfTLN+Fw/PB5NsjWlO0h8tcNQgspf3Hnc1TG1eSWS2WVKDp1QZ51EeBvKcnFySUGpJjYar4WNa6
sylm8mpE311cE0Fgr0b5VHv1cG/I+QQbWt+l8/g5IOC5K023ChwUlnC7VXQbObb6jqrI+S4UqI4P
JSYvXsarmkcGUncsWm4ZiJQcBVfLqvt5KUFK4oyipKh70qZxCeZY3KMH+F7l2m8TC4zKSmzjaSSN
M4QqYuADR505zvL5pjDchOi01XnD9PkIs00Bc+X00SfSAUCWDKHvmEGdxkg/qwT1D9cHR2oMW9et
LneOJ4q9ymeADDXt3MgzQ4HIbMILgJIxXBIHKXSU2O1XbZfO3kLOeupHuR7Kwp1A3zXcD1zukodv
nUS94RgrQpkOlHfk02BWYc5z1rZnkfY9X2g8SKPQgcevW2nWUOFaDgHaoBtT9fZl6N+KulVfFb7y
IMul2OgNyqNZLy3AJ8BERyG+7ot8y0ehuIxLkEg8JczxGsW2WN7tfMEuY2i37cw36uvmADngQHO6
ZvkRiXwtQ13qK1LKyXvNktx0iWdzuBq8dPJLF7FXQJ4t+H7ZVoHsCSdc63YTW8ldDHjIihUjd4yC
Pi7KXdKBTI+95QRzVgaN3W1Xt31rqTCfZvnH1WdQ5WYWm8QG0ZHr+DxViP+HtXHOqWYiUOBVwhRl
sw4j06lNNGgpw9jJRY/hLyo3ArtbF4SuXBzr9asyu+dVE20r40dz+hGM2PtEkBpIu7QOlbT5DIfp
S+XNjVs5DkiLhgG+mH7HGVrGbzXo4rSfNsbE6QfTnkICjMbe1K5NSTM6ZGc5uqzqHmK7wRFaKJGU
dbaRb6eo9gLTjMnXsMDLC4+S9uJQ1iMyLe1jtpvysgrHClJmhtMyTjiaV/OPY5hsuwPuAnM6mpoE
wM/O1Lr4oJnKr9cZ2NjWv50cXxV0R++jkQlSi78Qk9lsHLP7s+g2Yvhb22rfR2XezTJedpUJ84U8
wI9cz0+cRv32PRBy7IacRSlEaPPBkNOfBvjvYIBSILURAH41p/MwWvk9LVb6AoRDxA4ra8I6tTxF
ORQzYiIUVM2ZyvnxLR2HvTk/CEDsYIi+kyYykDjZm3528WjjTUKViVa6v5Rasr1mgcXFuO368jUp
QQTSUr0ISwWrox8W4w7J2rnol4Pe2foxa3B08LGEVpJ8prpyL9TLBxUKIEiC9R7r/M2SVqy0zt3Y
47ABatuj/2f9NorXVcu9LcrLg5V3Zze1BQxrHztHErr8BjLmMMJGzkwARwdyris0+Viu7h+DQLOi
fUzcpAnKPn9DRsQJnUTf2OHXja5u8mnOgrkYv+w1vTcnsN0GQVWgAWMMUn24V9FL01hBrtMKddUU
JJF1cYpc+Kj1w1Kf3xaFhace0Fpcf0yWkRVbW1nNGW21vOT2Y1NkL+5cHiwNOWOTFg/mgMbHjgQV
8DBXY6etB1o82x8ttU4dGjl/iMrnMdWfCJvDUqu6G57ZnKFLvblemnEE4FlbChcqG92DzKuJK4/S
KNta70DWUGFXiAv7Iit9T8spAlPFu0MBTTdikbFlB847Gb5YeNMg1bXov8g7k+S4sWxNb6U2gDB0
FxeYOhzek3T2oiYwiqLQ9z1289ZSG6vPFZllCk9RrOdWk7KapFlkZrgg4Dbn/N1Ziyw03SmuSi/J
4+shLw5ZSVHbjfldFyBFakPIbfvB6AYqDc0K79HCb+KBYCTS3pZNVLCj4Y+66Htsi2NnqFhPLZzf
NNhgSgs0zM5BK+c1xp6lpXVHMhL2CTxOiB5t4feBtmAQXb8pk9YulgHrbZrRCwUBrrZAr/gYloKS
WMRL9FamJ0a0yk7/FrOrVkKW80KHj10Lq9vWdhnS10zvHPyEEO6RLaXbbpp2yJaoqeZNRm0aca00
OjQqw8nLezEFiisTYHSkfztVSHFQy2LvSJQCaXxHkMu01MhkSvFzMYBrHyvqQ03Jo1fGt6qv6RRa
cdM3HKJlDx4/aze+QE3bx8WBO+mg+sWTMs5oaXR7B6K2sO1ijW5xE6Zp6BKbdKNqN5GtbyHZb/NY
afgiFmK6Tmez6kwTgO3E7oHTRW0dr2nCr0qTXcWzWPRDwLnRLoQScU7X5YPVDPgg1NrJr3sC0V9A
HxbYM2nD+uEbC5Z7mOzOdZQmuBO7ZsUF+gOsuHW5Hg/xFLW87OBaGRHE2OoXiilSFmwM6XHUUfg4
6uDJOr+Xkbwucp1ogrpInnp8HOwT7XQmxSyHOcWLVOjbvJ9WRa5UW6f+Xls+rK/Gp47C+V5yt7i+
/wRxvsPCZ26y9MEYSwrXVClQbXGzWGVDSh6onZ/oIUYlMbu5rdtvmDnHr53lXEfKLlLacWmQBDxn
xkFXeZy27cvFBLpP31tRALVmugxje1jJlvjapHhkPBsaL/170ikJZwHBfgaeHaUy14SjPebNqQxx
qpXTtO3WLpj1juXvNPGsvc8GI2SLVTbvs9PJKrVu88SIF3rU3hRN9CZb5ZbRNJteimxt6Ua4gNPS
EFGsq051B0ShKeo5LVyFOCl6gxeR9dd6rH1hHkDlGnpxKOL2fURgeY0XNl6Yev5t4v/S+oyV6Hu/
XiWKvlYc7UuvwyyymJs7LYjG7ahCU2Bmi3CUMUqUI/Jr5Fi6V4xBf8zsbL61Q5YUwLlr1QIxTjyj
4yzzY1G1dxHZpq6TdbHL8JuDUVr1ti+7eqnkyresC7/PVfgqYYNcZUDTQeozMKpVf5FFWX/JB3mT
2SOWIWreZdA6/DXKZG1p6QEpfsxRxCC6LDPtO+EoD5WSThvQSwENaO8Hp3yvw3ZgpG097g1DZq4P
38jYTC1YBylyw5Icw0G948tniI5E5AmEBmmDAxQEx8YuBinE8syu2vYk4UJ0DZ4RYD4CH7AifZui
Vs37Sl8CbNw35rgaoNHXitImbtz2+8rPNlYcPGh1Vq5HJL3rRs/Upe3I25lKIIYubLA5B85NHNhu
0NlvAWgpME38juUJBUptepoOKKAG+Yb8/2PmDG43UVJLKq/JLPgp2P+geOxhUxbQn+sgjPZVnKIG
ZQrpAsocrgrl18AwQkpSpVgMk9lCxapsVF16JVOt47oCwHdgUaXolrNaa5sZwiivJG1nlS59C0dQ
1KOxmRQTRqePtEOJTqCT6j4TmAqVPrjB6buaGTrvImTzJr7qoq6ea07p7aBhyQotSLWg9F84aq9N
x79P8RLjPQA7Srgw9Hpo+Y/wBofAl1wfj101JJ41DM0hxAZVluo37NPvXUFw3TxpJ3IG9y3F+a2W
w77K2KbYEBSZ3KsrpW+729yonrXeeLRDbl0Lx1flQ/HjUVI1aqu2TNw2zVbOaD5kKLf0kkEZQ9Oy
ScMt/pqjqTffmCDwGCeVC4J9BC3r3CBBr46g4oEA4ttar374PuKBAh2DC8BecMhGroIveKWI/FCF
yY9EWoUbGMqdocRH1BCs9AzjssD/aHVcPDN3X8LqMUOffTsr3waFsxYHwsxpnKJb74bmrdEG1HLC
xDUTUo8KZ6XOJj7b0GN61Mo3wx8x4smhxWOOx/kxqHumZ1KMlsAri66gOymn6smI9G+pzU3Ql0S1
ExkVe0yWuMmEJddlparERvl6h2RNCW/hgzG7O9QPNE4npeQXntg1+uyO0ESvRSlM1GN944dlvjPa
qHruiQpYaI0NCNRGL509H6epaLzasO6LgJc461gYI4oAPRRP5TjSeExymQ6APl1S3cdh6oV+9CW3
4nGd1dZDrcmrnHzROCLFp8yuUvFoSmEvkyx/jmp9m8AcNIK5mkp9E7YJ/ipZrQxbmekvutZTFPMl
y82lgq4Nqr1fW3HjouJIvZSlKLMSHqHYIu/aOLGhstANLxNGSH0Z4FkNEPcSSbgA7UmWrVTj5/p0
uFjmwhfiOUrRwvVJuJJKuW3ymdme8wo59l2P7NSd/BBFBPHfmhqvOjOBpj5JGJBsaNVtF3RXtLDF
dRIMN4U903Egwy/NIDmAC/Be831tpg1xUnJZzQTXps4R/zsBomJwIdrrxVjG40KoxXWn2DcOg2So
n5Mb3zQjEtqCDRkLq9QErOV+StTwLp3zZ3Mc1ZXVo3/CUgfgwuzaiamJrp0j9aBHMOK6deXgD2uY
BezvfaDej81zZ+WbCH7cthy3E0wpy8B+JmdU0Ue/AYh5TYyyFNezPA54s3CLiTXq8XWs+/bKrilU
WOposG+cOd4rpn1ASXFD44lwTXyHXVqECbL/HueaikkjxMHLNFFJUT89dwEebOQSsi7vLYlzURbP
MDxP+MZjzPeTAT19DzcLAEvv3/nRGs3/tIrVrvmaatpXRW32Shh6huLXp6kICDdRU5NBYSz5hyPs
KuPZw+khHaabvm13bKmDMSePfY+6ZJA4ZKISE3QdLZKp2IvcvkbysbYsaHx/LrXbqeiQMBL0IPp2
z6ZgkHHmIux/IjyUHClF2RhxeYyH+ktcUrVpsu7WcH8hhje/3OuYI5MQmE+YuPGNexU5kt3ZN5WC
gldPiHRL3yVOLth3kbgaGFla0drpp165/lqW1iLtGBAb68M6C2DAp2uB3NtH0LWDc52XlU4LXeuU
9oGoiSBLqyUTIxamRfE5D9G1NOj9MrJps6Zxw6py4yHZ2blJGrNxMgtob2qoPBltjl8Mv8ZSNZz3
KOzg5BzWt9pz1vVJinmp6SJPKdryGWzRiAt/ie5xQOUJJWwEy2oSL7JvX1KaJWj5ITn4zJjnmKyD
a8ymG5EMO6ua41WE6XCqC8qsfnYZc29sivreFO1Oi9IfA2bXR0u16pUpZL2ZZz5Knzj9bT4zvGOK
JvDOpqo9q7WHtZPRrNpxt5e6bPEsJQfD1za5/IJrOvGmBpXanL5FmAlndLmMyoDIJdNCsaiUUMPa
wn9JMwflCzs8Ul+dNHhQ+/Fg9/4qm+9SncKRyB+1t38EVOoYk3EjG1/1tH7L1XIVzpE3isZLhPIs
arm1dAtdIv7jsX+ak3A75/H3iW87CcqVNrxX9FuFPq815V610lvGT4wLzAMH6O6DTxZqKZtNrEJj
t5oSe5iKIAGREDDOqZ/2ahSYV5EFuV4jx1QcgKnpKdYr3QWwHrh5HQwd8QNpbUf4EcpbG1LABzqq
ae8QmeIAHIfgwSIIgAqCMwXEiPNOMK6E4Q5djuBQTShjfeYRpMbKMsxHi9lH8CjaMRkV0grMkqj4
sBlWEYMVFoQeF6sJSNOrpis9st/G8q7uzJBkRB4HEf8btzctYRvETC5j6aLEu25bBXuAfEXrh15j
ECupJuSsAI7IhrqkdXUlC9e2KQw0Cep1w8pqrPGeBu4GBSnOIgWPnbCLLXJzz4moXWHGgoPoU7ms
R+VrVydXfQTUrUTfKSmfbAgpLylZMwn125ZoCZTAo07Mm67uwuyEgdbWIjJ8axkQk7DQIAgi5123
OZuYRr8Zw+jWGrsO45QmloWCLxL0G5i4/tGCdSjcnMvejPJ9DuVCBvQyyhCwIv4gomOOyr0TUaIB
RFPhcl/ii0Tu1euOW9Nqu8iPYNJDcnm63to0doh7RzmWnQra0vjgq6O6CX3khnGFGCLSvxodG2c2
lGVIapCohHBHNSLqW2vZfRjrqVsmS1GveiGaTWbG4DnxbD3klYMJKyL27TgahdhOIDxIKbXpCgdX
8SoaQDQOt4CAmkZDkNxZGU5lh5xY4sJGBkUX8R6I6HaYBkdFiSStEbB/tB7SUu3bpeJn5RXS65M7
UvX7dpVrZrXl3AE80LuVHkXfsgm/hyOao9MV4RJ58hsmwUOhydUYZ9liTOYrTYGO78l4b2yrvJ6B
C76hTM6PeA0Dtmds3wZmD3DfTUBpqV0R8tEHabwu25RvFeg1kULkjZDiEiJVVeusWflapC8LBkbs
MoyfkgZmpAAprWrdB2Z4k0+deh+Ghrm2kJes8rnQCByODed7qcUK1A3Add2SQlAYASYGGi/PlxjL
RkTnpzJD8+a2Q+vvIF4NVcifEjIeIBhBhEu2cP0+RVCgqO5bT3Y8Y5J3aoGubWg3GL/03ZAGybWU
kXon4x7n/WCLeevPOa0flb0fuUnX6CjvSMbY9rPVfQusKt2ilaZpdqrZVYPG8wW2fFWhpCyrmWVD
hOGBN9qewkOEvlKYfTS6I99201Ln6K6v1z3SM4ZEoYGQVhC4OaGsa1VE2Q0CdPvgK9Ju3QCZ1o8x
qMKMfo4t4wwyfpz7Jotcs8NRRNWpyOcurgZcVEgyUPTQXs+JY2yzyun3TU1ttYp9hZtIoFnNF3Nj
aocqGKib+qylZgqIP+js6GsyZ8p33IwALWHdWSjxiJf3taxcCf64nEqbUCKDFfsakN6xBP2Yr0UZ
ziuYWhTkoG5oSTNtvDXnUicR0qlXLVskWcS+36zRrJb7ACBog5z/xa6G+YGwz2JtOHQZ3Fc+fqlq
vLapZ45gGCf3Do4hQ6sDZhKYoAyiNJF8duHdAIp1E3YjwV0JEFRPcIVY5GFhDjf0OtByTAxEQ9U1
UT1vta4NQNTZ/d/qMJbXzdSNR0z8zp1t0LC7am4pVwbYjke6KVmjSuxEL60T1ldmaKc3g1aYe21w
6hfH8etplzQEDzBYuMwOYOyNv1BlpDQvMpGti92JqrJAh/+D4ANjXQYKOvkghwfcoHNGoO2XcQ8o
EkzQj/k+zTFZhWmPdzhLWgJ35qErYcv1URw5QCwwGkRj17pVReEmzdoyWMoSNnvoC0tf6eAX69lU
/Du1VO58+Hvc9jbHIuKwbDdjH3ialb55tsFyvSrV8KvKPtiiQB+varswUER/zexKMFtRC5HWtJpz
H81Gthx1o/RmXZWlJ9oovCX0FmugU7RmuSjqjKQAjvg7fwiNIwZFq1iz2/3gYPYDreAQjWDt9kC8
2GLMe2ebGv68r4yQeIKuqyvNtQgNmld20x51K/XdnFA2DAI5rKWqKJPXZ5XE6x476Xf+u9J4i1Wg
PLMPC6TtGUPPThdDO+IGSBE4qEP7EBi6xOwYDeKpo7l6riw5AG7Iadjhax0PoGztti2EeigINfja
KY0AEgE/d4t8Jus61PyrWjqGh6h82IFUU0WgHXvNzC65Yw5a2Z+qb3sfOKn5pULjvejNTFmoed7d
VrIiDMGexSohYOipqcJ7W1XD2zjoESJGNYgn56d8QTAQDKvBtEwYwVyuTNIb1KNSz51yP9WDvJaD
fCGVRX3vwIoXEeNgTqqok8WzKenXatNhCKzMnG0yWqV/1NLcepiNcH7EMbSyGtJp0I08wlc6zFMz
iWrrFVDhcjrRfJOKL3vkVCBDY5iXzYgYwhGGeTe1hfIcmUS1DWmBkBdnP/BOjFk/M6zpmddNgpbp
AOiRgpHsVRpfN52AcZCj1m7fJuFhambiOTrTNF7U0HaeZ2gG3G0MPY6Bp4JeBssctOy5czJ5i0RD
lVsHsSKmVTQSZNG3iMnjQewY6aJ7RO/Qy3QC5wa8ffxgIDJaOBWcbWRodI4hLzWOoYearI2RHRCJ
zQiJJFuieOEOJwLoJtX7Zj8Rmn7b6EPzMJHqQoR6m1354YSdmgkO9LRjORdgR0hjLMIf6anQTHv4
p+zrMtERI495gTa+zGe1dxm77oyLgPVyVZt1W28mOEacO2rWH+eJ/IKFL0tmQs4owRZKPg3LTJWz
5uVlSbdhGcR8xfpo4sJpWy+o8lugbQeTjwP66pDch5zPBwlsJt/g7INBkXU1fPMVSkNM4/0Ntn9G
u/lWeSOKPneVXIh0yck8kZyjlfKhLxDkLx1pRSralaB8ZTSJxHNlUhsVWQPeqgRpG1FOVFhsVO4j
o4+iaEVqD240u8YdFaJXuZrqvn8VaOlv41SDt8IqZ+JbjYcv8U+qzRB24AX4EW+okvzsRjc7q9no
Tq0uDZbYmpQBdDWKE17LRjGWgMT5bmqH+ocFQbXAITQfdaE2B3M0gi2RU6ZHDIf412yU/5/1cqeh
UB/r5bZN+tr8j+Nr/fr2njbFP5Rzp3/zb+Uc/o+/TsOidQf9G73waaj338o5TdP+YmKysKWELtfY
9v9bOafJvzROecNm32jU7g75ov9SzmniL8sR9J7SdDRTCIZb/lvRd/w7N+VvESMKwn/9869p0h8N
pjDOc5B9xINIsZuTJ+Y6Tpgs7me7pFWvk8JcziPSeUP5wr12PZLCqdfA7Y4ecBYEG823usVglG/5
6LvctZtf3uFvnuhnrPvvAl/O8m5H0erFIKdmF5fqzlaqYBkWmNJbJyMGI6Qex0eH2SrzFBJeDrYg
yKcyG3WRzd130NQn8jswo5jzTuu1V5ME8oWmEE8pGx3qOJM4oPP0ATJHriBLOZDnmDOogH1Cwofu
CODDZ/Z22kUvpjHv5rl4mLP4mid/YqplAP9VD5s8bYJNVitMrbCL1qM8D2Bm5nes3lsGKi7jOTiq
jB9GifZQZd21zBJJrxiOC0I8vxgDtl9yCd+GWn3SCG9Z56l6PxHqS/AH/9G11s08N59k6xofBAgb
Z9MAsJVaSluN/c7BB8VUE9slZ5NImBAVroOQo0SNQRAOiWsII/0Sg238UuRyC25pInEKln2DFAYa
c80smk0WWO9Mvltk/Vfoe3Tk47GNhbK0kzRY2fmQbcm2AjXUEfY5sd57uLeJFJh74mdM5kzNFYEo
qWk9gN/D68r+tqrkJxOUfk54/83a0c/mSwJyk+yqOP1u8ocjpN++zmMkRMYVL3kDzc2dbPapizZd
PvsG63eSwwtaktjriXBfiLaCtQKRKYN7ipu1cPS3zm799YxwnNSS9IuB02PBYs8ZNxQcuwDi8s/L
Xj/lGf3u0Tkefo3jxfVGKoWiVjsmcm2mGWxL7CJVXzo2QnwDWanp39mQUySsQkWmL72lPllJC6kU
LhOsnqAlqctEE5KNKhiLgUW7AMs5OAZT/2RxF4zD/Z8f9STb/e2jnoUeY1IJBXEq9a4DCtCifJkH
jochlUnGsJe0V2+1YPnYxUNqxPdkrlBvh4G6oeJy66I8EAczg0bKT+ZmfhBkrJ8e85cgY4uqQRMC
cYttdIsOq4zo2FmfjfxCifz7v+1ZTnIeOvBXal2TAVYeABMPcGPDorIwE4oTeNHLvHVJqwCIM7U1
/QS3ecjQiVTP7oMMfJmYgBv/JBVp8O0GKZk7gnmR+G1f1DS51/RmU8Ty/c/f5vQJfreKTgHbv7wL
QozqcSoK8nhyBFLBu0OSaEIVKkB8Uyk/OVK009Hxuz/mLJRLcP5FWdRVO60Ytidgzqoy3k+wRjq4
ME91U11ed7BsjvhspsnPqfa/+zPPbio/D3A7pnmFmGy+x+C2J5OB7DgzJBVysH7g4veXNbkTjwRI
uxHZqrElQCeYgqlQ97Ew8BqNPdgjVpUvcQUA2NT9Nwc54CJj0KYrpJ25f/4Kv1ejMwbl7A6zxKQw
LMMud+3Qv5Qnd6kencg+E6GYTbbagtTDtRU4j7reoL1jOgDxNc+1HoKoBijquF68SW2/ZMRR+wFA
IbE9GYO4kD+6SWjthzF6qyL9bjgBBdQc6hIbhtdk6ieTNT48jc7ujNluqiE0jWpHDhF5HohNG8br
6Yb1oM76M0IGUPaOeYSJ22M6m0pr1dH7dkK5gVS/mtIIIZd1qyD1nfXubiigSRv5xkG7wboGDRBU
6icH50dzbbWzMz/PIbwz36l2caMgMejIQ5uZUraYaTOuiae2vICek5gNBKqIxkoaieSusEr1RmiB
tchO2h6ElQBMgblwmDhPBA9Sr9zPDAipptmkOurXIX4CS3+ccLI6GlzAkJA50pAsTudOJUIcZzSq
BdrBaW9nEl2FMB8MQm3/vKA+moHzc27iL/vaJ9/BLkythOEIXSuP9sSF7DLLeWeg/KbIu+uk/sLn
IknLWNEi7YFUVnmafzal7edMot9svp/l4y9/fm63NYk1okRhm6okPU+Z22cUPajZwmNJSeGYBAuC
emiuog7fEsN8I4EQiVqHl4nGnkBTeijVnkBmcRPSdn0nMKJajELDktvEOA4yTNxuWVck5Y0V8S9z
e4vfzsTR7crMwiFW77O035vkFC4YJXzy/dvCc+zKWeWdfrDLIVk7SrBJff2VmE2b0oy46ypDLK4p
VFO0zo+znW6NBmk7lxJ0QKXeFbU+rEjr/Sp8OKJK+EemEUOiF8p1n7ePSSqfQyN56TnEUc0g1gqM
TRkSBzpAyWAfePnzB9Y/OFF/3rW/vGCpNoNt9Xq3U0cK2iaoHpoeBVfZg/gg8gLJCXX6xtog8aNr
MUMOue5ZHIpLbuJkxQz0yoWWfnVCIKqoPHX/fgBEC7tXD8RR1aes3z8/68+5HL9bDGc3Ik6NoOqN
rt/BvF/X/ZXsrw10LqaRAnXisDCZ1wLzrpNxp2GS8Jc2ExMXDiYAh4KhCdL1mMGThzNmg/omGV8I
LrqSir2uwHlKu9oQgAqKZS0aaW7qmTwUM+Dv6u+gJyhxrGVddV5SfAUG3WSGruHBru8SSwJNQ3RD
RU6+5sEupdaBsxfg5JD130ed0E0LjQNM+5/fw4ff7Oyy9WfOuXDo651QHHMN+p0+JDnMdUuMylaz
a4kRFPtBoRJ1VYBzsjLVpTI7mNfF/BopdUAeMLNOoixPvUat5JL4pwy5C8ERhokFpJkIYvvkYU/X
5O8+2tmVrUw2+AmiuF2cJULHKUv6AcFC05Wfhz61sn2DHGggpIQNiKBZuiY6KTdwioNpaQHOETJ2
0BKH0dGGQLwfMhs2dTbrK+IJdbh0HMeANdg7SnJ7rOaTesY6Pd7vHvv01/llX0woe05mrWIH6Nsu
Z5MMoaRNrE3SoCzsnXL2jLBs0VnE6N5M1Jl9lhMw1CGVy4LqwGTnOyacIhmdNkJDsFgKauYyjUPy
iyzT7VUfubKJn4VsjdZLU2TeFla2BUHs1qKUmYoAXo6QU4g6nODYFhmphoFOFhkxJxvCuvVFpfS6
S5BogFUdMwXy5GlRtngZarKehU/Rd6oamelVLMOk2ZA5+GLX4TEatHVppsBiZritfEhhJfdiH2Ha
QnZh6QUGQfcGEtItIyAS9tGpqlfzcd301nObnJR9sgi8Hl2jq6cpisHBNlYXrpazAoZhCFZH81ru
cLTzvkqaiaYZSu69zB9PsGPgBjiZXVl076OJx6dVyhmLRlN6Tk5MVWE0GLQL7VlrxC6Zjds+NpAY
hBXdiSFuRr0/mDlikZysuD8/8kddyc9a9ZeVUgxlbsq4THdJYj8TXv21HfkGQh2CZaGHR+lYz7ou
nzM9vBnRt61TXCrLyFJgY/JTOogeHZtMe2WC2N1lT6SeVSYGR244yhwko9KiG21CbeRGvd7e+0a+
IXcQl4nuVEsdf72Hy5gUmDgfNgQD7GqzCOWaAwZZ7wxmdBX4c4RNyA8+2Vcf4T6gR//YV3o/ybZp
1XIXhKRwqUaF29ZogrWR4qyniBq3CXFOUrFu2oC2eXZacn8soXoy03o03OOJ/inUlTJ0OngCQy5K
FuInN8xH/YV61mFqKMzsskO1mpvJFp3vmhTCparYVxKy22Kr2928EsJ2My28vfBrnbWRGbJEctRh
LPxIWxNPsFYzLO5RZO/R35Gaoa4bh3woITGboCeI/UcmpKx13I8gKEiwSYE62mH7yUDWjyZiq+Kf
H4iPLoaKCIWd7PtHI04t12h7pHbJePTjka6OcNqFSPJ32Nx9zilhhMW9SdfvksUtPKNFMzFpwVsR
mYgV6vjVspVPxmh9NCJQ/c+LTy07Zex2XYg8Awwn+OpTM//QJg3LeF8ASiMLXlQUo1HU7xPQMPK3
v6qiONQRaECvkc7X21j8QAyiHdXlcNsGhOIbWnonesObrfhFSho6DJeI09qbP3/jj25s9ewS9FNF
gPzZ3U6r+kdB8BkirnExtoq9KOvsRUvar0PABQEfAwvVIslNIcFLGAbRhdcZNGUTkd5gdtJYBTPr
nZegoyGK3oOcqvbPT/mzc/nNnaee3XnEn88hNppup2so+hnLfKVVY4LvJf9uVB3dUxHcECKDvnTG
hGMWB63gupMqEy5I+CTP2hAPs82FVfnPsqY464alUurt+ufz/d8G+q+it7poih/t/wvOeId6/GOk
//iaRE37P//rn27607/zN8Yv5V823nhJQJep2rpqcG3+jfFb6l+2beqkG0hHcxz99K3/7Y6Xf6n8
K8gnYQdOnnp207/d8cZfUiVWhehrLLWWyv/038D4T7vyP5YTzvyza4jc/TCx5tzyCnwRbuowXBrv
wCeVwkc/fnaPWFaKCMDnxzUle9Id81E367/X2T/yF37lJj766bNLoC0MM4mdTHikRXaLEf3EwkHA
c+Gvnx33DAWJ0NYVlmdbZM2Zzt6IaAl/WR3Hv9/t/8mTn53d04S5DqLUwuyqfM1GwZQX3PKX/fbp
bf1S5oQk3Cd+B/NQ6OY9s11em6G78FuenY6BiT9jHjPLowZVXZS5YkmeSnbhg5+dagbeqwGzheX5
iJTcQBZbdFDW8rK3clavGqWQU0+WG5JZ6vChEz8qoyvdy378DAxznGHoEq4OD8sqTU+mjIxBVC57
6eejD6VedzBWvukhBlNu+1ZlclXWYb+46NnPZx82QWj19tgJT2Tdi9/jXS2Nx8t++mx/FgMgSlby
05JJUyfu5JChdLvst892Z1qneUp+FYqgEkH6TNTOoq7bT4rfDw6W88mHftyNfu0XfE8t/x7Tm0VZ
dbzsuc92J6vEITmFMyuYyBJJ7eXQ+J9UhKfD4zfH+E/885eNP5ulRXBRTMwGtd2iRXhyQz4YoU6J
/wnq+9F7OduhoREqMYniwtM1dStVZR8M3y97LWfbE5jAmQc1FB7Zf7ta9K9l8K9q5L97S5yzm33P
eBZcCyCBuNK3mY1IptP0TwrGD97If/CJ+DT9VPVHrzfMgzVnm6xqvYteyUkO8Os5ju8FF8Np3zOF
wQt1fZeow+aynz7bmJrfQRwqgKOVYmGElErzwzGQLF7262db0xQ6yQq4mph4Mj2bXX0N1H3hOzkt
/V+WuG4RIuGr0eQpqv59PqUGE77wctljn+3MMJlyMXbBxLS+cVoRQewsdcOsLjtmf/Iovzw5getW
FfTNiL3GOvqOwJBRPVz24Ge7UiE5ozKm0fSiUn8chPmdMKB4edlvn+3L1EyMgFlzoxdVYm+m4poU
409Y2Y+2ztmlmSHRVdJomDxgUUZltvF1OjjfL3rsc8pnMjKnL9TBJE/0NOum78ky7F4v++2zfalj
OCB3ehw5T/DNVNL5oWTzZe/knEUhvpnENrp4r1aH91JpngLjk0m7H7ztc/qAaXra7MS87VrLrrui
u1YD5VO8//cXj3a2K7XYMEsHXtmDhGIUW2R1D51eBJfV4drpb/TLzrHqiSi/shxP0cpvqTDvs9T5
5Mb86KWc1bM104mQx3eTpxPNuFBDbcfIK/uyolA725b9rJ0EkcXo+d2w1hodhHxcXrYEz3ZlwvAw
pXPKCf+WfmuglUfieOHqPtuVqU/APlMSuNDkKa9HRATvhsFlz32Od8ZB7ZPSW08eU5pwMqZ7Zj5f
djOcw5UBkSipfVolCXTv0kFmAOUg6stO73O4kbhOv/FZiZ4dYKroyI4n7ba/bGuqZ/elkeuZnVQs
lL4j6Co3vgQQDRctlHOMMFCS3lQ0Fnhiqgit8hGLappcVsqeg3xxIohyMlqutLL9ohZEtnWqerjs
wc92ZlrNYW1KjpSiht7NpcGYreTCS+0cPqsKqWpVyaWGxvmuDcIvXWJd+MLPdmaswWaGvGfPoJi9
U5qof47T+rLjSj3bm5VBRILN1F6MwPmDGC2SwtKLDivpnEFAY1zIRgbZ6Z5PMoLR7XdTXPQppXN2
X5r5aLUM9x2hn4h1dcgJTo2HS1aJPIlff70aQsOyVeTZo9eIXOD8zR7CZL7wt892ZUC0n8IUQVag
Hc1e2mpumpKcfNmDn92YVIKmLQiz97pa/ojHVlukiA8v/HHzn29laHFHBUbEGtR7BBhB/lrl0+1l
D362L0O9IghS5Y0TPnhlJAweb6KL6m+CMP/52AQIG2mIJN2LZuWdXKw3ArIu2jgArP/86bAQjQwZ
c+XF6HiWvtQRciifsXin1/qfbbc8gb2/LsIeL1Yr6B48O5/uMN5i5kyST4iUD37bPtuWdYraiMky
o2eaOk46YSGmywblsk1/kqL/+uRSbQmf8Fnibag6XjCQkTUpeXTR9SDts80pk1gxypgxNRgD1ZdU
a51X3x+G7UUL0T7bnrE1apndiNHDVf+oWvGdbC/bPv+LszPZsdvmtvATCaBEsdFUp6m+yuWmHP8T
IXZiNZRESlRHPf1dx7gDm3alACJABoFD81DcbDbXXp/0YnOi8Qw6DkNWOZpQultTWCNGYdk2Ib3Y
tCPKh/Aos8NNI32G9fexG/s37g6XX/6HeSi90IySZkF9yeBOBFXnZiEnGMx/XcGIiuv6GDboXohC
B41HxYuN/zZU55iVZyLjwLnohSgHO2IuI/S+TGA0FZn504qMSli3vQgtt6SEMZUGs2020SlV+waT
6ujfoMaFF6KKjI4rPe5QNEwvzbj+bzBBFx9x8WT+OTyBGarAMKVYx9f2n3YS/+Iu2wQdaPEi9Wvb
qL9FOce2wz+30190Urwj1dew8fACE2ZhG8n2AlsbOOe2gRPdXobNEeFFZktGwB93rFcWVMrDllkG
W4SwnJgQXmTSnbYO9KL9tNfuQ9mbD2SSp7Ah8SJTVCD9CIO6yd5012nP4YJkwhYr4UdkZzjgg2Ny
GqYIJ6yCw1cxuN9eTC6APhRsQUwOQ3JLCvIxA/c3bEi8kKx2VLKODG/3bF8+49B8C1hO2CzhXkBC
fipRdw/d196JD03J/961CFyluBeSYL66TdR8O41414dhiBhR0pl+ChoT7sUk5AIp4EImOcFy626T
5HnP5qDEveB+UNajqWFb5E7AnnyMBkALS5hQBg64F5YNrC5TsyXu5HSNKuHkOiqn92FD4gUlPEtq
TTo0HffJX3W6fYAK/i1d+KWNP+yXPwSFP+WV6gqK5IQhdLakhl0j8o9Czp/D+u2FJVx4octz8NaF
I/e31uxfgLkZwkLnhwL7p35nGaB3m0KeOnMAGpUdTFpx8QnrtxeWoFmlPTjlMBYCW7cv4AJJqzdW
qsss/sNwMy8sYRTV7wZm0SfStPRrvaCqHCZqKKnLBUIfIIfAMPpRNvjT+CSjayOrkekUtP0Cr5dj
OxX/BA0P8yK0mBJF9h3TkeDizbf0087lX2FNexEKefd2MYfB+aea3qsNRcQ6C2zai8+Sz0BrSmQL
SzI/lTw7okYmsOlLbP001k1awzOoRq9NbQDXuVinUx2UFhOXotef2x7B8LEV7CuAdjLbsWnddtPr
yL1xWr708E/T0YtQ1M8sshUjVsTITV+gl7MPXVHbNyb7a617O+fmJItFiQtnz+Nv5dSgIGHhf4fN
FC9G0w5O5dPlpGy67nkGdTNfxyxs3fKVQFuaiY1neM5EnhOYBTUsOQHAJ6jjP6oFfposFoJDlLzi
8U4s4iGBkr+kNGx/S73ApKjA4cBo4O2uBdhmga/FaNXHsG57kbm2HJYfWYUDbfsBPIG/Af38Etay
F5jY720hKMBk09rLq27um7uCg9D9361fWvnDDE+92AQLqyeALbsT/EEsnHyrdntq2T69t1VWVcf/
/ktemegXPdvPQdpc6rAB/LkQVIY74+Tn2MirsKa9eV4ZCiCCrTA6Lv47GgHzcElYWiX1lhZnUL08
STzGFgM8Qheiv82uDlsSU29hAVGsQ5kEsuIJma5gLXpO6FuJvde+qDfYfcVIvGvs/NI2+gZWrIcF
BeOCR0XYoph6Q47Ced6iMBIJZq0+VEn0aXfyn7Cv6W3/QqgtBukGT1b9zEABh7l7BLpt4FyRv07D
GdjU0oCSeGor+29WM1QB7X3Y072g3uKSrq2NigzXK1KB7wDHqU8lFLdhw+ItLraR1LXuMhPr7Hlt
x6ti42GPVsJXMQHa1msHr65TFkUAxVf828rhSBXWcX91aZJWSIaOd5WDK+jWnLsL8CescS8+p3nW
cemQdkfJHYoCIQUabJcGNu4FaBWB8FQpzJUetbcH23VYAWgUNhF9PZC1QKYsHNG/EncNCOepG5d3
QYPi64FWAuf2TuBzJsQchmy+XVTzEta0N8PB5IPrHLzvTnsEd3nAH5ojzCPDku9+9f0Ew6aN4sn6
NBbqCTUljyMLXK9+uDz8dKIo24q1fY/RHnjzNb6QBgl7DhsSb35DSSfrbECvTVVcbfiYrYxuwpr2
ZnesehTgi3U7xQ5qaDffQeEQtoD/sCj4aUA4XzYBqh/mdrqfC6se5yYLO9L6Feu6gAu3dKCSiYj2
gKLTu0W0gd329p1o1BBF1swhrwwfrw024ShVCRpsXwlUdDZOSYxTBFif8loUewUr2TVsEfSLrrUD
/8RkGRZBFl0Bk3oNB7FTWL+9kByM3jIYl+L1JN0MEAIXI/VhC1tKfDEQqChNnELkeppdBFPhzqGa
vddh8e6rgXCBgEG4kDjmD/EDGfu7Qo+Bg+IFJbhtczKMFAcgiopl6Oe/iz7wdvKjsP6n0JENgJvT
gDloVvY41fYug6Dhv7/ln6uKMuFLgUA3rGCsiLQh46rcUdveTjrv4zq7JWlqPyxpSx7EvslnGDse
uGvXhxj1a5+rNFnvUM9j4cLfctgJLhtN56tt6WEgCue0J0o4TFjHiRQ3SI5Xz24lkQ5StgpfqwPY
nt3gUoWxFvRzmhR3zPTX/z0el8/1h5uJr9VJigXQrlUvsHNrX5JxuinUFFZZAb+sX0+CDn7rpqXd
ctqzr2bgz9MeeA/0ZTprjPfdCZxSOPfDFA8ecgnAI2EDcjnw/zT3WjhGzSr+galW9wZW68zwsK3d
F+lESw2CyYbM7xqB25oMNcqjxVtGP699SG8nq8SE+WZ3A6NXCwZAIVvQLdawAhzhy3RQOV+iihmj
MpCuO+8FCjylSt44qF0O2H+ag95dKmkLEoO4a04bFNzvM73Ag9MdgHs4d+2YhT08+oIdK4pBQ7oI
p851qslpLabsEQnEkQWuh96PyMSqzF7hPZavxT18+2/LLH6j6cvU+8P4+MXSUHmYYSJYDoEqbl7G
CEeW3A4STvtJj1ELmfeoYvt13hcORtU2AenImMmBJwTCJfyAwtSGIEf/2rrOGpsqNpqTLRQs4sV0
Bb7rx7Ce+8sMCq/jRKHnZI6uFEnOfTP8L6zpy4z9aTEARzSutwF18jssKPVsb6PBBOU94A74a9Nd
VNYo3M+w8LYW5AwxXmpEN8hqw3rubc/FyIBHsCaF0FCkQAVV06GLkrcsB/682KAS8tfOD3XJp45D
003d+jlBVW41An4a1nPvTrgDyNdaZFZPILvcxxX8A3eSBn5PL0hdaZjspUKlkpphI1fV9tBuLLBx
7+QMq/rBTSO4hID4XVCh+8PIdNA9hfvio1Kk2wLLK3Zax/2bXfobUcsPQePtK48GOBHBhAFV6CDB
gAG+2jVfrQsrJOS/KY862qKKHK3XiTpFrrmt6frGtvHKJPRlR7oudtHMsGNAAednAHvu5RZWKMt9
3VFshdjSAvWmVTbDSKXM/i1gpRC20vq6owbVbPCbQb/JXN6ISTwsNDAufd3RWMRWUYWyTTom0Wlo
ukMlOnkMmyheYMJteZq7xfCT3Xd5Terkw5q6t/x5XvuYXmQqIHcgy2jQuDEv8xJ/3sG9C+u3F5fA
XTVmNRCRwdf/48Bj+OSEvXWgXPzXdbAG3YLQGvOE9+CGuCU9pwygt6B++5qjFCb3SWdRu4Ua4v1A
rfqUaD6GfUxfdMT2UpW8EJiEJXkEXOe8RyRsfgtv01yxOTA2wMptQxrrZhonkAltlYStsr7wCB+T
LGmJjm/F8oIc+Wcz8k9hA36Zmz/t9tXCXMJ4gqZXsYDcOx7qUYTtx8LbMaVszebSlp9qbQAbHe7a
QQSOtxeXq5NNY5sVBewihsXQqJ6nNokDJ6EXl6UCGWTRGBO1R3e1WMDpSknQtZYLLzArwiBFn9Fx
Ind1JMhdOx2F1YFzX3ok6rJLd5jrn9wGhCs8kVmng1I23FceTTPjXVkvsN5Z9X2xRyclwgTM3Ncd
VZEq+A4NM1hpvLi6LCglnMvDJoqvPAKhuAUYBUPC1vGlmMlVMnbPQaHD2a+hw2HZ5VK6shPKc0Dz
jQDxg/9UWNteWIqZJGoFVPkkHYS6XUNelqozf4U17sVlsYJdA84DO42wSYJFTwuuunnLwuaVTY17
kSnjqF82haL7aJAPncs+roFOBNxXHhEU4OmuW/ipmwGUaOp3tZTnsCHxwjKqBYmgsr5YBRj4hLKY
Zyg31dVtUPO++Kgsq3lqLlMcYMcz20h7ikrwLcMa9+6ZWxQLgJfQ9zR6SaYeBujRHPaGx33FUQwB
fT21SBi4Iv17U0gvL+Bbhh3wmbdpAiVB1uwyVeYIoJca1O8rQkoTttszPzwTjDMDx+MEj6pHmrYP
e9gDCqrHfw38eIMeA0HET9E43+5uvS4mE3Zu80VHdiDa0mbmp7RNHpakPEGXFjgeXmCCYLbU8pL7
ESnX1wm19Rmem4Fz0Nsy9ZZMid0rDu5SeVfMzUfl2sAh8UKzK/s6FmDIgAURPVEF+EejSnsIih1f
cBRfCh+LHkcUUcO/LrPljRvHt1yoX1kKfcHRosUWJQYj3nP4ynd6q7+6OsrCTle+5gisGyzjKUxf
jKnEAd543Tu8vRVhHzT1YtPoeKtKglGPG8fOBdKVT7PS7GvYsHuxWcxLus5QBMAygCYHKxXAfc6G
LSu+8KhwW7VZGL/BgbX4BofXOe/AvA3ruLd1mgTvVHWJKxsQEGAlENWjrJC9dWu7/Pzfk57c1+5s
aSTwjIIFsUtp9bDXTYli345SUBD5YsJOcqkXqoNJB/wGVJyqonqsBjhjAsYZNjpeqHLgObBZXFaB
kcWHbiyXw8rdWw6xr4STb0SUJBq5a4Mp2VY4HiqgPA/ztqdhJwDfh8j0aHyK4S2pRnANJv5x68WX
oGHxBTyqK4UbGYaFLjx9rHhnXia1Vh/CWvciFYzXNWsVpiSV7MvS71emt2H5Wl/B00QtDi09bMJg
rq0PbZ3gtGh0YNKTetuo2IwoMc/5CcWzwJ5NCrQWvgeOuReoo26XaUNN+GkuZnY0yQYJrNyrsNXx
NyjN2CdAuiG9UjUMfMvpGojzIEUW9xWN7VpH6w+PUzCcUKsMQ1687AMLGjZZvAhdt3K0mUFOlfMU
tsIw+ketYRF2afHFR2m7F6ovcRDNyrQ8Fkn8d6vD3hG5rz5qNl7tfMOdvHDLXQxvtsK9Vbj4yrry
g5HwcwokYvP/T5WsO28L/U6W5X3QcPvao3bLgPdL0GvFi+4sqvpbL2HbHNa4t4kOJTULaymuttN+
k9WQYsap/v7fbb+yE/0wVv1pTFjkug6SZngobVX1Yva+uMfuVJ/1soT5k3DfkWhLcN2XPcbGpiie
TwBHvM0u7LT//gGvfdTk1zO6zDZe9z3ByM/Fo4Lt28Zl2PnCVyJVg0potKNpSQTq3uTXplvCgv+H
gOOnYY8FZHC1wJgwCywsEn2iMCrs6OIrkUhqQDQVeJWIrFO367bLM9x5w/xP4C/663hXcOIAhwaD
0kbyZeuRCMmICDP44b4tUV+yjqF0Bw8qrWtvdAIVKe4yNmyq+GqkrCnSLrksLVlN/y7VOqKEMRkC
G/eCdAUgVNcTGq/kdKwneifVW9KyV2LUNyYy9VyWsGZNT6WiVOR9mthvWx/BZJdOUxy4qPu6JJBJ
hiKx+FvWsmnuxz5aDqBkhRnEcF+ZpHUDO/8Ek3Kjzh3AVV6PZcLeOOm+NkDeSVdD9E26EQvkGi39
e1d9Ew0/tpanb7T/yhrjaxRaAZ5yWlw6X84fuBluSBxWmgFj3V/DKU2LqCuXS27RwLteD8lNIzMb
tnH4+icARws3xSU7TaZ/yPR+XVEZlhP15U+QS3dm4+h33YNWYgeAqZEHDMud+wqoQUPq6HrkcgsI
1k5dT277aA8ThWGl+nXEm3iYplXjY85aP0xx/8TbLKzUk/siKJKkS6TTCHZwWf3I0/JahBnNcd8v
fG/tTiZyWdRl+n5m3YPshQqcJt4WmsSltGmKNPFWGZE38/B5c4BSBe3PxIvNLRpHlOpjSJbVfaim
6ibTJjBp6cueWBqZwUXouN32C4jxQ6RV0PxmvmIojoEbZCtWQ9EnF23sfo5gIxi0QzNfMERT0HIW
wdOTlDCd4iQ6zcbuQQPOfK+iuBo2WfSYKWNRPS/d/GSq+FPIt4RP+K+hg5tzqtmIuIQY4b0jxJ4a
FNsc/7vxPy/izNcMKdVBjgDBCpLEyeciqXLUwl114x60P//wNv/5/RPq7GoZRxiE8mpy8Fzop/eG
riroqMh8zdA0DIspJnzRCTyK41JmEGxVSReUbgHr8ddxjzjpFbkMTaeG94zSG07CHiwAOPaa7u06
gLqK47MyRd5U7F25ZDJwKnqX0KzEARokbnYCMea26dsXYFeCXsqZrxmKNmiWVYbPOXfA2dX7ag4b
CJ7/PRX/vN8zXzXUg8w5xiPOcmaNjsOk70CHCfuUvmSIRxq3OZRQnaje+5xa4E8b5v4N67cXny2Y
PQTobFzmMvVQDn/1KQ3KPTFfM6Q4WfbmcoeT9XQUmu2QOa5hingABn6dg0TSSMTIU5xMHD10/cuW
mo9hA+Ilh7DGEi4ERcsZ/9qM4l/gsL+GNe3F5BK36TrCkPSEMq8sp6AgnZZAizImvahswQ+lpU4v
Z3HxHq9QZ1uPYTVvTHpBOS8Lr7RNsBCCQgttj0pyiHvDwtLXDFXZsmx8xqiUjBzSfnrqZx62gPuK
oSmpxzJxcQokC8BUahqf7TYFPdsyXzBEqmqkkmK8geYEMsvQ3FH9FoPzldXElwylclb9VF92HjWM
z42i7UfppiK0ee88Gy0qngqDcWk6oB9V8tBlYYl45lsVjUs5dzG0D1hPnI7zCEiDO7lCNhi2P/i6
IZuB2dSmJD2BMvyY2uqYVTJsnfX9iuIx3ZWkI57k5kjneq++VdS9BIW+8KJzZxneUylGHASvx4Vw
cidjzQOnoheeyxCTjGzo+MzFI3BAH2A+fgrqt68aYhfq3zhD2Axq2kJysBPnm0ZszVvlR69MdF86
xLgrGS8g/RJ2eQF0uMILdBc4V3zx0M4hne4qqBG3Qp4GWj4Wa5htG/OlQzB+jfp0wNuwGZbkls8F
OcRp9xYu+JVzra8emiKwsVczQieYVClA5Ib+Wya1rvNsqqrAL+vtoNU8wtAJTBDU06+A0Is1XyKh
w24rvn8RqdyOuyZUEKQd0gcdwZMYBTNh5Z5QIP66+Wvp4DMyY3iQPrtzin7Nhq4P7LkXqDbmTV1b
vIAObJQHouTN2OjlGBZNXqASvH92WYvDrbP8uFRFc0gVf4u89Uoo+ToiBpyGrMilwkHFtckbW6Oe
ai7XsNXRty7qrF26IRmAfJjrMym7D/seVorEfCGRWeJohZsOnhILqfKy7nReuDB/VeYLiVTXlgBb
4iUxytx0kC1gulbWgV/0NyHRRrZlFQBhcFEesjF7IjzswZz9piQakB5WKka6jLdljon5z/oWovC1
qeKdcbthVapcIQ/pmmzI97ZRp7aMwh5AGfPC05V8yDYpsLKka5VTUt9F0xxmeMGYF599q4QrY8JP
AL/2j2lfzqeRl2NY9DMvQIGznynbYrSeTGNOwODWw/g+KPh9OdHeb+B7TlAoLp0DGHGfZF5v9Rh2
BvD1RAOraEO7yxF9/JY02V+tDGOPMF9LNGw9L4fhokp2xd8tryxSZ1WYGRXzpUS4e3bDrlvkzMod
QllRu/E+4lv2KWzMLxvsT29mmYk6NeJ9COWNELOQiV3DFciEHUV9LZHh4Lv1xXB5QqBXMCw9zW9W
gL4SoL4JUGFkD5Lq5RI6s+Jh76avkhYq7FbkK4kmHC5UPOMsSuchOhE9f7d62oPUD+w3BdFiy6kY
FZIsc1afGj40UG9kYc4uzDcBUiBJjplE631nj6pJXb7qwPJs9puGaKq0wz9IPe3xlDcx/UKrJUgt
w3wFkdazysB1xgedyJ0akr9lqcJG3FcQxUACZeySR4yL4t2lac7Wc1D4UC85lJVZT6YBK/m0ZUdp
mocyNWHZT18+1NKeR2yVuJoXy3TYcBTKWjKELeO+ekjbbh72AXU2vWreFf3wsL51j3vlZO5zzMrS
ZnxvdpzMa0pOwNOxr7ONkM3ZqzX7GDbq/v6pCxJFuGKdIHm4KSxVeY08aFjb3vYZkbUzqqvwRSs1
PbcKdGLIofrjf7cusaz+rlFkPs6s7wZGix6X87bYmvvejMVHNi4QWKLQImrzrE3EfSvS+PtmOA1M
TvnKoqkrlmZYSlytbXe/X3IwBVzO3ljjL2+qf/hFvrRo5BSMthrbKoqHycduZF1yajI5oiZ0gy/b
aVg3FuX9uFt9KAqRwvCQRjZsIvjiI+26zNYyAlEYKsED2Kgvw8ToG98qfeWXebFNapQULx2+lUn4
Zz1O6hDHRZj1M/PNj+g8tmlWFvS02VUBAp4mxzabRVh4+wIkPKxHtXOYxKwhT6nZk2vuhjRsYfKl
R3Bn3opsQtcHN94sBnrPIg7beH0HpG3r0z6Km8uLDxJMmK7rM/TC7RuGDq8Eny89QkW9zExj5WlD
YUN/qmUsPxGl8eS7TDWQnNgyyXAWfevw7jF3cgzb2nxdErF6AysSKZxsThlgIWmU3Rdxb0nYRP1N
m4T3SIA8EAW8WUzem3jNo1iFrYe+NGnPgJEXRStO1HTJxyWdm6d6GZsmbKb64iRak1JFNSaT4NXB
lnLPrYkDn8p8bVJipmQtSwxMu67N0VX01pRVYDbBd0riPMpa6dB4nDXDmUTd39PuwnRDzFcn4Y4V
jUt0WdgqWVy1/Yulug87DvmapAWyElM5bAdFZp+16rqnWJE4SIMHG41f7xP2srjXZQuMKQHOfuXy
f5c6nP/ePF85WsTe1rzp2LWKZND3VcP8FSCihuQ4mA/0OJnWffjvv+SVVd+XJVllKkUijI6Kthcc
oKc87uP3QW37uiRiUUbkFizLhI/q0NUQJvctC5ztvjCJky7Tm8XiyRktcw0HyfOYdM0bg//KuPja
pI12NZ+AsMLJZf2aFOoeLulh65dvFQRHKRpJ2Cecli0+wH35UZdp2KXfF8qIGG/OmmJM9p0gOVyX
CayIbFiJEvOlMlNqtdAtclvtTtdc4mYeuzBab+prZfROSEcaaGWiyX6En+GTFlH9xpntz98y9aUy
HWjx4zB3l/SwilALKk91Mb+VsPixRv1+IoTp9K9LwF5PU1MvKdQP3Si767kkq8ijrIrSq6617bue
FJ3LdYYV9CCrWnyKoCBdjjGDE0I+dKqajzNEcJf/HwSl82qK5C0Pgzj+sSn+3jvmy+DKTO6kXPDk
gRokWdyXltspr2WTRPk8zaXI67Hj7+tyVtUh5prp617TTZurZJnmZc+N2+GGC2FU42L8tw1VHU0a
Vzf1LNx3V/ciy6GeVseyzOabRU+JO1csUtPRuB5qZAfE/Qyb9Rl2cWyNenjszLXIC266F703XJ6y
td66Y7MvhTokc198ZYsz/bFWav20EaPKB8gPxZwXcqiGg3PL/H51yy6+J6orKhhgNWq87XW3Pjlg
/dLHplKS38OMay/vdwYow52K+qoExnYf+xe8Por1zq2N1l2+xmwq9lyOo9kAQicAAopt6mAbCQCU
3M5Aa+8K+lgdQ0BI22K6BqZV1Vd6RQLss3WJy66ck21yGO1YlJ/AcRzedRoXv6ddsrbNFeV9fZuR
tCGPfTPG9JAZZLPvI1116zs2Dv1G8wq2OAwLWKwzJEVb0Fq7Q6tautzPY7bV/1vjJDY3pVN8jlFE
xsf6OaKg7NxXyT7DdSmeidDPczqXBs+2MWTaeTKvS/w8zqS3NzjRlzLvNi0tiD+t28+gywK6fWRj
0dpTWpWa/W/qo3UQ+djMSeuOlggrJRzPlV1BPJg7lX1bzVDE30FaGIePVED5dG9atvZPUSqi7G5c
o6x7muW+4APIRRVzDmrz0rMDyvXdfukknvG6g0BVQ/VxaWamn8qGySY9pAOQWybvplhP92AJcPmi
khEPT7NVe1FdNwSjjBqRujzLai+0yTlUXu/LmcXr09R1SEKIvlqaw9qtvf0n02sxzqdp6OHtT8fB
3kHpLCeK0zWTnKDceVs+9EWDdwWYNLXxx7aoaHI0upTH0RrSHKO9i/HVkWsCpa9PdXUg+9rseJ7p
psdBJMNjudQpLBHLLvtSpNKUt3D1GXHTs0U57vhBUdPi7jek+sBldxkcc6UxCvGRxutoj5Ni9Wey
a22vaNZFt8hIjhHStFVHTm406bt46OKbSS50OPSdbpI8dt0szpqWSuZZCpx0LocWjMwsZYXOl6VF
broF3uFLV/ery2UpyzjvIrxXKUvGKwlIxhkWcuILSr/xZmvGXR/6aqrbY1qso8tj2Zmr0az0r3Xk
juWWGaMgVK7legTruJyvDEvpP/W0RCChNvyDGDOtQYVu9uKIJ/9SX+vB4JVmGfcyJwvLPlLH7LHP
+LqdLexOqsetzKJzBLJDfwN5of0yDHF5W89V9XeiYvRKKdgVHtqVr/RmyopavzcREF6HKoanznFv
uyHLY9Nl4/PgpHpuNerk83Et4ndboWR1tA0h8shb2YDc1ukbne3muTARLmuORcVynHr7vrUDv3YC
hK3jRsU6nqOud+Y8jbFbTzg9M5XDamP+dyx7Sh5IpXSVQ4EyNHdlN+MNTaNAbL3pG6UPYxG1/TXd
i96esOc6+wBV8E0v1/HfeC8xOl3ZHG20lCXWmYHeKB1PL32V4o/jxWKYDg3eiZ4rVOPLPCGOvduW
Qahb8JcYtABlY9mZppv8oIZYzXepNSgFqrRZ1Xme9zq6120z22vwZra7vgUuOZcGrkyHpaTJ+i6h
DTwO6bC352502wbyM3H7J9PL7UrgjeS+TqumP8YUBcYsRVLjPtt5Sw4bdxrVklrZ+5avvP8+rm0v
ziWbxZZnSo5JHum+3p6HrMJbSEn3Dv9OUbGMF0Al41O8skIdXdcvUARtWb2/16xa6RE2wqisI/O4
v0/xohABMZEZ9WXOJlhlg4i30GPdV+tDAXUvHrjltLWn1SXUHWQNK6hczVzNV3Xbgm2bM7q0OUWl
911MK3peumZ8yRxYhqsb5Xg9KCh6b0fn3Phu7XpT4M0JIl/+bLRr5gfsRQV7sFPmPrnMxPU52lF4
fdXICJ4LBzVQYNEAqeHfS8Et6sczQguUA9Yqu21nmPPd9HDnVSpvyoGa4zzBBethWuqsBhYqJs0d
ZtTwUMm6Rln72pV4fQWq5+SGKl6f+wsl7YmyRtPDrEz8v1TAeQ7pvK6ExfzFN+WTNGKo2jtaSsGO
sMEkRQ3XjSk+1qkkp0mX3xsTTS9I2O9HFKNgoldZNhwiAS87XA9S8dzizeozt3r5lu3tNuRxM4vs
UGQFuzE1NfDgX7eH1JL5fd2kkh/0CEtAoxp6Z5dl6fN01d0dMjblYUIZ3SE2LblJbZ/dbXqfyHGV
HCRDiT/UfDG2Mv9LUb/7TmlTbU2eFobrY6ox799DIGbT65HupM83YUl1blqVNYdmbRd2HJKZf4mL
jCOzHk3bfkBUp1Guk3mIXxBUc3HcMhUN92W7V7DQa3Z9Vrao0yvIrBqTY+rZuza1cEQne9zcVBQA
4UMk53TIYb0nrnXV7NMBVhRjdS1VJh5AkRvmXNdRu12xqqnTW1ovsZkP4za6ac1H4ix9MqoS6WHt
ASw6Zqotn9vB8OFoLKk/lslo25wUK50OtmmnvJ+BA8tHztX6GDWZmA+1zdSN7tuuu9uE2NurSajI
vk+SeJ8PkOPguY+WOIKU0tX0LKWJ9HXdNAKZnzntcvj8/NPFS9+fR8Yae8xYGd+qTTf1lQS/Zjjp
ldTHlkt7oOmC45RVTH9eQDde8sliD8hd3H5p5Zjd1agIz+GF+65RA0C2NW0SrPQooVHHaoulPSc4
ceQbgrHIqYuxSS9ENo9bW3V5TdRKwAJfrieFO4RYY5FTHdMcf5M+jlnxtM31X84AG0w3Rq+3epHI
whiON286YR+b0wbuntEGXfrzROaO3RZzxcrDshk7P0z7WCwHbksAlcxQRfxMzYDy0hIlfsmc4xBT
rjcx6cVwaKeuUfmW7Js6G8mn4ZEu1Twfpqmj5bXeFTyFtzqrxO0kcB7Jh8Es83eXtCzL070F2m/B
IXw92mKV7XEYyoQc6hhnB/ivb2T8LKsisschlsV81CVAnejQZj8iT2bqww7z6Xsc6lGzT1mx/LPO
Ev40Oi1IfVgVZtMdF0P2iIzsXlxFDIerq1Zb5j5m49gyzOVkJYe+nFz3bqgW+pdhJkGMuEjjhJIV
0XCQsKDt8C6e6PpoLSzermgEF4L/4+zLmuzUsTX/SsV5py5IiOHGPfUA7JGds4e0X4h0Oi1GMQvE
r+9vu093p7HZdOyIilPhtBOBhiVprW/Y0sg1jQO8IHM3oI7O+SMH90m/LVw22R6OA3xfCEMj6IGC
dLcOwSUjiIchcv0qd43Pva2NGXJviZWJvdbDZdMTCc6tvsuSgt7mQCjEfpa04N3Isc3uJOlQBo1N
iDh41gSo3p65cZaHdewYH5Cbl7aPuCl2NjGcu3RUehekVpW0j5PRDI94b/0bdSKIIpYQPUgO+gQv
FA8itY58naRyyAZu3sjTjUU3qCC1k9b+BHKx1ewtjH5m+41tuPxbX3RwRp0SVGk9Pgr3A3PKMYWo
c2zpGw2muImvtE4XWy6grhv0TderEBpTfeObXJA6yHso2fk49OunhItR4vTb5iIsoHP1GUopju6V
VQ/tybrqRgiL2tX44hIxGjFAJsMg9q1EgN63eSfKTdtkYMfhXaULf/mUxQBHYuvd9LTW8jvE8Wx8
KntwjMJJxbirklFlxWEcAb0PGhueTUE0GpMTGB0xTX8yrNrcJwNxEG8kiSHZ3XWq2xuThWvgkML9
+BPGnLIQTuJF81YJbKE7ZplT/ZIR0It8ahl8vFcsVsYDlVofbyATFDmBSPVia5m28VwSo7uNKfb+
gBh1z3BbKDrwHyhIxUFu1tEUuKLs+33VjikNHDMV2sGNgbZ7wEGU9j6MNpPmo1NMVXWTQe0NJy4p
RqQ+4q7Z6njyrYgmHDCLIqb5x5Swoj+lgtnus5Yzs3yWpNCtO2PsBmevDId+kJTRCvMsr+5K2bBk
38DfhwU4VhuZX0PvX2zG3hXEB/lBd98oBbaw9BJjGgD7U7120mwr6o5mhbKHP+V1XmHFVOXk1Slz
geC1Abmzj5j1LvofAj7aXaJHkXYPXygcB9JIwwrCYKexlYNOhXHaUqWrAaUTiJ95htX1OvgKZvPB
7HILkw688bH8UpV9Ory6EKGMXrssMqbvrsTMbX8QgoWqn70a8wZXVNexIr/Pid57yi5Humnrs0Vc
krhD2Gdtkwb5iN3LyxqOyy1PuuTFLCzreYSB1zkrX3Hdgl28jRWAKtHAt32BPVMFVMP/RzAByPph
DCNzqEt1b8DhMla+K2kmqwCxIBYY1N6BJEqKS1MZkLTF7aWLFYEsH2qQ7gYyv20W0CRTrQ8fBKJ7
QOLwClFhhEqIxGX7k8xAOkcSGtTEwg5wbNQh9m7ZEcDAniNzZT4bJKU2ThqloflmnCf8ThoD5W8I
s7UIBhdzaRv3te0cHCYruC0wd2zcL27ckPaxj5EheBSlXeV+yyzBccvgPYyEc4rgZyOORhtmGDxx
AfDq6HSDYbWScILvyRMRVpLuDEllfae11CCBRIRJj2VZD08wQIVjayX62HyokkzidIpcgf7WM2oa
G1sHtXAPUJOc/AZHbvnUqlaXHpuKIj+qdojkLm4NijLXRH4A2TPo3lDy8UUHieDJ6XkPOohWtQ2U
TXsqgrzszSq0hyF5E0JFbeW1BNpiOMKXGWahAYvDbDvkup3iKx1o/bfVbVE55R6LsH+O9TxyPCp7
Z0+syfmR6jauq5ae28xXKJa0G5oldn7TYVSq1MvqHllqT3VFmXtTOlCMRD+xe7hfg/SmJnP0dAxv
MLSdKQPCanJvuR0RIUW5juLsg+3N47lgDQCceU8gPdxi04PzpUu3pIam6satCM1eR4OLfgNd0daE
vWFsuFhbOGD7VdWgrtJpOsglI8vZHXFhb3fP4JhV+hRpaOFPuCTnQTJ1bRxOY8JaxLc8ph7A0iCJ
J7h/dgcKAfob1fc89eAqNTin1lQN7lBaSZPWg6us9ZnlrfOdjprefdGNth3vYhtMvC2SuhCVJSWL
8AmjYHACAzot9i0Y0T/gETU7SUdzOsQhw+jR5VCRg55wUafZXreGAobpvVNa1Id2hfHJ0JF58kZI
TTxlho2sDCxdItw0R6t0DthvQCc0AZY6ILNeWjA2y6iLfA4kGHxdq5sEUAGEOQi9yBHXAKvSzaCO
SuDY+oLXUdgYYoITuWFHxMcVz3kc4tq1Pd0dHOFXTps8WxBFO3Rl1BCfk8L5GPUO0NJ15cYfal5b
n7Pezphv6FnyAvrX9OTAJgIvOWBDx83HdD0ZU/feklHy1db73Ai0IRMHNKLuqaLaBoE1e8h42hEc
lsah8PvIaXeMj51+KFIFBLXpYGr4VcZgWJJKGCFtJxwD+BZi2hXHPtfDfWqIEDKPWjOU8RM/A3+/
VlmFYw5BJcb8AVouj58KwOtRojGwSyFf4+DqkERItN1mbpefWsX0TdprkPFJ0B31pmnSzHmEKK4+
+LZGEHUj7FqiD1A+Z1HQ9Djc15hgmoFUmpY3HhuRRfKnMS4gOo3siMeScZO55S1htvo4kKzf89zR
VdjxUjSv7ahH2CyKruNHTbUFWJC6k1BXeikoNfejTmnuu1ld1J5pU027p7WKbzoaO7rPu8o+TM6o
RYdWjND/LrOIJx8LDve8+8hJTIIzqiFHv084f9BtAgcmt+2LW9ZKCgOSPCrVzYhL9YHWQx2qiJi9
j7sTVIZYhI20w5Usuxem6XwzijxPgszGycQrWeI+UbiLHlEKryBj1csGp0yZjJ+QoxE4QWsguuJq
k5ZdqDW2hcJsM6jPejkMh0hrJurlbpTeVrIsfuSGbdcCeQgD0SJS+VSEhcSFL5SN46ZePxn96Kts
xD2fiVyDOBTDmO2cNJdt7EFGJ4mebMYrJ9RSLTnmVZYPfmNmo3YkUd9X6E27e4OJYMY91nex7RmT
qeqdCZGpL70zjtLHOS66S8hATmbkPvR9DPAoBO+cMUDYnG5amlTklKPI/QYivf3gQIDgi3JwuTiK
2MijfWPkOtvppqX6HWxems7r6iF5ZKAnPphdFNdeE9nqC2iL9jMRgzhmHRUbXcitipFrYeJ1oFgS
ntm2wzPqB6YHdAxOa6jWI3KW+i3H/fKOIv8N76wWEIGNxPHpU2xM46HG3vkADk2rHQprRIo0t6Lh
wXTJdJStzRJPRW5+5NXutZoGr1NwOhtNfQjsXedCWsK3zpng2Ej5E8l5/Gw4mFyJkwhgl0zW7+Ad
CVpeA/hi5XdFhqFIYUN0q3hObi0+qZcISb6PBYvaO1W5nbF3hfHJ1ZWnhuYH4/LDlOcGEssd58eU
TVmFlB+LQ1bH8QEDo3lVC5MV4GiGQgVd2wyFh+5nHyNtGmVg4fDc+L2WJ8AKIcf2g04QmMNqoMhB
w8nRfXRxab5L3N6502hatNh1FG89A9MW67RV+UOqD6PcThU1s02cKORdpW7WX+DiohPs3JQiO19o
D4ardQeD6h2sXaJBvJpsUm+OkpWOBKRiNbaEwvkhoIT23WQyxa9atcz8CHE3Qt4DqXlkImPyRDgS
1KDYDf2XmoiCeIOgEDPIm6aLgtK108YjnEUjDodqPPXjmKQ+Q37+A1AwdIQSjyY4LqXt8BUpwkps
pVU7b1hYZG9Z063QaHHrpkZ2Q6dGZp5V0f6utlx+g3Btf8sKmJGvoC7+XGxic2kA6Dp3bcUSwOJt
SQ7griqfUvc6HRw2FwfIdaQ2SCaAGMEU1ySOWznRvlxXrqW/FrJ4UiW1TM/FQyPdpxLhyCDDdVY3
5pz2XUszKVuYBm/G8Tx/KjiHJ1OvXcVFMOe8b4OWKo6wjW6gtWk4+8TSpyNpUQndXtM1pnse7Hew
YaDVUyS8AakcButRj07ETZ+ve/Ks05VKkWqJJ6CuzNabuHWvWeSqmYjI9etLo7gEwofAXOE8+lYN
xRejcdaAfX+e5eac8t0LO49ojGczHn1unclP7ess+Ex3BrlP2iRn6YhqbayJr6xAHYvLr1d19pzw
TRFfKZQBIGgm4OTABouiCPp23bPPKKx3U4R2deziVghSdkHeJhRY3NoYrytgzwnfKB2BEFOf6Zm2
9g0mcV1g8Ny8CoSGhO+vL46bzVhQBoIm1G/SIMUF+hNKaPVViARzTvqmpkICsT1Pwt6ITgZSFRWd
rn34bFnGiOJDkZUAY/btraVSn1TtVfIxOCHPemWckHi3QJ4yu/ETUotwUI8/XzdTZuvS6VAr0wwQ
p6JG0fski01vmHh/XUCZ075RFrXcKY7BstdQyhlq7WCn8XUKTCg4/NorbNB119IrCHdR5GZRuwB0
Affqq/plzvuWfIzsCfJdgN65n2SNmhQSdFc+e7Y6ixHK/Mh0A17SkH1u95tcGNftPXPet7SmOrId
vDZyudtBpF/drHy5rkdmS7OBfKbFzsJ6Nu0nf6CZ2idtOwXXPf2MO3sXsRwFYAGPIO+Y9m4Lw/Am
MGBKsbJjntEvv+NOzDntmyGPA8lecGHyocfZkdMIRqqNPgJ2QSvUhZHWSrNqX1jG+I+F1n+9jv/N
38r7//309j//gz+/lhVyBvBmmv3xPx/KAv/7n/Pv/N9/8+tv/Gf3Vt6+FG/t/B/98jt47j/tBi/d
yy9/gOUuULIPKAarx7cWLog/n483PP/L/9+//Nfbz6d8UNXb33+9lr3ozk/jSSn++uevDt///ouc
gVz/9f75//zl+QP+/mub5DibiZf2t995e2m7v/8yiPVvS8dOaho21qx5Jm0Pbz//xrD+7RLIeTiu
4ZgMebG//iWA7Y7Pbf7bpZYF4RIkrBn+zV//aktc8/7+y/y3ZUBkzD2LGZjEoNiO/s+r/TI4/2+w
/iX64r7E3af9+6/zyptPEJsCW/Pr7Bs6Lap6VkwnKIAdzGF8JXlh+tiJKHJJw4ap3NlGk/7tXcf8
0/r71v40HW3izuFlzpBynkSuOvWk+25S8WVMxmdTFx80i72kRr8SC/4IBju3M4szukpiHhn1eILy
BrSMgRw3HsbG5rd5mnYP1qCrhxLgk7AUpv0JF9ga6WkZxzf9kBa4gpZCf0Stqy28nBWoL17++D8B
Sc8vNUOoAcugBmh/qJNwmhfXYSSw+mI6Isyu8WvOAem3wUQLs0AFK3bXhsS4PBlatAd1/NSA7h10
XH2pablm47LUyCxeRUShKOkUDiyhHB/uGYFR7C3d2Whyc7mflhqYHSfMIm3tBEmyk5a72Xfk+sd9
Q1LNR9K2eAD2Rfcvt/NHi9XzgGBtvY+8NgdS0E6q4eSi2P/RLMtya5dR6XMkR0C/b+W2Ms3Orxvd
2APLoL9YedxvsUgZqg661p80KLh+rqPOQU5RDunjMLpncHBDkjuFBBTxpGNmx7iW9cPlV/6JB/7T
CJNfX7k0C1rQuJOnNFfxi9tZJGCoX3zozwhfz9FQ2PFGxyqeFamcwmvyFDa9SU3XJOAW+2yGho6M
Zopg2SdPeYYikBPf17R9LeF13RWDV+W139fsfjA/O8By2LbujbkTJKm7YbI/DGwAmQXZktZ8mHix
0US6S+yVrllaXbNAVsnYrrURPSPVvc63unOTVrvLvb4wIef3FVO2taIWllXsmLhh3RVx6k0tMt7V
NeoGmIlzlSqix4NFNLRgNp/M6oYOK7j4pTefhZy44Y1W51hKvPpUuYUH7QE/jW7dZi0Y/OkCen7x
c8PvDi9TD9Ur00ADNbAqTQd2abeyOpeePAszhmO5JUEm5MSNBx0dLqOV+/jCRJlLVFl9j5roAHUa
6A2mUE3IbtqCHbJarJFhlxqYhZXCRRE5Rnn7ZI5NuxGQZvJQb2xwhVH3lyfkwjbqzKIAy5O2AurJ
DnsdmCCojnpR4n4vNXGcGD+01qor4tL8ma12vXSQ5W0iJ0y4u+v01EsJIBPAKJNrdPbPE2i2bPuy
SFCvI05YoSCej2JXl8XKYWNhBs0vMnptJrFCsj0seN9vU5Ql4TZorWzmSw+fnTC00uVItuLhkU4Q
xWKnDXKlryRIFmbQ/C6T10ZSxJVth0DInFSXPVoN+LKqfrw8fZYeP1u0csiRyEgiO+SJ/Yh8PBCO
DNWVNV+mpceff/4uJsgR2EfWMCssB7VPjSiU2gjosdkGl19/qevPP3/3fALw97lob8HmvPeN7GNT
r/Gq/3gYJu5cxCrVazII0BTCWFjGGZn9yTGHL3AgvIUv4BNgaY4XO811i9ieLWINlXYBlgELlZZB
CZqzXcKr167OH1NRFUErp+3l/lqIFnONq3aSbk0zNASwfVjryVb2UCzhUXRo6jwHsDBZOx0shIu5
UV4Ld7+8H9BSyo3WsyWaiRxzCsquPHaJfY3IIGLGXPzKSEQ2OCWa6UziesQdAcSm17jFnB8+W9iu
q3dxA5n7sKg186iXKOAovR1WdrWFHppLXzVD1iZ1cn5150XkL2Z/w6svUq2UDpaefv75u5WRl1D9
TkSCuFE+iO4G29x2oKPXt+PK0ltY2nMBLByhBwLkhR2K0oz3kSzfslTr0UHcWmGtLn3CbHEL+E0D
retishIldvx8aMG1qfTgsaXvoGq+Mg4LMeQ3ISx3oNKEfWbYWXWGkha0ksv65fJ6W+qk2cLOZR1D
j6G2Qxk5zp6XZGNQ292NAAZf18BsVybFFDdly+1Q1+CsVRZRUGvQlMzb4ops8XkNzDbluHK1CSRT
K9QJxKNzYC0yC1CLy2+/0PVzPSxAF1NFysgKDVJo3tBUCZgSa04sC9NnroYlU1oZ1oC8VtMO0H7Q
vpSATMC03EDdVFvTql4Y4LkulqLQfTVLG92T0I9DT75IXr8QA3CRyz209PzZMlZlOvAeZ+0w6U7g
sgQpEMl6v6aevNRF51bfBYkIwNCyMC0rbJNDmTxAQv2uMO1A0+Ltda8/X8Igc5UxLqFh0cE7hTbu
c5Hx5imX1ZoD3FIHzU7YALQ4jtljAMwY+M6WCtSmwYkL4mZcU8pb6qXZIu4bBbPaBB8hoxfWamdO
qwcktz9F11BbscjmilnNWHEFIFN1Aq6p+wSiAd25VrZmqPaTnvyHTMFcMovTrtNA/M9PU5xzCBN3
RbyNZJ5/dSwtutW70f4sc0uIjTblEmwhRytSz4Dc44cYtLQV0Yaf6gx/eIu5uFYb6Y4BFkF50oY2
hZjZ0HwzAEQ/0IgDENQXKU28PNehiGdCnwCevTnODADBtnQHrIy5q7JOhbFpJw/whGHAWUx26JC0
joMpUdE9FECso95EyjNh2hMkcTQ2nsFt7VTJenXTXjgWzjW8BGCnDe7szYmODZ+A/bN5B/fVyQF6
U8SIkLYaCPMAryUgkbQULK7LK+mnHsGfum92f8+ApnJrwIZO0pYB4JLPY20dSxkdXce9kS4Psjg9
avSmw2s1pX0ztqPXxhmEGKxdnwCROEnLc1i8RuFdWHhzWTAkchIHqhX5iUtDHjuzZgcjZdpt6rb1
ZuWbz4v4T988i0/UUpkOOkF+MhiAe7duPID/muV5gWNGY+1FxlUamHhUHFhK6juZaFJHohapOAig
mTdJUamTQfTu+8oLLXz0XOiisIEvJZpQIfPYFpt5kGwe7x3P8dpD5KHl3ZoqxVLaeq56ofosyrME
LRUQ5XnOv2RHEPuce3vTvtIfwMt33DfSgH9b+bCFeT1XwTAarKOSoznnxr7jt2OQ1oFEKtOT3mt6
qwKy5b49+nQT78eVm+3C5j/XxkhRS5SyLFXIR/PpjK9Snflh5XOWxmk2cYykzEaC42lYb3Bj9otN
649e5kOa3ae+sdGDxl9zqF7YHX4O4Ls9FLRplG8A+QrTAezXyr43QZT2LKeC1ba+Vixd+p7ZLufi
4tZPbobhqfX7FAyeJmFHZsq1Qu/CR8x18uIoq2VXVtmpMgFLxI03DkCvKbwpIjkcVfq1fP5P57Q/
rejZhxRdBYgUdcUJ+cjsK4K9OOoghBzhUmj40wT+dIACTeO1Vsb3CvFki+wHD3DNb06lVMWniNXj
UShV/QDbQwcoW9fgnGZGGTRb9ELKe9NwDHBVUP8NHfDq7rvR0MOclMazSDvD71MO2lfsduq6W8pv
eiNaY8rGcsYwhVxWVX6tux4G13B04+Xm8mxeGvzZGb81EfUUHNHCrjnkqvUK0ME08nT54Sg4/inE
ztVGBmi8wZ4jUWEv++5Ll4HlAoBgRu84akonhLtxC5o5O6Sod3s5dY2ViLPwUXOFwzGxqMBRPDvl
LtRfslNc3id2vZLXXZrOsx4DqwjcQLPIToOAOXpSqXLPwWUMBPbJsNFUdQUkBee2udYhNxx36tMy
O8mmM/3SzjfAv6ylFZcKPHOxww7oUWeYRHmq3HIfpYNPYySppx+sTr2G3rkOcr5gIGufLs+EhU6b
6x/2bZnWjl2UJ6isQFcVBC7yJLIO+d2H6xqYnWDcHkbHk1WhgfQY66cugV5C7gms1svPX9oz51qI
AroVHazTxKkizvRtUrDIa1AjC9pYF3uwYQ0IRVfiMx2YOlVpgjOkI8WxjEnz0eLUgIiPTPeiboqV
HW6pR89z/93WYJjc7AUzxSltnH2uhruq1F+zkZ36JF+7Qv/UDvtDRJ0LKTpVDRRy35SnwR+DfFvv
0kBsIda6NYLSdwI4s3rDQe7krrkROy34B9rxC7Ljffn+p2Dgn9qdRXJU/yKUY3Gc7wK1Ydtvhtfv
ap9vSv9Nep9Pp1vqv3x8Grx4o3uNR7yn7997//JAL8SOuX1rU5cddcu0PNVDumtHaXrVODwYRG4v
P3/hZDL3cI3GKqL6CHlELqrqhSSG2HbgG60EjYUc7FyBMa2BQIbGY3bi+k3GP8C2wq/Mh2x6xXn+
8vsvzLu53GLeUN3g0Ag59dogfME08JOgtNnrFID/ci0+LYzCXHcRVHDhQhcDQVYWG5ngfOji2upc
F8LnwoqjppQgOAKfyARymvZdCu45iRZU2sp9dKmTzj9/tzj1Frzj9rxHxCNwEXYSCMqD0r7T3MfL
o7Awi+YCiwz1T+EkvTjBl/KhFeWB2SS47tHnJt+9O7w6JKIWyioQB+lOGsvgrhVpKweapXGdLWxw
2OrUANHvpMfV2yTbzx0vDhGB6Mnll196Pvn15RtI7FOh5+lp5MbNmJC3NDKOwEm9XX78zxnyh8D0
M1C+6xxb2QLSRziQd8EUQDV9m2wwPw/trbzLg2n/CrmArVEE3UvjgQjyJnZQxvEhgbzJfbryiUtD
P0uaGi3PtWLE9cMExCgBoUbozVXT9jc/tcKpnAaCFC4cYD8aFtjdJlTFqse++3G5+/58EfzNUM2y
oNYU9cI9WjYhge320C4EtTXgJiaAUCz/pjW0OUzEwVX8cpN/nhC/uazlKShu2CGdI3duQfMyu9a3
CV/ZK/68zH8zWStVC+PjUTpH4ywt0EC2KY5DUqcfC3PNdmHp/WenTehB9M6QT84Rjmv+YJphyqpP
bRGvgcWWPmE2mxQpGNEmyz66bWbbXqVb6jPyOM2H2EiU7ndmuZZ1WGhpjm6RSVdB56dxkEdKvRJ8
y8IGCdAUgT18uDzWf978fvNgS7W4GllBneMIcgUDTqjQpe+0z1WrQXRk7VC01MrspAnr9TGDGINz
hKDGN9PJb1q3qLeuPjz3WX8jW9pvL3/OwtDPMS9sZFWvYg5b4BJkwkYrNjWrC9/R9JfrGjg3/C6Y
AavvxFTLplA51Ycs30HL/oPNViL90nDPthFTDZZd6RhuCsB7Dn2gwXnhYPJqa8bPS90z20p6w+3G
FIzio83ZQeeq81SVBlESfb7cO0sfMNtKJi3OkLBA909FAo0igOtuoG0kocoEJS8ITUSb69qZrXA7
iwZ3QMg7OtDj0kAph94BpC92VHu73MBSR82W+IAEddxCuyscYtkjedS8upw9Q4Tmug+Y41+iuof8
NifuEf/xyjj2NfmjaOJNOa18wM+z5e+7Lpv7uEEPhE16ptLQykv9cbJIfQ8zdAGBAkL3uOhXRwuq
ct5kWrwMohosyF5jIKb3NAqImLRdozlsBxQC28V2Zp1A0K9uNAP6IqBKA8Qka1S+ppRryLNzYx8R
KAmV9ZRspgZqMYlZj7cK/rZ76LC4n7FDEemDCk9XzuwL4zNHM6hUtUoMUxJidzzrIjVfsoQ2G6q0
6wZojmOooIlOGrgxhn2cf47keJdH2WbqeOLBxGrNEXghLM7xDJrGs2yKxRRa7m1Khj1Uz7xMvzX6
O5XYu8sz+c9HHzZHNRTwubba3iJhlUWa1zVg94+cfLr88IXL7m+eXmXNmgZKhe6RQuYHQlYQ08hM
KAt4bcfUvlCZfIwUBFNyyKmcYEGFKdPW1X0eVdWbqiu+BTMEwjs9hJv8FIgqB0pwMEdutRjHXQMS
PgM37Gpbo6bwGnd2Pq6cQpbmz2xDMjlo0gR6R8eGuj9KWyK9apeb0WIrp8Kl558D5LttgraQkoBe
5xhyk9a7wlZ0o0ua7imFlNTlvl9q4vzzd01YtTWNzGDOEUIPW6jPCAj08GcNhOXgcgMLs3POT8lU
AhUFsB+OTur2UAgU0S1vzI8SqnpezREcIClqX7etztFdQqYodE7YmIbpJja/lbHwlLlWs1/6kNmu
RAWvkg4ijWHVQIKLQJzApffR6IZ59DXma4t5YaHNoVzyzBORLTZvDLnjw5Ur7FKWrIzFwmDPwT2R
PqSOLNophI6/b8i3EXx0K/9weaAXrhjW+YvezSQYLdpQ3RQpgE+d+VUvc/kVIo3aRwo9onpLiygX
yAqK+lWnKlsblIWjwrxcWQwNgoCJQ3Q1QMJswl0fYWTX5OVtkiWPlz9sYUjM2RKZGEHA1pFLb4ht
eCk0ITw7W/O9WhiSeYkGYalpI2Kxo96jMBejviSHCPY9RnQdlgjyob+OiwE1W1o1lXXsXBn0qjpY
mQqSxL5uD51n/BnEQDXRmiLkyC8rkaF4Ljasv+7pcxRXXnWKEFyNjw7kOob4e270ABQ9XR7Yhb6f
uxlCfwbiZJ2Og7I9QijEfs6z/gB72ZXVtjA3rdnxUqflCP0qZh+J/dSLzxwiwDKJ/WLqVhpYmJhz
EFerjUUmpKFCOkBeq7J0aB/xK6fNHMQ1OJD6YwLX99iKDyNzPg02lM6FkV+VzWS/4biqaJqgnWQf
tVR6evxg95GXsR95ubJqF3p/DuGyUtHUTcmn0EhOkYUad/40WXfQwVjp/IXtYO5umLRWITRW4xIk
AK6JRvuktU7sIw92KyvzKSqKFYbHwiydGx02KkaZExTjY5EWus8yKBdCVNFn0xrWamEaze0O3XGo
U4ryWQihJa/IULC7DkwCNZlfQw8heZPCRWkKOYiPfutOh8pAhEiIfWXfzPZkEvMkrfnkHmMEig8F
9AUhqmWp/Zh3a4Y6S90/W8Us7SRsps/dz1rIP3YvVZq/1HD5vhyDlqbR7IooIEnRxDE6v+scdz8N
tAygJgMtsbgdjxXps53Omm+X21pYEnOoVp4AdsUhNRu64s7gukfEyYEgenMl/5HNYVRd1raFK88R
D7Ld8P/1oYPknUW+L7//wlDM/RCjWNRWaozI/3Q2qFm518G33JnW0ktLj5+NdNRJaUet7EMIzhce
Y0zghjHYfmwP+u7yFywstXllOal7l0+mIcIGN97cBGVl7eUXnjyvKiuXNFPmOlXIZR1BEJSm0I5b
i9VLDz8f+d4d7XI5ANrv6gJwfO7x+qPWv17uj4Uz49xBL0tYTkFUwdlE757sTN2Orry341ZCVw/y
jFFBfCMW+8uNLYzvvI4c2QWUd7K8BikG6rNxCW/ErC20APWilczbAhiSzb31DOR5DAYJ+nAYu3Rr
FTbQgpDuAkGTlE+NCxdMTVlpKAAFfeAjfIOgFNtse0g1BtziLsSGILk1ODq0ms+CYQfouUOEmBGg
DqM4rvxCxOIZkYFseqji+zgZARwr82v872zC5hXSPkpdWF/KOkxLjWzrisab3Cyu4/v95lGnwXEB
85LVoSN7HwXur6lmPl81tPPS6OA6MtZTCvAUMLAm6bb1NHyHY0Bw3eNn898ALsk0oVV2pKWEGKKR
j14JXdepXduCFyLzvNrPcmjHa9IBEFZ+bizwORTQ7F0H3brYv+oT5vaJnW2VXUvyNFQ6fdUqIzq2
hGkB3OLWJEsWgC1sXr/nHMapDM6gYXcG5qYilVuGOs22hqaD39ZQjh21IYcPSZEcuaGgWl0k9nWn
yXldOeqgTFnDFzA0RxgJwfHL/NzC5UBFXy5338IA/QS+vYuATWV0maq6OgT3DXz4pilBHoNt7ljV
ztauspXTwFIz59D1rhlLr2UTdxo7ZgBf2LkXZTzQs1MCm5jL37EQA+cGfh0kEHsTKLmwgbx/I25x
4k6TtYrWwjbxMyq+e3sGhbo2z7LomCCZ/r84O5MmR3EtCv8iIhiEEFsm2zjtnGvaEFWVVQxiFCAE
v/4d1yofndgRGb3oiOwOwJrv1bnnm1WPQuRbFYEbG8Ua4McmWzXNwBv0Lwo8nVTl/mhQmLhqGl32
MJrtfddN1JMEjuaGVGHr16yOA50G01wmXDcu4Dn6oNMkCw0+uTeWlI1z35rdZ4FvoZl9AZ039Oyt
aQWJ/bwwmIcy2Kwv+o0T08ZvWAubYezY6QsIK/HSadSHPWvq0d68EZtvPXy1Klqir4ohxcN78xHS
/j+Lxt6uj9KNxlnLll2AFNpS5M2xsi3tjBzlHnGt7lvwY/RwRHusaLm//qat33CZiO+GrJtXOfbr
pUXuXJ4ghjxM2q0i2a1Hr+ZyqU8WcYu2OVo5GD+9MBOvd3hw/bs35vFanjx2nZZ1Ncz4OeojUIjp
2vOJNjUwGpVW/r3+jo3FyFhFbz3wgwDTYDobCKss3gX9DD7VpLyUv3zuDavwDZb5dQPpsHHMgOxa
CssfcjNmMItzihshj4t+/OD+ao32y5BsWWylnDiDrbCfQhmERenCCpiLwbdLY9dJHfSO4VcyiBs/
aqvfVxGdNg9UGkVSHTVQlVwfoPketUVT9akKTcNZg8YaJiVc+VMRjw1uSBKcLgGRguWtNG4cFT7s
d7xgNXDnEi6ng026GJXSIdC3hoAbdXq/uF+u9/qHYxfPvzTcuzmXLTDzt1A1Fsv8rtIRKBa/ifOp
4l48fDVoKzAdunGqRYwC+/o8wOc3KpCdD65/+ofbEJ6+GrC2ADYEzE8ZA4Xkpea3HF7tKTO8wYlI
EiG0uxFIfDiG8J7V3uOycYTPciVjoMpmn8Kf5FjgTB5d/xVbT1+N0IwKATKZ28UAPvX3Ixz640Lm
tw7LHw8funaA0mVbpqZaipjp2s6Az7Kfdt0Jl7qdD/bXfGNn+3gQ0bX/Uw8+XVYucxsXqbVv7KX0
F9BkPUOo39cb6cOVA1Z+l73p3SilDgooLURxcWOmbTjnXZl6tQUteA235V9Fm1Gfde0vMTlgHbSZ
vFV6+vEQo2uHJ9DZ6SCqFALmpmdeUY6/XZSf+B0qLj1Y1GWB29VYzuDKfmO6fzwaACv+/x86JSis
6IvBPri6kXhwBx7CdjKbGxm6radf/v6uGQmcvstSgiYgrUp6btY1h7bN2Ge2b3TSarZLqbtaDxpI
3Dh5GnYwe7yH9q26ZTJ2mRD/2T3w+NV0J2yQTioL52AJ9QZTbuWx2n4orerJgG8NYCLdIRmmk1zc
N8Sy042h/eHpB29dTX5kBEoNPMI6holAmSrgezgE7/cg8+wtKFSuD++t+bNaA2aaDfA9s4uYjlZ2
r4pc4T4z15ozfE7yG72z8Y617ixtOwMYRdUfs/xVJVEH4oXb3SoL2Hr4Zf68G1iNbNmcADd2BHlk
2QH3MwRpTuqToPyWpHVj7K7dYDkQLtLu3fZodOwEuN4BfiI3ggt4kH08ttYaM0uQauFD5cbgRwgN
3M/KurcSwRdPVuX44DSp8FtAPf3FpM0uRdmshXTAAK8Kng4BgVEZQFqVgCAqH8zvTO+s8TQvLRIH
oy5Etzd1Wj1NOM7q/mwW1RswHI3wKKAeZ8uEEgesTfBwkkqIowFxz+XyZZhgRc/yY29njr+APIf4
WU99eOu5z7QelPK6zCT3fUXnqF6K/gFcgOIoKz0/lXbnxJYBx7DCQGFvJ+zHiie5X40mgEC67Ubz
ZGE/zi3jZQD9EiixWY8SggJQn0xT9lJkOTn1SpAzrkM1ABwr+jzxZvENt/4Jvi5wpT0sLXvd6Dwd
Loe7hWrGG1Gl9lWBhvKTtnYR5RonU6TZGqoTqGRPhins5lzbXGV+3qrxgbetcdY12MDVowsoMCqo
cTbnOfwKvCFh5Z2dwiXHB6lzHEMoO+hrnmoGTNQ1I/cWNzVPHbaEACtzvwN1T588TktuwYsgaS85
DStsRNOcAT0TT4vjkthuhbhPZlOeEgt6+mTOoCVtZ/skFXMfM32ghx7AzuPAreKUjKn90um6Eyac
80sBpbWbUVb+Q7oGmJ4ggjAPnFYcYe2uPOQgYIGcmtS/KwmG2OjO5d4BV+hgQI23k0rvds5iZnsL
er1fjGidlwIMFpZgJE6hmgkqGSWUxtalrNZOhuYboiqooHQhXeUpa3SP/TCBn6ENsHUxcQOI/zUx
kG/PHxiF/MvTFgse97Qrwc1rwZDZDWx2QbWtMfjUMkak7LUd4BATmF594zU0SXZmv+BMacvyYAyJ
EfJumu+E241HEM2ys6zdYt/AVhP655YEemOJ1EOgM31htUgP7myqR5A/WQSIBm0AK7OcCCWTHQ1Y
WZuBVTbZkVeE+42EohZgqikkVKehROQYIT2IYga7g9u6kEs4MXsyw7kF/o7a2GC1kRv3Wpei1EUT
6cnVM/W9ry9uamkm7pRrQGNgJcahAN1L+MLQkUJeLCo9RBdDRKlUkY0M9ve+glsHvLv6Y9s74gCE
ifvH5bw9I2cEtIrJgFvALjv1BqBF/TD6qm1a5tUNr4FHW9KyBZ+DlJE5M9ubU7p8XYCVCpNGJ8+y
T4F9bQ0UBsAB7MgR3kyxC00NrBP7agjrPNMPfWNWfjtC1932bboz26x5pnOZ76qqBniykiDoaLJ4
NgxW7tyEll6ZgXqGSQhsD3MCyrlxXJAc9FSS/qWUOgi8ASoJ7AwEhJKN89keYRAj+WKgeLgbQQYB
+kIJA9q8alIPcCdjKVAFI/uTWyTVj22rKIwka/gfZLqO6n93TgO1DPDaGxMTxBRnUcBDoW9+G5B5
BQyWM97o5HWY88E+Qlc1Rpep5UpfuFCpU5hzwOm2bX7NBWS5Sqr80FlEhMA8dcjLNdkfYA+m74Xu
Li8Z+BT7irTTH0V7/URBEYaztzYeGr2pfVoSus9g0nlfQjfkz1bXBiI33FNeZMUOUGcgXJKlQ0Sa
2aDEZqYaTtBygg9s9+Y+sZlb3vMyQVlW1+pgZYLRB6ODpu1+mazO6UHDvwAbBLkZTKgC5iUeyGT8
BCZm3wCAO0G15hjOQI6Wg8uhz+27/9EQwf6u0ZyxO9IJtEUdLNKg1GGzQ6oy233q+LBWTgrhEJhd
N92RN2kElcaxdeajbO1PRSh0rZt0QG504a3THocR+AXgjXcoii6D69++EaCs9ZK2xW0s4kl7ZPpL
jnE1J3YwKKBjtE/ZVxmYIf9/NrHmsgeYLu2Ojtb8AKLm5NrsRtJt69hz+fu7Yw8qYHS9KOYktntq
h6iAGKD1pOgG4G4/1Txr90Rk7JNB1XWClInagWX3Cw7h0q/5+Dspxa1av62j1ergTjvXKi5s+KM5
tQ+MMCRk1I0W2jg+r60TiVHhGEuq7iikP58Ag8qLAEdn51ax+9anr47nwGRq2tLabqza6rdp/iWc
Pl9v+a2+XZ3JidRrvZekOwIZBAJy4aPA1TO0W4Hexrhfq8VTIIwZdhaMytJ65P2yB6EyAoLmp9Wm
N461G22zlouLbNLGiSTdURu+2fmLU/+63jJbz11NqGZ2q56RrDuCXvqoXPXFGNKn64/eapXL399N
KAkuDVSJiTgKi4YmuwOV9eCW53aab8ynjV51Ln9/94Kh4dRcONoEx+SCvVTOTtkP1799q1kuf3/3
aIHSa9tQeLRr/q27ZzM5XH/uVpusZmeDPapPtUIcJ+cZCYFIhydJMyQ7G/Lg62/Y+nLz/78cG7ym
8cnojiOCdg+ULVCzCn5jFNJ/3qIfBO5roasYO/hrdXNyGIBCi8y0TL+osmH70ZqKaDJSHvatqULb
zhr4U9hF9lg0EmbKpsNTgMXMbIo6t1bw5UiGBw21LuB+Nsa9pKnzXeei/GnRqge508hflha+DbCD
w5lLquxUIdV7ztXYhHYLSq3VC2CuTGGdcqcHst2CPsz0lrpuM28epfFnbrQ2HAvtb5VP868WhYDA
1ncAxusK5Odg0gn4sQUwxC86HXMkhFCJdDlnsdFBvFvWhwUk+sPQWWbpt4uhzmA8FcxXYDOh26ie
wOldLWG9OGLnKiuL2ELIkzSHDuL6ARfxBRyivJpYUvM0KHMDTeEKNUUhR1/qWqDBbHw3Uk2dabE4
v0CDVHdzoooIdKkZEuJFAkSWKuhuNQobA5jI8RMuPZbvwkFkh/v+lnqtrKp9Jvtp3OFq0/pRjsbC
PeT9VVTmHUIQN4endtKW/dlJ0uSczbm7K2ajeFrSeQwMNnDNA5gqO/WYq6nXdxU9Obgz/zEJgBLZ
UDr7IrNFkNqd8Wthmfxtm4sRGZljIG+mypcZJ84AsHg3QF2XFSOstn4DyV4cXbgEvkId2ASdSCkP
cZAlUZld8KfFMKVzaDhLHoFel/ql085+Njd/csTAP+dJInIHCOCpAqZjb2cuAcXQzL8XFLISU2jO
l2y2pmei+nyAb2zuBjZ4kcfFkRDg4q9eXXOYi1SjveNO6jzbSTPioJO3e1artEYBg8bcoOpI9hMW
wO5l/2XfOrPPYFDa0rwEk6qWZ5IU9Q6sb9zliol5GpyRzkneJPvRaJxDO8OYK1AAQuCMnwjriM8s
jCNNgRcJJQf81G8bZ6pDJ+WzHgrG6yM2ThFT21aPSqWAVhp8iThY1p0H7Ru4cY1L+u8mPBCQMBiE
+9XBlJIeTAT5F1fV9N5xQWNdDLv8USy6+3fQk+L3jIzlPdKAReWZjtm+UhCTXoxKby1fd5OljGyL
0ftJOgQBzygATh+T/ozsSB+P9mUELHZ9NFvAGceG6gHrFfVl0RZRyR0jtEUuBAwArRkky0mL+npu
97pMuqAmRRlbFYHksKFKQ/xq8VgwSFuIIfKoFgJ6SkRpYPEkNnITndg7wKXdSczrELyMDlGVDYR5
shRh5XZ5BHeqS5DBRViDGoo7sdG8q80WQbSjTzuhRLkH9ZsEsy0G19P58M0sSdYg3KuNQM5Nl3k6
jA0eizkt/NxZhsdLWPGAlWrBjb8xB91QWNBgqqXFyHU5Sg5BSH6YeVI8UWeypYcGmHfMyPXGz1LW
HYAdnSKVLP2pNvrygIiQvWSI/aMKc/YtJVhyEMmMXj9RDc9VQxnIvm1fM0Dvf5S1JIFsCnkCTdgJ
TaeCGlAbUqg3VJegyytldY8Vm9PM45bVAxWqDWIP67E5gNZCC3HTNaPciDCvI6SKeVcuPtQF2mM3
shIga02wHR+c5Sccfcv9VKHlE6sk30Q1Vb9SVOeEJRa8HQcj75lnSfJFX5ziII1MeDUYe7CfX0h5
lxvwKjEndz7nZKkesiaXAQceZ6/gFRQnOrq3K2h6X+mZ3EPmYoSVOWt7HZK10FIp/cXgGu8tchl+
lhy07CS39NRbuo76aTLke6dpixDY2uYVN3YTeJmWKPy6YWlcYbWOWmLB0cEE9x2/AtEr0eYqbFWd
RMBfZq/VnCyoP7IVan+UVcK5qJtwNKSg/3KG0PLCUNYz25dlm+5JiwReNbgvzBhR5K2BhljAr3ev
kz45NA5xH4BTncAno8hceTUru0jYkAUZpFAPAqU/cFCa57NbUn4qXF1VAQFUM5qIJZBpoRlqp3R0
y5SSO6Asy5ck0UuQA6ClA+TdDpDhzl+JPpTgXaf86EC5f4JZX/pYTXkeVbVw+11vNtVXDegr6duY
fDEK1ZCXIKXYJbjD/K3RfETejvS+1V0IP5BJREuDKWBWNffLKoF/Ww/Rmg7Pth16twPfN4cw3QA+
uZQ4y5Z5mZieBQucw9j3cOx0qg4i16kakemcnC+FxHqSF5d0fk3c2StgPn+HOij5dWqpwgkqYWHX
QM0wK5r6DQpov7bARYYGjOp9lmp0N4F3/61KZn5nOGO2G5JGPrU5DGNStVj7SdEh0NsB8bgz5D5o
5n2sI+V+1OB7gq8x2RxSwkmUVO7ic546QHzqwoi6Sgy+zKcynjJl+d3sJLvJNVHw0GBt0dzll9HT
9AcqtVQINzk7xH8EeZFBQQLxk8C4EiywndG94zhL3esKt1fIZ2riLSvraT+kwv6C/cc8JjXIXZ4h
sYpEuOF4MTTVhWmit2ZQq0JNqD7Jygc+TCpqUGF/hyw7SrkTCdedTuuGn5gf5FvPkJ9dJkMEJpHt
Uzf15iHJqwXl0iZUiIaYAzex5idcn+yzOit3OC1JjJyO3GHukodqdunvAXm+oEHAGTq8afdIOMp7
t7S6fZEkll9bWbtTc88OcjDnSFSwCcxazfQTPmhnHEyNvST6EtBe9fcda2HmWBTac8fN7nXIjfJ1
VEONqpT2IQNd0+NNPwTYGvKdTur+sq2DeT4XS6QwJPekJzqywokMjATbuiB5D4+pjn0XBTaAgGaq
uiuN2j0NksIITC/GSM3a8CZ7pNGwt+cP3DDt+0UTSK0hd/6lg1f2T46kn9e6SKjNneHClIxbj1S3
jUen4M0DnczizwyMWOSwkh2Hnj7ZvCvCNiX5rmEw50ln03i2jFZ7S6ymfAa8HJRVPoGTKbDSnN0c
ziNDCTydS4zx5zgz868zMjPGD1YhXC3bQ1Yk5AnJAncHavr8SnrUzFJlkjdp1/N3aM6NkA0iiXAV
VXu90ZqnZBno7xrM8pMt6+U1RTI2xcUa2NuFTIE2lvXwF9s83KSgNS5/FiAJPMqconQJvWs+Ua5D
lTrBU83yep4ideguisPkkLelFZK84pOXygRQSh3eSnts2D3yXgapzxli9fMguHuGh/N4N3Nihijd
1F47ZWj3oHJPnQdie4ZU4ESroLKcMW4WNgZELzMHwiPKpmBUmnpFCWaDsd60gDJUfZD1tnzApQVA
Ji2OYLtc05H0LM0voNgh86BouWNWw3Zu1sAisi+Nx1qq8lTD0WrXA5AWmkVj3aHiogu6mqXn3Jxx
QwIdww4AG/uBmwl/TVVJINejQoYpmezQFZoMsDlbPyWxHOwgjss8hUTxHg6z7sM06FbATY0gXa+a
OUT7uW9JVjjPyFury3XMENrUNO6KEaX8Hvw1UOMrXf0bywdUKJWTAT2aaR5YT42DLIfMROcBi2vC
xOSe53p1Ia4yhbuVxAjaXNWBZtjkyZ7gcRCaSKff53C/BcZD1yMbFoRhPvRj2CQkvW8yOz9rVMuj
pRidNy23GhAWTUU9LA7kXhdaQDSj9CCuLB4cHDjPEmH5n16fS8Dfs9b0iAI13J6RK6Y2UM04egt1
SnHUeywVFHt1p/FHYO1NArtda8YaP7ShJeed5Vh0ZyY124E22D0iXUFezEJofsntJSxIO+5mgUsl
1VUmqvVtDcd2A24zY6vIA7yxdB9+/vRptnKY0s+pldsBadzihgR0I85e1x+atUCCPzHbYwYj0X7+
hrtBD4Ppery69fBVRGxNhg67MQs6sQSGEE1cizdZ3Lhm3oi212VoPRLAs6bw7AHjEEu/bznwyw7G
gfvXP34j2F4XojUNrFIJEAHH2dZilmX3jrpV3bv16FXKqhPAtCcg0ByxKmDbRwRyIxe28eB1+dmy
9MRVGsRnVNficbFf2yq/kUzaSBCuK8/yrsPVgiIwdtFIrAb6FZ6sd7grgCPrbL10SXHjJ2yMmXUF
GiOFRO1WJo5I0gRQEvgWPRdNdL1PNwbNuvwM+VkXsSEMg8DO9CYTKic4oTfMX/Q0vP6Grc+//P1d
cmluJFx2sou5RI340UItwMDF/aTLW9Vh/7w0P8jSrAvPRo1yTUjcU4BQXYUIoLifBdUr/e74A4I1
mP/eSgjhkz960Wr2JnrvOqqvu2PZx8XQerAYjWxQxjo4DF9vrK3uWOWzcq2cGHNScWQ2lmkxgp5t
eoYJW+NbctKtUbtOO/dsAiIeGbPEmUa/sdK4zsUe7PUx0CdHeU6OZM71H7PV86tJXVXcctoJuodC
QvkEf6268fkt98SNh6+L0OCErhezjvR8lzzXBLfEdu+l4lP6doOuK9D0nmmzodFLCn0ItPwrJTCn
0ZrPZS3XBWhNJgqtbAwc6NkYajik99DoX2/zfw7QH4zRdZV5rSc4oyPfeChEjxQKkt1LkCkuYbVo
SPsHEyX9srjJ1MIiXVTnZahh7u+U80FYFs3DhEAdUZpmjzPtpL2pCpf4GfRrMP+B2iLrp1uGERsj
fV2wDraDrng5WvGwwGKE+zkWhxn6Cmp+7vZyXa/emWaLi35mxAncnu5SbjReqxH1o8theHi9sbd+
w2q2VqkJh8CxseOl0f1mOtQOrL4dCyHIjbPI1gtWkzXRbbNvlWXGjgF/Q/5Wug/p3HmldqONNnbH
dR1hWcAHecwViYWDVEZhlfu8q35db5yNCbquJHRyVMYt82jGRfYEUKk/ufdz/ykMnkHXbrSy7y1H
m+iCxUs+ooD6kSDTdf27N9pkXUtYVUsKe0xk0tKJfUVpeVzy6sbqvvXoSze/2wqt0XIm1Q5mjLgZ
nowOkmrC+Hn9s7ea+/L3d8/uO/h9QGiMmHCcPDh/eH2PUfMp6ze09+UXvXu6tIYUUT4GCjL4bukE
LVIVuXyuk1sduvX5q601IzLv1WiYMVIFXkUxxo3vPb3RNht7nrWap5abQlGTjCTGsb7AJQUMo5ZK
vriUxI1d/xVcmz85eFYTNkV2YibMWGI3+QmNh59Utw7fG0vB2hd2cXLkC13bjKGuHSJcGVV7F+HR
vSERhVZ5AibHpwbSugZyWWbuanNmxCZjro9aLOlbRvbN0dzocy9YKS7zya6r1uzMGPelvmIvdDmr
5tb+t9FM6wK+MW2dsaXCjPvWFxTatPpb0VGvaz7lnmvQdQUfqhMdhpTdDKlw7Qb9wsM6sSOcbV+B
1bgl3d2YDWtz2KauKuSpMJlTVvmDu8Dm681dkhuDdGM6rIv3kMtdiq7ErqLXX+YOCa19XQBW23i4
QboxiLa6YTWdh1JTTE9cM66khTtSWOeKLBLjbwSon/wRqzlNkK7omIs6n2TA+Sl9cYv0Piv/gtrs
dw65tT9udcRqPgMYNEqBkt1Dq3GcjYm0YtfNuziznO6V15X5mFWFYt7s8DyCFmgKtSLDfVtdI5uD
PDykYZw748NS6NMdCmCMQ8PhpqhBHe2Ly1WWh8lAIH2T5QJtmNMhLTl0gQ7lkj+2Y3tXwgqh9Map
7e/gOdKcC2lwnzW2/YQ0Ng2dSc5+aQ7ZFxxwRuQzUWE8eR3PhgNRnAemiWJxz5jMMYZGVqKFmjoe
nYyNe1w/Ih87VmRvN9nwhZrJLW7q1vhanfuNjJkdrl1NXORwCCd5BIo6ihGnbw1EiUKKG/mOjb5Z
FyWCcz4QazbaoxD7DtnZApUNkJHeGMEbe/WasIJcnynnDhV9douPtupINfRzx4B1WaK1KMWQwkZ5
fPrEbNtbbtkgbLXIZTa+26WHPOcJRUnBMeM/4AwRENyUDuTrp5Zt4/LSdw/vqilLRwdauoTA8iPP
w9Z5ofYtD82tT18fMJbFxZ16ucSDPGrKDbTxSwb7xuuf/rH1v0HXJYiwZ5zznC3skFu8Lv0CxcsR
1StcxzowobT50B7dykXimDOcbHyWiC6sDAlnhL4fzqM7uFGbzahctLVPsX/xSav1q7Ogue+KSY+X
dPlR8gI1IZ2+03BHfGMAb7XoaukyofC2GoIlWDNp2OfPqPwJ2v7P9Rbdmh3rKW7rSdpcjmuVU+87
ywL5rP37qUfrl0KHd+MMPh7CMfPejGHY6ifZgwFs1ueevDp4sLQeiCbRIomuQEN0cHiqlXtjP9rY
8fTLYvjus0fJeskBkYBLV/MFYv9Xqye7gsGUqkBR+fUfsNGl65LNUei0JpADxaNJvL44oQrCUwA7
Xn/6xrK9rtdMSgo1bkP0eO5+lQsJW/N3Ihpvxjaj5Tc6d6uVVtO8gDI8Y1ASxcx5FuwH7104tArf
zscbkrOtH7E6eCQAeqAixoTzQce7n7ZOyT6vdT0JiqJFrqXgo4G7Hkf9ut5mWz1i/n+vD0vbs2Eo
9NgigDxyO+SN2lP+/frTN2bZunzT0KDYZ1WJoIhIr7Z/GOTGg7c+ezV9CcTk8InqjXhWthPhxuVo
9+ohE9otg6KPX2CvizctzYS1QtXoMShw+yUfUyhy2H1uGNH1lvm4m+112aZdLI2JIjbY7cnmJHGa
8jrDem56BHNW8cuh5o2M79Z7Ln9/N6vrgXI3yzAnBvhQhFlbnpzC2S2zsLzM1WIKI5TrP2irwS4T
5t2L5rGQNbe1JV6GOQ0r3U4iV3Od0C4rsvvcKy6vfveKrGhMviRDemzKKdYc8rWUyY+cfq4S8D9o
gMqdjMrO0inmso2ReAtQefYKIfKNte9fsP7fxOZ/OAC4RW70okuw+BEUzqS9JqMcesWwGAZUeIAy
UjXeUqrip9Mr44iouH01cDqGjYtId6i/y4HFmugYtPC3av0MpD4PtorpXjW168InGBZwfo7qtpNW
pTP0l1qG24pKG+65RfSvNTOzL8tiL3/SfGwia5TTIyqHzdg2oFMqzBbURWAJauiD5unteodtDL61
gl5MJXSlidXFTMyll1XDiRfswXaHqJjkX8fKbrznsv990LJstWYOpuVkEJl0sWq070kFaY8Uh0yV
D1Xl+rRV3ybi3OjFj1c0ey2qhxgSwps2EShyMwMURKWeUd4yGd969urAY0yqw6JgixjUrX0Bypc3
GMuncDbwMV6tmHNFKrgxwGwA5X2hlfQ/VDlFoIh96krAdNennnnmVl9AkX7snLF5LqDKjEedfOp6
FU9fnXz4vFi1OTrqqNW6p1Ch1S6f8/d01+cexViHej6qjjN5bJvCIy2a6Eb4/eFpAZ+9WhR7bgMM
bxrQTy+nir9x60zE97a4YY7w4fTC01fr4TLpTdbB9Az3qm+zhSBvKrwKfgyygsov+/KJOYyXXAbr
u0U3lYPMoBpWx0WW0BNqHmN3tltFMxGeyv5cf8lWO60mcNnXBkylwX90UFHmur/5ONyZ5Hfu6Dd+
xdYLVscc2es2FFQYP5AoHdRiV36HhITg7Rtsez8VEaGpVvN3BuaAqEGqY9L+ruV452YqWIZbllgf
brB4+moCTzKlMHSz1bGU0tdKGWSAlt5yRfsXSP5nCTWhxfv/bpaZrNu0JepIdslfFyX9p+bUBzJ0
//Yv7Ng8NzeOCf+SGx+9aD2TxwLezminY3YYQOQIlzsnon4doHDSM3bOKbm34+qNRV1U7275F3y4
sOLHrQ5BnXkpZ8zQ+6SUZdRD1ehDBfp6fexuNt1lzL2bIWVGK11L8Ys64S2RFcDv8KAf0gPGlzcf
S599ZuvBr1hN9ypLbCuB/9cRV+pBS765/a24csOukbmrSQ5FtsVUP6lj71rFmfet+wAJITuWVpEc
ltGmHPY9Fo8yU5JT2dEyYAolwEY268+tbo87Bp33HZddvnchx/jq8nY6VHpS30FUzf1qMnrfmDPr
3BZTHoDS7Q5emzvDraT5v7zyR6NqtYAQmNLXONwogIvrA3tU35LH6kxjtmu8zIdsD8UC985Zeijr
Dvj3AW7vkRb3L60/3og9yWWSf/QFqxVm0TNzAMBaHVHREWBy+pr3rTxA2+zdv4RPh9z7VUb1vfJ2
d99/QoXsY3Do3s+HC7b3wjAsABLMIy1g4a0br4/XC7Z2z6DVOLFJ9OqokygD/MaVr4Z5K7+/Qapg
7mo1wq2xBkkffq6270MVaJ69b4BT1vw/g+dg5RhCBigiDzLvMgH0GzveViuvnTT0Gmp7jWCuTf4S
jSHw33dIP0YW/pnD2Z/8Gf8UhyGAw4YH8EVoB6NnoRN6z/BK4KxR6bEfYnjJ/CjO9Hfievbs2X4W
3rqa+Odb98E4YKv1LSOpUGaDLxQYBcZdeqyjxnd8EU5ok/wu3bUh9YQ34J1pAOH/9UVoo7PXDh2D
0qDlUiO6AzOrSdsAeGBqvF5/+MbyyVYLnBwJHEYukwtJx8K5L+Wv68/doCUzdvk171bOIhkB/kIR
8lH+Tr846LHLQLKC8Zzvk90PKOa9NAR43h8D9deKLz0VT3eF1576G+ezfzDHj3prtfAx4dQ8YfgC
G++GK0PI9zCmD9Nw2Cd3yR3shgIRuic9Ajg1LEItSEKcng9DNPrV11sz9Z+t7EdfsVq9Jgd1Qdje
MaofZ8i/2vsklndLYGAVKTF65NEN7Sfzf5xdSXOcvBb9RVQhBAK2QI+03Z6dZEPFyRdmiVEMv/6d
zsrRM01Vb1IVL6RGw9XV1RkOxqHac+9n5XM/OXZ34lwd27OxR/33wQpWpuTS5Vc/RQljdS3HrNUw
IHjJGRHA4icbR9rF+LTbV/sc2+qH9iMCkOae+JOH98NQe6n3a91/fUfG+6ySQjWS4/bALysiMP1v
ABB7aRD5zi75nT3Ee/B+pnsa4gR8BRD83J7kT3NbBmLLwgSzQzZyY3hasDYvX1fd8WuUIDdmc+Gk
ySVXAaDz3L1A53R+Zw/2a4wE6dSe+X/tB3m4PvJLaYTKSgZvwoXoNjqbz/Yzf9A+yjs4p26mrXU0
TpjlFR2qpQRMpSbjBB8KRi6L7Vid+EN9P+zEzn7CgD6jMLRJ9pYPDYoNqDGHaaVwsxBAbCX/cmG2
4g4NZnVIiC8axydxsZIULQQ+W4lN01yLJNcxalXvel27cyZYD5A1X/qlvELlLOt2w8GJwSHabDkq
yZAtebQO9T6+L/c0rF/rwPhVWFtIAW2hWf2R35kex1HO75L/6Eql86+y6xc7UvUNYqiqyfZy5Mnt
5PNDdXB28b7fFUF+hPPnLvfbYAhGLP7+4CBIVbs138el5a+6COmzOwOCZiCxBcvyW/Uw3OWvxmE6
5wfIbX4vjukzQHk3rn4l7vSRjKBXQseQ7dK9fNHvsmeGHNr55uzFmdfeml7H0lJUAgy4m3FJI3xT
bE0oqdOAQjdy5Ru+vmQ6qhbIMGXa5EAZJUxO45btrG/5nu7jo3NKD/q2PvQHy8/Pa7q5CwtfVQZp
m56TMcaAudHZdr5r+iGq32/7EFUYZHSgo5mMM1LHx/IJ/sTRn+K7+Wp8ryGz6cGQFTybdIC2vqcd
1uyKlz5HCREwuXaoVqLLuoEBXRpGbgmi8EoRfGHSmRIkeGpD/8tEDUODyA+IwvOq0cNSy0oG0xK4
yscJCjxNa2605KPsxhXk5CVf/GLbqyyOehyG+OJAHkppeT1PEXx+6dlrNf4yQUly1jAIS8cBU3IP
vCwnVWLol4zaPBqbAu7qWaA9AZSwEafykO0BC7mzDzXynrWn8qVBU/b6PEb4tBoRrZ1fcv4qoZd0
feEubECV30GSudVojNlAcceL4LwKhpPfRTQYp7Uy59fwZMNhSk6gs1jr2CWANMH8Lf0Z3xvHdM+3
JNTu7Y12Jw7xQ/LU3EO0cOXOszRDKgNEamC0g9WNstKPBmbIqUderPfyUbxG32GXgOvjpt5ObBeF
xin+1e/p4fpgLmXnKj0EamwSOg/40tyDC0h0HrddMGyaAw0uCXLuD9shSO6rP/mhPFQ/oQLwZASN
f8kc1oL1QlBQiSPl7HDOBOYTAmzfGqidJdZda8jg+gf+xX5+scVU6ghN4tnOIX8R1pt6Y3k6ruzt
brhrcV1sgh8vCVJvUPI/xC6/cwIetri145ruNf8VG1hXbPDvxn0o7tZctZe+VoklkDOem5n0KBYb
Y+rBlSKDyqYONQ17e/2DF/adSjOZh4zqokWMbWBsJMdTkv93veGl+pHqb1QIi3E7wxLt/XajnUlg
hdV2PLjb7IzX5KDCFQpPtVgd/A42lme2bxBSrve9NGpKMAG8pQIDGJM4dsRrq5+pZXj1TUhPw7GU
bCHv5ok1AyIVqq+bOAMvc95rlrW5/tOXEixLiSVQl4kzMeO307P1rXkx3/S74rkJo233lv6238BI
JCtZpPv1aaKSTaB/4CZ5jp5sF5T0Mfe7pPKq6N0ZHmmKlziIOhK5dtpefv4X+0rlntglBCMNHavh
m+H/gFFg8PLjLvdwwb/7SI/bD+FtU+8pCVApAkXSd3cMxV7d+wNNCOTOf8K3x8J/uz7CCyte5anI
Ycwr2eNwK3T6x2L1hjKy0vRSBUx1XEw1q5jhTz6GYiP+0MIfBYQWvem1eraf3B/8vj3U22yjB9bj
eJQby2fhGgdz6auUQDHpDgygakymVQmYAPaeGOaVmLh02KislijKmEUgnxNGr5MPMc279Jido0N0
0qDg7ssNhCxPoN/jclh0wfR0fZoW9rDKdOG5DXgphM/CQb8zzZcy+Qn9zOtN/0X3fbUYlfhQQX5B
K6CXieuTdpYnK0wfy1fnNB7rB8zPMT3bQb3S19K8KNGiiuPatkyMXT+CmAaF785eKQ5csuCvPkIJ
FIAm6CO9bN85ewVs2yMJlPoAm7ec2QenYWWoLkPyRS8q4aWAo2dT2+hlPNPzdKwOrjdji0pfPzeb
6Nf1XhYikUp8MSA5CUIr5ho0gJPs7o0apTcdhOwuOQmTbPTJ2pdpuTJwC1OicmFaHA2szNCbVb1A
HLemK+0ufcUlA/1UuSylPk1gNeIrANe2pvtsmjfTYAVl+1wkrQ8RVM9c44F9TQ81HNVMiw54vYT5
MRIDSGal/NCI2of2OnzTUOFOURUFM8wwX+FRfqrrhz63vOtTtbAtVc7MALUzJgtEuD56iC6U3bfY
+XG96cs4fbXUlFsHdzRiuDbmpenn1yoqgD2xj9NQgm5frEzR0tQrG3+C+GQ1is4+uJmcg87g7ZNF
6NrCIktfoGz2fC6ictZKG/qu4BZ5wMAnAOn0dGsLArlT0ulbu+DFDsyQ6mHSzH4HHACcgFrX2Y/2
f7URdT7loq68yYIG8kY6zprs20K0UJk2TdS7oqlM+yC0AbI632GdHbjzo+tWHoWczPUZXFgcKsuG
5RGPZek6h0YO9JxAnPtMM2grOZlYi91LXVyuxp82GbwO8q6DaPNByKj5OWSp3JVmGp8p1W+ClBmO
yrYhbIY71lg4hwIVUS+a4zuhN7/jeViptv4tcX6x0FW2TeQAayCh23SgRtyHhpm4XjFDOXtmYgKt
IXV+pySdto45Qtajz6IXQ3TDvpAO3dNY1KmXN9WEimLWWgcjaeNNa0Yt1FsoNLs1M8F/Sb7VNUm3
8QRiRZtU7Vtp6OKFJII/QwwjwcmdgRYJfPqjAfxc0Jp2tSlY3ByMmHRBCmG+rd26HeRBOfyW41l7
MaA+dXIMASzJ2Deo+hh5Oh4kddPZm+caL0x6fGzHSj+2qcMOZZrr7+CGjL+ZkYsPOy8N5vc6tGc8
I5bkUJuiPZg6oW9j39GXchqaC0DQqrYdg+1JG2eG7RcDKigNH7Qgrpv0YBu88PDmNOjbvIHwqqdn
uYGMA/IvQVv25K7lJTS5x86udrNZ4gkvjnuIZdVuIKBRDbvEophPky26R82duvNcDqhtj3rz7abl
/zel/7Q2C7fIuJU0zgFSy4eiIYGQ411Nb4KHguOrxMdiZvAKyR33AKnCGXosDYzcZc4gi6FbIGwx
wzUDMfDkcP1rFmKlilypprQt867uwBaXAJaXEkjCcc3DZWEbq8CVcihsxi2jDi3tRSvvyfRSsJWr
xkLTKs2s7KOI9W0UHVrNAONyNk9dAvryCN2r6wOz1MFlwD5NM7RioEljWPZhhKSgXwiwHOrCiP2m
5npwWxfKVNtdbKdzEWsHWmb+iD0zpKeMVP711hfOAtUvjkK+3QDTzDn0Wf+CZUN8DcpkLrV/TJWj
BRYTL9c7WlhCf69Jn0aKO5aJ25brHhgvHirgDaDstHKSL+Xwf9/aP7UtNYubpDDdA6dteSAXGeai
6xJw+kWH4yBiGrQj7cChrefyMoKfXyFAD0N5HBoBSMs9Yg4SOqNtl4Ywl+xWBJYXUoC/d6hPP4sD
rCnbUbPxyWQ3FTuTNZ50LN9Yc3VeGFOVwtV2IutBVnYP4Pc8CF3ziZhuu6uoFC4J19O0hYXwIbIY
xMviCk7LIFCstL40Mpe/fxoZAxKNemwX2JfA//hZMjDILwCUo7fnuMbr8U1LTiV05XHBI5m69iGH
IBkclfaQ+lt7kFr6AiV77EQMrIkmogPOHeeO6cR5s5xa3jdGpT/Zs752s1sIMKovGxVdCgSEA34m
m7cNfIeMsd+P3W1pNtH/nYeupZos7VI7wBK08yfQ0l8ko/Rg0C77LnVtrSKx8BUq+FePjLmB8EYE
yw3yzi3nJc3TI4RY/lyf6IXJUNG/NJpLkN9056CPAISMp5nEgVMf83HlGFlqX3l8anIzywCcjQ6u
GQkf0mOm38TRXZ0393NZrXSyNEaXzj/tCduMEjGlCeQtJ3YQkOjzLiwWr6n7zW2jdOn4UwdZHs25
YSHU5/lzFkMvjhzbEoiFNZHthaNERQJX+kByqClrh8acHN+RsGmgvL3rujE5RhQ7D6yklZ29NCHK
mQheh50OFxZEZb2NKXSdoANP4JiUDSu1jqXJULa3mKGnCpXLLiRAwwtorHqgIJ/zUb5fn4uFirit
4mlT5g5dDEH1sBaZtpfwgX8rhFvuOwl3extCe895Q4otg0zPnwlaw2eDTBftFahY41rQJQ8RVvyj
C4nj1hdQmjvRgfcbLmXrwTZseBDMnXo/di8Jgx4PhbuVGekPXTVYa8ZSDtbN/19dIPv373rSSOZ2
s1NNIVR3Lb+HPmHEOYRVK+mRsn6k0/BtiNf0iv4GvK96U/agrrm8iMwWxBfR26eL8OIL7n85hBKh
FRtAyzqHC1MPsewggma6R4tsGL0O0or+MNC1OPYX2vDVr1A2aVc0semYfL6IS8HkszVZ7XhOhBt1
YEI1NPImh+YfriiQbg61Ln5YwyT3SQMd6xY24TujgScVBBdjTxfE9OaRNy/cnqXHqJb7edc799Bd
TX+2eVn8KEhXnMu66n7KuZy8IU6ic1RP4zOkbPUNzHho49dwqzJwC6NIdua6Ca1p5A8A01QPYBO5
jZc1M99xKMjDxIhPb7DBmB90t83h5SPaja4L2QZwUaRBM2n9YzY0bmBUlbGL9dh8nwDY9Wydj/u+
aa0dSnM1VB+1Fjt5MAK9s0poINLudSrhxOVZ2TSd3CFvIazhzvDO0QFIi3m+I6BQ+IY5cRADCvMR
V5duM1FG4T5d6nkOxoCVGJCP1FMRlKJF/dLOZXucJR/CpKlAe2LcsIjHR9n8ur7/vs6c4Pr679rt
87SVqZRdyKAuG9SuARG1IXFuih6wr/q39Rhv5hAXhw4A/Al/acl4hNg593Isg5vin63a+bnScKoY
V++wJt8bRFZS3onoZ8zXOC9fh3Jb9fOjI+RVob4AdbAClwCAs7YMN2lfhw15ZtPv4KK93DYPSpUM
Sv8XvVruHFyIvEeJ/qMX0UqIXfoGJbeBI3KX8E6QkMeoanSFCOKyOqSmPE8dLrG9m21v+gYVc5wK
Cr3mS1k8Ho3XjIrXMqmD601/fQzZKlh4HDjoZBKVXYSVi1p8QQ5cr0xIooLVer2Lr49SWwVxjUnU
WYXbk7CwykejGSB71Otvsq4eNdv5eb2Pr3cbVbEqRu9UeplDV7NsTza3vKQ2V66vX59BiBn/7jQG
vjuEgmbnWHCt9yc20ENhWCFJ3L02TzEKU8krn8en69/x9VhRVYAUJgojhKIZor+E3gv4kf14Kscs
HMv28XoPXy9avDb++z1TRSjS7hEauQTSuzCDo3YHS4PZhz7mTuCadL2bpQlR9oZVWH0ytXQOwbvc
2EC6jfFNlSKqglHyETq2JaEkFNPowyMg9SCQ/f2mX60CTshAi0lzIYPp4GyCau877/jv601/vdGo
iiQpWjk5EE8goZWbs98Z0FDgdWRt2NCsFCmWerisqU/ZN9zluOVqNvYADNPCuXPzu2QEu1cbpbVy
q16YVUs51CxHo62IBh7qTfa9S4p7yDUE18dnqenL3z/9etS1RjZMtnasLBgq1H84vPlua1nZwZmR
uaZOuXvUaLXhVgjzypXYsDTixr+/ubP6sZnb3D2aZdWjoE4bwJQoz3/HVZmsDPlSH8p+1SE+bRGD
AdzU156l58E4Qti+Wxn1hXij4j+yLCmb3Eiio2OGJbBdbP4mIPYN+ub1sV/49SrqAyr81LLgPnI0
prs+Zj7J/4huTfBuYcmoKI+2hnRT1xhzmCWy3sLEUgsSt2IrPMGln65M7px0kK/hUKpNcjx/sLR9
dNzyHonmSgr39QMu/Usw+rTgE5QJG5R4omOH893TIMMKNwYYUQ7AEem/ZVk1njlAJsvMV1bS38ra
/18tQLn/d7kShqNFOFSG8ls/+813990CgLb02AmGLZFX3esv44/n6tGBJcfz9flfgPBR9UV/aGuo
4VGo8Y4C0stRXDmmXw0O/zCGOfrPEla5hZV2/w12BCUAW01nPU9wXN3CMGfYwL+8jr26nXTD1yAW
/ace+XSGZH36XyEo83pCgHPIh2bY5TWcXj2jyZt3mmaOsS0cA6JgcQkGmjfDc/O3FpOS37Zt/tJo
Ps0dhGexMuISd+uKg6cKkSu/KYwicAW17nMNVi/Xh29he6rvqOkIZZSobUjYdVCkTD+0JoxnN5ja
lTW+sIPUJ9QOF+whj9G+60QeQVTpuXVbbPzLd/o0RFOEJxcGa9YQlhZyi2d8KChlUb1zzVFur4/O
QiqjPp2yogBix+xNOJfB8pb00cYY3QkvkP1dTdLd0KQrANiFUKA+oVal1OScOENYaW3xBp9iw5cd
cmVPd/t5pTi3MBUqKoUMjT4asslD2aVHOZgnwunKPWWp6cv4fZqKXDOKBgroEPdOixOSkBd4IP2+
PgVLC/Ty909Ni6ToTM4NEtr6H9f9iPNfKfjzNL+x+cuEfGregQQgMfrIDO24OBv18DBy7TdwWtzT
q/TbbZ9wGbVPfUTOANy/jnyyQqRwSAlx0xn8gkc48ty4i5UEpJ1by0rn0Qwhdb+p09mXww8nLhHj
1hKRhfcpqsqzJl0srSa2zZBovXkgDRyyEqeJfzSEuL+tOk7OlWmap6kZOn/MG2dT6DVeEmFpl4YD
XMSxLKA25EVDYm71YRxXwAcLK099HWV1Y/ISdk+hRk60G+E5thYZl7akMmsVnv4t/FgZ1iw0Leg1
arlHb3tWo39Lqp+WxJTpDU2hEhYWzs+exdyvwA3B4Djf6JyPm+vrbukLlPyCWEBwzTBfCpu0kJte
ovqRE1l48M9ZOXyXRl9JHVsmrKq37CHE2zTxzET3eDqvPesu/XwlmWgKAVBEqmlHDmdAT4iugPdK
zbKnPOmnm7RuDKq+bzquA9svZmZh2qaB1U4Psuufrg//UjakPm3CsFEyFNEy3GXEvKfQUADPtSp1
DzkL2cFFQA9M07EeZ5vhdbd2tPmHXtM58lwmWp8XPIbSQCx+Zk3lPlLpZk+mib91LjNui0zq6yLc
PBKtu1zVBxer2yk7c0PqAa8fcITbmz3sT1aG4jJnXySGf4fo03of4MQ+xPJyrRvjOaBGD+HVqj1O
UwRgtvatTbSHCPmpbaEw7PRrJcCFgjv9C2z71K0EigrecYNzTDq2iVLwSloZe7HFMh+V5jiYi9ra
6w3cd8vZSqBH1DrwJ+hXDtyF/FvFz8B5jrnZ7E4otPfv0q1+pyazPcju3s8wAnLhgelpY3Nvwr1v
ZZwXtowKqQHP29CyXneOKQxOLbgEEfjvRWSl9b9Pql/NovHvQYYZxDgmlo27HDwy4XMXa+2m0Q3P
iN7oVG9aMT2PWQd7uJULxcLhr74cozaSwugHHZpGvSEwPYHOQxad+nzl9FhqXwkxsDSoIoj+zqFe
3UNF/lBBA29O8CaSTyvFsIUZUV+NCSnwjkIzHrrVXT4VAZE/XZOuZMALP199M+YZye3ELZ0jwTuO
O9eAWeLpw/wQ801ykwZVhaMyCKdxJ4NVaNvB+LY5G2Z6oPmzANp0yG8cIiXDm2IzMxOJbWLzM4Na
RWT+dlbxEwsZvKof5TTctFIbfvXJEPuubXv9eN9DGyeC9VLev10Pb0udKKlCm9BWr2KHhKZG92VT
pOAuMuGVkJfGVa3wLq6G13tamnEl0YOnqw7SpMZRgXt3wNVJ3SSoYpCC4Ad4vYelBavscZRVeW7a
Vh0KMvwxa3v052zYDxbcgm/rQMkZ8PYXQwxiYrBs4CMk/kaxR5BOHuhsxCtdkAWFEkT5fyMVn3XW
6lliH8spYUcqoyww6k4P+mjqIBxWkwbiNSwSoTO5dDeAQbONRMwzWCvy+KjNputNlbA2zgzzVqpL
vq9Kez5BgCcWXo+3vvva1quQJnZ1IqKHVII1NUeQ2/Aeao/RqUwRIZu2N1+HqOzPluOKnS6r7qXv
7ehpgmFIkNet80TjCkQxgHMDOCVWHm9NIwDfdg4aLf1gsgEQlDnxGRqK9QaQzwFCikN6NjrAvLxR
6NN55DCWc0doSBcObG7TUU5vk90OgQlv3kMh03kPJ74RFgpafmSRDV47hWWyyKItGHjpEflPfD/l
U/neF278gcfwzPXSOnb+pFE+7VjWiV0963DlhHevXyd9veNEy3zoA7b3bSTMTToNsF+UtPaHyp3f
c3cW24xqzYbBcekOzo75hnWGVnhRXuv3hMEI1asrx/Biw2j2xdDw9565fxgQmX6VwesTMcYNZ9IN
OwnQqD/JxgklbI99R0+cDzYwseU6fEttY47fOxonQeLEne9O+kU5HeTnmtPNPA8tPEez/2onJnt4
QJZ7GEaL0JTxW9vGxmsRDyB3WqQMJryy+DS1f0qYyr6UM7PvHLMoTrXd8qfU7i2PDb2zdY0MdLJ5
TQjx631mqLobU8ftNsK96Air3Z0gRez1bfPYj/lK8e/rSGGo4AzYjMBT+RJVTZpEHmxCEYu67MfY
GFOQNuPavXDhM1QAhexQ05Eya0Kt1h6TPHqIZfNWpNHKTl5qXiksMBLTUje7KbQs2OHaD7yNPTnp
K7HuEp//P58xXOXkcfs+awbAT45NZj8Ikr8gUHxcj3JLTV8+6FPmyaSTpMKyrWNdUg9eqYZ+Y8OX
Dj81bFV1MmQa/LqS0Xpj6XTfE3Pl3WtpsJXDJS17IadpmHCbg39ovYOdZcCilavGUuPKuQKhVhN0
DTmFFGLuzsXGWaNe5a5x1peaV06VboazwixmEc7wkw2SxHJ8CDmC7mBn2spaXNpRyplSwlBR4xVn
RxkBJFOw5N3UuoAkMJRnAJXctG7Uh/iaReloMcrDovpuiNe+e7+tXeffZVPVDkyjSgRASZP2DIp0
D/r1XCYrq/LrDMhQhX2ylI6aZWJ2B7hltMXok+6pSJ9FwzxqrNRIF/pQ9b9iJhJwHawqHJkBFVDT
KbKAW2237S5ZKQxfpnuiV430ro/YwopSFcE0QLVsc7LMIzcw5Q3bkrjx6nlYyd2XvubS7ad9TJrK
iJoUppRJlzbHorfqLdSxIUIFrDLM5gsXRrftTe6UkCNXgobOdbNIOjqFowvEJ9TF9Ee3WtOUXuDu
gbz376ekSdV30YzW4ZViHmsYFB60yLCPEi8sfpSZEdyZWx4aWvpqZDF8Y4EM86UY6QHIDbG5Pl1f
X7ZBc/r3R3QWJKbLiwFn1MLUc7wwRyMxRFthuZ4rmH1oRrffUi6zvagqspKPL4R5VctL17VB0rGf
wp45OF/PFwHr69/zZbQBeUoJaJod5TYbNHpM6w/W5x7H3SVKiiA21u52Xy5w9KDEs1niLSBCxnos
UaQAZapq7nMr1be8sNfESr5c5Jc35H8nBZK0UgfQlR55l4epfQ8ilQHTgkRzvGZNf3ipDyWyRTHT
BjCt6FEmvUBWfMFT2rzIn6ZLvU1IvNFJqa1pzS8MGrv8ik/btpsbYXUO4mhTiWPf9xtXsjttWBPr
W5h1pmQkhQED7FyHD6vTGLUfISU/zbhYbjBX024SotjdtLqYEn1yiKNVcQd3qb6eXQilRy+Toz2g
DJeedFworneyNDNK1GEljLmKsaXHAUJUXtUmh0wzf+udveuH+t3Omu31fpbmRIk/rOgn2c9wfYqr
/j8DL7llnv0cZPvztuaVyDJplQkzJqGHFfjITjLhZniXrj1vfRlAsEOUbQ4yXw7HkPFSGJXHXCR7
Lb4pd0bTyv6uBzcXlo7h15Puuxbrk2/n8/eoHUhw08CoOClHJnXU5q2OlM7Fc9lTh0tpZq+c9guT
qgKlmEsFyywIbBDIDw35Xc3NbQF88fWfvrA0VazUlMgEdHYhwiop+70xgfAyzpU4kbw1A5q6xdYR
qZnfFstVEZ6sT/QcDDvnOLvD79aA1GGWpx6+7rsdzWs19oXQoSKnUFNPgVcZcQCmHA9/kBtIWBFK
d/xldfYtr/nEUNV1YKNSd61sRQjb0HuSyxeekhWi2dJ8K5u4cPCEKeweHtcJ83Jc8XI8lMzW8/X5
/rp0jV+ubmKDFDonUg+1JH2tweE9mqCrx47+m7s6oBXkaM/9JnKnj6ngm+udLs2IsrfdNM/iprGB
HrI+BsNAmcL2GvCUjdtkufFVyhY3ii4vzAlhXJsB83E1Ge+HXNQvrHb7e9gaNc981shRryjd1S4D
+obPBowcDf1NR4L70I/6mubm5bj9v7s0MVQc1uBOTTuXFBCAZPQts9mkbIBwy+BZxnxHov/ALrhp
VFVMFqA5mcHFQFDVmzlc9NiGAb4fTcN7ZFdrqLKFqVNFdeIothIAyMmx69MJslkac88gFlg7+JaU
Qcc0+P9d/5yFda9K7CSg2jop3prB0oFydUdkADDTd8PqbrnUY14u/X5KWNrWbo1aJ+QILkXj4ZYU
/YbgWOzHvCl/Xf+EhTNM1dPpok5Mfc/pEaIdvxsnDSvdfbre9JdZPX69EhW0Jrd7gHEjOIWOqKMP
hT8bOnjb/dnuokciLpVB+R+V+cP1/hbOBVMJE6ykk2ijaQ4T+W6z1jP60XegwgtcJ7Hfb+tDCQsW
LzS4QALTOdhTEPWWnxHcxdmfdHDxUtDflhSpULzBtoTO05EcM3M+aDGUBpDdvbvRvCbV/7VoKzFU
4N1IrXosB6sJyTjq0HGuhhTSHwZ/TaIEIICJaybIS31fBZzWUIzPeXLuE0IfRlTCc88WTb6ZrNo6
iikpIPHJrWeXMQuWG3POf9h2n59jNyoyn00s2XOoeoX9VMVrDx0Lq/b/lF8MrpWW7PRjRrI73I4D
mjcre3qpaWXVwsCIWEyXcMebWH9Oc5Jt2yRLVx4tl1pX1qiTdWRwwRgMx8Q1D11vD/fw8oxWdsBC
5FNRYsAZV02rj10oxvLkTOWAsmt8B/3PF0rqNWjH0idctt+noBRJtxzaDjaVTtF391NiMp+12doJ
sRBS6eXTPrWeTyNpnZFWYW+4h9iJXjhsTuO5f72+f7/GdWDhKyG1GbNUM+QIZRBT6Pu6KJMAinxi
S7j9hzQxLA7yikDSoxeeyAp6SHhl7s0x0nbuWP/OTVTHYzfPYA0tm0fLreiLmCK5EjEXzmEVdKDn
IochVYMXn0qGzI4hoRTVL+VoPjoAHWR51gR8QPZ5fSyWhlqJZa7Q7L61JxGKlp66jP0eymov7Grl
ErC0GJX8pp5SqVWWoR9xKcbj29vkvjG85Bj6GqRh4fer8FQC+Rlmk5keHZj7/mRAjkPzpcOjzFCY
a0CyhY9Qcaoy7YteDkMbltqJZeJRJyd4Cu9gge1fn4SFQ0tFqcZtWqRGweCzN037nj3bju2nuuPT
pAxsKXfXe1n6DGVX9e3MgfOMIQXbZxd0JDniq2LPLeTRbqaVs3FpPpStZaV01odobMO5lQ8tbXe6
y7e8XPMXWog7qqm24cAvJJ376QjBYaThOZgazeb68CxNghLzuTMniUsuZc44D2CK9Yu1DjRWNflf
ObHCh7/E6/WOls7dv3//FN4mjWmlTGMRGj+6bxDhPkKFtN+RMEL6+MFezGd2jh/0E7Ry98/FXfKa
flzveGlulL3ezr0mJ45+tfKldms/d5rASffXG1+aGWWnp4Y95jZeJcK4z77ng/WdaDeROIihQvx6
1445RMQ5JGHleWbpkwO5vNvinwrxy1PYHcIhqArbrC83CSF/irnaYgPeJHiAH39Zbp8mO2vw5g3i
wnC0ugLydICtPIFuPAUcyM73eGLTSgxZ2N3/h5STeFrR0qYOSZ2HbkFO2VQdpUm3PNFWigcL60cF
G+olhWjXBChU07S+WZZvoNm/ZJmxivZb2IIq+s0dXbugPUdWYcpvkZnBP/OPNWTbNJrv6xK+K0YD
emV/HNqk9lkivBFCNrYmvU6vfJsOXpPCNMum25uWtGoeHad6OcIssArjfDg2jO6i+SZkL1aFshVJ
0XZUuMhwIF595lb5oMfaBhpIP6//8qWZUjZjbMaD2fZzHwKAl/k2oWDHz3CZKteWwsJMqai4nLtQ
fQcwJoynM5MnFFUh1xRtSZJ4praGAlr4ChUdFzcycgpRVuHE+99cd0Nga8GbLtYeCBdCloqNA6Yo
wo1VQx6e1VtaNBAPWHPZWypXqaaKAlXzuZ6bPmwy9gtxMSxd7TWmEEvo+nxTd9MjjbuXhpOtKJs1
FsHSgF3+/inWWHEkTcCTSzg5io1N4tPUlntmriVzS+N1+fun5rMsLssIF7qw4tauc6FqASJsvxK/
ln67cvzK8X+cXdlynDoQ/SKqBAIJvcIstvESL3HivKiy3AACxL5+/T2TJ0cxQ9U8uWpcJUBSt1rd
p8+hdBnnro9m9UXPaDPkP52tLqCVJARx/n7xOMvSDn2GZZRVIypw4NxMf+CoJyETi/2zdcGqQkY2
fqb1IHYWOLk2HMjHhVWA2wwzH2xIKCdLU0V1Br6KBjCwe4C5kD0G2xexD9Rd7tMqvymRNOjKB1te
mMsz0XMzmD1zPVZ1ZE3Q3wN8qKrDBS0ERQJyviWI1biRnPrYD9gmSCnlPs2TRZdRO3HyOeZlvBs8
i/7URevdLCoGG5iut8SJP94itglVWiTyYLTnVbSMkavTkMVd4LfLxmKtjW4c1LWDrNp8Gr2bvigX
OnHItonNEP/j49k2kUp9VRUO5P+q0/HsfbeA7rry0oL9Fk4KZCNwHBsLsvYVp9/f2WjuEOZMBfzO
6Ii9ljrw+hTy1ls6Dx+7ANskFUmBgOR5neposdpr0k2HjDob9YO1oQ0HgAZQhjw1LSKBNNOgy7eB
pxtQuo/t3zaZRLLUBsVoDr/YpyM7jIu/Iw4LcFWB9N1iPdYDt47TIoAW5f5lgaVtKht6EsV5MKdi
wXPgpMjS/25TlQf9QJ2N0HVtSxmHvCwAQXSmuo9KQLurujzk/K6b/BvJLhJ7sG0Ty0RVwqg/22hq
dJ5qEQdSXDFvC3XycZ4D9Dt/71RvKf0CcswF1JK/Te0UcK8PXdcKVfMZvH9H39mwiJV9ZaKOetDU
tk0u8BwPanBNfu0zupHI+5Nl+LdmYv8DMQJqinQatwfh9uiMtYkKRUJpJISdxEEJPFAgVTvd8ZrT
K0iKA0iTgzaiFk13VD6YNEoHnEqqjdFSaBfO71zJNuhHBjKx1J2fZRrTN+HY9HHWeXfbo9HlJqsL
vYeWOAnrNOv35YgQf4QeXliLLP+MJGz76XwMubY+hidpAX5USEb1kczyGd2OyaH22lC64xtvGSgq
bB4gO31RwGqb+KZhoWkxzUsRIbIMG3BeFN1Vocrd+U9ZOaVMfJNfw58XMukjYt84HIRFKNRMrr+L
87uqdDYCmLV9ZgQZc2+x3tJ4SNeC9+JQgfP8src3ggjeob1pRJteZIGMm/zniR5QjDxwkKfbOlnX
3t1wJTEoBbtlTMdICSg11D557dplf9Hrm8jCdCnsarJnRMI9OATGSanATicdtCMYx6Tr3mU6fTn/
qA8/w8El/W+X0pUk1UDvdxH6r/kvBcq8pzyvtxjL10Y/+eF3R2tVWAwSyt0UFR75Snmxt6XaOKA+
PLXx4oatlWCap5BJsKO5EA90SD/FfP7EUAw+Py9rw5++6N2b4+oxFHpumqhq7TDLTuQgARo2zg/+
4TGEdzfO7Q6w/6zRDY2kvlftW4UmT8J/qvTnZcMbZgVm0KXVS9tF3O2sYJ6bU/vChD5SC6Tcgm34
n7W1NWwM0vEjnRcQUI2SH/LcP6TuFrv62vwYtkVZBpLzBZtS0trZdf7g7GtBx9ATmX+Vu011OD9R
Hzo5h5t21lC0R46LAOlRmRzjrK/3o1vlCJBBRr5kFW4c9Raj9conmeqcjWNntpuBqAjhGv0vS1D3
zCswwos+J0d3UO3u/CetrMofvvp3+7ZElgH1jw599253x2R1tfjO6/mhV0zClOQsKbp1geywI0X7
8iqzF++6AoXrnZCj2DgQ1mbJNGqAM2N7mbGnfHKw3GUK4mn62bbqBTQFl5FocVN4c2oT7K1CkEg2
M7n3cuJexbVfXbgAhvEJ4gGYp3QfVcC1o1qWtfuUxlsy1GvLaxjd2I2gehn7PhKeuKld77ZPtiqI
a8ZgGF2Z1yofa1BRTg64SHlzFWv0zvfOYXQhxG1vJERXVthEx6oO0hJDkzeRb6v/SG6l11Y5PU5S
0ACMPdbG+b+yVU2hS9BESs11hn0EygY7ZjoY7GXaeWi63NipH4Z6DjcxsTSnED+QaH9sqzTos0+1
fHZQ9lQVtOQqHo7a2giY1ybs9Ps7g0b3XbronAJw2H1FrQBiEfeL9+bFYiPWX/sQw+QSUBKCrtgj
EINx0D+trHrXd/aVF/u3aEKDrLoYxtBHmHneiaxsYJNSUHVWmbNRNGi1VLeuzQKu48fzQ68tunGq
9os7zjUYU5GNgGZ0f+9OCYif3i4b3DBrT48tqGPg/OLx1nLTnSBFwHm9sZvWXt0wa41uRZpqz44W
vlx1JZqNHZoEyr9M746bsFh0OBVwFCCUcTsndOb6ucuSYw/JlfOTs7KoJii2TKiaSdl3USfrt95z
noYSaq/nx15xSyYmNtbdiQEOHJSVn6J36g1Evlc8edbtHFr1ZbRK3ITGMpclxVgjYpot/qKBFA/s
Sj132KgbDmlthgwr9tyW9Gh+naO0Lx6oKI5V5X0/P0FrQxsGXCh/zosT29TQFa+TVLdOkl/U6QGN
s799D1Ezelo9HMe5sgIClRLWdPvzb73i1kxlyWpIZMXbuYvSFLhG3N3RGeMu+XhVQ99p77uZ2HA4
K6ZlgmB97rRCYXtGBdM67JMTXttGuqcayFZL5dojDOtFfmfyl0HWUTbv59QG0XzY8q2L+McJcYeb
eFcQmYNTiIJxHClKkE/ond/mI/g8+i9yolezcn9TC6W8btjb3fKDw616Xfx0fpXWHm4iXFtL+W3r
Wzh9qj4JtYQ0VFBLAufEJ6cM1OySXe1gxQRqwtgfTIjdBIZrdJbr4ZPwZPt6/k1WdrmJgJVTLFI1
g9hdot9FU/cWUicbgJu1oY0r8EAr0qP1BMECowPE1yryCZzgWx18a6Mbll/qElzafdVFLv/qDa/O
/N/5CVnZdCbGtXJnCIhUGJehHd+3ydWkqgjvvT8//EpYYOJb48xlwIQi7JvZVwfI9BqM4jpWB+LU
O1tkYd8ezz9o7TuMU7tSbKyKeiLR7Pif+oK6AbKIKqBTuVVYXHE1Jr7VzhyRJ7TooBXI/NBqSHVo
gLjYefnYh0XbxJd5GpN60reHJGYjxJaUT79NIKcgtHgFm+v5eVr7CiM8h1o0DtceZ2wrXRJKT1rP
JaPlQ8VTdRR2HG+ctyvrYSJcS5Z7QtQwNKqWhiAo760dukTUjbdkZCNSWznTTbwlYQTiuwv2bm4n
YeznQJx/pi0yXfXPUlx4ETMlIvnStSfVNIA67RkJY5K9iU5sdSqufYFh1SIr3LzpWxq5c/adVOqG
CefayaZDHPPDDPGi84u+thin398F/wP4DNxECieCrvpvtpRNUMbznaXnrS6dPziRf9LxDjcRwUXu
TdPS5jQaVN3/B66tZid0lu2ltOWxrml7XdQu34nYki8SmruQqsjJd6gd8lccDag8CXERdgSvYngC
lrloP4LPAfF787mDChNoRbZUrNYm0gjfRdIw6Q0DjQDn84LUa96WEuUG1pQb+cIVN29yl4K9LKdt
POLlF3SZJ8vwZSbd7/O7YG2zGabvZTwvKKk8YHvfqortq9jbUXJdeMtNXryef8bKBJmgUG9gRBfF
4ERW/JRxP3TArtLTjclZ8V0mGpSAhGS2vQ7bmPkPvMieYi2+M0FeFqY25mjt/U9z985SrLLzSelJ
GpUSylSuU6QPVTI1aB8elw2vtfYVp9/fPSJhaMQHrtFFt/UMkCMyq9UQdtUUps1lJ4hJ7OgLN+ld
abuRW9X2znEq567PZbz3rHS68BGn/fv+I+LZa2MIskR1LGHkccBHHrLuwtENExbUB0NBWhRRUhGw
KeUKnL0qX4YXr2TZFgZpbakNW05r6E0kAtTajr6f2hfSvTHx7bwVrFixKXa3NBOU4e2kBSlfpsPZ
9q0bpy/1RqplxY5NubvUS63a7eHN4chv03j4ryTta6eSr1Xr/SrtrerRyj41sZ9gPQC3McWFcGT6
ykXsGYBpAUo1PQ3j2t2CFa895RQ4vttIfmbx1BHNHMWleo4n9TTPwz1tu8c5Vxu7ae0Rhk0jEB+8
loEPeu6eCGLQanog7DUd/ju/2CvLYcI/fRcSkwoF5wgHT7OfeVHLgJw4QjpavFkstb+0tFefzz9s
ZdOaQFBQKoG2mcIoWgZlp7lCy0A7yZe6yNuNgtjK3jWbIGJCszRxkf7KR+8qmTgUALf66QTW9IMg
wQSZ6tFTTZxBdsIGSiqwPNSRZO3caa1vkeX+5mEaAwHpObCE6S2hvrXVMaxcLx2RbIBiEz4lAUk8
m44NlMOS697n3TctVWHtbDRN/T6/Piv3HRNd6oG/xelcNMEtaki/e04lDrEqyMGebEsCOCsccMJ5
EpH31LKtm8napjAOdshMWrYfO0OUuHups31eXHv9loGuDG7iTa1l6TKLSlx7YrSOlOM0BlaSvFTd
vJGZXnuA4QGs1hepAOAUPRHt3UTIj9rPD71lNcH5JVnZ0CbW1HbtmCsK7Yp2JI9lDHEeFdv98fzg
ay9/8jnv3BdHdbfFlIgb2/o+dfdLA4a0Dbe1NvTp93dD01amzTwsFvQr7kdIwTBAM0u2EYSsDW6c
31XlgCpPzfJmFp/KuQqT9qltthgC1mbcOL57qO4gh5RaN4pUz0UBxliI1W2xDjsfN3GAe8UwaVz1
tUTRRJ0C/EEHxTiUv1laiKeMxSQLl8YH2osr4FhAyUfDvlRf6KCWny1CdZArUQ9i02D5kz3rrhsE
GDexAl2hSufyeysKB+XaRTkRd+wFTMJd4+9ka40yLHKQgy+sEiRQSd/eF22d7VDccr6fjpdQdmqM
crA6hHPW9w+utUhkCjQTYdFP4huw9dByF64S0Aq2LJD4+FIPwZT2oNuCyPjXWkzo39S8m17QeAwB
66wt2jBtO5ArTyKx/mNW5rW7Gmq3D420gCMoHa9N94K53YtjM8imDT56Z5RSksCDJux1UXwJxxZU
kd5EONBec/3Fja3+26gYV8GQaQbChiHwmjK5BnsjDRIlnRvQODfQSyGQzuva/gW8UL/R0VXeJQn8
lg+g+fyYp5mWOyLi6kcCocQgV6QOuqJw8ajMH6+oP3WPLI2bgyMr/STnacG/ux8tm9od80YI7/ai
u8lArxF5aiCffB926du299P1mHfU8Ar3KTpaD05qW/sYcpi7xMsctGy6VVjRqQoHNtUhnx1+WFrq
PoAKdfhNLBQk7vIGnlUPIKYMCg1uqEKSKnAH3X+zhKO/NBYFF6TtooLR0yksXQbZFoJ+r2lMaejL
Or1zZieBrOI07ixoO437TCagyfKrfnCvkgpN1aEFwYpmp5w2+0ayeXgqAYB5G92UTHu39Xh+sB1L
FGGvZX6Lu+hyvQyE1bvZLtmXOhVLG3DmqKtlSCjE1mEcvp/SPiy9zEOvdmz7u8ktx69oN0TeJPZ4
uQdOZcjDvKX2Ee1R9C5lyn9qppTbkP8DHXKPuuFVg+7QJigGloNCk4HqDgLwVhUQLy+XazqgMw/g
dC+J6tqbDlypEJJ+7hVYtNpggRvANYEMn3NroeABShx9yL1SPop+nq5FD80oRPoNUCAsb/ZQH9cH
mZXDSejQL8EDUXUQqsly9hu5futNQHD9tVQZDCfRJe32LW2qaypdeixTj30aylLVoM3W5Z0Cpyjf
J41avvqtJgFfmvEVNV0329lN6jbh2DS625fAbO+70fIOuHOMgAB51rVuSf4qs8n/7IOtI3DswYXU
DEB8fl3Oj3FptVdNxRQyAP0Q9ZzrfVGR9LUoUZ70oZv5VfatddVrbe19VbwgeWFfz5Vo2wB61cO3
Op7wOuij282VSwKsNrkhS6E+pb695EdbcI9dlC9Dfvtvb89ONHBwBXUkgFbAWmQ7n4NdI17y/SUn
FTMh3Mx3q5SlXRfFnL/F/nBigQM9g1tvVXn+NG79G94xYcTZjhsvnQJM6WZ5AIA7+TS+zt+dOqjv
0s/To/XN+ep/HV+6x+5O3rtP5z/q49CemdjupGalm6Q+WJzrpQhQYpDAJ2WLpYKG+XWgk+WijhiH
mfnMrE7b2YspIL+ANO9AlxEHhZP/0tZWIn4lUDUbFiSdM+i9OJDYEnPQsQ6yrWwXJ09VDwXX6iKo
Pc5OI1TMSVZBrWbsogJs5IdBy/ZFTcNkB7m1pa35cWiB9f57JwMHDYHUtikj1tA7YAB/glT9isTy
QrpKE5oEwBBzZVHWkYz5rW5b9LiiqZZrshHCfxy9AJPx9/tnrJTUs2LcSH33U+K5XxC7XBTqogj3
99Cl3eRD7vlF1NjgE6GAiDmQhGefzhvD2osbMd0wuEPpFg6EMaz5OuH0iO7Ni6oGSKr+/eKFV7gA
baULWkw/d+w3YIGBX76xfot8f+3VzZDOBv1S3bv8JkGd9a5kkCrW/ZRsBOkfm9Y/fICz8BYGzuAi
ciqF6KGgUe+J+1GVd21CdnFdkYuc+D+0gF3nSyA+sb52WoWTtoMBkMweUcX5Bf7Y2/1DCTgJp9F5
ni8giUl2FjjhZG9DAbhChjXfeMSK8ZqIp9oVLcv6aYjAZjhez7xHrLf0iDsEr7+f/4qPr8iOCXlC
6G57npfMaMCsDzqt1E5p9h3BF6LtJX/CDf3QQ8T9/MNWNpZJCljEGfLRma0jK9OB7K/JFmx1bS0M
U55LCdlU10aTSeH8TCYkKDt7GUGg7dxm7bRFTLb2+oZJt1JPehyEe0PG/KXx58+1nje8xR/1oX+P
axxpf9v00pfeLIsCAjTCps9F6aLFpBAJwklhQdIBOSBoSsc1WHwY6CHTUIyse2qqKj7G9UyOo0v4
SVWaWOmxF+Pwq4X4J5TWRJ7mwYh25RAhYnroPWbfOmWb3li2NT6CSN5+tQcLPOeiEb8TGYO9mzup
E9RFjczP4qXlPekQP5DWm36kKB6DqD9tXs5vh7XtbfgZcHQiVs0zMHsv1Y0T62nnN/K5LrcIBtbG
t/+eU9GB26RRKZrynCpsR+87matjVrUXhTv/0BImHe4lVQOpYVfm10kVX8VVeUhIe6iWdMNgVqzT
xGD5cex0vUTnNQTkkyt3oc9QYDomEoIJVuc/O0JdpV15Eb+H45iorIT0ooQ4FNpD6zxENjNI8v9q
9lr2G5t8ZT1MQNYooTqeSlSMqA2h8xotk19imns3Q+1tsZquHC4mQWEunBiCohPOlGoJZ7QhFcMX
PX1O2BC2WwWdFWdj8hOiVrqkcQrszsT8e4haQz6+8q6Wpr6NIbmz4fr/MHl84BBMmFaczRlAU0UD
1e9wOqT3zo0btmG+I1ZghW7QQLxvZ90Ne3KQwc1zvJP3xRe233r8iqszkVxuMgPrkGsnmoa6eC3H
hB76Orbr4Lzlr02hYflcAPF8ws5FWfmr8iBVQx8mme/cLSWWtdc3LN+2kVPsHMjIJbUfCp/f8pld
nX/1taGNmH2cUkchK+6gh6p5Ru74kRV8IzJamRUTl6Xq1M6XHEM7rL8ubECxPAh0BIUsCVLz4xYu
dcVGTNRVVc+eXfkT2PHjLg78Lpve0sKNv0yKsLBy0iwOPDvb4vRZ+6jTW7xLnGaO7JusQJGegeSQ
1w9t/Y36Q1BlG4nZtfFPv78b342VRj4CqqmJdVgWnJfZV4C4Q6fbcFof9zY6//AOVk5ja2T43IiE
bui/jndQgi0+d8Gn5abZZ2Fz5byh79R9JodiZ11bb/2X8kvxAzSsKuA7fo1obcMlrLhPE73lD2W2
xHGCEmkjji7QiTvR6mfp1VvMPytb2+QoXNoewJGZ0ai2xXLfxpWCUok9byzU2uiGzeezK8q+jzGP
Nr0e6vx7ybuN/Pna0Ia5+7KtbA10W9SMlUJCatDPEIEBgf95k1+beMPksYV9dGp6NCom6+gTJGu8
Ka0D2W3pJ6+8v5nOQOxArZFjZRmk35tmus2k2PApK+9uorIKz6r9YekBM7HLY6fvFl+GEBfY2JJr
L24YN9oArVFINPqWef+rIQzZdHm4aNJN7ruajp43OKUXgYsgyNsvhT8H8dxetqQm810KgcDJLVon
Yml11zG+70nP91naLhvzvjYzp9/fuSXWJEnqpJxGE02u67pCwFaIrWk/Te8HsYEJqlLtiUGX2Dya
uDejHSJBr5u8d7IiCWL4q5BP/KL6s2OKpaI04Y+DbLzIq3kRpt3YolnY3Yhu1/amYbZiQvsFdIKG
KHNevLkOhhq6FPOF93NTEBq9pE7sEhc9W8P40yfLV5a4X5UU99LOt4hmVg4fE2AVC94IuxxhXdRf
HgHaTfZjmyFTzhYWNplb788bw8f3ANvkQAU/TwmvCRhA4tQ/OYRib5YZDGZB7DZ6hyoD+Uw61g4B
apTy1/lHfvxp9j+kQ/TUMZEp/6Zxh71WYD32vVntmEhuLbVJKL4CVYSix992kjcFkQlQWJHVTAh6
3Dw7tDHkwdo64YfJtVwUUOpquJmnqjp4eT0eOFXtlVXx/qoimfPmp7jnnv/kFZs16QfZlC2F9gWN
Wj2D5cEGue0bgGf8Io5JVFCNUKVsEi3r0zHFoRpM6XdXedfdstWwsOIUTJzZkvO5EVwNkfayo5hf
ExbvEf4elP+bq5/nZ+jjTYFg6O/VGqSlmdueQpCaB14FNAo4LNEiAMDDhmNeWwP69xPygUPvTSRe
lOpYhLGSKmCV3kic/oHNfOA4TcbBKan5HHfwCcDVdGEvefKUdLr51EBY475LF7ATFcAW3i6C6OuU
6uYAvZnquIC882V0RtoEXZzJMM6XeqMFbe17DR/IM3RFw4G4UTzkd8NoPfnLcuHQRtgyux7y8lnj
oA4O4ltdDwkSfMkWl8zKi5uANEuqSrUUl5U8GUDWiSrioZeltxHRrRwNJh1h6ubc7Sts5rH7vlgP
daVRnP96fhOvjW0ELU46Szf30gFKFc1Bz0lgS1AExV/Oj75iIiYALdcaeaEcJtJ0dZCQWzUWR2yi
wMov64N1TNTZxFlXTCjIooHLvx4LNw0m5b7Zpb2V5/z4tHFM0FmRlMpLOoFw1K+HgBTtm+XmOy9R
OEqtNsho4uGRW00pa8thWDzu046jJZ6mhFcGTuztm4QngbDijTrP2ooYFw8OpUbFK8zXOGbQxRxL
0MZUbWDn06OYsi1o29pnGIYMchhVdjGAxO4p2CuV/+jq4ZbOlwGznD8Ee+8CysoZ2rGl+ArEAkGa
dwEYeINk3sLfrpizCSyb6smKx6LTkW71F7TwveiObtWTVhrOHDOW6EY05XgVnNzkDfu5tpEIUPKV
JVYS+L4LBS3ofWYQeS79+vs4q3uSTt/+UACdN8mVpfkHc5YjDodwKUwSSZWvZEiyGwt65Xtbu1vc
NCt7zKQ59DitoYCN28okQFucn47EtrpKgcAPUZ57Pf8da2t0+r53W0D3eVnSBWejP6ZXTd6hcJZu
ZDnW3v/0yHdD2ymPi6VBJ7SO3UCP9xOYlwn9LdEmfv7dV3wKMaxc89lTGvJJ0eJ0z3oBTRNlxwF9
s2U2Pg4upLCry1q2IJP097eQRTuzhCB2lNlwX0jGozyHquKBZtVltyITHTD1vl0INbCIIQYv+Gea
bAy8tgzGkd3EUo9AHRGoD+aQWBFav4D2vQ8Xv1EHPyu2xBk/toh/6Apt3lGR1/iAHG26NLuL8Weh
G1HWx0v9Dz3h3HqE+vnIoGCJ4G24lSIPZnAcebIO7PKZ1MXu/J76mFwUfMjGSZ6oNgc1GErJ/aT4
UbYUpG80K1/GkZArEDJ6yZ4UEhzJ84lULa3bPN/5WZ1spbHXXsD0LIy5aeZ7DSrlA0h4QjIfyxES
tcEMTBoLqQXWmYviYtt0MC2K5qliNZip/PnTEM+fsuoiLSTM4mkzvrN91qI05omhi5rW+T5N+fem
3OKh+Hg/28LwWIU7egWxsRXALn2cm3sSP/H6yVWXMaf8Q8NoDfk0yBHjc0BNC11Bi3UjeF6zEMNf
9Q71SZrlTmTrtAhB1pEfptJzQnAMbhEVrdmJ4aeQVe6neJbolvf1jtJP0ilfiP2paenRagDeuywy
+YeB0a5LWw/g2orASBHmdhzo4Rcf4/15I/xzU//3TmULw2dNNQRtEhenUrWjz84NC4ub9jP/IaLq
ut17n+bQ3QME/5w++m/kWdyBbf9WXeWP+Tf9jTn7LU3bj8/GfygaCx33RdpAU9Uj+qXg3V0/b/FL
rg19Wr/39kG15E1DUPFx2kda969+bW+cin9SCx9MnsnU1hc90V19Ypxx0eGGpsAqlEncPQ+ZmkPm
kgm83qqeQ+hELQ+a93Kv2pF+TRzWPMwMwTi0meNdulTuDThYkMZM/eKbtSCxCRbEdAoyENoFM+vo
96QbxkPbEPJQFBAZH7o6P1p1zENvjP2dneb9RRcgmxg2b2tROeTEijEXv0AFeFhEvmutHyDo3HCF
K06FGLFK3th+OQw+NGDLu06JfeNN1/l811tfz+/olfFNMstxIvUwoFU2WpqdYwW4ikLB9i2ZtrRE
1/aTMUFVh340NqIMbifug62hxzsUz+dffW1oY2pGoEIGJMRQtl0o3+t69o/OorfgimsTY/jELunH
MdGsibqMvDaSXyVzgsYqNT1Whfft/Becju5/DMK2TbzikuYsh8hbH0G/EFI6J44nHmSFALU9aFGb
rXD0w4nCY4zIYdToHCiySuNTmjeLFwePdBvt3WtDn2bvnbuQfZ5pqwZXGIgtvnStPCi7PJyfnA8P
Jby1sXMgRAViJwFqTU8v1R75bXJk1B51UPal3Lgtrz3D2EIDY4RLCxzBxPXCxBJHH/mxuNjyeGuz
Y+yhyuHYM6cGpnamx0U4u55tyRmtDW2cp0kpayGKeIz8puxD+Dv92Re12ohqP9z8mHvjfl95tdOr
Nhsjr4lDtyz3PZDB8JpBOlzEYYdHGCcpGieI5xUJGHpHvefdDDRqhr7C83tnZXZMjrZ4LkDLmmRF
1M3PFGr1KMZeOLJxPvZo9unqJAVBLu//k9r1poDyZNrKHqxsSBOhOI/cblvig7vCK+u7cZqzF4i1
ymioWHZ1fm7WHmGYbNt3fKBogYlkF38hQ7YbYWpB32Vb6kxrk28YLihzcJ7bUAwAs/9tIrsXnGC/
zr/72tCn39+5G6vsR2nxZERjsBuc9MibLW+zNrJhqhkoXi1VY+S4cAIrntDvdpmPYYalNpPFuxMf
Z5SdEv0Q3SKN+Mxjuj8/JWvLaZhq2lCux5xgx3TgBibyc37SLJ2zLU3NlTPKJF6zXd2yckByWg4F
+oX+yyZyXAADs1IV5HzrcrnyFSb2j5VQXGV6BN3x0N93FhqDSvqWNRdx4aKVy7BaQgqA02t3iJQ9
gRDGucq6G14Ol1mUCfXrU9TSkhxczbIqh11uNxR8ivatlfdbV7+16TFsthzaVtNmiU8XtO+JYpEm
6sdclRuR1Iq7N0F+TTdL3pX4ADR+PlgNsCQjs+6o699w1b2c36crBvYvxE8WOZ/AmJPQW9fSR2di
h/Mjr+xQE76X9naLtDpGnuz2uVPkABDIUxsvR4nDfNDTVsX01A/1QbRm8rCBeaaSo2UP0eDQ38mc
XtdT0wUOTR+alh/HrgC9NSDkQeMnW+2sa+tuGPdUeS0VEjTCFQ6ecEzxPNl1IJtDy9rGgeacPNxH
n2UcxJk1smxcmhb0XmP5qCDhdhOj5lLsRNfIJ5q2OBz6x4mk1akxTBEdVNYpSqo7LwMYVHA7lKDg
ngLJPLLPFycuA6vuUwbB11w/zF5T/4gJ6edQ0QWcI35nq33Bk6YJ/cK70H+b7DWl6BdCJLoHhDO+
IGH5kM9bFHIri2BiKyD0K/wayBCA7hzwqvnXdccfITW8O799Tz7og/k3YRULV6LNFwJhONK9JhSC
RxLw1ob3AXqBQP7uql/OAJ2i809b+RgTdtnO6GSbMzZE6Omc0Uljfy6huRWQaYu7Y8XOTcDlAgwd
SDXwgNR95PqmUJfkqGzb1Hb26JRaRe0NyKnfpupXr27b+df5OVlxf6aYM2LTxke3dRNx5ZQVihkZ
GldbAqFZKPt6+k4WHdlY7LXZOS3LuwAmpoR6M58HSGj5QT3dL9YW+fHayKff343sQ3Yorm2MXOlv
XvOTbh2da+MagREo1xMyVtj9i1PtkyG9owO77JZh0tpZ4iQy4aM2nS9TAp2R7LXR1dFLoeqb1l14
fnHXNrzhQhNv4NWgMnnTkDlEpfFBxPHBibekd9amx/CetoZ0qpvGChFpn17xcS5va2iwbbz8H2Kd
D5yDCZZMqdBsaHqYa9HzKytZgJD2iRs2TYZIYy6QE1tkD5S8byWHZsrsXe8MRZizjAdjp7OgL5fx
bYSeHloQIFjtSwolNYvoGdIrkuzcHgR8ws2LjVBoZTpMBGaSVujjWhrADdqyfFWZUHddp5qv59dy
xVBNQjydpA26YePuRuReFcZVHF9b49LtEg5cgIdml/1lzzk9/50t2bNKiwY5MNxg/ufszJrr1LUt
/IuokkQnXmlW6za2E3u/UMlOQiuEAAnBr7/D577kcLK8qvyWcqWAJZA059SY41ub2AvB46yir0vT
u+jKj67hAC/9mu1aoFrbIiY157B/nMJfouxxanNk3pW849KreP/7Hz8C/t16Ug4+nbH/VdU/IvE5
BDfdCjI9SuYI7cjmjCo7goBkdT/l3EjpVoBpVzzx2q9YELh4qQkdkzoovtS5//Xj93phSLb6u7Vz
1v+kS2eP3FMD8zz0SX585QurzFZNV66rX8N9GdCkMVPIjOquigfxKREMpVstHcI+q3si57PhPIPx
QuwSlqKs9PGzXxqVzXfIaVgMDsGzN60bz86tNdd0Fhe+8K2CLpLUcZZ1Bnu24DFxlmSdVabrL1Zc
208vjftmd5qgA/LHcZzPwejGpryh74j65UrIcWlgNpm7KsiSD9OIxYxqqE/uyfTt4xG/kLFsTdoG
d1F90CKTUI45jaVM6MBi6PghpUpXeHh9fJdLj7/ZmiJo6x03QOEhrMOnsUabyCAeP770f8Lqv+xL
W0Ecdyc0Hyw4Rs37vPZiNVMYv3SVl9phDNJFUyABuylMYeCGWgHvPA1dGAvSplB1WrKeHqICfEyG
/ujUMVGe9cilIIvtxyegBQeYyIxDIhbtw7+n43e+v8gmVpKhr7nqxS5vS46Vks53Yd1He+aqKgtF
4aUt2kjjvKI/Pv6dFz7grfqMQPS3lgG2M9+HIrwryx0arZ/9smM470Y59OO7XHhRWwlaKOGE8b6o
nmT+BHIfRvOawPTvimOKJfW/N4GwcZ1odU10mmGL8RPNTkuRNL/GN3S9tnfNmyuTXMTXUNOXfsdm
vqCSLqdW4maDkLGgT/l6RTt/6TVsYjh43YAbIaEBAnuJV2U8+CLOnTYW1qQfv4ILuf1WcMZl7dQ4
Bm/P4Vj8HA043Bouog6Df9RIsqJojqNybmWbX5lAF4Zqq0Ab2hmOCRXmpre8eepI7bUl98KCuFWf
ycUd9Oxjzep5H2Uug06+d0d7FL17rWJw4W1sdSBqbgfllbw5i3Y9GV+s50nZ8bfPW32Liv6n3I/p
/4hAclOuhAdWnidRZ9ZEx9r7VDMzZsV7Kv5HaNRFk+/yGsbKAIe4cRuNT2M/Pk8rzYztjx9/URfe
8BYBPrScLDCFGUEgrB/8Mf/uMHNlOvynLve31ff9zfzx/MuIbRUWBuZsebQkA6hMGRiHTuKHs/Hi
0gva/N1PSyYTdXU2rRKOzlXNIaOEYRF4sHO5r8dRv0De3t2EdUVjsSoey7Ii2TCb4lG4vnohPvPT
wii9w6ionV4WDuWGBtdWsmL33hr/UrR6PLkBG2nswPusTEpLu9+e7tjTqgazAxw3NLGpA3vf5YvM
jLYsg88iQFhI8pj4RkInF3vTBmEKVjW5M5oOR7jZlzuvc5tHOhbktyiK6dvcTOae4Rr7sV9hOxEx
fkDcksdR7fr3JQzRKDyLgVu/siZfqMpsD/Z7isM0RjFBofWe9kVppxeryiX1PGSmYPa28TBPASS8
0Th/dmK9f0p/vFbtFAHL4WdwtsPcxEzC13McbthqvxfafO6z3EoTzQhum5EIyRZa/6ho+e9auNd2
mwthzVaLiN15CWS/tme1WPjSO/K5W5tz2YXPs55u3dF8csPcShLhnesIoDf02bNFOqMmJDn5XMy3
dSma+tIJdQVDS5Ck0om+kfxKKPH3HYZsXbbYu6hlZQ7sj4KF/4LVdrUzld+eDXpZHnrtVslQLw6I
OUGZardgu4+Xob/vB2TrvWW8igUN/IvPTs8ykMF3RcjiYr6m1LsQYJCtKtEswRJUBMdP+WRkkfTa
MdkoAn5rPfg1THkn057Qaldw3d2tbh7edwF82VtWiccFvaB3DTyvXz7+rX/veEEX12Zdr1v0BLV+
iPN2FyQ8I2hzC8Jqn3gBnQ9L5wWpg9U46wF8zvrWbbO5cgCKmq1IXKqHfwoJwKOY8+bLxw/090WE
bL2L2uHdmGVsIDZs9Bh7E6oUQcAObkMQ8pcjGBRcfTNy/Pnx7f4/Bf/fjYFs1Y1CsYI23vvpdD+U
ZwduUjfwodRwe1JqfSVkNEdVRvob6Q2c0WBA9Z23YZWnwCA6NH1vr0jkKhokmC0kNW419WeSa3Wc
mMjvddSQlBAXrMS5Vd9ZGZpb3pdhVq2eP8cB8cr7nM71zmGR+DGZya0TLFzVTfNut1tMa31fT4tz
46mS7hwntA9Ey/Bh6aLwhwUEfi+tWEac4jg89Se5vJUyGh6mvvLRICfnr3lQVS9lOFc/qRXlbTcY
nhSjIvtqWQsVt7QFOCbq1yevhxNtoFX/Ekw4Jy7wVfziksGmshxo8wXHHDaZBczu+hVeW7QN3Xt4
hrpxjVpZTANa3/m6CJJSF1Dv9hqltK6rmz2qzxUsPfs7aInt16qbaTaTIHwzXodzD09OOzkFDthj
BmJvAVPJUNHpda18PwZckia+In6ymFDCnFR0CbLAKRkr9BrSdsH+6Zr1di5D51eY+2xfBkGeOjKY
bmbi53AaxdiLTsEXueQkEQQ+DM5UOD/gVVMmkQ9dHKs9NEosRcm+clgL7mZR9y9h77N48QkgFQGE
P/jw2QFmukUyNRAJgyBcvugGRn/BLJYHVAQ9aINo99C4rknqyMi9K12ZDjPJs6EvUBVvXV3GrpP7
SQuH2HPnRr8H9Jzu87xRaRD0w00no3kforXtEdKU9nUtdPGzFUzFop7hUVLq5lNaRUq28MvZdd1B
ge52nktS3TBfubd+zv79eDJdWDi32ixKJ8oGjdQvYvIeWW0U9121czv+uZMYslVlhWQelRE2OkXd
fdvel/IXX64EiH+P0MnWR450wKpMSweOyypTPwpjCRNfC+Ht7H7/eHT+Ht2SrThLASLgBwQr27po
KIMqeMtiRvlX1s1LY78JhEyFbws2we89HySFGQFaf9GhCnnoxw//1+GBl9n7bf+IswanhWRzzflp
5ubk8Pq5rO0/S52f6lJ6V+LHv/4E3GPzE6aeuiUKnPxU1cdavnbtr9Xprjz/pWtvknqyFBzsKkAW
jFmPLCgzG+S7gV9TF18aHvbfw2OV6sowMAuUWcWPnmDt7ifiAppVv44mvBKH/j1wwABtcnrXXavJ
D3t4HVKQjHIrd6EcXqiU31zdoRRp74N6fnZdCMMcgu2l68qHGg6ScVVcY9P8NV7FI2wLZKUdlTt4
LTR0rNqXTqNTdKJ095PfO2mJg+09nfi1hOKvM4YF/D0u/OOj02GllqGDF3jtcHMLs7E1ef9xzx9/
0peuvol8RFB2ndYunGbpmxmfOvXrc9d9H7o/n3othDNObX6avIDdqYAUmY2q+TPBKcbk/Qv84+qo
+9XKWQZ95hHQ43EOI/l41E5+u3piefrcL9hMdicQbs69wp7BwpbHyfRm76zB8PNzV39/H3/8Aicf
pGIUX3Gg/ekhQopzNLaYPnn1zUSfHPgesI7lJ5wSoUwnzB2Ay2X68aNfWEX4ZprzFnbTPApRxrEc
ZecuD45rQeZ0hfXBlZOFS7fYzPG2mvO5dvr8xEoEKVWY8mpJi2uNaRemL99MX99TQUd00ED/zaLY
7eCoLcoyjNe++1GssNF2r+J/LvyQ/4k0msWFJ53FDsGh4w2wIq2ZiK7l5Jeuvpm8tvXcloq2OYOG
l8zLvoeArAv7w8fv+cJyvo0zSMMXgphWn239D5xBYtb80EwlOvpMKROemptJvPYW1cshms+QwSlE
G0H7Ao0mCiSfe/z3QftjhiFIDr1FAhdQqy6pJ3Rkq3tmc2RTVybZpdHfTGHFqiggvc5PYq7fWBcd
wyF89sri18fP/36Z/0nJMDybOdxjbIoRUoeTO8zFjVYE+BcVXVFQXHr2zRwGlxHGrAR92J0ipzBw
vletd+rEeA2udunb2UxgqABhw2UBgqiib6E+Y7M8NiUa44v9x4NzYQpvReBBCUfwpiijU9+2Mp5t
fQflTxxNJGE40XGk8/zxfS68hK0eXHcWqJ8QHZPrEogEzg3skUysujLDLryF/3GudTqYcL2LVxFC
pK0xad3/CsTrx49+4RUEmx0YisyGhfXonR2XxWT6aSFn78rXBgDYj2/wvsr85QPd+tROhR/UkYO1
DTiCCu3pY/SlCyqTmM7NncQExfQA3sQ4pR4qtFfueel9vI/kH5PayNDrGwXwivKXfeT1D6T/1MkK
Q1Pqf19acya7EuRPsOWDFT6YqHrPmu4+HqtLz72ZzLJs6qnPEdU7Db9ddP/K9LVu6EuX3kxlpcvO
W2FIepYqYjeDU0XJUMj8SkZ46RPdTOS2R5ewKWZ+KsBrID6ob10Zz+ZaLnthHm9F4uAWqGYqJ35i
vfy3D35ZcVtR4DaoAI42/BxoNdiKxJ0A9IdG4y5qoNiG66eun/er+pQcjQVbkXjNNLEkep8IzhMr
qhQFpDgCHM/Mn2p4D7Y68UL4HUUNKD9Vww8HxN5d7znnenbuRrFek19eeNFbT9hCFWMJuRc/Ecj1
55UcRvKtn0Xy8fd/6eqbeQtEh/WGwsHVffQKDhlXEQiUVy5+YQZsFeKCjuBnGEwuUPdUvLTjD+NO
vz5+8L9W3/FuNxM3h8a1hZ01P4ENgsb8KEi4AlYOhIOjcaE+CPOb3O1EjC7CK/KrS0O1mc8zGB8k
hPDhbAud8gXx++i7acC7K513/zlI/Mu67W+mdDj3zVrDrvxcS2fdDytHdlNV6qWrV5RyJ1SXnagb
d9OIsMMHM+QF6S7Q11EpUH2nUTr4Myjx3jLSQ+22c6ZbmOmhaJFfCx4uvc9NfM44/BFpyOCs08mf
YUBEE+c15T8/fqMXxncrZG4V2qJyKaNTOfOE2n8q8+qsV/bcS9d+3yr/2J4qm6NpjIT2vDiUxbaL
fgQwIJAYw889+2ZPb41bwZQH4UgIIv20fG3652a68t1dWIq3YmZjrGjkgniTrToGQG9n9RmYnHhc
+kxdI4ZceLVbdDe403NdFTmC2ki/NISciWyuLJKXnv/9ln+MPazKBlHg8OjkjM43Ey2/GRMhiZeB
6huq8yZryqvt/Bdiq60HbK8N7du5hx9ZXT6wqTsMRXBGg+x9HV7rf750i80yQLEO2KIm2Bl1vsZj
VebQG0BYTgHPzKtrPQSX3sdmLQDwyS/nAT+EBt6utWIPUsmVFOPSpTezeKBrWLooEZwG3QexHdYq
6+j441MTYSsXjqA9HCOD3UqZIkWB4BSK4ItdP2deHmz1wo5b5AMNgETMl/bBKZ0kH5AeKdj8X7vD
ha91a9wqCXOHzl3oOefVuc61m9azl64D+jWE2/WpNZ53ZXuk/D8x/1+W/K2Ra7ca34X6Accu5cAy
VuX+M2Ro5Djnqt8z2Q6/R1MMr5g/ONaB+mQv3Ar+LzyAfKMD5utbB/5F1gKJ1sWcDM4/tmuqfWRt
+UWNtfvVgGgEJu08HWAbVz6MAS9uglzoJISc5Ty4XXGrPC84unA0T4mEb3Ij/OWB2aHaY3vtcDpo
KGxwIlngLGwRGW8p/aWaSGSMLeCwNYNMi6jXbxr4pCUxToWUVejmmQVGTrFBenZe6iCH57CrH3Kn
rP7tSBVOO/x3Ly3REn+ahtLbhYJVv2dYqH1Vk+Puuq4avkUoyDyAVGhPI1TJRxi3rY8ODecomdDd
cpxN5VRwkCjIkbT5fN/gbOSsmjH/GTljsYuaskj7qSxfQW4afwxOSG6qgJsq6Zu5bnY4sDcwW6bt
2baBm6LvCfJhh9jH1jj5t1Va+sNBrp81+VR9CcFo6uO6KGGm4kISFatKI6KpImDc4ePpJr4NQOxz
xv6ut6XIkJ6yNcYMXvQJP3zNE3+lRKY1PHoz0DDmGAfpzrn3F/KElinoiwOe+zfhONGTCeE41IQ+
f9aerN0s7CXOLsdKDbuq4uEOM6ztdqTuw0fpscXNgOeZutRjwNzRfGQ8AcKtgXp+NS8BkevTjJaP
NJxyis+hULvBE3oHbXO36+VanxwlzVH6VXGyVWWymXVd5gk5pYudhpSXDGg9M5kD61d1Ip0cjoxr
lgk7+Y85V9MrEjQ9YRQEOywhDtNWUO5gq4miGlo+YYGADzZCt9lov0SuBzMKxpxvcCjN953lbMdD
1gGb03n7xZZ+4gjDYxz/2p8+L4cbAdDhV5hCtLdkECrFNqLu7RQur7k0XWIGnB7Q2TU7dFl9D0wA
7VeE3P1Wqo5nhvsy6SclfoWoWz4obv0U242+GXC7nWdxSg7C4rt3TY60QHrmHhRXvWONrBI1GvlE
A/iHhQCUwB8d1f3bYpT8W2Hhh+APTfUAO+3hXpaMpnx086RrrMKxu9MmIuJRNrl0+uqZRe66HBrp
jvA2K3SFQSfaZGGJq4AoMcMjVI23K3HpTTDSeae9iOPVLcHOK4M2c0k3JHXv53cK508QglHIlNyS
Hd7tH/7xhpHD4KPvbqqq8zAZR3HjDx5/XOe8uqV9bpPRK8NXstA5IdQhjzMTAyS1BGDK3gTuo+1b
dghkSA/E4stsqFnvhEFBwhZB+WMFTHAftV6+dzibssH1pq/UXd568AWPPvzW9uMykoOdFi9mZLW3
DgcdMHYpcH4AkLWHMLfeK5/0mkky1DSWztBBN2C9ux4BdFIv6P2Io8UPUtI0v0nAxLkdh+gni+og
LoqiTbzIL6KdqCLztS2nr/nKqzj0ip3vT80BGmI0Lxpn9r/WxVz8XJtCJlXX2uXUBsF40toHbMKh
MnGGZn3iAB73SRTNOY7S3faBeXX/pdENfF6Y2ZEylF+U1OI0raELeVpAqqQ12o37spWZEpF7F/ot
kIaugoCUDsWbi3+dEHGEWO1gtBsvHe9TslInblXkpoWUb7NonONI6vWrRPvZcyGNhL91W74B9Gjc
BCcL5ffIstU7jLVp7goGpmG3FGjt6IdWPkHT1R4jDn8zQUHt8WaUYbM58KG3sf4M0sIyfne1nVqY
WzvyLtCQ1GKSRb/8oXRikFZoBiAhfi+Zg3gUAjIJ0/iJDZ1gV+mOHuZqdlM3gD0QRztyJmqRO3H1
3nNr0QAB8UAeFvtKtP0Qj1MTDkkbllXiwUV33+ZBfZ+HYHzYccBA0pxmrA96MDIpPS2FrZJpdhU+
36i8LzyfP62r0z/NWiwvcHXiewK/5xvOrU093oXI+6dl73O00CSRk8MNGoqqb2sNqlbQRd5+HVcv
nkcIYadFdi+r6XnMBzx9m1OWBFh04AEX+S9u4aovYpFTViky/Sg6B6WFuWmLQzuUj1MHivLApN4P
vYOdFJJUnQ4r8EQ+1U72LiJ9DWa3fKD95O0LWD+mY+iZpHGcJimIFrc4rJ12aNctbxZhzE/Vy+6O
Y+HfVZK3/7RrAVK7rr06wdmLe+t41Dma2pUHfBb4QrgvjqJg7W4GPTgTCswKf5h1vLZYtxVe0wRH
I8F3FAZeLxJEpSrue+4/6ibg6LeNeufniLrGrUKr3b0/q3eAp7feVbMovsIngL9WpK2B/eub2zKY
gz2fuJvONlcnTXGBeVUC6/egH2ozjKeSVnMUS+y9z6HjgvsZ5N6jGEZIO0bWPi2kgNVhYTQZs0iV
+beOW3qSqFGDKNo0e1eI+hus8loszD6gtkswPrQ6DIB3ct0k97WJFV/7/aiq/qVTWu8i3jdfvaX+
d+x8E6QmDJcbuJFMWQjTomcEE5jyOa2q4+LO89ED4hStCGjfjBJaaCBufSyt6xcXmdYbsfDyydoW
bcloP/iyhv1dW0UxrHES02JZbNw+tst7d6+fly699wXsqzNmBgtcVNF9jdAkemLCwdQaOnFww1yB
ozdUMF8RtgqK2xHo4SHRkPGY3Yjl8UDQhs6SaMDuu+pOQpHbEPFEBKVpY9Fya+qWPsmGwYLSukgN
BOoRrkIften81smcJQ8eV0lJhmULqDg6z78JH/sMoByr7heIOOFdGaxoYspxSO1Hw0+++mqNCwHG
CeXUgttMS9fDzlZHJB0Q/7wqZ+pf4FwHiyHVMOiBtIEKCF+LiC20p3VCF694C6DiStye/lYtWZ8W
00WQMeSa63hoiMuSefZBjQ1hQBarWvKdk7cWUjZ/hmWAo/dYCsGIldwcjYQxINjFXh+jLWDSCe2d
4s13oubcMY9kgqjZAE0eAv6CQM1JReBiSVzCEBDBUO+B9VzvDZfRixcu5IxStQtCkJ4B0lPkJyBf
TbwsyqSrUYC3GjPSrAFEbr/aiqiEV/lapn2FNCA2HvDKcIx37INfVGZnVTucIWbCkRIvu6wJ1ma3
NJU8aRE0QOq6RXMf8FKeK+gUnj3olqO4tINz5zqFhNOYqrHcu5PDXoQU4W8NWeF3Emlsv+Hqjadq
RbxcC5xpU6Lag5lChuCSdw82nNs99F36eTDB8ChqbCCtbdyUKW8N4f4eoEejjcqVx5Mi6/PcCWCL
wXxp27j1jQlOAlCUTGG+vYxK1Gkx1IxlEFeLex6Q3E27QLD7UHgBlqKgnd0sX4XzjXVrPiRdJd3f
ReiuZ9cO6g6qDpylVcGazWGrQYCmtUhU0HI0mXYq/+2pZUz6Iff/0ZPw4tbaOeu80H2aOLN3zZQz
IBiW1QMmuOjznyPE3P6hwaVqhJew53qEAmbqEj62084J1KFGcyjaiCHbzrhXjXueF83ZCboAnDfb
kN1aRRGYNozZh1EYaM/h8rIL+LCm86iBtI7Msib1vFKVdK5AMGNt1T0RXVSZVqu6X+2MrvlpBT44
RleufYTH77pDkx9KWmiDqd9Dewf/HNBjA9s48Bca0mQw3EHQJAfE+INCoaSdLUuEUs1pwB4rkkZp
rHCVnboAQtJcfmlzAvY3JNpkJxGnHTuPIMMESehYhCo/V5VGkmOm/Khc6pg4ah2SWcrEcbS1zZTf
dbcuErMThpcmdoroDk0UPSQwEB4OVuZ7PQYqHmkFsl/oEXUzUNokNprEoYwGaNwQkf4zw5RlOPLF
GXaOqOSj4hHLxkIHN7WP/QKaB+j5ynF6gG+IDuKh1/AsJPV8DxTVOiR2rJdDpaqA4Cwb0G4nKCH4
X3s3CalTZArb7ovTTsGt5/bA5Ckp1b6OGn/nVnrG3o4QJO6g1EgG5tcw2ijJyQNgFGi+aPhCCkf+
syLIPsi1kIAtmlbEiMDaFD7HrR/XS6Nk2si1TPyezG+FP4SvqgfTvNK+rKH2gvNaDG2uu5MuJeeo
aMN/m7mDYX3dNmNStmAfI7Yrb3g1FJkj9PwuT6J9lFTrhD80Y/FCglXcrI4ofoGmTWC5nKt9uwoK
mFDL0ibUXuqveEkofZYPtoY6NZv7wt9VzAEsOpDV3hupfxMtosW8adkOCtUCiWdLTwXxVZUw18gX
iHjVDzgHeW+CV/53PL+tk5b37KvN4dIJ8KADvDQT34amIAaafsJ2SiqdMtJFB6/xp9egp94Rnr3r
80BsGq3rMsd6GCeQYJqQ2vw4lqL7Il3ESeko6gouIxUxUcKcvE/LoF52qnRXINEb+v5QEpI/pHgG
HiFRLw4VdoL7jo/8kQwqOkOOMXOIsQt5M4TzmL07v8zJAKQUjl+dunoD24Y3e2Uksphq7pF1uUNa
9sAuVZXrxwTob2TwkUmisCIIXLX42laj+s4FItKMLY0f3qNDTwxPUHgH5VuJk6wyq5E0VwkRav0K
qQA7C1mzQ7hGKo5gdLHvhgLor8KzqJw8BZLnmdXMz3pP9FUqo44ec6gB0bKGQYDZtJr7Hzgt6GLW
6enVD2svBazcOyISG/vEnTv1XJt6AtnLWZQPDhfxXwD69su00L6LeoiM6AkkeNC50bgbHEYjsCIU
SEd3U5T/y9ame0CsMsQFSGosfTcLDxNVtdZLi/ygkR90D13I5j5ZPR52gMIrNWeRrMoozfumShxU
tX7lcE3YzVpGCGwX0e2jem1jtE2KGN2TMA3NRYnfxqKj66zzj4Jzs6+XoUkMBvELixbyrFpogKfJ
c7EIBS7cylH+ibWQZIxVkI9HM03dHcw86mxoumYHoZbzqoWxpwgx2qklUXETziHs+DsiyW6eeZ1q
MVWHmTtiHyq/uZWGotiCUvoKC1bP23vuAj/faD2tiLZj1IBwUFjI9a5FbpS6MwLAuIV8+OA5i8DX
iLyogWCrE7ciEkEWFO2wd5zZxOUUVDvote2t1ct8wAccJnQ1MosA0bjt265AKhBG+9EbTBwik31D
B2SNWG5pdkzQ/iGfwwnvd61FhjX7SRZIlVjUzE9hs/TIWbR38HJYyuTNxEFhlvx+iHJ21CzPgThY
PUja68lmPcxRTxxTeEK0PEXfFx/TNFa95je9k0eHbtAalCiIoNRkqufKdut3hI/ta+0YA49dbOEp
3BxgQu+b1t7R1ulWROAoY1Q6CO5FAxsSR6NJR+LgEDs06ke7FYnpo+5G/SuCWxCPw5CE/0It7ujY
ILOGqDsiUxLkPlZlhRRpDDnNsBCDW9/e5tSg+NXVNnVagTqXUiyBb4PIctICxRVAyYCzHVBVYNzp
pqaIzM5HywjqjG4FQis4McgeZyQqVhavhIvqEbOpiJuZVjdh4xWpXH04p6GzNmPvaVkMfVlrYwgX
8hTJJjuN1MVU7PUgTeI2rHhDDEUyyObC07hYdYpqGJEOTmcPqhv6O7Dd58cQ5ox7YC3ZeQjL/qZx
G/EjKpA56YXwPXUDT8RzbfM9Sonh0dqOoYG9nd/o4i77MMjfm51cWd/paCVw6KLjl6Ac/ZeygZ1F
Wwi3THRDvBMCQXLsHYPnD42CxB6V1sFZghuU1mHF2y4+DIXmChs+0YdchbON67oMk67A6R52ih4N
o70T/IxsjZ0z7wQ2NiYH9kwmRflhFjk/iN6iwx6GdVGWTz1aBIaC16iBhI3k71ndZBJkyFFWamtv
MF2nPcy/l9sIbtuQ2c/r73Hwyv1alvSOFx7eWMjQ9jfo1fvSaT6c+9Li8L1BZ0aBDtbZwukAHXPJ
qJAMovLn/aIdVLcopvUGhzfobEPXINQG8xgCQeOHEAVAWF/8AxOP6sn0dPJhjd0blvq0GMAzDGb9
O+Rt/Yy6WHhri9GbU86q7r6ZQnA1W7RgdGtJU7wm/8FQFmLDbPrfBVo7vnCFlrxJI7vB+ajXZ9xw
IP+8VmVknhvwRSNy47KeH6xkaich6d/1lUQqRC2I9EGk+Ld8rIYDohz5kGMhzTgEIwc99tD/1wBs
y9HwuzW3dp8Hrjq6neqemYazUjzizOWVlaiZCuTtoEp17mEKmmGPNhVyozmxBw+ijiUuI5w2c2zH
vx2P5eirWIagTyHhZg+55eJAdIWIbemQwcdoR3HwCO+dB0Xt0FM5/B9nV7Ycp65Fv4gqSSBAr9D0
6DG24yQvVIZjBjELIcTX39XnKYfrdlf5LZVKgAZpaw9rAJRYubTaeXipt7MvBFj9TV5WUduF2d3g
iHyTBoXaIiNk3/umS6dNpoSLGq4HzqDsli+LW0McDe54GOc6WPE7l5RFugNDXP4OkUMdw6oOvIhk
gPKDXOLnsTK+vzUcuNlyrpef7TxIChibP+ymibOvqZm7ZNFMGxBNVBj72PVfphl2xJNpyE/SgHJ4
fpzYWRBq0t4jkYDY2R42WPI2hQDuxqGl+CNH540QEC4nGPW+dCOvto5ou2/NZNn3oefdvdvN9od2
S3RmQ6ESNeXdS4skI2lgVL0hebvBIbYhMEM0+9AaZzcD4O/tJ9Oyr37vz0sE0enOPmaSoB87zlCe
oSDnIonCROAlOOdmmZNVRyQJYdJC0X9jHKG3I9dOTH2UdnYuoBWPWnt51vBbiaTDyS8yLeLAFlo9
NnoYbtC6aM6z8nCLUkzsdYr8rCvQUJc4x3Ztrc82FnV9zFHlmRj4G2/H87rdTQv9tQRp8KV1qhCn
H36NzNCtm1Ut//CpzW9G9NNgkUDVMxkKJ9ZZ7ePYS/VdOzfDRmEQGIllRCbQdtAsQBm0NOEU5z5a
rhR+Kt8xsi1vHRfh2p2zOXZ7G5xYCwZQP8riZwPNv6TCTOO2kzXivASkCl+waG1kMVJRMfrFTTKl
0EcwonK/IDCk2wWsKOSubnMb2pQj60Ue+MSglHFckDjtWtkshwrknxilGCqPuVRIsdEHd23KdoUe
+VMGAMAGWQeOVW2LJE+dGV7gTiBiDEB6kJjy+gdcnsqI5RwbWFR1zLwFCVFmZAI9LRqz7ty+7+dX
cebpKkEkrmzr17nN1b2tO/pMF/46DU6apEOWvULI+W2GkAfMxqeab4qQgvQjPb7BEP7NtY35M7IM
DbnZQDqrEjqRRuY2gYLOgveBxhyJFo+g0ysCtQ0rEX5b2np57mxeZ3GpuUQh55YiKn2o7OSuX0Se
FgEYywiXQYA2tAcW5WGSznyTAfL4xcsstv84yi9yyvstS0l40MhSEhxjzS0Zw/S+GIb2ezqbZZdJ
t9lB2ryPPV1UmwkeLVE/dUtUIytpogXJ+zaggb/NLVp/SDjl3Yw0UGx8+IXEaRo4iTe4YttJxuKp
ncUe+uhgZVEVJoGvAcSovbCGWbH7jRdmhhReK26kt9SJD42mx8EMzWkqW4kmi5Ptu34Ud0BFqESD
xrSRI5iSSFf1Lh3hfhtNWQCtvzRcviIn5Hd+Kekb7AMFuq2QGDQLtyNkSkUTEwLF9IybX3mG+i2C
AgN/oTl5gmdqpZKhkfpNOK6OGbH9tghodzcydOxLv+xePZsHR7tom/A+rDcwRzgvL1Qnc9FBaL2W
YQwNdXDiHJxRXlMUPyof/w6WT95W5sQtIjOM+iBsCqJYiuET5Ib096LwyD5z8mmLqTQKpWzo8pvU
cOxC9EGjPARbJQjH74hBaBSkrdjUdTc+V1Lw7YRmxT7zfP4Iho6LH3JmJ0rHpZCvsOiQ7mZMAc5h
u4PkbloS9huAPPrNUSm9T1FJ7VoHGiGpnuBSsWBQU9RwpWQl+tGYHg0bOGbzzWwx6Sxz863yu2WD
TAdXhd3stnEkOUL0uDswFgRxjd42aPLCbMRUjPHstPUmrUO9zylW/dygRRBZ5OFfQqeTO1DW09Ns
WrOZxdIcW4lSkpdGHFIPciZ2LOVz61e/MIJpElNXRSJGL0MbHh1TxxRkNy8TPutcyiHykFndYYXS
TYlE5GAr2Aej82OPqc5ncAfbZWNH1Kd1WmqsYm96GLJm2iG/CAPsba/f9FlawfzJh4O9ARF0nw7F
eJw8DFyb+wbo8iDK+nD8pdD6j/vGgH2oeRMcaeiq3ZyBloyxpeIPABIXOQQwWg6MplF/OjT677lb
DtNTjgZrFhUhY/eznbAxSQ7LQk/S5if1rHcK5UjvWTUWRxWA9xEbLTGpKsoxgARJ6MDvBXOdsEYT
uK9g6UUnzM46jW5mnjV1zGtau1GL/CSRHaffQgFupKgXb4wGHEbbxixsE1QGDcMcERH69Z2/dZpO
/WS9U20BpS83xTxVmw7p4atRCwfQqRflT7jctVPikK52E3D6xt8gtLRLUuUEPL+SFUff9f0f3Sib
YxY082+IIk8q8rPGvw2GjD6IHEklOpX0FpIkHtZzXkYo9G8LWArdgi7Z304K/zsKMTjjmwYxcth4
GHif8iLMds1Iqzpxs0btXQXH4QgzqvIwOLJMCiXzA1wflx8qt3qOq2boE9NS83OqAvM65/58Z/rM
2zqVz3aYTPmQJuzK276ahrvaNTW8XZn3RCvPIZtGGw05HBQR2O7jrm+UuKnK2j7OyygSnlm7o20O
74q8r9GwVLncLmpEfY7ohBZtx5D/V/UdOnh5EsDKGPUsgcZXrsfpp3aCJUaLThI0xmbsC+E16Q9P
dW5STkW2g2FlsYWR6vhYU/hfteiXxIG22REN9OaRzBmFE2HPthkY8k9Bls3PQdHwHaFhedv9Dqmj
n4HBhz1WrtgAlkLndu2dVrPWUYnlF3sGrdbIoBf5jdsUS0cH8iZgMsDj2nQL8Sx7I0uJ6o3ogd8R
f+p+YezNZpQYzP+ORGeEn3xYutNmZMGYx2Um0epQUL29QUuclzdkzGFBjqiIAbJnpse879Ez8Lnr
J0ZSWSVFOum9P4I+Hrra2H0IFYJvac+dbdpxGW4nUzs3M8O+iWhDmx+5YPqtqUixAErG01fUPnID
VBA98KDPQekZ6sQCFoB6aPEshs7eOMddGJ4n8zpPuIeCCGnofJ8KPH3kZUUfcVsutyGMcv4UuePE
rZycZKIg7sVQBp7vpWXLF0rm/EcYNstuCZeZRZ6Zq9hajDARJQp914OAd7Ju/j1cGrmbBa/+0VrJ
I1pM+oVpl8ej66BtM7YwfRq5+dYVDdaHbdWbwb576TDjd3c9WKB7kSNDGI0M7oUp3NvaGwB9GZV6
IzORILtV3dYp8HyAokgnQp/+zH4zFc8i1ZvARZ1uK4oqtV7uhipHwVfgFNzoAnidXeW4uYoCGSAp
SwkhCWTjtYM5fN09C410OtIBdB2TQvQNT3hOxm2uMEARSzAmI6q+o7YggEWydMSfIPfrp2oE1SMa
1dh/WdpmUijBbRfGEKlyIprndj9CWyBuYfXyUEuOQrhGC+B3oGVHj6PVBDi6XiUWFQQGvc7kNtE4
wLgKDaxAAPZBcUR2ZY2BFxA6IkYnK3tcPFS+xeTamxGjiO8yDPlz0HvVLZKm8QvcTKt9b2W9GRuM
KUK1BGjuDGw3hqinDb7PQwMhgwTnehWH3M0ee5uah8CYW79r/8lVQ+96zvsNVCExCYcj225ApRIR
69XJ3GKVRlDzlxvuFvTNYMh/6NN8uF9wMG64HOsd2sHtNsuMONliQZEd+jxxZkIi3+UKfR2/fcNu
Kx9oLcy2T7l5YGYpDmjpBA8Mw4940GW+6fsWvQM2jOiR6zlNMDGye1uAqWBQlH71Qr+65yT07qAA
Q28w5sljHx8ogRo9JknTYjaDBQxCuY26GRTzHl03895QW7f7roYQG1Aphuw8naI35bKUPRrKyu15
Bj0B1yHBgWWoQTARDdC3hSZxTOeiSoiDtVmO6EC1vuxuaYt2uM7R09mAF5jusabLU+sP2bZ3uY+Y
DB+kDJSBASl9EwwpS7I8UnfoeuRDYzmUyVCQBxjoYb6EU3fq0TP3cne+w/hDRyYby+8E2auJJ17V
vxrZvNkq7XayyP2kLbGCPkbOXcAVuiuYpAxkXwVhTWE8A+hM3RC+BcjgpnTmEKXjNUWNC0DY/5N6
rFO3zs9OeT7ahjUITKgR0LSv5PPHv+LS9VfoyEFR1Juit6eiE+TsGh62QFCx8C2XViQf3+MCgNFd
YSPtAvRXO0HRZZKohh4RcT++7iUG81oXGiWFpOEcOse+HI/lKFGGQgHpPCAtqm5TFv1xLl00gKad
C7AYzf3DAEyd013BTl74XWvdaJGpBcGNAwBdvwzBUwcw98c/7MJHWatk1hncuCT4OSevwsSkj7Tz
xwfO/+OLX1i3a6FM9MjkiEAKQrEFY40OscMl9u2TCa7gny89/fnGf+GHOwcHg8mK7DRZiZJyX0wd
2pfhJx//fNe/rq4phtsjhscnyDSevIylG1SlW+5jNk5I80mBgrVuphV06UiWZydgHZHr3BG326eK
RwVfroSPS4tnxYfIxOBpfFRofjII6Xp/mmzYfPyBL12Z/fcNoe+aU2i/iCMp613rygTGwy8fX/oC
U20tm9myETCojJ+rof4O6MN/VAZtiGGuUQqzQcQ2nF6dJbu2Dy4t1RXymXYKc7x0GU8+/c6zB0bD
WJVf2sG5Aui98KbWGpojqhLh+IN3woRjvM36VpxoH35KjJH5a407PZgWQMAebJqpPEod3ldoaH38
HS49+Iq+AH1Yt8A0Sxz5EqZRCXOmJviU4wEee7V9LUpc2HkBL9+GAJlQ1+wVpj0JkfXDxw9/IT6s
JT0rqPN48DbXJ910d26BQgHE0H8K4n3/+PoXmEZrMU/YmPI5VXMNzLnNNyZt3fuMnFMKP6TuLoBN
yKPGHOGxXbrwdmlNc82o5cJy/feY+is0+RlV0+KDVBJaDaYoc+4MEo9YmnMd7A3XPK0u2ID6dLXB
VYZMzBPgSwPgussBRmFVfw9AHXLK+ddcdyfq8ae01fueLsWVoPKv6s47yHe6OsQzlzbMcavmJILZ
vXOoqO4tcH3LBq1/tGXCDNr0QL5sK0dzuKiJYsNZkG/VWKaRYZ4TK2f29uUwG8Bo0nI7dYW+B5iR
7zDp9ibU3zMgBTk6SJETuN0bmvdlxCEoVu7zUUGdHt2T5ZaNXfnqVu247wQd7oolnG/pMssHVaTu
zhupulHhOD8VqkBVMYyVh8ZJAwXGAos4wePWz4XWDFbWJgzROegaJAYtBtM3JCjtozdUIuZizrbp
7Ps7kcJuI8J4DtijcCiKr6nbvwB+7exqSd3fNbpre8w7q103DPqgveCMNA7htAeSxmlK/WXTu8bG
VpbszgpdJaUDt02oKbqJhFst4EELxuvC4ZiqmnG+hVN8kOTqnEVWlf9Q+t60bXtIx6N3Ngao3axs
d3IOym3ArXsDwCm5dmhc2JRr1T1IfQJL1ORwtAVABe1BmuqDP15RoXg/XPG18l7tToAIgGB8DJCk
g8+Z5ddozO/vdaAJ/3vWccudpSy98Ei74aFLld7w1HlepkzFBJlsP7bJ6JUHCjD3x8Hl0k9ZRV4u
y4IoF6lZAFGE7VyDcw7GB7uSFFz4Cv8ngpu7JUZCjji6GFCHYZ74/Aui8JXU6f1n99eStxPJprA3
C+ITms0HUQO61U+ev//4zVx49rXu7aBtFQ4cZ1IIlUmLUW+LtrhAn/Fzl1+9eMfpuoC0dDkB9/uw
LDPgzARia8x//Nz1V8feRDMXQ388PrVN3KTppmrvijK4Ej4vvZzz3/91NBCFvnypsQNSDMLpXhUB
hlPX3ODpv9XgO8F57VGayoWUFWvT49L1PEbrVt+byW4F5vmnoKmneBk8H5gfx92Mwvtd1F39y9T4
946uULQb6754Q+5u5vzc2xPgWSbA+2XbpsgqYBW64qXSGNsSGELeYIgG1GeTWf9RuADV9n4R3GMa
qHZePtJdSkc485LcHjKSA55YDgVQaDgDn0mWhlsUYvPjQMafOa0LDfjSZB4qL6y2Yaur78IvzBG9
4RTd99Z7mgXiWxsKd4vBFup5wOzvAwSqLFbjXJ28sAgBniMBjljdRNKdoDzuyWWnnRECjMtZ5dLJ
bDKW1Dn6E4AJaJsKtINn7ydaeNNPXlfNsWFz++YXYwsgxOh/ywvqvyhnNPczGZc7v86W8wAATkvZ
WC1bwWj1QoduvDMWHjVVUGuQhOj8qiFi+G0StL1zIL7eb4CXLW+sKPhRF8pDO6agPyFaq76Hnrc0
m3QgNPYW1uwgwcW/BBh5HgEjHr6wZfJu68UHGt+GzNlr0xZ7X03z1953whsiOMWkTAJWyiCrDGxj
UKCF5wEl3kFYE75/8BxXFkC+jsxRAXzWM+ht/mnUPQV8HcPAaHZmHuUFA/XCn9Fi0WnzB1QB58kt
aXdSrPB+OHzsf9E8nbeQbJpuCtjERBx06huvVAAJgfZ0AGUFbT4KCNOQ05cidaAITkMvv6kCjeCb
t30ECVD57HR+GY+VcsmVQHCh6oeczX/3EthW9UAVRfLLZw4bHz2+AKGWPy9QsAI2bWi8PcEY+75Y
UDp7TT9uQDtCKw4Uk1uZenOC/u1y5WS7tK9XVVw6jR6k2SAcr5ybyeo7Ipybll7TRL+QUK7lfCdo
u7qhIOLo65+gJMQ2AwbYv6vN1chxThnfCxyrrK7ygVdHoyc8zmY++qgrorrGIGtw30BTmqKFzVBN
dW0ZuWp8Iky8zqIc4yK4Jtzyb9L//w9A1o7US2AxwGzUfMqaElSFZh7u+mWyv0KWDTGykj9EDt6G
ZSiUXc/PkrRRwIL50LGNmdT2JtMp4JDwjUSPtPOuHGXvH5RkrYpWN37vLm44g1NqoOC+HGs1JJ85
ZrAO/7t4U6TogAIiYeHLq59NRzN+M433KY0R9HH/e3HtA/08s6482QYjVHRptyNAJqnP3O3HT//+
giTharl3mas8YLAszIaBeJv/8Re1McHv3uRXNvf7+4msJdGAVdEtkiD35DD/AYrqJ585QCE68srr
f7+BQcLVelcVNwMyeXvKx2J4bJmbgSDgAa1OQUNKOrfCbAKjGag4Gfdax+p9hjJZq6TZDBNhVIbF
iWRA/IhFboZa75QavwVtlqLB3/3++OtcuNFaIw0CuCi75nw5OeJ2BjEJjKXISdE+XEDtTPMrqcyF
V7iWZTVBv9B6FOUpqzCzjzAqTF8VAOIYK1eK3gDUYW5S4rrfMZnzPpWckbWCWhYQUg5pak+1Wx4r
OWO+9JTN6vnj93Zh0a3104AKdicp1HLygSgB9OvgpoCHU/eKTsily5///q/czykxQZ9UGBybrNrI
DjDkcUO7Lx8/+4VQFay2/CQrMc2lHxwHoR9Bab3z++Lw8aX/Le3fic3BareDUQ3+BbCLeOvzfSbz
O0BG0bBxdtTyJBzF09gO6AT0yLp6x9sN+pqn+YUwE5xPq7/eGLLOgalALifI5KPXAGL6YdEBsKaF
y8C7hDnYlXDzb8vkvZ+4igeYCS60hK3CkU61u0sXRx2GyWkOeVV/TaWs71TamchYy/aAbMP53A2d
uxG4PBT1xl6rbS6+6VWjk4VjC6J2aE8zsTdtDyWGpsP+SreyJuk3yIJ5KEkgAjcuEqhuVqaHkc8q
/vg7X9jQa2k2KwdQlScE9Q4E13L+6hIBapw5TuqXLu/H4pqO4IV9sBZpAyVlnHRTLSdQPxsAg8cl
HuaUgpp/zRTp0h1WNSLwrJO3KChlePOPifxp0DgJ4Hn18Wu6dPHzYv1rUeoBeC2VdyHY9S+BD/YH
5VGdVp9LOfxVkCC0lKrKdHicUvvgjuLAm2sWhpe+7ypEQH4I3WEdmNMCHbsiGsfcoh3d0VhI2/wK
h5T8YA1ssHy29NcSywtHkb8KHV4tSL9kUJJaYHqjyI/SfhXqzRl+B8U/n/scqxgRTKwBdAgoMw24
1F3jgEHmoAfuoQy7kuxcCK3+KjaEsMEUPthAsAt3vyIRB4lk+vHxw79v+cvIWq6NIOywusdKJdCs
2IDcOAPw1Q8x86Z/ZACIlgPXozicCQpJ4lc7PQ/0MURhfuTAO9yCO/g6A4YITyTufNcYtUdWGRBJ
yaITEO+m18EUIsGcj+wNJHwiUQdAO3388Bc2wloEDh4jolgmLNWaL0+QLTx5pQAkL+OfvP55Hf+1
0dwAgoewO11Og86gbJ6rhBCxJRy0nis/4ML5wldxQnU6gOplbU+t7Zwf9Zj/sV45fQHIMYA8V6/f
WmvrnS/DW+aFdjPXfXkzh/0E4gkR35s+dIBODgi0DSv5kIL39wP8W6B33XS6NX46/GzByoAMANxE
Cjrl8Ap1XVClqt/AWpbJUjUV1P81aDLW0q9MVzIORmvfNPKOnQTU7hFqAF0yAKNz8CdMZ3vQKuMO
btD7htnmRKj/K+sBMeFN2u5TUaIfAwzgeAIOMB8gRIBLM+YCMS7C9sH32mMOKig3LXmoB4jAWLcq
f7ZTZyUgnWF3yyGfE3dMi/mTX3AVKkXFTBv6fXsy5PtMAA9q1aaf3z7+ehe2JV9FyknaPoWzzXBy
O92X+LWAtkGxZXj+3OVX0dKIphDQafSPBh/Tn+ffwnE++eSroBiEEuigPGMnBzIs23QBs80fiu4K
GuLf2fQ7uQxfRUQ/hfMzQdf7BGrCBl2SKO/pZuyepCHQRAgjsJIOxluOgiJcyGral/qLsjYpwahq
h2lnLUiaYJfkvE+s8O4yR+7kgj4YDroeAxh+Dbdx6QuuAmvBO7SkrAmOTsPbyPoLyJfV5yoFvsqk
emhxzACE2ZNpVDRSiLvpF97P1yIHQtA7r3gteTdCxLDsoHB9RKpU3Gova8ARYvKYDvV0TbTvQnhd
23fngE5DUGAIjlLuzfIItmvt/vp4bV84ldcO3oXQvCzPl+6VjlMD8kcJ7QUFKY0fjbimRHrp+Veb
30CGfWIz8Y+0bO6Csfo6THRnqmD38W+4sHjWwncBC6Ci4TUoBVs0xLoBHNNlfP3ctVd7f0LrsEWe
B0caiEXl5GdXXdmbl178audXHoEMWge7rNYjm6qo9xrGZUR8IQqu0G72qWYk3Dz/e3AGmNtrAyGC
0xnpHdLXqXwbguTjV0P/7ci9t/ZXuxZB13Iawo6FOaB9dsQf9mBXGhDoQVlyNrwE5ARd72WeYqop
27hFNe6rCbJHwlvyk1scoGPNdn3WtYdhBF9MgCbvx9o9t5MA5iWRSZ0MXQTwhkACd7txjnwIY0Hr
qfEKMAmNKHcG9LfvKRm+mRy4PnA8bJKRdtgS6AVtROiYLY7P8N73e4rOCgYS6OwMVfdN8LSOA49V
agNOLZtvmqmE/ACAaV0CxRD+JEF52DAwjCPAS6sbxcviVBVBuXeBy0/63jNvMgvKn1MO9c6AD2UC
PkCJc1syTGSH+QmsfQ7NjjQtn0UP4ahHSzNgDoK2BupY86w+TY70Dy3J+Q6qeNmTgRbToTQ0hfbR
FEDCI583qaybQ6UhWALPJQiYDAxg7WnUe3r2DnQLCT4gIIx1VHlK78Zae7sWdKMG2vvA9aIcYWKE
OEiqQLeqQXs2HPyw1nXaUwYjymewJcHkBBYLQ5a09PcOt8GrI0SYpGa0kFZiNhENOIJB449PUHGu
t14WhEnvTqC9AbJfQr1p7ryHcqQ+1F9KfutNRRATPPdehpP7krIFpOzAKkBOHVrNv6p6XqAYv0Ay
htTlbQ6eYzIYVd/Tpmy2YwOyuuad2tdT6kUdohN0MhVrML0ZZmibdcBxeyFzk6zX5R0IZvIWqmft
P1BMw1ikHRYJQbG8sX0SBH67r+ZAHBnkBR76sId+FYwl0cX2cpUlNLBultQWePuQpCp2UM6/9maA
czv1iI4aBY72LYyzgDKv2rrMQS0B+TqfSmfbWHi7A9v8bwkAXLUGbdQFR29Hu35KqM+7p6ph/Dfv
LHyo0tRAxdsP2zO5QhQvQw52TtSb0H3shEI9ig4DKGrVspinRVgFloEFwwFCXxqrdNMFT46Hs9YV
jvcb3o/9l2qEfRup2u5rmRbPGGHYHettww9+PoHoEuaYqC8LrKyyWu1la14X5i8+pOAUSN4OMTW4
iwDNxf1wtiPLCBR4pHZNsfFkpj8nTEzWSo8eemgWmi/hsXQdDQ+zcFe57IUTbj6XVK6FHqGahIkk
9PZODJrTekZpkA1DkjIAyz8OcecD6p0At9Z2BA+Gaa9w+LEDrgbSbdNwhDYZxDKCAIzMNE+v9NUu
nGBr4HA9W7/PFlNCx1Bnv0BlcyAKnAfsSo5y6fKrs6YAkQO0EAppRU8yeMWUzQGS3WzzuZe0OmMc
HloLzDk/QscDEh1xhhSI0bt5Ilce/0L6sAYL59ZtOJfcO0ICgqHR14vb8lrZfenaq+QQw/HKsFBC
NBdI8QcLEOw/s5OSzSRyfiXHv9Bs8Va3YNk8l10J+I+ykJkq5/Ab2NeIaTTfS+rcA8C9q3z1ubTC
PaNi/qqURQm20egBDV/wb6AIxAMGdV6BnK4HXaNRV47+SwtqVY+D+snzxfbo2zXQpWjPCsBjO48/
P15QF17YGkQNRVM0n8BCPjG+mJOmObinOQBzDXDpiYfNAY/A0UaBqIcr+OQL+3yNrnaDNgh47aOb
2uubhoLGKKj6bUJ1UJV/5Z1dusc5Efzry4ASNaYORB5OOdSNv3Jm7JPqWgd8o5Inbp47V1K+C1hA
ws4P8NeNcM6iVa14ceJBCOooaJzJEARuPBQU4mplZYoXUQbi1KZgIQHxkSXTMJgvH3+7CyuDnffZ
XzdvKITqTAggIoNmUGfOhFCBedPHF38f2kXWEGyWVV49zBXO8zRso3RYxo0hwx8i0ngKcUtkm6Vh
t2D///PxDc9P/U78/7dX99evaXMgIWYX8E03CLs99c3eEchHSU77K6vi/a9FPbGKnl3ouGTq0uLY
5VIcQTlkkHOZM4D+ukIdnQJ/YmXtFxskQuqPD7kJqGcupX/l5Hl3VeL2qxS+y2v4quVDduz5SUCV
xusO85m9xavPBG/cYBX9QgMymRZ+BihBuzMDqpuuCF48O3lXjp93CynqrT3cBGgR3DCnPAbScPTF
uP4KFHdx4FBTgDaVddvT7FXlcmUNvrvAcbtV6EuNU0Ayd8qOzjzdc2b3JWQqPl5tl37JKkKkPp1Q
jAfFsYLK031WQyo+DchWgqEPVcs5hjjy5xyIQfL67zadKyT/EAIsjkADxJ36zip+WKDS8/EPeX+G
hpe0igJ6FIYBPloclzCE1fnyMjbwp6gCaDGQ8o1QmRQlJHmhGv9DnYsuoEsylCrDt4/v/2+0+b99
i/ufP95f+zbN89TLB9h4Kk9vuu7JBWIA5Iq94/1xwMcHIxqiBT9Dk0M4CHToiTS7CgKtCyh7BOpC
zHUfNIiyvQGapCBbnA+3JYR18qV+ono/ieUbrIuunD2XFtQqOauk0yjJKWjOcnjLISaDlPnXx+/h
wuZeQydoDnXckFbFMQ3pEcH/piZqU4/+a99dO9UurdlV/AjbMuhpjy8dgOMt5dcu1AcY4pL0AQON
K8vp0htahRDlVO2Uwaf5SJf0xIw5FN017M37yDEKLuh/V0o3LYTRIcQrGiDq5MONNUSYqqEMSb+n
rsQk4Bn+4FAD7TDr0Ynj6ZOP5vynvs8aN2FJFYajLeVR5ku/HxqIndS+qbddNrfHtGiuHTIXXuAa
KwFeKgBNTGXI1MxDK/RxyiFp+vFvePeIpDCc/O8LFE4+eoNw5TFYwAiGQzIkbnHDSAVjtvncLVZr
LOvVkDfA/R9VzSCm4c6/smn47YbXLIwgVfBuyollsIqH4Ly1EsRt99hYmm+JVvZ+BH9h3xCAQCBK
U8KuG+Om+ncXqn7YI+5PB3hHkK9MDCgKIebRB2fysvuVB06zb73OeXHZkIPWDMngmYXsnjuQAgQT
P/2aNQs6rMA08RuVMXkYGj8F84XkXzmvFgjhDG14g2YCbCkGUGghNNAvbuzkaJgOIF1UJ7D2u8QT
Xa5ijgFu3Hm6ExuFMUULvgQjcSUJ3TTSr/IIwmcQ8ukg7dIPzI1Hh8NRg6dV1NMp26ekBmAU2lvb
2lsK5FRVbuHabXm2nRp33DeQ0z84VFd75EtQ2uNooWMK4iGc2sGNW2WrY9OBW8LAm9ihk6HQGYGJ
rzWu9xvqtcGpAy/8lVlg9nYjcMC/ITTu7NHp73+LFHKPWdcpqFmAup0Rz5lj2M+mEVS9Q7SVuHQ2
VKj0nqY+BBH7pj2LV5dFjjE+S2FyxOehiGrQhJ7a3gEXQkFqR2eQvLcoppHOFCAJM6gaV3hfMgbE
Tv8xHkC3OoN2KiZ3tHh2qh4idov9xywD5iOEKf4/zs5jyW2k67ZPhIhEIuGm9KaKZVVGE4RKBt57
PP1d7DvRh79YjNCoo9VqkjDpztl77ce2r/s1POyC8hOb6Y3dhshoE+RM+BjGj7oKIVsXdPVWshDN
Tw86xysItvG7EwX6U0bC/aMy82zj6b79NvRtk6xsEYEXGCmBFGASflrhiOFEzxpqYvnYl3duidN8
6Seix1XVDCt9bGOYkm3v3k1x6YKeAJAkcKnQFIb1cwLzqhtAgjOhLdrEspGm++IP0mzrm2nUhIMD
JN7r49D/SPTCuaH9Nr7ofNKaTm33G/qju84tQFVKnPN16Zx/M2gCyKVh9s7Cozf40tiudeS5oFP+
zwruDS6I+Bo5/1IbaozbaRAZBx2E5p57b27xArmPJY6dP8TGTz2koSAlvN3Kfk6Dod2DMdI+EtG6
9xrMVC611PzvSsl0W3uqrRdIaXRgA6gqz6SM8Ae6ioqI6cJRH4kumn7jNrV+C/YYPS+4L9deCW/I
yJp3IvxCodnZSy02RmjIMuz2vZk5jw14G/5nSnRt1hTPytbORqLKK5pF6qtiq9SIGz3FIB5g3F74
YDTzZeOgcFqUiceHejb8BHMIb+JUVk9EAtg3fpxUmHBcCwavsmJ97RI3kQBP0OrXFBPtH7NqxRmA
UYB6GVPnBqyZiSy7BBWciWnaBJEaD7bNqAv9nn5bpr9HdUa8cZdCATOz/o0ScX2MEgXfGxc2EP4i
va8Vq5LIWCQGvfQXmTN5m9I1h0NcGNat7FzjALiANPvOsMgWqttTIfJhX1gUrwsAicYei52+1mVS
fOTsuBY4A7rHzs6Mm0ZLUWnHUUeh03Te2bTlm3BU9SmgvsqOyMmXqg1WbtOtHIOZjkCLg06FmRpq
6zbbuAhjTFZG2yyDeujcldH17i3ge2/FTwZTJfSnssAykHjnwA4XVJNWlemqNabo9pzvAWevN9pT
1RTaGkpiu+5yMTIQh8qjxF313aIJwa6ts6jFtgocd+/Esdy1RZD/EWmqXmG2TDsnJ/5oUXeDXEcy
g+RYRzZ0ItoG32rHSnfWQEV/Abeo3cq4nPbt2KY30u3AtphltGa/SkoqXHxQhkG/ssxGvQ5JXy71
HlYh+UCaotwQwTz2E2dTNlp2cOy+vTEURNDRjLQd4GHrnUS/rFzYbCNoUwTxFsZ3tlWWHtvwqWrA
DQLQZV9Q3CuqYtgYrSZfJq2w76k2qR+qAg+z0UcrJpPL7er3IdKth8zUo3uNqI/t4HTea1ME46un
jfay6iNgVOChliHwkpsJMsyxU0m8A/DgbxpfFGtPr+37ws6DjRJj+GYx7m9hINu4zOziZnIzQfQg
+NDMUvIuAKPL6gFvUJa5v2pSS9xUpWafZNEB6XPdWH9ohPJ3jd04Jye08RKMU7XXMmxrU2+/NWVn
/Wg48PWLrgJWsdALo3lK6ZzjD1BDtbKQ0VkrLk2t4rrP9xH+PWjqtuJpGu2msvGUNpkXwg40uxe/
U+lj6UPL1OrBJVrQEGpZ6LpYDE3M8+jSTJ5KTH6P8N2qn2kKf35RgrDeQe4oP7Iy0G67vvL3MuXI
bAGjh1Uis2qXTKz/C6Zu/xjizzvZeW5+VzIyMUkm8QfovfCgdT1vkjFoTFSmvncGM10LX6Qb0g7x
A+W2ny+wMerLuK7A/UNch8ARer8gRlVqx+6qfahRgQAHLKwffi7TXUIrhUN8Heq/ZVWlzx2glZOl
aqjxvmZ8x0/SvmpOGD/XXm4WsHZHFH661eprEwoZCLncEC92iOXPUo6xLLXJfU28Dg53KIK+X4Wl
HR1q33C3RRKDISR7ajP0Ppk7XSjPvA1zT1cr2JqybL4PiaYAIGbDWkr2CKafwNzJgTyVJZCYTPjR
mrW7/GhZI1d1M9J3YzsHeLPOg+0gY2thIFsnd4jwUS3Sy18g/bVNMxjhFprRsGhsxlNX5sG7rYsA
lF9sfwvQ3oFEhY88jSI8kQ8TgV1V4jhG/atvDe1HQxYHKM2k+0WGCXKIoDbR0hipeOsrElZUyzyk
Uxckm8Po4OKTkxT58GmL+nsuoVMOgSTODjz/dDOM57ahm2bLtNLym4Yw6jsyGQQDoSoRGJSZXHot
YPOsQqK8SNtJPHBKDs8M84Y0szj6Y5Aefky7pDtVxMSfklEzllOj00TURBn0+7iIzXjlDo4zntKw
ppRmhuqHNljVPTSYeCNCZa6rprL3/qjI/TD9bhcrb8x2tsqGBwo5xkYGNbkyBpiKWqPQE/qRXAkd
dDVRZMpFJsfOy0VEZHPXTMI96NG57TYPvegBQnxMmTqPknzZl7Z7Wxbx8NRbuJkMAzS5XTXajqMK
p7B4StNVrfRKX/p6KKcV3KDirVMxfP64tiFAZl3p3mWNZBI0q7KFAB5QdCVFR3xvU7f95umDvuzc
Kr8TwaDyVVGbGqkvYRCDJPX0dEsGdJqDQY4E53g5taQY2LQ2TQdyXKGCpdYSyJN4cjXpRrTsNVpP
edGXW8EFJcsOulkGZifJhw1bI/NDq4byez6F6gGL3zlQIGtiKuaRzO9DJwzXnQBG55eW+2Mo3eT3
4AXZKmABDJbOqE+bie3PW1u7IxE5TVi8uraAdlvExNUt2jg10kWjWhMCt3TF0hRh/5ZFvfPUCoC2
jm4ajz4NR8JfrFquO78DokO3DK++7dwiLSJSa4zq7o4VS2cb1dviRMvTbdZ9CW3b8Sp3Q/Jqd+8k
U/FbtQJ2a6wX+u+m7azT6HW5uUzqVoPbCoOX52LE0dLpe59oJ0Nsi0kvDsbUxK/AV7KjD79kFQfO
wIQcBwenLJp04fp6c94ky2PC/tncQZQd0oXtnXGFua/rdwSB0IRxYTkucs3x3bXSONJK8qVgUQWm
BG3nGNo2rwiJ6fsGVkNsmeM6rBz1reE1KbP2gA5M7FjqXNJ/eD1YkWO1aaO0/Z6UhAMI3Ta2VZdk
gMfK6idgDJGtGycOVngapyU2qOkjnOh0LDh05qz/heY+u11sj+R69Nl7qGlQrkf0abewFJPbxhyj
b0lmjevA1OXj5BvJIa7qpF1NUUdgRWugOYLlMvwGoBCdDMDD66IaaMYHW9c0+xNhWckdq1SNJzGn
Dz+6VgxiyAavTGLkA528YZvgOncW7aiB/Le99iA7uz66I0yq1pRqa0/sP8LSFcd2qL2VGkb7pe/a
8T5xYnEfKtXtExcSMFkFgOTSyrk7z6G3pLpRY9TwbQ8YRW7yhDSBRaLT3wdXyePKbMPajuygYoZb
ax+FArptBqa9ntTQ/oHMLiEGZYgI/GL8WbGlPti8DzvDLyR8YDd7SIKi3xHHlRyb2nE3Nlj3pdT0
cRVNk/Uj9IX9UHPOSxci1rob3wUxQFpGux6GhgGp1XkpF7pjEvYRjWLqFkYcqMNAuNG9rfL0N4Y+
jhdZTANV9F25IUytJJYvHP2VlgX1h+pRipLOcu4PE8+xogZeE2ma6Dda4Yhy6ccVg5RgkOFFjemE
RD10f4I+PJ8YYdY8RqbITmaeeuUNMlFnJ92peBhQIe6w4cHCmxSbI6DLabn1epEcBUVWtup5264L
kJM7JTp/XMGpa+CuwtqvdIPVInYAPeuyfvE18B/kFwS/tcIcl1YL3izTQ/bx+BjhDQ+mGH/nha8e
VJolKEZGS2cTPbC5WJZxld54I/B9WKNpesNFghQxLZOhmSSYfUlnaY6054OFQ8DfvmH4L1EH1Dui
YswlsWkoyvskGg8js+Ee0C7sCB3O/Sn0YFtCukTWY3UR+bZFRJgCkVrlsyCoBEbveGbo6vYPe4yz
pWVA9gr5wY+WGcpflWuOj00i/F3eGsGxqwJ7Ay1TP7lVfV59tWaTxFnYrjBnUhQp+OOXKSc5QxD1
cQ9wRXsHb+D/8nM9IhhIg2COPd3jL+akuyD5ZFPA5GwY6ADDvFyFRkrqTtza2kcjRcV2d8y8hipO
Jtakj4e8sK4x6UvNSHPEK+4wfY/7OpTYAorwrHcwYDUaHaccAkxYUCCiEh1YWs1Gl0W7p66JWiTU
2Zi4uUXyhpfuO05c4aLt/REyRsWWbOqFhWInJdDQTowPYzBQPZOTjNtkNJp1GXKU93tDX1EW148G
Q30T2PX4BvVRbbP+zBa32sDG2OpMK5/CJwEUupGWyziq67ti7Ot7/nN8b+Q2kT3Qb3G+xsoqfoST
oaA8WwwVkvUOyPf8tdXUnP/NIemOyTiOUOnTfB3I1vxJocA4FHltJJvIqKpVldj5TSobcLxTYhMZ
Qp3GAwBG3WGwug1bFcdeQkWDIx7SVkmQqW+MYTzHFbRyM/Vp/Jb2ug9Sjs2bgNf/YkEoA/eIFCAf
Y3h5XWOvu74fDxh4OdEpU4WrGizj29STt+dRH1p5/pAt2hAy+KIUqv+tSMzYKNPpTFJW8tce4taB
ZEc1LEwZ+ceyJYlaVSNcstQeX52ach0RHmP5TuhK8+Z5ICVgarbmbWERTCgIsWNFp3IDT9M8iHZw
brQ+saguKUKjMmrkrevmH1mq9TklGhQ+MLaaCI18M65lnwJQDawGZWE5rDhX56sO1O6w8Ou+Y3j4
BBRNZjucsiFmVvfZeAHyyriLOeE/up0/leMQvxN/hdGzm1qf2XsiPclqpiMsSvMI6kYuIzmAeRtg
qg95Xb2qCfOMj+rwhjN+cW/xMd8JjdBfJ9O2do0byxtdC6j5WHptuAsN5OGm9h0gsJ1A6zdB/7g/
FzqO2hic3yQVs1GxYZQsh6Qyt2M9Bk9mIf0n5ZyjoPpq2hNUne58ToHbskmR+uQY+wygk3fETnjE
tlnDXZO1rDhFLzaVWyYn/NAOBEqghQg7o/q7MfbJ3XmTt9Itz8gXkyv0X7UJlaauJwFhUnFsLFBn
SWMgaKRho6UbZcipLpHcOJZ+vY7Ie4hysYKEpr0Rop1sSB7BrA6bOSefNA+e7IAlpiho/Vhc4ZLj
TLYGa6KvRo1+/pK0OfM4uR7kcsuz1iChM4AALSlb0NAXwAHJlEqkGZDQlIpvXmOx4xog0CwqcuK2
Xasb6xFYyl7DXQJntNUQNbZaTjRFE5x4NXKxLIs0e9Iiv2YX2Zvaoxz6+s6N3XFpE432DWK8to3B
L99UgqTLQobFFsU9ziDhKvOAwdsXizwOhu8Z2+AlqPcsopvEVnjqPP80ss6/4QfvfuWD4z5lAHBW
ENR4clWLkcti5C8iz+MXx6qO0lXAWhovCk01DzDOqxMjGEgCjMONboXl7RjExh5hVL/JOtPDbdZr
+/PZEL+/TomoGxyTKYZMtUVbE2G0KKsxX0rLmraqCPy1qGuNmlri3jcGjfiFGZb9qrF09VNZVk/Y
JmjC5z6MrHWWW+zz6ia7N5vIuk2E5kY7t7L9jQQBQlmaHRNDr7r1Ay9PVsLUiYFxomLfJYb3YHZx
eAxc7s3GcAquypGZ2I3apOSqT5nx2s7Mbs8ph+ui64NtgWyQnofZjatYnHcMTlF8N0Chr5Vy63aR
0z8labbT9+igSkiysf0WWVpxW/Y6pwHP8B6rpA6f9Z68jsKWYtdNXcDtNScMBW5NqdgbMaoYg+vs
LdMv9i5iuI1DtXCRMgne1G4DmXmIqw9K18BNapuQC7zQh3FoLYC2aQbz1coGksoSzvTFdiz06ptR
FeW2cWV0aD2rgxtu6fk783x5l8JJ2Iu6a1HiDfkR6aY64TlK7ygYea+xaIpbTBg+8VyxxG7pRXB2
0o6lj8SGwOFgFXuZ+Wr1AQdzYrdIrRJq2jrK0P7I0RbrXjP499Tu4t8sagBf2ask9H+JqkqncniA
8N+8yN4EB9vzuo9Jn9+OsU/4ImW6TclfJolGQa5QlK1NE/KN51Y/XA4DT6Fd2yvmKXvhIujbOI6v
QaDP9Ruj1NxVCZ7gVQOE9ExVR90UlTKXDKtUrZIhj4ZN7w7Byo7jzFiZzOm3uG8oFVpiElvqD4kD
7k2TP1XltMySbqHuzE5v9HvY7m27FCHb7dIxvGev9Lu7oRyqZ68jh2OfgB23NmS2mG9Rw7K9JFh8
4rRJsvHPNm7qe3IFKrE0II3gNqF8Ds+jl88tdWoSESovOkiOttrGKQLjxXXDbuB4LQgAJaghJrc6
HIz4iXw0YgsKsP9bNWkWxdpQr7faIL11IdjmrODW9gdtkvj5SzUIiMcp6RRCBykxlGnx7vRd/TQk
yUBQRRlnPyISNtAxWJbx4Fhxv2tIGjkh6hwOHpPh7yHI4+9mUgCrd7P6G+Eytb1mQgaRTrt050Z+
Jxekpl5rXl1okNqzVnhTyK6rCI858AI/pbotabfE7/RjxBmYzo4dlPbXbbJP1TH0sM7dv7+a3q1e
Q0HMNG0PB7i+jaYxYHs+JPeuFraP0uuTh1yLs31qjfGNRdrg7uuv/a+L+Emzfe4JHjuzonXmp4eI
UBySeYhSNoyY2KhisIh8aJMNAWqJvfaGDmm+kHm4qYA0LXTQK9uWTMmNJItgK80YQkEBf55QZvSs
PkfDZ/JNy9OoZ/V7DpV2OYSVtpV1/KeVrmRzFhg3+KrsY5k1+6acam/JkkNtIYsJdIAtTm3Ob6Pk
V2I3FCPi0BsIRwwnXoo6H9YeWdAOjJiSAiUbP/2W+tVI2DGn65ASR6j90eLU/xOz57n3o5pMxRL2
8cEmqJaCTVdOLDyUkLpegJpI6SgRppKv2aQ4N11oqNuklb9lbnSPZtc7jLPEe+gKYp0rwktfqpId
uBt41puM9PRbng90mxSHG83t0q3RUrbokmI6Cd0bjrLW+m2QV3BkxZj5S+UgqR4yCqIq7t45/8Hc
caQJDUx6V3rTl97bWV+3DXyTWSegvacQqXWOHqzCnLVyEIJIMeK/VjRess3X79Dnbmfe3VmLdzxn
BbAEJgfDqKUCwW/Vv6qhVksgBfHa6stffUOtF/qIqY4efjxuO0WYp9YW1dOV33CWE3z2Hs9kBtEU
e8yVEjQ1vHBNwb3HRrDP42pHq4tDnV28uG2/TiIg0rX1/PW3XmjNz53WtZOkvmcOERQoo3oVE62a
ODfUlft6QQAy91f3pk5HRIngkLhldJy6xtw4wu3vFB1kGmgRIvSvL0O/9E2zmzdZyvcKikCHJmMd
Qod9FjS4joQJ4qjuMY95fzRWA1ySbE17MD23cWD+5FFWxI/4RD3lvfBeozhq74OgU9Si7H+9xzNd
VVBHGgHeWn6QtfdGBTp9HeFa/+MDPN+Qv2bdsfQhzoUW55Qp8OkXldajkGl7RRJ26fWYrR62U+YE
0+X+IdISDJzkC/v+lQF+8ZGdv/OvX17ptpuLrskPjgbkyhk655GQ6/jDaAkYAgllvRjGULKRDcmY
bpFz2h19JpdD4iqM5MhmOGnuc6mFW2uInL2tBcUVCeuFuWduFW/ZS8rAbvNDQSNgGVThK3HWLpnq
3pM5KEGccRdtv35xL9zguXO5MbvJz8qUG+x6i7BkCy9/fv3JF4Qx5llq8tft7bopSci2RrXiEGbA
Gtb/mBw9e8brq66Muks/fvZiO7TARghN1p4V6D7T1IHwoSuEkksfPXutZZS4Fsrh/DA052zQx168
fn1bLjzbuVe35ewZ+EmdHeqp639KK1D7skzUQzSBkEEU07aHGD3K+9ffdukhzN5x3RxsT4YonyYO
HVp3Uvxjcq+wlS7JHE3jfx9xwxLOnrkqDj0xNQvc0vIITY2krDET1pbeS2jsKfX541Kyo8c4Fo5E
0dKNkXuDzhDpGUZ0zQtzQcE094jSB0jrzE38A4gmbWlToG6G5iUBK9TZeMycYDMw6V958S49xNnm
wLYAeBOnRSCLKHetpj96zjmlNpl+mQ7KWPrjVyapC8uKOdsX1GMh9TQo/MPojQeR+1uB3yzVP2Rw
5T2/9AWzdUsrsr5NKs8/ECqFEIIQNe+1kIOzDQk+PupdFvTrf3oV50bhKQ/skra/f5DZvV/dSGC0
5NJduU+fvufSnHM8gyA5Rzjb2TEe03VWkoXgrwP7/utf/ulcwIfPZjJNJ0OG2Orq2Mn4JpIRDiv9
yiR56aNnMxgdWKuwHOzHrgGgwH4Zs39R1fKbZ/MXFV0/jTAFH3VSeZzhVPrfvr4Zn74wfPD5Cfw1
rQ99J+IiSix6R9ZLWqFsMUkoIX+yo3dC3fzrb7l0X2bzlklEVpgj5DgS4760QiILesO+Zie/9OGz
aUu5Q2ZrTUDWOqZTYkb1P22UXXnLPz2EcntmM0NuGk7Sav50LAkgmQhJAw63JQnjJmsN1BrtqpU1
+lZr+/V9uvTez+aHrohVpJURZeDilkb0wjf+xFdJwpc+fDY3uJ7taEJX4xFn5SLRbNSbyB36a9TK
zx+DmiOQ6VVVvcid9Ihib1NkNPqJaequvECfv6ZqTkFWo0eITW2YB51iOcKeUf9j1i86OUtf3/hL
nz8buBHBCjIVVX4cnVOOKAW2esz+sf2nKUfNgZ7jqCzC1mirwjAPOfPav0zjGin/0k+fjeDUNKlY
qSg/GhHd6cisW/o6dPGcNnQ2oVNcmYE+P9NK5c7GMKqjIUI/DD81K8sjcdZdvwh74rhU6GTbnmY9
VsyxP2q5lBtL6fGdqaf4VGxNRKuvn9KlV2w20ts2zylu4l9C5fd43rNXefP8bx89G+hJ0Mkqtpro
SKIVRYuwX2p+fm1/8elmhls3G9aq7QY37DFujyH6AS1e5mq6D4d3a3wywwnwe3ntPf58jP8fe1IS
sksyHaVwilSoj5HELUVpJfRJaU99facuvG9zg1Iy9YkQo1QHlyZMKFLI7QMCxWcje/z6Cy5cw9yS
FFoIwbOcJSlRFqyE16kKVzpHuK8//cKz+A/+8NeCR3DzpJeqyY8p8puNP+p0XTPb2SWJKs9KVwDS
BK+G+6RO7F9ff+WlCzrfyb++sm+J1MoaLqhQ6x4e5nSOgBr6K4Pi0gXNxr9Zxd44eJY6aEl2Owp1
jBP/hf7ixhUgHLQADXnd6le+7NKlqP+9lLD0NajklklMLIkBYe+fMHjd6JF/lVzFB/2fqhXsqdkQ
NyOFRMzmas6hA+zSbkRdHQrjH2eQuYVoaHqSpOXZH53DMXAdaNfx7t+e8myQ99bU672TlcS8GwvY
2Mt2fHLNa+ehSzd+tng7ZRZG6AAYdZDL8botoqyjJXqlLnNhTM9tQ3YzNUWaYEkvU0RFj637W7YH
GoNXxtyljz+/un8NgNEhscd0+fEy2qe1erDKHigSpJD0+Z/u/dwRNOhNReKKPRwr0W4ty3pBhElH
VdT7rz///Hp/8lbO/TQ5ubAKqLHO4ob8rbdp4TnBtT3mhUc7b6nkOb3bURT20Q4Smn4GxW/q6ylI
kuXXv16/9PNno3bUEES4CfI7i7720u6n4WQ4wClzECRLFHtoMh3LPVq2GlblJP1vBLIR5kPA3o1t
p+kd4pFoXelofv/thZjDAUdOMYOvegWeLjcRMwc/h0Lc08o9YeD4N9qFmtfCqjRJSTSszWOZQsrx
CZF9DGmQyOzt69t66bnNpiqS11M/ZAE8Cq1Daf6rj0kPFNce2qUxI/93zNhBpQkONOroh2TvEdTp
DM2yoKuCr+HKU7j0WsxmLEel0vJ9Vx0bXDChvuqLa8vEpR8/m63MyQriquTHWxYNz/cy/qj6j/xa
L+fCp8+bDEOed2kscuOYWR+q+pbLejGVj7F5JaLkwm2ZdxnA5Dh+6XnW8ZyZvtDTjk7s5F9ZJS79
9tlBA8NZ3QTyfGf6FD3fjRYZq9b5UZrdlanqwltpnb/4r7mWwdx1hhGxDbDSZawM5DAnP732ypx/
5icT4Rziyq0mq6IcCQDK67tSFR9pQhRx4+rgKy2k0F7bXFmSzmvDZ980m7NE1VtaJSts/PqwqAdv
YVTPKNkWnUyXKvxRi+jKKLh0w2bDuKzCUvRMSEczd3ZlL5yN15AZ3pKp/vU8cel9mo1kJ06iocT+
dRRZgNzoKQivTECXHsZs/BZj4ge2Ja1jBwhp7+b4kKA/jeA3y2ThmlOy8ELi7r++igvPY17/j2tv
8hoTKKUzTe7GQ4rwHmU9kmcAUcsEmVNInrwT74IpcK+cmi9c33916r9eZSTZvT4m5I/WyU5vs22G
W6eoPtK0fYqLK+PxwsP577T713f45hRi49TLY9WEpFrjAqmmzL2y8F54teYU1la2FsDKAdconus6
tyCZhsgdr+2VP4dtSGXOxroTG1Xca7Y62gyMJskXFYJ7RKbYuvAGaYQF3yEaWMj8ajDbhds1b3dE
BgJJmHM2aiRSdGwk8R8FApOhvBXRi1H/FM59Fr6K8m5g/1Wbjw2H3a/fv8/7e1zsbEJIEFNKLztD
vCXazip9sc4OyyJFnTsiLifM3dKa/VAFiDCa34ND1G/QWc8i8Pehbm5aUFp6aaf/NmvMeyWqQQHo
qVI/eqEKF6PKzlK7vZ3lV6a/Szd6Nml0YggHPLPmMdDF0WuMnT+W376+k5c+ejZtAK5uzMCzraMo
QEoPNEKLa7T5C6vbnE3aFwXi3RSCWQKzLEKhqFU36PhI87mGWP8PhvbJujDvOzRhikKWqe4YKWO4
Dao63sJHqYm7wEItxtg7IzO1XUX/ACRdpedQMtj8WR3ZfHqPINHH5bGKFW52lL31uDMa6FVdPfZ/
XDgrq8l2w3WiAvGUObp4mYK0+bB0jX5Qnzf+W1USOCWHMHg3fGk+hHqb4g8rZX9jot/b+D30fF+3
tbVZeeFtkVrRMxzCcSCW3YFi+E9PUM3GPblmE5aQsSEGo3wOpvDo+ur31x/9eRNQqjl9tFGEG7Ut
EYtJXna/vExpGx8T7W4Qdv3TZwk4DSOOkOWI8va+r3Wo0NSbvPtpbPttX7fBtXfpwuQ57wDqHVpW
aee8/YibFo4Rv4D6eCLg8lrB+tIXzLZiuLcdlVWOeUSMsPQJ7cvABDfa49c38sLipWbTVWPWrlXJ
kajKTDNugXwqCSV6dO/zzuy+JeQwrlOBfv/K9Hjp62a7GI1w+0iHjXn0kqbdUB/d11nExGwN95kT
nFRfXtkdf94RwdL+v/tLf8RcDHNSHgEstiHKmLY8EdYtV1WGyX1p1ETEC4VSzc478i4F3KJrS8CF
2eW/4+1fa7VXRVY+mZ44grvE9FHIncxxp+tj/nOoqytijUtfMruRSQR7ocdad4y91zYGyppgs8kX
9T/pKBhfs9l3wsEIwV9QJ7fVS6jJkfXLnUSxgK5qX5kfLr3Zs+OXNuA9rAllOY7B+HI25h9QMkdL
I/Cv5RZfWEPmXL6S5baMBwXo2zBPiVn8alBDXvn1F56Acd6B/v2YTbcUcZj2x7LOf6ZVHizyrNOX
+SjfelE8fD08L13AbPDHQUWvzQ66oyv9u3DMNyAfrwzFCyPkv5Xrr9+vt5PWewaM5TbzNy3Qjsyy
b4JxQApMFQVyqk7/07Cu3a4LD3sO9SR33vv/gVJVlt8Y2XjfZOrD93DPfX2nLj2O2UQWFOBGGr8w
jp4/uouJaTNGy567a+e8zibkLjarr7/pwhFjng2aJeB4q2qyjlk6gqWS3m3jByfXJTrX9C209MF3
qy8+vv6yC5clZuPQdlSIMUxkR+QkRv3sKHgNmkddPrlyNZe+YDYI+6EuctPkpF8UxULW6Tbrvrnd
Hl//lZP+hS8wZjNVasGOJt+xPE7TKctv1Zg/Bq210z3jyhWcn/AnWy1D/u9AJNOjKEQSlkfLe7Xs
+7y/Vg++8KDnBNQRIaqTqxybaN5vcKJ/mJo2LQAt3hAa8dOYiu+WFl95zpcuYvYYaFepGhudOrbh
dKtKjuD6UF85PP4H1PzkDs3RnmM0FTIKQop0CPqfSoQ292jFHejRzvANHJu5wmJQ/UHNZK5Cy80W
zVDiw4gTLaR5YmEQEZrSVza23nWfdP4mh2+5kbF04V+n1PzsNttpvTHuq0I5D9LENAc7CJtJUzpn
1oeGx6tub1MsgMAILHllzF/YTcxj47NyKkRMktzRCSkHM/zi8t5wm/YdFkh/GgqP7lKDw/froXhh
BpvHyOuaqlK8a+WxcP1d0kPsQD3Dse3fPn02049p7GdGmLFU9emDWXqH0HdvQWy8/9vHn0fnX7N9
EZdOYukNbR8KeqjWVn73Rt7KlQdx6dac//yvT08Rz/e+5eP8K1Ham15+Zwzqp+3V16DWnxPjsMzP
VlsiU/qgL3zz2PYowcMqYyS6Y4OomHS7m2Ks0+cpS8OV34TayrAzD1edESyHTmqbogC00Rdt/PL1
vZTnQfnJeJrrvtJ2aNvzIfLYak53341puAs0nyTM2An8beS6wbfCtrvx0cDJVm0qXzXmKoH9XC3g
Yrjg7e1kA9MmwleDadlY47vv9hrCiF+NWxMMU0CNendV4DZUC7LwGnfv80nGmGtfXDmQbMMJ80im
1SlLraOMxBVF3+dvgDFXvniuW5sWB1fiPkZ2Epj+nA7AxfrrO/75D1dyNjg6sAPkRbINki2K5GjC
Df7/ODuTJTl1bgs/ERESPVPIrGyo1lV2+XhC2MfXgGiEQELA09+VHtWvkyQRNS07INXsLSGt/S2U
Smz89LV7JxPdW5ZSjk4xopa64/f40lpiCURlONc/qwzVMVwNv5ahfmtVxe501u/hFn+EMhtInKXJ
YxqJ19utXElnJsVX1GU4t6pw0qbj/3qlTGXQ7Gyp/URw8Ut4MBa4/aKVJdkk+oKs39MBUlj433hT
jEJieFMXb9aMKxtoDj63dbWNdd+GbIsUMhJpZgMIY2fWE2X1hm3X2nyw/zff5BOr8tqpaCobB95J
mX6W0+bZzdrDjS2XDZQZQG8CX/TheNf7aSWqjRVkbYCNRb6sS5Qzh9JJZ1ilvAwcDtwg4YmT5YB7
0nfN+Nj5lb+Rpa5HpGvqR8Ncaz1UDa7NcB/qXjQq4+OkN1qy8vFALi38kPD5iIJPetmu+CWKY9WX
AIC4tnLjENLGrocjADaTpI025utaU4zFi5Q8KhD0boo0D72ng70GyKr2RtitRIOpLa1Z3gWRVV86
iscaxGmo+GKFU7BWbZm2rAy8aQsv29HSzMqctMcBXajkMYJrm2VpqM4AJFRbG7211xghN1Vj0EO6
J9IJKCKQFxIw/E8KhbkgiXXdz08lD1Nr2oLgEmqrwI2XdKF2znGqru68BbsKbm2MN/3bMf9dYZ3I
mF8XcVoQWFjuO7Y0yQQg3otEHdyxEpMA4UFl2XPFoAcBDo/wny14u695lPsPjAwYv9Hj4OMsdiI1
/mscoZr3sLgaBnCLBBTM/cuTcpRdow6a4NJm1tE5Kgp9H1p2sXcBNTt2mafuu6ANdi0YrseyWsBa
KT0WvlFStntQUoKYNbLcZwzG0QX451oqSF1mNzi0JUw/Ohcn+W2URfs2jNyTKqT/gnowngQFb584
jOQeJcPNqoaDCMYKN0ixj2rIIwPrHFdwGWxcfXk5ntbRslNTB7FOt8xvUyfzQ2CDYAlopD71ynFO
IBC5UVwAzvVYDVEIqEkUJQqskSVxCYigGdREaT83/oO/TPO31qEvrix/ARaU6sEOD8BbDDunz9Vz
5Q+7Ild3OXDbO/ChyvNMGKApAYrr4WGXRSdn8rr71kZh5k5B0AUl2uLspS+GxA2cbLdMHfsyYzt+
JohVtmsdC00uSCB/FRbud2jehm+NHWXLDog6eiQCpH8Mqe2i20Oxg/0G28HLncRuVDXPoJ/50x4k
nbHaFT3IKxsT7HpCcUyha8WpHAkLFTZw3ny0RytLvSnr73zbY59a/hzT4ovSZhYkawGXZzqBF0wG
8OhmgKz9/svfP6Rfa2DA/wExmE4Ojpy0zIGkBYMPxalBl9wO8+u5xDF1tM7YQvPZZTztXfgbAuGQ
SGIBtCYyaNfH+0JbW9G+1hgja3Uot4NAxVGpq8R0KgD+eAHlw4GSJ1zebzfmeop3ImO/ELkq0BGX
KhW2NcMQy28O0VQO/ywNmx9sElQbuXFFfeyYElo5qqHuBpxC+YHT3bNa9MB9dcXvqJm4u3dCXAPS
AWiufdCi+ooTUv1hg8veGY0Ce3+7sdf3L47J/mdtG3moHIFvse5ZwsV8ByODz4laHFNWG/pWNFcl
7dKFAckqm9+Dwkbfdp1dMMGl6XYLVmaEeXHUNm4ZOIUfnqfw92iTWDbfIOTeiP2V7jF1u/68cN9a
nA4RX56Vz45hwTZ6fmWamaLddpoCAGPqLm2VevEZ6t79Uc+xgNqynqm10Ttrb7n8/UPwB5Pjl2p2
uxTw5wRuxd/tgd9x4BYc7t19agBMJ4FSA1TheGWX+rbCtWJdwvbDIg/tUE8bF8d/P92urPDhZXg+
tKK3cRIfNYsNp23WQy9TyeJbPVHgnmkRdCep8xYUyqUCkzMbj2OvgyNen7/mmaOTgjvdIyr+/QPo
NcsrwOB94kU9fcoHe9hFowoBgaH5W5jNroidwSJnZ4DVgLXM7SmXIctQtN/1bYwbFEjoA0duXfyu
pM3Q+HgISE5Jg7OvtLB/j6EPTEERQ30Xl9bPQW19Dq/NAOM7wsb6m8OLR6cUxJr91E75UxFR9puQ
yftDWy/aOJNaCxUjM0+A3mBYgE6Cp+DXWYwvYKhvnEn+rSq+Nv5GSm5VNFoNWYYUS8ojdWRBL5rO
4rGwbVDfWLXMx55UzrgrmlK+y5qqHx220Pe1YwF8abf0vhsUuDT24J0mWTQPAmG9DzlofV4jgDSl
9tIfu7AALbaX7k9vEQWYKDn9Vyiw5QhuBA4Za4FYLH2pwGoBQW7IInocRmu5w2EZihH5NB9dUbGz
6xbdc0gK9o3U0n63ALy9ywoZHpco7/ZAvo/fgJnmp7wAwEs11NsFfaGPExBzJ1cK/VDl03LMQ+Em
AJiVZ3Yp44DsyQFPwtJhfgzDYtx7Qd/MMR/UXCdDYXePTR26y67ijWKnyC/a3+DlQA8rCx7FtCTf
KFAuG1nx+lm3Y96n9107B6opwnM/O2kB27XK3wEBs6M50LaAXw/txpxay+1G3MtymjK36oLzIpf+
7JYZ3YW+WnY8tMuNGqC1VxjT1p6Xy+mMnlOWnaPu1C4PJdkoPl6JCFOBLrPM7ZdM6DSHOWYceop+
HUEc39imrAyC6UwBK97Z6aqApL2o0lmTF7uqz3Wlv+igPMg6/DOTeWMYVlKIKUUX4HoVEvkWm4Qm
LobixFBPVIfvcCI43F5D1t5w+fvHBF8sISzYoPqytHokE+hDshn3OZwwgRQIP3et6JiqdApkUhnk
9pjKjKEW/J+q3IOH8bmV1mT7EN5FQd502Rmm1p0rYYIBgOX8YEV/bnfR2mwyJqq0LFsDbxmdCwHG
Cwd1gQ7wG7/98L8C8isZNjAy7ORwZjd9eTmlXhhDmQFqeUYb7vAKQOsdkC7586Ql4MtdFd3r4gKY
7EAfSxgAU/uOlgDHZwK1l9k3L85c7PFUXNohXAYr4SRZ5UcJYN8w+gHWuY29sCz24HyD4hnCl6YG
fWlvW0H3At9O/eB6IeDagLaBRvRYF3CM6rgP6g6QhQ2qR+dx50M5+UptDj7VLJhMZl1mXyM+Bv8M
cIN/hluMuq9g4nCKPCrfJ5bl9wwcax1zVv3prdHa2SEf4mlSQ4mEPIiHDrgTaHDdYsHmy5pOgGDN
KM/vOpBtqtk+SBZaTwvPOrLR4SuaJMfE6UBibBetDT87nAvcNR2sJ2Szz8r5UJeg43pfg+zd8st7
V70NOELAF8JG7l7ZcwTGdgB7ZQBweZ+dNRF/gkXsmOp2vtt+getB6gZbAuGVgDb17PNQMR/wqDHN
JljH1s6uApCO+18D3u5uT9m1NxiXPEMLptlc4+7r4gO7ANFIwp+goCZFsJG+V3rKv/z9Q06yAOIu
nZ5Y5xDO6xRnbxZtj2V4BiDEKre8yddacfn7h5e4VicdzdEKEb1qHCFmxYyS03spt5w5V9KGqW5X
hdd4EfDmKaxtIaMGRw/eIWoj510/2aVm6dkM0IyHgjaVglwM5O0UjU9RzhZAk4mzKzv3UHSq39s5
iOeyn77dHvjrLQKr63+7TDjCt3WITxrUdvwYmvw3LbeM6q5vBmhoBAcey2GyQ2xcHfFfBLagL7jl
aZ59NfONhW7lx5t7ApyHBl1dFjYokK2OlRU8zc7ydrtjrk9Yau4IWrrQnswhTTWKd3xYPqB6BzQ3
DfmH9vsn/Mvz7RetdJO5H8gp3M8bvAxHx8DJ+X5UxbXfaBzYDd3u9ivW+smIC4nMFFLf0qjjKb8G
c3bXZ9Mnu+nSqg8hF82lzDy6TKnb/l4mEVfTP6HFEzU85DgKvv3z13ro0qwP7+jAkL14AtI0cDyJ
9QoOSuPQiJMsUcZw+xXXMwdQ7v/7igCk4Dnq8IrC8oNj2I2M75ys5kfK2/kc8QGuEbfftNYYY28w
EMGJFeJyqJky0NYBLjlk7pCdceqXv99+xYrsn5rLoWeDZFSDppmWmuQnAjw33Ivc8b3Kq/kgoi5K
YDdjn6rezeF+WcAnBEat/9x++VpPGlEPJXCp/A4aaByn/6m8MV0GDzR8WnwpOd04wliJTXM9ZLS0
Zxv2rmkUeP6h59kM+ypZ7HDkQ/cjKuPeaWgV/3e7QSubC2qWe+UkyrmIBG6pQu29er7szgud8y+g
Pw5nD9zJr7T3/5mjHjLrcQZzqFZBA757FQUA2XMc1d/+ISszx1xCw7rKLbaEIvWscUcia+cVOIXS
G0G21qdGjqikbHpYpEGZ7/yBN3sy4l7RliJW/k8n2zqmW1nizPWzZhLlmw4Aj7Rlz5GorBN0UYlt
e7BpcfdNX4MVMf4zNVm7IUZe6zMjdTB/ALCuVzQNkZX2rA2zeMzExagL3K3PDYuROhrYrDQRsGqo
BoS91csIpXv+evvRa2Ni5IqlVV6wdNaUjsrfw+71buph1in5z8Fv96gI9Ddm1krM+sYmANSw0K1V
SUDuOJcc8LZhOoC7uevn77cbsjYMRlLwiQ3TH5aTVBbWK8mKXWPV/8BqemPurmiUqFnJm1cSPhfL
0qUKziq7YFGo2mgCuIHLbI4bUncJyZsqdUbbubcCIPixxHoMFhpgoccQq/MDPsrdz00IsxBOz9pd
CphgpXDA7uPBF3uHcSjtefe5Nfc/VWOzDetun1RwTYMtxqT23B3uBtv/ppr2UVvDsDEtLkHy389Y
alaPSaet8xbuI6k3tjhYd+qdZAAv354SK3POLBSDzQgPPSu7kIzyZGgtXLIOR1xsxhzHb7dfsfb7
L3//sG+IqjwKKCcwoq8r1NBifYDh3e1Hr0SmWd0l4KsSwLyKpGCB7z1GYzl+xaq7nwCMh/v87Zes
RI1nhL8rLL/lzrzgBlkk2rnLIHxytmbp2rJmouZK6PMHV6Asgi55f1YhlB5JIXorT3y4+6SWmsu7
yIETgwUXh0O7uNCqhlzGWgaw7Fy8T34mmCVhjhJwimoLknLwZp066enB8rfKEFa60CwGI67FCsax
G4HPeMxoHVP3zZMb8rWVSWAWIEH3tOBGo8Uv19Wy9zof2gfAuuO69fpETVFwLvzpcxXzlDj/O5n1
PMJktSnmNAxgWw4rEgdeXgqubAVJfAZg1+05txIzpsYkKstKcJn55wW2EDEcSwuYn7gbAbk2GpeO
/BCQPWO1LLWHpRKO2Dhgkr4X1/0nd9bm3eUA0L7rhthcMGXvoaU+KGWfmmmr+ODvoc6VdGge1Mu8
6mZP+rhgCjzr/3SvgKpz4alqJxCgzoC16/mHN0HyejcstLwrwiZ04UGVF+ngoFQzdlTvh7EnC+9O
U5gxddJne2o5JUiSWd0/uc0yxxPYvQr2WJ27g+G6yhPwuoYHCBSLnYTfw8kOfHWcy8q/awKX3hdC
zT+VvWTfs0Evr0HbWXEIzG0K5xGc71k6OhYsDGOcNsBpIRgiXPK5fH5vcQkez+iw4wKJTrI0nSiT
qgzU27hEAgBqZf/ibcheBxQnnGeLd19wd7MkYlqKk+PAlCEenbE/5TVcnWBSGj6MAewibT+yjihu
RKGS39TRmUOMmygYjgEnV6s7PXlsgBNU5UCpY8E/lxdIKH1WdGeYuTk/F/jx5LAh0pWClnccN86e
VpYas9IunNq84zBpTRcFBilO+f2krHB/s1SMJaMYXj4VOq4Rof1Me+p13pQOflkkYizmuG7GDd3l
WhuMtaAplOAwJphS2BveRc2Pufgd5FCzeVtnqCuBb5ad4QMNhW0UO2U12V/DfOqeuwKODZ/qGrMa
rHC8gOoFyjVZjcAqCbtLOgu3e597unF4yTgdKheHD6mX9cDdEvK9mKaN25q/otkrUe8YOcsncCWr
hx5i2jLA0UzZq+UZEqPlG3UzpC6vg4E1gMrhS40rkr1PhulIQgbPaTdaStQXB1D2jhLbP0AtHwZ7
ggGy7uF/ay1hMtI6PEIyZz+EOKs/QQxp78rIc4e4RCH7Rt+vrFJmtdkMexK/r32V1kMu4pH77+D9
3wPWPMIhq4OFZrGltVxJ72ahWeB5HpkcW6UkQoNZJB+rKJwTnJntbg/02guMDV2hIm2JaZ5hAzji
dpZCj9D3mf8Pg2hi6yRo5R1m2VdoweIIn/i4eYIpkgZRmESHSMwbU3Xt6caHEO/Ckk3InuceC2tJ
i6Mg90vuf7J/jAxkRd6gLQ2xvgX7Z2fY9dPPWoUbO4OVDGQWe8HUlfN+1Nm5AF5h8vI49x5HHE/b
1tbeY6VzzKqvCPQGZwlllSoXhuNS7nQGDndz/NzkMboeBloooJp1eHaxMnr9vVU/Ev3vp55tlnlx
mLQ1PMQpqNeNd7XnzLgE4jKBz8fGj1/pfLMIp6K+06LOhabQYMeQfMPHOEtIw47elq58pfPNQo+8
6bNhKWfkf/2Ddt8BV0cUbEydtWdfWvVh3wd7EWBoCH49nOOOHSSZcVDD306TrS/Vte65vPjDC+Qs
4N5ZU3BOglAdSglmI76N4eKVdxAh49Z1Y8e/1hAjAel5YtjxaJqO7T8B+dcj5xl0zttzaCVPm1Ub
ArsqnGZil9KUxQ8vsFPu2kDF4wwRBzMF37pLXGuCsZHw8Uksym5ZUjhJFicR0fxdBX57aJpWbhGT
LgvvlTXTNs6TwDnkfjfgwwhry3FaVIpDLJgMqYsODJLuUFg/LDVtjMnaafffWrEPgz/YlJV+CEIP
sWjwY8YyHKF2S7FiT6NBPBUQMCZ0LGCNo729W0fV3lMwM7s9atdnHjELu2xSQvGPLfaZuCT74of5
cobTKmzmB0GOIdPZRmq/zLD/dikx1Z9jHXSCwMYjtXAMHAuH/qrmYGOPc31KEFOXiQmNWjmC23qX
04Ns4R4OB7jLfmcLOnu9k6hZLQqcdJM7Fr7M+PJQyd/WOADE8lhl/UbnrD3f2AA60HhnIJrRVIzj
D39smkfAKkFYgYzu3xLugRsRer2fKDW2gpRQocsJ52F1X1f7up2HM2wdvdS1wIi/PZ3WXnFp4Ye5
zAeBokpU/Kac/y5ZuBM2gOUwgL799LV+urz1w9NhOtfmhDfYfYjynI3BO9f53aX4dd/M8nPUFGpC
OPDt1rawXgvOfZDFmj6pYYx5sLU9ux4H9O8J8IcmLLVX+Pj+js6sH++oW7xEc/vrdu+sXE78PSj7
8GhVDm4xNdgg8MIVCe0L+8gboL7yIHrJ9RD8qIuiOQFZ3d1VHLVjt9+6NuJGrrQssEm5ltG51uzR
ZuJ7mS1PZNhiOa0NubHrUXCcbLGqL6nyd2FdvFhwkNMM/nXeRuyt/H6zIreFZTVsHCmsueGojbJz
qBZtFDgmnlysjVdcbwMxK1zbWpQw+hDheejGk2/xPzARTeYA5rEtNL6fGQbyn7InYpFpQSEN0BIe
PTTZQJKynoZd3uRbsb3WjMvfP8yvKJgWBp+f7MwFFKhzE4+UxQVODuW8xa6+vocgkRHgXHSzolAt
nFvq7i1YxsINNltea+CAa/X2uZ66ROaHZsz10JXKxjuiRe7hdHBq8/q51eHGcr7WBOMbJsyrjPNQ
zClhHflCau3f8b4qvwwNsCKRC5stqwmq99ttub5RIWZ1SkXCsRctatAKFE/ZoZOUPoSGWbd890cV
JTCM/CP5VlnuWsuMSF8mVlsTyh3TqGyzFLU3Swyb2HlPCvj/xLBhtL7WEHZ97mOZmMUojWR15XFY
RTSt04Deaj+iJP+r6zhfbvfd9QsE3LnZ/zsRsrCpMzhiDGe713cWVYd2CI9e1p7GxoUApH0TWu0i
h8MwUxxxLgoJZLmRNK92JV5tdCW3Anhu9r08T9ZLaevH7qJC7xgs+vzHBSart1u49hYjd44iV2qQ
uBwpLcj6WDMolBDaZ5G1P6oKZ7dKbY3VypvM3R1slYuRgDt35k3/A9qGN4fVxQE1eGPcDPMfd5yK
u9ttupquqWfu9YIOWqAJIpRzz6ooKSoCZ1tnDuJxtDdOW9fecGnjh/xAiSjBLUOvtTjIfYKhun7O
UcgSQyrcbrzikmr+sxlGI4xMOtsoO5BzJM5R0P/yGusuUKhcuN1BV7M0nm2k0FxO1sgs/Py56g+R
9WYvZG+JP4w0nxsBU7QmtXACbdfyrJecQOvl5dWeU+bFM+/t77cbsTKfTPEaJVYQuDYsShtdV9/L
LqNJN7jVyYabXVp3HuzuVT2+3n7ZyoCbAraxo3M7LqQ+l0Omd6WoUDYmXf8kqmYL7Lb2CmPA4TGW
dwutglNE76GR3Af2MRuHTw6IMeK8HiKsA1ycXbtrDg0rnJPjwlJXQXj2cruLrq4z1DPl7DpisGWu
g+osKPRC8QTR309WhcGXsXV4DYOvWiTTEHhjvNAu2njpSpSYoOde21keiaw+45rnYe6s1xxvud2e
tUcbXRbB/1GysW/OXluHT4p4fxSkZRuTd+3hl79/SCDgyxSZE7LxTNkwxdmQ/ehgyLXxy1ci429R
1IeHD2PQeTn052eN+vOfdT6DoiC0Wz3AUFvcjwt3/cQaouAzBTEYeGM349Z+lQXIr6de61/1HL75
/vyjE1sswrW4MJZgPZZ2ZC26OU9eM8aqnNoTCXoaFxGbNzpsZTRMLaHlDdDLAAJzagmV+zzz9WHQ
w9bVzUq2NQX0ExeqUA4LTnUbJm39FIHk2VRh7C8bu5SVF5hSwZr5wdSDCHsG0kf/QIkCyhzVEk13
XTMVqFvJwvLwuZi4xP6HmTW7iuJKlCLcKioP8FOI7ht4Ou0+93RjVdVwhbfd2uPnHvTVvZNpL8ns
nm9cS6zkJ9+YR2Jp3VCpbjzLamZxC+bYAbbsFUyWm34XtVGXOF74LwRB3z7XGmP/1kPgl9uBLc7L
0n7hZfU2NNXG3mAtwI1NG50bYXESiLOPQ+HEz1rA+UfvwZXNUbWlmzSs3/hSWZlapuismdxcCzAO
z5XFv7GxPUSlu58r68jH4f12P63EtyklI/YgFeVjf2az9ZrNw9cwmH8Ms7WFGlh7vjGrxqIrCez8
+nOILUGP0piGwSC83yo1XckdpoDMmsfA7SP8/NnRj7zjI+rcmmIjIta631iDGAg7LIj6/ixLUGOC
poLDOvXvR0c8We7W1+haCy5//xDUqskUky7GeMJl+L20Cn2oh+aTW2VTRdb2Ix8W1xXnAgdmu1wX
//KJBslcf3LfZCrIfJ1VEJjAIEn3FEDcvvo3CoBqg0ptIwbWJpARyPPcg/HPMkxQ/S78dzk/1dlG
IP+l+13Z5ZvCsMrSdW15fDz7BJ5AO8omfycw2MjaxJr+CcDS+sEdob51QLrss1CxlC3ufIQpwHQH
xylnL3K/S6S0i9jNrezNrckv5eP2Kde183w7Qq8jzKhn6gMmF9uVoeTZqalqB9ovJYeXPmJekOTC
5rHTseJYZRdXv3mMvAcci7Xga1R+6uN4Bs7r0TvTOv8G38stJcdKMjc1b1m7tDnNMnpmPEuBCLoX
RfjMaf/FzoASEd4LDoaWja+llWxrSuBYOOI6zwnss/Z3lh3dWY2IbdT1ke77hWZ5u49XIt0Euowo
JAx7ODyeMM6/B8nmeLkQTbP2d+RtjePKRDbFYxOdWLN0c3iCPyXKFw6DbSWF3iqvW3u6kasUcwnB
TYF1KucAQFPb4U/20hU/soUHG+lw7RVGphIKtjR08q2Th7k9CB8VrX5+EGTYQoGtjYKxlXWgpM2X
wM5OQOaLnSWbB90i8U51fdQ4l9sY65WEa9LDI+gpp6Jrs1MWvQfqj91v7HDWusdIVFbLKAsdZp0k
vZ8g1NTjK4phN/bI160nqOcamw6/9SwyqyU7kQxKIfBYnXuopyjYHUWOdFNQsXPsuvtdydHfQ1wV
JXSuqtQSYjnoZRTIT24Y8yyg+7nIo/0cQrV8O3hWGm5Kr8oMBkKUouF86BOU9u6G5dlrP3WbjOxn
bHolamB4eXn6wB/hcx637GSTf2//8utIHzz8MhM/LL4CGtfMVgo/fWRNPJTLCEfaLmZI9M3Q3RXa
H+BLhm/bqSWxBvRpD2XExr3uSmIztUyuNXpRMNDsZHfqKcuLePIgHSybu5nhGmKLc7z2FiNoh64i
pStEcW56J7YgNXq2Czu4yz33acnGDpxV8uN2Z65NAyN6QUaFk3jE8zO2M+URJTDiLpi7/2OOvVX1
vhK5pj7ILwqvn8OpOLvRe6dZSoL6+LnfbsRuDxLGAqVcdnK4/dOXPQiu2GH72Wahw1rnGOHLIZKy
+ESyk9bunJQQvD91KHv/AovJYn+7DSu9YyqEghFktogjQ3T9UdE8Ia34XMY0pUFKCzlFEqVUwFWo
XQ+61q5rtNr43VcvRalnyoIyh/ZaafxuADCyuJPZd+J4P5Uufi3cfs5RBgsZsQfQX3i43VEry4yJ
hJ2U2/LMssJTwKbhNFL63Wf16xBBubsU3ZfbL1kZcJP3urSe9HJQ805FrXco169cmYBevrEcrGzA
TMgrK0vPazs3O8mePRZO/29Vy6dwHN5ATExo6Xyr/U+ezpiiIR/kYhzpoiG24z9MXrbzs2Zj4Vib
sfb/Zt958QHJsQesabx+aUGpBfh1Y1KtPdoI6DIqh4aX0CA4gF5IJ3STRUVyo/fXZqwRzFZkgaVB
+/JsV1HzikNj5iU4sPSDPe9AZYjwDQfr+kn33ydY+ZyGCPyd3aemlalzKfU02VY/F2c7IrHnl3BV
SWHt/Xb76SuRYVLQ62YOhCXRMJixgj5255E6CeDh134O6UI9U+BSZsM4Y2zKs1vBtK+ZjmKGg8sE
QdDtFqyE3d/t04cFnXWiiXJSWqe+9E7V0u+mPHqJyi1o1loHXV774fEXFD3vL1HdBXbcFRRuZz/C
+sWSnxyAy3T+8PyARBSfmojrqmKwUitIFjOk8zrs3soipJ8LDlPh0vPRnbWDfE61dSQMxmSd++12
/691kBHSeRmIKB/a/Ew7sVvkMRz6R3wYxj0nd597gxHZfjSEouyxzaiaP171ZFHv2coelbcFS1jZ
MP3VAH4YAofDC2Ch2JZ5dYsi4vz/sjJCNAt1pK1459LZMjhYyeGmrKXmdPScKkNiVQ0Kuki8BA+R
0+/mGpGtv7Rsy6NvJSZMWDRgInQOpjA8udMTqoCSdpAxavE+F3EmLdrLw8ifwQA6BXT8BmwvrP8q
+uYNW+N9mfpXzmjIZaZ9GA8doDI+m/vs1FbOMYTJE7eG19tTaa1jjGgWcMGC4g7RTJmLYqMqHqI5
DiCa+NzjjWAu6ibjtgit0+wBUadwNCKaOk9og8x3+w0r0WZW7AHP6/uw6MWnbJP2JY/z6Nsk4bvI
tlyc1jrfCGecIrh25OKLPOzEWyNxSDlulXKs/XYjjivaFFgWsSOex37nsLeocpOpYrFTf7ndOWuj
a6zSrtABE7iMwRagAOsdSenk6j7Yd9rKNj4brrfBNaW5I60Aq7988oThK1VY+P1D67+C6rG/3YTr
3e+asrSKlksJi6jwpG15H5EpIZneOK24nuZcU402BYB0zS3SnN/47nevsIZknos/Xa6cmKDc6bWB
T81GN601wwhhaAGpHucRd4ia631jNdXenbwtP+C1QTCieIIjWw0vzPrckrytAQRtyB2BKwjMmjh7
qGXUbHTZ2ouMeIZ5jhtCppOfo/CBypewfB6ynx75vjHW13eVbmR8P4O5G/pe2Ofn79+fTtb+6aH8
4h7cQ6rjLAEwISGJnfA4zZLfXgy4VQzc5AHXTwnITfEUj/GwG3b07J2XbzABPYh7SP66uEterZ2K
Vfz79q+8HlT/kf+xpXarkYkxLcJDBOO7sSiSvHq7/fDr84SYWOpIFSCQeHJMywF5oH2smo0HXx85
YnatQ0rUNQtep21RLygHlXn+PPQZ+cMXWryUeVlvfFqutcDIlyVqANxONjKFlXzF811TOBvfHGtP
NtLl3JbDJEfATUNybB0ZV5sL+PVM8B8VX9GXs6ujWqZ59ep25GR1r/mII8WKAemXb6xUK/PmP/Kz
0WeAsPtAOUodW3kdV7AtwOq78fjreyliwplhHh9wThyZooAvtu0Hyt4s5iYhwNILXII52zoKWeks
UxemqePmDRlkqmS4w5mFyN3dqMpkQbQx9/l2HKy1xshossshGrCtISVhTk9NN5dHPeawN7dGfha1
I98F4SGAS9HW2dHaGy+z7sMmi40jOCZg8aagit/3NHxTTnmfewR0+7zuY5/m58bnu9vNW5nKoZHo
uItrqq5EDrFEF2vbjyt3465wbXSM8OMFALeZhfDzWqIeCFV9kkk+JizL+mQsSHUXutraOO9c6zMj
IoGdK0cVCAn3vixPlozVqDMfy3MY6DqhrX/xP5fsO502z+FW0piJu6sCq8lcVKKmBPdGj3Y9N895
Nyx3I6QOMcCan/JZp8SEi1qiF4EF4jsYhDvgmfR+ASJwXz5VYv+pGWAqfqjodTcOuUwxt2NFRQy+
9e0nr8wAU+0zt+Da9SPmVqibE8u9U1mKY2mL4sDgsL4Tmdp40UpCM1U/uExhFqpJJRicOCeRz2UI
NoF3uN2KlStfYgLBegKEr+SeSvMsn6BJp9MR9Z+gpOJE/cQW1MN6EsNdhQ0cfafIfxZVwf+fsytr
jlPntr+IKpBAoFeG7na3p8R2nOSFyigmAWKU+PV39XnK5TOmyi+pOq5TDWjY2tp7DQdYDVWx6p05
aaZgeIFJ055OzEajxF4rg/m45tVuynv4JsEtpEzzI/wckkpg/qDx/q211LMl5QG6kgm3obs9Q6B7
5+TbGunrbvgnNhFCjJtTbOoZuYZNH1v9EuwJVm+EorVaGG4G2qoarPS++RnkP2i+09vZeufr8/59
5xmQBZemcOeBlCZrXirbj5x5z6dh661XAbRPs1kV1B8vU1fAMVSfOp/EOytvI8ascVqEwW6PgOJ6
WRpPR8SqvIg5RXMBdhFOkd7UHpa87RPeEPMDLQEXhwNx62ScRHFjXGjFkVzCBJ23Y1IOkhxzS+yx
pzZebY31cVxq1cJ08MuV7VVj4wTP58ipTq7t7ID+NwZ2rRjVE9teOm1hU1dn6KOzPZAMuR5A/1vE
sL3VenAH4/BiwA+PUZ+0N+VncZmenbiOq0N2mEIWz4fmhp/7Z/c2uHTHOtrT5XxbXMKx1wAgSboq
1ejeXLJb+hAchxvIMx/mO1yPrHuYw1/6g7wRj/NtcakTqJye04Q/Nzv1fee/3tNb3706kMuALVU2
ZRVousqmkU7zsFDe+KL9QjgRusbBM6xA6kcC65k+nFAp1yHVXn1npt75ZgnLg+PRRMb7YKrd29rm
OaDySCTraMnR0IwK5pb3k0Xkea5a+K8wBtO+WbnoGQG8wcPJX/KoB88n1HKhnzTUUuIKYI/YsuEd
BTS0DbxpYyO4us6NrTz9ICSZvkAbnPzlTiruWjaor3xRTewFg3dgc97FPm7TIUR6p3urEdWhEBMN
p8Dxn+1BTNHo0RyF7b6+VIOs0dTV1UHCvCHJl7k5pfaoX5ppojdgF7pJPsrplzeSQITGZf1dYVp2
8LvS3EHHliSB24lfXZP3DbwmWnxaO5dI/VVb37dOMzxJwA3ssPSo9SO1Ov+WqMmBaIIUsRkC0oPG
P0LEhdswkKLKeqGNGO9BK/FDa/ZENLYpqA2+80ozcEBVmi2PfukEyVIvc7hQX4XamYo6Tiu4jaWW
I8+DO8AGq2mHW9RI0zZxWGUdA3vqP197dwnsrIcHyeb5VXhLnR0NfBe/IslLw9QmWNNWiTKVysrY
b5wl1JOpX7u6Sw9Nkw/30AdkF78qlwgxmd9UWtBo4nULe4Ixs4F6HH0ayjw3Eal8mYaG0TE2NYTq
YEon8L8NvpqSqQAzOoCq+FPbUlBCSJtx2IOoVzEjfCAuCSMvngKbWiwQsji8HzU34sZa3TCzYe4F
YxN+1sWLrrqkyMROprR1kKyKWATnP6SgFD+zpS1Ct+mTpvThWMlOH3rzNcK0H8Aur2GYdTH5XN9V
0vtaDujOvP/j/3V13tr+19T5n2MQRo69IQOuFSmjLgq3qfixQM03SZUqz6mU+iDSuoiMM2dxY9c+
VINtE4lqMRGEna1HjeZHXNQ4iCB6I6EtPJAHLaTZ+fitA+WaRP7zemqcVNPzYrrMZE6RixbHGkpW
8RAMKs52FUk3FsdaBc+1BHyDuhQ3dw5Xifw+lS/vD+/G2lijFz2hm6CbG3qGwQALq6X82edY8nm/
x9rfSkPXOL8GnsXp3HcUgIu6ugS0WU4M95l4sQI7quvxAlYRlDadejjVXhEHYPmHtiMfhmrUR2qo
PILm9LE0cI0DNAP0SBzT4GxebvL6S9XmoWA798aNhbCG/0kkgabLZAHXpQfK2wsP9M1cOUe4Ie7t
4+uGfWMrrNF/meXrq4w/sljsr+fZ5Pltm0rnpk1b6xRwtYAUOvjuLz70ywtOD4mLo1NA6QXdIG2E
j3+6/lODIlCMGJnH0nj8IJtSnSoHUv29O+cnnjbTMfdUc05bBcRXJhrcS4LlZPplPFz5Wp+g8AAZ
c6XHA/wbgA6dOvHKPcucYQKojuVU1XcBh9dgBRfCUw7SYORDaippaWYlrWfNcbME/FI4U3B1wXHu
iXCchE/QqYMOIZSRrYKcUADrPmWynZKl127EDUSt3l/xG1futYJYFyCjtEakUVNc1knVxv4dbt1D
He9edDY26xpmB/co1QgLZbbc6e9Lzc5tv9fw2EAb22ucnMpG4cEWq7h0ZJqgcjk6Xn2TM1E/BWDQ
d6Hft259EMJ1vkrKz0OnunAZ8lc4BJ2o5YufuV1CTHay+uWco1J8cEzuHysHtqNOMOidMX67DG3/
l8L+ExTnhczwaNTDhXamjSFMJpNcyyLpiOueSk3GV7vhIMb72QsZqn7nxrsRy9bKhwXc8gbdQM9P
LOkP3eTP7mS/GO79fH/hbE3r9e//fFTVtW0zaJTtcvHJD17T4vljv7u6iVUwBZmyoiwufV8fpDAJ
mF87h+dWTFqlzr4xxIGA+3BhzA7bcY4g657YxXRkatgLSm/HpDW0MpM93LGsebjU5n5yy9AdaFyP
H2vc2mvYOiQiuSjRa76MZgwLehrU7/cHfWNk1qBNk2bS923sUWcYz7T1fg1QyA2IiBFpdpgBG2Wk
NTZzVNmgR4GTIId4c31ntSWksB6sTkedlDsbbeszVmsS5CfFwRLIL8PCnpjJ/7SuvinT8Z4WH8zu
6Gp5trNm2dzT4oLnmARisjSB+rm3s3y2PmC1QrXD88bqanXOuSsS2Q9OxIPZfWkC3/uyQARqZyds
xIa1aFth9Zoba8TJLxdAm08VaRKSHz62mFYJNpvdGl61SFEdSMOFNJifAWd4LXMeE41g+/5DNr5g
Dc2cUongxrBiSXcYanAPIUidfoyEa6/RmU1QDBAmsgc4yg8pNK47DhClpDs58tarr3Jk4BeAiQy6
4cLZEvcGWHIvHt2desvGClojMYnFFgfOwGiXmYO/HDoTzxkIYjtTe91Ib6Rcawgm4oQQuH5japmM
cS2N1J7N6NagrLauQL44ZASF+L54tbM/KVDiw7Qz4BuhZ423NCMUPBddIu6P9ohcz8mTMUPTWaMK
GvOhyU8CzfT4AwuT/M9hT4aZ23NQ8PNM3BhyTefaiCRNi50w+ub84udXLRK/U4bPLU51bfdfBwul
jby+HXvxRIM9b4Q30xU8Yr1/C68RgefD3QQR+wgQz1FBA4S1Eorvbh07lt8dskLDbnTPROnNySf2
GoKZdW1V0JmmZ+FfG40aJsBZUnT2Tun4zVWLn7/mvv+kKsIq8xxm4VDQ8oekX6xvrOPfPjTba/Cl
C9rl1I8OB1zl1XRLxIIpafda31vDcl0D/7y3ti2VC98OzjKvDrNh36gSh2DK9/bcf+jE/9nOGJjr
g/95AOpZjgehQhgHUwhiw/W5eOhb5cZu6kzJiAzyIfWCOnHTZjxbEwoHdS+tI2vs7gT3jCVemLY/
tm3WAmQN9AB9u8UccZXFdd16IOCY+1rKD+7LNUJT9rYPmQbqnycFtnQ7mjRyPfnc2+3OKtvYNmsl
snnMCziXwB2tcbMSLTgG3t5M7psG1ThcE03jy8jU5gl+07/fX3wbIor2f62lf+ZvJJ5yoP95nT8n
PeQDCuENPWSK/SrcpUfBsfgyIt1t8vxZNxbfmaqt7bSKD6kDj3vpZOzsjJUVZmzWN1Pe7QG03gzW
6A5ch/efb8ogkB4I2TdwqKxOhZV9YS756hT2UXLAmmdtpp0MYiOSrjGcPbhxtJoqhDkv/Zva6Xdu
5ANU6C+ode5pqG59zOqoL4fZDxow8S+UlWARFL75RQJHRpZrnO+Qi57u4Fbbve4sh/+avW/s5zWw
s1C2j5bmLOBIa1U//Vl0+alljHrRLMpsvCmqtIhQtW2hpDG57gtlsn+1Wsu7Ab0tv/VyR34mjYb7
pRjm6snlsqcY8ik/FW0+/+RFULxSlQdtmAsYX4EdUd86mXQT13IUiYfRLj/VAe8jqwJixPVaCPyM
7Xj1b5/8sgp1+SWvfnmkue3tBRp9pbN8bdMC8wov3++BqvqQ5rr95Sww6ghTKOR30Jwsui+iKfmp
sD0vgdX9dDuqvm9wGtn9r9wEw3Ea4WHaMds5+MrOQhguIiGkfXCwjXBeidtnseJQNGQkzy5zmTlH
bekZNw+jrFdvzucDGWGc4Pt6uMks73MqvTmSVlOdAlfU8w2wfLUT2nIaDktX/a6B2QpnYVl3eeY5
0SIC4PlJTuKawxq50PpbP6c0qsF1i0FJ8/GngBzScWqfF8ng6mqmln7GkC5/RF2432jmd59mc5qC
Ho0OaAuZMqKt7/7umuJPxoiowwXo+NhDvwKYZuY5iI6QVytCm3lf6gl+5l59dQc29XxYps7Gu8JP
68WGV0AbEmlh1oOUCqiY97ChSMvJD3N30FE1ewBK88pzE8+i2UO9lPAvLe3ev+3aaQonlAhDPysg
e9flAH/CgazPD20w1wTfL/SPYIZM+SEvg/RUSluC9D2RkzundoHgk8IahhfyxV2k/+qhMnxSFUO7
CvKYAXhPjnuiJvBmqOlBaRRZNgbBohOHl8DSm19CV/W5DXh2hIBG9q32x9Y7ZcbwNCKz0NDqT605
9EbPGtElMSBiwkn82fWz1g4tyzR3nV8W97YMRFKWeYVydzXFA1feT8NduIAHUCMPO98N0PwX8lQ2
QVaBTpQvjwGXBv5kpAcTxGseGlKQzwXaQqduYLlKIPrF3NCtRDbFsmoGB45EogK5g9rk6f2dvBFh
7dW5zCF9YlwJaIAPd2mjPnvE+0hZFtH1+sR/oqtKVbFk2fXuQaxXu5V/SODeBNlyktLZqSq/XZTD
M1ZX5BTuHaZxfXQoCwyagunfzxr8iHAkBCSbcawfqyJrYqgbDGnkQ3ybH8TczT+J1xj0ULsrCJJa
ivzNXCGeoQiNXuNY9KSJK585fhjIBpr4Hxvp1YV74Z2Bp3DQXxiZ0CEpgWzi5R7U+83aKgZilatn
wcyxa3R/ITak9WuVXuZcPmTL+Fx5/Aiu6AwZt37nVN46zlancj2bERKPMIhfoPKO+30YAKWT3Q9i
zz3pzWzU4Wtkti1pgxXejWd0J08qFQoZep8Ugu/Z/rz5BXjAKk0vgjpnZlD9xXR+cIalY6siVRdw
zIWj0l8E5/L4/qRvfcnqVNYo/Fp+nrUXTZgImRv8SP3ivuF7ss9bH3L9+z+brHH8gnCJO/jE+4Ne
qsiw353oETN2PuDN+ICRWsWHgTDblVPT4ANKmE0vw9d+3JPi2RqcVYTwu8Wvs9FVl8wMT24KS3jh
RvY0fXp/7LfGZhUcOsO5ZcDJOvelGaMSh1LkmRqpRns3kX6vq7H1lNW2zoNeVnYzN9CuZje+TT6J
XDzKqf9TErMTSbfmYLW50U8ylAHcexH+3N2aQOQPixZqZze/eZnADK92s84Y0NVQG72w6jj5DKiL
ryOvEnd0w6aeDrTKDlcdwg/NyRpJXC7WxK9OCJdqgWWZ8+B7Z5ipQtlrB7TyX3nof/JSh6/1K+UC
/LZuUU9zj+kxP+mn5jw8zHfOqYityI+maInIwdyyQ3XqzuoBcOzjeGIJS97/vo2pWkOZ6VL7PF2w
pCcvD3Prr8t38Koby2wNXZ6Qogx9OkLEPh+fBYTDYkennxUgMMwHoOVjb7/a7PBugkqIquzLGMwJ
MMWflLvXjX7zgMK8rPa6HvOmzAKXnyW1o9Sr4zHVYSZ0OLjfNBTry67b+YiNqLIGKNtjIK02mAI4
lPHzSIMqZHX/nC7ix/uDtDUTqw2vZvQT5sBfLk0WtYaFmftg+jbsJrmT1Wx9wGq7l7Rvbel7sFRs
RMTTtIdXlHpp/HRHc3Brja42vKWccs4kXS5+O94RqItSJOHvj831WHtj9621S91CDoICiwKv6i9E
3bY5u6S2ivjyvHh7zcb/6o9vPWR1eBvNJgC2yuCcsvZ5ggYIFk/m3TnET/84HER0eP5Un6BwxCMz
wqxsBMwq6YvaT0zBygflFt0FJmbqtqmh4t00OjAhzWpxXEYGqZXZKr14sOpXi9p7LKcNBC5fI3AD
Ui1FKuC7VtVOHXkTuCYh8JCEh50F0ZWQ08mPvKvUa2cH5snNaJlH7ZgTHfZttofC2JietQTHtcjH
6nrRYN++SnWLPnUIm/J2gUxytrN4N3bHut3jWiwfzeC1F199HXA3s/M+mehZ+u3h/SW2sTvWarKW
DZshS87O2XFRJlh0YhFzqO0PFb0d7l+/65+EyhQ0T5WNhKpZxA2b2F+ofse8Fy/EUjsBZOsLrn//
5xFl4TIbyKXlotI5j1hb3dRo7UnRyZ0TfSPW+qtYi5pEbmyNhtXSkydLjUMMM7GvmH0vnizx2VRL
nOG+trPnt562SrMCr3KdVDH/3BTej17M58XmF39u53igEjWb9G/rfKwrzdfchpQXuJo36EpXVf2F
BcOd0tPvj62rddR1IKaY5sV4qcF2D5Wuf5OrKrKGqsn7D9jYfGtygx24KHT5HTmX6auSj3AAvuEQ
+q+n8rBUHzzB18QGAoe7IXfL9qLy/N5ZyNkUe437jfdfsxrKopWKtnCYKTgTZwt82pPdiPQVhejm
oLU/RuNgZ7/eH6ytIL8WJx58L808dNPAWZafBmnPtxkp6W3jFlNCfAXCFg1IceqotZwz4U2HXHV/
3NlVgN3aIE3C1JtHZCzGU1vbRIVshMg95LXoqYA9+p2HIt133pPujji4xL7/0huxb81HmNrAEaLG
vlNTGw9pHY5QLmnEF6I/v/+AjcjBVhvbAsAYNUuG1EPDmFOQr60//OTwMN8J3htbeS1+DGh2Zfmq
t8852jJx5UHYQ4uySgqnlacqS2GRlAZlJGe9h3Df+qJVMuUMdSaknO2zYN7d4FfHATqM4M3tzMgG
BpKvsb11YHdDP43OuZbT56Gpn8mgk0U65TlwZnYeGKp7QeEVNypjw0mQtnpt2FxEyEPG0KJzl8B6
+mPyJpytE68SpCB3FM4ZZcvfpMofRlA0I7h+7MT9jR36P3BgKC1aqGP551aaqO6embJCygFqr25T
JPMfWoNrydmmKKTRwHRf/KwOu/lxAomIdMeP/fj1y/49GgVM2s2CEXKCjiSgGqZhHRCU+7mztyQ2
NumahzJUnaZdibkvJY/c6vdEbpa6jLs96ajrXnwjO12zUGiaAR+YAeQnB+eqlyz7sBoGvjNAW1O8
igDBMHjevHB2pgH6y5yHaUpC9EnCoPDjufjgHK+O9KovegcKM/ScFpb1JfC6OtKDTm/GzPsYMoWv
lWcF8WDgKzx9DqxbaP5GlB47stfk39Bb5GvUdkrmqh6VYy7Zkud5lGtafy4seE6VLFvqQ18H6mcz
c21C2wUnPhLBxEgIhG+Z49+5+QKcPvkDkx8WL3bW/fXrErlsW0Ef6v2F/nY/1eF0FQtaNo6V3cOt
HY32CPpyWegH5RjiHD10NuDE3mhOUlU6VvV4O/nezfvP3Yi3ayzTXPRQXC7gMSRhexbbBKwHLCg4
QRe63Fk8W5+2hjRNaZmpchzcc8HJ9KS9Tt+5jR8cmfHa0GWgRJZsTOOh60BSyWqU4G3Kfrz/fVu7
bzWs6F0pWYN9cBa1Dx1ghR9fxuFjV481oL7Oq7qcVW3OfKo/QzW5xu2mvqO+8+X9l98ITWuQvF7y
0bLtCWSu9qEuyNFAB1CNXRKke4SUrSes4mvduX3g5yy/cNh+LH6QRnnDD4DK2aFJl25nnDaYI3wN
l1+GMU1bQqAwDNGZqbLiWnlHpKboRkL+QD6kI2STvlNmwx/dJMam8VB+NyyD1LGCd+F3XPJ2Licb
6/1/kMmQNiKAYuhzUzrlN+AHaDJNoJOXgZt9CODI1+7hC7EBHYCD2pm31dm3GlQjmgMPdj5gI+Cv
TcOVLMDBoS6FVfoQWuxPWtIwDx56xoD7MDtp0tYorbIwkO9UW0FF4jIXg66joUQzwYU+s4rnBsTR
91f3xkPW0ChidGe52l0AegD3rwnSJpnaNo1Tu9uzztlaeP/9/Z/8wWMASMmaqUtNqj6Dvok0PxvQ
DF8a0bifRq0R8S1uXIgfU4f/dtEzhsPOMvlNDMY2ypDBItAZsFL0bSKLjgwWX9fbhF1Nl1L5ameD
bG1D5/+nOdprcup6Rp91bT5RbkMMYgoLH2Qc8/NDg71mQhBbtHM9ufM5XRb7XCxLfwwWy0lUU3o7
637jsrAmRBhIKDC6iBljbf46jVcC/qn0GdBuT4bN5M2xJlWHRdsvJvnQV60h7xB+mZ2WNP3FTX0r
mbLlWw75UVzr9oyjNiZmjXpXpSmDjOErGMweHxfwKx/gLePH8Py5gu1U/rES7BoEn+YCuaRAWEph
gDt7VgJhlw9Oy3X7/bMFYKo1Zo5u8wtaUYH3ZLUq7AxOqyF0gkcxTDtTsXHQ0lUiOjlgmMIaL79A
LP7St94zcDmn92d566dX2efCihkKqUSfzTzcAgF4zvJmJzfZ6HWt1WqHoUJmEvj03HuaLFGag+Zk
waEygft0duRtTxNrgJEk3PDqv85kNTsbfuu51/X2z6SUMneg2dcSEGTMyzzAc6SGrjKHsVRYyfli
6eGbXXCAZpCw7EzQxsGxxk9DPA1zbnobairTEkO8Fsge4G3Cgsx4KDyvD5309+CdG1O2VrSlkBuh
JUb2PFTZwyxkUgu+lylvfchqOYy6dquM4EPyCgChpBqT8UUkWezGsDQSv4M8bO+bR31fJeJheXx/
CW7EgTWNatGpXOxUdxfb0Ksmv3MHX0Sd8GxuY0E66/j+Y7aGbXUOkLx1+w4FzUvhevaNzpr6xSrp
ntDE1kescmGwP+3ZsqlzhsnRt8KgFJYL+2ZqC3OYoCn5wWP9uuT/WdpKW0s1AvJ6cfxjIx5U9qis
5w8Nz1oOlgI91S+BQt+bl6/g2jyxbM8y9hoN37ilr+HIPhw+gPfynbNhIo+mhZ9c8OFw66p2evYb
q3YNMp5kmw6egY265RXhaH5MOejD6XeA5ULK9moZG+tnDTQubT8Fs19ggJbyU9HDWTNHAv2xwSf/
f17pvPhjodGlIJCM6eQfW380EVyt+pLoTKgJ7u9DLvUtoBhNhLs6vPsEcXbO1414u5aBhcoS74em
4+duqGjcTiMsXlBYckE8VVXSA65XR6r4IbrisChavb4/ZBtzvsYTj7XoYJhZOeeJMC8ipnwuuE3C
oYX3wSSfm5rukbe2nnTNyf7ZdBnjYzE53nLpghfN/k71EiusM0/9gNBc/P7XbGyRtTTs4gVpvvhA
fFfFOB0WfQU0CJT6O3hR7Kwx7z+48Bv7cA0jrl0UWuBNh2qiJcoDrwfUZGEf8sfn3mjdLoCT38PH
1YXNKerE5ZGBRHvq4SeZw2mV6Ry2TjBODCnauTgbenUG8lVHARw48Ft+lzRamG92RcCrN7MfV2O1
uBFVsA8Oi8aD8qqy2TnHTEUNt4d4WlL6x5U2BCwc5Oeh7eTBPfXSBrkTZDnsYRQHMjBym2czPZgq
yA6DGcewkdp/5X0RPDsOtE9CCI14T7guFAfNecsit1TmzpqluCX+QLMwYPUYt7DfOQJ5Js5iyJqf
qDpNh6pCEIIRp4yyQNuHIA+qA8HF/KkaJnnUAN0dWWmpRAT48ZBkxj+18KF/4YEvUD4f7U9ZSec7
yByPZ5gImbjilYzgV1qF9sC7sFJDerKEX0OL15lDOwuskHfe8he5CTt6QEuEHXif4WIN3vNUSnOx
bGYfkUhMcVGQKdbmaqUhfXy4O9e31tCIRBOhn8bSYWE3OsFnYgGMGY794p974ZGDVra8YWWHfAe6
90nDFHjojlvCtpnXh9Jjy1FXqntVi0uPhZ6Ll46BOwH+tDy4JWDOEWjUPGRNQH8OHptjVOXbJ+WZ
/myyBioGg3fpvYkkE5/KG93MAgJaCzvCsb6LWwVKVJWT7p4XvvPJc3v/JxUDSu+D8nFLaeYbVssK
l1AxXvzC6DuuHXEwsMHFT0Em3A/cXx0kA9ENoeyQU6g79zBPaKvSj9wcQiguzx4taZEbDZT2wefy
txg67wY1U/vJcfvnsiqHE7ML8guAhL6OeKOmb1DFmqJ59AGRxrUSnkil8GiUplDF7kzTRrXR5qZU
XR8HbZXHAFz6jwVwzU9yCPR9N0ieBK1evtWe07wo6GDci5mJ2yk3f42rOwCrdfHg936KAdDZXe/3
L0y1+XlcyIQJaeRF66a9zxymDkBktZDtab74Xpfdc4URdspW3qT4xZu0dcdjA2URGUHzrYzbgGkQ
sOcZlm25fcQtmsZkEdA3bVh+YOB8hw1E7cKKNd2xJQv9SaSRt5A3htf4YOQvq6fVDTd6QoqYdUeK
bD/JHTsF+QuAVYX9w6LGWtrbDgreUUApPlKqNMKKbmO4SPjntENDYJZ9dihGf3zkpQOguit4bLXO
fHBcmZ287OoWiZASguR60cFCIs11G5Uz5C9oxzIJD28efGUtqz5VSulPozdkcVuOIvY0UyfIIdhj
ojw+R6i7LIlX4UJwwOP8S29ZedRpG0wCEVTLpy6gUAvtCsi8Bk171t1gjpL2LjqwxZ+U1i6884o0
FhTt/ZSyHBocnARw4OxTnKsQ8r3x1DLd87ouZJSClvtV2rkXwuYFdWlHpuA1NBMPYJBd1t8h9+dA
hAnz86gXSeu4H8kMtSTQGx4CCIrcVy4X35ljfdFSdj5iR4e7RoYQktS6hOSEMv3tooD0q108xJJG
3aEGMx5YjpYRq1GCqNVs3BAQ6OVxybAKswrUUVuJ4DJzNSacZ3B8bL0lpEPt30N8ZrjXKOEcStyW
7jKnopfB8dUXrOriS0pt+oK1M39GwXdGPLX6Hl4gswHL1a4WWBov3BzLjlif0XqEJRiZbBA6simC
r157S3RFrTidUaZsBzr7Nw50M7qoDaiPgnXLEEhNVp2gg89ROB+xNyXscZ67Kl8i62qTZFWL/t7P
HYkZeA+JlXNIoirQg7Mk9wacajpFl3iQOTlVLezIGOw+4AfXzSdOKX1YOjXEGnpF9zlQGiczeQt8
0jnKbgFx5UkbQCRtWtgPcw1PLZlZTdwt0OrADsYybbAXWr/uD4U9D8cZuTgIF2kPjZep4MMNtbP2
pWKij6ldLndQRBliJy+cQ8Hr4J7YM/+spZ6A4VbjgY+4uYFu4DzARAk44o6IX72hw6EB2f1eIOJE
rbvQuGBeE5Wgf0FM3E7PM7WXIszt1BzyK/io5Bw5ENIvGP2mlTc/cqBEPtdlVz3ZA1BPTQ21EFU0
5Z3KiXyuS52GchHtc1mUrAxnrJ4bBbGHQzkT+9DS7jHoeR7nrr3cUOPa31ELZ6e08Lu4MS2/B7y3
DmEdOYYeKm93QWa4DFk+l5DTcu0jqirqU42e+VlXS/Pq8UkmFS39I1CiwXGCWRD+M+vDzDHuTWPy
/rmhJY6utkk/T5UxPzPACo8ATfmf6NCZY6VVgX1i88iGiNtptBS7yQKSo97c9LcjypwXF8H7G3Ws
+bka2t+6Is5NQVn/u59mVUUa5fG7sdf63uVW/2Ny2zysOzGG6SimA0zMzO1kljLDEGtqQiTbOMxL
2ysRwLGKklKqDpKOk6ti12HWV/QZi6dRNdkP01VlvCAsPBAxFN8GaDeAdJTVEbEXgpG0+xeYvIOk
YDFgw32nxcGSFt3tQGb6Y1yWdAgNVOgit8lg5GOuydgwduPTAFG/qJaQ76GouB8huwX+uCDLfdo2
7R97LDgExgIf/Cl0mUsNT+z6/zi7kiU5dSz6RUSAJEBsgRyKzJrtGrwhPLSZhcQk4Ov7pFd+uEgi
aunq15BouNK99wxmmr0lbZ6dUzvvnxC35zNCLw3NeLafqnISZ4UQdywNw/tNJ2Anwlp1JHIHXLqg
sASjRXjeQ9fJBGduKPK3QRj23hR1eVNX1nCE6T05WZZMw5HOzEITi85hZqSwgExbiLrFXCcKnKKk
Qjiv+Y09lbFv2E3/MyNQdZumXDyAd8w2Kj5rt9hF9aBlHZtar0XnLwMlROe0Doky+gBaAXKjXrWS
Z5uLTKmZe+XYjQv1k6SLQHLtgxjnUlPXO27YRnD9Nr5SbV0SPGw+OUwNgGaYfcP9oSNnWRnnJO/3
dpXeGKyzUZigG/fytS9aVA5QO+cIosjQYJhx7gpx4yZF60Py4gb6vBuA5o9zV77keCRN7blZL82o
MyYJEiAYV3KLH7v27EV6JKB85WZTbkaqVq+qcRFCJN9i9649/JKT/ZV78dokFe8h6pY6qQgnaU8R
iIfV4fo8f/x0b8nHYlZVsjov+xNrjG/FRH4O5HNerN6SkOVo4H5l6YAPYYD81LDqRsrizszbT87o
ZTX9NTAGUI2uowVG3SZdMI2j9lWp36+Py8f7mC95KGqY6qKscP3DVVjsoaMsjhOZ7NehcYcNVvXH
STX3LlPy1++vGtBXUa3BFjMcilIQAMGanXGHeK+5eJrl/L/rn/Lx7uJLPXu3sgiUDyHXgGQqUFCl
SWxoXfadL/QWTnLtFYuQRKXpMqccrMjVKhitn201Ro23gxfY7vo3fLxMubeo4TiJiR/d0jkyJa5I
bX9uC3ejcrY204vgU8G0fq4rZZ2S8tXAadQ2j+281eBZmeMl/0RlcTNXVUIj187yXQyP1TA3miKM
ZXHI26aF+AoqNtfHaO1diyg0VWWR2h2KUImOxUnZ/NCzKnQaAWAgMymIhnwL2P3x6cCXtBPPbFGt
8SbA3EYGyeIqswNowMmLAJnt6zmBOqzWQGnG7paIwsoKW/JRcHsSzHPsHEc9Wt7OSAd/HtXrBKCZ
75Jiow7/cR2P88sa+WtLFrGZgfidxNGcPPU1mMCtGVbzW5VUPnQkdk3/bg0bJcO12VrsftrjNiet
EshZ+ZuOL133YFc7jbnKjLfr62FlYS+JKTbcm1zdGtVpNtWNYOqHF/dh3UNq/vrzV/YkX2z6yY2T
3JxsK5rtcoTnFXntdTdv3D/Whmex4W1Rq8wjKNTluGP6xK0PLgXLH/o2kJv7anjJRhBeG6TF7hfG
3GtkA1ak+vl/NTGes248wkN66ztWBmnJUCHjqCAmBGiK09D6pkLN9q4bUIi4PgUru8JdbPmmEBY4
nmhZTrD2lrqCKfkb1dmuNlh4/Q0r47OkP0jhGbYnoKMyefBwqfivOK9S35mdjfvy2vhcvuyvHedR
lds2B50RaSeUG9Qh7eXN9Z++soTcxWZurYJY/WzhfpBAa0H9zpLfpZmEc4q+zsYtYSUOLpkPSKZQ
RiAzVEpKyCNkntU9cBoXJzFM924i95Qm8w5CtluGjmvzvcwuRsVpj0Q1gspt2Onfva1CM/veoYxx
fczWpnuxp6UjDM1qNFanHnUDlCik/J9df7/+8LVfv9jTlBgMUhKEI6dQR7uovqLcUgbGoO5RUWG7
6y9ZW1CLDV00DCIOA7Oii8qBMc5fS+iDbES8ldFZsh1Qhep4C3ODSCrzJTHMJ20YQe9uIClW1uuS
8ODZvAWP8MKGhBlNKZrCx72WI1c1b+qGXWwvwBa7PkgrM/EPPQwScJAOi+eTp46eNHas+pGVg4/y
3+fCxpJOkRSJqTIw304KjQvP/UbGu9ytN6Z47ddfpuevmCEKlqE0BQQLKAIvtQBZGNby5wooaN9L
5VbkXpvsywL76y2GqUYCP43plEtgIgnJHuvJJighjhufsbJSl+yHCmyWtvKkFem4vtFm+8vI+QaI
YW2EFtsYpblegM2HuGSzM0Rx3qasPlem9Yy22u/rS2httS42c50Ns1mPpDkxMQetg86mlPZzVbjP
LVTT/VHkW2jBtXFa7GjUmXMQ56qLNKhE56Cx3wgRGznkCnKbLzkMTU5KaCVBKBqbbgrKca59s2Yd
bO+9o1sPN402DwBZvqTz9I1Y4t5N6bv2ioduZo9OJh673Hr2LPP5+qD+2R//9if5ku1gNiYEZ9C3
ioqBgyfuxjZq9Lk+2I6h77hQyf1UyuQQs1qeDMaEXxJKbsyE9t/dpPOe6DCCFzXT6plB9cUXRtl+
BUkJXfpe9Pg31EueGXwOUc2bgIs2tbxnZCBnaslflJkagPWa9PAi8qp7yFU5Zy2gP9PIBDUz+OU9
ztY0+nUvMcvNTA5lnsd7jCBcuvo+vo2RzZxQB7FuS2rrmxxZDjR6pLW3ZlhEBaY3KqAc0fCZoc0c
oexXvpfSbUNBZuuYQsF6h8A9h0mO00CWFj/l8DACZRQosjnG/wAULQ+8FpFx9mQCxWUvfY215R4H
Z6z3Gla+oWAIy7nuhrseZMuNaLayAu3LHvgrFEg5epJCohZSKtU9pfKGwXT3+oyvRJklPSQpvRjE
IMBZvPZgsHPuPrJxI5n5o2r40WJaxEmtCssoma1OfcQO8gyGr2p9++weqyDZiSO5L27ie5b5MN3d
j7fVfb8Rfda+6TKMfw2Xh0wNSAciTpJDb3pX6Wqo/L6x2I4UXG/x7tcmZXEXukiGAzOVipM5Tz9Y
Pb2VMt0SN1u519mL+InGlOMVtkuiZjbac5ozw481m3Zd7ekditdmAA47D5Ny6r58bh0swintWO+l
HNAaayzmb1o1aY2eHewHvXHYSghXQvbSAmAylSM4pwQIC+J+hRTNfF9kbhVZJEmDuG6cQ5yknzNU
hdLCfxdB6sYUMh/mfBrp/wrZB6mNMjL/lCSQhW3/36c3DXdh1CIonC5oBaG+lh3KjKPOb05vGmyx
8PqsrJyjS6l/aJaht3ih8zma3niXKqltwrqvL3ZwEfkcmJEv2QtIc5moRYcCbzdGXZY9eNWwcaVc
+/2LCODWeR9nkzGf2kw8J8Z09Cwd2bP8kqZ8S5l6Zbcv+Qj27GQutrs8daYVwjsAuAKd/iAxfbk+
B2vPX+5zVjZ5UjpeJPq6O1bZOJ1dyUVoiF5vRMqVUMIW2x1qN0bqQPwxggdcASVL/ROmQJ8rMCxd
CIbYjS2beyRyPOB+IbNWfq0VWsfarJuNn782QosLkkrKMoFuIFobY51GQ68oSrzFPoaP1Ea+sBI5
lth7HRtG4cGXKPJo8h4PwAiAnPtLpADe1vNrBt+GT831EnDfYpu1gjbtSXnsoRkb5pdURgAjbSHA
VoQx0Ln/b+Awi6ImbjI5kVMAYjQC3gRZGMcI+OTtBEguDTStYMwYzbq8JeYW/n6Fo8aXAPzZKTJ7
UgWJMCn3imrr6zhmRgSYQfU1obbrd4bp/c8tRv3aomOiTGvLjG9lbS/F6dEntLKCUAUgSR+m7vs4
bm38tSdf/v7XMQ+3tzQ20Hs+9Shz+FmWf+HjloDJygFMF5vetEdGeNY1p2ZuzuOU73RxcmQftWa5
M6dnWn+9vuDWFvZy59uFkSg7A1C+rTIAfIYvaZXNfuI2v2Ve3Vdg7lx/0UokXuqUzHU8j62TQZJV
JAHkUPqy86WXg2+3dWdZiQJLhifj3IN3AmTG5wKYREAWy5tex6gPgYzzuVbJks2JB4NKNcdOlBt5
d2dVVu4XUBoPhcx+Xh+mlY9YcjnTZMoABekBYmov3kRqh74P7FHJxiysPX6x++HgGHfSU/Ikcxk4
RR5J6IVClfH4uV9/mfy/doQLaaxqLG0nMnm/oxyFCeBBX2heZxu/f2VbLEkWatAzrHtAqSqRKMhY
3FiwXg2gWborU137AFmdR2JuzPbKkl2SLMq24MIVIzI63TJwd+MU2aaaA6iyAhBK99fHbCWKLBXs
Z8MmVcWd+gK6/zrI+Fx4yQaXcW22F5tbGiD9cZTdTw5sq4OajVCrFLgtFvZWQXDtxy9u7VWCQrvU
EMiA48SNTfWhja2NcVn78YtDPZ5T1bIJcbu5QNiM0Aahhs2/rg/6SthbqtIPJjijpjTVKR6sPhRl
/AYBqCda0BrgP2DXYRW7kd+ujNCShWmWsOfBQQ7KQFndsHjYF273fP0jVkZoSb4EXBiI1QKpM5R5
AyB4uwziaObh+sPXRmixlesWZo2Fi5Rf15lvJd/4pTXBnzlUNbvG2rier73k8mV/xwsXpGXd2TTi
KXvoM3mnW0hJ964DtDYOuqQE1PT656zs5SU9pAH9xJpLFUe5O+w0JK2CyoYr2ywd+ATm40Y1be0t
9L/f08/KbKwZG45NR9TsfA1Dzh5yN1We7z73HYstzZBFCpv0NDLswb1LDNKEdsvjQ5rn7cGb0vxz
kfwf+XlP9C10KOCr5fFvdgU5PEhiu5m1EVrXdsVic7tmA48pNG9OKbSfJLwaXXsj3Vh58pITIhrq
OrIzmhOFBsUpYYMVKtjqbTx9Rd+GL5XljaFthtEdoT4q5YO03WzPeMmDdKjGm1IBJA2NxUk9FBRo
B7CY44DbsKLPugoFxE60OaydYAuTy60a+sqKW5JGAF7yKGeQ1K+KCU36pufNreZVF1lZT08VybfU
tNZedPn7X1u1sFICNhsQD4CioM062cPP2rW6HZL39NbJmdiIOysn/BKPZdXVXMEOFR9EAT2wOj8H
QZ70he8aJ9gq3tXIUa5vpbWVcvn7X1/EZmizDjk67L3+ZhTkqMstsM7aWC3CgNeVoLspPHkyTWhh
oysD4ucQP8OONbz+21dC/xICiStQiWp1qrDKi7zxGzOpATay6BHSFeNGCPh4JuB3+N/x4UIkAxuS
6iTtX60ofSTZvgKUtKPxvjDPDbc3PuYPfe7fOq3rLsaL5dBkoVAxPIl4zmCCmZWHRI/T/0DH2SWZ
pKcBIly+cKR8pJSlDzGsWA4V4eMxhhDhsZhJv/FTLt/27y/hS9Tn3FuZTsu4OUk3PwFac8LrNyL3
x8PJzUXIswgcdPvxcuUw7bdkJO+96Y7+WKs39KlC2lelX03mp25+7hLsie6Dk3OskahgU6QNUQdG
F98mhny8vv4+/hh3qec9pi2NQWGwog5NB7/NlQxc2f1s7bQ7lAN/EGAZZF+uv+vj3QRx3f+uQwbX
CqDFSxK1cCpi8FeMf7n56KvGCa6/4OPN5HqL0Jb1WWFC8c6MJIDt3tC8pIM+WXVvf/L5l/f+FWg4
ytiwiK+nyK3FoRHgmg0vho4/OdWXpfzX063RbhtdxJCYkeTGsC50saGG80NSDvvr4/PxpnCX+Mks
ifO8yZo5cvh8x/LiKGB4cv3Ra3O7uM6ozup7u+BWVBX2qdAFFETkjUzfYEv9uRcsEpSUdygz2l17
GllzrOPC8UnS3CQ6fe8r6Aldf8nH11h3qeideiRBLxv6/LELHKD1ahmDTwwQDtIfMxcbQ7UyC0sk
pV0AR1kqrNI8N18m0j8jdd+41VxaEv9GPXep4e3SrkqRQ5uQBpevcCl8Yib6rjhT7rALglRap6YD
c86cy63e1R/npI9eudjUMeT+PJMmJDImdTMV0E3JYG3Qq9BhzxlAMXVhotNL9qYaUEPIwjn5dX2u
1oZxsdl1BX1Ws6QYxo48zB2UOmIaXn/0n5T9o49abPQYUjaSgxoLuRSZHTgZuqhuyzHfdWqszqXS
eeXPlQfPC/BeyiYoad48W+M83VgjYNUwoK89JCbMsvbUZnMSTLxGi1uN6qdWQ1chLU3Bks1tq3mA
glAH7eRiSPKD7OciEF05fap/Ccblf0NK1mkbQpGuGVm1AFGsy/yp7P2+hHvw9ZFaibhLZKYwAakb
NY4PsxYjHD3hkwTCRX1ODSN9uP6KlciyBGcSSBdUrYt5TjE2vLkjF2A2e5zzjT3zp1Tw0WQvIssw
IpqM2h0jXUNUyZAZ3Wc57x5Qvc+OjbDq0BRx/wJaD4TR5kLmAYhSzd4GC+k45rYX9u5UPVkNs0LT
7ND5p+WMhNHTyIlycXSkbb19bigWNw/i2VINBbxKhsy7w5J6gvjNKZm8aCZbeisru2qJ8jSBbKgc
JwcUNmlhbu6mgUDY/VzkW4I8uYEaHB8lixQsBFHTujNodrw+NGu/exGGPG8UFWnRH6zSUX0jgyPv
XFc5W8idlUW4FLfOM3Q1immsTiUg1UVZH6hlnSCKdpy9YeMmtnL2LEGeZMwrbpFWQ5LitnL3lFQH
0cHpy4Ohuf7cdl2qQLezNRdocXanMWENDC9Z+wARNrKrBnvLsW1tIha7qWVKwZcihecrifsj6BPE
H1rlbRThVuLNUgqapqbDXcMZTl53qKE0RvtkR8Ebu76IVp6+REWOaZnOlNjFaeBTAoL5FLdh1hfk
LoMqyUZlaWWal9jIpqCsBBEe7qy1W+zhgTW92MAs9b7iHngVIL2nvnL7QW5808r7lviCWiZlbRbA
nNUdLI1c8q3OPRUUs/ctttoHJxl+Xh+7P92ZD8LoEmEwd4Smk2OQSGj+BLaU8vNcloFNY+07djyG
gGkmIc3VXYLKl++49qGwpgMOKOWXvR0SYzQPU5bCD9cd2iADCVuCUdI3LfUlG8BsJqLfl01hHD20
hyE9k/QhUAww++oJqsq2GoO2yOmrAaLtzu43LY8+vlTRf0YQmg2T4tYIsC/dj/ac+bE3vpLRtH2R
xd9L24AUFZTanGHeau5+HG7ociyzObUoQJuQaDDiwdcEavfcQvm2LoWNhtgWZOtP+Pp3zug/gA0j
LT2SdempygcQbSzm2YGLLPzswDlub8/wxstBz933PePwSYfdyA5QT9jAUDIEHYQUvk7lxWNyRllf
ebN+0IPhvFqsNupAK55+ozHvH+Z2BGkHytjke0xk9jylgplhYhsynDKoMtaCd6FMUytsSiEeBOza
dkUNQC+jXmv5meqSV5Wile11tN236G36KJ46N6bjWWExqzpEo82Aw51kL4XjFL8GWosdd/TN3LMQ
8SJsE1LdQUyYP6RiBm8cOgy70sr1cajVvM8LJsMSmZEPGWxQ/eeSwMUMWuf5kLI9g8bGXlz8AmUB
/9WSeLeuyyG/C+nZA4A77AZdARFWWsBt2arH+x4JLTRVdBPALyAH6pEOzwhZEGtFKz7ExP7USVzv
ey8bPxXW6bK/VdflXDhcjBFSxTBPzl7bB16+hRlcWYzLvlYnmtGzeK5OxK2KO5VSjq5pAe1TSOXx
VAwbCd7HBwddKodltBhLyZL6ZHk/PUhUAAN1PTKt/f7FiVTW+UDyCrCesc/3do39NHLIdqCwobuN
IPvxwUGXbsytinknNXCCZjr6ZdtFaVP5Wnfh9S9YefxSi7XkWL+yGhGBPPvNy6bHwaavQ9JsXQtW
RmgJfFKQUCkAgU5PjmjCNMmBCRz9GeBUV1u765+wFkTpfzMRXvc0KRO3P8lUg9Sup1uPst+s4C9q
Erd1A/Z/bqUqtCA5s/HKlQW1xEK1FyxUDLH4E7Hbu5kXj1NZb0zI2qMXS2ocixjKIZ0+OY4GxPix
T7d4MWtPXlzxJxtKNg6vMmiG6Edn9FBjcnS7sRNWHr4EP6VGDn3LFldMezrViEVTtVUTXVmhS7gT
7CsI0iOSnnJHPcLJ+2g3ydlot9Qn1x6/uN3DcgXK2NDjgSTj9E3TMuwVathuzbYMKD4ug9Ilqqkz
UgLCkDecuBMDeg6TVM17fzK8c8bT3ZihGT5CGW1jHtY+5/L3vyp95tSRts1ZipUpX+ckwTFPjiol
n8qFUEj/7+OJYbZmMjTpydBWv6/6RoaOVO1GvrwSLJaAJgMKFVZS2ZiL6p1lRkCnAlInXpgWL9dD
xdrokP/+/AxiQqIBeOlUNz+tlO0M89Ye9e76wyFKjMd8cOdZ4pfSArJXACTEkcnghnQcWg++uHYP
6PiYOs3dyKn6XaLCb97ouR8TH90yO4pH1TTIBUzjkeppfLNrGI3ddAmTz2h3ZG8TfN++6ZqZJ46e
0VfBcuctV1DqEN08pAFRVEy+NYvs4NCGnJO5Gx9EXjsPo/JklELG/UXiANy3MFt8oGZe71u4uATD
0Do/Eqvl7zxB96kXmVcG0s3cpxGWru+y6qGwliNjyXxW1fXdmHZ5CJf2/Jg1VR16aWrsmU2KUwaB
nPfSJs7OgnjUzqGg+fn51A5nBk2bYwwD9FNRxdNRWzgs/Uqr9AxFMe8JAl55BAKCPEytJhBeZcZv
SPKhxqWlNH9CY1vdp7yEYFST291hdOFWNjmVuGlms92VWrk/xtmL70vJ7b20e4iOpmhznwbUpZ7r
SqO9W+sUamFZVefIgWT16HJD7eMiTr6CilhpP0ns5n6OMwqtWWX/rrwaXAwt2OM4evh8R6Se75YT
Ko5N0e0tu6ijaYABHMwd0Np0+vbZGiCitEvRBv/GJkJ3qtXOdC6huSbOZqwgxiOzO5vFTch0bQV8
dOozKRmEwgu32TcDy8OqU3TvOkZ1i7+JEMQZFsBoONvxzjKCPEnKQCmINyC1Eec+s2BfD0l9EThu
4wZj0867orfaFyi321+7vLePc5NOoRiAWsgaSKr5FIztgwbhJXCMXgeNbWEm04RDzYY6N5NBbbTW
deynwPeixprP51rJ+AvTU3yUUs0Rx2Y8Nu04AUXlZIfWGWjIcwkH70FaPxpaNK/JhEXUeIb3PKvJ
26MSPd7XKSU/oHjNf3pzpl/cGsvDAP/kJ4S8TWhR2N0UIBHggZzJ9Mv0vCA22i7wCNysdypj3nkA
3ciGKTdJ4bhdaO+5mgSo8/wbFPqyAHVNsWsKWHA3jn2yS/VEEib2sqb1rnXkgFoxiHUgkbc7CF9Z
3yE0jKmqyuGrdhW/HcwEgwoO4XGE/HCUK1BrVDW4OzdTtQ83Yn1M3b4B9ANSqj6vh+JQFnN5i/Yp
3cepofdJnEjISeI3Z2UudAAtITNoDGKdp7Gmd5kB/QhPseJeWHI6U0fSe8rjYZeMnfYrxzOG/YBq
fcgqw/3VO5aDrk+L7BaqVYOv2KQjIqf5JRkwTSYz2wcbffyjNWTxKXdL6GlBcvtutlz3ic11e2hp
bR4bp4iVP2TpRQqp9cLY8vqjnXlQwJpByRANRlCasgxnOZSh47bwpY1NZw91OfgyeA4zZSBbGGZz
Xjdw5SEZjTJ+kQGUKMWHXkEKoEnwf01btz4ZHIs6K0QcCLSb92ZGyQEu6iJ0nOnCNqDD98yFdlUo
6Fx+a5O8OjmFqJ+ArG8PyqzTV8jTyR/Y1nXgNQlcCVlrMX9KXNXsZSENZ48yKSBL0ACPA9Ng9X2p
yswKPThtJn6tLVhfSYxN0PaZOQeOJdwqqFQhHofMsaAhbRcASXrEsaDD5YwvpT1UtwPaCrbfUHN6
4m3rHPJcGM8zYQTiZ/BxtoPcsYA3saFM+F6mTfzNGEvIgssE/qgFVfO9biAF6cPLxHvA1gB4hzG0
CnxIB+Y3EjnA0Z4hXeCPcmrQtQCkA0m2Pdh3GrJppzqbZ/cIBbOsv5fm3Psibgtr1xoi+56WHewl
Zk5x14fglgUc1SChYAafL4G0yCISsqzu9DiJAUb3YnShJJkOmfh9/QhbOx8XV0TaMwY8aT1GkBK/
j5MM9xSRvY9OuWUt9XHJiC7BsRWXcdZ6pTrNfXP2mjYovP6bEVfPFm5e2LdblrYr19ElRNZwy77t
GAor45A9ss7dJ9C63LhirVzolnrlqD2YKucwbMydjO9VTs+D0YIg5kD7DmqSN8Zs37NYb8DfVqZk
iUK0OtRq6hFoXFU8x3G6I8Z9aW9RFlYuXEvgYVpPNE+lrE9moerfHNe7qGNEgRfZQd21N7aA3Wsf
sbhkQxFrMiGihAQ8QauKV+998a2vhi+fWrVLSWqHW1WSJLMAlMneKd1CcBI2Nv5M0i0I6wqki1qX
D/vrWt25wyC7ApCubBziKCVNFTgslS/am01o+THzrFtxmjrUZLJEnSE9mBzlPHS7qtDJfTEX2Z2A
2254/YPXpu3fWziquImuTqky7hUo460FSUE0lr5C22yjN0b+mGN9cJtdCllDgl8VQ22BXoAD8Hnq
tXurOwWflk6jWDdXgx6gGIGCWlr2DbzNCPHe1RiTZ6gFQmYRInj9986pHeEXziTuGoEcLuFt9cQu
RpfQM53o9wpm0RU2fjxrEGghf+U3k1sHXOYzwJct0NoxQcKKyilkGac+Dpgn7JvEZO2rBPK3C2Hi
Kpnfe5D29kfdmbhMQANph5pMb/sVjcVDb1jjo215WZAqmhk+KS0o5UFP8A0gd27CaqDir3TU004O
Trwz6WhAWbgxvkMLk3+zZqtnB0OVzQunvJ4Cy+2mZ1nbXTiN+YyyIqrEYsjdYyszdjsMpTgVIpH3
fYneljFWCqLTsDwcw7zvbG83p6AZi4Z4+Om1eWGb9I3xmpqzASsrYXSH1q7LIGNJUYe1U6YFlANF
/Ggadowhd7qvkNu0vhiKQyiYSKQQPH/oXMmOxIRqZllz8otWUH7ZwwZC713Dks8jM6d7mZvNEWVu
3JyyOdIzTsEKUsm+1fVdhAKpdyPsErWMLGt8jkQM0sTy4t/Ix8KHajAJ5z6vHhoGUcMatmZ+bGTG
oUKf0ueFbdx2dqPCxtT1ezHM6X6esuZ+olUKeVYLesKt8b1Qab1PHRpDRnUAIA0kIiX81CVtAI+e
ofY9L8mhWSTogzFjL/cZGPmF1fA8EFbmPliA/WYhlLn4fd8QIA1kaiR3U6qJG9SWxMDhEgd4SKfu
CG71AHSOkKlKlYDdLUOADoa2LlOYioFWNBsVubHjBPGtmDw3+VVnrR21pOjTAEVUVMNzt2eB8kT8
Nunc8AGWZAHjDMzsySzRyPUsZCleYt6Z0HbC+/V0RPug+0JaTx8L6MTuSM5ayHvV1onME9t3VdGe
4JkBUc/JyfdgzGc3WFUsMLy6PUJzswzSmEEfWI9J4IxDEyGt66FkqiT6D9K9ZYyQg6wNiLhlBrsf
HR6L/YT/+tSRBP7poAjcaklxj4Hc1NHRZhMM3kUJchgsOCvFcgcXIejc9wmFvKeFPIyQe6WxTH04
Ugjtl6Z0gIXNQOUdY1geOw37Cfowu63M3tzBI0PcFm3jvFPbzo9TU+eRF+MG5PNm7O5Imxp33jRo
sXfjKvuRp6Z7KHD3fDFc/ZvVujhI0NUCp4GlMmHa2ot4lLdZ148vE/fK+9pCChIkeq6fDbSdi50F
bLHPNMr2Rzvmw10GGnHiS1pze9dyLo81KO/7EnqroTkpROKyjL/2eTwccloS7beDYSGQeODsW7B0
hXGzx4qjA4IZDXtkalB+r9FmgbRBo6AXnddfcPOcG5APB7jKadDpzyVI02/QbMW/4TBlBRb3sjuj
svHv0jEl2BIkxzVxgIpuBhUsTyA0JiXaFwDtWT8+FeqXIE5uF/Yw5ZmOjMvPRMeGxuD7aYBf6o0L
xsphsoQzZjPWYww0UqTmzkaSqcyAgFs7eONXnoxbfYSVC9kfjM9fByi6OE3bKFz8YK3yZHczepTd
0/Uh+tOL+OigWpRM03LwIByM8r7z2JyzI6Teg33r3+Rh/A65NRXSxzlyI+Mgds9pdIQkf/E6fgqj
TpeeBkI5ZlMPjjg5HSiR5teKbd1gV65MS4z6lDdtNadovEAy/TmFU+iQ0tuycjZu+iuX2CVGHfua
XIoy8gSG4sHpyyC2rKdcdrumpH7V6HfP/Bx1my7h5ziCPFxhMUbQcG7DqZmTEIoLfH999lcyCvOy
rP9aWFNMTNeLTXkSaRlZUD43PfrYkekw1z9U1e2uv2VtuBb3v3LUmQVEoz65FruRrBI+6myvDQFP
NddPBRUPSQnLjOsvW5v6xfXuYuqMo31OTxyH5jsYO+QVyqxlqFocrddfsfY9i56J0E7qmWiPnBC7
nrhn3naG9ypId6iaIqJUPTuJPFx/1WUiPtidS0xzOqhKZhCBiDxkYJOLC5qEPQGUhZv4+Jk3kCWQ
2Wrt2YR77xi1DcR8kgoqKeWxNfInqxQbN+6PVxlZYpkts/TooKGsKGEDkZAyJDpK0dGeKVyj8pfr
3/Enm/h3qMgSxZxblUFVlZmn5o2+qbv5SwFxZPSr/f5t/N7eR//n7Mua48axdP/KRL+zBwRIAJyY
7geSmalkardsy35huGwVCe779uvvl+6+MxJKTN6r6O6oLlkGSSwHwDnf4nzDAZlsoEXeT1ZTHdHc
OCyhjUnaUwu6ZAzHibIwXFBh5H5OoyIw06jejQm8Bt0sOZtucUM1G9jB9zcDYMvertkKrhXYa2uB
E0QRKM6gc5b8vNyH768dquvFmhFK2LEDJ2EVPzNIs0XLV5y/Nm7+a41rqwYJaTZCApEHtJif1Fy8
gEqculEdfmg3oQ592y/N2QWTDik8OizRHUww5K+gZl5uVMHX5rC2TY4MXA0j7tQpBfvpIJskvY9t
A0mpcqnO9HT1kiuxlehZm11aJqnAwahHRRASAhAnKoefc9nimjS7i4KtsGrdyai9AYDRy6O+MqF0
3HMEx3BZjigcqRRGG8hUx9+oWMSPy62/H8GoDn0unbxLIG8zBbH1C56ibgXFGWQeXaecNiL+2vuf
h+zVJpYqOTpVMeHWI9M/c4v9sKYt7N/KQOiasBIOn7EkNcqndeJZCz0hH/7QOwuKN+kTEC2+gJ/3
KLOXj/WVtrQ7IWvcvMgEVxMLpZPa61Euccpz9n6L9LvWWeefv+qscSa8x+F9DjjhOOErBUEV3HEu
v/9KDY/qsONZ5gxsTNACB8vqIUY82147wPOljifrFsjVFgr5TrmvTMq/FGZKUl/ilgJp6taIbwuB
ildeDHaG+1PUfIU/t3UMw7I4wb07ee7BT/5lZJuqMis9oYNeIXcmiYB5xWlxiALgaIK5hrNlrLwS
LnRRU4I8ZzxQozg5YItFqGSUueE2cexNpXksq+xDJxGqw1+HOAyTYiY90LXmntvFAalVb+qjWxkn
gUWGL8QG6v/y4K71lzY57SLtzg4nCayJnmt2motyo+GVjUGnwVVDw+QszknaITlClffzRJ2rQca/
Pvbe2r6zEJNPyQTBu1BZgMDJJ0raPy83vSK6QnXcrrRFK/OZy4Ce61ZRPSXQxcH8LQzVwpDKVldV
aMADPUd+0yrmcFelk/2xg5uOvycsl0MzoeF8PFczYkUBgu/vE3OGa0yybBx03j/rUqnte41ZDo2y
8+pUIvdQTOXs0uGYFwbkILqrQuaBmjbwCyvTQGqbHioboakWXESXwQYc9bG2ln0Wf7o8UiuN6/B5
2TOYCyUS6xGmnl5YcwXF8uZxhhbP5Qe8v+Chw/E2rtqilABPJWGAJJ8HFU/Thzj2DZnFCwRHqJcX
8vPlB60Re3Th0xJMYIct7XBqpmWCoCqynEa5fFFl/Rj1nO64tXyrRuchzxnMWelNCP6Lm8bmxn7+
fk8Kfv75qw0ELlNZwWMJI8Iq8Tu4rWVWuxunrWLH+1FG8PPPXzVf0GJqUDXtTmGUPTLVfFfdpl/3
WttaJLC5YzFqAgLfSOvA5urGhEXORhB7/5gjOH373iNviDCKrDtloCAW7afegfrOjDIy3wIbvn8W
EVxbiS2dHGLP4Ai0MHDaLcnyJSfsromrfQyrSeVEp6jM73Oj2DhPr32Rth7tuJaqRGX2NIPF6w/m
Ip4kjL7242x8w81nKzmwMp90edSB91DQNoz21Gf+SBMvyR2Poi5+ebWsDLmudlo2g6F6HnWnWj4r
WA4tWzJCaw1r672mYw5XMAU6RQ28Tzx/qautO/9KKNEFOyvgyCN7aM5cCuBiqX3bV86diVy9Cx9H
5OX68UM7iPhdu3q11uDYrcRMK8yo5szWAO4g+qXsx6XOPvgAbTEbrSGrvor7E50XcJjBxwvvI6TP
+2YjrK9kL4WtLWmaZtHE+rA7GVfDfvbCA9nFXr5jMM3yx5vlxP3Fux6vq9vuNrsqHujX9C7ab8X8
le1f6CKeQxR3JXPOT4djZubCZjIdd8a0w31funblil+XZ/HaGtGWvjFLbgMA2Z0s57buMUwQkvMv
N702j7VV3kWCL1ZrnJlHwBBYxi7p0o81retzGrZgONHhrReDfAmTwS1FsxGbVkrKsH55G27hpdrn
lGfhcTZN62o81+GR2KcWKmFQ0D3lELG/KdXEj7D+azwYoix7imDwPIYDIEQQzxq+KtIvn6GZRjc+
d2XZ6mDwsahMaUTVEADrNLsddfwiWW5rln5pS8hBJbkdHi6P2co1S+i48LTuQ6glNuERZTII18F6
7pFNFYUfsw2HuTAt8oeI1dYzqpJ/gne8bxfu9fNyz0BmuzLDtnPRAcPXYaLF09J3xEUgILEHKeTQ
DbkZfr78nis7lo53NYHzg5Wk6gLZLeNtVyTxfTPGFpgsWXwNqGJ0ZFbacnfAufk+tKwtab+VkdCR
sGOPilWLW1HQ5RKeo6XcOfUMV7wMuhZs8BbZb1R/Vh5k6dEHNWwhQjwoO9dFlsZLrVuBczivv7F4
ywln7SHayQJEHsFgQtkEIyBj4QA0ZjTLDKSfYjcxm7gd8MqXx2vtSVqYqUMnj5epbAFgsshOAWkS
5+1j53SPDWSVfbXYW7yMNSK3pYUdc3Bi4Bbi6BSGKNF5wIa18Q4p4vnPsqYQ2EdZrfm1WDDf2bGo
Su/z3jJ/zFMs7iCHXmO34iPwKZyAHoU6J6wR4dyDOn2UD8dlSIbIXSLD8aWsrZ89F8tPSaO08JMU
OyobJrbhsLMSPJk2NADa8t6qzCaQKi1v22y2901iDLvLw7G2veiI6D6SMI1KRR10KGLCdlIuPRTJ
Owh4GTKEg2xrMeM+SQcYt1aLI/Yt61TqFnXRbNxvV46AOi+hNQDrhxFTHyxZSIAKVswH8Na4lajA
X+U90hqXv3Rlf9NZCiqpzHgAKiegtmE88aFC5ssBkhFCMcZGLFobqvOcf3XWYXHE+4XQJoAYZ/zD
ztPUgwpO+Hz5A9Za17ajifEcUwH+MkiQ8H1HC+eWRbW1EWbWhuHcba/ePW/mzEnDsIY/XxUfalBh
P8F8FcZxFPiSnE3Dt499hbYo8wbCkjiy1QGLjAZa+vAKBsHp/kON6+BFYUM/Mhu66CRHATNcpE6N
l8stm7/3vb+WfoQOWIyqmI5AuUen03fDfbZdgJfcX8KX3ujZ7s2N/125+9q9eT6d/Js9/nN3PO6P
+xvfv7l5untETco9Pro/D4eXw+PL8WVwX7rd9f3heHQPx6eje3y5lq63O2Tu7jYIdrvd56sr/ONb
8Mm7Cg63gYd2fP905eF3dl7gXZ1u/P3+2X84/5rn+c++f+U/X8XuVsJ+LTDoIEohohGYK8QdqBB1
35XtWA9hNUJmUcIDoZ8LfmeqSu4A5ISTcpLXKK6z+ulyb69MdapNdTZHYaxqIuBbIQ48Agh1VhtT
ZO1Up4uPzuNix23CxXGOHHjDG26XGVdk+CPlkPxewDs1Hkc13Ne4JuLhVKjPxAZzgif+5W9biUO/
bxmvFhorFmsY564JyEys42TM5nNlGrD4jsP05+VHrHWfdmQguG/lUyfEkQD1WtIvdroVRMV5m35v
FWi7kUEAnqSN1QQW8DXwFE6/pw6o8x4MRcB6IIlpvvQTaCVXhgV8XDpU5Km35uypDBX/cxJiOIii
NAtPJZC8hIpPmHhw0zZ9UKt3Co6COC2OV+NksYeqTNLrmhjNj2YAOhOONSXY17C8BWHEEoM1elZP
8YlOAmiP046HZclNrxTw2M5UCwe6GJCAO97BCsVe4HsJKg5EsjGhwgPy5M6LUy6hlyXnyipHmcAC
jK8zMlAs8BasgfyLdArnMDPLmd1e9mHhAX/OW9wAYmgfC2uEuhSEO3egH+M3Ek77Oxq20BCZ2bLj
ecRvIb0zPEHrhflh04W4UeWNx0o7e26AwrrjIGl41gSGWdsu7egOBok+52GCDAXrmD9NDfOStmuu
uSG29DNXJoYO9EicITNbkzRBG0EZxnVIZu2WIk3lxh670j7VDndKTTGNq+RsWtyo+zCJUk8V9ZZY
y8oWpRNtOXx8QayGobnNHif5uCyLJ43ASmbv8rJZy3rqSG47ac1EDpV9nJz6th+NA4pFx7Z0IMgF
Jg00oIyy8fOS3UeoJrg0hVFAvgWRWOk6HegdQZUL3qNIsiEz44bNXRt9ufxVKwduXV8WsO7RAlql
CcDVaAG9c+arEkTNOyE6egtySxZ0IWCvlx+2MkQ60Dtn0OnpyjQPKqD2TnOZdDfpaDkni6QdcOVD
8zHpRK4nqOOGMbsFcuVEKvJSQj2pA/fLhcz2xkx+/0O4fvcXE+zeEyRzYTPBd2XOmM8zdWs24pZ3
dbX/WG9pZy542YsJFwdxrCBvOvyxtMJt+9vyj8utr5gEAPf09kg3KYDDO16nge30xHJDaMyNV2Yd
55a7JNiBvKbrDOVOnHWmWw29zdxERbR2aQdENehCm9p5a3NQ25CibhxY0fIsSAZZ7mHBpP6Y+oGZ
HuNTA+TqAHdPsxsPlz98ZYfVkYz2IqvOEYgTpJAB76prErMHQ9gbF7IVsy2hq+oOc0qWourEcSrF
jA2BViNEvuKp+Yoz03RtR4oeGafdo5lP0JWQE6zdo9yaj04iuhQMvXD082IyfEhlsC+TBZ37qMij
jdd7f+aK3+e5V+cLcd5pobFRncG/4moJQzNAmXi5qcB9Q/UOFbCNWtrKoOr4x2jKooxxOwsmRfMS
IFtcIo0pzY+ci9Q3YxwTq3HekndciY86HHIiQ26rjDdBMadQDDXBputFKTaSyO9PGUvXXJnJgm8Y
rQyH3Sh28zb5HE7jzznbAl28//aWHk7UbGZWF5cZwgk9UCnuufUxSBISWG9XuSmjzOjjKQrySaY3
OMMsBydstnwo1zpGiyGNVJGy7DIKSBztreUJp5n92TDh8kpd6xYtLjSdSIdkLKJgSr+THiGKbLHs
11qmb3vFMmJpgKoQBU0KnpQCVXAzkfD+AgOs/G3TVcKjonXqKBAowDqi85Iw2ou5ui+2/JvXOl27
I0cDCIjJlEcBsEGeTT8P/eIa6RZu+f11Cxmdt+9PTdFWUT+A2V0hTeXVI0nBs7YTej2qLn3s5gXd
BQrdsJHxWxkKPfFShBDpN8MhDmYxDTdLNICXmZpbe+hKX+lOOFVblbxLZAQfPhPFEK7uG2bkniid
jdCw9vrnafAqntK0kJkCLykoInVt1cUB6YsP4f0s3dRmMhUkr7paBSMU2OzC2iO9AHcE22+FuaP9
Rpxe+4Dzz199gBC4wyKZq+ACt9BP9ZzZnWuphRwvr+GV5aAnwqXiBrQFFgUcgPknX8xDFqYNBJ9g
MQCWz8eU5VBCf/sRS9pONBazCmA9BcrtVyn+vPz679cPLD3/GZlJCaSJrQLQbTwo4XyTbYF7bHmy
m8xbuuUlx/lMpQ+Xn7a29rSV3ZgCfLxmRLBO2Bd4arX+NEcQzBxvGons9+IsdCO0rgyLngozGAww
hgEdJqavcZsGgj1RKAgMsOK9/CkSPf/XTAB8jN6OSETo0AOgrAJS9b9E1V9D3tEFhdp2WVxQN5u6
K8MRW2XQlWWuZ6MSkaRmwiuswqS/sTuwoZKJ34w1JKQvf87aA7RlDs21qDYBcsKxaa/mGeJyj/Ow
VYpYa/z881dLsF+c+MzbM45T8W1uesgw3Dsg8F9+85X1/ZeEUpdCm6zHm6eK3PZpfwSzeiMpvDbG
2v5czRCHGsfaOJoJQAHMYXFgpVPsWQKIkDnu7BsRl+oBRmRb3kNr01Zb54Wd8qGUyjhCaB1kwg5m
8FIA4kKTafKbdkg2NqW1EdE2cRgazR1PnAiZCugwmBMF/Xfiy77M02LjEWvjoq11yCHCrJY7cRA2
Y+5GZ90A1I0/FnX1VMVgpakwRKmQ/qif5qwY/KiVV93Z4rNjxUa0WvkCPScB6x7RJckcw4S8AF3P
9uxNSMDKzNKzEkvhhFNscRUYVe1DGifI8xHMTnMvq/kmleBpGVtuWWtfoa3sxnFCyKhgA2cQ1YG8
0C8ez39+aOnppPOkGc0y7C0VxKlx3ziQWkLx53LTKwtBv7xD9bgf6DypAKbURx6/TAXfR3J2odqx
ETdW9iKdPd6zllkVxemDsdHr0jtoV8An5pOif8DIyr/8FWt9ry3nQWBzrQj6vrYLt69+JB+eQNoC
llPYqgRyC4FF+XXWLIVL++kbacUPS6r7hRun1M4fL3/FSrD4y5VaQrzYSRFhrXA3LzYqS3dJt8Us
+K1x+M5Gqt+jS2klw7JMLBgzUJc9ElrSLW3QforYNH5BJ6r3jFhN1+EMp7SO5Day4gwyOT2dv7ey
GkHDN9NTBp49KK6S3Hb5YvpQIfqK7Hq/h4KE6aZNW+4pqY3beezS3eVeWZmh+o0ckjOAIQseHjHK
5DQtVfHg8Dh6GXtwOrN6YBuhbuWEpietZweizr2V4SpnZt9ULjNvoOyBzM09ocmPNF/uSyRuzwH2
QxkUSycsjhlOtGVph0ebI38iMG+/JwbozfHGoliZTro5jqVS8D1sER4FS77nGfvV1tNpHNpPl8dl
rfnzWnx12MjaYZ6RJgiPZ1oAV9CTAks1ELL4crn9ldBNtEMBaCLQ7QH04SiS4mDPNvRtSPcH0o+B
Kivo81TDYQm3+molgOjs6rwqI1ijj8ZRGQCg947xqZnA7r78JWs9pcUQC2oCpDPn8LjQLxPU3jIT
OWqyETTW3lzb/p1kSZ0aqNPjUjTQbZLdkNyx2VT7j7w70ymVDTUzeKAucUC5z/JpD2E+iCLxjTvj
+2ub6WzKzopaVJ2w81f1EfoEXpuXO+iEuTaW4eX3X8lOM51KCdEOEHBMfECWQvHOmmr6GCVxfVvP
SKmwNDL3Zg64bkaEApwMysEwKJxRd6vYh0af6fRKvlSRM7elcWwLyggqi4IBQedkwjehmnB1+TPf
n2JMJ1KWGUTBBmphMUIELUmzXZ5BLqOdN3rx/UnGdDKl6NOsq0saHqvGPvIMrt7U+OCdG6f7t4FE
DVQ5cW8A/zgfQ2f22KYq79pr07ctLx2rKvO8dXS8IKfQCZFwKrlxuNznvw+Rf91RmaOtaxRMcZ2r
UhbUVt/eh0XKroq2IftmYMZdlxYJ5B4tw+vKuvMdiTxvHfMXFEns2Ee0kd5E4WJF8pIepUggWTJV
gEMlTsw3NpiVSaETRQxZjPlCoeRdRI929gRWj7m1cNeaPgft18HfGpYcAnHhkU4oyENOEBYCkZ3B
xiYRyvlxuYNXhk+cT5SvHlI7kLsWEZLCI4h1XuYs8U8J1fLPl1tfiT0636xrO0YhVSSPc96mUInJ
76A+A7xN2L841pYx5son6GY/cCqIs4hiBnKqrtNo3FWq2liTK0OgU127yupqxLYQdjC3hV3twOLH
VNuyKVjpHZ3qKo3KCMWI3XeapAeJQd+aHBeumLu8/3K5/9feXxvdjhAcftrz+5flPixV4qME/mSk
zRbJ7/0DBNMJrwlBggjGpCrIRJW2PuFm8mCA7QzPd6N+juYeOI7ewvcsim3VMVa6TZw/9tWU7SQY
tpRbxtGyjFPVqIdibA5N1P9BifnyoX7TKYY0oZQTQI2PeW0EdUR+GZQ8QBLnY0blTPfXgzpqNIlY
VIEBFQW/KswjiYtk4zL4/iGb6SRDp8/7MoZ8aZCHAv4jSCh953nv7FoadVDYtwBpqXu4BxYEJnFx
UmxN57W5oI1LrsIpS6FpGOT99ZDvOQUYKkX++2dKAAzMtmTg1+b0OQy8Gv6yRmJkipCkFvXoLjHz
7Ro6suZWCm4FVMZ0TvJUsqzqJ3a+ozQu9CX7o4QZV4lLich8OyGRP1NZ+OEsoDDdRCZObXYPiczG
gepsWl+X0P2+kx3O0pfn4sp013mbKUj2DPrFKuD90B5QA5KfO2uBKlhhz6iOTCnrN25n72cRmM7d
hEB50ecEqU1RVG6aviiIqnGmkAm+hoq/f/lz1oZPO0sDmmDItC9xzCkTv5GFixI/nCOeL7e+shf8
xrq9mhx1yxbaxWEeMKAxbjpoL/uN3W7Rp9dWlvbuqgSsSBm0CKBGCDqzSM3y0eCg17DFGP1FNj/H
pah9CneMr7Sdow32ysq46HY2XQPIR5K1PBAWbKuFqboDmDLNY5c7/MCrEYkloNw+Nt10XxtzGKFC
AnXcAGemoIY1VtrXUB5Mr2N+9aEx0qmvCSjOXQro/qkxluKmH6Hdqrol3ijErSwXHU0EP3iairAm
kME+EDEfxvAFdDXPDrdkPFemmE5ohYdcWvLBhkNVU+37UOzHkH/6WM9ooa1F7r0pMtjUtiN5gO/S
fQKi0sYVaa1f2NuwieT1JC0HCr75+Fkh5kMybuyRxo5+XX73lXWtE1pNFZVTmYniBKVpD8DIUBje
YGw0vtbn2i1AsrRvoBIpgkaxh1COd1z2+8vvvda0tqbRwWNKc0qDycghPVc70HOOxcZiWkFeM52t
WlWpA583mClNWT/epJmqvCim36MK5yWgDmV7Aga3v+5jI3UzO0oPTdrOG0WLlRHXuaxpOZOILtwM
pplPrs2cb04S7/gy7SXp1MYXrj1EO2ECwhtC1LIkQNvkf9C4+NrS2ndg7cm67uuHRkjnt3KTNmrJ
IwZ7orR3IzM92Mn4sRWnU1qdtBmHEaYKJ4TX5jBBMNSXmQj9y2++sibs85x7tRtx2U02qsMkgNb8
LYklUMZGQAZx+Fjz2pIGkbWxcwcaQ3lkeWDOAeGcXifJ8LE4rbNVR5vBcSyDrLNTGt/KGvtaFf95
+c1XNlJbW8+pzfNUxPaI2nnMPcGjPxcwvFyI/z/KyJ7A5mElRDMN34iNjdWwcjq1tXUeFsskEbWn
oIPyOwd3sGvvIxhLCW9ZDjLboqfzc+e/k7DQWaxzRYQ1g02Ia4No+C4sqwV4Oif1Ksju3iGrDp5J
iaJ6O7AO3sZOjasL7i/RVOVXiznJ62zsp6clK3pXDCw/DXwRGFiZXQ1hMf2oFrIA522Yx7YfeOmW
ZIJ8pxFGgaNSlbssb6IvkbBjDxh1cjUNcXPArHNg48qNXcdM7vcTsPZWAT0OFSr7ABuKXWcXP+fY
mfZ2JqN71mXkpzlkj+BZVoZnWouzZ8ZYPfdxr64AZK88UjtzCWshw559s0lA9jOL9opbFtvDkGY5
VJLAJLw3IcRv1ShoVrT1k9yAzHyc9w+Q5F/ui76xOFhDprFj3djdGKRiNyFKJrvLc2xl8enEExo3
shICYp51+9Jkz4LcgV6wEfXW2j7//NXCDsNeRtwaixO1ALl3W6Vw4IPhQew2Q602Zuz7OxPREfgC
907WiAUm7Ol4J63yujWLjbzGWtPaYphE4cD2DsoWtcOvIMe75525kRBbaVqvZgNDkDgGkDEnTp/C
8jF1fn5kOIlewLbgOjUqaEyexmSO3Jk5LovMe751bHw/PBC9iA0DirKtxroMSiuOcbI2xGmexeCP
Syo9CusOjwxQgeVsKTfy8r/RNX+NFEQH2Mccwxs1RXRqszaGVwvcJ56yfJAQdJaTv1hl3rtDYdYn
E8TNvZmE8S0cgWxgplrV72ILjlgCMsa4C1gMjJZ2HL8ZOIbBp5MtkKiWAP95gHsq+BrIChCuZB7J
MWsgpOxyKGTd4ETQ+3D4M2B7LIbPBjJy5SPE3ZYvHxsxbXtyEscqbBtzVgDP8FCjzLGTcWjsiS3L
jcn2Gxjzlz4kji7KRUDdbso0jU/lPCyVZ9v54PLQ+DqWZVoeeWTDN8WKM+M0GnHkqd6usb/DJgIy
zknpxSYBksOKzdyHx5jzxayBp5dO1T9H6KDZG0Rb/+FAQhPS1ZCOuIehofENjDZIzdcDH2+lmqaN
6f3+OYro8IO0E7xtTOocybKQg8VL9SSKyIGVDuHiNOWo9X7oIkB0NAISGCYsRUznWMoi/DUYNnwg
2kFWhuv0dQK2eMHNjbvYWizQagODMZQLElwQr467qHLNESisRFTy28cmmHaKQBWuiYe8BaC5tf4Q
srrp5gKVv0Rt4eLW3l8Lk5Ew66KQSh5FaN42Ib2zu+rp8ruvjLeOFAjHwZwGiKgfB9gO2Y049RB/
SKD95I7FlvTSyuvrVX0CQTHmUEPg9btPTS39QuUbI7v2+tqxP8dVtUpkLI8yWgKiPtE62bHa8eZk
i7Xz/hGR/KVyn/ZhLnIwP6jt3LQDXEwTFiTVveKZW1fwHiwolOT5xmFh7Xu0Db3EymsKAyzV1J4e
qVl9na3ikFlIfmXOx27gcF14e2iwDLu2DCmsY1KHyxU3G9RHoXSfC7bA36fdGJn3jyZEL+mfLY56
Wi+AcvD0k+z4tW1Oj43kG/N2rXltSZsN3jsEm/IouXKeYbDVPtZZ6MAdiKjx1+W1sfYMbV2DxGTA
w4HLY2QWI2T956R327aHm0RCEaY+9hBtbY98cETSZvKI0/GduQxfY6M8qnr88YHmQX0/T+tXJ8SI
xJBRUyE75pP90CryGQyeQ11saT2820Vo/nyMedV82nQNKGAOO0aSQC5w2KkQ/1f6H3t5bXUPoGfi
RC7ZsZEHUi9uBMcRPky7y62fW3lnz9aL9XCVGMwKoemYGPtwXG4cKMfL/szf9uiWUPm76xn9c+63
V/0D8m4LqxHBjmEW/oLVB1xcQf5yuUDJ3i6GjSPceeW+9yXnn796ipRREVexxY5g43027aqA0Mb4
+LFe0k5P7VLGjrIpQ+nO8Ye2+m51EB8sEvse2ZzKrVT96WMP0lZ0pxoJ6zgFgn5Dq+cFzg/HsCp7
P4NF2M8SXL5DXmZbWN21sdeWtjF3SPdWkNkBt8mDuBCH71wKr5Rl2Sv2+fIHvQ9HweBrSztRfFbE
NjkK5yKFH+008p9LCT0ssA2iaMdTBnezChK5DcSMfNab06eelwAuKGFYWyyHd/cv4ujylHDXnhp4
5sSnquqvktHZzzn3RzM+Eb4cIFqH3eUUsmpjJq48TYchTDaSA449x/A/gXudIeFRGbqWLK+xbG9I
CLftERcA2T5d7uKVx+l1cSrbcqhbyGVNNpdXxmghtlUOOUYWZAwZVrdrdLmFzRNOlcdOVf3GKfn9
fCp6VYt7dWegEmUY7JgloeHaJizfTnFL4ZBn9kV05+Qt7BXTUMLfh4Sz30GD6AtVYb4Rut4vDuL5
WmRUTLaJLVPrOFfT8kRjE3DJsIeygD9nqDsEFiyorlD2ZkPQVQ7EnmWdVpVPapO6sPPMdsqae58x
Pj/DB2aLqn2Oau/EIb0KX7aKt5kZ20cwwh/CqVy8Lukn10im+8vjvRLopBZOz5RfGSWGdRxl0eRu
Z/TWng603JL0/Z3TeO8LtEha2FTNsQkerlSh3y5qB3vpx6ptIE6sQEKJvFxKd1nKQ9bm/hjGLo7N
O+hGj93nBPJPhDzZUC217LsERduc5VeShBtjvrKV6PXgmkyFXUczjobJ9NAYyqv5VZHNd4X8+rHO
1QLwHDfQah9tcJyX6HOJuyw8szbG7TcA/L1+1eIt7wlRtInkMYGlEM6allDwyQr74zi2kPKGE3ww
L5bjG+1k7wAEYrsKnjsHNcJevViazrckZ79+f+d//pz+K3op7//12Paf/41//1nCdFFB1lD7138+
lTn++9/nv/M/v/P2b/zz8FLe/shfWv2X3vwdtPvv5/o/uh9v/mVXdKqbH/qXZn58afus+90+3vD8
m/+vf/gfL79beZqrl3/87WfZF925tUiVxd/+/UfHX//4Gz1zmP7zdfv//sPzB/zjb08/VPaj+KVw
dPxXc//zd15+tN0//mYS+++cwTmPMEIFs860yvHl/CeO+DuzbE65hNuNbfFzvCvKpovxTPJ3i8MN
mRAhBbPZOT3flv35j9CaSQhxuCDUFojA1t/+77u9GZ3/Ha3/QGH/vlRF1+JtzvPvf+eOkByGnYAj
QsuZMKBJ0NqbUw44YZWzTEZ3lSZqvrfBFbsx7FRCN7OfCPMr+GBFhw4y7j18N8lkw59zsPODpRgU
CaJulswfm042/qs+/Pd7vn6vt3vP+bUY7G2AUrBMAbUWHblmp1U8FGdV6RTuyeGJqhhYeY5K2uTT
OY+vq66obqDEA0PaBqqK9wUlY70RE94GXHS8TeB4Y9nwy6IEdrBa14hy6MUAx8hDZOSMHyIWQffB
5hkEHVEIwOdf/mRt2zs/z2ZUEgmdJhMJYUvb/lLHmWlRx+JggTPR7wbBnlM6mbEPl1byfVT5eIfL
GOTdinGAx6udDtSF61ezJdCqxZPfL2IJG4sfPnycohPezokqNaUN91b7kEXAw/mJmOg9nO+iX2GH
VImTSSv3GDRjavg1LtN3YlTFp4wBab7rO2rmMGIbIsjoJLVQG9Pi3OWvZyuklAFvlcB62Q7SuLrD
FlTUbFrKdDhY0hnDPbK53LpqkgZSLJcHQ59/eBDEdDH5HGiHcJQ23naB6RSMW1XdH8wMD9xFNbHM
fVdJ+nWpR/tPCnKd2yewykKO1YIvR9iBPr0x/97uSRgGRABOBExdTIc5RMdX0tqBSPFUDIdykbN0
E4MmcF+eZuqPdcOiazKq/z+50n890kHNFfkLnKwdHSQE34+GAmvfH1SbVd+SMcuVn4sphTlEadkn
/A/kCtwomun75f7+67ciknGMKJXQ3Zb6ep9VvlTL3DcH1uUEdtPgIvVeavAKMy2D7YMbqXDZOr2/
vaecvxaDS+GyRyyKSKz7KRWlgF8PI80BHpDxVes0Zu4mQzr+KmCw9Iv+H8LeY0lyJWnSfSKIgJMt
gEBEJOeZdTaQos7gDuIOJ3j60Zx/ceXOiNy7OS1d3VInMwJwN1NT06+c124Vwv7/mc++3+P/90Nc
VBU2CPFb4j+b/9PCR8omSXbDzZmE3CDLTO7bv0riiToHDlDwGWv/FcQ2JD6qAbEFaXn+//6s0+R/
q1H/z49QI/Or/L46wGHG813+X8o6yJkjTrzZngElRircaL4SS5AgZ+f4HtuibxiWDNUxL33GGsQn
c4QoQN3nrCeh8Lcb8NJtUmaqx7Zn9pxvq74SkzSXtfHTm6AiedwQbXbWTvyWFYeDSmXsQg/lTmlp
ZDeObGyxtm36SND5ESue4wYutSxuonlEkDwSYtcLDRFVrY2BFgXFm0U/jwacbgvuOFmP9V8KNz3Y
gset8ll11QkJN1VjNWKXCbtIL8ZbXUd1Pxslv+ji6bfP+t96zMkdFDneUoE3CjuT9atAyzaUyIF8
nDx+8ZjQJ5IVjzvexyurSXPDtEVqShyt6r9ENF/Gy7zXpEzvxAJMIfhf36YwHe8t4mRv53U3l2bc
Vd1WMiJd7eIayxAinUKbNfzVel4ht4fFtgfJzX1BRtpOMY7Rfip2NvgKN8AQHVaxV2UWULxrQLxZ
d1S2WLCbWpRFsyGYxqwVHcDK5CJ0jZpxACFnLWlusTWOcW6o1x1RqFMtJte0CfKkcFVzvFnIC+eK
LRxhX14c+WnfdN481dEWwtI6SL6mxs9hajgDq/XAj1OkW9H6cV1+CPyNCOjJXSoAKkWQQ3Q/VdG4
rm3cEIXVLulxAILmasVn0A7HMmIqJUWKdPBPWtqkBHKT4p+uWjhA0gUm9WfYx4l/n5Km/qZM5bMY
WOlx0ad7bTGsKDNwJjYEux6Gff9LAz7vtVY86//nRvbJLrHZhPzR/J9BQAB7Tso5ty9jBNYsdvT9
8oOErEyA6qzyPW4TWQAaXkwxDrGJaJwzfOSIs5/2Bj81ASyO9jpV+OcWcyBU6Xd0MLLEjBL9KGv8
eI1yMX4w4ExXP7UaAz75cChLlq62IUfsb8l43Y0lZrA3Pllt/gNhoMi7GtNMh55hyAjYJq6Nuzxs
8FwsGLHXD/m84692kYjnYd3ibbvVRHp9o2KLZzmWWx2wOKmXH+suapiJ82x1HaKgGnxQKBeQ3kfV
nVLxPpSKE9dVPoCyk6B9Dtci4dML4o3ABG8abM7cyajcx8EVk0kfE7L66JU048SeWb7nZgibkOo3
i5K/yBYJpDPNkf9JLPPNvRfF8riURbp3UATwxJXHaJCqOxNftqEI8e8oM/GdzRbSr7mm/wx8bvgO
l8BIX8z5UnTxvh3Fy8QPNV+AJq2XToraVi1Y9+OXRM6/aUuubsEuBvmz9FN0WsOx6XZZi+/zCDNV
/XMnbImBvNwqcGLj2L9V4O+lyMZCPz5scXF00WpqIArSmVdP8GQVPfwohDz62cJBMcEkxy4V33GW
6QLbSkAMYPFu57AFwx/xzVFf6sNvM6JPSufPfGzwsJhmpq4rC6aAeF0KIFNHafOnLFaIGINFF2TZ
tInDf8cMdvZlF2tEeiEcrrAl23FtcWh93ZK7GNO4ggac6IWJG4c1UNacFTaqx2EXWDS8JdWRFR3C
vEeCJfo8PW2VnNbzXFe66BMPirw6DtxSWLi4V6ZSF4tEbXUHFEA5JMgBxkQ+joammBW2hKPyxvrJ
8c4UifynMIcGh7cRj6nO3R04R6DC4s2lf2wNZ//7vIyIDsCHNnYIUImAXoWQyzpmjL7M5UIAsZ/g
x9acNWO317Q5lQ45T22Y2Ly1UTU2ZTdrlw0rzYtfwanvd2nFwltzyAAG7QjSLji/t5Pa8hYRUddq
SbeHGDl3Z4/IK4aFKBJdltwDTS38WJ1kTrP3PUtLZAKlxzPuUX0BIIqflTXrYMM6TtdYQBeRS01a
FR8cuc8qupnQCnVNVc6DnZy7arGGX4yGbAAqhd0C+0Lu5+T4jBOxSkxFt71jGWhTwE4dQF3Kxb1a
CWFxDOibOqrG2Jxra/YWcpMbooSj8tMojDyO5jWxnYmsuuLsE+okYDbzOKfi/O+OhqWNdFn9FFn6
GSNC8iFfjvVKEXrWFwdprn7d69MRLWLt9ZYbQLKjEUcUtPlbLZOZnurQkHyYCJgCDwyzpVcVrcWT
IAeO9Fwsp9qOOSC7rCr3W7glcINOmGIH0AchqHDefG1y1vTmmCeiOoz0uOoUwNB3sABn5t7Xuvkd
EOf8d0HZdapHApScBHQMGoFOhnFV4loYXtb4xpcVd9cUrnJOdNllkXWsZTVi7Mc5Wp7dztcL7ojk
LmTLzdhg2bfF3ix/AODdwJYzsTaeEYfuLORtfIa8JxKu6l1PuKgRZf3aZLk8HfFe3mDuGP/KCtcg
uZ/it29RMkSIbpqSp0yZ+a9b0nAKdgXlJs22fDoJpmSKxSbHIeAI+coQKzw4ttB7xJ+aa5pzAWa4
aFBHmAms4VnfYT8cqHIcU/XfUkDd16tOcGRrM7Wbn/Sj2HY34bnA5HYpV2DB7YxNfrbT5V1MWXQh
psG7wUvxBPQ4tKxR5/QjdnF5KUCrORUrJ2cMb75g4896SvUfd2Cgif3S+jE23D/aOn0u4ADo5lG5
s8cE6YQDOO1jOR49qp1DnUou1AOiyODVz9XUl07Gv1EM6juPoqffY5x43bhX8CMFmz2CsH5DKw3O
ZErxlWA8CEvIjvh/UtVFqwy+7m5drPjIQ4HIHIWw9YcqFeLRzQ5WtXmD4wGVhXaDgktMnEI+rSk4
3axv6JggCSWL2iPAemEWOFOs2u1gdAQ+moRQZ8VjPorkM0+K5BSt/g0Q+fdpcm+mBq1e2hngSH5g
bqzpCCZ6SDFQ9mt2U8TjB9r3f9w2py0hf7ApBcs9Te/3vRIX0G0ZIufDPRxuPwtyzOh7uIT0QN6Z
i4oWbhC8r/Xxjl2Xx5qPEhpsjBdyWx64ytN7iNdg1G/+Yotmuk/L/S1fGB0IJKVuNrafA1YTEk/s
kALb/W8XJrSozE7gNtOTjKjuxorTttpSdcqjCgkqpbk2dInx56rscr4dD0yXbuANGM8I7eMfuaz/
mb1m122afkRFEd0YhQzmUqLYqjY8gJZ+TrH62ax52rImzrDsDYZv2Uj3AWv1LxzB9zjVn2S2xj2v
d4Ed6j3qWPOdqWJVMRzZ9JcGkComCxCMcgH8X31/YBP3BPtK1dISTEiJ2mKgRT4oAAggz5Dztm1L
i3OIXQ7mfy+jmbsSMkO74/zrm2D4CauTY4vvpENuAQYmQNT3BhT7MyBGoHcfmjx4tCgXZIOFHnzg
V7kvZRex5uLm5AFhuEerFpSoeQSP47hrYMxXLv42LFpblJV1Cx1jxvGcH19IEi7a2urq3kO3uBRF
/uzDuNzi8MzacSp0e0gbv+FMfOcBEQ6Uk2aoRZj6uLG1QIw/SNrFamZYnCbTjVE5dk2OoZ+EK6gP
iYw7pCn/XJut6A+OzTuxgGbhUqQJz9XvVKRPhYpesQmPgXa9c3z5a9I1fPygNk5g2EYclp+L8gnk
+Eu2xEO8VO5iEenfMqWz8xFhJwBJb6T1ZImQHJkhKQ2LE0m5iGtUJHmrTfkOd+jFIimzTdeVXgI9
TNqCqtz0847hAJZKmusxLg+Vi0Hz1AEV7RHDmBSx1KPRWQKkWUXDJTuqRyL1qw3Z+JAe9sCGN/wE
O4rROw6qAbi/2TJsZfGRLDz8sZnbrtEWZy8VboEXGIqiG8HBAYSaIoao9uSNwu7yCgrJcQJZPfuy
iP/9zbBCWLVRXOZtQezxiZFkfNawZrQyV7+CF9uKq6MgP6UqPyRulkcfg0aZpBKWOSDnbuXkyT3X
Zd3FR5oO+0xET/Z5lVicWE27buQrFJX8FhHybtkcZIwQzX1ZyqqjjsYXkdjoRNLtK3VT9qBksrxo
oAV7EKfOuVo1Ynwl/6xsHJFWyxQOmjSXD5CA1KNK9sGsUfYgVgQ9pzt2B/uYxphbAbYbummv545j
vaaNExbj0Uqex33u86nZH5uab72Jxb8NTWyptpOjAiVAVlUTtg9SOLOqNF51y9YEGgDJyhPac43C
PyMUZHpBxxZOMaWh+7Bk7na9p2+U6fvcyXVA0l24MbtincH0FTufzXZrgBx48HGT38JCqV+J07iO
lsNq0kZlkMilmcmvnK15b/amlh20M484EaU0wJlbdeUEMmg3FwdCQuowl53BHKVvnCXld0WJHA/k
VsHtJviq8BA3+Xmy6MEsogf+m1Z56G7CfTKCuJnAAL8BbrlDt420uSmgS64DWPXpfTyZ8Qb7ow4P
IsvYsy1chbI3Z+lJ0H1+s7FEksQYMru2I61RxoHBgRa41q44p4svnqIlIz3W8wWC2pONdnSeXd5m
da0ex90vTyL2uUIEa9Ggf8BTfUIjlXvMfKK133PULkOw5YebBGpMvhB9E2/l+hVsvmKgbMk6NKjV
svMEoaLoMGBF4Lb5Xv9GWnbtzt/8ngWZzIvDv60Ow1asdmqrRlR3gcbkZ53Y7Wez+/3Gy7o5rTSD
0JSuocX5dYCmUtZ3cBaIK8o6fARCyBNDmf4PwI0cG4GNbsEtZ1c0gujZQkgcooaLI7pubEt4h1eM
c/wmsRuWyNZ/i1ywm9Qz+aMm259FV/onfi3Masra264mIJslG6jEeFTxkNc6vkQ0LTo8iPGjSZIC
8DZT3TGI9l/1xIG9+756HlG80Cta8/zeiSLFTxoh/Bo6+vNW4PdshYc62goFqs0gw2SWttwB7mg3
GekLjZLvvPJpnD4Y4X6YAQD6ccSjP+Fe9sNKDhjnIfikTzytj/tSxzgnF0veE2AltnZHIOHXd4LL
nYSFoLd82V8iX7s/IiAwCF3kYw5d63nVyl5UadLe2gk0V6Q9WjyC+ZuYZ/6aYEP1BgDG4l0AN/YW
+1qdHMIRWmcI6yC2+m5BjX3ScSpfQQWOkfuFhntX8mh5rL+j/+qicN0K9UicilRjWnjMGzzpCEEA
3qcpbiyN655ucbn10YG6sxwpGhT0/IhNrpAHnPY4s2gPKmKFm1UWMLoXv52tX1i6YFNbYJg7RWFB
39I8LVOQ7ZHNUD7zZoLDoGTQPy3cBIRVr975EUdcvP5axg1N7sp4eZs01j0XETCgEmdI6wj/ycx2
wLtv665G49rqbQzy7NcCDXsDINpJhaN8pAeqhEpZ2pLSqLxlaRq/rUVhenmstmv2KjLnJtPjnwp+
ssdxqfKbqop/GWQVVn0Ka++QgfJ4angcBkE0u1heSn/blIEOSbal+CCCPSV1/YEszovZC9shR+Wc
NAVgaCZNMYk1zSciik6EuyeHA/fB++wc51j4japu9tPThuLHkT2/GGP+C/Oxd5lX6S2UW7d20Xfo
vi/wbfFl0t3satKDJq9CV/Nif6d1cuFrPP7SNQwcUJuSN0vzE5fMd0mSIB5prmMynVfmmUMZEir9
sJG4dm0eQ/S6JMpO6N9LbQxaUT1iEjWJKO7cVpZJJw48CT3AA6N5Yhold5vOpmluAlnl2CdTbJoB
QyxBz3PsEnvNPUqIRzrHSC7QmaiQa02XXVwZuKD/iKHW3cy7H4GHKiB1AhHaNtiAP7YNfaCCn7Pw
unVMfDqVs55FxUU2jnU+17fIPfklEJdiWg8yhu36PZN3FJpV8FgUQ5j0wvzAiuoj4uIqDvelD1ve
5keeI/Os0HfwcToNMjDW0Y3Ny5Yl8hE7jl8YeEwwBoXqjpuRdFlsaD82aIlr3pwqGv4G09xn6XiL
R/9D0elsHb2DfRoohkiNw6hnWKILiQLav4wrPOXVFA9jur1mUmMVuk6R0MQR8ZaUT3LGl5b7/FUf
zTXBEvkpW5oIRdCE3HMzlt0xlgU6QHuLOn16oLL8NS/1mXswEWiTc9jK+Mu6Rm+m2HFiiXtXy7tU
LwLKWHN8rjRcK0GALEqwTq7Vn1BuM5QWut/NdTOgQcKYjScpSvVJdkB3KZjicaOtcgbusnaneMtk
u+7gFDLcLAiTH+EDCuErqknd5mu5IIAN+tygVKndTbO43yxZl5ZD7wXJCix1XMr1eFdNW3nDC+h/
uWEtch7xgcb4QFO4sasKdfSSfGrevJKFIAt6JOkH0XmXQxi+t6BfvexzxG9tFqPClzhbVFGKn4tc
GHhT36HGWCdHcFE3waYbnSxV/gC6mvFPiNtz+Afe9dq8h5GPv+eMGdKjWNX0wWn0Gq3Yk9zeblBp
d/TODT7xgMswDEklyR8eLewYqnye96dcscr8nLKdq75QB6zwYcmhVrR2m705RxvHB0CKhCJEhaMr
alcZj/MpRsW9XIX175t2L4pGT0m9f0DG7+aNJ5d8AlojcZT2uOXwsxf1G10s0GzfkQPxzpcvFD/1
QGL3gRJRDHqD0mjn6qWKImh2ebzdT5G+o5YUT6ULU3Ymh7Fx2xRr1I4S11xryC6fEevAB+/zpDnt
qYs/IeHijUsbl3fJSEt+IXLc7niRT9c1q+INQg3hL6RS37/f96IlPkqsl4sG49ByqsxLYfU84oTK
mxtwnaMMNT3Zkb7AJ4oDB9WmnqBJtJtmwMfI8tOkoQy3uxhpetPA0/Qes/EvRGf7MFa+uhmXrMi7
ycbpOiSE7ArGle/eMFQEWm7svuoYZiiPw/ClyvZ9IJlZrovfCnxHExkgz/CHY6rsS6W2/YW7tRh0
keI9T7ffQfIdQUAR/THivMdUMYqwlr/D+9nqJYY0HYsC/kzZkMdpMTfrtAXIuytkfW60KLtpmuUD
Mr+z1hW8wItg5WXftQCNNT3O1Z6Ynh5O9Yme5n6y8w+cj/4mQo90kbix2igQwvG2G3KXjjYtO9tg
wLBjSvaoCGm6jSUJnP0JJIVpk6qX3xG1R7Mvg5VZcR0LfMstJW4EFqYq32FyyT/WXfFhAY3stFEU
vskkUXQgprdbE4iYWAvHBThPquPpzHrL0kP0vNE1HlDqbrCvgmssQ7gyrXboFkuFoVAkJwBiCLIt
1Ikzj/C4bHHolSycz6OVPzw79td19T9XP5tTRMbieYdNChVQIG/AytAOj9jLpPx0lx3Kv/BJ8qRt
FlN0G1wWZ+1l9sd5jzx5WmG3Bur7/WHxv8YMyq7zjb2ZYqaGnRHyT5cHDH9qXn5GuPtaOlt/F+n9
t4UA+jzK6F5gQTrK4cxvGyNQDM7NTl9yHNJDjGFIPxmM6msESHSiNHHWhjnFnnCCGhlYnYR/kGQ9
HERTnoG7WYQzOIL8ISVH9WFg7gAYUSx9FegOVQwWOFlDicdvzb68gvYRUPZAumiSUzKJv5LK5MSK
kl5z7d7C4ePLUm7lM4uacE7N0fxx47x+ps0S3YLrBtLOVDQdEgeAz2ggmi5LFXE8I6m/rbas/BWV
xD9XwsUdGSP2jslCMVA74/uYZ9PVFGgpw9ISRN19e2lG5E/hAsz/belaYy0IuTpcF3mfpZG7ojyq
e5i45Edx2OVhL5AIWS+T72gz52dEIbPeLIhSdLkR72tpRZuozX5R7D2dbeNnhKgBKVRj1fC+Wqm9
E8kmXsK0vqa2pOcdYbFdUfHyVGY8tBEKvP9UJvkjvm33Updr9uY0F/jd0tq+Wwxy8i6esUbxsNUF
O60bgwCGSVS7zBYNulSIPcG1fqDzyNL5dyl2tMvbMn0zUgpm+pJNG/o/NMp9zimajTlLm1aGfPM9
z6z+HWNwFHfRNpYPblk9dJolWn75LJo+VdogzLbUCro8lQi3StMNI80mfVnsnJO+kQt2lxT3AnJN
sfDrbiGZYpxHTgXiIYcRNEuM3+z4OEEfPo0paqUi0dG1ESVijKqasR82XZrsNlqJi1okAjD466Zc
DJNfy2fg5wNeqGqFClml9/Do5fLqVlLeliTaz+KYK4U3Ce5tFRLyjmsq6plTEyx4mL2GYl0/MNEI
L9hgU30cNbirZA3L3uzEFQC8CDtoOR94uRdpu7K9HrI0qzqPxFTcpuFXSAM6ZATX4l1vjrsFaSxt
5kJ2LpASOsCLGbpkCa5NXQ7zHwMeKh3n+Som1FH1UaDdGDExVcuevGp86J3AWt8jtOT8VHFrBow+
2SVvXAbjIMXgOh6jE97gqt83+elrzn7HeMpZF2YIZNQtOU5J4DBccRxXOU7kKZ0boHstkGIrtq4x
pIPAqOD5xyW0X6DWlL1HQdShq4Yqahs2sGiqO55w+7Vsar8vWR4DASj9GYIC3O9on/oGdIALa9DD
geaEHo5UELjsWD/DCXV0oGWxO0wO6H2RN1U/jTZ8ahrPZ1+XsL5qWs9flS0bfPY7cndE0sEbOn/x
QiNWc6rNY70cyQPay+Ifp8F0ipVFXyNR5ALfBR7Ccq9/7skccGTvH9xV1UnVFGvGDk8C0uAzg5eu
fptqpNNV4H1mskqGELw8s1D+wSBL9Q5tXuubcumwIZxjpVvCFhbRt7xAwJEp1vq81fP+tWuCfhKD
4dspRVl8GFw4mO7xN5r5BhPVCaoZ8jTlP2CcPGDJaGI1K4Bw4jGKjsK7Ga1Jogb4P7JO1HOKOMF5
26/+OPj7BJnk6NdEErSZ5XpJzBiewg4zTRuosSt+Ca5P+QKB+gTbLIYfx7JNY2eFUlfsHS3/eaMl
ZBz4Q9ipMvG9ZdvBUb5KR7tvqe1OgkLeKu8c3rSEfkmk012N1hWqxJ2Mj0yu6EO3PTwXEH6u8aLN
xyJ2/JIIwzbHCQ0Zgx09P8pWriSNQRRDk/+Pc1KTS7PXBTm7egGqaptHm38rWnln7Oxu9yyjt6Ym
/s/kdAPhaRUZTLNY3ewQqihBPtsDbiVf/4tjEt5nWrAu24vkJhmT73m1yXPkb+JLadeIx18Gprjx
ZNaJ/ATqCSL6TNJHlVfxM83keNpMI+bbUArSY4HveGlKd4A4UOHzb5OFIhwWjSY440haxAGrMYnP
mMPLkumdXjwe0a9yG+lvkbvllGI6jjBc+5NW9HeoEmjRgVD+VCFTqdWgB0FfJXuEM3EnLeORv3Fb
bdCksWI9p8EBvCNE865yPs5dFWXFD5Us9RM1UrvbhS75DbYN4amfInREVFa/MoB5LpkkxcVHSL7u
F7ube4cTBlEbNAdkHCupF0RklGczEQwpspVixQiLAp/VquMOxQRYQHbS42uyVuYtyxAMHQs/nTfA
YU0blDQKQ/bquGqKZK0Dnx1tRaT2pKPfUpDXPLskc2QhrtYGfVOF//+MQ/BKJrgCIONNze1WJ7Tb
JpdsXY5S6xNByMhDOkIlH5UGLbEMgYquFGEjF5/MCvC8ogGublFHP1ZY6UsnqJ5QLs81g3Jyxga+
TEGA8lN2OkSU5e2aavFR8e+qinxP+9DXVJdtwve4lqm9oE6PdBfXKb62MpQp6iGLeCaYd45adED1
iHO+88eYsnCaVG37kdTTKR+Pb42bLq819mVh969VAmT7KuvnoyE7eYACFt2CfbFZCK5F9ro7ws6p
lBvKe5C0O4SUyTc9csikVZ7TATKk72eNjg1nDVmqFjdyczzCH4AXnZkyYJuhOaBSVOs6LFjvwK5N
MP7dsiqzaGyKEDCmQAJ2lWZTOGcYImIyrogCEg1TxlbKkHZaT82rBZKlo2sKkXpLcET1oLXJ64LD
Bvl1es4wZ18xFCHpfJ1VXm4DIu7q5MXu6f4rUoibw2paFXp0htV3EWgq5OS6jD3ODPWQFvNxijA1
gHspshiUb6NKXRdWBByhHljoiR8wdPEUwwLv9fESSY1k3yby5juQFZ++DcrBfBOn55UHrLCgcXID
4EygJMzZ2sMrhLds4ohQgmyA7eVq2tmDtrAKxCsbz1oY/F4inu6TynwK54ofsvElbUPl0IZhC/qC
UuW4pY0kcZdP9Ch77AoAE8MaZfAmQDUhCNH6OpLAT0ea3dcRhDU89qoTrmAPKzoadKK4SyB62Go9
YZSyQ2FDed/pMnsppdQ9QOLkoxrLaRAYDQywDcBzMifhWcYHHQ6X/ZGsNNB+DcVcadb94jUddjyd
Ga1feZ2MFx8s9JsMbqzlMANIG78rH6MbWORrgf2e9wXF7jPPMJKLk2x/SfMas3oqygrVIFL72Pkg
kwsgEUcYVUTzXvobSTBFOqEPgMLX2sl4mAZLm8ODsSkUBZfGFzAoTXSDdWWqLUt6tlaje0FKMv6k
qFfsbu5qjty7d1sQn//zJ5IGyF2JFrF6J0282idktOXz1HqUm9AP1wn+oTQW+Ksjq2FDjSb27VwU
vtlOmGaVf5N8ROIvHUcLD9MhIZtfl29PVMJWPt+EAu9j60UDN1QccCq3u85X/x/e7Wz9FVEPZ1BZ
RcuPOhXRdqKRpP49wsuiHyKMh3zntFqK28VqnHRHtpTj7f/4SSYwzPKL3lER9JVf4caw8aQxWUgK
rixrMdAqcVkINI4vCRcrKk811gj0/d9mpNiXVp0lWLowr33b804KPHvWyira8BU0PuzXCIPl9VHi
TkofRyS5Ypa2Y4Xzxx6VuLRWg48B9qQYGnQtPR7bI/1WxomC01yXcTtiNnTnTFH8nlGQQ/NIfHMh
WYRTlDSmwn+vHjJsk2FMspj9tB0a8h9ci+nDuG/xC/LsdAOHGHVXNAkKXDxEavxOJuPe0E3eG0xV
MAjaBXenbStT2OSwx3DOtIq/FpY2L9oZ9gC4KelHlC1vM5vFNS9Q4VokpD4k2mOVgqK8rhc2/V08
MA6oYRNjWzejHJckia/MLmGAGyD/6fZC/JpR2b7vkqFF1yD54KhVGI9gLnbkvxxPAbW34/SYVzlB
yRf4reCpeyitDBjXG/9JnBqWsU72ds7xerQYfqrLukcvdBZPR1Ri3F8lfL2i3zmg3BKzfKRJ8mUk
xGGW+/XOGijCPuTZoxkjnI8hgTLEty/sHoznysr6zWU276PKirfgXPmBYXd6QtOZw5FSLReGqvK/
HdsQp6lE5WKWpJh7nJz6LjU1PEwpIBCMRfO99Gjc2dy8CFrFmB3AgVZ7s/2AQvtz2nd5u4pJ3E14
s39QSZ9rVHZ3sKh+6f9F3ZklN65kW3ZEuAYHHN0vSLARSfVd6AemCCnQw9HDgdm8sdTEajFvWr3M
a/VeVprVR9VvNiGKAp1+9l57nzhZk0hyx9v0q1VuJdWR4azB49xMeduVveIgYlf1OmhObpmztAtE
e+dMpXXOLXaypmbQm1s6LfSfcer/26GVS/arU736Pfw1tfJPQZf/r6ItsMn/XbRl4QDoh//xH38J
xPD/+jPc4jl/CPRLVwhfuBTwW2Qo/gy3uIRbbNvypC+Fbfpsnf5f4RYp/jDRkXyILeECQl9zL38P
t9juHy5RXcF/GARSXCv9/41wy1/KV9zAl7yCgDGTMA2+0F9r6+wqFUsCAw1jJ4lIegXxVxqLynNb
o9JTyM392STjEOUz42VxxUD8dvYiOcd0KqWu9cJpqKPE6/Mo0FVz7E32BRM+KZAlSoT892W08jf+
N/OdZyTrYXVb80duBtbPZM7dUNhLBWQhhs2UzF1kJ0n5LzIClvhbC8p/stz8kh5hGSFdywL0NuVf
mX2AH9NjC53YWzPojMj65oU31xtP2mOn5C5mB2YUkyRatm7sDtOubGIu/XUd6XUpf9HgUYMmmPbD
6K/z3teB98oSpOSJdEA/IoDMNjqfk/o7aWXJQ6oC6zBb9vTgF0F11SWcTmwZPFKYk1VPCMna/RnH
UF6AX820SXR8hqhEWoxr3hALy7xKu5+u1MOBzXlU3/Dl/qlpdoSXG2YhdhNN0iFgA87XyEhGvwh2
2+oAWGxcUdXfmr0hvwcFAXKks1d0+2VOOoVuhqIsB/y1zgvKczPHyUUYgJz1MF1RpMJq7mxud0NY
jk37K8AjeqLrkXDnyKrVX5zqwTvsVh15hKS3YNcBdvpAxwxslByTSMfFJLaNdLwXgx0Q77KcrXxX
lGvTw77kPXR2bFqbVbMBazPn6FsLxvAGED7QfG/OReQtlX/xla6PHnfjaHJNvvBG8j3U1A7AEYtx
KFSR3y9+ofYxYs2uMs38N5tDjKge0/jWj3MMVZnQKeiMKDbWYBtbQjL6IoK4eS69zNjNq9kdirgo
7mdVZtuin+pdqyYblGfWPwZWc5rhoqfqS3Pre1/jRJxwWORlmqChltxuXyW1zjvbwfcd4vxqV620
Di2m74WIlOaOLZNXi7lr2i8GRucOlfsqNScTxm3SZAh/Ktmy6RINLWeBtUHo7LYZe7Vfylhv/dEa
dlmT9Z+DH2ybsbsNzC4SUq6buprVobZ1f3TpgH4YGssG8Wj1FnqXzskm+eIkAu/0VAEzI5JdWpvU
ZxkVijEptWNel+LV9/0+dAAc9yoDzsxLs/oo5OA99Fxjfl+phhJIYsmeGnZtrOgnC5e1TA7bRizT
GbfPH29qZS4/vGJYQ3MFoqO/NChgyB0me9uOq11VJ5wE63JcpfVrsKf43CUY4nwSfrZ8cEO3otDd
Bk7YyCnVoTDI1bmG/237wyXNuw3ktoqcCYXEQZNy+qS9S6YiaiiF4lY05vezD5vFUkzn1Gr03ITy
wjSNb0DcSc3KBrtp/QJ0P2JQQtyz0Q0VvdrVFUpHQtFPYXF7X9rpbbYEPKb1qytza2ubybchntrG
uF2hPKuSQgNE4wddZq9qWJ47VrbGmf1sJOkTXXOPVtoecoT4wGazVz7v3TG72C4oe4z1yeWE7asD
H6ai9jjXuue67j6NfH7tuGyGHh/28OoRsh0CYellCaCwi+lnasvntLA+FtSpi2u46s7oID0yZ7Dv
0b2/ljTBPRu0vm0G41wsAMy4ImxCP1y3v6/dd4WiGJbSuGmITuGPgprTQYT50z+bQR1xIm3smDF6
HQEmZOOfh6zkTp53z+y2P4PFhLapI8C7MFmdg0nHND5HyJuaZpsuHWxgG/tX6aIhG407XEY7TY8Y
LcWh9utnWcTOTacdzPM0b3/ZqVFTe5cUOy0ccO/lTgzq3chT/9sIAEXdzrnJ5/mZuUpGpjOoJ+FM
kVWXyRuoF9PkFGxsbPe2TG8mpjCZU2w1DHtXjJFiy/im4MAsCxP56sOZavwCO9kkRf5dW+1jXtkN
dD7H++CyK6hk2MhwjPF3vatb59+mWfqc26T02ZP2FbN8h1GMjdGNFV8GbwzlAN+aj/OjBwABpbi/
ju3XqyApT/reJzDT1IRnN++0Ni9e04WLP3FdL40L3VhTtGTNA3/cre78A9J8szO1l2KP9Y/DivJt
clvtVU/cJ42UMeCVx+vRkNml7ZzIUWLjZH678QJNiq5dby1OqjlXDxbcCuMcJJYF0Ic8955k7rvV
NBcZ8LfKOvstH/yIYfZhTCtQXfEgRqh1kxaqzoXgRYU+5wagexVPIPwNTlCi4Y/z7C5npQQf6iej
b6iC4F9LXLeHrzwKUjJ0VBPL8TWg9GpV0TA5cLp9GWZNczdP07kxxh/NXN/GRGNw3z8HdibPi9ab
OA0ocDSz0+r3BrmQfk9u8iIWb+BxdR+TcTyV0H4AOQxHxqtj12eW5IR5iqadVtMD1DLfagrC0Vui
Ph1MHBX7OCczuC2gtwmtIjzq3OMhqrU+DM6LNTAiMffihmp6352u1SGcZHwYRHfWlXPRjZvvZfPN
5yvdUi0OaWpr70STa71xkrxgIVUlznRVinPb+sW+MPtlCJVl1ve1Gmin9F3jpnblI3BTEgZsqQB5
4Iesub3gSZR/izbw0BhVwGNt8u3n8Ywmg3/IV3zLni4Ogv2mfZOZ9bKfdCrCflyiwf5sZjffLpLi
BCcw3A15V2+DrFGcMtJEXrIYPC+oiOwLq3cTOs2TgdZ+TWTo9XPyxsdYVa9icO9Wu7JftVfSp7nE
/ouvekTicjfNcAOud+ODmJWlE/VBvqvcqx2T64tvn4f21W/gISbJX6c3svvKvH6UrXBUyy0VhFvK
uV5Z1vcil3azTlQDwjL8sOiH59BLi51TNXCBuq7uhlJhKNv9h+d296uGQaqXZrOAEyTwYPkqDp4Y
Xv02Dnj+8k9iLxxW1N8MffPVCmJtHvuUQ7yUNuwcYDqvkV9T7b2opZRh4zTTtm/Kn0Q/NsFgUOsP
mLHpB32EQE14jpj4uEk+jYl1bAz6Ctrsvi+apzRPX8o+O8WG3ACmogfX99pzytu6exoBG0qdb3XF
mpFYo5HWz0tL+Tc8quIBCfbQmDcF1CVfX+1N7tuQ4bHzwiv+EdDSMMUKtcrcFfOQ8t6Y7zrV2yJD
wCiG33ncXIKhvSG4sw+64IfOs8fGMPi1/EjkjrOPk+HRViULCeZWbtIm+0j9smfQRf1mCcxN4i0n
AbLeV3B3LGwvQ8rvMSVN89Cm0A/dKjaNmW5XZMTkCqarytmQsTr3BC+2xNDWTcODGsr5mGmA6DZv
KbUf53Di4HJbyC2XGz6ieHdPp+fPDlFiQwdYtk+abtwaOXhPs2g7GvQTkS5rwwLWhh/o7uDoT1fI
KBtd6A8Hizgfs0fspWmb+XNzMGOa73r8iakHbbXmiUAO8QfcY7mTYDThuJpc/qWb7JXIX7TTgpuW
3W4cRTQ7YyR6s9z7Kgb4tESP0JrYodkL65ABwlKYVARRtaTvg2j2aVneGGX9IFNuYtT38m8P3kfQ
IZB0Ot26i12GSRMgW3Cr2E5u1u6Im/MmZ8nPIm6c0C05IIWwoqAFWvd885VehYd4XS9COvNWeTS8
gZrw3rfxt26crVEtDwrFP2w6z9iXRk5AwOIN1hyF+dbhSEqX+r2iH/Vmtrl382ydhLP0rxU3tkNC
L0WcZeZm6jpIamhRjO7NuKa/BU3ViCPda2GM941nvUrpH5K43sTJtRLEKtjCwkPpFigJ6UwkN/Du
NNaaUmlxXIwBm8UxaSlwcRRxcyzNlda0zGBjotvhJlETmJduFSp8G1RxwkEq7h7IEL7mQ3owOZ+p
gNg4bku4CcMz8d5Iw9JrXU32PrU0Rr2CFNHFi7ea+CuNjgrSXlyphle3XC7SmhHX1wNgx5tLeWRV
OffWGByyVr/MGgApN/ZqcKCaTknS57upX2Q4zetpnfQps83vtkdoT/AkuZKdrHj4YffcbohJnVYb
3rZ3YAXaFvG+d/rPZowjr+M1TKxF2Yzd8kHmDNkkXz95rZ/+nLzL3rxts5TwkJJVaNkGAmc9/fSr
8sFeYMB6R28Njsxt7jpXXsVJBtBT5LnEYyuwgUAY+8lxkOKcmWZY5y0EuD7XvVlvZJs81wCE+8bJ
dFjMRZh2XRvOcrnkyURRFbxBgozLHXrcUPtMzpRwrE3Pc3fTee5WuKBKYz4C+rkFxw44Lwd9/mwX
w8iWLQAUx/4tTBJNFWsoNAXm1vIMjr5EmDJ7W2Wvnd09lgURuIwjd7zq4n07hdIYdnOhp/2Yq/S5
tBOz3vaQVhjybqAOc8DnOoRZZk6s/PfAq3o4trHYI2zPOzXRxFk7k/vQctuOOu2xQTpWQh/N6+ZG
M/WqnQVNvYextr9hRaw3X6U40WL21kOtkoOXApQOjBAh224FSRKTRZO9pBDBUC1Wi+5N4yaVQfzL
KV373XQm/EBuF3jnTRNn9wxSItnUumV47cGkNmW9eKQhfcd+RhFkisOZIpymhf1dMGBwZmSiDLks
dL9nF6OLox5jm7FcHJU02mhuGkG/c9sZd7qbyi8F3nHCCjEOhvBlVEz5fMSZHA8kXIxbb3QllHhd
YGPBNzwintg7iCdui6qt3fcMNmLDgl+Q+0rM0PoQtbs66AnCeH775XDWn5WZ105oBFb84nbt9Mta
4+XGZ8Xxu2u5dGGVKziyWS6aWJI5FZvU8zD2ZlEfrKyOn/JB+bssMOzDSOL6y9Ir0RyCMoURUkZd
+YfMrDIOtKD1N3B/+vdQpMYdvrwVWl4MR7nMEdmiar/Iduk47jr3iwWv+p7rxHg1VlN5mxhrxryi
e+dGFxmnFfDu81C4xKGEOxwGK5CvM9voP5XNmw+p/c22W+9prdchwlaDxGp1cjvY9FGlxaufmU3Y
Dpm5131PcXaLLR3ZKlUXIyAo2hHnY7AiUp/3/VVTMAjIODjd3C5c42lIcjL9cVuwPJeZEu6CRi8A
s9FK97Fndy9XKOB7XqfpI3e1fezout111cJNWbbGZR3Bi8x45KswnoebNBBql5A+Y6UBP5GUVPpZ
cqKD5bN2lqzDVHqHyfeK+6L3ckrmnP6Ec613y0xespsdaCLR6MPsx3HI50a9tUk1f8LWvvWa5x4r
OmGE2ted7SzhmLjZT9POOVebPkgLhqSRKK00Y1oKig73Tk8lAglO4i+ZqvwklZznsLG5NJqekNvc
8rwwt/P43jXH9Up0NjdTP7WXVrrF1mfO52Xr59yt3X0nCHd6id/hNzm3rc0Ip3pw4crStySqXD7W
xuwdekJrJ+XOarf2/frTkAYlYRKvXlG9CtOclw8tJSQ/cosqQuAl7FFI5cc+FtWFcPzCmJx76UvA
8XHolozAx+C2ublZ2DkcUvHuMXJ5zq0uZvR5O5bXjUcIZanTEdyzjClUXmZ9V5mT/2By8L/GBC9g
ief4rBrZhm2SLm/FYiXP8exhfRaOdyeH2Y8IRlJ/ZQ8AChPZ/dXqSoOTQbTca5LiJq6r7M70Ck5t
7fS7rtP5G61r9X1hmdWdlzjUHCOg30nlzQ9FP0/n1FvXj0LwTeemo/OQCh/AqxDLSU7XnIta1g++
HyQ3Y5+VvoWS4zXrMrCF1ymzSwPbaZHkVvXX2DdcIbmznmlcqO+doJHsP7Stl2vGIEytoTldE+XP
ptfzLcOA1/dUDyTsAVmNZuM60tpBX0OQmv10YkjJjoHXuNdOfMLRpbFuK0emG381recGPPmQxiqH
EXH6yNVBfhgXfyRT0I5qM5gCxG5aCpAqw4z6K9+eePzTgxpicEyCML5nVm+LH7PwRCg7Eo4Rnzxr
uGvm6smldmYfxJPmjsOlwsoQb7qxkk+r108bi7QMjJvjMBBfw0oSNPU9XdcxpK4/O3WqHl4abUqQ
CvK5+VSnT+voE0iwXC6QPsCeh/mGbuAu4jk2TNopAgWpBd/jePeGabQPXa3ADbukeC8GsIRdnSvv
MvK53Km0hRythtG4VeBW6YFm3YKg0pDy6WYF89WpT04VW4BNMI/OGC6LgiAKh3bBsnMI9+Bid/Xw
TBSreMnispfhEgTlXesstcZ7v46ANh9Iy6vRrUcGPwZ3ySDqX0tiq2YlO+lJb5vm8MUekYi7ktuJ
Q3ud8jadLfo+DAIGZr9TLQH0gvuPq5c28mJV3hCVaX6JtRFHO6WKA2VT3dGvwpeC0W3EZBW3dQEW
DQ8q3vxhGO/rouOIihliLx2A4W508x9ZWVGTWMg1fiqmtd5T89W/W5Vh/zIy092rLluOggj/T11U
8a/ZaqyfY2ZaT42fGTcuvjIIInsMy9A3AtL4LrJss2vLTL96Ad4bAAMnMlJHxxM+C/8yypGZkupX
TPAFK/7DLxP12cPq/YwFKmaUx2V3mIJEQaxkQ8ysdwXH0qIM6Gs31t2gvT67B7FkhYX06P3Ydh5E
TTQtI5NbiWt6lDQTcgVN+oZLfZaMETOw/eRbet7PxuLcp+RpnjEfuAS0cMLnesys3exxccTTDtid
hoqdH7opCV7dtvCioWS/+oouTupgbDUHRtNMN6uDs8vMlNK50QNxWNGETnOa2Ux10CMAZQlcsIc9
kB/xUFg/pDGNe95tFloRwKV/gNgKAqO7VF+JAGjStYjv5iaXrwYXlDuHDhURZvz7m0pl/rFXOYe8
aBr7pW+RjXcBsaPnpsSontOsVZtqzcGQc9JFWHX05iXGXtRCHkl0cdwvjdM9tWU5RThHBEnJNC53
3doYl6x29a/ETi3kqlU9ZbpRtI7oxLodaba6T5bK2taz1xebpKJ4qClLsis6YLN3aFM+8sy+C+No
muX4wvZP47hoTqTQR0V99/PxK5kW0uOjChCNYRyIXrtngxX1YHkEd+r7OEkayifYsxGolXFCNP2+
HQ+JlhpjWxkFynts3hZu452kNgE96eTpzm0nLLoge5O/qADT5JlQ7MnQcmvmCD+cYF/J2KBEK2Ff
bEd3z33TNi+KAIuzSY15vVkHVDjQpsyIRIGI5Y/gdfR3STgYL/bQ1tLJ2tWzWkGQCNhf+/XDunO4
2K4F7j2a8AtDXczOkEmdGDC7nUVFzNMcGCwBIrItEDZs5wHVTN3YjU3BfSHp6glIuJQD9RusWyHW
IfqKp8JGkkyb1ntKVJxw5zey8blRtvvWKcPdj/xOr87s1Idh1puqpPFyS99X+hmvqWFc1Eyi8+JA
Ya1U0eTvoOl1lAZtt01LnCdi2llwvWBAAU+cIU7UZaO1txG69es4tu4dI4aoL4vlWPY2Xpe1iNYm
1rtq5tS5k1mn7sBQAG3toi7oUzBU96NnO9sv5KqSUb5O01N2Ze6s3PAfxhLyreyb+teaN/XvipzJ
jqvI+DJXDZ+JMpA/pn7MJtw/VT718I4HDdl4bBOBAAv6YFxooSnveqzr21he1ww7ObGNTKZ3ymnt
cwu5EnYmZWtFaTZ3qEw8WUNgfWZ+btEjPixc8izpDFGRTNMLslhfQEMnfZSw0HZDWlNGzIfVDqg2
PWacSqeCO88Lz8dXX7tcDFCX9nEeDI/GEAzPaz8hvrD3tnmoOGrSrVhtHgXi9vWDT8vJ2USw3Iqa
C/OkOiKUfVV/YR60+7leqKVwSrFExmjw2enbMTBD2c3VuSSSR4RwfOhG1C/hzOXzQKA9ohTDusEN
JLdNJ3QZUSSgXtJi9HYcdt1eBn67pdaU8JMzJMlPZ2Z9fWRlfD2IqY1GF9VIXfkd/q42I1kzfHsz
3v4wGOa9G+j1djA9aydSy4Jdd8cLBToMT9Lr4X7N0uGu1rLnxpu7+zgGwcvN9TnIgucuj/Vj5TVV
RJRu0FDTJqltzYdql5CCfQG7cV2Ginkew8ypWJAXw652BPp8FnmvGKG0WBD8Un7z2PHlR7DF67bs
v6k/qszvPzhk5rN0l/Vi5rF9Splrzlkt15fEspuQfQ3NR5F21jvNgETesP5+lrkSz3XcfxHJQJxV
abxrkFTOlsQ6A8+yy+v2bTylcaqmE9RPdTfRjvVJj9dhtX19Y3W81rJQI8H8qW+PCNH63q19OWyA
K6+3rTYjCJl2eXWOmbBWGnDuc8fkBJJVc6pMj4wcDOsQ8TXW/DJqd3rhFELsYETdM1pxu7LW0yJ8
tTXtpEb+s7+KcimJ4FdWiilS2F216fSSwQVmw86l46cIuayoV6OT4tuFsIN6xqDTcbnsGG/nS7cS
0s2v/VyQmHQaddap9PKOx8R9s2XnHQx7sndLIeL7bG4bbr6ZjPetbRjDxnPM6nakBAbM07gts9b9
lbjmJ+WS6Wug0L06cDSnol/FIeezZeTCWi8C7kp9+qaKkbIKn4o0qEpgutDlj43kTR4zX7l0+Y1t
QnD5r3QC0ChSrJDlQ77xpvFom6oDZ6svcykATg3jceo7FhYV6HGMv3OYxtf5fRR3BCGXtzrHRtFc
vICe+bU9vNItiXLe6rHbe93sPmkrOTY2tCVG/Mokum5Umm8tr3pJ4u6lLVdSvXIxj1wybhYbeGsa
rq+9HIyHJPfvyry5nQnRodmebWV+xHV98lua3a3yqEXwmOv6IZ8JnuRrxVthExIJ4odk7LxXYVML
ntZTvEl8g87fzj3m3Dzd0Jy1+ca1k1iuAYddD4+zSxZqcgy2Zxv6mWGDsb5Ue3fmRl16bvWLNFB7
s+asEQstt5tADrkK/oSDvUYsk8CjOjZT+146VRkqLr7NDi1sYXOe3YH9983bzNG3X1On2ayZb7+x
kmpg390KtBPUV6mpmR9J7rMalRwj5ifJZcTsvrBBWJf8uV9IMCLFx/lZu3ONuDFXx0E5uL++X33g
bTNTl323a20H72d0Md61vDWZLQEXl+YQMLeNYW1bv/NG80uYKvZCtZJUmG2DU7JPywe4DHnLSIrY
y2YBwq1uvN5OnIV7TRkuX1jTWz6S3SGNHW/XYkDKZzI/WjqNX00WY+7cOcAwhKNmaKAZju4ai06D
kK7qeSf6mi8pML/mIVHg2gfTwqnq2q7gTVJ4ajOgbu7na6TtgHy9e7VlNyKZB+Rlc+hefN+mvHla
i9Ni98uZaVFGzYIqWjMql6GRzuN7gG34VagUfWxpk+HDXBz1CJuvsYoEeVvKlE5IwbW5dRxF99FK
wxUfi7S+mIZBWcFAhJSv6vmFBF537uFuPl1j7NH4uGUEG0cM/VfbDPpG5276RhVuf9IQXPi8S+Yc
AzzmPV0dk01K2WXanDII/KY0E4hBWJhqQ3qH79s1K0u2THLrQGBZZvGE9ja9jPWUrwzWlWtHvQzq
86KFoaJk0FbMxjTbICS8yq7aYd/XxITxYJ9AMXPiHJ68eP5c4PUXxtFYyE1KT4tHLMMWOaFeqanP
iLa6Fvz3LJPqJjazptwstiANzL5RpqrFyqKikP6rk3pLHeJFKj4xdapey9UtdpPiIJ7atn4QWgiH
wDktKNYaiAsXRnlEuDZStk4pwomBMrmgpebSBbuqnN0I9VYBBUnYgTKwuq1LduDGbLznsvQRqJw0
yW875tITNHu2o34OH4rpNlsGyRcsOTM3LrzfVldk92vpzFi7XWPf2SMfwM3EPgyeR7c8ebXI8IuG
9i4nCvqG6TZdMyXG1i0ya8M3Nr8ffiKuP79eNsvpgV54DOQ0aQ3w6Hl5rp1RvbiUhx0WYIrQD/xh
t7pOfGuKmM6y9CG11IddZ29O66JKsOKFTKY5PVViVQeTu+u7XJV1T9n5sOXuNX30qWER3MuNc1P3
FGFSUedumiYo74EHs6cFvvQBYPKnlaHaRch9DeJT4ZiSzg1ynyT1ctwuw63Vo+Cq+VjXhXvfysLb
eoQovA3po+DXfI1+5IuasL1pWa0XzjCjNY3fhBCA1508fa2YQnccB/Yx6aS5KZLKJpdorymuqHAv
Qa9SyAPSes3I+oG+6cTP6/r1LUauczbxDG4Idda3S9X6R6zCZEeI9GcaN09lbCpyFcyLqKv8jPb6
LJGR4fenpIDjiyZk2flV1Ingd1+s63NupRb9Z9m33bT9yfDKMmICXy4UJuV3qMb+M445fKo/jg8L
rs4lKwvkz3gd8DZwxsLULIIn2/BaGY5eHnwy4DM+tUy/xAYr90FbNZoTzQUd1VU5g6XnL/UhnQuf
2JfvfPP4XyMtg3ztkzo5MOSnSE1GsGMePbAFbz2MTkUZja9cbzcZINl2UGOulY2grSDFDnIGFntS
I1Klt3UwxPQHju6DOV09TAY70qNV5m2yws7nsKSlINmI0bruXhKJc0TEEvdV7av7MU/HW9K96pLP
qT0TIMXbp89aHJnxcRjmArGqbPvflZmlb6PhsP6Id5BepWA2/EiV1cuK8vWGGod01ip5ThgpKbhr
2kjNUEFlgqyC2enRglEOd/lM2KIhuLzxB/JPcSubbQe+HK5WUZ+nla3TZVDiSFodp2zgEdAmW3hr
L1T9tQM7Uc2qFlNYUIUGBcJWza3FRW5eWxpV2uDBTiUNjUFpP6qmWC50GnubufHbV2+OWpCETdwM
925MSG0EUiA7Zm4akKZIjZ6kgsydAiQ1UPjr9QQIe0VlGRdT0xdge9mplFN5cqdhgevPcgiG68hM
PxMlJlLfdJRmvKEtQsYQylUQTidquro74TXZnsm2eFlXe7hbHMr89GJWPwRT3j5Ra/sekwp7czPD
/ZJVd71PEMsCTCOrpkm216koX7pGvcw062vmiDt/6dsbs5q829FcDd7jVl4sOejdmI3taemVsceS
J/VDZvgezZ/fVdgUbW6RjcwjunJM3MTU+6IwG6owAK/2vZL9J1C5teLfB/FXmqTeQdjtQKEOZZO0
bhT5E12WWJbwh/MFF2M+BIOoWILpd/PZSiydbAgQlBQtBZn9ZQLcbZH4L8FUSfQWmXiQD2g1jXX1
zQ1iBzfjxOVy6K95pNlpKF/F5noWAlhAGnU0Ebj8WVT6eqCamf5SsDr3xKNpBqELguod4pQtvRtm
CP74TTGqsUnX5XkyF4gWMd3wc+xTgb4WxSkhcXo9VfvRw6zsYzBPhE9ppY9FP2wChuZIYBdfNMVj
/pbOPefLyVJ8fIf73C2aWn47AXtFlG23bNHqjm3prTgbXHpwyKXUZCwTiVtv+IIiSsMx+n/RZf2X
YvErIYrKbtpuIKmg9y3rWr78D5tsaFTWGcdRdhhjli3MRlezDCknfMJlxAp2ACldJOELIsWsdvb9
MU3CsYPC+7d2XfI6fEdSdU+xu4mn55l/6RXPMpFo6jdov0w1ub40HaLM7vM/643/LZj7/4zUvmu+
66eh+/4eLp/NX5nu/xc3EVw3TP/XuPbTZ6X+eQvB9X//J6htCE/8IQV104FFdIlTmEUAf5La/FfW
H74pzetTAjHtwXD/fQ2BIew/pDRNhwp04dPtakNx/x3VNoT8w3Sv8LEk6ue4JuuV/w1WW15XHv0n
xswrcmyPh4OaIl6ERS3ZPz+kCVGHqvJX8WzVGTZ+V3d5ufHitflqsjiN0sHBbkx4gjb53JQUkrME
hyqpjO67Yz2B8u0yxS6oTeUFKC/zDPHWQ/Ldk/5lNqxN+yooYsl42FGLespX46Ob+qsyac0Ke2ul
1r9WWPFXBtB4DDxyIGEs0wlLvZyWJhrZqfpVuQ2linNNBgqIq1v9XTWU7K2jwpIY03xNn1qTHqMm
o//kh0HR1V2mk4G1JUM8kV2ePBfrr4BNW/T6L/aA/HM5/vUdlBbbA4Tk72g7/t+OgX/4mHf8ZbO1
LcUzlQWUq1hjB5sgp+0/PFP/m80M/9zU/udPERwnnhmYPEU2z9E/HiYlxUv03Wbiuar/J3vfseUo
s3X5Lj3nLryZ4kHIK5VmwsrMqsR7z9P3Rt/t+6u4QnTXuCc1yLVKAUHEiRPnbMNWGtLrUu+ZqtEJ
qE9qzNS8fj7eg4WBV+HxYizDoi4mzAZsaBRVmJIbLjyZDxsvzdr3nhEJVJtcaQLuQDMjlmkqlAx4
6vpYDJQA0EiF9Expe9TemBw4ZtRQUvY7AWL4NzI+tPsAskDLoxa6GsBtlOjOLMp5sUKDm/XSCAMH
DBvDDJkW5GkCdFdXVloDfQTcSzguykBWoZBGRE2HtM7Pocwlswkb7iuqkgqVZfKBlknX3RHS2MC3
gs1zAD2E4sT7bv/he7EQKVCOYD65gC9/YCsEfFfI5uCyARzXJCvx/7++GM/xDM2BiEGzqFJMe/j+
i3V9RUFuke8vtZf+uGO28QjMDXRWTCJyg38+1/+Pvv8LS+9u5U4+M3MfmO7zT57M9B/+bQJD0/+C
lwuiG/UPsQVWPf9EX1w1/4WQDLbLpH7AoBP7n+hL8/8C8l/CmQ1iDQ7Pid7y7+BLk//iwKnhSUjn
USIzsWv+H2IvNRkF/U/sJWiEDJbHLpv+fhcxWg+kPrInwcJ0qH3viIfEpNFqlvlN/bK2j/EeD8eY
HfqsV5K9D6iwwx+bnX+VoaH8fjfPDyLSLL/5P48PL7g/Hx+CdwFBjPhpxhFOrtO+Zk6mk1/eD7ti
vIYc5eHTg/Py5xAdWh31SFekAzPa6FALA9BYHuqfYVNCe1kAqltNpLK3444wB7qqrGYIXLOryF6P
4aQBvGDBGrDSgWoIFM+UKJ5KpFwlqIUbBSh5MiJwZwlnDkXJo45QUGhS5bEOfX1R61j4qo90iKOn
A4McfsGkIZF+pwo8K2g8yILI0ioIJ/q+b1DI115FCl1WGgIC3xRZZz8dhEAUIedYQESbRCVwEilI
mydKEnqiQwizGVQp89Lg0c9JQadAseqE0qUJUmOuTbwvECjA9U/FSJSjligsZAGS5vVJfCDhIg+j
gIzBMdiEZzqAuJEI6UoAKBnWaNF2Rde6q3+RWYMkGhVsA5rUHkqFdAaajchsKgjTGhBpSzXYDUU7
t0KhIxMSVCAjSJH1HWHUtQiZoLqitq3PA65aDiwkfoJuA5n23IkAb5IJ12MUb6gkDIEuQY0M4luI
oPLJsTGpJC2E8juf8KyIFFIjYLhiQ/tuB8vvbgCxATJqSYimZ8bgbhG7FEwrmeI9oYJ2G9K4oqbg
GhvP1+q0Xv57pyH5/XMdgQ0jNM2ApcpuA5NXQXxkDFqNyJVQf7PmefT70xlwt5MFSFJBKx+/Dzlz
lMj5bdho/QHkXJlobKlVw5OfbiAqKIOYAfycp1JgdQV2Cmnn9vT8FWeWUv+zHZFH3j9DSDStW/YF
HDYoh8B7CptyNKdudV+JoJ1ueP7YBZYoWR4Axc/HXJrW2dEmuSnnZ0TMOAnTdShGt7RSD1GolA3e
nKcLGt3cvtUIn6rWiHdLEWH6+91Mg7lYAL0OwRqxCDTJqy5o5GtjJal+EW7R+tTSRNohkQQgIIzU
SBDeORaClsgVM7scWQU1/oADgpd69ad6DADdQNYCUy1k7x2RbxBRVuZmioKPlgT954MKdc3HbFqN
DmowkO86Apogs6oA1e6g2nC/Gtp8/g3ox6cIKc1OER6gZd6HTpUTtpCbvqCz4CIhA6LmTejkitcZ
cB1QvMr8jWB3sTI5wSL/fRGIQ92YZXLOo5VEeGk1zI6aqkb1YhyIwWHhmKA2nZoyDp9/ASynSZ31
/G3Zhbedu2NS1GTfAw8wh5FRJNzsIQDiQN9K5XbRtrWg8CYHSmI1KiRbNFLzZJRC9V7ZAV9sSMdC
PyObtAbtXCrizkYnVW42ayctNW20B1987p8pQimxCSs8GgXlOBJlSRm10QS0DwiNZz9Q4R55+NXY
aJdDVVIuvp7PyEIWASLgnwutH7IUeojh6HgBlD9kyCZXvaRlCQNLhV32AprZuOHFcL8y3LR+H73l
LNRVuCfWk66BIxqe6SuUDGCyIiGaMranr83lUkAVZ8EM0oWxD/GT0eEN12iuqYVmigI0iumeIVNj
trao5wokyreuBsaHsvJuf6bs/wmh4jyecbghk3w9OvAoAOf1EyVlqMGVog5bgxrqkKj/CdwF8v9M
gM4fFDOaSVBdZumV1S0tLaFZdINOfJaCOjU6qQCFpCa+iiS/w6VCF7lQhqmDEsLUHsI22UflQdK8
iKGJDJMKDhaxPmC/IQjOAb4L11lkCPmBkoHLEgcvj2gTpe8SOomiNIArBrkvuKWIgYLUV6UlQffL
VmfaWisqS4S0ROhU2QmUO1powY/bFCOjNJlN5NeKPDUhthBzDLjXcGjA47uiViyT4pHGE8ISCZ4Q
JLTQvBM17JkOZTVATIfgWxhipXItd3xrRCOO6A0VZ4cw82xI4G98ApY4Qo3ynFGPoiqiucDABoqt
rb6azOgFnQosr9rWKQ/ho1buuxPSna7fAoyt5C5pcdlEMGMHsArO0Dp6raXmo29xzEGKVmNqDkoW
/rdPNdsiH1fu40thV5htO0kMcBMfEXZFI9hwuG9u4w1lRpsmUNIDZdba+Cl+k07/wr9CGelMO9VK
wF+KM3NjuqAZ2ibxMbJHHGjU2jsZKrhyCTtujb9mtKdUHrRP7GmmhmJLMh89fXy+QbiFED/Vqu5P
X8jeoKeVlKPTx80WtCUFCsOaNFlRNH5nlGJ7ANbNktD8YttrCvSXRKAjKaJ9JkLp6OJVxVslncZ+
k5bVh4+SD/olWi9c0EyVm9DVSarQIQoij+QAkJ1RkFqcAPZcYkECht+zrZEXEWgY4MSBBSl6cOHq
wi1irh0WKFoBCUuhTSdEu9FzKNf2ylJ2o/eyd0gemuRA/p7hUCInmQncugbErtPQSFih6QR9kedT
tPR1xNm5TwIoILY1YkhTZUC6Ax4Ogj4IxV0KJa5kSyXvNRw2EDUk3hZRPhc40B/BLiCSf1Q1/nCC
vffwXIohs3zA7ZKghNDq6ADBrSQ9wHwOQxErr3crWj8K/7NDPsL5CxR6QTtBWZAffeiPZgmOEzib
UN8JS6nVhdblYI4G7GoZQitQ8BnKjmHdhrcFaQLQU3jCQCdGFsco0CmXB5rcbVqIwMNaLfcA0gFH
OlGqFtI7Iyo+WldT1YkGhAdLCMJC3xGUlbuV11kI+HNr7xF2XGLtYa6QsAytKeLQRLlSjvrvldWw
NMC0ke7S1V6Mm5QtsWEGu9tJOnhPGqEQSon4QGk/xK9A9+107fiajqkH30aYHV8gBVMsnA0Gx/eM
hnI/RJbXyOSIu5eLXgOUhiXgj2sVrTK23GThHmoGz19z6S1nxxZsf6g8HpD5FKmRotWJlnpG7Mt+
LZe+VTcfvdlsU8FoYbJRghFbohUfpCa+f1dWp1qUzF/1xBY2oQ5qj9xropnKB3SVFFr9ppTaQBPw
K/rCqf3r+YvSC1m9MNtcfJvXEukKA3RPt2z3PWQ6lZlgkAYfybU6toHOGwCuAgwqyqVB2GCRBJdw
S5BGiToExHNAp/9J3lvPrAAcsJuVDg+99OVnu7L1So9o2XBwQGwCAuQjEq812Ldja4w/8FWBJnOv
SODM74rO4HJ7bNTAh+7fIIMiS7hW1atcZaOdPwjbAM1Hbi1ZnMZ/8N34aRrvlj8qwgy83vDdRh3x
gPhs9FZLVPqVR9a28kUWXp2f7TBa4sdJ6AuL3qm02ulO1RZQTPQVNqGamtKWfysOoQntaKWRaSO5
ciojezp1WBl+Ou4fveEsDUABkYRhOSLIEL9KvlHD7SaDkQ2Eq8HY42ljRE+EilUGsuJQFPTz79iE
4w1I+kAcsZYI/k9xZIN3SeDUkperL7GALKHTrOQKtyLzo8ebduzdB+CgmZz0sBN2XJcElnNb72uu
hhHUBrzutn0BOBH8DaaEGwxspVrbM3h4aA3AexpksIP0DGwNYGDTp1d4BnKMXfEqASkE4J+suN2C
2dUlEWichyrd+fCVg4XkSixb2vH8LNNIhRTstOnB0d9QwQRRELpUTgZyRR5VxDAVkEQFeodqLSeK
ZwGXbPGqAQcBBWRkG3cDGbhO4y8/8iywtlTFDTBrQNoT+JuS7w1BfE+gqCAcA9IcOlJpmF2ZSXIK
YcQctIIBiPUqgFQ4vCygzSL3te6FH2OD0wVYEg48RIBfAFLCjaJVR+bYweCBRNN8JRxTS4tyFo8j
QpggvdO2Q+4BrVidwjUZdhBfxQ7wGripMipKiumOFF6AJiskeBvaz6fq1i98tOBmkTrJ4wIkM4Jy
skRtTOB6YFdg04kK8KcEwAJkHw2A6xX3Wr1GO9YMISotA1aYoF6zh1PtYCajHr5RG6/W+vOg8efk
mPy4O5445OErU1GauLLClhI1fhbKEwYQeVfEk4oGo44qaKU64AoKY+OZ95Ga2r7Gqc9nhZ4m/tGs
zOIzi8psmDYYK9hBAsvm1PiSO7AoQSqAlukFeDKDlUHEP0SWd8kVYiOpwsrYCyfW1JO+jwBQcImh
H4mheZtzUAlQey00x62wkm0ulR9uV4W7CANKBETDQeN0JNApLv0ZzMdX4jeP4sc2IlBleT6DS1+L
m8XZAP0YASg3aqpygFyeCGpXXkHZ3/aAYGm0BZJavUEuygMmrD0fk1n4atwsePItDWpn4tEOB69Y
AF3eBrgNJfpgND90rjCUhquo1nNycQZhV3r/xG1D3Jcv2PTwRIMK5hVIzV0OWRQktoHcO6ygVCK6
4JfnzzfTWftPuQIIgD8+bTI2vsBRmJO+MXx9gJZSorWVHgoQFERKBEx7Qcj8eRRfIgPzwvWvqNbk
Svfbgzak2VkZ2BXVMeP3BOiLu3StikFNYfHBauemv98tCXCW+yqg8Vx+a8B5je2PNKLemYNEQsOh
HrkPYKW4gXhhBc+s6Ov5bFALd1NuFvQS8IYg2+lSTmcP0PfJaL2C/qrnvXWNBhgQDrrvpj0EXGpl
/AbuZCCDHRoLrgtdomcridjUanz46rPw54MzQ/Q8Xj2D8iwYvIUNRwxK0tE6ytUcOi+47WoD8UMf
SJ1DFxpCFp7ayCJnsJRWbsNWl9ofkj4Ai8uzwKkdIdBdJHaeQ2sB10T4GckQUfBAZ4cx0vvKzC1k
adwsEtaECzG1KTqBCfySq80nZQ7v0JhPd+HKVloKQrP4R3ckFDzAlHLEI6VeepndQyRhNZQvVQvZ
WYwTALn3yinGhRYLbVgn28RGr7cW/HK3AfD5ei2jaIf4ag0HSgNXL1lZdMy01R4sdXaWfbol6DZS
hJEHYMp2wRX+u6dchXm0MZjAR1qjnnzGB2oDAZorseUPmRG89Ep7lWxX9ndY/Wqne1uU76zsvHqy
Ley/qad9v//qVBokaPMiJJ8JaMmjtLLjFRRpcbC9kWpm4ZjZr2WYS11gdhYkaZLMyGyK/9BrIoDN
VqRTfoVoGaWF20B9vkKXIh07i3QixRIw08IgrRppiS3ptJYZsZ7rqSoao8qrvOyfBqvesGrhABKy
rQ1ywx0G4yPW8pfnD7H4prOwRnsl35bgHzqMDoM97bdggP1lENZalrCUtt2gOHdxs6PJJq6meA5N
Znl6r8rgVfESKLlMqhAxRvZL6L/8lT25FDDZWazyYmg+S9OX892vXASTf4sSTqBUKl0ryPUZuLTb
NXH2DaApwcTwt8RoSCtflFooGdz6O3fv6hNR2uVTnuhds8/uNFrdT+8IJn8mv7MLQK36eG3O8e/n
n26pasXO4o/ngv5SshiNVkSDty8n6B2icXFi8c+oUvoeMmB7T4GGkJqolXaFLLEirszzwpHAzIJT
KNHiKJUYO5JZLVEQCbS1rIhZmMU5aq8eqlDkpyVZ65DaZI1RF1H6IOVCK61ES06xWimeDo6/wpnQ
+pSBnMCWOfBy+Umrme4i6YZi2QYtMlxbVXLl495e7UFUvJ2Odx+XZYKxDv/ZrqSW6r3TXFu5tSkZ
jQcLttNyqLFGA0UVrbqCNyv3P5nj7uGZ6PRabZioQFjgKxrgtuOU6Ezf8nTBWlkK0+p+9GyzeDXG
URmx0yYrdRBSnEZrjNHMtcgg0S+EQ+e23AUH9q1U4q1v8Iao/BuitVyXXfpY3J9hOY8DH76nSCdJ
aTcZDIeKK6pFCCU7uSfkFDzzZJtn4CTrNE7/vVRuiezQwTQMZZor3Z09SQNsAJyn9AofKPrYUwoq
OIDrC4XeEYRaRXqQ6Gz4DkqnB6WCEKKZB0gOiJLZV2Y/ySbJYBuT4e/GhaVHBFwLFPHUpDl4NUAh
e++UFZrIQO5Lfj7X1MKxP4e+QU8dOj8c5rpROB0yCQalo0GkNS+e9ooqndEbrE7qlF1t1nb6Ut3g
lsvfLb0JaiBEJIYEe9vKZN+4UvjOsIhRacXHIejrgAvIvyl0g6GMr4lybhRarb70Wm7A0MXy5fPK
yy/ko7cnvHuSHHaU2TDdWKj96HQab8CBd18oEG2UaatSgQS3hGNxyLfhdmXEpQU2y+Mioods2zRi
7kE8VdiHhD3KB8Y1/AoQHNWrPimsPJDIlEgTWaB0Vvb7UsLPzMIryeTQ+5i+M8xstGQX2ZlicUcN
Vp/aeW3jLpWybiXZu/n0m2DkqRyD0AaBBtJ2hNLsd9zA21cb8YXhAdsdiF1r9SHEvNQSxqJme2oV
NlHgd0lfKcB/3xmoKUUqeXDRi4E/IdLpndgdGuTl9dqaX/jstxTm7jGF1oNYVC9SzvhNvI0XNLZQ
BSp/4Tr2CaIyu88TyPXKg8WcO4v9Kl5Xvv3SsLOcj5LIvC6nb1+qyWn4GdUcQc2fQj2YLmqDYy1E
AdRTy7XFNkWtB3F0zmoIkxoVP2DanRGn9m+XOTfFMUIfMJaPXKNib6HdINfw5fJV6bLykktjziIo
DVmuMGYwt8NR2uNSnlS6/6sFs0tuQNmvZeajRESM4JfDb4NgpYi9NCj7Z9juQMCdRKyAHes/KO4q
BZAdgbfZyitNe/PRNM5urTVsSIWyxTRylJzwMr31Trkebdkz+Qbzb+r6fJil1TEdhneLsu+h7cDH
PDboEAu4kBOwU/BhxVBDP1QSoY6YuzhJ+nBluKV869Y0vxvPFSCWQoYYD/wtKATsIO1wLbbhHhJt
QAZdSrNyRjuwQDj6qUzazG1aR8tKrV985O3PX3kpw7xdFu+eATyvEexkLJbuh1PdLS6GzFt4CEFC
NyDLk/8wdn4qd/6RP/3dgLdT8G5AOJzEPHTEkNLupG/JvTSdjIF4WERKMvebfqXPQQPpH4X/5bm5
Sr0/H3aptnhL7++G9VMB5uMiVtC+PWeneprj6iXed2pijT+S7Z1TA+ah9CbTolHmcTMt9lBGMZ+P
vrA5bleZu8FrF9JXbgztQgG2El178otrU3Erm2PpXn/7tHe/XnRSUfcZlhFv0HZtBRo0NeSp8D+i
6O9/fn6S5qiN2pQj5itn2e1K8GBD3gqQd2NCqMMb2h5vhLmEcbDDAkQJJ0Lc7aEWeUg+ClZGkVbp
9uSr+yrYtaik+TWwuFPXmfAeAeJmRDM7wEMG2/6HuUJoNbfFLwjAdK/QAKE3/jFZWeJLkz+LTFk4
eiCP41EBQNGiS7BylixkbdQsJBFNA/p8hZ/luTc312MBjm0n7510VZhWUYPxfOUstVJvONa7iQYF
OIGS/xT5voMTvYOslU5zcmiBo+tq6QUiLPyF24p7VvZeeDWWcaSgjLMDfBaXhG2mE+ivhitti6Wr
9626ffcwo0T4bFFhpQ0aAMJYX75CKrEO7VyZV38zSrX3tUAvVnbNEnjoVmK4G44YgkqEUDS2jRxo
AS4eo+7roNbrvHqAw5sC0Q8ZFhg2BLW0dOutrO2lFIqcvvjdsPFQsYQw4Ms29nTRoGWaNINAiXY+
5JA30qndNAa1od/pC3SiDoTKHsvvauN/QArHolEB4HWO02FsZyfbct9r7ob1Vrb6lKY82HXkdHDd
PRlbtXBdD2oshvothvBWDdgPDbhdSJLojPkro/BLw0x/vxumAUfaC0mKcmIeEDk/auEwTmwhRq1F
wrcLiTkhFLdkb3FArtcQ9gyB1xZr1Eay97I91zQksgGxhMILnEhNMsBiBYC4jr6EBG59LVTRYjCv
6x2cSevwJUf3C2I3RwJgJgZy1qP/BRG6BLIOKa5/bp82agEjV4gBmaGoT0JJkdalkO0l6c8YTViI
d3GMGXpXSZB5gHgBPeyHjzK8lPAV4OEy3lEGTLnksWlzGTJCUIExwvg1KvYReKaQYdFdvlQJtkWZ
GU4rz7ftLQo8+lLT5eNuCnOokVJNV+Fa881CYCRXiS8o35fn2qYbI4HhqjJCG/R1ZbSlDzbL+JIm
hnURNHKdkvjqoSBE9BpgLtCnhk9bpfXpge/NahvzMoGadWE1RCyjCxMDZxHS+vNnmF7s0QvPoixZ
lwKXuXiEZhJCi3Am6AINRnSRrgywdE0mZwEXfpuweRowpaXeqoMWmTA22dZm+0VorPUdnqZbaWzQ
Gzi6rwGflvppJP3nZ2RhtlmmsD8BWBvK97t+Q23Cs2dDyMXm9doAV2TYpMbzGVwKd+TsYhr7Mexe
BFATOnq4cINrMV4PW+RA7waYsoZTASLcFT5rUCLUbQZG690AvPdfgzjKTM2YedcoAS5udfnBAhwa
8CiXg77y/Oke92zgVzR7Op6uYW+SIiqGojVKFkf/0ClcAjU20jK4EEKvJoYAWAcdGugSyQVr06NJ
RhZs7DMIUUIWHOW0RI1KJ0CFnYsgu0HZGbxMmVF2QwF242oBQFRTDPCPc4D1COt3lvlMMO1oUxX5
2/PXmDyfHq7T2SUcfNCCbaDI4kBXuNoy74LJnNt9iB6gyiQffOYIaA7CMcHBU7uc1pyBLKYgqKOM
Ly5Q8wAkQh9oZd9Oe+O/9szEev5zdRVpHUaNi9UlDp+leGmgi/78LR/mJvjh2TkRiFkW9nD0c2Bq
7VJ2ic4llV5bzqqkFy7ItKTUng80/eCjN5gC0l2YS0LUCeseb1AFoOpA3RsqR1oobCA3Z8T+tup/
no/zOJ7ijaawczcQFLF4mK5ib6BZs88+C7t78Y4wgfsU38Zr+xGtfBF62tiPXmgWSQEkh4Moh5lj
jWpXOrHlK7EqqqMiIdvgAafBzaiVIW21yV9iE0WS17W043GswSvOImiLjihURzF0eWCguAOsNIrC
3odwSk3osn0zn/C7dNl1GP/St5vFU6oM+pCbXrVTiD1uutqo9qavx6i8QVfNCNR3SN8ovbbWnloa
bxZLYdAwdO6A8RjUHCX5Ap1RZ41a9rjrhMmbRSdWJBoOwoco8QOkMuygAyOHZq/RyA+fr8BpRT9a
GLO44UOyGXQtLMA4/mC6X9yxsDpS9duV8snj4C9Ic8ZOwGZ1500nTatndm+W+8SGw4Ua6ijWbdpN
rWVqt4d7iebbUDbuNmGxku3dyo8P3mxOyOFauEyGDCIivsobDEpImaPl0TUiKO5y5gghUgp6znJs
QmGZQ70q1iqonr17MKdptGEDFa0C0jXo5A6TQYwiqMGeOTyf9MfVCczKLL4IXVjkbodZL4BZ13kF
ad8vyKVD+WCXbqQjrbbb1khUmHutDLjwmcVZnIEufikW4CA72XV0og9GrQM0xoXtaLhnYFQkCy0+
flcbwXuyltdMK+jR/M9CzoD7RkRNQxaae4zM6WvD0MEGb+Mvg9qcsFNE0MhzaYwQWyg8dsfaSmzm
FZAgNXJAEDZzc1BLhbPjzxQ1AtIQLmvl6KV9Kc6CjBBA/LKY0kKOgZbtJTMmjTZIVm360PY3/srF
dOEg/S82QTS4hFTgkhz1tDJADC7uzOcL4nGhAytwFligwEHXYYC0B/ZH4TucNKITQynl3mXek8GA
gUOYqU0LOQ6Fg5t6efbYk0QdcVMRXtruQptQWYp3zR4sywamy0eqNkZW836q37DWgClU4OrAGtmw
mK5MbrKeOD9/7sWJn8Ur1nO9YZiiLYxmUAzyjFCnLeB9DfH0dyPMWQFJyOR5IaVTUevbTSY9CXly
xkkztYVMa9UATHJdpSY/Lj0IEDb5MwGIiy6OxKzDdwCPVWvfhD2ucqfaSvXIGo/+1T3XO4BJ889s
ZV8uHFdz5hI8j2HtRoZTraOwqVSGJRhAM79X66DTAnqw7ef8JAhfQ50DpwokB7CkXn20mfMtqSKo
yb9WvtBCMJvzkEI3gJ4Igcg+eUJiq0MgHkIxMW/AqxwORlYgOfQZAsh0Z+N01tkDrGnQJjXLlW25
NP60Xe+SNjhqsGQBwW4HFavuJz63thsr7VprZQrJjyZwFloojxygDk2Qzrjv9+5na3XQED3wL93J
szv4oBjQygaHNxwV/uv5hC6k1XORFxcWDaQIpyWnbaCpBcMxdOszC6Jt0Jn7m2Illvk83EAcwSdy
TBmu7V/xxmdXTvmlyZqFA3HgYCle4nfdboQlYSW3xM6HK0C0dnAuDDDnMOSklEt5L0KDAm5+u/Qi
Hj1Ubxzp2CquQ9mEkWrJnri4a0jXhZA/JzRU8BWDApNEOjAGUav+WDCFChFMGA3C1JqGbira+RQ4
n7vs4nOXtDk+XwILS/pWMrtb0hQ9tgE3zSPQTS/YMNti9f7/GCMMy+Fpau9+mxA5OuldTKG3G67h
IbsyaE9CIn38jPZr1/ilODpnDMSlBLMzmJA6vsVq4LdvhLfeimw6hwUZysdwrvQ3xR7np+jBmGxl
9S3EUn4WCCBGMjYkiVmrLfRdshf4bZrNF2wq/u6jzCLB4ELDmuyQ3wgSSmwkp4Cvw341wsrPL10+
efrPD1NBTbfno2FqqA6lDIHbtoO6sAz8ORQwTy6cHXQIKDX1Sgx4DBTAQpgFAUiHF/DgwdEjEFvq
i9t2IOCHsmf5RxeaUTqqoA6giSujPSyIYLBZZBjqVGjhhoIONa5/gJStJE4LG2UOqBfJviopwkV0
5iu5Hq4EbAm5K8fBUHEFU88snKBzTH2WtKXURQKOFzsHXoUDxy2w60t6EDbA0NjcMVXzPcSN+UzO
FRJsF14PVB8AMyD7r+IGWlmyYK3h1x43c1EfmybibveiyyR2Ujh1DYAjS3XSpo0IhUn3km8aBy0Z
BYUtHa5IO97szMYkVOR/KgvkFPf+fBcsROA5Dj9wObGmOtwgywEWRgoY1l0LjX3siee/v7CJ5zh6
2OlVQUFkKMHIjEPsIJIiEwf39PzHH+uyYPpmIaLJ2hoHCH59jD8Cx683vWsIH21xdWkVbkcxoDqN
L6+11ZaKLXMY/EDwMPUlelyJwPMZNfEYhrlcUtboK+hBBkgvI1ElwaFS4qu/1qldCiTcLJAQNU9G
1dQ1LbqvT6bUO1pveb2wQrgPQSDBbMpX9wPX++dz+pjviDmdbe2aEFwmE/CSoTMC+9hLcnYSdMgQ
qeWm03s5v6ApisoWf+h/vPf+M9hXUKW5Vofn4z+u2EMycVbf7D3YjHuQhXJ6nbw212bn2cwOrUqV
0zIntFFx/eYBKEtPpBr/ZVY4h5rzFWqHwlRHmQBt3CazBT065psALcpaId7JTX2sDXel/PkYVYA3
nG16GnaUYt4ieFL6tdWRy2/rS2GEp2DLffWOa2WOb2YW4Ibo/RieEu7+L5hZ01d8kP/OIeVS1TEj
G+AkB0PLpKA631gjXNtjecwUf9ASyCcVw99l8nNkOQUJb4mKkW35DDzotPbsxu+9dKVfn6+UhcOC
nW3+vGhcoaqwUNwOFmNwi4Kqxwmcu2GtcboUneegcWhMQSGt5PChVPZltOgXMpITwz0wr1N2igoS
EOoD0OPg2mFf2OH0sYyPFFeHZmU3LiSscxw5nECLFoaCLLw4wlaGVPU2q9qVo3CpSjHHiScuF0Ly
Ea8HD0hYbVjphaR13IlYi5HUWtJb8cUtDnxx7VJ1BJsu14qTOMDM4zWD3zDMu9IExkRWL9iNC9XF
Dmr9LUSu7Rb1DtymOKfl5IC1eqODMy9h0ughCskmL2FvD3e/dmWVLZwwt7e7O0IzPg1w/0GeNe5r
74WpT5MYd6Az0EcJV77CUpI9x5nzOdExFER+HfLqXxizRhGsx7VYjrfIC5Tny3kpyZ4DzrOKb4Sq
qZFkN8KxYdhvyn+h0a7nzESCNvYPK0Xw/oDreEG9V7CxhwY4HAPhLg9aM5ftc2ntWL1lHw+CxBxj
3qQiB21opMZktOEGUKlIeAxciuZUDHseCtqEDwe6V3ZPg+EVhJBaM8ph1LMdnxsMAAw+ZLDGSk3j
SagGIqQDIKSkGe4T9ncexjqk+kK40MMPHFKCkqglGSn7AK0Rr40EMVMjoAB1rFUJrxUrHuxV6d8k
OKwUbM7YeBsKqJt1gcywdhpsy6JXG08F20GjQXIVa4dkP55/j4V7+40XcLeu4mqUuDxH55hUyjNv
/27t1IYFpvH81xc2NjOv37JwbKPcEnGY+ybrd9db2dQL+dwNnnL31FAS9IrEw6cbkz0K8fCAhFGi
7K1KVC2cH3MM+MjDdjJlcd3sQotz1eSltRmb0pCxw5FiLQWYrmCP1t8s42l6eK8JLYqErQ7NEzmS
c4syEyvUXR3VOukQr2y5hVvM7Y5wN1k8LCOpEn4ozsiApBK/C6Uvw2Xn+Rde6grOkdtS5lUkVhEW
EK5/ewqqkVCpQxqVmKUFVNIG5XMNK7400ytwy3Z9LY3osoq6WgiLc0g3LZa1z2Y+Sp/w11KQxbFX
ePM4AXj8U2NCUgJj1HwNsGLpXVi5TCx1XuYA7SyCJ4bIYVXHVqu7RmXA+vgSbBJNVDlD1CHFI34P
jvCX64SeJVLDQKKqkmKLdna/F+1oC0gReyBOMANX4CF0GE7PP+XCZr3lB3frxC+zNkxELHo2hvA/
IFMhd3n+y0tB/4Y4uPvpvq5qRvQQ9Kmm2UZMhUqqD/yLuxcYqIlxvcZUgpK5Lz3Ja8WIFrLLqBwB
ZklS4YpaOznLwG/1Z+VpFjbe7U5w9zQuNFeh7Y/7VK12WnVqtsn2NyzVwHsSzXbrr6TbS0tzGv1u
lMgv8qyi8dlKKnJIGuZifaa1BRxP4VBesomVVv3KJly6Id42591YHQvbALTnJyUC1gZJxQbuR3Zg
Yw6KFrcyyGN4iCDd2rN3g8BYjJKECWGXWrRWGdMgnhZtYVSpAnFogC1UbkCjN7xzbIQv8FK1fEke
cKWQVp5gqXEzB2QDAQSgw/SawGyAlwb/dwAOwEZV1mKy9Dgk325rd684iGFLlvD2diLYWEFXHDby
kVrpFGg+td34K6fiUhFrDrguRyjmCj1mkjAr2b19MnBqbNDZoD0yqNF+DTe19D6z0DESYywxNIJz
XWnAbeRQEwis4FAe12A60w89OMPm+GrOdWH4JGAA3q5kZMfHfrsGDF/66VnuULdwIQsz/DQjvDDs
tXV1JgKjfJ/7K/XqhQ16+zp3H7tghEYgegwwUEZzcqGpIgGRVYDBpvDuytm7dM+/lTv+N2fntRs7
lmTRLyJAb15p02dKStkXQleG3nt+/Sz1zEO3+qoEzFMDha5KJZMnTsSOiL3+7UPmtUwF6isefuFh
rDdUr3HumGikO2gq2XKSKDA67IYiqAL4TjSfsuXihpxA9fitW/eT1vF9ThqCtrJOEn8D4DtshYCm
GfmBsUcDv7vMnsQH062EhyqZ3HQOhv7JXDY6jgLF0fRH2u3UPvVROGA+9f5LAP7KcP721nwTcZcw
gQw08Qetd6Mr7KuT7CU3gRRoms0+xS8CxI+P/iu5+7dH38Y6ROKJkqlfHrVq2y57EaBYj5/gqr80
5mKrwyaJK+o7N6V/Gcu7ytwswt6Yr+JrOdlJ9tus5N/XEAzr+9i0UBpGJFtoBNokX4ao9ZPnBJar
ZeibUfMTBaaOckwUeFO2TlKRPuDuV0hbYAd1eixENjD3YRn/8k7+cLC+T0oPdRVbYcMfIyylM/Ss
O8nYnBvsdWLFGf8ytPNDhi5+izxUqyCKYkJcbWzWlXaXdtvEaD2/XAU/5LTi18f+2287rBl23zXf
oRzYRpIaW8AdN9Z+66D9kCGI32IP4DZIrl8XDYvPQX1Y7XGvnEaHLWePMRfkj38+CD+EZ/ErE/u3
byFYTI4WJh8z+sMrztL213qCePitofVTbv59LJjZ0VGFj0wXAEOuS3S3OPk52+mu8VS8jo/yk4Hd
DPZO0VFyclC6INTcCIeV35pDP70D3wqcRKrzchi/vh5jIdm8xZbdigu3Tn9pz/wQwP9rKDiFWRcn
X1+PjfzmRDrgmLSefzkmPyWt4rf40a0R5FqBNN/MCA729FD65h3W75452YO77gCkXhckTO0m3/zz
+/B3QwUD0sR/vhDDGq9V9VUvy5NrEhg20qYS7Jzt09Se6dHImzZ1dZiVQXaB292ell8++YcZO8CC
//nJkKjFpJL55PmNfbu8dSFv6XSLvShQz7kvOOkDrhh8U+uYXTNsrki9vN/SlL9v8vC9v0ULK4ms
JcO5gnZV9ALzdLf6qhMSIO+iTeguz1mwHIcjw6UuyzvlrXCztjYu2Md0r/vVZgAyZ8cfv/wGf2+d
md/HaaPYUmNZIXJNTumW/rhfbzofhmbQ7X4zffnxd/4WX1pJBaKrMbtXnKynEqZd4owHjuJD6DYO
dsmH0Nc81WfJWGP66Zfj8veYaX4fopXLFVoSDLmDmcifQs/QnrlgNQx4+5+f3N+Pu2l9BdN/i2aQ
mZq40nlw1jlmGbM7/Dbq+EMCY1rfAkk24QObqhRs5UF+RQTnZDz2b4qPXlYfxktzTO55Rb0kqC7V
QW43eeLkO+1ZPiy/PLofCizz+wyt0eAS/K+B4BaPg1fcgsFWsH0AOf41mZz5wwTi+Zsg/4O+YFrf
As/SrU3canRORoZoofw6NVP37+LF6Gww9Ohcbzhld4/Tbtrpv+qyf6/+ze9DtrMhiOHy9Ur2T8VD
wxoH6eib7gJ43/aeuM/8X9dqv77Gf2d/5veh2rFWpLWZmXgYbgVMUmwjmLlZy2NDmPul9v7py3yL
J4O5jNKa9PRizWLYmDLE1i5r2l+u7R/qUPP7JKzZgMpLJd7H6BWPKMEbHTzcIude+m1q46dwbH4L
ENBelngYGvFg3EW3tF/T6/SpPjDKA6YgSVi9ZpdQuiw7GNluntuLWx5/Zeb8PTs3v4/EZmr6f/NQ
K0XArvVX41wElldiRJD5Ruq1bvPLsfohYnyfgO2kOc1XdWBQCTF8FTt70U/mIAH9/c1M4e8ZFgim
/4xJRmq00SJ/tc5DH9PuVnCXGH/bglEeoXRabCHTX6rJH1+K70UNMKG1Nwh/xnQ3J27YvgIWdQwM
8IfoWXgS5qfkN2/Tvyc+SHL/+a3U0NJyNWKAtUxchU3TetsX74Plz4Y/d7n7/wrn32dY1UIyNTFs
lEMoxdKrntaFk88pXkDtFA92XVij/c8f9FO8+z6/OsZyGEn1sB5i0IDM42YphJOnPHQHZgkLF+tv
V8HIs2rsqtyqqzuOz2Ubu8pvp+2n6/j7PKthml1upON6GMPdVO3Bvtolvi6lJ7IoiOlv2LIiGTS7
ZN4W4XZ5I+wP0UeRH+pC/OX1+Vc78i9R8fvMa9gbhYUvP3a17ZU9QVuqU3dan0XDi5VDOntriAOb
uZ6G+pT1L0sTkjSojlQ9FQCrm8oZ8+Z+mktHFdncbErYtsZtmm8UnJmtOfLaofEKpXGKcIPSgXlr
TkkW6JgNS8VermuvSF8nOlGljEWg6MnJtTPel8H/f/7E3+JZIipJM2c8YWEf7uTP8sp0xc5wFj8/
tRvpprqWmX2X3v/yaT+c+u825ok1lVI5wv4YnGgjYoY6efR9/ejLPAv3uvgVrReLb1yt7V8Oy99d
gwzT+Jb8VFJoSgCosElm+1u+dh1KUlme5Qibwvy+09nRiC6qhrHWei1TLYCEbutl5uVJedCN9dw0
V2xJABVwBDAk1nUvUphWiO0CFDAGm8Pi1mplj1IJEWG2jdhTh9PS67+cwX/Nnv3t9fsWKE0j61dD
mWAAhT12E7RTVtVftU2WGigRV5PVl67jXCLRDPISyPF7Jpzqqn3HHNyO8rc1ex0qKViiDzN/LCUE
re2kCnarbvr0UUjPA+7geEZbd2EWZKj6CU4WWjrtC065jrd3x+RUmLuN9KjTyBG18qxWQV0LtiBC
dv7A5cQBJu7KsWAX5dPc5sdRCHLL6wBlLPzncMSxlPLIloJjtJ7OCu9U/dIi/WE0CSOM/wy3QmI0
Wa9hhiyiBUiucCttShfB9qHZxgysCb80NX+I6sa3qJ7qiz40mrocTCbRVYyo7QgMRlSxmr1crfH5
nw/HD8uq5vdp5IQXKp80fLFHdzrCTbH87LMNGN7UNnLA3dvZ9AdXyXSGID0YT6PkQbTSDFt2qqm2
5UOGeOnfCl/oo24zxs7QIWbiozGeehxDzF9eyJ8uhe9DzAMIU9gQHCgCclb+wYp9r55XT/yyIsqe
IH/2LMKzZOJIqftbofHDvpf5fYRZC/VejOZURBKuGZTvbtSV5gK7fvo5eaxNN6rPq3Sd6reh88Wb
JnQW057NJ1Wa7a6vHmV2E1n9ehvC1VXoWomJDy57WZw4dwtEP+2YxvovFftPJcn3kehUZh9aUEgR
pW7XRKtvpTwT3AmxWZC8Lnq22NpnUrp9FpvfJJEf3tDvA9Iw6+s5E/lI/Phucz/a6pvu8lt5+lOV
930SOl3KLiu/5vtHNhMCqm/5pNU84e34R70ik2OCj4PkftlrV+um/Bxv29xZLxLW40G1/63L9YNq
bOrfAvmiK1aVd1+H/Ubfpc+whoL0KG0lN9uN+/xcHFE+BLzfineVP+Wfz6Qm/2sy7S/x97/mqE2V
sQ5I5Ye4SK+qaN2Iy1MtZH/KcbgBUd4bTIXEki1lTBWteBRIw5Mi3SZatGuTzm278lg1kSsTBcub
JbyYiV+1NyOYZA2OXpk5DW0H0Im2AvUpmudLiLdzUizvcTjs+mg5tVqxMSu682kN/SfFeFnGgDvr
SIBaik0rdIoGDGXS7tewR4WZvCiPvAmHzxxqcMiOrNjfCpK12K2lYz9S+TQQ3WZWXfgBtilvy+KQ
D81xsu4atiQVcctMm9eXZszO21kKvX42HUF+5cpz+3DyB7N6HZKtqI2OxNfVzOc0VRnJgTkh2uHw
p6igwOT582LVTml8Rp21MefOyVa5cblust6v50ex8IUeTb0y29TJI2wRsjGx5eUSq3lhK1J9igoY
5uYyMeeUTLW/9pkHandHsmS2W3BZO1XTX8Io38PtfBzT3LWy8h76eVCr6nNs5c7cFX/ieTr3c7yV
rGCo8T3tS3HT95bNpoDcpYc6aTFSUjmFi5yWOCipSTnYXaURuIDPlys8Byyu5OcsCwp5l0bvVTe4
Kg5AoqnacWoSfUvbGNlxVUdWOYZa7G+aSX/pTOVktVYatMagF55R6OnbWMjNn6FqCmxZGggRpTXz
BHHTAuokzKUbQVfcChFEj6LpDJunuNhja/D/HGXdW9TR1hSCFxvyXmlhcS20T7HeRk9aVT6mxUuf
9+NBy7RAmjW3GjNzk6vLi9Qt+aZStO4pjvGkttTyc62aYJ06/CW9tL8L4/M03Lf6OY47RwClUftL
j53kuIElQEZvlPElbp0stDwlCjLJScPdUhYgIgoQi6Y10KHZtjHA1pusWdjReg9VW04uCnu48T6N
tkW66evd3J47UuE4Cx1lqN0Qu6fZxjMvnmyxd/Gm5dWNicO6WwjBjE91nxzU4SAuzqDeYCyeqxsK
UQzgTOF2nA9xx0gLsPvWQcA2PEi+ihNmD+J6hLFRTExJtqLbSnYoLPtcbI4hpiEFfRSs0C7Ax28t
gI0LmxxVfZqyu5r31nhaRBBjDRTPO80cDlX7UTQfM2dObYGKyK/1zEuijLddHwdmpj7SrmO1yqAk
EWY3UVPG/cQYm08w1mnrwO6+keprqV7W8FpNcrU1SvGM2cg5b6VjK7deA+Vru/TR4yCZfqSjJ663
mXQq2Aibp5c1q/Z8jWWiNylg3NM9hM3qjFa/X8QIrwlrNymhte1L+U5Z1FuYtsrVDKduU4DCFWJX
UOZ8r6WIEhzeuigBNpUYWfFqqDSwWryeUruuREfNH5UmduclvWJSOi385jFo2sbwq+Y0rmvjmIa4
NRSvGAtvzgCttH4xr49jw2Y3qLfREshF7Tk6Dc852O7FKM7jBENXwE8qHpHKE6w0QMMIEY2s3hN4
VbQ88SnP2LYEpDNdZyn1W2N1K01xKqPjRxKbrdS4peyJX0tSuL5Uh1IoI/xLj4LhjqgqIpbRHtQo
9+u/o0KFnA+lBiVAtoI00Sy/Ebtqo8S4d1h6/dzU6qWWl/BQRHfTdB6ajz5tbcjD/RJkzdXkV9cT
1KLeZWCf01HolWMMotMpe13YJGYZuuVwWrFwNZPmIMT5tkDsj8SscNrEuobAhd2R21AR9Du57+AF
CNmOBzwFTX5EebIib+jt9gCEXDmLSNfGZezxMGXlJ85vxNEW8hfWi03rDuKKOP7RrVCzBcY1XnIr
EJcN5BGtt1Pd6XNH+sO/2azbtHdqgCSmLU2OxCgjDQHFHnHk15PTBL+oOoirHRW3lXRJ8LwqvZ4C
Jmp8U9r34Y2wfsYFu23lm1TgewEzxMCsNhui+7GNN0Kab/U4v+/TBkParJKDrtjFNDqargjMMTZ8
hfU1zYIAPOtBx301KDJm95nTDe3sZDjwYlGqcaVpRMEvK8d9pFyJ5MkCTmnBsuhFo5UQaXuL+kot
J7wbjNrRtE0sAn0vq5pPiPr+2JRG8ke6axN/1rwwZ0lOd+Sv9izzlkWgGEbAFhUG2rPhSHpi8/J4
Uac6QsUESsICT3SZNNldjd4WTFCKxrEDUGRGBNF1W3zmK6Yo7Evc1rAsMugJ217PnL6CUZeW07Pa
Dee5Bw0BkQLpY/HK/ABKLpOxK4NkN3qDtKsVT4i9RqFnjKtNz+ealhNPSY+dDE/tNclOHXa0GWXR
xPLisVy3SkYtqX4oIiv6qrtUp1S8L1bBrlAC+p2he1JHi6W9xzoq0LpDpLpRzEJdM9xo1akevQ7L
LhUhADBqARarv1tvRgZ80v6WHcYybCHnlR5QFtPwhgS6gHq/LMSjcvZ1drY7eXD6ZQZY7Q7ii5m+
G5A9esoYP/kYTIIEK6gVcYqBF4ZmoWFI28pSHFn2Jcmz2msb3WvVTvkKFbY+HqtyTzcqKk764rWY
baNQq3ZlOHVNnHsW5rtivVYULergjuFWZhlsCMp+Y0H+RON7WqM9/UeVw7HGr9C3fFO2DpbeHMny
4PZOKPmG1HtDUxCH0uW2XrRtxC9aR+JZpQrN66Q/pOCOyralHUV7zlGb1bPWeZfi2uFFYscVs2Rn
3UQ3kmIv1fVX8yVuvaRceWlTR9HlTdTle6yoduPXw0fRNafMHyCENisojcofCfQ1vwXKTT/POwwv
HKkZ3HI55XTpx8a4tL1j9bs87l15boJlGEunaZuDhg6gQ9JWlebc9AdZuAuVfN/JrwCkyyVkrb0f
L0oiXFg5cRoMQnGZvA4GmpKw0wXwpw0Wk/Mk2erspGZ6nOZGITyVOozOqt0PslE51rqQWUkbOXoa
DCSjQTVIqsSOZI+kLJYNfynm4s86cuGnhuKmhc/wMmbIVhWoke4v6oALU+cOq2IPqP+IluLRqDm/
2ZZLwFDZvq7WnbqYvlxSVsp6EDfTeZ6e6Bfbjdo5It6BbTG5MgzGpVKdWDtYucZcdrnsrbUBT4wX
Bxdbot/VU+ezkQg/EposWoAlFOCTxfipDI1ACF9FJAPUNnu1dpZxA+U0sCIZ8OnXy8wiUFiqtnnT
toFWhLvaMj8XJVLcMRUuRbkNa/FVSuFXJfzU2tgEcj3xxFDm73vaTmtg3jFIrmmmbRl7Br4bspC1
fVmWObBa/JHGh8J6kcWHfn1QF9I6r85vVngrUu8vgDvwdw+3MZ6VpAKOrKe3k6x8jCxGOSIgFHzf
BqbSinOT1MdqtGRbKYWtXvPGCu3GGH25CsQifVONxoutHgvdr7ZitQKPB87alro35Xpqs3Y+w5mK
9k1ZTIdJ74AJln28jZd5N2K4bbMFeztW0lHvl3ijiONzxR2+YWnRCqr2VVpTr0ytj3mGsVqlzqg/
pDrpOyP76OzJBbQ7UE6p+JOlFCZjATRwwiplbNwuZ3xrGXZks9smFPallG7iOgzAjD5g37dXVSFY
JlKcsUw+FQtL5QhGnwbU3jBfxMUgSeO106GwEy2ZkqjKE5fzXmG6uGsPa/qSWM+iRqg4GZkV2xkH
vhyBeoIoyLwakanTOk9oCCXjjD8N7e59t87gnVnFshNriA9zb27aUDnXRnvQaLpFdbFfZwu7LoqB
NvTzKHUrqeTx1eJG7Ssa5etymKPCT9bE0ZZHUdVf6pkyTSr3hcSBQnFNtY+0e47JkPqiBqfOJoDX
aJq3Dt1ZTnpHVPxY/tPR6zWV8k6QbmtcR9rpHibqoVDzy9xHbBqY/JcAJZ0GPkHuFtze84WkTXns
2up5UaxN1WUPZTw9yOgzs3xphsNcxh9wL2CGQoyDLTYuIfci/ZtCwJfGDutrBFFU4g2862GJcBYy
L6tPRNiq8uRun9GElvzFCor8zqIcINf4OrtqvesteSOVMN+4/ZuJtwSC+NUYmm2TEHYbzV0EJkOl
10m86os7pGwOqdKHnA9P2vTOS+hSjxE/nLAovDZO3TCb3bB50w1w48pHNXqr0RwWErluSg6SItpC
/6Gbgi1BpS7vFfOmSNzCwJEcqbvCv2FGS1XKZ0VLL1YowXQSsu3COkmjL8Q4WqhT5cr60xrnu8Ws
7puE6YGu2MiiU4gYWrNEk2uuYe0M8kTlLY1cYmufvagGD8lJWMNIeXLDpk48NbmGrKWWT7Himjhf
iMLBFDfFHxqMreZEWIaXz5PypJlbsoR1DrIOJUPaJRPwpC7eGZavNdzUlCl7bR4u62QeI5wm2DcS
u9IVaPf2PSkthqmj7ozYQPUZnqnkRP37vMLEgm6mPIVLkAJraNmzTorIk9OT2rzqrC+ZYwpQktJu
9EX9mKHcYoIJp63P/MbY6dWJ6Nlyw4zpQcGXTryRMZacOT9175oipCcYj6rpWuZLhBdNCxlb3mr0
IMPX5T5mMKH58h8uZN9YH2ZW+rrc6RGdoIxI25oD1ZxCxdfCo2kBKHKodGoyvl5wB+PUKwWxaJ/3
uN2u1skkC1azxpMwUkIQHtrMlbIBchEhmyy7K6JtRMWlWJkXUS3IGcdapKd2u5SIvr1bL9ERh7ig
66ko5n4n9LFvSXhmJl9CQgIkqvGi/iOExprki9+MFTGuspM2GKOg1XKcIO9bFXOaoJA8Iw/5Eu0+
zSO3ShVy48TVxfk8VcZWi+i3q8q7GOHiVLQbrvaLMKm+kPshDovzU8j+Rlvm20X0FH1XFZ8GoWcu
KTs8Cbk0TLcyk5W2yb4znZzt0LwY6nZkuL5aXrv6orL1Udr0l3pIP0SA3Cb7zkYvX+zyA9KD3VT6
Q9Ft5fjUC0/QvQNhgvdmsl2PCxtP3+xd+LemdZRyMqNwb3HVjhVLamldoZNVWvL+ZQ1JtWwYw01c
TdOz1ojzsxo2HVKlOag7Qah8ZZqDtOw99InGiePM16FDhz2Vr8yudFp9mpy1qGwxZJ/UXd7OuylK
AtkCHaGvl1WS2ZjK/H4Zt6XUvq+6nhxJga+WGJUbRk0crI6uvVLfNsX0GUUUbvQw7TCMjaCPy9va
ZH8qNK1bcbF0e9ZjqpclhP4r3FTy4nTgqPlerrgMf8x8jIMolD4FU/KqIXxfptusOa2dU78ozRs9
woHVD2qewVVyJ3/TceZKx9Zbhq8Ezuj31aMgw8HBxg1vNzP4araYVGTqsU5Y8PMMAVqWK032UnrS
7PfVa5Xw19uqdFU7O6+dWP1aT9hyYtXKS/KdKflaFzlh6wOVQ2JYiif8KUkES0Z+3V7cSyh2dQMM
fgtvwLIuRYU15Kf+RzqrD8qzsPjAvaVAGlxJd+vOz5O7IT0OWufQOdYuPZe1FrmIFWyy4osdx0FW
nVr+ac7Xm1Hb7C4/Dum2xHpzdMo0aHC8tM5KGujAsxkqLg2vgeNGFRztBBKd6l7HjSm8HRvZGwp7
zN4S3Q+ZOpe26lFhErFasSn8Y6SZnYe0PB8atta6Tarsi6LepnoABJ5V16n/Ew+unGzD9EOIX8P1
GvVvY7Zua8lvsXGqXUq/EpkwajEJtiH5do1n1efKWAmnjLNFaGDZjkRurSs/NV+tMT3lGp7COv83
jocG6KCGM6yWzpzyamTb7E6pIyrQ2yb1uEuW1JVLvKPS+Mg0cdB08UE1D/pZqw84Zpo40DA2U7vW
mzA2VNleZDwUKBPluRu30goRPqNVj99Wo1OH79t0R5ogsO8uwjlgqdK6L6xtrT3FEguI+XSrq28G
Br0pAhOQ+olgVj6pLUxMQffU5lCUbiy+dzJ2v+Ufi/m54rMeLxrdf4Xd8srDIVPSEDiOcvGMztTH
57DeNtpdmR1b7VDhFMoIeIFTKMNNouBx6S3tVpK3JARr9V6GXg63PC9cA9Gu97BDtWW0qnTuv9YQ
cYSPR92NP7mSQhCNs3pfdiph1h8EhBbYzcORdKRmy+yNHM9t6o2El9ljUdnmHy6V7qH60Bo/aq65
vlXxH4VzD1anZ7MDS+NescZzWFQ3kF9tpeZhAqoXb60wAPwZm/d8F6O6Ke/U+CGaz3gNC+t9q5DZ
xImTJuWp7qnjKar1uGCUaQh0kS+3HsPHUlhZmYaYpG1VTNayGuVmn1t5YJQpJx5vPcuV4ouwU/GQ
LnEOPxRN9aBzS+YkYXJMMZs/aNUlWuyquAl7XvmjTjlTqvwCjASKKvbP8EoXJzIvS3ZnrStp35HO
+tieGVezDeOwVJdSuW/Ck0ZCW9EFy30ldEd5U+T7hD3rQUE8zHx0q7TcdrcVcRBz5k7mlaWuuatL
39BfhnVXCGi8QfPSZZuJxV/jVQGRI3JpsjY4v/C9jDiYRJiO0lupbhA37bzaaYmPewkIEsvwhw9O
mWB5vbqhAzqRgayXxLivy48hf9Wb7ga9nSkEpTvUvaNm/HZP/K1l+jwrrd20tAyNW4ZFLX6+zhI3
MVpEXd3MxfOSnFasNaKnrozsQrlJw6CkHo9sw7pXZxfZzTqlLTqYEijlluksxyBSjRRiiEA5/BPj
UWr2OmNHWbwfSWWJI7rTdrzvh5R7f9Ap5yViyiq4SEOkFG25JQOiWE44j8CHeBfCmY1qG2d2VC+L
RTbLD7nrole1epvyp651VHaKcG+xzmVVOlj06mgl0r6r0FH0M0MMYwnUKDDSC7VTKXNt6rltKA8m
aUXoVKsjMhHb3TSYMBZcHp+ZdlGqS5E7ehREyrtm5a6mX7PIydNt3AaDuqHJwTU8Gs4EzqG+xzc4
zfH7Eo5LedfBIK9PQ3qJu0etRMDdd8LkjewMpPnLbG0V8ZOMrhEiRydLkclj4n22ssKWucLMDI7T
NFAx7JJ3nuxFJB+x49bcTqF611cR/RO+Hw4n4Gw1u3ufqg0npY7dtA3MdNO2JC/XDvJmF32E+l4P
dytDsLFr5MH43qSkalgfsaavefHDDL94duXuzN4wuWBHgSdfLRT3gwI+2qREQVwSOcsJV2Cgo5II
6baJcjdvHzIdinxBw2OfDiSNxlboXlfTcPRkV2AU2FWOaGxKRpwhbchcp4FxymZPlR/WDyV5lEHR
CxS/jyFr8sRlvXTEgl8ffpQbla5BxCqOjJII2nuH3HpdVBNt2y6+YDbE0RygcO8LLExCcaIjML/P
qtfvcSNfJEaAkBev3EBGiPWbvJH1t2x+ai8VF0u8STA8IU0LP/T8cWISGCkrJ9SqjtKHLjM6o056
juyI/mFP3XZhWlIzniPl2KlYzWT+FPOQ5nt52vMm5A0aoaOwjte4VncSe0Y7EXtdWX1MEB+Myzi7
2CYp1JHSg0C/W0VJFhrdHWckMYYxDNtoPqrwNGErbW3VZx09JyZt3izmuYKrNdi6ie/AwyRULnOP
9rq8f+mBz4z9GuJBnG9mRooo/esqWDqvTn1xcirBDTuv67fYVovJizlus7R054lOmDjcKGNor4YZ
RBE+891NOXPCKD81yAZM6Z3T+jYavbbeNNOuvW+AgOIw/0ntGTIKqT5GTCuaXng3MFD+bHwOmRtL
TiXiUL+RLZstH3PajLue/sHgydzRH0q6kz4KFed+XPiiUPWG6MXsn2bpRr0q2BDI4033pCxBxV+k
eOuyIlXelpG0IQeBWOZQxYfJy6qIjsLIFuYJWmlsuZLRZagWeA5B9iXZEXrPkfYqJURKry/2iPWW
/BFHbt79SfIApRWyuDnfS8K+a91s3oRiQMGnf6qZ4bTPqfpeD6+IvKC27fRFJqW+y0qTl6z+mmlQ
qqBAec9P4dxsW/1IH9vOl4PKrSsMqLB+raAPziBmXwccAMwb8bOqbiklcn2jRpXdzHut4pqeqVu3
RvbWSO+Kdvul/+OgRGSTi8u/hKWvV06100MSb7COsRyt2tAfYIpLRBiK1z96uhUhWIv3OT/5xL+8
siCd3aE32/RajfBOvKNv0sG01uegme+1/C7lnYprXLjxeJ1u1W1fn2olMBY3nH3UEgbCgAHgXl0w
3Ugtw+nCGChoxW0j+bxvxvwycC1Eh17zjNAZoiCsSxckbDXdrTGWB3uruUMqnt6GqHGqJ1W942cX
OzfH4lsPxtZHqp5Yefiz6vs0BGsAmhmXv4akRmj41ZYHjfZM8tAJH2vryLw4xkLfY/8FIlC/5tgc
KyocpfYsqXKH4h23ByPy0svaPioq+orETYj1/hMma0K2IYuuF29kXkrg+g9alREAmNftH/C1lrbP
tSDNNrnkWOSuIHJMbLn6wDSJ0X5O6UsUAjcvFJtsCDiaeuGjcAvw+ZCTcl+0HuLXpadSL+hNyc4Y
bzTjJDHmJx/7ZmPJbxP/cN2OxrbO7FJ4DOv7+rWUw12Y3tM5+Sp6rIEh/RZ/rO6pO6pI+u2sOEp+
0+p7aeQyl1hbvrfCxzlmKKRy+BHI1SQS7VVzU1piROKOzFmnQz7a4vhl9p64WcVsN/9rrWRU9VWd
i/2sU7Sp/sS7lbGGagtXnWWH4kNVpOdKYvc2R8ubaWSwXdXKCjfHfindXq+Pxv9e7xAbKghQyzQ5
MZSm6n8IO48lV7VsXT8REXgmXYGQS7lU+g6RFm8mHp7+fDq3c2NH1dmtqqhaa2UKwWSM31afJv0H
OFfsqyP1NwUAYqVY/Z3DrgqvbWDteQ0JkGeryECJaKuJ2qfGkPt2jnd6WXl2X2+bOvxT0/rDHcSX
oicbCbW8yuzEM9utnWVBMZprR6x1e+DFsiqjwGSbvSBkQkC6EppfxT96/KWjRtAPodiwglM22Bg7
rT7cYbjYV+0/KPvix1WMbWKQVo1nrzrLWy+jdT//9YPho0BpeXGBOW9N/mXVWGuL0W+mTsYeuWfB
YK0bLVhEUEK1WH3yN9l7HepkEv17aa5ZxmXrmWI8ZpLw4m44zB0PcQEmpmOvAaTWk1P16LbvkaUG
6UgemsyCyMmuQABB1t/ru/THYbgv9gC1ExW5dXOfk1Vy8XkFTc20jiTHa70cwdTCZXjXxC0x0msV
7lL+tGUpj6ZyI5SzyXhNkBB/ieMj781xDhaXGevB+ovG3xGldQQCsGLAJ4LC8TXzMCJdNGgGiGgP
8Dhq70MvzHB3Rx9mgO/uMkbbctjPILGQVVAJRnR1S/gLeJ6dpR0WG8hdX9cZp+Cyr2Zgot2ywMYd
eQsnvSfswJxuJUHVzSq01xUGzZAWk82gtrtqPlU/DpqrzBkugMugFMNwUfq98rh0D9RZ4KEcnHdL
RFxdP9c3hbN16whtw69NVEp11m+TsSsyQu92lNytMmobOfWGPmDhNpsn031E7UIOM3ICRb/p3PrM
yXxHo+lP0SFlylAZEMhrEWSQQRhFBEnRwTfwBwGv26/cee/HraPvZpKKqOuafgY0gQUE3nngLDd7
prVinUEThxNB3Ua8bYdzkb649nEeTxksK0CvtTc79HaAu/JeAjjJIO8T0P43onFgT24MeYwoGsGG
z8N8ltqt+3N/8sRe9cnaDr/rCQArSW6T3b9rvBlm/nIfv1b1Z44SzB0Pw/8Wq49JAClqdL6Cvasb
PPEgB41R4j1jemSMzAPwO2NauVuXpqrwnGebvLy5w0MzrJX8rMIt99mB5nphiNf5TYJ6/qrs2uCe
m/qnCn8t4WUuSz9a5Uz1uO6qdVom3+J6Tx6Rs7Y3mwyuXvmSjLQlacU6Tt5reVS/BH+mz9ZT8RNW
Lz1RqGZ2YQWEhIQ9Ms3jUqV+Z/L+xDHYavuoag9mAwdIIhEUY6HuloFNAuQYqC/gWe6YnY52/pIt
0OnIWXrEAXkbmFze/JXom8mcD5I5Trd9t3tYtHMuvWkkLXlD0EZgHkLnXnFqrmf5Pqnw/J5p/M53
OQWKGnfN9mEgW5EMG/f9JtMZLFCR5F4F4sfIgNLHxeibvrdPGqtJ7XXGdlrWxqN7GZoX+Zq6HvcD
IChghRZBbil/eflBKlldBO57yaCpvTXALFG6VUvXn8tVhEK28A1nVceqr1+SEjrcv89u7/MchOEW
J5AqviR9q2fQcyzWMEVnl9dBpXHRx43Z7euejcalNEM/yP4LS+6DQ1i2uQQKNObyFQ6oJcqn8V25
J8F0DwoqjaamxbYLEg4NdTexKlULCXnHyEAVe3/PwCro9Trsj0t0yuZ3mbxF8dpVP1QousR8tTN3
Yz1M6nqy4R4POQi8C/1D44Wa2M+upn71hXKIJG+akITEFwG2r9Rvdsox68c0upMePnySNR9nPrtG
icpQPMwWEVc2Xw5CffN3CvdFqmxU+Os43KkjFyi99YMM3CLbSAcOB+JuOddo6SIIUITYw0Mdck5E
vs2jXVffaXxKQKajyGsQkUTNVjSFN9POxsIQN1+W8mQUI+KgEU0+dk+ekMhheEf6WMZBupTMEODa
Nm8paa+dbFzPFnqcPAJ4MLJzl4+rWnOOPYw+wciKZ+jXPrpRMQnXHbkIpFbM24PTsN5nj3FNIsCQ
Ww0aKBATvd5mNuU2gi28yIOYXRHmGcSkexX1p9A23Jcs40CKynhsqs/c5Z5IAFyYTkVcnTShe6W4
Kq1/v9TD1ezOBT8wyj/515wUGaO45uZPWBMz/ZqqyPM1FnD9SaFmN7aCaemIOWLZZU4OUYVzVBRb
7U8HtHfjAGREzgtyyFA3/dJ+VWouyqHmKFw+K/erjaL7Xzlw/6eoYuyINeFoOszdiaebj+MUo/wq
3nllCw040bFXAxLtwsk+WhsINZ/ItHkFB8Gmg4AMYuBNbR/K+K+Fh5/Zdoe/xWz9/xWqnBfr1EOt
R+xokjNRFeKtYiRKmrchz/aGQJMVp3udXzwSzoFazEMxabeeTIJxX5pPYXYx0TJG4Yvajq2/uNq5
74Zw3ej3abN6j/N0UxyU6d3VwK8Runk9H6V/SdxHXR+CKd+3CzxVeC0jECXj2kX7Soc5fNSUrSXW
ixv69vDbVOsYdsV2dpS7Mu1a5S5RnhN9YNL+tqsvE4gp6XaWCd2yShsaJ0uQ94wo1eKxG7tTWuiP
uQlWTX1ZXOwtYhSLb7NBLtHNKqxzAdO5fI4tL9LYvZH/zDM3NV/2lDwrLlx7vVhBqQ3wTygfjaba
yZ4nvOstzjXnu+9ASngDa6Mitn0mPsN43tPT9xT1+0l/dpAVV1gIEvlqKdG1BdRuWDASRxmOCew+
cJpQvTKB2M0YWgLLUOOg1q1Hx46Sm2EiEJIRM325VDvTjW6VQ+uNiXC0+tajbK1bxk6RqBmL5XVR
7xAQR06kuuj+T3kMk4sQygzvykD2RtNtXguXKj1FDHtzHPACkKu2Mkt927tx6MnUybxelcMm7syv
qHGiACYU1cIcH0WIgMQ0BrpDNab78hwqQZdvTc3F3+bjOxiN8UXh/R5al3l4Yv1s0oMr8E7IxC9R
JJVflm36Dg0Cy8pqWKcyUugFThivif4S5dGg3YclFKuMa4xXuo0g4TSEDZmGx2zqDGoCZfWYC+Ug
NWX0hGKsLXI5dB5U1xfdrbcSXyu3s/FpCfgvfZN33A36ZzOx4heoKeoSrgTOUtwJOuJ7K8NzCDJa
anlq4vrVtjUqtweYKH2NmN3cp5p1HgjeBCaYmWIFEBalx4zB28SGKzDezZiMyjgedk1bPAxjb8Jq
hbBdJPPGYiOlypeJYc5zRBF6odKaq0aa2jqOuN6OC03S6+nsQ/Ac27K5FLrrCU4RZapPRvvhpmJf
EDQih76i+sjyJxcdqmXUP5by4FTFLol6vHF9Ar5fbNTwbA1BSn2Iiy3LoAd+Vs6GIAmWpIDylBoM
zh5TpKNtaW8weFtM0RGfUsLUORfPs71XmkB395W1iabbIA4mbabYA3jaurq7cltHQUfTBXSWuYDV
pwp4pIEGTEOapa3TyQD315xnGoJ5zZeENCXLRzs1e/AVttGq84rmqaZuImK7OUNvK87BjB9ta90S
NdH6bgLOBNGb8Gbp2SzyZcsG4GKQwtIqxLrH0WCskT8EFWVd/ez4RsTHrXeRFLt+joMeBUKvs1jK
l3hcy77fytzYSbMz4d4YmVI0h4ieOX9f5GMFnNqLb4dzm+G3Gz7zziWwxnivmx+As7ApT12UnLRq
m+vjw+L+mgKwu2BDafT9bLXBbHMdamUn4i/DpO1E8bGfkRa1z7W29txS/VTdDZWPflMjf3Gb8LMp
Jc0zaYiIBDXepJm+UtmfiaMtTD4UA7b9a6epWz2Nb3OYeaEUtN2ZnhUmKCEqBR3u0M6btnGI+5yq
3v0Zmlpd9+osfEWLkrVmhb9ahR6Vh9roWwol6w7ZcKpSVFBYRsX/AX0Q17zJl0JF0tlSpeVE7gEJ
tuHDAPJ0tH0RZGm67aV7iKcJJo/WGFRMI4R8NUVgY7U1eXFbBUBtVWUiORuAb8RQpod0kuBS8UVi
apPAI31WHhXIOGPQtgtKxKmv3kfNDRKRnZHnnrIkvYZ3g6IB7tQz3i/4VgpUN7Ztq2u1L/vAru8K
sdNkHVQzFY8L0s5qtN2gvIt20bl7Y0y+fBjv7GG1iGLrIvW3GKhMtpMUb1KFSsG4dTzyEnopLBpG
tk5d28PnsHyYcquzdxrIyRqUNjHjCR49xY/sx1Y/TY7LrFP7NFuHurXSO37Fv7Ym+i+0HzIUCA2D
cukwpdufmSLZYBTbn4rXss6eNTHb5xmaGywhZzW/q7e1zPDz4ezUFzt+URpQ6r1aVvcHrkzInSzs
r9rmRjPe0LQEfYYdTUVBHBvyr0bKn3mDeEuiaGMkkBUSFC5TTdebO7Gjb4fKor+WTJh2YsZxb0g4
muE8lD9Z+BUPwJ08wmL+RWQwMmEXKX78DpRiVrV1YwdLH7S4I9TLYG6c8BpqJyPs4kuGc9NAhXiz
puUnqYdxn7YvIt90uf1rFQn9JMPGQi5Gl1+AUr4yzvZI4P6QQ6z4Xe1l3VNi655NPqwzejlq3Mzo
tt1deUdQNNqQyUXzK9ZJlwMxXCp5nGMET6hXhV7A8he+HTdbO0aJvSbezpmpQODuWo2ES92H2hJ+
QoXZU7ZurmCefOPli+wECVeDCkRl664/EpL9Co3j1Vw35Xhaxl0SHnRxbq3UizhisuFlaB4hnaCW
xwIiNXBLkDdEpy62XE/RrGBQea3B0MRD9jEo8TljGjebw6R89KMbcGhfE1MGyvhsGibRqyPeBMMv
M8W6Wsx6RY6cYWg5afNrZAtr2zULGSCM/+sq7OFNtSv//qDHHiImBmQe2irrHhI2saJYjpFGKyE4
hQEI1A0ptOp8Frl9VzFpm0Ld5tXnMpP4MZles+iepr13YbV3p5zPgQs2+3QctFP8xfYOB8JDan9F
jwBWb1cOmHyHV6My8sQHDF9mG8spSEe+7F36q/XFL+oYgoTSwkJEI7oC1t5U+S2EjYIUdSNC+yTd
xFFQkw9TAWBnyXaoZ8F+t5NiuEzqjLtlaJOaUFUI7TKHuDY71k9JIIrdzmAORjAMf7F0xCPKALka
4rK/9DGIPsf+BK8Vxdrsqyo+DxegKn1Q+1R6Q22+OMhQMHhUtnWpS2OT4HPZN7iSMa4o5VYU9CAq
DN79LHhgF0SUkx7G/j3R6a2uyf2dl9dsGRTEG1utU0tegKAjTdJt9Og4UYFUO6ZYST09l8o6RyDS
VwTMGQbroqPALKgC12PebPVBQdI6gQEyiF17JbpFQ+7PkyEeumn+nBRwQ8NSG1/oqIcrx32UGp1j
7vQI4po1r819U2716K9yiWdPtIvBIGrWY+ZVrnPRW1jl/KyHT6jU83WWfkiaOqbXvuGlWctbKK4G
AdboCXuVCH7xMmXfIctXI1/j8V3jcIvFU2e/ThaorvasAhqmd0XQa2pCFhv8HJ/b5uSOeAfCWMoH
Z4ZkCq1c2zpJrH+GuFULiNNogZOrwtB3Ga7UITDuy10PcR4u0gVJdXZjk5mf3SLXoy4xNIdPUzJs
jdDxi2zSnlTxE/aKx2vBkknygkSKQgMbQUZj1A6K4FH5atQIB0r62bbFb7TEoGSv9dLuZBq+KMAL
av+UTECysY3gprXybBs7k87jg6q3Uv2C22/FOSQsR8MIED2Y9jZXv+eYdj5hoCs2votEHAEv+kWo
0MnMJthykL5xjlsVB6azKcs/o7QhGDsiiSatP6hTrBEW/F2Nr3aPTwhM3jRd3nfZpp2LrQ2KF/Wf
FSnpffyEEwu5OyrEgcvN8TA+9yPSUFMt2VZS3wJR0RfYIcdMth1jNAg62NR4/zRpE5TyCi2bs8m7
4r111MeodD+KumCABr+050JBW3APd0D0uCmK5qWzGe8A3FJ7OBJInCoBuvGomzYOhigUzCaEiPCb
hm2nSe8ydbolVrECvQGhXRioXiwb+XedWuEbwC8HmPy19fpr4JtFx6HFSEcJ28suBBkDkyiPSn8S
9Ll4LfuFP8tXch1RsxiRV4ygnKQl99i6tJ5zkmWuqKxrwX9q2bLuhm7Xq4hAFnGgHnSFrXjSELU0
wsu7ZJOEMz3GwDPK6xzxjUntWDsPQJDHZgD4FvZFi6ot8ukiGpu3iR7Zsq/wD6FWI+HZ6fjvJewH
y/K8bEwHFV/Dg2URbVj/jSFAXjW5b33WQD3HbN0KDufCNsFlzDrAnDCRcXpC1i53be6K7eJK4NfY
fChT0D5mIdWPKlcejR6lmdAaxMbqPtQZhtPWT1OLrS7iLmzVgbkUJ0proU2PXdhCM7zaow2A5Fgn
xRE3J5OeFp6quXmwmegNEQetACwWHsfYIXOZVyDAovZVZohTxmlbmcaZNj2ou2d4yBmPxWYcf3Xp
HIrUXZuCbxj+i5/3BLrbFOM2GuQu4dfSWjT8w3OljYGVfnDwb+eqOCSusw3bDctx3B+t5xDNTl3T
7Y1qpa00LwTbXZzBQ4a9j8P3sOF05EZBXBMny0MdWUEHu21OE1CseK6JiKtG6lzsi43UG7s11LPq
yeXXRKnVhf1Olh8uJUbEP9wnpxFtXPnj9q+KeeudH3RgcfIZqRAp6Nh6P1E+R3K6Tdvlo4JoNNTk
ZrM/1gMmshT1OJwbEH9mXoz0PRwvjKdVB4ZV8xQjulCcQO2Um141Wzc2gob4eG++czHGFO3Y0jeG
QAE/V9tBeR1ltrFJsnWTgz691JiR9IFCNFP1RNLeaQ5byxsvHxTAyPtDP3KwpwS29N+uNcZbUw93
meV8xBTDDjLfTI5JrTiGtxLjTYEgT89sVGYIE2ztkDAHmZg3wzY6tsNtHJNNPWP9s+u9gYUAU+Ca
QMW7D743uVLKANmJ7MoxV+zIA/b5CrSMNSmypn2G2sMCpSviW2N/KclNtX38RcjX3mf9S6+/HXh5
TZLq2r9X5YIHNB2/56nCW1+X71qVXuqEENvW6C7a5DzHi0p+QbF4tTsflPxQu0TMtdTCiZ0GKpay
Vd6vQxTzazpYEBu+JwwtahT/IErifXwAO+bZ4vSsnGwTVcjPM6jMY19f4vDGMhNXkMKHIrrbJgPZ
p+vOSr8tgNPxNivPzPuJDC+DBXU1EQCgRiNi67Bj3wCSZ//fdxk6cGscryqS1AWlrTsP247lRIgk
X+miPOly9her2M+xpT9SNIUm1ujwTCbdtBY9ClxNizi7c21TW/O3LpyvUv908ssiei9vFAQueosk
q3Cjk7CmTxTsVeauhxAReTipoMrVfTqqwuJZa0DzWYH9KO167ovyzoTf0x2YbKZ6ZtcldsMoobJm
duI6craqCLSGdsIEdWl5omgm6PTGc3iaycY3hXHICsjlToT7KTNuZhoHmWX4kTthxNjU6UZTUJYi
be9NX282ZXpSRPiIGaJLvsfRuUbzmxX9YPWFymcLtS3F1+NHzbqminFpwdkbpz4pk+rZpggqW7Uf
nSlDCRU7RsASR4BTMQZYET+SEdfVSEJbIVLz0wkz0mYHSYtmPv6/cV3JEZVqGeuJkArEmcQK3Pd8
T9YULDGaIwyTU/kqxCfKv8X4riELDCQPgz8pzDAcKPWLsJcndqadzVun1OBG3Eg9DZiglO5rWrKT
kx9mCdMRVX5S5lgrHERD8zab5k0sopOC1kBO6dFK670eWXhkJivoa1338f+sc0uCOql7GYIaJHX8
0mTq2kTRhsOW2ngUw1UbdMV4itrQi6BXqmVGl7+kviEcP69GNHSt1D7rxbVjoBUiXpXX1mm83uVE
3dLgAHC90xG3jbQB2LjV/DwCpD0b4zsHb6+9inlnhnxpHjZLhv3HJSa+BdX6IwN2Hd24P0z3ip5b
tDuXlTkUT3Vpw8bcFjuYqoeOSUKTgAZmtxlFeOP5KlXi9JTfCpG8MWVeY/Y8JXmNMNGtkUqlteJr
hui8JGq5wFpZ7PN2JIsOkDdN/YbNPUp8CV8jx3Hv1PYjrVW131rVtW1vc7wxDN9MjEMNQqwZz52s
GKEjFoF1lYfGSkosaVWgwroaYvLye/oS24pRntOpxzj+iqVt56rlJtIyfbNoy/dkP47MZvVycZWf
YnqFDmdFvztCKcUhmNcSixdWaQBdm88Wuk2xlygfRLtVY+1raGtExsV+AojRy70YfiJjQX6efDt6
Dhau8O5zyQV76arkOBECTpOb+IoXlrXQWA4mDP7CLNFPZ/wuoCjzeuZFPp8VHuxBtbAiaKukn96w
DHXuT2L8afZ2adtLYZ1hMqGJZ/zGijzFTekbOPJTqznmy6Ux8w1lqesG7sgork357qQvc8N7EK+5
OOQjWvYGubhxasimyhoBSHnnK4LKwTqV+PldhQg/azG0okJrF+fYKH8Gkbk5vmG7wQZzFyn1SY03
X6xxEMXk0rXdlp4hr0jiNRTvTNWgjuM2QPys28KLhsGvlpNpl/xhGLkQQiTh3apIoEWEqFgSy3w7
1w+F/qAz36ibbtmTGQuwv1rIQXImDK3Ly534itZVvcOhm4BKWjsAI9PcdMNZ9l4BzBXdzGgtS4Zs
1Nnmr7yXSgGMiOxZQd2BTgKlUvyAmHyVGV+C/Rk2AX2VMkC8Njh0lVMfI0WhNzZDjOeylOsG3xHs
QHKG0VQsXq8oK2RYeElbBuM8PtQt5MYx6Q/t/D6bfmpbnp4duvTaTkcbwaienGtV4daMs/e6MHeO
EFy9b7e+NEq5tx1Y3sZFlYk1Uvli7NixlgP3YdQGR1q3eewvndhXrkufHsYtVtyqg9eerBfV/LOK
El2XvU+i5TmVn67WF/hWsDrIUfNxp/qz3iF/yDZKikBWHKL7J+q/WNP55tFLgU5j/evNcF129bM6
9A8JdEzvEBzdHJQhwiamrOMmeorS+12RXC032UuutB5qAayLZzT9rjOOQp0tElEZYdOopSYv26pd
e8JszHD3JKLqDaMGAgAIgYD+snWq78KMoOTBQlQyL6U/D1+WZQAX9cADUb0hFws8tWHzH3uSyh1P
d+edps6zL0eTSM7yoUpzklliprBy6EBX7CGaglB0lJRJ1l459ZulAoDIGtydIE/91D4nTcXT3kYq
1XAWGStmp+uXSNHs53tun+rb7Pd+NFj9ztUADiIXLMF00W2KCZkoFigsKcr8Kpcz0s5Me8uaylta
kgrQw0u453eHV/sU3SQkkIVxwm2CMG0+ze7S2JglZvxg41T8li1m57kNmVF7lP2afHHo6m2KnvFr
7L5jQ39opLYX9yyIurjUZBfZlUi21XBtAI7h1BYtW0WAYALi2NF4LWKZmSwrkPYP5UbkHKXTLhx/
IyzKbswCF4dXd2BMKsVcn8sGkRr++oHNk+JWC2/fqJ3D+/ZYQ4UY6nuuWW9EHylVvyvy9N2I8OOW
xfzo0CVwAzXdMnp2JpjXcBlzhE8aroZ1y7PW9I+CuB5k+0n8PXc7PVHWqr4WTr+DXdnUBD3VeXGL
yctiblqQqpEtyIhOMwPqvtn8iLJzUfgR8mxUocmMumG+JKSar5izyQ9A+hsrzqVYFs8YQy9t13Hb
futdveFZ8oc2PvRsTkameBbso5NDXctwo4MMxdPNnBnM7JsAdfXbcF48p8gZsUnHUorhr7jfcElA
bdnGsB8Q7MjwNpq0GQq5qe/jBaibrD+w/PZjIBLcbPRT2WDkfFasB1IPEBGJCpaaPKPKOato+FL2
Cy0jzNnGfxw208QogeUN/2Kc5P5SlrzHl/bkjMrdE3kF3anSJykDjLd48S8JZOjM9vaMXpT8AJVP
PUU6vjFAhiAqnkS/DudHjUwWZcdjiaW1doNG+Rg7hDVp0Fve1Hyg+44oxlUf23Afj0+zthvCbRYp
/pRcwvQhR3vq+pN+y2Uwjz9lsXbLzwRW3v5ILMiplw4WNXmPOSvGFzVfO5RQjUcdgFMpiacp2WeX
lv2+uEwFiLnQ7iLP5CFyGGzOGYeGO1xtyy+nkz68lOZNDPZZiayPmndnLk7MwL46nKAmW7V/lvG+
d18NhuUaHDwfwmrdunZ4Fv3o6S1fWoLHo9cxgbGsSKpJxt45u5KwwxaVfZU75sG4m2qlFER+Qot7
DRnnhdYyibYn2g79aUk5opYCjLEwzl2DGsuo5m2vCJioqt2HTsWx0M/6ZkCA5UlsV1rxKtXvPJ03
Ei/JXFNv2ywLAThDwh+yDrMR7rS02TW13OYKbqlc2WiYAASJMMVDfO+Dmdbx8hMLT4TpWa06F4jZ
3teayuahoZ4G1dy5kP4tsF49vscZDfClzgBjw21oG8N1bkPFFI8c+NBYDEQzdjxZfJA79xCrLNEV
nuA0vg5OyfE7bwQZOVOx6eyzoZ91YyeAhGAgVechZ1Vv56OwtJUlZbM3nTj009h6g5sgcASau4mJ
kIJYjPnGB838jnSxTfF4ZQuMdoYCH5YjHgwecWNl63iyCMhS069CoHqNoWZm3dwA39YmQ61Y9o2R
HQujvSUmkl8lf1ai5BCizbCU6GS1ibESNSa0Lt26It7qC4YIEtamavaJ2hggAMsr2T8ro3mpU/wM
47pSHsKeyOi5sLz6bj/KYImvPbfqwOFq3J3KdsZBJ6WNuts2DD5n9wi6DTVfrUK2xVifMAskbbHq
pfqmyPBdSaGFYaZsm7SD2PqxeVk3+VpDmO+2uykJ7IRxJZ7/ojQ9lC4KdowKTFBWBUg335Wd5aZ3
+7WDjC3WynVoX+MoOXZocywVlOI+n+c4cEvb3WsNoU5PukOMnIMWKAPYhVnrpJ/iiaf828Jd2Cov
kd74LsxAl8cINq4RvxGy7tSS/rLA7Zbzj3SRgShQMoS+DDOGKFE8OKCGDQLTPkFShCpwZcAHFnm5
bk35GFbl2c7jC73Ju6kQl7o/piOhSn3/i5AmVbZCOUeZ5RO58aaF8SEsbNXLYswJTPnQkO4KDOuY
hWic0glB8f8dR6Xds67+UxjVPwLvsqhcCscdsdusVO9recXwvLpHJl7HFZ7Bf4lM/C9x1P8s162z
dLBU3ULBZwax8lR3j1348i8f4P6L/ocPYP0jR12asTrnhq4dVHWs7wJRvTnOepwiRbRgh7S5lu99
NmKNtRqLiT6Gc/3tIwGtZC4x6oN/+T3+S8DtP2t4s04vm8FFnbNMp3t8bo6fHQowWHz0XfiU9LXM
PYrG4TxD5ZiCN6j/8qOd/3YJ/hGB3HSGvdgOb4bJJFiX7C47ClUMedMaLA+19C2jnhPuBntt0eeH
wdiN2s7uP6eOoIOWG0yRm87Fq4gbJOneZK6vU8X94S3WxlueX4C5kqtpryTYg9ledWv29JlJzeVD
ycd4fi05httPQ2rbBP2H6mIyTyP7Mx6feYdifsKS6QkcZmE9UT3Rb1NL2edmi7ye5PelZ6LFOM+N
beDFL1Z29EQjidOQcCZ5sj/VAVtluZV9s9Wybl/GClokk5JWpsKfnP1Al3ud/23Kcd4ZsLj/91f6
X9oyxT9LVMe4aIcolsYhHlsFJXjehQaJlqXynlQqjvIE5OFn1FGLmIPDmmnrKlirRQyP2eUYDB1z
+m6y/A7e5/XOJvWRjJ6yLQ/diCxXZnpznRwmFr0K26fRtVMY+FEDw3MRZmFFSiAE8wV/aS/a8F8e
eON+U/yn5+V+//5/0e1DneVVUaoL7ZLxw9kv9uGl2iSrL/+l3WbdSt2gl1FXr4qHXxAB8Go/rm69
L1Yg7l60+Yu8b4xVRxWB9/rfLvN/e3T+kRgbC0VvFScyHiJ92BK8pSJcUeQbuflvjaOvatcAc43W
4JF3Zg+pLlLYJB2xXRksG2RSQsnkHSPnvoeDG5int5IU/6+0fU1YOApiWq2LjC+ulm8d5Ot9RJT8
DHU2ksqqWvoJ7e5l/Fbr59w6TH/WfP8BDilky7YoH1PjRSH6sV4j0YnOakwU113zcNJHgWvrdUB0
WNp7TLxmv0bDeaV/+n+oO7PlyI00S79Kme5dDThWH2vVRexcgjuZSd7ASCaJfd/xNvMs/WL9BaWZ
YoYyGNN1N2ZlZSalMhABuDvc//+c7yydW0rtU3A/WisN5kcMA3Ur2KW1C4d9LW115smp/9joyNzR
OOG4XE4mRvJV1lPHX0NdvNl5RCk+v/cOAh78lHPiarSt8QpXr7jq22eDlw0vZEZ8Gp8ldLGm4pJG
8lAALxCnqEwrd5j1kNm6mQfgKqOoQ6msf3C+0ZO2jHODdzOb4Lbb0I/BxVf3JzYwpDa+2KHHUuNu
gBCMNk7+qAtmNgd7D40EYWoTIpD+xTIRWQftKkynC3yXvDaDQM40zWb2+ldJ5WN0Mh8SaV6F0dbP
EfqoyxRNJZSFiLpXvWzGk1qaiFNvXXnRem8k9DTDpTGUS6t8mbIzfFK03x8qjGU2aSUFqw50KKw+
OuU5eRuzTujlbWWGLThx91YW3VXVZi8ydhaKg5zOPibNOLgC3wN4MZ7FlppzPAqr5QD+gBM029KZ
G71Ij3z0oVgFNI5Jvi78Teo919pFxumAWkRhugB54XlJEC1otTZxwlJqXPBinmg5GOiJM75V3K+R
zKI1nCLgLAU7X4PkN+PbiMMBG1pU31fjaZudSWQTFQJuhIFlhJc9jHgpWO27C4nO0/Bwmv3cku/2
RImD9D+MGc5w1ZrbNL0GbaP7J8qG+xMu2f/25LvXmOti7H7+Yy3D724QPMTZJtPmqriPm+sikwu9
828Em9m06/Bxk2+WufOgxS5TG8F6yOMZiu4CXWeb5rdfz2fjAPTf3HsdtbqMIg2+2tZubZhDDvvK
fJWDjkIMPifimCIjpSiteBIoeCw3344hpILx0jfCXc2J3lQdvmVtelsk49pEdpXS4A9I1HLJRfLR
zlRVu+krSlK4bfqqoAABoMoJyXq2j0Tw/poq7bh7u6JGVJnvhCHr3Lu5FBc2Jo1iiyD8SKqA+cs1
2HH38L8myjdfp2TNL5coMl6S+thu6NfbOWef5O6pOreTOk+2lpzlFxw6OPtBIWjZyr+PdyaHDWvh
ffOPJD8duE37NHeRQxYMR35HzLHmoboTN3SHdszU/N+8wN5QGtyqz0yYG1vURxNavQv7Ud6hiZ+e
rSOM5AMbYGcfxh6XQneNiEv4z8Nr9hq/m+/1tbjhRNPoa/e12erHrrTja//9zct+7Oc3b6pHjjRQ
mm/7d9LZeM/RSkS/fCNN0ODz6jR4a48Agw/st63duPv0jm+huiYkQslzL6bIHQpeoqzbKINyYIFf
z3L312PYtfbguZm226QkYjinTYRbCRBgBSAOaSy4WsuPZi6K1dRPVqhdthkajiI+F+GrBx1deBNy
smGRdhcTSmXxFpfUwcP4xK9pPlVi5WanQcwqq1OdLtDA11Qd025hpWphIN4Nd26DMlt7tCA5B8L5
i2v3Jkhedf02iLoFdbs579RK39bgyoyaYm0cPrbZRY6EHJ6HSnhl6E8VOZ3tsFLioQhe9Vi7riZa
j1G66AI0gjo0aBXRMhAtWXoPpXndkfjdpBcIPoaCIIbhqQhBp5PJ0NK+GdWpUGiN2HGf99nrMN3L
irZRkF5UAyYaTqJ0aiOaZmFSOPOvH8HHwPn7gHKt3UD79Jh5F3euGgsMAbC8MDnC/RXdc1hTJUHr
3mGDsNGLBBz3p0S/FuYlQ3Bdwh1GRdUH1QyJ5GDgW4+pmCfeti+dd2HijkmbnZXvuWDsaBQlqQJ1
hHUE19hWwOucBdhhcObFLfJ3u5rjAigdzsLsQ+ITva5p9m97cdokW+GedumpsnXEeXcJeo0EaWVS
XxfjZozqq452QqJo9BZts05o+82sILi2QvWae9Y8d3/U3pmHWFTDHJY2t3QUl0UzXMdD/2J43cYc
xrkBfWVIgM1L/8KcnobsxGi2zjQd2Szrh05We+8BraHkYtk1TaRmHQgQhriuvwvTvzd9rEqnXgpR
GNxBd+TE8ev1lMyNnx8oW45+RDyjnTV+Yd86VVxf0onEMJLmuYKzn2VAYhJngbwuBpDnOtbV10Pp
EILd3H2jT0NJE5PG0jQaZ6Ku6OJOXraKR/tWtGwMM1SBmTP4WCUvLa2hBvqWltqyEzV63p6ySUuV
O6d4qrTQPba8HNpE7B1TBlN5moxVDmGqpxeGcGeuPXvPYK0jeg2wVlwDi6G7sQyqUwu0lwWC8Dfr
trgOu+f+XnAWoGn40l/w9KACraczgSaKGY+AnR0F2SbQeF7sCrbHxomeKYpCsZUz9a15j5NzVOz8
3LeEBHiqN7zRvlVkhbAVeGXvKJB1jDP7Dd2SqJfxaQ2pAAs1oXdrpOpNBoltVj7hnK60WXoFDNM1
l3F9DQ1lCnyEiGfU7LMjgQUfKP9frAHm3ktFjnqZT9CjzqHCr4xNfEof5Bzp5iwgrlrM7lyyxsy5
fUpo6zxYKVSXM0HYWbGyyX2yOdfFC2/GznJDIW/3txbpHJflAh7L3KQU9GwscdGtkzl2xkt8ExfJ
ms3uOXhl1Lhruo8nybrdtGfB0l3h3Toy7w5uIfdeYLbre5Wd86uIbZ7j8V/LtXaN9xXANPHi/QJO
09I+4TbPhpm5AI46f3u89xfxin3IGbby8siLVD9wWjb33nLh1MYDy7ckIY425wK7ynx3i+wZ8tw5
JIFZuAruj8zBX+8PXHNvOa+oAMTx7lreVtxmJ+QgXI2vEL3n2fLfLMSZe+uZalCeVHJ0zj2FKr2M
L1yJ/C8bYnnkyR04ypt7K1ijdaU7xL1zroud17IlWqeMcoDsYqWS8mjGzIHVwdhbrjJDVfDdJ4oY
tFeLvl2Y4z2vH3QOzqq3iUmoz1y21erYbufAwmzsUhI+LY9t3nell6Cy71qY9aAwRXmaUumFYget
pV8UkoiT7MhAOLB7+6jcfLqYQSvXTBJadNSG1pP2bGAst4/dugPbNmNvXfVNuxhj0yCdx3euuxIP
IDTGrwfwodKSsbcWOU7q5nbQUgKtchBJcUULPw6U3cwxbMDVHuzJWmoO/twCOc+lPtBaDi2oVqQF
BMvUCtg8EiALVdsAUtCWDZWLXPmzYdJaBMkSCsmI+pJwHFjsmgjP7FpqJ4kbaGctiIrF0OCX6bCO
Q7fK3EdTAoUk2tdD1RZOyjl3Ux2gqOfB3Eo09aOFajtPigGvQGLmgBJg3319Jw7tG7S9ZSOze89q
TT3djtcRakiCAN7SYiXpIuxk/XOkV3Suv77WgdGi7a0ajhcUbSa4VB4F+ombVSu0u8Zi2ElZv77C
gTlt7C3GNI+rCXkmMRk1BCHQ5KyIcyAMM2kdeYsdOIS5xt79CivLxpfEJQIjDtcVAkNg5oG17Bz0
epbuaMt+cOqt7ArvMgyq9jRJMebBpY1whBXTImKZPnL0P3A/P1KfPs2+YEzp1jv2wCgs2aaGpy46
sDEsjzyuQzdzbwUWtmFH2uCP56LcEgIhh5WrAN4cSxdhPfrFbuDjffrpy9edZ+aDQZ5BmFQU2kHY
1ttOast/ayDIvVVXa8I0KZHyntsu4BtTU081VFdZ9y9JFx2bOgeWdrm31OKQDSY5aVxkZN/fRgjd
07w7jVKTAlFw5qrpcjJGZwaofSFNNDRf/7YD66LcqzSUAHHK0pMDhr37Nn3MoyMVjN3X/sUT+egt
fHoirkPDuCr5XF8/jbMd+Q8huY4xNFja0+Lf++57664dNm2Z5bvvLminu6swzo5M/UN3ZW/qV+Az
nCrlk3dotya+7bUjAVgHpoHcm/AtkaepJ3Q+OFlARR71BWJoQH9f35ADc1jurYlV3fu+kHy65QQz
Ejo8Ccv+SO3u0APdm8DoiAY/2n1zhS1Vw9y0M9JnN645R+f59dc/dHP2NlFB6vlTl6C+MSXedINO
tw0d4pWD9teff2A385GH9GlMhlk/+VB6862Nmt3XJm+mO448MTsIgMT3uQxU1l6VIADIJajSr696
YCv9kcj46apBgjZsMrN824btSx4bFnV6I13HCQSIPG6xZYD9/fpShwI6P7bzn65lt22OOWiKtliF
4gvtfkpxT8/F9XBvzI4VcQ88pY+j9KdrFGHoFgSlRtvGyDlyZGUI5rZ0XyIHuWqBwf9YSPCBEafv
Te9kCJVueDWkWHT3WIGS8MEZzsSIb67+3gXFkeLDgbmu7831MhWJaSJJ3XaaG96XPPgzT+Xe5utH
cmBKfrz5P92twI985RdVtDX9VRfeRd2lVhyZkYc+em+20+xuhGcm0VaAEU2dAaTvsqyOvFEPzZW9
6d477E/1jruSPgByzzB9AWPToR7OJ1iyx9bZQ1fZm/GWEXUoSHf3nqZbt65+0JGJCJTwZgMckLev
H8GhWaHtvb9HV2+6MeEqERiuahF1pDYAeJhh1mvFqYe7oTyygh34PdpuKH962nHYxCQncyW0x4j3
qaNi8HXrJVj6ihSJIz/owIPX9t7ZimBcL85BT47qW5c8JkkNoeP165t16LN3s/7TL2hSS3lDmKbQ
Fa46DLmgu4MmPHJ7DsxobXfRTx+OR6w2JMr3rbmFI9/igaMAfqWVSzM/sgIemMza3mQ2m7bruowr
tM0DqDQshEe++qH7sjcfxqxwi6AXuCqmAfjva42ptDmyAh0aNXuzIBNVHyHJibeRXADJ0MBWwJvb
eRkWJRC+YxnAv743jtqbBmZSjJnrTPE2B+om5KWRnHw9Zn79RiB/9OfHivbMrOywjTEipgwXCo+O
SVMAhamVyYevr3HgqOSovUFv6FRw3CiMt70fwRq3s2681EXWIg5mOdIDqpOTv+M8qzxaItXrl2rK
jA07lpe4ccVG97v+yNp46EbuzRFleUGb2UWyrYdLYZ4TgnRkkB04Pztqb4LUwZi4ZZIm2wLOhKJv
gHUAd/2sffW+15hsSS47Jj859CP2Zkox6W3gpmWyjVCll85DUx9ZQQ6Nhv0trp5NU2CreOtOYm3C
kKmolYekADjH3qm/3lE5Sv483trErESRcYVWECnQAGe58sR7U4FjNaLF1+Pt0K/Yn+9+iCTJohMe
4c9uzdvYQ8CA9iKfjuW2H3oAe7M+tvPR1oeAdpFMH5K6QWIsHr/+8gdukLs304PIEKqa4mQ7vXZ3
+kvx7n3HL/v1Zx/42u7eZG+MpkswgSfbZrQtIHHyW2WKIzWIQ997b443MGT+lB+0yA/IjHywV8H1
11/70EfvzdlBQ6dYRj4zi8wL2pYoIqUJymaKbDLhwCN7ifo379DeJHaK1G79hjuEPYdErxaixNe/
4devT+ejJf359VkS1gYmjxHTIO85y1balcrOiudj76FDn783c1VbW5nrM+YJ/dTv6NHvUrgrLMkz
2p1f/4SPXfXf6wKOuzd3uyIPA22nMGmtWXpRPxdX4oYXhvFkzP1HdzP3lmiIv77WgZHq7P79p9sV
Cc3WXE+LtyJDpOYslSGOfPKhX+Hs3amg9+SY7F6lgYCAk/sktdUWpzrIcqggaw3vdkg2RZZS+O3x
zi1E4xRL167bi6bOzXWeNPkpC6W3/PqnHnhyzt5dNe06b4xCj7clObLo077799ZOPDbDZ/D1FQ5s
op0PEe6nu1lrPc51wgy32Steb9SGiTtLvslX59r7zpHg66scemR7a6Iqc0cjUiHZOgFlVqrYeVUd
+QEHPno/EzwotB7NO99fo8ieOkSaRt6Rb/3rvaGzn+OtpcZY4f9h3kwMs0zg7De6YoAU2ZeLr2/M
oUvsrYy55oCHmLp420HzwicP0sOmon/sHHbo4/dWx7TNRvJ02XekKe2xszFc98GRosuBhXc/UDvV
jIZIST66vwbZTaBOtRie09uvb8uhDZO9N8eHMrSE2yO1IbNxuOuu0Lzs0qAvm6f6snuqX45cZjf+
frFq2XvzPSlD8BcxP4J8N7Jjxl12xAyMmb4OaYYR2mwcGaUHJrItf16zhtBTXohudYv2AAaX1QAb
XPfeLHwtjr3AD81ke29rswuvNqHdsTsIiLclcAXHD0v90qlWyK1h/LvH2oeH5tzedC7btCZ2mdtW
EkboiU3Lov/1EzkwYPfdD5GmD5NXUvDvBCg3YpXFYw4o6+sPP/C19y0NRi/aSeGAPm8KgiV4A3r6
zccn/8fr8L/8t/zqzyFT//M/+efXHKxa6AfN3j/+8y5P+d9/7v7O//1vfv4b/9yGr1Ve5+/N/n/1
01/ig/+68OK5ef7pH3DPhs143b5V481b3SbNxwX4irv/8v/1D//x9vEpd2Px9sdvr3mbYU+7efPD
PPvtrz86+fHHbzp6Jkbxf3y+wl9/fPGc8je3z69vP/IsfP7Hj7fkHxd51bz94u+/PdfNH79J43fN
MOGxKRctp1S71bp/+/gT7XfTMmxdaThaFGZWrpnxWcEfv5nyd8MxXOVYljSVJncNuzpvP/5I+x2Z
GDQbTTqGaaAk+z9f86dn9a9n9w90tld5mDX1H7/9eQz71zLgSBPslenqumOamrTV/v5aG+1SBg1C
ceHknbvRxkA/j0b5FhYXAaiJCBlgENFknSz3CbYhkeGEWEK3eZ6EINo7qH5YPviHzm2vTFtheK9t
QhSMlI2pVXl087G+4mNPY5SYnn6NphsmVkn8h/O9sArzMu+b4N3KAH5UVXkSI2kLrWJFfOVFnrwb
ELXTIqkJJ9FUeNs0Tn45BaeES9VjnN7GxJeT4R2hLplSEn6BFWBQvcmBWAS1XMRuus7t6NIfUH3o
QzPTh1yuRldM22AM1TZMM5UQPEoSroaHpsnuiSR4oHG5beJ4q/eBvwaMRmipwDCc4csH29XmmbEc
nTpeDHlOeJUVyK2DX1DL4pNUdfO08U7aiphk3wAAaUpcA+ar0XADvaoiKSX1o8s6L9+U8sn7qzkE
exWouaY4b8iATJ38RxDqP0oO+QUwtlmkpd+cTgPCFuq4Widjhe2J+GFcoAYVg1kLlwqTpVglQ/+t
wjEx+tNdGRdv5Fx35yLJ7uLcecQedmqlA6zFSP7IBkBgurHL9xbXGUi8PCPZYKh8WAJFAskiTdSF
HxpocrwMB2wRLvrizSM7vS7ec4089sap31JdaAsSLglIqUsY1iPMmDS4M2zThi1GmqLTIl9uCHq2
Bpn9cFKAr3YfOTeBTO6C6gYXJeTqxMtnDcH3t+FAkE2i6jvktc9Nwo4M8+2Q7zx7FV811Ru0UVEI
FzpHCWBhwZ6JsLqoK9lcOuYEMmdsunWYdvrS023snYW/M0L4m6BK7GUQxUsjb/Cg40mZUdlR9Ehg
www9fAlQnBgeFSmsUsMkIgg0ApnQGqTsBk/jDuFgCMBYRe9c4bhcDj5wVOEKd9ngnvX5wUtdThLG
ASr3zk1NhH4I3fIifQmDHJcWMVFxUUEzdS8cONati8tJl90a7InHG9EjydtH4w34IQpxT1ZpkBMS
AmVO5i+5k+0c9jRxqgnRf5dWHj8LnsqjdOtHJwCwOUNPsfCSusaqqDxnFuTOdVTX3/qELbynA0Kq
27MR0xPjHMVFKTk+RHe2SSTRIk7KF1hXBHzkk73wLWE+ioAsNYfgnqEUt3pkgF1WogVGouKmQyPD
IxAivdpl1oOKyinXeqo4dTNw3t9actxUECyVl+Lm3XmMhRNcWMF0XSfmuPFc3buMqo2pMZlUS9A9
KV2aqujrpPmbgLnBGVyMSweCqmGoJ9/R5iRmLHRLkBwcPlodsgvhg8PiqRAdosXmUkHOwbYHBA0p
6cZ2xmJjWU5/ZaQWetah8MkZL3God/otDh84ZShYgmCTDTvGaOW8m5OxVTIHwR6hRx89B1MIJhMv
v3BjH/FzwkfbfrUwe39FrN2p152HvjQ2Gu6IZZSm+k07ldAsI1EAwDfj8zpmh1NZzDE1KMDpxklu
diYun/a1xMLTmiJeFZW1tjkfzDPJ88lTzO6ZLF5xPJJS2tbNLNHeuop8wyC4CvgamxgK1lwOz4r0
xSX7zzkmK+3SBWFmEq/jBYS8hGDzFXjgvGLO+BgwDKGvhRqe9BKKjSunXf6v22xKtFwzKaFIRomx
cwL239xoOmd3j5l32rEQJ+d08MrvxhCstYnILNzeN1088lhjsbEz+gD82/CMZvXatQeSF5Pamicx
yapJw1a+7BeCBPcnLUY/bDhPY0o2igZMt0pJiXOsFCloMz7qoQMXj5Z6IjqSDYZXuEBAvvKVr3TE
ltNWBEG6sHZK6yq3Nn5TX4Vtjz25ZqUv2u5O8zqsUUCs7Ce/IEcvKEpr69gw8MT3AdbRPBimTcmp
P9DqZ7d0103Z3Q0wH9xx+CZyOM9aOTySy72NsJ65Y4JXz8cbHAi19Z2+vUjMTJwKtwFbEg2zocNL
1JR9uLSQ+L7mnS5mXt/R90z7Z0yEASHv07VTo3O3ibutrEurNn/ondGceSUentyR1NkHDN/+Q48B
ZosibHgK204tqtxeV7zvwqDj5QepSNqWJNgFVFHlOiWJx5p7HQ3+c6nas05roE834D5z/cTpS7E2
0rr/HiXwmHLhq2Vm8kq07fLSrNpZPrwkFtHSxGU/Ogo+rOM8ZlnRrbFc2St3Wjao/RRcAGchtPAi
1IsrXdRnYW6/+0VJyq3d0RhX5ilWPbDcJZB8fMAmXLHutQixQoYFLXShBfe+g9UCw/jrWDfVSllk
7WnaUF77Jm/WVh/ZIuiN65/ETWkuDK8Q9wAA62WbEY2TFwVZOxbun2o34DjZFg86SKRt7cXtlaUh
653CtLwgs7S6QS8kLvw0tE7yrtauYYcF70D5kvPGHrOrMvGy4CwQfr1WqnFIgxxQn9vtZO4EhdMq
DcbgWyEt50SVBQYt0HIvqva884TXCVsLqBf1ODBoYZXoFSJfx8nabz70leeqFOZpyRq7LHW7Pa2D
XTgDWLYbt8uhg2UaYCwtS9JNLaPkJobtf+kKEZ4mnbuIZDbOraSyNm3YFCsVanjfDWAJ78rNwTK2
EaBrkAPPthnRKJE1oSZpWl82aSXPkMo8C+U1P2IFBn6I0vKO8lYLloZn7oHYxpTaL0o6Utfajp7Z
a6n32g69N81q19RPyrFxFlFTYsm0ZJ1ttT4ozmC61EsT9PilNiUByNUYBF1RVc0VeF9SRWobFFWS
rKwWmvow9+j8IjJNm2RZ5sEl+qr2cohci+Ch0obvblVVdd0PSpzWRQNbvJUQ6aagB49im/2F2rU5
KC/VZNOH5BH6pq/INlAU5CJvwJ6Az5tGR2h/b8i9vwzi8rlRCibe2PQvvSVJHxAyXzf+iGo8zIwe
D4Kd2Td2VEyn0vHKm7Bla9f0sfUYl3KXk2lIjHWhmNZ+kO8yyna8GhKVnRh+e73LjOQgP1f1c6cP
2rpt0teEBGQx2os+ts8c8Jgqk8lJBsHyPkyGi4RbbLn9U0TOpBh3pqykP5E0uy7blphSp/FNtmYF
a5P1cWPRPaba2pMJ4KlKO6eMSlKUZaxB26HNruJzt44WDmrHayfPW3Bc09JM6puW7EWjs6DS1Izb
hJfFFLT9uo+SHzbkTMwuTnKPbOoB8k2LP5HApWYK0mWbBhsjI74JkwE4Xj1blYXMwWDl2zx1N65t
3pdx3Cr2WOXt0PfLuLOvVXDWSybh5AngrGBi6yzTLsw6APyqCE9wh6sSuLNWbfU8Zj/a458Omcih
SHISWkV+bwlt7kOQNOV4giRkVmgOcJoiXHsivOn9GkC4DVLI77XTNPQeJhjfC6doyPgd7fTUGVqi
K9pcXZMumy5t6a1NAG6uFTwYdgWQtme9LAKd5CyKOt85XHznXX0W2cUAvtXaSPe9tC116UgocUNe
M/T5b59F5kL8zXhZhD1clwEett28+qU+QUa5G2L/HHzlKjXsGhRv3W8aeHtGCC63HYBvpHDaJtCG
cf0N4D5YcPaESU36I1nAcgCzpHG0SXP8vi58tcahsFF64ZvqoTt4KqI8sHvHNA96UIpzw423mRVO
y7b3Cuz0W6u+N2r8OCrstloTn48mCQZTixIhB8IpE0JPLRHMYa6PJacNJydaWVcA4kZek1oz6t1b
0pLf2Q/DU1yVId7K6UxPMDSItJhDlOVSjcqWVUUodJwCtB1AjZsde3BeYcLH/88kXhY2tLq6gjjo
8xEC+tpQ2YjUM/sCWBYr8HRZQ1SfORlfUwHKsczwGwJg47waoWr9WZv4H1UQLou37Lap3t6a7XPx
/0GJQO7044cLBHdkoAOhCuvmv/73T6WFj7/3Z2HAtn+3XWVL19Z0zTHlTsP1Z2HAkhQGNEenXGBr
0jIUZa1/FQbodtu2Y1iuoVxz9zX+KgwY1u+6VJqrDOaqjXHof1IY+LlXyKcbjmuYytBN0OVok7jM
54ZD5/lGllgwMWVR1aveJMUi0JW+i6ez1n0ZtEdEhD/Xp/68HmYpfpmtw8DcrztLu1aZIgllmcYl
OhNCyKeFK3zvmKlhr1L414Vc3VWaQUCFs6/bkFHp5sKVLhWFAZBzVLZ1si7NkNB7nzQGdDUC57dN
MkIOwtj29NMkVkYBoABd7pGi3M8VP76LqdtI3rm9pmtxq/d6m6YZutK0bG8ZaFO8cUvdv7MjNzsD
Z0zx99P4+6vy87nSs3tgn+o8u2u5PEgH+JZDuWnf5zuAxCwBoqtlOwyCkm+pXTUWoTlNp9JvelMF
Z1kwhVdCdsea53syh4+f6TJiNX6hYdnuvr8p0oLY0u1OwVXX+3MIU8E1dfRqa/c59Wa90xCNurpN
JJzX1ZcB93mdgHm6qwcLK6dW2B5Zcnl6//UN0eUv7ojtaph4DUPXOGr9PMT1Ios6YVpqaeVlsXLj
wNlkxghhapTsDMDAwiYh+NioAGqKoh3gKYrsjEBtezGaHnnLX3+fv804HhC0RJP75CrGwl5dPkst
v7eaHeNvGml1RXFp45ONKjy/fdr3J7nvT8mRa/5t1u2uyVwnnJsJr7m7AfqpEdak6WjLiRTrfCib
8yTBdGBn0K6//mV/G3q2a2jObqnTHOkwBn++CoFDtSvCgTzToKiMi1bvmgDkedxmoLJE+jqINFYn
ncycYpPHHNiPaFvoq+09ahYVBdWR4aeomBr78stIwJarPB2z16DZhiLJnnyvmeFITZLpWLfPnXS1
p2HCDVGS+HnPNkSvztWoSkIm6yJ/xlaZvCX+jsKRBKlFALIWttOK1G4dxnNYgyX2bINOXBqKQF5m
0k4u+whOJukf5niX+KlW3o9uY19LovHYQJi+fDczNTSXok5bjRMblo/7CL5dEc2GoURI5mbtaMGT
HCvaoE6TgDIRQVxXADulC/as7JDRmJUuizmRXeo8pLDVLEUbUxO0rWm3n2js5iqKw5BbPJLcx26J
SOVMaka/zmUdQGQXeUkyWV1atn1ZIqt6MHInJApg2NG8hjot1UtKzgJ5OeTgGgogbSEcLKxBpqpF
rsU97qOaEIVFQU0LszGuIPOdRrU53nYVaMrNpNVJfRWw+3pPR/ak8D/T4JXDyCBWRmCZ2rJ2E+TX
bs9uDU9y2ugzZiUy0H5s5FNvOnSoMi+YnkLZ1AJ6SUtmNwsJDvSqL5rHmJ1Zw6qR0mYdBi167Ccx
mIvc1HaJP9TQsXfpO6iZJB3CJRidlvasL0q/IfabxXCWlkaozrTQqBoiVFWEMVAoYK/RJEEBT0Kr
zUVNFEu6tr3O3BVmJdvHVLbjlu2fuZWkJFAfpCtLqJDnWMDkvCLZJI5h0ymarBSXdt2QAmcYZUBs
QhcQtzfmNVIiL7e79ypXAWhBlkX7VEutfHBwzyTAjJ24Mh6lQQQyv9ruKQZZWq4tjaRKyTLWvQgf
W9AF2sukKkUju6/y7HYsQk8/s5xaV1uKDip01jyeISImAITWNwrGw7D2LWqsa2hbtUumSs7aICh/
lCgwpp6EQko8DosQWk/DtIolgp7OZJVMm35eDh6jrqEmmUFecaCR5FaP5rSNTe/V6UQYn8bJAEmX
fI0dl5C3PXmZQsGsGOoOIwgyioIfPo2KYAQFZmSZc2QM1pOV2BhD60T3zurBoERL/BYc1cqMwjvd
2fFTxjHvF60yrXhRWoZPPEmobCJ2XDtae+VAWi0RXQ04IHAGFWnEQ5ws9CYpL4B5I/YNs6A9YSkV
/BZTlQBTy8RsQEFPyXNo1Pa4VmVcRatpAMUOeiDAoib1SJ7VNrkRM5vt91vE/z3HngGTiy2CLr8z
XO3mfAyyTD9rMjHleOoVwZZT70zJmgWj7p5Cg0IfKUlO778Mmd/XYI4Gz9pMOjjxdef28aNy9DhZ
sgsaxFoNUxAhHSlsDQhAUVPP83OKDZPRawP2ZIiku3WMNEhqMR6x4oYxcSrpEeYOjj/IDbwq4P5W
EtFLdDKKilHbFPQxml0EVVY6lPtrIAuYgltoasvE487OsxigMzRPQtHsziUJsUx64rM1C0UImXKa
+33yw/AikS0EhqIICc9NYBt3CyJqPKAChDf8SDxTnvQh+k9eX6Z+nk9B9UTx3TDWyeQSDGsZjXgX
eedTk6lGMlxLP1JUDUXlA+n2dVhLPTXn8yRmfwCCwim1zVR6wEbD1LfsCOm8b4GBG0OY5XMeGoV5
aZXxbWb74rlObfeSMBgCU8WkE30U57kkfixUUUOVzQwfXH2y6qUn3d1C5sVFfpuAkMZwHHgeIPLJ
bUgw0PVoJN8zaeAekHx1NxEqaZ3LydjFTjai8xawXqF9FCFHXbILiyJZ1fgbh7Wbdao970wqJmth
OxyIVQxPcVlTSfmWdYkcF+lYdXQn/d5ZJ6Mh3liWFVFqni8wRQbS+KFitsdztsqII/Sw0ScgtUZH
IUuVQOQz08iWLMN6c0YZJPM21TCRmocnozZOJofewSlgAWJwhZQsNzNnCv6bvTNZshs5l/S79LpR
hsCM7Znz5DwxydzAyCSJwAwEIgAEnv5+h5K6S3VVulbatVkvpEWRzDwDEIjw392/oDrOTqhiJlEt
OFXPeI4HAbpvV855nS9v/N7RP2jCbfun1afWDI29ih9VlFKR0VLFbW6icYhu+2RO6FkMMuLniv97
pnbSwAxGQ2JG4LXlTyfsqfCCeAA+Ne7D5BoHgEpu3SJAlKXDelCCYsWp1v31otYCnHyxTDTS9gz/
Gt0TdhwnC6wF2RlHdW1ozi5Y/YiG1xk0jTKBPDHNfcGUK6UrCWmp5S1WWZletatLk6pGlL7p2G9Q
tDh2hbsrOzna+zjue5cZyBAWb9qpVXczBCQl7rq1kvAL6tRRu5mozEq/YJePrXdPJ8pMbTHoC01B
RiGa6hRof07RcJQuJ1CrvqSDXjeBooYyWyiQ49PMyzih70ob8ZknBeOSgNrR6BrfT094pXZrvZzV
XEjz2Q+9EPG9Qh7GdbF4ybGqRHMFnEQBcJ0HbT+YMcbtvYhyegp07xiwvvHQzTQnmdalMF30hbnv
y9rNdjOX7Zvqee5th9lvIQPGRQ1XdynnZ6WYzb1qGbbL7VQNmfPQIvk8xDQ902A1CPqausYJbx2V
1XbHVgEtYZBNkT+njpMDjFqb4QaFOtU7b1GUiqwTQ8IzxSH5+JF585Dt43qR42fVUzIBzyFo54do
CMaHLGYg+MWIInsrAqcuTzU0mXGH1kSprhwiyrV8yS3/1lGZSZltxZAASVqsbA2L6EmLhc95MUCS
Dm4lcprEqza5tyqFzDqufc7y1V+GqHbQkJqEsvVn2WfwZUMxsqZkWQahIQSdCS6MPRHFZlGSoTyt
LhnebkppO7dxn34ERTm9LtXEeGh00uSBO9/7Rh+rBHLsjHJbL5H9TjXZ+pj2ZRVtnMxXz+UgyXas
xTrclVkU99f5Ui71j2Dq8iedRiuyHNSY/mY2F8CiO/FAwr8vnW+Ituz5TBXX7EJ45+LL3OqIcHjR
aPU8htK9LaOEWhTtBPgihfKUpsRb06bP5DRKqZavMjYUrmweC3caAdWHJZbASY6fpsGCANd1AuU+
9ivmr0OQhlRoJC6j9dDybN9PNqbZsmxSIBeqYC0gBq8IbROVgA8a525f7mDYOsluYqlDVpYsMxsv
niActUlW1KeqhGu0y1EiJmaUZCxY6335qa5avl2CTvOLY3yQ6nTZVD9Fkgtgx7ahZHFK1s+lYfC1
RUitkGi1JJjGN8QLyhmovUZFrL52nfXpC9Se+AwSSrbbWK7yG0e1Xt/mK7uzCdLzHKvHNOzorJ7a
rAICPyyRfuN6GJPvVUBc84vLpNNcsXekznOvsilno8oMBWB8MwZleBUtWYo6HWGYsKeiDmX3la1R
d9eWGIKpNfLR1pug9tNnOucjee1DwBT0E1rMGjvRtFl2XBOiuixotRcq8u/ss1OekW3u/gi9Pqlp
l44Zb5e6hroUYrC8kWaa3521Kqjcm415dYphbu5StqtAXTwFSa/xq+og7QJ6SDm2eo2zbPGpkvTh
pPo2qJNtyP6120dIGHIfizqiVsdqkKquoIM7ygC8HULcGQN/venpWHKCBfZTr7IfbohleFfBSbix
fIApQ+7FNcwqY2qI3TZrTjasyupI8W3F8ts0PgjgIox3qwr891yNzhceNoEGwZHVdEkzrfK2VV9M
73FQMghzwwtmKhmL1F6a+2jrbvKFp4kftJJywTpW+hBHdpS7tivBJAwJvPd8cAhg5t0Fp5TSIfnY
alJgR1uXaMedb/FmhFnNU7lyRyEoDUx1vuvdIf5wuU6gD/Xc5eBkNL5bL60XHlD5Gkcbj6fZ97Do
0psgi9Ns26rQBzzerUjgZV94F4fAGD/Cwav6k011Qqt8LPRb2vZFctCphQSf+YWKtkyS+y/dXEzr
Pjed+KE7Jmz4iF2orB0j4fLkgfWz5Dv16p61wwwdtc8PThn38Z3UMv4ZeiXvAECPhR9QpuLBhP2l
0b0quD7WoI9uTNJXF6ZKXkqm4pP9KUaXpWb0C9Dnec7c7egHi/em03iZYd06BqCpvYACV1wpN2sn
EgoK46oBrZb6hlP8LObottASPFujk4UvoApGjzZZd6QuKmF5mPZTMPScmfQ6MX2apWXBcylsWFIP
08NKipS5dRgjRy/88qOIhVMcPLAizr7gYOxuclHJN6QQmeydJeQQW3c5V9SgiglLAh62r34pLtSv
lUbHo27N9GUqK9fftvO0fmuXkuEnlypcFmtLqiiH0VuTS0W79I9WuyiAvmrNePJab6i/N2GUtx9u
nSz1VRQqNzxJioOdkywZHACJZHd9aEP4XfesT9G0xQaQg1rR1fT3moa/pFf/qZ3tnyxw/8+p2pei
xz9XtV/Xbz+qf6FpX/7V3zTt2P8NIS2OYmRL96JCowX9XdMOf8MBF4YuUpPrp+7FDvoPTTv8LeQ/
oAyhWrtY0fijf2ja8W8iEWGKfkiZqYuK9FdE7X/27WJui9lxufyqi7yNsvcHiU0z2UqkDxW7yQqO
KI4ejoszzMc8ttW+HT3vhdOvefjdR/QvhNeLiPt/hdfLL41404j5bPsFfr8/GEfJmKRxGcTFKTIN
dQEDBdPYDHTEmtGJKmPFotP2tvI9hjMOY3xGYrJexF/S4P72Kjy8hheZGfNg/MdXMS/z0NVueWJz
d1XQup55dN/kq4d3JGreG299SVPv49+/dRGl/6xqXn4vjq3YQ/1NXBGKP8rthbKOdcKxOzpQZ19N
ON5YGKk4SijTo5o385fHSBsOX1mkwu9F1yO2DBe7SyygOm+qcrEfSi9z8A7v2Htji93Pp6Jc/eh1
kW1JxJ2y6H4norBVJxmWXv0cVpHxbtg+gqsdGNj5fdPeTakyxZHnOadZx0QPqNZ3w3iZn2bCXfBn
eGE3X2dFhZ3BGv+tpdx0GwI0ZQpQI3Xx3Q3lVdukfr0tlzmBqJqzdF+eZZfHgatzCn5rr3qNUtn+
qDBY09foBNt8jK5W2K+QC+f8Rxq5GawPvz6RfcHz0Ofp0Vurhz41D+ks3yqrIaTX2nmEIsrEMM70
M5LgcGVR+ZjUV/hHotb9WTsNfYVT+0y5ZvScB7VzyvoLpcYVF2Qyv6SMS4/YYlsd48H+Op/eR8NK
nbl0zBcxqG+cqj87tU+mo4m8Y9r7Lvu+nF2qrfDJcUzn+K/rTZ44oAAmj6HnGFHqGPp19E3b5IwF
I2V3yFuMVtH+6JMo/Eimvseutkzu05QHb01cqn3q+NdL2JvyMDtcPnvcfiz4Ldvik6k5rNwa03b3
QZwPW9tMw1EMjv2xDr0eryjTCvDvmElUO5v2ef1gFmesti6Or3sIAuHPrg4BZkT1UIGax2hwP/s6
BGgoreZLsVGAFcgmYA8TU8bnNDZzfC8R5NItDs+FeXXX8rxW2IKqC7mwGZ68Yp3Vc8gXtZzqasq/
mdQZp9thiEee8W3qnSO0TYrVUpA5e82NloA2tUQD12Wmt5mUaHzrLBcLYIjt2lzngMlfCOGbJ1mV
DWg9BwmC/kwjoe3BrNtLDw8chNqikbxOnCLHWBYUHlOPGT95lYz8Uwzvor1aJsiXB6a+4iNdYvNa
r6112WU6lNiBDUoELVpT6G7FZGp2+l0JbZbuXhHdB3NiS5yAQcHBKGnkGu6CoIIXZAhoUi/pmway
WzUgBraDCQ+ZV2lF1SXK3t7Krn+qdIBFx4vK9j1mfb2wiPvaAXvelwIvkbRPJiLBf1V3rehfJk2d
P43ElqdwU1cQmXE2tzzfJ0gY21gxkdhOo0OnZZnIqD0suuzyvTAkf85wluTLnDptygnKYYfZNKws
uzqIctotygLhrUP/AGRLG4E9+AwU4HBGmOmkri/Ak6ZOzBluRONeuRRkYDuiuOw+hhEL04TzEl6i
xk+yfeKWnt6j+4NMVfgj7JfSyGi8macufV2iyq+fIfum9a4oveRlaLMZBlnkM5/H1nRXtmapdz6b
Fz5oWYTebm5VUX3hrgYblldeSKu4P0y4Za0jy82oZJKemspvb+mpxVCTl6SuWOnLMXoGwzMV37Uf
8U/dxi7xmUekrzCEeKa5Tt1gZDgSs7fN43ZudsauXo3LLBXTS6Y8+4Fw3streK9owKRg23XD5NMD
TGm1wisg0/VQ1vN87Y+tfMKaOIeUfibwfwN0bnmg3Kb9WJHc7K51OdzySRYQgHDOm1dbhoqZbOmZ
51QP9Hx2olzbK5V6FX0ZtB2019y5fnYzF+hpe3TN9SlY9FxvhyZnB1soGUMOVqACt8CqsOeuIQDc
7YSp9EeK2q12HD8hJw1hOB0dLKDrzrIMfbhTYKpjJ+f0XbSl/RoDngOe54XRnbvEE0fPPquOPafJ
Rzr9Fe7tyJ/j/ZwF6efQpRvlurNJga/ZxR26sYYe0ihGRTpVM5XiO1EzXtsuNm4+Yr9OHzuBdQ+J
N5XLtmc2Cu0vXr4Cee71xmKJ2Dv0IYCoZsCFJSxxXkKxeg9O62JekoEE4po0jdzCxKTr3w8t6DRg
x9GuW+YRaPKY9rQneAj8YW0XdVQ5OL1HQJRLdyv6al5vVZZ1cNj6XBZMYwqQ5F40Fvexndv66Axx
p7atRV3fjpFfVmThyiC4qxS1q5sQlslDhVXy3tEdvSXY6YjDM1kBcwb+sZo33sKFtIOAQJuU03lg
ZjDrMH7Q4TLMiPw2u5elq27U1Kn8QdsCrFbHdPqoeCHvLKY5hCAnACAxrNAkGlcGG6XHz0G3Qmds
yIx3OQ81cGi6/QxXdcGizeVyHU2KPnp8u91Lmfu9habolFfpbELMjq1zX0zepE66xqO6X+NxVUdg
asmTNvDFLtT0h9p3bzxPqLsGw9z0lpYeGGmPEZQ8gNoyrxXspAe0cNzaoPqiB2w2leCKl4l7nING
trshGt3g6MyWPgLPsbbmYGyY4hWhNXc8ZNkNVVXsmRtX6tI9DINlPDDnbpviRVrUCEEnWy8FRPX3
EOcN1Mh6bdpjyIpDB2dAxPRKYe9Q127SjvK8gBvlDzVF7Qlu6MqtneRuEHZ5Qm8q1HWSqEoe5ono
8SGoAqBaXaC7Y2cDAKJlLZS67eBZrbT5qyS7Ttkajlcj+HI2C0HQfceiNN0kpWOXk6FsctqtAtsr
j/E53Q+jib/2lZb9zo7rCCeyFiuwTV1kP6htd5trU3RLsoN4GY6HSBl3OFRlms8sF2L+UYJChGXl
Ags6TVPimJ1n2NVuCIQwf2ReVl+mjTT9VNH8o53wC0+jmT50HN7LHhtyZxK1pxw7eUechS0i3nTg
Y9B29NntY5ytngFbnaICID7DxhP6PDO0Owk9CrBgA8OGCCnRxVkW8Zx0nTYkBiD78matx+QrxmgC
XRxuf3oyzc7VLNurfu6CE7ISPBGNbtUNM7EAR4s7v630j4jQAVC8IXt10rr6kmNBAMOO5Hnd0xIW
b2N3qm5IUYrvWjbD2fFxIPTpwOO78PODR9zgHRXbfS3D/mlWicfUtmJo2WRsHGYxPa0p2DFhLla7
+ibz/ffuot7WzeWOc3rGtJUeQQOl3qm00BPKYGTiWOj8yBzgPIyTezJ5Hu9s5HIGmLQ9SdrZrmMt
yr0TOc02Tp1yX8CCu6uT5p69UbfTF1544CZPSldsC8ZZHKMcYpiX3g5IA7ssqc6haI+VzPuDJWGw
S+r2ZBp08yC8DgwUYBPMnxM/gEZdzBrPetZDOmG5D5qx3PuLSm+ZJJkD45PpxPLw06RddUQjeh+h
Geu8zE5unH5yhybdRLbcL2Lq7jF2Nnuctmf+Tna2oDFhXlWfu3xwmdG13hH7+DWhppOS42FMm0d2
zbjfHfcxo86XAQgG72akxTSCsQz/qTwzHiQ0qxnP5z3CfmhpLeRFEBsoonPWgaIpGrDGgm4wqTvn
lm8w2w6RKJ/k6lOdNnihpBhkpoaVbix8HbPacisxGMLwdGiVQIHr+wd280u50dPcbIWnDRtCJ/yq
hZyvvaGNXih4ib7yvJN3SOfv4TqFD76sNXKNm+37Lq7PIMUfPN8sIIGyF4F1j/FupDYc+baujT9j
O71VKmlOHI30114E7VXYREfZUO3XhV149klIwL6j6HSq1uMga3Cn8otnIrGbSzyqyjs6God0nfWf
dUuAGJR3Cmh57Y+9qvyt5+nbdSmvhFwKJkwSdCDexakHXVhRzoS1q7pN3e8J05JRELNtHHnqhXnp
Ff7enp+FjxlWbxw0d1EEBmVMxBs7Getsagpi9m2zYMlV8adyhtu9QKgO4f8coZ0vWLch+GgYTWiO
7En0NRVagFW8mgR83fhPGJi7ay8JHkkUPDHph12/etFdNLfJt3BmejJHNoboPFxzjZqXCE8s1pib
vs3aGwktzM7lbesHwPSIz2wrkskbBgUQR3QVXYUgffY+XAziAwdDJdJOrfPBTQXWX9zDSD51Pp+D
VB2DIHhyPHusiqk9jdB04bghH1rbyM8JBv6X3Ifn4fdp/dm2sXcnSXn2ezq8gzspTQZWGCsl2Hjx
WKOL751sEXQ6+SvWnAIgkhjbo7Na/ztqYfGpKdhbMcdIbkzLnNBJ3eqQAWypp4bi87Tvz/gyzp1b
coX6mXnsoXOeZ7m+uKlD9g4vxpdFoLdHCl2gjzsS2FOsDwxozwGsoc3q1/x9xL1rchzqEAZQMReT
/uysbL6uvftsQXu+GGJeuzlBT8hY+2HTRS8qFvnTdDHxNxXpKpwN9S67ONZbv+h2tso+lZ66Hmgz
ONimjEMEzhnCeMSAEHFOR19yL8puV5bva58K1moHAwHTbFrcNkYVBxT/48wXs3XnDuy99Ml/RWbX
CeiplXQUj2SG6avfinucTyz0nSaF0jnZsUgrpmkmKBijCfpIBSTTsyCvhJWmpQk/TnP9WOa9f08r
D8DxACxV4Dv5dWDL4aCX8pozKP5zuzgv2Vq2FYeZNvwWx8tjWuj0K/6FVXLeJDZX3mF8T4YLdBYy
nhnMlYjcc8etw/YcwtNCTnPLpCR8i/mSb8FBQWGPdUsxQm+o1I6TcbP4eXPAjGuOQxLBsA1z/dKW
NbwAWBD4DS78mSrA/MBeYF2z6kmZCEBtA4WwGxKGdCgZWJ4bsIL+FJ0aFwnXhhwQGtie11IyoBwW
/XO8RKk8hmxADzNAhVLPN37HXKQaihHwffRhED0hNUPf0gG0GP+49gTmas6Jm35S6T5L1/6Mq947
1y0X6wgPEJNAOzQL+oKPHD1PmK6eZTgtYw8ZCTH+IfDdxB+hjGaSmfji4ol4KvSUp8W+x5MQgDmK
WBsuDBsVASVVo8cgH0ADAA62huFoOEQzcMq3M74ywMhrVrB53s+1Jy8GHzBu35I0MxNYQacOg3y3
LFpG+8BZoz45uD6aIo/ysZulfyh1jsT/IWaRpw/BOLzquR2nfeEVIVJxufK3ktvZdQ1WTjeclGE8
R5B6U5MiRMqmx76b4s+M5bxGfa0IWITtaenjMdIXeIRK2B4Vqi3AZEZh4C/HdQ0Fboop8psE9K9h
9rAeqhw3g38VLw740mnXrJNL/JAz4+I7B/lrul0yA40Onai793zsKVUfAg9jE+OBTVKr5MAQSwDc
hYYwBvm47TN1TBvvg0eu3qZYNJ7VQHHcpsOKuw8Kxx4gjs1o8E3DHrr72fUTTvyaz3SMh1emGvs1
YV42R929ovCtHChCLqFxbIOB0cy0lpDHOpi9A2sA4RDX/4IvRu2HhUtzYCqMoWMwJ0VkHlSbmMSl
TX+mgip1Pzfh2Jy5FdUhlxgACr9xbin84ARpmN52MwkK6DzJRncuTqc5dIZdqqNrioULbF6Dy/2E
bxVYOc8RHenHwow+b2dc+rdkLTsw4Frl/mZcoN5m/cDJaRFOeZ+2tvoinKzc6iyqDkMQdwOpElp2
aYbHs7BzPcH1mmNZqXcOIiYd93mAPmEHyWl4ZUKxkL6M2UmItMd/IlN5DAsvJ89iY/9NFjilCDdW
8uzx1ZKEgYYZJDQ9MjKoX12GUZtCquVmGOcIVpu9W8agutJG/RiaiKSCh19HTYegwSzE+GEvFztc
+e04w40oJVambn0M1jk7daPK79tM6VdHkiVRNTuNepV3leDMQYC0+ymw4VWbcfbGG6UnceM4UGoK
7DGOSMPdyDJ0mGt5OyeNc1DC3ynhtuda1vUxndjYUiECOaIwIeoW4J74yQ3nkDkezQc5RdjPg79E
Xxnbc+CNav9qnCIqfudcHNvIIbFUeG+9n/ZXwjCoQ5l9jYg62xB702VEo45uOTz688hD3qz+jbtO
P5nZtFut8+5Kx8FAVyUc+4AoZ9mK5bGb82RbcKvfy2KIrooq9TiQ9xYPItHo5RT7vnNLUCkzOyJJ
NLjOscZ9yFXxhmCT7THlDienaZutDFwCaLgnGBbG2Qs7xfIqigoues/pHobJe4oCd9rXomoeu9SL
2e5kyxkCusBD2BUwGqOm35FuaA6FX+TbGMY47rSLg8cBwJ0jesr4NpLYlthpr9nZAwl2rAOYmfvg
QiueM1Pc5NXowJ8qw+ce2rHZumPJ+5uUgvlMSh3rx/TFDeP+01rxT8IyJW8e/zIUhTNFdA4kj8aw
G1bpNDzjC1Wb2dKgnxZEMdA4hNqwHsABYcR+DCTVHuUsxKEBANtHw0GlWn8zbmA3M/rtqTQdRwOn
WclPZzMD1WD4XnLAuC5NDtTMDeVRg++5CwR4VKOz+uCkK4t/Zc0b5/WLSUr+zTJlf/mnBNBC94TL
BF9VsUimpejL+yzuxzvLAfsm5fW/oGws+5Dz/buO0Cm3Yb58CtuK+vbKaE5IQ00t+0K2tZVy2Dsa
FLxAnJ5moc4ZDpNsm+LD+mTdduXTjSEP19DpYbkEx3EZhrPI4FhpsgSveuToS0+4+O6t6mc+skVG
QG7DXZc10zO+myfr5moLu8XuLDyV26xjHZ61c3H9sJVo5wyRz+aHIvDrfVkGn5lBQOxch2ijLFt8
Ul2GXRxP4KTI4uPQTd5NM+r1lC1JsvNajXtnbbsrRQzg0GDavF/Icm/8hFg4sl36yV7cbrEKf5gl
ax/8IqiPcSTYhrDT/uhx9xxq31F3U72QonFHYIMtYEz8QvnJYzz0OGf681IqwNkOnkX2dGGSnwMc
cxsXG8Aua9UV11b7FFKzdEWZCEY8AQ0IS/SM95RDT8axp+f2bhM9PGlncam/jdv9UgzyNFYNrqhV
f2k8tVylTSJvUEyTXd1L/4oxfv/gmgzm+5CGYI6GuDo4DWY0G8/VNqTxaTNXMRHzxCj/W+SFzrFR
IpebrvOhyZF8GL8jRK0fVRVGZxWTAa3b2rLvwWo8yhFkdhQ59yQlpiuHjNqdi3gFTJImhxdEgPbg
MXzYrrIHv6goNRCXCHAzYxttghMuxAT1Z74lcJSScpUnYuz2Sg/j8lBmhTy1Nsvfkl8eSNUlpJGo
9+sR8kgYPOLhatmQ1iynnYUdvQzjFZn/m2Hxnuc5breg4l+pAY8PsuXTmb3lzhrXnCozHBXhtieO
wY9YJ7miZbhSl2Bqd7yVEA2/DR75B3xxAjMMfs2xOkRxWh745+47+gE2TvvL0skmpD8h+8dXg5s5
dDekBK8se3XotejD56gr2/wq/GUOrVKKHPHb4LHp8+9sLOxXE6Y8s9zL4CkNvQYKebSvzfI2lQ3n
cLq043rcMomMYBKW/U3nhzWBuAAzyhiyEbbUGGzsL4MqCEsnP8SpxAwrYg443iC2ME7pgfPcb15e
tAcIIfEP6zcjz+Ju2SFptnc4r72XDBftOTYZZ6fSL0qMYE74mI3Juq3aAiQLOhtxsaljC8degFqd
SV1VCTdm2MuLj7m0z23v9Vw2q3jswkXvx9jhAVx0FA1gniEJbgNdPhEtS+pdXsycWXWpT/A+8OGk
M1OuRaCR1m7QPSzECd8Ez7eN13M34sdWbNKN9PcXduteC7JH+BDlC+qLOZAIH7ez42fXheUANmJ5
fMtclndmTOnZ1p73ZFs3fLroRY+oO+HZK8fhbH/Zi+kAMKe4oJqjTtLgceKp9gK4lblHA4yEjgbb
w4ympbSey+XJS733MWqrL4R48CzPv/zLgrgv23Vlxfv6y9wsCzwjG14RhxUd2nc9qfVNVGQQxdQD
lm9W1XzYqGAcNyUJ1weH0wQTO9rb6J84YSfDJu+K4GwoSrkRfT2cSxFMN1XpZ2/ZUhs4Da27w/kd
c3ACmfKiTdwd0xJ4Lu4g7h8EmW3eUFeyqcjYIg7/zbzdRL7Nv2KCoSQ1obXBYspqf5m8cTShMEEV
w+/GXe8HvUbt7Mx6LH6ZxN1fhvEGLTDbKg7KP82iOdxs2U2jvCVuoon0J8FEiLKv7GZYPUdc0wVP
2hcgONjPX3Z0RmwRtMycmpW9Eap/RoVfT3VK5QWOM0Csyo/LQ4SMcmfnoX33e1ITG56/rEyLP3j3
Q4W1fWb92UVJ5x/SRXl3SLVs/zHYILD/8scPF6v87CirAiYxHl7iUqhd7cbTGQL4UWed4+51v+gf
SXvx2WOdRdSl5OVFVR7b2PKirHsY6+bAPabd8Dy5hd7U9EOMVt6VF2zxlD71hkkmRtOdXNuXQsXv
qfq6Egu71fNwSghSQITmCt/pJbhmbdxi9qzOGtJVuEwMFFb0X0a/xwQ1FF2vPM/MIjZ5nd3YkoF0
lIecec01b3gTYifbRUSklDfYQ+na7hCts96aDrJ6dJntdMEmLVvKSFomGBkecS3v8r47mGVlmTSL
f5qM97SAIcWKAzedBihw9Aqq61h+aVKAOlXEo6IIYchiVBQoFacExT9v5LUz9eaAF5Y/539pj8jN
dJmgs78JKJQoJKm42RkuOZds3vtkpp5jToH7Ui73Ltn9LAHBmnKP7KYK/+vc3xWuuZuyGOKsIe0O
/WzlJEHjgCwf8Upt1WSuvLC8racw2V0QHeT5t0O/VCdl3fiBeD/xVjPtMq/HV1V/85PkPrQe+mR0
B0ed5oY8/umXeBlMkARPFT7xx8a6t32zfNS5mumHyDfdzKfd+/Gx6aECDwk+3oQ0AAQScYH2QmKn
6eaCpY2K6+ISPeHkjpmoljF+OSNv81RCgh98S0J67qkvGOpDg+iXr3ijG5a3LXU/dPsjvFfObdWW
j42P+kKh0aWLk+NawYZ+m+dus/U6kv9E+9/4fE52kjg8/Tc/lb3cBsEQXyuWkCM7voxnCrOnclmK
22RW8xs3AnQ20ZI0Gieu0DVYmG7oaF7oZQgv5bpi4Vask5xb2fr3nF/pEisDy8wHkZb8S/8rCxNX
gow3GxsUX5HipexKDBZExznmZV+dvvH2F31iw9T73QTG/3lZv7bGbaoP4s2eOlc9aQ7eOvuwB1ni
h77NGIstyIoIU1cqmDnYzYMXBfdxbTu2b6qQzwSqUsvmzlCOwbiBxes8thRu3DAhIoefh5P707Ce
bv63btylSKggPEnSQvUXz2unQxYOuv/8780p3n+zpiRpiKIYonuSqHX/2MJMwC5VnSvzk69T+VgH
tX6axcDhyeU4seyWpHXjjSAOxrTIGBToAVMAwAidZl9a0+ES99vA2WZOXcfHJQjD+Qn3Yk9kZUbH
2BAndeu9guRS7icMl4LzfFsYzAnLcONHLT/EBuhKxp8wjABLE/ueb//vscL/b1b7X15ILPrPzWqf
ih+6/dr8vpft17/4m1FNuOlv9JEJtJ2Q8Rb22H8Y1YTr/cYQIMLBhleMwCwusr8b1ahyI5vpUtgm
yOX+k1Et+S3gv1Gl5sVYhjl1eX/FqPbPuUznYqELiHj/EVyEB852a90t56wlZBp/pWni9LvP4F+4
0f7sJ/+hKHEpIqHqvp7PSIkfuIw/nCH/H8hPf/aj/2At68vF4SHbLmddsswXg3iq/Gba/kev+4+8
Im5cXL11SdVCSB/Q0jX3NfGrw3/2wy/B1d/FX9PeqZLZk/M5jM0No1ZOTHU6/aWM7f/5Lr2LGfF3
PzyJRtrkDK8coFp28CsHctDl4fufvfTL4va7n76wIcbhPk7njvJeojFpvXEtI8r/7Kf/IRecF7LU
CV/imeVw2kfYx6/TigaU/+ynXy6k3712m9kiylY6dKqE6rCk3kuQf//+R1++uf/i7EuW5MZhbb9I
ESQ1cpuZVZWZHro8tu2NorttS6JGkpq//p3sF+9dF2x3xcXCGy+QLJAgKODgnP8BXf6P0wnCc0GX
Z82BbLo2qhfqPIOhwT/sCnf9XyO0BiF0uuU3Muh8Dl5EXaSYm/3vCPwPf5IC0kaNLh+vq8MNPqsQ
retp4/lLAh77o7+SJpfNlkfjNZmr6rFtW/vKxdEzQ9I3p//CY/+y0f6w8qGeMhRLu+naorGYO9Ff
67pYnyHM/Z1xcjVkcSOmZEJRP2hX/dY05fQeRCW8K00Rt6woKgN5t07Xrlq+YcDpJFG3+O9j9Jt1
K3JbKnUjnWzD6TZmpfM38d41l0rtxfKMothv7Mvb///g9GyaHUZwyukaYnjuQY89cI9T+Ry9xG+s
K+J1jYOYmnGAY8bglZeYa1rn9yzHUNkpOQHvAFDIdLVpCmpM1AW6x2gfZ6ZfyIXsg1ikE6ayr6BS
Mm9RbI/Om0Q3krd4ciMXmPYtRdBj8RZvaY+Z0VOT7294xsmFPAx7gbEvLN3pUNvTlsvhb/R06r/+
2/zNzK/ClNzIZQow7CBwwagiAENz0KAACpL29q3dNTpyeVyJy3//0m9OD1UYWsUepj72uG1MaV5I
vILv2w2QM551ssNVNu5JAZTutcPkTvVgTVX9sVYpYNo8+2SPly3L0cH4t43oFDR50vkAYtVncO2/
cw3ZY9ACpOjJtuN1CBP9OQjk9gnFSfVM7vqddbLFo55NhU48rJcTppY1Pl6rzj7+t19uf/8vzo+4
/egPN45q7DYsReqvxsXLd9vE6kU37OljsFllju2Ub/W97sKY5SmQ0T/9OVEq1I3c6K4WdIohCAQO
N1Lc//5Tfu0nRac4oqJAbRoMbdcGCIAkXzHHv554pklKGY1XUR2AUm/v/J9hqtHj8M/ogfxu1SSl
AJTZL2GFVWPq8RV49B6Mi1iJEIOXT50dlyjC5QAYXVFB+7rU20sVLKxVh1QEd0kGCw5BpBIxF5dy
Lb+vu+Fpi4RU9dahRduNC541TQZsss7eR2p4x9nHUBBnL9Ni3DBk41XP5Usj5svWFg8808TZYLBC
qWgo8HhN0GZvp+Bz7Lbn+Ox/d0gIIVSZ6n4eoDJwHSdofeyyBt/DooY/OUtXVNtqknmzArDlr4BF
ockCAE595Fkmty76tWsNoLW7BhgzqD3aW6B35Zkmd24n01ABK+yuXZP+gdrvhz6TrK0EA/vTuFlR
HAhAIIlVjwGI/0TyHqUZ3hcBGCWeGt/TsQ7AaOmuso6P4NRHjZ/pEipbVGmMRkogca5F2v+l5fjW
opjLys8qIzs5OACpeog8XtcS+h9LX9uHCePzd6zNzMhmDuhroZIKp4SxPUYSswxG8S5BSmU1g9IN
DMO1u8ZDl6LVFXwFC/F33rJv4fpD8ozRlMN0Bo63BMq33Po3aBqwkr7KwqemUZnukzor3BW+OeSY
EEufU6D9zV1C1YmGMIt9dvN1GQCfH/6DYgFzF8ntmvkUU+4DknvaFV/LqYwPQI38zXM1uV63ZXVm
Cnt3VStYKcd2+gYOc94tlZKQzCIIcllMll/TTT2MqbwDFJJ3lVB2vcQD25tEjbuiufGImvanvEWp
979dcguOn59uqC8+PSJDFkgA15DeV1DvAOxhmxokyeh9fAMJVdyeIpM51ve6ishBz+p2Sk0RO4zK
FWMNtJPW9+hirTxNJJWS+N86aOhhTNRd5219FXv1JVXx2//20m+Oe0ouc13U27D6W19hgNYSOlcF
RgEiybsWqf5W4THhuY6AuQQYxEsy/8c2e1b5FD2Yp9u77DoyukWC2zc0Y7MW2Cwwwg3PHJ7fuUU9
td5jIKtd8wANcPBgFKBIC/OGdw1QFa1Wx7LYwSl0HVKIz4H5xQGU9pxG5u/WTe4BPIQmD+k5h/pg
BvTqOzyyTqyDQsWzPPg2au1g2Q0hOo2AOqfPaJ/+Zs2Uw7QQc5CtMoevE/Drj0n6HmDF54R8buf4
F7dAQm4BMYeiAN2+v+bS1iOUVEOr33YJ1Ks/ovucfmA5J6KHsXcLCJeAl8jaXaPJi/s9weAky3hC
ol87SCclBp4HEcu5TjANk+XMTSXRr8oGL/xUAzox29O8ducZj1Deqm+7/UPyr6HWgqdtZq/Cf/Wg
8THmI88w8bXYMZrW71hz5FswUtXn6oZP5NkmYR9NZo67PoWruzIF1hswgdow358Jyf9dBFY0j7mI
awq88dmCqeq09UbxUmlCIn/SlcYQJ/yddZCEwWRfvde8raRKW+C2haZLD4+vGYRtbHCq1pxVNVNU
ZwvOHcE0i9gfu/hhbMKXEt9ZrL2MSeTXmIdbVkBEr9manIx/B34Lpj9IQMqlmNLSwtVAJJ+GLLvv
TMDLOzENSNBuhqKCP8J2A08O2IbS595Dt8D7xU0Yk4AUAEvi9ovtdWqgwqRwF4J7gedqEpI26pp6
BOsrKinABqrmJRAazANCIhICGlBoAKb9GuxGvY3CaTs4YPRZ1gX9bKsBQ0KRX8aXdRjKh7AagZ8Z
JSspCPrVtpdZUokyiC8VvjVN3o3HqANSi+PynyiIs2a2Y6hgHNOCIIMGpvi4RJgQ4VknZ0VbwDGl
BP0GlLbxuopAgNdCcQrcAcwfICdm2td0TUsXXdp9OM27OyqlWYdR0A+4BqROVoCz5QJ9kqOU+SVc
FOtKERm5wbdU2GWvBgEIMtjZQA5bKn3H8zi5viHcilETX4gLpLbeAUj/3rbB/4or/v81d4FqfJqJ
265s6qGc94tq1UdkZZSEMGrLWvZPH3AQOR3TPdsu6KLf5Gb0nwtGyHi26QXeunm3YN245OAyU4cs
reb3QHAzY59+VHXgyFGhSddLMiWvkq6981p85q1cPfX4mC0a1QOzXiZAoSaIv3Rlfs8zTY5gohfp
N5ktF8gR+YODks4NuP+JZ5wcwj6pALar9HLZDWS0xvhVD7wtyzT9fAAOcSwxXD9dcudOqS8vdRqx
Xj6go3zq7Ql8qr6ay/lSgWsmgipdED/yFk1OYI9a0JqCiu1ikvXOZPn9nH/jWSZPCOALh7IHThAn
ZFneJnEanzMMGfGikgrugoy4BcIZk2WztOmplDtG1BdeJV8kJDc0E/IOuD+nSwNapDaWr4pF8tJx
QrJCYiJgGEE5cxnC6bWf+tM0/u8EM/7/JZiQkJxDW0QxxlkutoXAEZBcGMHIvvM2k8SkXVaL0Ypk
upRxellccMKcJ+8OpK/6TM8ZGr44gettpLjptu4edAcBz9/0YR+vBgoWQk4X8N/Od4HWMaZYxuc4
1H794BT0bd9ag86dWKcLlEDf7ma5r+rkb5bH6ds+9YFYY2EwOhnUl1x1b0BG/pFnmkTmFnlVV/E4
XfAF+Jgr/RFDT7wcTx/3qLDPUyAQOUPdPDTLhpGKhJfj6ePeG7CfLgFW3SgMmWIg/0XRpP/wPEKi
EtpQOQbgBgDOk0+FWO4ApmY6hARlNzZjnCUalqGXubeYDo+f68Detuvnrx1xw7z+WH5QXRMBKreA
yxbizPoOnCbQyYNorPqMIdge0p2gs91ZPRQRk7QJ3iYhej3hMg+rFwrVbBBP825yKnVjpkiXe5tj
+Bp8zLlf74V7TkDlN+EZkbSZ72AWUiAGuGzgN/jgxVC9zFvMyrAOzY3q8kf/Q0kxRRIKxkvYlgKz
FE36IsQwPS/lRyRI03I2kwFR3AVchpjzuimGVrwbl6ruhCLKlhDtdUxNJg+h9i9RUL3n+YRkzh4M
wQBJBP4CQohD6vLzAM5AnmkSo3s9gwZiKcdL8iWbIdrLNEsCNE3A1Ds0kDvCnBmYYc1lnfIPvBWT
AAW5J24/A2dMAZRTjTm34PhmHj4SkKDdnUXZwBtVOuYvFkTROUiM52XNUD892uB2GRagh/3FmfgD
lI9aSH2Cw4HlFiogBqy5FSA7Gy9F0DdXkIR8GDArwvt+DUlQKr+EejPSXzLdgvc4PZs1ZuFhRUgi
sixTU0GfYrzssnmHeRdo0K7MYkEYP3V4APYQfDGYETOr6rs08ks/yZHpbxKTyZi528S7v6j+Wwye
pxparbydJCEZN5NV+QhnYwb7mGCYPQDZGM80Cctlw0Sxux1o0D8tIMit3V2cjf6Zy/V2Gn6ROkMa
mUEnpzTyHqnThNdFS/OXHSCzdQAFu43uxsAX8hBadCV5e6CIpxa/LmZAc+nSBpCUcD0005OG13UX
lEcYg4ALtNkGfykLsR+GbLJHAMNZrStBxyza0UZBNoNrDhI2ECKBruop7dqO96hTJEPXwbi2CQgD
wTxRipeNTPEEcMyGnqCDFmWWQTjFO3fBdFxyKtv2UwzOfd4J/XeI7IfuD+hcAaJQ1l16nUIc4E1V
JO9YZ1+Ry6CA4lqUTLAMKvYbsd3Xuuw/8UyTu2Asq9V1BqZdD5FZ3MSHZJla5iGnMdvIvtqHyF2k
LF7A0S9H3/MSEoXdh1kIRq6pd5dsAw98mh+6Z2UQb3/6L+4CiolfoFYBLYQWpAt9fr8P3xQY3FjO
ppB4sWZoU4vMXqQKTwLzvdnI/M6SJG6SvVJlYCd7caC0m8CblQ0d70FENfkgyFEvotntpYWuIIjQ
1upxBzPA3zyfkCSq+zLLgVe3F0zIHuMGrGMr80lEpfyycSu7CZJBFwwKjyfQnRiokYPvjrdwEjn9
1Afo08C6leYBE/HnJh7OPNMkORhXFoUumha5TkEvvCi6czkp7n6SqBx0MOhwB/OEbMHomrVvsiFi
+oSkUTD8xFUOBblLGoEwCqPSzfKx9TsmmnmOIY9cXCd5DjV1c5nHBVRZe/1lChpmBZFOM4BwJQRE
BQST4OC9jlsISnXFC3xBorOsMBk9Qzj23IMrFVQjQB01IMFlOUWQF+62z4AWD1FyjqBssoOGNZG8
2BQkNsExGllwE89nC5mO+6ws9gfwuc+8xyLl++8qsEUWcTGf6yB5GZTlnZ4HXhGbjjD0GRgsRxSx
z5jEWg4CTKUqr5iNQgp0Bz22V5gWnM/gxXrvgBIEFShYYnibSYJTg61fgNIYTpkKTHak2QVNd+7K
SXiGQKNj5l5PZ12s7pSBsvSI9b/hrZzEZpuXc9CAbP6s8/xdLZc/84XzJsQAPvn4dO3Q+a0L53PQ
DEdoRZ3SOeUEJkyTwITyOjjXFzXhq7A8geEdE0B/MdwByyQqJyfbOUq2+Qwxpc8QYbhfasf0BwlL
JMnNlf0C0l27vhjm6l7vLAQTVk1emgPaeAqEXfMZJEP5vS4CeZijXnE+mGGdpEzA/qRBi2M+uzU9
WWE+5Lv9wHM3SZlgqERdxU7zeRzlK1UUYKCBmjYn7WDdJCjxPJ7BOzvjAMb2Nba6R7XZca4q2CYx
mXZgn7QlGD5AuX7EDz2E6cw8JyQivRN1XIHh9ry3AsKRqr8L4p1VSoV4CwnKYDb5YEUzg8oQbY6t
3hMQPIdfWbtJxxaAvprjKWphfLUPOyhG4CRO1rmJzjwtrICQqEedHKZTyCo2HtqcBQtZCNMkLnMH
DlsIa83ndd3vwcJ4KIXmbSUdWXDgStqFQ+Rg0BLcjp35AKE+w8k5WDcJSxCO6dit3XzujDjG4XTX
Jaw3FUyTsDSxKGaJf2e95N/RvLqpOX7jnRESlFWkQbcNya5zuEf3vejnA4hpWXPRWDeJyq4FM7kx
5XwG5807Vf8NykPO3DIsk6C0HVgpfQ9nh2AThAbIQ2FH3jVFQS+QNjC9WeDsyoOItikflpX1sE80
xbxAEBdqy2glgyYBlNNAvCXQamTtI51ZcBKRUrdmPhfVfqrTyzj0vORO0S6NmnsFrrjpDPmnE+pJ
BwwS3/MWTfKksG6zosPtV9wmSqsMkPydBy2Es0k8Qhw2gYop1q21+7vZ43dzsxmmt0lAQks0AFUS
bJfhy0lmR0joMS2TeGxkuScCHwrnCeodW/5tyP7k+ZrE4liUSQz27vkMPA34pOMDRMQ5yQADJMS0
BFFJCt554KpDYw7Spe+9fq4be0soP5eRFO2Qpqsv92LCBHg6Q3vzPppAmrEhRULeZU311xmq6RDB
FRBT4FzjKRiGnmY2t+dlPXWQpwAjKyjq/N85FM2Ztsk7uc7tZvttAaWXA7BmB3fbYXcQdGLsMFZO
crKdZJC4rLLXZd2uLepjjePV2RXtmqLzAwLACKb7aX0jOvVOM/EHYHl66u/WVVpOtYS/d3tNmu6Q
g4qZ5xASS5WLRBxAuuoKGFMEWuDan9I2jHmnPiKn3oFOM4fclYXCQJ4e1zQG0azhQaVURPJbBJgr
UK44hb3PrtBVHA7JCoJyll9oGxKDj7Wad4wTgJcdtLx4Ejn5oJseSgK8HyDnfEJDNjIthlowxgUS
9BCybyHTNDnkQe7TBBhDi/ugPoK94XG0M6vsBu3GpycxnwYInGlj4Rb7wuDTHuQonByaKtqH9Oj/
LGbESQT86ATK5vuia9/wfE3S3BpIp8Bz6K4LiI0h3tIM/WFoVPcPzzzJdAbEVMDQbqCNaiv5di3j
9exBiP+NZ51EaKZy3ZYGRNVQDfiGgu2nIMuY8+C0GbntY6ImCXLX2ud/JWCO9tXEtU3CsyobsMHH
OIWN099kbY+DmgbeCaedQaC8kj5KsKHgUUXpVK962E6Qucpm3omhzUGL6kSnNC4u6GcrcOa2D7M3
vONCW4NVEDabhBDiNfHLa8CPLpFNOGWPFIPrT8OzD0GGXsoCr4xA/eni7DrNz40p3XL7Lx4ZtDNY
hqDnzQeHCcUGOtpvpB2tuc/CAOelnSQQZhYKjh8N2ItvmKEBZMpl6P3M/MNIBIN5KWyyprfXarHf
67Tbj2FqU+ZpIvEbGAPdA38jihh1dewGeSn3iDmXRgnBMg1ggnIgqm/t9rELs494nn1i3Qy0M2lC
tbZoIOIy7nfxfa4gBLe7PuAViBXtTs67h5g5Gn1XjF8fR4HXYzvOPMolFMientQcqiS27uAWaK8/
zvnwuRQhM3fTDqUApVvZDTgsWZacp7z7sI+KBUlQtEOZgOIQ9LYlLuMQrPcles2Zf8vazRv354+Y
vjHA7Eu9d3B3aKDYVcxQ4pxY1dZU0QZlB75YCAPcXo8C3NF4xLTe8aKH0sZ5SOCaOsXkWyXiT2pO
7+tm4kU9JTDUE5RKArngtV5AUi+GINrWlTxskqIEhqjMrSCkS/F8VMWja/NXvs54jAWUvrABvKef
K0TO3s4Q35nQVqmk+Jt3TkhexTsm6qBEh6jX/ZdG23Y6ShDIbUeW+Z96k+sGjfoO45fjmr+pQFGd
MwcQFO1NVhaaHvL2Lo1kCK1Oj75kGrHqf6mivclI5kk0h8jYHsq1hziJv0HYnDndSduTNijGKXTC
XiEr9Rby4K+6oeadFdqbnPZRdgVG30DSWV0hH/s4+oJ3o9DeZJO5OcE0+3DVY/5RreatmkOmaZoy
ly1cRhBgX6Fh/TKf/McuW5gVAErBtXpIXIcToj6e3VfcAS9t2/He0pSCC8MHNSRwEPPjWj0kEGxr
s4H3IS1IWPaVz9J1xEB0std3adO+npb+HSckJe1KrrsfjZH1cBVm/Lq69DVE3nm5UtK25JitcaV3
LDvS83Uvgtdg2GUlBkn7ksEI0VfA4FBa6OY36VC+1To48zxCcmU2bKHaQ1yw4SQ+QKjp5Z7w4hEK
V0/TcK9nEQLnMFxTKz5AyGw8FAraD7x1k2fsuKrFoGGNeySK7zcH4+MCFUyecRKTcdzb1kCJ/Vr3
WXA37VJ/CtLFsx6bknYmZR6DHtwhL8RR/rAu+g8oKLKA05I2JtvQgqy1sMN1DYrPcybedUHD6YGk
4Eh/upszlC5CvSPlqNhDpamDKlsxQ16c5XHamYyGFaLKpcL7BGI8x6mbIF3gE94Zp51JvB8kVHDi
4ZpM3bts1O8xhf6Zt25SICpxNZVos2Ddc+Khd99B79flvGNIe5PppExWLDiGww4JQehYTIek5YEP
MSP/dD/ToJn77la/DdbyzkOPss0kczNJbBpwum+BQ0Eu9st2AFcJlGsEGOF4LifBCeGtZYRQrL3m
deMhwKIfLdSWmS5XT73S+Sn2eYHrcJpCsHDX5lBVgkdQJmmDEhpBwy4m7OeKAakiMh9c4XmJjXYo
57ruZl3hFQFpGShYpsk7WcxfWA6nLcpCqiSBZCDIdxa9QDoJWreRGC3P47RLWTVBmc+9h5op4mYR
5T/xIpl5k7YpF5EbCDSCIw8ZTkLkHLrZLUSu8+G5Us7tRP9cypG0W6lXFeXlEA3XPLcP6Ta/N9Jw
0APg3CbxubTlmEBI5ibLV4LTopyKU7BC0oy3pyREoZuV7jnSxbW08ctYoPWccE2T+AQLVAjJFFD/
rz20qu1Qfq3mtrzjrZvEZ75GPhnTFW8K19z5YH7cCs27tSjfWRcZSKxG4DubnbrBQJrxGGwxq9oh
U5I993Qeg6yHU0RjXma7e92UhtVIkJSxAAXtIO6svtVozHZoev+iV0ylCEk5C4pkm8C0i8sWE+6Y
NWjs4x5rHl2gpJxnTuyYIBMGTM9piKJe/1aJ4C/WOaFcZBBkDUKL8YtrFKFEkwYVtPPQNuZFz0+8
Bbrb5xqqqNcgjO5dPX6Y0/gDb+EkMPHJDdmYJBiuttLv5gEyhIv9yDNNA1NBawmUntDyhFxlByxI
PWe8sKSsBSZDe3KP0HFqWjA/ZouQ991S8upikhKS3bDvGGZYhuukggcQEX8bg/RPnk9IXK6uTfo2
wH1iRgnJgOoYmJXnE0pa0IwWshJjgbrsmPbQ74LwYjGyoJOppJwFUvT1Oiqc71k0n8N2ehkVES/d
U84C6LJl+Rag5qvDFhJx7duboi7L23Hy9HWlrLGYccNHG7rN0Hor2/hO9VXNtB4/tS5zv2hIneBT
NtshvJva1xsEt3jZgRIXQI5HAYCIh36h3mhVPkS+YVomYZlGEyYXZ9zftR2W8+DH5ZD0sTrxXE4S
pi7kVrsBB0Un00M37y9WaR94pgkkIW8WaxzUvK97bO5jJd7oWvM+kSkOZ++2BHSvgGlo039f1/q+
07xSnqSIm7aPszicccGmZhjux93vD7UD/pPlE0pWUMRq6HWHrgYYjyD2GVyHpnjPM00+NStdgi3R
AqQRJ+qQRNXDlvAUBkBl/DRycjGbtPCIHFdGh0aj6lY2vFRJATfIwZ3aVxySIknOqK6/yAUvU1Iy
Y3AjF90QYCO3CkLJWg7QvIwK5rJJUELish+HDuG+Q+q9D5uXkXiOSvK2X7/4ZohIRKJK2IDvHu1f
yDcn0ZcWLJtfqhgTrvdiruP9rDMvHjcRhe6ZvyX79Q/SsWW/7F2KEkV97fFHlMcK5Fkv18LpF/ui
LGAtc9O/Bd80BKnLBLP8rNNKm7XKtkpCwBfvmH40n6Jk3zrMZVvDjDN694RrnuUVNh86v4+2UK96
2fNWTsFQpU6ALsz1cO36rD2CzfELhgQ97zqmYKgcKpRqhx71NU3yO6huvw7TjdX+kJSRAelvynuP
dXvvTsJDfhmy5DyYiKSMDOlYTU3s4O9xqr53c/hhtNVzI5+3/PyLgKBIqKIs9bKUUX8dRHmEhLN7
O4cm+TPfFl6iongoEHu3Sq/pgOc65MVBq/OXmc1zFaPfhHNIHuyojVTbJlH2b1OFIw5t7G9D1WPw
s8izsTwWtQ0e875n3nohuZgqDNabfgZCKjT+Tyi2v0qnkVfhpeqU49RhqGBCmXTXA9jVW9ccMDHH
o1iXFCDVV67KPU7ltVuS8HspxAQ40zIxS/aUPkGGDu0c1OyhBD5tH0S+ms+ha0te2FKUVNjYxKWy
g2uWpL8oGZhD35rlkXdX3i7uH0gI1mBYm31G4zKefYdmmm6PMzhQePUBCpLaa7Dyj5BqvpbzCn77
+BFS5rwrh4KkNIoZSyJRdURn23SHMbKzOyTl/kyG/xcR9YubgSKlujgsTFfp/rpMo6xhud5ej8Bb
VKcV8vUeVJtT/x71ZfvWlVJ86My4BngatenXDBxGL8rxpkDe1aN+4aIi+JCFIXSeY7wb3oBBt/9c
Z41zBwvut69jEAfDPRK9z19KPMdfzIGFrXmY8xu8fOVBmyEp+3SrO+sH6DLvHSqS9oWzwyvTa16J
iWKYqnWZo6WZ9QXvwm+lHo59H/zDO6DkK7nRfed0DdORegWcutt5qZZClzCQO86Vg91ibY5ZiRPU
VM88em4O/cXRocgl0ExViccH4UWYMntzy1bv8HnVfmE5hIKXun7adJHAurOQ396K01B95VkmT3FZ
1K6ZiwGuFu1hzV9kLU/6R1LgUm6WQSd5ry+dvwtEc0wnnhSNpLglVSZCrR6W43C423z2cgEajecO
ku6WsIvt1MO01OY+9PsJhWVeuqOopXKoIlCN4/B18VRAvR3d42wHuwJv4eSBGm++KpSy+lIXuzyJ
uXucu4xZYpckHk0+7V2SwngUuEMa3ye643VjKGapKJvQr+DQv6RdeIoze1jMe5ZDKGQp3p2KG9lh
J2tzhOzXQS+8HizFKxmzLtns+wQEFnFz3EdvjrLLmUADCliKRgjAp61JgS0W/pRNZXnYy7XhJWeK
WQJGPC8C7ZKLiePqRRrH5V232+qZBPqbS5DCltY4DZImHZKLHsP6FWbI8vfWrswjTjkVtA1U5Nck
vmRLe5hjeW8Nj3tDUuCScc2y7pgnvkgxn1T/pXI8DkwIwz9NwJXOssXLMbmMbjj0+Ve7M1+gFLYU
5ZMIIcEHy6MeTkUk3xo5ZKwioaDAJSieNrXLo/hilvmPfF9f+YXXOhYUt7SFu7GY0IsvwpYFuBTy
9rD0Ce/ZLyh0qeiSKor3Jb60cfhuG82j8/Fbzo0CZcanWykzTIaIGqbxNrk4WVxdxHrXCopcWmYz
ZEBHxLi8t+os/TSd86bkofIEZVRwKjUSAJf4gnulvE8DMZ7Gvi1ZSF9B5VP9ZkI/twidWWM6Mo2v
8cgDdAkKXFoWYBXjboovw6JPeaCPVcS6qATFLRWRNXKvtvgCyvj2LjOTuNMy4uGTBYUuDWmg83qC
9WyJh7umr8KjwCuLlTIFhS6BKBmysguOIcaVXvaT+bPfWRPcqaDApTEqo9K3iHo/ZeYvfF6ly3Hx
IM3g3SoUY7CVQwzNnH296F6cS6+OY9OyHm6CzkPveVBHLl+hWmCho7ps+j1GClnFP8yCPg38bncy
K+S0XtZ4KO+GurD3Y572nGoRJrnJ40oMSel8l01nu8YJGmAQ/BhrH5wYl1aif+rWZ3VSTDc6Hy/l
dAL5/Z/R3Kycjx4YJ4WEG4FXujgs3Yfbw7BuD0vPQl3B9K389UONQmJEak2he3YGg7Q99Ld2qS6Y
Q/+0W++rNAd5WjidXVTr49Tu9s2qF/9MeeXf75CfvgWx9vjp2vW4g46pF/4sQMoozmIrXfC6HPSU
H2M5N/m7xkiTgeXYLeUD+hQOM97xMrsHp9fePDSiraKD2PRavy731S4VBDGbiPXATDTtt8YN+DDm
pfHnQeaAV0n5HXJkf7NOG224znUQ5y3EB8/70H6O4sKAiZKlLoV1E6/OfRiVqar9OfPVuWqy6iAt
S3YCtm8P2h9O2763ts5w953XeVAHa+ftAABnxguTmNwfvSiqdZfVzeN1fUjT8FYU2lkdL6xdPV37
NNvejxY+nxCLh0Lm/XHM4u+8DSXP18nkM4YysPQ8Lj+JcbmELuDde7TnOqtqL+cox7pVcYrW8KxT
1ldOomnPdWzHdkk8joqSfXTEHLs87jUruyO6yVnJ5zgBwcnqz7IJX8RmPQENdcfyNtX5yGaROaM9
TOtFHZY4uNRoTzAzATknVVvEcxUs/lyL6W41+AEMJ7CgVXAKOSdJEU5lmzt/LrquPcXz1t4t2oWc
0gmskxSZ56looclxI6lKLaiN2mgpUEcdcw72ESGkn4aQMW1ZS9Fh9djZS2Vs+VKPS8LkTqLgmUkv
BbR2EUR2/gDsz6t6MpzHNw46ScBiGZq4whE552P/uV+LR+zBM1f57Vr9RRKjfBvzkqgiyxqw3umo
e4GOeneddLgJ1FJ8yilrYvn0iwoff2IUMa70Ls0OS+f/yeeB9dkD4yRfhBX0XptB4bzH5kH5z2uX
8SKJIgGQ3QMUTWBZ6K04mlAcBaZ5ecmCSqYW4yCHbofxMrWvctuA2tVyKvbwCLkBkrXu+xiVwnMS
DcGpTeo/giJnEptRwpA2iZQTS+jPzY2jHLXOL21VM1+xtEc+hsvuqiHy581UryLXHt3Y8ELopw65
RT81DSXOYFFVIGIs8yPgSyy+nUTTJnnpwn7vJbySDeO5K8MTOMM4XyUwTV7ISR+YNoBowVlXzUOe
dMesTTgfUzBN4lL0a5VsgCqBDCOATtt8KCvWaDpMk6iMV581aEjhmKzyAEb4LPmLlTt/7os7W7sA
hmewHbwKCl0dvElYLX0smzzhjJ4yEarJn9O8XYrTONiuOAzlgG9N3vJJbCogWjNg8W67ORyHePoQ
hqy6FdZOcrOOB7tVFg+WZm3VSZXreZl0ybuuaB/cunSA9DKeLG0TPSyjPpRa8A44bYIHsoGEYgPT
YZNeQdF2KgeWLFSiKUlIjobaPoczDnigy1d13sLnDaiXWXtJO+A3WShAWkV3jsJCXstgKu/bbMx4
wUmb4HsbaSethfWqrMShb3zfHte2sKyeDJxDQzTYOhM3Q3fOu7Y5WHxPDFvBy/i0H92Oytm8tv48
uf0AbYgXdVV+4HmdhGhpvPZWtvYMwqfpfinj/RgIDMnxrJP43MA/OLpGr+dKg2Az7h8TM/LSMm2k
72EQu3rY1/O8BtUJaAx3t/aC+eynXCDQEvJl4rb13DfZxwK0kocuXnm5k/bT8xozfFLZ7QzyGg/g
w6wevK5ZXccEEMinr3KnIgdG53w9t+k2tgdwxoftUdtt+cbaUtpUL7seUMQVWxpgydNi7hL7HAf9
LQf/4vFMGUH6Wk7VOmNLQew8f9fY3uiu6Bb3T2+jBmgSDNGYj8Getv6O97eQmN1XMWypFus5Gd8G
PgC4gbsL5HN379oiglTMeo4xDjpOzWGMWaN42GASscEWYSIng5fKxf9hUvkgebPgME3CNd32oB0r
uZ7xiQGQX783h8oxiyKUJKSIckw8ebee86iqP6B2FEyHzanwuQqD/L8V918dIPLFa9r/w9y39kaO
Y1n+lUZ9Vw0lUaK0mOoPekSEw++00+nKL4SdtkmJEkmJelG/fo+rq6enamfR2wMsMEAhUZl2RCgk
8vLee849Z0AzW+X2pOEjTB8hxyfPS7oEyZWc0Iv+AjpPaB+dUA305/yunHnZ0jX2oNty2y190UBV
Vw8FOolmP2NCGzDytgs5PoR9mgyX4djNzXlcBj/dOC+avFYEdsIXE+grY6W7KJkv/JSu2TWFMkdY
ax5jlHFJBJCNgie5eKZBEmVltyMEVB0fzFi5JIWkVJwH3XqaGjSj7mg0B8lBTYSKY7rBl+FutRkt
98RvWw0l5PPSR/QJSdT8SomZrpMne69r+QXtJulEdnBwU/ox49N8mWBANj2B9wVEP85I9hFA7xgw
MKWpgH94w8Qh9oaah7CNlo99A4UI9OJ+iDEKjJHJC7PFSf8W6h2quknQ9eYkW9buT62V3XaYsjTw
BwZb2/ECFolddhm4fBmukz7R8XeMAvn5FGO8sCmzdGq/OuETUfIEU0LlHBrbXfRiFeNND1apf0yh
stVUysBAtFQi12mJabyEH6Zw5+78qcApK6KVp7dAnJu1yHkU5K8eN328AC97hgxUl8ftt6bdOLkI
1iRj1ZbKqT9kaR+JMo+BD9Qp24LbNdklrWF17rOS0pmnt75p9Jc1altTCzlrem/g3o6rmbT+pOCY
jJSDcF1WbFOr1YEA5Y1vlYzGrhwwSwX9230Bi1fqHvZ+TK3hVKx0FkGZa2amat/gclWSdQoxXTTw
FDSFkBpzzHIYeBQDzfen1cEOomjjzAblSpSgxe5npg4YsiB53btZtGW2jfO3uetC8D4lWedjnKQB
e9/B2ohPMbehOMYh5D6L2caYcQ9AWZhLPgTrmRHOMLACSX5R7oONXvAxDqRy1i1nFPo2LcAPtO55
bjOnCrR1WX5qEkcWgO8ROukbxS4qJh2n892cU89l4SKx7EXbm9hXycYDfZhV5pvSCXDnMfC977w0
2sCXeY1Z5urRRrDloR3hTRllUolDxx3dqhBmXS9rK7alCIgxmEXV7cyrjKh8eRxmyr6hccBlZdck
H4uer3w9Ovxzd5qzeNqLphtodgvoIHUFRgFWc+R9hv8fJOQ3ZRGkQwetVgVQe6vGeZb+OfS5hE8I
5r1a886afMwr0vRzfNWBKvke7c1GjkEWbD9GjA1/90JFj2GmVYqeRROMX7hQOwGomq77ZSJX8PLL
lo42rCcepfRu7X1CDrPoO33hZx6Zo1yZGgqXzMvtsMydPmBvxXNpktG+rQ1F549jbGQ+YWY+aI+B
X8S3PIVFtJ0JHUBxHHv2dU1McFYL/qVogGSyb5PN+s7W4FJ2RtWrW2h336S80x9QCw7TGlBqlM3w
KuJxet6mGJMEhV5EInWpAAvZuEhJ3PgSX9aPNzYldDkOAY2yK7vazzUQMIGwJKzA40JdyB9gk9mE
D2oOGg2hLsfDobCDQBctbXv7VYeENG/ZEPfizWHycqjIyJFiN02X9pcNRla2C52Ge3cLddv0qdtU
EJeKLGtyGI2c3Q2iabCVtJlNeoAyM4sKUA5V/xX2dHH+VZiQnzML3XBYLnMnzjbd0o9ujnq4A1Gm
12utNdKFqF/ctzTJZyiNyLn9mLplujNy46zoLXZUULo9Uv1DO+8Br8IdOUYBVtIaVw3ypeFILNYE
CVKZ3Ww5F+SognkQdYtULSiHjIm4ZnCxFJXLmsAUkrkkqNsgWF9Snenhwqi9infEjmIFW+Pz9n6J
8gVnTYYEUnJaSO5BPx9vd+Fq27h7FYz5XiMkMFyhgBow/B8zTslh6jgJLwKaMRNWMaPuafAJ+mVh
6vKXEdz/yyw263U6Bq0556zp42OCuc7oQLEJpmscgOfe23IA/XHemut8TRu41rV0v85SPVyhrYXT
PYYufVR6pnl7MIqtsvAUHeMCGzT/Dpaqv8kl7VgJ6v+vUTvkb0k+iNfIEqvvLWt2rIQmlGGZkiar
tiFUOBBBEAXdyHPw9CIoP6iueaVLdlioms9ak6FGA11W2xLq2kz82GzbiZLWVIkEdORYfBzjkBR5
6G95v41FzPe+yEGIKiRoDViX7T3SiLno4PRbzluwFjs8z1XO9oqzdC64YeaqjaLrLVRVwsZnvgbL
ISJtU80QAaigzHm1s9GjlaeyoJqgZFLxfslLaYIlL0Jwx46bAOcD0blj13nWPc5+nBHPt1fG+XTA
jA6t0kWtj2wRphpajHTAuXwcyhx6NzOWbSYQfpJtO4PFFRUQHnhUFBVEgAiPo01/9VmAeCiGvKB4
uCU02sOChv469PwYttt1voykxqjXBs2wXpYTU03pHbnp0vlX3Ma0HsBWPKGR9Sop3+s4XivY5vCq
9+0HZnCbOpiBKGcQ90ACsHUHucmj7/lQipxMJbEzjpU5vCN9djt7do4tvEiaBBYCCct0wcR87OmQ
X1naXQu5rVWa+vtOj1Ydmi34lW44EJRQl9OyX4eCm4KH7qtZVXZ2aTbWYk0/VLPccAW4uNS4h0ln
JuwEs5UDya5Qcu6fJwDGdrbFIATpYILsQ8RHZFtxEruDjFNVZJtcyqiTQUnt8EUwzk7RxDEzY8g9
hUkdGAVdGcvIFmoei9YSvIZpuJwtSRzWXULVBZoVqSjCFR52Ck3nYtRdcgeNVoaTRlT4QlxXO3Ss
ZGHZ7u4iHqYfayomUeVLEz02Jp59NSwdQMcwalV7FSZhgt7BMof+BhP2rFqJ5vLIs06qEt8vjMok
6EV4gPR5uJ2JicPrlATSFJTD67bYRpP9MD7RlW3jILvIOpF+s32fbEXsp+0Z2kgpOeTjIL6tXbc6
5HzwnT3nEc02rMwRvH1um/0r2vbJXmcgw5a919E3jESbsRjbZvzG7MA/Rg7k57LvZ9ydWWFPYTsN
DCKLTbvjAEGj7CYNts5/GXXO9ZlxkkWHMeIEjk59MNHahmNPq6zTHG4KehU3LhFuPnYxVd/7fVKf
jliSahgdSSyryDq/Al/y+VzxqcO1Utjxdfdx3oQ/HIOgyldpSDcXkUWzFT3SdXgmXT/MSKqypjs1
wuonM3lqfzUTWz8miN02xZjGPi5GZMTArlYd0gpDI1F2t8jemDqaO3CzlPadOjGoEjyQkApVWyOx
IIc5g10sbybIhsmZjbfTuvIdqck4KWgvbLO+s4PlbdnPOg4RWFoyFeiwJu6QO72Hxai4H0qYKoe3
A0bB1MMAO3t3OzpChoMls5OHNhTIDdFgTrdy3SK4DeNb6Omw2LitqCHkhKQ5yn2FUvAK1CYHf6Uw
PNNkcOwSEzwR8rFk38e6Q5z5RqJ4394SL2AnY5YhmI6jxdxGBd/hlt8rKHLFF0OcUYFb0aZxsSyh
lCVhUY+4kvKtWPE8u1OCOQzw8zcFc8+Et629D/Sm29swTHVTJUh5w2Iye+bvULdAGZO6nWY1cus7
8AsbuCaSDEfpvni/VzOTKSSvaSLPWcgn8GtSNkvYjLhMFEu7Dw/bnI0vdAAR7NjBpyso0xZSoSVV
cv0wQSajQsJ7+Kv2Aainekg7fsKMF7KSdINJW7VMyN2LwGTj5dSaoFY4yF/oHCePbgjUOWU5CopW
b2eEwlDeJPFEl0KpZaPnXPKWogRYMDJC9/1DLYl7QlWXsaKzo4jLMSKnSHBZB2rtp2oJsoEeYxps
W2kWGm73U9hOvoxNt1SIddnzPiuBSRIo8UFt3lr9HBCWbXXfIRe4GhB591uFdLWYITR0EKk25JVM
Lt5LFDutPk6BV6be85B/oRnNm3oPgiU8s43S/JLb2T9CbUl+gOex8NINRjfHAelWCzxpHcJqp93V
tPRrdNupz8RIQwB4PYEfaN7yqKXpHeN0r63XjpVA/04baKxb4aAzZQoR0Otk3HNUiBiW1hjfFd6h
0UZjWs0p5aSUjVLIx1ic3A+NDb6ocZE4iSbF7rOVyfl2T5wd79bQ96961VsE32Ijg8LLCMeTc/EI
lrndo5tEy+WuccpC83RtnmXrt+FZhKlZyljAxjLOsyCosAHgRM479xnh/TDmiPbZNJbbvo7NcVV7
dF6yqWkLCjWKrXQGtTAxsBt8RlLXpYWmUQsBUVzIw57n7Xsi5XqPdnn8tWHJamq5T/LCQfQNSdKU
+g4bMg3IuQHzp2q3cKkFm+RJAqkr5LZH7YHoeROXanEbv2lGwr8OS3ILfUhamAjmwJGcZM2guxqX
awOLkDqNt0ZdOhuvS7F38SQRvj1c9LjNZT1tlLc3cxvvwRGjwOQqysb1m1jj4FoHjE5VnEK3uehh
echO+4i6og6HOB6vhYvk69ZqqQqCTHatxyScs8s07NnJ56oDmypaBnAuwlTa2iZD8ORVSAs0EVip
s6Q7znE/fNJsftiF3NDZYs4zyNIdOUXHgkqzMOZHLgbXFgvf8/t87fYXkxh+Dle+3CiJSrDItz5s
rzOc4f4Vimt+qXePM/A46cWetnAX362evamHlWmcNnKzy0GLkNhb9ORQlC8R0kMobvE31NDdg3IT
nHyaPT0N2bI8jAiWF5GPRXpJtqlRd2jj9+8863PIoUs/VdGw9ec4Echv1DjeTDkHlxEEeIQxm9P4
eQBvixYRpN/2eth2czPZduK1SFZ2G0JJbDoJPqEs7T1JfmBnfzZrCPPBl3HYuhkFbW6vdLfZUxLN
9NnB76VHfpUva92HZsSqwqHYFso1+UUK6jAtfMtMUG75sESXXCU8rwamP4+ErnkIG3OjFhpXSu3n
dvdDAXk68gUSRPuVJdsyX0dxtj3uOCuGuuMrLKxHGK3XQ2hYemHnbYvOms/sUTpIdeCmy16VoMaE
33HXaHxuYqV3AuuwIdIOUcf5rRLrsNyllCGONmHg7qXMBFT2ZJ9fmm59h6lMur84+Ge/62gBg51S
ogolvS+3AOTn48q9J4UncDfVbLok+1YntAubuu/ldi2i9rSJ/s73jq5oTkTsAoc/KGfF3hCdlAH8
Ft88z8LT4nf30ITRrEo4GmLINOxCN1xQeIi0Vebo/iXY9RwWc0ejF3hzqV+XaI7pifQ4k8olTrbh
0HoYLaoOM4HcR+u1m5cR6ZcywXFO0O8o13Hd5ZlgnmK+9A6gbEnHKLJXgSIZbv4qyaMSZHE3oJ7l
7ABflmx4gA2TcWW/+n5+nBrTfABkmEyFI3hBG8YIi3fZU7+UMpqT9irYcP+jeEvvEtOb7mCGHRp3
dB59ckrAII0KnmNSp1ibkN62WWSSckFgvyaGry+y6Xp2ZMqCgIYo1GKyRFkZVq1ojD1oBn4ElRtQ
Xgi9INpMvmOqNDTEyQdNE+xlO8soPVmmF3UBY4puuIDXnX1gKg+TSzs2HRY1NU21aKrboseBJguk
8jY/+3iOTAGcBx4CivSz/JZ9KrBVODMw9pvAk8IcqOqpq8axz7sDi7VrbowwHFVPtKS2nie5vE4c
rrFluETAGReZzVkZDk320K1Jy8shSJPmisToaDyiCMj9RTzHPnyMBLT63piEC9jNmqlphtvIKqLj
sIhuvMv63sbvu9BKHtNP87FlgmzbZYhqfcfOVWNyGzZoEFRybJrgTkQ7SbB8JIAI7HSXjThEQ9gH
V7PvUU5vEiOFTxjgZ0sdT1FyE6O7GfVFgKhD76JEkzPRLVuqlQ19XMwEN+OyhflefGyjfFAH2uMO
Pq29clG9ic3TamGYRy3VOvX6eZ48ohsgrmG7DdEPfAESMviCZ4qIEgNDE6+acFoe+hjqDpXhOgVj
Z0U5XeAQkd/SuYXkw8wDdA7mabZIdlMX2hsFqZOo4itjzcOmSWDLyWdkLe24b9Mdm9uh7vWMshEl
SK8OPGvC/ANdpGStNeuSAagVEu3CoR9lv4DduliMyeIFF11G0kgVwsxyOXCGPuYz5j4kDQu0L2Ae
h00WB7eDCRBoeyez6SINdN54KEv3brlSSLLkVqRLFPEXEee5LHJC1VhM0Ep4kQr/jwypTdai73d8
D4ySjS9oeqeQZwUWOpWiHfGAes328bTiA7rKbASmoC1y6fSFGMw+nzqbuORLvvYrr1OBNV5Enpk7
0pFJ/cjGYETR27WirVpPJAOjIGpo7iroeG/0u0v2IP8RL8ai8bAMc1uD+RugfOrVREtmHMmLDam4
/++x4P48KzfFUrUNN/bkoCF10vmY3aJXRv+baMyfB+bG0IYGTiv2lE1kqzqtTLFr+fs06L/92P6X
eDd3f8Mu3F//HX//YawfGyGnP/31r4+mx3///vma//idP77ir8d3c/PSv7s//9IfXoP3/f1zq5fp
5Q9/qfXUTP5+fh/9l3c3d9Nv748r/PzN/9cf/uX9t3d59Pb9l59+mFlPn++GiKh/+v1HF2+//IRS
+ROD/7f//Am///jzK/zy04XrXv7y9v6X65f/6nXvL2765aeA/hyHkOHNobzIMKaNKumnv6zvv/8o
i0kSYzIgjgFl0c+RQG3GSf7yU0J/piGqB5ZFMc3S+JPI4Azi4W8/gmZLlrCEAQOJMsy4/P0K//CU
/vHU/qLn/s40enK//PTJgPwHDgWBYEIw8JRmWcZA5Er+PNk3mtVE+4S6omctP038ZRtB1MsTAjdc
0yT3TLTHbENSaaz9pwPE/8WHA0bOYpYnMb7Kn4cWCeCRPlpjXggxtqVZx9BdQEUWnsrworhwcBgF
yjMPsKhKTboWgpKwYhBWvUXvHhr7eRO7awzps8qlqrucVoV6MyHPIKmKSsLJllzixkbI9hkQG6b4
XRP22491DcxWcWIoLBcIMrcxmb6NJEKEytp+OvW+id6acFlRiLl4kYdmgfAsDRp4qGbwFELtMfor
zmV+3/u++T7tFO0TEeDcLZxYt6cUYn5p0CUvAdFNB8QEWidlF/cdIt1Ad1R+zHz4KUyus2TNf1cE
+Jc24nXzYzTOfEx/3mZ/2Jm39l0/TOP7+3T9Yv/8m/8jN+RvHgL/ZENeTDi07B838m+v+9uGDGn2
c5ZHkLqjCcXY5ucow9/2I+Sqfs4SkFXTJIngC/fJ6ft9O9Lk5yRJGHBCEn/uy89pm9+3I8VOBWjC
QB0DvxgU5vxf2Y7pb9q9/9iQeJsE/Rh8FvZlltHoz+Qo63sNw5gu/Yra600vHXQoCLqkYyvVtdnz
qI7S9kMOml+ojN3sYb8fuOyvJnTy4GixXOO4pm8rHYQumh0S2FD3u195NNw7SDfd9D7bLtg2Tl94
G+kjjbvklrR9cgutAPR69/7KQZCyYN3mqn32ohZ57i/nnf/oSAzFeLTFez089zJUh4jBUYgR8ebD
RiC351mRZ/ah9+LCtdmv4RLfW0ubE9IRW6966cueAWRI+vge/iSvs+m+8x59IZ81LZDH7HE0zBVh
GOgCsyxDwbsdnUwCDCD37Xekbk/RIL5Gsv9uRA4tTptdRH3wIkNglXP3AdEiVD+E3jS7OERBPF7E
ZkJzPnLf/IitGQEAewZu+NqE2aPz9IR0Miiw7dtyc+kNp8GZzCyooXUUQ5ZcXgLy+Uxmo6ziw0iA
AmYJCp5dH8m02MMscXVtyLZi28gTF7hMSF89zinaA2HQoEcAz5hq0N0Hjyypppw84RD2R7849Nl8
OKF9jj9W2r6xwA0FvDl1AQtNe8sjkZYAQ7NqTPSdAwWk8BPp0Pc08k3EhBRbo+cTXRz/vtqEP4uW
ycMMB667bulg3dMBQxAGXY7Q9oXZurXKZ9QcbhRoS037eIEoBBR0ULaGCmxStg0+n+3EvqaJCZ9n
yBsXwN13VCmdPQz76CqgJ29BR+9zFqBUx5dmskHZauSHDuRHE4uPxq4Riip9ZfyWVcriFglAQmBn
zPyCbD44NUuw1VgmTTnlgpzEar8wBUdZZ8Pk5AEQFzOGJLBqKaQuMYpfYS/IAjNN11Dz8ECuNa3g
6TpA/d8/LZlEuYAWXrGEy3iBTpk6Z5pA4M818bfOA9dB4vidC+6OO1mfMHzvS+YWWSUhu3eUJ4Xg
SXwUJL0J3JLcgIU8/NABqnWLWQ10Suk9YHZbExbeK9O+re321A64bgVaw7VFM/NrPw9tgSHtoBDA
X8p4148p0tp67oLmxFK8CwSc7vQY36tPmmaxgVZQ0HhyVY5ZvUIL/siH9hVsuQc94+mbFvdAWZeX
v91zbaFGjgB2H8CtoRiyqS0wwHC5KntH1uV6SbursAlNte/alrzFTmKGJaXSn+fQhNWZbMmRRkYW
rcHSTUKsR8CA4irvs4tcEyxuo++GmDX3e5veRHiaxejtc7BFXREsKTr+JjmZCY1r9EdPaHV8H9z+
JJjvPqv3Jz5hnfhVz5B4yqaqmfRVN2p6aMTcHG2jsewoumSAarEjmsw9OqJYnQHof7QT4kv7WSzR
LKm7YASvHN99JPO1yLqr3eJ6GUY9XWTvzIL1hHnwm2HHdyIrPl1K8DrdSvZTKKa1YtG0AKtuPwI7
Xw8QLq7iSPTlgHq7bAkHK2AMAEOkA//+W/wzDqbiFLBPDYJMWo4Eq6jj+1OQ+qgkEzc1GrmuTAcJ
LDPEMx7AJispxrvLFFChi+g9CQCIRFlqbnWvaZntbANCD/Cvgf9aTQLiChi/2RIYdVKaMdywohb0
yIuM45aYED8XZuou9glwVp8jeLBhfNbh+BwgJynYjJAPQyEgll4/sNEORbxR9wUdxaTsk/SQkC2q
g6bPKsTUJ4UCq9Aue0T5HRcEFwOcaXyeJU4Ky19oKj/6ZB0vQCltETeXqf7tvXUcqQpMrYsFDQiu
dlGPM1GV2tWrXzpSgX/qKidgrg3TXXuQq5Ywx4iPWvon4DQfkWtYuQMDPqN7dT2EgSlXgS3b6aQp
jeyuBq/gFIPX49i7yd16HXO+1fuIYymj7XdNx+dx7qPzlMmwIMH+BKsGeLIvWIhRkqH3vc6DLHWa
5iOEO4MW/RoWaF+6dh+v81lhrRG0klaMnAGoy25iG98vK/YdEfYh7/X3IWi/tgN6J0JiLagBqDhk
ztB+4eAPoeXYlMkOqFR16U0oRHfqYCr+ECvL6mhqLVgFeJYRjoNtds/ArNUZ8lRvFvNhwG+mqFzn
wJeYp4nPHUawTiKiWw1diPARU65o0qxxUiI5vF9jlQP5DiCGkuU1RpEchq8tni1PHw2GQlFMWtzj
AOvFTfIDPJ2HnZq7LVHfN1xW6QV+uU2aV4HueikifdXCuC6Y0pvFDAN6DAs7NRnm0GOKBzqJ8bnf
OwzVt7gTUxa8ow+gqk6wC51337EOnvWGRc0oe8z7/AcP5BuBUU4dRTuid7MSIH07/8I3fdcp/4RZ
m2fu0K2yWztex3pAc/XTJypPg3ecNK5Q6HAFcGU5wBQoxiHYfw8DfvY27cpVirdAfN56kyICWeTJ
jYYo+rq55221MEVA4o/jMqgXz/OLgPmnzaz8rKCaUJutb+8DJXCUhuIyJTJ4BNNC1SMdcQmJeus2
8eE3gRa7eFMzogygtfkU2M6cvOUJoFdcXbbirFsbCW4JIMojmIlRPaCdi/2JB4sDS2K1rLTq0far
ugDwdIPdNgZ4duGKMxDqT7jCuXld4uDcoyor8z54nBOE8nnOswK9OlwNyGPwp8DaD22DdmSPYmVF
NNA+ywqSjpC/GT/voER7bJlEivUNItFY0oT763EJ6VMocTfEhKCbrGhDA55rXpMYJ+8UdHdWAygh
JCzHGF89bwGgxcEGNGke0OjG51sdIRwp/gjjnfsJtKgi30cL00dsjH34JCx0OzopU+iKEU58t10O
zOozUpaz254a0DleYEyFL9O558/8zjW9Kxu16mO7gzFBkFuVmUZSYyOEnKgZ8gNrDKmMQ5zlhOsi
QCJYR1135frwxXiVVO1ivvemmQ/Im4+w2ojqRYs3uBlj+SFcKYXoT0DhAVUAmWMM6v4pgecJ2pos
PgCTiWqJlswxAE+saBf8EVksTUY3VFQgfNTBMi4362AnwOnknrTsEIsovGoYdg1a8kWquQf7194t
K67PE1RfkCVVaCMvOAwcYmQjcbtBMXqFeDcKtB4H7zYlQDc9XplNCGcAjlzRMfmwBNH86Q4ECJBu
AP0/z5c0Fm/Gqu9izX25fKbYsuvT6ynGoAdClqokul4l3/q1kjx7BHMX6TRgOfA1wwsx2rFMluP+
ysdoQY3og1eBOdyKWiAoLsBG7zgISb8Fw4bKrBY8Ovcy+QAMstatob5E0vO0WD6d0Fl2x5zHqm5A
+qjypMsPy4QVHIGzcSk0zrfPwCJWPP9hEx4JNXvcHfLlbZfAa5qUVk20gSky4iSCDhJuo0rjM5Fy
+ttQ8P+H6vT/WsP+T6xMGf2c6f0nlenlrF8cXEL+UJv+7ZV/r03Tn5Mcyh9pSlJKk8+Jnr/XpsnP
aIWSOEpQu6I4BVv777Up/Rkpaxwzhp9/GsyioP17bRr/nOJNYBCDoSLAuBDP/RdaRaiA/9AsYnmU
x58FbkxxHrDo/9A8GkyWRkHYjl+Tpf2iJqC6Q5gGdZq0rwadZ2zYBvXhPNjXqZ3ygwKztMIpnV6n
kbUvijhfT4PeDziskhsQPXcQa5Bwa2Af1xS1KOif+xONkdqMSs+HeZwQzuWIJKcX/rhscXPa0Vuu
E8Lppc9XcxV6uMahpZkf98ig6nH03rs9PayheomZ9mhAN/gU4ECHHmI8SAKtrAwEUCoWtB0GEFAx
7G511TriCFYonQAwKQwNWYSA3chLpL9ZFeagzPrPQlQgp3BIaGBg1dxkKhlxpHevoY/vM91fNWP7
1u/Na8OQzH7+Q87JE5UI0IEDydfsv7oOsdmp4X+Td2ZLcavZtn6VegE51OvX5UkpU9kBSWPA3CjA
Nur7Xk+/P7FcVXaWMbFOxI44Fedy4QXZSJr/bMb45m1np0dJFqSJ8czeu5HUtpeKp1BQc/cFzrzZ
gCo+UG+tZ91MXKsk32Ak8KoKf0+X2t9brCdFAZu8hFNnO01Y3AZWfzGWSy0XUT5HPUUyvYQlxscv
LArD7QeFyBMh77+s5fiuIpPZRVkUXol2bhFlFPN08I128hhOkQmTg7wVsYzkyJFGS3iZzUVCc6oc
x9K87JKKetYcUao8yS2v1qQ5kjyqEX1Yzr2Bb2H5UWGmT8NU3+ZTcPDntlyrOf+zYeQAoqqYc7qX
vr5VMgJKFzbk9iKcCGNQV601JoV0JULzrsupQE1O3aZOn1CtlRsrncZ9kzKwn9VRNiiSkdMV3diu
+5q8rPEr4lskc6JweVSbtGiUQ44wRJtOncSvS8WfTMt77NIn20a8DeQ+ZVhbnN5KjSgOu02aN+VT
GdsUQgppaTVrylHLUZkPwtAvp+XWGelC2jbnho3s6ojuoTtaJiQibFAkLqvGytSblCzqRVHk6jqa
u0eEwp4adcKdbW1bVNFLycIUyrXiNjTb8bIc86fGr299ttE7WpzfNrzbuOLglLOT0rSMQocx3DS1
lKxjNXuxuuTbFHcFk9Y0dCNdk1YW9D2406m+0Zd2hs2+IicLpX1YkxhP3ArqIlZv8+Qb40TSVeWa
TCT3jKxINhjamT8nHGrNlDCwk6kCCph7DmMi476LYvJP3+rGlZ9wRMZTelJrYwsxNXC1IL+tJ54z
9MuvxqRc94vUauhSbrsofzVKU1qhl0sdxmfchGy+9SJJnzZ+RoHWxKgj7Gy4YHv702zSNJECkoI0
5qsdS6vPHWZM0CTaoQAaNQVHczYQM/mGuW6D+WIwuGdGg+spR2QQKSgYvotWOZZjNF5FKkTcuWmo
vRM/xYjZBOvCrlUnDjgnB9aaOXLCHzC0anDRC82beabShMD/iFapdLrJBM4p002oiiD81hYMiCIa
Fb4UvfpC995yW8VCZqmTJgV9ZZwswqKmshLJzFGqpQ2dI1if+G5F2rh48A2nsmlpLHUP36S51m35
IqWBtS2Y/Lm9PtHzMNR5JTfhNzZJXzB+ehVj2t+nMekNWySoYypSpyjirTV2mDlD3OZeF6i0+FIW
Fmtq/ZiI4AWl0bOQ+9RllU3kMT4k9/NRWCrLVmM9ocvAhFd1xES6IkA8eD2ysHURCWkVC7K8coLM
28lxt01ojl0Joc1bMfrVY0eRt2afZH7M+rx+KQvErX1EaeUjPHi7bwwWTi4PG3NvQYiz61lF7FBP
W1nhJiMVibaSoITTo4gSSe/+ct79f55taGyuITP4c7bR/OO2rJ/bdPo52/jxmz+yDcX8pFt4amTU
5j+a2j+yDUX5xHhfRV/PXguMHrzaj2yDf1kmNfySrAhUzgut50e2YX7S2AdHc5z8AAYBAte/k228
sUf/3QiX1GVqRpp8TuGsw0HrJzayQ6TZN0b+FcuCm6k+8n3Fk+oCrS1i8uGqC+wPqA/kST+Nwv79
gsvPf2IEZQVddrXhoZllDS2t7amdXCENj+6jqXz56Tr8GL/9PG57s7797lOd+fjkQBnCFNnbLulu
hll39bx1B7BgQcB5P774KHwR9B5qbaZAqZ2W41j3PyIsKYs77nevfub1S82MHQp6IgExHrwio9D1
JdpS80ppMlKLk6zTkQFgSUfPkcbsmH9EWHuzzv3ulc+sgJjGkHtWEnM9gqQovLaOdkaPxyhgrCD3
p6GyDlZiurVUUSp9BGZ59yY6swkmzD8qqLPFbqIjc9VdplftA2pUNLxYLVZ/vqaLXfV3H+3Mfi+h
oWmbufB3rDFwS90mTRy8qb5iOOF2he2GdJb+/Erv3j1nrsFoGmS7GoDgDabw2DROm5Fuj6+ujCA6
pQbJpj97BGEqkDvk6eTL9Qf+03cuoDgHhpozA9lZGdodEi2vl0/tYHlGHWwj2pRGgoyi4RvVD5Uw
3dD8CPb564D4n4+kOEeJCnuUCtma212iyqsFEqnJoyf1umfzyOgjGsJZRX6pf0CsevdDniE3aCBM
omqF2JWP5W30HaMew18GOf5DfQHGdP7wvlzujf+8Zyj0fo01iV/HQku0amdL1qrQ7jKFVs5kv90+
MxENXXAldRsl1j7LHwY45Y3v8buXPYs+xkC+NPh1sWs3puVE98pjflGEF+FtVIlNeMp3KmR8a5XM
Tu/2X31zTxP3Mr+AozAeIn/11Y8PCuJSVLHH5NLonOY+PhnSc3+UVpgDVyLQLqrn4rK4Sbs1WsR1
5RnGhbSmLME6dVlcx/GuvRCl8pBWTCQfaPetvopVpSKGRam3bbV9ozs2ay+iL+1Nf9OIC2WtOMVR
tI7lNbt4PW2NHSt/pt24GV3d0fzN5NX7Yt3KG0T3u3xb5xu/+Rpe1JfNNsr27ba+tG9M/iK8g9V4
l91Im+6qOlUWqyiudf8lftCOgSdwlG2DQ7GNUaCtZ0xU3/Co0RGs3f5F1wkYl9J+wNft1V7uWfEB
IuL2g2f6vVvhLCYrQ2YHqTSpO/I+lFy2S6Nyi9irQhoVn6yl7PQ1N+vVFfseXRrdH4StN077726G
s5AsaUNVJaOs7rrl8ZXVFUuaGTUiM1SfQpb3FIv+u36KFGXlE1b6tjxlkepNjMzaD59w672Pfx6h
zZHgqfb+TugHWSuYbgJsnIQ72PG+mf0Zs8MKP+tDOsgHH7vvujAClighACWHZ+F1vMwN5fUijxz7
AfsnUn7S6mgZj04D+s0AInsVVTe4qurATlbkxf1+EEq0IUVfV1HtciZ2bqWmV5KEQnWQ6MSr1AvZ
0GEKww9gNH28qoUTp8GDNUXcbNPnOFB2YyTCDX0Xzem76UuUh1egzunGpfh7A/00IuyYcsMVcVpt
tMxaiWp2J5qYlpVdhj2u1zhzqbpvixAwmdIYiA2zrYwDczPFekf5YlzmhXpl54PTli+BeFI+2szy
zkGyaId+yXVQ3NsIyxDX+NE2rh5tO3gRkuyOUXeyACSG87o1y5tJXIgZMxJXnDj8wSH2Xkw/O8O6
EJ2skaBbUPzqJdQUF4y9G2mkAL7lRoF1KLgV21r7KKb/2rT61xlyjtPVawHsSM78XZV7fDTDp/Tn
Jl9OzVVR3IT9tGqimxCl5RwHWwsV0QcP9vKBfvN8ncN2Z/pX2RhI/s5cGijAFfKS+SJukpAxjh2X
B30+9MZ1Xtx88ILvfdKz00vXcJRqRh3v811p2/u0qT9L2AuWixoXwTqRLvo6PRkKJ7WpHuZgb+/+
/Mq/z4DE+V7xScqxbpVmjFnCPlS6ygi0PzS2RCYwHUr+e0mD/vxS72R04nzNeCEPqUAHoO6KST6F
vrwXxt0yXu6C5jN2UTIj9jJjtlYpST94ySUU/e5CnkXocW7qHNWPsuv99iBF88ofbgR2KaCCa3zy
h4ho6E/W1Vv9z1tJJuujII0c7Z0XP4vSejOZCPxJ+cb+kAw23PByIzgc4qLNVgrOX6bzNBdTQlSS
tEc8G4csta+yGnpqfZnP42FOh11a+V9KrThqKh3CxMPutqq02JFaVDkb0WwSbV81m6I4TDOhyEvq
De6YUNlIre+EQB8mdQvXndHSjFmTKIulh6AVcmV9xNljx3A2XA5uJ5yZcd1o82EoX3QmViSJodf3
kG93udgimxgXq8nWGjfyuC5ovK4k2p4kdBIaAv8wJY+aejlkB19/NPSbTr2zx4dSf231+yy/VXov
0bzeeu3brdXs+mYnGxtZ8bIEMb+njMubxu9Wjx4oSanfhsEuMHZGyCxwQ4MMBMCq9GntSaV67MVE
IdLHo2Pl0jbWgCTU3V2s1ketiPlYM5Pg5GCX6OBpzplTtaaf4mhRv0k6e9cjLOyry3HCuhlrt2bd
et20k+X5UhcPmvkZ2LvHGq9tGnCG8ri3pX6IU2MT2pEXivGbAjnXEtOtnTJ3aTRoF7lyMzXis95e
4v7Yaal5x7a1i1zLvrZ2eLBwZys6nscm3E2NuUYL7QYZHm3cnIotrZWp+TpIYmOT5bDPyC3j/HmW
bayCUXgdCdqz80TM0T9naezNVc5QmC9DanLGPEI+ymFyF1fWboqRXH1nETF2u2LVVLQfX6NgC24p
td0UPeWq1oaLsBPr2Kg9ucDameb4KQdMNQFFHfKIcc5dA4PtoKm7QCrXmTqfpkp2BO2lvhwYwU+e
YbKNOD2IUlwrYb3N23FddZprV9G6DJ054LgJ1S1m99t0zK/ivndj3EWWIu98uxhWlueP1fLVXFFT
3rXJg5ZM9EKR+DHVZ0iwDCWy4WuZM7jLManOJZs8ul1aNhdmKq+nOI6wM4+XUyS+6+p425UXFR6T
RRy9KpJ6cCzGd/20VeVoPwT6TTLqF/T9bofAeoFmw9rB1k1kdRum6WYyjGO7SszpVCXY6yvjupeH
oyoSOBvmbpA7z6BfoWWYoP1iZ+g07y2xNcMTtqA1WsODaKtD3CXrUP0ilT7P73gdBpgnSbf9GHWQ
nkTPzD83QUhHADO5Jj8SWVeJhdMqOilm9NE5+V6gWX7+U/sD1ERN96/rdtW0m5txK6qeOTiKnFC4
xlJuvmYYMdhe4nUmxJmPquc3Zu/voutZKmIh79Mt9LU7Af0JndZF0PKAZ/2miOVLrTO4n+kTNy2o
ELy9BebdW8gabkDCJ5u3FcBS1NOOFVRumZpYxoF1tp1r5bT/s8op/G0M0yhQcApoy7af2EmsBNXP
XZN/kWWynW/RoK5t32BWpHNGYs0WkrfwIHpSNAQf606doFxfBz3z95vE6lA3Yri9y4bZ+fMB80Z2
+91XcJYSzWE/I28Lkp0WMt7OD366T9W7XP7CCbMyqDrF2DHEx/QZQBKfTg0KJJucFTMhGPFrwPVy
7oxDvMrNksMvcm1VYyn8dJlV5voagMkHh+9befqbN2otOd1P9wgdwnDWjaTeZZO2CzmELal1kU14
qIxa/Ua2L+s5cSwG34l6XTOFZ/iF87k9qtAIssFyaogcXXmK1IseBRs3mXpI2VMH0GXdhbWTJk7X
YU1LH7WW2+2FEaJTpb7XyMEqqaDkwDNuMOgFSe6afr4B8eUsWr558bpXWPilNWge3MpI5IgYVXGX
BevInp1Ma5jwf02z16UEMEyoKDgpmzHBkWitWGnMrrlsJWrZ8YlTZfssDU9KwHIE9VgazM+l6bqF
HqMmMvrR66TdpeFOja90FHLmnNA+4y6ECaLk0bF4GMt2U6hiI5AZwRp2AFs4Uww/jT/P0iK2cKXr
IDOBMHzJWxnF/Z3O6b1AGwi63fzRmtY34PvvrtaSrv10tSR2s2tJg5Y+PopY8QocfF6qmqepLbwg
WeaPO6O97eL7YMCIPn6pwmsj651FBTOZ3XrGgpW2zR10oI1IDzHDBegOdfxWZO0Ha7o1qhGUBjsp
awRBfrLukmXi1DH18T1WJ17ZCSOiCH0hRvfMVFnZ4iOW612mm6420T6g2zm0iZMnqD/6eauzPTY2
DeQn2R5MxjZRKzfOOFeNfD1XxTqOgrWSBy4y7BUu9NWfH7+3NQ+/+57O82Yfa4xg0LYz0i8+SyuS
yrzg8D7IUIP0oN0yu7qsIvsan+a3UoruOtkLLflC5cLhZ73U6mrXm9W1Uu90bvN4kq5m9t7izP/c
hPqDmjU7SA2Y3FRUxIWDIsQx8qWI7gNqki9mUx/hRx+EVGw1lb0A6XNn547NWToHCcI/yROxvA65
G6dcupLS6qoczB2uazesaqdil4wyPemoHbO5XvVjsWZ2eFFa8L2icgtD2wPYv0bO6FWyyUjU9OSw
c+P7agHiLRVzcevHoGXqRam2Mi0M4XLiJQa6NPhMPtOzP3/Nb2y8333NZz2vIlAZGjBq2keV6Qq7
Jk9vrjsamAJz/NRejRI/ToVXBoZbNfbnzNeQ+I5sMGhP1WR7H7cVtaXf9bu3ctYHm6feZzStSDsB
jZ3gpR3k6aqZCoV2JtO+BF6ZhoYptYY70u+dNt+2uyARB2TRxF8mvFV7zaI0gDQzVh9nmh6m9POM
9is0aSsM2UvWzTva+nvVXmEvJwcV7c0MMmqvobhT7e1g7D7covNeMX++GsUqdcNqBxZFVcghsH8/
anS0StNtFZhhbh+bh7wN7plAHorxYGqSO7cIxj64qu8UnW8P1U9BJpkrNL11z5iGhvCkqEjdxaEo
7edM7w5hpaJ96w8aaoblMtpxeoBHtpL0jzxE79WD1lnakuYoT9QaUWOcWVdwUg5aZbhMNU9+TI+/
oFu59K4G4zQX8f2fP/M7HYy3VtZPH7lOJFtWRtb/KJS1OcMiIU5LXb90TlJSE9zAK4Qtf36xd6/u
WXIgRzLwOsQ4u9isPpvEZsOHI2B8U0P7YIi7LCrdwrBcPaxPkjEdrBDWF3XQn1/9ncr+fLtMX+UK
Ug/V2EEKdIfM9ObucjIR9fExm8T3VFgVf36ld5aqiPNdM2o/T+ASqBOr6QrAgRuL7LPMZ1y+WTyt
Xv3aVMIZlZijstFcVIicA6SmsfbRrfxOK/J8JQ1IlLrVtFnsEk5LrL2YQjVHSeiV832iFXXbVvHU
VDgICcFKaB98x+9NHc631aRpr9SDPokdy7ZJ7B+XZ7fy7xvVIsGZDwpfvZlL7lgmp6r48Pt+79Ke
xUCANyjPmODuxq4rHPqATX6/jP7xzqgrCfKQqaC5IOW03bgL9rnQr8fgEfLbU6fFp4B+tFajtPI/
Gm6981Sdr91IKy3qgEDauzJVn/0+WDe6cYhkwwNwQ9IvHxDzHBTf+Oh+e6c9d76Lo9JYY1P0LEYd
1PiFLUrwTep9NbzFK6GFazUy3KJ4iCiGP7jD37u/zkIVYKLAkAR3uMGTE+myqxqlqw2PfiDcUG1O
w0SzuHysLE+Wgv+7WHW+tyMLO2McMDiRsfeHYDYOMdOyjid4CYtsZTjIDCsVTt0PPuN73+pZtOoM
tL91oku7gNbfEjAKntNx1ji9pwMLBFa+jtmjUVzD8P96zb8l8rj72Hn836Qn5Q55X93xfzAvB93z
P6Z/rJ7rl+7b888KD37zL3WHZCqfTEuzNBMQoWoapsqD/sN4zD/ZGI8N/lEWEG90/d/6DusT5C9M
CuTS+nK8EDZ+6DuQi9i20FRb4W/ZmBTNv6PvUH+9UwxDmKaO1dHUFSHjdP6P9UZqmcOYqSf6S5l1
G1Fx7wEUTAUG+1l+0Upb7VZGn/ibQVa6i3wWGUDMYap0ZJqhtVMBolyDdfVJd2f9AVES8m0IZQgn
olaeXxLVZ3vCLHXg4sZcfHAqn01SefcC/astVAF6hG/kLab/lAtIMr6XqTDIxTtjeh5GTb1NTAMl
02jPQBdtu75XeiAbrEqNktUEn99ECj/JBJ0VEmB9V48ZMVeyhIJrhgKbKRC46s9BqKwTeDGXliKm
U9cSJrRamYxFeSid+jGaN1YBUc+00rqjsSnljzOgOPkqAH/H4DIX07UZx+HRV/Nkh9SPRdhDpo9o
O6ak8ppIJoD/dPed/kqbf9a0/JpM//VVKKasqFxFlaPjLL9XOr3PUhNLta4Y7NhoQ2vVjTJgWaBH
H3RKrF/y9r9eSuW+VWzM8up/rHeMWBCktFkyuqY1gSXLS3nfSEhZAFiKldX4lhd0+fXbx/tb4eXd
2PGrn7r/jiK5XoAAZfOPTZd/ewbvkv83OKt1ns73I87xewvu65c4A63gn5FGFZ9UdOFsOCQ8yDos
gX8GGlX+BPfA4GpREmG8/inOGOKTLNCx2aqp4jHVFqnSjzhjGAQunRxOFbqtLI/Z34kz+ptg7N/F
niWjHF/E77w6qLtFDv9rOwTh8sQWothyNSTHr5nd2l8QZEazW4CRTDUp+J7kJLxMkkbxxZ/ThJ7b
1I0XctVU+kZhYHpv0t4qV5Ii1RbdWRMA16SVM+aYEjB3LTClOEaUWPJaKVQ8FoWeprnr21XxBWCj
0a2xDpvm3gb0g4en61XQK1ZiAYBBddutukkuNoph+eoBArQ5wIWhL8+3BgoQ4874ddQLtrNlht62
K7yRKG8CLISDI7FIFeEWLDCY2EZUxWvExMomwQU0ICf2ZewnNP4ftXTB8gFIhvPaYK0p15oGqnSF
8Fp7ZsgEuTQfmVau5kKvodINibT3FW1iAj7Mpx4A42szox5OeABdv6/GGyud62vfSKwAA6HajJtM
U9PnDH9i9zApXZ6stE62L1o1my4NFdcW+7/16X6aRhZTj10Z7hBcR9kmqoXyhWF5Xztmqff2BmP7
/FiHATL9xM7L5zFpYGK1iaTSCdRkfKYm9DJ/FfZSrbDgtbW+1YOE/xziml4zao2MC4tGNWvEqlSn
D5fX3WuITOo+0HmZdaoJk8ZTY0mWA6eJXbypPEgXSgiddR9PdfB5KhcrKjrk+aGP0qJc5V2I2bMT
zZwxp1a6dumOBfcQ1cfAqTPWWHoAVZEMWrFZ16iai6HdR43mw5KeybTXOezNbAUpTcanO+fWbpjy
tnOCPla+kfhqC940Y02WUgcJ3eeku2zSMgRmpPJxuLwa3W998EdjU859t+cw6RDV+p3PV+KjggL9
CbPPbRvLWJihbVlv+6JTHu1WAHAdMSNw0Kg901hpstZK2WU4yvWKIlZWm+7Y9UC+XAIZ76G3qmDY
doTXF7ZX5I96HeMWaEQxvujQHvsVy3SZDXRoYyK37ZBiOW3ncyvVnMKao3Z5fsRPCww7jJrqWpes
5IGNvLSpixTHHgUUhO0wsszPWQaJcZ3Q4iq5VEGcrPshh0kuFPux7RMOTT1IzR7y73LpcbFn5Uqz
u7pih0YnPehTBeKzT7vgVRbJMHn50GWmy56qKLka5URGx8JcsnLzsZy8sEJt4yi+qqFiV+vw3kds
1QDFjv3aw4qFjy9uNfyn9TIjiia1wqQ+QVFypJpdnk6YqVjs2UTbpQ5HkMZQIh7aYxOnA3OFYKih
NFR2+zR2lfbgi7r2XU0BC4KPpPabC00kNHoDGdygF8ZymO2LzMr1XQBDiZmfULN406SxLpxMHY3W
S2PYg1eoWDp5O1jKvBAOZ665wngM0XftUxDXqT0bzoRPH6dEBUPGk0TqWw4KgDF3WGI2j/tRCf07
a4J/jim4GPAGlFF/LWpRKHt096mxHetRH27HUk6UpwiXYba2JOijzpgqY7nYwZrHmhuBgWMx9IxS
ag2MgzrFoIRBW0yxcBj/J3g4y4YLdBUloeFfB4MKUin08dW7KpX9cOymSKO0hiEWXiYMoeGnws5d
hWDv8GWOacC1jRKt8Xpzlu/JWm2xtpMy/po0o9VuBgA2qmsB6g9edGSAT3UxB996sqNvdZjJ6RpW
lz4co66fbac3Zfk+bynji5I4sq5NRTI8MpfkQSk0swWT1oMZqIWJqidTm+rYKTgG1nkJBibP/HRy
O73WSTb7bk7XY1OAzTeMWCQOc7I2WaMgMYNrlU2IgHvKHPJ9Nb+AzQTYjuUXfD0LG7rOxcOOSFHL
I+1uNvUAGw55bOGmsiVVWP37OqGnIPv7tlCwzfKyzQM7RJoXbUjACdZF1VggsQqpBF6sFznWYKlA
k2N0AiAFLhNlDf20iDbdLIdg41Ml3uHCtV4xAI0mc14fbGzcE8V3vhna2toYFOJV5IeFxe2U9PJK
sAd6LexeI8iU5eJZDUdyUiM0B/Rz2GUfcZIOqK41VXmp5dKvCR6xKbu1KvXNPpz9dt5C7qSyhZXV
fm3qCtze2FbznaT4/l1jCcH+KCG+SOSsKz3T49lLw8BkV0I9vBhdERw69hSB22g6HxctRuGuGIu7
WhftxdA02WtHA1jQuM6nbSuFLfGTl/gKHax8HaVRxpypyBaHyZBiWFLMmZNsSONsxLIfjE+Eb8vE
8G7Gj0arK8Mda9XEzSzMFmK/0hROT9lxArNUD+tk9oeHBGJ67Pg6NniHC2R4VsZ1YUvahFV/Yk+B
Ay5sKjY1LP95lVvxCM07mVTVJUE28xWYNk+vU+O26DAnM5FOCn8dGqnMnCWXzBTbr2x/6cvF2aTb
fvicNB1IlKKMMTbNIE0bNB5C0Z2+HDUdq1I8v/J5+vrgS0hzvQkjrH70czmuUJSFQ+uKvB6vwjqk
0WpmObODfrbUJ7I3hpiYyHt/FTV5ojiGFAJUDWEv/sjJ/zfy4/8y3pBp21gt6VO9nxm/IcBuuceL
9lcI2L9+99/OTlvFMkGVpFPNyRRJ/3R24vkUBnkAfDBS5J+pQ9onIah02LVE9nfu7CSlJgwKEmXy
VrZ4/g1n57nKaKEO6brO36N+YyOH/B87BymWiyCH2y1VCmeruq/D/DquFSanaQZ7QDuwKX3D3zng
MrfWTVp8x59064viHhryhbL4t+IGdY10wfbfG3/uNwFP65APgA+i+6SYTacCILAx/XiLe3TE5Li4
FosAmc10O9UJLNj8HhX5zqqmJ1EYB0zpdxNmMyaIEo7lWXN1ezG2F8X3HkQ9NuUyXRmtfafFym0m
VevIlLZ9gKWyqOqFIW2+0kG94pA4jkBEhWLdFZZ0h/sWaj+iPBFtq25Z0SFtqcW/kI+85AUDuFEj
VoUqbAjS2e+EOrivncmKpAFtpp5z1hmRVa1k1NBs1midvpieqJ74nTH5IjE+gnKelS7WphfUB7e6
xf9cK0bvQE1wh35JBLTiXgwyTPdOXC097cZQAN2obxuetrHSbIbMum+WcB2C6llz6m903d/aJX+q
qRsN0v9wy4qgZdOaurcn/1Ud0F6D+4bbQnJs23y3I7IdVDgdmP1CZibNdie5ZlSVJHBNq1bqvT7O
roE40Vuo3jDI9/wu2jIB7Ne0+LMFLjqBTcto+bHQrUuco9naj4gyIq4qB9Dq9zjlrdsSsm6g51BM
dEgeYwBqPK25EnNT3cfB/ADjbT3J0hUynEMaMxVm+8aNNMhfDUIfKge9WlEIGjBM6hulM+9ku7uU
0PcN03dUVKcoiL7kClGsafLvAYk9UowNnswFkpl9n7OaKkRQvjDEbFFaxguVv8Tk18T2doynBzvW
jlM8PhldACfPuoRFbK8MTXrtwsZjh9RtoJNiN1NTYtOTorUx2Vtdyv1VWaVMGnwcx3F1A+Bkq/Ty
Q59W94nCbM8q7uFJXvtzdzGp+Y1SCHotRUZyOd2qdhpA25lvWS4CHK7QwPi3qZNOsb8s17AdM0Te
1KvGYy9A16q+v5UREhmhfrRVJD9+k5N/xfX3ROEK1+pBCpNrKjFKUxCUWrjFAbHvqvp7L5JtIpZS
KLtQouUS+OJ61Pt8Jfp6TU9kLYneWMUo1UjuPbNS2DQ1cNB2/pXGFJQUMv4ixa3H21uNxvRKAev1
qrSV8UfLEDBxg37xS/lpwOAt0EV0Q3qN7Rq4xwAHRersu2rQv9qlgmDN2JVt9vbWWG6EkEV6pRbd
W6m1KyW+HH1QjrodvkyycadoymHqAfXNg75P5WRra+VNk4y3ciVtjTjbTqQnDAzDl1Aqb2R1fCoG
8dozCR8qyASqeoin+SkuzF1iTE9Dnn0fS/UwGMxZfwrov2lvnZmmfsRGkHDQ2DgN4Dj+2j/A7RYZ
wTDOn/PFl+lX5WOs4BMXOWj0Mvg6jIgdLHMz+/kxaJvHOOtdhHGbD97Fr3PWv94FfDnDxuyPdOx8
3gmeeqiqupZ5Fxn1ewDWqEyMbdVLCBTTo50Wt3GZPWWgUsrJ3xc1nueARDvP1m/v5H/hvH+3a7a8
1r8Aof9vwD7Vxcj4/jm/3OVF/e35rAv29lt/nfAaiEDa7WA0oQtyiAh66n+d8JrOMS7LBv0sqJ26
umxT/OGm1FS4ggQ2uA2mhp9yWVD+owumKZ/A9dD8MoXMFacP/HdOeBPz5c+SB3hDkAsXPiGUQ1pi
8EN/vYtN1gaUIbYxZKPJHhnEfauZ3amMRhD8ZRJsQS8M1C+WsjKKdD6gdzypaV1scprRVDS6VRNQ
AtY1yeaxk2udWRVLFuxEm1GV6yNqc+BkiJlUvNDszNIwSxx6uZM3UUbNBXvQh0EyRmsKLsWFVl2s
uxwjNhQha2Xo2qGeUsD0alUYGy1spcthtu4JLgLOSyRt2h7qoY9Q4wqHRv6QSJNyKjpNulZnsz51
QyTvLXPIjkbf0mop0B5oDjtqwgclC5snq0S1eznh76m9RnQXPmIZy2z3sd1/rzR+Ieysm0Bm2gvf
75vGcruVmbFrTwPhvdLrJzV6VLvo1gytYwjyQU0zj23bOz3cJc++ol4Y0gi7O3/2zeqJk+2lrvM9
ksp1atmHwS+PBbLnaChPVmCeOKRPGV0Qzp+ZfVrK3ThxUJilZ/rrwTrlIr5dTPq5VeNGya1LSDPr
IFJW1aSsIfgdknQ8DeIxjuhnRr5T1+nCZz2azXjsh8oFx1ZCS5WeqpacpVGz6/8h78yS48ayLTuV
HEBBhr75qQ93B7xvSDrbHxgpiuiBi76Z0xvFm9hbUCgyJUVn8crK7GWVWWSYMig6nXDg3nvO2Xtt
elWz5R/ZihG/NEN5azTZo2lPhzCxWIH9Zw5nj32dbn2lWY9FDdxDdYMWnA4JSmNQeZZJ0mIeoJez
iuc6cxl2cJNIPil3FKSkHS16+VlLD0H5ZSCUoyjjQ1IWtyrZZQuRBXurcLyB0MYlaTB74ml4J5F9
DJXso9TICWHWbErOSVTVpqzts1ryE22odtYYbwI7RmcNOaqDaxWfKU45LGP9NVxiFGk35u9QoFdS
cyMhyoOQ6Y4TYnkATMrGUC9tXq+kCiP/c5dv7XB4CJUJ+ZWGuWuU7jJZfRWFiqf9DCUHTpJerR0n
XddQW5nLNE9SKnmVNHkQ0O4N/1poa/gKt5VCSE47rFuVIDRpGYfRJZKCreTo60qFFN2rJ60xTg04
MjW3vbJ4mOpHP2+3elW9TJa/Epmx0UVCuJ95HLtpZ2X6S1QFeBqS9SCn51FS1IVe8JNKs1qV0MoC
Ld1KyUvdKTtfkHIokFrKI4Ik7k4FllRn0ypUj45uByd7UHaZCF8M9ZU7aA+70ePM8pyoz7F9q4R8
TuUm9/ERZF3/EUnpjZz0d7OBtbdDxIGcEQdta+VPuVQi4TGNvW5Lri2ag9Y7u9gS9wzrVzVH+8E6
YjpZ2knrVcqt03aPCggmvT/a2rE19jT9xQKt4NoZh0OLOaEyH2wp3slB6iFOdHWU21augcFo3LoO
Xpw0nRbI427GtL+z5ocvtJ0rcv6yvdXLLxnMdC32qgzbkBF7A8A/A3xRb2+Ba3m2XM/qfc8UzrEw
YYskm4qOCcjGRRGF+BTyBWxRt0mThYl63JCqp9SCOYmrHBOAW4sZ6J9N9Necm04Ye8m86YKSy6Cu
CyfYqn3g9tM6x1Q7kjJZGzXntJdRNy41AdlAZ8g0mBmgZXfSHPmRGclnxY6DpYh6d4LAsgC4h3Dd
oFvD7xysm1ogZhcbPdiFwOE76aFu9EULVGoRxIMNYMW5lx35ojkoYyVUzFId5UhomxptRuoNyhtz
0vVgTquAzIGpWpfcvhUiPyvpkHtBjKMB+RESJ+Qwplw2BX6GONki37AWIvD3hAC9C1mjAdT52dJu
jY2s6ruKms0M+zsztXv00oSUyArotESkzqMNi5KVX7zQs6gOehiLY9Wk5bK25D1HlrMmTcD+ZoJs
L8X7Ueqou3yeVsrrcK1H8TtekjMOjAM0fnAudRvj6UN1akYGMESFm8PaZHwrzXOLWDxFfSZ24q4x
kEQWHd3wNNyXYSW52OLljZEo3aEREPbMUc9OzDbjWyOrVXQUmnJS5Sc/do3aT1eapa56nJ1BdE/T
KVqJOki5d0sFGInl1c6xd6JXZAsO0M1s2qlKD9WeiFIL0W9Wi3U8FvdSNpH6I9ZpkjX7fC0ltnEm
X3MLFAQnRxCAjscmt1L9fu+ksrNxBowHBZrVMogeWfPpF1MM+MB0UezTB9qrsf1Uht19oXOCCyvr
vopKpGN8WOjTaT2W7SHLL1FGIIEa+VhdDaVb1tmw69TinfLx89Rq17Dq9nncY5kPkg3Y07Mu1bDn
FPlJmAAfRWW1y1Bi5hvxdACC6VY85sCpiVYsUnXC2iOCVepQizY5D0jfVo9Vq5VLnBA00MhmlOX4
UcaiuZW0OKB2Ho7x9Gqp4RMD+CU6oaGKkZfaCzsjTTCPpXc5UV0i6haRNK0x/PerJNBGb2wYxCgG
XmIxcvAog4WZIjftpie51T4kRlHYN5x60cQJfUcOtQtzYKzdDvpBkbVDkvpXslVfkt6/cUR46nLn
idL3tXfUCwhlT9Ob93DYluptUPTyKnQkIoq64tqXOuQ6WZYY+XXyrg8BoKmFTLJPQZMuFGZ2kGKJ
9mhCQ1Yaeo3lO73TaBmy5dP679L6VHVTudZro/T8+YrRtiUkyEl9r0iV9tgQa+AOY/OQl4SvQOv3
D1kcatS/VnCIQDVHJvs3MXviCdkeG7xedl90qbE8O+duGNrKXJFRYC8SJ2pAOYXvudlTuCfTwbSY
opsTA5BYybotiuHkEAI4P2XmKCMfUhrPrloSeurGJhtGAJ+tNip8f2ykXGXb4rQ0MegzbbIqHb1e
92Y+jzm1pQx5CLV3pB8CgwxXsjwumtWDGArkHccLg3XKvkqNcwaqtB1YRjS531Q12WZDUwGXlE9B
8uYUjrmow6B1VWM82X2JFQPXC0x1CMWJdIPDM3A1kV3lJN+NCkksoV8tuxKOutDyu3IID1MeKyxs
Da2SuBI7BqQ2StW4mpaNpFknBpzDsYF0c7GrefVk0KPhrnV0r1DG/Caj7ZEwNBOycWMHqOf6UDw1
khR44MFqOZZo8GrOvWOp48TEiNYqe1rfrjDX+C4JPASxlE22LrO0Zi6kPebCstyulj7+F6M8TZE6
bVhGmnUndc12JKRuYUtzi0TCIINQmdhbymQxHtVKfYugZ6id+t5y0NSFv1Sj/L+hbfrDMur7Kup/
/7vB3C2Z6YhOG/SPi67ja/o6vv5j35IyUyev0es/1lX0+qPe6Z8v868+Kw1TA5EIlTLBCgz7f+2z
Gp8QNYFqw8oL2s6iAPqVoDdj8mSY74T0ALVDKvXPKkzXPjFt4hUtW3WMr1Xd3+iz/ihxnPl5lF/0
6a1Z80Bt95NIjgitKlVzubo3fQgJxBNkusmuZK4KuV3xzV6SsesUf5UrovykIf7lBzuzbuurCIJC
9KfiD5lF2TRacw9a1K2IWWx0/T5yEleaicCykrlSX5dkwHZHwCkd7Dg4b0Xdk2bMGY++67rPk1Wt
1zt9ML0ZwU7WlBviMyDi6TYmCzSNecJkse1LcemLNyUzyPPMl2Zg3GRpci3EW4jd1CyzA7nlbp2Z
13jsjo5Ju8bBTZgMBZgspOvTsNZi89lqYKkaunOVG9laaKVM0FcfEyYq1nKdnpwJ16gevWqB0W67
yr6SZUyOg3hG7H6v64jSy2aVRtF7SBMvCYMbsxpuO5NVkwwxZxlX9qlPrWtUjbfzS9ZNtaV4Aikg
9dukss+9w+CEhTr0YP9jY9FXA4M/Kam9WUI5tNIuZr7YkAvgYgM65LL/eRRgyImm2+QSxx2CfT1w
Yvra6sWT4/uu0KYX9guDpVMK8cBKnjp1Ll2B+xmzN+hgEC2tkpaNDlevxJCRVwkACMB/GJAXs3PC
SuudQCGc69lB4VBOVgxZxKNL8N9fCJKduRfwnWJmvk9JTAALZdDVNaE+/ni7oHvJ2gGxy71s1yt5
MPbhHDtZjlATjJvRJ55MM/uzGkfXzgz2oZO6ekVoc2qdiMpYgfy6I9vXK8eBXmdUPwXp8JCSFdAU
Yh1KxgZT2CqeGIwp3cqIdMIx1ZupEesIBPBYatmCFKxTbpaXwh8esprOesjHHpsHTO5Pit+infVn
tc6+zHM0MMDF5k+HKAQXp8UKvB+MEaW9lY35BieGNSLCE+xct0xTVMUhBBnI8BYepCQ1DmVNM7ST
spd+DihoDUoqKG7tKJ5To9pNXXKit7JpteDGMbMLOoBDnA7nQBvOoizvnMBfpam0J3D3Poww8jjq
fVcFnkKvd/Szi8VjMoT6KVGpavXh2AWf0V2uzCy7BIL3yoEshRRbKtwhbOxamm3tvN1xgx4Yr+6+
Wz1/r5Mp/9QE+vrBKtpXGZSqowz96YPtCLTL8t6s7yvZuQrTuTJ3JNPE9sa2eqpkyI0Mic/RYLii
iY9Nj6uwKm79bl3o+dI3hnNMAHVFgR8BspaLwCOLGi6vehQcV/tcXExfuupju4pS6yCIW2w1cyWn
OOUkZdhXZbk1ZiY9nMpsIHucoQhhqtRfzaPPSlhTjYSavs553mJr3EcJyGSTtPS02sGGWmlV/OaD
Fe87E7tUGGM56R8qO14JktEjojCLKHNNoo6TpvEYX6wJ+fNUpijQ6r2u7Zh6kFkwzJceKnCXb0hr
PQqnWw7C5BlOXItVqGhyqBv1MdC6c6ZhmMIXmFkDGuaJQUxNqGp/zBx1DWWf84oCZp4sKR4JNOPO
KSwfUFmd/V5siuSdeB8wnjQTBou+xWfaAzS4UFFV1a6tSXsyiks8wzgZVW2FxsrvS5c//8R/kql+
XfhpL6J5Y7uhdT1rgL+3AtKXzghQE/U91/rYNiwpgbEORmNZ6/mmxHHh9MbG9oMbcImY9h1XisW6
kVpOxVxGbg7M1M9gKF1HjwRZqcVGQFdlgOGRarrxTR0Mf3Kys3aFKuextiEJadp96Uef56dE5bll
IOdV6Hj8cc4ztE+V4/xFg37Wl/68WmlMTyHZQZ0z58br97+jnqqlZSZTcx/GVgn0W6x7tV2NFdXc
4Md/sTb+RM355YrSSTUA7pIgA3f3x5+G7EyTRM9WqhfNDl6mR1uMbqfAibxvSuOe4A66asahAlU3
5OTutZAulc4PGczk7p9/vF+9Ct//6oxt518YTRQ9ZJq684HjOxWyZuBi1fquv+8ZMk1xSR2DFWne
VMvcBHVgIkDilEGyXmXpm06ITd8YS5ytXsbzJCftyizME9KnUwMem/V6Ryf0UAC9HPL8EufBvmRF
Je5vWzjtUe2KC2LoS2RUj/oU7IFc4kVX7zOpuzUbfs18bB8JrzxpwMmrVDvQwfKCOHjPsnLd4e5D
VnmUU2OlJdGXml1bNYdzHfNDOAJldn4HjZWgi2CsFqNV1kvbHx8U/s6i9MVzQGyMzl9YSCnrvCpd
axrRgxbuRQpg+8+v63zH/HhZTVUnmws65zx5/+pk/O6yCsUHZBxyWU1J22DRWWup/8tH9//5FIXZ
FA8iJgEmDQoIayKTvrvyc0TbbwPUlmkkBMLpH8PXfveVfjnjSwxFPinzKAPZg03DeD6vf3M2zF8i
MY3KAlq2/ovO4ldypUwSG1lraDosXAxfS4NvsxZF/qTaFo5NmTAyYNm6/XdmLdBxf7h/fvPW7Z8m
hk5QR23U6vG2zfahTp9I+TJ3NPV8BHCBSmg8JdZK7Vf0UsbpvgyI/3WdCpmFa4eEYu/SAr0dqApO
g25BePhnsg10eeuYt2XJFnuanLVAT5VurOnRbpk+vkddscxHDorN51K/UdAIBVfYWmGwCiysbEvF
eAU4ZScnqT1ZYleq+9q8FPZBjy9dvU/4917y91MEyWpt2xxK/L2iVBS0pwr9A+xr9LUnS18H4Frk
5M3KN75/2zsPRnQupC9JhXpahwEAUslBhNt5Ij1m8UXvtqYCoRf/rGvm18FAwrvE2y3FG7Xahv3r
nOZTAWRUfMSY7S2tshC1nEy3+1GZXkgktcKjj4SMCEk49v264nV62rybOF0bDD3oxU/pg0P/LVk2
NHuRfgKvjjzdOIfOQYGTn+7ZaYdwp/U02y/4M2qfaDjOdc9S4aU1kUudh62NPAhf21jdppqeVkaw
kYbd/E/hYS2BzNEm1zl8gN5mlh1z41Tpd2V956fHGMYMAUpgPGwXETanePphTQwVe1dJG0tAzjkK
xVPFugx/SYv8WyvI79ue/geOVzl0/tlCcPjP/3h7zYvvjUxfv+PbaNX8hOPo12ecQSu9P9p7s4MI
mRVQ+18LeSat1NXoovRvFiWOCr+OU7VPMsNXNktF1+TZdfS3HvGvJ+XvtggVl4PlENfChEr+Gvz2
485bMd8pggxJymBGTeXGSJLeU0frQkLO7OQoSwPzjbhJnjOrGNcEm1TAhcZEou6oTJtyOSje2zhS
+mUn0vQ+anr/LQH9r68qRsEX37cSfZnnkj8RuEaSTZDIzYKB7AApD1jJAVJ/kntBlU0z+Edpp0Ut
TyCOhoTeH68ZM1sNTKUXK9nx+4+0dIz7PHXiKxHZydXPO+S3+SRZd4XVE7hK4rw4EDzdX7OxiU4S
YDtqtC4KDm2lNKaXVoS2rpgY+ysF3SW8AWME/aEh81w2TuWA5UBccwrryeIkZNbmfdsxJQfrmufD
ehKtEMTvDj7nyAEUXtimJHHYRitMlON98hxE4j3tAUWvSpK9+QzVyi0RCKWLLpPtANC1gzZeDXr5
RZ9G7WiZQ/GohcopNXIcBUQOKxSgSDE9W2vR8hLPQwhcWDQrCdAOB/RUTYaFzDxfWejG2IETGWR5
J6DVa56mZgzMoPNSdQM7chZ2qzQSYqQSkroW2ilu4CCPmxX/tXzNdakEMGTRblmGCtOqLrbjU10b
8lmTaSvzy401wtSCmctSb4hSXYWjIvtrq+6NW9SYyNtsP3PWClMXIOrhFDcLSODkf6eFFkLGRaWE
WA+bAloUOIdRwtpD5rcWPg9tQS5BbtYkb/nDnDuC8Jtw8MLKyk2rtOrntOiStTw5PjBBR0k+MkKq
3qMwjcsds8BUIR5MMr9wvcoM2Xgr03MuwwbM5phtNXUOZhFOm71VaKEkz5RxuLj6QAbgQsSBk3kV
USSE5sKygP6B8PsmqicML2Q4awb9HyR7sjaVH4U2F4x6ZzUSHpekvupiyu5SK42BkEPkUpjDiZKR
k2E/QWs02FhqRAWbr2vI31oh/x9tnqqOw7rzZ0vqNcqK6h/nKiLr9jX9fmW1fv3mby1T1UJpgsSU
sxQxsOasLPrWMlX1TyylhsmYYD5KzWvwt8OUZAP75jTlGKpqyehX5hzLb0ut5MyIcEOT4c8qv/hL
/85aC0L8h+MU0n5MhRqvqBJjwpv82cusqzo1lMYK0qJpZBapE+ccQbH/SNMWTfWccUE6EqcrsrFG
h5Ro0hoHifiMWKCDjAQZPgL5vutberWdCpr1sj9p1OZt7Xh5YctkUfnhe68DvXHwjX500pjAHTPD
2FVEnvJMhGlHtZ+F4YU5hb+LTMRYyCk5xSAZnY55Sxg2OW51eCksC6BNbpmfzdjPTq3UqlhG9MRF
XZZ6alst+yZsFymi8xtDS4elPBDmimGARIyWiKvc0YpXo+dd+EVIRlAvHFIWSq3IIB4TZV0RSe2j
xIfENJ37ceLpRrr25et7wQCZ+KDaDE4j8BLFMg3l6WY0+NMwdNFNYZXStWTl29IjS3hVu9V01w9a
GHlVFhQA3KLpaDVWcZgsayB9sOoIB2NhCdkhiAjIgLA+aYI8EplaHhKEhLJdol+IGH4qj3EX19JS
j1mG46FcSkjRA5bUSL2dkso8BHWTXZtMFc+RUfjPyqAMxEqRoTYsJ3PKjYvqi+loY3XaObECY0UP
ODxnRt66YNLJIQj4EO0xchamKIZdHLWA27o8Lx8VtfABw6r+tRmsDLI69IwNZi70skpHK9aXy+TW
6PpEW2CV0h/8LgsvfYKQZ0HuJIoZenP1o8hs4yUWsrWpBZ90OHT1VVF86bHzEUhZU+1sky7IXZ8C
aCs7GRks9aBiejKvojGnFwNKx3s0xgax4UQTnwciy1njnWdm7cNp6MOJPpven62cdBSjnRjQlnZ2
0WVyPe1k5opgD34m5Di5DEPrP/dtorULcyT5JaD7i78WTVXgf0XLdR4s3PDE7Ns+TnlXPA1BIzNY
Dsf7CMbURe5C0hxt/oqe6MlDN6GzbX0ZLYc1iz9RArtFr0i0tDJ1SUCUvdbTsdqW8YTlSjIT1xmq
7p4uwDmKRb0aaZe5UTFor+EcxZWGfoPupEbCVDP/3uWOScFSckbBZJWJZwL7GCtANz4aQgkuWdIG
LxMAyXU/x6CpDc8mHCcomlOVHOmtJkeNHJeblGHvbozIMFSmJlrrISCtxtDoj5pISgISJtd1Bhw6
dUIAaHEur/qU10O1lt+ZfiG8UW2Bg7ZWdQlVQ3KziBTDOWXQmaMtiMMdjxq+nY85/uxkNiPFBeXs
u29GVA3JwJw9juVNhPnsmI4JzZtR0x9SPFbRYsK94fVpE8TLIK06emFB1ZarTK4KcJM1oKg5/lDx
O0jASQ/LTLWwk0KYbawL4tFYkEWS6O9OqXILq4JbBy4S5jRFBrJXtMsyG4/m1Miu3/cB0Tfk3OTQ
Jm+JYXfjOvcyC4EwiR8xvNqA5BYkaPi8Fm2arjrByyIs2bPTW8o5CdZG2Cyjrt1EJlDSaM/oXmKC
qdC1J+wrvo01MgCuNSDIwr8nqtHUOCCR1FhvcjqV5BEtHZ+WOMmlr/lwX2q5O2RbtTjHw9uYhpuY
sirad2JatI6y6vqbTt070Qmz6sCyJCBuH/I4cuGivTIswtOIer/yoNFtmujcCtiiXjCSwSba7lSI
Ak6+i5CNfMNtknlhusrVvWXVt8GbsDZKu2mKW61f5QW2WMYDSPDlS5IbC2Gt8I/6zmdb3cQszm1q
I6dYMobdRvxmKBUL5dUvI6+yRmT0loeG2g4f/QrC04uiDWufXBzRbYO5hmREj2hOWflJu2719n2I
62sDr4jtz8vwvcW9setKDfGd+WrmClXdbWR8DBzGI3qlqhLVy/LWTnYEgbcvleXosH+lBhlXokqr
pu/ljbDD5lEzffxoVP2p0a3EbPy0lYPUZdFSJQww14W21BLpGsogMwP8PwM+Ak6Gi5wkAYeRD+Ol
hZ9XVy0y3Lo0bwwVR5LS1J9V6tdx0k9TND72TXNMUVtx8oO6kQ9PjtEd2nRa1Wx5KqKRlR3pRysV
A4cw+mmRqn1Mff8k5+pnlJerxLjNTfs5MZxiKWlXAf5Oi+yHMnqV+dt1eWQFwWRHhFbetufRR5SU
H+eraPWIGhvIZPD91L7clxP8g4YSW8rQ9BBkQ4ztLknPnRSTRcTx3882nB6XJUJqA5ubxa4V9hZu
gq0C/XPYpOUXge+5y998rfWGEGK7ZOxEj+XZmRbpoLCj7wxly00yteuky06R8iaiaJU2PrGWyUHk
wMaa4j00RndMTXfq38ihJRTqaKn5ZsjuSIqe8r2uv03Y6UzjdozWhP8thf08GtFaIQSgBcIOFpuu
hj+Q+m5MfQ4QXuU3Q19QuVM2K5h85ktGCd3WziKueay5ORFjp9LJbqq2waQwnhrMFJEaI6Nx3lQT
g2b7nMlRCfJc2vRK2i5jy0J2mVt3aQtrF0B9tmvzS1KsqBiWo/2mWVeo9CoDYls7FL3XxZ+rShyi
7Nxp1zw+2qGb5U9ZfZTRX4wGuVNZcC7bne0fuAs3jrXN3mKSRSobRti6yT9CpL64C1dVvzOr23ZG
MDpeqsVbamg8Kva70RgegGdUTlslfsiMp4CoVQOcL1A/J9tb/l2kHRpkNELzFGs1Byqp1UKvl5JR
yC9OLI/PmemfW+DuRn4gp3CRNq4xPUYVYpxVo5TLcLxUJLfZiHFJzxiCtYWyU2e6JrNZ4RlvGCsg
DMqVJwnpxhfJ/2iL7eR/lM2jKbaq/Fa2+7a8RvoDMVxwBENs5GEIGpLRHplVDQ6EJ+0eqTApSIu2
3tJ3ZsW82mI1ZDu53iB5Acedybdjem3k/iUhM5uPTUfZu+jMZt1PX5xkL83hoKupdlPjix/vKogi
HF02anw78Ef2J8Cje1UqD7EGu59iMwqf1WTOl5YWGe87djtjxe6mwxM15JZUW7cm6UR1nrUe7rjL
YXNr1qcGiRdL1cSoatqZsOz7cF8Yvtuo/UKkpyI7Tiy5DAbl9qNvHzqeIKleZ8Wu6p6p/pR00/c4
bvDCFD35FeBsSehZSilRTdkqr+awOwvF6ilB7xbFCLnLnWx+CYd8JUMesnmzxWx1DK5GdUkCe0kg
Bv4tKkwtWGRxfkr6xk2rQ9QPq6ZjwlfSbRC9a3XXqaCNJlwlDW8mLBoWDc/WjdpNJsjq5pcArEkr
VInJ8GVC5nGb5WBk6+Scch7rMcn2ff4oM0zFltVEOIk4FoYBic4ATTsXyPhScGFG7lCaa0N7TrNk
4Us3ZoLY+obJiFtHHtFgiA8/UnFf6htE4ZD4N7J5VMPXMn6Zkshtzb8YvtAW/m1dQhk2N7ohPMA+
oTz6fvqCaUsEmlKk+6HwuWPjqk9XOuCYdBU5JfcWlvoRfIDa5Gf8xJjuhSV3LyQPOEvym80DWaDC
60yNbLlc6Z6EitXVGpv2yYijnmA0zKQ+UKxH0mxOtADw/EumescrozocJ8nGTqUU56aNqk2T1/ou
7OV+RfsDHUMVk4/R0YwonLTbCxK36ANpL3ZzVxXqTmQ8g9N8WMMTWvWN1zgmwJnsPaqHOzvyWYtZ
skfc82G8Tge30ur7gmtfWLm1ai0hdjjbZuQ42srO3/gcTBZD3W20bPQcOVhKpBKn6odVT806M/OA
uLl26k+hoKEqT1uLdkIwP+VHKWuPJj3d8WWU71XxribagAHt2GS3wZjtx4oA31Tlk0yYMxuidVkP
DYdnJ7ymPmd/cQa0gRQLxRkR6XVGG6FftojVRiePtw57iIli1evy+4ZPwiImzm1GlkTkBvX7FJ00
XbqM+msWNlsetZs04ky7afOtFI6PSt97dYZJm5up7cx1l+QbIXMjlc1+sq07BR9eOhEhHLIDxtei
TBYdWsWwEHsNaHf5YU6k+torq7j3bU+G9hGBT/mL2edP5iTbdPAtUn5r5HdRov9GUjTJRpVWRtnt
Y6t/dLpJXhoiZfjYvnDenI6JAvRnyvFd9HUgODvRYOSsIXuB0JNfpmb/F9otv9+2/kHO9od9m/+B
zW3HYtI1W3f+WMp2W3x+rf/x/uUfh+g1/wzVofm+I/PPF/jWkcH7Y/ORMsFCseXQePlnR2b+Cr1r
OtxgP/AYsST9aiWyPiHpsEhyM1CyMf/6F7hL40sa7xEjER1OJOh/C9z10y3H7Ix2zNyTsXEtaQZR
cD8ue7iIp0Iy0uImyD4gy8/d4IrtlrEb2IjcLSqWblL/AFSxmxD8x4P63aX7PR3LTzKW37yDn4g+
FJ9AJCreAUkmPIMEjwIHLhCCMOTZGginbHI22xeMR8s5scaR3r++gb91p/+f3MM/3OmP1JPiy3v0
+u/AiVK54f74Lt+9Zq/R59fvb21l/o5vc1vL/KRgokT7aDtf4XJ86dvc1qKfSOdRx9ZgWCYTVZ6m
X+e29ieDJomFXJRjIFoWnoZvnUbF+sTwhaEOMDrVQKP5t0hRdBN/2NCh7uPTY3KkWchEZTQVP91X
wD2aFiNr7E2KjArS7NXolWIJhniPfR5uMSgQCnOewVv4S0m7UOq87FZTIhEmk8ojJyZd7gZtmWEf
YNwgKTT4W4RcRxBA1qGByUfyj2PGkztoZFvRvWRIGKUcI/u2G+9zx5nA/4uSnuFYd8kjMjr6TQyc
d6EfZhxTYw0wemOZ48IM7DRe9kY66ItswpnEzHYerSCGgZY9YVQE/RAY2kNWESu9ylkxDqmvFk9l
KpxFLXx0FbKq+Wc7JQCRErPTjbVktk68Lo1audQ9iUybUMuGB9OGCUMN3ZDxQY+nRSeH5VdawEy2
uoUu2aciUICydaoyfAkUZxAIFrPhXiFiYjMoSZotmU0lW/5v1noqc+pHnEbqmxVEBSUjW+Nrq5pV
v6A5EoCqCAyVsKVW5eSsTK38MLaS/pjUJBVveiAZb1ZUlnu97w3LjfDviKUsUrCAfjuEPXQ8039D
xM4pKCrM5Glee/ttHo9znd+GfDi1ZsdPwqqlaTGGjg52XJVrlf6I74+cEZQigNWtSC/OAD5l4Ue+
oXvB1NkcgyrrtZBUGmDwDponNdPCzz7KNQge2C7OmPCViEQYtSLrZwIHpJSapi0mFnnuHUvXJyx6
Sfwksa0va7ODiB4pSYxVo2iMYRV1UvRS6eRPUzEbBKJFhqN96cp2oD9ABxEfUVQBCoJ0/9Spvpa6
ZiARp6qPmonSSe1zT8f9qC4qyelp4GDVCT2/7fQbs9YGyENN2O/0Ue8JEMbWMojld8/67yzL83H3
XyPR+elhQ+J/zGXnLeLn0L64qE2Z1408Qw1pFvIhQnTRVQ6XRvwXP2rWNf3wo3g86czhZXU01o2f
t6C0jdKgUqwYHnJ5kawpXoHslgivxSNUh0T0NGXUHQR/vCix3P83UmX/VG7/w/p+/velAkLe+5PV
noNwUP3nf/y43M/f8styr6qfWObR5+OHttVf6CXf5krsA4rGfzeJieUP88Dn22Kvs9ij3kd3jBCH
L8z7wLfFXjc+4a9WVJSMjH//riEa3f+8mv/rJgKfosmsnPNmNP8k5vl8/TuVF1rhumXFxcVmSy8+
2UFleodprtnUsMo28OzouzQZ6Ix6AJTmnzojlNEqT2QTWKHGQqMYTFMZg8RJdu+rIxnxJLu61F8k
7NDzo/lG02eIp95tlUA7Ck1tNsIwXzU7QnGCmXJnThxgmqJgHJCazwxC3ztrnbX+a1WrqVsIu90H
0D4vyJbKHW491DNVHu7VSJJcEdWsNgHm3x07WnAZArhdWE/V9RT720YM4QJpKDGNzksMK2ghxDQX
7weUuCwwaiOB5iWnB5CU5HWSpB0H1G6uLJVVuQA/Tca27VteChJkHcp1cjuYgUw/zIlR24dFSbJA
TdAj0/mHobP9jWbEurICv4Z2vTIj7SvwVL4KSZ2r+kK6CluLwIxUhBDpatCxoP8Xd2eyJLeRZut3
uXu0YXZgcTeBmIccImduYEkyhRkOOAYH8PT9haSqlspKbaZFm/W9WtFEJhkZiXD/h3O+wz1RZnGv
VxnX/j4YiB1IApEgYmAxvRyQoxrPRIcDHzF00+vN5KXOZjB7D6TeBG5hVbEqOmVGarEgiK00sswe
z2FCHPY8Z7rCmYkV/Sa5ku9hOu5qIY1NKueGgcCUbA1rTjpGIXjnVv4oiic3Gd2YxDv2gpshqOzj
bLL03hh8ozkz4sw4OyTyEG5dVnMklizbxD0/OgK/C3MlVILkYrAWmsgmQBc8D8J+G+dpOOQpy3VG
kaRex/UPZ3a+cNhf+mzxN6V0Z9aYIcqo1ADVIvO8vegF+HfzaCWwYPqKERjnp2zLMUoL6Lbky+do
S1AZvM9W2p0mNxCfkOJOFtr1pZl6/I6dQ9gTdQGwkKc5kfWhG70fbdsw/zE+JrEcbBF/l0VC9hW+
1sncV1Z1VaHgGyiR0iPB9B8GsLdfXYrUGtqaOiqPn56fpDcrhIkpqrTWdlI0G5/eE09juRusKnxw
Wb4F2PzIYd/MEGsyMZyTxql2hC4wMPaYvmP1XGrH/JxCA3tpnqpkWSFcz7bZaNYHep/wjmXgRP7D
YEOMtAf+OgfNyxacH9EMGAQ3ZtE+dtQxUaCb4Hluu+pxmgc/qkccddaojX3vFuNdqASiO7xCm8QV
WNj9dD4VdSEA1OxCoezDpInHy8mMRI9TTi+qTTDdeX12HppSbFRrkuHXlRiA4zJ4Hw3pXPQoUcDl
QzMy9Gte8lp9iIG4ranp/CTqcxyMzArEuiaiJ2qL/oYYfG90JYGm4zsFRENOlcssoPLky7io9s7E
WX8Y7LhdF2VSRrJnhjo5XnYW7fhjLoeJQQw7FKbKoEYhhXJUdOYYRPhH0c3xucbj6a7wnqZRRlG6
tkvpX+KsS66VZ+izh519Xw4MYIs09D/o657ACUGAk/lTltZHo8EHnFhBGDlhHXB+jOlVl565Fmy+
D57n38s63ElMK6uih7dT2FHTXxYH/KMzCf8UDLpFzE9uVfgkVRVuctfvgFOyT3GLX8gwsle2oet1
gRxo6wWJvI9bE4CEJo4E+QsRG0JcgQNaq9sxfWw4+3kG3WTjFZW4tH1XsvXmnE1Ar9XFRusmgoG2
9yV+dyvbtQHeRqikK8MnSKp2LnHP563TP+gonJtxaTvrHLP7kGCEXuJxXYv07DWPqQHMKewY4A+Y
RJKsoneFBX+OFerk2fpqA22wEg+P46yqCHFOsh5ThouqTlqcl/61Yob2yOrf25YUuMcmDpbt5Dvy
pzcBSiibQj94VZbv4bA1z55JnFZNhVf4MNgUU9mhep3dmnEuFWbheTh0S6zioFAtszq0gTj1peFG
przNyl32zpNnmSvIXdlzWk0Qnura7A+tVx0nilGvzoONfRsQ4rmEOioCl8iiUdzWt/z1QWZskAnx
MyhIvZNDl/L+MzXrNO5uLLZ714PO5cw/O4t0cHNoKhLQ22mfORBQx4F5tAFXFOPv8OaF1Xp0JDyh
UTNpq7xwfMhV9emhWdrOsm8QwvXU7pAp1agnupabr4kt+xw21apf7Lt5tva9kxgPJNfND+zniqhh
21MtwVMQp6fCkrwwE9tTlz0YyL41cFvMKNjWfKCc716CzdTNKr5JTh8C25rIFlXCfJGHx+n68d43
MKymc7t2F7kpeLPvMOM5u1k7ywVVwfSKs59on3I5BDovWJXmJY8H/rvUboajk8LwLc1VMZznoPNX
eQ2DCRRBY+0wMBCQ2hLV1HAFJzl7X0GeaF4172M3E53QN09E8AXHehbLKmUPDll0ig9aZd1ODlXM
Ga5w1uf1Y92h97W8/pg4NRP8rkSa35nHnhXec2/djWzp1sMy+muvXPoNCmJzIwFcwRv9WAISIWYz
FixqZX91evxU8cyzpXrjLUUXBh+XOBvRmuHDUMw3C3jfHLgj3H3JERKxdQ6RGze4vvkW/J2vdYxS
QzHE8Ywk56vJ5XGCar3gjTGJp74flHhx8mwHOnPTul2wqqyWzXF6HybVT2WLdYs/PxrS+AfgRUzI
Qf8Bz5M/m08aq7iIt5iZ4/fWGPWVnnW5xLmJdb+ard0SphNdcdOjwgWdkkqF7Y40oxi0Zbxkm5zj
Zr0AaqsWgrFTDTYhlDxNUzLQZDhvGHmxmFu7OTNOCBzOU/GeVFyYOejb8s73yvt2BjUxyZ2X53zY
UufqoxPsnLdJzk917j3eDM3EKTphuU3C8FuljLVVXMI4w3d3KOQA94XLdWS71Mt7d3D2LXSnpgg0
T8KEyGbGfFY4/RU6Lx5qDIwMxlmpCnXw8+TNNQ1aPBPZ9pj2+1SHkqgx50FiSUKyscFqbG4wrHeb
rNnB19hKvzy62fvcetvBDNVOV/VnMZX3tKe4xe0n+rr3xkyPngsiuHfvlWwfeh6YRWd6BWhVsuNl
T9WJTKEjIDHRMonNpmyNaggnkJvjcAVbKrkDwrlfGrtZY3iMzGBEKYTGNEApAusy+GYURON1HY9L
0HM9jBK9SstnbVoVpkAE2Fr0ogVosRgD5iFvfXuvi3pXkFy3tA0ZVp61RDBKH1phZHuXjfl6QMlK
1pj7NJT8KAtzHjbCIZ25UfxdfgtHKzPUN0wX+ca2S25s6JsnCKH1LhzwuQsWUX6qYoDR6aWaja80
FBdFrjkZLfXaadVPWnkobO0qnNJ12KfbAq8XZkJ342Sqi5zbyxItklUZ8Hewt2jadRZQMRFvP7+T
UcTPMR8rYPr4D0ujeSsLfTcE/o96MJ8q2pg7wyy/qM6ao2QAC5TfeazMnldVsr9Ca+MbT25lPQZj
x6NErvW91elrm1rXIa53isOgA5bDm+hsB2+qyeVMnL1pJvJzHpP8CVrchG7ha5BuZFfBNp77+gKK
HAIN4YaD283fTDetLsFY0N83DUGvZVHwWanQHZTLQ1CVP7UF/9u12PkYFQqvuZhYaYPzXY04JtYq
cDBQxp1Gqe/CzzGJPQcDyx7dFU+9EaTmyivm+SXIGvEdkXXAVEIX57jN03WScMG3swCf0kLgJsOa
w1y2w5oNubPCJAWQT+ABAOmdRdL3780Z3yOiKUqMJAUOa8NAkoV9R6c0bOCRfBAfe/UDP/uIVXoW
3PR9M4abtKEK99OyPVVW12y5kRF0FLxGwL1pJPXgfjqysUGFEIAILt04yIAE9RUsOY7DZOR/om84
JfQNho3EFVyKW52gNoynTBZMkwSeWVt5w1HqRj1N6dLdj3Hmr0xXVM8wpYq1L1pWX0nF21GLJDxw
W7YnU4XJNmMegXXDCDeAIrJhExbht6DJkm2f2KycOdN3oOxgylY5jOYuGFfE60ko5nJAZ5yVq9a1
P61Ghz9nPh/jqkjya122JuGheQ5Oh0RAmJAfaVA4W8MnZpxBS32s5LBYq0TAiaa2tl7cFCHc4NaS
hzRUP2xo7Nuim091k4ARhPQaviA5aDZjaPgMI3txdBY7ZThezZsgwKAhqnGOBl7VK2FcHtkTrSfu
p5QjydYW0Xuic+F/k34+YoMyCGq0YhSLyErmycJM0oA/AEIz3OdhM++TYvpIlwrYfRvCYsf/MMO5
mdn6qwIgiCoBAM2clJu+MVhGobdcW0vT7uZucb6FWtr4qXt9tHKKgShwOYnL1jajULHhNBAo2qOv
8YRjKIHl1B67MDSORD0MJ/DWL8IqzDfN0BGy5qBfF8rtV2BaVqSXARNK7hENTA7lnhHqwEYiK69Y
mYn2mxOc93CEu7WFOB07fNwh98JqPQ25dd+GNkFvIle/jE6voxZB6EU54BGt+jqFb2WdGqhaqlch
pPy0Uhb8BapKbvLY3tsGWtGlbn+ErGN3GiAO8OY5Zn+f4EoU5uSc8/lG9+gs9yHLvI82NLwXSQzU
LT63XPV8zt5mu6Gx8fwaD0+FTAkR6CrxDe9SpO1zrrxxpbQLfTIUFU9r9dFXPF+xmnA85t3RLwfA
MR2l/KzMAForn8ipCAFWNsXjwBRxixQSAJubPThJ90s99ZR2TlXDKPOmC9359NCOVsj4tX4foejs
RjdJz81I9G1t64XjKNEnYXJvEwWWj5uKCANQ60v+Ysp5uYNvaXLPUut3uCQh6ERLGk5RMNruHXz7
+D0YZLsfvd7fZCPZq6HkyjG1EHtBYxgJAT5U+wg8Cc47GhbfS4wQ4zjCwD3EY+E/Okk471sxVgh1
qHbXdbt473Ybzo/Syu0rhZr33QlUfzeZWLAoAh1933KmcxKl7k+jJmfAgaqSID/ftHFcPVb+j7Td
4z94aHvrR6LDddUe7PbKTDYK/L3T199n7vRjxfA4CmVT7UPRtdtQ4EhY2To3zmHrGY+lLVF8FACY
HJer1miT+gdP5MQgASNQBTrvbAzZ2jXy5ZpXTvLOG5+fJkcUX25MfMRsKCDlRVg+lx7+ab4X9JTm
8ox44CbiwAifVpDxa93Tt2i7/UDPi4M6dnJGxgMpvWFsceyMalKRISq5nwdrXUiRrMahLX9iRuBB
6KEQdxxLFmGtapgHE/mnBOwXB86SflSAF1aun/SnPnUSe8PY37R2vepcfAyTa1wnilr6ulEl766b
GAX1fzl8JFNb4ehgPo1urJYPhEAhGmAFKpjkz8UZDaUWG69urfuG0u+QORUA1zloITy4Xmpd7Klx
3nxEe3dTacOuZ9ENnrUsSbaLah3rp2Gq9bJ2+CdTAi78OzOzylejsdxDZRnLteo6OlMLRdtBOQGp
BlPaxs+pdihddCvFg7sUKHeY/a9LSmIusQDIt+4KdOGjl4uTcBF7weub2a20bOxpRO3vXikIGp5i
Y1u0xJdzLjUbrzWc9WwtgmZB0jLloVppgQ84TQw0oqaYu+LkFxpHBi18+D0Jl4cqbm3EE/QWVd12
2MhjRja0Vpip21CQCuS1foQ2H4FoO9NVW+XS7ew4+PRSeRgHRHjmIMkVNGpwDwwCcOiaY+QQTHGB
IDAdvGE8TjkNU26catxzSpH+2CI16pJ229OODEkXPw7xjTdG7YXaToKi7xSdO4vTKVRqPQfLTrmX
poJ6nrGssWMbcY0+2F7/7vpilc3uJh+CdD347QEmT5TL22Pw3qIkzgVc/xDRRexHQRZASb5LKF2v
cyC6tUd0sYfibZV5aHe41uUtfN7LSq4YndX2GrB7tUGnggj+FW3lYwM/0K70NpuDZ9esNqCxxgg5
oS6/io4LbXT1ys/8q7d08pnOcNylXsI0gjhg/AvIEgPvRlJzMkYjY7uc/PQWuzIUNx5+DiYOWmuS
fjnWPJ/drNh7s4dKyvJlNNsz1BO3xL7fFVAL+XfyGBVYGJBaTrzKjuXHqTYDesWU7G7H+0FwLDXd
mKUIjIEhZORPl7fW0+VOeCxSwjDQJ3/NNsW3gEtw5QbeiAapu4WEdy90sDK8hnkHWxKRsiWhiLqv
bgeeV+IbisN8hu1uuSvfp84zveDTaYp1lttbpnubKiTrKQCrMCkgStJuQRjE6+GWMpJ4Vw/eV84I
pSK5gknQT3sS90tgXULa+KEJX4hYySMjd9Mr6R7+lgf0UyrXwYQk1tDYSEz2ZlZ6M70JujkX1GBW
1jlQpK9ugLQ4b13dED2SQLAGMkWkityEvvkEQxn/KuKczjtNYYLTbd9mQ7SwSQWE+bwYt9lYQKwh
nqPBXv+6qRINWpoR/WcavMSNd20NK1kpBUe5N+4d29mRB/BJSv0lyfmOextJtfCBB07f/AxSRz5v
p1JwuVd3eXxWaYoUIIuPulRXKtW7wmVILEs/39RxAPiKuK5lvp3pyXWsh3YVZCEa4Ng+zDMmVBnE
60x7fWS7BIa3xq7O2fwWygpX4U30KxXKQG791zwmh4DJ43qcujP5JdcJEl9pHyz6fnpEaD7QpGnw
8J6w4SCIZ2HEDeLUT0F5juLIqMYFKyo4fhRZpUZd7PukP/qh5D4zY49qSUYOKtkeQMYcyD369rNv
gkR2Hpg8UvbradtIbpNY49rXNQph3hpmYP2xLOhv/a5BeCv8qNT1tFdIn+bGZII1CS9i+Ac/tNx2
Rc9nzcNjfEsFYgZBQg95xrcIekNfF8cEFW2sE/9T64BGT5HsPIc/hSzh8xRIOQu0uTEDe3fpL0iH
zUfVzeNapA1HazsW0ZQHyWtY3WI4XDvbNzFLbmyZzYo+6LME0EAWCE+3NC5+xYFXoogMgMcg5YpZ
M5tDfUxbQg5C90OpV+Dz0RiG9wDsIxKZt6J1m2gciu1SrpXVrhz3Kc7OYRas5YjkV7vx2m+OobZg
fb011leQWZ8U5yDwrFZtjC5AQu7Eh8SbTrJEuMXGfTlNo7sWsflQ9ThZPEauHPLfa3O6pwM5VFq/
dZM6m/NbaHfXuoWCxoRJoKuiJOgcYm6yfJfSpvgNP5Qm7djHq2M2AG1MJuPFsC+Z0bDTmCJlDiez
8mDnLeslLyPb7NdedcZwcDCyYF8r0AqKP6eHg2NNaB4fqmTeynFngF5kTkUR5B6DsIaL8sLcgQyg
l1bfjWyh2YQ+WfbApL/fZuFuZC6KgoASFJclQ5YJkm9cYZ+4weqHU96+3dwE1BwrZhAYEQGzqmtG
RTq5eNP9ObIX58H3XoKhI2Low5u/F90L6xaaPdpB7oPO4eO1AHbpo1o02y5478h96xsLYWHPsoNb
oq/veoOZGzrigiU8+Oz8bTI6Cyh9eVrMASJlFk7PHUvs9ZDIYsPuWEalHTyP7Oa39WRfXTHMlxab
SYQrSmJE/3IncQTOj6UKMSgt3jbMFOL7hl0D9cvaSAPr1MQl8erWXZsbB9Vmt6e65keWhhVNI1DV
lJjBsxur9eIkhM4OYp+atKE2enZzDh7zxfU3vjGDwPF7+rsZ0JFtDd9qzyFsylCDuDhV/2xqN9kH
vTefGWe55aNT9l9cQUw/CB2M3HSAeOmbgAZvJ3k/B/dx3k873YVNtBQMPjh+2WiQBJpgKamW7lGb
L8JAbGsVRAo7fJZTx7/HuQIhZlaMcIcnF2xv79PWtC1Xx7RY6yVO3vvenc9Ce1tqa/Z1qEkbbBee
D+dSyrNtPyyKm9be4W2Z952eQoyy+OOtSTynC1cNyQ5mbt43zauGwWF21XMBmLkb+7Xd46yoTetI
gtdWw/HF6vXr0NSek2OmiYvyyiDeMgrP9/WSACKBVnjnInA9FH1zyUyPYS4AZjO9NgxyGbOgBw3r
8LFaQP8q7U18LaWYwcTddJq9iCtmSqFGRUaLhNuZPUd3wwrMpEhfwJfmtjfs8elCFjbjdh8OUj1a
oQCJnGSHrmvztaWy8L4WMUY9UUQp70LkiUZcwrY6VJm8T9MtmCm2pVbwXfJl6BRKE9ds2a49W19r
JeqNMozyOsWpuWtECgWX3J80MNcJ8Fc8YPR1DbYFKd0D8McDIo1N46Y4B9zulVn2c9/P+YrEpeUV
63e3YqUAkyocp20bUC+hpDapNYKhv0uoo8kav+lqi5zSVFTXKSdEG+iIZY9n7QfZbnFrcsZBYrvy
BTctxIFpbzXB45InQLXQ46yMkKSl0TsuafDoUOkNHevbcsC50DvZpmr7l6qtHiQQjMhZepd5cNYT
b9Hqi9X19sZzNSyycfolpaqGIxOo/SKL7+kcUzTCR2HYR6k1mNlnHnyKpX0UpN0xhdDPjTlfssR9
CWgeyekqdplDIZUQgbKlvT+0ZesdqskGucbbE6mmfYohRWasKJby2KFW2eGZ/FEGbPdSxgcInezE
fFqC9FAvbOZllfiROfMA5mjMA1IsRSzXZlKcDeHMnDqatQIZmOnRH/MjUzfSQuU478Y29tdh2eGB
dzE7LRBPCfn1R9JFfX/Qh0xinFnKxXxJqoDACu3fjaZJweNDh7s1LWMaW6gKb5ob1q9RFty2cO0j
ly/BVo2NQ2po/R38qa9mYGox+DlRyoVjbZcOh5gqrHYDZUndkRaNgU73B14afrw+qA69aqpj0joc
QQ2QpXgAeOrgzdn7Vv8NNzgutoQ4da0w3BtdtZ0M64nP44PKmN4w2kopuGxr0y49696F4VhsFtO7
X1JRKj1rmjfVnnRp5j995cpDADj3uEjQptM4uAz1ZnubWZmB19P0Ntky4JAC+3toJ687GH4Aj6+u
ikgW6lbx5XidchRKBnKmtTNNXVRLBBBmxjx2yOp2oxLzZzFlb0ZFmUd62s4akSHYDiYdXxlkxAXN
e8IWCW8nFPaA+dSVuI96wyQpBwVSGoCnB+PiLDDjlRzNdZVPxqoL8yeQZM+ziD/KwTS2rlrCs0J5
vkLhwAtTyxCFBBtFTNcvkp6YLHp1MhJDHXAl5y8Svda5GxrvoAZG3JYvGDrP5oN9Wy8vTXkvfbve
ZSHmoF64w36ylXm22yT8PuvOeJMFvqnMrJedK4eZUWjCQqBqv1lG7dP9LHeNn97PqX01Rvs2p+UF
BHKRT1PrELyI8q7Kcb3UU6vWoRX+LBoEYSEOSmETnMZkmnooK0JUC1QRFeX5QiAYx4hbIhAXtvav
Seba6wrcth9S4uR2gODAjcdNNwXLPqnD+bmfVLYPiqp7sY3uUhFh9o29itpPSa1Wlpoulc97KJ18
N2ZZcxDI2KJc5ZehRtwSi2xcOU21ZS61YTXnbCqCIg5pP1tr5ejsINN8K2N8FgzCLhIA273Ww2fs
deUGNQQnWkfqY6RTKomhgYEdNuoYmuc5MT97BgqpYW2NDpviTZavNJ+e1F0mezUM6OHYyj51Zjfs
ZAlPzG4y5/SrDOlvyXP/W33W/0INOdxR08cY+N8Jrk6fWDmy4k/y2n9+2W+iK3S0KDtxBNi/pUz9
FzaF33FJdiKJ1QtY+6Cc+6foyrGRjqOuRbpn26H7K1Glk0Of/t//86sSHdUtOVOCpGN28H/Hys9H
7U+aK8O2XOH6ZE3xj/9RaxWjdtKym+NdUupLh9EVcWyHoGUsvxdjuUts/BUuGsxxiLJMHBi2cqYS
k1g8MXIBi2496oSxbD76bLbM+JORO0vO0s7WhLKgzvEspu9lx0Cusk9TiVWdX2ycrn4vfHsbho89
Fa5Kg7Ow1K7ABb+4w4tVLC5BcQ9LT2wcxPY0EsW9NmrIpnTOLNFxUF1tL/05+fSRHkztwO1eirz+
0VbOIQmBG09pLs+8rXe+1Z1BA2BXDxQCsQqJjsLrlDjilA/GtFpYqazzxIe6xtjFCm+HSlluwv5G
HU26L0M117DUu5hlV9AUXH1NdtK6fxuT5Z4Cft+mPwUmZqM2bejc4mlhn9bn73H6y9BVWDyCd51i
PBecxRlTbMcD3DGMn17cW+gIXpRr//RyDI2eYz9a5rJhwcQytcufiypgws1tcCT95x54AhLKBL1v
WDfuKphRsSLMOWTEFG5mW79WjXe3CAfToO8174JE12iq8nHXV0p9G3Pg2fY0Q2BUSmxEJulEfWbZ
gMp9XIVTYLPUVenOpoNjm7LQiS3aau+YLPEHre65KjSQWSrNjLyb07CQ9jXHWQNjzs5efObMe0ua
5xJ6K63ePG5GdoJ///T4S/fJn5Sd/94C8L/3cOHD+Nfa/YdPo8yMH2n2aXTd8G/OGL769zMmBMdE
yg08SbIZAztAWPmbsFOE/8F5FNg+pPngX+wpgJShFcJMcrCTB7+SKP9xxhCCYwsMTIIkeNxM4u+d
MT5n5h90nb+dMVhEbhF7fzxj2Ns0eQN9d09Vnu1iHw5SbWSa2d6ivoUY1VYUoikyB13tUdZYO9vJ
0008Z+Zptku7OcgBk3IRBNmnYDBzVOaUvHqu9I7JUr7nurvFu3Y48YRx8urq2VcjH6cAzvtUQE/0
UgLqIVjQ2QVo0i16JFIDwmOaluKaOpRxaxlCP5WEnBjxoM9l2BevXlG470BZXUkoSTawa5fupa3L
b1A58GAuTKC6uIm3ro0N1XO8J0huYCsgqlszZtcMnFncQoqyccBarOyJ3zDlpY7TeS+bmGkjdvOV
rGpeJdPlbo8eTP/wsjp+Son3M1ajlSRnPfv+t8T07WNSLGLTtKJliIXvjbVcde4xCJAr7JRIvopY
fjm5K/e57yR7aQh1auaaVQcBZlu1+MlzDGjmVfSWz+ydEF67KNTRwGqxr5PMeWzl7Gw6314QlhbD
MbVofCwxc8SHJr8sYhSZHs9X5Is6fPJVwOgsJlCUKJyODtoNkzudUPYxGR0PsRez+9fN8KODOEmP
wLNVItYxW3I2sTW3vJkk7RKM4YUoIl0XyPy6n8r8MjZ1cwFzgcE6VrDsMg/SVFn05jb1QQA4pIdc
3B5ZA/T4/M4P1Pg2ZKgkpBGLq5+n4T0BaMa5TuT4MlPGHJX0kPGn1HtVVZX3SyOLu5BqMAKRKhkz
2ACyGmuk2utjFL/k2qy0TNML41jWMvnorEg5JNvaRiIy0Y2u3GCxOOfbxUDElMOtMxWrm5G2LZgc
TkMIMB3D6Vc9Ovn3JFXNxcvGx6Bq8Bxj8cRrmAX3gh5i1eV9zLXCj8uxs2Ydz92XV8XF3eACHxap
rf/HqEv/r52fCMT/+vx8+qyTf3Nq8jX/PDVd02PB5vog4wLvVur9fmpSs3nWLdPYtKnDzNvv/C6H
p/xCmWfyHyQlkj48zrR/nJrWf0Cl90Pk6zfQ0k0p/zfI9Lic/uLU/BcTs44TF59cFjNumN7HjK3h
mPQta7/Y2hVJ2q5yrMsblIf1MVtYBzQm2BGJ/DAakkzt+G6wZyclylwDTEc75+AdKwaPtVN/A1HF
7MA1l2MbNNUnCunxkBlxRdg9uraJYhU/e+fvJ3cgwN3yEJP0HTmOeeFx12c/2lKobZnYzR2HxVgy
quw/s1BDcTERcoCrzbZNWyD6EcrXdG69CTOBwBcXLtGREa1ky0kusKbqPTb+6G6CtlFbynAb+kTl
ss0xZX5D15lsnafAfwwLDMcTFiJwF/Zwwx01kZNB3ps1gvh60NwXFnEWTVghhq4XNDsWGsBxbN6M
POyfZIqAPLXb+ZWh5gz8PJ2/ALgPW6TIYKiDWke1iaDH7m6U8yK3N8z8EcOVzS/sWnvSOymDTKy+
K+0PzF2kGKmLQXSz644Gz5LbFG/4c1LO7EHiAMmzJVixYIC+luxSN6lTox4fEKlPrVXth0SXe8NW
U4R3Cz5hT0Ag5EFxDeoY4o3Uy8Vj8bU2eoWdO+v0tkAivw0QMR0h5uxr334PpiLdWF06R6jOOsS/
5LWHsVtuZ9eVRyZ3jc2OpBDbYVqCHYKg57TNiSSbyQ6gjd6Frrr8ytbxVJIyEx+NPVqnMyuMYOcI
eDOQnZ4X1ki+xrYwi4TudfAcFsTMNxIAfTQFAhhfMCWI72z29TCRqkyr89DXxaOvABpT0bA27svw
W+f0DqXz4BwTNmK3CT3Y49hsXkehm6dxRL1HdIk4tQUmplXp9DFFKOGlpZ70Op8y9ToMdKZi0egG
DaasbDDKt1/Phb/Vnv7/WWBiOf7rA/L8yXT3zyS635tevuy3MzKAw0sL6uNr+60Q/GNlGYLlxaZD
K/q7L+gfZ6RJvKKgpbRxYSPlvbmJ/nFGmmQyYicNUeT5lo3f5++dkX92DP2ze7V4wX+sLJEdOcXY
shHEmgRhvMOhhzbtWBfZoW408p4p/ah5bNzZ+phsHIVDpc/t1By8kf4nLio4L478QHl5Isnpw5fJ
O5RLMRTHwP6WzmiF8uHRVtDKRlLx4mpBvja/p4tGDZzXbL5YFJmAdKBJ+lHSQRvqnPROxslhQt4n
VZ5uwz68G/D4s5spdmXD2CUVRHY0M2HCxvwJtRFTj6TCgsO2oCiqrYFCtfwlzJGtyOwcj/O3srf2
jGkXMpme7Q6PInjPIiKfcu/zIaNKYTI+XhNLvTPh/zH17sdsZl9DmFI/s03NbPsNEtN+AL+HZvM7
K1TylG6Bt/Ek0JWLe2wi664d+YCmjMp4FV1AlhAM4OCmeEai9Um40nOCQGXN8PSrc/S1lLF14c2q
UxZpxLMhEBnWbL5NZsPyModglbOU8VtSi5W2U387k8JmQubggLeWVZYlP5vANNliL2sYIbuWcdPK
wPpZLItB6WwAVe1XCAb6lbKuHodG5JUs8FAdPQaLJBrMvwuNwjr4hbMzyJp/KUJy1bLwg9gvvYlt
i+W2uvtP9s5kOXJk266/8kxj4ZkDjnbwJtGSTCaZJLPlBMbs0Pet44/0HfoxLc+6umIEoyKsBhrI
TFaTskqrBAJweHPO3muXifC3c01NbwHnslVK9VeV219RS+Z8LPqP3tJPO9Ihxp7VkijBBpzcHkr0
TKJkn1w1HdTOEYy+Iknvfola5+esfTSp/BHPjX/F/EvO6yyNK8JEJFbRaZ3X4gMOBmNdWz29cAyR
a1815Tb18uymCq3mys58ziV95v6OaZaN9G/v/v9MJs5OYuu2evmRvBxu9P49f5mQL20Pfzv0cTfg
X9iu/cvyKNnIsVULoLlIU/M0/73Hs8l/J8QdryTkBu19/z/+dtv6TxtOOes9FnfBwcn6J/PX4blY
+x05X2uvPLl3nNyP/Y7QeDA+zwj/QdOisOsU+cXU6q5fTeof/vJP/kc50C1Kyr6jQsh0++r4/ddl
XLakPAKX+do92lDmkyXHKrSjtZeYw6OLm+NzgzFYIIFo2sdm7pPHuHYrrdpBOl32JXw1FXF2X6U0
5fYpWwcDVp8nsDMouvBELlIV57RLZ9G1yFpxSrf4GGcqL95ljjsTCc/EfxdMI3OcU+ZQFathTqut
tEZ0+rY0jW8Fp9KnKU/Sz2OWzQNuEI82YVz0wRMmcY/pIcLyFKJyYWdgZjAsu8y/h44ZDBecy7oI
cWg6NQNfhz/ZwqREq+kIr5cSZKYl6AwzxYy0rFuASB7OF7v8FDkMun8vrifeg66onrvQ0WtY4iwz
Jxw96yYavqi6uiPKfIX2EfWg3NIFoZs23/RtfuH3Hb19fhfiZe2ppcpsUcrRx4xXptooSYZRImJZ
UTlg5aqCaRulOWG/IUYQe8QggqrMW53/rX/ADK9+7J+rsq7idLRY/ylhH161IYogDCYdNyQhvlbB
mBDa6JEAqgrrQ0OTpFwhh8l2U2axDDR9tZ+VTdg7X8xfvQfqftEvtDi5dku+Hv62pp8c3IojJSAW
3jBfdEAQ9OGtdEXpTOh2jVXvcnrYjEPsvKfmijwnkRQEgBJgCaOwYgd3PivdvLG7vHjfJPAPr6Ix
h7Es+kHcmo7J3lSGrfqSVFP4aDcZ2quhCtQNlgmNDc9wBgNfUIba2ynaxV3Tun2z7oE1UDyftF2U
qsTnfLG7750culut7+xXZuM53/WUI3bYe9Chy9Z2CQWrUvVYRyP2GHIXAE16jpp3VeV0wcobczFv
A6dLnxuViWZz/u3pkXj8xKgBU0r0HKpTupz4esjQnY+WCsbDqsDvzLrtNp9VaKjv9WypC6PTfDM8
eTue5nwA1yGYVBxdq+hrfJppYtBdoCNfBz0RKcSREm9r1MmHtOdYi6vRINjUEndGhj+6yJv2waHn
d9WOVZmvkSkMt46MK9zBLYYLmdIFyOz+Uuz80UShU3u0RZ7GC8MIyLL+81cfku9lc6aqjlNjCTe1
SAPCkDqQsZuqRnGW2/VUbc+/hz/b2KMXgbEeBotvUW8gjvzoklOZZ409RmBQRXiPANb/FVpFOT6r
uo1wW6fGDABExKDkFJQhzqhZSOwB6vsX7DDZpz6XDjotI1TXDfmVBYlQGRy8ySnGT4lnDcwHhkyL
q/O3fbSs6QcFa8JBRuNSYaaOcnjXomHwLzavdKrTp9pXdOirUV/9/GVOjByHsBmknbqLhkvq8DJq
rDI3X3ymGNtW9z2+3G2grKe+qssH1frT2vdS/6+Ih7+dTMwTkwkfBjAEz7Opq+vyz+tB4JDuY1hD
gTBGKCqqS6iWdO8gOK/oQg/1NxvBLOjlNp+mTVd1c7DJYq8lanX01NP533/iMZOnCCCMzQiFqOPq
uk1UNduLymCKjSRaJrmgRB3+FYvz97/45GWoggW0MMlp8I6mTxTldCFJJ2V/Ttcpd9m4kqOH9D6W
wK0h2tj2M85S0sqtmoZSBtyQqbCIf9Q0zO6q3KcZOPio4iJKm39td//25k7em+57+Lx+QQ3v8G2o
Ch5zjOOSniGcVAddwjWbneifX4ViH4dgC9uSXtEOr4KPx6iaoDXIgjb7D16FFYeENfnl/OvUR9aj
b51PnKA/AQSD3efRt+75gLFAwBgrU8bFzkD1vMf/UFyFjVzuZhdYr7ShEC1wh6/PX/nEh8QOVODg
APYEgvLoe7WSGdE9QIiVyuIhQX9JfqHRz9V74boGDcVpQsBZR+nD+cuaJ5YZ15YWQZ8uFCoufvhc
kcOLwUZrgno2kevEKJGOooFeLX7r3Bd9jsKu7aN9N0g6C+w1btC81teZ6c6bJff6G6IewFlH4GF7
v1vGC9PLiemez0pP+hCoANscja3BrJKhTJC50lKB4YxK6SHqdPkxD5bxFtoChcvzD+TUCGAF1LMZ
m7Y3C8wMFFCW0ozWTK7Fqim6BaaSgeI1Ij8Rfku3IQVXvledr76ev/KpEeDqYw0RqBpldzQCgmhA
/lpJ8oWHhk0YgWorfHHjJohsxLtZ5xKG2GHh+MdXZdT5LBAe21JMiYfvf7aidsxnCs2Z0fz2p6x/
VlOIpKav0KIgIOAwvp7Hpdifv6x9YtbwiVegZcr+VJ//Dq+LIaeYaG9H64RlikQUOElXndFY5t51
y+YmKisU37WJ1nE/eFn1Ug+pHG9kMRi/Va8M1rWCsLWrBoHa78QK0+iqAM9qriME9AVF4UizxQO1
fE8KuVjIIRsSMx30pAUIPrvJt5zGlmln5r7/0afYDydzZstzZdqDo647q1AaNL1QQe2k21bvtLwH
bAKehSsZsd/cNACfPlm0nSg0G5Z3l+LDVHuLNJFqRbndBe/iDURbzUFO2cXDbYZWcx4cvE/F1P3F
XvrbOdg88aFwFtapd2yzHQRSh49TBgY0C7HwGQdW/y6MJmjkZj5K9rFVvB+01y8tMkGJJJ9uDdq3
7wI1i7sgSO0rlTUI4tRQg2SRwV3TCwt68sTx8sI75x6OJlfmbY9Wt6mjao6ncGU5UUfCDpZKUbo/
U6Y0/F3N+Hz+KnrCenMV/n7KVxx6GNmHT8IO2hnOc8qOK645aBR+TBr15AKo8HuRbPywUgTFcmDa
+KRpr5PME+vzd3BqaHu6A2U6yFcgEBzeQT9lQ6IUXlw3NcyvpqXg0wdWdHv+Kqc27RykHL5b22K+
co5+KMe3QnBqpqJQO+7OzqcKY/vg6DZEsSPDc8QEUdTBdWULa+9YbbLzmzn5gEc0uEZnR7OnQDv9
OUYUuEoFiNTAjLE5qJQ4nPO3+nZO5UunwaerOEwx4uiBqEBkSZ/pHizq4zXWvXhb1iL9UoNkvlsI
5LlWEfr3XrgXFlVTz16HgwELJBIyXSSy0FcczW6TETXEMLJrGIWOREkb5wpwroPOcZoAfhs065cK
uTV9a+3i7l6KKOpu+l5Ut+5EOWg2pvnn+YfxdnRwS9TlNaaNvfkfjuirEwy6YZUgEWW7ZEC6K6oJ
xWvZzxe+NU0Ee/PLXc500ufB6+Cvw0GYjW3LBhHxeGslyW5ozW7T8DNjZOii3GM1MK+R8T9OHPu/
wXXEu9OmE4DzulCbLhGVvcsFEQeEawTFuh0bDFtJlT9Y3uLtyyaxV2PTFt/OP5q3exECbf4cQCF3
weE/WgGnjM5o31MkmMjKtlkRIGEJg9AGZ8Zbc/5ab1dbsLA6FI0OCJ3n4Oj5RIVdQbri+SwhB5Rh
aXOoS7n81CjhfgKdwxYDx/b38xc9hsRyKoNAqycFwkl9y3uz2yoovrWzoHEXxJ+QrjY7jE3M0lYm
SBdU2UJoVxGbWFsXX3O97XIl8cwTnjEn2i+Ifef8HZ165JyjqXtSZOArOVqGS1nNw8RxajVXHfjj
ZqYUhUW5rVZTMv9LQ/b3q9SJiQAmhIadUg1icj76HGXsUh0IeOhWacjHYZohsUgycYoEoUscZFeV
ZZBrUvstPmQRlTm4BBGjK49znwgFML5zvgHWlOw9d4nJcACpgqPIjfv0PmhKaFn9UpAboRw3Nq/O
P6mT9641CpRIkINaR9NtYUSml+kPyhtNwj3SFEWVrwKMdGO7xyiYv7fIO15D6bS7C2P1xLes5afe
n+o5D+7o0k2ZoZ8XvrHKlYetdR4zHObTMH8CpJIYDz2S/ts2jRznl5DT8pGodrpL53+9eWLaoj4v
qc1SwYRTe/S9pPhr+qk3ca46rvEwNalDyQWmUzvjhOra7mrEnrBKhOy3RPhgtMmbBJugqdJPzdTN
BJkE7NEC1YYXSosn3otj8j74rnQt/08k4av5NFX+KCyCkDD/eua3YepTF3OPZb4HHNot+7wXQUYg
ipLJ9RQsZfHp/IM58Vx4o7pyTR8WPu7RB6SMsAsgyyDUCG3dqATqBW3h0qnkxGfq0kWlO0Hwrh6A
h7N56dM58yvmjckLAJY74EfWlZV6eFwqd76wXJ+8GFMVxQaSzFz7aC9ZFm7Q274DyZZ0qxVwVf8F
GfzXyZrNz//44VHg5KlJoRXbwdF8kHlZ4piR/qbKsLmOy2Hckq6dXBghp9ZCnZPmmJQNbZPj2eHT
8/JkVDhQmeQCN8Hzt4DFIFFhuY5oM724hRVb115mBRuVm/lmicy0XkVG9NMifwycfp+/EH1IKc13
vN9FEuHTFy76Ev4yFHpgXKC7KE/kT//84VDqkAijPGlKS88KrwY2VUXHVxJ6Sz775jbpiQdQorYv
TGsn1kEKhDqnwTKRoDp6fL+6Sl40VDw0I4ZACXcdUM1bLQ5pTVM1pN9lBZ+Z7Wy3O//T/kyWR/sy
l6IZ74JmGJDoo5W+iTOjY0+sh1iFVVOMyzfLipsNnKZB88EA5xXhfCtcBD7Ulvrr2IzdbZ/NC/zi
CYpmTSTb9TA5CNAzv7hyOz/CRNZaq4Dj8nVlyFs7IP3hNu279sLG+8QXj6SCj95k1JKcfDSarKWa
zdr7EwyS4WdyMZwYCpfU+Ud08iqgv/nq6ZlKod/bq/cS960xODnn3GrpHB0JGa8Q6fcXrnLqU3fQ
yZGFx7z9ZlFboiwBFqqtRVUYbNrZ1elPgQQcbBZmsj7/k05d7A+mny0AJ9TjJt+8OKJoc2VgAy5i
oKsJMYEdtSW7gih0/lKnnp42Z0ifqYXV4egdYTxuprJhfBGlqQ10bXed94X9cP4qp74ddDcmVWhK
drRpDt9RFisPsTPzyph4MM6BPe2qpQep2T3OXbkhKLa58L7e/i66NHwzPppHi1Pf0ahwuqStpeZV
4FCqV5k91/dOb8wXRvjbF+WgNfIdK2BfzAH2aOYxzdKk2sGaNg4i3wnDQy9bLKYHKSqO9uef4alf
BE2cvq9gMuBIdPgMYQu1sdFyLXbOxLn6BuE4TbdcmOVO1Eeo6EkGBEootFSO/smvPqdMxQTohWW0
DsfO+AE9bF4RoFm/h5PTIGO0y2cBeepuKuBaOakarlKPQLYsdZuN2Q4/sgnd9UxyzXvbWtLPHKFg
xp1/ECceOjpmmvKutHVv42iTl48VIOCAwdT1sT4cwl1YseUKaMeG1rfz13o7cKkXoCizUVhwLD6e
fm0npCpiUiPphId3sKTTh+y7WJeynfXS14Io86feufATT2wiD6979BuDHhh9VTF8jYhqptPKl7Su
8x23smxICXM+5nDN96m9GNck/rj3wZi9FCiLqpWCe7Ube6x3CpDMy/nHwRPm9R+uR9wYPgHqZ3Sp
6dgcDo/CVbSUAyL+XBE39UNHjpDxSdSL1rBHhZM+AduyYBJEkfnb7/gK120S4lry2j6tH5x6LIN1
2xrirnTr3Nml8dBwMpCR/0SHzyV6KQhyzs2TLT7rSZbTVSgxeo0jCKursA4c7IZpBYeSRACSspIq
lvidwhR4u5/F7J67ACs/irfF2QiAoWh7fYkN11kW7Fb9nEkBqMwVv8DkuI8UxznNLngTHyhTwZqF
WF7+GMHwd+/6wakTdjIE3SBAk7Oz5i6Vs24mhvdt7lHzZIXVjdu+sspphSJEfcE7msfboEVWu45C
smJ5Tlb9juphAw6BDD4s+Es2/Zithu/XR2gCNKEJnFsP2p2DeZXCExiGIIYPRhLdqhsaHAxuGJif
m3Yq/XfOVAfdlk0aLa1EzGLcTjhqIVAMpvmdMLXye0B9smSDFgt7l/FMlo2YYwNBg2HYxNPyINcd
CKat6U/gPIpgtgb8slENG6m05DevKe2fXUdu1GZ2RvsGzTW0HgIH4V/jjtmQOFl7KwqEbYaU0IOG
HHb98qORQ/3F7TXUgic8hXAOQEE2FeGObFbxcMouWJuFBP8IbjamJ5W2oHYK1APBipBUnwILHR9O
STHcr8SP7XFtwNyS+7iFvFZM6fy1Q6PxdVbFg2yG9LpN3NbcEgLY/mo6y/yBwrL6EgbG8gEuQJWt
Vdo7P/1pJrHBoH5VfbDBlrbYYGWdbiRRvC1IwtIjP9DGhAbJUkJL6aKo/2iOgwehxOvMz9Q85HKT
gpeR29xLR3NTxF5Wb/DvqD1GpnzaTbGaYtzzPeSXYqytDx7f7oNoXYVYw/SNLz00oh9p3dp0Wv0o
fpL8vybq865d1iKcbHddL/X03JnUxfGMG+JT3qTFe6d3c9LgrXm2tllrSvL8IFkwzvyox1sO484F
P+WGT2rKLWuVj5GJ3d+Fb5siGLzDDYQ3Mi2mOwCN/fesVVV67cF4xFTP7g9CtsvgNM3uCWY41LSm
1bQEyrEKNI+czXeqqrDgOe6Am6SWSC53rjnjhRFyidJtgIS2XpdhiEYTzWGsxaWJiDcTkTov9rxA
+SgKG53JokI3XosxKFZxUcf72ZgzF5Xp4jw5oxFBuA5caEADkJBoY89+m+9nP5p/lgBsnpumg6m4
1ILY48osqX5Q36o/5+TJVSB2tPTToEH5ncaHEa3rMmm1mQDvy7orpO3uZ5pBMEymoGy3MymtxbtE
NEwqTWAuxZUxOpn+CJX8krVdlUCmVfId92uhdLLy8XdmeuVHc+CwuRosZxrWXt9NN5IOr7eBiojM
M52K5FcVmFO+8oQRfiWsrLotlZ9Cmp3C4FlU5fjVrvyc94aCE9tAO0/eipJao73ngggAQV76vZEX
kDsha4MEkXL5OujyxNDiaMT5XEICIsQ3jzdxv/SfRQPYg9gwp7tfTLLoV+HiWN88kAMfEqZsfERd
MjxSCFgeAhUh5inRiCgiVRap9kgTkIWGUtkjpgo7IWpFtRBwcFKBvCC54EffmfG4mXTsgFOnNkja
xJgeljZxvjdj3t2LqQKlVNuj+D41Az5KqLLw61PRiBTlh4YPYkL+PbSO+ALNz4LYYXfRA1KuBGoU
ag8XOtUEaN1FWItxvVpcMsVoyzxOvqSaaM7jnK7TpPNu5nrp243d2MP7fOhBMjj22EzvQvDXRCqk
Sf4xklPj7ylu2R9NqyeYxG2y9FEALfjOeY0aOvEq/gse8exLoob+ybbGebkiD82qqRDwda+QU/Vf
4IiFfyYg1MBgjO5azx3IRiD9mvEhyY2s8LZ+IUxHZk+uxM3HzB34t4Joe5IC67r60bthFl95g4EV
eJxUrtBv5Z/8vFmKXSNYrKATJeNTK2jMYcdg9cbrMkTGO6NRoUclKDYBGE2SINluHHBcuGalFMGN
83irMw5usRrE740mFC+d2c0Ilqdc/UQdHIFTqyk2X5OSkpRraZcuFKkgDp4zgXB8hbajfRezaOc3
zoiQPANi7W6sUlp3fd6ybvWO7EijBLrJzCHD7J4ONlgbVEXow4KmsjHfU6FMERIxl8ISUFO1qRab
/VAGPLVaYXEgMJOU4+CFCxB32rtZF+9inyicrdfK+NPkL6Bjws7atyl8nFxG8Q1wU1IIDZj56yxM
CQAcIMdatM8NbXRkCEIH9RfjDh15HK87x45+LDiJus1iT9YdJhrT3NLCqq66kNRxHdIw/bAXG35C
xlxJ3FAZ6MamaMEsh5FhT0A4WrdcQSANx5UdDv53tyqLzznIjvY2iKplm5H3DIUPsODXZRkhRA2u
PYOVKGzxYBUL1eclmmS873tJi5LJIXKvwZtYz4kMlhh8FgvHSpnK+zCbZm1gUAr5+4yyiS0yXj1x
29ZzRUSoMKr7SNk495LZ6cXeUu0UXQ3mGHxtIj9CNZF03c2AqZIJpgHFwNQsoCzayRLe5aVJBpTV
F4AmcwvBfueU9j1JBMqhpVmP0ypCCwf6tNYGTNBTg78JTcfHDINZPNw1tpEQsBnPo7mNOj8fbkPe
3E+n9aZvFDPBs6K4954Cf0nhrrVpDt26aUC0Swe5bTEFHQMcT9a4Mp1JvtAPKrQPH2HtGtkijk3X
mx1zlRJSVJA1EQCJdoMUg3s3BPdG2vePdRjHRDQ0ERwd01M3ZcfXaynkvGwHzPmxLcHlQhuhkgr4
E03jWuNdn9n8+fWqdjIr3YRiaqOVMJOMbNBmVmLNXqV7iFRufcsakTFpLYrQ42xwvbu8w6gY2MNE
bzvGWlA3we+0cw1Co+hwikXFDjrIRibInnQOMYkK5c5KJjHuJOCdKycl4nIbg8nI9vSIQO3RqW4e
3U7MgOd6i5Rtvg8S6+Y+gi9V8R1iNYsM/9uERAW2f5qW+bvctkfQ6Mmg0ndeEbfGQ5qLvN10Mby+
68wRNmgN/G5klTYDliST8tnKQm/QvneGhniHvCmyYts4eSA3zdCU/d4yFOROooiTGo5/CjA3E2lL
MEkonHQfjK2N9mlQPQF2lMDz1kifqsQKQNbSVcCv2kHwJe6kbGGvShwR9uKMJnuWrEhXTR9EGYkp
aaY2wxhkXxBGAVgIg0p8dgov+uhUc2HdWN4c31SzZy7wYOCB9FmALLxnqHxovYwtlgz99Cow5ZTe
+OMwvS+tzqRZNSMsWKHhGMrNtOBKXcGWy4ct5DlPrjy7CcZrRvt8VWY+mFoZzIxr5RjebTYLExBi
3hXebV7hIV+xrxrYvsRGEK0nyFiPZuFN/q5SY/hzHPvI2y2zTsZoc4fQZgsXXAqExo9/EzQbcm9s
Vt7npRJ3TgivjIsja9jEk2/9YPWcdXiYA+kJufhDJYkv1ia4D7UZx+F1bYXtN1EH5T067SzcFmJq
9tU0ZqgYrEJvq2sTi3dkQKtth4ie+mga3a1tD/24dkAfFbftMhikrYnQbEkpmKFXucQKbeyJTcFK
KEcbnTvldbvWLWDZV0jTHL4wWE+YFCNzgBShUthR5HSvW+pwLkEwQ05ogq3ZUYjnmzsHFbu8AtJl
APULugy65BQTvOILzHTw5semWYVmUxQrRA22unIkwa2r/x4tbSYjgocY0GyuVmwSm3XUj0azpu/S
WRcKnScafhQ1YI9oiwFKF++oYJPleaBGC2pXppwaRXL/c4ghaFQqRjrlmyHPwYfhG0XVd/R6YEwF
JkNCyMNfrjvH/7yuA9pceORUkojpak/H6yKIJjzjeCeIkjET72sj6355RGOskxKa8YWzvm4SvDlR
a6QKTRGfH37UsXAkQfKV7Nm+RjSdCzNiE72kze/SsBx86IV14Qx/QsjmuBgsiEsUf+S6R09a4njN
4DdHa9ulWSz6sexXiwY0Ecoz/yQncProOiVToFk0nzLDr+8bMIrbwbHwUoL+LNZxGBDNnBvzvMfv
T4v7fJXhVNHFRdNOQVdnjh5LdFBqisrtaqTLEXc5E5xCws+c4jcbfeNDX6PAGMpKXRiBulZ39B6o
MKDsEgGXpbt++M6FPZnzEKLvStsm2KVB0L8TXmv/yvo02MiwKa+ycSpc6hk+RQUg0xeKvnpMHV6f
D0BLViHsEAp9XIm1oiDM/JLrt0uqINdMuLbGovvWWeULO+Pww1xQLOjAyl248NvHjccRxQcdM9rb
tAgPf/icGIGsJgfLhTENNxyBihsJGG+7UPokflXlX2mLpxee9ttRr62YjqBJi0bVDI4KXEZrBvlC
DixkUcnslMTNsxFzvlvoF3/kD/L9+TF1YtQzuWCRpzGNZoKqy+GvNEQyzE2NQLIzqmpX9WlOqhOJ
W8vMjpN1jQCwjTfbrJYWFjl8e8bAsoLAM34MRFPuyDMRN4wQ1Ep2EtD2gaB0SWpx4qGwFDILIkWh
y3Qs9ZtIJqpja47YiNTwLzLK5Ohr4lTuRGP+vPBAdKXuaLwxyvRoR/mCYFhX+l4VeifyKIqZjIK1
B+biNoDjbVyRZRa4gAoJplnPjYeLoy4gQC+zEe1lTH94JXy/9C/U6k/I1HkvFOoDCopw5zXA4PWt
oLlz3EhLTJIgcvrb0iiUJg0v1t0yhuAC5nCEYlb4Nci+pRAqo6KT+D8NQ4C7uPBY3hY4fXKJaRn4
GD206vLwXhIJfKUnU2M9pq21bbC/oFhnm1Evmf9QxBVl7gIYf1Q1AEMa0JdgEptdM4TjFfi68dtI
RXA71HBVzt/Y27Gh74vWE6IoPC7HguvWmgOIhYyNNC/yzbx0cKEThTsq8nHEL80lDeLb6QipK/0G
PCTIXmmvHj6H3hhFw1Cke15O/helSXNJD7uNPYQ+GESKPXaaAeWVjm9NF97CiZeA6gebAKNBtxCP
XgJzTtWVwQJtvKnyTT+SpjZx1rsw7k48UkYdhgRsMoSsvlHbuQTpmlp+CFzO/pghrf7QWou568ql
u/ZzFwTn+Xf4tnPBuuISEkwrjNLOcTcho1hhQO2O1kPTRvdOIfxNmZbe2u6h7/zjS3n02jB+aleb
kEeT+lhYrdlrL06cD7i/+y7dzihnVktDUuX5S51QDXAFBgu7XBrU/LDDoRJ5uM/GWLBbAph9MwDp
/xLbRV7TUyz99/EYzUB4jAkHWUCY3LRYv60xqTYILcW67qkjD1Cxb+wWoWUzGMuWug25PIONpTPL
vOkmRwt74Z5PvAntNCXJjKUWp8TRBm8EpJTrVJp1PbgT9TCwae+IXBh2iViW6wvP581opivNyw4Q
GfINs6E8fD4jlrks90uMs8xYxX07ZJ2/If9m/kl6YdnhWBvzb6Vrpu1NOtuAJ1ZWEo8vjUVe47Zd
2qZY+0QFuxtJF8N6qOMgCq7O3+MfjcTBaoByglAQgjLZh+LgOrpH2YsuzMUSrxf6gupLlMw6CAUz
R7DOKWDPm4iM6nxP/FU87XtAWOpTLXK4vGPmhRvA4GR7oosgQwapjL1r6gbvuwcXe2JXWaEopxlk
3EV5b7W7MWt6wprtMLFWFvakesXGq5xuCke274ciIRe0h/EBRo6ckGtjCAW9CCOb1V1Hs8K68KX8
WeiOfjpWId385gnY3vFkQ4gHp1ZgCOtWDst+MsAObHLhZ8+UIGS1WfyhSLeUEb1skyk7r3esqpTA
kAiq99h8ZnXbJJUBA31yvaeO+Fb5nNN3eJJJqn54XkoNMQ0giazdnle/YgM2PKdFZVFpGG2Vb7Wn
GiKDSOKn8y/1xLizsNEGfJT8Q2PjcNw1BIpmbDnjtSE47wUtsPa6VdMFYeTbjjHiAY5JEkaGz0ZS
gyFfr948KfDoYQ/TVhjpTT06obfvSgW+My/sdg/1x1g+IWfTtNWEPB1Edx2YxqEGWVbT5KRU5wRw
XBeaPOC4PKdbU/YIre3oE357QeL09plghEMzSwPTAutxrOKZqoD9HxolcBQhvaWasKaepuSF6eXU
VQJmQx+nl/6ejtYvCiROyidLRSn24IkjkxTrcUnBZ51/w/rRHg5dZIYelmkmMk+fXg4fvcF/t7qC
UMipruONk7g6b3yZtwoca7VPo9l9N+rW0bqb7e6GCNbM2Z2/gzfbBI+vBkEsqjHtjDnW+EyiHGWz
cAe2Bfmns0W18nCf3fbeDKa7kP0MB8cM9hZdww/nL/1m+ebSAdIoDkyIZGnOH/74mR48SGmDRuvU
LOsJU8p7Go7hI1OP+TBDTblwTjrxUvWRVMeG82Nx1h5eL+RbL9OcyktfZ+J6zu2fBDX6F96o9/Yq
2s3NkUj7NfXO/OgqHIv7XBFpkriF8yWjZp3tINlT2m/ZPMTbtMuijG5ljBEnIeZg3C7YSVWNwXai
0IQoo5LjfZV0ww/DNmGT2Iq2sTcAIr4ayzL/grhk/h4a8cBsUHUU2ztymR4Rtll3uef13s6aEm9Y
zUsFO3DkTp/n2gyM7UA4kb1Z+KbctWcaJMQ3YKU5IzleNdyTimy0K4KIBc3/0jCeEsSB4S8/l814
haHGjXYgm2SwpUsbFqBWAjvfZAZqgU1PMNmypQpd2JsgiyKo/WM8cw5jvfoCTx8if1vX1gNnk6n6
WFELUu9mK1sQns9j32xRYs/Wuu/m3FyVdU+YEE3u7uuCOsuE1lQ78yaN42rkiQ6Vte+zJWBjscjq
3gDH18NN7OhidXwsDxG6K1B6JKR+TI12fOlqt0ZHIIA3fiPyMr52vBqAPYfCpf1rM/p/ger0/xya
2Hv1XW9e+pf/+FWSGqruXopf//XfVi/t//wfSXlAROF/+Avo5Ij/9DkIY7jTG2cLo9D/BqLwJ+ze
QKVoOBP1rFdAFMsFFaoP+6hT8P1Yek76F9DJcgA6+XjLTWTIDjQV858AUY5rlqhNtUoWfZBmmSLV
O5qBHMOR0HLIinVjf9ilafG7KlIg94D3bpfGyDcyJZOb1FybGLZgebYIq94pg57qYhWXTjN/IBWv
FoM/d2P9kQ3CVEU0eDQ/OXU5GcacwM+rl4EFNh2Cm6AdmIFJ0wKqPyfhi2ETJYpwaizWUMxx49cJ
XXwRpiSWDPGzQ9jWB7+pvwOlJJPPlTRIa0eOPrF7mJ9muKMrI7KNbwQAemo1TPSq4NSJwUvuCeab
v7aZTfqtVRTVozvTuVu1Q21t2owEEjqERhusUly66EciVJR0q70ntRD704XptO5cNJarHBEKAKwR
jTiqAhKwW88bf+V+jVrEFDaEZMud1G/KWZFDXmEB828MlPus2j4A5U8IxYVDm3W0xP15rhJ/q41r
HzvKsfDO79GTGKTobRpv2JpgoS1+tqIHtJpgIPdG+H4sfpq1uR/zEWT0c1nQlIkfCbEh9iLaVd5T
2O48b5foRA0St5p8AGTuEBzU7mj0wf3HbEejv7H9K4QBFwyPR+vJX3cPmxsZrmacyaNRoVMNqyjt
uPtsTDYRfMS1mRFI9eqb/fDXKHuNLTn1jCgqB1B7qJpwmj5ctUzS7GMkq+3GU6W9NQiGJDLpYSjQ
SRXPizcRE8om+cKCbB2VsCQ7H1xCCDz4edTP5dEGN5ItegN21RtZNsW2tgtxOxWKjJARadSLY6US
eqKdEklgRtWDXej2SJuK+AeQg+qlSojiQlegc1Dj2LgVqZWSaGNmn2KV02Nrp2w/u/RgNkQRXapx
Hx+4/tw70xrqUZ/QADxFh0+MGWVxwBO1mzgf6THLqV87Gf6lZek5/6VutWsH6VLyDr2dK4acTDOE
VQbbKJQw/nztdPG0dow4R9hSNURb1d3VIo1sU6Ct2Ku8vXHc7qHIaTUVTQWqyXK892ZlTPc4I+Te
rcVjv6jynjiVcjM48MvOjwjm7NdbU4pnHKmYtDkcQG1mhjz8fWh7KMIOEyzz0W6vrLa9/l/snddy
3ciapV+lY64HJ2AS7hbAxqYRjUhKlHSDkCO8N4nE28yzzIvNB9U5XeIWR2ydu47oiLqqKjIJl+b/
1/pWn3tLmJriCZ9Z5LmAJ34/4sl+8MeIaM3Z1yOko4908qYTdtsmS82I3TA8KCRUgWKCYpMBw3e0
/lqu//8OrX0f9my25fqw5lI1Z5PPfvBk7m/LUifZEFY7qAuOyPYUd3ruhg0kEZpylhf3qm6D9hb4
HbnIUb4+/f5qf0znJ38AaxgWI0qVOOVOp6U50QY1i7QnY8tPCUysxUVFSvh5hawlTEY7iTJl9oeZ
NJpg7nuwRlbPJMMOJpxAMgcdXqk36LL8qHWn2Lemh20p1UFAJw41UMaRifIocsomC6y6hvjnZZLf
5liRP/ZjmFa6/VCvb4VHOXCShnZbN6ipMse2D3Lx07sRCQAhTHNzrJKuPBAEQd4IWpEDpglF/i82
nXe8k/RyhiUcVkHnubKItORve087gE5E27HFdXl0a0lI1I/b90fbrf9uG6m9cPSfCK9fNlLAurvh
+8/7qP3//2sfZYl/UMjd20osnv/kAP8FltuzG3acGCVlW4Dz2E81/wJj2v+gAMzMugvO90IsH9y/
wJj8PnYYKN5JluSoQsX+D+DB5sm3RMuNcSHVcdqh8O6fNoNaXyzGyMEV/eQ27KcI2RuBXpTtHC4o
VO4H1KdvNUSQb3zUO18kSw1xe8IYvqyFg7/EHUbzjOND964wVgnDSvOmzy0eUCSjbj1TVTTcPVB+
2vWfRC42ccP5QcQ/3e7X10CugpIi8zn3i5L3L57NoXNlqw8accKGwgmcD06Ad4fUlE2AQ3fTw1jj
eizmj38+LOUrJlrqvbtb+vlE66+dDVvdR1HKHkuSXMel7X3jm23dqMYsV3JwXvNZnpZP90v9eUzz
+ZjrKjWrm/Yx9fXcIHgxSEjzDfrefIVRYO6/6adZ7sdN5W7u4ntKWVgTno+kD7lL7l0BkJyNOEtZ
a4LgzReyjIOiWbSHidb0ZY2/REHtA+WEHpSgum1WCD7z1LnUtNY+ow8pF0KoTDvHUmPRNJL5XJ4b
mB8/63at2cFqsWUOkspvbztr3BWvxlJW0e+fFH/ur1eDd2yH1uyFIQpmz6/GmBthNm2xhQUcAQpf
HKx9xNL6HNEaMyiV2BlBkUkzu+uBqPcBYr5bV/ftmnv5mTE5xeUmF+MqSRqIHIMxr8yjab98z4Ti
iymVU8iD5moJVJT9wB8YVadJhFr7JZr71Qp6/+cQBpI22OaK2+F17YqCdL9Lcr9ffio52ibcRNFY
5AlUP27tuN/lfL/ffYk4IiAghccgNdkfKLfROaXJm+qB1VmIVJesFt8VEuwVJjcdugvKHJy+8U+v
fUR+s7YfJtYnLDmpxLMGMpy8FMEWcZt866nscuAcsjYIMplMDeXJYmIYDTuLViCSdCmKN2M2rPxy
2pdIrscBq7PVF44KcMYgiJvSjXwrqjjoulaFbjIqTSMlzMifL/q0WOF9NOZyIZsiIdhpW+0DmSjo
QYk4Wx8bqhl5WJpmzZqYznfVMBO43An7gaSWTF2hWOvHWz3dsyGnpKrv2GG156jp1BLb2yi3bzbG
6u0g14I028711/V6RYdJRpzUcDmBxlZkubb0tvB4E0eZj1OSHp2q5NRTiYJuiKIg4sLgsF0tnOER
LJGXjtX5bJPyENRpXuIW1hEGjflKFtdIdOfBzjgTBfm44IzY/VdlKDVbPpiJGi5MPa/rIz/FG0Kk
pLmF/VRjKuDgNd5zGEvXcExS8ylLVh/Vslis721u20bUF6bFxrJc5s+0CeX7zmilILWLB11Bi/BI
BmjR+61szRH2GhbByQusg8uap4ZiihwDTOmo+RMCc/Q8JOnCIZaG/O4P4z4/4/la+9DZZ21nn7/l
j6m82Wf1djSZ4L19rk/2WX/c53/Xsqf7/10rmxNNP3Dw9DX/0KWdc1iRVhkBp01E50JfNS9Cm8fZ
03JK/4FcaFq4r33Ip98xTE+XtY9qNxUAbKfPv2OJbkhS2eWPMN2bxqq/eQUY9NrjCNrO+Zt1BqRB
k/mpm4nX8CdEq2CThT345Ngsd2ojgrxqXtmR7hvqZzMlfxMJACyinFH3JuPzv+nvG4Nymis2f1y8
t6cf0pvhntg/7k81abvYf79tar+BP27MH+2q/mto8v9uey8EEj+9I79svuLhc1N8/o9v3//j+Hn7
/PMm7McP/r0Lg+3yr6oUp75/VbPYn+28TzZTMEigF/y8CzP+QdYDDTlEOtgxoH38vQsz/sF2iRMA
tNxdP2Faf7ILs06XWmpp9BB4nfe6Ge6I/QX7SRDSjBON1y6dEVtXU7zMmttcL/i2fU6PCaj9Cy1B
oxumkHLQJCFA51+5DpFxA+WlNTKyHiTXWJrW1biY5aXd+5qKDUmdGrHXhsB7XYub0VKcbDN8VkyR
LDv4k7caXeOqaTeEupXnCbIy5sAmR8LajEVGUKZjpGeTOacT7ncCISpFevdfe7f/eXH/Fx2L3724
58P//T/Pi6/7///X++rsmUu7d5bi0S5a2M8Tf50ahPgHZwIEBjw5/Z/M6X+dGnwS5CBroSSDVsCP
P6u+6qgpKe2z1//xY3/yvp4WGGw6tUi5ODEgZvShRZ+8rlvhEhZimoe6nLvkYhnN/DIrRiM5W73F
8j/Zbdu5Z2aTTtAgfrpFL+z0T7a/1j40ByMBxpISJajbk6Ghk+ZIHfSDmPMi0sglfpBiGcN5wUjy
ylinl0kJBXWWA2UCSeJOdXw+FgpAwy7ZKiBJJth+HK1vZFesBFenzqPRT911lhbyFfnri2OC6YTt
BYBGP63m2fTa17Z2ifUlVjlw4Q5/16YsfdS6Ursu++7OGTzxypj74/pp+QJnhMOWKjoWA+ApdK2f
X6c9T64+4lOKRJdmOC6nwropFa0yDBRrdY8Yt337+6f40ogceYn2ZdJzAQk+H1GqEZZR1qrIln15
aQGCvXTczURrZ8n3xAvOxz8eby9XUg5jeqVCdTLeWBUjoUy9otiXXmZEnIMryq4Hh9RhNIvyleLo
C88QkjY9SUgVKKhOq2EDsJU8X00V6SUWm3ZVN4ZWXeVgAQOnsc8s7w/VBvsDhIGCiAKlC3qq03Mo
HsrUA8ykotx03o1L4V/Ym3qVhvjrW4IcG+Wy7xmcjfyTe2hqqy+ccVBkVhuEio3YXuZgaz3v/PfP
6te7R3N5V+JS/aDIfMp57suu30VxKkrlsE1HZ6iX/MZyWjONZw0F4wETckYAeUEeh/3KMfF0bKZV
dnD0tZk97b1+//y9NOuixjI0bNGyQLJf0m56hx1Kj5MRn16aN9vFBu+pfGWe2X/rz9/fPipEa+Zm
1n8e30n1lCDgBGYBbuF8bZI6Ek6CPzTzjHSLf39rfxmImYwJFLXCDjcEBfT88iYNSGTm2ls0uYRc
yixrMFfp/Svo45dGQcwEbxloGW//yergepqsNBu7D/nM6lNZ+Eiu7DQznD/8zHbMENoH2Gh80ftA
z69m6TGvFgAywfk65TfBnHoAmFvf6E49XzasJCHNA3yJv7+Hp4pZ3oq97/ijCkPxgqjM58N6c1Kl
Y1EuJL4dOwdbKQXWcT3CEIINylG+8A9JNx9167XX5JeXE6HkTgDg4ENtn2/k+cBiVijQyxGqp2sR
/IdFJKKQi1HRa8jHSkWb09BXgId/f8GnKy6dHiQXaKPZVXhUUE6GdRt/kYgzyFjwBuUcxGBttCKL
RPVrWDWtlv9p14zxbGQetC7QTjHVPL/Muh2k3icaee1Db0SV07ZniV++JoL/5ap2uwf1U+pBSOCR
aD0fZQLrOJRD7UUdtr8zyIrz+xpS2m1BmtS7P7yBDAXenMYwal6dL/z5UBpR3nIl3j2yMvgB2+BD
DnIzyDKoelkpXnk/f/n6GM0xqBHC5dd3YdDz0Wax1hOmSFQVrl6eD9OOPc/W4RUt10u3z8HEwgdI
3xEd+/NRurzIbG3z3Ihji/u10dv2qyhGBJUVFYjoz+8fX88/OaK0g5+PNa0uddbKcaMFU+cBUFt+
RYU8v9iWVb3yrr948+gs0a+l4knL9vlQqVtuhbNx80zQvJc0j8Zwc+vxTyfI/RHxPeGxYUOOTOL5
KOZo+3IuSo+U8KV9WJquuKjTonnlEZ3usdyTUU6uxanpOVnQE0iKMbVLim/qVllzFm1ZatGZy6pX
XvMfnNJny9iPATl20p1AdXsaUjNouHuZutxocCb5ruuK/F6Sl3RZ5qqMjcL5EQJqxl456heAo+eI
8paFHGMmvg1xnJ4u5Sv6yP3N+OUvYgsGLoWyOTvc5zcaq53rqpo3x8XOE2uGMbzB5unGo0QRPOjz
N7ys5vvfv6371/zLmOCq9sMWjZW90PDzUX6uG9hbteFGq2VagS7t7ehXWn2sMKi/T632LiVA9mqq
Vvfs9wO/+EmiOGdfTn2LteL5wNmQKFerbZeC7GKdGV21HQh02cIq191XDgz7FPzrNf491MkU7TWg
WySspWjOJClYmXFnznlJSpndBUgez7xR3+77XDPj1kJe/vvrfPEbpS+BihQSE1qj59eJitSiB8JD
hQWbH8ElWkc1+s2/M+n8PcppSa/HZJHJZYdNWMt6KWYCihpM0HhHxfDKPubFC9qnbGYEik2nfoFq
Q/fMpokHZ/qQXly3/YSs77UzwovvJQBmllSfPczpGUGjeAxxmtu2kul94Vube7EkMn1c4Wh+bg27
ueAobx+9Xrym8n55ZLiDDgrO/QV9/sAyr9FJdGfkSoLaDDI0omcO6tHYntvsYu3FEDlOvsVyWMqv
f/6usNtlf8gnQa7RyWK45TpNGG1haCsnd52o5oscZ80rM99LX97Po5xMM3iEpW6NGziOzihiKmsi
7I0RhdHqz3+WMEEz+IfY+D8v6GTpAD1Qux6NkKhxl/G86IskHifYNb+/bS8tHfQ04ZVysqTQfrqD
b/Sx7UwuiFA6P8J7Ap3HZzNm0MEtSF1o/9Ay89dl/TTgyRKvW4NOlJ7ponurqq8NKcrkSVf5+1HO
1r/xtVG5IneSzjewkZOH1aMnmlefZXEZBuurOyzqfJDr9MoS/9IrQSGF3j1KHILl9v/+U0G3H0XW
p5jmo1L4JI3rRnJpkjyLIs3LDr9/WC8OtQNKBWdynIsnr8SA+yfr2sKL+gZIQ15r7TeXhtXZnGTT
298P9dJMRakc76LYOx6n7wU9sm3gPOBGEwzeUO96MpY0u3xl6n15FLQS+i7x/MUu6sH3tIjFpZVE
dzs2LK97o1o5n/871/L3KCezkipHjjAaT0gNBbM8IuxDbrX1vzUKkigqiYLT8Ol7kHg6oSnMfW2/
ucGoVjMwyiJ/5RV46Y7tcSBI2dgocx5+/raVS7KJreZaOCSLAIx/zdxuvVaYeeFFo97KqovsCdnv
aZNiNO15LmRnRH5R+B24MJrgh0TZQ2wnSfqaJ/vX0fgq2PTvKt+9YHEyB222KOcy2XuhiCzMMBto
l0c1EcLVG51os+aVLc2vt9AWRNmjo8RER6jjyetgmDlBzWC8I22ojZit1BDMqWe9MrG+cFG7sZXt
6A4dYCV+/qBGb0bFQsUxaqceTlHvdtYQkK68IODwyrL84/eChBjYvFyaILvytE4PEogtBR34qM11
+xu1LSV2lJB8rRJzakNk/nYsdhVonPCCUMI62Xt2aL5Vh+c82hbQh1+Spnf6ncSp6eocLMmkYDmN
wiofU0L18rOxY8MW7kZJyBcmyBSPs4ByxR31bjOPYXZ5fewbpU5PN/F8+EeUQ5oaJS/eByrjEEGP
87xDA38/J/z6eHbNpO6yUWDh++XsnA7onqbB4rww880ynI2Lc7ZEn8dr2bR3vx/tdJX1DI6B1FOR
QyAPptfz/GXgiW2cexALNrT88WXUWvlx7jNctyk/hzbQW5PildXv9AoZ08eDjxoDICxlpP2//7Qu
AXojIKERPkLCzfcuO2lZiCngbBUAexr8G7+/xNOvij793s0EaEohh/KR+Xw428/X3i95ZumQuRQi
CHv8ODiL+cos++ud3JVfPyihPhU542QYzWuI5pmyJNIqUJARmezud1XzeqR20n2yy9mQ0Z9e2J7v
xz+s8a5LBeT5hVEElpSJzYQPWQ5n3dgU550cvVdu3/758It+PmpxnOPXE01CLCflVOtkGhwHCZZw
ytqDNKum/FzpjtafuR6bl7vcRPRCHIK+IilSyfwhKyoZZbNZ3lRUtm7SxQJWpmWblQeu8gFIpm02
3fdFmXxGKIN7a9CmGla+aD9sZYr+yHiAoSfO8L0lXiBw6Vm8lX5ybdTszB2nlrdsdCssBFRe3mdb
Px1QDBX3pGSMd5pJuAHx0/gsLlFYdd2ltJFYr+ytsjM1r/ToSsNQ14072EinnLx+sKdZHq0kF+d6
xfR3yN3CflxSf0C22qtrzey/d6aWkys5b+Apk8z4BqUTpZ1BnKWh/PGyG93qVmoGy6oGGu/BmnNm
CVixUcJfEgwecixhqy/l2qR5MIOYuMc80GaBv6gGZ2vRAJ1aes1dsZCKIo8U1UAIAyVZPAd9q70R
+MACZR4ThKRcJ7YzR9b4lScNaE9luQjJNNhMvT1t1/XYFgfXnodQW8bODNTQ6xBSG11dWcvcxkqI
0kDUQ0h4YCGYLw7kh3pBDp3/SqVEfEI2b/SPbrKs7wFw2TFSKDss7ZG4xq7w51iDyfkdjJ65hPTs
AXkSwiaDod3dnKk5nRUZ+933U+cCZNQMe79TTZq611khZRYigtrqsE6pRMaJUyPN91Dhu4+WVUk7
aP1efy9b4X6Q2U4sJ3jErwm5MNrPVdEgOi7HJn0iZry5RAKWzg+aUbVobgbEry1NrpbuIghAb8QH
ifK4k9/rzc2M2zHlByNrMJ0bVxl+csGvHSlObiVs12x1zC6mdUVnrJBTZVzBMjWXAxL67ixJKzFA
gZg65EQtAkuTKGDnEp9YsSBQzhbgOEw69tGt7Vz/tuBe7uLG791Hov60i8Gctvwwe2n9aK7FnZGp
NiIGcPxgKtOtd+AKTru6LTrrkE6bqIDdtP7XzZjKW9XNGyKMiowT1GvlldRMUglRUYtQ6NWk3g4j
mlBms86REUVPFGZ9k+NpDxtZt2uIaVulZxgJpI0mDjyz3S5x7hoZ9MtSqO5cdBvJfU3uV9fA70o9
KNt1lHi+x+56GhkslA5CsKBvvbyKCsecyrBl3VVXBThFq76DgJFSa1nTpFzfWfNq8B1JLIUQKrBz
hXXdq+xuAQpdxCYWQ/vgQuQr7hwEcnzZEr1niiFFwHMmkqTQ6ut0GjXSArgdJjGqZGDNgAs8xKU+
+QeCrLBhfN9Lr/dCd/S19FOjl411BsCsxCJRpBpCf28abzR0dbvGcJRkz4pU6Rndzq6G3qTntEsW
d9zIimvd1oO0Oy38YnRySex6Y+EeHC9VWoTICi1cXsIhC3JEV7HgW50j3K5FG4P37G69hS8pztZq
u039zWuixFkaWkyr4qhl9anzrU6GEfSsiy4NykNiGXGdwR8OvV4CIOxSlTcHC4dEF3m6ZnqHbCy3
91qq2W2gWaRwHNy8SI1AVmt2k3dFs8EObToUnLp5Y6+JzKNZ7zUFK3EUTjAgLXqTGVtuRZ6U5TmM
AWe97Hzlf0gHVr8IiR1m1U3hNmc/k1Y4sZoCaLY7JNsXWZS6BT/Vg1+ymaULf8ugv6KRH/vZwWgi
iF9KdTqtGRKHoC/ygr/XKLNHZ9Agj1i9lNqB7r6WxzjI1qNEuwj0lZATERDNCAlw2PR+ClKrV5dq
2hbcrCkNKjiwFhEtnT5idelSC9rtoSFsrIhyZy3cnVcrnSvWdmq0vAO1caFjfiljvc5Bwalc+aE/
aTO+BN9dZSTEaj5mae/nx8nK1w1rTFIQe9os6klHJ5GdA9gp15hoNeeNX+YsWYvd6ebB8lbj1uw7
hWN72KBZ5lPmPs1G6V+zdbIEgKLZ/ug406ZfWNOw0e9aC784Ex2Sy3BuG+aRthDG907my3YQtd19
NF02oOHs7zS1pIFXE6+uMT3C2fKQ3eZb2Z1NLB1vEbzCSBTtRvL0sFUALDHQ+6R/9Yn3JqFv8w2i
t+tABpNSgJyZRgvwe5J3RwihFqE+s+t85SWbUnSivW4cjM3gCjpLLUOIdW0UQTuJqjhmy2C9zaD9
2nHWa7UOybpdv7VtwRzkObtfH5rrMMVCNFkRNVA7cAjXLkRIGkS+CnVz3AG2otgTfnkbPln8RhNp
QVLJEH0YgTbZMGof9UFYnwhLpwq81LX1oRA1Kb457JjyaNBbPhttqKCB0a/7G1VjRwr0zvSJrC7S
KsLkkHzvNbGWgQtmwQ38AWRt2BNdNMYlhQ4glGSK3HhG5cDhajVqGVTuxvYggDN4OF+s1QubLIVV
OmqKVOF8q3QgnlZZsirLfo5tIdcvW8Jkfe2Y2fwu2cp8jv0yk5+Eu5VvyqnSTShPu0p6atL6uzYz
N4IqmTL/LYFoWxF65H+mhMqPdRXM9STb0BrXzIMmm7G+AcnjAfo1UemRApChHVuV1JgDyVVrjqrd
8jaeudl22JHR7LKXSDsIuisAjmCgff7VJi3Ruuzd1sV/2TSdCBrL23ygdyoTYSkrrw35xPIcC7Q2
e8FWMs+GpBhmIzNBSiyFWRrtdbYkpYksXNN8thB56nOa8G11Bgtaj9uhrY3Q9eUwfzATZvrzpSth
pKtR2ubnBE6lcdiEOZbXbbPRqw/aLOvUARU4yT1ZirH77dbbWznjeWyz4otLfFr7bVo1J6H86OZz
dRTSWbbx3cohZ9w+JeNi0lFFjiKK5i1SaWkm8WJPQ2IcknUAYRDgnhgouZRmZQ8BQUqgGg7A5XtH
D1uHkFlYQNu65N/yKjPLDy46btym61wzT7rsSdyALBSy2VbsfU3cAatXcQUUOgHTWY4z6b8EeN8k
ZlVckHsBP5sZvtgAmIvqO9P1lB7cfuhASOPvRjteU4XCXNq3ZjDkMvs+FhA1gtZc+3u9RsUUC3uz
jw2NhirO6G/mwTTzbyK+X/OqpqvDmgp+wQ5IPEaD03Tsg64GYRZ+rOp0+Cj43drByzrtaPXTIo9a
PU1tRJ7sxK5gJq/lkNSrfFsVk3AuV1lqHxaDRTIWqWvAv95wARxkjULaj4mZWmHt6+l031o1SEjk
YoUKa82bl7jaivRCT3ujOZ/bbt3eDcOSjRFLRuc9Vq0GtaVr3fzzggpwwx46sfht/rL5cTljiA/l
THE0lJvy7tdqaiBAVgXRstm8lkkMtRAWvWUm3hxYeWMUB89c/Lu0V/212TmFfanl2nKJXoYoCVqO
2UcFaukjUNQ2eyg6TGNHkW3FTbaCpQdykE8XQErkHEBzs/CS+hXEwZoqzUe3WkksNSlXpJgfDOII
p9kTTayLwbsFOFI9gS5VLpaAcdaDBYMlO2cLt24kCne9q9yu+cKEaD7UjQFJzAbfmR43AtjdAL0F
UOR0c2TYNFP2tOsrxBHk5vxNaWOrc4LxqG4mnerOAMt3yQEFXPUENsZZAuo0OtGI5bTcrqL0drCp
kXwvTGfi6NI57Nx7tZXfV4/V7NBm/YDtDutlOGsmC3M7VcDCWgigF02TsStcRsvt4ooFIdZKykWR
ZRQWxALf6gC6cuKRwQj49kO72Y/JprpQr9LPtrSGw1jvFy6cafQjoeanqe9KAhQkvzmplhvDXfOb
wZu/Yd3JI2pNxRX4aC4gHwcvhUyTtONtxqf+0JFx8JTktjmfZw6MVs+d+9iBWjswHXlGA8pmG4+K
8n9MT0WLizKF8w0IpP4yV0v/WGjifuUclGGRZnMU2HMOQ71fDeuIRYDAF+aDCG8PDLXMAX9MmcvR
I7bjHGWW3EFLXCQw/z0dVw+O3Ddeop1vhQcZU63Gg9DT9c1WDiQxTsq78jK3j03l++99+o+XPluE
cHQbfOmzLrWHLm+0j7Uom3vZzVqcm4N4GEy5vF282iwg/+WfGgxlnEE3/CzBSiSFuT+2Ieo2b7vI
2N4f86TOAqYt9zH1Rnlf+/YWQotdroVdV2EDO5+zys4+tuuHbW3OjLmrkapM2xtzcZZQDnzZAQjW
LVx0TG3sfHZnWyEe877C2AM14MPGAnLQIBGFQvZNaCerd4U5I4enwrdlB1rCZbWluh9dlkP8keJC
qpy8JwrYAYmgb7CpX7qNOE4u3HDUqaT5JKJlJaTS5zt4zktpYFkfc/MRwnF75rZreSRUyvy4IUqn
AFgV75umxA3kpLp7s2XbEg+rd7mqpHlH6Am1MtJJQSA5w2Ui/AuNZsyTWsb+XC75B78W2bWla3XY
CX0Muxzi/VrZ2mOmW/0bNdjNA/Cl6U5pk3LiBfIiB1Zp6meiUtNB51W0AGzHVul+XDhtBpvSz+ky
tY+Ac322MU1xMLH1BWrpx0vOoLmi66r7H/O+cLNYrAnRhyOMOlEP3hkBBWkEpjw/R6rnXAIL3p48
T7POyh5GiCzNPALIdLZJ/ZPTORoxIGVyZqaTdlnkVAbzjmpEQGZGERprettO9ngrKiN/yHNn7MNl
Lq+ydSW8nfCMM+V2zGWL+j4j1IhZfwCikGn8gXIUlvQZwmrijeVX4j22i5au45vKbj83bL04WFhu
gLVIRCNhDZeybvLPWlq3Dwh+zYtGG8ZDT4Y4aHXH4R7D60Ub2y9xQTJDFSZCq6zApugUF5zpg5FP
5hwR1tvNH/xLsSB4DYXTDMG2NbzATSnNQ+YsTtTRl73Qm0a7QFh/Qcpxci6ctrycS/u9SCztdvOM
NWhG0V3aeqbzPm5r+wjf2r12HfOOCcP9XheCtcFJrVu3TJ4mMT7OXMNnTh8kntR21X5aKz+rAszB
zsEui/He3Orpotry4czS5W3VzBbfDZNqoPqkoJrqWLeoMdh1iUl+zBeiTzDxbTFgsBxLk8VBhHXJ
MgjE6NBAE0mUQqcvRZ18MCwo25yhKJOFah67JTTNyfEDnETbWdX1LNk5qRFs0HOytI+DPsJkZvs2
32VN60ScRY27JW319cCfbw+h31BUiCDBliqAUg0clB38eLdKUng4glXmpdNStyVVQlgfOrtuN5AY
jvkFLXYdZ8Ifk7gULd6tbXaK6zX1mzmgOlSBQOtTmUY9T6sIO6YIaP0VXiw++M77ajDFkqybOvYR
o5pZHcECJGi0ShKVomQsceThpXbIFBENFVlJFMR15ms1Yae8Qz28UkngiyCWKY/toTCAGkBv78K8
s2bjvGw84is2m5sXaGoltENmi0fSh54tbUQUj3urJbnjhf2muTCkPUt91ED9ZzgVnYR0ES21HluS
PduA1gTZgJjDJoDBui2vWtG7KiyM2v82tNr4xZmm6bbCiT/iKxRpGi3M2l8bLffKiLWttuJp8Hte
TFR2aegVrjkecqcV75pOY2pDTZmXeAu9gYWJrWV3NVNFUWFJfEYXL5yI/GhURKSAQnLG+2Zpc/JE
kGO4AavvxKtA2+5zZapC0IgcXPII5LQmKGcnm3qYbErKUEbq2W8nJZIr4i4wmTT0nJJgzQt57dud
oTGnpzP1Jqfv3rmTomwMEzJ5FHa5st4OKierhK3Y0zyUmN9acl8+twTQ1Ocrhh0U3jIx3SvN2s/M
yp3IIyGlvUVHLJD7kemq2FLO7PznSCV9/7FbPK6hVhRNCXICustMy90z005gg8NrSXbQ2nV9BJzC
u1qayrvb+sUf4rpICFMpHPKKI3flKB658Af0837Z0g29wSDjAvN8FUJHKYrYgOTOprdB0B+h9Vjd
o994DhbBatDrIzn22plK7I+WTdDjAUBiUR4kVVgQSQuUm1CpYdnO2G1P06Fi3n7v9FbyPS1YeULl
9M2dl+dj9sZkU4djaG/UUPKpvG8dncnlkLqTziuYZskdnAbPDTXThAFBeAoTpZZbyQYHs0nfVUtC
IZsXsODU56VOdkDo1RK2S524D2RaLiSSTWLg6yQ0oIy9xF+uSFriPOYvI/WjzqvdHjZWo62sGV7n
hWOnexwea3c24Udpc/pUFCVsxbkiuuLcoOZ21ai0m+/1rRXdUWv5pDiM9DvLoBHcjNjLddlRIGmX
OsIxzwKiW4ttR/nWOW24EqjrhVYitUu6Q+23gv6NDN1NYZMyhqLRI4WY4rov8ZAZq180YZ9n6sZc
FRPgDCYDl9PWND2UQXu6njO3yaPMqjTeyKw2HogjSt3jNCv4Wyj6REHkCNrcUKRJpoJl4ER20Tfk
bhILl8lucgIjETOrz9St4t1EA6h8O/Rj018V6HocEWZmVW1s3yqawJ4lk6deVRx+oDOQyZHUne4E
ad3N1V7PntU7b6q0iiBym1wA9KWkbXCaKm7budLZGPfVagW9bwLemNJZyIPvyCq56pXtGgFVURu1
TeL4I/FR5YhsHRG9iTCrG+UMf0iSL0rixIzx2p2YRwOx2JsX1ltddreqNAbjSldNrfNsp5ZTST3M
OqVxq5yPDrJrTqIwVRMCbdLaPV8Xv4FISdVVe1RUB5doluwOY7tFhNYECXYh/f0KzMe243WlH3Dp
K7dYL6hjLtPtOHY5/Iu+Mpd7e/Q4Vx1m09J4kiQlF86xzZOhfygqW9S8OZqUbxNl6enT0Oq1dpGh
CesuvNVG2sfE0g/30l9MhGkdQI0vxJR1xCA1uFrmOjRyodlHm8ZQcz6yywUl1BhOt7N067y/zin5
tXXgd9litKFe00QygrWbZauH09Z2pEfVYDyfYPmsX5xkoqniU+QgtoDsNFsf4hkPRWlRsIZe/55i
l050ellrmwbryU+cfgk4DGr/j73zaJIbSdP0X2mbO2jQwmxnD4HQqSXFBUYmScABOLT+9fs4yO5m
ZnVXLddsDzM2l7JikhkIgXD375VA5TldMu5TQCvadLO09I7di9wE/DEEFvvo2NsJDb3KVs0gwEnK
CM72mGruDfh5jtM8sVtNbmoj9Tlsp9riZNc0wsRds7MYELT7kZrY9rKkpUSnBaHWmCGdcQhI+Q7m
yeWgV8A2UXnVtlOLt89J60OVlN68I3hd884j7VKUFlizVZEWxRkwls+ynsb+4NXTwHFbYy/nKqSl
ahlO9VKbnhAeU1RAOZDspBY2c1COBxpiyuBWpt08X0TUEMUXLlM+/T6kTGVbC6ZAQPAPdJ2wuVFm
dNTypqvuYacik7ayzBmuc9csIeKDngjxcxYhqF02fVv4xU3VlV79meJM6T/MuV5Lh/1u0qrqsJJ9
/+NQ/A/K1H/hPf9grT21zedv+StLrfqFn5Za551qIsS24lI3jrwFJdXPYBMstSyCJL7jz3ZAf+Bj
/25RtN7hmbURkCBTxVLn8ld/D4gL3tl4X1WiJe5uXCr+71gUf4gbfmFOUf2RT4dRQmkOaXd4K4S3
E9kKz6ORvcT8mpKemC8fGirr7vzJXD5EZR8x89C0+W32rOq5oNEl38ejOXp3HgV1dWiVrpHsZhVz
tl3APff0nLRZ6EbSuTbUFK9ngXwcUjSGm7h1lmo3wZQ961lz8KAPC7KzLYQNDmbFfDNYXWvuIrrH
yj3AUM1i6xGRhJCqnPTLOLXGZRszWKbbKROasRe+n1/YRkklrJeaV0vR9MWR1OqUsFZbUqw94L8A
CdHK+pvdWm23ceRUFRedbav6Nwbt4KCBaJmcW6RdPpj0c8ansUyqfIdatrti44vKU4QOw4Dv7fpm
b1l9N4exCPplExeG34VdAZOoRlJW+TJzjf5ogQpmp6lPfWTltHV9mdw+nzjkF1T/OmVuANXGMJ7b
AcH+OXOHjjlwbrM6FLYe6eQKgBaHkfTZIg3pqIWyyoe7uqmjJCQlbzykbo4tcKG6tCeKtm+Fyuug
CEkfC+Oqjtriua0KTx6qOZg/MUp5hNdBc4eDWFgXTPo5qeuaxmIf6KNVXkVW/xlatBuPBO0lbOrS
aeCeSBROtm4qgorwX9qqKJ6wsnQzelYu7jqgza+B5i330gK+28AARcc4rk2Hki7hX5Zoq+FuS45S
YT/hJGGZjHzSXrvC3XQyBtmoIhEQ+4YnlglFuDMlVKUDqzNlg1y25sh9F5pew+syONFygm94qeA7
JHSE1L0F3/DVlRVHx5jMCJnGJXU6pePvujnTPjFeInLIvXI+eE2HMDn3/OxKBqymoVUY2kvQJW0D
qdXrzTEAHbAP7eL4H6rBrs4UHRAaRW9ibG1SLy2K2z6u0us2pVtuL3vRRSFiEHgTenG07/Nsl5fE
GBrzwa6TmRZsv4ioiOFIC8Am2hqSKUXFq/ubqTC6l8IFrrlCGT9eCLuLYwkQ0szFh0yv6cLCG1xH
ZwQhSwtcUwT6oVq8yD0wIPcEhboJQJhpLKDAsNTTeYDWTe9TKkR7YuTmQuOb0yXzudeLPDmaJrtV
u+GcXqRHQ8ugz5uR9kK+QADtYeqI4B79E6HHY2HORED3i1kVl1ZGosdX9OliS1KmcxQ1HR+4UMt4
q4NomQxktbEQHGnUjyV3wnUhJnFZE6qZbBJvbA44noP9grAqDChW/D3ZKGsW1if2chZP3cBe80av
LEuyaDRkGyEnmnY3jQk1pMG8bPgGGv8PKVz/TfMilKb334d1nZrP2astTf3zH1ua7b9zSelSKnwP
bwGBUv/Y0vx3RPNRB48gFdOY0vP+fUfz3iEZUyrpn3+JFOifOxrSNYftER+wq3RCv7OjuWt09a87
Gs4/x8T7qizayJeDNzInD4qD3iiddFAAsiVsmtY9xgWhw+FSgEZGIj9GJUs6+rEaXrqC2EmODohc
8gTXxOxGG62T3Hk0TmWPCKqYLkukU7CZvCsmlbIlhL/etjjbZafTO+MxmsUHjrBTvA+Ym9wzFg/p
nd2lJRN/k7WNVX/qa2nP91FZ8b11tDTIz2mRafYz+epty+kaDyZMtCsN/5AgqfioTzJCzpD1+gIa
oTHwROvU0q8TTLNOM3GjJhvGIKYc6PT01m9a+vxArQuWgnUmiis1H9FryqwUTQuFe/o6Q9G2yDwV
qNGKvFOr3hGq35eHQaer2Q4HGsJqWt08O7sDNWJGI+GIzWiu647hDdUFYPIW1/o4np11xpPrvJea
HJGJDlVz4LjOhME8G49inRSHdWo0KXy7JlVZzZJ9xlxprTNmo8bNNp+f8swpEQuoQdSvJigBBV1u
iz6jUTRbp1ZfDbC2GmXz1k590svUhGus0260Tr71OgUzCA4A8I4wkn27TsoxhjzGZmOdoWM6NbQd
iE39ZNcGBU6mmrKHdeDO1uG7WgfxfB3Ku3VAt9Zhfe7zaNrV6xDPyYiBfqg9hntPzfnsGHa2d9bx
f1qhgDjugQU4BXFpu4itZJe3jV6HU9xW6clRiEITT9oSVivQEFsKdKh+ABBaG92zLwNL4H0BovAV
WhFlxLztrBXEaCnmSi5r5vj7ZIU5PIV4TP48P0uKsMmU67VuOVIWBTzSyIlqRpsYypYgLwWhsN98
jHVdO1orwBKtYAubOsALQB8Ds7kCMvMwYS2l6g4chdCvcY/4ASN2QYS6cfJXWIeSsGXa9saSc4ut
0M+oUKB5dL0ra4WGghUmslbICO627DfF2KIDMGWS35DipXQQCmvqGVT6rbFCUMiblfjVkXV3mFaY
KrYVZNWu8NW8QlloXxt5qhTChRQCsMtSuBc9hkDszgqHSYWMuStIBm1dPS2JA3QWrTBaPnTjdZo2
QUSiWp4RPawwN6Az4Dd4WaA4LVGwXEWAUgQWrNTOcoXuMvDJz4ERYxaMVnCvXIE+ZC3tg86Alu7G
FQrMf8CCK0SYrnDh2I/tgJpJwYjyB6So0MVgBRotH9IvbFcAsl/BSCQLAJO9wigjE5XINmkcwLd6
srvbQvRUJytkE4gVkFPXh/GKExXQZzFmwKAUSwOJOohm3mcrUBpnCjRtvWr+6IoaKDXm6OWHc+K6
t/kKto5u5CHIWgLkXPoKyGZ5CjiLCAygtlhBW3cFcJ0VzAVpANhNV5A3sCsA30lhv6IfOTKKFRJm
JAAetoJ4KraM/JyXZ5vIgiOinQn1B2v5i50rpLleUWcRDTk6vxWNLqtW8savKDWpPRlt0Qq7zjE/
RHvC9eU+hqH7Uq84d60gb29Fv/2lNy/mFRNfFDxuRx5I+bCi5k5K9CkV2yyFIeoaIloKBbLnJsye
yP3unqAf1YtokWRyAJ8Em3dQe0KtK8ie/hgUITNqzIFGCYXqO0TVUSahwH5nxf2LlQMwVz7AXrmB
vLO55ywo8pPpLxb42jLszDS5KdiphCk3rhFxjrFE8oTIxzp5tNMki5leY8kaLvm44t3c6XeZE483
iZdu46yCE8/j7H5y7Ys8retbTp33ud2Km1nifPK1i7JJHiI0pOwI5gUJ/LcRPQScRzU7dP3h1ppV
sFx9djO09eCWlS5D1v/yKMGCAJFdYztWdX0HOEH3jX5KYo6DQStFvLHaZ/Y4St3z6N4r/PQpm8dn
6gHFTudJuHoSZpzVv8b6dCCP+pkUi1MkEqwdBKeMcQQ+ExG6Fjhf0Fg8AqtRWjegPGT8qo6DS3C+
NLKrRfm2slajoCP9UrrZU0tUZqj13bk2W/tbZUz7Gfz5qsMWeJ6Y7pZtj+zxg003zMZNhjnshjY+
uWPyWPMIBj6JGNrOT+KQBiCLHtmC+50K2L4+Jo11DQFlbBp0XlK30a5WrHJMhgOjyo05D/7eEtKN
kNRk8Q4MMN5G5uTfBYVrHpclc9lXEg1RoP7ZQ6KDFr9kVGrLeh+L/CIay3OH1ii0BsL52/kmF/Iu
77JLOms6wgQbJ/vaN85VpkkSFKmpvfMKdhS3nrItD4R4d7pOe9E/ygFGyJCzdrTn9GlsRHHFx05t
K7DpZZS1WEBYiw4+ilaAT9CfTLfvaBoWh8FxZ+cQMHfTfuAdNTt7qmWeA4Oz8yJXgThN+wvTjuCe
ZXCs7ewqCiL7oYUPhwSXxp3Rmz74mHU3NTVJ5v5YfHJMOBBf1v5tpLGdLK4+AyGyVTNbX3d+0OTU
OcORUEdfdA/DWBXfHW8uL22/NA6ESc/7udfdq06byhvSir+aaWydaq3YljOYG+3LGfIlx2yDMCHi
py2Nm9YkBBvM25ZHfY7LB7ei2TybAA9kWxQbmClxS63IEPOlyofrsk68bZXIjN21o8XdF+NtVgWA
akny2EzJe73qtDuDo2qIVbnZCVG9j/qB/rAxfsnz7hPkMEcaZR550GK9fHSJ1N9HdWZ99YzoKdXl
8pRjSdgQXsL5ZYGImknyHG0xMLqjN0VBE9ZJnh3jitYd8H3UQPbXXgMi8RAqcpDd0SmnPXhoUvvt
kFMhPqNToZrisjKJJpi6mefvcWYV5WVWj841qho0JtZ01aIE3CBODtKDh2Dl1NnBScuIUgXnuSuL
YjnRqIoKp0UahS5+7xteftu7sfnVsfL7aFw+zGbyXfQa0bXaOD+a8KCf4q5GWHlKnBR6VjgESfHi
C3qv6dluixOBivhRdyyoJlkv9BYTgKjPlX5LhPiQXZkQOD6UWZdNzvca1S75nyah+dZ2jOqOz6i3
2/a+6UjMOpuyGQcrtJMhyL9HoL1I5rOoocmYYm9zqbZTqTN5X9eNn+AJzEdvQGSYZahdXgYf/FPs
SoI8JolEN7aK7Bp5BMXgm6wmTvIMCN2TIJGbEon3xvdRId1RH9vVtB7BLn50pIw9JU7iHGWd3ZmO
XwSI1OcZiC+kZpgoaF2pT9lljC0IAIBKg9xvb4csMLP0c0Q/Wi23bTRE30ly9ITcoNflKbWonT/Z
5AhsauCFBVrMNeCyBtudDr1VufdpQBCm1Jss37sVSliG/AGnzXWjpZr1lOJO/GBZdGPvCjMx9PeU
etjazyTG34Jq/8vlG5qYOv79vHoum6+f0R+8nln5lZ8wbACiyn0PVUHeDmFazJ//gGEhG1zMp4Sc
6GRmvoJhVboRMSA+uzh+oFdDKz/A0WLyxcZ54vzW0Pqj+uLXoZUTO0lAXJ8BBXDjbXrHMIkA6LPv
wgBK5eiYsr9Ml5KVDp4m8I5MgHkXjrGenuwWhdVeo3Qa8crccFK0u4uYBoNTa1jPWMiRuwh/ujPr
7mNfks+Lt/u6GMT8pEnPejSpuChC4gzHQ2Wl0x7B8HI5Ee4GhlJ1t+TA1FetI932bI1GEO/yiRV3
Z2qubPZBBTd+9kTWqXwKS6L6JBdO5KHL2n3FQt53fei7hYiwOBhR9i13lJYEeYlNuJFFeJrYBHHi
U6Opw9vs5ikyWzqfU0lc27akWG6CjMbugRC+gFYZbe9irAe3vqi8xN8t1Ux3hgRzorSbquyN3kiJ
MC2OWRSbcTz5ZWFCqaOb3hjdUpAlxhmTncMS/a7IhNEpiey4uNfAq4kZ6uxj5qHoOUDdk1VfIUWh
GKW8i6NZnNqOorvzuAhDr1GVc4jHOuyJ+NRYVfBotXS+jVBWbmsjkoDQuXAyciQ1Q5MfSemd6P6u
K9auesK0F6Pnv5nQJtMTT+aHr0sjvbKDdOqv86DicaH/Pai1InA+W/Sp8xpwhOWPuguxCIywLmuL
kcYy3rOoRGmglBay2rfTEA0J+YI+DcAUcEZPRhMnzqlK/ahNwU5Jzz0HGS62ClQjyFGzwii8xC4S
fcwoqeNd6IjM2E64iTrwVTefMIP0hb+h0ZoAuImLMrX6JEjtnTbt91XRNXqY5+4iPy/9QFN5Y0Rs
lw5GTesbiOPCyauScbiMM4LfUZDsHI6ZxKZRCSfnEbXlpTNTAtKmaTGcEAmY/hHpioh3EuJWfzCb
fCZu2LOj584f4s+5jSoNVRWKtg31YAHjQppkD308OsD5/gw6TEoIxKOOQKUMEz31eW1V2V/47sRW
TEuud+PYVS63Krfppo09nArQm3CaVIu3tNFQ63uKRt/+TkOddDemwqnxtpZA1it8bZdVxplDs71L
6D4Abuam4JivsHeS0U2FiUfTEe/avFnzZAdXme4j281hBE9ZYwnUf0tqkxtfLvNj4zQUlYsx67/4
ouo4yje29zXx2j4Ao570D+S5zU9WRf8emdJzWSBjTSloiCjTjEK7LmV2aRbI9K76majwAzGSkBn4
+oriIm4ySI5a8R39Sn0MKw3SEW+MZwRdBPSI7RhX9G6Si6DYEwNO1dhrlSJVStMeFpDheYBs8fVu
3EYNFgHeELcq9wviSnNnr0RNu5I2hYu8Z9v6QGOZKZ+1RtE7izdwty2K9dEV/+OigL129QJSiJO9
2IuiQHSeCoaEnbtSSFQA997dUnlTjgMBlslr4vZbHxSBRWK1Nn0QjczuSaQWaAAnyzgSYogKlcKs
CUcBD+Tta8+bbhAVFccBSRgRDLMBRGP2uCuag0M1or1foqnN9pZ5yY7MONcrnVDn+ntUuRTZD54d
7/6HD+3m09f//A8VA/bvd+JTm39u/xZ+FvJNcKv6tR+7MffUOxU1glMAzzVhK4rg/LEda77xDuIT
VB84VXU6qIj6nyCywW85UJWqN8tkU1ZRoz9BZP7KJMKd/gjPRLhI6urvgMhr/NA/t2P6uhS36sHA
Ym82VXvXG+PqhIWgqBJjP7DZHYrYlDdZ9ZwB9m0gm5JD4uJp7CxDfKTX8qs/mvGtR8/mAWvOVlfM
SEXawDaIy+AIX1Ju4mZOQWqFT2ekXKLbLGZQ8gbmzsF+wR/TfhORYe9JGv6rIoQ1qePtS6GoD9jd
Q/GP3u31S0nqPBON1ej7xXopqzh7Avmhv6cewbpA8frreZ4PST13Zmgm6IcQfE5WWMblcEyyRtyo
o/gBytK9pHbUOusI+BEwFZNDdv9A84WfVffTUr3XQWx+uW1ufzzHXyubVtfuq6duWnACpCmQbkA6
zdvoQtPPBHiba+1bxqRkZ9jNo08L3kf0fCC7QWPooTtV9CTNdnFf1eMT0kL9qoiN/lrIQjJb4Ge5
HXRZPVOETZIAgySqY9dFgx4HcvyW4AM4FUn3cS4b6yRBAz5rmDApvJ1lcddRBUCfEZPodtK9U8NU
gtknSRQO1OG8sfOi2s+JeK+7eRRvybbANqfNThIA43Tpl/9vy8nwrYGK/va3q89V+7d9X3z93Imy
+F9qPOAjnhsRJ93/fv3H9sef42+lkje8+gN+NoFbs//WzPff2j7nV3+UEKl/+X/7lz8b9R7nika9
l7LnmMCjIQ5/He2sCur+/cpy83ZFITTm70uKE7zzVRgwEQcqhnjND/yxoqhV4ucCoor3fHhVgHTy
I9Rh/58LiPvOdVCikw2jpoHfPNCvMWL/vHURKDvcsD70pConN0iyeP2tEx3eSJkS9WBovkooJ6Y6
2yOW1yknmmbjFiJe607D4A/1FfHBAeRGPzH3o5zGqqlVnDI3fN2q75UW4WnTtSq6Ts1yiDa17BF7
quFSuUuMAKCXRKoXv+2YK7VO4fK4R5JCHUipOyLvwnnQimF41uc6cVDblum88RqzsLd2UOFicfVa
v+s6LflQLIuD0y7xFXJFlP+0QaVJJxznHzM7kgvn5BdMJQkYRttMHyX2o2ZrTg30Nm17GKlFXTfG
3nE0N991nVH2e5ND5pl4vTQ6yJq5B6dOtSwE2zVK/T23RrYLqkVSYe/kItu3mRDWY4BSlZqlDMCQ
yT7l/6cUOaaIUTOoOhHHICejRx5PTJ29sTnoaGevjEzqj8fEehgMXmRYzgTGbgyv+YtgtTUm4dVH
q+hF5DwBaQ2q/v1NikceGbnek9MHpBFUHDh6NMG0y0g5Ht0od+/SvAy2kcPJqDMT71pv9c4N3Vxg
YTBGzz/ywMVfBDKq7ejXp+QbsKc+cd+Evdo0Ur252yhRiWUyBqhN4MmuDc2dSNIZfazuU3c2sWnu
f/na/YuV+V9cDy2TZ3NRKi9Ni43913wM+mCG3Fxqrje1y77vGvEx8stuK7uyfTE43R/+/Hrq+b9+
fXyJdK5GOjuXexve1Fdt5pMR6W/JFJ9IZYzHM2mhaRiJKP+Ll/YvsjjQFJhwl5xM1Fn49UtrkRRQ
l2z5W23GQoxCt3wRY/WXBR1/uAzLD3sb/zXXuk/1Dv+SMCLGjpKdWHi0luOsJtW43gOve5s/f99M
UwXy/PLOkUZLQxnCM1S3XI475PV1snGyR7HQitJFuBuDnTs5lIcb8WjNZ9RWon5Cya87H3Ob0ZVU
PVN8j4vUrHZIUUs/wpzTOPZE74tDWaSeZNN0M43w0yhsaXL6mIK1o+syqdIpUHlXVIbPphyjTTrq
cXGEy9W+BVj75VUQW9pw7KfFfW9TAzzvlq7nBspYJCEfChuQd4N9HsPn0jnEmY0+ddsfE8OuNTp4
gmWWe9dJ4QA35YB3c4/sNX8YLY01ohugi7dpTnTYgbrKyL4rNEpEQ4y7rg6+D50hEbYNcXPhRj2U
NwR8r2HvAdoefAehFUJgJWNNnBnppDY5YZxxwDtqBQWI+8KQJfwyNjR5bSysrdvO7dNCIq+kWf6i
J8eSO1HKTN/FutGlzNiiygtgvXGOLuWgu2LnoHfPr6NRr9wnVzIwhz5KW+cL41pBWCsoSH1I/LYt
LvSyiD6AnmvtNlhQBX+YSKp5WVB33TlZhmV8Q02O6G4X1APpswyStLmz5rofHvXAq9KjL7JSXC1Z
UQ2bNi9krsxcI0zfNiVN39jbbTT3x26phhqH2pRmz7GY7fS+NvHixaHVJOJ66QvNJDp86ucvaCk4
/2AJr4ObgXmKXGXpN8meK/olwDtn2u0ibOfLnOU5GRDxPG4InXAGrLJpW33FyJ8hpUq72O+PAFaB
tVlcNL0OtEGjaU9anwfeE+Z+DMNC9H6+L8US2Du7sWT31CZ9aT8MpJRMz2jB42LXxv6EfV/mZHYa
vjYPN3m9FLFi9uo8+oCtyHLPHIUbznlQn8UnPgu8wMekGz0DbwthReZnM+49rTvAIMn6hVB4bxzD
OFYATeEHgoiJ2Bo0JNvCMLceyMMDmjXIQyK7s3gLnD0UF7kV+TXW776dj9iA0XPA2FIrn4yWe6js
Ek9NNSlWsOPD9Q/t0Ps6Vaya5e06nje4SbFQ81Y30JRHCIny42xyT26XPhvjTd8FxbRFbAZmnrdx
FO1E1pM3ko5z1YUIrKLu7HdM8bu8cpZgZ+saGSdu5KOFn6P4Ui9wmu8myxGgELzUYNf5rYGHbrQb
fIpeZUMiT2hgtKggqbMH704o4LQw3E3FrAlAtAodW5EkWPXcChH5JflO6Ft0YKH5mJiVc5F2wixQ
pdXBJ0F5XLUHH1Bd8ib2in1dC889ubJO6ETBZwTcbxCGvukgYRVb5RdXZkYJ483ASZbqqmQytWNp
9fqAi0ovrtvB8SrWo6rMcMZH8aM98HpDROFsLj77DIyO0aeWXK5mu6lyjayUwJI85cXlw+WZ5x7X
UcqLRMiluJ40apYozoYKDY4UDVP9tNgL0MsBkbVrxvUZsVoN7rrtizyP97kv6naLvLGS9kGMRWTE
fzHevNnUmC2ZyXzLNwz2GspK3qjYiiKKE9GkCQaBwr4JJl2ClUTjxloM7S82tTXC99U2wLUsj61G
baEcb99sA5zTKr5yqDn1Zij2AFcSc99IHoVZOs8zAVT3FRJ2fmbG15Gv6btyIh+gyZLq9Oc70puT
g3rR9A2p47mvcretNy+a+JzW6pR7xLRnzz2yiMdfbFYa1LGR7gWXfhPZf5W79mavtS0VkGc4upKY
EYer+l5+3WvTqDBszbbHrVGP87YrWLfyqfzNFDmuwvEL6AHZmQdi8FZ2NoAyJ9WAtaocVc48ofuH
IUBs++fv3x9fi00eO+8cuzmnvbdBV3XJiSKXAkVU0ukk7NjmadRa7+XPr7J2w/56v/Bi0OGBg/ic
ggite3PGZXfrCvwVI1V5XgVQKkegvhuiQOts11deUD1PUhuXkwk1KA66FpufOlbw4LIo66G7rDNS
Cw+SRd3bV7XvJ+ckJanm6c+fpTplvnqSqhWFUc2gqhBG5e0XyGrNEZQ8T7d9nXs7J6jt0KlyYx+U
ATuEErmSOiV+fGt/izr7byoIDXiD//3wHTLtN6/YNfXvf+B5jvmOsZuJlx4Xn8xGhfT9HL51IDvV
f00PmO2w/HBD/3MYh0RgGGeaokCM1ekfw7hpv6ODRs0XP5Wkv2VyePOdUUXW6sqK4MOKwTN5/f33
bG5Vo4rabdtU9pXhyfQsdPPulzfjX4xEf7gI64sTAEiwzLCuvQ3X6xk3Nfptm61q9Tg7hGoc63qO
fm/5BFbg4ZEU8WZyCedteHzqt1rJ+tpsyd7RLyZXPCZod/Zi0Dg36Zpx/PMXBb/56zfsx+WgTHnr
iIukMvb1O9faIkK6Pzdbp0Is3nNiYfmszcvFnw0CJ5wRU+0szkQH+shorN/ubF/XbL7gfMMdqgzf
rEKAbEgLLL3Zkg2RX6Z1HJxwUoy7eKTew6KzMkRRPJ9Sp51/b29eX7jHZelssF2GqDdbxjAjFpI5
Vw5qLPDjiKlyIAOKupku/gs84c0xgEsZhJ2yMSrJtLqJXr/HgqD7fCDyFGPLDGqhc5Cqg7YJHcxg
2z//OEEF/vCBouon+ZE7ES0k0c6vLyYZLtpWgDDliHrHsC57SdS3Fz8gknWLHafB5pOv8/4C5YBu
hzOm7FPu9PJTXkdEYzgJ4TUp2Sq4J4foGU47KbfNnInviCMs3A2F92Gqs5IcgIk+IPRCqemztzcW
+SNVySgWLkjjPsy0g723IS8/aUYiHiPXsyza5ZfeCKOoU9XeaHsjaj8T09kl9oTrwo9RU0i4hMvE
d0QUukvUXTJqusXG7mvINQN/37PD2eMlWpre3mHjy1t+anK4GBIz+D6VItBCt27ndFvXLW19SeFG
F15qECM1BP5VkFoxuUJN8AwXH333ynjIwz6viq+gVrVxGtOWpF26yeWTSCD3tgSNKHVdvzwJrCOP
szPbT0lTIi0rIndi6PZMFNcxx4+PqW/ML8jIDLGVzpgaHHZlei3cUUMNknq44ecuoXIzZmrptw7N
Ww4P4kyoJid4a8zdbbd1OjTNGxtheQ9lpYvPFGn2VM64CSS1M7raRR8wVm2LqptfKreIv+meVl8N
WVpTtdPUyQeaUMWjPtLAubEax31cOmvkyJt6+VekURi7wb30KyyUROOk87LrPB17CnanIlyWJLlp
ukA/y8q0eyhUTcOP2PiM/hwlYItHqGoqpa1u3BNGF+G5Lg1ySAbI3t6xtCN6M/fasDBTbmSQBl/x
aLZ3QtdJCtMxdQKr5w1wKElFWB+ROfX0Dy/pc9QT0oO7t4uC3ZgWFK+2KUqQqsqQ72O3dC4yi4ym
vUGemE5ybzXdmC0hervBwAirC9xBx8S1y20c1aTPU8iVHTu6Zr4Sfop0bpqXjmY8I58Jshjd6Tvi
ovI5H9P5cyub4b2mN0u5QU6FCpilmXyNyajcD75Tm8rbXA4oY73BfM/0nYcWImK5F2XnElbV+AeO
+MOX3u+s+0av2q0ol+F717WQvsRz2lgUCv3O7I2/DGp+C/ywrMCSsW4DUTrQZb5a2n8BmMhmRBkO
wLqda8qcyRmsZ59Akie4LEyiVAyjaW0JQNN6l9zCh6p+Ga0LqNCwDq6d4HKSNxjXtrN15UePoDUU
1uynNj+sC9JvHab+q+mQUAP/sur+wQz6IJrXIqT13/80zpjvOIzwDUJkAXwO//D3Y5LlvGOFY0lW
OiC1EfBx/eKcMdiKPH5zZUrZIH6SnhaPhwsUTJTTr2pBDH6H9ATFVCehX07UHChsRXuyQZDIz+Xe
3DRtD7+edhrCP0tTGg6LonaEBbpSdihZY0H+IckgojXlZ0MWrR7aShRirfqQnMyKauOgsMnCyM0I
r8QuIacdWZ/omjKpI1ssY57ABSJo9CdeQqiIT2J0tJ8aVBTVpu87lLxBr8GehYkzkPhm6VH0ZNpe
prqbGx2tJ3FNFSlPwk28ZFMiOkIAGCBarMVuNrq6eHFlQcnUhm+fkg3iQe0QERrEBPYPwkPVQ0TA
3E3djgwWF8lh3JWx/G79ECMG2O4wRVjddJSINQlV+SFbpMfJ2tboH9AzBqu40fqhdMQTOmVXfTA1
+q2vGdGXFHQegZIzmxa4aT8Vafdc57IvTm4xITeaOw8dA/JO+I88GBq/RtHsL5G/kSDOn4hHnR/z
1G1vsLmysUWEq45TfPSgdF5azX0uI+u6i+mKjyfn0sy7A3nsBPNZ38iyuqsRSYoQSBFEta9ZtGpD
Z18JJCEm5ZUGMov3oW1IUW+bS8WS7ZwSRbYMtEue1vsos3lPBdafNrPPQxpfEKTxeRqv5woYtEgu
0DuRjuf1IVkk8wnHJ+HBduLdu51zGcSEbpn+JbEbYLv2Ednyvm5dXFcw5/NSX1XNOJhXmizr89i0
NwtBgcN2Rka/8cbkbgR23rPoQ5OXXX+epvZ6iUxn33o2uQhk6u/sac4+LHY5XbuJY18jPrrUO1Qi
3BiRByaVOQ+Q9snG6ONnhCXWscF0fyfNwdoM80DKdYA/dWyag5zQnk1Ktw8w89Sh/AoHTJ5olpPo
MFSIeesuOueYQvjF1rzKptwNjiKy9EuiXB8YzrdmI5+rjEDLQMU5o3V3ROj2U1WH/lIlTwQ8lGfX
bQLU4rWf0GadXOjBN9fz420BDiPJbsRKk43N5ajVIcB/aOmaiWGEgNj5mgSj1NmVlmU/ljE5srtK
jwmJNkYC8HEik7giq6NwyLa2l2bjeVGxH5rpWnhErQR8+ng3SoqRdayxXbBN0iDECVAeEYDfDzW5
WpXotuPSFQfKMp+MfNzLWOs2MpLjLdt5tSF20Q45EHIvCBX2ylhzcrJqIIpfzv1VDrTDD+dzkvfL
RUTkz77t+Y/Xeg4WaNe97bUo1U4IIa6tIipwpaKHDWHl/g93Z7bcNpJu61fZD3DQASAx3pIgRWq2
JVm2bxAeypinxJAA7vaznRc7H1gV3RLFLR77cndE9Y3LlQSQSGT+/1rf+m6UXWCWTfJdjplFCz9O
f7ogqOp1Z83f2tYW152qxwBFprhcdHxXrsORzUkU0Lhs3NWhaIB99oCWvWw24/UUWmiNaiVJmYfx
NxfiJmW3vXJSLbxpe8tfg6axA67KvzfRZw0bPzWciir4+C0z8p9KGGAYu8K4JTA9L3dWpU3X1VAb
F2lejux/Y/52U9ZuoJSOW0yj0nFJrHoHls+Jk7VWWDb46G4PbEhtyh4Q8tYUaYveuWwupmKAEtmU
fc9K4Jm0O8BKiAFFdDT01wquX3FXNNovQ+vv2rj+RaKliUck0WBNTVX3iLzPCyiNPmZuXVPunFdx
1z3pDXAtYi/ra90OL6lgfp7cMte+k2QG4s7xVtKr9qmhgwf2dLgkRliKH5jZq8Ud7lEIlf4N+pnb
pGIpzKAr0yKptHvLiS9lUt8mgLXIQatWfZ1bd/kAATvDCMeKRh1IHzoLqAVPM6IHgjzN+AVw2Icl
72UrMTR/SVWEv2Tsfs19bYP4fQB8lBUrINAorcbwORymGwq8Grp2lPNmadJVCv1mnw7ils2iyNZx
ZWHVbOsi+1aFWnkXlSCpDLAjgbToKCHooJF0iwlDYhfPPHLAXUgAWm8ws/rKW3cZ1nW0htGKjhiH
DhtMXqaujHS+aa1BbHif+CNn1J8NitRrcFgxBgCayld0DTBJ8hd7slMf3I4MBYDqNB/pY9nZ2ieL
rfdiugOtfiGs2r6lfdLt67BrA8eJPbWrG5YMdvS/RihRrDkEPbR8MKKqLdbJ5D6EIv5ih+qza1fu
9cQpo2x2FRkO49DUNGva6zkM11M678Gj9J9BJ+kgJvt9Ka/teT/6sIDz5i5DqsPKwTZUwLaeq+ZT
JHUUwOD41kubeENx/gqp27jukx+sdIRQxpF9QxvJ+ijQtP4Uw185fAPBWw0Pvm2z+4TFgfbNB78D
7WuMF12YXbsuHQG9bu6S2SKvsHD0r3bbfASQf53H4qPjfas7e7hGkRwgBtjJObzjTHWjww7faRMs
a6dq8q0Fzfu7H/V3tWtfqti4KTrjckrzD5m517VxO2JXxeyOYW89ipJ9QBXEuroBsn0dTUa/xqf/
NE32rVNrd00XF+uolPvCjP5i8VXRHlt8uTZt8NOJlW+ln1572q/a+NBXfFTafMvm4HnwZ7DpToqe
mPODX2f+CgXzhVUkeRKQq/yjZp2s6kdTfPc43A6xtZLpzx5eQYQphb3BVh8VRK2bMBHrkRNHXUaP
Cdgr6RksRR1YGex6rYFPMNk5HTr+h0KTz02/T8x01/OpBrgWRPNfngPupUYs7WpBPzZbPHW7ouxv
nZnF5+sMw4HQj7Xr8G133LXr3aJ1ueGVvWc/uc4LtjyAA5sZwlSv+AywGBPtnbVw+JPhsjXHXWc0
6GZ/5NK+8xJxHxfVJgNFDkGKaVSzv/hia9eFsGicNbrBlgB6+eDfFP2yKj5nuRtgPw5yf2NaP6Vu
sk6ZyX0/xNyv6HKsanpWs7ORISd1rd14WnPtU0ZYhZFCAFx1fvWB2Hv8HBa9HnMbm+w/Rv+upovc
ZgQtOfcNCED8hhWH3RhcR1n1wNsVjQZaBfWHFL4xZAN2zZiMpFo7dIaDpbUNlKLYz+LCnsrVOAj8
0W1g1MyWnEMuZ/RL1efYpEK8Zp59pzAfYpwywo6HXfMZjub2w4y9ZG9bqrysNDvZRRP7Uq/fgpJv
b6q0490vu884P8U+XTizK2K2S0BQYSI/mCr5WMg7N06r3VDg5eib+c702itDDldmt5HCmwITATKO
zsJliayyjzba+E+j8IedE/EEMneo/XWKX6RCYzxl974/7iP+Cj4hP0A58hCxE1lPtt3vhhLEdzzB
Ys/klSTHA9LndO3p8UMjoEQjZIYjJPZ5flGBaurWlqo3/EPxpPxslSq+VKpldlshSQ7SYduT6hQi
PDP+FpvO3nXT5yqK2R4q8RBO8SZOfNC+AK7cdm/Z+aPJyKUkdFVz9AtqN5+spA+IpolXs3lrdR8a
PArwPfKg7gVSXnfNtzhYQjJUNV0biT7xfLkxmFvTfexqKV8MgIjeDvLytJ2jbhOyOZ4Se+0rJmsy
7nKwqnGud9iietw44LLCYltr+meBFzMbjSCc6gfYLLckcypw+OKp1eXz8rccmX/Cn/OQpNpX385u
3KH7qBn6r04bnhS8/pVkS7DyYYh05AmgG6KDMSuOuqD0mzzdFmNzo+fGpSYKPA2gGYkIQyVvPhhW
+zTiyhTV9zbn9aKZvKJ7eKXnDjPA+Wq04xe/V1886d5Evb5x5hLKx+hvAVZdlEn9NFbhrdXbu76K
nG3a+wWHkdImQEEXT4pg6TWy/HADE2Hi7wLLtVFaaZRz1nac5XszsTZuPK91rY+J066dKSgiag/p
7EGAjbYcCpJ1QxOcpLOv3ZDIqxjg8y6URlCzo6fHtcmnZNN3zaYTOW6GS78UX7xwvMqYK92I0D4E
S0DNiB9rbpxc+tu08i4jJA1aURPTADQUHu5mgoQ8e84Ew3Nqd2Wt468WAdFDgLanwGN1TBE8WqET
xO2vuLMucUAFgMW/ua326IfuY5QPMNCMFSoEG/H3+N3OrvAJ+iurpohjGsQOxP6dkw5jgBUXF/V8
lfpIM2fbvqTVTtr9yO7asuudL0xWIcFOmUZ+ZiJrsz/rSr+gS70xTcJMVO0COFNb150+Jm6yp7hy
S38dPD2nB3YqrDKbpq2+5pmzoZAUKHJFTBfC9CLFsPNrJHSX8XxX6fXKtT6DHNmI7ldUaZt+Lj8k
04BurodOI9n8dcHIPbLKO70Agl3Cw7bZGYeKXVWkf5hNZ0cxbGfxdcsiIDpZF2BK/Upp60ZztE9t
dwf596Gx45s24rASfVPsJwNSGbaR49xgKg/STn2qBgFDN+frMWda9lhPHt8HIWfAwdFt2i4W1kT7
5QhE7rjfKbHNpK9H05VjjHYe4Kaf4EtPTf4ji3yrvw5dm22enlWccEh9gLQTCS99dvvMZSG0Rvbi
FIzCH9hAqekh1RjnjxoEM6S+RuSEF7ZoMzMIIfz/Su2l5OqCDr1Mas1j82gkzre4lsVXX28LC2Ro
V/yKAc7EQUVszTWEfX96gHPhEvQaTVNzg1Qt3YsOpWqAXqTEGODbDTRJHQscZ5vMuBs4xIE1tRGK
rFNHSGzaYSe/oSlK2ebFXi7WbhhZGobBsNWoGw7TctaKIsVHq4i/gp+H4tniWr4U9jQ4a73vIaL6
uZmNKy9tNX1dNH0XbV3Ruxu9Cset60i9XGc2jKYNzrtbxwEqK2YqYL0Z619F40fZui907I1o3wAV
jxq4yU0zlptYskvGUWpBCgStBL8CtnyV8W9o1EbrQoYIyeiUXpXcXbZXg6mjLwOQ94QzyGXttvvo
1k4G6vI9Ho+Q798kP1tF72CElnkYB6boW2ebDUlE74WsoCAk4uKWH6YeI62vr5WpEaSOyNl9KFyX
WZMMZfaYjnX2iD7DfsLLr35ptkGWx6xLP+d0hyEKy4xeqIWxx9FCjSidVxi2UlQpVs4OzqyIy1vN
QBxn6uVuA3tqsBFIuKwY7toaOG9yUpbOxxARyiOGF+QoxTRQxzVqW2nXVB1hT2Ntsp1t65SK3hhh
QdlGzCWuKNtJbLUiAVrcWQd3Dj5s984D1kidabHvsLXEyTMbi6snOzh8rIPbpzs4f6LESB+MjsYi
e4LFG1RTW0UctViGElCCn4yDjyg/eIrU3/6ixWpE3RfXEZ42itJE/fwgVgBX0nBwKCFdKLX1dHAu
/X6h839n15gM5ffKoZsikd9Qff7X//1v+e37X+1/PZXJz6p92Uc+/Bf+6SMv+myEKp6LFG3RYKNT
+aePbPzLJhzecnF+LJbMF2ghRN2649v0tFyfnh2xm/8ukJrmvxy4+AYqBmqufFB/q0D6tsULyNxA
Ho4HBRXNsfDXCPWZPVti0uKdyU0Bsrgxneqclvdtz3W5PmQXS5EDcdCRVAfaaSKA9pgBdEAysiol
vmJhq/ju6cm14bqw+gfQ73MXi6VJUZ2REr9tR2JyY1R8NKQXkIjzum8AALsgMmBC3YzSZEMIC0uv
EQuyqepzuW0nmpEMhWSAYUxB2ez1UCInI8PURivIG39rFfOjctgnFGmF4dLFaTOAwF51ZvLlxQT8
/+rUc4VIYSl0I8C1xFFvVw5Ss7Hsc4UAyal6+dq2DsPh79bG386HE6McCZ2YoO6id1ja9DoeJv/o
4jJcSrMXAuDVORdeT2NeftUYd2UkhXWtA0H68f5VHUu8lgF5X3Rk4A4iBwCRr++mX4Nu75WLv6AD
XWLYXbHXqIVRxQ/NCsEAsN5+7XBE2fam6fxCXfs1QWyKo9Oon878luUWvugj/PNbLAsvBS0F1LOv
f0tLsYMcr4hQpmHAa0Sw60SwQ0j1OMIwvxYztGwQXDc2vxmQsrHqk8r5GqVUejS9b9bv/5wTU5o7
859fc6T/8IpWT3xLE4FNBRwhcPtNDyOdoKZWj1fvD3ViibAJ9YXrj3zc5PV9feEdeG8VjXJ5e1rE
Ck32kNet+TeT7n+cWievh7uCLoIl0XGOVBm5S2WkLE2eNG/qpdBpnY9uGu/wO/zDdP3joY4mFRkN
3uik4Bt0aJ/ryMXa5Pb1TRe1vymf+3vKIFNfIj5JFbWOWk8oTKkzsSIFNeWkTeXqzZUSvffbUwHt
DG8H6xrYVfs42BMlcmfVhDaQgCP0fVnM037I8mLP3qP9g6HwldoAB1w8bGKZKi8asOhPiaWw3DqA
ChI+Jk0MHsWDhRO1obz53Vnn8WmjsQgvlp7v8VrT9USQUCqoSZRANBtXnL851Y2b90dZptXrl5pH
I3wEFMungW/D6wuaHCSqojJIg3NN4y+nFel1Ozs+nCDqoQon5ffUHMLd+4O+neuvB11Wmhd3sR/d
pnBDtq1OaHifqDkN1IV0XABG7jtnluy3L+/yqHDQMA3RiSwbm5djVZj1LVs61DMU2oVu9NEEW114
JkL57YfBx9V4mH0+nwXjSAErDI+99WC3AbVNYyfa2t3RvbegHRTcRkOzb9+/gyceG/LIRfhKEO9i
fXt9VTbm+Bi3FbW+tllKcnOl1qE7UiOmhnjZkASy8cOoOrMQnnhuKDOXm4jJDojx0cLhVnEk/CLu
A0KB7DUpH8VlXsku8FJDnrnAEzcU6SEyQpoWRLt7Rzc0jht84OPABer9cFfZsoeSjyuhqimyWrGP
/uj9O3riU8tXFv4lCa/IGg376OKWsM7RbBIZZDrtSrPtcM2aToMNLFfIxUJoqSCDKml/qyEoFmvc
mt0H31DNh8RvvOHMQrOMdvResu9dtmqIAOCYHK2cSUe6ZJF3iPQWTwJJO7lRboyuIx0kLqPmYwvs
zAVL4GBLTlMjtc7cjhMTjHWZNRvjGjdksVu+fG2GEhQQYR8y6P0u3IpSq4NcIVbiWPmtT/143/Sq
O3PNb6YXFWG2EOay7qGYWMAsL8fEHGTMXUf8pmmQu9MOCU1YchMQHJV//e7DZijUjwtqGxc1tOzX
Q9WdwILccuwFrSzzoHDN8MKjZ7WXpGfpdBCURWBemG7mqbXctRnG7t5TVn/p5qpJgvd/zYnrFjqP
2QdHw9UfdNsvlkOQitimTLxBXSHtlau5zUc7N+Cb2VV65qPy5rVy4Elw4OHgtEzzg8DoxVBziZFE
s4suqPUq3sgkRSSnReNTGFMsiabe+/z+pb1ZfRmPzG2E3CjM6IEfvcaORg+eLKE+kLHv/8g4pm99
sDf790c5VrYLLF8CoDhyVoOjBzr6148zHcIQrZ7isuosvDLaBRZTZaSJd1pi0puypNxkY98umop4
C++RsOJsTC5JwOnuAX1FBHD1kUUZpks27/+2U3fAthZrKVpofKVH3zoHXhlVIiTEti503Hli3M5V
Hp/ZPS4X+Gq5cFD20Do6DIGVcZliL55r0odalNtwClBt1jFpZuRJkvUZhUHd9OaFoLt707KkBibt
1x18aKJq379OY7mQNz9BLAYD2jdgII5WDGL+yH6EnBpEcWZu0PiHQROWFT0E077q4UCSDBSTCYzV
y31ijvr3rYI+62VtFpizNHY1MsYzn+WTt8XG9kDgFpvQ4xUFC6PpZmXPm0XSJC2VWuesMCm9oxWH
RmYHxHHcUWyUW7PETjURwROeWdTeLKQ8GaRXGMbBYpAZsMyPF09G5h7eTHeZmiCO7mruxsrJJpJy
UWj/mjVvZI7OxpnXfEkmOHoYiDN1hIJ44mmwH2u8nV4ftagiEj10xbMlb8uqQ/OnBeBuVo7Q1obl
7IUTrcd4wvy9pa64F+7PAe9Yq6DZ07kFQ34G8H3iN9GppsaCEczlHH30JsS+Mca6pPFhS9Ff0+w2
b9vaaO5nbH2Bls604ya3/v7+tHy74DEloZGwl8CX5B5vWaamVL3nVHpQAsy7mn5lQHLHutjwaSt+
95O5WGogaAu+mwjM7eX6XzzpQlklmq9sDlDjyg8IgYkoLcvyIaN3uwtz6Pkzht4zQvO3M3wZlCoZ
JQ++H8fWIcOCENTQzgkS4HlBbJbpJa3RdpdPNc7CovSSXUjjQ6xyv59uO7Oe9+/f4LcfL8a12DDx
YaG4fVyhoJNlozpNllzFPlxjyIyuQrdqvygiy84M9XYpBc3GjgTEzHKHj4todVov+7EZyFRuhz+L
Mkw+Eej25Xevx9IB1Ti8frYQgB5eP0XYCVEUeQyi9F4+NIZdbzRidH5kku7W+0O9nZsMxSlggc3p
Oru810OpCbcmkZNTYPQy3zutVeO/MBLW7JZWCFmDvvfbH6PlC6mTTbJ8Kzz3eESuC3El8EnAuPpO
yEa7MdVgn1ny3j6nZZTDcQvDD5vqo+vSIwkUMedF1zJs6Sm6mTktsu37d+/kKOyPyf+hJIX58PUo
cMoS4kLxjORQobZFmzpXwKHHM3PuxDMy+HrgUsTMgYx2+fMXLzWkdroILkYOZY7mvqoaZ08+T/PR
suI4MDA6nbl3b18nnG/Uo6kwwhcxj1MQxqxPwaoxXkHW86VIlwxlCZOGjGF4GWc+j6cuzsNutzwl
ttvHxqM276g6tyigtJAAu5TecUqwlK6n98ye8sxsP/G8OFdxklhWquXb9PpOwt6WTjPB3W8AzXJm
wvjbkSe6e39WnLh/y7tkAJ+y6DXoRxvOCgFpTJh9HwAxIFw5sdjsiC8dS9LFnwxEB4LzKQXa40mu
9fgmjVpAd+2JoGtUGa2hI8zX4dz//orEbBACmoyJX2ppn7ycgppXDIkX6n2g+0Z9T7qW2GiuVj+M
IJ3OPCNzuT2vN3FLbfs/Y5mvx5qt2Iw8l2N3U7vR9YCySZKxPidEV5ZG+IEkn8EhisQwWtq7ci7Z
RtVjd9GULhs/MQHaoIUr4F11doWXf1ImBMLSgIiDjUiO5aPSyvoviV2fTMQlNTko5ipzg/efzaHc
cnwZmJJ5fUy2QWBGXl+GJuM0HrRqALsb6Rtkw+0Nlrfu8wTBCE9p4W9cQr4QB5MWcG22SUieqlX/
wVRcbiZ8Lo/qGQkYr55bP3GgnUApow9CwxURac6py+kvKB/ZZ4Y68SIv+zx2OoCQ2FodzfqJIB4M
jGoImrzJbko0xkgOI62+lqjDV3UsmnP265Mj0lLAhoI18Q28xS7x8A5ZNxA80I77RDj9TvoRUssI
dfuNyOr4/v1nemL5gLq2eCnYJNGvO14+5tbjgU8qiP2KsHJ/4a+ZTnpm5py4LCyRdJAwcrAJ8Jc/
f7HcdzncoUHhKm/SWg9SlfeXTZbK3awn8k5r5/7MeKdmKgs+XmfKq2Dxjvc0ZOylZLx1YwBiY1hF
MD8QVJlIv9O0ekTqoX0rBMatgNKtIrrA9797PZugM++9ceq6aT0iOmR3zj5uufsvrhtSIoEmchyD
CSESyfFW3F+PVh7fidIbriBKQ990kEB06aiv6bDDiNVMCeIbW1tkuM3es6LiJgIgR023i7ec1fsz
x4cTK/vSetI5QMCjgNb0+idOHFWQumgqqL0p0VewO8YduDfjHvSk+vH7k43Jzdu78KDwyL4ey1eR
phOACKyDaO9NXNVERo52tP2DUXhvPfp64BuOv4hK872ZXKaRonEd7vI2rS5rf4jPTLHlxThaC1kI
QRdw6MJw6x/dtwRVi6qFr0ivnUrCIPC+runKowBPXTVeOHIoPiI8CwHfpoN/pi7x9sxHWWKhQywv
J+Ljo/dpTGxrzCtuJAUKyOV1UlznkUyRfBEVoHJErL1RW9/fv68nZwoZQQtYCtvToip4OZkJBbVJ
fanQn3XZs0Sjv9Z1BHmRPxeb90daXos39/bFSEeX11KdTHXCzINyKDFoooG+iedcndmmnb4enFu0
nCHdHX/NCtMqqfNKrseGyyRRJwL66OYBk0iuf/6DK8IlQ9WCJi8u/tf3Ls3CHjYT61GmMmM7LdI5
2er1mSs6dd+WkidCoKXSfrzxbNyRtd5ux8BSqt8YU0xMfD2e83ufWtRejnL0ycgMvW0MgfOk4Aj2
0Ff2EIwhuJp68t19HRko/d6/eW97CLRHxFJiZeL53MCju6cMa9LTCMRuuQQcRpaHt0crW3U5RIX3
rKRvXI7Ck5/HWs+fzAzldtj1yZVVTJ5z5rU//VtcyAW8B3QRj2mnAxosX7NaFUymkbNmE+MBC/N5
BJ4H6bT8NQhi4HpE4EnXwncek2g7ef+ANf7HVvPJB02xx2dvAkLFPTpNp30Y6+M8qgCOUr2zBwPS
V9MWZw5pJ+h9bPbpYQJqER5V7aP7DvnIQ6bKLW9l5F7NRZR9ILvEvOVbCaPcDJ3uMgERvUmnrPyu
eUTShIbrfTYpyX3D0WGc20efemNf/p6j/adVZ67C364CL/RIbJXcAPoR9aYyoRS/P+dO3WHLZ2mn
xG4iUji6w1nGtoJWBhycSXQrFVoIi2vCTN4f5dRHhI/CUlPktGj7R3tZ2StvsFWsgpQ9d79KUPxZ
K/Axwvxg6RkCb+IesC5NLZUmEaZVduZYfOoq6dOAA+Ssyunu6FWm5xq5c2SroML+edkMqQTGW8iP
71/lqcfGEgvBhsMWAjP/9eInM68u7RDEjN+Xxp7SjTSQ1Gbe/UTkxXDmlp4cDOEbx32x5AMcXdKA
E7NVNC2CmaLddvaAnVexa+5jz1Rn7t6J/ggrAPIv6nT8D8fx6wszmzjDhUsxRoopJqTejpIAyID2
uBDYr4xqxMs0pkOLfayMf9iZP8araEC0s587Q3u2KvYpG3801LbsS0ucuROnNglMlUXo4FKrX5IH
X32vswbF/6Araiy62BVQlDG1de797HnFzqkwKxIMYz++/6xPfRyW7S4UYniQB+r0y0HJb0vMrGCp
nqo82SRxi7+xSte9Y38xOu3T+4Odmr4uN57uCJt9yNivr9CseqxpE6sAfWzzUjRet9JTuz/zVT11
SdxA1kGT/3eso5d0KmMFBZPDS1nF3XNB8stjWHXR2oni5nI09OFPrkrA56a3gXPsGIc7GBmmVxLq
AzE6+CDK4n7uBvnw/q07tfK4DhmMNE8gnVlHkyNBYs6ZgzZJ0+kQG1Kj0EDFZDmtDNl9DTXL36Sh
IB5HV8af3E/UHAQpEybCDX391GhUDmmFVioQEW4wsG7xZVODNtkUToZft9CL7On9iz05T2hmOpRm
UZwdc0qbimQ+F0lOoJTvBxgnrUAjwmb7/iinVh6uCEXhkqpJOfj1dSWxND2VGGMQov2/Fe3okxY2
dXsdD/yZlefU0/PQf7HOUSpDaPt6qFxaDgL1DGNJJNQtKTvWU+iSVzDKSCMawjH3BNWpz6UZij+4
lZSe9aU8zPbDOnrlat1t6RSDRS3EmHxKqlqsiwIk3/u38tQDo7ZDXY5jIoEyR6/cjKk/GXLBwtrC
zCHFvRArZVb+n3z/PDIb6GQu2kv/aCrWbGZKB3gjXuPR2PjKny6cqW6CP7ma/4yyTJwXVYAoqpxc
RIyiO52xwWecb4zZl39wJqRFzN4fvRSP5ujJNBHzXlrUGogHVzc91MZ4o2Ber6TuSwfwUKERi5Gr
M4qik6UWn80DQy8IleO5SMgJXi2D44DqLXzUdtm492E3tU+s+c4uHMZh3yK4vZirdLhTfsxheW6+
vn+HT+7KfTaUVLGom1HOen2LrZlUMmPk3Stn2BaIeMb94Oj1t7QNk4tpLq2fujmLL6Xpt+sxb/Ge
RGln30c5ySPv/5RTU/flLzlaWNPScWpChziDOXWPVTI2t6kvmzMP+8QoKPT55FG2oZFyvHEDHAJM
2K44DM0D2QRDJGZMNnltnHm6J8bhhMFZh+0Ue53jNntdGGZdtJ0R2HFbXI9pNVxIemln7tmJnQot
dQIMFjEhjcijF4RUx0bagigSy9OwOQ3O9ANEcHkhUUPRco1IgjdRl1y8/6ROrNeIgqixIuFfBFJH
o8pYxlkcRUbgG71+X3Bs3LilnB5cTOl/MBIlQDbY9Lt4YK9np+cbc5Tjjw9U601XDQgu6GG4VBMc
72e+DCceGLoggKFL69pDo/l6qESltQoTz6DiCEpgdB2FNSkOg/cvaFlLjgo0S6AXchKH6hM1sNej
eNIOJaxrAw6bi27Ld1rCAVuZzxd6P2QRFcsyK89c2and9qtBj44RTtbGDiE5ZoCDuaeyEcfmxWDh
Kp6TxbhaFVZ5IXpVbCzNbbFFeKNx4YeO9clMtCsPi3OVAJAhd6j98f7dOHnPqW9zNyhu47d5fTd6
0SNpo7wcUKdorqZiygMKE93vv/IebNZFvch+/Q1vSJXDnFaUu4NRcHV5lkcbmaryzJPl6Pfm2XJU
OEAmF/EBh9LXV6O7vfK1lgJ0qc2u2rngaD7PWEpJc/0iJlx/uSezC/uAGIbSEz9WB/Bwa8Q+euo+
LG8jjdbUuoO+o8E6MDr7sU+kFt2x0pQ3Yz9jPOzlAB1gILFEv2wAc3eryRs9Zx+JBYicHODITgQv
fVvhyfsags6WK7yBlQ0XegJiFsbjRJRoD3N86lozui4O+GV+AyhmdcAyg8yesosiRJsWuCwicp0c
MM76AelsmKQ69QfQ8yi91t8YKgcAbRxg0P7ChZ7sen5S1ZxS4yxnxh/hegNEGiwVbbwDVjo7IKYT
zCpYF+MMo7JxwFCbyqV6qR/w1MDdCjOAlVR9kQeAdWmLpNy2B7B1XKe2u5EDsqVVa7bAr3MyUzGD
HqDYXawAZA8qdS/SAzbb+xuhfcBpZxWNv6tWtHkUoISKovVg1c5DOGIUCqyxU1g9D4BuvO9jtrYT
02w+LX4eeC1pw00yMscMMq+dP5i2mmAC5uMsSITUNfj6fbIkZNBfAUiYmMmzSQUIhxXYkpuq0erP
tt0S1WGSGFEfsiPUIUciXyIlSupJGaaBJWlCG9gWAXUggKK2QrIo0kMuBdoCMirsQ15FbvaRiwez
bT+2dmJ1gUFKDl7uji79Rd47WbouwtC9Th0XRpAVzuZ40SYgScyoIJ2js0lxIO0iBvcTm3GzJNOk
OF47k3xXMnvy5ppczsLEwt7KxTfdN1e+CBEtZmAJY2oSSx4aaTRusxs8ve7vTLfUPoX1MHwG1thn
EMSNnIA0spm/T0zeb45XqjtpYFH1irmgp68rc8WxSV9Mp6l61K0C/EhqSUXQBjCCFcIlo1sbUdV1
RCGPxQhCwIu8W71rfW2niDQdv/Se19mrFBIW7tKug6iuurxIg3zQxa+xtEgt03QBJlmT2q8qoQ4G
fQQTEFiGksmrwxz7yJoMkGIu5+LZLqDcrMqICtaaUm38lcRpby+SpPiramVyr4xxSO9C7PrP5Aal
HTomyzBXKo5jPfAsEUomT4H8ufA7zNUqgriyL9ypJZfNnpJnItVkhvxEhdX9aM5aFng9bbX17Cfy
J+xs4uCynFSoVejWw9cuiVW9ayCcZRs3jeznWMvVcGGYTmiu6c2JuywefZvu8RhvY0RK2qbL/bld
xdYEoGgoiwKkVeYT9OlKN4/Wpjb7d1mUa3jGQ35Igt+L/FIeWr7S/Mn4KTk33ZKJNnwH+KJpcMHs
hEQ0L7OeEywSZNu69ayYAimx4iPCHrlBgGZ4ex8Puh4kvse+rfSBC63bdk7uTV7raN1E6HzWQ4h/
Yw0joNRgk5Fa51uJRQxhXQpjI2VPcq50TCgQ+QjHeWVGKeTGXjPpyo9x0gMy1EkcCJRnD+mNY2qK
oJlZ+g7I/Fj2/P6BkIemFbEMOAeVn02lgyTsh6JKLyZf8nYSbO6RFdsOYbaTyunhJpm4qAO6JVhz
kjIk3ZliY/lhHD0CbWLVmFAcZrzvMBuVQURjlijyT1qIASHC5om1h/rKCusDeB+7ytTF6MgJ8kUT
OvNlMbSlkQYF+BGE1L3dukVG4I4WGu13tIflqH3QAVw78O90gEz5UzVmHqzPfImsjNf/p2wwL3pI
zwIywcpbCpL+g82q9EgiMvHFAwjXjZM4+WUKagIkhkpYWEB9ycY1n6bYSPljKK9PsLtqZlReaefg
uW9UtoR+kf2BvhaAN6zB40JshGJ0AMBiBakTPXC7oDsY4QSsTM8DgoTYf5ayIXI7+8kHCmt7qrlw
cKg3+RaLTd23T4ctxW/BHv+XeqAdihX/Mzn7y1/FX+Urx/Py7//jeLbwNdOpQw25FK4OevS/Hc+W
8S961+xXEKUcWJH8nX/n4P3b4WyY/2IHztNFWbQkyZi/Q4A0naWe83ITjPRksdEcdvWce98UD7CO
2okNRq7ytVi7INhU1vdzZpEOXkedD1ggz8cCOUzUtFpyTXW4sC8o7c137switneg22QrRKBac2GK
sqH+n84dhhCzYJfnEspGzMVAW7mJo+mZL5H7xauyGZBamFXPnsCxuuoVTosamEGluWrd84nxwJyI
xd0fSs8awBBJTuSw9zKi656zmDiVJ8OJ4A1GeROLep2QjaX9yvLeKuTaGmIDU47OOpWxgmvpovJH
64/BWI9I51orojazay9MIdo0bRlfd3qvqZtcJRAs5lw3oYrkU1qsbDF77b2tJ4615+McE3M+zRIO
Xj2BPP7mdTpNMS92RCRXpZt4JNa5WgYi181svgmYDNjdpwp32XXcdx1gvBCtCNpH1dvf2AZ6+mPo
JzayiUyKGU5cYica1MVUplXxqRReM3ydxnaUT+AyR2Ndy7EA2UA2RbFsFDIzDXwfAWqxdidHTLdz
DhDugz+H/tcRhUK9D8dqiG9GvLZOvlK0N1IZCDJZQhtDB+IVc83mewm6QNW6xF4gLITuE0bkuW6l
+Dsdo1Is6TBC0lpGxQPfpdQinjV03WoG8WzOeFCHX6SNEoO3IbWnN62AbUUcP2kK/y8lkzTu/CGI
RIEQbDXY/4+989qNJMnS9KsU+mr3wguuBbCzwLiHh2JQi2TyxkHpWmtf7MPMs8yL7efMqm5GkM3Y
6rsBBt1gVpLJMBdmx46d84tmUBq8ckF2oSFFbI6f5S7pEKApogylmbRpcHqPdLMK31DEFORrDjvZ
agqNKkCGyopvPbFoHsEYRajnJKj2WFnjCYjKRclJmbRFtMFDpUpPDSreKGRkhnYPAaNS1vT49WKb
9ankr+sAz1cnn1T2/9ZKLnsP4dxGtcrLom3Rs9CDPER1uNelS3yHmk0jd71bmml7Kxe9dd/gMPiE
xNi5XBXGD9GP0HTWY0W9zJUqfZbJi0pHVVoVlhhI4Xv0loAIDZGa3BfiIF6XPmyLrCusnxy4OGj6
ZGsLrZDI7kvNyklb2mzZh8K1UnQTB4w8ORnDRG9sddSah14bissk6NUHWa0Q5pORIfGQ/wxRzUsm
ZWn26JQ1Qp/ihySHJ3EmCstZ/0TJimzDkQN8TI0AlDkoKO+k2hsY+9xFokTDUUW86ZIGqa9W1nc6
Ns1OqsrVlW9mV917qpyowxu6YNXJOOayi7i46rA4YleNOCdc12mNcZI1aBHSM3I5S4XFWD27SRaL
+omRJ0rgxI0XxdtSCw3rJAwlS1mYVd+Yy87y6vgsEaUhchW9CNJ75kHUv8xcMMtJayzIzrouTUqQ
Dr6g//SjeuT1jgP6p6i/aegNBZOXUTuD6n82DV49Obhlh8a5JTSGjvhrXyIfO8XBW0xyhm+jpxdX
nd5ZF8MQVk+mFDeGHWADFTjm0MgNnxTmt5YANBVdLM4AKLM0HZPJSrPMrcROEl05brCtx40ykmGs
NEHj5JGEtrToi/J9L3UVvDxJKStb7gt1ZJVHsbEM1DzMHtMas81trPZ5tBaKyZfcRDdQwkoniJS5
PVh90P1Q9NIcVn7c5bKDT3QU7MpibgZ6Q1VPjV15pZ68Gn0mRxdqURbFslHyqhLXU1mN07Wl0K1y
rLKUk5Mqa1KeTg1JwUe3sSO5/7DDXfzaMj56dx5WU2AIg2zAeldWLeADh+Bkg7ozJAcVo2otx1m8
C+ITvVU8uxK6dptn4stfHo5NEBQWlrKw9A7bsUZjKiEON4adREL4YyhV5URILPmkaq38TBlH9Ujh
Yi5/fNwnSagAJitI+WIqz8590Kzwpz4S0ZE3bMNCSitp/EcKHIWtd9LZqCM5JXfpkREPK3vvI0LR
YXpTKvnkFuSHvoKmDyNC4sWL2eC0S7/NcioxPqaX8OXNAZKgtQ3eTD9E+GlqVnd00gybvQYRq7jv
sV6T2xsDXfSlL0XhrVH3nOm+f4Vf3SBuu8iezKBCeq37NRqsx/1p1FrDpqzarQREpl25iMtlXST1
6vuhDstBIIkoL3P6s8B/01Y46GoZvp95hHjcITu/PQkxeSKq1t36+1EOl8A8Cp1qUFj8wUo4KChm
OG4hW5Qy55MueIqrWADPm2ZuMybdeaoJ3vJfGM9ABIA2K/ZA78DNDy2ZCKe10YxKz7YMiCKBSkWr
pSd63ylRjlq/4af/wmPkGcIOhRYLvfzgBlGdA5dktNwgmuGBkxkA3KBVVs1frEXOD5JpATSaQALS
7GBmaBzsJ0PB+nRCfvGpCPrxSaqCYzTqz7N+9lSCIWWBkdHRJNmffxMU8kSnAjbLSSlrOFkhRkJJ
dlXrSIaVRVyfYgufXX3/zj51muZ7A+8ID5OWHe34g8pk0meWSRT2bBnVcqeZLV/pFqOTqBpT5GLK
Hq4IB0hS56VVIlRW4C1RgB64+/46Pi8+4EAzKIrcn/RHP3jEVpIbkVKj3uxn/g8TYNqOdBohQHOs
Nt+P9Hnt0SwguEDNouwLTGf/MZvkRmEuIcna+Jl1o02etJzq8Vg//vP90NqZrUnB1AMaPCzmZ3j8
dIiRerZusefVllwvAhb9DuH34kjc+uKGUDCiC8+TY9EdklmJWVR/9MyzNUq5JxjjvATYgR9Z21/c
D8zQWeIKVNOM0d1/aomuiQ0murg4CB4HHF9FJK7xYCTLcdKMf/2OsDBiLtKrRlTgEAKEuqDe+aAW
Z4z5vSBiZD75cXhkHnx1R5w1aVYxB+i8H9xRoZWKEKq9ZU+Ep8BGn6+JT+IuQ9A8y+EfL/7ytNPh
ss8Q0hlKerhh6yNS5yxCy471GlfiCgovMOPE/X6UzzGEuIF8GTAQFjUuCvuvKWwnYQZlmBj9YixC
H57UWw6M+EaVh35bWRbWCKNeomb+L4xLniXOkZ9mzcHDbIZOqnA1YXr0qXqTFKPkZAl6vFmlNc8j
cJ5rIafY//2gX0x8Hf4DtDomP6DRg5ihhtZoCLVl2U0IMBz9alF5kindHnlzX00UoPVzQ9OiVSQf
3FtCXEayBdFQXUD3FpbOC1lZvoqswTtyQ1+OxCuZWUCIKxwy47tIrEb8qy07F6X6J8fpqrDVqYYX
hhzlMTDmfNn7GST7JoUQbNNEouEnuLvuV62kUwTNvWQlz4Jys40fxqP1ihLGEerv51dFn3u29QDH
AlXwkF8UGXnlTUJGxbXvREccPHRatdw68vw+VRxnCxKZxJg7AsFDfXp/+gdBMSRBZpj26E29t2j1
HtnpdpTbcaELeWahiW7yTKPOCO4FXHaQlRTR7bdnF99iObI8tFk/Q8Va18/EY1SvLx/CHG4gIc1a
HgdXp3HS9GqFuzYKvXRwAhaXo+4dE4f5HAJmT3BwN8RN5uV7he1DFmbSqg6wHTXtoI6FXQ6L9sIX
6R1JZl1cj0ZT3ofUa4+Q+D/fGpwthDqAaoFp5v72H3wvGF6LjoNp1zzWFTbG6aK2kmD1/YKf87m9
KQsWhUFEMKgoCuFBtz+KytG3ifpWtysJWWAnTGKKUKGcluWiwqpDOAvKCHE7DRolCqhKEb9+P/6n
JQPVFVAkcRzE24zM2R/fmOowbfSC8ZFU3bU+sBhbraRhjWVtTHO8CY+RNuZPPLhj4JH4bMKnEIHa
HcSe1vKKMCDM26URqNmt6uXeZJNN++pmkqLeOnJi+PQa6YPrJEXwAd7BmfL+DcoFhjkq1C9banp5
YXlAemCMHEvbP83QeRQiKhs8rDVApvujJFXfmfD8NPrtcY1eTy6ttFitHSmXJQezhuKl9LTuWGw4
rCzPnENA4cQ8zopILByMmk2NR38cQeTYwn8hk4b7UJfuMss4M4P6Rku7J9ULHNXoboJcP8q2mJ/c
/osE5wOOEbIFB2ngMfv33DRT00tjgqVaBwPcDAZ/k+Kd5sSTNlz0NLuu9TDy7Vyu04uybvuVQOd6
3TpaX6ov38/ig5dMVgqMeL4WDrqIQB7CnCIpz2jiTSmmYRlGFQ3aSBTEj6EpvxpFR/F0ToBnW6eD
G05if5yKEOMfbShHB/U5ZNumWDryVudk/cNjRYuAYguvE81JSQeccxARwkwGhy33lWNNeDkvMb2z
HpHxDyvXzBSvXzfYLeTY02F4txwTryuWelebx5ByB6t0vgp4WnP2Q62ClHKe8B9Crib7hRlM+GIr
kS9csYmgep8r+iAvBdQFmr+WuDIa2xwAbTCW8OE/8R91qmWQF/XGaXw6EjEvANOVOGpTWzd68xjL
9B2Ntv+IZ8r9u/0lSDJOM/s3N0iTV4VS0TlQEQSgIlJnZTh9V7XRrzqMWJot5n2WvKgl9FJugGTI
SLpnFOlXupXg4qdWFi1tSHVdpz9WImSWhdrVTbkwZF+66fQ8DSrbLAZLvwzMUW+3kB3FhzGRK9GN
YqmwlijvITZrNxQU8nsvEtXo8X1F/Hdj8G+QNT4Eh09ecTfha1U9/vby+lv2+BK+/vY//Hb+xv/8
2Ct8/4hfvUJM4pBr4lRLdjGfBecz069eoaL+jqwAwQRAA9kHINS/9woV6XdOIygPYEprzsc5Au+f
9nHvHUYTnQCOREwxXHv/9//a42vVB3//WPE13tfZh6kqkxZwTRTW2CyZs4cSnknXgwjQAIajT7qJ
wl1ZKWd+kT/lhYxzkZwQH8ILcoPb1jO3FDK28EpOi8hO1PgE8p2OS5D40yhw4xR0cBLK8OrTvxhT
f6c6mNZNi9zE5BHTy0Z+oFE/OmqYY9YzJoVD17+ijlDvMg3PH3QJHFktH2V1Jcvr6NqKzvHEqMAn
qPZYLD3T1XFa3VoFWOyVZm5L8+K8oZ9iGEj4O0Gwg9PSrkrVTRVgIq7XOLKE64otNMsxsu3awBqB
LgYONvZQuKKKGcaFFV/ilBHmV150AsSrzB3NW8y90JiS7UqOz3BZsNRNcp1cRwswMABV3spbRbwq
TzXRxmyPr0rMpjztkmWy1H4IHtaNdvpgjqvimpIy+IQbQXLQYy7xmwlfA+kqu8bq6KZMznLhjt4D
WJDJBjPlY8GZO5OdyMVpGa1EbCinyKmFYYUpCO59vR2k02KTDDuodmu9vcwFQG7LssWZT7KTLHHg
F9vSConKRkb3yWnvx2fhQXgYn8X3P8X3P+evwWPz9utr8Cg/N2/y85//696iR1rDK/W5e1OfNaKR
3QsykWs86+qlNy6tVRnvZGzXVAvXF/wtlBZC2DYp8JrF4WApUhuQ85+ljBg0OsK2fJ88qorTtYkd
38DtvxrETdzgdrSyJSffBJOLEWDvr6wKats5qouStuyDBegZPT+vMO2czkG+wELjswzMyTtEh+00
PzertUGHZaJlZ6cobtmZtgwEFwbOz8ExO7Dmia2MzrQt+W3+jK8HZ6js1rKth85Rz+3K5d+Zj7nq
4sljPKzSah0VdP3OtQKfm9FVxJXfOobh6MMS45TxgvsMPKcEdtgscHjrbfVmvAiePHFp1RcpnmfZ
dpDX2YmHGO46aHFvqWdB1ytfePbr81TfyZukXforfj0P7obhalAetGx7oYvLSLhnqvoq4R0tQmyV
Fkg9OGwTjjnmS4S+kFxDH2Z2IOo2cQyjyQnVk0qrbGW4CNq10q3EyTGNRSm4GTeca0vDbspTIDGO
gMWXU/grzTtVvNNih6HEsMT0o9mZlw8adRsLsHPgWHjEbhG79XMWtTPKN7VwUeORms41v2oRiRe0
A/u34CY8O10sF2ayNd+W5bDIhbP+8VSwtdCmSmM5mepM0xJTQ2xTO9Wpz1DnwMJ7ci1lV4FDuBHO
u8DlE+XR1Xy3Ht0B+7PZuE/exembF/4A72THI9DZXe+o+BgCZaxpjiNxtZKxzlIFzdYQeUPeHCul
zKlCEaabsLaCkwT/SSl8wgcDc6ttFe3iZpf5rV3EO4sDrEf7lGuzGre4EB9JZ0Ngg3cWVlZXafkW
gzryRydNBtcgEbmayBWCAk0WPApMAsy5rG6jWlxnL2F+gocd4jadgzPEbKHkADLl7+bLOVgGLo03
GtnDBlcmhbKwIxkPsTc6gfFq9cKPJlom2jopNqNyMuuUJIVt+jeB9EM1Ne50lYnLOLvLxDsxcQuk
Gc7MRzmiGRfgBwV8bNr2yYkyG7CZLkd1O1u2yYU43gADUItl5+/aU+NHTzyU7PwyvbREiFP2ONu/
zf+Rnben9en7t/ner5+IhFfcszJ7mgMatg2//q/VTv2an6IMU/cbAuN0Mv0YsSzy7ZjuM0X9BVI/
2HJclOqZ5jnS+MS0h3IsDPjvpLSnz7QRL2H5hyC6aIqHLWuqRGAC50gBZEciYis4LUj9jEpwfH/j
FwLnQjxKsk0NDBDCMQ7eWGCOWw9bqmJTabep6/Vuby5iGmrR1OK84+n32JnWtPnpA/NUM0po2Ach
BqCB7c2eMDhn5AVePpMlO2abd3ZlrXKs0VqbxrZV3Ce9voRrBmDSKLARs61HfRc9tbhsx7Wj4nqS
n+n+Xc6e6FFZz9bkioYBbm05nRV4QKsOxkCDfJ+hHt5wPPA7gcbu4IYmawfogilP7hjLFw3+WClQ
C6F8pFblZluNRRs2P1RtcAsoblajLWVjcqPcWyLn8OZriVNEhFjKKlGbY1/aL2L51pPiJ3bzn1FC
k3YQBlsFvAL0Z1HNxAG0b7wW1xR1tKfpUsxpy/ud41uKbWLR3arSps50V0iKk9mJSRvNhSKgjZpX
bt+/9f7OrH/EQr/Sday+QjGALnIhKEg4BpIa2nS3F+oYXoZaproCjnVDONHIhIJuSzWeWtZ5OlxL
/mAjeOvGsgoStEQT06CtWmBG3XfTUqC3JQwPmtSdxZG0w/Pm3EiGO/ylX+RM3fnqeZD9C1nqfzWv
YogZM9b9n0PT/j2ZvTleXpPfVnnyn/+xh1L745f/nnvS3qBZhZL+XNb+I+/UfqdeQc1ZoZRAafZj
3qn8TrNaJ02lIEiZ3+SE+mfeiSsHwmUkskhvaX8l5+QwuX8CJeckmEEhgDmEKp56KLgfFiXupGjK
O6VnTXaZ6iquulC+EQzddGayjHCknQzpB3YIF5X6CrGrdcfcOKUgq7p5U59oqb5OIaHjh3AuCPo2
79QzShknZh/foY96JgbTbTfoA7ugsU2oDHRVvZZiXP0y+WkU/W2lile5CmFJiDFJh338kgIJSNGC
s3HH1E2Mauw67VdJgpdYHkVPRhzrr0Cx6xkuJUu3Q2a1K00rQZFywNt2ptE4GMQrmyGgeYzpWHvX
xCVKO3IyPIijh1kU9nKOAHbtEgP7p7h+9OMiP0cshcSi0J8LMRxwfcWqfqzqdOtbfbfMADCfA4sN
1mpU00LEwZ1cs/HNDSiwBIXqSr/CX/faF7X8GazzjO2GIiXIonrWRK22BK2Toc0LNwbN2BLfrzgz
tbWYGT/KlCg4tpbpRCo7WWom+LJqFRAVsbgAYr9RoiG1vaiMV0ZbXRfwlnA4rCGPJ55b5fwbzrLb
OK39SystNk2J/0dKVKWr4Hh5vLK6lHy9PYnS3AE+tJlx10Z8UvfxiRllG1OpnCq9q5tmk5sKkLqM
Y39um9p0FoalXYzkWpEX3I1+xz/IzwKV3caqGs4dRf2k+cYyk9sLXv3PoZjcvvAdybwHEbicrNIO
1WwzJauaVEgwro3UcqiiI2eOpy33pILtiSx9JwUCgkxDe5GVY/azwL2ZlLEzmhrvVb94rpVJW0Qa
GaqkFvVGkrP4TpkhRUnmnaHAsKmmpFoOmfgwILl2OxveYeUlrgcvis4R6VKEfKt50avanWCguGSx
LY2IlrAgTzFtVO26A0fEBH6u4jq5ILXR1nUbbiPUGmOPS0zLToDJSO9J6cZlLKHHgO3tC/NAcCYD
iz0uKwaA7RUnaZKcJ54BXE7m1FOX2m6o5HSjqCPILhHnSKOsQWg0/rk6TZntxwH+bFZ/T83bcP67
KtCMm5d/+xuKg9jrzEL8/zww37Tp02+nj2Ne/Tb+dvoK8PdjUeAfn/AHilj7nZou7LW5hz83ATjk
/4rQGjUDEA1zvYrCGKIChOE/UMT4Js1FfLAbkC3hCs58+T8i9PwjBQkCtPm5Tpqm+l+J0nNp90Nd
AL4V1PEZ6IASF/T8dwzEh/qcJKcsJQ2SgIGfXNxiJ9vnwX2kxE9pG1QrC5brEkrLh8d18evjP5Yj
pIOq4Puo4DjU9w4zhmoHtUm+Eeo4GGoLqcD6uME3g5ICePwxTLedGp6NVU5uqSurKE0uoGMaTp1y
+Iqr4DYiIi/Yc/BgzCJ1+dfn9X+1POKP+fZtMevfn9rfTtuarIpdNNyb6fze3+cpynGkChDTwWWg
BvxhngKpoxlKWQmXCppZ/5in2u9o62IwoLw3P96ptH/OU37Ex6Ahy3bFmgI+c1Cx+q6CdVjAmj1o
aG7RvYMtSM38UPNWwAKxnxV8EZDwt8pIdj1GHoakCpLF7NSuFkSx22vBtYX9nzDp/boDqgOEOl6q
WHcutUka14Ovb7KJmV5rZv7fMfGPmUI/FhkvhRa1SXfIRKPp27z1/1y51+7Vnbv4v7/9eK2b1yr7
7Rr07t7k+/Ij/57NgnYVFQLfbDkAuODPeUiNlfknzQGT0w9SDR8qqcrvpMQWegT8FqX4uf/4j4wW
YA55MPDT90iq/pV5+As++iFifvUsPnY08AtRKhyfJcdPkVisNG3tS3rgIk0xrcMmhJjVd8EKlbJT
LREuI7W747S2aH2OZZoabUUFI+WqzVbIiZ9BXrYNGtCtVZ/FZZ08mObgOZ2A+XtK/9uWZR/O8aD/
UBCmsMMEacFRImc1q1E9F2ML6YFweks0/yeEvWw54j+5ExKPMzEqbGKSXvUF590UGsZl24xQC7tc
3RQSRVmr4fQ3QudFoSQAJWiFHKi7vCqvKpkUORgkKA5tOKxGOBF2YkjYlqFvlA+wRzOqC6mpLq0u
+xFHQXGhhhTfNEwXbGirN7mqPAZVeJal+pUYQB3QRNRnSxNAeRSc5YpxNuXhHczqy0iQdrQET4NQ
XlXaOLlpXLc7qL6V02kKsltRMTmajBd2ZVgrVWxlN6vFU6VI3+AQeE7lR5KjDvIubafdOIlIvKh0
1NLObO1eFF/rIHmsPf3MD4aawrMg8HMhBjNeaUsIqySItbnBHxPtOgi7u6zgmC511HDq+EQpsBT1
Mus69pJNbpnnrexPq7TJh9eqLt9ARNZOoPlzp3bcNFKyqGOkgzOs171h48XwR+QFUPCItrvNIcjt
PeM8C5O3dqxoUxdtQ6aaQjowquJcn8DutgklmijC6VsJREoitd/UG3kURzupBPUsqyib0lSqViqP
0G7xT3U9cVjntWRc99KTgWwhJuV1uB3D4DrwZVR2zCwtbA39G4iAnt1CLf4RhtNtGhgwWhFyRiYJ
591syC9GkO67pur7i2lmGHVCL2ynrP5Z14G1ShE0N43kucuUcgk23W4C2XNVrTO2ZPIRB4+ZGCyN
O0MQs5XQDbd1U4wOKH1TdeSC8q6MP28k2oWcrC0jPY+j+obGlctWRc2xtaPqDU7EEgU7B9vsVYnM
gF23itNmgdsVoR34xSanPF6ND+Uo2XFbUpHUnXrMLptMWlUgWbq0OCl92cnEnx1HHisaXK1KXcHD
HAEuEOr6aMFqLA7rYjCTlVFdiMGw6pttZIElPYtb0050QOIKptraaYbKnmdiOS0I0rlB+mYjiO+K
MJKzDkWK27+edfxT8t3cqXvOsdsN/aBhx/yjczf3q/b+4r5v7Jc0qcar17pNmj832/lf/v/+8I/0
4GYsXv/tb89QV5r503zkwvYyB+vbZOPiEUrEf/7Hp9/4Fd4Fw/id1ixQA6L0jM+fywK/8mHBVH6f
0Um0qt41xNBe/HuiYf2OexIGLCLaQhQokAP9e4Dn88itCf1oNlIGARf/VwL8gewDzdxZGw+hI9Sz
Z0G3Q6y7Kg2e1ysx7sF5pN6OeIc7AZT+Vc9BzEmguC3rRnQauc1fKIT2wHpknfNvrZ4WZlZjxS5S
ELWSY9jc/UT912UhwUSjkJQK5WS24I/bjkKdzZ8Mv3Rlq1vWonYJ5frSU6CKZmWgLlQv9iDxCsmv
rGavk/gxVX93iPrHdvc+LqAIHu58MAJlM1/XhwMCjuiCTGQv3SmXki2uhljE65C5F3gp3RSR8jhF
1u0YI4hhVjQPEMnwYYqrHH5Lc5beKRI3jrTHFN3s0zQazLM+VPONUY7KYhL04mc6yflJC9bMdHBJ
D1fgljAb6IM3GMoqEQPyGlTnBKNuX372qvLMy2jnS4XkopNGbJryAWJ/K+ysKUufBeIlHsixvNWt
NHYassad3Or6TSrWwUbspu5nFUsTmKi0XQlRjXcq+SJ+3elPcxgH3+4iSX+e5CC3O3XMT9TJH1+P
HH6Y3x+OXDxR6mFAkTnbzdozJLP7TxTJ67wd+jJ3C0HDn6IaV+B5rTMtluNVkusqBvIwm25aUwjd
sYtfQkmHERZp/TGYI6tp/0KA3MwOP3hWkFUhe7V/IR0/KcJWhFE2Kvql7vnmgkS/v/j+ft8FmT7O
IKTXONvOX7hrFBkJHh9nENUtq1atQXXLJgiW4Pyla9kYe9Q09HIhm4N8JqRds+kmxAjYcWXryipw
W9fEJNrheIStEJudEzViRwRWtVXTQHDFR6EREFMIxZUe8Dk+Zqf08YZs8/3Vv6sWHlw9ZFsySJCZ
PK5DLKiUCLB+PEtxE0E3L9LAC0+glcmIRPhjuGgy7WdOw8geR8hNNi5FwXaMptJWoAhqds5msopM
UrNODJdTxEMYVOCqZZPG2zorehs2/QOaY1cAecp7ZA5FELsZAiSJIWK5oYAOkYfIckom56pUgu4k
sJjh3tQ0yJTVuttktC7ELg3XeS7US2Q7uiWbGfz7IY9OKqil6+8fyIH0lTYbgDLhOOkxe6lnHGKk
siRL6b3Vktv2fGH1W7dNgtFKbobDsihobBhYsRltWtlB190JQxyTtBbP31/GPDf3X8tcrIDEhpQa
ekCHr0WrxDRHl0dxzSodQFWHdWtPbYlrjQVmZgyV+L7kXDjMyi9P3w+9j9GbHwDT2QSVQdo2IzeU
/fmcB0UTd4PZuH2HO65QIWwp9smbYJh3KuWUDRdwTLBqv17yPiRobmsGIwPg1Q5RVF0ReC017gYZ
GFF3wHzdp2V1VZvZsYE+P1bUt3ToQuDTiPqHXL2sAD+l0RSFJZqMiT1pU76C/dwssxKy8GBUsV1X
pkz9MtKOkOgO6Da/bpJ+H2sMpBiIsYMdzmNS+QWJsUthNCfpLAvX1DOUPmbJ30SsborMgwGU0GiW
prsMErH9/Yv96uYpf9CyoMRAWewAq1YLvs4+ViHcpHn3opc/DqVOKSwR6TRS9m+kZZbpN9+PeRiD
mUzzkRWl7rmmh6nW/mQKhb4XyX3pVve1tglDv8YH2ix+ZZj/fBf/tFoAGZEdcYLHgZYYvD9KO6h1
nRlWhV1eGCxGS4Udj4yRncXsNt/f0BevkbFo94DJnRlbhxVFFMB6jrIaTn2eysZu3JaS9srpNKJI
DQ1zisisSJHWCNov5Kb+cWT4z6sTXCW8QfJLg+TycHet1QmhR4XhG0V+ARW3E4fqgeLmg+K3awnW
bl74nh0OOkY5xrUoWA99ZHF6neSC72qr0rdgKZtx6KB/8P21fV7F+5d2MMGbOg06D10oFxGsrZxZ
F5baPPFq1t8P80WEZhxDpCGHUqdCqN5/27qQmkOEF58bqcM1nY6VmWNHr1RgCdvWrYVoGYjBqdkD
jpTBotr9YJpHltLnac0lsDfAUCLPl405B/qQNYZR0wDFHpgEJokOpizWAveC8sidUu852ATmUUgr
Zk4Iisjzzz+MIuZRkvZixyiRceuPxk2TNHcZuy26W+73D/WracUCojZKeNSMw6CPHoAlUievXGUq
8BHxjfswH2tbbgN1hVCCZoemfIzr9dXtKfNRCeu/2Xzh4D1aFQn5EOG4rRbtjW8BxdKD6qlRjW0X
KC/f399Xy1aGnDSXeBkJXOv+sywFfZK9EYNN5DRACwglabWZA3UYSbCRDetXRRMCDmrM+9zvHbEs
5CNv88t5O4uJ0hRGaRKy5/4ltD3YnbIpK7fS1VOL7OIkRCJ82XjTYhjb15HXspOgOC9QyVhxELwK
kRc7MnG/vAj1Pf6L7APQg/cvAgR8jjJHhr/QkN8rYABHST4dpeamkIo7UrsL9i6a2dob7sUAs/LH
I+9hDvj7ic2sfDk7DZHc0AI6eA9dGqWtX/uV29Xd6EYdB5tYzFexFwGo0tBxU2u3i8N4qZcWEEds
fQV6J1pAOxgVq0ZR7QyGWawC3vNKIV5jeyEuKlj9i+8v9PPkxJCAijwZCRcJbWH/OYlmZgQToAQ2
LvU2bBWTSoq5MsyxtyfKR0d2lc+hk60E3za6aDiwUgLeH63uZb1togTNXK3uXuI4vNaUXHnrMI/5
/rbe2af7z59FzmAipsIyVJqDmBJFgG+GWBVdqZQ3gGjQIoxVZ8zqi8EnpQ29HnOkasyWZQoU0JfR
d0azel2kyaJFQh9xGQCLUTCYC6yfHxrd7NZNr/p2kaXyutFIJqQguKy6GVyZQEXS5KFaFHj5dQpo
QkMcnpHgPkIxO3xXaJYjdsq9sLRn3YeDaNxTR0Omo5zclgOUq2mpeTn44NXNSQU41WfH4vJh9P81
HmWDuZYCWW/++Ye4HKRN1IlFNbkodI4nVP60y9r39CMz8DAkz6PgHonpDs3LOWfdHyVRQwnZ8nRy
ZW9KFlMRPE1D+NCoxa5ORaBWU3pkwMOlyYCwQ2YWKe0Jzj7zBX24raHoA4DfoBZl3/DvixJ/3KAF
yVxJz1ISoxfZofkW5eoxluXc19iLCfPA5MTKnCRCsT8UT9cis4kaWgNuApTaLtiF5Fy58RojtvFf
VbZyV7iRFt2a01ugm9eZGJ4jGrjzyICmPAV1iuV5Z1HT+H6tHC5KLouDAjFqtieBZXowrYaMCnXG
WnCtsjYX3gDzqvB8y0ETs9h8P9QXVTmIFjR+mMMoOCrGQbiJR6FtEiEciIE+kJgJnz5fKRaqAXzd
55TgToYsLvRJetR6bznWYw3SvRAcNVeXTA+qu3349P01fTEd8BugB892QZ516FzZlmrAWPHgRrXe
LGtyEbocdeFqxvQoK+N91FKy9sMkWH4/7qetGgosmyQnwdkTZj407M9DiqDE8yHq3bGO3xIdf2ib
qnqcLqwhC13ZjKZdn7X5CSrgswNZXIFyT8vm5fvLeNfN/xgp58uQcb1CEoTO26dX0ialgkSH0Llq
0isvWuH9jLvwvBfldoU4/Gvct/pNR27j27Vk+VdVVIzrJJkWqWwFl2j1bOLEMHe0wHJ05A1/VsHw
M4Qt8+qkVIdqqQpTfmlgAnheTIK2iRHd3ljZ1Lu5mGQ/tbTU1rkyiQ9NMckrT82tVRug09tWWbks
jRRgKwjWdCxS3O679Czvs1VZZoqDtHPq6CjxbAY1esooWG9n4jbUBWm4atKciwQPYUVyDvpIvit7
ZbgaExA1wM66tazX2lmZw2RAMT4/R6x6WmFmYrhBiWYhyWjiLfy+H06TGMhsY6LSZuvA/E8GBFBv
YyOPtFVhNMoxiZYvZgVvgvSJM8/M8D0MEsJYjnhRWL3rZ8qN5qu3PNQntHIf2hqqQwhYGGPxdWko
rj8Kz0fmwqcAxa4Mbw5JYlYoIh37M3IqI1PFH7lz+7TVXsyk9G5lycvW6STeaZU1HEnGZ1DjQUBk
PMzWJFxwke0/POGk4ZSh5ZZ0LvaW3t3/I++8dmRHsiz7RUxQi5cBxul0GeGh5QsRV5FmVEZt5NfP
8qzqmswcdE3nWw8GqJequqHoNLNj5+y99mgpe1OJwNtWgZl+F5Ptiy0wTHTUpaEf/Tmd30rDkc95
2QXnLGj8XxMIii3taOM8VL2qN0YpnBEAZAOSN73uZoW56EdzQU4c1a2Ih4BvZHq9uVdOY11cNFz7
f/8I/8/dxGXhErvze0OA6fafHyGUU1ib88xq6jLyOBXQVIay4R32L94dP0+P4aSzZLCD0v6/7OMU
AtcP6M9rmXMl5PTiN7gKi/6yveZWOmRpShsizWUtdoWsiw24hupoNyH+MqXo1Dei6BkNZjo4dkp4
eOoqo7pLmUP80KEQb1mNTYcsX3Gse5yba+qldJDQFJ2lapb30AcRYAOgK0dtXWQe9me7sMpLOFvc
nMiY91yU2WF0GMZKTztD4M7WrfdRW9bFDErrYNuNe4ap1W3zuXpZo+qLXO6MdTc0R6fv7bcuqILP
pYlUrJqmZIjn6GOZdsFBeXZ7P5R2QAiqGT1Oi6sus2tfRw7tWFUJPD3naDCzOcDxsJ8bMyCbcjKc
ZOW8PdTeqD5yMgf2MvXruNRwkAC0tQzIOWbe86qZX+jbREnhFjZD2aXByNPKTMZRQ38hUY7Jg6iq
rrkRYG3vNFC/cpM2U3NO5bzieOmn9csoRuOLOtt6ht/kfWENHdsYhh6nttXbVSIHS31o9LPbtZ31
A6bGcgebZiXuwxDoAsPlwZrSJp6UkW5wyAb0yaW0yBIPgq/cHq0ZQf5kRqBovdVLiFFAOI41q710
Gd3kXdHW5H4vUt96ymjg75tZu5MqL0WcGoy49ks68Cz8uX+G+9fJzZyZ6mOdSrXrUZmKjeUY0QVx
grrtR/APRSfqz9Bp87OX58OubLJgG2W+Dc86FWhMg0EiMC0KuVF0lD+oZbAZ0TnFABV48gAqOUjq
8KoIdpr2tBRSHmzRFj/MbBrvF4LWgDZeBf+Mii5lpeVpcW2xD6SYmSFgqQKUA0vXJBlFLo5McmXd
5qlpYBRr4F0PU+Q3G6cPjZNV5t5PPSwKiYBvZjluo4aFFg60ufYC+bwb+3bX7ocpbZ3j0nEp3jX+
xKyCoUpB7e6UmdzkYdgezEgTY1PkOB3kxCjLT51jWLVij35/vJiLL065zMJDCRLukeTNHET4FE2E
Q8zlclrRIDwEPkXL6qnopnD6lPa6eLKwet60nqr3g+rM1w7Q7ln4ykuaeUl3fWdaVWKKejzprmDK
XfvRayEZEuouDD7F6LcH8ig0lEOAerEulupNjPXK8VovtynT+ti2jSHcmFVkn2YvbaEDB4m14K9Z
tW+wyCzxKG2tTm4TRK8LQLqkSz392BnUF5u1CdvbDgPxrpkwM0xQh7HKW5ehzsgLp1V3m/rYf1rS
8xpCzi5N04WxzkgMAP8j0CFUI3Q81YT+xoV3eRqWub14vuyeWCYfY9A5Wz9U5dbgTrEfOjs4RkMR
ncB5GofVG8R29YzgWUAETHSWRu/akpiucnv9rko+zCmbwx1TxPKxoL98O5oKWmBZhJcFP8JtEKTT
bTeuwTdY6PX3qAbdnEHsfFdM4/a/f6ZzX0BF1L17SYXG0shVDfOUinJ9CAZcWn3VcfVbxDTcpi4Y
y61giPuMCJ2ioQ6HAxnuUSyE2Z5DlS13RlFhkur1/VjZ+rHRjjinxFzsJhr7WEPSJWHcaiTlHPmx
Rll/brkNI8CWX7OvoxEPlTRi0xicA9yhB7/qOYxUFyW28OW94Ip6X2dF2qNqz018eaux3g3N6tzO
AyBsrP1XcpQsIFdusH8IuKmjc+sLb+oxsc0vtdEi517XJ3IdrEtAItORH9HRN53QRsjCdLZd1zkQ
iK+n4DDUjLumcUq5kAi7mZOUs/ajDPjaug/Vhz12EmJ87v+YdV3HQzs3ZydQAnjpHCUAZ0n2EF1h
IpzhQbw32JezDaRw1PbNeOiGdDq1cMBVHmZ3UxR2OxQ67QltoLoIYgEeDInsnYzG9hGc+fq5dr14
8xd3eaij/KmeG+OnvwYue4/wsE2NhCQtZhWXcqpjuazjfZD2uXU0MmtcblUt5GZUvbQ2upYquFNS
dtZhnerwkWaKOpGVZ+/8BW4zt3Q3eJmCCZWINiNwEPWYgUWt6y57EHA3o10woFLlCc8eV0Srtoji
saXehg72p7ld/Gk/+qjb80JnTAPRS+i4aKf1qFYLD6yq6wdV+FMbhy1u2E52L6U25zjvOv+ugYH+
U1qGfivzyOBH99O8m1AtvDmGm7ebHJXkbu6n5l3SHcfZOBl+k+TaW3Z91OGFmIG8nofA/LGOTZCM
07AbCm9FFN+2BaJ077aXWr5FIN73Ig0kCEVg3eDPxHxPc3z6DAqj+CrMSjw3Sme7qkZjCUl0tocd
1DnQvXlnrB+GO6G5cdEAqZhvXx08EIK3BAId58gpH5iPNr/W2imwggY1ENRonF987Sz3CkzK1del
cRl6yIAJaHBOVi7bXdbU43nymckUar9WwZxoridfc2QPF/Ri+iXF6rXutGXklxQV2k/TFN9UMAV3
2eB1PwxVUieO5eS96Jk9hensou+VpalqChUGL+tqM7hsPPOiMGUdIzli54BK9sw9CEGSKsozR2r5
Ma4muJypw9FYXxP3sirumuzJLKYz950+djRe4KjPzmUnH3xvwpAwtdGNoVmsE8CZI13H0El8IFfN
Hu4nY241U4N6un5czNLem9Y8bHMmkJ9arpV4Dfr1YxFubu44pGts1Qjf4sid+ID6htWZ59Fp0fYp
o+w/VLqDYupz59l3q3dfzgb8s8AbuMDkdssp5/QOW7CLilHEQc0cgWcSQtoAjqOgwVMFRWOW76dc
ecdm6ot1o0XVHiwtTiG/4y3lSn/PRlpugiF4rQjpPacEAZyx7ZTk4U0Ps5WJHUe3POthPZtjlW0H
6KjPkmraQ4iB1YSS2ignazfl5WGch4oN1MDna3gkCdvBG9TkZM6ZTY1GAD5+sX+lvFMHz6vxaZqV
l4QqSCpj9HfQZ+HjptA6omZ+9+VokMCs+ZVnxQ/0ivyVJ4SYvcUMAV432BVhkF3g9VFdh9Gx8Cad
hIhT7gaXOJDx2jTq2ly/+X4lTkRdsAN16fJqmuVwbgKWSlM1CckdCowYRMWx1zgtdBPEgQ6LI3DQ
fTvKKXb6GX1HcxDE4W7dTD6zmMu4yNZLoeowjkxV4Ip17gd/hijdWu5DmFqaXqI2m6NexLgjw6C+
K2a13Nur6qtd12F4Woj7OHsMDB86mTf7FWraZV3kHWfbqK9Phgp2od6oOsrRGYh9IgK/iiM2ugdP
j8xSy8q7kb1oH2cni25Cq/qeQi49Y4CilPFHP7zR1//DxIOT4cYV5cZqAN7mhutuctGHSa+L7sDu
P26CqdWnfNYe/bBsfOH7nDGAT6eJadu1a28NX1n1tQTC2xFJR+Ynb+1pLBYqMmRLWPhLlzo5lQh0
PJ8dS/EZZmmbiLS6aK+2LgZCqI2kxjBGuz6kPXSYvI+uysrI5cvn745v1In28uXyuw4cifd8NOfC
eTHSpr0p62x5nIQljs5QmPck2rf7yTa55DRjYfhby5xxpTMw1WyfV/Xialf7tnOXF39Ww0ZGjXx0
pY+so63cHu2s3ciN2dTerZPVBXauKnDLDUJEbjlc3DZBFLRnZiTA3KJlQcLYCZfFM0IjQgxZm8Uu
ynFFQxFDWYrsFt+R4aw/fekrwhH8CBr5mqUTdXo7+PdLmju8OmBdPyX09qfJKPBfSa2RiqZzCGHd
daYHAKxUdtJc50s7pPMF+rDetbaBuz1bUrapplur5xHy7k0Jv4TjfvUpABrLoGdEDxN9zXZ0V2zT
Hh+9Wbn6sSci5ktP1S9Dtp67o5Pl8KGbeLmFGQAXD2dFTK29qBJJnBfe0IoyTsAg5M4qavkI/Hrc
WK0VfeSVX79VkwG7wZ/Fvrme+VZeU76Ugoe6dgsb70BkyXayqQSvQJej0avszvTrgRJ7FYe+seur
aVYl+spL0Xi86skj1GQw9YZGTLiXBtbYiVnQMqxLUi2t2lmAoNO4H4o0mYUTHKYcZKcPieL7wuuF
jizwwEwYwc6jamS2Pyxy5P65GPdelfV77gjq5ncxDVQVKynWapnwijXmV6Mbf+t3oXVK5YBFesnD
WNHnRvQGFbtfiR+RAqVSi4a3nz2KOkfnW1Om85dZZN2utPlwmtk/tdFyYbRnva7K+BHUMnudZkd8
mwbT3K1jVn0fDUJxe7PA++gO9eNcjtmp95r8ZjEm9nbXM7e5WpyN54KzBDIfWU8RAW06Vqu3WYzr
r9T7NHqm8iYcOgsRsNPV8RhNaKaNqb2ZQns/O9R0w6CMQwvKN6ntYDyZdK/32ovSk7U65T4ziAew
6tTcZqFisWID3thZPZ9HNivwGh33FyiDtzToVzvO1w6dCE3XgzdEeoJrLgLmIU06cL622fBsL6uP
hbuxZpJQqrxNirncd7REbiOTDm3neCfLn4f96oCALzNn5Ck6CNZnPXYE+C4kHwhnenPtYj4qZbR2
nAI23I6QFBM6bPXZqCLOu87eTvnz6rn5yTCtxtzonIIxLUPGN4rzdIO+nOqudrgIyOdsFukxtcxs
W9OSoAOxPGW98E/LlHVbEUbQAughj0dyS3BqOpWIK6NGY2WyJYFmrfqNaa4q5qE1ezoDMNWp3RMp
5yI1UU2n2MfVyBkl0WnfdMVwGTXXRY6deIqc6XvGpD6mgv4Ag6ovCxpknNSufw9FtI7pjLgbwhx9
MmDSmyhAcOYP/bxbUxklOA+P6wrxwHCNd93JY+/nP2urIiTcvV7i5sbeDnL1E71CbKFaiPbdoI7u
OObxnLbrM+ktauPkco0HbZnHzMJNYDK84q4S91MxbZs5a2mDLFit6DskKg+MXWPCVlBEteSMKjbE
2ah9q4v5JpQ0GG238eKUtIZtmS7PS+fUWxNHbWIafnBrQVAhFUrdOHUhkkLwKni5tSThYjI6Efq2
lkPGDlg+pgVBJ56o8L6rgXpX78EevfAhfA2ZfOVBvS5ecZjdbr9o/zyPVXvbciK7CUE2hGmKNOxB
eGgnokRZl4jUioAcsdA19L1Tyv5k2RRB6yo3ATvlvGldj1wf4ZTLfbh2+sEVLSBaNdXGo+sV7abN
JBHk3Oh/Cug6sWnVbyszSuKMC9KOkOkPsEEMnSwukT2pSMe91JH7nfUUkWnAtr/wspx9z7GHjaJZ
FGfcLeGMDej2/Pu09NtNZ03O22Q5z+Fqu/FcVeriIerboPJ6E5VNynO0FOi9rPVMLgzECD7Ng7gy
4UQElNiPwLaAjZvjEmt+bAsn+rT79aXsiWcFH8zv4cCqUIv8QXOiiNtIvNjaGBFjgmoOyuHHmMod
ux2vHLFHJ9qb9r1nT3YiZIQ9I3DDByccwwvAvWZrqVEe0MZVBK9Zx4Jb8uXa9UaIPI8l50MpXlMy
Bzi+C+8CaN++LVVWXsy2Qy/ZZjtzdt7DjCQLp6Z2SLG03/q6q1hcs3/wPem+4zbRB4tooYlB+WWi
NEBYOOhvgDXUYyM1UwOfq0u6WuuJNjPzA9+hW+ZpSJX+2PYHSGTVxWhlejvkZfQNxKaFhF80oDB4
AHTTSgQFXZy1tcFJkZu+eBlo8uB7wX9jf/fWgAOqtHyilbggO5fJdCmIsyyD+jHmXwE9EQIsIvkQ
8BmcM8Cq59p0IC2Ea9D/jPwFusmQS8YSyzAcarlcw+jUDCsjNX9oKY0n1TnFr1RVy40uM/XRV07x
OAzmZG0Ck45W0DKwX2ay04Y0GBn490Sn0axJnCzn5Wkyb+t0bchStLv3zO6XZ6sW3V5HxfTSr27z
wKd7VamPIj+kKYVPJk15E3RZmTCqV+e6kWmZcN8B5GAt/jkNRMb9fHDj0dMw45y8Wbc2P/p2wAvB
BK2DGtXqkr6jRLrVu+Fu6XyJLHAaLlHhO+SML/n9mBrVU9VN3aETHlVNWGSMS1tpZ4wguB/pR2HV
Ot21kUWjvbA67ytbBY0KFJVRMlWaj2mkZJBne2B7sXGdfIs6zqk1mIFRafCez62fe3F7ddkTH+G+
1ouTvRmUNkGzRElYEL68oTlnbMO2bRTxZxwT4G2iWA2B8yp6hzZaoLMn9vhHOnpgNLgSM/KnNHki
pYpAPtPbtX67104nERyHx0xwgIVhB5kI0o4Fyw3AUPk5VDQf+qshSgXGL6dAVWYCMLFV5cDlGN2E
tvYhZ9gQa1HXWyPMaPqGrLm2GF5JhjyydMfv3UizpivnHlyQP8YmUmDVwM7MUkzkbS68U8GfvgkW
z7shLavZ50HUJKtGEF9OxXDM6WJvPQ7Zn1jEodN4JM+5q+f9XLQVxd6one1IoedPOYXJHE1nUTcK
tNM1+7D2jdjICBPp1qtnxp2qKs4jEFM5X0e8ORILHh2dPlqw/dNo+iYchWq6VRkbBZZ067kYR7Lg
RsdHqO7VOVVuxsWoD0vg3j0ELkSrPi+TDh9a2lo3v1+4l7yeX7K8xvrlZNPWvWJgzKXJD6EsPY7d
OTyL3j8RJF7mcBV2SzjQs2oxi+xtgrWfLNeq9ojzJ3hfVIUbBNBy70xldHDnUSe2M6gP2TXBV03W
2ntnDf0rfTW/2MxiycB7oe0/V5Puf6RMCc41Q7WjNmgTL1Q8RPf56j7KCrmvl+x+CWu5deolf/33
s57faax/HrdcJWT8CbCome3/VWQ0M4wqcmJXgA5IF7hwy3lnRS81IUhOqe7I+VFPHr/VCzOXnxxP
FC12ZQZI9ZzS+/Kv5fSchf4+aLnql2b5Ys1YA/tmBdtDMhL9NS/6x+/8t0CAz03Ff363IP3LkvS7
zeh//7f/1Mf0RxvT/9j/bC5f1c/+r9/qv6HZCS3Gf04C+J/lt6/6z85W/v0/jE629RvqF6Qilole
AYUicpF/+Jys6DcbPR9CerzUeF2vk/V/+v5d8Cs+03TTpsijDfRHH+vVAoUyCbEjSijwOn+LzvLn
CSoogpBvf4UVAqxnfmr/ZeDHcEm0hDFRsMh8eijqoWy50EsjaUpFS+MPD+X+Hy/2H01ECAn/NF/k
x0ExwNkB6cDnUfDm/3m62XpkO2YEjcZD17jvK53/bya0EnJl+7G5DQ13HHYzcnbylCp7/gYKLCRf
MbOnyyLJyzoQLwndV4yevNPpwimW5f0Y4f9Q8sEdXZ851+AL0nacqDr3LlP8uMJecZxGk8aziDzw
qhq93XuRZiQPuMRqaYZQdrfQ77e41we2rF69vMMwacFqeSj8rrknB37id2kBcwHZD8B/DRjAtgbj
nPcuVdlxhutFW20NqzDuXYZ5m1Qo5W3MDhtLzA3U/owcI2jjZQnoREHnBhJolRHZ2XWlaXN6xhVX
Rju/2gKPIOSPLNLpknVl89brtDo3HHuPWR108iCdxZ0o8GrFFGBuxzQ2SSM2aI607f00gQxNrGGx
pp8yKFqMIYBBP7Mm8u7yNL+iGjG9vof9SPwV1Zrtb6LSngGbr3X7as409w5GX00TA9tseQiKoa7o
rNuqiUNuWh9MjdM3Eemy2TKUKANi182enFpzxW/rmPP8Sa+ovwL1rfDNXibtcPIO1beqWsS8Y9/H
G0xh1kNHNMNwomcaWQ+zkVXOwR283gPuZo0PkvhZA7H9WA2xM4oQKF3gTuZ+1v44xvWMioK3VnGv
6pboGW8hDcuGvQ4JEIFZcPiMwP/MNfj/TTXY7pdRYc6Ly1U6WeIXS84AAYr8/TIP0zfZzaPLQb4O
eFPFqD3ys/qp3SBMtV/QO3VXALEm7Kpt13w/ZPNixs08Ly8Dvdqav9+VFN6uP90R11iuxChVgAzT
vPG2RJ8BruGeq/cOPYSfQtE1Slz7d7gXr8xN2GFdi+0u9H+QR8bEYSkX87mmjhNbkyY/MDE1QaGz
zK4Hy1VO47s7X325NoWl3Dj4Zu2kpDD4xNms201K/UsV0XSQDbKWUm7jQnb3NgykoupYLb1bHn23
XPK4nCrrV2H7Sxb7g107XFCE/erhf3spzRXiGKZH8s6YoZPKl9PmILB36Z2NtkoFnsxf2qdMXGsh
kVVjsxv5CQXRWq6taSjb4b3t9PZVKBOR1sY4YSg2zN67IplWp+XrhZVfmxYFDSdjQA+PAtFzfg3p
WEFzy2sQmyKcg5s6KJRBRGcOzRPxmuvQZVsU11YEGUZ8nbeK49CYjPImsMZrgiymuA08Algg1hHV
JQjQqJJKiZU2kzONK3m7Fmz0sI2aJekCMXwptCyCb5hxj8jDufycqdSxY48q7bapEEGW4P1zfjKL
r4ZbpEtBv6Ph0dN0zS2qsshYwfnBcJsTW9ddTTOpHb6X+RUoSHSq6dwOqLPauNFTiH++y0eyvHru
6xuX+/zn6hsdcArZ2cBNg+U1EL35rMqpfswICySVjFyiey8qPRxWbWiDWCuc4J96xr91pP/Xzuv/
15goiGv+zaFd/yBZDV32z3+xUPj3/zi0rd+QFWGxxWoFTT+MrvLwfx7aACYgTHBm4lBiPnPFlP/h
0GaSxjlPi9cBgc+3+yd8gvOcqbV5/UacehgJ/9ahffVZ/0Gmg4LRx0rB+47lgdY+OvE/H6M2A2o2
FDQTKf3Ib2KSwb2rG40jdwXdyKQFd1bZHFGGhswny+GQjq3xkrbqpnVM8KulQTd1idnGj5K25l3g
ziF1vxavuuNwEZ4bJqD7uVe68NKknr5XZvdJT2a69oEeUt7QfeBUZaLHKGe63xRH9IdcW/oaw2zm
dp9YeD9bHX6oGTBA3TjnRacvJtKfXT0s+T5tu7MVVgbtmfpF+dZ4Ia3tZ8qB2DYUuQ0ISbOcq7cW
mUHSt0twQvUz7GmdLIlVWUEijT7cINQbvruG+civUt1OBW2LZu6SaAbzgNRBoCdY7LtsDcWusqAC
1yy8GFoG5/DsT9vUoI9bzMOZ1qixW7KxTtbQX3fD3GUMbZwfjbteddGh3BRetR/DfHqWpXp0MvUj
LYw3l0RmnrTwfhnaOoVa5M9p0bkHNuRD1MA4gDbXxqpS62mdaEv+/rL+rVX7/2MhfpUE/5tFPfbD
Xxgz1y/456oOfrOusneWIXQj8nz/Y1FHBPwiz6dth1+KpKOr5/A/FnX0G4AZBPMgB67Qblbuvxa1
/5vDNgGLFoU76mfT+TvAgat+/M/LGnH+73glHMH8PN/y/rKsJR2GPFy1jE069Kd+ZGJXopmZg/cU
JPDOCdpTBA0bNq6jzIPQLv5M/RkISTi4TXeYojB/jrxlXDZwYIoXLoOJ0fK2w+mc8+fFBjmT594+
5UIfVQ4UPeH5cVSA1igZSQjxzCySLFgXF7Y1JR0Hrt/kSDGo2mCLHuEH4hR7HxhB3DjRt64bT4sd
cvNOiw1K3YJLvNg2WbGVVAYZSiHtg3bm0nFbE5zm9Vz/oUDW7pth9Uz6l7g0gmNbodKi6LjLZ7of
6Qr4N7WJftfgZAMjMbrb2QDwvBrbqgCbUy4fmrE4rJBi3yKSaA2yhms4f336Pi3GAcZ2vtFyTARs
7y77bGAx5PPJUp/DEG2UCN99sk+Zi43Ox1j/UDBNav02MVrcQm51DkFUbace4m7v9yc4qy9tWe3r
fn4ZC/f7SoQB3OPipVlPNm0+ERXRLgQ8XGL9dmTdxIajz1FhHALkIa4V7Ua3yE6zTRUZSbiO86Oj
09Oc1/o1gFfYh89BdBe0HX8nvvWxsmK28TuGuk5MC3/c4yPHKRnkD630d11uHoDp7lu7ws34mU8y
eii5cb2SCN4+W4YYb3Grvg6DjRt5+KxoEJlz+GYNit7AtXZXp4HOQtM9yRziIOgX2uzYWKp8yLZ+
xhAz7VA9kxIbRN/W0Lgt+vU8lHraKhDq/TqfUI1eebzO8RpNPoWteO3ozhJoVcGyMUmUkPljvS5P
syvbb2s7zj9D9UZVt/H08sV5tc3S8J6w3vvOpkfdPnBOEuraIbtNt5Gjsy0db25sinvOhsDqG3st
OcncZzTH/ase65elLPqNRjFE13uROzq79YZpWQnUxqJTh9zCcbZBPcVe/eIFYTJbt2ItH2xfnZFZ
AL7kfLzSaHIZXRj2bFI0CWh4D5X0HlSUvjYNjxSkO151F31tX+DTifz93FTHa4Czn90q/5iSY+xU
JoWxe9BoJDPUhJ1dvYRUv17wQ6IDoaNUALhBfUUnh1gP7+zZ447D7GyjN4yi/tnOoydRfl+zc7bI
FxusY97c+k4xJvbkbv3pc62+Rf2DDyrKyUFcN/sRFn7OvC0rzhEAcT0y0oKwf56N4ZuVXtOz8eq5
+UNq8787gIRRLMRd3/EhY/M1+hgB80u7mPcd/J8lCy/m6u5o/W4sP3aWyAL2hNAIgGpYlzcRfdk2
UnRZswcFHlSXRzRyNkm+1oHIYD/OdNiiyWnVxkb9v1GO5uJo/NIiEGcvlPdW0d067fhrFuKz6sY8
QZ+AY3AN9nluJu3kXCKbjt9oiHZbS2/5bq1t9r4qFT7MZQMWK61hfbBvJLVjPefuNJ24hvV3cArH
naEm4qNzYz7OHex7hr/Tpo66e7v3njqnQeM33xZRt5elrH8VxP+9lsEMN59QoE1rp8+eU/DvGWIy
KRX9Y4FOxevzU2b2TImN27HAKgenvwv6T05uuhWVz+zU/mYhiinT4dwtxlOKpj8O5IdbzbHM6iHR
4US8Co0MKOyLlWRjOG9dpFhkASRZ+5XqcYNyKYibyb6rnV9zCwpf+vodYTRSu7hU40S6+pAlk5/l
PxCrkx7rWQZsfW65MOvooJuMtNAud0yYkdR/zmSz3xCziWC3DptE9MOAs9uM9n3Na9qGwbgpes9A
3ntFLS1bmbmwjJB4i43Tvld2CIi8M4lpM3rOidX8PrWhg1oZQUbPhT7xvSBp2zc7aN/RHnCPTN+7
6mSgmHlsxQ/Vl6znMkC3Irm5PtjyMLE4lIbYuDWCO2GemIRxtd4PzvemI4uFpQET12nPC4VnlU2f
vqzyLYPC65T3VPSw0HkNFWnaq/PFrQ/gU504AoQZuHaGxNv0evnW7jX3faNTupy04vfm8g4uPbYD
48Ok2AzaCqdJ5RZ7oAUAA4Im2Czh/GgRKSHn7sYO1xtVycfc85/o2uHNMUvSulUVXpAkfhKni/R4
1OCxyy0dErokT8K+oTUBJAsu+8k21+0aPoRu9lEJgcejZtgXogC6cd0nMuZ5wcwY1fQnEN+tDYTY
GIp9hnkWqcdd5MtN2Bz77qbP3tOh/UTosM3bE+lCG4/W25WWMVHeRmhJ86DbFgYipWnYB41x6+ny
QwT66LcvVdm9h2pZNuyC59CibJ6ZiyfomvB2p7SxlF/u8mgILoyuoNcDWs+n7hq/hfy7n6cbYy4e
bH72Ec3HAMIkWw9Kr3EVXOps3gc5UtUMPbUbblDzbrMl+uEu3S5r7S2X/nAjPUaceVnux0mctWyP
I1j/TFFm4CmIvWaacOj0MPdLUm6VW3w0RvOczvU3Fxo5fhSa8FWK74KRDG8wlMZdMzTT01hbSCHD
H7Yu/K2duT8GP3obLLBeczacXFb+Jusxeq1V5+8W2zLOqeGSo+7xqkTIqUxCgo3yA7UyG55enaSC
3+zO5buVLfqI9pi1CGhmExoMfSv+GHN6bjXp81FEVJAhdlBYExl0755TkeORPljtau3aQe2gKUeb
SdDkUmuJRoWtKh/WHXimXdHQ4VudsyI6ItX70ZFxM6pYXpHQ/nQMKiALuWrBkohVb3BFJWJt8MNb
5+Z/sXcmu7EzaZJ9IhZI57wNMuZJCs3aOKQrifM8Ofn0faJRQKEK6AZ635tcZP73vxkRpA/2mR2r
APSne+sey9MnoW8bl2+noeSizA6lO+6Qdu7aDbMaGlD4t5rJnk1MBFknNwDi8D76oaOSa9UyLtO1
39HE2eDjrwfcbhTNU20WjwTmrsJRNy2u1sqUxYcJkykfnKes6T90/a8ozO1Q/RmzeZi6oxF9RfYQ
xGa5n/QhUNq0c5ucFgto3bw2TOij8hzX59H7lOKgj68Gb7SkBoJat6k+2PNb6Zd3rsMuS3c+6OOS
EdEco5X6rybgQW/66goPJJvaULeS8AcJs9DSDsbehSui21yw7KCs1G4yYraL4jO9H/B6vSTWkduM
Iu2gMj2UJURTSE07gQVqxVH7aCw51qxkhW3nKZ08Z53gy6xk+qd7vEpDdoys6ZQAl1657UjsZA8J
6ajyOSydQr+gntEcYDGGa7Cw6hYnmWqHJXOjIxkyUdvVORdhUSdhY+NS9apHJxMc39Q3AZDdtAzl
qqULwACJggN7nzPjwyGhNrZTvXhpt+695mZ0Z9HyGMTicUj+XCzii4FhttIPXSwO5lI+EN3Fx154
8artAUG7w2sTGZw/iOMk0liZrVyX9rShM+zVGtt9wtHpQmKpBhIojaDLWDjNeOYftOIM00+hnBVK
XaAryun5LVKv8ja9PqyK7mDaZ+I1OouO+efI5aUiHLyiFC2I4sG9+Tjzdg6XZEzS4qHiIg9Y79Gu
22/H0yFzK34TR1XHJNVuOZgi3LHrxdCuRGCv8CX3U/VjV00o8eVzurSqQ65P3AMol7DTp2F5KQlC
+ziRRNXtzcwP40WYDG69s55jy2jb194CounPb3Y8vWYuzoHEOLJPBBMX7rTSj8gYYSLiMz3rO6GB
9zGW4ag6ZrxYIibWbLXCa4KXQFibmAE8C7Go13UaHxtHxzZBrczikDZqjQB+0HPaLTtfowCyT55n
vnJtopwRS4+fLuVpLIUXdj2WBmfsX7wCV2k66PF6SpdtauHr0ZnC12n/1SHeUUGk/+Po2n44Jes/
FDP9EkG8Z/EYy+2SiT6QDrHxkE3XDmVaWi3UcoJPmtYccQklu0jM26Y2zB0Clb3P0yhMevmEvBI9
5Eorg7Fr65d2aVlx46qY3Ks2q+yqgEph5aeMBL81CVC6U5ZFtzhLb6WBIg7SLXRKDOlDfoeN82Xg
wHtTXiUfNMFVbzQFtUa92sx4/ZfWBN8+2M9K0y4EWnweeKavxKkQwlttMgJbd0gVlMuu8rj2VeOw
9txYe6NVE3Rj6cpPzfEfUl1raQ3ixG6I7Dqn7rIRU9btc8zg1LRgaoPvi9BSHTJf3kh46FQp1pcY
hGpQluVDO8osGKlgSe113vYidKzaXDdJpsGYL78MJyXqkEbdj3FPNHq5lzONNoIp4ejWmOYSTCDY
gZ5o3Yn5QRmAfOdkkMBVSwb/5PRsZG2krTylawd7tJ6Flseh6UAEzrlp2QzrXSW+RtGZGxznzS5h
zBJOzb0PuXMKxmStuef8s60NKjWwigezzhSo8xePH2lTl62xcohdNNk+cdvHTvevBce/OKHTPht/
XOhgk7UM9MRFoWzuNQT5qVycK65ozpq8LGKgIqvg9NgbGre/KnGCZSrjqyqXbltZ3HHhPIiVXEon
qO2iw4phCnz0c8GdqPusW/E+tcbNhNAxd+6pahpgOOVV8WQfs+SvsbyPVh92k+/+EXoIszL7bUek
905+ea6/E8U/z3+NJuPVNLqnNreebVXEBznH/5ivfNlt94nt7cPVhhtFommgWeJKUV2+bhfnq454
FXTAdVCwdrnq952oQxJcqyT5KbjEH2OnSkLMzqD2RtNZMftxKCigQx1Vc+k4SKTD8tbqdrSp6KBe
NXOOqlBfNE1jxrI8ilrFOzP/rA0E9UgfsavZeMRcJl42JmYszN15yTscNBj8VqS3gsKrNkvEYEvX
Xzu2EGprqD3iSpgM37Gir88tl5qFxiGe0adbQWtfFUVveRk/VWV+kXZ3qUUW2jmHqXr5GRM6cdl4
CWMYEBfJkjU927VyOLTNRLI9HQUz3XIrv+X1SLSCScjszl9ouge3lePJ9aK/hGOOEaXHvBkfSn38
8fHHh/yyXPoJQpM1fsdItEE2BdTr0rzVlOuy9d7btOAL0nHHlbVPQ4UbBa4IgeB+Atx5SGK5g921
Mu8bCTi5dY6jAvbO/bIahTmdQtTJbNsO7gOyZWmYR30a6LAYXmxRABEp3K1U7oYIQ5gZU5gksIkT
M7DvLiiflSpzZjI5auVG6EODKd6WNJpoYUDeMDqu2fWqnTCkDA5HKffLSqpd4XWHIWEnxHc4mEga
SmIg9ocMhqSfnyKOqPMojQezNklKF0Fvaq+wSMeg0vDxNXAPdIys07iLuno4YfCJOYqq/ZjPjBrj
tO/fOBENJ78R/5DBMZwuoTFx9PPiDi1tjOzLOE9AHc1aGfvYnJPL5N4PJxqRJDAltace3SnKo3Cy
nekx7SgGQs14Mhu8Rlgh5/e+JhIH9nNSwBxX/Rhjok2778ax1776AecXZkX/HCfqMibmb1VaPSvm
1FxAE2h1YFvt/AL3YqK4h3GZCBt2Xms9wKgc2IDbiKqIptohaes38q9H/m/3eLm7p3LmF1x4Sdb9
RPuPMtV1rPr1WHaBPfINmk59zfnlNTpEp4r2IuCCWeFUW733yhBzgRNaOHv3A1wMb2qAEDBGzONX
aVdrz0KWGSbsRDZizmVcKjxNXJHNdH6vc49o72xtSqtj5ATZ5eB01a0dsuQ0zGpeu0nJmN4QcJDV
YTHZlDPlKoahafbctHUbMlQAcDLFWYgF3VMhUtAqKdQ/akjWtlH3D+kwb9y7SlG6FjeR3dS7oRzH
jVHoOANlhBM5UTz2/Rg5Fxb57M0TCHspdwHW649h7gvSkpxfeqeAGU0lFCjc+TLYnXqZi2T+0nI9
+stKxM7h0hTaLmmif4wPkm1UmzCQM5uJNpH8EVGEPrt2RRLgMOav1JaD8JZBVIPk9gb7aXDjQO8V
or7jbEdz3ynrz8S2RWuZti7s5FFV5cZMlw1ILy5kfrOc46F+00x9X2gtlm3yNmMT4+IeJW4u+6+P
QTdzRjEdcnL6KU6PmqGH8D4Dy+62Rps/e+Y/k5IWRq1r3xpufjnOYdGYZ3eYfsTUsIs21X5ssyO+
6nwnFnlLqa5qhLHVFdLUPPLfjj2Pfn7/Xkju3tpCPxcuAQdSs5SDNWbylssP8l0n0d/84tY45a5a
2r2UTnRFmHJs/FtZvq1ThaHObYzP5U7S6FK7XMOeDmv6DK1OnRP5XZtP82AZwWhfktZ8n+s1/gKB
LIekp6jI8sb0kiiyrOxKWh9rITGktdV0I0eR5R3N4+C6TLgNFBBMNAe3YvfLDe4CRvM0So37W2J/
aHoxAKnDvIWtM0Clp7LRuyU4LNLe+ZyVzQzV8ddOK5LA6AsXYaU5pvYzxMAQN+imZ4ulrnxdRskx
r5jVOIg9CQJQp6e7SJ8DHAI4qyCB48fZR9x67ol/MY3zqp+9N0pe2pUtvdWkUdAVs9kQTmtWZf/R
adcOURoftFfT6crGM9uw0sk9O10KlWRhOVqkH4V6pKZ3TGZ/mhv93d8qZ6xprmi2Wqu/9zkL8Fgu
t7rk81KAAY+9LffooIfOtfdOjOHOTgKCr6P/lvHsKKk/DkX1CZ/IJoEm16LOycOyHE/9U3VfKrTn
yvHDarGDiS+eCtrzOBKWAbzXTv62VP+Y5H92fhwu8t1BlBjGzTR7vyk3HA3xMxuKsFjiwJnhqhII
yFS/iYt1OdD19RSrX1F85d77TL2gjH9Yso+4M9fGIIAWfnTJC4oGucBtjdROIU2IpnDpcnvTdVwZ
iPFbvkYDG1V4dtkdi+gPLAAm0OLcSsXoT996OKaxDpNeaKywtE0ObHZg6NS71am30eI31yFEM6Pc
cJE4iPgzFua+zIu9Nj7kBgpy5hAbLaxdcjdP2s6DXT555ldOqSPOiTXhmFuRc6FvLW07iLGniS67
dkl2lNzZsEKYa8PJaXBqw3JBoW604dFZpu/Cin4qg11QdfVD7okwbaJHKPWHhRWvKZN97i0MJoq4
PLS6eKvpLHSat2a8lExB5PRqmMmmjv4UswQSlq14K6frBDLOL16rWfHlUkHnLMXDog36YaLVCNZE
NjKKIJm4dVSP1cM7WMlIKqtCEI5ARb0nS79P6uk5F5/5NK/S0b2NnbVN53LlEDox5DGyP6zE24H0
TJm5uC+DTZsl5+eTlSXbpMmPVX+V/lA9GyAhM40YSOoS9lLcEv3QlU9JKo/CdALiPcxf501KkeOS
TQElxmz6BELLh4ZiloUu1IyiAeu5HBaK8ERBnngd9Z+DOMyIvf1eo1nAbWmXmVKSOgdmPEZ74h5l
GceiPi86Xx3iZHzIvH2XLMRxDyWn4zglIxB6ybosX/PlmjvFxtY/Nbbw9FRXkLfcXcr5IVbPILnP
UwIhdGYDkTw7lMeaqySL7hbgMOeRuV8LLY003vIjTQXaRT2S3Fg16s2zMIARBxjz7oy+XE132Xm5
GDZXyMnc6GX0IHy8NgZVNOaOROKlpRM2Y4JV0aWbWhyTUNYSDx+rLaBa29eGw5J8Y/lfSbdcE/u2
y6Odnx0On9qu6pGKNmZirKr6V5WvZvcGST8R7H+1e4ModmQfOssEOYQxcj46G43Q/qrQXlsjBZfP
oGMkS9JYYu0t27k2dxjEAo9Crqq9tILnNoKeP32Y6ePShXOJWO5aK5xKp7LcwiAIkId7Mt1xwhqF
UdhfQksZ38biPcUuwdK2eLh7ExlUMP7wKLT23aMmNPDKRcEI0GLYnqf+Kvbdt3mezHW1DLuM6xfH
p3VWLXth0K5Gt1lnQETgR8ybCro/ztU1qAp3NzPQoNJB3jkfggVvYF4Ts/nkBv5eYCPW3HE9y0+1
gWSbD6du6atdqdXXPpbk36tPU+N62w9v+BSat3TMywNeDQ6FRlafwad8ZOp90RciOV33r8qTU1ss
GMkytJ4hSAZ4spAfdG9TaFcYs6u7RE5Sb9u6GsuxQz7iKnU+9Pyp5zfYHoGl1esBJswLtNPr7Fqn
uQEgqrqtEnMCZJiDCaLvc8Yoolk6e12kybqgA7eo+Sfnr6lcFwATjNcmvZgC6Chzj4WEfcVTOpv5
RlJcYY4PRvdvMrV9UrV74X1hjbyl6LAieZDYuTwXXOgybyObDBvRkIw23Xw/D+tYvovpWNpP6NyX
tjA5gfdLIOw7fl1HhsJT/LTkaRxgLvzw7SnM/Q9vrE+1Y4Z+zZytAcPhNh4LSrFP8+Wsz+ZPGX2D
NexDsOlrX+AsiwkGAFMqLygGJmpUTU7dGk/QrG9QrxM8efausLsMy3KbfTiLdDbZLB54w/p1yqRk
jXfOQ5PwtQ9u2rxULnOgbvjIljKIs4XOXfMxKrDx6U7yK7uG25k4+2O0HBJVrjF+7xrSykhz5Y7+
jjpMU55n4rJsCRri4ky6z8XbX5JaWdWt9l3BICnJ8I4a3Xh55ntHL+nH53Gxvhyd97z01c1AH1J+
+4c5fU+HkLaas6hn8IXmD1lLBW3PVESpR99P9a/e1pxdtwzewWm5VC590NhfM6N2ElWA6rsCkSUa
nWJPQgfwiYml242csJTkcAwvbh41W96WgfvHYMcvvojo7fXQOWJZk6qjV2+XFob5WBgbGOMxB+zr
FGP/n+ECE4oyv/x4SRBSo5lLp7KuDasSFW/Q0yssmaxdeiLfuBr6PEL+ckwpBtzivtMORTMYNqnH
KNuQUgWURjS4dtVbpPg1mslSa6t9myZvp8X2F0SgTeZYjLIt8Yqnk0uY2HQ5KT2xXEku75kRbyKv
2dBCs6+Ffup9/eLGFP2mGqE8odQhXaj3wBR0Ih6sh/mi6VufJ+nBdeYjCWIi/cRxoz0Wv3yj1+5M
Y0ea52/47awUeITbbrvOEqQlReoOXJRMobGqRIA9BkL7LhkdZlqAC/QwndPt5OTrDszIQTNtZ80c
xzwOFp+pY+6ASovxVpJDI3gsMflvO728kb4qb5XBiNSfaWKpI9FsTRJn68xJxIvb1edsKgi6TiNG
KndqVzClSArWdMoUFWLFEuv9U4PuAkmmMR6mXI9pFpmdfmcuOdPqQRULrgmRzI/N2DAlh+dqbGrB
7Rh7uLcqTIMmmfrf4A1GdiklvMYgjyrzYyrc5m+8y7yRMKagntCaQIe1f+RiMjK6y/DLOziynZjD
dalad003BfpKkTIOxpp7LvhzeBlm6gPdReNfwTzGIrFqgN1imPkz1nBq8zgXD63jvoLRWFZWLXcp
5o1NPJTmB0N3RtNVPVBxs2hrCr1YPcoJZkWtU3a+JP47XYIcdfN++sR0+xuXjUWqyZnsE1gX86uN
GHtHOB5+OcdOxWpuONzr9AvFE43NkqDMyl8atDYnHjh9LOVu0q3y5GjITpXc8Vv0rI3KPpRN+9uP
Rn21wauEmDVzdl3lBjUbFGqPNlqc7iZ9T4QLjzU1ohcjn+33sfRpLja6zv+jXZMEo6Vr41bcexu1
CAJHklYzedlUbetYQ/mVcdO59AF5LTdhMOe/reVmT0Mv69tYqo4RylJh/1o+e1kWGwiT+a+fVkkb
dkhFDGPHGnJykZTpYzdE7kpbOMBh//f5kX3ud6NHTwg29sBvJvFhlIO4NroUH6Qsm32No+wspoXa
+dYWl4IrBOecmnNVxQYjsIQaBsbxxiIcOUkmoLlsqBcxjOqUppRe2jAot3UDecTySqo0/ZaRisxq
h0bpM15djVmisryf2qaZk5k2uW0Hf8sVB7L/TZEQEKtFc9dj3dpnCVpwo3NKOKBRc5RiP712IFXf
3JH6KNEK54FWn24DaK1Erqxt5wj8xb94memGY93jhTG5WJi+hiahmqnhUuGM3/kE43qbaBo3F5nr
QUv2WD+0ncf+KSLjZvQUBXNEc6u19BnocgejPQD+A9pchhs7MvvujCnEIgxQkcIZkIDXXDXHh8xR
fL7e05hLG+608Yc+PtsG8+DIzBIEqoTbHFL7NjNBYQRarb95kuzapiFfurOK3PskM0VZMqDWhWir
nmg3AUWKrmftR5eFQmiY5U/R3g3kJWMn2zSMNSycqkSkkP7Fj+4xrBy2S5+6Hj9LYu+Nzn5QsinY
NSElrWVNWql0HfKhdeUab1YuzQckHr/FWVTnxsXJskFbpVICUEPvBwqhDWtN81KDd1ZUJ9QNFPDU
HkPXskNPVLRWzan36IIP2io5pUedohXgT5iGItdxdxDR+pvMVfJYc8tohFtcUo6T2D4m+ZfU7TyB
tIu8c10lD4rs7jbGMGmUrb4ZXELeg1zQiWshYFHV0fuUuVSgT/bbVJXNlfS5ehCiX1iuhbnmYwm+
ayl3yEj9scmk8X5fCjc2ZJmrqMv5ZdJHfgSeiRsxV3s7tzV/ViU8RVar7y2rmp/BTKC7qMLgVIiN
JkGheNRbMTyiVdUaw3cyAytPB9EF6S2FXpmS76vDvC9eYmYJ0pssSmiL6SizuT94U9fwRkRaqDzD
+7WSlDkNZWSbqmbuyzvEWKXhzrOCFTP/pFMMhcaZvivQUqvOq7f+MjJL7jMEmVwt5cWtfC5Racch
v88Kax8DKNo5SvAIT+YWdv5m6XxvTy8Nmr9HtqPSm0PDbfuxLq3hzNjS2hj0dZzNuZvXWp/zjqVt
GZLscW5Kls5ZeNNwJTCnKDduslevStGcal9YA0YFNVxM5iSY+hNdct4ZswfVE8GM73psL+LbXLTm
dea3JQZiw6gjwefu8li9JqmXP9JeMZxGy5VvWOZ1NLfs3UBqILTeGfC8VLVr4Zf5ozVtjLGtQ8mp
8cW3h3dfUDVfT3d5tJrz4fWOh3dXVRM5atU40EiQpvt61zYkJWyViXOaWsz+o0rfcPxhkpTPzFws
RpULI9IrlHGMWQVCELPkIwlx89Lds4Bttnyi9SDRkOv+ltLUA4vq5A4iD13tDkWOCnAwgVBm6fn9
bRTrWhXYgzVdMi8uKowZpZus3SkvQw4MPZsGB5EyIyM8D+O+QM/LMQhziVnkJ7lTg4ry0SktVhwF
mbPysy+j5KeTAmuBWVAoRWTu7sBoQMZg9MJ10jeF/C0jwzvNCH8N7ppwMTW8PIDRdR/Wi65P+oEH
NNv5YnK/i8zHnMlY8oqNw+Qvat0t/Dpy3QT4tYt+57yButvJfiBx30bKgVIyMgYCtcIFeu7llaeN
23nSNTluJ5nceqyNHDG9sVqntUh2PecPQAO4+nLgcbsGb9288mCN8BN4hjuGXXev7UMYVFeREf2F
CpCLi6vnxkM7lWqfCpli+RzIQlhul77V3BHueKlEhDWZ8b8JTN3VyhcnqJwRdTqL8VLLyVcH/K/M
dADA5Ann42U0Tp5XNw8ZGarvTrl8dZUzcD0C0PEzwxr7y/K8OviLPmdrN9KYFZjjfQarok88GPZV
YyUHFEWZlBjHpMIeY4ODnUtM2JHRE+dHKAdRBXpLjd1HHy1RGPk2p2mSkTef3NoZJataF5PgFB2r
j5z7A29ipaEZ9tg8ngep6ETM0uLsSzlSjg0qcgXjLuHC5+rBoOP9ozWqXc8zwoUvaAflfDRTCrU0
+FiLCTwE+aSdSmncq9mS9sCUjQMcRR8zkirPDay4MEnn+aoqDD1t4t4kE8qNcs30IyaC7OB5Xfrj
oA1VqCln3Wrx8tlIVT93vY9BKyWjnLuqf9U7HirwSnqLTNe7R2DLWBSnR9OJEA077Aj63F7yJjW3
fSmGq9IlE+okc/2X1hnqHWwISs8Lo1lr1dA9mtp9Y1Bjzi7kFqyk/bLgZvMAQHXL7F1oyIpD3hnt
FJuG9d1GfJmxCb2H97hh0F4i5nkMh1YyWqbHJU3hJIyOTryqdtIyUC5LRGanxhuLyffAXHHPYNhf
WQgM62nS5k2ZqPQs55R3REYp78JkL9OX48/+oxedc8nwIz769oMsYrrPW7/7aZTF7iRPTbZsUbRB
xfQcAVq5bFzjvpsv2rGJUCstTPq+OtpkwUVLYNiwMNUWR6ukQrBvfZvrpFwUL71nRi2TINQGDij2
P6YS1gc7hyS+PwC8mirX/uc3GtTYooxB/aY+83OG9IqQjq5xsE+d0K0NywrznFCDbjVtIDwitUa7
IwT4qiMCDoG3GNGDZx48VwOGAjG1bifGx9B29rmbo9REaDEJY084OR8DCGQtW06kv1+1iv/FjPnb
BFq+/Z/lYv8/HPD8f68kNHHn/5/DAZzio6//kQ64/4n/DOp6/+EAdieFje0Pjvl/FXQL8R/41gya
2gRV1TY5nv+KB1j/gZglDFe/X+T+ezzAoKDbpvwGZdrziOr+PxUf/+9g0X8L/RAgoj2cAINJURAR
2v8R1bUA1EwDXKhgiqL0OpqZIGFo0/cOG0onAh6rMZg7TsUBQD8MwpARGWRlJq7yMNFZ6x0oggZH
fju7tFYiIaNbQ8oKthSGDFIOd++Gpd0nvW0FvQ+PgugCpm4LDk9lC4zTVBT4+5qbyG0xS5/YbRJZ
Pf7NGgNbHBve46DZrga5UQCXwkuOOlKKHHKO6UfGT2Pw66SFrV7TeJYn6jz4a8EIU1jY1rWr7107
dxkEyF8BkpIRHRdYmtSaeMPO9QaUYKO79lWYxTW2+3eNRUJN3lmz41OG98UvunAas40ch8ButLWI
1Jp4Dtd0tZNQjEVn4ElTSZil5gj3w9YxyEYL5hvb7DkP6+a3LYCqUtiLs5hjjcebSwUQOUC8LWg/
ev3VYKiU2hSWXnqsG/9Fz9QjBNpqpSEgLAZ/cnDBdkWY5Uts1QpHouJi01V4+viPdRO5LUMNj11/
Zd4tU8xGZKwFAJVW7mC+g6TezGWx7z2/NjYa3ureW3YqsbAHOdzEGkP7nRcym4YqXpMIuFrWPiZO
9R01usvFjDs/x6E9aYDAYRpSI0l72bO1NBu8bTFtLvFjt+gbrEx7ux4fOQzj3Y3fW+c1TfDeaB+R
Z27SrjrQmBbmYGSy3jljMuNLUqvFB+6rmVP07jWyxS+NSudFOoLxLYnnlxFHv0jibYQCQUCbY3oV
pyE8uk2d4fBySlT1rMcQk5HMqA+6HDFUNeKIjZ9kqvVgSR8GDENZK4HLNgSkksnjOjdHz48ujqM0
YRdx/YFvLilRwouggRiWuNPJ7GBi0T+S2jTrvep5vjGcca0Kl08tXoaoPna9tY383Lz12ifAmHNV
Z/E2a/613nS1kaqje6acXy1xu4d75QoR6Vuqyr8Bc9aiulfLzcmX4Af2Zm5jWg6uAThDTXQAD1OK
PqRSZ28VvrueGUTl6pLgqicGePO4MGkDIzp5k5OGb7OMTgR/H/xRz17iCUeuuodxZb5zQMrbxWKA
fanXAkOSI5PmgyHDgB67IgNuk8huX7U7eV5z49Ush2tRwfHNZ5wk1nNejBhOvPQaJUgeuD9mvB5t
Oeu70dJrFLqGU0QxcUU2nDLE+7IxEoz6DZY68thr2cbAmLneOrm7t+NyZyTjWUioXx7ePz2hrtNq
eFmTM1e9HczHQ+xhAZl658Gt1R67YljpDBodtGooHv5Kb7rAn7ILbqG9GDXIPPYfHUahVwAp5QkR
WsHht+yDvL0IZ8KgrvX+g8n4raL6eSwOykDBFgKG1wyQBX4rB9z6MZmnozncu1fSiTCMxrG3zX+d
FvbdLAOBcaPH0unPeoVMlH2AlLJW7YCLw7r7hxydA+KQBcMsd7HJN5q3gVETN2yTzQRLtIzMVTnc
JXLrCj4soN84FGzeKkcHBFC8Gjpy6W6TPaWG81T0PH9SvNhco8n9kVjgo3vRwTWKXQrAMtEaKp87
IzkifDyoIrrgST6b0Nt0+CRK80PK9BA3/X1s1EGHP0cg7MQZ1jKYbOh5LAyDseLF/VN38DEHV+cO
Eu5Z2slaGhgyE7xIbUO62apiprHT0ZLzVXTNwSkRy8kFtIZ+9OYorGycFla6j7gUcSB3dm3XgzCb
G6y0dM6Uub7OCEhjKgJB4lX299J6OSsVH8nXcZE6LdZMwXOeHFzNOOtGczBbXCculrHMqd9qk7kJ
TIWN6LrQ78yT1FNQAIimSbwvbEA91vKkR/05tkicu6a6X38Cc4LzUvE4lVCpB3uTW0By5vZRx5S6
YNeyZ7sI2dbUDvbDtcNdqSBPejbKVAZsq6hGoE3TyR2cvYktdYqXjmw+DE4KYQIu51upuYfeHR4r
qzndlyMlYxLUzb3x4VeTwFvvQ33T/cE5StYEvFbyYOtA52dMGwmn3tZtGCekSHskW4BIFepgLe5u
8NITGAYiUMxqBpuf3VSXCfljFAVWTDlD3WLovsSkQ7vkYVJmEFkDhRULnoX3oqnVPzdGiKqePBrI
Jx/2c6afm17DdSoLQEC+UczewSULxoKoKozTydSw7Ln9NPqBrGT10yunf4+nvn4TrTsgpbYc1rHc
mP4jcDOMPH3VsbWQH25/Wt9sX9Xi529k5Rm7y9FGqxobi5piEzh4FRfdWzsX9vcMQrBgAIb0Qiqn
K0+2mepMt7Ket7Gg+ewqZTrbKLGl/88sJsZfmJf9l9kvRqy0hXufd+Zx990hWHtw5CMmsqlsBeTh
e6PeJnfgjARJ7U8owH0Kulfp2W9nuXfvRa24RkGt0wNSNHz0UZ9ZU6D1jvGJUErxSyh6+uearR5f
KKFwtM9qbuJ7NUM/4m3AkLvOXK0eIHZbebNx20p6+Ncj7CTlnPW4tHpLtviEZ/O9d3o+I+ci7gqN
tHGiKcvF/OhkpQrdaSyqU14MAAYyvXS6fdW7mXc2ygJ3ur1kxmM+tANnnwzybiAcjYBK7HZEduYe
Y9DO1KLIOC2plxAeA4CBBZYllkZ5JhfysnQ9yeOCewY9sBEKfCijRPb/i70zWZLbaLPsq5TVHjJM
7g5sY87IyHkiuYExkyTm0eGY3qifo1+sD6hfVZS6TGXadtdWEhVBBOBwv9+95+7cDOls48cL3l7j
DICbRuLfzP9lTXEe+qBDViMJsUtW00g+A3iaQo02U6s2o9YebJBWF2ffaWg/96lH2bdBmWZnNbuK
VS9Nh/ak5z55aiepnW3iNlpvCUEDPcxFAFiBOZSDM5g3RoPljH6sqxKv4h2FvRhgIpuNyKmYy3na
sc0DJh0i5XmnYEk535LJnNrrqWIE5Sw9VfPaNNAcUAfwpE4Aknk+C2dhWE6Xa70VI8a1C+RecL6N
iXqSe0WVJYd6CtWnkEDGckqG2Ut33RhE+tC2UIKvXLtivOSi2+PdCysmWCIQVnn2YDaFQB6jaryU
xLg59wpTHWOjA3NPUah3O1PSZ2/npiNeVbRpXJ8khZsYaRxF9LtrAaruAyfCw+MOXuQcEaWxFlYh
cgt+7SnJDoYYLjzQMEy+LwhYmpOcZlCsZF3Kixpch4Rb0GR0S3NHb52hpIZExU3g7z0ETHEQFTDA
NbWKN3IEa/s1BO1wiVoEoI0bFuZcxgX4NPahmY+1sgGKPA+6AKw/9cN10+AKpaVC8nRqu4fw2Xdl
KyirsE2x5VDJOLSUE8OZ3sr9L10FZmefxYONUoV0EO6KCsatlw3y2kz0OuBkyuVl1KKgqyaiVRbf
esS0yHIMLPtlmPyJOVTHQMszYGhXXiMRq5DNL/+k9Kpm104Kt7gXjLRpjEkXMFoEsVFjf/b0l9mo
Af9DE43Ii2mmmF9nUa52vILQ4SJ/ZqMzwPUIMdlgYmfbICcw0nXLlDsulvpbqdvh3XgTrqfWGFnx
Ho3EJQ1N8123MSjgQYaMPdNqiAxc5RangfsETQ7aWplI7FZZYj/lwiMJTUypPJkiFDDrYTteiLyO
b75PefHG7ScyGDqrdzob3XfR1DauwmhMx10zOul5yGN9XQzs/PYS4HZxLGsiX6ibwnqYqfhND0Nc
x5+Feo0RyrZJ6ZtvfWqwwokkNQ85BnGPHFPB3iqQcfjhM8Hz2QL38908Wz2UNTO6rxlLdMQIVfGO
tiC8RhsusHxSjY8PkFxUihFN9ADu7bH5CKqAIsio7WrvWEaiIEllRx6bEidgHtZOmhDXVPafZttC
+me7JMNN2Dvyg4yw90PQaP+NfiXV7yzAmF9csCb4SXxFyUMNjR6PSJ6MrILoKtQlycD5EYM28XHO
Dlh/QiGAE7dLjRbckC5jqyBastdLXqvHWmMhYcCX649JV0Zu1Gj4+fqW1MSGzAY/Ev3jvJjskNMS
TqI02QZMR3pVFI9e11LG1BXUtKA1h3W7ReGPuJsoq8WiMGe5wQo/1sVOV+S4iIPThsD8bSYGBAVR
btsgHw9zo6AAS2yD0w5ibPtASzfYYQjkyRee2fCbYzU1z0Kmmmj1hHdrcpNg3OrFpGCycZPpsWAk
+cAp2ny15jGneb6t53Rvph43P2dB2kiSJKqv6qLr8JJHrhfvUMExFrEUwfBX5YBvTYN48feLXTO/
g/qPr8Gfw+quqSXhKi09i2BN2SHaQn+GFPxT0/hH2s//mzgXFwrL36g7//t/FXH68Segy/onfld3
5G++7QXwUlzIaT8pDr/zXNzfhL8y2NbyZQQcSA7/oe0I5zdhwwwL6VfzVgUHxeUPnkv4G/1IK+bF
xhEKL8L/J+iHv1DRfpIlQuGHgs4u6am/UtGou5iKtpQCzAizGnKSeA3Mmyn867WG+uAS9/jlwvxX
IDYuw69a0u+fKImj+QH8Cv+vpIm0juuRri6QuC2UKycnbYt50Mqe8dE/uSEjuMawTxy9t9CID9vr
HiH8vs/l+uhZ3qEz4nvCCBQ82Fa2+lPtzRgxyC3vfR3c/v135ef5y5d14Li7gQ8gT4COQ4nj3//S
t2jAdUscfS5nhhEfVwmsVMs2JyhEuIR6KqdiqJhkpz7o3ecOY8EDvajHLulGhtzLy1xXdFfENCby
ak+3JOeQsyfMv+Dw9G3hJZ9FuiK7PcbsQN68L9hPHzrfY7laSO8bwnlLwLmapvc29w5s8jhT9vSn
DSYeXiqcOGyHSkbXUXpyWdyGPU7w94kyiokBHGPtNadsOci9DtBzl/UsBhP86KJIb03ntcclJKvQ
uRPaQJOpnc1YdNup+ku5sCwPS4G1iH6SAvcajM8E3f2h7QfrIY5ieQhdROewaryTWb0RLRuBbWGo
vbT6W0Xo6xBReTCwl5+97zBr2GqzkTiYmBWydzltC2PtbQbpGMzSJx10xIbL6i3p2fqpQH1afACU
IARg//f06BU4gxmsHsm/5SiOy3IBeRReZWP06kxka+wJFb2duEAUTHVQ610Mtl3aHFgJNYlE60wD
Bg3Npf24DCCzSmpV9o41gJoYC/cdt3sGKtc78vuFp7auzV1styutDNh+ygy2TLJvY2qV90UYpRfY
c8ZBpPOSY4q3Y2WJ50cczEfSHl4OY9gWVzDMA2SrkA7yYIZXlzKQe2pdsAJ1pLtti720Z6y8SdlV
EjbgdTLb9NjmJRbaPLwKF/crYAGofLWz0P4aTtCOqnLvFN49jphuT1NEtas0uc406epbYaFZ0mSI
ua9ZB945zvSkMOSKYOFtqyD6kckk/hZP4isb8QLvdlFSiC6T/tTIsn5YoEzsytiZtgTocAfwgtyx
KeL8CCF014GwP0Cg+qjUkn6lH+h1TArvzsO6fAFHpo9uY3nXCSFetdTFp1ZqNkEzVrbEVthwYhHp
XePFPlVHzDHdnxkYkSXjtlINnuWoueV00sBtYmqCsQKScxCvQUiVX1kpsy5rdmCn0M217Rp5l2SO
99ynKuPiCPByHeE23pbZbRSRmM7Zcb0r4BuQBTgwInnQ5Dgl97UogBSIiuWmDENMUVn80tpUIJHd
5wGNi0PXc8rAD5QmJO0a2Y27zukhw3QNuMc4OXVdyWadwfdjAQL+llY2cXQrH9C0HdKP4qqRZpbI
fyjmNZfXJRhl5yGJji5B2Q0WA11pc91JXtOlmMcb7HO+wXccEI1S0bE3YHo2nmXe0Yjv2JpV26bo
9naf1MyK55t0VC8+Fknf0/4lrEZ11HVg9iJf/aYQLfqHoYy8LQ7Vg9cF/tGWRJXHEULrxnNcvdep
jwbNke3bgAS0jTtffo4i/VqCRsQYiwgRczpmRNkQ94vp+Hn1K/N1cUGBO3ngn1Qn3zLPzV6YyOsH
jRh2y1ElvmEJSkFLaJoK4qDaa0dAmehDWoNqjJgB7Iwvs1Vlx5R79aFpGxygaVXcu1kO+btOQBZK
MePAy4lcppWzRfz7iomLoGFW9z84cjmbdFbxnfDhLvqpMmRx+/pT2yRfZqpmNqXpH/uZcrxEC/+6
FIOC7WHfAUx8tlz/Db39VZAqkDgxmvgmL9rklPtYi7ZuNjiP2rOnsyhc5wp2iKao05q+O1NFrJsH
+NQ4EfkhpnF4QKqmDNn+Z7HD2bTlThxMeq0wBs87RXjm5KmG51qXg4800XonG27vsc0sDCstp3WB
q6Ft7ppWIGt4U9vs6rYxnxXbO8SJiA4MAITExbdV1NvPNRVwXNmu+kFtVHlaerwvNqwVENoxSG4V
kWBMi29Qydxd2gb1td+MUMihHuJsUpF6F05cHzwrjXYDJ0cEtAJrUNl7HR09ONCqQqIhQPG+Cbys
eaA+J2f4XsynePKtqxhXBEBt434sKSz6vQhM9KyVgfZuksFhxw5KPGqn5NwvunqIM+Pg9OyunCDM
aHDCGLmBXzkfLBuIt0km9xBLjmikljibliEevz4R4X3dcZzgihVnkzHbaADll8Ax8HMRFx8ATd7k
oHF+tLU/3HdYZsKDUyGa8NQcbGPh0XAzTKquj32W9KZhswu2J7yYKPkx4nd6rTtKaCze8V/7QdXX
rvExWLS45a7dJMmb28bI5si8FftVTW0BAfihpJch8t8tDu34HUdmIP7w5FJ6dE5mZYg0eP6+weCz
b0LzPeHkfKsn+ngkg4LVr3oG3JLvM/wz9xp77EGL8q3DefFTSGGWEkKZntPK3sYFlthqCrKbwkYE
matBskzMlDCJIrQfasvFGDpZRAfzICBj1KA2ka2ZPgsa4AphL1sOlgiR7V2il/Q2HzncD3l0CXgD
wbwaAXFM9GJuioGXpMmyfFd0xfjEUL45WH1KIDAYFn0bhTmFsz70ns6NLgjh3pvHvgPWRFXdiaD1
T7PBXz3kHaybfiTC0lt2gudfBZe28IDv+070wyjIJQFvjGtLE7plRtHhDs5+0NbjXQH6qq+ZwIWg
z7lJWbKtaUwQaea2O9tZM4BkBzYptox08FJRK3ui8crABfaSYltUGrvTgoJK8nm68Vvsd6784Rad
TwCzXsID1Yv3s9DVGt7Satfb8U2HrE0LAM3oWpLss8oMLNlPz1sjIDDZUtyOnSCZYSza1dMpOnGy
rE/aH6PrZIq6SzxM2VtspctBryOtnNffdTdMwETb0EyHoO2yM6mUBqpIGl2PudTfrWn1041lXO/d
sh5vxniWRw+e76NPsrMfTbKjK/Rp1E51NeC/2i6+7R5pUiRrCgsKWyWVKkxW+1PA8rM3cd/uVFZn
17VjeXdQJ+Q26D3/wvRYn6twpqREqHtcu7h4ESwzP8i/C7+NDsLCLaYYpOQBqR8D5mgT9wUO9W7m
AXRmKqO8cd6OQ1udhix1bp2pINol0kviYxSvOvU8YqgHLUO4wR/cb1U9QvYmWCpF6b022EQe4mFZ
DV81zjM03rgn7sUhlQkxdeB2zvY9oZgAs+w+bQbzgOMYgKu30KTAmzR7HQwvT+3FNatjS2ERRfSZ
PcaXKszk98jDCa2nzn1N0zh8C3qiCiKbwy3qCXFOWlPkfeJW4/0I1YPJUUzWiDKMEOTGyIiOOHlz
LUIU9DrNPiEhsnl04fd4GI0wBTLzceaYDaFVZKzd9X3klM++BlHlOhUif0s3smfE2bXm9ClvJLUe
mnAJpao90zd48ZRqa2xO4GGKq8whu1Z39OOF9nAQjSKfRgywVGm4XyvltkOS/Wgod8R5533Ljfxa
Rv3zXDcPC2cx6pmDj0Z6X1FKkueamcnGiV0ctOVzwyb7zPziE01+vcQpCXIidPId7qt0G1oFu8mS
mw/hNaY1dRivsjSifMJpmm1RCHNC0RWHEgV7V2duvlXt1Nwt5fJEaXdwiJM+A3o9AT6JERpT/55f
cjW6dTdNYTePjesSii55g/qmQT6oo2+WpFa+odRsO7DdRL3gY+eEPK1NC1y76hNZz5QLWyYh7ko3
zxIx55LDPTsKwk8xg04Rt8MVoZjyphAMiOMG3P9i2lVeK0GxUAd0T9UXMqWf+AfoyAAVlv4Urx7b
rKFAE4+VeByn5htpS8ADc685NinwLNlAKQMQnVF6pGh7+5Ym7XFT4YXH+6W+qMbSp6lLpzufOrVs
LPpDnAWUmEDiYDBFt/dlxmZbjf5axtqJbV5YUIcUMnvNGllLHxOs5V+azivvk7QoN846kKCDoj/j
PTOEAnNQ2b2Gol2lyyWfpoAwff22FNW73S7jzms54DDqKRlauvbwHucYHAW+1ye3j029Ic7HjToJ
qm2bLjAka2p/W+O12s1Fv8ZASSkBGorNybQhxXjWaa5AhDKuNXiiy2xsuPU4Yi5R/yPObbF3yM3g
5Ktlul0oroKSZs27TtufW/1jjCfS62XAiK1Jp8+UhoV3E2OUD4TcBRsT3TA1O6RNqMHPOdjyDlNe
l5TQ+o+6BCzsN95Dl4fveHefij6JaWRdTX8Lx8h+Vk8pkfiTi2f501TJ9NhyJJ9K+dKHAbqvAMdW
tPOtva50KmQIn2Rgi8KQepGy9EnfQ8TFVMhWv76EpXMV0PDFkFvhXHXrb9os5VMer3zESthHP87v
cDtRolaEC3NUAfulNBg6Ur5Za8Iz3+mznF+LOcYV5tSM2yv3sVPTGt2gxK+c5kdRE8QJMqU/127O
KTmIJWZkJvQ2GHNCa+tRc6JnvQ/JX3QL5yW+33CwYb2SoeGBbRjR0UrWUwUCsarcr/1yTZmXB26g
vUyy/BhObIHt6TK6RXbQnMO3KnoM5zy/GauIVxbtTqgB8qVWxcmP0VpncNIXsNHNgY5HZE7WxWWw
/Cemt9Yre25G1J6crwARRh8K5sMWeIc5e7bYLU3OLC03Z5UjCjY1Qx+aOrxdzfl8Z4mxOWcSK+fW
9xr7RWO1PuKNt24W9I0rMg96nVqJTcFZ9vvizc3H4nXZoctwkPxzlfD/R3ysK/62yeHta1Gk+t/m
fzuY3lR/1hLXP/m7mGg5SoKSdV3EwX8Jin+gZPlXwW9O4Ej/d5XxXxhZy/EwitGsbjuegNzjusBf
/yUmWo7/G9K3g5woJH8Q+us/UROdP3c6gLX0hIvhn2YHGXj4z/5SIR+PilGfY/cvbDkJlLNmFrdT
leJ5FdNkjuFod5tsiuMcJqM7vLdMMhN89pRY9Z7MwUT37W0xeeWjM9vLUTNv3f+9pMd1+0V9/PkF
lS99vlyI2V6F61/gF0FvnPjqQO/7lzbrKV51zZnzSrCQH279q7//qBWZ+0vDynotFOMLLnngAOuW
qxD6y0dx4hijWCz9y2zN9dasZOfYTrLz33/KCgH+y8egH6MFszF2+SU9+MG/fgw5HglytUxeB/Y/
R0ei+5fJSG89VI0CpxSrlWnGTd9H+bNTrBbcFs2rK66BNwroTHF1xeRt2bPHFk9lwBW3nBCOLtZk
MBmPuWqb63zIGrLODa3LGjkjMa3YhUNo/zfa8NpH8n/9Xbht3IBbWASe+sslmyPfwwugk1fSMMk3
vAXe/Zg0TP9cidC6ihOpcc6TD2bB+HNzHIqFDkSQmWUvNhU5j2Ohy25bmWdBJJvOqjj9/Uf9nwnH
v6831t9MOGpNywyL0+l7t3yPa4SYv6xQfyxQVMuwNHHHK1YqhhqSH/n3eYcjflP0ZXmMLkBg4ynl
E/9AXYvfXCWEy+rkK+z8Hr/8H/MOxiTScxUsSWYG60L2T1YoHoo/3WOKtY5VkP8hYxfBEyMw1P76
vIDyBVg1MNJe1XjMd5PPpjUimHXj2AsbUBRtPP+cP/PNIijqpOljMRJwGR27m37qx+yQMZQhtq7N
+DXuR+dFJ/TWQAhdKhCBZUdp17SM1Df0AyIMcNaeOhvhFm1wBRxzNDt3QKzeAcNiAD9JxOBbrD8V
HGI92z/IPo7YtwcZTTRjFzRQydwqXi1OuByEpItxtBJrBjliTHRWbs+OLyWD/hpafvrWxUl+6UIT
EuUqAvE0jgm+sUhwft/UywRLGNgr9BehRv5B7Dqr3c7NYEiE5EmAlXY3fViS7C9d3V0HA7HwzRAU
ch8r012nfhE+2WUI2niOIF2hUSJlVcFwywwf2AqR8hY80YDayUS+ZLpuiBlSfetiS41yWOJxd12U
BCUI9FBOsU3zUVBatswpcOiWYhlsnln7COit/6ETtjjXhc9137U5doNdWKZhuvPGogvA+DLuPy2+
tqNL3uUpBmRhR3untTnqwrlLmHw0Yfpl9G014BYEdu0luSAm348CfsBQxDdWpuUXq6MKHvdsNXzU
ua0+LL9ZZthvOQdTQd0M6m+qTnGUETPwAjpDtwNNgy+K3G+HLbSaCCLaeX5bBmV/q11tw/YNBhDi
Kom4yzArjsOG9KR7kXlDHoi6NeCpa+eJ21n2VZ41sGScGbxvKZXotlx802+XfJ1jO6WfvsA7YEPO
c9G8ZKqM36tEYoUwUa0CaoHL5a0MOranZdyU1l7N/s+Ptm32lmDVSOHatrhfhhQrdt0o6TLLIfhx
INvoRtdSGvyiaB+EeoNIOtcs+zg5mi5FrqR+PkF6ZULwRHqdr9Yq4+IeDrOrAi0hu2rmFq06K8db
hbn2PZ1sBk9SEpAqh9WDxGAFOqiQ0VMfdrEkNqWxtjCZQlItOscrOWZjQ9jLXhY4gFryMn1lsTft
VU/r6NKMX3S8AkBwwoIx96tydrZLoJMnK3Q9eo3TOfhIs8F6C3gxozAYsBpuDc7LTLbPYSXDvsXZ
gYfuIPnDxypRebMrFbrvzgsj+mntKPMWUB7SeRUtyY9NPuj+OXBxpGw7f8ZvBDFROVu/TBj4kfav
s52wOajRcmPFNf1MExa7mTPnN5hreHJDalnusR1Xb+lUuB9hVHbfmdO1Dimqkgs350wBxvETjIrx
U2G7+aM3wgU7DkTEgVQCnhqP9ZCDHXPBBj9GA298OB6OZpwvJmKrE2WJJdSCoAvhHdo9BlsKKB9G
OZNzGuPF3irKAjtvJUHpfvlItAIOZ+y0gwLnEHwH/FFBtBfDcEyiATWxt33/3NPjDGK3rfxv4Mb8
z30YN8nenWmt4X4eleDYgJlnKsrIx9/Zzy9d5iAHZkGeLDvJkcQ/BLNhVKMtp3rHq+Vw0kWi2ST2
ZGOK9tfWV+LMgd6TVKmCaxGFzmtnOCLTjrEKDBEizmvpSdozZJRDtrSSCoNTzfyGk/Mq/GXQXz54
T1jVTiCez1thu821FRJKJ4rgUKfjyqxI9hYS2pumuXkkL5ba69nU1PS2j1NKiJmDkYDngMVna00Z
jVeQA/rytoy7CuxgkLmbeRzNwxSS2aWBSctHV7X2d2rH16jgQpn2jt3vilfqF5fYXrgsYpcSr83P
iqsxbfF4ZBa0xTrB1Gsv6P/Ys+p5GyJws6bH0joNyFzDFjMcnUYla9SrE4bwHBNFbdup8uLgyaIO
nTw3gV1xsALbvuXGKsOt7Hrk+jaFBL9TWDyxEeP3+4F+7Bbgvksopwug4OLczYtlvTDK4z9PeGGF
W4WdytkrV/XBNXm2uNmNDU3Ve8NL+0s4KgqcnJHxyiZXqlcHy1jurS3z5bGu+U13oQWfFda1nN5N
VRVv0vi1OdV1pK4j3ykgAqbafPRJOt4NVi9X7IwC/47AADmhIp5pJSX+fE0h5y4ySfLll/3I/e8b
618b3tb39n9ut9f3uh+s+3qPqmeFk+Ev+2AfDggrOWm+sM/0fWnFyRXvbbWzFMY7N6vEDim8up4z
xkM/P/l/9oT/vl7Ev9kTpt8RWDqj/1w/uP6h38+qnvsbLxQySx7LMQGigCPSv6wv3m8cVtmE+VIp
RfLpP2NNguMtv6ZYt4riZ+/Jf2wFccVwxKEWi8fLYfcm/1GsiVPFX+4Z3CeYWPkU9p00LXFU+/Ne
cCD9muOjF8CqaBCD28xIxcHSeiwMXusY7R9Wr4KAzbC/M1ZwJYr4bsAP7YGlWQoKeFN1rPzqS2uT
e3DwbG6XWkBQnC3m97yIXcpxd7h4wo3R9kMVmxkiZV08YcqADw+DdYWjn9u8ZJuZWQaDJS9iEMfg
MujJ2wmk6jOQhaMsl+mFxvgBphGMlEjqHf8VadoRjmcfZRMeVkCADHIbg62e+X+pWLgTjH0PE8L5
aSibz42vcW5kyW4wmkcw1ndVsTAaHf1dFyX2xXEhErQWSzY6c0LxbM+go2mO0qPYmTURYNrA/q4J
Q8io/EKbuI3Ha4iH32gVCfa1qp7jYgq3ZTHe4JfV97yZW3S6mCo6p6vPVVx5VzRKUMSkvfwkcdFf
c48QFrFb4uFtYZ3ySONkgcSwrewErHJuvILlKEkOAbPoYz1G+JM7b8FdnjDAHbo2e3UCdDR7GZdn
WE/yOrVw2OUJvmA3DNA6PQLgjLouvkjNj94Ep56CiccqHs6+7DH7lRTCdIFzyVqIdVPtXjzpzOes
jHKYXF2b7BE1AF/mwfcWHksBWAF8nqnpGgjpUnlpc/9bmKcdUwxdH8KukzDZoHZHS/hVWMsdLPph
C/jcPQxgpLDz50zsUE/h+4hVE6WwEa+PB2i3u5+8Ib+xsN/4NtlfWqS4DbwivJrbGi+HztQWewSt
24u58hgYAyBi4DHUq2c0zwUVD0XD9ja9TjvnS5iQRGssSnGox4FRjWg+E9xdrMSCM434wX62++LY
nKDTuC1OydgCbGsF3FG2tyMi/4AKKr/imt2tzOrZsS5x4ez8ot3lObuGid9RNPoyQqFpHXmhdvAc
V+WbxNLCzcZvgesJlnbWOS+4MqELCtz8ZQLsqGVmH/vEg/wQLjFxd6dzlhNIznZvCwgg9D3Dy6tN
J3gsQmCCTuTr134qRMBsG2p5QSbhGrRj9zKwVy4WLAQ8WrDiQS1z9WGEIMvS5wgTi3BzZtzjgJcj
0bAuGGkGJ866wR0DKO8js/qKM4eb0aJu9N63TXPwsfMzW2znflu7Vn9x7Mkj59X6yOJdq/Y1fKV9
uSZM+nF1W+QrOmakuMIb0pss8uRD0ZMl4P6Q38Z8vg3Lfg+z9VinXk3ehVdpE7jDzhaZDVWesxWE
7fLFr3GklmRzP/VNnN2XTUPIzRXzeaQkaRsNJPhHz0xHAjjMy4yBcrqIfrrnvr4o7ZqnJY5dSpMs
OKe4ugBh4rCn2fjUZ4ZildBj8DpHRwaoRDPbAC7gYGg7NmvyLWcP5hXjeEyYpm3Al/agWDLgBOqr
kq26HoaWkWJKaM/F03PDO4Gin1kFQL19dnzG6eAEycV6SF0NE2LIWISY0W2TcYr2XSpfZDJ/XnTC
YdENjmFeRlfxoPZ5FQB1CcJHiioHSC3K2kJDqHYMrtUBjDFrK2LhJdUWJL4gCs8tMCUOlbEjbusm
gpySsFIkmYju6wY0FlFtdoTkVlJpwdkPfzSMT8qGno0hzb+ITno3+Ms3NFjKG1vBDdMQpPjcQVws
3BQeLE5uWo7iYuMPxtwNAG0vgEf7U0KB9nZowZowmdtRotPeJoEoXuAeBFvLCZjvR71iPt/gAAhV
s287rzl6RLAuiyvUEWu+BzcOEvN+KHvDfhwrNP5wf+9nHsOrgXLHdFPV9QqEHArsIJq2ApgBY7nP
E+euDMvP82yukmV5znlFxJ06T429Zxi6dcJh7xvF22veZqFkTD9jxE4ggUu9MVK/S8QCiFN87fQS
EU03vovIGtwTijkLActvMDyQ9QOb1hZrHuR04cB+B8rAuXgQlH2az2Vq3fXD2+gnT/gTtkCuHnzT
9R84fAomWBYNLfwFp7C4J0nKNhJDAcB4ThIcOgxno6xhWvo+ZMHNzFwPslCPAxDMWPKgEs++C+va
u7BtpXaywPmy9VwSLvNEv0041cDm5Bg+N3HwrcZhzoRfvETNNB5FG+KgFlTkbqrRBX4q2uF6cPD/
Z8OI/GInP7jDglMosjWx3DYpEG+73DMeo7+w92dMiP1Em17WwDnJiZtQdOrjkeSb6wkvCse267nq
b9yEs+LG0WN8Kvo8vXFb2qA4FlHNl8x4GdTYBo9NHcRfLZk7rzJIeU0Bs+yPfleSb40YCd9MnpOf
Q4Y+N4tnO596aI5TP3vviSJWG+tMvnc5VCeNjeXooZQ/VN4EJ0n3rjhZoBaoArRHQtCdNZ/aqmif
KYENb2dlN+TTMlaLhEkdj6GsjnlTttxz6z9DMPpedyCxUrAPnQlxGvRBIu/zDFaupRkkSYGrIRjO
CRV1n2ujfXrU6OKd8SJtZIFlq0NY3Wsb7xh4649lgbjBytTBVUlMecH8h8rCqn+gHeOpJnUJ96x/
j6oY1GBFPUpZ5DMzyMW5IkZJNKoOkZilLN+HIQlvuLG+1Cg3G36iGJkDGspVmzIp2XQieExKo24L
OqeIly/yBC7pNgqSz2Xk9ldTs3yuRHkC8U50ozP2pus42I3owc9jNtlXfR4WJwPW41CJqX4ry1oQ
eF1CfvSkvbHGwaN8Ll0izgljcJk4JO2thrcZHWDWAStOz8k4oY6x6pdLjK53HBcwH1iG7rKQ6AFo
QHvLMjHKjc8Uj5gwTGCKKk5UP3M6wsuUIzQRqNjEwNfTIao/k+rGitgE0znqOdjtAk2+TidAejMP
Dp8JRbF3veAh7xXRc13mR0M5FFajELBlUaVH44zla+m4UCt7XlzDSKNJOnTRTrdNeSTXQ6zszO6u
u9Ex52XMZ2Y3+uLG6umgXHpkK5uSMlc8tXX5BXfuU5HbRC7AFPfwazViZSKj+9iJqHsJ0NSBUEBy
hYy9T+z5eVly8fazp3hO52NY1NlHgBcQLcFUZ10lw32tgzs519hHSXXlAO7792yJRmJnjgU9AG1z
L5qgouUgvu+7IX9TcJVePPh2d7LBLckkhfKBhiRvR1LqueAqXsLY7XepQNCqB5XvzDDjY3ZHfA0i
HNhZAnbuh2j6lkcB7RyBdfAWrEE9zbggrsqPmMRnjw60EWFzUPl424UuNSJgkuUaG5f0SHCTiqZ5
VNNy5ecz3S/xlTRewkbA32sZkPXxz24WfEqn6W0UDdBvG4y7YF83xbgsB48nE7R8MK84Ikqn5qQe
TmWUkK8R+5lyMTDc5mE04EgjClBEGp6Zb2HgGyPAAaSml8U8Bo2EbFJg8rb2bfVhG7XTiX2dVzNi
n5d0X0or+GLqCPgmSb0hqF+GoPwRzO4BrA5+WZ7WagxuqUPAWqStm2qg+znoz9gl9kkNOLeqnzIL
SDWcB+xdDg017mM8xuX3YSzkrp7UdCbwJC5NjokbdlB2rWnuudUjpMQi8Hd4TH4iE9kvxYr9kUr0
jRXLFIGH5ojY/mxp3r9TCcbL99FFatY6vlJanOhUfaNYHbSmwyq2ALfihUz1hlMfgaDZmBtmCkYo
aJioemvg7doVnJtEkw3M5v9D2Zkt141k0fVX/APoSCCRGCIcfrjzxMtZIvmCICUKQGKeh6/3QnU5
rFKXVe5HdTV5eTFknjxn77XTG/oV8tCXsXlXou45oBgGSDVHSMmHqwEBMIFqxuKIeuy+VfYVhUO8
0sNo7WG8JDxI+bCHnhs+ZID73ocJofmcaNKWRPcpI2CotHCXeK2w25h1Z7EzuMMtCuxp6+sqX/uz
krfIE67SoycEx4X+mTbf3Tgtd1RQ0aeOY/hgo9AfhGMw7exZwFzenb7/KnKdP/tERZJKCIcg2pOS
uXB7V+wKKL7IOMDGXI5X5KTfnRz/o5R1Cz2UrVQKYFv0b9EUKOczMuH1YFj216LEtluhHpqK1EOd
U1aKgL9AnuK8+Aw6BHDzNFk3vgyfG4uOfYDjMe6aD60BlUGGlVsTj+0+NpMbq9Xhu69xX5Lm3uh5
XcDOWgemR+YJPcZ3mk7NWfU41HsPe6uMhy21p7Xuk5QkkMbdDW7GcIF9LztMhM+SzXnjuPPwCD/7
3vGAZ7l5dV+o6DEKoxeygG9oXo2QfeIPgEcVxJ94S8DmwdDFif0tWhmii094E+0b0O3lkfUoPkeS
HpLXtM5GZNjBR51egobSza/yeW/3YHqBjsmvQT0yBbQL5z2vZPuKOHAjIQMAzdronlwqKtYtLIx1
VKovGcnsa45AB3uQh5SRQN7V/qFmA9qnirea6HBwGoukdgif+wps5OhN91Yafzh2AFA585I9DPX3
vkDyhh3FU8l7O+AiLkfpggu1xE4p6uimZC2CqbqyO5z8uPjHC+00B0tzemewUAYB6AyrlQfTeO8z
A0kXIrLBdg6xRX5pZtwpWvXv7djTzrV0evTsgXLWwJgZhgpF1Qz9Kx6UfFIuD7Cpam/nSBICG9g/
KxfrJGw/sWYU9q2L66Mkne5sCaGv9pyOW9/F16bzzjsPVv3oJxxp0Oj7q8It37wh8A9e7zkH+tiw
O9olHFmbLK7+fCeN7BkpDQBHu2QMBPiL73OScfWFfmC8ro2e1BXUVAx3ONCdZ7TiW5siP8dPAsgB
SREnZ5Ql2P9FRrWc2c+eMlMAqGZD/WUZx7ZJG6CFbn4xXESadUPHrnUz3m4ko4vZcwbj30cwzuMF
15+aiBXzzIru4hKOVGXGBX58ao5W5f2lYJ//9GGVIioVxGiKeLpkynmGKFwepJVmH0Fh1k8w26wt
OIP8s6YDfertKd+5o51sJivI1pmEWuVDPNtISwYsOjLZFUSlvVTAm15LmXXvDDBpbsbqU1sdUx0v
ZYZTuNWO9iv9FI+WSZR5zNIisehMyVd1R7adgvH2SXhTsQtSiSgim+ePJCqNfWU4JHqisg4wtRvl
A7cGX3Pql+swwL0oJgfkTtdV4LXz3n3EvUJ3HCvSPaRIYCPShRVaG2N2aHtCCKZuzLkzU00giOru
ZF+Vd5zEvUuBsxPDDNyv0UAuxHQiXSeQU9aTxlGJp5MKpEDCbURluM1nFN2p68RHLzbEU++Z8U2Q
WqTpGW5yowkQo+mP3zbQzUkHIeGVtZH1L1XPbWhHfzraohDHSSjSR+ElOt4P1aLzRnRV8uoMrKz5
SORcl1u3gAXYsHv8TuguES9Djmg5NjMr+LARJOwpYXIC3lAiu2DJH7pofpEiuwkhilxFWnpbWSQ8
mOGi9ipaAEBBHQwrU7P9O8rOYD9iquV4Pzbp45iOH2ViEJPLjPcRy/aSOuj6NLzD4JUQTDINAdEM
G4uz9XKm50+PjGyb5QUW0Lmh+wIS071ONlIrKwlfrdhDCBxjzCZeMb7xaUDjfzHkwhLV1mvQpc0h
dNqeBarkstkxOZ4l+NlAfARqKlYWV+dMvQlpxcZr05bpIxaDV4MASWhyJj2jPttUvdWsQmc6GcDi
NwKlDKVob4ICqCBXT5nnHnpXAx9NDOZH2GMR/NWGPR6rIQ391YCeeBWQ+rwxcXBsxonORdsL7+AU
XfpVdmZ0yJkYcsXM+VzzbJ8DGvu3SWgj1iYi+KuXitu6KglTa8qAdbmamXF7jaAbGebx1lAlLIkS
vPgg5p6HcJ6uyk0UZ7o8ui+KKgP0QxiKHWLpi1D3oYj0cZ8XQ/tJgybAGz3OJ5KkLfLjjXqjITg6
Whp7QdbI7URYJBy/dYWaVcoEcMs4Bk9lXvxAdO4xXKBOWOshATznkzldz5Ym8iY0VvQTIUqLxjjW
JgffPxrTKwfn3doywnw9NkFJbJTJQRL0ICq/mBRkhecobj1gP76/C2oHsgm+MA0JoRIu9XZCZGnl
gwtAkTs+MosLLzBzrF1nBOFxthg9lpxDXh2i+NJWzoc6j+oz+ArKKFvdOcK8JpGbPpWq4bxUxrRP
ysE7OgoLNLg7CSm0kmfLDtg9x0ac2nYi/CSNp9tiopDkEGrhvWqzjbawb+NrOWCMaKcVlLmdwvS9
MbP+XVju9wAMHHZwKlx0zvA0XjGSGYfSxwHhjkQKV5FJX6IJCHzQPVEnaZJixLCjt9FSWHIIpYyJ
yD6FQ7FB1mCThaxn894eiyXdcoawBK0nr3x/L03Eno1Z3ftxS0e6vSXi5UbM5e3gUwlPAqdm1VIR
0WqBgmexbJXd1sm6LzzSnB0jdZ8xP1oFvnjhYHbyB4pwXCNDNYExNQsEETQxNo1vPOaZC19mrMLv
AaEZMTKFXR7ZZKTNtbUaWMK/msI/tb39IBSOFBDtP0jk8/FSZvkXkO/uyhY5eSgzNsdKjh9mroNd
MCQPsNOZV6XB8JVcl+TaWqgK1joF2dxDbnTM6LWknzKU9oPhoWDOToUBE9fgSvqpD/+22NEcWdgI
Fu4zB8dK1JxdR9ac68v+6mCKZ4jsQo+ooTx56kIcEBxl3RkgB6ZHEAXtdgqnF7tW5GKI/IdZN0Ak
RbCPSze9pJMFDHPw9gOt6EOsc+AXjHS3fRmdyPnqbqYmGw64OFhUiJ45J7776jpD8N2iwzmQuGjS
136Cx4MLPMbDccZr9cHZ3IQEQKOgQfKFGjwmflRN64L6lzzxHpl4DSs5o56OI/LUDJVPl6YTSU3j
VkMV7wbYDtJt41sRz6w59WTK5gZfVrFr4OmSxMAcmk5c0sGKnMo+yj6AWiZgczImsqRod9A6Jiaf
Dh8+u0szGm0/ROB4JjVeGRwLhkAF67lKy+9O69vXQgNaOgWeJo4Oq6X3avZ4B4gKNotv0PV9b1NZ
dfzR6nw8WU04rHvDxGs8dhaH+iRvvwDRR3M8j28tJBSEEv5XwbR50cTr6OQZEn3wDAauQ8ouGppt
zMkvgrPJY+5W4doepdjjaxW8rK1/DcMmexzyJDrPyFRarD6KQXQUiE0fAIaThs3kJk+0uevgbBO4
yTnPE2F0Boyj2Q3hePnS3KhIY6Yld+6+AzyJwvCtjFRKS2U+oQfGlUgK++R+b8mBRQpQ0AybPrtY
Z187esq3bgNI2DAoxmWXu7sSiOvKmcj68ScC5IIZ299cs6D5UenBJAlROjfD2+Cr+9bs9XEusTKF
0xA+ANQmb46DjTJYh4x8RpwZaIqRkslwwITMogJjeR00NpQG9g0mzsRO4VZw1DPxFXSV7jfIxKat
GRBGN1rMONKMFrduA2+jEPmYlUPTLbo3R+F/6/tmfG8mAxHRzAbIpF/1q2nWOKtyXjlraGeCQPOg
u8+66Y4pN+uGXIqVxLlObT1s7WLgLQbTMFDLWXsZz9GxCfUz55tnHlILHhXBqFK8RsSduF741Hnz
sc79+zwa5A+6XtCnDEUclqh4g6I8SbcdviEWG1U/edNIELkQ38MFO5T2JE+uBqkPhR3zrQJIv6Nb
XuHHf0IimZmhdfK2ZrxjOzgpB0C3NPBn6N6riSe689T8Rtsd+/GIQTAgeH1TUI6sGgtdg9NFjGsS
Ux06onYKp8FCa88OCB1S0Iz2GDQBcyKfUzPrPRkzPeDjcowgrM2u3hvDHJMqU3jOXZsN3ToLsm7n
9CGB0WWI0HWsE6ywrvPiw95hjRF4tzA8sItnxouoJ5KJLPbzaYWWIn9Iqi59YeSWb2YKWo7IOcac
+MeM+oVh3TfijtRWenn8ivQFuGzQ7csi/+7xdLOv480zVohTj6kVMzlJ8qI6BAXn6Hau/D1n/ycU
uh3tbmqfIva+s/+l2IVALJvzNvWC/EZLNRGllRMiIJr60QbqfLPcwdYldUfV0ga2mz4IISA2VrMN
WIa+5JAG8MGNtFgb5PgRST3fZrrM92UDHsyF/ALjtz82jo5XRZZ8Q4z07Iz5CYDXKjWSQygV7ZY6
ry9VVn/xGAphagWfjv272iEZYiRbGXeuDVyfd8HObq0x6zllxyD0mmlFLuG0AmA2vFGQ37dxn17j
Kpu/uGIxrUgdbOxBFQ95RljImMD4oHWut0CkI+B8bfQAbgRBB9OpezS/pM+0hUvEqb8Y0v1dPobm
Oo0F6DnyItOnhkJxkxEPvRkz3zh6ra8fSYZvdjx2XbvE6Y1ANO1pl2H627DsSQxEDnHETtVuKGy/
sVlaWLAG9veaOeYSJKaJYcCJXMWP0jOcs8wQnzh1cimjHpZ0GVHPps0XMFF034jVBIYAMrM9mgS4
7qYsLp/ryLshAlRinaF+wYNuwVMvAkAnynrvHCRX9eiRvx2aVysUxbdcdaAgcMOsgeMCGnA5Cral
KI48i/nVc2J1Dib2+xLlOOSch4A//BQ2/npKlhkWgByytBkbc7rM7bOfIkjs8WnQo/naEozFMMtl
+5LtTTEa9qlyquFQksVgwIV64lRI7tVgPRkkcK9KVdzlZkM+Ibj9Veg3ao3/jmCziWlVBI/IrtH8
SBnQ2826LSeknORNK+CIZIzfENLFSGDyNrh3CsLESiMX+5qeb+IY340OM3vOb2OoqUHS6Mq/sXLw
eUtalc14uFqcjYxwCT7+0nbdZztgNSxyjuhNypGgKF68cAQoZNCJtVLZ3EXgrMY6OvnBsG2bYIv7
OgLr1WTrorKeqihb560+V5Xjg1PVw3wfztq5sucX29nC1K8F4e/JcKmABK5ik+U0qBcPTxaSANQF
G9fhKUta5hGIFNk4ZYNFJOVs1t37vZOcYI9d4p6YycqJb2JXCQaiWUI8Kfj83TBkzIBd+7lnWHII
B0PfBhWaM2I+aN0aSU1XNJfeqR3pKfscj8Z4es0YWYS8oEeuEHZHcv1ckiQ5lMh1bGWghJbRn82Q
5jA0gb03I919nzTpTM0Ytg+JP5fUrD1Gcl2MvMJW0G7h8xDLPph6xKHkvin6gWcTVggdDWfXAGQf
eWRobEu0WhQfXlHbjx6wPgbXY3mwIaUhqMuXVMxOX6vYbCmQEK2SLKPX2ZSbK1HR+21JfziUmXmH
hrY+dxPbVaTQjfoAH7iJjfA2LrGcGLIT+4DD8XVYVrokIBHYcSF0Dg7zxiy3CJ8C7bN1oU+eA7c+
mXNuoFikP5l4rw0oaf4q9JjIa0klCrotLDFjiYKUNwOoAyLzDmFUf29A8TdkZ7Rjtddt+uA66Ln6
M/01oGvTk6x4xWPGvaYDeb98AXeLngCsuk5vFI5Z8HovaUk/2aseDVLGcN7zfBoN5zO6v60DMQwB
9GDRXK2sfYvU0+nNazt6w67oCa6x/OErr+tpEGQ/eR1su9I60qCln9ZvBQzTDOyG5j3Kq2RbkpMx
DmJ5/RkGo9vLIdgRIyppJLCNNSWLNEBhVAPWsSQEPTbMD1cDCOBN0R7DQfwUq7rhpSRoqAIzQYYx
qZMtXJOBuAK/B3shj5wGaC8Yp8h0XebPGb19BoRBujepM49zYZu3FggBnpmMnK3CHZNVh0N6C0Ne
rOmT3vUclvdJAlw1ask7HMruoBXTIbpKXEMhnufB2EfFmN/hGG7XZge/t7S96NYiuWtTwqSE7KWn
jdV2xDgEtKISuoo35mC9uW6MJqQwkyPvhp1c4jCr7jCP2+uW8LtjW3UU/gWbmWiaD0Cmxp6l8XZG
PbwxGIqybdvPrcfgpIyj9IXdApFAXqAQ14G/j+rktWiYCeIdTwmnK2cUg+LTy+3pNnYxgsVj03F4
jKeNTZYxHWvX+TpnHS9wylyPVjpHrj0AwFUNG0Yb8hUi27oo8r1vka7N8SL3aEDIodx0FZhe+s7r
hGVxqwrzELjVxnZwDJpe/J1jy7auir2LePgQxs2JcJBq6yXjDHKiQwXfBJoARxkkK0lb7MWfzKOM
wSb0w0YXiI7h2wHP6jk61sldES/rov6cKn8XkW089E7EUhvP61nIG3fIaUFRDzXohBGgQOgAugIM
N+5vHMfeKUFjnxhG6HvmfcOhjsON9wCx+sWwycBJR5qyyBNx0zKu0YThceLx77gTxm3JOeFVmg0H
7TaovX0H+x1NfBNbV3ST/BU0sErRbVzEXuUPyamOEWI2eoe+F9AOp8lG7g3+X0U0/kefeGIGwM9M
ws9NyBDfMtnWtFyS1VIvvODzffSHIIPurjD3Oh5HpQ4luIYsRhFDoqFMzyEn/EIHa6GdO4Szt24M
IduIv5ASuh+bcO/Vzl1suw9WnMnVTM+PUGISBkLTfwytinEVRoOtqQmgiVWEK9aukDgJ7hem2kj8
gO2Gv9Y03PqrCaoTAkVEapSSnn7GUgkyp48iYNAMojsfBTxN77mSGDwF4rDQvS8aXPzE92RlR0PG
ZNfDKB0SX69Id6MCJUE6UoIetFsVEQJnyyerreeN3CCsnZ0nf4mrLyIiv+o+FM8jbH/Azqmj/A0f
zuuswGw+gKLjTRcOPth2Lu4xUIcnCklUZ75celiCdanHy/oZkQ5PDpK3mup5U7SpdeRMmm76ys62
7tLXJGHTWxcTBZFh91fVuOm6EeatW+B6RoVT4hcmL9cPFmf4ssRKzOW2FR7dKKxvIoSOpKfBBhwh
niOLi8DYtV9RjnEikN18LOosvJ9StmaPoYMmmxFd16cAADsPFiBdw5u2sqno8c+SIC+/L7eeo+E2
NaUA/q9wjkd3gmUIE8q95oFbR0F9KtPiKkbiTpLieel/7hrXLI42dhogt6RnCclwwCdaCg54DC51
HGvC5Y1rnVgsCg4dBnKGMcTX9QMKM8aZ83ak274q0nAHD/TWS8L17Cyj4X7GS2rKB9OYgGoQsKBE
+pTkyBWEKsh+DWamxK6/dQmcw2pf0eLixF6zh9Mwg99lXMumjfZG5HcGSGV8+1ExfWRosDfEsfnE
2gF9kBGdNd1Wl96lXs0roN1hg/xwcKfigXrSObud6Nh9cuNCSpbap9Yfr1Qf7kq7snZFrsN154+P
+cThrRXVPvbGcesGAmdKRDAQ7IWe6ixkBt4jii46jDCp2SGblzHocCKld1M8nqhLqoV9aezrpGgv
XBEITjLNXkOoXGuX5O5LHlPxVeXwgol/OGjQpWsjaIqNAFy47uZ63jOs865xU332zBLgx4TDth/j
+M7oYb8q1mdyVcW28YNvWd5R00UhsX1NczB6f9hl/VK52lRl9GeCiy+GNwavzQE5J9sn/pONAd8T
qIQID8Ps0Jqfh/Cuox+70WSFb5KOcUtQ2OKKjg6bsFWOTw1Vy4nPeo5ljGE4moihnDxcvzSRAtJf
7XqrNOsDQZ5i57h98kSlP64nWsegVaR/B6y7vq8KvNsTuSTc1cD+CGsxnFHizzcE3GBPcki52Ppe
oI62U1Ia+R0hamYHqQgHxL1MlXXmODTclAg05WpE30Ko8gQY0nOgwdD4mu6zJmm/D5kqOT7rwHtS
vXVHGYmPGd5uUlAwtsxICZCB3zFFNVGPCcK2dEOUmtgYDIWZVjAC3Rj89Zu+xsI9QcL+UcBZrN7K
gJCydYoe+IfVV4pFDSnXKvInJK0lqQbgNKPRPENSLKiPyuambqM+3rVwFEEC85B6mOtleJdYxXxf
WsQRrPC7UYwVZLZEGEOwLAJwJfSMciOmkCHmQADk1w6y1bralrJ0d7zP9QbrwLdSgfJQc9Sv6gyF
PoAjqjaYcs1BQRPFun1n5aDRXM4rcTf7951jNrDRA3G2a8ZjWxsSqQTDMpg+p0n0IAbtvY2fjGfw
t09l4ae30UA5NPXJZbD98t7srW6n0+4dROQtmbQS5gJD4syzqhPWdYDpAVPqrLCo9UK6ZpHNb3bo
IZKsY96YbUxKdQGRyjPvpB6nQ18UW5m7t7lH693tXyJqWlJ9t5LQ76btz4K7E+vqvfDDrxrTioii
ZkMj4BLAHx+7dCss2nrUhnD0IUuvzN5Idh27I+k/jgxPVUhIKzb8mEPOZJxnAms2uo3sPVWQR/D1
IM+hVnwm4t1lZtSDwJ52AFVB68+DuzMjIDpOSAkENEWc+jFUDxX5sdTmUWC+N66GN9iXQf9lxgyy
2PL1e4staxNNROVAbg3SbS1Ft24pbiMkI3VwMdMS0KlDTI5XdXSAx5AYy7Dp9wknF/BihWZn6/Sn
k8XQgJzyoZBgbeln3EaW+CwUGTulcYRdcRG62PGQXqsSovhQo+KzL0ZRPwa5+sDAzBYNuZYaxJf2
Dii6sRu1UT47FqPhFfLta6Jj2CUV9AJ4FuDxMrWFqMOmjb4es1fnjan3ntYugwEJ/GldzzlxiZje
XseWyi4KY2xDtdXD4DDSoxxytbUsEteK3LzFswyS3qcBeXEGOs8rDvfha0SA7MpOC+cL5r15lYx5
eoySjLC5WFIPsye6Q3ubRcJ6zpKUwj6KEftUxO64kU8+dG8GO2kY1itd1gfBLOjkprweHBCM71mn
DETPceE/Z2B/N0kxYRIrPX2AW4yvL5PzSxRbtD0YGX8ioChu7GzSTzFyWcYShnHMLfD/Vmm+98r6
VvpUvx4xibfEwr92aWffcFyZvgrLCg6op2syNKJm36Bi+XA4Ixy7sqpuhSjtO4T11hk3kb40XNxb
VmVmF1BiaWBzJ5M6H46uTpIPkn8QAyPM8Ed8QXZHk09OdXfJrTm6ZsaUbcOs3kxOqLd1bfqHAgz3
Vz26H8DI23M/0G52UgTdIxf8qtXkb9Ro32dtmAyHBMLSW5g3UMHxEj3yvq6ZkkLDiB1xRBh9SbLh
R66G49yG7XkSfYCopNcw7LqSHCVlj59DjgIsTqecJtO0K4Ku3qhu+m64fbtt4rK497sSNX/SxuxY
Znrv9hOtReERBlvAoeKYNjmPuuAXE6kIOlYUzQaiN3STRr21dpJMm5K4+QZq7XeXBa5azQiQOUrz
etHjp0nVzGa5j13LupbwE7em1B9FaDBHGGwSbaPmswGh1B5oQGW7wujcR05g1tZ0QtA6YMWYqZdv
umfEOBgxr43niU2ZTc+FgQHQpz209pU6WoZXXOkH2Wd6bCzHy7s/6fnVjRBkMjz2Gzot+SMoQraC
JnWmQzM4b1Hn+xdY1hON0Tx/zlLHXs0hfoG556bmCcoT1w1Zv+P+s3AkrlArw2YLlRdlo7B2shVI
sboJ4YgMWrD10ph3QyMQ3GdR6h7aQtF+GWWTgx3ss4Pse8U8HT/Y4M7uK2cPJsatczRld24rcpqY
mNrdwREqOJsEcO5dkNpHWNU93Q8zOE4ZhtJugQ5Vvj4rHDZXq8DM5UVltk4WHmDuAUIUtHVUkiQr
gPfeXTC3JioT19jzRsxMoObgyQJi+Q1eOritCFkl5UJ6mGdPrwfM2XtBwfWOBhAlpEWr113Yx4Vp
TpcKudRWgTWEaWp+7QMnJJbdR8070GVk3RbhGz0TCiOnFo8Zw/t1aIQ+1GGneUgb/0T8UQEkZ7wp
3OhbPBNixTBSXxiG+muTfL6tRixBAl7OeUdCGzwQLwdoDVXEuh+TbyodvpQx52C82cjkqu7YYNA9
tAapheOszF3RTE+QZ6cvY2TcosCmH01MWRdbhCkWcOnxCQKWJZYzFot4uPKPTp5f89R+9H3wJ4Pb
gL9NsgaHL0Hyca+wz8lwn+eB2PZV8WCxTd8PTdLsM8PGaxwJDW7fKcTKQwkFQyIdnq28vEdtoMA7
+yAXxTKBnejGChBWS0bolQnCdqhS+6n64+HIc/UgEW1gjJvmbRFRqVkWHShf02lctZ5HptLUDBtB
gqIhOL7GIG/8TrrQeUR7RMMZH6i1WXac2fuCCctmL6to5xVGdaiG2COHIckXWCAWEsNQB1VrdYla
nkkvxF6A4raFweHWMv+GfMY9xJg/w4xogb5IboQRi2vXGRD7K5vIpNSacIbnwF+xNa4LRUWDKoRj
edux3iDBHWWVbEL8kDylnHHBgAL5Mcu7warkbeOhtJfhtBgv27H7gmx8ONR9OV4ovWoGasa3uY+W
3pAp1zzUt2VTUetMOqOvtNRaYQYuaJbDxWn09G/Y73/l4rstP/PHtv78bG/ey/+5/Chw8gmpadT+
r7/+s/n3v9FOb97b97/8gy5V3E733Wc9PXw2XcqP8ov+/H/+//7H//H5x2/5h8yxxdD2//bnHev0
Pf/+F0zD8gN/cmTUv3wf1oJPWoVy0F/Z0Bj+bc4zTAHCwXOBUuN1Wtx7/NSfoAal/gXLREnXs02X
H3X5qT9BDcr8l42Rjv8V2DWNAf7T//nmf9o3uWj/vhJ/Y+f8BdSCL9DBFmeZEFRcB3zbL9Y8k5NO
0xDduq4s69Ux1bzzy8La6jmDKZa72eanK/M3H/creuSPz+MvX2yAAtehu2AjfqK1JBacUpQZpOGw
7jOADdgGSivEtgXneNc6fbtnDS5oulC3R2jlX7SqKPVauziWTT6d2mHkfFrSGk9xCxog7rYs8Pie
fv+Hcn1/srnieQSqsRxIHEUgm6kWMNDPf6fPezDnGqNX7NZvFfqxUyQrH9x+Vf0DWeY/7wDOSH/5
NBcEl7R++SSzawBiNGwAPV6y/TCOACq1h+5Pe8WbO6Jv//03+wX+wjfjq7k8OIDQPVPZv9xxgqvi
jLQW1r9kQAmgZ0iNCUIesA3TTTdAOIul4f3Dff+bLwmlgk8zTRjf1q/0HNAKWZPauKhzifvISDP2
4IYcihqp4UEWxo/ff0dreYz+r0t5uX08W4y6eLFc8EhigQb99Ji1TR3KNE4IHcIbASY2TvrnyEww
CRQ4Jl80iX+0IzrTeJQu5mxG9rXzWEHy+O4KCjKmziW1fTjVjI8dCnMyAQysIdDH4nncBNp2noB2
y2/RkIu3KlY44Etr9h45kpjV4fdf5u+uHQ+IdHkeHcsWy6P603epY6CeKiqr9Yhy7JLXdbLPYASS
g5IUWzLHne3vP+9vHhCeDcklVNYCwPrl82gONME8LAENiWHvh75DIGrIjgQNN7lWmRE8ooRv/uGp
NP+KgP/jjoHgt5XglmEud395DWiIwjbJdLX27Rb8uycIsx50Wu9ru9JbYaTB0bSq+A9h5CbOQd0C
nZ3+4TH9z7feBZ9qM8uWtvKlA8Hr50ttKK+h46BKSBiddYqrDtgx/Klrqsb89vdXeXkCf3lCPc8j
eIBxyILj+cVHb3W1g35Elmser3yHiw8Zt07VPzw7f/uFfJZ4IE8sL3K51z89O42KUIi5hI8R6ErG
B4lYW10Pj6JDo/rffh/PokxjJ/G4eWrZsH7+JJsDkc5qAwIXjNddLgNCexsDx+R/fYs8xLNcNena
gNnU8ub/9I2y0UzCOWqL9cT0j4F9Up/wPTCTGHT833+Uw63xl5WSe2T+8lFKA3IREQMxJeLqjJ/T
xR2kxbaumuq/v3qugGnsKAcqriOXp+Wnb8XBYPSarCixVWkAK76vD56HVPL398hcwF5/eeioNUyK
B5vnDXOI+OWhU8ozIPryMcLxR0gpDAZM+n4fYy+hihcxLr8kGDd5pOatSot235VIs1orcP4h8uE/
1hiPsz8gPHYhYBJK/nJpQ9epSU0E52hA6Fh5PSt1SYlOLjtJ5U08Es0Q+ubx919/2dl++fYWWD6O
P1ICrlC/UPPcoe6reHlE81TqtWQbJJDYwEZDFwBVEMesXpD4l8YYgX//yX934S1Fg1Up15eQ6n75
vuaULdI6vm9kc6QAMM4ESkOaDozMutQGgpPB5+iu0UGeu74YN9AyQ1Q11vgPz/TfXXieMXJQuOim
aS9PyE8PmtkFRpsUulwnGQ0ttDsXHwr4WqJAd4hGvQ/N2Nz+/sv7/vLt/nLhXd4fQXnpgYHgzsu/
fuisnFYiJ8SDx4JwIi96UQxVVncXx6JEeom1cV8wbliyG0dMYTKVL71T+GdC6cl3EnYmsVNglaeB
PmvUJraX08ez4OWeDB06E7meDtt85efTJ24I9VJ1NvGToR1GN1GThahoE8tuUJQDj0nQqyGPmcz8
S1db7cBszItGFnporaT4KXWTJzXubjdvrVMp6/CeXgfeiIbRFZMCL0KjRfouvRoMBfph7NDclk0v
3iucadQBZlpjvvdh4TLVb/yHFmWntZVtzsGTPkJBb4tBkrca7bb64sc5tkriSjEBm0VMy4EHFxZZ
TfrSatZBpQ7ggY1vQTyqL9TIcGwoXirEA3Nzl3R4gcBFAc6CnGOT442lfosnV2C5hsVxiccsfcXt
XILGiUX1EYD0erZxTs+bLAp9IpTwviIhwaS7GTs14mIcAvENjpKFWh6h111lRdKlRduMQLcLZBAM
vkemKlkAzWoVEpaFEoA+BAmoNOeRCRDWQgwiNpYKB1RUccosh+jGzV3ruc6YPy0DYvw19MvNeK1y
mUyksw8IasADk/Vr0epe4biJ4CeloRcfur40XKamsB8wcTPfh5nrds+DVVKOR3QgylXXxvZrM5DM
yZlcTKQeN2WP9gU97FvGKLUBvVA0HBhGX28jCPXBbnZtNA0xo2BQIlEFoh5gElfCIlZt7VYDaokw
n20blGzbgkZuG9gM/5u681iOXMm27L/0+KEM0h0Y9CQQgkGdTDLVBJZMAS3cofH1vZD12iojyEfa
7VlbWQm7N28hADhcnLP32oEvY4yjDbTxrWGJlIBa9oefCBMbYj5Y1r+toAtDutdYO/xvVM+fg6aB
TawDbXwt6N4iwJ1iPAFO1S/IQ2XuXHdl3+PjN7PpsyaIi1aZHyhyOmdz/Ep0HKNIB9n0XTaebDbk
qar7xGtn0RD61fjAuXx61HvXVcvtnJiBWHMs2L5n/VQAkESCFqqoJ0ZzIC2y3wqSdi4ECcNiTxQA
5IIGHBcEr7S17qlW4RTLhy6DhBUR7EiEezoSh1HkvwdkPzQNraH4TC9zvBeL2WNMplXpQ2HJ41ts
s0QqzIzrcR+jPyxx/6ririlt58kc2TzvZt9ujgkWH2JKWhOi8jDiKw0EJvEt3DjxPFYDSjTtI0vF
WWB5MFhaBi6W47bdzF6V/pRDb63VyITazML7+WiNNdsak1Z1vPOLZFbbhHRI5Gq+mo59jAKSb5SS
9mpeM8i7IzOOuDOf+b3rGm/BwzfCdKJybobaQQ2/6/qC0vAiF10T+OGInrKnZVwlnW9VOHwj9GUT
qCki2JIU17E9VHzxCQlf19i7BzRxKLfareESdhd2ZUFnsI9No9uS/WHGAAUN/PKVUXhISrpmfs4c
b6QtYKj0vjPWuN2ub1G8pG2JX0hAxcY7TiYANt9CE0JT2+NOFor6NJqw4CclSn5sBJzhcVX0fChp
HpiHoaEJgxq2vGhMM3pYv233sIqTsaO2w/AV8F7wuV34oOCgpzVKpxn3KLjkYKjoNpbBr8DvYI3p
nnajmiwi7RPsr1hesNkwAkebI3sbx/XHlGrUmgRdY9hxZru9zovOQ/PXm1gaZqHFimBjZkD4if5c
t0n9RNY4wRmZaXo/ERF03zpOojVnjNZDcsvnvbXQGnlQage2Jp2cgb5led0/iCqt8GR11dTvCXIj
naLw5RCH4ziZwzFpVXRHbBFuiaGhyhp6MsHHTNOdqdpKEE8jSXA6qGqx89ketf/YzJFJO3C2+2/B
IhUdmW5EKYVY3KXRWdsCl3/p6V1pIw/bxJBYkdhr+OJ4T3MEDjjq+Sqbb8kw1z9EZlM59ACh9cz+
Egp+YaNWnYbRmK84qiZ3pq+KfGeS2WtjJo+9n4tnaFKBjMb+1sOMjMOkDfC7dwoG+VDFcxUimzFv
0DgVsIg4POf7QXitE67gQf83r3OsHhAvetY2ggHaURSFosegiu2feMLIaMX1rf8QPp5awyi+LYk0
FyqT1pSTKD325iVcQ9h9wMWDHPVMNn5hw5mDLJGLh/JJowWoGlnWF9GQQslLaRwWIX+VSqMK9IR9
2R/L0Goi78dAGgmBnDMfwyZXIiIppbEBdoyU+0e+8zKWRx/kB3HMmUGEyGTCbVJDDRdiVBNEJ2XV
VKxp1YFziLKlus4E5f0dxakU2JpMsD8NckE63CJHMNDE1/mdyknh3SqdFrjF5ih6mjmUtOFUkU+0
8T2n+MwChl9HjF6zIw0B8iH4ieWZKi1Wf0bo/LHsTcXTKMnVhbsz0KBZRI2NHaSvS0uYMAfN3xXA
QoYyV06Yd6VQRIjI9EiELxo9Weby2ZdRjkbAGjEgRi75E4w4vSCEamz7uhaJTfJKsd4CFQn9CbpN
ndApkvQN0oReKjkDMx9lPHT+pmtrDHZiafie3MJEhzlL53c54GYP7QTzHNWLham1x5z6FTi1kYHR
r/0fVhCjbKYJ23wbrF6BH4pn98EFcFlsutTJrtlnaQz/UA5/SCXNXwI721aabKY2ZjtEv2N87nJD
n7HJ90Iv9b1m+060q+M0OIJK8k5Sv3d+OsvY7YC6E1zWzwQFJ7D7oK04+r7ADHBj1FOmWfYKbDDG
dI97MeHsRNdptZyb3Y4JJt+XmWaRMbH944WtjylevRU2hJtekdGBhY/m1K+6SZevnpe4j0aNVdGW
iDCpULYa7SKqL6SdRBkT7VX2W6KYPHHjOpXbXuBmGD+PgAObkAdnokWWNtSjzO8/D2yYvk990FrH
BLHLYwT5n3nVZrmBl1DMRJYWqGGUJ7MvrhdxRML53O7p+KJ+7rApkO4xsOfd9HHKh2XmwOB1I5sY
ZQuVn62//pmQBXj+jX8V1XppOWCQMmA2HKBoxn5cwAI5W1XOy2f4WQaJpJM332ZkYeI7zhGRhT1D
KKDUianmAYdmVW+AWchHNTbMzPbUitVLl3hkwmMmbIN9RoLRtKUiFX3vbQdNKj2TR4DcJiABq7cR
bmR1+0ScMKfJiMyFLwxa+Qj5srlknYvlJihRKG2tyafZydZQBVvXTIXcqKJOSUUZfVpapk02MOyD
pol2mVUgXwwSHE2XZuHXR0UTLj0YaBbTjV3Y9hfInSyIAo+eExIABBETYWpybSemozfSy+1nTiWw
0ywTtd8uDcrsWflT6219PTvsp4RHrSItVXrlzuaEIKAoggezR1994bZ2TV686bUfu4h/EARoMj5Z
i5dd9OYAd6N1M+g9NP0fXAovP5sSlIYlu3nZEr9iTiAiweBueWlwZ1uihL9GxQCGhoUAtZ9TGHZ8
kQYj0aBpDYSlkCVNRaKxnTuVtMikIwy3tGzHmPndH+LxKa0EotkpmdmzdVmPUchmI6Bo1wTGvc5i
tmsCSeQR9idTEq34/KcLWgYzazc3H2ZYeJL3ZA+XjW5mcyP7Ab4RO4I0OExo2NmylWOkAAK4PvKj
oFnuMwyyBbsD2fw0ccdxDLFs8g6jtF3mTROTn4zJV2AuLdrDlPv2zmUlIe0LlCkN8d7izfT9cD/N
CTv1aGjpqmLNxX1t2u18Z4hxAO9rx4HxwfUs+r7Rkox0kGHK/ML5TFcjMbTcQNVCPkIkLzXrCecL
QerumLdbb6yT8aLOx2nXugQYoxkpKPTLXvVftZbIv83B5JlGTKa/lB8D9HUxqcG/zUnYo7VH27ou
rVTsxdAnchtjD1zpDRW1qs7OK8YSQv/vA5sh4ieiPBrCAPoxQV7aGnWIJUHeZKolwFGS0Mw8QNd6
o6WJStuw9LT6stZzvzGb5gc3jWZvg4qzdnAG9rQPirmb3e2oVHeDfHbpwzjQLKN5O2xyh/WeHTp/
Gvm+t3rFkYT9ErhQMDAgkajYGZe8wkkv+mKqR/gwCXqWFJWAtEySjIfpcRVSX/tEVCHFYt9/zK0G
4dIAnf2oYFlg+izwOfbDhBWTjsTnwTIRpfR8mkRGd2r6Ftk2oKrKN9V+AQWAgitr7H3rqU5zmGOp
3jUYjz9A90KI2IlcPs5CQDKcah/0mE86Ba1UGhlt6JXMOaHBvgDBc0YuFBZOZrYlda37uF68X53V
scVXpAttiBYofwdO1/7IE7SEt1m7NF+9KuvXNHSidenIp50Oa1U35Ye+LZ0vPcnyMvTJlzGgylnk
h6YaFgr4kpYvJ67NPt8lrLnkNDmZqbZR2yyf20670xUhu3SC2mxybq2iwo5HVDYzcYFe62LRMye7
iWEvUBZI+sIte14ANGlZ7kcf/yjSkAULgjHN+pMx2xj5efnWHQRk6D/wNQZyqMBvYHFpvUuabcJd
k+lwKi5VkFwHbVxbKCXFyK7SZ0LG0FBXj6CsBT6ajr64KqzgZsoqVIpNDWxaKS2AeWRN8XWUevow
xpHxK/MVavoZaWZ+6QyIBUKwWTbWEnauN0u8ziljlI3Wjn0SXqWWwD80carxD7YiHyWQFbZ1c67S
Y+e0008isJ354KN0EdvWN9KY9BGL8kLgePGz2zsmL6yuiGhld+SEk1p5CENhjTlKTPTOtkJTzLFZ
4aRwiXKl3w+s39mzIsL5plBoZPsu8PyLhESrmg2zm39f+IoxkBswp3Cs8bQTet+3+BDd35me3V/I
sPWVn0o5XLB54zQ3jUH6yV6kR1M+Zr5Aeh9FIVXt7G5ms4CFaG6Rf1eqQl/ckZeDYEK4v13QvssW
JylfxEIrw8HoNbrGYa4Q1Gx927Ld7dBqKIQaouhG1/ECU80q2UZO8GqOtZryFSKGjGM/ZKqZwjpF
Z35glcXg1I05UeXJgl8V16Q2riYEf9xhnGTMQ+nA+dnwWTrZzjU/OhvbGahjQDe5ky/fpq7rrtt0
NgjKLI1vBEZLn7Z5Dfo3QZ3oXMZKUbmno8/jNsZGq8s86+d4z+mx+a4xJ6Hr1kRvhE1Xx0XYN2SR
37rkS33E8yrnHVYHOCwUIM2feDpcIFfBenyunYTIy7at47CwipUQrK3syetG90vLBz0dy065v+Z0
XB4UyatxGBQoGDlZxaAd6szysPh5EbZwAJPYNQCCGVc5EzJ/Oa/9J8JryuCQui5+VqfumV4Svgj0
KxYXCzFyD2T7OINP6GWe8sQRnR8dbQuw3G6i2J5WvfMsBWX+jV27bXWUtAGGrWxIaWsBqTfMxGSu
wtcrJA3lCIk/OtLAAl84UorbtFlGRbkIRAm8XkD50Pjjb6m+J8hE0Zd5B9Ut7adItvoO9isCMzLO
kojKkKjcfamo3KwAEv0zndl0gr73REa+kNl/IIDXSLYizvMvlJw5paYjEXur75SqYFTbJmWRvsnV
JXpPtpVYzDhrbjwiNBU7xRK2BH/X7+4QiHjPqUWdeNN0s8HCWPXZZywYFX2TBSHoVpQRwKs4nnFh
ayCQ+cGiAPibsr1/vbDNh8MWpOUzy9103VqlSLZrqRJ1oTmuBByVRWg2+A8ySjxRbTE/4bliioqI
cgd7c690wS4nzmxfXVJXya44XMztxug5XIaqdQktIi5vhIU+UF/AcoTWewVeo2bdTAPhZR8n7q3a
j73hhtYgga4S+cJBCawSOiFnSEYSJO3hmbW47/aBtJObKSdA5YiYUlbHrC48dkNS4DlN4nVQZgIY
Lwyy6ct/EXRomVVn8HKpLt43g1oeRj/ubv+L1IF5EeVIw7Wo7GJrsoBf4OyPy/3bxeSXNXzXF4IP
joa5iWLirJQsWP+cSrFZll7RHObBVoRvmd4lcnR0i/KPJs5ZwGqSt/L2lV+p4XsEWSCRIGrGtkzr
rHnSRQaFwYQUulpIdp+lbq7YU7ECVnH6CTgeEJscaBBasmSXCg0sr3fLLSXm+PD2L3nR1KMDZq8w
ZYl8BEXJ2Q+ZYMGXMLhregaavKwKCqQ38LVko19u3r7U2nc6qdxzKccSgHNch4/ZXF/HX+2CYgSA
0nl8dzBE8wtVFNHOc3D2/NOr0JGgNYPCmUwj+pSnV5mtJHH7CUORMk1NPGeZPkwGtvW3r/LysQm6
X/S9AkjQUAbO7qWzSCWKiVENm4bpHDBCfsDWRHthoDz/9qVedllo1NNAdiUhOwEqndMbijI1JD16
xJDcO7PfQbAw9l3qi12ZCXatS8/etYjb/OYfXnbts5A+xafh8d7ss8vOeURRRK29NFPEl8tC3pMR
E8BoYUyGadoFu15q+U5v68UXyUUJE+J7WPVI5Lif3qtTwlayWB8ohnPG6wf272OmxEF71bOKrHkL
VQSwQi6Ldx7yn/7ryeBcr8y/hWOzHaB3enpl04jWqiOSAWewR5xQBLokGz7L7thlHAs4sMkLY7Ip
o5HHttGN7q/qVgoTXLHfgGiOm3cehfXaswDxa/HqPYmn+GyIeW1Je0fzLEx4cw95iz3VHqi7jdPy
C6HecF0aDrTgBdLSYnTDcXB1cRG4wAfyZD3kDcTRNXFjk5Mr1b2pluhBRAU1Bgct4Ntj5cVP9dEE
ID9wLRuMjO+f6S1SpY22srFstRIfwAw46Woqoup6sEaAI50NvKZGTwlE5Z159OWUsl4YKQJaZHqQ
f2Dxf00pxO5gDev6OpT2ND0WAf6k2THzi7dv77WroNtHjOB7gclNno4NL5raBtRlTaKI7d9gUP6y
Cvo//D9cRFrrXax0e3m2GA09OgWzxzbqO3iOR0sV98NS+++N83Ucn4xzXpWPjEn4RL1J+van99I7
kx5KyBW8qh4+4jhQDLZFcM3+39i0tCk2VrD6iFq4ZL0JY3tpe7h/NvSObZJl1UXp2emV307GU+0N
/ve3H4L12qMOAs+2+RrJ0pVng97GagUYMavDpvR+m1DOvyLvfxDjUl85AVvDooU0vCCHzzZylP2N
D2N+Z8keRlg8k46EHvVgY57//Pbvem2ABwGbBYRTyB7Ms24/4UyzSx8Ax01jlfu4BlfXDkC4ghJf
/aKGX3FRlXtrDn6+fd1X3pa7DolVvkkN1j+blTgd+bZvMSjIZaUfEflsZiPqwaOJdvntS70UTTEi
LG9VgXpAcejunY4MKs+DsSjCOFD10/glV3ZbktCzKws63B2E3nCI04D4+EreesGCoDxYjHcmkj/d
+7Ph6SJuCABsIzKix3/6Iwo4oz27ZWCjrh2FCDLtXYHgYSPNVnPknrOjNU/BJfWm6XtjdPY3HEu/
dScshA+Us5RtJHe5j1B6yGV0X+qCPphdKvExIU1mEwNitrajNZLzS9oQwRE60nUolPmeNvWVAeMh
hfUCvA1sd85fXIkWhOT6vuLFxeR/xymxQOzldx6AwwdIScZni+bPjRHQW377Pa6v6ewJetJivWYN
Y9Sc7ywT1+wak0pPWFpu/zxiOjuYaGIf2HKasErw+r99vVe+WPJCBFsgD0khkpjTN1bRFbbNxC6h
nCjrAXVPfzdXrvPOavjKhyB5ng77EfAnuCROr8IKk2ZWQJsYuIL6aFaOYsaKU5yujfWOmM5aZ9qz
J8h64vDy0FChsT4bgxNAWmYYWNm6s5KQyKuCQ9HcX2Fyo7eGnxz0qmnRbQBbr+B+HjSAZyuNrtkj
RVf2oP7xE5YWUw7bkj8aNfdsZWgKFef9UIK9Mqzs4LYcSRp0KO98ei/HDftLVLx0tpgG2NqePuHA
jmfgchrVSjGlnyvN2XKAFQVT0DFuYR3Vm7fHzcs3yvU8jgOoUdGk22dTqguEi5MJ13PtKt23Lg0S
WgTRPoG+8Y8HD5eSARpx/ouhenZrKbXagjht4t36Xh+9dS8NHGk6ein2mbfv6uXXwDUCG6X9Kg7j
YHf2FOFpQRhkxAwY4vZeKdxDMljGO1d59V0RJcsw5UBAT/b0Kj4ulnwauaGIzufqldVXFcWpsIN+
igEzHy7evqtX39Vf11v//l/bLDkpM/W14q4IRv+oBG5shObZPpnK98SLr13KYa1joXVwQ4mz6UQH
bTQaFrfGXO1vXFdaIegVfQWO572w19cuxULnodINYIOK9Sn/dVcxVJDJAoxML7dzj3BvIkyhpXVb
m52xffsBWi/fGPJ4zjO+J6lxkV94eq3Sq2hpd4gdKsu2npWo0Qe6mX/fCNvJwIVoaGGl2z/l9tJt
3bgxdo6W6oNIVBQCqFdwVhUMtg7tOU2brlFbjBbWO5/ky8G7/kgGlYXCLvCcs4nG7Ng3Nj2TrJiI
3JusKNrH1L73bz+Ll4/dt9lIC9I82VSL8wM63QQkqwOYBsxzZDEQ43lUSpDNmXvqnUutT/V0JscI
A3yfDTV7XvTnp0+9TntR4EwoaBwvVb6l1yM/TT590dla8z3NQlpxOPjze7vYV27RpXnIuui7VHf+
aBj/GllRgCjKZTMdZkZlB5tlQnrAtboLfLRXPPj6gZffXjLUl1tsvMPVnMsanmAUbSmpm/xzdVX/
NOn4PFqKtKF/+gKQfwrBL0TKTen77KnEQTc1ZsdP0mCjPhpmXN/0Ju2bJCb+4+1LvXwBJDWycGFF
YfLlRH/6AlSZm5QR0jwsjCD4Zts5QEC66dN2NF0D57mm7j8n7ynvX45jdKYorT2LGdJEgX961ayh
f6Qa6mq4b9snf3TmBwJhiV1/++bWH386utjZOcQpmJJRZp37UBov8mp4OKh/Kf5eLlOJ0K6nBosC
zoeX3TX0NweovUeDmvEmKGjev/0DXrlPCkNslV2qaZyA17//1zDLsekGdmmRcM8MByCnJ3IH4/zH
t6/ycjCT+EYFgo0XkJg/7rG/r8IkqVFLdBlFeGd46ObhA5Lw8otXsNa8faXX7ifAmGLh6WGVFmeT
5KxgMY3GgBDFDIC6NuXwLM2geXz7KueB5yu4nLJdAPuRDSvRiWfDY6kbzDpFn4WEUfW7zO7o5eSd
j2N7jjLgwPiIBQi3rQvnHX0TbJ9JjD86r/UPDdqrPbUgRI2w+UNsju9tdF8bVAyr9QTmu+vp4fSd
IrOJ2HW1tJbTpL1r0XOFFZb57dIC4KL5AJbRFhGg80zNcC/FO1PXi1fAY2HQMCtjeeJFnM0NTI4a
PD4u1iwb8qfECPIb2UJTf+cVvHIZl/0RVYhVwc6G8/Quc2MsWhZkoOhILGYKQ0lyyEao7vARaDOI
PCcBKPNR8Fho53Zlsnx3rQRUAzLBnQEpcaeNQj4lNIS2f37aP7KU3qQ/0GTXv7tT/+gfJ+R/zKX/
vxlP13H+PxtP6XDXpIVjNf1jYj3+/N//a/0H/m08tf1/sYyZtomfZLVTrU7M/w6FtP4l12oSW112
DKth5z+2U0LFWeYZxJQU2PSs9sz/azuV//JMTlekg6+7ADow/8R2elY0Yq/CaY1gC6ABNlsHNvqn
o2mxgdKt58NtRcXqSi7tlyYW7cFAz3PdLXNwmVpldbWuGQeKKfLgEFifbyTqV2AaiwTfAGThsqpA
z/71CO//vRb8nW96uuv788N8Smz8MLaXnArOfpgknSsbC9fccvpQV1XXk+SEvJMfymcWegaK0rcv
ePpdrRdkVpMcqqSHKUOu/uC/52rXHHVKoZiabxP1oal9fakdo/v09lVOixtszE2PWZONs8e57WWV
flEtcS2Iq7eLPzmHKVocKIsqhelKKt9T5tjqc1QQ6+eZTf/OYnR2OF+vzbFHYJygw7Pe6dkdRr7D
kUdO8c5ZRP4tJrbpsiXhGUEdxvWNLpzqAClyRAuelRsSOyqcDwlhgqVrilvmFnHXOZX/9e0Hcrak
/PtXsW+j3EJ1kJ2Vc/rcJVD9wIniaBtNjkGSiCcv0KG20PaMCjUVIaMPxA3eYQJsr5oZzkZCn+pC
iMH8TOA3A9AKPiCSQMeiHUlL/J2ft87a/9mp/PfPo+7r0ILFenZewPYXibBfk1YP7Mjfk7EFVTZz
9feJnOYLOecW+lajJsKZmsbBsjK6wGDMD9Ek6qumhVPy9u85/yx4h2utKMAojh6EndPp0xKLQDW2
6i89hEzI1JBe7ho4NTvZmMaXxAvmf1bS+fMAKIoxCfmSxc09/y7QfBZZiuR8F8DB2mPIlPYmryFe
aD1DS6qI54hJ+P6teAXAD9rudm68fIczp7k0osTAdjC9t3s73Rv/+U0M5XV77DEzUG46fQpTi9zK
LoAbR1LID7qLVmYyGZNuHE1UXYY2lLoM3nn05xOEY5kch2yPWWl1/547Hu2+cfogSjOSXyNIgw74
owVz3jvP+5WruOu8Z3G2pupybnivcKMGKQ3E3ZS3PFDREXtb9E758PY4evEEaTeBRFobd8Hqej/b
L1Yp00SeZVA8BJFTS9Z3xxZUOFIXdlGHpU+JRTBKcf/2VUksPvuauCzrHbdGlcehRnj64ggsDTwK
ImTulYsRXRiJZ/x2rQnnbT2rZF+O0Cah4heeuR0NPetdVNWIrvUy2mMIHARGuMHaCKMx0N3H3FBs
fmoHdddqAfPC1rPB22l3bh40Vie1ke4yPWSZF1+vO/S7bMysD4oqFtSojnbFRs1Rex0vjjWFWe/N
xQa1anQDeKqeDj3TwaE1M7u+5TF6a8JVMu26ymn2uBUJ1tRQ3v+Qk3vEVonVfUqaSdyaRjlW+yGx
60vGSYbMXrIpDXMXcEGYp3k9buxeFh9bDDaQVCwV29tq7JsBcvggqg8TvoOLBu2of3AsMi9IKx2K
b53noRsMnLn4NAV2GoUknRgDEpZkzakwO0S7jjHKZ4xbWm/hJpP906tj20BvHNNIfSpc8nRROlXt
v3d9/yO54rWRxHSEOoGvg3PjWXm5QMpH5ZpQaWmXoK/TIjqgXxA7odb8oKUYbsF7Vru3B9L6gZ/M
yus4Qj5gs933hX9ebhkjAnCdGFF86WgB4rkk5aKCiQVSXryzArxyf+wJuJhj8S8KyadDFhBWztYp
4FJ8FVfWTIcvSpI8BGvnXjLO5z3yzuKdXf5rF7XAkZhQy9jpv9B7xDERf0sutlYddDf5PCHyJ33F
tSI075L9iejIVP7Hz5TymstGkJ0gKoKzSbV20X/hV+BG09Td013HqJT61d5RYHLevtSLVYzqAgVz
jilrDYCN0OkzZfeGwHaoGTMLmTx4d9TFGBMIaGYjJv9Jt+9c76yGyIJh0eujQM8S7rKv9s6WzSig
v2CltiAjCTfklor5fDSaBtmZLnr9xcejloRpsqSPfV7aX/C19uPBrMlp3pZwyx/MSE5wP3PPkeHS
+PVBrLrGLR+b+c4U+crI9tfeCRtECrmIK08fDcFXzWisHHx0msF136/uRiIKwBPARXv7Lbx2Kfai
iH8twYzsnI3sgRAKzBXov60E8fiIrPWYGYaPBtCa3nkBr4xnqh/r17rKRGhPn94VEcQtZF2wyhje
omsk0O0GeLHZkKGUgjrrEMc4rvPPau9/3jrucrgjKA+A5J43L2oSgDGmLnLby7yivuOS14bCHu8I
aYlvP8uXI5rTAygECg+kfKAGO73BZFpkgdFVIKZesyPJL9qppdcHN6MXbOVd8Y7E6OU2gWIDugoo
HcBcHPN8QCdOXiLgJMhSKG/fGnN3HbC6vjNCXrsrCCQuV2Jmp4V2elcqRWOILMbbpgJmGZFI/YFo
uP7WEXjVRa7ew9Pwf8n/4+nEzrwCosZZ35fNTvf0ikUeBJzBKnMLggjka5ZO5JZVljvQcMaQQwra
Ks6lgk+QXDupJd7044ppj1prHja+32Q4LYl637W+MIvtRPDuI3burEJJDW87HJFVhnU7sYUYFFmE
wdItcJc9VW1IjCp+pFE9H8Djj7/bMq3vYqxb9l7JnlW7cJKx39cj6yrGVi+OdzJX6S3aa/1tyky2
LIZ0y/u6AZFIxmdbfFUZFKGNa8Yrgd3U/a+kXtkOONywMY2OPT5HdW0nYYC9qOM4nakrDmjmD1c3
0xTy6suntu/VU87b/k1AaHQLiADl+jAsoMN9De53kyqjgoanJAFqfmu52cYzp/rZq90uugxk4a0P
MZrvPSNd+bp4QaJ9m6d4HuYy0beuoSfiZwARIuHPl4KDX5fKK6dHr7wJpnj6ZXcKB00Sk5Apmk6V
uwmj1SMHheEzwmaynPNitOJrojanGAfgPD1Hg4bW2Ta+C8tekAJOKbfqPuP4rpp9tzic4dBwl8U+
T4nSCgkpWvJDOkmPbdMEtRM0tGZCmnRR/gAGZzxgxwKEXatodV6vDvQN5gbY5kiy+CtsB70fq5Hh
t7CHkfvK07jfE/sTP8DHjZrQxrl1B+al+cS2rSP3JkoBecLaq3yI8grwKzQdeJdjbjgxrFu87/AH
8FhDOWg7Qgy7CWCRcCpTXhfLFPXHXvjdU1EjKw7xdlfDZqU/X3Y2TopNvpDwHiCODQ6K4ucVIcBV
hQ3NJXCwIUqdx5q2pJ8TZBVd8QYnK2TnCeN4RsSP8zc25Li+W/4gSCQo71nk9Lfkc3aYoPH9PGZm
ZTTbtM59/walaX0kmyr5add2kB8I8CDfuRtBMeSkuR5Tp8JsMDhm/GEQi/3IhYj2mlpdfxqnanlg
XKeYaZJm+KVqpDqHHK4/JreSZXLj+ZG6Ezp9VzH48hTAR75Wq30qBz62qdOPHISCVQCosrcqMRGb
V6LesuLaN70wxh1bDpii5jhuZTRqyhLv9S5f1kHYyCFwBYIBeYVj7VkFtYLboGyAv1tSxJJqA1ab
1M1iNQ/OuN7Kzmv2vdvEpL0QUNS0OrgL3Fre2bzwre/143UDEvydXebLtXjlLXGkZYfCLsw7W/Y7
o/RHoyQoTfmcLLAG5PeGj20ecm/x4e2l6kXNj23sWrrn5lfokTzfYgR4PHpXdmTW2GKExDrM25mu
2fXaLb8iabP9DmiL/NIMV56lcYNx+IDzg8GWzzlKkALMTFSox/Zv/7CXw4KWDAImjr6gcV60HNMC
t7GVVRL4Iwhysx+DceMIAlZqn9Ak4GgcwdLIClMcQBAVh3H39vXPhKzrfgFBMqpR1FyrXvh8uVuy
xiQWYCQwJRri2yZl6qcY2BwryBbYaUS/XxxWGWHk8l6mnTxCsm1LnItp+82A2/nl7d9D0/58NaRs
DKiFFpVjreKys30ybrkJh5sTs5cY+ks3KRZvnwsOhxvlRNAT8NSl9kGjzSCPLeNQYjcMJPyCJt4Y
RvPPYaZyitC5kscpx5AalgVNgY2zeK65U5qdZhh5uW6OHJyZ9aogmi7jxg/6rUZFSU5p7Hif8t40
L2yRg6mrLDUQ8t5a+sLOkhiDB9zcmpAWiwU1spkuw3H2xOfEiysRmvMMvBu3qUPMVdent1hTSYEd
bAtvBbHCpERQPBM/mmpiuulKNU5HRxRaYFHV41PtKgdrltEQ490QTny0eA9fnMbB7eOMoES2WpX+
zB8G1PBDxbVLLszcm/5lMdN7wtht+BaaXjkhA3T3TirtO89p2iexjOQ3WYuj7npmYCcknt4C/5/N
aITTSejHVlJQ2PU2moaL0beNZdt55g3eeVHdw2iCCTMRVgkSNDGLT6qPidSZMEwcaI1T9gKIDlpV
YWxyyPrqIHZM82qUdnrV3U915/3Map+0G1bIovxVDrPZPZLYYzpPCwGeNn1dwidW6h2QKwf3f3/J
Et4eF2yot6uedrhWMgvcMHeiBbdDMdXuMRs7pYliJ4JojxtIWx/oGPd7A9CRwvwAIhiKvK9hvaAK
xaVUtMndSq8QOGyy8dGMJ8xdIqHtwNuMV399r4mlrNPGUlvbJPRtrx2z/ZFE0fiBJTv+AaDATbGd
p94z21+BPRLsj42OFEg98hSWzAqv4VdOlT0lrExHWZjgZ46O/jymKJpbbK5bF1P7wQuIf9mkeWu4
sGKT7rFticFDUTIXh26ufWIcyb58rNUooVLpYto3KYb1sJYOyBazjfJ81xlTb+6XimGKMzcn/zJB
KXFHsKNPTIuXlTNe1S4ZN5XdtQCH5tbcGFkA3L7WaTlTj6cKutdAGZ86QIjlLhpHj42eMTS/APbW
yUXjNv0YYr3BAZSKnEwAjo6A8VQBMDxbdLAmicS+jW1rvY6cjfaChF+C6r16plNHtoE4NICTyWlY
wPltGYRTc00KqwkTkRTBPd0Q41mMa9JHFZRkm+sFJQSxe3nyJfam8cIoAz/epVFA+jfJYc6XpZrF
177rZwNkSbQ6KXNaCtu5xZe76cheMNfjqoG7ajZnIsjnavo2EtdHZYYc4C+LsWDciQNGGlHRbn1Q
elr3ODHpMLVBrjy2NJKskWlCwhma1nzqQVvA8WFQXU6Lm/3yZGt8iFuM35umSIdneI6Qe0cQ519z
FRiPiJKhdbC/NIB8O0BWyDssP/KpR912FEPxNc988WWwg/7RI6/4N+E2w42OG2gERttApijddnmy
gyZ+LjopjQ14KlQ2Wd65uG10YpOATTWhJGELbvOuUBadT+pwZJ9zxO70xhcTcIcomv8Pe+ex5LjS
rdd30TxvJDwwBUnQmyqW7QmiqrsK3iPhnl6L90qTq9BAc83+iPOf002QSLP3t9dyLDDUE0zJR7tp
o5sMqa318EE/MlSuXXOO10AumC0usFAlxp+hiDMHLWwzH9xhBICjLMbB9kIgeN4oMAP0owiO/QUf
gOdizHoUBA4DsUOwcMe8hVMzfkxFaWOSYFrqNcM4dOgaUL9rPYdYz86+RGdtCOHMaZmjzasmH918
XY8dijQtK5zmAGfVsHZsLHSyx2pkhp2AoUz2tXIaASGoSC4FWrWRtOVjmM9wc1fbtDZI73Wp2eFT
XVfVG0M9RCgSjyHLja4P3T8m4FnP3CgV14FVMqKwX6Ic6HmwjLa1KXOzYsrk29gLD0ISb2ULhRi8
8yrRzfhNhjr2Om9hqA+hdD1vq0RWDamUjCZW5FZZdnXMvrTX8Lanebt4XvRrzE1m78ZKiXe+aZwQ
lW6AHm1wUTJZHuUM4xD1Sx5z2Jr3Afy09+EcpSBlXcxtfs64TrzxMmW/DmHJnhWpKv+XaItk4hsZ
93svo+apYRAlXmuqLE/NnDCGC2bEtECZmVO4Ar4TJ2tp9qLdjEZZoJ9wq+k7svVq8HVO0B+h1izf
bSzCYRdXJbtoPxiQpPky1WmCFkKniQEa6fcVcIVNSLeBaWN4C27/OKfhc9U+ipbgyi4uDUwWEvQM
ZpIwGU04q8iR/amghfBfdcL/33L/Hw9w5f+95b6Kfxr131ru/Av/1XLX3P9g2EQ3qWtRjWGgjcP0
f7XcNf0/qAXRV2cxczzGpSib/G/Ss/Yf9HToyjp03sGgutQ6/lfL3XT/w6KuTdaCXOWjA2b8v7Tc
qXT+94MuOFzye+AzOeWyrfwf1bAoQzZpe4+J/Mq9o/C5wpH1dmA9X9NSdHui5pjkUmr4LeerVauc
ryYzKh+j/XtbyoYTsJHtyYWl69b9lmb2lNCfiybqALXZnYaaIW7Rm+elssqLZXpHp0iJ00P48m0m
EBwVS4Zuqz3BmJU5GDXT29Mxp+paxxpwIGZsrTTHjMlCXJ0FUIY0rs6eVfyxC/m3GsOd2be/nfDI
txgHWTvPsT4EysTj9RZ7P9V0HLy3fpE7K8SfzUhoctJYADFldSmu1cYEKEBrN5y3HuSLxrD+evU3
fzuGJM4SLpAfokTFiHfrvYn3KNu4LEkJLYyh3M/ZtOFYQ8P42Fm0+cx5lS73JT/jKaGAgfXeEn/T
DEmdvexHb7m4Xu1PTbET3stIiYRGxTVtP5fSWjGl4ddsiguLQRQfoqk6I/9r7WQLBM1kGkq9RUVN
e8l/wIS85AwOQe8PjVxWvQsUprN+RCRe+kZ2FJdAZonupY2+mOT0tZAo+D2EEIOuaac1UzBz2y3t
8IZ4dWPFOpwVeY7NerfICHckSfpz1eEWzqa/aTtti6Et/GF6+OPHkyPHazy3Po3f3ZAk31kbTNkX
qEIDt/uD14cZRSRrHIVJBM+k1HbeIFgXr2YPgAcSQL+nn5k+RfyxMSfVzICIcGv1t5RSEqWHVT3e
8v6AjMAvhyHgAF36eezF+1hVpyHTOD4R3rfC9pmy1crRbrhaNrFjrPO2vUX2cG/dTPmNNW87gysa
GBHFLxXhCrwV37Hnp6hyj8YgAesyzV66SyB7aAQMkQT1KJ87i6e7MDHOca9f6dw0zUX71eSPqfXO
muX5PKdvsiu2EeCrzmG0YHivuUzve0CWqcVseMqRr5n11w4PKek4fyx0fJVgSpa91w++1ZdY65p0
NXTV1Z7P0OR+U2e6dB7+1RbkTV9tQ7CCVvZZ1O16wAHTucUxUZ1vlsc5vrPDrhu9Xyvra1b5axsh
9WNsPae/Zcnh1sHk8SuXYT3FAJpGAC5h1OJfrC2BqeXvva7uYVKCrKXkiNFJGO2FuUhERtYTBBnQ
Xfk+N8VuNMbzXMm/Xm59EnHgd/DhLTtuP+sQFyZjzvgy3/qqPQ444qry8IDZ0CA/DvoE8cRj4lKa
t9kedm4WPoVD8RtHFl9LPycrc9Q0ft+Kzcy6qGXovxy9/eu11SH+z2+jxyOPbzaB1IA19tHMbA7u
nH6yGb57Lq+HsIzfzpM/mi4BzbmDx2QRC0SYbChaHnWBPLqN1mlU3IhrbOTkPk1KNEFhLSCcMboH
zPzewZR8elaGA7HJnKuYuduJxd3HFdTghwVrPbsiCqY4v9Ixrdba0L4C51nBIjlLme/kQwNWfi71
JrGsjyy7ZWOyw8LcsYKAwPurhTOEp2JZ29gPpzr+1tzmEgO61DlrU6ZbEh89TwXsjW6dDM3lmitr
emYRHdeaM5+0kneaJAVyrgrgjIMOJ3eaexWLU2JKk4spNp9mflWQfBZTH260xTg0FI2Pwe+ekYpw
liTZmD2kGheIky/D7j4DByqY88fwVV7RPUV7N6eIbEf1sgtbWDGVJuxgiXknGcRLOUYmfzK9O8Ke
3KgqvLoDTD+RndzKnF+sQr63+Xyjb39MHeuild0qNI9KRMBUhuSnj8Uzd0STw57904YMIALocKmV
p/EOITp3q9xND61ZTPiEptugLPFp9B51Tjt2gUZacPO6h7xjaLE/2wx+OzOvkSnCE2nrFrVzw3l8
gOJam/nJsUIM1/0MSKmmynABiYEatwhJh2DDchO8dtIQw153AZTK2ngF0lXs01DaD3WzfRethTqy
xaFoCXkOQcd99IpJFhuv4xsHqTGwKPI/8cNICeBFyQk+xHSMTDqxUWdWOztH2lG6dbPJIzw8jD/j
HZztkH0wzVaNtpyd1guahQvaDIhTqHgbGWLFevbXkiPoKygqvkpkdo+oc25a7sibKK6rvYZsGrDG
P/SXd02IndGIKpj1Z3hUxikEUrzW21ptWpaqGyhCXpfBs8tLa5h9YMT98E30k+RUbmL1JLAd+Y8o
DwutXl5AeTGEvAzNlUkkUJz2i7Cmej+lDgsjF+7VxFn5seFF+h+zlHIdu/raG43ikNX9tM3dNQ+5
5k7UhP6MUHvfo9rd2IoDfzxnn/0UyyBOXTgVXvyeR1jrpHGKplrtIdjdk2wuzyYap789JWS/FmN6
CClXYwa33BXNino9w0/yzYZzv0pybTtCSAt47hwEbP27QOQMb0rjB2uT5UV8dLNMgQilzMOVyUjh
w3jXAwh5/NcMJUFbtcW1LPUvA6721sIvgVQ93hWN+0L342pJd1wZldWclORo4LwRmPO2MPOMVZtO
ywrz0Leeos1BI8/cLMCnlezceZfZi7kDutmsRHOep62Espgsv1GfaGsq5HKV2+37Upb/Bjt6YjJC
bmK3YAnQ8zOp41cj6fZdNJ/jQntahBMYRrnrLfWit8Vag5rGlOjfycn+VM1DwcuIGo89SfItCe+t
jcI9mYLQPNHZoTn/OCVZ2KGtrZe1aJVJZGkj4ZZwNXbxYSlctOut2uZIOJu5OVdWdvCm4hp5apWP
16azdmXJiFhdb0PD3sAYBZPCUQ3O2UZkvBqmVl949hwd7sJMPeyXpfMJ22U4LsMSAZ6J+f3HcuD+
KgSW2GJMFzjCFNZAU3hc/qUZ7mEVIPSN9Cloy2Fa9zEyKebwsLlu+mZhfnMZvXxjLl0NcaQbrF3k
0CqCSZ2kXLE179DUhnPkfGx/Z4IjYyzD6kiPJ2PsoZfbqkYTRIaVLZHQSx50AzkQsTA8aUe5F+gF
ArFh6K2N0elMJC1sSKXXLMcBMtWzFnvpVo2LtVNxpp2Gtkr/cHlrnitSxsgeFo5HHWS9u8n9/qFx
BukDo9cwYbhMw5WwZbZvakvu0nxq3luTqJk5Gg8J1pAAURNlCX61nl/SZdZAhVrqABPN+i00BpIr
tONPnhRfFow/yGNN2l/cntTQFFUPRzUXyktKFSBQbpm8UI+We4OP7g+xdJ4YykcSPABsyTWn3kFg
5FYrhna1hDr6I7yeIC8x/zAxWxxanEwZPGNjDlg/DGNHEXM3Qcs9DF7yoXfdZNLelNa7luvJahmQ
m3eOSm9QeSkzUAoyFGu0E/tp7Yav9qC8vSnKhS/1MZnbhpxPqH+stKITxzID67yknvFupEX4URhd
fjCMEapHUSycEclQfi0UN3zRaHDdTKdT29Ep1HkqRfpBFcvdT5pFL08fC0paZV4P/xaYaLtpAGUj
4v4PGHHJgmhgOBco5vTKfU48a2tR2YTIg03TdoOmRcYnBTbD4cGenApUfTE4zUiciXSBF57eTFyV
4zxedMqX/JSGaTpyYO/W1Fdoes0CpnIW/jHMMchJ7VKIKE+J1E5ezA44u/lequoF9umrkS+AoRGZ
mBPLU/XCvnowOncjwViuJ9qbGwo3n0JpqOeEFlCQqjeNrBa8vN1NB8C4wmm4ciyojh7rJfH98Jzr
1bnW4r1HL0QsFWWgsd54dvRWZbjui/DaEQHj5Ce7fVXF8QEUjOdn+gBBChD6qojM92WU+kYNOg8f
TTXCnW9vsgf2AVpO9pwkh3Q26xddb6SvUUp7WfJErZgxRz5Jmn9lphp211TDrZ22r0u+eM84zkjF
RgvDirl9KAhfq8SJgjAkhNhgcPHrjB/+gx7rkxGqN1MtDpFjBnrtPc/anwp5nFH3MGrabUjlhB1l
4xCu82I8e6bY1FF/0mkD2ykHSgjnvhLTdoLZxrTQb4nGq4ETDR4ZxlZMiyY9N9o7xeHmn6cN/1SH
aY6CW7mOc9kGOT2+lWZJMfKWJS2fmAfAZWDMjnJRw5rwDyUSJ1NrxXmUfUMUZLyjA2MVl0h0JMql
utXxiA/PsdxtDvmOqm68rQVCv84kAEBFiK4/ssBNPhR0i3E+lgG7hXPOBivbLnqU7KzEMN5lyxLR
xTYtaS3r7MAsJBkjClQos/PmGhvJsAG8ldD0idxjp5CAcn/Ti0AH2RJUMjd3YGzjg0jy8nUSwtsg
G45vOQqKVQ+U/d1gtn5ry7bd9vRkhD8tk/fegLi52RQzX1MClnfHUvqOobQ+UFShk5Wbe9a7bhEL
iYcmPeel8O5lLuIVGVuTnodLJ5AwVLPXZFK8j0i7Xh6YhK/JyfvvgfPGoV+UOEhih12gGq1/hYyv
rgq/3EFAW/4Dgwv09ZANw9YsW6qzlld4F2+0+4/e0jE6A8Z81lTCxjRQ+MR9GibFizJm489im3GG
nNbR6MHrTbg2vHraqRQoMapM58VipilwSySemVXL44KpgHMIP1TbKbR7qDePFGArziXUy33BKOYl
pEeA3sGuWfrT3OhJdyyNfWITWI7A3bm+uVZbvvcZ+6ZmzYgHZfuQ1FnxB4xG8owG4Pt35Vm9HhDo
1KH35tO+jVJzQwgatbaV0vQmvjRFCQ5yr2/150kDe8qFVllrvZwzHs3ARu2iHKdqG7/lqWluGruM
bp4+xL+KgInmdxGGRzhlCzq80InJwVoNeoNQ14JFOVwRgZrPR4ac2CO8zCWAMtBVqcoNJCxsfmN5
ivnVJt601x6jbd1CH5sGGDCg0Td7+6UQ7Y19t/NBh7Q03hgVUuZdFjH3mCxc5yE3Gm0SVHIbEcOm
X7R/XjHYvtGGawpAyYq6cfEzq6S/DHm6T8Ji2JTc1DfKArsTChB7XvZRhXq+1Z04GD1zkxqs4U6W
PKVW5/mxiwiwzj7LarK4o+sfbVFcSMFhdWSW8cUFg+NjY4SfXqIALxxCt3W5DMecVG0R/y5US5in
g64u31Uc7jEdb0ZTU77eASBv9YU8JHOYfW4c4D/TfxsX/r18PFV6HkCVQPPHLcyoizW30sc98sl1
Msb76Ibs7FB5awbk7OU1JZ0x55QdqCi5UFErFb/IpKdKYFTVmhPrXjrVzmpbmOlET7j1afVZr396
/bpUnLzolPh5WnDLrh0q6bZFcw7egBgpaTgNNFh37XnHpAmYtsh5h2hGdTL6SbUySAvnp2bk9LUs
xLmbENQ6D8iZV4TmTtM7Tt069ytsuVduVnse5T+BP47ZxVDg7e6DLJq+bN2+scix5jO0zKf9B5B7
I+uPUAC8ZXSMojCuQHJMkY8Fk0taCqPbzTNrC82fvz4VbDYq8UajZUM8hYupVx9Vu6ijzGwteESe
O1zCm9aNpjUY9wHoOPVCK+S7a+liuicjD6I0/Wxs7Rpl9V8M5OOaeV5cCiKbmSdlGrooK3PLLgRe
MC+zTVsVKohjqinNXMMtqQpsirxCq0KvuqcIlLPfdC5LSwFZvXshJXIKlcspM6veWgTFXu1+Afyi
i1CWyVaT2XnIdp5y7oq+nK9ny1lrUSMCYohT7xyF0mBmu4dkltIcrUPy2J1RU3fxZtwY8kTO3r6w
Zo8bdLBHk6gOQYTKQ3KtY8qB84uI6yQpCG2Av6Zf0ZLyI7Sb6n2ppl9t7K1geVxEZZunGzpyF7pF
Bw/PBkWNr5ym2MmM7JPqREkFTdOuqrQhio7GdM261tmOFUHieD5WoJZVgoDqsQECjWeTcbyzze+A
Aai719bVmzEucD1zSrm00h/uYKCE05C2voxrOgj5ZJ0Epae7YfBsIrB1q54BiTZbtnYSPRUlR3xj
0N9m7t70+L2LoUc8r7JYJKUZhOOwHRCjg9atoldiG/kWPqV9tOH8QIGM9x2KJ5eUzKaNp5uWF9ZL
QZ0xcRmkiQrsCGYeO1uUw06gVzO25BKpMed690nEcFTRp+uLeeBv8saeeH5EoArH/fIQZOwYXmcp
TNkbwyiB9kBnUSM+OdWl3FiiujWhR53RIunmZsmWPhqRZJwYm9l0jx4noKac5j9sVhpn/WQzUBI6
qUyjjKpLNBNybm9DotVXjgYotruj/XgvhtEkkzKmT5knHCa8ox9tiLMNwaW/ILd1nx69e5/yhdc+
q56oo7FItogIIlRKT6QRM84elXrQmAeXjNuiH2qrtk4zPo1rJfRk12leEiSjojYzlwBIQK2wcd1y
m5BYUttvpN624+z2a92p6xsbz7ZspLfT6A1fe4u+bcka7FjpVbOLu2vRIx+Mf0O9/OeuxDcSIr7g
J8rINkebdZk2r5YzZbvIZEWd+0DSjSpgQfWqeTPsPwmMj2s0SeMaqz2ujrWjP6EQ3uTyS1CPu7uV
9bjwAKDU4Bn73MTMO33kbOv2y/BShpBFGSJT1xQPL0ThbN+S+zhbsULDk7qfym04KCag7qmLUWhn
4aU1RqJmzCP4Q2Q7GB/nk9KCTiVUZi/kHyo9zo5xHa5LeR10azqkomrAonPpcoaNPggqps1G2pVJ
nJYXIrUNjyPvnHNQoTrLxEHmhXupifMYkVOkZ1G7AO+TVw7BOggMsg2tSDeW1cPx5IJM/fWdgH+H
HSi2fLNwmOFolPbAPW9b1twMmSo0f7dZ6dz+jWLXAjmeapuOxUfW9KVvNZV1LB9KlTBR5q40vZgK
Aseuqu86KMGFhdVqZh9M699YNOupyhoiZjKmVbKkga2DIqbaLawD/Ut6EpYjg64v/uqRc8ya8kTJ
Dtu8yj7aOZLHQdntIcvGfVFE9S6VheOrEEuOX9T5mq4FdCnVaT+uzPvtqKtT/njsNO0j7tXNYUjy
fqPNYGd1g2fZfntaiAlXhPQn0VqfRpcfeRI6Bxo1bVC45rA2oFYeCq37q5i/e0lD+ycugctE5kFR
Sh7jUgQwutmRIm8E5qrYJMteauspK7rvxrW+sho9T+YNxkvtji/8DG6qsJN1bUQ/nH70E3qjgzHa
1nGyxDEa0mIlI0rBHhGNDZMuIB6mEEtDRog5NXG8i3Ef1Ua50hculFVhnLN0unFruNpR9C4URPfC
LLbWEqXbJtUPRZSUfttwFsgL8PPpeDALGxqiTpIXkHdBqour7cQouJlbm6JIsUKNnm+k51gdnGLn
ZC9ldqareuXaSl7NCWjk2+z9dh44OHWYDlqVjgCV35LnK7gNU0MM3Lo94xW6Dqb2pAT1TXRTm75d
BIcb72o49uQvCD4DL/8Rrg9NdUToUAna2eAKoRfvDNnfpj69W30R7Un8XTXQwu1YzRB35ovKaBw1
8l9oJ6z0SUKEMemjVcr/4eooBFKZ3SPVtkDt5sYMwf4PNuNfjto7R7iPIDKxnNm9e0164lp17UP1
rzQT4+R2pkf8tKg3emSN11lER2KuiMWd5b2PLIaF6oqN+1KI/MmL8FBPLFuLdxDGvCt7M10vXre1
QXyNXuetefzJClwXso75aXDllcHe0yhf0VRxvMPCUYzbIuvctZVjdG+7O1+rz0GpWIUDh6Qu9G7z
o+lYM/E4wA3H655dzWo5qpkZWb7NKKJAhocl8p2Q/GlMmoF5TMwAOgXhvNpHlvfusG36cLsuTiuJ
HNzsR5FeE+/KSpj2mNPrUEECdw1efpVWy5VpY4dkdBWuM+VYe2osH4wdPlUDn2WaPJJ4dKWibbOg
m4rh1RWW9wkl3lf8pkcjo+up/g1EzNBwrVsryO2L5wGds+MHYffchA3AsjjIuTXWivde+8x1Rr8K
pEdxiHpebux63CwlQQntZW7PdinO5qQOtIZXrhRIsJxrkoTHKnQbtuI05QiYrApoCZuW2tudqa1+
a1a6u46bhnKcTT49l8vdo8f7wuivdce8BZ/AiLQXoxrTmCZiFA4+BazqyGX5YIJ35aoGNSBCQ31g
GmdcM6zzlHL/oGJtYqNvSCRri9gj6IiYlHV/vJKlEdkZwGd9wXlTxWzcwzz6adMS0i+0lY6ufKhT
FxwClyDQamBjinTtDepKmJoTlUTWjeKh4+4jnjLVHkQePbUp/ATXvMYizw5Y0Ldgp/ANeP1R1934
4JliDCC5vsOGvs5tttciePt1PjkbynmOj9FYrdIuH3g+0xH3jPOKZONXSkqsMxn9h0Iu5lDu3R1W
QPLMPUUv5ORbBvzqo9D7XWoiYh+W50JHm8ZN5WlALfEU9zGdNE/wmeqEw5TuiVMdd0GR9del0RkP
TjnjLATH/vbkl6X1XFbhThUDvH3mVzlIX9y8CvRO38Lbf3bb2td7j/vcvw7BBsf6Xe9mrCwsXfsk
TQOyMVsIbkFC+a2JGvrc6MAJ7VRai5mHOUXCX9qwcqpjX9br2Hyxs+6KT+oUxc0l0cV6AgntGGP9
+NbMT5Lh3YZYlbnqVaa/id7G52VH3GVQvkGfXhSfDixOkNgvcTSvsvbNzOeAlOYFeU0QtfsUgP50
Aqm4NaO/HtdwHDAgqR/xALKVre5b+S9j/ey2kFQyD39W8mH3U2D0f2MzkEb9QRjvK5zFTY6PmIGx
joaHfY2KELyItj/lmQ6a/auM81XNdTNlGW76ANfspgeYyoymn9ufRQFjGSI9ZEuPYcTkQDhmXTvM
XDSoZl7qplL08ankZabmrGyVy/3ictWGLm/L5zR3onsbdc2NKA5/MBzIfdcKb0uqQ1/pRpt8wzEx
t+jZclo3rEOrtoPWT6+euYSG0gJ9yES6x8wNzUeagI8KDOdc1wqxoVGO237AN1QVpflWJjqXt6lj
qU9JqK691mS6Ft06fG7t03J4g6167ink5tFvZzrRXmYs0akpq3el9aSjR8ngZ5u69TNoVnu15Ok1
jzTXzxL4tn5quvMBUwg+LR0XIMeBl4lDPVPR+drQOhp7eBC9cIfE6Z624tXpCQNRWv1k4GRT42FY
OzmLKGDxp06aLpvVG53zalvNzE+EY4nHjmtCmYgVYFKmFPg5H5ClNusszP/qqX2jefcGCmmvx/Ev
4xFcMYDa9+Dheji8HFmee9c9eCF13nqyrh4EAHqTxhWPBpUm4lkMkPMuhR+s8skayxc1YmNdcH8Z
LNqCpPBRMUnelpEMJF0NU69GaAX90zwy3eJWxa0d+93iGZcoN6+Ye/4I3Xo2RnFIjR4Ye7tNLYL8
wBsyvspF7KIsveXAuzkXRvdJpofC6D9MdlfEIgs7uBkTestFQL109D0zvjeTcSskCHdBlboyjNU4
0X9UtG207ByGFVosR31b2W+rKbGSHO5X3FLJklDyNVD6+NxEf3syljxOtjYEUMQYagJq/I954nCa
Y7SMRXwxDfXk9oS9wyXcGlP2R3lZitGl/lFh/G3IiuM1rksGf0tw42IHr733x5iZc6FtDbMJmGc8
eDZtIPhGdLajI8rKNw6GF0NDEoVy6TZJOPPxfIFh48+hhZuyKE6pwXZaGS5vXxtRI3isyRrOLPJs
4TjPfklWdofbQ/pMhn/Ui7N14+GgmdOjwRj6demtJWiebW1xZQn7P3NdXNOwY+9347uMbbFq8AbY
Q/isICDKXP9TmvPe7NW1L9MgolbBCMivbgoZRLr38nBDjF1Dsdd5zNXLtamarVu6xs6Zyznoi8nY
LKmO95HhTh9Kx2XipNgXxm0our2dFi1Wk+iLsULXl7b4gx+PGaBO+001xsjK1D3QBSe46apbPGlX
4qwXXUZXsJ9ru+tx7XXXcmgD4czPjvftqYBJ6QvtQyQ2fbZB25twgfHW+fgw1BGElMMORsGPRXsU
ZX2j8U5KpHQ6Y+JCOwP49s2OEkuh75lpX5EGf57V3XX2hOd3TJs8TcVdz8S67+1HHsCKaJtZLen1
lmtbmO0jbzo2kCc28agjvYgRFyA/fcBS8k2jhdc0waOK9WHxF2Scq4qbLRVlDrey74gqN842dVCY
EYE82h7+M/nw2UeF/U8sxYkYyN1SyUYsWuFXajB8SbWu7wwaNOkMJpC6OXKUdKVFPbbR+UDE9F/U
9gcYEc+02tZO6p6pcRy4rs6+MdPn5H7pVzZw1mgoILYAO3LKaguVYYt3C+1R2mrrtAfs8QDqEZIf
kF87dCQ5hoGBrYaTcuU/M0WGaRqvTV18h05xnL3hR+XNPyHCrVRhtLaJFax01f7t3fRJWLhC2Fuf
XYvT9mDvkxrJkR6dvLSjLcXIkUIPFf9KxjY2pvODb+UVFdCFqb1HxavQL23enNB9XONxkasCSUw9
eMXKq1hHFQRjZCggiifm0+o0/+CQu5dN+5Wr+GPsQmPLzfE4jdrbPDS/JY1dBD2FoPwtXiSvtkYB
arvMP4vVATioWCUj3V0p1/6ifAwkIDHVBsTFjb34oLvzzXWZycO5/khpOLkW0OQfSaoDW1tUtqDM
dR7KwlNaFldKdg6C9rjyvbE+CfySD107QDht/k0UfayWk2o/umqdSzq1eVevIxGd2q5mwpeKmd/p
/UxrgzFfR1HBq1Dyuc0gccDwJzXadEgAtYD0pXJLQEULatu7QiKUpzCL4xXPiBlBO19Vuvhe+p5k
VPyihLPVkoH/4pDGGyNz42MSzzy+mi5ZpBsVv0ftWNJ4WLVMTaz6tqbezbvK9sBQAhmfbWsP5irU
k18r9e6zqShOpzp1u2LrRcOf3lZr1zyVNS2YueVBxzi/HSyvJUJCk3tCHNTmHPpmTUTDtt6I969p
mlpUObphMw8CM08Zf6FefLUIyB9LkAbrTM+tb0PIX+yMrKna1zhyzyrq+lNPMOcx0UE3Inp0pb77
Tv+siEFadFLT3loJ3gVSRZgmh4/FIzYx5hyiDL04kcIm2JDssbTc+LqOwiOTRkvplubmusbsV+v0
JHIyEAwK+nN8Vd3Ziy9T/5Y4qbnubXuf6vUhwifVNMOzm+f1Xta8WpYWvli9TVhCEYqZNWKN3niw
jenDShsgEJPOWHUv70s9+5FXHLVpuDBY+cLg2RZ7e+DEbWBSEfPHwhbbXnDKiYzPsHpqsezSsFsC
xlUh5Cv6WUX83FCbpiTnm7H3pJFs7KPpPbLzP80SG9t+TO+dyP4OJA9D58fg2NDR9B0t1JGc9/V+
K8Ztne1nC+NbQhc2y8+P1yKtgjxeVqCblK4CTz0n1APGTWau55Z7raTJUac+cymBMZM5nKkZ9UWi
H0oLbaU7ZqfYIRrmys1r7K20q/XouBclJeenBrHZS9Jg0WklH5RQqjzoc5/8MIe97ApliB88BNkm
j4fyvpCD/DVilx1GZyonYycqxiS+JIU1zmsdaj6t17l/Zwh0vBCoJZ/vSvSmi0qPs+jd/bw0RuDG
ZXeaOQKdCiuLv8MybtnSubcaIfNEGj3NoAhluxPQ+vyRHunHaP9P6s6rOW6jS8O/CF8hh1sOMIGk
SEm2AnWDkiwZOWf8+n1a3wYCgx0UvVd747JLtnu60X369DlvCL4jLP2uNuLvVkUvSW2Lhl4LRKU7
yVI9cIHlYx/O9bsUatWTpWXyRWn6z03OMso+VVBPk/LPVplgzaqqnXavpHZAQzP5WQf1gZiLc4t0
nBXh6Wy6Ya48F034BftswGzm5yYCY6pEeSUeUe+tXFVdKSe+IZlR/lnFpvShcyh8at8LEguUGPCF
7OR3cZm8rxLjLuhQT6EAcaaOJJ3oMGdepc/aOerb91VkfQTIFn0czNKFfQ1+Ss3H+xrMNNarTXhn
pd1TYSpfo6h9KNS/4k7GyJYXCJ0ZeDlDS38+Tk7JBGadHhX0tq+2/G5Aua8fHhUzOFr0XALzfWH1
Z5rkdxWJnaX8kgZ6i6F0jjsJJ4Hqmxb/APxPDfkz5/ZAPdgBPDR/w3d6OnYS1b4Ap2chDMBFM83f
NUvQYcGeGmZh4lMxlGSL1j3ulBAU4qcgFiQ1mrhTAHBQjb7Ujt+K10tFVMGOK248HVYF/EHgWdL7
AluWmsCnRq6uXvBBfl8JaoYddZ6Wyv7XBJzjUStIrDEQGjGscMe5+BLmp76MHopo+hCLYhIuY743
SHZzmRqHF+6IWXXd/5F2zqPf285dgF8UzKFovKhzHHipVb/UmfW9hWieqnXyw5cl+zO1wfCozQ6Z
fwlFzxnkY5+LTgBItqRMQIXiRe9CWPWURGQtdWQeKpvLNR1N6y5NoXcY4bsgmY/9qHyZ2/qhaYHp
5sYpmgIAy7Hz01EJkhRYpBdLgU88Qb97F5s4IdrS/CAVwwmixymR4MlLETqiUTz2ZFoqZCjozHeW
4/8MVXqALZBXZNXfVV34aLW/okYGqqOTJOnGNB9wsv7OpcvhGcDDFeNXDEi9IgftanOp0yxP7gan
KOHVk5plOJzGf9VlAxJddd4NFi+Ajn8wAI/eGaTZaVm3ByzgqLmmaUwoGWwv0srwCWzdHdEZliE0
KAnPbC9wgj+nNig8G5e+XxiLwEii4ubCUb4HAPCujuTP9LjDQ6enA+BrI4P9nDYZv4JG7W+awZsI
F//v1Auhjf7vVIpjlKff858rMgX/yb/JFJryL/iwFlxhtAvRsRZk7f/UL5T/hQgWgtMymsc2hAZo
Fv9JprBkeBYqtDBdVTSBFOA/+i/9QudfeEahXAj3W9NUiK1vIVOsadMyjh/Ua4VQoqxriK0umeSa
hjSZkxuhB2i0o0eS2sM9WVz4ySm09vJqWd5fKxIKsYvX0hQy4nm2AT1Zhx6CnMxKcgMRqTThbRh5
UHb1H7DQGpOqtolZZabg3W5ItJRmLMtBkufpnqXQ5uAIYxgss2KioLKcqKwHbZyj6EmUl6KHXErA
JTqV5upY0+LfxtCt7Wf3kAfHHWb6FSv697xtGONwonV+wYqEDCJQAgGrhV6pRbAtUAHxpnqS0Boo
hyek1EkCzBGkfBNU4WnKQPMHoKEvapEIYe4BzMDt77AyAEOxRnwIBwVDWWU5+GXLtZBoJSe0AkOP
6Nw/pnpBIyk22jNbcj76c1X8nTkqCui23DVAUZLkqBqJ88GmHvC481PEsq/2BMoohooTGdtPVVb7
b/aVOuPNB5BykuJ3cU4jGRmhyrmYckgnsqNh/l4aeIUfaQMXL+wZ+Zevlh34WmgE3MQ8Mh8B8ciO
G4Moyf/BUllI9iIVY/5WW1jp7vhmENHJHmMvgwj8gCKbddLlfqSOJrAItW14dR42J6xh6oc6Hw2Q
BWDPcmCu7s5KransfDSE4n/7fqE1RMRYfjQbqTeow3bshXo9PuNgryMOVqdP0CykC3KiljsZAeSN
KaiTxyRMSMJGlDW+Wybw29u/5Tpo8FM01IhMjXoaEqzLnwJlrHNyZL28vInVnwhMJEcQ2O2pBUl5
uj2U+P7r/fFqKGM169IP/YB6aOKpcgUvYAIweV9Jvv+NO2p6D+/U2tFQ2BhQrC7x2kQfHs2A5dwi
xYmltGxiTwuB/8Jk6E4ZmvL0t1oqn6WyFx3E4V9NkHODlpelQYDQjNV4uZGpktzKsYfGCsifBDvO
eTZ4FlGmuIOB+91KdGvn+10JWLCXGNQRtWAiEupHy0nG0iRFSNPEnpmlGR1Be3zJUqn9Bks5PBrl
SAcQkx4e+DO13SHgWPGUtN4naH6cFAQVSdcBk32a+5Gq+e0Pfr23CAXY76DSj6o56ibLn0bEQs0V
dqrXFC0Flqq0SbmjgSqM7u8Mdf2phYoiIVDjSkAGXfz5Kwlz9A7boS508amN/iBBiafgbsl/BlXa
u7NlBTvKlFtTQ3EKDS/HYo6G+PNX42XYxDYY9yCUrtMoySvTgDYljxezlB3v7auITK3O3LhySSGW
Q3VJTTzFsdUjWwRfU9Nd1+IwPY7DuGebp2xNi2sEmBaKlMApVtdbojdWJIcVRzRxAK1mujTdd7JN
AyUeyom3CeoOT0pRT4+FAfwKlRzwm1kxWRcABw6PrWn4mjYqcFuAWgMVXHk+316N6zPGbpfxl0IN
RFUJXMvVsAZVccDVJZ5fKsVxaHkVKF2QHgltiNEKMHabg9S7PejWsuA3iUq/g40hJh/LQcGV+fgu
T4knPLb+HnuscmnrWiHOvJr04/801lrrubLVGY1s4UeNhtmDwAWmYWqepXm0d87M5qywXGJLoXCI
b+lyVraJYK/PXyAJJYWb6oh4ST3vUb2iL3B7UpsbCzrpf4+1WsGB1nCt4GDtJT4ww7CCpBRooJKV
gHaxrQHWOFRWAbvFhhYvHBHQpBpHnBAs9B7u5TCpPkgjwsMF4qCPlEKs97d/4Fb8QG+ZqxCyswES
dbkWPWzMqQ8LAFYktmetQxi6bG3zjy50ii/DoPo723gjbLOPDWTQgWwjkaet9nEhlyi15UriAau1
frQwtX9NvSU6lWNrmDBmnOFr24f5+3wwbPoweJFekDel0Zs6yUzDX/Xl70M/A2Q0I93YEzLdWg8k
9RHFFcFAF3Lsr+PbEDjst7DHaKxrhz+meZAklDsq6TPhNXnIzanYeVBsnGtSWMvEsQ/FIySPlgMi
XKdZgzVmXhwoAG8yhRsjgtDypbX4uzZ2xvoQ97mzo/8k9t3yyrbxxELJFAtm/MDW6ltJqGAtmbWZ
l7DpqBBMvlehZHtE8rx4NhQgobOqpAdFC8a7IrCUnW2wcQQZnnfE74iGY/dy1io8qKwBYOqpdo5X
tCPX9Bqh8gKVGd8ewxDQZM+heIWc8lrg0ijIidN24DK2Csltir55iNvGoqg8tMHOcd/6mJqOpCn7
Wkd+YPUxKd6bWNknAKKRGKDCllpHSbbp2RqQ3HA4Q0+4o191+whvrKXBqxexegPwIATU5Vr2QMx9
ClaBF9Zd+LHxLd8Fcz09gFCqj7eHEp9ltWuQmmQtMaOxccBZRYsEwUNlgBvh+V2swRACxeGnauca
YYiCPS8chJPa7AKV9e+3D2yIAcl0hLnhKoyyXQefGCu5KnaAX1MlbL7moYrdswANIY+oIhJiJ59E
0rv3fNqICLZsIL+Fi6SsQ/JdLm+q67WOABJ3BLDCZ7zk/p6RKz3iME+/D9lp7/ZMt4ZjNAoaRAMy
+NUS93lXDdWg0Ijk3/oQKJP1JZnn8nMV5unHqlOnH/9gPPQxZAWDCTioqzS6MiX0taRBcsuxbR5z
Lqu7RiefDHpB4s7ap9vDXe8gh+9oazKDie8ppv8qf4SxDM6k60NvRjNMvHzb+zahhTqncneSwvp9
Aug1D41qZ1l/y7Ytty4D4+qAiLOKsvpaKzVCVnHsHDn0UJdDtsVMM3BPgEjHkxWPzodCQ/LQGwNO
NQKiwKMPSN5MyUMJTvBixWR+h8aQKSXLY9DBEJfrn2mB9yWAs9j5bMGweEY+mD6PZegDna2gpWMf
VrlMrzgx5PcTcDx0NpCBlNwo0ORvSumDxarCiYpv6UBwvL3OG4kHwGsTPV9DmE2geLBc6Frv4BrP
ADirFlBuWo4lNq96CWpojN3EhlPfz1Rs4Renbi/wP8iRoPuJfNpRRUDpICXZ9CB6J56kSnvOTxvV
G34bexzHEwAWuJgtf50aDXE0OGHkQRtVD60xqx8LhQ5EoirGWVZCmjWqiU9kisCZOgzdaepGCeQa
EP3b63QdPB2TWh6FJEDKWJ2ttn+mKROaQAaORQoC8qin5Ie2mINL1kN2vD3U1ifhkUwllClrBvWY
5aQbpwUK3yuB19D9bO6USavve40ecAQ1SgEV39IKbQQ2pIIx+ZckhRDehnGwXdOc7Xuzaiu6lBmd
A8uwjggt4Dhx+yde31/CpNDkLjGx40WebfkLe0jvYdkGoUezS8X9S01o2Ub1IxB621OlILyDUbyX
C2wOKlaFNBkdSm01aNDYPXBAP/C6kbNJuawMzxhYgZ+pMZ37CiCakipEx50vL+L2KiBQwP2fYVdx
3ZTkYYQBQZDDEOCS2poQlAXY8vYVBZtJbqdwY/JGW65oAE4KIUDCTlRo5sWYoXx1ydB7th8adG0Q
URlHxK1uD7qyIhbFUUxB6SDjRcjTA9P75ajqHM6pUuih12dO8UGdwKkjMYZIgSHNHx0g6EdbpPZJ
Dl4YGg/SDDyJ97b71gITd6gJWbQH8CxZ/gin9Hm4iB9RRJn2rOtjcLZgaTyZadt+4NP2X6x6CO8N
Is2lBeBwKVKjeBySXKKFrqrvEi1LXnRLDdzbq3Od+jpcPGg/kXRjObO+YRWTp2ZtUUUnGS+9Zqxz
EAHWcIxG2wJYUraPKLNkpzaiGdVRlt0ZfjP24SMg/Ju4CKldL9elU8agl3zGb8yqOfa8r48ZNMfH
fmiGFyzpB6TNlDT+0aAN/w5otVW7sx/qEMtLbec23op++POSZmjIZFFMX/4UJCyrvqoxkkFaYzor
qN4cx8D+bAfQoP/BorMpf9cjUSpfbQYeeJk2ySPnIEmM81Tr+ktP6ezUDHI83SWTGbtw67UzEojh
k9+P6svt8TfyDhpEeBqqyChhy7aeqQa1B8gwkU2n3DdV/i9Ekbs/x3roznRk44sKjv8w1Gg33R54
a4kNbOV4USI2zItnucSVX1DSzxqW2J7JBQJcTro+/6D53Z4dxtYUacWhWyuadDiDLUcyC7pVSJ1C
BBX8rEhGCyBsjNpt1ICWazQpd8C3gCvUQGBuz3HrRCFAT3aMlQM0fBHhXyV10twIpBEjz5E63UO9
aw9NryvAQgvApxKtZbroKP69I+VJj3IWp3sOTVurbLK6mikbBgjY1SrDQS1MnkCxZ1ut4YbSJD+b
Q/S3Po3/IIGFh8ap5THJdH+b27yaayiBWg94ASCVMQ+uPfsmKetkdS6CtuYXJxSIVkmxPzRZvXuI
Nmcp8meKohqacaubMrIgXFtOEqGFlmdulxUaIlB1eMbeR9+JDOI8rm9H89VQq9sxz9Mx67sMSKKQ
frLN2jgIyVuwP3l7bPAd3omKW0kApol0mClG0WlefUBqLlLkKAjY+SlpcT0ja16iMQneAIJPhAvq
XTalw+n2vt1aT4aiQ0ImytZZReIq4QKsRxRQCugxboD/17EprOau6yGV3h5KrNd6PQmzxFiciRR7
Le2dwJx3yKLoEVJxQ1WAJuVUsl9vj/K7s3M1DExUsjiCHWWB5UlEf7RqdZbQS2utPUf4I0F6GCuw
TFFVnkEmPfYyyneKBYzd0kESOlXZ/o0ATHdS0SU9kxPCNelh/yaSQpcKQQBX17LBs1Sj3AnJW5+c
biBNe0vFsdRY7WYLpXssMarYmyGBoeIDp62sDQ2wMU7cyBfOADpN7Y/bK7QRJAEJqMJPB2sdff3c
nUarwDuwjrwM9tkjgK0vWhvNnyd42QdpYoMjDGacrBqRsdsDb8yWXjWoAV0D80ATdPllpKZNA2yj
Qk+N8s7T5RHD5rGOzo4m6SgOWREKRsW4M+hWrkGlRqXMBloBUrL4Va+iVYOwUhDWPDk6o2y/yH7A
y6q3QrgYc44uStonApqWQb9t+ydJyYVqTBXFx4g2rbaTAmycNn6L4WCQgubm1fOn09VsRBMl8HIz
kI+6UkzPVh9oroac+k6XSmzz1TGgNYXdC5hPjWR4dbC7NHMaSSsCj/o2iNsMzecXLTMzBbUHWTnl
QZj8ksI0vi+xrpNIi1Ug02//3hQC+XIkeZi5idV4tfIj3gHt2BWhR8tJf8i7QrtgGhJd4Iz8XSGl
B5677463x9wI2tTGmDdpt6pegTSUkUcyKMXEi5DRPWlx0F/werUvEPDSc1cm4efb420cJodrX4Zy
yYWIXv9yjtao+2VuoBwQgWDwgiLKj2aLXgAcrr86lHgeE8R5dy6KjV3EFcEJojhmArdY7WjEscd4
zGmocAcjl6wPxinV5OiojUby4fb0rpaTZ4vMPU9T27AwWl0NVdFom3nLI0AsgQ3nndbgBkWQzHUJ
bStfrnamdn1a2avcRxg4U8WFC73K4GBPq1mVQkII9Q4KhTIYXqABgxBmws5zlCjTpcWlzGtkFK2w
mAm/wLsC8wkNa+cAbUydBrYqcyvqKh3HVbRqUD3v5ZZaVSGj3qjLTe4h9gb3yi7q7Hh7ma+uRjFr
jAgd7mAKQvbqpMQVYStAi87FdQ/MO7T6yTxMJSD2nQC0PRBQDzEQPnVi0q+OJLamtYHwouRCYw8u
vgIIMU/R3L49HeUq0vO8YYOyNXE3sSg1LocpZAUpdiGBond1eTJqu3SNSVcfwz7wv1UNjVspMbsL
OvnBZ/Bi7bOObcBLJpfGMWh6UOG5g/mHH5KqI/oFwayQil99X3c72/vq9IrfSeaDDy0dIHUdoZwA
HXShVQRpfszvVUkLfzRJ4H+xfdmJDyXSKi/FlJcerEtpZ42uDrEYWsMBUgRoXkerjW5kFWZAWIm4
hRVb53p0zE9jq+iXTkqaP29/jo2PDsKQ1AvdfJu+3uqjI6mcmAhbiQ7qFNx3KQYXviJFn98+Cl2s
3z08SzwNlt989odCx/eHreWrxcWZq+6hK8u9dvzGXGgu0XhBO1ooSotr79UGnqEro1U4+WCiK/M8
8epBq8FIL2+eC+JVVKt4rstc1qu5RNgh8G2gYUEvt895JcVHGymgnQfGxhbgDcXDGC95ms9rmxW8
AOB2m63oVUXZJQhb7QjTMHXrslN2zv3VUJTBwSyK7gau2TzDl8tmlpadUQdCMnQaa2/UtehLEs45
5bcs+Ov22l2dKaEpznmSqZ5qtMpWQw06YOY0GBiqjpV7xDp8r06MkMwbI8UGfYtn6H5/ZkOrurcH
3pgjuuW8ZHjjc6gxBF9sDfgKSRsDhXSHxI6e0xw0vA7CEIEN1d7ZHxtDYUnpYAUnsLsk8MuhykAO
7AAVFXSPR/sQtz1KOQZP4IfOiZPJuz2vjQWlr0fDD6SebRA1loP1JgB23HgcV6LSWB+Ynf0A6Wz6
I/R1uMdoxZZfDLikAvYd7Blwbs2UehHaIzLgmiugSAKHuMwURLnq1v4W+RQrswCXENsHnPL2aZoG
Z45Qhf/1OhbPjdPISJQAAI2lsL9rME1wqc6FH/UOH44DfQP7AdZg9oXI2X+9PfbWLHl6A/6gCsj7
RPz5q6gSGT0WKL0p8Prk/Gi1WZ7WU0XRlHAPtHcVwEyZtz3FaTr69OOdVcLogzPV0Il1XPQ9lMso
z/19J5nNy+0JiZC+yP5FawmUqUYpQddggi4nZI9KgGqlJgS+svzeTLGnGyctfwKgpZ6DsTHfepsx
Hmk+yGE0VIVz6nI8AyRBXdToPWQRnGsrBHhJl1w6w4Mwdu6ZramBsgcPR3f4GhOH2rUaylKHkjH1
5fu2gJaPAA3aAoVKlu7qQ9tH59ureeWUBuyMZ7pomlIQsvn75fTQxeI5R1x1rZa6zx1Grdl8h6me
4hVT0H/MFHOARpZOsztVml1DIkQeUnJmBZF51Nscs9A8ExbJp9u/a2Pb8rMcIEs8A2hyrsJQL9Va
w/xtLvYw/yZzxfcujrnTCSTovIOS2hiL3r9Yd4rIKmMul8AodH8ac7TDcG4Gb1BA1cnyDKlbLVOP
t6e1EfB+A/3gR4AfxQhuOVQd4hedtYiz1fB60XFG04wYrhRIj6AeG2p1/9nu5g+NkxW/bo+8OUm+
JRgLcE/E2uXIHZaHpT0xyTlulbuqR9m7BNmLJH5f7e0psWCrI2rLZOB8Op7ICOIvx0JgAwviQGjw
ZWAqK71RLkiSD6cEJcELalfZcdJ6/1TpYC9VCwp04Oj52+8xm4eywD4QlfD7WP6GeMYUpySwuhP2
UKjyD/p9miuKa+S9/vX20m59VGAzFOR42eHkvJpugIkdYoc4paq6heFONEE8puuMhHSMAirW5Lxm
4V7pMVJ6b09+AM/KUHYUcUzW5JhabQGYObXtBob+s1Hr4RjYsXaiwzLv8CC29g+5POVUAEKgRUXw
f3WPVLpTTVil2iQeyE3O6NOd+6T4YQ6Ds/PlrqMg3X/cG8l1aHjgb7AcaQCQB38fVfs4AzhY4Gnq
GkOto7hfmI/t1O9lxNczYzw6jSLUkPCs0WqdWSRTKTi57dD8qn07Pfdd9DxW+ni6vU+2BqKUYuqs
IkWc354xr5YQsXHLaEsDUXEQMGc5IKbmQgG+svYuks2ReHv9PuwyLYXlEuaTo0F4RGDWTBXkciID
we8qGw9DDpP07ZPizuKRb5EuYje5HArxtnhCmQjyKwTEC02FBFgjxPSoRW7g7UORkIoLgfuYss1y
KIhYohRamq7mI0+cNHp4QKy3AcSgmt6bh4I+wGtMJRmm8yWO/KtPVUoVBeY5NV2jgt5/13W+ci7V
vHhGiGf4cXusjf0uymx08sW0gKItx+rgGaOVgJtW2VtfgcyOz32gYOQhCU1RoCY70fk6SwMV+tt6
GRKbaCYsh0utHFEvBQdMx2p8DxUNvICsNHpriYnAz6ei+wwii5O1mpST6dpE1dmk/ECnMsO/j89U
Nxc/boszMEC4P7dX8aousxpwNS0dv3e+I/tQSdBBUHSUcilyVMiFzfpTNGiR1zh5ubOWIjlaXnSE
Xa4XyDiyONGrzAFmrT/WKC67XZ6Z79q5sY9h1fYnewyjI3ID+aGaR+sC6Ui/ZPk0fL49562dAzmT
ugepxL9NsF7vUp6BHcoHuulK4+zT21CQzO+xYamq/DtQX2UHUyO+2dVs8Uylw0ExBErQcucMRc/B
0ybOn1wbL7HfSiYK84Nxb2d2sVfO2xzMgftpwoaAw7XaQBXv00RrmNuYpzRvhmC8YO0ynWVfiXca
3FtbhyNhQfiEdAindTmv3OqwjZrxQhmQIPayVFNFvtC4cmrXH7m/kTLCG+7tt5zg2Yh7h2uH+uhy
0DaQ+saOOSDV1CRnukOtixc3BK6xVg59G8tvD548/iiS0DikKrNOcnWb0KxGTLJss/LYm1YF5FGX
Lo5chB9ub8vrSjdnkVIWbqYWiSao5eXccg2fwzpio5i65IyHXulSSOw4mt/rtPGfLKwNP401eZEM
XOM8KnXrwYhHrJgHxs60t6Idm4efA+bNJqdY/hSeq4nf9xrTLqeYzixie4UVajvJ0dYOMjgTAu7I
q8VZnQypakJjrnsDIcjAdnlQJXcYuveYS0390fSN3m2i3Nq5ea/TTgFtpAtMb4bcc41V0Ct07Qzf
5Clf4r2AF+mIt6VknlFKlg7thNZygDb8xQlxHLn9gbfijnhIWADsACOue7tTxtVYV5rhGnaYIZOd
V2g/TcIFlG5yj74ERcZkZ8ytD8kLle4uTzWTDbb8kJgjSXhkTIYL0ig4TipanmgPy/e3Z7YVdV6P
soo6PoDsCKMZKny4E3jYu/Z4RDrzIQp63X37UFTnAQyQZ6g09JYTGrRKtudIMVy51cCAyf6M1wo4
/7w0Iu/2UNeIQdYLEjOPTmF5rawhPPOI7p2N+Yhbm2Enu+MorBoCw7e/Ijmfx5cJHca/VUQ8P05g
/RAPTazhxRYcx9s/ZOsj0viCYS+kAUgQlnOOcq0roKawcTSIEn3bWlj02POX26Ns3coiQaRZCjia
xHQ5ytCOgGdLKsI4xAlx1DCSflZNpv1wcMNGy6Tt1dbjbYYIXNRlORJJVv9PrmayAkHjh1SPINHy
N6QwDZ1iSvAZd1rs3Ywc82zEzJGiylGHQb5SyoNs54hsRSGwQP9WMACCvFrdtBuzKrGZt43b8aHo
mvlrNSsf2hHxjUCVPzYAxuedMbdCAWA0wMQytydAj+U880IdIxPheTcvZPN9I0vy3VAQxQMEpbw2
guG5M+DWFhJYYqhjBqHn91Z/lZlLUu93ddSaLm/c+DDpQfE0OKP/7fYW2ooDtogzlDHgiVmraBMr
kENHk9tykp0AMWZzPA7Y0CKMYhmfbg+1tYKUKx2Q6qgLkDUvV1BTkVjuB8K4GfoQbw1JhW4r4bRS
AtuvR77k7fGuxR4IBq8HVJcDFirCZVDODLetkv4BCz3H1To9O5idjTtyhZi07gzJUVYa+11VJt/s
oTY90/FRLUQ3aecS2/o13M5U4UHOUIo0V4fVrCVchk1eWnOVV99iIGQ4xhPLJoy5jOzXjCYpMbGq
cd+YrVyRjxFA+scJw98Jiq7ELptmpPR2dtnG9zdA85DSiwxU0ddrhBuTYo8k9hN8Rm9sKYS2tfk4
jYX19pC4GGl9gCwM3aKCkfAcRx6qE+xRNCR2nmPb8yFDEc1gZrS6bJDgm2UNsSHXp0l+1uuJbBMv
ErfBTWVnf20OBbZQhVXMG1pdHZ3ZyIu+62Q+aB63dwk9lvsyqf6cNVTob+/kjZNDgKexYomHOq+E
5UYeYqeAIU89wKrx5UsHpMNl0G1ny04sDy8L6e3vBOA3NDgIdDTW9dWn6mLJLjVwBrhCQ7WJGks7
TEoun7Hjq5Bywhb7k4WM7F6Nb3Oa8MVsCiwQDdaVW2VwWmvEBN41ihnjD81EvVBReFoms/+k18a8
cyQ3rk+ajTTuRT0HPt7qA8bVVCO+O/PyUuKBCgs2WkbdIb3DkcgPdt5lpzqY7HdDpDeH0EF+4vZn
FSd+9cxcjC822KsIH/ddW85ERHfQ9fmMamfiNalq37c1MH4NCPnBmOJm58BvJNM0deFSkJ3QdFjn
DLYcjLk+pvi9FU15Di2sDJJCBk1QOeG58Zv0oilJyaWaqzsBYGu65ESk8cQabgDx56+mO8VlnVrE
FRdKeHjiKvJxcYi0QzQV9dOcdBUYz+rNOCu616QnlMvofvKxV/EN+EbCLc0hjW3KgrwV8OtJ8/iR
SLonV7IVDyiQCEwOlQpe88v5ZVOdav1E1XM2A3jHvdEeJhR7jr2MrODtnbN1Ul4PtYpyU28qvZFa
plvMLKVdxco5VXyQ8aUORh4fwuPt8a7p7gIEwGL9vk+pga4ikBWEUkPljtel70u/qsHU721sU3Cq
mMOsPMg1Fn/43PX9Q6FhUGomU0Q2EePmIkV6/QUbqeSpbzrzCSll6+vtH7eRKLGjZI0iMKUaiInL
dbe1qUoRXbDcIPO7xzrz/xqCqtqpYmx8XG4Uru/f5SeK9ctBdLnqSmvoLDSMIfQhmBifxqRE7T6y
9tjJW4u9GGtVMYmmdnQ6HxUhc6ox+XXq2VJcycynv9TQaX5FFSCjZylSsNwFRZ+8mEOj4zyEFTGW
sAgkY05HX8HyshFtpraUzPp8e8WvF0PoDdEFokDN3beOIZYjoZoLHMY1Y6m9H6R6PKQ1QsHhUNk7
79Trj8vDgssIfhP1HDL+5bqjsZ3IdpziEyIZ6tMQoxeKoGj75qBIeZmEQbzzRZKySk0ls9XCWYp5
opKgHe0R59zQRCr5kKTjBM+xzP9shkFzVVoNbwUQ8XLi8UbqRU+WHuLqZNUtXBRaeAbO2FwCjaKW
KA8Jk/U2Tdy3fjaGoktG5OfBxsNiuZZ+5adanFaGazl5+i4JY/k8+12GsY70+R+MxGtCkJRsMehy
JIG9HqOm4Ks5OOnmJpq70KOlYzkq2k4Wdn2r8P8nNSJdIFm5ogrIRQFkPPV11/Lz+Bw00QuhrD1a
YxyT7ScDVqjJHj/hOvwuxtRX3wwPZkQ8GsYcDKl3ZTvAzc5Uq0OEVfcxSoZsZ45bh+DVHNfbEw/G
dqCJw3iI1/E6UKtjEGrOzqnenBUXtCix8+ZcS9HNtTVruW8A4++H5DA4WC7hl2reFck8niXTDk63
N8nmeFRpYLOR0sKpW26SYUjNHuUl3Q0REf+oTPQUbHU07iq0cmnzNntVAxGil+kWX41+JOUY0kuA
18vxujZLIyqk7BSYbEfZaNCYQk/uGVI54t9qZ9NYMHEbrLV45/LYmqngapJu0fq6epSYdRMPTezo
rpG0wRk/aN6gUpuDGJXrizJJL7cXdqMKBlmVXjm3NRGFd9ByplXdYwaoUQVTQ8m/gLMp7n2jncFf
D4hPGWnn+QgcYgwQSj9sLf+qJPJe0W9ryqBVBSXGFNpmq7jNTTrVijXy9i4Rm6+M2AowSZSMS4Pi
xGWSkj18z/WdxJwVkF8WrXTeBqs5S5Mz9AX0HFdSg+qh76yvit8pRynK2p3TuDk1BqMSJPSG1q+j
Ko3MriqpY6AdVnp4M+dwUdDy6swxfSgUNdjZPRtdBkbjjW5T00Qiep04a2o9DgW6KcRtgckKeuSf
MzOmitqpd6oTlZdUCsyDMg36M5pmzSlzQvmAcbSzc4FsxVpuKlrFsJ1AZok49SqDV0GFtrQZDZJp
yz/bdsBfWhy6+kogeypo3GeYOlK7M+z2fhZlXRuoFHnoajOlSZdi+Y37aVe3DiXkulE/DoaWXlo1
yv7SOkn6aUwIK6So379XLb87jYPU7xXkNncYsAZBfkNiYc29NaNGG+egNNzRSbpzViThC1aBfwSY
+B1vH+DNkURlAcyaDXFhFalgoVII8ElHstbWPvoTEs2dLjWXmdrGztpuDUU+L04opUba5MtPWslm
MEkyQ6mTPp0j9APQ7sexbYrSvZt6cygRfUGHkqivifRBKenNEBGVYh5ghxAu9dc5SWLXN/vor9sL
KDbiOtQL5Am5B4gXdH2Xs0rT1q5nxNbdwHHq72oXcb/o4R7ZcyMQoKMDzBUcqAAnrdaunpVW6WjG
u/EQ1p7Z1daLPdb9o2SqH9sumHYmtbF+6D8JCC/kM6q1q+HUdBh7RdJ1N51KyF+JiYkcLN7vUtEh
1XJ7ATfHgvkBkpchrxSg9KYZ9CyP2BaQPzBkVK371tB/aM6cfLo90satzH3M8423uYAkrj4VHqvo
plnkUmlXavqxM7TgA+aYGEak3VxrCBLbEXhFR7qHvTvs7P6tyKKDyxYVWT4jbdzlRmmMRC2biZxg
kK34OMR6/a6JWi7qwCn/sEasBForxlUxIC7d53GPen+BqNntJdhabHEo2EUIJdFZXf6IsUD1sx7J
lltJb/FJUKMSE3bYJeAPymYntmxtWqGp+u/CHiXS5WC0pNVB9jOeOglOuthOYyIxGEN7rKELJ64x
V9L0DzbT6yHFFnh1bYzh1Nvt1Biuo/ftpVGy0WuV0H72lWhPAXNzN0HmQ73VItlbAzK1sZDDtOK5
iJM1eqk8t6rTCDkJ4zDbkjAuNZNP/mjVnyVzUHbSrq2x0S2wRXNIXNiradLdGIqKgOEWWaQ8OuQj
XqAq+L6YteZR1hy8Lsi+R0GZ7nzSrf3D5uFqosNKYc1Zre+MhyqlWR0/U0s+WRHON2VRGY/QbIrT
27cq/HH4YL9Zx+YqBuU6MiezSSXaLNqfuZUY7zMzbU4wXoydSW3tU12hrk6q7qANu3pjSZoRI3lX
0FckuLp90+vv+7GGsDjJQmLH+nF7YltJFtKztPhhctO1XRd4RjDDcSqwMdS1Qsx46vISVjFeor6a
/3Co0/45QchzpQKmWSQNxodswrI6wWFzp4OxUf6BaEs4FNV+MflVOIicXu3MmvwS677gTqql6bEs
wK3PtfJSlnNJVd6MHiq9Di65D5rTkTOZTWaWlDcTJMEC/IsROt0DJYrAsLpTCZHQEGAfgapbM9D8
wjA6f+D6xlBuOAIPsVxZRpKjCcgZ+hFWGpqTzU51ZOMiXwy6ilZlis6hT3lXkHT6Q2GpzckHcr5z
DWztNYHf0fCIIsVcVxAz3/GjYYhMNyrVz52FCercOunBkONHxZfzD7e3mjiO64WkXiGK4AxIeWd5
XCdJHeDGKaYr+4VyJ0eBeldjJPsUKX12DuRy9IJ4kO+0kNrf4GfR+9vDb0ULw2ADgBaC5LFGARtO
3FsgZ8BjRWhW+k2EUATOvAc8ofN/EC3ocJC1QPMALSS+7qvAP4NOaHSBzi0LfOUQTc89XvzVc6zo
e8n55ieETvIfnJ1Xj9zIkoV/EQF680pT1V4tO5JeiJEZeu/56/fLXiy2i00UIQ0udB8EKCqTmZFh
zjlBxcl5IWRemjLCrC4QGTX9dkro5ZSR+q4ZJsVHmS/3zZpBi3+xi6/sbQ4meo11N3X0qpxaYhIn
tBOPFG4NHAasHJjaXRpdc6GxRLNxm/3Y9pLMHQU9P+qm8J46RT4zDrUWk6/LZnw09OSPtUbRNaCY
BgUPNwRXRhyhV9/NLCjYxT3VfmjcllcMieo2IQNXnDT8Y9b0xpRY/CtTTecwlJ7pZT5ARNNNlGHw
u6YcD6rIe1eOAhOdd6rIVEU2B7HrRqVlLqHla5LTCTl55vRkoeLc5Wokn42YADCvHWbhJmv9r+rM
3RF6ZPcHCBikqPMiPbp5zZhEsHSI2Js+UiGIT6cZ49q1cXR+F5UuMfuB+25qo3SSpCj3FTs50gDY
u/Sos9IH4ylFdWfzplQ6QsgEeMLDDeXCLKy6mFw7trWP85qkoXf9cuyuVlCM2G2UK7awSDijeWmE
WFM7RPoZujm8W9HS9OMemSozSQq0GRkcZ9WK+bga81GvZi8Qo1NAqZuWFQWhzZmiE6iUYigz1MO4
SF15Kr8Ncip9VIywP6kTHzcb695ri647cHi7+YQQ86fyRfKkbmuMs9UNcismZDnKsP4c9bk/UYiv
buxqdBhwPLNoqWoZ62PaoFLhelBNqY+6GXuPphhhwJfmm5tbRpAmdTDiF/rK1LDeNXmIIGbE6M2j
2SV7foluJyKvQr8CXunl1c1TZEFSGSC6IXf/6XmnnOKaGWtzrvcBlYojsv3uql4eEoCR9Gq2R7jM
7STsF8Pv9Db11pnOk7kuR6WXvaMrIgBqbTC6CQYvFyVFzMaaBxLfRo1mzZP6dnlsc4QtT8u0tgnD
6JjbF3DREVglRVaYkWbl81/gGHmeAbrTpEHlB/WOy5+BCrA9JQqVNuatRl9lXhrmlU3lnVRZzJGO
ZouBIkN9ku1Kc/Uir260eggPUPB73/f1b9g6TTltkqwDt5ksNJmlNW4flK5Qb7KBoaQyUPib615j
7wPjoSy4bBCU3tCUzWHWTSuiZKxX1XRTGb164zCQ4ON1K3uekFID4r3wa7CzebinmKolDUfDnxio
8TPsG71w7SIfE9cZw/EI0rLnimxd1OKh16BgtNlDZbD6pWQCqy9paQu9lLF1d3XCiDbPjjVmLvVK
AqGgNPs0cnsUo48qtrurJW5AjxRngGrh5TnS22nMpa6ltGBM9qkuuuVmBa4EkWGeDvIWsXHbsJZj
KXhECGKAJrs0lU2LWa70bvzVkIvIVbLe8SxpKf0eJGeQIMXqZ0txxJ7YtfrSGVbpr7w5NOgRpwNw
QrxC78y3lZl9qqCbnWXUGO6lCYnAvtflg4Bsb1MpwlEIfsGWbNvflU4y+lIci6t5eGwjef2sjEl/
A9X00MnuXQoR0FJ21xiFup3vQ21zBoqJpljeMuKyquXscVKq6ODq7R1TkbEBgwIYhKj75bcb81Yf
UBBGcpAWyn9G2ZWT36I2f16SUvehPSV3PepqIIXy6QBrtruZDrmuwBFw8TaPtT5EamzAePPnIWZu
epyrbshu3EVtdKQ7sm8K8gIREHpa2+FfjtIA2UM6zEctrggWq/+3m8MxQBHhqEW0Y4l8kpFxiPXz
Em+dTDvNiqNnYD2tIdE9RGLCu3GyGSesm4N2/mOHhoQ63W8owBQPty6mi5Rx1qrU9PslSvxeVyQU
We3lMc7ILq+b2nkRMAW8iSNCn21LwjV1qFBaSo0kqgbpd8p4B1dT1fj70DYWgNriCJy6V5Sh3yUc
KAq3xFXi3L7KDiw70vRyonIIsqo0T1MhyZ8aooyvfaqVD30UGsy0TercZu5oq8NZXK3cleZp+doX
YXFUAdm5iy+DkCiKAxQhGbv8NXYeacTNFIEG3Uw/j86wBh1Uzd/XN3nv7FDjh+JJjYXuwubpb1cS
WbUNDX8pFucBTobzPU/Tn7VUTAe3fs8SXCEqEGTNeLPN7uaV0zFzcNYZHh+3N5rdmM9lRIxjyoeS
brumeBsYagnwkLbp5dYtMnXmGZIYk5XrlSGYYXybDbC5BytKDsKWna8kOhYOavFcCTBbl6ZMsx1g
lDJNaNSS+RQnuXVOUF/2rn+lnTiRsIxHgF6WEP7ZJHT6YAMuEYghkuU+mOrKDpZpIdmZM+aQjFPx
05G6H3qYGbeDEf451BCwC6MOqHVAMSGwuFxja1t5WFFzReukq98xMImB2s4wBaoyHUUwe9uJCIno
cTEvS9nik3iVekNZ6TolrarcMM57CJoo0w+2c9+KjoiBQ7BConq5oLDJ+prerk6IUJU3xCrqgw2Z
7s8PPPk3CFThxCCUbZ65zOkZstbQaImYsAY0YFxJ+0f5cbTSf68fj53zbkKGwfvzbiOTv1lPKbdV
jw4NJflO15/kclFv5iVOvMyk9Xnd1N5JRNQPpQI00snGNqaKsqTJ0xFilkrO2OOo1lwllOIbKba+
alIe6y6TVeSbdpiT82h0BLrX7e8tFYVBOJf4aNGzvvx0hZTCxWLcog8zWD7D6vxc6RU1zVhbly/X
Te2dEmwwiBV5ZsqKm8qpHJZZUSAi4OvQJITs/ILYROOo+cGS9rb0tR31cklZrU4N3Dgu99IN36xe
S27XxW4gPab5qbHW/jwWtRHEUhUyb7k7GvKxu6MiCQK1TEF661v6tDanvuMFWKcyf1CZaPHRktfF
NULl0/UN3bOkC3VIQj5owVsBu3ldaackKp25IctuGIjrfIg70nf0cs2DPd0J1FkPwiEEmQITKL7t
q6d8dmYGOHY85WhQ5L+cQZfvjF7O/o1AOtyhd1Y8GbM2/sWFp1tBY9cRw7q2nbEO/ESeIqnpL2mm
uXFPt2Qsw/7GAYLgX9/KvfUJVDslF8QfOaKb9WlK3a4a5Mk2iVXLS8w28mPmgJ/a3qif0Y2X/nPk
7KjUsxORMZkAEWAMilGNG6utqtajFMf0OzNVPReoh3ultWYuz4MWoK/ZHgSb4mHZJHkgZCn4INvE
/21La1Ji9otJwA6GXzVuR2R+XHUOW7/Uou5czYvqVn3ZBkncD8H1/d27+3Ad6YwI0Tb0dy/3d4Se
0KzcOh97jefMc1y4slM2B457zwzxrajfUYR7I+3VFHqaFLXoxWeF/m/FgIVzjbjmQYyyd1gIHoQk
Kx0LVnS5mDaGVxKFiJOtevNcFZlxrrtCOlu1VILgNmovDaXq4C7sroyXiCOKcs+b+Vp9rXWqnrAy
OoW5P6lw0cfV+XX9K+0tjHcI8TeU3anRbb9SJcUO3SUkZlSZNkw19S6KnZ3n5EvnJnlRu0OVDAeu
ZWdl4t0TCGBo+G/0e9G7lit5kWBDGMMwulYq1/ftnMx/3ovEjIAYE/uDMtysLYkjZkfn1PBtpZN+
14uRf1Zqa/3zcy5wk+DdhScBx3B5NOJCo1GRweO3alO6MSNpSd1mGPSDE7hXqUbIW8zso9QGxmyz
mgJiZCJEyXzmhX4o1SS/KRXpRzHM8aOTxA85UK13fTt+B72Q3BhFu95ePyk7Tw8qjzSZhGI94oSb
dSo1aIkijIQcW+Tcl12DvqyembPbKrNuHZyQXWNI8gquF2/QtuXaoFjd6ono/5BTPcthbwWqUdBH
loe6moO/WBk7yieEvksEePkFxy6KFsCXll819W88ZPORAaTMOViTozRg7+BDcWU9nEsQRBtLZhal
mTo5nBVe7o9OmVXIE2iHDesd6TygtRSfBHkX57ElYeSTTE2v4VvJLRKW9aLGD2NddkGyWONNXkHp
8/NpJeOyqIt5qNdZn0ek+U8JNfvIa6e8gR9pIuTtX9/pndfIQj8L+BYXExjXxo0qaP1L6wDzR+V5
/Z618XDnjDnI5l6abOdRDMpCAU6Ts8Qzs6JuDiLvnccXHAyX9aW4C/n98kNXadNMedaCwCAFeCym
YgBmVMtu2sKibif1MNTe8a7g81FSAa9JvWwbaiuJEQ4aNQ6qubF9W/WVdF6MofVMTtw/yAfOnhol
3V8cZzJ2AU4jkH+jviHDS7akArBh1pnLF3Vijq2j5MP3gnzmL64pdWoqczZD3IBQXW5oC/g5R0oa
n6Ai0O2Gamj9l6l5UZ6HppX10/XTs3d7UOyF4ypG6QBSuLQ26tGSRhGnJwa0nT3ndo10td5Yy1/Q
N8g3kWcAWMQp2TqEAUEYiQQK7thav7Naxf7ZIPjz3/XV7B1GFBEE5fmlLr1ZTdSbThuGuDiZGvE9
avbKcwhD0IsTdWBm+JwcJUl7PlWn3ijKD1RutsJXzHCOHMCECCI4rXnSCuB1adYPp6EMs4OLtmuK
gg5xNY1RygOXX4qW9agwQwNwh1mrt2WxligVROGpsuOjGp+4s5sAF2X1/ze1udNaq+NLG1wqsXsW
9Cb9C3Puv/WM1UTieXbcaVXWINbb3i1Sqz7ooewdSUB8iKOBE8ThbnLpqk8N1aAN5uudbrzPYKKc
cCv9QSS4t52kYoRL1DH5hMLNvE7FclLoKQVzkS1Re7OECxPXgS4+oC8+na6fyheqyXY/4RkLct1L
Rrv5dGlUgaVvItPvZGRWPbWZwncOXdz5JglDwAFlCIvMjY0MUOhoL6HKUCtgSXNEmfnJXCNmqDBu
o2pcczGVbyD/57NaNtOvqdel6uDH7u0+tHdAA/CfyKo2376D7JQrmugP6EX9eanAggAG/gtwDUM9
qKgBiRLpona5+1Fch3amQK4fWiUMLL37t5Ib6SZS1r9xp4I6STAJUokq+qUlovTZmFQglAgUM93C
LFo0EHJZYWJpRvXqQKRg91RRuVMUpLfI1MTfvzpV6ljOtZIJXTqjib87VA1v0lxWP2Vhbh7Aefbe
QSGJQiEBjQK0Vy9NyfAv4r4QaBoYp4FKFuwziKZ7P7f282RN851kxtLn6ydZ/JtvDjIvPTNCxBDA
bYVSWcpYh2/D1Wz7+GE2asvF09al26B57dfdeASe2zVIhEIu9YIk2exnyPAFu6hmNO8Yso5GiOL8
aCz4P2OnMTCj0o76SLub+qKMzMEQdi83tR1byVlkGnERgw2fcq03PitSMZzGVcuRRWkS2etRxTsC
0u1euldmNw7CgADbM7wJhzvJqtcmeU2/rD7i/u1vJk8VqBg6HtumQKGZkhoLqYeStIMk1FCYa2ug
Qe3BgElGj3QRffTrJ2bvQgg1beUljcOhXG5o1mbdCBiIzmasm0/dUmhBNOnWI9rvycEDubeJQEZh
DxA30cLdmIpkRo7MtKZ8Y0iy2C1k4F4uagr2X7TbARHQ8AUbQ/i8JfYuzSCVSgENvhsrJoBUZr+e
QmVq6mBWSxofuWMHztD0X69v5d6rbAGVtcAwMI5kS4gagP5EGZmWH8N4Oad23/+7timQjTjR7g1N
Mk8m8ApPhYMDPVZ3DvzNbgJkEVYJ5VJKKNukHJE3syRXB/auToPhwcOpno14lVOX6etK65vaYH4C
UiStrj5M4DMnEPSTWw+2XnrmaCSty+yUATS3rBYHr/nevQW2jmcS4R+j5y6PGaLafOdcxGFVrj2A
AI9O5NKZ7/Rymbqr1Si+hjzVwZbsWgXtwX84Q2Cpl1bh5Y/T0BNuppos6o2V9jvN5vQescf1qUoo
ztXOdKRCutcPxv0qQhZPFlTIjY+iRcXIKfT3/BiM2AlFt87ryjZ+RirG8mLQxt8cUH0PJc8eIyNk
k6ghTP6xO8S6rh/IvQsnCEscCkBa+jZUUK3YZLAQJadyjMMzWQTSTbJ2lGDuW4Gsj9wwxdYtN0qa
c8C+Q8ixm9b0VlOn/MFMDenATwkPu33ZhPoNZ4gOOyiQy085p5KmtSJzcKa8oxxjmud0zubzlKrr
bT9YlVuFqOSbaS2fr+/ijiaW6KRDuyJrAdS3TWitQUG0ts5srGbDs2pLshfmxfIF6fhpCCT44cM5
yzS1dkfDnh6Yfpqh6Sc+eDEbz3qjpEdA3b1zTRJFgk0EQ5VvE1pUYYMQRGdZRDHh8kObZTUBHmYz
zEWtUcG9Axox36BceqRFtGeX5JCaKeVtuv+bWyyVbZQxkh29/KJJineNw1y7QbKMdyQBS+SiujJY
z5Rm+qMhy7uGSThUmeKOmCF5+fUJsxKjm1jwFIaO8ZjrhXUeU9XsPqhzoz5nS98GndFoB5nOzuMI
JwCPBU5XcHrF0X8VLep1u6TQ0EAA2FH+pDI497+ulf5ZjbE8sLTzdjD0gCSVMRqKEBC+tLRkVdYk
Ss4ZGzTzOV/a0J+hoX43w1JbvGV09HukbZRPTilGyK/SkQz1TuiBm/xfWgJHfKvnueRtJKm5bov+
bFi70ojIgZvNTv59bQdHRFb2+uvgXok8cXOlycnBCAgdNOPNvWqLBXmWtrf8uavjL10zqmdryqJn
uDrmryQbCncx+7pyE0P6oS1a76Pgrx64yB23wm8AuYPoL1jwbQu8M1OGMMwLZVCrXM9k7igRwF67
CVeLCd4mRD2461ZxytoiPfBoe4dLg3LxovQAzXdzpofCMIFVY3opkuVD09f2F3iu9q2yOvZ/B1st
/q03Ww3Sml6H6ORsQTSFRiEkRgrFH506fSIacH6HrZjEUOTS6ritZfX65yTi57ilnHZVkNBd0ry8
K2K8WqvWR/subs7bH8SHp37AG7ntHpvSEBdDlqDOG1pLziCcvniggqwdhB17ZqiZCVQI/2OCweW1
aoyqkKuEI6aEcVz5S1IBpWvyNf94fYP3rg+bC/oLhAG55SbQMIYq7R0NvbIJqaPIU4a0+SR3auj2
pCiIvkQfrtvbXRe8F+QdmHLNK3C5LkXL0C21CaUTeym/gjiQf1nmcIR32V2VwEKBRGZNW1Hsri51
ebGQeCrWdXrSq5S+B8rcfiNZ/fuhdo5uxI6XR7hA5xpS2wA6sbkRlU3zL01ny68ZHJh7ek61+GTk
Zhp78ToU0blSQLYHupzE/1zfz13LFKvJYi3xx+ZhM2vbWJyOjMGWsvTToofRJ14FDqZamzzxhULZ
sJKWAw+w5/Tp9QhdGRqCbyqGY0PoLaVIVNejow2Ao9busc7U6B3sPii5SqpJzSlJtPh33CZO7NGD
Xf6i/IJaNdADIc8L5G2z5+aqlOh/UzjXO6Wh4SSX0Td6NM7i6nNzRLnZO1DUroABAaNltMLmmnSO
MRCvEUn1eZydmLuZuaG5NA9lFP5YSeMP9nfvqyL9RbWZKIkO1OZRtbVpUunu2hBgtYc11NqbcpDf
GUvZnJ0FRHs7NEdg0H2TZLhoBRD6b1ktOv8kCucMn4nNZB1dkk6o8r29oN4IRNLunfJHFNE7+PPj
KySDwFawrdzVS3eg5jbD4GKZFpNGUaKQYimQjKi/jdbU+WEy48RjWtSh4sve13xldRsXm2gNo3RG
a0JaOvnZQR7s1NqjjUItJ8Aj0plUdxhUqhdmYj5J6qCfGvQcfaWfVhPVJoCPZixrn9nG7mOUVssT
swX65+tbs+cpEd4S848YEsgTf7k1mrREXQVC3o/naD1XThk+dcNcn69b2XvLkfMWl9nmqdnmQO0S
yplBI8hnMALw5qLUPTkzZZ+QrT/9uSmoGpQV6bFRHBdf5VVMqlS4fX0hJs3WPj9Xa4R2Y4bgKcPI
j3Kuvb0DqyDQjgidvpmnUZjEZGVmQ1tI8+zEkCrplKvW+OfYet4xoTeM8wVKIH7FqwXNacZkbE3U
1orlN6C86EZt1+8UgI+wJXsficyRIEolAkKw79JQLStDnTcg1qSW7lmYaZOnl4g9ZRF5+R9/JEYX
sRz6dqRJ22ZauWZpPgq4YwVj9B6h/CxQAaV78Bjbgwh2Z1WEdIQ3bCE5ylbsQFczHYI7yPo1SULk
6ofsVFFP/7EiK/8Xpki+wcXReaA3sPlS0YikwATLlyjHqs9U8+PASpA86FLlqM67V8wi0xMkHQFi
QSXn8mOR9sRKltaWn6dydVbURvIShk4GyxgNbkll2Zszqwk6Bjm64RLBtSuU5hyvc+nG8rDcdqWR
H0BrdvwdXS9mmwptcDrAm+dkscu8VUuWLw9J4/dUzPypUoiPVTPxjGk4kqLdtQeUBwKPCXN6G7zy
ZDM2rQGiEU/o07u6YqzB0s7al0ULtZswbtWDKHbvKDmUE3SmmkPh3s7NGDoNTUREyXxpqqffaVpF
txORQMCAx+YA2fPS1tkkANSLdFEKVkTiu9nMbMpD0Hs8WZJSjaZX9Wztk6S0HRJdNNjfp5lk/peo
XTv4Eu40dFcia6RgELRqIBOm8+guBvmhzxgVeMlTZ9UfiIUVK4jXtpDdznDW53pq6IzVqzp+TuFF
lO4a5dDfIfPErZsTy8deoUvlU5oLORJZHnrVjSKmh/yqlFk23ChH5OIUE9RHsHGbkfJd07Tv87Ue
fqtzm0tuX5tonC1LKTee3PbV4mlxk72f1mqoz+jsaXKQ1p0q+WZbtB/TVDV+rk1lfoiLyPnQxmG7
+h1aZEedhLeRpWjcKaSmgCL4U4Qpr3yqPqBMYigjGAVbrb92zcIgncToz41hlGfHQrSzdohu+zRU
eA7lT9e939uDK6zzOhECCRWWzRM1MAgprDNxd7swepyduu9csk/j0TTGTvemWLV//YVF0EWMBkPV
mBf4cr3ZwrlRLBjNNg75yQQK4i2mVj0rVlwHXd3bB57wbZhHSZVEBWlZVkoN49Je5Rixuoz09nqm
viFwEvcnTbV7r4LlRwatLKcUUtXBtr69nhilL4TyONxfsBqXRp0sjQoNr+ebnZl/6ddEpew4Gk8h
6OGDN1l48svbiSnEgagxUjcGAnppKkoHaVpC8suYy+gViRS+i1LZOCjP752T11bEr3h1SpNFm5PS
pFBer5J1lzfl8ICuU+4x1hn5Yg1xpL/5bHSegPTBveHZvDQY2kouTXh4Mti+Dyp1zT3A5fM5T1uA
n1Bgb1PmU/5xLMBeCjSmAMCJztCl0RLlGQOWD92oPu4+mHoSukM4Fs9Tc0hQ2Tsh6ITBs0CvlGrE
JpmrmqHvJINrP+glUib62HhDl5ou0jFHksd7N4D5yUI1BXgZT/XlqsgshCoGKK+oZ5JyORqORysu
/Ix0e/1orpPhmnZxxHvfOzAvlHOKpDQCtmFVsjZau6psZbKs9XSelaR9P+a2GiAk0PReo5WIFVz3
LLvrFBIjvIrIddkbTyoj9tF3NqjCpknUW+bCjj5ExuahWCD+aEzmOCNacCRgtW+UlFywdymNbq6f
3tsJAklgX7pcrmD2998Hh7g7lqTek5Zs8rJSOVrodm+hRAtyDKEdNHDc9ubsoEBT2WWWrUEoV6Fv
GlXu62EZe3VRz75aOOtBaW5beX2xR9AKJwD/Sex6eYDKmtRysmNe48UWTjNblxq5k6W5Az1on+s0
kt8PpaZ7WT0v/17/qHtrZbm8jEKK540nteohLlVzXoPMir9baTu/T+Cbu6Y+3RZaPP2+bm37GIuV
UuBhQia+GzDxZmdr0tI1pocURKGqM8y5ie/SupTLU90tzUdZqvtAUZb2WzjM+UM/2+r36/Z3V0tX
GOIt1Dii98udZhqgNLbduAY5+shoUhiZr8d9/mgOiuJKyxAduPU3qO2XBVPaZkK1Tddx+/5PzsxY
IB0KZdaXys06rdYvkZCdu6FXAnLXyZdqSQ2GpZHvdSWLP8aA1g4igq0r5DdwbywgAOjfgkPdPJYz
DYyOj7wGeu4s/gRwwkuNNPdSOErB9f3dNcVJIjcAkkWJ/nJ/1ykq1Ir+SIBoyvCkx7l86ku5/jzO
5RHPcccUV4ULSm5JY3kLZ1z7xLC7jhEg4BrND6ZWkBZMWXpfZNLB/m1dEPtHtQSpKt4RkETbQbJj
lEoANiI5UHMz9iV5RRhwXqQfESH9U4oGpeaWetEdHJ299Zkk6ISl/MeTebmVGtVPtWQEWWB1suWF
yNPQVGzi2yY9HEW4d0rBEHEvwEvASdyuMOxZoqFIazA6gvIxW/NCUSA1bwqaHt8WLct/rvZiodJr
qCdlrW0ZlRykGv/wgWGjhVCqYOmCinlD2GAayGC3vSQHfTZ9kSJdujNK5tmkU7mc4nWskYOEs3Vg
dGefiV1FAQmFREgp4u9fRV5rYeSqnEdKQGqinJUokk6xMScfZrLe8/XbseP9SKToIYAMoO67pdQV
JVV3xcyUIFQaO7D542wrqFEnhboEDYowD46NdiITOkq/GpjAcd3825UKxQ1Yg8w4F35gczk1qZpl
ySiVoGXeiT8XUfw1cvLWX6L1iCzy1s8KtjMJlxg3Qc1C/P2rTU2KNm0ZLqIEBQAkzyry4W6Q1fWu
rp3a1dqu/3x9aW93VpGZXKBS3OQg70iutbAJUVAPZshgbitP401n9T+1oc6eDaWq76XOUe5kvrS7
1mXuX7e+s7FC95JIE2o+pe7Nq6aGeRhV+jgFSMaX91IS/1cYTfRsdZl8um5pZ51EJshUUeFQRPvg
cl8Xc1jsxcYVza06B5WjZh9Q5V9uI6Ok2L303X0VMexSUtPK19PJOShVvBA0XidDNL/wtai2cFIB
qW6hJ0NDE74rxyUwMzXWzpoZZrJLtqeiZm5G8WNHIcLxGN2l/rRrpZtOoh2Yeoncp+9z0qbiXcuA
ztSNVfR6vd5ImPEj6CbLfU+cXt8PZtFTv0LFKrnNuzRs3aaxqXJl1hCe82Iq64NP99a305igGUwL
i7XRqbjcUBrhjRL1Fbc/tKuz3tpzoNSy2DxqJnlUJ3jDsDJ/X/+M+1a5garQWXwz5Khoc8SuZawm
xaCeodpN534Z5idnKfv/2pmUHbpXfBDp7ZxSwMW2EANFYpuixOVSdSNG5hYOfDBM7L2WOOatZZRz
YJRLFVxf364pizaajR6hTNXy0hSIPq01e0sOkq7WzzWQZw8fLHkITBYHH/Bt7EzHAt0WQFewNZhK
cWkKBeairOJMDgrTzlhVupzN0E5cWbLNd07oSIGZtPfU7tu/WCPxHHhw4HQEtZuoamKy2lID7wvk
GU4hGPj5XjNHJL4UIzq4djvvM7eNB1o8UfRutsMZajw6OJmUCARWzS0oum/L6rSnokRqO5Pn5qZv
+/Zu1oDBu2WbNh4Iy/5gvTsunRtP5g4InpxoC6lMrMiES9nKgSEz9jodiuEuGdP4Zwvy66FqzMI4
eJh3DApNFaHwCxYIVPzll9XsKFK1plmCQZ+rT1GVUt2mYXibMB0ukEg/D+y9vZSC2UgziciFPul2
CEdmUouj6y4HtplE91JpD6DWtBA5htjsTlU+j5+WzlI/Xb8qb88vwY4YoGcR99C1FB7/1UupD71m
xxXbOoAt8kRRi5n0UvklLtvyHlbJj7ICZCYZ0kEz8O0VxRfQYWJz+Zyknpd2tYygbml5MVWjc95n
fUZzNkvyuyTL44MrurOxF6Y2VzSaBz3NKryBY6cFsDXkK/PIsN/JrTad1rCuPUVb+9vr+7q7PhBF
MpRtoTS2gYUYjAtulIGvOWlj+BmsdfHLMnhPyCi0g0f5rSnySZycEIyD0LyNnqfajIy+W9pgIO7z
FopEj6saf9BrS/oLS0SqL7O8BTRuc1gQ0EjMrl0B+IVt7hVIdp6qztZdK5GkD9f3722kIWAY+Bru
vJC12LwWdYJWIsQ1TFnqcFtPY+9KVluclBkISs15dJeSgXkI58CAX/58+irSQ7KOmC1VHyAw0PEu
z+c0FGvFlOsukNekue3L2fwSj5bmUihSniq1Lz2CpO6mzOvhPY/oeuphUvojY85yL5rpdhx4h72P
DJpdEXGtQG9vvJGN4nMbIp0eFPU6IdhSyJ9pjNDxUuyjaW1v74ut8G6S0uIUKJdujq45mmGhrWEZ
RIZWeihc/prM2rlLx74LqlFbP8RLfyS19tYNCZtEliJ+FfHl5XbLuRU2OcFdkElh5OeOpLqmNC6P
S5YPfiJGBDbLop6cLj4aM/vWzSOGgf4+XxtuG83bS8srcMaoKNUqqPLYIHJVlNs6teczA3QVdyVQ
en/9YO/tLuklvp6QQaBZL+3laRlWvaJXgVFMdpDIVuYhDJYE9trpN2mb/UMl86jdvrdGCoqQy4VW
Jo730mZG0E7IJ1dBWM2ql1pNDMYo5jLJc+pFlW3+sfPj5ryyt/ETk2F1TpUoVTDrdeKqTW09Vktf
nmW7Ng9ik92lUdVjeAMPJ7nB5dIqKevqsJuqQG90BonPNGbHspaAQUdCttj58woeSyP9Qa2XQASC
0KW9perymByFrZyz6MbOqt9jVpXnuUWzsh0M52An9+7FC6KAGRHEzVuP26lmq2X2UAbonhlfIrr9
nmMliV8xFMzvGsV6NLo287JUK4Lr51Qs5DLVokGHeD+LQe+NtsLlQnWIznkOSSeIw7h7Bzl9eTCL
MTuoMr0BF+BnX5kBDXJpJqprbVEWowxo6SfIPPeRr+lt92CH0fvQLvW72CriIAYP7bURTKw4Zbf1
aZgeGDDXE9bP+gEvce9E0Rsi9KPvhub+5gu3dk2u3VtIz6/LFDRp3wRrVxSe3KzTyY77o5rlrj2H
EAFmtCiVbk5wN5jMOIV7E7Sqnf0q5NH6WqvqJHvj0hWZGyfV+PP6p923SNLCCy4KixsXZKZdT5rO
p52bTndbanvBkITNSdGXCNS5fcRn33m7UBoyRFkN6RDS3Mtv3C862F9TLwOlsFWfwci2Z69OeVvX
TX9wnva8qyiT8pjQKEIK+dKUPVQzQiQ2H8+OnUd9Wia/KSvrY9gV0wPyX/i8ZQD4dn1Dd6yiu0VL
CslVIea02dCRYqQ1j1oVIJ/b3VbzKN0UYx95FQG/N1Sm4qV0qg6M7rgGIWSBbOFLd2qr+5iCzE1X
J2+CXrFGKhp6+JiV+i9j1Aaf+SrTXYYO34duUvKDC7KzWoScqDXxkJDMb2UtO9SI1klDxUyZwsEr
G9gBkxMhkq6O2SfLbBUv0dWj4Y9vqFw80KjLUP/RhK7tmz0uS4pqplbbPvjg2gxoosDq75vR+EFY
rN9GvRYuQcE4uXfFDFz4fkn78KtTRUntz6YkHTw72z0Qv0Y4RuSlQP6p2uZILzpdziJTbTF3crlN
u2EI1rZJA6Nvu2DKUDYNq+JPQYAYJfuF307RBiTAVj8EhVjJiLM89K04Lr+w2+U/S3vIAheO/bXj
f7EC7gigLtXTN9g8JXQof41FiPZNoT1ofTd/R51f8/U6WmEyjfmp02rD7ZOkui9H+8A3bX2FsE4x
U5SHdaE5IDb+VT6qDYPBpHjd8aOhXh/iUrvTInm8qyfq1Ncv7Z4lgiFKNuAPBO3l0tLcVtqEIAWQ
bxKeyTVKqlGubTfNN7lcywMUx64xIDiCKf3CYtoYaxxjWlcVVLuxZp2nh2brTTRFU09T1+XT9ZWJ
F2r7BQXX9v+MbZ7uQnPGUu8Bks9hZn3Puli96ZfFPP+FFXCOkLFERLTtJpTmoinhKIC28GdOatIZ
N7HdWx+uW9ndOHAgNKZ5Ijj/lxtnTTUzV4HL+ygcFu/DKfoMDG44LUzpPVjPmyqXOHpCFxNID7nn
my4UKheWmtYaFFXAqdRCtfx7o5eOx/sx3NdtrHhNiJI2grTdWWtH+5kY6U9B6y+/4QXGAaSJcukm
GJjqpkjsDlg+UpHJ3axmiisrjXmL2PXiK5G03km9Ph08mtt4AKMEXvA8wK3j0rds6d5M9fh/OHuz
Hjlx9234EyGxGnwK1NZrOvvkBKWTHtuAAWMbA5/+uZi/9L7p6lKX8tNIMwczExde7+VafFHjMiOD
BcPE+X1uZtl9kdOiHj1ks1cW9dKAiJ63viJqplBkeL2oYLNUooHiE5rPFWhOCuRRTHdYZivxboL6
qg/phU2E0YCeggYooqxzLYaJtUNtYwryoAn6YzrI6YbHC9mnCNivzOXFofBCofCDqwVunK8/raum
lnYuy8oqdF0ZRIOfK1Si9yoGl++vjwZKoZuI98YmA0Lz9VB6JkgA2glfVSt34gN7HsABeAo0cqD3
R7rwJIC6DJUbKEnBHuU8vjG1NwXwg4FcwNiSp2UKx29oBYuC8qT7jAyW3HbVygqfuQrlbseuDH/h
PoPLNE4lOiXQoDvHUoUTE6ILAHBSS1V/jppF37qsuRbEXRoF7XWUPfC6ogp3dtNweBWl84z7jEqw
l1Xs0X/Chg5XHoJLWx/oM5w3sHY3QNHrRRtIR5IR0iulGZ38ZEbJT4LVUxFrmx0DdOyKv186AD+3
5gRY05DpeD2eheFouibot7Z6sgeZkeG3SobwAxTgQ54D69zsyZR19xWx6luXanbNhuVNhrfdLps2
5sZoxeF7U2EWEJxDfZeWINj7bO+SsSoqZdtnoMn9LyMfun0dMKdLM5B4hsGNNjuYH9JP6OJKCGRT
kX4VlE1XNtWlg5oio4aRwJYGvZFBqNDXM91KIfW6RntQZpY8i6rkpNAIvHJQLwSLODqAwsIxbjMu
PVvzmPlZDfkJWq4KygK45Qb6tHCbBXnCEvsw1DraWZXMz+8v/cWZB8oJ0Oat4w8gx+u1xx0bZRqM
6rLtufhSq5AfIVY1PCrOyAEJUe/yaA437/TBZznzk+6LMHBvB9B/WlHV9W3/7CeyugaduTAfOGio
ZQIWhJfnvKjRsri1tlK0zMYALw3m7bhqDMgX1DeHwPQiH+Hyun9/Oi4sOO5lOI5sdc2tePN6NpJB
NQwpUVaCSLkiU4ggw54kE4yF57V8f6gL9yVqJgB1EPjGYP9vP+WPINYlAKgHEu+bE964g+024A5E
D6BPN6YwSBFOpO2+xEq2O7lCwvL90S9cZNhmYE7iHkM+et646pk2NaGclsAoRscRnu5IER2/crFc
mk6YekLKY5ORQU7w+hvjiaxR1eBNBTn+Z5d07AvDHryFbaq4MpsXrkx0RTZ04KZ/iyDt9UhKKDZ3
EnM4AbBW9ApSNT2UVYt01Zu3t6qP78/fpfFAhcfjjTQTDNSzd9UXSo5+pCkgKkaCjd581pqpg6f6
rhja9loH+Y3kGTYI7F+3xh/U+VFvOvs+PbEGizTS0nYg2QouJsgxp7pQYTjcLNpbj1xlUz7CXjLf
bH9zAcHc+zbCtqVOk6NNyG8I64XFTFA7hxff3/o+/N8PBDAK5WqY/J0HGqEFHJXSlpajFRG2MyNP
o4zbHHjFavf+3F/aVbip/r+hzuaixaupZYehXOvLUx2kEr26SHxIQjDH3x/qwjFBnI9wF0xBtHnP
byHOuK0ddD1KFTfsEK8dOr2r1185Jhc2E/IjKEZCJQ6yXOdyGQwoXzPAMBTirh7WtVszlqdMB7sh
dqAqmYz8+/5nnZeFtusGsIf/6mw+EBBnyR8armtFCMSpKjjvfgkylKHSqr33BrF8X1D1e4Ccgsm7
VbRXvvTC0iFCQ3XvP2AOmESvjyl042RIXYIvhdAn7KpCmVP00B9ipuSVCtTFb9yElTDgZhi4Tfof
9ytfFlRMQ1aVEyR1XsC5gKwa9/xOQUFa1d+XhIUP6ehVp1GZcf/+/F78TBgMb2w4gEvO+S2b2U2U
QgUEAX4dflUL4EVLllRtTvvpGnfo0li49zbMBSSPAeF9/Z19nUYLmQluhkyGOZxRs5u6aW6yFYym
v/8qFF22LBCtZIRqr0eCH8OMPHOooHcmlLeLmAUi0U6ytwVvJrFceaIu5drAOgADDXwpKHznAD0/
ETAmznhVuqkPWU5lYv4hYW3hAJb5ubc2YPFU5OtqVAtLFhkXXaeHKxv2wgWA37AhLcBK3+rvr7+Z
VywG96vDNwcQfYLgs/qi9HitcXsh2EFRH11hFO7+o/O9HgUPp9eTPkXRbpJ+vcsk70GmSzaR7qCM
IR2U7L1AB3/rk4prAAUT7FGUMxBxnqsr+mHfNCL2q3INxuSfxHfkc+3Y57/eNa8GOTuHtObdOgQY
ZI50BZYJDlvYc7aXyrkr19qlYBZjbbRaqLZD4fDsemm0RDErslWZQHD3pmEzHXObmvZLGDbrz8Aj
4mbx5uagXFR/ZWE9F0DWDfxGZ2Mvc+MDAz9NS39tE22feFZrQ6CAygmKwICCn/c2PMcjG69BVVoe
1AeUb+c9TPP6vFKVylt1TUXl0m7a9MOQo24N+vOsJVuCKYG9AIYLGa+afATLyOYDwLvjyagqeIFM
TlXdATmhr8UpFy4j4PYQuOO8oGrzponcxTMFQcMrsyoGHgmy95+EahX8s5olvhKCXRpra49DOnyD
m5xX/TwvbZ2LwKL32qAvdKN8lIKF2rlAitP7e/jSAv451NktEIBPn/XaeSXvZFS2M7V7yJBOe+pZ
U3RI0q6Md/nTcJfj6diivbO4OaCqcipZPCjgKDTIqyD+HYr5mwws+fr+l108MlsZHWK6ePbfQMun
lDMThFixhfbLzzWCEGge+eNPqyBJPIck/LSl7dDybXlOJEtPkDmJc+UDFKtRRUINMlbl+7/p0mxv
OFfU4SIwU8/NxKPKeG3q+V6pUwrWFsiG06OCkELeQdLhBKau/Vuv9u0iTDcoD7JN5Pvn+I6lHZTn
L71XjqYxiKRTuGzZadjBBOthpYn8H65EVDsgPIQCLqpJZ8srbIVmQlBjzrNOHmtpYSOTgfYiNj/s
9+fy0k5KCVTswXMBEPS814mQvGlcjRsRPPHqS1v334FbofsgZf/LngX0EpwIdOAQb53dvQGtVynI
7JXrHKbfl4k/jfHoSiHCa3zl7U86v04BqgCGHmAgQE63b/4jsltS3gwLxf5o5lCXQxPrvPLmazN3
aReiDAxGEiYue6MbjxRzRZUHZzAmy3jItHPfgAqscq81zZ414Ei/v1IXvwr1YDAvgBVOzzNyz0/t
4jYhRtv0fjmntXqySw0c+vvDvN0QSGQAIgCSCRyuN3UVf4UWYQcVo13CSf+tHYEbLgagq58avg76
SvR0YTBETeA/4THCP873xGzCGTacPdutgVyLyFB68GFcV0xp6K6E+1vw+XpTQJUM1gvAZGyS7ucY
kQEKAyBexDhTLkqfQVpjh25wvs7hI2lPHPDdY6ASm+RrEtM5r6LFXTnVbxcQv2DjzIC68h+Z7fW2
hNNJyJ2iXhnMrr2djQxu6g5i+e+v39ttuY2ysWo3OvsbKns0mUXXY8sAuWHQnPKE/AeioW2942rw
PntBJ8Ly/REvLiLiUugcb1CQ80JVtQywZGoMQxlqpKd6FRXkH1S84+hv/PWTjo/7Y6jt4/842XZh
rqfxyHZj37SlSTpzN1RIm0JGqo/vf9XF1SKQqsemCREDnxURYC0QZjW3bKfnDEbUgdaffEav6ehe
mjt0lba7fiuKnNOZrIppRziEXHsx0gNPhl9Msmkv4Gny9+caMuJbi3WLfd8ALsYqWqNorhhomoKd
SFD5H7tByD73BUq478/dpa8CwH9j4uLVxBv2epmCTNT+bDyvVMS3JQeW7qgXPe8IAH1/3SqDmMqW
dGKNoABwLvgYy2jgi2f4VgqRx5VF7DgGClZTyXwNK3NpR+BBBpb3vwLFufGLTxwLehvyHZioZgdI
Q7AJ2Kn9+3N3cRSUtbc6P8DY5+zTPjMiS/nIdxUlBu5xTt03Y7ZeGeXCLbEBR1FdRnl544a+XqFp
ptyNZhC7FWfqzsBIZx95Lt0pKdsDcEjkw19/FagfKGKh9wf2xTk0t67gpFtxwrEFGnIMu9p+4ra7
dhO9LelsbCS4WIA8t0G3zoquFtD8oZupgLvywAo7RlOR1Z4uxezznWNxtw9rJnZNFrArtMQL8/lq
5LPbgjVSsYmnYkfGvgewoJs+dFrbkxaRYnk2zObKgBe2CeSTwbfAe4Ze9Llph3WhDkOGa11qHRVY
T3qCoOM1r6MLJZZNaW/z7IASHfb92T6p+01qAhLbO69JFXTDGgjLp2O163GdFKT2wtPUdewAvSpx
O9IY7Jawcbv3986F2wSkbyQfKaRVN1/T13uV/p83HoPkVufTgvjDWHqN1zxBqJl+//uhNm7Q1gnf
NCvPlrHV6L+BF1BDNEGOp2H2RL4Gw1roMcuuvNMX9ioS/a3YCXYpWofbv//jKQOZL5Q9b+GQAQeS
mxRv5xMcR5qDwXP6qPyt9jD1rcB0y/5vdRvxdRgbyCD8Bcej81WFPm4asEQ2O495ZBetc59DQD4o
IoVXPBzcNSHQSyv453hbQeKPb1WskksSYzwQhXUxZKQrqDfqGygWXAMUva1tbMrOGwYFkEbEc+Hr
oTInjd9GtN6FK/d/zhId/jlu6ycl4rTLW5QCfyC9k4f/Yd8gQ0RfEFfPG/KsxaFPasht7FQCzCT+
u/YItEhwQ5Xlf536J4jOk02nCC1n5FGvP9DXWzaiKNbOCVdWrBZfQ29UhxEKy1eGujSXCH7AtkZ1
HCCt7Q76Y9n6UbajRrtxB0uHDgxZ1e+ZD+8Tvkzx4+qa/kBAUrgSd124SQEw+P8H3fbSH4OmJok8
eH/gXKT+cEMMC4pBtP1Nb624ySbzt8I321nYLlAkVCDOg7L/eryYQ8anqXi7A0HvXkqHR93yA+Iv
cqjATS56ml0LJC59Ih4p9NO3NwPp3Osha2H7VqZO7Cw6kCKHSmZVWAixs2ISPDmF61V9q0sHELC3
DUSx+fKcH3jS+Myj4SJ2ptN2N42wa/Boau6MTX7//UkA+HKjA24SzefG0F7dA49Y+WIHpnxyrCFT
XYg5ssXQe/p/OHQQrwcADLCQt9jL0FbjlCotdu0o2GPCuvYE+PhyXKboWtv/7WuL3BFwUsRjG3aJ
nK2YrTP0w9e03gGI1n0A5LW/i4265ub7dl9g1iJU9ACiizesxet9AUmJqbIbZyqC1y34/3ZPMgsm
eu8/q0VE5fsr9TYhRrMYOulIP1B2hmz369F0sMKMcwACO+24PKi1zfYD8x4T26g85ZM7ampaSOaZ
6hDF87Xmzdu7BUgwFOAhCrjxKs8r8dzCuDCYQQZrqiqBdt+03MBlov8UU2sgIqw0EJN0fHr/k98e
A0hQhih3AZcMoavzJnnW1GncZVTvkP5MRdNofYA9slfAQe5vXd/RawP/AwkQxgOk/1xPa64onzw6
yR14kLCHrS2DejjTHe3zkKT1FST522ACo/1H/9hEAHBVn60lxR1GxgZymlWkbhwgZ+UKOYciTAEY
kln3UVZRdAJI5fj+hF4aF6DnTfMfvDd4cL0etxtB3zQhEChRLdP7yW/rR0dgeMSc94nL0By6OsQH
L9jK7w98YSWButroLtDUQiPnbGDhj+umsd3u2Di6UzA16ylMra2BvW79a74rF78yQ1EF3EnIs58r
vploVsTqud1pUCXQqbCBzlMt/X1jl8dGOfW5o3Ipmolcw71d+kx0Sf7PIwVv1Nm6xvMUovTuNbsh
8REKyik6qGqdT93oyytb6OJQIGSAC4L7C0fk9VLCBBC3qNDbjGYRumCgiyXeyB5jNXRXjuGl+QSw
CNxfQCSBMTi/eVRN29rrWyRioEeCOagPgzf1IASHwdcpGsLDEia2BBXkmjU70s0tPjqrAyLoRYKN
KhnCqHN5Yj05zZpqhlMBXIOmKEfaEbDcDXCMyzUPJLTZKr/iRRXNCy4h7AZVWqb6uPTmOiwZDK/m
PDLrTHJVe+pTgF5EldckUn3unItP0rNEFR2oqEOegrzz7+jh/d11S8yelxS0oiKlM5W57qlSYKnC
gSQf4tTAehQulq5YBMwIodDGBcYRfHZHkBi6AaGliX5MbaPkaZ6qzJWhsZEp7ID/EgM1kJTlEgjl
3I1Dc/RhbqgLObDwu4BK91gaw5cHyEiw+mCZ9X4kS0KPHWGNzoNZiOzA8NW70AqQ5Ew/27BAJYrr
XbzdLSWFy2Y5eLUGH1KPAeBCmMKTr3smc4ibQAPRUcik5BpCYfda8PjfGiKrY9FBCvoldUvdnBrZ
m8cqZi4u43iJPqeyrv2TB/wMMB4Tkrx86VGuPFRL1n6aWACxwzn1xe2aiSDex6GnfwFT1Wy1P9Pe
2Nqk8e2gMsFzF5LJFVXsTadmiFTwkC3Ev2uI76JbPq/sK2L/8GlahfvZSdH+A1Hq8SeQMwOwNKId
fzAvaORN7btYlF3H9e/AA3ig8EXb3S5thafCH5FM6MBfHvGwjMPBWsU/1KrxWB5pSZ8HYDD9MjaC
tMUUTlKVk4IUde5D94Dnqxy9X8pD0SOfKj0utxSiBUPhWT/8YCLAh47rWrWuMK2N0t0cpR2K/PDK
hElBPAPZp6EKlOXQyDFfA66rh2BpjCjHITbfa+7NG7y1SVmRzVN7r5CJvIQ1gr1cDCABHCcgOJ99
63hTqH6OovvQwsA5h/Yy5DiTrOlsGYhefptGWvXFQtfpZtTMDCXUBvrTFHUkhoFYBQrusNruSzsx
SGZpVc2mqIzC7LNWwXUM2Ij4JUYMBlgQWMJjTiybv5EK8vk3EoP9Ak0mkgVcH4AlQjaMRx/gmuXZ
QbjptukU+Q3hLDxWDa3WYSdljTJCAz2kZheltv+gaeSlufbp6OeMGL7XqGSneV0l9l/R1iBpzVF2
EOlqvX2o7PJtDNtVFF7fEY05qXwEoLBF22OvVgbTysRSpENLGRTtPaH3jE/zWDopA7Ff/KnrISQc
NrKAeFm/PK2iXsmudYxICHn15G5snc3y2PP8n8z5HVroQNCeXBQ2eO2Gpvk1Kdht5ouU3i2PJvYM
DZflU2JCVE3iel6Coglmdl8H69gX4OaK+JefCpp+WBro+g0os09lnCoDkn48zKpYqzWqu3Ju+oHv
F4CuOVYDSXXRsQkoF2sJvKCBhaH/xIMXxE9VOEcw99AGQMDcpM61pykMBijzeVpxk4OMkvyU1qTp
fkhJ2/8LVBDQuyMkLPzdgBD+0Qa19Tt4dvAqLvAjqv4Gx2RscpEa7h5YE6xTDuCLu0vHxoshnNwD
Rei8cay/J14MDMUcdJ0rxtRLT1DMGafcBr7WRYoDpT9Pcxwth35ktsmdtyYvsO5k99DaIzyCZHOw
fGANIp1COY0zlg1uZohKW9n8pOCMjTlUom39aGBvkY15r1IefGwyJPvFSmrxZbCBR/M0FlMDt75g
sjkaqj6UigbPAQOpZ9OXnLVRlGcLX8SBRpP9liSsInnasCw8zquHQA1Pe8r3chFzsF9X6GbsF6jY
h3cLFHrky7QGrPoUjbzTH/uqjz+tQKDDroHGpn9I6jAU9yZrnP3delXQ3UK6gPKH1J/b8Duk6sLs
PpuGJihRQ/M+DgMfWlwILCbAbuqoLSIyh1ERL00tDhoA+xfapvYucY0zRxXgjtmnA5RhjzTtFaJ3
YbmCCJXq16IjNcEiCk9HeUCcOUS8cvUeJuHQlpBVal94IPzo3hEp/51Fn6xg0BCjiqbqbHhfy7X9
MnizqW4IA4u5HIjIPqbWD+QO7TI57uEp2P9LbNoRYKz48sUzdmoLi5hP3HEjZrKn+D1RuVoKA7l4
CQZ245NqyvK5Rb57bL0YIvqw4MJluTKtb6NYJOznYqa+LscuWdcybtthyH2jm/CjVqLjH7ABVVMQ
E7WeKqSP7faQIuCClLxIwSRplzakBzI0ROX1GEcGjGSWph8BXfB8VRBtJZybjfDmcoK+K+TFdDMu
et/iY9T9oBlAr76wjZEFFCpclIvRklsURCd5pNOa0r3w5YJr05stiLge3o50D/OhYX6CpgSOo1iT
EVsuXKps19sk+tKmvhvvoCoOR4c8jGr/G2FqrcsuJnCAyUeUGqY7Vnlx3xeeWtN1hh4R1StikYzj
7byf0kF6IBXAVZsyqO3xmf4bRC33H9s28KdvQeUxvqtRPFD7GY3FJNoTuFRn+1ET124wVDLuIL0K
FQxtGGAUeyeDRX33GRQ8vZwDdNTsPe1N0OzqYrjKH0xdN0MeA1lfvyBEhLgpXuXVPSsY46kD2s7O
fCaePy6FHhTH5QhN0KB0adcDD8/XBu9dtFiKkx/00b7ObKoAyhvHIe+BvHJ5uqaD/4OKrO7zTZAq
gnT4PFDU6MEjL3CJdS5nWTQPxQyzA13MMJNKCz9scBEYH/5aMBmFjfMdCC/Q4Fmmij/aichlx221
8PtwHvrb0WvbuhSjau8C2njyKCHc7ReBa9nzVGMpoeOWNS1Q9IA+FbVQIYoirbEwzfKqZCm5lXS+
MTHuunwNmVuLuZ319wWaJY9Tt1Bgo8d0Rr2mE9bPK7CVTijcIKbRjTC446bQfLMTpxZeIYRFeT2b
5bGbTOIh1fRDViy4Wb9SN8J8CaY57SMkzXHzSiCheBngRmjyxMah+CB8g0QmiBsp84YZQUuQIWyi
cJWZMC7GOFzl3sDguimN57pwv1QtUucGImFtGUXL8qjnboyKAHUzkfeczDGUzE07FSgukzCn6Tqx
BwZSDP+tZW3mtuinqgE6HeW3rkjaDOFvUEM8M8e5yOp928/JcgdnJR2fdMyj8Nh2s5iPiQ7McGBe
ZfDbASKRC3wxRknJZzUsRDUIf6yuKODoKmV5XCcdvVdx35r7oeaxxW8bQGLNw3Rd4ixf4tRT3xGc
quFbqoa+eqwkZbgKfUTtDl6mSWOH28mFK2rW4WzMMaiIfGAAabAyVQ03p7jKNBtL/M0TLyNnMkGJ
u9NTOUEzstsRD+6GeV1niMxwR8g4Z2OAVjlUP7TIFyoh1TdPNuuPKMMMXglh/ch9hCty/CXAn7Ye
VqAwWD574ThCGpLLYR/6S/azJ+tQ5YEBTvOoNIMBARJHoXcRRQR562KqP6cr6pm7OHUp+DIdg61B
nWgzPg6m9fx8Jul/uHwDo5kU1wTP6zbRuJA8SHLfz4J70BzECzOVwViJX8mcZgvOS538CF2VqMKl
lD1phCZhCbxFfPSID7mxpaVtVCCZ4QaWIgG8zk0b6zvsv8pD3wZc1ZyiE/GoI9rPh07j33UZj5uy
ATr6XxifwItyQFf0o4jd/I9xsn5QbYR6sGjAkL9rhjZGGKIqluQ9dVYdua8ZaCM9+KdhxaupJEET
8R1kx+J2R4cp+JI0PB1zEy/AroEK3j3Ch0O7wmvjkRagKoQf1AwuQw5OFTUHJFzq97oaeUttlg3H
Wbbuuwfg0n290DrGkQNaHUFEgP+DTHTRR9Gke91E3mMXdxYXMY+yk4Wv6O8GzqzdU+Zs+IiNGY3I
GZj3CciGlCPSa5sbgBuqL7H0pM4bJBIfq6ZiiOvF2H/GZ8X8NuUdwzAi8x9nb6FB0XmBuadk9kPE
vXqtbkk/x9+0j2AWn1It5lgvpI9KHSVQ40Cutn6DHQZOfETtEh+QDYzVSWWqTfNZYn3KrK/Gx3pR
Y5o3tmbQRugnzLaPJ+/Wd6H/q4tZg+cWgovPMNwKf3s9g+rjYmh9PxuFBy6zky/ydsL1s8NRiL/X
rTLdToECD197kyRtIWgPRfdF1PaAQ2fWPGAiOGVjuNWMXMagaBa1uqCzP4VFFBub7ppoCu56gT0K
Xe2kknmt21UWKMFW3ZG6OO6gKABp7F0S1t4N0gqP7Uk/kl/cekD0rNMoBbLntW3wwgx4Q9aoo/oB
AZntctbpJNhrvABg0qPb8GKWfoaN4ASlo0OTNNWzWW2NlMHWUbIDMp+QvA8BSoqQ1TJweng45nTx
yPIp0lmAsBNqGrdDqPFnA9/mtxA37jpSQJS8Pay2cnPeCRnVH+0U+L9gsEhswVTadHuZwBAVr/PA
apxfQTTeBRL8alLasrJPAsT6TUW6AOl7AtxEjyrlXBjShm1ZwyS7yQPQ5FzO526Ki7YHohilIhg6
5cQ5QNG9LgbhRmnyc+J2nHd4tpnGw9yqIA+or+JDXydhs+tmVU87m6QQOBG9oYXXTdWCBUZR5chr
0td5MI42K0jM+PgwV+3wICGAZXKI4dDsvkKee5xaGX0D/Kqyee90r2GXQqNPNQeOGbUdsZa83d6G
yIbwJPX9EdF9WKMKVsw2tR9JrEHutITH9U2n0EnMQfGOP8NyUS9HPdT024ow8q4eWfADDg9de7cK
yIvhTV3VULiujZ7CDhboH+qODD/r2Gu7/Yrg9mVe8RgXLX7ivz2oM7hJljW9dxKtpRzBohHHJewt
5jPyRJ8DvhwazG2SIIBIxvU+YemKXSpihC3dSn6g4z+xm1Z3MGokLounArS6BK2xOJEp1Jtmjb0K
M2+8Y0S39MF2bklRwUGF5REirY3NwSzQTyGT1bp3/ty/yGZegBxIZoqQaq4SlIGCmD9v2QleOFzb
bo/Ud/qN1yAQkDXsBITkWotZIdks9oma4RQ+L24tJes9ehsbHj4C6xx86gbq88KfFntC/5Ijg0rT
+qmLk2XKhxBiZTmBOnScZ0mrvwRVLJ7DaIxfzGwoOtHV0B9mA6WxAukb0vIYmXCCc0jVTZOtk85N
l0E3U/RDW+FSD5YXPABZXzSjdT+i3vdaLIBlaPGaJnuUm4IkkFNc/upjZ9whllQrFEBWyPcTRsKP
1dqHQT7PayRzr4e6+yFqERDkmOPx5+DXnc3ridgZ4W3Wf06z3twl4Af0eYft8Dj2dftNQHDtBU2t
6ohw1nPQoZU1AhBNTo1b1Xc3gRcC5DlFwaCLlESJHNam6NOmxpOIGpvgxohWiEMkQ4Zy2oiqdg77
xhliWZThrqvd6MSJwIp8KNAKUnzXGx9ZgS/78MHIdIGlD7fTiA+PgyMmo2Mw6IniYYc/Y/oEv7oE
z6yMVFOyxfXY+pSPM2IBMzyj+JL6CEjY/LGuWdjBOAgaRHntiP87QSOb5Xyo2wwEpVY/SxDASD6M
I/LXeZyzh3EceyjGyjr4FHl+8IO23AXFbMbwl2lp/1Rj169FosLpJlvYkBaeQRhyIha6wyhHJv0N
XOhoVni1ifd8QY6bQw4ydXkTZDPZpUPlPERpTi64oQbxPQEa5JuiQfNd1z7KENpfWLI31eCe9cT7
j7TuUbLUlOiwTIaE/FPxucWkofC0oo0c+c8ibqI7B9SbK3zuwQhrTSf2O3M9gkKLPAqXQZj4/5CI
D6hpsYkhfnJK3xGItHlI2pv1LgQrlhcTXQHDCmlPPge6jk9hMzXfuwTSWzuuE/KCmGvBafQU+aRT
6A+W3F+ab6ja1s9oN2tvj+2ZnFyVGlFItiIQIjCX5+BfWIC6YEvePy8BANl5g4l2eYV6Y7KHZ1AE
HrDyBnZkQx8ghqokErlBz9NBVqEUEOdL4qNKBfPztukXFEgy6/Gyqcbt3oZd7mNAsw6uUr2vfs9c
6ZcJTDCdd1kGa5fIoEBepFAl+gjSatoWi1bql69x9+6wr5KXBZfzV8DC+6/4iBClCJEgjqi8Htdo
26phLFLReG63RgEMovq0lgZHU/sZKhLo0EE2kE5eOVOitgcxG07D5HAXOBuJR+oxSFaS1LiymSAQ
WUyxwFPkkBa9BAahFFicXXKSVsLaF8lO/NXUwOk8JA3SwwLPtklxPoyEULrh7QyNVghRnnwh5vAD
DdZ22aLCcMDxG7IFOJ8Ml2ZkuciOI0q8SPJ6EvObCCXHdmd43d4M0TxNe+l7huaB9JO5sBAODooM
/hdoV8wxmfJQk/QnwBYjiiLzFCDyxI+CWjzqygdaBy4qGJoZUM1peHPbwgTNu49q5PzlFFFvyDMT
oYpDWRKrQ1qLSkBjfkpQCNe1+uQmvxGl7ePZ5EZSyx9RsGc/TAhVblBmGvPB/D/qzmM7jjNN07dS
R/tQhzdzunoRLh28o9nEAQEwvPdx9fMEpOpmJtHMYa966qgkUYnEH+Y3n3lNrkmdrS+Ffj3GvTbe
GcKYvEpmG8R+RG+TyiVnPV43Uqk2DtYA0qZr+yTz6nnI75vOIEvtJ4M4PiDgaEDj6NZlibo1WqFd
N14lio7FdAzyipgn04BHpYKypGthTgVVKcXLnVyMQrS12iT5QhBE8icElYFMuEVBBgJn3t6XzMwQ
+9TJ6N2kSspdWCjll9hUg8d+nkZ9rSCX1aGjC2E6Y0JG4yxtq+2NIq0GFgcSCJ5V4H5qTwRo+WbK
NXPalRTsvmCCpN6GgpHGTs1pb3G7lZa54ihJva32QX8ZKpOBxhU1GMlGWYRCW2FqwpeJ9OI6WrTu
oR7m9KZMK4KrwizNBxYUb6cyg/RQsjxrO4wkM9kbFK4aR7QEId5hd6uAx+2qYs0u9IGfFIZDG9Jj
maUMaYa2U8kMVVKJZCCWmzVySzcwB0N1MAKuEofekLZRw0HGx6lIeZS5oZe3bB/FTVlkU8KxAGHK
bQJN8hStLhSKWoN0SRA3sJQgUGnmRVNRML1oyNyQ/kO+a6uN03CrjdL8tS/6Lt5bXcs+GPatvG1z
PTKccXU4ccpAM9+EWpOuQ/YalnAVdqmXGZP1iKiORFE2Lowvc1CDLBytzmR+Bb1xn7ZNkWA2ocPI
K/KmMuzYQpvGNjFNizbxKPeSL5pUBVhfdQjKssjygOKeRmlIaYy+XYNZc5OV1PLcKamlh15Vs0ct
7NUrHGdnzLMaFLKdMpzmDVgEld6TUiQVop+ChYqWFUWfm64P2i341xDzGyt7mWNIEDaFJdIiuANi
7ptNkImeXljaddH1rI1oYlVx1KsTVU4iTtEd9Ki6NWiFfVflekhs6jNEJmFI0dU2wxwwQraE2rdM
7ZJveNUBbVwQxdmG2DSmF2XRk2/KnAEkMLox7anDIajdhEYb3xbKSmjTiqY8gyz9GTQB+HcFTdBL
BNB6atUdiHVTo9xNC7pXib2sSPQrsZXwj4y0hyRsp8dfd54/gEQyoPpuco+aJjpjx43SNusQGcBt
A6/MYr5SgnZy0rZmL2sxzgqklKIaqcUuz9rRjYTB8vs8Oaeh/M5dO+5ichFAIVeA+iqydgJIYbJ3
8PmjHDR30BwW5sh9b3Xpa7xURuchn04oGYWIYdvDEnH+ED7XoashtrdHQYVy7a8fys/4GEBU4Kew
KqMuCB/3+Jl0slTmUY2dJ3zq4oJEvnyolTw+Q+H46FUjskvbmKTFAt53PMoyF2YaDmLuZWTAW4iy
pW/QrPEzIIFuqxfnZG9+visgP1D7VVA5xMKnUyuiK1pnoVV4VjZYdh9V44G+h3im8f4BEmaloiJK
AAoHi8X1rn8AvJV5tyjmlOee2DZsBLmRvZVL3TxogQ79dMG/rhHq6f7XL+yDbj+USBH1wZUSAC3u
eFAK1COAKTP3lqgendKclK1qlYHfRmVxBkX44YIBYreyz4Fs/MQ8EDA+W4DNF54ahU9VXw4bZRha
h95ecYHpRrCVUUj0Ebhsn0plaZwsk8tz6qEfvcofr+FkgoayECpjZ3G/E4pBxFRZcREJmfz7yAam
CSjClW6PcsopONPA+nimLOIxlm6TC/ShrQWUx7tlUL/RnyFKSNIh+gKa5pxe8kergye8avbh8Izq
7PErhQq5sCslhVdkan8RGzXAyTlqwBNU1ddOoKf86yn04XiI7+iApRFVkVeUxw/zNq5g5AtZg+Ss
mM0eVfvR0YRU9weN/ly/avD+erwPmKjsLhqACyAqBhvw+o5/GBBeZijOWlZ4QZ5V0S6dGckpZS24
mEc9uWompbtrWzp2BUY2oMVHGslKKiy6LauD6YVlru3zPpU//fq6Ppxa6Jkh5Cnzyk+F73pkLeMA
ZUlvao30q9BDJBfQdbZ/PcqHTxs3bSDbQGZIzY9vPuqnjkRQBk+2UAqILaG8TqWRZjXJ3iU27eeU
eT7YlbB1QR4DaSeKxadI+Eiva21QjdzD/dTayX3f+XQ6NSpooL3EoNNuF6Mph9+9y9XkAD0/VHoQ
TZZPxUmXOpVUItjCa4sqeDO0JH2CCjVfVdK07GYVGu6Zg+vnzel9RJjUWB8BCTzlikY5EgDxHJWe
oXUJqrua+qBmFmU0czGcGGC3U2RM73nuKOFJBqiKHCTMr9/tT3io9RrQSNXBzYKIPMVZd82gJsks
MLFFQ0fAajH3qbry2wZq70UWyr4pVqaT1Fn/u0JyjAwbh0eOugMXcDKraKkpXZC0CJFjr73tuzr0
wKa0djWPGEEN6jk98J9m8ToeNC3859mnfoqdOELncF7yEqMbOXk2I73KXIO86tuCwmrtyEtzzkLj
p3nMiCvhePVDAcl1Kq0w5RYNQaDd0KkGzOcMvb0eIvAqMZ47B9AOxhWQCuPMlvDT6boOCvbdQI0J
hO2p8XbcD4WJBFzp9ZVZ2JYFvrukiwlCMIs2v547H93fen4zygph+FlhXZBVOiaFFxtiVtuakNf5
FrEwybSVRew2pA/p14KHe2bc94VxFIFyj4gIg5tnoSIWdDJ1ygFsCQihyhNgi911pLGUxiysv7Nk
VJBGQ6H2iZJf4tVVaH4CiVyQ/w9BeBEByaI9EZIHRUA87qNICkw7k2l+/g92E/hRa6RISwKo8fGe
SQSqDJEelJ5ZlcVWoKbmgTjG6d6iAhQt83D963fx0eymrArKnnhuPYaPxwutusvVsa68aqxnR5uz
yJ+ESD2gVJeieJWcY8O+T97Td8BpuHLdYDHwj+MBKz2nK5p3lReMKtVnMVhuCC7C6RDgVnVtzPrS
ec0cKV86QTauErHIb3R5aAI7bxb1tmqBu//+I0dbcxVZW9mYmOcdX9HQVfXQFkHlYXebe1ZbVtu8
qCIPOS7JNxq81X/9yD9YaRL6HhYaGJjOK6dKCVQulCIURx55osTbvum+abMeeiY6Of6vR/rpmCee
gw1PsoWcGySAk9BuUYNIDWU6JwnRcmvrYqy8oY93Ttbw57NgnT9ob/FK1TUtOH6A4YhJC0ZftZcW
legD+kFOWlGEvblkCC1qYDXqwFB2pAznNKl+zilXggiwXHYSOGGIfR4PjdW5VRqjUnsKXUmS6BR8
hmFEboeK1eBVvarvunLsPTkizlE7q7qO6r79TIp0zmH357eKE6IClB1eNCvpVFU7HUkmRbAZyAKY
wVaYxum7BU3nZuy0uj8zYz8ci7iSVJ66P7qOx3dN/9EE+cxYZi12djYpyOxKyWJP85x6v55CHw0F
k9LCNVwCfHyqqlb0WlUuplZ74tyqLlMs28lB/phKdXJmd/55sq6rEK0D1IORqTzdieiYKMBdLV7l
lC6tTW0YlGjUhlV45un9RCJhzqAiL/H4sP7iPDh+elDE6lHtE2yjmvmp7fQHAd6DuwxJ62k6RtOL
QhHKWHEItVCnZ5bkR8+TW6QAsor8cOAeD96WojJHC3c5CpnlNzRqdgCT4m3aLNWZoX4+Zt8tALEo
Z/0TS5zcJ3wDqQIp03hGonV+Von6zUzk5IlGUIGxIUfS6LhZzZmKx4dr0qB99q9xTwgAsl5HYoqf
Kpgy9oSxHsJdnpuSLxdV6xdYT7rIGza7PLEsTpiuuV/UxnwuMKg+t7N/8LBJ9KgTERNSDTnlzixq
iMxwWjT4ffS6AxZd3Bt5Fbl1Y53jx30we5myTF+UmnVe7cnDzrFDiEjQG2+mt+pSc+oOJaXur7+9
GlfNhZUtykAUXo5nD8qjEudj3XgYdBWbapgjD5s62Z4KaTpzSv0cGMAoJqMhe4M7xhZ7PFQpWlJo
1jKrpM4az8ww5AxbpXibWFS2OaGLc2ZZfjggfs8i9yDDMj45hiNzksCGGA29JkQcRyjUbpZqryAL
4B1oaXZmdXw0N9g80RJDNAak88nZiPUyfYC8bFFGCBUnLjSRqkcmOjMP9cyK+GhuaHi2wjHkdED5
9/hRgqA2pszCH6Phad9KI3ZfrqWjL3DmlX00DlE1eQNaLToKYsfjYAZXRWkaIrzbmaZnBd0VFJBz
JmkfPbd3S0yWlQG18GSQnoRWCIOx8cbIQiSWloEfGv3iagXr/Nez/YMNDN+u1aWC0IIbO9lIWknr
hmaqsH5TldXjF4G9IG7BuwzxdInavO708fDbgpBMexhFFBhBypKkrPf/Q8UGX62oGpKx9aSczN1q
xmYLQeWmmlvpzIH3wZNkHxDN1TeZ+OlUI0CCT1iMVtF6ZoLRx5jiZ5fAFXZGsz6XVXwwM3iM6AEZ
qyABVMLjm6I3WqTET62XYd9yQy/KsNVOG87M8w9WMMeaRGBC2dTSTo089QKpr2lRmedZOntJVEbb
gj4c7gq0AKkl/w/CIKig1IPRkmUzPOWeykGrSNncd14ZQfPu8YO164IwMMnxhH2fiv/2Mv2f8K28
+StBaf/j3/nzS1nNdMWj7uSP/3FdvRX3XfP21l0+V/++fvU/f/T4i/9xGb80ZVt+705/6uhL/P6/
x3efu+ejP3hFF3fzbf/WzHdvLYXH9wG40vUn/18//Mfb+295mKu3f/7xUvZFt/62MC6LP/7+aPf6
zz9MVtW//fjr//7s6jnna7s2e27/4b815dvpl96e2+6ffwj6n/JaBCJAxAkXAZh13x7f3j8y/mQ7
X9cvn0J3XIufRdl00T//0OU/6RtA+kdLgr2KeO+Pf7Rl//6RxEcqgpcEnEiIkyf98a+rO3pN//Xa
/lH0+U0ZF137zz/eRfb/K90kZUSBmFIvdfSV2MqxcjzzMU1DJqsvVCc24va2TSxphxbTA4Dk2EMW
M9hRSsPdsZuUr4rUDwfsuRonSfpuHydA6yTU3vDui+5x/442ldSCLYGDDoQgvZ0k4+aHZ/v31f94
tcfL9K+LxZAWsjuXzel+suE1cTADeLAUsFJLf4fsFew3fL/PHLTK8b761zA8ffYCqN8ota8B8g9b
3GhWQVIKheIgwtg+BaS5BlSjxnyolFIHH6hirEpdZIcM90jfAbbBXQQUEosCI5F2cFlwB0XkIfcT
UKpbBaYXsPCsK6ka9UlkazEsCpvi4BsiLN2VCBT/KqkhHFazmkYUtpPlNtJl+GLlot3TmacRb5ix
vABqHg0oISZJPhzHWbmNgEOCuk1uJrMSXkrLSjpHrqvhqwUz71wAIh3nsetz4f8y0Rs2FCtF9+Tx
d2O2gL+rZWfF6WhJN/sWhJMvsDSEdhuNoOCiKjYU2J+jgnmFDBZ6mCTtoUePIcbIwihovseGl4lz
JHkgCOXbuIZmCwBcA/uvKuckdk+Ioe9XzOJZFZcUrt06jZkIOECkFUB6xxEerB0UKF1A6+q9OV7a
K3hwNZDCGeTkZGafwHvMjoRIozeWEni5uBKrQ9nM86sswqSjtQ7FpW2E6yQYrxe9EcBU6Ub80Md5
lkMuMYO7WazrPRU0+ZxV8fuVHq9TaK1ofNGHFg1qMCfPnuZ1i2WDJjmNAry5K4JsJ5baijszi8Zu
Yi3ai3IVPMKB0OCC9XRI9CVsfAOWOlyZsDYEe1TE+Umsle4pyKsqdvogHQEYBm10NwCpugUh32N7
v8wABAnzKoe+DZy+UZmSrwsyQQ14/wzPANQMKe4Jeh3bUi+l37NeAIw7J0LmUF/GLEscC9Pp527O
3Haaqttl7DovEKq+RsZ5Tif4JdGDUYzB516REgeEQn7XxUb13ItcfKItkHIXq+q3xRRGIPdyU/gS
yX2znYH6vLZEWNgQZYiJ92XezO6wgOKhoCrcQEisrst8zmLb6qT49tfbz7r1/8Az/ms6we3XycDp
CXGXxxuDAFe1CUSB6aTU8aYxArzHjITnomRmEDtT2KBxMoKQt4VCN71CCi2shHr1jvJppjmCwEtp
8W9Um+EmNhJD9eiwSkByQpQsM1OpryGqWbRRgUBrtjmGyaU1V1S26yVAPWyUqvmyD8ptFRXNaDco
t0u2qBInT20fOqM0XMxBizqHlvUqXxJYdfWMDEoEKeW5KIT+aZ7jApOsXoLdV4bZZYH9K6ApPU3u
OxwroHMFc+MoIiIf8H7DMuWmZkgj6ijMF1AxbKlSKxj5wVyiaIFLtyK2uIy2cn4QwD5dwuvUdNw6
5epqESaRdscY7ctxBOITT12Wukum1hdRvmI7e0hTN7GsXwutObkFIJ5oW6e3cl+LgMuWyBfpLPg0
jYxP+pxrLdBzLbpvzAkyjBELB0EOsBuuw9Ztcsl80utsukA7LruTF8s8l+59sPetcAiLdIjKhH7a
xcrkBe6x1MmA9Jlc8dxARiZOvqrxboA9ougYuAEZLUnSz2AJ3ltFp0ufRgAlH5rAuMStx9UPxxFo
SROQViI7rVzhDixU05eEat+h0eRDaw7ZDix/vcGxJGfhRQ4eyZULlTK6FCwUG62KqTK24jnjundp
vJPLQqAdgwT0plf9vJNER5rUkl0T2qs1ruYPqjFskorTKIiN3l6SVX2uUqgqwF2ytUFIWfph9hiW
QeeUETxGXRnETY+GIX6CYbKba6W30ddQ6EkapQu+f8qxRVBeiJ9qp261c24o7+4UpzfA5VOPXS1R
KBscP9e5V6GeRxwOEPaSC71I5glKnjwX2yAF1h0QARPpNNbnfpwlxelMxdPrIPdpDQOdimjAlPZQ
xCXEt5FD2tYasbxq1LQMPLpFK8myki5Y6mlhNyuux4bOYlwmwQQj3cyznZKowZ2Gl+5VXsRMJ3EG
/d1AggB9f4D2AKFPGC3zQJlcTRyCjdhv8QvaNinbhwr26rPcmdF9FiTS5zyW5MmO5WgYHIEyyJ2a
tqVjNNq0y5ZZvxC7+LHW8+7ZgDvkSnOru8H7jk42Hy1n8uwT45L3fRL4C3skgjdrIHWSTiULR8Qs
SZIDSmx5CLQl2C51PlH2ibGaWiRIHwV3R6EmP6AePHtjP0HoInHf0f1YOVKGaC9TX3mdUUmwu3T1
TG75btp18vKRv+PAXHstIvKxxy+/DYcZLKzIVj7k6ae6VsyDADxdCVXJLxJd9zOgWhtg57gdRHro
NHX9pR7ScW+ZY7KRKcTaGSIfTieA4S1Qtt7BmK0PFLdByoeJL8G3eqznRXNTNeovO3EZ3UHQO68S
1W+0nLUvKdRY4Ox6tIHOmG8BBJ1TGjnp5/Ee1vYvqBFqlcT34DqOb1KI48CkmMtNSql8EzI392Kv
9o4I3wOuCUXGEn2DC6msJ84RF5DnYE3oHerweqlsQ8vv9VeRs+bc2jupgf51ZRY9CTYONEMQYDq+
ssrMg0LUc8mRCjW5QcZt8IS56R3JQO/BlLJt3BSW3ZmfdUB5ZCj7qR+t36pwvV8DoL9VrwiVnRUU
cXwNcQxBEq1WGFzV+KLFqr4drEHyYSUsZ1ry76fD0Wwj7cOPl4RCFq010zoeamrX4EhEja8Np+xm
yA3riRurHQGqyAbRK+FrvMBhdLpCq25auWi/loYSPtEDh/QYTHJrD5omHJBOj4F4gt95g6JkXPVB
kecoHKTboNVfp8UAY9UhKjD64LaXW7PMkgexTqrAScvmuYCBkdkSNkZ7I7Qm01OV5Ey39L36c3Kj
tI1pHtN1WdfryYwj0YSnVtSiMxJ9uMWELxOd1eJijMwF9LOqegOkk7t5kul3JWHS2e2oXpcrKsWt
+hE1CXDA920CKwgKx5CE0HGj6gU0/3wfL81BBL3xkDfocNpZNUCtnHOzea7VxXzi6Nb8QQjLzpay
lKBXQyNgpA8tedA7VHslsLsqJX8ngc11reRL9ToixPMqWnn8JSx183NGkemg0Ff9NnYqZOEK6NJF
Wst6CVcG7jgUnRKhjCjdSUtHZz6vqcCilfKgd/30uUIdAeR2+Uh6N0ibKmrLjSoljCQGKG+3cvzX
BP6tost/W0o5Kr/8sjTzv7Dosvac/vuiyyb+1jxn3XPzY8ll/crfJRftT4pd7wVl0aDl+L7c/i65
8BFhLCg2Oh60mUC3/mfNRdH/xBSNLUmh+QoOYo3+/665rB+R9YLARe4WnXsqrb9Tc/kL/fPDMkH9
f/VdWEveq1obOnTH+wGemFFC4/C7JNnRbtlVD/md9HktEHQovtiVq3uv6T7fR85ygS5PbZebcZNu
jYN1mN+0i+G127FNXBUP2U64zl5hQLjaNntYIs94GZ+6wK6fW090it3s1J61lZ1qF24JBQ/LbniN
4NzJdu3Ar3Pr23qvP0c36vd4W15qF/IzjHV00ySIHk/NQ3fR7gWfYsZ152Z+4RJc7tIn+ba6GL3g
NtkpfnknO7KX3cxefdtE5J2u+ZB78VYNHcsvrsvb8XEkpYzs9na5MDfTRf/U7eo74Vp5kfeqE/ko
FFzom/RK8+tN4Hbb1KMH5UOL+Z7clHuu8ko5GNvgKb9beSMv5nehBMeF/rQTbnsd6yO71u2sdc19
vQ8YFJGIa8vXtuJjOF3X+8q6+dZfxnuQuPvwKrqZ99b1/MQjvOAevste4Qe7xY73uiN62qG4NmzD
rvzsPniQd6xeJ3Ja5wFunpd71YW4Vy4iF+UgP7qCOLEv/NQrHdXt7HwzvhWB3/Re9FnblnvJt3wS
5W1/Gdw2cE6EQ/DV2KYbBEUyd7pdeeSaHfixLSCd2jmx7q5qUvx8dIlvSvgtkw5K4YwHbdc7ulP4
00HhuiZAkU7umF+6+5kemurAJdE+Lxf5Nr6tDvWGRlCyq7eaqzsJ90Xnm8eS7KKd4efbchMe5H3x
0H4VrvJL84YRPuEJEdiiF+0IPU0ee7qJN7pr3CnburWT1xCK6qf0MFyPG/P7fNl09vDJuoMm/0k5
dPfNtanbUrRBM0YVtxYXqtnCVryKfckT3WrDYe73z+Z+3neFQz/Hyw/StXDP/BycOCqu43xr+JJd
XvJ9N3ZkG27xgUKK6Bu8kU3mVl8IUuz6lly5RjTbVq54aHnhIFe8jeDziq70MAU+1nhC7ouxU10M
/ogakZ1/09zJrTfAHBInvLzJHVt1yrvEJ8n2jW326ncPYWjrT3LhkmKPWMfvv5JZRbbpoQLh0PPy
BPwKuIr6a365HAq/uy4xwkS1gV/xmjCNRGfaUU9XJVjnIQoNF2umbDe9L+mfe5jwVvedcwTpge9Z
cNByW9eQvthOymVn37y0PqTEySu2tau6AQanoqM8DrfzvfaYk1wXdpUf+G8a2iSzU2ZO+4Liuj09
QkqTHNhbIJ6dWXZ0pmJ2gTBVwUkHZ6rQyNkR7dpnot3NW/FlUlsnZuqKXrBRG3t+rvfLpwKFAmsf
erWL6EmyD17Kh/4GbCtgbqg9zrSvd4WXGs/ZPr7WHmo8qfTtbNwHVwbbUufP++JC3eDCJb5pjzXd
Qbe97u8rtzAcSfFB4l3ONhI9cHqfVF9yYidzkbvCvrbwS0Jrg/oOdSQVz0vU19TUTuDtRrswc8aO
G77Ulwe1Mlzw5A/NnhVs64+ijOCFPZS3w+Aa6HFkmW0iE3VZ3qivJgxmb/LRIJL3NRywaWdkl9lz
fC/s9I0l+4Ut1JvpOw4Rjlh7n9BlsWxKe+mt4LGmd4i8aK3XKc88X/EzrpGy+kl3rcDJ36rmk+Cl
qptuKjRi4HYtW1X3kPhRMq/4Ngowj7cG3BnYNs2BVLX9QqHKBiV+VzsYZkuuHh0UaWstHsT9VRqB
xzdA9PxEKYNw7GtELQXW2ehmwUsQZ77iK/f9ss2jm0kCVLeXvfQJarL0RT0Y8mXxiERc/qn/hCaN
DeLD3ALNhmA7bkSQwrrz1dA3qwDOUxr5uv6EW4klfoLNWm7HyBY7dM+8Fp5Y4S6fe8vVlk0JcnE3
W8886/leSfmF4/14bzwxpxxIF9NVdycOTlvZ1KyafXebuvfYAGkOqX0Bt8Cfx9fIvAgt2Gju+Kn9
JN6Kmj34oowArg/NftMLzlbp3eJRuDHv2u0rdoqFnYsuinzVpaA+G5ei0Dv95/oaERq79bVgvJTC
u8JXrqllTZpdfDX6xx6Jmbg2NjIos3IQnOkFV71NAYHMNnY0wJ3Oje9Gb/b0APGvy8SlRBU98Hs+
Z050GxkIWIw+i0NyhWhPr766lK1L/Vtu82vdxBvQfox2bBt2iKeT/klZqfObWh88qfbKGSk524TF
rrpsbzliVYMrPGW6nX+xVFjdtpxfxp/F4rN03XRfIfoaSPeFF+13pZvsunrRmkfrWksP/T63LlRx
49Zeb7OoeneYnMfB88aXHN3SBEkYJ7Gn2lY/hcvrcCkhuFZVUNnYJ73qEoUH9nYoFPZksK+mfHDb
+10i2/MAPzmOxRsOrMLWX1rTXsziSY1VX0/zT1hXjZdowaX3QeJAvrQGr9hA2E72/W504Ql/M+/M
K4PSnNtdosTUIgj9jb91l9l+vgiuNSd3629wOXcMxUutHATTLkwqg9DPttVO53BRv0a7/ltV26g/
fVNuxq160OC3Diif2PAML8zahRKu3Uhb3e1d2edeR8j8vjFt+JdItUXqGXYQMdFKv4i2zFUq03Fv
G+NWMz0D37Zql8T7YKEdsu20TyMihq/9LmjcaaGk5BX5PpBxBfJLY7OP9kwyZvNwidcGxL1+G7vP
5jaakHDwddMf9X3Q3YjlHmW+qXNfRSiOf5cWfisqfyhz/jrtbh6F5Ju3cm0htqc/9L8xGic8/UU0
The2aN/mo2Ccb/wdjMtE1fS66a6LOEVATaKb9ncwLtP/xNCB/+GDCuJrxVT/3QBVrT9Jl4Fbq0Tb
2lEDlI/o54gy37KI7ikd/E4sflrSR87aUBFhRT6Usi6St8eROFX+jrw5ZII0kXXQhSB9Euo+uTJK
ITr0oI3dLtYMJwgrJGHQuts3pLh2qcXGmWrET0Wz9UpM0FGkKzwJbDyOr6QL8iIx5WKy0aBE4R6d
J46efNG+9csoPvV9j77+YF7SIgw7G1FJbdNoY/gFnz+NkHHutFt1adVtNwxAj2pdiu+Eal7OJPin
rVEuEqtfmtngWVewxEnRd9BbJRgVHlc99IkvJIKyaSgnEHmv+E4nN4PqTO3kpyLWOqRO6gUAxKBY
dGoTT9PFHAKZfkZJvydfsCoXy+hekETBFvUZ+Xp9Vlwh6D/HqY6cC1xlhEAmxW7NGFkac67wQUjj
zZhqjfs+z39rpf9/l1kzwX+xlpu3l/j5aCXz83+tZNn6E8Q92F3Au7wGWC3/WsiS9SevZrW2Aaxg
8CNU8/61jqU/kd9fTQ3APtN/XfPtfyXV6p8Ay0jT154KlWKQ8L+zkNea8n+l1NQ4TdASGlMSSB5D
nrIf89HMCxwpBBsjmuIWgYXhAu2dCKSx1WEc0fRXqjEOt1WoCJsO/bTtqKGV98PD+gCfsFYtT69h
1eJnv6NGAI7oeAlPekwFq6lXQTiUScpFrK8MSWgONPbNv+YeR8THwI31V50OxQqEksL+aNCQPBkq
F1ptgJ5vNwYhXCfXqIgUdZues457hz4dDYTjBhzglZ9GuZG3eDxQ2iFLbIrcU4lqDgqE5bSF6Ej7
M+sG/WpE8VcFGFgnCtii2CTSnHNd2NVGP79o2pxcDlMo4ACf6fR59AbImEm39iGdpUnajkNBR7se
OwVsQ4kOLs3ooaVJagwphQChhnA5j2tQVqd69WWKZc0rK6OIvSmTlNYL6258RbPS8NppDAt7SNau
R4TTvGjLM9J23mL2wYASll4dmqJTF78R8iTA+LrqKiRja7G5QwIgPucj+NPbAThCZ4EdkoMPI5+T
hzYpMkbtghg6EDde9HoCmEcH7IxN1snOiITZWkxm2uPk8Y5nPBmlrvtRjgUkklbf8K0QquNhDiaV
1FAyH61BaTxJ0ObONoUy2VqhJF2zSAgqGzyjU6nr3RxbJ/palUTAxmSyf70a9JMpigsB9Duw3Ku7
Oaru6+c/9C0bOe2Q/OTyllZGAqxFMduuBLjddd1QdEAu/OHXA560JNcHwmJABZy9iDWIwdDxiFM+
abESoA8kl0P8KOXIUDiRuOTbsMzqF9RnqwXRsCH/ZMhRVdoJApcvcjhghTRhE/iAapqJiJA0D1+K
bF44RyIRhZIhzcnes0YVEifJqvnZDBYZsJOckhgSEiABIVZVbf7+44OkyU1gfLOSf09K6f1SJF26
FMwhMX9cmqzbxEgcu32nXlay9frrR3e6c/HkLLC+OpwtE6TEKeVMoN2SLQoYEfSCgstAXdQN9B5U
LoVAOYOCfIfz/rijrGPxisCvEemACT+5sagIUkFHO8UuhliENphVVuwPrHVPSyVh3tYmAhx2YElt
Ys+aGr6tMqw34BBMw4F4RPdQzEIRgVRdSMydBLjhsaUbcqMnRqRRQ6gVmZR3SDVXVFE1dEXUHq+K
QZ7exGGizwDlrkGqK48nZ4yH4abUqka1B2UCKYE2fyc4oCjEmYhmqAW7DAv5Bn2TwLrmQ/12XGbt
26SZWQlEVKj2ZUHnDtXkln0LnciFilMciVeAVOZoO0R1NJ5pXcrrsj59fuuRyrxQ2Zi1NaT9YV2l
plXLK/zIVqMSISBJrvLGNuWJYgZy4dpjUWbNZxQyLckGehagPY0q3wMdlOR1ylrgOQj5Nt+a0go+
t3mh3+h1ot8Y+qAWpExjKvsZcrp0k0JAGzWa18QL/xlRfHBInu6NeEoA4zYxJYCZS1h3gq5L5bqt
kacB04ZA9UVt9eOViPqt8+tRTic0owCVobSOhYaurijJo4eE44k+jIlUIVIYUJ1N2srX5WDya1A7
ZxbqSTMTeBnhC5AsXH8sGq5s98djIWNcRrJQl05mDOIN7tvLU7JY82MPKmsrIwN/0wOTukWPOPan
RtY/qUxOUD8UbH590+9UvB+nxvuVrKBQ7ELYMk5dGIADauxYa420hJGwn4NF/BylffeNdl2cO2HU
p6091sCzDoAElCdprJNoP+jxnBG7d+p98H85O6/eOJ24378iJHq5BXbX6xbHju04NygVGDoMQ3n1
z4c8Rzrx2ser/1Gk3MTxwDDlV75FC6ZHo2jsCxDRI5paZjMeF+nN2a50uvwnINfOhtM7yKsSaNKA
hvak/yrkNFuUPlLEYAUa8398APBm3KRNRp3MXt3Hj9/z7cflagFa4MDfgw7lmK8nXAp3bo2E3uKS
FiIGimCjVirMr5s705mhtnVyMqPkhrYBYhsstfv32/+z2Ry9tSxkkxjKsnLzcjBHCtn4zaAJJRr7
Fm9FOe0a9Ia+4hjTehfD5HTnCO2vk66/6wukAjeBSSbNtj3Z8G6PHDXXEQAzc5JPtUDryzbmYW95
nfXNzKh92GjyP308x6e3Nw4+xPMbyZr9SrPqZFFbqzGwlhxBvDYAd00mx3kGYejcoLW10qUtijM7
9q/B+aupDrB/Aarwl+XGVjpJxYvezPVNsAwTH6N7qBBFcCMDaQJr36X+aB0XhJD6C2e1tPvMBJgY
IcVUPnhBTR/IlGV2l08J2LSmRRcDcEaCfCHc3bhZbRPbCYBG+tEYkXdrhrq/z9YJx+XKyfKXhX6t
FRaimO8GHceMqK59ap9Ino7opWmoh7UA4YrrGTEoLRwrA9m+ZEQWkM4vuoWxa6+GhtK4Y//RvGWo
cchaCYqNbpiOdtcTo+drsXzttR7iZbuKZLyYQaOizMW5NZ6ZxTdbIyATAzgOKcmGlahv//7PegXw
s9T6NIzRiqbYNYKU4wUUwWlvj/o5TOr2PV5/L6zOIIOAR8VljWD09VD4p3C/5wo125Gie2GOouUe
lKA051ReeKvKQXF55m3SoPZ65qR7c4lAISVgoagEtJ6qycnxjpmUluZqHaMOAvFlkRrkFaDvjx/v
AeN0522hCmE884nBFIWik9mUZQ+930HZFE1YUe2dpVbgA5ImToMBykadeWDbEE86QGKV8cCuDDmX
ghhXA4ubh60a4iHqAs31x0fLba140siV4koWRvYfp+T0WU/C7cTvDRsMSRqJwppiQyRl5AzYm52Z
krfRB5cd+gAbCcFyqOm9/urQiJXKSqxYZZUtPzrXymMHCYhb28nSxyaF40eVxsInYypRN9MsDbgb
FIfx7uPnOD2Xt+QHuRg0cXDVpYRwcli0WBKkSdekkQE+NCplPd33a58e23nyriunmiKzr2lDWina
t7Xv9mfGPz0et/EBChDDuhuK7FThyesSRxtt9raWrSPag6K7BhuC0v5Sg/fTa+M/eoAzHjfdpiWy
EUl0UJev531ea6UA26aRual+Y97uXki3wyhjHoBrS686k0yd7rD/HY8dDmCCKT4NoCRLJwPCTWGv
7FTcGqqOBhRX/vOi3e5viAXETSQFp1WbEqVFxM15q6wPbC5Pvd/Cc+/i48Xy7ruAtHAhrQE7PK1h
TH6NrHrAuwAlRcRBK7pYQxs5/u+j/OX1sivg055in6qEZELZ6IkWnYbdBZjtnSPRT/v/GAV2/haM
QPk7nTEnraiOb2LLXjuWKoS0W15MwI/uPx7m9HA3qfRsX8XcWEjWG7yzbs6541Z8GNxJpn1jzda+
5UcPXJPuke20PKHTTou/qK0zL3iqgMHCs5Awo4pIa4DC7ymlnh1sdX3CQYZnlrXT5dp8QQJ23JfZ
Uu8aAuuoKeQarXKs96P9E/3nLyJ3kihJ8uY/3qY8yiZ/B96beifyHyebzgF5h+/VmG+T3X7nxqOj
j9DwBa7I/4dB9/8s6P2FPP57nZomIhQU1mFWAg4i+nq9wV2stWbdRi65QevxSa6YaYR9kEHAoORl
25Fb55O3zyddv3T6IvdCH4+k68rCtpkC15g9icRE8H1AzAibDXuEj0TVyNH21Qj8Px77ceVUXnNi
2cAaRB3aalE08owCMOiAMmZKD0RXMgo63UkPtq+wZvh4UW3X5ckrUl0AHAjwaosqzdevOPdtNi2J
iWSmogxUp5YRaakcL1YLE6aPh3p7PhMoU2QgDiIFdPSTL0d1q5xtAyiUVrX676lZ5LUmU3w1zOBP
09XyTFL+9s0cEoRN5QOOgAXE8/WbBU5VWbBckpBA3Q8FGH3aqFIYAHwQITgzjW8STva+Tp8ILBq4
XrjZJ1d9hT4/+G6RkJ71a9jqXn0p/aG9XBEJ3ydrre+n0vKeqtI378ch6I+6VehxYTjFmQDp7SlB
RkTmS5MOcgI6da9f21J+ruxN4tuDLvSMtcqAeG7vN2HXb3D+kerDsSx1B5PoyjlTR3o75dtxjrEm
Rzo1VjB5ryLdYrGNCrurJJQtSs5iC7mHvO8i3NPOTfjp/bHtR9qTwYbVo654eheOCSoJgybAAIjx
J4hlLU48M/2PS8jmXWwDx2KLbAtM9ElIC8uiNTow5JHw1uI2XYXaL3OmXaOo25wZ6oQXR0a5jUF+
xwKiX2L629z+kyWIwmnwB9HbqF0rBVsJntcBm1G6J2qZUW92rcKxLlYd/5SjB0ci4VPW2hLPG58P
zJQfgOupOr+M9GKAQdH2dXfdySJo8SCalfeZ0waYAwJkjg6oWcufFXx0lGV70q67dOwKQHZNhQHd
x7v+7YfivVzKpmx+QP1v3su227RaNXz4hkpezJoWxI0yyjOjvDd9NoxqAKFbS5Lj5fX0LRk9h7Hs
ASzVqnuBiSYEFj6TJqhJOtMnJZzKh9Ctxgc51Hg01ErjKOBzGF+LtISvpWwbe5MgJ0JwUBwpcwPJ
8r6bodXR3uX4hocLIooq9/ypxRPZgoRn1WAbNQe6pGlA2tp9PHOnonnbktj67LQSOJq5T07eCRKP
XDvoLjgWii8GFk/fh2kDWC65d2kPNjfv7Jj3c1vlX5JMddeu2Vpnmstvvx4bjQ3G+Bb51mmdY6yo
n5UJLopTosp9niA5heL2Oc3Jd0YhCtxCGtyzPev0zEoVllhTU8vI6DKk5CHQH1Wi9HPzabEG/r3r
6P4hU4YsAyqAG5H4ZD6LVRGxG3NP0WaYnjuvCv6MuQexoUt8KKNWEffm0My7FondmGKFdZ0g4B57
yvFvhLcs3wy5dA9nPvLbh9puQ24NyCDIvAUnWRNWqNi31Qi7W+Z9kYQRLjEK2w5CrTNb5J3lxEHG
7YQQi8MyPZWSaxfUulINZyovaJzxGuLwCggSFZE0GiB4FdiEqbSOesybl11LVU3E7lh55p0+puaX
j1/7zRcn0tjYCKxwKsKs7dfbVbewfhHY4EZSJvk1Uvwyps14zk/8L/v81RdnAG6JTckUXULjNCVd
iGQxoWtq6lImEE7qEYgKLf0vpzLNiI5RcFPPoCTXHvVubD/cm26ephzbwwoYJKUDDWMSlQJlMrD+
0aXnYxGprVdZHWSXZekNh2H2nQfbXaYdeuxu/PEkbevxzdMjTOEQvlBddU8imLwxB7/WO1zC7MWm
y5rpoZU04J8dUGUfD3XCaOT6of1DZ5DsgiAGpP1J/JKCS9W7BISzRvqh0OJXeY3W9hQEKJfn45/B
c4b5wH1UtnGu5+YVjXyj29teW13jdanqcLb0/Ak0v22Fi+mop48f8H+9pl/NBtVlLmPX3dSiOSZO
LuOxGg2ZphVmhqYYwA8kq0O/KihXYz+Xk5PvSAP8z1adAGbFm2x6EbKW2AgVnvZS5Yv+KMfGfLbx
bXyocLHYzUFdPpajCfy70u38e7vgyQDdL4edYvWLcWOWGXRCYmPMhfDR1L7YCS6Zd82A9nA4VZrb
bKUu4V+ieu/c4G5lfStyQ/tTWT08ImU6m2mAnyRPm8sSnj9t7R0HQwY/iYN96nLKniFp+it2bGnV
WFbkB5lnhxmRD/12LE1+bJyey4S2PP5iJgR4rDkd7XdudhMumNJOdjYug9iYdE7TYmI8y69TMKUr
kN6s/tY5A5g/vTVgF4x6SZ/VdHtP7Y1ucX52GC3JePF9CDiYrvYuKleLTg+6CUrQ82jv6SwzCunX
s9LL/OiD4/jmZDicUlzLwDPSO8ddMXWRgQlS3JJDZW47BzWYpD2YKvPFhcBvhmWhCuzGKpOEP05o
cz4Odb1ohxxLtPvRavrHBDY84GSQIYCQM9wLwiYZi9tizuWTxTXQxgqD3d9wruU3P1vENUy5bIpS
Hc/f2K3W+qc+u/XOrJZqOcLWzNMwGBsXCrLo+quARhv63k2j/e6k1kF8yOv1CZRUaYY4xmrmcXBM
+u5FXaokNIfSz/c4ZEKF7OzJ+4Ft5/x5mZLgs+ONiLX6i2EqmpHj+F0arJ2wQcQujSzZl98rp24X
HO/W9abGFXo9qFGXt1SE6q+ZtVrf3Lphf6VLb/RRO4IW2YPAM0nYXa3JQNPndranQiZ+gW7NdtKz
kuoG5bdgjufZdEeaponC3mGsqtug6gZ/t9YWQYBeNmN/OwKMW1CfKlGm0JYEF1vHg0sXCr/rZNQn
A++ru2tg7MwGsbO4sYKijqth9JBBdzQV2Y05VRRVMXsJE3d0XVzbaPh+KusJPLhbD4Z9oTBbdBEi
0BC8d7q+kNFCRxqArzDIV6cFDQrTT9wgGle7BrnNC99uyr/bDNYrkiWG1GPh6KsX6ks+FbENa+xK
awK7gzBQePN+rhL5BVNVBWCgEtnXpm+xVJnWVX2rkrLHiMubu2w/ul5yMyUkQNcU9rNH7CCz/mlU
+oJZj9VOYhcU9jhEXVXAKrAyvx6xl2gFgBxH0MPICoOahZrdoL+iwdo+5jnNngjDV4uNuZrtZ+zs
yMEJtZbfs/K9q6IdzPKAQIL6UlR1PwDeJZzmcar6RSojS5E/8IbrFOu8gt9TaUcDkOJLSX/v69zi
thluoRQ+R4h0sLsNCQHBW4Piy6gvrn1VLK40w1b69bWa2iA7lMVI3zoX9jzijWQvYyQHHWS/MY/z
C6T7Bb0/xNTu8tnWsXD1+tG+bNvS1C9RJ6/klZ6mDpAfMUIImn0LfD2k5/ucz9McJ3xnXcDwdWBd
4WriNRG6f9hQJLhdGvEm53KQGg7JYYV10bQf3Lkcowwzjj422qy5WcqZjvw8iWAhmab7Euci0Q+o
rxnwhEQ7LZGP4+8vzITXdFf7ybBHmcK7xBNDuzYtyn7RgkXLD/IXkM4JBda7MlVtEIMyINrFYdj8
mWZARCOr1TSYRfVGKzTb7ZQVdb/XUiezom5WArnx1JgXgDa1SPaj72XtUc8kdvfSV1V7oetV/iil
aWeIfVVACrzEQm+Tc3zCEiSQMHug1yLMsWDkhjN6RoIW2xKj7L0d9HAME7OzgDa14/ArD/TNts+c
rD6kuSj1i7krYDB0llPfe2u3/C5rD9aAJ6X11ZYL2MsxtbhBpiEPcCmcTXTxCxccadn0q4qramlw
o1Qe/l5yxUM5RkvOXu+wWs5+0L7xp2sn4Na7kL4+KKQAJzAFeUB6CA1TjEmMc3QDSUn58E/HfP2z
ooTzMJsayaKZOmkA3htEhLGscar5ByXG7mHVhbPPOuOmwZA4XDDM9PqB0kCls09zNIbTH1rr/aiw
Ua1T9GRhxscV2x3KAWGxrYVVMX6pc+9ulvUXX7FmwMRAP/iUdzjh2MWRJHBHH/K3ngvsOu2jo/SI
cgm2bO5tguHmKAMYUEYVV6xl32nG0J2Dg5e5D6Krngdud7sdrha0Xh4akd9Oi7py3PKH8ABO9M3N
arw045ciRZ/d+okhU1gZ3tHmNwxLvi9ltsMSZM/16u293C/i3O4NZtXFd8jqHY5YXgPPp8T6lmZc
X3VL/blN9E+IpaBvkSFvdp/UHkZYhGTzBR2DK+qh/CwqOLT18NYpB726SxNvjlGVwQd9+DKigKvD
CDbGqrlJppJjF8+twPM+23N5lHgw84YVGl39MwHHl0ErqBLKbPqm115/oS/eoVnWb27m7LohuElN
GG9+f2+Z1aOjNRdOrpawkOa936afMXs5OsWjnyKsgsPUSN6GwnCeXrHKILFPf4ouBfe7+QeBh6bt
92i0m9k3flNintaDtWbHYbZ80DDTQzUYh0lpBqaj3rHXrcdkEN+Nvo46aTpxqdpDPZn7hFZR2OAo
SNPlK1asd0ZGKS2jx6I3+oOZyzgIErxsfYcqtAYVqO83t2rzIMEDWzDCMmQxYk2lIsSSc9dpZcpj
3LmV81UZ07PWfbWgwqea+Clk+WtIpiqch5pdPl+notgFaGf4QfUpKecxKjXjKFLD+ubnfHh6qpGl
TfOlkcEYS5arCQJWhvHzZOq/GhbQrivXX7n1bQIXNjnLpyl1nkv2U4jGSby6+kU6Ot39BPxcUZ9y
4ZIl5rTT/eaXbRT0S9WtV6cHB31+FAgE3AzZv5ja0Gz6gXdl3l80DqtCpHqkr+MPNv6nBqPWY7PU
6JF7HHFdM9+PeFGEiSV/FmMBISzXRAEVusJMD+LI5nVV30yy1a97PfH2XMz+c8bSsY/65NxYHogP
bFb1BJaa3/bXhQLU5IHPcXBrkrhsh6Wl3boCAlziWjREcQlOCGYO2VD8qgWiM2vV/xZm9WXyjRev
R7ZnGL4r5cI7GdrW049TOpNyOtLeOuxNk1wX+HI+ubWlfTMBJ/6qzDJdIrSFljHUiUEwUIYHTicf
FZ3Pgd+aInTImwkkibKCWA7wyHH264IjMsJmg9nlsngRNGsDAR3k55DoGMrcigpTrl/FWhlJtBnD
17FKWjR2+kwVt54PUH634GD+XFrb3TLglppEOsE7zENz9rTIEs2k0DlsdLy0U5u+Q6sZsT0Y+ack
QDUgqtgW+Ni5lubyGVzuaWcJ6k+OEJBadL3pkNqxhhWtn0ot+Mz6m0OU0eSEPnpiWimLyOrAqPpG
c+yQ+fF2CkdBhu+aJd959OH4BdIfv5M41J87M5vvbXdSYl+kGfV7WYselw67wKjY1NoGnlXv+78y
lMa+SVslrF6r6T57iu0Vw1f38Z7Bwp4DTGpONLXW4oeKAg8szblDIgtbZaiXiyjGCOPlHnKQtyYN
YXLRdNFQlgkJT991eCtzvdxvtt8rNyEGmFow7NYin4wQLUUkaEZoVGBPpxFHDwNLN7iqs9H/bAcb
gltd+e59gNNXhWewC5Wq50KB+bw0+Hh7qjUWnBnbyQ4r4K9/lsS20Dkwe+WEaVcqGxxpgLuaNVmO
4CKZCHIndFAXTt1SqKvOW8EjL4ay7q0SjOFtxxFbQPUZB29Heym9CkSPL68FUqIKlTY6f0TdaV7U
dGMKOouqRuh4ZfbDCPBM3LmF7J80ibxSswyQL7puXGgjJmPHa6+DjoiBOYgbz6821S0htR537800
sREptqYTNI0uar2uYvEE7XC30ozsdvlsrI+lAJEbky8nT1431D8wdTNN9NBq4zsyUvizaqPefrKp
c98Ui2XAAVRrRWBG/u9Eebc16LJ6DMSecBPHVLzGggWz4BSvcnvowBigYqJfAxSR/gWVn6KPUjfI
74vJQLCpK5tnr2jVLdUAXn7RJLNMP1HbarbT5IeoMfuQLU1tQ2mvtJicpvaINIrE/MbxbQZRYqzc
7bgTE8ChU0TZsyn0pg67pE2PCDjkX9O5tqDNidzDfrVywXKj/TD+0O20udN7YbG1kUwN8Y6onqai
bATqL1uXFoQnkj9lwn7EWKD2v4oAeGi4LuD8o7Jup+OAuuUWI+nVVS5dDOGtEc262BFJ/llLB3iO
U7LQf83dUXxK3ClYkSVaXAsIUa9ue6vy03Dq6+kHmQb2Nr61SrlvVdHcGF6XdaFVadmPlv/w1UUc
tOIW9k3YbMiajFFbNT5RxAAb3WO25Z2RlPV3PNoCpDpGzcQ5PGluAC6M6CMpDYNljdD7p0bo/Dk3
qpXcwEO06lANtijJmBC1inr0aUdkecxs0/4iGdvLdTS8sLd1MFBag3QksljKGHbtihwIjpjg5+9o
R/Zt7E3r+JNyiC5jv7KCBzed6jt+rXopjYaMvgAE+5Chdk2+TT4J33Po5B+jq5P7rhHDi+xdI8XP
WyDWJKgdkAa1dgauimxU3YhJZhd9X2flHruetN31uMsW+OThTICoYU7lA5GwpY2n3NYgMJmrFDtU
mvNnA8/05yQwV04Nb+bflrboaUy51aceE4+J3V8SUmLwCYWwpmIAzb1a+yW0ZDVd572WFTu10JmN
lCRzj6AesV8UgcDRT0lrSCZa2KA02/Vfk6fnMIcdvX9uWruRlB7REYpcd8wu1yJB43LWJunHyH3z
ODjNwgotzMpFf8e5EkNFGaVXqPng+6Nd6eSpdGIoxpb6mAOnCozxZz4rrERr+uYl0lTEjoOuwTJE
/w5PqI6TtI10C+ktfrro7+upJgnwkbkjti3m8YmYVkM3F8E2PN5XZ+ZayRw0CZY6/ZLq7vDYDPiW
wBmoJntH4YI10QnJ1R1gjIt1jLZ4cp8B/ELE35iDI2uumEO3mlsc+aZiwWnMcTLj4DS+fmlIoE0x
/kXQLIWb+UM8rUF6l3lLA1ka9Ul6PbJYAijjDtnIEDSI/qy2Jq+AL1j2DjdDVnubKYi6ttBScPGd
99LVqNiGcBL07wvnmblXba+/jG6//jYX1f5I0sQejuvceTdywoMxtKY0+bxkeWAeyqWXDxqxRBeV
Q84SS/rNK0bYXtodSKO3QhfKc7+NcjRYDFmXL/E0UIQKccoYf5QcXACSS27F2J67II+HdBwQopSj
PFil6hGdGdYRuWB3XCEEY5tKnVVzUeNrklp8piBg65cyGLw+ll5i9AfMwde4GOz0kzQoiu18Hegu
FnvK0tBmr0uHdcX9FTcgW++cvmUxuBQus7AIctCYAuCgGY7aujZh1hvl10qOzi9D55LhfhoR9h2t
ljxHw1RzRjFqPdir23wTRVBZO29WYEpLbe0uxmopflKsd29Q9pe3zbBZThZExS61xn767k9Fd6PS
gFpTpft/2/q2Vv1HiAxXDIJdiG/TPqNsv/G0/u0ImmI1mkTkRRQMtYDPPs03pMdnuHzvFOIDkB0G
ZAbGoNfzehBDBbSFa/JTkk/kZbFjCnP81M+8CtDDN7VsKDcQlkyE4H36ECfVW5sTXwKiqCJX1tWv
TBjBFUK3GC+nnebYuEIXkwZ8Aix2iMW4/qsPUnu4rlofYqNFAQQFxTSdl12ltf6zawhImV7SD4TZ
lUcS7qOfpXFOLQZ5nLBJSpO+zH56mOegwJDXOFFT0XD8B2fpihcrKzWEIvJimW+KPCElIrq0Cefz
FldqL5EovniB0L14LFqEoAusxm8y6aHdh96Y92CMq8wiOsMu8mRLbepXfMrtKETyFJ9QUyccDVw9
hSIamH/WKSF5E5n9jHN2Tm19FMOfoV5xs2aQ8YI+zIzYYgGFK8LE1/0NSc0QIQrjM2IUHLfBs+pl
Q0PdlPBeg01kNJ7rMcGHyJ3yF2nW3Qv3rLwruAeXGMXS8jkbJQnA0oD9jgKCS3PfDPQTr1drIYA0
UxtehlFSuIrxpML4Hvem8mufFyAYmt7xBFEUh/vFRCajwUzK0A7IVyVxfvCDXzaeZPfpQvN01xr1
+kJvVAdXIdcaA9ZlIvY2vaFLoIABOE0Tzq1w8am1hgtss2fwo9MjrpJoB9iNoL7VKdfo0I80cNOc
aE0h2jFrSG6U2gCuGm6ZcWuXNZ3ZpV5nbHw5B1AoHbP6AZu0gQiTcPiatxN/8lYRccqlUtpuwKj0
jzZWHTJwM8hgmc4ZTqWgqMNi8tOrXJVDWLQ9pbs+sUnuJdqMWOrVXvnDGLw1yqWjvnzcxTjRdt7a
LFgHwpFGQJq+Ad3O19utKSbhY6FDN3yWwKUxiU2efaAjyc5U9QqZr7CMMeLXzMOdsY454FWHJi9W
yxqAIa+YNa6BVnW35krBLOzhQX3C09b9ogYxaFz/1TqGlCDTp1Xp7hR9/Ph/23KvezCAoGgTuej3
0k07VVvNZJPnzL6MKm8m60j9iemXXtE/2HQzXrxpUJ9QAx3uWy+fb8lB58d2dq3p0LdBSwsEwAry
DTC6UwrF+nQxKL9tDwqjjz+dWvubBGaGuy/KVU/3vVDVt6RXiBVlpZkvYYAmcRG5ZpF8tUWuRLy0
SXsLPBxZOtV3yU2eGfKZakWah4SZ5UD/ap5v1qK3/SifMSyK6IiUL2KgU3J0Zn2uoqTu1I+qtdaf
ZTPnVMvYR/Q1VFA/4n5ax1xCBIpnZvHNUQhAgTjTA6sAmeyUhEfqUmvGAubLRg3091CXwY+sNeSZ
b/UGkcRSA/EIbx2VebT0vO1E/gdQEvRB3w9BgbzKKNZ5byxsoFn44x+nLZry6HUzihmz50/doUfm
3A19KonjzjYSVO2KCWjIx6/9hhu5PRDv64NNAlTA9339QKZmZT0F/zbqRdreLCDvyAYG+7me6UeY
GQJLrQisT1Zt+qwvvNa0svpi4sgYLdRILjvEpOMF58mjbSfnCENvW63bs/FYkEThppw2F+e68euK
oki0OLkBX7nP9k6T3Ne+mM+hEE4BWts0bA1McLzAYoBWvp4GYG/C7BEvIIScEP9bht77EzQ22WvV
YMttqSZ2tiS/Ea7cuyykSI5F+oKMJeKPA+39UHlSv8YCZNmNc1Ff+lKn6yEoPTe9mTye+Wrbxfxq
y/O4cMRBS+C2zKW1zdw/y2gGdVRyUTSRZmeoWolOhghKDLCmBvM45lm/5zJFuIWg89Ll4fEczMfL
XE+egwrb94IU9p5GRUp5y9Jv/CE1rXDdGlxN64OtmaEJfPzEW8Ty5oHhnPLUYBrha7x+4HYqjUlO
kI7btfH2TZ6mURo0fFnT/dmMqO58PNx7+wzYPZiKDQOOTN3J9xx1jeKeMTeR6yTqVhCq7xrbxkWo
cvojyDtk1MZVv588aDSUzpvY8lR/4OCs/iP+nYVFf5yDGcthYBWna1g3lmr26F1FjjHK35oYErjW
U713qbkfq7l2z0DWtok8mWgQ4gD9KP7y9n/JQ/+ujER3sn6hmhKMff3JtYf6a+Uq73qyC3EmSn1v
KPDVbFDkR/ioJ0gIX8uoM040qmhrNTaiumjSFAlhYVjnwTkR0rchMeUtpN3xKYURy0d9vYBQzk71
tGOD6h79oXwOYBo7xXomJH7nlTgL4cqxvRBJ+Ato+2f2tDbPqQVmbWR4KNKa86zd5rVRXyfG6J7B
TrzdEejMUlACRYK2A9SZ1y/UqaQ3Fn+tonYq1EXWF+tRwyrm2Fl0+QurFWdwK++Nt51sKCGgMPFm
PJE0STtSUkHNfnEO05ii9gTGYIeqp/8pXyGBn7la3p5RDrguohKuFfAypzB/JY3JMwZu1BLKAkm1
mTwI0+9uvN7wDsVQUKceUxT6DH+lEVEX5Rnc6zsvDLYEIiBHwGa5erI826RubXKCKqowZbq1JpHG
tdn1l6mFvFdqEeieOXO2M+X11sMsiUaASVzNK3snA05po2e+zaGGiNb9euF8LffVAUXnP+XlJGlm
npnfd8JWxuPdIL/7MDxP0baNQM7OHOs2ir8d73/fH4+HcBddTGH8eQrPbPW/Geebd/u/Y53KaMAf
zRN9G+tq/2XPQIfD4c/D1eczw7zd5K/e6NQ4g/ZVpfeKUebhecaXg0LcmUl7J+XdhkCDBQQXOOzT
YLmZ9HQgV0HUazc8ztddtNypC+eq3M8oRjbREM8HcBhHWuBpvN5p++Dl41Xy9oTZgKMoqwJNhyx6
qnBMyaJHdQPpLpsCHS4Cyj8GZt7ue7n6/3k2GQp3UIsFAuTu1J6lTUZL6zu8DZbOTJ8Hbkmuv+C/
Ivo5ljHrtDHgwWqHg+zkYDbRK7d8jJBInvLyS5fWzv1iCzp9BeqdH8/dW7DkRnNBoZtRzE3tals/
/xzPqzvN9gK9OiJvGC9ncCRRryjzd4AzSloyevqtrLQpFlAe9qI2szHOzdY9YzTw3ifESgyWMYZ2
m939yVO0GqcsH5JCtCF3tOGmoy3qp6DP9DOX+dv9wF0OhQ25CTgvXEqvR4IUJRoXA4xIaPl0BIeL
BO68WucOrrfBL2RickgGY2sAbHw9DBAY31Te5k+hwfKJBmU2nzvSOzPWxq76ac1Yr5vj0j81EgYp
sM1Kf8H0xX+oMEF8yFLbvKYXsoIbdbwBHE+5wTYcek7I8yXIkadNJ89lUu9MDWVIkgKfpJ3ixMkz
D4LWEiidrUQ2UHPdOJRe055zet6O7NfHHrJBTA5NxQ3xefqpRz0YjIWWC01sVV0nbu19ziyFZrDh
iscefXH40HIe/vsCM1xYuJy3prdRV15/D2O1AwEUjM/uYXJZidSMfR+yRgvV+0zA896WMuE2QKng
oOA2OVnMuQGUjEZfEQkE5pEMnAsxR6ndCSoWlTsEROhtZu4SK62gTzUrWGRflOoqaBf9nKHUOxvL
tHCjpQqDGwKX9+v31vJiQF0OzDPxo4h9kyorUM7l4Jv9OU72O8vHhI3DZ+Uc5s/J8ulmMw+qPIP6
68zDDvyguXMn9FA+PrDeuW34jhvHAm8H3uu0kJsGqgIyCmasWro+HjS3+L5QE+vDCuDSkWJ/vpNr
2e5mLZmRZsj7WMETgpDRNhFNSO9K+MN8IwGpRy1ALXyEhlS/RtYF/GUftLGsenlJG6CNO63p4krR
jPn4Fd75JqSY3CDUDYk0TlVILFCrs5EZ6A4Pnreve9CLoKwwsaHG9PFI7y1FCwsG0Dv4QRrsttef
H9KucqjncrpbK4H+qgB5QVpuP2nki5+FstOjuWb956Jf3SPAfTqWWh3cfvwUf30nT7Y8+HdsirfT
HcHDkw3RujPoHZ/68iwLdwgXMLo3TrPY1KmSoY01P/vTz5kFxq3QD5o55Z85iOxfsz9j2sMS4K8u
iIemggzclPaxX2GDGsBY0O1WOLgg0FvPCioRTWqBR85O6RtWsOrE07wY9ZlJfecAszZWATpvsHAQ
mXo9p4nRkZkaCxupsTApdrdiu2+r0KKIsjP0KXhEvCc7M4fvrBkYsf/D3Jksx41t5/pVTtQcZfSN
w3UGaDKZ7CVRVEkTBCVS6PtmA3j6+4GuY1ciGUzrhgf2wHEqqiQggY291/rX38jICu21JDA3rU1e
9XCYBcc0HlJQQAYlve6GBlKeHctninzkN/yCzfsyARWAPV/Z+FtEjSF2FhdxKuELC1fHNZQR59Y4
Bq8e0xzqmjxi8eJ2aBIxAiqy7CHJFieQI635UMadA9VA82dnkK7boUz4UBNSCPxSWdKHxUSIwtgs
hyE61FU2BE0q8g6PXYwWvFWKYlxGuJs9qVmlPNUYxXyvALOKQOpn9XaEMi8xETBMxMchs0vEX12B
L5VS4QCsqyJ6apKlTNCN2/gXW5oq3fexIlJPGZz8FoWr+aeUldZVldXYQiyhPN1mzQJ0ONqNcgvf
POp9fVSl2LP6pn4ZzIGEnalQKxjbs4VvUKhLde7WQ2o+DL2hfCE9q/5TA21tPJSy9fxRsmzM2MnR
UwffKhrpshc1w012svTSceL5Ndyz+JjLkam7aPi1EDaQaEcX7EQy7qoME6wg0nsVI1kjgrICFH3J
nI9pbhPNzQ0pd0njw+mpQ3+e7Y6vyRbCwQpA5q7XntMG29UkbNfDAp6gU8DC8lD2QwM0nRLgz1Aj
XH9laORYTUPkvLMjw4jcbu7IoHE6Md8O5pxpOzLM5K/MpYRwnTxKH9uwiGaf6Xb7ZFYFhk8tR1wa
WLkUJ66Zl/ylTjktqk+R117DvbIlP19aOXbJW+mJ3JJ6UiikXGdwweKqIVLrNWbE9tQv/R7/BDiK
kOWXylfQzFwKpwhnv67t8TN2Q/C2JECTxifNqz7kRmgV18U0VpdhwYDZzQBlnhkBLQtpTXKS+1lv
xjfjkJhYq6Mlu8kbZ1b3HSwv2HSTDL8adqv9EjNC49Xy066tGoeZQM8Hh6U6ZZ0BBxI704DZlIz7
sZAqOBF6PenBTIL2M0jRlF226tyqRJ7B5zGGepZ8aOmkCdmSWL7WU0SiXS+PIvETsEVYCGSSmHid
J6At6rTG/NG8A4AKw4nu5H4m8zvWkaagY2xnWDsq49Cgks38BxsK2EJTZbjLLGJ91JWpjP1eSqK+
CAjYmerdgvoRk+e6a5qLEJGZDam761KPcXWz7ApT6LiRltVoXixMGZjGdQpR4yNh4BMTB60AoY0r
7WoZJb33Gzmbv7WtEo6Xhlr3gydlZm4RR7Ti9wQA1rW7aAjEsTgvdWaIbQ541MRRtuzncWqJs4H7
Ud/aA3T6vQNFO73IilDAk6klC8vkNrHKw1KPMIUjvl4SaVtbfIqsKtIvOKR0hrNtIq4JPjG/jJxX
T7FEjEyQcUbC6CqQiftwS8lnkiJz0O4c0swT5L9qhBgjiZ6TXi4fREWYrm91ilFd651gn2zlgcWS
mkzxAnvUB/jgbRh+1+e5f+ysTCU8WwjrpaE+Y3ozdpkISmiu10JJKvnraIPfu4oMPow4IXS+wokM
oQaN6b0BU+ezRFH/MS4EEIWM4+tKTC2RGdn5AmPD6JXLdChaLchkM3qey3T4DMGienz/qD0xMADI
A25Hygu3SsaNZ1PvQZLSjaETuTeObSp/RMFU1F43KMqaAGqEussjjO8FU/KvUqyZl9KI0nnv6FET
1OhNqP2jJTlzdr2huQLBQfiINSoAOyjg8YlZxfbQksBHRKPZ6Z9nhiNwRAzZuDKrkgSDrtD1H2LI
a7JKYXPJCLGU3HHVRMBCGWSteDJief5TJ7Nv9uY5Lp/ef2hvFK6o5pnXM7mnM9ziF4ZO4iGJPImH
SsL2cmrz20KSs+f3r3J6giPNW18O0XyU49u+J5kjOIQTV5Es3Nub6wh7xSbdvX+RN0D646tsHzVT
VJEoXKVwv390D1+94MOHM5c490M2pUhbWwMpcVyCE5aYjxfYd8HL6Jbup2yH7ZJ7Lkr61br2uBw5
/k0bENC0iYFcei6IL2Kw+D328fmNdsCJxtf8ctfcOLfKXvqYXZDNscNBcefsq10eKEG1MwLkUW55
M1/YQevLZxb26cLBS0IHrVl9f/nqNpWg0ms92DwVTo16MbCakV1Yc4Yz9dgbzxu6FLI6lqgDRLN5
pWkHSTHGXQkoIW8PRm/IOzOdivuurir//Xd7ii9bqgLpkSYbfEvZwq2ZUdJ44YoDcbmC2BW1cD3q
0ay+i3AxL4txQsyD10T30EhthEl+GklniuvXccDmZTN0d3SGnDIskq1glnn7bCkj/HwlM9LyugL9
hdjSrWq0coZyDRU3MSCC26GFCdrc9c/GFNp5YPb0Ne4wVbjvowRs78exW1YeOaGKlIx9jXRcWZZ9
rmYkfWENigrOahoiOiSHUC3TDm2SXmpy9vxmaOruzJM9sfNiY2ZsRf4a/pMGXdAG0yuXJRrkbio9
FYd1G4gj027KsBuf27kV95TVJKWNhUrYg67N9Y+yY8Fjklvrn6R4Mnu4YtoUaGQySgdDyYaPsQkG
79oN1rZeidhCD95fCm+0jniyAqmCvDPCtp118f8NGARrbIbJYbiRr7NXtXeWT7ZW4HpmldmnbhyI
7QFE+rFkS/ItBlPYzdmoFuf2s/UT2iwHmlfGOiqtD6bGm8U/1BjyRBjKgKUIRyIFDdzLyxEcxogC
qL68zMnnb1NfZaRR1MskggLI6qlbyuz7mQeyHp3bW4E5Zui0YYz3tw6/Y44hbQaXyzPaPr1Br1e5
uHqaV5GqT5cpBowHxW7kICMa/L5P4+kzKwKZj5JJd1YZhr7AeCBgdDVf0EoRkqKE5h5yjH7TM+Y7
s9zWPXh7r5y3AFDrrgEAefzyZPzBZpBq7nVIot1AdKg/tOSbQmqJPGJ2uzMPZ10Mm+sxMmcgpXCM
MkDfXG8c0E4W4ZR7JhjQLdzf+qLp5+nXkTWoiPjPgqdi4GttG9OliQonjZLcS5IcdCecOsg2SmRI
UGAnaYkgTXYmuchmjygtl8eSsEvGj1+jRTbP7P2nT5jsVtpSrMkZC2NFePyEFyufZkaCKaQFB/9/
pbJJuennR2MxtEv4nsnnM8tvfYTHj5gWGNzhlZsAq2JzCiLPqDTCMMiyHR3pJe9wdmCvVj40Kc01
0LJ+Q+5cg9BAH8meMtJDaFuCXE1Epq40S8X9ouTzBcZHYCpLaJ3BV9WV0LW9PZOOf50iMJ3cTq6d
oYTKpgHLlWTEhzta71WZkknyz9QWWIYUrWP+MLW6VGls+/beQJzxk6SYFvWaOcBStLRKv4FhJXDn
DTWcSxY4sWz91So0Y1bSPEV5GxE0MVvfW2HKUzAgaz43Dzk9ASF0s2/xVsFb2KePX+ucto4axYCY
XVZBdC0VBc9eNOhsvlbeM3PUFKuMCSqPSnj0raSSkt1W5zJK33jXuDmhxKWCZzK/xTg7Ve7SaVZB
/xnKX/TItlBz9foVg4pzhKA3DiYyB1eKG7SD9cBVj3+xqiUzGhYcG7slNXfyZPeX5WLmn3IxRSh1
s9y8pVSI9hwFg0s+aneXa0Z01SlmfWGV7XiAX1DeZk7vuFnSVAdJIidYoes6Z9J6uv/aK0V4jUmE
o8Ok4vhG+xjqaY8jJna4Qv6qTV2PIFHur6oUgy2rk2LUuWN9cHCY+VW3ex0fOgoSdlIShdnjNqti
kEOtXTQSTmurHedAUiMpC4xiVIJBRet3EaZLD6PSapzvYzqKz448dnIwwsS20cKV3XVJ6hwBWF1h
kRg4ztBpSVdVtDO7/ukujCskrZbGsIyCdLsLW924LDFbo6dldn4NcBH5ptLOZ+Drt94DwCebnmHg
vro9B52GrnwY0TTZUTV+ykgQxg1SIQOWOuW+75qJ/jfsiISjmDzj0qOcIpOcZUxGMTkhgYIj53gN
mJDlc0nYmRc6eLcZuAFddWY6ej0arp8QkXDTd6rVaptVfZc7UGfcNNSaz8gfzH1SdOGHJlvac4jw
W7dlkLpBVUfKLlyXzTcUqU7LBJO0vKa2ERoKWdjYcZYh8EPmaHD+1PS73hoohgqV7bctlYchk7OJ
NWRbh7AparR8UXeOWP/GNmIofDAMSTg1+HaOnxZmZGqdxYh8lnRYPhVgLgHQoEHKMUXy+8fTG5ei
B8LgciU+YhO9OZ3MWdFC1CadVzkYWbTYPpADn2Q3lTDPjU9e7UaPjxrkAvYrkPA68t887TgcurCJ
9d6b6lyf79AYFoHDvJW4SSWqbxGTk+KWxTWqL6nqGem0Zoj+tHO0L1nagslURPk8NFCPFTeRh/he
s6vIRnXHv/QxrpsPoRkXI/S/dP6y4JQAdkJ1YyDqKWTr1h57zdz1TJ6+QX9TvuDS0n3JUXc+KpLy
Q3Vq+bFXRvlba3aXjEDz3TI22RgszphggFIusrf0jd67ITG+0b5KrU7ehUmvfeicTiblrpKhh/cN
HwDIaeosfqoUWDRIOSxaT6pHi0GVVMTEnNVO+KII1JX7LHcmhQhCgD13nblqblUWBMxVMhETAPhl
tnhjrvYgvNDlHpOwVYl8I3vqexjCrXYVVcwTHLNx+WLMEy4KSoHAiz+eSBzBvdnAbBLa9DNX2VD2
OsSfGV2qmT9okWme60JPByx8RBzC2N/AqcLY6HjZopZH3KWDgPI8wwPgle7rrSN2dWaoF5ifRAgi
p+7MrvYGHceBZcRMEeNPXcYI7PiqmZiGpWupoJwZLZ4Bpf/aQGV/v6SyCRg7WabfIQN1jVkaLwTz
LJ9B77DPtUL90MrOskMIoB8iFF60cHLjXJPMbpwpOt/YaF7J9BbhCxZpR1sXS80ICwmv686zkPIH
luxkPvhjGpRYBX9LImu8hURvIx5h0IB3vHZXUfpd56M57ZdCjb1MqRgHvP/pv/ppbb5HDG5JPsI/
DWLF9n1ltZDVJF5FHUZaKT4A2lj6Nh/gyyBqhFBNoxt9EE+yRvh2IR5mu0pU4kRLhQEggoenrKnw
20Hsn0DOzhNMV5y6Sh/iJJwXdyD3h7IW7eGNpowp/uc1ydm+YuDOgXyarpPhpiYMX2+GxLlA6m+Z
HoLWOfHsxNGek0UgEF2yLL1rZzP80fXlMOwix5zvcKVpLjmaiQJUQ0166XuI2WdqhzcWM7M0aI90
K9h/bSewyFMinGKaztMXafDxLe+fQWAVvy2i0E0ZrTHDis8RE092YwsEGNbJOqPkf245l2FHwHyD
g4nX5lJxCK20u0TfR/lSW+dK1dP6kQswJ1yHk7R/7P3H3w2nK1MUdhiP1IbMCsJJap6ZUygPSRin
3ySd9DjXiIgwwatNfEL9REASQKtxE6uL8tyqyk+zJe2hmLXlwWis+SU2u/4D84Dly/vr9BSGBtul
OgLSWEt7OIzHd0rJ31td3dQeMeu2tV+iviGzV8zC2OlKMyc3SoqLml8rNWm2FHyhwCphEgw17SEG
5MPTcfEqAP3ZHdJkqO6KsdbO9VEn68WitaO3JWEQ9giH6fFNlqxB3p6GWHrWs6cJcOrnbBSorZxC
Db9YxjJanjWZ84+oTtPHcZGxSkICTqED7BsrXl6VZUoaSN4gcFJEER3ksYYrLQacEw8YUlK6O2tD
pjv9eAelHaMjCjULEYleIwTDoCYbCQbOiSNS9TUs15ageO4djTCDM/XqKVqN1TKaDTTtNq8Drszx
j9WtvrREBs+oGwv9MKYKsxat0Xd2bI0gLLntI2oZg0HBNCwemB04aHCDlrig/687gRDGB7qCzVvi
Z88hquUlZ048FF9t5p+uanT7WJUuoyRS9uo47eDxHKy5FH6zFIzS8nM7xevmfbSPrk+D2pYsOVjF
zN+Pn0bIdlV11noPaiduBeTs1RxZNb+akW6HbhcVigdjhCLCkhkyRTjMCFkh3wuiw/3KKPG7uFwO
ogzJAoli+cbRmT2GYGXXrTCGXVKGDZ4807TPG42orhA0jyGajAdABoBa6e0Odk8UFATVeCCrzc4u
MVOo5B7P8spWr+y27R/f/yhPdyp+KEAvyoKVevY6z/obypimiKw6x6Cw6ZzwAdfXMeirwdrls9x8
/PVL0d6y0HDWBqJav7y/XQojnKztE2QYgy4YMufmtKt7ROSoEquL9y+lnaAhFh0YeMsKW/LLXo/M
v12rt6Q5apqUc6tcsK5txOxHcVjuJ3h+Pppmy68qp2TehVuTOwLj+Ki/J6Ll+DCFsvqNSdPqhUcN
CwczNTy5zofDUuUI0EXVfFE19JuJzfu0I0W/L+JCugPwVu4jxm9enib1hd6M0Y7rDTlGDqV80MyZ
dG0SsK6buarPzChO4R8GB+v5tlZPUMO3zbky47oJPFh4mTWbL3Jc5qWPe5N0n4VwSHZwMUdpn0/d
gF4Z3Cy5oEXG+xMNcrnK7olPce2qSQ44DBLyQwuoXEz9EMUEVRtG7U9Cly9qxUY/2ggrLvAlz41H
ta+1H++/udPtl6NMUYAw16+Qbv94kWgO+368ZNgDpWNyqwzhhAmuJQ7OombwUh0QkiU5t/u8fVEc
EtANQ5Ta1gjkcuCJRzogHFzR39PNlX4XRoPf4z39tGTT8qD39tlw07VNOt5uYCnq67CYmhdd9KaN
SiosFEHQSqgQWXVBFIJyUbdU9ohtqYLCTK+8hf9HnyFhaTivrjhCjjHJGJQWWWpK8v37z/4Evngd
PnE+s5IA4LbtqqbjYylyFdA64VoNU/49iRTymW/zdEQONRPmFiM1EobWqdrxKybjIssYZUFNn1v7
Gs/66POsNrmHmio+oNE3/DAr9NsKp7P7WYeiia3LdG22Y7fD+2n++v6PfmMD5D6Y6yGSZMi3td4f
lkQInNUKT0mG9KuZFrhhR2b4TY4cKpX3r3U601lZqX+72KZWm1H2s8z4SiMnnII4MS/R5uyAVAWu
KaRvS3PylTeM15KNoUOR789c/40lR/XFDWhQzh2iU44fvZZnkFHxgvGaOS0+pUZDGYIpDIxzzhni
icSXmWnnHcEuQ5BgjrUTKurWWCrUh04Y85la6431xpYF5Z3OZV1xGzBJasdGKbW4pCuC2xKZknFB
LuvZ9fbWZVC/OpSetJf4Ahz/aEtfYjUm7d1L6SGJvbO7j+qstn/GAkokH5NNzFlVFOUeOaVGBrzN
HU1C7mK307Kc/1bnjMhKOUpBZ4u8Cd5/KW/c3utxiABgnaxseQnxwJ5UWryTyAC06/FFvTKzxji8
f5U3ljlYNo7MOI2r/I/Nvoo2aLb0hICe2caNiXwm8lHzFBK4ydn3/qXe+kEUlHQ++mrOv21H7cph
1uqwjRBG4FzpONlFWM6Uy6f3L6Os5dhm//zPOTnoMHXjluZtREldOjqOQBNhIZ9CMuFSXLVS2wSw
oTicYwHrqZi6edzF1RIjzR5jYbkk3VqEOsbjJ82ZknKPAdcQB9JQN4m7RPaMT1lFYqQr+qWwYF3W
oLjv3/lbDwjGH3wfSMjaidKVeApc4PjbvWqBK2t3unOFz825rMg33jhwKBgxagIkY1vmeRVXqk1+
eeWlSlTiKCd3gSbpRQNNd1HOfMmnkutVOQKRFT0oAkDix46/sdbAPihmhg57R9AvrE1N0SrlXVlg
i5pXCk6Di7b4dllZN6pGNHBWlRLJ6rpzx1BR8gd5pD5unf7DBPvrDATw1t2hSWR7x1KAdMRtkavU
EBdQt5V4i7bEizJ+k1/UJTK/r6ns9s0cypZ5SHFBuK1TTa+CPi/Hj8TXM+K0+FRC7KDkonNta8KH
RVNZc24LCfkc9+KNdWGr1IdrrAfK/W3/UUUJICLUCQ8koz0MKlreRTt3yJ9CWMyZSPWx2Q+x4SbA
6vhV6RVC1nIaWq+UWxz/xwmj3XoZfJWUW5i1SeJbGIPdplUX31Z47+Ja7SzxV6x3v5B1p/lwrOpz
JcEb5TpZySrK8nXt0H4f3xO2qy2UVh0XpsoSH2q9R3cvN9lPjKGXnS7m4QJSTCClxUtPwx3ok1Pv
BVDama34lTp+vKUw29KpTAhspDHeHhUYjZYNfriNZ9q1DugsGXstYcaLqVEZmI2SXfd47H/X61x2
RzuNH9NxniHGi+fMVj+oAssfpNtrwjLhtlVvqhdxP47+RN8W9PqkkqGdndtNTotXRtKKCr9fhd2m
nwRiSplj1CWvUpJgxPZdZd/g0upc5dpERhK6vL2UC/vMIOh0qcIG4et4fVCATptCQohotVUeGlAS
ub+ZK0O/hZGku+9vlKeYMIGGaIk5SRAtqFTnx+uiJ+fPzsYOLkHo5N/rXlM/VnC9/rRrod9iGoll
BjZyzpNpxvjURgyGFK80cM/CeCbMH824j793WATcNnhTQdrtJvwXiUqyvrx/o+vP3awbmhVaL+iF
jP2276DKh07q5bqhklHCixwN2U6KC+2zKDvtGxz2c9k7b4B+JHagQIYtRqYSc9HjB4OxbZ5QQtNL
10VOgsAI3ZpjhXjBXNGXP1EXRQVnu1p8r/V0vlekaPoyY6LXe8lgKnmAh6QWgGVrxkVF7ZMGLQfd
ZRum2QvJvZQJ7z+f07NoPeYgldGbylQFm5I/R2IHeQUYX5Fk8iiXKL6NekCOwcaS6f1LvbEyTTLr
QHrRQMG82TyZ0aCMh6fKVoJxUZDNaUWaiDhnrbLe8OaFs3miHmIQygsw17v4G76gduY8IT9pYJ/o
OYzSRf2Y8+V9XzQ1upQcecZGGBtt6qs0l/6seYVntqo3nihUNkq5tcYyuYnjG8ARLMcvUcbpQWmb
IOpGxy/1MnMdfYzOlI6nlEALC1gutNa/eCKYm8PdLlNYPfp6rTArba+Gh/1StqgM16DuvnezSaN3
xjZ7cXaTFRoisNiGlos6N/HllyR8NF2KT7LSzcaRMMhlnOaZhR1HHqZ6rXqISDjErzsamsCJ1Cb0
SSIOv9UmHtzuCKHeIWeBbuHMonxj42RazAgd8jFK4q2OqG4c2BNFSObsZMSPpE0OVxqHw7VBJuFH
WCVExC5p+uGXlyeZQVBVKV0Zrm291uwIbA/XodqDqhEGNXikq6VC/vV67NWHYaXLoTwjl+R4eUzK
ILJOcVCdJ7OKcGE2P5jTgogfhcoCUh3VB7w5jYOj181lLRsNizZNAvzkdXhLeIzU1FLunHThXhEq
IPT7T+GNjZ2kQubiCksLxGX7/UhEasxEF7SeGtvySHY5/DyEuXBIoGCmDcvYah7TWED1j8kpl4nL
0KzdoAzN4ipLhwElknqslMsut77FcpHdJWE34EE55I/v3+rp1q5DdWNmxdBCY3a36R7tXGegVctI
jwh0+GbmMYoJbFf82cTB1u1zM96/f8E3CjTWGqcdOBiEIMvanK0ZOp+xl4g3LapGC3ApMnE4h2NB
F6R9rHGbS5Agt3agpHpzaeST2LUdcYzjpEUfobiaV0yoz7Lf1m3zeMND5sXXAl5DHDUt0vGCKqRS
wcNYxfkLn6oa5aRt/cjqOP0a8tW/OKKY852jQ3QMshr9STBWw/AJ4Kqodn1biQ9h1uA3VGB9+UVq
e+0Z3nan+3a3KLI3LbCIFcYQP848ydOyktEb2yNFNbAL7/H4pkUDSU9uZQknvJHckrHLmTfNxnRQ
GVsGujbr6BljLKtaU9w2jtUb/ijX2jOuyubu/Xs53a8NzYQMAiANNw9w8/hWalx9KbzxsySR+cmS
HOXKGbQfKIb6X3VIsLgQnFMOWchkUFqPLyTF6KtZXVyoFaGnKFnKrJXpxfs/5/SU5SigUSFEGqUV
4/Djq3RqmMZNTweUdcS8m2NpB1OFhfT7Vzl9aGyULDkEh+v+vBVdqmOFQYepZF4SV623MhF3mGlG
l51qPL9/pdPfw9jcZIzFo1nnE5un1tAsr/71pMRmZXkFWgiwL7qzFk5v/CBKE2b0lA2U7PambOid
YdGUJkSIKzLnJqkn8RIBR/tth1WNYGl+ifI+dRHjElw8LKOXK8PoY+BKoV22DD+xTbzKowRz+Wyw
zpzzpzdH96DAr6aboD3cBoSxVSthmOeoTvXmOcxyFf+0TvuY2ln/7f2n/cbcccU/OHYZ9xl8oZvl
o2HryA6SSS7RXD2f36Jkbqqo3SWszzQQ6eS4MrWp6UEzVX3YQN3D0LXRIxWs+suGFNgtrFot8uep
qUHkj5dyWoIZCMZFHHnQH3R5mQ6mGmUXZ37y2qocb6BklfNrV/TVQOe0+cmRNMzsgQSRlWqbfXYo
BNzEZkiDezNMFl1OgSXw3c/6cXjW6Ch9HHLG7+/fxOkbhhFNM8X/IUfHH+/4p6JfRunIEYnRa7r4
Sz2UBxCNAaP/5txTfeMUWx18CCumBCdqditlIc2PPbfoc8+OKzKFjCpf8bUk75UrQlZK/H5jw/iZ
V4uVuKBY+s08UxN4IQlZg6uTUavCfhqZhiydnVre+w/irbsjt5SyDxM+ev2tBcCSCxzStLyAlGXj
Mjli47ZXEf0+9IjwH3CGby9TeZQTL9KQ4MCJifZYfX+0SxvtyGynI+kvC/mj79/W6S4EJshHQRww
tQauYMfvh/SKPJb6rPC6achhuOnFwcTR+1ePopWPiBIG9JEOEtLV8VWUKe1lOtbSYywlfa/zpLpi
oL4w9DfkM8jbyQ/iUtD0bRkdEdfbLgKMTfW6hGjkOYJ8Q3rOaE/P/suAM26/Bpolznpkl/zD8Q8q
QwnTTYEfPMqE+gKGE/bfrW3577+ck5YPHB6ECpyKLxiu6eYDTnJrmUKsE73cLqfPTZZonzXMZh8t
rZMPcKBNNzLl9mLC4R1jvKX69bcGVrxmZPINy9zE8Y9MwtGpSpM+C97KirA65b62B1JmKtKg3v+l
J40R78te6cUrIWD9hI8vBdOsiKUOpxJVrfD4KtxSVci5uowNB2/2X08EXD1hVtL/K4UNy6Xjy3XY
0Dj1SK9cICBHO+KUvklE7aExhc3sczF9NUvHPbZ8mqfZ5P0ge6NrsmFFKIyFXQ7PJMDye/z4/mMA
+OfKR3v2650xXIBLwHhqe0zZgtPHbkg8IVmHTAwxYPDsyU0rw5ApVeF4RjaRjzEVWnTHDZDTN8M+
f8pbkDrG6Zr+nERQFvexEYmnpdfmK2bbw77BX0X1CvxyIPQXJWdfVBszdgRM5xcXndWCxlvNC5jK
kTJ8hJlh9khaGtn4RFzGoLsVrgeFB0pLtliszO1DHOLY7OmRwAYj7AXeylYr5uKSShQWaclO7CEQ
B5iUI4nU6F4QihOUvZ4lfsyzvu0kJ0xxJxm7qwHPK+z9y9h+KeJ5vDDrKZeIckoXjP6hvaLfHs32
lpGWneKgLUoBEXXQYg+egfSUWom4cmJIgGjzE42FGkXkew/Ckr5VOHJ/iaxQJfavnf8crE57jtJK
+lbLiVG6yO/jyh3UzHI4EAbpljhfiQx4XdR4VFMqNdfj6lbk12OPdTHkLUygM3nBhgkqTiodFjlO
9pOOgdK+iMx4IcSlxpDPrmr8B4jJk32pU51vBVkK/EDUa3/WJPTqrjzIRHVJM7Kyuz7W2a3QnPQQ
BouJ0Kchn00zGIyGJK08XfAnxYeT1zQBA6Y7RtP117GoChVD927Baq1PpweIxaruW/gcfCZjoij9
wekJY4Ec3FpuBVe+8VETMQAxlBnzqc6x5NoVcz08LiQ4PuD0zrQqrZu+3OWskgiyYj1VgUNMZHW5
1KsEr17KgunEwAlH/gJQvz/iKDu6rDLT8Ak8ZcpHRhIZXlNZYw5IF61Ovrnq5/zMWvLndOkmvm5w
UdWNJnJ7NAVGjBs5BhlKMLyGx8EpFhk365FyEwg6gw49ieoZ9HOYPjny0DxmGInBO4SlxQqhG71m
XCArXq90kL4TKqkYwpY23pd5S/ZrVkwYJ9C/RhZsw5jMGqL48LXge4rdKBTWZzxH0srTYse+rZd2
vNZ4moo3WMBrZJfoYgoWVJcE9zZoYL0qXwMYWIjWygfM7GCuKmNyh65hL35/Kzg9xzgxqZnY/Vd6
zbZ4C5cpbdMMfNeJyASQ5Z6zxiHR4v2rnKIiKI3oQqBH2VhM0ogc74SwjaxErdbAGJFggTvFGSog
1STbAOpqGOv5BeCA80GZNBykSwM9jCr1MV7FtXFvKXn6eQJCqZlV286DljsmIEkrztzk6TGIomH1
nwVWMsA+1eN71JmvLkNOQ6I0CJa8ZHUwdmB1XjdJojMoMebPIq9xkSFW0i0A5A/vP6TTVwE/j1Ye
uQf6TXCZ4+vD7FogWegYGMu1fVeV+fSp62TnzK88LRDZ+m0OXLoUc60tNqc9YI9ayHFaeJLIg1Qs
u1B3yIqWH4zI2Fml8Qi36jq1F1ywSK6difDEH0a+a4vxDJR3UrPj50V0MVo0Rrg09ZvTUVFruxcq
Yq5Qm8PvDhEbflkt3VVjhnPwq48WyzxQORtLLM5/ZzNtEXojckrxNQeitva1loc/68765SAIxptr
l0kbgkAWOsLxC9Sd2bA64mSII+2zndAj/SFJuugMDPLGY6McBANhQgUNcEsOwNee1IsapKoNx4zk
k3bZERe3OvtbZ5rZ0wWJDGB1lYBCiRft1iyy1eA2WOSVe4ZNqZIl1rwLa4jK77+bU9YUb4QJNkSW
tVYCGTx+bIPRxV2aEG+P03pL9lQJhOUtcrbYwRCWYe1WDV8/7jQ4fLtSOosvjWaKypsMka6Z081w
GLQhH898KG/8enoVRrcmTR6mjht4tIubXMc6H5+VtjSDbhB2kCm4H73++n/7Mf179FLd/2fN1f3z
P/jnHxW52EkU95t//Odd/VJ+6tuXl/7mqf6P9Y/+1396/Af/eZP8IOOt+tlv/6ujP8Tf/9f1/af+
6egfKH2Sfv4wvLTzx5duyPvXC3Cn63/5P/2X/3h5/Vse5vrlj98w/C779W+LCAH/7a9/dXj+4zc2
+78thPXv/+tf3j4V/LnLl7Z7mU/+wMtT1//xm6T+vlr9AV6QcL7mnayrXLz89a8g+9iMsmluYVOu
XOeSwib+4zfd+R2G37qTwLNcye58Ol2F8f7rv1rlI7DNGe1qKrTg3/71y4/e0X+/s3+UQ3FfJWXf
/fHbxnZu/cLZRhivQONkY+HrOF6yKenKCWYzo0vsI7XnIlUdARNSVQfsl6D+UOWzr8Oox/ux7+qb
fsSOZ+4VMqGIJYlcWYjpGQ+g5uvUpuSmY0H0EAo8fGAppOWXlibWS6vc+apnjnWfQO/7JCOBpJJq
pCc9tsIf/8uL8P/k8uLt/tu/XuLp8noq/3HzNL9sliR/5q8VZv3+KgVbLb0ZKIGMslv/tcKc3+nn
1wwDyCrgeCgc/2uJWcrvQJyA3A6jJ4gsrKN/LTFL/n01AOVgfV15/7qz/8Hyem24/7s7W82CgGzX
wwRkgXnaVgeb6BGjQSQhfmEupQk8PBM7Nyr6rjOt7CLOQwum/phUY9BK7QAFAC8Gsr0Y67kgLVF+
IUkJaR9RSGwRej9Di4gQFMXiYjDV0kFZTvIF80k8JKrEEt9yJU5IHe4ZeLgUsgmmZAqulXiIYSyC
eGrsXdo32UXsod2bcjL9VK6YVs2TQvzLq4Zx6Kxkv7CVknAFLvKEaHmxMN1Lh0+9Mfu9Na8RQEkn
fxa6ERX7ES+HK4ELbetrsTTv8FNBNSiVmdCQ83fxpcCx94cqlgMIXIdFhzpFlzikES42mzQTVE8E
4MYQ4fcdXk47WnAl35dO/+CUSZHvtLr1CTxdDvyTavpTbvZ7fS5jrMwkMghboqvdYvh/zJ1Zc9xG
mkV/ERzYkXgFUBtJkRR36gVBUiJ2IJFIrL9+TtndM5Y84w6/TT84OmyJxaoCEt9y77mCvq8f7LdF
lvpbeyZLdFQKkaebf9ll/3XK/vQV//fR/Y9O+f+HNxhrur+7wR4/1FtbvP35AP/9b/xxe7nmb2CF
0BkxzsFTz/3y77vLtn9jr8IUnrqPJso6z7T+dX579m/8F4t5BKMQk1KN8cy/z2/3NzoHgX0GQD0l
Oj/vH9xgvzzaWbzYLCnA1jIbp87+Vafd5GMPRVGBnq7skHq+dC+qbFD/rID441VYifAWaSt4hv38
kCAJSzSAY+bESIuVuF+Ca3EeNOv7nz72f11af34YnavK/zkscJVSDfKJIjs/PzH/gvTWHtk7jp9P
yNfIgiaYvovZsxroyoLiIgCT9wgmYANMaUEJ/vuX/lV++PtroyNkfcpT8Ez1/PkttjMd+2y3U8KA
w0q/1X0ntoITB/RftG6Oqa4asr1cThK2uQmhG9mTtpT12toNWoi8GUjgNUaHiKoMeB/+IB597XUz
mtZS/Iff9a/f+RkhwqQWGjmQl19DWFwUcJWPGDOxckffYRAss5NvrvV/stn9MmLkI6FYQXOPdImB
Nw3Ozx9JSbzMPPvbkui60kOUO/bi3WCP7ucvAsu6GnnGT1v5Ai2ffM9/+ibPfje4HjSQTE+4IH5+
8VEzVeidkjRIPOTJBhT00um1+qNm/alk/fMV90sHcr6dz5xrvnZkQufBwc+vQiRkmWZWbyUl9s/X
yQdvNXmOfPKK7eXvL7DzT/rp2mZEG5wzj2BjUGr9ip0gcliC2QLTW/TWQtq4D7aFLI4gwa5jXNYV
qN9//gnijGQeTiQLioBfJ8TFOLqj7ZdOwthSHHN/muPF74x/Nof+/UCE4X6mFrOrgjjx8ycIDM1V
bsmrOKZM70o/q/Y1QQNJuRTOyTb7J6db69u//yz/cmFyCP/5NX+5MGF6uatLgnDC4JdQ5SbdEqvq
P2QDCFMLbIkiC4L/sCX562tyJPG6uN/xPv5lGwoFQOmhnGxe00gvJsqCW8vZlovK6Nw68sq50tFU
Y9Ha/f17/et1c445oHhi7MRM69fOFYKOIYhZspN+6eu7yVP5W72lyIE1TJGIzMHqP6hG/3JLcALy
Pwv18dlr8xeZZCXwtfael1jYqW6QJ/VERZsQZJNeMMD9+3cHXfuXQx9xHCwQXojW3GS36/zSM1td
L9cA9kMy+Gk9HUYGVu2FLMkPfC41g8hDxptM9xlhpi3rv9qHC4vlHVwoW9yjh7LOelvqhT1ZlFXV
pC4GLLHZxaqo1PaSMS6p0cDimLEusgXIW5eIxy3lpf4OSXM7HTjWrDmCXEyy+jiy+SJmlj0GmXRj
ochgXBt5w/picy/XKbDaC3zBjvMstiXoE5ISQAI5p7DOQ2vnkGHOc6vNNvtY5uGi392iX2DGinXu
rubO72G+mmMI5dRPjQ8QvrOZFMwLXrrWDrwTkJaNCGEvD8A/T+PUxqnuYKllhDxayTpVXO2TClmz
1EQtRWkjGZIDrxqrL6UZjlSwwsnsQ8bI9Xbuw5lJMyqX6dao5tzZ93YgX+RaMQeGDO/J/QJhQ1y5
gWETHq9MwnEtprw3Z3Goc/Qzc3hKEYQGMXbXSuVR0Mo1++B0dOH7SjuzV/YJ6dDz0UrCveeBjPDA
fdTm4raR7FbCQ23CzzeG6SmYe6ZadhZvtOBPAA5aWEl1ZVvR0tWgQzI7qNXlRrtytJdxNHZuFaTE
3Tpu+jWUejYPqDXDb9C69MgUZZ16/5LWU4E3dGsG4/czjwvrq9t75XBo1rWxD1vvajlHxtZ12c4I
Kz0fUUGRiJsv02RczXShJbpH9FIPQUcgVkTGgIN/AJLmjCxc+8bOscp6RIqs/erWtnDHnKZeu2z3
zJr/TzquW7I1yYJlJ8rWei5LQ1RJCtb2coDwU+fQJQw5XBHbGj5kq+6sKKPfxisnp/5JgBcxAR3r
IowXJ3Wra0+Wct0jfElPqcsDMAphbNVJp6V/r1SaL7hcoUBccq5TbDQyBDXdqsEmRlW13hvcMwqm
XghkKpV0pHgh/cL9kbZ5sTIB3SbiOAnRg6jfmD0CknLpn6C0GA+23S/V3nEMaF1dnSIEhReBbIgG
jOTcJqtgg58vm0+u/A4AbCcnIn+HNH2qxqmX0eKPisWJvxQSvYLNbVGkWXHRbd6cIx7V8ms7Ym/B
vlPjxTW4iRxuK6RVh6DtsnNGo+KHVEZO9s1gO0OMDKN/dzIsv9dF2U2kNNn+GsSLqFY2WyP6R3QY
eTDH85xa30NjVMQnSrEuXF6sGmJeR394jQ1FRgTkyyeDO3MzjIZakbfNDjHFfHfVeixyMFb7wcHB
vV8dIVkWuvY23kgKK7BEeS3dnbly3zyQ7pJldzwEy2I/+lM+Itp0+uuV9G3st4VuXsdsNl+MqS9v
aIc990BcJynUWUmS7kmZgMJgC4NUeGSxYELkluYrG741252hSPftkG3ht8pmV72H2uOBKYcipsJv
TgZk/pbtdcoaZSJelZ/TmNUAeUemWAMP/eQ2YKTMWT1bLg3nrQN5drgsECXdT07m5SezUzZB3qNO
c6aRJuIcPOtrbWcnx67NJa5awA1XsqbK2yt7HezbPiuC4Y6ENRu3h9AKlkuzQYuKvLao1PeyIuHu
weiLsj1yb7Yo1d3BFT8yfyvSfU1tWsb2mMKBHnFo50zn542sbhr06bYjI/5qVY1L8JHf6iVWAU30
VgTmt0IYLKpWy6/4nb2h+gohnIxmK5XVXe5V5lO+uYC8eyG9BNSQKhNzrvsL4Vvma9dYyw+fNeBn
SxXgHDzV5zdyEYW8xRXUv5dGK795nTN/tVnIsjbMevFojtp7MpX2LOYImbkjf5dlCYNRcUfEvfFd
ht32MswOARcrLWK5k9obggvQWf3B4vCcEqYqK9eS6WFCy5wMJ9tashRyZC2v8QMD3t3IWo/FUM7T
Xq1Dt7Amz0PM3EU48BGyuQaUL1J5VYW5egiqjBNr6jkZo3DZ3F1m5rMfGZ7XPM3mzLFaB3pLD7oh
UTcRhIlD2oHz+WMOi8GKAWwZT+T02retMRrAGewRK/ygHPsH6Speu7fPZJWLcrWno8jOSQVj1nG3
k3BcHzuCthQcIe2/zRURe5GdL+PLYIGCjRrXKAEKl+tyPbpy+0o6uAF0mh0hwxvPR1woM8fcdiDN
yMu02tru4q4tux9N7ZVvTlWuRcQbLglMAjg1JLXnIvKcNluZB9LbnWzfGaX46lh1rx5mU4dZbI3O
9Hb+aj9q6hQKLNLKGeAYvFPMgcVcHFavGr/MgbmIWNeLe2im1tG7rhyyWzIMePiU7Zq/rB7vnxSb
cmh3PIXNPLYX1dsJmANnjrO0rW43/PUkjg+ERxynxuBQTkO35wlOVEGZ6K0w3hWUMuggRndmEORz
7uNZcNpv2g7S8Hpd6gpoDZvo9sFcJ+IemnCqv7QzQPFd3oIIac3SSY8sVIofee1L8I9GMGSx03ry
g3QV8jOrsTTCw8An+kkksDISghuqmZO1dflGHfAenq+z9LDUHT9P2utNKmZvOfRBuPlRCO/bw4rs
18/2glpv36ahRyeLpaKKBKzVLS41JXNEiLiX7y1vRplgWDNw/SDsittFSbQB7CutN2JegPBbZmFC
xKoqf47szRBvdd2mLzAuBLapuYOUkrqL87jNlgFSBREXfj09dm+G0fp1QnCSW0WEd0/EAZ9585Gv
huWbsOuUIN+wUHdZGWx5Qu8iR1Kdwm4+tLMYyJo5s3cSltdQi+CvmXvEAHD1uUP6C39wmnWnrLzu
IpeS550ZXHoneDjDI3NTFBOTmP1hr9oqHyJN9YWdaxMcm1bekU1RCBU4+8HdTH2aDB0QSCgq97UW
0+Ak+MnSBdmvXY47MDFsC9NtwlzML2gid6ns4Uj0u4LKlJfmKW3rUcTLwOmZhMUmTTgkfWskBVHL
YAW1zu8C6lKDRNtKVvFiq5VQlrGQO0fBCNpvtTe9l2KqKFmJmNGx4Zc+xgsdEu6VFj64ATc/x6Ov
zThRVqkquy4Bw8xHRBVlnQxoislNdaV1KlpMAOcXzosYdsbyWueuDz6igX12nP1A3+HfbPUFSz7W
7iFa/Sc5ORRlYnHPy307d256NIbuwZz9zD8GTlPqnVMCkMCBMBTP85ZOb8omqXrXWgWCLXcqgk8S
JaSP9TrN85jcE/tz8trw3q/H8MKc8YQkQGfV0+SY1ZO2M0dymqRcz/nWWIczPcCMuzBIG96+78vY
PWd8zX078owPRvm+4Iu9h7M2PQ5KboJ6XILR7DRvWskCxWnlCQVYfUZSkqwsOBIyZNH+LJXffiXk
phzi3iEUBDyC1T8PFWyfiITn9qIzfNZ/+WiZKjImGTyRpy4JpVkzoXa1tYXzzm4mfiO6PWpTj/GG
GfuD3RN6oZhMcaeFVpcErT+PEbyZ4NJGFgUSG9Uy0dKGBzIF3WwQbYvlrfEU0ApHijIujbQ2hzkW
HkHdF2u6TtMOtLF/3waLWx2k5bVfPJFuL4oKr9w5S0OZaA6ku8d2UbpEQmz9fAp03j6na2pQEWEI
u+br7CHFlgJdkR3k9ldfD+u3fGtB9LVT3dzrqTTvbeDejzyBGh07s05/TAWC9igr1vEWwAHik15U
CiJ8s4prgaZmQSu0IOPd+gJFc1935MGTMvQxIU+5dpF70HPwxZIusxXDsJsW2Ns7kS3eSK2YC04t
giVOUhSaBsDrUPdI33B6OqzFfgZ15fXR6Cl8Ic5W8uFPqF1OXulz66QUrF83TkjFJTF15T4Mi/R+
dUceIvXCGH9dgZHtCmuUnxb/uogRWfXvWGinKfJzR92gqqIlWGAQigjpw1zyuYfy3rIx+wXd2V5Y
EyHj74plcBRTd416tFj8+TXLPHRtYdt7X4yZsz2Zhrm7L8fM4HCWgEcwtxgzmLbUzZqL1CFGJ1o4
ih4nWebvgtCYBUth6t6001bnlxyRzeuwOk130PMi7muSzEVkLN34TSuoW5GRzc5hHmDFJ27XpU+C
C6E6uXbXPIfmNDuRTkuLDmD0givGCowiFUbxR4t7x+CSwAAdWUYJCL3cWg72xXBN6MBobsooPUv1
KMBc97MZpha5lqWyC50Li2BLqTp0a/wz2zmDDLlFCEHvSLqhc91NLLa7HYF65zC+pjlTPZA5zcls
KANSq0EzG01YF5aITYbdUvd6JChvbJcObs2pG3eDWAgW4pfODyozoMejSnQeLLfjePZm4b1Subg2
XLpS3nSp5XqRmrR2gDWVbRHZ1AKXBASYPK+GtGyjYragkY44eZt49sf5dXLC9gErWwrViT9wPSoW
NdcMBkOOGGVSfShpk9KCEsuXcGc50PniBlY8Wm/jwmCo678V9lIMUYZ/jQ+k0eO6m8pZKzDgonnA
deU+mOQ4e5HQwrnPqwxRlQXoZqW3omykP0frF7nrWLyRGceeyA3r7a3ZQho00QgO9dHjWo8K8Ktp
NKZ2+eljXruj9RrzfTpl1bceFdgPiUSr3S95wcNJ1Qob8zIU5coA0vXAknmgmOAbmP6nX5prd9Ou
DqKBftrWMOrcsQ6SlLY1SEo4Gc3+/E5/5EY55bgZ8/pAnkuXX6QtZe3ADMmJazoMPBruWv4ojJlh
Y9NSBEeNZW9rHGRuBQ8QOamK7Hmtrxztdi/jWDtX2WAGRtyYkpYzRxH1ZluNcTWpRb9OGeTLKFAc
KFHnlPqu16iCIiHR5Own2yrNpPK8mg9yzbpz8rRM3ykQEDVT7mP/TQ2f36PssrWKTMUdEbEME9c4
24N7w2uNxxFA2xt2h41nu1NkD2Nz7mdIFB5npAypf79QRuUxgXp9+qVp69A5hBPqL+bSFXOLlbbk
uz24+Yv0TPmYBsBWMYMVqT5mFTj/SONskucOanD2qEc2faJNpcBUqP95HxV1x0HOunmo+KJZ3UGY
O1YYy/qLyQ0BB5o605dQrsckN5f2krWEBw9uNYv5yJm6zXEfmKSxZywb72Z4IdauINTLjdbW6++q
CtFhVLvOxqniNSWlNEiOLQlGF3zQ2meUoEZVqa9tuoUhYRNcBJTqnMQ7AzakjBqD8KvD6A3yxjUM
+zXU2p5xeHKzJpzM0IHEODJgkkxRrsZm7YxDGgTjloxujpx1c1uPKYIKXHVMw7QQbyjSPDshuXg1
I0SE7vOkuk7CIZwFulrLzK1odrzyZsERTIhSaG31rg/1kid904SnYtWhn6h2nUj1qpfpSQclwxpX
T9YboZm5QR+0bnk0Sq7NCxS1VnacwqIbInsyqv24cOHFRrGGPvEPjZaXzbwq/oRHj4pLxXyZF5l5
cI/ayTl5KuB3aB0jfyObjJdpK469SzWEnXGENX6mX0GvPLuuR14B3abgzmhz3zs6KSva47iGEGMc
aBbFnp5w+FKYVt6c5nBwNoByDU85XWoZRlrmqxEPfY++TBWgX6Dx4PkFuOBkScbXN+1RVRp14g9c
K0hhmSO8mIyryn3T5kEbL8aCHntpPOnHDn3kCHjTGg5WOQDgwA2OEFjJ1BaJ3czLI3fw5u0dki2+
5t0IHEXRRPn7tklVGClPmnOsPH/5AaTUeaHdWFeOCr19uNr3LlhbLxYPvsx/8dw1eFalrT6yxg2r
GAUHqFtzmb0fzI9rChI3I/aRWQxaqGC2x+9zsHi/l+r9awiW9UZomS08azLxyHOrI5St4jo9TNPU
fWXLYQZfhHLlo3YaZLOD2Ye3NakXL0w20ioJjFxTSmPuG5PBQoEU9cH5yW8sQnWR01vKiDxZtKRz
0F98bKlkKIOAZE4GWRY+qQXdShC6NjO5n0TmvjsQ/O8HMpLyuAkIm/+yiaGr92Vqrd8CZzWRquma
eRMWZGc+ViAxituhYFqYwCpTXeIEQ2AfC33WXvocs4me4ex7yZa2JRsu7t9be7O5I8bKl59tN4zT
Eak/dcSSOXUB9CIv8rg0EcI/Gih0Hwk3NkEjb3p5kApUTTziom0T7dGGHicomj03EdSEZCGN7apb
Bo5zd55CToWJHQOTPyn5uL3epgZi/nmFSd2oeW4juk0yY8kE3X5RfFXo2fBWEzkF8NhKqzdEE/a4
n7gJ170BOwa0q/TFs9mEC6w4+/xQH7ts4oUxPFDFD41/s24IKY+AKkPaCS/PnkOD8Q4+yw73AFM9
hm5DEbjf2TYo4LScBnVUKmLs0DHW5WvR5wUl5lCKPLEWqyyjzt4qceRonl4E3t9sb65eSwVuMnyK
ssZLraheMPcTQdjL567vuh9ualr3ZSt0ihEgn/kyGWDFoz30j5yY07U9BZ6ml69xFZUc0J9OPVTv
9up0FAL1YmSHtaHx2bnrZL2kXraQwzWSoxATHjd+8XqBfLmowt7fQctkeGJ0XsHPY2258nu5aXoC
rTAz72o6IzsWK85YCIJO9uI4bX8bAoFVMUOB9Otatc4a5XhwbsOlZOcbhq19JBNiCmGgTs21Ua3N
sC8BL59Vpal4DMoZJJEanF7EZM3Qf5q6tsW+89Mh3zG8J3OvDMZV7Omr0qvcRLEVe1mmh4uykd0L
aPyu36WpnX+amOvrfUu8Yh4tYS0fXLaufGmlZ3xLtZdCbOJD6PaS4V+2C+baQl6NKPyW0k98zKEz
WXEusubZ9I01RYdvVY8F6BYS8OyWjRHI5iaIdWEEj9NS9Tz1OR+Wfe1Y1QfrZsZIZVNkRqxU7W1X
XVWRI6Q8u/3WrivAVQ8JV/8+SXdLd7oPGDVzUobZbTd5Zn3qZmP+4XgjTuHeXaqIJ40awaexl4kG
YzbCfZfX1g2O2ImkJmuG/++NXQWvsA/P4HfmFl8U5wRu1X5cj4E7OvrK5fn8TP6OMaP2t+yTM4/I
eDyp3I/aySAq933K5NbwRfuM5EekSWqu4qb0pXe3Muv5MBmGMVFaAuM9H7qzB8MLCnHATK7P2O9A
fg4YLIyEZUB2vfDAcOBCOPaRtXYtL+zeF5fZOmKcbaSkStUMb3+E4WZwPo1Gc2UYMkhhTDheR46B
Vb4jbOgW7qeuZb6P3Egj+yw8WNNhUQXRXJIMEa2UiFM8a12LiM5NUAIKq9PHDlHWBXKm/nvpYZXg
HGV7wKk5F+6uEXxLe3clgSoGHal6St7UKi5XJmh2MmHSeyVch4uFng1RKSnK3MUBKQM3AGnI/4HP
RbNHvjPtYzEWW8QcfyDaiXWtwcjnbFGRtvvDbrdiSko5LNcgUK0JXpcD78guOieM+sqw7px8pLpI
3W2oEmPNJ4YeGZdFjBi5mHYTC02wnLTa5Yk9m3czO3oaaFadiXkHPLd85yvBjMBhaGPvqB2kF01w
qwS/Sj5nsTlu4cPcwH6O7ZTRfeRTM/qX0leFh0sDv81JD8K7njtp3lrna5sSiwdu0mtpMZStHUbP
GWvhmeWQ9K7mpdYsjVpvM26AYNj5DpVJ2kZztXJH19hczZ1Fvi77M2Wk4pDnLCr34ZimHE/EXM47
OdQMx8OOqUzUiU6Vh7RkqnHlc8tSRto8Hr9UTEaNpGP+dha7Te1rI3zDiGVYWfBlaTe/Uo8Y3Y5y
k+orWKf6se7pC3YlnspzS+0HsB24U7rDsJGcczvbfTHvRIP2KA4YB4N6SCUjkBR0Tb5H9jG4jLBk
5sdlpsqUjFDfRZDJjQIfz0B+FLftNrL2mBl6xfyt8DMMV18cdIBFKFKdIlXBOffqE93pF6zvBK+n
qIw4vZD/DnFjTw5SNJYgxEOH6XQ5VtIfTxoryQ3TEzSeAM3LLEY5mnZx2Bf5D3dTzYCzpZf1Xig6
6z2KaF/EaD6VFVtdWXaRVmp94L5tjJ3lah7KsMvzei8DM70pase9NjuneycHAH32wtQmiF1sHXR2
6VKx9cVTg2W+LiHqewMhp1GNMbzYh+i5V864Nb3zABHBYu7z6nyKk2geBThEl8ikvz1SDS/BnkaZ
Oc4EusW4oAwOrEM7FWb+YDLS1h/AiDi8pbPmXN9NKgwmPLxqdQPXyMcpZi6M6SEFWCj/cpP9J+YE
FHjYwXAqyZW2bO/QR1yuvXSfeWZqm5VAz/O2LXxz2LPPr8ujg73zBsX2OF5b1rCou7yi4I06zi1c
ilkwvSAKYI68sQgb6Y1rYa1gSKoiT2qe0u6+YOsgdls3OnvK/cXCh103hNG0hr5Dt1R8G7oCmy42
2g66SD+QFFoVVKujFzb3jQ7DL4he1uwL4n4pz+VsbuwH9gL5vrFaAtNILQ1HpJE9vbvjbWOVELEm
dTyUYZ1yGNluGFn1NC1HJ29Sf096dvNqccrTYZCjYzLgn/xXJaexZndQmDh47Y7JhFk2Wp145fo1
nAzzcuoHphGyMsvPcO2ql6VAWRfJrR4/Qm+U6jtdDHKsfY4DzX3tOK3g4802I2TyhBE41rsaAezw
vEEBIculXiz09yXutQumY924UwSxMBUJWiSefoimIAoWyQnh1OwTCegtxPTZ45njcBsUo1enarP0
gWVErumpZvU2g+CWhAcHxHDaZeq7hzlnMxPRawoj7sN0gyaMrOCIfzyzmCWHhdiZCvnSDueZe0/k
NfUvc6fxtIRBO0SeWdZPG6zuNkER1w2XgpW/sws3i+zqngfEdr8WlrMc3Fxw25cEzW4EgNfmytTe
l/lFp9hGJpoiKGd66+d1ogz+0L6qiS45ydkLb2GiyGYXGEQQkaOTl6l3ZC5DRG5sZ5RYbyHZMNuT
zKxCnTo/lzgHaer5oPrAlrTvqWhuir4cm8gMuDfOg2qYBlGoUmau09YwC1ND69jct2OnEYf5PFa8
tjO2vVXAUYeqD7DjYp7HBZ1FU4UYLniYsSlyNdzayqdpWHQ+5DGRHV1nsyXcxhP/aNkoi3oJCKDx
GIrwwRGbQt2Su935mCa954KPC7thbWWajqZjbR6zxwHSI6U/fNc8pu6NbcZt0RrOOsVWvpAcU6+u
d3LTWQc7Q/eQ9UieWZrEYtqrGOWaNjT7wdJrVFWM8sG6LGxRvVaJ+dIgBrGL51DL7WCNBdxfizX3
l23VdhSUQW3t256A5Zigrj482GVj2jE5CwRDFXm9ggstSwbwI17LAxpIol4YVnfbo8yqojxivMd1
PVo96ThxxnW5nHripD66oAs/rF7PW4TX1Ca9egqMzv9C7wAeWqNeAMAjzaB59Jjy57dZtdTyU7Su
OlTDXDbXMxSc5jQxMa0jXGquv9NukN8wYhr0jjkKcXCWwbwO9CNz+/YJgxoELg/OS3Cqjawwv6aU
st6ptibtHniamz7wRwQEu8USjP316LHbdQuQgVdW5lDKb8y3zIPDTjG/IczeDXe5G/Tyxeah2N46
JLNgplwQf8SMLpgCOoXf/6EM+0fq5P/TWfKTG+VvnSr/DzXMWOn+JK36i0ngilb2VxHz73/lDxGz
7f92DmUM8AhAt0FwherrD4uAbf4GzgDP0hl2gsL5nJz6bxGz/xuENlz0BBZBpOBv/beI2XN+gyeI
ABW+3fk/eP9Ew/wrF50UB8/Fxsd0AoX1GQj3s4bQTb26xl0tgVpSySeyZWAcma1rvxki01XSNdP6
fE5MeVDL8q02hzQGMB5UPPe22tqtVs5SuULsfjkN9FO7c4SYpCsyhLGzJxKmd2PRT+Ftm5XrcLks
bC2hufjL058+8f9Fvoy78heRJ245yNGMChF/23CofnkjcCecYGMCkfhIZcLjlvX5eBBb7m4X/UwU
PJvEuvhe2Cq8DBDh/CgkzkZ2LDPb4EIWWR2hdHY4yLytB8UA6+ZRN6q49VMQ2zGP+vpyYaDOVnrJ
9J2ZgY6NCJvyixOWTlHte3J2GIEIUWdHI/CX/sj+dOVpyRgSEwQPDVK5+65+SRkMXswNQjeov3PJ
olOVs33L7LR5ctdiCQi5ZxEc56zGe85+XX8wQGum3VntVCcca2kazyYPjoiZGEiUcgFzBprXL70d
u1xG8AV6NWY1BiwdZIowtGK3MjiOC5XJ27O+BsKJrIDHDcEk5H7AXAxZhS/5agm0+OqfeR6gwxpz
3FWD7aMX6IahjnTjW8PRD9nG7Ecxq6t27Fdx4XnY6w7WwAwn8oNafhdF0F/0W+hdlkpA3CdEQZ3Y
u6pXqh4gqgUFPB+S0fcqErlFlQmbdjv2asxevQ3C/JRrZ9zXpEVNSSPEdC22YLQic2znPLGN8xYJ
IraZAeY/u02A0yCo8FOrvGmKyRHRFLbb95RiV0dNPjuffaUQnkxdPT8QiTQZMW2K/SOz+5LBJFnv
O70a5bWV69K+6ZbWvupnf3ajpu64A2Z+YwAGihV5UJoUnOa8PVRO5sx3gQ+m+DzlWZ39Qvd3YzYF
IyBr3oiE7JzJRppL+3klBqxm7IjpXxLRMEoH6eN6Ty0E4g9kqyscH2YOBZuXtgLQqUlvj2yXeNCE
n2R/C5p2CfnyciRLMPmWm63NZ50YaBv6ZCsn4dIIo7BGolBO6rJX5fY5y4WLOaSncNEdUejsuRBN
avhh3AST2Tl/Q4mQBzvcc+Hr6mu0nbW7ITprpwryXmbJOUvm0nPvbT0dMA2QW8rwhT4lWKgsIvZA
PrFFZr52DKBSni+YheoTl9/KzFdV3oF9o1nFdWF05L0QVvMsXFfNO9WI8TZkDNvFBguoZ5Zt4o6K
a5sfHMZcL2XdEUJYiGX+5vZTveBrM+RCba1GO/ba1s9PSJvMIQo7KT+NfrQ+RiaeMt7ydj0y0hHi
kG2i/my9VX9pgqp7YEkZV8OYMu3jCGG1xj18aaZqfm/yzL/wGrfcDpno2JkJ8aoDIYYjsvf0YdU9
33VucPHR8eqPWpoyPIXjOmzc3sY0XFCw+YjcEGCrXRC01vs6lhNp30MvXsh5mzRhugt7jVDKZmaa
xTIlHrIl2Gl249SXad4FsYVcJItHI6USRf7nrKcVWch5mtwvnFHIoj5xYVrliZ042g0mJijhiGm3
doM3CpGYSrHNMTi6QTibNuXXAGyMVXiYDelOufXwbnvV8Oy1GZkeTm2mF9kEyfdAXBwN1ui4mo6s
zjJyu3hUPWij4l5e2bSzTiBLMovxXtEg2XOwvlep3bXEKGH7Jms1+9o51lDtLF6visEEtZIjVK/1
bkKczorJ4KJJNqH0M+Os/rxMKVxq1pQFXGz8F3vntSM5km3Zf5l3FijNyFc6na5Di4x4IUJkUmuj
/Pq7PKtvT1UP7sz02wxwgepCN9CR6RFBcezsvddm9mY2ShFdT4xT5bZPZ5I0/O8IXT/KX6n+JNcl
5mK08BC3peM3+KoeEk9lDJfY/Ngt9e6VSKYvVy+Ag3Tr2xwLUn9OIxrxassaIKBQpZewyjBS4y5G
+ozDBN2q4sBuwN8TeQPtqRpGW4YqN0oOtI6Kb1L8y2rPaS/iJyQn6Z5LLyfVBml5+jDNLnlyrR5H
aoXr7tscPHveUhkyjjQxIPh/izRZUT1qk8qwNWJcxfbNjgD2ibceSdZhUe0zUULYM6vlFE+mWwaT
q88fuZsbl3RW+HN4Lttf2CIxCXNVK5YQHk+sOhU9QqenzEcvFeo0tcXynCxWQS1631f3RH/dW5nk
5j31z/2vzq3NT8ry5i7Mc8uxfO5eOLdR38vC7z2yS9xhFrc/CA6BFYPn9sD7Kolvs5Id56aenMr2
BVeXjwk6Ns5uo/qPJV0p06oGr69911pSa4NRRC0bnAfqObVl5vlzvzpc7KyWl31EDhHjCdviqwFy
VO8kjAgSLV2G4GYmeTpvo8nJv2BeOTMGCnfgNFQjRAcuAWqquhb+30WpRveIaMxK0eb+uEMjmHXK
uzSRI6Zj9WYHzzLwiovBGhpziYEPm3oKuYe0R8hE3c3PZld7d1On1NMMwUAFdHpEdywrWebmVgLV
zWg5evwZJfjv4fh/QL39y6j2vwzHlErX40eLIP/XjN/vL/rHeGz+QcxJEtcTkkC0fs17/zkeG9fB
2SIRQcCPxw5Wtn+Ox2S0sfVco0M0kkBJcPii/8z4yT8A8SFWM/TQzXAtFf03Mn584TUE8df0ELDD
a+sVfwdpWoJE18HzLyjjvl/yrsA2DuCUCe/t+sDu/AqniL7VRgNhvyEJivDCKJgiYjjFt0uwyV8H
I5AIoPspzamBX7zIwF2NMrFbKUx6X8a0OkTsGd/qSQ1+WhreD7i/M9yMnntJX58ctFq/dBZEPGhG
T8y2zg4Na94slsx/slbNTqOdJz8mOa4P4FcCsqfxuUTT24OGn7eYA6ovk4kymPBlYT3rcQO0jnYf
NUo7N5n0UKll34aOnMo9S1wkmVZ0R1puPjv9ZeR7yOP3IpEhLqiviWOkByjCfmmiqLyvYfFtHasc
DysvDewh9jc+1PLR5gl+O+lDOgTsdtWNxF71GS+j+UC6Y72XWSJ+VIueg7ByzXJnxh6v7GwS91kR
i4M3AnLK9A7PqUPNc2O5G+l49FjPGjngIUP1qrE3suEUYRfrYusNdbufJif64bHFvonslgRJE/Tl
PO1GcOkhpmDdJ9qw3mAHxtTQsKDV2rgYt4K96Nlqm+lUkhAO6zFXqPNxckbVj3YRqWbRO19G7lBz
NBnzXSWd+TJaZXWOyE5gwqTau7bTO9dqjEBZ+hwyA2T3cCtfTJoFNzOpjtNQ9nwLBRVXIu7pOIy6
OWiM/ihYvPPWtr85ZIlD2jkgfkX1pDmac/EwCqEiqnknHVGdZ7MBnWFlMXbAKxVQON2mFb14zlLn
jQZl506jDYCNobTOdZw0uyjFEzK5hN58t+rt3VK1X1HWsHNfSmvPS1g7miwN8UNa9cdQvqCdA3d0
su5eaIN5QTFg3vfUr8YzyZuScDFuS9CMQSVqdZn5XFtmrj4QFMWewNnQXVnbqnhw46sGOY7lHit1
tRvXgfDmld40qlm9GJOcXmaMKZsxX/RXq1+fEa3G61s/Po1VD2SZF3BoOtoUxJDqGraWftmyyQTK
eD2UdbxbzNmcjhhrzZC9jf3eWBPBbdq6gqRr9MuatPPWUum6G+vWRKoU0W1Wu+2Fg17GJqjNAE1p
2UxsdF4IL7ECritJgGwkgh6MannV+ZLNCvExPpQWVbS9pdv7aFFyX0CE3oytI287jyDfBt2tfqls
7Dt5x1xUudhjOf4kQTyb8jh4mqAId222XZpGz2UTc0Vn/XIyR7MNc83rvpSNOWwyxBpYpTKeoTd3
hyjCB+FLx62OXYG/FKekFcZZ/jZJpfsVeZ4N7Tr6toizh9lzrupQM3nfXD0f4L1yv1/n4ZhMNYJ7
745+tlT9Bud6vemBYe0SG2o1KRU611bxvmKmHchXaN6WEYujlZmxex7b9lTK2DvwKua9KlviDesq
4KzZkicQJkuolGt/S2K3o645HY86+Z1NAnZ1y1ltPDmGXZ4i6EOcew3vSWRTe+LoRGyZQyg/Jg3Y
tohM7TBMpuabdWPu8WrbH9QCMtdYFTbAOe6guvZN6CRFe3LNxnzUUEe2cWGfzbXGqinSN/isD32d
v2lpP2ybOjdvpK015ySJk4OWx4/rsi7bRohbtANqVq8LzYJbmgF2ZpCccMmgb3OUa10VdIvMCSNh
KjTxbQVxPeVnpCWEk9iWn0RVlue5n1MaQG1JWKTPEWX1+BQxXm6zYaKZihfRuSs9m3tCxSX3GU9f
gjr6YRH6XYwqmZp729b67SLNUBvsd3LVQpTJFeMnfCuH2ttgpQR5XYecV89LMsBnaIF/sUZNtQdT
5eut5S6QOxrrkGvTlq1SQ6U0MeCrDwqozthsk86IwrGZukNXmJyO+ulVyykc1zHwpZibK3IsDhqO
u+nijNHJvuqvWmCZ+XiKEagPg3BwCCn0dm/tH203vSUQgs/TGc0tTU/lzZBr4900pPGrHqmrxU97
x97HLjl23LuhzKywE9U2HaMflSMPrTmpfbcQjZ9sbw9w80jqWT3KNQuNJB92uCBw1bahihEipMd/
i5Z4abZ6LNIgZlUSxpN2nC3vl5Vld46Z51t83RGqSPyBUt9scdEbN1naNkdbpG0gS+bWrnPXL5Yi
zI099ymCDukoFIBYMPlpua4IV0TC4UCPFNAuza/OzN+SZoy39rXES6s67BSFtckV6GEIGvi2pZHs
Rzsq9qupOW+pSOlkazg4awKumt3ap7GJ3W0djW3hDzyr5nR0jjWv8kPmyjbE+tcyMg+XeUEWkSVl
YpZxz00WGiKZYEimOfm+9cZwKQAerukTATh6WyMAHpZ1orKAmRvhanSL3TxypA5RITC/FHXyyxuj
8dkxrAZ7yTTtJFn5G5qK3+HIWDvqOeVB9JN1EEn3ayTOBsGUTTfWhtp9zJvI3lRUI2GvSuOT5vba
rleyB/cnY5J0WuQ8tNgdbmJvaO5cSg98lnnLDhd++eCoXN9NpSeOA5DXCysaEbbt0BzWpahPiREt
By3lRDtPPRuYLtOe9THh8F5PU7gsGW87oh2D8vXUXqlMJWjmu27T/7TdBbeth70n6JjnN5L3BOdN
9HupKfvoVVc/NBrbC11Ewx2+ULItapm+q8YibbFqdnzKQI5cyivtTmhqE0/jWZqFFdql2DuDrodF
obcHXS14ks0hsLPk0Wlq+zufSDwIXtmHQrfK84hsvqXPlVOJXiF/8sOXflEAOtQtLbqd0Y33LUNW
kBAr28PIjd97bWXUcw8AsFgULieBDTW3tVC0eqhbcmPhGtnknLzzdDi0xLc6LzsNgD837crDe9Ks
BEZgcXGaaZPGi3Ws0a98jZNrYBVWkOZDca7d0g7bvtrlw3xckV3vl1HI+yESZQjWlaNsvHxpunaI
WJis9OXpMxWB6pQi+6Ax76wmC2QWv815b22dub7oaXWDfXzd9NpyUo6WbTBEEwR2SLTl62WUlW/X
nLqFjrVowYmwdpwcS/XhsQnaaDmdmWZPOzsF2FS+7kvNPhTLSrm21IPW874SyOVBknERc4+Eacnc
B2rG2+GS2Q759Nlq74pkMBIrlp+Ly6sswJNZ+p23PMA7fiCoyemfn+TcGxYwSfucDflz7hlFmHhj
uXUlE1dcn8jUNbu0uvWWpKM1zNn1MeEw1OCOnRruWbXoZVDF43dnmFOAFR8plFgaqxC88ZYbxJL5
27eq8qCZ0Vc9ei+OOC7mcCkZu/2KMOpW08sHfK98/vFktQQCFT/jqMBArUseMonk3Ygs5hPnQQhG
mNwsdrqzY+Mp1+T+ak8NVs4St1GivpNpPs00HwWYmbBMyeRFYa7K9eHdqupHNr7fYxf/Aoe9nXRk
qipv8Yt0O3QdAs3EnwLLSe+jaBo2a1PigtFFE1ojg+8wDucFL2hg6OXRjgncDsKG5jGk235iti74
xfsoS+6jx++a0wDt3sLKw3h8TayGLJlhtDA243BM0pvYiXlZmulG1mzKa6t4ruq29Fm0vMTSPGLd
G1ERsdOU6n6OsyAy4oPCQXs02my+1dZ4ejWvj01tZNv8qSnraVwrrcQXkJ6Jc21cBp2m59c0D/uu
a58ah9Z1Q7kVFhlnM2dFdkNXUXfUqFjdL0kM05CrzvvRcD73e9Jivwqy1O/FHJFk1jYJPFem/av4
oLZtzF4C2YP4RHOTcxlytsAs6xR26lfs/GjVbWX3E0/7GsYD5Zp1y1VOYD60WrluF/okGN4q7Wbq
SNYqYXzy3R0LTbuUoxKBFP14q4+5+6xcgb+KNcSNJNfOUARvrtVEt8n5Y4PO7RwQtkP/iuV0wkoy
3pbGYITJWtS7UbUaAieLZUng6NJ6sXjGwk6kW4hmZ6JCblXzsFiksgqPB50bkLjHAoC2aUaEcdXH
iAhbEMGhIDVEI1zO7sTqb1EbYZs3dZQeG1pUMDdX6bF3ie2N2dvSqfo2Uw708Hw84rbjyYRaEOZT
vFWTe5NSp3Pq7bENE1YiF2YSQXpgMrgJ5lAU9WWRw3uujyK05/VCJzIvPHy3dGMXan9NfRyG1r3j
FWAS/45OalL1tgC992pHBueKdvpZDRlmfRHTWaKgOQAa5xWhTT5lryMjfzfv6sS6JGmPk6LIQk6R
gtuZNPAk0x/FKHl3lH3sl6KLbkddiR/9goSDRZdnm2b3Wwjhn0WKj5VA/lWWpxfFwyQJzfXJLsqX
SscIBr/gFxHnR7POH3gbBhVsTp/79IATncosU+jPxXWhOJTYd5Zigbs+lbx0bS+CIMjnbLyORZpa
78uJrhX8DR8g8a9Rq0UL8kwwQBAZ2erpan6hVe0qTvEqzYrNVDk7vYqOVV4XgYahcRtjI0ITbspX
WGJb4OfGsYcAQcKy4S2MxQ6Z+8U04vRKKD7mtbtpC++cmBOzmmfNh8Ygwy9XHqpQqR7GRSTb1XEu
hSu3PMCioNcS4S+Fg8gRybeIq493jSguXS0IX6TmlzKHFwaj24EI6Z1c13ucuKjv9puZtXZQVEw/
Jd50140ippLM2CWG/gojAI+sXTGXu1Aj2w7CYd7VL3RbDoRzEv1iCTQkBt5ix8jZ/HTTcjli0pz4
IQ4LBzrY8tJxhu+B9T9X8dyghvde4R6WSst+XNedF0f2w0627KV9WDdc8dAqPipgFDsi5BAaaPYq
jmj+0Q9tHa3XdekX3xGpdkqzjIBp4oBmilHsayted0uCT77r1ubZHLjHorLH2eCKOce3JRkwcbYm
vKoWuie80nktKYWzQ+wkP5JMsRRYeUr7UjdxdBCgWG5Eay1M21X1LFr7fZj78gCruTy2telsSC9g
ClwYjStt7DZuDH3BTGR91lLbPlSDkoFUtbw3dejYel7rB5566VNFsXHICU+78daFt668GpkdiKY3
yjIrSM269kGsUd0Pyqs2ylbOL63kzJevi3HxMm9+wn5e7fWY3IfpOGvl4wS9rj2z9jUdZ32v9DU/
cDOOt9xQJsKQiBjrVhf4AJvs6BEdguxywwJ5K5qqfZi6OnsfeqFz8uoon03MjKus1x5qr11PLkcB
jMmc6Tvc3FsLLyvvlsgNYz3Sd8R+NUDWaRFKQ+Kzb5o1ufdIve+mDoeTNxv1qdBIvPVWLz6RO+TJ
GHq2/4TVqQVDS9nY/chfuvbciKNlFduhXXmNz5UNzxzkQGT5mtvM/I5Ning9qwvbYXJPeT67+qYc
ISD3+CtXPyHYuFGE32/dpGm3o3Q1za+ifjwVBBrfxFLqly4Gk72MThHAQ2nheHkaUGmjP5gVgmyZ
5lEIFTZ7xub30bK7u5/l8uFobP9qW2q7lgj5wYliKyAIE2+mhMcVXhb7+iu0txB1mPzqQJBWQSa+
lEwo4J9Z0UXr4QoZGdUKGYLjvVhDqp/5sMkTrGVFDiYJmnkwvp1BukeGfC/AXbjuU6119w6R3V1S
DfoBlKX1VrUk0qqoAH1a9oTcLKZKdmnaXdUnytvYc5kcKTlN951me1+1Xjd7b+goOBiWNFS1OexE
lzTJVnm2+ZxnpXg0emRzwtE8ruQ4+1UVWw9Uc1V0juH7meYuvtMi9gu87rXAKN1u38p5vJuNqb23
zUa+8ngpXj0q554ol5c3uj4nO4pNrIdoiHkIFIbG5hI6zWFNjeKlasUNghIeVTVXE07OKZoe8wIf
MxgUW/OYr0xEIyfFYWPMjfUKEN24zC4GMj+NbY5fdURC2K5a4xbxc5KkRZb8nNcDTXoZOfqdlEt9
F+tz/WCzsmEn4BTDG2kbjXRW6sQ/Jt5bsY97On5MUNNzkLWabrBjwuS7tRB7KY3M/kHb+rekgf//
HDFYVf5rbOY5/fmVqJ9Vr36mf0dn2nzdn3t/NviwuGhZdVj8s8sXUJ/+3Pt7f1CdyW6fhcefgsBf
9v7yDxhejq1jrIBQZsj/aYux5R8YaFzWP8ZvLw0Vu//G3v9qvfnb1h9UL4YYALGgccSfAsNft/6D
Pnkcelrhk2nsgkFgXlmVfcumC0dApIYwdgrrJnFYwSj7unicVxlY1ZIHOpVM4CQsFfAAGC5rzQ42
X8eNqeJPzU7JbLDhMtGcud2dW0/kU5Cj2GYqP49EtDSCgK+5wHTWFa55yBvsNC5vPoV0mGGHBmqI
pTSN8MTHZf0rcYqGGOsIWb8sok2qDeuzVtYMVbkpD01W4EBkj+xXsVuFmFPsW2CVvEpGvMKZntxp
Ws3uWSetSyaAOLaVpTtVwbj0jCrZRW0mH/DT2cHvy+Hfuuaf6pJ//hVB/Dej2P+dnWz3s77CgPt/
/aP+n3SScZX/b+6bYf5Zfg5dXP9dLOOL/rxpxB9MizYX5tUTxo1gcdn+edM4qF6IVFCLMTDIq5ns
n2KZo/9BzyeNgLjGHHBfHn/cf4pl3GsQzjCTQSGmLBXX1L9x01jOvxLTDO4UhLKrz416ZjS9v2tl
S0O+yRpoHzF7pXxrmJetKuMKq0bRfbUNURHs2+UebrxxjyKGsNFSYZFhSw4SgxfgmK+YAIDL+2nn
mjtheO4LM8On069qtxoTZ3dkJt+L1Udaig/CHy91Z7+t+BqTlkHfddJflilggTDS4M0lJ51cN4Cd
1WxUdVaJ4x3lEj9Izf22r0VKvd20hxlQmd8kiUSUwm9hmoV2qii45OAcfbazN70poyPItCbpI2mQ
ZdPEqNFrTAyPVBgHarEQ+o+ZKsfSHLaVqgFPND0sJ5CZoRsbepDUpX3LWOTtIzHNZ69jOokBlge9
qnZk6J7dKnqPOVseczO/TyKLxD3eDHcDTKTdZc6SHwcNwQ58utiUg/GOrfDeTLJ5h4/jSyZzcfRU
QbiE0W02opOL6Z/FoeWGVV1+Oulk7VLgDxv2m23IKzfyp55hQ18tteGXQ0QQfRCXWzxs2PfofEvu
x6QEhIMpVQEOW3WcZ6SaXrnvDU1jG0zC5metZ/h4I/Kge5vH5CmhNMMvdDzv8SSfKwQeBuByueDE
JY1BSeMmY90M5qdDGyrWQ+kCAwOfw9DbtWRKyJGoa6ohXZYp8MzqAdHCQdfweoyJTN5mal4Kp6eJ
pe7YyqWcbFom7w2BpBcLVpQf4UfjX1dB1WufrWwpfGaABe3QeRFD/aTjrQYEMa9BkYwvGBZUmBvL
hUZTY4Njargxo7T10ZpcOMM8eIuEotpUg1YVcQixIaKyvRhf1cSZERzCY09Znb/040XBBSPmUhHh
70quXmBiTWWFzvUTZG7xEQH8UJFxdoCY0eSGKNG2yc1K+iPoI/NTX2I6VNqMn15DvszW3wZBFjZH
JDHKpGTfY50KVADCCbwIKs/4JPmNmaRab7W4el7Zv+ZXQ6A5a+RBndeCRXmoIjGHi+O2WzWaAALo
ndx0Jke20hq6p6nR966VSLId9nc8OaxAqulV9LYNLooVYtLPs18wxW+pr3nDQPnUJHP06GjtuE9j
2pGtJNmBMRRQQMyj2bt7XvJYxKJGcMSQ5swnT40wrbGAejDw/b6Z+wPbVM9nz/eG+cRGpXRpZ+lk
tM8GNMhOISiNw7wflXXQM9fde4u1oxoyQ8w1idWp7lMJPQ+Mqh4CclYs7hJrCoXWLiFN2O/6EH+5
Y/uMTGsC8IHRhnG/2vR8JsBAq7czhlpwtuBzFmNx03i4qFdixH7dy1M+sCXC97me5yRujn1lYgqC
cxhkTs1ucE5GvzZSjCuIuwkLR84V4F9AZr2y5SnC1M4R/PvpkZj2W0p6SK3NGris8Xea1RXUkzTY
/A0scjwbzZ3d4/uqqUQgQt9esbuGcENXUzdOx/qJgMcGgA4CPavtPZXNaYjoDbNF6qwdYOc8wEx0
nmRVuUEeTwXJcbzi/srTPzCM5YR8eWBR1HGriXRLa9rqmzkYpoGTCw6Mk1khnWZaitnww57W+QFJ
nEBSw063kF0QlWvseytYiwkNH9bdZwdabwcXkjyRE0XfSUzLTNvwn1Q+e16GVallIUGpuPJTJpCh
kp9jVJ4LaLn4eGJBtqa1QlJdr8XkoSVPyb4iu7gtW/1zZdu9KyTt132RRSGBzKDoiAfWsOhOGR3z
wYTvgduHz2Pg3NtHqfyZdwPCfsFm1LXGy2zO3zWuQPoSC9/ChXaw4Khxvpr+0cb135PL/6mHwWHU
/q8nl0tdfH+M/2LyuX7Jn3OLxQiCMVv3hK2DoPL+6fHBHM+VbdOXo4OpZ+rnS/6zh8H9g6ZNApuU
oQAmuc4m/xxbnD8QnNBggV6gwYt/b2yBof2vcwtFPdLCOG4T0ZOSE+ff55ZWthBtEjsNMq87ay6y
2tZmj3qf5a02+rSBtRriCcddwmYguCU0iXwYN5Kd+m1uQ2jdY8ojXtYNqVuz+7vGzoSQ1quKgRbw
B35bHeokYOU21K9pdE/GPLxg0LzoBo/lumtOnV1HPzLd8nZMRtnDOlZUZFX2hdSKt6Mhvj/qZPD9
rtR+mc00XwyxPOLd+EZuH62QdQLBONj1CNIGAXqD12C72seEZ7Wf2ObwvNZEbMGb9IGMrUm/c9Ia
OcaIxzTnJHBN3bntpKmv+nca77piSvAMW84+vTap1F1RPo218Z7Unjv7mpWxYE/iySoDr40WGRrX
hB/P15nsz6INRJ0cVKEUZMqmgzVywfrwopZS63bmNSjIkileARg50bBJNGn7VTqnBwN1PPIhcvVb
J29xIPbq2SwT89WNB/s8ix4hf4L26uTxEoP9q7yC77atAAAMgJ3zLuOX9VHkVH0RstTR8NpK3hZj
CVhNzmBnWQ5Ft31SNp+AlyYk/euLohH2HvErusUdm4zHjo6vZ6fkAIqR/xqVpCpjfvI0w7nvbVCN
vnIc40vntRSIhV+Ob2ttf4yQcBivcjPbFrrHmpro3PBBTrA4szFzwJbE4OmcFm5g4dnZlaU4Ynfs
8kM28H5Ju656R+rk7RjDlyB/dR30hOacRgXUNAFMd6t+Z0CnaxwUy5YDQcKyn8nE7dUgxEbFPYdR
3GrttjNN8bB4d3UM4AXn9OgFuXKyd7O7Zr5AiuJ+MC/5OC8sGZs2PZMrTPfz2OWbjKPnZlltdh8U
3QV2VZKIxKS0H2lGghLEarHtc8isfeqFqpt78Ag11QvlcJpr9zUWOIkL/Pj+ohNNc6op1DB9hk5n
B3G7XATqFbMZiahaZsFEXG7naXSb51HFYh9wTIUptWMNakMtAVoCVaXVBFoXgK05lrAcmsDqrhbu
HChkzt4IZ2w1+pRARIFTrW+ImWaQ1lwNybosu8a2nKC1x3AV0B8cin2J161lsCJtB3Ojpwdm+TNo
rqOX309F5RywspO7g1jkW9c9fBUpdXRbO94Ka9COYF5yH9LBo5Ms3Q6HWeuroTBZ+81q78zFi6HG
ja3M1YflX+ACsdEtNAi+aQmu71rjEhPlvMqERTwSSZHXpd+C/F7f9guGizk6RzX03XpUU6gDH4vZ
HztEWz2tePb0Kn2e6iI9TNBvMYo/yyUXZ4C8dBi6UL3izqQ1RoJySKz015qt5YYQ3efaSBEWY/eM
UREzdCvvF5n8iK+kxLpVXCHlStMFUY3GH+b5nkBickd90nKIqVh0i0UPUyHEJ0QzXPJWyTGEMiNK
1jW1bzVXf5GlxR1YVc4zQXroqHEjN4gHeH+53X7BTSCpQXQEK8Awzua+hKk8Xav2qg1j5xg2fY31
OUpv1pVbHY3vmsnmaGMnYCOJai8k/nLfHPoGAyM2vdvKtQJl5Gecp9FZLBO+/r50trGNQ8Iq8w2W
7/t11NZ7kiLuBiPCz4GKgWOBILDXjFQAvhQakW5TNPsmlsuNkWLptiJDnFr8hEVTgKqUDcVRv9Pl
6YSvgjhMiirciLUIMq3IH5WE5UbZyFxYPHjgaOKWbqGr2MYWr312z4ViNqAZzTcbJMKh5uLezlNr
35c9OcANkB2szEXXvDQaaF4avK/Bd0xdnrstaRLxQTYCGfgdjZ/JOerbqUMam9YCwhb3RohXyTgg
Z7LaXq+842S5zvhFjWlU9eKDuFEUrk1hb80E+ZREY+JHLq7+FRYbqv7vLH7vGIO+KVgXMV155U4f
Gwzg4xzx4iNRM+bSvGlarzkjM/SbhAPIQzxqEI08K9rigOXUPE4x2WZYsXFnDw3bcM16SMmE0foJ
N8EJFNCydwGQ+radBy/UnTK/xE4e4YrkauM2vPR592NaDmPBJ3dEt7eMapvUIr0gg97VQ1tvQfhC
Si3G9ZRrZnHrTizWYVB13caq5zwo8jXCEmmXgTsIIPFxJlQI/HqnbOrNWqW9VlGsHRO9r++K2HBC
I1uiO2qTXT+1qi2M08AcOJZZoj6nLYCIsqxuy5GAQ2fDHx8aPHsjRqlxCnSY0EQptQBOZrxdktHa
LthA8Iu1WVgNRA30rG9JCquj6AkqRIL3jnQe0zn+TN3F2mCS0/a99LqdMxPQMFZnxO2wEOveNgkh
MItLb0maG4D/d5buNUersNVhgDH3mBXtrz430C2N+txoY/21QPSGItSC08xupDtDJK5zfC5ceQ+t
xjfto1A8gmxiWYFSf46rSgtlb2LwEll5llat33Gszgj1zsOhKPjBm2Xc3mZV2dxpBaBG2ZfGJ2AL
5vcqGkO9rv3Wy+xLKj06cpb6zTTaZM+hketxMF86DVyYXTe8v8D8mGxXyBBbSbQfcuz3Ay63e+K/
8SO6fQyJvP81cGramBOFxHM9RTewNNGdWfj4bTlMvhLiYZxhA9o8z/em1NOdUCVhbcspDyZU3aBO
sgyBROuOpHX1TWv3/aVykrNVTi5JmGahLBNKVQ/LRYJyuQf81ZwE+CZufjDi+CeZmYxsuljOgJuE
p+Gxk1W357fELrVaiP3zxHLPETF9v9HnY41WeMaxrvESE96B2PF4ALdefPWTSe8s3lYfnfu5qeVL
FtNOCtTmOBrdNagDJ0aO0QyH7CrsJ5V8niZvusUq596yqXo2XM4u0sIvA9yDc7SwH6DIICLHY72v
oQOeOp4rjy5+ndPacC5PITACbvmNHSEnlr61lq2xQeH2cHbpkjYnpJvqUSlN27JAglxS4og4NUZa
1oHq8gkFD8JEIERdfOS/kSd1532snVf/MCY9vbjm6k4Hxapkq1lw9qbRgsdHjnN4R4F3HsS8cvep
uX4poQPdLYPnsnRzehKB8pmVD7wvXucnAxuc382Jfk/qi/VF0yfJ04Ch422icOZXPsMnH7IFWpq7
8j5tPC2/WYey3a9kwH41RjU+QN/mgN6ym440b9lSElx+l3Joj/hKk19EH39m5RBtKkCF+24oRYjw
o856PIkHZTlqK3n0bxbAMkbA8snB6G5F8aaoNXO//IbOrCg9F/UbRSMKRz5lxfUXnk08BXULSOMC
sS0Ye88LK7x1zlY5XcsDVcuyQ+S4uHmUYx1ln9zMdNjuCXsLfk68uvGirGEz5tbNesXhwLdy+ERs
xiu19r+4SSrlg8VNwrTFG89k6dlH0c2vM9uBa6XqT+XwcK6L/6DuPJIkx7Isu5WSHhdCwMmgJ6DK
VY2TCcTMCTjn2FOPegm1sT7wzKwO96yKyBiWSKakR3qoKUwV+P/99+49V9GfgV63R+6/+jaZ/Wdq
jNF+jqgXUqPCWCDD5GgEOm9Ui8NTTU/PR8H5RoTS7MmSNSAgHOmWmE/RuPiVKu4Juzpo+kg7rDLC
IJa7OqinAWp2dioGZMrRInaP5RA9NIS56lV8ZsPj8CGraBcTtw7z02iMdxEq2kn7inPdQcCOulT3
QimEKRbrwVx2t9IUB6aC60dlCpckJx0pLuXOJ2NC9FXqSoysYEAb8rORblBjy4bXqXhyClAf9Zrs
S3prbarUgWkMkWeymWA2KL/WXfeKdmsfYi584vRBygDqjWcBnZdt5ELjQo4/CItUwutYpSvgx9Cb
BxH3rLGkLxXyd3uBiu2jVbN2iT6mLu5KZGLK/KkYIF61aaOjUcfSTMu5lFX6MltwtwlCcNEvInId
yAIzVcQz8+Q1IjgwkaIDbQmiaqxXh6wLv0tpfQAUZe1DzhLkJ2OPwNMb7pdJgmxmRa1bZGN+6LMO
3t0UWocBy6WfEWLJusYcd13LGoAxsovcmBIU68JBmLnLFcZFu5Hx/imCpmWrGiquTGw/pRgaqYS4
RsuUzms1ApXkFTFzA8/baQwOLnNhRh3lA3KupZ8+sL+l50IQlCsL8kvZN+1DmWphIPcyBdeCuMJY
1B2e0Bk+k8K+nhMpPlIln2o+c0R6fXGIAFOYW8xba8y3oTOtHelnj3ksS9zX1q5F/1cpg6MiESpC
jNVhm85+g0miZ1WxFEE/0VpHAaSO6IzwC9htFCHp1mJl3yozrtVVYBmthpRwKBSWtVV+Co0O688Q
IDTNpXmSZDW8mubyZupxsWPGfKDtgyVA8dj5sdWeNYA6u6RTep9Dk8HcWqmCUNWdFReBpwkSbEFV
bHYzlb+LO6/dIf15ois4OEUjTDur630TjvBTLmT5uxWdE5NxACKtyeSdEL2XGd3qXu9kJ0xjvGZW
eM9WP/oLgc+MwnfwmEf2m3BnRXwlQJM2nITXYA3SpPJJa1J2OvpplCrNrqIt6onT4M+t5cOQxkQv
FUGuZIvfZspznqZE8aVTtqffNhyFoccQ0RMOrmdMS3oKDaMlIg+HyWyksBWN2ENvXfpRjBalsPLH
MhJQMlLth0W4a8cupKndM4Uoy94Dv3pIJkjxwmTmrgiI020WgGiCMMTBmg7E+qlcPCv/XsbqruBI
AGiPmHqEDrNbMXHYxECj5ZTKG3rMdpetg7GD8lrtFpiyO8KuetZvoYXTWVF2GpTM64ZIXfbpDAM1
SWHGJUL6dY6VW6f6Raentwhgy25ixL/Luv61rSXBUQrlveF3c3Mp07EoA4Oyiuswfps4stKZ0EiU
kaW9BQO1QRJPjf2a6ePs6MV7ltYVOm5MWflEM2dEBlrqXyHZvAuGPPISDsRyMRC03cgMQgCldaq7
aOdpIA7D1F+U2fwMIyvxFvzwsPT1Y89AGI7yfIZCB70ZGau9oS8FyhMO3u26V2qeSqFOMfTzQLhI
o+ZjSoSBP0L42qxJNd4wqDrCwARhjUgDVbVqQYsCk2QdsFtzvC2OsSgu7qD1d/i0kXn040Va+zdD
Rq5kNdPDHJbITExh5HCJQcoC6FiKaK2yKukcbTTv+HaAKesjkizaJ0OcRV5urvtV17yM0eHOkPqe
NkJLD5YMDIqKWAKPUqGsMBYs7qI+vvJEXDZMQoVcs5fR5E44WSksawUNqWnQtenh6I3l6KRFx7Ti
2bSyzB2BOd9k2leseOQ0qpvqJwQj3sTo9cRmWfeodAW7kYvqKBUz+pZYoKjpIHdzwMws3G6ChswZ
e5vYoSxtiDFPs9adhQZMQHct6uka5QOHP3ZPs9mMssVENo4xHZiRR/g/5x8du+O4TcesAf50xPKr
W8pjosjnmLYNIMh4IBtlEux1aRawhZLpxVAukHgnFv6QeblHGXWFVlby8e3izqw/a5nUYLlZyvNA
y2cnCOn3vsp7J23EFPYBuh1LW2lOMF93as5ZDOOs72W20gLKS3jeE0eMlM8q6cFgSSh4D1gSkOp2
ZBOJEouTWgG/rxg6lDWq36TCLVdJiK4TbVU26HnnpQqjryHp52u4ipZrTXKzHTayM+X7dhJVHnjP
O9Mc/CUL+zPSPoGWRzR6oYB+mbD52lEwext1eJ5y9u1K+4KqINBS4b7gJL5r+uSeyRgtRzG/b0Ey
HOUcZ3oR3ZkbXk8q0NuSCodM+BnB5FcRGqEv5ZUC9bPCwzOOMODqtvQAZk8c3/RNxrm4VfeiJ4vq
oyV7IIy2c1e9uDXm8pmjEiQAcAte0kUnjoFcpzVQR0liK9W6oIGmUM7rBcTXKZKMXQdUvlGnD7Ng
J1iXaQyWaB69eE7BX8VD4WbqWsKBZU2QOfQyz5DeFEkoA1UWbl1svueLDM+beaM7Q9+pN5eDxgSB
VcqBhEQ7aVi+jw2tjUhlhA0h7GPJw03XL4PsYP5hYjN3h4aySJ7DNSiqBQWIqTAsZCzmD2P0kSu5
P8VEzslwi9uWWVbK+HNUsUPOYWc4w6bRK8ToDvozu6IpvGE0eAdzcqPtrLotATruGA1+IQku8TSb
lYXwiLS/E/rxmabDBIoRs+BMPqmt6hEPK7QSW0YBDnAhC4NsKa/9iJbaeFmq6nvLZJTzP5EeYVzc
LL1MgPdBuwNQI/hbAggmMXopqxy59IDxFi1dUNVJ4esddhV9kThAcKaMW0JhhfYoJv15yPHpEQD3
bZb756jtfKCdH0uRARYOoTyHqkwTMDF2SGpp3NHmctikG7fLi9UZIUXmyfyOouVzWDhtzoNxn1m4
uEejRnQ3r7WLKLi3BYu6kbkUGe9o75xS7v0FbziyGG2Pe4joIam9NzsRSrbYRF61yfPztH/IaaQ4
8EMrb1n0wRaABtDBRCY3S7R9ceGiXAyFygb5+CRM4numpghDCRd6zJX6mTMZPJxBBx6ZpZemEh6q
VX3v+/KLUc5uJFmNoyvI4qQlGXHKxiF8ELlFqWh8BdA7gTCvcUaA426n4qovfe7OEc4mGtJw76Xy
TuCFNG1lQKFZEeAzgYY30gDVlxqdNIL2soRIPqlzhE9vIeEMpgaFeLYFEgBbWxczsTsh5L5phK9q
CCRYBkuHp2eGcoyPwNYJZHHGkmZJLENfkFV2eIVjNycfuW6+q8LEkDEGetEVCODByJV2JAq7gUYp
h0WWO4aJatRL9mpCL6kJQsWgEm4Qus1bsVgN/Vvhu5GOe6HJvqHEZJuQbpAC960xfEREvjjyqjwn
BpE0qhJfF6jyrRDvhhkdHYh/e5WaGZD3BEuObf6a4T3ZaSAQ2JRTrLsjz7BRxAv0OdPyLBpUuFQr
KNSIOxyQ/fe0JPCrsd6o9T5dWv05HtojR6xPzs5TkIincR4DLE831IFPc7Zg1YL2S3c4PIC0tbv8
2yIlX6Q6PcTa+Dpg3ZOaj0S2XmC0vGP50p+h5RE5YazGQYKFE1VquO+bOEWZylg5XoYsyABPwBBX
Fbczyp1krsHc689ACT/7XnrO0i7eMT5y+bRMnBBs89U3k/qpjsmnUvLMlduFWIKO+XQqv3JQRF48
y5orNFBa6GFlbh+VrcO97066cuj0+kvNloc4IpsPJkOrIIMQtVfJT7U5Qmg7XZrwX4814clUeU3R
3i2DQPs9fzQn5c6shVeNFFi7JjvRk8WeOURNmYNY+Gss9s05HAW+h+HdrGAbm+M2YzUBsBlEiHhw
iEEOCQu4wdVk7iqo7ZHu+XHOraOqWKeStEHw8utbtSLnlyuofpXBHliAqmWZE5pvxjrNix22MUZB
7aoaJAR0YXY3Dz2jF5X4oiF6JCniVgzqbU6jGwXe7I2E02jmtO7KQrtCmFttqJGNDXIFstyoLyQV
9MXOpJSwhbTDPpZQg2mTdAe6ceXNASxNMWFxSUcqD+WQiLSHnYUpdNwZGFx0GBei2Vn3Md0I2thT
da3EBpwB09C/NDb+19Rs/+OkoBpz2T8YDP/H/y0/vvysZ9te8be5sPEbN4ZhWcaWBcvwVflPESh/
IxJ5AR/NBLrA+Jeg0X8MhpXfDA3lKM5LtG5wHqCz/UPPxl/JqqFYoqGyyNL9+St6NnhrP6tAmTDL
YB9kwpHlLUpa/kXPZsSc7MNxGalP7+jrRu5wvNPcxVl9eOTuuMMN4w4i6+YDduHD5BGHFEAavK6L
v7L4Tot9fI5GGaShEyhB743onl5RZh0GCDRu6k+vy47RoNcfpmiH5UwcXMrV7vLceSCPd3jpPdNf
W1Lb6IspHiZGuXgWQSZgJ0RpYVdUKnZxHrX7OrFHLgyVmj+6puTNPgje6B1or3M3cBV3g0PL3s2D
eK97cZC4mY1T844gLmxDwzHBTWI/D3Z8Ei/yXb4X+XU42PnyAdJuIAe1q70dBTfnhwgu9o9de8g9
+TPxQ2/YPRMJ8QBXyN7egROlccVio5xCX0m8xLDF+/FNPg/OYN+FTudJV2gtmv18uHt+tuzzcfuH
xWlP+b7z3lUHM4vdntoTPbcDzFmuvbAL+9V/fIzsT+gJJzANXnEPGsPOnhtYlBgF6KQfxYC2MV8H
gVtESA3PsV/SIOBnG/Z7Yj/yWdnpvnd7/r/ZNb5YNqBrh5Xws30jg+q+dyFfnVDYXBYrdZInDNH3
eIiSIEXISL4go3gWkrvmyxqI+3rXH7cJHB1fxcfYrvG6k3aX3CKnDrrdYEvXfmUOhhmp8OQrM5qh
O/Af3bxOxq19Xf3cNd3kFO25D55nD9uKq7/nB5BESk0N7TKjpxKYbo2b5zdcrkLnZHf1pzoxYLGH
b2TDZo76TfObuyEYgtztv1BeEct0xOkFTFPbvxOqSVqNRHwe3zVVyvptPGsAvAIFEkHAEfGl5JAA
QuAJ9zBkIeMM4ET22ne6irlLDCD6m3h/K+P9Wzvv4+8DlfFgYyZMfYxiR3GPCfHUvi3vU4dHkL2U
ebttNbtYxRoJHzVypSloRNc4ARofx5cVxER+se7I/XTp5r3U5/gkn5WH9jQFw5Nu3IRP67NaRVc0
Af5bNlUOfxAP2SV2hSsuGScVztPkiU6bMXCyRc0HgI5Lnz+3MsWijWduOhl7ajOYsFLsqbTqGGhI
Z6XbDwDFdHv4ztSSEg0J2qT59ePwQeylduqvNODaaj8tB3hXVbxT3PAQ39J9ekKzMXwP7/iR7idG
Gvt2Ox24/sYRH0jTZAmoZnigdvxKFVk/MocmAZPkpu67/q6fObUHNP9M1I0OgaaHzBe4wTZtK/34
Lx2vNl0pcGnRwOpzQvzuYFXsnjglwt5xUb1y1zWanbxIt4xT/Bu8bzt8EL+kvo0G0Mamu1MhkjiI
x1BlfeEXs+zSj/3Bvy07qE5OlB0hvvHpoL6j+XtRruGT4MNV5gkWlaflBcYyJKnuk+uiei2d+lVj
3TCc8ZUJ4C06zl913IzfhM8BFzqncnZdsmznnRaU0cuGs10eOZRJu+Vc+qrjL97mKLP7/epe4Tcc
PwWbcQyz72P6NbvoB9gr+geSEzsjGZWPhDwN8y3/5Pjf7uS3W3S2PqCj4bdNb/K9ckssFJwo8t7W
Zd870p1ylt/ME4EPQBFtCHRfxL20ns2rtzpGYL6SqHbGue1AC/mUb3vlPgCsdom/KxfzNjoM6h6U
w6XZI9XxwSKKiICzPWNF9ZkQFi1oLzUx67vMZVn2Pj7iHQ0bay/aD/Guuh2IBXNevNqO7cviehrK
W+8Lk0Y3cki5OfEnW3TV1/LjTWExpwlPn8DvvcGd/PiDnrpNLWdLzuzNXr7TnNWbThfZl5wLBfFz
F7vqdT3wK9jJ6BT76oRX0DOv1V7kX0H8b9f26OA5RZLHv4MWSLfzi3aYXC6I/7ycJAcDXYVOx7YU
7C9OdtbfCLQKD/13iA/8Mf/+ZgQ/ruLSP3OMoz0TIG59NoBzIjWwmdl3p+YE1RHBr01pOn5P5UPn
wpuh04kD0kfFN/A/vVfs+ePJCkZ0dhpbVX8ACkJvpHDRxUjBsPiDy2to5ga55hPNAm+CmEhNPKtf
Is54NQErXnTTgjfhLPE7QM3AQoysNuCudI0A8oH7oXw8kUhyeHB23wXscq581I+m/wTDh8OkgzxC
+8Bkt2/ZN42zdMmY7dwYDLiD37iNqwTbf3tPuDNqR3hnj+XyjYAjX/RYfhAm1BH3eOKizFcmFpfp
xHBfx9Zpx2ereV9g6Xzl8G30LqD9RL2G3p3lMj6CPxYg0RijnQp7g/0w55JJNFEoYiGWCztl3GG8
7kUHC7RuCfZfryD/BcvE/yQzhIEM77+vHG8f//F/um/dv9kfadX95IfYXveP+pHQHuCg2B0MCbKC
yN/8zQ+h/MYsE0KuKJOf9gOW+5/1IwBdKHKiyAtVbasR0Rz+vX7EKmFoRK+jOTQlqL0IAf+CH0Lm
B/1kIhLxMNH6tLAQQdZlXv+zrJDTYDdDD7PQPjfC49Jp8qYBFOkPT3TaXCMjQBNIBFDozkBNnaoY
ITzBaLfzi0yIrDgPXgwc9mDqofW2pnP50swz+a1aD5LcBwOKvDYCNvCoIunew6SmO7IQKvS7z/2/
gOtul/l7Ahq/hsaHoVGm6wDZfq2CRXUxG8VsTRouqwKbf0RfDxyHzIaox2CcF819hVpnR8hIthdX
UXT++P2Vrcz+pwswRVlHVvEDCPfz58ggBZIDfD9Oi3l6alMxO/dTQhnZNz14+XAT/3XRGB5q4nN3
xgBxMo6Ehxzo1p7kdG9ccQBuiFmusruuhLlfZWvucKICDa/Nrt0r4IVVr+pw2cZlLSC1UgCaqrr1
lg7dqp7VVkoZmhnZ6ms/1GI/PuoCW9cf/6oSB55ff9WNYoyHh54B7vrNl/Y72lyJwns0trD5Icnq
+wxh3qWbRa3z17W2dD+u1vkymRYuRGyuJufVeu5B7KohMXNMqXBbTvmHAaiiBf6hWMA5Nn04S582
aISipil33J9csvirVw5Zrwlqj9AWjksGKao/X/OkqGMu9ZBFe0gKJCrM31Aqrkx0FdWjUTEeC8Qd
h96aH+RZXXdGMRHcEfXa51KMxXVU5pKkdXwqrjTHTYCdhAhnNHbDEUn99ITrxvwSASkjYXhtcd8Q
Yd080dsFTpZa0wH25OAreineTFC0KZOQgK+x8YUCUENZd0owJ1nzmc19e5ZwCdMJU5bvkOqF+0Yq
mHEmTMfDsEbqJHQCi7cqeNhdsam0WXfEtGBczaWE8DNM5YOhjdbXKlyf2sxcn1EnlUyTy/JZMHK2
H0nJAL2BrUqizvJC6Mg0msscKiaBNB0t5PlQrKl+qRdCz6q1LK+t3IDrD3Gvo2oMT6QVMUSysnuY
ft0l7JMJArdBgGYGdPSBmHjch7EQ7gkvwb668sNsY1yms2EIJzwD/T7q1uQyp911zC1miBqHIaCj
1iC+0fKLCXfCV+9i18VsX8LK9NTcEu8kMKslXeSRmT05ZG4xm+k5wgTh6vSBndCiJp6InicCsaXc
JpzvxYQc5o/62N8aA/or6JIDvmnJb+ei8v7k/vp1+ZFwJBjwqMADb65Q/ZdDeK1HyVxp+EOgmk2U
FjM2Mq3q8EXJdL85mcjibulpkQtpstD8ytrzohsvvSALBYeikXb1jIgU6YfKGElXIsoaopd34/b0
ywZGyIVWw+lPrvqX1oHIVeuKrmoSOm905Vtn46cH2aQRbFRkQha1IBLpA5bawmnBos4IiXnBkwGr
+psUjlOAKE1B5rN0rkVC4tsfX8ivC8p2HVjyTE2yrM3T+ou0fVaEKgYiTVbwPDaPFjZnNzWahCTe
RfJlHK6Pai31f/ad/fO7slkYBtHGEhB7Wd4+nd8tY0ywIlkYmKgVi8ygPx6n5lU12ujLkCkK50hM
gROTprV8yrLKovuNLhAy1TCEb2PDwLSPLfWtGbruJFgmJlxFMo96M7vgUfCy/PEnBOeXq/n9/iJh
Mdi2Nx3Ri0Xv6JcFrJ1wBBGrziHRAiuB1/7KxX/GS60oNjbaMLBijmptg3aZDGRyZUf9CNAqqpw5
J9sQQafkCKX8gdq3Qleft5dMXgxP32InBC2X3ImQ7E8SEzHuV8lhHEk8zbXyRVkaqkUJaGVSduGD
rsuU100hBqgAnrZUTonyOVyCsR0UF+ix9dCGsYXzKZLsTkKjgibTGC6myD8QQY9dT+oENbCiHA8T
kxdBLeh2wMW112YcXlAuMfwjjPCmSUhy2yEUQzsKMR6t4hq/J5axHCrMFgFQ3tbrrCj0SWBtVwc0
NrX81OgPHZP7nYAHKsiQgFGNQwxGlszOzNj4TYsnDUdVzg9fU0l/BcuzouUjesgmOms6lYKgCg7w
nEM7ye1N05rurhfK8St5iJLPcpZdxBoTkRuq43oo4gF6RVrLBlA+gabN3MCF0WQAx+kU1LJSv+ph
U0FJjrSL1g3JTcBeeCBYPvSgmyp7EELIfiqOKnO1KYgzCAid3q7gFfUxKBQrYnw8cvjXiTpk8jNV
HJdrQ6t2WDfUz67RJa+PdDrxhMsAzEqVsfIHpU4CXFmT3UKvBfIkdCg8zMUzkywJ3bJs6w8pqoAG
Ya00RYK4iigZLksy6a6ZhPMp7c09DMPeL0LtFQKIAk4qftajFCAiIxe7G1HegW5BA7nJyKeyu+Sk
W59QBfYB+E6LA7NBNpTemChJQNRvg6Ua6OMIUmHVKvPcm+0TJLbw3KE6vprjamGsLfOzMZaM0KQa
PJYh3sROeI+7ZCaoDeYNrXMahvU4ym7cMA0Gvdxyy8tBSuCK26Xha5Qp1d000cPK9QW+I7XQE/M4
6XlzpO8rLIFHMcr2irKagbQghInJ+HlktEQKK2q6+36ZsyOCHeyzqf5SCrTddUGdbq1eL7fREpKD
UJrIjQrK2bwyAwS/k1MP6KZdcNAo5pkHSXY8msTw5ThC06SEFdrN/Tvf4fSQa/17WOcJPthZvo0j
2H0NN+yBbc54bTLCcVM0cj7cxdAtIoEItIH5j7AIDG6HmQiCWUHPnJa5fFgbpGEFbkdHTyGJo/T7
VqHpZx5dGIk/Zxo0+lF6DEsGeEm0NudBpDr1W7kS7noemLsJLPBnWUVnfNkzKuK2+kIthtBttLY7
yNTNg4Lz5F7F/+GsZjvAvpAf0jpSD4XciY2dK4UEI4AbeU0qlCTMi3q3GABp53wBl1KI1Q+JRf9F
QBC7q1h7nsx8ra91J1evlKowgDC/nuB3ABfskMalgZ7OnNDRvZQeUvZ48jUUhxFiIonGUWbFQHTQ
2yI/S5NvrdHi6+njojwnnUADp1KnfR7JcsA91nwKM5bjpuQA3coI2wwMtnls6YGEK+doEK14TIjN
vnZyqx0Nwt/BDK8vJM58r3jifcw9AVujBSZGLhwCLZGHEMlIhCbN41zSg8EyVLxm+q6yoHGL2FYh
7FmZ8WxYMQIPwh3gJI1rMj2D8GsUFxZq7mpqLjV+ImAPmDAcflmYYqE82FQk3ZQxayQcPBiiZrRb
+L6eVffosdIF0R+lwCWOdZEnL5sAfjVj+QCyDnoK6oQkyKkdqK9FbIeoThGJMyMepT6hnbLM0P4j
89jUVXkmDjSrHRPHLHbbOf+a6HXmdO1avJhlhFim1dXPIVyGh3gQWPgX1Qs7wfywRnU6p3rT7nig
aWVYtQXoyuKbGTVD0F20JqV+GIHe0M4zhtSJoASJ9CXmNgzAsyOsYf+v3hCusEeA7G8PEutY6jDO
EHgCtme/rultyYzadzjQiZbKN5NSrRGh6Y3EqS9EssPEfUp0jdMd9JjenbWBMSxUY+nrREScdB2Z
rIG32t4pnVL9HCkKLv9wewwWFMmHollEDcsTdnu8bcsk37V4Rqqvg4WQseKKL2MVKgXtawVTeKSL
64lCHUkTz5rX4Sp3xVVjA06BOgaggOfbVC6wkxuiDoJ0XiX07bXprq2o7FONxReRb0Ew+fyDzFzJ
LMSMFTWvhrVLoEk7q4o/jUmzSfapUY5VMuTcr33BpytmSTAlZRIghzRP7OPWM2+eN/dihpz8M5zh
3NxUvZGRLVKMZFTBEpl6SRuKmPYlsx5ojRf917EWgQwUnXQBVgz7ZrtUPK3qnhYlsDV5kh5rsaC5
WObSpRi4jaU2kqDg8DJLYjPm8Naa7tKzVYXsMiepKBkEV9tvn8yT5ZFVtdyDQkTRZcKmfapQ8NDA
jhZKIKUa51uv8WkJvaGP97NQ0OxcK6jUlJPqR4oVAOjjjDYWsweZsH7KgbIjeHFKgi7cfpBY5u2O
9DvrpGkdggIQS291aHEdI2F1YK7a+s0a2r5x2sqs7+XaMhrS/6IeKsGYcsNWsbofkoFfpCtXvo0O
qHjvyqTfTPyZbBa+TnQMDPDmW95yIhpyMLvYJqZ213ayxpxV0ktovxYs3LJE4Z7PW5akoQnWsxVV
fHRzlpKV2crdV7UyrOdlXWKa7wgSthT4WfvIQ0l8kawR8lclzXPtA/Mcb0x3w++rKaRnFbqbj1fD
sKva4gaNZ9eUi0ONFKZ1BnAQt5I0UQ8RPi5jQ50qL9P73LcSKEQdAc9oD8o7sV3Vjxzz2CYl3U9C
iZwfuiZy9jk+ROSdXeIhZsjfjSut2NkgwS7P2tlTU+1LFfcSlm1OU1g58mVHekR2NZS0vsM2pp5X
S2TylJe8rlfaAwTJxJssazupITZHLhdVvmmExqfUNfi/FXLCdpud4Sj1C0ksYZJ/7QyqjkYOsli0
0pOymFQq9VDsJMkov+PRmM+ERIu49+MhI1Ro4wrofSslPmlvw9va4wDolVqKSTiR2EHCLGHmUDQ4
xVZ4NkHbAA1n1s+NZ0B+cMpqzXd6H4cLO6iSHOWGbRqambRPc9VCiVpLLZ+2FGLgqHUp3BHvjHa/
E2bwrohL1RxtZqsg05XSUbpPVaRBTsfJf1epK4mIGU82c/3lGV/rCzXmgxFHd20MhlJo6vbYLQCZ
8qG/VxVjtDUgbDR/2s+I3EoHY4WGD8qIrvVMIQWYUrgTpoUqHeJAsKzCXTyJFiJNzpKCri1ep+A+
3fxOTi9r8zXqx+FYVSlevGKdd3QRzHcFvfqt6C0S56dMuaaRWXoqZDBP0pKEAW8bnbs8Cy/6PHR3
ZdykT6OgvNQV5HClM6uLUg4fAhl2zy2R21DBY2LNEbommCT7ZGeF3XNUNfobDh/L6dSo/dom2JBX
Era5D3rGvqs+4btsTTWQhdpfzURlz+wRgsYIIhlbmbQImasH+G9Uvn3la4IPD3T7eUXbg3Og9f4d
o0g1pajbbK0zLxxe0EhNKvktvflUUnYmi3gVcYPa5cyJTZHaz07v782BmVImvZQja3oj1tBPh4dM
SB/jGP1XlnzIsfj04yT2l1QS/0KP+18TUvyP6oRzfv7vO+GXqh2+RR8/98B5xd+99dJvONolkdOG
QVYincp/9MDV33QVfQTtZxlklmwq9Kf/rqEweBGOd9ZXoEAGpxle9I8euPEbUXUIL0T4WhCDjL/E
BPq5EUBLUNQsiSRNDtYigCHpl6N1iFCVgItqdeU5E7+QIlPf2nHMyXo0m/axL/ritBF2/qSNujU1
/v+BfntXADV0UA3UIxv5aOtY/q79sCrGgn591VlthPKJUkfH4VJ2+999C7e//bx/Iw78ViVl3/3v
/2Uo/8XbbBIVhU+RrCN161z97m2sciCoNY5QhITF8EIosPCgLUJ7hXpI5AO9FvlR6ScjchqxNzkQ
Fb36QHAHQvmx6Ri6VWiukqBo6L7D7NeRU5t0+5mww555E+UNiam3LBRuPs+97HQJm4ddlElYIO8u
SAkCotPDSm+r1eOsQwaFMY3xY0anghN33se1I8kj0QUVkElmZ/OA3c6gycSET4mkcOsUDl/FJCkS
V54qUh2AAkgfabymj9YQAyHhqJ1Fx6krp4e4jcn8II1efO5NsC6M+2jaIjmtOgueOqZDO9W1YiSh
wcgelDwFGiuFdJzJjRMtPmQSiopgBWlo7FZVEnUW4kw6tORGqU6DGzD3CoxSq4MbN9qT35tUnlRP
7YV4txi1M/5QVIpRH6nOv2Nb0zgntjrlXaPeyiyh91F2WnWkgQ7wYCXrC9G0mCaIzBUCMdw//ua3
u/aX+wsunMLTAc5CsdRfwgZHcSH1KhEUcI4V4OY2Wv1QYAw50eEAo5CFf/J+6s+TpB83NM+Pyfxj
u93UXx+jmGyyzMgGjOZrXeKPSqvcODEoGnGwQPW+okIumOmmAy4fkigRYQxrqe+j1io7rwcQHjuD
oqLyabCiqi6WlfQV+mr8qayRkSLcHKZpB3BM+p4tkGt9iDq53wowCmyxRq48dma7fWEUUiUhU8QN
zgQNRGPRkkUohTkbarilPXeYr4ibTet4n9NYl7ajH+dOxWrARipSJTx3IyAgO84AsLrVmJYHkltx
gmvGFnpXkXP7vpYVStG//IVtLBGJFij9QvHHk/z7J3WR8AUwu3CLaVy9OFejIMlnwZdRre+S2pLO
f/x+Pxqcv9whENXgtKFvo3Mt/7I0SJzVNPpgkhuFivFZVDQcYo0aRbMiNIrdNKT35HhknjkkaB5V
BfH2yCCNLpJVP0fkIDMd1GjjaO0EZlzS25bgQXGCpotO+1UJSRiEHFSJPoGPjccAr/yTW07+58UN
hBvTHAmiGx1cZfv7331kUWkQ6UJWkVuUlYlFiOs+FmVOFTrMo0XcSI+LOk+KUfe0RESHFmJYMwGj
FDythQoT2y3j/8fZee3GraRb+IkIFMliuu0mu1uyLEu2bEu+IRyZUzHz6c9HH+DAHdCNffYE7MHM
mKGLFf5/rW9N5NykISk6UO4Jzt1U1UqHI2uXDlfXwYtnznBWxXcdYn+hO2N8KJKJgOfObftyO2O1
t2/Upte5//iXWTPsCHJyaCY6wjopTdutJONU5Zaf5uDp8ql85VxFTIliNrk+CNbf+PhKrsPKi0bR
0de6sjx+gxk3oShhahyJhNb7cTYt4KMzhzxEq6VguoVOm/0iY7H8Hk1yVXwvBkqE6zdxvgC7a+cZ
JSMv8n875P/+jFS48rkiF4Wcl34J0Lx/XRoNwVTDOWgTTamkkuzFu+sXtY47tut85bmMHhfQuE7r
QZ70bMqwB/1udTGIDlEX4LsyQGppV9ePZqiRQSHwsGW+xQF8WzmZi049Q6i9mlflAzC4Otn2Rq8B
pnFbFMRLnDvzBl8y+nhScqonMmWoOZe6QDTca2UWPtACAXfVaDGVV/6f7scBoT3NXIJt3pnYlrBr
hFnB1Xp9+NDYWhL5JINmalNFHnVEVZnJV9wnGBnrCnBGAOSZXEfDIbBuAwwYXMTkmvKLo7slcCl8
LxH8vtCu3qdznxz0IqTQN5KkexcR6w1CIE0ListWZ3FsmZd968EC3fTNqjh2WGi9G4P6bEHCFLT2
mlalAWFp8mSb1cVLFHoqRpNZDN7vone6ezk61mFKwUCITN5qyl2+nqXz4/Ij0zc5HtoT64Fh2OS/
JxBNdo4iuGNjN562HaxOBjG88ebGlu7ss6WRhYjC1hH8Oo59qqWYJyOCm1LlFPWm4oDBSt/PbQw6
RWbjy/XRqx/3gxi967VWiCUCEJpCp9vHQs8JF2IbEujjND5MXYJzp8NORq0w7l+J5FkmP9Esavkk
335aYttt6ViNMUepoTf+3Libs4mYu4G6z6KPVNqmjXP8rnGl05xWdR7wxerdXc7h7nGk0k0lc8ge
6giHWZVmy6/J7WFYp+30irkYweGsRw+VSpp9GeLvuHFT6w7naG7jphDWcFuOwyr3Vzn9z+oADCkc
qapngTklYbZvs0p/dvWZ3V4ygxrahNmMNrcZWRO2I7jaZVvrefGNOI0EoV7tLfY2nEMdL6hFdXrb
ULB/EnFSuwf6LzgxaBvk2ERmR1P767d+YSDxy9rgThGzrAen49cZTs2SmiPGPiKR7UPtJA3Gw1B8
FFpT3VgA/v5ZJ2/JtHk5EvUPPWDv5Fo2JBZDTBGt6c4wvnXN3B1SGRXfZ/pdj67som+xvdh3IELH
O7Ip269JWckbnegLn+p6MGT88HOxezzZieAh0frMtkN/6ceF9oWQ1UsP9WNv2S3Zegth3PGNNWcV
55+ODh7aYHPMDOHxyR6/YyhmTaZRAPTzJKbd1BElnfq5kAicSzcpPpdmgeUjzHOCuCxgYR4CqWYL
xUp6YCgLBMUjCC3bj8C/mP6Yz81u7o0chaqZOJ9J/1k4MtSCYgt8qnp3fYDoFz641UPAhtuybeKx
1//+n7FdkSm0TjaOb4kMvWHOARUiaqioaJFeRKRdMhSEHJts8AZfMjEgTxYmyLWCu/lJFUcrdo4Y
TdSOmDKHG7fnXJid2JAxM/GHQr8z1gH+z+3JOpoTVQ84D4jpDe/hAq2hE3WI8SccEwLWGI1PFsCK
2h/EqL0be1fm7L9Y7fZT6pIfEo8aDuE59pBBpuS2b4DMQrmmOpSuqRSxRgRRp+pHopwxzIwkhf/W
Jp0QoVqDuOOXbUbcy2AMxJkJr4VI1HrU7D+zKk+T3/fgPUhXrOMta3o7vI3oN+L3CQSuXUgQWfZI
Etv40red8VMW5DQjW4vFpmHvDsuIWIJk09eFaezAqOXLpsUFnFDTtlziyLzlU2gM0+/S5MbeW1RV
pY+ZvmO8DOlKmYqSFdmtSJJbh4p6klkXIpxzho9t2sQ2OyxrOLSIoOgIhVHxltSa/SsDNPBbp9sm
AiEwBa1xGvn3mDIrJoS2ZFWDmNclGJeKnMHcuTOpbfSatX3vVjXdknaMbpwfLny0q2QQSNha1rHs
k9/YRnlm1maN40JN9fuKArhPPxFDd9yWd9HE1uT6mL/wwbKkrimrq8BOFydDvqs5iSXQ+fximSWG
C0zBuynWgJ4rObBhnx1zx5Gz/WkhONjFemPdWFAuPfAqFaH3yTOzjTke1BZWVYMiDDeQyvlA4Pd8
GGcNqfbs/ZrmJP54/XkvXW5dSlnqWcNM/eT9uvQrSD52Qx9zJrnrOsHsYakvP4uufF5GO8luzYjm
hWXHRlOKcoB/8DcnU6KlNPjNGm8YIgiMOKCNJJNjN2toSagl71tsmFOPM50W7UBeFP0trMFSvQxp
gYrDnULHJstTaO8yN0WiTWKDYfuQRSaAEUsiXzTq+6kPDEz8qLKc2NNSg1JAfsZaiV+k4jM3Y5Dv
W1Vk3kRTKLYPkHgSsBWWl3yErhOBPUu9Uts2hduCnMtFQUpesTSlD29hgfwX6+2LblFN2pT5hJkl
0trPVeNKBH9d8QzOLH1qUUEIkIGEg9NcnnJ9X6sqfIbVVsd7B0DUL4sJMsdyOGaPkuT2H31uzmmA
1S82kdCl7JPHLodsNIYpBLUJtO17cEQy2aGwQIXOro10FUmsFOI3b1m8e8Lsx29AqIn1IIREfIP6
CvshMbIOOXhcjT9EEyJ0J4DPJVWsnPBWtCnClM6u+49Li315CxMEEWuWdN7GaNrkG0jISmczVSOM
64myee9MhHPDOMhMTPaIgD5ULbzmrS0EVINoMtYmT04cNoIn1AQbpAAaXJvO1omrHUJUL3Zv5g9u
pVSPu9bRXpMwiX+RKIr7EvmY/cgHgP1iGCFSxaATf4thKvD6oHY70Hi0/uhQRUvUfLJ4Qlxhf66h
Rj7BXGs+kXIyfpk9E3wfiUrE7qVxVk7MySOw0tHQ4D2iQYu+zrqBDzMdUOluWxTE8KOpY1GLTCr1
NUb+1O6STretbUdLrN2aSem+pCUJOYh5au29tFB3QixjY4WFthL7uki97N62ZyEORN+kuL4sXL0y
LvU7iYEUnFu2FiKjcYx6qtv/VwB/+t8t1L+l1/PvF6yL7bDJWE/YCMCPpws3oWCle6XjQ4bgkFmH
ZBzBoXy0YknFysModP1651/vKi9H5Mopi4qfeXK9Iibqt9UK1tyitrf8SOFLo7TiS6sTyXX9UueP
JtYjFaI9au8eNb/jR+tawl+nJYWJaY39z8TNs0eXiNZtpFA8jrO8cdg5fzI6B5zWkXbTKmArf3w5
fTBJZrZaVGXoi7duofChR2A+ihIowPUnu7QdZjljV2jQkfD4t+NrGUmkZZWVYqvPZUXCoANmupxc
7W5MMbg7sDA+LzJqs305JuM7ySmTPOW+iW5MxhfOLsjZebeC/gcHypPFzqyktcgUKKprTIgxQS86
vxszI7DYyDQIqUOoa/E9j1CtXWY07zeuf+EXRsvqmBQHiUrgPo5fA7RwHfGZCv14zop7G779l842
ojsvEvP7WJuyGyeeS8+LdNYmzZNa5NmJR1PtaFVTzmI3Gea4j+kPsOZhJ0hx7FmsBV6tbIiHvbfV
vS757+cPhjOPyQ1wE38Xxn+2q0Zl66iGK8KgsgY+71AApEBx2gMeSxEK9HVbv90YZ+6F7QxdJ0Gd
AAsv2TIngxqNLZFNsLZ80ONZstPVIr5HWd+iG1GLmg+DN0+ub1t5VPre5KKO0GN07c+DMhFaeQBL
frEjgcGGDq/6vnCqAn9pCzTPrlgncGJ5WQOzeYkKeLoGrrUoAprqQLf6QY41RwGE0PX73GSZ8uFF
Ra9gBSjCjHR4o001To7akaFlvwrHWDXB7sRKR9Yj0e8p+2ASVSlOksxVZV8rrwPLxgzomXSPuxUJ
UWPX2MzpmpztUG8JbOm6SEqSsAOQY2KmavsoZ2YeU4TRmo5HcSlGanEJxZyfZTuHKTY9Y/w2lrZL
cywEW0PykdXxQHBpNiSMVN8dJPDtzjZ6vfC1NodajMye5W2KsiwE/e62ld+D73rUWwsD9AJmpAq8
xA2BI5hL1kMIMbQXZFs13q5yShtgWl1Ig6CPte8sIR2GSRIbUadNC+RENWcQqmqhbI3mBNlC1ThY
H5Wpp3/Ysib4/Zooij4lKcgCf4zD+o87JzgV8zbvZx/ozPjJ7pJMC9CAzM2WPAfZbApihqdN0cUx
pte6SDBstqOKHmqgc89F6NVQf8K+PYytDZEozFsbWJnK4ny/DE77G5AAcjNRTeJrSSuEGqWcMQNX
bC/uwwbH+MZEgwr9aQkNOnKNWTdfp7wZfzL3UFZ1srwFIRZPNQwoNi0cnlBaIskxKyaaidBZpY89
g0nSdt+D1izyDyZI0ZrUx9aOfCKW+VOKJFTyAendQiB4lLZwnsMoNHaFUeFYQ94C7pkMaEqqNBdd
a1sZCc9sRc3wbSzyokTqie6HrILeeZ0Sgv82eaJ5LPpRyBtiac0xy4pSPg+mQvNgj9r0I4lUiE5G
06efIp6sn5HH57SpieD6w+7Mcu5dpKDVPnF7JwGWJqwG1pKuMFRXbvXHXBYya1MqDA8WnLBhi65L
kaYGrSPflIuc39LUs+5Kq2uNhxgIE5EjuIa/EoEnf+pLiLo/bTTmosSe1jjkhu74wQDMCvXFneXi
O+QC6EhhrCUKpnkApWYpMlGRWKOcRAoadSBFq2pBPKZr4EKicGx9BcXS8r2sLF+4k7zyjYRE5C0J
ZJNJ0nonk3cqjVqD8I0uim+crs5q8DQcPJ1+A8d2l+yqk+kIvKvKcxc1X6JKSiDFQLQr4cgNm1JT
zOldG1XxPqvaWwvupWnQpPFPyZRanfzrq/pn6o1AQU/uTPkpZwtFFy52sMMPkoTNrqJjZ+lN4DT2
9CyYk2Moq1Tjr8/EFzYXHk46728Fkz3GSf3L6UTaaehPCdi0ynsLfvz7KFwkOvv42/Urna+pdIwd
8ErrNoYm3/oT/POoXd21kTNJ10dLxskjMmrWGs1aAO3WyBqHObJurOLnz8YWFMOQTm9Hd3Tn5Nmq
pgWj2TuOP7rE+LEuzJQGpup5cUV24zWe/45cat04EUeGLOO0FTdPJqnVAwUpYxHV+8yOADLOxbRv
Su/N1IzsAS8JSlcZ2/1rm+Y3ltMLD2qyS5Lw+eic2n+r5f+8WrSNkZ4qwau1CVwXFYL5JZbul4WX
euND+XvuPi6YolVij+gZdOZWycjxz5jW7WJQQMZHW1WR9lbPiSDUGEY5vee8++2oVCYEPTv2gtR2
Nh7zyiYFmWOl7muFQlDqLjWcTrIahgqQspTtXUJe4Ov1wXbhjVDcNCyX7qgpGODHd+nA3h4sZHn+
mMEONojKPpS51vnSI4rgv1/KNAj9QkfDjvF0XMep1aXDIkMfsCPln0KP203ZGUPAfyZ7+vrFLowz
PHmrZ1Zy/qBPfvxcs2nny0w6pG/Syor2hWuUhzSfC53DtCYnfCBadUcLV2eGNTrx7CiR1P+PB+bs
Q/uIkeCdbRdpBhSEO4rQF2lT/MGqFn+ruqlQRFst+vP1570wL9PcNg3HImaEgX3yvIqynrSJ1CWe
a27aXTx5DXEJmHD1PaVHhg4Sty9WFzY3tsQXrkv5mHlqrePxN/L4PdeRRWTgbLi+8lJY0LZI/8AW
i0pKQKANmmjsSOtKFu/Gz3th2CJY4QC79r11NsfHl53sULObUCYsmPB19s7MaGWfRWgVaWLdjQrm
+aFjfUJ0WOxXiVw7NYWWwtHamu8jSCmcB24pXPQk0nGDIZrzXyDq5B2kTgf6oqe0JLj+w156Utyo
BNBx6ljLJ8dP6mRDrCOqiIMIbB4E9La/o3ov3mv5zc7rhd+SMzprnMSeaDJLHl8qc90MZRM6HH2Z
K/3BlLUWhDkRMkFBobgMCvKmUQK34X/+TgweDxwaVVsaAX9Nuf/Myg2qctcy6cCS0ur8cURTfRWu
m97hKLQO19/mOhyPJ+XjS508ojnish4N2qEJlg0i1YsU3ImFrOrGZ7H+OafXwfK81jwofdP0PH6V
1Ch7MuLmLEjLuHwgb6T9UNLRetCAUm8d5GO76891YrZei7+GTrgndQCXHBDjVArSc8wiJCvLA29o
kL9WaeHhcuCUCuHBWWT9GCZq/NR4sTft3KrvnjHs119pnql9SGMH/5uma4D/KRjFSMHS0toQWlv5
9Zynd/gr6Mxev2PjfLShp2Bt5CBvITm0TmYOTC9548FGJdt7plYwkFGPejTKP8cjFqEPDZU2OrBh
P4DJ0KXXBSNbyz+9UxA5rakCe/vg5WW2j4ijfhUocyAiVelI4bepnG9UnmhqmMCrPw2FGX8TRts8
T4iA0o3KymLcof4ZPheLKx2/KOCLA7a04GpYPeKqG1uB80+Y+hAqTn4iSA0o344Hg+4UJsegOAna
KSHVRS+eJjf7HkKUfLn+TvULw5sSAeuAR7IxSVTm8ZWInnMKR4OIa1IrhhFNHmFmDu4TUYTmI2Xs
5Qke3Pix57D0KCtUKjQFw5aTHfECTramVRCYgJMqdOjXXL+380mUKidCQ2ZrHenfKQ1gqTE+1UkS
I/FW5T5Z3LcYWPl9U1Cvi9gL7PSOvSdI2PjGQPsrKDz5FknfWvUPHps/hI7HL8VNhjnFaA2KHBt9
AeRB6IdE5EvjO60Uzs5gXwA1IdPNHXFLhvNiRREsHNE3HhDBdsq3yhspoIQzSvMNGjXn1dXNpNgX
vR15++uv6YJgg6OVobNlMV2BGsU4uVtHjwh6p8SBGSINJDlTcI+aKcfrPKSeFtQhHOcM9Og7ywQC
qpc9hHRZenA9Wb9+X7+bC+OJm6HCiOCaf/4db//MzCz3bubqKK74WYqdKrXhN1a95ev1q1yYLB32
nogM13OlCenu6MDT4I6SHZz9IIut7jcDuNsZi6ltHKfv4ClHHPqvX/D8O1mFbK6kruaiwAEKcnzF
Yq6NqlGJFYh+riIO0HX+Yi1O8x4ZdLjDZq4/xWiA9tZcwyKh8KY2LlxPusOZoz6NcSQeuiXJ9olO
P+v6vZ1tXA2+XJ0Tg6B7Ke2/WsZ/XnmT9mJoYEoGEituQlMgrwosf7gzAtGajb6vpmY1aqODeOnK
wYLKVthoVa7fxdnkzF0gCDZcgqgNj0Pv8Quao04rimoAFUF++bYriuUO0TRM804LOfST4RoxHIPr
FzUvPDvudxYyJAsUWE+VOJ0RjZjKU0B8rWypp0m5NCRJ2sCS8HtnVOVKOzV3UR6aH40sjH8jqWx/
8i2MP0aSMam6mW7zZ54WqLnKJDJkk7grSHt1EH83KlELJGyLDdy9y8c/zogQnmk/V+4uSsPheRyk
emZDmyAIT+cRI1eBfnmLld3du8mEWzKfiFWwbFJFg7aL9Kd8ELmzXcQYLXeDTB1jS0arBUXYJqLE
5D7jJ3bNg3WfO6Fp39jLXPiNwP6g/+ErXLenp7+R1AZyK5UCTJjWfjkX6kMHEmIHyeAdR7gYSHrk
3RoYZzMCmxqK0LrJv/R1rTkZGO1kzU1Vt0HD8e1A7B581HpygARfHwvnDZZ192TYHsdF/sGKdnyh
frTxeuoLT+ea+vueFXarQfTYy1TJoHHLhoDDFhNarLANWD2k3XjSv1y/iUtvmM0wlX6+ACbBk4dF
DmY2riNVoHSRUPhJwMLVatxOc4tU3pbNAclwXNx49LOVki9P0KOjdsAiAHni+Ml1NEFoM6c2IHXE
vCsXHCeF0JI7myQNAvzsak8KxHdVtuL+vz7uqiFDoUE7EsLG6UIZa41R9iQuBMi7vTeDvtI2wyRN
wpBHvIEftka6xZGtyRsr9Nn8zwOvA4oZmb+AoR4/sFowo1tQpIICTs3jRC74nngecTd0hf5uLNL+
x/XnPF9j1wuyG+H12tSBTiUTSmphVywJuUMe0GNfpWz5wiIlNAPlhPuHVBjgKqkqnC2Ox6Yl36Gb
H5txok2fGEr0N37wv7/o0Q5lvR+bapig3mda9skLqDRSr1lU2kCbZ/LufQLBzGabkRwV+WaqpQT0
Lgo5NQZHC9dvDNRia5WFNLZdteLZljhF+7CgEi628K3MLMCK0o4bXKAERcaDnWsbpk693sPeoa9t
aEv8e8kRD90j6k4/jGwcv2myJXAj1A0t8OxcCeJLMMf4zSTYFpO+IJeHtl/SN61Hk7EZE4cUHjds
28+ZMRKhAvGLu8r7xP4Q93n4wrgxX01zyqCmj1AhhJaRp5m3y6DTJ9CBX0+RaO7aKjfafR018SuW
CutxGYt59nUaWQdSe1cIUYM4E7RzaYKxb/Jq+hUq0jGDEcnu3qBJAQizWXQagCScesmL8nC6Q5uH
RFImY1wRsQub5I7NcrTTk3Yq7kyOCZ/LkUzn1euzmAczFPkclL1jPVV2qdQ+G0j7oMELkzO0ivnP
7CnVBLJJSAe+PhTXvefpL29zKmAap1KIfOd46NcRvaUxqQmG0+bhoHiRuN3T5WBRu7+xuqKxPb8Y
pT7K9hxI6Y+J030WhuLUiowCxpFwu1fi78q33C11nVbDqo7TRs35waE1NIN+SqY3Nkmm8alstZxM
6joH12m104DCMSfzpFoG9Uc3ulDzXaEt87s+jLrPGeVV506tasT7XBOT8QDapUA5rogrwfHjDC9Y
QSvdV+SNSsJaF7z2epeVZMIJM94Cl6M2OE0cVIkLUNNnr7VHDiQF4LYnVWPKCibLhugQov8BCi5M
zDi9g0dnIFSx3w4CsxUx8HFO7libo4WSY2/Bz1Cxag4cgb0PU5k1v/KkBE+VGX0mwPGL8VmfZ+EA
LTIigpw6ieDQ8no4+cwHInCimDw9wyMgiENB29w7zVJ0W/z/JY5cBp+1jayi+pZpHQqzvrMr3EIw
X+ytNdrOwSMgdthlE51pZh4rClbJN3g7dIVyq2i/jv6Mg9r2bfjiREv3lH8DjBwOpeJyLA9JAYJo
i71H/5U4cVO8ymggC3TqBPXhLo/EnT3YPRqfyUrJabRpDW0ywkd+sampjQDeVPR+yDv369hRu+LP
1BP5KCW/7lYiyiFOQMKGfp6jptYRLGXOCuzwujfE9nKgo2Mmv1sja9xPE+Eb0z5GmG2j7BnDbpP3
SuKgoivGHoegwXCDTiD5pohEAYnioecaZhhkeufkBxVDSAdADLnjheHeZh/U0I3PeeQQLwqbGm1W
l3oLbcSplrs2TUYw0FCAxveeHmVfJnKw5b7ryxrCsGbPvjMqUBLsDttxK0JJRJnBphinXm5TWfcs
Db/9TPBDCiSggF4V1nPIppK/YKR6NKv2Xp0tZKDqRQ8sNZHqD13J1N1hw8RSX+WW9Z0wC2+iLK7T
BA1jYmOi0Fk+to0QrwqhRwtWISI2YjS85NXSKgI4CENsXzJ9wlakZz031YZ0o7Z43mZyd/Loh419
AiRGp5IpaAD0EZ7C+dfH/ZyQv2vrXfXcRrnKn83eJuTSSgf3BxLWzMTlM86vUAqsl+uT0IX1d3W4
rGTytcO2QiT/bTiZDdY622j7gArk+JFQ3pjo2PKXi8numSrDLQHShf3NWupbG4i0gliAjy8XWU05
57HZB2VoAHagA7LysgheoEJB6BiSm2aH0zO/K5Gzfbj+qOc7OvIK0OusuxsKneZ6b/+crmajmwQj
pggg1sUUwuKFEPi8O0AdQJYEbuc1T6EKXL/ohffL2ZkqNbfOFsc4uajVcDYZmqkiPbtAlFfVJBUh
r9y5cjK+xM1o7a9f78JDcj325rgsWFy8k9+z7+XUl3CUgrKMln1tm5yD7BmGTNp2d+R82RT/ilvK
nAsbdgs8kok0hg4fmqCTDbumC4gmHTUkrYPjEbDfG//MssGdJqukGrcx2b4/0JZ3+WfXicvmgBzM
fm0zCQjv+vNfet+cG1aQIzJczvjHP3IrCruc7UQFjubFXxr4FhtACZ7fJe0SqGq69f1cWMTX0hLW
cNqa9NBOBnTWDqWWOrIPjLpKPzYNMgk0Od4DQpzkxk97XuelVbc231eAKH7MU/VeUsfOaPYp9PBa
mAe0Cvldzf/WD9nUB1QDuiBvEm1HPLtOpyLKfROY0CemvHHL+TQzYbLY866xjdHcNIBofBsG5U4Y
neX613+FSwNiVT8jNjJwKFJ8Ov4ZeltQCu0lyDwSxr4UTgfMIi9nIH3J4mzAp4xvDbbxICbn7JNH
a/SQ9WF364Vd2PS4vKe/ymi6Y6eDAdc+6UBOMiBYyrNsLzs7Kl5yYRFkmggCu/0mm5tPsd72NlFB
KenEOiE2n3tz0b9GLJ+rMbqoH0n7SH6mdSLuWQRpXLogLCzkT9XwFaF0+EmG+nJjWr7wGSNh51yA
lJ160GlZrEqipERRByvUm5x3PQJXcEzJ8E7UZR0QXVreL0tW3NglrofLkw0pZWPORpy6LdpNJ9+O
FiGbdDvaXM5KOIHbpb5UdWTerMCt38TZdSj/c7w3PZOz/vHgQE2BW9ZZFV9VD/kkndzyDZBO9Oi2
o0R+68zqUDR1t8tj2dS7dbf+QBxn+f94x/SJUTcxW7rOqZzFKzjwWmCQAloR816O8JXUEq9x9CJ9
KNvll85qfWPPfz49cdSj306hi1oKxb7jR0e+4YE15JpJmeZ3eR/PPxLMye6Ws18c5DEYvetf4vkn
wCGX+RajMDVF4a439M+il5JX1hdi6YMZGZj7kdcYP+mxi/htyQzUelW3ptAAFNYfcXWG37Ss139f
v4ULkwGmDA7dq1qUpu3pZEAdgczMeRgDNyLGeCYcMDDXsBsCGpFqteAAylIM79NMrF5aj2QBushv
12/i3MmOpZSNh2Dtp9nmnepcPG9Q7axZY9DrZqsH9YLWf2sUpfdu9myYB4vSuBEXQzPFZ6nUc7PM
c7GpZlc+O5FlzBujg828EUqpN9B0wBHGHM2bP1G5eJu1EOt7qZA0wLDHxeoPKksIXpRE0t5df5Tz
pgYTK10+j3I7XQIMVMe/KQTUNImGZgzwFxU0/Zf2ULj06thOmby8WZ+YV1V6l1G4DCot0U1kjOjy
N9ijKHcKuBn4QKs7p62Le2TDNTt1sz5cv8vzGcxG+rA2JNe5RJ72MupuAtwBLiww6YC+NShnP+IV
mJ6KvqvfDfABAwP61o1Pep2hjmcWLkpNUBgOhTv9LyH1n9FOgSyd0ITNQItHxHFEdnHsknGhf28V
jW3krbk1bko5IQRFeRpqN7aY54Zxw2aPSaNPsCUAyX6y/SJ/mQ6Tga6FlaZ23wMUS+OHRIco9wEh
KnajiO7YU0j59q0m1FV7tIxxIMY6Kbx7jyTS7GDHpglkoRrBYGYS6mWQ6wtglWZuJqiBOifYjaeV
ntpONFiNOzNEfsBQjM3mTuLp/V6aBJCuuZnsN+HtFShtw4pStj5q6aEpMldu8iHuAmPqEfjOyorf
gdburU2WYB/306iJDiQNtuGOLfT4re/6+KvKS1CqDJXQ21RZvLT3pTkM0VaNg/gd2XGWfR5Dmd01
7PubjT2z33WNXNb72fXkgzPYpbeliC1uqOXON18Ia3AhCc4UqCNON0QDCis7hzwY9PacENzFaSyv
WoazUZW768P570HoZGixxaUrsqp5WDPWxfOfoTV6MM4GEY4BleuGlE5yZwxBf0A5hI9pkww5FZtx
8ahrEWmPTPI9+TM4IJyfeqsacVfafRu/MArpT1y/tQtrCq1C7FjsCqlTn9aM0SRiyG+hYPdLogGv
DUsfM0LzYxzar7BfFv/65S5sQx1aaHLVtVGhhqZy/CaGJhR9V1JKIhRUTH+mYaQ8F45EyqNTH/J+
5+SiMgn0JTnQ95j5lT8UVa7vprEdisDLLELZimFA/VoRna5t6sXEH5apdngiWT58GpB5yxt3fT5U
HOxxLIX0/aity5Nim+MBrkUMldFSCOkNpV0/7Ho1ju/qFv7Bf78Yl2IeInKL9ulpo6RlFYlmYwH8
ozfOfTZVxJ4I2lkRLbQblzpf31nN2OGuUx61Pftkz1aSQksVsVyCRZRjQAxv9V2j4LyTpAbUlDdk
clB4JXesjtEW6A4k/evD4XyepyaPPmrtsXMEctf//p/vwgk9koZhPgUW2+af6Eacl8kjkX6j4toJ
NMS4A1pvq3JurC9/P+6jD9JcFX4GfFgDhzYOieMLx6CLhrCBcaEmnGT3fSTEo2qXLHtvFZOod7EC
5LiPnSF9S+PBfCuHMn2xdGLK9yIf3d80cuOnOmOPtrPgETss5IIQpLSvm2mTq6TtCbieZ9TpIbO3
hmMbr3HTRhBfsrmrN/NSWOG2ryRidDuEMie1zn2t1Bz1PljWZrlPCjF9VFMCg9S1+3oNWCym3zb1
+WEzhUM/bKg+whpuic34/B9/FV4O74UuN9Zqxzsd7mgdY2lEyUKScVOSkVYV9Z3qWh0w5NjrDgRd
Ldq5g3bTgXu2AnNhVNiGCS5gLbecDIe5tEJOwlIEkzHG5f0UGqrbOhhUyMWhiPpWhTj+NjhtKPX2
0tVerz/32WfO5RGToYGkO2pxXD4eFFmEwTvOyOrS85zFzbUmvH8pUG6XmtL1S519eXRsUFsakjGI
ne7MCSsj1EdEYwPALYvdnPbjl1jRbQYLO41BrEb7YZbs9GcPvwhg4mh//fp/S0cnHwAiV2h0UI2o
vJz2D5JEcEiKaj2wqDCt3bmxovDt5c1DFeql6080aEtfc0PrkGP1JxNiLCmC0ilK4wOzu0VBthBi
uhvCCJuagEpKbFgOVDdmOSNLiVZ3vZ2GKCbp00nDXeHolfA7UcHadavRINm7q+oPizFb35IyxvGO
1Vx/biI3QlehivbGoD6XVTOYJeoNglJ58dTwjn9da9Rrsw8tPTDmPIqf+MDlu8l0YvXYxxGtAkhS
VbQLLWf5MQBENd53kUnxwxPOVAeqmZ190SoZrZYtQlTYBIZbVeaUiK7/MmdTIreJdII8EU4cLvK8
49vs66QMZ3OtvrcxfnsM/MtKmHHd6T31TXvcR3jUYsoIC8nL1y993t7k2rYFX4b340hbnGxAsWSV
zIqdAfOl1Ii8mhP38zB0859e75mHGttqviO6cR4VQP8ac0ocvQErnbY4aZMbX8j5wY+bQQZJuRey
ICP0ZDJwzahKXcEINenOfazKYb5bmJQhvpapd+AgVt2TDWL7S1lnz/YozJcmFfaNKeFc8IOqFNsI
YsO1TmedSnjdQVhUGycR5Lw49c7xupy2LoyH2qc1Hf6sHRAeW7gly2EolZUd4g5550Zg6QMoH8bd
E7MYOAWzwZW9RUhG2Nz1X+1sBwecw4VVaQJJcJ2zqrjR24lbVA7JxhAuHyu8Llu+Uv1j35Asked1
/uM/Xw8y4RoRxVaITdzJd4S1vUctOaBjyAhm2Iyt1j+kmpa9OdEAFdUpKRDdeMTzdQGQCjWf9Xcw
kTCcjsvKSuJoymSgep34zNaDTSCKDB6cOeOCSNOZvl4aLjsXn8Byo+pyYSCyGOliLQtjMbRPm+xY
jifs4a4MhpjarIqI8wGrWCv9XZvGSRiYxVwehIsJWh9lfZ8mvYjfScSoN8bihR+aszCvABodDpjT
bkCT9bXlJpYM6h43ZIfP/Xv7P5yd147kuJKGn0iAvNlLKU35qu5qfyO0lRfl3dPvxzoLbKcykUIf
zMUM0JhmkiKDwYjfIHeF4yduE0MwJWDfNg7h+Y0I151aAX0PBLXOs/XFGw2zjqz9RNPqDtZRX6LU
3Cj3jZ2Y2cYr6cL8KFdaUtlRAhreCK1/JYOZ0Om4TwWDuT015lYoyAHm0eOcFL+AelQb4Pz1cDjS
kGVIjgUbygLTcRpoPQdAbZ/U0SG1DOW9h4LjHbwPDGi0MbTuYvBqW9t4HdrfRkSADuaBTC8QlT3J
dhEvIYBbqrJX9FA8xmGSITZQi3cqui1Qz7EIb91+Exf6FqL+vurlsDZNe9oriDACKz8ddtDL0MFJ
GhfLZNKfSFy96oCi//RF64G3+ZXXGb9MNVRQoKqwgdgj0afdebR2O7zGQk9SXjT1BUkPNN0GuzVU
GtUiuy31NH6Hnu7Em700rCqY2zl6X8dG+WrT80dQU836XyMShuMhFJEkiZZx+71L1P5zMXXouqrW
YjtYV9s9QnJKq+YBetDQPgTVxafFFfXvpcgdnIX72DmMgEfUuzad+ju9rB10KIYk/hYngAR8pNmH
2VdbgdmhN4/U24XSkLK4LTqorlItmBcvOCzz3+3wPQK238gmeDTsZJbDXwW4/Te7pA+DYiGfDhJB
O30WnYFauNmJ31ncAEdJCee134TzlII4TZl40yihuQOBpLxg3ZDF+3B20ofZGqIlQF6/u/VUMoR9
mpkYt9uKkf7kTYAcRslGC/3Js5uPIRmn2Ie1jsyoZs1a79Oephw39kb2qKgJBA6YvTE03VyHbpu0
BTjBFhV9xL1bpV2e0PBJl6BHg5yHgWkojR9Rgnxo+LN3YRHV0Ef1QYmCqSx5OsRFUs+8qWoDjRcA
B4dBVMNvu3VJAhFCbL8Iuqq/u0HwYOGJ64JU6yLxRS+aGfHSca7v4U2G+Q78CZrcdqrFf4icWomh
ll3pQd9P3gx0PEQNbi5MbFPwyUHTKAUc8NnpVS26SUs1vQl1Z0TaUgOf5pPoVGBDG1VqxyGSCERJ
iK4MzCWbcAUO8/iOLkdkMBrtPx/lFsX6NNPXBsAx0GeBzYt7mu9FHh4uqd530a3RY76EfpaCDLtX
DliboJU7/1rUEOr5CGXd9MsiyR978NgIgfXLnzQMrV8uwA9phG5SWoMzP+2IjEP8QHU2+5ZaGSdX
K0Z7DvosTmxfRwbjp5gR/oSJMDgPtfDSHywczGJLSYjL/3bvcoyd//RXZEuK9uTpMV5M6h+zZaNe
pixil0QerMBWtDtsyHA5yeZho/hv8vetwgZ9FJ6BSMaSE66jlTULYSi5Gh9CYLSpX5nW8IDJR7hB
eLkQFOlnIMwJf0cWA1bphEvBebHzLjoYtD+1vRJl4TOtUmwWbGfojkOapRS+7K2u84XoL13TDVp8
Uo9onWZTB1aoBCfxoRuiEuOxRbtBtcZ44sXZPulhbG19vjOhbL4fOtxvLu+UkMw1bcUx6rmMTAPf
Fdqe7Y9+mbqvvO4rzKMSJfXu3TqKbwqjlK5UcMi/dEMIy1TVGkMLujoMsaptbRBRBRXhp6yErXZj
oZ9QI9UB23qnR61SBW2naR/xktC7oKUp8TOhUysOZTWBlJgjQ0UMJ4EL7IcJiqH+XGbGvRIWKnYk
5TI/U3kycVAOdaM8uLOlPsRZNUiZhdzESAsCiAJwqiglyJ4dURThIABBAXfhrKuaHRhpbnzsFR1s
DEzV/rOdzQB7RK04yo5+REXTQR26jlZClOnIzkZmHaRzVb321rz0eBSiunOAxashwjFX2o9KOE3s
T7lOSE7n1AGjFBpJu0NED7OvNC0d4k6EBkSTAX/xszbG2bESevkUatE07NSSDpUU01vSPUXVcT5y
Or1fjReiKrBY1FeDJfKyn7Oal4955an9zfUze8ZVQjnzjXVOCOTtSYJ+emid2ppw5xiyw2LEuhXM
5YiquGsriHhbqBzkFu4+eJAphz7GPaJdeiXw+iwcA9yfUJC0m1FdWMCk+12WxgxdsRrRrOaxVXQJ
Zs6h6dx7bjPjl62KZDfN+HR5TWQEyNeUQWOb0xOqceW8Q6P6z6SIfiNlO+smMT8aNC7hCCYWGboM
In/lbL1skKajVxzQCJkA5M02ys5LPFC9SQYdnwcVGQUwB5Zd/UEEcorJ0+fiJ1SzyNmZ7Vi8JHWC
1sBcCfemwjtFxzLLXVAyGkr9/+yDf07/E/0WL/+JXX8LJp2HGhCylORkcUlGmlUERVuySIywqg4A
DLRA1DACEgDo3/s8+TzE5hcmqX64vgHe+KSnUZTUkhopQiwUvSn4nC6QcFFJ6Sv8eFSbipVviFDc
TFmtin2VttQKm1jav+iUvoq9iQ0coFelmOZdqXetFbSzXjc+iuP5B/BrJbqGY2eHz3aNTeUYTqRs
HO8U9LGTux8TGAnFzp60utrNKLVwNYB7fUkgpHSPxoz1qzJOotm1aC4t73sRG8mzHhsz3ELTAZse
J5D7CmXq4SWE2afENaPfUR9Zny0ggAn0Z2+a7zI9r74vtLvRco46moGOi6aNrw4xFn9uGpVPiTJ1
P3CFjdjU8E9RD0m17gNcVxPDNpb4vZ3Lsqmn4Z53S/nL+cwDZBzuLICUSOEA7/jajwM1fCcdk0fP
BENNilCUf5o4VmlicUmipx3N5a6tOd+0ZEP8ywAoKuBQATRjFpr3AsVKAIMBmcXwpcIhadzFUt3o
VmvsPoZ+k6MkE9Ve/rFbUOY54jCn1H6nEQt3GzuAD3y6AeBjoeZnG8jo0mdZbboYxXl7GXAqNu3B
OY6dgZ5JV+6q2qJ34TTFfefE3caxXD/bOIywl6ViuSb/WW/0sHKzgpVoDsCCkYDIM8v6WDrYBmME
XG6EuDc0yekE2eF0LADl0E/jXXq6w5tiMdxu8NKDkepxvMsi3eBFo5qtH9o1YMthqh3EdwZc32fC
ha9NtvURt4mlPOqxPRkIVtf6ty7HFOJhMBq9eJrk5/ZV/GwNXoCDsB5hmmYoW6sFuRW+YWijYmQI
F5OQPZC+q2Epnr0h6h6xU5jHHY5ghoeSuq1QOI4U53fX5MpL4TX2L8MuULS8/onPcwmWGr0e8iTq
RHg0n67ABE/UwcgrO1iTKO/mBbU4FFJB0ak25qpNEW28ymXMWK04RTFwJ3AfpKHpKmXC3bgZhqrO
DnoRxxpCSVrZPnp5vhyvz+t8G+GzwNsf6jqtUoqSp/OytGhcSq6hw4Ag02PqNAI90qZ9nht93jgl
F4ai621IuAmNKEiop0MBhaUiaU35oQX6eUSvEdR8a7svFKCUDbLKG5d1tXwcR1nBor9Bo321fCHm
YU7hJsmhKxqrOCg8/QdfAdZ5EwEq8J7GYXJ/h1ob3vZWP/+aepKDvu+A8Ltpb/OIzFFMDVLVmlU/
W+z0xqtsPJ/D1F2inWp1xouX5T15WQ+qbsfGaeK7rquxOWsULbolDlh/Bh1XMd/VekSGqGf1n2rL
lPzZYqGXNNP87gLVapuPs2gNG/YYpd+HsLUTZ2MrnW9dm3P01gAG8km38XTda0UA2q06VkFVpjIY
Rq/3XkNHUe6VvKEAoLjDuMVqfis4nH4ACUEhLtF3BIOyxk7h0qGp7TiWh1TJPIzhO0s/tmlr3Re9
ot5BvbZuCsyikaW3+9+mEuGt2OBeFXhGad14mD/4Frqhjw1WAT2yvVJ53CtygNWa2pe+3hrRRow7
TxyI3hSCwYaCy+DBcLpKxC0SN9B8Ek2mHhYNlUnRApu0Oj0LGmQ5cUg0m41PI1PD01WCPgnFCKSX
S2BdixKaMAQRC2rFm+v5voVd5Yn8AF3f2g9z4T0JlPICKBfq13889bSCuTIwS7A0nkBrMYfZJrJU
CDMdmtn9SM0hpdlgZuZhHoz6/fWhztaVoWj6Wo6NDjnBcHUSFXeCFDZpoPRybX4oG0fscyN0DlSZ
ih9AACjbONGy8a49q+eC40JSjsaXjlgFtu2rsGYSO92mFdWhQ/nzNcaExcJoBA5g1dbjsbA0KbQT
d/w5kf2OPmh5QDfN3QhDl36GRRKKNwbIMrLoVaOnyIcKTYK4OcDBUn6m2uDi0abY+9mC00XxbDTv
TZEqBqRBN/d7VSj72S2rjcB7FgCo61pkJQD8XPocazjYTCMK48elP6h8gse+8ZYdi+fe4nE4qvwK
BZjf9Y9+tq/Z0zzgpXADVxc7/PQwaQMUmDBJ2kOIH9NNrlPxhBmTHotoWh4tT1qm9EhXL2mXb5Qa
zi4ZRtbo7gL4IREHYnw68tAbZrMgknVI7D7TIMXp/Z2wyHDJVNJwY5rne5vBYGRzgNhw1HtPB+Pg
KjOU4fbgtobxHaiBdtO2qtjVpj7uPEiYtxNs6I1BL84QuCYqd8BsSMlOB20Gg749plcHl1fUTtUh
4NeVp9/kVdZthKdLQ3FveHRzqDsCxj0dqszQfYx0TIINNbb9vh++o7o3fDZbJ3q5vmEubFG2JsJb
SEySZa0lUWCZ5EU16mR7seLczePUvYPr/iNOY7fzZ4fXx/XxzjcoCCV5PRF2aaq9seH+etNCCVag
bXY0dvBn/umEGSY1S+javmvRlvb1qTAaaGgNMvGz5b5eH/x8snB3YbmpZCdSsm6VCMVYXnZCcckl
tdw9xhx7wpLuPThqET5AgvwvhuPUa7BnJfxrjYOhaIF/llbkh6VdzEfstWd/qumuWZGTfR3RE9hf
n975qaB0x2cECveWW652jUy9sFK0mV4Ljcbu7elOLXuw9H1f+VqrKfflZGwhqi4NygtFIlpAJsAc
Ot2qBXnBBPCQy7Of7cNceu4R5Zpp79GWOLSmyB/saog2Znp+PsCmsoXoWkrZuLU9WuXMnluZbQ4+
SM+elcpFB4RttfPoqWzE8EvzQ6eEN5hNFQ1Y3en8osbRR57M+WGctOGhzHgehXmBgmpcuD+QSBoB
UY5bQlpnmEbAe8ATeNLSB6ZNv8ZugQdyFgXP4IMdjeJdJFWyj0tBUwQ4lH5rLca061AppZ9hTvlj
kqe9XxWe9cPVIwvD71T9fn1rnR9bkGzUWaRQHPQAafT4dykKQFdU9uh9HrxCFS/lDL+0N0jRNbNA
gcpt473TGsrOE437z59alvnQxYaOwMb2Vps65u3gzvh7HNQqyz4NLcUUSxc9qnvulgPQGUTD8SDl
wLPg6UIVmX11Okurw3KP955zSDvHu+F94jzRSlpepDT3TT5YRuOnoncPY2rA/7BCGEyZln/KMUr9
eH29zyIVv4Q94EkxFMB763sc1R+nKqzBARMOJEjo0we678m7uY1wpSpMa+PyPvu8Hqw0STYEFEOq
uIaD5GlpjJFhT5i9TfV7gCMPwgN0oLR1dY/8QPhiir750Tu6cvOv8wRbTIVD531E09aSP+yv64DF
7s00XdRD3QuLlj8PEzNpumcni75npb6FkD1fVng7ICtIVFwqKusueIK+qy7SSjt0SMf50v79iOcG
XaqR+urQV8rP69M7z0PpN8ARJv6jgA4UbBUdE69UZxvxyINKfeTF9Mb0uY/s5ChismB/zofaDz2b
d2uaFV/muJiCVjWR6Lv+M84oFtLWyQTaAK5Evj3WQVoU/ER6qAu8nUKdn5Want6jAKHavahVqn3p
jCR39xhrZ2wvJ+9MBJhL94Dp0lw90B3E9BETheWT7nD093VoaIuv1OpoBRjC1LGvzjBq/Las7S4o
0eTFOB1ZjMQv8QXemsz5XqWFAxoCcp+s/q61MRF76XKrHbWDAFs+g6NynI9zP1bPmWKHN3TV0n2C
ntYut6cttIo8/3+/GjEOgVhOZk3DDszMmlLYASDosaBagmw09CASrn2XVoPYwE6sbxw5ilSM44uB
jjr7WLg56WYTq0tQavryM3WSb+Vk509d4imPtIPo3cbNlsjP2YXzn0FlbZM+IZfrKsyOrgnzYDCX
ICJ7r+kUgssVoVvvJjPSP2gNOml5BbkxSMY5eRWd5/qLN5dPJn7AxyYZ6o3AcHERSJnIt7lz0YM6
DQzmZCM75SVqwEYkzjpv9ras1wxswkU+ohiMYw2mZeOkvJX3Vp+YAjnC7uSovGDt1YEdnc5AerXF
JFYMxbHUQ8cPjcI7Kp6WfzBGL/2Z1sA40goRg3ZQpyMc3vKDU9fubSg44c5Q3ABHqw9eCH7YdEp8
0kP4GGXR5V+mCNuM60f7DEPHhwPDxwEnKnM7rx3AUtFOyLoDIGzMznmw8YAHsjR1v0NwVbeNgpmU
ZjcOANDcUxFfiMdDY2b2DmtWZ+/oqfIBRCc5TZdulQLP2Ajyl0mgI+A+Ig8x8PQTlsUM7GRA1ZUH
o4t7yTx4n8ZFuHciCRV1h9qqhkei0lPYMxFwUfyiUvvbiaIkLU8e5zgoqYr6rCAn+KmyE+OFQl0y
+I3rdjxjMVn4fX0p15eD/L2cbp53vJtJ2lefXjTLaNj0+oMaRfx3S2ctB2wEDL+rlGmvZ6MSXB/v
7HJ4GxD+FTR/yUhY24CNOZ4MVg5iJPFm49Vb0GdRFDBZUT70P+pINX0QWynbvEr2s+K0h6W3/1UN
V/4GnpkSvSRTjTV5psvMuWh1PlJMnTAuY7AtoeZ9sDPdG7a2qiw+rM6WTKwofMlrCGLA6YZoeDJD
aCZ8GkufBmrXuUGnQDkHnIADF95EOCaIzLnlwOlHx8AZ1jEq0DqVEY7vrq/9hW8tNc0k+w343Vki
MHioS4qoXoKC1kjQpN2y420f3kVaseyVZjE2XhFv9LL13DX6CbywIUQAVjidu4JgWMh4S9AhaHSr
j6C7nywxtXTboHz2vtuG4A5zpSXH78s+tYMIIP333oIv6JtYGQEJNdIGOZFQmX8MqYLqSdnHiIo6
xqIcJ6INbmGN2XzD0tp8F+VTwX6Jqu7Wsjtr3IjOl5YPJCH7ljIm4XlVW/QGFRdSe4S2J9TmqIu5
eDC7Lt61ajzv+rQf/rEewi6lRgyMBdIiSdQ6TUSnP41SIebADuspgL1YPeul8rWP0vRfZ0a5hTxU
+tqTdqMAdfqd6iUCH4YED86Apns/LAWMPzeLblBDAXfB82rjUJzdc3I8WQ22aJnw2pPZzl8JcB0t
4xIqLuPprfKAT8eI+ng572POD1pqwt4vou2eru/+9fOZLc+gDEbxDFX7tXtJiAe0aWReuaODXH8H
OsKXa1QUcaWo+fWhzlImhkIPT0JPwdzzBU/n16Ts/EltYHwKW3xJ4ZUEdgJCbmMZz69BOQ4UBKSg
OdY0hE/HqbDyQS8XwmYRhssdBRBqLR4Lu8uWJPxghFkZIGxSfbOxh3mOtRkYG3ZoQWkXSJ6EnWP9
7OrBPGSIrWyswNlZwVEdPhT4aqoH3NSrTKbR6xFEaiaoGBreK0++aQ/nZobfOaOohpTRRgn+wscF
VezamP+YNP3WBKMBtyU7EXTwa+E4ByAQAEAw3Qmixdv6uJemxqZ9mx6ncx3QsySdQStwWPDWBiKf
AuBso7hC/6zFK37Wtm7MS1PjdS5VPeCrA7k//ch6qGa5BY9i19MkfI0LXOpKp6rve8fdKvbKCHYS
r/lq6KYwJ5D/NGhXhXSX7rlqLmABEayZk92Y1gVC45Pxg8NiPLSYrjwhUzUoh1qx0r2add3GjSEP
/voHME2iHY08UDWrwCA6NXTCEndz26mnR3BXynPZFPWN9OF8WuYpuRsRb4tpzk3F4fqZPQMeER/Q
GwRbJTsJpJerQ8tLVnSaDVt1TDsh9rbZp8MREgkG2OTd4U2t8vK6ow5BmzVGtMk56h7SF76qKTbX
u2sPI4SWJTc/1jOlWL9dENmPUFVEqhT6z0bIvhBCT37t6lNFRalEDa/6Hf4x7atjz8MtBLcUsqsJ
Sgcx6dfBJCG/vkaXBqWxxCHjscCGlEfjr7jNbdWNeG2DFe2j8nlcKlA4TYOSlpblH6sxX+6F2Zsf
rw96KcrJfh4NXgIqvJ1VLEGugSKgUohdXGte/DXx0FwN1LYL03urRPYTABhAy13VDOZtHrfZt3ax
umQPq32aXkbk8dGO7Gr8+oy5BHDuwk57vf4TL21b1oMMhxc/J3T1MUSegjiNSWuGsXAOuPRNe2g+
9a1GI/rP0IORV2uzOLhVvuWqeykYgViQQo1SX8ha3QBamqhmPufVLnKMDoVCFekYQI/WJ5fKN9au
9fd/nqm0Quf7u8ilnAE4aky78hhU9K7Nan0Xk4Hth7SCeZf36r6Y4l9CNdIv6C3+qxU7p5MOBtI9
FCCkesgqCiKck6QWZdhdEWGop5ldcdvnWb/TFcU8Rpq59cS8cIXb3K4yVYAhxD+nW310zDoUYcTC
jjwLDr1rlfEtIipbgihntshyYmTlPL1pSYEEWA1UofkSuiNd2NCQ8LJlTu3j0Iftw9i0I2I0k3Ks
lSoLwpgGqj+WffdoT71k/EeF7VOjiP1R09N317/zhZMOQEG+DPkXW3r1aklnD228XkOzEBbAU693
WaCAZbgpm7B9D7jOeGhSsXHQLy05mQCcMtlW4apbLfmS5XqJ9ckuHdtyl0e5/egocb3RJT8bBYwO
thL0F6lMMshqlCSlOqfQZmGlyyQwC9U9qohXbyhvnEUERiEUSJ19vBAobJ3Oxan0VlcHxw0EBuiB
FnXzvnK9+M7o7GRn9JP9rLplHdTJuAkQlp/m5A5laEnfY0+BSQUMdDr0QrfA0SedoXUFqo2Sx87P
ZammaN/i5ZrsKnQZngEIYTtqLRXCyXqEFlcMTUIPDNxLtH3uuMkxFXpj7JUETy07J8YcrKSPy8Pk
ucns1wYq0v5cqTEAu1EdjviStp6vRE61pXRxthOZDu8ShDmgKGjmukpvIIBfllXhBq6lwEnTQa2i
jgMTcV/OlX7UUJA8GNamcN1ZKsSwpCFUCGj9EK5W8UalxzWjWekGXOYN1nyTHR+x4Ou6gNqg/Sh0
CEVgt7zd1M6eb8N53rhrz9I++QPQsLPIEEDbrwOQkRolIjX8AEfzKvPopg5+EuqswFoRSrelcX3p
VKDVQQUQky+64qs7tlJ4WtdK4UmlX/j5WmY9OG1Ubpzws9uKOdFqkX7NhDvW93RrjrYwkLedweLr
TvdeG3FGE30uEIJI1NuuRnfqH6MY7TNJwOcc0FSinXk6XmybtNeTIgxo4r2VGFrxYDcpLWmozrj9
9TTEBV6Km8yM8yNIeGEZ3/attxbcGCHvJGkmQgQdtfZRM+Y/izHCG2tU5blqMUmIQY4er8/1wtpK
eXJNKsxRgVx3CGZ0yniKWF4g3AGu21TbQAknwjY+mj+WQd8E6l+IM2QAsldLa0ISOk8Xd7KyahFU
aIMFTSew40WBLQVP6bovSMkydOmjXIn3XUPxfmqceu+SPRztsRluJtfb0v24OH3SL/lziOtrnAoa
Q6Ho9TiUwIr+WAwCvlvXjd+K2PlC9p1snM4L8R3gHmUZw+SpQEXodPIOjhz5EhNklTK09DvbSZ2n
zBuHhxS674/FXNSbujVcTES03tgY+0JENOFGmni/ygRlnW2aRJ1uICoEaYiBsYUc8kOdQKAri6Z9
7Yt0fI/P72T61/fXm47O6l4hFsI4IAMD6aauImKrTyPWZXkYlE1kzfdox2T9VxD2iF73QplaEUB7
nVEZcL38nduC4A7GQet+tl6zwE6poIruEgRyo53rSKNEfQoRgAv1EZZzJQbtnrJlNQW4o3jFjlWF
mFeHU6z/WAo1/pAOXNIU/2xUn1WhJukXF87ovrIF8rsUH7OGXnXKVlN5jCu3UaM0xj0CZMNNmahi
9Ju2KD7aoYUW92y4Yb7RvjpvJclOvWyfANDAP/sN0/7X02hWw6QV6YSuVDPbCGwgl/jHDkVxVwOA
3bX6UnxDhwalcYhPt2MLdCGtvPE1V2yr9PNorrbMOy4cCDr7kKzJQJAgOcPh9C4aIO2kB0lY9p+X
erTlhZkO9ylqwlLXOIo2ajAXzgRPkTfoL2kjdOTTM4GAcC3oFelBqcLS1OpmOM4FCEh/UDpqwGlV
w6kkMWkowSXwYK/vzwvz5WVAskoSjR3z2rs86ySGPar1oGBBbiojmhkSgx1vjyx0/9QXM8y060Oe
X9FSXYboR40b4cg1jV/ghELftzICkYrlYTTrwseJIofj2S8bteDz2QEspxDMIDiwnfkS6LHe8wCh
E5mnI88ftZwPTp/+SN002eta+q/yVERRVcrAo5rDxUnx/vRTJnA98oRXUWBb1PDcaYiPlZuLT2pc
bj3sLi2izFf/g1nFMfB0qHnQm0hUto6NjONl/iSS/kffl7ZzoH8Ewef6JztP6/jVaKHQnuOOoOW8
Gs1Bd3IsYoNsMnPv3QxPYR/W0pz4GXqrxyWJvRZLbQVSr5ZV4oeej8rWVXWea0ngN7Ll1Pdx5Fy/
c7zGdPrIHIHhVo16v+SL8cqu6TdmemnHSI8+4MAwICxd/vlfASkaC0GIhrjH4ie/iiWyd5kB39gr
NOe9UVn6/vrKnuGI5J6RAgiG7CLCIVkNqDY1klZJAfum8lxx0Ca933d9695ZiK2/gC+ATpXbWRHU
xVB/DmlIoItQhl+jvNZfrv+WS3sK9iDqKiBzeeKttm87d0M9jRCyOjvGIFEU8U3S2epR2h5sLPOF
oTT0nXi3Q6ZmvVcp5jQbhuLA4QjCVMufzdR95cEcPrTR9OH6nM7UhlhfZkJ5klcldO21WAcua9gc
pY0ZOFNTvs+y2PhoaoXwAvxZhq+lC8fWnyCl6/usjtrJn5LGwTC8hfbjx3aLWVLslP0+6mth+5YN
PTbQalj1G3H40oLINzzia3QZuQ1O9x1ixGqbD4DMc5eaDUb0fXiDVkQxovSgi93GosjX+mlSIrcb
zwUAExj0nNUpLDRMurY3ggJrEAPdhkrrF6yWtCV+vyTJgMc7Wvg01es5/RzVwoiCwqVfuJj8j4Fq
jmKrt3Xe4JaEDptMyQWKTmlntQD0mBq1aFIVK7s436N4YPzqcbo44FKk/ESrbUKx2SzwZsA9MMFw
olQP89K1GytzIdABtCd28wICkbBWRYzLRSpERip0zhABDorUQWRW7acJb6hbBI7S2o88JYnJPYb8
K93TYqPddmm/ynQIgB1YTnjgq3QgQYBTCZ1CDcIyH+9Us0vv81RtPlr4Dt9RtsTfqpgEWuwLGWCu
RPq3QVXFTT4lw7Fs2vwVUI74Ngo1v7OElf6+vnMuBGEpzYoEMFVTFmhVBjI6vRutHKhNXKXha9Ek
yd7rumKj2HRpMwD9pnQJGgRzt/VmmN1Q1HOE2VdV6zaKeyNYhqaDdeFHU1VDMjWnDxXvNl0KQ6jP
6QI3Do3WaCM9vXAZ0DyCGiUVQ2X99vRQjrY5OE7SqMESFvEHPUvqz6aeJJ9gNNv3E8hS//rqnj9R
DMgYUjqK64f7dnXNatLuuHLxAbEQHnguXSfao4Bb3OneWN12RgPCip7k7fVBL+44uF8cPlCVSP7I
X/XXlecOKTWHBW1Zk5rMB9mzuqMpMX9ozKS4mZK0zOHzhuEfG6H5L4UUtwJ0L51UeJ2rT2Y02bPf
RWoRLJnbvetT4MgbwfHSdwBrBoeDZjtQArkr//qFYqE9xCWC7ZCiRod+rrwXuGWI9MHCrt855tJs
bPNLA7L56FKB5SZIrrZ5knn9iMeoFgy6iLB7refkXcvtsuBv4iBJqA8D4jHXv8OlowVWUFI5bN4e
bxCpvyaptI5amfWsUa0yl1fc3z7haDl+vT7IhWuGXPj/B1lFl6yM3WqiTxUkGkD1HeIskYoWblQW
qFh203+zjEBZcV+jK0o98vS7hUvD9V9iF4VArFHseQj24579PwfmWIvd0MZb4vfnjylZxYFWBs4f
LtWa7FNnJMxCWmlNIsrvqx6bwylrrUOPMc4tTkO/KHhUd0kzDDf/vrDwKaAXUd4AvyAX/q+v53Xp
kjktagZToohHI3V+N2JY7s1x3vLGuDhFjgG3E/kp7I3TkVLwDIpN3A9aL5qar1qhhePDlGL3TA+4
NNCvQv7pEBmYQwW6NkVbXs+X9ilnglDBeQQQstpCjout1uKwxGKIlTtzEMnRLJtx6x68NAxcEfzU
UOLCoHwVCyu6WgKnJEzRbHua7nGaHadnRNbGKEAkwbSocphAjUtKGMpjNpm9etu0Je/YfNaVFzMr
xW99gKd6tNqhfUZVwBv+i6iEZC+9VbrevNtXQSK0MUCOEOkM9AiiV6UlWHUscfuAR9AviGjLxopc
uhwk6QqRHhx4Ua8+/e5dDzDEmihdIUoNA7EwPg04qt2EfZ4f3bF2dqEZdxu7+u2iXSWK1AbphvAh
eGp6qzmWjpUYg0ZQArtc9Xdu3XdPRqaXpe9mU3wntRSTALkXLT/Ow6L0fp+UinE3ttlY+koMkNDn
yRyL/fXTdt7chg+GNC74fAirALxXNwJAAU0gkkYeokxCOaqRpXUHgMh19mVJkQDeVwb6BwHauPFL
VxnLeIyjBJYaOX7q7Hjh9eFh1kEy++qExQ7QdC3aolhd2MHEAW4RTFIg5qx5pZ2uFDybWzVozVqj
dhPqWFa78+H6UlyI6PztyJMiD4D5+tptljZoP+Cyjrcmr4rbSSzWp6Lv36lprRz/dSQCK/tAdutx
YFrfwso0I23kCjuYQru66TzgbgWb/kOOH8FGTnI+KYaia8VnlCOu78IYwIFBwd8OSDHaXalV5S4x
rfRlsuZpY/3OjxVDAeCTrT8gbmsRgnoxHaiLGL1xGXWUL2yK71GVuwcPjekHrezc/RRC5rm+lucJ
hux06IQBSdsivJ0e5hxnGEOvHezlElih3LzopEyqdUSEpzg6AlO66+NdyKihh9KPlxA+TTZ2TgdE
VWrsM8o7QTPPy0dAkbTCgWPlr7CA233UVuGjhhDfPkVn/DGcnPlDK+Z8I5y8HcvTcCJJqsyckqNk
nK/ujhgPxxHpOJu8qtKcDA0sqSgVpdOAEAt869rX9M64i3pn+taJWH/OF6m6ZYXwfHw9tes/qrDd
b3UIgyzwRvTmfFQjljCYe6m6ZxVj/RntARQxY2uahe8NmX2LanOpYQxoundsosagm5wrHzfWVwbC
s5lRQ2WFAbmeda61eDY7A5ks+o71qB5tToaLK58uKJE1SYTD59IvMGMIZhmq2mX6xx6y7j2yofqN
oH5h/hcniH4kqRxbGxCWPGF/5SONbrdqaEDwa82yf1TM3tnVbWxi5dB1G3v5wmHlvQwXXQLgqF+s
hlrwgayUxTWDYp4682UWXjLsTOmzXC08szf20IWTQ2UVdACbVVrOrjYyPqN9FtmeGRhVXxl3XkL2
fqNmBdbW+uwpd47dojJ4/etemiGlKpQKEGF1zxQCFnWS3Cx8P5Yucb/ZblruncUovjjJuEUqOb80
YBRq0jUZnjVBdlUYcyPE94TVOYEyx9593BsueuTTlhbShUVkFNYPaXeeN8Yq/HBiXPCRLapraqUY
WCiI7EDtL3b9Dk6ZdSusYfh6fQ0vRaCTMVdn39PBkLhD6eCqARdqUnFKkk6n73DwE4GZpQhozpoL
1j8cp2M6xer90E7j5+u/4sKXPPkRq91jhc1iDjPHdEZrcu9ImPiYxM07F9THv29UzBEh2gDkZ8+s
ASUgAduC0qMb4PrcVEE9eO8GFv5OgcMHF1dP2o1zKH/7KgSBZgZQR04kX5GrBa5oKv4vZ+e1KzWy
heEnsuQcbm13905s4gwDN9aZAZyzXQ5Pf77iinZbbYE0EiMhUV3lCiv8ofGKxuVynXH2HUrLXKAD
9Ktx8bSyzUMv1VGHtYd8nR50e4IdC0o2Kn+7vUMRTwNVTOoMAMPc7C01is2OxrUT2Hlvf4O1Wf6P
vH4Wfmbo01HSvPc9OSaccSC4lE42gwn6+hWkCAYrEH/p4tb9RFzRPejuMh7wXvfODCZ4DEPSyvO1
WV4zTtNMaJkTaIujaDxXtvldMwgcYrMsvFPvivp/9zfrTvQNioZeJCUwMlqAJteXeFlTCnE9jqkb
6yZOpdM0DkE7pGPq60Whf0zXdDF9Li0sc6DFVBfRGRRnKiCVxSCS915i6pf7v2lvFTBmJNKEhgBh
S/79L+/KiuZhnCDhGyiqOf6FHA0oHmX1AoH0L46v3fQHuwmRKNacLW16W96T2iTZuCYeq146xiPO
ReYXr5p/9ANIzYPzI1dzc35oFcAJQMSWfG5bB4ucBZ/JCjRNYtEO8LE6Vr+h2ouw0KAYht8ppfo1
K9sjfZKdY4sqIfgGcjpZftukWGZtLCWBghtMjelW6D8k7TkhGDXPuNetsb8sNjwjXW3iT0M3Fzhw
T4NzNPcb1i+8C+4NDw4eBGvJrr7+ru061yPaVl7QRJmDALdQKHZ1DohgH+Sb8iFRyjINZtuJsVsG
whKjqW+tU2ilQ/pJndb1+1IU9RfgsyzgaGt4OAs0udCatnTqaK7aI+TqLFnzGDsAjE6x8NCMyjrQ
mwfndOdKsIhypZqOtK7cdlKUNDV60YIAm2fDC0ELYClRqOs3O2u1A7ji7VB4kzAS2A7aosRZ14vW
T8ZciwguE82E4YWayBQihVic8IurDkKQ23PHUC43HAx4B8rh5irQBidvlrhLQkuM7cVLMKxG57M9
rdHQvzNR8T7fP+e3h4GCq4zQKawCId8idRTSLw9QrRJUJmBlfUWeXU/Vd1ms1m/Myfzhwtw6GPJ2
NaVRpvSdJcRAUGGT07drWhX9QMdFMfSKEnNOLEBt69VoBu+39whDUT2AaS+TsC3CzZuFi8nZTGe1
tnBub0a24op9RO8a9Z/MSg7EWoLz2MLwUZISpU1pJFjNqKap4yJmvSrdQ2co+eP9b3a7R9CQ+5kv
w2yif7KpEGUjrEksDZVA1ws07DLPWk6pEi3gnJy3pWr+uD/c7RZhOLk56Ny5UDX1690fU59bAFtH
KPDVEUIQaPM9tHSogM2KpyXuy4P29C3fGloY/miErfQBoCtt7igV8WSk0MAlrjl3mU/7B9nTIeb7
+pVAPPyyglwx4DukgKDySh1kTzPB6gNyXOeN/jBY6hcXhdfUL9VM/545dfbG6zurhWCF88/rhFW2
fkFkDdsff61bvHXuL9lOEMyTTdsMYIHsdW4bCxEh7kgjR6GGUtsfbexLPuY1WWw7drPPzxNh7Dn1
g50ZTzqCzG/iFDXUP/kNaOdRTASCcwOESxZrApILRRkJ9elB1BIKn7T6OetKSaN2p9Mk1uUJR8Mf
Xokwd0EKGR78hr2zDnmasBh5J3KqzXXmJF41AWbFGiB3tdT3VlDdGWL833RDwWgCVdjeL6FxfkkW
rfuQmGt6ppktvuFk0AGpN8aLlWjeuS6EiE6Zh1ff/R+4t7eBD9ND4HaXrI3rvf2znpipjkID0nNP
Zh7lpC1aEiANPl5Qs1hCrS+7g0HlP3odgND409Am59NwjrftxiLtO4zGEWFG0kX5O1e8f/DQFaHe
OEO4qPb6OKbpEmSKSA76rXtfgw4NEQjYN9pYm3eshW8M0rRAM1bT0E/IdCf0ysh9MqzqqAS0s7Cy
uU4YjaaX3IDXC6skelotJgsLj5oo0pnyFQFoxTADTZujEC/dPCzr8aivv7O0jEr8CO3T4c/Nfsus
1i1d5N3J4L16/Zo29RDSax1DdVzU7FToRfwjn9ZJvPbQFA++687yMjgiZpw1aghbXuuKUA5cVNis
i9KC4LRcAQsgVpfxkmviCKq18wgAH0DZi+YQncTt01b3jhaNYxlT8BodtCT0OvlAk68GvF3M0ZPZ
W9Y/98/K3vTkfcZZltDabUNI1Lra1h3vQOtNAHqUov6nVEETK1h1fP6DoaSLCq+cjLo2x7LrhjH2
oiEKFLPTg8J0yoesTzH+mNEE/YOh6F1KSS0Jjt68blE/NQhpGVEQz5mHBKqJFmRZxlXiK5l9ZP65
tz3pIWF3j6ASqyiX+JesCub8UOI5GwWmGQO+oSlWfsUqm75eMyr+JEY380VXTJrPfWIeybLtfUCe
VSSd6CTobJ3r0XOj5QNOShTo2Ma9SewpD+oClXOfgnF8sKy3fFGgriBrJQqRkhqUpevBMKlVKC6l
UeCh1VU8R1bafzTTPPtsNFr1Y43yFm7o0pqvQJkt/bzOovjY5TMuzPC96n9HjBSiEPqiOfmeM7o5
lRwjfwuHOz8Ib24pZvxSSYomtgGaTDfi+pfCX1kSVE/kSSobtBMKFxL4GInsDHEswQR4TZq3TStl
DOiMpCdlRL44jfrxtSq87n2PXdkSKGNrTAev523GCHiWZhzJGqVQkoHrHxb3qKlViwU7PnaUU+/l
zgs0Ds/v1Mk4UaQ1Q6OecYtuRW/5RQ8B5v7R2LliYPoi8MaJZ2m2FIY4LSfPzMAl4kM6nrtREaD2
eRejeX6trfKokCa33+ZZBFTLwwSzECbjNvVBVz8Gnc/16bbmgIUPQZKKSPTBG7gDxKROJwfAGYTx
tq9vuap6P6kYLGbDkJ476noneBrJozfjhdAaeVPhqmCNn1ZRNJ9jx6sek17Yj51YnYPsZGfCYELR
G6bHDWDxBhGOOsGI3rQSGEJfn6SZLrq3Zv9w/yvu7CLqDVzYBNKcyK0KAkGP4sWRnoSjsngP+ZrE
75Rs8p5I9BtK+SjRDnwlfxlQJEs1rqH7w+8EAoh7EurId4r2/mYTV4YyusYyxiEWi9oZoK13riYN
SbEuMUOrtVTfRc/k4OTs3HRw0ujV/8TWMe3rkzNos9QNIotutcg5AW7NQ3z5nFM0HV908nrYbFvk
DqjGArHklGwrV52u6B4nMAm1tVvTAMSK/bfZTvNTZ6qy9J3PL+acrj7ix1QoJi6LcIjTI0WJnRlT
fECiHnA/GP9tUTjtvRZFQDsO03XSLkNNKEkNp/h3JEQ7utqN2xmbUrcD4A04BXUrlJ3iOOWARkh4
v4r6saH7/amzleFSpXnxIMq+/afIB0++qJX+iJC399jOBtQTXR++jC3E63mAInOwz3YuK/g3EqMh
fxJ1vetP3gHQMI3MTEPFS38YPaAYI07ck12K7FJ7/XxwN+6tN4kNeSqlYvgsm1B6bU1gm42OBcxc
8WhPuJxwL8uwj7T0CBK/c4ZMyrDgxahH0zXaDEadt0csfmSwulfJW2fvZbVX91HvbXEBVG0MfmcM
68GK7oAvKIBLkLxFG44LahOFOZNepCvCIeHaqPpFDIZzceDthpEVXfA6eguMF6vsbCoeY8INv8Hf
9G3fCS3s0X57ygwEMUXcRKf7F8reypPCwLSiA0swunmuM7xaFzc30rBWa/ecrfbnDtG3sB+j+OAb
70RrSIogCs9wlBi3istUONXVsbhFki75kmG78deAibBvOPXwkhjD+MFAdJDoRCkOKiA7DwNNFQmR
ljEiIm7XezmOrSGDuhWHs+h0n55n+WA3yXD57YWEAACshrKO5HpvFnJIUC4cmjYOa1GtlwnV0uep
71t/VlPn4JvtTgh8Ec0E2YrcdhOWCPeUMqrgtsVa9MZIYuNNXa/JH0wIgT464RRegPJuJgSxKSla
a4nDKhUx1lfd6LWnbMLXvk9V7WCwnfuGI0mLhBWkYbGNbw0xgCtKiVYooFsvXil4zZZqTv209UQX
Roo5fLn/vfZGJF6QprgU4240F/JqLvXK4Ipf2jq6uANC8e7qrrAXjPg508qjFvXeeKR6CHfIL4Y5
8vUu7GJ1Fa1j8XLrs3YaPTM+NXFX+cmauH/lPST4+/PbOdjUvamdIvFIQ9XcZGIrWkFRX5txaE+E
tnlE3cVevPmMs9gRC2F3KBeDVZUokFx9s1OqFr9EYUpXsLZZwzSqu8ApU+t9xMv0+6EIm+Snfy/X
FRzk61V01sFWpsoowtHQVz+ORuVBjfGVSLDtOQhtd2ZFUYnBpIMMWJDNUG2aek61mkW4TG3/1tBL
+wkH3eklW5UjQvzeUPLlI6zj5sDT4XpWJWWWzk7SPNSTBgmEfEDhyWy7qvVzIeaDJZS/exNhSbKI
tOKl5HEDETVIi1eHBl2YW2r7N/ib9rmPDyVUdm575M/gK8JKJ7zZbncQWTTG0i4Pe3iplyVzseFo
UcuaVhejrVoHZVQu2rekc37XGhFgGJxFybyT217bOjK2fMnGyyYW03YavH/cb2OUlp/QFB0e6zmL
DrbJXsJLgxWeA8NJZTQZ3/1ShZjpgBSG1mZhXnYEFfYQmbU/2tEUzpFXvhmoID4oQ+WcjE5QwKur
4UdVRtlDXJlmiqV2a/zPtKb0v/vHf+crU7bDzgngBpW77aOnVbrXGWWdhWsqVBCUClyYJD/i3ex8
ZXYQnXZA/4hmbLuG0ULwNOKCwldeXCOEaIDhpk4ygi/vmtuXeXLsZ2WcUBRP08Y+CKl2jg2FM+4B
UiLKv9uIAv7K0iRFXoRFsWTfK0eJX+KptZ9St/p8fzX35kn7HkAYhQN6NpsbTh8dUfGhAYNUnf1E
PpI/EgfAAeCFPo1cwqc8LVafAMB8uD/yzrPB20v3RqOeAkpOrsEvu2vsE7WxMuZIKzX9MVhWf5oW
Q2BlbLX9w1hOR7i0valSY6Z+wwwg/su//2XAIVltSFKgsvNRFWejH3q/g7wUwi9LznnWuu8jsTa+
job2+z+YKtQ6jWAUeNUWok+Sk6LzwyKbCFr4CGNPf/Xu8nVR5/niVt6Rd9Te7qFcQCOaMrJkPmwm
ugBBMrMZKQNhVf/MnRUH2oxerpoM+o/fn5k0BSfMkNHNVpq0qRAirFa1CPWpsiHEVdr/qqEo3wmN
vq1hF97X++PdHn66d5RloIFRueftup5a2q1dL3IFN8V0zQN8eurXXqzmAbT+dgGvR9lEGBjYQRco
0E8YCvzABzOF/Qry99080Ru4P6HbU8AVQ6jLY8KHIk2+npCmdEufFKuEuybORxQYvmIibD94IO2f
i0roBxfLbZGH4aR9Cgkb4OZtqdCcLK3N1bgKXWm7UZOc9n4Ope5VndcuMAfskX1rkunajMOk73R5
+vtQZ36CR00AKAFwz58t0V+OYRNhIKQicBSCuHP7UK/M5pM19+NTZHjKpUBY57elHzHckQIfst8C
Q2X7YovKTCLsdqtQpX92yptUu6xu4tFyMo/EG/Z2DoNhy0y7HRSI/Ny/TK43m466TluFySgGOsw0
KN7AE+xGH8F877fhJgxFYkEig4I3SdP1YCDTBjf2piqE1aC+dgq1krlMKx871/QgFtjbN9ILCwAq
XJMbwbocoUZkh6SeGL6puLwV+jNqjXqYGbN3Xha9ODX6sFzcJAJiEOnR9/un5Pbq5hGgXwdqgvrk
rYyUkydu7eplKGrh+cZEElUBRnl0jDQLInNeHtnzS6gupTiove6dTymwTWxFugGI6HqNcadfnaiR
V0HuLq9WtvwoLF2UPvqlsBEcfTrdn6lMlq5jWMB9xJf0Gnj7wfldj5cVAKdjlfFUZ/02aas5+nU1
VS9zAgYYcefGH5MhOeC17i2vBL789CWFa70ZtI5JgIshrULPpOvTR0RT6DgIZN2sHBSHll/y1Ev/
1pQR4PpvzxepAylgjJaVrMJez9cWtpjXmfuv7dfvhlL1r32egk3XJO3CcdCCRH/zKGPdqe3zFtNZ
p/nBlqIMej2qUrmNLTyrDqnJIu5UeUphBmlhG1+5IeLhFA94qz8qWW5SMXOiuQQgIjrg0UKquPaT
fiRGJLfR5rODAcF1TbKpgRxulqEiBhwzFaHA1eo0v82d9Qm5/ggVliE6eLJ3J4/cMaRE2sHSLeJ6
8lYT95aJXQpurPYUNlmZN36C3ELjO23He2ql4qWekvUzCHiCMFJF8X6x4vHSmpkX3P/8OztPdnJ4
9zx6Duq26VB2Mww5A+ZQa1riA3y23I+iofjsYk5NuO2WjxaKKWE0xP35/sg70BsCe9ng/OmkijLe
9TJwe5VKlJNwQ2Ja1DdtYk1vTHfxLE6YM34f0kh9ZxEVdi+KnSZ/NyY3wYWQtU4OjsDO3UqfV5p2
sA7QJTbffs6UBb/2OA9XrW+exkl3H3KtnJ6qepHYt8h4qgdRBKhFjH/N0JwPDv/t1pMeAlJfGp0+
ugKb4ZfU1NpGoIO1ouYf6Lj9BbOhJL4Yle4gQb+93H6ST2h/YAOFep38+19fx2Js5hSXWQzQcw8S
sNb8LZp8CRFmLx8VrFk+m7OtFr+9xyirIKIBhZr0mf+9HnWoO212aHzgiTLoD+NoDOFsWeNLsdr6
RygXD8vk1s/a3JcHA998WFbTlg0tHi8gGFvnHKXo+2IwtClYtBQ4V56CDEU/oC5gWgnF8TV3tT4k
9ZIOVMe7uTpR/Cwe72/zmyXnN9AY/mmQBE5iyxKdFBAN+lzjIq505iOyYdPFMdvslGSK834aC9yY
l0Pr6Zst9XNQOqKIJUh9wk0CkkFbV7qpgU+gROlr1JjjqV/Kz2l1aEF4W6OQQ0lxHhiIYBa28TNk
bmGg2jwFOUKBX2bV6R86L+mfmnVdEC0ZV4iJ9vTEc+2868Yseo+vqfUwDt74Us+q8bWNh8U6+O43
l5qs4wFjox8uo4YtLjFDhH8e1Y7pp51yrupGxym+GgKzK2bf8nJ+rIOGmSAjv9z/2jsLjzEsCaYs
jhApb7a6hYGnN9KOD4bCi09t13YhTPssWJzuCDa4O0lZGJVGO3LM61NV0pY1ccwTgWN3yis6japf
p5n2kCVpf6lR0jt1etv5Ki3Wg1h0Z0vDNlBNmUwTYm/FatTeQKvAZZJENCXxvINWoU9Qpfhcc8tb
vChRGqXy2H2+v7g3uSefVX5XQAE0UHk1rmdMprYubZZOwahXWv5Yp4bx30RfPDt4mXZWVj4D/GI4
OwAANxcy2gtz1c+dCNyyKS+rSAA7lrTY3nSdtZ6mqZ8utVGic7GMWF3en+NNuEsOStvAk4kFGvZb
yU1U4Q2vm3MRlE65XiJjIhUdHJyU4sg9l3F/xCHemytFTdkmBl5+41cF0JrczUbjsM+7DNPkbgzx
azf8FmYWXAIRfTOcKX4c1uy3hWGZqawhSHAHeeH2YqQbrQl4A0jhVmr1uGhD/tY1puK71mj6wYbd
W1Qpb4m1BAUvyrfXGydfWmMgwhQBYRfiNYL4Iuy7pn8pRsN8U9Vx99f9r7hzQqTiLtRsYkoJHr0e
UNdjBHP6VmBsmUCtyJbisTA8BDfUqjulXWQG45xWv8vMYUF/AguoOnEvbG9ibmFXA68vgqxO5nOE
IN3T1PTxM8qpycEJ2bnmqAGB1ydmtGiVbIomKstpW4IT0qGSekmzTn3jTl0ZpO4Yfbm/lD8LvVeR
uZwWZDKb4iidyW0heOgtnBqcWARKpo1vRyXP5nDiJUGDckJH30eCMe3Oi6mNtt8qXvTFi0X+oTC9
aPIxnhlftanNIZ9Ehr6EKHEW7wxFV5COjDoDevOo2v/0mDW+y+nTfWqR70e702pA9lGz1Y+4RTs7
EXkF2KQEnJBKt1eYlvdoTQtvCqBrmC9EQv1laJP4fYUpgwRdH3XGbxzl6TJJ7WW5HeQZ3wIZbW2J
V6MlpOyALLg4fAxO8p0KVWH5WRFN8dM6TPkXhzVcH0RVluX7rF2KKaRSiebm6ETpO1dEpedbeoX2
B/XOYfk8F/OM0IWF3LEPi1p8LIQ2HUTFeyvFNUgizsnlDt5c9rQ7C3iayhyQHkFMx04u/taNVou9
ZOolsY/YR3qkNbrzwMgdTUGczIyYXP6mX8JjbXSTbuq1ObCapXkfe96/g17rBxt6bxDUoyl/S5kB
KhvXg5T9mmpDrxMiJMXoJ5Vpw3ep8tP9Y7NzA1FiBEQGZADk0BbNtTaNm6qDgsS4JtYHPql4NNdB
SgzEy8Mq5fbyxPMu9wfduRYMuiXU3qTlLvH+9dQyc0GEYiXuyruu+iGWNVnPFnfs8xLnxRHocW+G
INXQvQHUQ6C7yaJVsfZGFhPcN01atADkzOb9gDbd5w55SCgwWXd2u9h+f3+KO+8lxVtA4zRuURXd
QqoyvCunGsIGekZ4oAVxZafvswWJSIHDLupnhZW/qGaevimGSTn4pnvLC1QOjCBEXuppm+0JJC7V
Ko/LQ7bgTmO3qPGFBkO/SgKgckT03NunbFDJsQcof0N+qFRvBhOUzIFTVfYXvrmu+2pmH9X39iYl
7WPhnYCdhZp9vWdWz2uJqtioeHEuOCY3/bOY0RFAkQPZx/sfb28sKQ3v0FClkrhths+8y4D8f4KG
5zK0kplAp9fU7iXLu/4PzoJUoOfJIspxtvoeFbKSgAcxLug0ZMUjtkew0FZ9WlQtO0h3dr4U6ReX
Nq1SCXDcHLsRmgRapZwEQ0WZvG/M6DmvuuYgvNi5kCnXYe4BZU5i2+Sv+OVyNMxqMMqFfqvWJrQN
pkZzaNVZQ+lbIqnbp6Ww7YP6+m2lDK89QLfEpmgbUnnePAKURlqeJBep7KVJlROnW/0OIcl8g9DT
8gM3PnAMWtY3oBk8RIbCPI3Li9oqve63fY0a1W/vH5ntwuSQNysd+eslSMoYRFOVcXVTJvGzeXFo
xI/1BeZUcjD1na1qkdkxcYTKqcttvmk2zXpGSUNIvoiNZNZg/zW2mQEbLS8Ohtq50ixqcCZtRA47
+IbrWdlZN43diLuQgW7Igy601h80a3pVHH1+a625+uC2mBukXWy8++31pB8sRUNwBZRqHtcjpwPr
GBlM0rKW5DUuGoN4Ip2awldLY/ndniI1GFIZqTXPq4Fq4fVgowMPeVycKaicPv8rzzLPVxXDegEM
mz3en9fOUZGad8SrUsifEtT1UGZr2Y2KVQG8SGV6XXpNP1sSntmzxUOjO9Qo2XkKGc+RrSHUY4Fc
Xo+Xe3rvNZqFEG41ijP8S5RuRPuXrSXGg1N482OlHnpo7ewa7jW+HfEShNMtutNWVLRNEaYNFsvM
Sz+mI9f75uLZr2WV62vgYelUh3HT1p90N6+b0/0l3jkfFNXAaHBKoEw68uf9chuNXqTBimOJYysv
/1t6p/yPAmL/xnaH9A8iDZr4BBqE0XBFt+mj3VluGpsJ2RwO5I+jMVun1YjFmwxD7VAq0aGGXywH
l7q82jZpz9Wgmz00aJmG1jVpT2NXGH+tzvJYrDEk4iTH1ZjVfVbs6ltJyhtU9OR///Wi20hjkxYx
ijQ3CWyuWn0iR0fbxwzrSWvOUOsVfF6roz7A3peEVgHAiVxZ0vKuv2RnxvGir6zunIjlQauaJCig
eSDsaWvn+5vmJzNlu6hSbovmMCD8m2ADi6CqG5AmDBxh96e1a7LnVdGzZ/Z3HnMdjCjIut6YvMOp
7dnKxoexKe3WL80uhSVQWBcZuRM+r/Y3XBLWjFR7tP6XjGit3v+lezcILDfJ5ZEUSXvz8Lnzqtvg
pAUO6ZXyzZmTWferXG0/9A10axRHtI/3B9z5CvARuK74EqzNNoYAlF0NecZ5AlOM3aRb9G9KpW7O
Thevn/9gKFhDEgREv2XrcGBMFPg6oY5BnnXKB+yBQBzlS8md1QrjIIvcuaV4WIDFs4pER9t8m7ZA
W1bWMgatiz61YnSa33PQP41VppzjpWoeGhCLfjdjtHd/ljtBGSMTkknpHQqWmwdcX3qq29Y8BoVh
Kw9YmNqBZyTawT7Z/WwwvyQYUfJo5cvwyzXYNmQZq8mG7iyn+3tCCvQU263r+OakWAepz+5YOB9x
39IqpUB6PRY212bPhLnxVY6nGbtmqLjksSDxlvD+4u0OJQv3OEdBgt6aZfWxCuEoc9mN3uI+4CqQ
o+SZa2euj9/u94PfANFEpZUkRLL4rmflqnGRrHT2Aq9xolMqHC8cEj2+xMkwBgNJMsri9REp5ZZ0
+XNUUMbIHEpHyM3uWBNbLZPKGAOBpvp5LZ38hADh+uoiPfcAmcFZzk1ttufczQzsEOsC94o6Ei+R
WkxnQ8+mi1AmNPqceExOBdCIsBqW5UhZVs59c13K6Ft2kPiDA3S9Nm3nxllcaJyePhZvx3TJeA9q
7wmGXfYRSUYvtGkXPtz/9jsPH107siaiNM7NFoBhIjUAOIlt1o2zeHSGvPuCFtnyRl3X7CLGMrd8
PRqjl6yDiq8ko24cbL69WXOcJATcoIy5fZDmbKB2kxDZGMrsXorenZ+7mEQuNtMxbBVMN1ZdKQ5g
LnvXhdwHUhISWPNW3iUd9F6vqb4HwqrdN7Eyqf4INfdyf233zhVoT0pC8sqgCHn9QWdTbxAO51Iy
27Y/oeJZ/deW/fcoa4eDbPFnGWu7dxBPQmaa4gwQKTnhX26mMWLPQHEbg6aPXB+ZSSzDquEf2x6q
V12JKxqSph6qsbKg9VoBgFfrPlS61nyp4NF8+YN5S9SdrIZJyNb1j6nFlIhcl8+AFQ1nY1D+FYUp
PtHfqA9aDTubh6fGQlSEciqw3s2Riaktd/jdYUtvpd3ffTUqj5We9aaPhPn6Nu1q470ZYT/7+5mp
xKVT6MPsBlGbzQTXzBtFvbZjMFODg6neuv5sDfbbuZwPCeN7U0RTHgwoRWV4/5vYJEHWP+IeJrsZ
VfPcNMn8F3ogVB/0yR4lXdQJnbbqI38a+gHzK7QNz0CK2kcQ3dXFM+tl9t0qy8yTMEfvEcFIvLRi
pVZOk9XOf7DlQazBP5NoddJzOZtf9mFTaF2TTh7mxQmV1sJL0rDIouzFFt0fNH/hslKykBiiWzO1
WVnqUWkbFqaFfZbOTfRvMjbps+3UzsE227kuZB5LKwHhVl7jTeaMzYNSxgxHU4QV83q7PGnRoH+6
f2x2olCgC1JhGHg4iLhNDtIuE46ZI8bPg6ovmV9NpfdSAET/0syD+5opeffj/oA79xOEbyp0lAOo
SNygYxerm5baGIIcsbcH0xw+aYqC6U16qC23OzXKgGh3YcdMJeV6W5hJ0bTtxEiIphEEQgUL0jhC
96dQ58cxq5KDV22vlCWjQBnvUhUwtxzyJTFj3WlZS9ooEQgnNfk8o1H5ZJgC54akG5JT0hTTVyR0
s+d8jJRXhdf3QeTtqP7BZQEehuYKXB3yrs1n7dupEzg6olw4de3bIiqNsMV1PvHtMTvyH977oi5o
Z2JwWA4I8l+vMzB0g9yVdW7KOCkpy3vxO0gldu0jtzV/uL999m4migESjSJbXjdALqUrlJUOVVCj
p/Qlzcf8nxakCYqmaT6Ek70ula/3mnfwuuwdRk9DB17WB+Azbi5f0+n5ly1zCMo5wl92yKMzmaR6
vj+5nbhIurOBZ2F6EgdxvZJGOjp22jFK5g1TGE2Z6sONg827lBZ6lFr+Am4vfZlq3KQjSxwVXPaH
p/tAmk4vcRv9r15ZalR35NHsjUsuFuNkrMPwuDrD+jRYxnDxZk+hA2vik9QctuZuPy04SU4NgTpI
uRvtj26a22wwQQvk2rp+0XV8c4vZXZKwnj3Kv2XkTIovakc9uAJv9y/ZDv9R8yUqAyJ7veqVa9d1
lSRTUCNzEbDW6rve7t52VqH+c//7/oyIriMmuoKcShIscDJU866HWpRiNrKeQoioos46TehBvNNS
s8l9ZN3yL2pn65dId5Sv85pVb+lV6ogtZ8mzLHT/02hCeYGR5n6s1OhIMm9v8ekvIC5KOiYLYde/
DIhIZeRONAZWFsGf6VX8ljpcoWsfGckEk0jX8lPc6g+S29stx2GWwhusOzfIFgsz4HztmJh/BZ6X
l61fr+4C7ru3+y9Ix2t2gK95djFEI74mKwKY59xYMaW6/1X2vj9FRjJ5SWi87YJ1RVWPdiOCYWzy
TxP57oO9ZP1/Ot3pP9hq3F2S6waODhr79SqvTlLrbkoVdyqpLOFtlMNnx90MzIp98BrtzIrJgNwA
xcVG22JvRqSQna7g3y54iYM2ETFIFdcOK0hov7+AGp9PEthJ6yjAX89KyYbKbk2qPaqXvNauNFMq
Pa16tvXx0JFwd1rcUCB90BkmarkeSxdOEVcNWbWCeWb3PFtT4z3UOf7zqlctf9/fGfKHb44rDFdJ
zwTCTD92cyiSxEtV4TFY02rTOUrM18zAjjlMJqcMtWXKj2L822cGLToqVsSXyA3xDlzPjgcgNXAh
pngJQOMVymAWag2XwP1p7Zx1udclMZ+uJeCL61HMLlesYSaTWFY9ncPERTfCb5I2f1hmx/uU2p1+
ypqoPpJ0352dDWaB8iPh+k1BP9btRa9JgK1IcYEWptjYgNFQj2CTe3uE25WqHPcZ+EX5O37JB9QR
cgvVYWo7Rgcqth/qSzkZSZBSXgvvL+XuUPJfQyZThn6bofKmiLKJplNgNCoqc0haPZVC/GeOlXtQ
5rzF0nM7kXdKf3BOGrH69awUhBak3TGXhdu3QWf29be6Wt2waE2Akqtiv5iD+SEWk/ZvlqbrZ4/H
5OCg731A4hPOBPIRXM2b2SJ3bQ0eUndBAicpiO11PSPBnR2s6c6bQAePLoGDUhl9p80RxwytrLui
BJu5JAgVRlP0KKylPBm1O74ZWq9H0XWg1Ioc96U1vPRg+L1PCiaU1i9wcirYm1DPaDojsQQNmXFN
s/Os5G0Iv14ErT0Pp9/fPUAywb/LsIPve/1J+2RW3LKqcZ+uMlwjMH4MhZWrZPjtb/Pz5O6R6mXM
S95nm08XD3SWWxU4H5Lq/b+q6Ju/vCQrHxOgXwc7dWcB2R1QyEy8XSD/bK6XchnMSll5TyMSkNAs
k/akzA5KflPvHWzInQsaiTKbuBztTu60zVaZ1EigM0IhUV15AVJ9EOhlSwlZl1JbHDS5OT/e/2Q7
RS/JogG/i2oZkMUtXqErrUKo8l2tMlRa/LJYa+vdqEyTdqr7uf3Phso6AAYfKwsSXea8b0tHg6vY
R87bOccehOp9pY3/O/hZ8vttnipgqPDZPEkypx9xvZWy2YoV2+V2KKq5PSuTnbfncZj08pFLo/mO
OXLVBdD5Ev3vPpnsN3mpU/7MiqR6NTNRGC+zlTg0AItS/TgYc94chCM7h1qWTBB5p49BPLI5Vets
5YtA8DdoFGRn27ZdQnTezZPX5m/TFoNFnintQSzteC70+g+uaVCluHxA/OMB2rJEasciGbeZcJOk
qQ8rTXlOY+1fdbS1gyLv3uY3JJIFOBUUAW9zzoSByT3xPG8PFaHznNfdZSjm8cSsi4PbQy7Z9pOT
J7KskggL3uH6k5t1XgtRywaDhhBg08WUWTtl+Q/WwuiX42xjZWIK6hDZEYJ9Z7PhuYMMFp+S9tdW
td+hptpDHANOEgPVn/S5+GJbdXUAWtnZMoziSNwflyN0j+v54VOkZcIEtMJ81rBcB/056XPjf16W
OWdlMJMz4k92mHqx7tdqb364f6R+4vw26wvskNsFwIUsw23C2lR4ZgFLnbxAYIT9oEeQbADQRNHi
R72WREHUQnY5OWOjmKcoqYfZx1Ki/57BlYXBOqpf2yppL/VopGcRRcnjhHbqX72Sp/YpziezPxtT
oit+WiR9ikwCV+kprXu7OS8Uw9KHPEMQ7P+cnceS1Ei7hq8oI+TNVirXFjvQMxsFDIy8lEql7NWf
RyxOUNUVXcEPOxpIKZXmM6+5d6U295Wdhu2N93udjBJGbAj2rdpANeWy2lBi9qU9oiNczMIvuRyP
YeJtfdotGw1FSGOqxi1qWSQeT6CtzO248+blpc69D41O7wCGfXh7yl8FptuKQpnsF3GegOri5ijc
sczpGOo4w2nuY1F0/ffWt+e7vg+tg68DuMnEfLc0K15dIr9GpZpLQENp/VJaU/r4kVXcHXG6hJhq
NGF/cHqYwGuy+GA+y/7GFfLqiPi1b8CMMBZoiMt9W1O0kgiCU67u/PDYNLo+jTQMYh1Y841I/9pQ
kM82QY6AsPsS47HWfdGHuCXEm4HzTruOIp8YFiyozVvA6lenEW9Fw3/DzIHA4jOc79ahsdw+r0cY
WIFCdL/0tfOtLs3kK7zKfodVJuqERTE/D8vq3Ag4rg5NUXlDsgA4uOyQ2+7UFoYz8QFXL9sXneVE
gSzGYzBP6eNs5hhpd6qK+lmmx7cX7LX5hbFOS4+aL+99cUSVos/QVAEkXMCFi3QFKMpH4H2fVOqW
NvK1VWoB/oRjSfEUMvf5/Ja2cgs3XHDcSvsqooy47OYQKcvaRV5lHT3rRnfv6ngUdD1GIw6/7KdR
h+Qj0wSIDUMY+7oAvt45DiY3AXabtPhu8eOv7X2LpJC55KrmODp/P4KuYp7WfHN6L6eP7dRzAIq8
jn38Vw4K+yYQ58sth4/XTXpWre1vGtqQV4HWXcyqJdqOinhNJKSRrDgYArOZQyZgLcX24Lvv6sKr
g50d+gN3TyjSd63h6Om9kW3GcmGRTVPU9HYTYM05BLgJNFAw+aH1CVa7+8eZyfawaMb/8vUlL76Y
InLQ2UT9gfosGon7cA6K5yQneybBrV7eXtivs03GAiNEoo5ENgnnxXZOp7ypV0mTMxGGeGHjypfS
WZ2TPyzmd2hBeRg1bpM9cBR4Hx0RrD9NQw3BjfLgtUVIcs2SoAyDEs1Fzpss8A0KxMdjo0rWXZnl
y5OjLe+rkeT5iwyM6svbr31tPHxXQCFv3kBIU50vQrQQK+hqim7YYA/v5qTUQ5SsY4+bTVKUO53L
W0iEV6EU88ypBRPQpuhKtfN8xC4tpemrjmOzb8XnsFzND1mW3Iikrg6yVczoHxOvXRb2sV5Z18mX
Oq5GMf/lloL4fx6t09uTd+0wxJr4/0e5WDKmCVrUCFodjyim7bLcCuMsrFD36gtv//ZQ174TRwVF
LLqW9C0vAoVgqEe/pvUci0Atj5QksbQjGn8ZsOv96awWAfDbA157N2oBm5oDZyE4mfPPhAeWl5DF
6zgIuumE3iIQg0R2BwvI4I01/+tSPos7WRKoExLugRMhtb14udXnSJ9tbtIMJYxs7+re/mBRzPEO
dLbVJzFJXWCI1s35HjvmJd8T16R+5KpG/2WKcfEjabd1HZdtM/p3nBew3hvLGjOE7KVnR7lRme+L
rAf85FZWeVdMg3CiEYWIH5ODb3A0ov1o/Q9fjAIZhxal4k3C/HwC+6VSXusygaG/bk7hyojh0VT7
fnKaPft82L39wa5dJ1RsKeQYaBVSizgfzw8a6TcuvaxmLpe9QKPiZMDXPlIjQ9MqoJdVeOmtl7y2
SjbuDn1tjhCSwPNBM2O1czNZGdSivtmIgaDOr4uj4yS3ZIivDYWSCdA5FOUgMF8MZaaVQ92RBq9f
JTk6x1P3WCwLXJe+yW+ktFfCK+oKtkG1Y4OOXvbRR1d4o7NkQzzgb/4zsdyqjaSzjLFniO4ehGW9
nyRA8MkduvTP9x1pO5B3m4YJG/DieFR9UOatbMBbWLWMvM7VRAWrE/nmVB7eXjFXZpQSHBhB4N+0
oi5dUnxzUXbXEGfkefrfqFv7YMlhpBk13SKfb9/mYoNDUcb3hb4XMpOXFUZZZnCtDe7WtBHtvqgL
eXBcadzYcdfeB4lqWgn0kkHaXawQzuAQ2jXvo/F+mKOsU9NLp61pJNWU1fc/nzxuMLq2YM6ARl18
pyXsDRcXuCFGMy7HgGHq7yv8BZ4RyTb/enuoKzubtbDVPGDNIKdyUTSdsUP0iooKixnmyc6y2vBo
r+NwKMvJxeclNKlOT39caNxkfqkyEopQkCCVOt/ZqOGqVQ4MCrIleRy4C9CQnazDkkAlHYGd3Ujc
rr0kKRu5DGt/y2vOx7MyaCx+zo3tBo0bF0FYPORNaR5ZTj7q7Ytq73KkbG8kUleu1U3kmjOFW27r
T56Pus5O71KLI8DUSXtsc5EeQrRjMHZGoQ4Y6vg/LFGaJ/ShuMKpDF6smrLI0xaJ5j5uB5r9pT8Y
p1ZM/wLXvtVTuDKfkLLpueIERBnwks2+NRp074ueGw9Ms4ttyNc6TT0D4XKjHyPfUEiuzdpy/vnj
xbppyW4MIUan23Y+oxymSae28G5W9rwLCoE5yNQ4D+0Q1IeidTPaN3V3I3W7ltUQtiPb+gtK8soU
oFfdiqQ3vqWyzbP3AizBQ9cM+sEfq/GUeOZwR8l1eqdHqtHYidixXxg8zqDbnbUq/aEPJ4Tj0WT+
Vy6G2of2aow3DvYrS42ziYeE+b/dKxcTI+3ZHtyWzBkUzMT93Fl3qW0nURPq5c5LXeP49od4Dc5C
TBWpN85ctvDG7T3/ErYKMiMvKBKYgpJ93IuWmKm06jw4LWYfPs55HczYs/UAOV2cOc3dJMqxiB25
qP/GYCSUePuJrtwCPBD7G13YLVjYzu/fupS5kcyB3hLsSrLFJz2XVMRruXt7lGvzzI6mV77ZxwKc
Oh/FBtFNxaWgbIAuRXZcO9LLaPFtDazTrbPnIrSrW9D3KzcP7UlKBzDgCZUvu9gUD1ljpd/HBafj
Uyvb9WMgO7nDpji78XpXYhNKdpwcNGO4ty+JjYj+V3pILE6Q3lp+5EmxRDpTGB6obMCmfsGet268
aKyWP6ZlsJ42AUEK04iAvILjBjrrhkq7PSouTgIXozdim7LP0dLij7X0GYpzPcTaZKMwXN54wDO5
dDuzj7WzGHFbdPnTvIQ/8tTOP/75aiFcRoOH+46K97aafluTVrJWkzKXHkkBLzu5PaKIeE6/CK/H
kUmTILw93LWFwpm4MdBBaILqOB9u0XiIZSQb8TL2ZWy4TYshoa12lsmf/Q9D0Y7ZRkOP8FKJrva9
gTWQUanLGjOuOtnsyYp/bMCfu/9hpI0ORK+JBWJdXGohJf0KAwBqFoOi12SF/d9Gv0k+Cr/59PZQ
Vw81Ikkw4WD9Nx7q+QSGudsXVeD1MaSWJqok5cG81eFeKBMMNHYoB46UNYbGbKF4gomTuRT2IVW+
cyNHuHa/bhQspNjoMIPfO3+Q3k9cu7WDPm66sHwwc2m8b/rhY9DP5UGM8HDnLPtjCzW2BcYS7D7m
GdOwi6NtMsrEw9GePDmB6ecUabj3sGaJzCn8Y92dbSiiBoz2aAkRB56/Xk66YQa63LLJsNp7/vA1
9JfuLwn248ZEXjvQthYp9pybk+Al0JQio5psmxDMQ+I5zvGz/zuZVPtIFaRGA6K1HhJITBHhRHpj
MV27jygtg27/heW67NB6c4l+r6Z8k421+bVpcwnCA2LM20t2+ygXuQ/Z8cb5ISVBYOMixNQj2CdP
UrmBXiBOIALyv3O7kUcZTPPennp0ABB4OsHa/gJ7xL5l+nftxPl9+IsoQMkp9+qQl6xt6cUWF+M/
oxvqA5L/9Y2r6drNy8VLu5lDgObSxeFWD6Yyu5RzIK9nf1eb05xFOA3acZrSHDDnWdyY2qsDAi4k
ovaIdS4TWFHkw8qs93Eg0uKgmtqObGmXB9XbKk4tjGb/h0+5jQa4cDu+L+YyKVwBhsAGjgOGREeF
n/pPPU0Sj/aoIz7y0/6jlr78ocwCD2Cpyxsv/Oviu1xMhHMGnnzslleVCdLDchxdAo2gGCcylLB3
FtyHs+S9bZfWN3tZzTWSVtd9R1sog+NV5GCijCBJ3y9iQmu29qtyX41ZgnogLoj6FEAFO9VZ1vyd
9NB7oqQM+zaa59mYor7zLbFfnN74+vZEXluUHuXJDdGIVvcls2eq3GDF7ELHq1FOO0s0gjascLDx
CNPO+GPeN2fZ76NdHJvjQC3H2m7CWrXlYa5Kg+ZzXuf32VpYt8pU19YkVQE0J3AuxLjp4jKcQMT1
U0gRwtLdGpOc1ScD5dM4qJb2EPYye//2VF47XsBuQZfhoudm3Kb6twAmXeuiXgS9XFDT4sFGDdKI
HG9ZDCieyyjjDuW7aTeYQ/alYNr/nRcHouvbz3DtIIV3txWmwdHDsT9/hpIFKLwSmGO1YFOVWDr8
Kw3qW9ix1/AEviMp3gbthaEF4/18GAvBtCLpA5gQbbaWxxwf0R+pmhCbFzVm3VHiJZ/rBiciNI6r
epebVfbTT4Iup32EfySFw5TGyjTP9ZNo7ETvUMYdl2gS9gpDXtXrP3KQuo4Du5Z+VBDCoCfmuZxi
ljBr+Zz3lgmNvOqaajcFunPit6fxyq5AuX5r51JRsvEhOH8/v5Olqje65DzU3rsxSNgO0igPWhs3
7txrIyHEAnmMXi48qO2D/rZoViWHpG4ottgl+DHkLNwT8VYS+V7v31gbr+UJNgwoppp8M0plrxjW
6IYS0QQUBMKkKJrYlxJK74ouyj95YYkP9FwLP0qLqg7vIBEN7ictW4817KZTHeWuh3fAuhTmE1YH
gYoKQw75o+rV9KFfmMqDTHFYvvEhrsR2W1QA/HlrxEFeuJge8MJLX1D/rUon30uxLKdKe9/MJA//
KpIszdnN9U1o37XYFlUEanxbZ3/DhJwPK/3Kw1SetFvZlfMs+snd0f/I6qilYgJ1GLVnWP3TWMZB
2U37cRFh5Kmg3bPDrf/+eC2SYaI1u5XjNtfl82cB+K5Xfw27GEkI+3uejdbe7AKAsP24lLckiK7M
N4xxkHzc45AZL3FHgaD8YAbjdqsV2V2Lt9neoE+z99sAv1k5+N/wCB9ufOQre4BBqXxznBAEXnZa
MVJKV0etXOZTV+3aYbDuVLt+TUPVnN6eyytXwuZDTGGAS5uK/vbz33ZbYotp9QJFjlmYxEWVk0fC
Ctp4rGZr33vtLdDytencNjZ4ZaApr5CvweIEhawckkwxYOpKwhT3MJqOngQ/LBEafOiq8BY3+tp0
btNI0kA6DdXx/CXdOUXTcu2YTqthl4d1/zBXybcxmPK7t6fz6kjEe/ziPnhFE621O9itblgtudWj
HdXYRx3KaYd3Qnd4e6grlysdV6grkGTgKFwi0HPUfgADUIdocvZaCXk4JpbI9rO1YBZTISkp8MDZ
h82oHhpLjjeq07/W4EW4R/UDQN4viTJQpOeT6vjSkCOiq79U1LtDu1ZK7fwy4GScvbVNT+zSIYtm
Q0oZ1VpXQeytfvrgmzNNP0p93t3UKDfcKRLiv96em2ur2gecDzCYdeZegp7HrGtRAbFUHGRzQ2Mn
W/f2YP/VK7O6T0I3vTEXV4aDLIdLCMVzooBLmKkPJiJbKxL/FTGze9klOKJNTfkQGp0XZ5Nz6zK+
8uk3hhyaIBsjHIP286knxBsTe2Y82c2Jt7fBN+8azxf1fm7wMY/MJJmOpr2IY4G/cB15whU3Vt/V
Vwb6shmUwB6+/PrSw50jn7e6yggn0MQqfpdZ+bJ3w0E9tE2Xfnn7i17ZWNzy0PTISA3aE9vz/HZO
SaNDHnElE7fDwftlPB6rTuj7kTrAHwcgJDHh5rWIbgOnxUWU3M6LaWmPLM1Jq/Ak9eafZWbGoe70
LcPg12+1DcUgm5QglZqLqLHHVR0rZE/Fg9HMBxeOcGSMCaDr5M9pYRRnuC1piG93J5C18wk0gTji
6pL2seGM2R1hcXmgWfcP2n7jDd23K4kgU0fMvyHftzbP9ta/fSsUVv3WGSbeagGOFTdj4LaHETV+
N6If0HyagzEr4i4P5Uc9FOKlLZ0QKwAnSHtk4yeSBHtKqzFK/KYu9whC2fdFnYw/iqC2DkmS63Kn
5tl8ZNKwBpSoLb9PEfDI9m8vuSuoK2qT3FHgquntk1afv0fSisUzSqHi0nGmn9Tu67sWKbs7cnn0
132h9b6cRXjssMO9C4PE+OpKV/2xTSYfDlrYL6oza+SSPJ61re7rKseowsry9yyP/Llw7SryJ3nL
mutKlIfABOMBaITvQ2h1/sahymxbeJTR8eJ2n5p5QirK1oU4yQrPx6o4ZJ4zPcq5SHdTaGZ7zVo1
3Sa8cYu+DhJ4DGT1LJDmdAgv6RMmfBGR1dyiixK0w9bBOmCUk+8n1ROe49tz0q433Pjcr080dIEg
nqJBT12fPXn+7pLsZ656V8WhCiD9+O3ymNh5/zyFZTlA+h4RD357gb2uLiLFCLYS8iyb5VVYMvlG
0yabC1lXCXAAnbHE1WSpvWfl7QGTErn38snY+aPVfX575C1CPr+7GRlSHjiSDaN7eWFR95vlJE04
KNnsxLJpi6dgvS3BsB1fr4aBUsVvkgfkYM6ntBv6ck3mUHHmdAhKyFl0bmQuFTG0aO1xny5UVYtc
FJ+nOjd3RlhmH3QwVu1BJVl2WDM7uLGythEvnwgS7lYWB2FKF+f8iUSP9qSVl1u421qfkdfq934K
pGVnJpTxbqSX15bxJuYEGQRxJYwJzwfrKIh39shgwtDNvs6IAzId+O90WCIpJ7ijXWpdNwa9tox/
H/QiUXe7dq09I6O3PpRePGrh7VZsW2O77v13Iy2eG7HP60XMRt14kECfSEsv03XDmIopLcdfjsTL
HZgyFXUQX/atKjHR9OdpXyjlHLFMDm9s2Fcj02aAbkNth3In8fbFmyJ5sHh08+G9iBwTFMdRaQ0T
k/4/en2VUR5towzyXe3W6V2YuH+cVJB4Ev+QpcGP3OxPzr9ussLkWVLYwQO86vpoUXt9dFViPjSe
mdw6EV+t220wiC+bpAc11ktV+aUvtbTadhNIE/1DWVkuFnilvwu7xr9xNlyZVpJBYi0KuXTmLxs5
uTFlHUEc4JppzD7kkk4AWEsZL52/RuYKaXGiTLnr2+UWI/l1SsFbcg5SpiMTdZGhO5/STSuybQV1
sEUF5rfBarOfRLII9TtL7xwIv+zNt9nOf+CAvX5B7SgNo3SW4XNSKHfZywrjSRDgifr49nH5aiNv
z8WNQAURyBIf4Py5/KA2Z6FRs1KFDu24k4l58Kcx36UjcZrqpUvBw8T+4O1hX53S9O82lVk2F9Bv
+k8Xw26A53BDmHt1Un5tmiAzKQg6N1HPr46MbRx4aLAoad5br+C0I6gYFgPjzEZxrJwsKCMzmHM7
nrol+Kvy3Nq9cUpdWWRb9xfnFa4hWngXm6dEZRB2CkOuabaB9pU+FKXoqI42+aFQVrEHCuJE1Bxv
gcpfTypqvCRplCC2gPuyIdzNIJ9yn/pZWvjDk5mI5VOX61sN7tdTSshIYA+ahljiVQgMy2/hxUnO
exqhcdGPzgmXuW/rqsdTNlPHfXulvF6ggMRYJ2C3ULAGn3++UjDaDAfboU2fw2CuYnxy+kNp6fRU
2G7yMXEn616JQt44+l8fSoxKreOXpR5L9OIyreVIDuoC41r70jqkbT3v2trO47yc5Y2tcHUoDqMN
oUTGe4lo1M7oFnkAcGZAwPt71s7Jj7mozHcF5d2v/8NcbnyLXzVGwqTzuRRmNjHVNCWFh7vByWtk
au5qK00z5NApad5Nab8M2HPgY3zjM159S4LPrVmCsPxlD28Rdqeo77IRjS45Ss8pH4K69o825dcb
Q73egCSC4PzY7yALCfbP3xKtNFcIi+oNhP7gKB24fsdQrePRtrvgp58abRAti+s/OU3m3YDhvU6s
wDRCTttWqkGN/xIGlbcFXvGCTZcqZZVRHRi6pDE0dIj3p3L9mjveVB/SdVSfQVyu/4VDCGQCY4vZ
/PT2x75yGlD33IqChBHbMXs+DSLJymneEEtl3dd43cAnjc2qCewb031tHKREoP1tGcYre/PUBEEK
HhsEqVOrh9QS3WGx8lvKztdOnd9H2Z7it8SbGn0xypxR/HkoIepiFRv0CTDwVkt9QMJ7/Pn29L3m
32+I982sYruxQWTY5yO21PtEg5Qm+pal3UcU9ToazpXlPzc6WP8eOYXvqdCYRTQHk31neYt+rEKQ
UnXS1Pd+ZsOee/uRrs4BSge4MpDXcCZePBEiDnm5QTZadLO+eKKt7pfSN//ugtrfBXgv30IOXtu0
BEBbbQo0E6oj5wO6g66VXqmEJTDkThM96l0il3K/qSn9afbCbNN9A0FIYZPux8Vsr9pfJy8AENbB
BTusflPdZYuhd4U5uae3p/Ha+UA7E74hhTCKzBcbw6vFUOgUCNFg+JW/c4MCg9AsGTSi0c6mEovv
sKFy4wDLoji+PfaVGf1F4eSQIFcDrHs+o+tGnWjQ94hHRCqfhqUzPqSTD2UU7szh7aGQ1N1CjbOU
kDoD2FcL0Y8tVbusZDo9fhedAizvY8ekHsRcBlgOd3RlQfjY7UeVCV4z9TJrPSpzGD6vODVRtQ6U
0JGT+WV+MIHOfhKlJ74ty5x8alWSeJHtEjbuFiPppl0fdGYYYYq5LMfFdNNxl1d+bhzl4MofnbId
eVBq0P96+CjOkVqVl0X9mPcfFgNCWpx70vkRdHP5w9Rz0Z7w+XGqqOvl/B7LmKGNqKBtEXphV/8S
0JtfmkApjyaADF6m3h/747K2xctmSduCLnZ6D8pqUn7MHZugVVl4TuHX3mdFBE/YeOqLMZSnFIl4
b4s3wXIUxqp+jKPyqueKOvNh8RKSdELWAZY9dtHJbq5y5R2x10Q5xcZj9pCFa5CfkjAJSfGDxh93
SFo2Wby0S1/tJyNv1p1ozXw+IA5SnUKkGCmnSRHYUV0vXfpBjWn7AkI2/daoZnjxMhDK+1lN6ttA
vvdXH5jZGFEMMsVOJMMwxyK0ZvMhKWrpRBwMxb+NqzPxFPiZ+VGtdoeZVu4nn0wlzXA3IKmE+GRW
gTTvjcYvPo6YuhT7YASxF1Vus3wF85/lkWXpYeGvdMUXXJtHmxQIEVYXnRFKY2PWPzWrwKxjNRss
OQfXTOaNVJX/DLH+xAQNnn4aO3M59++khvaH4heKWYcUoSzqiiK3ngVeLvk9Ym7Nc+77SR+FWVje
p66o3UMdsORjbiXnpR2L7NsE4fUFjGGIBzhq/UbsjsVyrLlF7X1uul1zquYCwbjEScmCq6agGdBg
LPiE7sAy7dPW74Ah5Sa4vDRTbnoPbHapj1rauG81afJ1rFfTBUCAGM5OTWbhHPyhDStYOI0sn5Ag
MIEy1GN235kGkDTewjyk2s2ce+HM1LGDFEZXhL9xJqNgRHbl5I6+IXZ66K3hlAT9ci+yJPiJJBKu
VTKjPMSE6nC6g0NSYHKTGv43Zwo79+AlcH2iChekILJMVLA/DnNTLsc8RIfwrllcs9ghTNm6RztJ
+M+EmJf7ycldgThE0X4IrK59l1SF1FFlqP6R5rj9cZpyAyn1oZ7+8Twa+LE1gfU94q5VlUDttOfe
m0GS2ICMyCkxdlfDcFj7YDUx3XF79/2SB7xm5Y8zZ282u91eOylqN65IBaqQRqrbQ7UoDLzHoUv+
HTx/KU9Ol+h/W5qPX2cX54VdmchgAeYDrfewpIv5X1Z4xeNizDknj5d1Y+TMvoI376eOHzWdCj/1
qWCltktX9tv0lqeZZdhGAiDthySVCFfP5AD3M7rA/hGfX7LGprWa//qC/kW0eKNGZ6DyUJMQQ9ff
+X5lu5Ei0m4OFZUoSjVZVQ+nqfKTXWgujbPHgD6x7gAbtOW2H8Z/KQnbQzRRpfsY4pQR7EZVT3ep
G0x/qVG0RrQ4ZfK3N7NK6EZltrob0zn7SWq9/O06ndftxtqeuBgXd0agn49s7GQQijqugiH8qL1x
avZWmpXpncjWaY51LZAsshrZpXs7mAxzZ7uDsUYALBzjRLwRqL1WZdJFbQvzOZ4WBLb3ymwEdpqr
seL5m8g02PVG2xiRarKiO6B6PRTPWTag6N7nwzLulrKpxxNg9Tl5CJt2Uve5Aas/ynzMDeNUz+N4
1waiwuhJ9xTzlhllipNYZtlFfmaI+Z8sT+fqMymt88MMpgzPEJmp9glMgkXZvFxbtX7oeZxpH9gL
tTDU5ef60exsfz7qFY+jByYfGXpvAVYuYpzpC/1uCWY7f0hWMSZ7/AWK9odnj179kmZVI3ti806k
WFZ7AdoOR89Vof/dy9M++J6ai7bySCejWoJ9ggiu/9UqXQQ0o8ldB/Gpc9wi/LkQHspdUC6NEkcj
S2ZTRO4CcBh0sGn1sKmEDEq5RA0wpg3obpReeUQov8++IYRsVJG212D9IcxxpKo7A93uTknqWqn/
kAQhx1Vs5qE2Put5MOcvJmr6qISZrTk9I5GY6x/lYGXWV+EUffUguETsGNnFNPlP2VixDwcZbJCc
I/nQUnwADmtNT/OcLU5HHhBqrG/72hRtsVMUG9ufebjS2kf1XLfDJ/TM8/ahnKfOp3UXrFhtq1qn
Lwi0uYZk+RhD+lxMnXTw6Uvn9jGlOu/hgl67vf05sFC1pejuDCMEmMmWxUdBb7dM961V2gXXU6eT
QKK/YGXiE/Nm2DvwRVb/LqA/mYpo7eueeUtWJ3WWmHzSbcevle1U6PgZTbDIeKYMPefRkgZTctJe
qbNnXYej/Fnn6yYIOdks/Wenmxb3YLI3gNYYqNwibGNQnSl+2hykqdqNNkbadxkpc7qzEq9+Hq1Z
65PCKa+N/NIZ5UPQinROo7BGlseOvU62yTtU/yRqgqa/AsaIGjmFKPYUmTPkEEnbSj856yLDp6zy
/TRa6qFPgPLYC9pQEZajofe57nM+CmAzMZVlpOdwkMe5DIv5VNaDY53awO2du7KdXdjgRhsWB+mB
d4ucaotdW2FXTbzWw2Ck2AmEafYj8NcxfZaAFq1odWvE5tJuXJzIGAYEonqR0UW07GV5129yG9Sz
K+JQWdktNk/WJPGqQIe2PgxzaztxNyUcyziR6jzc4QxY0/8uc9OAU92o8n2DR9N2Qa5JtsNFzEgj
1xyqd8C6kWJeB7P4kmng3HE7alccbSCK78LGS+3IakU47MbR0l+N1dRjVMH5w5HDSKe7xLIQjW6U
P9OfyvGR2eWlZ79bqrl/oVE/rfHgCFNFpD7JfN/I0Ft28FUGcBt5Z+V7ZC1QMPJ8XQEoSyz+vjFV
6ffaRUolluGYNqfFXatHXEPrYmfPsn3QwjSyp8QMmmW/jkn2buTcY+LAxf7lWkVABLlapRdwV9Hr
izWKVzQifP5tXBcDcYFf+FYTjxn107hQaO/FMsVsImqMvjf+kWVfT1GmQyUjIsOA0lziS/uAKd4Y
HgM0Ltxo6hsZ7HzdcjIr2aE23ZlDj+6VMSz6s6z11B3zvF6n70SKlhPZqVMVPzMxFQBCMESYjkkv
xmF+TqcMZPSartMqIvgCU/cSNJU2/MO6NsJC1i1x1b7rvanad2Yaiu/mqIy/pYKxbyFt3y13xqSm
IPKyHojlkhe5vzfwlxfRkrldTbcnsPRD07vFyUjcvLkfsWALItOsk+GDaUyGQbjtLnKXGkmz7j0S
OPWw6HmZj/PcWZo41h9qlnqhnR2Wd7jgmnVIIdar51VHnjlOSCIDHL7Drilbd2HbuOZ+zBUhWUT2
rNJnDmOzfEaxPys/5Loxm3dLiw7QvrBb1cZaBPMntPmS6gT2zocRWGUylkku16OTU1V7DPmOR6da
XdaGQ8C7Rzd0Lj+03mLbCJl3wX1fiPWnL8Etzt0WkjZV3jyXbq2+Vjht9ZHfGYQo3UyHAeTtVHtR
YOegS/3Vrr6za/R3F2KFEVndKr1HuWo57Fuj9v7zgiHt97Y3dfW9Xbb+f+Po9Bn8uCV9bBVqbrvU
K20nqolt69h02yrfzV1Yf5o4Jj46fafhL1I5456u8yZ5xpXAVlE/lIi5+N1oZbumCq2PiFgXbURk
3OIGxe1212cWN61sijW55x5WiBZmDQGsVukmMuYvPETgZt38FOIX9lTKTSxKKTGWEUdq18aZ6Bos
LvK6/yeQdfmBszxYaWg39Ze5LKv8yE7IPiXS5T8dPBiX8QxEF9LaKBa1n4ocJbAxxTFw7+mF4Xt0
kU/CMic/oo084RZThk2zU70g+0KCLYz7zq2gPM+J8SHLC7cgrDJxn9NB3z6k82jUXynH9d+SpGvt
eBxNqe7Zk/4RCqxr/+1lVZqdSqcuigiHkOTLOBZjFwWzu/a7MK2UERHg5f9or9MH0YWNjKwRCPtn
IHz1+tg7UuQxZV+t71G5k99HO1x5YGiBoFjtLJhO2uEUqIs2HA6dr8bq3sv99a5UfK2PbRJkj+bI
ybhflLWa92zNpLmjuNHWkdPhHPI4DWvXHwOHdsGh7BoMHURIyYfAQY/2XvuhrF96ayqbF3MyvCZC
ca0pvky18MJYrK1TRGXRdMiRNHaYgF7q9LdUVMA4SHqK3IHwOUg/nkPiOwrWFgEuyhHWehiLagru
M2WXZVzLzFAv6GcuQZT6efJi/R9HZ9Ykp64E4V9EBPvySkMvs+/j8Qvh8RyzCRBiE/r19+v7eo7D
7qZFqSozK5PaGqWhKNd3v5mrL7s122ds/PFj3KP+Ye+k+QOV1YhLTOnQab1ykjO3C9buVAxV/x6x
9QbkWfPweix95j/WEnlb6ik021s4xh9jFSbruZyn5DsuZjOdgrJY/ZdENX6Qj7vr/y3Q2oVZ0vRB
fKGMU1KDmk5VmVY4d0E0DHdVSFOVclHE6FZHab+sHfP5GYcbx3uoNjVP540Mc4pMVAz9vZjM0p43
XzbOe2cWqZ5ah373Tq61PjWdbmQW1qt1wy+p//pmXOXJt4atf+poTL07f/GXfxVyTpUpwcZv6sdX
z7E2HqbhsAwNkXZzgL7lvqqFinJnwBngsXBjq8VILoh/bFsnb/D0Zr6AXdRuujWit+8X4qEuW93G
BVvbfrye1skraMXmQJw6r9/Kcz3Y9ZO1dpu+DXt3vrqzOMWxAoGZ7/qtCS7h6gzBodxcY992PB0y
w6PA6k+9dvoLbGvYXMre8968chQ0F97cIpFXsffp2IZ4tHkAqE2tGeAQrhfzi9ydPLflXw86kbKC
zVAxkE36a9mKEZFRwBltpF24+eg68sXdRq8/cGdat6MaVZNtkac8Tjf/cIpth/rP7ayCrq2Yax+F
s6gXWtvZ/wq0bruLqyR2REWovBu3mpvowGKI9p70tMRH5UZxcQpM54pUKXaZ8pXMxC1dOw5TRgWl
uNH/6b+OX9V9NoyrZadxGdf/DY3ay3wJQ31Tb/i16VQ4pQdWTPqqvhNDMajUX2aQIa+uAy6UoemH
o72THHdiyJtjvrhlqm1InZ5cIUJ24uHBDaxWn0lHATizMXWnmLBrpa4xyeKWVavgdm+6yE5tsGnn
uRmm0RzBuNzguMKqf3o6cffD2ODQebQBCcobt+lnk8VhieFI4dbNf32B8X06j4PlnHitXee00qN0
Z+1j+nrxS7PXt82ur7k0cVP4qZjxRWYGtKr4EPMbjefRq6LTsnusR1J1HHYlMEcKjmWxVOMBWb5j
7vHRXOe8TwZ3+Zgt+sTc8HFyelbW00vkE0iVWauqgNsYdHhHkzLAtMwGNpn4p8e0tqLotXSKPmIX
qeyqtBwWQJa4KkeVWm1fWAcXs/vH2upFmbYsHqpHv9qjc2uLRmXAVM4TRVz8Cvek8lNX+/13Zfnd
Tby4OFFZXW23F7nRJ+LJGGxh1rTGf2nmuf3Np71mRrROMp0a4IkvtUnvrePtW0+CPSiR438TfPbJ
Xo+p523qfva5nP5ts+2/42WNOAVtffOwlGtsmEhCYB8Qs/03mzs+2Z+rdqvD1rh2fWcpHlZarcN2
kYM3DThgus7z0rS2da4UO4p3Aej/kmHmHN72rJO02dAjwDsiW/Ne4s5SCTpit1FpGFqFYuj7/29r
tsT6AZST8tXEjpweI5+gynxc/HLLfX+KRbYoZ3oNKBL/mZVO9YBvWBdcPDGt77bC0DyXaNmTPOa6
caj+8XqnWTjk5POenFoWOK33oW+Xb+NG25DNovLGo+Nvgs1H4ZvHeZSTuKysL84p96f30TmBKbO4
W6ri7O1+8WzcQfM62RY98mbZYzasFbZJmIGydlNNFXsC3qxLnS5mHj1+1pKfbSlM9CijGdiQ4zO7
qRjRsGQ78snztmJKk7rSA5DUvW2rzG/ZQqEbW3rUaO2w/1kR1EoW6sXWpnU0YL8murl6wYO+aDHc
ooE+YzYMjtMGU/s8y9Xzj4Cz6k3hsrTwPnqzOrCYBKFZVyr+YbbRl8hifkzBEuSpq12wh2QWw/I9
J+44HYfJ9uRtH5TK+mNIBvyXqHpmjVlU/l2hhPyJwYHbvNk3/31Zivpi3KIUOS0De3PBVpEYG4Me
/vNacLO8WhQ+12qctvFARwb9nvLrt8uLGlxtjjMbSWtmqBQXn2Za5LhX+G9JMWgIusqaPhKv1y86
5OoROzjRYSyV8zbs1erfdFqKZ71vhf0S0hQsR8veIDN3E8fqBMM5PQqXc5NSWvtHyzA85v6o+ksM
6YcVlaGHvA90Z04bPn/MCcYRXe5Wzfzpom2eLmIT4kGKqejTqAzm9eRYkzjHenDrm+4qFmHICboB
sEsMtE7cESrVxdb97GDnOwiz6lxkUR7t/FZct0C70MxFtrux/ozJXhVpG0fekxWyopgaHdv3I6GS
c45tof5Dbyqagz0zumURPb44YF2kf0nkRU+YFzbdqWwj/13FPmDdGoaNIeZhT0CAh7j5s6z19ad2
TZBfV6O/rixHdZCmb/yDshbz3PsdIxwOFTjsGrsA355MOT45iCELeqNo4UWQXXSMN7/YHtZwTEq0
E2bOTbOE08MSW3RMZTy297Q1O/HHde2umY7CzUmTdSjfhpLIso92bDsekxH29GozgH2VO6PLQXrk
KD/IvV7ufIxfAt6Gkc9GyZO+l7ZEY/wTA6zaad+VfGAFLDSA/yRoPHp1yIEDZ5Zp4zbXZrrcxuFU
9tOU08phLO16yDmPLibdrzNisv42KOviPHGjvA6md+8G9xpS5sbLgBC4SwrzbLG6jycL4U2pBs/E
YMi2pHtfLlbwDTgYyAtzfHBvxiEsz5sZ2Ztkncv7Haxj+11QsQCwWVq72x1RDykN1/QhvFpYUDbW
dh9ug8WrTwYHhsL76HsHv4vrKWMZ1W5Se+t4P3lVky2PLL4LwKuO7va4jPzcwVf8semJQX7EmRx8
Yk8WMSJMmGI7BXHyrdStYvMmVUBnMe472ubC8qBfJmsr8LH3jXMoHSnLFNSDl4dJCwyUnhNv38gj
dIX2AQ7jEjS7tMFQjducwafXV+5oy8naHWlqHlZmre9C57pjq+nbxgcQyr25W4eE8Qd7YVdeOqes
vCxo3P2xaEz3uxmj+YiSglBULybw8MGfGh4bbnS1dWjlLMy97rzucw3owD5EF85/xFoHwYvwvIno
QJZbnLuYfNebXfv1mm/kwfBGFV7tg6X24Y9ok9JJ4ciG6r6S9nY/TxMUyqSS5Zdb1lEDAol9HoHu
JkpVN423MgSuzbqu0g9D0azLq1rnOs4DDOr61PdKCWlD6MxNqdtKvCd74i7XnzXEmn/bhi8vGrvq
sjIJW7mHWf/bqPXKiSXEJ/n2FGBcqQFoPrZNxJ9sl/Kh664MoL/CQhfZMuhlyEKNeeB5ZC9c34q4
7Z93Duh+40lZvMek2flv/dBF46GCcdZfoWzUDT6DKF6M7XUWi7uuBp9bVUKCJDV/pl/iq1BRBK77
OJpaybkAJrbO/WR51r1Aer/dX6HEP2HjhfpUqpC2ZJWTa7K9t9WWbWuw7rllNd5vb5knK3WspJ/S
Qq9jfRw3yLPM+J76ANJJrPPc7urb6WEyHqTXqZ9wtpvHWaweu3ioWt3D7O5saraO3uQhqpPxGd6d
vauorJLLjkOY+9YGNTyS42GdlWFeESWfGgKtPYMo6/UursPpVXQQZt+TvyzNQTrzQKEPuz0TTAE7
8x8DeLoaHQa3bsL7dC5XErzvaiMDCezIquBlx4hbvE1VhQ8HTcxYwe0Y4NSJAS85tNXq1TzFaAfM
DtuHLcCK8DnZ5uEfYeC+ZMHJdqimXWmp8wwtKM9kkvKFuPcnHk3lmOCM3CTaDwOr4ufdKvwhS3Cx
urJHRXEL2xNclw765B6THLLhuzpp8DdIxvGf5zNxZB4eGVUemiU01y2T4ZkdG/04NkLpg8TdsOAG
lQRchLBToN8U1SUr48E9X6Ve7GPKaKmfYFjxJYMjL/6SvMaw7XSRBZk7h8oc4tBRDzWBnCqtnNr8
ge2FHSQeNChSDEfpVBCQ0rNeLSdvhxA7+fMk2+YzjBMqR9eY8u/UDUWXM3Pzhzc/JOkTI22XvfoF
9PzYdHHxY8JO/efXI8321jo1fXofPPuz144PY10ArU/Ss3LaSas6jvXYz8/BusmzQ39nQB9FMKRV
xcR0BHsP5InvErlAX93+6q2IpF9G5u/xtOrN+kjEvDvpvo6Jc6pderVLixX8lLZ2pZ9iWJcmn13D
Yjtz+r4dRmMYWUCTZpssM4c6aKbJ2X95ux7hEZNeM5zGAuG/JilcH0yk7Zel0tGfZaycho386/no
2fUQmUZTDeVtNqfFh9xNftnKVA5MxiT+9k6B7fNgDbN3qDo7PK3x1NQZf2XzWo7W6LyyFdev6eZO
YjomavQmnIKiHYRn8aAR2l4H4RG6zG+A+W2WIDZkWSYNhkL2N9BPuB+SGKbVMZa1b2dtOZT7fYHR
5qPxdqQ3FCf7Xz9F4k6g815OwsZSs2hDHeYNJeUKRXajQKLCa14lLFMdpNrchlh7DwhLLnN81wax
tC6edIYmJ/2nl/eMnuWSMu8zyHtd2GaweVreJG0M8+wymkJTx+465OQQJADIpQUwh3/cH4X/AoRv
3M8yr3p3ZFJZXNml/Sr1F1YNE/ee9sTJspbSUF47vz4nddlMN37RezwH53pghdRlFpa0XpcApW19
8CJsoTm3BXZE4CjYCmAZ1vspyvpwIJ+pSnTaDlVCahoXFMIRz/DSWz0LPrkYF/kwtjV8JFKSKk4Z
TOQX/TOWUQzqIkydiJYs6/dheOlrEm1vmy1iCrKmQG8ZVtvekV2bTmWmj7bmLghG2eVJWcQAKOx7
3iaJ1e53FlGPd8O0GVS6swuF5+uKlfypHJfhzDVlvw9uZ/8XuDtpFNVVkgqSg1vrTSiclvNmFbo9
RAw0Mp9KbzoWa9v3X7oXNPFrG9gP01x2SN91zwat7yoHfNXaJ5XGQ8XPEZEcc8EHBGbB3wLhp4g0
q9e29oVzxCgLLov2ZrmFxd6q0+T40HbGKfnT5YTs5qIR7FqHcPdnmRrVCwXDua8vJWTUdBBdufAf
ihUa3jNYHu5d1NRHeuYtBMMn0S5lztouyd4G0QGarR1T0xnzsrbo+bOS7Z/4LCr2Li61LoOPEX7y
ZjPzPhwGaPqSlmnZxHGXvWWlgmEiZKx25HsHrvLRm90EB2u7qhPWOBRzVtRTxDwNZT/eWBDUryNt
k//ONDjJJ9/TY/QfuHuFQiCqIW86ACGdia1ywHjQHtL1ltvw3S5qkiecQ1xad88uLkXXYAw37ey6
XzxHT3uGcJNaDWte7P9Cy/AHV4agV0Qagn7dm4yXovWxGY3GJDnWcRVE1NNud89CyPa1Kcf6d7nA
Ix+qaSjRKjjJag616pv/4DQcCAYDF1dTznU8HXcjZzcDK0ADQT+OTBGuKsS/M5mT235XxN9F1bgj
iOoCJETrIOU3kwKtgIkj8XeAN1tTXYNC5U7nrOZ2b1sv30m1W1lvcccsQOAuL8way5SLklWCjMTB
8Mb1r8KDtaKWH1Be7NxwQaVhymXQ49U7+EY9DjtuD2BjRMqlAztZr6NAc3Bel4F6Hauwf0K8M/rP
tsvv9DuURpjzQi2P08leq/C1iaUb5bjTQGFrbFeqB3gPah3MMiCcO/luksoWF7W0BObibQ1FD8yC
dw7Im/A+YI64+ru5KdVHuFH2P9keF4yg1zuf+93bD0syT2/I+os21xsmZhmPWX6O2xIt93Vvu80F
lAXWv/v/VzF2LHx+YHqdZ8LZERtoaZrPXe7VmLadZrUukWWDt25dN17WL0ZetKbluWqr2/jgjoXD
Vaus6JcPlMHJQhfSHTTpHv3R6Xyuqoj/+WfcgmADVY/tt3DQ9Y+9V02Zojexv4cpCqvbQo1EykHe
hfPR2aV829Te/RdLoUxOmE7DCtzSLQkRZvE45oSZYb9rFhyAbxxnKv911hRXB8zUBnx44s5+YQZC
cD6Dd5c8e4as1Y0RXjWBM3N/T5T0Q0+eyZbj91b+XVBCvc1I5ze+QOOEWeyPwJDK9y03U0lfbr9l
NA2vBNIn6JPMVIojKdQuuoKqDrNuwIEeW5Bx3O3MdhT6ATMmMzl5vqnqu0lErk6bFgOtzCsnwPsR
aPLOIARAVLTr4N8Yrdj54q4+vhPZpnAbUfH+2oXScVLuHg/muo1L985ISmIWmTkkjxR4uLgf1QTE
P43ainKJYeX2e1l72z+sjVrse+h3Z8z9Xpo6d61CPMZT72qQKsEtVkyLWZ/DzQrDTKl9wzRQW7QM
qlX+fVh4y57jXzVXmdFNYueUN2mnVRwQOTNC1+RDLJXJ5gpF2xWf3e/6eHLC47qvjo8L2yj3vLea
MITn28WHtaIGBCJYeObthuDvuaijhIK9yBBLr0a/Fp6P1stLUKmu4DQslxRjuB2TREWPtCHDF4SX
px7iqW3Os+3q7TyM/NXYXYj2wfGHtc/LUcpHq2+jf6ERdAkQrjEWcJgYPipa3y/IgiFI2YVBYIP1
t0sQk9RRnAYVAohL4YMwWSXW1f+1XmX2tEEdAju6Sawp6TKRvkwGCkR2Ez4g49ivNs6wS/07sMsm
hvCwGZlSdDf0oLZE6p0TZ8t9TWDOTCcqIGvyntUoxF/Q+S8j20XBYd686afYKWO3zYw8Iysc4ayZ
vE6SjLLNQmNdlPXjMulOvdUt8r47i7C9t6uG1KSxv5tzCKo8fTHOTt9QtZ33MItCdxmqmSLILTrX
OzPAox6czTJ39aS1n6KHSIK0At9f7nB3Uq9VEBAbxkmmBO1zQPkjeFc+DCYkkBT9xS7Sddu732G3
BO0N91nwvRVL/bDjiPOWTGPYclUGqNuRS7TvWFCtxcG3QVxRMtnxExi/P99XIRdPKlWVhOmyhOuP
qX0geSx3SnMWbtXe73ZTo5KCywfYUBNyiHgU8Q1NuldllQMDku1h2b1tK7HXx6pzlf3YVCuVh1lS
/fS7bh47VWA3CKtcMYgVoj06M8krEIggsZ97380T7lIkNqN/L/aHYTOb+hsMRj8urrfGJ5r7wmHP
dl4T5ItW8tvINmAgxNsfVAlVkfM38pAJ5u3qDadrHAYLaZ1X0fptSVIdKEXbdNt4pZ5hD/CuO6xh
7T1KK1j+cO1uO9kw3qBzd3aGz7IxLfqjKQFS6RNblzdkZ00wnmOXPDhyCf3DXsRQy6twhXsuk7l/
Z/bG0xDpWvlIERijrELS+y33qPny1hIw/gqOffrdWL01xeBFhxLMiO+MGc/V0KuNj0VMlEQeGbt8
F3Y1OOdwRnKEekgUZYrhDgW11NP4AvWRpMVGPDDC0ckDfJoQsdI+xNUvsdRiyts4kW9FXVAUUAwE
T2hhEXI5fL/nbiJHmlJRNl26qNGf7pfOKr8AWInWtet6wDU0kZTZsGynG883escXv96WIy54+j9Q
PXY2Mek34rA0ENw5kW1biO9MmKjrLBLZL+0iBhe5mnYqDNKt7sEkrfdrYZ/CvVljZ7thaHO507hV
1pPrG888t4Bff5p419YBJxmmCsbMMjzWyxp9mCCMmgddG7dkghX9V7Bb0ZLrkEdCja0NU0k9DXYe
7dEM8FOJZjk3SzKwOFt65QUsuumPvRM2t6GH0BhOXHClin0H5TdGuH8s7SfWqRSi5Osko3vfADJb
nNJNycxUsce/s7vur33yRHhCxr+dXYaA67ivxqd4s9wqn4KAkxkjwvqa2w5YdCu9HqW4qF5qFZXl
YVyW4G8Xkr926Ejhe3e63nmtW2u1UMmF2PVsCSmyhzGi9ThaGKh8Ress/ta1s35gfxGGh3Dg8dKn
WQYEq0nIUAsi829FarKc3HC0mNr6xbsTaAZ/1aj4xuMGjROh7rjSzpByC3uLI3tz6Lnp2urel/sB
cVZJW9xLcTsX0dYf1OQ27wQ/OfthmyNtnUx3pfzJ+FmfO7RRcCdFJD5Q8PgDagSHB+XWYQBlzBzx
VAdzSWprnWx/Vruh2ljIAe4KG4Xlcdu3eEvBasuvol1sBLRW4GAf5YluT60G5p3mEZ8oWdZs9IOR
dr86hIxIs2ZHkCvkDxjITFeXnDMA6USVdyYMRE1TPhcca7TktQVQMak+RtLih73BpMtzz9Xi2P15
dAL9GEJpNIcZsU+UYo2imxTjGKXOuueyT8tgh3SxfYDXp6gtrBfkUogyymlu3tcVjq5PV6bWGwwR
2h591Vajd55t+t2KVhHiyJL+Cadqf89mFSUjf2GJnA79w2DSAf3wnFaqkEfAfwVhmOyVzyyxluvv
BFepv41fRP+hB4puPRUAJDsbfT06nTpMsjhZqjkvPe26p4hn8BYltevniOCWy4L7zfxAolb7dxut
yn5AjBGsN9OgxfJYOTJ+hu8c+oNclfvUbGMrb9bB6X736L2RXPk2EXGdtS0PZBWGW9ouXn2HyGQe
iXnvrA8YwgrJMbr0gytDbgp368TzIK3oexvqOfmL2NBjbRHBuQ+fuTX36OMBH+XiJz/DGgMreSjL
csX6KGEfbjtgzbXOvnUme7Ex6Fd309/gyqH1qZucrssU6kL/DjKkeFpi+P+jVr0EhvfKwj7qqYHc
t8axJZ7Aq4GDmFpfbfSv4shgER7VXtn6eE0fYSHEyHhFsbZALLaQbtjrxkhBXtZx0V/lNKyPSxiX
8rgUywhBEKqxYHXQhk1vA98HCVgtT+EI6Aa35Yb0L7WnZMDUX1B9PnBMb9U39u3cc3s3NlZmkLW1
91689+NL0NWbTm1Js0Ak09o66dLqJQtHhtyUsJvaSUP87NVxadBdHFmljWBiZCAeyvga5Ikozj66
7uqy9rDM+23Zr5R6Ua1Iw9TQlT81m9AhTTfwzC3nwsv7racWQsBKF93xyBWOybvY8dUOxu/NjVkx
KoZN+YeQXXVAn3jFlmiGJhjfndkF1mFQhV3chk6ikLPGuTsRTTe054Jw65eSmN32Tvn10tNTN9st
Ghf5seORfruL0nMArGrKmj2yAwkltW/ayXxvi53ckknk38fLZven2Vm2/owBvL1n/UwnDNIEEJw6
BB9xYbMtdx4DZNwsE3stwqzBab8Zinx2iZSzTblTo31BhV9hiYfSsroNhAUnVEVVw0mIPX3f9Tiz
5QjR+tyuw2Fg3I0lH0Vo9eWzsHgc5doNl8SVsMqcCPjwjV9jep5kiRBTCV/eJ5LbIi2tvQpThKOq
eIxXB+eRrtj95KlKCLbJ24X8gXu868EzCelIvMssyq6n3QjFmlU6ZBptES/dQTcPw4kJdnkOFh99
WumzXI03UeyqC2VrmhnVhuG/OALYQm8/zxRyk8T9IUDNVBwDwovQnQh7cC4L6ATpDjGVZCXs603V
ov2JIniyHM92Xt5onJZfFjC7RzVk4EtRYZb7cUBqRvKcbCa0Ws4q3t262qpj13q2g3Eil2tuVTKA
mB7XjZumLwmCDxsZfxiUEzTkSViBfjQaaf+GboB5YkCYWyPPBTIrFvj/KrbbbF+LDtf4YF8fMXiQ
OmcTvVYHY5YdgmCde3HfQx7JtE7cZshaQwJsanjumve63XUG+YoWA7MG67RS1dbjtHludayMf9UY
6K148PUqQactWRXpaG/rZxP06nkb1MzY2M8VVolI7wMoS38FqezaWh+8dunMZeM0A+Z2e/Er4J98
8rxofu0mjGTyngcBYxitCI2ViJS88UBK7kGyFkxC/au5gsvV8ag20zbHuJIRLv17rbcDUq+rj622
7Sa77uxDm1I1vyOWBrw8lPPWHhTEFeP4osnFiQfyZdPaHxDPJj5FAZHhWDBir4iiRjQ4C9YyXfNq
rXWkLksR2He9u8RAaw6bixO6R7CDYPDCWzti54rdhq15IZ59gmGLeuzc2jXipQal+m4LewiPAND8
v6LlUj0ATsyvM31HkXpzUj8CKARxXuvAax+jQC6vW+/Z+rPxqtK9zERMJt/9GuqLwKrXgqwvKvtn
hylTD73C8ipD/e7Lw+y0Yj4Vrm5PLmL95j+HMKrwny1tPRAr0eJ42riTQzh4PNpPJB4A1EkzBa9G
eV33ETImK+DYWl2PurkeGbnjClxZKj7xKb39zCbEciO8rgzPoSdcRLaR6XIHREznbOV2Au4Jx8VL
yYaT5vso2PYC0O5XWfbUFgtl/b++9O0fXAQRH+GpEz4WrC8Bte9XK+QGqCk5LRuw9mGpLWuGphUL
MnK78T9BzxyVy0gOGhp2DX6SWbJOgmwS9bSDIPprltL+XSiVhPdKrGb53LjofnGNmCTzQ418CDVH
KSF1uvCbzRhgWrUFqn5YmVjLvHFGsR9I97ZifpZ2O/sSughFVNWGWT+O4B79JO1XVcFxnvgwKCEZ
WOSnQBI8ZaC57pS7pC41OYOA+G9iO7H5Z4VF/9P2KDhOzRR5czaQDfwS1LBtjTLM/x6wSTBDNVf7
h82xJoW4Jq35kCTGPDbIfPcb3u5RftQ6QsSVbuuw/gYmGeeTD0GuGVD9mbTBMNrnd7GUboOtchAs
dKUh2nrfJN2fovOdO09tQEQEL7Cg1sUxwF65gSY7u+3st0gQBU7wRiwvc9Sz6MHdud30/tov6W51
SCRhDHlXVeJTkb1FUHvUModPVSg0UnarjO8nb5jj64GZYXrs0DTtofRUUv3qmr1sUlpIwpxhb5wD
ykZ+DXyfytsaSaG6zGs0omWfQgaCIu7pQwnFUrTJstvxDfTZUEnjxVE7HYtHb8GHcJ807NJ8Wmtb
v/FyqfXcNHNjn0ouvjNMGUKqeZzde3xLnf17hT4och4yQlEfA2q0Tssi75IWJ5PMiZiHLprNQh/F
D+m1qR60i1qscYz5M/vkDD66RFkVpxWWzsdwqouPolld5+jiffqzsZ1+D9SEGFuDAOVBc2V6eLw2
pHG0/b8UN2sF1jws/2Y7Nu+tQsqaOmqpX328rbbMFpN6tHZ/H059KID/emvrsNcNSjA6z/CiE9iN
XiAjdn7Qh9bxg/67j6YRDNIZi3+ALC3LJe64tsdxYmPk0NYcMjqctvxVCRsSjZ51Sw5db8BbsOPG
6rccEKzcbDs40YIdD8oGvLihGSS4PHNh04lzA5flPSlcOR9Zsui9dJvD/VYwo3Ml23PFrT3Z1Zwa
lqrp1vyO3ckaNDF80CtLHizaURDi0bVfEEZokTncztH9KlU/XnZCKlkt8zmSOfOVfqQnbdq0qcGN
GaxZRAT7xbgYDVfiLRn6W5t0nhnIOGvncn2LG1rmG6etGJS8zSpuJfflxfbC5VNOBZycFyK0OTJi
I0CbYyrFsbBc+3NTtGhp14zLa8BC3hOb7+An/VqIL2teizcbCBkcbp/b4TCOqvwB22OaamdrQURG
T/DX9kBXge7o5KFcxf40mn3l0Lcsx5xiu7fDrOVuegZ2CYC3F7Z1T3FcBO+71/TWe9J4Be1wF8Wf
wyDNr4G+EZWFqem61kDj0mH3OCZbq420UDnd9CA4qAJrKLYfmcu2sL4rcX2AM+IzAUqQSXoDShLY
R3+J7eVdBF1UXmwxl9ffp6tYGam0RwNLZwcpcrVrC8eofgWMLOpzb7fVF+sxtgaH6xX8YcDK0pEa
0f+Ps/PorVxJ0/RfafS6iAmSQTLYmJnF8UbeprQhUimJNhj07tfPc3o2fbMu7kUVUItGoTqpQxPx
xWvL21IL74ZqnBT9KFGETzovrR88mnJeI5PTz+bC6a6NGwdfA3XI33T3Md73buV6m25RTfHZl13m
XVZQZzSQxpV4bpxBeye0zUv5CP/uxaw8nQK7yUim+mz4MmHqIr9m/M0Sm0EtF86a6LEBQdZsZRkc
T56fo2Bwpwekt+6pb0hjJCQOZcGhLCurPjgtQDzTq+rlDhQhRTE+ohiCSs1CGOlGfnTCLdhnCMqi
SzYZuzsSjzB4ZrjQn9pUiF9uG8+nNrZzQE3KAVmB9DLdjSav7pGrxQZYg0CZe5nI+jk1jvXS66Jx
1z1zx63dCis6VK1lXaPxjLpnp8R3t8ktKpbCdgbEtvSQPTAlujWPLx6ImL8okFVtAmS5IW/QygF9
IiHAm8Qh0H1g9m4az/VezvUwbeOsRx6qqs7L7kKqSNM314RNeAswMA3XTcNwuakmfx9apHd0vfMu
yW9/hNYRLTN3O3v7JBJOemgxNpgL2eV8d2kagaFWWXcPPJYnB0SN6W0+L0NyB/igklW6+ONXMeUs
Twnm9MlaEcmX9juZ2oEBpyvTZd1GATt0WeIOW1cylcF+ngCaDmT2BNW2mF251x2d6LskVnH95hAN
mZCPRSXPmrF46cC3gAI2/awwdaNw4Ii4mUeT5Mei6usvlu74aXE7a9jaRQZVVbktPpmMFuZviyn8
jGx+Hs8m4NS7lukYJNveXtzt6FRevqm1ytRusXOy+yitJfc9577Sh8IO7HmzHqB5tY3R1Y5s94gx
PX1FQ6JyTJYKrpABKKqfrNkqP/BsQP9QXjSRAzD3lYtRhHDAVWqMORdxbZPI1FFcuB9bbNovxG+P
HVQYGDbcvUl9hnhPMigXM/IgLUNedfSgv2LQ84kje5mjL8evDDxOYcwqwWOAJLe2Hf6UZlLpzoqG
ivhKM4QxWJnAp8U42v+AWCzeXTYBmxeMAzUi5CzeeTWptxeFQPAEDZHcTJhyklVZ1NLslVchvh38
xYX6VpW8spnMv50ymO3douAXVjXBML9ajvfJEXIu/3JSD1ViPAzDB4tINaGxZwzdYZMzP1M7DRQ+
FxadFR43p1nNC4bYTcG5ECePV0YQyzIM3rHJanJAqNWyYZK0+QgC7NINeGuwzhj4zlHcKfrPGtn8
YhRAQ2ZG6YWEWpSmPLooJR5Kuuj5KCmy8cApc/M99EK9yR7LA0lIkLpOTG3XKrQkO2PVtpXaN7NA
0hr75fQBrZ3VB8Rz/g3W83S+XTqkJwcO8xCMpMgvPS7KTnziOwMcw6cQn7TAS4IQ0i6K9ZS4hBlj
YMWUGXS+Otugb8WuWEKshgQOoPGTtnK+qsUOXvum6m/gaYHIS1UOzx3fseYr9/UZMwxit7LHJZVp
F85CzHl6O7auFLu5jSVLSdygtE8Qd58sjx1nQyFYczu0Q/WhUlt+z1Wdn5cZPwB0mTQwepgev3V/
8SxwLoUtVbK1dmnQiYclH0AZHbdc9GboSfRGrxgjvuEP5GyLZGK546tufqF4JM+/LWGiDrld+QcG
AHITSmPhRrLaEh0iyZDZJqldx3sLOUb1myz2SmctyzCZD263OMNxLPLyVHoiTdaxVQbyAPdN8l9M
yiBpEUYs7Q/Pmh37iJwc3p1gA414CcFcixSEF381BuV0xSkvDU/kxar2ekCCfJ8ggIowd2nd7yPF
bLtVgjS+VZYN87U7XiAYOxvDYDO2UvKP0KyUv6eElUR7gHFec5XbVvNABpE0axll4TmxrAvgFvnZ
rUdv4pdARCL4f0+Ds0hU/M5JIFwIOI0K/0gsW1mcqwI0+8FOays9lkuTLpsIRT8C17K0gYiwuQRZ
VuV3TT5m9gqYxrzrMIR2kmUJizjaNA1uu9geMN/jNr/BBIpdkWOlxKztj9MVHku494DBw1lVju6R
pPYBcZRtruVEBdaUU/y4UEq6rtp+uHKiNv10VCfNW5BM9s8JXqjMNkLXUbnFe5TcKOCtYj+aOUTV
F9R5uO5YqG8RY7jOL74nHZ11Ypwb1smExdl4Y3dlWBAwNBb8PvuqAFpzT7kfp9nRgxO8HZNu+Bmg
RvoUnCUfOmIV5XZasvaHatN42CayK8eHEsH3JsF2i2u/pl2xVH0QnijFjA/C6BHWM26SbepEJt4E
KKpjqpOl0kcw17KmWDtk9eXvbybGrTF/7ukS7W6LPM3OAe/ODG9VgzVEAz0W+x4QmICoIi/WNop6
PHlKYfUeL8JHlOjhc6nw8a78Majf4yGRFw46S7uV8Sm6W4ewyOlKenn805RQMqgnwD6JgIOu2LCp
TI8m8/m+0gw75spiXWuOURYNPzzm1bvYLgzTg3TGT89uxqcpo02DIbN3dyEWrfesSVu9QTxmHUTZ
5j9V03Egz92yW8FmOdPmIl12Nwkk9rCLZJqYDXXN4geKJ/PT8rL2zBtRsyMmWfCgKwoCzw5VBmdS
TCb3GKuhhlyBtNUnUoH6BzKPq2WDcQ9DSkWUSHTm9ITkJtAQ/qsZ4qFdNY7fu5yDjPcGKRcmB5vX
ni0wD/QLMFI7XMXI84qdT6HosCMeofxmcPfctYlCR7BLOeWwwe2g5KHqSPveMI8jR0eyHzvrLLuo
1Uya2fqKuLlh3OVh58LgloW517CQQEN2ppD1T5G3XJcZIzTzTO+7x7J2QsPU4uTRbvYAKrZjYDs7
MroU52I4CMRxka7XOXZf2jnzbsblOTvWcRwZULZjBz21EuAjKApmkxA0MYyG0xbBSM25Gy6CcMdh
tyEvug2QU9FVdESfmd1SHguX5WZTQ/LMONCDprVcduRuL+y1BTVQKzLmmvdxbIunqC1nfSrmcr5t
86i/YQ6GrHSlMyObbGV9FaEbxWJtRS1DuGv1tw5OfwdflTec29KEywvu/+UmEF2VcPR3UE4zzDYA
bovCSM4n8TAF5B7tLH8h95e7ogLSXViFTplit997nS7GnQXVyKRLklW7rQtSrNdkFelPjsmyPEQV
WSbEbdXlj6aIgvNis9KvmGn1S+1m+nogXdls4iLqdhzAFB428J0jMy7ipdwYMvJpI1M7jwnc52xr
fBjrIKiXz8pIBBPV4tX03kfRDTEmXXwFSugRpd1oEfKL6uHFymPvVOHv5obCnu2nYpbDtkU/2K8M
SCmYfBo4+tMZ6Qo4E74N2b+yUjmZ14JglV+6dhGOWZ09OdjZ7eJ2HKQ3rUrjmmDHNMfck5EfkK/I
IaxhyvIZSSLcvB1v9RCJs7H9i0sIj1+Glt5yUSBUllarXKIsWWfCkQC0HamCq6aaZm8TXBAYMBkZ
YZ3Dor6sakRI3Y01IxO5rfLA/6i6ykWez2zQbBc5heKVza1Sp2nJiS0hdhiLQkKFOc6wybeQQnjZ
cvJzqJhyZY1DZ+2qmmFw04maxbtEzrkW2PrjdYhyEecw2+J6StVwA1QeYk2tGel2TY5FdR2W9uSe
UVLRHw4uUKM2TLPmM/L7Ln5GNJq05L50KE46U5MppCC28PXnfYPpFu9gckcZZvWAgmjACssxUK2J
6Qh/ybFX+TEwyfCppzm57tXgE+VTae+WpjXP+ZmTeIQwOkGksqogNvrNZV7nPJDkeA6bYfZHwgLG
i4Fsjv17X5Dyz35uVWCgTt+29zrHOM/FShxjyp/SdqvSWj5EFxcsw7aQesvxla6PrkWVgXkpMeIe
XQWquEHE5uZiOTpOGpUHqIoG3NANjVzA4Wndcuoug3TPxISlwfXnR78iBvV9jjF/DUOo9N1sZFJS
dZ805ddoAfivcE/A6xso6vaANDe4RsreQYrVDraGEEQNBCgK+eg1qsF7iH9mmsKZivqQjlb2swkw
jqzc2ZufgMHlfdM300cKAfo2WZZdvrhhPRwH+nvxYXECBpypSs0UEBTfdhzPXwIOJ1p1S98+5vxV
F1QE9neTJ7gTOYul4kdrgshxV5SuKL7PjJ88QJlVOoQo7YyHaJ85CfqWpGNKMasRRgIkY2vHtAEl
iHa7Hc4hcYoX307NnjWjSU4sJcJbJ4iY/a2DjpBdU7jLB5qiYdlQtKzUKc+BINdSNtO51uxf29zJ
45pcKse4j35RJ81JlVH/k64ZNKCaQJWXi6M1JUohnW5YEZm3gpTNedckGti5aTmtk7aBzmKL2irR
74lVseb2ImvCY9aO9n0yE7N4sPl44lU858ON1Ydzvw6JXuCQ4bVM/m3d9MOacz3WUTiBEesmjacl
Wn9TfpG6VaUrHeZet3VLyqcI8I7xhfFLIuAvx4+vOkRfbwGEBqRAmpAyLrsgCTcxWSnpOsuz6c7Q
C/Bq6XlpnzqX14RXlc8eVWil+2cO8Fn/GvhI07HALt2zRUzPK1DPxbtfJ+YuinN+DTRpf0UyRy3W
OPRR6IRl5z2GiSaDYEyzhV2Bwz16SIwHah1mQt2GdtdgAJ9Q+w7wBqlpr2TgKpQadtzduVHgNzub
jIpXGib9n9xu1zvIaBEc2Ft8qzvR5JN/QGKbnewoiczabT0b0AxwgEyoDrXveqFOHgKcY6+6DouJ
4/BgFP/s7PuzOtdmHq9MHNftaUyjAAZNEROzBkRSQCMgD1hg+W+AiODozQ4fAC6hgTKpdI0FpMfF
lYtl3DDBEt2RzA6f3DzEkdzkbYJAt29iJABAqYysFRHJaAVMPNjbCT/QHrVF7W8trHwMBaB8YoPB
koq5pZSYyV3jiPu6jXBis06aLd7XxFr3PRqFddoui4OPSGXNYRx9FpmsMHH2S3O26sjcsR1vNcxj
9ZbMS2gOaPukvxJdHT+l/hA/D5jg4S4pdvS2cVo2P4GquF8qydu3thACdghTSbDCR9RcQcvDCnTN
TAaX406J2uMtrH/lPZHUhHmoOVr1aYnvI8IpOu96M4z3i+RmQvrGHPISMMtX33ep9sY8Zsd8y6V6
iXyexamIBmcsWOEE+kiLxLkCcZLlnRQW4eqUFgE5BCUjfbvn6J49zi0L/TpGyNZR3waevA3w84+7
oiR5ZaVSwuA2bhJGj70WmX1rG+0fkQT0KUWBDl3t0s2Lw0wlanpGecfW1iJnFaeQKFv6YSq3w6QR
khmIMsnfQ0k2zZVNwJq9Vs1gntpRhk82Tmq5a/h6Ls53Y+37Kq3jPe/oZb3vrYb1uq/yHdRuj4Ro
coLX1tdoDdvJQsU0SD7MsHfkfqx7RBtF6mi1H0zb+5sRX+nuwtlidsGDeoEpJXgoLkdR7aZuVA9W
Y1B+pLLsik2IYP9tJr4r2BQIhh+Qo0M5RdiO0aNTwtis+srxNKkoCULmqWkw9ljQJQi2EMv/VKXP
gry4ErVbjADzE6PRRDjbRVaY1HadrToy2T4HttjnySykDiBFcurbkQve2AtOii0xGlbMxYv2MGOe
ss6Ata6/nvCjj4h0c+8YYVXtN0WZAJ2yhozhCh/bf6/GtUrvdOYAgdbwVCsb1jE6j3Nfil1PlHp4
Scpx5VcbSHWj6q4ZIebJ0UE9l7WVvcLHHIh1GoX9PU9wKKA1SvMR0vf7o0LaE5wCN8rEwQ7FHDJA
O0555U794vPdec47Rq/ghQ0/t7c92k/OvakdftiNZT8SE8A5uDUjiIdG49tgYfwM63Zx1ppgmf60
RLEd74Gzw6/Kr6rkaLsiJu4cON5aj25fLdvaxaRwRfyEm3IecJiItRma16WJZLJqLGWwMluJjZRF
eUzvOWqM4Wj7uuNDCgs97VyDnWBTxeD8W98j34PQvcVlqIojK3gkswEbhh+jw90tgIzAe94kjzZg
cAUlI4lg8whUPPUq5oRM8hiJB9PUAhg4QioWE6SL91k9ZRJmugfxThAMn12FxZ0gWIeouAzuiPQ+
x5p+krUSPbs+VR8HfGXOB7QRiZxMayP5m73jbGdQOHvtq7Y1MF4eNuJ8yEmeS3DMsKuLgWYpb7jE
TyMhZv4LUH6XK8J/y2+J0cucAo9RbZ1phoAtNV7BJcovwbHJxxVy/CeJpH9m9uIpGboYl42cAzt7
E7Xf0kbP7Y62cbLoOzek7XE/MRTzmoMQ6AfCOQ2o5SJBFWgdWH5YBerzA0LZllBJHQAt0jlSosgu
HT/CdRwIHvpoc6tviwaS4siIUjhHzlVTfkK+Q9NoDAxH5qhXJAqHryJCAXs2ROCia/Z0VoxlOQdF
X+Ia0UuhbjDRduUNULT/FtSQc08WeTBqO4PgcUELgRcRF0uFScotsmXv41UFNevTuP4IEUCeNDau
+QrBm1j27oiDeD+ophluYVaj2974+YcouzZ9QA6OgpF3cAasxHPMoaJ2KS8R/eAF7y7gf3bCO5dm
m1bHzBY5D9Bg9XQQhdWt6axT4kTiJZ9p5jzk/ZQ9CdMRdjAYM2IoyGMcQ0qlxZkbM9yFrTHplo3I
6I+sZfrZtla61PveS+drlOWkjs924/9IcoSGtIj3fLZx0yaIYYN4ui0vOkuwKPUgCKrC+Ou42a4G
9x8hX6ASHsrYR4aBoyDvr/LQnYKdsHS5XwQHIty6oiacgqdxtu1qqNcko4X+dsjkoHYDIaoo9z0y
+jFgZH15HF3VvBEBWkFWuGxIh3IigH07tpxzDhnxENs5CztzG3pd+cNLl/xVER7IkciO5qd5yTJz
5UwI67YMOMrZxg5K5k08LXG06dSMHjMhmolvI0a1BcZswxlxLoTpn5SDoFCX8TohSGg5T0QJ9XsT
xrlcc//yAZdvPPGymqZ8KKxstJ4RGlOmG2aUsl0F1F1GW3TITNBYjzgz2eNYFgeOdHlz3Vp1eycm
txq2QzcOKXqFLPG2NhmYP3I0WukuaMOu30OzJCcS7Dh/TZWD3gO6RLMbLlY2bPuwrq5c11SSRJlg
KfZtNDl8xR56Xo4hlu5/duGEDqvySAPEjB6q/YKwMVlxvHA4Xi62domBzDvzOrExIfywrU6vsAqV
8Gig8xN+K5lpAjCCvlohbnWnOyZDp1qTDgmkq3LjnZwMqfdxaAzVfxXPAsAAEWx1hSZ0HLcLeqbr
XA2xdzt2eZhfj1M6QUvn7bRHSJp+jpYVCOq5Mh6a7SzOERyN2CfHLy8feGt532Uy1NMNLHDQ7NpL
E+dpsvAEQiOM2MEh2bp4a0+pIRKrleLFMl4PJrL4HTNAMAP7kKCTYSD1U4VvwdMXt5pFIZHqSkFy
4AIvCQbnxPZtW4XxSGKZH3jbioRvloSO+WtnV6BHZBcR0be41viJbsP7zk2DE1vpDAOya8x8jQMu
+WQUqfTFAN9twnFCCXhZyzccgib42WSKH0yTgfQi4wAbFI1wM+i2svkiuSz9yJYSKili8tsHQALJ
Fb6xNtwYdGg9XRxd0T+mo+GY1yVudJ/XtvnEp0N+TY1Hftrmdkura6IXMA5b2aTBB+CeIakOFPpt
FYsGGxFGh5dE10adotj0L0u5LI/EaZDEwFz+hW3KsPgEVBcTx9CGB7dFx0VszzI/ibz2LrKGGW2g
z9t137pJdkgtP77jAAUV5dPZN5wKr+XEdMkfM2uCwghUkI1tZSvVDXZwpCW7+ezrEbOk02CwJ5S2
xsWkACPmg8CXUL1UBUm0u0sj2E8vn7r+VPLt7vEtR9156sr8G2yxFcjMOnn2EGx0BJHiRvkOB3xT
YHpofvl+Y0bwQWm33hJPZygWdSO9D7MwphxKg4ucpiwrbOi/xQHB9fAsoJ+p8htSy+LihrgalmIz
5AQw+C7g76YuODxejrNDdFICinErnCUwW9GEBNd6JY66lSRYFqUmPvfuxvClvcsm7D7rwERXRAAJ
9M1jhzKkrWr7kiDPGYcp38+X7aIS+54AaERQTVhU9+gkILtbHvOhJRQMKp/T4rtACZ9vEPSS6EyG
LLnrS1TZ+dbKXf+bh9XY65Lw7eQo08kBvKkIRFxHXpF7Z7a6Pt6TTCSTPX5KHgH/y+GgsrJgZ/Lc
oL2KEEdfupvmiFewLdVrwozSHGJBfrVdltaXJ6J8OSxlnzq7KesXc/HV6Hu0r6Cy3CP9VTYSZNLL
u+VbawL3rglyadxdMojuFwn2yRcnm+kmReR4L0eDAbAs7OolV7b7zKIX3qS97n6EOCb7bWyFCrO8
lvi2Ruc1ZpB88ZZlHGlBj8mwLdSSUVZOAPYxR9+ENi4Vku1cACJucg4b+NuVQv/fVT3ZzJGMvNsC
wb3FEpr1vzg5w2MWY2r/TFFrvg+9G7yJaqApws6IPeLYHXuPhdMjkTL087JN5f54JinLd9cFEIUR
b5BjOjoaE6txq0HB5DrDxtzsAL2sxyVKl3dHNDR40j3tvQGY85rTR8RxiQja5m4m0YAwA6JbIMER
Jt3KGEh8xRDjMCqVdnpj1SgzV2EXm3EbWn4BkAYrtGmbVPVQ63ARCFed8UvOWXFHcW+E3pktjMyq
SLZI6CLKlNdeME7ZFamc4rkbmAusoYgoiB0mkEyhYNxGLyitdRS6oX+jltAmf7P1xJuP4+EeHU+S
rHOEqTSNlpTQk4oV9Qe4EQz9ZW2pVzpSA3tjMQPuwDZJJeqLgdgR+p2mZFey46EgQJW3xifVZFvc
YcCaniaU7QHhvcA1R64IPrSqh8OeLqRECd2L6aLAaTQujt3tEwQGl2yAtuDglcIGr1oPlpBEik53
J4RQ4zOFE7J779yZaEeEOpazL+yJVqUIPNJFJ175+qX3CdFC3cy17xu/vYToav6iuW66zzglSgcK
b7SrE7OUucrGziZqYxqrr9m3xJUDWgOoD1V+7eZO1e/UHKKxzvlg3StQwyXbeG4Vsuq67Ng39ox4
Yrvo1NK7qujVK2cDatlEQ/DiCoqJvTSdF8L86qzpiI1hAhx3Wi2M3ZGrTHNhmeN04414GzYycy6E
r+VFz7M/F99dyZT+7dnMezsySe3+rGuiblbE/RGOP9TwiSuZLcbfltREjrANgCirJJXe85hUBuZB
OaD8GTA7SfOgPJ+zv+iJnMa8pVUX2+uwIpes9qiYd/wvjdrv3Myt+L5IjOKVPXAmYPUBh1j15Axe
3EeI9wmHncNHW8dDfjdaqk/OaVv5WPqw8/M5Nthfa2MyDFJN3O21EfjsfBkWnD+tZflIAXeIwTON
vTOx30nAHSVRCnZEKl9HNYk6K4rZ2+IwBh7YFs400ayizvIeU4KDPzufdGTCXMLxNg+bKF57bssK
G6V8vzsvQbSwKxpv9lazW5kbcndh8i2SWkiSncSr37rtR0cWOdoahzF0r/xBfGUUGRU37LbmBlsT
tdxtJOx+azWRQDJdYFXkB8QZSCh53Sc1dtkTQSgwU4TnNc+VrDuS+eds+EVWV21WA7WMX400ItoQ
QAGvQfaZuusKP2E6YLUl1a6W2XfIJ0gOsDNk8E9y9K9GBmDcSkkf/NKE2Q4kT5Gisyo4CgYr8phY
BMpCjCPe+wZnXQgBe1pqxg2OXpPIV6T0+J9+i9i7zZomWjtFxO5h3Ca4RoeO1QVNUviKujw5OMSn
0ziuR0zJmUc0N41zNuIQoss7pDuTCi6EW4LuwnbrvLwVunJ+GdQB1TEkOlKTVt6KTyo9LHc9x6WL
ebT0u2wv0K3fSDXpbh860TKsiwaWczvToSP26O/mG19NPQaWKbanjc696mcRx+lbhKTxWfrhROTb
1PAxfdJmKPSeFKi+XflaxALZTd/fpxRFRIesyfP0iOqBmRq5XXdU0tjESSEkf53KVL0q8vWZX4Zh
QgCjB/Km7WX4mWqXaX3pWnR8heTIiTTSe1qUDIA1CejCkOjBTEHJdHlyCzjuPVthgSvYymVx6fAE
7e7JMvBRTejGR1kM7nQZAwy69EevW1gUqwrPHbxnO7Q7fyi9tz6ufIzmzuI++QvSQmoTYrHNYKzR
bJCy4cBCS06nfEOJR/IolosNwuQA+2WFUxBoI6wtmFaBhk0OhN+uYs3SukkAwrYjSU09qw2c/XoI
kH/foAjpSC6DEyLjWmCHcNI11wrrrejHvHiKyRyJCLyeoCFRUYbDluRdHAiRn0+oYCI16wMbchpv
gENkcXBddHXbyhncDw96vbwiz5/hWjfWJdaqM0SuZ5I+CN4zy/1hN7H/FLkdaxcnk1svaatfrraX
AsESZreNG6Ds2KDhYVTFz2iuJrpSXvSs04/eNFaJ21/JZ93OA5kZOLGBKOLK/kESffFQoGYvt7bj
wH/Vwqc2JwSG/y5ZU2c0byZRxCkOFai7pxGxtoGanvXQTz/qBbm7pbIcEXK7DOcmnUCZXSlS0nBR
eD8XKPGc80QLAc4wZqtLsABGqz0tTM2dPTi8GCOiuqe5cg0NhYa7g2oIAzMxjSOKKtLFMWH4aDmt
HRIjkqU6eg8fCaCLnXfPb0HNR9q+bhJW71/Sjp1552fEU19b+EtAi+dQZSyrZLyDBGpX3ckiwYDQ
Y+GotwvFtf0qS2Z33sSIMI/sJH1BJKlBO91a0nvotdezgxVsShUu0n6VOrWVM0f6zckf0jDcZGUS
MJyQEeNug6kb3pdgdl/sZC6dTQsvG6zFUCte55j6OrJy0xn8uMRW4yI80ufZE64AXKGp+y0ZMXBf
MafMJxzMTrdrXFD9mKUAkz0EPongGHrNHepPjqYwuMnzMAYsY2Efu9kGQkgBzUdgHRuOUvkPi8SP
ek1o5Rzs6ArLf5RJ60/Ez1jT6R81BxJOQfBMQeGxuwhDVMfQ1MSY/6NOwnGsy4LqGeVqcdVQIvLh
2kkGBKwF7MkQ4U4gnLt2f8UdtlOMaAjYSCoY44fKg9OhxiUD5is1KQ3AL6JD6tKTDPgOON6ru7pJ
yv4aMtthdjdNHD3Z/SSWjZMu8ojbKNV4beqkXP0jHF13LpnpNqhrsjPMQkhyOK93vvuHXYFUVACD
mySI/E8ou+65dLP0MjghxBJ4k1//sSzYGcXg4v/1WydinBXIFS30rWAglfZ3/8A+2YUiiIqt8Z3E
XQs2zZPIad05ZKiY57/pgfqTAiPn0qTGvxIIoiouJUP/owvLFjHxLm7VrVElzWRNechcdtPYTe5h
6uPiakFl9z5H+XxUAAab//yP//V///ev6b/iL3P3/9uD/qPs9Z1JQbz+z3/+Sd2XI6HAGeKlFKH9
W73hyCwTsMZx5MHfgXiJUFpgvPD811f5s54kwvIkskY0JqH6rfUvzuaGjiBOTZYDx0oO47fVd80N
54vp9NdXupRm/aEjiXUC3bkULmcejxv6x5s5ZklsSNXy12ljpedx6Z09m+i4lhbNEJ52fzb+SMQ5
FRvn1ut//fXFLz/jt4tfnqEdSHpefcjpP168ToY4x4lPe0TZZMdKpLRTEtaxa+MOj6AcElJ48mL7
1xf9p3sL7wf3x+UEkjon/O0JLnM1domnfRKq+upFuERjl1Vt3RKIn/6rNYr8sNCTrnJJ+KGw7LfH
CF02dTQcYDGrqnZXBmG5wazabaaIGqV/9VdJGyzF9gJJNqEvfmv1kpEzVKTgEzcZ+I9NmBXXk1t/
Sz3ov+mA/+fbJ23OkJKeeZvbKH5rYSts30PaRF4ASbntagIJuHVYVXew4Pgz//pH/VPjGz9GKnof
Q5r1FGbdP74feGypXNGhXAfkjZImPTur3DUQFeiEV1RiDP/qx325Xnh5XKwrDm65P14vq7qYqDOu
16DH35P6aG1lv+j7f/lXUeXphJATAkhD/vaodB0v7OaKQZP+sXVksnCHZZRs3E4Qf+KO/uNfX+9P
npgTBLh7QyeACfr9E7ctnLBaoMIrRE/XvOdD59YEFMlRLS9/fak/eWD4Kx2P9z3gHsrfHthwgQR0
SuHEUhb+c1b1EA1BJb87Igr3KFaTf3WdDCQ956j5gAX4wJzLT/8fW4FFIwAbJDo6izjewxIbJnGU
VGt2779rYPyTu8hrQWcdIU0Sf8xvT42Ug+5iXSByhiTQA5UufAGgMmvca/36r+/in1+KLNrLf0Le
/D/+KifCm4KL6PIty3plOak4RkgIGyuTf7NA/dnzYs1gLURsy+r/2/OqnLY2U8JPaVAy4NHlYD3G
U7ZPvJHMtaXOdv/GL4Mtlb7vhdzK39Ze2j7GYgh5FUs6j/fT6MYbSWHYvmuz73/jSk7oEjaiRMCG
/cd7iM2f9pwAa3jewMkvfRxtG0MxfTbFzb/zo1wMlYJb6Hvub5eKVNqkUTpJrDsAdvxf8V0WBeWG
BpPkb2oi/3m3ps2ZYE/4NCSK1Nj+8VchJkd2ExEqTBpOiZx5JDdnFzOPhxfNdvU9Ng2qvc6xYD+k
rPszvqVo+HdeTyVUKG2lXPV7O7vh0F42E0kPTmTVtCDhNwekbA5CjdnfLMj//W/9cULAwSyosfAF
rK9j/zaeiFh3BiLMXZdLmfywGpibVTdRblQhNrsVSZHfpU0jz5Bi7RVNeOKWLXfZQrGrI2Kc4GvO
q+ELYXapONejzoLVzw9ZagPqWhhg/mbDunyZf/Xn/vZ8LAuhau4rd53DU8RlAvMaTZQfUHWxJbBd
rPXc/T/OzqNXbpxZw79IgDKlbbc6nOQ5zmNvhLHHo5yzfv196MWFpRZaON+sBjZgNimyWKx6Q4Ta
MFIh97f777zz3sj6cmegjQLJZWDkBvlGgA5oy2XOXzYFs2Ol2f2TK6EAFAf+82ujflajLLxWnb/z
K7YCF8Gf72XLwOWswjH0ITM2wPfA9UNd0o9QGW8A/D8gE17tDCUP1c18kVDghAMEtu3VoaPUEneQ
98yj3363gGpeaMbktHNRki2REbq/uluDGdJJFIQHBAh9lfO4ZdKaUgGXdmMeaMdCM8tnRcT1xRrG
lBq8Ce9sZ37a1lo6VArISHRb6Gv/YheWNVkEpptIuDSo++JGAAbbLx8E6frDhN8XIBTdPiMYOLyW
3BR0tnAFOFESiT8rums/TeC+Kw8GjXquKJJf7q+JvBpWHwBasYaAikONjytkueFyufwFIlrg4qBW
OhWIe5OW2+n+KBurwLXkktByQemqutrW/jzSdUX44NhMKqK6JhIpwtIPsO+n8/2RNkIr4ZvUFhKz
Cbp1tXfTwejB25H70RWqH+Yw9x9KujpHyiiy9WDnl77RQtQgXeUZ75D67UGVhJpYh3U2AeLGcX2E
+xkNoXV0lUJ539oq7Ap1KotnSNfp3/enurGdLTyNTV4KbCx8h5efDowkLOCKscALSx8AA2Na6nOA
qucKahnmZztru/EVbW5GPiGW3BZdvNWAuomcp0UpH8Ra81gNCep/Zes817rj7gwl/6nVtmQoV9NJ
a3g5rz2b8elpsAbyeTKkgtZP2kQdIqVRiAw4tmqnwVT1F7yxlJ0IsTlDR3dsC6yNZWnytPyRiALj
rGP0mdBEg3Zxpr4JeqREFR1eR3G9//U2Z8hjHbFR2xEIji6HshXU5CGYkuTOvvpxDGsI1fEwKmcq
5cYVcmXiHlC9rfSdiLQ5RdfmacnFrwlnNUXLaDUCIbtGDYK2Oiloi70gcGLFXgTD/O1vFpaS72g7
tm6QBi8n2fJ6Ak/AeiKwYgMzItkRuHSf6hKA5/313JoX4ctxdRNDWGGs5pWgpl0AQ7aO8M4sfIYQ
IVZSXGo7kIc7u2TrlpbHgBcEdR0on6tpQdlX7a5jWng9ieBYOkVvgREQxRV9fQUp4xDl4XRw84HH
2jT8qmvg71j61I9zp5Ghv33mNhcanXMiq2WtrrUmxRxK0Mk6Yrsrrh1EqPPoNp+7AW7s/zCS6yKL
BbiHK0NGpD+OB084fEr5BaSMOr4CsMRQPNJBvmKMt7PGW8dDyEca5mo0fZ3VjdGMNfisBixFCeD3
AVlGWmyYWHk1DZxH9KOVBxiKzs6Z3IiopCKkp1zJXCC6sZxfIJB7nNDPBlOcBhBuwWBkoa19m8zs
Ws6uv/Ps3ZwjvSNhkmcha7n6cAVUB0efkG/yo6J7LyIzPmLFM18R1kieIQviPIFk4dvfigRwQ+Kq
NHI7ezXHGSU6wHUouKcAVbVTMZoZIMFW6O9cxv5hRWH07f6u2ZqmIxz2JjvUJuQtVxVBNNMfkfM4
2pPVfB5n9MbrAixrjDHplyF00uduUKZ/7w+6FQ4oLiMs6vKmM61VOFDrXFTmgGACtJjRKyZlOtqp
Ak+AVvHlzUNR/KQwQ2lQVoJWK4rPtiSc0UCABax5ISXLZ2rLyTmt/H7nWtyYFbVyKE+q4OFIorNc
SszzgJf0TXME7/oNknB7rOPUPs8RQohvnxR3r+qQRFGSUVcfbVR9v0lKjUmRoj6WVo8avknfQBK/
8Ou8P9hG0iaTJt2GO6cyr1U8dUSVJzEytyBeavfKgSku9tjY2I8biE/Ntvhs9KAWSu5EDBFE8uP+
8BsbVAjVBlpCy8ymPLRcVafOOysQBsdetYaPDhBDGIbaj2bskKkqCv+pmnJlp/66NSaVA+rlVLwM
Zx1KOxCKIkxoMDpzABMpK8SvQm2CY0STH0ETaVcJEPLD/YluxDeCN3IwhmGoKs+K5USRQkbEH8T2
sXcRqytQjfjLpkd9Rh8SjRPelzvf9ffKrdI4bkc2qmNYHEaxiuJuOkw0TRuE1rok+WGFmfgpY/0P
VUDxhEtVo9euhWMIpWmG/wGmK/iUUY+033ybWMJ2SS0MUCA4ja/ODbwO5JwiyqaqrejvMVFM/6NB
gSMqNIQnpBMscZgg3Jg7h+h2vS02Fk8ZLmUGFvI4/3Ff2ugNRw4mS/gZ4kCW5FLaBNvJB6gtv9iI
0c4sN4fTHNlxcjWX23M5HBKGGlQmoE5SE/ATaB7zoU7hyY/KCEk7LJCde+t+4sPafA4dUrzGHJcD
OrZUKS6GBjqQQpMyNrL249yZ9kNs+QOGmkW7M8PbU0PhW2NMwYVC/rq6MY2qjzJcl+CDullzjYwS
NXusHjzF95NrGCr+w6wo+l/3Zymjz3ITU+EnsPPg4U3HY2s5S8q1BU0ljioeH2Cc6hHTwYTUR2hl
+a8dVtW/cdvgJwDfaOf83IZ7ObJNisDr3AaEtRzZRGloqiuLmxM90xONaPFQG47+jO5PsdNA3Ng7
1HM1gxodhV0C4XIoxdfjMjRNAA8lGo71OM0nuNZAnufyY+Hj7H1/TTdnxhekygTGzrRW10uSiVCZ
IwAo8J7zc0EqCdjfV85I6aQ7i7j1+TTKPa7t0oRSxWqTxvoI0yOTejIzhMC+VoKTiQ4Pit/GF9rA
+gWBI2mbMCo76Z0MKst9Q6LFkI5LPsmKrjZrMkw4FWV1CxGEapOCa9E5ogyycyRuPxwPEYrJ7EtC
zc0Z7DU0SlptbI+8Uc2TXaDhYBp9RYpVoECEU8zOcmpyJ6ynJeQrjT6UTpq8Og61WiKa3BotuGdL
CoIq8WXKQvMUCKuHNQ6p5qKWDZQBW82uVZUhXRq57antAwOZj6F6URFZ+3x/O93GBRs9P2A5On1o
bpDVdgqcJIB3zjf2R/wQaX7ABb+iGWR/bVtYmdd4NFDMbrE9+HR/4I3Vd3lrkvnxH8SNVYR3hT1C
0a3o8Dfz9wAlZDow+E1PcJqIfuf7g21cp0QgjYYtZ8Yy9HUjWhrkIo6IU4UKuPuKOReCO2Iern6G
fa6eYf3rIgz8KlDS8OLStZ4tgAlvrw4LDhG/gV9iI9C+Ok8pBVMVwafu6CTxv7yMmhcc232EZRPz
/f353h4gRiIpg1LK3c2clzGpkzSExAJ9o485DOQqbC8Rzc+dDb0xChkYL02ZGtChWH1C/IWgt6NB
ftQdmLsTZkCPyAv2p/tzkf/K8tQIWZCUs4Hkwp5ZzqVAwxZl6RG5VinvNYVG/2Br8d/GMM+X/2Ek
mwzP4IlHDW2VzfaImMFhGTB6BZKMv2kgHjPEiNH/MNKH+0Pd5u2cOQrqqoZqNX329QcKHWxqbKkl
A5W3gSvRWWdz1IcXTad6f8iMJvmUTbD3GtFXX5vBfntdGTU6AEQ6cAWbvufq3Eeug/c5kz0axeQ8
0hyfTyjL2xc6l3vLenvSGUpCGNzfn2/dHkQTpu9Epw9H2D8o6nYa7RGR0LzLuvgVCcS9ZsVtSMMy
l2lJbIuKyvRqWzo+zlXaBPFyLnXSGqokySHQ/QztMhSiDn3ruF5W5MWbLy2GBc3G+1KjlLb+pIj4
jGMamP1xBFL5hN1S6WmDa/0PZw7bO8qCEmNAc3d5GgaE7qF9Z4h2hL3/eZiN/ntoJvH/cBIcHpUE
EPqs1AaXo2g6xGWw1qCgBB4mAtXWE9Z41iEwEGm5fxK2jresqkhMAQ1xa3Xo9LrBJag3+mPlN9Nl
dpHKDi1XnNN+/HF/pK1wRV+Oy0airehVLydlt0bmzin2G1Vddg9tzTM5dwD83x9laz7cqIYFxRaZ
TGsVrkrDpwgYQ8GsHHxEkOlHG7q2quvcFv3OI+JmKCZBWs1TGNcvACerNGlGeKmxO8xeVasXF/xS
pms1dCM5famd7s/q5kzJoVg5m3Ipqa65uroUnL2hF6F/lORZcAUFHaBJ1IavmLQ139zehJkaY+FR
7MxwY1ibNBe/IZoK3DPy7/94BnZ0ttkH5XzEJBT9t7HQLmmW6L8wAQDQSnacIAtlVW89YzwZ/hx1
tfstFHKyIBxRL4lMnfRzas9TNPTX+0u68fVo6rnMzgBNo96gkiLePzraCccSFc5HwMvIdArM3cCA
mztn7CaRlxMCRUnnlnUEO7FcRh+cSWSMiXTpTEd82tB5NQ0keUAyKJey1+3vZGLJx1E0O0fu5ppb
DbzaNgi8gKw3w/nYwuM58whEzyiyYGtqc1w+Ir0eesh6QcLHifiZHnO2cxg39w+XAIeePgr16eXE
Udyb29rF90QNcaQ6RCoal14Qpvmzj0pADEujQiZkQupi537fXHFa8yhR0VAj5VwOTNZVaRO12SM8
JORPMEz/R8eT6AIbRniVKuZLUbvOCVe5cqdKvbXk9MypCXL3AQxbLflQKq6W+4WcMkD+I0WrJnvu
2jwffs59rrymoZI+Z2ObPgp77t85alH/vL+xb+IseCMexFR0qaUY4O6Wc7eL2awmxHGO6DEo8ynu
kPw6xm0epTvRYWsgElCD1JPkwlo35Lg59Iqa43y0KUlJtx3W+ikMYbLsfM3NgSjYyLaKijnjakZR
Owsz9RNV6iVj7FrgzTA3/V7ndiMgCGL5/4+yOqVhgn47UiDqEYGQ9iJsH4X30JUKReLN5RE+EYk7
jRPomnRt5Cb6I64iNFVlfagDx7EL/VuoTNp7vRO0wEAaefd3g9xvi/RdDkUDkwed7EqvEXaY6Dhu
nvqouQxVe4rFMD3Eohkf/L5yvR7N9p1vtXHyyFqQwZH5EciRVT6hilAoeG9pyM9l9U8KMP8glDi/
G4gOT7Becs+apeWcK9Cavz/Tre9ny0IXRQXq/+tdggde0GYJG6TL7OkCRx1/xhjKn476zttvKEHy
DhaOAol9g6B16f3UAYwfmEtNcSnKXJyxn9yDxm9NiJohuD4BldFZdxLDoXa6qcbcDYGp6uzOonpo
q8K84hhsvLWqxS6RNREJ9hS8j1eBWtHHrik0hpqga5+wey++wjj8BpRBffu1K6j3UMYnU7d4Ty63
Pn2bMpgURgqVrnwowiG4ooiOvE9azTu3z+b6cQNSWKQ2SK9iOVQSAd7PRKofG0wyH+A0mA8ldiqP
Nrsk39l8Gzcd3uU8sWydLI0m13IsbBTitrUjPOWN+lcCY/EatRDnEuxyvRb3iMPUz8Xl/obfOtq8
dH7XzCmqrIEDJdj3IB8J9JPbqsdZq5LYm6ohy6HRY8qIInX+fH/E2zoO+8TlVgNIQzSBMrucplXY
uANMrnqEuTN/h7oeTwdo3to5QUoZETvqEMQ15xyFFsp0MA61s1+oEM7u/46tIMO0eb4DAKNBs4qf
idDwjAojkHCxo78qmLOoADXs4UKHYfiZF60FiQmJ+r6pjT1g3O3YHHoCKqZ+lPKpIy2XoFQCe+wn
H+uuIq68zjTHBM28g+6eYSk1XmWGw6nNGuV0f8q3dyDDWhrb2JTorPXzFso+Na0O4hs+6+ZJTLH/
kqCD9+bTKQcA9837mZtBXU8uceYJU7kRVK1vPRhGgLEWgi/nsay+3p/P7eGkxU0AkC9pUrR18oBH
OgW6UejwFA395CZzeBkct7po82DvTOr2bDKUhPA6NoiMG7hZYEeWkjcRIH0XiXUjL1ASVxWEqXLH
PwONVQ4COfCdgHB7OGk+g8ngqcs7lBbIcpt0Ajp3ZwHng7kZXc0Kn9say7nr2MK9bSIQxW9dT1lK
4iXPE5E+03o9fc0Z8CEH4oaMM7oq5lgTGAreHc8lL52dzSjP1zKpWA4mP+4f+YuwKyrh5m90VGZ4
dETyc0+H9kBJ3/DU2Rrw7oW+LwqjOVFM798ehnQAYGgqAEWX2c0q2haq1VoBzU/a7rF4wdewPyqh
+XeuWNgXlYihIleKn+yIsGlVY4FsZfreb7j9vjb3JfwqSTYhCshN98cSFFTwwlbVJm+qFfdRGabg
MqXCvyZZNSM0NO3lcbfnhfFoRMNqYUAqMMvxUjQdUQJyJ6x1dPeFkvOIO1poeIHZ7RUbbiOcUIk0
uqbbPI3hZSyHQlRmnJHMGDyrrHvMBvqm/Ry5iLjn+QiDf6b7jeY+8mkB9uw7O+t2WRmbjwrQ2aSy
smZcpZOGwOpYoO5RxuUH34j964yd6+Ng6M0lVLVuJz2+XVaZMdIJJvtxgDQay7lioTMqdiQGrzYq
IrgbjwdUNXA+Veu/7x/Q3z3P5aEREu/K9UlvTTa9lkOlYQ1X3Q0mDy9ZJBuHDGTRoTbxTgX0Z3Rf
eqSzXm0Ed/6iC0bNFHVJoCOo+KBW5OC4exjSzN5pnt7eKkInCquky/I+W+MB0ZDqVFDFLLev4kKI
qk94NIZ8+u/+3G/jBbkejBuSFcoAN8EQ2jg2XJqJCpSK/cVhshRM4bD0jS4aRqSg1AwQDhCnHA/9
ztY4ZBPyefd/wsaHpvAiR6dYhyaE3PR/nFfT9RGTTRw2taUmz+QJ7VWtLfUR/Lyx8wTa2MMU3GWX
UQZ+gMDLoZrYIBVptMFDjS//q8la/aLnoWYew6ZBC1oYQ7dz2WzkZZS9eW4Z4OLkQ281u7BnI6qo
lyCKNCj5sdM1KNTI6zwasFiPfatBZTem6AJx2HnXzHXwGszaHgV06yvDbKVN5IDshiS0njdygrpW
jJgOadrzpBuYx0T4ZefZjHQhlXNEL3XFS1Mo/6Qz3af7X3gjbOlQPuijAi8D1yH3+p9fOG38MCF4
eJqWWMhRajFpaQ9T2omtEelEIPMpNLbjUBbxTu9h64vzQAM5T7meZ+Fq+VsbaEc31qPnDEH0nJjo
9ZfYGF4QKw8PZqUOOxfg1niyNw/YW6ccsua5BFrntPo8jCimJKhqYKt8HUZw36jeRAjg6O3l/tJu
HR7QR7RwaWdqZFHLpY1xykxMwfaqenf8NIroM5ZDKBU48bBzdrYCkiyKyLQJvNd6I7ediplkBPAx
MUq9eAhzB+ElzNGKeCceyGi7isYUKLi6YcHCuV2TYEU69WVQcMkVleE8YZhqnfwCQaKia+ePrYUQ
NsJb7s7ttrGO3N2yDiPRFfpvhMIfWxTFUzEECdJ6dlAOGIvhH+SVhjQOqhtkwHaiwu8283qO9NqB
HMErkYyE5WebQCFnuTph4wwUedAQQs9dTADnXBXnueq1+TT4UVugxZxNP5BpsBCdR3gV/d9KCtOY
ubRT5wJJrq0aow6qtaH6CWnEXLnYbT23p6FDaH5GguN7pwqcZ1Fy40PhJ2PP7xUtUPyDVQe9c0LH
fWwfYz0qXph9kCLZrO9RSbc+qEHeQ5rkQoDQV4WnQTXnxOqQbkqpZbxnqAckNMuPajE8BgMyjDwm
/W9vPhYw5Xh+Ap21qJ3Iz/3H50w6DmcIJderM33+aaHc91igXfANVfA98PPGzoFc70AmBVkAs2Q1
FMWmtAK6YHp6l5fvUY3JnlrVyq/0OoN/7s9qYyFlU4sKjU2icpPZdk0I1axjKLri4xOJtuNp7Rw+
xinNOiiZ+rOOM9LbIyiJJj1PVpJ2mrn6esas18JHpczL0HN+H4mIUldOQlYP4OXbdg9wuDXHP4db
nYw8lW9s6hzejBmWe22dAA02dcZJ8eA2XFk93VJsasxSPd1f3K3viGomcgI8RyUNY7llItRUUSCk
yjtMo/otoXrzd6UG1ec0yebX+0Nt3Id0XHgtmFJrApDPcqhGQxAloGXnVdOsnpqowum7M/7DgQeH
r1HRjwXuMP9VDb2K+wNvLC4DC3CcfEwNqs5yYCtGWqv3G81LWoFEz6Arn4BQ/Vd0av9ubAFZ2pOW
76zrxo3oUgmi7gtWn2C3muzglKgpC8bs/drhxkC75CUDERgfGh0Lp3xyxPn+LDe+JAxyVaJH6LdQ
pl3OskEpzO1mNE0HZJK+aWrbvJvMGH9fWns71/3Wgkp+N1+TaE7dazmUksIcy1CDQIm0VREM1YSi
l+/LqA9phLS6ftRrx3kdSjhEb58jrEfDQJ6JjMqSq/5HgIsqakEGySSmfChCn8DtT1+rVKlRXHOz
euctsrWgbFYKjDJzJhIsB6uF3iYRjXb0/ubxCx3ppoFU7phn24mmt+eK6IfIMpcs4hlr+E2Ct1+L
SYzmCdevG0zitP4JT2iEQEmBNOozMhLQ9dJPCAZ0Owj6jTzZBZJD0kG1mNFX2SKxdY6r2sT3AAeb
/mESaXAVPvLzx2oKAI21qW5+yHzD/uSagfk5aVCQu/9dt0IDpUsJqadJyQ9ZLjWmocIamsrw7CRD
uT1trHi8mEVq/ZMmtfpg4Uh+CsECes0UNHusr63pU7sB+iTJpjdYBoNew1jYg4GOWJinp0kYQYX+
pV59TFxwtWbhJ08YCdgemUd/giW/B/7a2mg8dRFnkIJDXKbL2Sd04RFoUw3gnUbu9U6rHqLSNa8K
yh3/Q5CAPEw/VpAf3CTqoZbEoUDC3MuGEInH0OkuGe2Oh6zEBuX+N92KgAwB9onHPCnm6vjoAZYU
mYgNDzN7IzgOlFJ+5QP45APGL8NTj5fz24dEhYHzQ9ERkDKyNcuFDKyiREasnolLQ//awaQ8YeqJ
sw1/Ov5TUr3Z2be3gdBB8grhCSmhJNV/lgOiOY5kad/MXqrp8d/gNxDA8hXtkKgYPmWYKR5QZh53
ou/vu2OZRsNDBnxHsAf3jZ7SctRRVzGITvoJUdBALbyxH7WnwbT8fwYI5x9Tfwqf26BBJHsqc/va
ZvHwkmCHfJl6V/33/ke+3bpkgaQNdPUhwd10V3uET9GPUCavLAPldQhM5Vs+OMlr6LTDm6MUWaAE
NnGl8jxapw+6EfRGXMez1yHAfRoz3T2FmNmeyqyxPkVO5OMDjPJGGsXKU1ni835/prfbWSahRAj6
rORKawx6AInapjSGYEZbRzmCDgnqeTG4huRojJZ/cd202GmCbuwuzZDYCUpitCid1W3nQKDucTOc
PCPqtL/sGOXEppnya5SK+QcGSdUl0cX7+9O8jcSIOlO2d7hlyTTXZWRszLSxq1AvrJso+pxm+mvj
O8UHIqFy1YYQGVKKAJ5DMryzvls7ieAHcBhYNo/R1WSDDEdPN0xUfFmRRmpHPXhSUoD+SZsEOxf7
LfDecchcwFZgBsROWhdZm7ar08HC88IAHAq6dogRnU+czHNqv3jXZONwSPGf9WJ9GB+EFkwfIvKu
TyiwYpTapsmLXongen/ht/YXTUwq98CyyABWhxr/sRh/A0JJNGNKcAhRpcSxIiefhlBl5Q+5a6EG
d3/MrY9NFkXBBt4cSOpVgSwuMPmKx2GmuF0Oz+6s6V9wcU0fnMbI/s0xdXwCzyM8LTHfXjCi4sxF
BMqT5zGV7mUI0wpUs/wKFWVekcPjnJU4zGaa8hW1rPaxDgP/6/2Zbu0uzi/HyQKNSxdsOV4GVHcQ
EWUw+KTdeRy57cj6sI0YnWLnTpAfahWdCVOsJs13QtW6sFtkGPRK50wEc8f2PX0Kk8/YDp/vT2jj
01Gzkc8palOkwqvjUiENODlNPKE1m43VETND8VDlyOiYVhlfVQ3vGa+JWlxHYXsoO/tmIzCRpEEH
Jj3mVbWGA1PRrfqGipU3B3OJq1ZVPVjloL/rsCx7omreHUZtLE73Z7xxQMgkuNYlUIm9s/qEFnmw
FUW51FVt8Ho1TQw48Is+q7312Uki/XJ/uN/QgfV3BLRL6oIOgsWFu9wyBrq2eoLzo0fTNIGxmycn
fCyn8zxY9vvS6IrvGjrQ3oSDymlUocmc6lq1L3hrJp+irkTFHp1J8+hWvId2ftrGbqb1TqClmO9g
2iQ3xx/PILI42plNO3l2IfTXxFXmB9F31Udgb/mPALe4kzohspoMdfh3yYPxZ4wBkIqUpFmcscOM
TjNuAs8tYeiqJvEe4Xmj+E/dhPaVfACbNABWoQyGeDkLox+9wSoaBHfKYUi9CPGdb41qKOIsFPxT
H21kM34OGQSjYxHk6jNKzUgT7KzU1qahQqzSv6M3C5RouVJZTH04LGgBWD0WloeM1PPcoff8JLvu
PCCj3HicsGG72ngnI3/u5j9rxQasYoyo8VdCyV+AyJqXSJTZc1IPmPN1iWLtbO3bFwjJP6RWuhS0
CsjMl78y6isR55M6erFfjOXFmM3oSZ+K7Ilr0v2O0DuiuwXa7yxlPpUHtZ38L/cXauNES/oA/QpA
9wYRefkLLCT8cJJUOVwR8eMxwEb7EZeD/jP9C8M5DpOjFB4ufs5OLrvxfWBfMaSkLwJiWd0DcVsh
09n5ePiBvsKLtMY++ldYGwpUah0oBAbwItMf3jxZ2uSaCe0KGJuxfu9avoZVVjSodP+iuvweKFN4
jWl+VhcH54DoEERhpj5qmd7uzHbj3DIwGQfvBUlJWR0MUIgmJkk5RaE6KStvirEaxYcaO8kDJvZG
sRcnZEhchTBwZlLalS49yc7qfocBqsOaThCyL2xk8DR/SHAd7Mont59+GECRzrHaveoYhD6YPvLd
tIC7j/fX+nbKFCXg2XHFAz5BH2+5sUwjnoeQ+qwH3kz/Klp8dA6dhaJTkyPufX+sjbwOeItK8ipx
GLR3V6c9dHnlqDPnZNaHpniaMdp4Z0FMpb3nV05zMLu6qV+yeZqcs2vWk4lhPN6DAGyVVBAu1aE/
YCPpABzBjGEHiH2bF4APEb9JXqS5KGcuV2KIDHRP4Gdg395NZPKVFl5mzHR2TvLtiVoOI//+j7uh
HUroJo7RecDenAD3Uqd7ako8D3D7aP5x494831/1rQE5vBSQgBLQIFttsja2O2vMkh6XOqiUToGX
EHanUKowSDz4IHCu98e7DVXUEuRwvxnd6N0tJ4gRpwZGoek9gXbgUcWhkg4u0i+CLv4x1UIQVZDY
T/cHvY3QDIqohoHMEwmktlpVoHXukGddj+dA1Zzhayb2wcWr5pVGVv06W67/WiWK8VKUQebhUmG+
3h9/4xgxNpoe5K6SRLBaZAoeoTnEjB9mTe5h0oU5eds0L9M87WGpbjNLamEGoBBiFEnVmiOB+nWn
z9BsPPyfwMEmZax8jTNdPAaahhs4zXosQ3Ld/8WjIdmrxd2q/MlKHAUjJksX66ZJUCkYEwR6y0Qj
XDCOWIf4T2Jokqdcbe0KkSQkbn97L/4d4rF89M2y+9JW3c8sbI1PTTSnp6QMRxQJe/FM56j9cP87
bO0D+LoAayUFFUL6cvMV4WjiPZT1NLq7kjo3gkQfFLsIL5NSGgZ+045AIK8fQMvEhvoRFXhrJy/d
CiOkCMiqEuR4Qa1+ge/kpl+7/ILBwq/1EPoZsN7YaXaqLVunGhoojAAoqVDuV9EqwYOv11HI8RRF
7T9XhZpgSYll63Rx57k693SVH+4v7ebEKKfZv6kbtz39qDGxHsh7HuWO8VUdUcgxbN4v90fZOkho
iKDXRAyBB7SKHoXs2DoF4bEKmgSpRg2306xXPR0RBe/tQ0naNf8k4nQ86pd7xSeLAJMn0NTonfhS
DIPr2aEanvzALd+cWMiqCd9JlrC1mwSyK7QijQy38wCeIg3bde1JD3UM0cNwr06ztTFAlktsCbpe
zG45q7Jta6e0CPcmp+uvyE7Na6tjpq6r+HjDc9y5Nbe+F7RopO/g79JpWu1Duh152eFb5Plwi9AG
z+pLPVaBh8q0f77/vTYCn66SfoPA4OlCericGQgpI+5Tu/da4SBR68/uMciV2Et5O1z1wOX5oJjg
OYfE3znTG29NtIuIeACVZFFqLXAd6oCf6A11nqmEzec8mUTkYd4pDlpEHeVala72DVlqPLNVvNam
YzhU5gvvUzOXluyYV6Wt2uFqxgV2DUrIim/fyhLgStmTUq9UNlkuDZTwsqHDNnhAH+3LXKXfSmyE
0Be3d+LrRhBYDLT63I3P434IgVvOgAlGD50RLE6M1mp2SoAbSYSO8h6qpnS+6L2sJtSpLcxYhV2s
z7N6cfu+5k2sKafaRHTQUXP1nYL04M6gW5cbhEubdgEvLSh5qx2m0yvojAZD0y62w+I4KxOGwQYa
o0dnyPUfSpmpyF2oreHFUxkNWMMY5vvcKMsPZTWhYE3g6BJyKj94inmQXjgx49f7h2BrYcDay1Yc
AcVcS/Qk2BbaZom2Sqwp9qcU89YT1WflFCQuRZd4FB7O2/ZOUN6IKdCWgPdLeDqPz1Vpx7SjJpp0
n5gywcSOw+J7Cgjq1GJj+qA3/l6Gs3GJ61RZAeXIbgJFiuVuxuab1r/pctNYeXjR9Xn8bBf93wla
mpeobPNnpe39h0gTyWFWxC7uVr5pl68y8mSOIsBI6ZmyZt+WzuC3mi2vVkgHjZc1dfEumkTgHqZi
si5R0abHjEfheYy0crjWaTd4Q5ODhKWrvqcDtbX0PM9o4ICHlWDN1VooaBT0qcb3zpr0oY8bSiOh
+rUV9fRoj1Vzub+9tpYe5Q5sYmRyBy5qNVyCu6JS4VMxz1b7H65AEJzbrLRO1lBh4I7LafQUICL3
zq/M7K9Qz9+OrwZGwxVPo5s2ElnK8gfoHEAsmdzWU4T2LsWg88sUDCVtwmHcmaqcyvozIxvMPSJv
FdBcy5GSrAw1t2MkktLxlGbYIit2XZwTS3Q7r4Otmwt6LbVgIPL8zyrTiPN5SjL8Vr1I6EN0ahwL
qzoqpNh8Nc2VJ0r7C4FobE6bWOhf739RuUFW05TsRgn2Bb14a+miB0WSBYzd5Yp97pRWmpThMPzi
8KfV0czj9nG0K+d0f9iNjQSYhyYocUPWFlbfMbSqlKNdQ4kNIju/JqqK6K+pUF2IfGX8MApjqC69
rhgfJ3DuaC405t5bZWPVQYdQGbZlkw7F7+UHtvH7c2bFbzzFaZOzO6UfRdnjgD3r3Vkt3fIBnf7Q
a7i3376zwElI6CsBHgGhVbj0I1G7Q5uyh+PI+Y59rXlJJ72kaZXv6Rzqm5OEPMvtj+4wvKjlJHN1
dvxZxaJnGIX1o8bj+JFOlX6p+7R/mNsu9MLADo9Ci/IvtePXvZc27vRlVk3skhLH7wPITPXw0I+j
4eVBk+LANuUIQYNKb/6uSiPEXim3/xr8OTLQZp/77xn07oH1nIfHLo2qI1HCcg6UqzDmi+3qGk7R
ng3H5iwhnMqKINzWNVbTcUKog83QYl2lFJ+UcXhMkWybjjVb7ECvfVKwthznFwqx1c6zZyMAg2bi
0UNQAtK83sg6BohhLZrWa3G2+kbg/FgZRdCAigWtYIX65/vnZiPBojYmeR8y3N/IkXRV7ISkkK1n
NyXvZwiNHa6F+Z62ykbwI1XkjfDbGIk33XLbiKrx+zxUcA/UpuwDWvUCK4LEfvJzxLjvz2grEgCy
lVcY4p/0rJdDYQsbW2k/d16umNPn2jHr/P3c+jDMu6ExXgbKUhPeSBgmHSde1achwcvv/k/YoNKA
wkBhgWYmdkkUO5e/QUH5oe8NDfqlZlUjz0oDFcCDWzb+sz3noF/qwKi/6EZhZi8inHTpGd4HR3UO
p/dd6JT/Iaxn77wJNwIzyS0dIjJ2kI/r8BQ2blqlBjbHAC+H5yzG37pvrfacBfl0iupGDw/o7Oxp
mm2MCttYYplcMitaVMuVCPXExZxSqby+bOyvEKkr44BL2/QJQXhUmemjuE9J2BU/73+BrWFNhHwh
iNE7Z4Mvh62ByoFiRTu7jx21OSbwiJ6Tgp7O0cUy5YT+NMAN7qmdw7s5LEqBgKApC3IhLYc11EgL
bX/G0Dy33K9WpY+8IEw/hi1QB+VZbfPubI/BuDPs73Lj6tIFg0ICJduv+Dmuni8UPevE0WnJlEmS
RS+G1mBa3xtu+mOitv4hdmsjOaSQwK/dZOb2QUuSKvX8Ia50sO8hTrQOqrmehjI4go2wGZA3a/Ew
O8yFEvy6/2k2QsHvR6Psh/Np1nmQZiXhULoD6ld1rmNRbKZuNL3aBkIdGf6OXb1HiN4akCBO51HC
SSgoLT8KeLaS2jpyW6qAWQMzfEif6rSMHrMWkYTj/dlt7AAOFwUKuQXY8qsd0I1O44Rc9p7vx9bX
prY/F+WcvThYDntj1ZfnqAr27v+NKwMJPPK830VwNvxyghO9SzMpBQ2kQsFHJk4bcUxcNUWa1q6G
r5U77DXDN2IsjGVY5vKVIGsAyxGxTzbnts1qCljhkMCoiOf2Gjojfd0kct3wMGtK+CICc8geh7ky
lfiQ17r+z/213viwkMAR0ab1LTPq1VpHNCH8rK4qT8uc9v0kauOgBII4FuJ8d74/1tYaU2enL44c
CgneahO5KZUAjnPlhXHdfwi0dPqcqD1Q58xxLvlchm+P1pAq8ZJAj4kkYF3gFyY1DmApPAdTrXqP
EiCWoqMahyPyl238V1X65HdO3+9xcjbyASlgAwWRNBqFstXtaaRabOkNLbMIQM4pRDHC0xxlT1p1
48uhOknZmp6CgdLpKjxHqhsJNykbL026Aga6OT3GjYiPoZtUb19IGmA0D8io5JirCc3F1Ga90bWe
m1tVdQgSYF4JPb0PrMAvqEbiDN8hOL15t7h4QMLeou+IHtp6fnHRFxlcRs+wo/yln7DDnXE/wd3q
/6g7j+XKkSxNv0pZ7pENOLTZVC+AK6k1GdzAyAgGtHIADvH08yEqpzvISAt2zWrGyiqzWBS4F9fh
fs751Sx2Y/QpWe5vdh0cRFYzrX+d7x+u5+U5vv8t13OGPvle6SWM4R7WQqOb80Wb6fl1VYvPBhd/
80iseANt3lpPMDt/vwkMRSUlvtj9pp0st99yxGbLgbvtn+rpGD/0pUAS/fv7+mMi9u6gA35AnYY4
mbk8mOmHN4pwMi3UrJjTiQJfhNHFDWI3MgkvsyBFzZht2k43743UXfKjoZjr7uK57fex0lNMzVo9
MjH1qm3xKu3JlftYt7M3L7LlvCsJ6aYyGGVWXi88mauzhBldxV0Vf0v6pidBTvPrM6UW77GovbIM
/agS8d4rgAI/KSB/+Tx5JjjLoRnBP2cA/WF/pYWbBjuleRKQYq4zDqvNZEo9KBprOWS2+sp9uP/9
rf31khDwGE+sLnBoVD46pyQLzMi8qu1Nm3WeOl26scsCW9GyBswK5LLTcgqekwGez2c14i97Dvgp
6AstLGcJUNqHfXyInExf9IRLj4VwNrH0pk1spjDwf/8Wf9l11uuwpdIZgLyTmPF+wXYenAbRElqD
Bco4BzN+46Hdm2JnFCPhTr+/2C9PBxdDCoNNwar29T/asODoUbkDLu6QRivzOu9a+0xK82rQkmhb
lwMn4u+v9zef31p0Qg6mcdQZ175/c8ItJUGYsb3p9EgQI24l0/St04y52ZUFa/jWtJPsWGhq/mTY
9HcXXnmU2CJAn/1l7CHbRvfnWNqbZVqax3hG2d0ARwDKtjgbkUNw2hj0679/t3/zUVLsAAwzhWBa
/7GmqwklHro0czZd0mr3KobFdsiw1whF3HyaX/mjaHu/64CTse3QxlDbgUO/v7edGAqdCHnkKD62
rUHXJ9ZZS6b5GFB/ZNe618ZQG0SMGnVuBX7Y3Grt0qht74bomfK7aEvsEbgiZiRoZxYrcPROTXuR
CoERmRlrB0ulPVYWUTKdDBliqkD0OlxKN+rrLNA1vPrCKh+yZ6fO5y+/v5e/dqtgHroDIYj52co7
+9CtWolN6Uas2qaJU/0MCYEYA3+y8UuxiJ2WwTh5g72lyWtOBxuv0pVaITNebET2QutlzXPV4SG5
/f3L+lUdvL6sVS/PaIvO9SO2rndWIplV1hsf/tu45ZPNu11qxou2xbJRAHwsCy0KJGzHDXrSC7QT
6FrD/ZLpThdK0t1loEONrwKnjsua9UmKzi5FnZCHaZdlV1WrF2kgTWf+wtTbboIeR3scQwlDuZuF
i1lWkVskaBDp3B/TZfRToghsA80POv6vv3+3v+6BeHtgs46sFdcWRtHvl1jWelU9ORVdkc9mv9Rm
uZNF1lz//iq/bkpoksByaIeA8X9RsbYSpUhcNfVGeHL4kijLQdLlGAT4YPcX6DSEnzynv2pT+BCB
uOgT1iIBu5b374sAO8LgIcduRJ+NW852qLOFzLde3aPyVJXcaK2nQ3db7O0CeeNQzVEUJm6d/osM
9h/vgum7H0H1X+tmlime8B++/M/L5q267eXbW3/+0vyv9Vf/60f/8/2X/OZff3nz0r+8+2Jb9WnP
GOZNzjdv5E73P64Zv9XrT/5Pv/mPtx9/5W5u3v75x9d6qPr1r8VpXf3x17eO3/75B7fjp893/ft/
ffPipeT3ruqirtKXX37j7aXr//mHsP5cmTMw+RF3mesg5I9/jG/rdwy+g6UspZvBd1FX8J2qln3y
zz9s60+Pn4QygL8W0uo1B6TDUoBvWf6fBE1BtiALjV6aH/rj/7xzXsgc40P+4et/VEN5VaPd77jm
Ovj57z0VkviKebLWaXIg28Oher8wsDg1pE5ZRnhEg3QTy32932VGXEUBodWGHehNP650I8u7iqLF
2cpU2GyZA1rSf6su+PFS1vMLcjLAzIohvH8pmF2ObUdPHw6FnLcK+lAomiHbRl3XffI8vD+3fr3U
h8Kuq2OtqWKMNSvf6PatrhgniyS5yciXDH9aC3/d8Z/v8HoDP9xg/HwJawfNo879CCsWrjHnXQmf
JUZjs19UN4YTuawbn9TZLWkZA0KxDvYhVeGp5vn/nvfAv97pz5f/cFMXa+gyhj86z3KSXpombp5l
PKgb1+ynT27q+13tr0ut8Zn4aiI/+6gstGdVjlHDUkL+O5zVrlmzo3m5JlAF+IZGFNE0ftaJvK96
/nVN5qjrVIm+Cw/092vGxs7dshPeXkbvlQRGrfzANomgdfvaeNIVCImKhs+cp38ADx8/VKo7Kr0V
2AM4fX/ZOSYwKx8wFsQwrH70jGE4ixPkuttOjU60q6Gpm6SiV0iibaxvN9gKFfpRztJTz6jsS+dg
x3Qd21J3ZLvB7pRaZIHRd9v1i3ZVwcFvLgkDy3EXmYk1unLpPdxPFubfPQOr0yuDWUSSP/a4nxmp
6LpqBR3LCF0rF3NAWB+B01PiiGCZovzp90/Bh+KGDwo2OYkq0CT5oNZH4f0dI7bFQehZJpuimvSb
BTb7sdSqvAxtvx63lHvZoeemZluHsedFM2nxziB96U50eXvekW1r7H7/in5ZrbwgWLHINHjra8Pz
/gWlvt3leQ4lR5jzF5Vmw86tIZnXQ5xuXdgnn5Tnf3M5ePw8Gath2dpivb9cHrfSGSYn3fh2mW9E
NMM2T/L0ACHiO9Yz5v737+6X5wK4A/8sPAUZ79BIfjjvLcHuxmAu3eDIEXUvnQNT5WEsc0e+CFWZ
xUtFrbEF7He+/P7CaON5Jx+eDRJ718CY9dHAT/j9O50Xy58qTJDCGmtDFXQYQPlB6abpde1VCYjh
kDTRRlmFVoRjLNwzlwG9CvrGbpiUQg53g1irMc5spo6qz6DpPzM0y3E3o9u7LTT1yuwPCtVCtWll
b2Fpv/TTHXiyQTqPp+p7NblTeb+kVpqEfjyUaZhBmPECBqFKHaKoab8LJLhpwA2srqoERdjGNirA
go2bot2aTU+j5m9QYx40jCLqjZcxM97oQ1qlV7J2sW1tWm/EP0K2RhGyjpdn6kaUEmWG5dQ5hrzQ
Qtw+1m6lrazXobSTZheZ1UJfmEepQ/T5OG70qEmBoxbN+2rEelUxGDEkWSKEVN8YqzJYuoNNoppB
dxXw337AgT3ph60Qo5ZvpsHIn3q99a8Gs4x6grus5p55je6ej0rV13be2uV+rofaDcpice/9Hn+d
kNGNuHRl137hNtkxnnFi+AaK4s67wYpTuSmXqIhINIntt9FKsBsaDRXhdVIU3VfHmt3HtBycJ4Zu
kxHUTeacNHa/fO1Ehl8zUa3mk51Xy4XMxviN/mC8VjWeDcHSRvlzbnq1t5HVsnhBF0Oz6vNJJMR8
NPbDDKe4DlTtzLeZhAoUNkut3xJ3FsdbRgbq1ssb72ZxFTeqUGIegynzegvjjmI5NHZdVFg4l8MQ
jLq3QNrxut5j3O22PhZNblwH3BT3q1NNUbZfci393meWkW5gJ+DzFrV46I1FDvtoARVVl3bciZM2
S8cmKFn+N9RFbrF1aBXdIahd31oeJuxk1d7RJss5SZj9Wyepp0TUBUs5qmyPED67ryIp3NCL4SUH
VTbmKiDKVt53RKmbgQt5qzmslqT20cKNut65qnNwAgN67oMozezBDKoaoD2BRNGl4gKy+8L8zOji
KLAkxf5Wlu10Het6RZNPNdEGDaeWGRrYQiB1nOriq8k2M22hh9PBygSDpsCfVf/cjOnQ7jRNW/DE
Va49H+ZusXlULDdjxta7/b1JtTKHPoZwZrj0qsfTMV1yd0sx270Q/hkbZ61lW8HY5JUVqCUbC4IX
hXZB6GBkH0TS4p8sndhB6L400tlUohGY76phmXYec1ln05oRSwFWM0SdIOP4qE7t0baz+7qFbB30
msJgqHKW1t/PiOXn84hRo3YuJFqNx4nCVmHk2drtjhTdaXqLuiSbjvGY8J/AdUdnCOkgp+JV8JAh
+huL7qK2UAw8dJjuqUvRizy5hAhh4+LDg3JqxXPSERQdD/p1A+v90db7yAsWZ67lHtarFuo9qzMJ
9aEpy03ld5ER4PAq+wuWgP+oN3NDOmA7un7gVjaYjDAifzlOk+zTUHMzVrATTcXGdBPrtjJEYgVw
g0w87xpfP1ei02KAWR38r09nRn9162vDwYkLm5LY0NlB2DRr23i00YRfuTjdvxr2sKinqGxSt8dJ
Oora59px8N0K63HAWfo8EaplJiIMaZenkRm17qF2Uke5oVK9U9XkjraiMQLwS9e6LHOiNOyNr3dF
XGxlnALFHCOt1PEHg9RzVwz2oBhMLC7lTmVbTWBSNIznYsjLcj9aDYtwEBA2NlEWD4jUyG67a7E5
Sg5lZkxNUOie6sOBP4Ys1p3yx9nWlyhgRObVodYPjrMDKYj3dTTl5bnVNbk4dHPf1beDPTMNqbLK
ecgHR905qvLPNEMm5xxDC/LW3IjcYLGt+BS5xLRLcifBQ40o0EnvuK+Lau672oxumcqpOohbZW/G
xXAGzKnL6iVKCpKlx9YIZrwtb7qk6e6TYWbY7M/M9EdPPUTaTC5YHEeo7uiFRIe5mTadF0k7XWRZ
8VJbEVSaNnIkhGR0zR3+Z0HfFbC/El/tLDG6gRbFYpP0mjsGsSwL5BFK6YE9GPopNirbNvfyrd60
wTJmX+LMiTeWWdCbD0lvHxhZpjtN+v5TPvhagGD0WjWWSA+l6Z3lvh+d67J3t3WibVI/KQM5oKSc
Sv05Gn2ctotR3nt0dAGd+3jwtEy92CrTUjYTxYlrKZtV4MUFY0vFkCcvkh1OQofIbR/bJanZdJrJ
e+kwGaJaKkoS6PrhmMuo+OJPYjqMtaX2Zc8WNU22t/fxqpnhIC3ztrGmr5VfP+Z5VBxknWxnE4tY
pAz5DzZSs3PtKTvPpqoJUtfsTvOuMXXIrtGzNVoGClCIQMHgudGr4Y/HCinRIa/EV2+E8x5qpfHc
5osW9nPKud1l+X4opZ4EdTbqQRPVj4zFnMeoW5o7k/0tpG3wrjWoPNsSBxmQ9uF7ljTOVvOT065r
v05uJDcEAl/XlX304zrbayJ7hEB5NeL8SrYN53G+3qu8wNk2zvHoWeQ8+GGkS4lFfaWOUSIZctnJ
SZcad6IwrbCqjSb0EWXvRkC2Q2ZF9smcA5NWaWuGqQYla6AKKAO4O/pTlJq93EQynvdGJcyLDIFJ
HWDRlW2kGHNidZQoApW3z1bVJrcVDMp05Si39kZGuIdt3bi5KpzZ2fUtrFmak7tVeXExpjZni2ir
SyyMTgguPJSNaEKvq18TpOKZH50IuWhY9Bnd0evr5aSO3cvUIinJH7qzBPFJGLm+FtrVuoFgVzNn
sMLLswZi0XdqQu+V6lnbkOHE/Igs8xAe3HKaLQ45Tv4gCDxBdsFzT6y8VWmkutQjJy8H51mC6X4w
F1a0tcr8OBkUAvZoXpLK8qYP/E5fzeJgd1moav37WMFqZOZx2Wh6H6rKg1VIwHGjlV8jL5Mba/Ew
xTCty2SM1dNkd9rRWpLrfGmpKduMaB0hUm2jN1p9vZAoFxhyqjbOUuzMzpW7snI3gweP3+3a7eBM
dlANS0j/KoJU67fUfTCR7VFs6sJTW+Tv17Ul413ils9xp7xbszJOcq8ZQ03HyieBsuxH3nlkF0Hv
Ni+QnEUQad2tprJj789hFydPvRndzQMua6qVpw1eBZsmiV/KjJOM6ZIR9G10URba1sHpd1t1bcJA
P2Ezob4ZeuNr11Jst2PthW5r6PuEkWloRoVHAzrBDJjLdOt3gh9WsRXt44wsW+596jzVs9tv9Hn+
zhQ23SQo+buhXMJUvjalaQciEvg7OWlYN03Bwzk/k5IwAEkP20Xz+zPTm9lZ5/rcovQd8SGOvaBY
4vHem9LU2fazJveVNJGd6844hmPdIuUoJ6lVLHe/px71e1hAPVXiU2zHWOQnVjK/iqFl7j71c3zN
vc48jEAku9ygLdepE8W3czpVj8noiChw7bTlrpUxjkLCTLw8UKPQ39w+MZYAGSRcRSDIrA2L1NHW
cXXZVwGHJre+wm9kQyXiVEcj6YQX4Di8DE9+6y7pXieyyj+ime8vMpz8rZ0RWfVVrssmIgXNNw/4
+CcngrOW5j1y1hm2FNNRzwv/oE2EX4dYu2esHDwK3MDyE/M1NpyiCG1Ezek2IwLiO7excDkMKh0I
Zfa/ydkzVCCjwRqDHDcTRt2wN5IdJEj32R8mSwRdNdvq2MCivuiY3HEbNT26A6xQq3OUK268OS3q
0NSM7AJJepdvJDZJL8ZYGcttxGRRsKjtLg2hwudMm1M7i7aNFC2KDl/v0Xh4ETWusJd6CSL8hbqN
8hv9gWnGbVOS3B36s8cL08e2wAK0SjIVMK/gfytLYYpGgmfyvYkMkIGhs2I05J3WAP3Wrd4GzqCl
R8NU9XNsmvN2tCPx0Pt2L3bZoHWPo+/CjJvmirvkChwTgtHHVCFsvNg5Swuz19EQK8n/nVSSla7c
zqWLG8oHx53ThzQuWaiGqNw7w5s4xmAAeymmLXDpEa1E8rlruox7NZfLSkhmMNRgIHSVzK1PvusQ
JZwNUBO4uNsXzy5wgBOoymgOhihmwuiE1b5FQBLP5Vipa1hO4zNs4vZYDM1M+GtdtebWLXz7sZcR
9V5Rtcs+7wDnKasXdwqbkQFoIDLf6cN0GYxXlaT+oxX57EeFHWfsu7kWY4AzS+e+azSHkp2FifWa
WYw3ltvW33JVlmxLcYsRwjC189mA25QeWotUNCaDZbdbH9/Naq+hPnuT3mw962Vk35lO2XRBDWGz
DlNlN1GAv7hk8DhoIxvXNBcNj2I1fnMoGcgzr1Zjht5Rxo1VuP11HNlletJxkZtipDgA74k0tbfs
Pue4HJ0i7JNuQBtjestrVNr19awheQpbOy4eolq0X1WhL5c5JI16fcoam7UQt3eQlntaXCchDKDt
fR9yrQb8vImHbskCDOAmwreXJTY3fmRbz04VeTPvW6RftY48HE7cqLTgHNgdsF3Sp9+rdDKvBxOK
WWD1btdtKBGWJ48UzY5jxoWQ1/VqrvadaIr7ifIdNVdVVt+0YYAI2cWyvVHFRCeKYr1uAo+dNt4W
RaV/ayNg/xDX99ENOxE71nbEH5AY6Zkc5GBZRnTPiz3PZykJUeOmIXD5S6E8aRCjpjU1SUcM0APl
TV1ODLQ21UGZF8jf+36mfbIjCeiVjPhD4+znmSQrCo6LZMxiNzRFYd+Y5ZJ5gUYtf1/MwPiB0XlE
+S0kzRskVZBNfkgcvWq3GtjnUQ1qjnczGZsw8HvHOJb2HON0nWT9tFsgL/X7XAl/Pid/todz6ojs
Qav90g3czEquXQpUI9DsUdZbexm7ZtMS4pUjXSirmFHD2gNpMl/ePLMbIIvXpE0HjFe0Gy/RJy/Q
MaKBshBJN9/ZjRzvHU06dbj6KGqU0lV7bSwYrQfpyHj8sLrZlns9Notr2U+kYSwT+PmWhD+VsrDE
igfkfZ8FaI7ZziOOcBoztVtKf8LDrnG8xyi1axUCWDHHiIsIsn9nRDmozX/8Bi75m5kp3TiFEq01
Mlz7w9AQRk/NaAncYOZxDjx2lGAmBnoPy2D8BA35ZWAIqQ/iMo6aeGriGfwBolBOli/DeqlJzsuu
Lc18Y2bEZhi9Mx5ISv+MK/U3b219UyDQeEcR4fhhQOkOXaHb6/ReuJLNHQT8lCXAQ6lp/54Eh1kw
1LaVlgtXSaxpUh8uZZqjK5Ok4FKx54SuzvkGT3cKzcWw/y/gxvP0q6y7+nv/Hlv88bH/N/D4/xso
yZ37ae3+AkoGdfWSyrefQckfv/EvUFJzvD9B83FIxIJnVfSv8/p/oZLrt1gFPrNPCykk2mUW+V+w
pCH+5CdBJVekxYPUDwPjL1iSbzFlRoEMdQnIkl/+d2DJH9Ko/x4iA1PjJ7VGzq0w+XoxANifwYl6
FhzSXmlsmrI3HhMsLEIsgSdma5lcspBREMecvYS+LNoHVpl+uxK8j13qeKe23zaBpS9P0WgNoaSf
Jk/c6KKvdYcBF330MpbbsTDKYLRNSis261BxGm8xPO+/WrhL3Q8DBU0wysn/kheVdx4jfnnT0jgr
AhxLWsY5IqsZN3jO+Tgzr5g9BZFpKJMdN0a0wViP0Rdshpfbnz7DvwETV5Tk422B2sMcDC8+YJsP
+48siGOgZDI2HRb+WzrlGjxFNVu7M9sNKV/1sVsiuS01Br8/rvxv4fb/wwdJvUmc+t7+Abjf/WM3
VN9eegD1jw/fO9j//xWcn/X8X8fBL4/UFdj8EL8UPz9TwFp8+QPo15w/cf1yUAuxe64MsBVS+uuZ
Mo0/4UkCtPGo8ZTobOZ/PVKWWOkB7LmYhwgYJ6vV0l+PlKn/udKcyEuHNY/nI/yAD0fV75D+dWn8
tHR4JHl1OoAX7MI1o+GDAoTatFgsPXNDDBbcC4ge6bVCw7vzVAwFv0rxGWp4hIK2ytNzfXCST5bu
B8x0PVtgOOCUAucFjhJQ2PtHeoTVVCWgBiGvVLvXOtwU+0FYXLWajoo5dtDUM82P1XfYA5WaS/vH
pIuQOkUNXzOoPp1sp3koZ+dLlDbUe+1kjnciztSy1xrsAAhXdLfV5HwGMn8gSawvHciSPY37BtRs
fLSZaZn+QqOgNXeceSoPM/oSZ9elDU0aTGL3CbbZUOz8SQPl7qNFpEcQYCM/nSdk0uFPa+7zLQA2
CFFWwAMejEYMqz4K07Tc7woY8FM42TbjE1S5hnNw6sIhzYr0jZoJcIzFhBGn/rjJE53C8/cv4Icv
+7uVhMEh9NBVSIbzKsXQ+w+ynecOKwOToPgck8qtrwaKWGsecozjjSR7BZWxd4ibCQyOsKvHMqxT
KjrgjtLr+6kp0+Skplabd0IjQyksND0rtsUYM+MnUyrtToU+jp/ll3/wcuAzhHqDkQOinFXqT/nx
/lWDTuSOAfmJjgRzliBRSxWH5eQTvmgWiql7S0phcqJHltKuSmv2LcZrQz3FZCvVTnSTMzzttj2w
pbM1jYIpg5a1af/wyc19j57+eJksN5RS2KCCuTkfgFvPT51UjxZOLN3PJ2YH3nCryzrfNYOuI00T
bQ9VUQy1OGSLJpKLZpmSbD/FDR2d0Jd22mIFZMCRrFqvR19rjuITPy/zPWdofY2rwgVdHz40YD0f
zcNY5mKWtahDv7ZjeYkpQCPDLOnXEe08OsvGbmZSX5SPpaE7l8iNHa9g+K2hAD9UQ0OjGo+Zd7LU
0fDaYZqxY6ycj6etXbxmbabVgTPl8obsuNYLoSwrDQ9hTSM/QxsjfTtLP7YYymWlugS5iew9mhYn
ukemMd67zNggLQ1r5+cMpRd/UpZ/IDLw5hnzwmKAT8ekBGbkhw/IXQpRzYML0hVnTRbyrMRDUOo6
PcmolzGITdSSJTqOVrYdZ6E/Jp4yzyQaJ0Dvmv41bEUm3E9eFpyXD/s77jLUTFTvFlIV0P8PBIvW
70cGlnPOKL8u3KNRj+1x7Ocp2/jM3KrXTJTMTdworYbTouyPVUoGyzYbkRrOvXeFZTOZQIaaxqPb
FBPIkLbrMikfBn0Y72bTf0K4YR6LKB3BzcvBSFaDAHfbSTmd+X1F518hinFFdZkakI4wyeirE0k0
2d7UZQbR0NPvalV9q6qoCk23uKeWcS5mKVNmUPOcbTVo4YzGxjKM2nELCItblNXfNkjG4WDO31Xr
ACw11fOkY4G7EYDGp6Mmuwhdu6UfhEyKDb1LeYrqkFei6fquansIuyyX5FsuYSMEquX1slRdb9vp
a+yflrb2ORrxbodlV0zvMwwn8zTdLBTI+xiFzmFppuYWX4hb0AMjQNekH4opW86tqUDH4qGcRbrZ
NvtmcrwXDfl7mMVmch6VqbERMnKe2UpPOlNaZAg4/mGu9fhgV6I6ISOvYxjr5qAlPWV4yABIlZsi
FvZj6wDU5652SwKAjya7r46FQXSg0evlrkxduWlnEgDcfhxvmlrc+1GbXwq0ZzjTMG+YNQaiEk8e
La3O5lhznyRJHs+IMSFIl3oGuqhn/aKf2CNy+RPfyYc37KXbb2UPIWfqtjT1+b4rpuIKEf20bb2o
vG2S/jkV/rQjAe7NnETbbf12IvVlyjvmxLPurGE+MnvVpdEwKwcxthl4Rdn3ru/cby1t9ZVvDc6j
nCLvDTv4Cps4B2s/p0+0Cytz0n3TnVN3CKscjg6E4QMWocg/9OpUtzsmsQz26PD5HLarKA7UwTX9
DZQl6A04Ul2PfT8e40VGRxPVT70fs1peKJSnBGE4khmtD1qvxvpodp6zwQ212gvlJA/mzDy8WszT
LI5GhmejdRLniebhu1hY+0El1RFVcHFY5kax6yPGuG9a9VXlsRz40Cr5ghmQfBWjSeU/jNay81JR
3do9w6yewY0DQF5Ddl7qOnnxKxCdIdEwROghf3h4AD5qSODBpMqU0SCKkDXnT9NJpXWy8cojea8P
Idt5QTsUhHo4uTVkPEl51e3yyXHlMemmdD9k+EpAdXmKNdu89Zg/btEYtK9srPlhpCd5RktfXLWK
GbynM7cw5gx3ESclwKKEkJKzwd61WSyCaXYdBlEeJgn6IuCdayIX93aqxiCRMXu5M/HI+kCtx7Id
8rM5b5fzmDElzBw9D0WSnhe2BssgsfxDZTv6qalI1k6hfe9x93lt9GW4NwQrNoBjMZ2MqSN3CtPk
sCyt4qSIxiv4E1/6wVK7SffkkXFzQl4pVfJ2Ecb4pV7y9NpX8JP9MTeuPUgqN4Au2lGosdrMDsM9
Wbr+AccieTcxKEK95+bWgaLmiq/Sh0yvskPuKlsFldLcI0B0fFe47vSqmLg+9TPjI6Jh0DKVSFUv
ZhKwDkbe848pkQXT+Vl+M+q8SxmVZdWXPp/VYdaA47hJ8yFCz5IHfREBC5iVLO7zZbo2i6y8JEJy
fvWXuIft3b+Wlv3mty2edI2pJafoiopbZJT5xSAy9X0ih4fa18zqM82K/T3+LMmh8xbnIBaTj8/M
R0IKwTWrMOKcuy+75ZtM0+HJ0vr6BpPHEUWv6Z1gzDeFybLehIn7+JXUAVyJyzIJc+jF/satjHI7
ZYwuYzvq1tPDmvfxatdoIKln7q2lU7AQAN9uibKpHkTumZe5nSyBTdDbmUkAx8HQk/xERM2L0Ufq
GiJGdsI4dtqD3Ls7x9byCzk5JAKMktFtJbuHqGqiM7BocZy9bIZIo/qrtujyy67narTdTrxVZhrk
Kx1eqmneklFU7OMOshUV2PiY5lV/kctS2XsHZ0R7FxUdpvRznraXHqSXIJVjL4PSjuM3He8gFTQ6
+z6i7Auno5EYnd7fatRQ/NvfTUvxBnNXnZdeVW3T0pFXQ6bKMIEfGXZOlsEUmB9gmJBKX/dRUHeT
88Tgwt8xuWcamreQfoYoIkm60zNTC3IiY2is1HUsRX5uK5jFxijkMSOzBBPTsmASCgaYHiFg6Q8t
jdlZVGvOGRCJGyZRAhzJpcW+gGm1lXbqHohL1L5CTn5L/Voco1R4J1T88xQ4in+4ETsaBlSjRF6Z
ZrAl6ANk29TbHALCbpKeuGsmQ1tAMa1vWmf6Z15SDjCN+kFdpoPYrcB5pjXDfVdWxt5WunPXIM/b
9RPOT0tei2fXL3edh71VmPSL8WY3yDDcWVRXkRXLPUXo9GUamuUC5Ge4SO0YLlicdkengQYRtE0O
17poplMzXeZLWPjtAYL3Su0xRMAOYJ5i9xfD3Gse1eL7J7hNQsFDV1ifNZGlD/ipgaF5aX6aFnRd
C+tkD8OsOrEqUx3KSWk41Rfo5ZHyvDWONQKtjsXOWvcWT5VY7rWTd4evuIPpA25y+3ESBsGEVn3L
k12cLjAJEavIPA49KvDAisw5aLXF2s61rT309qxfpARhfZnM0j0Avhjp1owiP5yjiUm8ymmEWlDG
Oz2q5UMb6+aTNk7s8q6ZjW9I7N0rp1oAsbsSlev/pu7MktxGtjS9Ik+DY8YrQYJDMOYITS8wSSE5
5nneU62iN9YflLfsKihdhWXVS3dmPsgyJBEEHO7nnH8yp65UPm8zZEzzMXexSa04hCan8x7DdGo+
9UOmHgeopN/HpUy/YTAW3cdxmAZ2J+yD24LrbuA6YQ9QgZz7jNKno22jXIqr6KWzl+iYplbDFWro
MWNk8GUTpdfd+sx0E2NlQC3OqjSu4kOCL9omTXhFjFmrH8u4bOksTKqLiXyCfTIt0ge9ldB8hljd
6zpmM7xYafwCB1S/QlwKpFKh+fpaaTEAozF05q4bQ+imQyXu4dBE41ZAiQMZ9GbrA6wWCwFunj4O
hgWtpIxni7vivkQ6MrMtbGV2ABMsaTORSXhHdkxLq4145TRDg7kVkFIgjBURc39erGzrebz1QT+R
rpIPafmAfRzZUJ42v/SlVcSbKZ8bPQAidj7qaoydjSbBCDaUf+6zCV0Iia7hJSEO23ykgaCqCzyR
T9MJ5CVx31mQsxEm9h4nJhN73vYRhADnoqrJzTGgHffAI2Auq00zQda6H+Jqng1WKIYOh1rBc2Vk
qFf2AYR4vmN1pOqM04Iag6S2bW87ErxoBTp0rNxXulse+rbznmXU5y+60VWHgWbvu6pR+FNb5N31
1C/qLl8I/nWHvofjAO2yZ9/x+lWvYwN79UVxHTl9Wfg4Xb0w0yS6KTEGSh7l1B85eaMzKWjaQYsT
T/nJFEPawXgtnLda23FuABHa+1DEFaeYgaI+8WQt/CbpTT/tqG+2nDzlx7xWzrSTThE+243b4q3k
LkvlF3qGTeCwSIe1L+wa4a83ZC/daLjPWd2Km2ls+Iv7lQbA31mKzyHHFp7uUDxTDFMd9ZROZvgZ
gyMMVGdD5HvoRVPpZ7Bin8c4HYs9UIXzsUibtPUnYXTdXnqz12xjyvLG1+LIwU8Z8gzUKipC+5MN
twYWp9Np0PbKNr0RfQTNYBZWATgP/9QNbGCuh4lim5oEd0I4OCLSiu1YA0xtqliPzlk5iJuhtDDn
WY/rzJ/HeBxPaVi4z7ImagZOKTP1K2DESvi40XvJpwKq85lXuRAnTRN9t6c86Jd9ghkIfh98DBle
UdNkV2O0dIkPJZhIur4JtXdum8L4AOYErM+UYL3qBUR+avfaKn0E2dghYsMOV5SILie+MrTceQe9
p0u2YuKJ7tyqt8bAqTE63RRjHjV4dHYeVTlKvHuzkvHNjPv/zvawBsWnWYPyWaXWvLFgBl0L7DM+
Rs0kpm3Yu8aOqEX7oVymE5ZS9h3ibf1U6Yn4rEcShWRnLtywJMOte0XixKaEfbkfgNEfwTQ5GnJb
Kug1pvceNY+1cUu7znflNDdXjNmNzxOb902ZVcN3j1mkyWskSrijZseWFzUm4W55Ts/ZQ3uq9qnd
9Z0/RwtQOYEWMzkTCZOqYDKHqvBFKwoBbcbK292f5zI/HO9/Hno52ODTVCB4x72ASe7F5L0GiWyH
UJJzWlewn5aI7idWUKnShABfL0/APDMIMRB2cZH8PCSLAa92RMnEEa17ne9knepuS8KWzR3yXZVv
DLlY0ActHYbPEnf9x16fMtsX6ZhfabNC8NFFwwhmz/JHqiogq/qDVmenMctMgZbe9GY6tR6DES1a
vG5Td3CE1nohtXDPzWCP/vkm/DJDQwLPaJuhI+vOWi0VXs/Q6iJ2So0eGj+aRH01NS8vfBIcy2/z
CBGRSxl9zajkPVoYCn4O9HST2ovs/M5K5TVstORWZjFSduKmpzeckX8Z0nJxOIau5pio2Czz8uI0
CPldVVP1tXmdPKsQu/VNoy0ebO+8zofzqLD7zUzCBXbdkljl3smIS/GFWdOb/flGvcZu1/EiyC1K
2VUzy9T70s1YVboOK2a1JZlngPOhucrh7uyUbXTBkiZv5VSseOmrtcnHGSh0bZzgAFUvrXxMWMhj
HGv5JpzNz52Yqned3S5+2dneP8K///5i1LWrmzFyb9rS1wsgV6VISjXnzE28yI9nTzvVeTT6uAua
xx/38B8BTk9lzn+XyNErveh/xKT+H8SX9BV0+c/40kOffy7+z3/xSP5Wpa7S0x9/5F9CUu8vwHIo
7SBInCRyvfl/w0u69pfOxJj1D7iISewaUvXf8JLLj3gXAAx5bOiBWDv/LSQ1/rJXRAYFD4NDVus/
EpKimHq1CpEXcw3rXBg9D7o4eekt55aCFhlJtV+FaqmvYNAhN66q1fvYFsJe7gbcsaj1GOCo/EFg
zq+uIFSmJeUj9vkmVr9EyMkXRAuN3I8C3f2xk4P0/LqUeb7zVBzid6iSKNxmDazSXem2lvcZ5lIM
MpMpWd86C0Fp51mbFnHoknzKqIZUo6KnNAt7cQ172vTUxsizsjxbKY2Lz5YmD0NSKZthXLmmJNSj
3j26/ehcpZDW74w+bpdj3Kfme/BBUW0nfFEh1qgxv6XvgjXXUwjVdAuFLPMvSGFkD3nfKMbwHDpp
Q54JqNekPWvUr+FN7WpztTe9zC0CQ3lzu6msmeMhiTS5ku6j4qMZ5aEd6NkwTIfCZTFAxvWycDdT
4MMw6o0u3S5TDbE8gceMrkQSgee7wkUzl9ujEgHJIWW1Ldp2VNcZHe51bkwM8NJ4ASOr2/GsZWOp
U/8PUb/hK8Sfum7pHmYb5tVmjttJ+pjgGsHcJLa7y5mymoGZpHG0pQSXM3xUtdKN0ZUO2bWpl+MH
ZECVzbbeOPEuU00s4bMLo90oWFXf4rmb36U4RqvQm/Ntg+knH6vs+2xqyjPVg8Op39mK0Xgs1UuR
mymM61A85FBS5m1mtu1nJEkZeIPC7oW34BxRdbyfYcU7NT4IFmTnk56HOmUOOMRVIlqyNKFBZc+R
kUKWrAjanmrRUapL3ThJaOtflLHMqHAh+w25kX3F2Joypc6LnMkrh/qtk1p4aITziIZUyt660pIp
+ZS1DavGSaYQNl++VHwdfBm+K5pojapRTfVGb0QW7S0BpWZLYHX7CMk80naNN1R7QqsQ99epUXBv
WKfXi5gGxspLpOHI6SU98tUE04CgByRioKSnYwxiq+bdUq/ZVZrZidov6FkPDeog5o963j3QTjJw
w5S8fN939QJ1NE6XZ5PqY/DHWMYWU5MhJdjdsYubMhbrpWImwaAyGpqnoo7jF5fMrs5PsVp/P0Yx
jn1dZcxPfWs7cNAYY8vNWNedOMxxZ5E2ATH9BYOx6LmRi4OGMpz0ch9OUZ9sp3Guvtetgnqch9hy
FBRF3UbBAr2vCytxdgn1Pb18a2cat3fIPo7DkLYbSlEeAO558irvkhZePIXvC9TBjkysKB31jRcb
9r1MUvVMHWA264A03EdIN6nau9D4oM/xHK76BTHsNFEntxlgXbqxMKX4nkdCMcrs+dmG9mECd3aG
8aww5n+Ks6R8aHqn7+Clt/qRxEPEEAj32veC8707O3U/H/DgMQVcwdC7priiDCeZKIHVnPeNtjPr
dMBSIbe1W7SDoRckXYrYC5Va1Z/02pzSDUTL9qUaxfitNJolOxZd6qk7q6pz/KylNoc7D7Je/WUJ
LdZxa+nFJ8U1MLOxe2M500KL0J+gU0s/MvL0K44O5hQwa69sxDTCee6mIXd8nU6hxxy1bPJdPcj0
WdpiDrdd3ufvJ88YQA+hEX5tirm4c2HBYFJv1Ujs0OQbgHZ9BDwjaPj48JDie/ay6snpGGFB+HW1
LBChHn1HUwXPEC/l8oOtVNee6DGBDuiDwnOhyskNKksu8HaJPot27RxqbtDBNm5JyjQA9dxk5Ekx
SXafDV1gyqIgqLeBJYf8Zn1jvSCyBv0QTgkEASWn5K6uHCYyRpyF92Em8sY3jaK+q7tafbD1rqSz
Mz1PHfjQYfJnulnIQJGB3MDisSECN7w53tW6UUZbE+rs51wbDcdvRva2bc2LbPpV5CZZ4Iz4gvm2
BntzS+Bwe0/9mqjNEJY2xOQIMpVvJpoJabTKxKkyywreWtEuX0lmdp9Lve++Lbm7XGeODpLVEkX7
qU0GE2ittAk/XWlHjW+PYlHbJlfpYwvTp0fSYVbNdvHk4DDZreZHhFtWsh+ZnWakmTr4c0DwTlbK
5RDDyfeKMA8M3K+wtCRt9R1PbcBESZXhizskiNkya8HItDHYUH2Hq0RPV9BvxS4HTj4tVHDd6CYR
iEuqPailcKedmxtN4VeJ2R8p5/Vya+vz8LBQWzYbNJPtspmbQb3PtF7dOsiHaIHzdT6bMzFyfW0q
l1uzHT1SSA3cu9ijxuUlU2o8xQ6TRZDhVk4+SX0dmjwo+PfUBAhPOFedDzVpZh+l3SkDIyivnWG9
oprfIOM03/cEFD8IrZjYG9DSQAEdKucwyoLxZZVY8J40vVR2EAk7q/3RE2ZM+pChfdYcEyisNcei
h8Wb23fF7HDQLH1ttoBiWWUwnjfnO5FyOX4De6bHtVpv32FYqt+Dobsi4OTSYqYQsXzmeCrTkzX0
OmdbMyy7OIoNLHCaNKw2Rd72GpJZNBJBqZo5wj9G9vxG3XM+QGDp8x1DSXHjIYuBdpa7rJq8rsZ5
i5+x+x10CaArqkuEN8bSM2K2RNt/5e8Is1Ubr39UZhTfQQGIDZgSlc77hVPYKZ/SqPbdKnLQo7lW
/OgtXRSy5NvG3ZkUCg1BCkV7FYazbYC2ePSU0ZzxviE2S78saK5u6kknMdcsa5M2zeQpbisi7e4l
cqP5RLLMsMfIEgh/xi0c53J3tjl0sdEtN26ir9iCwixAGuEUb4W06nPWI4TakEkH/z2HQEpBAZj+
3ioRKXIutcZzmXpy2RuOvjB+6cQCU3ecVlxlbiNzZy5QgjdTxSf5kJUZNvbmXCyHsqic3Ld5adpt
GI3Wkx1jz7NBzhNW/pRE3h2DgHjYOVUfm+dJB0HdWXSy/c5qhDtvRpu6GPHHoH/pxVRI6ogQKVuq
1KcOJXV9wgAew84qzzrsTtxWPKBlbtJt5CIfgEE9x31ATLfpIp4a+vsoEo06LTU8pWMOqjmcm8Vd
X6VZVtuKIyE5y9lkltnHg6X5pdvMKLuBkh5GxoMP+Gmmn0aHodRGL9tkb/V9ngRV7pLuHlclq5Xo
9ZTiQkM9AuLrRpSyIxME67p0wfkDA4qEfV7ioZhv5y5mPTpjaczfR+D64hu+n/BGFi/Wl3ITT1Jz
zgqILHpHTZxke0jzxXjWEcB5J3MRZfnQNlU7BnGvjZICmPjdIEqkDL/ifpdGQd52pvZIPeHoZ8ug
y3wAMzV0v5MghG+kK6/8iX83s7QRJtQXnotFmyMJArjgV4SJLuwqadQ258fXZpNimUDY4NefOqvf
sKgupgU/PsbFPV3DVJzdmoHG607Wa6qipR5Mt5WJ3ITSIpsepdOxdVJVJgZCdr0626gIEn82qAa1
BkpS6MTN0z9vc/9jD/uq0/3/jqC8MgD/c7f7OHzOvnxuXl51u+sf+bvbNYy/6HHxjiYIUoMw+G+C
stT+gniv0UlidUet7/ybTOlqf1Hrm7gpYf5MruHKwPxXt+uYf9HkQpyjDli5mf8bMiWOTXjeQcGR
sDLXyJIfDKmf0vygxPdLCpt4NzvtiMOcOy9Mu5kbbsqJdKmzrGvlBn27Qi1lrGXdWQy5dN7/dMN+
t4hfc37+vgz6dtimJqAD5JrXi7iwLdnSUXEZsGgAwKbJ9I6li/RyA2IbfoqXBZgngdDzoa9t8hb7
Buhhl9iMeg99VYe32Pk65jFU3DrfjFR7siHKEGU610PCHzQLdffGNb9+v1efYNOC4SkxrloFFD94
TD/duiShyins0tjReyx0ksW8j0MkdiU11xUOgtauS8PooUXtsROMUo+5BtcuqU15pQaa9CZBv75x
otB9KzjiF5O09dK4Ng5Uku4kN/X17ew1bp0U0iD1ROZXzmxPGywVk90UGUOAM889pFnjWLR6u12E
lId4sZptJvv6Lfff1zTvv+8RdIYftlzsUtY6avnpHqW0WrOsfxyGHopFMw+LbzNd5Z1FLHcAAz0G
VFrgM0FaeotfermmftwEyBS0UPbK87/gSTZhvEgEgDwf21i0zTRMCn0VZohBinQJxgqK6wxbgv6t
CJjf3X4M6qSFM/7Kdr5kKLcr8jG6FXiDUiizxeTVGyiDLrSHhGQKbMiao1a446YZe/Nh7GeITv2U
3ztp6L1JcmXj+ekYWh8BWQwMshirYtEG3/b1I7AXt7EWkgV2eiU6lNyOQFScSKNWm1IrHQRqXVEm
pybRQd8We8o+V3KRho/Rjnpj6HpBuF2vxUaRofPOrKG8jNleX8uIZfESpq23c2tzBrQf2jpwsJS6
Vn0KjoD4LvwYQ0f31VhlNzFI3vMAse2JwiPI7EJjJDHM1cfGnMR5SmJrO3uQSWrSGN7YkH5dtz/2
RRQgloZ8w1xv6k/rFkKThXXlCLVijrAumRCf+LU9VWfYj9c6E5wbszfNR4bi6vDGtrJCD/8uG7hH
VMFrmgL3ySQQ1L5YtmW90AHVbRy4C8Q/Du858kssEqiaRKV9jPNWfy/7bPmeetF0mEo3uprMKQ5S
1+neqGBWFczra+EKXIOx/8rh5b/1Wn+6DX2iEm2a1RQwWMkoeuvJ5lXFYCs6d0a2PBS5V8wnnR36
dpkhkB49MJUew48JQk7nyuUeircRX0F6lcN7YsVwCFMWfEw69woaWd8MgaHN8gzVi8lQqedTt2+L
klGN6WSZ56fzBMXvjTv8yxuB4I0zhreTssyAMvf6WyUZsRKxTOHxWh3+S/3YH2RR4OEUjTFmCaUR
GKkxY8+hJ18n6KMHV0746v35Kl4PmXnMXARSCTi4kpOJX7y+CLZkLEjKqQ90u5qWTdvVkH0GLZHX
Xuc8Fyth788f+JuHyeEK7gfr3rQpGy4+0eibibAUrwdinMePmlESFdVl5pOuIQza1uiGfLQI07le
yursVZZ2mq0lOll65+D2nb9AccveDQvcVaQCybuqhNsE9ewqkjN8Vwbf+cEiI4CEY5xeTXwg6P5s
4tjfKnhf6z/WO8f3WEVbnL2r1OTicCO/1ZzdNByCrsUyfduYWrezy76FMKbqK4JZrQMyZGiJyHYP
1aKwAUDs+Ijy8342myrwInjOEOPsB5Njb2fhfrDOMd3bMDWGbcUOun3jzq939tUrbYI2suete5+N
2OzyNcIXgCS+Zgzcuom/I4FNcPQY+1trzub7lSV10Hlhjr2l5w+OGL96GPCc125q28KXiHdLMosz
MUlgTK7d3eprvGgnjBwH/3CZ3y8lQ0BzKabbZOqeHSVSVCjhtTCSxIF5xBGriWG4meSSvlED/bqI
19cIFSRwDI3O5f6gd1AZkkIOQdhr87lNRQ/bbShvqeTmY2iYyRtr+NfP87S1jgOQJXMcVd/rl4Y5
sYHG35oCZCPFB6MTLxQdcbutm/GLpuLun8Gf61KjGMXsj74eizSe3+vPa6ohB/Dt6Sdby3yGvJl+
E8vkXFkWZFN3rK03NtwLXPrHB0LMX1WDGngWHNnXH+ikSeEqTc1B1ZSW3xuO0pBz5I/QRWq0uoNz
IyLOnbpnMGyODmP9vsecaeOVmrzr8Wl7Mmhw/a6b7DfOpV/fulW9Bc5GYrOBXuLirQOR9kQbh1Pg
ZUa6D2dPvlNhRL+Z2f3N1LneLid14lvXARYbevEWbeF3H092KZUcbz/v/sXmVdY5s6y2nAOywqZn
TVTyE36Ie2GS1LHrWhItJ9G9AKNVpygRzhtf/pdgTRYCFT69CdHvKzp9sRBctysM+BRj0JbULBu3
96ynxqxw4sDIpt8mS/vkDVDjOpLu48gzj81qvWbMlpv6hKVnsCqrUGzsJIM70xfq+c87zC93x6KD
hPKHMo1Cl39eLxs76+MRRo0R2JQCB3KQ9NtSlXB99Lr+gDYUe6G8foh4q4Iia7XHP3/6r/UuQjj+
5UxdVXG8oq8/Pm6Z9xleawRJ3OjiQeA/9jxqhjfeJC1vFSBniSe0muyKVAcMkYhpgut6kBJDN7zv
2u4fl/5c0BohDL3FRnh42dUqZEdajpUb+wTqlc3QoS8LtRLOGZyUj7CLzr0o/oXzM7rAi/nu7/38
P/vj8u7yoWt+BbHFFuvEWskNPxVLTN5DYAlpBqlqSUdKvEF+7yxr2c+57eAVN+ZfcYWTh85N+H+l
0Ks3SooLRc+PK6B8XJWRmCYgrb1YBtPqIhMNqHjBkPCyAcVeFcboXIoj+p361JRakh+Z/9XRNuW3
nCMxlOOdATjdkr1aF+viDfNy9+f1cSGY/Pu6oNuQxrkqjlzrcn3Ys95JvScZBYIxRjDQVSzfc/oC
voU2LNGOILkSsIMbU2yL0s4NCGYt6ex42NtH2JNgPd2gu/PBk+XiBeQX0z0YgyD1rVoi6zGOxwSH
2bhfwn076uBQZMNN41v3d32Cr85xQBGX2YfL1uICI13c36YkO6eSHfOQtE1CqMzujMQhqRk5REME
VzIsFA7okdFCggs9UifKsnA0H86+le5mwONuP8aqvZUFf9KvkH1UOKTM9Vv8pl/3A1LZDJRd7FoW
1IiLzdop7W5lXDuBYPizTbPZOna99r7WM+9aj+fs4NZy/mIRRztjBBn8+XH/ckhT4FCggZkj9qW3
Xi/up/fAxBEhTOPYCbzREA+IOIc7mxzWcyppHrQmrN/gS/0on14/Fp3mZI0CtCAS4wr5+gMZMLS2
jAwH06oCVYYwMDaj5yW90tTOoSHMcheaFk6nDZ5SrvK0XTqtwb8ZG5EjuvymXJx0a6movTJyq9rn
c1yLXUG63SZXi/shAnfajHNLfQVo7P/5bv2Qa15cPUe9iTkAdQYikotnFWFkibVWjMaLFX5j4Ij3
JAuM40ol1bt8oufNoF+jJQPCOcM7DlHEYuKHmAu6M6TsIajtVBVv1Kw/wuNfX5bBocc/K0kOhez6
lH96ig0jE4LGjCUAIM/wnuHcgxmCNuI5tk2M6CYz0srjCEgQ+Sbqo3IHfGyfu8VwTh1SxmGDIyfm
Sm2fNOjSdBUGYy7m8WqsPUwCjQY04VzpY/Q/uXDcoH/k4sIhupQVsxJ0DN3EjIEB1lWbmlTxYofJ
ondXOHb4sejqboY8kRFSmBi9K3fAA+Onvi1iKMRMSHsgqwFRYNwiKNkIRzmHPpzKNS1rrbhbCBT3
kWMK7a0LX2uIiztOaUHoHgb61H6XviVj1ZHcKOVCopuGX5syZPeZBFiIhoa6L/CeRJ7nik9mA/9A
6VH75JZZ4o/aVNwkHS/2G+vyN5eztqYwEQ2TnAX9ouLqjIGug5o/sB0ikRR0eMwwp/hU2lZ7HbY2
hJE2ck5uOXqnUnTTTSbJpeMXR0ef1RtK3V8LMMtgx7UxYyZmAO+By3c8K5F9thMVTlzuM5Cb1Nfy
anwQZhSuYwj9ylBpE8AbJXDEbvrnCfOrbW+2A2SsuSWYuFnuSvwnfa8dsjfK9t/sQHRAruRmWZxy
9KSvXxa9KJTTaPUSNOEgzOuS8TU+RGj778TUEMSeGXC534tZdHtLF6MWuGI2pk8xoHq8yfJclPhW
OaW8Zn7GLDnEHcDeguppMyTaJcpPC5k/cNCcuoOFaYVRGWRLTJkZ07W8dat/8+A9GNZUkwxH2AAu
vgxef5Bn0kEGReEhuoh0Ej6V7QZTogRZCla7XBs6dcQ4qCfBPbkzIFcdDC9s92nGwf7ndfhLVg5X
wZa+uq5DXObrXKxDm6cXYQYmg8jOlyOKt+Km6HgaW4nZ6sbsDIk1H4aJBRYsuxBUnolSq925+VQE
UT1oB6jzNQRW9go6E4U9Whmt0VdpY2X+EpP2gidZL54ca8CSLo+ST7Veg30n3Ze4nJKPWe7Y7/78
nX6z59PCwqvl3FrjsS7biSYh8DdtbC/QecFuI5ka1zZsrMArsvQzVnDotNK62ulaPANshN63WI1f
eBDVdmnn6KHTUv2t2sb4ZfdhJgZqwA63TsYuZxQJmR1Eqy5hoBgUnRu7rc4x63XDWHnZ6oOc9xj+
YSjIqXTDvjBvJ4q4DRwee7fwVW4XDeuvP9+m9cm+3hC5JNdm8qhZTMgud6ABgs1EZAEpBLNlv5+T
PEZlRbYuNf2wi0Qpns3Wyd9o9X6z3hj5stbAxVbylbW+Hj8dfLBVIDngUcriUeg841g/4K7o7JM2
n/YyyvMrjEHKD3GTJFdVq9nfRyP9DMkHkze7gIydIlm9FpmX4uJtYAKtt/aNQN+5SUlEgwuGp92+
zAe5E4nIjgsCQjSwevLEQXNG0dc4b9xFsgkv7qPJY11fZLy8Id0yqLn4RhmuAhyJ2g7HscbzjWnB
2aADNnhKPH2etohKVm9fEAm1ZROu8Ofqde845V2LE9pMy7nJUth4myU3xupdAUtFbfUimXGMawdN
v5k1Q+DtqQ0IviZJGP0AHLFfirlp/QHik9qmhf1ETuv8IcQ3BeilSN+Vk4ZxcR8Nfl1ZRUFsj+yq
Xe9lVO8JsbG44PGaoNyhPu6p3czxLsUnnvlz5EAltCNz+mQVyI43qGglU00MeU9G26pxN5SDhPqU
E8rg2mjftqachLctGqukILDNLDuGpjbeOHomGn+GCHDPrcMbPEma9FvTx0aCHmrCsDsblBquBqqc
8KAPEIi2ud61LV9Q9OmRCiG9Z5DTfEesN+LUzpfb5uO8ZFvggdH18dSHXlO29Q02xMkat4dps48C
sp38nvgnfE4dq0ZoP4mMXsGYxVUfdvWHMDThwqFKQ8C3iBEpVBlqXuH3aKFuCFqGUhRCpmsOrVUP
xzZb0EYabgL9LoQHuCMFxriFfSS0kyzB2HbpkkU2QepuDYe3zrVwj8S8knsjbbMHbh7bYYNuesHm
RGk+b+PKFC1t5yWvixzV6J/f6wvKAnDKCpdqKzECnHI16Hq9IKvaxnSPLX2Xy1ieSJMsAuE0vC+y
Jmt4gdS8maesCiSH+MksjfRI/yiPb1zFWlj/vL3wAWg/VqQFqyOK3Yt+XTObBU+SBTpyUnXHLA3V
qYCxusvc+EbBPTkayn6EPhMzTVUIH6bGOswYBmM5i6BZdbPNHChuv/35si67p7+vihrHxTkMWsdF
91TV7P71olC/zPn4LUsnOEG909wNvco+YEFZBn/+vF9qF3Y4OjUOWB01BJ+63qaf9rsqxRbAbgbM
8L3JOydjmJ5wnM4+ovrVfYxjeTeUWdxg4afw5MrJNdSiYW2zJApnO5VYOw5JtLyz5yZ/sDw9ebTw
5yT0wrGvoZSyR+Bo7RAFPgLqaK3U3lpNpvXrk6TZRDdA1cxRwZn5+it45mRV+BZh/ip7gp1K02nc
Y53VeHm6OGEhOZqj6BRiFtLutcxYHmvWHyzlHnOMYLTkeI37Qzvu03Fayi3iVxv4M4vLj6S6jRAk
nfzYRUVKGEHRap9VmlJ3D0WcYtzkEvBAtG3VvWsK80qEyKH2oTNil123LSzEOC2j6T7K3TWRRe9t
XC4rp/gQ2cvIxte1WDcwvEMipxCdonceVdfuSkjZ2Q7fy3I5KjcrujsP4huy79y1Tmt/7W11rZEW
7s2qHI7pMuRfqiqJqyDJ9HTZhXQSX5web8XD1Cb4LdrY+lfQzxvsTOxYLuYpWeCYbyRkrvOSMhrb
pornxdCueWGDyLonhjDNF/LybJ5kryLaqQgt/qlYigJS2wCsh92wYd1g8Alf3tViSBn4V42fTTxp
9cCckiRnS7PluO/tFWCC6VKoI7AYhiA2sK25y8hFI0q99kiXrGA3xQQDLla1GbLYHQ+yirPihAet
OV8nTY5hZDEu1X7UxvBa19naZ61a1nutP4SlR0E0402CdW+YmV/ZgNw7y/L6yu+SON8aE9xt8MZE
D3ItNw7MxepH0+gKcQjLhV7CSKzU2lgMam9Hka9MWCuFuN17mplsSTHQP7qx8O5aLEwJFcYyQdtx
FCGlDWHMPhVibMbdklm4jJQd/FWRDsP1VIxd4+N+3hJfYBft6rZikXJYOqLZIeKwMTiCDqoH/BQi
oxUxGN7gfrFkj06Dvp8634lOk6uGvSMbVTxCd0dvuEzQtZ8waevbO8cpi2EPDXRskHdH4iVN6F2P
Cu/WejcvrWnv7LCon4VC1xR4dVEIv8z1pg2YlmfThsA+pmRdHDdXED7ncpfNxNPQz6cRBImy9TDy
iG1vrO+QTGMIY8Rz8ewlTJfOk8tN2DohLtJ43SR4g9PoY9PUmG63r5JkHM6Q4SU/TNO+YaoHpTfA
oN9NgnKpsoeCY3bYGkU8by3kzsVdK+FVo5vtSdPRJolXN6sRd5yxd9R1gU8K+WnLFD+QERebm6R3
w+mst8ZSPYqlssdNxrs5HtFtGORYYGEr9lNhIRg23R6yLLz1PDkvM/mXO15wxMEogqdsv+hEA+yl
TQLwyEA//5ZaFf7X2qhF5imvBhswhd9fH9D+YuwpY9Ebvh7XEl9pJp3mTrhV2vsjA9nllqVXYbUx
mjO6+yhrAoV9DcYRbgORqpVudYD5XrOp07XQ5I3ep1E3cZPPZThtI8xwzjxIPJK5Y9OxT4WwNqEb
e4+I7nHsZ0MZ5m3RyUkhS16hmBEU9Clb/RgyeJ7tVqneId5Gcm5eVxLW5cZUlLIBEoNw2S4zhHR/
xoXbRMjdVhmSi0wisDRn7xHarylPRT5bj7jWjS9W0+MZXJdD7pGbgotOoI+kBRzy0ARlQ0xgtBuE
O81HE/dh3HHQBte7oa1ksREy+7+UnceO3Ei0bb+IAH2QU5q05aWSSpoQMiUGvWeQ8fV35R29rr5o
4Q0aaDRaqiwmGTxm77U7hKdZjrV3NkNLnU27XJZUqbH4UsF2elfCdL641dgOwGIwNURYVnLvOtQY
ZkC/qMBL871tKZmXdWpjF187jnbRlD+zzlQzMJFu+oIKGVwD4g2ABdUGEylZc8MNjjUaS5ladT5X
T5I7hoAODMbzM6lxLnOMuaVi3Gz0u2kptu06hFX9q0Qi3aRz2HklUgdPu88mDqWLcjMqvtrVlmLb
Nk7+vXRL+d1oKlQ89lJwTtx81PAze2uc08HziYSYcoEjhmwRHiC/UWGSrzPgG68O5mdzWOZXPYHU
jicwwOV9SDhyn87MC0AfOZP7h6vrtdeGBssmk0S6X4zdxSeD1knfKTVN744zToyb9RrUqSPm2TzD
EyRDVmMx9l9yLzSyxPM8ZR+3jUf/uFERr2lZb/nrMvYNrmW2ds4ZEfh2Ngj6IPViGTrU+0RgRY4/
N/v9VqDZ5qb0/OpQG5Zaoxyxd5UMYqZIC0xyishv4D0D1myeoVBIHxO348zgi4haxlvlEftcVcaQ
n4rZJBiCFJrATNwWuGgip9y9OKPdtBeD6hRUd4PBYybyfj7uNiiCyO9N+3Mluqn4hHmfV/lSq3C8
dHLR86mlNqVim5fPPYaOK+vn/HmveEZxlZXWUyUb/22dRbcdK9Pcl/u9m7ZPBHFI3BuN7ehHGP3K
BzQh7DKqJpcjVuL7JnJjAPfCPq9QIpmrUVL7gV1CEjWYKDNKiDAX6YtG8Y4u7K9yWW7sGoTJzpX7
AHZX59Xzi1pFpmNAFCqIUOHVI4f+ZonU2pw+eGZ3sHWgBfvwXZYB1yWwB0aUdmD2U2TAWyK0SFr8
Ld7c9edt9barXle1JMHt9IpGnfMWnKkIsE/toyPR3xcM38KF2feukNQllRpgZZcVDILDzH9yTvUK
yx7MdUlGht0OHWkusv6y93B8roq5934eA1GjULcb1SSKzfSlmGtqnaB2yQzJfI36wyDIksyL1p2J
ejLNhwpxIdD6xsFcUVBiXXcBF4o6UCwy0bVGJz5ilr92vqFZfebTtt1hXWM3q+txOfS4NxiQbQyY
L1BCeBG2bEKoCgoGXs6k/RdkR/Ma+15thp+bWirzoWFtJq9Lvvg/0a6FPStvG9o31IEWp9aQjw3E
hmH+gZ+OLABvcfhpdPn6mzBgH6XrGmIhCzo9kdYNBXyOHUfX4EMwPL6Uu6/nFNP79nvZhPlDWPVz
ztPC5xoWa485XRgwLdAVjwipiSwxO9N5znZtL/Ftyo2kjw2UdW+UpoeZMK/IdWoN5uUiBAnAzwjN
5oStqoED5XbGEBUBWQnNQBYDvrEguMxYqgzypmuujWk1+SvgdV4kTOKWk3InmRMciLmNO6XZmtjq
O/An5Yyq5cxMZjt3uD3mF03mjBEJPbjvAqqIdaDmM8xnbYyii3neiXNsHDk/Y7afbxTyiTuVkoLq
qNWScniasjKkU9d5FxPRBrpG9xiOkKk2LWnxlrWeWrMV64FTw5/SsV59MnFCpPkxUWZzcMoUcQpx
huHveRgczDZ8ftyrniL/dOAgjzZfKcbrhM73Seb1gXsGumHlfIqRpO0wwJW3jIGefzD4NO87AEcG
Vp3OrGFZ6Kl7yht/yY4mtAjWmpZTYVTxrAbeS1+0tNXSCA9FZ2z6GNTFzABimqR3zHrXb0CI+X55
5hcEgNktpX1GgJbp+0HtSj66weqNyPoswzxWu239YejkqAsxeKYRu2ZvpGvtNiTRzBsLymbCp+QW
5gwCEnxqwzNaOD8qug7oJQYagmTeaj0+KGOnsux6Nx9O7lSRMpsNlugSHvaOYCOIJeSXxs7ewIeS
vqx/5FYjXuswgMBu+wvuFNsFkArQcOJMZ49G8JNPHMc3vBt58NT3bTke+qziHAr6Uq6nYlj8/M1k
VQaYT7XycQa7Plw5wZnDCGlvDypowuriEG2Fuo0VoY4x/KryUOnc8qIw14u6K10e1DtHM+Z4VL1b
1OeiwbCc2mwanuQwUGHIHg4TUI+xY6+No0PdyRCv0XUoQM0gh0bfdOymxafAmIimGTpsWEnhOM0L
tzyKlgJJLJor4hhoworB7Q5Wt9dXy6bRTFZv90Xqih5fh5XRRPAOxj+RK3PNmL4QADJD0/NS4gu6
32VWk4dXBk1/zlprIDekZIR+Ms3Kexmcwe5O0kUwltKwZNZJkpDYRqxXcn1jUTgE98yKT7LBiVOY
wEr90yTOmz6kkPkFvSl25q0vuYTGwCtbNUsA6Q+FE5FWTmsYacEKOFXWXlDvzPnwnrs3FNtWG4qc
I8N3Tpmtm58OcFk/3RSEo8Mtfp20RaMZ3reR+u3cFfXSHT3ZChr9YVvB8pDe2acG4VoNAB/CiCLM
XUt3CITwIncaJjdeqwxbT9POerlUwL6HyGvc8fPtaQAL23iQRQgt7L+wrxw+EV1IOqCne5jffbkp
8lybYDPjOqcVw2RalFNUWS7e2nJy5uPcEXeTzhJloLKs/I8irqa6DsuAs1U4jnOZa9H4qen2fXEx
ylCpwyBqz03cAAWIz8llJ+RstCjWZmN5yhURmoe5MdsfVjlVoBEL4M1Xzt75mQwqn2CdsvF+D62y
jBxOn2N+AsHQXIs5b0/MuVsQNIPVsYB0THA4ngZftVF5EwQ5bgcSrVTwOZzR+iWB7tlXTIRO2SkT
fTj6/rZPbToRnzAeC6MnBA7Dkf685pBbz2yUsjsCc0Y/Lm0LqqVEBjsdLGugnyUsrg5Sv1zEGhWh
FuWhyLkf8Ka18sci+sGLA2skDxfP2YRc1OaXbkQgkZngc/9dEA6D+65ZfTbI/faJuZ18GYfO/MVd
UcEkpEJqI4ivvT5Tys/yIe9hkiRkbNa/J3JSTqRT1k60+8aNPkRy7p64Qk3bM6GiwkxsGwZOnDey
6WLPGiz7iOWBBI2KAk7cSd3awZ0gTauJun1aw7iwQ2YGI5y7NvZtBc0EYJKYHp3GD/uY10G5Unns
+PY3xnbkpJDwmuhVB5wTxZANRhROdtY8UQVVd60bGMudhIl0Cqnj7Htnx3FM9dyExRM2uZksqdVY
t4iISfUymAUDA8fNp/3Y8WoRr2x52jHFOVdhzMhJXkodzObOY1/t3nErF+yMppGFxYknJvzmoANN
sWiR3plTtOhzaFceE3TMtmTNE06Wv0qopVFo13lPidmIiwz3EQTU0OVujBWP+A3Ka6u7uHIsRDKi
IOF4YpFHWMemA8bCTIGc2lzdh6kDbRmXBcqkuCsdrQ7uRJKauUvzB7lFgREvVDoXlEemgq7a1W7M
0KG4u42lIAPhUN9BjNq1/0IypZXWlq9Qq/Q2p74n+mm+ema2dmBcxoyNFIFIXeJKS12J4NNj6naL
VR9kW9/GvsgofYH5ZSWjhf8RQAB6v4KUjvGWAoCTsbUwwJb7UJ37vQrrq0fsInPysF2YOBdZ9gxQ
1ggON4fheVRinJMyy9bvUjNgOAxs/PdkYRUwPMourLvP4bAY4QMQprBAzFIKhu0IsHlNBurbGLa8
rSiyKBtI0xFJK0m8ot2sV0yNvcgwYBtUzOexbDP7LHYX85+xt7xThlvk62nTtzPTqIeupfygYT4H
1eKNMvKbyfyy0cvu6awofdIVF7g+9GVF2AvUxewH6DLOwa2hn2LngPI+MYKs/MRLxvdP7J7t5cRt
ZS7YVxibXQ2vcMxHrrL4KY3Wz2I/y0oQskO/gezZcHyQCqutX43FVD6uzV2vz1mfFTJtvXZrT2Vd
eEdRdU551pu6NYnTXF9KtwU6YLE4Aa2nre2tUCHO4K3biFEDW4R0IJTcrTFBZmGsWqYHhK6hf0kK
4Y5ftS8LKIIOv3K0TQNnQ0dE8HhcUNbKw4hIjneTty3zw7xoVO8Ia+CD2J1R3G94+y3qRUlWgxhp
hx/b2qy+bF1V/nDWCoKBPZQyP9nwLda4FqY/nFcCVgkfm5R8YzeFGdaBrRhRWOyfNXErLBbourcL
nc7CBq9bsrTdOsdJmFTJC4w9KNUFYDErJuIPFrcAoimj3CzLe6w62bUUo+jvzGakcc+GtXcvHi+O
bzMb0wIAinJ/hkz88rQpoWPeu0S3ocPri3yPJcwnxse60kzrGE9u1zDcXP3cw54jtbrFpxJPTOTf
VCPK8cqNqTiQDeL5vjnT2LxZu2Qj2fKMuo+FUZIgms37os5W3nX3gG6b4Ms4k0lF7rgcL3Vb9RZV
4YCfPySZngaD+CxofIhE6+OE+dpOtqmr31fhkwC6uUH5h8a+a499X+nswdt2drBtp5yfK1HfI7p2
K3jApM7cl49mB0cQxXyeIse5S2KvZzwjAXTHI6MjuGWCUJ0EEYIy7y1tBnvCl0Ih7gjDeW4Z9kAR
VHn4jhhusVMYLKV5AsPNcnBdRf0kew+D+8bEuKYzVAsFr15C+qd2vY6Ntpl3CZJn0mUPMzh/1j6o
yOA3gkvagTfhi2GrHrH6nrqoLkTzjtJGn4OapC6Gg+hY6izAg2ZqKzFouPao7Kb2bddVZdM27UX2
pGVvfyshmN6CRyeEatsywaZcsmYGKIBZRFNsGdN0kebkFknvT3+YdSvxjHl5Gw9eoIzxxeHtRLoo
+pD2MGoRbBySmVMnDCVC92Iu2gZ17S/BFodG0Mh7p8VAnYD7yI3EKGhxSBl21ZmkkFAmogt6BOak
cupoo1v/NO0MNC7BPGzNpZeDeT87XfFJOT0d2RTsJf1ORybhDF7+ONpjUJGKTRRisnu1wfCwX7cs
cfOKNpK2Rj7l+LLtqIdmOUbMMcQ9WNliuLCf9nERO2arHvpwFOODKXbPi/CHk1m3WUM1/4DVCEh2
D9R47CRS8bo3je+N71bgqVEYHCkR25mRSN/fI07dwzOJLmVJyWAAfgvXsu6Sqa5H8v28eXVvQwsR
xEz3tHcc0FuLR7OtsOHMusOR34ht978yxOwBYzhdw6ylaIbhxG9c9nAuAntKM4xW62WoDc/4VGaO
qS+zbS3FqagrPzyLcoWZnINPZgZRTIFxV0zrSL6VUljWM040fV1balSn91ZKbayqA6VEs9hHY+9u
ydBG2BC+3Q/SPFNYzoxTtT0+Ksom66Qam+iq3gopwkNmn9P3YUI686BqR9WXDRDmG1wc8RM5sC1j
2c7SPII8sD5nzpg/r+RfQV8bzYmeYazK/YrLcybmLHc8uKa81KPB7FFv7QMwmthq2mW/8yj3vmrT
592kcqe0k8nrAtbLvuY35FhzK7Jnx+lbqIfgq2i3m0Y+YwSVNHSEOyPLaU8ryuGfXdXIn2a35N+z
tZx2kmUBgMaG3xS/mfEtZ1ctljiMZgZ4ogsHXUUS1s0n/EI5mEOwKUWs+GaY+UpCGG90PNCmxGtP
sTt449kuLfF1qEz9uyog6Z+n3oOXkFegzA88z71/zAtG5Im1zs52GqoKeFMX3safTIaVvLc2e+1S
yW8VHNt1NN+ZsrrZmxjKzv/O8nbP7mgf3QYGjbWQkdZWbfDSI0py6PTEtr6DwiAZ3C7ykAAu5aJc
LbkTnSc9UJTEFdyBNaGam9wDONX6fqqI53lmP1z96EKJ3sjbZZvUmytA+qoAMKd2Rie6eUOOXAx+
zGBl9Pg2+FEKzj7EoVBm+zRGLV9O/SCFr7oDEXbB93XDWvGEVYhse0OslbhSS5ILzzsnHd22MA4D
gzblRc6QZf7Jk2vzu7cnTyaGC8H4997NCwof1exlpMecvC/0UjT2OwgL0tiAeIX3ksnVM2B7v2dJ
huAjDtmDfHWHodjvgBwv4Qm8QpHwiuKNALyHd1fDDfuFML2lT02nrE9hSXjIpVhm9vtOkdvQJ2p3
sZOqBHP9Z/NI44gV+sz+AFPVJx8WnpzUMQNyUpxKzPanomNblih0779pp8s92S3bABFJXFzUGyBA
kwK5ovmphS9ZPGhcfiUPcdifigK//x2Ro2iWtoGJPejFqgPbUlcGucvtPrxMxLXt0S30ZogL2QdB
2s2lDUu+AGwRL3LrYfID9kDxGDjNcjQKLkBkZavCFotcWqRmMzgXo8mBvxam38IFYjufeDuhnsey
MRGemsgmRVJ27L/jDENr+aZGDcHJa3Ine2UB1z0iF5m9SC7jXF2XtQcYSW4iLPcaMtAjvjE/I/3T
t8Fqzvm4pPwHYJjYhn8FeJlC4qw391SB6vmqBg6uCIpNBczT2LKMvsvmUGO4bGLQQ9LxkkuWzhHD
AOdsEHraxThHHcBBk5M/FHMzlod1n2Z15CrxutkzqyV3gJhPnwcMsggzbghO52zdVphTxEw48eRX
CF3UUixof93d9xOGh0bJnghNPLm4Rbck2h8Zzq3WNkBY8YqCVmNsumfsjhb8GkOv4sdm+dPngaPv
bbSqBary3g0QjYvZIbcckgng101/2eUQWBcEwbJip7A6JVJYxzRSpxeSnOIFglwy90BTTx5YkF/M
GbhWJBbcHqeZyMyktoteHZumDo4kcashNuuxDo8zQmb6qa7IBXyUbPsyNaL7lU2eYqHK1pLoxUxk
J4XAGKQNXR6IsECMZeKowL2uQ69ZxRoMzECEG1BKezFJ/8jTvrhXqlWMdtPq+e+0QsMWz8HeeXQc
tQouOLDQkGRdycJNrGPHULrM0cJs1lKmrJWC21zUth7rnls+Rr7JQVn4cNZHpszjvYl4+0ZUt3JJ
idrvB6LLYfFs/C/PTQOWjSTEupJnmP/yzhSA3u68Ihzft8olaGlda6O+ULnVzC3w4x8qTuLl0DYg
kE7NygCH0Rp71ERqpdpHKUyESh2/p38Eeee7h4BoiCNLhGK8Y3/IoLDdM/tPmVcOn0fUm/epHp2s
OGT+jH7BcRvY+QUM5TkyHAbY8QiSykx8mlYnKgBukFvh1w49FdiCdFg2rnizedll2nozT6fBN78X
5Jx56MnVtv5Nu/YvpReUEUT32D9ugXPgI/4phMgrk57NWsKUPJruODFUSebVWy6mUawYCLv8d25C
2k+1JaYDkw/rsHXwdKjDgFL7QQauSNuXRWv/VHVjHbfrLF97nlkK+Dz/Zpm1l7oT2ZpRA6f+9b+V
KLcP9w89DhwKD7ed7dkOmhT/g4qjbvbaJ7B0O3T4P6OaVOuzFCJkr7MS1zLVbFFaQM0dAe3VXzQk
4qP6ETPuTWpJJBbrYf79w89mS6UDt+r0YfXs6XHx0KhlM3yXqK1DUGE+byww3SXr7/I4ZYHKktEn
kvzYCOU4B9wNMBwKu/GnEzgW00PqHjDbp8tGIwcZEmqWQ5FdXHnR5c+TatTnUthKP1hFCUqdelVV
FPE9CubNypaMhYbfAI4RzOhSt+7X8SDXLIDYw/aHDQtbGi8lHb3pH+CNya+FRzzxYRh0cd6MFX34
PszqtcCd7cStnn876JliJrrtV1SwyxObjjE1g3LL0bWspL/n0yz8NkJbOvd0aVxqviS/eKZE0cMP
WWZ+kJgza7gIG0P5Q2+aDLGIYtto35g6Yw2fXDCBsfS66nejWwTq1u6YTwu0MVbh6OnWF5nDmjpa
LrorTuis++5tAZbjqVPGd6QryMvNXIJTDAgj65iy1gYTbafKgNuvw/Ct9IFa/E1y/y/h0O1r98GN
3AgRN1/jP58Xl2Ev43eBv7M25gNnbBBV+JHONpc/debaSpTQ688xrL6t/lC8u1kjDm2u731XsG9u
3PVRFXzm/34Q/iUPvt2NnssSHIvR//rD//mxJDMTm9nhdkCF0j/wMjO/hKTdHl3oLJ9IZZqOA3dD
xIRhBOi2ZM4Xz1dZ7KDahZonV8KsVeP8RS/3UY3Lh+LR4BrBRjVN2CL//FCz3Q8LuMz9YNR9fhnD
brl1CkN5lhyKkaLpPHtIbv5mQ7g9ef88FTy8fFB6ITXzVvxoMfbFTOHkss2aeqbaxThReVbu+ICY
Hj0JhmdWaHTPnwgsKi6Du37lr2kfgZLqU+4L8zAaVvjkVeaU6rGiVvrvr+r/+nTwPW4geZz15scb
yEINXbEGtQ6csI+KJBvioqpmuO/teln/ooT/l82Sag8Aro+pi4Qh4AUflPCSLbN0FqKPEe+4P5dp
cMkvrney3Faz+G3v1GpDAZC9cPv9viWeKQnqXrCeznT6//trC7hF+D2RTZogqD6Yg4hc7pVryu1A
iNb8UtG6M24qwpBwCl3+/u+f9e/XAlmUbBdNdJq4jz8ezQwnF+QVUh8c0dOYC/ShhN04LAWJ9Qg4
eCr5tgR0/AvFwF9+9r/EmEj0w9sVRxmJdV98OB+mLchYO3HPQ2KTL6phAxDYa+NEwVRPqeUJcjH+
+7e17Y/3O2Z6Rto2nitsD+bHx8wi1DWweytLl6Ws+QYhHEkOJbNLZ6ehpneKZT0vuW+uqP+qoYtn
aL1HBli0+LRE5rkNXCqS1lwIvUfTPXtPplERMEBoCmPKinLglnrNTZtm1IoJcTS0fIU7j9MFHVlt
/M1O8vEaAoK1WEoAm0f0zU3zQdA6Vxt30SBp4NE6/6Tf0W1ESLL3meO/vQ65p74RRIvMstk50xoh
WyRjIdOM8eaQ5fXrRYuzMg0mi+R+WQzn+yby8u6/L/v/9SFvhQeGRf5B7P3hcEMg3jTsuY9L1wnr
AIh52V/NzhAgGOfNmi6435b5x3//0H890FwablEbrjoonAD7xT9/KvolcyR4pzv23TKcmfz0VGau
90KNlqWajfm942fradzZnkSqvTWMSjj5iW303/x+/+tO/n/PWeK5IVlxvtx8o/h/PlRAuWEXncn+
6ZhZJvq6DnngtZsm+96rci3uet9uiqum56seeCIy64gFrxTnkd4JM7FgixGF2OKdBCtjuN6heGWJ
gYhstK5rbzG62Qk2Qlg3ThzjRjV5DyxYan3wnWAi38/mOIu6XJryZE9kKoUFCo7I1wCD436zi/G+
QeUgLpXLOXcprcrO7jzNgC2ZFPOdSLsKQELBZM5mz+CQgkkDCjJQKnqsO9T305sHS2b/luvSLB+7
sWWgu027vvZrEfpXxx1d58GeUTIVXmn6dzm3Wh27i8SQB5OYxhg9rv8qMHlniQobTz2hbZNbzPgS
a8SIE/b4l9vj41Hg87o1b44NPP2UxB9P2b2eW+aNm3nEeWBmQAbCvoiYe+Izy00B0soZMP8RA2oG
K84n6RgoAutAxWFWLPUVMLJC9DOY4/qXUuDjW49z2CZEwgfFzueCVPTP+xafpwl9jfg3Xc8ymee8
x5la8bTmN6vqXw4QXqQfjsRbRKXHctuntaH+EB/ee91eGs0EU/WIdE0MNwWY1T1m3VD9aRyj31MH
VwRarhJ52PMC5fVLuARFcFkYEOaP+4oj5VgtuWd+z4OFfnvzUBs9M3+TUEzR1cV5mK/utUKUZH3r
jLbePg+yGOp0oEze0r6fwCJ7ATuOxFMm5f60A0O6J+eqB/7c/u8F76CAPWgzy9d44eqXqdhUDp6y
Uoad88dIjfiyFPm2n6bJrfWrsNB/R2pwHfZ6EE2sU1iF7dE18LQlt/3oG8TU4H3uoJESYiYg2eVM
5Sjs2nk3UkBtzXe7ya2jafmZfyFSERkuLq3MjAn4GHKc9iBNqP2d6REN9+ixP6e2OrIRa2QyyX3x
2Ufly5QujrFmrxNb+6PP3J3gyr3pfm2OuYJ1X8sxQJjcD5/DkeSfeBiM5Q9QTxH1OlT1L94aTHya
0FmaN9Y09kDQR2F93reihBBctc74lTCW/JzTPjVnd/HWF6frfV5rWdaRbiiy7bfDycoRT+KvFzvV
snwOnDZUZ8X20ElYU09vt5dVGA1ITGXslcoao86VQR35Qe38sWqbvIiumPf3FhnlJ6euRvG7qgL0
6IYcCI+9BZpVJdZulefEyFolSwhulrudgWRFOp7a/EgEmEtT9Db1gAIrWw6uaACbN+PGXJHlD10M
2p/FiO2gMMGnVU1FYrLTDSS8wjtweI1yxTGwBGV+9GlYdWxCz/8WbMyBI9GsNvMsv8++84LU3a1s
k0Z57DbhpXaJ9uaUk1xnf8E9i+XYJnDy4lpjcRYrXPwUYR+50ahy2fDDJe+DUw3uqEk8GUzvW7my
d2ysnD5yAOdgRCjg2DugXJsJouUFJA9bDnYrMuh/uxNzCdFe5dLnVwU8cbgwYxc4sgoht6hzZPFz
Ltuyx2usgMBZVtE0cTVaHduLVQsdc2bzNcjWc9ESr3trJ6wv8ye7QP3OXMerq8RwVDmlRuPtfez4
U/PJROvsARzfimuwVi7+gcH33nVpM+jHmhL0seqy/ZH0Rpa8Hcdq8MiMHCVMro2nrRPjD7p/H7b2
YIDBLpvpp1tpMt0oo+h1iEqAdguhFo6zS5IrC2K5wjy6BS7YbUP5pGRm52k5OsXFtyqrStt5RW9n
NO3n0C/3c4uO4DeikuHsV0HBWtiuKvfQOwBTzq3DNwjBpEZ0iVEm6BPI1QDBS6jCQcSm0LkrbC/k
Lb22KIFnb+qR6mCQpfgGrnBZjQFYbZEt430+99uLadUCqGXTW3doOmF277MY2jsGlwAjhRYie1G2
luG1XKeSHIWZjQ0uFm1/ay2TidpU4CCMGKhxuVt0i5jKrNzckpEydkv9attYXoGqG9l5Z9WTUddy
P+0boy2UbKU9o/Ji0oGHB6MCcO1s5mp4ukBpFOacQoSGkraUAZZu+2InRNQRhcMk2mifke0Pby5D
MhF12vNeinXzx9gJ8u6qb/b5yKREcBJRIR6Jhq1SXxVygO4SBCvxeHgB3hpq0jbed6PVSduXOWnp
ZVC/MdMyiSrotJvHmqVME+PbKoE6hTLlqWAkACgauIzVFt/qCsfLKWyG4hsuRjw0WZir4WjXuv+S
lwgDobaJjZOPbSIMcCRmZcRfH7ySK1PkLISykvQLOEMAz7ytTjXSn4Mut2ZIRVMNWOwI18wOrSwL
jdzSLvfn2W0Ib89q331q+5wVR+tKOMOZ79kJVOObPkQjlo5vuxwC5aDSANpmPPerB5xvpmujRX+2
3Fm/KV9ShjgTd2oBzsv/WqPIR2+CZqlMGOFjS7RnQqMJS2KB3+39nhNN7hBqmDEKBTkeemQ9Vk4X
i16gyJWmN/zyJRGFSBEKSB+o5sWzqjaOn1bO2femYVcfLzCKOH6CEKXjrDxMJnupXzVoryba3NEm
IyRsy9hfwQGcQYXdBO0hhqVYe2MHKp4tIuMr2yBR1XSNNpK2Keoru6btS7mxLeUc3zb54uVT9XtU
2nquzW6QJ78FwcmBZSyEu2+Z5X212Kv0UTCCCboAYDAwVvo5ryO2a1+tqsWmvyLoI+sRVFBi7qx6
8tra+q9jL+01GYMWWTrHFNtmFyghgA+yzfXT0Jr5wQhRLsVam0Vx2mdKpQglt2UejN5paE7ZAhBC
ueLzU84WwFgnlMs/kNMAD1xOdveO5W1CEEMuLaEEA5oI5DbkUqJJFCkepss+AmDAXrlgDdM2IGrO
um74FbCENRn52oTI+/vmidPqO5n7uZ8CZ0NwvazW02brwH/NfG69GPMvLzVYTsy2CH4dIuEhwEjK
Mstf7BI3DxbwlUBIqoeJgxyvVhSiauOKzIw+IYITmVez93sIJwRACZd2+e7slZHVUUUghDgUnBL8
GWWFQPByo05HsWEONTeb3NQyHMgUXgujLq4SKvWrpfawOTO2xwDGuH7+VSHUajFfDJn5HJiNm4ol
hIeHGEmOaMCssiUuYPg6k8zlprJFzXawhMTusQeQsBC4VjeLR9iwPIOY/1JxKv9C/F0WXESHMD5F
Fu1P9LttQVDntnwR0gTNbelwO2V8pakkieFHRaOoD0PRdO8iD1D5jTyZTdznCLDwLJB9kwyYi1sO
p4pZmCIL0UTtwbsLIwaxNfGKs3OJlBq2q6DlYRts6VWdDGOEyzPT/NINQ/R6sGt4Pa/wejN2t8Y2
iMO8dP6nuSqb/OC7JedY7TsTf94M61ehdzXx+gn13XrLzD1AA2rPtU1LwIO38K3NbY6stfN8oj6B
ScZmgOPhkGkX0+RWBHj9gs1G+2yUcwmbt593/Yybr4c6OI1unazF5kJKr5qdPTuJdiXb7c79vY35
EJBm09suKZaVGLnPJ4b62hSIO+eA+yDM+09WU9pkcaJ8fF37vdZUjJ4bN/ZtQgT5XRK/svesw5ty
3ozUZXTWRprg6+HAncITlDu0fE2l9/WOdc7wA8IV1gMCf1bv0WCpTNxysVsPGkUdR4+2+i1pW6uQ
d8TJLmPk1zr77q259z5wnHjRSjxmd2331X7CDceCB/fzXP0PdWeyIzcSpOl36Tsb3Bdgug9BMiJX
pZTadSGqVBL3nc7t6ftjVs10BoMIIus2l4IKAuThTndzc7N/Me+lQitGL6lqzHXtGK1PL80J1g8I
Y1QYpdL9rHzug1j31UHRg3cc+tkGONeP2IoQtB4levCPo4Y7JwrGsWF+1MtQgvEToeZ5Zxd8JG95
SgMjwbA+dzUZZNkR+2cDHXt5xiknlXVwOElpf8PlJpIJTkAgDgXKMPZNhGE2FOApniXSDdSA/EkC
3lscLNo1zrso4B3hKaoy2+444BeNg7A54iCg4S/ok1XjrUyCHrTCi0oB8R/tB8VLVNANPoDJSvL6
MSNRDGXYKt8qICTGMevLWuHakiTNa1W9e0RTWsrvcgqaf8yyUCkDizr+GZh8axd6jegeSgWc7H2N
24/5hOaR2f9ujaDv/RQcf39bJLP+QUpi3TiRUbVEfRBuozhMYD9yn9TG+a5EenEzRrGMGXfO29fL
WlRv3sdtZNOC6NVC9i2KFrmfSBL0Nt1IuvAhxr45ec7MIZKPJtGrvx3sDEsqCzbmwoestNCP00TO
n+IZPMljjlxsdoQeEg7flD6seI63ODcXgKDR/rEyrD5ONPHK8DlDHxt+QN1riqDpY7bT0TTzIAFi
OGKSOvAKh3cJFlMh669BqYDkl4b3CLQ2lLQwvfkQdi04dgvBu8HVBnpXD+FAvfSrHunlB9CPkN3n
CGgA6WWcf5OnMHbandLdZQ2JTB8cC95kJt5ma6GSIsQrWOVNdQKqVr5DBeJHBYNvONAzlr0qHvfU
eZfC2euKDdIh9AkQErFR7EBya8Wid3h8Z1gwCGw40/5Lq8Wxy02QPA9RJ450KwLhOsXwDaEZ8Ui+
u0cc3xqeAgDqYpSOqFSuXuXCNqkwN3Ql5HgAviRKCY2LVtebzwOmt18cpQ1/Z10JcqqM2wdJk35f
L4+sx186NtRHQHOzENRnl+rJK9465dOpaWBLnSjXlPYBChdVGPKxW+BPnY+MR+3PdtkvaDxA9eSW
tXf9B6zLEksVhP4MyY5CVVrVVwtQkU3IqLxP6IUBJwdzHd5hNSt/dZj6g22K/rvBXbxTeb/QTlhG
pRSEXphJu5I0/3zaIdw8tQkitOal9Asdm/gOr/jOVcGqxp6cwHIIE9u+TxTUNTJw389oS+Q79Z+L
pUcGz3hRT0DDWMVG8fw32LjmViAC9FNEGlreGSaqbvfyIPrBRQGxnu9rpKOK56jWm79yJ5Sf0FTp
2uP15X8pHL/e/yRVqJqgXUAf1qRItloJhFmKUlHAiU8DssdUTvvmT7mpMOtpjHron0GtqBgjUU0x
Fo5c91slEY+PGWJN3SO+XEr2iAO3Kr3HJatsfw9dlUECjk0rvNflsRYnc3IWwySnQwGmr+bMD4IK
K99QjoAj6ZFJvJWaSfgprlOaK3VKJt/PuJGBN6+jcjhWumwGNzj7yPln6Bd6+Q2cuK2+sxMB8cKI
AhHeUAKuEL4wkae6ySwx4ExsUgQ5itLRcXorYBweRkkv5AHCsFF+pe8+Kb4Qav4X1FG5w2Me9KBb
IRz2ieo7rkI6qinZfZqPgbFTJL/oS1oKfWUEZAwNbRzD0lYrLoOhnax0gFmGrLM3Aow5BqU9e0at
xl8ScCAPRlaOd6LMy0NJcv2EmrxxSquldS6m2C3lqry5vguUi21AH4z+m43KJ76p1AZWcaCbK+zV
0KE7Oq2NztMA00y664pEwewcc24VwmsPMxIYZe2GmjMXvrBIjN41lMs4IgVaoV9GHCqaW1Btk3wC
vKPUB72n5vEX3Or2iw1tPryZcB6K/KGQ6u8WNg+APcfR+FYJw8YQe7Lqr1LbZMndmAAAzhDKrY9h
Ls/BDVa8uMOJWkUJdlQLsBnoZAB4yYOJ1DCk6udncVABGxRpb91D18ALnuKHoX8YtGSsjpmOuuxH
G1fB+pass5Pp3pSRfoToPkiHTkrshxT9Q91Dyt74qtZzk4HzrceGWrkIiu+VYmGPMXW64KGLgEdz
LBOqJwcHKhwv5J7Kk6t0nQHkQlG75P1Enmrd8fqh343w9Jz405g04slUm4ICYlE3z3pSydynoHOm
WxMhIPOLUNDNCqVEAzsFPMP8HPKh8E0vtT9ayRDVfTtSffHxGtIjELA4dx+Lme4KAOkWWG6klvN8
zECXxe+GrsGRC6tK+5Pe65PhplU4P7ccrMItERExvYTUACufQKKoZhlYKvOcEw4c4gSaAlgGemG0
CZ3+ndEnTokZWUPBHH3IxucrzIEHx3BKj61hiz+qLNTx6UBy5W5UQjCxIkraIx7siemSxDGFSEQm
AKYBvU7wAfjIOUGuSH6LrHz81CdI3NyVMi56JwM8Ue/i31gOP9E7BbyPyfWMNjNqqx3SPPTBJO0h
bJzl+aq0EmOFZnYCvmpP76u0lfG8l6z2Gy8y8mCQLwDh2lSNxqewdWrzWRFldgeWSQE4bptZBG0n
FicwT6VyDJQ0jE6FNCrGPUxAJh0jEhe/Q9Ag+AbVHQ10J7X1BkkG1KjyRgl+6VEHHyqbBvBiA6qN
d202Wu0drnwgmSSzGL7kaSswcZN7WexcYutMCYFD0l5jMb9ZzFO0FZQAxfNKjuI5RF0LcbxwdJoP
c4PLC9nMfFuw0d7Yxl3GI01YRL34HljInt9X5KJC9CrjabmkfUS/+Cc6PsBOAZz8GRnN8Of1mHTR
w2U8pLJtB6UjYAtosJ6PZ0lOlSESAxvOMuDNWM34FIXOsYEH+T3JUZZB1KrP7oXTl/g1Dbpy6Bx1
PNFqt7+rZvhHaskF72MTg/rZQmIW7ejEdotgiAPPASjnkg6VD2nVF9iHghbueC19vT6Hddd9mQIz
UFWbzotiy6uoyvMsiAS+ocdwRPYFsoFytOBFeaY1U3INVQTRZKqADwJWwun60OrS9nx9sQPHWfyy
kF/jXkeLbdWMLUsBLFLgHFvEMG5AL6YI5LZDAYMskA3hvOPJpX6MzVadj60ZgvSQhmT+Nna1ITy1
sxEOJmVE2KnlhQ1PTxPqDU9MmA2ob80/zcwMfoSALbqPgFlhX0PucaKjbQiQzGGtSI9VbDmI5lB8
6g/X53ax8+kAsLJARghAGFyvblCp6IOwKLFPRccv8UyKPb/DBDVXRYFmCgxdSnaSVG3pxZ0vJjqD
SNgDQSNdJGE+34shSoOID4X1aZhkSt5BiNmMLXI06uBdcg3ozRDfW9Qi8pMaNqZ6SMiqtMXpVxO+
3MXp5OqlDLsEbQ6Hpg6+dV+KNtM74AcxjAEeY7CQrQhPS0jPE4IVuRg/h2odh7fgiKjUx3haZjyJ
5Ru4fDkPVj3pblMAHD8rnob+sLSOib3tl5elfpPt9v9/TmM84q44jYlfP2NABq9ctRc5r39ctfX/
JD0DS4BUJv1S8o7/66qNzxhHSaGRzIMRg3WdA/ePq7bp/KdscNMj3s5bhFYuG7JF6jH6r/8wDHzG
gMaR6tODthcw6X//nzMx9Hb1/6/F0dfxZPkBoLh4s/BaleUXueFXrzVysEZIII1JBLvknVZY6qcs
tVroj7N6U1cWTPCk7rjVyWb3dLuXQ/X6CCxjE8p4OIEfA0O1eijTJ62dNq0M12oQ2qLlWz3GcOQ8
G7Wau1ff4/3f/+jraW4PRf3WtllNVvT8tJGoRgpGlbCDB7328nREYqGuaiQWwR1fH2odJZdZOWS9
prq8P3mFnQ+lhDQ6NXoOIMyRKhoE/tI6rko74trrR+7LKKC8FiFM3g/O6pGL6FuYBBVeFNVsOjcd
bomAN+XqDtsJiIb5hA5SR5IS74StzWFBGFCcRUucLXs+OdJlM0sSWNZYXVMYEnpTYJ+G+B3gKySs
qPi6wQAP9vqSbn09ND+h8VGxVy50CR0MSYeG+pKLAsrkUqMb3VrEBeKTaXt7fajl66z2pEo+Ylr4
mHA0X8L26/PQKdRSIYi59YLbgwdrRqdkTusPZpOOnq6ijUWLGydl6t+PQdVq/vXxN3YPe2aJBcCe
F2zW+QIXMa6YdsZ3RbMzuVdLpzPdttE6Y2ec9YXH/mEcwyKDAMUHxeZ8HHLH0QmThNY+sjC3VQfe
QbLN9qEqogYqdmTvvAc3PqEKHlHm/Ok4v62tBmwJGVCRWDyjZUW7MUNQFtNkTp9pC+zJWG4OZVPm
4H5Fq9FeZbGZrsqI+uQGheD6Z9ZU1im0s+4DJjF74rxbm0VjICRcIWbwwc4XESaa00I6YRF5nPmW
lijon4L+eISH3n5CDIRygh05nXOQwUs/IHqcv/08Um1RKDSaxgLEXH1GSyqURFIjA+kPVfrkBCJ2
LdTKb4GH886ZHCidqlXIO+dx49Jgj4IepNhACu+sokA5TpQOVFa4RGflUONo4ua2ZpCTDtJdCnfq
JBrHOFYibn5fPx5b3xanSIKAYnGjqqvgOulJLcgkddcU6VeMEQ2gTqnhwcsx/80cyXJJ0AAA0oo+
/7ZKC4ec95judibPtq5Gz7VH8vZ31fbmY07V5D1IeAdCW6UjjfXmWRJ+NBNBV3C8trbaV/DLklCu
aBLR7s5uWjXGcArW5iJrEu2cywusI4EARXEL5x6DIpe5DngtqMNUkRkrbGAwODWaj5aRAG6ZVJzu
p+whC2KV/mBtftTyknZCYv0lgVLYibsX9dOX38E6A/IkPNBzPF9v6vc9CH9+R6QBE+Ap+rm3CgcP
bMBBc0WlPokMoBJO8iPBM+coCfnX9UXfiIjkZyg6qjZs/As8M6RF5AowcXJbGk64FhnpPbCniH4j
guUwoqKdDbaxleHVoKQtL9mh5qwmXBUzeioGhUWEXeqjDNPCQ6wi9kNZ2uNTbMQpsL4cV8t4yfaW
n/LqUpt7qZGNINddZBpALli9rR50ZRo+moNoboPcMG9qTM9/WdWQPTU9YnTXl3ZjqpiRIbWoIV8B
QH21n036rJGSIcoBxS/wepLkAxjR5s6APbETEDemis0SSbGzAGfJoc+nmlPs7FNETF0TwPBTBRLz
SBE4PiiNg/pMqKtgWCB8ofQITwNJMv/6TDeu79fDm6uogV63FJYTWJQWfKfHKU6PdTuVO5M8z8Je
0nRALMoCX4DcgP3C+SRlcxoqbG0QQcjAtOShrNwbLcRnMTbTMYP6CszQTHfwnucf8Z9BtaW/wWuV
pV0NqkmIDg1oZfq2SBuAPUN4k0Zx7oLk2btfzj/iy1A2qkG8x6lxAPpe3WoypiQyknWdLyPkDqYq
DY/4DP+RVnpwRNhcuUerpITcJ0LUOSN9JyRurO5SBiMEcGSgGKx2qyQUuY2XhzTwz45wNGmHVDXb
OyHjShhng+I3Rqu9v75xtgZdnohsXYDuFxwSRYTSpCpJg2oVFg5ZMWS+3OqJ76DK8dtCQvyDNYth
55Oe3+Mv6wxMHy4DN6lMUWyVKQVJlthoHzS+VBvzgYKAcRNXEzok9WxRC0OsEVSaKo7hXGk7i3we
bf8emuMpK9CpAFOv3dFFADA0x73TzzvqZh1ifQ9dBVFF7i3Fp1gu315f362pUr1aMsKlGWyuUhaL
Um+iqsjxAtZD0AuGxZ2FAB4YdtN8yMqsBoCiIYxRpZ26E+g3pwqHkscaGSlVpvPTCqI0t4KITztZ
Q3KP/BOM7K4bF9yxBY5u3Fval87K/75h/llb/IFsKghLuW4VA+VeNemM6I1fVRoyRzmcRKA9M3RC
ul2fS8usbRftI3SdZ92JfkWF7bxP8C651fAeg109WNnO115lGX//JCq81BgWphAVj/M1SCWaUoBj
GsB8w2fOl3100LnywsRABgflKMjwqvmQhBr0d7lBm2AYtCNc7D0L6I0ghl0gZdiXKjDZ6/nvsGJA
FbA0Wh8TgZSRp/kuHUI8S8wy3jlc51fB31OGIkddx9RlsorVZ5ecQo6GPun8PLScRx3ZoFMfVN23
6/t6a3Ph3qZpS5FoeYicT0jhqosms+x8p1Fy9COc7Ih4kvJZFqbwRrlI3pab/jMtXPRM4hSVy7Vp
RRdEtRXLdeePTVYcUWofkd3SwIVriAu+fW4m2REFb16rbObzudVaWEyJ4GOB/q79SraKmxmYPeLJ
ApGrqauP18fb2hwm5TaaH9SInLVbY7so+5cAo/266YejsIzuplp02GiL7RmYboUj0j4TnIjJ/lBX
kVcfZeonUYRFZrnA4Iy5+FTScHvK9FBd1OKQ/0ApGYmUMdjjVK8cxP7+grghwo7E9pbi0eoszhU4
mclEQsvOTfu2dWZULGIUUyer746gncSneGqDn1OM3F2UzQ5OPSEVZakr0byLANQ/IQzTuvkI7u/e
zFSayroUBbe6gqy6mVmTvXOSNtIBXmFwVE12AydqFbsDtQ1q1YETMaD29Yh93wM0CAX9TaQ0IRhE
n5oytRcKwQQ1ohidveClss/O4ymtJ2peFswGMtj1vsiMZKKMGRC8ohSBpogWiN/XOJF7sYSQPpg7
kPYHKunOH1UjmV4rRNcebD2xT05WNJ8TY9a+XN+ql/vHgenr6EtOT77wEm9fZfR6VdV9Z6WVHzV6
9F0OUEKAiyUdBvxGQV6pmf0hb9rpw1TF5vd/MTREdsorJPT8jPNT2euVNoDLoN5hWKhE1ynsUuhI
J7UV0l1dlvbNnKGIqkxNsXM+V2/EZefSmyF0AypamJhrCzksZgNLFxJDO5Z5U+F4deK2krVTXYXV
b0uazdvWHML70QmqyNd6U31ScIv/fH0BLsME1FOZoE5bxMD9bBVyIytQ5rJAlB+Sk+XpmUqbcFSS
J2sqp9t/MxTx01m4rtp653GEy7ILGAqVnO7PRmrQfGobaHUcRXPnlG1tKdywybnpBSiWtTplQ5oa
WqJBdYT21s6oAw1YrxtDaqJZBGTMjpviR2C1IDfV2ml2o9KybVaHbAGMEH9pbsJIXQ7hqx09wh5B
LjFCYyiN1PvAjGxYg6HstlE3+7IcVvdOgy9kiHIo9KkGv41C2cHRXN6loOZ4b1BzeblPV8kBdK/a
6tSs8jExKFD+7JFbmSNThV4plzdKlr49M4TAbNLNYb3pTawfq/2EmpSto3Cf4DJ2g7klSoHtaGCq
igDmfRwqIFivb6jLZ8YLZdq2lmCKwsLqIweo2dCsBpPRU2BCZzKJHvHvsijVtQgIIhAErCpN/8W5
Rb+Cm05nXJ51qxunL6vEhhFUItTcBSctM1Jwwm14HA0QBsBQrDu8JxdRhxC/26Ts0ndmFw1/XZ/6
xrHlsqPjSr2WXsKar97aauG0YVf6jd4rf05Kn5/gR+RHJLGanQixsZG4oukAvbSC6NGc7+VZVii4
SA3GC/Abf7WqU9yhvzkeEEtCwqlN5nrns25FxiXN5Gmz1HnAWJ6P2GZ4f002Vg/UgXsDz64uyCHz
pZ8CQwqmg5zp/Y+aiFr5MXWgU2uYQedpYWBl/ptXWVsqTfbfQDRndYb4m17KjLj2ieD4cmROQw9s
1BW0vGrqi9cH29jNTBXJBQPNA5kL6XzWs416KaCE2k+nzngUeY5emjkYN8hWfuAKCP1eiuWdbGD5
dqs4BcV2AdppnFoI9OdjGgay3THyzT7oB+X90BtAP5Dw+nl9ZhvBmNIOYywvc8rcq5klCPXGxgTK
HUkjDUSRliLIH7fubJGRAaTm7w7JCC3mNNtR8i+2LxkwEYIW1KIrcj7FQjMbVE8tUm4taJFijnu3
R+ZmhGA1KiczKgF/XJ/uxoEhl1g6mdTb2cHr6Xa9VSLnRG3JysUhmpIM7fQUVYk+M60P2MYVp+sD
bgQDjiUwp0VUwJD11W2T9ZA0ciSz/MqKx9s8dex33TAXzxUGRd+uD7U1t+XVy7XCHmVdz1dTq1ql
kiCH0B8qUreqEUkrgly6V2Ib/pVZFjs5w3LUVxtUtxwFHLBOvoTK1/l4fCcL8AwyGGoSVdAhORS8
RScLxyO85jqzHB4apSm5ZLpg9OdpsnZKWds/wOZRQ7WQPbSasNEjmDYa/AAUY4sfTZCJBxXKI5Rs
kT9UwOwOKAyFB1FY5bekUb++fbltcAwGquAaqcpq9ERkiTwIrABJMRDaCOw6OrQAh9y+V8c7gn2+
s5Uuyy1LY1PjjFLf4Q/2KvZaOQU2w8gchM5T6wb3MbIUzEU8WRo/FQmeLn0kMFGfMU0A8p18mRAh
x1nQwTFWsvsdy9uL8MSPoamLWpaM4y0UgPOvL2M0Ihy9c7y4HrrHBmcrb7ID/Xh9kbdG4ZW4GAyR
tPFkPh8lwERzSgfEpzQLqQhYUzMckWavN7V8qrOdrKrkvYCkaAnTiV/fJSVzBByoIluOG8DBlsef
TR5YJ6WBvIFXbHhzfVIXMUEF0kYRhYsE0A1+5eeTgsZGaDNlyKNOWHwfOB2f7am13KGO95qLG0OR
7en0a8m3ZWAi50M5WHhSdZtUrw7CeUJtMhbdQUtCCANjqU+Jf31mlwvJZ0K9jbYpnF2a1efDGQ3M
AOCMmtdM5p9SHvS+MUzVEXNBmNL5IO0s5EUAYKSFBUGOSRWFKHQ+nJJOoTZbo4oLWRR5cWHW75Kk
6J7kwegfZcRL7gD+IHcQtNF80zeNpO8dyWWE853DXPmMBiBPAJ8LsOr1Y8KqysqIFzXQniDbuqES
LJYowah/jXobzWZMGbSv4LchNpfYvaSAgZKJpHhU8uigpQ1c7etfYLnALn4QDysFzSzqn+v7ZqgQ
YVWyHG8+nEh+2BUeR2Ds6vdqmD1PCD1/BErS/cIcZs+meePTk4oCrXVgB1AnXAUn9Dlaiea17GVl
PN2h9AvBWg47tHtRJQHAbu7En8tKL2EfZSGoRypemXQVzpfeQbJQjAIjWypplEy6WLVvY0VF7jqf
G5SwMMbBRhmpb16aYzDAHwaajRKIEwc0WnpZpcB3fe03Dhu/CDiIRuMKGcbVuQYKBXedKO2p05Tc
ljWGHpU8OT6nvNsZ6jIPXzA1XPV8ZoWXzvo74+erNOEiKq7RofMTBA/8oUz7+6nXiyOUm+iAA0Ph
z/OA7ngP6xUN3vat/YblN7D2ZFKgiC6+QI93Ib4/GqxpS6lvy0ABAxKgfI4odOUPaEjvRJeN475w
vnRnkcVbcvHzL15VVtfOJfTLnCcI4IGoflSkWrpr7UL6pbSITPm65NQfUKsOQMeroVm9fcYAF5aU
h6I0BbpVNTUJYgqq+IF5VMXSO1XuYMQH7fy5gOL9aygdKPPXt9TWlHlyUKigKqPAKjyfcggGzkkI
gXTsczt5TkMtugPDnhooUht149ILsutDUebYyLezoryHFCV+vPk38PzgFgFAjGrBWuJunOEBxUYk
e72T60cZr2G4L01mnipUTzEoNKzmY1apwakvy8LFeGePbbZxrkg0dBYdvt3lIuhZ0oBObGZvGATw
ZKGkh1KBK453wuBdn+tGjqUDzZYX8BjxBW2j8wUfwx52bmXriN3jreql1az5A/v/wY6a4BAmqfW9
RdXGsyPJvkkzJ9PJtRTj3dRY8I2NLtqRP7yM51xrGhVI6BJkDOsi6ETBDxXi2vAQ+EQ6PjZHHD70
Bq27ObsrsDJE47npT5So95biMvWiOkXRlwuOZhrUg/OVSFGpMEZnxBEGdf8bDH76O9wV9R287OW1
QRq0YI+X3QVBY5WgxBMdbgyBDI+jhQ5FWKunpI50DwNwHbl8gshO5LzcTAxH6gpzkO4LXlDn05Ki
Fsgzxs44aKa5VwTj7GtaGx/40tXx+mbaHIp+GcU+C42s9X0wZMKWMO81PS5kxbWFzbnBPAUKt7UX
GjeXkQyEoORoACdWs5rDJpaUKDA8xEEeRpGEx1jLNL8Hdu1WMeoL12e2tSsX8o7FswsRsDWnQFal
YTYVXnkqDhmfAAXD8gZV7XZqmzxXM6KIuaIFp9JEVeT6yJsTtah3LbJjvOBXu3KmqVpo/cCaxljL
9hWGpiN09Meia7MbuiZ7PZnN8ejKyDCHXpgb59tFsdElAvZiegikDDeWOeSfnNDgfZcFxa0ZV3tM
pcuAT3FtOeyge2BHrHUI0Z3AQCFlvAEZEQgZizXcZDQPw0zsDR2K5JJAh8tGkfa2g2G1s2W3pkv/
k1IX8Z46yeo4dmOVa2nG8qrVhIBIYGinSccmTetw65jHcK9Nvnyu83QVCqxswvOBxAsIZ7VvucnS
DMF9SIPVPNxKwxB+MmwVZaqsCzyt7fDOLaV8JwRsDsqTDrIDCp2ULs6/KZ6dVIbt0vRAXup3Toic
TgRpzq+QbL6ZpB6qTNWpOyu79WEtnpe83Xn9wXo7H1QZE82ph8LwWmS4G1dgHXNsgaboByXqzd8Q
PvMeybA4BSMTF4jCNVb06e1nByDggvXkNXjR5u6iaZi7SDU8OehgRKOgAWcaZ8FKmjtPAFI7vX08
6lG8zBaePq/r8yk7o51lOeVFT1K16aecJ8oR1Gf5XQFir0FtLNM/rw+4EXApfy2cfGoFMMeW3f2q
tZNmMtJ0AiOjoUW6TERTfMREp/VRzvt5faSNc0LJQAOyS/mHi2S1b5MuRfulnC2vAm6NcsUfUOFi
P46T3E1qc6+JvzEa2GuQ12QlYLdeaNmv5lWmOCHMSFt6stCoZ2mUJSyhKV6d4pXTouC9k3RcjkcE
giYDYH+pHTirNBfdsCg3pTj0xwk/MpxZISejA+LmuHq7IzojO0nACyvmPAyYgHbo9ZLf85xZa97C
u7fRM+HB0BST+hN9J/snfp/5h3zo5XdYAuo/cjTQ30dREt7GFU6E2L7D2JPzeHjgLSDTbCgWe4XA
/koCy5v3+tdevub65/HCQWkDLR+bL3G+rxxNojNeRIFnqpl5w8msXHXKhtvro2ytOidFJ/ZzkZPz
n4/Slv0IKWMKvDgZUIRtS+T/cutTbjntLeYOOzv4MgjSluOCQTfBUoAOLb/m1Z7S6P+RObaLQ1Xb
uyoQc1RDS6wAwmI8RoaF/HlU7OFJLw8oZSHyBr7yIvS/BljoWtImkTmHvi5nOPfMeeQmaagfSTPe
3LIhtSNrJkUBELcU287nV/bODIa05W2cReNdF1rWQTdxP8YqGyr2INf3c+nsVV825oeYg0L4gSSx
AIPPB03GaKTzZsag7QwgLnIu3HCwxMe867qdHvLlfQIogL4Qr1CqrwDZz4dybISWRKhGfm92sZv1
wjhi25F/V3LEnLAkUzQcoYOuRlKwax8bA3b59e26dWgNbm1gKrwO+cPqVEg2LTA8NWIfO6XyV2X2
zdMwzCJze3pXJ36McZSFDhpwtNXmpyyKEkNzhChRIoWC2nVcP86gi89TiK9RDfRmJ0l9yUJXx9ag
SAK+lpOLKuHqB5ZZpgUherSYv05I2jUK8o+xWklPSWzIiYvWNYz7MVffz4NavYOFMT0GRRJ5Ffy2
r/hqTU8O8qOgL4CrjiicYFlToIOgSlHxXTUkTUU9S6PHWUvj3touX2/105emGEQJyuw0xlans9LB
++RBF/lCLj6WlZzd4jIWLRwqvGMtwEFR3naI2lYqgtBpd5K4aCEuCPtdhgwNxkU0YK9/7ovoRPyD
Y0iPkA47/10lTQt8DOPwGf7mYEW3YZG2yNeiqfM+RdHuGVvL/Pj2ATlCXAo0tZaCz/kGD7oC1eVR
0l3K8/qNGrXaXSXU0bOyoryt+ijdyVYuzi5EOIYBuktRzSQGn49n1bPQDazHXD1eHG2hsgBbAKcw
D/bovXlqZNeMAlUBPYI1v51EWEp6o8DGd8AT7NBSPfrtzGX20cmlwStKp90Z8OICW7qP5GDEe+A9
ZEbnc5N4lrV5VUMBsTpxUkWp3Oq6EM/Xp3URkvjHOXDUA9FPQZlquXJeXyldgu5OA/sCa0gwFjMP
amUqMqROLPwhbGTZsHgpnyMV6Qs8PfdA5pcVYca30OnnNcEeBWZ+Pn4kBbXWmQmUDPg9nqGK8N6Z
0T7UjK59RopLQ14wb4OWGpaQPxRGNj+kVlXfhGkwuNeXYmvBF6ws9EpqG3S3z39KBRhCsUKIMKHq
YMqABItXtEX79jNJvsAushEbowu5CnByHfVqYJW6C6q/PyK6V2HLJ0AEVj0+7qW29zrcnBXPtYXR
yWZak3InuCIIfQodzddKRaA5LB4Eqsw7a3eRmSyfkXfDgngjAK6zT2Wg95YNmFwTYoO/tJK8S4vN
4s+U3onkApvX30+ybe3wnDfiG0DcF4cTG4rY2qUgIf9T8FzW3FjpzG+tWuQoNJmVfJz1Wkn8Tmv2
ykPbI3JUKO9R015j7hq17hGAXxzz+nnxpIIPMUUDDEes15GawW/8rXtS4xbkOUYtGQLIusuJJyO2
qwXjqUKVEE2zu1u6jsZO2L78eoxCqxHAikPqtabUIBERRlSpddeaw/RJbezE1xpnejdUIgPFOUlY
dJdya+yACi8Xk7wLM1Gdk0D4MVdHwUxLYVN/1t1YJNGdCJrkRpcH20dmV77vy3z2ri/mRQWM+K3o
FGmQEOOefnFTeBXraMDnTtU6wKc7vfB1ayxuhYNULH6HJEQBZdPSsNtDmet7HLfLKMvIizbL8iVB
7a1CyxTqyCjkALcNNQ08bNewfLKH/DZUMIlCemPwjBzJyKxr5E+5jI7u9YlfXpOazEkgxYX3QXa9
xIhXE+968E5mQmSTlD71g7pGRUfpLISJpr1seuubspkox5PBId6wGqqNQ8TzA4cgKjrDsyptRL+r
h+5bFNjqtVj8XZ/a5ngGK7oQjpcH6fnU2kxTBkCjuquPjeKHUq49w27IHgSfEoZsO+08e7eWEuAI
x9EAj3RhLiPMweSZgIBDasvioMhJ5k0olvpCUfca88tSneWTbNeFt03JGyYoWIfzqcUY95pawVCN
FQrfIXnztMJ+M7qKUcAtUDgkbaUqvEqhwmEKo6DGJXKA43sIcOg+RPoUuE2Q/Gn1lrIT0LZCDQAk
8FU0hljE5Xu+2or4d2I5YSlkNW1bk0UlCs5QheRKeIzctRC73VYp9kw5tgblckKVaGGK0I06H1Sp
Jhq/VqfjhIlL10FKHPFeoyYxHQgVxqPUm0jfjqk8fru+ObcCDnxh0gnuRkjby+96Ndkqmo12RNjf
beIy83MEYU+K5DifeNlWPFEKx0NddvhQ5aO88xjZOhaUZklmqLtbzPp8ZG1si9JEidfFTKo+tnpX
H2IM5k9O2GH+jnHEToR54davNytdXuQb0J2iOLzKVovMkFNTDjmHrTNEBzUsTDiSobD/GuzArD0V
52FcT6TAzD1TCw35MOVx8U4e+/KbwgtuPOACUOkHbSyU0C/HyuK9FKMPexhF2fcHJ8oGtIwB5H1t
Y1P5jSN6iLPY3AU1+GBL7910cjCOnJR67g6o9qbPdqzgtUXNH9iGkcyiwP+ir3YgDRufeKEEgWUj
HpBjrfZzV0Zz2c984nqEFtRGykjZTcmggPD0nByzdpHNQ4qrK/ZgQi+hbbXkoPgozqDNw3m6OLkF
XpLZZJOLmLiqTBrq6IfcbOSfQ4aMqyvQ//vYKWBQ0dJPi+aAzr/6qVYmrEnnLta/4dgY0hWPmhq5
x04E741Y1HiiU8kGjdxk9YyKHyr4YW7U/SGk1YJDeZOqe+qoGyGVVjA4pxdRA14B53sVtULsHhBG
dC1JHz3FmbKPw4gXEI/tyb9+ILeGMugQg0SgxwfW5nwoLRNVpaQ6bgA1cEs+Ha0ZpZ25LbJupx67
EXMWRtD/G2p1ERb6EuWQ93cNQ+CmpFbZt3l5BR1460XZoSvq8QZX7fl4fYabwxpLiYl3sUoydz5D
XQ/RUYmZoV2bGJ3reqsvhEmBF4pcieqb48SSH+iNvTPuxsrSLVUVNFxgYZFonI+LqUkxRvweV260
HB/SuD5UnV0/BKr88/oMN0dCKYt3C1GbYHM+UkrlyZmnVGeDj/n3rBqto6PXDdbGeup8vT7WxhXM
jfi/Y62yixHVtyIUJMZRm8kfe0RwfqCX/S/SM0inQPSRtacquGZa6yghD5laoeihhDXI7dp5FqVa
3MVlsMeS2lo8hY+k8vpcGBerXZmMY8xppoohlLB7wud88PW4hS6VFX9dX7qNjUg6Qd+Djh1PwjXW
tMfvflCjgJfL1IBzQsLiKNmITSOAGJ7SpFaepzE3vl8fdOt7AWdb9gU9LN6753uDaoGNgntMNSPu
ba+ZUddOVVBk10fZWkSe0uQRlHP5ZqsoQmVUmJgtLDoOjfo9bIpfFf4lz0Thf7HVmQq5CaJTFK9W
X0uzejCp/ai5ZdTHj6VRc5OoYVh58xxIt2+fFFk0HDpCMY+V1ViVhhFu5gyai5tR5wFW7yCHz5/G
LPgfzs6rR25j28K/iABzeGWzw8woB8vWCyEf+zBnFtOvv1/p4VyRTTQxAmzDgGHtLlbVrh3WXss4
+HzyT9q8WzohNGQuBsPedGfWmxTP2gjVM55R69IJWXlIUJ0+fDW2kSqdHNRlvJqPxJFfW6lLy0W5
ZeZV6du/50k0iGqA66vgszlp9lDfHn++3UXJqifRuswwN4uyFW82a5TKTglF0DclwnjxKUQ0SA0e
29m7Vozt/8+OPJu/hJTyvdENBTvGyGQWjJy1r5uNAOvjLZesnt1niOzFH4+NyiDmbsco6GKYR5M+
0NoocyyQ3iJLdjI6E5rbMOySb0My95cmdpy3ee9WR42KPYtkJWjpQV1N4C7/+y/LRCqwS4XKydd6
95YqWXpS6/7vIYuXE3PJ+kFSt7d5smoNnAmKHyQ819baEkrgSe05+wuzAF6TOjdjCNXr46+4t3Vy
tkylVEat6q67hQ5LkfS6cQK/lLxxQopwfZ60QTmjgaKE7svohf99bPJ+YVRXdAo6QB9t2IRkXWL1
GXu9Ri7GOOXkCYFn1fYnbTDcL4+t3MfAsoYDMSrDmbKssvGHXTHoccykLUMkTn6NIq9/jrrReo9C
V32C6bnxK1gnTmWVHnES339SLEOQSQkZp8XQ2Hp9cEXUI4hyQmC3LD4YipF8A88sXqq+gbooyrtL
lPTKQWR37/4pHslqo4TPMoMlP/ovH5WKZpfH3ELoQYbo4g62zcJdiCPRHz3wKvfXQJoCwYm//Vkn
W5vSksiGqwdTcyVVu7zEO6FjngUTqj8IlhxBxPbM4TI9JvTQbuYmrM31iDK09sI9zwbRnCQSL7Dj
LIboNcm+ZqJQDuq3e8dTuhQ5DkkssgVEJ+iDqBBs4KOjDv0jo/CCUgn1g5dt75AAwaAm9bNms61+
pS08eEweAi7xuuQdye94hXoYj7KMZJBJ4wZMzB1Js+4sjSYRVCIAbTmdWxAwyEmvZxqbnVOi8SXX
8/jsDZ1xenzzdo4iOadLf562I42+TbxjNo5d9DlWRDGDrXXK2E9Mu3sP11d2cOp3viKHnuoJ/y/V
022rbaQGNdgFl1xPkTUl0kJ+MEZGwFvq6qSZpThNVnQ0kbxzIG0687I3xRG56++VzZKYdclrB1f8
X9Clu8+0sMpvigKJvhsW2cFJke5i/c7JMVnAFXSkaGFugbvQ0tOTXWZowNx5/GCmI9p8PeBPOGGi
U97U40kpEPmZorj45KL2Hrx2N5mJIIBQ6ckwuWptQpYcAUTVmx0Q+eg4fnftUG0QaxLFeanm6Eiv
/v7oYEzWLdhQm6nrTWpTjMukigVtHbeBsatJZvNNu8z2lURVuz5e1/3gA9wzJmzuTM5TOYWjYe1X
SsXREb+ciyAeUetIEEtDaUzPzx4CEy9RP2VvrAn2oym2mAdWpjfm4LYfHv+G+/uIXbpT8oWCNWaL
KwA4o9jGAgsOFLzTk5po9TlKlvjyG1bkO0vUSQxobgIlEnLOaO4WwaiL/pYQ6gKcMMyDW39/K2SQ
wgSNLPCxKn39OY2+nZSspJBmdFS6jWQZnvR+iJ4Te4TnDdXP7mAD9z4ePoxyNHNC94DvyOzgRwYt
ECyN0X7qtcx+O9Ru9+rHjhUB+QCeoktqy83HK1IHbtslLoHIZeYtnpj8z5cKATF1Kvxei47s3Xu0
tb3NazdX9JAZSCkDZ1be5kCgvlGHnW+JVSEDurjfey/2XluWZZqYXpfEzFG2A6m33jk1LEUNI18R
THpr+kMqvNNoOu3NlGBzLamOkPp3lxx7TAFQiHIhDCXrX9tDln3p+nTgpCgxghttTc/HAL3Ar+wP
nNdGAAD+FWkLOfKfh4Sx6U0UOOEeK0h8i6Brh9k71QoiYwWO67OziAHSOvTYaLKhyDEX6Kk0tWf8
UJNUL/w2U9M3/RLrXxdkV97kcwobLhBjSknTQB/ZLIsfMH7w+4ui+jYXRnfT7Hb+GAutPceDpiG6
qB8JWO9+OXwWvRdeWLqj6y9X1lA8T1ynICkm+82oOuJsDWQ8btcpB4fi7hzKD4cZ4BeSYHSLOxCT
Y0wj6Tdaw/N3a3TLH2NYzNcy7WOA8k2XDiczT4447/asSgAYE5D8fTf7hwIqMaUxoa2maPPZW6aa
kQdL8UPoci5Fr6gg819f6mWpFEyYPYa3EXzfxnMtKDiHja3kQW7BQNam+hx0Y9xRKiyPsNt7Gwju
FsCkBosgud16A8elm50IREDQA/hCt8lqTlkyhkFMBfy1/phVwaUHrzuYAFl8WpuK3Wg0RxcpyH4s
3KtDQy0YEDM8Kyj7XQyvCP94/Mrcv6fSIEhFk6kDmCC2aAtlkh09oCqBNkVp62tm5Uldy/xZtEr1
BgHm7kWZUHPW0qz6J0EF/OyoaXXwou4cIKwA9WBcjQbElrfFKwAHViU6QN2QOEGbGIj2TGbtWzBg
vPNCr4Ef3SwPjO7sKq6TmJDKOg/fFs3SFT0zikghB7AXJucQHqIvi+Z0dF9ARjz+yrumKFIB0+TQ
Epetd7UpSSznEVNRq0bXrsujy+Dq4l1ntfkBEGLXFEHJT4gHEZJ8f3/NKAtjMI1SwdTQeH4VLu5F
aZrpVJXtUanjLsQl+pEsdiB5pfTWdnYrKlIJSwoz+F/IttQos641POUna/C8/9hWM50HZCZvbT86
JxiljtKivZWCxZY8XaQSFCXWK22IiBBujfIAEcDcH4QCZ2uNBrBWh+KgqHMXJcmVUkGS1C/82xZz
sThpjBSoyIPFGFSGxtr6cx4uyGCHbXnTUOG8Pj4ve/eB4inRnw2UhbLLemmGoECCknceZJFePxeO
1ZyrWi8v0P3QSNMQNE7jtDlwPfIZWmUscpG/GN08uslcLEMLf2YwhQbkW6LI58/MctvXqswc9FqM
+OJlDpJpk6lnfz1e8K5tSlnALnj7QUWuF+xq09wj0ES6MvXGy1KqvU9kaJ3UzohPbSl+IJOmPYvJ
PgLq7R0iyseSCBeuVqAma8PeXJaukiR5oPYLGm/kvl+Zt41OuKsj1OeuKaK1n88k2PdNlkRVKy9r
tcyZItA+LgXavdXgjKdFqOEBNnzPEgKkTIswcQTzw2ZRfLTJZEAvC8DSIeLdLcp5nABippPTXl6/
ceRiTLsT7IFA3MY21ARTW8XdQA5aPs1F2ja+lxefmqZVrkbNoDKPpHKK9Xb6+tjy3stFHRKWV8w7
UgB0vXV2MsJMOFp4ukXRgrDP9RPT9vGHalAdX7TTHPtO4n4bkGJsfSTpEJJSLPcgVN27qTTNGarC
LfBqb9Y/h0km6yZZ0Jup9yT0GKI+s4xPTV7+0NzICGjnHLG53aVQXFQJMqFjRNzPytcLrxO9QEx3
xmbCxOdkduIjlD/uQUFt70oyhwJrkaxjMOa5ttIzZD/FHTJYLawy70uT/XTnKbzwWn53QqteTk3v
1O9mGxaLg4+697AwmMcYF10d3rDNAsdygMGoLfLAHPS2Ppl9Mp6nLotulpW139K+dn+4HsrNfusW
8wmhQFU5+AV7Dp/sEXJ3yepBVLJZvMiaGNpRNMB45E6kzz0AMJEGo0r1Ji3Nozn/vRsrX1Cid+DT
VPXX9pLcpoeqYM9Krfzkzt4SaI2dXmKvzQ9u7N7SmPgh6ac6xLXdmEpbVP6SyiDs8RLd9yrXZno/
7G65Xc7nsVvMg3N0vzT8q2TwpHVGdXHbzbfNVlvQdcyCYRo/RS265b1KoJmD5Pnw2CPsWQKKIRcF
SxK14PVHzCW3FwKNWVCktbiOKpcdTPxwKdrBPDgf9zwBEvHBX3Sk5TO99XteV5oUgwsiViWZ/tK7
bEAylG5x4rfduHye6ez9M075dOo8kVwS2xKwi5W2r0PScSnGsTrwhvd+iB8jSVJxiQxcbhnqclVx
zH7J8MNKkn+pSvg0T7nVmTd7pFzlh0XdfY0ESqkHQcOuXSoscAy7wA22rV6h0/fvhzQLIEH9z6Qo
yRn0gfNGWJTCybbnoBCW8fn1+8ywBlUCyf13B65HjteQquFZYI5aznjgmCFNOKpvZwMpjd8wxasG
RR5egDxpfaSWUUT8oWxzC7DxYrnJwo1pbDRM2iPtqft7iawz/k6+2BLMv3E5HfyjljAxNZp65Q8Z
4+09MW6AtrB6A3J21MrYuy3y1QJkAyIU1OZ6aW1iC73MG25Lab1H9b068ZaXF7ePl6fHH3FvZSQK
nA6J07x7r+aSlhajaRlFiURSEjGmsDRF5E9J0n1Gwrw8wNHJX74OZCVMhKiZAQyyyu2mmfocKU7l
IK+oNc1lcJTufeO2+sfHq9r7fiBfJNG/HF/fdumZGgfgimpjMBmt8S5mfvoUlkl76iZkXB6b2lvQ
r6bkT/klpysTsy/jHlMukIP3WR+mV6i7h9+4yuRRNCHB7zOkvonBJ55CLUL3Bq6wbHrxyt59G7Yw
ilrDFP7tlEw11/3rm/O0J1AYkYQr+C2u83ppUVcWKs99EtBF+ycMKd0UC1reSc542RweCs/ufMmf
5NrASkn6YZRZmwsho3Ir+EwY/W86IJb29AGiy9dpnsnyJfmELIQR7dOs2B7A1tMLE+3zJBBFPbRg
hMPq1EAq/H2KlekdbNJHHYmds8gcAnUFIlFu2rYWBvmei0UjDQQyyydmvayTHceOP6eHTCN7pnjw
KCxQz+T127ipemqzKOvZsDws2gC5h+4ylzw2YEiOelh7j6ysYzJBRaxCtLvJmJbOhOo88hCJLrzK
F0omvmohWuh+mEhClVxqxCBLEMSTp16jsdBPkJ7k11KU5YnsQPz38TXcW7qEJKgcU1KrbevJZLx8
tJQ2gY1dSd5rSx6+xelBS6RGRxDInWfVoUVKt5JWJROgm2vRoXtlF0udMItq577hNC2AHAHeOk7a
AVYiLQR95C231y6Q1wdwAJgjyAYgMlvfjlinjeeqGUNWbeKd9Um0iFbjEKw0SQ9S1Ps3wWByGIgY
4+50grfqDqD5nVrNkiQopjGHUb8ZzoDWUGmpGOT3NCh1Hy/t/uKD4JOVVYp9LHKbpzEIDFSsh0l/
gRzuG7Xe4syUoHJ9bOX+hMCW5JArcTloMW/hHCKb0Bbm5gVTPxpB0SDpG0LDfPaQffEfm9pbEKOq
JGbQVN0zto8lHHOlpkQBEbsC8o1B5JEyf/DYirzN66cUC1SFmTTnFHKa1ycCulHagkM8BSUsVB/V
1ksvtgXVVEtueM3433wnUsqPXTO7rz8gPOJUF4mGZMtpk6YwWO5MXumNAS8wIi69Jy6d0c3/lkuK
TkSZzQdnf+dAEg3JCQfZQWHwYL1S5JbCzuqxF7bFDHyqyk+FKqInT2/mq50zsnuwgfdXnOSBSI/+
qyaJYbbZSt1DKVQQIaM9H15rpnPhN130U5jAOU+zynw2mGU7CFr2jDKTig8js4dXTB7gXyKJITOI
zKdpChiML896Jpyz06FupdlCeWPrUfUxGQ5VHHduBfjg/zcqP/0vRlW9BSMBAIJOqB2eqmZxX2hC
jae2z6NPj8/r7voI0yH452bcjSD3Wd6OQ815RRN3/lvTRvQy3EQpL4k+K0FXcJTKynn14Bh5IIOH
XHlq0TC7brbShEeomuJ8CjKLSRW6bnMwQUX+TAzqUd+z3Ne7GewRoqEhIBP5zS7WYvGQyyqnIHXm
5kSo059NiCdPo5M6l8cfdMcBkNr95P6j78VbtN67MFS6oRL1FHT0bl4W6BTObWgwbZSmqabdoL9R
rqGmlm8rYwwPbO+4ONp7shtGGYaiyObcZPqUisZbRt678XOHhtL7qTHTL48XuHM4kU9m0hhKJmKN
bTmEqEkr0W8dAxEbklVRJFee9zrIkrk5yEt2DidzfvQspWODZWATznhJls2Vh/d0S7rzbTYsVCTV
8rmw6PflddohnT7kB0Z31genASU86Uc1Htz1Bs6qslCaScbA9ibPj8tcDaBY726pM3b+408p92P9
WDC5zVg4A+mUXyBSWJuyrS7UvJHhfk5k8l0BCHcymZL6RBWvCFIK/weVpV17IDZB4gA+ovqxtjeD
uKjHlnjInC33ucin5G2cRzXzxVNU/N14ojgweH8gWSC9WUnNRtK87Th1btyMk7YMgdYikBKhjPOS
MJR38BLtWIFsTgKMJAsQWOL1suJ4yQy9UUTAgc1vEgbxjDJReZDt7Xw8ijZMMQLF4VRuC0bLYHRC
41UNyhx5A3hyC/0SjlH2TWlF8rJobXhQBdhZlpyUkrwQ1Kd4Z9fLqqyxSmjqisCrTPVaO4Nyjo+H
6u/vGGErjQg4caSdLUp5cfWs8exFBL3VJR+itg+flXYmg7BGjXKycD7AXNIe7Njet4RvgjAF/iaZ
Wq6XliSKIF6xBJimwv0but/8FDEec4tn2LbTYTpitrm/02Rg1B0lLyczAluoZuc1jH3VxYAAVDGd
EV9vnluTA0P19gjGu7Nr9FdAUlFvYxxzi/qZReotXV9y5MuB6cjU0K5ZTEry2HPsLIhbDBxMUjqz
ps2RX6xUaV2NBU1hnn/Q07Y/p2aFrmB8xKd6bwm8CFhrJuiByZhbn0GzKnb6tCIWcdX2vdmp1hev
KBbdT8bGiw+WdT9WKWd6fu4S/Mi44M3rCcPWkCCXNwUiiasBCvASeD44vOjDFCXdv2E8UqBSzaj8
xyKigdpnTiwoo8pULU9FMYvMtzuBekOBdjJoiG4x/hnHef6P4nbJl6bUu+/95BmNrzVwn91mKsyG
n4+6ccR2ID3p2rMzBUh9AWYMSZGxBYkMQzFmBvB3DngdPU+jJ54zPa6Y7/SsZ7dTTaZFM12c4Vhn
IMsbD+7XPbMLoTlVIgYL4Gbl6G8eMQ/P2xVx3QcDw17fpnBRID0erEU710LM/TURo30x6yxuLu3I
/Lk5034NtFhNn5YsNr0DV3Z/32HdJoeUUA4o1reS3VPMNMBIpwHq8S556ciYz3OU5ydjyPqXLHGi
g3dnzx69adAjtMg5u/KS/hJAm8i9Z1raE4QVln4qoMU9ew2zuDEYSl8gonXwNtxfesrdSJKTneBo
7h7WbqC9klfEl4mTNGAeWm5imR1FzXtWpMukc0vvHZe9XhUSoMC1AWUGQ5l61woR3AutqTZ4rWuR
ZESSz5CHm7hkEyQMS6tVEQKzQaS7yZn6W/vRDJvMV7mLr0aJSFPEqtA10xDeYgnSGVB77jWkAUiM
ITxdjN8LBzlWQvPpZodV9MfrlwZTBaRLUF1KYvT1B6zVwmCsifi4Nif31MJJnvp6WUFTZtj5f15v
SwYkHD+K+JRu1rY6pRYcGNip5s6MX3gFwzNFqOztoMzlkcjU/RsOtQjtdHI44lWgz2tbLQV0PEFE
EqcK9aZMnuOH0tvUgJGemtmaTjrp+vnxAnfgBFglSIaKmgcChPnaaqg1k9er0ldPjQC1mMSfi2wU
p7jkfrmzJW4z9GBPOmJxp65Rl0s3D9qfj3+EtLHxsyDwqOMyMQM/6xbSMFHsXJacHRWNgLBvlEQk
PAqj+/djO/evoET6Ub3htMoBss1a3dxxRDJiB9rNNChoLfp57daIx9bTwXfd811wDWGH55Z0dWOK
nsI8KnMIrRn30E/hkbvUac777rYvdjYOfz1emTyHmy9IdAlrjAwADSCF611cpixBOFbmq6WlIRoK
aFMkXt34w7Jot7mHjjCOhecPxnJEsrZzbGUsRiaCB2DFmygQwIamF21GaBEtGTriRg55RAJ8wNB7
5U+6hqU/OfV0fbzgna1cWd18XyOP5mUZqT0YbefcMjefX7Qomk61J47oXfYXKCvSkjiUY7P+tixa
adQZ/zapUXKZTHsG3VJR5hA8xwiojy9uph0pXcg/dLuhEpoKvJguu7WFTjphNcHPocH7l6k2eLg2
eheOS3vQ5905pXTk8aSEWSQNW2JSHikztC3qRrGOQHniRX/2eep8yhcnvBRxeHT/fg4TbldF2Y8a
OIEV8ojyU//yokNpEC59BXDG7tzivRXn4mmIQhNEcVK906ZJ+aef2z7QO6d7hhm6+uTQYDxFMAWm
J7xE9ikZlvijHtr/RLEZnog7uv/SgaUmm1szOnGRUA/u8d7FYr6OxI12OKpfm/poGI0QFNa8o3q8
FMGcwBGet0AuK6BHAYTO1TkS5XKm268cPKv3x47CM15RxTfTD9keu9HurT5zHHit1DqZ/cbN6o9q
qTajTxk/+aAts6s9CYaAogPD91eLIo2ca6JQiiTEFtswDAZAkpmScD/b9mXpG++FnD/3lyEMD77u
/fnDlJzug92Z3tKWudru1dCeJtxWOislU73OUAdKO9rvLaVqOj/rjCMeo93FyewRyAiQmS0fuao0
LYQugke2t8YgSTz7UqCn4Sd6q90eu6j7o8Pi6LbC6QPQnMOzOeyh0FOz5OgUvWNeen3J/s2U0n2P
hm93rgdGAK2e8VBVzY6A+7ufFWdFy46SChWVtWUjMprG9pIpmOtlOnnZFL6pCh67OByhPyizuv38
eKm7BlFeoqFNHQwg69oggWwze4mMnF2neXEY7PPzKq1ORTvplzgBMvzYnnzO1n7EhUCUvhatC5nX
bj5tZGrCDGtccoEs+nPSGuOzp8HPMyMDFcDclH+ugHhcq6FefHNpf7zauunIKrvBD6BvsklvIz1v
BJ3CPkhsk25zlFDK9Y3Crd7NajjelHxsbwyelW9VUB/n0TSOOGJ3DvHqB2yf3LFRtGJ0+qBvaO3R
NAFZ0hfDm86ajsaf7t8h4goaWvxeYK70pNc7O2mZ4xVeKYI4dboAUkiIQdz+aAh9b0F4Oy4k9UUI
YrcHdhwtux4aETQ2jfxwxtHMoUAZHhmg0+PN2zmqsh9Kw4KIRbKurxeU8B9rzRQiUDP0U0PNzPxy
hK2wngv1FCuHHFN7S2PAkNiBlRH2bSKzoWyn2qpVEVhZVN5cBUca99Xytga/ebC0e2pqyi7kINB2
0B1EoWp7LgzZG211ARKQQeZTPNlVdgrNZil9Ol3e4qMMbF3QYJ7L66wz+X+OYeV574rYKmjACbiH
AFFo4kzhufqczaH9RjezJjtwjHtniioCHWNeVYrm8pP9EgXQiKM8lPcCTmNQmCKER6qaPfePxxu9
Uz0hQkSqi/F/AILUrddmpsGNvEbja6hV3V3arkKoTqG+W7dpfW7a+HPK8NQV2ZzplMWqe3JhzX1m
fqs92JadE8fvIHag+EYqsH1ympmZXJFzAiqRexHuYrF8mNzsE/mtwfBi5Lw6zeF5s/m45AEErdsW
a6wnQ12k0RhMcSKeHHegeDkMEGRYoXKwth1HzBQBYHS8BLnjtvehFhUIvXkcgtI2UCJgYOxpSYs0
QGqkD5gzTBgwUIdbs8RLYBTJEQxz53JR9KY2h22Zz20OvLCZq00ql9ZLEqnPbm78XSC+88fQHt6t
nTNLIgcikstFWXiLzW4gbSnVJITBuayNs+iz+ssSNskBQ8DuekCdU3FGP4n28PrIWk1uEolDLdhO
xfKcLuN4jvNEo4KqHGm67UQnEoMGVRr1RSp68tT+egkdryxoxwyBZcfFV7F05XMeesYnTc90f6iR
pioTbfKL3nx9aQrEN/UUilMauDtvc/0dhRMF/HyA7aPRAuZvCHGbKj3PcW8cxAm7PoCBEMkXA7YH
h79eJczGoust2oBt71Fy1oroWpRpdZ6y+HNfWdmHwdL7N3rSF8FgL5kvPLe6ilF9/XwjVUx4+SQ2
TgInN75IE67buFU+BtUMW56fL92I5oSWT99iOAil2BGEYo/9307+ADSaYWJGKmn0Gpu7Yc66nS8p
HV6v6RPa/4OBMJXtvLgzMjsTCmQnJYRB6rHRvWsiN5auOLSrpMzr7z0zVyh0S/C9SZv83J6UT8Zc
pR8eW9m7JgTU8gARgTFWvrbipEZimS0qeEYfWecwHCofOrvm3aRXR+Pmu1+Rc8MzQskIlMPalBfN
qUDZawhQOoZQUQuZt03EUJ0hiPwXnq/ha66aR8n/3vp4r4BVcGJc3q61UbPQLGFX1RjA0jFxKEVX
Baqw9Xcit440F/YWSLVb5XTKVsO2iZe3S6iP8YzL0YbYfbKtPkk+NdBHW1+NSb5SUQVrrqWP+VGb
aO9dBIpKMQCXxuuxCS3HZTbNHtaFoFYhp4+I3YN66MRFJNp4BmB4RNdxZG8TtodaOBl1ir2k7tNA
bYb4nDdtdVGJPS7RYBzxjO3tIqMtwAr5h9zO9S5KcqFBzNUQKADaviG5h1K2CE1xRh08OWiVHNna
HFNjggsg08EEgEch5Zgt77mcqYRVc3wE2N81RcGYPjNsVfQT18uKeqOBMRI0gFEX1tdeIMMSD4V6
nhT79QN9tHuBb9CEk6n0thKRDZ4yVjpns1Ja7wrfnXvVWyABHtfj8til7DkuyHEQSJRAOLoL61Xx
ALmlpQ9DwFSVqZ1LvucgRxKOvPLeISQJ4LTD1QQSe+O64iyh3G66BKWmnXw0ldymtWClz7VjRh20
wsvR/d7bLineymAkKSvTT+uFuYjFw14TgZ4lQruotjAvTYkeWzgJ/SCu3zUlwQ6Itu5MjdDmjUp9
CQl01bk8Z4iGfuFgCEoBVnpgam+7gOrSJ6E8SsK4+Yxt6OroACdD4IVD91SS0n1WlEOpgt0FASy3
eUbpAW+RS9B1LW4Mp1BQMVJxTe0CASx7EJWfVHV28Kbt+WEgZ/+ztdmn3qgMN3VAM0A9kF+Za3Jf
HGVyf/Q5U56KGjtBypzZb5x6mnZQLoA1p8wpg8RfgsA8rftGpLgoKhrVv4XWMs4V9W54EBXsfsef
M7lyyhnszdqM2ahjSGQlAiH0arhpeWQ+u5HJJc6KKT8/vsm7xhjKksANCUjePCsteK8qmmtyggEg
vW/UVvw8961Cqqfh5f3fsAY8AMZKCIuQ5V4vTYPNSh2y9CcmpXpnhyPSIJPxHOWHRF576+LboWgD
AErOB6wthVrqaAoDd4EdqVR+3Nm5oQfyNR4q5QCDvJcakHuQQpKhw22/CT/spWntMuEL1shafVMm
aAacSs8kHXZyHvpe9ctJyU/LlH97/DG1Pe8oQ2QLMhepPLq5BJHtKVkxkmVBrr282CNC35U1V9dU
DPC+C8W65oU5fWjqIfkTMqXwpdXTZDlZoZudq7jqrnYaGd/VUBT2m9yOy3+FMcz/ffwjd3+jbAng
w+kmbg9zI8o61TzeP9LbkHHLMbmVtt1d0LMUb7whPdIv2bNHiwa8BRBK2YdY77tVMqraOLxMZehB
W4uTuNjdDN2/DgoCGa+jMeu9cybRLoS7YBQAoa7t9aWW8J5MvO/ZDL9YaaffzEVN/qp693cyQWYM
6aDJBBQCzLUp7m9Mp5Kl2U2KPgMKUO03eLYH2CBrBEVOjzdub2HyvXAhCGLga5uDRRXDH+2sDXhY
vbxVttvcSj2BXrCAB+Gxqb09Axcnky/wKyBQ1wuzFVWx8yzsgaZFHRAMhKzBItagIzy46doo0l6t
7yw5Lmk2kDjzKUl21xYHs+ldI0kFhGam8hTlOjzR5RAvXNU+PHiq9h5f2OggPqB8IBOUtS1Seqea
TWxVgzl8yjK7VwKSwsE52LAdO7LjyjQZU400pDavk6N3c1lAYhtYoxE/WcXcnPOwKf56vFe7VsAE
0Owk27rrtDLkUwzIDwsoA7uuuizzEL7YwK9fTW9Ma55y5P/sbA47dRzAijmrsedw8md3qkFxxclB
8+5eRUKagdBVHnIautuswzK9ZNCQgw1q3YjnZzuvJs2v6hy/NDR59qfaJ9WPca5acTOqXCMlETED
+CYAkx9IW+nGWZ2t7klTIyWGt8fRM7/V3aH3Gdvqv7sFIL4oEs27PilzPRAlxFs4pbyM3g1tVjJ2
kM/G4A9haSwnwWRtRq0hNZ/cjnzi3FbZ8qWd8zY8iAd3LhyxE6P2HEeYRrbludHqGKQc0PMNSwhz
3SKZP7dV5N7U0QN52Gnd5fWHhpiQ7fwJMN92EbKwNL0ahoigs0Lv42y05hMYDOMoeN8JCinPMWpL
OE1RbFt90LumSIdaPvdty2SazhgAEZsaNGXdX5SaaKYnNbo+XtuOn5RjFvSeKUKS420eAAD5LaOW
fEulFOqFDpz2qasLzbf0pTk4rXt3TxJb0vOBIoFIdO1JRE5lJTOjnsOaWRTBiuybQUv4IJ7ZsyLb
AJKoU473ycPzS5RbK/qgK1FJv65RlT8Bm46pP1IhDx5/t71iowxd6NpLlm/e0LUdy+szs9PdHjrq
RKiBsMJi9FuNaCpIoe1In5twhLOwabtofDu2Zf8ZCff579S2Fe1sahnqJ49/0d7CCeIo7qB9xGjC
pvqpTW21hDHNu9BMZ3+JNP3WCV09qD3s3T3o4QBuyVELRubWy25GdVLDBY10l5rYX5FVVLdpakp8
XJ9PvpuJA4e9E55y5rjjxKjyXzbbmU1RlneG0gVA3amRNYMxx9eetLRkTNQopxMNryT75KWKm/uw
Ak5/P/6qe/eDcirOhu4KT8YmSJ27vO00FG8DJxmVDNEdxXk2nMx6x7T6fLCDu7Z4/xzQ/fA7bzlv
YktxTUUZQADnOGLFURzolqH8r229Pji+u9tIiElVgtXhddbbmCN9bWaj1QdVb/ZPmZm1DObZy3mw
a/FkSV7k3/iMgHphhwM3QMdjba+lOExsi5sxO17cuFIM5HU87dmItaNex97SaC9LjXRqSYBp1qYG
+Iv6ATYBxoo76yqGOT3FtZNcnC7s/1CwfxC47HoCYFtwgBMDMuu7OaLD4IwwnzIZUdDrORWDcD2/
n6aXeiqXyB+LbvpaLub8n7owRe3HbWRfwTtEH20jK8vf+M6//pbN9aRW15kRNflg4NtAl89EJ0TC
FjQpcfQbLwduD7DLTz6FLQwkjo0ByRyGa2ByE6fELDWwnGl3adrJPD8+PXuuDY5gef+kKtj2wddU
JKKmmWw4npVMKpSMbyjDqn8+trLXUQc/LUkaKK5IUNTm5Lhm203KhAdtK8c+p6M2X4xEMtWrJTPI
tju+sYy0ehOXoPS6xppxs6GY+kubCWe+CcouVyDg1ZcytKynngz6IBb/Sd2wgcLIaUGAw5CBcsY3
r7UOqWIJ+5hg0qzt/62W1HlrqvM8XfuyL261lZRLUGRON1x1PWu/ANP3/oxNI7ugxJv+SGpDK6DN
nVzjYIP2PBcdTNJIjf0hmVx/ubKGQUijAA4itXWSUzOG7g2opvW9Y/D24Ijv3W9JGUCewEsHXHJt
q00FTBDTLIJkGKfPGaolp9INQyTDlMVvksT8+PhY7KyNeSdAxDAUMBl3d715VhcCNtamNPMclN40
Rr5hN7Z+1ozJzQ7cyc6DB3U08964E1q122HU0TZL+Aup0pXm6PhjU5dvFa3pqAA4jQ/HLnppXlPd
3GE+Yq3eXSiXjC9LQe2OB8jpKiZIcwaUqE2Ogamn6dXNAN2rg3tEwrADRJcz6BIyTY4ExflmE0tm
l2ZDa7jRpZHcmlnofunUwvdSpI2V3nVOWtiNHyMFX6KMCeIDxnzEOLO7XkIlQB+MmSHFtz5IQwja
Ke7pdwnhabCQ2T+E6MpzBwfGwZHdXy4JGigNqUuxFd513LQBjc+mDoumvLfKyPrEEJj77I1Ip6hx
m/nLMjtBAZe87xizc3bT8OhpkHdw4zuIof73G7bgVpfJDdIP+ORrvWv/nFQa0TaCI58hPCifxynx
PnZp8RvoHyJRGtLcG/Ka7WXtQi9WigLIyNANow/lhv4SMuZ0e3xFd1yCHGmgTUXpQAq4rHcygqW1
z22saMg6fInitEpPjdk775ZxVs9hPNCXeGxx50Vi+Fe2UillyR7/2qKqJp0IO5WPacbzwuxaqzIp
Fnvmv4/t7J3RX+1sghlmBuMGrALewKrryzgV4bmpQduMxdgcwMN3l6SD7EHNhGRwG30ivpkPiyPY
qqYazxr0fBezSY4KnHunEAJW6GU4iqiMbMpJttG0ap2yVcIkqI/0/+PsvHrjRtI1/IsIMIdbkt3K
suQghxvCM7aLLKZiMfPXn4dzc0athhqzwO5ggfG6uljpC2/I9kDXXQ7jqrs05669rlf/Egvr7FdE
ymcXOeOfp62d0G+R6xz5ipHZNrfmiqL14OFHhotCfuH6PrsV9zoBEOfdn/3khbY2oBLDQK/KbxFD
b7BPtuIt5HoDI1eloun7T//DDtk1ihwiA+D9JztxDhGSFguxkdM5MNDlRsfUCMQXv6/Kq/9lKOIw
shPQxqdcLGvdQmPd+3BWX5YQf9c27UIZHoLWucTcPrdi2Fghtc5/qUyf5CeuRkreMvbLqmu7l7Hb
xA+k8b37ubGyz+/P6ty+38P2nSSOQsnpgxsuYgjGeW8hmTL8DIe6ejEQL7iwL85OiKoXOSzqcGTp
ry+MwTQglgw8eNTsjCP2Hl08l1pdz4156bU5twXhkgBYRuwBINLJjhDYlCxWyDuuqhG/JQymryst
y8+bM+ojOl3ZhYvj3JEGGsCkdhEbPuPrqWm46AK7AhIBd+lSNZrRh1wsezFgmg9F7uS49m7ZX++v
2rnvyXpR+wR5RMBycs58aSi1YJKSiroMP8Pzn2Nhjeoum5FUf3+ocxHZv4Y6zT5IlEHFKoqsZpjX
y7HIC+OxagNDxT7WmkkwePXDEjRAIrnuovT9wc/OkyagvSM8KZCf7JtNycJV1OZSQ/XiGe6RfzDt
dXso7PyS6fq5gwCICyL8XtcBxv56HW3sEpGEnUF/u2Z21K63HI3e/O+aTrirkcLtLDJuydPIb8gm
QvbZGNJR5NaNFSocbcqLmk7n9iR7cdelo94AdOz1XPIMASeMv9iT27iCyVnXg6xkEw/as49O6WDp
kaNL/f5anf2AANXoiQBzAiT7etDSrm0pekqCQPXKKzXgQQHz41If7dwoXL9secqPoDxOdkSG+ofj
FxUtjKVWwAYwl1mHrD68P5dz+45QFcESQOakwyfB8bJBvPUmNr1EoPNrIanwwd1ZRRyU/v8STO2E
NDihvCrWGyAsyvvV6FO0CFToHaXX1hBowkvkrnPXInEot6IDd5ng4/Xq7G7uMh9NeEDGMCCz7u5B
gFdfqbqsb4KgFRdO7rm6EBEApcgdnMCYJ28YjTsToAVcSWyTwWQWW3RVGYV/7xpbfpgzPMydTXnH
bpNGPJR+g1Wdm11t9vqfPeR3/RjYmlT70IejWfR65qsZCT+oV1o3eJ/dO24lkxpoC9ZneFCsWzs/
Sax1Lmygc58bRbPdSwSbYwgArwc1V5VltT+RSFat8UAEXia9HNRNO2R50s7OeOFznzsWdEN30AQC
Cm8N1YtsDaMZIlu+6Ogoor78MmOo+j+EQGhREWuhH0g4eTIrq6pyx1rgPqnMNuLGkiJdjZAY1oj+
B/IaXBzIa+yhXQPl5DZp9ZyDuYOuKf0hi6WXtXFnZdPnap3XCz2TM7clbQOa5QB2UPM8LbL3ZU8x
LNoVxXLPPzqyb+K1UvMRsTQNkSEIE1qxl9QKzw2KLiJJFOL9uzvB6w0yZWNRhdbArnQM+cOWoXPd
6mlMwlIYf/nW1l9F2ej8d8w9fTzwhXSzwSyfds4VeIcZ0ew5nYzCPkZobSWtVCohmfv5/gX6Zj9S
L9qpjjs3B1nl06jIn/BOL4pcoapc9cnaw/Jv6bJ+fH+UN6dsH4VHjlUDkUT35/VHzMuuoVpfMco0
zrc+gJrHBruQI/Hhx3wy/rPO+T4cYgyQztksZHCvhxOVM+tJFSpt8zC8MsxRp8bkSsxZLefq/Zm9
eYCgzxAhIETFFcLTcBqNrDQts3ZQaRct460b1Vvar7K+Q3HrUmy+/1WvKiO7TiBfBBIVaSmCpK9n
ZQ6iDmqhOnAN8+4nobw40H6J5qsRXWcAe2OUW7obRZ07nqPlP+v57cOTFiKECnWMGuPr4Wskvtqi
B+5TI3p0oFbWfVT1ziQlIkt107WJq9dLscq5z2vRH91h+7wIp3NWpsZarBZdunseJT0U9GNr4O/p
FJk4/veVpExLRsJoNA5Pnh9/4+XtPUelwRZsV720uVh84nWlg/XCI/DmTuFTEkOgN0l9fDfmef0p
dw8rv7BnlfLkmZpSWtZ/t+mJLrFQrvHcOoP3DBsj//L+DM+cdRAYO0JgTyQBxL4etuOn6FlYKl2s
Fn2ClVevEO3wP3zHfVrkO7zioKRfjzJ7iyD7ZZ8009BcOZ5hp2ERWvEwi+jC4312QjssgCuMQu2p
sa1YAyNyMyZkm4H66NQcUgpqvrqktnBuF1JyArrJS4d2+umUBuzN8spViHwV9SHs5J9ljPK0nqJL
LaRzI+2cPIT7mBDl/NcfD63hyKBS0qa8LOF1CEwl7mRk3k/SU//1jWET0qrandsAMoEVfT2UYJMY
c0BxxFPFjJXzbF6F28JD2rvVzfsb78z1TysEejubAmrMKbmSLVBQxl6aVLT+2MX9WpnywQ7m+QbU
QTjtghVlfSEdPjcm/QEwXrsO8JuOPC5xTsEMMULt5+JQ0KyIZb9ssWUN9lUThpe64ufO9L/HO4kT
lipjNSc8Qr3R4rVWg5HIxV5vwjFzkGfI8yvVlZdkjvbtcPokUM5g91s8eW+8Shrea683uya1jaY5
UBc3k4qqyt2yhP4uxV3Hc2UGhJmhSJyFVtD76/p2zpBIdyMRckmY78HJnIPC077S3GMNYmM3ldic
dB4gfEyiGj6Z5dzdBDYH5v1B3x6RnblKrYF8GRLdqQxeZM8uHRlEGfinQ0OiMW4XkorYRhXiP19l
7Fn+Q10DmSWGe31ExpYAjR29e4Av3ks/LWu8AKD5VOtAXTgib3umEC8siCU08IBWwEF+PZb0/MrY
mFmKlvhQYDrRhzJujLb8Xi1NCx0Qy+Ck62sxJONi9Q9gzXlyS3hnNi+WKL77WYmQQugCib1wlN5e
s2TYBIc7r23/DvuK/Aur1E1tV5euz2cwHPlJUqVLTExXvry/rm8PLC0nEBHIIVEvQFXq9SiePw5V
HhLeSNM247IwvFgEU/R5LNU3ex7C/wrz4nszIEk7ZQMw0yeT2lZfux2lzjT0B/eo4X53H8w89C+p
HJ6b1s6eheiJcMmbMucyuc3GxumAZndIjw15BTzH90XcRL147EfjUmn/raANMyOjR60bMBBb92TX
ouZketpk14YyFzeLWNrHiITw82DAusG9UbmfgzWDOJhNQf8ACWL8XvpRn2Zl1H6VTejf9YMI78yp
IZdzom6+UV3uYqcrxcdKWQXtq+4i8mbf3q9vMn40Drp7cRZFh1PWR5CRLDtuoeHeDk0QG1FpPneb
Xd06uG8+RsFg3jfe6nxbLSO6kFaeWyGgCjsWjcgPndfXG29FbWsJJ4e4enD/jIuIHqOtaw5F6L5o
0L6XKovnhgNfBOWWjuMOV349nNMUUWbqok9XrIp+NYa3XI/YYCD74ITxWLuXCjxn7st/JMwCLksi
mNOSftHQqh8mQ6PJYU+P+aCtmAqqe6PC+ZLq8Jn3gKH2FI/wf8d+v54a2pODWeKWAwJVT9sx7EZ1
aEwShFsBFPy2cvow7UVRXKjsvy1hofIF/JOXCG0zikcnd6du8Z7VJVSADWtVlLBkjxebBbAxlpXI
vuSGWj+25timcs6yDgPMqF/uPGcNVaxdUZkXCqxvX2V+DrrSe493fyBOSp9Nn1Vh39o6Nedx/CZH
F331sF7utTXnR0mz7XseLG11bO25+Lg25Xh8/yY9c5Z4q7hBTYqvdNv2Hfiv+zrqtwz6dd8D6l/L
bwoLjjjIi/ymCwyRhIXcPq9qnK9VG1zqQZzZa7sRO9kpa8ETfZJhQCP0rGEZ+1SFRpB2/iyebFPk
d2AYquf3J3l2KBpvtLX3uuUplmeAH00npUX/pcHUuN6EG4+g95K6AOT9/lBnTix1n11sJtwLpafN
0na0YOqjwZGOJg41V5uh54Gn2QvK2BrW+tDb+aW89/0hAVG9XsJQOhg0ofaJmXJAv9QPs4Lk0PON
pNiM9X7qveUCYvbc9/z/SYJPeD1iF/irNIxMpyLctlT4mj7RsG73XulcuibOTm4/rPSB/5G9ej3U
bPRWkbklmq3l5HwtorG6z31kdgPMxpfEqCL/6f0FPHcg8BqhxE1Oyt10MjeV+8rcCvRMc3ss4qxt
2ptoKn4XdqGfIEKvt0HvRY9oIVyi95yJnKhcACRFCARWsnMSIKN00PdOoXWajaV/RZKjE5S1/nvS
CDeNgswOD9qb6yfX7trVo+OTdafCVD9bRMQfHMvKoBStw+H9D3lmk2DoR/OUgpcNuu9kPn2v2k1M
JFV+hukksnxdOs/YR6CAewkHdOYSJQxiWnT4ICafdvHd1bLhT1h1qh1n7JPFkt2dHiEBIgpk9Lch
Mlov+TQ3t43blPdyBGn3/lzfoqH2xhXjU+8iQebwv96mWxhMQfMPWmFcF1x+51/TRFGvM1r3SjvU
bazcDw+CiChuBj+6Imy/5G145qRAqiSBJSzhN7zRFJPmugwFbu5uPVdHX7rzh7mLQCcvh6KOquv3
Z3xmt/5TxIRyzlEBJPl6wiik90tWct0gYZHfVa2ff5nGvrgwypnDyCj/1KBMj7T75I2oRisPCEKY
E67C3yez9OPIqbuHKFDqrsQL4SNRjCIO3C7dO+e2FEEerHMuA3SvTgO9JVzzWZuUBITlXedahWkj
aTCJQs7XfdEbdNosO102pz0G4VK9vP95zy0mhGNaXHuXjXrm689ry7LKlEuFQFrOxpUTfOsIkY/V
GP4xjdy+kLSdO6q0frjvQC8S2J4sJtgeN28KLoWNbbPEbd/0t3ZTFo8bTYALR+XtktKLZxS6LzaB
2ClFtg0jLacOLbZoztbn3PeypMZdIwbH512h5q5SUWR4qWb8kPe/6Vt2LmE08CXKH0gGgUQ9WdMu
E/2YC9WngSeyKS5zrzjYo6G5aLEGr2Jztd3rYJu9QxXqMDysQV8de1Kb8li2uRubQ6dlPAwjjhwN
Ev5HYyzX4+TOw88Lv3T/4K8zHFDAlCswSKeKSIz0evlDX8i2mFES1YtY7+xtf47GEi+1YWnQwgqH
+83/SLc/jYQ757G5+N514ehLVNq3MTo/AyoQW5ASAe2R1z8DlQlfQZZDCat1/JvBmL6LHouvdXKr
o4UO6kFm26X66dudD2t7Z4zsUlUwcvZ//6+AFG5rW4ish+yEU408GNsyWXGFkqZ5BXgdTcho0Ku8
ev+Dvz0ABMAufTvQPrTSTtM6sGaBU40k3qOadUI3UiTL5Gcfell5F2oJ/4AZXq9tQM5KcrErgNMd
OVnbceVcRDWqVJkxuDgcdVm9xX3mRHZstIH+uAxSyWSwNUaEzpyHWzI1/vLXpo3JOUSOROfF3Lzw
IRy1rhMDeOP32dY4VhjhGr5Uy6zWI6bEYoj7xuw/tFMVXkoT364Ra+PxwdCU2FudJ087gN82qySb
cpQkRO7sBwlgKeOPaPMK0uRUf/7Py0OKQhxByWtXPTy5DXFU5q8PSp0G0hU+ipgqet4QPfysvZnP
dmGwtzcUWDYyRPo63L78j9c7UJVSeqsOcD+vzLZ7KG0n877P5YyvPWoadfgIIMabYwOfXjiGlYEj
pVePMjsGNNLlsZp3tepVV+qrTU+xj9vWt/M4NNv8QdQFVfNxyjPKKMb26Iz1BOsrUtGXTsHljqmq
eRRb5jB4AvaYf97GTdmxGSBIf8ykl38IsnC8n0PDFGnbEhTFXZXrLS0rB8FEgIV9ewCA5OFqnAH5
S2Zj9DxczbEDvJ4gfq3Joua1OG55I1UsYNGK27qsRicuWxTMk6hazCpekYaL7vB9ERIT7UJOx8Ho
wvHO6JbBvAmqYnSfInsQNjKEEeq3jjCzJ2cpLXWNYBleGY1V6YASmR/+2BR6SP85yQIVQQUGEDa1
K3oSr1cI3Kmd2z6lbBEUUSzwa0+8SdQIKEfRoVrz4HBhS/D3vT6yEJDQEv4HIbEzGV6Ph5GKb/Wg
vne0Sf6tdzt1GNBgempmhObfH+rt0SJBJVFFUoksgLT49VD4AogOrmeX2nNXX2Whld8FqwX+KijX
O0gol7Lwf/per+dGc49dxcW3vzSnJR9nWB1gUQB718zD5XS19fbVlmMxXpX8H+4bx8n+6tHiFSlh
bCaeqrV166SlXrMlgZ9F2Zc2XOYvvNdFG5d0hLM7V2vrV6s63cU8Lt3XcXDlU7G0lFDyQmzhI6LP
ZPvdJOab2pAoyZFy2UuiS78z4wF3khyBu8h7CXpHfPPw3/7cWbrJYs+vPXWoRbWIeIMz86LzemwT
UDLq7wYn00+mbIzvwwR4DmWJOXzJe0RvYl2I/oZubrWlRTPqZyEN8zcQdHS8VZTJLQ7Whqh9X42v
9uiOL2jA+bdVX9q/1wkLk9R3t+IvgjytDtayYYGsKix9P2x5WNMrkV3wnE9V/wKfc6OqbmR9nage
gvldXVrhlw2SnXhs+tz04pp9qj5tYz7nT9sYdFjFGL07VKktzMZ7ymqExJOI2IuDh2jAbRVGy4sz
5N6QGE43fTN0XfRQtHSxUhLyO+Q4URKigoWFZQljt61rShtZ+VyVux21a2Xj44xkkxnDdF/b2Joo
nR5bChSfR0OSwzb4iAyJn7mrjMdJi7ttjEBPjctmHISgMXZhf5++tLtyOuEsnXPOLtyNk/09c8wA
CYMHW3ytbq0hqu4hjMgg0Sv/4sJgp0nKPljAU0vwAiEG1OTrwzQM0CjW0bMwRjWrZKnG4Bhm4yXU
z5uS4t7n2P38eJn2Kp7nvB6GlrzbQeYzE0s2uXFoQrHcUW7KDp7g3o21HS2fMuGNd/7U9cjnVqGL
CHoU9UUycCovRVDIfuwT+/eh5hft33mHZe8q4aewTcQE7WJZA0woGsK6z8FYGROdPS/SKJX7hfd1
Fnjfur27MwEheI/XYvaa7Ro9FYnaacM9D7zANvCBV4NWLwuW8A4AqjkHWCGaOU/tSJdB3KtRy+sM
7wbKW2ow7QSQyZA9K0+WzqHt7TqPs6XIrENZ+8Gx74daHKw8G5/01Av+dJXvV05U9XE4h604gmHc
pgSbybWJR28K/sxm0TVXkTMV1UEakfXMTRE0hwoDpQ9iyOYfWlnuTpLLvOKqa8XwrTJhpiaTa3C8
86zng8/C75ck91v3Z6cmsJ5F14+PWQWpPkb9fvZvZCOL7JDZyvhetsJ/DBAXM2MLFmyUgpPhmEnC
UM6goBp+cDu7vZN5vkz3rjmG31rduSvONLq+6fOtF0m55Z15NHW4fKf9N9ysepGAQ8rM+jy64eDF
xtii9liK9gOtpBYvcrFhF9eFYZmhZxG2TiLsQD7AAGdX0VJbP5dKBreYBhDWoSxNS6VuszGMMU+i
iD2gnj1ekVchwllW63YnqroBQY4vShKguPODc8AvtAEG3I7m6AlotDX2KKoy2vnYCXeFphYu8hPS
TJ6VTqXXkZDl2DjGOtClSrOpzp8EOc/0cQw7/SOXJjrQAofCL/T5mjBeMnv+3qA2aaSNvTS/TLPf
/OsW9eItKY06/LYUQhtEOr0oE6AQ3jcqteunqRrCxzzEFzZZjSH6e+PHf1q0stWuwOF/H1pL1olp
uNEXc0EK4ND7eabStdmsAAhRZqPUWzgKJ4NZZEOyBpn4MFpNbifLAKkoxslYSPA5zlLEtb9G/Utb
h/2vyajM9QBAXj2CNaMH4RSWd19vnV2m0djVTqw7OL8gFBHCSaO+lUddG0hGaaQgnCMdxuBXM1Tr
761cm+I6HFqHz1GFHsTsrbLGPyQTjT7k4bJ98SCxrF8CR2Bpijm70SdFo2fjfl611yVBHkqZTkXg
PyPeUnwax9X27rySrxeTPO8sOt0X/N2NX9RXnB/xUTtT6FVxo7dB8hYO0z3yzHV06wm3nZOpWPzl
sFPv8ngeZNUcmo6OB3Y46+TcNP3SfMMet1/iLgiMq1wOeAcgUpP/VSxN9tjOYVdhgaTMb15jD0Fc
O454Hmfcl+E+2G7qCYN00ECv5Mk1vMpO/Hx1fk+6CobYHSHuxAtSLY92HurdW2yqPgkYyPZVZM7V
XTlloXcfWBkISbG6yrzBIsP1EinLwpOxaILGTjwsZ+/3TuKP2lhszupSyo9NttfWlnJbPmcGfpXg
fIWv4jor5ymJFjBYi2OrjvjDcnHHaaGYPfokQuI6mwr1AUa+/1M1c6DjYcPLJdldq/QRIZtxih3N
prp1pVM+CQNPtzh3RhV8jUoZHidzN50v+9VP3Kw0pw9jZlfFs43hbwf2V7cV6rQ0cmNSIitMjWFa
PgaOrcMU+ZlwQNVVLZ8Cug5NMjh5BkBHhFVLX9VnYGuRRXU0dJO7iQyzfLvr3VlXt/Xmyr+NjHT1
ppKiXQ+4/eTmsQuRME0sIYMozfhkWxwui8A1ajXmj/ihivYwuEX5iDQ5oBI7x1XtFgKqr4ormak2
j1uxRfXDJHzxhzZFEBzA9q/O0XBHRAWCajV/LjNd3hhBk9lLtVU6v8i0iYHaVTpX20jNMdm1DJ8Q
JKmzpFPZAD4nmANQ37asKDO63mDeGkYbCY7i5syJ3GDtPNhsO8W/DaOPKreDD1NguT9EEaE8tik1
+0/zFI7VsWujvD42VWc+r6W3rbt8ZfMhmHPWhGJ/jkFKUW1sa7tSN9L26p/mri6T4Fg6Pvutb+ZX
Fc/0fLtOSzOSTNfWy1brgavZXvLbCZVPj2aF3X6jYOdOKEs180u5om8ez1swDJjBYRw9a4fj0lae
7o61W4bPk7Yw6FqsIfBSEMVbeDD6LNex08wF/cG+Cf/oZfQ0CISueeFYmlOM14tR3cx2Zv4t3a1T
t9tYW8/4aTjjQfatf1sisqeuVFX1IR+p1R8z3ydqNLXtb8+zluLOIDQloshYFtEjp30TCFV9NgrD
7HkI+/pnsUytHatOmX9Bty3sOMvW4UFnbPN0XlD3ukXRqm8hA7hecfTyKLr2l2mDv4R7rY57wD7Z
MZ+HKUqUJjQeGyglKRg57d5FuR5QlZdq6UB7deVeG4vWH920A8Mjaxi+uu06fKhyazVjX2skHssx
M9VtaymUvnEcK74TXboY0VtR2ybBBHL5di6mvEhc/MEVUYFl3BKeerCq2PVbdYUVX4txYkdyidfo
2iIy70nlYgk9OC9ad9yFxTYWv8DwCkolnVuJm24sVjveb9/mKetYlpt2m+zuQYZot3zZCLmL+5Z2
Sh7TWtkijDAbuUNgcutDuVl1FPtOnY2HlWM9JWKyKoeMYAhnLoX94RkCd/uESaHdHoClbT1Vjr5f
r3c1mjytgrZ+MSsps7jsWvWhN8rg5+jW/DHpCw85oEWvH5SEMJEIwU11VEUkoxhYgfxaGFI9KxqR
w2EqrWA5Iqk628dtKAeZ8Dhl6N4HCv5I6894B5GC62OlxErxQdi5GU/hwu7QvTc/KKvbJrA8izXf
W9ZChrgzUtzEU1320bRJqmJLqOyjYVhjkwhwNT8XISMHUqyZIQWvTJZpNbV+tLrWDK7mQhf6VmEs
638tioIILpCj97WXpjEkuF0G38KNqkdqe5Ws48AeM0Taiko8IPeehTEV5HF+8HJ3DOKNvxW4YEvd
Ihpso4qX1nYoeDRZn/sxJdb5oZ0wy4hDZUoydyw9ixg27ZoloraXD8G4Soy/MtN/IqsKb3p7nI2k
YchfWJoK5I8F6hy9UznV0ZX2ogA9ZcN6pbYowKRZet5PkwJ6FGdKZ3+DLahFimNOW3xxGuHmR+U7
6qu0gqqOpTtZ95E/bSxQbTkvOSUGFICM0rhGmcgI09GeXOeKW727D3b1hLhbLfM3JQPvj0G4SFAw
h1naLRUBlOlkeXa9hHNhJrLzcp0ob/ZkioyF9QvSgrGvi7DYxJZTpmXmhOMRZZfmo9N6QvNq2KsC
TVN0W2xDZf8BVZYXpOxdMNNWhRUC70XTwjkRMpzvHK4qeRdOcmk51T0gFJT0gtutBp8dr3OnsyOH
U3dJ7Q/bg9v0dpaGo6jWuAA0xwsbuJrSBoCzOammUeVXI/zlEWpGR8scfMR0lYkxnK4L27CCo9U2
9levoRB8hewPx6FbTPOZBKkoD4HVhNF9XuLSGJtZNT9UjleWN5XFsxUrp0CKNqN58snstTUc8nEz
f2K9ps1jJmytr2Q1d18Dc6GjRBYhnryZVCrpcvTgYi9C0Y7IZaVzMJiYLQm/CW+JsR1Y6oOiWELp
yvDTjsapiXK7wyluMAFcjrRtjDz2d9E2TH6o3ZPOtT5ui53dxy5ZB/UqzBEAgHjwUhJ8NvrPWeTx
fXqEhr71Ap0fdmi+ohsx5iGhZeP9KHt76JIKpyCuJTY4jzoFlHtNW5rLxuwBbdn0rAzqFEG3xqU9
9A/NUpVT3NXBBmYPMjNCb5rNm/hb5TlHV1BDiDMvAkfO2sPqYmQB4HVW41+9LPyGS6iOXqQ/hsgv
RtrNihjvHF9eZf4MAJAGjwoJyHDojEvAzl8IoV1CNtefwribhfO3ahASi208pPpjaHRKfg6bJaKx
gZd6EHvetEzQ+xTFfZxrq8MYOGV/aMEaeqSrNpySGmYPF1sU4UWiN6PuryrUSW43Z5FMA8Ep66r2
ytpNHCgoW7w5Tbkl0BYXK3GacXrytnwGZwrs4ncnhF+RGxTBvW47F4OyJmwCHkMzr54yLvTvozfw
lkj25RaXm7/dcz0QYDutJkjB+9f+3ZR59qzrpvvWb7VR3zvltBrIzHnLYc4dVGx2HkuWSGx4v5jT
unbJlM22T3MpjO6kWL1nVsRyEk1CcISJYQeHopmWFyFX4C4lUDYrcafMwbzNE8GdvRTAxWHiqAdv
XnnmdRE2BUQ3GqRphsxJRdiljFRqY1yTqNf+H9/bvOjOU0P+kuNCwuqP0/JtRJ0DU7zB0L9aN6Kw
ZU1ucGO17mQnYe84T4tjrQ01v666X0qzB9xZ5uqz2woCzklIlnkeMFBK/A53+lg7dj0kzaKyO7tD
kS6ZYZ86abHkdZVMoss/TYgKd+BfNciXIirG/E7l45ylduHPbUxlc0BucPEQy+pzt71FaN77nQeF
W6bFoEjIfWsWyPXCDWvTvvAHZOHKyPiyNbZuE4+SYXtl12qEXTXWYew1Phxb/gR1sdokJ+inuh3j
LZgWybGLVJGyPd2/eASzn7khAxHrRY0Yi3Op19jAZ8MvrxtG+yGot6o/ONHg/17ok+AluqmKnJoQ
Ne5LWch0jiQ1txJzIMUDXvNHNgdrsl+Wsdl/j51gG5tS7ooFMAN6eiTF+nvNivxWIA6m0C1BHiaZ
qIp91YYL3BKf+JqDZjYGF2M/ul9MJw//BNbqYXJhDWGeymnpg/u5dofnZvTz76i1+VVakCqUMaXb
frvd8Nv7jTHAcBMSe0VJVZnV35ZZmjMvcUFhYdTh+MlWcyGuBxO45XWYOTMH0FyaP/Vsz/JQEqKV
lEIb59vSVNPPMZCtkeB3YirKMHVEGQaXruV6p7/hMK02t4u9yZ26ZAzH4NnQHn0S5KNdgLEZunbg
N/tg5OYLrQdoLWA7m044QYwcUfGnwlog359L9Lkb0Oi/BsyN/hpln5fkUmVTpcCmxjJdLQdyIK2f
9q8hw9MvzaxKXuVLPnUp4VklKSyirDkHmcti4IVHUSiYbPoJfPH5aHaT981UE10CP5IocjpFG7Sx
5JppDnoxvT+d75NYTMXe80SLgQRcFqCc2V7lHNdNP7/ARhFFIoikPhmLMgaCg8W47ujQhDFMOM3b
PI0yNkrELGInmzG57Yn1X7q6c/B0X6bxl9GI7rHqCvF3XbbZ12Utih8jYTPFahShv3QW0s1J1ojt
y4q5uR3nrgHLtXLDNXbEJkRiV+t0FZCkFbFVCPtBryQ7KcSJwDysiyWuJkyYP+q1HT6uYUHdpVe9
LMmqO15FTQUa5nvOA5Gg8q0+h8E6G7Er2uWZ65o6hVyM+acy3PZPp+ZWwWEqAp1Mm1s28YZ03zOC
Xs6nbMzKG9KC8Y+3Dc7HnAP0e1Et8L2KGkpL7m9Su41yx4cz1Jn+HGco6YaxSTKK4b27hl86UsQp
zqk7/LSsvs1TsC2BPHQK160Y2eOe1oq36ScKOmtFkD3IKaEr0+hnj1y0uHWiDaqAtGvnu8795mm0
7elnVKpyuu/WKpzpTc6BF5udL9R9ofOwOZCHo429RHObFn0XtTclvYNfBbX+uwg7yOYWacngGa2y
XWWOvqNK3P/j7MyW49auLfsrjvMOFzZ6VFz7AUhkw2QrkiKlF4REUej7jfbra0B2uQ5TDGYd3wfH
PUFJIICN3aw155jzItQAS2B96UhFPmSjsryAmiwfMOPa2bYsS8rGPQ3cK7tbqoj4JgtqMNqtrPO6
vjSfimLqw83SOHW9Frm6T8SEhZonDKVs90y/9VYaRax4lhYygU+sYTTG1EpR/YJ5+m4RLNVYnSUV
SZR/JnwnVVSUR9Oo/CSstp8vqG0Y9wt7ZXp9A8fmAD1pk3gRhXdCSWm+HYaCSqmfJ2rHmGkVivdF
QfSdl7ZzKfzYUdw8mKU+FX7b59LYaejrbvJWb+Z95LqZc23QOPwJzGZ5rIC09f44r/voeM6cQwSl
M2WbpjbjHZ8ApSHycvrrLkrLFg61NRZ+7oLI9bOs1R/hcNGzkIRFrF0XpRSXTazLi5gyRuiNLa7d
3dxGSxOESWnnO3rwE63OcalfxnlKHlHoVs0GCF+UbsLYJEqga3uDzQDd85/hOE6XczMsP/KMefRK
rcTIZ4kZXO7Y/g4X5lJp3X5ucmVvzWrU0w6yepJaKbOWu449yzd3mjjJ6vWibetQb4pNYTTpHRGy
yo1h18Z9Rwc18frGsu8wLhdfGhCWSVBmtll7naLxT04z6eS+ZQ4lB8PRCCkETDPLRcup0fR1Ju9s
E8twFR53ck2TLGf5lY1s+hT3DouhHSp1xEfv0L1KILPtqYwsPW5Xna8iy1LOWvas1gAY1RJaRtas
ya5m8hLqg9l5ckCbFTTDFOX0YbSu8DCxV5OHW0N7ZEtifTLyye78Pnemi6iqhevVtqkc8mGWxnG0
ENAPfdEn+3zW4sdioYx0GUN4bLaRLeuE/f3AscTQa/PLwmElDkxK3CwJaZexlthO6PozDf9H2EBm
usWHVpmbPp+beItCL7pDLJUTrCIoTdWVcHcI6fsvZjPZV+2kZLTWMk09IPVPK/pKLR9CVrjZpaCL
JT1tyJJbRROs520/dGlQyjL8FiH9q71maJkNCXHGHebki1F4Kluo+5CobbaOeZnJwBrC7mnJS+Sv
bc1U4cFZbB+xMCovKQPgRaJniH06FeGzkWnpTSfZNfjL2Oh0xSG87PqlpcIXJ3XZB4MVdaQdDkV+
kZe9Em2F2ikXDrOdFYBLMcpNN9hhuc+6fCl8i/SEwqsTi9Wm60xxaRiytwNwBey3OANjZtbsJN66
rRZVftw24rBQpqerUDX9LqUfZno9YYRscYthdCixN7KkemYZLM5MsewwIoR9LtPPTIvYTa/stnLZ
EpmL9qNAifG9MmC++pnIBfsACeLCjRJm6h5qvE/TrbM9twrbm7FYErHhyyhssB4zWX+G28/GzhK5
GnFwiJcnqZuj6mezVekbqVDxYQch+tS3q8l4qnLk3MeY/CXNa5GXXM3K7Aq/cQtxMyzr0ZLJx4yP
yEyrh5BskFVKoolPJpvnzqORRjO3yLMLWh1O7EMgU+7tBrKI74hUu8k54ZR3oVYsPwqkDs6hMsr+
0UmS6NZqnG0S1Wq3nxRBbaywWo2qgDFnBiID172S7jw+07Bw6j0+qeLIIaj5oeQRMwMRq/yNrFC0
22VcOpf95CCRiXIEuKlZf4iqchYqtyE7B0o6tpFzzMz0OFgP2cDw68zZMLFGLqWbsW/2FTovakd1
ThdoJhg+v2xzPWayNMb0ejbC6UvDWv1J5+UkXq5I7WflxOx0V3LepdTdatpxj9WNkaY1W9d0CqmT
6/xMTUjPWinE8J6X3M05gtoMc4+sCwOHbDEgB+TF3uljSGWfwr751Zpstg1aGyYvKCJgP0lwn6ln
w+xwr2jrUvJzSoPyFAE3prqZGaEm03euYGpCXdLexGVUqF5lARAj9N2SUVCVjXwwXELDjj1tjS6Y
cyx0HIEtfLq1tdREhqiz8w0NSVZvZ4VzdQBslMVGa+No2bmU3B8xSutr0djktDIPNJz2MzWr3pNd
hp8sbkWEsiiyC8OjCu5QAVJYO1gerKgMjKUEMMhOT+TbZMlQQQaq07tq4+nNOJvbQZeFcl1QeSbQ
ts5yWb/WcdvG11PkjOF+7JKMXQ5BlvrMLJpomRbk+aQgOxki1JztdZ/QlJ59q9Ob/rHpm2bZsWup
I8VLQx1Fkzuh24RSp8XKvSYnwwFEr2UIo7yosJgHA7sRZfpJj6xmCD0VumgOQXRu9AeD0N3yuimV
SaX4wqJj7DvVwlpFrqbGzrpUFeVJjYuxOKTT2BB1AEglqY4x2Ir+3hLDwv5KcRanerWrRGM/Q9OP
a8jaxcTg9ZVijhztl1EVe3PKtPGqMSih0y+oh/KnrgzDUvk0kTl8bdvaisKfobvY5EYDmc2PXUks
7lNG9Ir84QjWzmvVqULLn4DOT59ptrTqQzFY2ZD6oWsV4kul1KZqbfOcDuE+FMPQmNQ5F2f5oUzV
KuNhDxd/K1HNZjsu09JLjBpGxcySSC7Bs24oKh+3sKHmu4RVh1IontMaHdynquxSqi70U+A9ZDwd
fBNdb5v7wVx65b4wtYqdRj/Wpv3UhUM7o26WasMnZaK2cL5bjW7Z33vLyWy5S+iSRrFnTFZad1Sd
EqN4rh1WmR8ux9UwmJxJT45TkuTyxpwbsapr4xzaN96X0D5OLW6NXaIPQ3Gpcio3dg7pGmOQUzhf
7qya37/yVIdGAfh+Ivx+REk05Q9WrCrT13CeWDbolMzuvmV8c2uWyNwdRfF+OAg5sGTGqkYjhZLa
2F7MSr8GKHR2Nuy7YiRHRJZ5MrJU9l16jQwqbrbVaPfVRbuoSxoMZqFnX7s2CxvOtp3TBtQ8DXXf
IjBZvLRk/7rRlbmw6WRQYPFn0yid54wv5hOAwHS67GaTI8yisr4GcpIAEiA9z196iOuv7bSI9mAx
CWSbycjCL0rUVqoXKcP4CHIz0raT6pIqXxV67+Gjz0lZYvkzApBmWfU16rLQ5oClu9M+qvlDPuvG
HB4iPpcfvdmkxHogc553yDHFI94j6komFXvX611qbx5+GuWWPmqUbzInXb7OjV19whgtHmYnUm1O
SV0SdE2clLQQ2CN6cYPl1qOBEl+VnLdvHTgeaJiNrjC90Arjr5I8EeEPZisHr6jr+bnQlnlkIzuo
6kb0WvMy56b6PPbZdKGAuM4Rw1TWoe+g3XMyswJF57sgiyk76GnaoBSQyyVNoCEPqmgwjhVfz+gt
Wk/zpp7Ddt8byZhd5jYpmaMhaT9Eel0X3hBrtaRJV6DEqCn8fC8WMT3UVW1TMrXzodw0Ocr2zRLT
9/2UMiM+qErbUYwGaEowhGnHM10NHelBLiykHjFP9yFpMJZssmpon1EbOZ/CrBDZNipD2/5Ukfj9
1JBoiUzHmMwfbjVkMwUYs+McPZtF6ZvjlAVt5E4r5SGzwTNDEcv9cSIG97KTYgTckTfFYVDHeD+i
Y66uTFxM5EMkJsu325bUL2DL0a2BPEm9Z9TU+BL3upn7dR+mEfXmjgBfFv6StmcT2rD8Tbv92kSs
TcE0F6g4Us7rrMaZS/Rtv4TznlJWZGw6pyviIxoqpSDaMCnyIAmX/nFBJNAFnB3n74Ul4pdUqRzH
Y4PZXehRbYjt3DTJ11aOiJSdOE5vZW0kNC41p0KtOC+y9SyptUfOS5xZofC7ZI5bIvJFYcXSR98z
s2dRBL1eOZTEHtQFwaseiaMdi9WQG4rXhIu8j2OOw56aVRDzbXY67caY5ulWpvpQ80gmU/ViZqDF
i1o7Z8YTLjKraOiYzl0XqPpOUMZ8oq2P7mHIYFL7DEuK1emS1McI0aMIBlw7A5PbmkpoLknzJWt0
40F1pzD3mPYZN1o3S+1Sqds28VT6QM9R1Fk5Z7wOIXfVtfSTDWpR0+NMQfbKpo6kMHjc7s7somXV
+pnaVRW11i14HWivRcX07SlL5sxBnMzzbYIU915PmqY4tjQx4iA0hjTyG8QGMgjNMHLo8bC92Dot
3fC1YkARfzD7qKZyKcxmK7QiLbZ9bbiUfDj6UXKV0+D3s+i/lqy6hp8LWDhP+CqAbjcqWjeqbLEd
BWrsIkamUNMd6w4d2bNIFycJFkNxvtlV5+h+Q2DCEPBZA1BIi7Ig0X3qXOPQqJW8GiYCrnxQSNTU
naIoL7RKoWAdC85wW7YG2ufGHNpXZk+aWlmirrUh6tgqB89JOH6bkgP9mKbtsk+RUORUXBVassiB
ssc2bs0HMcEnPgpWurulEBY7gY9Fmb/pyFCHw1ZyIB+p7OZOwUdlLuee7RRV1zptt8UUm4chPXuV
U7U9rF+QR/C/gdS5cI9OlO8cTxqrWErHr2sqznbO2zcrgdYpQ8sxzXrkJ7DIz9zab3q89aK/5J/Y
MKkfrj//k9y+jwRrUAic2iBg+AguubqviBXYFbTu//qlCExGnAtBivXkN5eWVdi9SGvbtxMl3OlO
IndaXzu7mBSVMy7fUxXtik1ew9l/BUEApTtR5MVjXfLBDY4fpnXpZSEJCZldJDu+hQzBZvn9L4+P
VR9MGjV4M4SAJ28um+slRDniIhuYtUO+DNPBYQY98/zeuykEzPhYNSCov40PLO2FnU2p66PYI2p2
RPCthyLb5INJtzdtzTPqyXeGhiDBXWMHjzmCBv3boaEhCO86jP6+azXfE0PNNtGIpDzpq3NskHe+
LxLN8AKR2kaElXkiCsUW19SNkrg+pY/2Hh2AfZWz3z3z/H4hON6oIhkVLt48BoQFXOHUm1ubrcmx
kNekSCr2YdmbV9oYUnvWyKSzO4oBQ+MMvmhN229ClTNcg+SlyGJ9h5zGWFuLfaAhl7n/68PHNZF9
GyygmGpO5Oyc82ycGjzorkU97ycuqhUEW7p+LrLkN5uiwOW1jlPgiQZh0PrJlWo4apYsNdcPVb3f
NZRYPDdplQuIvRovVjNjT0dC7JtKJTYtuiekSmW1+fh2fx9XpLNodLuQ5TKnuicfpxKLjqYKB30l
zqbvdFZoe4Lmbp5x4iXnoqhPzRzrHa9mXktfSfXc+dtBnKadCGmAUBazhXNV2+W3hv71VhEwio0q
7mhmojHJomE84/P5fTbnwivMg6911TufXNianFZh38/XYw7mtibRy296w94Wbl1vlMiafVUUYvvx
o333bm3QZ/BhCMs9FfOjOJmMJqPlJKl54HZHB48QcN5OZBJ60siaQBMNctOyP5cL/O5LXUNGVgeu
jT3o7XMujQYiZzExsvSl+JwrRflp1nMqruM0Fjcf3+Xv0wUmXyjJ62LJ4nXKmEn0Lq2HxuVaZeTs
1HFudmKhx/DxVd67I5ODL74jZgtxyifg9B5SbbWZbiezxVNc0dPqy+I4I54/g9d6b6yYGrYw7Kb2
2id6+/CWzO0aG2KT7yLpup7kHF4bCIS+CIgNarCURohe3LJTM/j4Ft97kADzSEojcxGj7foI/rT4
K6lKmbTnALyMWvE118i+2uSu1MczX/ypmXb9CC2mdiyfa76jfrKSdIogL2G2XHwG+AhBx/LFpVJs
aFxkiFpTtoxjb/5oUUpej7oTn7nN3xdONDUYAcDFGFBUTyPi+0Gjc0vf2Q8Ba/sGgHcvJQxwI8cU
GKIqzyH73hs5QB7ZK7J6YmE8Wc5iMB3pjNHVd3p12BIXcxcSKLQpE8s5s6Sdu9LJg4U3uiRzw4ON
rArXaiEIiUizcFM0tXH4eKy8e6k1xlUDbAGe7OQDp+oVRm1ouL6hJMZ3UBYkputJ/blO4nNZ5u+9
L9wU/7nUOmz/NCzZjlg9/SjXH2IXyLWWRQQ5UiYiC9xEtUn65Me3djprakgGV5s3Pu+VDG2eXI+T
EPC3PuuDURnFDmvShGprdreZhqBQ16dha0dUevQ5787MZKcP9deVgQlhOFyX41NjY6r1GB41rQ+c
LnN+FlXlHjI6w8D0xV9ddddLgVhUmZvBE5rGyRxjAevPZ6n2OGoH5ye6e8PHM/Egh1Y5d6Y4fX/r
pfCSrTRhqMIsvW/fX573rZZESF0VfbqiMSM+t8XYevQwrE+5k5+zzJ3Onlxude7CkkHYCCHz5M6E
7AlLcdwhmJQEIaXl7MxfzgqMFvRWq4rfgybfmTd3OqWtF2U6YcdmrKdC9+QbT8yhkXaFfNOhF3qp
KWa2H4CVPLYYibdsOcyAWlB1EfeN8y2ep/H+Lw9Z9jS8Rc5SOvd88uEPEb22di5kUMyt3MlsW1Wf
9CLqb4vYMQM6shVqkurcTb8zXPHu84ms6aw2lqq3L3bo2fpzERlkbUo7x9KUxWfvav2M2gSdwce3
+M4oWhcNKFQrMZfB9PZibuvC1c95wmFEEU0WRnrXii45kpElAvpL4ZlHKt69oAnSFUghWSCncPM8
sSM1ymqJUr3VrjUKu/RlHEt+z2Xl7pthHB/seMkuUtlpd41Ik88m7Y+gwcnbEJdDMy10i4TaFXaO
IKxC3RPkj59j5b/7W6JbWzGDKE9PR/vEYZ7Madjms4pxr5HO4jFAzH2bK92+tcz85ePX8Guf8+dT
0zrSbbwwONWRN6i/7ew6dIztPPVBjH3s1g4n+1G6/XA/Vr1+nWjUhrUoTB7cjqJv3kzlUV+oHWJ4
Co9Zknf7wa5Gd/vf/FKcSQ2QkuBlTuEyYzInYcLjDTKI1D5OJSew0tndLIvVecMQDoEdJdmm7ubF
rzppXnXqUgdmXqEB5/UHrS7zv7iJW58TiTUOW28IE8YpvwfhfxRWGs3pZYyLI3pzua2lM9wosfk9
qyOb7tTUnJmF3pv6QESwHQY0ywJ2snIB7FQXZYxkgKMoRSujDWsTS9p36ewMmUfbj3JEERr2mQ3d
u9cld2DlXCJosE6nXPrnS0yZjshz3aLzIMsVPtsTW0ofJsZmq6jQy7LGOPPe370uaMR14sP4ffra
KxlPSW+WksCQXN/baWZZiJBlegxxiW+Gaha0UzChnZmK1sd4+gnwybGqAdUG/3iCbBgRA/eajkME
3ObwmCRTt9F6y3z8eFC/s6SQD4TNnA8b2uQpdwDlaW5Kd+mY3Ko0cEEVHbATIL/oop/YnAe/0ybN
Z7egg2vt9TP7u3ceLe5O8FNMLQj9TrcibB3mNhMxQylPrWNqIbR3iHbasWntAmoGCP+a7hxl553J
jItSjmGjsLreT8YvHxSwWpdlrO/pPttzxoI9U47P7DDxbXMczpzp3rtJag/ruk1Ys3q6bDrdCm22
HBkY+awcO6tr72J0wNVWxVOZ+Gouo+3s2vPtx2/2/ctSsmMUqhoJzm+XMonTwkR7LwOlX+RurkSx
l2atBrhynVsNdTvGwna++y8ualDyWFOM1u3024vWRZeouclibWVxdZwwmeO4MJWXqK6nnVpq14Tx
ztmZL+WdHQI7A4awxnPUoPi/vegcpraVG6EMqrDoKJLr/b2cHTy4uttiXf34Dt/Zt5OMgdeZUbtm
CZ1uRySCw34Y2YPNeJF1bGcX5rjo9wodUE/i9vZ1ON9bmS3t88dX/q2UyGRPC5XA2ZW2tcbkvr1P
tVy0SJ9dlEgUD+hvzM11Q/vyp9ku6WeETPB39bo1X5w6rAnQFd2wIEqt3YucvPBHujnjsdbGMt6g
h8Jd8PFv995XxXLNh0WVk3PFyUswh1FVmLlZHB1kbrhT0fyjhriip656YTT8VRzgr4dB8ZsSLts0
wjbePow5doTdNJxiYqSVnimhHWhUMneJJrW/vgCsdGFkpgS2qaTQvL0UvSa9i/GRBSGK9B274M8l
X/mOCYbjjNuaN65WZMFff5zk5wLLA8NPlM/Jh4QVrrKQfPcByeCUD0TZ34xJOQduiCTFIDLu08fX
e2+2AMznuDqbPIdAqbf36JTqgiuqHILBCNX9FPcCz30nH3FNCsjVRXhtVVV2rpTw3qABh0oQDJzM
FbX49qpDErtjhAMhoCyu+5bboEnLE2WDpFBZEQb6mTf5zkyhIyg2dN4ngSKn16sdZmAa1mNgzlF2
Rc5v+9RqxryjxJZ9+fiBvnNrlNXhx3F/lIGt9ed/qieYC+XPZUlH2pgIN22nsbEfWxgXlR6tOLj5
5cy27J0LGrizWcTpFa5AwLcXLCsDvwrWiiBronBbWuNrYSTansQ1BM1ous8M0HceJQxO8MB0iGFQ
nJ6UaMH39I3VMeiYtAI0gdkORYSBGN06hx7/hYI72Qqt+yDC1MCCUWA+mfisGNGZlUxTINN43ps6
tIMmUfo7IozFxhplx4lULW+TvlMvuho3jtm5y4069tHXBI72d9zgBmQEvd0Pa6gLSQDhfRS2/bXD
OfCC8ZDuSywv+yjK5Dmc2S+23G+//HpupQ5p/p6XtQidJE6Uc4HZdhXiohDblqlN5pGku/KpQgPC
LnaeomcOn+2hahI4JYiMlFepVwkWEkAC3ebjsfnOGkaDgD6bYK9j0wF7O1RgDgOHGcxxteyLI1rx
AYALMjCoFtl+UdyOepSmfu7TJP4vrky5nto27QnIRqfTjNmTIR9HU5Cq9g9CKww27Iu8xoluBkJq
+ZPVDYk3dm5/Zqf5znClK0IPinMbw1XT3t5yhFeslLWYApDqMcI0K/OIGtQDsxnKM1/GO1MpsO71
OpTH4aGc3COHvEhnOZxgPYSrrN8Yix0an8mr+wlZ5Ly0e7vRhjM3+M7nv840xFiwMVC107L6LMy+
zSoM8fUMEUVFS4vKG8zHfhmnkhkAJEjtfzyMfnumjGaCdsy1XUGF7/SEgnSgEpPTz0GJS+oSFPno
95HVXyDCPNdEfO9SDFj4xvravjtdgus0H6zUhp+xyjUvcOolXjY4KJQocp/ZyLx3KchUOm/QsUx2
Fm9HSinqOXUsZQ6wEFO0L1qj901ELzECpzE/M1bWZfzN5AB0kFolsHVqrkh2T75EB1cNGlpwCwlC
62u026mFY64C3PKXXxVzDwcejefH/53clIiAJUSNPgf5AD/BwCGGXYa44Mitmm8fX+q34b9yFC22
xszYHD3E+nz/tPBZmQu6YK2hY3Jt9rLv6qDDi7mRvTJvqYbPT6rIx+3HF33npZlU7PSVQctJ4DRQ
K4aph7VVIFpC+AZvQ0s+lTNlPFsiq/1vLqUTYLDeHHul0/tTVIHecdVHScJuzY4OPrw6xPSu/a/q
zv96mf539Frd/msgdP/8H/77papnkGCxPPnPf97Ur+W9bF9f5dW3+n/Wv/qfP/r2L/7zKnlpq676
KU//1Ju/xL//7+tvvslvb/4D8wSOorv+tZ0/vXZ4fn5dgN90/ZP/vz/82+uvfwVC++s//nip+lKu
/1qUVOUf//7R4cc//gA6/6envv77//7h9beCv3dPD4lh969/6j9//vVbJ//xh1D/vuZ80fKlp8fU
YzATjq/rT8y/EwDCNIQWhjGoIVj5429l1cr4H38Y9t8dGFkqR9K1gk0N84+/dVX/60fm3znFga1i
I8NUtkpO/u99v3lD/++N/Q3m0G2VlLL7xx9smE8+ac5n5MuuFWuK9PxzJwchPekiRKN4TTRjiZ8z
w80AGKQ4I4WRsvSrjdr5LqdDRo2M0ISCqBajYt8WTR4e4qVRgzp2Vc8QUXftdrK+x8HztWa3dZBh
L26KqXKPGS6GS5ft+lXESYtiKLrpqzIhSjdZLONqcNuAbG3tUEeuhSVi6IaLKVkcBEIRlR4F8AHO
GjESMaD0uz60qC+3Um4x5C1fJptN1TRgXD3gJyFVdtDNo0in+9KtkquJv73T7RbtdjmMqN+7qH2W
EDUwMctui1/7Ljc5XLpTCTkTbIDjK0Uc7TAcpkGOzXiTGQQWei0eEa+NE3PXaDrM8yLJp7sULIS3
Lqk+85KGdgDVNeCK+gJQyrjLo1LfYpceXsYc9kGrG69gijACVBAPKkzXvpa56YWVF7M3KjmFD70d
rihkDRciJ3kYQKSwD+Og2QVObYeqpdAJq5nyLn5Wy1n5TmdBbkTtZh4eHyZ9kcwXU4fn1rPFpHxZ
WoFkt0/tvZQ6zqPKatwvkZDZBWC8+r7rdUIsjSGHeZnlPyfYS/usHLZTSMm8i/t5P+CUPMQVFsJN
Weo72arl3kGQ/Di2cLF67LNXkb7Yxy42G9ODPz/sEYt0GAuT3DxiWxV+X7fLIccGfa0nKhhKq6h2
bqWmwHLT1TysFyWUQtJRQXSu9J0Z8HBvmj+Ziq3j0PbIlMNquVsGw7zTSoTzVl3gqUGsvXMapd3B
h+uOw5LgPdIz6wLdP/xnyDZ7e8RjHfFSH7VcGQEq0B6hW6DtGqAMPi6LdGOyids0uiIeIDzk2saA
6qTRm/Ascwm9erIx+eFtxyxAw72od53M7O9oWPlTLLU8ulzd2BMQJK1otiPLIvK5sMPU1dgX0IGM
K3IrTJ8jUOzldlJs7DCHpwwd4FA4S3GIi0buaxemkzW6u2IY1M8UUpwHwwrldnSFUHxXheaVW7kT
yN4akE+nxnOV9zEafSXCyxxp5TF0yzj11A6/IydvrBNGl4rnOI+X3ZwOwwuC79kPWU8b6HGatunq
SRyczmRZVcsk3iFrDvkfUwZjaYN6htWdQ7uAOO3OwMF0VPBBX/X8vzPvcvBmSxNI8Ecq2mY+fcXW
rvp4BKfvpRabD9g6vmaKaBHJ5vo1QtljjuEcp6EQO10xxQ3elTDoONbuRnxiQVUDbSoLHpEcLHHV
NAROlAhj99bkxiCHgLdMXmfGse3Vc95/bkZ3ybyQvipi3v5ZoWD4qA3tCl8zxm1HgrA6TdW+JBFh
oymtiik/e66cTg1Gww6f+FT7yzR18rsinj7boWvve1PRA0tbRyOKMv1mMtJPeYJIfJZTslWSLLsN
e7yxRiYd2Fnj1F+j3zf6wK1Sugdl1WSfLW2a9rA0+hupD/ZrM8XiODvIh9DZdjruX5n4SMlHyFST
Ki8LQ52UYIwU7UrrZYHIPxq7ZoOrtrwm2TPFSlOYmHKydldBGvLCfvmujO18FZMW8AN7AbtJA1Lb
rq672J8Ma9p2joJvHsPVqwjBzrj8ezslm+VFmRfjUcukgYp63tZ59pgphgkNfkxbzPRKX4wXTp8M
7k1SzQR9KNA2nxo+9euKbUvqp0q53FVKeeVErbHRnUg7sJTFoafBGkB3j6w9yG2jfJgqy6gPqhqV
uzjMunqTalPAehN7SaFcaHY0bnCRS4/U9NnLG9IGwAFoeeAkyme02dZxyYr0gY4B4q/RuYxGSHg4
BLUNBUyeexWnu8kKN7QMo44UVzc66EbcX0ZAk9aQR2OHVwEmUja86Ej2fLdPi4PeI1AQAkDaBO8W
1pCZ+SiGcc/lZCFjXCVPHZZjMICNqygFb+knvFhZ+yXvQEm5w7Od59eGGt9b6C6xfEUp9IbSshIP
KRSmxGiq9zKrv0G/mK+UuYouTbEOEmIh9yptvaDXpY4iaorEvl6YKdOlu6Ygqj8roYiCKDeKCxzf
eHkhEj1kiT1/ZV/tBOAnIbpkfY4abuiAxi3VFy1vnt1hvs5G9wbbZei1Q/tDtk1LZjYtZybGgNli
5HxqT9cL1V2EWMlwgL98lLYW+7Ph3Om5QDahjN/LUQmfZFfHGz0rk01ULgvLtlv6RPulm8RxwTFl
MZlG4JQxc+lAyaJQi25yNHybniT3uzxPHK/rs8seL1bjmyzAFVTXsdgbiave14OdfSs4GKQeZG3b
x7YUHgiXaHZdYk7Mdn3+NJNgeAE9YNk5FtQRbN8hUdh29dxj0TeA+veQu2yMLUKr9e8cTeutsMoE
0bzUbfJgO/MHKG3txs0L9a6tYxukAb/qDTbSGRdqd6E56Xwx2lH4uRomMz0mVZPfTmH4IsYxv2hD
FjELokBkC8rh9Jx247RUW6qI2Avt2j64WYKhUJrxl2ZOTGBGtQ76UonqQ2mGUxkAoz3YDasL87LD
/5jmjoGpbtLKJA1Jm6ybbFY5ZEa5qO+iabG/lVp+O8AKH+A8qGjH46Irr3jF2KIkfN3bcZn7z3qm
PnUVX9TkUDhKACU4+ATwwYMj2lYtbHlBPsmjFirVPmoGM/ZLtp42SDp1RUywifBqdCwbdLzWc53g
NYlqvaX714RXFli46xgI5icMtdNBdFmziZVm8efCwWlY6YB+IbEqL/yOueEJlfOyXwyOfR01oThG
uPC3ACzBphvS18xWC4CRhJdLbOlI1PEdeYDnssnL3CL2e2wnW7ePd0pXl/tqKK4g8AiP6CKaEMBc
Kl8Z4AQA51ss6CQGaCSJuwZnUBYSlN4bXyUV4MzTHGXyylRkWGwtoJLayvQo3fm6CuEwLeTrXEyt
aB9SCHksIQLa2SCcyR+F2twOjVLLfY6iaTPxsRNTkVp64yfwPL5iscmAFDhi9DX4mzug+tHWDh3l
PosnJi6MhUS0j1b9eWnT5ktLY1u9BNoQvuZ604v7GFwEpJ/aXrYVRZTQXxL7a5sMSw63MDG0bRkl
CiG7wFlNK3Uejar72erKz0pa+v3ohs7GwYyJxUN3YDfJuvjm6rXEb5ynDWRp6V63ht2zAymcz7B9
lHTDT5ULFNw74RCcxLpb3RtG1+5sjgzbZsiWT2bKUGkcDEQS7GPay3arYqFz2GvRW6oKjZwQE+qP
5IXfmIr1ZLCX3GL+ATEQ2XGwTFP66hSLvXGIcDn0Mysp1adsD9bp/1B3XkuWI0e2/ZX5AKIuRAAB
vB7gaJFa1QssVUFrBNTX33WabBq7r3Fs+mWM14zGh66sqqyTQIT79u1r12t+Es0OQN7yVE6M6obi
ZyNMYpND4KQSiYwSIjuVHpVYsbDzT1qFUbxJUjJWMklOwl4e2N1hr56YhPe0ty9p1re3XZ5Fe+qU
u1Y0m9ypL2y7fJuVx8iqvG9075sEnvtkEp9WZm418Gu7sVrME7Tux9Ed93kub0OaaZazjD3k6Q6l
DKpK10A+EbGzbyP2gtltRI6VZua3NjX9qAe5iEFI5MvHlIbXOfwI3lt6fQpDPna6+3lqDIyPSTXC
UVRVQYqw7G2oMVnyKalg70ykkEfGDQg6ce9AHzLn6A60DbxSPR/9Spp5sExW8RAWVrpavAl6IE6U
A+v20Xpki/vGs+cZgd1rB8rcJHSOLC9rDrdeFF0ZouPdCIV03ni5rgWx06b3keJLrjbX1pjP+lhr
u85LQavWC91CnHO7FkTG7bUo127lUjmuT0u5XERONhMAu4iWC84gIaPVJWbE5VsEjt6K6/KzrBMo
D/AoyKylX9wqqpwpmUC6dGzYSGwzzK2QfFYDc7u1JXJO4aKOd9l1NSAPU0TQkh+wnXD+cPdazTHt
TThsbjSdi16QFpG8ghbmg+jKSduXc04FUTjbNlSTD+Cf5C92gI3bGvAyvlP3Pl/6MijVawmIg8tE
PRTJoq+lWoqdY4XtxnWhL0S2PJRFPx5iy4Kewe74XdyYp1w0LNurBRBu1LywkmjdN6w2r0BLdkEJ
M+LsNFAhxNgQkZXmxZZMsGhvmyzcVLq3rGdK8BuZuOY5NiZz0xSO2GJuaCBIyOYuLXi8F0h214XL
kcpiOg92cgf0BGZCP2r7sV7yc0iIFHDa0kvX0F8LvFnJUNwv/fSl0srYjQp0GdGL7OSysxRTcSut
PNm8djBous72E0wcT9IceWWjyLs35jF7UYC4zHUfDpFYk2bfPbYuuQP0VJ64/gGFPEWJ4P+yJLpL
QrOc/Mkp6/XceksQG5wI2mI4fhRfFydE+RqBOLoY0FwjcFkahNwycTtQAdprW7lQc4ucn1aY6wf2
rOE1DQsNK4aSzK3LW1gWkjYyjW7hGXosk5fFvW0v/SZu9cVvWDf2i2sgRzsYSwAigccOHkjzxVpp
9WL3dj6u+olzaBUhMYgqgdM32qH1PDWusa1SJ3sYmlkPQOPYm35p8z342uycpOKRh4HiR/Wzfli0
rinWbX1F7U9asydVOlkjulbczyk/3xiC9Yr+Q1z/LfFKC6fppph796EF263oUjv39brzfuxGt0fv
qOuzwjnpswQ+P7qLzRhMTdpHuMyzT9pP8svoHfcVqTXdwxubHv9W2UUDysI1V4ltsM2bQHyLQbLs
4PAZfiL1d8NNx+PfAFMtKUIHnB/LG3Z6Q5TPzA7rpU6dS5qo0JeOF1EtJHe0nenFmIx/uCv+kjT3
WBX8789q2x8Uun+ryf3hq7bf1VX36v78R/0nCndX0Pz/+V0g+3+EO/Z1vt6//uvrO/+v5/c++Xwv
qz/IeNff/Q8Zz/zBOoWAOI9ILGC+/FPGM/gVgTr127xMOle/1e8qnvGDOBa8D4ivDssR1/nt7yre
9ZdQ7Pl6Bv+E6bh/RcX7zZj8L7o8GZGewHjoXt0WV+c539y/itg9tOFoBIi3ujZcrbpLxF3Yv5PN
ucLC35W7Wd/K6YFWCTP/DVvf915yg91hHcZmYFvkKxT1BvcDvAdkgvaxbJ6t+tmen+LxSV8ucXOr
CPZNtx6rv+m0dULiJKAJf17rwukkw3vbePjtx/C/9rz+Jz6KVxvqv38Uz1XZf5ffsAn+8ARef9Pf
n0BT/2H9NrtmokQMKRtMvwvJhvtDMENnfM/ihsvW2r88gtYPpojEGAKfICqK7KZ/fQQh3+FbpWrG
TXcdUv3+nvwPhGS+/o9CsomxkwmUZD7LnAGI0J+EZM3WTFtZOS02cEEoTFWrE6099IIKN54m+BJ9
Pf0UaPrmWg2zCcw8HXJnBbuvj3aQLFKHYeDUUVXWpr5mbck5gZ/qlnVKhnECTmbWH4W5ZMYVnSO/
MhQX1gELcvtOtgkufcztoggaOmUWdUX7LcVkTluheSyUzb0duDIE8KpCdmlhjI/DjSgRa7nBQ5hz
wkjnJ1LJMf+AlOWGAakSbxFx3A3GCFpFMdbWU1FoQ0Opo9CpdOwS6Wqe2p8MM52zsCIgMBX10pPF
ohcMZz4BzYfzFxpEEFR4T3NIjSt8AwW8LcOu6xW8Fn2XWpp1V2HH+3YQQTXfEG11EKx6piz/VQiH
bJG7b1AvKmRqqwerhoFMkhE/ajCkRhvqG4dWdnD1ulYX9hdMd8uoM95ZbV5MEJdYQ9hhe40e88WK
DomuFjQ1qmZKdsIJL5mzOFQEfNxvqNBAjDvLJEBBzdVRLtMwMweuqskH2VQ369ojO2k0axb10rnu
/VovED7FaA63ulsjA1eiGZ4azWEzNY7mmfAIemVsMmEHW0FJmAarGuTRr0zZ4jwBgLnhgrY+7FKx
bFkUrt2v3Ep5TlDB62/Pc1QYBxOlCIolSYc7rzDyQBL4cocNx1XrcoH6bRKRTGk6xrRrCQSK27Ka
No2nkOybKM5OriaSlwalHKWu17H+s9l5kEo5qGKJp/FvyXttJnfGu5eMKp55wKkXFOFmSFgamvJa
C8ltoBqyay/ogfG2lwxt+RY2w3I068UlcS2pBhUIHj53r8naeC7YT+HxtxF68nF0kHvspknXxLZF
SEJa9K47oUoDrRuNJ+HQDyW4qpagm9i42gBtnkgKGkTvAEOJIATWswcUiV6zfcPPTG++ELF3jjIN
CZBBQwv+tcr6+4y8j/OYXuFrkSdgjpQuqB6fvLh8T0UG1yGRqeOtwAqDBNVcld12HgR835VTCd5F
ryvhu8tVTOnNVtBERxW7L7HW8TfYGkfJCqaXc3FLDQyi0YgeBtRQaesaLn4L2llPvmNziav9AsXy
7GkdfkNOoJ00idJZOVVfFsTUzm1xoB2o910lUc9tlrJK3ysjq/QNfUhtiMDWeQ5p0yKvme7kiGK9
8sZrSzcDxiGVOO70uyKhwt6jykwneixC6eJStxPfbJjHPfaFhJzBKcpW51+/m/5nhdJ/Owz9j7yi
MH/8+yvq4bv9SP4457zu7f3jerJ+6Awjefc87MjsvjCz//uck+vJJXAWsZdfY7sYL8vvBZLz4+o8
YQLOL2AclMzJfy+QzB9suoOkYBebKPlrvfUXbif8rn+yLuC4NSEduKxweg7urD87BgFPJp6MuADo
pIdDEmfaGmnNPmgyqt6tylAvJn4JejxIY/08/QRyRrqdCV/M7cLwlIxs9IUNKb203O4+j+f4JU6X
ZWOrRZyQDWigY25mqB9VR2hBWMZHLADlNQOO+KaK9mGMhH6n5Ym9xyKvXewwa+95/ZuLkabjCrFR
3eqG6JlZqvq5W8gWJ0QoXY+2sgNzktoa7li3bj1Te0r7RlzFoGjfGzMcEXj0JF7pU3NHvop4EG29
MG/J0o9KunjG42TcW8yxdlNd9HfjPC7HqScOc+pjE/HOWIghWoqN7XBYVt14Nm39NmLOE03yPjew
mS+m8cCh6fpUJmQcEUnOx2CF755LkJ1eob3AWl2JZI59svi+Qnia5Rgl64S5JMClQwvKjo2zfpMy
pLhySw6mld840dOIM5SMlHYXR/Z4q7iKr/p/5K30aBxfynaYTyVZUXz3qv92x1psE5CWO2MxrVVO
nbBCYJ0/jDTWH4Qqmr02i8dqKce3LPQsv4gEgyYjCiBdX1J20LegosDzFZV5XohaexpLPDrSUc5O
VtrwGCXAKFunxmdvIuIc4mZ0/D7r1HNvARHyxxjDUsTtfoOs+YkgsiYBoVoVlPirHJ3H11wkjlL2
4aeKh3h7BereWVbN8BmM37YmSiWoa4HuForArPpb2fWv2sDsJm4seKWsguuT2CN6BOyoB6Mdo8Mo
WNs1R/Y86X6UqQ9pJfeEiCfrKcvOMAnqgzunut8XS7xh+lytK3s5ErJybLSYYbbt53X7EZttSY5T
lK3LYngaTBecYBep+ATuiDF839R8E53RKng3ThVImKlYQNUzrWt2NGJ3PIYunw68VnA3ToGAOhfW
Rh8gV0UpgVlJuR6bL7NByAQzDd7KjCbE8UMIRtCPMCSvm6nStu0V0dcvfLxxGB4qRYZdOWTnFigh
1mSGsk7nbt3UEtfSyEWo18SmagRIwS6WbjAwdrmdR7ESTrR10IAhFsyQ01hmsUH8+anNPlmrrXUx
bJiArqwehm25kGTfVNMO8FpD3of33bbGXrsq2zLtjwaK6WqyZmMV9XI6xwMxLIy2N4PJnT2M6XEw
wTovlCtBbcUDg8TsaNWJcRjyBuSMpm9sVu6IrimtfVJb1qWr6ks3uOJuopxC7W4+O619ksNY3cB8
uStNPfEB/jFhJGuFz1wsaym196lus1PnJOl9q6cKUZwMUykq34R3jJLqUClL54rXF1W74kVo35de
OMc2hkbLnEFCMdL8ayLATd/zL6rTmJlRoQNaNsZnBfphQ56WeoBfce5d+OdpTAxVXR5kR6JBaf1K
i2Tfijg5O9EknjPM+0Gd3/Sd1wTujMzUuoJx0Th+loCqV1GjW8/2VJAG27rJ0Wu0jZUAo+6F9uo1
CUPdNlsCvY1BaLaB0yfVtpyLncR+0MHLBmgPCrh+FjM3flq1n3mc3sEZV7dJJ8BNiDOzhD1l/zM6
arFKiPoNMAQ+hHHyVc7yXYLQtgdmGSBJr7EFeX7N+tqhgaYHQPIANZXT7jWiBJ4brSBdx7UI1pIa
eOKlkZsQJe3TwnZySq7oyHHKl19tWmVBaeUjMH8nYi1PdltSUTjuOl2fgdSloY/hVDtgyyTxOJ2u
EeY57xMEal+Y5bKF7wdCi32yzRR7nIZeGEOrjOW2YJWBvLPIWeuF9bGMwlnlIzCRWpTTNsJmfpwp
4I4eEQz3s5Tmz4TEJ2CbcW9cBqdob7owwVKQwRVtavTW3Es2kVjOecZo33NLa1UaTvzlaJmzMwYv
fY1AcF0kTK1vD8PB98SP7ZAt3h1ON6o7d5w+bGLT3uc6I7zMDslpyxH888gMoibCdQM3cGhsY9+6
Uf5QyOSr7w0ZiKqxiG8yyueqX4b72izy524mmJc8nj3CX4Yia5Z3GnznxJ9Tj+QIVK9XbbLJEfKK
9bX9m2X5FBaiCsZ00RAU4/BCdM7nGGPx6ZK+8BsNoiTxBhEjS2yn73WcYNhQmtk9J25MYkQJh12/
TjOszZRhrFiZZdPclwsYPsaXueZuu1kTeyYV2htks/JE+QH9NKtL+SjY+bBXSVmrN6lp5o7eqLzt
gRnuAUhXJ3wdWtCJlMg7MynMcmVFQ3uy0i5Cyg5b86kuuaSGxOQYSAo1fCiAii7Q8CHcGVlTP+NL
sB8F5Ovaz+oYPndHJpm366tQeyeGR90Pptkya3TLe7OOuwdKEXfFiovj544CxV1E4So0LCCJ5POt
Ks+eboAcLecBJfMQZ3m9tcMle6qE8YzxmkdMFdWRcFnrkBDU+c7nEXMBO031PcPXx6Ydq18RXzQH
edJZTxLb9rBKI5MTkoSEK2bbus3KLZRjEju6crhn137duKA8MJ4xFw69hzQd4LvqFxJS7gnv4Sau
Ql9dexTl5U8OQv6vpB2dzWwxjejmbW5/uW4ZaITk9GIIsmT50M3NAIY8iONEpIwGw/kmyavw5Gaq
94d03AtjeHcHeJurgoPCNzGGfVzLxaNFJ3hbMJFFPFjCjmhhySKlqt6BlgJljVR9fXzPNgRiT/KO
jgn3l9cPW22J7CdhKDLUxtE666RJ3unZFG1KMGHMtRaopLK7G1LDeWp5nQoO/6l5SKVlrt1UeLf4
Mrv3pFUo8YprhhzEZq0WYoIK7CP72HYqHkGqv6ivmcB7o/PtyO5jzuXylDdq5MMp2m2tK/FlzzYT
E3iw3KBkUSvST+66xjjaoKMeCH6RmyRsWkLMnS1jLbWVsfEhU/2ZVl8F+F/KS0WMyS5KG071CjJv
HiY7HZwLOOYvm6lB5EJRDiWnpFcC0TaF/owwb7YgBs3oyCVUfg+gNkgDgS+wmETS6CQNWKuU4LSv
psveSe5pbwj0Waf1ZJ+AYpb3ds1ERkCPvSW+0Hxr2mE4ltpQPZFHYt2Mqu92Tk76RudMhl+Pk9jS
QqefQ+mF66FDPlgwQTyNUKooBcrG/WUVucWrajcORg3K2apixoVwHxv5KnOGmzk66JmqgrLY2qOk
YRXOrggdoCdanN9GVRsf4KK3u6mDz++hJdzoLhDwNWGy9RrsqBYYESFV+C/sPT6xO7XM8sW2Yu8y
LiQENXZFglkyGNWTdJ2u8rF7KH1lx7NXc4wnlrYWFcQTCNI2kqiW/hznbGdpOHKN8AGBKXGXBvcg
ax1B1C/NVqVkCZGM5YZ7vN7Gr0x03a4G/ygTSPFtlFhHBTWJqZYz7TImQPu2rdWeoBvzhRkHcRoU
whB+GXPmvp04mb4qms5duSDy10q2+ezTG7GmndvhKVLkeFDep5G3NgkKPdCYs0QiFoJbVhKrBW+p
0CjOGEFiQLs+57h56p/tlNCY2/0WkHb1Ova54PmYk7EIePCjQNfhGFNFGTE2nxjDVFeGx4IXjVjR
rAXRTv1prVt0gXHNvMsrsEV42qPXavOCxiEhKuszuZYpa0W7umtIPMkJsUPsWtTL2DJdI/YvKXzB
ajwz4kTpj2WU4UEzO/gEqyXNLSPIRz3kg9PdZwPw7DqOK7D6tSUfZ3I2r6pTlN1PqVVsNTeUYEKX
ChyraBjGORi3KA6wM9ewFes5acDbIy085iPweMdKixvO/2iDlzVad30LJCgvkptQaxK0brt9N9OJ
F1pLs+qXqXXLe0aw1KpnWgwKqnkckO8IWPDa0QesfJHshsJ3Tw22i8PGumjxjvg951TY3ElW1hYX
0ar2kJYE0Jm0ARxMNHVcILjALL6BMY/ETz4dtSdSwgnIQnZYutcIPINtfwo79VZjNg9yt9cyJqiJ
vbNBKe9VEXLklbpT3syK9Sg23eA+4pP1e/AS6wpeMgHBhjw0vbNsQUrpgdtW2nHUiJ3QRmfZqM7V
jyE337oIW9It07jZpba4BskAefZrqYrXbq7tfVq7jKhd7FGLY8xBLYt5x3/iQtVbmpZtN2bGizMO
SxbQsN4zxfqAR06wFKEP3jDOq/4aXKv1DeYbNDGar4a2KJ50jp5ezDfARS1QIwR5OJmmHQcH8sDD
Elv3YysObge4qXeMWxqGn8r7sqZoz7h2O6jR2ydFQo0LPZ7Ap/uKjm81WKN3gCovCVUVyZ7nI/Px
3PavfKNv4VCSl9lXL9qI5RRDXf/uZOJ7TOPjAF+I9FG8cgXWFNc6Tw2AUaIfC3Ks4l+WzRuh6TVJ
lsqkYfAGey3T4mVya3mahHr2yE9YZ4rwA68Iz0ucwUwcVXHB3FtyAuXubpknIs7oi+2z7DmrCLwK
UqnpT7WZ0HLRVJChbZaBPsmQ6pAs0JKkP/KtV92SWiehym1SGuURGZtBZLaZltJ+aElu2mg4YbeN
Yb8NYey+chBmuzHJfpZ66cQA1NJrQmZiaM/4OZZ1DXp6y4++CkKzs3d9mD2OAx0iR1tCeeH19Ao0
9Niq6/Ieiy8OG+CMPTgEQ89Z/4lCQk70QfqkfISBcQ3Q4jc2a3wMD0m6fM5u1OMc6kWMM0cF6VCH
t41EvM0a+WwleK9X0g5T2Pyp+kgHQ8eezNh3xauztuqJnGWU98GctIuUg3dveowM/DZ0zw2Nkav6
c5IV+Y2NanO0msTZNCBlN04v8Im37mqUTR1MFt2R1c3M2vHkejYFZtNfvMb7TJWLoRi7+arAhDdp
5hEirBmQnO4Fs9s84fl8aLWqRSm8QuiN7q3vnXFHU8nzavPjgJtGQsjgDLtGRLB6Uy6kMbqEAOUO
gz0vN8aU/1yETtYLhs9dT6LWiuZFh83I+KJJLnhPoz3g+ZWs+TNMN9my2B+vjLmtsU3p5jqNCqgB
RlDbMwUPu9sUIPztQ2e8J32rOFjNn6nduGsCNMn7stqgHpgTe+hKa356FhUxGrA7gAVw3QbTVL7c
EV34QB7dvoGaDm4X0oeFfc9vhIFzLhJE4BarUAsfMvNDM8dhK1hu2XRTm3zgh1YrZC42r+VPII/H
nnK9gTyLqYLLuMqMB+6K7kblqj4U8Pd9duPpsUZxDENz2V9jJEwnjFg8CjdD2982pUdWCxkHozfv
CJ5hqjISZng1NdfR1VWO3geXxR62PG72XeuIZJuTzbkhwG4OnLR7gSehbrqs1Jm2uK8e5my/rNJt
hhnWh951zqjHd3WIoD0vRF1aRfc0FunGatNTVbRfNYuEOO0BP0f8u7bEsiyHsgOfaBDNU3TykR0A
PFcwhDecMP22BFx8gWZt+out7ZRouj0tOvFSsgI9jXfGz0XkbLAm9Di8+3mtCvPOaxPJWaoZH7Rv
H9Bq8aqNBWsMudWtzG4JsobcxggJhpyEgeAQbBFRFIMkHfSJ0Bvb9mMyx3yN6xmwv77H31itKgI5
jyCEbrLaWFm47chlKRD/yJCAEu7o5xpaCVPb9Amr/kXvIn3nki/Dm4fE4w0tLb0zT8FCHPVnomek
vLZYrd4jC3ZoFpcPtTm995YDjocByyoriZOMIlzVyTXI1EhRMdq+3TcOiO26DD0UCu3edJpD1Hi0
m44AUmxFuyhH0dOJUA/SmuoVu9TuuhjGuEd/M7h4bkThnnUKa0yrOECMxs/07DiW5YsiNnSnOXqy
cew2ORkuKE381MQY9hczJKr9+pyUO2viKY+L0Nti2bij8NDXjvJmjn4ciYZk4tJ4B4i/HCMVDabi
BSXGS/3Ciuh+u3P8SXKWA6h6ZkYWuQQXYjleVTqut6axdjjk6E4jjzx0VWKv8vp76Mq+s6jO58ju
74ue0VmSv7KI1uwXE94n1Chm68ZJ1+o7XMBbnHzOLxektkjCbVYvb+1IOUF8K0VcwXbHgmDB5DNp
t5ojXnvbjH563hARNh76lpmf6iH+JNqaqZjF5yYpyV6Ngg+e0HffyW2fUKXhrprSo8miCpk0LWlx
tvL7yUIzSPw6nvIgkmX5KLIi3k5iOrIB73JxzONmma13mEuHIuxPRvhTDjxXBGF850WVMFXkCRQD
YmVfr422pkZnBaY/2sqRQeta2RE/59008OPyxnZNDimlUwF8u1+WdSyhA/dZyiBxKddmuEmc4jFx
vL2RMfKrCMzFNJYy24TQeF3b8WbryYmtX0BAjVM8G+DUY4IcNQxtJ3zL2sntfurN8KqJPiCH3Ars
tvnCTzRs6q7PfUUvyFJCWgTwij3iEcbyg3uWFWS83OPVaJ2V0xve2prAoomM8+a7FebacKYLIvRK
Zvmn6qZXUt1he2KywS0VW7u0jdJzMsbLyWhM+3GJONyxTPO0iBdNpe+VOVg7bzirYlG7po4+M/ae
13OjT0SSd1Og0infoH9TtsCUl8PJSPTjqLhMpo5AlawlR7B2LkXhnFmkWXtxtvDp1VzTo7lsTNvR
3xJmDe5kMoysw25nzYU/ad9dte54/psJV55cj0a7NbNf8/Ks9Degl0HC3bhkeRmQpvA92+XGrdlM
rPsyvXWWLg8UtqSVw0YBElZMGG2u7SONhSp3OUlO80cy4tmuInngK1amExSlpWMmJR4COdMKSKAi
5lBvcyR8rTxQjoankTcr0coHmYaXXnPG7WA2yRmaW+3X3fQ0hlToZOUQKsHZrzRICBPTQkYGr6Yo
dmoBfF8tWnwUQPrPfPzTRlP2Dmsv32gVl48tWVYBH5V6Vdqr7Q0bc56A60iC3a2CSMUiZFVIGO2D
KBDTRtc8RMayz3gTyfNMP/Hlr8MsOuqt6Ss1fJVhdYEXEW5ojwgPYC+8agbC3vSjVkVbbMd8YkAK
C7NG4CAnISeYNIUiiMd/OTiLDQs7ya3NIvWtmvA7szGg1pVRi5ffqFEkusHVH5mndnHXrqpFX87w
rNzdRL7UhnYqp9CuuztzSLV9wsSA1dUcZM7k9FzdrvjuSBmYUVeMafqExoDZuBbTW8bLTgOSQhh9
mCN75yQ8hBVwli0BbXsYauueG9cmHCSRbzWOZa6jjVRsLkdjPJ8XJkUbcn/wTZCGmEhfn1FUkMVx
+tPfFepWSQtiT/rQqnQJWoIyfnZ9ckxDDe1rvFfXOI1rDCAaXvdUUjUBDvNWbdsMPttK8jABkAlK
FyMx0LbPKReO71BKzHqnbXFE2sfW4aZCBGuPYi7X0ahmBr0ICI3kRfAacWwQZi1uPeynK10ujs7N
CAACL25JbJSzmLNi3H5dGEP+q8/T0rZHkuQXdJORQ2VAnYPJ0p0RSH9VNZFtWthw8BL8LddLZ3Q3
PWsg6zzWtNUsuCYxy0S72e3bgGLtUSrN2vVa0eyId06iVW1Q97AMiSs4xmAJSco7d82gGPmnHu91
acecrCnrLQDs5JOcuKdHBUoXi3+5H5ifk7nVOHEcAGsvz6FBJvuKO4gIAAy+23SmdTZwnAb8dd5t
ivb+oelNRXXnEtqiV3itZDOi8S+V/i4qddIKolFJSd17nRW/mHZvBoSRWtthatRmINxtb04eyxET
f8VsDA899/I3P9xmPZQugQ/SHaJVkaX6i5Z3+hfJbSS9kYMRf1fkjtBNooi5StX+wgf5aXdCP8U5
7sSW7cutU/bjayWniZh3Kf28sipoQESgxQ7ifpPAuY7Qut5MIYwzkpC9TVsKTcVBeBN6CflrfUgA
q1fexXQ3H4PeNS2mE28KbE+rg1lZ8XPPSgTBcOmwXMqmyM55D43RmPBKk1ybnOdR1a9Kkj0+akW4
QZ3qqGrzPrC60CQRuG0DmP/vUdPeioT5QayjJXV2o+3jLpUXHgi1Ia0iIdra0KsHyr76qJLCfjOr
mfWq2I7G58lL04MqhIHOFIqbGVNLhBY56gevWsTRzozlYUqpR5zcmKg7yn7mqmXnRebUw3kVOds+
d92VJlv3ZRRT+zXYnQqK0K027AnM6xHn62ZYUrYmLPL6knEJCswr9yJzq71p1t1radrzCVhxdayS
JfxqTaQTNKAyMhx0xFbwVBfl1ygRskUiSW9auqceCDfHjRYtX4oEm5VGvhZbJpN1rKZnAu20dzn1
IZ2R0+/MQld3XSQiUrAmZnIEjm+nLE3ZhfHaYxd2E1cYxUXWjdeXp5mxahWTf8UuVdR4jRneJuEw
7nTTEEcjUtKfSXWmQpD5Z80HcFjYJtshMfQTsS5Vz3wyy+5bOvz13wQvclu4qLdLOshVMXisJi6d
ja65RCyJRG6Qa1HMESPa279ux/j/zWiBRwLGKg6Jf2+2OLIbP/zBC/jP3/QPw4Xx42q2uGJJdEti
38Px8HfDBU5BjAIm/xmUP8sjzh/8gFcbhPV3n6Bjsz3+T8eF8YPICYCFFpYLXmZh/CXHhSH/BDnA
cYHfEKgCxmbaOe/PvI08DdNicbKS/rZpWUypl4OmumjftCljjoWMSVbBoYAhXM6VzsC1y5+lXX8R
4PxzmK2Dqfr3FAv9mlAHFA3sZnRjg8VRi8+Lks+iRqVl4WQegtzs3qNkGjez5GI25plKhGpPa8Yb
QoyXjVWGz6MkCc8hkbLsijvNsJJd7M6aPzamP18VNT0ybkw13Rb6nPjDcJWuNePston50I6HyjUO
HBDRodXipynpv038cLyPo7qw+oG5ngswCFUnV4BdcNQyPFiRz/JheOOOo/TCqtBpktkrdpeDGIro
iI+AeMJC7Y0a3WwgQzLEQOkrp74HQVVsyzRXgcT0vxuX/LJ0jbkPtfwoZXViIHuUQhfnJLHvFIaP
cgmJrSW4yp+9qto0WXqTanO+plkK11AYbgs4+wfBUpRq5106aPYW0Hq59dJi7WbdVlbSQA0h6qCO
kKRM57nv9NXSen5rYaJPMYilHiGnk2U9RNF0aerB90R1r8PNaFS9SxrKtqXdAz3yy9rau3p0GnSL
7U51Gmtq24YxWcHZQ7gOMRz1Y55ROpaNfPI6Up0SrP+z9CrfuEbcmY6xZXzyBMlxY8+htoOPUZ5n
QahhioyJFY2qz+KbGSnMWw5ruWzruZdBVsbmPm7q/8vdme22jXRr+4q4QbJYHE4lirI8O7ETJyeE
k3RzJovzcL6v7L+x/2Gwh1gWJHQfbnwfGmh0d0osFlet4R1cnF6XQxmHn4uGxKSQC+x06AtgAf2y
hbAjrWaXAq1xCqfYzn1O2zU7aH10xSzxqgbMmeR4NWbpvgRI6UdWRtc/w9anjm5G8P1bDaH0jdbA
h+FtvBoGdX1Wdt0GcOi2IZqbrfNX4kIGt1S4W4as3zA6BRmROPsw7X8OlnGbelm0MdqZgZjpbFWR
7dFc59+j56Kb9OGcJb5Ka2zsdDG/5fr8HVTMnuZVG8x9eUsn+4vWZo+F3T/Uq016OzwzVt3gzuuD
TNwZJs6cJmKckMH3iYLVlzDc8UfL/VFDeJnczILJapKNGCUD+BG/WEhOkCV1PPK6T9MAzVfYt6Ka
DkyV6bfCVYGiR8NQQeIJOD9fwtK5B4gIOqC3PxluyYOM1a2W1NGubOqrbIL5Gurlbl4yWIxmOVMg
eH7RUdimZrFTVvRZlRh/qWrnzOHXkTYOW9H9QFBqo5b4p2VqX+ayrDHJsvBftH4ujvPWtN1NZFI3
68AeGSw/o6FHhWcnnyVGoJNj3AruWEFLA17Hlfn7DptXIE2yT23joSnVHnuYJ09bYaazd4sA0UuM
eW5Um7ukEp9r/F8Vd2FSclrojpjrJenZ5bOZAq4PMyNAkm1v42mHq5r3VeDz2wMtstrwbVmv1kXU
Tw1NVxV2d51SV0taWfSLYBwD9DXg4zMIp/5R1S+nyw+p+8vMI2qdtvo8Gto1RjI6Awgu8Kbph8At
CRLrjFSutztW5iUFkQXovhkOjuUUgZq+CD26CVfD+aJggxvOFDIJz/wNVsbYt84tNsiL+Y0jGm5h
D2E5aRW7tAaoaxBwak27Nuw+COlHPNSpUR7sRgZ21T/X5B70sh4Gg1KvmVAbrWjhdHpXYGiuy/3o
CYQbVPwC59e3kReuM+9rQvnumtXdAODTd4fkqrgZM9+zv3jlS+y+FO4E0ZT0UhkxyfEonoakI/gv
AzAmerWT+QVk7b7zQr9155/V3Gw7i4GWN6O7lUB1u2rJyHYGk5MOVUE5Jfd6SpcqxGJ1KxL7RtjO
XQHAuGJ8ArmtxjedLAxRzBfplI+O5GOjJOUrYfhOYx7Oj9mKg+z7bwgeYDq8bEsTbJmwHyH4f+3X
/C4UlGuI+nsIKxHWCus+njGeUsvwq60E0iJRITaiSp/6afherFniiH0c7899acbyyVPMXOeQ8s2W
xdvIoBHmfvNU1XpQLOCuTEnIdebh69jzdy0O56gyVAnVivcDzUvMI5ntj3r5SCiYVn71V3tNVIcp
/tJa5Q87sm+9Ej9Ay3yMivyVcH5oQh2nZA/PvX4tbvsvetNf4cuob8O+OThVyddMmgfAyAxyReHF
3UEDyKbTWouhonqcru06+aHZGsiaeEDSzRmBAnV3s+n+XMU1/GEEuOU14kuJXRXURLRL8JB6mEaL
m2m1jou8v0fkSIPZLHqivAEBv0yiHbqnw21VR9+nUX910/waE+R9U1FscrmBHvGcnwDOb1CbeEgE
0irYsCsqW0aKHpFh40Tl19JI68COksdEzF8KXftrMGJz443dwZqNT91KH2xs5wplh6fRye4sMHZF
Xr9VC5fqwjjKpc0LfQG4FlCBrp1uQMMkGww4r6oRbDPXOeJ8E5ANx4bxCMB9TNBES4X5y0nNR17n
C4Gruc0ydZUJ8HVD6NIKUf0nZ1QDL0hf+NwJGbNN27yf/oL6/7kL02oL45Wuurrn6sg2OaLXHAsk
tsnOi65lWmFWQaLNTzlOY5uxdevAqrJHw7WuC+U+JVWGwsnSw+8ZgDotFmVZMkY/2gkvv8HTHoSV
/WxNF4vyMNrM5ZLekdGgTuGhrAGVhIJFpttuAd2I/eyuinHfU0n1KVHFq4FeApc7MjBDCeMAb/od
fICdawz0r0i7uv7WzPOXHO6y5omrakEmBd8ljBimnda4NwNa1odCFXxbo763rGHwRWRUNGR74y5R
32zKR4Swtwnl5JwNh07q91nn7eNurH2vWybUahbCQxuMxRzkaw1KN/YgI5FtjWz5jrbyj9kouq0T
9e6ml/rD7MBEot9ahbwnGzuPBBr/RqGKmInsrTUtzJvn6QbJx3hresMnwTRy06XFXiioeunccpxL
cQvW08KoQ4mNt9bGU1UM+/J3vVzIN9Cyud8l411ewjsdsEpH1qHdF4AHttZAq7le0hfpFoe5Ln8y
KTJQJ07uQO0b2DKO3bbpEoiq5RgYXYyWgcyetUS/NRmJ7Qlk/S4crFWfhhI+qmjJ0nYDGUpfM2gs
Rk9uTmncSeu2LuCKzC1RIzWu56EJtxB3v45rX2DBrHfPwNKE8QIUoQAMHMQyJy5Ga88kpuGOsCjP
7UJerO5Lx3wzFLMtmusqwIXxnjh3M4jhlkg+ExKTO8ct3xyqNDp+FqC4tVmRIE6pdanf6yCTtK7T
giLDlDtLJ3BCLQjeWVi7XLovnTl/svvkGwoGd4joQNxJ35ze6TaNAwaT6n/YmTFzKtm1wp+9BBh2
rUgFQoAOerlSCSLnLyV6e0dcZKaQzQ8jNy69j3UYw1Qw1DftMD5opoAJUounblr7aKV+PzYr6lB0
N+7UOTt6kJ8xpGXg090UpsA+HuRL2ItfCvmrG2caPy/KfWktd9do7t/jgleLvfZ3chWA0gpiW4H1
RMOWfoLg09IcDGO4woVbgc8ts2k7VODTWh25J9y6v81dtO1RlgGyON7ODX5ZBNNm06nBT3ACBxsS
fhpnCCR1TyvUa9K3bOpvDQNRD+x4Rh8e8f1qCbRtQXBsMfxaYOFjya4zZcnq/onTB8Y0NH91dfUS
huUhnRm2FmKnBlSaLJpbruuGtBHq5xJeyS6bxU1rzq+aw1xBE6BGmml+NsPmFgzFM4CaBxeNgLbs
bzjDBa91fMa073cb5kdLw7vTGXVG2nQt0vxqluONFYtDxMB6M3QpGZcjd3NKQkXX6nHIwVIxmYKq
X9/hZhmTD+BdOaTeQyS7gv7lwLynyrAJ5UDO9KdhHklfQ2tom2XhldS8R1N5B+xu/w5F3O+lI3Y5
t0qqGSUsaLD5dTF+zdwoRUur+N5r2U423kHDG/hWd7tiX3RZf53F9j1T5nzH7uGfCiQrS+9gIl2R
djFqjtfeFlFHB3mh50V3hYTqENiavjb2PQalOkaV4LnGLXJh/dXcd2TjhNXrOe50yNagwAUjtUVO
L2FtAdRkUl8n3tuASglCRnjcz17rO468Vr0Ghz5vtQAyd06aAmpUJmg+dR5Hte2YVgk9C1wLZJ0+
zq8IAIIl0eVjjAUpOgvpbpWD2+pZ+xV3cMCIyRe3Lm+S0EWvthLOTtnZG/oQKbvvuFtnjIKp8Ub+
q4Y0cJCbRpRNkGo21mkp7dm6QWxkSVq45CG0mrFOnpo4/WGY8XJj9fK6kCLaDjUhcRLa3kIddw/w
mDajTTmKzce9iIvHOJZvnWwEreeUCQBE87qpAo3OdrWuOMonx0HxZnHRycFPJe34Q8AENFq9w5j7
FeJqQuEXqQ1jF/BV0ivJnufv9gA4v0he+Fx/QpJ9iAEubADRmGTlzS9P0crTFnR3yp8YpH21RVME
jSgCi9yaChZA1zyhitxpeRFk2WJ8jw28ct1YxTvbMGcOItjSmSbmLdZTb0asyOHwg0S1zdbpu8Sf
uwV8KUp8y2bJXd/OkPKyZ40CwmPsnSJGbiW+sm9nV3tNY+bF5Ao5kL3SALCdlM8LQFXKELrriCgJ
5vaGGW0BNf1yq90yYz0OKCAUh9DqHhUiUQWDQCOMrKt4yD7Z4sErcWUGFaBvTIfW5twelJqvgdde
2zq0LzCqYAIZH7exfePpAPMNs3ktI1SX6BAQFHvajbZmJtzo1lOnv05jHR5MZQUlRe5SCMywQQlZ
bv0VWZ5ki2/wl5qRSirAShC9wxHplFY0QegIcH8SMTpn75XFYarGpzILmUZ0yf1SVTdJq9/pUtx1
pGCxXb4AiXoulPwMWPaLMRpXbRx3G2m0THosoFvzM20EoPte+4ighEFmYpIFmaiQ5ua3sOqMTd8i
JIhP/Gua3hdt/dIUEopX3GbAB+ZfzWJdA0i0AosMLBzXMj4uNpnqwUNIpNjCxTa3Uk3bvAEVoYvy
GrAzQDIYbJuI73gjwEmjOwHV/6cwv2L/vBuW+ikZ5ng/RPnrTWF7d5Uq7oaBNvCEBpQ+hA8xlrsH
xOCuS9Zpills4cH8hWrLrdLdra0DPVNU07qsb8FKbS2HIYOdvC4FkN5Hqd6wy9pOXVb6jjYEnSIn
0aFj9C2TBpq1h6K7b5sera2w+jT1PQO4BJaqnOLPs3C0G1SfMVmTc4Z8y0Cu7+j3s2M9o13+Ilog
yAX/AkqujXGVLWtKuctF9UuirI/KyXIPAAFuTj/u+0Zd6bZxr4BvGeFwZTftcxJXTVDObzKVb07t
OIds+jvNp0NKJ6Eo9Yda9cu9XJwNY9hfBr/oq8XEVtfd1xKn6au+y35VIU/hDvNwP0NDBBFqb007
Hn2mPu6mS1Jzl6+Mc+WFRuBkcEHmmG4doGYNa4kt7jfa3qDPJ6aS317xoXhlYv7dxGPElpHoWGYX
7k2gl2houNq1bJ30xu4EfCLEDNESyjLfCjFQanv5Lwjm/zdJfI5F6gDj26XzC5RIoD9wrs/8//4z
fyt//ck5P/kH/E/P2cDAABlum8gpdfG/JD/vP4QhdK4oG5Q7VgAQA/+L5WfrKwfdRbPUtoz3MgjS
+w/XMQ0DgjKiwsgoiH/Sc15VDv5QQdB1Cc9wXd9BeBm2IVz3P1UQrCZDyXRIKPmrydt0fT/SMbCv
6xRJrHCVyftjn/6LAv+nduqp5ehvs8Nghg0pjwjvnV1brvRw8kkps3aq4iYdVpBooxdoHOKeeEEU
mb398Hgr819A88c1VT9aL2sx3anlqjqp8ZdxNLo7WE+QBvNp9ue2zYF3VXN38GBPBB7l7tX55z1i
UP7eXg+pacvhF5DRHIlMYOybGK4CYWrHyj7Ueq1ty1Tm+/OrHE0N1lVMnSG9heUNqrkfVkGcxTBX
2RhTjSUqgm0V9KWttoWezLvzS53YUPIrlyNDaom1IGOSP89Lo9rUFWoGp2W53VXnacuukLVHDlLl
V0bCjYNsLrDUUVvWAXl14UmNU4+KwLVpMh9Bl/zYaSf1lrgvGBuS0SsPnSCEeeq+i3Ze6mqPE0rB
YNsyAMKN549wYzY2zOgDB6S8aisNdKQXJ1emS/taA8B5OL83K133+LSZpoCZy/eJurhzdNosFxpl
jVWMXwOghy7GXPQTImZC0AcmEjBVheFQAyngyqhVeldYMbIJHECEkkqtjj9P9ghUK8us7GUZ0W/c
RmicJj7VIvjbEYjafSTqDHjGMMI2P//rjx0D1kMkkLZAS0/YjKAIRn++2Slxu1KF4eJrBlXBiJzf
Pupb2CbhgEE8SVedAL9tanO64Gh8IiawMD6LJqEQr5ejb6SCcg8oQSx+CLA6cDqQ8jXYaL8cpl/6
cMkU+8MBWp8N8RiD4RrFvFi34Q/t8tBaYNLnE67bPEpAgpU8UeMVG1WrS+L5Hz7+dSnLsKXEnRam
7FFsRaPddpHWo5fhDl/s0Ktu2060/9CSHvVpwikGequEDRro6/P+8TxLqOAKxHBjp65Dgrdtizuv
cBUo2mbZLgv2MuePyYe3ta6HTZpFGPi94vv1NKNv06FJJa5o4fg4lnl9h59MjIxowxC9NNrn8+v9
Jpm/u6HWBSXBDbltbIe8o+NRZD28XlQI/QThKdqAyOY1RZT4huUmfjdn31pERW96u+4+F4SDq4Jx
1U6TZXYhlJ/+IRwcRzioFjI8fv/k1LsFQHXN8uWiLVc0J+o7EJ0CmgLkzoKJJKNarUMMM6821L71
ocnGEtkWrtTzW7LG2Pc7wiQcUQDaDK4kOzjaEVspFQMJkb6qC7WxEx0RNoTwXQt4s5foapN1ZnQp
8H4ID1gd2WgKoD2Arqd7/N3YpWCuw/TaNzXGK5kbQrAFgwmoeQZ6iXaYGK1yH60Qa88F1lNMRD18
cQMRL1BLwrTEyLTW/dgR96KumxsaCcJHn6e7cGBO7A668bZr2UCWMKQ/ek19bZU2wETd7/v8k20D
8kZmEqm1onib517+rHM3vrDkh7hvGx7GPNjTsjcmoeX9ybDsJAoxE9NR6ajrm6HVNUofaE8VAfVZ
j6eflcY58dw6hIOKK9v54/Dx2vm9vGMhSOQgGfH7zvwjBNhmhTU0lBVAPi3IelWbzy5yMNvUGfTD
VFiW3+aiD5JcM3aJm3nwG6rC71Kr2s86hCnqDrmTU2sGvQJW1Yxc5Vml+p2NEMOGBn7hn//FJ/fL
sQ2kT7DFEMc/GGsrRZNnQfZVmEyJRq2hdKYrC3pX+VmVHOrI3RZt/hfJYnYhXp44x57lcTS4bzA2
Ora2dFAlNsaWd9V1bX8PJD7ekgs21wrA0CYyIsarXITPk1TiwlN/vHk4JX+sfBSpcS3qza4GyNeP
TbZzBQlaXw4pLsIzAiL/g3o5kWWf2l8uOQAkyK4BXDm6yqFWel3p9DqyxLDADEs5V2VY/lx06xGZ
QTgQTHp9eK0OqGV14TY/9fn9uTZgmT/voxqBP9pGrA2JqdvVjTL8eHLcXWQY8R5Hh+Qa9oN14RP4
eClxnQtXp8ACj0MG837RvndaCA588xVqAn5NeLmlFigPWYmqQakn8sIhOvUqJXAfm6yFhY+vAsYh
dl7juOlbRekgCRVm+zCzfzgSjMP5V3ni1uHR1vrQQPtOQnl5/2ga+OOq4fqH5ll0fpJF4ErLgblQ
yyDQm5d+WwMcBZ4wlP6kwZtNPYbYpR6bF16sYbHS0bWD+QbFKm58BrnG+s//CDN4pzIojk0dvDtI
XniCcgu41UV8Pst3TqXcB60fFKIavbVbSvr6DKHBqcxt/CAywEo0Lqbrilr5cGGL1iN1/MNsG7Ea
a/V8w5Hj/Q+L595KUiBa/iAZfccAWhpXPQEwMjdNuIDjmIsR+kwiffhV6PChAM5cgRBYGmK8kB6d
Ov42NugkCGsyfexjlnK2azBBhp80dYr4J+LNUanQwbBVcpXOmvPULHP3D33h6FLhQ/W/ix69GZE3
DZJiveFHZg7T3EmTIFyiZsMIrtsYyk5fzu/4qfhC7Lctl84WhpBHn5vdY2niICziFykyaDWqYld2
gZx7B4VN6nmyg/PPHL7pNUC9uMadX/33kT9+35hEkb07ay1qHn0SCDVTwGED5kdVaR9M6tFbQ9fs
wBqRUtHA8GLIPACVWguvyBmb606E0z3/2gJ402OSKdBFH1RuH+zWUgzbVfov4hGpB0JNhAfJz3x/
Ik20LVFoRo2kNDL514AcMSL6ObbaIOSCuXHtC6fu46UGvA06iIWUIJKW1noq//g0R7pac2Y7mLrE
MaAVJjdbvSmnQ9ggtWPWxh14nG3eGtGX86/iY0hg3TU9kGAgMeg8ehOIzCALXIUGmHHsmCJPr7YD
qeOFF/7xuLEKoE0MOnH1QYfq/dOZyJFDkpMGTFvpPLrKdrae6LNtjIv7IcxmoABVXFwpGf5yJ9e9
EOvXZ3h/2tbVSfpJ8YRNAvx+9X5IixEBbcP3tNgjfZWmHzNge8kB7aH9kV4yhT71LgWJHI7BZPnY
xr9fD1m9BnZSazLoh8JT15i8SdjUpNtFStHTL4dQrgCoEYHFf/426UKupQXNOchF71cWodkUaczK
emmNdxH5m4/NTX9hlY93Jx+toVNC8oFI1D3er9IzQnOZpvJ8FAw7Q1ZArqCqMveFS33+gU4v5axy
sWtmcJyXo2+HpnPNA8UqnX2jUMN+WvTO7zFeDc4vdeqU0LGVBuaqZDHi6KnaCC4E5s+wENC4DMY8
+xFjRMlEu6MZNkNhO7/cySdDNwwtUoDHpnt0SBY7xDFclgAZUkgwbU1BanpphD0Sfzm/1IkMxASP
zOuyMXymwSDevzBTUzVW2nCp2lHv/cFV7hZF1iIQnT5vXa2c/C7iQHJbJK/YY0PQxcBqazSNvPBL
TsUBnL0I+rRT8J8+/iFLnTVCDqY/lX0WjGE17Ajlo2/ozds8FrCikBV+nGU9Bl2s6cWFVOzj1U6X
3KBPt/b4yOSPgl2l2bBxiszw8UnCtgmJE7B9mzzV71LE2K+KHHvq81t/6i1TzmFLT7ZF5FlDxR9h
vUQ3PalDz/BDDyibp5hvzkNS+m5NKDi/1KmHW53TPOwh0BU83lucrhkfhUTyfk6Sg9CncMcDQRvt
yyeZaQPpfHLJ8fFUpCN7hp5q6fzFO/pm4HKDPg6t9faYUUGoNHVtohO0R9i1eWIwMWwYEuh7u4ZD
cv5pT32tZEzrlQJP3NCP7uc6Fr0lVWr6qQI+UAHw3hWjUQJMxZtniMpL39DJFwnnwIBjYLmoJ71/
kWM3pRb+MQYtcTALouiZVssyDgyHz+r8oxkn3qShCxNVYVfH0No+2tUsKXQVxSbZcCu028LD5WoB
FEb7zK4PE+BP31vaLkAC1ApCsJoB5FkYXGkGuLZFJCStUZVFbA33umZAVAFBpF0MXOtCwDyxJe9+
5tHXBHLOzJaJlx+PRebbymyf6EBULBUtu/NbcuJtsxT3mWBPGJkdpasIETWZUtQHI2/o2s2XZ+Ro
sy8dI6Nd7C5L8s9PFwM/neuNcgR211Gc0p1oCPU1X6kKw31iGt1dtaEng0ZF5n5ZzObCKz+5lcii
42jKva1bRxmKFpWu19ma4beNEd2lcw4ShGYqqkJw2s9v5e954FE2xOiRaSFloGFyk78/yW0bNmwY
IrMoZME2jRehfUKsjOF0lcXJYzY5zqPX6Z/GbBp8uE7JlQg17z7Ja/WqjGkT1+Zfad8ad83ktSjQ
tTimYgCQFxzGLm7FtVKTB6urimkEqW7nZXrja5PXjdvRMabVcQwZj20YqlFCEg0HPATx20KyoVbO
F2hWJl4KcSiv0ayZHMgRGMchYNeOj5OXNNdeXiK+BpSm/1w7NAc2NAkRZCf7XJEgefyQ5yZm9si6
2W8yFxNi1VIYgz/KKq/3BtRxGcRoJyFm4hlgKzEZh0Eqnaz75oV59rcxVD2t+D5S+xpXp6+WSTfJ
d0p7fsVGBiy7pZtNoGRfmVydnfm1IK3PkXCQyEiKUGF9lmhp930Eb/5Zn6URQLXhP2uN3IK056hv
3pwA2u3JYzbjEu7oegC2LI1pLredLaCZFWBDfkVydWCEzwIoEmHiBVH7oWq/usj5oVvctMPL+XNx
KuhQAegcDWaChPT3x2LhwnT6uqWrllorv9x+rfM+2Ym+BtUOnwmaOIjM82ueOvZwuvnKGApQaB0d
e5liWedarKmXJMWi8cAVtfGMZl5cXzj2J5cSFPUAC3m4dYT/50WMCnXomkNHf6kngpRKb/eQsKrX
ZeENnX+qk/GbNBLUD4N5boyjtcyYx+nVoPutlzm+8Dp5oxcxwh2Rd4v0c//QFdB/wNnUgTdHxq4R
s7cFICevgV6V28gWM5h8qgZg0zIYF7SsQrP39ud/5qkXLkk917k6CZk4qhUWt51MYO+6H0ZFBUgZ
CjzdXvSZOiRM0jAbb4fUuZD//XbwPgo+zAhBSlD5Y0t93OYrYOfUygihQi9JD3psAEO0AaDscXOP
hvGaURWiHWUKxuwx6vi/kIzsnxXI4NcSQBuCCmWB4YsNlSGC0XsP5RP5Ecdpv8WW9J6g0CSQgO1o
/FFrrfMyqcT61Yu5sS88iLHeAB8eBNQi9SpURIq99+dp7C3EiRGuQTwTsulm6ss+aDIbthgOMujk
KZFmQKURm4X7MEUvQ+pOX+a5CD+PNVjQTVrk2oM+GKq68MtOXJWY6lJim5Jam/+9/2FAulRbFlg5
F4iVBU4yf28VpoyTi/SI10rzn58i02RqAgfaJDc/PutsGXz0YmEfWh1QtDPhBBXpaHngJ/WIzt+q
VMkXff7onviYkcl2uMIIVxS768v5I6tuFneo0RumTqmTiK5k1aLe5QGqBTV9YSlj3a/jFy2o40H9
kG4CsXm/FkBPnBASHhDoBwT5GXhd6HJjOCPIPqGZoe9UbbjzxoXqpXBvYHmUgVbPKZJCGAicf/D1
VH34MUzU+D+IXZpQ739M2qLMFsqclKv0asILZBUEb5ZrlZQIQepjCTEBlCVgNZCcMu0uLA8Z9uP6
lu7o606Q9x8XUMmQUgPEFXlYhmzqaM7FDv4DmAJLVoeeBu2nyDXbW6gHJX2PdN5Hehkf0FPLtlMZ
yk9Z1f0qzPSzR3/imqJE+tKYnFdQkjMEDk3ecwvNb1pu0xBKMVxBUQZNoTHrbhEZ0KGmzv2nDJHO
bQ1MxMKXZYm7OkgrDKSkzKr95A1c22ZU3obsUwA8yA1waRK3kkN5LXuzDvrc7HemAfT5/Ks59d2t
kzs2ZYUMHH8Iy4RKFYR/ZBSL2kAEM72zmmmPKF58nUfpfOHmPFXSgztDYJ6xAsi3Y9QXTFGBqg/d
iqkNlc9MygQyikRjohctgkcrkpcOzcbpBBxd04eOZAEqNKML16r18UAA5ZGEGjoZOiH2/YE0JSxe
APlI6K7xBXkXXKHGwbw6v7cnjr2gIOI6RXljFcZ/v4qNRbXR5iOuPbltPFWziVBfBIkrH7opoL1c
+uhmNIcSFYxDX4/5hYc8tbwhmHRz+uDNHSOmmMbE+QAfBXUp+l3hgqldqVeOn4ZYnOElLf0Kz7pA
NbEdGPnSXlj+I2LKNgVPT9tEMCKjifP+8dFbdvSkpwmWgAXe5HVu3/T6sKq6GUXQDS6m1bTC6fRN
7s7NEemRGLxh+YJCWDraMX7DOWjURH5y1agu/LjfqIGjkCTA5XHsDQCYjnvU4RChbsLZS+gttdp0
pzocyXQt2Ygmgfdaxw2mLwqCU3nwcsODoKV7t2hAvOiu0gL62ultVLcWylTwErm2kcGmU4s5JHIQ
i8SeaZnSq5GZyF7PK9sfRPKi4+t8tSKjX7ACj28ShaqG7HjWEl3ifVjhuNLmHsi2FnBDqTv84b2T
HApzaW7k6ELGdOChRcLoL+R962v4sBMAOoCh6mt9dXQrJd6wwCcQpj87MGFi3AMeG3LEg2gZY2UC
TsS8LJf6EqcWJZcCckkosJgivT8bU28CvbJRb41QZ2ua7F705RIgpJFc5f3i3OCGfP5bPJX5YMvD
VHqtjfksjk5janmrWjwreqOA4gusPzAB8NNTa+rb2InFOs5E6x4ixX6ZtWHlxkzPmde85StuXZMo
p53/SSdCr2CsSssb3o+jH08PcyxeUHlXJojrBKFpx+732qBeWtWgu1sgIXZ+uRPZB60IvDuo1NmB
Y7xWFtFmE4jH+4mB/GKqJEVqT0KPzbZ74VIx1sbG8ZkCIayTYNIzxYft/euVxJ488nLhM67ubhJJ
ujjEXbodJwONqAEqRzVinJg2Gj1xRGkOCsbChXN9Mv6sYwyCz+ql5R51X6rGSprMCNnfTISHOocs
KXoAF41XYcNQw3lA9KncJbRs4b3AvQsW8GxoO5aI4M9IWeipZe9GuMlwqfjd51/HqS+AK9d1Pd4/
5+Ao4U0i2balzhYtkIIJ0Ti564vzUsIQgvaXor2YVj/+xZKMqSELCog6x8O61EiqCek57iPyj/vS
GBF/DRuANqhS+2zhjJnKCEHq/KqnjjlRhTsA9B5l89Fr6PKFWhlGkQ/pN9vZjfiZuAhKezLRbqx0
8i596NaJs0cjAPwV0jcAzI82li+/BWqJcjFP6aJ0R1/Gxo84QPxH7UOh/kLAebrOIkQbVVa1B6xA
PGxL3RLxIjlifhVtSNPHw/ldOPX1cQViuMb0aW3iH30RauxLGhOWv1jNrwXDzz1wvdnvHFFe2O9T
B4tEm3p1hUq43lE8j7wWtwbggX6tRc6tY2F7METLqvA+MdWD0XuDuuQliNGpRQEOWbxjQKd8cO8f
jz7PkkQWpu4Q/sYd0vV77LaywDMME9RG9Qwi6vmfbyhQO5RTaK6uGPT3K07GkKdlkwJwiBy87RFO
hcZTI0vRYp56finjxLyAyxHIDUTSFQl6lCwkIo6k0YzoHWa6+G5HqCUwVbjp0whrHdUT15iX7GKK
5T0SF+Z24v7HCmfWA1f2HaccEzsQ+OqgsqLBBg1btHIgx5ixUj3/U9d9Pg685NZA/j2wGWzN+11J
ozbKMsC+vqvNDgP46K3sjeY6bvBSCocsu+7lMmyMKjZ2YPHMC6uf3CfKd8sh+DMCOFodlbiyjyok
QCJ3xtSlI6ahZTBApWrVHownBLUifbbdaf4XX5cH7pIjSDbH879/7Hik6yjDnIVjSWNKdyPow4hd
dMro/s1SrsXNBr5N8kW/X8pCTzUOa056G6Jt5+pDscljc94xGrs0hTNPhbIVmM7tgCk4DqTv14pd
nLLNib4uXu/tvQG3Diw8HoseKraxW9Z3eJek11Cy3xD+kSQwEl0R1Nz2+WICY+wR1dX0fejKyO9c
kQeKFrSRN/hY01cBjpSPNxHX4j6yMVap4nDcalptXWhFnAoNHnhACn+CEkCG9w8xN1q+YB5prcP9
Cc/hAsRuadXXtVM32z5qB7IClH/OfwenMhCAsVQ9Bl1aUOpHqwpt7jO08Nk6vDxuMiLXpghBp0xO
lfgNA2Rf5NaXvsCbqKrQghwqBA0v/IYTbQeiE7BAgrBL8+EoKCKUO/SIpVg+XJDsAAhG4DBZuZtB
jpCdWm95RKBXu63s2domSkfYuPDC6yLBLeX8Lzlx+fz5Q44zoZhhX5g5nFmMo1qQUYV6UK7zLZkg
/59f6fS+S4+QDCzM+9CPby3h4dFuWgisDyCPUaFl6DD9nZWjG9j0UfaIZPVbvZgZSdqatp1wp7vw
hZ5qMqzdHuZgNrMpsp33Jy6Le2fUCzoHUziE+3qwou1o4ilacvtv5DCgMEYetBvpdh9yISC5It22
7Zkl/HMED61Wzj2D9BUkdRSW2paqrij5IbY1GEHmRdYBZ5/yEdg6DOoSBvj53T/1nhnDrcM/SAj6
7xrojwZjnUx6MwCER2ENJXTX1LJDGuNZMTYi+zdLMdhc55smc5CjNnwbOXM5mo3lo6NA7JAxEVcO
KAnX2qX3eSIK/qYi/vdSR59yOeYzYzlOb7pqdxIl9Z3Zokdyfu9OFYjIqCHCB+aVo3sMKXOwrGjR
l0G/qpwxIaAVtgVNlKFd6emHdsgIjkhdH3R8L/cumiUbT6M3nvRgOhE/Xu1nUXC48JtORRCODew6
QLhMdI8iSDw1bT2t95rNtI7WJHjBWCh6JmZTByZuUz+TcLY23VIud2OlqlUVNt6nI66953/J+skc
5RUrvIiGmQ70Hc/I959UKlAR0irIS0YJPx4DG8SnRYgZWqQnB02Qgf2L9WwbmgkjFxcEz/v15AwH
r6n4cuJUQRov6vSua/EmxGmu3FZxJi9VDesh+vCANAckdQPd0GN+6P+n7ryWKzeydP0qir6HDrw5
Md0X25IskuVZqrpBsCQWkAASLhP26c+XJFtT3OKQo7maE9HdaooG2GlWrlzrN60XpEE3r4RI+52P
sdgmqOdvmTVhzABFmu6SsQPugjLe42/WXU19nhzErMqbvJ/yv42qpWYI5wjkE5P+l2MfsZ+gWhvF
gl8HFGFTzEJU1XW7TkXNIcijoXplnT1zRJuJpSYLLcIGvf90tFsk5yvdoXDIBRgN/wlhJtVS/Laa
5iv12GKnc5yUX57h52IVFVioI9Rg2XLe02day9i0iGp6OxvB0QtZ1RMi8WhvRKJ7LRnwnilHAFUD
wQXFmq6tMTX9ufES+YiGW/hnoQ64BnsbPhWdfxRW8yroN2OdqV3Y0JNISp3s0KBxt9UgHeNcYB16
1ICRNpiyPcbF0UWg2/YcoTt5GftwJ+PKXw7II1u7if7GZsQs5GzKg2WDwzuiFn7VHLtA5tt69uJD
bkXd2woW5iEXtQsOJ3qtqvlM/s3nNGxy0xCHxf30c64+yn6Dv3o72Uixcynu79w8D4/oveFJUWkK
+9gbnffDql+Jns/FB1J+euHwDQ03/OmTIWQlMYaEPkhZY8XXomKZhZYRlipSLkG2/T/YIn5CMcGj
EQzf5OT4KccwEq7fER9UtGBCNiMP1+BEGrQYeDfCC89eXq3PjezPzztZQV5rr0EOaBtm1YCE0djj
tWTll5Rt9bnyp/J66D10pfEMuX75wWbrncYlU7HjvxH75PQ2nwcFbVEbiA2A5/JHHNTxBZo+XDzW
BXmzLCmvJKtpK7ooO0xF8hpe7RnIO/NJ284NUMGldXlSvbH63pIlF5TdWgwYvaaN+JqS7V80VTKf
5yhab7Vy9ZmcMROZfO2e4QbQ3SJF1V5EdX+ZDJlDa0VF22nqq+tRlPUrM/PsGxrmDVcy2iyclU+X
XoG/0eAvWMasvluchWP9hzd33MeiQB2p0aP4FsXTJl0QM0XkzT3Emm4PpHH7Urkh7pwolF1NXetd
21mIIQzp/MeXp/DZfJT2D8PHAQN6ySyun9IyR1mYK/FU2lm4h6CGW/n7Rrp/iNVbDlPfrmjrdvGX
KivDg2dRbCatrd7aad6/coo/t5igsiaAPEhx/NPuG56+jp6NChmS89EGObZyK60S/8U1zS7CIQyP
w+h/XbVtH/AHpVv88kA8F/J/frxJ9H4aB5kH/YKLB82/WfmfU4oh0HWo0qF+Y39++VHPlWx81gP6
ySYdZvE+fVaUWXjD2DBFnBH1WWhTwQ7JoXEnnUF8XDkG0NieSqRrA+99qWPYO5RmPsfYHH5s1xZW
HqWDjZeH0wbLBgTrJKiyuI9vzKXh+PK7Pocu4RMCx6CgQGfiFNJCb9qvnQGQJifJ8D7P4RjDFYyA
PWfpFtKFdzm2Q3ThyqW7Qpa9PfBJpjerwG9eeP76tokwrKHZhm0IyjG7AamYG8yQ3bd4LtZHLyxq
9mCx3GGJ6O6DMXqtt/LcvIJxd0zCwjFrn+xA6lGT4+KrvMPQVuwWmWOFYYflka5H/0rcfy5ToVcS
ArsCZGqfVl8CX4zxMNJTXGSJKj3oI9BGeHq1VMs3EXCW3QJN+OrlCXr287F9HdQCWFH2yf6d7ZjL
5ECjJoiq4eCNgbyZpujWAbL3yvX5uSeBgTFzimMgMhdPV60jI25TFk/qe1QyAcdfAMB235WR99qB
/eyTSHRpDJsMMzh5EvyPDn4wUROnwfbclTViWKOT7t1osl7J5Z99VOgZpRuqtSB8nn6otaNkB5iR
OfMbIJBhVx0iRX4i8rh7JY1/ZnmQUtJxhnZBgDvtcUnsO/sel6tdrzJ9rjMvw8sL7zDAyFC+8TXZ
Ltar3a5nPl+AIgiVHvAXyEmY3OinsJb4KovrNnF34RQn+zbzK1BxAR5tVfJaefe5iiAweWpaBAxT
VDt5lkLZBEtWmin4IdfHJQTYKgDy7O3cDq8s4fX7GRr6wbL66VuR190mj41EQoyYNpwYdbSqhkJw
kgEpRQJkx5EaHNbOii9BbcbvexrVtLm95q51dfZmxcDsWI64sWDr++3lPfUc2hB0B6of9KNQdDll
GzlY7D0AT+A4NWcCTsWmtVR22VfIto9pS+o6FPUmUuhs4s+BkPNsl5eIBuF0MEGys6dC73o5eVce
ZLM9Hf5+n1VIXL/8ns9MLjciStpcCR3DG3o6uQgjF5PdsHiHJrcu8hwdMp/yDTahCAi+/Chz/J2k
ek8edTK31AodwyUGkrCARPejGYfKHF+fl5/yXIWOIjns9zggXadM9/QTVZMUgaZoBQ4ElbAsKkdk
fYd3rnTCI4zwYQMgxL4k7Sw+JLXXnoOOlq9s0+cGlRsfrUhKGlTrT+6b9rDQpl5QYZj7XjCyGIGv
vv7dmnr1ytn67JPInpGsovtGXfLph3W0B7jGwJvyJms+Isw4Hfshp4zukRXcD+z/+X3+v9ld8+5h
ptS//oOvf2/apRdZrk++/Nf/d9YW3Lr/5PfvbvXtL3e1Fnq5vpV3//wH835XG8Excfuz5Ji5gzwo
jFHw+tWoP7kJ0SjgMmZi+4OthRW5v3JbINlF74Ckj8LCnxpjsfer2fEsvZgOCrQIvqWaQef//Aca
Y2wygGHIj3EIsjjvB/x0Av7z61/qQb5rRK3VP//xNN0lGtMABd1lDlNOHSc8yTebUC909YrpqpuH
Dt7fEGO6vfE10v7tzlWZR9xbpEAjAy/cCXfgCffX7iaNR9m+co074bCbdwGIQLBzYeLQ778P7D8d
EsTZQpkU4wqYX+gWKAPaOd7DqBZbn7WM2vAKqroifZp0QYHnmC34CXwR1RwjFhsLmvRals25FSfW
ckxG4cXvlVWL9fynCX5cwy8OWQzVNWRCze3ACME93S/jbEfpHHjVleXaFZ4HyQA6aiYOTF9o7omF
/Jn613HqXVjeIzaZPQAqGrxf/v5r0D5k5myzhk5nzlu6BsWbqrqSGRLG33tvHPOD68mi3HgQzqPD
ALMpxMqwztrkTWGPlb7AFLyJv7/8HifB0ugNGfYbTBqyTU7409QvLXTh+jH+tRLhmdy5CBuNp1eo
B5nYb1qRre4nLcoJKZNuscBy1XnZnhfYa27ntLaXvxe771+HHIo2NEVq2o+nKOk5CbJ0KjzqoNKN
6vdD5uUL4q4yB7qBjJ6q/UO2AnI1xWlU1LB1GvGapuFbokr+vlGoip69PEJmQfznoUVFmLMEZgJc
d3QOqMac1AcqD4tqrC2j8wHiOfabTdb12bHQWSABtGWYkcwbu6oW5WJtFcjiR6B7C5nVl9/iniX4
5DXIylHEAErDFdtLTreX9qy1B3UNRXlJ8hoTRaxQhNHiUIlxjU0tgQ0w1ja4g1xHOKs1iHP7SZv7
yINGLfpV5TB1xQ/bnwN7Wy9NUSzbyaL+iWM1Vkig1LC/XZY3mY6s8Daf51jtewrllPpGHXXlrSw8
riXbJLGa8paeH/+rsR7W8Sv5yOmKhONCkZouGhV/qplITzzdoVZQAKIVE85bdI5hzUUSkGdz7gWq
5C2lcmoLU8CsG833qrHyMAjv8HmODsChEkyk3b43gl0vT8DJMiB9g1EAeZPcmxD3FzRGG3higVo0
HqQuADZa6M20F5azZtVW51l4PefsXlyLcxyqsU6ps9d2xtODHqUDo9KFEhIiSEghUYF8OizBlE7Y
JaCh6lBs0VdzvFLlkQih/uG7k11doWis9DvsgfjXuIromzwrW2TK6wqZPk1VYLrMuJS0R5vAtxS7
yp7Xr/g04oLx8kiZLO6nlUozgwsKwCSfDcyV6BRwHSEXD/B+Qa6rtcL4gOKqmwPUyJW6qqWuPkK1
GudXNulfFg2NUFP55tyBehpCYHk6OhpCmRVN+XAY8EGMr6GKi/BzWoBkf+vnakLI3MFi7SN3a787
i/o6ra66PvDVRruSjPSVxXKiG0UwDQmngJPMZSkAh3byOqlbTOXkVeqAu2DyNm4GDBEHR2CIAckO
U51szsf3Ybv2iKrlnQNEsRjey6JX4TaPo/UrxM00vEusIrxylV1Ze1JyalluWHogcafWQ/qdqw3O
qZnQ1t87m8zLU+mIKaMhPBP+NaXE4GTCrrI/YG8cj+/LaS6idKsFHoDBOmv3Bqf5dX6Lg61ofkxj
36DuXMbB3cvL6P7W/HQdQecF5EUOBXY3OMXagLWyrY59ThcKaaO59Jz3w8R1f1tkY5fJjcigLe4r
ig3tZSV0kb3BSCmDgzun83yUnZX6PyrcpqbmtQh1uhUZIHCNNlkfRUbClft0seWJPxRuEraH3A3G
AX0riiXbrOqwHneivJU7DH0W71h1MNkwNs+HDk3lAEZMVfhV9Mn3m3TGfCpb2o9VU5XBWwowQfmW
lS3VKxeR+3c5GUUCFqrPpJsR17yTd4V/jYmFjodDqyL5WeOCkO9xRRl7sNyqLS+k4+ArQ7aKLQpu
ATjVhIuD9VQ7dM6XaPFQRpKpJ/EYlRMCKyrID9HkDPM+Sx3kp/1urfEEKCwcqtM1ukUyRMwXM3oQ
H6bI7hAwF7SN8WEewwtBkutjLd3OVnFF6yNTAEHnrPsY0XxFvbz1eUJUN/wWxs+rJmf/M7V/JvMz
N6GTkeBCSIn6vopOPH86axn5S9/GgTrMzrqI9zbEhWJT6b4L3nlMXncu1kBcRrYlP/8PHhwbVVVU
88i2uF38XD7RgEHhpyITp2tZ0gQMVHcM0OjLD7asu+HCR2awIkF39GvqRSf3A7OTkcY1hGm0cuiy
m4X8c05eI2jtIut6gIsUzB9lEURfkrmXdyuOksnXaIlgCyGnjvKC5CgGgp/2UBL+9scnXaESF977
Ap5icxqvynwrnvShEjaGYd0wO8PWChxsaNrAyab3GB/EO8xScO39+0824gfmJALFcSrl4XRzO8Vx
qw+gIobw0I2pTH8o9jSqq1OIu5GOHUyOAcf0r51Hpvp+sti44MFNodht2zz86cg3ZTnUM14MhygY
0Cim8TKb+4+TXPTtgLqYbRV0nFA8bA6ZE6XVUY0WQkIclql609g2g/P3x4LeEfBOamqktCdpbKFQ
mq/zSREHmjq4LOOkvatimVx2rmW1d2M/46gZz1QOXn7uad4UmxsqPETX8JcBBp8MxNrWdtsHnISB
X6Ghv8x1/KlHkuDT1HYWrjA0pqptn7kUTrMhtIr9y48/vZayBSg3A5u850KZ7vjTiYAgKHp3bdWh
XHSVDEiGdeN+hP8Y7fwCBAAAGBvp98JtgRZ2cWC9bQA9vGkmveK1QRx6O6KiT3ut7Hq1cRb1qlzD
X+OSGR5omj4sCcPWfPqGQx8PrZXmvKGgJ7UryzBefltnxzpPELJXv1lT6YkdVlGv0TOeGxuu6g5N
BgOnRnbg6ZN9CdICnTtY897UfRoyjRFawWZKt6EjQyC8fj1/KROUdTcQlyA3oXV1GTqZ+96W4QpT
f3HARV0G6BPcugPmU68cXs9kdWgLAUimagjXAuPOpy/Y5uO6+lPaHbRYy99HLy96dAFqzDYW7GVp
DgVu8VWw/z94i1OcV5Spx63nyPW1IulfA2li7iJ0YakAEcJPXgQLxLFtW9kfsiTMLdYy5rI4izeu
dV67jUNPaArg2kCOVFN7kbkpYoE+QKoPr6xmc1Q8DStklGDFuIea1XIaVhLElpAEt2BLhs0K2L0c
vHVfjDAcN1Mix3gXqXT83nSTjDYWdhJf65I86LBUVX2FgMRaHFnz9edJOtHwWsgzY3DybgilUvQE
YUR19fTd8kYOHeaWwLYQ+EH+Y4yrS8sGL9DZxhZwCuTnQRf1Z6uJl3YXWLp3N1kR1EenmeRdLzp8
Tl8Zrr8EHy5M9IIhwUFspxx3EnxmGwjOPDJc8aQ8OuE4hnxOE4UtJW1KhJXWOfaPQxWK7/FUzVew
+CSMkdDm+l7LBrB71WmGbyQ4d9tmjgQ3vLpAB6HEtAxvE2kfhsHFDPuV9/7L6YGBLsVcM9MwaLhO
PV336CuiBG2hXuFPIYT1XSSpaX8eYDPlUC3VEn3Q89zOf2gvq8vbfiri/B2V7Ln/inO0tjauBB78
WP59Uv39uXJ20uXnUkPvk2KnEcRmU/6ld+fj12V5oRQHDKcafEdmVQ3csy23i8VbN63i8GIYlGVx
ui/khTdVs0bjh3Ua0jDA3LRZC32Yfb9uPr48XK6JU09WHgXVe+gThz38r9MSTR3m60hjLt0HVt3j
oOZxo6Py6WVgGssNcgCBf9a4S75iNhjR9b+t4UZSPUBhJFQo8wb8q8JuqWgUpQ1TLxvn4AxgfaAv
WzFN/sXic7UINqmFyM+Zn6jC/iNEgJxHdSqeLfnKofWXE4FGOTUGDkxq+vB8Tk6EZQVCoDI72aMF
Ec8HnKBw6bZ0nfb7Mp56gYdYiu7iFpPypn4F0Qvo5eloIkeGphvxFvlrlh6n99PFh1Td7BFMiuPS
djP2WXOpVgYrmayZfyBCkjWgmq2EHtU34Y1+NJ6XHAf4Wy5rUb8Naczrr9N9zajwFDWn3B8n1okz
5KZIRh+umeOtZc+ZXZzZrc7m4YggOpaTZyDQ5Hoz13NT/PCi1qo+ZXazBl+LjvM43VAlDT9iS4nw
Py9gd0u8dSRXMZx11zFN9RZ5pnq98RaeAN+rrHymRq1FkiZ7WTS9zeYuNX8WM7q+sPRWwGrnRybZ
2F17sKuhq5KjPRQlv74sPbAJEIqleXQagEaIUWHvUhXvZITRBkZI3KuGZC+SyiwdXNqpT7V5bGpi
qFJh9obuTKaUOGaF1bJYqODX4fxBjlE4zbsW4sjybZC4331xmmxx6gs/pLhEEB9rvt7Pdtil3jEd
LauYtxl0MAnLuKp9vGxypBurrexqdGAAL1qlKjZBmTJyu2FMzPfaMlThdR+I3Pw7rndOcBZLmeBF
XPp6BU0VMdhz9daSYYj7KXaKmWsfi04jIn3ehn6aFjhKI+YVmPkR3OzeTJbLDntnOyPZ8/Xj2wJn
pCVwWNc5ogZXzEMQYPPIvRtD3xUz3PUmXSi1RCC6cscKNkUdKHZnCvqVj8wyqqbmjT0raowBXF18
/tLA5Wp6yIYC3/cLpxk8Fl5OVZShn73CZsxtyy8Y2Nyd14Ebf4/51j0BE1zImil2eBm2xY8kKwrm
qX3c+82UM+mlkqjo7dIatDFC6g9fNQvggOAMWQ7Jpw/dLmluXDRf4WYrr1pvxrbu9XUSptmPkNaA
+oyk4tTeirG250vUl+RgbbhKDiiodM5qPNTElOTM5VBa5qHwWDimYCNCZfG7oLPeO4swFUyQXGa2
esgcJYCL2g4+hy6F10MrlnHaDYh0DDchare8cvXwrrlP/fY2atIaC9m+KEk53rfuZJXJUYMIUjjw
DSsNvh0SDjG7QsOCZwn7OqNwtInjrAuvk2QViXfuToupmJYT9OjkwvbrRFdXbpOk3iYVQa+WjZRV
1cBWdsJGbMY0mtS7MSjGEFqpsHVs45M6wgXrRktj/Uflb+2KXZcE1njM+sAjKuTwlZNgi4FBFHya
Ftnj1tU7qO4J3RCBsDDT5Yzvprs23re1scwrF+wlkt65Cddy3RbtOMkBBbuGz3iIOtGwtWxuX+MH
u2ozYnwddOV60yIvzlhjUF6sN8CBzY/5HYuHSg1CGE77LnbEyhKsQO/wLx1ap623R0myDK3rCstv
8WFtU3OEiBpi3lmRZprFFgUwbcQxSEfzj3Kca4ZTYU5a/HjYZR54SX7J5/LMvnXXpBjBYHm4KCcb
io1teTsg/8l7BrlY2CuEGDPpwoecSlhretZq0Rde8ZtjpdhVJ6vvj99GQp/Xo+IGFPGs8GeRfqhH
1/gwlJx4E4YNceze2TM+LKyjLDP7Yg5aYmdGIwH9HlHqcHS3rRzNaTdlsRVvh4Ia4vsEFyJx07qD
XR6djqJxvMGnx8EFwveapfhIBByTD87irXwnKr0VKZ2cdLe5TDvuQN32cZ6QAqAds+GnbUI7EDIO
/IcPLHIsDUYsB50puRoW3dH/q/x2+D3SczZ8wRtaIPwaeBONQXii9Wxv4q5Bn2TvTO3Q7v2MNfRH
0zuddeX0fV3WB9qGcf9eqwR0QtjOIUju3BrQclHDar0p9ZCN+S6uCk+ejRlts+uesiu9rDQtdbHv
K8ua8CNtRZrd4Jrr8sJpISnUPm4JLw2YqMeeBuOHIfnGqd1s/izWqMHHZAV605Q7d+nNPpr0sC5v
uqTTfJE2men5DFlkjsp4jJ3ljY5gZ99CuzTLEF3NLjjHtj2AN4g/jkw+6M5X/Cqtl5k5pUpv+hrT
lOKstpGBBiK/TWtKxgOBZdUhpWQkby69YRTikgVb44IBrczZOE5F5UaxTOL4IoKzwYb2p4Ku7zYP
hYlxrdIux5zHWWRZuxo8T0UV9eFgI7kI5vGYt54CJY65opO/q6BkTN/XVZnz+jFX8p3UhOvHs7ys
ipQEs7Yms4/yZfH4++x90yF6PH4LA0jgTR6ONBcoBluzd3yTLj0kXoEOzXk14n/Br0U6NEFcDo3Z
E/bqmLO46IQ5VOtJmfOzBn3HdFVYGJuh8iOz9R9PPRAsAlFN+rupcP/dq8M02sTNKMSaEp88+DzR
1mbUsfkNHppEoPLv/7LGhxJqdDOb9ZAFi2k81TGqX9a2qGySGC2njD+FCzbztO3Dgi2LM1+usg+L
na5V/7mw0s4Kt5NdNt0BC8iyJTr7amJXdrGVEW39h7yU/jh6jBQ9pqRedoo9GHsXRcrXzRutu54A
MVt+wy9EtAw4Q2wd0PTa2qkyOYXzcPSVkTTrhrzGbD1R+6E170fg7yYCPTwhKmEkIs2+UHSw91JU
5gANkNUr7WPizW3GzTAE9aNJJIKw059Lt7fa6qYHQcIwJKmw7OJb7qZm1Ls1AjGCscJcpY3kHg4+
u3euB+nGPbFx1GaZe41jjmVVYwLZHhqvlvzIMpYOk26XifkUZNQVA9mypP2z1h691XnndpXEjRaL
J6933mZ1UDIUjRgDcOGbcbL460gKaZvcT2BjON6PVJ1H5vk5GK70m7BC1VU3j2mBI0qhv7dqiYfP
i+V5bEaMdLQpVFdcSbe+1CYMizwS5qVb3+SEnkFIaDSafI8eqihyjn0xwIvpz3DyLpmOx9xDuD2G
V1uUe8yHlHlCRvxx6rtw/NDH+Gt4GEHKOoVgU5k/CHhr4OMEw9CwiUATWDOp1SZRoLPpqBMwGt+H
UAGvkIkM7No0L0XnmVd7/BORJNltzvtWN7xa4Ckg6dslV5ItgrlVw59xGoExnOHRdv14heWHWc+1
aszUoR5udtEjIKTNZchredIjD/DEeP840BD8yZLSB+2SoGvq4gdEqx74JBk+5HqzQszHLKpeo5U7
FUPpvqmqTAlY3rYobbm3PCvKrsn7sYqNRquvf0vyNO7uooTnbQfckX19TCLV1r/5bWXT1+8K1L6N
x6Ps2/HMmTHs3QWyCjAG730yz11Bq6f8Akasgz8Ll3MF45J3lDmbjVAqGd415bouX7q68SRCdX2+
4q1X96VLGjZ2zIx3lWsIIWpTJkEjys3aIHyC37WY4rz6PGeLyz/k2ssu3GLiWg0zIMp0jpJNN4xy
3nczTaZkA7izwtejrFhQ7/i7AaWLHLw7wCKIQxqh/txd027D2JSRc4n0T1O0H2JAOTYKlHY1Bvqt
nyADNBxbzJ0cgh3yGO8dh4KVPisTZZ4POj+ei31nNeYrv3Ja/wwJ9lJae+m6g3zbqlHY8dncgeZe
L+Jo0bVHP37NcahcVV+KdNv5mCQ4B3qD6cIZWRdNcTarxubd8q4GmSA2ybw6dH+kl9dWj1ZobRbK
xPI2EQ/FrvFD+pA1P4bsVrgJsBhyG6siEoehifG0cxIHy9u4WIpbpdogxxs0RZ3A2WuuQ/JjIVEU
ygnOVRZgzgbF8EvhljEzOyELGurNkKwOxgbaqaZwE1gRbshIirZBa2/jSEw6/hKvDusmFGmvXBrr
jgiu3GAw6apsenNt8x4OuWLmnKm2brEsfATv4UdqO/NjqI1ytXS1oxVrLmVcQBQh4+FuGvS1+Vu+
skE99HXA7i1gMa3zuzSdfXVg0SYc6SwUksn1/npSJMX9uVDxO2+G1jNnvbdQFvFwszU3XdfPzOkN
tXIcgLgvbtrMBwq/aSGuH8MFIIyaE2FoWxP1SfzS3pm3DV3MvL9UiNNr8YF7Yjo6m7D0EYDYlo4w
95U+Gk1oX5RlcswiluYAxlibnUq8gtlJohi4qf6G7BCaNBC+yvucNAVU320e8RJ22HDNQibeBLx4
GiLODDXafEJUHkbG1K1bAxYppNXW46Ec/KIvz0JkHZf4mIAqm/fodNbde097nctcDwwbUYNVE9hp
6XKuOu1sWBcPx3gdFjMxcgnC+3F5uMZYSmVOB046VDU45njMt3SINJHNXhNW2XbNk5Xf8hpAXGcw
YU0UFeStXJAeEmedJZRsesszgJwaoQh+QD6EPJ3D2wHw+XC4pq0lmJAytqxKbOpMUlHZNGm8sobb
h8xH6NTEPG+xTargxpkJqvohXc9Saa6DDd0ac6FYMJCmX++ZUoMzz+akiwcxcEDEyjGJlt0hZtXs
K2El+ZupXdLF/bZYyTytx4ABnqcdKyROPtp+p1GIqdG4yO5QCNDpx2RcuvJsFbmVrtuxsEYPjW7W
j/Q3ft75yzajROH0OCzGZXxHmcD+1DVpN3/LJ8QR512eMY1HX44CsPuYpctNm5ZyQn9x9dZj1mpv
/cScrJ11VE0SzOJiofzYIRVQNmt5M+O2YH91U+nUe3dEMNCiuJxMmL5kzqD6dtNN5dB8ELJbw2Ij
Kk/EZ9S9LcFBti5LuddwZ2+dtJrdc6vWXfG90AhlF1jsRMfam5OuvkAoZwzPVz1a40dJRy59O2bC
7EtVZwWDPnckeD/SdSyyZBequMZuF8hKyJ0FDYfgbGmIWHqnZGsj8sQx6afiylzNECFzZl3X1MgY
OZJHSPPq4NFvdKrLIO/U+v3xxvWYZZMGmKznoUjwcF+xcGtmMflDzq0yS1oS+AjNUwsj5WYAQAef
so5YlOrhop7xeZvdw/qfH3IoGOlmV83LSrlxonrE8hCAL8vbhyt3ma4m1XzMcx+3BJRyk1Z3tjRZ
uOXpzv5K2aD93o2LiOiw+GbeD6uHRBzSF9EgWxfhxXQaCdpuzArb5Xp8TEdMai2KzkQLVa59cakp
kRVvGzfOBzzPLbuRF9G4hmW4W7LZhAxquuYeZHFB4PGJ385s/rKRKKlsqGVwlWy70ulIQQcnKQFH
psxwg6ZZiwHprhSDk/0gLlWErrVdnGRfdrOYxZZb2VR9YkuFubEQWXobilIAUgQXciyDrpnAdrrO
yiZGOE/Y3oqvGw626C2DvpzVHYbCg7ojlxgKdEBQrLzBhshmGap+0cV3XVhoO210BLan5LwIe39A
3sA29ymxTAb3BGG8Xr5hsGbKX3PdtOFdAYREFMdUyZGf8xfbTJedzSZ+N8gCO6zy++JRRC+/6YFO
gXAsNqXVmuGou9kmkPZkDORGnQj4YlRxH17jgWNOgtlx8bs5PMYwdlxMeSJXI07ztnA6p0TLN0iT
YuMEKIbIdx2tSCYsfDiHBtuTvE71kM73tmduG5h3mvCVOCu5aGC5bArUgJT0cfR8PKRN0Ylhb0qz
BkonoAwSTu4Q9sclsIEuUjSNW/eyDhqz+ERnN8w3KvkjE+0qzxQ0uhBvSx5GZw/uxBx5I4ToMJhT
Fub8CB6kCFwl1DwkZji7Bn2fJNkgfVzCYlgeagASlRb/DIVzLtEIhLN/UoQh4nCbOBob4FiPo/1l
bQUVd4CWbXgdidZl2BBGzKZPme8M46fHM9Wu2/vi6QTQc9mnUdou31M/65xh7wHmMoOGyiRjPdEX
4WOTcpthSvPZIjJbNru82fCrqt1yBJpTs3fcRXNqej7F4G1kuZLBsEXvKL1BnrEa6v2cIKeu+AV0
+qY3j2UAmrEm06AAURIc+sdaHnVYMgetIxNEHi+LCNMrrhRyCOUKrAQ1kBlfzW6cWcB6XMLlGHXe
GJMmLwuK19teBZOpDmWKitiZwF6YeQHNH6JBTGk0RjexRG7JyCci6wXty5k7WHSsoVwydT0ADj5C
ZoUmwZeiZt5F45kvrLwOuAKISIxSd9vloaImyjHyLhn3pr2uNPW+u1VUmU3u5czrtZ+701hsvSSe
ZvcBTva3aAOfGsl//sP8zp/UgqdEg38d7xoDylcv/tB/6ZH+5C9DWnh8O4P4f/LF/h79/36465cP
d2qo9L/R9+Yn/7vffOQQfFpaOAS/N0OtzV/LRFP/zCIwjM0/8Ul/oR5sbvvvt3806vQ3HnkH0ASM
RDmSSGB9aaj+xDvgWzQFkd4GJosnH5XzP3kHjvcrMnRwtFAlpJrKj/zJO+BbcC/xsDTqZcDe0Uv+
90d/99BLe6B6PE88OGF0wqtxjZ8Jghmo/2Ddcqp/WBdAsd3WpzoSOJdAcDLNWZ+J/UqIM+6W0u/3
VooQKFZ1YhVbbr20A6jCosYnKXBf5HpRP5DqGlycdarpbrSwdSZ58rN9HkSds9GeM/3hIO206VUb
fm6Curjq8Rz1jvfD/reW53+5rJ6s17fjXa+H/u6Xq9tW/YLP9x+3mjk/XbD/C5ci5eyX1uK5qm7V
Lx9vwd/98k7c9XzE5Zcr0Q131dMlff93/r1Cw1/R7vANtAbSKI1/MBOPzJgg/BXgKDxZ1iL6F6DO
wCUb8osf/WqK/ajZsQ4RcDAC4Y+8GD/8lcZyBFQWISnDmHH/1vq8Rxn/3BM26FUa1TwEDnREb+xp
F9O3Bg/ZgDE/5qunzqJJfOGZh07Jy0jojjI3Lg/FijlO5eh8G+UfaEK8Wes0PsRjccwrvgN2Mj8L
ColopON9CyYRbga72/t1jIqqkG98uV5QtTvYjf1xaKpv8P9/+K2/XYLoDVCmCzILyhA2kgViLv6g
T3k+Jf5NnEMEdNJZ792hoUTC1ctpk635P0UWlDtV5O3Wn7PvElbMmYjYFkA7583oRd9XR93JMrH2
qSn2dWNs7Us7q3Zk8u/5wNeeX38TtnvWIOMH+w2XLBUImN8oQOW+SrZVvTY7G3eYqxXJ2zPSagoA
ProgNHy3iSh+xDQTAPP2nCxB91vVym9JI/HASC/0AApoKtKLZYwOTs7jpS6/20GfHMGHZvvRqRFg
N68llPv/mDuzHceNLYv+Sv8ADc7DKymKknIeKquyXojKGjjPM7++F/O67UymrtTliwYaMPzgQjlE
Mhg8cWLvtVMbVaWX9iRiAIj6ZAk3Y6nczrMJqdEsvg6Tfh0GdPybNvpBj4ivP79kXmC1OXnyHAyJ
T1nYl7cq4RAcQfKJHwc2brLRbYhg/IF6NiYU5YWw6ozGlEopXHbXaiF9zhqBBs7wtdenJ/K6Q45A
9NHGsP0yzMZ+NuPS4Xy7RAEblU7j69fNDCk2rFs3y9NbwZo/zwP3SdZ4RmiSbZp2d11b3iYoF514
4noSa7acwdQUjzxKzjSly3rs2gMN9akaqm1mmF8QLjtF2sEH7HW0GFGHcGAWnVF9NsQePj0gFg76
Qlspohe/GacLU0hLN+hkwbUmNTmEBWURPu3Anif1TscBHut950SSQMOgGdN9RC/zXo2VdkvDgs65
poyH1KeZ0iQ0uxuYVUmoj+4006bNR36CkC2MYwqMJLcmR7C61tXErnmkVTBS2CpYPdo6dniZI4fO
XGHnqn+Ia5HTvVH1RpKV7EhV8Nb2iq1n7fVktC1nWUzNlOasHc5Mdl3rSEaX3EGRHCW29iiMoDDk
X2cO7za0V7bo3A+SmtyncX1riDz9sGpvM9rDAaDiKjljv12kPe/ef5PkEmisUF1pl/BNfP/+64DA
1aAzAg/EID6RQvOmWN9xjA13XU3PmTPWChSYNKx2OB/wlomsOavR+k6SBCH0A88wUcPrgQUmE9hx
kX/BCTf7yfWgwRFho8aEbL68Wav//Daf1OW8Ds6iqpNbroEnXS11eSYpBQ5QOH9J8oLLt9joAsgY
AF4cfrPWvD4I6PPE6FyaxHQIs7E9/RPWgpXlF0go9RcDMaqVV4HOG53xooOlPywFnI32V6pMEkio
76sqWwBBbuEnZ263wWdi/XBxXPK9oEDCWLi2COWK2NScRQeeT4eI4zFcE9NTndy0Ja88YIGlu249
qkllOaE2PEE5vmrLF7nimE0LnKQdbdOPtlqbYxlQn6xC2GTdRRX3T2Zhbjs52SlldZ1ZlTf/oH1I
AhL9NGMqXWlmPco75S6fCE6bB2NfFtG3eGj2QtBc+FXoshq5ohn+1KuRvkaXfh1TwbRLRbrE8Vc7
/HD8G33rxqT3+Ca98zAcvlWK9ZghNrCBr9YXcj0LTj+oP4yq/hLTBrEBHjVe2Ul3oYpjJbU4b0kD
TpcQLTwhvnok2+EpmczHcBafJk7H7ag2r2H2TU5BykEedduiFHYlyAnn/6p2+l9sAP5tEfb/saBC
NHWitv+ZRt9/vq3slxn6Z91kGn+g7Fp0yXgKaU0u5dGfdZNp/SFT7OsA47GPwO/5q3CSTP4S5zcg
SJCJLFXVX4WTpP1BMb/EfqB9I9vU/J26aaX9omKi+AI6zFuFcp1/3q+awxgRQFZOlZfJOdlXutm/
NNlYnlmxzo2y/Pmb5aLASiSH9LW8yeydiDODKTi3Ii8SuTfL/3IhJm5tBIHcZJzYqzVxtHyEWpVS
YoYfr4gGfubY415q4lsj9B/EKkMBanGW+OYpH1uJV5+B19tHhhJ3jlFhJy4y4jcXBu4ePVJpQOFG
vw1rYAzcebqn9zLvRwPThx/Fjqg30i7OU2XvS+rjmR+wEo7+6wfAUmRlRPEOi+n9D4jHyR/lMeP5
ldLXoko/C2FC5g9oRynIPo1V8qyW0a9WTnM0rFJmg1HbnP4Jr9GSqzvPpwicBC4DCvC1qLyImF4J
ZyJeodW+N9fpTzT4930+GnbNOY/doxagkZneVUOtHDIcMV7by27I8aU7Qj/eoFFL7prJD1Gm5Ieg
0an1mj7djpbJUa0+bqoxSfZw6Zya6CmnLuZrS+sDAjeEh6YOmws8JU94fTgJHLWLcbQSryVzAl1W
nHgGbV5HUsgAawdhn1b5/KWLotJlMvgOqWccY/HEdGGe+IhKlKIcflPWJBSRSvIwhGnKwYp6W9YG
4NEiPISWNkDNgc1N2OIVZu32UhXx4Mtz5HZt8Dj2aY8UTzmM9XgZmJHiJWFVYdszYyeb9Z6uLKW6
mk18F/K5oRaN0i1q4wc9muTtJAT63p+Vm3BUEEpBCXDDZMifpdmSbbHwL6qsHrxmhtTRmOZlj2Zk
O4mIEPSyo73H+aKtNq10SGoTHGud/8o04yVqkLjm0540PHKTGgsdY1FrF0sJswdt/Xulwb9eRBUE
igEYgJzO1bvuxzmuNnEqvXbIY2ce5gDFS4j7KroNrPiev3XmJVzVIq8DLvQY7DdLj2INkMGCgr0s
rEqPY7bJKVMzcLpQdH0pOZhzHzlDey6HYa0/fh1yyZ9haQZ8D/Dh/Vun1mwXk0YvvGLmwLwiMNzF
QRg/FGRhQV+MvnUkb3h6n1huaWl3WZb9LIv2kp+WXwV0UWy/DNO9ZMUAmKJxuqEwyV9UQVa2naQ3
dmym9HFPv6ZrMffrb15iuhaDLulxr+7LN0vVRFQWjJKg9JoS1KNRHrpRaA9zFt6YSkkblDxD24/n
GGal/KsXzAe1Hs55g/iefViksVUQ3GMsteMHh+dQKUbbGQVfm8xZAJ2IqjSCL41zkL9lkq3WJLoR
y3pIWgea+pWkWUE9hARjLKBDZl/1WNtmmnaGf7FyiLzeTxY8UMGgickyX31w2tDirKLuCy8Z5Kdm
qBsnzHMk8OFOjeLI1uLwTg+UO6PRmjOP8tinDmsh7cIllwBmwvvZlwN9QswjFh7nkYfFh5uW/iMa
itspzG+1AltTHvdngGHLjP5wQzUmMVnRi0R9eQnfzJ4EUBxp3xJXm0A0nfz5AQqoa0TIM1V/ODPY
sVtLhB0O+KVmgpnyfrBuQnA04lfzUk2/BYaWOGqXOYmiX5QGunjVeEDJ8oBK5MwW8tiNBR+0eDaB
m+CFfj+uRkRTIahS6fWcxUuNW8rIdlIEc8TbSa42LW2OJPl8+sV89fGvbi0OBhhYiDfR4q9jYJMe
EQABxow6W8keuMUlDl2LdVx7UZIxwPY86bY5Zi/IVncaoVZ5klxIk95zijdzWwyrcjMjzbbBMM3E
idMM5qBM0VyhYLmv4++qCvhvEBoX+G/j5LqiYTusH4xEe4EP+2yU4FXLWfqkJJ1mc+x3PRsJh8Yc
adtmEX4rFTmzYQ0EiDvMC86eSXpVk3ATW0no1k2FXtSo5e3Sptr0UfVw+vZ8aDxT2BHYrYigz/Ey
GurqPdNSVS9xeBMp12QUU4ag2nIdqlvU9HY9F9pBnTpjW/riYVqqgxB3ylfkpVvOr+YHEX5r24WN
axTZXpuL2CUmWuVmVKoTR+qzbsbZJg4ia1ss6tLTP3292sFvWChCLHdMZubVMt3evDOdTKVLWFuD
SDvcm6G5ifL6EFTzb35wX4dhibNg7MG3WSPSp7kCOD9PMGoF4aJoRTK+XnwFZCi6TjU54xZZgw7A
iHNR5OpxqgAgBaLf+4sic0kngGhuPLM2rgNYSYBahy+RYMA5ppBzarV0R7pnHLdKmxqbEr6mr5Kf
QYGIrkgF3Y/1vaqHhNcEzQtAuMe2EZ5O3/cVKZMDkuU3mirNkSVfXvoAYhsUXx4R19EtGCN7kvC4
lwqbcrA8G/SAD6FUPVaSvEOhel8mMmIZgZYRnotbTgsvRXncc+7X2KUG4DSsiNASxuzMQ/tQQiy/
kf3bq7mK1vk6vGuRpwOvrBqPVZB+YTXZUldv+ziMbRrHB+SgX9Sxtc2yCpw5Hq+CUG1tpTK8EbVz
HZKNIQrdM4K9r0OeP8xBvisKVK7QFs+B0ter8esvpYe/ZKmxsVqDiYUFfEWcaOMFspp5JZUrTgAi
hRT8oElhGTuVtXIpNnsaJOKZ3cX6Q/46OCRc3HEk46BGfD/dxM4s9YQgVS+lB5LrPu+R8Hx6uqxf
UxYYUuuX+QyNWFLWOUY46iN1Yal4mWhedFOzizQ08oV+poe19rYuBYMk4sYGiWoCXzJXhbHeIn+L
87Dxaqv+Sc54edVgAHaxy+eIII3US8w42ERTGmxIHkJ/G9f3p6/0tS5dfWogkXEawwdHB2q9fOXf
rEhalhtpmgi1lyBOvEwAAbo15AbMkNO0bVHZ0dZth+lzVEaC3Qu+9BwkmkqKX2deilpShg5+yegn
IYckj1lGYTpapoz7edKHHSKHrNzqmtB8HWv/yq+s67IysisN0ZMnJf1+judyE6rScgyPyKIvJQ+T
/g1e6M4DmC5uhsC46ZNiO8az/4kIE44E4+ASL7Wy42dgLa17dwLwsvWlMXhUW3EJ041DdOHg41W/
uEH3YLhUXyJfqpgIo9pAECiGl0MipC4wnX2LCBgVDWkxuhE4KEWFz1gEkq1oBbkbqOOLmgFVknTc
10BLXb3fKfIgu0rfWpeaFbqnH8crBXf9OKgyLE50qVFZtt4/DvyzZtpnTY3rFP+wHIcJyqchdFga
7g1WrXyI7qkzEWyM5phvyjLsPBDU6j6sFPEn+UBPXacMN0OnWHbBzHbUOTO8JiNuUcT74Ux9cNX0
mh3U9F5AMAfC57HmD8s6QNdSScHXICauNoq7HR8RbRMoFaZ80fx1+jqPvWDQRIkpBDjG01qVVVMg
jpQtac0C0gifUgA2V8HcPFZd+vP0QEfqN4hZmqWIHIRjB1rVjQOpNXAf29orxTTZ5dWMM9WkHzvZ
nciqlYJYc/smfY6ZB7/5rV9ebgBm7HtfQ9vXtAVRwbhStmXtNei/fmISveJARnr25/xcz2m5iNWk
ofInBJmdrkS1tbqb/txobSr6pTfnxq3WVaFdpupDQJmBFPg28ssfv31TdZmDXaAyogmmbXm6b9YM
Sej9fEjE2hPbSHUbSG3oR+xI09uNX0pXaiI5bXoOHHpkyjAoZm6ShpBErKsMAa5bOkZD7WWBkmws
Pb5UB/TjsjrmZx7csWWZRD0eHFtSSeYteX99iHJMq4L14MlG+TOYEMsaqDctDWsJOv+NNoz7oWt/
VWKTO02WfD99d49e6EJGBtgD/Gg9ZfXK7I3aYt5Ad8MEpF3pYbslIeXMVR6ZNGyk1AWstBTTa5aY
heW99Un3omEB0Uye86eoTgmGKFMbztRjKeWWc/rC1q7i5XOnc2LDN5tjKvSX63mDy2wea6Hy5NbS
Putg0+Sy2YeRxeo7pffTNIYb3OXlXh8C2TXlOn42m9IdWp1EEH2Y9+GEZuzMj1pejtXLsyCR6MKz
jf1Yvep4js08WGjevriFjYTs35y+ldZ3ZPGpbcwj4C2xu0UNw9k3qvszVd/RxwALgUbVcnK27hkY
vhJr9cAxkzbE961FSG42Xcp6fj3JwUuMBGFz+nqXubu+3CUJmIoDNuIHENGkCwGtY60iPc06yFXx
mSOvM8/52CUtiqUFOIUGaV2gYc3uUn8eKsyfbMrUts8dWagJAZCmLwEYiO4ce/vDDmSZWG9GXKdv
BtAQxzrnyCIoSt+NfaG/KZHVb7K8/9ZopTy6tZGjjC5MnFBDs9Mo5To9ecbGcJ3q5c6KtdHzjeZb
n8lXwaLIrA1l3MVG9PP03T/2bi/5SzpEyWUTuPTu36ycE+BCMe+7ykuE+MkANzEo1fXSF/rPhpHf
D5N0XajrXV95GKLEDbJ6yGRjsvHFITyziizl4Xo6vb2g1d6vSGsrmvG4eNE8f4cE4Ga9cJN2+lOb
jWem1dFl+fU7x3EvG6XXP39z82CJyaGaAs6KFTIXc/UyAUZD+0W6bkztSjTTvZCkOzFSC8/Qgvvf
vKXU6EuNvFB+oXitMVqqGFaU63HhDZq+N6XeCZLuCh/xmdfzw/1kGGYzR9a0yhVFXE2QMI7ExbBV
eH3THbC/elkoUKDUW2wFZx7dx/v5OhbqLRG6qfQhuU8tdOjiuN88uByUv/5Wn77J+dPijXQQBdO9
VMgJowdSmuca9OsNpPZ+6HXFgncQW2vL3YRMdxFENLqsNHRav9wPOHYQCTU07I1Dr5r704/x+P39
65rXLyC+OwGcelh4im89SjVIqrzcdlV+LY+/FxixSCyXR4lsk5awSXW2LJNvpus4a8lY5kGx8Mbd
XJHugppUL7P7rbCIP4eRSLqmUOE5rnuFULMkfeYcyuuGztatz3I60BtVdqji3UQwfnvLCh54ofvw
vXylD606WKLeGTIhS7wHU3OAknPIil7Y1WbyMtdlaHPmlhFDo3wKqvCgG+dKsw/r5zI6wqoFmgyL
e51xlYQppP6s4PHNmQWheEpwhCNYqjtS1E7PlA87B4biVISNA5QADkhWO7GpxGk31lXhAaDSLkot
gx+ayb3DYV+0SzTW1bmZR9ecW/3h9MgfPtHvRkZT837ilELO2mBwkbgz9kub24dQdHqII68BVR+3
kY4TJaCyeorBTD7FHPH+aVN7kes7E92goG40/U9l7b8FBn2oBZZrWY6ASQYiQXHdd8t0i7TxgTXG
TOovcnVfT8kPxOhu1RCl2Ohn3u5j0wMRlgXNmnqArJn3d24mq7BOljwyertOjV++LuBLIV87ffeO
PCBr0WSD5iEAmE7d+2HqKJ0xjfLKcXb2legoF7TJmS/40SHIEUfOQcOUheT9ECMqTRHzJC3uaLrS
s6yy5dZ8/AeX8WaMZZK8WaACeYSaZLFAxZnm0B+3W7KKTg9x5IHAfWQBBCLEZuO1k/9mCI5nh3Lo
hdxrLRFhVfSjx9Aair+/1+bIC6QY8hccg5Txq9vVj2YGKYdxcgNOSxa/9AriSjZy/+h6/h5ndcsM
FeysVlq5x5myYM9JvwEu+VhlwZme+vHH//c4q2+HMEwKYhGuh677nWhA5sHIfOb7f3QMuGKvLU7Y
f6t71k16rZMDz/fJ8N3OJ9QMR/Ppx398CAwHHEQYLDar6rA0J2iSBZcBoPgQt/ll36u700McWcng
xC+Z82iiuJbVYin2FjIay8zZxqK89rurRei7SLxn69y509GrMaB/K8QGELi7/PmbySzVfqrz+HNv
XByki+A1Rur4+5fDXhDWPA8f2Np6DKtIcBzruUdf4BrMOv4ys9+qVeSIsXlm63vsepbijy63QWfF
kN9fj04okmYVImO14t3c3AeosE9fzbHXnzCkJRVikWF9KPOkutDB/vJwpuwSFfL3RQeaGdGZQ9pj
w3BWuuS8gEz7iOfnpNMMsG5ycIJyHRgMdH5HR/B++mpeg2jfbXZYZVDgUZ2TGgGbbfVWzk07mz7s
D48T0ZtiSmyZvAbJsMuy2hilthVipBKWsWlrba81ugsl0xua54Sk0VwnnazKneQ7mDJqiNlWK2gy
suUlRbmhHj7kg/qQF7MrGMmuVjpbUq57TTvzgTzyOX53BavvfhM2mtlYZPumreLI1Uuryl4sFlcy
Vh1Vrs98J4+OpqG54IyD57PeMwVWJ0ZGyWSOCMAR5xtsbzjTcEkWvyKrO/N0jk0CKo2/BlstzWQz
8iWNGEzEbsr3wCYg2zb0z6fnwPFLAi+/FIbIfVYVBskXbWOO3MCRUAReGGcUQy9gK1pS2+vGmfXz
+DX9PdrqDe17TA4lBBUPB/XWUCZPE55C+Uy5eXwQ2Iioqfl6Ljaht8ua3xuQV0qVvGdhcoX8TrRw
9dbnknCPrdNU7H+NstzYN4tn2uPMhU1OnFeMOdu6mF8F2KMrqf/h5aymeImKr58UBuqVYmNm31P5
WavkM5Pt6DTQ6euTmsLR2brFxbeO+BxwJtQBxI0Nv0jU8UjY2QhwHITKOrPpOnrv/h5t3d4KgyDq
moHRArVxR4zx2JrtyYQ/0v22SmpZ4pavKQYG9HrryaBXYqmI+sRkEAkFKYZtZhpn7t3R+fZmiNVM
aLrAFHthZCYQzxUNB5IRNqHyj+YbZ2gUn3zcEKO+n29NrkR+3jENhulKC0UkxkC+RXbF584ljj4c
PnAmn54l0nB1OYE6GXDi+Iq2WgRnVHcnCdyejGI/O/M1/TgSh9K4PZcgGubdejnFa2mJcUSpszhp
FKXaNw1A9aq7idl4n17mlrvz/kvHUHRw8XEor4dn7+9eL5eh1NGF9nzB2JrV9NSnpRdK4bWQhF6m
XMrNRR63Zwb9ODEYlB4b7hla8RwQvB80AfyhZ1j28bDMrgilvkivs2Y4M/0+vrrL0T7fI4L52Ct8
OPcAQTrDUmJixLOL9tkN4gwH3eeol+kq6Gee2dFrYtuMzBIn0geJZUWfVwsq3qdWSIiVR78mDG42
jO7p53VkGInTTV5Yeoe0SJZS783qGstESITxlFFoQakohEuu3K66/MxCtPxvVtOCnDNWcY5Ukbmu
twzijBQtSszMCxoRBoBZiu2jGevxOTnjscuhxWtYUMk5l1l3QYO8J8zDQlqSFeoD9NGNNGi3qLB/
uwBedKB4V5d9PBiC1RohzUmqpIaSeXGcEDatNXgFBe3M9+jIfMOijV8D9RFKjzXaHTwSYRftnHmy
Nbka9MRMtC4Bvbgysijo6i+nZ8K54VbXxNZ6IKhKzLxqmLaxXN+Q8WL7YuBYC+elaJ7/wXCIgLCr
0KzGa/t+4uVhIcq93jNcibPJtDwguV6YK3YamVjPmjMv75F1aXG34StAwst+f1V+EaYQDrWYZd4w
Z8A2gm+wxl0hwryrXUfTtOsmYycE5wr/Iwvvu1FXZVinl8kMeCbzJGUAGTTbUo+zEmoGzOMzL/KH
x8f7yyEgWHdOZBXUe+/vJ4liQDPrEhm5TjwMdO3ZhkUhbYZmDC7NEtlnV5nmmU3nkfOz5dExQalr
AQes37c0HTUcZ1rh1YPabrtxNBw55TC2RLjPaXBJUvacZWxbAKGXaSQ5ZD/RNopzEUCg8kkztZdx
aJ/A/2PDFee7GHTwYazSyhULS9iennJHZOuLi0BRoKMTh0P88ft7BMkyqIyOglW0Ftxa/KjkfmsD
hIXBBspl+c/8TEh/Ulr2aNKqbDfIg7Q5/TM+TMVlBnKOyr4TzhlKuPe/YoyrEjLBkHvClFykk3gt
iiFcYcDwobTJJ+tyiPC4mKwpp8c9dmyzpLmovHTqEpG3KnC1eoyg0LLbTbuSYGjJ8spwTuypNQHZ
vNR++ICM1R617grH4umxP67Li6Xq76FX11w1kRRmIv1VuZ12MPL2U4GUquzPPOEzw6x7OmYvpyFx
c7wEVn+Vp6Cn28aTi3NH7x+/ZlwNIWUkdPIIP/RzAgIsOgVGqjeMar339aq4SCX1XAv0+PMCrrk4
84BsyquyRp7NjgAOeu14lrZyqz6EunqtR+FLb1m3XYBbFX3fRVVXO7kzzywnxwdf+AyU9HyxldV6
UqZ9i1uIJl9VCofFtdr58Y8paTt7Kr9VbbUPYFw6Zv0ITnp/erJ8fE9JtWSH9NfYqwuPBRZm9i6F
x/Zlq1mpW+uLaBVX2KRv8r5/rNT4y2gKj2NTXlqSduZF+bCULsOrxKOS+sO/xNWqHeTGSEokvdre
fAknGVxOcDFUN/DnduTsnRlsuZb3ldH7wZT3q8EsQOFJBiP3Mmh9PVsz3PqbQSOdT0v/w6GWaf2m
1vMBOYJpZxvQiLlNbIYTsPpJ/b2MPun0Ezx+URBj+CywkdJXK42idmWlS7wgHZQtt9R1UhZF4mk0
Y56uOSTv/8mVcaKJ8xS0DSen768sQ5wJkoArm6y620ZyEtg1G4+tX2fk2o5KemaGHr2+N+OtZogx
JH0nZzw0mLa3hjRcNXW1r0wyBOR29w9uJevM0jnkbV9LyuIJoQy8ZIJOAJLYpaleW03h1GkGnCs5
pytensuHyfhKAqA5QV27em5gdnJyM5frmvCK6zpEOBBlndW6TTXv4xRptqB8On2Bx97213yxVzWx
LK57/WotCmLrLw+vixy2IcKm8cOXtoKcFZR7Qc0uq7CK7GABiLbGQ9rXZ6r5I1+Ndz9g9V50YFcG
kRRfr4pwIKT6TkWslZrD/ekLPfLVYMpg8UK9Q5tnzTlIK30m3o6b20hSeGA3VtlIQc5NTXzdHx8i
BS4gnCXnh2yT1epJr5llO8HkosvCVzj7PrSPTN9SEThpk7vNIIZ3UzkSg6RM36cyRsdKq3+TyJGC
O1Z8SITqF9Swyo5MuYdJEdf7tsOAm1blQ8LWeGvM9W5iI18VylU8yneQTQo7jvRx30thvx0iTQBT
UA12B1Abdq9FKINcfsLA2lxOBXgLApnGLaIG9cKHRLao/zvU4OTi5E7nM8/RDVs13IMEGHSfmb+K
Xgx2dRpql0Uf7fpcuO07JbtIGGkD5B/6zCAepE4xN3OvEBaUtNt+AfzOueAOvZXsehBunPBx9Uk2
/yjbRL2ufPVLgAF2MyJ/rcAT20bW9p6pCp+UOE0veUhftVQfH1rsc05hBbMtK+W8GwOyXObJNyDk
Frkta2m156Cy2whCW9AZjy+6edwVZZraVga9wSAX5C6MVdPrcsO/UdVMAucpgWvQkZurGrYqXWo3
QUgTKPLF57LpHgfBF2wll28MX9onUjmVyBxlbbuwrJBey8Yz2ZEkAGhyw6GIAo45EKarKRGHTZjM
/l3oa70D/b0+oBs2OdQQhUNYi+DaFnfxECbJT2FWqoMuT+W1WFN6LhEPUxfUrhW3GoA8Ob40taBw
xEzd12KouZDYxf1AMC0cGWRwWTrsI1XqF3nKgzIF3/yMPMR4eIjY6RwiychIaqwLpzWT77maltf9
XL/gw5u5bGujYLC3LXVuPUVJY3cQi92AzNpV8cbwDSRIgNMnc0c4EyclsbTrS9NZztVJOp0U2i6x
tkFBq+wIvbvBms+zG3xgTdHYGvbcFdqXqaT1SqpB3F3gUxhr21R88jPbOXfoeNBHqcMDUTjNJwm9
P3CbClyqkcmelAX6xpjV4qB2zQitlWxjJ65qNw6KL4XZpNtAiRMIPsNwB5PQxz6mdHuh8a9KfRI/
D0Kgkd8VJLe1XyoCtNvYsBtrtIk08i91E6GEr6rDVy2vYy/nxjeuiCBa2fa5Lla7fpSEK12tknrT
DrWWA3qawLiSf2sQ9wjrvLnr6Ex6UJ0SFmc9cWBDk+UqVDlA9bK8yNi/78nGcbWmIayrKHT+evFk
iO1Oyobim0bw196PtXuMdskTMk9RtntUEfuq19tvoVKCMyIi17fzqRl+amEoq3aqDn11sOSK/D1h
EmInibvHaJJ2Bo5GsqIW8dXolsLgZIpFVzFs9cMoa89GOEoXlShhQSpTwx4MY77BH1U7QyBsO8IH
7FnpsNBVTVdvpI4dG0QSP3Xy2eq9VAJkbcfCMFzKQfCtFQfd9Vu+r5mixcpGroMZXAtOGy8wJ5xW
7D2ujYzsklIhC8UuSZkIHCWbZYCaBb5oM6hnp5Qb3BpBUMkcXHdD7JT1aIiuERfljSDk/ZWRWf2h
kXhntlIM1DHTheYhmgRpjzJEheacqdH3sfBvjBCZ2dxzUFf0auT0oi/eCT1KU3soWMkmCI+Xfjzs
+6G5hiA5OH6V/9DIitecMowCt6ysuXaESGsr2099fS81WtDQvayHay3X7pMlMrVlB21h07xIkpBM
h9JXN5UwOmKi3iRdfItr626Q1G3ol5/LOv5RT6VgE+BwoaXptRmIpNEMB3UuJ9uIdMBORhg6XS19
FmZ6K8y9YNOZMVbzND1MOA68uSkuTD29m0XC0smny925EdIN+48v6CaaDeFD7TYRpc+GxhejWmD+
U6DcAuUGjA/CyBvD9hZT74/MZF6MzTRs+iHYS6E6OHxynkiW9m2rNX4xUOekuHraqr/wy+hT3qmb
QfnctzOmtLr73OjZ51BkTw6hjE2yWN4PVvsA8PpKyPLETtri0owMdxBU/B/Vfd+qL6qBNWLQB9ef
J/S50S7gzkiTdSe0Pq/Yk9XVjS3ooguybmua3VWuBwfDzDVbsgZCMDCrbqYKp7Veh5d+rjl+m/2M
e26g9RQWllOV1qc8j7aoSPaFGv7yY0Lcs+YqSMOLUOtc2Ow/xTT/BHgHkLY0HOZEXtzUVPE6/plY
eTAk4YKvvyOxKZ0izaPtS1TYM+ThlNc8/NyTZKIkBglXQ1w5Q5Lfysq8s3TWgjFI83tB4k1P5uxJ
6Sd7gKctacUNsllH71tt4XR9D3u/Z3UNrlUp26iR9CyozZ1KGNWedcbuTPMr79TXpJ8cw4C4PEr5
i4UjOAizC7GuTS+w7nVf33IQZX7LiuSqzfSrGsK6E/dMx6EWdlOqHlpfk3YK/2FU/OI2DsJ0U6ka
4HsR1rjWuxEFCVDtNt6ok946qjl7atXcJ/n4E91ff6iQMQM8a4ZAH71Q76PmyxSOfXSnZWpeF3d+
YYyhi11M3wZRMh+wOP86XYYd29nSsUXmhUxiIWCuNgv+6BudMNEpo8l5CX8YaxSWJ/NZHm4mWbzB
mPgUqMOuM6Nze+ojG0vkx5wriRoqSLAW77cpVU6cINOo8Jqmhtln7tKW+CThoUiHa8vXb5VS2C8d
V8TXzHP9J9T6w1Qbd61kXMzNN6K8N+05cfTH4pdTDZ3pRlNo2V6sSv5BLYQgMDuOCP3egf1rk+7r
CBjjTt/1j0WpxEXreHyRROKnWtXYCakKlt+nOROfUItItgVQ2+N830NiFkneKao/XVS/heb8z7Cw
7/idxxlU/w/pUhq39t/TpaDdtN/+6z76/u0tYWr5O/9DmJL/QNqF+QJDGC4MnHZ/E6aMPxDLgcOj
gYrFiZn0J5lTkv7gL1AuSKAO2H4vELk/yZwa6Ck2PBiSFlKIwfT6DXDsK1fk7f6U2haxlgYrBT8X
yqDlBXvTwRCyuRPTyUq2Q8GJmc1xcOsScFUfBFwDhWPB299UYSpf1/TTXEHQww1fbmppgm5eEsrn
5zf37vZfI5+i52Fk07CEa6jucYcDJl3erjc/aCbRVU1603Cn0ZQew8ZU9rXeWJtQKofbnLQlr9cj
67JYyvWKqJ/PuWyId3lUz4+nfwltldW2T1+89JwXIpiTueXrtjLZDGkDFJFcBfxm9mxmxFWNfbHP
p0C6kCXrR1inozPWhKY7JjHt3jgWzYUZ9oZL+128nLVcutWoVJxpVpQvsi9oXlVjVp8jib1Bnm67
sCUOI8KZf9UawbhtqHnBJoj3ldZ+9wmIcYu07y7VJDav6LyE10UziQe0Ha3T8Mkw7aKO6tsGVsy9
ERYo5zNDu7C6EmY1exzoGAA8fimjqntZ0vkXKXT+K4A5hlN06ZKp3HgcERROJGSdNyjqd1DW5PYV
yVd+CJsBLZx+UETkHH4IVHuNqjiBEdyraXoxWoH6lLZ6tY2UbPyWSGq4HcPrNKWkrETluyEkz3os
Xg9h+Wno2/9m78x240a2dP0qjb6nwXkAug/QJHPQkFLKSluSbwh54jwzyCCf/nzUrqptSS4L3hcH
ZwNdF4VCyTIzyWDEWuufnG3LVhnoVXogq7W4x/mzC4pGS26YmCW+w4gcj0DNuuxI6fVVrZ03U9/1
h6W1ltCYIrnNE6v/UE0V/vJe1Z9hrYkDU6EZZyQmk10nzZlAKr3JKT2MaxIkzC+0E+nGIpiMfiT7
UraubGBqKOp1JJSJSi+jl6yNKKENVedv1RLT9JRqUvj1mOvBkFq9wIgWL/vHYmrT4pyle6loSRrt
O08jo28B2a33ZNGqgTJ+bCz13nZ4fE3cen6Z9DblUflZmbtzo0++I2TBACwZNuCcGLySF7GPEYrS
09XdRab29n5m2hZKu/jiuRHcNY0QOa+ezppZziSYWcOhMo1hJ6y08cfZJF7Smi7UzEs+6Kmbk6A5
KIRjAjOMC+ZXtfEZZ/VtLzX1jM62DGF9Yudj6MXJoQT2cb26TIqk2SvN/DWjR9vADQapmFCf68qk
kqiVfNOyZl/P1T2BoxpdYzTsSUkhOCDPBpJwrFss8YVvFu3eUVQ6eMct8R91rg0ahMJXXLc9UwdV
3SC9eB+JTp98jrEAKa56JFlollvhRh7tn20e4yie9/MivA84avJIWwIpl0ZVUr/to/Q8SlXturZz
eUyNoSoDd3aaCxQj9rEqqvGyordbVzKI2aZhbmkFQidLIBQKcYWB10/JRc1uEhKrh/UpZvb4gYn5
MVXV/EZp7Z1irWtwyU3FORDpRXzP5OR2dGF7Y5Nc1yPanCCldYE7SFqSvvgRMY3Sl8BCrp80mOvf
qLUllz3JgXO9dSzJxzGnpqBTc/PrKdpKK87vMfs9w774pKaNFQ5kbdDniSggB52MhwXvl8VaVP5o
0pwb5mS9n7MFO3siZbd6i2Wsr7QdTsS1/kgyovbIhkdTbJEC6EclTeoIVkRwSz5bn0ozUr6phInf
eK5QT8oYVwcjKgEaoshpvyo1kSa1nrdbBV8Jv+jm0e/UJiH8Z+r8Vkodf+Ye7Z6r0ttGaRI6xbDs
jKkoRWDJJN27Xrbc0ZMJf5Jq/2FObW/neuNe1/ppr0+p8z0fOD5CVYNyWVdje5tUeAsH3VjaF1PX
kFKyNBoVWsaMYQSrycmxbcYwtSBT4RQLpa+lELdmFlqndxNZhLbM31esMPY0luuxlNbwMcnpp/xl
xFh6KywlO1MtJ8o/Lt5ku6eM3HF3x7CmGxbfJSKq+ba4BOnRiWdadJWaZrb1vB7maDZk9gbeJHG0
xO1Yh6ZSvaBkjGZ/dAgCOkVOdanPEU0iNKaja01d53dx5mLMbGr3s75sUiLDJuzvOvFlKjQBJOsY
Z5lRTQRzqZgfaIzB6sZrDE6sbAozaU2bTPRa4KKQOzMaB/i6ElnJapf1tvUieS4iY6nW5lc7rflu
kd+OxP/5RHpBdlQ7KY+xFX8yZORVQTe7C/tEFV22uVN8gA+HqR5BOLoRVHWWfZkd6zbtoJrhAOLK
I3EE8siSkUcH+4JLsjgSkjaqROk2fd9op1XMcVJS/pDnFtbZFFFatyMbhhrDMyJSSdwmbjftYRmX
t/FcFre6rRx536ezhPt/EKZAwLBEaneILSfGgFrRsFNmnjExBtynpSh5iBWEgVqkO9mNLPBxKd/b
9jiGRotptp8VjnvpZcZZMxn4LRvYUZy6pTUeZpRXIiglIRa36WoTNGhzvI3rMSMgpR0Y4CS126l0
vWZzcBLTvmvYh6Rvizo7kKNRBkpckHFWORYWB0MZj2ErCPLkv9rd1CUlyX05eHHd5DdGRXS3Q96i
YBra2TcoNDRB2qHSEX7WVu4mbpvlurJbh9ksdsyaTQDShjjP4r1SxRvdbfIPVl1a8d6aa7aBUQ6n
cnYupTkaWxahejanLsEYy1huvAIL8lAdpxrfqEmI00yQ7DHOuuWmGmuDUB9D3ZXY7V+WWqN8xCSu
CMiI2ykRvjO0/ta5Ni0TJhl5+1AsBMTMUW086EM9BUTtePs6IjE9zpPq1HdZ+xC3qn0APm6OMx4X
V5nSeVs7NmmkZ+lxT3nvYrLHtzPHRsqwzCC2FFNEB7ceOv0oM9i10uwe0UL+Hn0rzYY6dZt46aKL
JXeHW5UMgSywBTg8/geKcZYQGsxMNBMTXZrTtz4UnebB6yXBw1N7UquM8F4wLrYf8t14GdzHfNY5
6pSsTo5jTpHKoK9vt1JNi/08JfEHW6tGhp+Vbt8YXSsmfynm8i7D6ZPJd1Fa51ZCuuZIMjeDJafm
7LcHtwttXLkiDtSkO7d6HPhDozf6r4SgxmE+2JvW6fKtqWTRsVtMdzs1Vh9omlHdEBvXHFRMAr4m
WGmp4dM7qC8FiyWpbJxMTMaL85Bg485xdZFFhLa48azu9aIlzLDVJPrNsTiXqdc8PG0QcZqKy8zz
ooelYBRYDF501WhtaVDBqbxpUV6lZ7OmJGbAyqo3ESbdtp+NphqfL5MhzINaF/qpG0qsjcdUPxWi
N9PU585KL/Qy1xhuI6ySv6bjyFZg2xPbjDvIIyLhPv2QwGDpqUQSYmIIt+ddMwDAw9LtWPDkDkms
SiKqOrvS5fHpWG71HiuJsW+971USe5ce89uvVa96ovYNEmNOeaZyb7WpVpn+dp1GjJejjQyp2iGq
AkxGMrkt43g+dj0xU0hZp3uIbXAlCMg6EoOIjpBRE2YuxtA8GPXSHyJPG5l5tKY8Pv1PKg0WZGYZ
/NtmImzwtkzNA7af3RjWwnLTAJYfX6A2mWLivUa1kMjG/pJYZf7dNnLzDD0Xv2bazOHdMsYSdpKa
POLS2TwwJ2/uCbRhfXpOBtVHG2x+ZI/NA3nU6nGk8t81suXiaeG2wSBaT/N7Ip+V23Isp4uuHjEN
NVU2JhJx+L+uKeKjl2E/+HT7CWf2rk2r/Uer8luN+c+76WcN97+To/OqgPn7nntTEI9RjAS2dD82
3esv/dl0O++gAsH0hJxrIAxcMbs/bJ099R0SXdo6iCYro/bHttt8R9+5WgZjswf5y4A78EfbTWDL
usgB4J+IKjSDv9F2Y/77orfEmZ4SniAIS1fX+Je19/yhzXXMRZLmbFvbbIxOAiXAbS6V+lHv7GU/
kKFbbNXIGjbCa3ij+m7dckdijC87reyOQ1wXJDG6he4TbsBq7HVlbJDhW/NDrfXzhW3jvE54Qyyv
Y9eJkkDF5/JM8wYZVqlWUWUX6afINqr3vW0sIMFJrd2A2NF8elp+0dRlsnfiGETK0qXtlxLrPgcB
bljWjvO5G7ws1C3iPyFXjXa2ibqi24hVRA63WzXuklQxHBqUfL6vsp7kc/IP1EMS9VgZtkup3GTE
ht2UWml9bdKqNUNCM/XGF32L74foUhPrslFvSaU0+xhEYynqvVHQxgQR38MJCyt1iODmvR38ttTt
xtfggD10tbNcSl3Lt62jm5/SgUFKQIgxdsuFadYALTO5l80Um495ac3nUVGqYeFW0yfagcjzm96o
+fvMMIOY58+923xVqmJBvEiqJB+pWbFFHkAJrywergvd6Pjq0jhoKE+yDcaP6jkMrF01DedUEXa4
2O53NbaGU6yXxI4NyH1oz0g54ZjTscBCsV4etELJrqqmPJrQYb5idCiB/Qg0XpBm1Gx+oDDEalhK
oX6IOWsj5E2ifqxlrwLbjF6yHyrZ3KvzcC/ztqGQrpR9UeaNPzR40g/91IVRpj+U5mDEIaRGhe1T
uYqs1ZF5HEcS/gzXwgSDcUGbaR9yrbvq6dsOXSQM5FOe+Wnskk8gJkswWErqUC9jru+Qcxv7Y4Gv
YDvBCGmpYY20OadzqLYTxfOB0uEw2+IqXomTTl6adlC6suemoKpCn4bvE2Fh80201iJ5hRX1Cmef
IITnX6wBM3Brnsp0ZzWgGCwg171bFs1gDpRRfjXzaUnqeAs7rdkPxhAtflm5GEQbOsg5ebxyE3cD
nXaWWKC8RXY74oa6k64VxESt+uSJF5vSqL7bE/CSIvVxExPG/c3S8K2UvXjsKiLWVTHcT/p8U9SY
cqoEf/qVxjhmTS6uMyVDcyY+2bJsaAiJzqw043Nrd2VgJjZhITpsS6dnFNTSFPuR5SoEvIj5DMsk
TMySpt9WXt+FE7i3HLybPsr585lWnfLW+8YohDa31ssNIZHHxhrysKY28OuedapoSrxgi4IP2TKg
fAlKxTFHn2G2smlMTe7JaUs/1Z6q3nemvmxjfZqo30hG3eW2ntOy6zc1sdhB42bocgYt3ehSna4H
k9lUUdofySYpgqGWxme0irblj1pv3NMmWiygqBOYNrp5E7SkTqm0Uzbdkq4dO2HxNuWKyVqdDWLo
ahxKFVxeBiz0Aq0FQO/smVApV9HPY7wnN3lkFn7WCBOLC9177zAk8Ikr1jbdbHoMpTqSfkmc3JLQ
W8cgOLYS+TSS3kddrqMYt5nZgNRl3MiocI3QwKftZEIRsMKlTd34SiWkZmvOsKAVIzX6EEbye5NI
e8jyTjQc6bSBYdu2vwN2i27lPE/mEZojWJwGBpko6efcRCE4qXN+7k2TPBZFZt8imbey0JgoSfI0
sbMw1sBuFyL7buPGi07D6Cx7Mx9oibuhD3PTwelabfowY9fYYv2RBuXMwI6pWA4mITEzgFib2YDm
WJlUc+VhNZvJ65G65LKWRTOTd0FVzo8rnInAAf3GxrV4IRHwnFmqPM5ZBh0so/j4Zon1DYPER7gU
iTSBJ6vou/BoRY5R7LZ3HekBvMF2Y99WrdNrl4VDLuIbXDXt9eFmcMKqaL91/J2d9RT98XDTQWRm
i7jw7ZhgMxgTjNfaYqMO+XmZ6ud2XAnq9hw81aU7dDBzanKBJSzMx7q9yyvY8ba79McfKoSfTJaf
9Lo/jrqtVZQBd47wGTpYnHKefyojQx6bgBRuhZIYAdmEd1YxfVzqyfYb8r2h2iwnbaG7FtUXg8Xo
t0XdQyNRTnlqXzHCpySvM0rLlTXm1V5oWmXpq3gBGHDHKG/Fd+wwFh+mwPm6eH798Z+yAl5+fA3b
BmQSKi4OLxO07I6o7jgy+fi01zsPTw/gvwPR649PKVGry7Tt1ceCGYLf6OkuK1STeZP0DdlucFja
EYlY7sHQ3mCsv4LguK2rq8rqwmBbDoEXzx62qTBGHxCDbp2iGQJsVj4WSWn4g0WzHKPBMoZx/3Qr
/p+Vu8+K4r8DtNZP81c24v8fCYar78nf18Q78Th8Kx+LZzDU+it/VsQukBIVD056FLhwUCg5/6yI
9TXoBNWBy7/Rx6w/+hOIct7hmgPQuNrawLFfKe7/rIixLcNKwEJrp+FBY/1OSYz1HAvlhwW+xiRi
9ccGaANmIrt4gfzkU5nDyKly4G2Zbqqn4249+CgmjmpKVOewHop5Fn9312NSdTplDZm4AX3eZ9nc
hfp6qOJBGJMJpM9nkZXHZ3rucPq6nMMRcrmJcC1CfGOYujhyftYXfDtns6H0nKdPdUYifbxOgitL
QIgwKUEUxwpQ29zk7nhflUwfvWh6BImC9ZJTOjnSHTftPCeBPrXfLQpVuFQ2AXWGHSzEVOzwYsVa
GewXj0HKjl7M+J+5fe2LBEGk3z9VLtpaxFSIMbfDpJ7itcAxUscIi7XoGbxWHcIiNitShjoIFbTU
+Zd5INli1mZjy4/tgz7K+abJGih1Bt6M+2g97tynmmuK2JLI1LhyGu1KroWZu5ZoJrXa+FS0uWQk
kHrOjGGt6Iyp6S8YplLnVZgr78iqsz61aynYrUVhRnXYUCWqETSkkjhWfC6V+DtqFKrJxvOu6hh+
l4AtFjOB0Omoiz7U8Iv087UkTdfidFrL1DyeIAumB7Pvlq1ZmtaHuZw/WDhc7ttJjQ9VIsqzvnL1
x7qr8Nxt58EMU47sT8UEK7DSFoyhIQ3355YsHmAzzV8tp+0vU7Owz2Aczfd1q/Sf9bp9VJe5Mtfq
PRl8x2gt1dc70pXREQk2R8ebFnCfyQky2aVnk6V41xhgcWRZdXvuMDgjYq1qT4OupEFj94qfMnLt
G724X8yoPHNzTYRjBorj9pP9lcJG+FVn519TCiXq7xZe801iV4ZyGAibH/aD1AfcCzn4GX0NSrax
rCQ/X0Yrs4JRRmMHokisCfr6KBAybqs9edJQkiK3yDNUVXr1PompRHxssoBUJodhPoDg5RJbxiVs
tve0nPDVxpWGUTmM9peECUvn3tlTceWRXDgrxhyUTXGnD4RGl3PzkaKyD41uvmWiat6CUOUXTp1U
tFVtToskSH8RAYDCPN81UGTb+1Ep6oPVGu5+6KiXrEr0d1KZ0m2qpc4XV2ZZEzIlW27tPo849HmA
cWzPdyqF8lZO5XCbkftxWZZWdCIF29tlilORciEtl7wt0oJFhtWGg1j8fV53xbXs0/LemHllC1Gr
l466ZMYmFXNWX+vzpLAeSiPdEvKr3NUlIxtR6QoDP1pI3n1YRwnPUMl2QHX1noneDZDtdzUa1WCe
ai1wBs/xbVcU4aJpGvbOhjhPGc0TBlZeF1F0n6syVEZH3SvTdVuT3yYtMz/DsyXFqKX8RpC8hEhp
VNt2VLdlhqKB+EIRGpVCTjUjhcCsTHnSCsCNKAt6p9M3VRlvRYbDeZTGV3rWf41UY/g2JB0WaKmn
gUKaZo554oWpJYnyIe9tN0kvu1gpiv6qMfPUmjfx1C/ZvOmB07HIt61Ixy6gnxrxES3IxUJ//8Ug
EeEroK59b9WVfYz6xDxvW6ybu4H8RwWkLB5cSGTkDiruUuzb1iz3zdIB4K2ir5sstb4MRMP6mfTs
QIfYWyWjtylMDRQsTsaPfRIZV5XyHq/02Q4i4qlDIhqmg2hlTexyll16bp48ZN4QXeNfPB6itIwP
AvAb1SVisW3SKfZVKfqh3fSKscVc+VJO6eUQOReu6GpfyuqzPoMJqrQTY1+he2hEoJNqDjbV3ULl
0sLeU2+sRcJ9q5xwomEMDKvNgz6TcqvkbX5etw+tTILUsEY/xjLtAoNK99gVUboRSTNee1lJUDM9
+kdwEcHIGuc/H3EH02stW7PQsRHZ0gDmfq1KR/qR46BA1Oo63UDTDZdu+VLgOyWbnkmwakzjWUMw
PLOWxPg+OmQ9FAI4WIzzzbpnopC0D6RVjuRFaBc8L4BxG6wtrVLpW20LTodVz8kGoYNpqF27hVLt
K6nKr7qVF9upB/j04lk7l0N625vE6jjgjifDBryvcVEOGgrIEJrTREZGF+/xgYw3rN8m0FLszPxq
UG+LTqnfjz3DnVS296riFhdDmzkbpj5f2ae2sq0VgHzeuFriB44Xa0lcZdIut4PmfYTI7GyrKtlS
HeRQxIu7uCETpzbpEKmTZ6w45u4Y6ySI9lIOQQFo2nXRpUVaxicEuDh4Q5HyjahQt/Yy7fBXr8Ja
DruIHPlNUno0oxq2YXr+wSzGeNdWY4oldiu3rpm7256z8uQM8YfIbDseMzHsde7cjtNyv4xTfjv2
WQtcMI2X0HnLvTn2SVBLkWwF5OCQGgQ1oAmdFc4w3Pj6KpbiqvdotrVWdy+8rCHfg+CfM6wD5osE
t4E95tRdAADBTAChIVKflW3AjHiTzkzfkILTDY8qtjLKjasKhiLDXBG7GV3nkXaVr2OAWvTjNjdx
3HCdkVRBO5LgWGxM3cJONeRMAeWyzYR5vxAbYqRwkNv3yTqp5wDqdSszz40xMUdyShMGir4+a02y
AXBTnY9KEef0uO6ohzqTkuERHK+6nr36utL0rc5wJC+qj2zdlm/aOrjzOGgbmSqkjnVJRkSMzhBp
NO+0Qbd2U5/specddKe9qauMqLJxPhi1iaY4TjgB7QO+SFvysMIKyisTf59m5wztQecTNlYRwVpt
swnFQXrHsfrIhAkKtAQQ8HJ6XJaFK8FK57aj1sKhQR0IfY0YXkYJgPt8ViXpRkKz7sfui2ji5BCP
nrxVpuRIKfo+RQ+xTeiR9kpeq6He5/jfG5x2dljAmfVZ8+xcbpR/aetEu0WXQFuy1mlJRkjwFFkf
rKlJQkg5cxjXwruddFg0+uR9szxRHYTWs8lI84sEJdrW0ululE6MHCLR0EC2zi6xu1MB0oU5TnoS
evOcZhtRUHhvGgE1cvDrOkmXQ9fFuggHV9b5lQlVxzrkAjgl8w1LZs6Z4g3T5EMlmZUzc06y8S73
ptT7Ms/9DKn3f9ulp9j40xuB77/qlv6nE5+fdUqQ8v5olGzvHf5IRKjAwkbuQxbDX42So76Dc666
pF1gVLAab/6zUdLf4TBP70RgNrEhT4q5Pxsl/Z2J8zxLA0YoyUXGb2EH+jqn+KFPIs8MnittGvsU
f5vx0ntEcbNhhl7lhNWklTeWymAMm9Z4P0H0S85KbSox7U7Lk3CV+FybW7HsCLCogkZZ8lPaN+O5
mhK4GHfqpoXKRZawbLVrSBmNCDVmOuddjb2DrWTOe31yq9vR7d16q9vdv7Iw/xaT+rH9/j//vlHv
62zs73v2/6likT7v2Ndf+HMh6u+APy3cNzxslt2ntvyPjt023iE3x5qFcRa6N8Zt/1yI9PmIRNUn
LjYjLVbbXx27C4aFgpSkJtYiVnzm73TsGq/Is4UIPoaVmMmS0OB888/zyc9SjtT90AbCGu5MaKnp
XezBgIAI/qX2hs9u6t6IltlooufNeT8SSDObgFU/3LCfjPVekc95V9fXkYMLfSVQ3wsLAuoDXsbJ
NUOBCPlCuOO5W5Xf+iw7SaW/SDOFIylzYPVV9SW7+rR74/ov51/r9R3uMi84XF3mIM/vgjd3jdYL
QKzSdJU0NPEaDyjQ2+umtBJKRXUZCOhScDiBgeCoTZi6LSHdS59P26moKC5LVHd+3MZeQ8+eJaFN
9gY9ak08ctE0dfj0gX9renbdfKtuh+7bt+Hw2PzXs1HXE6r51+Dr3/jNWw1O//7Nu3zs/8N/TB7L
x5737ek4Ofv63/+5/tIfb5+jv3OwCICBTJg2E/gfjgFXfcewE3R5TSTSXSZjf719uvNON9BC4ID4
dHSsP/rjGNDVd/w1vIB4MDrMSx3jd96+FSD+8RRY7afotTkGVmo5HLnny87qpn42NKvZeclYB5Yx
oVnp7Gb7w035ydv1cnH/4yoYJXB0obR9abMYW0KYhiS3N46iYBwAnyJYXygszAnrwLkKhwrW4a+v
+dNvZiLpMLmRBrYez7/ZUidApMTK7UpTrzdzB/0MyVL/j9eAYyP+Vv/km71C4NevZpi4yKukV6Hp
fTG3FnE99CLqsUDQyjZG31OZdqgmtNC16g0lsE6tNr45pPHlDOlr9hea73MDbANAETjrrFVBcX1R
EP1HAck0qqqFcZvZgyF2euMwPkzmXrkk9lHRj0KzYp3Wfp6zC7ypXFhyrnndaGWx73uQ0l/fwnX7
f7E68DdyydAg4RXug/kC65jqxRPCI/6SMFrzqOh6PPtmlehAsIn+QdjE0c5TU6OJgyWcdeq4J4Yw
285aJSqIps70xt1+tUtjYUYtBXtitdSBoM5r8SMkBDKRpC7g3g5jaPvc1HT5kMoR0pZaz6QDe8UR
/SwYhTKujpGVESK6NH/TyXe1UQMAokrD2Awex4ud2qrNaBwr5OJOVEx3qd2XB1Dh+Y0Daf0mz15M
IiWoETUSh2wXzeiLb6qQGqDGU1zs0gZlmIuY4ly1oZoXAJpv3NVXbyebDyIRgpNWsyAcaJ7fVNMa
dPDqKtmZTCgvSjnIu8HQQcHduvqgSql81eJuzH73/eSqjJQMk0OfCIaXljBzY7Qz6ybexZj5xWjx
ZHEu8r78B8rzty/oq/sIlGRDreN28thAGZ5/uVh3xlYbNOIs0MecJ+mQbwqXt2coWvd3v9HTpWAJ
OVRHaz7580tFjZebsiclRRn67JRE5kVPYuIb4QDr6nq2LrgIzwkwBQ3QCuA9v0hWkQZgZE2zSyOP
pNJB5nt9kON1SeDcoRCW87tbN+HzbAJcykVEhD3T8+ulHF6ePUvMMN0J6WN6uZgZGLhCLgjaRksy
3v31pvNq3+aCBPcAB66dDpXY8wsiQZsWIurZt107BuPOorBiVvH7z4qrECCGLgA/hrW6/XEjcRjt
lrbhNDsNzgCuvaLfaARY/itX4ftglU+XR57Di6ukA3e0MBs4wW20mbPps9SctxzUXhXQIORUCiBe
OCVT+nkvHlEEONCyKvkuprEEqFxJ59HQ7HaL9rEkQ/YSJUi+b/UFfKkQ6bbV4RXXk2q/sY/87Mk5
xI9b60LBuHn9+Q9kNB2PP0uPeHKAP03Qk1+8BQOL3liQr2gB69cFMeSNXgE+nuHzy6RtbrtAM5Qs
0VrqDuAgWTJu9HK6ncvxREg4vErD8A3Ck+O0PSPA7JOMoUPFHWKvWgOK8eLujU/10+/ORsb9p62G
Lvj8QzGxzBHg6s1uNsRJiXRla7bzW2XUzy7iPln6smo5hta94YcbbMA0ttWOizTNgABbIYaJ0UP8
xqL9yY5JO0bdsA4i0J+9qGj63s3rrJXNLuoqdS/yJj3l7GrnsneyNzbn9a96sZmtBzk6V24Z7isv
Tp6ZhzGKThAWU0OSjyrQWWKuCEHUswbUKkcpV6Lh6kiaf+NLvn5pXFXV2D/pO6ltHOPFpSM7jhCL
1M3OnvrxIRNWdV71sbJrRN8AuaTWhXCm+lvPCj4AKRfnhQkF3I6s9I2Vsz60Z/eAQQ9R6cSVUWBR
7L/4IAqTonqoPRzY4va7qoLkNfNY4KoQGX4uxjz89fb66rBfW4aVu4ItIczWl4d9H7lxX4IE7DKz
xDGjq9oYrwmW7xXKrGmfl3U0E/lkzh9+fd1Xa5frIjTl2MJRl0HDi685kPbWZRNy5olu6YCeFMGB
F1tvnI5PGvEXd5P2AiIJ/YzJpvhix5VwEBwpsE0thDJ8wFhxRtlXiD2yR+VibtoxcIcZhUmZJBi4
OsUViSzGhjQON7BFuTxw4+Yz0y2tJiisyQaGmjJIgHPtnRyG6qUJ1RCrpfSS3mXEyKfnIeVte+aB
RIayixFdKWJAfSRX4xlL3Bhw6jZ53AHhFaN6UYkluUDTMoQY2qSwWowkSFxA+WFgT8pjEe1Kgr2u
mnKxw3lhX/vtx4DbM5Jfukf+eVm8Kl5fTLoD8yeZZyssVUp04uIefn2RVyQjbD24ikO5tcbF0SE9
36gmXYGSmctqR8DCFzCda4nTWJCmqRLAxE/DfKyOiaHcQrvbZESrYRNj7xKYC7qR465SNTDWkEdJ
xE7+rz/aqx1n/WS0zZBEoFrRtj3/ZCJKx9ptcSQGTBBni9Z14dJg6KFjZxOMWswboLMLYNPgvvHi
vdpWX1z5xT2xWqQUYsKluATPCMRoTX6Vz05YpqL+Vx7yys6BgM4r/qrmHRd9UsWE5TdQ+AZpURK0
dvKWG99P3mjEzChs2EbXrIYXtzI3GiPKlPWN7nEZMUqeq7FEH3/9vH52EZwOIdOTAUTR+2LbUBWr
TVWplLtOc9twETpuNNObzp8/WxXMJZiFMuikWXjxbGyji52oyXg2FBdbwpnyezKOsB7pp/qQZZN9
PsUDJh6dgqrs978gE78VKFiNwV5aZI+kQ4uikiUWu2b60QQyDpVusva/vspPDpkVNGC8yEAJkf6L
mmnpoxn9QIplcdnaF8hdpyt2RQRXcWoGXWwmj7++3k9uKA+M4QsXhO+lro/1h0pFh8rQ6nZW7pSx
V3aWAdm3G2MD6yN4LQP0klAfHc6Zau7euJ9r4f7iADApt9l6tNXYYuWg/Xhlr0CJhvyt2C1z2YUW
oFmwiKULjbzLbm0e6iYmXTmM+7T166bRftNPm53v2eXXXeCHLy5YRERd98UODgzIbA1/QNrdW94g
P3mcxCZymvIVmaq9zJLKJbZtaBi4imdae7lav2QMmuCD6/hyGt3wxoby+qayWbKhwNyjXsIa+vm3
WhRJVY3gflfzs7DK6vuJXeHBxSk88AT2SqjxzWslcWrA6NE9+93FhEU+7+aqpWGk475YvJMRq2Nt
q80ua/Nr9mgos8JRrlvRreJ/pFksMmymYAf9+rrG69usMZanVALnoMN6ohr+8DA1o53iNMawr23T
oT/kZBzWQZ2ZjnIhi9b4Bi0spwMh/7a/gRfQY4oQI/Sb5kitN4jCvDtZLG4gHMm2Yc+d/dD12uiE
zLiUR1SsZNtoSCU7ItBdzOvQCTAFxYlzeK+S8wdPTAjaFj2ONIyjIXprW93N+o+VNYgz6P/1JxFj
JgX/voF7CI3HvabPCfVWsd0H/ERdiPP1hOjCLbtvv741r7dlzaWjhW5Iv+cYL0PNJ2TZWTRmzQ5j
K/WBDFR0ImlXv1FHvK5VNbRVNFPE2jIN0F6cMAgzjVJpSSZUGHBEsbzUJs/1I6M6ucAlvt67b5m+
vh4wQsNYWxKuh6KL/fL5Sm/VtEeVnOJEbZnizC6nCBeuWoa8HzFma0DvUT5VG9QaEdOXTs+ue2d6
q0h7/b3XD8HxTZGy9igvFnwp+zrX+6hE1L5W54WH0ZtoF/dMkzHM8tLBOAQCyfL11w/1Z1+eA5CF
jh0M3chLJI7A0CReLEz6h9QhhrGp1SuOfiU0nS4LsQMfrtIkcz9Fg9P7Tg39M2uzZffrD/F6q4Hs
T08GtrgSwl9WFZ6SdLhnYK6vVEZzKgwHUkg6DBsH1iM0s/9L2pktuW0s6/qFDiIwD7cECJI9qluS
LesGoSVbGArzDDz9+dBnXTTR2MSWT4QjbIeHYhWqsrIy/yESyYFafnKfRO3g60JYO+NvL8K7H7Da
AUVDJlMFanbqtLF4qdo5eRl1QxzjfkAawzDK+9CULQBhGhoniDQB5FTNnUvs4/G6XoRlkd4FngDr
egvLTTT44+5H2Ob2q6GjM3V7pbcGoeNKw5PqHn9eBXVoZLrZq/gK9GCKPzUQgg8KBLOdzGN7FLqa
b1900Rm6mkoUiqFDzy+jWq7LHnAsFQ3GaVcVe7lXr699ldYAJTaUFIGnr0OF1kOC0u2KNCqBSJVh
JP8Zikvr0UUAMWvEuVt1Y/8pR0PuMYeNR2o3in9sPdWO+IGbMOcMcYZsKzw4N8lvJwXXP261Bp0Z
FYmjNHxOu5hPappPLxJaZ97t77m5BG9NZAOLDd52q5WOBq3qIH6fcr1Mv2palT/MlYiPiR7tvLI/
3ovMB6A+cAKaX0To65GCska9QU+z04QEEVLjmENElhMdy7j+3lr53htgb7jVm15SudW4XBhOTgOU
XzTTM+swuIArSC5OAD3/9kJujkeHR19gEZRWly397vRhRoBQT48lhdwH4ddMK5ST1ESmF1VWS1W6
CHZqUdvjYUBIr5cC7tohYggyE4o/42FvJD2kQ2gdBXQC17GbCQ/7YY9YtTEeRsYLdYmsiibaKrrk
cO2jYaK1hOLJDKO8i462UfyYlRlC5pwV/u3lfKtyr84mYCcHoTHIPYtx6PV6SiEqMUEhiRN3XX8w
E/GrRTc2bFu/CPNnSY5hgM4kr7F4SKTqLg5sD/9qKLLCl4rwoaDX56Gs6WMFh2pY6WvYFZCKeVEq
RzuffuPmpay8AFIUwM30pq5/Km4Xc96jb3zSUwu5GMoPmvZMp75ELKh1vKwGhX17dZazv14cBeNl
7l3I4tY6cAGUVaIWOcmTJtfDSbOkpUIVC6jWyWOItuddaM14XdFmPN4eeNnFHwa2ab6ZZBgQr1a7
vA8LOBfFKE7TgMimVIJ1bQq4DbdHeaPDrYYBVkMmtRwmi7+4XlEJkP1QBJE4tSK33ZSGlm/lUfMM
WdU6D/Uc36mBNf9IW0SuHaXDdKMfnYuR1sIr9d5+itPa2Jn5RqAE30PwWgqSH+0bGqfOg2xOBJ7C
hnxZ9Fk8XY4VmJ/2XpNzcygiCfgPE9O/9dav0t6muMvsRavHKAsnPHzDNru0wvnz9kJvfE7iFe1U
ktel9LPs7HdBK1MrVPAaO+GtEmRAqarab4Wd7CzdRugApYWpII96pO/X1YpGnvQpK4vklPXsHLtX
nM9d0sPtCIL5lCPv8+X2rDbWDwk/BuQ0soHW2nn01Xveg1qCL7MCctloRrDs9XSHLuZ/AU3/+0ax
rS4T4plrgryk93i9gJ1UZGOstskpynqQ/0WEEDKugxezS/Sd+/OtUbM6FOicKnQf2RnA9Ncfq1GK
rusd2JW6MnyBhKm7eMTi3V32tVeLrDnXci2fMQVEOKUy9ccZRe2LRgPxXrMjdMTRncKVzq7+1lBy
qg4IGP9TT6gQIamNL2efCdcU9A80RAHuTZGaLrJO/bOY1QDQMizgZqrT34VFsH4WaFaezHTbP1ho
dzJEg2ZmTiPNDs/sS2DaRid2wuXHAE3NEdwqIBAgcGhaXn8lJQuaOO3L+FTAAvELozSPvWF3p1HH
jsWE2u1XFNp2brCPu5BLgdt5mRWNMWuVgGhT1PZZGsUnqi3CRzTCOFYFeB3L6nf2+8brg1cPAJP/
19+310n5KCURDCktOkFakU5DZyOXrLXqXVdU2nGIQN1XRdU+ox7WesPgqK4JZN67feg+hhL6MwDC
aMLgpPYBeoLKUQN0ENGEGsgRVJoUatZoFDtf8oMuJkdaoUsDkhmjZ9ASqyyy6yTwEo4TnVKwcaQA
IfpedSIHnjQHI83aQDunIEQeyqzIL1FQh1AR8u9hUBoP89BrKGtM9b2GRvzp9vQ/op74YXxmSg8G
ZWf+ZrXH6L1g2Kgu30AKLlIMLasaw0Vcf1YPU56PT7kKXS1L+syDkmKd5xIVybmO52PQgJC6/XO2
Nh9FN5vLk9jO2+b61xjmOOgVeh449JnGX8E0yT5uNKoXjcLY8dv4mIvw1Zkv9WjytQ9H2Gi4njVk
Y04y25uKaYMOSEfnagpxrTYRjjy04ZgfKIDsldq29j3wHBUHZkx40aRdrbnatYvHayVOauJIR8QD
kwMBVKfu0g/ndi4f9El6DIwgO0zlpJ5sCKWff3udedNgX4BFG6F5XVO1kEvrIiwCyMKr4qjRoztr
xdS5tY1w9u2hNoKYykUDNBGINeWz1VWjxUmEMOpyq6lqcydFpn0HCLo98NvEsTH66tC1xW9jUcB4
cqJBoKJkS7a52keWmSPlKhh0UjXJrSWl9mhS7uZ7G9tVhTiDpxjgGgAR67nllZ3P2ECduPie5jGx
n6fMli+IaoduqaARj1RHO3gwf0nkER26mI02eV2sN3B3worGpy090Dq4V0ql/OP2um/+NgBu1JVo
/RHZro9SpIWpaY9zckLj7UnYevUAP7Q8ANbU726PtBFCVe6KpQUNOlS2ln/+LhvThdKWqMclJ61a
JHjMDHqQpXfQgm6P8zEfA0VHhwVp5zeQ6zLj9+NMmTQrJWR3G1orzDIzhHLW/JMgl07c2vOp2tq3
S6dPAbPHzbDurbS1iuMIWKITL8jAnxudnBkLdPD4WQWdKky9vkv1nXti66MBVOCJAhTVwKHneopJ
6jjVMDqknHkR+2Vpon7ikN1quEEfb6/mW1/6Oi+j7MjVS87J1YSXyfVYsoMb3iAHbBBJ+YxhxiGu
2ycS0IfAUI99hECAgUevoDYaQK7vrVe5WrzPmyckh7w8pOo+1E96MH61yv+qVfyP6enWrUSCSnGL
q8cB+7o6WHgDSBPJXnJKKX26ItYt1xxL5WAp8eCZmTD8IanLpxlD0gtTDI9dMOMSJHUmcJpwr4aw
8a5jqXhGgXYiWaYRcL1UVUNOJGrOUtJP5TGG1XA/ZvUPHAwRnGyG1yGBPAoanMYAsFVXmO14B8ei
PmpV2/gRdNqdfbIM+OHb4Y7Fi3bRjNFXhzsH9yGrA4EnKS28cTLJOeSlXLkB0pvwaDW6x5Fj/lmo
UY9GcPkvkiY+CoUDmZ2zoIqu16O3oLrLsO9PzoBgg6ag3VeAtt3JTTYnubBDQECjKfBG6np33oMi
J/tFY+tE8MUWmIonJO1J8ahGG6ihqlDRbQikyaBnT02B0PbtA/I2iw+LzDNzsQzAgW8d3UdEcyXk
xHhlpgqPl+ilQzyzq8zLoAj4wvax0mAR8IHNznlGuRavpSp5pib4pR7K06zg4ilbXtsoBwhmZxGL
O9VO71pd3DdgUvQ8+dmK8sEKewRKESxCWVkuh1/GVD7kKo0uFSVuI/wSFqgVyeGTkqMgCqoR1Mxi
apqcRke4s6N+GkfxZ1YVP5esFcE5lI+RO3dsqPL6o2ZzPqb2IqTgJA/joQKQM+TLC8m+iKr0B804
J2aPK2xwjzP7nQlcaWg7v8vUSyYpn0ozu8hT+FMSw32EVLTURc8qKqMHBiMIoheNsMRgFt9aSTv3
aKIFY34JFNxv7KHCkqj6F3kLXBBqh/yBssVq31taF1bDwEGMcvqhsTaiHdBGMT/Dcb7c/vxbtxqP
L9BqlPE0WgbXexzN0blzxHJ/Sop9ihxIy2GX7oH8t0dZPC8oMZBJrFLBSjgJKDQZI6bQqe4GdtLB
lNTiX9zQqNiQcS5MAqBw13Op8B5UUyS5T3qnzF4YyIknZeOe6dvG5cVBhHaPGg055VuH+d15LUeY
9jlN3BM4KR2kEa4/tkCuQJR7HdmNTICR6NDT0nEYUr2ej9HXOmZmRIYJ0auHXhI6UnOFfdEKkXiJ
KIudt8LGVyK/gz3Ki5iH8dqGFHczutAqM0upwt93Q5c8TWawh23eHoU4SbV66cxq17OiiNBlMlnk
Ketq5J4zwzyGPXfub+/rBRRH++gt8V/vBYssdUiXtcvNqcINyOnx9mmynarP5l6g7gjXCwQOZLDr
uXBjz6oWdcmpS5TQ19ts8oYwL4+GVYY7icxbsWoVp4G5YbpJg2ahH6/XrZfjQWqhdCSYx8EpquKs
cm0rRli9hvD/3ElZgeC4aonaBxrWGu5MkXi4q/XMTg51FMxIM8p6hcKkVsQeN6v4s47U6ouYnb+N
YJ6P0tgaf4yxWaVHYUmA9TBITh/x91L6Q1VavX7XGaVqHPg32s+hPHRYDypDP5zGaXGXzy0Ut12d
l91PCzSqL2IH6pkc6k5+x4mvlJdArR392PdZ/82sYwTT0job2lNl9J11iCFbDcj39OYpLcAXu0Fd
qH/JvNsRyy/0DP5yr9LO1IyfAFIMBHoyOgq5VWTPdTX5aq4qltuMHc7fBXoGnzCOS/B7glzxvWwd
pORyaxrPZjjzU7Ht6FEBsTPzG77Z8mtrFpCybMQ8/owqpfkPpOk2dyMUQDDQQ4T+G0fmwn+JPJ2B
nAea8KmBLUWJPRdmeb35lyYS7bXmGWSAghqEcPPeRFsG1XWBrI5lFi816M9zh0Z34jVzpzywZt18
V5dJ+LUSGCJMlHs/ZWaEXOoUFfTiZ/WxGpTOl40pOzuxFctuGKujc4BVSjXTMqv5Tw2ZbJoLgRRl
3u3zs/EuWJpX1Epo2lPSWe1slMyDqpCN+JQZlIZLx/6n05rwYNfJJ7kuu7uisfWdRGgrMJB4W4Qe
EI606a4PUx1pOe9KaupWm0neiLHIMYrNaKemuRVUOUUw9Sn6cSEtR/pd+EbVhvWke3waeOuRy6hG
f5pLY/RVHAAf50Gp/NsruRUjKKE6IJ0guRnrzqosD/LQGExLa6mGQeNtDnpBQWbI7K+3R9r6Zoij
wTimCA1Wb7WAeZ/NFKvG+BSbSetLoWYjN4+bhpVNA/Yyqvyf1JyDnbi0tZ6QYYDVUAMmfV1+1Lv1
TDsVT4EStHM+jOod+7O/aPgDnYpkRIvMkXc2ycZqUiRGGhmgEvRWe/VkQnrWUnKz4RVeIsnvCKPw
yjL+G71kdWdiW68zhqLJQ2UasMO6Z2yrc42XDA9+066zL0HKZSLbteJVQGncWEfcXwEGcERWLUKr
NTTva7VskLon+Qx7eY+NsvFxr37NsjDv1hl/i8qSA3oZIyIpfVG0Li5umdcj3e9WQsoujk64u72h
NhcbuzKKxoCCSRCvx2xb4qRVc/6bLnWOOv4jXldOhj9bhbYTbza2kU7nGhtkKEA0ale5DmE/tLnd
SHlnkZ6Bocs+3qO521Y6xp0NNfrbU9sgi9CoeTfg6jod7KQbUa1KcPgEpxcmI9CjUKdKWAeVZ+QN
6q4ovF2KJMeEohw0t8Vc5QhtbifpWg7l6lqnYA7ggpIS9TV7dWiHxb1O4Dp9WsgdXl+3JUXp/Lua
jvIxwSj12DZ6dZJrIZ3Vsts7Tm9GyOvhqdSjak7fFHLQKmcG9jTmiYUoKORUhK7G4lggjY0Q30Nr
dv/MqHTqU+ybov4jGJILeJQHEjiX7eBJbfnXqBTfLDW4pGb2bMm9O6bdF7Vzpp1Dv3Ez6NAHaa4t
VUjwQNf7sIcaFVZLh2gwkR+uk9w5iq4Ydnb7xijoVbAOlDgXKffVUggg7zKShfRIJoScuk4tMEUQ
ys5cNjbewjMmPGOMiDTZmkghpxqc9Zhncy0BoR4qJ8MZpBXnbB6DC/1g68GRkvK1yFPsNGvsgFWz
xuGjiX/dPgEfT9zSqOTRZxEb6YysDvcQIN5nBRVFv0gtHoTRFOdK0tQTT8LiR1Vp1vn/b7zl97wL
YHKnoisDxsO3pmTy9AQk1ziL8FhFE1atal3tMN3fiOPXWxutUKpZlFaoZ6Egej2g6rBpaKjoiEgm
0WupRbOBRoGABB3YLSr0M0Bb1L1KHGTAacTUshuj+BIHjYY3aoGwpV8pVo7CGUIePQlZrt23UWNP
3gymsvHK0BzsY9QjmezOU2NhI6sZGb5dCHu9BiXH5ZA28Zi4Tlok6oONsFVFgRVpv0PU1XLjYc6m
/egco2gPTZbX0UEGi/y3k4vhBwTn7FtsFS0JL3iK4lDrCTYW7dzMlzrS1cpPmpmSe46Qderqgmfv
QZGk2Z/GVH6FaymjVZ5WrY3iSSCyc4BiJbrZLNVDH7cIEIamlPFKkYz5oKS6UXrm6CBobVT4B3i2
oZVQ1rLRFN5IdeplFFYXH1G0+lMYUlMe5SAYU9cKJPnbFPT6y2jHCHeW+Tim97TMMNSilT9YfaP4
qWbKmWc6swkaqM/GR3598tDXWa0jup+LwMXBRdtD234klNqkrAvmFLdNx+a8rb69lCbg8iwHBQP1
IrROkw6SXjuobhZa4uqIjR1FMU0+HQNsSRqBUY+++Awgh/psV0F/F6NRGXpIr1aIPuyh0d4K3Kut
CdiCvpgF2XWpvlz/PPRE1TaubMdvLES7q1B2QTdilZLjsR5Zikse/Aq/UadhNkig8cTBKDtmoINf
eDXR4w+C5r608s/szONvH1NIzXSTkNdYnptLlHx3TK0SXZ6Au8jHAuphmDVrOtTSYqNYoAIncXxv
D/fh+iNXpcilyOTHKPuuc9YQacEI7cD4pIc53s2SbLszqmePtk4hcExCsBNBc4yF8tdYovZ/e/Bl
ma8+wzI4U6TPQt/6A2puHjOt66MmxqOa45dp4SdzyP9QhMgOZVf+MvT+078YkLYvqTIKTXRkrxc3
ljAaG0qcKoe+DE6pyNvP5gR1xZmos+qVYR46u/3tggugfpqD3PIsMhn6Kg7mEty4qGeWcmeSwQyp
4+bIy+2s5YfrZBmFHIa7RAOAti4kOgJ7JilkalWolJfQkCnbSik6hM3UHYcAQfvbS7ks1erbUdyh
SUEDlGt7TXrNR1qWaVQt7zjrqSpg/VJUwgvTxCiOxq/l9mppLG2Lva7NhzRhmei7gVehperDeuzw
wMaUOpYP2Rz2ftA3e8jfjeXkZibtBrsP+GuNsRtNvenVeAKwUOTdCX02y29nxK9NeRofhbHL/PuY
lkBW1hmPw7jgEtYwMIyJJYwcq+gUlKp6NrtUey3DUbtDpD84NXZcXtqpS09YPQT3SmgVHkrSmGg4
ifTl9ofdWF+D9id5L4wN+tqrNKzEr0WK8jAiIZ5+5oYWPsUGjmi3B1nEydfb52qU1aFAtMioJRvG
cBDVKGfrTuKqUvMPVRrYOSrmgfRhcJsc/SSkIUGJz5uKKXEtOpoofSduhGPYkV4adupCPgbmQqGa
oiO+bRcRc6OPsvwyNMmnNqNpAuARAVCrPgB/uKeoYh6btm12DsTWjgF6sPQSQXpwBq9jS9WVfWAh
8nlqGkk/DDxhjsKUvwJL6z1VN/ZIeR+fx2wY9FVMWGuUN3DmvR5vtNBNnvGmPUV99bcVp2iFT7r2
SUA597LAeDW0Cct7fDIfCMAtlSOci5A5k+57xAi9259zI5BzjwJdBwlBiDNWTd5cs9sCpn94ckot
OUraEKIS1MxuoA6UP1JT9+103isQbGyhpQOA5sACXoNdc70AvBjDTGnZqHHTvuRhon5xwi77rIAR
+KJEeuWiNc8RSbEU2du9G/NlaEounFM6RIsH9PtLmuLPrExxjGy9VdyHCkZEIggqUDwpfWyLEmIr
cKRJx2+j1RGngpfUsi6aWf2knvF3ZZB0DVVP7b3/ZUaCdm5Kuif1P+h6nEPk7Lym7h6hUCQIPlU/
LKNojh368MewlNzbH27jsEMA5vW74AyX/uf1RLquMI3JYQ3HXG19x8IO2MGJfafmtzkKj8dFHBNk
5rpMT5EzjmEXhKeBZ6THjlbhF072zgHc/Chg3mgJQaDgWKzmIoSggYj6EWCY2UWOQPYikSqXzGRq
eCXzkqCCtrMVNqcGb2NRmVhcZVenXiDY6fSWFp4a3flZtYpyNMI428kJP1YJSKQ55eBfKAovvcLr
qRV1oCc2kAOUHpLyWa9MvO2UWT6GiPH7eailHtUUcQT+J32Vygqj5zqVj2A348+A07D3RDmXirdu
PPczav10AzEJCGprvk/KPD2MmLzgC5zuitRtrg5oBgQLqGJTfr3+3UkSx0EryXySzhkOJl5oRKTo
17/Yw9Rdlzr5EnlXh7EURVDbFYPIZtOetCQzjmadl97vj0KWDOMC+CKluNUomtWKgZ4WH3pGoCKf
rNrtlqzg9igfH0586QUqs4j9QJlcZ6hZJxw9QEAbdLac/FENs35JcQB+Nmf8I2NqNB74MKgTA6jm
uRxf0HGxQAgApRQg4c/DiGVwIWrQLHlenXd+3LKZVzkfRXuZUVTLRqRqtQZqSKM+hH3uc5d0mG0o
2iGE+OXK2VzdyQYa3A3KmgvJQEdRM4Vq2Jk+jgPN3iotA334IdBfFommRXR3uRrePZLmuYjzTrSS
P2WF8xzG40MVSvZ5ljPdNxIte85LjEQiJ/hFUyr7FeghCcDcjy+lgZ3e7VXZ2OPI+ZHZ0zFZBCeX
vODdbwlxsa6R4ZV8rLMrD4Et5RBhMboz5Y+jLPhJsm0gVIvo4+qyawoFhsWM8pOZquNBbpP6EqVi
T1DjYwhlFNZziaCcpzWzUJcnU2DgEfgA/lSvLqfpHKPM56qo+p9V8CWujOfozsmixPfhczIsrQvu
VPoK6NlcL2ETT1ptYGzqp3g4KbHyUGpZ+ZNekC0fZV0MpxJcMi6ATlFrbpc16asRWAiX15kxKodB
nrmES0t+BWg3vYATk7iE5WcTB9fPYa+L72MBEu7oALKlCzSr2Zco0tSflWZOs1taHfYIcx/L37tU
wRq70u1JoorUYkM61iOyuA4N29QNAoFweKrNyRdMEtMAVmPsTIc4i4LwYGlgBr1GSZwRr+wiDLyg
x6/ExVGtTsC+pOFjjzHvQ511wV94uSMlOzpYgYXdlB5EApHxoIKVfem7Uv+qDGP2K0fi/j8JlvUx
8pYyttTdZPRsZyfmXfBmgNY6TzECR6bX5DJDBZS5R3a5OZKBWUMJZMWE8D73IvqZ2BUnoBBN/EMa
HCU7ID+AJrBadH+YmK1cNMgffyjFXGIGoLEHTkmk5qdebXEFLsG1/hx1pXs249wBeGmY9XnCDwub
yEW3PlNU6UGp9Tg4aoB3zlGH5+ZBleT0eyTZw595qTcvb7YUeEg2LzbdIxfP1wfRZRKCanYn5wCG
Sgou+YBRVl8Z90QXC3PtKnipkiQ4ZpSLGq/Onem+oO3tnPFmifGNQQ5N8vDsKeX/YC6PW4Y+OHHs
8iYyauQ0BU8F9NqkBjfDwBl8eN7hdyWf+8rrFKV7wuJcTKfaKDHG+z9pmyCuU6ngSGIrgotd6s6L
JMz8qZdz42uKSgkm4NYQfBorp30NwV9hZmQL0NNKJtkUiGQRfrVTU3pB4Tv743aMWU73dbyjRgV5
nHYY4jAf6ANh7VhjIJLADxukQYMIgYauUNST1Zhff38kkDsLAxUNDF7210eRzKLCmCKjOo7YyH3Z
RL/aTlRPstPEO6nn1pwAiGGyShIPOn2VGxRJiEvJGDESTwO/CrP6fi4Dw2066dvtOX1EwgOvRZkM
xRtiJ93Z1VDCLm1bYoP6Zdgg06TN2RfJotNPbNDOXCSTF+kNnX4Axl4U9vAkBc7NOz9iGWT1DfkR
/ACZHJhWzyrIDaUGlG4IHHyWzdlPRzM7GKMz+oWef1Wn7h6idI1zsj24RtD8yBOb4kbnFPe11P4T
Ot8Tabhv2+Cv2DbvzUgzf3UlyvJNopU7t/zGd6GQBLeQlywekuvFGitr1uWCvdZKTX+qI/vvtMm6
I/zo/6rM/4/4243bRqevC0wLZgitt1XubIcBwC0tDfzAMAuvzwzafZ1leRSyZZQgUm086CBBfn/f
0fxZ1KoWPS3watc7PAziIWEYStNWKH/rW2U6hGoynPl3zX+xlLCcqB9xcJF8Xh0mS2l1J8oZyhGR
jNWXiA4Ahir0JDHC2dley+tmvb3IStnf2MQB6l69fhxDdANaHo7f1wMwmSLIrKMjGc2xmVVsgYBZ
XAYu36NkKL1X2WV+qcgkdjb5snYffgThyUReChHutXKzGeIiQ6XC8edESX2KhjTIo9H245mGNZq4
9Zdq5HWSGvneV90cmbYKck8EFPbu9Vc15CxKMOJ1/BZy9zHP6+qgR5V9J/VIq4p4CL9ORVIfVWGo
Ox95IzNbRCptOIfUlJV1/meHyKnUIRxcLGwSJPZLhf6Gs6c2tXUqFZJvPq7FblqjhIeKNk2cj46f
S0HsNYkZ/IDt9QC6ztppiG/Oh1cIiBmKKh8EqnWSoCoVqoMRnVk90TXE8yuO98BGy/f4sFPA3htc
MgqlxuVXvMuaDRATDgkHo+RIOfW11viaMqaPcpnUjzmV18Pt87EVfdVFtxxkDrW5Dyz0OsFsnnjr
S5jnPTsTojdh2ZbHougzogz+PH2r4QbQaNFzXg97ff6tUEc05Z3AXlGNNcogNuY0kjOGDzRruFjR
6HxSE0s6dCqyLPS7IIPJ8fjn7TlvnYl3g64lpoZSCUC6MWhDV/JnYwbJvWZlsQ8PL3uZHL2G01zr
nmSZX24PvDlbKqHgMhft67VsRmuOcw0uiY9L/wzRkBovYy1Nz3KLKdTURsVnJLh+3h5zo6JMCUYF
qrv0knhJrCJAZxpJgJQTJ0SJfhQp7xee59HfvW5KbqdNvY9Qylwf+lxXcXMO87sazd5DKDWZH7QG
MXrKGjCN0kTzxPrTkOrqU2O05pM6I1CQsUV8yLrmudId8D/0h33a9+oFq3ENWCbaqsjB5fynWvez
xkLu9fbsNrcvcuLo3bJ7gT5fHxc9GYuoGFhRA+c6DNDAW913jUMij1PCzzhFR1UoYXQvW6F2UJyg
3pNb2Yg/VHe5XPDUJIFZ8+uierZ4bXG9tEXdPspynD7Go9091paeubOWF4+y0WcPdms5hwbp+kMV
VcMniXcc7ttC9kxhpZesG+3zgLTYYer64JhmsKjFVOGuKIOobGd7uFelWT4MSG4FiHeeUdlCR3LO
zMc4VcIj+hbyV8Pux0NTYjbvIPJ3lMMm8mQVNMrIb3HNWVXukRhENU3RaC2P8UyH+9hpNFF0FL5o
oOI2WZ3sbM4fdVT/vylKKC63v9ZGCEX5ELlfYA8UvtZJtNyllSTX7CmjzfrH0saXT8ZwbiekbRzv
ReqdDhWK1/QzV3siyow4UO2KhBIz1GOYjYidYornhXVDqWgSqadmLV5ZXCb+7fm95ear6L3gVtD9
JHrzMFlF7yJW+qE3uG3B5GaXMtKq/h6iutq5tjnKASqc5fQ9NRLlUoYcCDUS6LKlo3WECTZOLrgP
/a8cG87PbYkLgovkk/xgy1GRozLdNEgw41Z5iWZr+G1G08KyWJhMxCWy8HWjQkzCllJpWTM84c9S
mLaupY4l8Oyq8GZV7zzT0JCb40HhS063ByLcOkUaiF7uu6XKt8aihmA9xqkuSNIyILYYiumHtmzS
s6EEOyF4awsC2KJURAACzKtdB4y4sfEE5anqK3Ef+rGNhl4oh/LOFvxIWWM9Sd6XBMgAOvzWpHp3
jY9xFmfNXJPh1QMmo0oT2zXOpw0CfCOpWurGfdJ/bjBde2kcY74bgjROz7GUxrQ/wHbyBiqw2Du0
oxN/vr1J35Cv601KwQxsFRUlCkvLLfXutxWOJSWBlTr+0JpeJTnfxwSkodxlxzw0zmUh7vsC39WA
Gkmov2aD/B/Rz4/llN2FdYk/0nAcytg1ZHy2KIyXreYKazxLSnFUkTKWHGj1IRum03oPDk99UJGW
2VnfjYuUot8CG4CsST1u9YCIU7PD6F61fR5IIF078ClZ2eluoxsPitO2nrUAQ3fWbdka63Wjvw5e
gbfyYmN2vW7pJItunk3bn6yu+RLEifHsAJvIKXqPgulWrXPg9V7/B+K6+g3E9VBjn+z8kGqdf1L1
8fQ8QTb/if/hWHv6OD4mVOcxIzTi5C9VUhC4nFBK/TMVBpbOdYGGqjsFgfpNBImyx+bduDhZQVon
qCoCdVq/C8YODfson2y/dX6kaTbfI32bXfISRJndo9Rcy3i0RVUtjloI8+H2Um70aBdtJgO4Doha
CMVLCH+3BdNACawSPomf0A8+WEl1rwTNSUrqL3Jo0/rGkFHq8KF2lNfIlH7pUGXUuFG82z9jcxdZ
tI54H71d39e/QkEOORSA0fw5dJ6UIVrq9zP3ZR6HRyeo8F4O/rk94lb0AW3Pc2jJAoEzXY84dCla
T7yL/VIZ0CDKbMstIkLQ7VHekDPrnUqEw4MBejFM5vUJj2WUXDqutxbzUki7tp9nNcQUAOLYbWbx
oRQ0w0saKpdR5PUZxHHnYuFrfLWDEfJqbOknUwmr0zwvjds4H860sqOHCcXGe8QINT8tKd+OZpQ+
oer++w3LRVR9wQQtIBO8ha5XqZk1KW9KzfarXhX3tPhUX1aH5hCFan1y5kR6DCVp3Akpm5+GHBnG
MwwzEC7Xg1IPn1FmmW2fykxCBbMyAVtWxk6GsHXsKFTClqJdyStPvR7FnOuy1oLB9lMFh0JYSyZl
0cHxq7lIvhpGjB34HDv3Wd7bn+u0SneG36r4UQRZBGZQJljIw9fjB3VfOanE+GJKkFohHSOXFPGl
ABnhtkHkfLbSeCALwGJctgTVc7NTd37E5kovsC+QfNyO6+anVMZAr3qqH3akK4cpsPRzi+SGd/sQ
3B7FkVdHzQCvOFI5t31Jq5uHrslRDHCk9t/MBbycAsAM2D72hFeBjKrNRIGlYasqHVYDnWJ5oY2I
y7+YC1gW9I5IaYGyXY+SGkLL9K5nb8ZRSEA2P+eoIe4E5a2tCQgPviA8p0UD/XoQ1c5bJIOJhmOU
q8+pPcdPs0MiJk12ctZSC82QsUH4oSrUowPabGeOW+9Uel38AvyZ4JauWf6BpYlCR22ZoxFZ6Ewl
9QzPW3SYG1S2/b01neSbronFpNue5PkQy4YkXO7O0bgzkn7GnDkyyhCXnTz41fXU3A6OVPQYLXe9
Ra8jN1AeVSbmEVaFgtpe7cD0NRPsGF1RWeXzjE8cFsv4RocHPLiXTorlZK+Ez/BVc9Lm++2PuvVM
Idemb0wOBrJ/dQeCysDHu0rJYQro4UDcDbIHbgUomsM54U19bLXOcEfZmj7fHnnr3ltIwnQUiUEw
LK6/tFDVyqShzi00h9GnGjsIrzLFN6WuP9ud/RpZGD/eHtHk/7i+kN6PuNrAemoDcJG5h9BS9mij
/EwtdT7D/HLnYZZ2zuRW8o33BhgwZH3hta0Je1XdxZ3ouGXTQcq/ZXUxVocSXe9j1aBVEZF5PMwN
6rP5JP0Rma1zN6BO6Y2aLdzO7v4GXf/bBoGQy7nWF3YfSAnwxNcrXjuS3Uk0QfwQ1bdznuv93f/i
1bHxXa9GWZ3guY/qMFwC64QowQk1cd1HFdCkq9g0n0Q4xc+S/C/eU2iw2SCYKGrx7NauZ8beHSRn
CbNaMQ88BObJNZfixu3981HAiwVER2fRuHnD+aw2kIkvoVIAVaS4pPYvRudE5CtZ5f1fzs6rSW7k
TNd/RTHXCy28iVjpAqhCVRt6p+ENguJQ8EDCm1+/T1LSOSxUncJpRehiqCY7gUSaz7xmTrTk2MWa
+7nFYzhcuqg9dOZiPNZGZX6j/zi+0ayoeExyRQnWAdjF/Qe7cWhKP2NQoWTPKkXFy9dHLdbsxxqF
mmS1W59DspOek2RKg2oFZV7SPMNINRwt44urtuOn+6Nfi8h4SDrJOUEiAUb+1rKiJBFZaWZEISnj
2AZeFk+vksgaRZDC30CiD3/DQ+528XutkdopktSf+KmiOE9r31g4PYIZ9t2KBOWg0DU+YsZUJGFW
p4XcC+wuP3cLc+exb5x8kGnJjSUpFGDk5vxxZt1SsklWnDx9erUMQ/nYKM3w2SsS5EVG9FIcCl+h
2kX2DvfmRlBAO4JeMVR1ICPb3mquahTOBkQRqB0Nf2jZPATy5thh398Y5ScEkp3uSOVb63JReFmR
jfbqOqG24NXqe64wOt8yRblzql7vd+imAC0lT49TbltOVgunNepudMKo84qDquTJ+yRrs8AyZ+c0
k/b4pRfl7++vuRuDymYL6CKgMBIUc/lyLEchcg3rEjPSu8ZfXW95W3val8jW2+darNX31pntneDg
xpFO2RASpixYoCu2bfPgaZRSf0qcEPHs+JGCa/d+sagtuLFmoK1KvbTRRPS69cCczLPtvUY+RIS1
TROzc+lem454ecJAmYytTy1TQl23mKBkcKPY7Qw7LLyoOBt5M5xwuG2O96f7+uZkFHiu6PGB64Jm
dzndojCTFO8yO8Txrji3xBMHlEQOKOrNJCn1nojs3nCbpdsZXtezquwQFpAddKpoj94Igld1huig
p+PLo3S2P8keHTUDIcqf3/2XQkBaKK2yKosdzoZoT3NPD7YQyrSzfK4PHEaRATpnNGaP2y5T29kG
lg6dHdqRnh+MqJvfjUZsAMFTGE+19WcHxEGwpvMeuVDO12XgQ6ERLDa3PkVhGt6Xn6+IhVcWi7Dx
zc6VYCk65PDMonlIc2fca0VcD8XrAedgQiEObSubokAehwDSCtN60h9g5EUP6pw32c6hc+ONpAAQ
NhmSynYFxKRmUMaQrqywSJT4KU8z/TwCIwrrxql3TusbQ8GqpVEjkYywsDaXqzkkiE1UCbzuVKmR
zlubAOcR7yDqda8UdHMoKWwnvcqAZ22+U9IladdOnhlWVlqHyoQEbjzp00mDR7izGG8coHiC2Squ
FxIQsIVj00hr+2Q1zRAXbHi2eYT4YxJbr9U1zb9oraaeKNmtO1/tRmeCaWQXmDCqIUFtKfOqRtKE
O7WBji1JcDMhbTcL9xAVjvk4FnmLDuZovp9i/XvmGemH3ABGiBdMGs6r552S3NIeV7REDnZh9mHs
5kUoulb1e8SMnp1o+nz/1LsxRz+LZMTLuMchdHa5bchIIpLAlV4DFvUcdpwNYWCCRDu3ZZSc7w92
48wj76T9zNxInLRcG7+cQfToPBf5JzPEFd14IvSwTsqijOgcYoCyKOX0YtQ/YRbwHrJdpDlBWF6O
NxViYguDyI1WYJutBsu5dMt0561urOifbCUMnaUsxXbzONmYNaJIGcVezPe2VyzHuFh75P45zu9P
oHzgzSFHIgtBneYREPAtTBVH8qIyMoeq4NJqbyKvixElSPdC7Rtgf8SzOMUR4aaZTUv7ct6a0pkt
JFv1ELNi5VHx3Oh9l8eCrhQ6Jrmfmkp9dBsxP+A+Nv8o63YJq9mcH1r0Id7QorGePJt2qJU29Yro
TlGgT6HleK+kiT84ydoFgCLtt1aRLOFLJ4jmMOVMWfNl8zmbg6w3mrq3hauHuUWRvRDRd9dt4/9k
ECnlghioISPCy+nRmrUcEFHWQ/y8RyBydffVjpvq4/1Xud4s2CST5qEtRZGIvvvlKGYZ5xliBJSW
Udjz6cMkwdr3pAnAKFCJTvec/26kOJcD6pcDKhMk72y2HcQulP5xKdqa2mVS/pjqPH1MnhO4ftow
BqRnDlIvA5lYOichslDT7yVOV7DBHe9919XN0UmpcZJDVqdOILB3f16utxuPCQ5dlo9pqGwbfka6
NoD2HCdc0rwJmoFAUEzq4IMFMHY+9A1KJGOhHUARl/OKq+RySvAt8sBwYb+dxkghQj1rD1pda4HS
ZHMYVYJKOfLdD6qouwNKTcthzE0lsKum2jljrjc+D4K5gazkktBtqX2mR4YG48MJcSQbz1OEtryx
eHvFoxtFa4aBSUA7AMLMFUYprtaii2hf03WIoftDVjrHUTL4jduQXVkC9ZcFycYCF7InARoahUhN
2/m+t15VumrKfiM4ui0uq84S0h56/mESOyaeq0kdGOpgvvgkJdCXIGPgC6QW2xajKlytloZMYdpP
ziFapuWcVU51vL9Wr8NhRoHEi4SQFPzYrh91aGdYNLqktDmAAF1tPmur82NKHJJuXYPxNOXlo04M
sBP63NokUuZclnildo98sF9uWiRl+6hoTCZxFc5T31nRsYsKrMK1am+oW+cUpxOhNxBTxEmMy6Hw
VDAUsfC9pmGuDmNGR0vT0gxX5Z5L3TJfnsj8TNFoEYGglQScy/E0lK47ZZ6c0NaX+kEf0sIvxsTd
CR1uvhXnu9z18gDevNWoLRK4P1NZqBw3oGsiSMPT6pyW0ydjboq39xfKT4rY5c3OW8lGHKUawsft
Bk+p+yXgA9l5gJqOddXMQeQNOhjkJQr12IgfVmOkhUQlAvBqOj/qeENC+hDFuZzR4yVQ7A+a2psP
amagGlGOxaFX0j9gIuqv6ORpQH6t+qz1mnjs8/H3tYBe4WlgE8aoHN5UlWMcIT3EPlog8UFDiv3Q
a+BQ4iyqQPqvyen+C9+aX6poBGeS6qNu+9JGMxhiWamoKG2hh0WRRyFlB8aDE0D70dD2MKXyg20n
mGNNemvSB0Dq/3LZ5DQA1Shx7XDp6wqd/cELHObxkOCpEcSxIfwOeswZzV37PBF/hTBPMAaY2uRN
ak7uuRlGw1fidQmtFUOdYjCnYFFhkoxdqflo6Y+vBkx/nmPuR/ombvfoRe58du1xOgyrBHtO8fLg
rF4bAAFTa99DTfgs2gh/ZJw9jA7VWrt2fUZx7XrGdiuzTvpiZE/1jLbAfwmt7eO0bZ0wLyFQCmXt
HouMe2+lyfjl/se5dWz9OlebxS+0JmGN0SDqPL3x2740Plu9pb1poswIGhTpT8jLWYEHaCq4P/KN
wx88F0JyHikvRQS5bH45t+a49szOSTmWR6t5Hma01bWi6873R7lxOoKO40pHz1SekZvQCpTsnNuw
m8Ox6LF9LCxxTo36ebbmbucYuU6vsOP6ZaTNqitLA6nzIuYYiWMrMPRqwhIDkLayAjlyFCxzW1Vp
/5NJhDtBDCyD1K2ziQKfo2+6jFvHquZT5QmFnkG2h2e+NYlU42mPyQaQtS0UJk0SC1NQKMzbAYUa
VanQS5v0x16x9jBzN4fitJAAGrC8W6PjRGnT2NIKh2Azbw6Np3+A7ZuduxqUwv2VcaP9Qcrzy1By
gf6yAOuyGMDs2nao2JbzynMSEXZRnT+bcLDC2YvEV6Uu/pG5c+/bY5M8pi6x3lC1jt8Uavs0VPb3
AsD/Tkz0/3gs+h/oxN2g7vRj5aV9WbIvjEpVT46GaeZhcWtdP6a1avsu3C9kKdJpeSPK1Wz9yGq6
J3cyRXdocMA420sN9Aydo+Zvea/Oe8XTGykj1XfZ5AQejJfUVjQIgSs+/sgnMhMb6YkkFPX8tHrO
V81b3yQKqCpVI4ExYb4l2VtjmM+jnryaJOJ5yNO3i1AebK36XFt9sBjq685RgmlFgPb+570+Xoj2
KNxx8cCGQRzs8ut2tB97vbbWEEH96AGVtyFQ0QHcWUTXd5schQxd+gyTJMpW1i9ryI1Ua0CMbA2t
LmnIBopXUR691sbODhwVqudL34nbiJI1ICR4LVcVHDFEqQVRSQ8H3WhCyIQFJNZO+XR/lJ9h9+b+
lOkHDHciIioPm5eiSOSsXUF53FWUCGTAMC1PnhWPxz7tUf7Cjyos9U6cY5xPfLHW0xl7u+ZAXFwc
l9mYjgqWAce8XLKzUhTma2/I1md7ssG+c70eM3vVvvwXdAwNFLyFXbvA9FqtnOkIrsX0YUztIRtv
QONYslT7pTuEpDZuFsOyNkvs5KYdSo2974voah99nfGQqSba7tHcB4ox6idFL9e3iVcBuvRSih9l
aZ1p7O/y7q/XJo9DkUoy22F6bX048N+dlyzz7DCR2JauLVEx0mPzZEVm6WfFiuCvq6RBKfUJ1cL+
0Y7VCPG8yH0i+9GfWnUIW2isO8tLfter704xBSg5eScX5uVi9hRQPQXBQtgl0TMhUfXBzuPmQz8i
ZixU9YedOuJcQvkNjRWFyvur7tackKXR3kOnC6bO5qLWpzHP7CyyQ1LF5aCl84pZUbrnD329X+Gr
oQRKvYhoFFXGy1cctGjqKH7TaKtx57WiYXquluKTCU/jmPXey5FMDIdLHHhMh/xsC1GQVI0hbR07
HJLIOUazkR4aHSXt+1N3o5HHMHhWmNSiyTy3ol9llxiaMtFgqvJ88JFRKgJK7l9WvfEOC//9dVqQ
3Ghb69GIa3Sn3VeuYh2SYf58/0GuZxeLeWQmkUKCoYaw6+Xstnqn2XEx6eG8FL+TrOqBpUCAjr3C
BZJW9Tvr9TpWYDg4Y3xPyv4orF0O11gjzsh2pYfmqiiDTwFp8MeiTJ50uzZf3Ai6HGu7PLlTUX3M
KQRG6vxs2+Mfjo6c5n8wfxgOoVbN7sO87fKFijrKrdYGmbkscFTdwVOPxiLqo9P25KTOslcZuTWB
FuRrOYkA900Z0v5ye2HJu0jAsBbOjuj9Gr26N4SR1bGztPl4/9VuDUUBT6VAQk2b7sPlUJVaoiiB
thfwhEo9DikQMrV3sV5zonxnqFur0JavxSECVXLb/kTXFwI5rhCkmqb5xqiFeETmVxxjYIBPkaia
nWUoV/XlscldTFEEhgouB84W48dxveRJWvNqq0pJcKKsd0yxfiXj68tjpDblQYGVeJgLb28HXB+a
DK3TI4CJS/yx9aEEcJ7qXVxoIUb37anGwcSvMLjZmdDbo7CfkTlCfW9b9ll7ZWk0N9Vw89XMoB+o
MKF9sOdvdmuF0AMlFUR2CHLbZoWIoRXIl/LZpCsALK9lxbpTYCJjNu3OC91aIYByuHlJnECsbDYz
UtoazLJGC9WsK/wsnu1Dmwz6ISbz93tIxDup4Y34A3iwhq0aMl4WklPy3X/ZaBKlt04KMteF1qdv
FRfBIFONLT/Hk+FYsoAS30BP/GB7kX5WG3V9MPWmCdrK6YJoEtXOir1+fx6H3AcZGSnqtm2dRB1p
Kk1tNaSSZB+X2h1A8eWYukEbPUK3+vbSvX853OZaqNRaGzmC8D3sXChQapOGE/dlCMv44/2Rrlcq
8T4bXyrGEJdtD7QOJYWyrBhJ6n2cvCaajoVWNTvWM9crlVYiNw/1VjJImGmXX9PtKiR2a29FbK6r
HgjJ47AC/vlA6W2vxfyT6nh5uIBEw74A/VhgQbSgLsfyqqaMyTbVcBi6yAgmdY6+rpVuGYdmQvnH
H5Uuyg9TEa1EZbiqP2UATUUYt3UyPPJXpvg4WnFuvpmLVrynbxJ/KTslH4O1dtZDglvf6yaZhgrr
lBUUcG/3Lfq0Vep273Vl+A4GWHzCJSzT/EgM65dsjdrJ79sBMmQyKjq9iWwqijeJO5EBlFrWaCj/
KkxI3gJ6nZ36k1pMGkw3YzK/Wt3A6TvLTsvhpR/eJpMHhELFQHLWN4cHfk50S+1RDeeu7E/tnKpk
p0ny+/1RbghmcdrKSia9CsohW92DhLAUEhrq8dGs0PFNp+R1Va0t0nnoIWTPlliUDIZDZWUHTMwa
yKXu2L/1MqbdLyJjeU4Va3rKh6h/0695BCcQhNVeSipPr8slw4qh2CVbKhg9bWEXK3QnvrXWU0ue
UZW3RRLQ+XBRG57cdT7MtamsvqXornpqxgKjzijyAPN2hW1NVEAmsz94IEKfKIZE36yuTUtpi9UX
D8KOjPLseD3RQdY3BqiGtDtanYNAqNGI9Bst4tE7xanFAAnysavfGXhGQsZyoWTWoK4qnzSm0nzA
B6IJzK6OzkZP/Q/Os66/huCzPqdO57xXzRnvMbXpq+4QOXiF+eiUJVWAzuRw1HRkSgItsrzZz2p1
hNc16t3zkokiyGCqwhEu8+pbZ1XYunaqov2eEpq8Smu8Vs5LuVC3QVteP7qovteARcCoB1GGErHf
Ja05HwrXGsZnwys7ci0jQSkloRFJDZiC/P0FdR06gMEh9AKvAJbJ3IIaJzVP9bnKl9CY7epJslkP
xpSUr9teAcpSegk08K56Y+fznuTs9UnJyCAzqB2SMlxxLPBJpQHs0ZRvLXU86wBSD4ZbjTtr8cYo
5IsGvirceQ56FZenF+GlqUwZ5ZF+yCZEZFdMD8zZfjE0FLsKufcl75KQb3Mea1bjIMnXr2Fc9+mT
DTosSO3S/Q/e5ddRNkFD3kASN9p2hVbUDIeyWerQM2By3V8R13cL7wLcgyiBCUM74nLGJjefFDSv
mLG8avy6TQ3fzKs1iDnhdtLGn2aDm4MCCB0oQc5Mg4xtk240RWuMzaKD6DAHygrJXBZfWvKp9rFQ
9JUTQSma525W4+pJyVv40okx4TATq0ut+JmhuPaxX83+mxDJ+Oy5ZhKdzGhpPnlUvJOgFQqsNwEd
EBWvxlN8r10H7PrqSn/dR7BlD2OjZXv14xs7itUmawjScgGk2+X85TnWUAt10XBxc/dxmfqYBk4n
KbWqXgWV2ylHpVyoxSeJ8+I7SOLpGBh0FeHLloJVVFOGF07Gp4tN9VBkEOMpHqv/ySgSKyhhbi5J
4uULxiB6nXRxl5AUiAqrVU4HxYj2EovrCFFSAsjU/o1JuRylVdsS+qIJ+H8xks+rNfYnEIrFqUb6
Jyg9JOfuL/sb7Epqe7RoZP0CpOA2JJ1Wu2gHurBhCeb5qej1sQ60dP0SGxGS22xufxbEwd6iWZ/h
SXlv8Y8XJweUpG+4Y/W+rdbuQa3jERMwXBuUUUX4La1BM016czbbhthbZH+YvZp8gjhU7RxB1/Ml
Tx9OU2ofABa2PWS7E86gNuYctqY2hdk6DE+DXhgfI2vWsfQd7J2Q+gZcRfa0YBsiSYnmg7k5Jwhu
xghNlxm1Jw/sdpbGj2nSRY+zrn6yZyMLkSeBOoLa4Zlsowy02hxepcL4dP+73XoOWjUy3JY9euqZ
lwulWaLMVud+Aqpaib8B2CqgBdH3e1uLuP2HolCOAR4wldXRaKblXaU5rYMTnPOtMqdyT6Ti+vAk
q5Mqb4SBkgW5CZbnIrVYGj91vOkmGq0zPFtIzB3KpdBffBsAFKKYwa0tseTW5s5xsgS7qIKhxnGK
v46LMhw6gDs7mcat6aVuTSWI2ECyyjfTiwOWZ492MYWUtj8ipxMFxUifdlmRipmL57W3HmdnMgNF
Hx+sPvs7hYY9CNyN5JUkkXSKhIrYGjj05SfWF8sZiyWZwilHPcliJeGuqMdvCtNofKp6NeV/zwjn
aiiDflq6xyjDxaFO4z4o09HcOSnkwr68tHgaalX0dei7kFBfPk0uKHqMijWGZWob70Un1sM01PEO
j/DGSkLdHR012e2kTr+5RrTGhRjRMYrS6A0S/HH3oV/tIfNVxeh23uhn9v/rK0myoiyzSTFSktZt
FWeaIIMTTzehNqk6HnxZj5yZqicpIsZpQsgct2vtC300emhZVXke7Xp4KrTmq16Wg3mE+pw1wdrU
uQluL15Lf4iN6XNbjZryiJlg1iKUUFQQOwiTX3d9Mn52EPj5oxhr3J0q/HCzUWXdYPxl72VM2/tY
vhslOM4o2e0Am3v5uVRRKSayYXjYgDU7jihL/z6jzPx9qAxc+PrEfVdEVvHVVfL4wawn55UpFOGj
4kzvKEXlWphj+9SWjr74Wa56vJTmnEHfApBOoJTfP822a0s+LFVQCjSgjSRe4PJhWyEUO5qHJpzM
ygmSdXUIXaZ1J8Tb3hWMwoJCw4SaNepR25595LRSHyBrQjBjkEQHEp0iEbUfpcvXChzJ/Xe6wnrK
4SjvwisDgi9BcJcvVcRuibU1oKapy71jOSzLYTBH+6BIZ2d3tTrglI3xzpwT86yq+Jl6ZaacO6v5
e9ZOXKd63B3tbuh8Pdd7P1/b5mEaaJcAUN1Lh6563zyrzv8kqBchbwAAm2cFYZeMBKVhndjJa2dp
0mejSLx3em+3D5pS0x3qjajFiaKt38PHXN5nTi2r/gsYlczMhB6sXW28Wz1zTxb9xtqgg0OrAV0L
3Hi2qujVgh+6JcomnLFph8ZnJGFex3u+Dje2C1EQo0AsoMC0rWM4jYolTCQwol7a4jXy7N0rfKbG
YEgr65WIKvsVOrT5MUFYdycVvQKEMvdYCWCjBOAcNPiWehWVOup7eJ2EhVV+Lu3a82NDRYilzdXh
w4xF2OuogwBrdtHvIrdRZ87naee62566CElStFddKulwiii0XH5+TJwtfXKMMRxXbMjT1u4emzZR
Tkhp7MmL3xxKdqqkZJFEXl8OhQaqkvYuOmtr7v7o8sV4WOr0i12KPSLE1bzKl7LJCcixSAzQhr0c
Ca3wuhROOYZNhBGpmmDL4+S58cFe2vjY5Ei1zMjmHaKpaD/marUeTePFZAKegdxYBmgeEb2xvWHs
mNnWRm8IVxfUhZGWPddFv3d83phTmYG7JuVXFaPkzZxm1upBnIwGqK5VDpCyiwISpeGppAawc2fe
GgpSlsW8UlCnxXo5qUkHHM+p7QHsSaEeNDMuHut6aR7naU8Mb7sj5dSBCWVfUC3HDWGzJlfLmKck
puGeOGoVxAp9lsG18nOLbbZvrEb3HvfePgQltOeSeWUcJodGUIpSM5cFfbPNS2LYZrSTaIcwTpcB
0zBD8y0xQKr34tbXkrWiXptUzYcukTm4up7sAeTZoLXiaUk8cY50cly2mxUaRpnjb2iuH5uoynZy
n1vfQjqwS6SNxNrIn//a3KCHESUASkN1ApJgI1F/amMxHgELWzuffXsIA5mQIGuiCY4I+vib5JeI
fhkwl29CrxdqsJiERcMU7V2ZP1VUfw3IGMaiPEb5VOLdIOZevhF1TwAScS1CwxxQ/Qasunw1VFaB
Hy+O+zhjsAMrBr/U18XcdVhnJwm+SdWit5pPdTtL0dc0pugoKls/FIlptKAAnf7QQh4KnaUoBimd
HomTGKGz++Tv5u/a0NGDFWuKV3Wcd/VCIjthw4ASonhc9B6TPzVNOTZUbKP9xZs6wFdZm3ZBYVfu
H/wi9YdlDv0nYRpxfMjGbqzos0KK89c+rU9ZMVaou0eF+BZlVuL6lVlZAF3scUxCL7JQ83ArbXhn
jRpeu7GRS8EeJPnVpFw/lnkEzItMx29T0zzQq6rHo5mpClQBJXUpsdiiezut3ZLuhGTbYIlPgYqq
jAck3fP6SvAyczIzS4RFPc4H1cjFafJ8zJmEljo7Y8nzafPZCcqo7JPHg66yN58d4ZAFvHYpQnCv
7aH09OiAtm8O3oa+tXCU6IAQ6N6N/1MU7HJUeGs2hqyyeEQ0uEloBgHvE7x3yht2CpjR1CzyQ2m3
0o18XL03VlN4A53CKQMAHPFjZA9b9bvlJBhMrwtkldReoq8o86zTcbHT5XUz5LV1Muu+S0JTR/Y2
aiM7p1tVrOI4I6S/PNhem75fYO+OvpJA7T6mTR/pfoXhwzHyEgTUDFL3OVAyY8ZciLxQP9C7hXjv
lH0MVTq2+yF0pjjNUY/QVCTpjQZPWRzD5vU4uamxPLT5vHxXzXJ8t8x2/WBKr8tFxR+LYczho8JG
x15+Hb2au8KCenI/8L0qb1oewRoMZVT5uHaJKi93cdX0aqmILqcUwufMlIxmajkM69t0FXkJ06TO
fV1tjYp9lCf9ue+F0VNM65Wva4FW1YO6jvUPY1hTQG9UUf2hLBFvMlOVbCtr8Hn3u3EtaJasXX/M
hLDLY5ypa3NGiw4nh6la6vLt/Ze6SsY5kFgi0hXGAAvItF++VJIMRp8PbRr2WGPDUxrNYT2YhtK8
jRZPcbCNTD0R5ErCjVFAoGsP4yy8IhAzPLJj7Zoapeuo/mfw+N8X6urdX/+HP3+vxQIGN+k3f/zr
m/FH2w/tjz+9+ia6P4VD9cc3zpXqf+Qv+T//6PJX/PVV+r2tu/of/fZvXfwjRvrXkxy+9d8u/nCs
wBwu74Yf7fL+B/lp/3OA+Ect/+b/7w//9OPnb/m4iB9/+e17PaDJxG+Lefjf/vWjhz/+8pu8Jf77
11//r5+9/lbyz4Lh75Tw/vmL/v23f3zr+r/8pjjmn6XRsDzBQKADEuGbTT9+/sg1/wygQlqcu2hO
ABBg81do2iZ/+U03/kyOSCZAbY3/n9Lab3+CKyt/pHl/5u6jyUkgJ8USjN/+/Vhv/3mw/PPTMAv/
+vOfKL28xaWm7/7y2/ZK5daGcYhwCMgLhrE2u6Ru+j7HoG48dbjdhq2hxYc00dedi3sbI8hRpGWS
1HlEkmeL7hNK7YjJLsaTImA9zJQq4Ccl2SFVjD1Jyb2hNjsEXOVEl6gcTzzRd6tHqyVyIzNA7ULd
SVfkyfzryc1LIdYh5VYoAJIzbUZy3akwC10fTnWtQKSBBP5cjlOHNVufiNPoeQInZ7WjTaR1v09e
a+wUgW98OoomaP+inCmFQzafjjZoJHXnBuI+3aYyheOtExn1yz8dqqAStEUKwxre3E+dSDotkkIc
mlCUpzVr0se41BW4Ii/HNzOh1F5Yh1Q7pbT+5eGmTaWLIjMWmN08uifHkJjJxNurEt+YNmrmLEZI
+550Gr8cpTIGEbtO1J90NfKoYvbOB9KmPYzNrVGkIjPLXpIMtvZVg0PwVgizPwm3N5+Weo5QQe/2
GHnb7IQlyHeBLcr5AOxl69SEZ7QrmRj9Kdar9qHRTEJIaggPtOudR9z9nAAStnfAvHRPWu7W+7kY
UOHZQQn8WvsgU4gEqr4/DQNXDUQUcZwIRI6/HKI3TqfrzUy9mbyCggAPS8n38ls5q4pAVamLUxVp
dYDmGO4/c2oHELPbF6YxxF4ctQj/8M3Y0VsJiQjYsdqJWZwarXQeV31wHsrabl83jlU9vPytHNJw
7gMTXs227d9XY2KuZUr/irwT3+m2DGoMWUNl1V/suchb/TrUJn01Goz4+rJgqL4zzrWZW09zXO69
0PViuBxlcxKNozIIrJvqU8kGh+5maqAt4nynlHlrMaDsR4hOeZZC+eYkSstsKZs45l3WeDlbiT6R
fVjpIVPL9HD/C918of871PYkGqOkj/AYrU8RCd8DHFuS61T/cX+QnffZXor2AGgGGkR9EhloBdBc
GJNPikYjaez9+0Nt0yi5uAHdwvYmeCSdkufILzk6CjfREqkuaWBntae4h9iQqui1p275ndOw2PlS
N6cPC2rOBaDF5lY2J4mVNQPdW58KJ1VCRSJ3csXJX/yRZPuNFg0BFHpdW9WsZlScCqJUdSJ6/zzM
Y34UnjmF92fu6iNR0CB4o+hA7YGC6+a2qPtMx1ZSLU69izedDe/zDwNNf1grLaZK98e6mrafY/3s
lEjy/xZoy20V1USKBXUBe/4WxdHo0/tN651hrgpL3Oaol4BVJvCklrKFSdY0o8qk6ouT6ubJa8X2
UlgQHRLkOVZpa1sNbzQ7mV9hrds8S3uWNzmZ35dhqNYs0BSXvMdI1lfOoCQEHHP2xA3QfaiAqu/g
Zq9WrXxOJl3Cm9Er2pIBIxjfVtqnxWmIB+9r20fWa82um5MSm85BRQ9upwZ+Y/7JGen7SZqyBMhe
7hITLa6qi53ipGvK50VFN7QglXvpqgXeDL4ftSK4Esg7bKLGfAU9mqtNccqjog2dshmPiAsOO1N3
zdKTKGpQo0gfSKbFll5bwLpWlUHJT1icJd9EkRjLwVaMiiTfdElou0yMgYBKFFRrOf/NMBLv1KDl
85GTXPcTvRMfXC3Wn6elcZ5Lg4nwG2Wccr8cu/VIOaMOJ1FrNQK2o3j30n1As5nOq+yISp9buSd/
Oa10sN+o35mULAuMe8uBFnOLYu7Ozr6KnZC7kQ0dIHDgBcjMLkdRYk8dXGolp6gV0e+LgDhfT0sc
LqOdPrVj2z5H0/LDgQL+4f7rXcNI5cg4VrDTaQ0Aj7sc2RBOBXiqz05OkmQz2nqZ8cFaF+tbLdol
DTC0d1CMt4353ZKpeX1oxNIg24swz/osXKRK/KjvvK85jbuvcWIvc5BbqLDuydlfbz9yC+I7oK5U
Uq4EVsEWadNMhecEOMcAY5x9tZIKO9q+XIJlNfYKNre+B2VXVSqCkG1sIS2FByO8VdfsBD7WCJAW
Rktbph6B3afRyc6F+XXIc/skFrv6dP+LXG98OtOeDMWI1cEUbOrKCb6ZS4fv+2mO7PrYJ70d4COX
n+6PclW8UTE5ALEDvQegjNTqvPzuKLzZU9oW2anJ2rbyCxUlRXssZ6R0ZvPRSVvjcVm05NOaJFFQ
YxTxMDVjZB7Gqp8f0HDxXnpNy+eROZ0lzwr6U5fPkyL5ptXCTk9dqeYsfjQC23TYW0Y3Jpe+M5Kk
1Cq4rrdYinZd5nVAZOA0JMp8jCmwHrUMKMX9yd0bZfMJtTRaKKUyyrQ45THnPvf1Kt+VQb4OB34C
A6iV0JnhAN8cTVFtNu6wmMlpGcs3bqUaH5I0bnEWSajT+mhsD10gmsWEGKvY6ceiVunc1HqdhC5A
qYcUtayK//T0P3Q21T/E7KR75o+3ZgJAMXUlDlD6uJvTpa9TRcPtMDllEHfP5equb83CyI735/vW
RNhICEqFN5myb0bJm1WLM3T1T2leTo+W16Au7g3Jkch93Pm0cltc1FlYphTHNZqLIDpZSZfLNJmK
DoByn5yorvxjzpw3XWri8NM7n4SIwszV/37/1a5RV1QHKKlIk290/VC62QzoauPazlVyUvomP5UY
N8V+GsX9oSGFf6Np63RSWrt/mjPEPVYrrmhDGslbPqX15f6jXM+y5LEBCwJFTRdwy1dFxk5F+ylN
iAiL9aPtZtohkYIEBgDnncPg+rS/HGpzONWr0SfZyFA6YXWISHt+ttC5Os2pFz/bAwom919tbzx5
HfxyyWtmN6pNxHjqUuWhXQvjjzTPZ6S3bORRwOfsXPcyeLtcRXxVGdvhZ42w3lZUOyPW6T21Tk5G
EmnnJlfNwk8dKt2YqY3aK4VOTzA56CRHUe/+XmSR9o/7L3xrWTHFAHS5a1AQ3DoOJEauNJ3GOo4b
vXnXAlv77FCZDoYoMp4mvvKxccriVCxm/ujFTXQc3MTLfTG+tPzAcQzeG83Wn/WpLdMumWvHi4v/
5ey8duQ2onX9QpsAc7glu5sTNCPJVrB9QyhYzKGYyaffX805wFaziSHGFzZsC3B1FSus8Ic2CedJ
o47HsQuGcWj92KaX/vqc9/Yv9S9AHbJQSsHt+iNH89hqcR0nIeTjPFjRcfPzZXGDQm+OREr29hOg
aHgiWK3qFBCvh+rrDFm4wolDoSbJg5HM07lsoSpmS6r4S1K82SSdReQ908B2cDUB/b4eLx9bEFSp
EYf5mtSPVTtqv1SnOgIW3959jELMQJVZZ2pbAKiYs6bvcDQK1ToavzYA8yW4T7vozpgEM3nZCdOY
o5Lv7QsiKSkkvSwjUKctXCSm1kioWcUhHaTmz7Uepo+JZkwHF8BOOITCCWhvAHdSm+HlvPx2AyiK
O8+FksXhWpjlx3zNlx8x18LDkhnRsz4J5wHXw+RsVnpDfSyrgrFy5g+Ackvfqasjqt0ti54PSvcX
1KcsQ1OZu/6giVi5QLKSpTa8+n1OBPelSlaFF7QTqMDnxh+qW1mtby2G+LfONOOslot5h5FU9tTo
cXxvVHly9PbtfQob8B4vLGwd6q3XP6pUtUlJFRGH9IONf8HnjUFpj0AGXz+nNyglCQ3kSrJxVSTz
5bm5HmeZjKWz+yQOB/bD91pvsPFtAZJ45Wo9NgP928Vrk3svhkDRlE3zcZ2X+ShS3P8VLrBbCeIm
etkEpOwFb4gcBRGjJVv/qqbWDMASDac+KTr0H3uXErCXn3oIic8YKlV+mXr1X68vxc6KU3J4gaxS
TwdifL0So8OVRbtXuZR49XyEtGudXS9vDzb/zm1FA0/Cpbg6pF3X9Sjy2CV2NSmYGvZflH7untKk
vFTCmrm/vIOEc28wjhdQNzIQF9z69WAGuP81H3vlMmc5MB2SvTPxhIUqa+U+cusfydnvLaEEbaDu
ZQKONzaxOAgYGHTFwOQMD3i2lk+Bkjr5gZL17ih0TqHgSvLX1iV0qGAw20OrXJyhLvwG8ZBLFs1H
5ZqdCxhEJukvIA3Ox1ZkgiZHsraCUcbWyj7Ei1uevU6efbxAUcsT0yMd7vRgavLrb2KVq0E35yBG
83eAIKpcMghWT30z9Y+iX7xw7GrzuwO06K5z3TGMmuhIm2ZnUaVLMpE29AkorpsSWF4p1HPSWLl4
cWKG6sitv47NGr5+xnbCAjajJJ8hhMNxl3/+282fSvyohWDmRSvtIphbfNet2tN9vD6PxPd3JsQ7
RgUXShbE4G02NEatVkxJ611gzLif3Umsjy1KiQch1a0UOAhrFo5YXeZC/OP1jPS+VtsV9ZyL3QJs
B++SlGctytBjSGf1h6FNFTblavrTztxiDWZ4Kj9g5GgY/qp56Nj5eMIJMf7QDYYS+wiHgiQDcaQE
IEyap6Sy3BOWHtOBqMmLTfFmnyFchUqztKYnk9vEMCpJTeREKd6xedE8m8XUReGqGa2b+m4J3OUu
U4YEcSJHXf5Ii9UcfU9N0h+5Uud/4G4efUgWR0/9Ho83jFr45I1vo6xTBcsUD/EB9mVn08jQWVaj
KPfTy7heYpF7g61oA+ZjY6WdvcZL0WxUirPTgtF68/78faht21GdwDe1vXRT69L5Pc9Ed6/r8/Qk
5jU6+AYHs9o2MZZxiiKnxiEswVLmE7R59c6hd/JOJMP0X2aFsw0ga/AKKGNeL+BQ53Hm0R2+DGrb
DiejyZIhyLHs+iNyS/v8+hLunDvJQudLcT1LIbvrwXCatEbsZ9G0tvo1UBJ3PXsTjPD/Mgo8WVQ8
4ABvxW8Lhl+ylj1B5X7wvapT/CapjqRJ9uISJvN/w2y2Xu5aqzoXAkOmUYgvGNTR9o4U853WqL+y
Pta+GZE1UBNIrUAdsAHzbRvc2X+YKjEglE95L2/jkskptMhUccVT2lLxVZjwPlrGVvAfRkEFF3wt
mtBYKl5/tnX1ci3NG3a+hhke/5awqmV8EP3sbg5iA2mY+0JBvx7FXTIsIMoKmzbV+5XMIkZ7F1fn
16eye7JItGUHhERtC7wfKOKQb7LdUzGYz0miFF/QYLHCromOSm5HQ23e67pFFR1EJI6FeV8+okLt
hb05rUE2N+Xp7bMCpyAfzxei7GYo8LrJ/zObHNUYNYM+6x7mpUpP3tQ7/+EI050gDgAZQZq2aZB0
NN2obXKEaxgORHB1eybq0A+O8E6ABfUXD0YoEvSrtpjuqOqguo8Zn2karQexpOlDAVrtDq6t4ae6
2z6OVdJ8fX0Vdwel9QmsCcICIkDXG3CEalyNOQL42Tg1Z9kBw5zWnB7rvl/fUzbuaTUY6cFVvxOG
gyrGzIljhU7UNuZvWs8Z3YVd32S5/VxOk3HRXaU5W8XgPDmJcWRMunPKpFMtoRzVfQkX3Uwyt9ZG
7TnLiB1VpyHt65NVT0dGFTtLSR0c1zLQg4ALtgq7WAOpizoyCijg8TzFqnuqyClOWiOqoM178Vl4
w9EDvVc7oF9D5VnWKWCBbPZmBqemHVnpCwEDxt5C0buPepxW9cUeKvfvoeCONBuj+hB3GAU1qeyo
TbC3H6s81u+Bxx6Bx3euAMBk0JdAZRI7by9OqVu/oFeOEm8dpTCOhzZQ1Uhc0Nj8L98VbTOYEKD+
oGttnlYTkGabI9B+afI2/Tgiweqb8egehLR7u8dCvVASssDgb+HTtlJPakdRGqQxe3RQs/KUDt2b
TRyZAc8MAFTkaoBQbr5jPKxdFmWM0qBtf8mc4duK2mX4+mnfmwq8CJOUhq4+Ha/rg4AtlNoUJbr1
aZetSOohR9iiVv/2p5P3DOAYSBSZQ8uD8ltS43qrnhYFavWG12IbqKPwPbnJcPBZ9vYZaBTYL9K+
gb719SgIPRatnXQIdneLezcpsfYQKUn5EUZde3p92faGIgcEHCS7dxzx66FWBB8Q/ED2uXUq+2TH
dnpWyEIuVaKaB19obyjYD9LTC8AHG+F6qDzRRmedEc8GsdCc1qIv7xrNKU/wrQ6DOflCbpIe2khE
c3Q9YfdsC8WaloGzBuZx0VrrPs0VWAC1cqZI/Zej9LjUxs7nykMuWFRYvkyd/s/Ui+9vX1lSGRQp
wTfIjvP1dKMpjfKcXiC311DhHuVS1cvN6twKbzr4iDI0vZkt0TGlC0lA3HrSW7Pb56WKGVzX6Mpj
XFv6qYn1JKgjTXuyUh364VSJM5j08aMruiP1gL2jx/uKeDjptxS2uZ5p7PU5RBK0hAssL30HufJg
5K48iCFuWytSEIC7Vz6r0gF8E6DX2KUu6SjQ8kZVHuZFGlU+dAHnp4L+w6O1asjoI89wbuus/jxM
5nhJq6H7YGar/nYLQyArlAJkBC2NcuWK/HYNrELTZ/Sa7EvvquWjaafFA8JkX1/fQDeaAaAyEP9A
KwiHP8oN28bg1MwoFoNrv5hoASznVQyagKhUAr9Ux2G+wOVafkZGTjQlUMCaqSYgVrZ4a+P4jpEU
rT+ZqTaf+qku53DsVW8MR6urfsHBz2F1zQ6vahs146M6FAIOFESj8c+5RV7E6WjbnUdtqvFssbSx
wlZazQ+uOXlZ/r5toZDSEpBPvKRiAQW6XsUYglvjinEMkXaqnzqyhaCq3NRkt67qXTMSVqiZrvz7
+rJur6GXUSkSYYwL3oVW3fWoDUp5pa5BhrBb0Z2zvIhPdj+qftV23fn1oeT/ajNBbiEpHiJdU3k0
roeCcRFZLm8dWJASZw5TTz6sq+kESGsoH5JGahii9fOtX938gLawXVqqosRMDiEo1y2vovzz3zao
lyiJpVfrCD7AXH5Rl/25qtj9lG0s7nLbje/mtZu/vT7b7cK+jEnlWRKyGHjLnk+cpWr1kc9pFq1+
WuMZJY2kdgPgdcvBM7yNsqnAIS0nObMw2pFo2VwFlpspsVHZIox4RhHclE5Gtcr5B/HoK3blHSzn
9oKV41HKZ6tKEV0K+tfLqSMrV47jIMK5Mjo0WPX1foyx/PWHNJ/PWjJlPi10+x4BRvuRFjt+Tq+v
7faKffkBFFkQfaRHSN3q+gcIrHHdyC5EuPSdAxGPB84v1bk8omLe7hteDxoT8PIkbG4rZu0OiGdw
8zah56ZxFTSVPv6Y7VFSDuoqvXe1wTiV4EjD16d3u3UYlrq7ZEPxbG9ZNjjikj3SkgnzsfgHt5Us
aBvxadWQr3x9oJ11pFwE4YoSmVRz2nxIo3EnRWhLHc6E1PelgN+3xMpy9/ooO9PB2frFL4CUDArA
9dda40m1m7GtQ1QQpq+TESn3xN7VSa2U/CgnuZ0RtDL0BZkPNArQbZuxtBzv3iWrwkTBfMF0Os0H
DFkcrNvtgQOzJwXOia6psG+bdmq9qClFhDIU8QAzVOsRBbWNcDK1OOiU6EgkZG9SZD5U/Mj7iOU3
233O2iavyPRCpR69ANBQfCnyQ3PknUmRuEq5I4OTxS19s3TZWiZWHQ52jizEagRZbt51fZn5E2JL
B0u4Myc+Mmp/eErKCHgT/sJxdCwiszpsZ3X9aPT1cpk89a2wWplgGRLtSiTIhth6ZJoRskma0OoQ
Grr5biq0+YtRq0dy2LcbnFGoCEjBY4ITdfNyF0uFdElvQjVYsXCHAUWZHv3fcC6NQ+40H+H3N1RO
iCYjADQyIdjCcll/e8ky1RJ5rqh1OKKS4Kvg/+jTD0d6PXsfh90NIkIHyGJvQxGFQrZVzAU0jWnS
Ar1ZewgHylHjbW/DYbwA2JYw2QOkdD0Xb665BRqvCqdcuH8lS6edh8Wzz7mHIEDriOggwNqb1Qsv
jVeD+vwWi1oMWpkLfa3CAduii+soSVDivvPmtwlrOqoHxKrSLPIljP3tC81Dg43EVFRhDbboXHUF
uH27dg5G2dlyNIQgTEAU4DH2NlsOO7641bB1CpNpRKDWrMrzyrIBOO3fLJPDniNxlCo5oB+pJmzu
1Kbo01LJeCWo0Pa+m7mAlI2v9Gq/t0nxqyzGx2So/qwX77FJ24O28M43k08HiF0Gl4TM6z0ytVEx
UVyoQ2+IlyDTxgbEaXU0xb3VpBIGG5nkGNGTzQWrcy12kVkzSt0BCO65YJFJ/5i67dG1dxs6UfzH
mIV86UUbfTMS3tO2AhmiDoGhJ5dIDJaP+fsQRkWXPRtrrAc1+I47YJ/xH6Iwj7zB9paTnj7dDkia
ULTln/+2OaH0Oo0Y0MZwam8JWkW3LjRD3yqlKTcMBTQpb0mP6gaOS6BRqtYISynpre5DtiqAvFPc
kchkcqP0q1x9qxn2y4iUmKFLQvsijbqeV66VlYJiXxUW3SIeyQ/J/uLafGo1RI59ZOx0H4CBOHJc
uumSyXERryXmZtuQPG22pzXHXaVECVfYjMlzNKTK57it8ge31c0fyE6n/jAkxoc+rdoHnUjxywDK
x389vJJjbJ4E1CUlHIRgkf6jvGZ/+6apWU7aoHplqPWe8pDNWfFkqtS8O6uHP5rp4xOIgLdiDJg4
GD35OiCxxPW9uRMgvPfthMZT2IIcu8MNwsPwLe4PIsed7WoR40tyElx93qPN1LitXavUy1DFzejj
mjSIVVBZOL++gNu8VM6Fj4gQhNRjBRhwPQreT9VQFVMZRqJP39dro7+Hr4roELqBJ6yaJj8TieLX
YohPr4+8c+9IqSMJvTbIi7dY0b4c9MxoRRmWDRKXKomSnxuoLK+6eiQ0doP1e5kliROnH74JwdD1
LPmvgIempgwV2/6hNdU7S+mf+tQ7ZUX7Qe/HO3sqPSIK914s4pQr2VkY8V3b1F9fn/PON6UsTcxM
IZKC4Lb8rVcirnoerXAYWm7Asir9Ps/Xt+8cOMBk+zKTAv68uWeNDOpQEa9FKEwNnZncsC6x3R1h
fXciGBaTjENinCmAb9ZUnVuhdSUAZhMTUb+qCuVeAXOGNFTs42f11n44n1Cy6NipRBcEMZsI3Yhm
begbB0m6tkFuWVTt3+Y4rQdmojv3icygYK3w4kod8+uNUjrxlBpanoeWl8//JLPenfEybf16zryH
QozaQzbG2hER9EYIUU6OmSE3hBgCUeHmGktWL6sSSBsheFTs1ZUhL8ISus6dU9h9mGXxdI7KRf+4
aqV2gpBAvxl31cvUmTRqLbcI4mY18LcSzkEIctN445fxlNHwlWm37HNcL8iioNcJzDUPa6Me/UyJ
HD9PKjS+Te+da2bPUZSmF12N3ztJ+S6rpudSuLqfWfPPN58cAB8UCYkuiZq3gKusrUx8AyCnKXav
PQydJ9CqHsaD23DnfMok06avxx7gLb2eLXXGebAqJQtNMXXAoe32IeqtH69PZefig80oP7WUNgOq
dj1IVxVuYy52FkZA7U5zkqyB10GQGrzhYKSdI0o/h41Mi5LDs0VcGzPY2zVbstCeV2TGUu63zon5
ekT+69c1xmX99andFObZLnClsGGUdjtQ1G7mNuXFmEJ5c1ckqi1jRrSujJX0T5TZrbDx5uKkzGl7
6grX8+dlSR7bpc6C1U7Lg5279ymRzJFkYks2tDYnWUZKsxaVWaipY3te61IJFJCVb1SRkPOVGtRA
X+m6A9S5/pauk8RFUqsZtNs6vgwl9mcecJrTYlbqwdV0O6GX6i1lA+mgy5m8HkpdEnNyorIMIWAp
92Y0f+8mU71//QO+iBBcB1SM4khnW3C80G42E6pEZHhDlZRhUyHvEUxLk4qPJoHccoZkFnVBNdV9
dM6T2Y39aWw64fOe6u8lnB6AbDSt36n9FmPQARvXKQjRDTsl5tx+VLu8m7k86ua7VTvxzxwRXCi4
Shn1jyuKs8vJI1a1gxKs/U/kFdNPU9nO6HSWy3lU9fZ9nk0tRs2a0WGWUbRVGU7OssaQo1A2vlO4
Ab+ofTfVYWctbcDAuOFFmvGPMECbIEdglOfGFuq3FO3Nf5XFVJeT00+zEbitp35PhLJo574YojtT
sVZxRvSuXP0xd4Bu6sgD+iZesOnBhbMTRLPe5F1cBRKHu62yLqrIsl43oIdnzfp1bD37b5FZuO5q
SvuxKRPtSStNl/e71R+cCsMQzc3f2o0ljOU3UDQEt0ckvU0gyD8LHb1bnhx7jS+zPkr1favze9M5
ylX2NrHcWHSzGBCF8etNPEyYQHUekge6sJNzvWBmRJbx9kzPo0pP0xxlAxhgW9MErzGsSnhtESZ5
ZNxZ5TQ+F/DqDs7+3lwIJuHUSjkmOvTXczHjnCVdJxhcTf0JW5o4jKJSOWg33D4WqMb8NshmwRJ9
SZN8YZA8zehxZm4eNqmdBDTOjxhOu0ORRUpZT/Lz7eNXxetQO+1YhGOsdrDD8DuMQKv6w7z0B7O6
fZiYFVCdl4IuHYrNLbMC1VlUu+AD4QL3gBKmDpm2LtWgwBYu8YtqPmK83AZ2jMibTjVH5lPb8DGL
2tRrM0a0RGc8OZT8A2uZnFOL03IglVkuY2a8vVDFoBRfJekJrMs2rMvzjEKmlxShPabTw1gb6HvC
zuARPhTO3NmMsEvY8CRztIe3VXl3nsa1qrw8XNJyeipK3f6WC0d5ewmWFrTsgEnbGhhjm0fI6UrA
ga3BMJY+Petd3f3dV3F58ArtfCxOFFEEyQW8yS0WiayC+B8eSZjVRRwkjdDuRapqcwCnWnuaxtQ+
ja3jHuD1dkfFc1hiRED1b2N/KJGDvYglD2OoaRdhGiLQ+jl7tqNcvdSxmX2xV88KX39w974bc6T7
Iz2e4RdeXyIoheqyKpWHfaONd6nXR75w0reqk3HDa/SgqJiCCeFR39wiLKWpdXWfh9Mq4ndzExWl
X1tjfXAjymO7CR6uhpGT/a0as/SJbc4o74VW72b3NnGu4899+QNRmfyCeZgdFhm2w8FSJu6D0UdH
Bqc7XxDZbXrAoPJIfrfArw4voCgRURauldk/jyh8BbMZY0E34vY4dmZ7r5Rl/OX1L7iTItFCpHBK
OQgpMQL661mn3VJmjRAIWVhjKs48NN5z2rQOqXBn/Jpct/0xtqqDgzx0QV3N5rtEUfTQhuL4pCK1
e7Cjdq5xOoAgY3D5Ijrdwv5L7k59VposTFxU2yFcFucKydaTSIzk4JzubF4ECaWsCZsXfO7mNijd
aNGLmaSMqKL3s0Tk5yobjmKkvQk5sjhlEpBK9OD1+iLA2qrYrJMv5Ql07nVtLpWauSjlT29VBOKc
0FfipBD/krxsUzOnViNNWAyVCO+f2HarBzVNjthee7sUVARsYt5AgFqbwzjMCYwXV89Cw41SMONi
Rjl6id+ZyaIESWzb9+A9jzKzvU8ljU0IipgXnaDrRcyish6w4s1QFogmX3P16Y95rMXn18/CzrtO
L5BH9qVC6m2TLnTNIlPHCD50rHR6n+Nk8qHKIsRNhgoz3D4yrIMbZ29auEGjf0G8RxFzswOzRTT9
GLcUTrTaDS3F7C7Koh7JEu5F6WSSKJuxdEBxt9WHQlHL0czHLPSKcXpQk2m+n0oNt4pmyD/EMXxt
ApniHjh5+q3rVuptyGj/f9XdK9Hd36Vbd84BS4vAGvJYlEG2Kmtdhp2mu8bcM+5qfvEUdMeFimpF
G41HXIqdZeWwWXRrmLQ0H7veLcM0TLNbLmlY1Wr1zUtNdmfnVafXd8veKERjdM6wwEYKaPP2ZfoE
gHvJUYpRtH9ECSrTwP/h7dchUB3mYLP30aiTP+K3N4myMnWOKknDOY+VgLLeGFSavfiljvrz6/PZ
+0BAwYGhSwj+DZmmXKcKHW8nCbVE+VvEc3RKJ/2Dgvdd8B8GYtszhFTIvylne0YzLg6qNLVjx0G9
dBiHz2nia9GbSSHciPB2XkpvNMNvxFgw8NFRVdARwDEF9T+cYC+mErvn1ye0EzigPEW5FecpT2JX
Nx+ptcZSB+8X0gREMwLqRJReHHxHujPfdD5Pi+0sQQT6ZfWnAoYHybhiHRCIbi4vch8qH7KtIwmx
29xU4kf7uON8oaBZv0/HrAtGkLs+kaJzwmc4emuZXo4H0l6WViUBa3Ml46vaondVZeHoOOXFU6fB
d80+Ptj/N4eMAJKgBFFViR6ndHq9tKaNpC4Jdxpq3vRDKMN4UrU28l//fi/0vqvIT44iRRRkkR7o
kWwz/XbKaAZQQk5FGirUEhp/STsAIQpad0XSGX+4qZc/2xMekLrZKqGTaUPql61ePjk6GoNxh5Nz
4GkjhiVd3PmFQPK1Nab5PIMkxKBGUU5tmlhBIoZVCRxDLB+UJbUPArmb4yvngA0A/RnyNZpS13Mo
kZVs9Z6VMlFD705CVCZRsmsXqT8T0B5cFvpN5w17Z0ImNj35lIzXroczUzPPwLsjy6LrCDzEi8jO
bkSJ9EGldhI9dI5E3BbtDK8gmsXPdl3iZ6+eamRrpCOnG2nuA4zt6mdiG0pYL/pc+l1s1U9p5YzP
SW7G52GI0qd6nRwgrUPljygHBpWxmvd9n7lhNartXTmZxr2IlG9Aqo/I9Ld7jymi6wCXEt4Vt/z1
FFNNrTRgESg51YX1vORd5udmkx6coxfK0fXmQ2aNuAM4OMBaCJPXw9iZEWtFNiRhpKeeP6z6RW30
PxLRg3r3vnSD/mg60Qdk+ArfLM0LWfG9Z+KAGlVtkFTLh7kaP0UjnY1JnVS/ndqLKAbDX9DqqY35
oPRxuyayIiWJKQSYoA43JwXqt6eYdBovZjUuo1/VZonB3zAoB/vr9jZjHJkAgB6B2rkNWeIcvQzU
C1wcNlfjT1zhqu81Zf+SRn1R/rFSxT0YcG9iktNBZxMoGH9df4W8c+Z24Gm4RN6o3HsZeZcxJ8Vb
Az5AcxLqIIl1snW82VKWl0JJpNkBv6Gd7jFASU9SZu+/zAWgCAG6rAZsCeG2UfdrUzKXrF+Sp1gV
k9+UeXqQPt1eOARZgIll2kjEvWUlJq5ej/kELaQXjTjZIvFHt/63Ap1yMJ2dvSCjOdB5KJxRrtwc
kN6I+zrpXPtSxfHyOImCFNxwyD1Ga/osFvvo3O+Px1sjwYfAvzcvW2pafSmIsi4l1J5/pgGVTay2
Fr9HdfM81Zp1cHPvbD3JwgONyrsNAX1zpta86jVEveyLq/f6Y5RY2Zma0Xx5/ZHb/VyEQoBEYa6h
G369wWHue2iXyVkZQIcSACl3nbHMCATZR2z6vQXkLeLilDA3sErXQxmLi+6gscJvofr7sK7CeD/O
9DvWd1abNQfb8Hb1pHYgGkB01rlEt8pWfWrVtRGlxqXVF9tP2pYPNSnGQYh3u3qyDUdLlWIoj93L
c/hbhFBjFzYzjH5xhfd9tXMtwB3Yu7TwTQ7qeHvzAf1gEh2TFAKRv168HvNLbgRdv7SeUoCSt7Dv
jovozRcR8wH5Sk+az8Tzdj3KYsTqFMeGThs6y/w0H7TPSqcNn96658AA0Z4BskYxFBLo9Sge+pNJ
HU36pVnQPkSIJr1kjaX+2elWdDDUzrLxdkqGLfgDLCs3e241UUKu3Vkn7hb33Whaj0PpHKkA7g7C
xwHhj+EjfY3r+cwiUtEnZhC7qBaq/dhrpZNy1GW6LcnJqIMdTeghYRXbqmo1Fgi8lqWGAV7VfmqT
HkwKl32ffMQwZ8w+aNHUdX6uNlioOlHVqH4DsTq+r9duRWVqRfPzvNoWFlSvf87b6RMFvWADQXNK
8sH19NW47KcUYsXFjO383wLEJf1/VRx0im9vD8rmKpVsyX2l7b+JLL1yKbvCqlQWmf6a6y5ozMfF
uzERTWCVRXtwsneHg8tJZxphKzCBm0ll+LqCW1EvHJj1vmpM/ZLaCDPFY5n4M6ZMB/fwzSJKAg4B
gGy9S6URedP8dpOMUWq2ZmVaF3O0PR88f3VWVyzYX/9UN7NiFDCivMqkZlANN7cI/nqozw2Y6WFy
9tMceydou8VEO6D/oShWeZB77s2JIgWpgG3Issvm8M1NmnWiVa3L3JhFgAR9c449ozi46ffmBOiM
oBPcNAUK+St+WzkBTTFtFNO8eIkdh7NHF8Ac1+m+axwwo2ZypMF5ozz/wrrF1pCz+KIosdmJ6UDb
ZkAs9ZKJiE5is459hHlIV7QYUprAAUyzaRJK0zri7t1a6JYv2nj6ghOHlZ3QnaubwBh1fQjcZOq1
c1FrisHDIeoeJ8AeRHYxNctRk0te3Vf5BK0DEheA7FSDac5vNvSQEUllmjAvbVzMXytAF+elUuyT
0cBjQzTJfTcDGzhIoW/vrJdRkRimAiKZpJsHZZjdVXVi8pPJntt/cm9Rzh5KH49u4Y53icA7ws/t
ejpZcaNUrIHtXigE1s9mnUXf0UYY7l4/ADtbksIGeDRY01LJeXPMYkQe8G+Gpe9Vifm8ICHkq8XS
vfUZZdaohaJwQl1VeqRcb0nKZb2aKT3SGL25vDOnxqaK5ehvP15ALHgPNCnDTRV3M4qhpyh/5OZl
wYEjsEbkrweTHfb6iu3tGyQUACmS2sOM2qyYXqm5Y0yuccHVoY6C0i3mEwbtQLta3F/vSInMeyp6
R0S9nQ/FFwK2gZsXHKktu3zOnUUrDOI3hUaiDxgBtm7vtQdLuDM5XOEpi0mWgLx4r5dwqsxBFYOq
X0wp6+1pjHNGaU3DyZb33E+5FH2QCf2X19dUXrObs4j0ATsEVBIR9Vb1z14KE7HNhYBBm2N/WObi
UzbNzllrFpeSVjRgchepHyN3+fX6wPJj3Q4smyVQP6Qk5/V8heYgWs7dQ1Q8dOd+LIfnHGH6+2Ww
tYOTdls9owCEMIDMYLhzkK64Hitvh7QZhkW7VKkKybpNmiJAfq1j1nOj5KeIktuPBF/ME3Bt90yT
ejjbmZOZAZao/Rk9ufYB7MZ6ypamvSxcuQ9FnOD54vTI/Co0zLyhTh8FB8RPFr3EX1pruoOi9M42
pOcKQJc7g+b9lm7mocyl8mm0i2e19p0y51kQ0TM5OGO7oyAfojOCJJFslqorTZUCSq9dFLt933aR
86GPMu1g08n/yebb8zrKm58ReAY2b3/dUcuc1UG7pMrKhZuO372m1JEaG++XjjT99Z22OyXCQYeG
IIWALSi8So1kiLpGu/QYoPhqbzj3+Yox1eujvNjDbSdFdZ3HmGuQUv5mUhWeQG0xN+pFrazKCmBG
t39jKEZFkEKI+13Jy+RLnehZGswGGm6UEuepuxQjNUo/zgYVSqSrdb+EMUeN3yL3+a/hdOu3KWrH
3J/dPDXPUCHaNFBa0yqCFoh1GiLix7tV4FrZILTt2d+ssvE8HCwX9Mz4G6Tb2tDGlPg7wpkzzczq
n3KK3J8eTb1/NdLfT6PpTp/nXsEJ1VoM828sG/LZh91tfTXjDuoA9Jde81XYegBbdRf0WmHG6hyU
SNz+4eaj6gZYmdAZgddZ/1mkU/533Io5Dgyz1MdgVOu1DbTGnStJlil6nx++WOf/cWvHSdyu0i5j
VGS2b8fgg321dqvvB5/mZrtBYadQihgWPDM6w9fH38ZhZXT1YrksVJp45fsBXcXa7aicWEdsr9vN
JsMMSUXG95ZtsDk/A+nXpGXNcknrsQ3iwfTeJ1NS/HzrjADG8lpQQSNygCd+PSPPLZoVJJd6Ic90
zvpcND4WqQ1WV/ORHtUtt4O0mMIvHASpm4yRyPVYqjW0ebeK9ZKQ2YmAJHa9pwZREUiUZdrez202
KugeJtlwKobY/oKNSvNdr6fycUiraAiWYqLka+ZV/ePNqyDlqugmIdrE0ducuHkWTVZDwgJ8KvTA
g955ohuq+XojjroJt68VgYe0NJHWwvLjXi8Ct3nstVayXtpIm87o/poXRXUnAJDj0YLfBgIMJasR
PMsSXb2J6Qe1V3q3thZERCOSaE1EzUdtNRcAsmasfBhzC0OheDFQ5Hp9OW+3LmUWlSY83VUKi9ut
a/VWkUTmzDGZvPUhr6NfnjWpR2HOC2/l+p5kGLrrSDXDMwENcr2UzYpf7Kx53SWqp9y7E15PJF6a
2pqfjWiZ/zEtARharWOj9u3es7+MqZuprMNkAyUWXRSdknoutNNolZnuI+GrmH7aGyL1NW3SkvPs
NZZ+JpKZzXNizeLT7K11EkxROmcArlGYuMMEkQKcKL1ZXOKig1lvoah8ropoMe7WKWnyYO6oHfs8
YWi74H6QxUEaUcV7bsoSS5dlLZwsKC09/ksso6sEjTsm7smrGvcdmLrYvLNjATTWaWvPb/JJ/6QO
g4j9cSoVQqooi8fzaLdlfo7iMv1oA4kuaR/Fbh+8SNSfokGNVd/QZ9fwEVFp/21aLSpOhrbYjZ9H
evmXsNviE7yD4uPoxvZPEQ3KnyDs8I4WSqP96QhN+zoYgwu5rKmMMsCRTFS+6GrLBuSsT09moemg
n63Ze18NbR35Xu5kVrAstTNfukQUqDI7ylq/K5E8oke81hBzxlQZYjqILsmlaFwvfSaXLFW005zx
T3atrvkI+KufxegWaZA3xpij37GWpb+mVhn5qYFmSCjsJimho+lRdqK3qf1hTm1qnKdC75q7MmmH
L4aVGN9o7PYojUgEe9ra47OtKEnhuzGH5nOUNt0jfuz6ehamNyWS4VYbYc9kq8BVc/uUuXPp+qYV
m788HLstlHysBZycmcQGdmeL9n78X+bOYzlyJM3zr9LW50UNtDCb7gOAiKBIygimqAuMySShAQfg
kI+2132x/YFVvV0RzCEn57SHMksWhQfg6hN/MXLC+nk6qp8xlTHbLUFV7G1YKe1dUStDjTmAhg+U
tuiSGo+deNJ35kw56xq6qT7qlErEtbXM3/Iub3hprsI2TXplxhZMdOSWgyfYwmlKa6yorUQEmAHX
lGfj5fsQN3NCOu4Sdo5L3n2ixrMYW9ENxmEYPEztk1lNJFs9Hr3A1ifdxiesT14qozY/6daY3tL9
RIhCKdz0tiCgvnfjpiCy9ZxqCGXj0ndQM008tcuIDVPvFCMPpHTYVXPCjSij98ZwUSe59T0H2EB7
jvIlz1N6i4nzdjy/iDa39vo42A7K8LpGH03a8xiODrlKgOcrdVMcfBJOptrtlzOQQl0ZRDJWbwdb
gWZvAzoI9DKh5DKNSTT5petOgHeyVLzotRX9jlpR861yYUj6HYndXUfN3gh0j2wYToLWXnX2jTPE
n5pURIdRNMoLOV+XB83Qd1WAcKzzPMJ9+JZlva7tWq8w560+GGV5WdimlP6YZu0TBCurwmgvcZOt
3id56rfukF1XgISzwDFn91E0zfCcUiS64+1EMB5YOlOgot36XHtJ7wSQ5BV8zXH/fEQ7vz/M86iK
XY3gM//X8QYZGqVm1EGPEnXk44eeHaiApkWg0qLT/AphgO+dR7lmM+OzaYX9HLEu8sKKvvJrKdC0
frT9PB6zJEitxtmAXbRJLSzFuZfKjOqdleWub2idvC0MgcAYzqAOi7FLVvH51GMOuspJhG+AqL30
Rj1qziPk1IctG8m7sWPTxeVsmmnvm1rdxn5n6/RFU8T7HJ/q3nggpFtanykcM+JAzbh0a3u+N8pM
DcbMgFg8qrN50SyexqLVEne86PRRwMwli5MBwrCY3POAI2Z3jt1dKpad3kW2nKowrwoLQ5hBNfdR
EpV3dtJ0NlNYa3iR2VI7s+hb3NaeDXnJoddDmIj0TrPpTLwSFE9WYPj69NOCiOuhMXVt2dqOsJqL
Cru8JujSAZngufMWL0iHPPm02s+wNkzKPNtalM6wXSZZV7uhz0RFPa5yq7NctAPIl7QEtjrV3deC
RkQXJDRGd24Um5yzokKPvuxG65Pbt1DKC73RrlWAWnYwlll/pTUdmmQlxo07rDg5PCscAdMLPJ1j
iVFKMmo7yx44KhvILoc2z4qnRFfGeGel7hRv5ZBV6a5AfIt8jvjc2KXW6BFri4QTKYtT8TsDTFRe
E4IS6LOetsfBI6ep3irc/y3xVwX4VpnzAD15/ctS4ne6a/vBUc8wqNUT32IWcyYmhSY0eeVk+UYf
ubUPPVN+Ld1URWohU+H3VI65fMViG5e2pZT6navnxbnRg1nw07GpJ98wUBDYZE6cdmcRZ7Aa6nHv
KCjC1c4+RsHc9j2taa9aNp1z4ThCUdE4N4vC17OqeC7SvkVoDJWjbzTt28sa/dkIuJjWUokVDvnE
vIj5NvIWZcDOpio5utvImnwny6B+Z4pZMc1oap8XU2T5NVnNrm8cNVhi+QnmVHc7jIqlbhciuMzX
MSzrtpYQA68AxQp8y+LVY5O+dn9rplOc+QDW4m+dpZR9YLUDGH66atmF2lviR02VkETU6q3Mz0yV
uJroVxFhkVXEvtE8N5ofC7tOw3l2lE99iTwpdSEr+WaY0r5a5mZMd5yUxhQKRecaS7SMFzWYpR3I
ttHy86jJplurz7pvZR0VdWDUTjpzmFo5fK9RE1G4ADXJ/XocrSFkwxTeJi4H+bjQQdkhiT27F2OS
5mdNy90RZg6h6WNu5faySfMx1s6TSkl+d9TBFKGRWHoWSi3GPm0qtZ2c0nrbpQL6mGnkjRZUsyg/
8S4z8sm07uogXZRYBDpae9dLAWP2uzlP1Ij7XNoH0VrGc+LZkHTtrhjVTSFdNO0rHrb3M41b2lfd
luNB1nZ3k7dt8ywbbrodYoiAzowumklSOXa753jsXa4lldJyFanzF82Yyudh0XSCgqadzUM+KOOT
bH8kxVbLyuUHRtLut6lYKuI4QQF7iiQAEx0khOsrg2M3IfNm0cHF2PKu6V35JPti+FKjyV34DbTj
z+nkDD/ISgjqhK2J0Z/1jqDOROWw2K9RyV3Sz0qyG4oECUsP967Bh5QApaS1ZD8GiHhMSbBMCzQh
1UuHQ9vqzhfhWvJr7qZdf41EQfUEeTm3A7fTnNYvI6W9dqYufbFkpX/VDVOQEZpR9MLBxt3c6Sbl
I1xgy9jn71T3vVlpD7laOvuhmVWwPKWCojzghaIJJ445JWQ3Ft45wZM9bfJam87theUEEHhdPTlM
B9RSEkivbiydO9y/8sKfEpFAAEXk606tCyMOR0VW30SUW885lEJC52zwHhRLTwxUCKzyuYs85aZq
5+oqG7Vpkw5aPm8qrS1X84W0fyzLunmaGwmrrIwisRxGSHUsiXRK9vXoEao7ca45GC7CdfSHCEFE
niGf4TRXdf7AC8uHiwFll89JraQFnIxaEddL02pKOKjUWEOH8174lN64kLI8tZyd0DRKr+hCxFZY
xFJPSU+6MrtRR3uuH7qUQyPoWsNcwnxSQWtyEsg7hNBbEVSeM0u/ZKleV22r3s2FYuOMoY4cb4Re
1ewLirmlryV4vPpun3mzn3sIF/r0Ea34TPewpcOubmpTn5606De5dOPPGN56P2raZAD/nClZfAl8
b583Ni4+0laV30scVBYC6CK5H3VuUT9NqahNrRktvp4A9PGnOq5rX4mYTrZjFVcXltSmBJ+Lwbgu
EfjVd53dpy+TrHryaT2PQi+bSgeW2rRmHJmhyQCXC9EHLZqgysWIf1aKqISbHDKnGEzOv1mZPuNA
PA9nnrvIeVOS+2HnqNoNPXU8UrlmPF2xKMLavdja0ZJWZw2UhE96K+Uc5kZGxXspvHwbpXrdIYRn
WC+rSzSx6Fi51nnd19MPsKKOuChNI279TnEiSkx6XAY5TImvhlGzk3LpcJHUbT91Nzqew+VZ3PaF
F7SjleahNi3T58qQ/WMEijIO8n5IukAfpXhMvbSNA0CWzlOVLdi29lW12L5bMH9Big235ZuKbL9I
lf4eaK/SfSzqHrlA6LDUzcrSij8hG98oG1XaWrYxOpFgTMfNbPgTyPY4LOxMjUNliQdez5Ku+oJx
vpS7QS8hXejOkKX4qiBFsrOdAjmN0e4pHMdZbYzX6F5U4+3QOfaD4iB9E+hzubShMEf9EdDMaBwc
Qc4eWwhrBaiJYrEEq95LfAqSsRmoqVHsXWXk5qUkZtMAilxqdSjlIs8HIWYGIEv1L7DioVHPmq4w
9G8F1ij9tdJ1wg0QZaqukjlu6nMvn5PrkqjC9vu8MiufXFV+Q2RI3rYahuv+tNRWFngKoWvAOQA/
b7H0PgoqWyLlUuh0zn23mTOC/KzI9+hLFYbfD5WHBWjXd6NvIytd0XTxunEnWRzuLvXw9QjcOBmS
S70yvPmSOArfCEdo7nnRCBX4XYWCbFBkTrsvtLx/qXLOz3DM5+Z+pCV2V/Y5KUIWk0NeZlFXcNJA
o8CQTNQy+aQIpZ18d27FgBtmmaMBnk7szykZ69ZHa8h8hPveJWFuW+J2mnBUOVMIGnZ5Tst0Uw9q
9PucMy9hSyCYB65s1DvRN4SYxqjW2WboB6VdX43T31F1r71Q5r3sfHfxGsPPKoMXJw09FkSfat0T
8UwsO+pA9P1B+1naZZ5yTF0kQytr4pVYfHEUVabnOUylb66KrEK4LHG7hKVXYT9ejDOqjsRbcid7
ar7IJEdYicrZmZ5LxBkuusEiwx0WHMJ8yHBIDamiKSMON7ccfLj88VUHSfXWTYR9pysuB7zWxKW6
md0m0v3BJtameJzlDsWUNPEYq89F4CWuJ3x9GdUnd2gRk9PFJH80GY22Myhx0baeFi8K7aqrnvrO
aNXwfxnJUAvM0sZtvmbNda4TajbKpP6qRQZgwrUMRH1RBdkIsuK4HqSlw1wbczVt28G8Qi3T5vbt
qAv/cnXLcUDMoWZsQ7unbHg8TDb3yiA0ddyqkEaB+MJtqtT5IyH9t50N7IixTYQkR0OUJXM8Cmds
l8RIveP31GdXZZaUt23pFRdaZBnbpnaND1QYftLVXiH9IF5XhQQk1E6qhUvaGItlxeN2NPHxs9iJ
ZTtwmxnTZwWFE9+tGjNokGn2rYVgvczuMpuouf1Vj0MLdpCxEvSMtUcFhu/4wVs5cIPHukReKBvP
RoErU4WUwS9PIqOgiQMYmSfWTtUTch3mTGyMcgsTE+J063SEA/jDvF8IfVPsRQ+T1hRge3WFKZyi
Uyl/FWkdDyiJR+NwlRWYxFBztdbwuQjeH+pNzRXFRSCjdIBedVFOh5KTFPEyFOW2kU4XtEmV3nZT
Ov54f5S1EH5ccoUyAxoKnTvqrqggHE8OH94sO+aFySno3gyEdnb2NEUDZTXlG5QyANwfocbfvESU
u1R3pcNBC6JMerLfih43R6laTFWV5YFWZkroAHgLUOH/Ze4dZALWBaEHW4AA5mQP6EtnLZEl562J
F42fkprsFgS4P1gVb6bqdRS4HDAw6FifOjAVWVmNvdlQlxfKsiFeXvxFq39ZtWsdhf9W63T6SKdA
pbh0RkeT1Ux7YbJ9i6rVNpU4OC6d8qey838cEd66f/4nXz/VYm7x3pUnX/7zZnhuZd8+/+3qUXR/
2/bVj0eZ1tV/rn/k//3S8Z/451X6hAdf/SJPf+rolxjpz08SPsrHoy82uPDK+a5/buf7Z2g/8nWA
+Llef/K/+82/Pb/+lcMsnv/x9ycIjnL9azEf/u9/fuv8xz/+brMs/+Ovf/7P710/lvza/bP4P//7
e5E+Pf4trMu04h/V4+mvPz928h9/V2z3N2DH6Diu+i1QBFfAwvj8+i1H/427C9YiLblVC3bFF1Q1
We0//q55v62cOJA3SAfQUl9vt67uX7/l/Ab8R187+uYK7QPQ/68PevvH5v1jsngvf379V/LiHyDz
v25ymOxIfkDM5ioAbnwKUxFKoWezUYwbGjmuc5lRtpq3tUSaaJvnRXbQqe6PG8RAKEItUZcN2w74
QuP3XVNcdppa66Gh5HF90VnFzA966rDrNUpnAR726ePS65TNl6I2flCQx4cpp+lc+kKY/UOVsV8C
ZwQp4OsyVjIyybStzmkm1XZYOK37kFZaTTkU7RqCWmnI2U8r18z9zskatOidmTIMdDQ3v6qKsov9
dhg9HMh6J8oCutZzvOvqzFFoOufGda5L67NmZ1IEGNihzK2VE4Kr7dI5YhPVzvDs9ZZDGUeppkOr
pk55lrvuWpMxbXO4bpIStb1o6EQTKF6CNo3nRT9WhbDeh5ukm+FA7rEH01nYV5XWCS/Iif6uRm/w
+gs8JPXZn0Xnkla2U1myqxYdwsRI9RYxJujqgUaO2m6l5qblNUtWjmFVDkbvAx1p2g0J4wCwkqbL
7WChYB2OOLA+alOVV75j85sB+Mup2yB1h4KPYUeKHoxqWo1hPck++T2RlXpD3qgKP13cmjold/9w
TWxpjrsuHdsvXWkNNGg8cPvDRkmBhJ81QuQHktncDIbUKz8ZaTJMPj2x8ipyBvVxdNzsBq8C5zty
0GbnR0R90PsxK558rOlNDRLNnN0Upic/i8bL3cAQrpr61QQDL0wixfi+OFM8+92ULQ8xrcOR0ng0
0bmzwd9sG4DWVDaVRUmDue4ABrQC8V88TRvLucscqgDUyZbB2i1K3RgXppkkOpnCGA1BDc8PUyJL
6+6h2zvNFmW56EpYg9RDiirO89oPL64p9uj3csCr+1NmDrp9JnpDz8PFXFwch6coL0O3nAoEriMY
gZc1CirjeaVQqAoGfdZHksCok2EnJxEHhYwREck0ZBsDbWg8c4tOZKKEfWkVeShyo4h2SuOaV6Zd
ZjKIZQfKocUQzdhNGn2ZbZ7OYOGSuuvvOy1xSB4iZ3zSynEafJvjxvQpnSbDp0rSAwHjizBiQnox
BR61WOE7eutagZIPy3lvdh0iKvaooqdiG4NGSa+C2k59uPFCt83rPbpQEXX5Som9AIk7DYpgAd7r
W28pkUvbCNVy35py5Yvs0NX1O2tSPrfpMI5hWjrWZ3cc1S8ezcnIJ9CvHGZ8tb6gpsdqTWkNGe7U
PHl1g7aZmakYjlRZOlOubofvTpUPt8o0TQhTD7NBtwxk+AvlIuTE5xy8C1I3a/Vals9zBMpxN9nL
PAVLmkeaP3guCmIpfiIcoG0ZFMWEsXmexN2TBFgig7FY3E8iprnv11nDtnGSdDokfW5dm7SLKeNV
XqOFgH/KrYOuCaWueHZoHtQiPi8LnjbUpIQy2SM9V4a1wDQ+JBgRdahbrQeoT5MkSCWHNF41Zovd
Cdw1GiQeVkrzhnqbc0X9XxOB4li0LbyJAmhQDek0gWYpR+NSjy3EH0pVfSr1qH+sWpNSrDViKwfd
tDBNf7aXXttNUMQezCyrKGxg87G3WIQC0maSUuSPrf6LalOO82OJvAjgnnlCrAfiuAjTgaXrj2ZC
s9s1R0osKVOggVON4+9xlJhXqsyt0Vd73cB+fsi9MognW218t1YQTTMHvJO2bm/k2QeQp9OICEUK
8J6oEOBwjfbPqXCEDe1pWSyJduIitE2kR55PmfAjH4FXOP3xxWasBDtiOwccCpbix9Gr3qpJ300t
sAvUgCQNkFaxA1WyGfp+ya6STG1pj2bR72OeWJfaQj8xNOGXbf8SGvzkhj0NaG2eEnIBbDVEh0kg
T6LMpDOasbGNZmPXpXZBoXD4Zomse2jSyvwA2LKCco+fGMFPIKeQKyCngN89fuKqijytK1IBHrtP
y2AwJ6vb5NrILHtSuNqntilAeSWlDlgOyJHaB11Wp39q1/5SgPhfBntHAeJ/M4z8/zBA1FZe8H8d
IV73z8Pj34LH4vkHphtHseHrb/4RHLIsf3tlS4CPgjmBMdS/YkPNcn9j0RD+kXWtxAC+82doqGhE
lKvpJBsaVZ+j2FDR9d9WVCAa7+RrugmT51eCw+Olu1JGvNecBc19glSARcfrqXYh3puxiO5L8X3M
Qlv9ktQfkMKOUUt/DsFz8olhu6FddTyEQjUXAcUpujdYhpn4Kr10Y3qPWnyQFKL/MgU/2YknKph/
DEaUiwI4CPoVRnQ8GA7LIxRCTbkfZz8J5muv2UzNztV8OJeleVbt9I+sP372eDBhQEmvadmbza9m
UhMmSKP7/qX+vX4w90lMafiD51rf0b+3/R+PRZqOBisecaion2x7ThMwEJUV3YvMXcFABJNtAIx+
u8QfYdp/8jyonGAYDsAMoYvTlDmCIBHDFojupVoFivkgiq82QYfudb6dah881/E98fpc5EQ2wl9w
LT2qAsfT5bS0EGviqH3iDhuaIEb7a9ItIOZRPwChv9aGwGIhD388wijRzJ0ohO9FpH5y9Wsu1FDp
x8376+64jPJ2lPWl/oXeYzaAX+d4iffRsKF7ZBtfoht7O7itT2H8/aFOX9n6QBTS0FZl5wJcP3kg
DbPYyMUzft8JYKSoezWWnn8wxutb+et6ex3Exq6Ci0aH0KIfP880Uq3P0MDctz/cPCQmm8WWrG36
Xp/r6HWiGBgkk69/WcFViT962/ef8XS5vw6PvjVMKYqlMKaOh9exE62kXif7oXhA/WRPUf8MTMjT
2IgPJu4khPhj5py/DHVyYHQyzRxtbJI9VSE0+517dVveNFv903T1a0yzt0OdzFzXDpZTpgyl2cN5
i/YwqeAH++l08/LiHBSUUTkA98qWOpk31e61HlgiT6PGdEesSytNNplbBhKf34To/f15Wl/O8TJZ
54d8/xWvScB3PE9dZxlipgmyR1gL/xQOVxl6Rvjrg7BvkcLhNuSM5Z78697qkwXLpZYzAjzai6Kf
LVb2kI7jB0v+7baisoa4LypPFHAQ7TseJXMrcOKJnuwbaWUHU6MVmDj4fX7wxn46DJBzwGomve/T
y1DFqJ3k2Er2a21iXho30Gh/fvAsP5sWqoRraAH87I2PTucV2TDYMafq2G764jop0tsh+bUYf13O
1KbgTLxWsYhDTu6kslls+gtjutcK0mBY5S2Yow+eRH97EhwPcjItsinF5LkMEl7dHIwznRzsy3Bj
hGYQn32/v12COVTDOhQX5iX9wHqvX87+3fvr7ydTRg0OoQgUalZRhZOPkLd2jaV5l+6NWIkxDaiv
cRL44Bj6aIyTfZsQ0nuR2jBjZnHmztOm/ciI4aMRjOP1jQ+8IhMpVjlwtwX83IeybT+i4f18EKyM
oW/aHKonJ9zYDfXoln26r/L2DDrLklRn/5PJ+PcIJxctEEZAI/PACBxwnYpEafWBSsxriHhyqL2q
4/7rIU5jEqf3sjGd0n271XfT1t4tYeofysAN02f4N859+nD75OzG8Jpa3/dR9aN7NzA/IJL/9E2i
F0Ljc5V2Isg/OvSsZBxkqy7pvs/7c1RR8ef9tY7Zn/v330O83ox/iVnitKmVJJ3TvXcDM3KHo8z2
/bk60Vn6cwS6L9C4EKZCXez4IcxGOFk0Gmze70XY73Aa3uLbeJVfWdfRwdk8fbs4w6UK9M99cZVv
9bN62+6Szez/eP9z/PRd/uVjnKzKpMy6OM21dO/ae7xoCWOt8P0RTnSQ3j7pybIsMIYYq9xJ90il
7aKL+bnLNw2gSTDaGyew/TmsNsVG7IoezCtYZ7++wevpg8Pyp89JKQRFjNfI7eQ5F5kp6QRqZh/j
yTn2Tfmo6E30/P6jrn/kze6gCwXGBJY+dNTjOZWiT4jj7XSf1tcAFFA5vQS4ENRQRN8f6KdP85eB
ThaPVineWA+8UndOA8MVfvnhED9doNDsVFQNMIilM3/8MFNSFYvBzbi/+l5egCe81L7Ekz+cOZsm
XAIjKMMqKAJ3018CBgp6v/fvxrPkQr08+x/cMQT0rsEusfk0Jw/bVykxwVJme7Puro2svJ60evP+
+3yVnTqeOXeFHcASJWgD5HJyruFOlS6Zk3f7uBqc5w5I7V7LJnCGtWFgP2aZ4/RtaKzlRUxj8XWm
fPfYUct+EOaQXdnGpN+nSFtdtMYc04SZFUiDdTZET9R/6dPAhy9Nn3p3c9VHmfoyxdr8NMD/SH1b
FMnVqFoRXY4FoYqgdTkXkLsZlNKH12Eeikavc78olOrOriz1SrcjvrbaxfCCrpzqBkC8cKGvqLNJ
FdzrJpC5qVZdR+2EkoJEV+1+acrkyu0UiLbL5E7GZpIYngEHa0HDw1SIAKG36F6GZg6BhSLuZEXo
7Ed0qmju1V9nV51q/mk7qp+Vypz57tS5L+9Pwtt0gy2DgQRHOhURFJNPJnrookJMONoccnuW267B
/BhqN3gqpfGUK2AL5g17Vrksk2y56gw+kehK78v7n+JNlkDTESUgBErYxEhsnRwUZWViMQG4c0+v
5HoW92BhX+hchZW550b61Zts9SRZlVtXEjmaDidH45KmeTJOscpg4D81nIHb5/cfx1yjo6OVrcPd
psxMo9RccTwnZ5KK7klc4np2cAuDVTLLQnyz3dH4gcuB7AIXR5B7xWjBkFuT0Wq+XVjORZsl2UuZ
5vFt7zUEdrrMdWCCyly0D308dDQXJ9P5HEl0rX0VWYEfkauXaztDvEjIVD/0bul/n0t99PwIXGbq
S2vq4L72rmiQRekrQSvEyu/txrOw6oBsSwcMKv1lbOnlnZt704ObuEYS0OdM6cEkRlVslKjCKL7N
RXWFo5uEG1RquUWLgGScfmyRqh8csycwIa4uzj9Ul1mKkJPXuuLxGegoTZfIZkgPiivmK9UV+Jpr
fRv0cQEGNR2REbOdTrlwo1pFRzg27rGxeYrHZtyA+K5378/lK07neC7JKODkkx5ZwETefBxRe33T
1PkhV3OxbUotDqcocs/QFhabGsD6Jf1vUCPAxfatQOW8n436wVAz4PeTiV5A17jDNcKp0wXMbpgA
daHsPREnW8/NK4qBo7OPomKrjHN9hShWv1WnRtsWszVfcC7WYTf2y9VQOBTRR3OgpyU/1ONaM6Pj
Z0Rrhpqhixkisg6nlNERo8cWDVL14AEb5SiqTfkyuEOM/Gqt6ZdprZjfSkF7z9BaKOA1Jq93ozFn
w1mryuoGhqd+qMA+Pvb0y27RYEs+c7tph24W+BzOMU09GqmjuJUwEg1abU5qDIGAVnOYs7G5A1hL
NOmAsLyyVfw8ffDYkRr0Xuw+45w0fU3arqWzV1Xp81AnwP5tN4HXlShNU9woCCk2QaoqOEWwB+Jn
EdXeF0wxvNsE5ksO3W5AHmYAVvlVB+z4NE/KKnwthPq5oY66H5VMXul535v+YHtKGBW5g2Xh+wvp
TSWYBY0NKtkjLRkLTNjJoTA7dtpEQAUOfefFoDftrO6uOi8Sqd8V/XDo53xO0b/pBLSPniph0Ded
a+6Wsc17+BxR//n9T/QmoIE4i0S9teLGHGBkJwehMntCVyE9Hswii8+5rqzQ0tP4g0jixNBs3c/o
TqKBQv+AUsabHEyNtVSx0rI6gMDX/Gbs7U9RpgyhiNUzLGAKGpqbco7tVbJTcm3L6YbmbhUgph+l
fjJatx17cPvLz04zEK49Mr8UsE+Zy7VEE6M0xupQja67BRFrbZYFj5/3R3kbz9E1QduLk4zSCtfO
Sape5rTTbQ1PmKJsu8vEVqNrV4ntM3dN2sWc7yX48k9a7JgQSsGigDgwNmVsIcthTvlmphPsg5qs
AuDpDdqvanmmqQrYljK/d4HJ+UAeyjPbjqwzWIbJ2QBw9FJaTRO4Wd4FC/ocGyKNFE6S8REecI0M
jg6N9dm4semr0jXi2Dg+p2MXqLjTNfVhbOIYximIl85UKTDn1kfC3cdNRpYQQ/HywN6yiuhpnFwJ
cunNwWyW+gBXAspglNkbR6i4hmUGRe2icoJyKPKDp0VeIICXnb8/jW82yjo8DVtMjBHopKly/KS2
XdTRbEtxIDBVgsmeomuYZP0HbalXVN7pC6W9sUYmNHDpzh0PI0Sqgt+RzQHBBLhDMvFSCMpy2UDV
SHZ6mQJQpAh2H5eRzQ2vXbVGpgWDZipnelHMF2U/A3KCrHZRyEn3F2RfX1LFy4J8gWRQEUVjp4MO
ApTjWEddrPpI0m6d8ZMHwJsYw2eElVhZp14tioL8RpUOzcGb+iXQLKh0FBIgrHfWXkI883VFfvDS
3vQ5SObJ5v8Y1gXPfPzOEgNQgWctzSFXLMPXYVmcuXKBnq0BSYyU3vE5X0l380L7ILn92cOi1YO+
O5ralOFOZktC6NLjZmkPXl5qKDBLN/K7ZSk2ZluJMFfNfg9qR3ww6k+W4io6Sm/KtHna03BdbRG9
6TSjPWRdLYN5SqPAnBPrg3Pr7dYmnSb9pKdvEMWe4vO0PjalYHEd4inLQjhD36Vc76MRXs/7W+vt
WwRCyhzifsH+Alp/PH993A3CTizjEFdsLc/Log13/bKbFViIKEfqoaUY8QeL5kQnZD1PWKIa1QKD
CJNE++To0mO3V+2xVg5ZOtUbBA0QuSwz34u60JbjhfTcSy3pD63ebGXk4tc8WPdY1Agf25HN+y/g
7YSSXVMUXwVSAFKdKr+3Rmemhj0ph0TS2NIy52VK+48Q7+taPN6YJt1G1gwmaC7195O3XBhqiYdv
Fj+0TuNtbB16SK3HaWjUbrkZsugjofm3MTyxziskgLwODNupfro7m66iWtI5dKn9OxC5XRy1OSzV
5G6K9tYIlpKqExhlkJU5OlSWDu7zI6j124dGHYQNuoq/UhY6DWopS5FyYtBwMCrPCvADWi5mwhO6
AvWMm5TzkV/iTwM8JLvWjG+VMz01TSsrri9uS/eQpCo6m+g96N8qsBS3Hcr2MGJo6dyb8wJWtDAm
awkUKJ44/6aF+QNJIyREfnVl0S/ltgTmyyvAM/54a5VNMQ2OJbyDPSGFrsaYLS2F9vL+IK8GwsdL
i2Y2YSLlNzrA3M3Ho8yt2hZpZJYP6FQOsz8OJevKzeSZaBcNfb1ikOf4VWrmTpq9OQY4kcFkKbuq
ppeaZrbflu7wXRUIIQbAKKc4BDjmFYFIdXpdpK43KmoUW7Ll/OtSOg7kkF5Q4040K1aA60XuLclZ
9UUkLehPeiOtF4761IUzGMLbjKTkBkUDWEKymHsSYCUdzvU+S7AWyCPlMyn0SupKO+9bqQHk9ae+
AWaA8AiwYSVvlHuzXfSH2luZry2uOSA/k6haWXECYC4uOla37TLECZBO8bybWYfkGrAHwX1hanlf
qI364/1X/pN1hrqfy2J6lYgiazt+5Ykx2N3QSLEiV/tt46mQphZDKXyQ30ZgZoDqLOjaZ3DSLyyE
5SEAivyhieRHbb23ZxfobVBBa5/SNSjyHn+QuoGpJjSRPUAdjS9nRLF8UBzt7oPnfZOd/l/2ziy3
bTxf21vpDdDgPNxykGR5lG0ljm8IO7E5zzP3dK7OEnpj30Olc8qWU3bn4gD9AQcoVBXiWBTJ//Qb
3uelbEjkjSCfZh3ex9FOK2oNeA1Mn/ZDYMQbMKLmWbA02RoSag1N9ZONj6rZi6AJ30jdYNgMtMb9
+Eu8X0xMNhu6aZBTIIA5Jtohf9cR+erRXrRq64Ji9rgfMLqAKGPdAf6u608m72+uR87coguKjYoY
7ehcU8KQSop5jPZZgtZYCIN+M8vLTqSJ40oLws+qce8bLNiHEQbIHHSpBhMavX2XhPgC8m/e5Vhk
7WZq2t7pGmwjsLgBx5pXaC0xCrA1q9DtUbdSBEem4gp+L9uqCbJoxKnudhjb5jQMgtCNCRo+qYO9
P+ot35B1nEiKuO34keSqEXZkxuK9KfEKaIilnYrLOxz11E0LJm/xdqv2OdyET17Gb8Y5VVY4V0uw
DAn4eABWWhUrsxnvSVmFm4FD5orM4mcF/99smmAMMSlFfsFCSkD+9hXooTiqPXiHfWSQxtJFyIZU
SRHxkCpYBx1Uz7I3QCwlen0+aV2y1YLYcPNQVNyBzo1PRvzywt8u7MQ76Ic00v+LPevRKlNJSNKF
PE/2UWZdjcn0opvFne4H33wjvmyK/unjCfb+yMk5kK53Q6O/R39XvDdJPxtRgeh+mLXyTBcC7UYw
YX1oo/TJjb0PJoFFE7qaCGOIytXlbb8qM7aBr2VIzPK9NlsPSSC219ZgpJfxoE5OLTUDonZlOM1a
qXEjM/oM5/+b+yRiIBewuGai7T8aS2ZnFnBOqmJvzIa4zWpSgCUSd89Ymtg/fqSoyt69Q9zdgEjT
RrL0CxzbFOilXMSIZet9yRQtNyLwFlc0K9VWirjBAlkV6CcvcmV4mOEpimsflS7crS4uHvMCG5Uz
w09TZOQRAnO3xAYjsbFC1m4lswquJwkhuqcreKzAbkwpVSDnuBtkoYCH1IWKBwwlvdTBmJquXOvi
o9QP6kuMifyGHvVa3epBFz6O8JzQhogGMa2RUYOA8dLlPnOZE4Eb1Gb0zSq6qVsbA71/A1Hxkyl3
KsUQJNXXYzepT3mQWAg1mKCghpS6dtrUGPBjy61hOWhMN37I37N7QvwbK4+Vu5QwA8FO6lf7JhAn
O2c6uuHSx7YVSwiSi5ZtbuxK1frOpq8dzXuP1dRtU2jVhQFwxVyFcQMqYOxkX7nQqxzAnUYKYjMh
XxTBh/GK4U9W/qnRdfIWWGRxV1SC/0IAnAzk8TvRgB4i9Pez1FFzmrUk9bqiE2f654wxczBD409E
WmZAgIhLa4HYgSpbJ9BASidAcN4hUBo40EBKCDlgFoOxtgSKTbwFygMxIIz5qg4SzMfMVmydXJX6
jgaiSsEVZwTM4g5FLFNp0dC0uNTbQtnmxAg6nRRU4um5X36dNV8HTtcTYEJ6S339WqgK6iVlE8tA
wyyx62202knuNkqo+24S6ikynb7Ov7JSt4XbQXs0bLOXhNYryEWZdjtU05mfB9ZTREL3yQc2czFN
QSjyQXWhexpgksoWh2xW7SSX/ciFzRydRlYHPKXP1GjPHgF5pU/NgnjNgD5hcbhEi5QWxKYMjPxb
Onfxqi3IVovjokxiGm6DWoju4EEhftGi0ZVnUGvOGPrz5MrDeMnkE8srvUlqxTaoBOQYyRhI+Oes
jm4sSnq3shjGrZtjir0N5zy7oNVpeoznRNUdeYbdtom1bhYXooQS20EHv7eR8uzZhCMHpIH8+h0+
ZhavEQTBrmXifesS3/hWdmZ1LbRT+tx1aXqOHiOiTThQi7NRrGTLFfQmeKraJvhKyRLsuFnm4jXs
GQmGVhPt1UFN1lJaFalbK7TyOcRd2RejULuzSp/CNXTLEJ2YPIQmuQmR/vyqKacvBe6sOY8omfHW
CtUmsQM517eThRmrPXKu+Ro3ZXWDvEZ8qJraqtn7o/qmqhEx23XDId2e/V67sNqobp3YnMMVajUh
9+JW9eqpTfaTjHatlPBzsIU8aMurSJql2NZoLeMK+hA95IKpXwVzHjxhLt8x9wVdSbdpEi0v2roC
faXf+1TDQR5ogkQSQpjHB6qoxOyzOZb2oAdK7NbI3ixSWdC1XB8Bkm4HYzH9qEyrPevHWN6YDa5a
5lSFDtg7gDJ9JJ4ng6j/CGszz2kb7ZSvojIPV7wORl5A0k3zRqFvQog6hfIl4meNa4mFZTpRqnd3
88gx/y4ZZgxVm9aaf4xSIl11ppX+CORFGJbqZXlrBalxJ/rN/GRoo0rFDfNPp8WLYj0FRuDB6oET
xduZX3pNt5tMuOxj69RCh7xJVL/5oVO3cNUMUo5MN8DXQE30Cgx0JxdQ01DmCwGRDf3jfrXNErUV
Ce8ioC+tKQH1G4MezJlsTuKL3Ff+Nae14TbwhelLJlXT1so5rdvC4OscJ8nPkUYKq+k5Ni1gJUHV
qT6PnFW/LPCOBQisAOga/TRCBFZUlWhzfokDV50Ze6xxkYzMSuvjXQ7291wcoJy6vLvchGLVql9r
SfOnT9I37w+C1sKgNyzSbgdFwtEGHreCBKSn2vt6k22DRpOdwjRTl1fn23EqWG439NOmC7TPTuWH
bMzbQxGiaio45DSIA9DKvr10PepKEkxpt08IroFas+1uQjUPvKSDcuiKhQHZwAf4BAZ5mtjSyiEG
YiIoWemkedNcNb6YXMiw9FMQhqSawMTPj+x1zelkNPDf8kEKVJvcal2s00xrryyWacPlgXS0FUCe
3MMUwi4FdS/jTzIioBq+lYbr0Bx1gfHdpIkjj2SR7daXgl2np2jAPj5XvO+B5KmTniYioqGXqP8o
VlBxq5OtTqr3soyIvYsnfTe06mNmKfWlZlWgQuoid5QKbFysDK1bZ3CVhsxIPc4jzAPdWOzYZP/c
b/z+Qk+ndMOfVzZV5xDimT9uyCkU65Lu+QWFJ3sDssjTSejHG+A2+qlKkvmTQ+H7Y9mSsFmM4xDN
A7U/qjDEbHXjBK1838880mSCBBOFQud0wAs/eXzL+fJoDL261LuTLgo3kcZNo95PXRh4SjRorjXP
1ieHv9/c0AIaWAzFMFN45xY0ilgI56KW732hfBwQA18FJtJSBTb/y8fD4Tf3Q5cQUgYKfXQrH9eB
SnrjuyDSi33djnh8k+O1tURNP8kC/OYqHGMPTvCIlMh9v515kR+bld4H5T4c2edaFIlosIEn/tm9
AGimWAdGg/qsSVPn0fyeRAHwm9JXXxK2C6fo1MgpW7owPr7KIZJ7PQS4Ag9LRYdIvQdVy9EEAtQP
AkL2+y+F/eBWdmPPduEYTmm/hF7ufNpRcTwWji939Ox0vYQJpnM50dFsXB/dxok8wWNB51qxtwX4
tfr4Dpco5vgGyerTOYEykMX6qO7JaYDmGhX4nV5aVy30ShTY8VOadM9CU/xhdW65u9fXkt+ODD+2
UvB0Qv+lz85V7XsU3318L4fC/Ec3s0RZrwJGGTHjmEAg+XJm2ZVt2a3beb17+qQ6yGZtybkJnTXr
myuvQjtxRfsTDPVxXoAQDv40sSKLLfZf7xqW0IMUei4r4z6BtiU5flJM5PomCEVOmcjNVkpK+srK
PG5FSHuRXNJRNhkgJUcxVT0CB+0qFTGz8j5+LtLRPnz4XqwvHIipVsKZOAplRXxYffTv097PovG+
k9rOBu6Ye4YQIgSvVIBd0FJvjCJSKOVY7WlbwOwNhGa4mvJSX3VWXV9VVb8bUJCet1PdulMF3ww3
1OTm4+96tHocvqpycFak3kNX1vGEI8jkaKePe2s20MVPALjnkfjy46scjXqmMm35bCJE9kj+QDe9
HSiN2itC1nfGfuLAvYsyQYQq3XQA500DGulQ/lxH/jdEr+VzftvWz88t8JT/D1goi9rl75Wu6xr2
yY/H1/ST5Rd+0U+kEzzETaYLNQm8vpesx7/oJ7p0srSiIIomtUVHwbKL/KKfyCeLrovq/qJnRv3H
EPlFP5FO6FFF74OEc0lRkWb5A/rJ28WYowUjhCoRXxEWFsn75eevVpOJulleGlXsKrEQ0zFR6Z4g
9c1GG1vjk/F41H7y81pLdXqBXVGiEY+uJRVZKI1pE7uVRjMnTUYCh1NVd61mepCThVuYpKG3ePBN
Q1BepzD+3DwAfYrig04z8otO0i6t2zPUPFB9i21GgzWF0K2HrFhlfRGDl6gtAKWAZ4kA2MlmVXWU
tATCF5ZAEqxiBpPSKrtXL/z65+r7miHzdu053BmZeI2mtUWQDJnm7VM0ckANic/lZ0FKV+wwoiON
TeEBSqhsBV8zO+0snT6qTPtka3u7lPy6MgSzZYhRSl1+/ur9wajpWwurbleSOPdjVg42T1Snn1Mb
JfrfMXL4mL82ncNllo4XY0nc6Rory9vLQCeVos6yInfQ4r52axIUBBlh54rEbz40C6V25dj0kTpJ
gf8d55vg21TOXysCDsOREkG/JWTeUmyT1/gA0FWtwcN5CQcz2mEy0Oa2pA51B7KhCAAXd118NppS
/BDXo+GSDQZaCC1fOVMgx5927IBfDy/wf2Pt+ve4T/+Bgv1FTPfBKtaxhqVd+fxmHeNX/lrHqDjQ
o7co4pnFy7ng9Tq2aL9+Ke4ZhL/WMf2E0YK4ZNHoLGsVA+fXOqad0HBvLF6QNFtILGZ/so693ewY
oPT5sLiy3XEq0azjwq/OGc+alL5zoTV/9WuZI6yKA/NAyzFpgc8MPw4f92Y+cDnMXQh0pYNu/2ja
QRmCzgtMya1ZwGy6cszWY1kYHoJs6rYkafBlxnxDwoM3MMIfpIzLnBq0Ip2K9FCJti5FCIMjo5O/
1XRLbbB7EW56Ti8BydJJ3ck5TBI3VyDmODG3vCYhXq+hkYogeCoTV7Mq2mK7nm/TVJbv6B4sS2ds
CRPpA2rtMRNPp2keG0fX/Laj+gz6JyAHhzIedC0rpN8nuyEMaQdXLNIlr0bOb5bDg97++PEgamKQ
UNVYmnnfLheC748SaCcej5VWD3mdlXt9YHv0dAG3Jrliz7F1+gEKIDTCA/+nBitZTeFgC0B94FnF
IW4cc8wjMEaRfGqiAz+1miLYI7sG35pEUUPYFdWTPeczLetwYoHyxz15CVBIkicVuvSj6fs4XlGm
07dDFU+QVZe4vs31zSi2GiVbPTbPxAjnjGFShPMCK7XVbMx8kjHIKTR92qt3ShAm99DYSTJGYu1+
/KSkt+Wfw7jlrIpLHudAepCPjejnuU5LuvcbVxxnUo19KtkaDOrMxq/c7O0JR6RzrWqEtYTNQSt1
GptI4LVhJuLFSTN0Lo3jbYt6ZA2fFpeUBosVMRG/YJoVrLNmTL1PvvCy0h+9WszUVGbYwutAL/P2
1aaBMXDMT8k+50sueTb9TT9a91Htg51XtYZqBSBeZRRDN4/mdpUBY12nSd1/wu9cZti778HJiXI/
+nSm/dvv0aYaHCQtaN25pQNdE3zFATj22ZnlKNo5vB8+n4ZZUAKc4Y7VrXFcVWaakGxPgmChP9Wj
a2K7AjxTbci4KuOGqjmVAsRLtkKyaJtQjnC0Qg8cKfU/Eykd1cWXr0NsadHViEBGWUKIt3dN/j43
5AJzXvw6qnO5SMtT3H7kwQk1qGF+OGQ7UfEx8ckzENCxTJMRcJ6zLqnzK0Nu10pvzvkq5tPBEvS5
fzF0dfVZRm4JX96+GoXVEd8rirUGupaj8GZs4WDXvti486DLbmpFF7OUb1soXNvOvGrnVv45KP9v
937FY0ST9GqmLrzHN0DGzWPU/vO/Xu/dh1/41+ZtSCdgN2kxN0klcVj8n63bUEEpEi2ziSGLZCdm
Ov9r65ZFyDzszuwuiE0o4rzaus0TCrnUxmkHIUAgEvmTrft4CWS3tujcptmAAjT/4du9PsLOZq0I
gxliItX3DOKoINkaJaZ1WkwR2f+ljnEx+nLQ2oygad3D5Es+WYaXS7wesT+/gsohhClG6vVoxMpx
lRR1VRteQKVzVVcKjUthLnmQ4//UVZabpSdv4YbQn4YU4e3NanQx+Jk46F4mSZUrlrPmorLMPrmf
94+UO9Lw66N3Y2m3O1ocQzMFStmpqif0iXhVF5PYgDIugsaOxVZUV3KWtpsK6N2lPnbaV5xc5M9y
bseLwOKFtgSwiCzA5bzra8BJCXOMWMZ6sUbEV+qNfpFOvuUSAGaA7PAVUkRf2Lwa89c/39jrOIwU
7Ls3SQqbrRReFHk+vsLb52vJmV+lYq15Yl7GgV2EUSieCmpKCWoO5dLyrFGqg9O2lgYQg1YF88MX
NXiFVI4RHbcL0WcWoSP1eAydkxeCCi72evWYRC0F07QIIArFtaWcVdJMjauk6gpWfc5lzbYUynE2
aSgKmdNEWRldnCS169oM1TvRRJmPV80oG3ZtxJH6g64/gbIbnsnDCm88fx8qUXzPy4pvjFRRn8yk
Sno8UyWr3WSxhBWUXln6TTBZ0cNsjJq+a0GeZ3sVtwDFtrSpijdmJ+jfAm3y1UslxYBpn6hTusaI
ee5XJs2tsiMdYHlim/VfjQNCj34lq7z0u1RGGG0A2ZsW3h7wCtB7AP2IXUHtgeQrKAfPHlXw7hEP
BOk7hHfRFQ8gv+IA9fPHBfA3qyINCtUB/EeV37jA3wocIGK2OoDzjk8eJZpW45xrpin4QAaFssoP
WEE4myAG+wNuUG4X9GBWgJ5xcSYLTvN6NiHIHUCFEO+yVWQa7MNqRyOYnfqddmkufMMAjxNgetlS
wsD1xDw3BqwWHVRc5vfsgEhk2wKXyOFJdSnBx2vxgFMENQjGR2eikExIy2eBrfh2PkAYqdxiIyYv
bMbKitQQX7EF2cjj7K9zMI7FAeiYxtS57RqdMhVINL/fUUZmziw00gaRWm94PvHILm2N8NxqdOu+
DvrwmQoaNmSKQNnTNsxZwU6pr9Zlk7ZrQxXMs4zMaX8WC5b6rQJTey1XSkF7CgnmLbR/Y7aNUZEv
RhAgeGfNkrXrqVXULo4iUPDRUuK2QAoWeKNsNJ4PKBMPplxUZ6enrRURddhVjpqNueTS1RJFtkaX
65cy6cNdmSap4EVqaXWbwDf1yEmbNPDM2BzjL1nPQ8vtIOJcvsVHiCRHiWt6vh3V2J/PrWSMadCR
M+smMqyKRg8sCGKnaJJ5DY5Q6DF7MLXK7fycDM/cCfPsNmGhFxt1SIMntZ90vIahtIDVwpMD/5++
Ve2K2uP30iiSzFHaWaRfCIopvhGZLihXS2HPd6Yc2LGXkHm5xK6VBtMo8+cb6KvFN2QY8vegLSL8
HGh92U1FbF6FSWxgxqmVwb7qDMZ4TO732cBH9dqiUUh0cDiMd1MktYEX+2JKjiOClrAyNUH7ogpi
9lDLY/4CLJY2AatK+4eG8/CTFKCZZHGRQg7zQ05hu1GTTNwQo2r+VZ/WE2VrCwsLB1v1rnPitBgl
Onuk1HREcRxo7aV9BIiogWZQx9egdeU+J6zN/EXaSX2LMZhpBc4tUQ6yq42VxNZNogM36eh3sPUK
BrYbypztbLLlkryKxKJUaS4h57hAbOdvlaDT0Nynbf6oBQUGs3LYFvEqzzqUKpYi4K5e9KTRmKxm
LdN6poQh1or1hHw8byxwmcKcBlcK3TeNoyRZb7q6WQ7ZuuuVMqSeL9JSUIaVgIdFFNFYznjH62uS
UBTarRz4/L9fq6Ot9+b4OHa1YLhJgYzKE8eSO2sNRZiJTdUg8Kq4VgZ37Acx3Ko+p36HOraymGGY
+aMZqNn1zOjFpa0KZcWGkTZf6ZOQSw7+9P53qytjdbl89y0NBPGuEgCIMiNo3aGzwGjwQBdlrNua
uERMS+ayNuGMTgpl7rpOaN9ucu0uK+LW2FBAiGvabsy+2A5dy8gcafHed+QJ4qUxCpAUTQDJZy7c
x7kNGudJvCx4QJof0f4u2cdXOT6zYAXC6E/zhKrTdmmzKzBF2MZzWt6oBs/q4z30d1ejdw+9BKYI
aL+OTihzgV2l3sSaF2HkeD3IYEmHQTBXvZKqIEPb548vd8QGAca18B/RwGATD50LSdvbu6vrfK5Z
QlSvn4NuF5pL1T3UOgMbwdqaO1vDTKR2hjCGwR0jc873cmsKvgvltsUAxMLcxa1UvZzctmpAunZ5
g9VZoAS+w5KcP9e9Ik1rxcIpxa1SoZmQKAVR+5yz/X0G/DriFyw3A04PHpxEGpjGjOM8KZqaDuh8
YHppNwh4ZDX0Xj6pYd+wG82JpZ9xYBrl0yrOCI9GSWyWZiYZG6GKJbv7eQr8v7DodVi0cDz+Pqt5
UeRt81zXj+2b0Gj5pV95TfkEv4ql2IL+ivLhIg76ldeUIZByRj+E/5THtb+CI0k/ofWfAJypiUPD
4sP+K62pnyyIGdBlOrMH1ov8J7HRoRT4OjIxD+I6oA0K5igylPq3s6M3h4YBk4xupyvNPsax8FuY
jOtOTdGFZOogbQdhUHZZpRfPeEHp1xjDj9ucas6Wk1D3TQ8SGaudpDuT8R4/nSI5vaEHMY3tw2P9
v7H2aqxRXf5orF1jy9AW/7iJvhevB9vht34NNu1EhjHDQs7AWoIzFt9fg804WZRaGqU4Cuw/8+u/
kujmydKDj3iMVhC0+uar0WacUB3U2GDojV9KecafjLaj3gKWLxr+DZXMEj1l1JOOGyVoZAr6dOnF
LnCr9Mq5G1y1yYwIYmsaYbgXstSiNUC5ZtyaYof739IwrsQhaWj6Tek/jTZGxKkD+SDZzFgwz/U0
fJqwL9uGYQWtJq/OpC4Z7UigrTKgMrCt0ukzXNxx7EniCQUnqjeibFVSjjfMoVSlyJeiDAq0XzvC
1DVu5kfXGouuI1SY/HSxNPycAH9bIjtOISz9OVwMvTHnKZWE4duJiuEs7oAEfZ5fiomrWOmLbOQP
9FAOn8T2rEdvchXHFzqKcDtrnCMKbYGnqulDHeMWZ2bW3auB+5s4+nfX4G7YjpfRxaHj7c20ncIu
3EaBh4+YaddDA+G/rT+Fix7nkrkV8hTolwjZCUyOO/coyYoFbfyCW5ud5WIacVYA8/EjbW119X1f
d/u6kTwjQXoSz9IuM8frj+/z+Kxz+AKLGpN0AUmwY0ajXvSSVcbYQ1pJcZ5icXlBchKaUo9pNbko
65Oj1bvjweF6LOTsDrgXoWd5+1zxDVTofFl82LtqcrD6eArxHLCbwJxtPzWukIbS0qypO2xOX8g6
3H58u9qRBAMWKUIPC20k5FpaTyi+vf0CSj4K6swZ2ouscltq1WUqzLKn6vFL0JXzDje4HV6o+Trr
S4U0RfqkKvGLEqXnpdzGdpiVjQsWBEcBkS5rLHzV6041L6sIPzojOzcF/XKOkxexUS9BduH0NpGZ
mAYB9GSHbyKoHn+b4VF2nUgYLZBz/NGnuFrUIv8iD7CblUSxc7B+mlQ9JL5+15jqrqi1nSlyZdWg
/KMM5EG0+Mko6f6u5prKCVcj+kMpwtdA64gVQG7cDUWhgB+QdmoXPPmc10Baid/MKbbsfvmRlsja
reiPLQJkjOrT0Kw3ejPKThhzqbTJS86JeGBw4px3al2AN2z46JK2riiWd3Fj4ki43JkcqxdTj5BA
rZY1LxISLxeGcSsaVXIRJc19Qk6RRv54pPVgzpxhHExXKEiCAy++rJSBLIGmfxOMJv/aWoPvYuFs
OYW0QK/AXDla0ivcUQM+lg4DO6+yJz01LsfevNTittgkDT0N9LJZq0kzkUTpI2EddCwTMJljhGHp
QKyOVnmEtTk7z6Wk5aAJJiu3R8HAisFQdmWSPSWT8oX2adm1jObez8LUo0NWwYE9n/bLe/WN/JwY
yLTTMQ2vOsv38CaUnK40G8odmej2yAg8NUSzoDY4So/LQz48xlElxqJf0nRDnEH2RqDInggI04VM
ZK1yKbfWUyhajhkZl1aYWmutnqZ1NemmXYbRE+21MRFmW65EbHzsAItur6GnazU0yrwpCm1XpLqG
JwlDgROQdjbwGEJaQ1Z1wpVQHE0XPl28+EkriasllewQSKMMydniAPa8mEN5L4fG6eG7U9/K12Ju
nObZjH3KONOtKr9gJHNXYa2K0IbpKs7cZF+FLzpM6xXe47ITNBNO8xL+OV3Ut6RJpmqT9Oku00lm
m8Uoe5HC90YZNK/Q9d/j5Si6WqwnbiRZI2g32vol/AltK4yClRLn0zpvmIJG3t7PGgMAZs2LEKj5
upjqezpbE2+krd0eBHJoBhaJdl6PbK9WRGe3Je0sCe9qXEpkR4grftvPz5dJI/Z88NDxl/ySP16m
O7buxCA97iO9oDa4+Ph8dEc1a8qSF61nkqVz9hTV+mU4SBeyP1xVonWX0aFhk2hJLiqsjzzgdtY6
8uUGAoy6Q41hIe0YTZej9WWeS4OXp5FB4dW6lCZll8ZMJFkPnhSLBzMVEtfw63tNLs5VobwXBJ4U
8ruvYLVoMBl4YRKxriNb4YJI0KeL0AgnW00AyWj9MkWN+TtBHtG4ad6JMzRQPxPuOOuPKArMOyXA
katJEWYxZdHn3zWhJHjL4tu2RuIiKbmPM3lXRyWTFjdOJF8MfNEPSaHVPq5bAja8Mn3RAEGxv1RZ
MmajHrdl1I7bMStNd0lB0SkutqRs1PBSabsZEEbA6zQaXo3W8CVFQYgvRPK29pCaTNEyfUJJyR1k
2A7jRhSsoEfhR9sX2fdsDk8T1Ywcq2TGN3F9XxvhEzZI93VW32NtwbNXC3yj9JpF2WCcmCHfuzDD
lzSq5tVhngqlcZel4rwmg4OTDOapTk0n/KY0e2YFvscudB7ZMXvhbpwgRweCtbXgCK7MYkpuejVO
v/SGj3Wl6MfTOrX8Z3Hg0cqIXtDS8Vu+KO/SJFNI51T+IxkDmh2WY59vLUtjNUrnioFPMWbMmrQG
oVjRDmUMVxL4OaxmuvHaVFgESbklHvl0hT56MuZDzdD20RhNUAZlYYOQxHTTWnicxiC8VsxMdmLW
7w1St5z+zuJex0SEaUMMd45UpVxJwSzfSHOEqU8vTPVZb0ystEqCrq0NBbGwsTrhNxG6bTKVryzp
3bQO8LNEKtSz0mfKrg5l1sWx6x0MbhLALVHcfK3TMLxKBBh0Wq090nSZuKqUNe5gNQgKQ0W8Hwkz
z5qxKld+JZbfJMEc12buTxdCSv7DFePwqQmE5AY02COKkS7Cnmt5f7EIoxE7aMGTB0n2+qFSf5AK
LzaRBJYsCZgs8NaY4VSgvRHzbZdqgbkyql68H+L0aRzZnpfFqSwYwQobNhVq8lF9fX/YFjm37qah
piZMistpxGVfTPz6DEdjbIlN7VKZGYe5wTQoWTCUmVyenGn1mSq1QJTojyXRGj0UOSv4YY1IIv1S
bMr8VsjjpyAtfUJNUp3000YrlvhlT0nv0r4gn6obqJxYj0fEQg6p6JeulK9LpbuoC+O7GqbfciM5
S3APJ33NXtqM2NYXeWat4l6UcVZnwskscasuwh+rEFOM/RYxIwnH6WysxOR8Gg0CFd+s3QLRps2k
O5WT/jaGoLKSUxGM86iN13AtSfANDZFxybLOifLezJfblMWGizIf06SaH7rIwjUvfIoCnl9SRy+L
xaQjVcukXQ4Yh+NCLtX3k548VTFPE6U/zQfkAz85KS4pvTdh/9KYSW8DuSSiQoikR+c0lKN6Ps6h
l5qsVcCs7gauxKIZvwxgOvGAwrCDwm30yXUPLJ03F0ZsAIcMUD4NW4SBRwfEccqbrpECLCeN/iqM
DBfUzlZR+52fIJ4sJfpgghzKIpwNl/PIhd4KXySjugemsjYSNGyZyn4+qwpHtiQmhVfhS1yt4nq+
DYYEMSKBmxM2zanfit/pmhKwWxa+klu51cqampoJ1HDUtqEQ7KWm+4EyaQOPjJIKw7pP/ZeyxjIs
zCLkuhXHtLQfLzVUrNtsYi7nPgs3KofTYTm7DxGTZhlzWkw1LGfViZVJ8LKUFbJpk6vJpLpn1/gi
g21QODXSqeBEQzM7gwm6KiuT0RFK6E2dIH8CD3gXoB7affBCIsamWf1YCV2UBgXRyBRcdE2Ch4sp
hzRJP52N4CUuWT3ZWF8+PvofFClHLxZsBbB7EhAMqeNGI7lT8rbyU8HNlyfFy1FP0aXPOyW0Aq9p
5m+daZCXZFfJUnXd++blcpyUZxb0jJ4yp20JACR6oJzlzCQOHIGWt1xzGJiU5GkM2Uoz1hCkkmSZ
ereJjfq0kNOXqqzvlZKTTjcT18TKbjRZ560GrXcUlZyC2PblMEo9ijw7WeXouBw3hZmTQ8YhvBGZ
nZHMJkH9CTUqWV9ObQQthzNdX2MxCIriDrLt3SCwPyVJLWwkSnjkGrTLcuZvEkjdj7HU3BWWDIe0
GZZesoA9eYaPu/25MxJzBQMbw4DoxhvHECqMhdYUK/WShTVjL6bPDl9AaxKWgx29Ldw0xnIJ/S3S
Tomq+0SfW4/Ds78NYm1+OLy+P0qv3RUZ/xy3y79xk/r3PKfWz8Xi4tkcf9Tybf7HuvQ/w4WUgOTV
OH/X9XL7mP+DXaBp//nfT4/pP6Z/XELcfG7ept/4hF/pN7rql8YkvD6JA6mkkNf4lX6TT6CpwDYh
bWuQ1F2m5K/0G3ajEo36dK2T01+0ln8le40Tuk35Ib2gS+Lsz8ymjpSMROdcHXMsdh2KcrRNHpVC
4jKaqFMHohsLLUzpQk1ulFwRJyZWIF/HY5IirCzCrVZEElo9rehp6Gj8LsIvkoWbaKAdOUoM0vcC
41HIrVLyJaITAcxzoU2XcivVjHAZtqadaZlwlo7lgxn04xO+Sjod82GVOIao1s+qpP6rGPG3+bF3
nXTcHH2D9KOwwfB4jwl1sHADKx/G2Q00PXq04IC+jJIunKPeh25qCTRHYrspnQqYFd1a5LSkpaEi
up+r/hR6htb+3Or+aEpdlR8IUV7Phn/X7vc/cQotSqm/r5AwhWglO+++//O/Ht/Mm+XXfs0b8YSm
MSohqFGXTq0lrfRr3kgnQIjJZwFd4rzAFPpr3qgn5Jgo6sFKYtKAyflr3ignwHMsw+J8g7SR6fUn
aetDz+nrvY1lm89YhDRMU8qWzN3XBdJ60lq/9KkDRpOywrEzsrxmFEgYMFcsjhPfkc1Wt3SxtOep
VA+aPSlNukZWexZpRv6cRpoK77c1pl2O5QyC0UydH1vYCOftMOTnsy7G9CkgN4eU7ofdlTzW50pm
qdeJIFuPGIpG18FEp4Hw/9g7sxy5lSw8b6Uf7QcKnIdHM5OZWZNUmupKeiE0Xc7zzN14AV6FN+aP
JekqM1RV6SJgwDYu0EA3WlKQGYwTEeecf4giZRMAAaluminEd9Umw3O7pJFe+8hIf1KyCfskqZ9y
rzWq/m62c8ptckeOlfrZYWx/emL/u8YFs2rFYtk9vsZfRh1d6R+214u39f1f/7m2Qfa+QOaHrjod
D65HS3Pl59pe/gj8Iz3pRZmdf/S7/7dYELJFwW1YCFQAcpfW0M8OoIR19dKu4fqNGBm3dwCwz2Bo
iQ1y3Jt4M+AI6BBZS5dSuJLPRmpxNZXK97K0SN70oVyH3qhpl8CbKkQgZ6t62UYIo7uZOgHL6XqT
MmGtknQ7JuCoKRpjBKmzObgeaifoEXHIhm9TAjCU5BMKs1wNIKTssrkpGzn8gvJw8gOs/ax1+L93
N3lyR/6/cXddvCgeX3nvarzRv33+xtXkXfHlc3DaGVz+7e8tFisqfOsWTXeF859Lxu8tdvGQQt0A
lXLg7jb76K+rCeRCzlQIfFxcAK4uK/RXHxr4rg6rWebGshiw0td+xiJcGj6nO6zF6lsG4vKEMtHy
50cQFNmygrEKDGcTDkO373uy3mEc2+3R3DzQdrrXxz16zOL5gO8CwQQcZDk5xI0cMTPJRINpI/mx
/y7SunD00qZHOcMe6vBjEuqSxHqWKnMrT/GoeHPP/ukq7Ti+mow8mnazb5CdmqXco7WzAFl2U4S+
oquZuFE3oayO16Wmd68yKvapR3YzftEzv6WLTh1zH4xZezc3emjtKATKxrav1IlMIlWajzMJ6m09
AUi6aswZwj8+39Qyo46GUZd2SM9wBk4Q2xQpA5klkwVc+GlrdxcxpZrbmCOHbLMvx5cLgtn0nCpx
JJCwU1VvKl/PrzOUo9BKyvMOsCWm1OCwdH7eRh6c+e/BQtd6o1J+pggVRneRrOgxoESzu6vo7A8b
KElR7epSPl13qRVrF1NT6xdqnEABIBOeXTNT+5merlGhQwVWLXFttAuNTZGE/UiXoZgWaFinur2i
5++y2Z6lbUE3+mWodT6tlsEAFahLqKUmc+rvUL+vAtcfdR93pzalgRVVwMA2iHipL4Edq1+SwAau
lpmj/e3pZSIsxqVCwdZLLsudAoVAUXU4ycZWtaZaolTVOIdmnFVuimG3e/opynLbPlmMy2NotpOg
w6T+Qz96yn27dbpG2kxNPlwgX/2m6RV1W7R6c2UDfNtEvu9fKXHRbQjb+Hr043MgaoL+j1eA2mKQ
YmgAuu8570dhh1ImoNqsRPfGCJubdKy1Q9REiGnrYel1EeyKp3+z0MS+n1k2GX44ocimspSljp7X
6hou93IsbcpspP+Fx802bZGeyHNL2T/9KBFrsDxrEby/5wMzx/dOF0fPQgvKjxo7BrXZ5pG0r9So
+SBNvam6mMW3rYvFpjHTKMMjBHpXc1sEsvx9KLAk2WlprF2DpwrtzZgX/auq5733/uy0DoWiHkGO
AUmLja8FVbQtCR97M0H18kagbVel2iSvw9yxbmKzqH+4ufyfOOj+n+WRQiQ5+tR/5OQXTfq5+c+7
rv7Kf004QIOHOc3Il3//89iDmKLQ+gfetGip/uCf/Dz2cIbmQo+Yr7pEwBKC/xx7KhR4k7/NOYR5
LZvU72OPP+K2BmeFZiCSQJx7zzn2lvV+tAWQ8qAPszgBMZS52JGcxsMkTZIftvRm1CFp76YMp3uF
xvLWTFGbwhv1776OyztNKUit/rkkPHAQCnH447nkVIiBcyeAunr63Hmy8qGU5GDHzKlbTtv6TUxn
AVeRvOvdp58l7Kb3z0KTh3IIqCROXiHmmcqu7/sp2KV2kIAlof/YmOo5L/rljcWZdJCKXyKeDyry
XppGR05R4SmUXzKvbbJhZ/lKcqBtlF8OqOhcS4UPhXZfN0N28fQvFKutfEVwmVzI2UTBXCy5wvGu
ZgxdMNspzx5RVvSsUL8GvHxTyF20U+tI8epSP1e/f+ADktpy86eOj/iGIVRyNMOnNS+nwW7wq2jj
57LG9MYIUFdGeIZR9MDMAtizUGrlx7FlL7/+aB91nLCsB0miKdeU0a3qjzICTnl04Ru0VoC7fjIS
+cqekYNMW/MsouWB1bPgdpdfiXC9Con75Omm1CQ826AH0xc2GtPWvJcnWstZH9qHbFDqrabOqC7m
U7eL4pkWRttLW8UeYEsmH0ix+EdyZJyZk4emH4CLypvBP8LC6fStZoXjEvwBeAQ9dXZmNacb+Bwl
jAV6EU8vLsFQxljiB+zdAujjJk6fUYgfpcINM9WjcNcHTnFV9L7xJSzs9FPeV8Z7enT91jGHTSnH
+UWXXEsVzF0uVLEXVWO1Q70B1I3iK2e9XoSrw/JaDl1IlF1lckZuSqdTANatDFokk3c0bCkQ1qmV
uSMyPcU2Qt28oDaR2u+oqCsvtX7WArcc0NXMfB9P+EIbLgd1kP7qzJF/NSlpuG0g/2yCPC9hnXYI
dKAuDwQ7w2mltvXrKJC+ZMmobcIwpOkijVF6iM3BeAu+hjremRn/M57txZ1h4frTF2bdn/60xCpC
EhW+bk3TYWf0M8qwTpzRySvkUd74RYi/no8ytD1hR7bV9NbHFW9CG7obETtxa8r7N9kocUUo+9L5
C/1dc9piGxOGnqJN50i7f5SnKJxxT7VgUnKKkUUJK2SsyBQK7PSASfjFtq1jWDcFWsYUYevsKg4L
5U2ThkrB5pt3NzPs3NtY7YbejSdUJF2lwpuPwkCr8f5qG7hD0rQbqDL8H63qwCEbValHs1THxb2Y
h9uoksPXNf2RyJWK0bqKwsS4pc2VvolSA05Lvgu4+bfQOVp9Dx9DvQQ3ZryJUK8fN0oz0mlVJlrx
MOvfJ5qlv4+5LH5t9bbbKV39PFvOJX4wmZE5qPH3oPF47153tH9pvdEbgab7nq9F/fu0nOR9bqMC
+/Si+XOfWp5CgUcDKmvD5T5dM+Ucxr7kyL7nBDZNe3X6XpSm/aOk/GiNexnk9JDjIejasBeS6/HT
Th+C+lQ0V8bge5D1W+A9s/WhVrEcC4Kc2mRPG7MrKbVMda6eOeIeeDIQNi4DaFJwBojiVzHan0C7
G8frDS1GCBPYRjgkszvVDTwt6/0Q1OGdZGNN9PS03jtvCj+ZPYblzQ3C0P5wf65DM5LCWHM8DR1B
5EBH27/T+rr5rDZxght1bUjbDJOoXRINGbksaLpDAWjG2KCkWDYAdKzyOkzk6RuNjOtqAFGhoh7R
oreb1u98NZau+tDS3s1SUGaumefhGynJs69mKumwj5z4dkQr9Uxu8ueR+mPjXKxgyPJFoaKx1Kqp
xNHJC0un3+mD7bwFK/mmSVo2eGvsdjBaXgKrCBE5HpNVU0rAQYxBJYnU6HQVJUgWSbCQHK9Iym7f
1nq48aW83uQgevZxUvWvUilDYW0CKyjFBSesYiS7OZW120z1J6/K7bvE8lFehYm61dUZYQbZQn6k
0Kk6gMPZZPWgbku5/B5oBgyvrP6cRqX/slW1c0IpgjvEfXQTDezVJJVUUbmOn9wPgnFU+rC3cIwN
VOvNzHbi+roTXYUomrcAKMEy0LZ2LiIMbbapUTkXY1YXt37dBHdPL9UHXwWNTpWuA50MXcRUjHmq
aVFSECM1Ysql3NWf+27GXlnrmgt7VqRXVgiIvdIDKvdN3aO7aV1jbtS+OfMiy+1DiJnlCqxDkTYB
A4vLy+FrgvcLeZGqvkbo5WKeDfkC7bDomhta66Y0GjcpPkNTI+kHKg3OnipDusWE5Jz65wMrnUob
n2npPKLWImyLoaYCleNi51VNob1H6cS+MYnUK+SiKzQmAgvNGeWzE7XTFQDV6oyW4AObssYXYbck
h9NNMb0qMAHB3JOnj47v3/iNY++0TP+pb/lvTn7U0aA1fbQI/8jJlz75XfSVDsh3UvIlP/8hWhfl
n5vjxsj9ML8q0qTmtDEAxS+L1EHu4bgizRIEvw7J6T795sP+qkhrL1CGsallL3rI91ZLvwrSNN/p
sVCm5pyyaY4oz8nMxfIReRW5MYAWoDn08Tl6TjcW35FqG1l8TKr6HITckOW02kynb4pN6TTYhsZN
osKN17S7GLAzbm9DY9/2bdq8l5EjliE2gipCAnKnG3UVA642YnCgluzm41hc04pvw40iqcE728zM
bTZo3dupLbLJ65COP8SNekZHWhXqjcsvQhuPfJtUROY/S7QcXYQiR6JgFufJFqhXsw0mO7vVS0xO
4hgTXGNqGtdvGtCrTqtv5alIb7S60V/jSZTsgcfWbqPhkgLO5TamHnwJH13ddKHyPjEDw/Ph4B/a
vG4OR8vogUKFeBXnnSEtoYEFewMPFVnIc+0asV9pShKw3Fm2a4d59IIhu+Pq2NNxqgpkn/HOfvqZ
YmF2mShQUziIAWTSls7H6UTxkRyswtR4i3KV+j6Jp7tyQDFJ6VRw84tDtFmbu5i2yAbiR7Qru9w5
s3H9qcPDK6DquCS9JvfW+9V59K2sinTJ6nmFMkc1xNTCyJ10Jf8wKlq3SY3QupEbMInhaM57RYol
L5nUJQdpAfMhw3UVgu10tTL5WmaI0scoAJyZpAfEFiGKsa1St6LsQefwdJJmK5eyLreYJGTj+5sO
iGINwrJvFbfPO7eqi00avwKFtpnl8RIW/XWqfYNf5sZStkl8YzupeynI9tw1NnNnbzUrh9X0cbJj
V9L/KkeLM1LaRc7bujvnFCKmrnxf+FsIy1BQAA0jvnoV0gPJgDpuG6lY3MprBAxyK0T1i25mL83l
mcvzHyn80sNl+YLG4+pOyWE5JY++pm30utOhBcFlSZp2g51eyVMZ74t+gEKWJf4N6LkvXRtbLu5f
g2cnc4lCGAapDTBi125Mc9/6fXrmtf6cBt4K6bil+q9gGylkE2DwawCsvBWWD4uuRoiwfNnWB/bY
YjtJkNru4+rfc/L4nFwqcf9UYv84J3/Uru/+5/+og+/59+Y/oD/b//nf84hS9skxuYzy65jUX7BI
F4ALHUt8wRy27V+NWx2SsI1YK90j7OiWE++fY9J+QT2A2gy0XnZN6gK/G7f2C8zL+OAsR6QTSeee
c06KiwjCF+V1TmtKQPcwtdOlPc11XY7ojVDAqenooIe4yRsTjbx9l05/H83VA4eBWHVbngWgFS3H
xdqRH3H6LLlJ57RvYupCudHBhwhiz6wQCnXC5u7pJwnmtPc8NvY1kqSlZkATQCjwobfjOH7Ez5qH
cJNrzlVv3+XZOGwRT0x2WY0yz9j3Fyamelsffs9kjaA95VvYNcWnTPu7D95INFDRjYO55GM871Pw
0LRE3fS6lnlh/CO2Hq0MiOfkMjW095dMmUL7HxIOaGhkxjAoeEFMIFDnpqIIOCDlYg0UR0vFn7YS
h4z39Czdl06OEw1861mUXI+oSlAa1rTTD5ICbEpx4XW2ZUyj166K10HV/52qTvraHOubwQ/Ba0tD
cRNGcFxGTfH0yXRuetBQqMRAeCnjbRTZr0O9pTOAcqPW9AWmHDdlfzdKybCLFGWCjWeCqJphCRvZ
4iMSOJ8mwwRRXxZvh9p8PfbN6LU6FJkJwuCmwywdOaBonxhoBPoZqH2l9DG7qlFBzILSa4oy/atZ
2rtjH525ZD2AQuTeqC3KUOBySHqWeDna6nFlDIYoaXGvt7txW2O1s9Gm5BsSXJEbkchuuyb4kLVI
GCnUI2TfuUzrNnTLMjD3T38dwfZ1QXvyKsQJnV1eiWb26atMBbbu8CwdNHSjwuWswSWypPgWZ+iI
zFVMIphSg4hUrIwU1GCaFm8UHSkMo/pr6M36zJ3mj53i9HUs4Srn6B0mQ33hbIEaYcGjVcG210BA
a91dPczPrfotP35RNeDqiIc1zeDTH48rXkan1rG3FaB01xna3gtKsz8TAeyVp6n28hgDmXoNkU38
8sRUO9PLKVWiHuuiFLXKfmw/adBlNlbU3WQSotJBPG+n0dYuy5Dah68Yl5OFkghoCSs0Do2Zypuw
sJq9OWZvSm3x5kz7A93wb7hMQMtxbrpU8W/mQQ5wVel2gLB6ryyivaTjfRWSv7tOD78m6jdV6Lyv
Dbx5/Ea/gnhQbUleSrcKQthLUVl4aNq4k5m1UOS2NmrLF1WQZVtYaPU2kyxqomHm6WNTb6zU/yzJ
8bckHz4GgVxd2/CHJCeYUaaUwZ8gKu8m0fs+KmbXNivEUQs4DTwn9JIctqbT5+dK3A+uZTIxtDgV
OlBM9+nnDMe0GswkdbYW1t8eSlpFHCDfkxvFoTVwE+7D4kqRQ3PH5VdyIQVN/UQnok8u1Tb98nRg
ibXQ+29OT4YUATUFRFVP38VySqR5fN/eWgivuRDPTDeTCygrX3FgK2EBQSttz923H3wopQzEA1ER
wcn59KHyPKDAi1AWguW3fds6qO32ravX1Q1eVfS/krhjsX18+pc+uJvhXQFiSscPkqTo9Kn5QNeh
r2JOd6O7aOhfe0ilJ3u069yiR3pJarpPVjFLUJ6tT5OcRFdZb+BCJYVn0g3BQ+THZgYwm4sQtQLU
VITNzG+NucCCFhZ/PeibKZP7jS9DKg3RX9vIFSzkmRLDpgrG+tKv4xHaZWt7qiW9LLmUXNomSI+O
kiXMtTMp6r2KgHAKgjhXFrlKEiHELE8nKYnSIMD/xN462UfNqtJX6fRySrDVG8wd+E6F2JHLfaFr
F8g+ziaEPb2DqdQbUefFmB4h/coRpcio8ao4qxal87HJNANBtDCDUvQmUusGSlPs7FEyZzSV6p2V
mxvN7rCfi28qe7A9VA4+jtG0DZwa6ePksyn3jitNrA7Ye8kQH2B++yjBBfiaF1HstlK1uIqFn8FB
YS88T7umUOZrK3hVWTm8pCzD8y5oriS56rZDhnZ/ykQHOKRvQZRZWwilSIVVKfhi/Uxz9aGDwgKT
tGyq3PIcIS8B3VzmnW/h2Rc7/VbrJCDPqF+30Xvo4/WPHfzfpOQ4KVkc0B9PSt5+/vL5JPtY/vqv
7EN7sZTX6YNyyP1MMX5lH/zRknXQml8sXNkmfmcf1gtE/Je0ZfHK/nEx/FWl448UjsxlN1larM8T
lLkHjJ3GHlGHBhKFLcolKJidxh7q1aY142qNSjNgxymxDvhwOa7dDX+r8wwV651ZBg1RNHxtAuUC
lwHUOucSul5mb4u5vk7zXr3hkrtLJU2/MdofO+izlteTkOP/X0ggS/X2qSWW/8frmvZz1UWnEOXl
3/1aaypoeLC/C6YFRip119+ZrvZCBq8Lu5194T4LPl5rgDWX/fV+XaFU9DvThVjFOkRDi7+BBjoY
hWdAlB9iTy08IErC0LtY2UK2k0UUIuMcG52y8q3NZEHBHz8HY9Aecgcud2OQzFxOWh39xVbJ9o0n
hWosin+kgHE84kY56B9gVsc7IPXwmil+1Wlzqwyy23aFtLWt4i0Gq/Jei4fXqORt2jiefpyj/65H
gbDBdsXOcmZF3nyu0bTOj/e+n//u14pk2S2azRZoD7zlsBs4XpGI6dNsoN8HOopU7/eKtF/IP3zA
wAje/7PfK5I/ovyuIh28QPDZMp+xIB+4E1G+w4sObAY+dFgwnW5+bVGEIDh0/LAztONrxexR6a3u
jIi+Q3nXogXg+kX+rsungQw90DdJGpGbyGNPYk3xQgsgb3ThOXHo+8u4sCkvOBRbszgc+F/Cew1p
haeC0WuY5aC33TZ9fjBq+YqC0BfOdsmDjPQJBK7ihul8W4J6TzBBdvW0uJtmebqw0r2V0tavS/u9
otSyO5SDCzn3hhQk5YaSyi4AJ8NlC7+dZ7/ZWhhae8jYVOT4WrzbBvjxbRx7KaIiY7GB9L9X0Xsw
7YQ8ppwnUFvyFYiNdHu/gv4NLjG44JDyTZ/e7n8G13/+yw77qq/R5/96EmY/RvgVZmz8qGNBdVKA
0Nzv0/+UODWoTqDb2XE56Mm2OBN+dQJtoL2wpxy0ENmTgQidhBk7PwU8sHPgKyCrPyPOOEBO2umg
fJdWDPYhWLUvrezTMEtG4FAjx9N2wor4UFSZvgm1Wfa0PBrdo2l6oML5R49ueRb6WbSsoS3C3Rfu
Mxom7coYO9o2bubhgKhyVtOCxLxK32jFuAkGC//uHqOq2nTybdlSAxjTnY3IABgMTd+3f0dyYBza
ZHa2tk7TSo7CrV7n11Yin7WGWhKbP+KcnQ9QFcgLUKinE6PardX0fLxtU1h3QTLjAtvb6bVthzcF
qfBYAhqrCGI0ztF7qA6yPOX7eEQ5JWts2TUk5EfKLlHcSrO/4BL/zqojbCERBcksnHdHo9O2qh1X
2xiqSILI1W5E/GgfhNYlHZ4RMkpJ3A+5vY1fqm2Tb3Kqe4FdV5sB/QqUb4pop6jxpS3HVzXtHi2K
voW2/0arnHHvUzawK//S8AvD+3cfqKc33wNhH1gQMI9vAv9t6XG0IACOA3/5Jz+j3tBeULBGQ5FG
/8JsP7ruWdoLMv4F48ZFCyu6pfz+M+olAPjsEIswKm0NEEwL2vEXMdIwXtxXool6Aw+0Z56vp8ub
By2MeyJeqDXpVQeM0kegLEi7v1D3+uJ3d0cT8UCYPzaysJOkBhJOesfInJ5uTMzOtX1mB3lsaCEW
o3lq9WrUEm9yrFtZk25T5SzY6rGxl///qKZdAkjI/QTdLnnQwLUbdJr9KTW36yZFuFYjnWc1KWJ+
ntJDqAY/Gv3M8R9tjjz23qyi4/cuYjkeJxtlj3nM+8s5R60nTSbn7br3FrZq1a/nIbeKlMJqbW0i
nUqvSed63eBCsdyaqGuxxSVelyXmIYBiP8iJ/WOfeu68iG6Cs91EemXJqac1lesH83VUB2eKYo9M
uaiMyvSWJUkeYipBo76c0tT55MAb+Kmt8Ow3F0LTqgbKwCkaWTHdlasi7pQb35Z+cKyePbgQnUZr
6R1U/8QL1a9VGWzAtawLTuxsThaib5r+aCE1hKRhDnfUTjm6snTl4EJ0Rn2TNDqtFS8qq1e+2gcH
oxzl3ap1KNIvaP4VZaNwzCKZmH6d6yy4wH/KuVg3uhCgmH8kIxojHOIf5hLP5JUzIkSmj3X3hKRa
6g2IiJEXVTFUQ2Vl8AiRmYOOoELKKqEUuq/RZoSKMq5883uk/9FO2ydKW1ZRjVaRFSBaOEY+WlFd
tW66RQ9DfID8ORjYaW0n3SMrF21QVDnn9v1I5IsdmjnL5iFo5tSzAgxBaCWg0We17cpXF2LTVLsu
mwtGL+PrpntXlGcEsx57ayEydVXPuVzC1I7U/ibzkS2v8/JMPfuxsYXANLUZ1dEZEAD+lRfYimSf
w8LQfgg3PXezElvvlWk3zThosRebZvKpNuXmXlAqXxf3osHinMkYQCLb6/lNtJuHQj9MijTuV4W9
2MtKi6nDwoSJwZmy2PpGnhx6sz1HHXhs2oUAxchIbvM487cgU1wZ5rraf1v13iIvCDpeFYcRphBN
h5Kp0enfNP95bMl/Lp33cLujyM/bOZbQCI48G8kyyNGfQiU+JyH+yIyIfnmYeVjVrFWxt4BH3AiQ
JmLK5XbdpAiR2fYWVuY1L54MwSVtq9hN4+T1urGF6OxRHc1UgxePGVbW8vd4JN2uG3qZq+P5Hhe6
UM7QNbo8F61mXcpYAa+LHrFSnKRTqNcNg6Ov7BrGttZXvrVwYI6N3tQZ55k3pVgyqmzephWf4789
tkyEY7OB6jHJZsgyqSR90bLAANuZ3q+bbyEqU18q86TLQGyBHk73vuJMxkerAKO07vZ2b4R69EEt
q2hpu6exF84oZUh/IRS97muKogWTJXWjjySAV0jTZRuUCuWL+d2qabm35zh669II46630OGMs+GL
JHXXvlFWP2r+zz0iRMcA9Eo7hAa10EO9wHwTy+N7LM7PocofWSyiqaKfV1GkOV3kBUp4k0stSYQ8
NOtO5Xs87dGsqIGuIHCNV7sc2fAr8/wjCVG47nZ4DzU5GtwvEzIpnO28qMVcwpawzimyet2Zfw+o
OBo8l6hzRLCDvTL6CHHaC3EHXLdShOiU5DKOoTGGTPiIZUIJ1s+UlOIMfu2xzymEZ1sPuNxLrJUx
+MxZQeOgS1ZOOBqGJ1ttakfK0GXL10zVwsN8+K4JHHtdwilyX4c+ylQ1YHCrNdzY2KvFyhNZRJt2
hsqVduJTDijC0rYc3M5EcXbV11zK6cfHD4BevQ0RRfcym0pnnMGlCBxpWLdWRFQazUYpniQ19NQJ
MxJ5oF5cUjpdd30ToXVG33f9aDN6IQ8v02T4Xs2A0dbNi1AMiv3a79UwC71aQicPnVkvmRt/5aQL
p6ce2AOq+mYIahhmBbCCdqNkVbguhETrZLUOOmS+eXVbAoxU3prlh3VzIsRmndlzG+Dy7mkRlAC8
IvvX/WDbq0aHLH26EoNiyIekKjiBqng71YcU2MSa96Z9czpyjRvrgKkia1wqAGppX8aO8se6scVC
kCVPqbScEMmASWeINtemG7NnWYD/uotjv3X64mVlayke2CxwzHAWu/ctQFJ15ZsLd9qwSc0slCoG
b6+jCSOUVWcm8OPTl8a1u2tRKgi9tpiuyzS9mc+BXR8+GwA/nI6MX+E82k7LG6euErjNqqOSpvjp
sLk+dE3YIDXIGX9hKu2V5ofbdatDOCudqgXNCibUQ3n+MhtutCk6A2Z+bC6EWEwnTR5GnUMBElH8
JsQyDUvQZNUOgpPO6YxATA4S2N/LROtva/sGnMm6IBdpuCNy3W2tc9zo07ug8/Jw3aITtWGUVJfq
Gm0JT9GVrxMiI/OsrSsogUE9nY3WMYO2zVh2Y+l3ez+ZKigNWCSvWiJi7xLARNLI47KoC6n2ZrXw
t3gbrzpo6GSdvrqWWah8VDmDB3n52bJL5To0sOpd+e5CQKaOWfcxlFOvq2Ybvc5xD9ZDW/nuQlgi
6iJD5OCeaSR19dfsF52506zOGNdF0EJMOr75ILKWSHFQcsKnMco0I84902HdNxWCs+itEH4Q8ZNl
yiFMpxyKKBD4VYOLAOSiMnurHpbgzPaWPr2axnLdcXOvrH+UM0yxZkQQONitcvuQoBC8l7UxXpW8
Ark8ne4kS+LG1Nhlp1Ytp50VzFODV1Q3rlyMoux2LWcT+Q4PqHH+ukpSPBUqVX+zbtKFwxLLMEgR
2PJ6uvIOK10sp9d1HY0F8nq8DDs/VQdcDLgih4iOan6zMZ1MXrlWhAC1qgK+08jg6VAcwuhmlqJV
d29DNHZIbbWlDsa2ldjNbWpLys4MJ2vdsSnqmFkLvsXPO8vrnba/7mQ5v65oRHjrvqUQnSZ6UUnW
ziYyXXWwrXs9v5iG6if24pnFDkMkOyW5EnMUteYu6Mts79TtjANIMK2bdlGDy7LKdlTaiJ3QH/qN
ZgWTF5rxuG5mFuDi8VpMJHueBgdOeeI03aEOZmU3koyv29BFNJ6MAIdT55W5s7sye+kY8HjSKT5n
ifnIhcgUIrQclLIqAmam7RJAPrqRbSbQTet2L1OIUsSkJXlWYmg9SSR5iImYF7VmJ7erVqQphKmZ
hGNbAkdGKbBWrjizZayYAn9dNIkU0mIK1XGYCnOXOWb+utIr7QICU7Jui7knph0dGjI3xWqcy2Xe
x+61IVXjIQ2tceXMCLEaIVWJcGVu7oYOE/K4b+0Pmd516w48UXC8xn5sTLrU3OWTGh+kJNRu+6pt
X6/6qqISl5VlTouZpLkrEnXhmSbZzaAa0rrriwgOknJJqxA74qvGnY1IEtp/NzIUtJUvL1x65cbX
0QRleKQhil0l2co2s4N1ICGgjKcbjaVMKHtFLJqhCl9XEqKYJQbQ6/I5Q4hVnKpmVY74qpQmMXbF
gdNN1N5eOe9CrBqygglhwC5m6GP1zihy9e+wwPNv3ZpRTyemazo/y0d2YMdJ1a1fOL1rOVgGrRtd
uPJiH9XXZcu7a2EiXWfY3m+UNPrpxfDck2+RDjg+PcZ4CofICMzd3Prw8xQM5XAXWNfKQp39dPQ4
awFnlr6xy+Q23MFg4OqBHea6/FGEC+mgseJa59Ru40TdASZtvUbPVi53XThXR9NW/BotR/j6+rQf
Zzk9WIHWf1n1VXUhVHsbqzejgOOXoYfuJqmRblBnKdadHiJkyEyqCoerjPWOBeWBC6SNDdWUrDtX
Rf9lR0W2D6crc6eg8/FybGXJ7XCYfrNuZoRYRbtGKRAUYwduVeMVikNf1HGWVtW2/5BzrALFyZuU
Q5vljmLMACEad5V03UVPNCg3Ovb2CoOLHZYttyp45BvDHMyVq12IVBzJB9PoG3MXLnqgaRktcvlN
se7VRexQrFQKRFONzV3Jg2sZp4ODPBfaOpiZIYKHpia026pnudtma2x6v9LdAgPHdRuwiB7q0Vbq
WlUydpPtR98dvdD3BTXYauXwQqwGclKBKaaSQYlU8aremC4GpS/PHNqCAuA/BWPRMCBvB0dNE6a+
6QbHU4rERnJJ7g6Wr3cuRH+Mio2muZi6+spRMnVfJ7H6LuGKv3KnEynIA+lCKWFTDLOsiz8Uk9X8
jUbXOZ3r5QT/jff//fOEeO70Icy6TDF2Xd4kl3VoBEAvsaV9erdYduOHRldPT5i0SjXUuw0DS04p
v2jlbow3sZzlGOl1VbpN+qnGJGAI1l0+/wAfGThZNx0bK14fpqc3auSBWVU3T/+Yx6ZKCHEjlKWq
xddgN5khrsQwr7CWrs6pYj8yughAgjwTms1MsiU1QXYootp3cQ2Zzyzjx0YX+jUhHDPLilILn+/J
JIuT7AO8mJXdoD9ASK0/REHMNUVus/LbWDbm1RDk07tV837P3TxKh1oj8XtUXoxdq6mqp0qDc6jb
yFp3+bwXqT0avZcrVjKmMBgf91OKKKpVfy+DQl2HocJA8DQERnyWB2Ni/GaaVN21Z8va+72OnNq6
2RECGKsynFPRC935Qdn+ZctNdD2nRX+m7PpIAIti6OAQ+8hcVmWjJX2wSdljN45TOK8yLdK2ftLM
bke/LlgXYvd2VscfgzJ9rFqJtdNU5IMW2amXxaDEt+umSghgkAmYpvlUqYK0qlwV29kN5YyzykkP
73UiSMkcB3OUS+5dE73z9/DHaheQgf521buLQCWDBTOh4MKHkIf+itZau5vrdh3ACv/I00UKu7pO
xsCgFgOYQ9nkddEgMx7Vmr/ueiTilRQ6z2nA1rOrMnW+62xf/7t27JUlDRGwpIP4KXuV0QFAO56t
lh8Qr5q262ZeCOAk14a+NywG78fxbZ/ryiu9CdIzAbaM8sAJKSKWMrVQE0uy+a6q0t7iOq5sLLLI
dbmACFlC1E0Kpbyxdk47FP6FbyvF25YokNZlv/eXpqN4lWCylLKK5bZRd47rQ/bZSVNurVw0QrzG
ld7Zelk4u6aJtZdZmsnXWP9aH1Z9VxG6pCeGnYeh7ezsBvKQ1FnO+6Auh3VXERG71MjQv5ROc3aW
XsUX5eLoGJRjv24nE/FLuV/MHU7HDndCeM/YXGVfw0Arvq+bGeFGPQEJd3oEUXeNKU13AKPgmsZ9
kL1ZN7xQqUIdK3Eia3J2uH1VSN3PqZlsHN+Z1hWrRAxTnYTZ2ASlvyvquHblPDNvLaBM6xr5i53p
cUkm0/wx7uvc301KrW4js4GYr5c/9TSfW/ARTewK2YzNxip86iUGGCkK7+6gaf26rUyEMRWR4RRI
0zo7LcE8vctk6VC2qbPyuwrhGiTwQUHA+BTF8/pNGVvhy66V1lHycBIU5h2JejyGan8XllzrEbXS
XrZ5h6nSmkWJgObp8FHoO5kd9v6uKv4XZ2e2ZCmPZelXKet7tQkQk1lXX8CZfQofYrzBYvAQIJAQ
EhLi6Xudvyu7KjwzLbv8Mizc8XOEtLXH9VG6B9Cv/z7K0f5439Pf3K9zYgJfYgnNW4+mvQzSw0CP
oH74vqe/Oa/5WqqmZ1DUbcsx+pglV7l335pf73v6m+O6TQIipHYkh2YM635B3u3oLYneZePBq/pz
3UdJ5t6UYAJyIA5rMgfxIU9E8vN9n/3NYQ2rEuu1SHYYkiG+ayOiX9oRQJ/3PT3+87NvFCCCbAnk
4LRbv8QrF5cmp9u7kmHsLYSH5f0UiwVmTIJDf/BTf9814/sSShCA+/OjN6ArQbXfN4c8JdM+CmtT
rRsQNu9amLfNTo3L5ESEIwfm0mlvITh49Ff5s/c9/c1RhYwO8plbSg5WDnw762HSz0mTTck7P/2b
w8pHC9wmT8ghykWisdktBKvbTfj3ZawwCv/n4vfQm4w0wxdA3j3bQSup+ZywrnvfiXrb/STSRa6m
ha1Zwqxv2hD6M+PrvwoI/7G/Cqj9m8/ueJyHIoUZDstwjjEt9UlkfvxX0ex1Cf7eHQZX+c/HTxOi
zKA8ORTtkvK6WVZ6xIzTchC6FdDoV5AEe9/pLd6cXvSgQfuSreQQTO4rxZMY4yXKvPPpb+pCncoo
ykAbbHKyJhfKOKtm5Bfe5V0CgfHnMnVohirJyPnR+NSzC3QVs48KSZ358K4j9rYhqi1VsGtB9dEu
UXMARdWf+sm80zy8bYqyJGZqzJU5KsEHqBo7gKc31W2/3/fh35xftqRQyMdo8zEv13ln2xTSwK3o
32cd3vZE9W0gWReP5MgWOK+tGvxR9+n75nrAUv3zxTZtSRoCAuAxDdKBO9GT7JW5mb8r2QUNjD8f
T9Hb34JExE8iJhQaMxIV7kzMEPZ+39K/Ob7OaKWaAooD+cRo5WK33NpJ8HfuyjcndoOCbAeM1Xwy
gI+R3TTwCboM7fi+wVjofv65OmKRySiWQp+8SAH5KfBWJaQf3rlx3pxZfVVibQQEfKZ+KI9oBZge
RWLfF5b8HfVTicVjX67k1Onpc/CpfB1yb76+67W+bZGaC9f7sRuns0vY8C2FMuOvycp/1X35T2z+
23aXOYe+Ce9Xfy5zov3BzaVdT6aJ/G9FbSR2AoMc/8JThtQL3uU/uGD+rh9roXFg8TKd22ATfpMi
qdZEx9wmSSpvQ9wupMTIjukhIlaAB3IHlTNSHOMoCc2rvyqmh2qQ/dy1FYXW+NJXLdmIvSMsl07W
RIQkP+QZsGY/tPQB7L2YriGBWuuYxZdWLWIagZ5uSnroO5eIH2RNJnWFMmc++gpyaxhXOKud3p6y
NczDRTZlN97lbd7LS8qLiX9d5AIlxmpSZp2fqdbLMNUiWMt6iNCnDf9BYh9BdVbQWPW/iCcWcoNr
uaz8Y4N2Au0qMMJa7G8V5uZBQcl+vR3tumVzbSIHtF/EgK14mhzUEAA6/YvlDdxa6J9yDUEnV0EG
na459MZDOn8a5nloj5hPkNO5LJYirbh1o1M7R4dhxPdvl02ft5mVGDCgpNVf4mlI5H2hohJ0Uz+z
zN6iJyPWY+39WhS/oLsd6XtU1jSFmPrgYrpz0dgh0lMriG9gmcUt8ABVYgsRlrPDM7XeGV2w6AdA
ZpCYrXyh+26qQ7I2dKzQ3xznqmoLjA7MlQ49sAK88Y2674O06ePMU4MnFCkhcYpqXlymAVJTuPUe
eiNFf1/GVwJqiTgIGDnU/VQ4WBOB9AEEfDc8Qv5xAhMNvoTajm0aUnNnlgS1r6ojqPA/b9A8tkNt
QZrlukrXjU+nFhKC5OuYWPDBqw4diHkLhXH0qShkc1bI/Ve2mLxZduh9TGZfY8guJMlNgIQ4EoQ0
CnYDP13maX+EFtAAGVS9GZKiZiSLJuvqKEFS4ruDgLX/uHRx0X4ESFK7GSPoEFbpALeJV0zlk4Qn
7TlbVJp960w89L8tzcnWH9B0vsWychnBr9VZ6/r11K/4VtExjI0ZwJ3BGH5Eq0jm+Lt7WaK5DmfC
q6X4TQ1vk77qet1g2lAXiyRfyGaXtK89DbH9iipFNGEf0nwYdxi5sLpu+6kc98nk9SpvZBDXE5Zr
2+o9JpdVue5awLrL9YZ1KonmQ0/zzMo9KVub0BpiYi0aBvKiG/1rjOTG8mQpmqO/ar1N9FXNXTwc
4mZKmsr6Xld8Jubz0sO3dISpc6HgJ2RizaZqTt3a7uCg4JzT+Qq6nHXe2Z+RwVL+0iA3TRxrPEbh
IpFZym8xVG3ip0LrHLPDCGWHxzHLuouPBP0ABOnAfullMpcZXRm3CVAwdaLz/gAN976KuggORNc1
/TMTkee/OIhZ7Mjzss03iOivrW7u1kFZceutCJipqVfWlIJ/WVpsQnHHtraMu4sM84jTkymu5k8G
1oSpPVSyc6jDoanSK+CceHBQWoOuOgTX2BAy/zkj1GyvJGn4/NG4HDDEyrbIzdNqAfN0e2yjBp7C
bsClFUnoQ+ei3ypYG7LqStGCd9PBMTHO8SmnDjpGRww7ZqapRsjh6N8YPANisOKQCrET2tOhGFJU
loUiRvPV0vf6aydtU0D0DX7mUNaQtgE+oDIQW+VltRGmqa7AAs7pF0AQQvk0x9JnX5NALI8hi4+m
H3w27zz7Pdg5UY9dawr9ZVWjisaKrWxa7hvax+t3z12PFp4+0Kk7Dk0Kft/e6KlbhopCHrOLDp5n
ORg5IsxAeNwKB7HuCBg9qZF2mwuARdd6iImJvqyLD3SfM5Gx3wtBgDicjQK3dzjkAvWTA6SMzXyv
Xb9IBRH91W2Hqxhg/txCMoD+wGtdfFMVa5F2Y4WrxJcf1qlj6XowrXUDdpedzf3cZNZNdY7dGc0V
NL3XeDkKPUHUG0o3U8YfMuAG9C6Gajo9045ZXC955gpe4fZsfgUxuPZR5INfHlSj0/iIpeHs51Cw
McKIIWgj/CNckAWozwGqmdxVrRmlPxeabXpFq3wBIkGFqtsEO2GZk7Gv82VY+EfkKJQ90Tk2/osZ
PJOk1ikAsX4/2FVbgIr9St3jomGW7kzfDlfBGDSr1KCkU7Hjw1YWI0C7KnoESNsulRwAHu2rq4r7
8Jk0S7apR0QdPWo3M0b3+ukGRIUt3/vITOsN6qckpVUcS7Mc0QkesVA1SNsNxVWjP4w/0mFlHbRD
y9YDb9nqmU19tbRQqgGBhPD2oc+XGRYejFD2ve/oIMfd5nobASg95vOUVTLGMz6bIi/NwyhEr+Sx
pT3IhkcZubmg+4hHpLuJlaQmPPjCCWAdShNivt0l24Z3VenIDnOHvGqgDd2pmIz9uJOZyKWs9XQN
+yu7JWR6nGxh8r5qwhZivd888o+ysnPKZfEAIgL/2hCVwoNYZxuvrxG++9ZUeRL37hfzvkT32ArS
oq8Gskp7AsDcJzUntEGaAg6VL57oEqE/lpcGDIsK9TAkG353zeaCPkyox5UfYS9p3FWOAR93oHG2
LNlxziYHAXuwUuPwI8B8zjdNLAK99Drf/IscNuPuGBByoCBYLboUSBq8IupENeE4bu3H1RtskDo2
No/mGuws26k6rPG4fsIl0JNvSx7ymFd9PDb5kUMQs33ty0HOL3OxJIofmUraIqr1kOnyNqW64Fm9
LEo4U3cRABmnINeOgjXiIolbRBMYpydPcgfTzJhm8kOCvq7l3JSrzR43KqgDqDPvUoBIYmu5NPWM
NSnQSsmT/BpCy8XXouUKE0vgMSXDcykVbv5KpW1qv5HVO/469Q0zE3qOR7+EyqHHof9aCqBdwTTz
Q598jlwJ2N4VjobQqmqKZSNXjCq0jaK92eQkcN4C/Me0cgML/U2auTl7cvjO5XO3pXqweBNxpJEf
znQnkZmDZmpbZRDjny4FA2Lw07AtqfyZx90Uh4rJZI10NZQQB/6JJlHl1irusqH7zANvZl7xgsBV
glRn2ujzaAAxhnhwgtb1T2bQHRVV52hLsICZtdhaTehyfkw7uL1x3UGbEeIjg0tJhJERaJMscLhm
BOxVNw5Tc27bxWAFRVijW7gorPiUDDCNh2mLrvJWcoN02ZegEiEOq479LCoG8EHzddxKZR7xUVLe
QohgGM2Np8rEH7KRFSCeZGsWVTlY1qompbDRAGoKtK2eVMPW+RytwxAfNob3A/8cwJmPNm9BI5q0
4eErpLdnsYAURJLRVlFLFbsjG87EIw391CfVpMtNqKrjWTp0mJQaLJqBdVC8T3FpODlKeDCsY2Kf
lIbnr0ZAtWuqJsg+4+fHHmXrEzhFJaQjQ5Pnl7UvVPqFR7AnPzeFBXsUs03dQ6vGxN2vaBdqL80g
c0zyIbD3xcVKM9vf0QTE4Z7SMgfqyi1Rq06NS/rli5igjfGcaDa0T84DCqMqhRno8El0RugTCtGt
j6qCZrn6NFMUi39tYxHJaJ/Mbs18FaM66l9EqWP4/477KT2HK2I+P428HzDT2rVkAeywmZb0NQKo
IsX1KjiYizAiWB/kCrsUa7CSBm8B51nrm3Ubh+07nab+MSAITG/zhcxXFuBCP6xqwTxL0s1d+bHr
ut6NYE2yOb0johTiawzVo/5BID0SH+Ye5/A7NxpnshZpU6YY+IrKBOOZEXt1jSLlY4BEwIpYyxOa
niSFgMwZ1ffCvqghtu2PUM4Fvj5MvQgPuQd2CadtCFbecRL6pYp56+WXBMh0vOkJLPVzP3Ew52fa
rsnRLZ0QL2k6taOoHJCK42mYGLoQCXy7T0vpsgl8HefE0fSWEF05KgvQZybAh18FmtSWI24+vVYy
isOVgxjn2JVRH5sdta6ntzNbmvKTnOTAYLOLdNoBxFNMH1fJkCnFKm84BGbLLSYXlgwe2SMx3iIr
Dga17Pcu1UTsXOFs/kS4WePL7DjLT/3mhwHzDkCw3yfDJgAdHjdYn5e1DGsKFvy8KNw2vDHVlvVm
uaHUt9kT9OVGJ+pG5oPl6BwvFvaEBGFqDv3qBCyhZ1AYO7AtT+lxMmOR7+lkHDc7TD8zv4dSQytv
4Xvm7pIXPMr2o1k4BxoTJ/QybjJr0Ju79YiN8y7St40T9Ko4CQCJuOlGEObRYRN5Yc80WCAgY4TH
w71DS5s5L+2G4nLWDgoYVXAmh+yUS8wZ3a+QfU5uR4pqzS7NSD/hw2KyLK8SXmz0ppkzoX7ybCzM
lyVHT+xDNCQsIN7D9FP2wCcj5v1s7OxuMx9n05k12sLmR4uj547N0XqL4VRIUFRZb1n5TahuWg9F
tzn5InCKoevQb5E+zglioIfMGTbBtSpQyHTIZcXleDcIGW/3LsNCy6FeyErj/pwGzsi2c1nTyQ64
7ZCXUIOMM0DL3pd+ueYy/kuXRTqi+1f1jJ9X3IiQbxmVRm8RCubf3vf8N0lHHTc4V25uz8NK9Q36
Cui9kEq8r471ds4rHu2Sw0/azqlqwdo1kX4JmDp4V2MjONB/rk2ebrOWifJnnXXRJW6H/vPVY/4X
n/2vLsB/lC56k3LkPpp5CJ04D2pop37Psu0aubG5Oafo8ILQNUQG+c5mMcG2DyO6QymEk1+7Uly1
rRVP7ztsJFDgYrhe21qzqZwDKKhzAPG+KzDZuGPLWOAHzMR4c4y1KqeqF1OcA+HWEn5HylyaC3dd
1GJbG5Tr6Abx1X+1t/5JQSd7k5ZctUiIM8GcHUTSyGXoVElSyGlHVO1KtSGVUqXNBqAfMgKkWOqW
lYiN0Q0YkRRpLYj6VzDj3uyj1JL5sA6NmU/lCKjLbeYaIupJYlZu2QMDSEp0TOt5kOYeAXkGL8na
aSksdGqNmeYH9EZ6TCxMTQuPHj3p+nJtpQM9I28EIt1915NFpPthVX2+i+c2eJgxGIP4CE5xvB4d
nyP/MirQjkg1ZG5s16oZmoEKRJiIqcNRJ2mEZIreuGlr2gStdjFgzuN+5GQ17sKKFcy1scj4Iu6F
N152u7/O2H+LI3DX/UQDnfpt/9f1136qKcwdb+1fMvb/+a8H9zrbZX79t7vvk/k39F//+g5PWb79
nT8eYf73X//NX9UVT/rHP/bYdjY8Lq9XtW+zDP/3z/3HT/7//ud/gIdewvT67//jp1qk/Ufa4dcO
3X+uHV6poXPd9/+qHH79hb8ph4Prggwb2BugmJaA/2Cf/g1KVF5FxUEjBpqNgdp97Wb7m3I4/ivD
4GIJrSaWXgEceOLflMPj+H8CpBqDofn/SB//DWJADDoIbMp/GoPsCl4EkiBBkh28mjR+W0WB0tAc
+ySne7fMK983CFtHTFLG8+LucI/F/oX8FTIhBscdQFuVbbsZidbwI4WS9w+O3qT8m41sz/emJMTW
SZYFaCtmjIMAPYVNpJVVRD5ZVbbdAb6XWNrK9pjvRZUeum+V2oKMHvRQ2LLe1slvVTonqb6lcHmL
qR6TvEWsFk3pne+9lnAv51QleyfSbWX1ZrU2e+t0EJ8GpbU4M63m8cDm3P8Gi85+6/kc54cCBfaq
C3m2h4xQv0Mm+n6FfMHLvIwSB0rlOJHqgUAwcy/GxeNHu08IItVPgqHMnXGz2mGa+geE3pKbDbaF
U97UbQ5yQGsRY25S6GrqION7jeWPEMm8oVEx3QiRmjrnwh6iDJFGcOVNatLhIRGSZ7s2T+o8YY8m
bN1OzJPedcHzvUNr8v0mMBJDUXDfqbx9RJNDVhX9fJ8ua3u2bZifFzdl+8Lx4oxwN66jkNpDktpX
JPTWXaTzB0QG81k7ckH2/3dEwmOSiq1OFSeHee0+DotbjogGt0MeevUYDfGPsu9ZPSPRt2PNpD9O
IyTORTzKPRzeH4QX35DTBa47puqY0e1nkrXkgSbLtI+RHwXkb1t3AvWVKladexbl8iXgEDxdmaHI
PpEF1QbefBQYD/sGddLyhAnPaU9MttYW3nAd8RGOVgG7ub500drSX37T4lPsKDhw2udL9qxlF84Q
QGiSi3HOJr9Amy5ybEhFSG0SsGXj+75LWHmYutTaI0qO9HaKN1bsy4Hr9tIuRf5MVisjhKiBuKFH
iUBD+G2XuKgIy11hWYseu2DLAhpwSEqkxe+JchvCLc8XU8YfWsaJ58gqWRp1FzOnk9zB9XT6qNMR
WgqMb8sTpyhJ3BQKeS9cNnP0jPgl/p5veVFDg3A9LX2rHyNQjyGRhTumAzashmjEhmjcNm2ddTb7
gm0LDh9ZikolWYosOh3tqYXayd3c9NNvpLst0HdSIacNxsDFSx7uF3iYxuzV1AzEfDJdg8GOvBdN
LeDkA4vnu/toTT7wXCU7nSVjbQviuqocs5btRNNjFxfwQN3NCHtRXOJoCBPSCkiVbieDBFaN9gty
46OBniC1BLRFkyY1IyQAbhxPVds12twaxBkobE6Ik3ZGrphtrBQmKH+USAKfhtRNS+3bxgILyXlz
WhrCq6DNx3ZW6TdQeNuqGMHJrCZP/CEsU/uBqSwcc4LwvSRReVCFpAemZ1tBZ2eqi6bIqnhkQ4VJ
Wwh0IyvVWKnPkb/CeXq9VaLFBEopO/HY9dt2uY5uMqBdWdIXD6aLu5u5meR5QsvsDaqlK6LS2R+Q
aJy/qDGQG2U92EXKFnfF5vvvnHeyEiu2PQ8bFiNBmpel1x/ZwBH2HrKhhfDF0Zio5ZWY8+6mmF1x
pGoujgXSr2c41LTulxTgt24qbwFBKe6VBCBJlT09Udb1N7715KZgCfvYpdB/QxXCVMZAcTts/dm0
q36mOCfVX39S2KCfWWiKipZ/faryE59hsSrvyi7b4XXg73Z2/vLXG1Rmoie1bsmuiK9PIJl/ndcZ
7KOx/S4UUoKrZ+SCgVR/5q1cX4qAJYHtbR4suomQADVD3c5Td5YAfB4My/D9tPcH5D7KY7qIrUIK
Pjkjkh5RXwsxSI0OsPgBu6eDkCgk/rKvRRP673/9fVVm7WefZ8NRGPwE1by8/2sNUQJYX+g62nMx
s3a940PafqY4er+4SYs7mbTJr7W39BFTlv13kw9yZ+at/y6WZP4iMRvxYx3duBtzdCtWhQswfZg5
+Coisp5REipfcgyEPM+bJJ+6CYW2AZ28VR9BQE0Psrj1ETp5x7jwvzsPz1UgkYqhuK2so1mWU/E5
AZOb5OepQXJbXNc4i+OrX6kGd4GO6dS3SA3QiKsKibC4RcIMONYLo5GZqylPxZkgLHkxXZpc1jxA
GslnD42iz0hEPoVMnlaZbDtV+H2b+mM8mDPYU4d4CaclSX5MRaFqClTWruBGXihonlU7FQ8+0djo
RfSh4Ntn15XqOtWF8miGbNY2RuaI+i6cdAdmL+6ccOhmO1clN+KATpNp36giQXoTKZ6CdHzPu5JW
6CRlNyZBhwtt5VJnrkvqTOZIbPGUn+YMWxxk2TGqA7B6uY7iel1mVzU+fIJ0cYf1Vy8ibr4tc/Mz
hczeLpLkOZq9vsddUtaoQ8hTFMXjvl88dncOU7ygFrR3W4E6pRXZx1Wl6y5uN/MltKjA5C4nN3Pn
yNEodPlJhMLHzLRn1GADDDcrfq/UHLaQnygKvCMUiHFldduTsc1yg3TP0TTJDgOiwH6FSDzEguR3
U4pKWeEtr03eFTdhkLQWwkKgKSuRf2k/NhJVWuJBSPfaXBCJf9Z2O06oPFbZ4LKjLZIN6XLxs2Nd
QAnjWmdS8YwSJOQhCTN0VxpocM9dhFAoCqdtIXq/pPm4p+WKal8GRi3zxYGjhMeCi3ehz4ZbPiAn
W6Ejback2KlyaGEG05xcHN1W1PSWM85rf8Q4TbZfoumMsixstWprKMrI731AucckNnkEoiM5cu+a
GunT8gNYrvopMhlm/vKB7mQxFM9qzuMj5tySkxgbVG7J0K07PppuZ2iUQ4olZxLq51H52PAE6DPg
AXdd6WNohSCDj83XdvebGYeHcojGA2w1On4wtE0fUXaaP8+BZRpNY6A5F11e7uCQFn3FFa6RDEXU
S142v5DFDvcN8ix3iDqHWgkW7YppGh87qhU44JqfI1zS+2acmwFXXmZ3GFtNjnOOMdaCuRZVMqkP
M+3nl3ES0Jz2RKndAuWLb7KU5Jgv6bxbU0BqN+AFzs6NGTCIPSBzqybI8xTinEoT3SRZn5887NWv
dVGo+OU9eYDmtMM25eI2KuftALsYnV3GAnLaq1/rqSUl6i8MRgbjiUlARQuFEFyHebxVvQVJm3fE
I6edteVtt4H7nE9AyU2jmu5UB7J1LwQSYygKVXKl87MEmx0lf3iMWYGBtEnk4ZuLia36Ie54zeec
P4ED6Hd56ra9XD3KDin4UF4u/VHrdgB0G310+wWN/RXmGNOKwlPfNZsPH1DfLx+nxlxdaJTrMkHu
Pbpnf+LB4gMA5MPeath/R+320a3hmDXMVhkkPc+o61wSHxjqyyG88njMfhVTTo8kA9AYua1dJxJ2
6nqk79Km8ccV0vC4EFGuQG9ZY+Ef404q+uZ3OY5oex/yvMKd/MUKb+6iuVOPTMiy9lJ9AltC7KeW
rheJEYiXEi7jDije7pyhjFQnFg6oDUu27wMeVOTyN270py2eUavAVVYBEXvvyuWpoaytfAyNZlzL
MSSLZtwmTdmOjyjfdqi2rLBqes0/D6V96eHaX9A+8Ssvl590yOB7pSTZSTEx1IwjXGY83jILcynn
g4v7Hxm4v7uF99/zYcPtt42qihb9MOOMVaJgrAoY0z+pCaN5cDUM6MBZDOQxHRCt022P5OjdKGV8
e+2KOcoVecyVDu0nyliEOlQ5FDc8gT1WkLqDqxzX5bWjYmmVP6wSdnRGbFdxIqcDKl/fC1RBT3C4
5HeMNcIolsMlTNCiJq0qTw3rpkd0WPh6iQZ9gw5CidcUAz0wlO6y0HVDkSQ8B1lkJ6Yh9NsleVw5
44ddM7B7mWbfi8F87CWLDzQXG6rgS1pDwYMcjG4yXtFB4NBv0xPJ4VNCCOb6Ul+TrsirTmfLB6i3
rnsr9CtyPnB09TxCGRpFKZM4+Ry3+fKImWqrrjWf+LKReKpTXfTYbEvzCRVuMu3gYGFqDd5SFSY0
4YhuZscyR+sPSu4/MeAjapEtsmYM78nMcXN2uOpOQ0JehALQmiAB0zBPTzbpsgcnNLqcou1I2pFf
opLx3aCuOF7WlhVGK6ENQ+a4HhazHT2WEd0dUSL3CNL5macM2xke+M52G31qUMD+7AFyqFyzPga5
fI+2afgo/Vwxy6YnQ5L+hbM4Pjo2J18RV5kDulF/aYBBL8g1wRbm+gFVioeNqvsxl0dfwNOSHOK8
qFPIs8jGcI4U5CqxcX+ItbulWNfPDVCDSK1pvEeUfAGmKi8CyblqbkxU25SHXTqALOMw739MbRzT
qkSJ4NYzK588Kyw0e3pdhwYtBiIW9ODKzZ7EsDV7Jnl54xoO94x8y2W73OWlg7r5SNxr0xfzJ+TT
xl0xduWBEZ9ivFtxXJZT8ylBAvF+gL76ccvS5s5HBFdYU9AdeqEGpOHg8zRYzAxCzx98nsgdNP7S
h061YkLHB9qV0UjhwTaGoreMkvQuTeKxbsfF3vcwzjVKYSCRhVEj4xbApJ1A70ThhSZ1S7dfkpXb
rl9b97hCcve4XuNQOCtZFTBSicBbLz9Yy1a4bzE0LaIM8oLl2Mp6JfZH61DWBUW1wzQ5mgyyLl1u
UUj77lHE+ppuAIqnKIhdulQz7H+MNSL18SX4gde6X0WFGi79LEk+Hz2Iuy+Dyekjd5bd9uWE5MLq
CRzzcqvRDs5vOikeHZSo0VuWJQcZD5+Lrs1OBZvSHVSOcswla3f2rjBV0WoPs5F1+pBhquEDvl23
x6jDPduuepFL4tPnrWdf54xt1QqZsKVaJlZ+kFJu+66MzQ+FSmQt+wKLPkaNqFIKT2RZJIobqCpX
IOEMJ6Q66Y3M+quwKGIoeBvlI0sG92yKmCNm7/t4N6kkPLWKR3vEwuKkZIqOJt4vtwhR7V7lPD+7
NjK7ZfbiRZWjekpkwDXAYGfvNEo9pxG9LTeJSsX90hTuV1gF7Pio0XIjBv48pgmtBkw071fFyBeL
wsxJlQv0KK6Ym5EI/ZVqNv0f9s5kuY0m2dKv0nb3WZbzsLibnIAECA4gRVHcpImS/pznOZ++v1SV
9ZUgNmHqdddvJVEkiEBEenh4uJ9z/JAMQlzbUZbOvtTgXHokbp+pBj9QHz2pXP6jWHzNqct8Mkln
OZls5H49EbuWVtjs1ln7lDS55mVgEV4aOW9usqg2bUWaks9NbeQ3Q0oQIEnr11Yeay/Nw2UHymK9
UcGgitToj9EUrzfhJE/kzYd5r2RzTzQxwKkw2XJWGnV7tZQiTxPUwq7D6Fs1K50XpuHb2ID0yNvi
1HL96pBTuWuNuXww9EX/JwS+T10oAmFMxPcgtGGyM5JhTWzK/fVrWWr5DUuXuAbIl52xyJYrinH3
YBCM3w9ctvZmFYLyJOngkOfMJVtrBt0VdDbLtkZgLSyamvKB1tJgQ1iSK8a65q5xsyT2gqL2GY7V
vB+T0oAjIvWOpRXTzioNwbHaRnix6lB1RG2N3aoJi0fKePT4jKOahYmbQ0045JPyJ1ZO5ann3qPJ
GKEyUxfNGuSNi0Ued5WSogTbh81tlg7h7WxlnUNAC6CEquJrtfChqNmlHXmORt/LdVOcV8JqRIAl
4ZPecz2J27l3Bzj1u3LLEojRIPpCymm7ZGJgNWK/53PFgTWTTCLXkJ/UMW93kdon/+Rrkn8twbX5
lPGQV6qKbjc2xfKlq3E+YmS19DorgRbpcqMAJ13Nr6ZWZV5al8N+1Xpzr3dl5S+kbV5ycVi8FBBn
bCdDL323BrF87s26AxWaDNZZqk3xrllT8Vtp9VQWR7N1+t5Qfwykk2j6u0RulZqzPSxp6VsDGRo5
xCiteK6fSUGFb0OZVrdh2vdO2RsVdT4whRHy598SqvVKpGa3U5Q0+6HvCGw0a65el3lWz/KM9r86
p/MXExQmLkQ138ZkjY+1II77jIO7cFD608+dJqSPYxfihKumpuywXbTLRThUs7SCPo3BVNYcQlXM
rdmOilJU6NQsmacsM5MjoMvkTcmmvN2OnUinnFik9327Gm5O5b+29S5B7bdrjVtFB1RxnFYrqXex
rnTgLXRPkPvMVWujU4A1JBw6qTQegSo3QbRY4z8qZ8ROiRrrrpxT40zGLTtJ4O6/5jJQNxBCRWK3
09o6Y2yOnwsaNLk0ebS+teTdntRID4+WPghIRwqyL1vRdKgS4LODUlJgFwThx1BXINbE5L5rovFe
Loz5UIUFOTQqqLR7afCP2Xqy0IbbjeQcb1IjCx8EHh2B6WLdy3MhkeTUTQfOUH2qQzE84F+L2ziT
FK/QmvmOLdLbxhL13y2CobqK3hTZegPu9aiSYL0RyvJzL4WPibISE43i6IKSnV0DUzFj+XtRDIMj
K9arPqRenoNzaZUiOpJgzJ96SZWJhGRXzIxP+lQnDn3gDUdcIl+SesWeVLr/SuwIT1lkVyOYpY90
HDlxLss2feB86nvLDuwsbr6eCDKX+jBWUf9IFwNMp8tOYxzJuLx89ce0pHWPJMuHRpFHlG2W56gc
XqrGAuCqDV5Xjn7FjRQEhjieJIksYhgWezb5aqPpFJ7qvpddWnSUR0Msjf0s5SCO5YmQDfKrGwEM
deS0TwNd1/v9MnfLbmkRLRGt7FC1YX/iqpRGnO/q22ikqQsnfGa/yQ9K1Uz7BpSXOiqJIydKtKvb
Vf2BcGv7qGed4K0ZAOtJ4TJFcTF1FEBF+ymmG4mAfBsAYE32uF8hp2sM2WkqLfKvgLMnu9FAdppp
+jIgxugC6xPvU/ATp6QRNrThOqgex4p1pxukea1kfCqSXHKlzggpHk6FjTYkUC9Nyf1GD+OHsSeD
IE6G4AK4Pa0RUX2Xk8IdhjYKrE6vTiX5JN9oJ+5SChfttmLtTVGjabIkHBAlYWaYw9NcLmerJFxO
xky1iT2J/BrK5tvtSrbi0Ws0kc6e2nwIB3l2O6Osb6e0CsDMf6676DTWwvd6pDor0D3OExcjuRWj
DiAR2MitLZYTiaGxB9qtu2JkEgFq5pupdy03lvKFNE/jIMGGdQG9DhbgC04dbrF7IfvVTA54HQpP
QBj6YawVDGACr1QCZO64Ujg0rWucXBgFO7OUyrTnybyL2dyOKteJN6ZZEZggj/u+QzSiegGUqtkL
0j7V0phOpiafuzSpPK4Qoa1TIvLBdXa+lukNFY6VBmRJe1LT6mnWUs64lrxsqeg3pZW1ttJSNUAU
YfIaxZi9tZgTunHWvp6rZPjiurOrEIij3GbKkyF0XwaLVJ1M92+Ah8bMqQlGAyaKky7mBOfK7I6q
OX3qFishwVWJflGLL6mpRLiWbNzrg/VU6YRdTa/MJzkG44QOXruzlFo51NpwNvSaCsmcj7dQPCOF
TADFb6uaE18rF9+Sx9cxth61kLQI2OYd3n5ws14O8b+1GQxzJj4RQqa7xPq2Aucnh1eShBatJ2LJ
z1Ey33HZqABaV/FjQvl1oaZzm0mG6A8oxZ1UQfpuhMBirNoVk9WWkFvZWc1a7idliA+KOe84NXN8
GiZhSMm0W7arAEhGP1fr72NfBHElfwqbUHWrTDyvYLYPaVSkN23B7daSUle2yq86rHO7Lbj7SMlI
eQuUYZChGm4vIUeIUJrlzZqmB25K0WEyxHonC9K3XKqfoiz5OiaAHqJakPbZlOb7wsqpJhG0HqM+
0nYK4RoA9ayNuVtP+w6ahbfoq3W3KPJ3pRjzRzgic1AJzeKgoFI/KCbsEFQxKjeKh9jhAt8+REgT
7spy+AK5qEhupmhyk/gJlz4FeTHVtpIPy06GiwhZoIpe67mW3KEqMXGxSx1irwDIfcpsBAR9tHGn
lEWQT+uXYpBuumjwV2We7WYeDnkGYHnAABMtBEydp1+WSn1gvYNZUT0N6oaC3dnK0ogemdddlyWP
cxe6c0r5rxnK8D6JedE4FMe26RaX1rRnqm1nZW79QY6DWjNd+gmB6mxCT6Kxp72Cqj6qYe+WQ3w/
WNKzELHV6znIMoCXazN8z/I5c0NBeusKMdDYDSOmsZuG9FSLZiDI5qOkK7kzqsUByYmDRo9mQ1Xs
1crk+zmtJJsa24A+xGS6uige8oqGVFbe6M9xW75oKS3eUZr80szCvZbFjip1j2oTL063SsFENTLm
xuhR661fxDW9jcPZFore5Yhy57z+JMbQgIhk/VJXbhWpBoIBRDoYrHC5jcJqX/W0GKV7n+olRRFS
naXeJQuJO0Xz26rSFU9ozewwCvAK+j58QYNdoW87UZSeDy6ckMmuh6jz8mX+UsTi5M1reJK5umgj
CgltE+Ib2Ee5ZVDFRREqoojgm41xiMzYOjadlHDLU0rjM0kxDX5tmthl2E93piEe6W1AEpjrplfo
feKTbqhfgMT097OhpgchTZKTJdA2Nh+MlIyq3tq5ou/ItSRB3AlI/ck5dAGKi/Uz8irTm9oQtNMz
M6ddvVXmXxNd48ZObA0CjNIBvAFP7NramwnnEMz6ruuj6hSAMijKIP4yWysweL2jrluIHTU90k/x
qBqewpPRDSuF36JwehOaqKHkGl3raQPZ5IiMRjIajwnw9v0IiwDNueGbmmVkHyhUkbewhyEJeIIO
EWFFYn0o3WaqWpyGph3kqThLhT5S1oAnPCzPalgeGiPr7UEU7/VhzTzZqHOnCJvnPB7up1H+RDk0
s/UaDICgq6nbSFEblGu7uPALv7VRI3E5F4HHp3r1NFSjAXI4PferHpihpfhDo4QOsOHFHtT1Qa7X
2ivasQJqCJEyX3Jq8tIXFKE7MDJ16mgk6DtVzB40nqhhoD4LAJTgNTJ2C8VR2yRJq8RW5xR5mLmz
Gd7CJzgbJYmLzoBX0Me9zemzH+Mc+e0IRZZBe+1M6XUY59xpqSt6Y51svJn+OaqGb5bYu01oUU7R
NW9UowQ7Vu6hTdR+ldMENc/Fb6iFF3tBh0igGtTojCw2CB1kbzTXxh3y/Nj2oxsNkx5URvpFqChI
ZOj+Gn1/2wqTslPjRvLXrjmbocS1Wzv3utHeRbMxu2046zdtpQ5u2JPiHgtOZdyncjBLwzGmqHKp
Q8eHfkxUH5xgBSWM0J0SOgn1kIuooVeF00bms2Sl3S2Ib+0U98mxg6/gAXDcgxO+S9E0I5zgoAm5
ZLRp5oFX8qhegsPPlJYsEFXcTE7vJtFI7KoTZTs16HYxJUnmDxTtvVglUMjo0cWuW5IgN0lci7ps
uAJXA/BO441Gi5lxHXUPItkDkCdyjYb4jIgScLWoVvmjioNklL8qM6mMqjiBiS+8RS7zkxipOQGo
lTuSymXFWBRuOIVglGRyudxByppScp/K86jUc17cV1EtKT9WuQ4bN2yo4INXR30uUKrByI4zrMIF
1HWXKyfqstABJG3M2qCjuYF009RtLNSkKxqqUW0kCKmvddYEZbtR269pHefk6vtu/RyTrpsfOtJJ
tZ2QkJx2/HDSTj130MqDorTE95zvYXvXCtXyz5rNZutRbq/J2ReGIe6LQoOfk4Ql6gX2TLmkcoqo
qUQ31VpBugEBQkCoL0b8BX3bCGEZTTXqs0xhjGgau8+Sm1lLquE8tqFF4BrRLNYdwCmVhzKKrcG3
KHmTwNesQXdqpRnFHfz/lnpztlaZcIzIvy630xwyuRAFasqqitr1bmqm3BbgM41SMtttT/uhl7KZ
VvFg0XAHCl06q1LvEffo5l0CgAI7ngoasoHkXVwoOsloS4Vp3YOoMG8hNL/NjXZvtmC41XHUnVwv
k12fddPZVKCHNmndQKwNQ2BzyRC9FulU3wuZAHejpUmt7MgiZ6kjlpIZAPY4r6OhPRVR9hK1hq+n
MUlwKXTkYhj9KFPuzamgSS7SWaBwEIhaWvWB4nl1iASzNh284bA+q0CgzX/GtpW38Uf9iMDvp6kG
Az41sS9E4bdYHaRdkRs71KJ39UgM3OY3i5ZIbpgiQVukVUI5JF4pxCRkHg3Zp4AB82rkh2VKKwip
QO+mbSygP0Y/PzcrDOt2ro5hL3N5I+w9TsVS2oU1y8dCi2PX2Bap1EqF9He7awWlCjrA1LtJqd9K
wbyNQfpyR2oOU02Mx+0IenwBNYptSXMoIcKP6nLdOmLMDplguXwKO+ibwizrp1wVVZcM5gKcIQ0D
YWzVz8s8wM2a1s91n32vCDrcfm53abeGe6Omf3nUW3SzWTWQq7X1XV7MNBiq4baCzLCrxukpnpP5
OJL9emgak37qkwH/MRFfy76MHYhvnDKKQE66XWvw2VzQSjse04reRFxorXX11Zla+Rx3dM2IZ68E
v8alqqEY0SwHCnfK3rA4BK1Frj1VmpZdHuU6UYIBzzDlplx28wPoaN3WtSJydNmi05sURpBMDesE
Ifeslmb9ZFhwPdNh1R/A9Vn7qYkMlwJL8y2cckSsEnTjrYZOQ5HSSftuBOfVth13iZRqbdzCB1KY
PdwtBWEqIL0Bu53cq2keEwA13xuKByT4V/roTNN6Z8qL6JQZJIJQE2R7CrMvmc79s0s42io5fczS
cXYKuHYepdjHdS6Kk5WFlHathmjQGHrL1Yp0fq5UpSCYASd1oOg9LKAtWHub1Cg8HZSy1q9AxOS3
3Mq16qG3uBzKZPYlv8xhL9ybS5V2fi/G4kFLi/ptRQUazMnIRG/UnKbmjpCrn7NESqgyVvUn0G3a
EeDjAPGWIuewtod1c1l234XQOc26pCRW3uRABp1GJOdSWyiLTVtwI3XCuifmSJ/BBqNbOcfTQe7C
+YADI7A2wzxz2ho78MqwnWKnHSSirq6cavEgyTTktpV+mM3vXPrgP42Dhk7iHJY3rZW5ldpMhzmq
1LOg6d3BHArZnWNBv7eKefGpS6S3/RKX57guv9EKUT6xiUsnK3LhgdbnDzJNsIKWFkGPlEagA+Q/
tDY1XYSdQADDLqhWVX2oB1D4biKFgrvqURqCA4rX/gjS9pWGfJ+oPg7ugmj20IhCkIZckeUkOc8Z
xTx1ITfFObw3G0X4UTbgDCrLcLql2qVyWTlzs04BHsLXNLBEJpvEK+iROWDkmepKWihxMuvZKTLE
x9GivifCYqb6VduyOh1rtZcDWRE6JxQt2RmTyV/NjLWfpi65N0R1JJwvqUn2sQFXqIhcDZDAJ7nu
jdtILwwaF0E5cKq0FR2DFj6BFGeL3cVy+2lNs2fFhCE4Dc13LkD9GRgeSIdqeoxxuyvYq3n+oRvq
EwmixB+ouVCtP0eFGDthaxnE39MTIWgKvxE/Aft+8lGE+rxahUWKNp8OYSfyaKSeuvikw1mz7Kmd
ROA4y2z16U2kaRok9Mn4pEBaPeWTlvuAGZLdDJo6BQu0WMXqbel8xia/ZaYrufBBr7wCjG1/Y8RN
qfqyJLwNoql75InMQIZ7d2sOi8quw8JCCazKBHPPmZRItLtU0/cKCIHJ1vuFHpxrJt2uVf+aac10
Qj4g2+Vpt3jQSdUjBcnuFr6OunFtvpfYo1vD0jk2LdBVuyijH3qcgBZqvKmffbL6CDSw06zmcYL6
5VcULvZFM94YguFK1hjvCwVQh9KvEsE4VIxKERNMXe6IfyzgGTpdNyg2dKB/KL8frEHaD5Tl5KXP
XdgtDtxgkxlIj1bU39JF/aaQwb7CGBv9uogA2UJtgnasGoMXrVZ9k6atAIQnjW0NtJJLIx4qqlAG
0CQJK7tJzHDfwUHdDyTemC/gr8Rangupr5wccbwsZZWyLomA9qbIFMzpWeiEZ1pKLNS4YAFYGrJc
/bSsHPXafQWf55iXGnUtquZogXVHIZtKuOT1nnIdDHmJkLyqSFQqUB4BQJhfctirZFCEb4q0PK71
IEPojejyAENmmlLBF0Ztrexl5XpIp7sfWwI6mFbjhwQ/xnQkfexpwplgXNK6BiWLdaKHVMkN5P+D
4iOw+r9i3DcU+Qeg+PZrl+SXr/8PJl42/2Wqhg5uWRZ1UePe+n8w8YbyL8tURFnVLANovLX96D+Y
eO1fQN41Ot2bhmJRa9+kTqi29/F//5egKP8yNEmSRBGUlKjKlvFffwGJ3/hB/4OH1wAwKabF+Koh
Kxv+9kI3R4GknsoRtJZG63MgIHHftzsqpuS7IsKa3v9lZe7//cb/qxy4PFC77v77v/4cTkUTTWIo
2AHA3C70nWrBoIF1r84UyrpF+z7nmbTm5BYSTqBIBWr07ePxfmfGbNNTNVHlsDckNoF2KRkjUn0m
yU7810DsPfeGoj81iZ7urozyU5f0l2U0QJyLBvV+iA2irkuXqnl8S+IKJz0cgzv/bu/6vm37x5Pv
u65/cvj3yeVP13XsPV+5p6Mf2AGvOZ3458F1+dnePfAz78CXvNoPgjt3z09P/HLASx0n4N38nc1b
8vbbS/yK3w+e/Lsg4N1s3s72th/7ge+88hI+gu1s3+Fr/uHZtrN39ozLa3nH+90db390Xd7qle8E
nu15vOOLe7KD4MkOPIff8TzP8RzH2V7m8fu83/Zmzg1fnJgJn+i8Db/bO4dn77C91DsEtufcOi5f
M+v9rmLyDp/O9/Y3juMHJ3/7oHy2Hb95dr7yrnteerh93O8ft2Viobbfdk+nwt6GfXT49seP7Kd2
+wdP7FJFsUhbsiOp9HDy714D/4lJec5XZ39wHq+M9FMf+6ORLrZYz6UICqz04LsPL293kX1ne19u
HdG+Mo6ysb0+GmejvvxCNeyaro6NbRwe0UtwPvOcHdabR7I/ntyj41wRIvupEP3RgBf8vVDqm3Rl
wJP7+oS18Jw+fkb4uStT2rb3r1OSayOEPPdwejj6x82g/dPP//j77tVnb9xhq6fXk/96umtsNs7p
9ZVnad/sMKzgvAt2u523293Yt1jYwTnuMecvNzc/zfHGdm73PG92HtvCdR6Ojs3+9A4PzvGI9R32
V4SrrhrCBVdTFccxJGnw4L64T+wbVuyaVWsX/vXSD1nbgv6yYCueHKwKfsh/vYs8tiXb/W7b8Czb
mf8F9o6vtl0d2czw8M+eerj9j7vf7/+Z7IfHaybys+/aRzZy4fALEA0pqYcHvNTTne/8sw8S29/5
26KffHyc+3ja3CQPhgfh2fhAZ/une+c/uU/B+eS+VPi2nf1yfPN5A6Zyt7N3T/cjy+fiRc7BDrvz
Dth5bXu3X1P78Mijdl3Zdh8wiFfL/uTd4kl819673gN+6HDaHMzHpqpttv7RPC+ETcElzwqiQA84
7JP9gs8dbT73l51vn//tmZkeTvTouEefD+Hhdz/+BMrPJgUffQTCid+evbFMy7Qt9Qvu/cQqnDa/
dnp071znGAR46/0ruwVnjcfnlNh5XoN79X3WnKNnv50C7gsPx391g7s7HDZ2c3eObPszVuTzTDgl
vAO78AWvfbB/+rJgF9wF5x9BZP84b2/69nT3mthPq/0W2QHODj90d+afP35gjfj8vXP7iI/l74f9
o/e4/8fB5e8f7SdOkdm2I3vHVv18c3v7+faw9z4Fh/33xwdOCueB48DxvEfX/nrDQbR/OLqPbFHb
Oxxu8NmHPUvvsqo/l5mZ/8Nyc7gyImfL/sS5fDo6e++Wrf7zhc+PfHtzCo/u8eHlBUN0vl95Ih97
L1m8oOeaFHIEgyOGU/LI/7Hd3cnlyGPr2457+Pch51yxA+mnmvb/3Q5k8eK8yUbDGCuGZUyW43TH
/merbaNup3djs4vst+2sx12yLwKbF+Id/PN2KvOgefB8deYXAvuWgMDnq+13g2B3y9/7RxbNPTgP
PwMbltXfTk121C07N/gZLuwPBzbkZur+ZoN3/uZOY3uPCbH8eGvfxR8ft8fo7l9ORDru/s7ldz5+
ANvp8D8LoSsm8awpSyQIZJin4iXXc0QnJxLpjWSD7Bzdpa/HjX14rcPq70/5P6PAATRUwj5Zli92
fhV2NWpYRWejBGF54QC1ui3n/DWaKWoAuxBu/3ZW0GhEUTRFCQlfLgi/b/NcQvaB4jXaE62l+ok5
zT7ttaV/X+vgLEMbfidQ/3PtoMnSltpAXkKXtcseCNJgJmRFQkAXaix/FpOmCPp6Xq8Y659rxyiW
phlcQgjPL8PmtiFd1htWa8+ZCj4mBts1wCDT0FaprKUiP9NM8dPH6/f7Ebk9L00SQeSZosk9Sr6U
6bdKpakLmldRSy7lA32hNBe9m/Qk0lL1yvTeGYqbH/ccC7IxV4QL05BrtK2KAXAGJKma1GK5wtMc
aqdLi/yKYvQ7K6mjwK7CaNZMg5vh71ah1ai0CWVBDT3pyEEnqb4n99ffIMhk3U1tZVwJZt6xj1/H
My5829JXa6Wj5YatAwDfFyhwCF466smVcd5bQk2WLHDITA8Bs9/nFRb0YE4q8syU3uPRCTUxWVwU
cJdXJRqvSov+4TA0XTMgo4vcyxFT2xb5l+iJ/LJudht7IlrkzB3GVr6NdR0WkUrJRp9N9YqDendy
JkBr+Scx/lIAY0R1xuwTiDNSPlDas1J0EnrEI6IEpZi/tnp9a6xgsJslzbjsziShZpkheQJ2tBVz
lxq8ftulK/WrImqvbLAtpPvd7Wq/DXVxDxlXo247iVmRn7qLY4SpEPtsng1J2fD4WfNMxvHl49m9
Z42/zu7CJ44qfd2nDEUtKRap84MY85Ou/7tOrj89Bxd5VTd1LvroRl3YYmfVcbsivwqxxxrus4oq
u2CWyl+1PvnPKBg7m1lXNdT1fjfCUAvBkWzAjKoD+qnM9OtMxkq/krJ4z1/oVA5JSkkWaOiLUchQ
w1dtIKkJraXojmnl2SHXi/CfAq3wJwt/1f8/7GSWDndo8Y6qejFiKlByS3RlA2gb+i4fhy+aqr7J
jWx4f28M5PZFeTu5TPlSh1vXxDiatK00FUK+mYrORDeTiuPHo1zcfrfnRFLHUk3F0vXtILnwuLFg
IkS5QZsapVWo1iiTA2A89Wr4/xtgGyErXduFYZbtKFLDiWjGEgoCFK0rXuRP49fZOrooo22xfazt
5796raTgYklpHj3XPtcfyk6lXBgrQ9FdeYI/G1r9vrMZSSfWkRVT06TL0AOYlBlLc9VC9Iuzg5jL
o980tfJUje0p0gUKWl2NfmkGeEphfGdeQEbxDEDYWwHNNporodCfnsbicGVHIjaiippyse2nhfhI
GFE1BdEF63WK4PXbMj0p4aaLEfz8pB2Bfw/91R4Hf645I8smpzvKJX+GR4uszIDgOClmUJ5OW4Gz
XRX4WB/b2Lvz+2WUCxNbxhpwU4PT5lo3Qr3LZUrvobArwPsu1pcKfRD34xHfnRcPmIXTDYmi2e+2
hBgFom0TK6osoPgFC8WREQrVlb3zp/Nh9XRaz6CCKJEVvzhny0qm+6DRQxuEe3auzAUAd9alO3HI
07c+gXD68azeW0dMFpgeY4l/eIQwq6BDaJxIejqptTs2pnCUQzFyTLPoTvK4WL07R0SBV+Z5bdyL
eepDNDcNFVo7L8r2mE5VFdRoap9SZPiO6G3DMYENcMX9vbe4W7QpKlsArypb0PGLO5hrs2igEbG4
iaS99MIwD55sjRvG1gLjQ3eR/vPHy/tnGGNtBQlF4QrEsXgZCw5KNJVahz72GHalqwPVdpUiHQHA
zn8fdhJKE8HoiiaKOqCc3yeXqSu9XHS1tpdpyD0gOoM/U/7862Da0lSJgIRAUN6KNr+PUi7o3Kry
UtuCUU87JYPblKXGg9gg7pO34hXrfGfP/TbaZkW/PLApkvVuBpVii0keSo6SANZDVbldlyuWscUn
v7tvOsVqhrhZB22DLvtQso+TPI5XYFuj2B1iUyh2VVmIgMQ006vRIX6CuidkQB1R4/j7rWCJW7WK
+JoLuXIxSQNc15r1nP7QVK1HECzyHZrLKCbJWhNUrb4iJRyH2pUZv2OZFnkXTgiqvdjNxQHBnUTv
YbsRikoh9HOwcXYtUfNNxFH4e1+N0MTP6FrnmvIzM/vLUzRrdNhUJCs3BvJ41IdmCJCI1w6Jasn7
PjRQicuhxF1Z1nceKSkO8g4EIqYm/6xy/DJqGzfy2veMqgy6HNl5kpjulFTdAcko5NjUCk6ACciz
QdbrytB/mO126OqqIkPCkTgDL56oFqITDncaeiI0AxhGpQLawBivdMn54wkyCtkHa7uTEW5d+hZg
nUjor9jsmvQSKuNDilpj0uV7pTbKv2oLSOi0jUVoyg3QIJcjXUSo0C+QoK77Gu5GOdd2Mwjr6yjI
uXHFVN6dk7ppPphkBvRLJ5asaY1O91BjldmClMqiHsV8KAKQ9N0V3/LeUAb2Lyr6dtBeNgPqp7Cs
qqJgKNATNmkPWq+sy5e4EpcrweF75kAsxBZAYM1CFfx3L9agm5LMco0MvyomXisQ68YTLQA+Pmre
GWU7ZjgaWTzRuGzzgrBvDNwmwYWhhgZ0toPlVhXmlQf03iiYNjbAGKZ8WRRnF0lmlIMDmZBxcijV
C2/jYJV/fSe3RIUMpaZy2lA//llT+GXzGnLRIBIJlklthtCHPdU5mTJuoqfWlTrMuxP6ZaTt57+M
VEIvCld0lNFoHp/Rj4BlSkuFK7a2nYq/HS9Mh9Tk5vvwuZT3fx9EQkceCX+EsyW9Em9gijePhTJV
gYWEwIoY8jzvPjaGTTTwzxGh5FkKGhGMehENrE2e5lPDiGpksYCNFLszvDEntNABsGMtjPflPEbe
QvPMXSk28j8CrM9OQ0MiVqbs/PHHeW+ReZAoFUrkZoFT/D7/CFFjmiNjNaAMV1eohdQjPfDj7wcx
NF1WkRAnc6penGg6COOkqzXUyZNWhr8/pejCdPCc9Ct74L2naVhAXiFr4juszbP8YjIh2iSismCc
ZVrODoAzkOoTffW0cV/2wnJltPfWziS5YpmGCp3wMjwYZlTx6DxTAwPWwmOGzn1Q40Hdv1889P8t
lfiHGPIyqW3kRqssEd4w7Yr2pqKHBDB7JbkSPb4zF5aNCxTekAd1uXLI7yKhncDbXyaQYvlkqY6U
aPHfponA/iCHSB5K4V5j/iyd//J8zHVE2mqz/SxRihPtPVEtCEvzir/9M8uxDQM2SDOoo3Br2yb7
yzAF+piaiKYV8OAwuREW+n5ITX6oJs2ydXG8NSftDN869JrYCI/kug+6VddXzpYtlLjwLOxvSaFE
QKYFktHvH2JtxMHqEYdCJXuUJa8HD13eq7MmwpcYpkmB5o3Ie9COlnwtRfvONuAmAA5LRnOQEOti
GwhVrIlDAQJxKVIFTQ5RB7xfJzcKXQGdoQv5869tlINHJv+s0BMNGPbvcx1kYy5WES+ixjHo+U5p
faNAvO7jUbaP/fuKIihikB3DgjTdurwKkG+O5tbgsYLSjGD6GVWwlKuB6rZ1rVPgnyvIUKZCiMjd
A7Ty9vNfLAhfCZ2C5sVoImqJ4C5V3pi2CG7kk9Up2vd4Kmj48fHstjW6nB07b8sy4r5UEHL/m7Mz
240babrtEyXAmcxbklWl0ZZsWZZ8Q3jkPCenfPp/VZ9zYZUEFfw10EADsjtFMofIiB17vRgyKxGr
pz0mzV1TY/+GpPuxnxb9o5/8KjbNxqJD3Vivu8xuL8DgjGe8uF9PV9MmeWJxyyGKZFd7OXzd9EY6
LwAAjGrAacfzf1WD/80FZh32km6cyTkXUb7eco4jcmGlkkaG9Wi8+/c7Hhd6kCy6msIGgBi9oxMm
Dt7cnNkMXl02pOngEM0Jx/zk7DkJ8eheRwHXYls0FGLQUdDk+VOPQY0TD/hl3PXljINHGWTki/yq
Gs+dEW/MWdfwCGWJ/8gcnWoHaZHwy4bSNl5tSb93U8BpoMfN7KEdB7s4swzf2Pgok3BNxruOHAr3
gZevlG760sHylIXvjXfsi+WDCb8pnp2BHnhnzNzPpV1zTaYxaFR7i84cPxTj2GPr6ZzF673x5qnF
os8MCK2PgtGXv4xVjfhN0HwYlj32BuTO1Y/FI5ZvjFVCJqEBYaRzrU+zfz7KeAmU0MmaodXEuvnl
uAZNyW5PV0Xobk7VYrOX2PpAD0V+Djr51rfl0oX+1OYqaTrHn/+1SeALViSoTukLHafky7wVtr/b
TJlcq9yZ/DNx41uDSVJWZB8ljfynOHKFO1WGUrsNNVn1q86kYWfB+gUKQLs8vL8TvbH5ecchDIqJ
PoU+++VzmYnjbtCDiAkLP/lVKHP7Eih/PpRNVV0UqOe+vj/eG49Gfh7FsUs2IEAm8HK8yhF5PW0t
+3rr08aRUbwcBlyNWv7OmRXyxlAB5WaORB6NTPHJ3Mi9uktHVbShBBsCvWedMC1wdWNfmlCemvj9
B3tjT8VCjgdjlzOOycaXD1asjVelk6B7qa6LKAFHgD9lT9EvSjCR/6W2gca9nrPmzM3prXFJNTKk
/Z+Q5GTlTQrvX1wSGHehFTRcp9z5QAMTvaJNnn1ZWqe9CWZsod9/2rfeLfAOSsMEX/zH8ed/LYfZ
pytdCQwajg0FcdKwyrsSV0jfH70zaZw3ZmjAPuciyiZjjCD95VAazzl/xhInTEatadrW1mGDSHaB
f2kR47EsziRZ3no0rtTH0gm5Yi6LL8fD1zrt10DS7YCT7qUFqjCuU7f9pMExnpmhxxl4EgbAHLGp
M/hI6TkgXw6FBaeFMWgCFCfNqw8OPctxgYHT/v1v9eYonLuuBdaMUOpkFAPvzdpz2U1gn/W7PjGC
60xkyz/nwUwKjmQjMLgxXMs/XoX/mhE4IJMk3bC8wM9rxUnGoOX7wimoqcWbGxj9mS3yrVlBdup4
jyGocILThzJAik45+5ZQ6vOs9D3cEtqCiKdCv8dI7/1X+NZo5PeO8ilSxNzrXj5c14yFZ3cs7mHr
06smH+z9WOKxZqxrd60XPZ15ujc+GTsyWWhJ8xBl05NdsvStbqHVHq/OueuoyWYGjj8gxGiuff/B
3pjsDHFMipGfdQx5/EX++mpr55h0kbOO13n28WZGNxD7ZRvkIejI4fP7g73xFnmJlCWpssNgOB0s
WU1gcljYhJ7MXDzaDdn/bIajG1oiSOKS9Xeyf98dObHJlBKTUBk+PbbhZtVrtgIbLWb8KkqRxo6F
g9M4uWLnYE0ariv+xu8/5lvvlKAaWoTlHPNMx9fw1zvNwNB1tXCIMcfqyqKSuKtqG99xyMBntsZz
Ix3Phr9G8jokYSiCYBxMKp8v2aoxi4VvCuIxLzs+5fsP9sZRI/1jUfQYm3CmnDxYDRSgyrBMCwH6
qoPeXHGnvUTiDjH2O0GX85Xf58nX/2FQ77itsBy4LZ0MOtQSp5jAbjC15iXmyEC+1Jv3JfMwfTW8
3t4vY+acGfON6xkbP1E12lQkC87Jex0D3Y6FjXktNyUzxEzvSmJI8HVLsuIn9LX6m1sbQ+wKY7i0
lrU+syZfx9LHihBbKBE1PVeni99wWn+1K6yTJn817yergQqdDel3kfTTrQ5Eshsx9b8V3Xjm5Hu9
6xynKyuFOJqEwulx1ICtyhX5yTCxEA1Rzkh3hV1Y9+9/0Ne7ALdOnzwkkjLyaKfnK82TU55bGFEQ
UGffUp3NWawg2jR7B5/rbxjZpt/fH/H1Cz3ec0mp+R5noHu672SqFpkxEEHUCoYvvZONeycxQEnD
gZLK3rUb2rGb1MAkHff4c4qFt0b/L4o3XYded/f4878W6SxaI4eDzWUb3/Iq9gULM1zgVeGJuFQY
lORY4y8x5qldSWe7MH+///SvNwls3ZnInJLkGsiUvhzfoxpBmMwmYa2lfcm/38vOwcE+C4L9P49E
ipTMEGWc/xLsL0fi7mBJXXFKwhX3m7jRwbKFsqSev6dXe8vObEevV6nNPEIse5S6sTGcvNixENiO
KhDXHsahvzhAYnyqytgsEzJwqmkPab31z93id4dis53H9x/29WJhdFLpAcG3b5IQO3nYia7viW7f
ENVYcW12Hv4nBebR/8soAUV+Kj3IS08CAVZIgEIbWzlS2/Kq2JwPc7CKy/9hkMA6rnqUnhiPvnyU
EZ2fQJHGi1x0d4cgHVf93DDmczqwN1Y+yW2LVKUvkQ2elpOonWJiSotvmMJZimVPm6M06/QSrd96
FQQY+73/XG/MfGpwx2KHTxfpKzXYmFpb2x8/Ee4v9q6ag+qDS94LHtfq3L0/1FtzEdWl8f8SlmjS
X77CGssM7ls4gfj+Ml4aRe9EJBOO7d9LddmNg4FpIzR4vAu6Z3rgujNL4Y09hjCOV0rWCTH8qS7Y
rUqMVQ2Cb4zcsKzoySjeORjmk8dc/eHBgu87Q5PL+wcnT7fhzMO/jguIsGhfpdhDBtw7VUu1mGlZ
LumX0NSt8czHwOS5sViM0ZSl1YjMsSw/wUBz/4cNh4HRFvCR2XZOc/8qz4+eoVwCNrMfI8FveIlT
U/Zk4iN5JnY9We6sPAhfKAq5ALCHE9m9/MDJnDW1dLY8NpbRjU3c1w9mOxdndtDTpN7/HyZgPzMw
b+BS/3IYMGu1kdt4TxbUKJTEKw0elNi1RgEO28OQgXpicwVV7y5Zk3XfU+28Tyb1j9P51a9xsiM4
nbEogts8znHoD1cXJ20Cw+XQ+rUdl1LvWg/WEauZxBtCxt37i+lk3f43OuI+1CommVQyOC9fwoCB
eQ5NO4elkk5Xbu9tO6yFcTfN53Nlhrc+699DHdf1X4ezp21/c+s5jycp852yK2Ci69ie+awnG99/
DySPieGAaI6Lz/Hnf40CeqN0s7zI4iSHgnaF6Y2TROPW4VZlb4U0PvudSv4xmjsOioqeKh/95cde
/JO3aG9OD5dNpvGSZOmtwlY9bpjBZ4LVNx4NLDiHB9IZ/jkNlScaRRJBgimW6xbU1+AM7BJP/9q3
LmjVH+n/8Tt2/PcnyMmG89+jUbo8qrQYm8vIy/fZJn6S5Ru2//Vq4DPaFDh76MjXI0RNQFD+KsFo
ZfNySKeeavv7g7+aMtTzmfvoIhDas9eeHMkDmAgskRsncnuVXhhDskUeotczo5zs6I5HFt2wCKP4
gDa14JNRpiqneaW1zCjNt3SONnxsPhb9KnfCW8Vu3Dita3DAe6x+0jPb+avlx9ABxWe0cBblFOdk
q5NFayRlUduRabSZeWe53dw/5pgHCwcWgz+qM9Wot8ZjXXDmE8shVT9Zg5l2KisR8DS2Ej8c7DuD
GMuHKsIFcYjf/3ZvDEXuXpLCR9zEOjx5tI5urqFETgNgEBf0pG90vHIus6UBZXp/qJOI4PgBUUFQ
YudfH7f8kzla4A1mrtPCU41Ge50lTXcQicb7S4CKUTM1/gSrz6ioV/tmsd3lzEd8tS6Pw1MaIahD
ucNMfblELCElMXBmRUzS4CC0skLHG0hMG1Aje6c17t9/3NerwibC4rUyeYgX/+v9/WuL69IVWF3C
tgbfwoFbAYO8zzN15qW+fqoXo1gnqwLLYilgyiYRFX3/yG/B7GZFdWdm8n6ebffMPvPWcGRnj8Js
mih4vpcv0W3Inea4SMVsYkZT7DtsRHPcO10Y0hNetg62hqBXKiwb//1tQoslDUDoT+L7dEmQakS/
bwmcuVvvOSspY7bjP8qB+Eg4nXA0kNGhAsSKf/l0VbtVmRcYTrTxOM/SaBtwHU13JgP3emLQ/GB4
ZOC4LxGLn7zDAkuBFC4PfsQWVR83wD1aIF+7/NcXxijHHBElURJTp6mpsbWXrAtwAd4wODykLTyV
3BjPzYfX24fHlsgVl/ZMKq7e8ed/TXJS9clmw8GJxby1YZYZHG8YJV6sCcX69x/o1RF3VDQRU9lc
XmgUOj3iILry1bDljHvaxH7qcqofXDft9/DuMRQPWoCnJFHPzPe3ng8lhE39FlkAba8vn2/AyNpL
4dDERZ71lIyRsY8WgIpVADZ+//neGooVxfnCfYW8yMm0cCsQL7R9UcHRtvrYZZibtnNgPjsIDP95
MR0799AgkVE/pvVO5rmh+3zrpqCMQdm2BzlWfwbbOyc9eP29mA+UI9D8H4/N0/12tE1cg+hqjTvH
375MrdaxFk52Q8/reGtkXXXbaDGcq429XlwvRz3ZJxIPhrWTJXlsm7O+WBxkb1lXB2fm4utYhKIm
GTSOTdrPqW++nBbuCqO8F1xKQHTnd3U56XADlRLVTmddm1mR1GG+JPaFk6nk+/vT5K0H5BDjZmsR
AyGyfjn0qsdOiHXlPuR5K77RVnlTYokY/w+jkNSmuk+2lxayl6O4xYTiKXHBuVjzvLe7Fovw3jyX
13095bnTsBHaR9csanEnl6rWN+rGVFkRG5NOpkO7dKO118VQ1hd9bSl1Zks8Tuu/ios8BsPRjIJ5
FrcobpMvH2pOG6fvNTbOie6dQ1r2+r5x8youhmOuSk6zvHj/Lb6xBMj6IcE55s0Jj0++VaYcR8z+
UsSBT7ShlEnNyhdtcMFFRYGv6IKb2R/Hevf+sG+8VvZjRDeM6nFmnnw8JY7BVz9j5c3hg3l/oS8T
HPdxBecyf65h/o2XSvAPOfS4/cOIOnmpeDVuvkwx6B2VSltazwj9ItQHgRflnhyzi9JpAZ798xOS
VCGNxQGHRVhwEss5Pm6R4zQB5qEYGpFbSh68RdkX2m7nn+8P9cZ6o3DFMidRTDn3VEGlJp8qQAal
FQ29H83m7EaVlr/+l0HIRJPnoA3s9DpsmF2Knk/VMQJocKqNAfJykfrMrvVqXpA+4Rij7kfO5ih0
fTn/Vy5vFBeLNqavvL+vSLvH2LQvh2wzva/vP9CrDZL57h4LYkSJtPKcqtuaoRmO4uo+LlrXfkhQ
ZiWXud5ocI3bZDCwg037JcCDf+n68luxTNI+M0UooR6X14v1zv0JqSQB8lEJQiP9y+flOlfS8Fn2
u8014CuHQtuVVd3NlR5TICu1M9YabGStK5B9wTAW0MyDGutT/F7lhg+mzA2zxs8Wo8vse16ixXAu
lyroxGPmQ2pSX5OtLJriwhfzKH41dSES4Nm5AXwhzHFsL4sdIDkjAf+2NTPcHjVT7i0OCvNl+2Fe
OylaYC/Zcvzzme7t597PavXHVEa3fNWwHO0PQ+0P9a++dBTMnWnLzV0h2rzHrBqifX01dUV+ZfiF
V1AcK+btac0aRYGcex0EHvB3WzKBjCvnRYZU2ILh1qiOTgmFnVXBI+kdy7n26KM0fsmRvqcvJX8R
J+yWligAsbyZ2o/nShQ46XcyqeV1Rh9YBRtlapbP0FM9WiVbVSRJXFMkL2GRKDl8WR17KD4Cyxb2
RSVlQoKQZ2nd577aJqDBdr+svnsx9DrVNoShglxMVBmVdPyLAeTAclA1UivAtcF8tFo/Fsj8qJa9
rMNtg2gUt1kC762dtNn8qrrGs3DexiXwaz9ynYUFNLSd+IBetk0+qFwCCuknc8y5qACVimsPZcmT
OaUGDa22hkX3GVtPNK0yxTZit45Gr6LJd6sC7j0eNHUsbDHJr26y+eO3DvhQNkUkmZrp89gWJF3D
uSmqIeMqm0jzIrMttX7y8lWV3CJSPfXUKwtD4ApcWcOkv3qrX6VQs4O5F3vcA5a5ujyy7rN7P5u6
eQ5pmQmw9wZ+BfNHVemyFdiDEkfhRLp5a/t18OnW596FibN61Ju9AKvIcRcV98Fop9VPSCullUa1
ENCXY70MhRVQ8Tfc6XPrZYb729LaSUuS0rC0jChLARjhbh3MgzlCS+jbAfCFbMGPhLjVV/KhSDZM
neup8wJ92FK3aZ4DtzSKMkQvkeHe3AKPWDDJdmbLCNXklPqunwJkkAcxyg3WhVU0gwuGMVX2NIR5
oK3k9zg0lstUTryRtgWxbabxFICoHelXd1Y9zFFagEt57jKpzavF6hz9xWmGKf1sSwDqD3S2rlXs
ykQsEW0R2g8DQyVNPLf5ZtzW2DnR7E8yXj9WAvWIitvJY3DQzv7NBr/YeVRFMOl9kLTsQMAEpjED
CJ+0Ziou+q2i8ho2vbNtz40Dfz6DV7Fh0RD6paGRiDSFaAbj2h6supORTvDjXA5NJlwfgGoWkAYM
tVVSCwAeRhcnYO65nvQvNxNUseIkG1EBhWa7Ga2zRyLUBHTLmUJvZlgYulmeUVgKLPHpKMc62rKO
JNUQjx9kyeHWBmn53e2HFcSWnxpwPj0C3TGga2dLZBFqhURmCtlg3elnXYCFwzPdgiI3RUc9xDhe
+YBWHfWhbA23Gi4HVWXddBhW2oJxrOZS4HtxZ3uJe9PYhVdP+BZBfMkuFbt1gUbalAocDf41bmQ5
AsxHlE9L0FmXGo/vbvkCMG6bpk9NafelhOYh/cX8MiQtdx+iOwACxbEmCdl6VXpdr+HW69Hadal2
lnCR22TuxnHDEiiWYimGu7rot/6ix8sDZo1Zq7YscOy1FvkrqC1qHntVgClUXb7416ZRjsY3P7fG
9qH26cZH9YdYCeEhTaTtLwvr5CS0ZqKFaFnzeb42PFwLHzYuyNOjodqhOlRV6lnXY4AXVcT2Zfzw
FeQI6F4b5tuJrg4LRtcYRGC8boZeuqS3XmJlH3F2r/dWJcuP1NU66j21L0f3IcjdutyRbhrgOVH0
brOPXjcvNO52NiTjJ8sm9/2TZ8rtJ+UVI2mBSQh54Nei5IDFNVbp6BAq+4Dc2qiux61J3Bi67+RE
ZSGt/smerEAYAGvqvrsRbimrT1aZg480OYGTu97J1+2G/a570o65ZYDSZJ/89HUe1PdFKQL/XvWG
lk9ogfp2P7Yi93E47ubtQKy6qXAG6Ls5u17Uye9WjuZwh2w1r/crYCf5gynbMudwp+7z+8GzmuaX
TJzCo6lw4D0A1ZkH+3fuzGSnQ9EOFrOaOWKs965dU54Szaa8z82me32ViQLMG+JUPNYfkzRQRnPh
LKM3+nvDHdLVvFi5KGAurzHQHv6A5F6M31DH+gbGN/i5SUSjAvb1wxrWdbLpnm9WT8d0aMwj+CjV
pukaSpnlQJ9gNB5VqUNm91AHvA2389/+VBtGFbZBP9IpC2xOye+9Uxjdo587NWQqr2WiZ7BZpPas
qGw3GwAEfuu1athIg3U4BMFc0X9O3aO/zYW72PCYMuyCgnZlP0d6ME7PWJl74Am9Fb9nC/N9MyrR
gaCxNFsg2u7a5siKjDJ3gsc1pXD6mCyi/pU2XRGQrazmkmxwZz6agoxZZDMX7cjv06H+OU46+ITA
ixNbYm2+3nvNsl6krK/kpsxseLLsPv1TYFL4PdKNy+cRUc+nCnP9X2BlVX3RQQS975bFu6fpNFX/
HQvPaWCCK7Vgsl81wCSmz0QK4LjczJX1odcYWxwwM0nAyfkJDFu7lYN7oUe89UPkvvVja/p8rE0L
vOs344ibSDIDKDtuBxFCPKwI3L6qin0Bl/eG282GHX9d6e+54Py+7JTVO+C2xwUJtlL1boBkv4c8
bjp7x2jSA5cPHEO6reygtaALyuIOBJARQbiDQ031YjosHG/PNlrMKuoTzpjILWc+Sr5VuALNqFpV
tA3LVF6OQIY2kB4B2jGc4mSKe9C6YKcPdWS9SrG82MKiABhY1oNasatZAmilgmMIc3qGiqbWKtF8
mBNI0sFsPRHbq7WaiOzS7BPbnfV1tNtmDq1Njl+cwk+/uOma/Mmo7NzDPatX3ogQxj7LW+pIhj8Y
rIe2kEsog5FgFdOYzrvpknot79tWN+PBcsaiu1xbenT2k62s9UtJl3kfO70v8rBwR4BnZcvU9EZZ
O7tkC4w2Kvg7H4/fgUz4hu16pJLEgilt4T0WO5pYBF3iVnOIFH4NsKmZrO9ycWugEq0GB+nzokK6
cpR9yIXu6SjXefGt5dPkUb5UYm/T9e3y2zZIily3a5D91aUVcdmp94VT8Z+kYYnB0xIKWmgXZvo4
YNOeXDgpANvQJ1JBglEEso0kbMaPZQW+be9boO5DOU6e2tsgeyjpS13KsIXZQbZnRtkbCtfM4BBi
leDugP91nxZ/rN3PdZkWUDI9AQusXn1QHmXWr+ut60N1i7vUlmnUpItvxi3fs/sAwM+6gKVVu5et
XWEPX6/CIbr0wT2ENp1Bc6h8xWY26typ9k09i48W0qr2h9mCJRABe2bYexBJgEP2/G/t0pflbgZB
U10CnXdTlOKNfy2rwncOQcUeTugum/J3Caht+e1huvJUVx3nSZHlOaj3Ucphr3Rq8CwmWAiiJYjI
zYLc4ypZB/fRcrcxuGoS+gCizJ7TT9pPGyPsUN5fr3NCcDkvC0HerDtpxV7rpGuE6ZQ8spzX/G7r
Levb6MjsJq/a2gmVYaeKzVAWedQkMxvjok3ny2AZ2zfRlokMBVZe5idrgtMUukgc6qdy6OFexuWo
puYDyxJCK3p4Tj4vyQ1xlxHXPuhJYOtitFZ+3ZruJKMW12/wV2VbQt5Ms8C+4FO5815PGYTpgvjh
00y7SbFL1lwlYUqNOrvIF9F7+xKpTgnPKYBNlaiEdLAWSZ0deQ/mk7OIoyCKbs5iTxJy3El7Rg2a
rFly0NYM9G9x07Q+COLpDvaRDYct8Ms8gpbH3kVlAygtuAfZ1RcD/a535N6sKqZ+NJuXva9MOsQE
dxbWl5eL+YC5+VpcNE4wdNfEKtzaSj5LcUGSgf+PUUzg5MbVoRWeBpbsK2X9+rdl6vRX1rXLL6xf
su9LWlY3jYs2b29zS7/TxVQ+NImANmgwoZ4gxRrjwSjt5mEohcGeWYMv2vurVxEUGIkUsUtAYR88
czXLS7uqxwfq7G6qI+77NTho1difBnrsth0dSB0UxMLjLBCcWhEyXryxksoJcoLBhgvqDAzujqo8
xhSaZia5R6NvDHvhD/76pWgkPGrllITDajb8na5mzqFwzBvYdR1edXnoCZE9Fymd8yGiNaN+KCAK
j/Fc94l9YCtubxFRJLT42tqj7WaSXujoAp8AhBTyjzFY6x9DCflndFxutjPw2C2ajMmlaBmMnGcI
7Kqce0ht7RKX6zm6l6NZ5GrW/fdlWeh0STO7Bgcqtf2TYgl3ICXB3Wglhi9B4rc/atDC9pVNd/rB
NLwAuLAXDD0+HGSB93SuAGAu3ATtSQbO7HFuk5nl0ur0m9d0ywdPO8l3qTZxP9nWdC+FXErYSoON
fFJBegz9I99jlxdFv1+cesx30oTeFgIU3G6XvloNEJbL+sPHjhQIj9jUz8LGIwGXF1ihMQxQ/1AZ
w2yQuEn199EAGs3JGTTgsMvR/rEsDnhvuW3t947NQ+/8KShurcIy/lhTvXyYBdi3vd2P3vc5rYqH
DIhPRUtjNV5NXkqI5FJMmcMNjc98USHCBW+35PWftTfED3BEhcX+tm2f81ZhyTK2uso+FnnvUDat
5+a3WY3DFi2bLMvdJpyqQrlZTdeiXjsgks3W/0k9J/m22V16P3GE33lVpp4z5QKVm3lrP/1eDddr
3ZvE+g3fPMR/ZTWjqhT/QeiyY9uuMyJbMJytgkOQZdMHOXANB9hVKm5VW3a8JgRufmda9Qqjw8hd
MvImbkb7edzmCRht7voHKpfms6dK18ObZBQfncFluVu0XfokqrjDxytt7UPo+KvPrRQlQUC1SWxy
t4DN9FnJa3ulqfk6+wVws95ZvaLsqRylDn7Buw6lqoFttZMFg2oafSZZMjvOx6QPskeUF9XDYk3k
gbj4TWCkOtkD6sOBAdKfF6yf4My7v2GtVLfAcABcQgWCxSkDgpj9sNYB3HIAh6TLEzO9NHu/Uvt1
lfKBM73N49nNm+uCDm91ObSV962dbXG7FkK7ezPIMhCsUk9XfjrITxnQSuiWY0mPwQgEPYm2rO93
gbn65UVvOg2YLKdzfoEAgsKpmqS6dvQAX2yZOhUN7ug12B1tYgk3vsyhphS57Oc5009JCv3qht3C
rUHGlhZom0AtIIc7aClGl3K5S3h43s4mtycu3faDW9rp53Kg0TfMFdmlMBXEALFVbsafKi/qa9r9
jls42StvP8x550d00ag7sMAzxr14O/AC9OJFmrasj3i62Ss1H+014RwIr9+lhO3uEQ0FU3ReeExJ
EwQ+kPXi+yHr2flJhS/5YnTO+NVBTv+NMsF2nVZTsUYqq+RXCF7tLzKB1d0wdfWPwtX2ZctjDhFV
cq6/K1Ui3DLQ/KODW2RyaTdjFTDutDGjBBTOHXDZ2QpN+Ji8WfYM8iCWO36qMPfgsm+himD39Ps7
OMjlEmLiW5jX3Sbcb/M2ure+Vwzfq7x0vto+JbRwdCr1A5QNZJi1Iv8ZjXXrgdp0i8oKh2kMvlNh
JkieMpneaIDfQ7jxEm8BeRg5rVXrdNNNKUGKYU5mvCV+BYkZZwIPkFGbPwukWQDaPYffG/Ia6NDe
bA9OVyQgRudh5QpEWymXf523/SGpxXKbBEcoiEcpFgRlZvlpNGZtMO2ImqApOqMunpDpJ3fW5C1z
WHM/0jABj1Fb78ztRePhRxjOnee3UWrTsH8VDNvw3Zo35wGCrsPeLXRz3zYq+OqmtrldyjItHzpV
tD8VEutb7CPabZ97uVzDFheMJ2MlkRpanMA0/+e9+amaG46AJMM2ky3W8+/XxvC/TnbHVQ4VsfOY
zVDSoqXd6PrxhnKtrpRR2NfVyCWZ2Ndup9huTPGUBy22dNwZEi6kgYOR00jUclNr6Cph51QwfVni
3g8hlirdZf2C8RHgLI6ptCw/Njb3CfJA1JQPVZ9AJ9YYJRwSIc3LYCz932ntNFfo14liqpkQw1TB
+kBm2Qe32STJEq2BCLI4cDsE9BUJMawy6Zu/zSk2/VwqJcG1qtbau95MRN+oQkMgH4bx2egXeech
7kNr32BJEpZuXQ2RxPvxmlJmC7F7gPGb1qXqok41VoUh60zsBTO3t0Nlp/Vn0Er+EsEhtnWkHHO9
cYJ0kxyFKv8U4MLrh3Wncn9vB5O55xt3msiNVufaGsUz4iLa3Wl6t8bYrdzxpqI7brkoqRI9+GIZ
sitcIzkcM8LqLGQvEhcyM9b5YKSd78eDG9Cl7qZsMg7JsqvErPTHUVW93Ok1K6+3ZhtcLmDuZodS
bCMER49TrYEOnsfVNDQXuU+hCMCUmz25Sae/93I1+phvWN5Mq7LMWC4jk7sqk/qrEmX3Q9aVA4KP
COUnRYbttvAXlcXcmZsPat1EdWdgxaDST7IjCRyvra2g8iRTPjybNugyTIEnZ/rgJFbqxUET9NuP
UgtjDJtSsQpEoPgKBqE6N8PRLu3DUQBAi3M+yJ+emw/Nrh9GvTwvyWR+DigcXmyzkbFw9Azlvl7k
z3pqq2wfmE3ziHG683VqRTFEiy3qZyPn1A0NbtxftCgkpkuebPfm4DFLpTct1U6Mkwx265R0+cVA
rnsMrcYx9U1aSWIWuPTdZ88ZSS+aq4UzgE0Cu4pzOFdriFVpu+6CoGhL0hx2/blcMU7AOl03IlyH
bH1WTkEYavlm4+/qil8mbueeodeg98fY0Nt6S/Dcc5fdqq2PajJ6+Y7u/BpGPTWh72KbvSD9Welj
SmEz+v4+KEQQ7Czsegg2ln5bIp27DZkp8IJGJLYVtBbZuaGLWmraf6zNN/5jEde5deHKpfvWJxMu
p4k/9UfIneZas/n2RKYHUll3NTqWqLDotG2yQxjrkSUeuqyOGq3du6lYypvZEEsTr/C18yjVyPai
bB0wkc8G1S17yyLGQAGTIgOuu3qAzkhz36dimCyDPz63H0y7IG7bCm3U8GzbzYnghXr3dYVqIFy3
qSPjVtb+ByzpbD9UnTf9oiF+nUKSIUYXe3zmLq4HkZGw6mR6N28Y44QkSkrjMKPaXWJ3xZ0zcmsJ
kLUnE3FbJcn4iaJKzd1+axvzuH2Da16diW0abzX+ek40HYrEnB8s7ciPXb2q9YBcv7gbm9S0YheP
iHslMW/EzxsoX9R4i0W5yswmIgFjBFe3nyQpo8c6K1I0HkU6m1HbNrm+LZ2Sq5rLMViHgZrcdddp
gXGnqPRSXedDYF4MXafmsKP+/5AxqxTKmioAoE6XdspmnLOgcrQyabgi9+Ii6rnpYUrtQMcYE3eU
MpNCpWGA6XgSeVOyfneaShmHjFvqJTlV+2PrL96fzJZQIOslVdC+mUB+6FaVNvalTksNiNiaHxZX
1CI0zXwb8cZwKp8iTO7XUVd3CL43vLHWANGFrRfSvOhhyw8L/mluRJ32/zg7j964kW4N/6ICWGQx
bckOysmyLGlDSLbMnDN//X04d2O1G2r4wwxmY3jYJItV57zpjDXV/uhcQxI13wMkchqEP1AIWbbj
AuonO4iAeKwXxtcFLfpRGXM2ZYz8fRdRvABKKjd9DGDomQ9tC3f2Bf3BnTslVE64i5rI0zSGlHvW
nKXngaHj6+0maBnPJJmh2NhUro3fw/HlvMmlpAGYlNn4ZlKpb24j6aslpssHKB8JhFHLnkKo71Ov
SxlXzVfQVXd9TMnLMPs6Pc/TiBpjCMVQb4YxGt71YNYy6r2RGXyMoZTneheIx4ah5vdof5fcM7vA
BWHViqbZ5rB910tpAoBFodl9/49kYOauW33ofTPdCqaSP4mgrLOt29TJB0PcOU6rYVrex1k0t8Zc
RB91SYQHzYER3FZzYbEFBaX+NGSKvN4B9OnM1kv9Z8CUvx/cKmsMXnTpN/1UNK92IQDml2Ugcat3
ogxLMlEu5LUl5pZzTt3CoLUPtKoMPDdCc35GJC1eC5gJDjI3mlov66VIrkkrhU8Ku3r4Vs1ONKP3
Xxh7UOl289FoZLZQrVsfghBHzacZdW50fUxAepup/S6mnMo66nrtOkvWnWaKouC+4Pjs/LGTwyXk
CO5bhMy28IK4ldb1ZC7KgprJs/tJztS7XLK41SdhEWs4cN459sBm1diW9lA7RVJftoGtTxBM+WBu
QjsDpiRC29HP+loRlWWSsGJuOlnMv3lC62ZFqZn6FXDqkxwjwNKUfLzRMxWwR0g0iXnGISjBtfMA
Ilxf8vI+XZMGdm6hz1dsewZDSMkgmj3LEeXvQORK+cUU1bTCg1E+JJPbjj58edzuXFUQ+sLsSnnP
qONE8y1UPnct5X/DduBEkE/YR3qc8ZPWUGSHE+nvQV4NXspehz1piO35XOEI/HDMJFFeLnuV+yyS
+XnoE/EYyqSJoYKb5q1IA9DagUFyqddPQ3VnEU36s+HkuQVplnfk9Zb6XY0WPgCyy1NGb6wM8ZQU
svkRgPxp+8SY+7tck21+GVjdsng1n5e1w4wI/5eINfB4zRre5m1LLW84sRuj5mkF4y4HI3ovUrBZ
TJQNDa1o0hSaqEqjOx03bL9tuqHZhkELxT8h5eP5zjpFRZNp1j3zOdOaRx1SK5SoQd+1FGJ6W7Rs
xf6cTKxYp9Ts352hzQ/MZR3ay8qxOHJmPDfStwdzegMHt5XfIkLeW8TeMmlcIY9fjznyMKuqNCj/
yhDcjhgaPfCBdZfnZBrky5xmjvQGnYHZmN7LD4tZ15NPyDNhq4xzrX/0mT3YCAlyOHwztOvzvBX8
n5lgX1PSKjsz/Tp1zN/wHiZsByqClSzO8VwVqqXNIjRe+wl2AixesKkNfgp9qF/NTa59z4SqdYY7
L2bMcGxYfnDkADLejsB/N2TJlQ/paMzvE0quF26ICS00G1mxtXGHWL6qh7bbj2SnXwD4aKNXsoS+
US0V2SY0AsHIWmcRxp5ZrcaLZhbxEyrV6LUHm30hylNGe3jq/KlOYvOjWcpo8ih6NDB/uLn3qqzV
9eQ69dhszcGVPxGOV4unBwkhAKhQVHqupdn4o2B0l3mhR0wA3nSoQVjIGDt/8z1ONehhDU8cD9lM
iYfypt5aqYiqbdvE6rIlbQK6aSrUR2DkIAGydIJN1IzWuLPjBTVh3JuaoGMoRRteh0w75p5hBoQ/
sV7nXdn3RubnvLuLQpYaXDKGzI+0Grv7qlgoakXQBqY/A1cbW7Mwp8SvtMzQLpcgawJGV9fmi9An
GKEiZIjuLqGBfbBTISvfNYWYz+Mm0h+Rw5IMoMmI2sAuyXApOwk6E651gBcGQXWbFUaVsbmPxTfR
QI9xSifEAi+ysu+11hrC3Si6/NWuqI78uACs9jIRmpxnelY9dvVk/sJzAT5TpH1pe02HH0c9K5IM
5bUxz/pylTYMimDCagDaNISmfYtWt0o3Dufwsok6p2ZTEmaPvW4gHWIXMrwl2wdZbSeXOtsHyHNU
d3LLnMr4MUnDGbjHHEW8LdElKeA8HVi56qzF1+ce9bBMl/QJX5eVezl5FiF/vVk2VqEvnccRCcfR
c9J8tAToqg2Mj7ywxjxIybB0rQsrdcQEoD9O3yIe5VO1LJiMp8SNmUydsvf5Q6RHxA0XZV3tgITC
u5YhzzkOD0s+CS3qf+D34PMr+gABypxXU7uJlNMqPxQVUgwVOPp5m/D9vaETYINUdgHRpRtstill
Fh9noTeVJ2MgBsJNEEuRm9jSxMZW3TEXKJfGPuvIfeM0sIOtmmgiPEVi6q4YOpFcmfPI4HFn0qbY
CweSifysAFA9c2bL/KjMOvpRsKVEPAS7Py8lJdHGQQOlHpY0669mpZXxFdWZdTVWml3szaEYYt80
c0Q1VA6gNVIOstnkgy4AYJaQxROZZvkyzD03UhtxeJ/TdP2Y6Amw+IiSgIPFqYLvqRNWM27KxUYG
xNGRbKF6m8uqokzZ5WDqqZ9Vc9NjnzWaG9mP5U+RCTO+ZEq8eYb7uv9pDZm51fSor2+A7uG8OkyR
M5tSbf12hzz+NcOtfmSgr0+qspBOBBWJPr6RhlRvXU1pvomHSt12yD1QiMHBkqM0zBOUw6BSf9aJ
ICd0c2ze7KRkE+wj0HJOks5u/CSNW17FaLP0O+aOK6+IWvXkIj16i5ht/qTVttN7uV5MbwUB0XKT
RIO4p55YUKjU/Hjbyb8r1TdP6VRqrsdeLRM8UOhOUI6phqJlDquYyCOrWOjdlrbzYgJggBpIjwfm
quzG8WQ/qTdTduq7odn9vRI0qF7rDO1PXQsL6hGaoGoTQGue59wgJV3QG5cxJanlZ/HQlmhWyKwm
7NMgmHaoEFnw6efVnrMwerfVaHZES8+LQc5THVsbhRIm3gQ8QOkjy7X5VgPWgR/rRoxsmcww+PMK
wZa37smYVnjBymsYKXVVOMCdMHJp9UTAVPYrnYamRIW/ZLdFRuW5nRlQDa0FvZtv3GRQ025KoLXr
ycprf7ZTxZ0FuES3S8ABAzfuTK9VqqVvNAT4uONcLI+6nDVcK6IeH1U4Jw/6PEhAIznCwnF8lJWP
XgNmOnO68nbogvomV7rxvSno9O+BnQzl1yivXmecdS9hOeffWiulxEYBnqAJiwPjKTLnEgf+HBs3
Apo7OiuLsH6LhnJVINKDpN5IjFu377UiFd7Qu5wXYu4T6CTIxEfLQtSSRMRcemNddB8DhotXixY0
pN4w+D4NigSqCTgud1taY9z5dbuE32UnERNVMDrrRI0IusIsR55znBM97fW9Lu8nY5zucwaTVUCX
KnlDUUcTMnfDrwllce5F7bqK21bF5dlSpcVzCSHMgnazKfYFwIDmwR1EzEDPgOHI+Uyj66irCttv
lN5wDo/8pV0dqT5itEcEOJ5pYs7OVB4gHGrDqbsP2wCJRbIK7T2lxmhGj9aLZ3rz7NYwgbp58om4
rZouvMNOQ3huIAt1rssODLhZJUp8cKZJQGRa9s7GBlR7AlSsXrRw1M2trWXgskMTyxs0k4Xl4ysB
uKJfs2ClE2nPPvss4g1Kr+Kesfc0eKI2eOFRB5W84RPA5RGi2HsWkVFNGyOatbNRQL+zh4fTm1OZ
waNJFcNzskT/Lo0Flp8Ez5gRM9KcadTFGD3JIDaDCyJZx9uiJjFmx6fAxoY0j7OyNJmDDAM71CGV
u9GAN+WVxVExl82VUOwtnt2FXbrpMlUvTFWfg1v8FsPDoDvd+6A61ZxJMkMuiwwqnsqtDKAllfkG
jjey/dlNeFYaOOzBYuNyr401yp5JieqSW22RNth6FPkzlquPmPXDFchv37Vabv2uVJRZW9EMxdu6
PdClwXmQ400lcW4HU06sIXzpS+2MEr9DZIQFJ5RwgGfAKG6yBnMB8hgruFnsjGl+C0AcWoRoKYeN
G5RhRUmk4ovFLECwqwCdOgAG6o9dLeb0JnVLDs+8zked5dMYF6kJ50TmjVZm9FBW+qB1U/JzLBf7
NUIPjiAzMrQf7VLTFJkZqTtqilDbhLqGxzDstYCy3BqMH6zC5Aop/s8paLPaN4qKas+Oqc/txdFJ
hCwy7SzRK/RM0wLJyYad1NE2cSjZvUHQiXoJdB1iI3fUzxHlRM6WpDvmMlmFMN4KxHDsVgbHcFIM
2lnU1nwSAP/uXatXxl0FAl1sgtEYX2qdU5PFp8Z3vWDUkJekiXU5tGi/vMIt46dxhi4DkxrNazzY
IysccWW07RH2NWRDVYpu3k5hMaxGahe8uAatRjqJx9SdQoRsqwCxNN043w/1ELPhBsVLg4n0eTTa
8qbQ4sk4S7JK2xVi6tSezbVOfbsru0ihmgASZBQQeEI2XKQF/KdcmUQ0dY5n4ygdzibXzOEb8thq
2YF0wF6GpGB0ICcfenswUr4nXkLQoGPqTAviY3CuGXDPNLPWAB6/xlQGelBMqWUzV6ZBnwssAVrB
uRF126GyM2PHlCAg7aQ3mucy0cePseAMIpELxnmTdHP9zXalyK4Q+saXCbtF7tvj2lXBMfMjkMvE
oWdTez2TQyoucS1CY9vLmLypSI0fcHxctUnb1N2AW2XObaNyAGGmGy70A+TfwroWjtn8wAdXmZeR
WcbfER10HQXXUPVIZmKBZmTCypL6TYUC6ywEUmuvsNO21wNC8953gLuWM6YjVnF0C9c66Y8oLJZ3
Cq8BPfxkq6B96sIUK8i2IYLLPhdQ+W+kfI/PU2hM/R5O3ik3Ll0xGotekA5Jfw24HdqLeHGJRCO2
y7Hcm6hP3Qg1WORQXJfltxYaH2GVFmvvAnlEsVni1Ay2iENcpFG0pvlGtWiEYLrXD0D1M2GFeuEM
te9wplhU2DZKM5g+97Era+d+6Y1Rg6xcuE0cyvUepe14vQztAvy2sDNsIEb6hxDRdA8/JNMaTNNJ
n2LiEYxNX5YNqT+oACky03wGK25NtpxGpjT9DsIQiWSs6zp0KSJKoRgEywb+lhjHtFrs4KwGW44J
KaLA9UtNhzKEgiusHbFjFdlMRKk5O5D7lLPJ0KHmFDJyMuOahXa5aAYd0soQ4TeKx3HYRiSoXhAm
I0FYtEIImuOW5TtOGqkKdZLPgZfObO/wiAA+56SC00wjOLHRdi2JfDNTPcU/XBCjSdrqkE6b3BjU
r2gp2ANFzCQaTxg5GK2boAH2ejbrhyars+8IE41qS1c/PQ1hlEfngsIbbiOujHs71EnYmmTFiuys
opOwhlJejxQ3b3UyON+IC3YRHzGpKNhm7oKlczH07qZxYv01KnXb3CTJpJ0vZlhWt41bNvfjXJga
2g0HBXu5lvZ5YKSNr7QeVRgVucB5XVjtjyLK6HMTYkHZ5BFxBhuQcXXPdgCHhMcMSa5RZEIgfhP9
HdvUMvhGkqJxrBISjcb6v3NAde7glVrZXbM1whOjIwqecWJkZzPJqtMGwQP0IDKf+mXGH9duagRv
9QUzU7Tf4VQ4xl4TYHw+MIHkKNGsZN6wuQhnK0eD9pP08+5XHurtSEGdhk9k7A73c9QMnDCVFb7V
3Tz/Dm1kdru0cdN3l0O62Vp8WDARdeLURNAkNrrQmZLTZ8VDdqtI8N3gYqDwo/VOf4LRF29lZcej
J4mGf4LFBaMZ226+LsvRfSP7BTUPjLFZwwIsCZJlQzi/siRf3mN6K+5KZmja+twelJ/EidmtdJ45
+FpsZ68x2a4M7ZELdnsFUgfrGa+ejnZwEYsW5ZIjPtE0Xn4IbXfRjrPeeZqtjybfgRIRKqMkbLZO
5SK75mxhnJITqiX0IWTrG6aOafPG1iztygwLhg3EcszKPfVj+qMu2ZUp4pAe9XrF1o/gMf+J3DS5
w9faoTOM9VxsUYQHdx37U+RT5kvatLjsv+loxb9XcDePpgWPoDgdr/IyMx6SzFDFfZ2MPVE7bjzM
Z7ozTN/aqG2JQV0agxigKuuC/VwayUNfGS3I0zhjWpm1BbSR2oXQ1EV3UmdLlySsbaxK2sWpra1m
o3d8Nduwiyf2R3dsivNCTXqPHXdUjgu2arI/mEbHH0fYeX5W8VIJn6y1kkSDRM7Ju1MinNgTkTEE
1wM9DoIuptQ/TOjmPhStAa9armEuRQjWHqgIOdmMAgZ5Q6dl72MzBY8Blf4vQqFWmHWeRsVGQA24
xYpjvOAHQemRYw96qeOJg7zppLuvszGFZcUhlJ9N6Dsf6FUqhhoneot83sQcNMqlln6b4UT0Ul3P
MhQmgCSbIMAmQx1p23dg01SbJq6Ay6RBfreJGS/pQB70HE+Ia4wnfa7j98lB2etnmU2Vi/uvqf1a
c4K7IlHojKj8KXKhXaN0Vxq59U3kOkKentCQu1bIbvFrJ+hHD/sbaqbK1srH1I7nV6e35DcLQkvb
ymDRxCZyXcgJ5kKFsZ82OaVpJoziXjqd88DkxvJlpM4Su4UI2t+9jKf3IYJ7AnFJ1E27iPSBlA4e
1MiCeKtg2ieaz7E+b3BgDVtJAHzn88O0R7W41dkkkgB1DEjqrzaNw5e5CpPXvJuN7zkd8K++nvIY
bpZF5+lGLmYvRKQNsmQSaOG1iOJ/ZBlUjUzzAEA3HxbYedup9gjva903kNyVHIeQctTMKPW93iA+
bRs2nX3TJaaY2MEzaQIJJslzU6Xxoxuk7h1sIkDMGASLWHGvqfQcS+B4mWJFFzCz4b1RS9CB6Igv
va7EA+HhtwrerQgEY9e6daI2MxIJF/lXN1+oxcqJwNDWgyfR6izeqiECrc0QehhbmTv27dqOmuw1
/XLelm3Y+EE/APkR66RftcOivocpm5tH7mXMUCK6lZ3TVFQ5ZDo3v0d8gFdxnXf6Zmg0aPTYwWzg
kWQ0Db7Z1WHmDcssnvEl8uqnmaR0J17kozHZJLjUyDF13h+VG4N1Sh0/Tlq4910aLKZHDx9RSwRS
8p1ouvg+xsbyPYiHXqITX+FnMuL6N5W0Ru0vI/CMvzCYIljjBmd4OKCku5y3KlDV0m17s2HLa1xk
zY3jhuiQbZlT8IfK7pgf5VbjxAEAa6+3MwzwMqVjsEM/qsKzTLbuvSgiwjVcFyL/0hhGSA5Y8nYT
cBq0OC8oAc71RLnCazvGK3dFI2hRO9j4LT1skeBOTMryXp8lagGkZC3emoDlBGcy9Nt6iuZq02iT
VL6z4Iz2J63v3wZjFON27BuZ7NzITfnUIteiAEOXuqCqC8NkI0EK419TCF6z7RchBz8v8cVTr80p
Sgy31uMLYsnc/HocYufOjNOs3hjDkuHeKpHe3eIEguvusS/wMGoj/yXTQra7OVqCaTNPIFm7MKJe
3kieYrNZ2NspORLIKx5sVgkJWKQHD3FtU2LUTMQQ6D8HapOZT/gjKyZmrMfYQR7Kbib4ZZ0OcM2c
hO4ZKa2Cmyxb67o2oaN9Y5krFMdOlRDRqAKJIJcNzRPwKzcykChhJgBWBHojau1Nhq3oVxlU8/cy
k8mtQqyurTpCIGVAWpv+tKx+O8FATwjcC4QIqEghlpjwOJ2daa8UgmPn07kUVKZD49zKyqjlPlDO
8hqKUbvGeTpol3jMjF+jKY0Vs8lQbTJiKDwHL44WaFOtuMVzYEik/UYfwb4z98BHG8QXZU+Jdh8x
CyH1S6XxwgZNMx/7toFtrnsL1jfVWvd8FmE37kfe97eFg306U4Ac5wmgyn1nDEBLRJ/1V+gkODxL
RCk3FA2cIpnWloO3tGAbeyeuG3AtHZPBN6DKjMqkHHRkVEXq3Ft5iUaWUyi8rTMExt7AU/6BcH24
Xfs/FDpahk1MiLK9wz4Z/EwrgGV/MCYaDzU5GeoRJq28uNHMxxxW0Wwj28pAMfKEvN0tIXnqZwYG
R2CsXkWPkSo6GmLNrV+IH7IysLci+xnKukEcEaQgTZi8swqpelE9yhJhADstsgxlEoXsxS1zyjd8
xfOrO1vLQHlvIBEZQXBNxDlUk8inVfagYiwOPuSU9W46jX3P0dQauzIIob9Zus1W68KGyr+pjMpf
d+d5pydgPttk6kC3TWdBLxk5+e0qTZ030VRP1xQ0RWudhRDd8zZS0qlJnKvFdTtwmJ6lZWmcO0Al
uueQO09nX06VvG3xCP5qAm25tWIn67wRvUV/1i3AcndY0gIiT4Vd8mwiZZZbhnt19tXSWVn1RLsg
noQLXgo7VGnI9q2E4rcbK/mSFYvSKA3pmn66YTIIj64M6WIg8VLtqxox+Q+bQaIuTIxbmGwSBogZ
8tsQbB5dUDx/R3Q6MIbDxdG0MyosPl7Zz4yn/dqIfeiBZqYAiaCkOGhknwFOHni+Mzmbbo0eCJ5Y
6a+iLwOvT+t+b6fjdCdERgasCEJeXddvsrSX+68vf+gDXy/P+FZc+g7ptv9v0f4jHwZra9OhZsk9
HFl0SRkK5/5MQzxoYPqsbqEuXG8xVXjZTBlq4a8vfjhsjJlzXF3XNMhIw1pjVT4bwBkfZpkweoWX
Bhy520YGfEg5kwK3Kc1GjNoJcC3EsA2tHtNoYR3dpgUiFGobcPDa6p5P/KLDNIHDX3SQvIIOOqib
nNcRlop9GGZzk4Su7lNBPdVUyGw8UOQNJrVt1o0msV/OvC8KgAF9DFGMzyARyEzcE0/qMBngv5/F
XMM1DFcafwWO1RM7dK/olIs8BIXFUhei98gAKdO2tMoT4SKHkRHr1dbgD3sNPUUqc5CeUo2qYPI7
AhFUws67im0D1RwuKtuLJ3N6Z/avfiJb59gyJIlPWua6BqV5kIiBbrIt0xZ6HpegfmehPqH6lUh0
O206R1Tn7qsCS3dpWP82FWKdemghQLbWFcj15cEKNFqVZrIjN5tGKArTFRWOq++54iw4d4SERfl6
gf19o5+vd7C+ZkvgV6kq/IiFNq5Zq/P1DI13iUzDQEJed5vaqesH18zC3ddX/ntlc2UyaUyyjm3G
VK2/7I8vvZ3NUsaKlc3gJO0iRPLKwVuV/xjh8t/zZHYgywajBtjO56tw6dhwa75oY5Tdhbkq4pxc
XsDVj99sZNgn1s3f3wWh3GwfkMrwhLzNz5dzlBu4uWClNh2nWQdi7ANE/sBzI8++fnx/fxOK+A2b
AeWwQMT+ro/3j8eHw6tpppizIaj1+pwKBosWruLYR/eJWbkB5T0xif3oFQ3ymTDG41g4DDWUNN51
3vPNV5EYfwYz+JfbJSvA2ETpHSGOp0KTjq0QJio4+CMcUqEOQ8dHBkUoCF1246anX3GXqq02ld0O
xf+wFJlMRFS8VIq3dvAsYzTmVBQ8y6W2ayTQnYsUaapPXOXY8yPFXKKpYjgKUvnPb2y0ke+mEVfp
EA5YOA7d5SyJ9GY7Ab1C7AORfb1Eji1GV3MRFVCWsZsdfGFW2Zjh7KxLRA7u/ViQF+JPYWiLbZ9R
1JzYSQ6zi9YvzTVsjaeoCJM4nF5Sun1GDYwhuZFh/hbD8yEbTVG0LNWV0xbrlGLRDU9f3+KR7YuD
gWwyyV7J8Gf98zNdAmcxTLSjHlEDGD2lHezbGRjWyJNdnQUO4ISh9spAB3nido+8TbJhIaGJamJz
UQdRTYMel5FT86W3Qe+86PixE85iOZwxw6zfhdimt1/f6pGvYS3ImNhiSI6kw62lHd0O6V0GxYVq
dGMSeLnrhXFqUPmRt2jrBL1ZkvAiEqEPbosUmzAp1m8u0FM5IYZP22RvtK3UdrJbewnZ4pSKZJ+4
J+7v6JU5CHC2MUOQGPXPrzLADjB1DAmDQxm0Z0xYKbxOGsS3MwMz3tnakcCOGDyDExvpka+Ey2kU
F0Rgo3pbf9cfG2mDEd7Gd8pzTavpoi20YUs+rLh3AVBO5CkduUVCAQ3GmvClrAPEP1+qzjR9Gc2c
W8QRuBENgrPJbLDjxtBK9xXi5edUuqdSjI/coLsmxjNVyARA0Q5eKTZqkpkHvpGYd7fRGkRKGF6C
fajhXfjnNeqiBHGZvcEwHKIxP99gghUdOIkbDIgJ2rgd6qaxNk+lwP39JaxzGDRGr5rkwFmHQYHa
4DDbo2Y6jCBW4DYdU1R+UTKcqMSOXGVNzOMfNk+C9Q92zx4XS16YLhS1jXK0koWJhieyTqz6I1dh
yiGJ8yQr6hqZaJ+f2KRFw0T1jvQCKUl+2xC5U27KRnTRiWV+7EIUlGTca5xxrITPF4JnUmFhMlli
GckrjXO98ZExnsgh/ntT/G/QKClaDI2n+jm4G516ZZwKME5uN71g74znbdyiCqkmsgC2+K6r+eVf
lxwRvYxwRLhurgNXDraNGLE38AEFs2FUdGyRU+2qeZo2X1/lyI3ZDtui0jjbLNq8z09vJNU1bNKa
TtytIRKzyL5ixEy7c+w+8qspPDWy5/j16AAYb0p5d5iVP+hab9vAOggTRAsryJBRONcgxH+TaEl5
30+N8fPrWzyyQLhFhptxyDAJ4DB70CQ1Hy8LD3KOihg/bwnnUHbLv693knrAxUxj3XXdg/hht7Vw
vmNF8PpMC+6cCRtUm6TziZmWf5cFIFEmJwnzNBk64B58u4EVEUK1hmoaDLxDv01WC16a8RtCfnfv
jg7O3DScIPbaLt9//RiPvDmqLVIETSYYSqCUzytliLW4rhlj4pWWCp8xBpnPGPZUu8tKwjw8K0Vo
tPv6kn8fK4yr4FGu/A6H5+GZHY164Y7M1vYCo1j2Jlqt10zAU14Jne78LsDXK72yjoBzv77wkSXj
EPbp8AE6fH+HCbRMw6R+JYXQG6JO3CSmyr22qsZ/LmO5PZc0TB0bFkHgB+dXWU04/B3kYG7mFHvc
jgHRb6Kw+RSyLDdPLNBjS4ejGTBwfaJI6T6/v95gUBbqVdpSZ4r3JH6huMtiQVZ9YCfXpBTO1yaY
3d6gtn7898dp8xiZQeKwfMx1af1Ridgx0HVomXgCkDjdSZKgtiVJiyda1GML1NZpiSkhTTrVg5KZ
JKjKIIcevbKV2l6LjOHVmMj6RJVbw6FZ7dn/cFd00sTf0vWwVX++q4WQlRLjIKtTlVW8wfteWYi/
iM46sRqP3hhN/lp88F/noNUnrwqxKLkN5LoEOAuYFwxf0pbulJ2luam1Dwt+oFNA2JGLrqNTaHt4
mBzhBwfDoiNerhbcNzNz3KCoMHbNqONL0m7CPN98/Sj/ruRYHDSoJm0qp4JxsLfkY4r3lrAdjFId
liM/XqY6e8YRZtcTvvF51E81df9NS/kzEpM1wiAVGiuH50r1cPD2phwUyoKZ8Fw+u3wbD512PU7k
irlxV5wFDsyRjOt2H6GXZDKggJ3ywtmGD8xJzjuxdI/sNy5xKGzphsXeflheRiN6TWZGlShumnDL
eF2EfSH58V8/5eP3/Mdl1tfwx3eYWF02aAEzcYJlmSyv6dfILQZIKtPPDbe7NfNInGsj9JqTkWNb
ZSQSEWfuMKsn0U5Mrzq2vnjj/z9ugZ3h4GstiZgLbMUthyjKfYWG9cNo6hShmBZeDC0t2tc3f+wR
g31zlnByrqPePt+7shYmVhDW6NmmUZPGhq/InvPxxF0dW8g248UlkfkG73K96z+eMHphlU09fQLB
evVLkITQiLUevjGO+1QpcPSG6LnW3HIUv9rBAyQzGbWApOBoGC2+CRp0gvA00YmC4+hVsJqw8QB9
sH9/viHcTkGlM0yV4cFh7OwIL1L9hk4LX/TX7+fYk2OoD0cruDvYw0EZ31DcO1hduZDotJ1Ar76x
y8G+r/ARf/tfLkUctLsW1kwG/3xPeTu1nSt4SdXUVbdO0EUQnA7iXjRGY/L9f7gYM7BA4Cix5WEX
TshNRGY0Be8A/7Lr+45xmOjGN0OX5buvL3XsXVGicQAS0swJf3BfKJuU1eYgN4Zh5vcEXDg3ljM4
J/aq9f9yuHESnWyv6BAnxGFCc5EN1hwvrLuiRU3p9ShIz9kcx6cIgGpX9XiAvr6tYysDrA/hIhom
KKyD48/osJLnFswZKVuFnyyY5pqE0WHU9dGJl/X3vYGWKBYFBx9IxuG9jUq6WYvSevVYN/soqO9L
p7lAQGedaU08nLixI1dzSGNmqAKTYFYR2ud1OPaGYAY57Lo5CusizF3xyMAnDD2yX+4I7gtO1Jt/
rw+Adck4HeoIHf/rwbccaxYyflFidYdif6nkMgO56ePD16/r6FWYfchnDJQB5fn5roQYrGkhswmd
G7msagibG4SdpyYtHXl2ay0Ez0JzAOa8/vkfGy1oPZ4pB7V9MczDnZTBqpjAC3yh8tH6oddB9vuf
b4slCMikk2EPwXNwW4aVNXEY0RKQO0axnuu/4sL+x8nVAAv0A4ptiQ2dw+OwpNQFERTFMtDelQbZ
ui2JMoDLqvBRYmBb03hnJ77mv98W+7rJUE56SkrMQz6wHip8OYOLyi+r+yt7SYJrrR+N8Z93d4wW
ms08c5vdXXcOdncnR+6D/iMlL6Mrt3mafyyr0qyxklPDsf66IcuQdOC2RousM9P84KMi/7cRvYY9
UdZz/JKXotqmXfTP8DxXoTWlnFhHKHBDn5cf8lA04DYhxA3m3NpLC4eAnHEeU+N66Cs0fEnroqHD
Pc/HT/5lfZImO3af67ZBR84OAuH4+RdkdDqrDRjxUpMhlYkbI7pSsZn/6/nPcbJO3uJg5mRma/x8
GY3Q+F6tMB5mMWfjGuNHgfT47Otva621Px0pIJ7rEJGVCnfXfz9fpImLtula67XHOVyV4t6Kz3LN
3pVS95iDQ4GDFYwpDifW5F/ownpVLEjAumqNETp4h0gJyfCdrNepv3Aj5yoftnoZ+JmVbJbl+esb
PLwU2LEG+cDoHBBXfNEHm0dM2sSCYBSvsDWFN2SgBH4/5sOlIIV96+QBWjJO083XFz1cIf9dFIof
SlOnxDiE9hKyiMyxnCKPVI/0HtdAtl2c2TlxlcPT+f+v4lDzGsY6bu/ge4ODDgkJ5tYizE8jmhKx
QrFkK/m4zU/pJY5cbB0hgjsNwpvBGQe7flOWDC8zVzFiFHCtsXIeONA4Macu+MeF/3+cnddy3VqS
bX+l4ryjGt50dPUDzHa0Eo1EviAoioT3Hl9/B/apvq0NKrivblRFVJzSERcBLJMrc+YcPNfJUKuJ
r+m+b8wVQ9GxONDakPlbLFf+NGRbRiHzAzGDvBo7yWpf7DopRI+PZyObjLYdKBpTa5uNzZ/OBIqz
9EawT5FtIj9yur7oQ5hjTadl0Y/KkltsE+K7mP7pzkvl52SU1SrmQoJTwMjlEZtQ38ZN60lMpKfP
n+TjBCAdgWEryI6l2mSsvsqYCq0czBisFU2v/5RGXB5S2nYXtwnjHEDpOHV/3ZYIMBiMFAHVEupL
a27dgHOCOvVUsSii4y1DzCjQwm00l7WQVddob4tNq3fdDktY2RmjWN7jnZue2Rs/rGLuyJBQJMRb
5tLZuXrirMJ3PQuN71ZEX0CF+aIz6sm5aOq3gyDw4J1SsdHF9SCYwWAuHDwlU5VZnlIp2iGHYGdt
/+jrLYIYlYsQJRQGgoqy2iu6NB2tUB8HG0ReiHC5NB9wU6GxVI3DM3e81RP9PRRRLgBXSthADk+n
vOIbUZIT3Np6Rkt4wwO6XSpIf7ZJHEeh9HN8GMCYayHCXBSYS+Uh/TchcI6aPulLRZzPFezW6r2/
h6G6sCD5uK5qq/eGm05P/UxARd9r9S4eq+kSb7nuWusCbRtyYabfa9Roz6Sra0hAq9A+3QV7DTcX
h096bqGvFuHx19EpBSxLkID4Qz7SzGWM9TCQoG8htRdh18WIycEmouPtDKb7KAv7ZQ0ex0IlJzNx
qN0TG59+R1XNMISe+I5hXN93tPxgqKVsZz/ZYWS804r6uYuG504CqqP6d7nWfR+pQE9EfVWb7HGr
P5enWPbK1S/EQW5yoFsyKrq1WIg2C3p1TYzzRam2lLcMV9jkkDdUOW9x1MyTTRLNmfwVp7jodY7w
qD4jVvrNy1/gtiJKJfQSWPKdvhC/nuUOU9DeRhmGs69eFC7y4dKtwjh1P1+uv1lDJ0Mtv8ovd6xK
muRwWqZd2OrCPmFCXBKMdn++UhnFYo0iZFvOwtNRappd/TxlDXVzEG5kaxQ2pYwD1f/Hs3CtkigB
UoTQV/PIgr2QYsjGPCri+Jle6eZa6AX96+ej/G5yoPRgSZAfoXa72nUQXARln9FrnURSvAXkGho0
hEiBF6hBeymWeD3IXVkelD7uH/58aM4oRGVoPT4uFBquc2nIaDhUSM5djZI2vEBLEPY0gGu3GV5z
GKrp+i17/zlp4Mdpgm6e+xZqJYJptoTTDygMlHaEOsbVw1SrqzjJi11oNeeqLR9frUkFkE8nmiIX
vHW+PhSrXhfLbLJp1vsq6tpLr5r3/qwfenxdcHJtd4Za/5mshc2HjKSMhwBpVhmF7upYpP1o4Nqd
T/SjYmHw3SqxC9+VkhLpDsazZYiTYxNQhMG4M378/HMuM+V0mzElzi30DJRfkNSshkY8Q4tZwtCm
jh5bGf3YK8qw8iAg0evQ1ucyD795vYynUgpBkox2dTVzJ2n21UDGJQdr5MQZ80LfWVknuGOZlDta
QO+xACx3uBSfIwN+3M+WkiAyJZSlzJ51xjyEQkjLNM6LWB0JTiIWgpuojbUpcd46s5/9diju7bSH
4nLIqX06UTEYGoxMwD0nTynNOyGuB8lNVPY4p7WLBcjnX/DDsgDGh55CV5m1S7l+dWgLI03VpkYP
hjZi6iHUGF+VCUS1z0f5ME8WrTpDsIGiU+RyefpMlo/kbMacyuEcmgcvbrEqcFM91H7SHWZiklbG
5wDEH17jasjVa1RSWgBNUAcOPaClK6nJW2xIrZtVaX/m4T68wqMQH5UDARala311NITzFIp4JWEy
OlXdHhOTzKE7KD8zLT6OQmqDQjy1Tk5VTN1PXyF2o31sVLQvW0mjeVXYz1g56fOZ2Hf5Kb8uaMIX
FhZLi0kum1iUno5Cb5YEDAqxS+f74tfR6qEpBd1+Uozehkw0fu2LcxWiD0Pyxri7LMLtRbe9vval
kqGMSkMrRdTUkjtibK45VtEKtxKWSzeW2S5GdlPrfT4jl89/8qDczYjUFuUhgyK3PH3QdBy6Xkwg
RIFZtjtn8IqtciW74Zlh1sVM9ozTcVbHDgFjp1cp45Tu82PusgLsn4fbl88f5ngl+explNOnGfUm
pPePUeQtmgIbyIcnXeP/4gJGcTSP6pt9UdsHfPXt6dvnY6/vnx+ecJm4v8Rf3KBTtV5YW8JOdQYH
Gbz9alwZhz89Wtdvclnwv4wzpjlGETnjqF/8bUW//SOS5oN/5oOtT5j1KKsThj79OBWWp5k3QEMc
HAWd3CnPrOUPV6X1KMua+OVZlKiW1Hj5XleV9yNx7t+07cvj3Tmk5pH6+9m0WG27SJnTSYoYpvJQ
njoYE9iPuHDezI7xgLHn/sxMWObyZ8OttlwLlCXbB8MNzg/cYO3X3D68O3ePZ4b5zYbx69Jd38+z
Jm8MPEKXp8IayyFf5AATckxXd1+2T437gInQuQ92ZrtYt0C1plJa4TJm73K3Y4FF3rfZfn24Du3b
xn3hWmDjwnnmYDn3/dbyegX3Djldvt/k/Jg34hZUltdswuto79vptrPPvNjlrP/k+8mrXSRR6aKk
wXB5yNDJ+I9qYwXq4Np25nUuS/WzgVZbhirAKAopXtpSjud379MMUdTdoU+Mc890bq6sNg3TiBsz
XxaaqX3v/F2EiXIJDlXLEzxKztWcj6m2z55rtXnEpiBrOJH9/QLTGwAOrrEBDuc8RG7kvtN2z0Ys
2u/nnvIYfn428Go/GYIMyEDFwMqdfGgei+vqoPzwb8k44sddvkz3+SG6UW61+zMz5tzrXW0wQTtG
erHMGIU5g/cC87PfARNzfNtwSi/3Atd0TOecavtDvmW1f8qrnWaS8yRtloVBDXIT7ST3PnNm+823
S15vsZHts+f47zYAaoLo+Jd+OVpsTnfsJjGzXFymLHRiT2J9KK5F5KA61kXmwPb70txidb2tt+ql
tT/zln+3r/469uotYzQzpdRIiFXcwdMf0024GTaTm2yavbw7lzb73SelpEDdAl0ddfHVhSDGwTqe
6rKxa2zhRYn+W3yr1Omty2s3nr98/mjrjYCwn9Qn+Q5FQeePbuH0reptJPthqs6OoLTKBuMk7Jal
OgK+Ns1n9pxlT/l1iTAU4k5q/XQhmQaGWadDpaasj3IPUsunT/2isPIcSbCSntlD129vGUWliMVt
YOmXXadWVPDVgCLxQWrpy73BjdI41H3aOOIkZzdxmWUPNDNJt3/8FknicK0iaKcOqi/z55doosAq
oW5KII6QKEsPw1b2VLXNvuBjn56bi+ubHA/IHY7cDVp8jQas1ToA01PPliFMjpH3ueXgftE84AqH
uVKtFUpyn0p9ixNsZmBoW+YBDZGdGGrXaTz5j1qbtwUWAn3f76tMl78gKKmAD9VRadqlCFDp8/fy
Ifim7Ep5TJfINiENo3x1+mJU6Bp5axjQLaW+B0YipMHEboiZbeiODQBY/KG1fow3oE/7l5ri42vQ
WIHpShQI501cKvq5Hvd1fLn8SgrzgwoXHrAAjk5/JQH3pgh8/OjAXkhwIFZkG0pF9kTuHzuCoezN
w1TKHLtRP54JbT8uNoWPhkKNlDBJemV1OmHxKgwTDSJO3ZrPFfqNhxZXohusOM8JRX8z0tJMo1OJ
J6uAnOf0IYNmYeFZ8ozPXqyjpqDdyS2mGBtRSlVvn3/kj+uaLCZpL4wDaNcQ11X5wBDHrMDjyjEw
w/HaeoT8VAVnKigfLjl8NvoqFVSZ1JA5ApYn/mWJBdQnlHjuescXQt8eQY3acRYoNhMqO0TdXHhG
6qeeLMbqFQX99E3LJunMDvZx6fE7IL1ZGpZQmq2TbdPcD0FRsbpMTJ51Lyh84U5NRGSBVosbzh5f
Y8xc/vjtLvsYPT6ofSSS9afPnWlhphQpSPqiKfDAmdRkk2WGsvvzUdA3L/UCZAf0yp6OEgw95akp
7jF6AfSJFxL2w1C2//j9qaLCg0gk1ihXHr/xL98wmZTEaNGGONFQ5lep2khuJOA/M2Ar6mbd6G/+
9KkW2QaiSoogzBx1NWfkSWxSILUYx89RcIgLYd77wFrOXBI+biimrNG1yUNRdfugO6Tvl6reZDYO
4NjcFUUccFLc23eiqQmINrQBy9ix6fe+0PxblfUfr+N/Bm/F7d+nZ/Pf/8U/vxbYPS3KsdU//vdV
9Frz7d/b/1r+2v/9107/0n/f9G9129Vv/7h6KZt/bLr850sbFfn675z8CEb692/ivrQvJ//g5W3U
Tl+6t3r6+tZ0aXscjt95+Tf/X//wH2/Hn3I/lW//+uu16PJ2+WkBv9Zf//6j/c9//bUUev7j1x//
7z+7fsn4a7SaFdmPiHTN3z/sf/7G20vT/usvQdf/Sbpz0U1QDzWXavJf/xjejn9kSv+kjs12hSxL
pTKxlHryom7Df/0laf80ySUigaR+gPJ/EfGxupY/EtR/kuhXEOhQYWBiIS75639+uZPv9b/f7x95
l90WETAzHoZ19b8xETl7xBwmBxJtezSNEj6crjtOidIQwiKjJmptJwwnlMBtcdj+5ZX8e9RfRznd
t46j0C2hYlNCdhE5xOpaGZnjkJpdk23o+NnkZnI5jMZWCsfrtJe+/uFQOruISa/E4jZBQWS15PxG
UTox0aKNYXLRg19qpV4gxruiNr3PR1q2pJNXtxppdZjqg4iBXM1IvfJ1UO/S8eHzny+dRpK8NbKi
izjVQva1aM5WA5hdHNHNWycbQNJh9W1CSSJv2rwYim9msig7iNIKbaMJlCXes9Ic9Tu90axynzRp
Mz6WKa7ZMJHmYgJCktH6vytGmhoddQKl8YipjqJgXVf7f+Z6cPy9metUSIg0aLT+IDZAQVeB04k3
pfWQpjcCMNIkuT/zcpaJefr2+cz4DVD3MinmroP5Ic8rmkP8aDMJ0U9Zn3ZQv661Hn3oOG7qOXdB
H9v1AOV7PjPDVlft4/Mx9GKysIiTObFO14zW4D9ayBZ8VvuZDOulYpNYc3ryrHDttsG9ta3JGJ55
Xlb8x+dFR7zclRBTrm1pxFrimg10elN486bkFui7ycF0ywt4Jm5+Zuodk1nrt4tQbvFRoY2css3p
I+plHPJhlWhD2vB1dKOvwW52vyIwcqO9bjfu4I5eaL/DVrLvzlwIjzL5j2NTZ0fRyXVt3UypxoSk
XSxHm4E0m+RKOywFWxssiGt8DbzooXKDyrYKF6s2p73yPQG1J4k3up42zc50jNv8ariIvzS7YHNu
ya+yDn9/+iXw+vfvtt4ugY3nZkugvjHAgGt282jsIq8/lI9UKPZkADbjIfTOfQ3ld3Od/ncCCArm
3B2WufFL2GLkuAoqMBE2mFDtlA0OZRvzIDvDzvSSa+E7gMuL9ga6J/9Vb/0bdSNf0B7lDpfFfXFb
H9QdxWj78/m4bKOnH4kwalng1IhQpK4/koSfQTMgjtqYM/3ylxSo669tEDXtRYci+UzY9nGnXTr8
OEW5t7PUxeWX+eX5CyEFeK8n8QZH2zF1p1QmibdMzz+7Hy2fd+nuW3oCUGPRfrXKEAyNjHn9UDFQ
oL7qWWc6PWsEJ8f5nBbhw4mI1wUXCWI2JPp0Ea0u0SQPhNwEF+sFlbC1Mt2TrUMeJXjbnzsQjyni
k0+1DLUYMPE/3GHWbSmhlDV+23Q4BNvpbXvb3nTb7NB86a6mq2UHkb+jofOqm/mh/RIf8mfxx9mk
6IfvR12PAJiufWwcZKKA0+9XEnhggZ0KXryXvXY/bxR3tFVb3kyb4TJzS+fn55NzPR71tqXPTF0u
LItgZx3U6NGMaSXrJY9qr47wMBXcz0dYfz5GQBq4RG9E3qQVVisy7EI578KJ08eh7HCb7oo/ug8x
ESn7I89BCovUYXHiO31lAY1TlTEt7rYjXMNQmy1bxcbQ+/wx1i+KcwQzKRylkF4zMdadyFY6ND2U
yczL40Yi9VCDfTZr/8zL+t0ouOYce6ohV64/R0miAYeNPPNGHyKqWzcsC0duaYw4c0iuN6XlcfCp
wj+KzINMx9LpS2sHywp8ueZxetBUkgxpaqbNBq8NDDf+/M0hIkdLS78/0sJVbNanaYtHCG8ulLXq
gUaO8jrNSS3+6Shkr9hkuT9a9F+tRYWVCfbI6lr08EXlf2fTADVqCMLm81HWk9lYehl5abSSoakh
qXf62uJmyWfOWuxpbTrfi0PdX5VGZuxNbpGemWjDGbXSx/nAeKhryY/ybMq6n8FoZcysMz32SvJ+
bj4BCyQU1s6cUL99KsLQReuNk8C6Ra6LEQeTK4XN14oC7pFCuVO1Nt6pQqPsSq4JZ2b5ItflRf26
0+rIsNhuLNLYqKBRFpy+SCPpoyZF/4wbeJBe4+EEqOVGb/IWDzC3OlJJUXJDKCVVy6rGbXhu3PFI
MRXaeLhPj2zTNKtFOKeaOIPyC8Kmh5ujBJNTGmBR2wWQyl1O2mtHampAB/IPJQT044lTIN7G+oJY
DWl9N10QmOUGyQ8gtFjV+gArRZliEN2XgFrbTgbaCgIG70zEk9q9XtPOB1AawmuQLbBX4KeAX60j
BFY/AmGTtoPIqMeROF8YmSISeB4BsjJut+MjL9zXnSxRrPFO0YNZwi/7iJyNlRDLbpxcQdFqWQYe
V10ItfitAavF0i6+TRO9G7fSQrPFU3i4N5NpqVodcbchjbzQOBcKbtUFNYbEZso+lSycXIgK2hWm
z23jpUamGjjfG1Lv6l3aSFteJomxSE/9m67LIizZjzjeVOml0m1pF8eBXiz7n8oR3muJg3Gtl12f
e/2gxhBHFtJvX8b0X89HALAWSsCAw4ULnPNLwd3j/vnNr5Qaj7UjRBh4FUDhCP/UYRP9DRo+Qoel
FowOrPsIGHG/cImLhVBsluaQO+HUzpU9szuPdnsEGqtZlZcHWM6MNsxBAJyY7UVx9FIHB6xbCxcZ
VjWMZOkITIYUabzLWtiUDm1xIhizI14ZuWGBDS4gC/Dfkkq+PolrIeBMFPzb5AhpDo3aj6I90EgM
cbf1AMQ5lieMg/Mj2xmIGJznSabwDccN/LMFSIbYv7Laxu7MPg5cCK2F4TVHcrRV9+NTeORJQ7OA
LR0vmGnjSJwOjvTp8Eiilo9UajRukH1jfMV9W86y+gFBalTastop8yUQ+RgNwZFzbeijb3ra0I+p
F+bMQLuqknKjSYW8nbJ8MCHGoOS3UzXvgMFbwLpsoZ2Vb+BE80cJXfZPmSTYiwGWs3SLtssUp8X5
ki+88LkHJZLuWNOztqt1JZa8mH/7JdMz+LwCN9nX7kj4Dhqjf2duzZU7H/HfM3AYsBxJO/R2Izci
kptRC419m6vgogKYJVA9xhTXjY7pNLkTNSHe10C3vaUVI9PbKuntdkKzMR8q/PahaLcagKYKFEq+
kyvcqZ2h47yzxckvTDeUe+uiTP0JuInei52DjUg9X0E2L29w4DZMW4SuOW4DAZr3fgy4ots5V7zX
Js6iwMOoXrgTlRacXYP1B6DvwtBGW6eREhzkHJqKUyFTgjptYeqyjfDuKB2/mDCTB+wtRV4cm+JT
AsRX5r2MxoM8RP1TCbA4cANBFT1ByBKc0gMl3eZC2l2bxiRyQ+LVX2qZFpM/1tr2oVPk/itU+F7i
Peq4U1eZODZb9O/tRSMgfbaxURTf5LGrBmcwGuM6LkkyuBjoNh1MxWqE1Dji3Ky7EibI4R5ffjNy
4imK3xPuD6InY2Hgu8w34phKBvfnSvh6oeLptEkG3YOtu11HPp5OU12osWuJXYVzcJbRPi2Pd1ou
CV/kph8yt49aQfb6QtDeAiFXrX0JrLWmi6bVFTsImqh1e4K3HN9fOR1BTgLjs/06k5FLVLN0Daeo
DB0rt7DiH/NmgJGtVBBGwnakuIq9Rq7R61Ez0wXf9GtImHU1g48ts2A7BVIguzRdwwRtBPCJdh36
xPCgf2MUhqGPzWJQJpLbylEK6T20oucaGX/iWaowZ9cBvU13KSuK2stQTbNjDnU3ODFEdzbTIotq
x+xLiV1pbsaAUlTRvARdp2remKmpctFNgGl2aiWNoRMCwHoblq5324ybuoNWU+mxYwJvBEigVHWw
6SN9/mY1JfgwYcLt1TGwPL9M61KWnC4zU0Y207S26a71B2zz/SjBoV8qQ8gnJgb7atb1gtuhsQEM
nVhRw6PL6vcAzzLNAWkcvVexgPUbK9037a6VgmQPsNjEi9ms2dqHuRMwvg/MBihBLzZv5VThrVcJ
cyEA+hmVW7hnQHMGX2VFooGNdDvmjvCzM2FhOVwK+9oJ1UFDQhQGpoz7qIkuJY867FUSNddmFrMB
ZIeUvhDS1JXS4EF+tiqcJrOKJ92IW/g0ijT29mLgCBGw02SAi6lsXLCh9EyMMmtV/n9zIXYHnBJW
/xR0oEG8GNgmB4EWY+hdLm0bTlPU0feiTQwcUKj4/PRpOcg51rJSOoSgaWGfVrFo7IjooLRytQL5
0/Xd/Wz1LXxpbtI/YyvvLpBOJglu/8wom3ypIHMSZMNNb5YZpmnyoPwEEziX24GrfgVMZ7J6V4pq
P7THrIvuq16EcCPUyCddU2lArChDoL5kWm68TYbljwwddgbhTDAqttXXBBBGOE5brK74v4dOK35Y
INp0SrtLWEJVXEQj3g4Tu5deTkytrJEkLy1YursRQpOAqkLvhafWQOdtl42UKJvQKvNnoTBoC5Rx
zQMBXtXxdyB67Lw4BRBzqGMdP/cjtpVOVc1EVjxJ+dbrJZAtzPbaeQeJrxidqq9m1UNNL77rvdzQ
ADiotew0JF/Rqotz+1RnuOa4gtBkC95Q7h5TeY5GJwNeq7paLNV3MQet5Oli3N/5Y2eJkLnUcabA
wz5nEC2+qJG/LA6joZnWEdJo+hmLIxCkRhBhHdkWpbvyGo+G0dxy+hbNpovk6KUGPz47Cktq39Vx
py0keO1bCm2vc9K2Da9ALk2WY9TW/HUyAMnDTJP0n3kbDq+RNuAlqCWYVjtwUPyvRTr6zG9/MO4j
XZtcMQCAvYmkRGs3ahPl8m72a4QQIILIMV9WVtg9Q1hpKnjnsKthJiih1yh6Jrvp0Gbdtul7SQKV
AIRuS3NKoXjFoCBzqSriQbkWMZikPT+aPZH8zIMFL3XeAu3SviddO9KBVDR4wxa1Tsqs01MaspSA
Dl9bbYzxNqU/AspoplavNHzOEESFsUzhCiryewUggblYo9Xw9MHXkE7FcX/ZSVoMpGjKtIMG8Jst
rsIV6CJl4Asmex+5kh5XSCDm0lI2Q5C0FngkJX73zbLWN2GX+1CAWuAuqUowJPY+QcwkTdmjrpid
dBtNcGWCnT8NdfXeVpEwPZA9V6bYITASD7kYC69zJoGKAeRFydWdCfuHLU0fKvjtOIp6/brASmK4
6nPRLK8hivnJl77t9HbXhK0MiF4fesVuKn/APIr8v9eYArUK7pT5tAU4qbRunLDsnDitRIIE7A8T
J4lg/HwxhZqAcUqBTVHbkCaLMjT8V1dWgvDVCHrzbRxnjqNgLEJpK4BPVx9bI/dLJ+Pu96Tymwb7
XII5faUAHpUO1AoitXEmK0jpa5AbbmduElBNumgwfC4sJ+OkvpxJy4l4ssVZb3lGjx+b7saSlkjw
yEzftLxEj6YfvUwPgTe33fzc1oH6uFRhy23C7QbxeJRAfohjNtmd1Q5+7bBraxIcdYkjHrsus5WB
ZUVCF23FGA/2b63Wh5Mj0zDX0Hgc1tL3xOzM2NZTWCtb6IVZcIOSRBl2AiQt9vWce6tXd5o+b7Qx
6oeDbhVs49Jk6sNBbao63xqlH7DvqL6VsqH6QPLMbo6+50E+fReW7pqtP+TGfBhzQXy1pgVgmcXi
MOx0vwcC36Ra3YNmDcNB28ZzIEb7ijoRhjl4HBVe046T9IWcYW9co1CrLA8iBRuI2NaqYBtmH6Su
gURW/RojsgccgnMGhjFWpjZvMqCecVvXhDiH3Jf99BBLs8QFOedcvgESmcnbKsYx6s7Qp1j81s91
g8VrI2gJQpskSbS9SVyoP0VYfxJeDVzCbZ8QtL1qxI6Nt+2Upn6xqqGVPXJCeGkkel7pm1TO1eC2
pjd+5Lo0d4OXxmICVKRLx8QTwTdW6L5kgSAySyTQiVjUsWoAUkJS0aW64UWOkHTMtIRITIPVhIEv
nQzRU9ch7MTOu5i6r+MoDNnVyNHf3ViZBORGz4RCdXUlN+4Qgc5fe6szb8cOCsk208X6VcuMuTto
UCnTL0WsDN/EKe1nrwut1tpNTdZKV51Y9KJXGSMegYLWBsOTPEzwhZJeLgYvz7oK+DncGwmSV5Q/
Z4UcSVvZ9K13CeJYesBbMK6vG1BIkWvwIcWDkciZvhnqOpBueqNO5n2f1eC7WMgNbn2RJaSQckbR
rAgNBQvdasaX6V0zFDkPYyiXPxWAPdWhKv1QDRbboXK4KGa4I24bqSXhn9hztgYTObFrXalhhWGv
s9Q4ijAIACaZoXZTpJEUXDSQV0e8D0lVO2oXRZIJ9a9Y4hrRl9Dk0cDZ+QdFTk31ER4O52Fa+v0P
1deJPCLFfPQFKMZuVOn9g6LVVXcHWwOYc9or4Vvpc03ezFYFSlowoQCE+TQfUjMSkq0SdPMdoKCy
cuh4Dt5aUR1qvOUyuD0ZkBz/sR7i7DuEjjDChCIqr6wIIz4kG4kRYxY/cD1RyRn8NCeIr/tMzKN3
Gc6r4ORhqRXf5UJUOlczAyO/KLJaeBIIoKz9WBX4hGhzmfVcQDCFv8i7MWAtS13yAAPHMh3MO4f6
lgRg+JBCRCgOUmKkyT7P2hh2EsbE3ypc1r/1JVKYDffSyrdbTax8lx6oKLF7TZAF3LNUerv1fiDa
1HUIoLtlb8pu2l7nYJXrcpCcDI0at7ZRHi/TjI2Dvt5UU5yUI4Vna5LeILIvpIcQgQzMVX74XSIG
HPBhojXtlSqNen6Hf1ce3YpWncuHeJ7b5rIXuIHUsCArK7gsBbX4gaDDmAHmlb3uZTn3BDfISsBk
rWzM+aaQ9fBLxiWhxQm8oECvovMBPszhFzs0WQuCV1WDWZHn6SdOlKJS5asEKY10EQXcUF8JyhJW
S2WaMKf7sm8v4WXlt10amr2D8ZHO9W3WO3ziu6nOX5s6oPdSl3GRiNvRrIg4ZOmdZMsEpclsWtSt
ZhwidEcqJbpzh4Odp3C2wv/s0KovAT6Xag5hGZ4mLHl05IpfCbuWOBPCkk6Qgq/D0Meuafgi4juu
m7eTXNTzJdUksdbg9WZ6+GTQsnU/hYoQ7+DFc6OaWKpYZE7YSB6MoMVVg95p2mRTedJbhxC9722z
DFJsB2S/rFyDHtrCXurhz01rUheuBYIJILGd8jiE8fykk938PvRpFezRiIOV0cSJBSYEsTDs4iBE
t1i2yZzeTmOusgKUpnN7bVYLMg2hvjijg4FxeOlT6vqCLs82Ct1e3AdcnRQbooD5WlgK6zeosuBK
jjpMhRo/lyavq2TykNira7c+JKNnfw79rxgM+f4FVEuYpD4lqO0M44F6Xpew8hLAvKbNBQZ7y5oL
+wHnlrE9NBgG3eJZGia21ufzAdRhCfJPh6tmc7PgjlzyrlWYYo02emM31/dRnxQEXlWOYYioN81z
kDfaHWHLfOdnCRj4URpREslWg7GhGQ/9S6mW4w8F/87aDUlM9nafRc1eqlJIY7PEIoI0WFQPyEjE
J4W0LpGjDDHLLvux4l82BH5QNPWtjraEF3QJlBkO6FhWANNlc5JuFSOvTFeIq4VdPlXl3VAV5pca
yuoNns807tetmHy3JtirzO8xr6ggQKm0xdA3bkslziHp0s/8ta4MI3aLUJh+Io5rQFTS8HuVdCIh
vqHNi49iruvXUeq32rbXsZDcNHEnYLqQIeNwLL2ubwet5xQfKxGw5zwK71GQcYGC1BgIXmFOsuwi
XUvxWknERf9nUgTa+zVCKw+cW86lPiQrQKgSkI5pykXkyeXJGg4sH0zM+OHsLE2uGpFDhkm91LqG
QnIipuAtxXoqQQLqkQGgObdCLg9VEJtbmXiBkEe3QlQf4fAsZYoUOlVeBDv4haDrmlpW7wpfN567
XjcKd4xBWfGDhup9ISUlQK3nnLZH2SfTILdt8Bb3avNq1VVdelkXRu+6UkzI6GnLfmhLa3yqQjG7
sap0LDfCoLU3o5z34XI+NW95rQhPfTdUiZsUiNLJUOsa5nOm9KCVLdg3Adfczq7lbi5tzAvxHFf0
QRNtNQUWf6HjRfK9Jc0qQjhNRVC+fgVCOvWJ0mTfN1+rQe1JoUbRfKFXFRIeKyqtQ6o0mmBXBARg
qfJ5Uj0ObOKOWeksHJ7plLdN2PLPeqNGy4U1l0Yik9q0HDXpEslJg7p4bSbalB2iLoBn5rh08kZI
DBObbvNK4ltOfWkboEB/pENh7bE/62NHN9muHSUdU9+bpzz/ghtohptBWxAk11yv8UcMBqJnsYNV
5wwS++rBKvrsTjZIWnSxzoGPOY9xHwfqcN91Mo3hdRBrXkdUSa/jvPBxlRaxse1D7f4ZhiZcAsB/
hH1F8BJGtC/axHjxnZT5spcqlXrQsbXcVAr4I9geAhZoQWH5CFF9ffhmEMzReTHE8U1mmtZTS9rh
vfSHZifLgtJ5pJNbkJ0iDjHLhdKTw02g6x2kQHCNNwXXsPs57NMbkmv+ZauBIbarMO2fZZVE0cbg
lDzMwWj8BFCdGh4KKKW4wLuCTWYu4vm+NlvxAo2EdAXtr2wdcGUzCFaTRURetvkezGP3VHSDSUaM
JoMXK6Hbkxsk7c7wCbX4kjt8irqCtHJga0o6mE4MMPkFV2OVRUuf6DutuCI/Le7Gh7FPFBXkH8GE
I86i9UNtexYe664unZEtcnYh1hTP4JTS2ZEGXwFzTMwisQEOxp3ScXPlVCu7q0wAAc0cJZiwxd7Q
U0JpE6xXB0J7j3l5TiTd19lPU6yMR9qlLRQV/ZTd46GcPyDwlNCpqGPWuMY0GhPBVwx4E/ZQFrq5
2oqtEyeRf91ONexntYwUDITT3Hq2wjAHX2/6JDGUWaq+KkZY/giInzAJrOMlN4F+/W1W6vHBmKz6
u4a5PytTDd9ITv4f9s5jS26jy9avcl8AWvABTAFkZnmSxaKdYJVo4L2Pp78fUur7V6KqMxf7Tnsg
TiQxEi7MOXt/mykupDeJEsY127uU1MkfBa1vkPVVEdJgLzXjOtXGtNm5TZl8SuNuUH2VvOlHM0o5
/CYyRIyP7YKvMVJJJdxbQgHR1tqTWPPFJxKva+Kv2Pwm7BH8oTbNn0ukkz4rarf4Kalx8K1OQup+
VqdEItoElqd+28YGn1KYdT9A+c/EmBJ+cS9ymFyeTu1eCWQmI4C+Os7EfRMmqJqUjJuzI+2zZIeT
sZYrdqrzzdn6CK5EY1eU9RoUxb4t3A+icotPUq0bkwBWLfx7HmgvewDSczx4FKY4nyHLfbcYpfXN
1NdNGcvZgG4p1SbLm5BVdvrsTTEiuWpWnJ4st9Zs1sZYfMyR5Js1TAp4O00bQrmb9CotgnmYoIhW
FA+45hCAXZBzE/Esl0O6rJZs3SD0JhztYLaXDkwAxMJkR+s5XLMLQ73zHZPjyD2zv61f6HW+6qii
qcBST3nbIkHJ2bKXBlHHaurW+U6R+bITFG6uZjv5fL5N/GoQ2t0IEVe7DugldP2n3U0lI0B6WAoN
aI2M9kaDh4Zg6v4PhQ/Q5ZGJoEhFYscZdOvKTpnPVv4iQvpGqe8x7IePUUEU9vlrWeUTLzu1qATI
BrBXeztdfNgHp9eywJgjtNRwgmL9imbTfFAnm+0i21QKpco7ctWjC89oK05gSKS+tKKxHoE9Udd+
9QsRU5roeTzQIwqqKgmvKqWgVtoTB2Oo5SVQwOuhEA0cDTpIYIgH2OhfkHkvtj0PVqDobumbDXGx
bVRlNFHzS1327UsBqWbFCwHjIqjSpKF/elUsb/bSc7mEZhIA48WtYwdto7ElP//A3hqHIDIbrQKl
A+gEp+Pki1FFbggcC4ylcWUJFrFqFvqFl+/1awF9YA06YK5A4SM2+q966eixovwhvHQxHplEBFsF
Mhz2WRxn34e8pPJuDLN64dV4fXErMAst0cpuE/BUTi8uzR0tnBZqIaVd1XsqAtp1YwFh/tNbiK4N
RbSg5Y+sc+sRS9LBroXMzCAGIX1jJcT3oPX4U3HHUWW26lVwPdCqMxDPv3zNrTmL9dwlMXtEEcTp
UR39PG3nC9/vVtzBKEgCscGgrUcHr2/mooSgzXHoayPAizZTfA+1feIupUcR1ArgLTfv//jeAfEz
kcnjTdEBqW2uamqsiaqaEWjEuO9bxR0fRTXPv86P8vr1w5y1SvRcBGBM6Jv3QFZdwbaGUTio6O8S
HEkH2J/dU1gK5b3M6GbEjsNW5Pyor2eLVVPK/gkgFJK27bzuDhLoVB4bzIWa9NyIKmBo9gnAYgg0
x6H+1y7ywvyxsj7/e7vI7sfw/LNqX7pF1v/hX7eIsP5ap59VsrS6lI4+zn/dIq7+FwvIusIzNWFr
WD/f/3KL/MUyhkuAhRMlPGiy/5hFrL9gUK1OQ+wlWA3/xClypLC8WDOxUJKx4bA8G0h++cs234Ay
V0Oc6VLZyazaDyJ7opHnt8Xv0jKv4CVeV+VhyJ/RXOTizhHjjgOY18/VdaMMh7nRDzFBi+q8XL+4
fe//Gf+MtYRfxUSAdxhcKA4TvDKnX2ZeoQ5pXMXdIZWo/XGGvD519Hs6lE27xOZcdX68Y5DAyW1g
IWdl+If1w6PYTHAhHKiR78neJTLvOJTapVU89DbhI8BesxplgGFiv51KReD7QskOTDcrlY+dhooI
0QLhmYSuN/nDIJek9WgNcQhRB6tL2Zl2ygcizvovTTaH7a7MUk7AZEVoHAc4z3ytZ7pvXjTG8gs2
OYtwaDFHh9BdiLpnvp3SjyU9G21X6JZsvbRKmnC/XgmN83xA4YlQw4oPOFfa3KvdNnFujGZ9mnla
ZiOFV71/DDuCHv1qIfG8nrXROiTSiQ4KHQcrINMoN2kXxMM+LiLV9irssTcNdOfpkAAmsrx5KNMv
kVUABdfNWLNJQy5TKmPjNHxrTFuJvLRr4n0dpsjRwCbnXRDXgrjiJIMgg15ldql1uCHLuxtFkMRR
L0sV2UJV0rokoMDyzXCRP5ywgRfshl3j3mRRbdVoPJlQvZSmRBaU0bS862jl1Tubhj1HLiNlT0/W
fGV7oyOKfhe17oTFNlas2B8UxbI94MDWp0E27eLPlWN/npWmhGaTT1p/Fal1+qAp+ngprm+jGMRL
qq5JklhkAezaLC2nb69C+zWfiwUfTmJ017aauw82Hb/aqxQkW35ICeY6lfFwE2NTDAOVU9+/c/KJ
g+/lB7R+IKfvM8xYzNFsuIXF5nSzg+v0qOboZ2u7qhXN4ufrudKXo6OnN1IAWfBq+jYWjSQ0ft4s
qLNc2JdsGCeAaHXI4Oz5ASLrzGFbQ7TsFqUdZKbupmQyYGc23XvOqlOwDEV7h6yhvHbzqNyHWuL6
OH6cO2WifC/CAnlvHkdBPPaXlMTbHRl0RyYTfhHWPG3NHzx9LkKx62QhMjiItTC/53hNz8qy20/n
55I3R4HnhbyMPQW75NNRojnS03RINHq3c3m7JGW+y0Np7M6PsnEuc3+hrhHRimXfAFzJBuN0GJQi
fViFXExdZc57d3SsRw7M5i/NRJAmHfPBXdyvzMxmUJtR5/dNFl+YpDfv2KtfsLlQbGpEF880JadZ
+y1MIqCrDhdzmkhC2hqUIlEIlbFZygsJkpvP69W4myUrXNLKTBKOrGM8TDeytpWbtDG/NzFKUq+v
G5IK02j5uRBhCO5GrZYL28b1NXnxbR3HR/kOOhvTC0C/zZ1XShohkamoAS91tA/NIvTj2BreE1yY
34jFsP++8KjXxWc7IK4pl7YL2SosjqePOuFYGerSVgMdKNdOcWIRdGqtf4pzW/V1QS/OyjP3w1gr
44PUrPkXOWviI420ub+wTr5+t1eXPP4WyLPsaLaogUplbl4QIgUh3AePb0x/NJslu2AW2+6YebX5
QvHCk9aAum9LS52cSjPoU2oBNe/0qXcXeV1ms3iyYgwTS8Ub7kVxHl6A/b6+NiJyVg8+diR6+Vub
0IAuNgMuqAWUvFlm4yHbyTG5BBVcX87TZ4kUnztEHiTgSWx4p8+yqiJr4XGqgSm6eD8Xc3OgsNze
FVqafzv/3rx+T6lHuJzZWIewmW3p7pIGB7gIZJbUfqd7sgyrzwp5oR61OhOcZ5T+UfrUOiNxlEIw
iH+SBRA/8+mlKfNMwNXoqEGVVM3BGhUcDtmUBsNcxBeG2ro1mZaZ9AgAopi07qu3lr1Y2G2tZpG9
65sO9UCklTbCb7rQfxtL2Ix+ZevZqmFp6FVOqTld6WpXlcESNfVyB8RE7Xd91MzvJ5qOwy6r6YXf
zwmoZy+aFNRo55/E5qHza9lY25RSHIoca6bq6Z0Zot4UbZXqO9pUc2BgzqHwmc571SgvFaT0dWV/
8YL9M9Zq/l4L1kxSmxdMk4McymzRd4M9qN8nOaerQNLqPrXkFbc+OYUIIQlMJ2sumWcj8rPIMW80
kU6LD8SBlk2HvBDhayLd5yJlcdkTF005tZgN86nrcrX07Kojh1gKK1xD0BcqG398v9g1UeIi5sld
jwKn9yvLXAjCZWLstMVw7vTccG6k3i63YsyGx/NDbeaa9XYxm7G1x5kF0GTLni+buMtam+XZ7BFW
Sc2UHywZduwr07bbwTELn6wmHS7McMf8ws1TAhNAl5D6A3OBvTlvVIOj8ioWBuKApHtMm4YQDmod
7edCItXxBzvNrvtWG9HcCnO+7rNZm+jt6Noq6ERqjOiY9gUl6FYTnrGCiBM7ldVhQFBysNqiGPyx
c5PyRpv03LptWTmKAHxL9SMnrhGZcD86uUe4ujMF52/oZho93lAbSyAPDzsbVe/TZ4eTduomleOK
3kb9vTvUboCQJ74wymYP8M8oVNYo9pqcn7fMD/pfU1HPDirTvszv7HGwf1Z2auMk7p34ho51g9dm
knflYLpPA0vUhcXijfGBhVsa9keMpSQnnV4lMi+9q0hm3VVRede2xm2tmzexaB4aO/lVDOZAp0V8
Rib34/zd3czp63VjeqICR/dZ0OrbfBlNqehJSdFqV9TGuMsQi12rIAF8e2ySXY+14Y/vM0XT1aAM
92q1QW3eU/SbthspFRnTtGPuXMBaH80iLq8zztOFZ+I02uECVQ6mu0y+IMchvrDj2LCeLK6YGgBf
ick5AgLEtiiIlcVMdNFwxfEUfhSicFp/mShPc9btMWtUmhgpR9jaRCxHhtmDZlgyuJ6Nh+JTg1J2
ujCZv37BV9QMrxzlAG7O1iRNGwzNdWuYO/4tmp2m/G1IJ78wyPGy/jNBrCl6DEA6KL0SqER42k5f
MGEpfVfisd2pWRpKj36X9aPuYm2GDlwKc18wzb9PSo1Y27wnZyjoMvRTh0kt4982UttvpB1VuSeG
WZJzXdBh8rDKdLexK5Nub2DR0anlVBowyFjmX7osk8VVlDmI3NvUncqD7PpLSKdjyXtzUTQueIo2
CYuk+G3eJnycVV0mJho70ge7SGdHm9qTpw2F/UPOclY9qeXK94R2K66CsRkOfZXOq08JU3gna903
k9L6YDpK9un8d3W6QnO7QQBilrXV9ceZr3K7XIVnvWStQMCUNMHYOxi3dEo5H5xIsz7/4ViwkFUC
GentUXwzt7WmAZ1FRy9EBIIlOmjJeg0G7GL+DPLqwtfz6rLWUwOwvxVfh09822BxY7Nf5DI4AXUl
4y6bJ7GjgjMeLJGLC6eizYGfW7iORSXT5tGSQr4WQF/2CHIjclRZM5aKFF7yq5iPsJIMhSZ+uAaF
L8egllSNctirg6vfxKxxnttkqmcMab3HPmFeOCi+vnr28azuLLHr8WmbHqojnTe0TnD1irnsOwx7
FPYm+9ppl/GPb/TpUJu9rzBbVS9zhkriqt0tlDd80eXMk72MLkwNpzuW9T5TqKTPuTYVSGTaphXr
Tlq44UBHTpbq+H5EYfS5QhL0KOfF+UAigBZkeWlcWO9ef7rrqCy4vLm4n1h9Tp9uu5RL7EIqZwuN
yCJDLI81zkyv0XHoV1EeOjhZIVka8VLt7KSL75jSq/exnbQ/ARciAR9da3yUeaP/+UPmfAOSbi0X
02/bzCmyHMl8yHoRTM4Mt7/pZTBjitrjBlN3f/rhkmsKX0w1Vlao2B78pyqqzIks0KCQlXplRJ19
Tx81e1ArkX86P9TpInN8yAy11v3XZYYq0untllrdVHzZDNXZ+GtztF8q4uILb+1pBeffUagirTtf
gAfbUWzFamuTsCI6owK5ho70/5vRReUtnB9LeqPuDu/sqpS3zhh2F17jzcL+z+AkhnAzTcQ91jZK
posyiTJjEIG0jeGGivqwj7LGfGcXYR3kReweIseyPlPfyPeFaPJrjgDJcyTIublwG043c//+EjrD
sBNB4mEgP73ZahmFCORKQb16ye/Jg8h+dAAsHwpEk1dGqS57Uen1JzGpw1PdDeUF5/wbHzTAIb4p
5vzjin86PIk9atpnih24ljLfFopqfMYdHe7ToX9i9z/srWyIv55/v968ZAs1ga6xAL1aie3SXhRn
LkQwV4ioMleneMcp+BpToPI3y+tyK02t+Dx1y3xIC3t+Oj/8ekdPNgKr5IRws5WFQTXW3hxSUe9l
qTs3IggdrdljUx3ez0UW3ve6Pvw8P9SRo3NurM3UrNbV1Dq5FOh8EflxFrduqrQzsNQOze1i4/0U
mTCoysvxgyWm8EGN5uxbaVT2/ZAt8f9gDqFAwrdNj0DQHzh92Iu5RHjhedfUpZmCHgMkH3b1m83Q
n2Fv/n2rX4y0nRiVqCwzhZHK3F38kIrbrtRIcyGEvQku3OP173p9j/9zVfrpVeXotYBndCLQant6
J+0i2s1Lob+L8UbWdpPuHNxeft6IMPe7xBjv22na5wSFXPghb75X64GBIiUFfn3zJUMpsk2WAxEY
49IGJJPgqZwgEM9a4vwPhjLIk2Ujt9aCt6oS4lsWLe+YvgywAYe87a293sxGkFPnuTp/e08Pff88
Sd4XoH4r85YGxunddfPaUeyZzekEm9dDp15+d9V2uCVRp9jLRPQXqKjmG0+TtYcJEY4H8R2bNyda
Bs4HQ8XTbGC6DLSnfAzilwCXb01BIF6ZBCjiWWyIT68KskOhNxqjSKl1N80klQcjpminqC2hq2UW
+eBPjfvCNMoHY5q6C5P+W7Puy+E3r+xsdEIQus6kb1HAz7vY2QOsKA5YwMDxs1/2qRilh/NP8s07
i3qTfj+528TmnF4zuA4ShvgMeJKY1IEb5Nfol7MLo7z1FawePLa9bPwp/Z6Ogi62qE3BpaW56hyc
crYOKspMIXBqnr+eNydXvinqA5TNqXJuhspa9icZ55wgc3PeEKWhDGIn/XyVZwOwvmTZzfpY7aV5
1WdD/bWxhHymqa4uu5rC7oUtxZvfiSDAmovmqrdff222om877i5SeB2LW9vcm4Xh3nep0QTD1A/X
56/+zaf5YrzNiUeNl3Km6c/F42b2mz6CfsV4F+7xW6NQIwSD7GBVY8E/fZphgffGUJlbOwJMHrUW
QIcyxer/4FpejrKZOftyKlbzHN+8LePDEFVi39Uy2Z2/Y29982zUjbUrDU/n1Z4Pt6NW4voOkrxp
b7A8J4qXNen0bVzoo3mVkRBwEHJm9gR6Q+2Q6+Nw4Se88XGs8EOB4pD50dkeClGxGeFYlE4wT9Fw
O8SD3BN2n/nI283P56/2jSkGHSq6HrDgFOK3TXhbxUQyK1A+Zj0qv1F2xbhOyajrqvp7yxIGqD5U
9+fHfONtYUwLHhcKWA6H6296IUjt5gV1/sKYUdLIIE5T7Qbe+6Uu1pujwIonAJLt8qsVSYy2lCR/
O8HQoXN19Oo3qa1/yNw/nn6o/9NpZIGgibWZW/LOGBZb40klRiFC1gUn28FvE9+kGPR3lJezD1Oq
XQrXefPSqLytkkdD56B3egPZiRt2PDJqQ23innKreZvFF1u66+qy2TAhB1Q5TLNL4WS9mTo6AAQD
qfRMHdOcHbJBtF/I3Kj2TlxIHIR9/5RKQx5wdAGsUSf9kNX6ct3pOXY5gO+XSlJvvqlwEleB7DrH
bG71iGunQn7LcTMucUFMSTnvjUlvDjlieKbuYrpfTLz/F6a2N6aDVRT5/4Zd79KLlzVOYqGwaRKB
tUzdTq/H8JdUarHD2g+5OyIfwxNG63qTY5G8MDvJhfHfqFmhyqQ8BNmLTilf6ukPSKCk9HlFMEBb
ztlnFrih8LXWgvqxtKp8nh21+ik7G5dX1KvaU4Wn+hnzS0wWbiGLaldLK1IpcQk6Mue/423mzD9v
P5UNSjwaW6TtYtbbfWzMMMEC9q8oSIbVH6P3uYK7eHDwuyna13kwD2nX5z6mCrlrrAEX0mAvT3Iy
zV9dG34TwOt9JU3Ma4yp6V5NnPRdYidTguQ0HC+UiN76cOjV0ZZg6lq1Cqf3crFyxSkQ9gbIXuBa
RSK+VlcLzPn78tab6jpUGpEHcLjZIvqauGxofaY8MfzOXp1Myuy5Ipz2mhHNB7dcMCxHINmtC+O+
XjZQ8SJORku1CsmN9epfvKplGaWpcDlFOFod+TEqn10r4nyf9qCSzl/i66oMQ5H3YaBQ4oSxffJT
WiuDi/AtwKRfvO+mQcPtBylrRrfkGMUuM9T0buhVUXwHTjdfko4dxdyncxOvHDm1aModsLTb48ZU
4wcpnAgU8RAORP8kTfYrUwb2UKgOzYc0111IN4Nq31nYNOXO7qePilrQM+2MriY7p4ylvYPABK3O
bGU6ebpSCGyeNix6PwTXFx3UZjSfEzK4MVTJMOz3rJD6g7NEWerpImmnXSTU9pGtuf5hLUw+d9Go
4PaSeVXtST1uTa8qmvld2QNEu7BDeP0ir+hMSn0rNnbFGZ4+apd2s16mHLcAjk+7rhLpY0uV84/r
loyyCjT4Vli0tvuQeiDVNXIzam/tQFOnlO7ekuMvQAXzBbHEW++TztUwva1t2W3p1kFuCGaLkdCu
1tciNfRP6iCNvVG3FPkUoFy/dXIYJ8UyLvUE3ryVRIdjWIHKyI7k9FbqfWYWYMIYGtR15U0gsnas
q8nBUBfxFQpScxB2XXsRZB1wUyyFLf3qWyY1kG2YKiG2hB8snI4fzn9ib5xb1uMtp4RVwrWGIp3+
MCw6rHH5SAFq6SyDtlOnf7SRhT7RBzIfZqsGPCIzLf+xRIYCcrx3UFFKh4/QB3kRNTh9h+WP64D8
JvDjHIUpjtFaPv1NEIZi13YXEfBWViTr9KE3DKP8qZmkbM+NlDlcteiSlOatiY0E7KM2Eh7hVmrd
6jEfITaCAO7E5Ee6hVevFT+1GTzFhZu+XsDJxGKxtdBtXgU2xchDNxfYhlrnulQ6gwZf4o2Dbtmr
MbQ/Mt0Md4mDl8VT4kn/nveECgAhHA5V6ZjUgpv0UZdF/cPBI/mznnX1va2AlfBynMEXJt9XW5L1
N/JioIviWyGJ4fQhhFGkxCAy+I1WPr8fYDH8CNswfO4yG+JmVyaxeqjteP498NO+LrrsDufv0qtP
ZvMDNluxdipBhZgl3LQhR3Yeu5/kGF+qQr6aEtZBOICxsYa0j1zj9CrTXsAlY50BtKbc0cq7yXKj
9GfFuGut8bY3rUeray/sD958+shhOXNRV6LLejrm1IBJsVdgioNLv/TItiNErrRbTrPNISkj5ev5
G7lRyFI2Wy8SPxK7bE5hePROB7QUpIxCERDm1SEMIqiiQdq5oAdg07a/57Fo/i4r10LlB3VlaRAU
2sWlw/urr2v9DWwYVrmGTozR5mnOvGdxZJEqnSCXBdoHxhK2jfUw1EP98fz1vvnivBhqs/+ixxmh
l+HFKcvZvElF/AjNKr86P8hbD5EkdJt/jkq/zSCLMMc5UlJAkxgfw10pawk/sHHUQ1h06pcZxfvv
8yO+2vBxmuUuuTxNdJPYGk6fotItC3KsxqWaFHa3mpMv9wAk8w/5HOFTlkOa70uJb/f/b9TNVJWF
Pe6ppXVxObvVHlua/VtvVoN+B0wP4nJ9pyzgks4P+voJsrqgDlyNQhYaic3NbTIp7TnWw8BME3Fr
qgC6NC26FPX2+ttnFKQpbHHgtjPO6Q1dSUSO1McwyF0NXmk8IsCPTTq2ySRt6A4LoMoiW+C5VWme
XHh/Xp+4rHV0Gw0+tXOVLebp6BnO9zmvrDBYXD196HKng+9b9s2TbXR3gPo1v8yb+nrpYvFRNJn7
zBFN3dv08m9azY1vra65dOJ/64aw1cNshS1gVU2e/qQ6sZK2XI0YKewHJH9VdjXDuv4ctlof+qZe
QSMubdChpS5T7/wjRxjB375dFHGLWMwSaFpfaUMnrVjwaozRLjYA3UWrqM2H8iaHXSpqVeX0z+6n
ErX1Lo20mfhGC9CoryZTrvLh6XbK5klpWy+zGts6QMtNyM0w1PwLcpf4Cw3Y91VogGStaf6Yu7iL
ofHEmVGWvgvhhbZyBU5qB7PQ/BoPgxsfZqMSCDOqrn0PkQoUQ6lo0wfTGtV3A1TkBHd+0Q6w/RRm
NCAWeRY0nTPaHm0zhNOQeNEk1ZguVQ/ckvET28X8u0SGf+fKrAMpJ9r0y9xbJSROurzU2WdpfjTq
pfrcIoHhesB8frYyod6Ho5hLr8mhrXqNYfFnGUqaWUsp8twvUb7/kP2sx55l90rv4QeyExwvlTnf
CHUce68PW3iUWjXVM8VwbO1ukRNDDr2y4AwMsSS6UyydRDdQJc3fpDNFUWA3Ur1GqjJ8mVFLpzsM
qeC27Nqp4g/KhOO/cNLMecrAOmbjrpnASPnUkpwRbKqjXKlN5KLBKIdWkwEwu1bonzR6RRyMBNdX
NIGDXAAOrlXU4ackMmhxJNQZnjQQpY52GESfFzQGp7bySiOGumqGxZTvtDhzDV8NRWYHlj1A6Ivy
mE6J0qjiuZ9xMrcjzS8/hV+aAzeBX4mbxrHYdUMbAjdtzZz7Qc9lna+JZP41ghH+UNOQ/hVPBKgB
DirU3M8VGLiBg5VBfgbzG017aHJhdtXZJuAfKVXC/uaZxlBQa4qd+C3oPni/Szd+1LqSUo6WU8wK
6s7i1KpnDdybHByaJEdv6ADwKRGIHYrc4HbqI3rHPWJ4kkhDDdSvdJ5l5fTMR2QPzpX2PZUWQD5g
2kLg0UfAT3qE/ZQGQEbniADKjziguLLACtX0cKojKYicqOUn7QD4QeTcR48k/UEV0lbA0IiakdjV
I3coPDKIFKvIvi5HMtHY6vk7tpfOh34FFyFKgGEkm6qm3KmX2vvlSDkCNtFO61sJ/agJqw683JGK
pCEmAB4NHTPzeHKQk1xrVr/pK06JSg9kJUunouPLyG6vk1ZVRw8uitkG7I/mv2k4j8/GkdNENxCv
Ifxl+E24IeRHK4zUjzQ+9e/WkfSUHqlPyyDbp/LIgqKICpI2A9huB/qQwKAZ6gVAF+WS5FdvhMsN
pGCwUl2exO9Dc4VNGRqI5OyIoOpY9R2vsuK5DdQjpoqNWUqbPEIN3tAljO6czpwflZVuJVfOldWJ
Pr6y0xgjYx5meLRDR1+5naCxTCVdKXelED+mwSVRsThytJQjUwttIOwNBzCt4xf0MyV18RgG16Aa
8LiW0jB/NUdKFyAciF0RlF9QjUeSV86ZzvCEPlfJddxm5bdGr8tvgG2Mz92RBaY2LVwwsSLCnCMt
bDmSw9wjRawoJgKk+iQre59KI6SxqrfYk7VGfJhSY3qy50y/6qxYwc4J58ur5c2Q5cnf84KYDEBU
nn6NoeQsHtTzlgnYstq/ixGqWYRmXvN7x+6/an1ua1e2JRaxTgxgeMAVxZ/gyNmf9HTIuj20tbkL
likp5m9UzYw5GGfTynZLEusf5iQcZ2B9CoBGNzHU4UfSNjmQ3wVBNdjKpBNQ4Balvw5Nohf3YORS
cjG6mWa3SyhMBc6YSA6/VhAo7ZYozwgziwewjmo/qzegGNTcsymfK9SdM/V7bWZyuFrMCoT2mCvA
jxyNUw4wuFFdAtGZoNDmAcCSZyc6dooSy7wNla0X0Hm76LNpgZn2ZAe92q/HAa/ZMqsKaJfUztXr
ClxiBJUYSdUVEbrTwUntdCX+pdlwpeW28VlXxiE81JXdFtedGMExq8idXA/hUMifUxSJ/aCGRXKr
27NyiONO/a23q7PQnNVsuMutYgKxlbKj9ocOTPinrFe68j0RaVl2lduCAnLSmxriNCT+8M8GdMOY
4qS9eE5ZGl8ys6YDPHEUUq9SLauSTwZm2OJnn6XTFJDAlpReYXf1rTbAg43sxP6kNq78arIDNXbM
oKb0EiNMvsB9xNmbkjupPmQ9HqYdBLsy/TsEsdh4Ghkmv1EkuDRG1SGnVmtoi+pBah5AAItYeR6V
zi2ow1CaCHIQlnMg9Tj5jt5vfpAFEQOPvNoTQRBRrfFLE+VHa5rDcG0MYfWs0ivJfBzHoIJ6O4yY
OyBqSoMU05xFoCqVXmPidSdzPyHwsXaIMFETZG3bZztrsZcvSdFrnxUjBCobJRnzhMI+5NlJYBpC
72l1r4QXB9LM7M2nyA6Vr01njhzZjZnzgNKNBph5qqRgkdos/gIAFKpolYFSKpAR6UFTjdpvpRn7
X5Mhl2/4pic+PBjxtyIEFcUGZQHM4UoT1FKsqPWtbKkk70tw9dEhF0l+bVkdz2wuS/M9hZT8uy5i
/aG1Sn0OlqWq+k9Gmyb3oMSMNnAr2Tx0/FehR3O2tneqHmd/x1DWYj9Jy8LyAZqynbOddPylQ3CT
0JJC+y6t1fr7QGq94s2qlvW7cekxIkMMs2770u36ayhmTX8w60xxfC0vdXQmA3pl3xzhOPD7pdXu
ceCYH8y4nD+GJUT1g6gTiMGjNCdQ5BNlULZxgyvoKvBee3hBqoaVFFW7xymojANojlro28RZPGd9
CT7TSAul80fuy70Co8L1RIV3HMt5XoHHTucbEnJA6xvFL2OMZyCHjanc50acZoGkbWNNNi7nhFeI
1YYa0niI+yq7zZ26cYhvnNJvFd9j748A12HTtvUgAVSbyldSGPgIrT7unttlmS1/5ARv7Wyldm7K
yiCLolVUbJYa8rnnEvq1auTkU4z8Xq8odP2QVq3a/V3MIlLBJuV64ptOEdK3mN3VmsoBwfILgNMJ
iz+AXiOdKhUurTLdtsoQP6AdK7NA7YX5mAO9o8woK5/YG666yFK2x6SfsJRMep1jDRwrTvdVKKse
DSyhyPib67LZQZmZbx2SDsBfKggHdmKKgJoz889ZAAlL7JqCAF7fjpPmp0mUyW8HIhhszsgu7l3s
NpYXtSMq/HxJbaJKesCqPsem1vBbXbbkBs84sb0wpFDnaY0VDT6eTZIW2Pkynbk07/G5W1bZ7QjD
JTWFQ5Z+qWp9bAucHiTwwdCA4c+1iLhVpwJctVbarxJgSYmxCXGOITyurepbcNuuF9qLccPLLK8U
AiGuHNFP7y3pNMGcJ+HHxK6Ua6UT8sodIvFYSNeiMJ2Et2U7Wp4FjvlQkdd6SFOTiLoSxifsAcTr
coJgmXWQTevm0/mj0Rv1G4ymuJux16hAKrY2egKm5BT2ahh0Lh0w2xUFAFap+XVtWvekTKR+roXp
Axvs2PRnPFwP3WDHF7RQrws4uOg50HM+W2/utlAsZndqCSlxA1PPie5Q0+GRuYbteLk01+cv+I1z
6MlQm3OoovRNU6VUOrpSia/iTOs+KhH8tpJDxCFfMErIunky2R5/OT/wG3UH/D1YqcDEEOV1PKK+
6G3BrAT822cu54oWGmGWNTsF5Mbu/Chv3knkzJywUT8628qqVMvMydPUDTCIFV8KQzgddDfYp1Td
Lpp03h6M4zQVQAEEYVPkIK4Jez9pDJRSZsLJKpqk7Dwf3YVz0/nLen1+5wWhmPFfI63//sXNA3Qc
oz7nqdEQm69iEVZXzrIyCi2BcjeqMfPFWfx0ftD152++dcqaqAcwk/KxH9sbLwa1himM63xwg0W2
oNt0kQWJ+hDXd1pIzMP5sV5XxCnA4UCijQMSjCs9vcC2jKq+E4UbhI1u/prczpoCw+qhk869GpBG
Uj7FpZF/BQ6qHebK0j+fH/+Nt5PSqbU2DOA00as5HX+yQ7bdOnVjQ5/E5ybH2khI5PhPO+5/IUYv
IEZrqe+/hxgdhufluXz+P/v2ufzxq3t+STNa/89/aUaW9tfqXVIBWWGd5fXjef1LM7LMv9CzUMKk
uoiow7B4lf6lGVl/rWHz8MmYpukSqyZv0b/Z1/pfqC/AfWF0oOlCaVD7E6DRPxSP/3wbJMMhX6E4
7WoMwvnrVRW11yg7lBNenygcs+tBAYDjL6ZTpxyPMg7IC9kWwJBza879KWmmb0Ybm8Nh6rMKcx3r
PBA6zmYBnqxK9evq/7J3XjtyI2mbviIOyKAHFnvAtGUzs1SSSjoh1DL0Pmiv/n9YM/i3klmohOZ4
gQbUOugOZtjPvEbNkHvWg2BnImxsbGnZJ9soljLbSHPq94UUFVYP9eiQZySW0q8oK1k/EOsmhJZ1
GBzqRinwFXYMMs2ghBW18gXajp6uAX1dt+Ok3IBRb/64TpN96cosKrD5KKW5n2zfGFZdTXSyoUfm
qztjxE8JtWiUVVaNH/rDpxaQyG3fdA2KaZZbf8NhPZQriL3WqSoG/WQFSZfts7GIfyXKWD0lWAR8
c7WgQ2G2C6uXQEikfZuhi5VHO++Hfa9ixYL+QTX+zpB0xw6OgtXPthDhi0RY5AkB12xcZwUCofeI
8Cv6CnXSyV8VjWl8plbXJejzKjGhcK9kvzThW9kXNZCW84WaklYhqw1LdONonf7c5RkhZWDbFO/U
yWxhk2ddShptDVGLdLmC2BQ26hZq61kQ4GzggkTyxkxvWcWww56G4pNSPSRNiL+ZRNe/3rV5HbmU
tYPqFi+/6hcQLzVaqaMeV9vaHh3kq2KaXV7i12JGoU7FY9bOxTYtbpr2FpoXqhktnlXZbYSAX4CZ
Vlv14H1gyyDKZCaHvOwallNYWYn/Xx6HqwkLs1+hOwiUbRIS9xtgoPXLqCrOj1z0xi8rzJvMI/Me
vxixEnxNVdJfL3HyrNqI0rBatIfhv6E06raY1pR9g+0bxV/xYNiV8TvIqzw7oKBjaNswUsAtINc9
xJ8leAtjLYfc5HXLZlVy0c4MXIRPkgcNfl2OswGqgVuMjVrrybbLmuRasdQbuM1zjXKggrq2qIMi
e2pXQfiMSAH5kBdpYz94Vck5Q44e3G6dq5lBEBwM/4gC7BCh9oCdE/je+gUYBpLHVQ0Eqs4s51SE
BL9bvZvS7KSBjqEk7Ba9cmOkRv+nlr4bYU6C2vwPWY/S4RD4un1H86gOvGyk4r7GTRHZrCnNLX+b
Z5lClth0ZYJjyYBMHnaWFBy1NJQuOuS5L1dVU6UlkO0Au7spKKIXGifh74rSE6hOyy41DyQjKTCi
3X3GWunFfjCD/AR53gDmRruB3ZSw39eRbcxWNQU9zE055A4uCwBvwrWCFu8fzGNAKmixnJk6sSMa
aOdh/sPW0L7yekOvP6FiiR9IqNcISBhKiqwkkgtG9dCGhRw2gnqvtlYCFf/CrhDtbV8PRUmWZAVb
TZRqtB+UPNsNsVkiyp6q3Wma/UHLMKiVVZ1K5zFTG5/anKvJ57TOwmztCj15DkCR4IEgBvtrkKnu
UylTcVRRX3qI9Qlvg8BqC1we0Cldg4gtEFqnCmatMHMqsG9rKus7N2T0Ffu/4Ydvjo5z45ADpCtu
6gr98CFCO8tP/PxA2aALN1aP6r0X5HF/xM0Q+GWGnK5BdSpJkJ6sIZNTWTNddNOy3tHAhibtMGfc
9h614YTUflSa4Tb12wF7DcwA2fWdgxkq5kkk/q8P2P9/1N886o746FE/4imS/26i95/1+b/9z7NO
SP4vYNE05uANAB+eUWH/edZpR/6L8q6OnhVdMhUBw/991hX7X+gCIAUElwmYgAaW5n/fdUXY/yJh
0hAPm3XQNBtL2P/7f84UzJrF398qmr3KHb951x0uGzQPgWoCOyYKXMrLoJeiSY7j+NBHkOMwVGzu
ZB+3BzS95zJW3z20g8S3QONSIW6hcJsX+UaoSbqGAFZRZacJpKd4W6lGqG4VC25SyyV1i0NM5Q24
Zj1HXPJrhPVpRLWfqzH6gUNT++wn4CxVE7yJouThNVDMHL6e/SygNzCmDXjnMxJpCdjuaRcVpZ0P
DymtdHCaHRXZrvL6elJ2rx+q2sByGir2Bl5Mt/BCrxFxXiOis0+Ywfj23FxHGw1YPGv4NoWhoAko
vtTUB4Ct2xeQTvkxr4a42HeJssmdethqg6+G6wDZ7RdS7hBJRseXX1XMkU5xn3OLFdZo8EgW7rTP
EkulQu/Y+UtbmPFPSPDZIdYTLjw4NxqeO2Z8M4AuBuwzxTeW2RgoaFSUTtLCbYQnW4rjXtXgj4CU
oGt6mlRie5U412T6Fpxm0KNsSXSHqc2ARyE4XYAzaq7AUavq4QF5BP0pDWRFy0zD3sArjKbCTCgU
KAumKT0wshMsyzAavB1M7RCKClGCfmqoe2PZ8o2uJSL0b84px3IMivztfl90yuev4zxxHEHS0qm/
gI6gLR9j5a2Jhxi5rB95GqbIOTSJvzOR4PqmJ705bpJaD+gLl1yonavg6yOAw1KqHoqV4jhp4VU9
rMqPP+w8H5u/CzEOwS4hviYHWAr7NVHjWknd9A91FH+naoBdioOP2ZVBLo4F94lKuglzAowCQd75
nux8M6hNpZoe1FzFb6PuJdtP4eya4aekquStY+nTby0UyiacVKvDDkWpt1kps2eExWkaWeT8FnPR
EUrgtdqtTYPelJ/pyk6XU/cs9RwbKSAS8aPVxNGaYrzc2GHunLCxoqULb/XHaBZAXYcQ0UCvoX3+
yRgcQLdZ/T0yu4mWfYRVrAc8ZW3IvF73aYRtXeTjcrlucGsAQWhVv9h4VDApH+VX5uid/cu1wdVr
CRNlFko353NE8Q0N+3DA8q0t5ItISHK82dwBCSdNV1YkHc3Wt7qt0dAYp+nd2p8smnNkDnYWuev+
OV9RMU9/fbx0C2L3vEHA1LM7IJUT0tLZOf+spkFAqi/d8WEOlFeKP+FdhCLd2hd6e5OhDYSBRN/f
TEXXf5mIcbaokNr7MU2ylytfMl9c5xcbBGNEdem1IZrDcT//Eqyngzgv55r5QNwj/dQM1gYUHJo0
jdHisqZbW4wP4wiIgDp+BylHl4M8BjTFYBYl7necJfKQwVp//GW8mGcfBsaTkgblWkpHAL2X4o30
f2WQSr872Un+oxRMk2PCQQJ4pa+SQVwpLL4KWb+dB4ZDf5rxOEz8P5Yq9UrrYNtnOt0JxuULr4C6
q+uHMCaw0/IuWVNzjNZh0v5SW6Pc6+pL5f7j5DrNCB0HtqFuXC9TcJr6eA6W9wgfBf6InJ/LjUKv
u1gcZTCH2ugt9dQMevXNGNJwiz1zvv94lEUV2ZwlvQhcKAaAeaKIPJcr3j5uiiKgz1eBdhrVRvc6
SHSbpsrCu8lXMVPHT9tTM/17ibGFBzp17rYhfnPlG86rka/fMIdIwIsoohFgzZXfN+W6yeU1aPJ2
PLWDO+xshH22vaE2G1twNkLbeexc+8FprHhv+0J4ptv5D7aTEPDb4Nx9167ohnbTyjf88tozMz9y
53sD6wKHJgfx/FyaWX5b3JitSP305OZIjCUSJY/IwfA2wVMUN40IX20wJ5uSLshTorXBCkKTed8Q
R22uzNLyyqcKxHkA/EwgCbnjtcHxZpaMADZlRv/opIFb3EGswUNvaEgh1o+dia9UZpbxnZlRETHh
CF5bo3fn4c3o85F9O7rIW13EanoaemQC9LJRN4NKr4YMv/rsVzSTopxUMipwE/dBRqwiPd86sRtc
27AXdwPUCzYquvTEzDNa+vxDEFQ1hnxQwhPpeohoO9BsclG591u9OKG8XKwDNOvwa0QyLsd3x5Tf
mtzcDrUlP/fNZB8Rn9UfLPSUtn2IYfvfrhKfR8Xb4WWem3NLKw9kMnU2RBydsBMM14Nv1yf6uXtz
sII7LaYT39Rq+0gb2L2zutbcasFfEmQ4TjM5BQzxXH8EOrdkbTkRNRe96KOTaviP1WiqWN8gO4MW
kH8Dc0DzitYPH53KLo8f//j3lgaMHtRA6tGz2Mz50kDkM4MMseKTWpmIaEGT98IsiVauYodbKw2u
oW0XKmD/+aUGZBxuSsQylrX3EWNWaYDvOJluSvvXj3uUzmBx4z5n3UQSt6uyoWWTtRib9NYgV/Xk
RLMI2ORRF1NuB7X/XqFGvB3rKt+YXY9xiBZUaxUJ3TVGieN3KmfgyQb5BUFNDdcoPXj8L+aMKNbB
2AEjjItADoPLqY7a6CTQJtwoiT5B/o1fYnjAnpYZxpVXZe5GnF1n896gBM3zCosCgOn5EjkDzjz4
5cSnKrSffeq9uzJzwq06hf8UsXuPed9Vpt7F7Q6NB7otuN0ZUQuJ+nxIEwGXNFTd6BSbMHxTX7yo
dePf9BEmYS0osFmhYVsnxZPrPLpm8Qj/Tt4Xst3VMHY2wqOiq23/dtJhFpGqzASXmWO0uMzywAYq
UHCHAAvCZbSwvwhBPQn8y3ryi2stsKUaKwfSoII/6xIShWLcsTgXE9U52Y4yOuUQ79IV3URDXylm
IFSvHqb6F6ZVR5D6W/xSCb1SAZQqChUcCdUmnHbYDqvSEyaekKP52fHN9AfTDePz4zl5/YrzrcFJ
wrtklhSkP/F62N7c8OQDWQXGOT4JsoBDN2jTZ2yew5vQTdtqlZf6hKJhWsC6aJ10xiD2+NkjrVVl
kOJj/VNvdu2j5qbpTyeoqFX3GqZ2SYPN5lo0KG7l0qzuA0sZT3lqipePv96YE57F1+tsbBaTcgsN
6cWS2g4YQw2axCnF0dXzK6fapCKd9rmLUVfUavqaDAOUGMbja8BoO3yu9bsR9PwLDTS8QntheC3Q
5roasFxHbmmtahK/eBWp1xBnMOEk/a2YH7ZBkaumwbg84j51Bx88em25XtGZxoqMnHJ0r9ya9ZMD
NOOTb7rl2sDHeF2lyickZ+QDuNh6pSdDue+rzNmCnU5Xo3TFjYDTtHNaEqMrc/PO1NAIdWyKQ/SS
zGWIN+LRisaoAjITmQuRNeU6N6foChLg9VlZrgB5Fv0Cl4rBhRamGzRaoQ1ZcGqQ1IekVdo3Ii9S
fDyLfl23eF6XSSU3jaJNn2JKWKumwhW5KPvn0M+nB1wuitvUTSdPM8ofws4+t4lrI/pkPFvj8M3v
s3CD3/VGbap+Vwnp73xBzcnoWJKqBjf815PGtTWn8FBk0KJdFD8cFWdYdpRy1JtE8SYwr0d3CuOf
H49yGX6TA4JCRPII9gYc/sXl6CslxS+gxcco4mAB6CaqDQaSdj0/GI08oGZrb3sf8XgnUx/MGtuN
K19w+SLwBfxAJOJml5+lrrcqHWEMo5kdq85+jsqdbT4qCNPb/8RGuKmkvWns5E6bNm4/butxuNcr
d9cP7UMZ/gmAKw2xe6WAsqB2z686X0QPlI4fkZS5TMcmwLK0AYbsOAVS36O/pnnaGIntFOO+2id5
ducUkfrcVVXGpQNCIseJBOh3V6wxKB03+pCgal1M8S+lafzbMcPnOQjMdlNqsLw1VDz/eq/MjwnZ
i0D9jtKrfv7C2XZvVBpUzmMndHMDV79HrBipno9X6vIdZX1UbjcGmH0NFpkIoE9VjqaeHZ2wa8Cm
9gEAH50uEwKWV4a6DOQszvCcddKn5l8XuxLOi6UWPSbFUwQLDfYr7AWfFiI2rfEKfvW1FX/np/2/
8dDmWDyQwohj0PlRcsQV7CZywOJpurxr8HAODW1T6uFD7pQYogIZyywvUvZVl+96HYBqV90Gw5Xo
YP515xcZ9f35FZlb7hTw5qfmzUMYZFLWA/IdxzIBLVKaFLswBN/1RRfuhYXXjhEB0ifMN1exMlzN
894bHomAuVNPEZF0+Hx4E9UlSBhDfIwMY9qBz60/4aRrP9h6jyNKDLZMEfpDj1ej8Awwt3t97B+z
XAnu865JYCxH+XiLWKuGgwulidwXw14px+DBlXF0LzX/+eN9Oe+75XQRnVBDwCWJSvBi8YrS8ukc
ptGxmTDjZgUz5JYxzskRMF8FaT5tG1s5FE5xrQj6zuVJ7YLKDaCbuXiwFB2wseBhf/jYQZvJuO2z
6KkDbPy568Qv1Qmmr1JzgYbWqo6fauR71LeyK0HT5cblC+adAqoQftQy6kCcAwZ1N4VHt2me8rIW
x7oRCMrneX5lli/q3agf8rCS1c1gKgfNi/NtMcZxX5VtwVBDsYf71FPCTvSHVimaOztrHsvctR7D
rl2XCo2bEkZn7UJ06cVjOxbXrGLeWXNNdV7BLJj3iaVwLkgj2v76GB31aTbxlUnz6FiJeRLO9IJH
8b628uyTmqXx94/3mnG513CwRPCTQM+chYjPJwG2elXZoomPmm+aGDQhF+SKzr1yn19ef6zmXF6g
LDbbyMyr/uYCKBrDn6CAhUcw5t2NC01iRfmxxJjV+NRo4xX9gXf2EA/eq8gnr+8Fg9OorKSXeREf
lcp9TvM62Y4TZVUKCf3Nx7N3+dSTJgMXJb6nTUmgdv67alH1QwNH49j12q9C4sCkgYv+Ejjpz3SU
6q/ZoG/z8ZDv/TgG1ZjNf2tanQ9ZVFEm+liJjlqsK/eQGL8ErqVAO1B/fzzQO2tGoZ8+KyA8EpjX
HOzNmoXF0E0Nb/OhgoWxLVNp7S1YXK3oAfiqyrW7551saa6ZszcIUZjRpQqIVqY+tSahHQC32A84
09SIE0XTI00vCh5mtK5AioBStad7mnfObUUL6wW5/3UdVfZNHfpiXwfmRIultoOfrZTDri2HP6gl
JvgdlNDopiS6oqnxzvpzVc2bjBACaPgiphVh5fiWUeiHurYBl3dlfFIK417aBJt5DSdlgNZ45YZ8
d6LwqKF3Ts2S+uniyI5+VOayRdfYTPLdqAa3snlO2j+6In4TUO0lYkEpZjkIYazUzsVfHktlu7g1
/F2TZ9A2u8/OpIDPlhZMP3gdfXvlTrmcFS4TKiIQqTmGKIGcb1FIWTrMNyU4guY6QvF8wp9Bf6yE
c2+odfbU44FxJby6vMXmPJWu8pxcUFNdXOVl2UyIVPkBNA079go3dzYpFpu7j0/ERaOJjOntMMuy
Q07E3xeWHRytaitqMP9uetuZbgwPU3ux0ullcuQuC5R7cD7/zMoUV67Rqx+wmFlzhL4ZdW5wZHds
lV4HnRQBziIp3Lal2HYuAmKp+5L5tz7WFJk7tVc23+WlQFjCbsdtgbuLGsz50vZ+lRidXnD7VHrv
9TFjje0fLTAKhKO/fjzdr8XG8zhoLvSQuQDJR7JrGQelElXQSKjBUUePQwUAf5uWZuCNeYa+nNCL
rTHG9R8yl+BuLkZ/09TKQUvCyvdGw1WcQL3xCHPc+2YM1D8IJ1mpl6dYgsMErX6XDW65ADKqL9QX
UPtUYP0oduLbnoEH+52Cq3qy9lO7XNuUnzdRICwsaVADiJ3Q3QpzTB6Fk5ZbxP2sf3Q4DitZjv6L
HDX/3mGRrlw17609J8qZL2Nmhers+dT7etW6SRlFxxaxqlsrm3479Kvh4czYN9Bdpt1RgJ8iKlt2
UGzoZ2ufS73cf7wol3EKTVbSalJsFDixYDr/CmyLKPjWWng02YZw2JI/7oS8Tlf3yT1ZTrXWZPsr
S6X656/HJYAAEoSEMTqjS9SKMIcpyJsuOAYllKyYQP+Ep03w5I9gzwjibgYYc/scoZErIjmXvUxB
H49yI3kbIQWt3fNfXChtW1X0FI6qoHeHFdUfOFTxOsMnHg1ONCF4G3v/1i2VL+og3dMoRrHTuIwO
sURHxWwi4EGlcYgd+/TxnLwTwVJX5H6lFGpAo1gGjZGS13ONyD3ECFaV1EJW5VcBOuDFolJPXzf5
ZMnkvrXINnuR3eK2+rtJtOphxMjq72/gueJCqRPjL4za5n3zJloo6iaoLTN2D1GdDD8gwyWeik30
lV1wGfzQOORpIfih9o0nwWKUNKLoO/nOISvaA27Dw30Tu/Wu72rrmlTfO48Y+sdkq5RwueiWfigC
Ul9kid4/ZJTbNglWBNugChAHsK1uXenwwdJSaFdm8VUHZ3HlscVmXfg5UjaWK5pXIrLqOHQPapaA
cjJqAyZ6YSUAhKJvyVjbXtZZ4S5tR67fOEe6o5/8E34w4d41qmrGf9vuqpGlcqupdrtySkf907TG
lys7b57o5Xci+znn8xRqSFTPF2Lq4VVOauYcgt7K9oWo4ByPU7yStWi/coH8yDW9vB/kqN7yVSA8
K3Ql4zb8eeU75nHOvwNXF04niCQMGfC1Ov8ON1EUTVZ+eWynvPxqmWl6QwIZE4rVOH/S4F0jm1Xs
heV/xpKj33TE8etuHCArD/k6K8eNAP963ysjJLkpjbZDGSKDMA7KXZqGyt++nlQfiBZxqnMgJJlL
/JdmUjUvuEyOajW0K3WoqfzL+DMUThdVOvevtzDDzZrPKCXPGcMyl05IFfze1wNS6DYGxThl20GB
gOfUebqdIeIwXPT0yn15EYrNg848IcQr4HYtI4SaLWzDFQyOmEYZK2rTSCTIbLzyDL325s8WHqNb
TuVcKEDRDnWU84Unb7UKVS3dQ9IAwh51yto5dkwxCmY3boStToATebDr299pdwfVcEjUQ9d9FkVB
n6W8g262Drzq5xD1u6KKt2b52XfRT4g6/jSufOwFborQhTNN1MvlhfLZUuCvzm11gvGpHCSNg42d
dU/2VMe7OQ96BkYHaTxqlTXqP0826nC3XYZfbp769K7UQc0p9av2PoJQd3Pl9FzccejQsVysFvmy
RYnsfBLJyFGDHccA2bHB2ga1H4GZTqKbuqs9NbSSvVHSDSZlCB4dNY53rsapMvoQmyRgVHifOk7r
YQDdfcYY63dAN/IEGmy6EnbPS3m21AbvG1f+jJucCzbzjnvztBhBWUst1MTTSGseLcZ/AnlqdFjn
aYRGzpUp0ZeDkVMRaHBAaX7BOlpcbEgTJESL5HGl4lgHlF0OSJcguxF3s/BNaeMi1Ii7Od41Cie+
s0INUYZM/Udvo8xT6DduP/6gy2xvVh2d+0w8RCBmlxAAZ4LMQGHSPbZG4+6GtsHajqSPIiXgoad2
6qOHunO/OaBkdr3j1BuI2kJZw1NiDash21Vm5COCWTXPDpCgn2WlUA1WfVnDU24DmBWu8wfQsnbN
uvVi2fjwWRAeKTL68BdpqpGUkI1U3zhOYb+Z8LpcKaI40aDjuaAB9PE0vTfY7AaKCTV/MOD5HgGP
FRhpbRrHLEnGewtf0JWf022UuAbuGzcUV8a7uOX4cWCYDWi6nFL2yvl4MmcDZn3Lj8tD6ZXCTdc2
6hVXLo53R2EX4iLBTvy3lNObnQ9To6yc2jKOqEdDyyorADiuXl15lV6rVGcHjBuACiDPKBreBB6L
awC4dJymymAfM01096oi289FEvRobffmk6PnqPToGRlGbE+wTSizbzT4YObaFoUTYj1fmz8MHyTQ
Cru45KkgQgm8KRz9P7Yc7RcH3bJPfVu3ESQO1ZLeHLWu0pAaDqkckrNeN9TORthF8GgnWfIZ0DdA
n2hoGlhhftmgyADdE0ZVgZgAfILsJq4dGHIKf1+B5Cx/oCm2L1XKuEhM1aJG6kbMEjFWpymYvqdi
TYPE5wEEgpmgzGAXmiI3JfopmCmnYN/LIBoCyD2pjzagagZXzvDF5uSlwlYURCBpOVzFRWxM1oL3
OtZ6R8zkok0DDtiTJUQqvOKTtU6j4crmfHUEPFtQcPUCqWZCo5kcuXyDZWYmnUyH6aB16q1jf4P6
9l22zn0UpsCUEXKKbyvnexGOT32aQG1C5zNO9zBvPB/TlLzeCF3uRd+uFPt30/5Jjd80hekVC/rC
+KtU6VbSVY58ZZ2Kk06PIonDu5JGUk7RLlM+O9D+V+yTU1u720LLN2qqwMK+0h+/SAbmX0n/zwGq
TuFwyc9oCd57tS+nQzsiWOmJurnHHCH9FU3d88e3y7sjQZX4d2OE1u75ae8DPeyc0JgO+JGNX2ly
37Gp85tJQiP6eKTLbHOWe2ajIIwKRcJaEq1BBGo+PKjpUJjDU9QYP5s0PTkWQMCia/ZRV+ieMco/
Ue3vQrPx0jg99jzKSTgLx1DAV695VV1ibeYv4lGc9crngGuxexMhInVUw+kQoiqBspAwbgrRhZ4t
DbhUwOXKTS0Ga5elmnMfdxm9Guu2yWAt6PDL1rZGtaSzSufR1kuxLvq0vtJwv7glUbvUbHCuKlXR
ue9/vjqFSvJnF7Z2UCYXZ3KnIgJMmuOVhZl/5vmZAoXHQZ5pxoiKzkymt1FI17vQbiEsHfDsFvDn
+j7h6UzNm55Y1JOh73xrC/eoF67YW2k0rPwJPawegsoOW/g45Mi39kMX+r/6cEZERViZega+VF6n
GNmVbfSKQFl8LZ1D6Caz7B3x9iKMSWKj1IxQaQ82su6rzo2jnW1E5jbTJlGReWAcj/nX+BAFaeOV
RqPuyODD45DX4RekrepjionODlKpxS0Flg65Feiide3icV234yosG/dmwkdz1dFg94rIDnZdi/ip
pwc5P6kwKJshq+S1yDztELbaunnW/ExEg5c6UBD/pkJdbJ3LUe5yN8VkSOuhA412tKWMIG7Y5/0m
lHG9HkYR3dJ8/J2NUbvrSl1+isbe2SpReIIe7bIRSy363g+qe5AlYt009IeN35mPvNr3jR67u1aB
xPvxdlj6KeNLCAuNUpz5mnwSoZ1vB8S4IjXR5YBdHcpnnmvK4BTIBJVZfwL4X6nroRm/NFrsP9J9
tw+RYYx3wAejYz1VzkEvyTqR8Y92VTg0u0l3izvZhlA6mmB4LMGX3I1+Yv/GE02H9VqqXoVm2t6l
+nplY19k0PyQOfjnH5A/lDvOf0iHAJk5hmF/qM1e24Q9iQjbt9vVuab+Znf9rGTkw3UeO7lNhlq7
hlSYz81ip86CEhpiC8Sk5PDn42cVPY5GzbqDQFXsi4b8KqCIwbkdeiJSApBxp8VR9bk1g+Z7o5Cl
tMjFIRIEm7x1rokxv5aUF18DMQvIFb6/M/B2cdmNgS66FqWxAyy++Ea1KnCuDsoa99YwPk1Oq8JV
tlEsS+JOp9QeNz8yWK0/NeS1nmg4NM9651se1OjsIa5V91QlVXE3Ik31qDRZhj2Zm2xhiGXImanZ
mt50vJVT3G2sISC1QQqV57UJ6aojkWLeiEha30e7Cj/lZVlekwq+CEtmtCYYeKJzamkXrd9CDyh5
1k570LWy3sZZEx/A3MQ7EMDaqkYP8kpl4DINduceM2VIELPgbmbq5tsrtAdgX2oidw6arzRbu8yn
7yQQwUPkls2hTWp0mGqt3bL7ux1qkihUpUb3qw3t4gcovHrDjSpWYoQ09/FhvnhAKCDQAKcvDQ7o
MlMZUUgysFtwD2VFkxORQ+umFBDxPx5lfobOthZdkznZpldMmmIsMU26lseqwOP+4Ar5AB9b+SJF
j6ZVqf3z3wxEpkgBESTFspEaZ6GZdqHlHjJcYR8suypWth82u7K5ai92mZ3yowDzzd321yL5PLVv
MhS0NfTREalzQDks+4X2nH4iB1W/oa3XHNx4Cu/TMXrRsSCDsV/MAWLmfgrU0US3LGu+K4oSg8wt
rf2YjRlPixK/IAzV7XuS8M7TKSnCBDLd3x/P0MVb/koQprWNuszsprf46rFNnbjopHPAORjdRVVr
kBpEgw8EbtffJ+hEPihmPn6equSaEPpFyYWhZ8g2G4F6BkfhfMI65C5J9BL34LRTvFH7JxsJ2nWP
wkEtUVJIsKXa//2PnYWk5iKPY/Frz0esTUQDE7TjDpxOxNk61AS6Mg8eWdaWEliWhPcOvSXpITJ/
rcJ0mVryc6mhw6AGZYMN3SK1HLD2DpOicQ4yGrVPao6CqR62cj3VTvGQdK22jRrf3aKSgcxr4DjT
2ky1YpVjCruNsCDYukHV3fdmTauuGtXvUzzTZCJrqrxxwu8DGfWQqUMMct0mUr2fTKX2zDjs1lrK
qxX6yBKsTXLWzQSRcy9laL8yEoINm0BCNxrTbYeUykGRA7KfGjotTazIDgHUOt902ewYELnu5IGS
jPa1GkW34TSVK1ThvNRw/Bs/Rzw6Djr5ELsJmiRVb6CeKuBoZM4wriwURp8/Xk/tcvfCiZ+RQsQg
8FHMeYu9OXNxHWpR2ib6oVB0E+ukDi5jlTUPUTbZOnIVIllJpvaOmP5zJVE3iaUVrUsT5A2x4qdI
ingTwsODx9qCE0Dst3lA9yXaoPR6DaxweenxrWAUwD5SWEPG5/xbtc5qlSZK6X6ljfbDd/KNPsHp
Dqbo6eNZuXzMaEJoVAnn9hD/utjlwxSV4H6kftCmI8EqINXetvdSlM+jpV0JmS7fCwaYgaOzbzs1
7kXIghxiEeqpqR9Ay3WPWoN1Y9YNyvqvfxGPM4tEKR0IjrEIzKwBhwHkPfRDNQrir65VN5gU/xMa
XYnOMsiDj4d750eBZae1z1U+C4yJ85WqtKytHIM+JVKI9Dnt1qel5vftlXW6hBhSpOV3uTRAeJzw
Aj4fZyzqvrXIDw5qEHw3WwyZvdHXkPdTZeypVnkXjUO8nYa03sRNZpxQ0fz08S99jTPOX2J6ejNM
hAgeXJO62JTpIKdeqyb9IKcEh7cs7fdTHjlHafon4BTjNxh5PAlmXaRftNKqVhZV+8GF+d3Go/6A
g8nXCAOxBxgM7V2Fcs1Wkfhe6k5SbN3Sb46BVgReOBndjZ/2FO665m5MDU8GNTztBrEWp8vu4gRq
Tgpgu9jY4Gi8Ggbzug6i8DbOteJa7DVftIvfrCNmRgBGdRuJjPmgvrk06nCsatdtjUOUtZY32fZw
n6JYCm0iFYfAdqqvteIeqUhx49EpANag2d23jyf+ItUgGoC/R6hFEg07dTHvJsYUep3p+sGBnHTT
mia6VNAr74rMaddZLn9IU+Zb0MoHqxr13ceDv3MTYUEw993I4wGuLC6IQhNx1NulfkhD8150UiDc
mWsPrVFfFbB75yiRec/SYxTfwHwvjhJi5+OoxIVzKPox+idw8+9VF6pXdvF7B4llJI7kgaUwMSum
vV1RxSpVRdEZRR8tCDZpr4Bw5PWjIzq3kJr43la6AmXw3N5ha/Ubtwex+nhO33mJKArBp9ANQag5
y6+9/YQkVlCbRkPq0Af2vTDGRzFm2cmiar0aqyK7d2OexKzsNh8P+878QmKY6z3E07NAzPmwk2wi
FJQJcIss0bYl6vebAPFp778YBfMI7no264UMYaZlHU5ZvntAErw9ppF6r2tDevp4kHdyIuhhnO+Z
nj/3SxZTaLYBVlmD5RzKVD/SJQw8DQLPrR6W5X2JBP6TXhgjqlzdlzgY1JMZZubWbzCvwsu3v0ns
QN62przywF0eVFTd6VSC1KfBgbrd+QRX2kjPCFzWoTPG70rXyLu4gj7ou0U36/3LZKVbPfTwmCvo
VvEN58pbdLmveF1dhtehzzP/i61do0+s4YXlHAxfjrd9jgR1I6vI05NT1axrZbYAtd1r0Kb5+jm/
IuEIEFjN/RZEEpYvUxpGqjNiQH1AyPslTTrgZuhZFH38ROv2B65c3ZUraWEKBi+HKj25MI1XF2oz
u+x8npMu0YKmVqbD/3B2Hr1xW2sY/kUE2Mt2OF2Fo2JZ9oawHZu9d/76+1ArDykM4QskyMJJzvDU
r7yF2Kw5DKUWHNCHCyb4ZvkgIdNlmKV0hzlLtoWrkOzMRpO2HTgGm8Z9s1aJ+eT7oaeQJ3BvQTmb
Z0WikHckqFzPTZ6i1h3ySG3wyEq+R3RW7qp0yJ0a09r/RMsT0C9o7GGMtlbfAzWCQK68qSISOxhD
JrtCFf1LriiUkhTe9X8+mDJkdX4fgQoX35zgGwZJKRYyMaWkBvpFt9IHlIH9lSPwUcCb7QYCSS7w
6dEC/zxbG0DHTSjRLXO8LMEIDRV43w4xmt4nQ33nR0m61epx2KWNKO8tpXmpkFWnkupaf1ZuiE+W
hedSBG43yUsizXO9SVxhaAhjBcnpBik6eeGYnXJVIwGihIR0niXk6nfXH9qtnjbRIa6M4RIoxQkP
hOpbhdPLA04EqkDOV5LWDGmRnDwZDwarWcuql7cGoQX+AhR2gMIjE3v9Q3UavpUQSrozysL426vQ
T0KBHRsl1O4U4+gjIBhL1fg9Q/pqZUt8FE+uV4uxqR9ypKaG8xxZI2AvGHZWrzuWFWLPadzXhZIj
34iilnAex19l8l/R9r9QG9wAUDulenM2KUhs0pE4DzqLZZ768MGoq01r3oWoQFY17pJa+1uwtNPt
BV0GIuxdxBaA0KLBRd3kepp8H5E9z/PVR99U/6RtkD8msZdvLeTcV0Za5kRT9gADfgp34F3O4hDR
CyshyTvlMZcGdV8oibLvYiPbVQAusMu0Vv32lp+myShbgb0hyrRgDlx/mibWNETqWHksOxeXLiQc
D8i7w+kNYv2XnFraWS9StAuneF+LcNfVXH9HSUR9jXVf+O6ZobEv2yKwM7wgVoKGhegYtR6I4tQi
2CATZGj2qAnc7tmg1LrjuY+AApCm3GWD/8tX34VE2mI6sGkj/a5N03tsXXBdRMAxkn+iuPqke9Vd
JRx1E8mjVwHSsZDjASs+lvJDYD7pLYhbPyYRV7al1dmTClQPCrevjnV2aAVjbbN/EvnxJUTRSEDj
9QAs5HqaSe7HVOcvCmz+G/ZK0VYYMWSqwyZ/8lwzmvS83fdGlyobYar8UOXCCsNmeSeRSSCTRcPg
I1ec7SxEwLBkDXXZ0btAus9j4Qkb+l3TqQ9SW4D2C7ovtw/NR24wP+DsKoDPgP3QF5iFBJ5U66Xf
e2TDWnJWtXKHc8DW17JtVFW7qHk2QfurApB0MdiPQ4oGNtBIPTslRfbmiahPjs+9iY2Vdvbd+0x1
cfrMnaHf1ZFvm7V8jBUbNynkiern27/8k4eEuYI3xTUig5W0pszsr8yrEDMjxf9Kdkir+0c/yaJn
r+1Dx8gryeYt44E3cOPSVEE8VJWqYY0lB9tqBIh++5eon1zQFHg4BhxQct/5k9bLQWq2fqIiJzeC
O1DvcCCx80S+RNjOWtGzFD4lTbg1EYMvhvrEIQIpMOwErdhRM7pY/l72hUubv/XCGeSkVr6FwqHU
kKwzf6EGriGrl1+UKHvVveJYWOmxM+S3ID3posC/4jlGWO0699FtkVarAw+vSYAQdfTLlbVDIY9P
cOpf4hQtYK2mDzIKxhtypg+TcgCpyxqHf9KXnIV7Cnnwh6YLFRbIxtfromdTsppjMoay6Z0qcO2P
7kaPvgo9CuqEPoFxGcJXCn4VzcYU8eTAaaV7jDhH5Wuv4JnWOlTT+s7f5x6seZjUWSqeGlP5jkSf
vjHS+Ak9B2dM93X9JUNbCEOa2wv6SfKAuATMCFJMrjbFmG0tdGMQlSub0VF9bbz3BRnJA7LFC8Kv
yT4Y5fiAWXH30GRueBCF0gWMHmFyC5+62QqaGN8ZbdycfK8118gKyxQNAMNkaIp6xIckyPXkdi1u
ZTmIYKevgzPuusEm0DvtiJuiifWSIVDcTervBKLDniCu/YWHSoAdcShusD98zdykf2/LauUS+ezi
pOkrEtPxl0j9afaretlVwxhKG7GQdK5U+RvhrX/CAsR6ahM/OOh6KeyUUgajRqX5bPjKmsri9MrM
7jG4pugIwURmavTZ698KFuZbCvgOT4mOEjIBYARgbN2Nvr8WaCxp/1OZhaIeOY0JOWDOGNFcLbPa
2h2cyhzaM3Jb96NaxGcN2tqDFyGQV3TQZJBa9r95gGlrUEAJG7b1xzteYewHw5hXETe65sFqZemH
JXjGER8n/UkcRuNBCVxx5V1ZttUpJbClwS5xzcto+V2vEM7jgVkUVu80YnKGVtE7QU3je+OLMvXA
QNvE3NAbvTfUp0oc/DsxoHGOwnN/rtvIO6OPGGxk0x8eqzLpHSkJzcdOM3ZNbtT3mAQVOzKoA4Zz
6BekRXRpauGnpyPMsnLVfhZ5qcAR0RQjyAMwcv0ZSTOq4Nca5TEsky0iCViKxLHTjkpjW4g/374G
lmeNqIs8mT4WkCdk768HA7pn+lpRKI+90Eh2ISjGtqjK37cHWe5bWD+0i7lTyHp40K4HicIhzIGi
xo6Ly5BTmNXzEFjawxjl/5z7TwPRIqWuhQnE3P8E5rvbqnIVO4YnpEeraP8rY+scdkFod1J0nxL7
b8oo+WcZJ+Dq+E2g2WgBlWX3XX9fm7mRFYpJ5gSG5b0po/ZNHvxXTJcAs1hmc4z8zN3fntLluk1D
wgNQYM2QD8weIEzzJCMZ68zBolC/R/ZHvq+1NXDUMlKbEIDkr2Qbk6mMfP1dYqe0CSofxDpAP3Zh
PZjUXLNwZ+iJvOllud8IcRutHONloIFz32QVAl2NZHAOeDTM1HOD0ciddNC6A0+w8FzlavNYhuYP
q1QxmVUlatDKcJ+5lDhWzsOSG8Ba/j387JoPjFAY8QjKnVEsUQV/cuMHrJmPXWvtlK7ZUlR8Rfb/
qAJ3z5qfmdlSTEM7qExfihA1du1LQewe1YexuG8NYUNZ/buZlxfLCzK7kZ59a02v8bOdQL6FmhtN
ewhU05//FSJaIo5b5hAUFIxRkEaxXt6ZVhatzMtnW4GOC/kPTyCX66wCLopQpDVfzJHBibwTloxM
TpS+DWaS4lDdlBjYqWtxwCdjIl0Ee5zrHMuN+YsrF4NejbqWOFN7Xwf9qmrVsyYk20AZdmHh2iXa
zk37E3GJxzB/SSzzOWsFm8f7LHfJRcUmMe3WzsTydgaXMKGN2JoA+eYid/2YDU0eSakTZt3XWjcy
KiKifhrVBFWNIl9Ni5eTAAKP25lwiB4MF9v18uZyWQR8c+PErZp+jeLY25eFOb4FgwzkSg7gpsdq
2D1GleyeatV6TjnQX9KgIBoy0BksXTBmG0v3lOekToNTmBvjDzyM1kx+PklVJgA9Fy/xEeJJ+uyy
yAINIFiZI3FO8HKsDNm9rztFr2xVj957q764abUv8TsDqiHo6Zdi1Ao7I99YeQOWC0Riy8tJRAsm
jVrk9YSFpuR1cQV6USxRJ1WETtg3lVUcslyjWyhla0pty3oz4xF0TFfl5GU2LeBf5w/EYRFib9c4
QYvph5wU+U6rzfAhKdV9bfbSfdahK9AEmFfcfgKWDM4Jg0JDFAze1EFRZ2dSNkZFMFujcaJA1HZB
WsmHdtCEs1vB8EjqTnjyvR7KUF4jkQal91vAn4KRCDRnBBq/7RJrTS7nk91KfggQClAUm+Ajb/pr
MiKl7MWEpo2T1LJ+JJJ1zxr+r1u6dNk3wLbWro37b7fnYXkB8laAiZkKzxqSWbPXtx68rsiCvqUQ
TkpqSpFh49wyrMz2MoYBqfRBEkHulP7jLFAKC00Iy7gsHMQyKvCDSXUwpVx8Gn0rWOm3fvZBE38I
di4AAdb4ekdhiVFgbOHmTh8QN7hgWqgJlePKO/vRkrjOJibqL/AKLlfmba5gBR+UdCYV3cewogut
D3F6IoC6x21St+UqKHZ5pv3MB7W/a9GR+23VUNoVgww7xsl219BF2AlxUmFwOP7oiYz2nTwZI/Li
oSUQo1Kd68luEFr11+31Xq4E+4q0BMLwZCY2V2Qq9doYAFC4j/jEUqeJ4O1lelodupLy7e2hPkn6
CEKmgFJk7bnyZ0tRJUj6AocpHKgeP2qyvOcAb8VdF3neHiNsaxNzcx8VUaB5b2J93Jh1tbLxpiH+
XiZFmvpo+EignUBRYf65dd8YZarV9SP1TmHfmYG3C6zBfGtN/O47DGCPrVZVTusr91kbe2viYwtW
sYKS03TDIHLM2VLnKKxgCIwgNzvjsUHz+a4z5eIUFN6+dyepNzHcpSGn2lewlR2V6FvQ6O5JaKH/
1eQbz7nQynYUF/5+8OX33k1xoAqkZnd7mea3DmKmoOFou03VDB7l6UD9detYngdnZFCDS2sV//ld
p1FzMcsT1r+Zo5QAZpUgbd5vj7nov02DUkglRiXg5B+zQfGU8TL8TMJLoqjeS+dZ8Iu0EAWZmJan
iUOyjZyqfxQUDL36SkjvkVBP7EgfcyzttXwtIZg/ex8/R56gclN0QrZ1PQcNUAIgeWZw6QTrZyjX
74miHWKTE5kWWbuyJ6dvu9qT07f/Ndgs0yZnDijXG8FFbQLzzkWHG6QAWrm3p3j5SRAXp1YuwS1B
+eJllVpPHvo2uMi1lbyasUsOwirbZd/rR4mMcuW0zy8WyhwSwEXCGE4ayjyzK16mnhO4KV/VedrP
UVOjkxbVuY0H0Noz+elIU/+GFJWXa37DZ6pA/tb0wQXzEFPbpGh3beK+VcYNyWNo357GxUX/8V1E
vaB6pydFnH1XF8Hk5IqHPSDVdq6Ee8WculcBEoJd34/26DbPeQTqiHI4TBxjp3nDUUzGfZ5ED8M4
wK+gKB6TwBDYbJBV2WMwd4+azDnwopWgfx5NTb91IpyrEyBvcnK83sbI6BluqFvBxc8HGQJIaj6P
tZzu8hYdikwMum02aO5Ozfu1vPOzNaHRpSHlSDZLH/B6ZPw+yzLtGDlINHUjNaFyF8Suu/FENf1H
0tH0kXSGp+8EicITfz2UgJm3VgbIcPmBkdgdjg22YHXdyrovD+l0SoHksc2IEudtTdePhDpsvfCS
w2ukWRARhsEk3N/eXZ8dUp4G0jO2FgIm05//dffqiBxCUeyCi2u5jzEmhk5JTfZcCF3/GKCjdvp/
hpt4uihdYOwye5AB7mB6knNGoXkgRKr/IcQsdpZg/pRjud/dHmz5rjCD1Mfpk2E5QCR2/W3Ircp5
2Itccz2+wn2IT5tYINXVhN0hTsxLKFf/GNsQNCG1wER+VJhBvV6P2I5YLTZqRxtc1cEVx325R/qz
2bRK0a3crotKxzQWxB2KHVywE8z6eqyo1SBUpbIGZEPZy5W776mCbnuzgo7c1Wehq4Wt6Zs/texF
9uRjHzzE6iXrv/jJpSqBHKpnCQyzjEGcF4/7QOhluzTSL7guuNgN1XszVlCSylZ+9iLP5GdT36NW
Ocn0AfCZtv1fG67LA723SC+dCKMc/MGVbotOObGrH5rbqNDyryGKgRu9rvVHSWzbcyuh8hIaVr2y
85cXBj+ERphJ6qERCszWSivrUg8jxLkxsZTuptY8nngBnFbA2ysfPX3T9XtrTA4CwBS4nEhDZtU+
ZPy1wkqE3kl9D8UmVAP3vVimX29v9+VRvh5l9kEZjoF66XoDZUwTbLoiY+BgSodIoanlevnh9mgf
HcP5R002bFDTDcQSPmLvvxZSEhDeMctqcLxU2guV+5qbsmtHFaRCH0+AM16nQujdN9J9Gl707hwW
z0H4NoSO5t7L/S/PdLTwIuPjlwx2U7R2rl+AyTlx/qOKflblOen+82rPHkUEePay/J85/hwbpOzx
GLB2lFw2jfutQ158sM6WiZ5Ljfj3e51fvP4+sH52loJJQQnj+hgKmLFKL4r2JIyvorgjsxW6p9pC
Lyw8aMUfqz110huy+S3lSMw3Nob/R7DsTMM6MTzqk87Qz9T72gnRJg1/0U+PfCgs1Q8j+J2mfxIY
8iaehD4ysdVZkr/m1qPZgIDCyxQpYQH8thGf8D3Z3J7/RW5DsAxqbFIxpi5P+WB2/hFDCHqfXAr0
YEOLsrGkN2T4tV+11Xt3hex7yMMn0gm6hHqfAevboLtrrDm6fITJs11AWjGhBYncUfiePfhJ1JuQ
udzOqbH7HAPxHObHQat/YCFBociPf9MEjLdjrP2SzNAWpR/hQKUv3TQAcQqs9LCJD8b7uHo3+/9G
6bclHWMTPofw2Kg/BJAV2Zg/RNldX+/DzPiqZvKTlvwwerrHKGPYlO1WboVlAANEmNyUZgdP7oLq
q4m+b3R6rDhyAP9a8V8FKqd2AElnr6Zaeodm/0axCm1l2EU7V/lo04EHnczhADnMQnKpSJE40/rB
aVQWKTSq4tCPiF/Gmlsf1BBEHtrDrfQeKO6hTtL4JWoU7SHI4vwSZa36UDeNa+tAY//5waYsg10g
eqNgmhfAyCyKND8OPdGpEKTNEK/eq21q2tTMNsUERLu9qZcXJSYv3CWU/RTc243Z4yCaiScOQcZo
SN7uh7xJIcD2a2CIRXOUyeaV5uqfJDQRPJ4dHQN6rizlMrT2RDi53Mj1CSjzJo5f2iRhD7Y+rTS8
giXBs0MPdOYo/Qzd9Jee5comLasXtEYPZRTbbQ/nXhmNciVyWV7lE7OOV526BYnTPBsMQv64HpA3
iLKspg2L78N9YwGacnE0eqHHovy5PfHLx5D/I3OPlilQZHDd168yohuFTm1cdGQBanZt+dW+9bJ+
p+hrwfMnBwyaPi+VRidx4rdcjzQm6ugLHrgFA72zrReAa4T322xcf7z3/ANVNfdXpzVfbn/fsgzC
khN0ACMCbQ0CbJrxv14rJckAF/nx6HTQw98SUIp39L4yFPelwUmpaDt+WnS43pDkq4LwK6sFxKuC
IbdrxQNLQaJ3aKGknnQo8BsxLltMo7ro++2fuYxYTR5UrgKKIROwfxYoBNh7hEOlI96huBnMrkp6
SotKf8zVMcA+XAt3StustT8/WXuqIECQAV6TzsyhAilabqXbSawIKfPYSyblbgwhwAK0K7tsoXDB
wYNqDgQS7g3501zJcRAGcFqmBWhFDvWt1Ir6JS7HL3EejUAurVr9PVSIdFl5/EQLYKPjl/ktt7T+
oCKs+K3so1fFa8t9WyvKP4doEFN0kjl+HuWKOYdMjpPSr/q8dOhteIgjacIm7/Nk5X77bBtOrb6P
x2Va59k2xP4Z5IxWlE5QjcCKYn+4M1Hw20hwBx9qRVD3YV/sRLkO9kQiOibRHVrgaekgFqHsQGWl
+6wRv8E7G+14smAZon7VY2h6a67fdCSwSN5pFzITFOauz4pZN4CwMXJ26uY9QPHrLLtleVZjrXtP
UzAzqWfBgnQH7X7EjedSY7+yE5Pcf2/E7twl/2w9qUyaeYAbKCvQQiO9v/49Ri2jFa6VuePDS/ui
al3+OJrhe9IH1rtQhcZLOwDcFwLzXij92DExGf8hIxiKA2H3NQxKmiaFGP/7WzUp+oBJpGFCgj5/
q5oa95umoqUae37+GlSZv2/TaNzdvhGWLyJ9Ed5fmQQWC4N5ltIA4q4LcPaOYSb+fTMGyP7qg7my
+6dtN19xDGBBClACQDtkdu/EMTAHscgKmPgkRLApi11hauNWF3xQ9n34jx2SaUEZi2I0kaMCkvV6
QTvNzMc+lzMHe7H6TmxEIsDOWGkkLq817hm6vAQukxfL/KjJteiReus5Kh2eB7O8esp6Kf5lIcF4
e4kWjTw+h7rT1MPizZ50z64/R5ZG34gFq3J4yFDxaCT3KBvhQQ+r4ZAhCvFfXsrHoK6H720/BDY4
18ZucFNHKlp5DY10TaBsAZidftBUnZriG5SgzFl8k9eAMEKMZZ3K746Nqm3MMJcs6AKNC5s5iUQ7
SzrlxecgbzNL3Il1Z21HsWm+4rw4UT+xbqdbn3Uby0e4xkJ+957/1txESd3uwg5FXN5Grf1uJmGz
QVtyeG1rSzxVWVDaYlyXI8b0Afi5OFF+3p7sKTy42qm0cwhPJjw3TVMW93qu86YfkfscREeswK+o
/higBZhZ50ZCKCRJzODUAsd8zaQ8OAWiMNq3h1+uNf1R9NLolKsT821elTNjv7TGMJacuE+iV9e0
jnk49kc3VvZALYG7t5V7QO/re5qHka1lrb418HOQR/zyhrFLV7qAi03Oz5koS/TZ8SJY2Nh4kl7T
XUokh+59fI5lz78f4P/9KBJ3LeFc3ETTUDQcYd2xv9C/uZ55t/ExzLEyifJCNl4EzajsXqZJfnuC
F+Eho5j4tFKUgSoBleR6FLgFsY++vehM7GA7luvkqGRSh+DY0DscrfKl0LR2V6C4vvI2L0gCdIKo
6pLCTkU8hp59IGjxojWtunKwdMZXLomqdwGbkG2fdPJdUUvD0fC1r6kIEjHMPMCTeP05Q+ObL4OB
qSzd5BbvEM99iVEbP+Ytfr9ZWXwHtH4hTRc3UmTV58HqE0fwK95x6jJ/1HginKCQKB9zdLP2So8v
a5cL+xyIxDZONeEbfRN5P2DaurKVF7Emn0sZFrYqf9MtmQXicRZYLa7XtB6LEl1UClhbY8TwMxwk
nAIUq0HYyojWqkbT1X59fhl16tGAJcQWaGGnaYxmlLRq5aDwdwDWYVRvGiVAIW/BSO8aYutCjWw5
OyTlK8I4m64717AxhPTdCwGHJ09eVW2nazZXVYqdT26HYoScTwJoRyHEzMr6kXfyPqrDbZw91r6A
BcIe/Wa/of0hJcfcVfCyRGknqG1TjXaezPT7CB8+QDr3Is0W6mzrt90+NMI9VLyjEXc7iLhb5PAS
8Al+ieZn6h97Nd1VYbydAsU46uyY/8zVdlF/rFUPxCd4FQDG5k7Ryn1qYojNP71OxAba3KtxsHWF
E/DtQ2xIduT9FPk1vXpoZPlQucMhoUiCglTZ+iEPI9z422dsmf9S4aBBZpBYToXjeU861SuRZlUp
Om4zbnJhxIAXl0HE26x7QRk8Z2C2Dj2x2FbW4xLyC/qO2C4W50E3/ghKkZ1iLTW2Lj0KG8NqbydA
OdhWpak8kL6tqQovRC+Ak6P7Ra2LPcPVP3fasCLTlYRYpsak1dkxzYPiHplWiaphJ9ypoyc9+mIc
bHww3VJnqjuxrN1dFSvSHd7X38A4OKlBj3xSkynsMQq7vatY6UVJxrWXd3lHAjKgx0+dl7YDjcjr
20sf1VqpBsBSOeWC7ZD03n6QjeLp9vp9NsrEWqBbQ+BJ7/p6FCsXtRZmYAPXz8RLLEMJVxeRaLs9
yidPHdEMkDW0kaaa2DwoLJvUd0Wlai74IBlnWmHfZMwQNmUi/+5FCH2KmmD82B4ozNlRWaFgY4Qj
7t1eFNwxv9JKjLrsHJCcAhGgp0z6BDl7FtVkSamVnhDll9JKFVvJos4xU2S708DT9kHh/8CkuN11
IPzsNCP0EtBetoOofrk9L8vZn3AczAcq1/DP59OiBV4fYvySXkbL+GGpODTnnpitPIOLQVSw8Nhf
oONEk3nRJUmtysPtIxScEdXNewiJlP+qPlu5jRfB1DQKuoZsfhhKJADXGykM2KaKNAiOoGbjro7b
fNfoWXu0coAQpumH+ybo9JMwmMYBgKCwEqF/iCFcPQaYloEMnfTJKc9Q+LweX5HHVAm1TnvUugA1
dvxZN1KPXU2R+d6WzFOFokWhcGMFlPDNAfm0IPlvsFplE0QxXpJolVVyNNgo4nwN2xYkkSe0+CuW
hnzprdA4mvSd76Kq7TYDlu+72xth8YCS/UHqQtkL05lJCPj612d9ktR1rUVOlBTSlupTCqEqpGDU
1YdSCk560IhrZ3LxfKI4w1s9icmyZKzc9Zil2pdMIz2eBBslu8bP5NKFaIcYfab+MgIlOPUZxWlp
HLUHDDEwunT1/FSNgXkY0He0b8/AIvqkOMkh4McQFdJAnlUzLET23TwYc8gWiAHj06R8LVAU/iMM
grpy+pcHgs4ZnHmo0LwliwzV7zXVjQTwCoWQRnujnfBK6CiujLKIPpk1YLrQUKZVpa9yPb0NBIeB
WkHouEaT7kMfI9QI/bI9OufeW5F0wdcoc/19Sd9rZeTl7YYiGM6h2G5BdJyyyOuho75z1Uavc6fp
am3b+2LzgAVDiAFhuM/UPtp7EDs3ZexnJwOTgxa1RjtM1fbn7SVdXgmTuhEPLggaqvBzuJhrdCrN
mipxNA2gCJoi9aHWDFsKh+4pD4cBHXQ6PJnaobHsVvLKLCyPFEkVGvmgJz9UPmYxaSdjEzGKXeLA
rfE3KYypg9po7ZYT+By2kblLpXDNVG1ZkwP9wP1jimQ11FjmFWn0UEdUvkz5kYdL3RGg5jsivTzZ
1pHqffMEMTn64gjDP0PzdEPZx99kfYMeu6dHD2keyXZWjzndR0X8ruUNhz7KI+VOiUXrX8/bRK1G
EwN6NR1XcOXXeyQc09bM+158VAX5C23yloqTiniP2648P4t1AKBBEgS+hTItpO7pNP5VLRcSABN5
xkCj4BhJ8s3AdzLN0J4oy+jNTdy1ZvL0/7t6CKbx6DxMBahJfn+2+cdSTUt6/eIj3NN64xt9YOte
HK981eK6mkZBM5pch/Iz1dfrr0qj2EUtrhMfBSFBCBtzuJPMjb2hzD6uVLiWwRNjqXBZPshsXCSz
qzHvAylJxkp89HX5RZmQtbi7RLYKJOq32vTtoa3EBzeXXwK92sgA7YtNVHrWwUtol6a9+d/tY/0h
Uz2fYSwEJigszQVCx+tvVxqzDHqrEB9NLx+2qe67O7RAwrOUKc0mFl3rEIp+dBxdMfyT61hjbiAl
+98teVRQba8Ta4ejVnUoPaPe4D2e7l1aFQfdjIsjUpP/9XrsH8FPCgcx0n67UZRvi1IeuKYE5U7r
ouQxGDP/R6G7w3uJePsxzmTtrglU3SnSWrK5z/FfVdvinofMepXSZtVeZ7q7r2eALiboHOINKGwY
yF/PgGFkYdjIOfRCqdG3egd3vGulpyiUbSvrtC1j6tuqKxHuU0zPLkqhWAkYls1yygqYNRF1AQ2a
yq3XP8HVjVD2UsggciqcFU24bxSv2hWl0d8liPWdKz/+0Y1teJeKiAjiMJlDPAgVzDaiJLiPYyZU
8UbpgDVt+0evY3XrViUOzTH8+zD3jiVBziHkyd4VRD+7TurF+8pM8nMRKLUtCsju2+MApXIcFP0h
dQN1Y2aJcC8pUoHhYspdbyDaFKSX27vvkysWZRDq5JOgD6rt8/uk6IU8bIoIis2gCHsVKXpXVyqU
NgKp4LoM6uY+EaxyW0bjMe7Gl7qIt7GC963YVtopCWnCEgTW7gv9T2tLUcNpzE5ZuV2Xlx4/EhII
aRUxBg/B9eqYHkCq0qwEwOJqca4GH83EGOpSaAJSCcqw31StIq68eMubj0otTSdKXhYP31x6L8yF
Pp8IGU7heeMLomHlg+iHay2+aW9f7f2JfaQAypwEQVBAm72rCDgXfAQKCiL7Xx7Ubpf1XbSru7AA
UbpqQrC8/SgqoNBFGEV9H0zD9NV/vR+mzk2rxYPkhFGOwDf9a2oiTV+9Z50q7Aq3xJpACR6HSpJP
oeJrdpQhHC8LfbWVw7h/Afe2FtotVnf6Sah5EVtwsdFQuf5JaYUIiDEgpYP+3Dt/J3ac5MmvJAOn
4qli8GVw15TYF2v7MSSQdtR7yHM+BHT/mgUcont9yFzJGQLNs2t0T7dhn3X/WgJGBome5aTySpOI
ovj1h4kiutURDVFHLSVvb46x+d6g3X5MhEx5uX2OF8EhkRnD0IliAqGKzU5ImHchusPo6Ill1DwG
0V1jlTgBWpYQ26gLKaJNi30nI/d+hiW8MvgSIoPL14d6JNUg2i1zUMQYYWgW6HXidOjfHdBedI+R
ZpQUJCQJ5ib+VuKuK8RX0fTzXVvFEjYFWbtLKIpv8k5zbc/Th5UrfRm2Tz8K3DHzMnEK56R1M2oF
HnY/cQJFrU4UtcVtlmXWIcIZZRPRNDq1ovzsa70diSGyTUF0dOV4ray6BIPxM6iOTPo2pBEkEteb
QAFTicNPFztpIT0MYuA9ILap7IiyQTJJRbaNIXVsrUaMtn2Ku3ccpSvB1fJ8EVWQOpA8UE1Y+GQk
oxfxtLSQxBv1RVUF71SHyGYJfl5vEfPaxUqxdqQ/+WqAWiCkIemIuOSoU8D31wGL0eusqySLnSFP
S3RYc+t76QvY0dURpcvOFIF3UDkIqZixSatiV/UWRYLbh2J5yq9/xCyuSKgRRWXZxI4QBcK+0IVw
F2eh9+WfR4HdT4+HBi0s/Dk+LKktSYiS0HfkzgdkJ0rCtkthMd0e5YOOev1QUIahZQhvGxVAaq7X
MxoMolrUQ+o7ntVtecw3SfQWK8EWstK+194t+RJq51p5U7vUNkJ1A4p2Y8XNdhDwGm4eDXdAkDnA
qFDc1MEPeYwelfSsqb8bT8Ux/kX2v7g9thIR2Mums80KqEkRH4nM92bafYEJdW967Vtefs8wSduV
+U/kjv99vWAA8gaCbeAhmNOSYf00XhPInoOpyp2ZCDJmEdVqxDNlLPOJNEERoiU4sQTm8TYisz0R
SuE7Ecr1x1wbDNuFonccrGzvC4a3w6OjtDsztGwDMN0xjWVpA+6iWlnRT3bnRPsC4Ax4lmRu9jpU
qHpYDQIjTteGCs0N3AbFqUJ6e98sDz/kMvbNdAOgVzu/BfPGar3ASD0nHcvXThytl6Iy6leBiwob
lMAgxWEDP//zoITToFSI6wFvzQN6vwJE5ZtoC41iFZ9GnCLuQJZjwOL2+zgS2i2R6JrV6fJDSYmZ
SFJV/LRht1+fj0rtfbrCdYqsCgBBTQ+1N9Ec662Z9tKWbeTdBUUSH25/6IcPx/VmYlTASQBNQMwh
U3E9qpXQRyuGMnVqyxkz15Z8DA61GMmxZJNBMRi7fQNJO33tAeGK3WsskM2pO7c75e4xp1alR491
c0K5ZWOYT23wXS0sWx+GYzQcJQV7GvhfkLOSbK90/iZUXqTkQfEfDYsysKdVT/oo7QcR0HoVI/JY
bQKeVStI9m6dHCq0Mlup3tboZRpV9CMB+bwbYkCzZikEtl9jF9SV3fH2lEyZ0t8zQkmCCh12s8aE
vAEheT0jxsjZFruge055HI6FiDFagRvkUchEhd4cIgq10Rq7pFHXrsiPqO1qaMRuASMRtE+GDpQS
roc2rcQfeZTiZ5Qy5U2NAu1LE2uX/3F2ZltyImm2fpVaeX2oZh56ddUFgzsxK6TQeMMKSSHDMMMG
ZuPpz0ZZnVIgefg5eZmlknDAsOH/9/525w7kAgEuaKERPOsqbqvCa/B5h+Psl80AKXkbGvCyptZF
LG9ILyVEA5lgbXLQmDIjpLe+WVvkbi3Vu5cf1i/9PrAlcPKPN+4gRtEvWY/LQljtd6F1j6N3CYqK
upSQS92pmveFpYKutMY+54GtcmvGBsYsdlxUvuW8amKalMuAiOMRJfXQuMgbnxzvjYmnLh8kYa9a
t3HPDPdfNnqbYgeOfKSTYAZF82P3kUkr0WM0dd595RAcFFy/P8BJID9AYv7JqkZgyEAxyGy3kjdk
jYNUh8mYAT9cHTRyqjKsVyhDLIt/pl2xn0oh20NnbzvGbhYOVIqfv3gmV0smcnHvK0nqogmtPh9J
XZ2pHP32KvDIIN8MJnx0aZ9fZVG8FvO6ZWkYqg7I38Nnp/Vw8fKQ+I5h+XkUo8gG4RW03d73k8N+
XZhahzsDt4L7xkn0Iex8kymgXmGIth+BBricmccKFvOHcIN0mH4sxNSowiyg/ibx0BWyXViZiMS5
BG3lfYcYn3Ss39Q1rcFKjt82gb3kkyfkJersIWYHnICAVtGZS5y6EH6kr5OqDcq6ViJzVosdUJwN
Mt9uI6A7B2DfEFSdCe37DzELeeazSBeNHfMzK9cvnzMeBJ4COgqYXLEP/T4Yf9pDUjWvyYCcwHvs
dYrgAOB7ZrLpghYo818tmbypc3j87tSn4Ym+qc4sYduQ2b2FTV4P4c5WjsQp8fnLBml5cOtucO8h
+Cxh4/S7KA/9o4Pjwsvv+xe32PfbhOoCRCo40aH0fn4lxC7GLb5+915dx8fwyG6Xg7pwDrBap6Rw
UvvQZt5RvZuK6D44Rpd2Lo4kr1Pr8PLv2K+f+5/hPv8ZSziOdLK1ew9McBqABceDT546dm4IVemZ
Mb7/krBXhq5l23thZwKWyO6WfW+rptTArS2OCG6imLzrRZKcOX3//iLQTqOsh4V5D77Fhkp3FW8h
nqaIU5S0oQVUrPTMrWwL/LNxAjAJJBDo9W/sOiw/zx9bMNdgua5K3IUjQXwzzNbgQUuyWfOrHLSM
T2gNtK80NHOZxdZzg+fXe9y0hH9Wc1DW3lv2UBw2MKLi6tpmIeyTRm4nrHPJlburQOy1qQwQwLu1
11HC857fY8tR+WlBnrhDBbcd0xUy35LjQH3/8gj8zsX46Vn+eR3UwAEBQS0M3/zz60Qd2BjQ9rWg
M0J/xId4PM5S3bsi+GqvgQMsZUhNWhvQomCmq3Izh9NNoKgqkKYUloAV9rl26jm1J4diihxyMAQh
6Jy9+uDb/IjD36FtaG4jYDlLSPTgROymsVmSJ3o4GA+ldplYwZlTzW5D9OddoTeEPtYmzt4zFAys
49UgcFc6IffGR8m3w7sK4AZNgfKhqU8AqlSOHf//fdDfr+ujS4RZHLsqtGifP00DMWQEkDmKMr0T
vOUtp5dqxLFu8FuSch2979W5TOjfDBSoUqBSRlENt7tXLTAfi8msKb8bIr8uK7PGWPLhj/o+Tv7r
y/Lf5Em++nNE9P/+H/z3F6kMGrj1sPvPf9+pJ/Fm6J6ehptH9T/bX/3r//rv5/+Jv/mffzl/HB6f
/UchYCA19+NTZ14/9UgW+n5N/Ibt//n/+of/ePr+rzwY9fSvP77IUQzbvwbomPjjP3908fVff2wH
g//6+Z//z5/dPrb4axc9f+z/cfPIJyoe+/3fe3rsh3/9AdnmP7HrQIkYjYoN5r2J/+en738UOv/c
lijUGtHZQkjMts0Ushvq7a85/0RVYhOSYCXdJl1Mtr0c//wz95/Ae6BYAL0fDog+ZCD/+xufvYYf
r+UfYmxfSSqG/l9/7DJJLZTmN47ZLyrrjo682tLRS7YEd0sN75ka0CWhUB0clqHzPtk9s95GHl8+
UDRgM0lxLGqVg/W8QhqTxU1yRBuXFpNdOe8YKJf5T0/zP7/02S97Pkv/+GW7b6C2GrQpICYESLhu
r1zfqGukJeqsgYzjxhXIwQA5KSg0iSACnQx/M3jr28mqnYNrI7QWGTjBlKHtTnJksLiHyqU692Tv
HCMZLwVH0fH1mV/6vBf245fulkRbjmE9JIyVY+XEmdeNoAGh053KiNVfbO7XV6G/yGJaa6TQB8iF
ygfdyzNL5q5s9+Pqu92OFyPuC7karMQGIEAUooLuE9qtItYBvOc1pL69VDwDAQZ6TmeerkJd0TMb
oefz5F/X3mPFpPDoigkMHU5I49GRCCd6jymxv7CCHgf5ObFfQz1jknSIonNKum1F+bHi/Ljm7qQ4
JdJ2LWTPlIqN7WHewnckFGs3srK/nnmhp25rtzEA+Mdqcfxn5eSQ+mpVui4WJuRDG9K5BNQY5xQf
SdkJMXYWqVaU7Yosz424x/hmvLcWwOfFcoPQ3M9Ch/5BUpgTHMupzrz0HcXkx0PYnZosi0vRh3NT
uqxZMtHTpghjiQwTmOBKb7XF5RxwdkmSpEVUYVg/YG1rCuLopIDTieDjJX1qOh4dYTOqL+3ZcW/B
jlmuPK3Mhd3j6Mc0CkztYoYznI9T7223QwBshQ48DgS64UuL6nEADfjSTEehojcvv7ddvfXHU9nW
uJ9OHWPNyIb9kyWfbH5ZQz+eAoxhlQFX4HW1ekGkNZVHq09kDrtDdzF2ukWyjwOZ9DI69+jmm6Lu
6uBOMt2mVj2x94MgfkkAoCijBhnck+sIBBETffQCbhXLImFZrJ06c/rRKRg3mfaB3GiryoWhboW1
eRr1xaIAulOAvuVd7yxXPvF12jOpcNTFMoGm0A0S2sEKI513Bh1z6mnv9n2NAfoZDh4UJlApzaSi
UW7CtUttZaIzm5VTM8++dYQOOwBZOLuWHBzyA+WI6J0wV2eDGG8Vad/PVffRH2qRz16EcI3WM2de
9A439eNF72ZchXpF5He+LBnMnUsKiYQfZjPKC+9sUk9P7RRHAvYcjjNyHBnmZyOcOkdYIaHHhiU3
sMt1cAb55+bm2d7m2VK1LUm/m5J2U7ACB1+uMthU1K13Pa9s4kAZ0LY0JogQiuVfipjwQqPXlbqj
nKHsZizjvV7KyW/Ppbnsumf/+1SQU/F8+E8CHc3WdmRJAFYthYs6IzJ3uqwj1VvtzV5ORasLYw9W
Ws86LtYuiY9IiBzPrAbb5PPrY0An8/n1oaz0ramxeBnPE8RtthXnRHIN3UXM89gNSfHyd/77sY3a
7fPrVKiTDStIb+XULCiVmjDEYp/o3Hb0w8tXeH6w/vEkd9Mr+MgJYJAJA7MW+P4K6um8YVaCN+iM
F9qDOrlxjfP+5Yud+I5+cV+NQtRrq1dSLqL3DoaF7J6zyMLCg1mHOSHa97FXX1i++jYiXS2HdVCc
+ZJ257e/7nTvt4wiExujB+uI9HRx2SvLy2wZrx8N4uFvlOOIIvCQoISOY9AdoawiCx7zBL7t5i74
bA/YkaUDHjzJvZkmt8JUFUI7AjOWOE60BwsxwKXXUkfBiZGozwwwgg8+rdURXdN6yADywFZNC40I
aurD9JB6szJ3egiT4fjy4wUi8MS43K88SzMKVO1ECYyv+YoIDoGUVtz5JSCNVnLoAzx3YL5CHqVj
x/kVJ3bc5MNYLVv+UMLhaRnCpWCh6iDb7nHuDGcMPihnwoxPMbtBtGLIUqg57S+BO1SbT8wZc7v2
mo8MRb6PtT2RvK0HRKmPod3B7lKzOg0CrFVg1UcCuBVRJ+wYVjR6Zcdj12QyqRydoQiDnp9Z3Jt+
nMytV3F3LFY+Jhfc9DG2d9SxVoRYgvmc4mSsljzEDvgYCndFAIvnja8sVwFOOUciuiNBjKgC9CKa
K5qMSDFdwlaAs9a71nvjd+xbEkOiWAxJhKA5oxfyMcC27QqpTUt8O8F6UATh4ntZE7QkAcS+c5MU
0KcmzJI60mGBmiOB1UqS4ejWMnzwxkZS3Jlcv1lVY32ZG5oUbmXBU6SN8O4B7N1Oz4mFlAvQzR5M
Dz9o4QAijcjK0YgqJ6jq+zAijt2HIKlmC8ZJ3F7a62TtoCb1uuDarCTzrC1ayJV1OXqw69krIANi
kwqi6KCjKXPcsXlsbG958AD8uoNyXV1owQewBlx0WAeIaqKUT56K04mr2qSwTM+07E1PrVy4SQeF
Jp2C48qE8yGEohIQHMViBnx6yO5CUJSsy3oI+icZBvzb3KjkqtMRpK2r6kWBPZgsUDuc+syi3YCW
ihiqCczwsWWZ0y3xQxuveMsOm/lr0cILngbKjSUClNvwg7VSYKu73mdzqr2EIal0ctoPM+RkFQJ7
qe8UQKoLldYusdoyQSftQ2PCqUR2Zve2EU3z6LAw/NL6FjJIRyINIMODHX5Jgmm1DjgULii1TO5C
7hHYLDQApZasM9bE2M+7zJWv/bZt3xFXClCDuMvskulRq8xzBhsYVib8Cz317gVk5NZ4oHO3Fm0L
0Ai2jhIei8AAGYSkN9alVNGpysN4xpPZlNj3/oDvPkXeFxARMe3dNyMUuLAoDK6fpKDr8XxWQZi3
Se2kIbI2r5AfOuaNt1aFg7j6IY0hUsnjBofTtEKM18cEMnOd1ckK04BbLcMbrQIhoLlEeOTBRgo9
WsN+ffSXedSZXyfDPXEwrjOYcDHY+UC+BbVQQwoz/LKBSpqg6CQjQRqNqy6txGnRrNOquZsHJ3wz
1Mv4obMtNRRWKDEOMXRIHiweNkNoXjf3Per2PO2BZ/ss8a1pIIvQjaoQBge7Vx9+QVMeLT4EjQVP
SOcMAYfVI6B0kx6nt42FbPEUHbPk84C4wDoLek88SeI3b6nsOTwZtvHGnPvoyKTwBBon1c4oHrVN
xtsROt33ZhnHg2t140PYAYid9hXxLoZYVqqoAqtysqp2b+M+Lgi0ctDyoIb8bSGBQscS3R8EIKhL
ws3yMDgt6cB5a/VjhOHE0rq1O126sm0ObEZsLyyBsfdxghINLQgiwSqw6ws9VJ2TDY2jVRkvwPvY
xDSbjY9HblaNzvqZJZ0aStM3Zi1c0ljXVb/OfYpJoX1daQCRa3tQH2EVMu2lrSr7ho7eeqFhmI1S
T0XynQ+n4JKOwL5eO3plQ8E6ffBja+4wzit662h8vniRugz0vITpHEiKtAiGBHSHRyuMZJRjohgM
YLHGH9q0W5LkKQBPsSqQYGt/aQnIErBt0wBYpWQZP2ucCMQhVpg8U4UCXQs2kMVvoD4Y1pSHXTin
YGPCzCWiGosliZGHjTC5j3YytI8TnzHb8t4FEydpNVWIxmEYz/0EPArmcMyZGdVJV6egJQXXyeLj
O3x5CTyxYdpLtPUM8saoOuxPB9MfAuEBVl+FBhgorzpTrtmOWL/Z+8Xb2vvT0WsZ277VrZRlyEx3
nAfjlUg6MuXLN7BruPy1TdknOyB5RyZr5IpygTCpcASzj9hO+OkIKie6WLJ/wwM+H1bXh8R6Tvxs
qbzwcuywNUwkrQ/MCao8DqB/bnwJ1CxWwYMPccM7NUXO0YIhOl94T8smgBcPrxCr7MxAW/Pj/tbu
IMl5+T5ObdH3VpilmaeKDisvm3FurlEZR1heY9G8cWE7oKtxip7I7WtL+guNbeiRV3q5dtTkntk7
/76q5u1FD/Baw4Ida1oGprHvmsmvbpZZNR8sba2IMWr7HAhTgta1gOZ5JebMWXEHUfjrBUa7s4EB
nXoCxBH9uKbRXxtvHuAuFB1gZtGsoNhuwyANyFjpFDk589sh8PvHAccV1CNHM9nHEOaPKV3BOEzS
aF3aYnFmSjPbnyj+h2rS73Dyh04Dgo/JFJBUkAdwuAkO9jVABkVYT+FHJNJPV0BiSKzBvldhAvHF
uTSiU891dyYRvmokJte6rEekgqUGiIhmVXwoxmXugcnUVYBzqovgyBR0cfG17uF2P/Ptnfi89xSm
tZNiCD2cHxIRth9DshgQxrslb2AqOhNpeupot332P33e3UIjBCxACoLo9E3+1x5b4WAja9Gvi2fO
ocRO3MhejkeilVpEK1bSyfOvSb9Meddi+z2H2GT+vS9wLw0XYg0tDnF/6QUrmtGwQwLi66HubaQT
5RGWn2wJGvNKiKTD2JPJxRyvCPsibvV05id4v58r97SLSFlDAlsOx1c2IHq0MuYIdW/9ymEDvdcE
Xp0RBd23At4JlDYApGt0G9yvmiEEusecqtAaPXM42obnb6btfUwAGtgUA3NgpYVtcxpzm2WtHcyp
5NLKnHaLtUnM9LdqUr+E86IaFrFmILJEpNuchSGJEXUht3iwSr5++dmeGEF7geCAKIto6bytyNi4
B03A5K8CNuVsds65Rk+tdLsvXaE5ByQs7gKZlojSAKIo7xnCz16+gRMf2l4OE1czagFRKEqtgy6D
X/1Bdm1y1fPZpDNCHc58Biemq3h7fj99z2KaY2iaHYEMWbWCVGPPwBRbN3AxrfCMIOsA0bgdRFYB
tjhTdc7Q/z0P5jfDba+PEUu7OKB0yLKtbP0OeaW4IUh7cTKxuL8CwxjCoOjYICNiLSJ0gjOzkl4a
sXbtskpb7HrggKOmVUXZNxFL+Q5Z3n2c9uHUQZ0nJ6axodsO1JbBXLwK8MOvvEDLo1Ht/ErBgfcB
NriKQTyHaEHXRa8ir9DwrFKvwnYTPqseZ7PIQtZi5samu3eYApan9bshyJYB9CtajeydMC26Tj4g
8udQOCc+xH2fPhlmdLM4a8pKogjCGayPCjiya4/HPVKSWfNB15ycGWS/72/8QooKndlTEqr5krnr
k+cN9+uKZFNVN7cQtDvHPp75J59E5+KSTu169uZ+O0TWmYzRohJjfe3E43hvy9bGBeMKfXQIssa+
Tg48YY/VGlkfkoCBvIrV+tXL39SJSWGvB2JOxdW6NKz0e1SyoHmLCop+4sFFX/1MQ+bEJfa0vw4t
l3iZQDBBKw4yReraGRI35RUP23MBACdGyN7mtsYQNarRIuWA2OGUzBq8Hh2wa9U56mLR04gDoG99
+VuPbC+NgaInxsk9JiXOjn0WzwhzglkmyebFPucUPjHT7fPv6kgs64ojUNmi4PTKWZUFBIzHUuSX
rscK4YNn9tzfk39+M+nsQXfJoIPF6rA9cqpQXDXKeFkfyip3pO8fhOVZNwjxYJe9Pd45+PBfIcit
LSJHqnejQEYjQCBIGq2dJ4EjRiokgmfiwX4gcyNKpFtYFQQ1tQaembD3K6XhYR042Q7JIpsta0nN
SNhhc3zXEtkCg2qDYortCHWPid0ZJ/jSoASLEy4dcPqwknICBSm1I7B4R4kN0AIbDHCV01hUDOL9
qJnZFRv7Lut7N8zXsPoUDVQfIpxBz2wnT32u4W6zN3AloWRwcQqIFY77DYD1qQHXOwu5DHMNrN2x
7ly77Ky5OkyaWx9Jr8fMa7l95rx3aqxvO6eflifwvdpk9RxS9m1EPiHTSbxZXc0zd7TharUYjuWd
9Kenlwf7d0H970bI7vAa6cmSA5SRJR8i+yYKe1l4lVgBj+q6i3lx6+MQ9i5OjbDmI1oYSbYLaoKt
O8F+QcMqQ3f/bVKDbt23rMvGoLMP/rz4RQ8s66cQrZatRdjkAWj8OY7hIGAbKYuXf/ypR7VrhSVT
0iMQeyRltCx94bmAVmMiMrdrG7wfKKP3K0eB4+VrnRwZu0aXMYQ1rdKkdFucxX3P9EeA6cznaDLT
FZ0ouPIh669qXtdvYE+W2Vo30HVReu5uT2y+9nitBvnz1LIH3C0oHbkBhRLGWmKf2RWd6sQEu1Oq
7jvEshK0LIgDb+zqOsgzXOduwxf0WbIs0RWcpW7htmtz0QU6SpHSF545Yp1YQoLtBf805m1npWpS
2MbYAfLO5bgIOHqgeJuF2525vxNT7i8hqpo2/moQRh0Z437wKne5sfvqSx8DgZChdnKu3rRzKP91
2t9D32IjICcKo7pkEcQfSJ819968tldzNwy5Kyv3GAfchmGOOPnaLPReuKNV0JBiyxciXSIPUdtP
+8UyxUQi79IErsj7KKz+5rPezXAeMECD2YBjvBPNfeWiHOwg3Bktk8B59/K3cup17qYwamI5qmmk
JRLCkuNgjVNWQ4R6548gR758iRPbuGA3bfUzt5fIo7hEv0UrI8y1hOQbWP+gBeFDUYRMEcRKoWd0
DlB/6qZ2k43VImcZ6FRa4vUNWbi47BJDdkszVO2ZndSOT/Zj7OzmGG8ZyOTzBBWqyKofUIJtj1PS
uUAadyozxPJyg+ymN7iuvkCTvS5dcOuzgMTrAUkbY774DiuCaPGzNVl47otwzFBEGPKuQ2TDy0/+
xIe0d7uN0JzOaA5RHJ+QZ5DMActME5mDDNHlieiqj3/vOrv5qAq15UYE83fnmADN9NZcrTJxDjXK
aVndGn5myT/xXvd666QV0IjpgKJ6O64XfFpAyKkSq+hm3p55ZCdm7r3HC0CMZnBWiBOmaa6KdUhA
ZtbinHP41A1s//tPk6cTTguAnYkouxAsX4A6gqJysULEBl37l9/FqUvs5gym5eDBkiTKBqECKdA3
0S1UuOAiJ+dsWKeusJsySGLAE9nsjF2dxHcIn4LETHbrK5ibzr2FUwN3N2VYNQWVx0/akuhqeFdV
tioQGoU8C7sHFYNX5xwxJ3Yle5cAfnq3jMxroDV334S9uiVNH6aOtHg+qSq1Aeg/M65OPbTddLGG
WFhmg2OEL9APcAVdkfOgkYJk1+dAQacEBPu42YG4YgD0rCmbBjq+GV6yS3uhVtZMwj3Ocz9kemvZ
uCgvFJQ5Q9o5vnsJkmlU8AhS9pcH4AmtLhw2zwd5XAcoCwgco5Gqo5Z0hmOozxy4bz5VWiqVuqbp
Lia3GhMoDMbHtpfOp2DslcyAt/e+DMaaLxMWiNRH+HgMaRzHMSImDgooL//CnQ/qr7l7nwMsLRrg
eA/NrjeCvNOs9hvjj+jdN8vB7VhXDAvKrZAeQtQbgprSeybJ0EceDwkZ5xQs9CCHdMvcUo7XOHNf
oNsb6fcjceLjELg1sqerpYD2cs3baiZFQ5CYMbL6qpv7aw1Ebyr7FT1Bn6Q2uoXXkyHh+7COp2NL
PHYYSXeFN6iP02AluU+Je7vYfe4gq/HlB3BiRd7TsbnSjascDBT0/8HgcBacU5IGulvkEpXIsfpm
rci6IF2XnBkTAALg5f/m7PIdUfTTzAelZs3ipQbfdk1sCJ5HGW9uWRumM2zC1nyxR3IMYh4mmaqs
9saBzXRE4R71vcIDjSzH8RGSlA3t1GUUKy0AD4vCijrD/ZJ2sM5eovk2ZW5gHaaOEFSjBJ5tZhE+
f2q58aJ0khbiU1jcX7gU54K0RQ32az1V3ZzWWLVfBdqa7iBr8t6AHrq8GnUYfK21qJ28tyfeZ0NP
w5sZbWiaJkM/1lkDtNNdCzuHzAErm18TtFannKhQjgeLfEGXVMisNZV7C8oRhfajZehBuGt7GXkI
J8uTddAkDTyIlYAIhkKdon24FA5lgFYAu8jLEXDg+mBF1srzxCAdt6h6uBTT2IrbpxCFnHyJAivK
6eL1H7vJpo/xEENIaekuQT8CkDdQmKy1erSdcXkn7fb1ENbzZWDQX+2d5E6RqUMr27gk9bt6VNlk
QsSeLH3kIvpY2DboULU/pVXSox+P+6NfR86d66ohVQBU0liNOUQy3SEEtfHRhb0Gfc2qgVQvoC2Y
i57wnQ/BoN1LGBt1Udcxom3sVqBUAWsvAHdsnjsni1WlS8/C7dB5BFAUBHP0GeDf9ZxMVEjzy1Ar
X56krYbpNZST+jUAvRNa5XHCq03kknwBjw6G2jVIeInQP0/mwglBwUaluLWg1iLdfDuAVPJVqC74
wA1OoakVMgCPkH3evIsbatN0dmv2fqY1kHfLHC9VPq5z/HaQw9Jk00rU5wa8WwQdMb5KqBUNEEFL
A4KWjW56Bk2Cdg+Q6ICexVc3RJsSXXhYpgNr/mAcR5JL6kzxWwVDzjfkTLj0KPq2ZXnU9hVstqIJ
sr4DODz1DWQYqT97DeQOcVDxNISp2D9yZuYHnDgENEwj1Q3SIigw/TB/+cuRzT5NPW+C/xr8Tt/P
gjqiN3NIQYxCp8S+n0m9RpkMkQJJ3aR+SxAwR29iR8AeATCQ7V1M62o7KTOECxg8E6i3NKJPP9PB
D3W2jEPyaY6SQxWj7p0pgERexYkxLGU8iY4TwENeRqg/Z03YT2tKHd5fz1yB24mqlv5oJkoee3ul
B2vizVbFqpvMDXs7uZzQTpOZBt6mUDPaoJczddwp81DpuB8jZCCU2N6h8wVLecSLsVN4oZi9/c9J
U49vrQpBvym+iuiycZ0FqBUh7D4F4bAB/D8YP1TIF7tCy7GrUjfukNCJblLyhtDeAr9YoR+K1nbS
Na9RaZZH0VjBlyk0KsdYsOBqrdoVtT6m6dtRVNFXOQYMi3bTLngkSd8jz3cQEippjU7BYUjUSjBr
V+qGzAtlB8/i/T0JhG2yGHWPAADipMJ0FXcjCNuwOpBU1msALcU4swdLLxCDoXrTvoUk2vLThSHC
L3YkTpos9PUKq8Kmz+nha7sDShsifsmmkOdNhMgWiOW6urCSKlgPGsXEWw6T7pQumEEoXLWrg6lG
TRbcJUhYR++OG6sAkEs5gG3BNVDINUa+k12pB1hmIPee7OiaeTOLD3XSDl+nyQmSdHWi9WAo2Cvp
7AAXAFwnTGar7/I4dRuMBthpUSf3hvlm8ntkFuHfizN3qcAnq/rGvRzHVYHsOs+QDaq641+TZILZ
rp2d8dCj6Pgx8TsbUxcbEAs06GmKLzwf+qi07QPcAYbvdLWsjCABzlmDOxucRJIm3TBftN7S0DRO
aHCPr15DQlgnuslajGSTGxLPmVzF2B0JqvifgZG/iVv9jtgh7XJQwZKrxbXIU4u/j5EAMU8aOoLe
+W3kfakQ3Ac/c6NUlzahG1wQyOujg1djniqSlaIDKxAPca+WntGDtLeq58IjHxE2WFDTWo1Tha3O
gL5BL5jJE6AV0HsHuUinqM7YHyozu7wc2uoOrLborvUm5wHx4fL1yuwaWVsu0rihYeSIKbZR/Kmg
vRI+ctM4hEiemqtXi82Re+oPyvkYyWSURdBDagQtlb7rK3e4Wah5C8HiJptIGvEAmyjIOCjZ9l/5
EgII0kPYJaH5Zu0nnnD8OEmZcbKm8rtLVBjbNXMwZHOjpDUjzzy2rdwd2PgairT5dd0kyycifVCX
Y6TYuEXIQIbJuKazwd6TJybFkm6jPSWJXQo8ghROT/EZuejTwypFe6s8PviQipFVpULA3pcvVmVN
WYiBU9rAOXupZHImmY3wtzGjdKTwK8OQ9qXGt/sRG4POTVvojYG8bXrkvpqJIIYCel0mMjupkgGC
i6i68EeBYh86uuM1+tpBCiGXd0T1HDZov7mmU6dEugRu//r/JEgnotg1IPdJNO176HXw02pLqPd/
awe2z29vkJPbj8iDPjYxJiuHOl/8mfd3CeauC6QI+GhuYaWZ2HjOsnzi/PFd8PLT/gtT5yLq7YJY
j9Q9gxD4G8654UXE6ZeXb+lUVdLdDnM/XWK2/b6GKzs5At+w5SIDlyfbeuM2O/3nIYzQgIbXPldt
35UUcsN84HL5fObiJ/aX+4AKGyrR0EIV7zg58wOBxzgzAOjnioEU6BIbPJgpoIVFMLZdzMoXXM/2
1aznuFA+wnW9nlsHZk+PL/+cExvsvSF3QRRsq6Y5PNqzxLJDpvDQraK/TWgtjxAuAoFo0xFUXyc8
c8UTJ+Y9hAfL5sBCl8EoYTXsnQufUO61C/YcmLAuoNpfztS9To2j3cnckfPm456jYzAgBKHmLr/B
3nLKlUvZ/csP79QldtW7lVeKdSqKj+tqUH1JQsStGEhcq/WcuubUFXaH8b5pHQ+wGLAQYuvt0Hje
K4S6CIhYjH3x8j2ceB3foSw/fQsaIY3omfloAFDtFnPct1dykc4BrlB5dMb4XGzXiQLG9+rkT9ep
OoDnVL1YR0BePuAQe2E5M7TGbf1VU2kuWDhEZ1Qx34tsvznB7SlzYcc7G6J8mK5HODa15ORVlHTT
HTpNYboOfVh6IRDJXd+IG3jQvEx2xCncul5yD4vHu4Qn31rAgHJJB3Y9VYvzrkEQETw+iAAByD0q
YgL1gi8tkxMEbBXQRIeFy2n4yhsWdaAReq0h6tJQrInoYraaLhuM3xYWupAHZJxCvp64/A6MVHr0
IsVuKmA/sn408/VkqaWoI7u9aDlDexh56Fgd/LX4v+ydx3LkSJrnX2VfAGXQ4rIHABFBBmVQkxcY
mUxCa42nnx+iq2cYYBbD2HvZw1iXdWVWJcvhDof7J/4i66N0FQNVd40WqASZaAOesD4mkfVPnah9
jeTT+yn9JAJChyRTqWf1qUScifhmEriQGGtX9dTIzZB6QWw6FrZ12Ig3gYSeIS6owZFax0JX579r
HXtXvk9PEMt+KVeoNm+6vrYU15QmRBZA9yKdCJtiY0h6Kbtmk1gSaMO6fu3kDkcJtDo2Zl50ZBAj
cnp9pGmXVkR9+shj/cNxvRReUQK/bnADDE6qpETSNuROAst5TFH8H77vpQJpG0uCNXh8fRosASdP
AossG/dSkuBjMAf4638uaCyqoC0E30AJpvikQmTH5aWO68KnwI4DoP/Lq8Dn5tHUw60tp1Weef5z
q4M4xpE8smV5GrFrIrHzzMrfTH0DE7O2vAsPbbo1xQo4mb51natJsoub/FelWeH6+3Ppn1peS8mG
IPf8rE3o90ze1Kx6YHtIJ8b9+l807KkxritF/zWYpXKejKp2YoW0ZuQQP6KC2PhakazhEogsn56n
WrdqoGm2XFvSER2kfzg2ZyGBzyGE6Q+TOlksqodP/M7SW8AW1EodGaUJl0VVT75fhn84NpcesLEv
prGPV+gmsMZr7K7yTWzVrY2DqIfmWbyZfFgN3w/1D1OSZ2jbp+8vNTt8q3LZ24jV0J2P4MIccsV+
LZsivEPIHv9auh9JV1yEv6q8zj+aQ52KQ72L/3vV/a6atvqNKkRR/591m72/NmhKLH/mQPni/w+p
C1Q1Py3+LKVxoHWxacfX7PWzxsX+B/4tcqH/pc7uPKjlmmxvRMEPRC5QUMHWBT16RG/mvv3fIhfm
XyTVOOshwi/iRIF45H9rXEh/8QOo0IkSPiZoe0Mo/YHEBZKeBycK2oJEUJKBBYWJ0i7CzYuPAMFR
U48zbIiDAc63HXKiZA40bLVwqkH3LBsRg+mlmyT1HuqlBNjHtKLQwZA5gMgxNN1tH2IaaVMvVF7q
wAyvRW6A2i6DTLgb40l5R03Ikt3az7Yl+fkN/W34Mo0w9B3G2iXs+kICn+ErnX+TewjwOUI2xbu2
bbRzeG9G6VpDpT0McUhNpcA2rAeSi8iuY6ijmoAKlGoeePLF294XLQr+lAufqPg0l5QiQgWddU9q
1sAjmJHh4bQmiYbX0wJV4P3KQLdeK7X1d2XhdZ0dtEr828cdJgBL4yvU24e4aldR32i2UHFhVWIw
oEBczSh6TUeKYyNkmYEJuqfBZoQ557tFkup0O1QGW0lybkqu3kv+c1P77UXX+Gg34eU3qnbnp+Mu
IO9XN5RJ620qmgK1ibQTrhA2VZM1upawlWUKu7hmGVQg7LSFoeZmcLu8+b2k2mkxifIJasNGcUnN
DasSXxuMZ0lrPN9RKWcJ6LbHFjxZeDZk9UYXaaw9eq42SNKQImBZ1SB5LM06KXQj1k6VXrulU+Xd
CJGKHzU5K9byYPalGyEN/MQtsdq9wCMY6zFYmlrr+Iox3fsVgFEboKp5KuqphxWaUZoROSw4bltQ
Axlp3L4h4U0QX3/Tq0EJnELXmjdpAGltKzFsjhNZTLVbrQlHCitC0t31cWJ0FH3q+bJrSw+CXER5
p9W24ex+2vc49YEJsYqLLu3pkiRNzz4eBEP6MEGwpbZH5RX/91Kqa1Y7AeEq9pYQ2VD21BIeVqVj
Z9PBcXTyUYD40arju1Ln+e9u0sWPIZ/EK70aaVx7mawUUHpRhXGKHmTbKqYQiXKCKjS8snIM3wK9
b3q74rKF9WTW3Us3eMWLkeEv5IwwcsDgjiqS87qeqrPi1MUkDkK4EusMuA7irNCi5KmqXqIe0Xgb
zwCc6eQuXEtq3Kgr6pX6VmsInCjeewaONH4gqyvYRZR8dDkvqrdR8JJLb0Iid4VJaH3ahr7BQnZJ
qq6AimhorckdVoai3sqTK9famRQpKEf6RVHcIYanmE4WBpBGIxRAM2cIu4y01gdlvMmrqNtV1phG
p0hVWtgWZDQtHFOYzLcim9C9qVSqqLbVSbl+OQgy9caQeOSKmlPewHJrk/dGMuvqrLKM4LzA9B5D
TXQTxY2kF2O4QqVGVJ1i4l1QTcmLD6r2we9YTrwnoOTTq5Dz6h161/pzlkCNdBpRLZ6TQAAfmftR
J7hiP4qCLULDxWRjQjEUNY9guDNJxCPqe3J32RUwD23i9fZFo5D+2scwIF1SjKix0z6LEZSdhFej
1TTFxZnaem+KAaECXx/qO8iWZnOqcPwFK/qJ3W0UJv2OPaYgGIIvlOhUE/X3VSIMVK/N0RIo0UNe
fDDJvDNQr2xcuyqBD65bI0j9VZbLRXvWqAWihq1Y9MNlp87u801vmKHjDV3bbPXcYjnUsgLjl2p4
YjitDH0HeaGp0u/yMohnPdWiRLTdVaOIQ85r03xwVVVqz3pRzONLrahDY4XdtBi6XQPu6CLqA1/F
RMkX34TIQGTTSwLP3CTJpMvOFIozIk9vhuGq1MwcZotSiPF5DscUjzm90K7bRBibXY7dyOSodRZ6
rjdisXOjSkJAdzcYc3ErlCHN4KpNNd2zsRGWWgw3unLUB9tIib6poEphvcKKXbw3pl6v3BEAluAg
1diLDuVP9ncQKAhmyKY/Vg94SjbJ7zhBlMW2VLiyyNLJXeGYpWmOyJ8DKYIZm6iPZpCa1zV7sbbx
hgD2kg6y9OZrufBG4yyCg+gVFHdjJcQeUTLT5q5nbSYIo2VmrSOEhAfI+aE+uFgyBJeaGPfbGq2Q
pzDC5NTRJyu6mFCfkjae2XW5TcNYoCeIptsvv/GnX1odV1d5GUcvRQksLgh06dHjg/4l0WqYnL6x
BsXm0DGw7o0n493o+/Ze0fwceGLYpY2jzP0niC5eENmFGJnYVNSeiaRxrJqPSjdY+ZlOcY3u4JQS
xpdNVa9ks5xSbgmOnLafAsX2cCEuWQBVmXDYnHLAoZY4TNyXOmVHYJG3sp6p40lfF9pD3vcJXZSh
He/lImHvdXHi+3QYfBpxSt9ngR021GDWcVqB2qaMwQKWAIfLrYQ9HTny5MXBWuroctpxMBg9xOGy
fRD3rHjBUFXP1iSsRWhTmRJwChpN96HR16YzGhZMtgbRUAS9jYhRI8uLzycrZT6cx/pK0PyJbRbm
8ovcgt3CFkkqO67/OOnWUWppL7qvpR+GT5uDxEsvqrXQoi+Q5fnwoMmRhlSBJ+pv4BSaOwVhTG5Q
dUhSOyGL4BaHu/DLQAP2FEvh+t0Mx/gaPdicA0PtwNZVWm2lqyLQkt2YhVE+bLhtrUw8y9LCe2gj
r6SW7TcloEha5x8YPYwfnehbH5JaiJxOqXoJiUrPUTav6istg4oOrym/oIXUPGVmSWYOYTzH0Fsr
Y3uCewi8GQHP0xBpCBzlhI58KSNrO08ahVJiFWZKszJEcIEuiXVz4nmG0q4A6aWKE4DqyfBRVcR3
vR+m0aVfjRYMWite5SqRn5yKQ2fFthLJ8p2ptOodCGYfXBwshMjuxcijkesXxFxDZN41tZfpTmjF
FUSTIiOvVWAwP4mZ3j3hDN8oc3s2DtFJUJQQqrU2XdKwQd+hbtv6FMwiHphhkUSXreon3WWaRhSK
tCj177lRxPg0smLpwTBKuXeUofbWQa3T2cFWoVHdMTBlf6UY7ais5SFDUCjLKv2+Uei0bSYip6fK
CBLqPEoQ302RWFwjPRH6TicKVLcRIE7OOdSDV9BU3Xvaxv470ez4lqC88GJOaFYigDy/OmS6ZJ7S
4FU7fPMGvMuiqPnMda+5Dg0vuKevYuLl0M468z1Nc9HxhDi+66PWi+mrSPrz2EbTWeaHWrnGW9ay
toUBC96ueq+RTuvQK+B4R76EoVuXX4NlytMTdMeGd0mG8oPXmFycSV7bBy62VFJHm7elAxN4pXGK
xkqH5rMUSdt+wgaaonGkb5EUoz1CQwLeZ40CMd3zpo65NGV6ojC8C29jKh1n4yQTHkw4D/trv6Df
i3fnID0RI6QBEHqCRNcsrfoxaHQ6H7UH7N4u/Co27Lqx6HACoBSiE8tDQ8sRVE823KyarJsxm0aa
96bR36lRGTzmilUUjpBmXoWijxw8ZsLY/zaNCIG5LCZ0sjNJA3kTA4I5i9U02LV0eUuIGr1xlxYR
tAHueP8ypEc5c5yKMXKsbIBCJlCFhXtXBNblZEihsor4zDKlFZ7wkDGUk0hQJsnJ2z7bCn1cBk6n
jdppjK7YfUTvjAO2GvkP5FrtXdGm5hn6zKN11o2SL9sUARWKJ21An2if+/1vQvxJ+1Gameb/LP54
23IQvaYHGfH8E//OiJW/LFMUFQOB2dljZea7/S37qJl/iYbEQcHGR5R6n/b+nRHriD6KaEHOSrv4
eGpzofhv1UfpLwRj+fOzWqRmYNf6k4SYzvwyIcbpFokuFS0flCTJZg5LKL4sV3qEoRZCJaFE6iNP
BjJ2cgQDPUl0M1ibUlLQ7Bc94DYQmR9TPRvONN/rZeTLosg7USPJfwCAxN1Zh3U22bGaYN0n0W9f
oxsy/3IOsVcRuc466oIU7n1PRyirSikk1Oujl0iYoHOk4DuUjWnUIMBVI0Xm2uu19GzEtPZVHVrS
Qo2gvLWVyQhaO5ar3HBpSCLNC5xhBkpGyFnYWdgWVwhCiLkzFnROV9xk1SZrZ02IPKz9iIgfbJBL
06wD8S6kBsLmZqW+EeOgg9LnE/KRyMjHxalfGxTJOnFMCMFhDcc7+rwY8Ta+NqYrEwlYy1byyCJF
V3RawhRDjV8kNMFDJvT9tBarJh3wFBisneoP3ofatv69p/X1faXkTAdylfJYIXV+Iw/ygHpH06ar
VpEJjTquQwAHsZddRRmIUOArXZXCOkoDKDDQF83TwjeGV6Bl0SMkJv0lDLOidbooGHRHsPSidHMp
CluXakSXu7EyKQ6GtNWFNfXyNQ0G76aXB+MxJ1uZCT5xckfIE6SuWIftHXfPfI/KinlZBj4pm9KY
1lOYiN0uaeSyci2/SzdFIcKOyFKdU5f+MOFOLrfbqksIjmAzC5LrIRQzcDBTCL9AlsOcnBDNoMKp
LV8VbJSEqltTqsvABh6WvXqRKdfncjTzOvyETI2T01I/IhQTArccMlNxS+ZqriJDxRpiPlvJaGvk
Nex2wsF1PWp+tlMkb0YYdygMwiXF4jzqesCgCHIYsWMqRfhb9PPwKSEEizbjGKZcH7ovNI6cIOEJ
CiKJWvKELNftusac25kUlUNcTDLdW/Md1ZHtVVLruVktVj7B0KQR/CJLY3IbS9zEmdQK4RaJ2eEj
NdVBOC0EwwfdAMUCl/WkwIQeYIm1G8uqIammYOW2qlA9DQmssa2kJmJ0qnuVd9t0be7RyhjEQb43
VUBQb8gW6tHZKE/dLVF2Zz5mqqYAcQtpvIMDpRVzUmJbeYuwkN84rUDxxBYRXMntMCmT4kbQoRYT
AAkEZA5t+Kk/CTTZv+w84Ow2Stw+0jd1gnYJhqBKdN7LfX8h5bLRuuRYAbAHvwHpILc5CHur8Kfm
2kP+BvFqVK8IbMUaSBxcgMEYbT0PcJwP6yjK1k0ZUVjIxkhqt52vKfmJKICXsuM0UwcATZpPRBP7
3Xmdo5tK1UHDUVyAgZMh5DBnnJNek312o9bt0BdrbyNLjIPVTJRuTvsqqe/qff7apI31nvWYOrkE
XcIrgivxlRWKZL05wbDAYpIMqyDcXvp/ZciD319SKiBvHuYUuthn02KJtA34GmMSCBTmjDsYcrLv
AufA50qRJuT2zVp/hqlLpl5q2vhKt9Z7EmXF/w0HM/8A+9EqdhFpkwoUa87684b+Lr2quRpQz4UB
JCmr6sxUvPhdE5WM1dsXEeSIegIWqKl+We7rDPm+5gBO0XzT9pUIxTdMrLjrJIlOfYLbXWnpECat
SIJRC6CTeka6r23kTSWbjgAw+K4Y6P2uUlU5i5temtyuM+JpBmRQKcHFOAE3tK+gjHMxxdrXVQAU
p5favtoCA4PKy7ivwli+acxWoga2biXuATgatJUB/jDvhBWHmxPuazrSXN4h8uDPmmpVCs64rwCN
1IIQo6IqFNUgVoZ/1YpMYEBOO5eQgJCS2eXZIJJrUdVH6ppyk9dZLWpqkUYVKt9XpAYzpTpl7StV
Y1SO5casKjBSVR6Vj/K+qqVn03s2V7ogy85nzr4ANu6LYeJQUxhD8p0iWduFFMysffGMwhzA/iSs
pQ/cs4GhtvtSm8fr2jVIS72EiYeftqlsEyMzHauMqdIGUTqu+3HQCVIhwd0ho01Nr6119VbeV/rE
fdWvQST4LWx1GWmtuSwY7iuEGCNTLbRC+vE2smh8m9O+ojiGpXkqd55E5RSK7EO3rz4q+0ok/Xvj
gtCW+mRfpSS4giIbtrevYCJqkj7pHvM7RUvNQjtwbIINokVz9XNfCW32VVHoEsGdgKzKYwf7nppQ
RhjghBNI6Z0aYbUrpGNxg6emCI2CcgwQok7XuOPytBih1QC2+99Y8ouOOKpl38WSD7+z31P7Ozno
r+x/5t/RpPWXKer63L4A9AmK93+iSUOZRcRpaWB3SdC41xf/O5qUtL+wjuK/g42CKOrKTIv+O5oU
/4JmgSmMZZEcmToa4sZP4smFOBPmTbjhyMSTMj7StLeX9EKReiX2iIj7P1xRfbDfX0L7OrSvfPsy
sC+vf2/utx9P79vbT4tELDL6efZZdFVdBLFfRl0EsRNSu1oKp8h9Ke2HXW7fIe5oP/Gbt9/nvj3M
v/+9WT0/vl6ePVyev95/3N6fve96+9hzHMbSXx5jbj59akeKqTwIU8zkEaWQxLcq2H0/z73x1v/A
Q76u7qLfKQ9qI2vzPHP76WGHurj98vD0cPb2m1qR/cRfL6k92XdvVzenVy93p759emNfn97cnJ5f
3tycO5er883N6ebmZjv/arXdrs5ebi/Pne3t1nm+vXRub8+uds724+z2crtzz84+jjz/no34zfPr
C2wQ2pvYI7U8/8XLxdNue3LxcvVy9vS02dydXTz59ur85ny12Z6vbm6ubq7WV/Mjbne3u7Pb1eX2
SHd6r4T73bOQsn1+WTmaikWt7Nfybd42rOXb293va9++y1nNyb75fReylqEd8kviJ/tm8/vuN8t7
N8y7+ZE/+VjY18+B/fH6fPnx/vy6C+zt647d9Xz9we7a3X48fLznNs0nduXHQ8kH8bQ7P39+fT/7
uA3s3fuR9V1oqnzZH0srVnonKLJqzMldX7gnF+7897Vtr07X641jO/bK4Tf2iXvifr8x99iB7xZz
AdggzxqS0APVzwzZhrv3j7O3q5T5vuG1YN9cslaZff68fXi9fr088ibnr+q7sWcYzKevrulVPzbx
LHUF/aTUH0PxBfcslGxpFuAsLz58P9Wl5df+I9cNUzcw35XwcJ8xK5+GQ5ekTaDA4w5TlBdhf97W
yklq9nanfpRGuqLS8jINr6Gg4Ot0o3aPqgrXX90K0+sY3/fDnd/e+Tj0fv9Ufzx3dTrk2NlgZENN
/vCpYE1kotEH88lw9wb+yr4J7be369fz69fn68v3W9F+eD/2OUt/OnY/D7pYiilAD4wwwoPDI9iN
9oierh1LZ8N4a1q+XTWkSOaZ1BwByR0Cj9jkuoLLJD5mlEG40pZOmiP9NmRGS6rzpV+7VMsmaDZp
77tj002/vl/X5VgGRl4q8GWFOxJIwxJKVXV9U+WNb7rwO7qLuh+V107t5ZsqCtPr/2AoXUIsgIud
YszibM8xSRCtLjLdpGymW23ym8gZhQaCSjKl99+PNX8Snz+ZeVqaiKmMYeFqQ7BwuFsMbFBaHLEM
V21y7cqqNW8FhzU5sin/NIrOd0JDTCGwEBeHQgfZOlCoObmW1iLn0hvGJjOmY7S3L7twngz2rfRW
Zi9Hccl+K7RQodVHzVauB30d4L3y2GP5gQMgzYBtmFJvsHOvidwyNjUXPybrV5RphP8/X1Odgp1p
zjbYbNLFmrYByVA+Gi7FLN0NEJGw+3pqnB+OYoqaCQoG21ERe7el7nmtBRDcvVZxkX8JN7E5yeRD
RbD56SgqjW2gMDi4wTHdk2A/nXHo2nR9oBuDO5R0ASqyLDqU1s+0CrXZN5H2Dh+zoWPwhXfd4Yrp
NEEiraP9mPWStQ1KyXLaRglcyYfP9/2EFkjCr2Mtvi4LgGwqmYw1VhHklfgGYq5T1s1J23qnkVHT
y04fc1AJJbL1UCVO2GcrodTX0tCeSHp/YiTDShumVxwMXUOU1xH9SThh0v0Q/fQgmJdFETHA5K7B
BXPxqKLkKVEv86hKFuXrxlSeFDMQQBhU2ZFr+8sHOo+k8qoVPh1MhBZhc9yYaaLklI88tDcvYhzK
zgVNMY5s2UNw3r+Wns1KQsBcAHnNT/FpM+UeUKahVAc3NDEO1aOwXyd9J1/q49TBwQu00x++a3P+
+pgU9XHR0Gj8Hg4YNgK2WlI1utI5xNOr9iG7qJ6sd/VyCO3mEfrvw3g9XQav00d4bW29Fd2TIyHJ
wpOFTGrxCIs59wOKSAk9GTd/UG7FG+NKvcw/9I2/VXY91bdrs7WFe/E6Gu3ytD5RrpQ79cjhu1z1
5RMsjvgON92gneujfok7eoOggK+uZa3f5uUx84/lNsIFeXYpowNIp2O2ozpcbyHSCrGpG2ytu1Sw
JXOqbis/E5++f63qH4ZRNZGPVGGnctIv1tQvFI8+Ma1eNUhPzRKPo7GTnswBNGkAJCKrJCz6tkFx
r0j9ZmioCVv3RooWeIF4IaVnHHrPNKt8mj19Nbq4wVmCe26q1m4qXMi5jlsFLThLoGf8aqEAP0Ks
6Z8l6XnW9/DwdESjcxLfZV6gKDxih2XDAFgZPazI8D1vihdu0LVWxceUEv8wb2CLuqoT75iGudSz
zCPsB3Ci6N00n6y3IfbVlzxNVkdWl3f0OSLgHc7GZAqWV4aMt/biLKYD1DayPAIUHFMRkne3MyAQ
HdEa/MNMGIT7GkdOfa42HG6UAZB2Lah172pNNtoWLSMbl8DoP5gK64WRmsVu4ReHo6DFoXmGHPVu
nNTKuQZu0lFR1Thyysxn43LBJAoctMxkhUbI/P19OtUU5PCkoOx6d4jjmW6aWLeWEsEGLKd2k/uh
4sSzZ8P3b2l+C18GNSSsRiH/4wa3+Kg9H+XrFDSoiytavjWq6rWkABoiyi8IIigWAA8SDmNugrr6
kRv0T+9OMoi6QcQSE+8v2E/z1ZRUyNI4Y1U1JXYbegyzf6N85OD80yicJSqYYgIpEpnFqsLXEKcK
h/E49Y11pCXtVuLWPYKAl5aH47zbZz89i2xJw69ysY44Z3VgvNPejVRZsbOk0BxEjf3rrh/NbYy5
jB3EQ7rGwkDmjygocvd5/YyU0InawXlTx96w8dS8K3pkJFXpCP1roTHCnc/j6bpOfE6EDlx5sbd8
uR3iltvSlZTaRyq/qbI3bZCKK5yr5rMo9m50BApOJvJTEmtcInf1kKIVK+q4MzjCJGe/vt9484Is
Nh4Natx8CbRpVy/VTyo10gtTogRv9HCE0lExIH3ADEqQMD/y+f5pKBBWZNc6xUrZWBwSgWT1LfrH
rYvOZQ3qDXDTLlKh0EJW9eruyGjz3XQ4Mc4hgxa/xX4gbl8cFlph+oWEP5fbhaYEmFoebKr3uL7p
uCd7RRaeT4p4EgzyTSGKw5HI6MtUJSjUBiB1HLmN+bM63O1N5VVmK0ZAvtMMzWlDRVvRqQw8kzdw
9SvpyFy/7Hq+KpkOlEjbE9b18gIVpURXkhEvcvolV4nQPBVKj2uGMb5gQ3VMGvnLUQUJQNJk0VL5
f+wuF7GlAEpmqEwjdj0I9CtxFLqLrJ3aUx0B3ZvaCDuusz7ZgF7/oXEquKt55Dn+YXn5khYjJ4LV
dlVtxS7IQ/DxQnFetQXGJUXwUlnFSTa7mHz/dXw5tRiRgB2iApwCNtH87z+djaFSD9TVdY7FskLS
FpEHu5nyY8Jci9enz/m6TgjAJ6jwv33M+WmUFOcCtCmnYu7ra8p5aoZJfUOXcFBmfQwEOfNgiI+J
vS+2KIPS82XHzGOa4FgWsV2m0Q8zmwoKH2CxX2HSxBsIr8hwtFqgvP5oGeexsOyeexfcbLMR6uEy
diQhHtD41G2aUNp5UeHdhRPd+Z+PMjudKrJOwEMB5HAUbxobcMJ96iqVAhlJCqLXCmzdkZv6y7qx
HyzRIrowkDtSlzdMOJQ+fjCsm1a0qblOlTp7lMWxSNb4DdZHYv1ldkvRQ6QWwLXJLhOZ0mIDjpPc
JmUXpW4I9cU8NQqVSkjmK1booMqRqDtxDDUL4KZFhXgTS5k/2QXy189TAc7ELrV2jFawdHNAEKFh
BC8phNQ3Aen06LeZARoB2ZL1qyALG3QpVJSTI3fwTL0+Q9CohmqFKOfuh6+JKZl0kHhT9JOkZahT
9laIUBJTUqbIAu0qoikU5d6ReOPLN4UpNhcaX6do8Pl+iRVHq+wAxSAAZJWyDly2QXKzJ40xwdyX
wovEHaT9LArmZc2YL4uESQRy9WVmjTBb12lZ6lKYK1d9hISDFg75kW0uKezjTzfbfhjcnInU9vbA
S5Z0LPUtXXM/BTgzmdCYAv8S3kXsiF05baXeLG5LpHQcPwj9dT379jRmPdggjoeNUdb+CdBT6fGn
73SOmGePYV3mYF46n6Rmo4ZpBMbISgilwkjr15FQKUdmvjiN/zVxYkeJbIZbTp4X5tM5OQxAetKS
UaJKC29h+wbXfQSA5+dz4RCZSxqqKBM8HI4i1CbYmkpFciGUJ7zKhHYjh1L2H+wV4gJZBqOny8Ss
h6PEQa4JSWElxNpdtDaHXnaRxBz/k7kwE8pNDIR+w+Eok9CNJbFkwjctJR+5IvZY0EC4ODLMImXa
vxg0o1XeDFUgkszDYbg90caZh0nqXNghpYAgCTqZrtQEzYbqXHxqhPGxjOLrQTy7ZxOyUl9EB2+v
mfZpN0whZhMhN6drmuhpSfEgnqgx7IspqtK7n24JDhAiSaIeZskuP5xfrGk1BMYhcKmpkh5JWZmd
R1MSF+7343ydEntBp3RHiA0+dFk37etRFeuccmzmx/pT0ZMKoFtUh7K+srRGVn5/P9zX1yZTxAeG
plCSxJlyMa1EqvSaS5vh8s7YVpwS2nrsRwuv5wwxFYSz8J3m1W5+OiznJFfa3BGh5C0ukqBozCJF
GBPB0cWs7Fe6BNpvg4xcfgXvdtRsiTMrcv00rY7UXxcpAduUgal5I2avUG/aN7E/7ZihkrpmEAOB
k7L3zoLcSE9jA6jgNIyj42cgjYQkFi5LSYlciFv9kXl/vZKo84gSwQOFEjDAi/wHbEc1JImAeJo4
SyHDzg5mHK0UdagaKZSFMQbspCNban6Hh5cFg8qapXMzkQ8v9SfMDjMGVfc8LAlNYSW0eGj0EcpY
37/SrxuXUVhfWVIombClDj8QK2oipHdkzxmqburPwVVTpWsCACNuHLGxjlwEX4Yj9pJFuMMWY9HE
WxxrfjuoWmtOgqP2k7hp0+ghUUT1RC6b8MjJ9mX52CcKRxplSdpqkrh4Z0LdtlUFscwRmwDE9ERX
xsPL8cjyffkQ51HodbExCWC53A6XD7+ZEvYOxEXwrNmNbLbhS0kw8SyFqhrY0C1mbqSq3/3wpTEq
N9w+QeWLWK4ifUlLqVpghLE3ZNtMR4ys7qR411eVv/5+qEXOCBhXlPnQ2X/kbgag9MMJ6iH/aFLR
KAxQO3wAMj90Ox0KXjjaUayI/gV5raFuGgyEUpDX3YS/+vdP8IcXSe4oEXmRKlvUmg+fQMSzrpva
TnNkRaqfarOyzsrGRCTh/22Y+U1/OmLisIONI1QaFKSsv+k7tfDtMamPOTp9+QBmDBaREPcE3Re4
B4fDNFM95BGupM5A4vChpJpyoQejdTOogH+/n9GXU4uhKB1L2rwvUQBYfNp+qyYBB7TmYOnooUYm
JspLkyvNzgP/q9uCxfH1/Yh/mtxcvqMTwEuHu3k4uaRWK5qLiQZVi6hIKBCxtC0xbR7y0lR/mpky
O84SuLBz6o18weFYo9BGaW6mmhNEbbFtYyG/kNXwWIL/pxlx9FKIl4j5iCEOR4nGLksFCr9Omotx
uRJUAT6eTxledErJN45VdL++Mva5ZIKhkFSNwsVid5SqYXo4QOF9plcrVAXadW/6hq0W6g3eaMe6
GF8PL0ZDwQTWCgUFjq/DyeEgW8wyn6pDd05dQ/Ud71GwLLGWLadTHULsIx7T5s1P9wiDanOeb0Kj
sZaF1JTsHh8MQ+UqV+IacsRUA3KfmZ8rbJ/zv9lQ/2j+/vUFztcb39y8rhxmi2LioFbANggNnajV
u7MolmvHywbpykhRUvr5zMj4KcezVahxLZbTj5UsSMaGvSKUsw6tVqrPYyloxbqENn3y/WBfT0Xm
9WmwxbkshUXsqchBOX7f9etCznob296fn1acQjKgAAVsCnfOvLqfDkUikFGG2KeCuTaMxImaykCP
1jDPlcrUmv9g/QyiEYNoneLWHmn5aTAA7wA0WtYvUDxtrTaJuBJDVTiXR336aUCnUUAjktW1ubtG
I/xwXpOHvy2cFtWRjLbeBZNiuuiLitsWDUQXpnn64ztsLtiJlF5lFVEdcbGOrdVVCv7AqoMWmHHX
pSKmkEaauz/eE3zJCpot6JiTOy5OD+jvrSxVier0E0bM50PgG+kmFJFgOnKz/GHzsWgqEB+LOvmX
ZkgtWUXeR7GKMqUaXWVRguReG0U/LTfNL4nOGrAX+k+U0g5f0hA0yEMbTCc18gEjeKxPpX46Zk3w
p7kQV5DQz90tYrHDUcSqrSE8hKqjFlCLzgbDnMLTKoyFI7v7D4ctr4VNx1k744UWLwd2me83U6Q6
Wdtuo0yR1hrCwLTIgXzVBXbYqVQe2Q/zrjrIIFjAueJigRlS2e+Lsw+54FLrR4Yshj5eCej5YrMr
3IWZcAy18qeROM45KRCPmjGYh4sYBB7azBTkHR/iF27cloawRdMikGlPqOI+/3yffx5tsTGABU4R
Pk6KowkmnoVjHN6Mll+v/4NRqLzMUZoo8vfDOYkV6hftf7F3HruVI22avpXG7PmD3iymgaE5Rj7l
UxtCKSnpXTBob6svYW5sHqqq/85U1qS6GujFAAPUpiCleA4ZjPjM+z3vAlFPK/GsnOlcn5Ydloh/
+yrberCpTFNkB9D381W0XFplIWMjcMqljOQ4mSd0x7RPXti/iCu4CjoQhpZ0U/uYMBjYt0pt5CoQ
A5ejqbXMIIKLuI+NxjpP+7H+RA/6Fy8VVQIiGNR39NM+tvBqu7CnXGzfSlmcy9xN0rBx5+rvn4Gs
biYlLDrTjvHRqm5ojDRFvc46mMH6j0nR+3HtFp+8RX/1XdAUe0j8SKt+6V3lc54v8cg68CatP+8V
RT/iZpJ+csf+4g0yDZfGDjeLkOyjDD8VwoEcrRlBqa35XQJ5Y9iLJSvTu5JRQeWTVfdX6+HHq33Y
GdhPV0yWIZhDi3JeOR/baLATlMJdjyBLr/vxk5u47W4ftqJNyULVlEKzR7z18zLXB0c0De7OQesW
SggR1j6rqyoJvXxqIpiBXh911dxgLJxP8jNT7b/Yek1gZkgA0Q3TcP3wjhVTr7hdzrd1xOTEu9VK
gJsYUwM3AgM4qz9QhVE9X3Fat/nkRv/V4kElxOS4wbg5qLWfvzcLKgXypEPqt8GEzFKfV5hQ2d9U
8ZClc0w6lATZfdEEWB++YZOMAj8DGKTdoikh7cEx7N3Y+K98mR+u8uEhupWXFoynGoC0muGEQk58
yNz677lMkxnwXQg2UQkhKEcH8uGWtTGzzQhb0AorsLMDde3hek10w9+QeCDS+/3++1drA9GuahJp
ELR/VLdkY+lYXcLVrNnwApvUnDN5nDyA9jhWCNu7HCc1+aQ5yFa4pcI/vRBs9rS3HGbAKGd6Hzvi
krxHX4FCIabo5G2rxd10kEYmz5CWGwzztrjj+rXeK1+NuoE5bFcTqpOldaNKWXNnV3hEDr7TyOw6
yfFr8XtTmxl8wEkuGIQF/X0wkuqmwGnC8G3m7SH22MIodxRKcW8YOzO9iYlJsXeXsjl1W6UUQeIm
2EK0ts2E9oCj3p3eWf3XSuZrFmhJ244Bztj6DkPwGFW3NM0Xk398XrTm6jLO7uAtULqOl4Zm0hZo
8QZHjrs0bpbbCpz+UaSb2reBNnSi5qrz5imedqwrI5b7oovzMysDzbLn/70kSHsrv0RWXdVB0k3l
ZmpZJJHsYOnACQXBMwzIFnzQI81Z3wowPmnWKc5uEY7eMbWbJ1/BTnLOWQnoKb9Xc+N0scEGnEzx
4NKVHUeXmWbQMw8FniiQ9vN4uKXlUnwdMDQo/YrMv/ATRdOuh6bNl7BYqGT4lBqzR4tB49U3dFDy
O22d+9dEU0DYMGhb3HpuaSzHGmeiB6Gs9RfU9WbhV5li3o5Gkz3MfSmz06GFDw4s3sGPpOsR0pTJ
Nr2pay1wFT2WDNmqbadcWf2aPyYadcRApo07RB3EP2Qp+casUza4LUOhCii3HqOEvSOTuGU4wZg2
bGACHcdc2+mg6K2YfTc1jQloTpp9XTQ7/WoonQInpp9166hsI77hgPL3rWcO4YxqMzdt6UVzrlrd
LPxYXZMzJZlkFRm54z7nDLDrPn7bThVIOjycW3C+gCqapfzmMCqe8pUL82EUi3ielt46x8TKfurQ
dDqnDSC0iRlfp7sq9AFoReXZo+ar+CZdJ7EC9143Y6wM9H4BY7xCstd8fNBAojrLWLnR2LfG0crW
lBiTGjUqUtWgcJcUXCwwCtc49kNbfSv0ubzyprF5HdLSe0jB78wBGNjlNGlF9aS1Zv+Ahky5y5gO
f6Hq5zCwuzZuHthUc7vIcUb1mGYmNSY7G80lAqdvIjQ1BmMO6nRULyXgBjvoycduXbmMFgQaT171
Y9Y6AbUr1wbT3PQ0ZVK7PDVYQN9TGGBxOCdKzyz1FDc8rcJIbkYyoNtx8ZZHxcUYyAfOih1EucxT
65emK6cghVQUQUqyqh2RV5LvGmpI0B3GdH3ERAjA6rIq/Z7wDseCkRHwmiIctNVgMs31virH7jSh
XwMS3mjN18UZYUw52uwUB9sbu0gYsxUHgiIKQ8VevMx4sAjvWkm9dThRadg+0K9drV094ssLC9t+
Uup8lkcyp/pUjbM2CwmV5ZfMdUtz18cyORZrl+chIjhXBnOpDrjtomsfj5NOar9b+7U8753ReoNo
Ml8DI1lt381HjA0Et6D3zUoKNQQdXN4qHfgOZTTNS30CPOAnSzViiQJXwA5kmblPqzZ3FxXUwIaS
bZV4EWq9xtpVQqtORgN/0KDtlcWLMvhbbmg4s5P7EpyD8HFdqvOQweuawRsKAtw7a7S+URabBEPk
63zPIWQ7+6FfRggAmlLPO03RrRWocTXXu9kt8isdXpQaTnD7bgdthObWGksKB0qK4aJfK2BGI6C6
ImgxDTQD0Nd94Zu89FowtStqwanqNBUakhSnjpomr5m03Mp3QF98Hfq+v1qNNvnS1LXypNPq+r7a
eceuMZcDPW6twrpt8YoiUrENW4LMjOu3LCPUYux+LdPLTmUyC+3TstzkG/mFEbw8eWmnrPresrSg
dBE2jQdtSaGfzKnt8b3leK/LoT9JLEUvgQLM+a3Z9fYzlbQu2xkM4F+ge9W+x3NVXyq5Z82RuyzN
89TxUmP81RvfvKqBezHQ12kxPSrKp3RzIEDWjXlOMtPYwtQToMOJxNzixQAMDv1pVeZvqPRndedx
v8+tvPFibl3FqrWZ7NtBKNDUKJ4Ff1PDcRIOGzZUxV6vsvFLmsfKFxSCyvOirtPF1vV5woxg5Iyo
DO2+Ht1qQNSXDehpbCB1uzmbUSCk1owix1w7dG9lkZonRl0NLxQb5O00Dyw2263HGxWH1heAgJwI
8zRBGPFKrXtO7HFha8yBNweWVukczXWZsS33aQ0LbLC0gC5NfN+t78y29Q+CG0ba1RdDlaAamqU3
6rCdyzYPCtgYV8LscZ6BwXecNzJcKoq4DAYcOYC3EPmhEBK6vOVgs795qQFcTvTafJ+MEOfad/ic
wUlUB87GpFNmYT/hXQ+oLilaAUtv2AB2lqGMT1oBFg5O6Ua4G01gd2hvy7PiHYGX4lgq/aWZBHfn
HZMHuKS4K97heZ5UAOlBWgWqp3bsfIGemsN9+Y7da2M+qW+94/iscgbN175j+qZ06SxfnQF1hgvF
Hn0H3KVJfRcvqhF7KQ3wnpeNeroz7baaAvZ36z52V2s52MqwsRQYY4kSJW3An71DBZV3wGA8xYnh
Gxt30HhHEAo3bZp9t1TwCc1xYxUaG7awfycYyiT1RAiyiC9gvlMOl2wjHprv9MO684a7eUMi9mgU
RagkJGPclt6bgRgBUIRaoj90G1TRHJf8id6vuFR6kIvzBl9UUi0RAZ0/mIxMX8bannM/P+9qBWpj
m7eF4osN6Bi/sx11fciWXVyMGfS7zM5VBlfb4rZALaiGo1AAHOraVOD2iTvAt0GW+rdWag1sO7zG
e2787LLpgJvEVYpQqJcQMPZ2MU6swx4M1K58J1UyoaDFbpgR8EGeRK4isxfdK0zH9+auwP9jbJrm
q0chdDOgwUI2zFHbtp6v2nTzjlYTK/pVkZT0gmNm2/LTKtU2PJrdsEDMxY3t00Zpm3s0q2sRFhSB
RNTLgpcGpxVdO3PiJsPqC1YGpBqstV1gNqRJCPxq4yEfLQwGFXNtklBAkkmuJtfAHZbpt3LC/KoG
/bcf0TmY4YzvGR5YYHIqh75LX1ontOt7vniZq/np0CdZBQhQTPhjBZkytN413laaEpmTrJ3HuauS
W6fYvMERKYgiCYHV2smRSqqy3ru4ddmXEmXbemzrbi1PnLpkCqrAdGdNARC6enmq4IuoRMPQwO2Y
gU8VX2DhjydJDoo0TAywfycj8bZ+YlVWIV/NlEATIqhQCsCpJAfYeDXVAB9mkPmynwY3Y/4FKZoX
R4qaqUmYju2YnZgFU9NfIU628XxAztSBWwIesngniM+r/gy7WYI/thRzuCmJcYbTeUwX84shOStV
P0NqLiL+tpHvlgZO091alYxaTNboeoeJbYI2EmFPHEwo4fKbBt5ededOmFHkVMLVInlwsOpQfelk
rvqY13Ofq7wrQ5lxgFqkDfym5R57sxuBCVepVEkL0Mv7RVuB7TU4S7UAVxbscAjUKvwlOBAsnCw4
MveiYq++1Toe3NmwVql94mQQtPZ5I2MV82AwiHeaVqzrlZnSiwb1Vc4t4ygTM6IZFNzaScc3N47r
wc+zdqp3HYBllUFFmSr3jt5n5WXHaF0VOTAM8YmDFRurkAsXw9uNQ9JnT7JFjwmBaiJ10QLHHGQa
WEsiQJCa1RIlA2LYW/hfysDuQQc47MrYnG9wX2zNDvzPqLAjJE3z2A8aINiR4gGWZ/EqiPZsa0vK
esm2ZrRzwoV5fNmxbQeFkMpz4g4bNSKM/qJV65H3h4HjstuNTTWupzKmzv6dGgQlQFy9DP3ZBjjp
njd2Jcfr1i0tYy8FnBsix74b75ntdbYQYMI74WHR5AioyHGGWFxWa40wBnQXsLigLlPo+9LLGvmq
Fm5BuCaRnlK1t9KLJmduJagbozw2OMSvRz1XsPMORq2vljBVurrcZWla5Gden2YUvqbcGa80dYZC
J21z+Io9SbNcGgJ5im8IoQ6vDBZbdeRa4/gw5zrsV9eZzC40XYEDaFJCb0SKpdWRsWR2E1CuMNOo
U/Op3g9dqulgHaVDVuGZllB36yxmOEVaNrtpRC2xawnrunV0vseNo8UX0HQI8cZlNe6AFWcTmFJi
nN0giyy5rnR8zEKpr7NyivSDkV/o0iqW0IqZQ3rq8lG/lTzEejcRTMJEi3HP/KZ5pWkfnC6ZDOjp
UjrNfu3mBvZq72rCX6xeVudF7sbZOakt4cRM8ldHiZ4aw7XNsb9czgVM2FseSKU/TGZT02cv4PvC
nk07oe09hiayYzIUQ+lnxmQoOzmJ9ntszf2j5qxr48eKGJyjDTWtglqtW/lhTKbk2vPSvsK1C4lc
0KnGVJ4mSlc0QdYmUBXwcE5OED4aMvCqgVSKtpaiXfV4HS6+ps/kra2bzWw59RTb4WATIcG3zQdv
JwUzLKVseGXnfCjaLmjmZfw2L0XtXRUMu8TfMvbr9CQnrXRPgSm5xcNcUNE4zXJ1qc9S/Pusi5FP
vF4opg6arGp6i9TTKwWkMAJaswzwzTBAz6ozC7+fWtO+Siu4SoJrzoZDYLcm1T1sJ6V9WvNufsvm
ycLSuY65zrWTyCUOmPvQqqgCp3XiuAJULW1Cy13uhtRouu9LohpFcsig6GpXtlpW95S7GyeaBzW+
MtuaRD3D0DAa2pwBYu5U/j3hXfIgEeausUvruRW+k8qBk3Ap3FN4b6489YRK7l4annkSUwb28Mux
hjPbEhbvQF+7ddRZKd6lKKH17yC8mC+gusCR0HMjX6wxccnCeme+yh1GOnhtymXyG7uIIUD3TZLu
+HuMe2DEZz2S3zbrfh3m8g63hnSNqsU1q8Dtuj72TUuaZ0ueNEbUjI3e7/tt8N4n+yiHfY9NpI4m
29HTSIyF830V+X5cgITtB7sdz5pBc0u/9dLhiVO5mjA1nOI+wrqgg/dX5MWpU2ciCwdO3CnK9LaL
tG5Uvxl9VuuHJt9ecKF24FHd3MGZBQHgEmawA27RX1BCYGI8vpZpSbEutSbsavNuGV9wHLBfZyep
y0AZ5/W6lRWuwnzq7twRhsNKXXXrQYp8wEfBYgqlmyttDWSmZ89dTLN012XjjL+XW9bthVDU1k78
rZmZAALMllcHJiW7uJHFNoBYMFjP1lph9uzF0xp48+CpkaXm4w3lkU6LAGKKm9I1VhOLhDWbg4ke
yP2qGCWzZhMzbeHEJMdX4XoAbe3JFHqwZEXfARZu1e9wDhczmjWUA8EyqXIF/qrRk1RE3r7x4ErH
XxYF3CXMg+TJtUqFqoApsJeA/pQ/atjv4vygS07NxGvrp6bHqmLXjsqCWZo9Kl+nes0VGGRNoWkH
adHGxaoyIfzIyRCHoO9rTfPHedS4xXOP22lTN+03x8ibKoyVOI28Ya7eej1DSzE2wyNWlYODbbCh
8IENhag8JV+420zRC9/tqYSGfW2ycr3Zzm5VfC3guEsUG4G+jN/TmuoOpM5ibQHYJearMPCnpTNR
TZdGPDNKYxMWU7p08XHCarMeTrHO0V4VKx82/2tnuNVwif4yF4tBYEHp3TnAzPfw8xyqVjvRyymt
Q29KmtcaJHxDpiqyx1pSQCLZIeIPlVxdaw5hrGGjVHjj19gttK4gTSDQwPg1LtyRYeJSd05XQxit
j+EmZph4vFI4Y2ORZL+V13wFvi6awIzpSoIs3oweFQPDThCHlb2GYlLYZbXZVQWNgMTV2WAni0qm
WCYMf9wqA0C9LvHrPHRs5CMOQBthPFda37Nc44ooqFWoeMYU9YkK+zeo81zZbKqkCjKXA5u5DIEo
WEotKY6FOSmub1dY1EWi3Vxxq0G3AsvNrce58LI+jKvNY8IshkkJoTlSHe66UaQX4xhnRRSzpU3n
mVuW7D546k1BIVqdgKto2zOCRBDEaTW62Fiq/fpgGh1iQGcRwxhkbHpkmHLohjCBZeBupSXnLRni
KcUwlNT14FnI+U5NIWAsZEnTPy8o1Sg0ji1AWGlKHJBgbvfQIZG4TMxlQ/gOUsoslGMss7xp1XKp
LhQldQs80LzsicVY4gLLWYv7CBnR3kjbfDiOnS2VCANkmH7Q/3BVBtCZ6KED2DDZT17TrlEcu7HY
Db0JRR9pT22FCYZovZ8buFNztjkjW1G9eZIMs2hSQtdGu/BEpat+l0hh+kzUQOceELTUkaKITIaO
J+3NVNNMxUGJa9M7Do1ivQ2ZxL+zSqlShZBfk+uJDs2NV1Un1KC6NuTPM1bTZXEPr8QTpeabg7Xo
oYqDmoha3RuXjbsp4lDvzDEO3WK11Wi0lux7NXaw7Od5NdJjCVcigZ+aVeN8I3CAAQq76R3DqTec
CxRfpCY2w8VvbhXjj9ESJ562wHb7vbFKXJ0dScgYSkMfr+XgGHe8HkIGAvXbWSEaDbNYpRwu4KtQ
xFCqYkRmoqhRY+VtEmpTxutDyesux85DZy246teYMf0s8pqFelBqoPqH/pqX5T7TsNAN5rzemqpr
Thlcaxxr9kWaYYHqljF1XUolyo3IqyzhcG/UFy3OQBUrlGXS4zrJct5ntD6wxx3r9nLGf3o9R3ql
DqQKwwJ3Sx+9Uxyzu/W0mojEAzJftT600qqwKYEIT5jj9u6d23oKx1+7JacrAzEyuaarkVZXgjTj
InMI+0PHVCgTAbR/AedqJkElu/I7SP/11qKbufoDcHjcAbusPMswvWOsYTY35pOVPlLOg7ADJbM+
OLFrZRxo3GQKSkt/OQ/Davjs+QRF6pwWp0KWnRfRtCTepdd8ws65PmJPAdQc/RwCDoK7adxTT1UO
cjaG1G9mT1C1AnCc/jF+8v/x3j/ivemW/Ybu/Vw1z//yv6o3kb384nv1T8g3fOx/aAhDaem9+1dt
jIY/Id/Mov5jk95uY2wOyJtNz/8nlpF2zj8Y44eZgWjQxfvK4Z/9yWUkUcMUy90mLpAJoc9EofY3
jK8+9OAdQJEGACb8uLgKkxxbZ/IHuZuQzLmZ1ujc6Kumhwk9GRpIi4yKEk/cmEzx+MNNuvqjt/gj
kdHYmsA/tBzhozHOyYQ9o7/2NhL7oUkMkdTrqrUZbx1vMWI6YNTOfaGl7slKvyF0J1M/wwYi2alU
jw+NZyb7nhnhOtRY7yd5PEp/HjKL1jmH79HIjOUNvPXXyrUSFJwMjVwLcymfKMwW+yTWFCrDDvhZ
o6+y4wIS/3k2MaILtKZWw9TmELFMsz6xGrw74vut8OBQ2VoxRadg84li6IO64v2r01O2THJHCx3M
h56ypmMISdNA3hbM1nI062mIt8PjKjTrE6HDh37yBqHbBgKQrVlMOdCU//mpelIthSHt6rZ2Mvy/
ykQ7OiS3YexImg70RZvTYUr0T7RK7+NgPz/brX2N4ho5NJPBzjZA88NiQgjT4Hc8V7eiQ1mmZ4OD
FxXlTpNOhG9ZehFSDyoCW6ZntTO/LHY/3/5+eX0ceH3/5jZzOipAAhsVAi/Vjx9BVTHKMfWquuWU
1i+SDhbW7ALvFlZ10Th85cQgvWgVN9ml6vpFTfvh6E0sRLWge1H0lh7JQpn2dimKr4VJmWExnew4
Nnhy6+N3U1QtPS4hzkux/M2JNMYW0LgyZYMnAEPOvJQ/f/ZkHQyjZLr1JlcfbD0JGuVELz5bGh9f
+O0iyMi4gMXFfnnhR0o3SpYUyo2dVns7e5NVu2cX2M/5/fuj+O84Itq3+kaKtzeJJ+L/A0aI20TB
//1gOPblc/8v/ht85dfn/kf3h+3f/YnrtU3wuojFGMrZpLj2hm3881zgRy6HgsvRwT6BEpkf/Xku
GPo/Ni8GjottSFZ/PzL+PBb4EaJezgzSI8h5G4bl75wKHzYQ/BaZWHIocOJPwODnR6hLB6vXxi5F
7GatOKZ4c7ZoXibGwExiXx22jXXNxHk4FstF4hYHNrU9H4oGH2YLqXaeO8W+UUy/W+7HtQi0vgvq
2QtSXIAr2R9iJsNdRTlp4VR7xqspn1DY+nM3HBhGfsCH+m4Y6l1MjQSN1EEDnVBPqA2a3dyuobSz
AJ96P8nlHpu2hwRO04x31trQKSJui0l4FNvA9NU4w2DH8A7CnjBIsCdg2oR+RHibuCy/hRL2GHvj
9Zqm+ylTosKTp7a1N7CRkVVBIYK4cxKf7MwfXr9fbuyH4w+90QjFuxdw75uTFiz5ZF+ZQx6NnfXJ
brzpoH7YjH+50vbzHzbjtmuxoWp5hJ5+pehfx8/cYt81yT9fYAPx2JupJ3UeuDk/X6BzaEpDUxI7
NzmHox9U7s1a7AotJovwC/U20ZvAa7HA6IqLNj01mmpX6HaY55cMlAdiE3G0YNnL9KRXrNAeHwYk
R6p2P7NwcMyloYQtLP8+l02w/S3ZLWdkMPgwJL5jfFEW1d88qnLiX4LvaGmbqKcvhdMSQgJiYqUA
6YHRUw2b3DphQi744bX+i1DmnfH5yw3YVNvbe4yEanvWP9xhVNaoJadR7Ojj8Ik5aV5yQgtveBia
Eb76Znjnmw6JS4lNJTcF9+EdBsnR7z/Hr0uK5/DDx/hw2FdwQ+0l4TlgG+bbnufTayA/pQRhfXbC
f4hgWFM/X2oTWP7wjZvWHL00mdkWqKsz7ujHBGJYfX3yjd5HtH69szaH1Dsm9KMezksFTpsFd7bX
b9PWOuZq7Jfg1RQOKyV9EN6ZvVXpzBMK/terctE0Y0S1QaeJvtITrlsVsCcZPPYAn0mltxjmdx/t
wyFtQkQY+3wQO1AllMEcOo49GjPVr7sk4nDdQ82nnZ1c/1ce8n/ckQ9xjafMS9yOPGRsIkKrAUSN
OUDfjrsy/mw69teNY3vI/3GpD1tUbWXU8wcutcxUR3B3SKqn33+Zz67wYedIB6EyDcgVpuVJOLf9
8AnG66/fCKYpkGVrTKJ8eDEZNCZjd9hkB+1SLi+Dw+pILN+LX37/Pf7ydQBhtBkU25y5H16HzMHI
sOq5DhZ2mH7uKeaq683vr/EHMOKXFecSzVvb9LmhfXi/eyuBZlSx4ipRsMMxZ7VsOkNMIFYVD3ua
j27s01/yUcTsMvu0t1QKAhQiHeN+prRIbeC7bmWX2TT4rmhxt1DmuxFljW9noqe3xa+6tK6KeDwo
pXVWzXd5AQyhrHe0FtGYpZdKCQtxKCJ4aHu1fU3ktAN2DUdxvZDOi9q9Kib/3mlPlFY90SgVUup3
aUJa5Fd4E08rgq/X3rzTmmAVR2lRRTOLEH/SI+aqYe3wdne8NQo8l6zeJWu8m6qcLbw9xvMcpJCC
Y8pnYr3vFO3EGPMDSq6DnPZtS4GpLy/0+k09ybTmWyac75Y53tvWekNF9Fo6e6lf4Mz8ZSid77Sa
6Cki7dBEFOfqDZJLugnpqeTG9SlV3IZcJcXpcfBQfqkUCJ3Qnq5EmfjK9CQKvI9NY29N1p4Cod9W
RVAkF/gSRyyRq0oWF0WvnxXd60AIsR6cL7J7wX0l5mzcvgLOw7sY8+JFQcv5XNsvyfo0mA+i8Dic
ni240fFMUXsZQnP2wmJa0WOIkBGnSHpehIvIburz83V2T4d544DdTV23o/12YnuIj1yfWiE65fw8
X/A5l83ZtlyU7LXLGIVR871jptc8nhA702DgpKgWKpqNdbak+qs7zDvTjW+Qa9KYVR0apVpxBozt
vAGu7CO5vDDG6aZFHjw4/X7ubuK0xBnltNL7sO2yaMDAUFft0wohmalQ3bcPmBj703Y8UD/NEW86
DRO5uuXTIEbtpbA2vilVjssh+7gSZN3rzC9lVY0f0xK636SnRHZCJwh1bifNo5OcwhqirJ4e8/zZ
MHKCM3XHPa+paY7y3FT/iAhKO8iV4QCXIRBUFPWMmePWiCp6FHL0kABf9tYUEod4Sx/2hH1y+La1
rGgDevpFw6yreqUyNb9iTJP36TWt8R3cUWwkqxCx1yOdCE4/k9oab1lRhQ1CSaCmO5055phWZhnr
51460rXXd1ZTXgjHfC7U/Ckz18vabi6adbruJ/esIpRVTeqWyQlkB7p+uE8PL4PpYbgi7g2lJFm/
G/HDbNI2SJpvcnmbzDRQkT/jVHQA9kwgtASYcVO6qSOS2aAk1U6vhkxQ037VYtM3JOehpkEiDOli
k3cne3OyuQ/tXqPzQE8ek2Il0ArsBzEzhqCao1cp0/WsLYsDIq/TqqNFrrfnc1I/tfy1Qdcjt7ls
mCRF+J1rEGQTedkUPfdhilyk1/AHd5mSgpK7Ly1yh646DErFgrR2RfuEdvwKSHWU2uaumZhyTNpA
yvzcdW8mvYlilcl31dnjGU2jW496RfhbMMm8rJ2UXwRG39OEumYxjkUyR5mod6WtBJYa3xumONi5
HQL8362Qk+qU3mUWmd18hoMPVDvsePCXtdqqRePHsqxwM8JgV1mqw7rR9co12L5h4cob6hL7UX8a
pyTK6xsLDTkPp50u+qa+QuRzTOvqyRXKl0yKE1w7mQ2l3ZHAllXOFOyDuxzDu/Upp96BptC32K7l
IijITwHvmGybncaFtLbdmdV0NONyJ3rzYMTDcc48XuFxZw4e+uLELxovctUrAs3Q6FBT26ufKTQF
q/yQKCHy0DMkZxF0oH1cbFZjyYPHBqUU8qzSv6szenz1KvVojOEHrtiY0yfI25MvDjbQRvdk6cm1
GObjOJ63Li6caFORCvmLXu9EiTtYfaw3QnpZ7A22uymfL9AN3ws8ZnMYucIeLzWnOl+L4jBYjAVY
WYQv8zHrgfyOh9+fgu/omp8OQZLaDcXFYAYON7/wFxQaQWlGj2NnZc1JjkqD4SffoqHZuCjF9HJX
1aSEOvQxHOURjodwrSPTTU+LUT2HBEyfYrxS0vticj75aL8EhB8+2Yfj2QFWWxKQCfQDqHpFfKni
xq7nq2/190i4dl5f7TAsD39/Q34JPT5c9UPoYSC2EAsjBztlxsDTvJdDvjeRyf7+Ku/V2F9uu8bs
EKAU+rIfWWGp0zPPjpRqZzuIxAf7YClE24O8GlQRNYoT0mKItGm63AKAPKWfj5Usau1T+k6PCY+i
NGhQdcG4FIEznOqotyy6N1uOnk4WSIGVXpZ5Z3YGSSNyF2sJDf5qp75aqcVbYx8n+15ey+xWIoSc
Gckoes2HuzoeDFLCkQmTWAQWRCpsviPNfGzjyDCJTpIelYWJ4ARJeoqRmb1cUBG9Mp115xpvWZFc
pUp/tb1ztjbeo3N5RA8dMqV/VaLHgAl/Ho/1zkume8yrI9ebvvSt/jRVS+CkN3ayVj7KoF21rDe9
QiF5HA71Et8vk/1Y0iNaSU1UXewVWl0IN/zWyb+jKWZcBCQe5GnZFGGPA23GQWLkvNDpZ6yz93Gy
3zy59xTrh1SNLTAWC2VgluWFyp6YihtT2W1lHHd1z0bu8Xo/nAx9g7bhJvY+iYx/qR/BBfijGMXs
KiPa2/L94ep9584WUiCxQwmLbeSuPaYXGY1CiW7ufYn+N5QZb5uK/z7WF2E4vDTtIrIklf96nr2A
922+y4+/tX2cf/5a/6/vP07emvBZPv/0PxH6ALl8Gd7Ecs2QSin/vQi3/eZ/9od/9qBul/btf/6P
Fyw3eJVxw8ma+sdqovGfqELePJdN9b//7Zd/90cVEjHlPxi1pU6B4OXHGqRmWf+AdWMwLEmuRLWY
BOrfW1MWTStHZRZ5qyFrhsOT/2dnivLktkvzI/iMVBf+lmPY1v/6IdMGAkgRlHqmRZgJhBfG8M9r
SC+lKUqnyq7QgnUHxlXrg432NFS9EtWo2rVRhQAerUZdRIJJ7G2Oobmq5zp/pGn89vud8IO7zx+f
xgWOyx5Is45hyp8/jVMlszSxYblCx+w8xmaDoLKy5vLWaMr47f9wdl47ciNJuH4iArRJ8rZ8G0ks
udbMDSHLpPf26c/HHpxzuliFIrQ7u8ACM6MspomMjPhNj0gP4ttR+s7CS3JudtjBOR0b/ZdofaPH
jTaOrI2PqO+XqjCwqh2GHpRKNCZZRac9LJH5GSKZg5bM+pWz+Kqe9f9DwX8/HTFCjiSah9cGMgb4
VxHrY+glauOquxyE9ueqy0sMGSH1es4oC4dSbeE+ZGADPg6jlQdbIxA/rLjT3wOX0790hTN8hpw4
WRvWsPqdUKA7KoPwzyNY7j+634U/LVNOX0ZAZ5/gPH1UZad8vb8Gl2WD//sd9rxTXVSRl9KpmgRf
DHQi9ITeRw9OYEIeQgXvcH+Uy5v1dRRktiEygH21+e+iOIGAhhOWzRB6KcDpXWdq/ZZeYPmEs8+a
+chch1gsjEt/10SSni7slQpNF4du4Qg+SAnbP0mH90DD66FWwCdWrvXl77+L9ufcFqSfjBPl5QZ2
WvTZcTMOvQ61zacgBwhumXnuDQY3xP2hbiyUq89VYRpMs8jo4qzQ/g3TCfyfF2UyPPQz428ayzXV
s5ujoKdDGxw5U+SrLz9oTC01HIQaeUmQRgf+iWo/OICj//ZbCGaUXujKYaAFefpyFF2DIDdMWuQR
oIA0A146+E6k7+6PsmidzrsOpI1NvZM/Bhnupbh5M5jYNMuYrQB2Z5fpqTxhvllvQp6ZdpAygaWu
b+zRgYo45OPGQP1pRR5mThkvdyPaGdqsJTprUlPOuvzSyMoiW3QwyXqp/wGiWh2B+tBjkQHmD1MI
WqgDn9mAe145cdfHAJwaswxjXKetZSxOnBanlunrDgupql+HAZ0r4ONfpqb7rvnqmjzrrcEopNm0
WMlMwD9cfmWuJS11uzDycDF9UUsXOwY5HixN+a3SEd/eX9ZbU8r1SSWcNp5BS/5yMEy75FibReQ1
oLb2VddYe+zYlE3pFHJnDG75PJmQj5JUrKnwvFYFF6s5twpnbStyd1Z0MbRsHWDWdeI5w79x3b0D
873vKYY4kfpAd+9zlGRbPUBxMfN3rq3u0+mTHFG81shsRyidMZXt9tf96bgOreASoNOTWsA6p/l8
+ZtEV0rdwkbdc5Hu+zrmLUoLvj9i5+BXx/tDvYIpLr9f2FwRqLPhWXIt7+obje7krYzm6y3eZeOA
TCmyAYfeBUpYS2mf7EGJ/lF7v98aaVp/AAZYHwozX9Pyv94DmALOOvdsupnevwBF9JpZOX4XRZ6k
mnoqCgNwTaMO+yRV5dZXM5Mn7RTSTq3kyu673uqMbBFZ0H2YhZgW0w3hkH7JwO4bpDtC86MMBOWh
27uwAz5AA1TX5nyO64s555HIXYbZK/FsOWDg5JnfwMP1QPJqv3onER9zV3GegeVH9Ad7w1I2aEdk
oEDHMn1QkvBAJwAZjL9fe3JUlCl1rn/s+eaJefP6wFPbGM0mjTy70Nwno+FFJ8hiNkVb60SxOHug
CNl8igY7pEQphv1g4M2axRRr7/+SV8/HyxmZjY+43A1rjqhLGYm2wGS5G9PGC8OG60PmBWySHAxk
u4chAU8qUtKk3YI4DZ7AiO7F2DnlBhxfTmUDOlC9LVOl86gRQRvI/RRxmayF9r7JA+RSTkju4i0N
fzOEFdD4znPVZPo/OSV7oFyB62xgBzff7M4cPqZR67RbXmXZcwmD+KM9aNXHNBF+s+nhuUJ7ho/+
p4DxLVaW43obkjer3Cj8xeFf6vWGbhOYqYxrL1c6fVsnpKC1BpRAWhO9yjI0Pt2f9Ou8gJQAZB0G
KbM5o77o0Pkq4VggNeGVZhmfJjVxD6OfrF1a17GMUYhhaDIirM8CX+4xrS3KsVE1vqrV/gg5l0PK
ptzHahKubKJFN3TODeYcB0WS2QyPzHdxP6K/4yC6TbmCHP4EWf4ohh+j1m0C3gt4Lu+iTP9GmWur
+clJc/5plH5vsn+sWDvQHztIkZ0ttTxCyvlVOxLs9Jqw0825oDZH1xAvKvLzy7mA/SkFshKNJ9KU
XgA1xQ1nmxKuO4W7v17cGTcIqWa+wJEWvRyKBYm4N+rGiyHf7ZMhg+qVV3+fWjoGuRDvWKigxpXp
lYMzelMXYeulvsT/LqdeXGSr0eH6ZmAU5P7B8szxcqm21JAwuI09tgBAhLuJUnovyOBqj+iKTU+R
CIL9NBnpFnWHtTvpxhEx5ic8aCHWCxXky1kUdoky7Gi0XpUhndFbagN6Ax24+2t1Y1tYxDzArajL
QBdaHJE00yrLHarKQ9Z23LplpOwUZmEzwKpa2RYLLMbrGQFTOZeceAsYbMXLLzLS2ukM2HpelI/K
1s38gJZjox4nduY+1ooKznbjPuumHLb40kEwC3U8FoLS+JSUebQXnT180fvGWNHpvzEHgiyMxzeg
PqoYiwxwTEJB5yBryADRJzC0ScGTLkHjCnWrlenWbozFU2U2gOfmQ4d4ce01hRkkamVxNvIo+KqM
VUwnKDDBTsVVf5Q5vCEUVLDrMDsIUOB8+zHdQlmxoJzQ64jA4NRNfRid7AXbAlp1pZun2f7+prix
9UgNDOu1tiOuTOtSOHIFhAaOlm35G6zeigdrCNuVaV+UP1/3w8Uwi/1g24WeUqRoPQ29n4MFj+mD
KRWqoVYvISvpzUPQ25pXWK7ywVZR3jGDXjlGdUzXTwuGrT1Je+XLF9jU19/k0t7XHc7Ea1C/3KNZ
M0p/1KzeKyCsP0cpxC6jKmxYX37X/xRaaNHXn7IaJhny3eLgmlnlUXMq1G3dNQ1yCNSp693oSFyL
pC1pNUngrtjJum1jbyH20S4qRVsfJJIZ/cbKEvr31GEKT+SkZdv7K7mAcv/3PSSXwkRykYfGEv7g
ZNOA9LjbemFp1PtYVhFMWEMDrAcVw06Rb0pF9DuyKXH5qFo++s1jH9PlRGsnmqWFxywJDhMN5V1V
YLBqjDrFqSTRqeLq3a8+o5+CCioom5ovDS3rD8xI03PMLjjkYaQ/Z+iOP/RR7x4dFF92vazrB0WH
coeyCsq3IEwO97/4+oARNE2eMJhlccst346Farc80tXeU5Va2UqgzS9CVDlgN+PvZEfnucWnhDlF
fpkHHDnG5V4ph7YzxWT3nlKNxlHWye8S7sjp/vdcn0UGsalAvf7PXhpIKkbZVDJrBo9KXr/LFWlv
qSCuCTxf53/U08CSEpWoCVM1vvyUseH+JHMYPCmib7ajHEQxPjY5HTJdNbuVTXlriWZ2Aa8+3I6g
TlwO5vemFae5P5ArVckGpvZ4SGOYdYVSrjljLswC/1sj7hzqqvNoXKiXY4EmjfzRikevCqxi6wZO
+FDiU3LQ6f3vukwpH90xrr9rodCbLcsnnpzeAVNl1XlNm79P3QYiVGW4lFeCVD82dtz/iQyIgCuT
cmOdIb2jasw7lH99+R7qa8C+KlexZ4yIc6itK7eigh14fzfdeHJTceDRbaDtSVazrJyWqa7YqcZ8
cMGpn9067hKwBSYIsl5UWCtUtlqdoA+jYWTWtfYdBnoQHCBN1p/8FurJSk5wY99R9MOanXoWl++y
CmkFAaTMsJi8fgq1704k7I1CMeZDZlf1jsxxrbJ08/vfDrjY6NIJIr9GtdyjHK4+jJObHOEihNsk
EcHjCChiAyUiOyl2bX2E1FwcmiQxDriYiJU4dWu96dhCEJpJR9S6LjcmissYaKfD5OVW25xsbTQO
bdiuVUZv1CxRCWXbi7kvMr/5L4dB8wrxud6aKDE5xrGj5Izknhk8xXHlnBTZmXvd7tVjBZ/4MbKU
4rNfaWsi0Jfd99czSFmNtIc68OwybFz+BqWonGyM28kbOacblwbtO2z8eBOjdnOiSTTOOnbjnu/4
WVWdspJm3Jpo1DwgY+G/x/mat+CbQoNGTb2JgN54CIR9Q0kqP4jYNNbyhvkbLosIlBDejLKYZ9QB
4bL0SCmkYkzeASdztYOm1yhDulrTfJhMQQkl8ZMWbxaj1rwuqHTqC0UqjlPjgAIxqK99DhqEtjaj
aukdWMWq2VGkd/ODkunVTyfsANTZCQpgzxMuoWKjqU70nJU5cpRlIYNy5Wxex85XihKGL8iQczyX
zT1gXEOmWYrhVU5cHpBuU46zuIQnTbSjYIEVo7tzVdq2G2PQ87NbF+rLGOcqxuCl48cgZKzpaIcu
QhwxtPyD2vTKp1jptK/3g9pyhUE9OOgho5lOQxOLgvm+ebPCYQjdcory2oNKZpEaGhP04PrvbGJm
KofN8x7HMJ3xLDbz5Si9SGMD9ZzWM6roY1f2DtzqEdu9lRfCMiIyDM89WkB4RBKll4LIKZh7p6yq
3oMgZT8HPC43BZzvL0qY2Q8KyMNPK5M3v8bf7lzAquQus/EVTSeDOHH5XUWiNQa5i+qh/2n/bOIk
9jelZgcKWNWuC7ZJZJcgjMh2uy1/ht4g0GKAGQzJwX/VRkwroKqDCv21ToYvdtnWGgJ5mYt+hVZr
yWayZpZGSg6Tbu1Gig9aGsJLL0oB9Zt/G/FSQ0FLVWRt/aOqtOBd3RYApXpFiQDWWWqLnhP49a3I
fGpmoVbViAwhQ2KiNxc2NDv1eNbYrKzOS1v0K3eyR3JqgxUPUPMGjEq+Q1SkeBcqThUj+DkUP+9P
obMMcFzaJuLf2JYSAua33eUUtq2mxllWt54bajLc8GydTm7vqO/NEr0vQ/lixdP4z4QP7wNqVeVG
xRcn39GTiPJtakbuo5pPxa8M8ZRwE09A8XZpFGJRXsW58jJ2tlajyWWrj3KGEz2jnj49hL4mATc2
ZvNDSqdA0ROg84nlZWXS3pWeWonqs0zQxNgGiSO27VTF6iZqm8J410aQkzc+soiPadvAw4CcoFJd
RB+dTY2CVrlvjc782rYB5LqgjpRjGluBgzRIkpV7Een9OzmVBrhDhOm+AtUD6Z9XVCy2lNfRZqiR
ri82vdNaZ7p96PFY+G0/jlaDOpLu+9Me+ncGTs4dEdwxG7uanpQecwDoe2bzRY8zyixdW7fONqhA
6j058HHeKcHUndEGm+xNEqj/ssNalG9ki+BOlviquh3hT4JZsmWP35ER5+3R0hF+Y6sFOTC5Lv8c
xnEJ1b5HDmWbukU87NMgs5BHMYtjmqWjPNF4Qr6kyvzqq27ykoC+IvErSyfjmy805BsIzpWzUj1c
BrB5/2DLTFWOVwugt0UAq8c01NtCbz0Vqdo9mmcoBtCB/MuMg1EoYdGEhVMPPW1pR1gkqaWjDUkq
bDoxxtPD9OBWU7ly3V5lHP8NI/igGQgI6eXyMPh5k7a+0o6AtOrihEDctI+VEgipDPWjX9ueBjCc
pUdox6mraYPZb73yZpov28uQxlnk9qNNOetCLyWT/bLUkqDj0TuhAgJWuniBfKJuIyLvDm2u9ihE
/u/9GHDVy5s/myhA+k4iS2K3SADyprMNxMM7L2ha4I5DZ4g/KVNA6V5x3T8ZkmJ/3EBwOCJ7Eu8L
oUG1mibXE4oCLCZNvmpZnyFVYrTdftTGqtk4fYCHXINExQr3YlnUfP2tNJuIWTzDAFJcLlGddWDQ
W7Pzhq5TkTIpwmOq9e42pqCyRWQROYvCbXgD2Wv+vcun3+vIVOLnGxv+7xKr2AbUWQdfdF7icpEM
ChKoSlGjhJKultpufCQ1PYiYOAtgR7ZsadSNEXdDTiGgcjOge7XbdcPWCafO3NhGVv4TBkqKOu9Y
yj8NCn5rnlo3vpRDNoOscFoh6C3uBKMb61wFkePVUi0fglEPz1aGpq0BoWMlZbgRPjA90ai203fA
VGtRR8v9wK/HRhs9V4/llouo32R+HK6Ej6tyHWvHMLTI4Z2+tocvd01TVg2RNJigQDTDgyN18wnr
OfzeUMN6HHRJLwG9w73f4KGUWaMNXElBVbhFQSrNdG0LyGYt7b71m3g8spHmYMO7bvHpCSaxWh7z
m5yOhoadyz+OQhWjjML8FBfNn4hyFSKhKPlVyn7E+OE71O7mIUXt8yDdaNjfjwI3Ag+bG4jGvBJE
6EUQyExWvDcyfg5tlY06ZO0H9DX7PcUyun1GPuymdlRX8vTXP3UR7uZMkRyY8jqWH/P+eJP/CiuJ
CqMYeeEA6cHGp/0di3FA1jCuj/2k+A8Vjch3pmKqmypKwP9Sh4dD0zhn3ksoFmeZRrc9Lp/NyBo3
MM+bJ4BByqFqJ/uhi0Xzc3TD/sGQSFEO0IZ2eqeZj51qfkVTT+4lyeXO1QsNIZdcAT9Mt76bemgh
WZZSQKw43qqNKEoT70tEzfFWHY13Zthlz/dn/8aJp+k092qYDOvqvZKWSEezKJMXYOW11yl17JwO
5QoXEe+dTNFnjfUyOMWKsbYEy6Sdo4GRMA9ALDgdel7z33+zAmWTWkHc+pNXNGX/TgMCCc7UJ8VC
XXATySo/3v/SGyeeVJOyLkoV7PzXY/FmPFuiVKijjO8FgdLt1NrHGsMx+u39UW6EMLyUeL9TRgW/
tfT0QgvBDCe9YxQ8vdi+jgU6ZTYAjVRnZairusw8g4JG1wxzxQDr9e+/+aJsMkjMa6l5fsJVCpNE
Ajc3grJ/DIahe7FcSZBBsA2yTzBo6bZMLLs8KLGpltskr+Cg3P/2WzNMzXXm6rOlnCVxusslpBMk
1r1qIqb2U0eCW+pr3bcbWcPc4iNJoQKGmsSyCpQgGqmqWax7laVND1mj6eVJrSk1bgzMH18okEI1
84Og9KLOaHl6xSEg/35CoxQl/jLY+m1JKwEwX70TjqzfY/4HM8xGU8/daq0dOCvB5npe+MEYQM/P
YbDHy9Qq6lyKVqNFAUMdadA1FcccstDKdrg+TxS9QdgBS3+1tJ135pvdwDPeQQo41z1bEExaREve
57iGPoV6Ix/MJIbuc3+5bw5I9XW+q0GALA8U914wjfWke8J35A5h3BouDawsFNCsbecn/soBvsIL
AIWeIdj/b8B5nt98IQUAHKZbQ/cyY9wEdhjtkBx8DE37OSrC8KD1uXNqUyNEKqpMebQK7DyQMTxS
k0H2oM3Lj5Q8sl3QW9ojRe1/htiJ9iWNgYdMTMphsFZW5DoW8Hthtjoz0Bur0GXKqIvaQOtK97Sa
x3blKOahb6C1DAVsuP9hLd4MZVxODb5hzjRQj/dclP13VBimo5pMqA/0ozxAR1RXPu3WluaMo6FB
jx8hnsWnjTVqY9JMda8wRP7QKArvwaEdD/e/6jo1eD3frAC+p6pYsi38YszxVtPZYVYptpit2B7m
VxH/L8u2qV7hMKik7sv9Qa9vRMzCOEJ4CpGMAjS7nMpM1To3dWLDayZDbJFc+6MWlvO55YB/1mbR
BTqX03c/xA7l/sC3zpONfpRwZwwh2MTLgQ2hjxyzyPAGqwhPxO5xR6d3em+myCy4o96ujHdrdh2i
EueJejf2nZfjWZLMF6FJgyaq80mPnXyHy0D/kKd0OU01aPehbTXn+99440iwZXhZoNYjeGwuCmeI
eXI/GMnkhWOJ/4SozH1GZ2UTCKdfeVTf2KL0AMEdAzFiwGVR0EfftA+tavIQNlSPmbTfgWYtVl6F
N74HaC/OhiiazeDixZplxmA6s1GM17ZJeSJbk7tJpyHi51XwPwzlIqk2A27pBL5C8t5EP9dNUTwv
lMlTGkf/gMxo+9UO9fS5ieLg71cJeDvkblsnjbGXXxX3CQ0sPVO9tK/f+9LvvhW1+ZJja+Dd3w43
Ch8u+Qubz0Y4DPrNYg+OaLUWVihUTxTqdKx7tzobMkWG3vfxqVAteQicUtvgX9sdrKbKHus+Vh7u
/4gba8hvsHWcjslb4AddnoNMa9ox5Qb3kJ4uDiEKr/T1IuNoUEL9+7BJ0oafAm+EWWNmcYOhP9EI
AV7W68gJn8DuRhTrKnUlgl2Bhrgo5x4Zj0OXfjvp2OUX4ZrupN2ccIy2U/xEcb3YDgZSnBaSz4+1
msgntQn6Rx2HiG3bRzXKzpGKxUugf8BWWjv1Y5EdshhEyf2ZviIbvf4wIrlBegw9a5kdO1XkjLWa
qt7otlB97V4+W33UncKa2xg61hG4VfiYJOmLHmTZsz2iy1AM1HazIrJelBGsd8M9CvYDZHfZWwgB
ZFW1a7KYktHKlXprW7BYqBgalKdohV1OIkbRyPHjMu7ZjQPjsWjTj51tItRq+WsEoBtXztxvpP4G
IpKG+2IoHW0XkViB5iUNBGqLfsK7oUqy942I6i3EJ21mYKlcCXrz6/6K3PpIrgCUdCzEko2lQSZP
k1pG3aRBz0CVSIbTvzUyEKck0rr9/ZFuvFZ4aPIfav449Wnq4pg5fjPhv1Dr3uQU73Oq+0ctSJsf
ohuyT4mRiE1SJTU89kT7Vxty/YtVJ+PJsMOVa+HGrUdg48Gr6miOgLi8XNZBhmE+VZ3uBXqFBtNk
vs96B9V2Kia7KaJB5Qfap/uf/hovL4sNJGAQFkCiAN4S6vyb3oTuAqHGePAtw0Put5pZEjJ5NgcI
UhtakkmMaHv8iBwybDUnh5qGakll2egIJBmOMmKMvay0/tAzrOROp1Gyd0fVfRGuIn4oShsqB2kH
CEI5YUHlprXj7E8U9UMP9LEu4i1SQRjrVAp61nvHVjD0ckpX/6a16fh+tIb+OI2NIt6ZVi0f7XJW
OGGbl+gFpOmTH/cgOA1U4xuqz1ZR78LcxwOvUPruCWJRRwtqqkeYZKpM0t2oBVOxgXNCe3qQmkDP
mnbYO80eNUlnA+LCJsqRKNwKC1/gbTL6s6QrW+WIdytOV0qW/YTqJVA9J7/6UJMfoKpfFjgF4COU
b8vGyV8MpVf1HX4EDl58suheiilM0Ycyol++VeXFQ9MGVrORQ+UWmzQoZkElN0cnxPeDNQj4rU0N
GAepsLl+ghHYItJONJdA7taGB/Llgz0V2jNGbdOXKRvaP+ao9o8N9MOdTR/vn0z1lQHgelG/16Y8
Od3fYzeyHZ4/ILi4rzWA4IvT1Zuxouh+b3hdnwUP9AbhENpOcPzrUeYjrENe5Qmu64v7K7Nr3Y8U
3/CSMnQOjtpFe1MGP/5ykFlnUwNso6IBK6jOXp4WvcELIzca4TU4vexlLtESh2uychVfRT5GsfEW
mElwOjSSRSY6tlFB0U2zvc71/9hcfe/jwtZOZUsR4P73XEV3+lMc/JleTJpNsnj5PX0PdKLB8trL
7chAVr34GKsjnhGDjq9NFlkQf+Wwc8x8Dbh0Y+AZb8eDgsgLt3SRnCa0WLUYGwxvrKSG5Q4KhXZV
9NukTEnup/QXBs/OJrK0+Mv9L/7v7X8R8QCZz7gVSH/6jDFYRLwSXCfy/2F8dmqbRym1HHmocUx7
19ZKOO0iY1Lo+WpV9472XnSyaqvYF+EEojeFKWoGKsqGAjuzDyYaQT/TPLK/hqhaf+iQMzW3rl/n
+WeqKSFqRfGY+Qct6EV9IOnJ93jdpRha+LKs0cvT0Weo6yF/LIWulxu7wCloR3S1P8Sa3bQbtxV5
uUUHCrx4hVflqZqKoEBxYxo813KDEC3IJDwLxe3OScr5246Y2nkUGNz3yOMk3yOYd8Tt2kXWJMEA
zYsVEb9E8pXIgAb3b1FN7YSmTa3/1mzqm9bYU51oevdJIkJUvyOIRtqx1srxpbH6ACdk8AvBoa6t
WRMwqgcE8i3jV1oF6p8c7q54Rg0Q/ZIZq+ki6hpCWJY85h5GK0RVFapo/TtOkweFwET0D3yIN0Zj
RdNJieMenwvX/NRYEzL7QZiIU9ljFyaRZ7KnfeviAmqn4A42tbRGuasao/3VSdg127Dv0IHrdKM7
IHKW1Xs6UuFJUxI9QKKypXjilLTi7axDCzBHagVnvH9bI4lf0lm3lrWBMvX6VdEjNT3TwwcgejGd
skbCxZcW4k2drL81Zo05pEu65TntFB1MtwgeShz4/sHwxFA3XdEa76UFRwUjvQQ9/wHEebByYq9j
A7uXqgNtIdaYOsDliYVpnwlE2sMzixDutLDOd1FYpkcE3ePNylGZo9nlSYGsCWWQsGoS8JZ8RlUp
zUy0TnwGkRESHdzgO/y+cVsqSnGq3T48CL+zHnADsmbLRP1kQKSfsHV7smsRrrwxr0oQUJh5nlBu
oScLeXuemDeJSotNmdNS/jgbouux2kOeELNQYxcNvblRMehZe//NUfby68FJqTAaqYpCOV42HCOt
501m1/k57yghGbYyHaMYinicw1ycOmd8UmM0/9UG5RtF8b+EeDJ9TEUT/b6/DFfXp05VwuT9zlpw
l1/JKztYKzhZpJ/twMevF3+xJ6Gn48pi3xhllqUgTZh513QjLqc3kF1VilqaXkhBlZzHEjsAUvHK
7r05ChcapVKUAvUlORfk4ETiN5peldK2B2YjN8HgO/v7M3Z9uQiSWlIB0E+vq3f5LZbEeU6tYtOb
aggWkt7hmI3REXMT+Lgd5kClTom78IX7l3RusJdsTEFtZ6Z18564HDgbZZj2Yc3n6W61FaBOvwdD
aR7c3h0fY9H3kGLp7eD3pKxkP6+VgMvdSlF7RopT19XJtBbHo9bxZ0vL1PL8dPw6xo34bLci2nWG
JR+1WUsrL8cHQorcCTN33w9a9OCK5Ngo8sf9yb8+p/wQijOzQCvIieUciEKIxG0ty6v9rv1gTbyW
N0VX6acohfeyLUwr+HJ/xDlJWX46xcmZFkipBkDM5axzE0ZFGhqWB3p/2jptmD6H9hA8pGPSf8gr
5ykqEri/kcSDgqfH/cGv02zWnKcx1NsZrwjU73L0LpX2kIakhJAfCk/NwgLjLrwkugKryc00pgGP
lvpFmjUWwvy28gzGJtmjj7VWGrt1uN7+ksUW4BmuhE6sWF5mkTfQj4Wy2pvRw/0Pfo36l9ON3IyY
/RrdubOyxHwMIO97LA+FV6mpAjYsSuJvhojS7xZ3wEerAFy6bVQnCbZN0RjfSBA0DG6aGOOSEMNc
fD+kj9NzgJZxcmj7GvlBAbL0GxkCuDa8Y0SzKcGaFrj91fGJfBS705EXDtwC3Bq/YR6jK5Cs4vaU
aFpfY2/TKz+HiiTm/pfeWFrSYjrAEAUZGkTl5dKW+UBuVTnCGwea3hhGKw9uXbnv2cntAWQvLKAR
O0BT734GefNlLOppW2NQ+bcYUnoMr5yRubqqwmdfbLFaz/uuz0vhgWWrzlnm/uYw9ydbps5Tj8nb
ylUw75PlAoMup8lAaxDkk3H52bkbRaPseuGVaQFzQrXr51hpOjyu6f+vTPF1qIY0Dv4ZDQx6s/DG
L8eyZiA10cr2zFKxfoBY56E+yrMW6u4HPUcENFAa5ZsxKvXnDuuid5gkPjWRq/yCXUWKrKeBhQ0f
JlE7VU99z8VBfqcmRhxuM60bVwAJtyZGB5Exk0cJN8t8yE7UsGidUXi9HUyAFgPUEgEVwqir11Sf
50fIYg0IKfML8xUFtDxksSh6ERaG7cU95nCB62pHPPacp7LR5F4vkTdKoq5fSbFuLAYEBpINTCeh
lSwr3hk2glNky+BsyTI8AS1h5CAVSLMpLaKhGb0QNUr39LCztSg634yX30spmMyOBjFhHNDL5T6o
hR8TR4U897U86+iY7rFRKh95xhW7sNTNzTD10yYeffeMFu0/BvIKK1vx+t6afwGSe9zbFODM5a43
G0tXc0ueu2TmeUOc3xZV2OJoC7KvBdu7Mtk3xyO1BmlCeKGjcfnFsZrawZg48hzR8j8aTp2egjI1
t13lIBA00Yi/f9Sud9QMo4GMJLiTLfDhl+NJQL4Jj+3wrNoRQgepghRJ9FAMbrYZQVfiU4mQ+/0h
r+EQPFOoZcJDnjEnMPgux2yBIddKq4VnHU3hTyhS5PWmlFjTvgtGBcteP0uKz3AOweHGeoMBX9Dl
+IDKEs+WTRYEEd0+vev7jWEiJ9xMwvidyj5Qd2Ks0w+RUWVrwIEbtxs/mfQFoB+RiV7I5U92NFxB
K6OIznK0lV0WygAT7VT/hqO6clQzJdgVjaOdCq3i1zp+8RAbpQ1i3lA+8U529oiOGSfhxM4pBK+x
H1sESDS/aM92nYWPjTGOe2jPHmKJsQvm3qgf7dqpTwKU5iPoIg1lAcQacVz7O4FuyEKsBYQZJALp
1JIpLiKt7mt2FStxdDaMH8DXm80kUxu/xCE8TNJa2Ww3NjftECC7CMmRBr9ujDePNT0QHUWBMDpT
HWn2hjo0uL66P5ANH49jKr/c32fz1l0ED0YDrItQ3PwkXmyzhKI5DpJOeAac5uCJmkfPuSrTbRDX
9cqpvc6xmEXmz6VDxiWwLKrKEOaTHlbROcCdGeBcJ45DqP4tje51rd6MsijLNX0Lh1+vo3MbueGJ
OxqT60mzT1kCDFMW2Y/783dztaj9zzksDijLY6oOfWc7nRqd7dEyP5VtMW27ccTbWCruY9vLtYLw
jVBE0VzYBloMVGuXnZ2kt4aMp0N0Tgm4e+iYDcbcAkcQnezQQnUfJWN/jf50a5PM/WKA7K/suUV8
t0nE8c/2o3MFY/DJqbRvKFGIvY216f+w+WkYIIE0y9BAwrkMIVSgsg47XAqMeDNSfkv/1Uvth5M0
D6Gmf7u/dDf2Iz0bnuv67DkFfvByLFl3raUlRHVr1jZGrU/si3TsdvdHWUgBvwYPTEeoffGeJkHQ
lxsy82tfqiaB3IpgXAC8b14ymC7qpo+JVRuwE9YDnoB4ojeCWiY+ljiG+J0swHghHA4AylR/Y1Xq
AXXs863tT7W1d/poOqAQPvFOyvp4WLl+bmxrWBicUXjjs6jmIpQPuO1OvkKht6tqKB+h2R4mXSob
Hc/UwwiLcmW8W2sBXQjOB+1KPHzm9OpN0JPo/FSlE8dEWIGK/iyyhNJVdLi/FjdGARkOeXuGAJGK
zl/9ZpTYZ5lKrLXOyBGZtMLIxUYeWn+/h5255TtrlVCmsebT9GYUkY6ambdmenbVqH4MlZwjKtx4
n6sT4teVsyrGdyMmzIORJkBcZ/8sJi8dqhEmR5Cde41+CqjIOekaMAHoBvXogA44VjLvz+lguicz
RyktSlzre4EO+45nvwXZiTJtPSbDAWSl9ly1TvnenHz3eH/2b0QRh+R47mVRgIXVdzkvfeukQSDG
7BwlbfzkqJP7NFZltmuadG373lhoVpmKHy0nqo9LQEaDCXQ0NQyVVpG9qzIk/mtRBKf7H/SqCLO4
PKFAgiMg9r8mCJdfFEl/prvF+VlV0eyXmmE9+myvb1PZvZ7maZfg6/3YITi8J9fJDwWo63eoglLn
sKzyUEyNfbCV4ndV5OEBuFO2r3yWAROq8EF0yT96ZDWoKxbTzwAC3NZUJrnyLrs1UyAN6HGi+kba
sXg8WC3OCSkgsfM01RkuuuO0q+lArBzvVwDYcqZIoXmuziwb8FuXMxVAzgOb5xbnrDFjtmPUhUek
7RFYU4B2JrvWKMIfMobFuyv1xvg6jUFhb3rT9L/TYdDO3aAPX3w9KD5lkxA//Gys64Nrk0zklu7/
hOymZxQNWwhwVdRomBU7/tqD+9ZUzWXtuZb8KlN4+Q2TWxplmMfF2TDzWSmgwf95qlP3n/u76v9Q
dx7NkSNpmv4rY3PHLLQ4zAUIwSAzGBlk6gssJbTW+PXzOLu3m4GgBTbXbA97qaq2qk4Pd7j4xCve
Gob+nhAzhr5I4nE5jNLmWpj6TkSyVpeu3qXk9VG4ljWKP2X5QQQvjEIUNTOIT5ejaBgP87Xy+Gzi
kuSh3zYeYkPrPS12mr0zD3+m3Np1flt/1MY8XQFrXHNVBA7tpe6H4Bc6v4tnXkkqOYYJl59rrbeg
birjJy1EtQpij7mPMZlL3FLDh8SQi/A4IPW5Lc3e3sMVjT0zrI1trmvFigrsGw81dxOyYDpUJVA7
zuLN63DLDUONIqOljcH3uuEsuBr4qq8TbuOZK1UqbVV5sgNk4PToIa5q7U7XILK5HCLZ30b8Vz9S
SyHNGaMYHkhbjX+wKIE3Gue+TDMOY5y13sOLSOHlh8SCkUoHTWjgigiXXH7I2M/GFFInKV6j109a
FZof00AUBgNaCagmIeBYbGwVCxUs6azqAHqz3CP/HEneEEHR8SrD75JdlXf6j8KXlWPL5HZqPrL5
klHqwdCYXQwPz5ewJGtAjYdubHaq4+mTmrzvJR0ajVVKzVcc2/l3UPTsASeIHqNgnD9O9hRN9qbU
qqHcKtCRk03rxBgQd2FgbPLQHCHhBDbI/obYD3x5KZk7rZpUCBZ2EwVeV2tpuZnlyhrcEEDRQQq6
UL7nJmz21D3UDFtuOz+bSq3Dn63nGneYADk5fUK/i1TOa2PrEU0fCCkDOIrZmM2fuISblevrUv2h
a9Uu8VQ5HL7LtaUnHmBMzFrKJsl/+n5ffG3T2cQqRLHzu9ZGiwRFfx/7iJGWbsqFjMm4O4+jhJ/P
kJgdtdUC8S6FyxtFXN8CGlJluXFuE6NSqdsG068EolDlTU5DlzNGRMhE4S4EG9M1jf1n0ksap7cv
FOfqRhFHjeq2UOs1qU0tNrYm6UYUF8Z8NqsElA/3AfqLVVHKOAbijA7xd7ZMb+pmJ99LTjrIH2ND
Tne9mqOHB5hDSR7o4I2l2xS19lsdR/+D0WOxTYckDrwaOxJOx9TiVh31qfqt7Ge/9SC8DQ/Q3eXc
S/kET1FXz8YW1qP6NbLbMHOxJYWgrWs1ioCTMj6oYzuPNKjriqFTVRO+cPJ3hEfmT4WccnCEc7y2
8VM5fa+gL0VrqJ2SdNvhzuB7BU5M5TbB9uYHzkC9uilUu1U3Ayce3wZnGuBOpDbZGebs2tcxyptD
C4iicdG2zKa9EfdT79a6Tt1hTFu1xqsBtSermYBaFVrvGDu7K3vFlaAytPDFhdmYFebyNi+mbBOr
sZN6WoUEQhUY4S+/DIoITGMQpl6WKmZ4Dw1PIqqPtfCPPLfBZ8Qy42cFL3jqkrWJv3pJmd/TNWET
SLvF2Q7ZDIQMyO4ED03L5ocErnK+5fXTv6IT63NZdkHw3a8CuO8D1CS3HiBDYdc0GJInSZV/DHnZ
i8egTdQBJ2JD7vf2BDRsN9dF8Xx7j4kQ8+IWon0nQCHcHgKAIy/DiMzUJWtqGyLrFI/issTvW63P
fhMVOx3Zg50/Tz/lolRWuoZvbG0L2hddZpopQo358vZDhbmqY3Ooz2aId0lhyOVGKUD73Z7dW6PA
E6f6w8NMcrKYnVXTmUYQh/6B32v3bCD6kOW8hjq7HgU7AgHWBNJDIWEZIzVzxumQsx7vL2PyIk39
mRZaubk9lasgXEgqkcdTULRBhy7ZAX6LCEygdt25QFtoQzIAj5E+wS6p6mwl2xIvz+WeoFoKRImv
Q92f+tnltxmUpsyIy8Zzjnyux3GctzAP7QdrSi3IMgDDb0/tGnVOJfj1gIs8KNYKMD3dOJ5nfVS2
Dhw6z5mC1tMSFbkHHqI9tpTWJ8PgRSzDuHYpqRcryd8b62ugekGiA+jAQeXnctI6Rl5NbTvj2dHy
P4VjJMd8mhUeYNle2ZTXLTamq5I0E4uyX0jXL4cy6zipjFoaz6OqFHspM/uHGqbettaH6QEbUNur
giF+ygu/vgv40R7YrW4jVcbaL3lj4wp2N3KvgsEA6u7yh4SOIk0Rqqbn3p/JqONEuRMF0pWd+9Yo
AmuHpyetcXWJH8z7eOqNPh/P8iwF94mkfqErba2kQ298PhYTXB/tQmoEy+Ab1anInqkgnh1zTPfm
XGSp2+LsioGHbD/d3q9vjcWpIHfEW52a12KroPvWWai+TWfBLRRGWdopC8KfIYn4Ch7nujJP2cSk
R4h3A5QrsB2XX8hM/EwKA105D8BVSZFkK5d3OhFM7vaO00WbaIhLdEjHjMAxE+p4H2VJkd5FzYib
bcyKqe5sGcX7iudncKfOx5KBqDQWepzg+Fs/07bg3cwfs+8bpzTiCfPqcfgzzkXyk7u7w3tvkOYD
1FYeOGuc9eg4+1gMrhwKcacs7hxUDijEIhsnpCvFmr+qvehj0WvBZGJ5E+DmI4VmgI8hDEa/tJ6R
LC+Ocl2aK2WAt74jDdh/YIyo9C22v9R3vTQl0nR2pn7aWD2MVRr95ta3+zXq4fUzS20XZA4cd5Im
oDKX06OZaIwEktO5SUGZIx8lE28EKFdKM/+IkPjXVC5yl5gpWwPPvXGbW6Bk6DfDKoOntLjNaSjN
Rtil89kgRkekgnZbbQ4VkT62VdP4txrN4pkCyc+WFagUMGSXM8U2tu4ta5LPDmQSCFHVRy3T2sM4
QHi+fQzfuEcBowlGDZEEqZS2eN07LFHnMk2N8wxe4aPv0DmPHXw2vaqCQOT2SLIeComWP6bIKaog
zuyM6iYoEwAzVWN9uv1zrq85yvrk5bzRoBVYg8uJ61XQcylY/Tkp8gTyau14zqD+NSwCRWpBu0Xi
VxQZrMWFkKtOVFVqZZxrPUx2Q18zZxW8i9Ji0Jf0rbKSXL8xK5tE3xDBDfpzy568rQZphdOjfqZ5
ON0VtvwpTZFBu71011tUVJeAT8HGp4Xwkge9Ovxd2dRyETfmOa+N/D6BenHXBVq4tzAG2luIgZz+
djxiQuqtYLDFh1qKJftNlc6TPplnKv+Klyk2UFt5iL0+SJ27tsJD7vZ416cfqgn4IarUCHHz98ut
MUYBkrl9aJ2tDhmsOKEjPNitdKgU9QdigeOm6ZxoH6bF79vjXvO7uHP4fADkkA7VgbVeDmyGLcoV
NQuLodLwR9cr6xxIab01OukjK9w8lbSkN1Fjq8dw8qkgaiS79Bz1LTz86VEJjdRzYu1HQ8CFUlyY
n210aXd+a+kubNR85UK+Li/xe8HcIqPAhUXfdnFNNgmOUGOnWecqlfKtCTfFs7om/uoX6H7JA80F
xx+iDV5XzqMxJfbGaoJoq7SlBOesVjGzBQRzew3tK5SGBuuYSwIxDg6Bvmy0gk7CXVYXprYUvs5O
VUkkemMHhEAp2+F7Mfr62arITr2Zmry9iwO0ZbwoUpQCQbd6wFk1sYpTqs4mXBz8lH9gJ9Sp9zaG
N3d5HDj7MI5Be9l+HU3uWEaY0U5BU82byXDa81QZOEOZOXmcKxtxjc+nYWSf0HCeH0wzrzPU1kIH
QHwFLkD0q+atFcbJXew4ffbVQsOlEgILGLymlpluqQkUn50O+nZfh8kTpd/slxVEensnS0P+sap1
J97mZaQ++bNl7Yjas+9yVYQ1gg3+mG1MJvObjrQ8u2jBzF9VLcF6qWkn7UWgBp/Ssqv97aBUygHQ
Q/wrKpVY5rGBwurZmV5XCJOZ5UPT1fGfilgN+Wg1mD9XhWqe4qrLkk0xJ9pjpiInt7csLEsQXB77
wO0QUxu92i/DdJ8Oee+lIR68yVBRxwMwNLZbFdvod1Lgh0CUSh3/1iY2E2UlULmqv5K0EsqyG4AM
UZ/RLo8UcoldZaVt9BSqRo2VtG0ctcxqvzS6hJaH1rf3tSVp26KiVTIXyrhSgX1z+JeyEN0R+mGL
1xzZGwtVDTl6Mif1YwjYli2VmJ41RKZ4bpS7EDy6pw9BtnGads0V4SpKQ0OT4AWcMZh0tG4Xkzcj
LEY6es1P9AXq41hYGOvgW3kfU3rZGX4cHCEFSysn8GrKBnErryrHj0Y2qdnlikspZ5MzpT5ldRh8
MG2WOMI2ahvUqYz1ceLvStyk3Dwpi18QNquVx+IljLgITRmf9EWjPyc48sv0vq1VZeAX6E9o/IPH
GjvbkLaxagyn0Z6URyUOKSj6CGVpeAgHHTCX3viqNbrdQB+senTK8YJ86IMMd8w+z/XH2hlQ9Mmz
WR42JWELIoJI1VO5cvx8N8RBA5Q0CkcXMbUu2BqjqccbvdCdQ0K0T5A4I2q+UZS8hA1A2RWbXKys
Q3C2FdrrgdXWzcoXuHqfWXouQf6CxxNJzSJQpohSDzVBxxNaewZ4JQeYCVwE1GRkuCFUyFYyxqv3
UpRrXoo2tOfQWRO/51U8EEhIPGNlpD01Zk0eDuJVqLYP7YdKLj4ktax+rYrB+IqbXfO3ZSkxMoJy
os/Jg7nsb6RWUMMzmbQnA5GrjdrgE536w5/bT8p14MooAO/QX2Utqe0u1jNzsnFQy0p7iqaguJed
dvgkaQO80QAtwXROba9IDe2dwrf9xjP3xW716IAA8VrcdZUAid8BVIn0ksiE/t7lOqel3sVR0GlP
/awqX3K9j3ZOSRspbKXg0+05X8WRi6EWIRCBVqbrcas9ZTamj2MpZR7xyhre7/qqIHclLqZohTQq
kITLCUWWIiO005lP4aQpu0SOsgOQae39lM90K/K22geqBnW29PtTkZft7vYkrwtZ4F+optK+Bix+
jf2L9IH33vT1p1If7W1sZ/sojFNXb6sHoJxf+1x+bOb+UOj1qbfW/Hve2lYoh9Glh9Vs0pVdrHE/
WJLc5qHxNM/jfOwSRTujlxoe+6SdN2gQDA9JWuaPiSZn3zDe/pgXkZAoreO/DuMAVQnsI8gGYCi0
8i8/Q+N01mzBdnmSa6J6V7GGoXVR5GhPNf8O9x40Bd0qH0vNsxvd+jME3V3LHQuxcGgmb27LSME3
2Il/rHwfsQKvr3Jd1N1g/PCWqMCUlqCvJgmAHwMrOqvdFOxH2XhnB5N2Z+mFVuBNkk33iLQ2740E
6EUVZ9JWk5L8exNo0dpxWB494VUs6ke8Kjrh5RJcBC4xCk2Kque8VKtw00xSmWzVkJDaSaok93KC
ee5+dDDmd04phVC6s6qevEB32i82/19/M6K8PYF86hRtM2t2Klosgx5t6xlNHlfWG5PggHQ99HDQ
yN/5VjpYLiLp0l2d6sbPChj6O+rzQw01MGq+2ryindtqQzm4yFH3P/Ru1j87chm9qwruKFdDgsTx
ihwqmJfVopwUB8n4ydamFlBrnD3g+WZs6FjlqkvYVqqbmsRC2hdmOY/UMNM8puhBQ9FVII+sypCZ
y2/LihAnCNlC9h5V3MtNJwdtrgxllTwHelKrh3EGsuG2YYDgX9Tbjepy3Se/+0RNP+DL0lDMmpP2
WW077Y7AO/0RKbEOJDfCyMbNYicIPdnEOMRVsDf5s7IPRd51sQ9Br/HEvDCegbsscwqUoIomi/mt
3UhlFMxD2np9Xyn7TJO7va6GxSFUimyvxnXyPAkdQ9r7/UYZksSjJLgmrXGVd2GWQXMB6ILgJPD8
LUIsdFQjED2S+izh1oAc9h0dgK1ifsNqAIFqcydEPQrze6bEj8bMyhX9nT6uUS+Xrz4/AiQ+Xpmo
pMA2WH5AAiRJcmikPA80xr2xwMqwJ9q+zxrMOYumNp8TexxdNVFWasdXIBcCWqqAjuBT8SJze15u
nbZrDd8yM+t5Vt9H6bFRTgU9P1vrNrovbWQqqTqKq3H8ZLYOXllfpgQ7db30AuOYWYeqtrd6rriO
+jnO472c1duX7fL/wHr8VP7On9v69+/2+L38/8BbXCTb/+u1dfk/Lckfv2dYkm+b9vuvovmP3e9f
v+uXf/r1+z9erNPz3030/bVJufiD/mk2bmr/hZc41k8IQJCeio85/G7a//5Pqi//JRw6hKQy1zyk
h3+5jSvyf9G3Q/OFOgnvA0/Av9zGFf4N/7GD3SQPhyhL/Of//sHv/3GksWnHtR2X9n/+7//Iu+w9
Xeu2+e//XCRQ/AGUNtB6pTJKMZ/n8XKnRVpcoNmdJ0cZAXjFbrdBIrk95Kk0wxzL+fBqud4YbRF0
/WM0uDSYJtGlAAJ8OdocTTR44j45Quy4qzttq8srR+dqBB558YBRu6eDd6WFPMJXKbs8048adohe
iNeM54iu/u15XK0auQD9SAFCF6o4SwZthkxKb3BHHksjBdzSGfqWrme3H7oy3FYzoBFEqfSVyucy
nALAryLkybVATCdupkWq3UbQGgvbaY6N1UnvFD//U9IB3SSFYx/qfJg2taIHByMkO5vmcsIOILQR
Y+4Bk9ye/ovB1avn4h+/hO1HSZ1mEKz0y+8IWx397Varj22OzEdBWcH1NcDcUmIFd/7QBlsnVfWd
Hmn+ZnYky0XsFGS53RebSu6VwzgmyXaCIfaAF5rlInalbRGNLu+Csf9S5Hqx6Qi8Nog52nslM/rI
jUwdxrVS+0++FMbQ/cICayHfNt/JfmGeb89vWab85/yorQnul0redTm/1I4nKSBEP1ahU+80Y/hc
cICR2lGtTQG6a4ffgXbuChwRMt8KHw12hCf3lX8Cl2FsgMVMW0udPvidXXypK32CEJy0GxNulVcV
fXu4/XsXkQY/F3SYA2XKEtUIAGeXPzfLp6nLKGcjpGOY+8HqrN1I58ertQGXgJoA52/HsxQBk+Bq
goOBFsbleHOVWZlQ7zhK8bcKyRIFUapQh1Zdrgy05C4xs8uRFnHAIE/WOJqMpN9LmofYi2d6GCTs
nG3v2a7vBrFb39OD9379/QzR0oOBhjoaamzimnmV8JeyZAbjbETHqN3hiPcOnxDXQGxg0tcQIUun
3JcpIsECipFCPCH4YoqIryZ1gpL5sd2Z++gp/uCc8nfmPXte+RK/w4xhn78bT+re2pW75mPw2zk6
50cEsg7qqZ1AdXrGn6F3/dNazWORul79rsWmSpCdiKpkjo7a8DApybbMza1Ut3v0gndxBAMms704
/LtyB6RDqisIltG5wnKG1PVy3fUZbKTfReOxrfI/YIj3hl+EK5vq6rS8jPHS+KDQ4Cy7dEqHpU6u
pePRrAROtPaMjitIfz8mv29vousLezGSejmbOAZdZdaMBDdjU9wbd/Hmp+HVXnNaswC4+liM9MLh
pU9BRXTpOBpMmYyjMSPFKHNp/rAbUNhSpu/9/Dlqemj3mltZK3XIRXj88q1E7ZVzolGBXnIZ9XTW
/D4vxyP+JfT8Ete3bEr9R9t5bnDaNaqVp31tvGXwILWa0yuMF/q+K6fFsZ/zXYAHcesfAqc8qsnK
gFexhFhUTHfRISTk4m+Xn09W4QhWGCofFQr+h4G961kp8mi3d8nVp3NoMwr9Z/igkIeWmMogLTq4
WE31aPW4YIbNBuWsjcNtVwBtDDqaFEV4GPu1EurVar4MS/RH3Icc2NJPmORXA1RbVY8SAHFZSnYt
tdrZaraAk785AAaDVv37mcKcl9HSAptGQWpxHCpLUnRfzLTKFdT7/QNd9F2DkB06IbjUZueOZmvj
HG6v79VxRwiDMrEoogpw37K3mkU15czSnB4jHUqbPm39em/FiheX+c/bIy29vYjYYXXKdDdBMCHO
snwX7SKlCa7N6PAfpZN+Pzwm96bhqR98WnOhp+zLbb7VLbeTPW0Nz7GMSP8xtBgU5BRd5MVtPRbg
f53G0I7zaHqIOm+MGHB5pLtNprs1I96e6pvDEQAAogIdw41zeTScfoiAtkvakbK7Fw/v4XTTA5se
Im1LlYNM6V9J1v9B1vAyt1eDLV5IE49TC580MdiDLX1T/Ke//fNxSqT/LhD7pNvLz6ZaKGREsikd
q8Hvtl0BHnOapDVsm8ikXsfMMCNQxQMkDBuX9veyZ6ErNXoKWRE85pXT7/Kq+UYLMr0DDvqXnkRs
Q8jsQBd4Q4V4xLJugWiYnM3hHD22TRwdQz23N324amSwPFdCXEaQLygriyR0yS4OlGmODGnKT6Gk
mfs0tLUPc18qP2gUOftKTr/d/kjL+4rhYIMj/0F4KyCgi4hMr/s4nFOnPsWjs1HC8DRkGhwKZYNi
6PNQKrRjV47zGxMkVX35XAJusmy9lBVuXHHVNydNSwu3VYaDEVBrygLroeqtlT14tTuYHnEmtE4Y
hbAvFnscubocDaa6ObVcx7o2TG6sW/eZY/wddVqUDoh4KDcTuoPjVxdvmp+UeRppTXPCLO0h6h4y
eY2ct3w1lyMsrgZcb2O0TBmhsmxvlk92voZeeWOtaHRznNh1AqezuOvKorfUPmibk0XwBl9Cxf04
WoM3L0uQ/1ipf4+iLULRTGkgLiaMon8sccp258/w5qTGdc7Rzxjwwu/B3xRrrp5X96r4PK8GpSL0
Ou+wxnQqsoJBhWccuDxhlrAB62CsvRdvHCfOLihxPAH4y/JVbBypagB4NKdiLMlLi/cUFqmfIwU2
5KAIWgg/Q//r9hFeRjpiZ4ByAi/Me0xld3GEw0BJ4ebMNUwej1K49ajFd9hUlUApQq9ZU6+/SuLF
cIA3IaEYpKmUVC/X0pz9CaU4o+YDGnfl+2B2nZ32AP3hGOznfXLQ7p37+Zv0a8CC73fx+fZc3zoF
rwfXLgfX62yo557B5Uz1tOJ9YtWb2yO89QVtwHfiFubNv6pB+egR9Rkj8J7gxZhvk0zfaAEqBbQN
Hv0p/1bk0col/MahoP0NFZmWpmgYLHMninq22iOwexoVZZPO/XvTUd81SEspBaIp6kD5UN/VybdR
TkBLOe4Av9vPVyK66/MPUUOmMmMSvpJ5LPaRVOf9RLtqPgE58Kza3+CcZTi/bi/vW1PlxaERBuUA
iMFVtFrbwi/DmU6K6vqp6yhwalz1p/1lfBzc6kf/qf6Yr7Fbr58cZvZqzMWuaaAz5shyMbMcOlS+
y7LMzfKe4/9+ZXZi819EI2TZojXNu00GB7Tgcn9Wc0RVE+njU8ZF07tm5WI6r/6yvvUpQJBN8077
OK9JMog/89aY4ru+Kqr4YHgClG3nU4hloDx+Ltu1js2SR82lfTmtxfOmKVEfpro8n7Rd42kP1XF0
JUpF5IsP0kHaRIfRjfYT/cTCBcCwz/6Ee+eDnW9ur+7aRBdPIBaNdPXVcT45YXSvjneWWa6kpi8B
9tVaihIJPSIi1iVNalYtYARjM5+me8h35r74FP7q60NYuHCWhn36bD8/KlvpLP9E/046S+f4sf6U
fKg2ztZ0/Yc1XZurUsfLwoOWBdUNTQc82OW3nanEWpWRyafkE1UHxdPgaKZu96xJrvV1LaV782yi
wfmv0RafOSkzhIqwCTglf/pfhnYwqr3TQCp0ddqDiQsZHGhwtPNXEhHlrZvn9biLD6uFtt5pA+Nm
f6InYxfu9E1yMN9jrPscvQsf5sqVP69RLq7veba00H0FvkFBbFncRaEqnHBVlE/yH4yMkv4uO6Ta
M4/1qtfGdfBB1sDVzrIitmcvle+7yih4tczpNH5pd9F368P803konpLAjR7kj1O9aZBAZrN1nv2l
u/v7I0NPSBF2ewAh9MUXNSQfY+HJn04I3mNh6anzWtT4RjwgpvfvIRYfz9LT0kIqYjrJ98am36A+
8qd8l79T9819fogP+j65q/St9pjHh6h0u5WM+a074fXo4jO/uvymIcxU8ILzCTiVhLa3tKs64KL/
F6uIWLaIIKl6LP1S7RQ5kRyHwZOkcxwGdCGrz7dHeOsEOK9GWExDQhBOKtGkOzX1pzlKHtBCuquw
nrg9yhvvIJUiYQpOfwma0SIMjqIOzQ1xjXfOozPtuuFznW/RYrg9yhv73WSz8wySDmEOtnhtZ7tC
pAqU+WMQ6I9TsOvij3kIwBmAi6Rvb491HfuKaAnQPf1C5ESWeZc9w0yOndx4hN/rKX34cXQOcvTg
+D5NytGt23yDmvHKBN+4J18MuAhTOM20sxZfC+JAW4Nh7h5Rrb8r5/kwOdbOt6U/nXSY0ATLWnQF
83zX1z961d4AVSLT6Xe3p379MQXDCLYPjWxEW14u1Vc73wy1Eo9weXyMfDoo6gSIW5ORRq2aD40t
rbUtlhq8oPSRpqaRwl+RzaEednnQyjBppGFUg5NPKuqOrb4FO3Fo0/xg4zgXUq+a/PibrIYHO3jq
625bOsHKul8dEvy5hPWiKFa89PcvfwJIUVqiAKMeI5SIPOixdE6MKtjpSRCtNIXfHMrBpNUm9iEd
XnxhPHcxsSJYf0RmydimaTwgw+0j2l80yd9uYTJtKkrAGWmsC6/ay1mlIyDgLpCn0zBjw0onaAx/
R+PH2YjfwTX2auUUtisthqtTI4YUeT6fU3TIFle2XmlqDZhgOjUVeD2waCNWN5GuvaeC4k1qe8Be
cD8P3Ur8JhbtIrgSVX9YJYqobMFVE8Hzqx1bRKWVjs4AJlKFfjJJff/gpBisjxjsgLqRH6PRVA69
ORUrR+WNzcvIVABAYJFf6UuABB2vKrDTCuFiNdkXkXVnQGyUkI52EQP4QWNnG8Tyrkde1VD3vW8r
rtmvscffmD1ryvMBN4/MUl5+56Yep9Cq6lMySzKSlJmebNPGwSJKcZpf8PoCrqsSiyqlXqtKLIFP
L1qPQicM2T1b6IYvxjb6ELvZtKtPtSFFoeuYUrovrMQ5GVaRH5VOnR4sJ5yRe5oyD2IH4l4tpGjm
QdHCwowWO8PPkxQDQKwnDd+AXvfQu5p3UYHAxFx34yGpTUyNAS/ub19zVw88gGUeKxlsDrUNdu3l
poGwPId16tenaHA6RBcAoY+S6ayciCWi92WFKNyR9tJkYJTFCukV2MXcoUIUI8DrqSgUbTHL+ZIk
sfLQ23CR9Hk+4ztRe0OsCchvXf1lj1YQLZDnFJwLujhXT9kc5X6Y+XJzMvuyO8z4UO3GwU5XlvP6
6FMQFYcAMoUoVC7n6QBbsH2tOTWNqW9le86+Dz5wT3OahuckTTqEEbvoDi/i4bGo9PTp9td86xBw
DsEecu2IpsDl14T5XrVdZjanAarV3swrPA5gBO9LmnFKiZ4cSj7U53Rp8m4PLP7gxd3DdQ74EdIZ
eOBlnduW/DEUrkqPCQrLbudo1V5toA757HtPimXAoYnz8y/HRGYaxQtsJXkwhX795WQzuloKFlEa
pw7DqGM0+J4iyxsl/TQEa9DOqwdrMdbimIxDjulA6asnJ8oQztMfnLl5KKy1Jv/VMr4MIzqNaCgI
zvrllIoZ0aIu0dUTPEHzd0C1cXKVY/f59sK9PZl/j7LYJaaDeowcEzX11XhXFBayNfdhMK/U7K/2
InNB5R3+AHeLKKFezoXcKPFl0MMnkNHmfDdp92PNyd8qxft2XNl+V8EaRUsBR6fER5jK63c5lgSd
TE6tkRl9yUzPQCL/U6Ct1O+ujrYYQ39pyIJiBBZ5OQaWQzDBWLhTiJyO6zfJR/gAuJOh36U3nq8U
sttMeO7Wwcq7fv28Xo68hJdQHOoU1Ndk8qOOqnOBvnbReNL8s86ip0K29s3cbFRT2rbzN6eTUUDV
VuhyYv0ujrf4BWhhgvgB1n8V0fC620kwlsrJsVIE+4Jt6HyehnjbZec20Fbi0Ov4X4wmbmnggsT/
y3ywJji1wqhSTumobAYU0co43TYhakZt/Ekfv/ip+iUsno2h3AwoG85dfZiKdCWoeWtLEcDBu6Dt
BBNzcRTzTCmSOFQVbCikTdN80zJcgJpfiFKv7N239hU4DSIoLizhpn25r+YErn1d18pJe477XVd/
q6IHGHj+U6WfgPjcPvpvzQq4LPb0wt6Y1uTlYMgNT00Co+WU9/aTNcsPw5gc2zr7UifWynl545YB
o/HvoRZncoyjMUIoQKNXoz4Fprrr2vFhHIeV0/HW1hRJC0BlIhnW8HJGVVZ3eqzM3Mwx6mVB7HzB
OyRyW737pCXDXWVipnV7Da9LMtByiPJwU4AOztMjbr5XgXaZ5V2UKFV7ghhlf0knaHV9nc33mhrC
LMmy+sB1+DuVE2trJXqxHfJu24f9O6NEqcKXear8KMNdKqqOUzqHxzJpkGRLo31kNP3nlR97/RlE
koUXMsQEAX9cfHEjgc3qt4IzZPSah4TW18ppy23RIs4R1FzJOqHoQ686khvKrbxNrRKxuwpd3aDP
Q6wIB83Nukxyi9T5S6cCJJhscIo8E8KpmUxw0ayseR6GMkuJlnrb2apt/C6uQWT2xjhvNVN6sP24
3N5ejxcQ7OVVRj2LXh6IU8CkpEmXH88J1XaIBOZ18CfrG8p74a8hadPnaeggK1CJH76NmeYU3jxn
2deiizTTbWMpoSxM/+Z5rOzoEcvzvHELg8a+O4V+/DFJY+lbWckKQnC4oVmuNDnRNy1S8I0c2CSO
C39GPcdhKwONDNX5fohb46yXqtR4dZA2NrQHVPQ92Un8Dzauh/zBIwK1Hvyn5jGH1cRvU6LkK9Xz
KYbpIlnfdGT5z4kyJYnblt3wY2pMOrt9FmcfZMraYHZTs/8EeCT7MQxd3bt5lQUnKJPBWgNjeavQ
kgVQwQOsiEK6sVS2lcugATliVieu7k0wbic1cDX0uJVhf/vrLTfzcqDFYR8keUBbgYE6W9602CzY
6cnBfO72KCKYe71FlqMstkhOnQczPEYxZDC0VbgtcEq7PcRyxSgQULvjjUPjFKbhslSIuzY6p0rc
n9IsfgzC7NBHDqoMaLl5WUJ17fZoywnRagXpyCmDk4PeyZKYE+dA2Mq0709RSGVnksvGa2ww/7dH
uXrIKOBSYBEutGCsFWOxbL1pjr0iRYA0wn5bN0Po9q311FbDrrBQM+xn2pE2+lhR8pe7gjyLgU0R
l9BavUr97cFEpanCWS3WTbeoESasIrdfcwZb7r2XUejOU95gOXk+Ly8O8jlAbBoiKr3Ub9TuZCtY
PYLgub2I159KaAj+e5TFDo8jpBUVsyBNjdN8mzn+Z3oPw+72IEsnbdrDjCJSREYihVrWkLFMGuTQ
jskTWx83GOtUFbPbtr/p43rJXG5jU78rnYG7a8b0He1JTRtH/s1wV0prR+F62xD70D2m/cbvumJP
T1naFaPuh+9HKfVyx7xPCvROEyBSKoRIQ99V7blBbvX2ElyFDRBgbEG4odxKxR460sUbrk+OPtE6
it6bNN6cXTTeGzOs0EO28v5ef0+eNkoPAhUuCryL76lndaOouRS9T5VW2skzUqGZoa6V/q7qK2RY
pD+QNglVXzCHl9NBGMeK0kDlJdWcERlrVQHlM0y7XsHgcLBkj3dLp7zTfG8mMpaowC/19oIuJ8ov
eGl8EPHJgjq+mGg+RFWXYzp/6oFee4iCDugaZ8VKULk2yuKOUaQEfDNeAafRCU5GBsAfpsVaz+2t
QQSVU6ypUDZa7I1xyNJ0pIZ7wqmMZzOR8/KjEBhbOYXit148M6wYj6WwncMYiiDt8ptZBD12Eb0c
QivfVUNUb7JQqjfqaEe7qsEv9C+/ECGW+j/sfcdy5Ei25a+MvdXMAm3QQIzZ27g7gNCCZFDkBsak
gNYaXz/HI3s6SZCPsKpqVdZpLDKLZDAcrq4891wgNQChhqBCVuf9eEqugkhakYoDOqxANL8W2vnr
AfgWv5vQZQCglXEQII+nPAiwzdFZq9WKA/gfyCKAHYMUkX/7xwaZJEr6MsUJkDBIAIKWsLjrxuvC
KH/rYZ7MZLI1aaShLW0AC0DKvnWAUQbjHG/1VOrBxsBm/Fwr5f1mJOCpzntfKQ5ot9evkoqouKho
O96AW9fq5pJZczvDT/wbjyVze9S1e1i0RLmRopxk3QYBjJlFm4rU6ZT4Q7wZRMqVIQ359udPmM+4
KtB5y4CHPjPMh9s5WbmJCDCTtqlRklQchva7AsBhMOcizC0Wn+ebeSgBaliFXi0O4AcgQnI0tBvJ
fP1jp3hyF0H+htL9GGN4A/DA5qOS3GrNTMR7bh78CL6ZR5DpozG2OGLo7kgaCdCs+C6eTUfPbMcU
cNqhT2qVLzCT1gwo+L3Qf3GOO+yDoHy/41P4XlxhEnkhFwdDCpecB10CjlrOLSX//vWufHqCUR6A
fhYo+EAk8f2KiehoAPAjrj1cC8tErkbrvhmDYhmLK7B6fj3Wp7vzZqzJbTEDlGCmGXdlwHDYGFup
PeuJz/7YIJO7UgpiEHfgej9IbU5iZSmaApV+j/uH2oCfyza5MHUXLcrqMors01wraCXIBEPTJv3t
RxoASqQ3EIhEsnzawVoX5HJRCSKEvw6G+7wh8JdJ2s+M8olsRjAJaCI4tCrcpUlYogBVnpuXVXFQ
FsgYw7kmeUJkiXQKsqoUnCu/eZMwHCxyYOIQlPiQgisUEOorHY538TAidIXWyQS1sF8P8iGoenFq
34wyPW+9BopP0LwdClBSwHPZ58foFA5EBK19S4qncYfmiXOO5yeHHJYgIBSwpJDRmFYkR3UgC7Lf
YL8WMXNddI1vWqbG6Ux4+tNh3sQfJuoaDcj8BpkIGB7hYw+sVyzso+b56wX8RAi9i3FMFLasouGJ
JmCM0I1tUT2V0hnEcM4IguSvB/p8p97MZnKdlCrs2rqCuOtAbiAjnUdGs9+VnXyPpqZMyUxk8RoH
YPUrzchpvAjXraE4rfwbGW95Gc67GU90lJFFCKt2XEKFNSvQtkmpUcEuyo6Zz3Vj+eCQTsea6CrJ
jDIJJSrFAZzlWslSl9Q31ZWxjM4u+gokDHmwLKGZ7c41rP1Efb2d5GJy1yNJiKOODyyFMatjl7TD
aWY/+VtMzOJ3Q0wt1iZFyIRHx0B4sLhvRiJ9j8AbXKPmjC08O5njgJ45qVO2Ug+MmcMCUIiD0mss
GnZyEAFemto1mnF8PbWZezeFXgZaBOkZYCTwE1tqsC6i1pai2z82yEQpJ+gKUFaXHUr7pdZsFL9a
iXOd0T7R/O/2aCIdXaGSQV6FPRKTzpHakoy6Z8lNR4RoX0qe8/WUPlUwP2/4NAYtoTmsoPF1ayVY
/5ELDLCTjxlbqGcDpARoNQjY0JxPM3csJmKlHf//oMCxQ6wc/O5s9ndjNVNswaXCx9OOnBkKu3mF
NX+MN1bnAoV7KYiAYEOlmR1pIkEomugAORuL3Eacbt+Md1+v5ucjGrDYuNUG/OX7ETPk6YokHqE/
8wVzw3CbpwNN0xFoI/MqWixoUc+BjT4Ax3/Iq59jTrRB7QWLTvfhS6cq+ggp931pMBPto8YusLMM
xAvySlpY6NCqzBaxfthHVHsCmaiD3F03EVqaTNfPwD9byYK2r/MHJS5YjarcTMsYsPXWb1zYyUiT
SS4Woal2iafvS/HoFuJKqTBBdPpV6+Bc5wZDesH+esRLaOXd6ZkMObnsClor6pKLIVWHyevqVh4p
cmY9mFQqAiAJMZaelVBkZG619aBfmSgb2gRsLp/xIcMH5kOwdKObtapyQnt1ohUKAeSg4LHX98Ft
9di9lqxcVVfltXcyrnIrfmxWzXV2xOBIobHZ9PenG/xm8Im+GHpQBOtog7vXdx1C5kSzJaKEVKlo
u6lYcuyd+AyS+/5ljiDn46nm0+bYWwBrYHJOYZkRKObNauHr+75kbUsWPhtqVgpWUFtuTTQm7/SZ
I/ZB7k5GnOh9MR4GJcowYjEsTnJ6I42B1Xugw3VvR39uWz+oq/eDTdON4iL1C7/i5xlVYGZpmUbB
+oU4I9znRplsXyyMqVtGmFJW2R6arAhI3WXS09cX5YPMm0xlIgQ6IJOVROcH1Ae9HZjVmnSxVMre
KhMQ9hRo7YKCxa+H/PRYAnGOgwHSF+RO34tZsxhL5MVcbR+bLkninmoRE+K1P1fk9fn6/RxnIgKC
OJbbcTS1feCh7EnZ56IjFzMOw9xc+DO8UVJdFo9She40+zq7iZOGKYaALqAdSbUZgfbRsL1s1M/Z
8Cd5M9LoikpWIV+2j0qCZg5P9XUqkmArr+LvzVN3D/IMMyHNnFU7t4YTXY8myb1YIg++TyvLL9GO
bmypLJy/PhBzg0z8A3T78kJ0sNT2qrCwzCCww+SlCmXr61H+B6H0cwUnIkIQAcNZyDh3VWq16kHI
6eLRfIbno98JImsCW89nbvDXpwPdkd/vGTpDFQpcAW1fZI6y2MTGTYWCg2gORzI3zERQjEOu+rGH
TdK8nMroYN8N92nP5MVfiQ//R7a8D+bmuzP4IdclogwLjfawUTka3XgE8ogXhjvgLBEF6mf06w2b
m9ZETtSiIGboPoq7pT65urrOi+/w/mlXKuzrgT46ykAxmbD30NWP9/WZhusSNTXSquq1fY/6vbCl
yVUPnjISPIPjUyfXsTNXScdFz8Q6AbgB9fuoB0Gie1rupQ6AkZfIDe8XijXkAgK3v+PiYgSeJ4QG
Bu3i5LAvgBVXBAEjiD7aI6LdY2UPGYj5jEibU72fXN+3Q01tHN4vS/VRZLRP9JCmBajYS6oEr1/v
0dwgkzNumrEYFMCw7EU5I1FVMr3KaWLMnfC5YSbqUA6Ba0InVW1vGGDtR+JBDB4zNDv4ejKfHzgA
XZDS5YWG03CWvhgTkF+L2l66TvbubdGDKQLevMq0AWkIUhZErsGPOzPs55P7OepEzmbjIGYKSJb3
GYcm3dTavT5HxfeZ3Y3D8HOMybnjBVCjkY3aHki1rQaSXyu9NvY+K69j22QVa1/DR81RaGLL38Wa
LB6y79ny69WdmeYU5aq6gFdIxaDtB6mBf7pgcE3j7Pz1IJ/f4L/NU5ucx0wqXJBSY56dcDv4j2P9
8NveH+22gUQEeBXYCuBgpp1X0NfXrQOvaI5VOMYMxYIvQi/O1Rl+qDfhwoHjDtEEBzDED1AUE4BB
Ka6k9hgJqdgzs3eFb6ZZtvdo2ds8qHJaoNOB3pR3YZwgHNr4agDHwU1aFjVefxt0EqDlQyx33yQ9
13q06ES7MJKjmvUOfaiLkPYIVg8kAcEWSJyFqhZQbV/UMzbs1PbnswDSV0bbPBiU4JF5r2YXjZLX
nhrXR1+Ox5s2LVoSlkWCSKbh01RKVpzKc+Yu8fd8K8EvY4I4BPoC/XEAMX4/phI3SVYslPoIWd6+
SF3YUSBg0UWiA/GklivjQyS2517RVl+fi0/mavC0hQR8HMebTIzaoVqUC7UVu+NiqFMr9To0801C
oJsbJBXAYeYD4zzHBfHZmFhaHEPQM8Klm5z1IQaoskPDoqOLZl7Ed9sXAbcKdO43tTLu3CZuf6Pm
x+LyvfzbgBMpjKa5VVAoRndEAsW3uli4WSR6R+QB9VhV5f5GfwSjYVIgOtUBExfBePR+KyUz10NP
7LGk6FRDI9B7X+lud5vFhvtcle0cccnUrOHDgeQIEG2MBxjF5LRCw8h67KXdUTNADaQMDTrcgwmO
JuicwoSsMGeM0A92L+rogKUDVBWwNuSHpngzT9Oq3BdM5Rgbr4HiXWkg8YxydRmJMN5cmfWauZG7
ZBcW+VYN5yLyHy4KYHTIfIFGBCAVEEBzaf3Gb1mU6M4SotTuqAzht16tvNUAanjapfXtgnPPgzLY
IGE+R8P0odYBs343Lt+GN+N2rt7FQ69g1qF01w+q7WvKphNkFKXmZMxqUgGPW1buKuwk4GB7BdU4
c83hpkqC92bBTiMdh8p7kGlNtrqMTVEI0BIaDQxEk2WKlhL0U5jLjX06Cg4NYpYq7NfLSryZqYTd
LXmd2jEW3MJJE3S/MSIUcXwteD6w+3F2XaT9UA4K8m0N/WDeL6hhZkqTNUJwAiNtc5YT00TTys4V
D4vRTTPenVt/TMMK1Q1xkKFbThzXpkRzI81vPNBknsQy6J1wqFdelUX26InFegyF8Icu+E3c7H82
1nXOdvY3QkD2WD++Y11fVfFj9b9o9gTm9f+9eXmJg9T7P2+51vmf/+BaX+h/wQZxugyYD9CFnFH9
B9c6foMIOuieUN8G3Ckvbkizsvb/+78ESfoLkGn4G7RehyLkCOIqa378Sv4L4J34A1xfVJKDIfC3
cK3r3PZ7ozN1uFY8DgonC9eCV0C9P0GjGoaoK1ZkR28TorWb0FsG5QblY0myqmHRJyxJr2OENXLw
mKjisq+XurLRx5YMKQhc/TVC8UVMA5d0PssD2o5LsaOKvi5NW20s1EmaKq1yVlTXbegogiO4qBa0
UoOCjDWROdst83XbCNdlulK6rauvOt9yQSEcM712kn6Tjyv02XbbZTDcoB6EVDt/Y9xWN8lz/6i9
9o9o6w6qhOQUhA8DIJ7uTKXbxe/7aoX4Cr65yjJ68ZSuryIzKljVt+HFuMu+Fd9kVKLdiS+tT4zv
Us6M79m37FvzkvoEiP3xe18T/xodoFy7GV6GAA3b0SqBZA3TsmUXbprwSY/AwFs44birgDwI4Qmi
Z7sjeciCPcTC64CmbAlQ1n14BHPmm7N6/PHsbwn2p/zO003njQHeTsmI80pxPWx6Z9zn5cmMgR3Z
aMI5l4+qTvbjq3ACnco2uRlvUZRgCTGJHpC6KlqagrGsoCIY7GFSXnUuGVzil7SsCCT3DI/A7GNO
bJx/0WPOHZBpjdef4IDMSQVzYn7950mFicHIbxBQSqi44P20URszUbyJFBeJnuiKE6SFSdpYiilY
9tF3RkdSvp6rTpgbbSKk/+BoUw/0Mjlwz0C/gOAC4IWJxCtVzhTSBqrTUN0ZaGepNGQhw6WnCwsi
no740GjAPNtjHtNmxBOqej8qJZAj/u0BphitBOHY3E181VGdzhKtIkYZKIWFXMHdjYl2P9B6C4qx
Gvx+N+Zj/+wiNnOWYbei801BhBr4NBKt8+sF7yBNvdEpTaJ8D9ZJDyJyJuGn5+TFO9Xoa6tTL6PR
WdgrBqk3wVkEiZUBVD1BG6RlLP71GzUH2pUoCelC0qNKNySGFWUETTyjygprUrtUv/G29aufMOEs
7MKrLuDcX8raO3oP42Pes0al6b5j7ZWnUsBetkABbMtbPaZ5TLZGSfR76bZ6bp3oMNx1G48lV8is
xyS4igp0myWiRm4Uu0cHroKOMXLCBJ5859vjA/oa+0zwSfAKpjXvNX9Kn/InzkLh8f+UnOj7Z3Gv
QO2i9E/CA1MlP4PmCeQTMQg9BFpqrFdJY5L0m4x8K8rVuhSVb2BKA7N+ztD/zN+IPolnHMr5bZ7I
91/b/Gfc5jlpMmV1/3tLk0mg5IcwQ3kOeMhBJwGh/d7WKdpeMv0hVp1c9l46WT0OPQrIaqMal+Dz
kKmgqHOp6LkhJ8rh7zHkNKDwY5q6hKJlDtVF7O39NCNNjhD6SlUHPRwpmmXTm7vR8vf0t8IIPgw0
UQ6/e6AL/djE7obq4U4J+gBycob3MwrkzJfNqlDBKYSaScXMkME1woyik/tSDvrervLeWxqLSqcK
or62gHZ6pNQjjZTlYFqaJBRMTodkNSh+vvYFVaQq2i4RffQLWx8gect9kaMltW5CJIcIHTM3uull
FQhQ1AzPxCYvvFBfTWeyQWkV6UEZhKqDWGRCfXBiIcEAr2kkRYlHoAjYeSmLAwZl1hIR+af7PkBl
1xGKw20JGu4Z/S59jBOCfj8RnVO6n17Tt8s92VcvicVFmOD5Blj2IK/GF1DMxmicew125Ht9aS7l
+xy+gXnovre73il3wUzQb27Lp1mCP/mWT/MR/+wt5yfuixOpTSK66OWBaisBZl7xWHgEhQP5Y9UQ
fzcXbZw7WtNg7j/iaM3Nlcfr3jjxv3uuU0jIRTyCag9FpxywKE7Jaipw/YZjF6nO/b1IDweP1OTh
4Xx9PROVuGzOdPPejjMRJ56Z6u2CjzOsvat6BT4AIq5dx1vWq+/5qlypMNt1CgN5VZGeOALSey7J
CWy7bb5PyePjmlmCY611/BDdt/c5uVOJTlKyRxyYLGaN+mkS8sPCTOVLicLHIoN8QTFydAX553q0
OS1s/yj5VoTUPhVX5UjTgKanfA22AZGKKgW81D3PkZfMPcul4PbNaQAzxj/sWeYOzEWxv3mW33tg
PjUQ3hyYaURa8z2EIhMcmBZtdYi+rr4BIEIyR12QHJRKcxXDs2s8CSF0YVGJaG2sOjXrn5KeLQ7x
TRFQDZUGPvMDBn2XK7DDSLhUArpQbqIWwUNaMA6NgLs011xo7sZMASX/8hszu2OTLM0f3bFpdmZ6
Q6fg7kpvFm0U4ISkKMZwRLjF1F2qKpNeFQq4ZjIy4Q+fkomR9w8/JbOLMJGrf49F+CyAyFuG8EYF
MkcXTESjEqIWp6tyoKLZt4x8y+3O2X1LSM3u7ZCRF88iFVAa5uGBnipLIcvr6z2agpOBLTcDvV+y
5Tkky5kQ8YVN8IOC+flQUwRR3NRmlY14KNFBR2wGRUP1k0Z627/RnWYgLfNbfFetsw2A8KS+13do
kn3KXusnvDKnwnLA1a9thdwK9nOxVB401tDF0qXFMiKFZZ5dOCcn1zrdxlQ66tawRrxkuRIoqvCY
vkIgjfZLkwVOTQyKT6smzhFc6na/8e2XkbbWSCuWWy/lRlWIenNEaEqwYDu/ZDuXqceavAjUWUWO
YSFDDcwYtR5qEuHtI2o+m+wFXQWIRUuyrphr+9+hqr97TmUHeFf0Y3cC+nTUdiTZHk1mWJq1WkBD
GTTHc+gsJlZl10RctRRdNlcqXlHZCxo47ja9CzCkzrQrY8/DZZIjru7C13rd2Hct7deYz1NEn3S2
fejY3d4kdwhv0bvjVUIdFcOlJFt1LIUydu7wq20FJPp6bZkEL1fWMY+9iXa2Ssl6f306JQQEQTYI
Ba1NZfGP+45GZPMM1Bwp7YaCId2q2aahz7dgZ7UBR4VyD+mzhr9L8Fcox0JDx9a+3zRkF680nDoo
CNbR+90mXJWssBAdOvjbTbrlb5az0vZX3bq9L155N9eMdHRYg9pp1YDjnyLzQ5p1SAW7P8oIH4bb
Ya0c+LD8CV3q4vM2Igo+IvK8f9Ac92CSx+VrQ25vxVPAwp6IhBTbmBRY49yqmHhvPUSrGi0CWitb
PVSsYR0DxZJt7LDMAu3JyiPOQAayTOmyw/xmbsIklftDLL65CJMoVd6Mvo58rupopLJizBQT2Nmr
zAnIYdez0U63ncWOhhMTaf1QrSxpjUe0B9uibMbqm5MU0/4x/xRJMbc+E0Vf1kVR9+VlffihcnfG
obN2AqlIQb9JbGQLktD147ClluLgDqREtL3jdr2+Ps0sDxApn7g0byTptNr2l9D6JbT+M4XWxHb8
R17KOfkwCcD+I+UnSFg+ERBIa+no6wNzC5V27+MAglq7o59BWHFlVjLR4fqxslob5JxWY432iH+T
297ubeSeKP/dsC6gJevL63hGiv9uoKOdPaYryZZscz0ymUpMs2X0gk6syAqskKHFz9K4apftUqA6
g0HDwBPNAljU2gkZHxlc0aWd3jasR8HbtmFWa2nr1nr02IKZFtekuhOuOku4HqBFWybZHX4KeDVD
ngY+OyyGGFYNpOk+JD45Pyr0EVQGFxcfRoPzklDzmEE7XkXO8UplYLHEx1VGt3JDou1iXzwpzki3
0LQp2R63dw86ggI+WcYwH24zVKaNF60NNf28udVgKyCeYRBYgAPVyKkhz3xtXvkDXb9CfeP3HX7P
jYrn52dkQ9c0tCLbs2MHrZuYStAyw84tviw+q84FG2zdTljucKPApKg3dL7W29jPmb2emPKB2fup
V2aI/GP3QH9O0SQGn3znFahyvpMb1BLAsOXbiN6oVr5CRwYnX/VssBRbROpRRhAlhxUeWNoytkGN
a4f4LkV8PbF8FmHDFWbYaKR6+Vnh+LaAYEZoB1ZFY/wer7YzGljjMnEi/LZfgpHVIKhlRcOeDCaN
aI8wQSO72A734IXEf+pBckqrs6vVaA0Mlr5ryUS2ewv1iLCmc9hgmAw+0HYAR83FNHR8DhasN2bA
4i6shiabwlIOuiPZIgJB8aq1c+ZS/CUCxyUOWGRndk3lZU5pCjyN5S9JcSOuxr1yyrbFSt7WDvUt
j6UUAWAy4nGkdboMCIF5bgHQZieW3a3qfb0XbZGla7zT7sQaYlJ/neCvso2JI8xNz5qJNIYhCcOQ
Brctvo+tjPV4xxbZ5JqAVwbnuLZqLMUGcScYoLKTWaal49PAhGC088uDwMDS2C62gb1cUHQHuxkO
jY2OWd6K+iR0/LnjMysqJl7ZL1HxpxUVkshFwdTZfaMWps6u26hCFJgQFa1dQVBUlu60EPi97Z76
vyoGF3dJhozgv9HuXYfLB7SMs9C82XEddHABSiJloZ04An1q4bDi0FqrAD2z7yu4Aw0brYQFOM8G
LmFMY2fN0l2961b6fY/zrBIXcdhxPRwAO2C4FZ6V2mgZwf0L3N6BIvmPt1QPItmDIPuqpvF6saqd
2sHlsxUH6KuVv89WSOpT83JzIO2sr0UqYLIz6zTxhdDw1kz9rlQdBSEBfqMbCk9+11GuHhtLexrt
luVQi6Ot3cerEVIJzS4Y+oVevipMp2gPQhsnZiCqgRRVrZhVToi2ZYnj4f89SErPcpnLevzrWZnj
rQMrtiuncKTvXPZGkKwp5GvIMse/5n+XAJ3CXxucAihfQOpYscPfQfZK3/k7SMvQLvD3PsPeoMAc
iG4seLtJHP6qH6+sXvgrMnz4Nv/qrWM7WEvLwsG/GDGwQHzkJHjuAPsS2wWN8RVNSPCZWDk6+6WY
YwotENsNnoBLfZf5mEfi4HOXOHw+PHLhrUM2LjP+PDb/F8+JmWR4FR/58nngeoL/HYTtHs3VIHK5
2DVgQBgIKAT0GK0S2AzbkXL7AWXkJ21dreKr8Eq9z1YQ39Ct9b66kdYdeoqZDgI2FyOnh2fPjRkN
HxJrnBS7oFKfojEmbSxoDMhvFEM62UVGZ6zejxakO+XaRcZ+eUt+HnvsgYhb4lo5rWlJReaS8Eqj
6O3nRMy3hGNgR7Zv+RYLT6hNIAIToN656iqgEErbtYZl7HhQaYM9sAS/q21EErhBgb4WuINcVaML
IuIUJs6XwUIrvRqYRLemnb9qMCzQoWrnwmgYiHZEbnftsWugxwUnRpQndcyr0AkY1LwLveZSGCVo
tECtEiunYSWRklkgCoTOuTvD0Sg6Q6+qbbU1nOtdAVVZQo3tOuhQ0FyxkkbsXrI1TBpt6PGAOY49
v1+uFQD8FNkK9QCE2iw3i1VHbvkMTSwMHhmPz5bNEvlcqNwGFwRPy0qrYRlCW7llnBZ4goWzsAhU
X0uIgajBSM9LF3oedtkSofBVhYaw1VZy5Hv1SX+q2PDk4WRWLNqa23a5gl8NJmvuaBOZwvxKyAah
HLYb7Xu7tYQdthaWp+cApXYU1mAWsOhrCvnw+hrT0zPS6fT6vH8MyfnckWdYfS42jDbL8Kzv2YZb
exIZyRUPsVTkho9S4H8yjLWAeWgg3MNtvdvFsmQIgzB+zAqrWy6OHnbYxEoVsKcHHC2+pRoz8fLS
RrzJ6ZbZJsPGcFnIV8vF1hQ4B6izY8gLwerZAniF8F5nK2t/ucZOcnM8w/J3lB8mZMtxhFwaUhjL
OA4Dzis4160CdiY1nGxlOBIWTlnr9wJCQ6mDadG9zDQK0lRrS/0lD+8Ra+FYipUcvMNrZoFGx3Fx
9lN8ANeGKXBBreCn4B3Bo+qWj7cRZkIWqDuYEamTLKyam0He9hXyJJdoXWHJF5+EX1huofJLgQzK
xT/p77nvwS90tofysb2lbGn2yMobsEgwlUpbCQK22XsbA9/XK9FSAuItVcrvrk533EzVtrn9HZ3J
z5BiLD1cLFVINS7HYLHaqR2tGwed0CCLo9NwbhwUCbJmVzkSgbTD6yAJHWmTOZDTkMwhJHAGXcVl
HSxfxDYjjhLEB9wM9GdSD/1JvpbRirJ5kPbaLtp6K23f3mUO74LqQkXyECkiq8cFfAMuC7kclgie
jUtZaIbIiXBvdcjCH+8t4Dtvq5ISHpMKGxbHZunZJi4Z3yUeYIRtvZGsnvq3nY1XIZzb4m+6Y0v1
Vb+BZEYrUs/iz1gvEbBlCNzVFizY9OyxGDY24tJ36O7nNAytSfGXIq65iXd1rdAxIV7QGYMNUNoj
TtNjSSnM6hLHE/uEHfSd6jtqk/Ez+QQ/Dvefu0ChI60QDcUpRLiUW7f4t7X5TpcItXLVyUUzj67z
/0OYESq/AJAHTB34rsVBhM3gBIcBMU4B75g6Me6NCfGIDyuE0C5wgLlSbrAYPk61hPh4A7NahIRd
OB3crfx1DyykbWx5kNa4iDEPtjt+xWSS4SvcDZtb4g1CrD1Wjf95b43wFRbwORRQhPDhXGsBgb2A
m+phRVDWgjVTjskdxNzKRQnpyPcKJyGBaOMOLxxPIEZ5AqPG+3N3p1mJhEKC4zoZF1V0WZmlgLc0
Hjo0xfVxmS8fdrxunZouVuleBFgyvW3X2g7bxYPuxH9ED1nM0r3WkRzAUdq7zFzh83IUTcBVfyjU
nuR3ER6BOxHa3mQKPrlyBfvYSriCYt4k53bZb7hi5geOv4MA18S9GBUwSuyUBUvuDI64RN/heVcr
kOoNYKeB5HItvhshhLZsb2XbsJ74QQ5gFHSODxcQRgeWINmOu+aQO8vATimNXxoEqk3sboNECIqz
cbgCHOXa8UHjT+gzzjEWiK+2euU7/FRzD7m446sNrQhnB2f9hqsh4Ya/lv/UpNWS/7+2Ch35imtO
7g36DtwoeIN4NcWxmzEIZ33saeuvXz72Lx+7SY5ZkNbVf/+XNOdOTFA5IHCvx7hDNC6E8csVB5q2
00cuJuXdHChz3nnhT/MGafHLefnlvPxyXn45L7+cl/7/ei/ZJ3WEPAL6VdRsktmRhCTxFlx8A2qA
mPTKMWATzxQBzo0xSdj8rjHmnbBJquCXE/bLCfvlhMHu+uWE/eudsFkrepKo+kNWtDEjj6clGqJY
RMmiR6YEVFyXvEe+4onzdKsceGKVI8eQfyQIViC7q11yiDl8UwNx45Gplow8hoZY04g4DI9v/4ga
AadnsqcXHpeN6EsGYv7nu3GN8DbqJS3N6RA2aBDE6QF6zJgH+BsPyPCYx48464b7x3O4r9mZTnId
f96Zzqa/Lpn0N57Rf2j6C31hPzN4dHQiRp9cEU2kJv5qV7ZoutbW/PAjWod4HY+53d4+3w70O4Kq
GcAPt/hBzhBN3wAm2OGrwkPrPN6HONRqZN+vRnIo8FJ06SM3NwI5AEqwTg/poXLMY30nH5W9sutP
6k1u5QhoF0COGEhXVQgtkePx+BQjVXhEVDMmR4SixvW4FlfApK5Hp2AgcQPCLkN01Lclmq0GgFkL
xqs+ejjXvk3w1y0Z1w8xMU6vr9c+uUYaAM8qsOeAnV6RA0A/UPwAAALgPG45bFOwN7cbBL63aF5E
n59DCuwHMn+I/t+W7BapDcQFNT5hQDiBCmn4v/w3fPanW6zFZY3wzrWNL3gFBxWcnr/OTH4eRX+z
MxPfPg6iRWRGjQqsMv/YIOVDv3VWzzJybxD7BoU4dy3xyFVPbi617A7Ay8TaEuBftkDQnFEjY3nE
ZQFSHjxt1yK5YqdIXoVWgMQE5hIi5nr7DKjNcFm1V2BfQut1rnXUpTnkB6P6zUwmRnXPuTx7GfkA
/Vt+774AZu10a+M6eNRP4kk+9cfKMsAP7TMZEEsdPUVJL6FdNDF25jWKA1UZlCG8mqb/nj3pSPIx
cKoKIa1cVHhRFA7KJ91qO9I+fL0Dl66CXz33xFBfNJXR5i7uxrCXwBbLXngKNKFPEnJGzCPBLvDo
ObETO7YEFl1H1/5OJjxzFyAjxGPaHB/89TNdCuy+eqaJWV+XnqpEOc+tIEOlUmSikApR7HprAsfF
83kAxJBqecGa0Bpl/JKVAQkk3XX2GtglVEwhs4ksYHVJyig48yEeFZgY5Ig6pDDjHXJGsJpSR3tA
ieoM8hhcQDPyhv/+jVwOU180AgHPz7MFJp6XJ2mRN9hxyM+AlC3PDvD8UArgUmd5Vxy+1CIT594i
9wM8Wn3gaLTqHONfnt7mSWYX6WeeTudwJp7+5iB7ft4DmiD77pS55alMOXk35WJTqKxQSIrA87AM
Ab+ukMGsWLDtEaV71A+jteSQH5PmUPdI/GIXTSROK+T9WvuSTkMQmj9xvOovsKQFi4BfUw8cr9Ba
ylqEiZAiUfyaO93m+dm1Xl/P25fEuTqmaP2TEtw/yKiA4YuPO3j9umAVEGo8Os5j3lzv868dIt/I
WyNR0Cz59zwLxGPlSC8iuF5e8slI2f7B4yVPaHQaNQ3cQcGRR9vfCwYB9bpLvrzdWVmCgxHZswDE
9gFECQTveg2JcZ3TgeT0LJJzws7n64wl9mWGkImn5+cUtXdcRn59Dz63EH/KlEuB5ptzJPZp0CoN
HrS4ig+qDqsLSDOndTKOAnNKbNK4le9mBp3TlpcKsTej/tKW/yxtOXseJpD9v8t5mBPG8sR4+tfd
ljmxe0EGvjm4v8Tuv5fYnVhI/2Zafc5QuhBFvDld/wxDac7olCeG0r+L0Tln9ssTA+nf1+w3eDTh
g6lqGKBkBx0rChMm0lHLCg+kIzD1zNO3FsidQ9YvV4f0utpJS4C82QuQFFZMXqKdB0sO2APWnAGj
p8Ea5sUyWQPbQwD2gXv3hOYdTgUsGTirHN0edxkiMSEBUK/dRRdcRYrGNgvmnxewvIOI+qfcQcuZ
8FQW5BTD00Ox5owpOzu9iX/2J5vehfn7w+6ZoiFJ6B8PatkJiMtMQLFacwNLRHOqmwYQGfXOYPfc
NOdY2J7BGKflDdwPOCDRMtroF6xoQZsdx4GGNi8TacFeQ+oB7SEBtAJujxcPsPAAkJWd7BZw+Tnk
qEGGnAMuAeWhCvbUo72D5q9oQkM63dEke9FYXxtys5ObWAt/qsldmJ2/2rnJvRvEyEtltQVfh4Fg
x+Z0i7jG7T38aGDvRERBHOeoIuLS0kt08ugcTznKZSQKf2TGneBq66snmVyRwgWTUazhSQ72an39
9R7OTnOiM/+B09T4in41z0mgQFOyAOz1CNUU1v9j70t7G0e2LP/KQ39ngREMMkigp4EJUtRiSbYl
718I22lz33f++jl05ntpU25xClON9xrTqCxkpp1WbDfuFufeM2JJw/2AJI0NEjDxMiZfXtZ7Kp4f
t0sX9aP+Zr1HygbdafCdyxeAHfHPUhM5tDGt0C+elGW5ZnZ8RbfaSrvQV/HRrcQcecE4o3MznljH
wTF4qneYMXrb2hdI6J0/HPZtmP9Je0ysWBWmLKUc2qMw0AxKhL0Z3r2MxWRky0wZvydAYKqrEaE5
ItEji6xscjHCxscI3rM961DGpvJeoCofGYt2q5gEysERihkdhkUBJjMqmnbhHM5PfGZfpvSadafJ
kjdgX+LrR5SOXc8F2N9bjd8bY0xS8FneeZWSY4CLClXEA1Ch6JZlpsjtIYUqiZtRMgbE3i/Iq9pr
sUQlW4IvqPbLgOzeG369XaHXzW0hHjP4tIXALFHQNmYIPUThm0IcYAtR4HREHu9dFjJgee8zp6uM
WYAz0jNlMJSyQQpkD4uAVukx+QdDPORIAI/Z4qfd+JXGykc4Kwx8tdg+jocnLQthnT+suXs3pfj6
1793xqhJPnnKf/bezYnvROH+9eI7Ubr/PcV3oq7/q8R3xjpO+UT+lHWcU8AfmaxPgvYvo4C/bZin
63iI4jI4zVV5koFMQomUqtay5YuH8qRymaJxD5KN99B15hEuyi30nYVaivGRaqZyAQzf3yq234NP
tHM0VDSVlA71tbGZ7wNUFA2ohe0Xu4/OXpfxQlklANuPcH4DxVQdmk0B53lUUQj1cgG+TfAY5sIL
YMgBvEZN16jh0VNDWTWW8whIur3fy1gHtd7BBWE1S/1CxvNvIGJU5aSWYh5l/LFfd8ux1ChAwt63
5VWA/iEuqkjwSDMmWoMFXYWIf2I7WMSAWOObqP6gcKCpJVvUeh796BzfOK9s0XdzZnMmEUGf++hC
6eBkLI5K6h7FNKPGvwBTLowAejjiLzJU/+5J/qimGWtrUG2Mr3Dx8PdXrLEKG5RxeDIfbUQqxtqA
JwM/mePLo9c0VuKM9Yjjpz3lAt/7+Z93Nf4b9A9GUHiDEjCA+EeYf4bHDDwZLigeB3VURA1mh/Ku
8ZUdLbfGvwPuj4oklIVzVAw0HwUWLX4KtVOJMJY/0ftkQ2CgOvSjOb9l/4l9+i1Oo7h9uoSxS+I6
DSFOMqKkXLy4Yp2bhxsXrh5cw1Iklj1+YZSReJGsn57ue+teMdG5LoPT8/z8Ax1sYMMD8eP6feND
6jPTgzDE1tzZzgr+xC79/yT433Zg+ayRJkY1L5ykyWKc4oc7P2Yqxv/GQxvdt8C+Wd+ghgi1RCgg
/3D6fZzvzcsLONPF9fvdHVoPvL3p6P0UIh521qOHh3ra7eb9/R21hMeV+S7hOXY83A0V4302jyjR
A0uwnaEOL1miwG18rw02R2/RixmdN7u6iUX/77W6eaU1sfX/o7RmldYkNPynKa1ZT2ESY/6lnsK3
jrZBZDJypIFgeLJJjqP5oH2CLYSVKnHdQZkMBY9Wd4PYPGu2LKLNjI7+tuWs/mnIyXJ9KlVaQDGk
x8mPTtbRlUIvQMBSvTAP5acNaZZgaCusMIxjOxnQIxX0hMJhoTBk9tC2aLQP8qTSlOTsKm7oS+bl
ZpP0xVLlYSmMtpHnZvytw/B7xmziysVBGKpOCcWJTiQN6nAByfHMbK2Ifof8YIXC3lWGNiC3zyMo
YbN30Z9/xgJ/ZPlPItVPU5g4dHHBQZzHMAUE1qOKPoCOHZCBsZ1dJMa2MGPdoAuc0DW8q+N7BCzE
eR+Ajl7RuRlMvKa4q8vQyzGD3Rgd/7jejQ0RL2309KvgoWxvN4G4nhlybt+nbsdfv+8fnczPrXri
T5RZXbWShFUTO4cnB1xYbiL3hVRHDlhBvhxwX8bGCOjk04jW2qOOb3QNY3GdAE3gWwBI9Cscyej9
qkj7I8sBkNL73fmd+l7XfRKPiWnv9EaSaIJp3sFav4weJrwyuJ1IaYwu7YO1bEz0I8rE1dhk8ZWh
sdDYtnG5L8Y4ZCzsXq1uRk9gnDooEuHboxD97u79+H5+prOCPJ75Z1fyLxfk2SOdWNJ/0pHOqcmR
tezzRv3z1eTcbZ3o9dgNlTbMIIOx2F1tV+flZubDp9jmP/fhH0QTZ275Bz7ik1AG4B2VnRYmCbel
xAUmaFOCxiRmuAvuK7Edq+B9M9qngFTVaDmG/hpo95WJPZozjIinH+OLw+Pi/Irn7vQU+fvPu9Nk
xomYNpH/K5yIGWv0sXmfTuwvsEazQjLRsfHgazwrRiGRTbQScwHkhbcEC1CaY+vb0SZI4qmzEPMv
VYDoeiRAQtvZA4u4BJbxiNp8c8YzmZ3TVJv+K8xpol//ysv0p2gud/5rkZZocvzv44+9pllf+K5X
/ce/f/nb/67LqniO/Ofkb6Iu3p7rv6XvfztWz5VfVv5rOf3ZLx9V/sfHt1GhN7JSfvnLIqn8qr+u
34r+8FbW0c9hf/3L/9tv/uK5vOmzt//1b69pnVTjp7l+mnzmtxwVxRw95u65wArBk/njLfrbHsyW
b9NP+MmQSZj2h6wxeBa6DmpWosMK/WTIJIz9gS+B1gYEmgyE2xC9XxSZVP5DVRUOkgXyk8cWP/SL
IpOwPwihFPRhCgf3KtPZn2HInOgdfL6mUlDqEAK+N3BlTiwOAUt22jlqBzruQrFkiTzxMAdfTCJz
kSfJYHoFHt8+7dbVT6PwmaBxdPg+mQqMyammGUQHn/QHI/FXs5yVOk+UhLRXQ1M3ti+DY9PLQch5
fpQPmoPJMArTYXZ0hTAD/38dhmRB1MYUTOMF8ZKtF8SrwQs6KxoYtQKpa4RXUncXtuG6S/SjFmXu
cmYGJ5tLVZ0YMnhMFaKAbW4S9KR6U/fD0BdXelo1K5aFht1mqmrLRoMGmKUabuJYRrbWc4FOzhu6
lkLQrimpEa1CUqhC1Yr+ovaUcEcq4l64Tea+KFrjzezU1KGUZfCYM5WCvHikSgXh39edkgePBRph
yVWgJJ6tJQEc7cSVlm0Sq6uBDg1iwqFkoDHI974EcL48ZI/E8wIzZsMPkMZ7rwmtlH0gF/kmdqJu
5zmBsYoor+2qVZRl5uqBDY7xbMXk+qrV+vaBKGBi01WjxzGQxgwrOXnSgu44cwST50ksTSfYfgqK
a/zZ0CZHkMS91DcKi65UI2SbPCGdyQfV38qtW5pGEclmzYp2z5y4XXhJL9uJAXqG85MY3cwvgohW
rOh7zwh4jCmo2yd3LC21VtXVILwCAzW9iCL1PnBpslBarbZ7DjJjF+/ZWjHX4/H0Aqi6Ae1hyGDm
BVX9FBddyUbZaEnsXrW898xBJ/eRV6NxUKBKlhOUxsqvvCN3VLw5uGFpSUUjifMrn0a8KCMyoPtG
2i7oOUNnkzuYECNNAi0xLkFtVS65KwFxnw/84CZ+u9AdHi1Jf2RucFnSHq8a4F8t/cKxSU3xAABC
lYtQyT1bb6L+Oiz0lefHS5pIaENXkYcqomaFTkl8MGaqsk8UlAraSzw6UVBbg7hYnpjfsGJZ20nU
uCx8gx97tW0WVZ87M94pGa/VF7nAp+sK9kdnKgEL/GRzaJembsr14dIP4nXn1tKyIxBSIJJEHaqB
Taqie1Yy9uLXaEM0aL2Ia53PKONpkCTLGsHQOh/PRxnJ1b5efiksvKRJB3qZKI68V7NmKw9d9NhU
Bgq2nAy8lLkSki0FeZYmArl5UdVc86w64zoEJw/TR1XdeaXRpmYVysBn6WpB14lalMLhAUND3Cof
bQkrnoa6UGBF/2F5v7ElU8d5nP7Ic25QosOQyXzivrkp09QiNORLL1a3heS7j6UC2Qo4Y2gwRfoG
oMHaCEA1X6Y77jPuiK5rnDVvVFmxmRdSwXqPPKmtVu4A1nDQ0Unp3V3iyMOcPZhEYJgrVVTCZRU1
dpwZ0/721OjCuEya6lIJ4vxAVbVatrnD4fyGxJYkF+1xm4RfJH3W3cZphg2MSYoUSKND1eZBU5oh
S7JAZHFQXUpcyW0vSYzm56X9L3D0/ruxno+0gf8Qrv+U9TwNvzhy+JmfjpxEVP6HQgkYCDVdVZn2
25OToOH+0Bno/HTYUDzyyb9dOUkHQ7qMaksFB041mY/H/ne6c0r+MNCsWzYYo0SBe0j/jDM3GpLf
CkXlsNyaCl9DVWSYGcja16vM1U6ttcJRDqVEkeMM3cJkXsqXlSocYCkh3KJvO0GGYcbMflWYHwNz
ju0Bqa0Cb4dMdEiMvKpaugU7gKowtVLu4bGbD3N+yvgpX5YHPxmeL/jhFeABcIe+Lk9NmqCO60q+
HiRlJ/H8zSES6o+kbhO2P1wWJBtO5Bkl/fXKYmWTMSc6Oi2jIusCWb4uPUfEnovWi2WMbnOye6Vn
xcxgX/3Fn4MxcN7LFOW3MAyTbUyl2IHaxWBe0sqWgYJPkAOHveWjqvUYy61nf5Lv75TnVwv0MaAK
xUng+zGGtU5W19SlUjgVp9eFGx6ow8pt4eTrJAzXrtTeFKyX1j5FuoatnHqvVoM34x9MSnU+JsBV
lRAOAlMDRnfc/k85iFRBhGlUKb3GUMq2ZnTvG2m2zKWWr9q0xuO3VqJ9YpNSS/OS6hjaDa2RhM2S
4N73k7W0rsqm2p3flpMzR2N9Bs9d1WWERPBgvk7KhY0kWeTzq4HVKO0s+14Au46eoBkfVnqXz8nY
6S5gQFXXOVwNHUHR9NyLRis1PR+0q0Q1XLPX/WNBpAsSZ7mdBT2aglZ0uImSrhNeLplqi86CbQs6
oKzP1hSW1pLj9OjWfM43ONEnmBf6KygGWspwDobZrxsh0y5sY2PgV6mMMsdIXYNf4CkO6nwBt5Ms
PU3e1sUQrPqIFDNv0d/uicE0WdMUaEV92nqviFxe1g3G5m65jXnwbsCPvyVuZ2O23T036kuvQu/T
QS3YginMXRt49Uq5ggCq6fut0TnU+vNyYXAAkRAlcUP/AE58ElaJQr+6OcUxZUV4JetGblZu/RZK
7DEpdTojhdPNH0kWdV0ZdR0CdGz/181vfcdhiJ3Ug27Uz0ZO10Um2Y2U33QdffKG6rbz0W4+GWbd
0qkyN2DeFAIzZiAiBKfw5NRb38tQ6TyQAzOOPk9FqLsWixXhblz0NkX9BBr61pVQ0dnYYSLwfUuZ
K7f+MBifVf3HHCiDtSUwqxC9r4tP3UJhQ0vJoUEF7o6DoU15YdSutb1amJCFd67Znb/SJLDKmllq
emtnEAH7s+ppOo2JeooKv49cCdNw3zVmF6+kXoGNvGhMiW+0xHRqEaBV9rNWWJxs2Nx74cS3hYyN
J/FpFyYiUKVu7Mg9hm/R246sXLpqfGvwQRR82Uor95YR4RVmMdxG6OH5kERXJQqK384L/SSKPJ3E
RBzqIE4Q18nkUGuxqeaPDUUzBB2eaveayNcZBKQwkPLv2VxgMrWGH6tXxuQY4neN8alxkpF77P2I
HhhYRzyTySOhcO2aWrdshoPjoju2soJpEGG7C8pOFO3TkO4Ttulbu41uOChfGdB2ytGrrTjb+Gwd
h6ar7Shdnd+iD7/qRFpxXxRYbpgxNhUTVaqLNFTIISzsDgCzRlxqnaV3Zooms3gkBCEE+CnCRXKE
C5+/Nu/lWk3QTryDXxbZWbLM631OBDVEgl4Mlmyrd2Vq1Z5Zc8GIadQrOsyI9iTs+3msjMhQMvAW
dWPqTGWe7sSS0tBDiGL/cNU/F3TrNkJKHjm61sem7wq+8hkmv8iDBVotDO710N52oDhJLCR4ZrTd
BwBguoef5zM57Y6kXpJKNeYDRpjY7F2T7/Vm56KZjm9rfNHhgSDcle5aKS2vs+P8NlBWpEfzkfrS
fYqhiKLrWL5Q5ZXsCwlNeOR7vxVFuqD5hoMjr2Ao919m/lJD9uAh1K8jZ6UVQj6A+PG8OIwX4txK
JrrLkKuqlirsrD88VcbK4HYEnIH+XPd3inJ1fqxJDgHHyKAgNZhJxBfIVUwTLEzyVMNIGDkYFQgM
FTtGz31nZeyMJw6W2fODTZ7TTgebrKwFsxD3OOS8Bm5SwS9RFQtfw4M3X/B0o8bCSDaht2ThRdOY
imNK8J+64eADkwKmvOCyqfdoQiFnoOjJ0QY5Feq1vB1C8LOKEk1kIlEDqHn0jyBLzYEUeGA2Cr9C
bRd4Psj4JKG0N6WyGpqdFywCZsX9VnEt/LD/qqWWJx1osjm/5BM35Of+GuqYyELIN7X58DaZxJKe
HPqlAUxrbsZoRv6qPLSaWVLb8ZfIjjfc8r1tHppFPnNLP95kv8jSeLwwwvgN1gAO8lc7KLURM4IM
O264ywDd2tEterBGDawm6ObCyaIP9om6TJHwsDt15UVm9wNpmla3KiKSdNciReDYrR8IGtyNrVIi
4QBhE18njcVw16LtUN7pqWBHukKtpBIuircczb3jByM9uJJJUtsDcEi/GciFnKF/mp5aySxN6jQM
+dhkeFSIgCkKDD/Qxp8cqzIrDT642OQI/cUHMwQq+FmG9rzT8EKYmTXZ5a5Nu02CN+N93YhKEwrQ
vaUdaJZcLpEEPH/q/GvW+Jegf5rQxPA6VUPisuvIQe9NH2+S9C5g2xbsD5foNdNEu7y6bPzLRtvU
wQXRNnjAqCVBj2ohPNRuaSIMBIP+dK3SsZIEoYvV4VAS4V7qnumlZv1S3vHXzOoP3rX6rDmCHyFd
zrC2NSCZI5HqojjotvOgUaHckVC4mmDvMC26Ktq7eA8fwLg0rgLUC8V225hUMhX8FLWyjfTj/F5M
sB6/9gLZW0RoHM9NJ0krWcMbldSSg3Q0LtXX4IehmOpLTC8qtpaJrUl2DXW9LTbqWzEINxD5JdYe
P8MRNx6Af0+fJWLF++qgLLK7+CZfq+/FHiInxyJ5qHWzgtF59Q/J1rlA+le6BlnFOp2LJqYh3YeE
GTKh8Gt1psuTFDzlUVp1BhaBzS3AjoLysULEewm97YtlpgoSrnBs/K0Cd2uCqAJ9ys9v40et9vQm
j0EeQwYDMfeHyH2S8bY0pFjzPHrwfiQoCrj10Ol/GdaWgT5zrUBWJmrtyLChNNXAlB+o0C/Km+SA
A63XcWYlTEQMkc2uum09oaMUQVqen+GEG/jnQavax2MVAi5EUV91jRHzItN07BGIboFBjkR3A/uv
Xi8C3yyvKtRT/z8OOFFuRRTXkjZKVlIglBDaWwL2L1n0oA3oxbBjaBcPry6Z8Stn1zmRhSRMHD0e
ZcG5HV4rKtp9/abfkOvguXk27qIZ//kkjIPq/rSr0wcoSYt/jebeOWg3BmbjZ/pD9UYycH8W4jg3
2OQhzx0qzStVhG49WHS7tVKbbn+Zpqgu6FFUkT54PAYUNBLwp1Lg1GWbSWam2z4ssHNT81VKr4xh
lTl7WXWFWtyxZMcgbg0iL/XSyY9pN9e3/FsH5vP+0K9S5wWSVCs+VG0O0gbP6m+TdJWCNsIXCjLf
r3icSoI5wRv9lJO7+FvStUkiMWmrSHM9jOngHIjo+4Vk2El5hI8pOQvlVuJWcghcgaWrV042d9G+
M3fIq8gUb/uInKZtHSS3TVg9xPTgvMvPbr9xHg2ySF6yC8KEVF368Yxv/ZHGO1nv7wGn79DUbZLS
SHN60IwF1a0uNFXDjvubBGtXc9Hguvtg2qIXHH5WKGs2TWe2fNQd52YwEcymMEqmcCy5uSnAAF1b
HnhyfdGHN+d1yonvPboPUGUy18eM5hTj5rlF2/WOIx/bDjFjIaJ60+d2Ezsi86jwjcfzw53mKSbj
TdcV1gkvfIwX9otIX9XxomqWEegfNXMAMWBsVbFF8+uIWyGC59vmugTz9cIPZ054btmTS9TigdFp
G0xDJxsdJCbgLio3xH30EzPW/7yWmSx6cn3UIB10x8NoEl7w0YIRbQhLG3TpsipcsHWxRaNdxjsd
ED994XZr+TGJhOLuNAWvEVboCPxyQdziW1JqFpqZE6Q0kcY3M2qfP56PJOEXsZvMlH1VLmroNHqW
YqYRCGYq0822HoiXmmWATOHeK9duegHURw/ys0EoxTLBhegaKtT+NWd7lsHHdnxEwLGlZEgmFLsW
bKj5PkQ1MzhyJGp2IHuMtigSxwv6spY9U4Xh0sxOikwtB6sNmJukVUpSU0agmvNj3Pw4v0Iy7vXJ
CjWiMAXJajz7TFIPquQFtU+xwia5fMoMtK1FlzZtXYB6RnlUwrWB0H64ijqz0ubs6ImTPG7up6Gn
/oLuG7InY2iPLbixDFpsglmjlB3FmrgK6AUyVzF/aiwmQ048hgSogV/nGW1TeS2bXbNpDFvWfnAA
HOSdYix4OaOutRN1jUEpkFiaQnVVBizgqxB5kuxrctCTI7JwVb5m8jIHaEVBcsZWPWEAzxqJ/k6C
5jQs6m+C0ObekiAT19oUrTUqWM11DNIk0A5lVoCWm5Lp8AUNLNYK9dA+GjsZxD7sVXrqH13IoouP
riwvEoiP0e+yORR4pwYHY2waO90XSDOWBA7r6Kj6aOGpb42sFhW71/Nl5W70wmxjBBAzV+nDJk4F
jSoa3veoAizJFCMUGUFN3UqSj/4gMF6BR+tt845GL4PNnUsDnRwSC1LAzMZ7qQHp9C1cn+K+24AB
2BD6jXQAtCnSsQE7OHjMW8j6SintWl/5j+5NuItxL0WnLnzdipqlB9xTaXe60DLhgnaquzWkRc3e
a2kDyI6Smm1tD4HwdUGXSBUN2Mx7T0M6/s1Bk0jEaMgKBzMu/Ilz9SEHv3dgomQrozTKOoC8l/S6
yhBGLH1ppa2f8xjVptL6/MWe8LPChE1GmyhZT9J7KdGw30iyrItXjqPWwbqUw39MUdWbmTqYB9+i
SOQoFEyWFE7zBjEm4qrX4ikIBQyN8xLOZYC+0TbIR489K/D8gWqnr1cBSDfZD4eAHIEVVErRuCbi
kvMLP3VWxoWrssbx8RhomnFJ8jAicdGRI0cJBUgKUfObiupH9OJSEThm1VoD+gFlInFX7v35sSdw
pV+b/mnsib1QOsXwWIyx/VKwO34vv+nZKILqfXPfAu0SjA2MOMLxR2R7SmK69w5yKqsQe+0KeQaF
9J1R/7wRk2yba8hp63ctOVaxOYAL8TpWTRktSl3QB51f92lINNnziRVJjKGX4mIgx7JPVnqIZB5u
oyWDY5VsOay6hMDFluRdX8+oldmRJ0YkjHtPRiE5JCq3kODKUREL8meQxiFCATIHLIu6UMEuORsF
jkd5os8+HfXElMRhwBQgu8hRe6rvikfImPY86CJIhHQnvXmymedW1Al4JjN7/Z3F/nyso5r5lAhQ
yzjQeYi9VpWDAl7DxnLzpbyHA6lc9s/sre6WmYKTHmbEaYLy/Ltwj8/twJrhUXfiqxoRr5SmlQne
Q8wA/LaKKfV24SxVo7L6J01vRO3dFOlDwgfBglffPfa3Q7YplMecEBGTqzbECwzeYvEU6KCRNjU1
2gvFL0yFlnhhWZzfqO/F//d0J7rGczLSVBj56CAJwMwMdqZcO+QOz491Ppfm/dbGj8ktIOAA1JzW
cFaRNBJ1ZeSYVItcQ7OxrDMJmlSPUIOtl0nC8e3M28ymPpVRvk/E8NPAE2nIpVTPajXFKuG2RwI2
EM9GeWhFdKGj/TUTdWPFjTXc4yEkpHYlmVqNsk4LxZsGegMpixo8wzWgq5YXrvvuguIxvFqywFa0
rcavG3Z00a66WTftRq13Q7d0yhmF/a1Z/L2CaWWnnvhEKuMcYsXMCpnpAvKBbGgfPFYdENfwd0Lr
vGScpiRHdaUBM4KKW07ZFKARkYGlbQWPzONrZVBFEWxLUiP+SCwWrWltlSCCBM+nbBZs1Zex3SEG
JIqpoT13YUfJnRrvomiHpBtFo3v/sht2OjUbyVKoKLJ13u44oiae3hfyow920GYxRA8RWxfJmuqr
CH09wmGbxZHIonyRBMiXU+RUyMFztn55nFnsyT3AA4ACKIqG9DhAxFOAY++rvqd1cASMbJfCtWM6
GCwrpJn1ZXxXGGteXQfZJW5rHF+48ZoH9hDhWfZaLUWmCSc0k8xsfct4qww00SL9woutkFo1fDU4
YXAe9pK0KJBoTxC3XVTLLELHkKhfdIVd8nX7QNGXBKYXG1Khb19yfX55H6+4Xy7AZHkTAyCpQ181
JZbH0J2jRoRoluiB9aybEgjAG7QpR+8UdEAprpFF5hQbv3D5BVORkLIZuJZVkWFtzNRB+UwXaM1i
tO8BiI3posY2KctUMwNiltIyywA1XsQxeliz5FjIgkVmW64qLgzdlD1L3cfcJIGJrSl0S3XNeLC1
8DmuFxXdIcVe+lZNLbzYFrGoUbacC78TAI9WT10usieErwW1o2wQmmMy3S7U+8zYnt+rU9do3CuU
kjBZ1pE3mpazFcQnQNq4cI3Yoqe27IViqK4SNxMVIEEoQGdmWV+5+WYYfe9uo401K/8ARF79PJbP
lRsn2moygYlTWjS0rbQc/p8erPT8Nqv2XDM5vWidmSt+GtdORpp6YpmqABMFZ1t2FhVCy75/INo1
5es8E3W6MZxVWFxw30pTq5xriEdOVNpk8InnJcdK3jmjTOboVdebWmQZEIZuI48lEduyWauerXYL
x9n4xZIEe7dYaoVpgLcAZnEudXYKwJjMZuKcDQVLiBN45BgnFxVf6XidqBfsmP4Abi8HfKCc88lO
PJTJgJMrCUQPKwaK5QPgmPQ/8mYd667QlHs5PiS9lZfXdfyAXYfr4nTl+ryInQY+wH1QGcAmg2tA
zJ4Av0oadcnAwmMMLDqcbz0RrIr9RWUMjw5P0SQPFTwILusnNze8i3AMv0pVaa2SIxpKVFVd9oWz
b4s4MVnfv+sUEGpCpLei0p7g8/VLJe5fPdduhpbvYLFuhrIoZpytE+8Si1AQLqPaS0Vh1bQr3vhU
zxWfhMciGUEVWt4tOpit5fm9Os2HIBwnGjKnwG/gee7j+598yYp3ihS43DvmuvbYpfEASuwKAN+0
whNT6JAFoMpbA1oN8DS8nNZ4VFeaubWeqqWPWQA+ihZdqLDRJwmSrtBT13V676h1eMoMS9fScy0w
k7rU1qywUh2wKYMpKLDRzDhdSdK2DOiR5+S2bv1hRnrH2/DJnuio8gFqigIQAdQQSl8mfn3edXnl
OY577DCIlfvR0etKLuTKfW+LYrbAZXJXxuFUZiALNsL6ARadDBfqiSoPRoq1N8pWoz6xiVJ5Zl7R
WydyRZQxf1VRpVhkSfych4ikFDmVLkp5eEgbWPGs4ZJgWpYv3Ch+xQOoW9fqKm8URJsdU0wfioWo
qFHzNDWa8XqnGKBx8uMrBGrkAFxS5GnNdt+nKAgD8uFAOzx9DDnShwVJmG044dqpop0qcbJO3K4S
uRR7lu7Gku0WeEPK8jAXXEvv+jQPhS/TNc10d6noF5rXS1bAQdKi1iDwUJW58520eoEjJH/ArChw
LTJS/erEY257p3Yod+Vjp5G9F8uizVlgtbpfXgyBcyP5oXRN48HFq3vHV5GXJYukpPIy0Nu9GmTV
RdchWQh46bb3435dK8TMHHXnA9cteln2rhys06zrAV6ApjZ7T65bVL3JgZnGwWCev8FTbYfVaABg
GRowxZqGGpyJrq20OjB8VS6PTWCAntvD7rtS6cO5SPhCLXwAsYIHrpHaBmmOZzougDQ8DoGCS+Gz
FUndbSSpRTYKL8tJWDr7wEcKzh00G5wYJqpW8+uK8hROUI8GcU0GijGpcCzUHtGZOGD6FgKoNMCi
KPfC/TP4iGb+GtjKbWc0RpwZhyAr0gvJb28pXM1Y43sVgmSmWlaakV+v1AG5UqVT233sAdCiED3c
RCRc1K0UbJQoEAhUUwtwp8CiCsz9x47/T3XLv3Honn84cyfVLbbf+5/rWsZ//fe6Fq7/geuPgpYR
Z/urNpmzPzQAL6HVOVA5+pi4+VWbLBH6BwrjUFgIHxTFCsDtfylogYsKIwDE1BiZUeXPFLScpIfg
5qLOAwZuhE2MtZNfZSrXI79SIfl3vZL3GxQllA+Nx6SXpCzUS09JhstQi3vLQby2lyDx67DzOrPN
aXTVVy1eMz9t2Tf+74nBxXxU1C4TGWBPDUUok+sKY+u5civxO0YDZV2xtBJlFKQXbOCGaAy9EpKU
JkhNU30R+ZELKGJGTacK45lM7NTBwETGUgGOw8GrD/+wyZ8svzNQxUmMmtw5SREtPNcrrbAfytX5
9X6wNXyyphxwFSwYtdM4SgSf0/fUPtIkp6KNcyfBmplMVUBwFMvosuhxoJycSl92WnUBxTCYtBza
ty4rQC/mqHytBWEAPFkR2THJ62UXu8BBJYO71lvHWSWNQZdV6UeWEzfdhRZJnR1mObOJ7JW3cZXF
iUCizFiwpIBpVOhcbfZU8X6sbCx8GYu5KDtxndS+onGDJ+Q7KUkuslpCHqDYp8Tf5gliPJ6sUA8t
tF61shTtvDzfVHpA5mq8lHf5ynPhgcuODf30f9g7syW5kS27/kpbv6MNswMySWYdcw5kZnKIIOsF
RhaLmOGYAcff6Fv0Y1pgtSQGIjthpWe93LJ77VZ6wMdz9tl7n41ZCGTc8pAk4jTK/mPrkJNqwVEz
yRy0FaT2dtmxETBooODhFgBvd4Hhmdz/1tC23jky3eqkeam/UWW1VvJ6dRQoQEgnhSCWWuQ/+RhI
14sL76ycztmKBPaxasS4EqndcCt/caGI9AmTgfqRiF0f7tCqZGRmZnRB3hu/dAakDPpzjVBH0zBr
XurGrvSD5SXxWdVlx5NgDvW7yNNrsXURQlb7tjaHCYlUFXabcnJzuc99NSUrv/OV2TBtmBpI5FFR
e0sGT5rVWQN3ITgnZantfQ1Gt6kaZ+Vqee2osQ9tJly3CSyWJ3ooax2rDS04IwoxTr2My4fK1Evq
ak7L8+0QpjRJs0+SsjlOxehtVVuZH/0qLb46Zqx2GpHodqij+KBk8SNGkXsaSKSek9ZNN27Ut1vV
uRbFwgbG3tRPu6R0jYPq8mInU0R1uZrGezMx5T9FLeZltsmDTAMW3hxxXi9zkcemCd2Fpm1BNtzX
ii/B1+A7TL306LlFse1k1h+6ETpxUqX1u0LIaiNlZn/QEsiVnQ4P1YnTtbt8fjqurjaIImitTIq6
RMBEldc/yxlDkLSkDS+haYcPY2wQFGq69eAFyM5VTY2Ra61+1+RNt3v7Vl2kKMKbR4awDXQJpIfS
73rk1po6N46S8JJ7+SMSefej0JK/6iJAzZa4zUqIOT9Jy+8kA6VSb0I7ZLzr0ZwBZQI8/+jiZykg
hRSQVQeL7n8yb3ZlVQKCxpW18nAsERQ+cdZlz44Sc+zwy3Tnt+cpRJXt+dL3zgGK1fdRXIptYdnF
1rQL+QV5qNgru7hY3TQdnX7oV07s/EmLT0ZKaCMaIcv2eSWvPzkxphQnmpL7K+wdrBWyPyJdFttM
pWvVnBsoev5QlFou4jjTx+plMVSF74uTObF/1vq6o7dm1bjHEG+T733VRafKGh7F4ImTMVTfPaps
L0FnnKZ6dHZ+KH72ek4DVMuVz1Zs/tGNwXTSKvsrcZU4TJrZbZSZ9vCBC+2Q2enP1Pbj95aN7Mwo
Umeb4OyCSUJQPziddZl0pe9LP2mByigCGJ0mHuJGxnvl1eXDZICjmZO7t0X3XGV+fSdzDa2JjPNv
Sjr+ttWd9k7WQ3gYm1Lb+XXSUACZLDjmSl+56l7ZkWIWndgWQaSJO8f18jTCGa2+HMUZ6aJ/MHtA
9DwP6Gla5TR8deEG93m+RjR8ZUdCC/Pm9BF0CWHn9aCJE+qlVbo+GgzpPo69a+0MUWinnLv0Tirl
bMMJ5jtkTgHTcehWDsQrW9LjqiGEIjMCmVicwtbRldVmKfsksvRNl5vtc2mFL0Yu5UpkeIMX8vc9
cw4QZkoQD8l88f129uo4TVxfRf7Zjafi2ev0bmfFlr5r3AZP7cgZDqmoh+3gKWub9pBD3XZQK9DC
baDMj7Cw3yFUhngoltDCmDfDoDlSO2cyt3d1K+RjXhrVMa3zEV8Iq743p8x6NFWsTgAM/qGLZHRq
9CpaQeJeuWxZdJjXPOA4wSyRuDjt7dGRpTiPjZEdbULTjZ9I+T5Rzod20o3923f7K3sbjjcmsESW
lFiXWBhqXbsvCss71zGU/xI9/CHxpP6oWco9Zoky3w++++PtMW8CFD7LJgvjMYM2gXT5esGHbKgn
2xi8c6NH7l7Fxbd6TL2VR+sGkSehRyfGI4Jlkz7bDFyP0gqS+7Qd4ovUwGXlVGGKklrqbhhc90Mg
6uZkWP54H+YV71ndxMfIMLX7Mvbb9zlNTvY9MMXaVl+WbflNaHF5IWfx+uxedP2bMr3AUUc2hBZd
USBSU/1j0g/TzkiD7NQ6Sj9GlqX2QVzFQIHecN8MxnAEIFQry/7KfsfMikdgNoEgdluGzFIaWR5K
GV+wtoLFnEXtCSF7/0TaGvwhHLPfx6MojhIw8eREeXpf9DCPqyJqj29vhtuwBuQZYT3wGL+FJP16
SrCO080xqOKLoyWV3Kk2NT5VRkgq3GTRSHMZAr6WIlYYXVqvk9ZKtHGjc8CMhYTUngM+uM3kjtfj
2yOt3nq/7y9BWk1bWZrWfsDnZuvZ1PWITofToAX9BWCWgnc6oX0M/AreauFdksAeH7uxb/5wXL98
Sm0z/NgpnZJ4m9X3zcRbCJE5f44br9kVbqRtOjcQm16N9anKTIRDuWMcEx+DgAInml2S1f0OSx13
5f26vVIgCnCjEKtTiANnvv5EQ2aRkoaeXyoZjLuyzsyjl5juTlZ+f2xGc1yZ09vzTWJNoIr5hZht
pBa73KmzqSmhZl+cvI/B/KbmaGmRvfJC3aZjyHuAFHzO95xZisUwbpUV2eRb8qJc5W3Cyrk3cx95
hJzGvZUoa1dNY0fFuNCecmcIj1Xc/BhiU/8zSbP4zmvz7FB4TXw2HStY+W3zDXYd0JGhI4PjEif7
uYmyZJ5pbW4W6cWMQ2tXhDLdyVpaL3qJpu2fnh9qrMTJxAmMhujuenFrqytHU5rFZVJF8TzUsvze
qaSCfFcOx6jx4hfDbLtDjC3C2g17e5vBWAeYgLmOpArjheuhB/gOzWQ22QWXTPNj6HBBWALBrd66
ir7ng/yeBLAYiBzljxbH0J3wNGxdGtg5b8/B7QafkzVUh7AsLPxG5g35WwRRDU5EzzinuGj4A26N
Psg3LgJLUfjlptHLNS7WLRbDBei4QH0ztxDS3yJDdMw8SwozLy6xNY2X1pkSZJV6+9BaDU50nuhf
KmPgoOc17cLMBGxlzKuNnlTmoxgz2pYFuAL4EdlxEeXafVyORDbJYG2cLA7fUfvqqKO4ztHJPbVL
0NRvfNWND5Zb1i9lhZPG29N3GwNwizN1NKyZgfBlJh/KTA/QD0aXZhyyT00iEFTZobfrq9o/9mZT
7yYn8dYirnmSrs8IqIGDXQbzyH8uSTG59Lw4CrLkwmOZPgeZIe5l0FP3cP7w3O+1XtT7XEvUQzLl
/fukEGsKt9tbCukYIKHHA8i9/ytT+m3TNK2pD36SZxfex3ZnK+yrhqjsV+b29iZgFLhsbE5KQbw1
11tT5bqY3EqkF1tvIKpEY/+QJqU4YuW25sbz6lBErro/E54plF0PVUeuGIcuyy6ZlPmmEUG1sxLr
c+Kgnnp7w7wSW7nk5jY2cNy/M5H/eig/RgfnqDS/DGEoDgbYwEHrquYkBmvYeKnmHrum+6IJtFqq
Ve1zl47UtLsh2teuHe/9wh9WUujb1cSrDMBgFuUSXC2Fx3E6arWd5PyioPGPORjedvK1tUT99qQg
WRcwm1zkhjyqiykWRmCo0hjyCzKN+LEXvYscbSwOjYzyk293zg7f+GHldrtZV4xTqVv4GNugi6Ep
7fVk455uZVPkqQsOan91Th0d+iY1MRho2g8r63pzJhkKA1KCZmqs1PwXqZiuh16rp3K6dHkW70fX
7/egqcDfYVXch/g+brQJSl9kjd1j0VGz7AZ7zQf1ZiXxkOEm51Di8Ae1YvEbzDku9QLbvAwCzUEh
emhLeDKunMublZwJSfN30kDCMCmPXE8qMFBV6JpVXnqzju+0xnAe9VENO5gQ0yFMvODUVmWycm6u
3ykiTApNzKsO8wH8GO/C60FTwx7qzvObz6HjPhpd8tIMswolMs5xkf98ey3N63n8ezAM1ujyIVhQ
fvf1YMpWbW6UYfc5x3Io24jWKSF21OkRxYDYttJXx8xrXQjL3A9+bdhPIWZ/+1Rozh2PTP8wuTAj
9CRwN7gSq60R9c0xzdsaiRYCzLpT/QdDZP6W3Ck5eoXyjpXTONuqacaVt2JhtsG3eJjRsVQ6iAhk
smWzxJgjp03B1J1VqeX3uZbixc0eeRdkVU7bstjc+wrOm6VV+V6GoCRwXRrMZyiJ2E4mzq0w471u
2+W+8JIepipvaJoX6VkXWXHsqqF+z5b27rPR8fZtM6QfNQLYvVch8pxspNeJiLUHahg/x8Qfj1UR
WBczEYgbdJjHHiR8mPZjJQG6RHpvYzv14IXUu6fIMfZxppcwOgexcw1wxbeX+WaVmRloLPPWmqPg
pdo9awdDVZ7ozkOT0HbNba1NOTDU26MsYu15AYjy2LTk0zqFnBtFZhDlfmsH+ln1nsn3K9zFxsLe
db3sv0wq7Td4pTuHqtacUxB7GSmQigl7snhjkn88NnmdH+rOhbltiXLl193OgQ1MTBzBxsV7aukI
6gVarXJ34Mf5BbI3YzS2FLz8lcO77CH3aw5mv0SYOjx71JmuD1SRYPwbd45+9oYQOR13GGT4rkZO
ZWdPlKr5ViOIvL1lteWWean+0E0Uh5OmEPM5Ov11cDvcBqVn4BvipO8pMwwrM3ENGs7LBHw2QwwY
VQNjL4XCdhT3euxpxjlNHGdHZgYtNR7QJRhOD8GlGE9B5UTHTgt/eA3H5O1dcv1Q/T06wRSFMQrf
c+3peoLKQEaadEPznHljct8JeDhxCEaZ4/61shg3Nyl4FTErPjJgo/RbXFzfQVtOdZkV1plkIj/Y
nRHsCGOLrVVikZ0Tlq9M7KKw/+vbSKEJ4rBT8wFwFgNaVH1HXnoLiD6wv6rctu702iqf/JmG44Ai
7BKFMw+FfetO0yZ7a9Z5cJi6NH1O03pcCQle+3wwBXg0eEMIHsrrmY70VIuZHOscD6XaAYA7m5EE
aGOlrb0rOlGsjPfKyrLjgb8FNUWShfkE/hYrm7jSh2klrDMXfPBAXMgekqPx3hZ6vjbT8yP4f/OC
v2d6LsHpv3QNQM/XYzlB5+V9xx7uGimeJoDhXT9oL+4QuvvJHgQEp1K/6CIRByvLjFPl1+aWLFUB
1NSfTEiFu+Q7jahxM99rjpEjxjPWHqRXfyNnDBd66B7QTq5/o5vlUTkFtnEeetP+YFvF+G5oZLZX
ZRcePGq9hzyRYif7KXl++4zNM30zO/D3BFIChzrOYiU0MqbQLnyDu840D0NqDofam+q7fzwKAAbE
NchM/MOb98Nv6+0I+KxTrNlnr42MTeIBoDZRtqqLuP0Wtu9M1qCOjGHL4kyJMUr8KMwwDwOr3Nuy
+FTb/RoO/MrWtYnX6WUADW/G1a8/xdBqaXiDcs6GG7l3oa6FJ7uTxYNLy4CXfz5rWMvR5sDgYhLW
Ym1UCiXImhiqLaIAAiWlysLKu5UX/5W9B2Y7m6AaBsXKZaWC1Ctyu3q0zzGBznEKhTjmMnFeBjWk
D0qWI0pjKtVW7etrR/PXvbLYfS7230TlAIowOxb7PpFum/Qw/s9GN/qoMQJNBfskb8NvWcauxxq/
wDFEo5XBQxz3yee61bwPIFfVvZvH3p+ExNW7MnP9i4HzQbGdeiP4phWN9hJaTvnUlpnX4OgmDq2t
U1NPKhEH2yJLpu/I7hI0Zo6efptaVRh7FzKktzVTF1yAam356E9meLCqPuERGIyU5qqlV3/DehgI
Uosd76HoPWePaxW6VM8hHVVdUEa7dirHeuPXrfNnEAfiu1/1NKZrJgsnoNBplfUYRTE9XwugzF3m
dKXcG6Jxq4c6A0Lfxl6tf7OtXvzQ7LZ09uM0Difs0bV2mxqyynZhlDYfld3GHy27K21qeDJ4Dqzm
XSRTmW1bSxX6Xd3a4s/ZbRZxSNkMewLGIT4mUwhknBhNWuJCIJMH30kHfxP4MV4sbmG0j2kVIJyo
AMvr7agX4qsa2Jb0ODE9nLZjA/KPsoiVg6xvpn2TjXjRVdLK3ldEYse5sY2AHW9P7aYTTn1pUw8M
qqICHh2GauA5dcag+DblsINaymPhXTGYzF9gKetHP7aAXYR1XL5N4b6vKOHFCEq6ot52+YDxivST
ZCYESxQozhTp8cnUu+Bjz/SjPkqL/hz2mvvT7/AciK1EPs0pCsJyXvS7PizqH1Yw8/itvJQpFgW9
qW8aN+g+m1kyFjvykvZzWU1DemyNtvvijZ5zSszRMbBZrMWPNMqmR2tscL8tS9ESm8mkp+FuW6SE
7bGKcDCEiYP0y6mybWljZmX3U0k5Gvu05zpvj0KNtnlSCcn2xu4CK4fhXKsvfaWZYqvTa/I+Cy05
4lPjwGE3k5AWHZkZVF9N9iM5stHiKp0bTrUVWl3HqHHL5ucgR/A0A5vIdqPrk3Xx8GbF12WafGRh
sf3YhrpOe2WViHRnu6P3ZLZlsKVFSfTFyHOr3dAkyj2EbZF0W+DrxrmT0yR/vn2TXWfHv95gXnqo
AFTP9LlwcH1palOv9cCY0Oh4Wz6PUkFv86tRw4uezY+MKAj3XWHHh7eHfSXEhiBtgeVTIZtrZYsX
IRNNOUaBE5zxdXLeVXFQXfxCQ6TXO/XPqnYCWCBdsg8p5O3Koat2fWYHpzA37RfPiQvMYpD6q4rc
jyPp3afSildexuXMUEvkFhdULm2X13eZa3R1YFqySNtz6vTx+zRssr3XJ2JrTw1arnQ2NqzNNcD5
tUEdHmTgA3BE0L3r5cCsHRJWl/dEuyLZJqagV3VoTnudprr+QfTFj7fXYRlezh8JKkiNcl4EZ0k1
6kuzU6NW9edgqo61R2Y/JrgWdNKoT1CBVh408xp1gkg+Rxo8ZdT/gD0BFq8/r7ILV1m905+HqR8O
tju1uww261Mk4/6U8DJsG1TIe8uPa/xpkuAUkeNhiGaZ26RMql1L6Xoroszf88MROFJq3GqQ3/dR
nDTv/ECo3dQptfIavrIokBbm6OVXUW1JW7CzpvEjJx7OqalcLHts79mITIPDXhgns+qCfTRYa9y+
V1bGmiMZUFfKyHCgr6cK5GXI2qoYzn5VVyfladqph+G3gXU67JK2z1cC/1fGmzmE3txfxEIysoie
+jRrGytqxnMYuh/ixKyogYbONi39+9BW9cpo86//PbxgI+Dj5gFAzVk8Kd7i6zBsH0CoxnNTa2iE
owjZgF+vZRivfBPfA5hE9A74txQA9xa07HSsxnPRVsO2d1R+3w7uB56D9oEUfe3wvjqcYK0w5DSg
tS12N+GaLsLYHM9TUuf4HOH05ECCvlNa+QPgSa6cplfmEJAMPg1RGsDfkr0ox34YgqlQ58GzowMU
ZXmQIjQ+/+MbgtdB+LPthzEX0K9XCqMPL6DZkjrrrfPNybpn3+z/CtX4lxj7Yv/2WL/qT4ttAbXX
4jqiqkzziUU2EkaeGEs4I+dcqG5npgndd4U27fuksY9KlNFpIOLaaF4f3/V9jF9oYY07ERXhtsli
a1vqTrQriBHe/l3LzALADR0MCSrwPHv117X2W5Lkx5lW47TanbWw7w+ll1g7/Ga8ky558t8e6gZ+
mMfCWmSmYqLAgUt/Pd+U5Jw4Drzu3BGCb6Bqa58qelY9DqVb7q1GQlWwRhigPhYnum+o+9FuymMw
ldldSyR+/H/5OdwLIPWUgaiBXv+cDPNjXdpRDx6gVXeTydMLQWMWyNjjRk1gT00vLaj3MPXMYMT5
tpuqXWcUzSnuimGFMnUDdf+aHfrPzTt+Dh4Ws1P2Mg9FqwEPw69+0HsUFs5IKOtDQ9i5Ju6jdpQX
R11lHr1o4v79GAf+sfIwzwjUgOoe4aiY2vzoU8HdelpqPjVT5u2d0tHed02R3U+ZiRYfadoW4t+I
1TVS5jaTwwpBaP6h1zudNnngChar7VDqWeRXnZ/3vQYJ9GxmE/ot6VvvU5sUK4pafeNFfrDNKCE8
2Il9fntFF5bg8xtsQfBl7pDVQcT5BQD/tpn13qp5oWV/5urA+1tT0ydIqYTHo8DSB7HXrqlRsQ9O
pY4NfRaOKve/xklgvnRTWV6kk4i9Rki4tUM9xk3J0TZ+ajj7eqDU7VmahhbBZ+c6drPr6sg+uFUf
oLHCg3nyI/nZyzoPzw6LupYb1xsjqrsHA8bhxhLRtC9de9i2tcqeNdNsjhUtLlbiuttr04aQZVLQ
p/5lWUsySRq10GWHWJ0dT+FIYMmBxDN2Vtb39sqY2+YAkM5CBWKsBWVF1VIf8tidzqEjuy0NzMQG
8lFxV7WDtnJlvPJBCO5hRFDGm0P4Oej6fUFd+AVOq+vnDh4nLsU9JglevqZ7f+2DsIY0Z7I21/Pc
EfL3UUKKsmTiqXGG8ILxDaqnzVT6z15udPu3d+jtMwo/GvYtPSSJQ4hNr0dKLVFT/6hA33vjpKdG
tXWN/KVUzj3GG2te/rfnkNK2ASEMGiYA383VDrJr1EFjnVM3FRstVPqWnkH1O90A3wvaRD8pqctL
pk9rGMsrnwkdDw419EgK68sJnbS6I4ePrLM/hOJTE9rfjEjXf2ixj/WuEMPKTf7K+hGUQDSm0gpw
7y2Ck8YuvLYMlXXWc93Y0cFAHGMPi3BTc7vPby8gO+LmdrMJu9DY2ewKULLFEhruGNYqCcQ58sKH
pioLbx/XbfjYSsAq9CC2+DQmbZNu7VTzPsoW1shuMPrU206DW9z7ZgCnXCqC0K61CXrJgRwLfMDD
Ys0fZRGR1+vJV+Da8HMtEGicGtuojZ1lk79uE7/ElrjLMcWqaq/Hg6IYccWj1Sre6LFbDMne1ggr
eERR3W+8urPvxZCKD9AfebvM0t80VBrPbRtDU1ShBO0lVIWSrp3KRsgPIsjbDnFC5CBVqfoP5ZDh
5hEOTPzGBJdqdu4UmV9caVjjnRiV8SWyqw+DM6b1xjHbJIMwpGVfEztNuqOH1KDdhDylGW6VCg59
GfPbwrHR7mYZOc7dWRvvaPFDOtzp7YuTQMUHc1G9ebJ5wj51BOo/KEdrz8OYT1hjiTL4rFTq++Tv
eo/mG8LWvV5Jwqko6vHghN4vcNGt4eTXkPv9bQSmZfDkZK29qaSP7/QYOx1QSgrkuk3dYXxRlQ4w
50xxOWM4YfrQ0eoQOqNMvxqd0r5zOwDAIQMruU8z92SkE/e+WbpDs3FkGo0b30zyP+AHgcXMuKez
lWrSvhZQQD/VlY1VmevGZrHJeDlhBNVT8xn4doD5DnXqo66P4UOrhdmxVmH7sdG96Q9DaEN9bKLC
KJkkuwZ0s4fJPXpQPRNsNVU77t0GWebnYoqr4MkZfBp1AN9E77Wkd9ds+F65S9DOwKegTssru6xn
GGDPJQqa6VzEzbYVbnmiX5V3aCNLOyjO2YbCFVYxerJytG8fAAf0fmbVomLSyeSvL8wqdmQ2Rpp/
xmKgPik9dYkRV7URt/fVLHcFeJ0rolDbFme6tKdA62WrnQnP2nucB5qjOUgNf5u5YYJjr0XCtxcW
4xH/IvOcE7hl65JBBpGIvV47lx685UBiatM31vsGkeFh7b66ua4YinIXgid/fgrmT//tBTUCxKFj
LbRz3IjoIfKNaW+AaO500VLaqSxtFyZ++CGhC/RTa7fFz7AM853vDNYucUttTZZ2zbacI7T559Cu
Bboc9dVl5YdKX0eYYGrnms6auzaq4uemDtQ9mgDaVVpBdeDoR5vJDp37GoOGrcfu3rZTvIYJvLax
IH7yCpNlUrdZBDFGoaVxaIbhZdC0dNfZE0AlHgcrWMArC80bTNIDAwglxFIGBkpdx4No3bMZReh7
rCzaN8o0j26JTdfbK/3KB2FkQA9E3E9gAi5T5sBxlSaDzj8nWWffmWGR7kqat6180ELn8msB3RlG
oW8pDfPAcK73ExbuqdenKHpsk958eocBxJjnzYErWO1Nn8KFW0TmfgoHY9PIycEQQmkr5cMF7//X
j5gZIzQVINqlLrbI3JKqTlMrrKNLEPVw+RtRBI9kOZgt5LEtQ8gL8zNp0muHqkhXfp4Q0uKpJzTv
s+lrSETenvr5ErpOeGahC7ITBPp0gFyG3dhy6GEQSUSNAgufLfqqsDqYU+nM7VGCmBYMWdfq900V
+uE/HpoiHW+5B5RI5rOUxoemN44F9+aZZpkd7arKZAtV3d82af41bay/Rmlr+7e/dkZFrr8WowF/
tgeAQMxTsEjvEq3T3WlWp1ejsv7KoALPyoamOkd2psFgCPBRoYRAg8Gt68RmupUFLLF/nBggX4a7
CPMVAiOEyett6MrOj+PWRB6sY29tt0lDJzDUB29/6iugzfUwC4RociGeJDnDVH5JpcoV5UZwdTyI
yjSehZZnT+no1Z/zDB6sibPMDoccscnSOHpf1i7Cv05VT6pKvJUUbMFdnU8ANylPI0Vnk/dquQhd
ExhTF+u4ZpquPPB/y97ZWOJAw4vKx8yd/H2KJGkXx3m9LcIuA9Cdxj80sxrRIifJzgiHcCX5fG2y
gL3new6WJ4ZEi41RV34whf04S1ys4ZgiSdkHc5yrZQovJNVTcinoFth6w18wiP2n0h7cHXEid/6I
6Y7tNdmm9b3hH1+M5G+/qkC8uT6X1/VWkUFoulSYKAP11rABLs13JVK8lVPxC99fHAsyxzlYITGA
ZLJ4UKIcdeMYl+gItDz5pFWT9tOMzVLt48rIdDjyGEJFlJJ3YWdNBaa6RXe09IReTWVkJf7GtBv/
2afc+6LBFhG7pozpkJKMOiZcwShW0KbXfi5GA0wM+hbQamdxjxtRINwi9ZKLpVLv/TRRntNUGr7n
dsdJYYIgYwmt+UAD1vjeUQQMkerze1vHhzd17eYgK7086i4aZqerE2wxY5oGjhAVVg76a7sKzBnX
D6pp2DEuLbCVAOqKzNE7lwoLYi3L6QGVmRVG8Y32PRyD/kc01vZXGWYtFt0tsbvT0IYAWKqevTIQ
6zoSHAe86J9R1eczyIULkYqyFXCXuBFdTUmn2cnon9sUKaVTDMUutDW6JUk/WtnDC7HG32MRxP1C
arH9XAYSsUZHdr+bgnOpe/ldauJHXNrNsEVH4e6rDrPiRNJvoY7UdGxCJz92WRA+wRsYUCy73tES
uKiOBlZceo9KsCmi6D4HjfhQddjJZkQwn/vKa7GlHXQYETp/OfSSvS86mj2GeXZ++2K9DVYolVke
7C6I7lRnF/dq2UdSxz4lvaSQJ06DiLx7Q8pvbw8yb+HrEzkTvYg1BbxzqKWLLW7bgTFqg55eopEm
f1GYOztwz25XG55aC7NvH0XIP5RF2AZcApBwry8ZM4kLpYVBeimNyN1UnW7utKSoH+tctnuds3HS
iKkeZVnXO80a9XsRjD2QYkczSa6vfTjl7hNSS2Pv5W6zE2ES7hvLxyeY8tjHUJ9WNfRz4L+YHfB+
6Gm0WcMzYGlqAnSbhWUxJRfCRhfCcxBnX3J83MyNP/RDOtNNqie4FeXF6XiKN7qfZnd93YwQZGzV
Ie6xy0M5yuhxCFTwyRlEQOsgJ8k/cI+MIKDOlJ77KPBfhrxM32kj99BmUoAW+8Isow/oKnSk+2mF
L5XZWcFj4gdVTu+zFs+bsGnib+CbeQT5MmabtIDuBnPs7vw8HreCP3HvpUXekm73+cfa9iqa2OFO
W2/ddqQ3gN+Y6KY4vIYG44Hu74WRdV/1KqTJVJzhybVyT702nYRg3P+QRudA/HoDNLhtZTyLycUp
jIhuuXm9K0Glvg+pjPaM/U9Z+DN5DlI8blAgLzOt/Ho8bXZjM2wtQfjjujurwpDVwxlpa9u1vzfV
OK4k4q8E/pQ05wIgygpuoCV7XY6amEojaXHuaEyAG+X5l6gT6lM/9FG1FxT83yHoR/ibZ5kG5UeP
8e7piyxYs/9bOIXOl6EPuI2pCWV9Kgz+4mDzF3HPrrT+ArBS3xW2bn+S3uAfyqG8dxEP3RN/OM/I
BvSN9MI/qwjuNm0zyoPe1fXdZDjhXlccNX80BmJm2RyBReltOEx/kPWsNQK6uYYgOPI8wEYgNzOc
ZbMQD2L5mCUtHgg50SPNvWQ6bYb8PyLi/2+x9q8zcfM/t1j7FP9V19+af/n3rmnrb9lfzb+of/n3
ov2f/6Nu4z/53w/1t+LPv5pvze8+bPOf/NuHTYh/YwOhmQb5Adgim/zfZmyWjxebTwV/lv8C2c9M
yP9jxmb8Gw3DIQ/y79GY2p8Fq43s2ui//atm+/8GtRXZj08ljfz4v//XP8f/Ev4ln/++fZvFf//P
nX/RMEJO5DIhPptbUt+UwZNYja2EQLe1nKj5RPUgfaJFtPut1+3gkGEqChMsXWuM/kvN99vLYNgQ
TTkzKNEYHhfV+ar7DTLSxibIRjpgbjMeS5rkoirKxPfaf5ySDzYJfl+/NOaHqk3oJVpvQj/bGcmn
qvhox1C+hq+dM2yk0O/y+nttzhbg2ibtT2Zwl4nxLo/6O7d7KZr+0AfJdrBDrBYfTf9TZXg4RvLs
0AHMx2/abkask4pjD3W3pBF6Uh5NwNxWrNE1Fg6KTPLicxcQo1VXvH8gF1vx0XsXv6dauKGct9MO
9El6oi79kp1RHhlbHsaVjGnOPN6a6EVmMoyTpgcjIwdu122scXgK6i+hkeyrIv7ZjXR+b37+djT+
Y4P9vqGW3LSbj108G9JxQWsshizvmv2h2h/aHb7qm+zg0MBW3rmb/PDx7SEX4MhyxKXoRkkqEyjX
SH7u4n32RGXiMKw0mnx1CINYT+c8osFdbFiDjvVGa9IkdBR/Tl68dx3suPEzl+c8+fr21yzLP39/
zm9jLXZL5tQCei5jhe8L+hT8QC/2uT6ND/I4fCn+F3XntRw3krbpW9nYc0zAm4jdPUD5oi/KUDpB
iBIbCe8S9ur3AdUTowL5s7b/s42JmZhudVcCiTSfec1t+BIe9TuTVv1V/iB2ofQNukF+//Xjp1gW
wOanmHVYqce/9hOX0EZgWyRdcYodirLBzsIl0PKnWZSBJjORrh/ha32p1LSIcN6MuVitmVbbKsLN
jIlhbRe1u1xOjR8igLziRtteeMO3o82xzau8Cicf/cvzQ6gBFEYfSctXTqGYqxB56ofQc4NtMgp7
nReGsW/HRm7zqcxuTK9s1qj/uD/Gqm73TWVUVyUKYndUzvQ7JXKTl5Gk9Z+tutmQyaY1h3wD3wC6
0mI+NEtBR6iOEBK2ECqsuf3XnheRNytjvILOFa2DsLYuHBmLxImWIzVziFszmRaZrTcIBy3zUk0n
B26F1fggi+stcLRo//Hsz6fAHwcTdRLeCf4TpZz5ZnQXGyqFhhjTQR33tjtqyUov7Fb6sZ1bn2pV
Le+A0jpXdTZrVCW17UTYptjB6eNHWC5xugQzSHUW9+L/sbMXJ5Ws9B6WvwcKEZg3vtODftV0XbFp
kTBauT2azyBpkqvKUuP1GAJmLpIhPjUyDi7U2hanC0AK4k3CNnQSQEqBazlfiVPhyTxswnIrDRur
3GiqruiMYklWuy9G5PR7KciUL7w98cOfX2AelOsXNglCr3D7vcXbF0YRSyUXDDoO2WOZteo2ar3k
M2ziZI+8Dmh0nVx/bYaBa68thEIGPzKaeqRh0pUYmGhJfqlktEC48kwIlQDKm3ku4HiXtWag66Lo
qwlzazR5Vsg4J1eBg94x8oHBVg3cX0mfHr0igkAaEvpLr7If/um0WHC6QVXSfTBmPaTFtFhTUFFi
qoatHXtIB5p9rqm+nXbwEoVTiFNux3CJJsvNxL6E3PQYiLr6Ab+rsLdeTv/UF0MVPF94qnkF/LFd
AJfTB2GRoGEy/2cJjjTDvlG6Su+2SmT0w7akDP9oGWW3w8DQPDmWjCpfNbuSJj7owp+2KQeFSKnH
XawerPA6bzjt/V53lGLjVNP0OdKNMFr/w6dkD/2mvSBVwc5ZqspStZVO7+T2nq0fXA9pnT1pPa6Q
iMTaK6UbtW1iaI3vovLt93LID7K37E3j4mASjYh5TAiUbxEVTHZDKNsL5OhlmW++u4G4zJLoxM0g
EY3zXZaMRuO0ZJ77UkOsLwlHxArVAZm0xHV9GQl9q9Ulujja0B8LLTD2RYQXnOvW2SYO6eMLM3B9
1RkvSTIsv+38XLD4PY5dj07e0ja2rAwJtkS197EJUxoYcbZJQhzSClUTF77QO0MhZ4+6sz5XrMgY
z6cAEGobwUJy9t4Uvqg1APIeDsgmo/zoX1gL82z+uWKRukH5gf4N+SxwzCWHX2uqaqgw6tyPdfxz
9KC+Q7MXa92AemzL3Pjc16bxPa5SLDVlUq+TuK5XFn2MFZwYsXL6qriwtRey+BRNeKQZujbrCsxc
t3l2/sg6EMcMXEdYwT6QMv41pIb54LXWQQ1TZRUbSYFMe1RcIfGFabBS65+1sW/9Pp7kdugjSvqB
0tKJDM3PnbCxi+tcuZnKtj3KaXK3aCVVp4rreKN1F3mGb78bT047kmRv5vUv68Ap15erN1Gwbztn
uo6i2ZKkrdR9GqiX4PqLi3meJPqLoOEMDkLnTZnRSkKPJoPl7YvSbD+5dRzG26rQraexBNC1qh0n
2+kxvurAT8p8W+ex5a4+XjvvfSiSYuCFdAFBMy9ptPA2bVVUKtoSgGZ+FH2QPJiD1TyUYkCoOg1A
1PqRNbZyJa1O+ZWzpyK/NEtzM7mq0mzlFMvPBahUF38spUF/H0GZmWqUesm2kzg6tF0d/8is2Cr2
TmbRZ2jAI1xiHy8LWq9zOVsWa+iskMov01wp8qoLIQGx4ISzzdrRWRm1QNdIbeTGytJ8m6shGFxF
L7aynmDB6dhbfTyZ7ywdEuxZloBengX//3zR28gUTS69qb03ON2W7tG0C7rUvsr05JJG3ByOLrY8
0RydQo4z5OOX3bm0imM17lVlH7el2LRGJ9YonyVbt9WUTdVQ4e0L9asaNJesyt4dGEYE48K+oIR9
/o5GU6JhUzXKXrWicF2UcO2MatI20BvztZLl6iarZHk32nF6AW2yyCHmLzxHbAgqgGunUDoH038c
KWzaBkBUFB7gyhrHvmxUP0Da7j5vzHEVDe23jz/mMlBcDrf4mIMUmeomYXhgi7r7ShXWgVZ5ijK0
Uaw7KOFryJaX6MfvrCBCU5gtGrVFZCgXoXpmdNwYoOQOMqSyLhsFLcTYulUdwGX/jddDOQLQBYAD
UKzns0kTTpduofF6JCFrywT9oTrRNwco3NHIAvMRT5bvHw85f6DzNctRp9JRJuWhHrU8apSodtTQ
5gPK3isPrQMav4YRsv14lLeHKqPMuw/JVBKK197bH8tEMfq6N2QcHoYpaX/ItI130aj00Fgn4Hy9
ZeQbt0byMHNpsBeKuPCSb1cp+AUAJLPS/yzLsJjXYUpjL0Ms8mAINz8obpT6MT3PmyyLmnt1mLJL
odbby5/tQEV6DuQRS10iheLYTTVtdBmwlQA8izo9CL1tKSYqWA1AkAuGv2w9Tz+HEzPu15Oop5Wr
B1BFR3Yy1b48/FYM4lLO/wpaWHzuWSHKJsSn3/vGD5JDGul0oJ37ykX4rjebbC9qIk8bgeeVOcaU
HvLaWusp4j5eE4/HRJCW2aHS7gJHrfyuS4OHLEnUFYT/Ys+Gb49V3I9PmRODz8iLwI/qEkxZjY9Y
FMTlfYoa+cEBynhI83FYp2RdBzmG2b02BMYNxOn0qOIoRWugq47D6M5caekcPl5/b88NjkWaoHNK
RUPKWhxTvRkVwIZUbz+0Yl3rtxPhpbSe8uo2whb9H481xyjEs/A+bYgS55t4QNChzrDHOkSRI26q
1ntytFCFpGD3vleimzcBUft4yHcu2hlh98qInRW7l4WSmSU8hdILD2Ec/CrBNe9tCWR2PrDuJrVt
9q0TePSgPWwupOFcB8UYXJjit3uMR+AWIFGb9eeX8W4RVbHEXC08JLBDfIprP1B6w6xonPSN3eOZ
8fErvz2UwVUwuXRWZyrPckvn+ZQbZRiKA4JS7VFTogoTUL27TsdRXqhOvD285iYB7AjeDC2ZN/AI
ObZjL3JxGFz7GBavKk8Zmj5mA1+C2SR0D4JHWwVqU5n9JSbn65ucb9m5GsX5haI+edtSmAJBXL1p
wYgcHCceHqUpHMzjkAOD9IOFluFM+2bMlOemS+lsF8F0lxfKVzeT02fE5y7dhW+/MkTIGRdFk5Li
zxIs7MQKzZzEjQ5QC6Gno7b1rU1746bLyij2x6G8hK59ez/NAwLoBstKg2+ppxPUcd9MFMAOtoHS
XKBhs07U2l9YvG9XE0wmWJ7AYLgMObvP92zrua2SV7xWn6vWBuyLvjfqyfDFhFrnxwv3nb066y7N
FRaqi3RYF2eRVxs96jRpfEiLpjt2gfUpVecqW1Ny0HIZAVZSs0NcquiplTo6vIBNL2ye977iDFeG
oU6UgQLv+evWieCmrMv4oA2c/X1AbQdp5ZkAGoiVNnTqhXdeeIDMmSfvDLIIEDBYQpp25wNy2lR0
m4r4oCCYsYa4ArcVEsnG9ECJBWqXP7ZlFx+FGPMtVxfarAjK7IWUHUCPOt9KBCH8uI2iZ7WtR18m
hbMfpRXQlZ+CTR8RuhQK8cMkKndH0hTulACtnWBSEGOm/PrD6uQDjK7683/nY3Le0qacC1TLLkGY
aKJp8yY+0PWM/da1s42rV6Mvgjzcwca8qkSjHvtBtmt34A+HaLzEBFooU/+eXAj/3G8zLBlRmfPJ
bVXMxrGJSw6ydZXVQHF7zboxcERrNOD2dnynVKNVUZcrzL3lKPJazy33SdO6cad2rtjrRfWt7TFZ
bISNnLZt9ys7tKy9qxjetWKG5doh3j6Cuuh8p47ahwBxNwQxlFk2r+tf4uHb0EDGM5zQAoTjhduP
Z/nt7U0zBh1NBLwoAb4Ji6v5bBFiiA+9hgG0LLV8M1Wj2Cjoaqz1Jqhqv8zHHx8P+t6RMAM7UHoB
00/X63xWTS1WOos6yaGyW8tXC1iz7gRk36utS1Tsd7YjVXicI5DNImBYKjBGYdOC+qhZREqh+VGg
hldtqKZb3QBjgt5vemH7v3Om6tzRrFpgLRwAi9POK+oZ9sui1RoNYIuJ5oiwqnr98QS+TUrhMOLT
wPlNz5+z5nwClckpIdxM8SHobeQZLFesZASerknJw6Wae7cKDBDoOU1wIfx+9/1mC+0Zq09vf57v
P7INGcZdiVFZfGg0t73BIrWAfeXVFyDy7321WUIPfsProbaI88awFRQ9lPgAPlFDTVINAOd0yh5u
WPJgB83fBn9nyIU/G8vvjwdcgDwGCOzS/AUZ1qzuW+azi+INitrFVrdb7Jz5mqgoXmpFvvf1iDoQ
CSTGmuW9zucQax0j9BxGcxotuxJ9m6yllU/7IZnw0hxv7Gp4ChXIbR8vmndfclZ2oGCEUKO7vBxp
ANUBELeDKHWxw3qs2oagynxsWJUbJ1KtCzXRd8eb5aUZDr3VZRsOiQwTLjUW81aJ2iJ9r/w6iPl0
vddku67ovQtb751YEkdCKkS00tkVy/vCyNPCjSqSIeqdyqoHtb8fGuJICaj9oKhmgUCpVlBvBd9K
JUlcuIjfOdQI0EGE0p0AMbUM0kFE2yi22MkBKnxPpcYaboe4/j7Q/9t//CHfH4mlAzpUJUpf7A5B
B9tLKpEetC4ONmHk1fs6omdO+TS5sN3fi6hg9Jsg5ijpQ4ddnDRj3A1aI4kuhCrFc2JM1WEcK2db
TXF1iOy2PIRD7t4g+B+sCIuaJ6trLqZg8yCLMF0nAsA1YS7aQqU73zAl9OAc1ef4oCrID6l2w+Vq
KMHGyPDYFk6nbVIn0/as/XAV56JYhbYhWAZBufcy5ZLyAm5Qb54H2gr9XYDyM4RvWdgxFQN1UiDy
qIxVmuZLRxR/ZdLU7pwCpvwOeNNo7iXds1/4wAXVzjaD/hr1WetbI8uBerOtPdr5UN9IxKwmRLkH
/WusON3R6jvULc0+UbHok+n95FL/89VEjAL6atgd3ORbJ/OTrtftXVtOrbul45m9BFGOpIleDta3
ITQal2MkXpNJwuEvp5OOTd5tLtNmExBYnDI0eO8VxNViP+8zOfqJhSqDXyGgiV9DYCczahX5Nh+g
v1x3dg7EyRShO6x7xWgoy9OvTf2gSZtdG1clwY+VQOhN4sZlUEumPwtjcr9QAOLGzYa2f3bLMb1x
1VR8NZXJFqsyE3Sh7d4I/LZ1aNGLtsj0NeBW+1qttfIGHK+MUU4fsie94TSs63DAI2uke0MiFLb4
Ppmi2Whu4P2oxqL5klH8cdYaZheWHzVSeZQ8tsDPOsy0NfQ77Vum5uFjOxSR6yu420HXUxGEw26o
VHY03tzBn9qw8FMttq57t3zpo/hL6CgOenJprj1VMkK5VR9pwt5SeO+fK9VNN4ka2IZP1TjWICI6
xn6eb+cuG6IGoywEcK9cqj35KmuJwajZmk6zMepo/OomXfLsCEg3G5ub5ptZOH24zqQ9fvM0aTtH
OuBmum67yLkt0d/8YSXIZRzq2VwZITMDBgYCnbeTLBrP97I+z/y6iupgl1uF+zMqMrTfjLQA6AOJ
PLjxBrt+DJJew6YS+IO2QUZscn10QByuOhT+tTXs9ukxMyN6qG1QuMkmkQ4ad6no8s+ZAVJ6B7tW
7k1RFKe+TuwDusqUnGJbvYGeUZ4ct64Ljr2KRoTTdd0D6GyovnXjJdJPp1b7pAacJvuaAuX1pNbq
vc1HNyE5DDO/GBojqiV2r4pdGakhEleVMa6CbGzdtdbYN8VoDz/zyvPMFUJ9QeeHfSWrdaGracYC
ztRfYgrw+zOnSXXXehuWT3pfds9hk8BOKVWnwt28VstvhhUVLx506kfDmtofkxppmEs1gwENa0TJ
zw77+A6LP8y9mtGyni3Z1+oqGCCMYFfqKj3LUAABHKz6sa1I1303AI2Ic7ll/2gaMWarkSPoRxIn
sNkV1D6e9MShJjv1GUR5Nyoz+O7z76RQHVcTICHzoPaF9lykGAfsvCYRD/SbQn1mcJvxKiG3WXtS
mF8iFNuPeTXGPZ7IWgvlJcwhdkcY5H33+lTH9KaAG07ldwyjjaGnxlFwfRTAKaqRSmiVGBbmqCZV
sxGmlS+8kp1kRnStVq0q6nDb5mh0bVIRtYbfj1NKKyy20/vMyJv7Ig7H3DcGJ4QC0NQ/i2bIvipG
bB6yAv64rwqwnX4edM3B6wfjy4S64K+e4jB4rihEE0eLkqCB2qe50QrGsgKwTABqr3uw+Svcxprv
YWzktY9+jFttNU8NfvZxK7/0OMqOKwTXKtMPDdT9Vjw3LtEC0KmJTZk5VgcPV8Yv0EKy27SvglmP
HNqwH2bSOsUo/FX+UHpzwpvXw70w+/JT1AC3XuktS3fbIqD4QpUYqj5iayPqGeF4X8e1UAAWxDJH
dqWzWOpRCd2Xdnq3mvAo71hrY/ijp/42ocgFSQKtWZlcd3EyPHdBLp6dUet1GCuATvygVr1ubSST
dxqb3jPWaOPm/dUs/PYpbZ0h8sc+pHbe2w3+Yuy8QfAF2mRF4z59yNRK/rRQ9IRK/FWdLLPdlgmw
HhKaNjQPeLOV6rpU+mqdgT7t1wFot95PO9jToIuiQtyXwlRnV11Magt96sJjowjHWdPOUlCPMex4
E8VTfWqiVpw8t/OeeybzE2r01+gHfSV1hHVnt1w2yGVyciRd3l4jCz2Nm5gF/K1su/JVk8B7UtMQ
kQQkqEdzleVZMG3cpEX6vU2i6FOcGuE3hEPEF36+ptpmenynKRmDI+Q7yIeRwmbxqfAUfxVmgJ2h
JpXscwYu8nPbpFXDS6WD7Wto45VrT1HyEKUpYhFkT60RpZrJsE7u2Ba7dCj167RKTNb2oCBxk7dS
qTcA7dGEr6wgYDEJGuusCenFvldkwEZEkmzGOkeB0kLL7jBlDeowQyWkWLWgmAo/QRJE8HiDd5BN
oX3rurDZ9WHfuT7C8pmGJqDSX7GYDeE7Rul0qF30kHntQg4wK41C3sqWLe6PuV18y6qquSsJENsV
7SOkK21BBRrhj2S2qC9DwKB61WlPirDcG5dGZPE7j/xHqPu78iV/lPXLi7z5Uf6v+V/9WZRjHWEc
+3/O/xLs99+/PDuFn/3FJodhPz60L/V4emnQl/g3THz+J/9f//B/vLz+yqexfPnf//Nn0aJoza+x
PPM/we8eJYz/Gk+/a39ky3/6N1QeFum/KPSClud/VVqN5A9/+5bzJ6R9pETUoV8baH8D5TXjX7PV
KmJWpPJkMnPt7W+cPH9EtI8UGvhJ8IZUiP4JUn4JWgelQ3kUVXseDjYSv3we4Yaz2ILeh9ldb5Xy
k5u17R5txfhZ6+oaXy2jw+cISRpvjxJ5euinHspKMRjhhn1pSVbuWO8j/QZJ1WLYVDIJT5nnKSdD
HaO7GEeur+yX6JNmNcH3sOiNTVHSIOT6utUKdey2Q4jO7JiYn0NlaNHy6JQTZFtjHQ3B8FkDmzH5
LvCIawF8+GegDuhrU/SLhiTByxrBaGejm10hVr01uceMOBSGJQUKP+r76hpaoP43BOgfLdyb6Gdd
NMVf8nyVvq68/yzh/9+Wtzb3Ff/r9X0V1dHzDxn9ucZf/5Xfi1wBGPcvFBtmDTbQURhjUbH8e5Xb
3r8oTEEGoEhMKWxe/3+vc5a/B8VYhQhKokdliYrEv/kgmvYvFv/8t1EapIeJBMe/9/b97xztI0rI
ouPCEDNnEhFwGHsAVwiMzhc6nszg+0LZ3ZPl6JuwwGc66cZfXRr1v6oqcQ4oQFrrws4B56rolCG9
nK36FvizXrWXjDcXYKD5aWYGPnCkWfsAA85FSUQbIlTkgym579Ny8mvFOGLRl34ZLKH73C31PtPy
fN1G+BuUHgYKpdAiKFfeXpny70bc275s3GxdZW7zaUAtY9fVZnUgsVFJ7YLhGsv6pyFSLpX/FvTn
389N7WjGwnAwIGpzPotDHMjW6ZT4Xi0ber/qDk9LCC9ao67xWUweiroLD+7kyqPUO+8+dzUks/Qk
3fWl1V+1TVj/RMq2+VKmwa01HDNNe/ljUf793f8sqC0Yv69PCLCUdinAdXCHy2ZWhxW3OSQ8YQZ9
/GRmZfdXFCBNJ2rbgperWlfIBJX+pFY0JNpGwSgQNI+tCR+sQboWTVPdmZnZP2Dc19w6+VTsEi8i
KlX60K/VLN8OUZfuIcipd5Vsw2tvUEeaoTOcePCCS7Wd84yfIIw2KCA5WgHcD0Q7c+3pj7Jn1NJv
SJSyvksMu0f6Et8JE/Vyy9y6s6BbGImhX1liOjWWEmhXnVSfK9LMu6jRSrmKupHoSKKQ5KRlvA6V
Rt5a0K4THynlelVNpfIzo/0XrDLbY7mnCrYtVn4/OaJ9yceG6FqQqn0qLWQAPZ+E172uqkjupskk
UqhkrclVMIF+UMq0uELYAjiBWxrpV6TZXYIbpbs14kn/OtGN+wEfPgNvbigkRg0iK98DOpugqeQL
36vS/FRSdPKpwHq3YPn0nOQjKp9A/dJOCrugPZJ81BfWy3lZmZsP9CwIFoJ4tj/d58WxoCZW1YRN
VDxO2oh0FZnEVrqleQkDvviMb4ZZXLOmQULgFqJ4JI4ud0o8iV061R6FgiIMcGhxbyBAf2cFihXp
TvYlD9T8k2e0n7JRefp4h7zizf9T1OKV4ZATk1AsnJWs3/jQmk4/xMZol6cpA07WGvZwi+AMWplu
4V7DWc5WHOL1rkc/amV1vfbX6BXKNaWF9Cqpp8nPgTodzcqzVxaJhp8D8lhHoyPvYGvmzUqpjF8Q
x+2dbvb7LOzZK7XdXGlZou2BcENKMdzCQrR42iOBAstc7YabcBjLu9qlGOKIuNhbZaPee2mvnfgv
kP0qrr4QrrkX6pkLsgRTQW+N1iPooVl+hmr7+e4aRtsAxTgEp9IAmjxONzHz0MTpalJBb/f20cYT
MJTxNuqLxwr6yMefYoHensfnO6AhS3kR92mUDc/HL/VI2tIE7B5MZnW0AsVhdvujndqZXwVjSrk4
iB4jJe/oh9qubyaD6aO1Fa/5+zWl5iS9TpLxkhLpm00xPxYdkFkWcCa5L8qekbRgllOZOBXa+NWW
unZrRcI8fPzy58Xkv9+di3hmzaBpsCxbjyIJ0PiZjBNFCWNn670/4BZwaGt5YfOdtwPmgSxMq2BF
AWSZ4X7EGH8eoboau40JEvo0xVmINnghGkQAE7FuwC59yQra8R+/2fyDZxtsZlpDwkEgHsIF6NHz
AWtRdW2qGfIUms1G7cY73LxXMrN/dTA9a0DXACMu6Vq/s5QpktPXJFQCpUZ9/nxQoAUJ/aWuPA0e
yfxUP8I0X011u8uG5tmhTDh5zqYltFZj8ZeuZ7t/+s4Ik1MrJ70hAMQH5Xz4yM7MhvrGcOoVEUJf
t8eHhCofFTnZ3zVSf+aR9COwse7SHl4s1t9yWtAfNHD5LNalbriZtw3VJKO+g9Uy3apltMoUrTj2
KE7EPu3wzE+bCBXZoCi2U5IFXykpd1uSjmpftW77g+uouI+DSr8wIwu6PQKe4KVgZLAWCGyp2S9a
+AkOdLhCa/adLScyWARijlnV6ytkv4LHCQlEe0gDXwaJgXOGd+U0A5TSof9FikOhwMmjfUvQshUI
sXAeOf06U1lHlWVzPUDS2X78ARcNl9mfVPeIRHladDhAnS22iYKzBga6kwLUqFs1FHqVrr3WrBvP
GNdgAHGdwHJIUfwAD9uPh17sF7BeaP8gSUZjHjID0iPnaycI8zyuySTvRnTXXDnae53+pJ/2yuCX
qWYhmjPFeywoLhy/ixPodVxIarSy0fEw2Krn4yIuQTNPiOnO6KNo3TRFs1EcFEhJyy8hnuZX+ONI
IL/HahL0INxAejcshvOhwJpp0ons5H5MVeXW6ZXrfFLgoDrcM6jPIQthDt8+ntVXgt1/xpxxOR5C
iTOLgusFRtxi/aG/aEZjUE8n1fEmlFILlzJgM2W+YtTa3kmnbEN1NDsYVescxsYmv6YSWzg5wqBT
reHhjIVqkMXuTlEzgGAfP97r+b54PCJ0HSFHcAtzo+98SiwMoHLur/GExfvnAmlQpEzrCGrS6MFk
MKyVHo4RSnmqeILQ318HYdTcRuBt10mU9ldOGhWbaTDjNeKI9sa1Rzg3YAOQ2Mgb8c3EJvWgT/nK
jSNnFUR2eZvp8XRTJ2bly8F8at1pZm61w9FouvjCDbC42F/nHlnkGceIPiYLbRFWIhpJjTLsphO1
dnvlGVF7ZVCw3ZTTMLV+JUxlm2Zac4zdZ9xWUSgvh5XntdkDi+izPqI+vBLotv78eM7PNxpPNee/
8LxZhrrBslhsNMOquqQNRg3ZysT4ZbltvofN4ayq2ftTRMrwzQV5sNUC9VKkc35I/x4ZUBphljfj
p5dnoeoMZmHlhXbCZindUuAOV8PoaRdu+vMNPY8yG8hQzYLjTSi/fL9AhnavVW594ojrdrVhfa0a
TDxRiLikpXK+n3+PNE8mSsYzsP9VlP6PtAxAw4yQKeqTBQD+ySpQvLZy70rX6Jr20O8iVKcu+fC9
XVTc7QSKVEtAaaIBtcgF3aocEICy2hO4m2JrK0K/t6u88fVCkY8xh89GjGP/pUUieKM2nVy5YiLD
sM0MPNAQ7unVxuBanebSSTMPfLaVXx9s3sMg0B0KmudbeerxRmzKoD1BJyEAiXTtO72h9ioIjOlQ
wLG6CpK0mO804BhYsh+5WmJKB4m+zilW4GhobVPTCneYqevHtJHPRei+mGiNrmROlfDjXfCqfr58
3Bm8hPzPbJc913XPAsIcxiLuv/Wp1ntrO1VIJPuFrYY7p+q2Lkj3I5s025lObW4BkQ6nrnMTmkb6
JL7bAvQhv9kcNG0S15h5hbdkWfLZqrAQsGYiexaWxYueR9kxrKH5JlUYXXklRYLOlDruKZZ3LXQ3
35htVN4iCv9dpZr5hYMBzI+iac4tcqdcd1Nf34o+8E6dxElbxIgGtNRRj2VlVrSgcnSr20wcPp6b
12B4MTccD9xX89nMEltcGq49tJmNMNHJCGwURcYCntdYmUcLpuvRjgrrulGFu+/69t7Ce+orLl3e
t2DsnhIopVtOXrlJbCv0dQtO9egl4+2omOKIAGD+/PGjnof18xac4cPwPkjegYovsXxxm+MrIZTy
lOKwtvfGtKSXp5d+MaQWzm7WtPl4vLdbnvFoNTM5RPagfc5XTSxTCwBlQMNZ19Un+FAzWDtZ1ZFH
GWaU9sGzICB8PObbA400jHOabhzIN9RDz8fMHJdiTR1WJ/w2bb9GGHEtJCQstvMlxOk70wkUGyl4
2PosgDeVPaXr0CdkKDdzC+Rk4vC2oJO8ikSSH9M2+Iegcz4fwoTYTsDMJEWjynv+ak5mC0EMUpzc
xlM+9SWoLMRgceZTy26jKXF58/FUvrn7ZhgtXXpcXKFhktmej9c0UtaokVP16Gt7P8GK9t1IdFs7
wtOstAOgyGVWHGq1u+TZuOTncN9SZUCIm3YDKSGY4vOhB7sF22/zqpGn9N+GKhqeS62ccIq0bvXK
MnaUbdVtEqn6rYJy9zaB5HlIBSjqUlNaPBH1Yp1Sn/qaxvupiDyg0hFNYAVupxftbH55PSBSqnHv
BG5T73PTUFaV2dZf27QLvyI25qc5SjLs5mhrVDKndd+N/T7tZXtVTMUF+uCbRTu/Ln5l1GJh96I4
dv66JbrUWd+xkkKRwotHIW+bcYIS46bj/uOP+mZPLoZaRPCwEvMp0DgD3FIdEExtngB/RGQO3lc0
sp/0UWoXIrvX2sfZAUmiRDOPeiyJAxKWi2PA7DSMMGE0nVitKk47roLBc+oVSPtX2rpvsRzCtSTf
1L1+X9VTt+aUKG5RUhCrus5gkOJYwP5yJ/VgpuNGycp0pyiy3nrxFCHFZtinAtz1VWWgGDhaM/5d
kS9zZrGxO6VQ/aGeSuykiym+qtxpXQ1ucZRZfulFF/kgL4bWwXwBzEIas/f34lKvlbEsCrdNThgC
biQH4jW973HVAaHZ5pkyrL3BfBSdIYF5pDSyzeHLxx/3zYk0PwDd0teuKTWFxeGX9h3l+QSDRDBD
gkK0YpsvWW/2W+J1+Xnss2T38YCLGsrvV0bBhcYM7mDwkBYjqjk9IEDp6cmIKvvodgEmw9PemsG4
eY/9XagU5m3e1eEa6Xvbjypz8i0xXKqMvQ30eHN8vGikzdqY6Mye76C2BqRb62F6qmOM1FvPE7vE
dIoYxE8w+W3zogcBCP9wcDegXoI11zIF9Y7PFCTWQxfU7g8RX/ocb7c1yHKyWPpVFFmA1i4eqtFz
UEhWftIiy/0KITFdT70dbaxE0R4+/hCL9tjrh6AgT244E+5cDuzzsVBfoJxFynAqG/wfC1ckoT/S
aMGVtQmNTRdl4bE1cFrWkG3B1VTRt+Dw2yOULoBKs5q3BVaSYkIeJztNA68CJg3MX6NTiIOUfnDm
eG/VJhAigsArxIV7+026Q5MRmOx8ZaNCSmHu/PlNTQlKU1ByNJEl9fMhj7aUOt0LZ9FSzXreoq/Q
8Vn7giNpyUjlNLBcve+KU6eEL1Hn7PvI/Yo5wbiyIgsomzX7pIgoeDCg0vlK0Go7AMTj54Q6zypV
kaP8+Lu9t4FmgXkw+jQZZpLA+XsD7cMAysuLk5KTdWcJrozJqMfHqLQ/EQJON/l418TNLAQ+fdKz
vt13l3KRuc75x/lMHYdlOlvozHctOeAirggVrdUVWfQPGqWDTSundm0m6l+ZhVdK5jT1LgQxvjXy
rt1kVLOyrPtnzEIeAPQXsvIQr2eI9NIIevZBoaGn1qdSdvaqnPp0UzTxlzxWf4SYta+aWJh4RFRU
Zw2tW338BRYL7/fg8D9Ig7miKKedfwA1lRa6xWVzgr//S1dG85p6ePbp40GsN3M8h7/zHPOSoJCX
XBPbqv8ve+fRHLmxrum/cuLuoYA3i1kMgKqiJ5ssttsg2OzuhEfCm18/DyjpXFaRhxWa1cTE1UYh
dZMJJNJ85jWY5Y52f091FY1kcxTbhca0z+dA2XA2dGzDpV1darpAAyIB8WcCyNgocRztbblk91nl
Lk92WmU3pZtOO0PLoq+zJ8U30WIgZmpGvNXjqd+Wxtxv3a6ztjH6VdukaMFcUrM560aXHnkpbqNo
pHTaD9gpxE62c7T464BD+w64oLdR57i5sbO5Jc0clc2czt7lskzVdTwhe+sIJ90PE57Jaqvn21gH
0YoIv4khTvW9rrfVfDnMSbsbHLO+OkV/WhE8h+uURJ4l7/KpKIxw2xx+qWLQstaYjOW+9pJnY3bH
AIsF9SIvPPTL8bHX17TeBW6b6OMuErP8LuL2W4Y+td8glP9DVkV3PchGfnLjDjB+HLdbRcaVP6Su
fSlL4KtWgUedFc9e4A1WCSw7cka/x0Pp2hgiHXChyM+WelG3Hy+PN2twdZCzCe7JIakzHa8Oo1Cc
YnRj9Z70ofPbdFI+AYmO7j4e5b0JpMuClhWaoZRXjxWG7EQdvSlqtPs+n8JqSjar9hGwamjvzdbV
uofYtc+UydwlHHvZWPpDWd5pxa4Un0V7W5ZF4hvztYvfRu+VuAqf5U23z5LRRyQtmJ3eZ7P50hg/
W9z4Jw7Kdx6ewqyG9S2oK7aRcxQjY9cuFtvr3HvEGYrQqTIRNG6FMqKpT8D/DCyrm3xuBQ2MygKC
T6fQb0RaXZt1awJepLgzzJCv4AwvQT2MF0vsPgNjlDurt7yLmo72p0Glx+Aqav4z85p4yy0EqhYw
f2gJi06nro9nVerlJ+7u4woCF9KKciONhJ7gYmxwFLxoqTnmcawp91NmzNsI5CHdYXGXL8N0tyyD
vG6U2Pvc2nMXGmPv+KMzWzdjDeS7ArgpEoyla1Wda7/G1N3wOVJSGkiTHQJ5zsOPF9FRTMOzol3B
Rb02aqgdvrRwXpXxHCinYGJ7/b5SFI1acwXSXS5JkCm6ciJVeXcoSoYkgFSG2RuH+10A4M8FMI97
HRNj8q8axHXd2puM5XX/8Vsdx49/vhbvBXaTf97wdCar08alk8Y92Iv+LDOFFhYYS1I1Ui9Jgf24
qZLzHM2V3awhw+/N+hmg59VLWSyhrrE71LT6Z9H8yzPBSobZjiwlJZKj8NGsPPp3S2PcJ/H4m1ha
lvpusKNPuTE6J77qUeLw51BcwnxQakN0tQ6nGlYJaFZgCPeTVjwqngrRpEzs0FZU4TuVGE5RldZo
7iDkcDmBILICJXBo7xy3y4VZseKX0rv3eqP6YSs4UGvCzcIyMYfcdwE+fJ1QqWvDJC7PlshVfrrW
4C4+xI5l1Q1LQUnPYmOC5vqiqE50viSJPNeof9J5q9L5xA59e/NQ/qCxRKN47VMflz/HYSooKS7p
A7RtlIQWfXw2cNs8AyZk0G/T+/OmPGl+eRwa8lG45QCMUXIlqqdVfPhRBjksnjYU9UPb6/Z5WtF9
KkpbbpE5mG+bDiBI2U/GE8eyDDOInbcLTAG45Ev35+f6HwTnf+Gq8eqgWAHQfwGbb54KgM3nbf70
L3Bu0JCKp/YQx8kP/gVWVq0/AMGtvHcHRiHZ579hnPwJ1RzgwjTbV/gx2+Dfut7qH+hZEPSiA4Qc
Dw29VzhOFc1vR1u1QF8WAb/xH+A4X+TFXm02dhpriOdbkdT0jF+6nq+ObM9YRJbhAX9Wy9a40POs
Gf1aKZw4lBL8ZuLVIJSiIqGNlRr11gQNoTVq9lTgYnNVAGqufK1Vf6ROKs9jW9xBW5uJj/R7L8cW
IBi6tLmpY5S1BxEtz0M9aQE0UjqRpTmX52bUXlfYPPzZuPpHa/J/9y9C7MlT+S+/b3499f+qfv/r
oQNy26LI3n6INd79qlrJ33zK//Xy2Tc/kzfg5PVh/o1O/n8DUY+Y4kcL9vNTiW5Uf7BS15/4a6U6
6h+0+ChNUbGhdL2SIf8GHNt/kHzSmaN+RHy9YoH/vVKNPwA6gBShsrXi6tf07G/Esc4vpOsBORpI
7gsg+Z+s1CP8hwuiC10Dk34keTp1ymOVk5QjP5OF2zwM1mR/cSPq9jVs4B0+ReVZh8mFH0PXuGrb
TD9Pmj69bGiIPVEY14MpqaqNgsgfuijOcitQakYD1VhuVZjru9aFUrwg4fjj1eze/bmJXmNnj+/N
9YEp2CJ8zCUGm/kIQiSgpEkrztoHjEmWMJ8WXNYr+D0VmdFWoykVfjzey53/ai+/zBDZIyLBzDr/
4lu8bsSlrUUXPlfbhwGbic9ACm/tYplRVlXGTT+5X7LcpLZZUvb2nKQPs56Kd8mdukk7BzNvZbjO
OtEGaT5GK2axvxpG0W6aLq8DdXZbGjSpszVn09mlpuUhFKafKkAfX/1EuOtthpUBDfU/z73Xb7Bo
AMSzuaD9auG54hX96M+pSOj4t/lmzp0HNW3ac6XtHz6eujfXKQPrq9QzoSRyg1zjh1OnTOlQLOXU
PVQRUkmzoic7XcjksujRmPU6syGuVvpz0KXjmZxx4IbJ1Ibovp4iv7/3JIwPgBbc2SpTdfQRkdU2
ZJTX/YNVWu1ZmlfGFX3n4Srp6+5shpl917u1tu1atTl3rLTbmi3quWYVn+qzvMk8mBNKt2ubB4u3
Fep3OCcS3LemlnJ5yGYMtuco52Af+/GxZgXtnDmf9s3UwvSaVDfQ5lLesJuyTZFYph8NdYTq4OB+
GlFj/gLATb9GLH747Cp5fqMKz9id+IBvN9uaKLFq8OIzyDyOPqBROFqed5n+4OJFde3EtXyOJfhE
C6fY69ggrTOmxt4B1ygfKKY0F/ZQssTmpdS2KprdW6Oyly1/nOxKJCuQa1fU4ONn5NI+iGvpckJA
esnlaOtz8x7Op9KL2hRlajyYSWvsUjnDUNTpb6RedqrR+YK0PTwKVgt6tpDDWYmy0Posr651Ggix
p06m/jDUJkKwbpGUi29X8ZiEXZEnepAibL8fys5SfZTX1HvdGicHce85zTeebBqIeFqit0SMsNq3
jgAndwm1WPsyGACSP56YI7wD59b6hBa3y5rfIqt0+LCt1VgLUnnGQ14sya4ZIsQA0Kneqd1ck42n
+mWdL/N5Qv0mLLDTOvFdXnx1DyaLwhtRGKUDCyM1rpfD8Xszl32ORsMDBUTrWw5DOboYCtGCYcbV
56GjXGT4bQlLio4BmGG/xkDZDB1IkBSU1Nb6jhz+XIad1LxzLZJW7k/KFD0aZu48e2pMbWxqrcus
0Jw2oH6GS0JsuxNgKjKr56SxzR6YvnDx2ioQY2F4o6c+P6bteSPsSGIeWldIQC6ZJlYXqXEJO+p3
S9BWZYG/eDSZ+8GrLekLAW6CUkef/awrzfvp6KKNfBqIIgtcN2v3jhWzFSARLb9gQEwV9Gtbr+m/
zBCghYmNyw5a8lL5lpT5sPU6SaOswzprJwaKQIFLpbIMch1RACjPBhpV2gDy3sfxADDu3KNUsxVL
k14CsFSkr0J+y33s0LXsOqX/3QS9g+pFmEQJNmhlK/ep3YCF83qB8a3WGNp2bnQ92g1I/UxhnS2p
cg7VBVkjtWuqba0X8a1sMVoPRsAmalC2I4bPHy/H41YdQp8r54pDj+R6PVSODj5RYmmXpr3zYBeT
t1EWlMgh/ifbQZHm98rSiztksWG7Vpb1QGYe/5ywxj6xKN+cZ0T+YH/MVWF5BbUf7Qls6OIirjrn
QSnqbKcvANpKhdrqIMrqrHD08cRLvzmcGI+gDySXt0pfrnnK6wPDkekyd3rsPih4jZ7lMQqxViWc
rYsKuP/x/L7zaoAGwFwB9iJzPkYYc8amijUu3kNTxY5vxJbY0vMiTml1sS10L99+PN47r8Y1RuBI
XETYeIw0KeXUi2hyvYdssUSw1KbNps1+lWqu//OPRrQL/JWphP9yjMGvzVgzo0KNHkapVecUVEUo
pBKdDeTw4dhE0wk603srFcrbCtch4EO07KgKgKMd2rdeqTyYuV6dZW2zNvPy7EFz2aUlUIZtAsHM
rxE03dR5bZ55WXpKkPeICkhgTugP9IuLjU4JtdejqzeiDtE2lWI9zInC0VcrgDXPs7pWmzBPIjeC
yAWa/byJTDBXEfraY9CxCCnRlo7xuHQWJTQHBpt1Ykm/DaXgoVASJr3lIqR6d7SmDaMAZ1ZH3oOV
9HYAm+xcRl4JMxHZFiTmncsKWQ7fM6IhVBWnIjqfx5vBju0TC/BtYE48R+dyxcqQDIHoO9xcnH61
jWBJts+7QnmOIEiBcfTM2zo2up89kzGH2twlMMDSfHpCak4vAjytqTPSEVW0rx7iG5/jLsf9xLDE
55T2I8geB4baddZK9dHQeUHKYahfBqRqgBzUGYvsQOamgbOVlAg+fLyn3u5h1rhBu4CyAUnjsXxY
38huQtc2elBiGPI0pwy/X2xt28Zlv52M5tQefm885o11DsMaMuJRPNMbua0W2Ls8eHpzhigkTfos
u0cQhlqX259YOO98LwozaxOEdQPI9rgCqWtjq8d05x9K18wfKtoHt3qE/9kY2RKBkFmcIwWs+JSm
mxAz3TE0JvICo9efW07ma9EpSO/M0bDLdSs/81Ib7l6MWkBQRHTcQe607rnTtMsml/VyOdtJ/ZV2
dnTiNd6bM5Yb636t7BByHq46/DQitVcSQZgnSj+xo+9DuvxsB/1Hbp5ya3t7xjJjq0kceA8KAcdS
Vuh96PUIZ/LBGEUXlIXxPR4lDg2WcaohvV6+h8EaIwGIYinA86XTcPhWI2WfYrY8sa/iuvuOaNDy
ZFj0f/zKBGEfzLWVKkGZRm1Coj0Miy/Q4fkO7Q3QfqEpnTwBkn7nDOaBCBLWQIEk0jza3GbZaUkh
S7HHfds5wzxlvOvmxQrGxknP1BQV/65W86veLOXG9SL3lrREnsCImW8nBaVq0HirlDaqA8eTggYU
ttVxvPdEPp7L3Bk3VoL/08eb/p1RLBqEJBVUiCCXrAvuVVJRtk1rZ/WU7Jesi8OYACxM+uz/YtnC
X1gdxcjkODSNw1GKpnLA2yfpvmvRWymV9sGajfOuqodQ6+dfH7/Si2rt4XIi9+QKpeq19lGOVa+R
79AVMMrpnhs7LAXiUlcjUm9lYCdzo+2auLNuzHzQnTDKIW98WvTV4a2hhHk31igKbRavmx9zXXp3
g6tUP/RSmud2FNROvTPw0DUIlkslCazOac4+fvZ1/x49OjR+NjheNXDwj0kAtjYo3qKN6b5VYT7Y
iM7UTvsIYftStfJn+k7FiUP/7SanRAJid0V9IuN6fI1ZaZwtiNal+xE5M4IKBTJ6DipERsMpy/v3
hqLmSJcDTMSa1h8ugry0RGGgnQWSdcY0eYIODmLM8mcNXPLH0/jeUCvIhSWAECYny+FQjZ6iGNJy
ORP/puFSV2JnwxFHjF4bTkzgi3fO8SdjDCqCGuexcdwrmmItzQyzq/bQZvpPrt3oX8XiOj+QSdC+
9dps/DSGXrlGta0xg0wt28e4UczMR01eS3yMeZTHoWLaMcJx0BVqRPWcZYuZBUJJiymQCMzrYY+Q
LXHgMnZXkYRiHLIkjWUztgj5l5lVmewjM5V+mXfNN1uR9o+miTCrGY1pWG01kUm/SIEZp76iauOt
0tXOeYoeVn4l7GG6UluRZ/4CN4TMbm5sIwR3bAh/SuMxKJZFB0nvTfp8qQoIlgGXp/upGSd1CQY9
KrttgwHI4pu2rL8phSkdX4/i+LsqJwNRoBQbgE3t6Mijd1NKZ3MUBtdW3W9ThYqpP1Se3fpKL3Fn
Lua5umkU2WahZjceob0YgBYUdoY7QJJ67RXgXGXx526abtAqeuyUKEqRGJzny7yT6veP19ExLnn1
h4Bth2IghV/ihmM+iW7kZp0BhN4XoogRUWKtjtDPh3TyJ3xfo1BTlxTvj9m1B7+Z3OxHZDczFMS8
aT5VQzNyYhi182UhZu9CVHXUre7WaewP0dSeo1ZpnJezkJ9zMViBapbJTdbElQzs3uhuhhrH4RVX
OnxKcCV7bseJUi6YsHHwkavLftWWmiQgYXId96S406ZNPNjzryLVo1M76piLts4E6SRzgRwAJcw3
XALPSzsTCbC9menes1V2XMNN26cF+AspB54CGDxC1L3IV4C6VHe2Mna4VFLk9wITQ8OtV2F6IL26
aVlBivFjFE4sfcXJDDesmloHLmqo3zoMmnA5rM3ymveCXG5KAnkf6C+cCWB5FLLx8dYM3yys8qbj
K/hgOWz7/ONP//YkRgWWJAgBAJSXQasdHiGyr1In6j25Vydd2WpeGV3E2vDMc8tN7OJS6GSop308
5ttji/o4iDjIsNQ76YocjonfTNN5Q1vtNUrXYQ1MfKsXprNRm3F++Hiot/c+qd1aSqQjCQTl2OS7
GQDeVFpa74WWxRtba/uNN03LiXN4jZMOz0ZGWWuWUFCoPB9XXagiW50V1/V+Mlcyuerexr1Sb0Q0
YNrazfdlTaZhDdm0+fjt3slfaU7hW8CHe+E0HF0As2bKpHCcdt8SezypzqJeO5UaX8+OyVJdFO1O
Zl2+sTkBwwwjuBsKpt4vgM3OWdIU0Ylb/d3HYd+AdFwbam+u9W7oCCFzu9tPUpt2ZlLsdZDufmQh
wDnLmDWuuvMnLHBWBU/H2E3LPHwqoky90GVSnohu3/n0MK5RGgL+Qjpz7Otjp2ZTQo5p9yCKoFrX
YxyqiOGcWMtv8FsvUl5gTEFPOqApjhOuWrhaPybDuE+SVLuG6Tk/o19P5EwXGddNGAKNz71Xb9TK
bC8KnnXeaIaH4Wmt9n3s52rObWSrWUVRVekb97wWoiuQmE+W5z5v2z60bBx2kLOrYztcZh2Ao6rM
RehG/Eeox4PMzrAksZ6jpMNkGbE6L1iwpftLqe0/KlS/6apQiWCpMZkwRoHU2kfhba+5gylw1N6j
xxHt9KHl6gS6WJ/XONl0FHN2kP/aK77I41IO6WNR6nKHPKblx7TGtoVIZ+oWdXUxReWwRXxBuxhF
VIXZqE4nsoo3wKf1Walm4XsLFOEdG4ZZs5NOWtMekO/8Oa+nIZhXcUs/WaHITZsqoMjUs2W1ANZY
K3AbJuW8dWV1UTvCu9Vjr/uWWv0p+vfx2bc+17o32LKgJOADH559cujj1rLLeV+XuAzLOhkue33F
BvVzvP34dHhvKNYjhA0Uplb68eFQqAAadtnp875Pai+QqlUHyN0Wu96ImxMH4PEtsr4VzY/V0Jcj
kDV8OJTaqUpkFfa8X6/HYHDwWp/HyA1EWg/XZZ651xBv6/Dj9zsuEqyDgrMChULfA8/Lo0E1r+4R
pBsYtDZzX+gT+qLmpGwGQVFKreNTdeY3xxsDsuph+XKowGg6TlXBveRd23fqvmi9eWsQoUyBhe7S
lURzK9QzZJbVtaOwTBZFkUF7HJqqf5RIRF+PpWhOLPF35pxPS5l/VayxXwAUr1PaXnoKe8tU99Qs
swA76em+ovDgj2OhbetGx4NjGk/ZJ753BgCz4FODCuCfY3sTt0E/RZfuskeiRrlcPKv0MzNBBRdL
U9qPNTD/KiIlbcp8qy6ZuodIaIUUlORlP3bXCj2PS6sx1U+9VDok0eVyRbhfhbWtWCeO5nfWP90x
WhGALgB2Hge1iL/SX3aqZd/ESfE5rXp9ja68bTO08sRWW5fa6wCAlUGUQQBtsDSoKeuH67/SJg5g
M9f2ptMv57Qq5vMcS+WtlTeGj5WvSqKBKuIUZd2J+O34liNap88C4hDpBvp/xy8JnkSlAO0te3uY
1Yuu0ee7KFWePt5pb18PiD/n1qp8TlfppY70qnoyT3lBnpur+1JmRTjwn19K1Sx8z6yyLXzv6aKp
i+GmQFTvRIRjHDdYeb+XhH2NFtFYP+YazbAHgXAZ+l4u5hx2rmLeF1ZklxQleyi+qEVjrrqguPxU
toLIuav6aQw7pOR7rGEKZ0MjU1UD6Q6Gx8aM5aPextbZRP+/QSl14TeZqXdjOFWjhks5L78nHQnv
QMLLe3DtpH8YK+WbZS35ndsAX9iyDIQWIJpk/DYXq7r0AJQsF13iiAlkQ+p+HZLJ3ZV2EaWBUaTm
FxiftFFFWyk3uYcXu2+AW6lPrPWXisnBClx1PdQV97DysshfDlegmw9rO87OHtNWrS+zUlf7EPvP
6cqZk1xsYi+vMXKndYEKrWMWnwpMDlUER4pcgyzdzn2ATx7kMbM2BMouWGeDKzfrJ6Xo07Vzi3zm
suR4tU8lcoRpOUw4+cVjUV0qXQd2Akn0VPeLoh7uF9hQYuvpnXUxe5HofIzeuySg6NOe0U5xhxuz
rNMTxdU3iRuLEwQM5WIAi5QS0Yg8qPBVSjGiKtrVj44Rx5cSqdwzzUqrJEiFXQpOoKpK/CLu6xvS
mvQMNbIOuGBvV3Ng1opS+xUa6jAz59hYZefz4UxMmbfJhxptNrDMmhWadDuu3dql3+x4WSVDJLTj
HybNqQ5/wyzdDgsFlCAqHUT6Ro1CY2EvZrfVcBg5kbG/2RZsRRDUK7iei4/9f/i2NDHkkAm3ehyG
utkKbhfD58vFF1HimTtWSbUpMBE5U0Vsdv5SZPWJc+dNhwpaIuIIcH4op8BdMY5uX7PP+rZ3k+HR
s7LxLKuKelM5XYanLeKZi7D6c2XM2l3l6lzGqA4HY2Wnn2KnmHcfH07H3DfmHp2Ply4VOIwVg3U4
F4M6JUZZVtMjZOPum6ONLrC5DkeAIMtcFNyEtGgiTbrUvy7qQmIknEzcliDTh20+590nLECdQM3m
/M+P9I+wnP+fKsSuVJ7/rBB789Q3/QFYc/37f4E1bRsNZPCFwC7pLCLT9Rqsyf/VCdeJ6dYQ+b/B
miCHkcmBdcpPIE2FUhBf+W+0Jn9o0fSilGzSJLdeNv8/ARYf92n4TQDpaLvyC2EdH3NBoC4gP19X
0R23IXFdnA5+2/4AJzKfSRfruExX/M5anXJcEYXZr0ap94oK/ZSbIPRylCvF2MRfLEBS3MznSYWG
Op1NWKbDMyD7Hy9T+z+r7L8oD324yvpfw9O/vv/Kn8qfBDS/XpS7z3/+rz9/7m8xYsf+g+uQqH29
G1YZw/9ebtYfLl9QI3l4gQazEP/GBusegOLV2ppC1XrOriC1v1ebpf8BspBway2G08Sml/QPFttR
UoEaBEAZ2uvkacRXIEvWk/5VbKWrmGEMZdp9y53J3VpCzF9G4kwsz2CIKkgufrXbDk6/nefDNTqJ
zj2wivhp7CyuIcvL+hMXKW/9KpRdn+dFrQpMBsIcXCxH53qyxBE95MT8phWDe4kcWn0BCS0Ppkw/
hXI4vMQYSodwtcYsq6YJ4x1dYhQMZiK0Kf0uo51bIHXv+hiOkQrXOKxspqbCY+KUOdq7Y65MOwam
UnUs/txZ3lxOLmO2PqjgHVCwIN1gJ3EiITi6Hv96t1fjHCXfljMMYy/m9Hu3ncJyKy7Epj5/Un0l
PFWyPgJMvh1qTRFeraAaRHxu0DL97vgKL2UHqJz5apgEz3V4NvqGb29OfTn7MPnExYhXYw4B1iMh
xQY6Snhyaht4d6b6j56eSBs4EQHT1qYjae8ctZEidLDBwc9TKjIAQFIhBInRmoeSG1FJYNN/WwJp
VD2eMbQdo2CwGjsmMiVZDrxWxbtd6GOhbyNAcnWQxk4nkH3IslvDKXFoJWN0f7jdCDiA7GOy4G9q
RRmqGGGUsGcT95c+ZLoWIveI7lLPXqn9HPXpBch92+ubfHK0Z1m1OSBIo+1+tlViwzikGdRsJjeN
MlQe1ix2Uqso6Md8nvyWo2SPTKwm/X4sMVfS21l+TlSloVE0Wom3S9C48oJC0rmC9NxThROc/J7v
egD7Q60r0/bSqBFjRoFPS69aDz2foFNM+LkD7hpTsJSEKjSBEkCMSws5F+uSFf4wpYTZSxHpbQCM
qclD0XfF/Qyo6p+1yV8+63oWmrSuOfzQWD5cSl7swTkumuVHrC3drtFKsvN+Vk5EbMdHDDUiYmlK
UpSMwKkcF6ZmgzhRqpH6Qzo40QyxigoNBMzAa+r2RF50FByub8RYgHQRMuLFCBMO30ipIs2i+a39
kAM+zQwmAagOg4a4e92qOX0nuy4ekilO9nbnRb8Qx24wv/Tc7DsIF/EbYodzR827mE882TuTYAN7
cDn6AA5DeTh8sBY/Ke6XmUkohb1FhmzcRlonz5rZWf7kuf3Hwu3hmcfm5CCnEEiXGADXWrk6HCp2
o1ToiGR940TMURdqlaBP3SyY50QEJo3FwLFRExZq5V21JM2Pr27luz+T0NdkksM3XYdfBybcgwy+
QmyOjnlK0X2raYXxTaSYG40ewozVhOiClVmnSp5H1ZB1KBtNAUJEOLxrqHj4pu4IEzql9Pqtxj7o
bqS/vHWH+hS9YE0lX+XaL6Osi5craxUeO4bNoDuiz04n7W9VHadB4tjNtR51EfLnyYy+m6l8+XgC
j8ovJHgEw2svEiFmKnj60WGLbVDvRaPTfY8kbQNbX7SgN+1x26X1EsauFX816ql7auzqlBQsXe3j
d2XFvNB0iXeos5pHyxTBubyAeG48YUuZ/Sg0dD12ioUGnZ90zVBeUcsAvRFh8eX6ZQkWerO4aakH
GMdIDxX12Kh3hV1jclNpTtFsh9EBaULCDR7Yhe+6qSwNf8Yeh3NuShwMfyDXoGXhKCkd+0UKroAi
2ozLgVs24tqMlPh8bE1CBaFxaO+I2tKfC0WiHpsiUSfnpYOo6S6eUTfZzEPHpCUphumuxWW0oYqK
kuxijNNnmCppvUu82Bl9u1GiG6YvynZpHWfudsHxyNsX6D1c6zXUI9/KRBv7S2mPaeZPhjLKjen1
2s8UgzpJ8FI4w3lpDFWHMv7U3Y5VKrOgbUZL7kZ1ttSt10OwDlfU9OfJlO5jFQv+ctrreRVkBW0j
DANlDtx2URBmzg1tOrMckaTBjMGceV1hD+bhiSds7SyudGe57mn/pGdGSUx5F0uokGe5Vqj2Nkqs
4ZZNMORBZGt5dlabTXwxFQkaL3BJ0ngHhaOw2H0teBRXi3M1MKTaROGkytHaSWD3+LnpAlWESsd3
7s4rkx5fL+Cozc7Bswp5LWMCUL8IE7GCgu8yw20YR6pMjit+t6uGAQUSlYverLVm48WwZjhibI2b
XKURhxedq46+rugdigBWNlEew8H1KotM8XmxhXufZUUBk6LUXQF0RBgp5X3b2wOCHpHpVhF4pcZi
YczgNQU9Ng/h1Gq08gkNZcf8MixtZYVG66XhjKNU4asYvtWhM6H/EyZ2jIICVmV5fKnhsmUANo4c
LCxiLx3CxclLdB8M+Fu71C7iz33t1V/QuhfP2ewJ46I20vpypM8bbbIcA63N0I/Kz2FaHeRqg5rz
Rk0q7xHRpvj3VKRxuolqg2nyptZgPb/ociypEX+W2KlpvgXA2/GdQs/uFMfEhAkhpXGrjY2zbGjb
YDhotMtn2+zQ1tK6vuK81ia0bKWqJ9u+M5IogNSGENxA68p7mgvd+TxGrX4x0RKliulUSFgoeMxL
rORG2sEl+P+NYRFytTbsDbhDWOTt85g0+DuBm5v8zIiz3BuwB/Gt6Evl0WpbjStTnbPxqtT1NL1S
vXbqLhNrhITnttBu/HL21EuhNHgACuDsWHhrY937dhql5mbpImSYcNEe98LO1XTjobp7XYyq++hF
rfdNAgCSPvLY2deqASSLrgvYSNxaI+W+Tt2KCKpT89tk1rQWFdDS/ZRqo/ULN2nvt5F22peWWuvk
W1YjdOwJF37AmqS91vhI5MNM8dL7JcvBdzcIl37S+JUFpd9y2vRUjcbAwNOLgA9VqXpD6w4HRm80
5a0lmvYasdQyYxrrnog0z+ufTpGM1iZ1rZyUv/dm32gHG4Im4BWj6aNvtRvhbFFEjf6JTm/yWZPj
jL7gki/POV5z3xUcKr/H3WjxKrEXUUmE2vQw8MnA3eYuDn8uho6hZWUa8J/eGa6B5ukRVjCjgkHb
kDFVPTIkOMsNZvs8jFNFHd4dVBuPTsv5ITPobH5Vo7XJmlhoeCIh3P52nGEMMWWaI+h/Sn5Nu6V7
QJTARDgkn8e7CAe1FohLvkwBOhTlXdzHOl5jqcOXKHF1+WRUcwwq1siSyWcuMcIrlUH8nC2AT5yI
peNBOO8J1kUn1DroOcPuAO6gNTEit/BVIEqf4F2GCotSZDblZrx1crwdp2K+gaOlUa5NHS3yQbsi
UAjaWD+z0H2brzxk64mTdS0dwyxzvPGCM0s3QhD4FWZqBts+iOpUyg22bD12ElNlf7FRvrB8usvK
bU38kWwKo+hloGT5gvtvUubfskw3H+l5xHCRFHR0tnWuzYjoJaX3rYsSnEo9ZOwnRJq8YfbT3IQu
Pqs92H96jCgLVqKobmtkR/ugbScx0uuEP4ESnOjgUOVlPIS443RTKLQIgRMEi9rSdxbp0DzoU9w9
silWx5DLfLzAhEOWm1Hq6SOc0aLalIaj/My1iqCiVTBIBShV6AXItbGHwoVkUheaeqc1zJ+dAHyr
7L4N4sUrKh9fmsIKBrvvjU0ic/XKkF39bSoV6LSuNRfnYz83M2SGptG3eexI99yoioFTE+Jd56uT
xqIuqTh0Pgi32NpOdB9lGIlVv2zqG/T9UsX2oNkOs31vKpl4LkrQdz7BSXeppzK5LzOAtqv2hkTE
JWquqKFIK5j7fg3/lgJp8ZSobPLNpq0xMowz1G2Apkaf+sFqbw0EghHkaTXnN7WRRQ0UM3K+65nS
QnNAse1pgOy1bMdinuDaiuHRnQYJol1p5j6Uei1uncS0f5bEEYi9gaByQ7pT2qcsRti8XaLld2GI
eev+H9LOqzdupEvDf2gJMIdbspOSZcuybPVNQdJ4mHORLPLX70N9C6zVEtTw7s1cDGxXk6w6dcIb
NATRt4Xbts3Glj42DCbg9xZHPl/d6+UUG3tYjxR+Th+McdhzjPutaXaAlONWmw+LOfrHuc6oB209
n+6LtE31LU/BBIAoshbF+gjS1q2clxiRJIGNR0W9ORdT/5wNc38rqxpzDw3WS7Kd6lE8qxbvkyh2
MPqMbK/CuK+aW6x7kGf6R/MK+Y8s+bMhtXn+L8nzfBUXhFdZf6uYzRVR3Qq/2kEJd372k4YYgrl4
mbOXpqewMRm1HC2u2vVuHGb0ydbx46RlIGrV14PvNyATlyHGA0n6a7ELrhX51zp4mVrD+J76gwdF
xxUtRGobX9kqVfExB8f3Y2IGlG9Kb+7vepTQWhB/Ojo/3JrJUSZV/pi1vcuuzN3yiYwpeykBJBO8
GNNhWCqH7CueiW2zLYg3WqSM2O03cTIGP41Ml1+tUqkEKX47s7GutdRFmfTTNdTTh8Bp69u6ilMs
N33DDqdaLt2OKZ6HmbGw7GNbVPkYtXEdIHikT8PdXPlIQyhST8E8S5sq/tzq/xRzVpLQMJQKdqpF
fySysiy9wZczKJkvGlO5bRXSzQQ2QlVqpMINATQWXxDh7NtLu2/NeVsusaK5o5pMbtm5Sh4STTcP
5ZwNEbtR3MAw0VFvyhr53WwRR+aKcoiEqT1hfp5U4cKw6jjW48B1bZTKxhZzVHhCFK76aXNWsSc1
aUlzPonCZjZn17CRdHhh0vA3sQv6MIK8mUqwzfGsb1wl4/YyQ9drJ2BrgNSURSluzTovnxodyUPM
9EYLJdag8PEHXQSvAInpVj0XmHrS/ygnU9UV7Ma0GvbCsMpxaw5eZpE7aA03wDgEP1GMr7+CqJQ3
QHzhTjDa64swyLXRPMZxD9oRRV33urIrLxoKEBk7ocxpugfY25ir/Qr+q8j0F7eaTaYR0grJDmts
KciLGZqGDuJ91V4A0bnPxpYQs0og1/vBbAkh+rS4fVQ0nTNFIkHlaAcoynuu5rn4KgcLZia60PWF
lvr401oUVt/cRfXqUu9G/4cQjowvZtTum82woM5zZa7QmHkbN1kjsk3jDW3/TepV3odxY9vxTtOA
7+7zsiZWGVMjXtIcgkokSOhvS2DMMsIPO+sPpvT626LLTXmBgJfpwUzV6eFUbVOhBWTP5rKdtS6B
g7C4yLqacu6/0hIb9Z0n9Pyq62fjV1mXwYveEBJQD6r1cgu5NO/CQScPieIeDwf8uUoIpx6WJ03Y
p/l4EycOVwPUEZTDTHdJb9vAyxF6XKpppxi3kq53XTNj7UQ1HqIHp91KqS9q1wIf0rlN/PEfPyND
IQmgCqN1JbXhgCIRPvJB4VLdAFZuQxQf+Q7NjN2v0Q3Jk4j15sKhkHN37dhmd348LEWYLykhU1LE
fG3hseDyPM5WGnnB7P0OpLAbVIir7Cfln7gllVkdtc2mO9hZxbhl6GI7LIhaxOLY0p+DOp4Pc4P6
KxL+JqAWpBDgL/nuHZvCf8ZH+3pJV2zfna3YZSGid/4PSlk4/2LqxumKC3l4MitzKEIHIMqt36HC
ELoi0dJNgVnZg0lIEzczkqlpGtkj0O5QJFMcb0xdrhJxRtpdj02ZxltrXB9MuUWfXGKQad76IvHq
qwR0Nn+zV94vjb4f4oGr/CWvwUkuY81lkxGA6n8w+eUCaJrUQYJznNI6bOj8I8Wm4gDRaT1ofjpg
DJ7NTAGu8ChknZAB+nyZ9G3/4NYxey/H2NXej2Zd3VcGbaxNkqzw+SSzeKtx3otvZdDWaCu2jdjY
beL9ELIrvy2pDhsMXeujbk+6Fwq30MBwVJxAGefdA7V58qDVTXV0Wnt4ngAlPoxCWl2I4IB23RR5
U38d8ewB9gwcsWvp55rDLQJ7yw8vmYpfaP6IOSQlcB5HJPPkLhCJ2/HhpUrRog7i/jlWffUyCy8Q
l/Q4hH6laya4RgnQCLB5kOW/+BHdz1Ib3e+ZatSdE8+EIM/Nx+vc0mpydG8O6J46XvtlAJv/5Im5
/lYinsg3KRO/25idkboXiZcm+xIbXGocOcN8BxiAQLa9zC/QJp/1mMMPJ8bKrgaa22QHFerJQ0Ys
CSs/paiZpYW23twvzo+uGWjqpnUc7KQBYxXjXTxQgZaYXrVpkrJhl9azjtJQPsWU+YnV/+rpDzFW
mOLavnHTxDX2qDsk8tr2Y6/Z4spN221SgfqJXfugAUjxy+pmnhuv2PTz0pdXieliZNLyQ72tP3Tj
nacY+Ifo8U/9xci42vwZLxAyQozcYzf0/KlytwZm1/+m1WjZu0yv0ZlNNHxmojnplwz8Cw2jC0fY
goYfPd6Qtn39w/YZPX2NeWkHJ66a7iKesFU51FwWOZIJE26XSddVl07dDMZBr+qJbxCnY75LWrca
oJEr0ZAm+Y0XUTFz61lmhpFCbWZOujMWW8nLGGVLJiyN3fQRd1OuhTWa5fMGRYkgP1aytJI9MIp2
+aaPgewPcWmULagaIfLvtB8qPMdnh7Y878JbDnwSb9oV2vqxxSLXiy0zk69S4mcDTbbVjEjp5Xjf
gCb6RXGkurAFu/OQwDQkw9N5sJ1oqG+CjKwnGks6k5scoNtNoXRb8G/2bbn3EgU1P4hnphQFKd+a
UtT19zyR2c+RHZVFg+tljFpyJ+ckNGndH7B4otQWHY8SGu1gt3suxflHhbBIECqaMt8yhpRVqGtN
+9Mo7CGORMF+uEKqfi0urbx0rsxCNOg15JXzywe+PEXT6NT3ZTHrzpaJAvSt/6LrbzqgW6zHwXXr
302QzoBa9dT65/Om47tWKrrtKNm5LlAmEO3W2hj8Y6okyrymvej6j2mZGtd1poyfdBnzM3OyD1cB
wUZPFjEmUGZvV0GCtZ3lMgePaeFOWzBz/rYujDOP8q5fuz4K4yq0COiiQu94u0heuDSB6Bc/KiQc
NqNviUPtdBgMmjUp8ZCdg+W/69eyHkk4mECgOeDXTkaoykulRDpUPC5Bv0DunJpQTql+A4uv2onR
fEj8dN5pajnnpPT+QUGorkwEj+sPgObaif/jm+GcZaeuzKtj4Mlqv1o+XWmkMFFXLlDZ80F++3yP
vOvsc5UiuwB5hEEgVOqT5nCPrJo3UREeiwCDcT6ktiqLNJvGh2z8/1kKF4S3j+bVzjTHlkXvpNTq
KxMRtI2byC6y8f04I03wbk+CCmCbkPLoAMpAGL9dShslib0XV0dZQxcoGUDezk413P/tA3k2yENm
Ig6rAKJ6uwp9JinUUlRHfdX2TShGKUOT54F+75lX99Hz/LnSyRlTquVy1qvqqPmxvLDoY26soPn3
88d5t/VWKAUAHcZMjChAZb99nJZung4LojoWU5zvutqvbuPYbB/ntre+TP6iXXy+3inAfx2KMICG
08lICfSAc/KV+rxDpXdp++O8AjRjranKCO6j873sEIeVbtYcKhXfi0Kqr/D+1E7rLKSeQYC43xZX
uqEjpvaXsqV+Ztr2/lBw/BgLrv6L3CqvyIA/DqExx93YcOqODgF63xtM1gbo5RdLc87E64MPi10d
x+9V/QtFg7fvvGM6ws2s2qOcujLyajPfMD0QfzWoZHyHHq6HvBBbdUWonEqzFdJomsku5TErApMm
U/nPUmhllDAFP7PSCRbmP0tRbnDjrHwdDuDbB1KUhR66bf2x0EaxLYfaPNDEr24paIyD1iJUgJpS
coMXxPgA8xBQjJyam8Xozd/OGMdn4sCrbvSbOd86d1svDmQCgQGdghwU1g6DX83TMbGrzIiEN1IY
BUnm7gvyEDvETyo3t8JsYVO1jDs2bt83AXRPP/6KFr/9yxWyNaPaFtgcT2OgIJ/RVhAMR4L5ojJh
KEW5W+HnAzUlPjStVd5oXhX/U1ildus7U7NsFqsqfmhWVfsh0s1mHc3WYn8buQNutVwY55hsH2xe
Pje0gVVRDpTdyTH26hb8d2IMRwRh2yM5ZnszuliP263Tbz4/wR8sheUWMieozSB+faraDXcHjZNF
yGPhlBZ8XXJVQMk/s7ardp+v9G6GCdRg/YQGnHxWfMe50ZC5NpxqOTJW2S6a629JPtU2N6bfbpZm
h3xIz+zkd88GGwCZU3Tx2cSAEE4yDlVkGhHQ4Nk8HZ9rpzC+xx0iKSYTo8PnD/fRUuxRf306MBWv
vO0/ws3om1pVtPF49Ae6OiLNp90w20bkm9B2P1/q/fnksdZkzSNZI8Cdurt5uHIOovGHoy3wysRb
QXw1ekdF0APQ7F7GZNu0kEjBPD8qKsxfWkE1oaWJs9FT5T6c+TXrS3xzPPk1q80sci7oCQP/fhst
5qJsdC1txmNGfReOoIQPagxQ/jIZ4dAm8O9ENoswMDr3zhsbfUut7Tx0ZanT9Aj2mdnrj5//pI++
xYqasZCY5BLQ14D9x7fAMnSiXW+Nx2HQ02u7zPVtMjjtJZ3lczvsdeh/8vRo6hMmUT4lcp7asyGY
PI2TOeD25LlzHDJiHwdAgxiRgR3y5lvQshQ//mCqBx+NsgLfEyfYd07NKB4tn+mL5nVqCXtzpqPv
jQXwK93rq3/t5LWLSAfskoYaNWbHi3p26VQ8GJOmPRRZot9//trW1/LuUVaRYUIBgIrTLWwqZPOK
1FLHaakqRNzGYtP5ojoTzl/1gE+X4dvogJtWX5/TMFDUVOJzWc3Hyki6rdZ67pelWZpdazXlXQJZ
L2pL6YVJ2RpfvCztvi6DzRubldyiehPvPFkOVyDc7AP1lzpzjN/lT6tSpbfm7NAjQRifbB3D7HKZ
Ltl8VIYzhKQQ5TZp48dWcMaScar/NidkOagSmPfYsKOAO7/dqQEzhXWgPx8ZHDB4FCrbNrE6R4v6
4KGAyNjQ1AhPKwjr7SqdJYWems1y1Fx97XtioVHPqRXW+qLd4Oz7f3iqlewIK4LIywVyEhHMQQPq
EdTzcXJ17VIza4bmvplv/3q7Al2HirRSvdAHPoHjlE2cllrczSj4LHycYtSey7o+J8h2Khq8CmuD
QAejCjKCtU6dj5RjTtDpMuMoMq+7HFq4rPB7BH1Vm3lOSQNtL7uhXDXBoOL0tjjWtC5DdFuK69Sp
WppOQAlmelY3lo9Wp+anZMOBcTXkzB0xAK3ObOH3x5gsEYEbeumIYoIffPu13dJpKoFt5bHJY/zL
2tIMq8FOzhzj9zGWVXg5NnJ1UHxfHWn+iLGd5lsDHn3GMasCsc9GvdzMHY4FgZysMw/0fvsCnHPY
Tes1w5Fcf8ofS2W6JYPMbJyj79Bmh1NvQm3t3JvAbtUlg3Fr8/nGepensGdZasXTsr/cU/3c2UA1
YGr04MhzG3svd+AFI/HixmG34ChnDum8R2yu+fX5sicYyfXywKyAdJsGDJcJklBvnxOhL/rJndSO
AKPMA1FBal+aFi3Pq5rd/UWDaXRTz3mD7AuYWZxEnMT5JcyyzaIFj4NjbzOWjgwR0Ab9/Ke931Lr
L1vbGZB8qD1O0tFkcoM6MB1xxM+3+M7RTn6UXpqfWeWD946IAtU+llfwql7Tnj++s4AZJDSZacd8
gsmGtmK7cWOjZTKXdO2X1E3TvQWB90wI/mBVthZfkusbqOIpCtZoLezOW2YopPjaRYzH4O88z8zH
rJDJ3hgqZ5sHRX6GNPx+SwOMRCtIp0iHvrXScv7c0v3cLgGclPKpI/u9CDLFrLfoaJT3dbLP9Hl4
+OsPGKyULGg9gPz5kG/Xa01NRwJHVU/sMVJE7rWbFHDdmZjwfpsgrAe2lU0C9w8a4NtVmPm1Zifd
5sl1ln8gZPYbvS/PXWangYcC2KUK5HDSRlyJxW8XYXRkNiU/4KkR3g2Byb3yksUKE6d29n/30izs
JGEfQUyBp4Ds4vq4f+zHyqLZ2pCnPpXSb68QubYjFcfijDvZqzP1n/nQugy7j0qPMEcf7yS8eYYG
RmxgLywpKrnbofPz9MsSLKbaa4aybmc3zm4YEQRjaHZu+UXTu/kiqEUxXgXO6HRI2jBsR6vJ3CFF
bWkhZU5lgX1Jgr0KjKzZV6neyxDDL0aqWm2M34LFDx46XTNINsuuMKlpkek+c7BO9/jrc7G3OTEY
K72DfJdjXg9U9ry+ydhCOK+3EAPbS7nYt4AEzonZnO69k9VOpfIBSAaiClhtkEaxsSTsx9oT+Zln
erf51m+1XkXkHVA+TwtK8g1pIJFTPrVZruEyasFuRmFohzXm78833/uVyD5XnPjKb6KDfZLdJP0Q
L8vcJk8x7tvhpLkUdQ21+QL9YPPXS2FijwwcXiGMGE7vu7JqwacWCh8MXZlXRT0xUWphDRPh3TMh
/l3pSjIIqwHWCrc54e80RExZkfRjZedPFRo1YdfYclOD8gfqi5zWxrFhNpPRNHqIt4f4PVqV2lgd
PiHJnCDolTHdOZNcvN83b3/QySHXYgQJew87kpqx2oVjlNohLpDqPPPgHy1jr/GKziw6j6f2Yh2e
f2PXWPlT2sX6pgtK/atvTfXz519yzRDehhKk4ZAGoFNGAkH9+zZiYSIFYmySSBCNuO86hT5c0xpR
V0Dj8d8tLepMJG+2y9wAa8XC9cwc4vQq5eO6Po0AgiWuWtAm3i7v2difg9Krn5iFedcZBK+QsDLs
LWdON+iKJ8ccg5e/f7NvFj3JmoSZYLor/fpJ5ljEuzEaaIM/jme2ybvkjGej+QjhkOciprknr9Zx
FTh3UTdPSd4kv2qQBgDV2gwogzFsmwJMVGLYzNjZp8M+djU3QhQwqENwHUu0EPtprTnB9vPv/T7E
oo6Grdb/sCNP9S4y1NvjwRTdkw0M+7rQPOfBB58HkrAwbgYZO2fC3wfrIahAV1JfM1RET95+4LwY
vBTp4P6Jntpyi7/j9LVtPRXGfqXfNDaiHp8/36ti18mGZqDBWIbbEQyAd7Kg1bS1Z4ELfRJeZzi7
rCwdM8SeB2ySHP3kBX02/yFYdO0fmSMtlIKiPiR9X0DBm0T5pVPs1k3L3XnhkCaj+OZOgb5pYW/p
+C7mTsk/Vni7rqmmOrSV7/3rSjAaZ17bB4efKQmNQSIALMvTfrqtHK0wZN8/BcVgAEfx+6vaEOLM
y3q/CjUqiDeTjIUBq3PC7xnSiVlAssgnp+zVNtZSHQRBW/31s7AKgtiQwy0aRadKbmkxudIGWPfk
Ln0RGX6ebwAdW397qGEIo39IksdgCY7CyXfvCflpauXLU0nJt9PTRWxBsKZnjs+7cGlxkrnzCJpr
tbdykv9M8FZuRacjYPJkKVxaQLW2qCxbRWZskcvobjJL6Rfg5Va/WObGUA+D4kzG/O6W5xcAx4Qp
teZIbPC3v6BEMT/TLH18kolmX83jNEeJgyNMrU3OGR22t8GZK5cZioUymkl9zG483YRGNQx97rYL
g7rmJ2DLugndYVFAqh3rgLBKtk3S1aXl8xP8qknzvyf4P8sSLujEQjF831ADmSKHxjGWo5yt+q70
aokSzzSCkM1xYTWixfPSS8+L8UqxrWTUL1z41yRwWVWcY1G9fdmvP8VBNQpe9iqyicDB25dtpgC8
Kps2mFz8Etx0tURGSi+sUcHwV8PH16V4Vip5HboWQ42TpSSA2aLqXLgcsFn2NawTgDmJOADzPFeb
n8TI17UoENjIFJSoSJ/qD1tCK4tOFfoxaNLYi5xlzr/WmQDRSlY+ptvJjLv7Ee+MZkOqFzjAfcfY
iua8aK91axH2BuGu4QCKDwaJFTe6hZZM1d5WQMm0r0Gco+XqpNq9ZjAYDyt2172P6emPzzfK27P4
n6cgpEDAt2gcvhN7mFO3QzRZZ3uiDomkvi+NW9voJWClab5b1KRfw19pn0uMom/mzKvOlGEfbI4V
Q7G2SAk8zNzebo507rXCtZblOBpAn3sNoFlKrgQLA9OQzx/1w6VQ3DDoXfLZTlP7UVVSIomrH+3U
Bvfqa0hViaK7CHpYGp8vtWZcJ6eP+3MlLq7tbPdUQsMqzNmqMAk54rOHZwqgp9+9yM0IbcwOxTD6
GrLVgstET7K/6nD853uuWnQBHUhi66tr4B/Fc91k3lhD7jiqou1eMi6NLX/aXhuhycVS9Nm5qfVH
b5XGBjbY5GcsevIBQWImToHU5lGH7LiBLuRf9pjPbxLH6M6c7vVeePtWV/Yu97mPSgOTn5Ol0tGw
OVitdbRLQmqE8Fq2s4K2/WW6/I8QU9Hk5+ff8UTHYH2d2Basro3Ip4PzOVXqhvApxZgu+tHPutHb
jb7dtFt4T8ndFPTTsVIN6OY0T/Nvo20118Tc6tpz4ixq+RfPXM7vNxW/Bd0GtNbIhTmwb48KqMqR
VG9t/QJzSEEZoTiVIiFaRCatCxiRWXGfdgqIZdWYL5+/iLdJzut7WDtmXJurQMY7UNCi1chGS8s6
4nU0XhaLKDZ6AC7481Xe7yXQLMz06EVyTFG8efuE6G4smHTHwdHUcIXXVWBi0jA+xbPMz2yl9ysB
TmHPEr3J5Bkkvl3JVP0kiXXZE4NeY4NVc7lzOm1A0iqV50qY9++ObFfHhREwBdrrp52zhMl8OwQy
f2rioHrMFVM1kJPmNo4B/nZjXN8Y8M+28GntB21ybcK+REarrMB4Qi+JvAEYcKq1f5cErd+ULW2j
8bOSuRm/re/oj1CxaG2D4qpXPE1+lm2CPh0wnu7jvZkyGP38w370ChgiWJxfgIHEm7dLATFWiYMw
PCp1qtzrS1Vv68Q2Lj5f5X2qhQznq8g9amjooJ3EByn6JOuwpnpCos+67mjxMNrVJ3gxTgoBQHmP
QB3k5vNFP3g0j9qM+gzZbNRI1lP7x1uEnuck3rIuOjlW5Ckruxgbwz6zygf7lXR8VTLg/PPfk0fz
El1Tas5a0v9CRGmCqKSuaeauykV2Jjd+nbW+DbPoU2G7xASf/JjY9/aJXMBOQ7cMNK11L4bsFEj3
xY+15MoSubplp7fM211HQp8yHHQUCoCxaYhYtudG2N27BypgN4dwUWh+SIfOYuLeLOOdRvYLS6by
CiOcrKW/N1XS5Ts9c41LJ9WRA0dLHEchAw4JpjTKY1fSC9b/rSA6+KFShfND0W1owpbYA2NrLYVC
6VlQKcAB/0LNb3gsG4ffCCJiiDoEuO7Boo7/DENOq9ZCHaXZBCaThwsAlNrzopeNHZZNY+90HaXF
iE7CCGvYx4Kwq3UeMwUHBKcXZN+CV7g0r3oP8jiDA5H9440trldaZamv01TROqtFV6uN3xvQIyVS
ioiuZZ2jXeEyEutRWed6AmFHRzMrg12sRWYuzZeY1tydjBP1b+1Ac2b8ImC6K69on5zFR0mgk7r/
XFlo90Zgz+sbt/KVEZYyL2mLezKrNmORwT6tFquEXqcWx41MiArw3wCGyG3pr5IfkO/8hxGZznNN
zA/SYDa9R2BjVktL7zSBK5Q5si2q7gnPmhpDIcAWV/jd/07xSvnaBCvBONXUITUG4Bgm3jstBJj7
znaGHVIYyaY1ZL6bB6e+sIn/F0uf+Nu+ot0Q61JdUvtBlMSL+wIZBPvMJfDB0aWbrGP0hrAzMqkn
VWACA1CZmIU8VVPXUJB1oKPd2th+HiA+OLp4+YBLRt0KfMOphARil5M7Kyyp2wHKKeaAwWZeRoD6
8ez8H5biBrW8VyMDJudvT25sWxNccYuIHizeoXRjd2MUMrhAgWg+U2B+EGtR7VolGJlBr/Hv7VLC
grY3OkX5pCUmPFMmG9wecVddjdrSJmEnRXAnGzXf/f3LfK22gMrQDDmNtohWIE/kieppcPDLwLwX
d+BJWNGS+smZZOR9tkk/l3ST7cEwGiDH2yc0rCoLlBtUT7WFE6K3jGmUJEl+mOwBEdOpy86UJx+U
7K6OPgxC/es49p2GqYaV5WQXxSpkb0N/aWmG5xm2n7050i/TPfFTK1Dx70gKLpHFT7c2g+gzF/W7
cpB2AU5IbFOknpHTPcmLrGFWghYWnzWDPyQZaN1YjhRfSs1Ib5EaFruSnxjCusi37WypM9fcu11F
2c4boDxDmI559HqW/rhMbS+LEfMoDRrpRv+LTfzbsO0areksu2hAdB2Cqa/PfOf3j8xdh4wXE0fy
axp5b9eslirIuAfNp7hfUD+H4NuGjY5jAH6N/de8mGC190N54+FosfWX/u84IKRhPDO5Ay+e1VeA
1tv1J7dIgNxb5pMtOrmZHVtdZ4tzLgt9RUP/eauT44IUZKbFZgZzf3pyJvrjYMNK54kmbG+EcYUp
KwzDPriqm7gYViULrdjYoOR+2T10M8Q6YjRNdMrzOkrqXH5JNN99lAEWLlFddhCHSmuuTcg9o4Mr
yjTpdyiA+FdDbQ03YyXEVsLHwMmkgAZaMyxdiT3iX2/O6xdRYdXQuH2ZbQx2mxX17ZwlG1RzjAPU
6MbFqHWENxJb4/KomZOZwPMW8K8VWvsvFuIxQGYLc2kjF3WwH77oIBIIDCgPSFn5F8Y89vrecEd0
ZSou5DjUkSwfMTWtDSd0YCO1QIZggG+lnTjXVhqPUwhQsrmt69K0w66q9C/a4PDrVaasy9ixyxeV
pzaSZGzcqKwS2KYLoq8yhJEyHnvoYHtgJij5CVVq87nQsMaatx8PQg1hdpXk5Ko99fhUMTTfVin7
aemEmFEXGkvUXWvbJREz3AsyEfCLxlSnX0WfB+MF9E3onpisW14ku6RMN8hxp98sTfMeGpP2azgp
z76bcW74YvBOhsuqCLQzBwuU8enPtuF40PhzsNTUGbOcXLDQ940pb6CfWnCbod0O2fiIt3sXhB7S
tMgo0x6BibrKDJhWG+AxKwz9Plmy+snOVMEYa0SBbuN6sbD3GP/017icy2fshLTvwaA53aWqTPQa
DGvAYSoNOnUlNSWXqKr11NuPw4igSCH87AVWtruEQwtlIqwaP3ge5WQ+uwW01rBD+EKEi/CU2Kli
ysHATCP8a9Rl0GerzQrWVIAqkLNDaDtLI6PomxckdrRuk9d4MbvTqOY9MGjb2E4BfkyRpzUOstG6
yIPviHVVMy0fHx0ugRPkdyTGlBOl3VTfUnLFNxlA8CE0+np5DISar0w/LUWUNH18M+QS1ZBg1iBR
JEB0UEyy7RlFoiIWUZw32mGYXITVy8JrYNCqFRmH+4aZRymSZ4wJ8iH45dYDEgayL/JtKmf/uYjr
5aaEJmjukLDSepyZJmbQna3fKkfOj7QpYfuPukPgw/HY+23nA0Qx4rD4VuWlP4ICq/PgShZ1fKx7
xJPCDEtjfNcCQaqdJxOaI1aXha4tuzunLpsg0rEZBblXDM5LPi2t4BvUTrOF7amhG4R1yD0ep7V+
o3cq8DbLMIn6EryFKHY9uua/8W+btIdZA1+8SXQjbjdZK9V8U7T42UWo8I9Pqqmb+QtizFr2Dc64
yI5uIxwNGFk7TDBYjVTr7yxdFD4KA1lcZ4dhGdWItnU1u8XNlOhAI4Boau7BY1asRXUX1z8yOHJ9
2OBHZG+yONd7Ruf0JkLMmIY9U3vUL6gKBPpAs9v89lwpf+KzzF8xnGSeVpml/l5Ybr9zsfOydosQ
/XWpaYkOXzYzV1XmpL2kpDPysI8HgfrhPJJnlK0ZZF9m3KFxxmh6Y9rXMsfEwhuy4TBZfYOJct41
41ZofrIajmpzflX6evGbZoN7PdsZFmCJMB0kZybDvaGX1r3YVm+3EWMB9wrFswxSnhKIDqoGBZCx
LVG9AqKSKqR2dNzXE0wZjYtmHi3GmrSPlwsGdpV+if/YrG1p05jXXq8Se1NqLcKt9gAE9AKFovYu
VqNWXcBsbfJrLFmD9LabLA8CAA2NC2Po60uIpFWLMrm2FC9JIrwvvvDxBmssjKehiFhxFxpN6d1M
bod8ZdwWEMYH2QDGxqfWQitJlQLVgyITN5ONEMilqo04PoAfDg5GQmYUsceLPtKlVZub3JoGc6cm
hcWO3bhFGvWG6MudUY9oEjB2hOOf1X7p4eOSDNYBPBpqYEKPYb8uE0cGaH+P4EHNzw1rXzUvHvoJ
gBJNRn07kw/7K1A6evF+XIwor5lpfDfqsmzDlrboI3Nk4WwNTeXzNk+EuJBIe3ghoi7Fy2i04PLN
JFn0DYZsBKspN6utGfA7Nk0Qp1dOyu9DcMzI0zDx2uTF6lPH2q9VIz7vZeN+i3MkxS4RyayvGCHA
2neryTs2aJNjV2r7ybfVttfhttRmREDtxVsDpVn88AQ1d9gjG3W/cM3+2w55J0PkBWPw1+jTBIiJ
zelR9D5yYxB6gyZskkWle38w4p9q6UAUmKPfu8QnaZiRJQrqf5zp7JtBR84y7LoltTctrYpmFelK
HApy3Gp27jAzA5OIoOJE2OdUDwJFrJhC1VzuwfcEANFFKx9mu27+9fvKOhLLaxXWVmz/zLO5fW5a
SXrmamnGO7a8pN7PXeM98ZmXJmqkp7j06iS/15rUKDfkFwMGSKZElq20V/BvwlOSxkvD2Fpphzaq
nSaqCZ0kxZqPTkExhtwtRrqpxokeq4HeQYRTTq3jp15rc+gNQYFQasl0ebNMvrWvY4qyqO108cOs
3b5ieKJlP2BjOz9mV7Y1TYo+xY0d/aBH2m6xvzFVkN9OquRNOEFrXHeWJq+RUTO/Z1XlwuxHgDtE
6WO49jGxiSOj1tJnYoZdRj1KA3VooXZPdBOL/QXpfwQJxDyjvEQqSXdF+g0CgzxqQAsDiR86G6L2
Du7MXGJjCz3j0rP0REPaypV+OA2pvcuLhjK9qomv4dyU+qOdFsED4+AyQXOxHRwysMw7SCtxuBca
w/w3yXq3iDo9T1/qVMkSyn9WXNmyWAZEi2odCRJVT+YGNSn12PVjMpFI/zd759EcN7Zu2b/S8eao
gDcR/XoAIB3JTJKSiqI4QVA08PbA//q3oLrdl5lkM5tv3EOVijyCO+b79l67rJN1WUwpvM0UGBSk
iQ7QVpHG2i17O+heFSEN9+Y0ScMuG4YO1hsEBmODj7KiaJgpFcewIeTrEsUMGEzWou6hLqT8qY7J
e99C6JI3yRSDVsQ2Pl1ofR6bLtw/vKxqnrV3hh62DxUAkRtnUKJ62+mdHvoJ0p4femFX3xBFVTcF
MYAp1vmKzWDGiXtdBGopuxjs02vTlp7MWmsLGhA50+gwSh3hzVnc85yT0VZWo+JIgK9KxRl3FKGJ
xCng7l6yKZGpnMV9/Aw1LweERcU03ASdWiTwBStd+5spW0+AaM0qSAg6CJw7W624sShXa9j+p1nf
iCml1zFk3cCcYcbaS0HEmXqdhVqwj1t5oCfAzN25AkfZ30zlLC2jSHTYfm2qfJvs3IlRLibG3xQ9
ZOsytu0i3SigQzKXhlZgfy/gEg8edJBh+jWw5e9cbZysbtMJcD1r6riio9VCO5D8Mp1lfpjAXQwg
JNsNmwy+oxKoyHThJLMcPOgUn+ZdGilV+buQyQLx5Lmeu3Vnh+ZjY0vJ5JrjHH3T9FoFIDQIUpc7
Dn8/abrCHh7Rt0sXJqDRu4j0EApthIG6cjT1pq/bY/ngxEoGaQxq2LCCMqHinyltfiLiDOTRKkry
21GZouGQBU1lvPL8OvlXGqBdAnUZy/JFzQwTrlqnUbOriPkCXnML/CmvmyHfSkaSNxdaNkbheiBK
zryrILdegSw3f8SK3mlr+v7KK2iGqfFN8l9Sv+VVFH4+4C5ai07rUn/MSr2if9TVM/40rbt0MtFI
q2CAX5ZAymwXGErV+TLVqNjHwdeWaN1LnYKaI9W/egVFKkJHuR/3qpLN1s2kE6W3KWe1GX0rtofQ
s/l2ZZ9O1ZgwZ6mkmWhtOrx0yWRJHrKx8iFXAqnaTXnD1mGOO/k6lJX2arCcCJCdnudPWmtOhadN
dZqu9SlLwyvYGPE+Kahm+krASQ4bPVSktdVTV/WCrsQ6RDFTvkGrO7BTty1x17fRUO84xoDU4bLz
56qSrQObCElaS9jXJ1c0rTV4faHEqmcwD90YRsX8DVKut1YibE3NndJGvHBSln9A0GkfmaGlcl3K
eCocfchDZEWmuksVSZ+8ntiXn1IgzYL7zmFi3XBpVwmHVdWdpoiAY7tvLOHyG8XtKCc1Z468lqoN
wJnmYDa1PK5HhRObr+XqJFwCiuTgskqV6ipHn0EqxhAS3Z4PZAevlCTL91mOCN+Va1P9PUY163hv
AQrygr5WVqGQELKXILrXejjLutt2fVz8Yu+VrOxRlB5OMtjDlYGHA2oR8C3PCWvWNHWaWHOTZg49
0ecg4CM1BQNW52WDUsLRaq+HcMaxwkzDlAzyfI7BJEJR2OBxG5qNLFR5Y2Uwd66qkpknjRtFvkpn
Rb3Jna42PL0JSfDslg4npx1ZMv2MTM+H0ZDHe1mZ0gLA6oh8t2yE0/ilkCzSs2zJCDyjXxycKu2A
q87kD24Z01Hiy9KHp1So+qtjz863yRiUZJdJJqA6iURrTnN5cC/X3XydJ5IOb7SVjcceQKQOeFWy
yzVz7ogeM8mV9kAAptEc1Gqcn4ygLpuLZhqAfwf9AmqGXst5nPXmddAas1/1k1PJXpsvdD3VnvTv
WTEmJJ/xmg6rQUzT7I7GNJuuCpjXubIhXc1+39XD4A9Egx2yDocsPvGBdU+JIgiHcUFMzta0iuhe
Yqv+2wrCufVAbsq4vAFM8elrEk3CRM2jF1C1ufajHWkfYDUSwx7R7NRvA4euxoZS6Phaw1xji1qM
xu8lE7XyS45ihl+ZoQMXfWFdJW6G0vVHBows8sqK5hRTF/EG3FtOnFxs3DyWSWpHHFTUuKD9kI7P
DkhyOFoJ/P5VJ3X6NQdGa+KATG2CxUe3fuASt7EzqGoI7IfqaOvReATEU2K1gF8rBckBOqcl7UAC
5BAQAUUqF42ST6GfaT0Fd02Kur/jYeEn6mZuYUUO0nytJfScl54MXRYsgFivQiNuPEMv6mYrKX2h
rdSBVi3u5RyAImS7+EZUzXIPGkO5G8eY3gmrYvc4RsN0oH88XMdJPgU7He9+zX6rkg6gQUKCiLSy
/4X5h8zZaBzLPZk0ORg05NgIU0ZNe+qjWAQXzjwjupwsYW7r3Kpf5gDO6UrFuSm53axHue8QzPQD
DGJzGWkUptzShNblZsT1foee22GKbduJUqbkyGKbGYkwrgFiWHA3hzLnLI6eYNurIxtfurn6Jd4z
mKSBBmrfy5sJoqLeycl+mhX9cWwsC4NAqrB+gomKdE+NOD+61miIwe3Mvv01zyVe/dKycg6RUWxf
joA1gktV06l7dGyoZHeMTPFjSYn4e86t6MrRqiFaiTIhV89ILOs6iHTzkMTV/JwLqdU9flf9GmWp
+TzUbJtdh/v1AFJQQKSNLfURJ2mqMmQ0Jm5QZto9Zbzwe9pDYOJYHqu927PxFyDgnOoGM3iIoYuU
zpSjLtkATD2QvVetTH7oD/qbkw5kGBokBY0uYB6pWJXZFIjiykTRDE6QiACx0cymvW/GJH79vOR/
ol3HGo/uQqU2ifQfXQtd2+MCaZUy0xVhWzwzI7ld+Jrn9hr+6mz/KEoOsAXzcbErk99p/E2BGXdm
9NMm0enoJzUspagc2bK64plD1H6CF/tUftf37b15y/RYKV7cbSrLbzefD3talD4d9aT5UGh2FeoS
o2YaRpvZeIJLeSFJjTs2kG6NlTnpXif6Mw30d2XGkzu9/KvelN9TE3BV0A5cK2Q1y+L+3gGaybjt
LXzWQD/TbFge3FFV82g4KoTHwwE3leU04CLNUfWzLPcm+ZWcaCCI0ZnG2OcXRov6eKRBoqKk9n3x
PEr9NS0ERtI80+4504C4ateq8+Pz5/f5W8PLezxgVUBhFwTXPFcpPXDuZhHffD7CaVvx+A15pwYy
iiqUwI4WzxTU3MXCJj0N45kx3tVvlweEGgeVLMIV1IHHV0Ez3qDJpxTPxU5sdN/aSLuvRW786+N+
M8TJjRpnYbT2qBbPSMhXTf4cKecEaicWgvdDnDR4cBEqsIa4Co69rLKF6hJXf1f7zWq+cG7Dm9mL
/jtf75uLWt6ON9+RgWFWANwvniO7Iwd6U3dUGzd6WWyycFtIPzFtnfmUPnzf3ox40jhTm0k0VsqI
Ji6igEg8ca7h++HH+maEk1mYojH7AWqWz7Ikr3VJ35kQmYPgIhVn9Cfv+qB/3uw3I53MuAHG39jq
puIZI8UORag3WQ07mszvmj3wbE9WxDopXhrlLFTpw2kChRYAo0VBbJy87xTq54pmcPFsfUfIcZHf
xRclEQtuutG/U49J/WQPiP77dDW55xKTPpzw3wx98h3QlJnMWLWL59557Ma/OQOGQ+Pb2rMcHqQs
2ujaw39j/ngz4MlXgbC50KbGKp5zvjinvcPX70FsPvNefvww3wxz8inMNHOtHMQXU4iy/nZzAwLb
B/tzZpgPX/83o5y8/tgzIq2jUvacW8Q5sKON4/Xnt+vcq3Hy+quTLiGh53ZVsGvbFdUhZUFUeCNB
WuesVR9Ou2+u5uQDkPSUmCWFsUrbs9bGg/UAujg/c8uUd6OQ5UwzmPdcccgVM0+eTD2Xoa7Oo/Ks
muNwg+gLYGwP3302k9mfokVbW7fhnmakRu5SkXnsy9PfCZR+vxt1NOuJyEc3d0zdb0qp98iv1VGG
VvaZf6i6vIlH2wRHkcF1/IlcZ2ZUTx6upnaVnIo6+I1iFNUDR8sx9azZQk5FOTuO/bbW7Nd8KRm4
VZdAvcCDQGhJrwnrVhkdDZisMReXzhTMv1OcAegqBm1oXfY7bXWBysMiK8V2KKB3Eqnk+SJBcHt1
trH/atB5AxWH2+ev08eL0qIsWXBfi0XjeImwarrZ+bJ828kWsrpRuuaj+BX+7dxSF95F5YFomHMr
4bsnfrTfegf0ypO8jRWNXVBuJxxTHubgeuLGVfTZw3MRaX/cq0dP7WSwk/kFHTq8pJzNXf4YH+KL
9NbemTdo9yyqKlcEn4XQq1/yM2vH55siKBnHdzVQemEgEWGfN32fnZ9V5QEd+/zJfThRvzmNnLyN
UymSnD4yKy3KOldSbiXeQ6m9SZv+l06joOgenejpz5j/P+PyP7Bhvbn9/mP7+K8gy8Nj/vKf/0FT
8VH8j5u4fcKgWxyHXPKD/zvkUtX/WqYhpL+cEhFP8UyGF9H+539IyOT/AimCbxyZn85kxxvxf1Iu
tb+YCJj9gFCqIGYWQT15SW3Ez6nGXzC+FI6bi88ADcdXQi6Xb/nfn4IBnMFCyoQdQzdQ7iqnrEbT
aeuq74r5YIylBNevc+UmDEnqiFM/lKDavrlFN//84reBYycH5mU8tFv4JKjsgmzAo3T8FTR6PsaK
E6kHqSCcSo70bKXGZURxEeTToD7ISkZFNWiTjRTc5Pm9FNZU0Gr1XDTxH4zS0YVDwsQZRUUNlZNF
Xfb4H1LOOYRCUZaHSovohlKoCIoYPnA+Rpe1eBR5EWy0mL5QqUfWtmmM11AM3wtQKD4wc+OA8uK2
K51ik2vDD6sUMZxrXfmm6sG2BeC8DlHg+HUDHrlH9ui3YY+A9JdqVvCo46E8M7mgljp9kPj18ZAj
j0aDg9Dn5MBaYaXOiadQ9xTuwshD0dqRgPNkoDOPxVpXLzp5q2cXeroL23XTbjNxG9MovnGqXdK5
FuQsyTNfyos8pTu6QTMu7NWsrprIZUXjeim+u2Jf7qfyKonXdsHR1EUxWywYfd9YhTuz9lH0hITA
Oy5FJnzQZrFWn43UTaU1EqD5MCRQ0LbRT+UBAPxkkXZ1oUx70D0U5svMA4xW3JlwkrTyqVAuTMTa
1m6p9hY+VODOsyqKib7T+w76qRxH90Zr1nnkd0QzWb41+KOxzgA2kiWue4DAWX2rb90NgQQm59zb
6m/rl/aLxHCQbBYNNnRXBMOsc/GTYzB5VIh56OJLV4Rlbn6HK9qTkuUqP8tb6adDDwGhiLke83Ug
gRx7AjzWU8SK9rPmtU9olmqCMhEcXBLH8lDLW8NBVuNOhpvmNIBdQ3HVfbK3doZvfcc+guo5eBHW
2oaATvf4MvzNUzO+C64q2U6WV7Mt+EE66CbY6BvoL/TT9/HPGTQ66Sb1jlgf53q4Wwd756q7DA6T
5Ro/yst2nV2N9w56mH1ReIDU+9APf8+EZnnTRbM2dsG3TEf47aaRN1Z79objuNFuegl5luvQJHLT
a+cXteKr+Vf+u9jbxiav/GT0wnXgqZvhNQnc4Da7GjznytlFK9kXJHZ71cO0s9fjXeg1HtkzJJpa
dNVclLYZRHWUAEhSvOo1eXVwlr4iOErkXW97xgVZI+vycqBXD6vkBqBJ6XNDfxUb2mO7uvXpyHVr
xUuf0115PyUb55t9NW+cfb+Cj/PSH7KDc4tGSpq87DA/8tmCIidrvXcN6PY3yqq4LW711HM6f9Qx
QpFChzbWM2XaHP9Ma19aBK+rl+J727y8tPvH6n8uP/qErAfKe9T+r+M/in/+HL6Uy6Jy9IfVn6Tk
2+6lmb69iC7jR//Jklz+z//Xv/zXMvVjqlimnsquaJffhgD/eJVa1pv/e1D4zWPVPUqHP0HOG6JE
Xh6Plrjlh/+VGm44f+mYMxUwXH9iw5nS/1nhFF3+a4HYOYg70dlBs/v3AsffYLpZHDGsc5jHWYH+
vcIpyl+LkhCg7cIrk0GQfmWJWzZW/57pbQu7DYJsqlD8Qk5bp6QqAgYwqEBlvRK4cwlV0FrptVB0
dfvm9nywtB1vvv4MYyAOJtSUpd5kNT1eUPJgLiXUd/aV1FbZ35rMSUVv2vIASKD4GeKU/Uluh7qD
rSr/rCPT/JJhYBmeooCDqRL8kQoqiw3D27oOGSiNMAoj3Bcy+bBKaud+Pg7fPr/G97fSYfV22Hrg
0ILVeFKEjWQLZZ0SRnvVocKMaoeYK1qIZzYJx0vZP5di4QDDAAftBrX5yaXMUxg4UxztZZRRrkT3
lOTKGbWMncv+1y8Ixbq82AQsWLQnq2ba1bzWpKXsie3pnhz682voR2jqvz4MBBSOsyhOOdycPJw2
so2JvJ5oP/Z5u8I4JxPUlrZnRK0njtA/N27BMwPSBTeLRP5k/x/3oqTrJUd7cGzM7wQIokySM/ZT
6ssgRtidAsKu1nX2egBK4vfjXFLYNJ2vv4s4mRdqHUTaxTBw/AB7Nq+BhN1qHwlYpZGdG0T5WNmZ
KtHx1vWfq2VHzYUyk3DaXf7+TSWTbiOnbU2N9nUqPw/gx1zHrG4NghLJrBnNr78p4HN4T5iq2H2d
4tJozSpN7Jisw6hyWKY14cLUqM+cvT949fHSyVikefX5kk/uHDyLntplk+y1eQxAdWXsIfPpZZAR
FX7xldTh8cAHQLq9RB2fOj/ztFEyNC/5vsWnh0ael4dWsVDOzBjvHpLOi0BRGfu1wVd2GuoetHae
2lbFjDGj9DbDPH02wwoxX5fbt9Rtz7nb381QjGdjmeIBgVjQT8ebFE0MjYjiPYm/qR8lJLlKmp2v
vnrz8EtBWIAxCnAZj+rxq1ejcIILouf7UTWUHaGhPc3yVDszyvvveQFi8b6hw2aRNMyT2alcvBKN
FeTYEfTCbUZdptNfj89xUTrrqA3Va9xat5pdi9eqb8pr+kgFitDynMb//U018IBY6uLxXmavk+kr
NrKpVHCw7/VIn+AmS8+BFI9f/cAoNME+hLUAjZALPlk/M6GWXU0E7N5BB7wKigZjgMWh4qtP7niU
k0shIywQmTZF+1ZNicVUdUhFA4k1n4/y/q3Hk8XHxb6DYxnGmeP3Y5I49fdRiTFnMOqthFxkbUpS
DKJPmvyUlKD95+O9mzZYwlhe+L7+HP9Oy5ByaQ92acn5fsoV87sGNCVw1Xpo79LFGPnVxUxnKWMa
1JWlQIHN7vjiJDLiZtJysXuKCFNDizRc7rPsDHzj/TvHKAb3DqsvM8dpYYIsjLFvQ5QWthLiacvj
wEVemJ55UO9vHKPA9IeyyCTIK358LXZUJBVS2HIPk8uuvF4lJOyyRlNNZ6dt43D3+XNapu+jrSiA
wMU6Rto6RBOqzsfDEdI3CyrV1R4XsWKTP0z+ETmhHXoPe7YPoTXbz5PUmfuxAql15rm9fynZgLDP
ljUs6CpL8/HgYWPppTZa9b5sMc/5ZDtbIWlvTfIrijLtgbRpkhQ+v953t5fdjs7Gn6VsYQJTqjpa
otWUXL86zMU+RHLiArSmo+kkKFIDxTjzvnw01ML0Z9dDw4DN3PFQGoncJMGULXsfwgPwhsr7etSG
DYr/9KtfGy5AYpEWcy6fAS6m46EQlSKvKbJ+j21f3+nCGjZ5J8JdCAHu/vMb+O6ZsePgVMJFcR5a
gnyOhyqdtNHRe3f7xka6mfGgLgZyMr3ZltqtrrT2mZ3bB3eRChanLjaqCkC35at8s6cKy5a2uiO6
vaRyQURmtH6xhF2R+WZtP7+0d9/CcmngFqhWoRzm2HI8FK9fM8pp1+3ZBSmPxNrhJQj7/GokRuxQ
zIAL3dIhwNlC1HXmAb6bW5ah2RCC9qHkyXbueOh5VrF5CKXbD2lB4oCuKQ+FFs1fomuxPz0Z5eTZ
mTWBwx2pInsNxXqnE2qtwkjZEpIU/EiSbIDbmQxf3T/+GZP99QIl5O08WXi0QqtQnjPmYKeWDzrz
vk4Won4whevPH9+HbwrkOiqNBkxs4+QoaKpz2Gut1e2dKkfIp8GOF6SFkJqinNt+fDgUczQlcmrh
uHCPHxccvrGfEHvvZ6JbdgpS9Xs5kOeLWOjFmWd2Up/+89DQlMAxREsPS+YUfCpUsx9CRGhke9dE
gFemnRxmyUwv8IeEexkdW7EdF12km6I91N0qzNUX7LfFdQ23+bYBOHQON//B22rz/YPYAxvCrvbk
Q6lkQodZDEFcDYhu52DQL/Q+Ds4sTR+NgqEcvRjnYOrIJ89zjmepnVtGmfuMTPO6G9cp28/V52/N
B/MZ53mKI5R1WIxOIdd4WdpuUo1hrw4stzHL4EZuEnTZSlbfd0IkX57PKO4jy4Q2RxWJc8jxqzNM
ToQoUZ4xxxqql/CgPEtItYf+uPK/emm8NDo7CXDXsKZOMSiTsIpyznR5n8gN0xah4qqCb4w6hi/V
gxV4WTKiEPl80PeT6IJWZTMBFYVO7R+Q9Nv52sqDWlVCZ693ozPh1zREvAHVBjps1uygWom+Lfqb
jOyRcp8txKEz/4Djvu3yvXC6I0mPFQNNCkTU4xtMNLRMQHws7UmvtS8Gq1Kup1wSG9IbIQMkAnuo
n4gg1s+M+/51ZSvF0RW8F/O4dUpJhC4QUKUql/Rmy17h28X+WAbRmTXq/SjL6kAlYwkNg4O8/P2b
2yurwTSapR3sg5Rc80nH623F5bkiFGVCfs/RvhCmArQK4hn4KAD2nSwVRiXpGQ9ava57btjtaI2S
vhL2YNi3cJmwayxFUuzs9azMVyGGEP0ib1CYYm8FY5Kvk7rKe494TjGsiFGXzRaFc2aXoF0CZAcH
3B4URDR9kKUdG5pG840mifDRayG2DKPrgzvJLCTKNJOmZ9u0CirVb3qp5EEqkDPcoK5qgbYiVkZf
lweMqo5TJsZDk8z55FVBPv/MCjVOb6AY8Y2pcSXMyyIQMVqMcCSh9rsSd4jM5arXjDURKl3ySDby
0K61npbZTUTr07lOE0O8GqJR+iX9WoquyNaq9J1aOF1722VhVfszpKbW1Wszk7caUnt0T3on7sN8
tiwfm6kdXtk2WRq0NrScFpTQ6D9EGXrKK+w41ZUsj9ld21qNtkqoUMU/zMmIWVPYNT+OGia0A5n3
VXwdYReaVnEx2w+CstJPicT2bDM7aRuthTmU4WZOh6D7maV1Kl3hxE+s3WjDpwBpPpGBcZsMilHT
+YDDdz3rvTSsSaazHhFWkwoe5YVNU6PAcuYHY2fP29qq0ErWGXG2fpz0YAl68tzbXa8nce4WzZDY
60CVxu9Sv7ghKrlO7ht8rBE54FZergT20aWvpJGlioMkfqwiGSVDLRtF5LVUcncSacIgDYTAKVxh
EEzcPA3E72BQzW/tMFIYZDvZx1dyq5cLWFynxdLCpvRsTIexF7ecGjZBFEy5P5tSpe+lojeGdTpb
eNVcR7BPXEUUKqzrHE8CkEYipqzfrIe4xqTU6sIES59R26vKmrHBlpJT/sYWQIARgnwyx/EZdGtd
kFF4mzaxOuImyWX1YaQcF73MlkP+hRQbdrnJAjkTK/zRFYlAoRl163nEaru2jCSTd4FK5XotDMzF
nu2klhG5FOvSeYUrhWwQOsLC3KUtWekaVHy7ozPkYLj3C5Q6+JRS1Oi+mId68kRKqPmlmVkEG/dk
2nUP06TUYu0Mgxav45SE3xXi8Gq4EJihhHAnzRiLS9sY6KTVkrF4KnqMaZeNKLJ0b5hSqzwPgZiL
agUqJqr2HdgozHTC7rGYoiJSdy1Q2nhjJEElPZp9jsymgjDb+6Uql9mmF7GDdSLMzFu6CBEuDJy/
irxgCpAjmrTViULKqrLZzF3QVrs45YfdKbHjbDU3Lbm2VYub/IKVUjd9E/wP3VDi3YLVQIL5jRkW
A5HFA82Na9E0bYr/zS6qhwT3IyU72g5NcTcrvRk8z0pbhPcTp6QB3XdGPpFfyHIedbtqTk0inSV7
1MRjldVG+y3la5+upIpTzia1curebaVRN3CTiJDixi/Iinzu4N7xWmB4wSEP37cohBldzIY2bbV0
eA0DCVcTdTbcDDio2q66aApVecFM96ttrOvQibDdVsb3aaDBKWGC9kRjyCvLEPmr6MZi3RIz7jvU
4V2CmIHGhMoEQ6vpNqIVB0xUPwuh8yrFYexViXrdxpJOW3VOk78ntihuTE39ouuqTW5GYuUEVJll
EhpcokKqQwBMYu3Muu4m9VSuk1LvXJVEK1fBiXWbEGHiVzNh61lcX8eV3nrdYElbG3jeIYgp10mT
8QpIY4D/Ye6TJuygTRgSTr9S32Wqc60VQbHqhzHczor2eyJ1yk8t6Qr8DdiXoqjWBpWsTYv72Yd7
csAHQoB9Rt3p3tTarYWBc223sfajG8orp0/m1TjVwQ5TerJlQwuIBDsW7pTE79pC2Ux9eikbgbX8
Z3w9Ym42EFjEdVbgm8UsFK10s6j2upI/aLmh0EWfbmtLDj2pN8R6jIP6kkJHeB8MSeoX43QvFJUy
myoP7sypGgdkVmwazLYwd18QpuAgDIKt3prBRNu+qkdF0JVAQrJVOg2LGAkXE6dBGndD+b1qw1oi
ErztypshT5x5S3C0nt3qZmM4nlTHinTBPAm+18zQXGwbTFGGZzaRXV6XUzAUT+NczOPN1BTWAqpr
sM17iRwXw8vUTGX/msaT2n9z0jJsD0miz1TfqZRom6rBQ/WSq3I+taxjxjz/mIo5wBAkkxjQX9TE
mjVPWTnKzY1c5kXsy3zRyUrATnIu8qlDZ0JCU/ZN4j23Ntkwa9NGSbo83yqJwpENNbthrPGphuVr
DvSgU7yItTax8d9TKes8fRi1qyC09CcFbaHzGDBJhytTYGZbmQUMCLcsbAWVBTatVtsmCGCoNvJF
4XKvIgPoxkhQJvYzezTv+wzjwRWrlxW4dpREqS+pYXooxeg0KwpVNpp60Tt3eZTbLLgg5J8dB3in
a7fSPF46ucDINpZmjkJmHGxjRVki17eR0juy2xozZA0nIhHIbVU54rRUyPpr0ZKl6w65UStux440
Ww1ZEj+wpGuoqB0DMnklddFFhPsXI3etIeFQJzvL1wC35ZsRQ5LjASvRudKulPQf0Iejpzof0hl9
MKvKVa04Bcsgxr/Ut4e2kw+tUYCns4u4ED73hc3bZI96xTEgrJ5RAAXYn/JurlyYZ/TFRgk7000x
5nOzhSQVK4U3SnXargOyU6ZNE8xOdNWMEe5LF+uUBhCpxR+2ikorN/1cXZTf9hiagyc3mobkrjcb
Yv/aGviAm2ejA68lSRR8cF2dsIARzWXc1liTQi8kWehb5VDyYWXGX3YdESU+QmI2hP6tK+ywuWnq
LGn8OQbG6CfagNSFaV2UBwc+Req2DRZkXzdqs97GyqAEm8HC5H5hNVEv3eZ4xDI3r+UKgYphko5G
nxXHwSAcNwnHLl5lbPIf2OXL+UXNJ8mBXtWS9rmL5PoKH1Zv1ZirIRttWCyMxGu7NO1H0IVx13rB
HBjFBv1Ra3plH8HESXu2oF7fl7LqsgDD/GFlLqrFnMU+XQJaG61xdgwYPsk4xCkl6taUL2mNDZPr
SFT61g0z1+vUq0m843+Pv4e6aO9EU40NJrFx2UtEMGVTz4aCEnj6WOLVSWODt8bQm1z6Vmh17ays
aWJdqMOgh9ojFFSYHktLJS7HIquejWWjucN/YxVkiUQJjZYxrIzBV/lMh01dKtq0V+QxLNfVXGjz
JqB7223UvMcdTfgsbAHEq2nuNwMglZ3TStFdbOUNWpOytL4Dk4ptt4a6X0KnCJznOFbUBK+xOvDw
2oBWc1PN4SNlk7rYTuzpi3WWLOQJLWyTxv38uPjutEbBjaAkdM+cNhae2/F5hnp9bCtxHx0KQjcO
SVmVzC1Kcc1CRqiv2k6Tq3fDOXL/u/rNn1HJZmLzR9PxtHXKpj5tyqmLDhbL2K4xiniVxFj56hLT
2OcX+K6+sAyFXpICA5XFd+BzCuiKUrVzBG1H4M2V5HQ/gX9HEkZIjteoZXxGePfuhMiAFE1Ik1Zh
l6EuOb6jVkh2jlGq0WHMNes+RNTwK3X08kzZ5MNR6NQC4UOprtjLc317Dq3HrhqhiRww3NdiKxmV
GVw70yxHZ6p6Hw20lH+xVXEOpDVyPFBv6j2G5jY+1IZW71TClFfalDSbz5/SRy8Ex2obJQkALrIa
j0epWhFJiJXjA5qVcOsgQ2CnmRR7K4PN+vlQH70QS3IfLVQKFfQhjofK8GvzGQ/xwZCbb23mME0U
i5JR737R3r3/fLAPr4v3DmfaH5qddjxYUkZWYxNscyhEpl/L4VA/zWJscH2o5wr1Hz4o6lmypSyP
61TqUWRFVmptRnFS0UIW2aYPxJ3kWFH/4/Nr+nAgiq90Opg2KNUfX1Omx3GhgVg4BEHRctQg0/ZO
g97S/jde8UUrgIKJcrK96MvevuIZq4JeSElyAEbb/bQmcyQGaq6yL0ZhIjVDJkU1Z4l7QDF1am6Y
a3ApQLziA9Sfzg8jBe6pZUffv3rXaKwuVG3wcstTOimLiTaaWE3r9GA343iV1b18lZtpdkbw8/59
w0ZAtQii5uI91k8K41lPW0Z2emvflRlUboQyHpugGkdspn758RwPdVKhkkXWQxOYLDranbKv5cK+
pjl1zgXywcu2tO8QE1JKpWx78gHZYZXXejE4+yqRYF6BCgZL4rRnSt3vbxvyAnqgvAO8beppa7l3
MuKFsiY8VHB/vAmsIkd+vZZGbPhOcvfVNwGAJgufgyYFOeNpgdTqLZUQKmdxyoVyc12gESRKvjP1
MzP3B0v70TgnM/dszrkTSXl0aCFfuX0hrRTxIlkl2u7AmNcQJc/5wD+6jchC6JyT+LpMDsdfbDoC
AFw24AdQF1kHMnrILzBSq/F2MKZ/2Uz+Ebd+oK784M3QkeLxlhPZjnR/+ce8WQEndUikNJSjQ5xb
ZEADZrbYJY/V6+dP6/01US5GUgaIlHQmzBHHw1D8lJ2G3epBhFnya477em10JWf9DArMmaXp3FhL
UfjNJSV2ZoMwmtNDH6vzLZpSUleEPKwyCDdnFtz3d28pK0Ogh9GOQkQ5Gaqj2heE4C4Oba4FdxQG
lDX9VeurzRZce0uXjjYVz+ldMyI3K01v4jw59GksrJViDk73rUHN1nsOCVfamc/4w4viUSHtNZCi
nE4WcqCEltFp7CKGgYrASKBOq3Tnki2WvchRad5G6MUSy8r0X5ydWY/cRrKFf1EC3JfX2nqRmrIk
S7LmhbAtmfu+Jn/9/bIHmKtiEUW0PQ+Gx7CyMhkZGcuJcxTi65VH9JevZKh6vz3w0IYQEJIMAiNp
cEr2+NhqXvV+8Kb0PaQAIoCEcqb6AWNmuBPUbhgK/KWA2tC2oGXtr76e3aXUgWSTBm5HyZyUbQmT
41Cl1Tc9gob6dP8KqD/tZsPIWKquBwHamh7AiiwIPkSbBnBIdReyIJqcDtRMlpWlz0469O+isjMe
W5+O7/2VNz6oB5EILR0iXPXX9YWAfCzx8yJOg1TmDHo0enIeJkPuWOnWKkxjgmUDvuTcYHBsb840
yHHTIAHz+M3RUkhZ+D+TPRFh9cSvzxH5LkcdI02yteGElDpCe+YchTktn53eqj+nkMUenZCsq6b+
67/dn8AQjZcEUg/Q2FI/6BdLLVw5LdEkkqDuANxKT4yXvEPJp2eYbCe8UV/iZm84YUe9osx0rQL4
smTgPrXCJMiibrhwJyKwoy/1aGhfIeIbT+ky7jX8ti7B6wcjqnIUmvR6dxPV+DyBVjGwR926MJ1V
PrtiFpAFut2Ot9y6AXQzFR01Xpcpseul2qQHtzHjx1DkyD87MeomTS+K56kvtdOo26l9aMPaf+4y
dzzfvwKbu1Sjz2yVcoi7iuhmyuJo7ECHNOtO9x/T71MmBjqEUGkuMBS3cxU2TRRFc0aY8S94uOuN
xnHRSI81Am+AOTqszfoUL3AMl6NevkN4y/p+f3ebZvPLeiuzKVBOzjTqXkExwRGTuvnPaBDZoZjT
9JnGVfFez/JiB9GxdaJMUoIkhKCaVHN1omaZx5MPfVAAR7d8F6axNx3GeCi/hzFzmTu+83XKbn0x
fl1tZTqUnehupUYa6G1XW6cZFfEDzb/wt3RI54cyLWN6ihSCZe8NkI67ZvmNsZG9yGI1wU2mxltF
O5k4CUFOVIRWdR4/jBd/Slxe4mmi4llCj/ujyWLqSUiSULEdqwhpptKhaUgLq5o+trYR/jYkdfRY
1KjEzK22nGOntOsdF79lAQYaEDxjOCprzZfked3khKkGgbA+xOesSqfuUuoZBWJwDEP2MJXuXzz2
9U6VZtMILCIo/luFjFoZHtCEMBwGGuGDTa+nKs2vSxpq5yZ3xI7v2HpdyMeIshS8HoTg9ZVqPNGG
Xo/vMGc1qB+W6cmRo3a5f5G2PBTFLdq2r6HJGi/QV9DVd4NMgwrgTKDB0PUZpv7uvQEL4afF7X30
cKz+UUen4a0wS2VZSCby7TxKXv7qJK020+qu1NMg8zP77Hcw40TGaD4recAdW1F/1PouASgxTAdm
Bcu/AVEjAJUQhmfBMrc/Cx9T7btm+dk1pvGd2p98iGNPfq+8qvhJz7PbwQhu3iGT8IfRMYDc9usA
8S/Paa5FDf8mzIKWnOBBCJSHnqF/R//PmOv2c1Yn/Te3QF/u0Ez6j7mwv8tytC61N5if0VGn+xvb
0/L97R+eKRQbjAg4LdTxrs0rk7KldEyIpFUmxdNW15dLWCPwakxypFSXl/+hq9B9EvDE7RzIls0x
yqPx9qKLCm/o9dKTmY1+pQGHc6twco9xiiDGAS5AAAttoU3lSZg2jV9dy9zqBBelP+xcrS3fgc6b
AZLLBDS6DjqEGcYkA10aGEumf2iAVnxhvih90WcRnTotth/8eDTfxi30X1cKhp/ZFUqI6k5fb9tv
UHnS7DoNcnRCo4NdWRDO08sTH0Yq5U9mqe/R7Ww5K8b+WZrTvlVljWQ8Z3S00qA1kbM6TgVj5qd8
hvLy4CY5bHb3TWrrWC2kIBk4IpUn8rje4LiEWuHlPk9W3HqsMzV/dVkEbsePk/gCMaX/T0ym9fX+
qluhB8MKpG0K0ukYqxeKaZkBgmAeggGBgv6wRDnkhgY91wc1IDlczEHvvtxfcutcFWxbVYEJWdfU
A3OfVjJlAjQYZrP84MbRLE91G41MXodW9vFfLIYaGrht5oNI265PNYm8pZdlT3Jvt/lXewAdeKnm
JP8LKiwa6PcXu0Wt4pVZDAluh8lLdCGvV5v9smt8j9PsKvIYkWYTvXgUUujILkdHRzIht/SPidZB
nZcaMSJPLu2fqHOrg0Do7F84bkB5vBCgpig2rCxKlakQBS8yeq9D9j0s+j7IqpjiJPGOF5jZ3HxA
9Sx0DvAv1+9tjybAzi+4nZxSB4KvYhCXlwoffn0gSIq1jQ0hV9BmnXX09U6b3y+jLRFnSJYPteeL
5LjE02+93lvvReLqUFHoiip7grL4/sfZ8psgpOkDkZJRqFU34Zd3ZIzSuEE2IAtSK/YuFK5gu7CW
qHk31J68DEPs/23NRf5SV5WzZxfqu6+fUDUVDFbCMAFpr+yiawcZ5SLLg7IAnXrAa1l/9NA9/yF6
O22PjuzgxhyH2DssU92jR1I2M3z8DZPUOxHLlpchm6KKwTQIhrqyiXQq8ixbhizQBwm8L2npLx2R
4KEFvUgq/hco8MN/hMi1ZSf221rZpUEH0wcqLzeNhZ59lQJ/pjA+OmwVdanF0NT21if4djXkwOKp
guCil3sl8y1/w0SxankqNbC1sKQ1+5W0JsHLYVf5e31upqOllc2n0Ujcnbxja4/McGJiBGZs1bi2
MfRj4ISHoSNgxNm8hDME8BS1nCdwv+JdV8Rf03LUds51e3v/v+Yq0u1sD1hgXWaBRmXs3SSjT2AJ
yndhVRdP92/Q1ltB1ZKetUsPj+Hb691VQPwaDbRBEFaNOx8mI5PLQ4N4OaojRokmxDSIdifa2VxT
KWhTwAHQvXYgoW8yoiTrLJhK2vEHq19QVuOGMz2Vmf65Gt29Z3/LTxBQquDKw2LWNVokJ4YmM40s
mBNwayHyj8nRKMPm0TAy593kJjAYd7ySJ+G3e823TfshoqKsoqJtU/37X3xUPILeGg3sR0Ttc6WF
gZPODHU4w0eRhN1JFnt1js1EGb6I/624ctClj9KmN6dZUBrgZy1Cr1NXN+EZQHn77HY9mgBu+b0w
Zv/B6MflIUGLYcclbaVq8P7QAmS0AsDjKpamZgsYtsasjKK0HxJfqw+eE447NZbNz6oG015RCVQd
r482R3l6aZCADuLSzS42tX20xhwPcqUxfj8CWb+MvVRsXRLs7f17s3lDf1l69VUdGD7hpNZpZtAd
FgcfNbcvjQfm8aC5CkR8f7XN41SsA+rSACBYfdEo6cbW6vI8kAK9qoM3jkRWdTPNe9WNrW0BlFNI
eVAKqGNenygaBPQDEpWYebVeHVLHnnvAv3pBQaHVwMTf39fmckTj9IQsh+L0yvvURo3MTeRhqQ4d
h0NS5s03QLDdP8IJh/xf2CS5nWpNq06NuQob8zmNRbkIXN2Q16cOvP5xqeZ4xyY3t+Th3bB62ifr
IXkmA7oq8pM86OlpaEcLzSPjwSzj/vPUuV63EwBtuVJCQSbhmWFCsncVhIiOLrk/tHmA+l72ubfQ
8WpNP/4DWhbLO3aUEP5FlYmEDW4IncEfctVVsBGWegmzxZIHtitcYvyifhj9HixiDjT9WMXS+q0J
O/n4ZkPxmXMlmaEA7/FwXNtlbyPgZZYEW9ZihpAuuWZO8xB8GgT3nbGTX2xFuOhCvibjHo/+jXSr
q4VOi+gG5YmSuY3R6Z4T5C+fGlnKBydCzhXxrwLBiYbjtVutOQkmVf/I9a7csaaN7+vTtsGSbEY5
yUOu9+10ocjxoHmQjtZcPw1tCKIwLDSwom2ymL/3Zdv95/5Rb7xX8A2p8jxTXZjV6k62JQML4zIR
01Fn/UuvImZW2kQ7F9pofmDkK7wAgIf7/v6qGx6OsqWaV+Vuwv+9upxdXPsIQGp84HKR4tTGbg9G
ckLh/nx/oa3aEx7OwLcRsFLlW8VWDCG6oirbIphbaWVnvfVpwDlGlX9Z+op0GUh/+piOzTEd7fRM
2FCc4iZiwhrWlZcw75pHp5zFb/d/1dZ3Vl0zm1tMjLkeuVpaHwUMmRYB4Cf93DcjBH5Cr5oHBmk0
hNi8+vv9BbeCBEgOVfHPIpG+GcY0wqkfERTJAyKg8NiXvX9cakMy6aBNaqpCO2Y0gAdGYEDFapzY
75rIyp1tb9karpLQk34Mj8DqXaO/BDzI51pTVl1+R//oT0/k8lFYo/u5Bq9/wdz2KBaUJa3yNkiz
VLce0XhG6FdP3JzllpjoOgceOqafhkhzlnc15fsWSQGEfCAo+pbRkpIgfQZk0GffN5ev9w9/62sT
DlLKZq6Qpv7Kh9YTgyX2zK2edQmvfz2Vln2ySQ9/um059u/8BV3snZdi66gtKnvkaYCabjis2taM
ncxy8qAT+fjFSBfxVGip9eLKsT71uSYeY8YBL/c3urko5XpKzTSe4U+6dl/zbEuz7aMicI2xOjPA
JR40mTBnnGvNI4ML/fcpg0P1/qIrCtrXsiKlTG6RQgcxMroOPvM+zHthFwEaJtU3ir0JgHF3+tou
1fSgmQi+e4lE2sJeDsIKUc6D0elIS6d+0pc+PnttZT1UNcN7O79LeZa15dmGImYj5KaEs/I8IVpu
+GytCEqPEYJR9P4JWN6EqA+YgKPQmfsKTaaExgQma8voaILC6McEaHisGpgOdS1Od97VLUtUZNDM
1KoJiPVPkqmsEdltioA2szsd5pFRVE4HFcGjn2gtr8woS33nILZuoGo7qGyav6/rFToifaHjG0Ug
ZK1fbBhIn3wgM0+M8DeX2VZCLp5wjmOBJvWB2T25ZyBbZmnznNKcJ5y4ScnyZIrLkq5z4FiQTZym
gT7dYTRNxgjAs0ODKGP7BeNCkLBGoWmi8O0wfHnAqbTHVmTNc9q18p94BjR1mFuv+hH2Uc3QkjHl
P+4bjbLVa5vh1qkMR3Ub0ZJfvcYQA7VWGgIRhQx7Go5MS+hfzLy1lp2behu2Mumr+pl4Roqc6w5E
ls5wqqjeWt9QtZP8o80jWA/Vs567jCu+eVdMCgISVGbHYqub0CyDz7iCA5g3txykveKqQSchSprp
zWEF5waRFES0Knhc4zbMuiwsqGfpwmdgN82wKk6QK+xR0KlnavWRDA3eXSyakVM6k9duThhmx24p
L9AArxLgX17tnYCRJAN8tGb8tRClEq7sAKscGs3Pxj/vH+ftheI1g+dcpTaEx2v8BmzANtCwJAtA
WkG/yuTSci6NUYv+qEVbU4tk9Phv1L0Snpa+77rzJCqYUO//iNtLpZ7UV3ypriDA6kf+UudoYjoS
iZiywE1kfkajqJ9owidVxo3RJYinxuOyNLnx/f66ty6MBw3wgQJRc0fWoRPcNFFFqEJa185GCJNt
vETnufMKtJkLlj/Fo1W/HRHKoiBdLXIuPvsa+VBCB1kbM1+8tfLlB+XA5eiO9vhg5WbznsQ8+aPx
UXR4804Bv9Ogo9GiSKlWYYMQkVMPA0VPx5p86ryE73CC5CVjl+bsJ4xC5Zq381U3/IKKR4kUIcsG
I7ryP2mcx0W2UGJZNMaxT0MxItSTN2ZjHrxCDL+/fYc0NRSaEodnmdrKhqgGVKFXkFw6k8mocMl8
0+LN4ovX9Wg5iqwXOw5iY390IJXMgI17Bdx1vWIFlMKp/TAPdKPXnKel1xoUJWm/1F/he2jf/Ny6
JFRgxSHqoNy67vAvVjrY0jDLwMyX6qTBsRCMRct4GqWsB4suxZc3nydFeY18Aqgc9Wl1Z3+5k3L2
stLzciZhUyd/XHrTRLjBkD9LNOzmI9S2u2ycG14A3ASwfIXuMoivr1dEskRPk2UoAwYrDHGq5/BD
CHHHoUCE9tEeBx8ZTEjDd6x045WkPIADpiIBQGfdi6FWEQOeXcoAB2R8EQzM/YWUmXy6f5qbq8C6
BQEoSPobViW9jawhBZ4fVHNVnWOzG4+emPbCxA1/xtkxusP5KTjeyiJhbS0bq5kroBnkwxc0ihf/
MCV2alwWw4uNS2dIxF3vb+12UfCvTATCq0RiwizK9Wcz4wgJzc4vg7hP7E9uvFifkcMufy5xaH/O
q8HZ04m4PUsmlMj4AIkqmPt6TCktFQ+tZlbB4DjiPNSMh4djL3b6KFvb8gmgQLWjEkAycL2tMrKs
NHY8VilcJhONnCnwAjJyt4NFvVsM83L/GDd3pWAcQEBUwLH6dqkM3d6DJSBwxGS+xD3DmGYld56B
2yvGn2+p14e8Cuj5ykn2QtBla7MmmPIyfS7DJT+H0TjyzhYGcNsumf8IIy/Ud0zk1lOqZSmdwPTM
ZMy611ojnpvPpl8HEKiMH+wo1Z9pjUMI4Dh+Jk5vPkhgRvBEmaBhAIasDjKBvTs0orgJWmf8e6iL
4UFGb+e5gUESy1M3DerAG+toGA2X/ji1QTo0pXmg9N38ITsqf+f7m9mwQkJrH6pRcKe3bGwyLK0o
p6AVoNGZHMbajZ51z/jHyOsymEW9B/W+XQ4PTA3fAGYLmGztQGRlQbqRLVMQV9H3ufHco9C6j44N
L3yfy70hwNvY99Xfv8Zg1IXXfG9F35Qa3BZzgFS5A14tRM0epfE+O/N8++/LsYh9mLyaojlPpT/t
teFvLwPOkvEpens8rFR0rm+4VwLtL7NGcsMhfi699luvL18j8FTHxp4+lLXWXN74NXnUgDoqnAsF
BhKz6xUH22TcovHFS4zE8KmdrbMwoLWIS4/3bdHfGjG8ruZy7UA5cL4rD6ZrHTNotS5ektzQHknQ
ekbQkn555MF36kOIf9hZ8eaeU3Am4HtNBA2aTasTTeZBq/KGjBMqt8U5IV0ikHcNDfdHq8WzvXM3
bjwmq/Fuq6SJzRFLX58mTVgTFIWanhlRt0f9Q3y0BrkHONzak+LIh/ScC4Gi1PUq89RGJl4gCaZ5
gd7Dk/rJK9ALF3k5vTVIYENq9I37rgjx109OHttpCUcyorvVXD+D5MnPUkfX+L4Rqo9wlXGyCjSb
Kp8j8LkZUcXbh6MNF1MwUF75vQIwCo9rklJM7IsoLP+ayiTTckREIj16N5jhXB3crDX8PWa7rYMl
jqXZxfFB07c62FhoYZTNYOopOYbVeTCaqjtB82CPL6nv7GkwbRkL8EziWfwoZUX1a34JZ/1utAfX
HsnmS4DWhqZViIBVZd/vvD5bu+JFUAA6IjFaEtfrTK0sJDgbADW5my4HWr3ejwS93aMewlzzrxYD
O0IBjtRujZ8O+1BnooPFAIGOVA3QKTvDFtB+WgqEwnYe8Zu34XVXPKoA9ZS3XsUOE0w7vTMJupNF
4zNrZbd9AjmEmf7N0HjywXCK9M33gXPkIaKDRW1CX4dERQ2ZCZWrIqCPoCZ0JrcUl76oYOe6fyW2
tkYLFNZ1nnPm65Xx/GIcY1qGsd1SVWzzfmxgkdELxFdGp5Ind6wTVHMaVYG4v+jN88N5Yv2AV0kh
2ebK/h2koPWkKaIgqiwRJEojU8B+BSdLWzwudffd6GJzJ/7b2ChdIGSvoKTeaGClNC/SBExuYKUz
EuJtbX2v/Gb6hE9PTyKEk3Fnk7fXAR0tpfJBKxRs8loMoPYqf54nWgfZTFXi5Fdu97fQIvl7KyS8
LfdP9HZ3dCnojTBjQbRJNnf9GZtKs2IHRFtQzEJUR8Notfo01VI0sOO4MWRRdtHsqWLcfkaIBcCq
KAA2GdCaBjT1rdxxih7Rm8VG2nSBlOuQS6v/ZBDYHfp0jqApGxJ9x4tv7BUUJdhBwiY6XWtGWacE
wra4dP0yd/mJIHjyT16Ww1cPjXUAnLSdP98/29WHpK9KGgQTokLOMqW9vosLCMJOGNX8gh8Kj7rq
eXmwESFs6e6xU6vb9ssDpZbCVgxaPkBFXaZSrj+jBuBIqz1HvpS253xuk8qhCrkkO7HK1io0L9Cd
4RdTolpdv36BW6ns5fyiWR01Bnz2ObXMfMckLeUVV5tRV43KKngOBihX744dTnNbxTZ6WgSG2dHU
08Y4l34L/WHSYMUnf+zc+eg2rvwn6o26OgAPcd5HJFRmMMFl+F2PKvdTpfXNfO7KwjRgR8tDaJSS
DllN9qAJpL4gCDl0aDQOT5MGLdezVaWif+lGbPdYTUWTX+jYWtODIc0qvmh5WDgfhnZqxpNhxf5P
H6F5SctiIl06SMuNovep43bxS1Z7XXn2EVSajpHWapyURcLzqAFVkU+l3xRfsix2UWlra3O+3Le5
lY0rQ1DwdyJlqkIQ268+0WLoNcRGnvbSDGX3FOa1f9aLHH4yP1XCz43xtiEatR6FZiAxtDHIj9eV
DL3IhCWKSX8xp8Y66mZtnxUg8DAsZrpnF7dm4ekGIQLvqdISXNk41fzRQVtUf9GyvkehHqTA0kV7
75o6oJXxeQCt6dBhghCyrg7QcmF0y9rZfEHuQ8BK2M7hZXI7/RzpmTgacvinT3WnusiRsbP7327j
enGQKihxAfzctMpNMY1FMufzS2OXxakUZfRRM3J3x0JWzpcvRikQnBLFLhoIlO+uXQUXQXNmyEJe
YKf63Ukgnpo97dCU8c8IKpaDDPeygdttWQY3j7aaAh3Q9rxeUJTD5LSl0F9SqPYeu7T8Iq16b4xs
c5FXEgwKCyrgul7Er7qhTx00A6Me2PsQ6fEFf7Gc7n+hW49OPRmpdqh0YfUw15zPfV73pqDf/AJw
IKwuY7109gFAMjVlGFx3J/A2PhWFJwbJYewFzLrelOv2TSjD0XqZY1//PsD292QySv5Mlz96aRhn
v8yZTHdeyY09giFl2Vd9bnp51ycpbL2TkNtZLySS4oflteGXZUoYikJrpHkb3gpbBAjNbbOUwg3d
nVWLxZ6knrSpZ71ArAUfuLCzk1XHTGRBm3cKaWTt3LBb78h6qmml+AeoJSgr+iVozQpnikKKGC9p
mCGyGNrF0Z07eBercThAxzh/vG8vtx9QxaqvOhkIHtCsu14vqRKG7eCXeCFKdcdjKM26f3LR6W6f
dL9zm3cdsy0A3PMis3eiyFs/Zps0pJgDsEDTU8y4XrrXCL6mRbdfEmg8j+GshX8BHgZgBLboYW4j
+cliAvA46+Me8dbGISskJnBWsmYmK83rlVO6wJH04NehBzmhfBj2kDDK8ABC0zuU5ey8+aNSacBT
2xTv1euwMiK4rpua4VEqRG5UolVZZA/ZksRHM8mzEQ1FOf5z/6ve+hrWgyec5BHQKUH69Qalv6D1
mvTihdO3Dn2PQuXsNXsl+zUsksvBMowdqY3RK7jh9pkXK3MzR7zYAo1WK1tO3Vj/OdnaP3ZvRgcv
6T8nsdedXE1+mHT70UvneceIVnWP//4Exj24pOwWv3e9U7DWgCSJbILBcob45MyhM33OKu4YdIu+
18Ohyiw+Up9+Foc/B12HadHVICDc8bu39wjgIM0LsiESTjrP179jsYwmzpIsCvwm9A+yHWqd3jbK
rk7N0GqdMu1nxTM6m/c/9O32lTogaRHVPdKVNSX96PozzcUiCSpHOo8A6jt5tuqi1g5dbDgSRkjN
+dM0pG0f6sXsv5R6Y/28/xNubY3yP8VIUzVveKxX19h1W81NJiBdMcRML12mp4jINtOORd9eWeov
qlyOPBEGt8YlpbMbZjkY26AUhnaY0umZfgtSsqN4pve+l8Vv7AmXSPWReMAil1hdWJxV36RRXwTI
z5TfM7O0zp6fTo/3T+41G7mO5NgUmEPIBnXmvNe16hj+bWsxRBUkqbc4xqHh9JQiMMXEh2HQk59V
aWnLyS+nGspOAZH49BzBIjGdvBKGR6fWRvfoFCgNfYYazf8R0VnQD7oPZPeYdlpTnaTuR+YTHsdN
d+Ydto6ICi2vL6V2VW6/NvgiHdyqHPwiSPXBOdIwF0e3ghX3/hHdPvWAgpTqIEM6YHRvCnwzqi7S
D8vAFYaFBqbnnKYwd4410OHL/aVuNkQ1HcQT0FdCTlK7VXw2hItTl25YBb3uJ8dpjMXRg1x1pwF5
4ydYhbuCTZED0TNb+asqTIdSz6eaC1skFySrCSVa6YhDGCJQcwBAPl4Gx4h3TG1jc4oDAtiTQ9KK
uV1/LdOccgf2jybonX45dmJgUtXS5/Obj5D8inwYLVnqietiYo7ceCYRDgimUB+PfddHpJ11crq/
yo1NQOymvCzdM95TtEau9wIjup00ycReoM19XKSTvuSENidqMnuNutulIBV6jTWZbWVUbHVs84J8
yugvNWrpnfPQDZaLzLPDqJ+I3/yAEAAxrsFIA3U1hRq73hWVmAwF9LQJBn02vvFtMphDkOk7p42c
k0MzDSFUMYvx1vhWLYvmFdqHr+i71Q61Pi2NuG6bIDVMhtB6mUJ9Hi7fwywuLn6RizdO+DAJyYI0
+gmlybUIIK73mfSNqkSUTaB5ef3ogWx+iLOsPw+Z+8ZW2etSHKbCS9JlpZ53vdRs64OVtzpLJXr9
qKXQW3aJNZwzakPvUuhPP943zNtLBg8JwRCVOzI8JFOu17PcOvVFaDYBkF7nXBV2eSl08UZg5n93
RYWQKwBMnhLK9Sp2M1hJPvpNAG2ndoo8vTjkk7NcbEPWO3Hr5oYoQ9JaQvKVAbDrpVw9c6Z+8Zpg
sfXwT9BJ029dL5cdH3/rEjm2X1ZZfSbaROgNQFeE6j0I28Rx+/lopkaLlgRY0B/Cnv4enDH98i8+
FkzuylfxydaJXeOWts4wdBsskRc9T4ql3EQE4u0niLkD/CCPhJdgLXlsW30o4tZpgwE6XK5yigRJ
nMg3e0QiEgUHVnRdjOqt3uIQAvum9TD0LkyzowXlauA10fzsQun/2/1j2/CIqG7TdFKzujwRKxsH
7Bcx7LU0QTT60ee8XbQnqcfvIpmMO0/W5krUFICQKrzqupSbULazy95tYLzUhpPXwQupx6l3lAmV
//ub2rBzpSOF3wVhoiDP13ZOGNObY5G2QT9H4ljURnkxIvPTv1iESqSqJtCxXEewheYMaHiWbaCr
zL4vlunQS33vMt3Eya+WQOirJiwoQq78eTvCTV8PIwbHTX1qarjxG4nsB8Fa8xQV5Z5S89ZXMhS4
REWxSgry+ujchKqWP0h2lYRzShwoB3EpRdJ/GEa7GnZsYutDgbYDwaWINyjYXa9mMp4ZFnJpGZk2
64ck0hDqtdHLuf+ltvf0v1XWeKrQZ5wLXtI26JKkPVHmL49Nip5LFUc/76+0tR86CAQxBGYmffPr
/TC31y8UJtugFcn4lE6LdYy6OTz/i1XIEPlImN8NTDgyygryPr8NaujgTq0u/9YLlBj+xSKKYIZu
CBH7OlJP2mYS0ZR1QWjE1ima+ukhlvbbg3SCZ14+Pg6ouhu8LGx9nj94VRcAMvD+o5uj7T9ZiFsa
D/9iNwyNqrkw3vJ1Uot8U+8sYdHBrooA78HPZs05tGXZ7NGNbloAUNTXOSyaIcoWf6n39b7dMwSV
cGyFlCdSA/eAqNeb81l8NiOUanIVQinevOtV8sGek9GCjg19KPMc1h2CSy7whTcfGjmaIqKBvgns
v7FaZQRPbLcOpG/5qB/TNBEnsx7e7uEIRsBgKEU69ffVKtGYOshu2iDtkW/4zUgS7W+mx8yP0dJn
TzNO6M/7u1Lx1FWSTlmJ/dDno9xFVX31uHrlWLmzB4B5cWtteKzivhGfp1gOy0s4yap5KecwdC6J
i7L1Iy3iPnpziE7lkEowfGCkIMCNr491Kjjy2RrrIGs7SrRxFOk/6xwlxiMTVeIPSHmGPQ94+4qQ
9bCi4hjGZtYBheWn6EtJi2tGBDMcy1JYxQWEwfJg2giIHFyjKPbKwbdrKq4oBXSmckOktLoJ2sBw
ZQq0LIikNsUnX8sb51u+mGP0RVitMP+sszTaKWKoP/P6216vqX7TL7cv6qZxpubbB/2gGe8zimMn
Jy76P2RGDHrfjG4vunInuHo67jpEd6uv6HlLZwl4EQOmnMRpbkEe501U7zyQW4eIqcJ/Tq2Mms9q
Q8mo96PWNUMgzexrYXXDAdmp98NiPA1ptRfcbp2eUoilx83ILhSY16dXVfqSUdIdAsTZumdIuP4C
DSwfvAVB7/uHd7OS8l5YNLh92lo8MdcrCZPKX93PfeBVtTilMGwyxGN2h2SR7c5SN98Jv8WLDMLY
Ipy5mVcoZFMlDtrIQVjClJWl/nBK+3rvgm1siCgQ0DQAKIU4XjnkrplHPUEMDLaQpDEOUZ/8mLOw
QCjcRrb7zYdHddwBsMBdptG5sgkLlelm8owReJBTMdldM9+JbJCv18cGtce9rd34y1cUuoGfUnkw
peHrb0XcZLddYU2B4U08AwPwvPKIwoTTPqLgZdM2lh3aU7Tqxq8NKd+wE4jcHi2BqGKw5B2i2HWD
t5QoXvCJtcDJ8+Q8Umo5dno4PEyLvcdRcJO5UiHGMBlu427Td10F28COlriZChNkLMKc6LdVZCde
ekHO2AqMvHX/ys0weWv3k4YZvpk3SdElkzpfn68XzQ2d3NYNBo95ggc6QJH9AI+5jvTtKOQeW9Ht
faDqCmUxtkO3jB7o9XLzNIxZ1FceA8Gjduxj3Tloxq53vP1oSiiEJjxzZdy9ddoiTDjBfDNdgjxm
HPvUej3W6fadV6KWCNnWziVX1+vK70OmSt+KZhwwfDXger2pWk+VqIE0A+S7rVNcAXlypNdeDHvW
UGJujGM3JPSTKQI/do2x9xbc2A1Efa+c0zQD8TJrShgnBsNRDO4SQIzWRhdvalmiM7s+f0ebq7UR
40TF8bTEaLRc7juDm9vJ0oBGwKZQeyaNMq93bukxmpRhpcPs7dX1JR3NWL/4dRwbZ27qOJ94dm3v
aMdzvpxr0VlvJKhRiCmLkVgKInxpiAdWCWPjEEVV+mgF6YJim5353m96TCwVT53+Gf3SvSbLzacG
dgYmh1yB/9EJXXnafij8ZFkcm7ki0T4aIsycJ7uyc9qUvJHnrEwQu5saF2iE1RuohVlkyub5/qnf
XCL1I5QQt5pwcgmNr09dgJIoZJ7ZFBggq8El5c9LaRs7vYWbSwRsHspl8hVqrAaAyetViq5evNGD
UGyK9ep5km52qqn7nwZ7V7p9cynVbgVujpP1VxeITglJi+6Fge33lrz06K4Uxwi5vuVoDXCoHt56
fkq6CjAvr9jr7Pb1zlyzcYt57N1g9uvo4ETQEzdJUu8kfTfBkyKEI9kD80kV5YZOujZ8mk2Z5wYj
dboPrtcaf7sAWZ7qCT1vvyi1HWKd20PEKMiWwV1ykHy4613lozCXfvD8IJZexugGFAJHGrr5Rweq
srd6PF4niu6qW6/m39f6Ha1h50hjdmHA/HkJM7mQ7UnUbX3WOstGYhNZXKCSwiuMsy5iJ4cw3lp2
zndjvzSf6HgqqnTVvLneb1rbHv0UjKaCJ/2x0ofhlBSVdx7dQe6U4l/nra88vEn0S82a15m2M2jl
67UcM1cTClP2oQ31pj/EaAbXDykf3vyQac3Qnp0Eh3tCghCdkZZIob9obdtaD/UopXjEI+bkAnbU
Mb0wKU3N1IxT+QVelLK9iDSZwoNR9k72rl3MdgS36dv/tF1jV4cKzQSJ+GpejOPBaWqIm+PMN4ev
rUwsVoFEvD2lQz70J5mnFaRGkttkHbKoZRSRyagy/D2zrHB61LLKiw4tDkUcJt3pHiQF6vAIFY9l
PmRWP3/QC8D7H0PfCcOndAAu916fRNO+6FHTtqfOr+GgmMvEMp9Kw65SlDmtvgBAl1vFN2bC5HJp
rTacjzJd5uL3wWWg9aGNtCg6p0bfLSfNJi86eLkz/wknSpkeNZMLcU6KAlK9OmXY9ewV0ewdJm8x
m49ZZ4xII7eOLR5h4g3HI/dsii6cq2adlwyKm49DSeuuO+hSTv5FS9yu/RYPGVTXh5xszIR2o2l6
60Mrpub7wPcav/wfZefVJDeSbOm/MtbvmIUW1+7MA1KVYBWSRdXNFxhVQ2uNX79f1M7uZQJpia23
plWTUREI4X78nONxX9vZ11HtuuwsRTU4cFAGif9xrOgqRiN2fwz9B1uL8u7sj6o8vTha0UxwUiIl
uJ+HWindEkun8gTBySD+JfI030OctYu727fU+v4A2wXLg7dNYZJY5nLPwT1t6K6XJR7hpvZ1qKr5
c6jRmEAr7ewoyWW+EQmu33KyVwpc9CmkNoNv5uV4+ajMmBf1pVcMqfGo8GL3ex9L8C+Az+HDQKX2
CepV/6sZlXEjcV5HMBSfSMlouc1rheDhcmhf05upl8T9b6bqnu5AxcdaxtD2kHcSrWr0JncMMOe4
//P2Eq8fUqBzpotLFVtHW2rRsFWIanoHxZ5UxQOthKdBd0O7MvONJGL9KSk84ICK6zuFPCrAl/Or
ikSXOx41b0hazmBfqOnfKRrbzxwOaEZ1qhjl4fbU1rcjQzIjpgeyCXn9ckgtVGmKVmmJJyVzoR5V
WpSnhxyVbf8Oq4XZ3tis65UkC8JlUXiLCTrv4vGJCjAcW8ZvIMMR+pD2k3L0s7fKyIn2oAFAohER
J//hLI5EPg7BjIDQf040vT2VUCdfim7u72Rs5A4JFInuzZECA/LBhAmHKBQswktVj/WYRiv+M0o0
9eTEtISgwdIb+xqKaaFQhMTBY/bqZnX5rTIQqtw0o9hzOGWeNofmzpICa+MTifN7+YbZ5O3C3dMS
PO8l6pGkQUbzXb3yclSf/V2Zpxi3Ynwx0xhn0qziNGGO0T4Myjg7p5nq0gZzfr1FGJ8cQXAgqLYs
u0T2VkTAVGilF9IY4tDQStIt1aDZ2PfrUXDbQLELtsleJNVcrKXRZGXapYMHsNi9LzO9P8ShulU1
vzKKmATrCd0PypX4+W9IXxqoM6iBOXi6mk8P+EP7bgYws/HFro2CIbxIr8QgS0qrnwDim0Y6eq/0
ziqTol9jWc5b9kLrqwLMgbuCkJE9jsX35WRyKGMogvrRi+v8MfQla5e0QUy7GUQ1ty+l146Jl3tQ
ULvJyEldYAcv0ZzSNEZu5Hjy0gIZC0z8IHypzIkm1FY6q/m+V4fZPpdNUMsH4g+jOo+J2SrugFRl
+BZkEvhZNcx54MZGJ9kHOt0P74whkIyfMz1oso3NdGVlhMaImA+pLb/v4laTrDRQiHomjwBIIJGp
fDcqbefZFtHM7aW58q1xZue+FmQuUYi4/AiBJvfdjODNQ4Rh1a4f6FZ+kMyhbo63B7o2JwIdsjrc
dngbFiiT5if1kBjx7PVJ1z+gH8x2E7Di3p4tZWP5rszJIXkUMnYcaSDOXM7JrxMp0Nsk8+RJVu7a
YA53QZImGyu3Dh4IHLg6MYkHACXjuhzFimRtloIx87qq7+7UWC8/I2E0DhJwoOtg/LhPu27aqKJc
mxrMa+EujrPPKmMV5unB6LQMWqJZL6M826lAo1vn5crHgoABkIXHCG/4MkAJ6r6LpTjPvagERXCo
X5ygIOW7QdaSsz7N5dcOzXzmohUbTn49PIyyPnzV4yB9SGlp+EjRvD4EBew2U8+2jCBWawBGKXyI
BVUEDd6rE+pvlyAuxJM6WZ3i9VkONmDYjStLlnp/e7+uRxHIOYxQSD1AlcuDQTEOXVlAz9pwgqo7
R4lysKHbb2zVpakjJ0603YLHD4YkCKiLXRST6haJ2nbPqZpNpuvoBKS/cEPomnfBbFTyU96Ryd5R
iZ5Q4s2WXZ5SyZ7thyrIA3Xnd3HcHmhaPo/uaA49qMk8ZVseaKvtIAyICLfZ5WCNkD4vt7qpUBvs
6rp7ViW1ouW9Br0O/xtXUhN1Y+utl12oC0DWoPwDES8hVMgD5F0Iq58poNS73gqLkxYnzv6tH1cc
WUYQgwjfl8sJpfjy0uK76p9HvYFa4qjhCdA0e2sUJyS/go4DwRiUcNnHV9aTRoFCLz/Pkqk8FH2S
7eVukja20CrIfx0FEQjwII0clxTmCikb9PiaUchd3C42vnfafFdU9Ggx/WCrt+l6K4BdsREoS4ja
3BKdM4aYnDPVFCBux49cLUEFYjRVAMCdal9uf6WrY4kSuWjhRAeQxdko/AblJs6Qz1IeY8Rdh/qu
kHg3HBOc9/ZQ623HtET3GQy+YK8u8whay6UdfgXK89AG5k6RA38fzdVWcXj1ZPCpoPyiG8asg0t8
8djOSTq06szi0X6t2A9dPgHLdNKHVkOxU2tFeVTMaEv7dXVqALaySADXSe5o2mEDYqg8z9PUHLUc
KDBMui1k7uooRBJIR6A1885fniila4MmLHTlOdTMbNc1efWodcFWD4jro8CcwcdbaDUWMLjZjtNY
QeOkBVRr7Pw4ru4lqdkSVl0dBXk3txC6iRWpMjFC3Cwnm31XW1jdx9zLVSttMUCubgZkW0LxQqa8
5CBmU5KbPfnSMw2X5p2aRZ4p+x/TQvsYF+VTn/tv62rJS8Pm+5/xluh9KMcGrWT4QnHZfs0DuoJ0
TlDujbzbIoGvihViJPItSt0ASKsuNg1Ow50+ScqzNtC3slftuyjI76wQZw6tmj9Vc/HV7/z3tEZ4
o6XD6xxZTQSwwAIUM8WX/S00aNLaaOOI/YE5uH9Su36CWuzkdynQ0lvjWSYpWFVwasgqwL0vh0pa
tsU8s0nCzlF39JS23cLRACGHdit9ubYfuXDhf/OMEJEs7kEZnLmhSqvSAdOhgZ+TSQ8m4unT7Svw
2m1rgsAJ9huo35KRFI16Z0yYFj/XvmUf6Fjzy4cVsbeDZKu2vuw9xmeCCASeTTkXJgm1isu1Q8PR
lH5XzM+5loRYfY5QjqZS3aWFlZ8GOj943RyOT12v9MdSaf0jMGd5l7fBAPppbZkOrZcXbjhxJP4Y
RGNosy5/myzXJkOf9fl5NIJpl6cOvtRzrr05sCH/hHolqDqUbZf9cij51AGOnOpzzrLug7b/aozV
livBeipci+xHXHCoG6wMI6n0JoC32vQcSKV0VIKelmF2q2/slFXEgZcIFAyq3EJnzuN8uWC+H3ZK
6ITWc1SZ7ybbeOpRcLohTldUnbc2y2pKBkUWHJwRRkIFgolxOZgz4rzZx43xjPuUvh8ynQ4xmbbl
TnltFNSUgllIUYdvdDkKfN8+dsbeeDZqo3JNtXeOetJtyaKvjgIYi1wVFgLEjstRbLuGg4M84Bl1
e4RWWNJoBh/4H24f5CujCEsK8UjiBkCd7HKUEraFPqMNfQ60Yt7TM1059K007m+PsrouqMQhgcHR
VtC0VyH0ODltM0qxjZlU036oUopFkZa0P7BD6TaOzrWhMFtCl8nnEczMywnZEd7HNb/Ic9b1uVvM
an+ydGqLkRPXby0+Myt4TKJZKDER2e/lUMChKdZOGQVGKQn3tCrFckTGyrvJ5i022JXPRG8gIQal
rM62WwwVFUWbSQ21zECmN2rnK92TYrfTW199MSFEQ2DjJDoUaC8nVIfAfJEWMSFH/yuig/K91jm4
DdjjW0FD4dcAIYlua8Sa+BpcDpS32LdEQRZ4mqR0B7tUfxT4t21kVOjv+GcukDwyAQB4cjdgvLXw
Ss6JpVSzs5+Hup6Kfanawbmipdu46yiR6bCb1cLyeEyrdB9OyRB8jqZitN9btFNUHwIqCMOXNJKT
/DDlFT5kJuFjuaO2qD6XddL7X5RhKGc31FrqnoUi9Yarxr2p3ZeGZNcunvooVNzWbEZ6C2PPm5/o
EZo0+8yZptQtbDmQ9irtZMZdYhIRH/02bUxXUeNBPxTyOGjHzBna6ugozZCdAhoJjg9db5vVybH8
7Bjh72VNLmWTUX2ZsmIe/oTjRl3VrEb7IUhCvbrDr9QJ7wcnKf5OOYO/CGA15TgPsR28c/JQj47C
i71r3VGf5Wg/lNBYXsaRuP29n+hheJoGpQajkaKpfqcOtkFnAMBYOqoqeTq6WuM7X4usY8MToDoy
Sn+aJbhRkWc0tof3uRtLXU3cAl/d/B1P+VgfKz2eX+S0sf5KlCEt+G3TMtyPs6R/tXXAg4M95bP6
wew1o72L6B2r7lB8SaqLKUSFD7Dll6Z6MCEulD+brEveQxBRFNw/CL2OeWvQVTaraTblxQrGYw9T
XQ7DaWzoTHRMYtTgdz7ZIb4POJX174dI6f+SAHehyPAWGunOCSVf/wX8GMg7cx7T6W96mlnqLqZr
R7vLx6xsdqkZ+9bLTIjlHKteL/tdnvVzfzKU3IjvWtMaUeFnxTRITzyJyBj1Wg/OBUsUfXeswU8O
MqhZeKzsRPszNHJd26HpS8uDMySZ9V5OphSRd++HL8EgOemuNJtSwm1Jrqp9b8WDzMboenU/jGFI
200k2/pjkvSJ8pAN/hSRKE5OfG4RJ093ep0ns8vHkKi+N1Zl7zJ0/dOOGn8c/j1PQWvvnKDOfvhB
k7+YAQ26XINYq9mVwRC/dJM2yh/TudOeJnlMaRLMTlMcDMJMOd5NuSEVezqPFvN928pZi8M/AMl7
Y9bTeN+GuhR5ip5K8SkmtwxOkEPM8DBLha0eprDtIGOIz/ClKpVGPQIQqMZOjuOhPI5FXMonqCGd
ulMSK6xc6tzOeKIsFE9uGKXzV1z1zF50x+A8uXrl6+k+wl7ma6/Q2GffQIUoXbT6o7q3tUox9iXd
041D3Tay+UtRqkzehVqtJtAyHPVcaXJknhW5aIrERYjV/JlwbpWdaSSBCmksVdpj0ejyj9sv4/pi
53qBIEZFGdHcCp/sqiACXFUooA/5C41Rw08SJpUvbxyEVxwQXQFgsqg2LZkwlJW7qE/m3OtlKsh1
gym5pUrD7vYoq5fXBFESBvIolKGILgELZZCHIZWK2guAsI6tU0Z3RiSpn+sW99vbQ61WTQQrdHuA
u0SYTP54+X7QpMMI1aapPaNszbuwH7Kd1iva/vYoq9BVjCJKW8i7eUGWBbS8pdpFr+jaq8iDHiCy
1wgNyXJgnB/xCP95e7T1nOAqgWGycsTjRHyXc6okx5fTIe48pxgmbMjMwpUDuTq8cRTqjtRxkWeS
jgo66OUoOBj4lDj61kuc3jb22TDIj8bojG/s+o0YClE3yDsbD4YIMPDlOGqjjVOJZA0nSlSZZRL2
mQvXMv5EbUQ/jBCLjoHZ5cHGJ1vVjzHYhCuvwXwUnXyWwpE0Cke/Hcg2Kqv37y3re6wMNBALGrS8
SQ65IGxNV6076c1yI6iOqMqpw+NTjK3QYr6BjPvTXJrmc14q40kXHdOwUPpw++OtZ0ekSbL9mnYY
EB4vF7XWZi0T5mPPmu1LR1PStceYsuLeKG39mCbqYxrhQeM0g/bmeI0Yl3QXa0uCHmK3y4G1ruK1
1FrneahYvwDy2GNDP7SNeHp13jB2A1QgCxEd4FaN/sirqmowJee57vz4vZNY8VHRS+lLG1KBx+5g
/nR7Odf1FIF0YgCL4FZ4niyJuegorS7g2vImKcsHV5Fyek1VZYC+3I8VtXMTW7PDQ5NkXfZTcSZh
rJpIPky6ZCiad3maFOMxrdCLPyVWanQuzc/9rSre+lrllwRG52UUDKulNFMp+YdD3xk8bl+ZqKWO
9zGhsBt241aL1StDkeBRXSL65x5all2DgK8bjnLnZcbU77GjSz5hlqk9loXUbdQmrw4FwgxZkYoh
Cv/LHSWF1eQMod55dRSM1o5LAUjHCIKOWFGuK/O48anF+btIBQBRRHFO9FQh+dDF7/Mb2DeVaSur
kzV4LV8x81BsSnSSmlMDI0ibLmi7puOv3edGbaluofVy9cnWaW8LqbGMLZyylSi4o3k4FZNBCaMt
LGaVqfDrwdXmzmQbis6sl7+ePUhtCx2/9yxJiXbaEBO3UkZ7F6kOJSejQpU5SlsVhisvDoAk4h+U
5gBrqvilfluTUMPcY6Lw6nGZdqFLcxjj7LMmG2u//tTiXWNHCfXiOiOfUuw2k2wePbWjJLzTpGL2
6FjqRPtumvVgIzS4Mtr/EbtYgmW8ggunLJoVsLPZQxc53UVRB3fVj6J3SIC+395T628mBJLArCJb
xotqcRs7BT1gs8kfPV5u6T0WjYFxD2au7vPM1rIjLjDVtEuToQ53bx6YYjsoMlfXq43t5XdLrQCm
CQRVD/ih3AOpS26oSMO+k53CU6oqvRtEPH970NXlTEMUEXQBlouXzhI//22zWDMu2UUfTF6eTs5L
1M/BYy4ZDi59Uf+uyRLM128PeOVDAk6SoHNF0BJ1aZqq6F1DZpgzIIv/FFgxViaYdH/y/TY63R5q
fRB43MAp+ZBg/c6yTmnmvqLNVjZ5jWyHj2qcYD6YRVtNBa6tIK8nMmFMTNdQW6FrgUJ2Nnm6H06f
LSNq9oFipCe5i/19h2X1W7ls3HLsf2QRFBEhTy2+WOPU9MGMctlL4Ml94F7L3MCKqs9vXjv6OWJs
I7zNBUnwcl8AEE25P1Wyl3YZvntaVB6dVt3ybL/yhQSFHpSSciHX5DIAydI0zDGf9oyh1e+TwZme
gHG2nB2ujcIlDJYHckgutlixIW8aKtO14jUWRIkkbUe0pGO2v71ir/3CLt8iZgCwi+Urdz51w8sl
G6wokGzLl72ecqG290sNulwB5oJtYDHK36XRhsTewjN+P9Vh5Rwh+zdBAGBUSs7dVMtqslN9Z/w8
WeM0f1OHPLUOuWx1xo4mmoPt1WoupzvZhFT4kPh1/cPyI7N9KKqotz+RhpYybmIRRUrNCMP4OIW9
9MYm6mRmFC5EM2P4cyznkjTR4seW9nmleHoWWc+kNXjsJ2UkeIiK8uX2gor1WqynkDdyekkJAfQW
m2OsM+6PWFYg7MkotRUDHqyLmk47gxHXzaFOY9XciFXXW4XnkFMFECY6tS0LpHaLYdk45nRXkRL1
pNoRFKZZbza2ivjNL2cGkI1wmmUUAl11MbNEVfo8wZbBc8yi/54aTX9k42ov+QykNY21+UWn+/W9
Msn6Btt9ffuSwEEdJcfGeYKX/3KPdr4GWyhkj2KbUb5L60n53CVw+ocJ/PL257uylAxFCRh4AsHT
ksDIW9NKTcFQvpYOTxpb5SFSO+v+9ijr15pgAFACDSkXCM5flxOyWlyqaZaueWC+9T43BuOYjbn9
NKp18CGJzPSnQ4f14+1B11PDgxsfNViraD0h+14OirdyWhe5qnkUYJydWSfRZ9sJjTfH0oIExVfC
BJ4K+rKP2FTG+lTQYMmj9WH0jv61HHV7MJ/Mytpi+663BYgLNFMuSeJp/vtyQtloOaVE/dNz5PB7
PTvtvdyV03EIm61S3pVbEv85KNKUpjAo5MK8HCo0wZb1SjM8COmJROdfJH3xIYmxerpXdLoi7iN9
KNEb0XpIeTDDeW72lVkVnuxUdn1Qo7GcvkTR6OBN2uuiuDXqcnwXWH10rqYkmPZTLVU/6YwcRO8t
KCLBnYqpRnYwczkKESXZtEVWuixyXOgqlY/gKW2mrShHLNjlCeeAo7zDFY49AM50OUsc2XN/sAvN
q5vo76KttJ2ld/elj+RHjZpvUx/eT0lN5y9pI3q9sjWFbodcm2hEcMEuBzbTZh4AvFVPcwrz3axL
0rfUqJWNA/BKwVvMjyI7jwAuLIyzROp6PFjq2a4NDxGUvQP6N55T2+z2Qdy27xWraTwZ397TZHTF
bpyG8kyjgWhfmO1WN7X1zhXNfXnTiSepRCrifvgtfiV/6yKMB2zPotGEC1Ap7eqxKgDu5+Tw1lMv
tH7iMPIACn+ty6FaswgynzKap0t2dNBoZ0FBhKrI7VGuTAg2MbwVEDbBLhEZ728TmgK5tUMzM0g/
wnY3p7nsFlkkU2gynY2EY/0MWaKAT8wqgMNVKRo7t8TpysbwlMCS9lPQtZ9MJel3QW0Deih2iAZw
VKZ4P2ppuaH4Wu9TxgYf5+Jmt4LIXk7TyWpCPvxuvVIq4j2NSoOTPUzTxie7uph0MEBqCxqOO/Xl
KDYSLvpQ9IY3lFD64tbyvc6Mq2NVOPHGbb0+8UzIEhxw0ZwB0tjlUFUtjTQelQ1vgo2JWyhvxIsT
Zc2XkG27TzQt+5nWcfenT3QfuEFgOluepdcmK9rY0uySisPqvdAjPezLUmJJ0TZ8GKWwf8JdMfjC
ZtqC9K6cf55c7PlgmUDCXnUnKWodcwpfNT0sfHrrzp97yXKTynTQQ1pxbO0KJxw+F01UZwSvY9qf
ZKeJqiezVux5X8HFyjeSvWvrT8DMK0byTpy62FB6Mll4ftampwfNBMSeZlRcp49lUx30wjTcxle+
N05wVIr0zda+0ORRSsIYUcjNIOVffvqZJieD6EnjETrbuz6SfcjoQX2K6rbbmOW1byycVnhDWX4E
AJdDNdRMQFFDy+vzUXWhM5me1Jq4kiS+/nL7IloztJgWVjVsKCIQgJ7FWO1A5/IqGCz2U9tL+27u
h19xWuHLmEnZ/H5QmmlyrblLvWlIonGPrtZPjm3Rdi9NnJnjSUvUcAskuXJvsLcJvAAQQA+XFKo+
D9qmKkLbG+Rafy76rH8aIZJ9vD33K6OQ42DZiAOqaNe0+KJmFJTIRzrHs4ZuhG6SN8XX3jCnt9/1
QsKA9Iksm4+1YByZRWh1s5TZvChZAuNoml4GQxmOSmjqGzMSAcflgw2kRGYKt084dS9BQSvWZ6vr
ZdtL7bb/1Buh/wizjsqtlcqurPvd5zevINY1MIFRjlDo1Bc3by4VlQqcZXum5adu2aZoee12q234
leNA4ZPzLow1eZcXC9j1jRY4duJ4SZZ3B9/uup1SWBkWvHK9EfJc2RKvGjX4QMJMbOmyivizg6eV
Op6ZKv2+1yk1+X2UbzzJ10YBKkapiOkl9+riFgtkqZbQYLLxErPaGVHk7DRZ796c5ZKPcYwIY3ga
icQvb5FRCXPijyQ4z2VnnPJi6FxZ87d0LVfmAo+KXcB+4/5YhmYmDsIYa2ACVQ5auusiK7lPuCE3
4LDXxiwXO5tz+mrrS8WY4GzZRtSOB8XKaDx71jO7m/cTl9b8SUmaPHXp7Fn5975l1uNe93PjR58p
s3kejExGcV2oefke23J1fKGzJLQLIqw63RGb06Ja+EpIsWtwy/0VybisuBWNXp09/Z0c/jvpcuku
9cGqnmx7KKByyFZORSUyjOxTjXPJueVqiehKa7ay63QDvlvYKUzp94K2lvVTYeGh4CpBkL7kXdJN
H4ccU/zEVc1Y13fMQGsey9qHDaQFUoSlAk0vHTdRjfjHkNCE8yWKjba4q9VCNQ46VkbD44iJleXK
ChjxX0MtRzMmVcpkPkp6pFhe5KRFdR/ROcFHgDJgJZWrk0NpcW7myaX9RV+6Ep6kSb0PYArq35WW
5ju/3ngpWJCKX6F17ry1oVZPBIA9yGR7He//3tSyYN9m+MbfHmV11YlRkPSgjRPxyTISayRJURFD
2Z5ddPHZpD+Rm/WB/phq43jwh7T58/Z4q30uTPbBXC1wFZQ+y1vc0Sun4KeKF3dRcaxUPGrDWjfe
PCuhNCTGBHYA1DYXiY6BXEPGaUL16sCq94UVl0e0aNKjUY7SvaFWWzLj9SqSQgo5M7xoBQxuke1k
sSx1Zt1oHg2X9DMN75zQDWFpfw58TQpcuaPr8e11FDO4PMjAHMwMnwJBwV1iU1PjtGWi9URwdZZZ
e8Mqq1/6MIXlycyNwDpVhjQaR7osjOZG7P7q77cYGkEOXFYYzeiMlmVLeISiCZ3jeFkzdtNzOTrp
j8TKkz9ra0iCo5Wo3Vf6C1HDS5MxGLF0dLBT6Ry/+1W2WSPdOym9olzNTCVnz560YQxq1J0/habd
qCfyxXreRxG62t1QjW35l2ZlAc5xXTwZuzKpu+hQAPbU+y4yivaD45vm377aW1+QlWq9G01YEroy
HMRvfUPRduNpe30mF9OHrkStC6WGcAFY7C1FUqbORDXv4flRuhWVNi92BkN348kxvmv99Dm3+/2E
kf6Puuibv/TaLLeu8eXHF/gdIR1wDxRvArvLJ6kOoXJhpeB4UpxEp6GtlZqKsRoku6lNkg0UdJX4
Uj3RgO2EHzz4zJId7Q8aqWfdOJ4TQGIcyJlcdKtfzZFSRy5VpzxX3wc2j8DtDb66KEgMEVjDYIHj
gQRMHLnfUvteq5GggE55qpq1x7YhJc0C5CJvHQU0BOYDcCi5vblaydrKZCOJ4vMQFd2fg1SkLvbF
6ufbo6wiL5tRUEsoEC2YyRLdNaqZPl5JHp+bXkpOVqbI7/JxTo4gXFvp1eomIm9nIJACEAPQtOVN
5AxNhq8auEvq0D7CHP8ak8Da+Wjw264PN26h9cTQtwpsi3dKxWVhMVoQ5mMRlGVwroe+3PUM+a5M
S+1Zybo39yAE/YCZDT7OpACV1Mv9kI0jtng0rTjHY0GNp6qzY59iA3P7S613HbPANRFsAjCSpPFy
FAmsjkin4iWs/XRH3BHeF3HgvDUxFdUMyniC6EB5V1/gjlVoFVYyhAnLlmjBviyc8qs9I+R14yYP
5f3tOa2eCmomvLTMyMIUmILG5ZwMPxrMbOB1l41gdo0MKzWnkn7UZf8oxX1xgku6ZbR4ZV/wEsI3
x2hGvMCLITtuJHNO2uQMwb28942WytfUSimnq/X7v27P78o3c0TxhOdeaBBfGfC/3RShNQa6HJS4
RBVN8OTgRv0x1rPi8PZRqL2qvPLC52m5ir06gUildnbGGxYvraZ1Dr0zbX2ra3MR1VeMKjlWQNKX
3yoMYiXHsiA7q53tH1GmmN8COsl/fetccI/SIUgJ53GQ4MUoZkMXDG3ws7PpjwkdRGialrQ4Ut4e
Zf1wMIrBR0Emhn/l8sTOljyrRZPn5yLV5lOGnuvgTMl8xEKqvdcldXQrDMMf2yoztwgw6y1Povfa
QoKMREg5LpfRH5QS5nSYnQvF6ocXtc7M+BlVjDqea3py5R8ntey+m6VvxG92dn9twaBhm0LREIBr
ER40Zdoo8dAU5zQ0B3tXlA6d5+iq+/YjRvGcmhChEV8QS6LLKabR5FuzHRRnv59z3AXoGGlkuJ05
qWm9+VIUZgu8X7xcGLUuY00tzgq4521xzsu5OwKOmOcibouNuHINkwpPB8RReNsQvcCwuZxR1MRa
J0lpce7jZLgzEz05hpbkn8jFooM6lOY+y+DNAo/bu5FOU4feHvTnnDtv43pev6Ho9TnqlLVFAWO5
ezjbKTClVZxLeuuchio33WwI84Mm1f5eSSij3T4o60PPeKj1QQ1B3lc4RlFNRmUEcXn2iyhGpFVN
NBHOtwLXa7MiqeXBFmYgqzpsrqY611dXntH1BLtZc+Jd7vioSVW/PGSz3NzdntWVM4hAEOIzaQr0
xmVOROoy11NtlWeOirbjedIOEdXto5PCb7RnGQeEqg2+3R70ylISHwjIUyieAPEu9xD3to+torAj
8lVn52N/aexUIlh745NdWUyQLRBs9Fv0ZFrSLRR4zaMxydW5aHP578jMi5csMfPPDS39DmoZvZmV
ikgMoRZvKW0QscJbxCW2Wg/c2HZ5hp2rPQgT7aM66lRpNP3P2yu4Kg0wEvcKcCTXFxHrAous6wrK
Z8DMgGG0QxOkVb8j20FjVakJFiZRmsmfzAnNttOH7X0dl8XGb3Bl4wAmI1WDhcYN6ixv0E6t+nmO
mzN3XKEduK9r9aApQ5c9OIVSVve4GkgveSEbxUY28KpcvsjtBHWGAimPhwgBl57pYRjFcII645xW
dM6weKCMEttUfA/K4AHHzyq6d0qIUe9CLM3rv0trnK2TPGRx8yG3ZsRzblKYs/m3YjZF9SiNmjOd
2lGtGqFMkvP7259quQnRLrAV+EaCXyFStMvN3g0wrftZSc+9lTf7fk4eAsk/53rwhdrxWzMlMRgE
HLAikQ2unFVVpegUa47zc1g0Cj1e056uq/Jb0xdGwayZS0pQmciVFlNq0lJts7ytz/QrNHeGITkn
ttonwymLHUyJduPNWW52MRyMPfJ4MgtqdGKFfwsdSx3Spm1PzTkqJevU6rwxqdMrB3Rh/W6wx/TU
TIN9qGsz2KlTFW7cIsvbiuFR5REkER7xji/9btK2bFoCr/asSXSb0VIlOEomArvb22Q9Cuf41eSB
W5EreXF3mA2Gv9ocdGcMauynCslbdjdm1bAVIb+WRX4/PSoqdwVEBDsE8HJzGSeYTSrlTtcNZ+Ah
+uaoWjzap8aZ5QccZuf8mNpz/JduSJXyPqzxmpj3KJcwjIUZ0GKTZMtdU4FgqKh70zKIPsa9Js8n
1HnxuLP7AXeZqcdoBqGoE8dul5j2fAr8zPyeWHL2MfLBJtysDmN6K9uB8+eE+yuqBln6pJmNGb8x
KGKywAbkvcKuSIAUl1tHSxAsjlU+ngtH+qr2engKi9jcOOErdYYYxeYWxD2AoTjmi1GqQLWzqJxA
ZntFOdSj0epuBelt2s9SjuGTM46gYtLYOvjzBmOQn1ON03+KjcBujnS2jvFiqaHWuSO2NtKeQpM2
vDE1Et0W2MkcWwq7oCiLbK+s7AHQby7PvWMTbGeK9SxlHYX71338v36M/xX8KsgC4Nnnzb//mz//
KMoJ0UPYLv74b6/8lX9o61+/2qdv5X+Lv/r//td/X/6Rv/mff3n/rf128YdD3kbt9L77VU8vv5ou
bV/H5HcQ/+f/7w//8ev1X/k4lb/+9cePouNS4l8LUPX+8Z8f3f/81x+wRX47rOLf/88Pn79l/L37
Jv3W/OPpW92E39J09Rd/fWta/g1L+Se8OagKnCnReZtLcfj1+hNT/qdgo3AxI5gjguSxzgu0hPwl
/Z+0paZeyt3GFfeqAWiKTvxI/6f4UoRmWPHxuuIT8Mf/XYCLj/A/H+UfOR7LRZS3zb/+WDxCpJEI
8oEwiPIYi+vscocOSpZmgxxlL/Uo1zulUtxZtj/0g6m5NL62N0JzcVf9dsW8jgasJfz0DUGJX5wH
Mw6GMZXK7IUOdMkxe6/OgTdoMWqV9qnQwsglxI7ufvsk/5nx7zO8Mia1YDg/LDHY0LLzRhb7odpl
Y/LST5Y3Rk5xN7bjqWyig9wX1ilSk8fI2XK+uLKsr1AXEBHR3mpZe7N3ukJJ0xd1Nua7vrXv29H5
0ko2+jZzy/+RbtrLdcWWh5CZ2FmsKzqYy68Isyq341Q2XxzP6I+IIrVobyc/5dFVxsBt4p8RrJA8
/7MLPigxtZtnu/W0/M6gbbW/k4O9CvtK+ebMrqDxhz/t4KddfBorPL7Pcn/f9n9r+r0dHzA/b8Nj
Gn/UG88MH1PYcMYh6ndWuKuzk938NdM7OA9Kd/zflF3XctzIsvwiRMCb127Y8YMhh+YFQYokgIY3
Dff1N8H7Ig43NHE2FKtdkhLMdFdXZWVltlR+4G3QJba6Y+cqcWblY64e1OGSlJBSOy7GC6wbltoz
TS/SQsWAssFZVENTY6STYiSrMrDqcy8KHnQpuOGn3iT7Qgy3FLTzlNCMAsUzNgrAsKQgUECwrsub
ntiF1tMp36Qv6lP2Ltc0E06L9icXin2q1xSU9KY6jSB6qsWnKb7M5kUz3xqACPPACTqkcvMOzofd
VTCglz+H6BV8WhjSk5i7nRIMVQkxwByiTs/Rco5KG3oH4ojGKR/wxAjj87PBciIpT0K6baeNri8k
X2piSVuxxgAp6U5lCto7+J60imMaWy7WAjSp2myrRrYxvnCB6qoHSYW0CtA/+fdGuG19AMIBeRF6
EtC4/G4b3px58EZv42K09HBMi4bqeqRC8nuObFCvEyyESHXNLlV25dgA7hOah6pX73Hqf+2LtZxE
GECTHM2XX8nMbPTocMy6GvbmWz/3Ce3HDqbW9WgRGSnenQTtv64G+HKVwEUrArX5z22hCRCarIDL
hjm3HqOkToih85qWA9tNbdLfudqvQAOg9lvoDoAppndvjSGi0RgErkz5wwStcILswlZ749Goo6Af
i61upY9zW97LY76ZBT9CKq4KoBE1D1Jv9JlvTu85imEskBnZQztrL73hJwUGJKw+EklqZo0jsW4h
baJPGAEdfbTNsZbr5CEthrM+libpuKkERZ9VDiomlAQs/Pei+0ZbftwfMH94ZkGVHQchDJ7Wt/ZX
jp7KGvg+cmxdynpvcA+ftqHQ3vQ12bYUikaiKvpz5kvuFIijU0cQhyBJ7QifGRahhd4rGdCxuvQ+
Eyhzi327lTZNoG0MZJaEo/3cUGuvczwjxQ+2LcGfk0a7wRAFxfy5khOoh7kiYUi8RCJ8CLtuU/la
TfRD9x5fko28bV/zTewmXuQ0jgyygEBkg0jMjkLt5d9v4zsQ/34baJCjAwhyze0BGNcom+cmsy7m
4zhT5U/cUIZhTWyBlkDuMfoyttVj3hP5lG/xIiDRGYl2DcERi8Cepb1CAFtoaHOp9+OWfVbveA6j
JsO9VfUtEP2v+7wp4uEmMY7LkFgXFtQ7dSaAQpOgdatt5Qt+iTD6JeHdPmeHxY3Ow7N0LHfzhjsG
iSAaL3vApaJ9Elg+0n05VAJltdhy08q3uFPlttDYeWJDMWXJdkyl5vTYJ3apkLEhU0+0juIEG0yS
OclIDN/YRsF4ks5TCOp6b5C6wA/ak0bSxG64l+tEWY7qtF00t4v2VnWaMSlfvfR9WDZUaYn6nB8i
UrmqDy+Rc72vjhg+qi7tnnmC++/P97ubevve0NIFiRCjZCs19edqz0BSL6D9b17Sq7iRjlKwHNmu
OxQHi2i+8KReO1KceYPVSrKMxBPRIEPTUchvCfDe7On4WkxOXlKzot0UtOOpbaF/S0sJkhcUfy5v
PW46Ruoumpc0MBqwzZGm3J6ZZ0IgsiYcrreqIyW027GtltnlK84d6NsJyaapsenc/LW5CBsemE/s
VX+S9sMBLhcnHDwKlG7PKNUK+IIgeFy4SDT1Yg1BotnYD03lK6otVLBRgSmbbQ0O1OXFnhQJYXf4
0t8O5b/fIrIW8Phg7HwrXz4z5DgFTrNLtI/26ZVvlCB5jGht57smoeLkwN++qtyko6CDop1T7PWA
u/m23KZeY1vnKpgc2VVdGA3LT3NP8v090xAUb/gk/75HAMxwPgPejU6PhcnZm7hbqxWUOaNmPuem
lxZeJW2YRWBGpmM/xrmM+L/N6oh0llPEQRxv6jTIjbM+nFkZiNYGJKauflGtR7PfdJAGiPfaTEXF
niOfpbT5U5tuPBCg9P3XfEwiG9MjyrnsSSsSWSLqR9YQ6w10sy9Zd3j1GM/PZnuUJgffV1qaz4Ql
kGakJnc0g44jpJ3ctrJT+bJUdtfY87ip2AGTIm1uR6mXJy5mw3ujRG6TULiNEUvBKNpmEB/R7obR
zGHJ9nXjJWwNssj+UmaQpTz0akq5Ydly+agrkDC2sTEH8ERMt+k9Q3RYCCUe/g7ESdEvGd8y2a2y
8yB4+vw+I1fUSxC3QC7RS9IYipNhhBsTnyRX8Yi4GbUCeNciE2Q0KoiAGAmreSzRMsnAEMGEK0w+
NFuH4yO8s0hr7IopNJLTwPfwHXcH85oaD5ixJAXD27qnFXObXIDsp4NOiK2OjjZKqJutHhVyB0HM
RAzhzgOhrIkFkT4rThPJHUhtxp2T49fVvr3foEeCahBUr9vkQiyYqlcpZHVi0/zoWqRuSpYxIkJu
B8elfIc0cgtcABVHqQpS2TrXA+/zW92YPhX1DhhvfGF60RAuNaD0lOUfNIzXPH8DAyaRpkZQDoOy
i6HoBOzUVpe4hQWTsWkr5Z7c7n/c0NpuR6GK1Gqd4kZd/ncaIYxMTUUIO4SwL3tqx0RzkTiSxNB3
scLRl44jr1dwqAoFVDcEKDUaZ02vClQj4tmYMZ7z70B/m+shw0NaA3kWZF3oyvwy5JPNKYaOyRJC
DN5ToQCYqGMPGTAInS2SYC9FFZG1tfL/GMoPCOXvWnYNKj+CjrYqHSJ9ALoNtstt53dKld4A008M
eVp3jph1Ih2kuINCGVbe//qEKzyGLAVMf7x442Z5C3GuJjFk0cIeWsCkipx+MqCqtSQJKstXRWG6
nUnqnfMTyfmvJ4SMCRqV6B0g7gOP+vk5T61cK21dy2GWYQKQFixI1A8rV2hWwaAa4sQ+tw5G/Aax
MqIMFmELgoJ4MMW9ZmWkrl605kHtw6i+luJpmrbldJnr69y9Nz1WyXRJ8t3Yv6f6Vu13yJazcotJ
eXP2y2Y/Lz4QSEl1YBqGIg4+tWpBn8HO64uBssBo/EyuEPxQ4ZnHBXjd4reMTPXZSLHrTyXfa7pf
iC9igwCuCodm8dV5nwlfFWoOeF/TTk4JRG8MHL3qsx6H3AqN6toYqIR8AzdiHoXYlZU/eXXVZqea
Dl1sj7qPM24wzrkYWNq2LWyp/LIMhnxgB+q0aeChC1vACH46kAF2BDNZBMcSnkz2KC8HOQlRYRu6
HeGZUrxFYSOrn/BV1YY3qYIe7TltHnKUt5itZpKXjDVMagKGdyXgoG1tQ9ilPbfrAii6GdmKtofo
Kf+TVAJcyd4kCe9Ue4VSKeTXSK17uUSTDkp553JGseO3KxE4qNFSUwPUz7rxMPCHBD+aZjptlQsM
zSfzyi1XUhxZ8YFRpBEK5zVWd7WjsO14b87016mNtGxthmN2HagvwtzP5dWk5RhDKlkNkzTOUbBD
u7uuzZ6UMMwhsya0NJXqew34X9k0sFUIW4NwiUCKy97mCskSr6MVohIu+kc5AOReoLjriE1MzGqb
NV+dcEArRp1wmMZnpd/EkOoqPSnaq821L1wElG56EUw3N/bFtIeETypDplA7mygFtPMsvcK6WVVJ
DTwBSWO7GXMnBrSjb2Zw1lRmKwxvdt40lTtYNsxIjF1JCuURWd1yiiKqW2dr4I6YkFGxtdgdFFcG
c1qgnbmBsCqpxU0pbqbuMy5dVXP63Kk+It0T8e7EjXUesv1hUUg7HhP2XM0a0fKWNClmkjiGMs+1
URGjvRrKJh5o2h5zxTUmUqZ3eP4Y1/kVOsBgA1MPQ+3QHUZL/udna3aQPZpLRQ5TZQMNZ2QLwy4P
oAfj5HT8GiBvuV8G0j6rBmZiaTRjMA2kT50M0VlcNlPVEEgSKnQy9nWyy9X39X9iCPGnxTUCe3Gw
85IstS0rEDqgUE0ULvOhWjbM2Cfl/lgBa8uoyEtkzWqg4mxW5s9pgAaD8sxNvIIKv+2qKSik2gXP
1cpfrfRtZnsLmA963fCFSi8JmBKTL7zXJ6nbY05RirfxYJf6NZofBz5QM4aG4PwWq2elHlAo7eH2
KOjHWiEK8gBRKmgxIiC0x3l+M/nOqkQUTKGQYuaB7wa7amjUh6IAzK6i0EMqTRndCDvWCJo5re4l
Cinih06rnIi/S+loMyEjWvsAdfj1lc2oB3nmizgG2r2M4pqhhk9h7EmbbCK6Yc9XacflfaN48kh0
8aCmYfs2QiLkNGJqYOHEFPa5rpK4OWrRIWKjnUJwsv1QENuSvcwnP+2hajlqu7I9ddpViiM/i1GO
18emd940iGdr/L2atB20GAKI/xBzakg9QSLNLoxPUU9IA1JvtyQYffPKFtJHjWv0f8BlNooIcd2F
/9ZaCkUYR14gwNkiZmYzEdSHot5EczDBX4UD1+P8FCszQW+qzj805UEmcIsUJk/LPNCX29xnq9A6
zgKk+W5lkkd8mF75epXfhdpNwJaKXFG0WSg8ctGWPmKYS6N4aVz0bqyKWhk6Qfss8XAeDOf+MC0o
gV2MnaELTFnuYV6auZHhVWKKeVinyTZzbtePPWwrKQq4nCzOhIZQTZQ4EG1QNr0RulNQ8nbibp9y
JzFc3bfszkF8SF4yqG68xlvLrQ7Zm3BqElJIZAgnhwejz4EOHzmwVD0wgLuEyWtckkkgot9cUoa7
m1WcZTQN6i17UokY0fncqrb6dM8V8btZ+jO1gSzPyttZqUOooG9wogq5fJFBlzVkLTgYQ1qLZAJ3
AQViQmCRCqUlyXKYWMrYoMC14pzbGEXYQsZUJdDlPiSq9NgJxq4Tsztd5psGLGQAMdQOObyVU7Fy
9W9STwtc1VSI+BSyJOc01uTKzsrhnoDPr4wSjw4lf0yRwfkUU3I3J5PSp1FjslkMGeTRSK3xq5iI
JxhBoshf3npxOY3MuhMzMRV8GzOBVQK0XN1n8ObRQ/gZM9HCF2TGZiks0MZdqGjYhegDiEoXRAK3
KW3g35MC0pZfygcmeAnW6XLNEWOBwteB+Sml9jvCT92vkAWHE7YUxgxz8MKL0TR0Gg6phpixnZNP
rp+W8VMqno1uK+bvAz+Bp1uxazl8LaZrKkCxqNTC84c0AkGnIWM21GCQc0pA4YnRuFgDLHHLmcJw
FwPFFTIptknboDTsabRlTvOUYseMmE2YCToPSb4xASu7GlV9eQtAw0cicu4cFJMUeKEN6MqT3Jk2
zuB2Tnwwz9Fr9RU9Zl/1c+VodrVFHwU/h66R2zi6M7xkT8W79NJspUB+nc8CftdOI3S5RTS/0UaB
fZqNX2XsL5KbLeEg+HMZKMZuGs+lZyp+XbwP2Z+5gGLHVhxcYdiL7NiPgdCVBIpsJK39QbuwZidW
z4VdNjts8EV202YjZVsLIE4c5KlfKq6VedNEcGDDoQ1UB/x7CMWH5gVqscXLDJi7ggYDQTNPUBEC
CVSOjZf0/d8FAgrd34vHMNcG+oqA/K5G5h7KF2bOlzCRbKXxJ91nbKeqrjS5keUgqcTXVd2W0wAt
OCLWFAtbfbVgFK86Q/1QGu+8OgCLN5d9j8QaAriSN6SkTpxkcTUYxqJ8Y7CNpV2YvwjPdUGrQ0eR
XAMhyIl+6SNnlGxWOPIxuszPsD/OZreqiHZWn4er9JWE5bXAajjHu9rHDW2afeJm+Aus13y0Jwxd
7DAj7xoO7jEor/Wbdh08aPqXRNBodkG4/9JaYmDBQbpDt1PJ5jVJcYN+cjT8vCbiG4g7hq8HNWwq
pAcMRbv1JnktK5qrJHe6oP8CEoiDUyLdi7bPcGt7Za85FhWcwss83e7ceKcTHCZUdMGvzYjwxgDQ
YEMxqmAMl4iXaBc9iCPwDqA+4occxB4DxgNXYEaaPQzDD4o/+PpHh2jtVK78Lj+xLebttDOYT+pD
MxLsuAXNLYctdpY547zRgKFKzlL6InpWw0dtnOchmJVLUi+eNu2sxGUdxfcwi7ceCiUxQvGlfMr2
+gsf4bhE4n3x2DQEv4zawS/wKnXB1ysXYsNSTzqdJhmFMMWIy42+tWpvb81hX40i0Lrnbt6AlGMg
vr8PvuGZBe0XoPbOmHipYg/nrKfS4/ihfQ57uUcXg7T4m0xSoEeZweEY28ZvdZrHNIJbRuZ1mif3
hyzfi6ZrqDZ+uMpoCYPZzwQTLjA3YHRitjnbIncjbRNZdsu2EBDXYJ2qBJLkmtUmGc8ZINbY1/mX
miKfuihoEQ9+2niduof0vtIdR5QmzOl7G1/kBjFrr6rsfkSoIwuWC0w0chtNxBFdC7Tv0Im8U/v/
hkDgHbJ2ekD+VJHi3hLrVK0twI8slrDgBnQ6R+zwKJ1ykg3od4DwuumzUGp3usxPZeWYWiHbAv6h
GJEBxKtkd1DaX4gUbgfHBkwX1gFENLx+Hh2t0k4Ypk2kUHq2Smt2RK1Gh7VCW2My75xTaPX9CjXg
ASMzsFazAkADN2iEmEcKpMHrJZzswm82/DDtxqvsMNdyxhO2RtpAzZ0WyYZPD3VGwTiUABE/yif1
YWbEPAElZ8MJ4/wMiLmAegSVsAtZnK6kcuqZCTH/LI+zSKj2VkCIWSN6T3OD5FDcN90Oa/skG07R
H/OOjoNjFOsBxZkzVXaLsgxO7Cf2tW704/zCB19hD7F6mAcHUrbiaT7VW/ml9eOg2PXOsom91LPC
zBOcfjufVDvzgK0+4eeOCO/X8m3c1QfZHRGXlIOqkIYdDCzJyO6Yoy1QVd7Mqddn+6WHaee+UHEf
tnqaGAXiqzZrOIwUtL8cwThLOHIkqhr4bOh4Eh7X2LgXT7j9+BUa+/GjeEJ/TXxWvgTEyHwLnNiI
SfSyLDb6MCiIEGP0kxLqtm5XVCKau+yQ37oqwXlry+7yBfaXaBHhsXwHHxmq8rjf7HHEvjNJ84kX
vYYaf9noz0nYVSR9qB5QCgmb+pw32KBDuZ6a1od1GgWqStBzJ/h69z4gaKGVlKHAIPyrcsp9c0yf
AZtszAPfWL4ess8Y5/O4aXf5g/Zn3sj77B1MfYRd4wRQGL8L04Y9KgrayrbKUUKTXtpqyrpVF32X
D+cu2prdYbRswc2qTT748wTdqTPvT6m6j1U3bV2u24Ji15Kbmgg6CA92LnhW51mKLXB/ST3I9IPs
BhRDran+CsBa7xC47aKjGsNqIdmTVZKVWSAQ3Zn7U833suzP3JXnUFb3WUdhQdzhucudwPd5D30L
0OO0vZVeQViNOmLcwXX/Y8+iUwES0jruBS7yDQPA5JBwjaZ+CRcMPx4FuK9vMSY+Ybp/Up2m1+b/
OUZASRrz8JhUQa8Em/dnjGCVPrNxFLIQ2ss67VMTEbNtNpWYfcymcM836ttC7EcNAXAHOQfkkUDL
XCWhfl7OYrUCSwIzC1kX1TaMId81Gf7yCuToQUz8I0oImDOqpKSvMMsCxkUylTQvSxypUN2ifYGh
FpxWujULHrh3cN6xeO9acffn36nT7ceANw80aEXXxXUUVb4BOZuJi6xnRRrWi1WhtcOxTHW9t1Hs
0GWUefDvy31z9f9+L+v1wAtHT3KlQWC28Od7yWqrWOouT0MzXcZt3sy7iUWmm3VJh0nd5U+jo6Ka
mZI6s7mg0ZKYhgtouKSVmrfboUXNiOdpicDUyIfWAQesVxs7ePvcOeO+Ryl/3Cnm6TAtD84bhudR
m9y8ma4QGozlK8tFfuW4nkTygeQPwlH1tEvkmZvCqc7olyaXeFN9Kk8I9WiKpq95RoUCeC1pU1dn
J7VyMd0KuCYHAYIfCgAuqSukbpbZSEm0yJYB/Ugpzv8LVw/q4FthwbaxtC0jqsFCCnPBOWUtgZS2
gils6NwsjmYOmAkPoJvPWyQRLlqf1oj82m6KfSkDvD0LUTgi3WdO2jjABJCIzFv8pyKQ9L1y5nNT
oMlFoD2AKAEkY1AAkdAU6RJyOZxHTz2iHzhWBsUUScLsFkkgBqbHO6/4m/Ry+4rB/0Zb53uKX72J
AZkuGYBfc/Gy1O0OzMHMVoxJo3mCg7IWJplg174NMC8ndYbsqhCPqhR9MdivBGiKnP69NG8xOx0K
wFCBX416MJWH+b+fKxOlcKJjy5YXGQp46OLkR1UdBy9K/0C7HFnr4zxUPhune3Jgtzjw93UxPYfg
BNV0zL/+vG6pwHBD79LyMliC20sgddUTW0iqw2BcTmWAWfo9x/Rfmx6PuqrRoGBCh+ObWfqjg6VK
fScpTXFhFRuc1tjOih6hyEM2z4rM/fd7/Y+LrRsJogaQF4BezE3gxdy+ltaahvfKmuc0KZFgK+Zn
JfHHOU/vZaa3yRn+eoAIoDYgHVyPlZtMUIHvCMDteLxESwbIreyQa8to2fz7kb4Pi58LF9PkwNHR
Glop/7eUbQbCdic1+nCB4iXArGoh00PCyKgTccH2R9JHTRS9qW/mJw3CxKIDTTcNhNbykadBVW5Z
EgrWsZ62teawyKssjWq5m2uOXIDK7vDJhoGz0j7UnZ1DN7HzJsG2VL/L7D51tWjbS5DwD0prG6vO
rDrt4luRY2loUdvSF8pJdK2h54vMEQZa6UPxIF2NCRK2jpLS+oDcC9/Pr9lAxIo0iSM1FLII8kDh
yl6hZZgfMC3Tp+D2H5gBOcq1iIcnkSlQCCi20HFTHAhDsG1f+GLkZaM37EvvnvXYLQqFj3Lly0HT
DeHBBFPv575QRaGAL43IL2K2wHd2OKLHRxZLnujQt89cq44Yfr4XkdaI8/ODhXYO+sxYRutivRXa
LY0E8r8wp75geJehDJxsWDonDijr4HYNnWpjtgWQ0DD5pdDHTlPV99rLvx97nbVXQNHGKIBqfB9L
f5HUxHiBM5U2lZdcUK95WqS0VZOIsqZsnJ7Jss2qL/iO5Hee/PcuRQgGH3M1FwH5+tZhpOPQxUyH
ur3MUB/Z9KYngIunJRotpFjw/r19frE/gSkiB1j9A1Y1bfDMfn60Qi/yaGwrXGw0Lw2M4qEaxNAS
+ErGUyWUkMSBKTBdLLSQ8rq6kwj+x9XBPF2necECROlq3oCoFc77pIQB10UoRQs9i8WGvNle4Vpj
Q/lpP+/GhjE0AeMrOnPP/370368ZyhewdYcOBQYdEHp/PrmspnU8mGV76Ypu23TfsyoW4gXXyWR1
d+PUr9WMqwEWwwDzyuq/BbItiLWB4qd1F1Areh9A1tgHk7DEhMv6VVlV4qDFNKPBnJl3ltMvLigo
4HhKfMQAcsFKUeSfD5rgaQyhRgesgBC8nLXiQwI+dMkvvBe2ZQv5jUFGS3rqDYFYOBAoGKKmo6aB
bsWgYNa56PaL6Bqjql869Nn//TH8Ss9xexhKVHDao7EPIdWbw57VuQAybiyGcwPDrniav5Kh6Vy9
qjsiZ+juIxkwQF1HK9PKJkTmHkV0kzz1qYxml1qobm/yyil0pHu1EmI6lDttAcZbze7c6q8VA7oq
ZoIwi4yNiUz95k4HiFPrU6nXF6sGf3vp0DGx6kbCRGr2B7Yf92x8fx2gKycbOiZYoBLGn2+dd6yO
d1IZG9UFaugKKOXgreQRz+/sQe1XnMVkFyg0wG3QCAAT9ya4jxostzs5Ty8NyGopKSz5RZGmsEuW
IGnSaqerYKvF84ImsNrUW13DfVhCruwnrh8jMbZOVWRB9mQBvWcytM0AD5lDDbvFbQZZMqIvz6pZ
oLXbMv0ICzrwhhYOoz75jwkir5BE71acCAFuA2gpQGE5nw5WowHthj0ChT432AYiEpVeFTZCFlWh
VZQ2U3p8AMuierUhdmcOdDTqzeG8GE6OGeEQtIIZ6mAno4GVZJ/eSU9/V054ZaAhYj4GxxMOpxsG
eZfC3YF3ObssfcEovJUVOohNZRu5VFFxAeSXsj7acJ6dEMwfMPwzkl60PsVe3GMy21EmdXiCfCld
WuAArWy1LoTd1Dup0feo6I8TdL1N3OIqlbkaodxs/EYuY26ZZXrRRiH1lHFQjlJfCQ7kzWQod2A5
8agCm6BGSVQBOFXQXRRb7P2EN4JdK1JmC90ANiBE2JZsSYMFUjCFAaGHTOUeRKO7nSrE2z6SZP/f
QeHXyYuFiHkAaz18MRpwKzWo8LIVEm0cVl6X5SlYGjt02EgsgsBuWmNFchN2Zf/7NREmIUcD2XtQ
SW+S/1HWwNM1hzaUWf9nybvPIsmf8igLCjPCUYjulyDe81iXbvURVp836H1gGSHTgc757bkAVdxW
1uHHEJaprZR7Xb0YFpSHp2tZwo6Kk1h61oo9ppH6ZlPoYO6AoZkSvBVUqjGktBonTSGmi6meuaAi
JjNSs7MV1GvdDHZBtJB4ASFDfjd6kIDfdSg6Vcq2BeyHCSB5OA5Qf8pVn5UwPwzl6TCA41NnfjSf
+tw2ZqfMUHGiHLp2eUOH+rGQ3sfG6dDE41oAV0or+QL5N0+AD+peBFy9UB/1yjefSt0ey2dF2Y4Y
t1nl52h30kyHz+iHgfaDZqnu6Jx+z3xOX0IdQkGWFI1dTkFm7FX9aLSPEVA8/UnNVcfMjhiDJG0I
semhcusYEtfAYw9zbc8mEV4Qe9H2SjUoHbrGSjbFX+VkJUYs0IMDHdKT6jun6u+zwEIZivFsWBrJ
yNRuomYuzvCm1CGc2CkK+BMTIM4oPcQg11bjkN1Zmv+vNfdzK+Ny2AkWzgRr/c+fZ3iqFYWYNuoY
ctUd5XOlk2g5dh0+PBEimZ2j5YALtGfDfLPqPdxWQc27JP1zwjed8qKon5L6OY0AuupTXH/mwj6J
IHLmqNnTwiE1ho7bNhLRiXmUzMd55tACe4oHmfbcIlBic1M0ywRG+wh9DVArBjBHxiyIeDgm+0r2
YvOZWyBK1R9y10KEAigGPqGOp1TChG7f1FjPT1a0mZOWaJjpGXUN/ppA14GnTF0fDIngKCMkfOkI
Gp06cgAoI6A5wMsZrD0HkCTQUbMqTDUwyFLOQCZFeMGiC8iLmAjKp6R9pEJNSulkPU8oqVpMfwmg
85fADOLnpiq8Abc+A9Vu8V0Zg0xjBI9M/QpuDBFTiCV3OFMytLmHF+0VAwQjEPmWsOsAylJOZfPc
1iHLPlS0kDPZAioQmElOrPjBis9p+1LpoQjeTAKXWmLp2wYa0AvGikB3K1gY4WZUK7Aqj9cvIFGB
zDzZuQIOBVYs9+ByZ4KdDjy6CUyZLNcKJx+NEmJZFGgLumn8Uf6SLlNiow8uqaB4ZTsZ8woqNXDD
icPrs3BGb3B4V7ZTQYHSp15VUrV1YB4JPApGVB1QG3DYZLsCnw9HpWhn5vsoXwXLqWIHHaEisQfY
LGVOrFAMxOvcM5gPgWoLFXK0SUFmHF+tDsBkIBtBM7usdcd1Jm9uQQvZse8vT/MRU+94w/j69CQm
M7pyL7x6mdDNBRd3TGzjOn4sUAJPHW56GDFEm7aVH6xsA1WuErbE/XNsBrA/NYa3BSvTxAiLiaRj
7VjzxMkQx7BO0Bu1vIo7immb0xaseIRC/CqHXStcMvCjsgCV2QR/mBz0gV3BHVYfdNBFyu49W7vK
E8m6oJTOKm5eqD8G6Tzkl2i6MLQcO0iJTluzDXSc61X2WCb7MjookifHXlJs1NiL2C7jG5ZvGr4W
+crigyNZLkep3OqSXapuoYXz+IRxPmV45LlbBLw6zqY3qW6dPrQZBgRDiZ842v/RE7ROyTIFmuVY
5g509kLz5dK30CgFGWqjoy15b5z/W5/pJpDAghDaEuDCYZz/lg43lBV8rfp5CBe0AVMwTHPWE6Ps
Z3eWxAtj+RgsjT4e1b5RSVfE0LSTUzuCpoyXiMBSGi4DHc6mVYoVvLkmQxJsDEpPDb0Am6GI0Egh
3BoeTFY+9NHaxZUrJzdEcCBWOlgJylZfJJPXTDFwmKEW3aHDMZVbYka15MnqFYnURtGAMwuNEiQj
etPTNNfB+lwqLxtA0Pr3uf+7CEVmhLnDtRqEcjrUWH7GVqHWOiYlQn6RI3E86clgN0ppy2o0kGWQ
cBgPGGkx4/eJdx0Rxfieorm05mE/PhPcwDoluE5ArjX4mqH/hTNoHALyi6blF5Rw6i7+P/bOrDdu
JF3Tf2Uw9/SQwf02V6UWW5bltKpuCNtlc9+3IH/9PCG7upSUWjk6wAFOAwNUN+rCrkjG+i3vglWE
bk67qrN+xi0Awq7reyg+lIibSY5rTI//gjpO56lio78+F88KoOqXYJshaAIpV/ZFYDvOWeRnyZB/
mjP9j9Ceebsn8q6SgHfviPcodpzzf38Mq559vINENkB+myRwkYYXuYlhh7AogLZ4G3tlMa671P1u
Vr53m1sh9IleHJymyEHFtsE2sJoPGB/fmzyGl7U3getz8s8hUjrQB6eGEKgY1l2Trnzxw5U8WnCg
5ZlZesR2nf5muAZYuODeQP9EXwbW8RzE6RTXKWA49sdgFNF+kLpYj0E/bIwx7rZVNswrEZI0OWB2
EZcLbzuAFiFNx77Ihp0V+sZ+0vV+L3prZddtuU6R6d2FQevs7KL0956rmDB5AiSj7dp9a1TOxVSC
vULP5vtUuO31ZOT7cRJvVKtjIZQQI5cEvgaQOZZqie1UyaC05vSTgFqxGr32fsJd5vV99ihttJzB
p4MsVj0I7VSINABO0+q0O/Co28VGU4Gm4f8sD96fizm142QUZDMn3jqt/1D3HwqZVbvERdoctdm1
gRaw9GAJjQPAL3pPax1Aw2ZG+pAglpdBwmDKkXsCwe9dVFYIOaHS3J2/YXXN3euf9MIpViV1QS0L
IwQw5ItTXMUYgNvRrN05HfAmxNXmba0PlAi8cDxEFUmL8obow2tbqiJvGDaQaz0HmNbondmgS8kj
tYb0Lxwgk6qR8UzsrPOtABfSUrvr62xvd+awxwA13mqzdShtAVVB4G00g82zUqS0jMn84McdQQJs
iW1oE4TZOf2WxD0HZ3zxhyH3D4KQ424iVXF61RXVWCRZ02h3tT/N6y4c78y5PhAfZBvuNijARffH
0AcbGbCGeaRd6VQT1u4EVmrAXgSPzehTmcuH19fuhUuIXJ5bj9VDSx+l9tOf1fRIqkxhFX7KAq94
P5PPOma/DzJvvJqL4OAEfrOpUi9cS0vqa4s/tXbayrmybWObaFeyvDbplVo6kuhh2+XECs7Pwo+m
XT0VOvY/5a/N9ibVlJsYqeG2/NmdSqScSq38x2mrkAk/WbsXtVX+16evBZIr2+xH8fWpusrjX/2l
rqJZ75DDo8tFygQYCbcC3txf8ioaIipIpZDiUxdBnu9ReeW3vormvnMs5NJRUYHKhV6VQyzwW2BF
s/R3eCzYJH027RB27hv0VRYxB6glz8Ysk7oeYYdinSzuv1nmMs7L6FLHPzzbtS5Cz9mmgDlaXDSF
MeSf6eFV5bcwtSR00UgzG8J7oyeUSoQbgch/Mom3vy7epwyyxeVFXwcGIXufj4aOoipGpwcAU58p
9XyYpBnKq+B06p74fEiqvDHXjjmV8XdtaD1kPko7HwAmtLPttxeynU2NYhfe64W2lc4syEsb/xw+
ZVEkcWhN+KTYeCAqwSScJRe/LvTzzCfI7FclbRdw8VXe1wT4nRthsEUwqwGmQXAeHmqgICdcLHbm
1bdJkUl/h5CoAj2Foaefwc0s6oAAEZSGAdgzKte6qgKowO5J4CbocRZoe102hZ2V03bWe0tea1hK
0SauceLCjaBxxEyy2mPSXh+54azhkBp+7HprY0gCx1ubozbN4Cl9PCXBxU5tcp8bmfuFqDOTwyZt
khjkdTPYPSiiwJjwv3xc+/+Gu+S+zPnn1evm315KJ6pO/zNknOi5Pzklz66a+zL9kX3tT24Y9Td+
3zB0rN6hi8Zbj0GhsGmv/HPDuOIdEvo20AVA+493xd8KTpr3jjNmUl9U4uFIHamT//cN47+j3cjF
RBqALLsOIOcNV8xj3f6fEAtvDdo+hPH01/AGAUhhLTYnlIVpdir9kzA+mvWHItwEu6T4OImrUlyN
4cHU76rwGmrUKoDe77yv8m2b7OZLy181X/x0PUN38i/7Yl9WlyEbOpCr8CcIVmBs96T/5YYIbEhu
XfkeqmmfbULrQx6tJdq/juJa++M+nLbSvK6RKYPp58wIDCbkEytOaxJ8jpo/9HidV+t6D3GqG7x7
zak2HSxJI7m0i9s4/lMz/nCKD1JH/hmH5A+Z+FDAI9SBs3vOjZEeQ4s6F/JEk3UxAVQMPw1yBe95
VX9o60su8bddkr9nlFeGJacd88xpc9RFV3pRrn9qY/vBHsJ4g0i1e4XD8p+u7GlR+DROtd34BeU2
+8Y1sZpPRmBDT3bhS3e1WrjThVUdaRqWoKJ4vZai1UXRepXZWvOnNBJHoze8OzvU4yvqunacPOC5
+NWprM8YvGhUrpq90JUBvZlNn3Aj2pDRfn7995zW6pkV0kS2lzJAV7/HWqTPZemJcDK98VMjGn3X
V7G/a2froTOnfZ44l8oF4gAo77e81Zuurf804Ti+9cncvnDjFEoa95cGnRKae/zz/7pvzHf0nFAr
I7mA5q1UA/+OaFxuDlJ+EJzcKrR6WKK/IxrDfqf+NFcUYTcvltJ3/Pu+EdY7JCSVKpH39130hgtn
gUTnBiTPsNmTXHCYLmCjenrhuDgu2FEs7c/SK/1rqyvbg5/k2qZIYDXbPGYXItWLeyvG83lVpkiu
WYWQB+wgmjWZEtYfHb4bOL438/bJNL5wZNQWfHpiiLDI0k20OciK0ElbRFu5rPQwjLXuc6BHDZ1C
+gO1Uxu3wIbSXaNZ2e718ZYn9HE89SwYCPwyMYtUMBpAq81TOHwOW0y5srGC3Zu0xrmLQP1nlp8F
vop4CJU+yPiLCY+CKjWCIho+Vy4UjkLzS4hJkachtOOPd1hBIc+TeN11Lhxz07ntsNbqpr99/VvV
3J38CAS7sKID3wUGn3LBIjaL08RqA98rj5qtTRetENrDVMNM9PCi+oKldwfqMe9vRV3qcAQBob8+
/CKSZnJpjFOq4t1Uzy01pNNdp1l2Oxulaph1EMSDEqB+L6R3a+qd8b603WHT24m4MutWvk+k9dAT
UZ1ZiGfLjY4jWaNSxIcRCJDv9CcUXarNbRZ2x0aIAC4LFdKucZ0zo6gPOZ1oRuH8ktTjvfpMWkbK
ZKyNSHbH2jGbg4hT2D8R5mVNghHbmUlVdb7TsbAsQ0iCUwypBLD26RfN1TAa2PFMx8lokVKZMn0v
Uy/6qJMkXA4Cc/VVWUVQPDrtwRnhCGdgsC5irYi/BGEg8nVsZucsik5rk2qhQRLyULgkAtRZ7EVt
0qImnOR9Mx4dU/uzB1dEX7q4SKT9EfHIVRRX5yA7zyec3AwIGmUw7kc4mKeTIDwswZwqm46lTMAB
ok6xCZGxRVowds/s4mdDkd2QC5LmIAfOS7rYQV1tTy0pxHDMepjKeQwZfUaJG0JvK36F+/9WLGT5
XPNIsKjErYxHkLoEtRVVnVRRMPbHXivynXR97TLonWYdNLZ9V06OvjXcxsUJLT+nHfLSR1JXI2RR
sFCAhKfzmXR9VFlpI485nYkLo+s1RHrKbGfZ0zkLm2cXPh8JbAB9BRJHpRd1OpTEwyb2ZyGPgRVc
u236gNFjtpJujH5pa357/bQ825gqNSXQ55zw1DKpp4O5lXCzYcA/MpUVxHcipmKdJm57UU15dT3H
Wn7VF3Ac3jyqYdMPAIPCG06wfzpqM88pVeBIP85pHnxLR2R4sIHem7HQLrS+Nenea+bP18dU03Zy
LRBgUBIGiY8zENXvxYngV1jD4Nf6cQhRbfDHgCyB/8DFm0d5lAq3MNEBCfmom/Ekqy6GkbJOF8xH
p438bWS33coz5TkH+8e2zuJjmDebNEuBW4lcTicwQIZ+qOzBOSaVd5PDX6xC6LpdhUI9qgjN1jAR
TrRXfnIRZUeJs0GiT4jETigbED7I4+sf/cLhUJECxWMlZUQMd/prajOqcMnInaMHwr+FQjGXciPQ
1359mBe/WiGlKaUoR+glxH1KXRT8aK0fUewBbTWiW3oV33ifRmtrgqNaiUP9HQnF8C84SsE5fP1L
H/l08MVJwbclw/a6dY6Ff2P11677PozOkAKfD0HVjgyNnARRKFg0p/M4YEquZ1rSfTGlnu2zGUep
PHWHVZLZ6Zv3KS8xB5+4Ep4L/3Y6lDbmlhWlvX+sR2fcpoLCGXyh6sx9/SgOeLpPxaMJktoZRPDW
4t3DTLqJ6R36R88byhS2Sdn9CHGPDNZBAh5iE5SgLlZOOdcovGT5vuq66GddZLT+Q0MqI+rasv7Q
+xzXTiNwonQDmKn4K7cLhG+LzoDaE1hRTW3bS+NuH9mZG0APTzN04sxuurKqergFFQvtxYONBFrX
gtDea6V+EcY1e6W1lK6oiS7kT6+kqnnmont+6fD9JkEmZHL6ko9px5PrwDbSmj7a6B6LNiu3FQb0
dD7bc3Lnz8JYkDXc3eQJwHQV3vt0MQtMGRrhtf5xCrg708BAkSfoSldcCj+mf1NbU3fdjwguJEGq
FFTbLH8TvJTDD1GCDI26Mz8DQOwiS5kpF7Yy1sKjPQr/IGk3b4SephfaWBbbNALP8Ppd8HxilQEp
sTv2llSrniXu1lznRtOlR70J0407I97m5JChXh/l+cQyiiqGUetSTZ/FgRTSCGQi2vQY8VKDVDMr
e5dMNRIu42DfFuHQXIUFPRazloASw7A6cyG8OL5KS8ESKqNp53Rh0b+1shkjy6Nv2fH7qhv+0GqY
WXFJkOPkmFWOUqKSY5baQx0Z59rbi9K1WlQ+HxKBQ7cLQ7OllIbMRk+LIic5ZvDOR4SreV6bKxcv
FmpjU3WfRCFaOROwEliYxdqp5+yingzrzN56Ya0BfFBypE5DNf0RFvLkEOEGZNmVxirAA5z3Mu7A
Vvdlu399rV8chb6xQYwDt/BRi+nJKOMc+nXtsqPKuqOamEl5WenJORnCF0fhvvV5tX3FEztd0WzM
cTrz0vTodFABxzGqoDe77Zl795FueXrvqljO8KBJ/mo+nA7TBwOudoOeHCct9RAQLtsbzW7QbAhb
Gy/n/HamqStW/mT5X8qxjm6y3M8/Y8qnf8cbFY2zIJBbs0C815XDT1fvgT7L0QUop83F9NNINbG3
pDmjpdQ10zaLUzTTAgQHgsEAMvf6yrxwCvgYKCXqa1S6fvoxQob0P4M+OeYzHeHe5azjtgUyTDMA
V03CWmtB+S3H9bMapnPI2kV36fEQQOVDFpHAkVVbpm5lDssUj1dUXbLG3jJ3oAK1yjg0OsTJtDKS
/WRK92Kse31X26ONq30w3clAj3dhGkT/hbOA4JvqQtPzspZz4VD58ce8SI5+pruHVseyeIys4sxZ
UDP6bPsQGzyOQ4ltESsPviubbpjj4+yN6TpIJWKqfpgf4jyfD3NpyzPjvTDJSsKdKYb3RJNrGTbT
cW/Yrk179Mfhj8pFo6SMhL0aDWc6zNJ0HoxueBgs1AOHckwORq+jtaEP7ZXZlOn29e32rCqjsDxE
YISZngLKq6rj085YFOcAy6aio0YvjBqFqK69JFHKt6HfRnt2ffuFiSt2TmgB4awiRfCp9TOb/llF
Uv0K3nK6rVRnyHcXu77WWOfUdDtVMvDoUdTdF8LT8DDqAAhHHZJwXkCpwm252E12mn3renO6DzTx
o/Dxzpi6u8lu/DMFM1cFbE92Bm+BqmXQN1Sig8Qby4CuHL0CTPnw4PLaX4d9lTw4bQtUOYAVi6aY
66Fi2TaQP1aAjO2b0MvqB6eerA758Rk1sykzs/d10Qd/RkandNfczL5x3MhsV8MIMw6FssyBHxEO
xn1uScDR2hSVHzpnzsCEg7R7QHm9l6u5G4v7GvstFNBNO7ttx9b4SLkN7GMM3+ZetJUp4TrXiP41
ZVj/GcZZ9B0tP+s+y8sEEYq5BYQrSdOA0FYzSEJhB/XdMGrFn0XeGMfJ81HktvsSGSPLDGjQggiO
vgq9m8ErR6l/VUqnuIF/FuJMbxa8SghpfTNnXCFKIzL/gpOEWkOS5uKbOeAhvRaOxJndD+uP1qyj
sFthjA1wpdIJZmf2EsKUZvS98t0cmaCR4Ny0e4VT9P3mXmtLsMN5UvkzUMMZLcsyqpI/9CIPfqUG
b2pO/NtW6Im/zX9eC4ND9H/+bhM8b2H0w9esP+1h8Bf+1cPw36leKTg/BTR4bFT8Nr1xnXc6Dqmc
Cfob1FGJv/9uYdiAMmiu4yhIuYoHTFXH/m5hGPo7HG9UHCD4a0SQb2mZguE4OZkELWhEcnMqKR2S
R2uRBLSuVXV2ZXcAd4Ek5wD8r6QJNNjOe+si7lvvULQy3zthU96KwawurSqodtnkzLetKYerPk0z
KPPFPgwh9HllnV77flffG4Ysrt2CmM/BeeXCatr5KjZmHf0+uw1QL0dDFk+R5kwIc/o5KsUn3kWq
l8I45XnehdNLWLcaGzcP0/pkgy3chHnhbRPP+445iXZ4ssi3vy6vp/gRVZ3450r7PZLCQNAEoOK2
pKr1eesnY9Xbn0QOcTqKpMeTgxheYVc5cPjIuan6invIz4z5zCX/wkcyInmTsnujKbsonEReVUov
14NPdoz6PLrh4VUWWMBobWfavv6Vz4Zik+GVglYrxpdslcV8JuybwR/y+l4bnW4XTc7X3Il0fLoM
+8zKmSorOplQelUYPbENgeYACV68XOCBnDB3pvo+dfVdHrYH6sY7b+6ui1rf1jLf4QG1ss1DgT38
YH3hhv5olGKdoFcRfEX0ktrautHai2jsLqf8Vm8A+A/WIbcoh2Sf7D76LPGWNXMlWNZeITpy1QxA
VCO0J3thnHnx1I89/RiACKYKPIE4k4gtAnZPTokTiSy9N9IReT4dsKsMCrHKp65cx5Z2rsj1bDfC
Z1ZC5RSA6JawM073fTWiBZlQprgHtuPs50BCydckQkZ5UBwqOfofU80F99ic3SGnqQnngJFVD5ST
BwaTIvvpyG6SSEizPJ29S0korAr0mUSQnzltSxQlw5DFITVOww2SnO6qn/EkzzIqg1Y+ohz3fWAg
hKFF6YVFD2qf5i6qcl62gcvWroIQgkLYgPuscU1YjT6MGK8qso/+HKSbRF6Ivv76+gl5NvMIRmLZ
DUaCCib654sLtJJ11pdJEH6Og7BcB1nXf3ANqHNBBZPGgJa2HQzkFlwAWa8PvMjWmHmVEDpEe/yP
bo0C6pxMCc6SeuTYzefOgroDXYgeFWIJY/GxbqcvjTncJ9k0rd3Q11X89K3D32o0kXHMrQAxwf42
GgmfwJl+LfFbTnvxIzTMbkWt9hvmn0CSyZorcnYEGl//5YtQmV+uUIgeO5YCF82ZJYhMA+huhdRk
P9e2uAlmZz9m1ab0/Petj5tLYa3trljFmvXF+K0A9P+jlP9NE/bJKjyLUu76NmZnPwFaqD//d5Di
+O9o6FBxpIz8G03xO0jx34ElBfNFeqw2nMpqfgcpnvGOxh3MfkIVHUSY8ij+HaNYCidGlQJIOB7G
PI9vgnU9apH/c5kCZrVUk5sET9VxVFpzutEDs4x0rFBm+hW6FcIm0GNnHfZJ0z9Iq6syRJuTKu12
ZU3x+1Yn0nbuAs9Lkgs/afzptjFkZVJGJqTyco5Amg8XSd4gtZkh3YmyXdDoH9PSL49Upjy0k3IS
OULpNLa3ZeQEzkcrsoNgR4NQi2D2FRhWWuvC1krZ7toUZj6ss4Sm8LauRX9nz4NOkURo+i1aC+13
X+80pO80P7kUlTTm9dDqpb4GYYrFGWE9YpCB1dsPRm+qGlVCyrzRR2zMV3TXsht7DFByTeOYNGi0
OnolRV+glePEbtTukthO7zRSToQqk6HKdroYDOegkzZl1s5pJ6Yq0/y6MFZYa4YQHZ/sohfCoNMA
4dfaUOtTtzMLDfP6dG1qrRgEc+YmtE/DpCF9a1CbHubKv8pTo4k3rw+3KC6q8VSBijj18R86Oqfj
BTGlKMvorGSVaMkMzG4IwR4At7HGb7rIRUOKF9fRVVmUU/Z99lvjfqjG9mEaW7bAFLfynI7UaZ2J
X4SpmqrychXzL1gPnv6iNtTmJAwLDLzaRKdhbmml2OC2pgFBS8xxhlc4RkhQZ36LvCpOq8j45W54
7mcIdd0/PSVIGmAIApKSPhAImaW/mOMU/axlAaK3EWxY6BgxbZIPaZGi7phG3ajvrEALkE1HUCi9
kqFj/tCNrN4YUgPDnKaVmL+a4UA/gC3P/bwHvhTVxSr1+mr+y+igyt9ZnTlGn8ZgnoLv9iBbdLlA
CI72OYe+06DCAvXMQSf3UQJ9dIIeH5Anr72eeNEUk5dAF0Uq78+Zgku+dSITnZbX99NpnKYGohvK
nNGbVyCTx+32ZCC7MAN2R4B3U+RKvMDr1Jjc90mJwOi6ALAOP9fOEbt+fdTloWFUjgw6wlDglcyO
CoWfjJp7IwIEThRge6AE2KIUaorplAGCrH5z8fpYz74Qdh+RMscFwp0KFE7HCmm6ZCLNMBQKnExW
8ICQY7jopmLwLpEfscVV19MP8M/cC6radbIbSVoJ1hBpheCnfOxPh6WO7Jl5GzohZFwcsKXRprd5
kNTA1v2gPRpTg6tv7lS8Wf9Kvf8friOyPjB/tB4o+NKkXEajs8jHqRSWzbD6PNdrwx7lTe95Vb+K
gfd8f32009iP3UMrlNAX8ArD8t4tPpKyv8Dh3U1CrEbS/qJpKncf9Ka514LMv20BTqHRYs6o6spz
NuZiERGrwcE5Y92BPtWj6uxi8CBIaxHXJvunDWRVhOvUt9rirm2KOf2aIXrS+vTt+d17z57RQojS
MEWl1Bi0DNJDWoF7CFZW2zl4pJUpiQG45mQobqbBRLdYL3rAx7XUHCU9Qa6eoAjZz+X8cSxbWe4D
Fjj/WM5F0+2c0ZiIPFFVqqe7qtNx+xSBozkf52CI559mXFf2eKG3Tqo4TaOrz5/reNCGH7SE5hCV
1HHwMLCZvCS9scZYWO/jQjfqj1QkHbkORVgiXTxmZuhepTrEKFiHxuihwD9CQcAbprTyrcQAoZl2
4RwLTIh6o4iRf9bKzhkOvhXmFoZwietnn6M5M2P8b8LZkJvKjRBzTMxZznhSiBhE92AX+HqlVehY
a93tI807VFk2ojYW6mb0vkE+KcG0q8ytC/4boT/vIk2WwbBGLEQk37Ii6oJrEVrYiSEw6HN1tLqj
eeX7yE28JD+wc11E2itpS3/TzQMqV/DENQ1J7N4Vgb3NapFL8xYxUsqfPwvTKcbmoq7yTIs3pYm+
sAD2aNWRu+7NYLJQCJkGxNXDONe8H76W+3DnmzGdfqaOXSFiK8vIrb5pdgUkGv07ZCxik/Jlt/WN
UWt/ENm4HcCZOUp++H6WFZeaGRCTrAq8wsS1JovKQVgynCO0Xgxd0vW3ugTLPmts+3ItEq/Ivlhi
NkZ4H0Y5Xoreyf2LMRxzHS8Gmo+HqBg07b2jTyGvD87qUYv3bTwVt8Qu1U9qk55/FzbaiARsX9H7
fmgtF3/bBGnGAXXzVE76DVFhLJDC8H3zapBTW+7MXkweG9eJ7UuvQzoLXXIKo/LzVDXyIvTdIN1V
APr4XUaaoSVZ5QkuOpFbNPexnuOhUFILRlQu08Lemb95hUbXFusY0jmgE15ppfvRaM2iu25rERnO
vipigzzFH9MICIAXQoTLNLfEq6Z2UxtbmDzNDmPFkyKRTO7i3gsvvVCz3XrrJr6V3IMrz/vjjAjh
1K/rJtGjgzRbLWLXekYud6kwswoKuq7DDl119mjWX0TXW/plOYSDk68GlCnmEv58Zpfoj4Mlds1V
P3aOAxVBy0eESyYrOVCXq7R1V1UOjiRSS3Vx6zkTkwqCsZ6tb6IJDYwsnBp7USugnr7Jwyal7Z/a
xKL6iIXbn1JQ+9nZdVn37ytRVsX1PHnGdOPk/QhfITa1oV6nYqzpYQX6IK+n0jWiPQ7qRnhj2F4Y
H90sDtP+ZkjyymvRP4/KblqzLyx5qGK9C7xvWQP593MQdylKk3OTZHLiHR47gAieDPzocztYcXzh
WG019pc53BLnMGDxaoY7T2JkLj40U6YFzUrPO7f8WHqexBo+a00uidUcGFb2xzSOovvSa7mHq8Cs
Gfoxd3u9v3L1HAsarTG74EYLou7OkqNlfZ86Ogvn3kJ1E//zFlKfA6POPUvqQp2VEFE9I0+e+6Cw
o1Tz0GmpMRNelwViDG1e4tzp0v+ppPs2b2E1ngKP0I3mYSD0XhafEgWG7IfJ36XBGF0UUdlelC5a
i57J/TzPWAe+5Rl8HE9F44o/z4YDynX6fVrgDEM3ej4i9DiVsRvlTkbDvAYk0157vWdg3hJ4G80x
zwFlFunA49B0+agcCu5NOpuLR7AvCSkyMZOb9VEbXabcEnI9ySy40vWo/qI7mHhl1NjRj20wpg6T
fMx3SZ0gZemUhfEmgxT1JCs+CKGrh5c9LUkV9z1ZaCM0tdgbk+BnNOFclfSGONgKgPn6dD8LrVTN
3kbBkCqpa1PyOx2F5k47d1ne/Iz0FJmors2rbCsNM7gcR1dDFtLM+mLXlj5qxa+PvEx1gHrDq6BA
wDqrPGyx0E4wyap0u+BnzVEb8HYoinTfCD2RO3L0EZ5fnCLcjSbKTH4aTN3BC4AQPrz+K06PE7PM
6CC1IXZQjwYPuvgV0nbqwDMjFfhEAQnZvpIh6nfY/nhmc1OTH+KXAU8RkaLXBz4N95QXn5KrQDMD
vDJHegmxRZNxEgJk2YU5xMiYBBF9xr0neuOu4IqM9iWGUasZjRCl8I0a3MXrw59mDWqvw70kT1F6
5VAAHPN03TUROj2AHnc3odh3kZmivgScHb0PCgKlMyv9wlgUdii4qjoOBODFHGeim82ENHVHjO1f
o/EElNi209vKSeT2rZ9FkVxtJza0UmlRueCTQ5P1+kDLV5HIotDFU1Em2VVYaigW6UjeneGvnp6d
x/uCV5aKrTLipu0mTgebkDRGDDgM923SeIekSX0MK/EHEVWPt4VX6M6KOrN55l54YVRq80oCgAaH
ID85HTX0WoJf09KQ2M26j6UQ48FxwJwIFDQ+wZlN14Y2gF54fWIXZVY+VsHO0byhNgweDWLD6bBe
4RKLgOXbl+6c6lDThpHAXkzItwojd3a+HmoY5hlz2c/bLKtyvJYn3cXzVm+S8Jy247MtRWkE5Am/
CcNQnqbFlgr7IQgrh6iqTwxtXFd91mTHocefHJXQuHvrlD9eVCS8WE97rPTizfXCCfKQ2eBQEuWg
CLKxRbAtTvN6TbVzXFtTmm8CJ8an+PVJP72cmHM6V4p1BlqcYg9v8OmcW0NdyqgO2v2YSsSFTDHe
6UU7YgnV99qK4g3mPK+PeHopP46oWFdUSsi2uQ0XW1pPDc3sCQL34WhsRZOHHwotcfeF6Kov7OoH
YSXFXd6F8jokqPv4+uDLK5F1pOrFeaImx+20pFbIytKz2gm6/VSSdaYZAI40Ltv7zEKpdCxaYzdq
FbZUSSrPLPAC6aK+G9Qo7ywBFfUuujCnMx2EhRZGgxz2Qx/O+9jDO8eXuf+9mQcYdjGWpfPYpWvf
qOJtNvTjhZM6zj6l1blxYxw5RD9AlAoEZh2vz8mzjc4OgpzFUkI44a5ZbPSycngdumbaa7WEMmD3
1V5r569DjmTL6yM9m31Goo8FyAwlJ9qMiwNux3UOonGe9lmMTpUshH45R6jLpYmt/dFpUXuNxYCz
0tywOyfi/tJHKo1zavMMDoLzdPZLKywaa/anPWU1Ij176NKVmYVffeb2r9e/cqk5AKRKSc8ChFA9
RkHd43QsSwMjnBijsWcG2m2f4dMBDgZfw9xLD3XmtOtSAF4QXh2+l/5k7Ls2cdae3uifqnlydnNW
f7FyUa1DRO8wHTTyG0C/0Q+EDM5dO6crohyCTd5o2hTwEymgLOEUXZ7XDOQlGzsGuXaZadKa/9S0
TOMCCIP0g1u57d0kMi+z1xLJoTdtCO56oBygvwS7geop19DpTKWjJ4fMtWe46u5wKLSq+GjXw9fU
iIY9JYRs3Uajf1locXfm2jt94X4P7BLyQs+hVfQMsZ63MnVkhGSyZRR/ZVo65pvIbXRo9qZboeln
OcMxpl/0+fW9cXrdqnFVWqUwlvSE2RrqcnwSPBgiLUO3mSBhx57YU3UXm6KUAh939AD9dswO/4Xx
WGMONikWZb/T8arJlFR7qKXbAe59LkDHGy2hjdPMybfIkPqZ6/WlzxOqDO6jtcHjubhKNLNqst6r
9Z1jlf6Hwm7I3ToYkCAWyoq6G1iXM0HDiyNSr0VECeIF99jpB5ad6ceG0r4eLdrFul+L/UTdcGsG
Q7LKpVWewaqrHflPbvxrAVk3Q/WCucaXdeLMQmRFVoIJtZSoa4RMH3g+uRmc6Zx51ktDoWMAV4a3
Cv+XxeFQXJPeEsG8m2EQb9tp0uxVCZJmmwYy0N70CPz6Lm5HetxcXwrldTqPnTGGk+XFxi4ZcWlt
7ci7duoGwU7KdXev78nn36UqwRw9AlseQnexJ/PRceYxsfUdUB1360d+utLBJH5O2/qcLM3zYw6S
WZGMAHGSgy1jjc638yoxHH2XogW1ta0em7kwgXONSvhOt6Nyy/1yzsLjpe8jr1YrxxLBZT+dyt6J
Rn3wOh1/utj1V11glffSGs3sQFyUn3vYljc4mxHoLMwF1RXiQlocOeH36RANMWaTrtbXH4zSradV
XHQeUE/ZtGa9ySKBMAhlUG+6T8JKYqnz+oK+MMvc45Q0+V5FsF58MDpx6OMMKIaLWWvpz+VyXVSo
wNWUA5B4d52tNSfZmzIjtWHB/j/23EzeLqSiTmfZnbNc2COD1g427qoGcAh57XBQdA1KCpO9yfup
efPpJ5vn4FOm4tXEkuB0UCa3x70Fqfc4cR4GPRt3xqTgH7nXfnj7nKpAie1LwwR21elIWhvL3tRK
ROVNgnFRZP2BxIkYMUvn/aAhU2eiinmmu/jCzgU9B3oCUjWnYpnaxgAIEntuTV6nKdp0TglRv57T
C5Sl7e3r3/f83mbJdDoKNvpfjLfYM7FJOVdzJiza8lyso1gz349uPF4HUovuMpGfg7u/8GnsUEWM
dek1M62n85k75aCN+OXuRBmaG2Pu5K0V5X+ltewuXv+yl0bi+MNc4EwiG76oDyCa2CX6OM9U/OV8
g684fnKZI7/j2Nuf2Y7qP3X6GFF+oH6HiSM6Ze6Sk+7jbyCbAk3KVo9wYeWl98y1KIX55fVPen7H
UFwBaUOgRCWJ9+F08jygeVqbWMZOz9B9RP7V380UhP/SI8SBhgAmLkWuYZdgCnDmWXq+TRReB40+
QeeZStIiWfSsLs7DWRo7chNji2iHtitq8ycNBXlZF/G5itlLw/1fzs5rx21kW8NPRIA53FIi1S11
dBi3fUM4MpPFzOLTn499cyyq0YL3HmBjAA9cYsUV/kCRkjYlgvxAjDeXSkXyoAHHIwsERoE6uoQO
gWwBQuZF4RybVDrdlSO3HXEttK+eaZR2qNMRFZ5PbYRtWs0X9qs2CKLcnvZ70J3jbCMpRzN6ujKd
273JaLztlMeAvqAGsuWYVVo5Yi3vIZWgjOptQ2B4UMo6KvyyQAz4H0Oz18EId9H+QAiJHXr+aRb5
ap30DCYGHct04aFpjSrccRlj3JVEbV85eOeFhbXIzMdxOTsg1Ck4bwktbqrS5B3NntpybwG7FfJ5
8IrI2ssBkzjG68DutdGt3tnWC//WXLnS3ppcjUCN/QNp82KvdjnxE7htxJPjYt5RVc1CSZcX0al2
ubJrLoYCiAE4f0WAgMoAnHE+tbM3RqAgDBFMnS2/jlkhkifRDF12tGFxPb1/+t8aDMMFXj3qYBzF
zek3wK0ZWmoSK4kqO0VuXgVeTZ+09zrx79/1Sr2hWM3mdLdLCJJ/MBvbFMGiJU2L4nQ8QnyJ6lWN
aGqqb//8YavXGmETkBpw45vLJR/sCDgYZy+msR6SKrn/5Y2X7fukMj++P9Q2RKKysgoRg7BeSxCU
284XDKkJqE2R0wdl1PdHu7NvV6xpsGpVwO3DFFqI5ZqQ+KsU9N/PA4NSviT4pczGdtneLalr0KYu
6i5whFc9KRbbxE/sFm+jiVYvPEbt1CrG9JFeYwQ7yDBkUCpagSd5P+OoVZn0/Yo6uUYHeGMuoAGs
nlKIcayaV+dzMXt5X2kOHX3srqqwmhev2DUm4owxDasbu8QKskUJ+Jpn18Ww/HXIDhAjG2vutgU+
95kZG+BFwHyPlgTxt3ootJaxA7m13Kp9S+VB66+k3xdHZx1zBRuyEqQDW9vWKJ6VOcnrKTBlkf9J
jQHhNYKG21qo3ZXNvI0FWGGAS9RwWXXqOtuww8hgcFkynYLJtBTfiEv1cz662pXc7a1RyO05n/D2
uH/WD/6rfoFLazwNEuB8OykWdnct73+fyX89LXwLWRsh1JoiXhgGpsUC1dBypgCif3SY9bwJ59Qp
QtIAMlIQaqe215fw/SN68RKvg649D44nECVrU5oxrH4wGhFDCB573ECdyPsIkhBCXz7ZYTEM1b/e
devtvULq1k9cDbbOpzKFb6pp2TAHoOKz0E2L5hCb2nyoZrx83v+0N7Y+nRxuArY+Xd5tWIOSdF8N
LuXcSZfGL/R/MKHI4D3vZpH2n2pTnQ8RqemP90d9Y/O/YiEBna0ltov2Y4KSm9FqU5Ba4x9jqDXE
GSqXApspn/+XkYBGwrOgLPIKNf1rV5plRWnbMjhmqRrfLLbCheJ13r6kk34lqNmGwhwzPur/h9pc
5E6UKJFZySlw3VzcZU6O/94oom5n53ARMhklT8oYZzulracr8c1GGIYAZx0bfDrwSOr1bJvzHdNm
buqIYZmCHh01XyUavvWgsT0VzjyDLC7zsfartEMjyrbR3LRx73pSx2h+VKGqnngnslvp4a+cw/am
HSxog5PO4tD4/mq8cUfQ8eaZ4/1G32m77hEJpGdSaQy0vv+jVYX8NGJ9d+WKeOO0Ur4l+wHFgQHt
K4P3ryVfsJKjdMOSd6OTHwWXb+i2kXHnjokRaLPUrpQbLoJL5p7eiA13iNwAvvT53IOrEkVZjIwH
UyfsetraxmCmIdV/bb9ajeF4NOOoM4H6L8R8jar+1glGkhZEDiAKVn4z/IDY/xCloNkaey7utUYb
1UNnu/O9U7eLi+9CMTz2Vm+ZV6zn3pxmEkvwE2vLbIvdWLRimkeVLQefedgPcnFPXe/oe7ss2v2Y
u2rw/t55Y4/DE4Rls77SEPO34kdjB6xxsbUxEE1TIKvd2dlvqp3WJygRWNuPRWuG+KLZv8ZsGvei
TeNmr6hm87uWGoQqNRE4K43QmoJRndPaByRd72N3dr+//0MvLzc2AzkihoisxwVvvavHknr0OAb6
SD4qllxogdWicriDUmtEV0Lwy2VYwwj6hxSDkGnZKjhy2AxbAHQLjFwdfbAry1dIGtwyUZ/wtYp2
5UJ9azyTPiVCfhxh2oPnux1DyQV3DHcMxjgfse1A/aT4XKO6VfndkHlAs1in+sqgb0wpgsck+RSh
YQUamwe4N+mr468+BB3+5IeFFtsXNQZxHelxlu3+dfnwBKOqQLLIZ7LXzj/QqLR5QhNOBgCu3VPl
YAykjxiExUZtf3p/qA2sYb22z8faTGZnTu1kp4sMRrBR+87pkxetVbOG9EbX/zRG5yj3mlFrkS/1
WP0dL8X8zBzTE3//h1zML/EN5Ol1hqmGUxE9/+aCzM6oCRFCLeqSfQnq6aZOkIWS5JhXjvHF/qGq
767cWKwXCfC3tyXAXKO2uI6QEcrG29mthg+p2To3htZm+2xR0ytb543xNBURE3I4tASpgp9/WjLl
Q58goRS6nVXdqaz4f7WamQ81TO8ndq0yX3njLp4DYrdVUYw4m0YGE3s+IClb0Vcy00MUUOpHPY3t
D6qRG39iExKKX8P+QqIfapM8xoOnljddqlxLoy4ikXX0lZtIG2pt3262FWGeZxT5qIdxlTRfK1qY
D2h4DC9q19dyl89ZvO8G1YajoTdf/nUnMZcwuulfUhBAbvD867F9HszIlnpIQ2WlNGE0ECCMMdzG
JVI7V/bSxdPHd6Jbi4IjBQ+aYZttKwykM8xF6OE4K9UeZWLlAzP6p5SIe1uw6m6KSbsmh3N5VOgX
cNWiS8L5BbB5/oEWWhUTj5Ae1kIqp1wq3bRvis6xXuo4Ut0rj+wbm2kVucHXae2bXpTdZ8NTLHPq
jZC0Nd2bupxPS+PCMNUM8dEQUxuqcV7cjyvXr1D1+vf7q3kRr7FRwKPCwKKjQby2OTxxtkTLIAoM
X+28RGnUiXARRU71/VEuj+gKu+G0wOTg2dw+YZU5GNAjdCP09ERdtWCz73brKHf53ET3Sdn9mxYv
q0ZD2KFkDbCVWjzSMudLiNnvQFg8wSms6T83rV0FZtIpONakyv79T7vcLRwFypwUk3iU6GmeD1XW
oscaojPDBgrmMae+eUtK0t2MEnuZ94e6mEWybmiqfBG4v1VV+XyovmpJdSDvhekEitmPY+AyduVW
T1pXP0dZPv7rpzEewroo78GqJe/Yjufoae8sPfX3OYk+q2DF9gDi4W6bbWtEVy7Vi5POYAjBQrRe
q4wAk88/ToHoXXdZpoVSr+THxeu7z2WxgNU1luRItkJzul6WK5HAG4OupVQ0OAh4cBfa7JNyUFow
/nwhiEdxJ0ZPPdm1Yx24dLA/9Tq57y14ou8v42VMAKNcNYnaQAqtZOVN/IG0lucsFZ+q5W38pOno
qyO63u6xfUn9LFHUoC6xQRw1sw4HtbbwL3GvPSAX25bfwMFYe9RUzsFbnk+3Wk2xgqEDa1smVoC8
+0jffynwl4mudd8urhiGoodJAgP5n2bAZhuJQdGjFhZHqONDfT/NMj4tGbym92f1jaUkbuRYUG1D
KGYrw6nMXuXaHRdZUydmmKQRXhZZm4SKmpqn2C7NE9SGa83vt2bxtXkDYhacxjYzswdnwSqGlZxZ
aQSsquIIZgONYQm/5f3ve+PwAwNZ3UfoCqOJuzkfblSiWkctngAuU/eNYig7pEfxehRNeqfE+rV2
8FvzCdSF8A94KEWqzaoZEdyLFTYWoj6mP+KsQUW+0qIAqKi3MyJ8Dwc7z67ccG/OJy0/ipmcC67w
811Z6tLOGhDj4eSqmd/0eesnOi6oKpSuK0O9MZ/UD3hwYZsi6rCVdQDFO+tjm+ihVShYMYuCh94H
seJ9hX9o7mPLaf+xq0/ZlBFXciv/rBCizcfZ2TI1EbHMFMfzPm6z5UBI6xxg1bV3uky+SSQCr5SN
3phQtiVj0WTkjdoe88RpFntglbnCi3hnj2YWTo6b+HZWXhOXvAhJ+TyCYYNEAo2FC40hoc6mnnuR
GhqQG8PcEDVm0XG9N0SBt60ol7BzFxFE0XStcfTGBbPeozweAEPWAvj5xJqtK6t0KNVQE7Lbx87S
3CGn+M8lYr6PHHwNLggtQPicj+INbm8bOcilDCHq0G3wucqGsXzUkw6eutJfq/i9tXQG+elaHV55
15uzkANUjgfJ3RKve8aWIAlQSy9vaPb/ev9qeXMkGlTE87xJxIHnX5YpDSpGecVHJbLSf02yHOxn
TUlUbU1Kl5f3R7s8eKSGvDy8PStwYfvmLkurG7nHHS3II0PFxNIwJYc6oP5QHNWCjtz7411+3Sq/
QLkQbVmiGXUzjz3tdOQNcP4dEtW6MQsa/Im+NN9sN0o+vD/UhuHF1gCKuNZoqZqs5ImtujXJNBTK
FA9wKzKd6kGYUdL+tCenKDo/Th0Q/ugQZHFo9dA5H+xWz3FNnge9HD8JF/7wDf4F1j+XD5lq0kS4
QK/tqK3qq6DJ2dRKTo00jiKrwVDbzHHLtc2l3FtyjMuA0jJ4RmdMc+32/Rl5Y7FJFOn1rSgOML7r
n/9VqbU0R2hzNFrohILq5wVxdXy4dTeEFdvsHFC4VyK6y1vo9YKl10dMZ4FHOx+wSJeJCKTywqGr
83CQY/oSuWN1S61MDbJG6e5LI4rwFx/rK9f7ZceVc0pxGBgquGIdT4rzoROnN8pqmIE2JkKNfCu2
+t3YgIfDFkN8X0ZjPpUVfM3Uquw7dQZ/24yiPtTLPH0ynWYOSiwRruzIy/mn5EMlb029EM7etp5H
mNBGatdERWadnCy9G4JcttUpqevlQVjuv5ZimAIQZEDgVxw8Od/5FIBpK+0M3GqoUBX/2KAphuaZ
O+bo0DgjfquF6RWH93fY5fFevSTILW2E2GhzbS5/FtMVGgzG0MgT9CnLroZ03CV2HY7IUF7DXmxU
XNcTDneFS5mdRcZOOnb+hQs+RlD2eFC7Lm2RnRKIyneD/mHulwq7jLHfW0sOgbssyh/coC/oRzi7
cqazaNV2feXbLx8+ZMzA6nF1A9sDKXj+Y8ocOOKgtTrth7I/FL0n8x1cqKS+cqgud9GqQw7OlAle
q06bB0Lt9HEsEko+aSWTT6XqpCe70MpTCa7Ox8rxx/tL+sZn0aUHIbwWghHv3xykLrerOEF6Ocxn
5hhVA+vBTWr16f1R3tg4fA3PwppMw6/b7FXh9rFYKNOFdZGZn/o5KUrfy6cJMxBM1P33B1tX4gyN
wQ4FG095kk4Sqnaba0k2uST/jSiadUnyPVE86zuknHi5TcdB6QI0LWflkLZoOVxZuje+cnUE4VLi
+iXT1c+3SK85/RqsrRnRMpwsJCRSX+mGBvKcon5+/yPf2CaMRZOKaGwNdDfb0dWoEMzmyOsnk/KY
cFnuMwONAAgRSZA4+TUviTfHWzuiLOOrCuP5t3WuPbsI+VHlyZfopsjc4ugQsNy6TW7udYllxv/w
faTtRIEr5nhLlyOibe22l2aIAq8deDqA0jqPnF2+5mEysvtrL8q6OGe7htYOh5vgBRbHSpc5/0Aj
l4nhNi61pXZx2lBUvfNRSeem8Zuo7QLV7RzNB4dhxr4iuiHZO0XnHRZJZ1SttHYHzvbalXOxn/hJ
gL3Zzuwq9Oq39x8AzNYCfBxWZH+0lXUZVHPZhIUjrzkTXCwvQ604MAT6OaKkoedfn2TtktIkNEMa
keIBDcD5kCxzEvQZcP4RLvA/AmoNxgNytVYq8QoC4n0+npVG0eqqZIa93kK569A7RqRZav216uTF
/Qb4iduA6aOlh6PM5jKYXaVb1UPrgwHx4iNLaR2B0SdXOIeXo/BX07hdj726co7OPwdVDh30cWcd
tFoxygAjOF2P8RIt5s69crtdbAp81Wj2cCiAIGHOvHkfFqMw+7nu3UME/eYnrRD7Jqok8k25Ov0z
sPTVw43SPCPB+9meicLRWqs2GveQ5iadDrXtocYqxl1k9KdCVaJ/EqPnvWc4xAPAP1PgodGy2YRj
jmaw3Qr3YNoSdJCxLKeoMZWb92+WV9jb3ycd0vMKvF9pYZSwIKycL9ZoO+BU6x7jFgVBeJ9WWVG1
t1BxB3vvZUKPR38cAEXds2+ZUh3mQXSgo5cYR9DzdoFeXq573OydU/hTWxX9rsixlvTjuZNtqIET
/9YMVvk7EXH7cRKL+whL1XiyotwsiFIL+Rl853CKclv/OM1Dr/oxpljabpV+Tv0pi62f2dyLYQcv
Vb2fXXX+nkw6CoUN5dpTn1Fg2zuYVCd+2erecqSwxK2Um6LX/cqRkeHbMOye40mHV+DpcAwf1Hrs
x7tIOMYc1EVu//KMDiKsnpjJp6gtpu+lviT08x0qFndxZyLIw5XQ9DeR1ccPdTdOfTiUjjKGttWk
yx60VVnD6YvLxo9zNXMCe9Jj7cltRfdrGuqyOgwUZoIIsRWknax5mX4BlTOcfTxzGsHOGek07GRr
5SWOzgWOLvvCzOZS4LI7wXvP7Nnq8hvNypDN8ns3xuBur3v5UD7ifRMnQdzGVvTbMOchCwgE0F1M
1dQob3sx4/WINW2jdaugbtsweeZARk94mDbhpCtFHMFYs0s7PqDAn823ddXP8+9SNBZ/Tm1nDLR2
kPLLGDlGvvgYm7TeoVNGWE1X9iJb7WwrUnNg0wPCsCDsXlb9q3bRRDLGQRpn9SETZr8vgTYUfhKb
SzjQKvDjekkhbFZ10PZudGX87bVPgE1AtqoAAP4nyl4vm79SRs2u4fnrWhZMjjncCqzi/AbZnMB2
lSb0ar36eOV7twPSoebS4pVZado0wzZhi6VHCZhDJzvGRimiEB3esg2XudUR1KwgPe0XHAWnW1MX
unXrdI3bB6hJ6acZP3Hv4MyWbh0cM0uXcIwaNUJXs1Vdv8SRCJ+uLnXzb3WXrBY2polXco3VePQR
bRaYPQbimM2DnGP1SAfQwO4AEhOyUxyDZ0z47PFLHztaHejNpPd728kpI1hGPmNb3tk9klXlpEWP
5VjX3R5pySr3JycmNKGtULVfO/AyTpjmSkLnEJ7YJ6HDMX/MgVnfaYpoan99BX+oYzqaQdtkWfXg
tYlmHKZeTbQbPdPzP5qZ5Vblqw05j8+FkXlPk6OLD102xl9HKCj2TkNV7j7TunS8dyxlCaap6dOP
EwJT6onfOqc/cot+yn9xpsTLXb/IzjhERuPUaADgFOPuqhxmLIR3cNGz1nXTUzojWnqQ+KUWEKBn
4x4LBJn+MhavOpBgRsM+pyvimYFFg0rxs4GmabKzLXh+vq1lbSv3edqW+kvTx80sbqY0ScSNi+Bq
ir5lFmvgidDc6v10shfrqJMsKvux9Zr4yZCZOn9EBk/71RNnaScqWVqMaIvwYh998aIMIg8du53Z
2u748v5OfC0P/X30eG5A1a5Vi1XDnEDzfOvrWY6YmSH6U8X0GffoTQHNXsaMeiobMY2eRA6/3Cfh
x0U1Khb7p5imYboj5UsePGVhklD5a7BvK5McBbwxCQeA3+pRnb1COaDE3dW4jpRyOgmjGL9lOjJW
QSoVJYxkblRX3k5yw81dsmqlkMVRd0AUl07C5ix3STpR0XLrI1pGWtPtGopFTghvlxssUeo67n2L
e6wNXae0PxVzNP/xYu65J5S5iVLyGliu37U6WK6e+tFwg1NU+kN1q+QhrolJgnI0kbMzNF2YQcoB
j3HY1VUIskgAShTM00SvHjmzU4ZCporgqpCL1rP/1Lp+GpV4Es9LsyjotbtlVAeqOlnprmoqo1VR
/0LbDKdBR8v9XqoIj+zUpAI3WUPozO+VMkvToGpKd0RNFeU694spsf3+aiuLa73obVH/cLvEQPsO
hSsU4tMYdP2A4BVScBD/9eLBkwgT/k5l5AluVrvL5ENvF7V2lEM+BGW16FnoJYWHcNJq7pvuHJB4
3Td6h+iIFyJCZC0RXn/MlgQhfy5oS4Ijipom3afLWC++lmQxrvLUGR9MvfY6tArx8vpq2+Vo+5Wp
yuY2HZxahlnMbXUfFbEAZsbh6ndRamTHqGuVgVCgtDr5jOSYN/i6Oi9OaKVwM3KLUs9zO03VjfSS
Od+BXhvUW1mhH3ZSyCGeFatM3Nx323nqePX1Viq7pHX67DN2fPoL7n/RgGppy22CnIvS4P5cFn2p
7lUjVeQ+KkRu7Z3atZQdnZOktnedzrPtV2CZ3FUjTJYLUIlRjJNvJ3WqPqoVMks/ncVQlptMGnUZ
9Ek7TKoPujIrnonBrP/mpuryT5S3l71SaZl7tDI3/tkWhfZBDPGo3TL9qtw3SEy+QOfDEQJ5JRY5
A+vcKPvIWnRswrLM8Se7huSOpJPxAlo9tVCzHdI9sYDRHNIO6bzvVQqt67FD5ER+F15nsEyaPhcP
c54UqQ8tZP4UD66T7fBcmfYAeGn89mNR3cQ1Kk17OQl0nPwoTSyI0ghU6ajDWFXxuVJk9M1URG88
pngEsuDZpCYhTOfyxpoUqX9ylkymdx1SZxSmxFinnyKjKzMd/XIndW69lt0/+C1+LG2zp8CUl8Fi
wnr7tGiz9dvkD5XCNxcwpr6BHGkhsdrM++5QxbzbNzFex5EdSLPtTGwNMJf5jkOdZn6ZoshUyDNs
VBZOmF1n5jFZEtcJKy037lrF6aYbKaDY3ide4xinJVJKbV/0mRhpe6P76SeLO3uBXg968YsG3eid
+Lss4u7IGESgOo1zGGwZo24Yp8lsAFNU0mVXQ1jwfCPvOvFt1JAVC7rO1n+qEe2Gn6MQabdPyqWP
n5XBaP8zNSx9/cqeDXmQk27WO08k6WkY5lzetyiZzFS4eC2DoteUW4omCnHsOJIO+EPjeRhxSkRH
Q3XlDMw7eyqTFxgTRX2fTeXwuak8XflDOGlUaHtFtTiitTZp/pyp2q8YxP81Av9GXh+aJA2HtTlM
eZIkFgrI+cthkhblM63no6t1MQw/ox6KW8S+vHaPqndO7FojuV5UtfvZrKymDJrSEc6Ta0qDcHym
MXCnVHGqrvmFZjZ+TW82+kCmk8EAimPdQBWvwnEYdZBa+9LlfXY0a6FZHyszN7+4Vq/BlUiRo7y1
xVBew0i9QgT+fhhXRzSgUYSGgPwv6RJeD6oxio3xOHmouoVFpar3g006K/q2esykmntBbw5Z6nvx
HCWAgruvraxqYy/ROD0qrvxq0vb4DX6qaHxZyvGzOYy/3GjSrxERL548fiqQNR2mLO8NNb/NStCL
bJ1OTsfJllJM/iy6rPbjTNCm9ec8zbqdm2bqg6NOcx3ibW39q+wHk4XG99rzBWBCWr7Gu38F0OaQ
0CaMbPXYUw78TH+nDxoQy4hvZlyWc1wSRb4fuFxE0OCgeeeBdwC8Yo02pYbMHPRRaTr1qORzURy0
JZKLnzu0nmc/szpN2/VDqyhXAvfXTuH5rgDRStCh00mEV7fttsUSDE0yC+uYk35Vz267IKC/o/DX
/jR0TB0frHZcIjSewNQEytCW80EkJY+pOSvW8uTNCN/5bj4tfywpF2vX1dXYD9h8ofp6WJSo+zFN
3ZhPfj9NqoOugubemZ7T6PtyHIYxv9I82ZjKQD0GPYZDHOkX5WggeZtDXKrSoi6kJHd6K/rsduqz
Smi+qlF39KFbZreJPkXp0WuG2st8N8M/rty1rTOjRoeE64nfGt1RMOv1oHb7OkMmgE79F5SXvEcr
G9earKkXqFxPehHnD9QJ5adGIAcbtJ4JwcqYUxBstp1/RB9Yqw5Fqai9v1h2u+T7uUPb1p+x7l0k
kqqRjgp5ZxaWHyFC7qLRrHsZtYf3N5a27pzzJabpTi67TgiaIdvKEmeoF65S2UewNZkK4kXU9d4d
SSBPjjAy9wF4ONq9Y5y6R0Wn0CX9VurOstMGJ4903xhaz3nOxw4X3bwrCmxGMtvNgM1aCOnN05Dq
O5KU4sHm38RDW9AXvPIN29I/vDIM7mgxvLYZLsQOhiJmho3ZPcadO90KYsRHeh/eXdvMzu8BKt2O
/6C6Via7HJXCN3V4A5Q7V9H2QfCMoYn0gZK7KJzMOrRZ60039eSM7lNcyCL5lHtG7965GhLU19KY
9Yo7WzQ6jYjHgh4i8kesY3MBVbmhUPnDWarLVe/OnVwUkHsYUvFzSiv6SWmaSfhZY5idr6HKrz8m
OUKYoRnLCEW2FoXeGxYvfZBZNraY7DWtVRzmUi9e5liHiWJkAvoDKWz1p+MbDaRcI+FdoVRe7LxX
XDW94tWjELD1pioQd10y6GqlHB17QMQyjb9PVi9/c79ZT4QHcSC1ZHhERdP6La0lulK8fZUuOp9D
NF0AQpFAccchx3h+ietjKiqUvvPTuBiNtk+8eLor+samFkc0Vu7nNEeFezYSs/noUKJuCIas7gmJ
d2vGzgenoa9GbNVxoDvE/NFuXMqo/OGWQ3ovncitw3yhqrCr5xpTYz8BD6gEBY9/K31zcPX+afIS
6w4JSnP2ZxMzBig1ArKmXyXC/AXL1KTYMEuUdOJes/sAcfckPtEl9PTTIPXJ9WWXC+Wr6KmGZLem
MdnujoKkpya+pfWQkdUk6tTDlfvicuuxbK9MRxu+krF9fatp8Sh7qtlpsuN5wR5I9ketW6YHuhb1
gVJPdvLAI3Cpxr/E7GpHmE399/d/xHbnEH0hggHgBNE/gGXbFolXizSO7GE8VS3dt9si4n30OeMa
lirjSOXaMDJb3ZtaOxmhYtVqejLTWr1mH/3GzwCFYEIa5CJwgX6c76B5WSasppL+lDuyNYLJdubd
gJD+vLP0pNT8xE37wIpz5X6cy8KXY1Ff2cSvlbO/NzEzAbBWpbIG9BOc6SYWar2EgmuaNCdMOGL3
sOpBLH43uqiZLv2ACUkazWNzR9bZ/jCb3tVxIDDrh7yfh3bxEe1GdqOIEcIQY6904dCmY7tvtcbO
e79XddnfuKM6ZGE2Ft1dvajV/D1ijb3jONUQe0wcftETLMSx8+IWawC3bYQdokmsHCI8EKrg/YXf
tkH4XJAP64cSta3iT+czPmm6scSIrJ8U1/45q64y7rMk/5I0vTB37w91gUNYx6Kksrp5gXJny5+P
lWW9W2CyU58w8/w5w34z/ago8QAaG5kexEDl209bw6nDturLz1OUJPslLYevVF3HW3CIV8/eNgjk
olexsWDrg/Qh9t1EL5Ki9dTKrD0poI3TXd+PsY/kctPvVIsy9U7v0uUaIfeVt3++w1bZK8Jd9jeX
xzYE5Dqx1bnphxOKei6JolUI42as9W68mfIeWU+zbsqR0EhVYuWjhLkoHhvcNva5LPriZUmoQb54
1H4e08RDjrryivZEsqs7lL9bbfiFbP00hw7WrNEhozdDPGTHTrqv8jyzv474rfBmGVWKKTJcm3x6
hnTGo0uq378oZp0qWdggclTvxpGrmlqWObsPsJma+Mrmu6i1Mf8A3FCahpC4Qmc3O0JMkWJi116f
6HP2DzKx1BisTyeKG42usIsUWa7F+9bqmgVTpl78hGYyu6GWZZPcuR2b9IigtrpPAdmkKHfZyX+F
iGt5My+aku2F1I3b0YqGq3D4dWNs1hD2C/nrSrghBN5UPfsK0EUy1biuO+zgx67mZb9PEzoAmob8
7wmbG+tBXVorOih6YSWPymjm3W4w7BztdiyDnC//fLjAEdEQADpFEfaCjKi3qnRzEChcnYY4zfYI
bHXA50LT6sehcZOnafKiJ5JH/ba1rCbzVYTVxIoenr/ELTjVKyHkG0eLxABLSyC8K2pys7RzUkbU
eQvj1NEroAS22JPvaNVyMBswFotK6//KiBccBUrRK1QZxVVul1U/8vx+qYex0CLC/5MxjXG7m4RT
IYTUl6m6ZzFLUfmtOendBy3jPwrcmkr6XqGMBs4pLwzryopcTsBq1gi0mEUh19v+mskxo1gVdnuy
OsdOb4uFFudejc3R/uHEUyr2HR4n10xTt2hOUln658iG0I2CdUu3+XwO5Eid1TEX+7nz7PKJCryX
UfAy0S+nLHK/1Hb5TRkW/HSiDO0SUdXFh1KI6UWYetZdeUvXcPOvQ7L+Fn4CARY0g7UVvXnNB6la
VV2ZyYcqdjrNj83Y3iXFrH2b2sT5mMyzQ2XMK65AIjbzzqgrr4H/camstnabjVdlPTf3NI7P7lRF
vyLkqXHfdpflhwLlqd4XqBDIK1z7N2adMV0URJFrIe7eZsFVCcSEMrL6LFkbDz9QQMknYdaVi2N0
VOhoCxhlbh+iLi6Rt/FmuxBfFa7eZS+9KW4DKsgIH1w5EJtoap0JQFSr2BqgF8AAm1BGLGaExVg3
P6v5EvSQh+0dm+N20jMTcVxhVsdoNnuyYWxrjJsENNA1t+AtvhSBC2QsuSjhfwF7uKAt56T4fS4j
7blqtDhFBR5h/0MrlEV5MbA1eVr6aqqCtB3bEelc2SWfI/AX5bEClq/mRwMtGs0HZW2VcOI1sp4r
jdtXPthfe5QfCNiEGhBtW7AZ/NDz84JLeOTkam/T5W+0BTmqAQpVTCc0ERLfILVU7sxWInhNPdij
rasNi6PtspYM+ll1J28MW3rvNEdAFJncOZVRVB/1yoi7UzTN1e2CmO30pwWEYab0hClRg2Kbyi4s
s3iK/HZArJ3qXhUhebnTzLb/WM5l0tM/lyJ194UQitvv9VjRbrRSWlM4a9IrHyOvEnmoeHGW+4Nw
R/nsNq1Niqr06BS1I49TkBWxpRzrKLXa3TAs0yc0pFMDqe4+GlAwLGXWP9Aa181nkesxjd9CySb7
CTtqtCgr2VCRwEJNDDf6nCK7hsK98oFfVbxQCaChPrGgxc4qppS4Rc1leRya+QHYulk+RXW1tu3+
7Ymz1mCBi43/J70EjbSe/L+KhKjgaTR1W/VDKaPJ2ClZAbG/prLyG32x9Jlb5v8oO5PmOJFuDf8i
IpiHLdQkqTSUZMmyN4TbdgMJJEMy//r74Lv5VOVQRS+6F+qIhoIk85z3vINNfLzuqb1oXPmlr9Oi
CPGO9V5p0kuq79J5+/yWzna49Y6gDf9x6F6JX+c+NQUta6MVMKBFnhXPRB9rB/wXlpjpt+0cUDfG
x2Fpr2lHzrebddEi46ZL82AuumDMHx9ErVVQ5ezOOI3NOBzJeytph+dZRlLURhlJWxTmJi/ybNwl
aR8TgzDisZqk6wxMD+Yvnz+EM/SYu0Eox5iEmmN1BjxXeXXVaCd9ZTfP3RI/jmpKSUYuKvLEFH24
jPN/fVvGB2OIqyvb7l8vDEIFZMNex8b68TFoo12b2Nm0z1NgpweGW2XoSXh2/Ll8Ev6svaNi548t
MuHD57/5vNZYfzSnDDU8bDjPZ1z88dppXfBRTHP6XI9eGmxUM4gA3BzSbITmJo/cLi6sL9lgeNGi
19nziGj7axGI8kpTdfkMVjx0lYE6DOFJpPh4HxqjzVZUWv/ce3zyhE2ZoVGU87Ec5nav2032g8zM
NCo6V/uva1+nSf9DnmNmAOXZ/HjlgjjLtiwr7eQb5HqRvDGk8zETrbA3ZFnPKEO7wSAQqwqunip/
ftXHXZvfSjIB0kwLOrR/VunpGYTANlDF87hi22CpVlOsdfVM4CaowUqCrMgDLcMlmHQ85AJbLi/T
5NAIdHNgiXSTaZMYj6M2MEyhTB/jk8m+P/07waGaxe8Z5eJIUl+MPfdIplG67xIzIGM8GOPiONV9
2oR+mptz6NbTBKy8tAZj5Vy2d9WYVCUZWXyF225gPFX6wpyjUtcn5I+M5KHCZUZSb0wPI1IcHlM7
3wEmVsOOjl8TGB01ea++YOxTPbnWvHyPOQrik1M1jbufoJvILQTsJUAfoQu1V15mN9HSuQQEpG6v
ez+XDk1DRABfHd/iCVOwOXQ4euxB3oT7FPtJeZSCUel+LgNn9fbXzJ5HxQPrbtuuUd6mBsvrN96A
q1NUKtNlls+4rnmB1y7Uk4z9rrzDdltg3grlmPln5QyxIaNUlhnzWwyV853XTv4zkhGvCr00br/m
0BBoj5RYpm+OWzrf107Th+/WqydIP9Ld99lQCgaTLXG/hB1hIwAPfDz4pdTGt9Ge20OeTQIql2u1
2nEcqXVDvx7ndOsKBrWc13KAeEEihbLFr3ZkDorlT2VCwUnmxm6++yPy86dVwbQ8wX/WjBvYiI5K
oznwkq2iNLQiyllraQ7NKPV7wQ4smt0yLi0+3GXPOb94M5/0VNVW9611jbE6ogktaL9hIf5GheY/
ybEc38xqnvwQd4RBbhJZ1cHGLKEpkLdnFpulSIIDjCiQiUgvGdxEQZrCMkBI5t+mDd6Ge2cklZXA
ZCa4o7+IrzQ8RbCZtZVI5BaWbCJzSaAm7KEL6uK9spQI9vVS13PEVAtaX1v5KkDH4qRx1JLRhkuN
Y7dBcTNbU6Hf+IYc/mmKMsk3OB9gGsGmOfivipbIOvZJ2XsIzlKtgXnTDV55aAphiogNYbgzPHLi
Xjp0Y0z3ZyAlHCDKwJ0fWQhF+UOZ1HsP8WRW443mBIsTOpom6r3Xa10J33HMyzv63875giYlGY5L
ozvkGU+p+XNZ5pyPa6yRtI9m6Ts54y2yhgmCGkoSuCq73pfeaBtfNPgvS7Jzs1TdQLmSnblbqztK
y9LTXyetxvVXM/CkRVYTO9VO+HAwyoeyKsda2zop4GK0iFydBrsSxZO59DO2lnmpxVfo8Jfbs+NQ
ItCIMAyiKz8rwUtfV3gBWM6JV7vA4Ox9XLLL0GW5ooxc86nTeC6HB1h8iJ02Ckfr9L8fVQznDMiJ
q60mXJGzo8pV5QILNMue5aRTKLTM0R4VQwQ8H5r4xRp0++BYMymA3eKdpgBph9Zl2v7zA3M9hz7u
2CxRTHVX/jgn1bkv1yTaqQiMqnwunNLIyVLtsjnZs9qIB0jgleo3jtG63pXT8W9XXc3PsPYBcvx/
rtf/VIxFCdBmF0v97JFWd6ow8fzdxXI5QHMvMJkDFL9Wo54BQ9QF1JM+nGsEjPS81ln/PdRoqhpL
Vs/KS6Q8aHLKpy10JULPm6ryNkaf+v7D3IxvMtHEniGggqVKbXPfInR5+vyhX64+KmUXngUscHN1
NPh4RNcp9MPaMOrnsa2K76qrmyOlsxONDNXvctB20kMSvpFx0vorReFFZcxzoCTDpYJl55Ek9PHS
SCtqDummerYw+X0YekvfTKPT/5gAAcO5cGh5RSeeP/+9f7ko5h9rIY6mzwXa/XhR6PywpNyse4YU
Zm4gvPpbUaf6cdar9LXq+9V3z7av/NKLh8wRt+I7qMdXKN0++7yYVMBuQjz5nBdM3cqyyL74wq9+
Bp5iYlFxehp3jDXiR0k+/DXi8V8ujhkICOSaw7VGJX/8xYgyKmbDg3gpPVEsm0A5zUGDWbc36kE/
eAFRUaEHwAM7TXrXzMfP8IW1+8FkkM2FY5CZyXm4QC660SqnunixnXTcKU3nzXK8oxMtmki2Q37A
5Ml6tCC+3WoEDL18/rYvP248cRFRYfXAxoZh58ffXhgNnpVzLZ6HHhZsnQkqAG2syjycsnrHFAc+
5OdX/LNqP+5icKcp+VEH87IvtvPRbamUVGWf8myBXCzJOwDScv10OCRUFQaCcKfYLVggWbuusaXG
2RWnQfeVvV/DrMVv1lqkS6rmtrcLSzwAVFGQxLG5vHDnqBY4SsolDbVqtoJfs1f2EKTzGWPAyIjL
2VJhn7XUsZvPf9jFo8T3jG/UCFZHJ9M772YWGNwx0KT93JBg79+RUF0e46aExV01QX4YYVT+/PyK
a4v64UmCuDL+WAdsTF/Iw/n48lKNj7Ofkvm5n7Tyi2q06tnLDLFPC4rKzy91sStQRyHcp0NdcXEA
7Y+XwnAUtusYJC91Wrdfq9H8Nma+eyfpaksytft862q1+K+9KRddXXoY9bAD069/vGjL1AVSWxM/
Z8pK7mhV/IjE7YrqJnYe3Mbz7hpJtRPyUocrAOjlo+XKyNYZtwGIgZd8vPRiTtW05tG/VGAzB+RN
kDaNoU0e4xbdbfj5wwVh53/38U2C8CN8sNeh3oqGfLxcxY5K65B5z9QZTXtinD02bHtLXo7oDUtb
/dY9pOtfFjSmKZR/A8uuicpThBhd4dUZrqdpGqquMySGYrX2y2+aPNupLCufYIKW8c5iOt8SAS8y
mKigTOlt4+fKImtd9zo/VHjpKeanadxsOs8ZMryJ0EPcjKNR9diIB0b/08j8oHjIHbKeaC5yfIsf
u3UeGXZkQNmHflQyY/TuNW91mZWvjSjSAtJbBvOIkPVk2Sa93vw0gJjyDWnpbRLNQllD6PKBPqi2
R1JCPalD8Uhl+9tX9lyGc6/q7t7plPZNQMbtH+A7qre0rbR3DAbVz2IxLLFF7bQ8uU4Z21EypE53
1K3eebancvkJs5Weq2ylEeYD0HKEvIZsycw04z4s5iS9Hy0zwxlAL2Zx25Wieu5jo+9upFSLs6lM
YrDrIINnlMzVIMO+Kxc9sgN/LLe6Oy3JgRxnPdJ89Jlv5FVowb5PVP3vKPycr6JAsLkvfH1MXyQN
q/a7xTu0eoJpLDbUj9W0cwJR6XeYl7rHRFiFFgLsdv/yDxxrqsnxZ+AOo7W1uz6TIVjF8KqNc2N+
rdpa3raKk+UWYZTlb3EH68VmTo3+m8V2Xm1RTaGMB7dSA7xcSMhhDTWYCpm/uxuzbx34rISTVe7D
XCR42Or6bAZPPk3CtPP1am6PNi179uooUTabmCZnihQBwsVhmijKwpTUdC9y7Mo5tJUsDYjg8OvD
vuqFvXcIeenvmxnIIHJxExvePKfJ41tskwZz2C5mnC15RJsR1N9LE4ZE6DSJfOsRjeWbORn6/TD7
qfUyVeuQ2zKLloE/NWcaUojOVpiaAX0ZHlPLtMmqyn8HvA/cn00LIXaDzUb32iR2IKLOFJ64w3tM
Vpu5M2b7WPpo7m4gjGc/etKQ3V2VZBod7GD1Q7UZ6lH8TAA+vyaQqb6XhSzbUNNriUIIbfODyBL/
nnQHT27J0oi9d+Dvqt6AWM0ewbo12jCP9Z+G2RzMGbqt3vnF5t+pU++M00OvwUvcwEdkaNCzufVh
6XZ+G2aVZbwXAnnPU94t5BKHXua6z34M6A8DqARoafEpO1CVsYvQCudj04eiw/Nuq/KsyR7tlty3
XdCRUPtaDZMddCEOv+kYcquzLrDvZYQUOakmrd00jEUVxgq6yqEmcrzju8nLaet5ijtiYm859yJt
u/dWjv3PlYr0i0RDQ4tGXu10VEOgvkvMoLKjJHOtuplmWeOAMLtuaGdi8m5yVTrljY6L78BBLLN3
p5eq/BW3fmfTCfemG5m9MH82KEjjQ173gQyJi66KzVjPzNkJA2zaG/iaZBASuVTaJ2jjtRvlVjt2
P2M1D/nt0DXJ8iJ6pzAOsplxb2KepeX7Jp9KJzS7Gso/6xGivs9pccDoafqHTrfFMrhMhxxDnyyr
Ix0q97BZTf4m9gYvSTf64Mf2jZb2Irn1vFjaPEFTzDAvSzMGuCoyY9PFrf3gLZM3421aOVm2o1Jx
wcfson5HnZuNYe/E6DhDiOvWgrmUTdKCJsx0JykgnNeO2Aty52NQpKg0fNnCdHP7KrQT030b4wb1
VWy37X3PU+2dDc6GU35n1amxEKFGbx7amiHK3eQ49VYokzFCbqP7jWDDCvc5cJlXFzD3U9uNpibH
e8mocjREsprh2A+12exddKe/c9IDfi+ilq+WYaj+MAS8oIe4m70Jrr++4K6cVTipSs9RP+oB2uED
Gg1vAJ1vCzOardpKb+dO1zCSSbti8jYorypzr6Hc8k9pPbX/VmMgtNArKu23hmR9gG0fOA1xXbF3
zQXmElKmaWRE5lDirW3k+SjKq7C8QzsSvziVbBuwNLfj3gNmiWGvaUlF5mTmvo6L732xwfnS0LTG
6lFj6H9NVX7O1GGz4Vawh6Q2W832zl0RPAeNRiOG+MWW/Yh1gC0ffL+pkYZKiNhGIbOdaUhtMyZ6
/K1Ys0Ezo7W+p3NvPNf+gqr38yrjLze0Jm/g6OayvsDdz4qM2QIQ80c7+2IgVz3qgELf+gJDpihz
YMtjIKKyTcNwm2LZXPCwTQzOqDxY4q+OWev/dEN9zcPlovnBM8JZffv+vCua3Y9lTx4HQdMaaQEW
pbdTiCey/6NTxfjdThfnaIjhfXaUdUA6qZPaXjn1lUdyWdWiYl4Xyjrhpbc/KzBti6dRJLP1DB0g
OarUEfVGtzHWnJxZPWOxnaMorvrxymUvOwUuC6HBpelFcXseS7u0qjRVMlrPYxpQuy1puuNM8R/y
YikfXLe60uP97VcyXgMKxY7psuGCdThLy1TWM/Q09X2ahRPqIumjCTrHHPUOpqVNoxf/FTdhiI9b
Os7MTCrwezpD7aoaIgnc8+LF6elHwiRo8M+oyuFRkYKMYn2utbBjqoTCTfnXjGsuFtbKK4LLA2uG
NjM4DwjNSr4xpxz8536s0ftALoQ5S8h41FpOqjZ9bmcHtQAjRjWiha/jGKN0+fxz+8stQE7DhoGu
cDWWOGvO4Ay009Dn8qWbci2cxxyzwdGQlhcmTVAzI19kmOij9y4DLRhQ7TvDFRnm5TIjPZxxFuYC
Or6q5+0TmIo+5I2nXuhzrD3DtLHDs8iwb+2EsG1ltvL18598TkUDzOCKyFBo61cnjfO8Pa+uO/hj
Q/PiJ2k63SiSP27SBpuTjeMkWvsjyYPsEWxd09BcUwUZUm/9aIS+lm2wGWplVGSc4FunscvfhtcS
RZqOcd1FDraw+l5k7Xj05qwM/nN3i7JrbdtpMkmGOuerJq4HXc5I25cSk8OaPqEPtlNh+KHm6oO2
td102LBRtNdkDpdrBKAA0Q4zQMgdFzPooNU1HlmH3zMyalqqoK3Kfdf7aJWWCW1v6HXdaEbZMI/v
uJ03YzgueXLN1vxynQBZmCujlO+UgaT1cRdumPsUY2VULwuKnX8argsNMB3Rr6aVFqG71G8+XycX
FyQgGyCfzcHmJOL1n11QV0KDjW2+GIRp3Dcjmssxs51bJl/NLeKOa37G59fDkA/uIrPmtSJAKLdu
kP+DYAezGTtFX7Qnrcnq9BaJQVs8ebX01QFBF7atXu2gGvr8R57vulyUn4k2D3kU0Oa5RaxMZFaK
wvefcuwsfnUd/fJe8Vdzb+ps/lt3Ktt+Z41l017Z78/xTDY+rJ1gi+FDCAh/vvPofQtZTQOrh8AS
/BOTm3FfV4thb4UZjMHWWYT2rcBVwY6Uq+b0ysu9IFaQrwCyx6nGciIr+UKGtqi2RQScnCrZTD8m
U0MtKhcyIy1V5N9QxXT7wE60E5mEAolB3r/W/bCEPqX3NdTqohzkXlbvR8wmobCu+ObHN0/Ooq0Y
7hcno8zm29Uwbkv/JA4xxkp31pr6GPZBkMSYf6hyH/tL/ja0S2wdPl8Lf7mP1WoZw/D1PELXdHYY
iMyw+hGg+TQPurxp57l8sNvJowOEnPSzxc/th2dP6sWSvvYbskuCJNa5sjtfLgsXRAtSJ6UxsNw5
ky3IEaKLYnBOPdFFVeTKXlTw1G39tdU7e96kdi/7yEY24oYI1Xpz+/lDuPwgOAVRcaL0h56NEe7H
d9Hj8CmmRp9OOF6Up5zE4N3i9UFkxrLaF9ao3fCIru3s64P9X2CNzRx/drYYkiKQJJ1j+2TIWENd
Jv1JdUsfhG4sCRMbC0e7AdMR+89/4cU+w2V4tlQ9OpYiGJl8/IUZY/K2KQ3j5OtFn4R4HoBSlCr+
N5v0eJeQnXTl3Do/P9bfZcNhgCtmMbo496AnCFaRqQ2HyV6W4DANi7x30ymbH+AZDDes4/yN0a2z
Bb31+MKWIvWvvNS//WTqZyociMOXoRAE+BlVqzf6acFkKt6Bdg3zQ9Jj+h3LzDBuCqZ0xX+cB6+/
Gi41Tw+LCZNy4+wxQ6goVT7rJ4IgMsxQukUdAFV6O9L9wbOO4EflO1hgXEZ2Fae/Pn/Jf3nm61nC
lg7MQkV9tqW4XcM3I1vrROtSdSHyp/ZrvTra5h3GPgeaFLGXKfgU7G0vIrR9uLLBXixpa+WKMToJ
6CtX382PP58xQ63PmmmeFmZH3cbOas2+yQ2cy9ogTrIrS+xcabEez1QFbFwmP3uVN328nEolRk96
EJykwPlu0zSDA+W7q+zxyDSwq/a9yjGkKOO0s1CnuRAyKyeftH9gT1gWWPUwWIdeQqxKsiDDmjUY
isIKB3IZqiFq7FqVd52a9drDKdNJd8zZhBNVwqE9qr3eD2tTpVuk2xjIhIRV4EgUUSzBwx1UChie
1fWAPcTkZ85mctZqvwvs7jEbJtFdGQpcMHHXZ0ExvQaVrnPCc1NFNWRdBTPRPRXzBNg0VCeB6ZON
xAIXrKqPqePTrPDu+qyutmrqxr1du/JH76fzO/4mwx7WqH7tptYX8GGLQ7KwDk/X1Uh81jl/Emnv
4KQYq5wMCcy9z7SkDY5475e9ERW+1PY88Bp8EXOEYFt3ZqkROYiDzrMwannNkOBik+dm8JyDCUyF
R/7a2RYI2Sttl6laTqYp0wILjzTeZPM0D5Fn1M4W2ekYijy2Np9/lH+7LMrT1R+fmsc/rznQq3hY
klTGycMLxLnR3JYAMFJMwaubph60o4IHtFNN110ZUf3lY+Q8YxdYTzRazfW//09pObVo6iCy6SfY
V/m/busvm7TVTGKxUXE1V37lua5u/Rah63FBWgUAnPPTjMNOBssy6Ke4W9pvCWP6PuoptCUQX5Fu
IAMs4g7i/rhJ+9ozt00yMqowpGhvDNjFR7/15uEJCxf3fTBzywwbbXG9cEpafdO6RHpux5o5xEsP
NTuNMFDJvA12O80hQ106hFVey2Bjj1nhHuZ2WFnvxtxlIW6VGA9d6Z8vyhV+K7sbIzG0AIy1znZ5
Q1houIfJOtUiSLawhN3ItRoMtlrLqg+Ay4UMF9jC/2oyta/Va395rdjq/nnI1PAYhX18rTZEsVyp
2DxhJZwp8NIgj7FO9ZehvZlhBlsviii6/YQWHUMKzZH3AT1Uge+do98l6eKTa+t0o7NNNaxw7gWe
dY95jgn2lRXxl+MX4GqFGZjOMi46OwuMBAUy7qDGqZ09/c2UMZlpuZr6qMSwQ25av83+a3MBXQCy
KNgKXA3G+GdXLNtEN4gBNE8YdyzJYy9n9UpUQzFvJm8wOpor3fgGyz5NSFNV9tvn3/l5cwFZG1wB
UT1xesiUAA4/vphcFNViwuZH/ljk6ksXNMajKNyGMRcjOhHmsViyW1D44bGVqpcniwa6Dw3w+/QN
WbS8Is85qwYofGh0EBb/IdIyql43pv/5/uljgrRhVHzM8e9qc4StS75Eem4oa+N6DFL1kL2pejMz
V46bcUbjFgptKa0rNdEfgfP/nALrjfxpbdHO0PqxBX+8EeW0wTI5rjiK2J6aPpLVqMb3yoG5GTGk
y/FanL2W2UumGPGHUg2ut1mk0R1nmOfd3ei3nZPCi8Tex+BYrqhhQ60PjNaIKqvU/d92lkz4cMF1
Onp1Oxc4fCSVjNwYlvSvz1/z2Xa+GmL4CJ4ghdO1UX2cPdUUq7yxS2LzCDTYq696ZWQ3DLVHYwO6
VIs+QlgSO7ulRfry+vml3b9dew3IgewHNMwNfHyQ+hBggNkr+w4DPXtCDgAJNcYALEPdjftiOZZf
BMnhKfeCEZgTWiovhiwq4rFVKmxysyPn3hAxFrKdm7yjWkaPqYbEd3YZ3GEqIqfL78peh9lr4jYI
exVeuQ42iO3GHcy65pvp99UzTE/0/3kZdO1RizN9HdeZcxmHdpszFM26UoVpP01NZATSeuwmHyfp
ohdzcsRpqL31UwzrtvhYJl1kDRBNme2xCt99eK6o+ZUxQDJOvHK5TQyjnl6Rx2Rv3QAFd9PhN/hT
81CBHCtlp0h1VOX/9DMSd2/Lsh1+lTFzn5CakQAvD1J+ua8C+te962n1XVE5uIx2pQnekaMDPmCa
hpTCiwXE5hADwcw/1iBuyHIVoPzOLZw5uGM2ozX7sfGMm7wOqozfZg/z9vOXe3amsK7g2IM6UT0D
87HOP77bnojYJumC4M6DX/y79j0H9mSGH5lhx0+6RhMZDswEgCVSGVzZKf7Ex334Qrk48iqEDswb
MHw5u3jgzcmC+69/N9KaIOzpxAhxnKhT+Y+XViJ5pYkoPGyiAuMHIImTvSqEzO4/jj9mhAfYPkWU
q5nGDwwouq4NiVOfHy3Y2INxa4h8Fq+AX1AzwsIvhn6KUqfW3nisCzZETlwmD3GT6tkGt0OfYLsF
fdMO0nsevCVGGjz68WKpqGtYkS1tMg4rVDFB9YC1aZUf1NQ2/0zGBFXgSn/x55mfPRbmIEgN0bYB
2p8/lsURdNS17txNfV1WCKyxqwseDKfpt9A3GrWz6GX3Tilkvk8drXy3NRY2c1LfaZYaZyVY27+b
NnWzWx3kMgslGanat6Bt4H0LYB+589BsmxujBnwQUdkKvX+eWr/ptG2FyyXHhURvhSytLNgZHV/Y
zR6ad1JuUJ8F7nenpJV9MZrJr+79PEvUxlNC8QYdf8YRchKZfdNaKCNfAJil9ZRjLDwcOwSmUBrS
aamj0chmZ2vDOqD8LWuT3NHeX+S+lXo8vuBkyGO1vcE7tSXq9YfAy8WzhGvIKH5yZ+LWfVU38ddK
MLdhd6Gnnrf469ni3Y0t5PYKQx7tFbIcoFYnJ4FpcAM9PrZhouCEFcxYyUmtbv/NstzHba6mSbhy
Ml8eQPBUAdkYNFGEX+7ZkCQ8inORHpsqs/tfwTCa3wkq8Ic9iadJTSjXYlBTNrE0vZBxmxfhxoTP
Khpq4cBRcCUedylm3AtUHENPbvM8M+b9klTOtLFFZbpYzAXZ26zVY/bgJH7lHXqUbNaV7/Ss9GOP
YDKK2JaYSyC7C/IxEHI1aZ3Ijn4q+gnGFY3Fq94nmOZCKZic4dqg6E8Hff4FeMysEfiStADf+eOu
lBW6g/FFb9wV9ToFcPPW/4HfZ1L8XJQpi5+GL2Qadka8bHFtnrPtnK5i2MFj69j0npEmbdjGszLv
Kcpz47H9Q9QWbWe9JnjXr85WJS5c36vMGbyXJM05URx9bCwOryUd3mtVeOnPJh3arUTGEwfboFF2
EAWd4JDzk2V6CYC1MoQEEA7qlArrShn7l32ZeyJF0YVk76M+//gEENn4hV8G850Lc1Khtwn6J0uz
rf6e3crU7+x2gPsbDH2m7kWnL9l45QYuD32L5M91/AN45FyQnuEDTAxoBuOudwHn7/NOT+5bu++G
yChiHfhBlNga4Xm8tLvPj6S/LDeigpmXgYvi4ncu8U+LCgi/r8QR98Ux3y6dJk+TWZDypju1d2Vt
X/jp/fGG8nAUWOnsrO6zM6hz9NbqetipRlIOLV6yfmIlh7jIsSnm5JPVe98QHhCN1ljnESZAmsMR
omnGrtQ701ebop/VeNfMYtr7JGPZIU2AGE6yloV5w3IdywIPXtklVx7T5QtiVeCrQzvIbIOD9OMK
0Y3cF2k2aHdIBn1jj82hjlBxITzpuUL0wDHqDG9Gz0lz5cLr0vv4cdKyAWRA2fljsLj+9/8p8MuR
EbPZL+kRU8F63DAB7Q+2DqtmT4TJcujyyfj6+Yq4/BiY1eMmw06KJpET8eMVISP1TSoycezIg7Z3
XGy0NwOlYvxE1ehnj74eGzVcT5X+0xO7o06fX/8vv3i1oML7YHV0AfP7eH06CU9Mjgruml6K2yle
EQJOJP3UM225N4t4GcLPr/gHt/j4kIl5WA0X8LPh4z53e2NKWNSlnnh0dYaHO9DEnOKEkK1Vd5pe
tc17kXSZivKphbya4ivGRFg6qf9kJHP5zU2MJMZOesD4+gXNJo6lpj6X7jUCzV+OOIAI5O2r4w2x
KufQr66NXh24bXJsghg3v3DWhnz5OYxd/6DNOFiEbZmhi8nXIX9epPXjmpW02gp3sfGYyrqTyQ5t
kdYd3Q49QuiaZao9BLJwISbMiM0O2mQ5/2ixobXZpucdyB0V+pD8t9EkR5xjM8hG8MCQDseFdU/6
nzUt+6ZeFJynYzUZxq1IBIPtQc9S7ZClhdGpULMoKLZoGWV9TYBur/3T2bt2OOjo7lZWAkqTjxcv
LUfk5FR7d2Mx1k+ETQ7vjg81ELd3V8JQ9uoxYQ9ZOt0nNKeLY5ePDp4O/zYqsXE82ocBRsv8MmPW
3FL89LL8sdiQB18F49jljbiDHk6klgXVt6aZrYPj5gM2+92Yrm1rl+CPtA18jK+jaSklXGTPa9RW
jYE2HRsDucDPttHqrH1Mx1SpFhBnEDIJ5zqvGFCNgyu942QxNP4yEEtwg91Xbe9UiQVayM69sqzJ
2lIhnqXyB59qT0WDiM+NEmDx76OlJ1Oxs+tidRD6/EO63CVXgs868GIkw2zibJfMcS9em87k6FO6
lBstUHQ0frrocJ9JpN8vyvU3OdY1+X+/MJo0FhPcO8gE54wmPAZpoRICISB89TmtB+EG7ZBW3ILW
wv0rS3EEb7vGn/hLT7V6ozD/4pO0rYvoNS8tqb6HeLlb2deeF7VicNvdjFtkEVaFP/zWp1rE4YAL
eXAb2/5y33ZSdttYjbYG79zGoXfMhH8nxOxvB2osb8WNjHi3BLh8IzsPSjykdVwNv8Z5joOSUuWs
7im4Df8Q0/TOd2kwC/dumJ2h+1HMePI/aB6mQc9LY+c/hqmhLdeaEdsWJ8aeedwyDcB/fqPsPJbD
Bkufa060f06Ij5/YapZLOckBgtTWPFsGK8TvWVIPID1XAn0uM/d2Y3W5nJ8bzGTe+FQ4oDHPCL7Q
z1TfcM4e/Imsc7EoKMyME+ReSqH9guqKiezna/Qvd8e3bwFYuYwrkDucI1UD7IA09hGpFv2CcA6/
hTG9sY2M3ihYct/bJ0al7se0d+NXs55KylviNLIG306Uf18C5KnWBmegzP4xzHWb2f95MQMwUmgg
yEIRxnf0cYfqPODDCTHpcXBGcav7AklE29LgJDd2x0LZkypMiqoNFVq2Vyq0y8N3bYNdGHPm6shw
zt0Y527JB0zRCWpQ/r9ktED58drsAEWghzTq1pm9u/I+1vP842oB6maswBB5deE/l7qYnqhNEZvl
0ZmQgN/1RZy5hyAe/X2byRPqj+XfHNOpENvV+YvbjlCPmzGoTjqWa/XN5zdzAady+K/TTeoPDyHM
+aP3hFdDZW4AJd1FH6PcN4n5aU2t/Jok2MFGkJMwJSPvFdbmbVZ58oeoDFvrr9zGhf3s+uYBrqiU
0V9eoqlwrPzaLFR3FMugzVkEYVofNhSK/oTRjDMZ9pODL9Vjj7mpFuG97hSnfmkGom8YTSLgCEdr
8lPiCHToji9NNQ62iztA3GmvqtDs+MRmqKU3akFYe1jdodOnBcKye61uvlhP6NBIxFrD2dZa8nw+
lXQeWyK04CM70qKHAZj41ityw8PE1/NvdJdD8PNX6F5eEsCWWSQgF/It+uiPn09BJEBpNZk6JtLP
xXfmOKl8hkHn49jOCPnWhsFX4bzMQYELJ8Z2KC6KbHwjkT3fZa5GmAeHpYEJiAbYLPH+Ba2LOEy8
bzG6efmCHEA+60wVcYgolvh7nA9eEjYo24tNVZf+/1F2Hs1tI2kY/kWoQg5XgFmyAkXZli8oy2Mj
p0bGr98H2osJqsjy1NTswTPb7EaHL7zhNbJIqNxKGXnnaND61lbJU6gVCGlUkZ6u0KbX+4NRJBEC
OKE/zBICsa1IzarBESrb+a2f2SgWqEbww8RmqVvpUiIba3rPBTo9fkhGPak1Nj6GkbfZQ2CkmkNL
3NF/+H2sSIdmUM36KKWDOUeDJjwMCEs2gFtFjXaNISLatAkokn3Lgaxcpdebxi1lGuRrZaJhsTfR
wPR34aCgMWekKsEkUpgW3ukN/b+fZgIu4MMVuAxKF491yBSpmdggt+veTqVvJhLXkPdDTSCve/3z
XoQYSFHNmSOxOrgPY9nwMFBBN3CZCe4lM1fa99DoIOX5kFgPeChJK6cNiXNmpMitZ+MiLWJg3jRK
8hapGLfj+bZqwpJOgw1Me5xmbGJhSOGuNnu1+oOjQVQfokoprZ1AzrnwRu7Qd6PPzbcprRLRuPKQ
OONbYFDHoYEZ0/zkXo2KvN0nJr4Ah0BXcJB1GxSS30PezluOhUvsPU8JYGiaVh94T1xeFigKdUjo
Vap5fO9I1Fy2SjxaK200oJBowr+nF6KqLkbAPjVH+ojbjLpN6OmxorkUL61VnaLrfqPmcdlL4zdx
3UL65YpDcW3xziFQITcizbJ79nwz4pyi6zF46EJYNAZgRHk4nBCg4MKhbeqgEu+55TtvMNcwzJS0
om+/Xt9aH3zVs5eIy4r8B+1jAFQk3YvIICVwSZO2wJIgscsQqdcKXyGcLOQEBCHGhB6F3wi+Z6Gn
Iuy8se35VSsbTTYwGFkgVd2TAn44vyPaDlC0xDrAQXVXp2jRu3YRTFl4Y1debEobigeNN+iVEDh5
ts43JWqRtKXa3ri3BpTg2qSwXuy0GYWrwst8geUMSS6DePKYd6F1o+V3mUnZsyzDLB1PkIcyx2K5
MAZHghna8T3f0M6TvVQr5ddGlwtcYno7wHqjsbQQcEBegplW10ZUx4bvDqPApsWChQfrk88BC5L2
kuyG+Fu8h409Fl/KtE/E86yMM24hQKZobuBYpXoCbdvnvuoGyvQIP2uhZ0tOOyUo0iTR+CLLkm7/
ShSR/NaTPMKNSY26xFMybQw9FUOiUwS3a3BHtOisNU7Z0BWxz2mcu1weChULrq52YByBT4+AAOlq
ZcQrDr2krEZZzoM3tS3EfR+H4BrcFDSj1noBRhDPg6bADb6xG5fvGIeVg6qgtAFHHUDf4h2j20VZ
tpLzwyC6wgCG1PCAKpMlb6HLtEd4rdhfGbNfEEHL3Wi02QY2YLGTS1yluD2b7agL5dDLxnAft0qv
uU7m3MqAltcxhWr+mrMfgkWi6cWtGCLvG0M0Fwc024ydnabRfwXdgd0Ixn5dqnLxmCb/KFrFZTRj
XQwqYvZcKF92ZykcFL1fS/0hrdBHiIay83xZzT205fqdQnDgRprV3djtc03i77uBawHUHQhOojKK
xNaiKlXGJTxtu2p3uT5lJ8NCcdAN6bY0bi3TArnx8S++/Twa1xDu6RSDYTWcn2urcSScFeR2V2Kb
SPUrj2S3RdSpXI3KELI3HWSd/jHtmGc410Xo3rPhMBI5HzNQu76qcKLYQcoyviFbJKZVaQdJ/qAD
ZcPBSRLpKWuIeG4M/NnS8i6RJ4KnmDFk5wOj++fgD6+0u6KpxcrqjWLaQA2Pahe8gHWrRnGxtNRg
bY4VaJW5S7QUIBQmqKWcpHuf6UO4GhIzXjsZ2kP4Zb+Lkjzj+jH+qHmcbRzGg2fAgCCnZqvS89m1
mdPDLZ3MnUDxOMVCqBqDFpzzDM9/gvug957VTub0aEZjeRCJVJr3KaYT5VOVCRL+alKCH9ioqBHq
VZKE8FijAY2IHa71lWrGxputpPLPistsWKsjWkgrsy/iUx7Dq1jz1jnOLrJz9RmNLUQxkxxpgftc
OGa/c6I0C1+dcUJhapM3PqzuNRtO939FQWYoP0PsOXq2eV80U+9VctukvwSFJ2jxVWBAVc5iowrR
tywo4OV55Dde1WbtLxXFtehORt4s3eAJYwXfEvLtdl8D4FpV2H8Fe1zVusrT9NHgKueCVe974tF1
bgP08kSlAalUe6srKvr7mkLqk4fwzPMxyAE2W10nTlbsJMXv6x/rk71BUdChduUQ58lLj1dJ0UmC
UA3Yj0WgTCc1jBVAZ5n8ux/E1D6kI7by10e82PvgAGZ5CQpIZEHGUrzciTqiLiON9olQ0gfgporY
AGyUf0hRExXr64MtowWMMf7fvdAQWSZiWJzwrCgaChgjWBYsNDWKGhQMkTYfVraP5Si4zXKd16hd
uY6U3aI6fjJRoDSz4CUSJST5i0jFiHrbz6BKc8gHn/6rKoP7KLUv+qR2v65Pc1nhZZozlcgGo01o
gqji+YlL8UkjZxLmjnekdyu1iLGSwKQrvvHtPhkHb3quzI+o0VpqZipOHcc0m+1dgK6C/q2Tu944
ZEKX21s35MUri+gJohyQ+RCb5ypZ3JBRpGJMgN3KDry5/0gLtj/KgY3gRpaXE5ayKS0zp+/SG52Y
y29GKRWAP4kPbNELTBc5aWgYJch+K0NOZ2ONAEQ3nebXXzqJLvXx+mf7bDRkkICmUMNlSRe7k25T
hr2QL8GJsuPmyyhXlMx1kBUPY9b++Nex2B6g1wHvk4Qw5vkWsSqjStE7cPA6kutf/ZD56xY0F3QJ
a5Sfro81X/B/PQCsCRxM2mj8cy6JL+tbY9NpJUUn9blFfRpUtmL8snyj86Qc0TYJG8cVRFBnU6c0
t2vJnHbXh1/caR/Do2kNMZKOHpyQRSgBMlIHkD1pz0GJ70ZXlNgiGpn66iAtq3ilrTfT+vqIiw/5
MSL/YPlIO1GVWRx1VAZbB0dz/dnHj2TwEktHMqSISZr1qFJvrO7iaPx/MJqVsJpYZHKg8y+Jf5as
1mVuPDcjRd2HwWqkPygvoJdravLALkpCgpbm30kQSE7bCn9bUMzs5RxZ0ljCst18psGQvEsS6AGP
IoR10BE9/Mcg+2OO4Ctn4SPFmcWdzueoIuzQNygjPVOcJByMB0l6NjtffkSmEWRLCH1qVdTtcKNN
d8kaY8/OxMwZR28Siy5OpBpGplALX38ug8mZvFHH3FW0rVV6RqQNqzzP6v9qJFugc0s4kk5GsIZQ
pb5d306f/wzsiKBv8XAhlHI+falAVmiQLP250yQFYTIt2ZjoBiMGHeTSndKE5sGMx/LXGEb2A7go
H8J+dAvhv6xWzB8BzALPicIxNenAnv8KrL6bouLp4SPUbbXHfKzA1q3TAuAqQYRKXAcG7GlKBjOH
SJIge+L0/TSDkMN0h75DNd64nT852Ci38cDRS0Usb0lw14Wep4lI9OcqS8CeiSjcIOOsrmPLSe4b
vxSr69/h8lij103YgC44o9I8OV+AMIYig/Oq/zRVgPlxFMnKb3IK5jknnxc37pDLS5Onm/Olo+rO
Q75E3zt+EkqlWibPylDm7WMj4knbDnXfrTRTCrGRtKPOWuVhVb2ZeKR8d+QOzSj3+owv7xY6OYTv
XN5UqC7EPBoKZFJhjMVz0dbZO7+n9eK+14SXFJk9bX3swu8SHxeT68NefFjuaXb7LD9JeQX1jvOF
Vgbi26BHLwG8wZBvaKK6aFLsca8q601Je/jGNC/Ho2sLS2OGG0MqW9YGC/TxR1Co/nORDKG/b7Q2
P+klqCwEh4K6WSf6MP1bmwlwM0OyoHPRgBt0GYnmKOqjcmQ7z7XRlO2+cIxoW6UWjrGlkQ/9Vp5M
PbmxrMsa6MegMy2Z5I+ddcFeCU2K/WmRBcdUUQOcTPBtEt/ROrKn01APerwSNTHdQa2c9AsZN1zd
0cHrcVZ9zoZ91VSiWne9GUo3DtbFXkcVCL0Iso6ZLXpJqAtHo4Sw5TxnVtO+JgJnIGSTbJR7yIH1
x65KSO9oR6bPeZflZKtWdIPD9ckOgCMOwgnPPIi58qIS2ylZVWjjGBw7rIYOahCpb36BXKHdiCDx
EiUNbvU4F6nI/C1MdCngjQG3m7UYz/f44CMvj4KG84w69yTdFVqa7dPStjnNA2bPiT2V+iqM8OX1
yKtpkFw/Yhd3mQ4NH2UckgMIY3TbzodPlQ7gFJpVxxBsTLzpEyvd1mUShFuDxseN83U5Vzxk53nO
cBeD1vj5YJ3WRLnfV8kxlqRmXwIuPU1Gpf2ABffdQX1tgwUCTpvISqC7cH2el2/n/E1R9SQOA2mj
L8fWCiRsLRQ8jzHqMl+RzdW3eBvJ+6aXxJsZGgWqcOAMGl8CydLn0Z8B/acbh/2Tgzfr6VJegnQ9
S1MuAsLc7KQCWW/rWasxUsQLXWual2gIJOOR4jnceyS4iV4iOOqzN+Yg+TtdypPBVfBPz71RDdV7
0avTdGPbfySdZ6G5jjASaACgwx+V7MU2yJtCzTs7cYjieNrXWC4b1QpdO6tzUyGPmFvj4Otj3hrI
7Z1t1lHlYUxTr0NAWMHOxgIF1ay492MPKlmMjlsxZN/wcLK1AwwPSaeSPKIzGlM+37SWM/yhaNs9
NWiUT0es0Mreo61SlesQ29X3G19+0VbnhJEGz68I96vKM7ZY9DhOJsVqOk6YaUsCVzEM4U0UTym9
WA0c9ChATF7RkUVAuuUuHVWwzpZI7i25u+VvcPGO8lP4IQDsTB05hGWRuOXZsUyYyM9Angzam6kW
fA1MRVjrWu6Dzs1sG3hTYIr45foifDIwjxolHZhR5CLLDN1Eab3wuYKeHUMo2J9gP/udsnnSbZHZ
xlYqmbpTGITSdOPYXV4vRGQyfRl6lTiYL6s6XARYhaZDcGwaQ8lQWFcqD2RxpWBBOcQ3KtOXkens
4YAkKnUBkjx5meHZJZiiDj3uY5umwW/ANHWybbpYax57qXeM9YjozmwrYgL8y0BtFi+o5EjlSlOS
SlvVciXdOFef3TqkK/Nz9tGCXyYOUhCQuHdmeIz63Hotec0f2kKGq6NoqIciG165dNqGfZbpPsZ2
UjeAUAub7fWv/yEcszjeH5ITM22VipK2OALAWFFBagLnuZfavNzrkTTZLiL/Kn470NimdRYVHSJ1
USLQJews43tg1OgIlnoat7uhkHL/1dfGxnclPcWCFVRyCOy4sh5VHKme4BOEmZtS96k8fxzylxGF
fsPD29xoHtC6GiO31bPgyxSE6W+rJfCgOpzjRe8gmboJEi2OXmw5akMPzIGNAqKBKBUl9wS9Z+Sx
ffOgKCJdGy2AwU1YStHo+RU4ga1RNNK2TW1Uxw0f1XrIsLLvrFCVKaJfWFNX1JpbfFuSeNRir+7Y
99hV1DWme4ZSh+6MPQRo4/Sx7BLf5k/gqbvxvoFJ1a/aQgqrg6xMsvZTM1J9PNSNro7rAcMrrBhC
uwDSF1XTIw6H2o/SyRXIQUkcvV7/eBdaTtxfMCEo+sJRnIH5iyi4a4vUUCvTf270fPyvNyPza4Qq
bLgKbck0gZO1ke4VmAHAURmbhFukxmX2XeU9C3Acd7J0k9SN6FzRVc2Djvhp4HZ20f7SwFJGbgnH
dpv4RV3eCC0+2hWLXTc3sxWyfzIHfvz5cx/lAySIwJGewynPuhVsPohNReCPMj/ACMO7Tu3S6jFo
atneSqCiBJYvPTlNnfmd7pZIj5JeiV7rKlcaWllfs8lbujJ1HLhTrynvky+zI7RULn8qfZy8WJkc
62tkNOVhpTQoe60hqWaPRomN9VoCrMHAdYYtN6qcasV+7xKd/0EBZZ9WLJpbht1YrRva8Ldugjm2
WS4GzFCyRVCScxRwvhgypRmccxz/mQawJv/kycPGwgXKHgZ0d8ZS/57TV8IhtR9zvOlF4xx62IhI
Ok4VIrGe32EPWVD/uZXNXoa8YA9wXwLoxSVNTnD+w8zG0gtz1PJjQt9ZPGoinN7wqveTL1IpN18g
wtQ3XuTLEWlxUYAjxKd3CbvnfMRw0JqySJzsCINLlTGIoWU5ZlYn3KAe6c4Ut0Cxnw2I4A4XH409
6qnzn/8FswbzQ53cr8tjZvb2jrcQs4+xpUNbAtlRtnLtl/Xu+qm9fHCpQoOD5UX/jLeeBlLmTEpb
HhHrrg1Xxw26TrVJ8dosjz2tzRA0FPSFbgx7mUER6cwdG+p/s7j7/LP+mmkGY8o2Iis/9k7lWw8R
GseFFztD9R+WN5BV6V5PDvrEc9N0whTWBNWktqK98ex/suCcePI4uhfoijmLPdVZXaQKYpkjilvY
ntRAtrgZwzdTh41bVEV5I7D+ZDyNoi4dU4gpcwvpfNrNEPQSokniWGBAs80K/4eTA1CCzlNvsQMM
j9c/7ifPOlOji8m2Qc3vwpcyR9+nH0etOvrYBiibeAzhpNlIfvuEy9q4EUQe4ZpoR1HvOirLPE9d
kUZHmEVNciNp/mzuEOS4Hj8Ahh9SFX99chnFEZT4O3EMfL/fBupU3muJok1wR4tH3EIB816f/Udj
+Pwqm7lxRJOcYkSsluIXNHt0KO4tWMJIx4PSD2XjnVLZ4Oym0qKqHotWzO7jAUPLuNQAloO7+igj
vIqXfKL1jafGlY0YNe7uGsLpigVtGVVI/P70hGS70nQMRYNczj25nUAWtFwjIRypVnvTuiLpNqGQ
YeL1NsLOgAjxgH9yBuuWxfMnZ3gGHdCrBv7LcZqD279W1tFjSRvMJj1Wok1PcpiaG5jhoPljrT+U
5ZTseff21xf3kxSRxsjMySBoNKGHLR7NTE3NXPiTddSRzjzyOQECqIP2o+qFujWlOv5GM7bZhE7L
SgeBWR4qRZFUzwf/k+GKp4z/fLbQmFAxu+HNmvUpF1fK6DSRVQPSPQaRkmA6O5rGOsPWaQAhaav3
ZYJm3I3I4XJLz4VluCm0Mmb1j8UawPDvk7hLrGMK3UNCxRyNVBZhfI1iBB2gQ4rhRpB1macwoobv
3lz6mzVozz91jyUFcDFGTPxpegujRvfSaYpMV1R5t77+ieFD8P92doDQ50QqaH7/uLaY5/lovpFU
hHuhwy1tTe3PUG8QgUDUGmjsOwWZeqg3AXzQDhHgJlJxgusThJ+DsA30V0526nxHuU2qZZcTVY13
SDZKWBX4dZzujMJM5d+ct9pEXibu7FWRAEH72ag+5pqGP4HnijHOFTuY9cFhkLG4A/XYEG+hWT7s
5QGi3SlotEB/mDU3E7c04HyxEErcaj8pVUFlOAxqORLxdxTy0hXYJGk8YIGhflGDrDZaD3EkGYl7
3WhVcsvRUV8lsjUegjIcTmS73YTBno63o0GcscF1RPQuhMg2caXYt75ZndY9zKF9shPAOjZGP4TN
qoqpAa96zmOKyA54QjeQZOSkvR4/PPkVumQjuwkhp++VvZiebalyrHVqON17qGOcuLKNQn7Mml5+
UQZDGU3XyPXO38dxUfr3ZhjYAD8jxXjObL/OEd5LlW9GntQjgGbFf4qLAfZfBjdfrAqtUX8Tjxra
15xjWNwVgYEhKhy06n3CluOnaCmkbVtZqe84zxJKIxCvJzdJijE6iQK5Fg036e84DlbPkR5Uo0dH
yT9mCaUpyyiTxMs6CnarokrrO0Sqi9iLqsE6mqjkf/WDvjslVuL/6hJHSV3q8Hm279Qg+F4CbPtN
kVLx1wiWVsELHP5J87KEZMBNCzwePIx1mvQh1zq/f4jlvnhHG4V8alRiCsGV5oRI7KcYfCD7oOJp
NVI5LFeRU8sNau55/T5B9LDvQiWMK7zQbExecONywg3pYqB/sSe/cZ5p4aO6L8mZeWerY/9K4bOI
NzCZ8zvCNNvxhIkrBq9CiF7HGI3VsznlTbOGXhQ0bhybJVbexObW0cLAy3Jl5E9+GJZV/GxLtU8e
mFS4msbObtcTIPADSN1MdfVebvuX0YZjtpomjLrXwk+q36WP9CThntxPXuFbbfra0kdU8SQo0JnX
u1qxTr4t/PdeJ9F9gc46dHe2nEiVZ5WtH27DDGtYSjNjJ1Z+VYyTV8KR1BvA8UbDNqfv9lM0NEa8
mjZito4xIJyPV4DnbhQ1yrBqYaxg2zaECgmZU3YyiBM6TF4sV0jLmmqnfO9yjAXelLLS1ccAZej2
RWP5v1PLKbp3PbRwanSR+leLfRik/b3cKaL4EfSAW59pyk5oQvUCSz4p6GrrV1sHcf+nDiPdfKiR
m5w2GbIKo1uadnMo5MgZ3JnuoPGJEAY1ktp5LHVfGHdJIOQB4kkHw2MUuFt7/diTNa18jDkeUBY0
sgP/Yrpu8LIYTA8hQwqVKbHSLKxMrLCzfdLOr5mRhFjSyWWDU3jVE2s2zTi5KcBB2TWCbLJW46RX
1hHJuqDg+ya1vZIyue68RlT9o5imSdlHsiRtzS42nC2cTeBcTWBikxK1Y9RtcqfBe0+t0hFJd4Q0
gr05AeA6dXrpiAfm6xevcRwPZJOpQIZOqVTzSW+aQFnrWZP9biR8Wm48lRcBA6+2w80NvIEGPO3w
83tdo3BSYvg8gklRjWcfnc8EpoOP8FoHMP+gT3Crtn7qJ7egDRfPFy0rULJ40hFuA5Od//yvSAX8
VmB3JHhHM82l/5IiODUUL6KVis1SfSP8u3icDcSJSRPpA87529IhTNYxOoJmYaOL0RWbopyy95DU
pnL90TCOaiPGGwHuZbRNa8Kg+c7M4JsDpzif3USNCWEpFd8WdPPXwHTkh2go8v9gOCgPiqiHg2zW
2laZjG700CnyK3fo9O/XX+1lZkW7G/AKVUxudYrkFyBk+p0ZzJfsRR21QnW1kn6Y0hbRu1Sk8UbI
ManUhBPcgCNJj1iiyNpbzanl9pp/As1gEuZZ1g/e8/k6mLEt+YEdFC+tIdRg5WiNg5hfhQGiY8XN
fdgK8USzKvt9feZzZeLvaIVhdURbaf3C9qCCvggAw75EV0qo5YsNIcZ/9POcDgmfqv42aWGwLYOu
CFZZTkT+RcPP5dv10Zdbex59tgTg0xu05Jb9Md5/vyvRwnuhTIAzQ5YX1jMqRt3erDvcQq4Pttzb
mHFTBAGXR8yG+Ii2CAOtKYk1E5rHiwocasBPxwld+Im4OtJzUd/1oAzDfxySuhiMBV5EoGUIkC+J
dlkBGBZX7/QFenLlb+RYHX5LacsSJ4Jo6oBxqXqjSHBZJzfQZiTLYBtTpSCJPd9ImLchq8XVf6y1
qHBTA6Oc2KqCL1VdEfBhslg+9Diy26uxTuv3soAeTYlyBGWnU8v/12CfS3PWHyeBJcOA+nj+Y1BJ
oyCs5sPR7pEbHWOl8ZB9aRC0MBrr2WmkW6T75Y7CdJ0WL0k7UDBAI0vcMwhya0pbbTwaZQohvAqN
XaYl/dexKfybSgXzlX9+eGbeH0PCY0TSfVkDBaDYF6CHq1Mmaegru5k8GhpGQ7mFAFJSZcEObcVe
+VrIA7E68fzkrIDOaO9FoNIEFXagjN5QJxaSM6Esd24wxHa8Aaaq3huab/LAaoFUe2FmD1/IsDtn
g+QW5iaFhqXwf7IUDN9GgI1vKQpl5sv143J5ITE5dGJInGbI7pIK0MZ+1JPLNKcmGLLjrHR4L8gP
TkkzjJ401ObdECXhn+uDLslJ8HFJmz7I5lR7wGPO99Vfj13WBnY52XlxwtUaRaZMIKnltVYU3AVG
axn7EI/oFS6SGczqURjWwVZKvJVqSWhbxK27EvZuO5Zb0tlh54xEOTt1lJpbKM7LLz/LkLKniW4R
z1uW7SMDaExS1erLKPISUWJqJc1Wg1p14/wstzPLASKNZSUHp9S4VJ1VmiKg3qypL11Vx+Mmn6z/
DLBnkad0Mu2O64v/2aQ4N8yHFJareXFzYElT6jVybi9SLmENlQR5uLcwpRpvXFGfTervcRYZMujv
OO1ljAnIBSoblgeIBBddkdFf0f8BUnZ9Wp8Nh4y0jOnoTGpZtunwRrLKwZ60l4g+OCFbGd0ZRpT+
ksMkv1UbvVxCCt+AsudXlSGXQIQozhsrjFQyDT/p33qp9E23o6r5+q9Toqo/81fm8wmMfxEsVJWs
iphu8ikYKgW/zbaZuGHpunm42qvv1we7CBFmAZNZJYcWr8xrtng3TYQrFRubw5NWJK1YhVnuvJP4
If5tt/p4D14sOhlRXP6Z4DH1Nw7AxS00Dw4UES4s/V+u9vP7ANiANiXUI05kTRjzOfCBNVhxtuPG
fpD626ZM8r3im9P+3yeNMgARMLC4mbZ5Pi5UEnh8sLpP+NH7tHLw1VnnVhucJgyJT0Uyp/V9K5uR
qxuV+c+hClAGyihgx9DXA327GN3CSk7SygoiUkyxVOsTaF9DLv3U66rct2F9qyZ3cUTm8Qit2bTA
fNEHOp8tKE8/zAAYnlAxtqVD2CtZuRlaPwVHg56Fs7q+uBenBC2uGYQ1K8BhYrHUx1JNROx4pTHa
FEGTUTnJ9P+cqbzluHIh5ExbfsbdzTEIzEJtGX3oeoiHfZWNJzuiPPIDi20NNdbKDjCTE137xUyp
pO3U1nT8tUbjihprb1ZVtc0NZzykVmSkbmr29bTzI6NBsdMo0S9JOnRNQrLeUUyHyqxScbLtsNwV
siwUvGSkNvOSbsLKFEkFsnq3ycnomy38cpjweMCZGDyL+GcY1agaXF/Ziw+JehYvhkXwN8Mllr0S
QZxuNTDnT5MpWeAyBuu7gr3jtjLbWxoal0NBS6ecihEcBHUUs8/3TD+pARy2UJwQsW5OYZg4qtdH
9REDPaPdXJ/WBYSJXgSJL3weTEYIoz/UEP4KC0DeRqSOqji1M4tr6w91urN63dE8BEoa8ceRm7ie
kS6TsQ21tnwB+z9RN58Gih2KX2coFeTTFOYrubak51HOKtWzqnoAPtAFOt5+ejD9igObTgRujeof
g2htR+9gLDdSg6oPcsJhXT1WUFOyG8iWi/t1dpZAw2amTpAEXSQJMVKzkZm1J8WqO6Tw8CVBOr5s
nwZVFN9G1SrXOubV25iq843tcpESzV8P7i0nkQr5Rf6lOFkV+HgensqQWh4qfCWNc/xc9dYTkVzV
2ywMplteBxdX+nwaaR5CB+OAApk63zhtZfNIlmpzUiqlHbYSHU3QKWWMsQHhWv+Q4+OySevkn58S
xqV9iDgA0QDiBosNK4QRRJEmupOqYf3t8lXlA7bzext177eOVArvYVO9VVG5OCZzdAi/m3atbBHB
LYKdLhxE3KBJdMpbapqYJILlcJ1OSrON31tpub5+Ui7SP3qWFjAShOV4PLjWF7MEdQS+LR/D1xHU
+l1U0YpWwj6+p9L3JRLF1tQj5XEWVn2gUGfsWqb8UIm+vrGzLuo6eEExYX7G7JrNE7b4HfmQZWz3
JH6tg3pa62mkZi5mFDp+m3h6Dm45hfX9WFal78YldAIXPhTXZ2fWzo0ludhv/BKiPnBq1JcIAxeP
aRP1Je2CIX7VeK8TNPv9dNtHszxEOYnvTjdqa8L3W9fjRa+PKgPXFdgL2L5EEMvaRg2xuIsGK32F
o18+zurlsVvKmbYXPWLBri/pEvLL+K+Wrt5U5lbYpfXFBkAVem1ZVWu+Ic3VG7vj4sCj/sl1zXWD
xArQ5MVXiX1H6eWgLF/LLEf6IRB2u7JqrbXcutZtpK6r1kIRQkqtYFXmo6h2gx2ryTrFVvSEKk/8
X6VL9q9MQt/L1ULKLJ6ahu22RmbuBi9ncXAIfrBqo006UzEoDS3LNVmQSnZg9eHB9g20lbvBQGFb
ihuxakobPNv1lVkszDwaLwtuD2Sfs8nP/Od/PTCz3KKJbri/L1NH36XOWD/J8VitsDOyV6qa1f/m
aDGPx1MNKJta2kfGez6eiqienjiBuTec1PnayQUSM1GDJZbREh/889wYCywDeSTQHGMxN0WFAz61
k7HPK+NrZFfKE4FKfYCi2nvC6Lvt9eHm+/uvqsj/p8ZK8lATSRLmnU8taYIWCTb8QRIwMCtEhnRX
MuRirbWJ4vqyNO6irJlAjDnp1ne0bHN9+OUN+DE+jxkLC1+I0tPivGcm8nJSk9p77H3Dt9Cu0rsg
H+Q3CijZm91JDX1UR008zcjt+0yXx60PsPaQTbp846csXvb//xJ6ztRWzVlvUz1fCUOjlT5Qud/n
CGGvjHYaf6G8YW0E0omP1MISMGkoEO8SZGB/X1+FT04PYdLsi0dFGQ2hxSM70YypCV/NvQSD/ADm
EeNy7pMXq6huEZHn77n83kQRbGgZXQXLXtwpGSwm0kGGKnO93PRtVKx44nF17Nt+a47wHK5PbXGf
f6wq/EDWlYiQl2We+l9HFaU4YSSjwnZWRl2jxhfXdzZGqJ5Sy2IlRnrhHqsqbgx7OU163Vj+UW+Z
0XRLvhIAJMRR/EHfW1EYfqdFl7nm1A6bQatlD2lN5UaSdDlN9BuI5LmlieUpwZ5P05lo8ElBr+27
VMcyu4/UlaOHzdH3c99wK7LfJ6lVaapdX93LjcOwlDDohDBTOAPnwwa5L8/3rc5F2EVbJaiMvc3b
4GKpaD5fH+qzGYJtsimkURsGEHI+FAm9X3dNpu/HSsh/avq03/yYQpiLu+k0uJQkpy94VRbDjZX9
5EuixMf9RJ2cateyqIbw6yDT/Df3Q0TMh6u2fYcQx+iVIqNb7N+y6P3kQqL+zUeEZk4ngDbP+TzJ
00quRN/Ym7jh7dRoip+kqcfDKBXm+FUViNdag1XdqVGLLHvnW2bh4h6oH2Sg3DfuhcsriarlLBwA
RJMa1RIQis2r6jS4jO/xIOh2omxVWtcITNMcoiKdqYX4Ubfqexz6vnVr2T8UMc9vCiQf//rgi4Wg
HaLil1KjBmpq/TEzoMzsS2GiKwM1q3fcQTiJ4wKWF8YDmOdSfreysIaTplnNXs67wUd4PzLQOejU
Hs0Q0Cem8NQJUC7+BZQU3DqPs3FdmKhZrDXwXU9BPKO9NXmUTzzsQ+2piBlLcMODnh50YBTtk6xl
fraeOj+rvqlonY33fSYJ+6krkMhdW6FTGjt9rHKxGnXfV79DeYg6T7fZuYdJLax0o3WtXKw6UU7d
V+CQqvbC86dgU5JFKK3IoKoyN09S/7UAJIczaY5PzrpQlOBrXihSsFKzqH0otTwnV2WyD/hLZOFd
1ffVUYqHga54ZKbWOur06iUFhvzTUjPrpdH9CV8+zZF2vQi0Pyr+Ie+y0dWSB88xL4DzSxExZ4qY
pttoJTcJsBbQZWWbVGsUHaP2ELR1+NRPmWo+2GaGyIPAVOjRiuTgCMEnecv1SqC8wvK5FmYNh9g3
mtDTsHgoPIQH7exVUXJQ6X3S699RQBUUchVlqtbB6Dfa1m5zEAfZIP0SlZ6q616qDGU1aUbTu/x3
7R3K4jYapJlwXLB/aXkXWaPj/4+yM9uNG0mi6BcR4L68kqy9ZEm2Jdl+IbzIyZ1MJvevn8N+Gpca
FnoaAwzaxrCKRWZGRtx7bhmmhTXeeWOAkCSHAOje+QkagYjWsZY8tG5qundpPnFbVwIXPg2yE8mh
Gov0riMBugt1v51+FsIh3RwZ0ABwRWg/c88g8AQ9XPlVlDkQJ1QVndQftbIF0uyUVVk+cFC2tR+F
JdezqoQf/JiCosr3c2rKKh5HDcHtJNs5OGut0q/0S1FuqGWRiPP6eYax42CCua89Ell4mdrS3htu
w/7b6UZzcFKEePcAClBHjnKUgG/TURSHCf7xHGW+yPSfrTHm7R3rCKhkyRzT/a2CTKSRs475cN9U
vbXuhFU5v6G5QrDzKlBdngKuy9ypV4Zznzgz2kHfXZti7wEYi4G9JMOzXnbzYkR2b9nXnrAlNYRM
G+RE6MMya6+VDNZHm3Ci9TtTlmapd1UyVD9aS8/7r+aSaN/bqeftkTiMkHK3ydKU5NX0K0gc0n7p
q4umG5qeyVSqi08ytbw6LrRlLC/eUjeEKReuvhSs6VmhRz0KHhXSfy+0T7yNyFtLsxnPE7YfoiBS
1Xk/i97UPOYdo9ftSVXqlyBke09filxjWFAgXNyGt73zUydVXB7LfgJZ1tCbDjusfZ96d1wtzi6D
ekCwanhnV2mtjJpsKV87mUmbGVIrtR1JsHLks6myfwFeOPVngSb+6BV9CmdscRr/Ippmksd6NWAD
sF1ObdiCzV4uJbEY6hc9wkz9GjW7bR/SomU8FRGiMLZHv3caJ7KroTvVhEPQU1zGaQnhqILU14JJ
h7nWa057pVdil/fFNJe4zS1r+QWQN5hjDsyWC2hyyTRsDRBbd9xZUz0wUbX9GACf8dJ1U/2QOZrr
7znIzU24mI2TEVVX5LwYah0+1S5BsEAum6AL01YN4k5tAUawhXogiQZ2AJN5NM0fxEE6p0+BYTl0
xyYLTjkQhqcaDqwbTp7gLwTWpMLBcwXavIZHZQ8LvDx3NsF/GD5c81JpW55CVfclYikGcpwak2HO
46WX+nNQrVoXT+QSgTHL5oHGqpdVJ9/qSK/syRuj77SusKUJqjTtgyRzwL5KKdxvdTX799Bm0AMo
exjQIpX2mO+8kfvwo5vyWTDTGcQYzWMzw5AFQgkM3p0TK+w8qcS+dbpBEHXZZVMkEHqRx0dD5FVj
gvx7KkXwY0au+dntLOlEG0ylQfUVzL/GIWf1sSBaXvJepB9XtwFGPwYTC0eZpsGzpo1WeTJTPZcH
EFHrKecxZf6YNMnLLEqJLtwfsm9z4el3nsSZE2trO9ylZuGLKF2XYdz5gzafgkA1X0oNQXY4LWbr
oTXXepyDgfW700wFhNNV9AOSqqUtN8xe9ovYkprucuM1wRbxWbIIgbfXUkAN9rpfEa0FB+KYSYvr
u1EzIuw1/Eir6ov7NCXCM6IWWx5NAm5StHPOUN4HaTE/owstH/Msyda9FriyubdzqdmPlq0xSA0p
qRN1mrEV/e4Xm9Cozipk8VjOq3NZ+onkW01b6m9t0s9f9VQ6xR7jeWDuwc5213QbcJII3Nsf1FK4
RjgNrtxgEjTlDtJY3atXI3QOPaQ/n0v64q8w/gx5mldvgsklFb+KDUyfQ7nhl9EADaOKLFJryr1s
hDaGSd/WCNoSoORHa+TmhgWk6zsYXbbNhmNXd6MzuU/UPzrmW+kEZ6QgwoldZefVqUvkpE4WZ8N+
R7zjoO+6JtAIXswH5JplruTVysYSJIKbpSrOGuIbI0cxuQ3drHemO4fMlvuJI7+Mc71WOm3mahMR
Wm52LQMRzHu/qV3rauPU/JV3CcrOFEA54QRT1echIA/10a9sD1Wwn5X5btbG4XXwq/Zrb4ES29HN
7o+ceXVGYLD93TBJneKxypJ2QHSvl2NoaMWA3yPgxzpgARk+ogwsiZ7RdeN+aVqPGot85K9BYXrr
fV3aPqrcnMS60OBUU4ezooRhx6kbuK4kKGmhXRi9xzIUGD89O6snKP5Tf9drfvddE/pUXC19Uq9G
hQcyXBuiBT7pVYl3a+xq/8VylFSRMVXja64Zc3EaiBCsj6bRJuLC37CCqNVUStvJTId7HyVBfvFT
Nf3yRoGLNHWl0z8bTV+0O6E6nXZ0WVnGEWfvFpy1LtAzM9vozUO2+v1HJx3yjC/IqTFWVuL7BAQm
XXIqkDJ/WIYWHX3aFUYe9ijgrVdYG3128FczKWLZuuMuaBQqGarG8XVkP+n3jT+DTJ/EjOrVKSYX
bKfwxJfAVigiGfmYeczzPAaRI1zbD03MkelpbqolP2i6v3hhN+gyuwzGUts0la2kPpbFlO6Q8TvJ
oaTj9pylcm12PTFExDUNC3VZEKzLJ4jOszxkM2XkjnBXl4YUdRp0Om12vGMVBMVHLdMmay9Qh/pR
u3r+Qy4MdCQ1VoG7NrAacVaGRFJuLYZdHIdC+K9pUGMgJCRgdPfVXOdNVKVpItlfQX/HRTvwqwdN
Wvdn+pm4+RzcLumLRGHT4SQdcFHVCD5jd6HAw7GA1uVYAtOgYm9do7pLQD0nB1q5BOxlTZLlpwJo
CC/ihCcmBHEFlbleMkR0ZqWlzUfXdozpnPLQI+quZfLZW1OtC01NGANs6aD5RYhSgaHGoRR0PHab
82RCeR6mkhegKBKweyUOGHIoGTJiPNaHcqcCgd9EoaReEX+vlHSlhBwf2gRVy27vDTz0sZvNo749
1HnFtEOIXW37qY5Lv/GMBzxdhcKjV2Hc1YOeoNHFSYtLMa+zH8+rKu7dhgPSparMPlYElFaE4zQ9
769q17n/7PRDoGJGgXwCb3Wqp7oir/Kz3hrJFGHC63kBTDyb+6nTGsKcLZUaJ87+g1GEc9P2872J
06k4mc5SBaFq4EKwgKftXvRjN4kQ3wGSmI0hSZXtmYDxge8k6qXxu7mjD+KPIjbGMm/2ZH54wU7J
QXssGDhY3/yU/+ewxbiVRNhaXS1uIfFpD31rG5QGrFxt7Hctl5WDWTV3IHUVZUpVah9ls06f/S4o
kU3IoS+A0cJ31Lqe9dunOAV9RTe4uTJvM4uTbY+4A4yg4ZdrjGkZPoCL9IIIYUQ73dmqopyhDZlr
D1TWlF6OkLX3icwa7evWwE++rZPsPvSQ8PuDpiRH8//ec2DeRpeK5jJQxZv2hlPQqRl6YZ/QUp/X
EemhiXg4SgbN3uvV8nuzEb/TD/2nZXJ77CVrIABNDVkVL8qf5/8JSIwk9dA6MbXx8quFP9WKKwp4
D3vVggfBTH1ido20k+Y5SVmGwnYazWPhaJ25Jx4Luq9LTfKETkakO8ES7oV0e7NfzLz5FVxDpFe9
QyIaAzVxP9vBYNdX2PrGT9pv9d5c0iW985yCH69nGqzFwziA71Iah82PrZdn5sWcp2oGPwH0fLfY
5cjNUEUelXpT3/vTyKIYaoT1zd+KFutH2Ky+/ZsBVGKfjCr1n3SIfcu1kbPz4vaATMKaLeQ37jwO
gYGbaNm+t1et5PTlI7/hHZVkumcdEwe7mHpyWpoSV1kPVco/yIF34Zx5BA+egF3p/Z7m0XpZ3Mms
9waxjMYuXdziaQn8IX1qtWSpYo6E8BbtAbc5u0OfPPz9qfm3rglEBx0EMGguNNJ//oJGKxq0arp7
ssS291Ji7lnOu31Ap5tyIqmHLx4dnotXaOP+75f+t+4RjVzguKS+IF+1bpomlo1eofIW90RTG95b
LS0v5OdLNg+9NkScXUlqnTgCG6HRg1MOCyxGAtGB7X8AcVvO77xB/9I9AyrLP1tCMR7Yrav3f+1X
y/LaUUA/OS3rqA7tVAcy1mZNPw9z2WZ0O/L5PVPVv9z+LXUZfBNSUlqTN81sFUBLL5rJOUF/NmNQ
AuIwOXBh8UCkZ9NY5oPqiAyyVrv6+Pe7/y8tSvRcyBCRIZH5/s+P839fVhkzYHhYhqeg7/19mYj8
e9ki1FzSQDsNxHhuEQVr9U6n7N++76bC+af1S79w+/P/u6plVonYehwEV4AB+F6WgZXuRxOT1WR6
UxNz5BWRjQ0J8OyyBu+NLv/18swO+I8Bq/X28os2r71H3PYpKDCr1dDDLv68TA9y6r06UmmX/BRZ
o441lVb1zmL5dngE6AhBAmIOtGZoWP786jU2tZJDqHsqBk6DYS7pp0YcpogiDdRU52GOCj2aTapa
NxvdOxDC5X/ugPMmo59m5IjJmfH1nx+hGUYrUKnvnIDsmahMpTghc7kWXr2+o/x4+25vuCLI9rZD
SBeSy5udQXkTrMOVdWWg7zburRpkLauYT3OjSu1SXseqxGbSEcDl7QNZ5PIxoBea7tGy+9dpNMb3
hitvQuJI/4M4zm/AQoeQ6Na/7xL4bhA26J/SVjoHs6PQCm0qs4NbBuuFkOYuP6fMEx+8UvblZdBh
0l/sGgX5pQLHEIMu5lRZGFm30yqFqP8/vpB8PN5Fsq8QjgC1unk1iHSSSQPL/uTi/L6TJk3KqNYC
59pXi3HVwHdEne9mx79f9c2at12Vvu1mvgfUdzupoMtWqWoYfRButvcgvJ4kBBO023fbJrghrArb
f+eKb8Yw1CaUKFQNtHk4ldzsOLPw/cSfTeeUe4tJ+nddpcds0ZMwZf1p3rnYdtP+KFCg4mED5k1n
reNaNy8dAyU1ea2VnrWgtj9OylqvRbUJNqa1nJnRCu8n+vnukM7D57/f2LdfE5PspnFma2Ucc5tz
ImhckwTa5Oegd8++VyWvRM9sKvcpe49Y8mYpZ7TPcsbMg50UYcLNmDLwFZ/AH/Jz2Y50W90cozmV
fmwIz3xd7WY3gmjr3nlc/+XObiND3E0IZ1Hr3vyMq7IV04WiODuVoaVh5wrzQ+cV8pIKUa4nVWbG
QIdkydOj0PFG/teNZNOeoKNAWUbqKQEafy5lji5NBk028VoTLt++RiwfKoZuNI9KQx5zXKTQhzHh
4C10x09//23ffnec7v+U2nBRUCvfLG6sGZO5MoU+JaIjOMZsYUSZMOAiocR0xvbZnDq3n2Qk9UH/
/fdrv4lgpVyCuwdXjroaqdftPmJx6FnaaslO+lIvT6UouvqgG/3MuSpnVI2AM2ivcy1Rlqi06pPn
ySQFJW4H6Ci0CQjJju2+GWsRrQQ5lt8Nf27NCylTQj8UVWcd3aGYv/z9Q79dZagzNp0Y7/3ml7mZ
h7b1pNHZs1vmhHiWaUF8Wchn2ZtO92ucA/u9jMi37x6Xc7g/nE34761SzBhnRrPSbU+lgIhv0zb9
3UP02Pe1ofJ3hudvXz6uxZxo42psvNObr6Y3ROTNDeJlYSMRLQZUahhDLZecSGPOst3kj/rnLFvG
d4rVtzssdxQNEQs3wlhqhZulbWNLsKeOxqkLqnE+0zM1d71Vj3cZRftXmXIo7aDzYwkPygopWqOp
164ZaSejaxD/VfSDvxHMOPQWevqg627uQrtotFF6aZ0MoDwv+H2ne9sSVnCqAnus/5tfVQe/h5Sb
hwn1Herc229Oisfk1A0yHFpXaDtJPO+MY8aD5580E7kCuR4ddvoFk235jnTrzYPss8qCqsawigqO
T/DnsrMhhLOaI+xpdefSDE3enTurZvLUmOO9i8zt7+/Nmwd5uxxyBYPsYnaw2xOSIEd8pmM2njps
7nHbL/kDls38ME/le5X5m+eYS7EdI9NFJYF86+Yk4ti4+rO1Hk9mpueHyjaTXQ5oLaqAHaXE95gf
KkP0//mX3DSd1APb/cSWu32o/zsOIAPxeiTY4ykY6smP09otx2gssX+FjCXt8ihWKV9zWc3l6e93
9s0Sjj6f1ROs46aZpSr+88otvRgPcOR6Qj6WvNirMB9pxprOzkpGXZ2XzCNXjTgtECXQr6BZ/P3y
b+/2PxouqgMQwaAVb7avoao6jXOtfSKqMQApoHtpWNplc+6nwtwVqnqVBmS9v1/07dMEMn9j4HDu
cjgA3KwY2Vxo+cJeemqytjiXhjNaESF1XhdpdI+S49+v9uZVIQ0dcSrc8c1i98avOAUp7X7D6y6t
bKcKRkXLfEqIlOmgW0+v9G25w//5klidN3UeWmEEujePU1aTBeWXU39Bnmcwx5xKJmtlToGAkn8W
51bI/p1vud2zPwrMgF4QTKEtEwMT/e2hggyTOuFBGi46UejGIe1BAJ/annHg69+/25vYU1pBiKVY
8PDPcMHbKq9jsO/mOZwDGERNe8o05dZRRmM2+yUUHknfUfMSROs8ZSBLMBJ91Xl+qzumJfkDM9gp
+9nU3uSGutt47ynQ3/7Y3rb2c66nm+GhePrzdYJ2AZlODPqlrWg9hibu4NBEJfDoE512rNTyX9tW
uAo4JW15AQaym1tSF3mGwIHngNFsOc/eWXmr/YG0t9+zYaQHkbjG8JhLSz/m45Qf/v5DvHmLAm9r
mG0K0H+MDduf/9+aheTc6SuC0S5kUY7uEFaWRdqFMydudSX3LH2nzn77gG1fFSmtt1GFoMH+ebm1
t8iyS+rmYvlNZz9rXqOX+6rEsPPOk7wtOX8+ySi5LEKVmKRtefXbn//f98IWxtTV1dpLSUWTLTtg
d+PG2B6Kl8pZ/PmkcXDrYFxr1fjTTezm69/v6+31idDYEA3Y/jiQolneHrH/u/6YCb1jK0wvcIWr
r1Zh2sQwOuDwzY1RknRN/h0f/3qwtbEU8d+vfbsc/3PtrS/F/rfZKW9OUMUsNZWYXLthdw2BVMoz
Aw7mhV67fumnqn6e025++ftFb9+Z7aI8wbQjkBJzjLjZcXnZc38pu+ySJbz2YYZi6aM9SSKj+pkk
zpzpuXhngbz1LrDPbg56klWxbbDx3qJmkTuaRiDW/ELmaboDbJScAFv3D5aX9bE7u+WRLIA2GoiW
NqKuR4rm4SF7527/yy+9daGQwJNjuVkX/vylc1QrUjGLusBhsF4CpnD3GuDliz/ayM+cJJ/PgadN
sQNz5p236ZZK+s8N4CCCEJRiB5vOzb6v0OcYoNnyS8qskFwH5rsAEwSjqrAmBuipK1FrMVnryOld
23U94dDUkqgQGmPxfhpJ1urMZT8saKfQ6lsx4Cn32CLWvjAoyL+PKn0PP/724dysi7AGsAvwP/yb
F7Mz1mKwNL27GHj+xvucoUgeohVg9Ijsqz10XpCojxXuhfdokByabhYFnhf4GbyOvBTUSben/KHm
qOt29XrupiD/4M4AiWNtQjAbQiyEPJX1Nahs4hjzCLlMOT/kuRC/1WBtsRJ5ATy4Yyv7XJtSvSIX
m56sORPlUctNVwtNl23qGqCEzL7iHSrnfRI0WXKtLLHs1MgQ+4qOpxLPqbTT1znTi2Dn1e70DH58
HPfJYnbHhTExWvNWaL/TNpkNYBAWoycmQHkr7+kMDVd8n91ah3Sc6zxWahjU54XZf7GfpWxBq4JT
0M0Dhgbb4BnQnep71Uhjx3qupd/kKhf1oTGDQfI+ILGJyK+1HoYZisxT0ztChdpiDKLfVZZy9KNt
1c1rimXn3kjX4Vs9G25N2Jo5PgnGWtCl1mz+3U9Gq6ES7Qp5KlyLM2rAYjuGtt1nF00mjr0bSm/a
N4lDd3QlKGpvWqmfnIOgI1x1Lg3iNRDsjOXnBjFNft8ZvT4dLQArH3BDbXIHb4APMTlrD/C4YYIU
gSHztF3WyaK668oiOdmwHecwyF05PC6unA2eJibl1KHI7AC5KSVi6c1tDnqcTkSc6dX0NPVJVd9j
tBJN1NSrINreH93LglU4iZxhYJARZGt/KlrV9OHSwKTqiYIdQ/hT/jdsxmTRmqacizhnkjrEgkzb
r4BObT3Mp56BoeOl848B3PwQZkjSXv0JxsuHsbA6jXRd0/wYDEsnPtSEii53LSsUvvdRVl5UrDP6
l2rprYubVyRtAins1C5jrvUNF6x6nNK12DKPvUUdVpF5mJGaJgUmNVjB3puAGx6MxOYRQfC/AMLy
VbFHVgBhDvSvaUYEOPv6XlprVx2nSupiR01FmJ1Ry/7XuAj5U9dbJ9+NzPrLB9tL2uK6+oltHLTR
kcZdkEiLjtDg+s/r4KztKRiR0OANnYbHbC0t40rnu/zpzemgh2BbECof8rFVPGscRT/5gpzM10HO
or20fdCjNRys6huyEV/8Rk2RFo/OVHnzb4cJYrGrMUolcN8IPT5aQrZETQ9FjfCBvthh4szD+Xi2
lofByqtsZ1tS9KclmAUcMLGiPq14B9oYzLBScZLMpM2phvX5NNsjoyHUDLrxkRdXsz4lc4ksxBtT
YghKa7J/MuadyliMm5KqyGrbDNeh7PsnBFbmi5+y4D6oKe93qil143OWDmjYEgModLx4rCxf8iWZ
OMQTe+UGZFms9i/D5SYRb2zrXeQVa/W4MQ6fqlKkRTykuvNEE3AunsAy6+VTbXuzCku69erUiAys
6Si0stPgejeTgU8Hjd0YF9Ma1N/ZKNR3GrTrt9rI9V86EQ4ZSeFIer71qgBrrHfKP8BbDoy4sBI5
HhJjSgYkD4TWxrODqhurxMhftINedGdD0QUKgVfpH8Gjb43JuXeuk16Ru6bmgXACUneS+iI70tQj
exSkD6/KMqLc03FQ46Qd7mclGcdIvVurrxrTPwSmBC7yfjij7CPeh6690rxOhp0uySGL9Nml62f2
aXom9o99zGJL+o6XuhUh8wO3D6G4BRdjsOdutzaT5+yTunUa5MxTMe+afE2+qGyZuoiWqmoYtQbN
lxF7sIyAAHdflqDlpU04Sb9YmQi+5gPIrjvPJAhbT2ElnrUuSQ5BY2t6NAo1VEd6VcClwpL28bld
zaw4oFylrqpaInjmKCfPASkpDPuPRlov9rkhnDU9mQCOT9JZh+axZTTemiF8wNSIkWhmd4FdDMt5
oKQ4a0yIjBjYaO3uNp39c1Ci84wpEgG2JcqYNFbkxvqaVjCmDm2AyvrAWTH3Yh/Rix6l8xbK4hoK
KlW4oBUB1h2MdfMpqNjeXuysNOuHdlCeOnf4Nhd87WZb4Y9eOu3YpK14TZRjYMFm3R7tXV8Z9hwD
h0XWvCCxJNOT+b7/JRBm8EKIbrZG+lJVHjHrgEli5L0usfMCYf4Jmbw/HbPUJosL+XePLisf6Drd
L32fNB9U7o7Thabbija7YqqCzKvJatV/nfS0zU5TYKpr6QdFca3Gbj5XoF71j2Mw22dOapATCWvT
hnhx+9agjh/lyTJA6sd0Fszq1I5jn0cTSapB7HBi+jSTMvdkg9G0j12zeOlLQjE8PWwita8sIM2P
3kq1uxWjcXlOFxzrXxz6K9Muhcyok46gVUbsAwIsPqMKM+R58IEQSp2ldqfnjjC+c2jRgK+asrlu
XpwTNAGCQavSbSAUuqo1HbRFeHzxanrZ2h7moV1b3uTZLvrrClbQ+7D29dS9Dm7qvaZl0zR7+m92
f9Th9P0C3IvOGAiKy3gnsXPkCwaihSbe9BmIpTjTHFan6rof9GinNnb90n4NGj5KFCwwDvdozw07
nl3hGD/b1DXqa7CCo0bPj9i7fIGh2OYn4i6N9HcyJKYNtTOpX+YSs91RZAAfIr+sxiPAUds/WVrm
PJcGXdFhVy063Qh6z+nFc5bZ2XV1p1nHRfOkDVjANsuL04npe+ZlYx/njqZrl1SCcLjYg1eKiHgy
27smo68fwINw/GtqAMlP+qwHh4VRJCwsnRCoPVSVpv4hWCdEVDeSgDXPg38RzWhV3EPJfmrst5/T
hcyUBFmoemIIGhv5HR4O+m0fWKFEFutCNLt0JJPitAVLFaCvUwUjojU0vcW/71fPmpWj9my1wU72
VW2x4UsJTg61jjnFZlab6cFbwUHuqRFHhI7gJPNwNEBL3tULGuxIm0Q37AxRiiF2+955mYNpEVHL
h2xgtkov301NUP6Qi9ws88GIILLPSm/v2+lIGeM3CRVaIFEDW1rwZIrFUz+8vMm0gmpeH357jYcE
relzTJGjntG5HFPTz+86ezXMPnSrNb8r6rZ0TovnZ3GZVJmz09bZgiNq1e4SGpOnnKhuWyvZUQIv
qOq8wrVRtGpe9o3s8JJaN53m+4LmLekTsnWHOKv90f9AJ0il95VXg8NcYFIeKvLkKemYpQUHrVde
jSSzEQuSPKl8AnPDNihAOYUoRL0HPEJFe9dl9Go+0rvKnyGarfVxDjpAsVQYpownMH5ftGZEOw8c
s6zMaETm0R5h6xKq1mWlo+1wweEKkA7yt7F25jGawEvMoY/8rK3DUqba9NPMGjGFXttY9o6HG/Gb
b1YLLVG66BELTuV+Kwq76HbEVkwFKxVNxXg2PdAiMnPri+g1JSI5Weous1zlfvBanG9BqCNDbi8N
yd5kH2jojaOUuoysdS03UHGXNphvffKD+g4Fe9vR8k00mUcNxXF1nQD75zyzpYYwCAn3VnEzXngk
DGRwKB5tqXmblhhMTe5W1YI4u1Of5652ithoQAftMs8lNcWayZ1z11xbfk4rtMMYu8t0knrRoeID
mBLciaRcwQNY7ATmQxtM6nHVxVBcsW0EHZYFFXSixqEE/uS6Vkb6zdWctDslQ7CwbtGTMT9qfl8A
yLW22hP/qxI7BXonhXfml5oXBg34TqZQa2rt2VEHaL4505i4V2Ut4lpMJVh/xzPvUuLvfiDwb5GE
9IGXHrSiHI+ZFcwtXPKiKMIe15t+ndZJsyI8BFkXG7TFqn2VUa9F5L4ln7l05Ua9XNbmnMnOnQ48
RNLBFpXPepSowCrul1Kt2sFRRkWvsk1lZIIjDD6MQ0a5ZKdpbTxX66ZFLZc6Lc5p0gFcmItBqR3C
3fboijLTdyDIOOAZqI2J8CgQdcZO0+ioIxhCaUkWOjKQDSuZDOpo1HKvohTpi+mHr1GQhGXvO/NO
BEGpx5jWnDZ0MMMtJ+oRsz+um417lfjfoPdpXoKylikm2VYbN3I7MpLBmmFocAqj8O/qQNjrjruM
KzolQ3EM+3Z1P1euSfW5+VvERS2VkriYXDxTQz9jJyqrOWOxasRuKv01/WyPKtkHVPmijocp6J69
xBzzs7Sb7LORLd6yKxccueADcmz26COGvNnNWQ1oduyGrjyqUfLvt460f6HFpVUUOx12AUS7gwMB
fi5Q1VeZ63xN1gX9aGKumr9Dc0rlTH5LOwOl7tceQjn7hhGlBWtEE2bEtxTXOXM9dae5ZnPnm3Nl
HoUilo83GScpCeugh6dwSmed361aimgcu+SL6yNZC118bTE0Ioc7iSJKRu00195ZAOTzdiCnx2/L
YPd8B8uc1Y4KJOHuI+R2nwkab9HdutNYnNnS/R1E+bWOgbYFrx0rSJGg3HH77mdfNPlXCVZ4fq7K
BqufnuBbrKfM+om/RC53nkIle5iMWnyDSDIuZ52wqIXIoKboH1XS9efK7owmTqfKmo54o8y90cI6
QYWcyuxcNZ4gr2Yp1jo/jGuQOrEg0JGNzMoG9Dv0ITX/M/kzY3eeOH99l6swfrcZ7KKw9InYPFgD
v+3MRlbtgtnR17immQK2vLUyKVNgHQp7EfU58kpT4R8MBTLyR8OcC32P0LRczzW97X7vrU07xxxq
nClCv9Q8LZVEjIoeyA2WXSULVlLdWe0Xj5T4ebeMidHuDATtRiytzIwGpADVCyEAa7CvUlNzP5lo
otWT1EBkxNlKlFIsVie194uX+V5oZ87qR9DjjfVbotx5/sAmPPUxK3flnEba4px8HR1VpISyPrNg
5p6Jhmwti7Pd8/HxoLCKiUjkdKkPRVG7CkY1mvFwRRuV2iGxo1UNMVMYE0Wiu/Y7Djp6E1II2tPd
UHTqEf+Jyg+uW5vOYfMvnCcXkU5olBV2ICdfDXlYDciU6E2IibkreHm+dxkLRWwFSe7vcznmC+YE
mRXZLrHSav6A/ab3ntloDe8JND/lfogIrvtuJI7KHyQyJ+PqK7q9EYHZcr3DUGWgK1+WzffqyeAH
Kyv7WN3MaUs2ONVkqMsFCXincNvsykGT2X7Ohf6icEjrUTekCLMT4upR0S6TeHVF3uuc41ytF6Ft
ZIlWv9PffNuwQ+UAIMVB9Izy7dZP71q58vOiKS9Wo9d7UPwsB5qGwzP0srw/KPDo4xk2kmu9197d
hgH/38Nn3IbB2GNA7jLkC4yb7mYPlboUJldGFUIhxXm31Og+tSYzcSF0/FZe9UPMBfYM83+kncdy
20jbto8IVchhyyhRkmVbEml7g3Ia5BwbR/9drc1vgiyi9P5TM4sJNU10fMIdUHBY2bVurztKHX+0
PsgWmtcXCAX5a2gCgvEFU0sbd9YpaZzRGkxLSR4yF/gFj+40HSjcpQW1CIRaKuBX7YNIappW8Dp+
xE5IYg58BZKcBsfidrX9oujMEeZP4mMiHwv5gfOiszKKNPT0NniMeis96ukU3zcaIgvcJSnUnqRE
TrN1oE2gkr+9PfRFod8AIwW+l84kSoPuXIm44ph0JiiUg4Pv7De9q/2dYhrwOkyjf4BaueRrf/Gp
1IsRFQSPggsIRKxZNwP/sGDKDZEchrAq1uEwWM8WZgBPE7+RLSArQkN74kiESyt+bWSpxSI9C2Hw
zvVYRpv0tDa99NCM4NW3iXDr+IthdWKEX/kOY+gCXAwFmJi1G445ZnKCOGPn5CimCLWG/WOLTnjb
Oulz75SHaj7uwS0p0zoqRSIeAjVwslcf/tBSa+Ti0DJpAFaRnQQNAJ5mtj/KyUdcSpnSg+DZsnkk
B93+CknQVWULwGl+Z9T8Q1I8pD0XwLLXhqaZyEkBiElpWLYA/+l8lZPAx6wNUvrTmfqJBcqitaGN
4k0hkI3X8Lz/C9RQLOzKeUNZ6hVIRXBknCi46Pb8i3mxrGaqQvHCalY5MQSKkXiLwQZc4ePVDCta
cojLgXTV8D8jfVDWuBGm/5m9kn0D09GIB1EWxbGLNf2j7i3yt2HtCZqRO8TVzNmU4JhLu73zxhci
pOYBJLr3VW+sSF1VeZndW+g6LeG4Zof0fTbALtFj4djY/HG+CLnpNX2udONLGvmQhZIu9B89wmHY
7hRd8JsbjXRJxvH6mK4p4Uygpua2vV3SZ3rvjONLRMnsq2O74lsCmeikiSTeAH4y/7t9Ec2O5/s3
gnxjveny2jxQ598oTaha1nF8MScLOnjeFKBFU/Gml45SIcyuECH4XvOZ3GFpj18bmpa8bCYheoWq
9PnQ9ogEAxGFeEGgu7nrXMWS+knW76JUm13SWea92gfuW5ab7dvtj5Yf9c+b+P7R5Fz4BVPCl0CU
2ciZBpi/YWTen+QLLPeqxg2IUpwS6MYCnunKWPSQYT0hCW6CBZxdIkFZeSIzxfSSdFrzTRvd9kEq
NnUbc0JRd6GXeWX3MBgwUKrUCPhos/4xjZ8+AR0rXjDSQrm/JWrScOTsOpCwaodgRFIh+HV7Mq+O
CXPCA9bj8Jf89/9cVUPbK95IqvLC5fEb6aehXLuN6Sm7IqlNZHzapmwXoqlrc2ohUwVy30C1x57N
qUahwUD7l89EDvOl1IvnvEmMYyrEr9vfNruG5UaBAPX/BpJb+J9vgwgowauTeGmVVBLJY1yBayDq
dZc5bz5uRHew+6zftwe9mFAgDXR2gfdBSZFQsPNBrSqd3DRyxlerjsjTvHAg9/YTz6p2UQGcBIA8
3MGFVXzXAfr3TCD3BAJMXv2axO3MO/BNVU5a6jjlG9BVo1y1Ezrk29FLySmiMs4+FxVC7feBHut3
VUilfOdOlabe57reefsgNJrqMGknxy7rUxBOzmezypsdFOjpsRr0ddVa69TpYZn6thN262y0hboX
lZEoJH4WCtyUGXnYOnyMwpfA9Me71g+qem2HTW6vgjJGFgSYiPHZCEIq5Hhv1sc+QpQBR3UxfIu9
0PD/kPMG0888Hss/RS/cx1Hv4V7jThk2EHZ1N1mYtHk4S+udiBqyFJgjblBQTudLZZa94wtQxW81
MS38pCCGr6a3YvT3Wg1vjS60Rb09Js39Re+HKmlqDQ6CLxZVjVrkuDd+bO+gMUymbks9cxOg84U3
Z1mGjeP67ZuWD55JL77AINbPFTxNCLWTTdbUw8JhfM8gzneOyZ0CaIUE452/cT4JAXXaaiiK/m3I
tW5YReRl3TpGqSGnujAN5tbRkv6Ph3uyu67cRn0KvGEYUW7oTRx5tamoAdVgZZotzMX8lpBzYQHA
5hBx1YOQO/9dYwkNwPCH8s1p++wpmDr/DgRMMMkHjQz0wxMPl8TjFcXnDf7i7DEjpbTx3iR5N63Q
+OX7nfvbDIwh2FBRH2C0O+6QLey++eXE98kQkWCI5AVevX7+fY3R0s92qu5Nyegc1l5eHcGNqbum
SYffNTdi8ZAibzIsoMzlnXe23CDBZObG6Pa7V8/5sBlKe7RnTOXVwJC32eut7Twbndt815wYplDG
pc91lTvFQzzFxdKivmeI58OzsYH3UfABH+zMwW+1D+eeYqvzisgP1XJrdNPx+xQHwtpYte20b42B
OZebDRZbrvDfXM1QrDshQqR4dLNNfmaBEXn7weSW3dP9a15cESMekuiN1mwns8fCtRWDmW+ozesx
LhU1nrVT07n1nelXozKszBZ23rjHKToCHYzjKjotWqIN3WYsScRh36vemyskaHry8xr+SaDFW8Xs
w2SfFOwE0Ohd1W2HwNdxok8jpX0ax9AbnilCe38Rk3XLv0MshPki8Msov1jw7xm3rwXybSsVQfb6
yfZVz/3zwU3M/gXWYwPWBIVGAHG+tJHaOZU7Bd4rggjIIziooLxiVZc9lHpU2ls8KoolKdKLTYxr
LhhZtpOOTLHmzJ5y+ssFGgrUzsY8qmiOx6H53Io8pUUW2IEUmKGQ/lULtMLf3f7YqyNzVknEqcfo
c5oz2hQT5c0+f+PVGzgpFLHUVu+enVxTkWUWOA2k/jLcTl4E/+5fC3ICgGoUM8AlI3Y/uygc/MEM
l9dPVtA1e1cjY3VCi8HxDhWmEM6O+tHQYxw64ZYYK+oDDiFKse5Q4wgPeDnZ0cFzC0ptah+1PzOa
mUvB1XxeqMy8i+VxuRgGv3b2pvlhrBYG/nFvXWLX5gr8RfkT9cK62PrCHH+OlvBfKujoyub2esyv
6/dxIcdJCD5FmTmPIqx7sA5jHhwVyy+BbxTIBtS9+yXqw2J7e6g55hHPL75Roqd5tFDwmNsoi0Gj
La0pyls9ls1D27Tlz97H8E6JdG1dalVkbDM386x1gxV8fE9uYN+3ltN4C/H6/C6Vv0NSvA0d7gpv
9mz3JyYNXzyN/TfRj65xN2Fp+C1tspzW24D4iimxI+s86Cb9MYt4Kj/4aPFW6Xz/u50P3Fx9ttST
5ialA8f1OPqqGgP8R3umL/zhFNPphINM42Zh5i8/WI7Ixc1zTDl0XvcKdO4eBf2lIxpE3cFMrHIz
ZMPwKUuh969qg9dZDWxRQN+zm/3tVZdfc3by+FoAe5oOPQ/S9bwSGoG4QH2hTY5VkKp7tRnUxyLt
fPrHbWwB6xn6bRsb1jNGhfWWIm6+sNiXG/yd0GISYpMMghY/v12TUPgucMHkGPRieFC0wtlbIKy3
SWcqS8/ktXlmb8vkiCgQLc7zsRqH6rqvRelxnMp814dW9r1xzGGlQIPawxCbvlMjxEi+TZOlHPTy
/pCa8zacPsmwhVRyPnRXDQpdSy85upMNLL324hc17KptBZjiMDVedfIVyve313aeM7GTKdYBxnDw
vZH8vvNBxzGjyt9QxUXICdongBcUayMNOYl1FMXJuAKRoy3h8K98qUzs6akiWUGUOcPhKxpSR3VU
ZEcgYvah7ab2lZ01Ec1icUDKY9jf2kkJPr6N0HTxmFiqNdjSzg5t3Hr+1BlTfqQxf6AvFBjrgerK
Vh98RJduT+uVI0N5Bm1lSmvcEhdbduKwQhHPjoXv9z8yf/S2momkCqbG5T1i0/oDJdj4OzZW2hNM
46VVvT48GJV3WjEo/PNVZfIDVFtsVrUbs/Fh7Go3X8F5QEs+6wrnayWQBAg1n+ZSSMK6qTDGsBfu
yGuLTFkD9WUVXhgY8fPf0EYjmvl+kh99SG9H/otmkzgoeLajisCmF4tgNSpFs1D/vXJ+cYqxCXJt
XNnZYuejllnk1UMZ5cdJ2MGd7Y2qvUWTudkXZWMH67Foq7Wae1BLKhKs24t+7SzJijfQbsAbRIKz
sS0lTjis+dERwHvWA+hMgAnN+NdHASndFhPysAt7+iKRptJCg8Lh6FKEIIucfW/Yg0h2IiM+lYou
OkrLNZTGaGjDbWshVwzILQV3FmjKp7EnUtgTQFsHB/GDGFCKGqcLOc5lgCB/D0oopI3ovkCbPZ8D
3QrxyG3D6CT8wAAZVwy9v484KtwtZgmALyQPGrdeUkbOVh3buNzUmN1264hqmLuwIBfHgFsU8W8Z
qOgke3NFGKFGvtvrRkCcGLe/BQ3wx3DAjHXfxSNyMG2jYl6Sg5qx1p2tx/F97gAluL0prv4GqsEq
SQ+OG/MFMgQG5vR4o1PdWNNmYO/cKWWU/kyS/uegTs5bZGQIceZ+OK2DKgkX7veLU8gUoH7Os82Z
oFU3e8+KoRwKC8G9U063Z8t5qWKamH696dvW+67R4X1EyStaCEkvShuwj3C0kDEDSqX0z2YXUIGJ
5NTEtXJECi7ZFBjGq3SdSONS3YveMnN0UNuthMRPtI8mHeq7ViT4Pwbq8DywMRdqydcWgT6uLNXz
i3hxznflSEIC8cIJTsaIGsoqzMHgj6KYVMRUYnVlZMJ5DPykviuEW2w4t9PCLri4lpgP2ZuQbSLy
w3nyrVmSL2pPKNPaUfAK6MM7ShWNx9Qx0zdbMW0Ei6Iq/T1OyXC8vQEvbiWGxl7U5liSAjlzOjlg
TxyaLXaANjbFHYJPDStRUUyqInGw+tLd3x7vyo4jHZW6JLRA6dDK3/NP6deYIq0HEBCdiLCGl05N
W1IxXV3bkaVuJss3P4cBu+H2oFc+kr1tglgjO6S2Ief/n0ETN0FYedDjk4f27DMUZa6VSrNR2G5w
klY+SCPiKEsvXMldZ255ZuQc/DOcIDWwoT8lJ3SGXSQu6anqVB0gMIbIPdoBAFJDT72Fy9Xi/3oW
hzMqb7lsCeNWdvGqK+UAfXp0k1NuYLym5iESKN2kQrVIqLfcntBrq+g5MhClkaoRIZ5/odk1XKmA
zI+9g/P5SLH6pdQEitRT7ADRshKSWjX8cnvQK6dE1xGAoDcAbR5ZqfNBp9BWDLXPlKPSKV65Crw4
ORlD7myC1Oo3ROtGv86BCj44se0snNArLymxKJxFG1QDxel5Qw8lAlWPLds/BgVOeisdhkYNTabW
Q9SGNR/Aoo2tYYoCOIKtft6uS9w9KcNCFF4lbTosHKOLxaZEjjMQ+S2LICP087kICRxFCUz8iCa1
em8LC5Bg1PSqu0nbHvjR7Zm/OD9yNPYVCYjc13PBpFrXg6Tp1PDoKpG39ftM3Vd+cuhyZE3QhBbe
y//feLOwxdersR3h9x27IIn+To7fhCun6ocMWVn7V5QGrf4/fCGycGSSADmITGZ7S83iEoEZMzxG
VfkzUDqoLK2TvDagm/jAPPr28Q+UvT14sHimEYOcLx9N4Tim3Bgf1baJvgIezA6ZE9Q7xadrviYg
dOP72yNebhjSR43CmHT7xAx2FnlFdjBQhivjo612uB54vQaETaX00ZeZujSbF9cDtGYSR6YT0qmm
zmuALvJLGjXX+OjG3HUKyHD/kPdOW27GOhPTxnV8414Lwebubn/l5UZlYNlepCbBVTFX8dCEnliN
bUXHcAT+tBallyobxYwSbQuEu3mDlQQd7PaYF9eS/FjaiVhlc0BAd56vJYh3hCz9Ljm2bVu8+RFc
CpCmnvfJUUb31Z9S8cc36gzd/DRMlnySLiNqqlw0Uim0Qlchdpita9FGkakkRnIkuPF/ZLWLonMW
GsFeyXzrF5KHESoQ1ajDOw7J3RvRjFsw59WH7yN+ho12tAzswUvMAkkfu8gMIk98pDE19ds6tpJg
qyaDoEmnOK+3Z/wiXpPfTLwqI0gEsebbC1awaLxSSSBHqEjgevnY/KoFdVuX93IXeZQMVmDLyh95
HgCRBuSfHG//giv7jNz5PWCXumPzAmMWhZObTNScoMx3+pdyKsN9EtAaWiPQH+zUKU21jwapspzJ
E0RjnHN10XbTaGqMimElx6nq6mZTBR71a9stixcFPtMdDEzvN9yMttvHnRG0vAZ+uCDJc+VY08ym
lghUCLW3eZiaYm6gWCj0H8ETusqq1Jz0qa+V/rdKWdnb0owY3BOUxGLhVMva/Vlkw6e73Mm8vSDe
LiQvYAcSwNV+eszMOG62cd7r4g6gX7awqle+j5YrmQnlCIQC5vvK7gBkZ1mQH72oMb5ZrQtxDErz
uoFq8sp0BM8jhNWFl+cyGcLfj31M+oerC6Wn2WNXaSM+Mn6cHfHOHYOfiW+W6R511I4ClGIEL4SS
tblReda7X2pnIhSgIURWQ+Tsu3uEvttpq1RDvJQUXXkwUHYBqEE/lNxoHm2hUq0FyFdlR82ownBb
QkZZ0RZx+wdUqOtxIUK/MhrCfUgqM/1g6udN18IE6tCVrCgEqK76Ak4Z4U5qnk7yx4IAFi3c2deG
I/knkoHtD3ludmfTE6sLtQZRByOqh3xskGOtqXc1/ymYaX2/fVlc2b7MH3sXHA/qBHMZRq3pMDGx
qwLcvmVM+9DH0Obgx3nydnucqx9lSLcvRASI0mYbCaZ/EXM1FEdRJuV3zYMVgzo6XfJC6xdu4Ctv
Htx76jdYMKPQNd8ciKgiNoNawdF2pw4fI63qH2AUaXfphMdQ3tjaK0LL8S6djG5B/+zK1cs7g0Iw
iSv9nXk/KwdNbYSGyI9qlaGpb9o1+z/xnX0D//Gla+MlX+srtwK3ndwlRL8052eh9iiwqDRSpzg6
aqB/xW4x3TRkYQhmpclT6JdVsKUfBZTz9mpe+07AsWBNSO+5keRq/5NEam3VRsKoyiME/GqNUH+0
LY2k2BiiAU2O99f+g+OxnoCmddoLAIr5m/PxUgHZpRKpdjRpDT+gUd8AbjHpvEMLhcfYQCxc6hde
bFhGkWedEhRFG/qG50OC+KXMjhHCMUAsdhemonlOwhZB/GxssHS9/X2XkRINQZo2oCKRSEfLblbl
SY22cMgq9WOsiebFyavhsztAe9plGRAktO1Kq7rrNQ1yZaqk+DJVzj1ogSX9povtJPuSXAVUwIgf
CN3OP9qg7Qi7XjOOeGypd7AVxxPuO6Dj3T7HJc/a45kVL/kOXiCQiZWo8sAPoB0qVa1mH5+nQyGC
xNSP2BmlpzjsUbZDzPRzJxodIs44Vr/U0cAUTW2nU17W8WYMHByz8PHDALuC2i7qcPx7e0kutjg/
iqIMLVpUeKmUzH5UkeCerHaWcVTyNPrVN1HqY64weDp0VT/I7uqoBvxxe8zLPceYiLMhfAS6DAme
8+lvSdbjYrSNY5m7zs8Yh7hPFeR86Eahvr091MW9Lz+PihpFW2wQkSw7Hwpe2yQfUPPYj4PZrlHn
yNNNPShLMlnXdpSs3XIlEhya82pq4HaqWYnAwp8rLR9p65s/gh7TiibQmj8W7hPpqjOMpSfg2uKh
iQkWCkADZrezibQVMRYJv+jYdmpirzqrh6oWNch40F93vo2dhxLM7Qm9tnZS8ozojLv/AoZbtxVt
jKA2jpghm49K4JjVPh1G5BSK3l0STLxcPTomfBhRApcTo52vXoH5q5IlsXGsI0NXPjkIKxjbtm5U
+/ftr7p4S8maAGewgrRqUJ+cnQKIjABmJgtXXUNFSddsZT7uJb76NeQu2+UuIu6bwcBrGq1VJ13Y
pJebh9G5F/ElkJHQ3OiWqmGZh51tHctIQwJfKdGlGqrqDsmZehPA2FNWni2q3e1vvtw856Pq55Ob
JlWUprrCqKroX0IEQu4LiDu4Q+vWfzG02oXH7docE8Vy3RKme4jJnY9XQ4ofMNGzj8jSp9vU1cMt
pcRoVdlB84SORbWOfZSFcSLp/ocv5VspDsA24bGT2+yfZzzuA2xdusk+IneEEWRqqtE6zKem3hYe
KmShCDBl+fjkys4WtTrC24sSez86uP3VqX2s0sS8gy7lb80OR8UNkEIbfGxiV79uj3htE9FkVIkI
6e5xbs4/UhFAFBOcoo5tabunvh71bDdGuMCs40CHa6tlBU3dtkESd8mN/PrQDAtqUmP/y3//z/yO
fFFlIYp0BI0f4tnj11jo1XQP61pr7jEKYubB6C9Jq8vb7SwlheBAuUUWmxDjxSf6fNhECDeP8fc7
oQCh3lkow4zA3Iq/Li21dpWmEEeBCjsbtC0CBLzsj+5nQITUoSXvzIWFOP/qrm9VeKpKeeqiQEe/
p2lPWqR1W/6Zvy6hcb1ptTAenKwOF0a+mG/Jf3DA5NLaYMLn0AWjGK0GxbjqFAdxDqFfM7fV0Bd7
Y4giJDvK4BBlab3waF+ZbZBNYIPQDARqO283VGXpoiTf1KewhrNTF0H1iHZdvUctyN1iKqRt8V0v
t7hTVl/NoVUWzvBl6Ej3XHYHpWeAKZf9fLXLPLC8HGGskz11eodAgOL9tUHlTs+qISZz7xAs4d5p
W0pD6BLl+Z2CMbd9n2B6uXBfX7yB/BRWHB6ThBBYcznOckxMFiBpTjCm8N8MJgPPQxH9jLXBWqg4
vdc7zjc5Y9FcAFZGXQ/Y4vlnB3WMslVj1qc0DktvHRDWvojB6bQt3msI4piVOa1KXUozTYirWQBF
Gll5CiNI8+aoxA1edylVe649WCV49wR4p8aK89kILcXfJU0/HPK2qdV10nWWtiqL0E/WqhlD1kdO
tEOECbq3sw6LZHpJGxiOH7y3mEwKL7y5II2kJcT5B04pqgUtWvYnHZXPzVRINzDbqzcRTmL3bVd+
IrorF5ibF08fY7qWZNrBKqOBNoubAEYCx3SC9oT1pbP2Oun+PdJRmiY01FS3/HiFWA4o8fqSuQCy
fHZVgTDyat/q2xMCH+apbGhB8gQou8BRlQNlQyAvfVfFWy2e8mwdukaHJAXevR+ear6YZqhsCXj0
m8+nukf3oRjVsjuBbgqf+aXfuzQK9r05Zlu1q/U7v9WXIF0Xrz762vA85S2NErM1R/uMQQyDbDS7
U1ohLL0uONkgSSxUSTqhmofBydy9oWMzt6Ly9O32976T3WaHh5oPGRd/4qVlzddZLxsY0n16okYd
vg2Jmt25Y9056yoPcnRoqkbs8LRFSKnNwuFx1Lz6R9iieKTUCEbdd43WwZ7rleLPgDD5c4yn+K5D
++MOxd1gZZSfw2KnKrp3F8Pu20cdgO+FOOLy1pXwP+aODEbm57PTkQi1r7GOSU9WIuLvLQytxxb9
L31loq2wVVIt3Wgd7YXRScNVNRn6/e0pvHJS4L/QWaEwAZx8zv3wWr8pArXITqVrhJ8rpLg+hQp+
njjnIXwTlM5CZWluLQ7mELVnwLMsGKq4+nzJujRJ8WfR8hOt9Pqx0Z3kDveGHnnEaeqxLjOLZ88L
wtdKd7Ju5fdCVdY5Wj9fEsirn1LUel7EVI8d4mJmsCknpzpSsJ82IPC9TWrZ7QbYovKFTmbSrYom
7ZL1aE3+XY1Z04sBT2ztiAkRy8zglYuyynxMkpB86va06jLYne1M2QQkCYaTTKdsdhRHxUPrs9Sz
kwcaGWMe/E5RvLfrIl+1VjP8ADHlIROfoMJCt84Itjg6J+W9pJwbO1xG3Had9WX0q5lK5Zs3hWa9
g55mWquxpPIh4TIiWqUcswOgHcSGHD20n0o9zZX17S+ZG3S8LxjLRDVFombob55fKhWdnrrAn5rg
J6rrranHKPuVKGSsdUrHd8LxCrGxaN19oqMRo61Py+IezVP/FdN28aUZzOGnodJC22CXnKKUmU32
TleVdI30x3+3f+xl4CSvAbJXskpe77kxR0+LBCBGXZ7sVFO+iSLrP4EOQRPJJ1gN/Sa5Ky0/+x8i
Fzk5BC8u2/qi0TzqCQ3P0CpOnK/0fqwM5a5Hz+VBpkOPqpFPx4SOBHRL1TrgN5ytI4HMzIe//P3K
5wYhZr4AEbdjhmYad/ypRphxRfedNvDgpt8p+I+fDEO0G8B5/keRnmhMU+tzMD2QpRdrdnlpZkrp
qTKaU1/Y9XYQ/sgaF+I+DPW3UHTTvZWS2uaZWNI9nt2aUvbYBIuOyxwMRgBOs4QPwD9Q4sr0D0Bk
qh0wDW3DDyyQRzUg5DWVs+mR49ojjYNSbN9G29uTPbs034ensgXpHIcUeO6zIxH7aQPFw0PO00jy
fZHj0JNoGfUt1w3JzEJvYbw5MIaiuER0yhoQME0NWPz5Gcx816brLAAwqKowVsaQFHtX5PHXsBhy
9JKgce7t2uGMWa3ufkqyHpJgSb/lt12jiX3766/+Gu4DcDFAq211Xqy3dIzDJED+0DZKiGHJmPnb
vkuNV1NBrnvlw/GUelTedKQ5HfOUDWUTr3F4nuJn6vztwpMyi0DeJwd0AOUxqs5EYLPVsMuh69VM
zQ5tNvyN7KbfTnmNYlXhG5TM6K+tHB0dSzXUkZa6PRXyFv/nlpdDOyBagCxRfpQh/Pm6pPg3qjUC
bwclpK5th1ohVlyKv0we1bfbQ83v4fex6JBgFEVhHVz77DORcMq7vksK3AHC7N4wUjQH8rSJvkAP
LIrXZqyL72KwFPel6+32zVCMAgkn/Gv2Hpc1/Imy1YJv6AxjKRCLJKVYOtSDTtkyTLSdqg2qeLn9
k6/NDpE/vQeCQwIMeYr/KRuk1dT2UdKUh0Fo4rWpgmMs6u7J8G1/4ZG6OhLxPrefS/o6j/fRCK5c
JQ/KQ6Co+m6yAwcJWfLYbVYGQ7Jw31/Zb0DM+SqKTXCg5kAtD44qnvVaecAOHkw1cnDDeI8rR/Bp
UGpNW+sIT+8oA4rv5pS5w8Juv/KpvGu0Nijpu/Zla0ONJ0qJSXloqyx+7sLM/txMzfBdUwfj7vb6
XX4oA2nE9rzeQEHmEEulqHuzEXl/IItBMLh1qgclV6x7Qqn0SVHs8IlGxlunB0vF9llZGNQqQFlO
lgcHiPb4nMZX5b3q+KhsosXrRo9Z5+DIJosWC1M5ixYYhmIDRS1Ok4a8xHuo+s/+bN3IjnS17g6T
k2rbscXWPg/qaa8qQlm3dd3cjUF1uj2nFy+X5D3TA3QhBPJ4zntENmUFp7St8lDrQOPXbptW2yKy
zVd1xM4THbDC+VyUtYXssh8gjJ/Uafvn9k+48tkA8OCykSFL97LZY9KgSxnqsJzuaT45aEoPJd7y
+jQ9xO6A10pBMW6Vdnm/sJsuF9WmlObAx9HIAS6oGWqexNaAbNehwGY+XGm9knwxWlTZb3/d5evE
3iFYpdJOyV1Sq85vHSUqAYfhsH0IPfxl3gbIGShyAd8pjvXkaeNKRHGErLUXacp94up5uxsQGgtW
Lt7ORXtXdmOkfb39oy5XXbpBUQeBLUwLdp5l1aA3e+Tx+kPaUcOkWlvh8W0m4z2XTG6sfG9M/vqx
P2wxnSnvjRafkNs/4HLy+QES3CPJo54zr08oHSK2nZUOB00NjD+GUIxupaTm9OETRTEcKKIsnkm4
uwyc/jlRqT3Uoimd/tCjFvk9NdIj5Sx3C9S0fIQ/ONxJNdTFcERu2LNXmJ4z8RGBCOgeqi+zFY/K
Fv1UWx8Pgl37GSe+slyzGGq30iop4gjSdHiNnJbimdGONgpYml/tcnzDxAY5Eoq7I9s1+mRFSgiE
klyNLCsdrbVhDTHaVUnTOJtMg2i6RkQUMUO47D6C/lhrm8ReDSawjlNDFUxi4GJj1moPrabmPj6r
o9tnq3Dy02f4wGH5kriAFumICODqTt92r4Fn5/yvEAwrX1DhrREgpchrvpp2oXTPHCj3Lo9Eov3Q
sErw/k691pDQKgbMqS7qB/ILrlFtVY92ba96jW4EmXQIHRj5ypZNphTtCTWS8uiXnVceKqswfsLV
aaCpZnkl9BX3g5ZvUEuwrXVZ4SpIZ7tL9+VYtvmJwFP5myP77N1JW0z0JZmWYgUXFD3CPhv/C4vR
ezRz3M5W7L3W3bjCmbx9D4bKXQeW1j96Y6TXK8xE6jdKjslr0tPHwEzc99Dw7xtA5T66juO+wL/5
VYHHxnzhR2CuULLs8HTBFio8Tfro62DuzHj8m8RRWFGEp+yDGCQq+vcmllA/08YaEMWvHUN5Qgu7
f4mRWK2+0+nuP/v4m/sbsudSX/XOFEzPJXyIamXotTN81iHFKCuqW9GLj4pcsg5sP022ZlVW7r1W
tVhRVnGGYV0TDSG+KlaU1f8xSWj1VvT18nUXuxQ1cStwf/hp2hULwc1l5EeL25V4fMINeJPzNGtC
09YmwKwPrjGox9DFW34V+ciKruIMDJ2O5rtYK3Fmtk9gaEbdX6MxJDdY2anPqeUFeH34bTfiJUod
epe1fP19HE7oEK1sNNpQYPaMclq6iGXwOzuW8tdCmaYpCJJUhhf/XAaJGwVUb6Lm4CCptrHxGO5X
mR4XqM53HRheZ/yKol6BqVWdfWpwuISVpWuHNqndHyAgpyUQ4EXkxDR6Lk89DxAUIG/27vXIAWWt
btdIueNZG/smipFCGVDuCjSx8NjNuxnEFoS81CXl90vkxSwzIElH7t7JmwPHm4Xi/RkHxBnBj4Ix
6D9nGjrttUvi6KRF9jUcq3Dnp8DBFvbOlW9GFAM4Chc/icpcscEjW+x6v8EBsBH2HsuE/imrm2ib
GoW2MNRFUkz5gpEcOkeE4ZBHzpdbBwtOyDGYh6zWqy9pkmf0FwLBzZAWYaWt+zIsv91+1S4iGcg4
pBVMMvB+UuT5c1PmTjtUenUwtdD6UsRZcQ8gXnnSi2z6qygBWvPAkpf2tUy0zva1bUo7PokTlij/
OS4v7nM991phPmBhQ1kb1XT7B6SqHvFYG46jnldNsLMiq6nXBLfi1xCjsLMRU6tE0gxEXXhzL+bd
RprNgXUA8JGkYC4NMKVtQ1TlWA8Nfar7iXxl16amstH0TlnrY7/EO5DHdvb5NDoo+lN3oa45r2xO
vQ1Mow7Nh7q3rC3vwfA7TvVa200YMBZ0V5r4SxCiu/WUZwkSVh9cctCdzDqHREaTMLDOd5kpmnDU
sKF58C0OcUdJDrmFenioLQu1ckykss+mVyjq7vawVybZpUyO6okEGmnzK9iqRsPtO1d/wErCW2ea
G9XHlEDxdxoGuXqMbRQdb494ETJKgQ+giTA7ZFN2DmgVId63iudrD04k9KNbWvlOmzR9j86K8RvH
SQ/HG3xyUEI29b1JuatcAKJfWWfYZ7Td4a5yf8/ZT8HQgBzTDe2hhnzxLRs740WpYXpgpKfcJdmo
3qd2UD1hck5z6/a3X9xaVFFZX4zkIArRXJqda71rM/6hpz0kohXNCjfT6VWvPZSzA8RXFzqwl1c1
owHoQvOB8YDazsJHWrJDATtfe+CwShVdBVkL2Pj6KiTG3eTca3dQ4fK/FULyLzhh6sP9qI/xh6f7
/FfMvtns4RIgYqI9VLUfnKzC5sosncnA1MUfp+8oCJvrMguCGk5eHiwZy1+bcQQvwP0j3kfhfDYH
IkOrPh+Z8bHz6Z6hh49Hiw52khaOEy0s7+XOQhwUsCSVcpkEz3HoQWZnql3Z+kOoDonx0Kkulh9F
FtzjTGhHODKY7W9fSaboKfWLLl9Y78ujTKHO0gEpsdi0o+XB+ycsMeJQFFiG2g/K5GOjFKAtLjai
i8SzUzrRhqaNtVAmvzqiRO7ArZD0ktmd5VpD5xUUTB+MPCu3KV7lzUpVc+1L6dU2Blu6fvfh80N+
jz4TL7I02pPv5j+faHbISgzp4DxUGgxYYxqMbJuB31ZxGGqrhcGurCaUetgchHgUbeZ+fraiWhjT
O/pDAq/zeTQS+wXZ9umg91O1StR8QJDRSqJNUf4fZ2fWGzeyZOFfRID78sraJEtlW7Zslv1CuG93
c993/vr5UoMZqFhEEbovjW67gahMZkbGcuIc39pI/W5OrWisgWwmrkHU76aAM/Qww9fZDFtbEejN
UU5Gmcg4mcuCSVU4HDfO7c13pNzNicUhQC8MVmVRgZURbSK0kStWmpRCdyh6hBopeYoAyz+m8D99
dGdBduIGaXAzMw+QYWHPrGMY/9DtejKMWDqWFTezdKJ2F9JnOihFoniJFEY/lLTXXj54gLBMJKEx
KyLklfXFAXJ6yegNdaqf2rhVX2Rz1r4kADV3MboQpXvf1k0Qhy3wVQaeF6wVKPXrwxpmeHYn0usn
sIn2oxG0yaea1xwJmh7AhkIu6KpxtVXEXfmWTBpwfqgXg7TSFlaDiCGkPBjVpyZrjWDXDJH0WleG
871Hj+AAtVW3cXhunxnwRDDe0DDBFcACsHCxcxjZpgRk6Uny9fQbIgp+/R9Tji2FI2vmlPlcM9Lj
n74h+I4ykFePUCT5oUNdKio2OR9vr45GCgRBC1kKsIPlr0GkiasV2tNTrRbWUc6EaGkw/Yewbcvf
3hbkGOmmK0MtGb8r4PjXH7hosy6sLWV+CqghZI/qbJKc97JfndQhp7Kbj1TJ96MGOUYFaU/9Ks+E
M6iuFPo0Ab6Ky/jH/SN347L4RfCjMKfLEABzfqJa9s4/lnoKEh2Nq6dybANYlkylSXd+RIr0hKQW
JIohgOFoF4R51J5yMm/79f4PuD3zOEq8FuA+EEM3qPUps6eAjtn4pCNpwbgAcKAdTYzUfJirSNWP
EYLQw2+G47TNYsIiK+fRY0QQcAGZ2lsLT7teOw6rNcgXgi8dpLzzU2rxCaynpGsYVXAl5A0hyMmG
Ikj+jF2edIcgmIsYEsM0cb4Psy/1+r6SRhg7xNIsZcOjLw8Ln0QwdAiCTjApMIMuXudRiWsbHt3h
S9BOjt48j7lE4gjcrW2sB7uQ4JmUtSzUKc2PgakcZp8Cb+rOlVUVj1IbtiAH8Rnz1vVdHBl2iyND
gITHIGi4waL6c+7Aeuagakkhb3IHStjNQwiUpd7XJhyM/WRMZ0NBBPVY9pOafTDpFPYpbr5l8YTj
N+RzDS1VhX1RnytbK0+Z3TkmjwFI6//0uRWc1LIf06MzpUmSuaky5OUj5GXyBIW1P+6g/vHTDX8m
7si7NPDtB5GdQJDAc6hyra/PUZ4mkh9Ksfacot720DLqM7khwlxbz4P44Nd2GM6iUwK0Ai9y8+im
rTOZTQoOyUolpACRkBsTF/ILy9qlOXLThz7LC3OXR3ObuSB7wKBVYwNS9P6NXfhLlsvPEL0LKg4r
uuUd3exKKyT7OTHQh3IziR/t1hV0EIxGM1u6Ye72uGGO3gUAVDqMDMpe766TGszijqb93OnqeLST
SSkedclHZbUIk12VRuPekhRzLzfQT2182TXbDB7T3qSYAx+deDrfeceoq7Jy7FP7WSLTh5CJ0hV9
KH9QHwF9B9JDTN7nuGE05d+Za4XF6v5OL3yj2GnABXDO00YgqFt2jZmGi/uJhPRZaiDd05my2eOx
jOMsodtQT5P00ITRVjiwsmbGiCCBF8yaxASLcEDB4RuJ3DrPpONxtU+1GPlKGknT3tSj+CloBtSD
QMC/aPWgqBuXe23FZLuIyoAipTK5MB4gUwSoiRVzTcuD1TvpwxT72tmUFa/Jw/5ABd0+3t/ltxms
q3vFYKlK55MggtSXr339lRHwCcZ5nqaznARavJ9ivbH/AkapvBaGDjV5YPSOoCHse/M1l5MpuIx1
SYeSPkz0NbNT4zsCp2n6DdSePu5SI5gMy51GKw+81uz8unRneVa6nSOX0wmFk3lrdvPGMVD4I54A
DaEjCwPy43oBYzinpS6BeuusWAlctVQa65XOptLJOyuGOOe1zcCd0bLxR1pB6RBCe7drxJTWBtp4
eXhIIsWYs+g6sp8c3+tfUjgjQntUwc9TazmIQDvSPO/LQhl68yhJ03AqK2toHqYcyazfsBE76KPd
/5pvbeP3X1MMpkGQTUxDHE0Gv/iaEKDkqAxX8rMD92iw7+SoDKBkBQbtxl1lSXs/mJOneJLl4JGq
pvKjHhgHpBeqNYHxcygQG9N20PQP8efa54JUdIcKa941MqheHx7/aOwecr9S8y/ohJnjDoNm81oG
YWgeUgWR+R3VlVB7yfxhNk7j2I8Xo1S68dHyO1nexU3d9afAyIr+EOihFu5aVQ6+NATA4RFMdcsf
pA7cGbY2g0GHi61X5Yr2VWbv0aTLW5foWtIRNYVNkZ/TjK8l+VhburTbkmQvgddHB7IHitwc9GFI
lRfg1eNjHTjB+EXRGhVaVEaa9f2ANKD1Kx7m+VUOEapxlTBjguf+91jeaHiwmKHjcSRcoFZpLVwo
4pNWCJVr+Ax5tqwcDbWvvgTgAj83qPLtjSyrigdCra2a4SKpYTyRmyyOoM6YGZP+4qC+89zaHAxZ
Y5TOs61V866QkuaxyQXgPp9G8yVBf++D/QUsEg6R1wv3JOhRFkc/d2AegfnKee5yw9778E+/dK0x
7InH0Lq9v6k3sSHG4PhGRofFQTC57OwnI82jpi7DM1CwWXlIjAiAF3BuWXNnGn8TFSu5sPdVPLVC
bNFCtNlqJznZR0YYPolbnG7c/NsN5xcBA6LJKvZgOSLU+DbNYYbLzrldG39NKKX/IIGlEd0IqSql
tbaK78sw5G0LcHvMctNSYzT0+gsTC40Rg4bBuTC09knF7JGGX/TJHEZj41W6MQWFG8NmAJUEGS+x
/LWpLux9shBTfa6B+X3u1Gj8LFV1hCAnIzH3v+ytKcq5orXJpxWz6otV1b0tFXaraM+IihaHyYmV
eKc5tXPGj03ShrGbuwl2js4BkSRf/JYXVlazWc3pbjwFKN8elCaewQMUwycz7mek5GPlW9cbWxXt
5WMFfxulOPoGpME045bRcj/VQQegyXxKnaiSDm1TOYe+9Q3TnUwcmCuVrfMI+TA80no4/nLyyfp6
f4/FHl69EIRUglOZiivOwVzOhoxD3ZVVnXZnObTMYp8iNZA+B9WUTX/uG3rjs1xagrPOgXlQ1ASN
xdesAmYfE3TdSYdA9u+aWbOexwGNk32Z+drXqYC+x60mpQxJ4iBA2QWDmklHPhY1cJcBdVN6VTrQ
7mfkpBRyi7QbED7UCxS17digR4/6qun8bMnXc5d5Xu2nHzhab20EojeXmx2Dw9YSihiopCzXodR1
R2mW2VWqI+2nrrGULzA9KZ98KGD/7WppC6OzYo/nW6C48aU0URcXTukbpVbQjDl3/VzsUt3P/vAW
q5ObaNnXrCzMjUfq5tZRiWbkQ0CSmJwn8L2+4I0UGz3haHu2Z2hAm8j0eU3NZP5DKtq93j8UN5dO
2OJBBNGH96Jzem0LHIwTQ7jWnuWqVs9KPEpHx479JyWo1GPTGeO/ajhOGx/wxijtaEYwgPrwMGFz
kUQNFnr0SBbDs2nNM1NgMCaa6pCclK4EXwfEx9r1SZH8vr/Um4smrBKXwg9DaYnm9PVS/alQEchu
5XOpzCAKJSOafoEyDB/vm7n5eiCniPo4LULGiSfo2kxJj0xHHUQ5W7WN5Kua69kTTs98UQdLOdy3
dXMysSUOJLeZVVHDu7aly0TQEUq+5zHS80/cAfWIIs78yYjgqkIVKS9/3je4tjhRM0QsBRQZidm1
wVKOqIPFPULSkJDJLqcXbv0ZoNUjBDTD1jl5gwdfeSxSet46ghg2CETkwmMxZswA5GQkn2c/0O19
XFMe3o9O3NHuVZh4nqtKc+DLNuqfRWkmFwBA8DoHUHYYbuEglQJvsoNESzC23zSQSuUuMxknkxnA
H1zqbJb0GykGq2EMCBGs/zRjxlGcaivtfxOa+ll+TLsSQeM+7bKfQzLY3+pRIwqWswnQP9rVUekB
ipXQ1bi/z8vpU6ptqiGA/GKWgt1epi4+fCPgGQLlbCam3DhkSbU9o9JFujYdAi20oycDMaYv1NoC
ZCyDQP8aayWa7bFOdkOHtMm6T4yil+pjEo02pabYsEY3y5KGQXzY0RzkQFQ1+VkMMOblh5ou+vCc
pbB1NLsJsuWaefJILbpvRcP2/SLWV6K937SjtOHtROx7/Y1pZTNYDJ8dVNA3c4p4AliaSmKKKQmr
73psVrKbSLLyUDnIix7TSg7qB98S1d+ah3re2GlxYt+ZZ4qKERkmFBlbYZDjpqrhoG3cKU0xeIwD
DY9towWPXCrpgET6n6y0mw3vsFjtmzlq24L9m/q+syzvA8nmsuRj7zkDqEvLZAqjmuxxX1ihtg+0
NH5pkMx9GZxuq3q0jNKFaUD/HCiE3vFNy7wcfLqSjlE7eaXv9J86lKApVekOvaNU+SH7cnIs0yRj
KqQi+okle9o34aA+jJK6lTAsvMj//hLebjgaiCwpRl97kXCcq6wY2tHzx0n9p+UdfDC0OvaaCr31
jYsk3O3i+5J+IwtCDkZTZUlWmPSRZKZGM3lOPzokw9E8M37YQ1e4S2bLDt20BHxHLyePHDcyyvmv
rldQe2h76u6PYeGEP3j8nWzX+XH1RSshRNxH5ahJn5JsyH4bBmSHbqwque7ySdtgN3S+8eP+Itb2
CzodGsei3gpW+3q/EDKvyMSN0WNPaThNJVAI9FKn8gRdVb3xTN5eCEuw03MZRT+CeuO1sbCvirll
ctKzrMiHhaX2k8OczYhL9laLhk2l2sPWXMEiCudAEH3j53g535rji4jHCPoUqGKneBkyfzsV4fQ9
OVowufIk209hHSqnvILMsk3UOaAgkYwbQfjKoun/U1gVOwyL3OKhSeGTM6GdVb2BmPcQq2bxnGWT
7A6lbP4bRUX/7f4XXURAbwsW4St0LILxbzkXo/p1NYeQenhSa/sH00qyXYPRg6nUzlEKymBvh/Cw
3ze6usi3pjV4NJM69vWXJYKFwZjOvFcyL3rycyV9zLqs/WzMbXnIOU4bd+/22NKXF500Ti6ufUnN
BIm+lM7M0HoB7Y8LwzBt42pBp7xMYw/fwf3FrR0h2nbA/zi2Ana3WNw8a3WeNJpn5bUSMizgUIMa
mP6vXfw+5duiJbsJ9CGuDmgOWF+zSLI+LN7iUAnh0YbrkGeFW3T9I2ihldD5aKYHHEGJXB169dME
SnBnBIU8uV2TwapgbLIq3DwqmLUZ9aFqLJg6lpFtJsE9ajC64OUz8HeTdI3GHOqF+ziWDM+ClerJ
atTpZCOI+HB/22/OlCOsEq4AviNKW4by3GhJCrXZ8KCJjn+jOhd/cibfetFLNT8METpB/4U9QCUU
I6gWkMZe77A9jfYkaiOeHus5btuiKwEMIY4+230Rnmp0TjdWeHNVWSEtLiHojoMwlzwg8NwwlcBd
9UZJGn7kZcGsJCT+R0mp6UeEef+jBh21Nd29YhXiATGdh1wIRQGx7+8qhkk2DynoVMmbIuuHEwb+
rlCUbp+JvFOoAP2TyW2zhaC9ubC4YNIJmqnIQeCPxd+/M0p9PEVPUJU8YPrZn7I1eQe1qvzR95b1
4/53vD2ywhTFSVErwxEufJGdyDrB/CB5vhnJT+UQlidtDPVLrSHtNOg6MXfbk1vAwbcFN181TccS
AJag01nOzRd92SljFAYXDVLA6VsaNfo3x8gQeU2ZDalgepGMo+JkTGLkAwMpG45q5cbQm6VwB0aa
yHeZcU9VDAOXWocXPS6Lf+186j6No1W9MIopGwRf9pbgyKpBYJTMtona85L6UR8daXBKNbyMYZCF
bq9CyMEQyS9YJnNXklNj48KsnCLBMYkl6ngMGSyilbSttWwONMebyihoiJsIJnZShyybm+m4oI39
XDOHbgjEjm9Yt2X9rDfRU5w0y6cjpyUHo6Kt5sqqLz+o9ZBWH31CUTGkBETZidt521xPSxvxTH+m
5wYxsPLQjb1+bFvYPXcGdCTG3mzK6vH+TVlZHyYZ5ScUE/BM9fpSlolZEsBGwaU0Oua5tbCXvtdp
MY4AY6q/79taOSrQQ4KiR0yOEslyKiGkD6tZ5RRe6sQp93Tvki8AoJJTO7XxEejvP/+FOfaRap4O
5mnZpJAYPDcm3Pal6uYYysa41T+pcd0eA8WYJcazGM34bywKnVcQA5QvFuUuGA27WonT8JKqRdLu
6iCL+k9NnFvqvp7zOEGEJQFCc9/o2hekfCjSHXaX1/L6C/ahLs0JvT5PilNJPlfIXuY7hLim9shA
qrH1JK88HTi3NzAM0/c3LXOQiE2YOVl4QdWW9h2NCSk/1k4nneZ4rMozJEjnBKmQjXGH21Wq3Aqe
Ze7+m8rY9SqVjOy80bLoYtdqicgCLFe7oh55qZVp6xqu2sJ3Ay+lGnVTkVULJUEMqIouQR6qj2Bn
tSMo6e4MsUKxcePXTQGzlzHGuPzCm9WtrU9aWbMsaK6L/VjI6gG9A/PFkf3m476MPcRV/58x8XS9
e4DlobSlSrbDSxkPQ+UWVj+1bqCasfRgx/lWnfn2oGCNtp0QLSC4WY5Z15LSOZLG0kqn16ddF9hw
8GRIbKMlbhefZ4gtnnLcxetHr8Mbug8vI3AkN+NeShWEolcaXSgkRg9K2jkXgHYMqIRSsSVdvvL1
KHiQaTHQTXVn+TiUJnNlQ6hGl45l/XBKDUSEbwlygCLVP5ru8CZQosR54llEifn641XqNGb1MIeX
KdP0ZxSepHPaIlM/TM1WJre2LEApFmmG0L9Z0lU7UFVD5iOFlzkcM+5a0+ioVndDE+x4GKxww4Hd
PguCBIuxAJhgYYtbHpSYc9mpZhJfamgBvppD8WMITYkRhE55jYau+3b/gNwGaNfmFjH+ZBahwYh9
eMmHGWALQLeMx2cYnN92Y1ZfnIDRltdmKBkxSvhBh/vWNxa7zGikCLk7pwnii9lHPfUAtXd9oqev
0lDPyA7o2caxWbOH2+SF5+YDrhR//+7O577PbB7v38Wp7eEpcWLpe2BbPTKAk/GnpiK9VX1bNcg0
CXNioo6/nEsrWrXIeT6iSz85/nd5VPNzYQblrrXn9BEMcPexARpotphRZlyKdgjEGICbrxfo6J1W
9SDFLjoUSJrbMB4tn7sprIZD3qn5/OB0lWw9DdE4xzvaRltcxmvrhQdGMCeDcQaveG2/l6w28GmQ
X+xSH+iplcRPk1V5WS4Xf7MbWwXttctp0scGaKhgdjmHl6ZSpIWNH13Ssu6/pYPgdtQAqz2a1LO3
GGBXjSHcxB5TxWYS+XpxtO96ZoLk8FJIftN9qdu+elSLcio/j2DlNuZlbkvIIG0ZzGH6i0eDktji
rCI+oAwgLuNLRrvEpxUKRd5uHCMDFJAzty60HOlvGxTNTg2Hhj/NhsjtVCV5HknENgLjledLTAsx
FQX895btKM/ztO/TkoujFKbxRQuckd5P6DvHwedkQ2TRhdEDpTXwR/ddxK1qCfsghnfBlKmCilR8
lXd31m+zSEu7NrnEuerH+8pvpx+66dc7s0kc3dXx+/xTmSgvN1FRevlQ5cQOreF8nuauP7dquYUf
Fx/6qs7NTwLUycUlghANhuufpJWZxSCPH1/yzMimXR9TBnN1Lvbp/tpXbhMSfxaNcHJvSgULO8HI
4L4BxO+i6uVIgi7D6D7PTQpNx8Rwb1c11st9iyvPAV6RxEO0iRRgKNcrUxOed4jcs0saZP7TNNHB
Qyl1ho/AV+e/o8qRvjW+0jBfZFsbqoIrixXoPZwzd1n0jq9NJ2aYJ+MMPabW55eqkdtpp5hRheae
lEPvZG765pWvCGEdZWjBysS00KJ53Ms9fTtwphc1zrrhUFTMN7pwQ5jtxhFeWRn0WJQE4CUl4Vsm
6WOqBMACy+xSJrocuAkwwL1eRwJfaFTIfJrN1hj6mvNgLpgSE9AGQHjLebQu1owa6qnsUke+eqwt
2pRTM6v/UF0MPrV6Hj1QfGt3NDh1Yyf6cuAe5/gYK9L04/6JWvEcNjV+4ieyavrYi+vbV2owT3zb
S1irjkSpNI53UcHdcs3GukSyhZihlsiH+1aXWw4OlUk4PCe5Lt3O5XwjJOCdRbV08iI9aE4T/89j
HHX4znLo/7ESJ/goFbowCMEBPTZ8FIHQ4qrOdc9bxErpq2n20xgH7WMxzPXo0m/pnpXRiT4Y2QuD
ZPKifyLywCWxBHipIEOIR/U0WLDzhxBugH9gt5GafZPMW5098ZHeOzxhjL4e0R8FaECmYrvf+eCU
ymCN8pzs+XOSxnsKqVnzTXKsINxrVZ7OG15o7esJuSSR5tExXobcnWq3Wgp60yunulXOKBhm6TO8
DdrPOQ6mQzVN9UbcJD7PcoE8tdR8IHbiZV98vqoPFWfMUSRhzGx2Q5OuRi0b+dOA0GW4K2YyeMjh
sl9UbeZTFzmQT98/sMtrInaY0XqqzyJuIry43uHKKMuyL2PFYybByFy1U7VvmUEvTgoc/a9e6uKv
ve6k3+9bXbrA/7VKWsqQg+ilLC5nMHdGP7eT4slVpeRumZNquSia6Pv7dlY+qM4ku0hCCWdu5mSm
DFx9VEayN1uD3pwMmLj7fQeteXSKYlV+7dXB/KjyA2sTvQtBz0jVAraG6x2V2gwVZ6dQPfiMdf1U
BEUnZa4UR1bzqOhhX7tU5Qrp1/2VLicchTgA+wngAJVr9lRblBW0GTpxrRs0L27m4mso69lehnYo
h+i1GvjXEGS2zixZP+nhoR4Hps/U2twIHlfuK73xt2q/GCBZnqZYa5QuqTqdsrCV1rvGNv1HOaSf
5RqpuTURvIwZxIqBPdv0AUF3oq5zvdHoCo0VArKal/jT7HySFanalwyVtk5SwyhnOJRuGs0qnivH
2qoxrhxg/AM3BnQHqOglnU1UZk5Jn1r3ejhesj3I91g/OG2wxa+1coB5uhl+e+NvRx3geo15qlYk
L5ru8d7WDsoDcXhCK9bXL8M0x79oj1XOw/2TtLqtYuCKzjWOfoljrxOJVnjks7RhCKZTE5RgA1sQ
wrrra5r03M5Oquz7Ufcv6TBvIVhWHCJMSwIpSyGO7sLCHzEWk9N0GHleYKr8U8IzXJ/GPFOTI6T7
w6dRGvLpsemd4ZvRBuQCsQEdzMYjvuITobEk4aDoiEtc5luMrJQ9eEXFY4ohTp4mSS0V14K7c/xc
h2aiwM9dyE9KHcrR8f7er66eeh20AVB+MWJ0/bmjgGEVSDNVr6xDNfks+WO2b2Q0Zg9a2g/WLoii
WQTBeWHsDf5nMaQRKpf7P2LtzNH8+P8foV7/CEmFaWtWStWrZKX9Aqoq+5VRIjmYudEgV5Bpj/ft
rW03k6+M9cMnQNi4eAwqC4q2AE0sT5VAY/Aypz2UaJP6Grc0Cg9lm85waOlR8NFOvnAgPCqEyBTu
wdgvIv92Sltb6RPNC4u6+RPC3uufw0yWpGMERjA7+lNs/1YFKP3+gtc2mKeehF6DsJowcbHBQwOM
utQ1jzpzc2CM0zn6IO9SVzXn6DAb45Y40NoOW5xlkda/CQVcG4TKnDZd3eieXSjNc+IM/bmwipiZ
kSqxkS/O8xAgOLWrLVW2VcMwDADrFEyfy/gtQR84t+pC86ShUI4RupDuMCT12ZEHJlbLyC9Q+ZzU
MN1491ftIlEIeoAaGDf5esGZPvaKHtSaZxZa83mcuvFbn/U0fdSqgqWCzuwIqSm0sR8cpnh7hcHC
iDQSHwZC+Npwjl5vUVaKhqJANff7cuqN8ZgG5SC5qItn+X/hqQTDG8UaGvp09a/NGW0aDEB+dM/s
wtRLSmn+ylSh7bu5Opdc1jrUDkVIL+r08RPM08eAKm5SIMiu7c5qEhbQi+teiRLxSYrbONjpTtOZ
bhQ5OXwCKQWd3X2ba9+UsX0iKh51kJzCd77PBXJ9Go060z050j+3ZaB6bdVpJ5JKQ3S4gQtr0vTr
vs21Z558lhIUnGpE6AubEoA0LSQk9qY6j4MjILX06LeIH2z4fbFfizSAaiIYJYe0USDYr9cGXx2a
uL0FsKmSrH/QdFLT3Tz0wEX1SW7HDWviVy+tkeSAD6P+AAhwcTsCHwlvxWxMj0kc/0ktuyLbF2Nx
rur6IpVxelLwivYnaGlVN/P9csP8yofEE4H65omjFr5k4QVEhLyQVZheM42jeZJ63wzg6NMHr87H
uX6AhYKxMT2Lpi3x9JWFc2bRIgaNBxnQslPkx4NlMluNZUMfBC2ttvdjNWrdtvT/JdQwYzcIVMpc
w1igFTEWkS5/3DMJrlRKmaAgyUkWJyqGjL3QM9nyCqYvT32moCEojTQ4QseYoTIdodKhl7pFGLDy
5NCuEqSIhBY0eBZmFZtuH8yTllcNmhwdKkNLeghanX+lOOhUtzQHbeMrr+21gHAJxw9x/nKCbdJm
mc8cWV4nDUHX7dIxDv8quzgL93Lf+dJRy6dGOjn6XKCDXFvqa82fbBEYrK2bcrZACwp04vIhGFV1
kieofLy4zmp3bgfTlaoxrF0j9r+hVhxuDQOvHe73BhfBE/I1rZROvunJnVTEhxbgyLdodOT+wQdy
sreh28xdJQ6k6nDfVa24ENJ4uoVADYHYOouqYq0245jmFV84D8sSIesGTrUOvMNOD9puY/RyxS+C
oKWvDOhTDC8s/JWmjnAp677hBUmt+y7iz5Hu5nY/blQn1hZFmgV6DLJGMCQLTwUxL5QkzFF76HBW
M6QA8PK9hGOJOk80alPtfXwPBYADtifBLb88LbqcMg8ya4ZXTLCkfopC22p2fmnS/Yyr3N7gQltJ
tETBRTByMxqBDtnC6etBLOPqDc/MmWPZRRHQpgp5ym91huye4XTyl4x35xucd+OGF1o1DeSekSLK
PjeEJmaeUiUYTN0beW6Bs2ty86gneh4/qqCO6k8q9E8MdIdT9LfEf2+xB6x9VrDugOP4B+rP4hK9
e8ojp+6bpG0tTwuhTEYAKP4t95W+myqr3gB9395HEFWoQ3B8eG4ICa9NqahEDHqkUI1hxGTYSUVT
/g1Tijkd01QzuoMtR0wqy1VOS/b+Ybp1PSoVIHaYITEe2+Xnbfy8zkwmsz2pC/+KVCkPD+aUVuaL
EC54CGuzhkn4vsnbfcUkXDncSsGmsaxfKlpWBQPkYV5ZZd1zIOlRtqvIZHeyFIVbLeZbHwAMG210
6EiBltzERrIzM5SeRqan9kX0H8WalOYYpE61Rf6zto+QTMDMIUBrBLrXX3BUW8UMoBj3DHuu82OS
WNG8Rz9PMk6mVlj7xPTHLYKOlVMD5oWSKFOTPGLLIrfdWWZjJLXj0XbVqmNTFXSm4io2BVyn8Z9K
u7f/YSa12ipY3r6apMEUXciHhebIkoGJTZxo7AIc9YvCcHbwbAfHiBZndLSbQPuTNfa8nwZljnaS
HHb6HmbQZKvnurLh73/Dsj9VqQ1kzUEQXXJDTr4ETRvFh6RE4HRvd/Br69Pc+h92hSL7B+Auqu/o
Iiy+sT3YLXPfwHV5cubwCZ2aXttVkZNorolqODxxcVm78ZS1P/247Tbc/q03FNYhutAhU6ACITbk
vTuayJwLShwX1TeU14lCgL8jnDBf6xb5x2rM46+EqAUU8Zm24YhXbiy39W00jkeb/s21aa1qzDTV
TckbKcc86RKzwFliSd9bQEGn+85h7bOiigYgkkCWw7UwlTIUOOdjElzgRqldWEeCr07sT/tuTr+r
o2O83je3coVM0VYQpBjMdy5FnwHDyAghJZKX5iE6qrDRjNMhY/Ojg45C+Ri49QQgLbBGc6Ohu+KY
xEQ1ZiH6IzdehGBNF8AgaPrhpfPLyTwm/RBYp9aKjP9iQykBQ59IFkx5RfyOd8em18q4qEIjuijo
0Z54ZEYYE5nXSu25b06RIVFov7+na5+QJ4WGGC1WQTdzbbHO+siJRy26tEwuDscIlEB+cqbaCB8Y
JbDqxwzm2pf7Nte+Ix0iAniauqQti8uRJT5s6TpwYbWFSmCY5XGXSYgxGEXrvJidUR8aPdtS/127
FlSAqY6xuzTnF0almRkTtbKDS4h42+jGeMNHNdKyl6ZmbvH+AldtIbhOng/Kjmr79abG1OckoEVA
59Oh+ioncrnzYXJx9kU3yPnGmVk7m4RdfD0GP4DOL+tDFlx+FoQ+l0Rtsz+ykhTBqU2jKt9/fFFA
RYjR2T1GEITLe3c2m3CuGy3JHC+NrP6IRJXl77S2DbRHY5ob6/Xj1jgaNAwQmSVsXpxLzWCkX5Fk
x+vtQYZIsonD3NVbOY8OTayFf9+3traHJLN02VkaqBDx9+/WNvqlFaZEGp5Bj/8zrEjggEBG1cnh
vp21Z4GH+A11hdtcUkKIGS476VLfo/dhZA9OYEVn2iX2eVbAskLPZec9cCho8P4EZHj1hvm1UIDq
CGkrVVsoyBebKsu9zXRMJXnJ7Ng0EDW01Rj+Lp6KpkdPcXSqI1scnZDiSJpDljf5j/vrX7v5ggiO
cyo4MW5qBkGYlH6MBw+70j/7DLedE3KW59yYU7oPaJs1daZt3MaVPiZCBWAlITxg3gNin+uvq+cK
iqh+5HhKMNXJuShq320Q2NROiIzoCNzlfhbYLnwxqvpE1yz77BtIOF9yKAr+ub8BiriN14UySmRA
i8kfSAepAF7/loCya186he9lKdIebs12P6D1WPqQBSjtJ7l3glOgJC3Sp5NxkgAGZzvSUuXg0zub
dqlVJfvKyLeGb9aeAYSEuG0okAHQWjiRoFGNmU6gz1xVken7sUmr4bFM5Ig57ynoHiSEWh/vb8Wq
Sa44ks6cBBqD1zsBd2wXqIVueWM7Q2smaVV75ucN9kHTR43QLMyMn/dNvg2iLHYf7M4b/g4MK7nU
tc0SAoc8GzoTTfLSVrxQdhAU5mRIypH6ct24DFqomlvEUlbvwrAPYKnU5F/JPPovviPDHpsUYf7o
VP6YXzSpQ2zk/i9ccRD8LDHdRg5PDLB4pSKrcHzNCHz6OGVcuc6Udc5uIo/22l6VYkT/VCM7GFpq
G1+NstG2sviVjyKoryjBwDRAQLg4B+M8JXaD5PhlGhvjTOW925u1ne/0mNRBMY1pCxO54pJAVImZ
IUiwZCZBr7+I1SitrI6y73WAB7O/9LzsL2ox+A/VVMnOGeqvGDmVIDPMrwpVC2dXzcHWy7bilWg5
km7S9CeKXUJHcvLE3p9nyYvi2Q/3Ve7IxOgVEO6/hwTg7y7Jzcp3jSlAgfD+917zTWDJ8EuifMwQ
8MIlw2kVqz0AqEs89v3B7oJ4V8q+cUTUXXIeILG0/q2YS/rc6Hl9kvM2jA+zWUsbP2N1B979isWx
6xv4MPuGYbhJK5rhIdUAPSCops31ixlF4z/DjFLTLotrfWusUaxveSMNsQOQaeENlzXG1M8YsUg0
yVMnQSJRTrr20pRUM11q9cnp/m4vjAl2FCAWbDKsZNDeLDHzqGTZARG8f9ZNyjVuJxnFuOuFxggg
AaRf7ltb3GXBfAy+mvdCgE9F6/v6aFeKJVSBCvVcFlG+m7o0PFh6mB0dgDsPhp0Ujw5vwJ5BuXoj
912eKmFalMIIdDVMwyt0bdrspibowlk9m20QP9VjFVGFC81dGzua5YLeyfZl2arn9n9IO68dt5Fo
XT8RAeZwS6XO6naUfUPYYw8zizk9/f6qzwG2RQkiPBsD2BceoESyatUKf6hU486e3NbHB6NZ68kt
ggm/QnYh+Q/AFBS25V1XRGpidklvPgVYfRybDpWSICa7D1IxbXTsy9bI/IttDDWYnryEF0vwmw7t
5Pyxe49Wiphacqo8nX9XdfJtQOPjPh2pvvOsNTfJnLh3t7/yxZ6S4RJoM5kx2Ew06M/XjFtXCYHt
J8+DUOLHsBvtn15nf489L1/pkF+8TgnakQ8GX45Xu5wcTkZgqvWgps9zKhJskbWgrLZGMUw2kjth
9x0ecLsWnq89nSGpQsRombLIf/8jMe7KvqkZ7qXPWdIW93PYKZgRDeAKMZILP/39m5RUQMQIILSA
BD1fq4/cpokSO30eAwSw3FDTfhhgc34aRdyvJeLXnguGF7LDtOT4douzKVg9D00t5WyW6CDVFmM7
V+3uQQ0nK72Da5+Nygz1PKKPBLiePxbwPG78IM+eM7uU275Tn+MhSQ5Wgu3LLgm1dtrdfpGXx4Bo
Q8RhTXrF2tLF2DAS6oqGjxbTlP9ixYn7xQ3cJsC1L2k5/WJG0QI43Zru1mXYYYdyBOF4MOwAbLW4
RiY1owPuOnxBr49+FFZq7vqsAYmOr1+7L6fJ+W4rnhZzk5jzdyZL4xfCfrDy+IuUgijArwBnxY1K
/w/w4PkL7zLL6qc55oV36viq8uatqPqVhmOv3teuqH0K5dnYYsUTbhClXZOevvjeACUZwsgeL2bm
Fzfa7ECcd7NhOpptJvpH1GzNdgeAMaks5HnVLCTi91bgrmSOS1dB2UphEo0uHqsCP3rH0f9xVNs2
rswaTM7RSePKtf2iUtKPhlFhN7Sp6rIXPSl1hHNMS0v4gyYd4x5FYMHEsZXc1jZT4Ca/sLwUrd/3
YvAsH6itMzw4uZVNT04Q66ZPd6z7eXuzLisifvd7OUwSA24JaNyiiTg4JYLVfdW9xHiZbsU0dRg4
RL3wybQNdyMaHBydRgkeI09TPsap8A6Jp5ftZsC6Rd2opog+tUEbruyiZa0ATR+mDvuY2TbbiJ7c
+TaardYLhNL3L308dTiIFlkWbbJWsY9hGbftDrOa+jOSalEz+e6IAWlb2mZD6VS7yUaLy3J8Sy1o
uRs11r3kqI2Joq1EzIudLnvM0JhA1r0n0TID+eOTx6Izhdom6Ys6jaW7iQwd2c3OSl7yBkfrrUiG
xtx7QefiJu8GdXOwI0us4ZMuoo1NjoOZJWon0DRoopz/CNcSA9oUdfti5wCwOlizP62kUpud6xW0
vkXabwvTmb/e3jaXj06bFE1SxqogTi58JVqrq+tesdsXcHbdfqyC/t6ektH2W+wEnFjfCCtPtspU
um+l7fQrMf3K6gzEYEuBiya5WXJ2RWAPY6d63UvoqUgEt4Pa7clyB/1AA1UNfyBO0L7SBigZhPbZ
KMXS0DBeaaNeBJp3uDCIaIk/cS4mriJk5MIN0L7oih3sXSWiXtTc6ZfbaMGm0pX62+1XfmU96bMF
1gQRKMCNiwNRO7T16XUmx4bGTeiPEwDKjVek5auWZ+K3jRLUWsJ+GRy4oZlzcgbJIHlKeY//scMn
NxHo2nfFMSTNdf1JBFMI7i3pFUPxiy7A2Ns2oppjV+amustHxe72pL51KfwOFN8XS6eMezLSzoix
dzWrSB1XAoX8CX9UMMQJ2GWkElKBGGWhi7RMDJGnV0N81Jspz1/GZgoBy9Vd8CVFp26NCnC581Cr
4i1zsbD/aC6fvxCWT6xxqMqj5xQTJZoyRPwJagLi3seqdb8hJm34qH3YD1MVq2uaFPZFUUMiD8GC
SYG0T4TVcr5+neR1AuE4OgrcZo9pPxrGBp0BEb+OdlABdh3NqfsSAd8ptk6XJuVL1Kdm5lcE929N
nU4B6oWW+4WAVoebbg68ELM2WxH7TM2pQJppsoCCuyWD0XJMMPi1HKGPBzfVBcMlqyALncGQ+I0q
DPOlYJ8/o/WZvOUewgR+F8fFG4xk3TtU1tDVW2eM53HbVChX7AJhZHkI4qPBvxMmPDCJJlA+JiLW
k7codNqfHrIw0Scc5WDHh6HHzpmRFCGOVKn+KVOc4Au2Xp7xYM/jlOyczAmy32HXNeVjypjG+FzE
Klw/z8hqY2tFZhhsYar11UPemtnAnFkWPiBbqnIP6d8aH0CP1eZjBZvl22g0ZbyxRmdu7hU8iY37
Pkmm+sgWAuc69jPt4UF4GYAuJWwcCMJqGSn720d8yVCVeBjw6eT6FFHspSVaPLKHInHyrDuqDdJf
MOkMMW5tVYjwQz80Tuzns+JFd3lsDdgqZ13lt0CTPs6hGRq7lNYu//dot+VKcnNl11NGG5IbRq7O
hXy+67jkijoqkvhote3wMNVi/KTjcfgU0E0nKphN9VtJK2tC6lWLc7Z/tjaPuPwFsLdAe1Fa8guA
i57/AmY4HVGH7Aol1+5DrWTRpyjK223tqDCamwxzulhRzRczLoM9APE1kN/l+kQXkD2qHJpJA+Lz
9bPamRHA1wNa04Bv94nwQFJ66LdlG91NJTvPq2fbPCVuVz13aINlW4/JfrqScbzPXc6jHZuD2M/v
kBSZ5SQ/s+xpFp4eH+Ninh0f59ZY/ejWRvM0DH3j+pqe50/kC86pwCD3Ab2Y7ATTPHQ/zCQl9tcs
KcvkkxYwVvxmZQjqPyZZo1hrovCXd5VLESm1sMmGGYMvwmRTIRGETkh11PCeepj0BJJ1lHNl+gpd
XcXnOhX/rJwdmaguXg2DdwZjDFYgMy7XjHOcmzyvL459M2vDTlGH4lPsNkW9E70kk2eRhfW6n2pN
nHyeI8/IN3qhDM+DllTYgipGmFrfbv+m90Tk7DfJ9JV3wPBDikUse1DWXKAnMuTaay3qzHspg6hr
XyeaC/pTqCbNsO2byLP9rDC96G2yRkt5dtJywnRLFb1EtSdR9gntRzFs1LZHxl+vlDbd9fVUpF8w
PhnKQ5tPg/dpLLsp3Ank519qFMnGDxNKseO+DIxQXUm+3qVEFw/F8ArRQu5b/lgmIkbVpW5XmMYr
BvLzvTqF8z9uJwrjo6MH4cFoKy/5GlcV59KLhth78BDDyO7Ntmu/GnYlsm2E1eOTbcKl+1pnUfXk
DLRRDlj2dcqTVqR9/tmz4nj6kDs03Td14eRfs0CP+5XW0cWZJsIiwI0VJLgqaZhwfqbjKOm7Iu/H
Y5ELR7tDEDF8meNKPAQwaWg6Z/k3wOIx3GqnHz/NgxuvpC4Xp4QfwNrA7YHcXx7mPkiEPjjeeDQ7
zCF93G7MX7ldx9Zm0ACnqG00rATyyxYBM1bZLAN/CSgHzafzZzYisAUm1kxHFS2En+rQP0xzmOyl
94ufUJZ7/uimqOlpTiBeGwrdZ1ona6Dty1pZ/goGHLJVKPvuizc/jnpltBQlRwh3SCl3VWW2W6UY
9QcFKlq46ZVCG+/VHmFsgdRY8WiMbhLPfl/lxijVY+CZjspsJM+W3eKgpwwN9H7Ny5jQDFYDN9Ca
tDXb2SUTnssZIiSdDdq6KN3wyc7fnQbHB0zTRCu1KTEszfT+J3E6n3ei0+eXoJ3/cfiRKWDo2tkp
jYLWWzIUb4qwlb8Ef8ufgrUfwCqKP1oNS8U3Ey56V6byBZams48S95eJJMonFSvjlzRrSu9ve+ms
965rDr0Jzu6ypzPHksDXutORsFnjLdDMr2Xjmgc31sOPUTdb/jx6nA+nq63T7Rh6Ud9KtoZkNIM5
p6v2vqP/KEFo2de0sXv7ODd9+6UP0iZG6TzUnF0AQuHVaLJ/Y+F1X26venk0qbTo8zI6YHWog+ff
GhvR0Ssbyzm60ON6H7Bluu8de/6Wt03y3FXxv7fXu6himMGR0UuOpvQFWMKiG6evm0GJrOM8A/3J
K3381LV1t0FNfs0e7TLsnS+1eLTZTmvFFYl1tIscdz83qvHWUQH/bKMqGvboPsaH1Muz3WiMyRH5
hzWW72USgwkubUL69sAxSRQWLYtQIFieMM89juhmpvdmXpbNXR3Uc+p3XlXfIeoN0MpO3Pwfr9PK
by2sp+SQtZX50itC+2nMffJWYfvVbXCAjfdFGk1rw5PLbWdIuKZLhAJkbCzbT0qvlSO5nn4slaHd
uurYbVW7Hj4hUoNina7M2SFgbC/+dsiAWZgUVpQyYbTjliMU2zPGOiERPmK9rG4C1yk3TWQ6b4JG
6x19hvD+9r57H66eXeaITKBBDIQQj3g5dD7f6F4Tj2YJUek4EVa1Q8rtbfhBmtmaX6ogmx6iVkVE
3FXt8V7rBlDWbdh4CmUGnJ9Nj2aDskliK+gPKVftkSJqHJ6MuVPwDZtM9Xepx+50cNqives0dQqA
B4oq9St3dES+CZi/boVuZN4OgNhgHbpWw+pMj9Mefm5suqmv58UkSUvOHG4bXbHSN6uzzAMqEh1S
Y6oyfKQfWBffASvrX0xjVggMknPm93E53EdtPwUPNejCU46az1vcNV3wNFAlC7/GsRyx8mJord+3
3+rlaUZpAnwd3UHmDqC1zl+q1TSiE7XmHFvGZdE2yK1A2RUoDGh+1nXBGo/uXSV7+RFJZeiC0ISW
dlbn6wECU2CHqNZR67CX3RjCJMlKmUz4SE+oB6dymvmgTXGX+1T/vdgZPdH6HrSjchfFjt5+HwTE
BOT1Zrgs0q9h24HC0vzYwxcQ0ZdUo6vX5BSjt1/UtV9ODqmDxcEFj3tl8abyEoJYOKTtMQiBdDpV
rkdbfW7Mo0PD1PoUmp2yAfGv6P/maZfuUqZX7qtWtUXl2wVa67sYSNGhLukVgJ/uRJ/6KliZ7ofi
CbFpdLfIPvLGw3ltunwZRSV/H5tJZGHwHl7q7Ydp3NkVBiNHjgQCc7GIfLVwjIdGiNKvPcXbFmP1
3evxZ+AK+etJK8Ufm8sBGgFp8yI64QHlFunQtceJi/NN84LouwDzjHR3bB7mqau/1E3fr0kkyG20
2GbA19BzAgBMDrS8ipU2U2Y0pcWxGQcRbBH4C7ZO6Rp35dgE29Gtm/ae8Jjf5aHASu72Vrm8kemL
MBHgbqTf7C4XF6awYtfK6mOOhMKdWkHl26huQNpKF/JUhGr64/aCV24AuNXcURaqs+CrF1sT4S5h
51PSH0UFUG87BmJEJ6DLQ4wkomET9WVIpZCnn28ve+Ul016Q9FQXpOIFk6aFZTy7UTccXbo/2Ykf
gHuo42CzuB3Cpmx+1bQ3rOditgrx0QmmdiV2XV1f4mF4QOYbyyy3q5WCLEx0RxcHkRTzFryfO2MC
az15dZCx42w4/cqEDMtBKJa6Nvi59tqlrQxfmEkmt+95LDMGrEYzLe2PiZ5qFZjTJHb3ptsHb0aB
qCPKsgrN71GJV/oHV/aXzDEp1glGcFMWn5s5l9eXk8dzz2Dv9CGGwhqpQv2pBzHRdAi8tRTjSvCD
JAaiQI5MuYYvgE92alTs3uE4uk48PhSjUfxLjM+MberYafOIy0P6K5UTxIOWecE/Q+30yrauxj7Y
6Epvm4/GoKfKQSlqBZ+/0E5L2lCOnfsI6nbAkE03Qea+j+3d7T36nhWcRwJJb3OZONHXoA2+aIcN
eqILMRXzMdHi4U2H3WpsS9TkGOUbQfk0hmnyGoV0pzcz2uHRTrHJb7dz37f1YxNFsWAWivyfL/Ds
AVCJk2zlTx4j4Q1aZqV3V0JOaXy6s6XxWGhCT09lZ6fDRmSj8686t9pXNBU4fzFtaO9giAEJ2mEO
Ma6+/aCXmwI+FJow0pJTQpaWhWrmaKXhKGhmGGpyV3MpfQ4pPp9zOMZbTkW/ko5dTj3pFnH4pDGE
ZDPbixfbaviAAzzuj5pbpdnsd8WYMAm2q6b3DbfLu3vCoJlitObO5veoi4dHzlLk7Sw0lZOtXliY
yVpxZXxFbbmL3zR7tn/+7TuRFlfEQ3psEti7OKBKjm/D2JjzUfcizfA7/Gcx4vLih57yeI8ON+6C
t1e8DAmsKNW7KHSBciwbTvVYevOgDPOxNevEH8xMfwhH5VPglgQooXbqPwWR6HB70ctPT59ECvVw
u9LxXVLqhdvnbg3X9yh0MW2LIjX9dITG5Wbq3TA69afby12mjOfLLcIPHkSYEwaDeuwn1P4hVbXf
keI+5cmkr1wwl5mLxD7TdqGupahfJqepa45aVpfqscynZu/0Q+DsaT1Z2c+mkeY9qd4gpQGyDSVQ
MaduuonHdPT+kghMlUMfAWEtKXSB++qywu7i3HOmKLCOjjbVs8+oXgcGGKq7Btu3lWN15VvKTJzQ
DjKPkCtf/h89BDNyK1GgV3Js+mw+gKiY0Pm0MmyQ68a+p+bJtf3tz3ltRS5QB1wAG4gi4HzFKKhN
7KlH7ahVCnxfJ40O3miO2SbMu3A7D81atnJl/8jOlFTXAwEEEOB8wTpstAa0ln4s+nmcd2Zu9e6r
mpkebky6HpgrdaoMfOcXAGmgJDVKdR8w3Ys3is+c7vW1px1FTIDJFWR9Dlg41vpKs/kyG5FgQoYI
JCKywlmgU5SonMEMpfpxaEW30RqTeUtmDfscR+4NVZV6j+JVssX0leHYX39CTggFlTS5Qt198Qn7
0DDGis7sMc2q9CFCQOveCACedDBxt+hXraJGLwYYLs9K7kZjBJsDnvn8E8YVvUWsE3WsrQtzM0bJ
eBAosDwVWRg9aUHibTzMod9wttGfMWHwNnHdTTs031bNOa4EXKnbRJMGbAusJhlC/jgvFNlVYSSD
duRKzj7OtZb+Ksj+70zC7uAXWm7OW03RXWXlnF7bxDSnwSPLtttFm7EbyimW+oFHhr7GwRvcPvYV
GYFsI3BWrrGra1nwcJDvpk27rJnpP5kphFz1aImq/14lSv0Rs0VMDHvNClcusKtrSRgFta70MF+k
EQJJjkgfea7SyMdffRDi40tN25s/ROdinXx74177elIcFoNEVTImF/tIS0xvrmmkHlFD8u7wQUAo
MCmavdeo8zdm/YDr6zn+fHvRa48IQAQ40PsWXjauRGl2XVfP2jHGI+ANCxL1IderLN8wd2FQ+R8W
k0MMiAv0S5f7s23ccgqYcxxFOiflo4rS6M5wFXSkYyWzVl7nlVBOZwZ4HG5SwKwuCs/B7VC4Sgjl
tpV42xSlL5VC29O/V9WgbDv05v9SxkzejRb5JiGA9INPuAg9c5RHplAy4+gobrWFlWIU0NTdZCtl
RnytNpw9W1pbga1f+YSgyOhccUEyWVjOwyan7oZuNok/cal/49rOtB/0Upo7LjnTfLv9Ca+8Vcge
XMYIJLkgCuSP+SPEuFQH3jzZ9FfjOrsfiv532UDnaTMa5OzP1Fjzj7pyKlhQGj1wJEhgF6fCcYty
jOlpHW2jVLt/eqk4eEcP0uoO7OmA7reOZ+q2xcNgXpGEvbY0uYeDsTD4ft7s+bPGmZWgrZIYR8VR
ylfAW3l6cIwpdw9g1tLvVEgDdOp8+C95j400EmqcNE1ouC9esh2mbRERw4+zYqfbunHybqfFc/A8
h251VLtM1Nvbn/XaHpJ2flK9WGrXLB41xLxLNRpDP9I2Vl5jDJ6cbSX6JN2n9pynKy/2ykjOduSR
lKAIABHLOdiolXAEoaW/zjXVoBt5ub118pa2QaHMDyRo8b7XUiTq2rx9UAwnjF+iUgkf6KdoH24/
+SVWDj80Ei/qeElDgItw/pVdIwtTaPDZaxzafGvRt4bpx8UYfxD1PD5yq7T3TTKVmCjYA3IE1ogo
YjnWv4BN0rPGZEhsUFNYU/+/zKDoMdPYkNpcYPmWkyWtBgvnWG39GkAFSf04KEkrwGo9AbShH6wP
yscUaBV8H8zrV+6999h4niay+ahmJeOHU7dUKADElkYYtbVs+vI3iuAA8CPLekLQyDlEWpp/KOqi
37V6bPp2F9YPg5X0K4Hm8vC5OooFjJykhMCF4DStcfyUC3d8JaFJus0YA4EbaY+8IUKSeL6rQ3ht
KlVfMwW6DHDsR5qzoIaYcEE+ON8OBSKXfeKVw+sUGP3v2fXaeyhBjfIZ9D5XsGWGTvjXNxUAU7pX
JOVYdlx0LM0pxxmrjdxjHmqHqE513W/aRMBXzN0P+VwFP25v+cvDLstI/OmQRuQOWELeozkeWqS8
HfwrWvG773uL/qgdfB0wOP94e6nL0+UBvER9Ua6ncdMurkQzD7lsi7R+wU5tvu/MsbjvKuGkO2/I
gwczC4ZjH3XqLmpTo95UqJt+tow2Egjja/EpMibxT5xqol3Z4Rd1EIQLoKcGQ1uAe+DDzr+yXgdV
C46vfsk7vfoNZ3yE6sQsQ9zdfv6L3SQdwd5piuxm9NcWcbX14sLUgm56gdThDgeziDgxZkuJbjVh
8TucbXv/f1tx8cKDxG7NCaHglw6iRrNRXDO7C8K2eYqBwxziWD/cXm+5maQzCRMg8AVgytnFi7uq
shsFTlOcP5eFmd5zLRvPwgiOWpT+NTPwfSlEplHk4Q/amOcfLavyqQjLPH+OnYAZl4mrNUi6TJzA
0OKf7rb2Dw21wGmTaij03H7MZTiSazM6QVWBBjeQSu187a6xRn3o3Ox5HJlJxahHwQLMXT+0mXQj
geYavwv0xr/dXnW5fd5XleGPTYom/TIYpUVleugKZ89TO6uPunC/amYTgbOZn4a8TFcO69VnZJDI
AJtq4EIoME0UyN9Wmz/b6gAlLmRapPsTILxgV2ohIuJlaD7MlW10K9nH5cJUPFSOpASSRb/s4VdR
kMWpOebPSRBND2EiPnddhbyyngfaXZyO8TEps3HlaMqD8McdJ2nisGYkaZvXCwdI/qg/MlkrttSq
DofoBDy1Vj+oeqEr/qjhp7vlwg0fzaZ109+kaMOhKItm7dwsPu3/W54rVsriImu6ZJs5s1WSxlXh
Kahxe/TKPDnORVF9Sz0Q6SQVhb3ykmUes3xeSAgEPWZjJqYR589rKJMXDsIJMQQZ3GE708vegd9K
jG3LCWb8aCrOuO0Td0o2rYBetKF5qlQrqd8iXLw/NsZJjKgkXoZ9ff4r5qrsNDGX4clB0fVuMLxg
a0yNta1soMC3D8/1pSQ8h5KSLH4RmRQrY/3ZCk/aOKRfal2qAOkeXBet7Z21MuXaYoR6UkmoZPTX
FvHB0GD+2y0OwhiVjs/01cxsX2ZViX29Flv635V8728RZ3qAulxdZOuLt8jVNcyNWwVfo6rWAHWk
RjTtB6UJ5x3E08H5uzvlfTmwz5SXUnMA1OP5R9ObdgyFVJCyKrQ7B0dPt2lZuq9TNIR+GExrosbX
XqbMxaWzCWqMS24bvaQw69VS+WqSlvil5yAMmPVh8ckzo2zNKefKuXApMD0YSZINtpyLmDXCpApO
kF8BSkQbnnN+0IBW3XdzeddMvfepMGJnb6TKkPquwEt95VxeeVgyIwKRTPf5a/EtSwY+4IWa8NRq
U3LXdFP72EUgD2DdcKvdPhLLwkt+SRaj9Us3HdDa0krLogVBSdUp6EaIunhxQsX5Rc+uiLeu21e7
fEjqeDOnKg28bp5VsalcCSkrgKL026op/9qPT/4gMJFQseSUCHTE+dYKwjEfs0xja5XacACvT8sk
jxCiLce2e9B4B2toiGvfm29NNw9YuXPxvvM0VuomsvKTqff/hk4+51t6ip6xaYh9d86sxMcAgsou
CAz3rjbWlr/2uaWkoGwVUQG/J8x/XDuhnptaFgd4TlmJ8T1zB4TCo9n8URD4f93+2leXopkID12V
2p7y3/9YynbCrjG8Ojl1caQEGxV9Im71lnatP6pZtVLFXLlPyXAZuWoyd3CXF5qpj8nYAnw/ZXNn
1B9EaeXqq53Y5fCZtqXjbWav7/N/Ak1rDrVFx+Ht9tNeuVBd7nEuVNlZZBB7/rQlMN8gzNzkRJYy
gQFAxPlfSivzk2M0Vr/P7TFag/NefcEStyVb//RsjfMlUffjA6dKcjILexo39mg52abkNc/HIBm1
77cf8Npqsidk09WU8OvFakGL/dEYVynWaGOQ04muwtk55rmb6z/jYTD//o4hGaNSVIErIUex2D1Z
lwOXUZ3kJEz82PyBKFls20bMd5UjojVQxfWH+9/V5Nf9Y68GOqxhLYyTk9EiQvE2VXMdPAIQtn65
bbTG9L+2GBgh6akHDZH04HwxC7i32SuYJxdlGrQfxiRL3M2MQqzxpkNftlai7rWTIUGzEF+JORcQ
KPpaQpnqKT7pitHnvlUiB6QXgHX83KDndAgH1xMG2W7f/EL4eGj/w8lgEsaWkZAzNHvOH7dkSC3C
0klPTVM7Pxpncg5aMqQ7oTTGWwwWc+2aufp+kfCUaoXYISy1G1rT7mIdiPBp0Gp13nopTHlfRxhq
2ORqtTrxu7ocrWwUN0B/c4WeP19fRn1borl9siMDXmdTa3O6aVQn37TuUK8YK8mXtUijabTLQhc+
KT2URaI3BW1TtFmSnbxucKtHdYpn43GAyLCSvV4JZx78I0oxqZl+MWc3HC/s68rIT0E+2tlei00r
Gf14qKe9VSnz/CCczFzT97i6KKK3SFq+F0eLhxuMyKl66bTZjUGBtNsIRMVXunFotq1IDXuvIfy7
5qV55fNhVctAD4k3etDLwiREpNHSKzU9KVYdoZGi0e/D/6SqgjKGDlrANLkdSK8+JXfVu9IP2cei
xTfp9RjOjUhPVjUN37xivJtC3Sg32IXkLR3doV0r9uTds9w0TIcgAPJFwaUs7iYN7HUyIcdymnNR
fDBnoi0dzdnuNlZFlH1mQAyIW1U7J//7WxnlZNRmEaLnalyOMGdYpS7GEdmJTm5e7a0S2RQnbXLj
OZvntNpEo27EnR+WgepuaiXv3S+3X/a1r8s4XpYPnvQfkP/+R2BHEK9HvMPOT3qeil9u7ynPdm/Y
wQY69nj4+7UQwqFgkBkIgMDztTwFSeI4qDEPDSvrKdaK4jOlURD4idr+uL3UtTAgBRyYTNHcJ508
X0oxW1IRRP1PRRBq4zafWifcwWBas0249vrAMwEcIjmmB7S49EVt64PZOsUpjFzrJ6NaF9fMrkCk
osDs9/YzXV1LgqLpiQCgMhf3BFJPNs7jXn5yGyu7Q2tGvGJd7TjoIxhrXLKraxE9gSQzX7iol8MO
PUHIiNmpSvH3uk/ToTm0BSHigJtX8en2g107fjp5GrmwxzZcNg5hvkeesLBfTfvExtVEtXwXksQx
HZDY8Ltx/F2bxnh/e9GrTwgKA4gh+T4qUOc7BPD9LLqMjV+njfmUtVn3a7LqftpaLfDb7e3FroU0
KnNkmaS6DO7f54vlEqOkqez8JCsy51AXRj75sVYDWFBnPcTfvICJvb+96LUnpEhnTIOMrmRBnC/q
oSetxCYWs65ai9gfPdCcwpjcxzJ01qb5V9eSLGEkFOgJmIu1ELWz9WAO8pNnDUxdbZhQO2ENWGZp
RrQ2/7r2Nt8173g0gJ3Lwx2bTuzamY1WJX3ffI/MTpaDfK3rnZbXkftATfyXYydZmEN+Biv5/5dc
7BYXPHGJ31xxyhu0OJ7izOi/48ZVVxu3UrsPQ8WM5PbXu/qQUvWIoMxwYomPSKq2b4asFSdbxXMM
PvP4Eiixlvg9hvX3k5YUH//DghRKBDEpEWQuZi7W3Myl5uXiFDlRfhj4nL5tx+qmy+vmketpXgln
Vx/wj/UWW2awwjwzw0KchoprjyfkI9J6NH+Texc/Mq10V3qb8pAtb3nEKOk2AgQB0LeI1VPDdgmb
WpwcNa/zbW2POjQw4VYrqeG1s0CGIAXVEZXh7/NzV46d14U0cE5R3VXfMs1Q7powF2/t5P0dXPB9
V0qwKQkEBkLcd+crza0kdRS9OGF6mOi7DFjCjyqLVlPAa59KquVJYTmszJZzjiIskgRvHnFKnDp8
y0UVfEzmpruDVPahqGpjJSlaW27xoQZAqyAkE3GqXeku2OeF54tCUwT9fz0st7bT/IeSE+IPE3W5
++WA5fxNkjd7c6ebxammLDW3TuIYezvI6+qjVevpmqrZtZ1ITwKNMIja0lnmfLUIu7Q0jAaB8L7l
vCZKFyPfVpXWyhV3pbAlNSe5lP6rECIWywxjnwbNZBWnDnn/4NHVI7U7ZKVdHUoql6fWwqFjUweR
UOG9lGsC1de+4p+rL+481WlkuuKSGs2G+haKNGz2ea4Jz08h56tbr8Rd6nYIu/Ze5QuV2EopebsI
YUVtI7eTaMVp7PJkOOiKNlT7olfXgHLX16Hyg6qGNueSzFO1OQ19SoUTUqhK+Y8Xa0P56tH++UvB
j/cDLvU+GOxJGdClc2/ijJOY446TUMW5cojy+sEcERXKCuclEiJYs0m8+s2kagNDTZSnlgGlLudA
oQoUJ3MM+srPhkBspzCb7+qq7exNZHlryKare5RZP7B5IHKM686PQlEZaVk1ijgpylA/uGJuNgWw
pH9nxoIHTmvzhhVadj/q3Hy3N8u1rNP6Y+XFka/bYjCGLC1Pc5O4O2UcprtMaXI/bYroMGPG+dUr
A2X7HxYF8ShR3vS2l3EGqZYyjLJGnFD8Qt1GqQPXLwf4uAmpzFYljHcbdzDXrqSrG9bBOh3XGIAe
1qLALdOhRP85JOC4zE4OSpc67k5CvFauvqvv9I91Fl/Tm1U6EolN0jJUO4ic8T9YI2pSywip6V2M
/vpzGrbt0+2Xeu3CRXKd+8km/QSxdr6HYrS5AKzJ+mHOlfGQoKym7itjLI0ntEGtaSWsXl3OQBRS
du4pWRaJC1VD0421l55Q/NCVnzh0demz2lml3ftyWpx8u/141z4eOlEq8xcICKCCzh+vNUfu3qgt
4MhglOVrWkZCWNWeveZ+e+30Mx+QBCSarujhnS9kaxXK0QlFn5OK+Gcr9HC+EzDmin0JJwgWmmV0
d7ef7eqSsvKj2cvU21w826xPhjp5bX7CbiyPjp4FlPvfXmht8xC2mGRsMjTD6pX8Yol6eg+rPCG4
UTihlw6pzNArR40dBbPDObR+NDMg1T3ZVK791sxezNvczDL90PWIex6zIdMctC/r1rBQfDOHqPMd
AVXpUFdNFD9NJHufb7+VazuMuhSssTRbpgl+/iGa1g67Cqnbk1mG88cCCl/vT0k23Ye55328vda1
I8tcCOQMX4F+yWI3U/22RWwo2amDelhv1Sgqh496ayaBr9KJ33hp8t1159xeWffargZ69T+cndmO
3LbWtq9IgObhVKqq7rbcbbcd252cCN6JI2qex6v/Hvo/+F0qoQRnI9hABphFilxcXOsdOEJM8BZg
gYJATxbCoR3bIfe+wtntlSTQ1Lk9Arnt7TGZAiGcK5mV2xJXObe9ktZL8dahpxSd9CRa/sVEWkXE
Nir/sjptebi/pHtTkwon1DSQA7opeDt5BVh2SdjUStHPr6Jf2/yhrdxyCu4PtLdP5OExbIkHvcGM
cINZa1byKu2z3BD+qLXJ8Oiqy9BdOrFM7sGNubuQiCRyVEGpABm83pZFPWJ4bwPoKvt5fkiQ2wvd
Fcs5P+kTxwlSMc/Rf1lKm7RAFmnw7NychDbDLkHFEvBNS/F1O69VRDfEBGH94/5K7k4NpzKZ0LEn
t7W1rKhRwu15/NpKn9D+GQTOsglSoFOg97OwTynwsSNjQJlhbB+kcjGlpLwkQWyOXpEZVbYg0vU2
O1ijWGpaDn5kr93JWd0FMir9v/eYSESPRZrVH6mr1v+7P+u9s88zhGIsj1VeqpsPimMU0Z2OwZua
ZGXiR72q1VBN+xjiTg3cSu3sBpnIxLG/3h94b7kB1DJx8KeEuU3ulS4YYac8/t/cSlHPJOuoMNtj
79knmsHdl85M5/UgSdidKwkXPppSCGabs6t1bYxOrxRvfelM6SXzIGe+U5R6aL8r6SoQ0mt73LN8
ZCKzoyR3f2wigcSyERE269zktTVJ6OPbalARiK20cELcViQ6x83LP2dXdIY/GtBQDrphewGCpgI9
f3jPtxQJ1V46e1E6Ku4pQoY4nGfdHLo2ge8TNJFUHJWo9wAsILqgEAF84thuKUR1h7iwm6XU3dtJ
+2rN4smcdKru6jDH74XTZn+16SjeparTftWzEicaSy8+a8Nivd7fYbdLzv1J9YxFp/PPBXMdq7Rk
rpwV0OCbEnXNJTcUJ3T7IhWQYFBN9GswJQDUvbn7eH/c253NuD8ljLluAOdvEpoR9EUyOq54M5yx
ftBzM0rPHFyrD/JkWOWnrrODfHRLByCdkWNC2aAxKCkSmziirjO6SsgD8tLuM8cfnTV/1CmKTl88
xWhbn9aS7bybE6/LL0uU/cMzofNiX0/n+ogkdxvS+Ck8AHAtp2lwQ/9zHKjd1uAkb2nDy2aFp/Gj
npI1eVc0OPCco9me+wdlsgUvBKVwA6vPTOfh/ifY2YT8CJj+kBMo2VJ3v/72CaWB0ipo6DspGSyS
0VX/d2kMll9nnX12EkT0cQ4FtMYmXt4Se+If5jHC2rxSukNJm9tsQKo5StERtGeReZFn9JcOW62v
PTKVs3hbZ9dGj8GsteJCLQ9Rvfvz3h1Ior1p7FMW3569alHBLWmxeGsErFJkdbNkuuRO3h7hag4G
2l4brd7aVpM2DGR4zWNCkQLVYAQU6oMPuXeWQO2g2yaR3QSU65VzW1XNMndO3roMRTOfSpeqPphI
UU2XxoZnjiaf2hw52srNcX0ps2ugQMIXgVKGjuT1oA2tWqWM9eQtRv5ChKDv5v95Wh6/zFU55w+g
KsTsG9M6PpRLY2cH33B37zIREgLJ4bO30qZ6Yg2a0TQ4V45D9dUxxPR+FH1sXeaY+pCfdwJ96LhK
7fWcUq01fW0eJ7sEaO9qP8pa7ZvT/V11e4WwHmREhuw88pcMtL9s395U0yjy6vQtnazya66uLb0W
/PbOdsE5uj/W3sZCchzNTopMhLTNURFdrXXammZvPQyY+RkxEh1h7LadvaPiz/5I0ppBOq/eAi0T
FA970TGr2LSXUw1ytv8XG4T6qKuyt3zkytTvgBbw/5tYlOZ61zhKBrhHz1/UWVR/KmP/97IuTnyw
dfamJMVwyWE5CFRCrj9UHqG7VuBh/cbPmPIzmqQDqtr0BboD5NlejEfTDgsSLhxgIZvrprDBwZco
kL8lQjjLJ6+a8uQ78klJ6mM4WScvmSvGCAqc2gwPo9LHH/rJjo40ZPYu+F9/xeaCV40RI4KiSd/6
vlMfRzdHD68gcT71U2u+s3JLD0FWDOPBk2tvWBkcpL0OuMItYCOliWsNtUjfHDGV2SmOY/MJdRj1
D3BWOO2tA+oJ71WjW49EzPc2EkLdYI6kPMxNzyAZJlFZjZ6+JeDjQ8CU5C+6g02SVFe3jyDlu6NR
R/9ZggCOu8lYPbHAyp7m9A2ZrPzcLLP32UvqhRLenHy+f+j3thPRHcyWxOfTX7ret9UIi8aqsxSa
kEDHEFn8uvfhPKZpEHexpQedYwDCrbMsT/wY1mWgasJ0P93/FXsTRidCPkh4koDbv/4VrTYM6wj/
682N0PwJ1DnR6teqSCbHN8YKQ9/7w+1dbQgU07v+yZze3jI6jKh+yrlCawo9P0ZL/ToNaP6naAR+
AdOdHgy3P7v/P5yMHb8E8bgxF20tCqx7bSNrzzinOd5rva7AK3jcJke32N4h+VlSkqhxmfNcD1d0
vau3WhW/2Vi55O8LXY06lA4RvE8e2tRT/nKiZrLOQmnt+nJ/YXdnSokCQAf3x03pjGtwmTH7A65v
2dMnLH+kf4hS5ye3ROLw/li7HxESLnQ3yU64KcwuE9jblrFEo00B1l5W2NSD6gPTFyfhzM5vN7Al
3UIFuw0VFTGPTYRXzGQp7UyJ31bTLOeTKOzYOynrEB8E+L01JHmnnE5hgvtkE+CdqQdvrwzpW9c3
cLvatpBFFyUrmqDX9UE/mNbeMlJ6AVkIAhfA1uboecVYRENDuj7Tf8KSaDWt78pSGWfXndKv62wc
3h27E/wJaHS5ksnMr/enkVEMtQGJvJVFPF7yUXh1oGRVjxomWjSn+7tkdzAay7KrxoW5JbIhTh9X
6AyKN6EbbXFG5q9afB1FjR6dNrSS7o+2u5hAqLApky4+W7Sm3Vl91CaOeJtoUTwj1F8/ayA2T6Bw
UitI1IRc8fdHpPwIskkqrvPqvV5MDXbOkg68b1CgLZGY6f+12ih7LZthOmvTKA6Wc2+Cvwy3vZla
21aGCiHjtwqLplO5zjzjUGQ48z5O/l2pJvz4L9OTXDgLiPZNg3KYoZVjy8PnQz3wH4Bwz9ZiY/ZW
DnhtRrU1/odQTXuQqjHJorRevF7Oxo6SRqOx8DbapbYEtdIsf3RZH3kPZPrG0/3J7T12OAKW5ICj
Y7GtHOgIIU0TFYu3XGvUs07N77EGZh/aQvUU3zW6Chlp1fNXDGm+3x967ztS/EQKGvIseetm22DF
lqt4XWVvS2/8mSuzmvp23GWhqc04eMZq/u3+eHt3ErVOFpYIQ611M16WFZ1VKjP0DMduflBa7ctT
UWXlebQr45F01nv0olZfz/eH3Tv9lLz4n1SWvXECRhsEZpszAKQcZv1pnihEBa0NialMa6U4OBu7
g/HMkP7TUL63amW9UyVdrIoclNrYvcXYRU0nyxmHc+uYw3z5DzMDi8pLANAMEOLrjZqrSdmnVo4R
SgxVAp3P4tVVchpGnSX+S0LxE38HZAZ0/5bhWMxxsY7oZb3NCszjRwdvmO92LcqPSOpYfr+g2e/r
Y6wf+fjublL0ZQBfSJmpbUd0nh0n5UnMgzRt2j/NynVfSGTXhzVBIvSxoLDuHOyX3W36y4ib9+Lq
JpY7uTbvRWzkYXCWUp6siV8BCpiBsayd4yOfKx7uf8u9OICwFUkFJA2H6sP1t8RgbHSHZYE1QQXv
FWEdG4/FUlHOoIBxnVsXL7+4ua0+GG1a1Qcnc3eRJfWFDhY4y61yotNYWZeBkHtLu3Z5X+VG6b66
bh29j5QuKp/qlhTr6P2/u8xYIHD9MyUI5tcTxtqtFXav5m9lycvRXzWv/acUffLnuGaevwhtupST
llUHd+XOOoPD4sjgxENo3yYeY1lSCm6S7M1u5k9FpNSn0c2a2V/HUSvOeGWLb6hpWIO/dHnuHTxd
N+sMLpfCLDACUDPsZ9SXrudcQNmNLLB8z7HrLmAtc8PrLnlizlyjVmRg9Td1RxPerPP/G5MsEqAb
cZ6Gz/WYYxNHekqkeOay0y5G3nmPqoGXVYzP2sdusfMAqfmjQTdh8OegKMNApudNSba8GTQW4wJr
qi6fm8XozmOyauY5jof1OeUUHdHYZa74S72QMjf9JMOkhU5kwtpgEwa7JonA8ljeOdYAFEmZ9Ag2
dKHORwWP7edjIA+gOp0VSnGEos2sGkOL8rHovLOI0GeJFtP8NHno10rnrA+921cHicjuePJ8gFay
eJZvxptSXVOm2vHOnHjn0pVoPZQ8hM+gpuYABv3BcNuP9nN6Ms2SpRVKcpvdqXGBuELRvXPu1s1f
idI357q3kwfq9EciBzufTB4/TO1sWmM3fWyts2CjtibmCEVlnapY74NS73+T2sPGoDNNV1dWcQF6
blvKVjOlkVHO3nnGrdyPzco+mwIDBV0ri4utoN1VIRPwgOSOfnCH3M6PkeXFjOIjyc5WYjNys9Hr
ysk7m/G4vEz8PTYQ03hwZxyNstn4euzFQzP0jDIXWkiD074IG1+B+zfT7S6Uc5H7jyc2GA65bX6p
XGSTZtSl0XpndF+ls+JkUiJCTcG1+uGc9J3n3x9vb1YS1EUZSPYvt0IyUAqb1sSH7tytTnpJVsoH
VFP1y/1R9mYlAdUW/TqsBrajqJFat30Ru+d2de3HDCaj8Fu9dAA4GAtPGcA/vzsvLjs4DID/NGkh
t4X5qM4aDXOvZZd1dKvn3l6aZ0jn6en+vG4OMakZ1hf6z1DFlt98rTjT7N7IcL5qVr0JVBtVmrkt
0zOAq/JgqBtTR2nvRbjlNkOgBR20zf5T7FpROh0DoS5u0i85bekHyxuUNSg03fnLLIb+I/E/ORud
K4TfV1b0obc7+0dcdAPWQwitmgd7dXvZyV8EHQXoHGuMhPtm9vWaYy4QTdnFE13xVBhd+W4mST3R
b0JB3l61dwuK3gfVk70l/3VQudV+PSBJXLU1fuMXtGvbS6+10Ym8og/GFIPu3/+6tEooYaDZIrXK
r4eyWlZXEQxliipBZQmXU0y4+6Wk/J6W9X8YDU8M4BJg4KgtbEYbomxQjCHH6KNL4LPzNHNtSr9u
Z19gKTRHooc3R5KPJ9/BUpieBtRWDX3EYGTpizK7wAZPXlR0waBmIXqTIndxKVLnN7Fb2k93OoOQ
hiQwWcqW9Q0IJBpNnVtgMRsdMdJpPiNkUp6amKzs/nfbZJ1yKJgbMIlIwSRabHNSdGHqcemN0dks
ndj9MkJWLh6tTFTtk5nTRw9yjEb0AWd0C5ufsZkwHrv/C3Y2Kdm9xOeyf+jkypPzyyZVtd6InXRQ
zno0Wf9ErZ1qp7kw6o+RlVTVQWTY+ZJULpmmChoYxN+mgqLGK3SsXiWTyKoZRFGZYLDTO5JukA7T
5CFN1q71Aab0do05GDy8SWBAdsPyu55hmWeIMrkSYDEVTqAXa3+qJ324rHCRPrJnh1MftwLtljo+
mO52ZKlM8/OUyDYtEgabPK2PbHyhABaFBVYO64P0kPgr8YzuBZIcdEbMJDsvsPWiDdNMIJH4e19W
4g148srHMVRRwCfX825TJ3Yi/DdDtXDdNsBHt/kbDxPjPNLHPoiv8s/6NdX+ORaoa16JdIt4lF+P
lQBgoYojxjDuRl2c2xGtFoSDl+YpNxK9P3lNlqafXDuenvq0jJ33pAxefJD2bIM8PwL4GCBBAiBP
uG2eagglzzIvnUJoJdVj5Onxq5cu7qe07rxXkDj9xSp079P9Vd5uaUZCZoD3m9xckqZ0PfOeX7M6
Ndgt0QCQ/QE5nurZxYNb1p+VVFv77yVhRPxef4MS5PWo8lf9cmrdTBg6usxTOLXpmn3VVie3ThPo
UuubaUOmDuBRTX/cn+k2UsgxwezwMpdteR6q12OqSmWNepcvYal0q3tG3GkcTzihZZrvJt10ZJew
s7Bghcj2ftqKQbO5Hm6sKSKTKS8hjmv2w2j18ZfM5N4eF13UwbCkyVGKdLt/wJzTu0Em0SYb2wZj
RVO9xhXJGmorkcK3tB54XNP12pMaq4r9OHIdvPRoMRw0dbbIEvk1SciAt/Looe6xBVfgkNBaUbJM
YR9ryhe3jYbBT4rE0U7tWn7U3caBzwcS82PURXZ6aU2hfYkUJHOeQGr2R/6Tt1GLzI3IoSGkTt15
y9nwRrOvylHMYZMO8Z+wseN3WaX+GKZK+cyhcj6gcZx+4ro6KundBhGZMsoWL8I50hDm+ouv6VB0
jdJMYTSX80VPjPgUAxz/CkRPe18Kkb5OgAmezWjtPiiajaDa/Q2+O3HwzGgLEsoQ87geP6LS01oO
nwGlyBETANtrEcodEQ9BUMReAxEn+dfGaPIfgDerr/cH39l89EXp0ZChQyzY6osJxDGHaGbyuViV
M3Yz2XPrzTok+2XsT5PVd9j+qe3B0353VB5xUh1JUgw2d8SMKBT6Gs4Uikok58V0ltDBfuCkq1nd
0mXoywdi5pHj1xYWKTc86txSydqUV9RNxV9ThdXjmwgOBIX+RXIOga0lVaDZwvtYRHNyHqs5vliZ
9UGRmZ+G8dzDf1hwwBpcWbxjeRhdf216j0RNlO5DRUTjdw9JMSFUQauDnuqnSCTNp14R3uX+oCZ/
6PU9ycRBsct3CPC5bdUazZt+1Xp35sJv7QcF5ZPaL3sR/XN/mL3PSlpJ3xvdB5Z381kRApAy0zka
3N3cEr2cBQU+VVHrYNYTJw6MLtM+LBgK1wd5wM4dIcuJroxn6ANvj7C55HOUJQW72KnrS1T00cep
af8ou6I82Ll7h5VxbMSL0MADxnn9+XgiqoPejXNY45fyR9csyxe9ytxHJc716eI4y/Ah1luPtxcc
7YOAvTNL7no4gggBEiq3XzFacbSkZruEOgLsPgdoCvUxrdp3xqppv2vazVmRuhRUBiiY0iLbXPWG
yN01Trol1NpR5w1SGydh9voTT2wwXEnxj666xr/2nP5hGmn9929vpJ+yssiIo/uH5Ov1Kts84tdR
c9bQHKMlupBTQuDzk7qJ4mBeBk+8L8dkUE8OSOIjAZed68CF0i5L04BFaH9cjz0YKezPbF5DMcbD
Z23xyjrgsZKNAE2XBMy4S4GhTbGaVnsFO7U0Gcsjlu9Po6TNgSU2Qn/laY2x6Xb1BzOLprxV+NSe
OzJS6VnKKTbgZz+XerKWwaQseSWChl5UGSArF6tP5aql9YkqhK0HRZqK5mxKwfm/1DJPmjBL8uo0
6JOjjgf3105wQWQUcAhu3cBkt2nECjoJj3N9DtV2Wt5cMzIDR23S30QVyOBNFxy2lsHhIxnc7InR
yntLE8USUl9InbO2qsXZNFBWgCFTpOXDbA3qwRNubyuArCMxo4VKNUAGg1/S3T6L6zTVlzX0qA3h
xdiO48uaOupLiZT1B9m8yv1Zc1tkJ1VDvKR1Y5mn+ydhJ97QJ0auBSgMZYhtM8FE6UDprVQNq8nR
en/Buct69vqsp5iWWvXHNO5NEbiVm5+SkYNxEFj3ckQZUEmHwcJhmbe5rvBKSPIIybnQNeLpQaTF
8Faa1LGQGErmc2KDMfetdOmiR3cahwRN23VcfNwoVH/wsuXg/bH3QdBSJEkGaEk3exOUuPPmSiuE
GqZ4XARd65nvunoRvlbrNMtsgcYiWO1XxU3qD5HRxAfX6M79Rtue4iJFdFl+3gwvJkeAfda0kDKi
83cxrM57ejviXV5rWhWQI4vqZC/SG+P+JpB/7jYakCyw8ykn3JZqXUUXcdaOWmjXxhQlSF+s+fDS
ctcioBC5Sm8Geu0k0b/3h93be8iAEf851dx1mxM3G2qZ6AqnSiiZcUK2x/jsLmobaAr0N2wK0nM7
0x808jk/YCntZWo0zzhxtAgpuW8RYJZasLBTt4YjBagkGNRsSDpe9q3m/JF72ZD66Qib/s8eWSrx
HrgBGNAMSQAEGiPttw3D5AGklUfTBk8pRJuM6zhglmaMOX3NlVC2+F9muIbB1RL+otbTaZna3p/U
sX1A0tN7GlKUZKLKVP3OEEdQp73jCJJRKkPKijLt+etfglZ+nLoWv6RUxub7Mtj19zmblaDr4uQx
WWbj5Ch2BVBnaKmDr8lSvfN6CiHaFM9HcX/nNAB05KkMDgONyi1MV3B9pe6k840QU3u0qK2doW2s
0wnRzPpFz1RkBcpSNAeHcGdXgtohIP2EPd6i2oVdlSjOL+HiKZ0KC7taxiCjNhOfK9stLWTQOwwI
3WiuT6mpUfc7uO920jCqiHRpaCeji7R9rxsKtbcBFclQLKp5qaO18VsXyq1bONrvZ5vSaYSGNYpy
GDhuTqBZze0oxowLCDPecOlSuHqcyNqfCHjPeof1qN8taVagiWEYzcP98797CkEFcAxJw2hMbe4/
pazMTlE1vrA2JsFoLtaLpmVgIFys4N/NStWc4G7UH6zC5JE8Ux33raaCTHf/d+wtuHRC5cUGDA5Q
2vWmz9Wq0axObnpTwxWvXJJTXC86hvKJcjDlnVyGYgzlEKmcTkqjXw9l4BwzQCRTQ55L+mtj591Z
TzTt9f6Edq6xq1E28SRuWoAVPaP0dq596+c8eisd3b1orYucpTa4n50yyp+ApbUnAxONb/eH3x5c
iNNsUf7An7pXBOrrSZLGJdbsrkuYtZH37Dp58wbkJP2mLkWScpPoXukjRG0e9KW2s8aQCoMeehs8
DEwQBJv2TUHXptURLA1Bnq5A+XGv8HwjaZaHrOjr4bTYSU2ptG4+N707tqc8o351wCfabiX5G2Tu
CEeF9/BNzPK0qfOWTHPCxU1HmCF0Pc2T1qbgNPKsc34TpUbiSD/SRWeJvj+1+O1rMffQ2Ib26IQx
6fqXokiboOiiIrRXb3pdcGKFe+ge6eNvs4Wfg1KnZa35zPY2LsfukNYmKKYwAxkXeLW7AIjre+dz
ZWbtC1KmTnf+3Q0FWxyhZEDofF4y9esN1dQdn07UbrhEsNTVoR9exay2oTUoXXJqla76jAFCuR7c
BLf7mGF/8lspmllkhNfDZoNVWWYu3DBOdetJMwZssJPR9F4HMeinolycYImc+SgcbWME6yvhUrKx
Kw0dtjCYygD2NiYee6i2B3R6HOF5p8I2Mbe5v6w7m5WBKPDDJsBYYfsSNdsh6mMU0sPCoYSC3vxw
aSJLfypgah+EhN2hgDcQFPA3udHJ6qrGTLwpdUNrHcRz11o6lL6mDiY9rg42y95Q3Ge8aun/uTBT
r79aBy/OgSrqhfVgNc+amk8XgEzWt2l0jizZdk4Cc5EdXIlwoEVzPRQvOg93gMILByUeP7Srw/FD
tzycolh87OrZe7r/wfZ2BrIpgO2pD0scx/V4s1Yhi+e0WpgmWQ9XYs3+jnQxHizg3rbHWoi2LSUk
CSG+HgWqE0ARsrrQdSoswJei68CKOL31VMN/jh4MKyofRiNxjwAW8sv8+gyRG1+qF0rEyM9C2/XA
TtQBqB0yI6z1Xlt9DA+XdyY4osfOUrQoAEKoPxS2urwfsNZWgsgqDmG/2+Tv50/AxxKqHeJHN6CV
qmTveLGth9PQmJDrTKc6tXmVX9piHhHKsvOaLCFNcn/VczpE97/v3so7Ui2SEie48S2feiIcNKYZ
G6EjOnz95rp9HEsOSKKI9vOSKK7f4dx78Pjb21QysspJI2CwPS+gZxQKUkILDZT2TwmNt/8lfdX8
eX9qN7keK4tHF8VhS2oxk/Rdf1y1rFwB00APy9JL35W0Wc523+GApvT6mS65AzhNqV+aGNf0vF/W
6tQl3pH29M4C415ossTsMQS1ZOz4peCiWyi9rYWnhbNljmZ8xu+6MwM0XwotKGZjzvrzSAcq1gNI
gpyRg2rHzu7C0pvKLu1ry75hqSXGOIx2p5rhMMXxc1K42h9x1TsXgcJXHyzrXPwwnFI5ue5wVFfe
CVXUFGR5nqgoP8T1zLlPqm7JGjNMEjgWjyj8DVbQQUt6M7rZqsW56SdVjw9CyU4sRkGHbw66hWHd
TUoWxY2nTkg7hTPKZufIWrtPUENcuOOG/Xh/g+0ED94xvGUkV1aWz68niAJFXE91rYeKkZbVpW/1
yT6NbVybFhBZFD0DwYPC+jCZSpl8bnBufiqn2qt//zQhucLHZan50Nt1xnujJTvydLyMvdzz+8TM
z65Tm+vBVtr5nmiM8CWxKUWbf3uc3GXS3c5MjLBPvPjfioJU669W053jzp38QYxHHOydoyP5EMgG
0VBjApsNtLpISlV6aYTjpK7f8ymjkdetr8lYuw/gg6f3a+oVB+W4vUlyXlSucTnwFrFk6uOAi68w
wrzDAJsCoAliCFSrZg3mmYfxEYx7dzxatOwgHuDUP673EEJ0ZK8j6rJJaiYnJzJn+GttGaBdmj+Q
wAxP9/fsTjyguAHDmuEoA3vy9/wSjjJughRXKTvMo1FHCajXYm/+U4jFHc64RGtz/Bh1Hu1a9PqF
Ml8mxEaPYJo7gZmSPQgpSQ6Q2m/yw//yI9BvqWrR53boNqZb14FWaKL+MhWDQ4rRJo363krTcdTP
vZeW6R9APxA/DDq9WgY/j+bsKP29XRSeTbim8bihJHyjCDp7GJMsVWOHJeXx/BxX3fAuS60xiA0z
e80Qrnp1u8z76hrlf7j+GRuANi0hKiK37JthhVXF5gqnfB3ngLsEocx4qDInUNSqHt9Pbp+MAeU3
LfY70Oo/7m+I23jJZkc/iJuJzjXCZ9ffYtX7SkuUyAzxIq9Mfy2L6WEsVjv1G9XID0LVbcSUg0l5
TqCsICLkj/n1w6c6N6FZWqFTJsvZTUV5yRrhPBpT95kEJPrqYUj1oTRE+bAOY1oeRLDd4Vljyp2Q
lmAYXw+fDElt4Udlhoy3vAdTpvhNYUWfJqEhj7FE9YsYaAScJievZ9/seAEfpFu7q42us1wFIvW2
seQhtuY4q8N1bBXFH4uaf+r0qXpK5vnooO+NBB+XzAfwCdn75qC3a5U2tnDNUGnEI+YX0d9xYqoX
c5zFb1b0QHhIzAO0KrpDfNlNCOO6bUokmCzAJl5Xf0SoCvGxC33/Yv5YiAF7yxN+wt4biEw1Dldk
i7/+/haWtkZcfrhY3ripJUaW5hZiOWG2TkbY5t38SRXN4IsGK6z7Q91mrrJbByabnol06pP//pcN
nC2ZMVSjZ4VKjGxcADUe8HVsG+W3++PcXgtohVLRoS7OrX5zp694e9Rm3Tgh72Vx0dz5FRnrUfhZ
pBp+Fa1Hhay93ULtDJ0Gwh8Vns3BjGvuwmZgvMgcl9nvOoPXUD+V5aM9lvXBhrm915kcPGpZBOAS
2rY9laZ2Gp45TkiLz/4Kv39qQw8jmuKfxZ3N9rs+IfXut1FfmQe3396yEmDQrJStcEr915/P7YfJ
UrPIDluVfrfvWoob1JVlBUqRp5mvVdn/fv87kioRX+lzckbkzfPLfmmNRner2LVDtJ3q/tHNjbz1
zT6PP4xt4U1nCE9HtbK91QUaw/Yh7QaQtPmUYzO6xrgoNhl/3XxsxnJ8FE5jf7DqIX9ck1jtgtxN
yqO64N4dSjwjHzbIKm48doibGeqR7CCnNUEXgGvkwdpm+fs0qdOTZvXLcp6Q7/k8D+pvemVwbVMR
Ad0IzZHUjcv0epX1ClOzRCRuWEbKEIg1V85JIejcNiqWg9g5HmyjndMCAcJFyEEKCd8k/oOuVp2m
Mh5FXesJiJ37HiGr4q/JcLWD6u7OjmX3SFFFubI31V1n5hFrNguVObs2ztj6oSQZQepYc22EH+Qc
UYN2x6PySHqGPBstqeulTMc8sp2IAmTZjw1UbsV7We2i/t+qLt1LkY1HwO69paSWjJibAacGstr1
eIkz4qOtLDYQybI8dXPPbZwC3ZyNRTkC6N+0GknvpEKkzO0hxCETfj1YWhZ1l3uxF6L7bl36IlH+
KNwUv9qyWS6p1baBqRgZUdZZxpOGVGpM29/SvlGUNQ6AT7fHhZ8iO35SzIr2yyYw2Ak5Nn0Qj+sK
RWDoQ+JbuVjaCImtz59sbTG+mmYTVxdkJsrv94PSVhpaprnQssDR46kBStTY3GJ668Y6Tr1emK+6
Ckm2LDt/crzue6cmI/gPsxifTK8YzkpUKYNvVQ7mi5bXm/lpMUf3W4k90gdHcY/OMY1/ub9+Kcgh
SkcyzNNEni16Vtv3UNzUdVa1CjKemg66p7KyzAgoj/V9ILK4MCCGR2p+GpfFeW0tHvp+3y4z3cMB
J0GEuKa2PFmKN3zBi9kyzoMABxB4xsC7ysgrqz3ZGspZERIo1nlFzcsI5tnEwxgFr/kEc2RZv8o+
z6NW54oSTFaUGkuAkKs+90Gaemj9BIWp59oQzOhuxYM/rYWWrsHYjUn0kq5qmX2j29WO32NVb5JL
aZMjPMJASUXn16ltRV+VQW973Y8Kw5lR1MmVJca4yG3b6cdYyUV+tJdxUmykaotp+sM02zh5njHM
Hi4Cx2z1T0oL1fKhTqoyeTJqU/HerEk47mOkLjQR/Y4rQBt9rxmj7qGC3Ydfl77GXvGubvMRXe80
tuMnW61NLHdGN9I+Wm4DZjWrh7EORBLP9goAhgwEkUWVFVqzbP0xJOqSD75mrmn9tLQ67Ctvcdvk
oYunpni/uPVofhAxHgghNtRm8qCbXe6irK0jWOZDVi4em9pT86cSzuj8BWjGXASllrfRWfcW20T/
sF2yx8Sl1Hs28AxZfAQyLOuitF3knnGj0IqA9k/cYGoT693rNGj6+g+aS7rxrEwWjtcQeXMMyTxr
KdoXZYYc548u/ciPg22L9R9LabPk4uLyIp77AauJy5wpav/qxGW+PmQ2ktYn7O0lH0oroAGEQNPG
eH4CwLp6QZvns/uGiWU1/6CtPWuI1Nu8DN/lNqLJf+MpUVb1aeqnJbHOE4xpM6ga/HQ7XzPWJs99
V5SxKHzHaIxBD2Z6bFJUuoJ19UUfUALE1DpS+urZy5c6OmG11ie9nxtVrKSIOyEG9n61S9prSjX3
06MO7Yf/bM2Tqk4COkK2SJ6jtXfa50SBRIYHrL0YuXZKmlJbH2f6WbhWtyA6lZfYkA33wOvhp4uA
ZCFpvsEFa4p3GrpEyoVy+dDkZy9XRvPBWVIdn4PaQPka6XJUHfrJ15ZmEhMs3xVY3KloOaSFX3ZR
bb8rPQc68EqTpHrCM6DzPmp1YqR2oA14Dr+MURx3/8TRmiUBcihpp52FXQxdF+AmDujH9Bp0IWwl
UghM3jSxxAF9CYFGtVYJ+nWnwVq18myl67yeSwVMqT8Piud8VxBwkuBCrXpuxyWt/Oj/OLqO5bp1
JfhFrGIOW5InKMuSryx7w3IECRBEIECEr3993sblKgedQGBmejpkzHT9TTDEP9ieeHsyUsIqqMOc
C4Cba8k+gMm0CRznJyPPUWG5lw9FPtf5c4MVZxynYy/zR1vVqroLbYNRalwFCCSXPExc/Zg4lgT3
G6/b+O7WQ/l5SMJus566yMgfuWgLWk+aTUuHfpaqNKZDnqT1foGAfgPrKWkEAn9ijOmEu6q1RF5p
qhp7B3EXXZ98uufhda/CvjvwVcnUPXhNqthzQZvyDxM50tb7lLqD9kvRJTdC6dGk05+p5En4WUgh
9QfMUr2813CCZG9kIbDAgZiGwJ4MqFMJ3B2Oab3qYtm9Tjq16f0MTWR8oEm95/ndLEIzyX4XWB6M
OTEwJTnzqgZfAn7PvP4xFyohvxd76AoMIawuT3Nuqb0wKVN1zu2Rk3t8uVr+lkii1k+IJ05Ar6tL
luIswDZqdr8s2Vg8Q9zV0rXPbHUcV+LgNoMy05rsN/D9lJAe/phpeEsmjb9UtMvErjoPsARkQOvI
i9yVPZ6zWSXHXSp37j/wgDT1UDiv7FDrcpeXo868us75kc7XYGS23tNN++NXEDBAiQ/aEKye6mPN
6J0xwiH6NyzywCUlEyyEcqKX7OcBAsN+R1u12bM36eR/bhIFZWhBRoIdbS3am2toQfTN29vJdt8/
YidKOCNPqoT2IiVzmf6AsFNW99scQjDn1cOf6xO2WTBwcC2KQnZG2eH20sm6kzvyyaBoPM2QTJhm
kJFSMdDJOXlFDVTqK6wtxP4JplwaxKm2MIL+4QMeHxQLv28Nhhzwl+RLni3ICGEtKGjPTT0D2zwY
h+s69r4e9itwX63FHU/tktzhZzf1e3TBLf/NBKf6LsWE6q8yyReQxKtKhKVfy255PEw9GUyme7v+
rOqkdg8We5Cbx7BhofrABoCtn2GVrs4RwIszc+UVqAoCRZPt2YWpKljXB2Da9cWC8mPegDGXYkTH
LoBNalnJWvagqWFa6RSIgq8BuPZ22mgL4kHPKy5aRLWKBflSEl30k6KIUj+xo00K04NuTJaRQzSd
DFvS1rvtjUcb2ltYg4jrHKxGsVDg3g74bnOYaPClrK8E4Suxv4XHdA/dlor5xGDUNn+vatGF+6L2
unQnX/DG3YO63nbf7X4kyxs5utzCL3a3urhq3Uxd73cDTVC/qlrmakxxTpF2j2iN/2wKuu+jjeWU
XI64Lct8At13aSSsNesl/mS7k+u/XasUr1AA6e5ekaSj4oegc8noIDExxyGUMFfBLVoafKeIfev8
SzRdEc6IbsF26VcB3qoqB9RJP71PZVackRyjDOhlu58vG5SF+TNZwiwesDuDRHWEamOCtVF2+0RW
MCj/4Fba/MkIvo5wJoCsMuQRVttbjKt6pSrBVxUcwh4H0GvSqk9kV/1bZ7a8N1rPByo3EqTurT12
9GfE2wfmw/RbLTu28AmCBtUpzE0iB8Q3V98r2rbLs5Rbyy7r3urtYjeGBjyFiwWUyrA9OkOaiSRE
K6cceCgya+EahKKyPTs9VQ1+mk7bSxD7lPXyMMefpbWww25bsvzQxUQ+dBFS0BpJc2TnhdsV7j9k
ql78Gh09gQRiRd4zk4ruArlKyc42NMo+esY1uWaJBXNTLSij93zd3Lsvism/KtUm3fdpY9nSQ/Vb
v5UAkJO3BPab7rfiyBPJRHYUA9q+6TXECl+nL44qe0hTbv8wSNjYsJayfN+NKF6RGR3LvtvyTj3A
dpGN4SbluUtFCm8N2XhDR56ZGp0wzETR2iFT0w+BhExccNuS6irz3ZfI0S32d4ktwIKigI/prxal
0kOTwZB3bOvJklGUcn6fDjyQQ9Yk/H0RSv5hbWumS95ZEX5E3hTrnxBhjDqEhtV4mmeZpX6EYypC
jmaHzeUPNJi2+5IwJdyHyWHKB+Yu8fwaYXwDd1GeUP6IPkkCyd4ZmhmNYq7Qr0+q+YLytqT3DsvJ
cuzaUNoeDshtel7wuEbeF4Q2/yZwtzCcdRgPLwTcFXlRFN3y4IKYGDgBR2lfc40V4qPNpHOfZYK1
VS+FddsJiR2kuzKBpQGaqEjIhdqaFNWoeF7j8akK35zAM2+QNRaQadRluAYfj8OmyyUrSVIvaO+6
WvQWvqVvK1v9X5pu/BgrvJKvrEg6c0IJK/O+bo8jvMQpZB2mqBJtAoLqYSa1jBH2BHKoVqXYyAJ8
j+6xXubzSFWGqO6kJY28CijEu+8on7w6UVSp5IJlmo9TH9NUJ6MTkHRhV93y7cKKdp+eZ80K8o01
utlOTqZ7caGuTMUQ5qrSZ/jOLO5pD9pioyS3XfwEamLXU9IwlDhS4Dr7rmgU+d2NA7hAYeB8dyWF
K8S3ojzqCwKvNag/vAiW95x5Np86Vy/uFZNF48bCsJaCqqmyeJdLSD8xLcJlmk0PqWgpwbEuaHOP
GwRU177Sra4HypQ9Exq6Y6xdxyU+0dxg9517Po2IIHLNALHcrC4RUivTly1h/JuA+uA487SQcWys
t2FkrZgQEISknvTOI2yvPuWrhuUplQyCwoJVJHyNTjcpggBXEYZNwDw9xRFCi0WumKuCN18jUFQQ
KcDQ7hyovXtmuO0TWpN1eagm32TqtZ1AhEe3WZczLe/yzafPolzwrPp0Fd1Y1JjWMGNNUIYNZem7
6tGDBFj3C1NxHuykD4Lrh21Hf+t+3NMCBcP0rMEQIL91psR2c6kEx9XauTEvW9KROPjCdJCVdYR8
ZU0NEh/eUpOMDJyvny1Y8jh8Oik+Q1ks/i5T04ptTT674i4j1uh7mRcEuXVtYFu/pHv3DpfI6j9E
pYcfFZrZtPfqgBHnZoNsoSzJwnrCMS70wPBm2p/I2UvpkFgsXSAqXSP81yUr7oq4ll84Bi4gJXvW
qbuwJYhVU9lW1D28P0I7Si120y8+gUXr1Haej4kPvh2EFMeLZRl4QtnsQW1Y6ZSbBybKgAsBKq+e
AqCkY8gKPffiFoZ89QsjxTALWX4C8uiWs1haUwyEy00NCu448kSjBImraOemRNAvm7d+a3kdEIHI
Uecih9R137e07svctP+6YyfftxkW7H1TzvW/VHfkFz7XyAdH4SZVdFpm+KMpPFXJjZqQrtXRoOno
aHKSXUnWPpek+oQGpPo3+4Mfw4xkkzDU3cF/MCTfz4NccA+MYI0LjD+SbtNdpKlFXq4AhTgv1qUC
5ROQymjKBe1+05Ey6wvYJfyqfOJUz7Bl9r2CScXXWmM66Zfc1/Tk2dokoMg1KxscBKCQzTrL5Jgk
Zk9wmTb2y+a47oYJMMZjcsAwsD+4zfaTKgOBmzy6zKQv9nAzRy/DZAeRa770PNotGxZMJ/PghO6a
Hp6U8wue8aD7GuaN8QKLPPJSs/nGOZ8qf5yhj0fUNxoD84iEMAhofWnjJ7S8GPzcpCLgAeVhCk7g
9PHV5lSIwTUl+435TEDom+igr/52+B4PpJJkQ6aWBRFyRwcxcBf27LUtIoPDQdodr0lZMjsuISCU
fgNf6tHBUOYJuokV0ypuSBg9kl3+y3dap6cJkVoS7kiJuBiOS3oEXYruQ4O8BFRLD0fafiWYi/vE
d1idxm6DD+1e6/xfsiCaesh2OKEMeMpWPRzwxX0r8cqyE8heZD6ZNPg4zkso7MiAWjQ9Wyz/Krfc
u771EuVh3tHRj6Rest+8SP0xWpFldKRAHvFaCK1Rm8GkerWFR8LYVifzT5GbjUGZy9Kkx0QLuntl
VzeipTTkHDGdPIFrBRgUlsAVJjoPycMJ/lP1gTuDQTPSNqb+5gSmbNNCNYXBtzYfWJRvVV9Uschx
PcfCw+4uBcHSUXADJ7/DbazbDb5gurfocNo4YyjICmonfMa3Fi5H6sI8ClP/aZKbypTnYRly1iik
mgScmzT7YPPe3kbb6pdcaPbDs9aNnYZya0injT7bA2gLbpOp/apI0MtZFzUq7gzKj+oViDcAQUQs
PmHwmq3QUlQScznAgyuO2VZAHK0y3u9u90VPC1U245bHQPB/O36Cv5KEUL+A2VwP5tLsxiwSseLT
QZ3od59lE1RsvMT9uYUaTWiDlI4bo752/aTYASkpyQ7VN5LmBB6AgvMx29r0uV52k6I6pzDUBGe6
ywdS0+5PWYhF9TMuvs8ln6ulr6fGbH2jD/EFDZCBxXeBRNQ+1Mhx7nO0A+4L2IsTGAIBL0vh5Kqh
MMUK51UTEnQ9Uio3NMvqy5d6AqUXn0iWnyHQB8SV8bSaxmrZll9oGXJIb5RN/jixs+rkV12/b6jK
fBB2lhiw03b+l1IjzAn4U/jBc2HFyC3Gtt7MkKYNEQ6U+zuYy4S/oLz4/Vmkhbpvjnp5X6hubS/m
jD5ZVOntHFvwfO9Xo/AiN9tkAusFO8kT2fiEaFJn6EC9XCt09wVWjyUa+SsDmtgMMKmPrIemu556
PFtRDByIxHwGn20V5xLAUzgDQMTUIhBW2yP7NKKwi2OaUTITZgZSQYZ7Qneh6cMKoHk5pVipdF/T
I04ANmu3YlKEdXVwydKelHf4ZAtpODvlNqVf6iUp07scJ8YN0LZu9veapKBGi1WX9jFTwPjvJgsR
wnVaIoJVOzQDckRMsH6XRaTAXWC0BJbFlivAwhiTzaDC3mBIl3n5FLBOz3q/waYBZGskUVyI35Gf
EQ4746+YpiR3aEZ8OrQ8ib5PC5hcDNiYYtmUbQicukoPk7cBLqcQ6pi5xJ+u1h0SCU0u8KckiZsZ
DzQPiCdCLFh6TSlYgIuWNbvAPp5S7EFAOhpuSsRuwEh+LD027PN+4cpumL867arPpqLNcW52AELD
aizlPfBQY37LxVfYKCQYPgdK2oaPW1vBBrOP7ba0eABSkd3w4P93TTZ+jRhq2Jc25u4jR6cnBylr
/KjNIDrkaaaA1y8bscm7AcSb90pzvWAFdYhGDEdMMqixxFT/K3OJArfBwIX3aukwA29IB8e5B7cH
DqsYi/wQ8z2/k51R6rKBd/FBQLrkw0GgyFZ5JeJ5qqz+0KxjUIXiSaPjioGPwz4EG50TKj0ww0Ls
c3MqG968cGTk4ADPzqRnVq+47XDdy1PTLQkbsFsIb7lK2s+UJC29b0m02WuuFEd/k4uZnKAt3nWP
qqKKpxtsqxCaGGK8a8DIelsg2thHt8/gjDKOQ3nO4gGLdhxp64ZuxvB7BxXK9KpSQ9TJyip7Q83t
yDjxdPvcna1UH2/OKw8LUlPLE+BVzD6dK4q3FXDp0kukKv9iDVJGkPmDSwDyZyuBRywEf0jknBeD
rUt1h4zKaAdScvsP333y11qot3uGfuAfLCsx3WyCxrVPdemxjFBkuVk/YYlw7uhK6MnAJpGc6OZE
O6zNvv4WRZT7ScK0BPU3huNZmKr4Vd4mn36PmB8umAY4waZ4FfcbHGrzMbRzPo1OHvb7wkX9s8ZC
8N+ULeIn6RKY+k1TorM+jWXuTygu6KrozoGG7RyeKo8MKVUnxCruYmQABPCeMdb1smLhZT12zQdD
Q/UF320TcJjL7aNUjWAwLZlhrAf7kOqDY9rJhlZGW6J9rRs74LVxcSbosgEc7i3K1wSfja0XZZz9
yeKGfrqdyv/gYTXpoYXcjJ8m7DLiuQbS8658czM6qNx/uvWLHxfGo7qG3Nt3EFm2eSy1ia9qR4U7
tZuw8WEBKhxOmLPwdS3wYOgGfiTYBeXIFCT42I+SDjXMDPRgJlW4QQIj2U4a+Uem7yyoZH3l1xmz
Gkyd8TnPW70M0ZTxmdsb34uj9/X4UmmngBXsSzM2WrUjXQ/45tTwUDwDTMjJuUx3/ztDTa9PJHBy
d8Dpi42bx3YEm7kdtjZumgF/0FLMZ1tu+AQ3WM+KXqhlfreiBqiOZ3f7FJn36JVc7djA4dMoe2PF
9hrVotQIH3T6H3bt6TJgzR3/Tgcmo5Gsq64GyZb23QulmouKavrRiWS9d4k29pFgZLpbqnmv0d5n
7j9aOZMPFNQKj92S2cIIYRESy80y0zsWVdOd2wmm1kOF1VGC0c7M9wBbnOkr7G7vVQmSeJ/rqN1w
pPv8ABoS08Na55McGQrNPcZhBb+ARhdm5DtycgYdwDgZlJbzDXbrRAoRAYBNYKiHwC6XkVuwiork
vx1eS+pUYfGEfgydGB0ZScw7+mlx9EeBDNDezSw/elvY+K+YWmiEWS7iE954nJ+qKpnd/RIOzPo5
r8jPFlZKSa8PoNDDLcr4CSHfFHc3Ysa/y9ACQm8Xj7A4qlb7GXVIpj7wVk2DBTgRzgTquY/UQ+SZ
Yi33fZrr5L+SpNNPZC3sLfoeBrA6RAyJDvgr6yERFum9LohAdGc2Vw8FetJjKMqw/Rc1mf553MCh
xxTNXkoISYsewL+wvacgQQ4kzZLv1CfwhWcdRsABPOpITwkS5bDgK4TPez7BMnrgNrkx9FgO/InJ
DjZFR40HcXQHZISn0sQFrV6QVd3XVsJgR3SkWUZoyO0+tkWLbaKKUBPgx2qH1UhSbbyH5kkdo9MV
ZoFUz6G4r6xKsuGwOyAiWR7ba4PkMUhuvUEeGpzA+B/quw2kpIn7z+aQjpxD1SXHCMDomO4Sorf8
OQF7dD2TGmgvyvXSPMqMuBwYDl8+MwsbQjS+ueCACzAnIpNCheOclWsGbVedolLKI8PZaFRQ6DuD
X74VEo/fuZlno3oRt/lvq9oIA/bMLPhvSTOXY4J9Kf49z117XTDRtGdbzYDQfLYUl66c1/mSrNgu
XLTc5PFsICdt+nxzQAGx+DgwJ2t0sidIh1Q7oJulC+Y33NFnEL8md50yYxX6kDz7Sn0zxwvAazSy
O58dGxvYz/iXBYpgnJyVA7e9PehvkDppuP2vTmcoEkhhX3HgEZUHKLCLzvWkrp28LGbPT3wulTkL
aRHEHmwrWQ8EoUuvdblW33Cn4uFEsAbD07c6EvqitlWCAo+mBLp0HR4k0wYQpUtM6BNAVktvsOYD
UE+opzACNG03uLRe1JDTGf1jh2F57aetg2+eADT9LcdpnUavc6R1CG8Rf4ZHD78qkrF7TvfuPYoE
xxmcN8CPxxZvCq7S058BOxx0NRt4C6eZhDy70kyHiK6umn4WvIOvbOFXG8e0Seb7BgY638w8g8YM
XwvMCaCXdOuJ1s5ItPXgXIDohjArrA2OJRmwWqg+oM6lxwD/AhZHa/Pyc1PEw59GFe0TPBbRuKeZ
049YYAhywdYw4/dtU03sKeFhJ18hM1PJFWwTlPwslgc2/zIL37vFKizFODwXHmCQTs03PBF73uvK
rOszRecAcH7KHR22tj6w8St4QU/LLBtc981ytGfiJmy5kqp46/Q05yfvtwR/m9VLCndnItCgw7Wj
ebox7GCKDACGf+AYzpz1U+fy8LRuGeXvDjX/YyI5D+9wAMRHDlerlp+w4hW/Sl3s/IyXhVhTxDpM
xctuIOn7znxm1NMEXre9uHzeT+2B7v4qNo6SKCOMTvpSl/UPLwoDJ2hAXPQqYJpeXFMnt/S9BH8h
jiHwcj/tba1xKcP1JeAaNPFLunAeELJ4YHEEn3o9V5cNwFXWqw0bnccggTz0JVpWg7gqj18ZoO+I
oRzOTdVdjpV687k2YKRAstQd/lV6gy/UqzY3AExpJd7pPid8iEeh6APi4rriLJFS0b3Goz6Ss6nF
IU8wQuTiYW4R/9cXOXao1ypu6YFdc7GYQWylE4/zskL2evuQ3MPWxar+6uA2758zPGEEvQy2edV7
rHYEjpzAfdSKnsoFgzGaSWRTPTEvw+8tcNStA2Xnqtt8+nDAnaA9OjyWYcVq26ZXVutjnBjRv+yB
vd8JyzH2I4IhNJ+QQbd241GHDYJjM6/PR1UHfkcSawfAQceg0vkLBmqNO429oN58THU7DV2t9a/V
WX2HG636RNxxiYkSuaU/IkR3yXPmSgy7OyQAODHtT8Tbyo/GVd8YbDrgHrbK/8jRLj0eEdUX3OLi
GksmtsuiyfqRGV/W51SuBlDB7H80AEY71Kp1sn/WImPPdYpkedA3RG37UqmY3NtuacUAYs589FRr
svXmqLq/0RrsKiAnX65EVR1SID2Aq2kizW9VlKQ8o/p35ZtogszPM7o1P3JKGNwTU1b31bHU+RV5
avGCrXnxALwLuF4p+FsOLuoZ+Ea79ckyH7/LHAblO7gRuG9Kak66lfQ4u00Yfy6WLo8vlMP1Z67g
EXLCyn87pdUMVzXox6qxxVSCTU5Dq590mwEDtPZ2vRASpl/YY8ufLQ0vYJp328iasgPkrbsNxTOH
vq7fkw0UMwilm5MmBuDojqx2O0ZnjgsyoUs91CblBrG6qFH9jJzZdMSj04ket6te0UhitDA+HnCp
aUsMC45L++WY3H63L5D4Ymjq2A80CPwZVNcUI1itq6vGM1lgGrMFyJmSsPa8rsv8D4ZbtRtmTHPf
C7ghZRjP2vBbEMgVBjfJ5W8z40upqjibLxCcNj34c2zG9s1uz7TyzXpG+pguPlVot79OegawOTVA
phszh28wvyUYD+INAKqyNHlkvNPdZwAFqHimxXZ8zlHbDUgjwjmu02pXCmaO7hyuFdBX+lglrhm5
SnD6W5NjYahBJ74UU2yms0qbRT+pZHU1APe5+ju3Iv0DTizZe0DsafoW0BVBv1Msjr6HNYV2krdH
+xcRkjg5k6fstG1+ny+Va7B61WjCHsGpYvcgWWUwPCGgc5T4rhIsMvx+MhUT8g2PIAZAyT3LzqlJ
dzcsNWJTTg7NrxqhShLmr5GzPUDGyVFsEtz/2TWDkAmQpgLINhZYlxyPQXuV4cepDvxxFGhyWWiL
eHtMLWZGj75V+3nOKuIGMIS2bhtWcEDYODUZYhHWzqOF17HGq6onTH9rA97Z2XahxKyNmUPeVNX7
PsaZyWTIaCa/1StYNL1bSguDERVp2x+WTGA3dAXQ0QJOFx2amxLFoE3mZu81yP5gg7maLfdEZ53v
vZTV38Qc2/4ckgPNXRlh9AguCrKTGJxFfxeJNWLYS+0NEtsI+DMIeYHJWtjMmvRToNLerzGG/Hyb
DAB+pXiKagfEvUfVLaeTCahefecbhPURGdUJawdQPzpDO3COSrugcUwApNxyqUB5oaAXYZAOCqsM
idBYfV+LOdbXBqI/M5pKk3C3ElbOpwVvpjofvmwPbH2qbe7rjVZPs6frFzl7/Q0DzYSBO0m3NzJl
1R1qjUnHLlqFSTRuN6jersmd5pHwHlJrQU/Tore3gD3uL+pD91zKQjr0MXr5Z9BSAnDGClYMxGKj
D6A7Hvm1CQV6L/DbXmgajr9psrCj92DPFT1XHX+ggpo7BaARFixYdt060wzB1nzN/2Jo52AeFjn/
KhrO6KhVht0bEmXWrGc1SZsha43/vs7c36HexweEoqZYbpYzWUfcTl9ITPE7rE4cNNVJ1o5ruwY4
KbsZH3wzpeCz1ZlwVY/1R+hOpi31fU5X91HC6L0axDQJmGO5sGIRhrDIe5iGriVMtRNbQdWo6GtO
HDseDkRM/ls28Ch7yPJhL5vXvCgQCJ3pj5CL+rxD5gM6AfKG2vOGjvrmdLVQjCaJQuxPPNi09iZ2
aMZzv8j/qpbyv7gPwQBhZJ1f0zadT7dSH8fWFu30twUn8Ny2EzatNKtW0EXUpD8m2GBgG4vGuL1U
3VStI+Mb7gJUcvgM5jMYRDg0a4mC5gNqhC+1s0hegDwWbAzizgdI+49d9KgvQKvXfYBhcVxO4Hhg
b5yIw6xvjGbb95IDoRhcmfHijqWrWR8bQTi2WrmVMozLnM9YooFgecLux6yXHe8TnFNTVbwH2rRt
WODjMT5Vel7kuNaqxH6hoBgafISR9UVhjNieTWdTdzcBLMKWFIGzSgX6tvs2ZSczE7q+rxODoIni
5aJ34HiLMkE/gooEPdbVLJNh+CJgWHmPOBlhhiqyEvhiAprC404wKo2ofyS7RJjGYdquXALOAt9y
4H11sqZXBtY9Zv8Ay5rB5PDL6Q1dNzuujTF/PGNkwotuEaIKmB98XYvh51fdiDkfsSOu5gFUwiId
1nRqflaVhxuDx+Z69ERBbS9YN58bhLc/rqXTv/GpJn9TGaQ8KQyh6bXYmgarM3AosZ2aCJpQxFVp
C4ohFfsvcKwxsYNBnj+JJsavO46TGJYpOR4CenF/yjaa/oI1uXsMMNyaLy5J2zcHtUnZ5+tq9bW2
Ed1sxQ3LBxwUukK1C6/BoeAHnLEMaKRAstQk0CgI+DRhQJiaj1gFwDYmP4ruWspJTq/7WpLlLoDR
UQ9NeTgO26qmsIhcXKr8vCQyRQGwSGAdVYQ1Ltbma5deQl1jx6ezdX+O8AtSA8umXeAJBT2/6qe0
cVgX6K6DU+Pk/XR1uQblyVCEdleyRUPCaEuLOwxB0LJZnPZqwF3pEijZAf+d40qLZ1h/giGS5XLJ
xnSPAFcBxtqmJ5VPJXrxzc/f5mVpkx8RAxS5CIBi64AnVBwZ4urk5u5QIKtjBEkVeJ4H96gZEdQL
SnYJc6rmbBtgnoNzVe2uDoY/fKhZHlGyQZMjeKYlyomoefqzA6v1L61MvuIlTHt1yTCENLd/idpM
A47jO3ap1A46mVr8S0VwU4Npk74tpHZgKEMDRfsywW7FNzuytCaQy57gfEvmc+E2/40xo5fBLbQu
ziVmM6xpkONsL9Zqjyuga1h2tyeo1xe2wDT3Ebl/Mjlj/mqQxot1VnNBjwUUkwLES68QsSTJqNyh
HwpjkcuwTbgH2pbh400S9edY69pe2sVMJTqQhUVcOEmpH2uPL2/gajm+GA46J3ChShd9p288+wRr
3e1cTZGSl7hi8T/WtijtuUaNaP7ljWw+oImd/Nljh9nc067dfxU418A/eA5ETtbIt+pTALYwyuME
dJWoNz6gedJPmUzpA8328sySwz11cs7gLoCS8CwQRvAfOJJ7fYorNA1gBbZ78WTBfXCYm4vii2zK
SAatYD96j+Da8mulVffCSxXYiF0/R87lUW3vUAEW/IGA/3EAW55T7MfaKbnaTgFWqb3I01ODlSNm
mpJ+BEtM/I9TUbNrxDt+hiaUwcmtBiPmkrBcIv0sguvyP47Oa7lxHIiiX4Qq5vCqLNmWwziM/cLy
JGYQIEEwfP0e7fPWemyJBLr7nntbWywSN1Ck0lzbWHW51KM82oF5TvkmmExArbuGNMaxP+A3FwHZ
HKCJQYuSlGaGKVqwLltdZfm/kd1myzHGdLTsqnTtf4PFAgMXzLYN0kawHibM2Hu3LLILibZG7a0/
l2/LEPGs3dTMl2XJ6dsRVW/8eF4YZ2tsWX7OgrHvJuIehnTNvpp2iO8RqudnWJTlD6aoGKMBY24m
NFCuxJcUddvd2zIAfJGTDfZjGVbvo3IZw0zchDsH6nbZKJSdF0CZ8fdsQSdpDKr4yY9uy8VlQUbZ
baav7sZ8Ti5D0aWvLE5rrix3af4O6Ug3NZCdcql0HT6VnrWPXe+OPx3lpxQdqZ0eNb8cg34VNh+V
pqhfTTjOG6P64G+78qbCbRH2Vudhe9fq1aHuwoe3C1JnftCtg5TIXdKGMZt4+7WN1t/uyOBd2Rud
b8L2p0nofpaqoa5pkLy8PHK2Ognm/W1wvC/HSB/qWarj6sbyr5ob/2yyMDoPoyPfBndw7/JgEMio
AS1RKFWxSzukvnDwHiAoxz199PQMe/qnkGA1BJenG1kRTSQal8qCaCZIljZbT02RfmPAI+OjuulP
Sh+dWJlHQLjo7fZCH2sPSU/M/NrTGpQn6efmmMjkPlcMwL1gCTak8SIwh7r5hORNr2i/hzRtnmWT
eMib3LXbLg0OlV2Gu5ywB+mMXxAKf9txAkWQy10Ho7jhv7Kq1Y/m+0EN3WvWk5y5LRUkzvRWKkF7
RdznuDWJst0OVC56S2rwhn0YD/5W0ms+hEUUA4kr0/+JotWLDrXbxA/r0OjzNERDzui316DwSQc8
UtorxnWebmYG4N6JHIfD2tlu3BdVvZBmo9x4GyV1+NN4q3hecYC+9wmukKLL+8dOyPzPBDBOaUWM
w3fUBs7HSEPxJXoRvErRuo+o2d2TMzTtRediGnZOUfuHnLvi3u1su08ZRN+h6lMlj4vX/uvgLAFt
urnYJIGK9iPkEPq7l14XE95II2v2zFmbL7f2lmXTpG51adCLjwmQNIIZgenvkVySb8Otf/GQS/+l
LcRRfHXRSTQw/8jMmjpHHyAl5gdiK+Vb7hqq+ETrO0Zl+NbbfFU/vMw43yHWkz1lAOKt1czr0tX7
FH0AK7rW3n4c+uAt4V051ZMtkTNIeaUk/5Fzbz+5sc+PEn3s/SrTm+tiDnOAv3C5cOY2qIeeHGDd
09I9IK7F72Bc7T0lMmuPObviJ7cOmg8u5xjpLvMujiD1EwhiyTrWypXOcZ6S5s6RoNmAQ0Iir7jt
/MsPRPE8RxhzmrIS11jW88ta9d688QftHazyyi9hM/+znHo2KkoUqjPFmrB4R4LsB+EB7edMng/U
sBuUf/si8/n5eVYyGtHW+2IgYF5wJClolSXimZu7hp9TIZA/gYCzB4AaO0/PbhsIZpEpDiaOEVJr
liTHN2An3re8wyCjZFvup077D9CU6s7AR955ABwbE8v1cSY4rNjC57liF04SEjIpOOoa+sg9o8Lu
KVX1gqLPBPEty4fyuUb0hi11xMy4Oe/yr3HJ5IjhCoTIrKL7U4xDvhsiwkI2kQlTmoawZLGEWxWL
BhkMCBCmjLyuWC4MY167/tUucxPEFThEP0jWN9aZdOPO1V5vy11082NdgEMH++2sM2r4Zly9Qp8o
R9zg2TdO6V3ow5gRrakQ49+u1ZOzYbrmvPuFHiKIcYC+z8zCwZ9qnU/t775Qsnrk/PL9+7pZWodW
L8n6PR3LGm6TUdSvQJBhA5ZSSxZhQpiwsloPjVppo2TkEkK0qj4vtvMq67Djz5pq74LTo17OdBkG
hK/ImhK7z9wlE3dC0EHT02eKNnnp9dKYNxEVkHZbtPtyPZSxzuInw7Z47yFv4aL3YZgnZ+ww6x9i
rct2WyztWJwKuoDuSbaUCweIoHl2DkXvtsl67USkY3UY6DCq/DjETOnKTaKtsvjwUrWUP7QGybXc
eGZNPiWiQ0RzhACPrcFXy4JVIQRWHo5+D8lRYp1bV2rBBb1hDx2bgC6YNdNYhQX4hHPfdJCLLIxD
hqGj7ZzKGxRgN4KS3s7gdXO+86eocK8SdSk5ee1gMj5JBBz9m4PNY4A6rdq15uxlbNr4aIfViiP4
WWnGTWIBeH2K9mxk25WTDMkysEGMPtk5xEk55a+jiLmMk5GsySsoTD8yxxh8p2anJ76Bt8htRnm2
2OtihBBq7UsAJpDSxs7TtA1yLyOxvAHG3JeQfvV9EcQm2/F3l4ODcuYl80++iwL2Pprm7xGXrfO6
9JyOX0PstDM9ATvG6XXyIW+dTwKsPeJmVqrV+jkajdtfFSqud8Y/3XlHYjN68PigR5DhGagVbqi5
actrpNDxACEHx98HyDXxsekyaf5FkawH1Bmw4x9YGTL50fmji/Y8eR5TEX/W1Ki2VG55nVusrwzL
WQ3jbUvcR9lxnaMZZY3GjOvCd4Sh2G0hTnd5QsbRnQOtka2YPBK/PAjPL/2fhSlj8YDKufD19oMY
lmuGrJW8YmfBVeDIoiPkdu3S6qmBF45hH6WfnbBQxtmGPPhlPbcLrrzHIS2HDIU/9ukpVsE/Wmz4
tJL8JNjnO0M9OYMx3s76ChSZcWMXVo9s4eAUXhMHjuK2j5bBD5vH+v5RFJb5xyYXus5TUvBZ7xwe
+QvT+OQ6cQ2fjB95bM4Y2Eck47hHP99EU5fnxDnRNoc/nSYZ3e+gijKsIZPBqbLHT6wydE4sULfA
oKxPx2OXU/nsFb+i5+4aMwTm6C/sxvTPHOgJpfVY9gyIpKd8/0s5gmckHmrhCVZnxzTcG4FjS1sS
szKKVtw14XyfWca1G/ytottlfJ/xCPJ3m4BsfSEVEAZz+Mx9r5zO108hmFD1mLkJYrhmMtH/G+Mw
lBeKzbjHo1QAbAMFBVV+cU3q2iMKhRHfkCZZ/6/XXTicpceUdg/aW2Q8tPmij2M8Tu09+QoiZcRe
pepk9CztnZBZlu3cGAp0m06BH3zhNQ2qPcn30/RUATGJw8AYECerxHy9WeKEuRgeZGTrQtKJMwLM
9boXuacinlKPrJ2dUxeTt3Orhof/kDDmzj8oFI2WiN5i9p1LmOpynA7cKR6qQV/GpbhjQa1NOAZY
4YCaXZOtzp0RSah2Kp15amjo5NjfBYFNFUrrYKpgp+NALIYRiVncH2JGc0BaohP/Ea24QyBuXd8+
8MCa4sR9EE1v09yyaQ07A//9pgkDE8w9bq+7CTbI3ljkpdryskv5DxOgqQ555/ohxxxe1o48OpZP
HxdN8Psuz5SKw1MWkl77o9Pd/5rCXKgLgmvgrzghHMb++4RRsH40cVVVX8qtct5VN5MOVujY8fo5
IJ9xXoVzJIvFLoijmIva/tjwkSzqPTIM6T8dHCvewmSW9/6pS8Khid68zMfVvCnYpxDt3HJMStqo
XDfJRapc/rMcJelWNLZKD2FuLLZliHxnPWazX0/3BJNjgF1po+xTvHRc3iVpNM/xZF26IL9u5+3U
EObDmzH43vCrI2/dxaMYoixEh7Jj98fjmHZ93W4Zg4rqPg5rEXzGa8cOT5YTjfIgVcgOho3iQywc
TOoY7846CtLsvo0jl0FEwyq84CJwXDd7nwOTkxaYMb1bmPp3Z3iFEdVae7J70J6q60vMFYuCM6Fw
dBvYgSnlYVon9xBJxrGnxp/ZkIgrxu/zD1/UeXdiMJkK72TdRfnuW285cH8Xsd8VH7Imv8sHQq3m
yGwQG9cBhImdU3JjhzoCCaoMYNDsMsfYh5ahgkfvOA3mMvgp06n9xBYmdS+Ni82GZKQ6HrYDyajl
s0xQp+WmSeYO0hgdsNksoi/T756owCFnIi+KsiAykKTsQ9BXweTtiemPfPuYhKNcz/iqlfyFKwKV
g7/CF89KMeq8dxMI6mKnRE6T1k7zmL1g1zasGZgYVWQbHMJQzZ3HTuu7Bjd3jU605mGORTQT87Gn
bP0TrpE2l8BkRFAIG43IJLFO1Y/VKdL+ZyFgCQLOtTpVF1QgI5hDoop1PZ6PIKO5qfmcil2RTGic
1Do62s55UtdHOnQVAT2FbfO7IT6seIqIumj/gUrq4p8/3XZxbgZDKDlYOwTbQolWOhq7lg5xbuIc
9HfCy9uQGWxp83eMDU11HmFTu8cICKF4blzcVoe1CmJ5npbKUAOt5D41Z7+klpo3MV5CjJ3JGjro
xvB131YaLiUC9gw1j50G1dpDo4yocIybdLHHInTcvNtVFoHghHkTJT67bVu7c8Y6knvd9u7fRTZN
/QybHw4WMJV379ICcV0qj+ko9Tkm4J/dmCbZb9D0cRKbZgSj3mlQsDjZRZmK1S9nrrN1OS15Ho/v
oSTFQm4KjzinTU5WCckuCDlM7xOb1yEBvmFCkzV7cxTvdJtbe1Dorfqz7Zmw44l03PkDzsJKHBbc
P+6rD1fDzSSCsut3MoA5uypvSZC6FtfJjw6RYCAwgZoEAyS3zg7c/hyslok5ElWiBbqiNUieh8ar
brQYuqiPiu7M3tn15r46ZhRM46mLqfErSsCqFp8r8w1wVtw16UcwdsQ2bJlJZmbejHFQNX+o63No
XUJnaVVCRNjsfvFNrMnmYML6gu4z+tsKYJuKC+FUPuVQV8t7DvhFUoXgut51iYiC39wvmrMRZxkB
q1nJFNsWxACUG1+HmT6UaenpK2ZLUe4Ts6jgTxY7sR22gdMG06Eis6uiJgFanvkF86j/ZmLFst+A
vKtq64qAMdAGvx0O3CVsPODuvBSkCIwJMoZwrCFObpBWsTw6k0N4K5dz9SZiO0Pah2NZtQfTm7j4
ZzKOMzDRfG6mV0zXyXLMPaIIINTNnBMzToHo3pxj2BkhBGlJPFf58teyymxydqqx1BJjb3lBIu6B
+JW0+6m6h7DBy13ZGxTQx2PZnspudABP2LBBRoMZan95DQz76m76RKTuMBOT7yDiaqlmikjcW18k
ivT9UYe4z04mnZvO8CQrMf8gWALZ7qCWgWnMElqsRUdJ1VPs2IbquctBTGDFxzrJ6XL5qqfw2IZj
BEIJveT5uMmGOYOK75Yce92UeU14z+e+LtdxLnx1CIy16S+cqJxYOycxho0oeektr4qttZ8gYMGn
CtyZW0xBFJX31RgyAdzDlpLHEHqjW9y5nhTYvnjOqx5oxDB42rFrqFnvTdF7wwfl56A/vAkTNrt+
uaqm+8YR2D4pxOJ+t4xYxpszz7sckt1CVYWX1sZcoIIWyprk1akxWCRHLeoxBxnNqpWFUo0kKTxR
6TwcdD0s5ofnt2aaIEqnQgYoDgpk84zJa/SG04DbrzKEFa1j9+jGvNmS2f6w8girnuiFH4D3onha
6ZmXrxosRXyH5MvNv+qcRYvnjoO1XMFLHTf95mPtluPSR0BQWCbnKt85rTIzjJ1O6KMd1h6sv0kt
w99EsWYDjzc1TgHDUcCKUvib0Bi6fp5DbYXekHwRiBTJETSb25sLN9L3K8HFQ79nxhh3EqhhsJG/
C8IZufoUUIpXb2xU6MDJQRzC+U+65v3ymzmAY36j1kXey4hvNf5XjPXk/XVmPdh6gxIaNN5DAz49
DfvMkVYetVMOvN/DlNo44ZLKJxPu3LkjR2IbQ3piaWkcUzbHhiE/YQweTvZTJyyLpmLVLN5Hl1vX
3hFsqs1LLVUSXnstMvnSo6tWP3UHz3UopjVVVwcJLtr4IqjYvENrX36HTPyzcwgzzT3CLeruLMuv
y61TBKxUdNF9greVoX/04izUrGSe+PL2ExC272e7JH5/4yYXdmz1XCGonJ1vg/Yuy521+QjDJkxf
MLLh2qdPrj25cxUn8inNqsg9acZawT7uOIHuDM+FPhL55IP3KIfo4KRgK8VumXGaX8jvcKZbtMBK
DxKWo505lBYd+E/AOGtwilyCnsoToTfjaI59kgLLoHVPK/adcInLi+UBi6IdzoG4PaNFaW8lfTpg
nDPmayn2LYpNaLhzQcj0jp0dBcxXFyai/0VKTNuM2ylHGqaq14JSVE2unMVuRbz6v1WbMSED+Va4
Lzdsf2S30gZE0xd/J59yRLETMsrmI+zkVF5Djd+G9dSrXxzyZsjDkwlubmXCJ+gtLsO84uzCnd6N
NyY1wn79wLfmLHTFbqvgAKZce2f81zI4yFW0huKjXbH+d9jWkgdqMOk+WaxyS7/HhO9gEuBkHR9M
pSN5KPQ8hgp8JHWib0r1gjQxvL+0ZEMbyS26Ngsv6UHHUXzSQIQzTzTE0rwNAnj2YQdvmZPZXeLe
sNV9OhelpDmXtfE/BQOq4FnXHFjnYkbXuJMAwDgDubMs+SS16+4GGSUFA8Qql9VlRB6tSCpaOcxY
nqYZbBMSo4vDyv+YPtsiWvrjQNDV8NpDjdzOt86Po/d2oX3/S1xCot7GSDY4uDJvjvHcSXTTd1w0
DvklEQDtu+1Svz/oUqbdJ5zAQvdMce+UvyflWPUM7Sgo5PAl8hqDXHj2WSzkFyOeucW6g7Fs2uek
HW/ciqtdyv8+GbFJ2qiZRLxJO53p6L7oGoj6PoflOKymsuNxIdyl3AdEXYQkM/RAF/d1HjO4S4N5
bn90QaDSR1WvSI6TGflbp4Tqzd2xh22cfk4FH6+i9gk5e49txZzp0jAQr/chn32abus5T4NjHif9
53CLAMDYmS7wI9Z3p+9kNGQ4XhjzoTKFzJucI/U0y//uY4X97ytLgpKBPLCfoub3EBuq95VMgomK
DWK2prCPwDiB1TLcgwASSnw2JJqaV/QoI98QihFFN904FNMD+MG03v5h5qbdlGI38aRhjF26qVz6
R7fo8zreL2nnMnnOjM+CEBhWjCxWOj5Odu2Z5cq92aFECYOpA8ayqweLzzgtAnqCqg6HFmjYhx2o
GGyV1ywNtNjiAjX997wMqzoBa3flNi8jYg8Syh3wojKfiAFl48wYhslmZiCPuqLTZO4fgsJv0rdZ
dSkob6ASJ9hwfBWa/sMjoWfDbGwOMcAkml85wVq6KzG+JW+rxF+Pv7LMONb2pVuxP6kPO4OJvNOx
wFUW5q5cd52TNUlwzV2PyuNcB5qdy5HuvEU9Ad6MRfhCY+Wzc5ptqnHwWqWOP53nviF2euLzHTAE
L2nMoKkq/QPReI733LSyNM/hwtj7zZCY4P50EpTPQ0Y8SXOHgZgUV+vYLsk2URFmEYEKsUqu02jq
9lKXQ4cvNC+DZCiPxRJM7D/sffL2K7jcpQCv7W6bRhHEvaqltQ9lU5mvLh0VH0bhupcpSUX5iA1O
0Qr2HaXMTuIEkUdhFarwBiIRZ98uygvUf+S6gnSCFvSiwNlR9zFtK16CrF/3yL6MTxPAffowUUZB
vyfJyaaPDHXb8sRpgwzFwE94yWenqHp/Lr32GBvy6QH74z5kJIb11w3eRrFQLm/mCDV9Qwgjc2V0
oNjhV6b1qs4Wx2mwq7indLUtc8lAM2b1kvfSZOBJZhvLKl8/DQEYxMGxGaoDUoD0zni0/ECOdp9q
wFJowKJyvT0RQaByrWOT4WlFimLoD6mSwp2JkbTLeMkhzMmjaMqTVxrTFg+3sJt+3/TrAr400IbJ
x5qhgFOex1tdVlJI4ASUu9GaDjAJYDMak/wSTZbe76qmFI8CmH1oxn90wlgkt0g9N9xKRlUz/+gn
lyCwA5vUXXlH1784f9dBp9pngV9feOLgBXM9siZo7PhE1xXhYYdJN1ueG1U47QuxLkk0nePVD1Rz
wWpiqiuunOrQ0XzXfxmgM2FCq4K8M3hPiRDx3PHVnaKR9lWZ6feMK4z7Ml+nF+YSSXx0uq78U+RA
qJt1Dkc/ZuzqDKLdrBxf/kGM6foR8FL8ySxBTewNIlRsQ0vp39XB3E//KO/dpzyQJSrmWKTuLhzx
KOF60t7jPDCjOjQiK+qzYOR0aJul8LFnzsOzdW8sB7Syjb9cZqod+SITQTLgQtCUEy7l6kdPzqC8
FtzC9S+LmdNx6crTwjJ08gZ/euOcjRN/40RdtLz3dqHC2NAquc2hYzR3Y1G9cb0OClMiNsW1t1u3
dwcan8DeOgJUCrYuYwICoS00xJI3YywHtoaVPwxc8QRixPkQP3PxOL+apgD7xunjX6YwLrojiDON
uSUQzOMZ7ehot2PtYXsvMH5lDHtK9HS/XVZvh1An/1pPknwfw0a9Quv40A2En3o/hzZhuUbTAZud
wlHp+lIl0nfJPE9bby+HoRrvS/BF/RyyCM3/gLo1wUfeBqP3mCUMM+4Ea0n7uxLSgGyYJmq9/oMR
ZhCeScVqLmrQM/P2SKYpwA3hrsc0K4jP5Y8V9blqssxAouZd5P8Cz5O9s+0r4uDOgDhxdSj8FcNW
5DqpuA5lY5l2twsdzwadN1nfizpspwfoIZIgpv8z4knXLp4C+FC9SRqTrpe0FZH5FNyWiaFcZKjJ
VEUW/BtsvXFHODdStizcCfocmoLVOU8g78pz7TBrZczYmbKUDGHTNp73fHFz2uKLAJVA0+uaNq23
YbDWMF+EsDEhhc3NpP3wGZgGIGcJ83u3HkRwRxkVOXc5AN54J/BABcChdVePH0EYanFxUtB8xu/h
7IG+pYPtTx5D/PBbpJoQONYmhNPZ1DVWU5V29SOk6SypuPy43rthT8FAXTNxqiQwXCS7EB1TA7pH
KedU6fKT6Wqgkqt2DtQ+aeQcHRqm1MEPj+hDnIMVrla1Aw4x3zTN87RL6MJxkVbT8mMWVWUOozf5
RCzl8JFXT09rd3NmRE+sELd237R5Pu0HdMfqacqm1N853OjFdWmWmwNhqr5KTDrXHB4RG54L87yP
mnB50RVg9b0viOG6mzkiEbXq3rs0GJgokSk6GJWvMT6pZ4Z0WDjJaXL8o/awS0ObMzF/6v06Ozcc
efiRRtD4R+6ectgkHGTJ6ca8BBsyJpTLk5DgFgvGKMLVRJKJeYSYrf3fE6ESOXbRgCU/Apx16XFy
WT1AGhOQVmjiiYMGoqQnGNDIkJmYouplLclQ9cu0Z+Euawlyh3afk3EKiKLdVr1jLPEVQqTU1537
j/O0gUjSOOdaeclLCNbgiHusQHllGrbuh3nJA8aaXvsrmRdPDds50d0nSZ64h8t4bJPbhkMjUh5S
JhhYxHC3KmhGVdgLqxcbvvTMG1I4yFDGEfntXSG600o4y/JMcgcWKnrrYXlbCrhi8mhkFSyPXVf7
/7Tvd38xgjrhMQ2T/OpnlJj7qhypqhxJj0KrTEsIEz6wFBkrWGl+hrCr9pBTbJ3jvCQ32mSiIXVi
LX1+N6IUbjPrNjL1IUP4fYGFr3BsYR2+JziwwzIOqO0e+Dv8F/xd8tt1vbo8VXw57aHp+5CZArmM
LJelSBEXfvh8qES8lj9UOP/v46Icu2QOa2B35Bwg+dK08uIyV4oQK6bit99E9jXmhPstvCBZ7ktt
4v5qOke/8RcNwWfe1sP4KywYATHUNrU8uaXtu3PR9CijulN5tkc/JhQlTwfMCO6CAx5VpKv3iogJ
uPOibMdnD459OQlG0+SXuE2d3/NoyV9sMG6iw9qX2cvIKNDfqYDqek9WJ8SihgsdGReERbIjBBWe
OmevCAhLPziO/F5qE+ZbHm6qopLWUO89ljDUv2rZECXFYCsbGlzRMvQqb+egKkOmp8CU2Mx0Y6MT
gcQ5qRtJRVmIhUDxIi179ot1aosSo9vdbJmRf4kyUPPZ0+SEPDlOni23bCjWqsJvqyYmqUG7FJir
hmLdVM6AArdJMdtV+7EuBdgZYXDhNUdh/Mu8ToR/RvJMf/aDW1Y/0IHBP2Lk5iv6IHGxyTp5Z7Qy
bvlcO4s4MeVM/jB6ai6pIKcLK0ZQKNzrcfyc04tXh2iYSGTB9OmSuEwocEtqAPuft01PeB3pLDio
gWcxaTz6WFsZA2a6JHGgXlHYuVeVt7Wo/PoNw2h/zBh6L5RYNZkaRBMq55oRllOduzSEKs78fA0v
OuX1R4d3k8fcsbLbmhl95cLE0DZUVIpwPtu5sI2Ki2aHt9MoEgiW6eqBZNptR/CXCyuVxD8m2jF1
6Hlg/gkiVG/xA91CjwqQ6hzSOmuzYzEkzrlVjQ7uGVliqhzqW9YLrVXxWjPyIemPbsHbEr2aHBcE
Rsb7YeNi+xYsLnzQMtaPDmuRmy1LwOSfiQcHTday9ztiise6CAR2waqSFuF245bSjZiIGGV2tYxr
thfbdIhPVAIIo3aqHTgz5CM2Wk1r/8JpAMG7lsUw7wgwWgEsUZ799LgYvV5lzCJqk01Bc4xuiniE
aBMfo1kN5LSmGALKu45FXYF/kHxR9QkZJKdJptdy91oMYdxfEsXYxX13lQiN3uMoLGABsJe0X9MY
udV9PeDZPVK1tYa1q1H2Z0Fhu8tGN1FHM1Vk3Pm4DX4WwOAIpfTM7xFhHrR+lE9sxoi4J8RpJkrY
fNsG/8yRSnOVu7wKOQoZy+MDz+vI4xWjdg7uctILnf3KoGv5Jv8EUf8XAqTEP+1kbdEQM6gyh2Wo
eHGTHEhCJ3cO/2fcvqK8KW6aWHNkgIZwgpfP7ri0yJluUbo5AFFXZPOyAC/nefveDOl66gZ3zH82
zpoRpuiRimQPZb/IHnsFeO5unCJSKAbPdf2N59v0Sq7uiJqkwUQOsLdoRkIIsoQSl/cN9LpnhxI2
0xqHNNfXClM/m/FnObvNTDRQN9c7n5iwdI/uT1ZvP3lk5vCEXBw8mP3JsrHymixlPO/idrGskSns
WLovLCCx9Z9Za42CkCWK5B4SZlz/A3KKxQd7j9aoO3t9TL6UkV36qVFe0j0jOabgZaO88aRagzc8
yfLxgvssTH4nC1kPPznjl+KepIl+R0bYkqCmjPO55KNkMNImpETDZ5R/vDpi3TS3aLigP+jpkR5+
lq8NSXP/hhHTH2Zk1ZA54LHFcFMOcqjbnS4nQGJsQUt+H8B/Ms6pJnI+vBY+5+wRJU/YSdkuzXGq
0zk8LF3fLD9KjzWhCKlpoi6aNNMCQMjL9DHp2xB7rWKsu6lWOFpmwaS+1owkUTROaipmIKyERIkc
fr46AOzQbcbT3DxHol7UrjRerQ5z4Y2koDQ1d2eepNP4MKtKXRTPOgazeBXHVt1W6I1SO8+ZrkSy
r/xwvF/16gJ/r7zZdw04KTbpTo/nysd/v8u9sYb6X0pY0CxzkUA3bPxS0IUmHu5nnOd0UKvo72Wu
Mc5JS8H22iPQF0fP0shs4iWswq/WYLPa1Az8/3DF5k/JgO3+iF+sehaTCAg/uIlFzJ37uQdmQoMX
G8I70KYmdw6/4uhmU+FZoXPHWkjEisZeultcXTz1pBLw/1ubfwyskJt2mCnc5os5++hvoAHXK1FG
Jt8yPYqBTJncEcbVhHDjaewFkLwGX9HBxYWttslixVc0CDODVri0cGNFjhtee/NrXiwurVtGA0RS
xOY29sbhKG9LemWX3YBvcxcbkj9cH9aK7OLpK2KyWj42lZOP+JQFkYYcmW1vnrq+93C6YzaqjoUT
UceOwuJBYJ2XREdYWTDSzwPegTklPhqPXVse+85X44Om0h1Pup7yX7biEGay6syv+WInfz8uKxlO
Jeqd3jEQoqYhQ9vR24Y9MCfiwi3T+qIaX9O8DKND60/TeJiqSf8uUgrtW1NsXmQlQoUlVOCwo3/w
idOBnZ0wEK/BRwPZ3+zrevHrzVxUPMRBw8W/oZOffqa5iuWukdKvdiQ9WLQu5SVHuXYlLkBV3rf5
0rwZciYgI6Wsv6AL8+ZOkYD77nqE59yRWeQ/o/M37+TqrKh5Xj5cksSO2MoBceDe1mXCQZnNq99c
4dOSvyiqeXwOyHqbLvB1nb6mUSjP46AASUmJSN9wWxOlbhu81JBXlVquQZvjqy9rJLjC2srfIyqM
e5DCBVOYHhtGOqx+Uresrgyil/Si9G9kbbtMh4B+3h4qFaI8ZB4p3AfFmoJsS/JEeqkzQJYd5sR6
OtX2P47Oa8lxHAuiX8QIEiQI8lVeKu+r5oVRXdVN70ADgl+/R/u2MbEz3ZJocG9mnvTDM1jE8dhU
80jiwGQxdm3D4eSeQGXt7vPWOkS5OxosSMDhRBd4bI85yXHWXHjtmPxWW/LsKZUbHqCRrW9eUgjn
LmsRq67gc00QETwAN3ACJNuM+Rf6q8sla7s5VvdVWCTOM9IU6lG0SD1e3LD3h/PSp5U+5Li/nU3h
xPF/S5/An6g48YHcXQQZrHBYUvdEJJLpN24QRF77MpKI7s6i5CcJ8yLi7TFgmHBLWM27YVJe0uIb
t/iYQt8qdMNVNU296xJ42qDG03H68kTMuLFJhmx8m2kCY/frjXo3jY7Kn6urQ3gzNrHTP5Sa5qjj
WFFReCYH6tjjWLgKNtjcY9xZ+5J5dhjYXWxXjHYMjrRc6dtpjprmZwBz8GBGpu7bRAOKbRsGBza3
WQAcfDMORdjcsuGHJgbcbu5xTbg8/I0l9rhr17V4KgNV/SR8xpehYNgh2M8XydJynl+Bgo6ahWO1
ov8qC2of0jnyQCcxgftdo1iFp13Z7HK1Rt0ptHi2eKyVsXfRKlaXZbD+u4zy+p7SYmg6Hpa298wV
YLgCJeCTssRcXizHJ6AvpMqHO1yTaObpgoOTJPrktTsvcxr1vRo6Mi50DkbZMR+YyZky2Q3vOqB1
JIcdUIiwUHjcFCN5jK0IILpuFAycN7RbfuDCNgnPhWxexgOnywrapZx9cMatU3wOMjRvwMvZIXZw
3t7xSiTlLYV2zvAVpoqKPHfO9IGdReXeg12Wd42P3IBSmRc/1k2b20xXuvg7CN/VNLOwluagH8E4
ValFtOI8DLFynu2IwmWCtf80UTuSX6n53U749Yu3kaqE8m0c1/4uQv2tvyMZyP4RP5T5N4LqK7aV
t3r/cZrqmgtkal3jhTDln0465WM9uCUGvVCAk7OlG+NW90Zr7oR0CRAx0bA5GWNX66c4k4iNil/7
1s5F/jP5iev8ccnHklJU2qoDl0XCLMP4Ve08oQgDIREGp2VgFXAGcTMHTysCcf/JpLG0/0AzyeWm
cjMRPSmy8v4OF/9SXry2Hn9nL3a742Tiqr2hJbJCyckl6mRjsJ1t+qhfZnZ3dnB3RoQslzajdNb+
peqCOn7EfysW/sTG/duWeRxchIyEyx87T8/tWCXmMuT1rIhBeN4A5BVv7iOjSZW8dmQSku2MV33Z
a5iwzwtuwBbFYRrOccHK/aWFykvBhj/JY9kMQMA53kNZIpJQYIz4wqUWyrsI3G6+mSP8nlSJ0bRw
KmOMl6Ttirg8DG6EJyxGndkGwKH3kMbp4ZzywPEftaFa8DaxAn8oNMBp2SKCsVWsTbw8ZTalyYuT
+zhvrZ/Lr3LRXptu29SrzabukhpntoR1h0Wlz0j3cCYAg6gT/2/QsjG4czFefUDZK9xjgi6hIAeJ
8Vka3lG7MGvFSqNIV4y/EiAaSl/MYgYgLV/2vuZnxlsz5B6blXVo5S4vUJlvs569npD1FHyqsZ/8
PxGHz/NAKwJbQKppyh8/sP6w5ZzTEi3ghsANkYzxhU2Dx1S/1t1tPtIzuSMKl8BWbRmqthntDqia
xaC/msDLkOtbLSXpYdX/icsGMIReA50jSI0Y/mH4rr9O4jNAwIIOfteahMZdaiaLxhWVCRJAy0TT
D5NgUmMSbjfUeHBaA7+LaWDWlcPQ2swQ6UBvKq6lKqiGBwpW2Neg26ZqK0tjoZcOlDtqbOcaOlJJ
uQhTVnsFDeKFOuGGSNiJTRgmvBzmHspTFw5bCmubngWOJ944sIfg9/0GmlhZQmPxMzltBG+lf57F
VA4RV7c/tASkNFUwUfAkTljTbdw5GR9Jek68vHk/ZsAiI/NqcJn8wHmH0BDns7FMDi5MMNefcTpL
K5eTx9l4wXUJcHjbw2p6GnCvYhWs4KZsegxD/g4O5PSVlSsc0ZLFFf0qQR0Wd/mqwGWozoEH6Mi5
/VwH9Paru0gBlDL1c7Xa6cgVA4QHzoHz1GOZSTivFf3Fj2OXKKV0RMOGdQr++bHLVsPx/eqQ29L5
g70ek5fUcfEwLR3PuAR8V8fyt9LvGC2AwqqCAjJWoWLYlt11ZewRc7hGRGCG7mJ/Ee+dyNyXoZ7b
Zo8ejf+6nGrBLzHPyy97kvpNEv6TYLhQajai9idqd1icAKKCtleDfgsl0dR6/WrLvvqzhiKDIIpG
Q0NeHZBkS8YxYXFXhiELdFarG8+P6ufM4F3dVAa/LR9tDn8sHNUTP1potxnkjp7sW547BzcLO0rB
7dVrW5dZ99jXnUgJdebsG3C6jZSY2Bj4LjWxa7X1mM5epybsH3lzVkAJJQ90MowNbfYhpuv32gWr
zSGyXT+mOsQDyJ1ZZ1s1h9FD7s2cExi0J8KQwrHVZvIEHlHomi2MnYRg3SEh7RJtKXKuPQaEggU4
3v/ufR7E+g03oFCENDFPp+iFEOXlnP27jsdw6ld3eVGqlCDc8FpxiuP75siWsvq0Dd0eQTs5ZNss
2WSXGo2HXqgFvi6M3mhzdVse6ZppYnK1mkB7wTIk3xbcz2eYdlF/sRVq8CaDZUFGNouwtxpiLl9G
lAYPPNjXp7kUyEpVk0Q/FQFauCUhYd+D6sLo3bM1e/OKI+wzK07+J0bWa2tNPnBjOuPUqf3aKvge
A6S9dS+ipHrKUy/77qYrbTAskdUaXjvZVncDVxcEnOQ+9GoyxBwe0Ar5IngZ2yTmLK3SeGm3S36d
ROqm4ZBUibBN9+3sD+z8irzHS0Fh2BvmUsR2IjDX+LWN9Xn2cIbsRnwGf53VSf9S/6MFQn4kzklY
rx8zz8FpGw+V+lwWR2doTnn+RiDYfFa1FBHRr2B6iAAkudvWN/D2Zpe31iZnkn2JBy9hfxtO8IJQ
sJn5/QLHOnsIXIhkqUp5KdTQfsSWpdYl4cv7wUUIOwSAHBP+WmbqonCx5oeqhYiAB2Cc9s2UqIdQ
WmfaD7LObkW98Ej2l6TI4HPI7mEemujH5twuBwIZsbOhOEnUe4CR6IszKgVraMRfOghCxtC1W9Cc
JrkYfyelBqyKFuX9epnyMPQFixxO+TQkT2Xtg8KYfWyXuwVecbtt29FAotK5G1Qb4wvBxeKa4ELK
zPmO2T7FHMGX8p7vEtl6oAfyjPLFJyD/k06HhgonRqxh6W7agnX3Lop9nObXnusXP0FL6zcoPB5H
Ruj8BNwJT5NPYf9Te7d+5iTAEzo4Wx8F5ih1iAYI/USBWJnox0rjjN1Qo8Td26w9oAlE5jS6SWUe
/cHejufbb3X/z8wYD+gFac1I2+cIzPNn9aChBJva63R0fyUCYEbjsmrxvLGh9jHyY+hoxNHA854+
KyIAmgAytQoLNCKMS5TKJPkJa3XHKgEPwzxS/+py0v1U0rKiP1iGSHkCkYqiiaAGcxghm1dOn0XL
CbmZuFU7a3sqaEPgaKjKjMaumBy2zPz+O9ehjvZR5lWAlfsw+9PxYPpWoIOR7cc2zhiwM7Z2SzOS
UtWsJ3/juAvXZFtnvRrby6p9PzqzB+7I2Ma4avn6tdRTcDvzIqr/0sljGWrHQTTXHih9nWRAt9VM
FF08xf8pD7/Yjp1sKomXocgcRddkt36N63h7PcyB6a8WgmiWDAApzkoPxXbNWTlMVeaR8/cT840k
HeA88LpmubVAzWNw8YJCeb7ctja4huC0zv2zJGTRhyR7FAUfOSd3wsspK5rztGr9VroF/x4dFLZ7
yBf2IRtVOdF3nECy4lRGxGDTYLkuH01aDtSwlEn5R7FxjU+TGqM3R0fGYjcMSdP4dTv9621ARqyG
GMkP44DjpRqaoX4Pmy/Sx3jo21dci1puJo69oCoaVVOQk+pFvY3UGr4aeN14Cfx4sCdv8WFZpzTp
2GNMmLrby7Zx692oRv8eyWcaeRSwdo025LXK/sZ4Oh//pKis7l8Hu7rgLTFUMHYIex+Nv4SPqWHh
+tHlBtW58N3OnNsyqgmBg0trqy27rLz6npA7x2HXZGSMOVPYlAjuxiPv59wy23BzYZJWv/M0gv3j
ozjVbd6sfgyMZZCoyUnRy5shwoFJk1KeFJsxkB19UpCcBvFA4T3HwA7o/wqEMwsxwvllWeAAMcZu
Ud0ygFw4Q+pl37lVoiF1i9I3DzxasvqvROfWp4C9LW0fE0v9DeSgtHkh097aZ68I7bPFwcqmapkj
bvA2hFjItZobSPBrIV5Wlu8Zr/F4zt7gOcfLRzYUc3vreqMQdxn93zzuiiIAoEBcILmZsPLRaVQT
h9urkHQSiePy//pToR9YJBRQjrqi1LuO/m6OqhKBZcOqPRkeoklbe+qrVt/weudVQ97OzL9sxOg0
ktiP8BzYBH/Z1Aj9ltqiUXemlLHcuRN/449qKtrgkySpp54UPFe+bRzJbF2hY+Edog5reuAh3nK0
JuKJN5S+C/dgpik9chrP1bYyAp2dy29qNzVG3uEbSzh7UNhGWB4Ta9jdAeoBHJlWy9y/EZYCfpFG
OpnuUQRauW8nVuxf08o9UvGbwe49YGmo8icYYwgkQThV73gm+3Az9tY8ZIOBatSs84pDFIarOvmV
7JYbNN1evLdDt847R+qQehJkb3LcJnG94h9aweKfNZGL8XGg9a57b/2Qy4RVClsPiSGbi/7XIOti
J1I1bozVGxQE0QmrPd2YBrcOQwmxow0A+oDkDOpRd8NAythVY/QJnmik0NGbD6CLzCtOjOQrEmHm
PsMznEF+MeReANFodT9hQBluK9TaI6uPpsGEj3fhTLIEcM/qsZT8A4BTIubgexbOOZ+dsHjlwIhP
Hhh/pd15WxfkWF4jpZvglQyYD0KQNRwJPnyQznYAWkFgkBiyC98cbsBrjhUiPHLcd084I6roFe2P
Ii4PW2W+60IrHk2dZ/YkAR7cGpN6r0lcEkB0CAvsy6nJL7JxWb0hWaQgVfKaw1I8cunT4DFXt0t/
DZSEE9LZU+0gpV9G4jfkeUmLEDWYLUQeXIWjc16xRGakGF14hA/+kFIX6a+DsfeoSDg1qfXO/f9K
D9H2i3uqkHt8njg+mFQkr/CpwsL5H3Xx+C4VGwUK3Cql55qmesvCgkOuIhSxUQHv5otgx9XfNS3i
fdt1yXjXx06MIdAFvKcIpMXEUzXqPQEEUNJZjBw84pW68/24f8Xj1Hwzw6rkO+Zjfk9qYKFZClEi
pORr84+Ym45Yl1UCCWlZliw7L22aPWHCXtPdCPJg2E6gXSGWoB7csezV6HL8Snm17UVxfRxJwlzb
3qnFThZBXz8nthu8Q7DWzKnjgnUVZIpZLaVfrnqQUS2jQxk3LApklCFENPMCwiOp+3gXoClx1eW5
aXcz72PnXbLRDT/H0XlLCdyQpWidY6B4VQQN3/CGMggR3VUMdjObG7/lta7JFwmOrHHnFBS/LCsh
47HMUSd1j6AWWbXcjoJuao5p4Msp3ojrqVtJL0TtXVu5+s32ursi3FbPfSxYFjt3Gix68AgtvwyO
E3e7PkaWO+69FRyvNqMHYw7QXDyXx2KU8VeWRepvhIOYA8Eaz79lHdYUPAxTB4YAiPuLHsOaxk0K
dxrcOM3yzlyLpcPms3cbNDilqPUyGYeRnqTWKWGBSfKaipLs7HUSoBAGCVKka07jwjEngfGt8C3Y
lyvXwD7EeE7Bm/Zouvva5mm+DTEWFsfK7XP6Pev+p4ort2XOdjp8k05s/FPKYa3dSzz+t32Mqr9j
se4adoqdMGBVSXtjcy6rh9n2EgEJOor7DgUHEh2EakbAWdVivV3WAkCv58fddKrDoesP1mXnjjen
F9WWqlfPOZVktxnQ/QIuF+SBMdzSx+iyEFSEnHYJKtiT5BwJRRTe8TDgXZ1yrkPrNPYj+H/DTNEv
OUlbQdfbHQ775cxJKMjuhGi7TybTejgKL5SAEIYJKHsqsmFHSqsjlAM17eCHjTk4imKQDQW6djnU
Q6zzc51jeYd+4sUsPLlpWPKFRi3HBHmpvvc4Iaw3Uoaz3I+JEtduj3wu2pOQWfCYTHPQfcmc7mgK
Q+wwHRFz1XtCcxgEtgq5k1R2BIgNmDwVBblwRsO4JMRb2yhOVEHYhxy34ywNu6fAetU5CKvcAW3r
D+vBYznWPYbzOvyNsb2iYFgbefXN0KZ2N4kr/5rt0rqbHXb1NyxrUTeclnzD4wySn7Ib8haPlYi6
/OBx4Li2l7RF8NnjmSd8vuTOt+e7xNsQeoJ6jxlv8vPtDHCiOqE+rM+rSPt4OQrSSAEHbCL6gp/D
+Ajz/uo4NziasIfUdcJRMw0dZFg4eqQ+dVkceJw4jxgYO2/bjiStYyr9yrDeR2Gg5m2ToShgrtY+
k+nUTP/ZISpv5IJPaxuzeo+P4eSHPcQkeD4hR0nFCXdr61DzBicNoM4M096CtT/kRWAaEMUoIivY
gRU5M8xirK9NuJTOR4YF8UZPlVq2IYwce6A+kPbT3sE2wImSkzAwo3X8WMkE1QeceGCRxwksEfbh
9okHnPtCLUiyPuleccBD2mwbzkoLkbOqu3KXpawdQAjV+ElbHZ4ODxsRhtgmeUswwv2HligKfsOF
BQbeKOGf2jqqH7w+aL/b5koMWXs4yX0cW/+2cAZe/uMqFlhKReve1J1npz+1m8fdk0t+8cCBuWOm
tzJsXr2ululFoXNXF5dF2THIfY2jYmmE+9ShHmL58ELxHXjXKyWPhKHsr5Ut7BM/IuVpAR6afUgd
ScLJZPLYfXte2u3WLoXsTTskhUFICH72Ypc5CXY1bgi1W/gVyv2VnxrwiKe/88AEZRve9KMunrV1
Z/cYTLRubiBgsGRBVgOhMQuXnA4r88lJjmjJIbrhkCZKHpO5m65ayOCvz0Gml1/aLcK/PUeiW0iQ
Gf4EQWX1cdBqXt/wknPakN6S/OqpS8c77TnJIw8cqFj4lkdQYj641o0/cso//78X5NM1lhckFnid
iJ9RpRQ+uz15kj10cp6cdZc1zrczEOwVQpfRQ5nl8p2sR+t+oa020bNpeE7ipORV6NKevHZy60l3
Hb/8ZXYdRKOr82GXZX2UYAYhubwxTAAY5Ous0+ccGK96xaITgMNCE3W+hjUg8g0/SgMNLDzSUnE5
QR6fpA8z3eUfgFCVZHUgVzUX46nU7Aj6V7c4/Yb0jp+o+iLRWVK0MXRqpuKhHe6mAYwnXNtunm9G
L6NJbpP5dcoNzU/efKfshcLPoBsGweDQlNRysXLFqs5MxM8y8ftywgOjFfDsqSnfjsAJ3JL9AxUz
kmP5D9RBHPEMcJP5rHW0NKdKYdc9BMA59SXjhCdPri+Tu4pJcn0MuhXPx6DWJaUkJBPpmSkYM/bG
RadMLv21gPsRS8G6Ht1cdu7D5AMerwGk4QSgWKckzNxPnFIbPi3xxzIW8qnxS325ZmTXfXsVCIBl
+I8h8Kq/wrJL282YpDALUya+IwDoXUgFh2hwbZSmw2s5m2H+GZ16aEZ8X1rZ5zbKKmevzXK90IUI
GR04Sb2moqQOemO4kL4R5BzxdTU4+HsIiIn/6Jl8is9xx7B2V9cqvKzUWchbzJVsBSNu8fGDJeZU
HePKd5ZtNsQjHBirhx3olGrcDywteJtG1xTstgqDcPm2STLAJObyXcZ1G6vVvDnAu/0HCcoL9ZlS
adb9u846ZOCvM9sdpnbd37NLDIdDy1CBCSOrGNzxM5bL92ibicWi7sxPYbrEPsp56cluj3NMWQ7P
W5Jt0sj5iU2K52G/u9qreOVk93AvVc0GjoUaWj5FWlshrWmeaOkcqmM2oyduDb0hF7ceQzouzMhT
tMyLrt2B7FMP10Qu4xKljMEmXLzaeWzoIbMb6Q/Uq4w9zMWDa0iDQ/2iBX5npJO+0PshvAsGX8XH
mNK5PmgoAq9LD1R/CzVd0ZmyzBnq2zKrVB3q3HMutCdhWREFPJ49SiinqW6MvH5b0OdJCKfA2UQp
R1F4tYUcnLp6twLQCQ8+W7c/blzYBDkiHu5ZB129mRBodylh7JVvY4HRR+6DE4jJJpBgLCzq5sAC
BoUdsviVdiYoj9yqEb6433eLpn3G78yOpW77mBbEsbd9MjApYHDXdCFca4GtB2RuG43O7KLqjfJH
dfXUvo0Ev8UDiq8rtn2Yejg/gRTeYTssbzSExXW7FuTKaEarC3OhXK/46wEFSg8puLMbX+k8BXvg
98tbU/QO7uYxdm4KmpTC29z11/iS57KtgGQFy99YdFP+waNsfqrjXLUXpFqishuFQPZUxN5ypRO7
hk1iNGMh9WmypL186RguDIopiyiPY443jQRoKa8e90mbtZ9kENfqgV+zaS5E6ChnszkItDMaIpkC
LnPf/hYceXhnTOFQb4n1CdoJBCvsHS8a5HmnSwzd3A01RByok0rSOFJia++I30cbbyJaFQHLdfHY
5u2lAiANwodt2En11E7AD2SZtZuwQpX7FcH0ecUYqE6ohOHyVo2KDMoAuOGkA12mW5zs1+JJym/a
5zHFvhPGpnZeooVkJY83xL5H1gfBk9OyF3hM+YboSM8SVjwB+dWjcgo8qh2K13db0zO86YyesBao
YDk6ts7vkO1FcCx4glyMu5gMZwgAzvs4kBNtKTyAC5/oq4yaB3Kz7jGkyQZMZdvo4WAz/PwvyJXp
K+2pTXdqysg5mnqkgcTtI30pI/aNTwtyZ/FNSn6CbReFa/6rC4cWVFigXPgIpH7/MePYuCindynK
XAitz72T1rdmJZS7WXTpwzZW5Oq3EaHn7mIniNioYLGsDmpyFkA7lsoG/okBrOPxOXcOvQ5sJWbU
NLpUZPowg71bLpB8gLBnED7/ATycsDKh6z3z+2d8vkjlal/6kAiwE4zV9FFVSUucWqEZCoqJ2UCi
tzR7Xoc6OI68dQjmUObkbbStgI+StJhu6wat6tHVhKDYXRAfpgY1b/emL2ANIoCsHH9B99JkaYZk
3SfGgMuVrGTUbQDB9DGb6a3bdllWfox1VPiHiK75nEr1VT7YxhuTPTGlXhJWvIK3V6ScJzw0CBzs
dH3cEIUX/0cGCd4NHJGxv29ZiqsNtpruPzh0GZun5Eo3LDjKIYzNBGicsCoo6SsY8TbSQkl4io2L
lVC4RffUcipzTwwK4kMOk4c8XETmlOPtXh8XF3MWFjSs2ISpV/em6KBvU7LRRfFzpupI71dRaNbC
o/jHRtQw3nHl/XKkNhd8ohiQXZ7FkFFm7f67ep9pnaRK0b/0YTc9ReCM5NZxDO4fzGnERi1lX1ci
dk8v0VRWv96QY2DfcrKLDhBbguR1iobs4oG1rP4SX/JhzpF+FRj56IEGQmjYzNPS7S/ufJzATyzv
AcOs+5t4fp+fIuxOLAXJL4PJ95rXOZHYZ9YgT4n/pj39nzvksnm8gYcRQZMnTbRfIfCTVGgC+zLA
AeGkFWc2/qL/TwHYEcAAAZs02T3FCpZb2vp4jzJHiRxU5ZLTvphjJb1Jorz4N6gQi1kI+AyqHOVF
HhmFa78m2XUORWrW6cui1/nWWMTibUtta7J1x9pSk0jO7EHwrhleZRMl7WboxyY/NrMTQISIl/Qe
SY0PLvREoV7jteImHuEAbnSyEhkwGFh5TuF1+cMJe0r5gwP27hs90Xt4UhWwj9M0OP2xDQjpH6km
uJ4MHYT2c1/35WnRGPy3tlIrmb7U0zfAZJc/mHvqitIITlr3Np+CZJcNbQSveML+vgOAKEmjhrAO
8NhT23BydWRTKgiChD4+ry6Tf6yLeGSACpniHROz840tmukxa13wjUkQTPV7aZMVmUmSXH9hrgeX
6ihGxi0OCaxjolDiRG3eZA/h2obdxVSZbG856i38H4Uj/0HXGwFWDUIdkziKwHuFNfbblDR9f6ZD
kNCchTWWsErnC3uPxtx/BbUeoRCHxKrA0qQC3EaBT3AlhKFPbDe68TONOqXCG59jsv1q1kU754X6
zbshrEkisWkM3kNMLOE2HwLqtUAYrAAEjdMOOADDrMMTSP8lHAA31uGR+ycLjiYuofYVeHZeB00l
2QnseQaPTheTuNYZBFBg3YGFHkIdQ7uYS0ZDL55Kh6zDMl1TQ260D3RvHyAJiQBzbDxc5y7S1HtR
+Ml8AHFANwwGfFjc7exGekOhLBxSXrjTLRWWV54V5lxmE7s4MJr8Yt0hI0x6FxurP2ZDjxNnGPxo
ezZYhA8iJaY3+LkjXZOMAV+TbhGTO7zEPNYhrbn4+Kmq2iSMMzG9ysP4DNGKPgpmUofUmiu6ix5M
qG9dhuErXHFU5ui5TX/PbZqtN7acg/8Kp2Rqp5ljWG/LwrrfA2VE3TZZO/U2mLJhKifKTxspT9Js
S3y6tgj8jAN7kI3hG8NxSndC4Ts9rSJufL+U7hjdDZXhBQ01w3vLTB/fs6kuc955WcWevDHmthEt
hVBgU+aDXiGj3ZUmzx8Wz0Tptm81/XpOMTXZhRdP+VAztlL/6Kk4ultYs5LU9kf/XwF84+gpW2LX
jwcmRcyS4QUK5sLDQiTZIy8z12wQskNvb9YcC2bWwpoTOGG4nPre+STNL36iqqdSk6Byf6QCqPrb
Caf904wUpmFCSljEM8kWRQNpNvUeJZ2VAIYC4eDEhK/HMCwsW4rt4I3Y0BNvQNZN/JG21pbt7e1M
gZvYclMDgRq7FTffRnHx2l26WjltuwBoz84zTnloWeT527rL/eAJFb2c9gv1TVcJftbJfl3Be2NW
derujkMDTX+bmRbDFy6YhrZDtpdMUX4yvodly1HMLaiSIvEdYxr1Zm6KfRPhSd8BPyAoPhDy/RuI
OXorOdbSyAzG7A9cSdwiYjF2uutMK/oPH8Vvr3Q1SVaGDsIJ3PbxgxoP+EwhVsYHt8swrdPPjGMH
stZHTf9TvCV5ATgi52kvUarm8SLraHF3pfARSEq6mx9twLL7NBTjMp7NkEfPEA3YGwRsLWL+6hMt
wznfOR1L0HQ2lFIw5TdxQm8igdAsOkW9VFh5BKHLM/3geJFhkAnq/aiNfPeZIZw/WIwTsFxG67tF
mjR98meFpZq93SdGHww/UpKq3LN5yhDZ0ypohg/ZJvF6ZlqbZsiibQxOPUpW96T5ptl/0wDoXqFJ
snqmfcM+2EkxpmTkzc5E3NL60NGS2d4jdUU30HclF11IZgfiQgtreqWrprqpIbN5x0T/n8m+RBFg
0hYA/kgv1j5ek0Af8wCqx3+Y9MWDWTgU7jxqMKat0IC7OH1ZWBtbDCAZBSWL6VSlNx3AgfJITHAm
BykdT/DyCryK7gF/fZqFr9j+lmZ4qsG3sTEeJRGud+nSBfBdQ6gIb2LYsrDEYpVOXvcYZQGW6h1/
WmMdXtelx+qCnaePGMoL0YBAiirqjlcwA1zY+cxu38Nc8wJRwbQHs5joiYNl0O7HdWluuqFy5530
AqLr7cqB5JOxKEuPqAYzq/BSDJfYB5q347Dhx/tqDIe3xk6MB13mGqBDNpenVrFz3gstwl8ywhMP
x4nXx6ZrGvFRzCK6AT1ZfEYtxRYbalkmOvJ02H+32mWi7lsqFqi/xTGzkQhkTDjeKB/xciY05Kl2
iPajHpqWzGNbnn1MNtPJtu0SHFnP0BbEERLhdikxWh9paWi/Vno7nU/XtfSrO0DxKuaZZD7RWLo8
xmR8MVg4fdl+Ow4u3W0M9YAzbNhiJaR4z2H1kena/w+K7VqeR0oE7gb4KstGJHb8B9SiCHdr4JOW
XUMC3Se6J0y4Z3vW1pfZrNfkAvwlXKs0v8XIe+TY8brJ4Ud5qfyTdT1J78gZq5V0HZXP2dwQlSCk
WmXnrPGcJ8LtmkxahOXilk6GxL3hfJ7ghLaiN/LYUpyVninmrXbwJbFrbAEfJfUpjuGR3BjfQqEB
R4CRLWChvWWiqbMblFv7lORcpCfSnJZ3c5jR8qklr1AsfWB0DpzsscetyvTyhVQcVZ11OmX+nvQR
KQKMqsZAxghoXwKsxuSSD+zPoaD7U5bv1ViFNGaAKbLLdYQgXgKlRK+f8TwZeXbcash/yrIkoejU
WlC4AoIfL9+G8+PKyZ5/D8zeAYW11N6uIM/h76mGonMvbAMG2ppxboUDQTqQtij+wztyVTj24UOM
e0778d8JG+mI+7hHCGoDxoWNZOxnj6Or9CP1G1aaDyEyTPJCRxwxSxiNMblNbhKMMDe2Gjr/L6eQ
tTjMvKD+tvTffHUjxdnnOOqBWRkEmhVjg0A14Qps4gvpCn2hiSBNLl0/eC9jHNbclqgV3qEiTmUu
9EUs/2hidn8atkDV9Yapoj3ZmxARdIy6daddqNx4CZ3hHlqbcd7ETBIqsTlbBvaNpc+gnOZYttiO
ldNrDV/GvUtSdtm/XUlFwNFiSeQ7hWIVfHIBkr3YDoCeklPGjy/+6HB0vbPNcfOx3+oWpzop5bsl
2VUR/GOI7vHvL/xEl2QJaY/dOV4w4o8M2ML9OrLgAB5x71GQkAzaPQPAIk/sYOVNTp7lorwkhF1J
dAjMozyRBAT6RLpBp2hvxW29DRNWudNOLMBiIaeAOUGJ8x3Ja2zyeQm5SeaEdx1IZueGd1627tMY
4Poe6kYYPntej+5M2mXOD+7M3/gedzTmLDNIfQ4dJ/TPq5IVO7kgJKk1/4+j81qSFNei6BcRIUAS
8JrelOvy1S9EVXcP3ggn4Ovvyvs2MTM9U5UJ0jF7rw2oy6eXcZQ5JCYoH3hOY1LNJqb0QI8L+DPB
UOl9BhxL8pGyTJ4vIkWEx4xYhcFbhcUBTlzZBT4L4mb8FFnrfRu0M9FrjzkRGD4Lwktk+5GEXZ0H
z5zzDqlmi2XUCpqgvptaSfimWSuk+gBsolPPkoose3fwryPY4PlIiUmz3TphyHQRW0u1U+Es1QGJ
QVB++Dmrj3NqKclfoxSCyWYcklTfEy+BCBqitM5QF+SVTl8YySqa94JBgT4OBnI3o93qxqWIFHhW
cOkBu5vdmjj0rJvAkGT6gsBKVg8rmKrswCQt/qkbGKVYFpGjHaqBXMxt5VoWUrRIZPfNQTt/Ous0
f6aB1c6pVW0g75mpYeVDSlnsOhglf+uxlcgZde7LN9u7rrOpsHZbtIWaQdOKVqHYLJPAMp+P42z3
FWE3EVlWsq1PslmjcA+ik5AW0FwtxvCJPKRLMhbhK5G17QMDNRYm0U2Nv4Oi3pcEAqG05t5p/a8g
J7p9QxG9AAqNFQLGFfsB8WRSELwTilj9pqTgnOlr6rOjtzDG2MTIHBDclgQbHatIEjiP6xP+qTco
+4QiOyzfAoZ5tzDh0bvyay0+5yUikl0RR2A3fR9wb1S2S/kV4V5fwA602eQ8675G/JKNkFew/qLi
eIfiq+ELYudBh28RDeh9N+Z9do1Jd0aa68i0uC6tlfXXqknw++aH6uLvVnkmcL/rno3qCYt6Eh0a
v/cfhpCuBh94mjjbqYB0ceEWWkFSUhjy/3R17TznAKwY2qytWYcX24imQBM+giG4jEDL9GFUDMYu
7CvG5Tv1iunzhjeFP2PXiWlkHIsd7IZUMshxqyQ9Y60OHLDAbYA2dEgmcXU6ocPtTA5he6fLiYzF
iMEcY+VMJrUlBo0TFbYFOLp06xZd+HDbxaBlyrMK3OQI5WuD3De45l6ckCYO5gYxPDnidMpIpKC+
3nqaZlqD/DiHVS735ODwSuke8gs4xUZPL0yfQ4BDS8SJD9PEsds5QcmGAjaS3G3NkMR/8LVM0a+2
4z6+K+ZV8/lo/mz0mOtx6V9JxevyXxrVzk2zM7oxtQSJOViaWXGea2BY8PnA9WG4z5dMg7nCqXwI
5sijiYBc3CL2y+L42OgUbP/GnfmcbuLBdRjVjnNw5ZEJpkF+0f7Ov4T2axc6bYY7gbGZvgjWSw6t
vSORyweF90IO90pqly2heezxM1Y87By22GyytjmO2pjgTUYZvSYryvWANxvvgwEENCAGZ3/DTsqy
288CL3jj0EUjjp1Y85Z1wUgwIvit3/0UeH9TGHOojThAgZNGDJEQXwjxkTKOJZwSHSEh5aJVv+es
IL+aAoWMeHpPIifjlkgegCdcok9og8j08t3afzSLVmSrgXSmimz6gNNtY2KwPnjROyAQXhFlYr8g
drrFn2gljivU1lfWz2xXapTWxVEz6EAclvw/HBmSH16RsfPERc5elMOk1+Q0dxX1DWvDgazSoZvl
b7QpIEzYo2E8XEKm9eBXjSqvUdWpg8/ogoAXU+p5R0Hpcd6SSofeXOczq7hxRP7FqdRCa8czwUia
SzvegtpI/mWDMEQvNpP5IujX/ztm5PElZZz90BnBukCZ+BekLCkPLsbxs18xQNsQRZ47P5zOCPzj
nodwT+lICGjpuAFCsxIk4V3TSCB10h9NfcpmtLJI46CXP6Q04b8rJlj5LuiC/FW08nEe56h87PLZ
uwuCsZi3S6d80mKWALZjtDjCPxk9S/gfLAmZlMOCyDgiUHC+0L0P+sDGdc2grI8UP2W55NSnVU/V
BfpvtTWezIquEnQRskC49nXxK2i9KbsfvbX4466NdPdVheFh5DdzaIa2dPXrT7GgLDxWq9/OWzSr
hHAnI53ixWUg2G/rwM3bjVPoBiFEXYmPbirsh3FNYA5VaN1o3+Wu41+bJIo/eSYmcwRuqpKPqfRp
zwOnZ2weBIu+rxY6jV2ICpDA6LlNCHwysbdw78beaxRaYuraaFin985YuJw2UuKuIeuk2kEvISOU
cZg/7xpXpu/1IvBj+QXsDAxIbB2j3RyhwtuKue+rexwnDXVuXaPlWdxFXMWiiK1usaNCzAiTUaCB
yysqwleBHVA8TxizsitRaW39m2H6ACy6SzFQLTyJc1w+0w8nnzD5GLlh0GLSNQZxIrcqEQ4GxaRC
A1ztesIHkN41GrjctksbZ7hb62BstwvdUPYyKdNxiM2BinYRwjPchRPDP1hnOFVmxMediUvJoT4K
DHO9M/Iz3pQnWFUYu8KH4gGf3D451k2PJbYtqzYCpA6wqWW5YZKciVre4uoxrWVkWWd6RP5rndBF
NI43j1aj7H23EceUaBO73mNFTlnTGgcPfvfktZlxD/RjbfO+1GIlw8v32yE6FFncYy7XKcblXmN8
fq5aOfLBgpuDRIH0eMSCyYo7Wi7dirjxMBOcU92bsNb6Ls8Gzserm8iGjBX020SP7BrOOQkMoVXj
kWX9OP6wnZrVZ8zeNH/v0gqFM2EoABS2bk+87S7v2rW+E4zw0ZhVzHVhh4XxAEPKBFjmJwbr5dGt
+eMvaYkLCu4aCwzku+2onEs+Mr0+rqJKsydTouDcMAYw/EuVtSlku4QQAZTwU3c3uHM5f+VJ4xHF
5iyS8AZR1tuolf2VVBq5vgjgc/6lnUqIUY67TMF5pD2eNxmFKUGipFQweaj1QhEsDWymo2Wp8Ieu
yOIYKAIX6RmlJfoqLukaNFACS4j+CqTopWPROm7j0fdWumY42zsX7Cd4BC1svRsalMW7yHPG8lnk
pP91G6OJ0b3vFi4uRGADFKd7lhJ6fM49v6/vERws/buy9MRMPIsk2SlnxkvoI88FaKKb4U8MuTh5
6NN4uKvdsXtF/C2qk288kGEai4hgjNAQbLP41Idl7TEhatxasB/KzHCXzyNw5NLGMwoUM90wYQ30
qK86RzOLOagIfwreL7uHNqpLIlooRDdDCl0MgaqIwKLzxcjg6JsIrXcGn1eflmjtWcJRK5ZbdFzE
osJvxqMUZRHBi9yDFG1sZWx7PzcezXttIEwTujujKCwIYYnOxSDH8NNlmPvRoAdGCYM05z4t82x9
cKZJVL/hjnTZEzEInATs/e2KSLwro+BlpHszOwAM9rvpHQr5RlGZnFDJx58ohtszCDO0+KjlBC89
TdbdVBm0jcOtUCPgkTnUK2sIE1yh7OI2EEgy3a01szufRtQG3t5U7qCfUh5ebGIl2I8HZyToYTdz
7f2EHSL7o6fVmOKLZOS46dxQ5zu3bsvowhNtnhTYv1tog22/2JeU3U5pOgTwIv1ymfm+xdYqxs13
BrUBWg6AtMO1a9tkHU9qXN3q76rCxbnwfwiql8w18xMZsLO4czyhPqgMZVWS4zznMDhBNqA42bZ5
H7ofcyXnpTjyXRQJ62lMhYp5I2Gnv9vUH2PCbIL8PWPBSuBawcuHme9GVX9hjRmlLMWjeniL8yTp
8N17HdZK+Hile1BUaOU9S+k4/s3Lu/oQclnzo2gwaSJ29J03M/9QWYKTcT11QQUbwMvz76GA4nk7
K+mLcuV5NwBKoQJv54Ul476xjHuUlWOWSfNi+cvyXChOYc5Q5tHytVmH+ZJGOVwGw91C5k3e4Ftu
NSB5yMHq9qgVuf6mOZP9R4Xd9MITZtHWTyF+LRI4aA/JVpegfxPIxD+4s5Q8BWFOWn0K7r79KNmn
tGRP8a3j8F9c5GcG7uDBQzv+oQiOf0DgQGggAKzeHsgc8wakF3E7MyAJqoHBVSjf4UZqwtvKyfHf
UO7L5miRI7nn4oYFopwi0+hZK1w+ox2m8lRCRE/3uXJb3KBI5q42bZOIaCW8F3vfxQ9I6eLEZ9HO
OI/6NS9+eMm73xbvO4hZLfxPtkok1C2gEqNjqj3im9mttZ91ELuE2U598r6aanyCPcU8u8EDgeiN
iGl8H42c6h+qssj+Kxyf+6VVBGTukrHL5guWk+q5jsbwvxQmiSWd3bMhEtkQXFaeDnWxRTA+r+/B
LL1zT1Kav3V8Or/twJy2ZbHDVXRkzRojEK5H0ClZreRLE3ZLgQcLTFXnlreKqXUrn3XGLVwdJXo+
M0QkcPQcDhNim6qdquqQDbPudpbKjFBIMO1kCyM/Jvl3blkmp1HSIJzpMiaaMCuROFKbuR2xJaN3
GAksd/aFUureK5wRJcjq549cL+znp8jzAMx3gWKd38zaBNvM4XQ6EK0yh8d4Dm7A8HlK8uEjLm4I
orILkw41j8Ce2Se2/y7cDBZbCFUIGzARCROuhJ5pqudXrzVyHd5zCjm5sdhXQMlimvb6ZztGiAQ2
KPBX737CYPzfmsEP33ZWOsW2WpjwgEkgIKcC9Za8uCDcUeWJaHln30cFDRjQgRIJrB1oaeY2CHsD
6/zrc5NdZdVExaVZkzY9OTqp7+uCCG2sgGaavM2crT4p3pJZz27CZvY145tLLpkG0/dO5ZBfR9HV
+c1YGzX3ljgJ8WdRHnlUuHdjODyO133y2ADrTrAumC1TZQXzSOfJu+9iuTmaykN/eYb2Xc1fE44B
RK2zisrjyDztGWxg+HdC3Ic6f6pc+WXjYZzvyf4h1BPVLBRnAP0NoWAD1vxNmHot+0e3/oP3Irwn
NBdZg4/34yWwHknEKCmkeAwdRmHm7K5iZesJlWV8qF01+KDPusp9Uuuc+UfFbRQhEHdk0bWHcSpK
a5CmE6UwQhRDVkgFX6tQLFeioVmIb0o3kNMGTHTh0Kyw2GeJaET4F69UKPkhSII+odKZAoKPEexu
qqxn/IDL0cLIEf2CiTpze+j29aJBS0m6JXx4FR4YKs/5LmrJ6D5IK8ILuIn4ZwrgbO7G0vXbT+rI
KSfdnrPi24Oc8Q7bZCQrJKn/Bd1kj7Wc/XeMGsG/lBuZ/AuXjgDnOHldRJ4/RCgOLAMaAHnYVaAo
0F9Py2kWOQy/llSQd5TaHPrY7LiNTSzYjwTGY0qTWq3iK+zg9TdalfUbs6b/G9Yxv4wXsuxhrofR
7hAgLLrl62DFy0h4WU/rSMmwxWWCoSmiFPwkLNpd+eSjaD4RzzHe/IM0549Mk3P9hKaqFohfqLjM
vco8vd6BMHSWHR7CAJc5uSoAAd0bjKur6ZJ4twNogR1qq+rHtNr25xZqE8SDwM/LawzkyoHSTFbK
sxL8qXwTo9VkRIwCn+OzRW57D9W1wGw4dcHz2g5EbyDez8iyHnG78TaQjZxxhb75rXD+Yo93/VMA
tEz8mtMh5vZGY0CSCm61Ztf5VZU/3DTvb7wlhMz0eblsYePkHgvapTh5ringWBcxmV1/cLggCR1i
T55GslJYm+ZyvtNR3stzTjwnoDZqfhD3GJGIXMkilvnNu1PmFY1YRtdMqi02+b0/VSTwyHHyBmBs
qW1/z53XBTvfuMN6ZJ1bLJeQuRYbeTDM9V/UxREfRM773XxVGrrgEbeBbw+3xKDlXRXONGzz4gYE
BXlBxAjLLhNHz37Oe07lKjVOMkz/kJcIV9t2RUtu7SZHwbIRjWOixyShnLroqOoNdF6U6PHhdp1D
iCmJ1/LkcNO8+q73WrNES9mNLn299Ylc97YrUZ3TS0klnx6Aa4nnJoHHuRG3b5lxZzVkR0w/RcSI
o+FELZPBoi+ylbgTIqxOBFASYEGLtJoTNB/kAzml/Ve+BFgcIk7a04T2ld8XUdoTlBod/wAky3DU
JNpQ8sQd+YAsnZZ7thrEWcSpcgBiTgp8V8iR+2a9BSneKF22qLP2O/CNg7Pshecb/yldppXbBn8/
EiFU1a9D6i34E9fM3E+C6znyWhsdUukymWJNW6/of0tJ8i1KkO6ZfqLD2ou76F9YGd9cCR6wBBjM
2XjHe18FqHVF+4pcgwhwVB70L51T2BhK4TKm+7FR6jFne7gC1cRGmnVm/Wl43xO6qxHYMcN65eLl
ZP0HHgXQbQxLAT8s+QXBCScOm3HoMoD4DO0fQiw/8vKjz6lTn3u6sGnfgV+uxwMrlczb8726WOBT
G7JxKkd/3RvmO1G/6xr2L/qI1mPgfBQZnEr32StyujzTKcc5Do2/dEfl9XwKXsaGgUcxQTWSO4t4
G6WyJc2Wgz6hFcycdiLL4uDfvJZtTDQUUR7Izww0vRo4NsorO/e8YkxWy2fkjMvykLeYrniWYds2
49RymRKfcM+KdGQgOnK6HcEmqG9WHwylZ/rq4WhqOPRnhJTorrICzsJW4d94vdnDUu5nx2CeqKf+
PncocF9HRs2nzpm9gdlwMlA1DqWHBJDkgwT/ECqH4WIdLowd1hiOTkLY6uSiScKFYN+HySOzdsBA
FveO3QehXOe3KR8IUqFsSGHWJaRUfoaFKO+jBLoB2cz4abBxIxAffLllWMpxHjsm/JHITMDkGZS9
u555OSOGOh1/rUlP7AmTh/BCHAeZjG0RJ1e3cMLo3YhxPJUEgxQbHU4IJogHW9CYRWRH0Q/abpWi
PgLy9OwdO9k0eIaIBNaXKX34ULmC9KoGx9q/NaPr3iGrtHIrbuaFk67SGdCRiujCHQStFrWVL09t
uoB2HRURBBRAdRgeqF9G+9gSlbQvadCDfQKew7/rw6gz+450E7mZRiAFhyL3qLimzA3y8wwr7Z9J
ZnR3mBShbxIW+F+3JphoUx3A+objQszKiZVUtp7NZKEUZjkFO2+yJGIddlaXHAf2OSx6A8MV/dCi
Mgl8vo2+nU5F0fe/+3weFDonkp9ved9AHri3u7HP2jsctSacTpqIvv5SCK90UfdwnX66psWTUFlI
RAi1TMVXY72ZfafBybhF/g7VsaON+TZBW0zoEBazTMg1gb58xaJsjjDGKvEukYgXz1A94u5hho5F
RCvsfrCDgBj1LTg1izHfeSykmS2u8BdQseEk3hgGbfmLrgI0CQEJ2yHr/JSKOKd2x71UJL1+wElB
OBAbgBu5ZSVxaNk2Xs+WoSim/uZmqQqC7rKCgaJZPcgafVw7Z5PxsjILKpmdE283kH+Ddpfjn315
ubCwjfeyDGvaKJ5KGecHLyX6EmrLCIP4uaiEG92wLE4/P0cI9xFfGNVWw6Yg2HJJDjQYpTS7dWmi
38opi3RnXGft31ri3IpdiU75ASPa/JI5cW43uGAZ9Mx08eG2B2d8XzOQfK46CmU2lr29+KGPdlNh
539OnCSjm7HEtR+I0szPAVLq5diCr5VfDt16TnALmqB8Ozl5AvNvzUpglf3Ur1+rtMhzt7zcJXRd
4VlEG9LX0e8VLtX4Zy1mfz4vLuk9L2EIrhoUhIVTBLCmKGM2qahNl2FTxS1SFxFkkNpkypz4YQxQ
nlxD+HIsC6sY6eSOC0/JA5HdTkjOBWnlzQOnYCzReyaK1SQee5BbiMfhoxwlk7ZQnWBWwQnd0cQ1
o7fx2EXCdEfilpV/Qh+BGkcmhzMSfVK4QKsVhDqiVqQYSJ07x8zecj/WiWr/MhGcGeHErtD42hsv
c481ZCQEfCVed7zzMKHXcNijzC+S78YNI28v53ROrh4UlpHMS3dO4/Vz5s76myKUm6mlelH+IvYF
q8KuRTwyU/H2pfuQZ9HNVkUH/N5VWPieWUn68rP1Bwe+hycnN7trxNqp/TxDetmjJC7Gf5JGQsbs
W1OwGd3EDaweWOmqCpljE0O4pdzx08eQtHQXsVOWd/jwymXqHjB6TsWew7CsH2FHSWSGwO+Su0yh
6njqXLrsn3juQULt3V7OMXtlFJ8pNno2NfqPoqbwbqrguPz0ud6wf4yMsi6RgMb8ueDaQx1f9a3I
WL41LIysZb/X7jz83NGeSh8sDv9FQMTf0TyuOnmVOB/YLLJnyYJjw9Z5+ull6HaYdtPWOdim0+4x
NAOF8wowMAVSFJC+sesRi0XEYoWxFfipK+qsreeQrsIKPA2aOwTiUULsWrZKti4IXqbk3LudEiC9
jLbLT0OicHCcpGZPCqsX0/JXkVM8o8n00mQ3yaZd0F3aqLqbC+M1xKintNFTDB7kx7UKxI1lHjWg
ieAmiB/BgXBFYOdz2WdFqXBODIDdeZdCHw/QJSreYk6IafKPba6z8FcKg5+GHOeoPmi0n/6vRag2
OcXrQIESKy/xdoVQFf6ySaSu8+rWtggPHgmVC+cuKvP7gcUKjJMgEG1/XNpUUi70ebXKo1tlivKl
g0XpBOSJz/Rp2C1WL4M0iFwI1X5ErQMuF2LDAeygqYtTBQZCNlg0OBiJV5sClx+ZbKFcbBa25+1X
MQyDftUGKS2BTJ0mt8gGxGJum9ymfo/ZnO6WXTJTsajdBTnmE/4mm4ufelyKeosfr7ebOYmF/CrC
tMvTK69P4GOcLlDu4yKoOV3/8MhVdNsrUTT3iehisGaa9fomzI2GktlJ8hzYjM0QoAAaYT6geW75
XTru8M+ZMYh/x+qiEP90jfQere7sgDdGTS1DwiYKBqNQjYk41wJdPVjHQJ78Nhl9NIgL24VLpRm6
nqwMs5sdUvgc8ESJkImFuwaR3sD4f6vQevwuKemmvwggmAASceSFI2kpBoyKBOHSc/tZ6zwPhGTQ
YEnLoy9dozW8ah/tMkPrQein0AexM8LchfiEVbRJx2fgxZOJLgy2e0hyW2yhGXyeGj9wmT0EIIVs
/gC8sLHhoYHCZsweY7BXgWCsRSDCLVh9jNQL2QgWeXuYr9OhqPOg/GIGHk3XcM3X4WjrjuyKKoky
e6BzDQhOgouZHlrhktDn9BKeERMMnLDWXRbSl24U0jOT/2FCJ5wi9Oz6yoMfZsNwwBoMDmxfjXo+
l7RZyEX5kKpdhaANWB/CBWZneZk9I6U1jPzVVJB8ZOggtgtGiXZX15T/O8dGA1USowwat7QmvQ5p
tbfp/YWwXWY3ajkFLAHFju2WQFuRp9FJELr8w1nPvLHKtbxr/IGQW3QXH6YU3rgXVVFbfOM99i6J
m4TxkooRFGBHYETazul0JkIq/tc3PnHLrYrD/h/6EaW+6XLclq8EidxWo3MhmBdIpP2FvI5YnHH2
wS80eV8FB0Z8MJIL0zvbhug1Nn/+5Ezs9TiX+l2L6c/iRCFe+acIbXNFPJJD3CtWGiqXAp7aqFQz
LpDEw+0WgizFUW6K7Nr3XRNdoTJMDXbnEqFbQrK9t2dLRdUWJAmRJkGe8WAFTpMj72xmtXI0gnZE
6xumn87QZOupgunY82y7dXzlEEBHNUzh8CdlAfkqSjGz/cWShpTebSiNa4kShDEVJQPzcXq3TViE
jdrM+OmgTiyad8ABiUr8UsTd70IRUE+LT02yp9DRaFHoVdIL6TPB9IiWPM/OfaQGcQ3mclF7kiPS
t36SYYg8mHbwHr65ec9D1Jffuk4Y0NUK3tYOKYyfHNrCdX4noSr/DVjOa74Nt38bnXXBc0UmYLW1
SMF+oMnAACCnl21CG9/yOSctzDOe5co7ryS7/SkT3TawniCQI/hr14xEwcR6bPxye+2hc/4bJkRi
0EqjaP1Frlb62ICEWo5xVSmzZdl7C7dpRNDsA9KeCaHpgvqEDDmVO7dtIsM4FBXkr8Fj7XQYOmKr
HteBIf8LiytSOvh80obTlvikDbsDdaRbAqeX9sU7jAX/P9Vk+QnNNRh8nF3ZqzRjYi659mFjkMMD
N12HjnhYkglrMNGj1fMk5NQcKr24IQlMkSRqDxSu2Uid9S+mngvm1BxGhxz1c30MsyZ5DCVb7tPk
M/gilqeM8K1OREnund5o6FIyjcXGD5hFP6Z1ZTUo8lHifuiHkNlMkjtb7WZ4FATz1uDMuGU+B46L
smm0gaRjqBPcP2REmwe4vcTxODrAkuqiIyLEFu8MMRWRdo51F5OaUSAaKBhESwRPuA5ZSRM86jw1
4Qy1EPBN7m9QrSXINrFC3U5rXG8Ho3mNv+MEp9suiB31jAQJqP1Y2+SXqUT+Vzq5uKuZmDOT+z/F
y4kUuv5iXW8HIuZ8VIvVMsBoH3KmauB66zsFxwIB2dAL1pk4wSMykuCdFTeq4XAFRhCgR+tXbhtd
VPaP61IOByQdgOEImuw8EVVwGzlhD0QrOEmyu5y1GnZCt2a5In5P2jvUa3gm5jz9ovZbNCFfbfI6
YgZRF6tSErGwPhQftTO0Pznh8n9zMJzu5Zb0/Op0aDK3LBzri+FXynYpXnMmNy55HK+N20fvCefo
s5qLtkQKxuErEOl34rUCudueSeuZDqwA+ZTDOCCo0G+V3Qao03tKHMCyM3Do+IcJlo+yA4xZeRQq
972TMGH2ZxVi/RuyZyKRcVzzYwThFtueU4rwRMG3sLGM+O1JsBYJXlZenYh+V9hgV6EDIforUf3d
AGlQsijnSWGE0ijQnrJgfEZC03qx4xQA6EKJf4/qakjOfIM+UGcXcfSuFqpg59FGNHezU8RAvIey
d68DJsdsM/ozxitu3vph6TI74V+wLtgiz613/gp+525dO/M+hsX4iRES3k7khEWxDxKqye04uLdm
MUva34a5EFCUjHnbV+1M/d9uFTjzo8ESloRuJNfhtfRqPf1gzWNSC5xY/yR24aUcPWlYvCDVPDIh
gGarofUd2DLG4MXIqeEhXmO0mxtdx8kfF2VPAdRu7f1TmJEKvmmg83CyIp33Dt7YhvX9aEJVH3q6
PX/rB0Z1L7KK2Y/rnth1v0tH8kCIfb29wN3wahOQLXu2qzfuINoKwpSo5ElbAxZDE1wTbnFcO9Qw
WztI3BVJmnpfmi2xuutJDptfa6zWEHD8tCLiFy0TzmhnggHkx457DseoJPql6CiU9RCr+orajDxR
6BTNn9xZGVJnlPovYSOLT2xnyU8MNM/u64V7HJFHRMM6TAE2+Ex2j3FLwbhN0gnCejN0yRflBl4l
GE+ajV0TG2ZECbu9TcC4LUaAs447FfjkZhFqVVbbQoIEaCQiNZpa6chnNEHsIXVGaPNMlHf4VLna
/wtdYAKKLjv/u0yRmZxmZWmU/QYNEMFgS7DXRB/Vjz4ek4K7PBPFgytw9T3YrFM3ZCqwBBxXIVb0
XanC9QyhfYZnWM3wFUUVtf4um13MMa0ternzejPC0UR2OJzM1MxQ0EBvuEc3QjjIT1URdDTALdml
eJDFBitIOP6yHU3QJuzwtV6aXuWneqRvuC4mNcDEOwYDm5WWSO1TZ8yDA+f4cqbJkCiHiX3VzoOV
eDaCk4hpg/a4Uf3pg2lpKh6rlvXCf3hwMHXvx6CFTHqYUF5nyX2ZIJ5Qx2xay37Y5wEGVCoPNSw3
UIK3fsT8VIhR5igeCVEYlf/mNBPS1mzMu4hqLcPiMJEg3EMQ1/7gbrXF402ut/Srb5OW+joO2Ayw
oSAuqMiKQou8KxY5mnukeUt/GO3SIDFEJOPMO0VBFvOgew5uSRMzzHtm64tzQsHUNZtioRyF5RB4
3YcuUHAcceu2zcOCg9TBXhnDhd6C6qrTJwLCMo9Z+MoYBx3OgsiYVSq/VMYPRVBCmOhyWzhytVfL
+ZidVs5plF+kCyZ4lZEdnVGUDHSWMphueQQ64uzAGlduVyXmt3SNOokruK+6A0Ijt9q7aBSfVYIZ
bRdUxAwxYHHKt5wgAe8+bjU1LNMJBKjM+jv5xpxu/Bfx7lIyh2oiOXDW3M54hLRgP0i+7ZYH5nYL
BI2pjrpVU3BqXYbN7LlA3ZxY93jJX1LAkEeCNZT60LQpgvAAI3B6Imhn8Vmly07UV5WOw/iXe97L
7oFH8HnlGPtusJ1Gvni3sv0ZbUQSv0Cjuu0Yl1UCMSgXnuhDjrM8PdgVJBhXXRJ6J6kSZJgUs+NH
sKRLdkwStMwb08+Yz2jPkbbT2AumLKlLD6OpHCHY6DKstnlI6but0Sy5z4oOn21DReJ6/piGGFm5
CEBNFSsEaGoj6JBAHsJQhQCM2uWJ4sfj6AyhR90DgVT/ekAeyx0zjbB/nVxBNhxTcoOkKHCCc1UA
U/plMyrgzxZnhT75CZMiRFW1xaKertNmSZQzfqSpCptLY5HYbpm1toL5kemiR7+Ze7FndCm4Ikix
bP7zXJaEBwRtChZqWqcMRX14ny/o4KfyPKWWIRrDmQgxVILYU/7ykaR+jfjG/PuOcOPh4MbUGbAW
PN6ZpeDrOkwEvN+oEt1szRYTYErQdtchQ/nDSt4029uNfo88cHZhypN4gFDVidv0ta3C5ZvyYpl+
mYicZ5KMrKuOaOI8rEVOK8Nqgya9bu8Tuuf8SqhDkD+0DeugXQTokCU2npCaSQ+Scx9jJ3ZBOP2e
D4WVkXgIrwmFVmsiEgVwtfV3DVqYofsFqGGl/EAQgKhRWQFIZUFsVXHDRLHzlGk36LpXGg5LQmni
JhU7KWcdyKswMh70R4uRZQZ2MeJt55+EfvQxhNHS/80juukThqlRnRjbudkHt53rPDFDt/GzTHLT
n6hmCCC0c+DjLfddbpNK9bJ+mlFrp/vbFsg9CYU3bk8Ab/dKa82Cm+2TIKokltjS40pRo1Lt9KTR
QsRwOmRI8sC02lJoe2QehZc2wZiz1yrrqz+AC+BfzGmQfRppk3PntA6jEu16Hpkf8fTmaeYdyOiM
nc/ulOMdk4nVf+K8X/ttx6iakKLC4f4Mosl70DgRYzLbeVZ3t8tL3+aw+iPyQBAxAocnxUqwAV+D
cAhIZ9273WmdxHijWhmMVyJCAMoSZyla4AMhyNKuDtdLHGB5YgA2w5Y0UygMIEFLbE+P/CPZFgOS
la4M599OnZW/ljRKUwxWqULDiTgbwjPsvI+55WrEOtklbyKFDcO83jr3DmYIHE09L9QWiR5FPTI2
Od2SerN3FNjDf9n/SDuTJblxbE2/SlmtL60BkiDBtr698DEGhRSDFO7ShhahgfM88+n7Y5a1tcLT
zcNSXYtclDIFJwgCB//5h6GEn2RAyqfHXEaK/wQnDSB2I8LanDrwBwJtpMoKfrFPVxlN4Eb5HZJJ
COGQlalF9CFxkrjYVBDwjzD9afdFzjgQR4se8SssG5NcISJXrh1Fyt22Byp/buel69OY2fSxZpHe
4X0Iypkmhe4O2I+mL/NsNov12uAb69DtrAcshYbHwfTbr0Rb5r/Mxk5e/cn1b0xz6DB7LKHqr0bO
ceRwkI1eQErhYtVTVZdbUqk8Y+tlaXz0uhyrPAkj+muEnu3JgC0fQniGkLIZkDZ+zEJytVZeXcDI
wuyt/t4kFCp03s3kAcmt9ewJy/yVRNFfoU5d565nndXwtTunEjhkyoQEQfjI9POCXG5YauyLI2TU
ZENfObvVcDVxSCINuVrBacR7ecDWNGfTq9A5TnZFyBEySlobsc++RngKraRMO4iJTDtmv53jCWFF
FUJnW+lGcDHg0mekKP/s4ldtl42zJnSz/kmJVURbc8jdiNolx90zzk33toWGKFBc2fTGdVHyrBUZ
OBG3C9dLbxwrbREgsV91ZEpBZdUC1goMxtjv92wG2c+hr+xXY2C/XYzDM+OmK53qu0vTz4PVl+UE
xHqg89vAwCFr28129bG1pH7izAmcKwL7iHmYYNJimpEzT6uOfZVLnBG59XXdLtKsoQ/Sp7pqyK40
Oa8J/i1o424lTZhfdtMZnwc4wldzVZqf8F5eXHiwb2rooiUhFBSO9vXgxWa2j/wAsdoUpvq2Tmfv
S45bRrfu8HuA71gUCEkikyIFXggyYI8e4b0Bjaa6HjJtPvZ9Gz5UvuQshFI4YakwBeNHmiA5Bh6Q
y61ViInZLeK/+VX0FObr0CISe+WMXMbpuUqUt3Y/js+DmPDT5E5KJ5Qudg1f28rtNX3W7FpBf+rX
Xa3aBxpt1ec4mIq7OCdFawWLBvxMNW7zkOIOCVoTuOMvmcSwSeiNOXsradNi1wpizHcGObxsjiZ4
E2DIOH9DZlU96boPoJWIRUPc9jLPdtRNBJ/z3Rf9WhiUU9tcRfOwHiKNDRb0OrEC6kvu40SEr8ij
XKCioVDRBq1j/Ohxv3XXfHLZS2cZ7ncvbvt4w0ogSqvkZvbo4QrEz5Aoe7Z0FKpbbxEurOcgMwDc
5jL5UnsTzJXMGNSHoJS5ufOonKqV28RsoEENnkS6EPvqysPE7FiPo4tI2eH9UzX4LA0ONChD7A14
uHdlJO+JTGSfwrhLvgQ0tFlUBZ2jZmrTo+rM9IjBS/61bS2ollJM9ge6D/FnP3fwjG7zUmXXfRZn
+3TEFXAz0un+CjGHy5HvVpD7hxlaFLVDTNnrmgUOnSb88/AKNwja5Q0y2P7azrlFax8KODZQE02v
mo8RG6eypBwg/wbalQTHv+r7nuqfI9v9TuR7Paz7QNXHjEvnk+UYZDMjCdEIhCr6BeiHxq2BNutb
Gob9p0Ej5qO8NhVFW5/Z80LNAgzDei79Ygi4XyskpgKWZBB4wwbQp4m3AloQ1M4GOHjVdN5i007r
BVCncOWz5vulxe7kCRblA3feVVAHXbsGI+pLOuVwA7ZQKfCFJv44OSjywcRqTgbSz5O60djP9SEJ
ElXjc/sKsBezdxlb5UftzsEtVJly3OCTHwdf4ya0fkWQn5wVrK4GlD1tkWVkYfHCtSO9FdGwhAQM
Ehdjbh2BJoBlyg/4A8vpE5htjUsIHK67cBzN7FrGI44nmHtkWBqZFQ6g8TyVxVVexwsVE68K/KGq
WgRbA4vm/hZLSzqLdg3nE8xCqo99lRk/O+jZe7X8dHxdgwExHcGn350pk/DhEfChyujVQoJNarwL
vbisnpIxc1+9uhk4RdkD0bPiGbKdhGnjvgQi+sHubOw4uZth6aMxV0vputPm2MgMN51VbZrZSEQC
RnMr/BIGgb206ZJLDE2We9UMcXvd0WvDhWmgfOdmFmbFCruFtqFJylV4K7kMEQhnNmaEhFEENzkb
EeAxqTK/jJ5Db23gA0Pbw8EsCGlMPtkQn2KC6MwET9GV4IZorLHYLb+0+A9iTUY3/QN9YrpaQvTc
7oQc8kNKim6MD3/hP0PeRwDqBwN9rZY+Jq8H5bkkwHAJ1xz1osTOub2ZZfa1TrM8vKWEsD+xAiqY
4mUcviJWLr5gYgkOXfp2kN0EeHGA0BsCeCCipdTs6l4XTz5ZOhTQSaDubJRPGPWMzvA1CFrOaZod
dr0JpRm4294h8H4lzKyE6wN0vRnoeGmurqgmIe839SfLMXtU/MqoXvnWSc5wHL/4NaIEIngW2gXk
VbuLX7SH1trquEvuchHiGIVar33wCCYCc4yL/BpSe9kDRLnkky1lJ0iHO5qHFDt6GiO0jhfVM4E1
GFvq/DoNwqUP0CRwCDvkxCQb0I7lPKpCGLiWNbJOeaH5xxFr7u8BjkbE4sxVVK3DNgmeGyimI59u
3n7URTYadDP4XFdm0qFoSa26JQvB83+yxMFy8CTOQdlj8cTemD0Fc17nG9U20zeJHOOBzkOr1uDs
FabgOGd9pOm40BkItzu47jRcE2lri/XceGJxrvKx2ZBBnwRYmIzzUUJ/vstGFKEb0WG5wfQJ8DdX
9SXcfVKph3VF7emvmAzu+9MocfkS9FkpWxJDFZvUM6w7yWok1SXK9C0x4ciXeJ1msbFqixbiNFqU
Yy1JlGJtDLVJS5v6BHmQnL1hWyeGU28hbjP7bETuc2pHgLchhB9Aj6q0rhpjebQyk9XBMTUXuGzs
44aA27R4mLJFPkV5qzc5RvzxgvIgla0oatESpTYXsw4hwVWNEodol6jvv5B+mD9x9e5fiRtMkBo1
BOoYgA3lOge8zFYh2eNiHcyZ3OPqRexXYwZWSa2UJ8/Q2OvnBo++mONxUTdEBpALlVYY4twQk/xl
9ZH7i21Fuxv0KDFq4rQdXkL8sw5zSR925VjAuVty5SLnqtKIzfYBVeunRndcvmCMx/DBhjR6tmwU
DZh2kmB/EzZG/gjXMIS/g5Qe7Zafj1/DkmprHeYlDG5cHeU1exdX+gZiSroxYA8MV8gLgo+gPbS3
LLAP/BsjDh4izDIVr9EfOh5q/SjgFKDzjZ16UAyvWUrrZ4daqtlKQgZoF1YQcMA669rY0NTvw0eA
5oCCqyyMzYg6UnxsR+68Gy9P4Z5Nmn7tdUsU6Wc0vs0V1oKCPuEMBZK+Lb1WWtlm3G3jbvYxaWBJ
WBs8e6yvndHiMFkTVdlehxrZ+25ZLorp5Sva0tXGnYMrKL6WcAlr0rsM16l2BlJorlDkhk+4DhJP
PhYVBVaqbVwktE0MAsQlAmJpsTYCs0SvGPZaDlW3pvzk8EC6XD26pJoFu0o647cmGhdvmNpEREzv
1YbQAPuDgK+2K14AWm0MDkykKSsDCvKXGOsb/GQkYXurKoeQubGTBNceISK4IjXe2xjaRYV8aUvs
qNfo9s1PM85EsGbUQMpUD4+LxNbWZvPW3mJA24TJMF/LMY6aXZ456UFPMA5WJX5c8DGoGNKrtik9
4qZR9/l7Ur24iAAdYmpac7n5FXcxukizheF1nRlug68hxQzAoz3Y/lUAWIIIfiQoG2ei9G6eettA
Bxf0+WfHJShlg5TC9z7G7M/funAIaRoVlZabKvcHLrAE/74CDeBK0o1NCaxEU896wEWmrDdoMOP7
KKmtYc0VvyTdmyQqvgvkJYRza8qcjaWM8DjbGUzwILKC+7TPrXZLDpS9711B+tKoku6Oim+M9iaX
ymhlcxAJvv4O350GCOM7VlDxiyTbdEkkMvL6M47u+iETHS3GYUanslcdbFG4zDXXO5oJEU7feFWB
8phV/IIUNf+J4FwW61T46DjIqJTz1rCd0EDlheKDbT0yQFW4qeDJR3kXEo/Zbzgwa2oZPMCOfaKx
9IO34bzYzqxr9DKWhJwZhEuMtdP1V36nbMiRhN3lO03N+9MCggw2MdxySsxYyXskRBy4qqB/hzCr
/anHDOoubXgX2yWUcv6+FyjxMbBQ2TMEInp4ZdPaWyCVFEpjEnCVS/Fk+AziVn6ogOXQXaV1PnzO
sD50V/BzaLtA1SF+GWqzCTAZu/Fi7E9GaZCp6KqBkOKyirMJe3wA1+7HDNEq3jY1XIuNTN3pmLC7
/8jZjp4mzGqjda6ceau5dOKkXwTq2eri/FY0ZJ5s7MKinW6p4lvmWrBqcJsq77FACz/NlrYRH3Tp
9AucdvwpkLh8paAsbzSIa7wpMQPE38pus22KL+lzyAt+pFsFcSjpwPWjsMDivvJyG555tmBtXtk1
I92cjIAqBD7JR74w3I+odvuhxByeDOjuB+UXKCofZRmnD5BnQgfeqi56EzCC7Xkjw6ljExGm6r0n
D31avmvD3nFXppyGhE5QLVwfuMwXTd8hhsW05sGGf1BvitLqra8kBjBNbkKzGYi7iYR1HeDo39G3
KaYKIhLAMg33fDbBvNbSyGgFR6zPJXCjtaJ9S7DgSNN7EnwplQy8xObUgx97vRh6WMTDVxiNtIln
jfcmyaroKxQ7WHXvm65J5wa/AYektthJu+DZdKTI9LrjnaMKrWJFRABuWhhePsWkR2OnP5Rud0vI
nWfv7G6K1d4h+jD/js7VdPGQMMtmwK2xLJwtZg/YKd5YHh6u3AAC2WFPH6bSQdkL7Dm2d6Hu3Ca/
0h7pTM4tGn66D9so1BETMlol3jzbJkExYW8xLRwxXAlJuFsJEH6x3B+446PzGynVPGO+T3H0z/bQ
wOnhYfbJJpnZLQc+JxTdiZikQWM9yrwgnwLSE8msiK8W17ABS/eYmPIZax0ihNdhiIwdGwaT7QdF
UHiICWfsVnENV5XKIsolulpHWdzQqfU2NtmmHxV0+4L+P5wR+igVNx168t9qILdfjm3Xz3B362Yd
Yz9AQZUR6bJuI18d6G6T9dMVpoSSp0hH30QFopqNCHRqrfveqX8tNGLSAgY7XgxSaoU2H3o7oejw
hUi8iXKbC9k4/dIO4msSs7ORdhBUfyofZA7JFm2WuIJhaCpAiLK+KztDTSt8wb1XNx2mHZ7w4POE
b7QOnccWHM21LUhyQ9dGX0do+98CIvWi7ZhbOcgT1zWyyWiKqSt+B014bdhivkJERZWPlTBFWTlW
mL0Hs+ps/mnoOztDKAN2qFzYQHOLCnF0qFbX3G78eos3EknyhSJ/JOpz7wi2Do8FeWzm3Dj08mFY
Ngl8SK/NjEfh2CA0yoqrX6GZW9M6m5XqbnVcm0/UfFC4Ao/CeDULMka3gw35ZaUUFky2EFZ8TUoK
GpMyp6WyRhAJDSkyNWHvlm241U27LJFNjJTG2IthnCNcjyr4NXi04GqhFdFhGHHO+ovDnZZOKoQK
k5S93kQcBhWU1JEqIXZ9mCCKjTSyqOFMYJ+yRBTO9kBSGtdgSN84FOREjHRhrZ2rps7bm9hvAmcT
9ebQr7XygSOwZOHfxoFHreK88F+hFDUHD5IoRSrCi59KVtYPrMR6lokzsbJLs8VWfsThdhW12Jxu
kLvZB0+A/+5ycOoHmGMgTDxbctXBu3/AjGl8VblV3pkOybe7iC6OvyXUxva2EO4sTkxrMUGyalTD
G9tEjLxWsJ1pRfhOna7J3wBXw/XVEytl2/gY6N6f6JTG8Y88zel7501ufMT+KcUlzhX1TZ7kODG7
jq72WUTU47WHDP9WtHVydEM2ZNJEsRzc4IEAFxHGM0Qm2Tq2u/LhEh8ge0i0f9h2vYZRMkEIdEnC
RaLiNis1BVG0Ahrm7hP4dGtWTAcnfwMq+sUJzeGrObfFva94USCMOVBEbuBwT9iYhbHuNIiXOFP5
T2540WMiF4w1yqypx45ds95s0umQ5I3gNtz2EBZQvCIScIMhfhEF9q4yiXp0DAbmDmih5ujgTdJ1
NiGkQm9X0p0uVxQE9AqwX1YI9ySHNVboQ4h5BFFcqIGR1JHx5g7fufxN5ClXY3vLe+RWHks/Wm5d
4HGrjq0I20tchfTis+B+VZ69SJXnDIca7l45vLjC7j5xxRqLDRoD1V2BTdbVunOkusfaZ3xB01i/
xNxYvnsZzntc+ObxmKI3fqQD2h4x+K6fRtzMyxXQC5Y70nJ4YuwimYj/Qg0Hb55Kf1vhZFpeVcIN
MduoPfwFd11JK+gmgutPkJWDtsDc/vtf/+N//6/v4/8Mfhb3RTrRY/9X3mX3RZS3zX//2/73v+gr
LP/v9Y///rdrKSFsZXvQK10gT7io/Pn3l8coD/iX5X+FIgqbukntbWll7V2PaX7ph/395UHU3wdB
QqJN4lakCZXNejtIz9Sx3Bwit5wJpJNsjPkzVNEWao8HrLX6x6NpanqpFX5PFg/2djSWAgJE7UKB
E9STW3RY2MNPptfdWDQcfl0e7O/zJxX9Be06HiQ98h7fDpZgmU8jnUgwWGg12iUiP9mjDOt4eZi/
z6AintUUVG+m7ULpeztMCb0KgyjPxpEMpdkdph1OeBgg5ztXk619/+nycHL5+35bFrbnuS7RX5ZC
yKVMXBvfjjeBJ3Zk7zkPOQ7oaBHw3moo5YIOCHA1qqYa9jRn4Xpnsu8rsh9MPEI3Xuenrwb9KXPr
jipM6LIFdt/ThCE0G4+gPMA3pLdLNmYnjitcFlD/cFLvL//6k3eiuI9KgdAbEyYEfdKSJz/enGg+
5k1yTM2K4rRACXMDPTvtri6PczJJ/xnHdtCQuCYB3Y73dhyn5grKMMnRMUjIMYyQvZ5DCrBl6Nvn
AX/IfU5gw9fLo54shf+MqvD7kY5r24g13o6q6UGPfu7GR762xbQU8eZE8EAZw0ks2jK8uzzc2clU
fEeuYyPfcJef89sGgQ6CeB+jTI5QieiJylgdQivEI+vyMMuv/m3B/eepPOHAQteO46rlZ/w2DBGz
zYjzRXr0ixFdKGk8NWnsdNRcjiAIVVVo+rvLQ557fVIIPO4sAR1XLX/+25DGQr2toSUdo8E2o8dB
J1R4BiNN22Ao7eKbrgLR4//Jhfnm8tDnJpWMJm4XbLsufIq3QwcNPvZQ03nacgK9jwGhK4xyg/4P
Vujv45ysUN0ns5aRQkQCGw8heBU8wYGrtqSnIUMII9x5iyB6/YOHAwAzHQyaTU6Vtw8nSz2DIFvp
0fWKtv+UJJXZPzhh3Gz+ZBzLc6CzaubxZBJR6rnZiED4OHIlwza8EXPwWNSQI99ZKGffliPpeWgL
Q7XTB6JjD9Woy7Mj7GS1T4hGCbbYoRLeePmBzi5IzxS0R4Vkkz95W2mqfCC4MD86qRt8oagI5dYS
lodfH9ctbn3KaiS0upgK9vLI574+9Db/d2RLvH1l7GGINSDJHbEeF5+km+LMyNYjEaRgK/zatGBf
l0c896ymMDH5oR4w+QzejojxVUwCZZMf4w7Gr08ZctfWY/YgsEXG9rGgxQmMlLwz6rm902RJQglw
HFTDJ6NGlT2XQ5PnRwJZPOj4Yi5f8Sosjy6pD98vP+G5Of19rJPlScO3GNHB8TYjq332jHYx36rI
NR4RGj/06NIf//8GPFk+Hjx7YfVxfsx0WvNwhhPlW3RH5ZNsTPtrlaN8/YN1w+6FhTEgBpfNk/kM
SaA0S4LyjsWQ2nsaaqq90zGxeOs51QqXNTd2qtvLj3nuazQp8Dh2TUl9cvKY8MaRydZdeqRF3FTr
2ieadjvS0n5nOs+u0P83zuk3ofK4krFOU1xNwxf6sxMaiNB6iHSi9GcCZIfomgBgN35nSs8u0d+G
Pdk9WzxBwt5t0mOPp5UEUcl82EoVjcA9ifZ29M7edm44jj+tPWpXXuXJbIYt1htzFGVQ+oS/SxBR
XfdzEmBPnUWfL7+4cxNqSb525WhHUKy+/eQ5DssAOWx2xLR5/L4IE25yC0LCKtXBnhvsFXfv7p2X
eO4jZHtRQvE/E8bE2zGdDFBfoQk8DnSI3DUmSeU1Eij3lqSvAFAxr+oPl59SLnvlaSWzXDxcmC2m
Z2rz7ZATtoatY9gcS7oNX1zYCChHr42+gKoBv2qBjNC2ghGNdBINXbY7NSyxnJd/xtn36kDlwlvT
c7Va/vy34mb22lpllo6PVOmw2LDZ6G5x4UGyDbgLDnt5tLOvVkuukpI2H+/27WgqNogznML46ENY
vkY3XMK2R4f86GSggmVa6cPoCfudHfbcTmDhPLrUbzYXvZMd1sZabUFol0o4FCgNpr7ZNKCL4+by
052bSwoZKmAusTAlTxZuihoc9kmfHG2ihG670S+73ZjMlYSvUPnvbG/nB1N8jdo0l3L47VT2xUBY
hjfFR1xP7RdMpI0bUQQOlq6i215+rnMfB7pxwRWZe6VnnwzVWhPMK8PirUmhSaCnGbQew2q6Jy0E
fj3qweqdN3ZunQBx2Qo3BC0scfI5VlkhMhcF77Fra6yew2IcXqfGAXrpLPTGxP/VY70Ho5HvVcLn
ppXPAQW+DUgixEmFoxu/4kCUFPug+KSERqXczrmyIH1wrX+n7JZnR1MmAd7CU6zQk+fkRPTzCT7Y
EdJrTTKIHX42pYsXiFtZewOl1YZNoEMU7kzDk43ZMm6RoaPvGxSEt/QSFc5IBLTR7gL/fU6Myrm+
/Orl8gtOdynqTNPi/oMA+fQUJbe1SIlLTY9I7KFv4/JwlRn1/DNBww6rTSZQeZX10HukXeISKlsC
Trj3mbuQLI3Lv+XcZ8z12XP5uBwws5NX0w6DkPifx8e0IAQS40GBgUkxiCb8g7Pu94FO30psjk1S
FlxlM9F8m+Fdo5jvpZTXXQEf/Z2va9l9TmeYEE3tQmQA9PJOdifRKJibugKFoFdUrKHPGjCSasel
FYQvHIAdoaBQt6OPGBY168tzumy4p4NjM7Qcecv19hQvascGwjJ6xgNx5gbKpdbTSDpS83sTC6u8
JyXCNp4w453ivS6D0H5GNlaZXy7/iDNfASU+38BiQiFNeTIDXTmEdcNvOygTNyscatPOubJblT+X
BcKDdx75zHxzBND057QDGjm9U6c9NhCA7B4Cna5+wiATmzZZ4UayU2gBoo2bN7jh5MFQfzBqeHx/
cAaaLnUGxQadW4Dztxu3CeCF77/tHST8e70g2WyvAPuV9zBJUm98G37zoyInMH/nfDq33SzQo+24
sHtofp0cvwtrrIrpiByc3qH/1nemZJtBhnRfZtCPd2DJQf44Gw1sRO0NxoEKGjGFIHpva/geBt9W
2w/jhwB3H7JKyqmz7qYRlcPx8oI4/0P1sgPzrbPjLefDb1WJRQsREarpHzzcmYo9KB3p1kL10z22
HwIrlIlmmexBklGOjnN37UPCG/ZhFI101Mte+fug4sgiBttL3D2rQe9lKuJ3arhzCxdEyOMEBv7U
6mQ+a5SLg18KfRgMZJ02Qq0PESEW3/FZ6eZ/XjqZlMO8kb/24VN8LcE9MxBkcR+sHrvkjbJneoll
Nchbo8+DChfSZgjtddlJL/p0+XWc2SSWr1PxZVo2l+GTxyTuYTSpQrwDTHdsF7qWxIohldz67Rxu
zKemVsUv7ADSb00p08cRj/L46vJPOFMQABAp5hrDXiGdky2ZUHuFgtz3DrDe6N1iLYP4uCzsL50/
I5gx+1h/w+M7UdeXxz1T+lAZY39Fj4CP5rRgJXu7Q/cn/QOqmQEOCuduvtjN4ZMdzEm0x1g4yt95
1nMbFK7EUnIcaGQxJ+XWbCeYwpS+f0iwYI5uyp7eW0w0i0dmIHpZpI5dTd8JkTVubWH/9fITn1vT
BPLBdfJAqqU6GR0ftVyiHjMOcWaY0wbtXQrV1tSVFV/1dltP28vjyeUvPDmCcPthlh3LYUPUJ9/6
0LN6iGv3gYsb2cAw0O717CeFfA7iUTz2VTE9xe20WPtHFWy70YyvtJFjlZgRR8zU5IXYGtoX7wDa
50ofqh5gZiEt6+8HM1knxFaVlnFQmHI8B/Xc3yXMDS1XrB7jTd/0GXZ+rYN5YZ6iPKUd7t2nIV5P
+yhdpuvyRJ1ZirQrhLtcYCQIzcm54btAVSSUGIfUp23AxVDF9s85jeDQgUzVG4r30Xxn+Z9ZitzE
pYUHjcnN5rTyz1xHkOEYeIeucq2bguB5wnGJydYbz6kS6GsDHq97AJDAhxAapf7z5Wc+U/ItjTnO
ao5MadvLYv3tHJAp2XcQNdyDMSQZeaZeiRB56uFRXR7n3NzSuVA4WtEvt8yT7UXC6KsQTXiHNMrg
U+WTFB/csCfDo8FGlZiAou8fLg95Zkez2FNAcBgX/Pvk0UbZe0VI+sEBjlVzGw/WEO7byEygyRFZ
uIZUReu5CAZ2ncsDn33Wv/onSP/ZXZZ3/tucqg5qizcM3qHBkPomK/0KupSJu7ErXPdLLwO8Cf5g
ROB3tjNLSkefbCk9be0J0wv/gE+yd2MQqvgVgS3aGoBbfIuJTZW7yyOe2cQ4qbiGL70vDo2T91l3
BWRev/UOCZvpLsCg+jYxo89JPXZfLo90boVSSbJz8Uma6q9K5rfZpG9ftVRw+jDVdrRBo0QGiTFM
s/kHbw0BK9xfQbfyb7sklp9g7ZmhD3bVtHsbDjhGzZ0TP1oGnq67vDDkt8tPdm4O+SAgS3geV/HT
I9cZZRehKmCdLC56yIDoI66JDsWapOqJpPrneIalpMc0gjEuaNTbZTmGYRQTzw0ABNkNkmUxwzAK
BxxQhEascvnZzr21pesPT4Mqk4Li7WAx1s54ZkfeQbMYt4pGzUJKwrjyD97a7+OYb8ex+mq00n72
Dtg9DY+pB/9wV1hIU/DwWUwVtNlmPy4/2pnXtnRctKeYR0nN9nZIOemeiBJLHwzTfLH9xDvM1nyo
k8p5uDzQOQCTkWA0uJqTGzf9tyNl+YjPB5beB08TRpm1tbgjKSpw8QCu8z3uKQTGKg8JbmFE+qAG
+PZmU6Y/L/+MM9uZDSJAtaIoQt1TwKblKkcu1Mi6abGut2JHfhnIg1wzXvZRkqD6zmOfmV8uyoCl
oDUCnd/JZlaEmBV1vmcccN+nAJ918JD4ocTvBubIP1+mS92pFIgpyX7iZCwvqfwsN23/YMw5rutE
hU1k7kYLavqPJ1ERaCcB2yg4wSLevkq8/ggqi6VxsHUDKxf3ebiedaaM5opgvrz5ImNo2e9cK84U
F2wZy+duwRigvfd2UERAflC3c0BTiDCrpzAP9FaaI7kmasDdfkPEiRnelWEQkXA9Vu8tnHP1HeO7
MD9oDEMRPlm/ZHY6dTX6wREhjOx3JgvJQzPQL7EFcAAfpArMa2CJCBpiTnBQMqb5V+TRWFAjGCcO
4p+/A34KzWOPQlHYJx+uA0PEzF0jOCJHQUso8ZqlsZrjS5HAqY/VLD9fHtA88+nAp4DBTDXAMWkv
f/7b2QUtrsRuyuUFaAPXYHARdcy4BFVX0yBDF1NCQimDe6idFmnkZRnbxz7t+5mINdKYdgKLzvgq
IHcFrwI9y+gjbqgY1g50xOqd59i4O8nMDkgBmDn9h8PICXoX68aQn3SzyLA4WUQCpTMdoKv6pe1u
S2gdwQccw9r69fLTnlttDqcnyAEeGJzUbx82wB+rGezOOBBs7rsJTM3KGz9lcso/j33uPmTSza7H
1HE/9IQqbS8Pfm7T4HqDESLGfyy4k6VWNbDQIy8OjljGN89+hKMP8W95s0pAOt8Za/m7Tu5TsJlc
SjuoWXxfJw8adRJ9v5r8A/YSXBHxYMAqwicEtMSsebhz2wABvEI43GAkPohhhXW8Hb+zmM9Ut3R5
2bXYvUwg+ROs1jKbrp7a5VKHixkZsMRiBU9+HopHNvJ02HTI1e+mVo3Zr38+05zpSxOGCQBOPHnN
boZqx239g48N3NZpkNYSDItGTYRq3l8e6y/S3t+m2pMLNchTtjwFRqpKQTtGTXNIRXSEmBt98nFk
uY7KzP8gDMiVWPLE470sSI/aad2amJEpJFMEG/rYCNV9PZbvQFLnrtNKg5TQfqJR+zeCVE7kqiTd
i/u7o6MPHZFu92bpOXs9SdIMfSN/cgl1IIbDwfslU9azkxJu2tTGzCeICdcqGoPCe+d8ObcceCkO
6AG9TgrKt2+l8wAOul77h9LMMNV2IESLq4IAeLEiiqGUK4FhIq47rvsH61DbngKcp5a1T4kcgetV
siS6+RClGnmf24zdJxEuuW4BUP56NmBebcmwJhD68to4t7dq2HBK0eyER3JyoobhoAKMBL2DlWAB
qTEuWomOBZLH8hpL9uGd1352OKxJqccWg5/Ta4iYYcxmbciy9+rsizMChK7K2DDXo4vHyQ0nYNR/
vPyE5/YZNlIqaBq6kLhOPnF8GIbSizveaU8I9CryHX8l8I5IPpa05VDcVXaGWCzp0i+13eQ7O2z1
0+WfcG5b5WmFgm6oJZ/g22VVINhq6tHxDhExEVc9xVKL56n7o4vDvninlD93fizHBoUCOIE6hV+i
BETdGXlchXPKFTI/dDschuOPTEBpkSRoGw/O3GJhrUsYn+9tNctsnmw1DuCPcsAKXHjfJzeJySjw
Re84QYYalCckXPfRCRw73tqkFNpbJxn4dtrJP06W3gUhJPmdKuB5Xv/jGQeYhP8BOulwmJ18yI2E
rFDjZH5oF+nYaJZutVdD+9IbVRW9M+Nn3i63TwH0BA4JDHTydrNkxjyLqIHjnNXRdYJbDtaUxHPu
lLKH98jgZz6gpdtABUIHDtR1+fPfaqGuFyNROFF07CsdPyx0tNXkZ+ldj3KOMLDivZ76ma/nr6Yq
zAvUN39jf6CXi9FrVtGxsxILIXQcjRhY122dfnCC6S+rvcl5FXhH36ASCMPbUXSE4P7zt7mAMgt2
ga/835iRJJAn5HbAITCWNjtEuOLzAPnzaDfCemeH+quvdbqCfx/sZOm0PdKhbjSjI5Z73vcIfrLY
Z7Hs9vWE1T4lN/4QK0oKLEYUd/Gntugxml+NiL9QYqDbAYW2lPOijWI210h4p/qdU+rcglto7BxT
EDg8x3q7BqzEtgh+5xfi4DBixFSH2t5nVovNOGA4PkuXZ//sknMJL2EHpR15qnYgU09BuvMYrkY6
vUtNIqt2I97VWEpC+gk/2E73ennI8y/BczDxdmmkUPq/fUQ/DIMARkpwzE0PltUKNZnzSJDOhO8A
PtbFVS8w+rluMSL6kGeeQ5yO5yZuuOpweb0W1C7AW1UCMYmsq/KH7uxBvsN5PvcWwGSWgxPwDsDw
7U/MeX7iWuGthxgzxJh22SRAEFJwZdTY97zzDs4OtvSBYXkurKST+cAb2s0ax4iOkkzP4FMzG227
m4lIbfczpm+/Lk//smOdfgJLI8FaKmLoZidFQdWrySWXID5mVR6mG9XAXXzETw6D+MsDnatMaUhy
3+AuKeHQnIwEQ11hvJJhA1oZGHQmQN4vmDqgLzMJS67WsJ9whTAh0AI6x+O1b8XlFm5rQYijqq4w
nu93l3/SudWuIGBzcoIace1++1rTtuxCaxDxUX+Lo7q/UblRfZR+GPlYpdjNe/v5OXSKsxJC23/G
Uycwd2M3gYWPRXS07Vj212R0ddmus0ZU4cIJbyvQFv+eOIwAUV9LphA3IZTqWVgV4R/ssg48VOB+
WG+8/7dPvpwlVFBYmJl5Vk0rom/jzZz31g9FI3X9z2eZQ9N2gFAFteDJep7bwZsRksbHHKchsWpG
NyNbsoPitxJ95dprSjPxzmI7UxkBpHKKWIBHy9by9vlGgrtMWWTRMeOOm995/pi0e4kp4h0mqkGy
i6ohmPZdiS0mEStjbr73rs8tLT5gUEi6wx6B329/gIDxZk4Jm9rswJog4cVAPypCfus26oMlo5U2
jP8HOwf8VKkBQEE/rWVn+a1gMAyn8wWf89EqjP75/3B2Hs1x68Da/kWsYg5bTpI0sizLsjXShiX5
nMNMggFMv/4+9P2Ch5oSS66yywsvMACBRqP7Db0YcXLOPC6mvMtPH3/US0GK2gsJpkXuqS2b0DXp
PDDCJjpFSIQlNzbKfLvYTI19XpRSvfp4sEtlMVAxMwePBxuV5MVq9oOQnZZTC8x18kcqOCWXQ2Go
003UZugr0Iqg54dQkKIeaJphz+CiWgwq0IJXnDTMYiVzuPR52dEGNGEQeZiNnK90bMjCKYMxRAJQ
cW7CibxIVqYT78SIHMiWDkx+//EazDt2Gacp1HB+yHUZerEEoq1RPK/r8JTraW0hxNwjYD4iflfe
CsUKN5XidtkWdYa+WokVl0emLfi/I/8u2f2xq9QgVbETddnKriuNHT1dq3uA2uwBYB8U50vu5SiI
eKRAxe4v5gzbkUQbdBSYlvNVNrGFUbhOwtMIjekbeMPgxm1Q5Hzt+C8fMt7k3jiTWv37+WF/Izzn
lER3nMXH1cAtUoJsI7C5WrvvUAjzYwL3VYQuxs9O9EOL1EKSTn8xW5fmIAcKTp6+fM2hf2vJIaTY
WmIK8D3A4uZ7gw/fTaWilbZPcwyS/DBTcNX7eLqXyjNEC+71OUgDcJrP+h8fGH0ji/s2Vp6kqvXj
0UWH/BrZB8RuQrV18HSEHp+5ce0cAdhidOw4W6ViM2y0Wk5IBqhC/9ECrA7/Iuuih0MTnH2v88Y8
/10GukYzMiw8tQMOOT4XK0zuIgySU1fjYLASPC8daUqDhgOSZ44zi9FsZF3Yx2Z4CjMk5DZl5wzd
tqphDzmdJrcZIkx/88FNdjaVAojZ9pya/bHuFLrgLalZfJr9cR6GCZtaNxbDf3qedkj7UknYqspq
n/HiPE2qsYAr5wi+2N1oLcQoWUfRKZni6UQvR6r3vVcZ00MApKnemgjNrnXb5x20DF5ktNSAKFZw
HS7WFhEiZIWtLj4hO9I810kza1BOrtg4Ro6m3cf7+VK84rXMUOZM3F4OVup5EddQB6HQRg16H3ir
fOOlgAlEiWJYts+cFEmQOi6Rt/p45EtLO0OBqf5QHqDcef5BjSlpeaRx/0ZIAL12aeTeolnVoa6u
Ry/VSANhJbW6tK4UerkUZ4wqn/N8wEDJdAQWjOgEBBbctY4xjXqTNpZodx2v6HgFfnQhq6KZiaA+
D0M6B8vuFKpiYhbt4bnM07y5bXCyEoSDcEQCLZ+a8U7KFPcQJ5v1j2JsU8X+4wW+MF8HuOFMMKQl
RTv8fL4GEs7lhLvWCVUyfSt0wXuhtdx/RhCO3z8e6sK35D3EFppR3bBhFncPfkboIZl5chrMAifZ
aTI1caNQ/0GI0R2AfvZeMf7FVUs1wfZmEiUl6eXZtCUuI0VjxjyROm3reXXkIZuoOf+hAWcd6zDL
DoEGxnVlG82BZnE8ef7wNqM/T+64JKM4SPF0ChatT4BqMSsDClx337DR6NOViH7haMIqsIFv2LyB
IIqef7/RDnQ7rAdwziZG8JssczCiSCkhB1sX9etZkDquqh8DYXetrnTpe3IuZ2oTZQbNXQRbM9Jx
fxkz4BVhX94iDGbuu0S0yP2b+rbVlHElCl1aU6AjM+uGByaH5nyq8LSqDA8tQAYdwr/XmpUCkHVE
1q9gVC6VTxyOBGVvh/cGmPnzgdADKxQPfbwnsIj9dYJoOpJ6Sn89OqOyQZQnfdRzJJIOYV0ia9wr
/1DeQYAmtFsbDT3LRulrctoKr1ejW9lXl+IFPMdZYoIU+13DoconiU9Z4z6BFPLUmwoj0fBKd9pe
Pib4NSh+pZjyARCFUR1MOlLh9efPMHkDFTiIVvy7+OZO11lI8YGUdaocY5ioGbcjcD3MV2xrg+vK
XxCDHaA/ICKJHDo9nvNPgSN6ZOA9Fjw1sMvfVGHoJS5dNgYN21hMSox4JhXj4zDhnf3t46le2m7g
FbjW55sHyOD50AEi0nQlcuUpcEBjbQylkmhXtE7z6y/G4Y6DuDYjQJZQ3AA/oxx1UHpIUzxcpaJ2
so1JUW4N/XEp0tPjRbSB2pSjLYuCJTK/WmkBRUSTsN0gkZUfDRWFRgiB8Y+Pp3R5KIqPJJo8MZd9
qiJvFeSYGcpQ0vSqy9W3NKj7H6LhLv2LkcA0AIEioaX0cv6RdDSscOSNg6c8jtptWpT42IpOvWUP
BytX9aVJUWWj+jB/qndCBlVqdVNOq/lJi1EMH/MmxwI+xtrWD4XXr9yVl8I6WQhIVd6m0GPnH/NH
IotqdWOg4q882VGI/VSs9njDO6KbMN/EI/3ao9U43XjGVK58uvlALS8ub47nnkr6bC6rLEZGDdYC
DHzicVK/cj7E98xR34TUvVstiQJk2+0I0ZdYVLdt2tYr6ciFebsq+QiiH9QC3vXalQA+bIuSDKQs
r/iuNPkwbsbOE0fd6rIXu/Li77WHJORKWL1wlc1yOnRV2UVcpYtSQIpk4Ri6aXTKHLd4ziUuN27f
WIFvK6n5QNaQrASXiwOyZecQzpt4uW9bFMw7YSXktRjo/EQZO7gfmvC7lstU4yLJwpUJvg9mYKAo
TM4od0ZcQryrWWy3RCzraaSM84ASI/cVSZjx+vFxfPf5oI3w5cCC8HSkhTpP+49tayRqXiiY2p4a
cBLfvUJzW78bHBH5zmi0iNAZboxypvVprYzFuIvUAJWOZNBwmDjB7+ZSCBzrG9KG5SGnqIPnUqwi
/z4Gn70L50Gp4GiaRzgAPX8+2WxgY0aYnZw6vuaWp5+5TWvkd7G40h8Qviw/G+sYj+cljWH4snMM
Px9PgwNJdRR5ChsOewdHQhiqjzWsUL7GgI2yzx7Febi5NEhxzOXmXaTrWGiUqKCnFXLqLnI0UV9u
8f8prqiV1YdSmPYGj19n5Vy830Acf17vxGfwnqCEzuc4DqXITWsoT3MB5XrQvWMaxKgR2z0V7rxK
FD+J+noFovgushsMyiva5tlHtLUWu7YPyjpCzbU8aVg7OduIGtVDNibquK3a1VfQxcEA7PIpYXnQ
YD+fIXrvI2ofmThV5Ds/ZVmKb46gq48UuDp8NmOeJ/bHWItsrYvdutfHQpyyEXOXHXrmSPMCNES/
9ONz/y6czQPNoAUStbm3unhF6pNIaEX1KKcI4X7rUxRaMahON4ET6giDunIlRb+0TWChu1T1eAwA
gD5fxIHboAauWJxaHkfXLZvjGjn4sfcxH7WOTtko36q43X08yXe5N5P8c9DFNtGsGJdNIylPeV1O
t+wMBTfYeMDZ28UE5qessvAtwkPT73IrWAmsl3YNkkPgGgEYGrazWGDMYtwBvYYSIEHRgOHK3G47
dKhqb2lnD08fT/TdZTFPlHRb5/pHKGOpKRa4mQN6vS1PSPVX31J8nFFIL4si3H48zsUFhYEPE9+B
gbU87LpiOMrUyOI0jbQkvRzDqdCb/q3V4G0oHXVEt9WKaKWJIlsJ3e+ynN8z/L8j00M73z/V1Okh
fnvFCcV596dwKZ7ZE2BXXYYYbMjOe5wMMWBsh1FXMAOllcePp37pwGgwnnhHsXuRWjz/AaZEkl1g
j3gCCHHUdWHe6bXbYIOAq2E36MXLx8NdOC9ga5B3JKbSNFyWmYRH0Obso3RUmq0v1CHHRdOlKEnw
SB+RDnVve4wa9h+PemGScOp4ATA21Nll2TBFzaTwpFucgOo7x1gtgwPEuuIGwiMeiCmSINVn0xwg
S1zEIKtBWjjcIefLWom+bubM8VSINt0NUa1XVzV6uO2nr+LzcRbxp0SjZUDstTghTB1g1gPH/NBJ
lC0xnKb48fEyXtisPLb5bnwMUMXLXFHmMQlBXOanxhCVBp/bk9earJtfM4r6VKUJtGSsBHiM+fXs
//KQKIPqHT7+ERe/pQUFiuyD23lZiK1lpcUUf/mWiK1TWkqnQ9gG7hUJyXSYWjDzH493IeCBPXM1
UHiM+S7ZkZoC07kzipNIsQdRWqKc39B5vZomryhWts3FyYEnRtFQhby2zOR0q8JnNQhLAlGMgHhU
Tg/00dXruom0Ozwxw5XjeHFyvLBmDBonZCkKpDkh5rMTkyvTrr4dpKk0vpB9VGyVePCMlWN46fCj
PUl5kNYPfeV59n8k5bbQnTpr4vLE6Rj8JMGVZQoc9ZvmSnnPpT7tAqNx/vv890P1DwQMWh4UbxbZ
Y2irRYqFOyfE1NwvntCgeKGm/1I4+ZpiyKWvB58C3jw9JpVAcz4/rUSsuh/x/WlbNM9vcyOJlZty
kNr4hRx5CF5UqdBdXNkzF1cVxiqYLoqR/D0fFTsAytUwd06JUNVH0GOucWjVIX3TKt19rIL0S6lG
yEZ/vKwXrkwNhV7i+O/ayrLc67QmMEmjyU9q0MQ/PDxK/Vbqwt26fazhU1pYXuRHo6uXVxHu1tFK
nndx0jDBkAiYhZ2W+FR6PWWgKYh2ZRna6EGAVVHnVYHrK22t7WQ0IYCddShefzzrS1/YgjTzmxJJ
7FmEdUQL2gi7XYJBX+egmNwJs6VCXCXVLLoORuYvpjmTKoBwEe54x55/W9hsRoFjIWJ9mp49Y2WB
Wi3c5PtJbbtrqwVFukn1UKxArS99W/bwrPxAn4KuzPmoOC8FBuhUpML0AK3rEV0g0qDwSVOxWhx6
qeykYba/0jZKv3+8vpc+K2k0QsLc0sgCLPYyfjG4RzaIlFVd63xBxhy3N4wJcl8IMW71OhdbzxJr
2mgX7jWiy4wHYFSattr5fOtORbwjDpkvyd6VZdj9Q49377YYYVNu40ZgzpIWkmst8gLrIao75+3j
ec/75qzYNavLAgsAnsmGpuN3/gumtNPUoOIXFPrkJjdxl0df6Z+4w/7jcS7Ee8aZ3yl0LbR3YBs9
icy6cpAaqkLHxSItG6W8rqc6LfFxw6vg6i+Gg71IOXmWNliC8KjB6JTj7eSE5AU7qYS7pd/agRlM
8MzKDEG/z0cl9u3/H3AR7Kd+snkv2wh5EWkxAXIUzE8Vr3kSNY9ADN4wgRvi4i2t+mkFxHMhNDA0
UBraqDMVaHFUHYxA09RBV8kIsRDybYnz/B4nD/mz8nrvnxTV+ZVNc+GwMOIMpEZJD5j8YsTetYfW
xN70VFd19FU1Igec1oAnKt5N9X9Y2XuYe9l43nz8US+dlj+HXayx7HD900wlPXlh/VqK0jkWZpvi
L1N21asI6iNQoq94jckbHFTLavfx6BeXmXI0sAqEzEiUzk9KU4x6oLd84akT4Qm84bHKw/G1Vc0R
mrrTfz6/5rkAcIcnGn+WOxjJ7lRJ+jQ72bJ9a+oSvygj1E5Kp1lrUtMXoi7IPgr6iI0hzbV8pGhS
BoWnRtnJy9SboBL5jVEHg/QbJZSHuI1b7IKjYPYt/jwGeg4/fwy9+KRe5aYx+svZSasTqDRO5Tk7
TzGtp5Y0cGVFL+1a7knQ4MA4iHiLKxQMOr3/1ExOZS47jFImve1u9CrrsPlTHG+bKjqmZl2FD9TV
x1vnUvCj0EUbDw4E2NHF1ilk6LWZAtIbROt4HCwoaC5kgF+mbORKnnBxKHJAXoG/QV+LoQJUwaUW
KckJ2HF97VZTc92VsD4z1MQf/mJWtFGZElQsbrDzA6GUo5WOOHaesMpFNQ3DQH9IpXkXO1wkfzEU
DsuzRiJF/CVhwZnYuJrL2aunCgPFLh3NvR2ZuEVFmVMOK3Hm0nlA8OX/jbbYKO2YDsg/Io2oY1qH
i5sA2vVFC3pzE2ep51c4IQU+EsLOQVhNsZICvcdzcySAByIigrIB+2WxrBMm52rYMXouSQixSO8z
VDx1vUdLAWqYA6560G8pw1nfc7y9se0A2X+T4QG+xtu4tJcQJSPkwcbiDbPIDfRKjhg1Jvkp75t+
30Wpc6QxX+9sC69o//NfGAw78jAwlzkpi0CAzTQMK03JuFLCBGMUmWgbETcAqauW1vPHg11aY3A4
5qxFid4nDYzzrZtZjVDGokxO9E3bEdCvlva4pU5y12U19ryGrcl+0+AKO95ouK/deRiuiS2or+rb
xz/lQlDifUjsdVCG4kZdXKWhl0RDkyEsF5eZc1vEveFtHKXHyetXkKfzN8/1tf194Saj+Y2lILox
M5ZtsdZ0wmx8VgF4VaBO3yygedrewUHXee6TukIUIHaL9PO3J10+EDIoVc8Z/mKerV6iujoN8cmV
RXITTEOJ+7TXD1dQS9W7sFOVT0txg/CZn6YWw80KOYtIiJyDirEnuE5lVBwforB7jTlndg9d1d3Y
SdivDXghlQYzw4ckRUA2Y9mcMvq2VJ2OARMtsTey1Ydyl2q9pq4s5aUtgzI1D2Ae3Vxoi83baKE9
hJrLUnZK+k1PGhzB89Lsw2NPizM8VMKlthigLzF8dmRODK2pGb9GmQhUw/mxiWPQEroGrafoPR7W
HXXzCOkmQ2RAedMQLRIMvuuN5RXOP588JvO+4VrjiYawI2IO5yMjPKQiNezJU6jRHt84WoJuBy4j
ETTu2B6MjVZM7X7stLVQ8S4GMvBcNQKUAkSR6sr5wEnhunE55D2C+G39pSy7m1CiQ4xBfN5/tiQ2
J5WzIi9NDo1m42LD4vyEAbUXOafUbMYnPCSHhxijqY3Xjc5no+08FC1hIg4AB07J+ayqureGTkuc
k6T12e9KBTzAzois4ZgXWMN9/O3ehZt5WlTByJrB3YCbOh9MJAYZVWJmzy7M9F3YhNN/Zm+PT1Gj
lj/mfbaWz747IPPkdIpqVPuhNy4l3CdhZE3dpsVzH1n5zqybOsJNy8uPmSemFwTIhmtkNr2/mCbv
eGBpGBNBg1p8viBo7WKAlP5cebW9LQpVUX3oJ5mPKEF+hTNuq/3ViBZ2KXwlRE4XLRzBSUxohmfP
uZh6f4DX+yV3ZPglwvhwL0q3XxnvXV7EupI3u7Paxiyhu5jhaNiiVwY3fx6gBO1GGSu7VrWGH3Rb
5B4716jy83RIeDh4gbf5eBOZbJI/6hRcGLziYdWCRyauv3ty5kUSYac8Jt+FVmONOW3aNfOiJR+I
FIecixIF1yJkQpKe832KlIgi7cbQXrWhGvdlLdpnSn0v+jipkJKN6FkMjbJP3bT9Qd2huU1k8w04
VPv48Ux/ywH9OVXiDALBcxNnBjgSb89/R1G2IEXUqXqx9MxWBOZZ2dAd8V2WaK1LD5Epv4RTEO/Q
v1BhSqRJaDS+g3l9/3XKzMm8CqVbyl9tiw7HNkfp+CdWWfWbkwLsguGCVTjy+3EJkAFsq9fd1b3d
/AtW13rC1FhtfM3MuztD2DL+tTK1Oa6cT83y4ITOBLo51C3jTmu3vYgDLX4ZeuDOdyAd2hfMbrGO
Ju0FWz86arhLUYm2rmKjMo1dZQ9qZuyKuMim46gKTbt3YiXKfGzF+mg7Fkk4wu6MJ3FQxjIN7jQg
1eV1ElL0wMQSfZ1rkeu59i1N+U/H7gxrBTmxiG7c9QAnOPAzuXxWq5yLFn+0FiYAfYHjVOMrUOPy
QZdeLH1Pw1qh1b1wbxfdCkmM9Ge5iIiWApwA6keBlORxGU/jvlAyyHgvVhYL66A0Iw8xH2B8Zd9o
Sq+btw6AGO1LLSGNeSgbjTsrKLUCU23HzPd1ErovahQp2jbwxjzxAX517qaKbRHhWx/VxUOOGWbq
9+UUfrUkrI9by20NzORbry8OkVtpxVNjBkF4NM3QKKuvVdmMavsFk9j8YBp0Vx6mBCnJq7SUWEVi
SKAI/H7NeugO9GHqGzUp8gYD4EGL7yct7L8Udq27vqPI5M1uIiwQS7OeHs0C5Z1to3ScxszJqn0y
jkN3hUdnGhzKpNObzZCF5W2ZZVWS7KXwBnkzuFNN7a03xsC+K7s8+5VSEOt8Rw/qaucY+Aq+juaI
lHyTZk6yyfLUCv0BBU4z2dtZH8TfYYBkz97Ikh0LWuTOprLwyfsiKlS6JWUCk6a831qVpRyNKnBe
HBKjaGdUXva1qifZIqiAKfnBQjgt3DXemJnXAz6wYtvqICZ3U1f3Yof/bNb6bTZ4D4iq6sJXe6vx
DmD00sAfLYjpmyFsDGyFhTG2e9g8Mr6uFSo06BhMykPDNRZclegM5D7AqyF69KpeuLtCsyN320hw
rbeFqooMoW0797odOh5qvAGFOzjHziw1h7YBmnKbqgoSiEHj4P40KJDaRwdrwOqRd5Mp76zSKky6
/1N6o0tUA76LiNN6Wxf1cKdatZR+ZkWxh0LtVIfXVacPHldfXVk70yi1/KBIz0m+qKme2ncibm1w
vYjqT1dN7Cae37oR+PV8KqDjm4NyjCWtuE2nJn3xEqKHJjcDF/ybazfOuKnsUtwTOOdVS8xwwOpb
j8ajgZJEdueU/fRPOLURCtlt6QishhFNQeohU+vA0X3Rxb274bayx0OIbUx+N/WqomW+kRJWxVbJ
EQz4YpKSBI+Y3GjyuqpCT/tiqrVSXAe4VA/lxpBVkT/ibK+E+wHFw+hV6+yq+NqoTtaW26bNAn3X
B7pAgcrJYzX5GSiRjHS/1xqn1Dd5H+fWdxXQoX3MS8BV105VhiXtIt4NG46ebB9VV9GLcK9PhiFw
rY8Vp/P73DaDm763B3xK6jhMa7jcXeYmrY+RCOKOdaCn0Va3x4CaOpZKJzFGofojCmv1YaItGPp1
Bz7wOiYoa3vE/vV/A9zCjqaGLsAWbjgupHpXq8bjFClj/6oZwgCI0qky+dGLzrozFSOqbi3JreQT
m5BLdt0Qt9Uq6L1hE1p6W287zwaW0+tlrj7gYpz8KwG5WneqyotopKZn+4OS5NMG71brMCHurPlq
7dhv9lQYTxXiFxrbO8JH2x4nfIgDYfQZBFCnafwSTaNwo1chVqWV05QNOlsuQhJmLgagRlOsIZY7
yV8uNtn5pkmV/L4Bsuj6kV26w1VBm2X0uyYMMOp1ijK/qTCjavZq1EbXk5EZ2rZu8TX3vbEdW/Tv
lESqO9KpMt+iS+t+7ZRJqfzGtAttawZWGR0MM9FNjI8tPIn3NWzR9LqDs9SAQsgyz3pGhiT/FXQm
5zqTWRNtkaLtzK8w8Vp5k9Wo0N6iQ590+T5RJ9O+iesgerKyZGy22WRYERL9Og7iThVaj5DOk36r
TKODZSxqj10Z+pXLC3qjo5b9NTTToD1lHpilDQ0iPcEbUJ1nV4pO2dLV18We+x9JLiEJUd/KTu+u
1L7Qea7VsEg2+RDl07Hps0B+hXyNPEIGO/dU0zb6j4vNDH+ExTjuBw0tq1+tY4f6xmomQF7o+2fN
wRJTca96qWdtSrtOrJ0xmFLsR5pN3UbYlTnsFdqaYLfTwsaUOwXzeJXRH4m2RWA6T3i1xuOxb2em
sZtZpryWrTfeA0GIS7+f2ra4rVPQXjthx4N9XWg9+xmytm77dBDL+sGMi1gcQDF19i5QC9DojXAU
7bbrUBfStg0CVdrbmCNKdadCMUXuzxqSTL8N5xIqOICQ9fS4M+Qm4B0jnmTSizI+QFLHsXmbiWjK
V5LZRSJNPeK3XAVZNK+TWVXqPGeQRtWqWSPtZ7Vos0NLBfqG4lC5GfjeWzUF/5zHRrEdB2tNcv23
KuqfGdg8NM1r2kQ00RG7XSQPEsNhNB9D9zkegrT/khTIOTxEmWlRkk4tXeLBPaT1HXwTiOC2dI1d
RzDpNwlCiXclWhvRdZ70ylVnB3L6DwdMXca+ytMn3jeNow2/BrNvZYJUd6Q9TGC8IPRGU/hN7fvJ
XXmP6MtHAfVReJ9zSwh4DCzjRSGrqUPXoiuTvIZRqzwkMIHaL8TNstxqoPjdrRVSvjwUVmd5X/Mc
2vOuUtuq29XhREKSGgl4ephU1XVQdeLRBAPbUdxsve6/oI/c0txCUZfxz16JVHUPuyJXr2Ovbv6p
CtvOiBluXh4noH3dFXlOYawgPN9nljR/Zil++sIzCWJRbemSwW4QT7JeJ0Pn0cNNpoX3qR7Vx17p
6tinPlvWKxWeRbmDbBblLXKMmS84S6wt3h61LNxRp8z5Okds6cMK6OMbqVAw8EsvlGu6r4uOHr3v
2RIMRBdlXwqyS68H8COB9MZ0ek1Cq+muyrDNHitE1uXXwAi47FzyKczeOevDvmxbQ/h5Id01Ft+7
SYOnUJFBoWSHSS71rfPjiNWHhme7rb0GRobFN9nPSWu9tIBltabF+u6bMhTlK5pAbFyKSvOO/uO1
AH8nicJW6K+kB8WpGdvw6ERx/dKKaewOQnPSNY+fZaxBioY2Aah4dEgpZS0rZykKcSlvu+jNy8zI
8hVH9Hdal2u3rYI6YCgw1HBKgYHI0GpiJc69X9hZ8Z163e+yiLXEmBZWT3O0VpK3thVDtUlHO37O
qcpu7SHLVp7N1vJtyTmjtjQ3TqARe8iHnC9t2KPVOkWx+jokWMnthdAKeT8oDfbvFi/BfmfV2gQt
ikBgbQs9c1+At3T6hu4WdLNRyeIh8xMosdn3qEK50D5AxZ3qO10UUrvCQdz2HiYs0wUm8AqJc+EL
w4jEv/EoAotXTge9Y0CqHOvOH4KEINwFaJnkd56b5flGB/uZ7nSpa88IdPaab5tVBfhU0IbklSiS
5qbMoyl6NGth1ffE1VJiUG8MstwCk1fDjYJFuuJu0DoNkuvcBJXrl3GgSx4Lga7sHD21km7T2p3m
7JFSxtZ9M5iNg+AQW40Owy7vrG52bC/bgi5kkIiueTAnMoEnLwjz4s2Jaqv5ZPGPnT4zLXkfq/CK
KP4tNjwSzknc1/34TMMl3MVTgeVTFLt3zmS84ZGprDQKlwGF682kwgAZjkq0Tk/wfBO0dTRofdSq
z0rJk2tvj2m4H5VUv1czKwsPqjt1W93NjMRPI6MK/cYuU3Mlhi7POL8BWWMOODUk+pVLSdg+VJUw
8wr9ObRDY+O4afpY9GXk0wIxydzgAq5Uc99Vrn6PyB0B/AQBBkor57NOhSatKmn0Z8ckOYtb1A+y
qI73fRkEvtLb0wGBE21TxO1PJVaSoybNcONW2ZobwYWZs/LcH2h+UKn7Xbn4I7rlVpRzV2TGc9DG
8bUKdW1ndvX4DeSaepSt7K8+rict1b/mRGpmARPeZmlaYs35xOvRkb3V2+bzmHjNP06b2Xcez0f7
CB/JUf1YJq63bdt0yg74pylUCmql3km9E9M26AH47QGrBCsVoUX5+X9/FIK8EEEoeJtLZkaIf5GE
K2g+g6OKNjoCVTu3rKTqT13Rv+QlYg77qTYC9WllNZaFoXk1aAHDVyLmvteAbdIRgCCR8TmK3OAn
IJ0636JIKq6qqDW8XVRG47RNgyR6Tr2yfqL9nOxgLqvaJxOX37+D8UF7UdqnqHr+VUwvLhOrH6xn
2XTufVLrzibwIrsll64ccne3TOXh47lfWHPskmidUBKbOcmL4E87V1UmpH6fRRz/l/RmeVTNEuuu
HN7alnpn+xMbJ/3+40EvbHcUVqBkm8gwzyok5/PsNCo7ak4a3w29emWqEaYm/TQND3QITN+10nCN
zXQhvKH8NS8qahngghYr6/FUyTpRWM9F3Uz1rhjr6YhZjjP5aJoHdwDc2nRjJFbXbyBUlRu1NsYV
fML7SVN7pEmFij59I6Dp55Ou6hJxqjLj7SK4exJLtokfDWYGTsJL0zsNLNFKFvF+0owIrI0Okkv3
YSmfb4dmoLVUp5+7HrrRZCrtaVDacd9GeX7jYVp11RjqeBDE5EPGDbCym5dJDPg2up6INpFdzB96
EVzxImxN3sb2s9dF8qC7ZbsNI29Ae3aY9h9vqAuBnMHYSyjOApGk1XG+uJEwpzEYhP1s94hs+xLt
puvW02Tkl5VtttvOlRlVLKl9wUq+8K5a9slOp6MF4C4WZfjpU8XPIb4CXlfduY9+/nPSNjC7bNTs
52rUu2+RHVS7SIzZ3omE5k9wSg9OZn5SnJTw+b8LDgELYXeU584HHVwF3qVo7WdyG+dgl2r/ljgO
cJAG5s7nWq7/ZyzUOyjd44e0fEBSIjaaOkntZ63Uk5892ol+gdb/dVOWxcq3Xebh87TAvSKjx1UF
cnwRLCoPQJbCl3/O7A5TK64OBOb0ejOm5XVshcomnNBt1K0wXtm/lwdGgQvIPIy25Rwjg5qQ2Vn2
s9I33naIu+IKRwq8nwoP6WxZ7rq+fg0sLV8JFEsNERYXOR0G5d1BMoTA6fmHtDoZW2ZUZS/mgEbJ
I8hiT/MNN9Ro+ko180uLPs9+zI3e3Fe5WTlb9laqYYkj+vxoRlrLhu8FVeSmM5Kdgc/KmkXmhQNH
N5HUdEbPQmVe9vzisi3TMh+Ml0i0L0GQpXurS6KNkWX6Ng0xHgSFaW7MZhJ+FQ7ZphlC75BQutt+
fPLfBxkMqsBfYs+B1IG9zJzaWG1kFHXuMzJdEZCjbrhvqk55HXtLWas+vb8rwT6iE0F1waSvvwTT
AS0Xuc3T4TmlA3EMNKO+DiIrAW6vKj8nrU1R06zXTvV8as/rTvSJQLrz5KUrz+11vhmSKXSyye7i
l1o3aF7Qfn+WuFM0vAZMuRW1HP75eEUvDYj23GyOML+2l65OlGb6KDTV5KVrrPEJ6G6z82pdPUBl
GE+yVd8+Hu53VrecICkopJTZw41m9fkEYd06QjpO+FLFrrC/l3mqiw1lhEY9ZpEa+4qgNIq01j/N
EAXH2sBQ0R+dVjsIkrVdZzcpGMo+ltne6vGgPwlIritLcuHDI2HmEccp/EG7XJQdR28YjTho3Oeg
NsW2tMgYkqHNKAKk/S8zl65fRwkXzMcrc2FrI88Ks8zlUYAkwvxu/+NRoDRZNWGszaiouwBUSvXb
yRusk6okTbLyEnof69hbvyUlSZNIThb5kZJZSRahmPaiOnGyqZqyO+R1k/kFeefRjlT5MGpSbMIU
OslnZ8loUCiAnOGh+I5wILAkaHoZZS+IiTmGDz6p2PQNPiB+mptrQrsXNhujgaMDlAk5GfXjxZri
siXHvklfMMtU9U3RVgN+hSayu/dKgp3jLjNy5NzbwVSDjVJ2MvwPkvbwVdCDDXxLD9T/VEQQneMo
umrcoUHpJo9p27BPP7ksPAJAVTtYH1Ffe1fDjDHDxKOkjd7ikUtnU2IyuqU0PQY7ZKjXkBPvvv6c
qSDpyduLpxcwjvNVmdK8xtzJi95yPUhvOzvNDm6e0yFnefyuVIwfKDzeGk1Xr1yx72LNXN/g5Ut+
ijAVXIzzgaNioMRDReo14X54pbY0HbtODN9EVg2vkELWzD4ujwd8izycssq7KkfhGKU5pPpr0OTF
lZ5h0tUNRbYrkMqr/BAN5pWyyqUBaRugFE9zhqtyMUEnyPo4DgbzFQiG+zp1g31fZHTHVNwOt0b3
P6Sd127cSNeur4gAyWI8ZWdJtpwkyz4hLFkmizmnq98PPdiAmy00of/DYAYDTKhmxRXeYKwaOM+X
wtltyvWEWRNn+G+rxF4upaaGVWvqyouTVq21zfuyoc2gh7TAfVdmt6IKk+450UbbVE4hVOf8C1jo
pvmaibEM9nip5lytWaxH/krSRzy+/G0z+xeWBI+orV3GNbUaRFUzpN0LqIBQsba6W4dEUqB4pb3p
h8wx/TuHosMhUJxkujcqiuC0BWs6Kkpkhu7HItDTLfIzmb0dNDPtPzZFiyhMZhtqfawyu89OgxIg
MZRAsUZ6ETiUeZxqachjhWFnt+/VLlWeGr8F+EiFTSQ7p23CF0GsEHrEzkTnfafJ7EucIPoebuB+
ZmO0swpRlaWX0Tl+oH+rjE9u2Ng/hEk36oNmSOMHQWyUvExGF7S7yM2ScANgIXkOm8aWXpHZmO0V
+IQe3KBEU7/vhjH8VOoVOXZTCP7TjamSjKC7Rxe0P+WBZcovdhS1X1Cp9IejkvnpVyAjKBooM4Jp
O0Y2bUAlHorbUW/0b5NbN9rPMZ0w2srjOI3uO9ogtxZqkNKb6CgmswGIlT7UxqCqJ2eoQbl5Uw1i
eltbIrpzIbs6N0bgiNazA6XCJiWpYnyTZeE2J7pFYflap5Q8NnWpVRSiJz3/EsFENmjSyzi5wz1I
qCyf6z+YdoubS63lo+WZVmwgHNSHylbmkAIOyDQrd36aDu5G9nZefbPKMVT7XWuURZztLB893hDn
nyB09gNg9qdJiVTjJQ67qN/LlPLk3i0V8ceQ/pSnUJgcl0qv1QOG6lce4Itrca7DzFBv4lsYq8t6
lOYGqkwLdXzhimgOYdK3e2k0wX7Oqr2K7hrCu6iJq7KPV1KAi5Ft6GHAZ+mj0ufkGTi/F3MLUYB0
7IzfVq+mFdISMIq2YOe0z/TY8ocKdA5mE5TtcvfQYBZPxfv683NROiDwQI4FjSkQgzNF7vwHjOkg
zTTNgj8N6nzBZ+E0zpPSaxOBWFrdwzaPotup9KtdFLbpA6/TuBLXX4RcIGypHdCBIfOi27wISGg5
ahmJS/xMeK8dJA42wbbIxkx4KJd8VLCRc2imu8UaXHJ5YVMGQxWGgJuQew66F7lX4pTNUFSq9Tyi
374vp7E8FbpTHBJ0R9FGLPG7uD7TxuJSpHuH3gQCDfT0QN4uHRzbJEBp2B7cZ7Ta7AkMUZd4yvxG
r8DfltHkjHcHY8srhJKHRS3sfEVVRSkmXln3mUqR9Iyh7r6ZeZC+Arox3ymJhvAT0gRzPEn0os/O
T+dj6aPhj1Lv/WcVD6hjVE/NTS1LFUVchFnKblVE+W8A/u+r93dAYEnQ/jgshDHnAyKHnSTSzV16
dWb42e7c7t53oB93at+cRuzeAs8vqBmkVWGcRFn80ptCOV5fyIuU+O+PgM1FHMXOpSV6/iOqTivo
5yXuc1q2erX1rcnxJBHeQ9h0400/OsYutKL4pR8C/1UPp/4+MTM19cxUdfbXf8vy/vjvp1BjpbFB
sXNJj06yVh2mpnOfC9dprZPbdVnldS1WpJ7bo1+zFVo50TfLo89aOwafr49+uaVZfhRU/v/oi4lA
gsswW4Q+n8s+k1urdsZgI8J1j97Ls8o4DmEV5HNqEEua1Sj0oXebmglP9Pir4cLGsabGPPA09reW
dKeV/sRb44FdgfmMARBg3MWdlHeONbru6DwPvSnQcR0wOR/HfoMfjvGzKSu58v68dWShbRAZc2gB
xs/z/E8C2M0Y3iEN3OckqMxP+lAFP7LQGU6TESVrNLK3vo0WMKWGmWZE9Hg+VlwREVb4HT9jT28P
B4yjk9tcSGfylERxMetNTPHw7m0CXkIju6Fsg4zRYjoNLesdJcr9Z8XX2mBT03YJ9mrMU75yxb5x
GmbLAhaNFhsdxkXSV6QUMnAn8J9rtcg3eea7IEMKZWdh03vUqzHZlLlffYuiqj5c/8Q3VnDOMiDu
QzKgLr1YQb1BetMoK/dZw7zdPUzqFOFRZRjTTh2A361EDcs3k1OPECUJPPKJaH0t+eyW1Bsl0QLl
OTEUo54LsmPi1boVvviFkhBFNKkXCNd/uv6Rb2wdLnmkH6iMsUsv6s7YqFBhNplevwqQmMi7I6ni
cFIwMdiZcftOM5f5daFDPVNiSOEYc45d/jkWdLGqRFNH5Xlu7N8o8HG2XQ5/aqc4MrozmIW1PvFb
yzgrYBEHzeSYv3Cqf0YE6xW5PuIlzwFqm8EWPi3FAd2Ksk0WRmu2MW/cnoxFpsTRp9S0tIBKzD6s
i7DznzOjaHU6oAaoGm2Y1JXb5a3dQtxBvk/bme2yOPFuV5Uinmz/2U6D9jTp/biLk1je0HD17+xy
Sk7VOPkrj+Rbg8624xS1YeABNjhfuyH3czeu2+BFIVPYGEnV73CPxswj1MpjW7TGh0KX0copvBwU
pTSKmTqdP3Q0lkyD3u9U6atW8NLKEGJsipw7HSLoaHtnCMq7TK/cwoP/bWyvH4zLlWTcOQKirgUB
aOnKQ8W6GoLQ5kzEjai8koUgJKFk9Of6OJfbkwsUdSamE6AI4MjzScUDzUrrvA1fht5278SYjl7U
29YXQ1fc3fuHmvkTABXIDfjB50OlgYwjbAYlQ/Xp3ajo0TecJME2I2Lx7mvlr90ivBfe3BkPcj5U
UNZhDaGDr3JF9iFVauU0jBpHoQvvnLDO99e/7I1NgioHjwN36Cxjs7hVDL+w01bC3KnV2txKe2ie
XEUkp9SNJLhBoaM9m69Jsi/TLCaRDgoK4bQuKPMtvxFgRpUZWS5fVGCeB0HRZSvwRPXkGIuPVJgb
GIaD/gg6Ydi5sWqtPIxvbRxCi7kUNvO2lir8vixHuxSKfKE61514JqONYWfJF3vq5On69F4+Etzb
VLIRRecssFvPV9PMnc6crDJ9qYdElDs1lXn8yUEsX3+gQtV8Dgro1muSU28NSi2Mg0YySWizWNO0
iGMg7Hn+ovXQe1Vciz9TFxJ345CFR+Q1hpXb7Y3xqBOQOGPXSSq3DDQy15oqcDv5i6hs0wPBKVEV
7etm24+98SeiTLzy4l8u4PwK0pBCXY+i5rKeCaIlyoJ2SF7UUZ/2Th7YD50UmAJp3fRO1xiWD3od
YsV0IwAnUi0+X0HCiDzs+yJ+UXw6Bd/GuCL9910/VU45dIFv1/fLxZfNeRy891nSivbvcirRlwyK
XsjmZRZ4+tmgeuRpBKg8voro/g9jkZmBkJhLHRTDzr8M2FNhqZNsX4Sam6AEELTa8SZC8KgVudaC
uLhnSMKpzc65EV9Gnng+WGfAVi59fXhxh7q+E760NkhPmvdDF506N9pJPYtXzt7FOwTMC0A0wCqd
Y+AuoYR54fhZEkT6ixqrhC+NnZXqTqdWuJL3Xa7ZTOfDWpxOPVU6MR+Pf8IkN+7qjjxNf2noUcCr
xV3kJhz8rtkkqrsWBc7zdJbys14zSAzmKcrL9IDPB9NqE85L6ya/E7MVoPYy8wFGaLSZhsQGuSiz
DUQ2dxfEevb7+ta8qDYgEIq4wqxvjfKsehGhicESaVt11R9KptYvicTZLZnV+KWMYBslVdD/LpAN
/BYZ2nCDt6TzqKdjvzLXS5uwGahrC1RKKaQT1/Dn+ffLTBn8fDKbVyHAt+8mK/Irz5RtUFIXG1uE
TaSK6hEy/8aDYqQhaK5RaMe0N6uYmnGq/2piGACnRNVydb8yQ8sdNyPTec6QqCVLRrpi8eOERDqk
SUz9FZki8aUzfPFLgd7wRMW7wr1Mg842UD3alWSit2WUdfbGNRVt5jTmczBhdI/VFA/fAZ+3a1oM
F9jH+ceBfJzd1dip4F7PZ06rnKTptEl/VavG/SDpPD1pppKUnl474r6HI9h7boOgktdTrk89uhNh
uO2qoj82Rgh5NjTK0FxZz+XTMf8oEmEiAbKamad9/qPsjjixiy3tdRqT4dUstfyPmVBVNVi1L8iU
rbmdvbF/OKDUqBFpRpwC5YTzAQeIRWmoDfZrlFcqPhR91qCHaKeNV4Z1cJ/XRabe2eGoekYStc42
56n+4mdG58EPTH9nI/HMPtSbNNpe3zyXM0Hpd07WSYAAIy/zEifJUZRoNf933Jq/lNjyafdnXX/n
26g2plH1en245X1MpZfeOqx8thoJybJW6bttDR1ED14DHgFvUnGHqZVSua2Kujn1IutujN4Jd9cH
XV5efwfFtYsKP4BTKr/nkw9dLoRjxqD5BNayEaFxoOXlQgjMtU8tiqeHAXWZUx3A6L0+8huzyx1N
XZtC94yyXSx7P4WlabZK8IpCUf+jaJx8G0ZS3BrtEG8HJzxeH+5idiFOoDbKLc1rh/rI4kOJlFQp
oyh65eDUqSeQ1HoZRDvWiHOkvUddC21e0+jW8szlU4QICLM6VwoAFVwWhDX8alr8IuLXKuHoQDvK
t4Fb+SbOvrx7792xDEZrE045odisWn2+mkVl652TtfEr0Ao5eiWcVgUgAdUPgOPKDsmOqnhn5M73
UceHcSPABRFLLO4wSJIRjfIufTWDIDtWvuPcwgb2T5OEN3Z9Cd+YSoaC9cZDg3zNkmo0QeouYrVI
X8NEl7vU1ZT9EOp6Bi2RAsHKd11sz/m78BqZM0xsMZYKJFQhI01RquwV9GK4kfEgji3NqMM4dsqn
FLe5/8t4SNQ4BJkAc5deOWoDqinSZP4qIzNAC6LIy+ak6oN5G1RZrnhFYYgV6OTF2Z8/kdMwXzfg
Q5dLF4f05JXYTl+tKBo++1FZ7Ko8sryqjQHcqLXe3JWGOZsiF/1a0PTGWvK8oIDE3pkTv/mf/xOh
jSYJQwDV8zVshxweDu3+Y132kaTTnVqfrm+cN9aSwUhLuMeJ5ZccgywTMk1Enb9OWSx2OV71OyCF
w6FDj3HTQz9cuWveHI+Xk9bpjCVbTmyq621YpEP+2laRdaQgEeMTWKWfeLiyY80zv9IOuJxMdJU0
6rrgo2fbocVklkNqB32qxa+T3atfyqAttxSYx08U8ovd9am8DDkJoiDlkDj/VTxTF/eoVoDvJFhK
XgOnLLDfmfQEzQXH+u7WevQZf3jITpFagpzqxL0F73Jfd1O50kK8nGB+BA0CXg8USKhsne8eqpKj
Go05h9OeooMZ5xFyE5n4bQ9FfKzd/L1oHUbCnQs4LEUDSk3LejaKxl3RKFP2Wo/Gr7otm2MgeLiK
yd5KUqX99Tm+XE6gYXRiKUvORuVLwSq4LW0sfKV9FbHhf5TqhGRN5MqTIbrX948EkpCwg+Y+7e1F
rCddDDIbpepe/V4v7ibdDXd9F8g91vLV4fpQ8774J0sC1oWYJehYIAwaAmBLI55xqpHqUFL9T5Dl
BjTJWt/VmtPjQa4g8BLU1il1zGAb9jJ6UB1Qf9eHX8ba/40/g8u48QSh9ryl/rlweiCbfRM22h+o
D4axa5xSf2yMpj1kQW9u67FQ79TA/6H6unMEwQ0Ix5qmvWHX073apGvX3+LqnX8N1RJ6QGT7xAfL
BJXWLZBprdH/6Epnb5E1gIJhZb74EqMLfqh9A+GDtPY1L4qrbiVImF/kxUqgGsYRpjPOdbGsnFoD
JjN6kIk/4UDDKWjz6VGPbGWlILQM6//7xPkDiUegQC+hfGlDETPLNPGnAfNzQpxFeFntIhqjV1W4
V0cTp/YIRT8EYaYPUa18FEiPnqTdnJK8L76Cn67WrFqWjXF+099SP+8d+SrB++KidIZ2cJXUEH8s
Pf9V56l/DEG473kjf7R25FSehtz/tHX9Tn4pRwlNRLYAsSaCmuvbcXHE//shvBDwI6hEkj+f78ai
zNAg1BPjDzBHuavdyDrJEC1UpTOU3fWhljf2PBagL76WAgUsiWVpt+1dORt/hYGnCAcVDSK6265v
gp8o79SnqZ7k1qxzf5sigr8dFJ+CNqif5+u/YhF+zz8CLTcScWEAGeHP8w/WAifvTRA7gWdEtXvT
Ou7nouoR9Sm1tvwaVQb02BrfuJW9/sYuROqMGSbIINyAQXE+7uhjfBobCId4g5AfEZXwkw8tVBik
SJTxT50Mzg6vteDXgDkRfAZkiE7moPSbFkXWciM7tbjpa5ptK9HeG9cRv2dWQyTDhvG8hDm7sRla
blIh+AomVf0QDG14Qr3M8drYHjZh5g83AwInyIck1h5NHjxZ7Nq4HadM3wna1Y/Xl+dyP6KuCS+L
Vx1RDCbsfJoa3e2sRs2jwItNA6AMxpP3LAo8aSNfY7Nc3D+zWiuQnHksSnRLS9Iiy3tFqe0uoDeE
1gvochSHuiINipXFv9hzDAQhiD0H5YvjPv/zf658uy+HserUIUBvN53inYs7gL5NGqTGPmfczpYH
+q8JblodtZCV6+8vYPjslmVwYs65yklPhYv2fHC/tMK+mAQbz4dqNe4nKp76bZgUwSeZCuTSEsdu
VHDsACO3o1Kq7o3mI6AGY2rKN2UUWJlXZvnYeHrcp2Ssg0ZcFXkIWUjjU56i/rZBGqMxPFC9Fha+
CDHIX2bU5spnqyrC7MaMlE6FzY6lnycsdSSG1waEnQrPh4Aph40hAucZVaXsKUxDNCOtya5Eu/On
yhH5loLVBLepQlDh6fpme2NdUAmmaQdrB2H05eVH9bsUySC0wLN4D05Z7acfhFGmmzAssp8krcNT
7TjVGovh4s0l0oFJMoMgKAWQ8pyvSGciimPUqR54IXSn+tSX+VhtgOYL984sK0ee4HX1t+jOFemu
pGGz9ugvotZZJPivLvLcRYQAukQJWVDSoCL1IvQa0HGjB0i3oeYO70Dd5G7WPltGYK7c/hcfzZgI
cCJVQZQ3l6jPPxpUO6I/HdpPnmHmv3MM5+4zVNRpMvfujT4MxsGEibC3hslaOQFvfC0ZApbaPP0z
dWRx85LKxaYbo/jojZU82k1QxsdA16fgSyNFbdzlROzpSl5wsbPo51M4m2VKIYVBkDn/Wi0w2qil
qBmBFjYMr0EvsdlolamlXtoHxUYpFPdDBdjGX7lq/tYCz4472Rd4zZmFCOoFTaDzkRF2yt1UCOgw
jdo12c1A6ltXm6IVWvK9gVAPGtpotebo4Fsom43tADW6GyyZtR/srCcU2JP9IyRRoU5537aTEnpa
pQOZT5W0LbaO2xiHkMAazmFRo3JNQoA4nYfWT2D/DuPEarcGobx6sgWJNcJQ9Bf9W7fhNOuektma
xNVLqaedkaaq/GjFFIS2qGhXxTYBkPlO4XHCS+48vOrJ0FDjpOlwPh8xsb5KjqZ/7912a+oPbhJ6
6fj1fRfJcpDFpMdt34hJC/Xv4iuaFIo3jJ68d1f21HIfLwdZJLxNiEe5qQT6d9JMT2ibQLmp5MlZ
Uylebt3FMGJxO1k2mk2F8vdbgqP9Rf06nta+ZJmCLYdYZHt5YJqFnrAmsPnDO63xlHFrvQTfmgf9
y/WFWd46y5EWt06JxpStVoyk3cc3KIaZO/NDeINpzPVh1uZsEUXr8BJyOIL6d/9Dto226tf+pH36
34ZY3GKyNxpf8aX+nYt6Y2x9L9wp++tD/PVa+ffuWM7WIviSGCWJouQzyl/lx/KwlzAkvPahg1Pw
WyqefHJPwVY5IWtnrlVvl2Jiy3O6TERTqZRx0/N9UXCojGPtb8b0k1o3XqWYN5ruIbry0XR2gThp
QvEUswQ8dFLU26ne85u3PcIY1jeE5GrI0NenZRmSLmdlcYOoEA2iZGAPhfZz2n+usx9ttXJ/vHkg
eC7mWjl9niXBVA+J/BC6YP/E3rf0Rvvp/gy2wT4/Xv+SN7fpP8MsTkM+RtINY4bJ/8TH/GV8Uk7j
4X8bYnESFKtoREpr9Xu7C3bzNh2990bTf9fjn69YnIRGQH2fknmIm+IuuNFP5SleOwnzDXRxEv4Z
Y3ESqtAo7MpgDO0+c73uDvwY3nDVc1F5rdjEv9Xn/23aFvFCHbiq0qTs/vzPdKs8ipvssLb4Sw79
fyfsn29a7GM71sJCQfr6u/+zuNMP+U/rU8+7fdNV++YxfDAmr3kKVyxk1nbc4mFs4nyoQsmY47hR
vlvlVik27jfr4X+bvcXLmBVBghols9fvhuN/m06crg/x5uNLgZd4GYUsjul5GIEP0ASgMNa/29VN
rnx1jK9mP3mi//G/DbPY22oe+Ek0MUwR7lzzEMU3RbGRxsohvSg/kfBDjSL1sXBAALe0eIAbG458
lajTD7d2wszT5NB+9oFidlDaIdHv8yxHPA65KXlUsBTJtjFyen9kXBmEHRg2/HrfVwMeASM2A26B
5dDmXtxLYz9UImp87YcTJ5jUqUN2XxEhE66VwiMNHVYiqXkW/z3dM1gFmyGwIuCbQPcvTjdyZvyc
2A1/BmbqGp4fyQTvad9eCwuXLwfR/8yNYJrB8tPpXYRS7eAjHm7o/o+u1p0y3IDLa9UbEuPJ0TY0
1up3+ooB/gHSR4wLqn/m5f99ZP8pNCRAa2VQJcVPUabmhnOXqRtHwXPLNieMiqOmWBN5XB5w8mae
rLmSjUCHwAPn/Fw0VLXAiQn5q9YVeTuFsby3cF78gPiycz/lU36XQC5YKVperN/sYqY5TCoiOrSB
FocxFYk6KIhEI7Kog5ih6nDAvkDfXN+VF6uHdv+MCgB0TsUOZNr5pymFgyx8qmW/KqV0iw1y4flX
dzZ+PgCHSVdenMtPgrUzO4GClSRNXepGOgXVQ+x50l+FlbV3FeaSn7PSXJu4ZTjMZFHqndtmyHaQ
Di0mTvUn8Ht0Rx5AAyBzq1jmh86W2tEeZ0EgaY2gXQPUBhJKD9+uz+ZF9Xcem/YVIgPUFJB0W+wU
U03iUgkD56EMeRKg5A5O9cseVADuWR62KPA6lZRgwifYxt9QD81017OCIFZe44R/bWXC/wJBzy4B
mnaITlH9pB8E1mXxe3gKfQTkjeCxUdBoRrIkru3sYLZNF3xOkRixb6smM7QtnfKq3gQINruearDz
vlaoQhSvuAy3o7+pkaeLG8+COG6VnpvUVn2T6rVZbEl1my7djAGFreNo1JHxTvMlMEG0Z+Bkgtxi
7zCn5zu0TFyMF/rYeBg7S/kImhnx444u8vfKSbVuj1hPDljr+jpeHHiH5iNlKY4fLSwAWudjVmze
0LFS56HQmDQKnr6HZId9gxa+OPngmT8YuV2erg86r8X5WnHegT/xtWTx8AbOB9UHdIZjeFEPhd5N
1q6KjDrB67MW5jFzA+HsRWpoyUGmnZrtLdTbggOq584aOPzy+NA2hIMMaIXTCJ7z/Gd0cwpmQAV/
QGAom770SuMKD490S5xC0HHldqqo5e1yFX3tXV4Wpv/5+jxcXEmz+sncpaGSBllkWVZSo8Iwparn
j1M8yp7WQTQMe7P0x9DLWitYu5QuhmOuwQWyuUAqAcxdHBEnqGz8QOz4MZmShHpPncHUVyLo716M
N8HKDXExuzPxhtcSUDXvMjDW89ntY/psZtgqDxhijZ+TVrSbIhHZoYiD3nMm6kpjEg1binXOyp6+
vJv+Fgdx95n/AHK42NRUqEx0bJLqUYSV8rFKXffO6CL3Yz625oaPNm5FnOqfNd8IPxpa+EfXmnQl
Jrs4V7xmM69xJjbyN0tmo2umsaEEJZE4Dw3V9SLpdn47q4v2vZndGGXwQyKwtru+oZZzjgg5eALA
WgRB+IsvwUXS8c2ymTrzUTcn966mB/u5T3uj+4zG+fSn1+3G2oL4rZuPY+27a+ZKF6PP8sVkvYzP
vFOAP19xJNzLuHP64dHKbefOT6hBPteF7iYbKaKKlgGwo/TA29Qf8hHZ2fcu+9/aN28hHQD+egHH
8buAuqclx8eezEjbhJHu3GSx08Y3osMnx8sB2X/Mar34GpW1dZN1o3wWuT+YK9fbMrmYfwccAlgg
M+SSOvX5PCim1rtjW6qPZd34o0eEUFSHXm+SCsW+IAAC1abFClTnckwQ0ugZMOx/3bbzMdshxY4C
T4FHFw+XbWN07v1UumikxMoWONKaOvdyewNgwxQJ7h4Zh4o63uIqic1m0uu6qB6jCWWTsGv6D6iQ
THvFdQPdKwuduB+gwe/r23sZVQnoEjxRCJiyu3jsF+c6iE1RAO03H0WL8/Usgh99N41RrD2Kb43D
4UHekMFoJi02ctr2jqwQKOKi7BR5M/lKYm9S8AXGypZd3sh8ENBRLmOCNC7KJcCqbkYXPblWewzi
ofZizc93PSrrXqj6ay6Ll4eToQjpYS6AyQUXe75B3BaOJz5Q2iNq9PmdmCr7tu0Nn74sWxTaRLRt
wnx6Tjq0mK6v2uXWhBo4W+WB1GHNlnBnrXZtHA109RF/N3ufJZWt3pSEHI5Xxpb1TbQ4Pb17RDQK
6AOzRYkIl3CMPs7UuO7U4NEO43rvW3azd7XM3TnosHg2zM/3aSBBzQDuMvdIZjYATmSLuQ0yRHfG
rJ0eo1xPDm5d11CDu/IYpKq1K/L26frnXWxPcM0z1sGYn/JZD/R8KVW3m8BEZNNjFofy49AJsaO6
tSa09OYoDogxyPKQ+JakZz9AcL7F0PDR1YZmO5aJgS1SOKzclfx0fu2/wSCiWDPuD69gHBxh1iyS
GLPLphY5D/ngK5WC6GA1Yqdq4R0VPw9WKWvVC2MYHKYHWK50I09EMsyepqoz01luHZT3b9AY9Xi0
+sTBCqZJQjx4owxHnE0CMMzF3aywscESuPAkP4Qb+V25UUKrr1wPUHirYIsyOgMiNJYvav5LU8nu
apG3EJ+zoW6sA23vljJXBFdG2/RjFZrx1sd8dhzw5bCL9DYofFwePPry1H0Pdc0uCTdRMwmLWruD
udEJDxpYBx4s8sQBJFKlHd14kRhFZx5bjIqxExlzvdQsLwTLHdvUJUEQeV0PneTOjfDS+QjbRFT9
FumjoYx3Zlk78S0KamH+JCM9z7+iZBfK6IQJnQFvu7dUH/+nMRvGIPQKTcdwyAsR3SkVT9eLBBsd
TeQdmY7SWHQDe7MsT9Q1tOj7FOkV2NnQR1tD96a+CK2WXIlqxTFVzXG6b2pEmw7kdU78B8CZizuA
EaBJee+bY0vRE1vFaF9h4SVfYH9l2U7ia6OB/gDYyP8JeHx30/OE+HtSbyv6kw9NrO5L9If6jVlO
nfUokHkqPWHGerofZD6pn5zACJs7PUhMid+OKNo48BIRImiHtQeWp55txG3ysdH8BPDL0OI/fYTs
bSvHIBBN98UAE5NibcKFv3MHNzE/xRVuMj9UlTLLsNGiFMGQDfwqQ1SeO2R5cNJ0JX9FmLqYNXb1
Qe78RPSgugK8aA6umynqdtTrof5a9EqdHUaC3fBQUJUfT6FFwLctBuFH2y4Lg3prO0pgbHq/T/rb
NhCVccBQxu03VSkwiDL8rqhusMO0nK+xo7TO0+iPbjVtog6wy25QkjzYyKoNzQMyM2kIj8Jyuj0B
GewK06kxAk4mp+q8kf+33HYa6JR440osJZDCAZBtj55u9U5cseUx+9ohvVFiIIgbYzN+UkJFmW7o
RwXNfd+1uvzR6bVhHnofLMnD1CEZeFsGydB7aYIg1q8gwgdwh1lFm2ZEdfVsMkfprVa/QRwC6G1b
IrScnWEXKIaio2qIvWUNdvoBSKgxU3CtDokZL6jNWs1g34wQ2z2nRfDKE4lfV9/4CU5/Gshbk2NU
dq66aw0xpF9ywLLFa0miH2MFhAjLp9HRSlPdSPS7ANTpPWJkOtsPe6ByMsZ8U8S2OWYbNdGqGin4
Is/SLUsnJJ51E+4WHwsjtPF5TqTf+T9LfhIWQgomcL65TWoDuZC+BDT1y+iGwYdEJALkpdOMi+BD
FPtpcIKIKh1rkxdN1Aybbszc6VVVbC3XPJkF0WR6MGVbHlUtCxTt2HXA7n9ngCZkc0SDjpnY6iXZ
0G/4HI7cZbCk3Ofr78XfAui/VyxqdEQxBmU9agwzUfj8wahTCessqNRHdLw6IQ8hqjxocWcON+kn
ZncYkn0zkg7theG7TCEy9en4GmR2CmSo7pI6R2JZxQZj45aZExwpXmRWsMXWitkQRb+qKrgMjGbW
H9VH5I5mxUxANee/2MVBPhB+pj8NiKxZh9QuY/3YFy43Nzd6uBYcXYQoDPOfQSu5KnXkxQSx0BFG
fYnyTUvqzPGECpZzk1TV8MFKJJexmhXynTEDhHOdLAEgA2A9jvXiCxU7rHvZ6ekPIxib/OToTdnu
hRrY01OCNmCzswqT2/z6TlgGgcYcOgNZIy8BxwJm83xaswh3BreKqx9R2LvupvWLKnyFgpI5t3HV
cSvrcWR3GUdjaupDqJuD9uP6L7hYWBBhs4W9C1QaFYIlegd6RlFwNSffCyz4vruhCH8PqlN/1o0S
a8Z3j/VXpWnW3gSgvYxgeO/dfmzs6HuLAu8xL8xB31K3bzow0KVTroS5F3OLtQj1BtoCHDRqkYs9
pBujggtfG3/X+hznO0CB7hdchptPvUzTA+aS+g8ygVjfFnaSf7/+pRcdIFD9FFvQ4YCmgbrDMuWU
hknxikD6O4Zc/rfCiijx7KF4hgboaAUx830SJLG7wQlVf8mrMRigqsElae2NPhmD9rmzfWVYqetf
1GFmTXziR8JiSAczG+d8u8mSeZajqT6l0WSIjxTf9WHrO6Iu9nIoU9BTfVAp6UHXlSbSPJtjFnwK
CrMX+8q08cm8PksXKwRImJAZ6CQS1/NPOv85Q6nqQWPY8qmufXunJfEAYA5GgBlp9Vafwm7vT2a5
GZQ4W+lQLe8XpJ//2gbDEyIA5ko7H3myS0UWTho+kZcRdTYROjyHuTjm41GoiB8ddPP0nRUBxiSi
nuke1kyHWqboadPXU0oU/GRPdnyC/iZPVu0qX2TYRCer1ZN3IloYD50yjXuNk0bxYzG7maJVjZ8M
9ZPW5D6WQlaXPjYy9attU+Z65dWTCUlQpL6xAgi8uFJm5PesoT8/bcDvF7WInk7ufJsNTyaw6uim
jFwl+xDKbIq2doa6+Mq8vrGr57sbvX5I+YikLzU3Mnpkad/11VMfRTJ9QGOwx4q2dDKcRcbAiG6o
E6ACmGPRl24BAjfDNkTUUm6cXMZrpYrLncVVMxcRKMNQTF7y3dI4dcK468OnGaG6HU3LP9XiY2WL
TUBl63j9AF3ONCkGrEUKyAai+Ete+eDrCJLXo/vkoPDw8P8oO6/luJUsXb9Kx75HD7yZmO4LmHJk
kUUjUtQNQqIo+IRNuHc6T3FebL5S98xplnaIp692aJMsFBKJzJX/+k3dTNopb2xswVXMOu9/f62f
DaR3RcvZD54CFiEDho1IWt6/M7EtBs+WnfK5GkTC4Qo7X6fPAtxyPZqhdVNWy11NgV9d48ClKoTV
4pXw1LR09K4bQ0mSgR7QOZODuJVuij+peTuf87HJt3V33TD22rFYmrQ8VLDX8H0njMv6lM7u9PD7
G/ll0NAIsOeBieJkQqP6/AT/pYk7JATgOkLVnunnOOmBudG+uJwMUywVClsJ/92r4byBTSrO2j9b
GhejZlSdiq1vZT+bSmE9k78Ls8xWrKhtGveDF+H8Xr17QGeTD2zYUPqcDT4v2+ELlnMk6NrWmYaq
nY9kSZi1a7+rcHUP16Q3/ZzHumdnyaNkNesPCqhfx/VsHXb2jj+Dkeh234+rtCAOFVnrPsccSrLd
Kj1RsMsR/XKVJKqnfLC9//KioQY8uzqjqTpf91JdILFqBfhRsZ225BCY42oEuUySA0PQw+oW+QdU
m8vrMWvgONOupg8PpHvJISsyEri9SdW/jbp9ct0xOXSFLR+nunrmWPRRdPgvV6NDccbtkXbj7APd
+P1gNv00FHQW5le0A7Tf104lttepvWyrO03WRAtmyh/hgpfAD4wV+1yInhU0rKiXcsRyHLpJFqv6
6nmxOKG0EFcyd9oPXog/uTMw6rNby3nbp7Z/f2ekw2bCdGv1VZHx+GSN1hyRvFCG9YLHpK8r7du/
9wJaeJTB1QaGB/mHwXFxPUm8+dw0cfFK5rrqt15aRuO4VP6Yt+u/WVVwKTJjkPmdtyIKmst3HdW8
x1F4eBWz3W3VZp221N3HhrPZEQOo8d8sp38S4KH0nKUOZ+HdxeU4H+btYq8L5qDTOQjEHTaJmZSB
XdsfZdFevtsWdSwo9fkdYOnE/fT9Q5vzwiwY3Pm1d2RNrHy17jPMJK5TUp2ffv+8fpkfPCjSEnBi
YxOlarmoUTHNtRdjteTrMnjlZxdbGTdxsoZ8xSHddYn9wbZ2roL+ddFEusDrBdAJKs1GejnpLXWF
poBI5jVxGuezlasWQNqsTuRwS2cWEbYgsF7P7KPk31wv6UXiokBzjFeO7eiyKWpOjbqsrqhevZpd
zqeKi/2Vg14wj4RYfzBXfh1V1hNa2jScWb2YnO8foJR4LJbSWl7xLdZ3TrakjS8wWPnuibG9Lxen
+uDufiEcI4Gh33p2w4CZAn/p4jwN0JWWCJ2UbxjyuPM3G5rbulecPIu1wC27WKB5W5ei0aOV2I9p
38wZwRiizep0v8QWDor+mDEb/Ua6QxUOY5aLgRCzSeTDFfW6pvuamqmKJB3JiCvNlxgfOVBrsGVW
iPjsJH0UbHOaj7y7LofyzAnBi4ktgFY2arqLfU7ttapabIzKl1hb7mtwzF3pLW2E+VTxYmnL9MGj
u3z3UBFxLP+ZNMRCxunt/aNTZaPEetsZXzBfygP4IbOvYFW0LWiCfXRA/OXewKXYu89cM5YUBG3v
r1VnvAQmMNM3rClH+61RvRwbtGRJpFKGklygepOsLWCynltsh8GYQYSc/QTb4AbjuZJI86/eOMMg
t1M37/BQzHIjD3soXiZRMmYnfZZi4JQPxuhSZolNwZkzQwGEh8/ZFuVykGynKdJWl/cEz+Gk0xMV
EepiJWOBXqhIQhhX2o2IB/nqtUN1oLM3vEovrV413Ji+lVC6PopT+QUCsDGBgcADxHdWI0MIez+W
bOzpWMZN+SpNb5je9Ja82VAsYzGReg7erERG2qvF25goxkCkLz7/dwmZ14CjBV852Qqqkeqjsuli
vQMOOXsdoZpi7SFw6bKMsWJTieNGG+5rRZlD3Ri9zVIO5R5zDhkUGE+BMqUfeXheHtF+XhVRLmp0
TinoAS8Wgyrp8tgureEeizWxcfMp3ZXCaw+1DuzZWdN4RX0zbkw2lcBGSHhLGupH1PmLuX3+DlCq
qIshN/L+Xvr7SXft6tj02vtmKpo8wDFOc4NKLu7W6Xr3ZsAL4CMl4p8MNrja2VMC8hiHwovXCabx
1My11t4XcjFOYpqbrUK2z+c08YbQdVkQ19jUt7/fQP/0ovA26RHCuvjFm5WgrjVO8qm7t8tR3af0
U7aq1mZHDOriALnl6ON59pG518Ui9XNwMWCzmFRg2xC43k/21nIbEKKhv68LgRou71iCDUjWqD0/
cr2/QI3+cSkbPI8GF67Ml1VWmSsdjRi9u09rxRZ7tHa1SlBKbcZX9B5Xa5fGepf7pqvoA9I6LWk/
2Nou7xVy2JlIfWY1shpTOby/1xXd3Uybpr6fZG4gw3PL3eCpdHfiufjgkHNeI/6lOmFZOy/5FCb8
B8Du0v8ER6JBn1RBYk6ZJUfF08ZI1ulHhf/FwfHnVdCms+6zeFKMXOxog5ax0rSNuJ/rJT3Kun9d
K2V+GNQkxcPK6iIDJxTCz/J2B6vzy++n65+NJjCteTbIQC97yczNlcTJx8TM7pXVy+8oGJTAq9fx
gLFg/cGb8SejeSY4nmsSTnHwkt4/ODpic6lYVX2vjBg4Jv083BKeUHz9/Q39yWieeSrgJJBwCZm7
KGDLqojJWlKa+0JDPEigXBfkcWyHhpc60SjNdjcupkXPt+/LIHXGj5TAl+vceStEDM/uw651PmK9
v0t4blVZ5dNwX2lrfFLjhra5amRqGRJf0HyJjUb9x9H4P17n/8QP7vSPCdn//b/492vdoOJN0uHi
n3+/bd7Ew9C9vQ3Hr81/nf/0f3/1/R/+/Zi9dnVf/xguf+vdH/H5/7x++HX4+u4fkcCed7mTb91y
/9bLcvh5Ab7p+Tf/f3/4l7efn/K4NG9/++OVgPbh/GlJVos//vmj/fe//fFzdfmPf/38f/7w5mvF
3z3KrpX/9/8wQf7xaf/7J29f++Fvf5jmX10AA6yowLipvM/pytPb+Se69Vd2MbZCKBbk7eEB8sdf
RN0NKX+k/5VWzLkOO/uMUrSzV2Klff6RYfF5eDbAa+Gojgua+cf/fLV3D+n/PbS/CFmd6kwM/d/+
uJgn5wgYNsLz1c+ZO3R/3s8TBxtCuwGhD9gNX2Q6XeMTflXhGlDN0wevBNbS7xeynxdj7/15CGEg
LmXThez1AaIYofeAtetDlTdac+iFlqU+feNW+Hoz69oxtbz8R7d2wt1WqTGNkdZLd0c6uVLRI6JS
9l1Si5s7xW2ltS+SJO9POpuP2AnyQdONtRZC2bd9Zc9XehsP7c52JudoZGVb3xYsptdWnw3JDSb6
2RJOXje3V6m1JO1mNfUSy83KxaVBH1ar32gKQUikA3ZrVLT6KkIkPec/smAe+GZsGcV2kMNwgk3i
aJvRKIRxkE3VFkEp2qrambC5ygBG9S3lM580gABQvzdV8+IVLmT2ulgNYNLeaU2/G5Fx+bnsjVNe
J25On3yyUt/uVoziWz4gQDo+JhuWRpXwATVXR3olaqocp3lW95wyaxl2w0RvK1hVs2i3GBBq1fXY
ZJYww1JyqvfzFWvLve6JPA4qqLeePzWZLAK317xum660wH1tUtQ56BMeIkTJHEtSC/P8p2mRq9iv
9Wg+50pu+sSOkU2QV5GmKXdwZuyQ7mqDYfmwUEWSdDFxzvP1fm19oiF6lFznTypiETYKVxxdZ5tN
MiLsTMOcFb9qmWLfYQ/Wjdc494mdNiEl+hN+6AUDZyPGTfXPqXQe0VDcY9h/NJez3FgvvluKt8Ky
KEYCBfIwK9YcMyd13y6utQeYjv0sqSyaHV4SFFzaz7P2kNny4BHSE4yzvqFULnzNGLZ1hTWFYmUB
Jkm35ITDDVinEGXwjiZ0FxbFdDe3hFDhJI6DpbLBnR3myyxCmc1xCB3NDVueMyYeGJH0b9qk5xHx
b4s/x4Cwa6Uf9dm6NwXR44uefE17/bA4CfBQ2YRFb49hu8bVVhP9xmytkzuWYT7jCIA94c2oyQ10
EiIxk5ti7ZRdqemHdcFzxJVczOmlX3Dcss18Z6hpHs5i2TrTslsXcaudIeCmtq9rezxZevoGVh0Q
WdchAhkfDKlGllhuiJpFuC/jT3BzCGSPd4qZr5Hk5MLY4fJo5DCZSmxbdScLV30pfNVez98pC2p0
xYEOZ6NL1k8Ivm7LQvX8xAHUEAPWIpqr2L5ZVFT6vB5hKdJns0sQGXvydnThhDj4GficGkIvhWiv
eN81xav9BIqVk7U57Ij+rZ91aLrxiEPukj4giwi7cqU9qJHmV/RHkocf7aJOfav1riZ9vRZrdsJi
dUHI7wTjqt7MsUgwJrAw2lULE8YIlKy4IdotNsh0I6/iSW+8MszcYfa9td+6pSRJbvjMF73WXW7F
GwBGlSJq1bQ+rVn6Y03kg5yUxde8cdu19pUo5WfbmHeDASPKFNC7Mqv/lnbeGKRLDJlACjNY6lgJ
MVuhmNOJ3uKm12adAywlyGoq8vw4NKD1i52fjAb/NK9pTqvS6z5Obd/lVJACl0NfH9t1J5UaZkTq
vGmGvalqt75aiuSeox22QrM9RdSVKwBIjaS261xCaNZr8vxIpNLrNTCM4se4GIJP8r6hdgjGQeFe
42MxL9Y+9sY4ioUVoHV7qzOyoBNdcXxPgWxlysiac4U+aTb7neuFZYbcqHf0WyB4/s+QXfWp2mwz
wsyMKkuDxcEaZKrGzZqvgZtWh3Qx9klcXKk5bKXCGyJ1jO/6Qpr+iqyOCVbd5XHe+V1Gvt5olUNQ
GNZT4moE2eBaHAyT6QYqbKKwmu2HuHZOulW4pxilRTQ0+CbltfNoap23S11j4yjzE4aTc4AxyS5P
u8id2jP7D6+czl4CHZcOyIfael+wTfu0SY6cFL1tVjSJT1e+3E6D+LGU4qm2ne9iWjiWq2m4qqkR
OCliZSMmaJBV43UtNfLiIOiZAM6BKOQQJa2+gas9X6t9awUmmoe9GJXD7KJfwaOuR/fUFuoT/Mh0
Jx25iZMmMg2aamYe35VOcmNX3WtrMdFrMtrqLLUiz20jYhOg17m4yahL9lipXqj3k+Pb+N5xmO5w
XuuTGxqg0bJ0TmRX6RyxSYgbJn0daerUace5XL1AQ612qxpVH3oS1zCjzKH4NfARx5HODUIrx1Pm
qItjy8+98apuy0PbGH3Qec4PY8JOABu1gn0x0VELYb/tMizt3hUKPV+hXlkuysjMjIudrOd0p4vs
Lim7F/SGx7rSHhGyM61rZ9sZqj0F6+o8AwkYb31eKTeC0hamY3kEcjqKVDZ4QK9WUFrLxu3bb16T
PupTbb4tVamGlt3eOrZc7op2Kbf4f23Y/L7BJnsZcFf1vapd9rmi7mK9nEMrbjCDEzq80saNuqne
CxSVfkwszTInu6m1fow1D1cfG3eXm2lzGqmmrzQSOSMqeqAaTVSPScyOKanBA1mWBgPFQxLq/Ek4
8CbkiLq4n7B+spt73VqM0My041qXPyqBn4InmwYLE+MmK3ipKrOXgZUJKLArVtiZsNhmO3krvR7m
frJ0Ikwq8YyYwwyaBqCiA4z3O08+kYQgAqipZCanluKLKl4OTtfAZvS6vdoVWeBV2VXO3PBFokLb
dfIXMQi5b1SLjnHjRWq9fkma6k5hnYoRoiK28rqjXll6aGSFea0S1xPos8z8ETpQWLG9IEE90De/
s+ru6DrigSaqEWlLgo5Fd6bISnXzfvUWiIOViungqpYPrr2+WLPUfeIlt3FdVjxLFeVzorShNlby
ru2b/IromGPTNx5ZR+pLwhvhZ5oqr20QSJZ124m8qVK+TwZ42jzXN9qc3VsZdMbYoeTxXEV74rC+
EZOVbc2mVoJ6tV9WUTUb6EHOZkj12tcqHjt2cMat0Q3bfp0HbE2LKRrVeE9eTgQhZG/q8hYq3NfJ
nI/McPMa2sQY2nG5ITexwhjDu4GKx3uyuHVQDOwSVaFRMjvwFwtMJcz1Sis8WJhi/F6rZQQyflVm
VucbHDTtwrhdO+82H7LHZjRD0n+PXYrZVwJMWHitD+Oz9JPaVsNsVXdrZp1oHtwNKyod3fw8ryW3
S4lBIccy6LauP5fq18HNauy/rCfutvbddv42Tvon1Rk6P3Omq6rTHj0mYqWr3cGU9gj8Pimh7JLs
tqoqpqLXjQFi6Zcmh/Il11i/qfky8z7vEooys1lKuXW7uUnvMjev2F5cBe+60Z7EW4aGqdinaTvq
QbGU1X2i6sV8ZGGeNMyUrSoNu9WyrpoM6v1W0WKh+DXovbNDrqSKrwVI9vOEmdnY+gsKxRHismcc
e2mqlITAIkHe9XyI6QjR36qdEXsfQMcXcNm5UY61LFIIaEjw/y6NAxOhM3yc0oO6OvcUckSdYc2k
uxZjGifBki0zB3gr7j/o1p8Pf/+K7XBh9OjwNpAa0uKlLfP+/NVAeZCwFGRgajU8CL1RsOGb8qFt
gtIlxMBHFk26RL7guhSQt8RzJ7lHVxlnrw9pKRUPwHFYCmA69bmACrLBaVSgp8DqLlyLwS1Dd1HA
xgpAsSvc5Ga/MvBrwg1IGBi+dJbK+bbGLStRxvn0exDk11HlZIvhAKIPiAi/9K+xvUydcnRkMFRd
+dRbMEFGtdxB/2cXVhbF+Wy3hatGv7/qJeZ+fpg0AGjn4c8F5/VSyFoo62Ak6qQGdj6WGVrGxvhk
tJrZw36fUSF0+rjkfm1lvElVNXPKmBdXITjHdsqAOU/n6Pff6AKs/Dm7EEHTxD+7Uv/SdxuBz3Dd
79RAMpuvKgdi51z0yjHnAHpSmkY5trUTj4EyoXr4/aV/Od//BB3OPQgD5gm4wfv5paWKKz2jIQrF
mZJvY+Li4jwLZP0BqU889c5ZbTf8/TUv5zTic8BKnRAF2MKwMi6uOZEY6TgxwbmyXA+VsxOxBLD8
/MFFLicXmPa5h+HiuAjVxb1k70FHXPvKIdNce/A2Zbjubys73Pb+ty/jQWzqz6av3bFpaAQl60Hg
7lj0N7//CqhtLmA+HWnl2UkAYSW9atiEF69vkVdZ7MDpCoa0vfKK+jGNKb+aQo6h4dTxA4mgHY5r
1mFOi9umsvbNwNJbuVm/W8oGb5OeqCaRYA/SDixzteP1h9lJf9iK3MeJLIuggsHOwm4Ud3q3pqHW
04gmTP15aJyCZd5stqZdho6XBmtvb3pAA2upH+rSOjiZfWryKbS1LrSV+mbo9N1QNr1vK92+bo36
7FURxALbnWF02a8NA+kOJeI1QYM0ZJX5XLFPJ2nEnzs1xiqlegDSe13RHbijmyKNiW9Ke3rurPlg
lYyytYzPsZxekF+8qGPzjHME6glxpbC6hvmQR07D+RJryz38ytafFe8xmfSwSnhGsbopMntbm/Oe
RsWtN5rOFb6Qr7mubNYBe8gpAZVacQLwxzJ/0NIKkYC9QaG97R33UBluaM8TKgL1yxS3D+lAQk4b
X09Fslsm4z6rIVaPOB9Ydv9SaRSHRvfMqDzWo5Q+ZPCzLfA2X7JDpVifqdCOOFLdpBVunTq/rCR4
ZDXyeXQ4rOQaXOymhWehbK1UeS3YX2kdVmyS4xtMtkfWaQ//vXU7ZdMhxsY94O0MFaT10PTRVDRD
tKZ9AE3uPjX0z1aRBpOsnlavPsjKLH0b5Z/fzP3GgQ+dNrafx8W+7nR8U70XgTI2WVlG8vZGX/Ln
KcnOtfEOvuEGucTXavKIGTTqeyObHkpg37YyIvrVXxTb2bm9R/3Kgx0Jugd6fkwT7VCZbUlrvQ+w
qERMYrj1ucErOMvk4sXOlDlIciAImzItcNT0gYLy0zT02M7zFMlYYhbRqdHupAK8MA23gyEeE7lM
m7ZFP5nFXfkqasPZdKp2jUPvdtXFlV1JJPyT4HJqFcZKdm2uzmH21hGbVp4xgsk1OvPW1tTdKt1S
+6Kg+1Cu14uVGYE0+jtFGsONQIQDwJDfoJ++4kB8q7Q9U36p3I2Smgcitq44nh68lfdMLk6+abw6
94kpc7ayK40Iq79sl1bFclvUzfWYF9s4litIRT4OvjqhVhrx6JE4sirGuuzNDl8C0LG92UrlDpTm
R16O6/nc/Exq3pfaHJxgVRYkS1BM95K3Lcrq7GXwhke7iqtgXuw57BkL1Vm3rAdDsCyI6FIWDVHV
14qwgyEubhnXUNR1D0tQ8wJ7RSatL8jC2nq2ERxR96k6CTnt0kVmmR2dPt6V9ao/Ya6d84ny0UPw
xI+xebbG+tlt2AxbYLbrDt/YoKZM9K1mKHHHnVzD1wZ51c/tj1i3DoIgJ9CXOo1abS18FIxHL4Uy
38tnpZ+gzndB0qcrRj5GHjg44IBt9rNPT/Wz2antQWnTHXyWCUzCCvTKOzb5EsHweYSUEpUQZuGv
rUoQ8+3t0bpV7fHGmpOXvtB9qbXbTp93WmVtm5hKuscALwZrXOvlBmfu29izNhjgXHd19hVlD5FX
SqQrEimXFSjtvGkw/BELfppL9q0SWpTW6i4rzdNsq0Hnrlf9kli+VpYb1au3rYsL+PpVS7VnuTb5
wcNct9vSNVHS575Tx+0wOQRzGBwPpq4OeyGVqJ46nKIaPeHLZW0kHW+rVfabrUyo9k2vUTeltjh+
lmfrPkbR20c2vI2vGLDnfkw+V2B3uXgoncy6l1PeAQkz6B5rY6IT5aWM4o5MwuZGVTKSRzw0ZG1f
PJmcDZn8S/HkOSn0in6eA6Hr+aPmFe0JEPn7oGh7JNGohj2cVCblhyJtC1BwnC0km9kw7dcijqOp
G074IbmBNhvqj3kFJDmkgwTpjEuAuNlVj3XBSQHTJlAGK/GtZISRlK7rscnUT5Y+aveqmvexX2XO
J5kp2JL2Js2tctJPiFjIEdK5ySsCtylnDWf4hqdDe8jzZjkqsYqAqUwIsBXOooeJi6YNPGXblv3e
9rIr8hLNQBkIXapd2E9rzOlqmexjNo5tNJXKtTu5p2HSzeAsiAth1/dBerbkSGR+EIlm+tQCGugH
pW1adE9Db3xuUVD5Q1cgg3N6PejQ1h3wRL/p5+luGYdrcxEQhxxnqF/1ZfhuQM7farGtBWOrgAZX
bQzCpWXx8OKpY42oVJRkHKemi4BzAAQdIWr5S92+qFPTHOAprZqfuhzPz023DKijKrNbsCrzTaPr
sOm1vk2jvDW10e9tYQEtwlZZr7BeyI2wXxeJDbNrlE96Ft92HBqUPUtrOoLGeFoV9qVrlf6I7C0L
kticv2Sp+SoT1ap2njNpN4NXyQ1JSiJ0lCreJAqARZiPpJluMpXMP78omvQIfmKj0EQAh6HU3dJM
3QaWBeeubsIqK+JdzqIaFWyKY7Ve3xLkID8nbdneVFJL4rB1lT7EwUEFNK/db72snKgYy+Z+bqp4
n5CDbMUUM4Y637jpmCn70TJQh1F3e/cj9cXjoCTdodPLVQYeOoQ7OBFM5FwLZ3Cr0IUXdM1kxEar
mzdmn56WcXa2rlI/jSDbswunyF31ONRVkUU5KCXavmbrpkoR1JkyPadWd695sg7SiQUwGyf7rm2r
MugJCPysDKkBwJXF5g8B0vq4Vp25RPAMA3PObys9DrzcicyGlEKSXPjE1n1q60bzFaZj4HSiCdpu
zneeLhwg2KEuHyhFSh/purtPMby/9yqRflIXuSyPXm0mow9DeI+6aj5OWWs+C5m2AQfReKNXZhJ5
IF1bkXsF9kfdFLh6PJ9ybbK2xepNO9OTxbCzMFLYcnxo0WfmIwu6ZmaZb/A+70avaaN4ACOdk/Fa
uPP0mb6YHc6rfKCXuGKtpJyFoDF+l3HhuY+s+7cdPukH9OVn9SwFXtAV7WRuKLHzrVuD9xnqVWE1
Xxmalzn1bnKpb+h97TucrPJ13mpJ74StM+WbFqmvCrDeOTs8Gdy30UrFdZysm5y8NOB1S533nezi
bcK8PO+e44qQUR/Lq1lnERUKSuGVjtgVPaLWT/uYx5WPaG6ncd1D1ryLC7tn5EusWB2rOdXOsnXj
rL8TUBFQl+CnNXpRnZXNnt6I6k9mWeOdsB55Q5bA02QXKe00+H1XfGX3r3ZSnaIlbd0NCbBfh4SH
A7XUClt9OvVVE6YuDuUVq3cyybfEtu5tXek5unQHXeTXk34WQZvyVLjeK1qWNcTOyl/AZsLRGvDR
XzvciBMNXWwedgbQr4KeDsXmdFRFV+J97x1yBTBZSYdj67qnpFCCbO2LHZ4giJvGeTub2RjNCS09
mhrshlm3SwSUV0Wu6ydXiz+Zia0HtO2k34npkfjqNjKsmn1XlEKj/0ANgfuK6/fYOnyZKMIK/1xR
GiQL7mo7oUGYZ9oUNa25MtaelZ0kKloaO0ZJNTCVmE64p66MjaMjFYLhRiRiwJXDIYaigCGQ459d
Y6KhpX716U9yhG5LIWkIzC0szs5y9oyC8D2zXYJeOLtpdteglHDJyQBJSQCgkfQ9y/tyqwBX3A7C
uCtLc74phGs8qJNS+O3snpq+rDZWZYov9tQfx7lCPu2l28lQ1rtWUKkmVvEJy4GnwSL0zIpzCWZq
3joxFAuhtVicGMsh6cB/k6n74tpDH1Xq4GVscE5/W8tl/CGKtglZWV7yfHQOuQspu1fHz6KIOSys
RXZNCqsdxmq77CzwgE3bLU0QE1gRTbCQw56ocLThtbupDLn61ZiciPykraE4N7Val9974qDudL1w
Qs1pIuMn2hDXe2Rs24I1jyqbNnQ1bEhEeVqFc4dRO8PdbBJPBnaCZDoTvRvkk9bcZ/0aiKGMenUe
Kj+O02E7I0T/NsBhAMWMPaq5c1GSLPY+LcecdA92vSwocZd/MHDYeYBmMj3Z8B+bbQIOL0+jjTO9
35CBHBL1HEeroJyXC1ihbbKZqyELPQ1TNkt9im+0KY/k6G2pr5vdamR39DH9tO5v7bW9nbs8KiC5
SJNeNbDOVq0NuekcWipd7/3A3byR/iCGZ3NSxmCaHVI/UvWqm2Nls2hZE+R1owRyScpNn0NM0+sG
h4NVj5pkqrbJoGQ7m34RS8vXUcOaqFD1Y62bV5qsDyBLr7QyzIgFMcoSx8SbmP16Apz0IYKOvoLY
3E/n7oSQ40r2zIB6zB9Kgc8Kbc/K1Vffq+HMd5YI9IZ+mpN0N+2gd6fZ9K7g8Bf3Zkk0mi6oHWKn
3I/tdCrtpPfPR6+WVkRLfscsg6pRn7NlYJXEOHkeVT31Y6GFna5/bUv9k6XE1j2ddwoqTJZeHA0r
GSfrkDmKIuEpV2hldIuW5vBSK6lLXkNp7rNsfVQWr77zEtxRWpR90WS5tT8sIt7w+uwtgq+CjLTi
jZEDCdhx2tKMndUQnFG7wbpiDvI0/azWlIveKGgVWTkZ7XEVSYsae5JHNj58JKwWgoGI7SvdHo2N
TlPcJ0HmLkEnGysMe+v86HQNmnbu3TmznURZa1EL1TIJTIUjuiVuPLHo29IdiqhUp2ARwyldvSvL
rqt9Rm3jpx4HotxI1kPZZEsE0SuH2MVKYROE+kZe4QkfrK8SJWJg4QRp9PZVS+DmqajBBkbnaWAL
5khh7Dta0vuyNw6aoL2kEWjBy9s9tYve+AO9m3vTzU8FfabjmFQuIPKEm8ckr0dFWtuk6GjLA6Pq
gfRW56qdOvDutDksNhukSbwXuzIBkX0nyl0i9WWHddUD3Q3FNwdweIqQTdzYQ7JRc+Uu66y9VMbq
M4qCBBkJEe2LYnC/Ig67lE5mM2U+4QAPQ9vBrUj6m7Ls3cfRIvNOL9YkhJeRRQ0puOwNa80T7p/m
Xs476Ur74GHp4tf9QsQi2phzQMxOr7Nv5irm7/Vk4qMgLO8wF+s3tcNOC4dCKGb5S9uawEBO81IZ
3WlVGxENia3snWoqIwjHfVgVzSOsm7c4K1L/v7k7k+U4jmVNvwp2d5WynIdNm6myBkwFgCgABLlJ
KwDFnOc523rZT9Kru7i7+wZ6sf4SJCQkKHFQ1b1H3ZDOMREAI6MiI8Ldf//994E7dpHEylbzUaPM
zEqyO3LklG0aCzOA0dDRE2fI/FOvzOWZ3LlXaIcFNmoVtlYJwhL90AsDHTV7RB5ktdnQcOmSFULo
Qo+Pu6Y+LmvyPZ6mnymy19uak4ernOsY4PkyaJwUDzuzLgFqP1IDUdAgw7zta+kT+cZ6JqTpiSir
V57UqMdUlN0jy6+viH+FhQ8fi2yYntgdxTGrto2uejcg64LWxrEVe9gpn0SoIuYPWQlqXlUkzHH1
L0pVvQKpzu0kCy/LPIvpd8P6a4L2QF0zjzBU72TQB5fO2BD3GsW0oQxFc6kWz5K4WYWRV888PMBT
r5WSpyhK5BWdeU8aPbivqWnEdTDOkdUw11HWbVAB6mY5lcyzuswuZGQz7GrwqTqVs9s8F297y7hy
426GkIrCRMYabE0obIqlbyTNv6wzDrQgRu9Ie3/UKnwhSwvOMqXr7Vahr1NR+2dIAHXKTA+jggOD
tg3CAJdaFj65KifH14S5FyoZuwcXMc5FyEe+AsjcWB1NOsYwx9QEu28bFf/cWdDLL+H7cJJVvjeL
nP6cPmm3Xh5tBgOeRB4IN4hOvE9V75hV1Gaixn/00VWXJfc4vydWToRL7AGcWNDUtYfPwR6xunmO
mJQNjEaOg7akWp5tmra4jXpgHqHM3yEMjJuaFWdB7q4VsT2ug6Y4puAmRXGrvnIc6QypyLVplddJ
EGWzotTuVDhGdiFAgg3E+D3KgiCt0WUweLeGSvoq86GRp/1J50Rb1exug0Bc6RakLF+J7/UiCu5o
GafP2kZceizMOdmCEkgvTmc6VnvmVsF5VyeQOoAZeeNqcEILv8e8gzFOnfZSqZIrvzZ4bnOv4aCW
QUiIEQfizA1TBCP11BZkFQwNRKlDYNpqLnUXDkRdwqVxUchRu21TpMe90OB5IH+ybCOr4Y+As2km
bprMu8s9FEsKbJ2aRqjVeE60cJ18EdK7C4TMfBdGzcZg51r0EZ21BkqkZlMdIxd6qXd4lIJWODN6
WxEHklPA/yKfT2C/9Ar/isCQit2xVtIUzKtejXMgJoo6yJgu4koP760ApTi69qTzlivI68jCm4Wg
LBQ9zhe0rWI7JcGWfmLnkPeaFWHuMpPhQ8QJXaqTrrnKdSRRo5JmAm5z3ZrafW7B5YvUcMbpmleJ
NR/0eBl14Hupz18MLCA6xMpwnXXrmA6aOI9qUXzUuuIx8tDoJsIauBU7wVYHF0gmUmRHntN8vTpt
uYopYegofivEKzRZQdUdjaDNcS57LTrvRZTllXDt5sBTSlGjJCN25jUCNLdt10JrjuoPcSiG5MmU
lag7p3D6gpmI+MsslXDonRqlEeq5L7yhsSDn6VuzligkL3ls7GTOwqzbd2MN1KwyoGFpUU6/lyg9
Da32Dqnxm7QkaLXy+JySIn/ui+GN2tNvS6d/bhTrxRxBK80m+wos2q5dMb/IWvMic5QzMRWUuRf5
EaS85rFC8xalqGjjJeIqUskDDo2Jw5Q3J606nOZhiQ/lkQNu6Hs1i9IymQ+peFepWHUPHZNZINOI
pu1zoHI5mjetb8wEEx1CNyOigGaoEAUj0QRCI1rlcSfANYEF8k4e0o6mwlm1FpVk0+ctqkKqax67
EgGBQj0/SyVrC8fs7gQhsYOw21r+AEOsdLpLMQc9U9OYW025ci1PnfVlIl6XKuZuFsq+cNp3zlNT
wIBAbid+6GJJWBtVFtm1aC2k1jkbS1hAQZP+WnLowptb9VlaWDqMpTSzu1K0zrw0UlZJhuZ9W/iX
ZSCCkTka4KPPZdMb9U3pgCeg5ydAJsykJXpmNkne7NJhy85UX9fnPf3J8DtN+H2lJ2R30GXLG91J
y6s+Ep2rVpDSRVYkdXfu6PAoJCmsFZytuqVgBz22MxfJUJPrc1WBihKcN0vf8rmA8OXS/EHTa9Wm
C6N5rniWtSxSRZ2Rdx3iudEUxTnCZdd+Jw52HqvbKDD742YwnWP8PmJ98T7pnMdSSPWTXNNuhxzW
KbQsenuZ0VMYu77tFaBOod5+GELoH4OnX4Wd2M8lub6D2/Det/RmFuBFQGoaz02W+QvyZk/0X5MW
Up1fokri2wgPysdKprorSeiMeVV2Y3sd+WPkShRxDXx8vaqOW6+7LgQUiBG2kBe6Iu8suhjbjSwR
ZnvRmdAMXOIm3CskRQHWpPx97oV4fka6EF3zDOb5cJoJ7q1KIL+EhEiF9pAsSBdWMxWpr1ktd8Eq
f+a5AI6VDixkB82EglRpMkTtctAbItEGgkxkSSexx5sKDW5IxOcWNbAOnD2cugIVwnktqrAIDe2h
9pwLVW3R6Qp8Yw5xSkONrMrWoma1LEyPBIbmsWbSaYYKzYUAFjZX3AKYW6FKa9aHSSjbhlZgIBTB
sJPELaFsZPll3ia3eqq13L5RJARz5haFy2LIS0BXN09tXfdJ8kiVJMcrrfHjZFGUkJWpRhmzSTqx
eYzPo+mnJfUQtiuhNOSMMLYnlYStYXacy9kF1WsBQS4t36i4g8kXkfyodOUqz0hbceucNImxzJCO
ulAaZ1haiZnTSsPXYgSgcISoDp41EvGtQVQ4r4V+IcftKTnI942gP8RZzXY10tzOUutWzku2lbUR
gNAj9xYQ4hLxmuiih207r3srR0PAR5rYUo876G8QswR8WU9FywG9M6+YyQO+YCA5IFCCPIuGHGHV
DEgj/qA5Fp3HaEuG0N460VQDZS9DmxlCdRIPUNUomoH13a6K1LopFIKVcJA/CG1zZ7XJutGJLHRi
JVCLvqZlDetVjeWI7x2vuW/agVgO/L2LTXEpDdatoZSbln1rZHU/B38HwrUWXcLp9PAp3fJj7DUi
ua5EXTitkSDLSqytmr2dO+kdjJVF1SQnfeCs60Z87BT5uugktCscGZyhhOLbV64dKc1FAsnIMoZ5
qyqLOkPcTEvD6ygui0VYQbVkxp+gz16IgVeuIqd5F7atbKMiCNkz7iIeGS1ySzl2BxN5RRhqlB0X
gLTNVqGlOhWL0lzpkhMnV8i6daBPWXOleB9jZexxUAtogSOdSUEmM3tP0vnGKXdtT9RL4OQJsa0W
j25QYbosma4gvnecGup9m3rXCIeTeXOVOTb6zAVBLeXylKjymG4VH6VhWKS0DcuGGhypIvNqXtd5
4M2MqlqH1OGWhnfZAQ+wa06IW1Za5n80hjKjZr9PTqLOOK40Capmd+JJ6klseN6KipfN0EF+KuX0
DOndZJnDwSKEpBWp6ge7yHE/ZVr8SciHK0dTL3HK34d+dCZl7ohlK3euGEEwNRBqRiEe130QYK4Y
odSeo+QFlVfD41Pl9jZAewQnjB6KnrQk4jiz4miujkKBopGm+jJodZOFAfq1Q3G4lFW/XktVD8YW
N82HnMrdSyKW/FpDOHLDHUWKOmz90O5V6TTMCtLzlcQeVLJ4rgYCWD/i+vNEMOpoEQmVTn9R2b21
3MJdhkMOSidXlZ3UYtye0PrcHrRUWch9civ7wwBxVoIrR863qCFHtKKRzZU4aOYJ5URzOfSSVaNn
4nwM4X3Tc2zHMR4dt803aQJKOqs93UGoUmtBnSSjXjSDtqB4gI8bZIpNV9sTKilbtqRm+IkNRaaz
DRdUJmqzZqWo4kfQUnrU4cGb2NbLwVC4IjJRWuHYPdK72bo0lex+UEnpIFh5UXllQsu1qoSfZgZL
saLxkKeK174ra3Ol188HuAZQIVCkgOyjImuoZEW28XM9gGQec/LUFjlbyNBKJjzJmW/OE90hW1/C
Ves0+nHSNVPHH7FWEKVXYjc0CwPtJ3i12mNBxHRBcdiN4XjvHANPrhgeQTK1hZTmwmJAKpBP7IL+
jTGQYrhPNcT2OU1H3ZPeky/1wL2j98JJZGWbMtNO24waVy0dr0kx3ibINtbc0wNFzCRRSbEULtrU
cZHdE4r3y65DxNQBl10pQS08BKg3AdzL+TLLFRPEEg0puHQ6nY4hUgP2oZqGdCKPd6vkrA0pcRUF
dEl775zqh3zmQooWUii2lMKGx15FiUlKNGjXgXkvCMLtoGeXYm+0dod4ZBLXHdlHXbO1tJNYKGNh
DGRg1cAqZxSwFnONRt7NYL3DQ5iTWqlnvqds4ggFy6Zr5q6QvHeT8jEPY/y1lNygcR4P9GJxkXuU
Qs6rWl3VaS0vjMiglCGqF9GARQd5p9470AtEesh14oieBRllHorbo0xmxphztThFJXThDclSqhzU
O2RyvtlgDcsyr096U4kXvPPToEe/tEhByAMHzfcmOBVU5X2cwBQtBUtc+qV7NSh1sxb64EPhV7ej
JuZJVZoOgETg2h5qBbOMkmEjTJZ0FUztqEQXtE5CTomoLguUJBc0nqTCm4q32eBAOKib/EyU6nuY
5mwzhklnDh9vbkpRYbdqPMwSJzDOgkpYZnVCS4zedTbIWNVjoc09bJraxum+CiJp2YY6XRVDtXsS
a+F9X9bMuNbgkJJnmfWOYhAc+t6K1aDW1DSD+04Vd16hVBu1SShpSEou5FAeyMlDD+k7nPuE9RUR
p0XezIIeK1h2Hw5Xvucq1zLVAIj+lxqWhvy1XUDep0tqb41X3G1beOfaMHogJY53at6V8VhIXxCv
hlZIGj3HKuZAGCSd+noO3klrbU+G7ZWf0q0BsVsfL6UT4xvC3ndhrMdz34rkVdmTsDOQ15VsyEW0
m6ArSER0X3pOAfKbifDoBNocraBjyoj08ZncM979YC39jL4mawf6ZvJBisgAou8p9bTHoH8DwCry
wtpZ5I1Al1iH9VyB7E5hUBgXMiWXohauez3lIcnQUTWDEGtjZyhU+DedDDa56EKqUE5J9FvIwmlJ
NfZnthSOi0J6PKQSypvjBPVbQzb6dFGlUqYvJJ2AaUEpecA+6PV6MZhuGl42oRDvmhqPRsgzLu28
YtBzXzP6cmFouHQU24QcxdLCuSCCCoKd7ndBcpd0nG/KLqAVzamQretdHI06ppQGa8e9pA7F+wKk
NSIXeAcuyrq7dTX+v/tcj6z0YQ/0jGLBLMklQTnuYkQ06bggPqm1IpPACfDH05LMr9OkcXzeeWZT
nJITgmEkub31AV1S5tXpzcCg0NwfcqkK+sdWbhrzsYN3coe0IMqxKmeAaaEgcTy4uKbXTSul6lwe
4nCtSI3Ro6UbpauOKot+LaLJpc5NnPRkpbeuki8gA1MGAhELtoZJlBTaEmqu4kaTmmolO0ZdLJsa
MYdjbGbHug9i6yzDQu+Nq7EdjXWGYpBZf8DXo1FxCbUztZ0oFs1Za5mtcB+UfibOOp20Ige10kVw
Bg/8jQ6lKaqCA+nguQ+5fqFCGQsha2QOPhktYFZuH8Hmd8pWulENx/IX1HZIw6qJEoEOiU1Z++tM
NwTvxKrbEtoQFYDxE3CM1608YBkIRoFe49h6bZ0pALFh0jinZNXDwO6iNi8uNWqn4k0p6DouFani
7l0ak5Q+LVUI9/Mop8z21FXpCbluDUrkgEXIdVBOC+06LBRBRLxR7LRFJ7XNIwBW0uJomRTXeo2B
Ly+KYQBkLYayeC3pvXZfuUXbL5S8hqxA/1hrpPUJUQKPLmiXpqsX5EK9UoJJkUvyvB5po6diXXoF
VJgI9WHASKTLZ6bayAYlHkQY8qUEmb2h0H/QaelIIxxnSaaYw1hnZmqcGwRxJwNE3MJmKWWi/i7r
m7kA+c0kvUUl/aWf4LGfh7KhM1Zh9GepmAzyiSbQMuJi0CPMBxc6vGhLSpv2OBxKmKNiU4KrCh5E
gJmfOlwcMAi9jRoOIDBiqGe3SeF6GtmyaEjXuZiZZwHUniehz2ospuamx+QU2nPI+utAJvc4w/5B
OGmEpnpHU+bSQ6wvyUglaj1yx0Kq4iSEcNlA+QS4/G45UIUBbH3aZHFDcRx6B8u4TCIyoGPG0ux8
zGEE6DzraBwTzKFGJLhBmhv4DXtRih8gi0gPfoBJmSnNMxMTj0qYq0qlqXeZ1ojFkvjMytYIsKKy
K/ZNVMDSZ3WuYq6yEYHMPilJOSSrxIfibbdiB0stgMur0DNWl98LGkUMM38wKO/w2g6OjluadXAC
oZSwPZDjCFJfUCE3nqHJ81jXutBda7p3E/odvNxOprSsnclOK2eniR63n1yeG14kgCUgbUhzS4tC
TRuHYJhMFYWZ6k0JypFD0gq1aiFnvTBQF+EX4BWa6j0aXU7DnoQWlbM6kcxtHEbZVddY5ZWmCgA6
nhyQkAO+Al7q3P7WCDqOslWGlXzZBUzHJscVnWhBa+rzIFCrx1Sm/9ms6OpIXjew/I7VKKZGZ0DA
gyI4La5OcRhCkjGlyOU5CmCf1l4RtjhqCtwtXGahtKHIk3pVfZn1hTsCXV2CUkWJwzPhneYh50kf
S1AUysQh7VGMfPbe6WhWk7f5BWXNXJFkVW6rqqTgRZFLfVEiVZ8f+z0atLaFrBA0W7MSbjTqhdx5
oCjKsaPE3nkF3nuVilQ/oYQfG7YE/yBfVkYs3ci9VTdMVvSpUBGik9Jp+03tpdIVQAZYeZYDVNqF
iJ6kGfmZe5Ii3V7DrMxp097kIGwrvUZGn3pQt7mEk5Xew7PlCgFPKkOwChXPUhEHr5oPtKsWZ0RP
TmajK6TsKDxRvLlS+Kpd+aHUzAOnFyyACZjcKNAH56A9SbHMkIU7L/zBrGaW1acnsaQ39zodvwl6
NQk7VHTgymmaYnBTk/fUpXr7sdDTILZ1NTZTYhBNa2dqKZVrr9fFByhO+PyZkIJcqJ57CbWGv6Zy
S1Do0okpPEwrsrxZjjTTpxjKMXLmVJXbToty8MwMfBMF8QE4c8H1gnq/n1A5NusprQxmUW01dF5I
8ENORTMWYI9wGmhJUgrbaAiaD2XQweI12+6KKmfTnOPfR3dkC6N+0UolRE9RgClKitdVL8Ja5w5H
UV115lmZmp/EMqsuGotqMVzfDDoUOuZLReqrhHqK2PzQpF12A/upXvt0l3oocjaCTXECeymWIwpX
fbfUN2Wiw/WE+0cFn9qbW2fw1XvIdfxuIuNBXJlEWd5c5GIn6YJ6/7VVZCk8hNKIbhyvPFerqKwW
ROD46WXV3SRV791bZQ7GJRqxCskk9KJkW4py8q4TRPFBQyfxPGrq+MHXpRywTqNiWwglgqhqyMB8
ojq+JnEC0U4UMmUOqUlMZ2GmNidlXeiffKSb130v4pVUcSsvwd6iO1ipKFmGmufyZgZYObHYiMq8
lTptU0d5KRzTO725AHtpFnJLO+K5qHjtNVHuTUVHAy4rtYXDXGl9cNMj07Wrm2hb00hkoYO/DYuh
ucbhd69krNE7k5RheBYYBbzwzreo4PYsinELvbBzkqKQS9CaVIzcu8q9tD5X0tSah5ERGHCohOpi
oDEkTHNP8h5913KgjKhleovWCWHlAK3HJssXUgTcmNgVaSjewZAwn/jY7jtVceAWVW4qnGtZKd6i
1uY/ppBNBCrq0A5dNmSEyfAZWkXHUk7niW+CmOMNCP7Sc0F0YRKKbO2AHnWZLdN3iDbpRa/HEFiG
4iIgoCgWAxTobhUBanCgnuslBrNu6pWi4JqrUixdyfrAvsTbY99LXZ/ocENjGreZEdmGvqT7zqlQ
JdoncvPCpeRGAXi+SBnz57/X+BZ5W2pB8jlEiuEMYpf1sfYr6VEcqEabA8pl155XWwW18UoBdALd
6CQURO4Mv4u5YSK6x1C9CEF0pTgKTJvSgMtfBjnGJ8VCQzfS+DVxPE+Rm6RQMWUqfGWRxH5bUv1L
e04ByhWiXjPX6XC4PdpUMToIAYT3VNJgoQRB+FDAp5lrUqCdibnOrduoqJ7NPOCw0yQXTLxWyFqP
Xd8o5bKqtSixY8oFdgQWzjql+Hhu+F2/RE89nAeoN9i4DWQBjQGgcdaJaILN0JxhKTN85hx0NAlW
sSU35YyO03qyoCQzemgTYnYkaTxKinqnNJZS2gvVwgLq/gRHWdZniivpdy0HmatMivKWal1DzWwC
Ba/blKi6kb1TUCgC4aE8BD3PRn6qnherqgaPhjEZLEwOsAYPkVDEnRlR1QG5OtRjJXQEwHbiP+uF
mVCfGLEilQSkxX+azhqauDAXaVVkJ6gfXxWi3wfBDEo0BQjMDamBME4pKYsDN7FudROJLyrN1Y2c
kjPt6k6783QF5xL51FicBcRy96rUJdQ0qiakJb3y3nllN1xArpLftYPuFnOxSkayOoWj/jsdiqwz
Q504VxeW4OIiFb3nvTNqS1JOlSoelnUOtBGRLrrzLIOKAr+4LVIIyoWZh0/SkLtYYwjU4Lr6GuQf
j90XoatSMFbI/G2dKt2cmvpomaCrAEImNmyXpI84P4NDbDdLU5KBM7qS1tdS3BenWaH6FyQ4HyVE
P2pbdOlguXAbBDfuUjns9QX1GrxQJHOwI2FRyeqxaHlCsfhs/Vu/hmZNNSZHy4fbPs/Uvrsaas/L
bNMp2OENCEtzprrsUnqE0GRuYTyXvFmjqVknpVAqy5idUsxQHQBcfh4A/JsTkVKYC9sgSMvuSs9d
XC4FTSe46bWGkWrllO+oXcfBD0OLfUntvCTa9EL1hMqGkiU+hONegWBPdaMmiv2y0mnUstbRag7X
FQ1s6KYiqdqZVqObTJVMwwKFTs4gVHxioNqq78JjpaC38gLxEA1GxlATGctV24THmdfx+59vAVIx
jn5qoibgEiCFOXIBhRpS6vl8gVFhYPQaGBR9L2ynaiHL1Z6KoLpGy2YeBjsWLkya8kg6dYZDy6Ej
cVPbZlKnqngMfRMqPVQFgZYT0GQ8/LRBC4klUArGhYqAuHrVpvAXTN82nx3CkstHvI2rIczOAAeU
+ApqmoWoWg0Z0aY0Vg6XLro41rHl6WNrGn2kQrYc1NXgJFxe/cC5gOQchXdC7OelDeKrk8eF2MOu
hqK5swrs6ayDxoE4SFPphl1XOFL0CXcG0U484iqb5nK8yV7MouQ86zspOK4jnj0rUIz35oKQFu/Z
QzpwJuLf7qKLuhpMyikgoKBWB+1cVi13U5WoJsNJrtzTzKfN5kzSS5ESa8TBq5NclvuIRBGU6Nkw
gJWsPMmnDH0GJ1CubjUiEHOBW0T9YJ3rkKTQG2DnBEYT3X1+hwXwe7mMSjesj5skFLVZzm+nNvGq
9UhuslFWYECkg0WlLK9kX4tqbhWzQuPAE0X4K3VHTVDkOZq5DGgRPG9FStffES84xkrvfJG6hDaO
HxUdaJM7v+9jegj0AK1aW4k3blKo+aaDmOOcEtmz/dSiI/sCHyq8KxWLLe+DvCTz2AidE2xXK19C
sXAi4kQPcQ5gxagkLxhSwm/VXWIdl52kfMTLN+/D3FkEpgB9yqeyZiTyIvN9LWTsvdZN7lxf7jAh
0UXTqtR4KIQ9QBEzq4/da5cWSTlFZhVEpeqTXFgfqBzkRtQ0jPWyErv3zxV7XzSiJvJHj3+lUXWT
xvz7VnZqIlX1l+JUk99a7dJRAKp8O9Q4m9dP/zK7UZfqewpWr3518Vbf6rPW1heBq2c5p5v07/3S
i1zUOKOvB/oxTSwLWbWJJNbzQM9yXN8aINqi2lU/oZqlSb+IqOaRoUGrf/yivjNKE/fLjyXxF1L7
CJiZxM3jFwJYPO/VAn098691wP7e73zrA+yeX8so8aVQC7rXCujyL5pB6z8dLvzzF3KJr1ZAsPRf
yFRLY9307z//Zy3BKMC61xIISKAZVItQpI0Bf/6arIGkqL/QQlsyyMk9r8E/bhfI6r5roCm/WHAC
ISF/WQGqx19vA3YJ7f5oJPNll4ifH/gPOglju6C9toHKTh/VChEHmXx2+ReVzoOGjr7ml69/2iUg
SVR87/XZZfkXRZM1TvnL+58sgWH9ooxNcQxahD5/UeD/D7sERtnC/ZaAE0AqyFIMlAReb31JZPOj
gTj+80/72LK6765XLD6cgv+rGJ9fLVvp9ae3rF9EpITQOyGBMn59fuAPHfwf+KXf/QkbxOrp2ZPw
d+UrQc3v/sKLH/H1AK+UMBH+oBXq5FdvkNv8PPhnazr++X88pljWhG882/hXPxgFR1/9MX3cbZPv
/M7jayXPz/7ZqxFenIjnaX+Zy5f1+vqTTCa+GI0/i/TyzWN/V2yLR69//kH/5VN/VgX99VPhP6KQ
+fnBo8OAVPHLH8enjoKjXz7yq/PzzSGTiqdVb4aVUNnYc9zSn0yUZmV7jrhAMibbvcxq/PAS6QWM
9x+v4ec//sUojXr0a7x7u7DkWs09x/61LqtiG71ZB0Mce7XvM+fNqNn6Z3OmA8N4p+0z9uV4EqYz
1uk1pSLcr2pcKlgUuhvt94wrQgQ3ffsU2iPSGEbhf5hmelxpXz2l/kNJt/zB3c2e2b7ZiDq9s9Aw
HxvRyDQSo2MaBmK6ZH/jQbNtxBk62lTbasfkPo/3fEBR59XJvOF1Qtfm0tUO8bj1rkyztNrG01cF
Vq5ZAAaajntL46LnXpN7f7b1FmrT7mHyqRQFkWG2g8FuQHsfUPflxy/X0N9YRHtb+A8PbMCji13l
7YpomzxNFtNUCW3oQIUQEDtERgQb8/adz/dnt/DvMd/Xd/M03vv5n7969Z+vkJd7/bVlmFqfiWX5
f8AK2dtk+zS53Mew9S9fww8e1RUK38n4xl+GGk/PKEu/78DrXUd+5mWcZ7sxepf7DrvZ+kl1dIW1
LnZHTPto7ef1Dl/rZejxSai/vfzxT87FD67MbeJXu6c/uVue3cV9P4fNAFipP7MnMrbqK/ei/vlb
+Pdz/bIWzy8BcRa6wiLn/ZefgLP/R1gyOYr/TQf4+fPve4BfX0D/ZZ7hbBf5w8Q5GuUG/3Jlf3Dn
UXBUbY+u3ziH2gFGXkRHm23UbJ/S4mWa46YwvrXdfnDSqxobHG+jyQ31tTv7ah//4MDHafI0+hOv
Jywd4oBfsMDF1q0nM5a+efR+cMpXXNXxdNixgcq398XrDbv4PTr5s+++Cuwmp+Tlb/3Qz7/MZnz9
5FsRXpwM9eXE/IzFfD3T/7oDt/UKLMDLWj7faN/yWH/whdl9VtSTHTY2uf32+2JtQPC/FeSttsMW
+1H42ctYn2/g726F7w99UmynizA2gNt3vidlsd1FL+M8z1U6wOIy13wy6Nhabt+5nqbF05slkA+w
BMjKbP3qZXrPS6AcYNjz3cOW7nvTcQ+wwy4papgMqh/ASLwjUJyYB+nr0LP+wx35wSO22dZP/tGv
xfZhGjzRv/zlE/x9X21DD5vJfSvLBzhkXzzAcc5Hi9gv3gaZ8iGM/Xv6xxzNtkn4sgrjpiOgfPnj
31+UD7t4N9kd8tgcbt+Dd5Eesen+rTx6GzTQPWv/0Vcpwx5t6ocnHxTHf5wcRZW9coBDc1MnD0cn
5VdhLk4FbbGsA6zRrw/10bouJzvyy+gHWKP/eb3YLK7vFvP/dTRunl3Bgr3d/0ASogpoJNE7GhxE
pSnB917Oa/u9+G/1Pz4Divv6H9/wVf5VuHHErT+9lw5gS35N8N6Lyd4izbjvsX5GTadzlQ5gSwiQ
XL+OX+b3fLcd4IAhmMPCPsf/x7ti2Llp4yeTJRnV2fddEya/feMWfo2m1z9tCWc0FgBym0x3bHq4
73TnuyTeFhM7cogL/6RgGab4kH6ADbcoq7dgNMmlvRfBHnaP3nRtx1TkvmsLuf3tIoxa6HsPuy3S
3Z/Zoq+TID+/z5bECI+7l0mOR2/M7u875ZX/AG71xkO0DvDmVvT/S8pd/zLFccLfj5q/HyqtdgUO
y3TYQ6wDwOl0dcceePuurl2k0KomVwOsof3HPa4T7pzJIkjid12C7y/uyeNXl4M0Ngvedx1Oqm00
na10gFU43RVvNhjFnftP9hSXdb3tp872c3PIfZfhfEsb9OluUA+wuud+5dVvXRPp66Ru/dO2bROl
zTZ8O+UDrPG5z71e7RL83Tfwj3qA6/287nbxQ0qLnJfdMN4+knqAK36NSChrMhlXO0AUsE6T7Zv8
inaAI7Ie7/bJZPUDvL2/SCxKxgH8YbgE7XZ6VxzCNMNAfuP1SIcIDa9gPtTudoqyHSLfdp1i5aYH
D67py5v8+yjCeKJ3bwce2aL73m2b51uz8JNJklA+RNSxyd5gxOStDzDhZktAVzy9jPQczIwt4Pde
iXb3NDUe8iEg0k3rV8PndP7LHD9P+QAH+jYcYfiJcwmz4+Uxf3+3fYHczvzEfUqnYePXlKufN093
OFeP7DubftMvk31ek28yGn4Q4eRGxkDt3GK6oQ8R1Wx2xVvY1DjAagOC7Y7STzgvE5yQeuJDYOmf
SV7r7ePu6W2kJ1n6Ify5M3oUNZPVtiwaaX/N9Pr5nfLb/x6v/z8LzSB5QuWktRytTsA8FfX7j/vX
QWsjUfH/R2DNhTk4cVMOENH9mrjY/NfXwgECpFlalS3p4NfDSocYF5s8ObTyAZw/GgfXyZP/eq7K
AYa1ve3EaB7CUFzvsvohgvvH9QVp7Yh2x+7kJlAPYOXmuzh9JO3DY77/vAPsQJsatILa6dcv4PvA
/fejdFpdpkVavh5WO4Df8juH6Zkfnfy+RpPnHCA6s7fZ7uhuVzxN/I1vMlV/0GTPA5+or5rseP0A
vu3C7bPq9TLoB/A/FzkUm5R7Lzpa1ThfkztlbGe4rx+6QJWtmA57CC9jUaFVnE2va+MAp/OGY7/a
oqUxWQjzACHlavswPYTmAV7fyntjBr7vN3z/ZH+9ERDB2X8n2L/9Z7U7evq3kyb1i8mpozp//+HP
dkk/eWl/UqXw8y7buf/w1itAy27/2Z7D+kZP9mWgz8jQAXYZ832zCuoBjO0akrC7LaG2TSd8gNcG
xplW1XQ7HCRwgjXYTu5gSTvA+gJlvRn0AKd4jSF9fIu7HWRta25ff0pCk/QDnOX1dhz5LTYkHcLM
rdNhvH8hYE/22iHSgxc+Lv5k1EOYjOdRp/ZCOkR68PM1LMz8stzWk1l/XRn08xfb9W//XiMeMXEL
Kbd/ec7fR1uuiUymJQVoZOw/7GbXP3q7KNpNPE75EHmsL0VYXxXkyYdIZm1G9GYKzcqHSGZtxmqF
7dH5Ln2DmI0Vx/s6bRtw37fFbocgg27qN/xK6n72n+1NOo3SZOUABnrz2/9JjxAC+e3fnxkhV8Vv
/5E8+tOiRVk5wFrDHPPf1LWB/xxgVbbJ8PaCRkNg/4Fv3a8O+CHyh+AEIXybo+W2nLhF8iFycdTc
+m98evkgtQ/gMJQlT1wC+RAG9uNXMYh8iJzZRz9+2D60E9MqH4Lf+/kO/fp8HyIZN/OLoxucuUl+
Cx7i/lv514d+N3l3hiwDwdI7F0kJeI7QJL57YP51OOyflVDui8u+/jSjD0At++tvLb5wOJ+rQb7x
o0OWXo5x3L4fi6D3D5uIlsArf+lfxeP85BK7Q0iepkkOYFB+JT/3sPWD6cDaAU5LAfd76ugeIPiB
pu5G26dd6b3M8Dl5doCFWPd0Z5iGrKOAzB8bYdQYeLUTfhDfo4vW25d2AHNNQ75kehcpB5gr4O9D
+jR9Z4cw1pvCPzqnvuD/cncty23bUPRXuExm6nFI25K16YxFvxLZjhvJ7kx3sMRKiGhRQ4ruKKv8
Rj+h/9Bd/qRf0gNCyBAULKbiGTnNxmN7ARDABe7r3HOtgAsjLoLSUDuvwdD+qPYbez31o3/ywQhA
EXJheCZvgZ2eRRUTzkfxW2NJw8j20RV0Qk3l952Y20+Dz6hr6S3TMbq9V24GdGnzbdA5X/Rts8PI
oAJsPra2WxxjE650D6V6IKde2xLCvb4SduYFaePme4GsukjWrsgRYZeBYkAatCLLDPsb4biRfLJj
An6LoOswsFhW7zQj4XITze1ogN8mHN2tSAGJiF3QAv+YMv50zVTxGQDtW5BLgYobmafMCHCh/jeS
kHyjou4D8CPmeDaskX2CdAwmQlaRfAHDthiIj3J9p+GUmCVsH5cbCInInBlH21iEl2gAt12ZhdVn
LmC8SHefHiLHdjAgtPcyWqCg3toPxlP3HiWGyZP3dgHYw9zb99BYCP2r8tXNLE/ng7eTcACrCXs5
mgJM4Cnve+ZX6Zq0fciII/TnQDDES9d7A44khu1zLUcjAMnORLYob5qmFXjessIr8pVrcFMZ/WrX
+hM5BffSDLv29VddxVmeFAxqoGCqjQTUZ1YLrSJwQKmM//n8ZzYVS+FdpEuk1/AFl8gQPwpzatZ7
CPaS1sEhIeIxkEBt7CH7aKfc2kGnc/CG4HMh3D0VUyPu2f6pFOhqtcCqfgEKSFiRvU77CJT6hElP
k+kowQYOxBRupLRZMjptRUdGOLyeyCXovMuC4b9BBS6o2s3/tn+db8VeLPeGqDLby7LcjKd9lGIO
wtkDHD12jEx4g67EfDGpmDV6a2oVlyu6tJvAUkGM+AMGlpwskEf15DYveBKGP6rpaZSXUB+91O91
WKY3NR+wSXWcpPmDFfcgOEgniKuCNKhINXVF+oA8WfmmEvJZAKLmMrahqAxTWH0tqJ8sbcWAYSsg
VldMQHlkDc0IVYRiibIWl+3CMCzDinQwUCenySOSTDZdLMOMM+O6YZYMPxpUgFWGQUbFE4jBRiDo
y+18LAMXcQmqHisl5DPMoneQ48r5+Qyil2uRqvRjFSzDAOKqypNMYQws+xst483D1MDYQVX2IlFk
dJY9GDDIXjSXY0+ilV/xmt5ET9J+QRhOl57lKh/aMa2A8vKhfE2OxKj4/EHyAIJds+WF185goVBe
u96fEHKZZK7HMGDwUuiNupcgDQDFpqp+UcB6/SqsBX0YUEV03FnIbOLdy3QsnY88WGzMfm4vwnf9
jTMQFHYXtbgVnCw6jzX/8hC8h4jzmoEKkWI4YX1hW0VBm+AWIYS38M5yBJeqMMaAAbHT0gkTZjH5
8lccPS7Lu4Kuy+bP7eWkWMC1wAx2MSYwBoxosl6A1gLeK03O8dp8tTraA5Ar17qOZbP5bKcsTYqW
9ofM7kNk1/jiGQXOyIX9jraxjsheCwWWIOHttFooVzw+Bud9rWP/cueu6e2Nt1W4YCt/bQNS43/A
p32SjlV61k5hM8KhXaTPKqwdjHLabirQPtV6MBgqBi61lXRhRC7DJE6qdTmMgP3ZEL6ETV3M4BQ/
h+MznKiiqkqFDgMRdy7i6bOlxIRQ50UO6IwVgUCk00hJA2WIuDdyLpZo+AxWKpX+RPjEUt/+McNT
idLcrLsIxtY/qvVZgLs0r35swLgh94CafwJvvXVw6LBgFvDcwb2cGkDftrXeE02VQnk1K51S/pex
b3aIYHR1XWm6yg1q8qUAjbrxDnhDxWNiiSDDju6CcK0aFGWY50qpJE43kYFcChPlW7/qRaD0n41f
u7xshs9bAKQUZSscAaVuXPMw6KHCJDGWpxVSYXBEncuP0jxU6qVloGLOQYGjCJZNw42ClkQO03W4
3sbeFd+YUl5pfNVldg0OyGgAsBq/QKypw1bBFOQNdMsvhcYcWYfCUH8Is1oICQZn92UEuqOVhBZr
uB6eItQRm/9ZiwCLrxGK57RXvb7tIW37gACCGalQ5IzSnXCSAveCDIXDHfMZ7Ks30R9eKGIH1w2D
AOhGVmosGYX592IGRgHbaGJEgm5QcWqPyrizaoN/i4D1s7lowcVjhGV7sbuViyEieE7lgmZlhAnE
HClDtQRHxT4HlBBXK08J1xFKKgNYwA1WZDR30UGxyyhG6ukn7yRD6DlDpauOp6sbi+QfADdhPptY
dgp6yDU/lEEyhQVuSWrAMCUGgNDaX8uAPw9y8M9VPpYgmb/ieKXOL5znCyDTzL6qpxct7cyf21+u
NSMzYEB8QoVFVbkpc2nNh6rvPkIoVfXZRSfaDiA5h0cMRsi7ckMw9B2bJan3Pge0Dvai04xrKzjT
G/DwHyPWhzaO9RwtLu9nNwiblqMRZFPHp7ya78S9c3Sh3O0qtQn0n4EsF1GCHJl1NxlY8Q95VgHO
B4wU+uDL3ygQXkblK4m2jObP556SsrwY33830u/q4LlbuXCtvYh7EMsz246mqN/ZKmu2YVXiOozh
mPz8LwAAAP//</cx:binary>
              </cx:geoCache>
            </cx:geography>
          </cx:layoutPr>
        </cx:series>
      </cx:plotAreaRegion>
    </cx:plotArea>
    <cx:legend pos="b" align="ctr" overlay="0"/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A715C62B-54F4-48ED-AC3A-79DAB5C1EC85}">
          <cx:tx>
            <cx:txData>
              <cx:f>_xlchart.v1.12</cx:f>
              <cx:v>*DURACIÓN DISPUTA DÍAS</cx:v>
            </cx:txData>
          </cx:tx>
          <cx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microsoft.com/office/2014/relationships/chartEx" Target="../charts/chartEx3.xml"/><Relationship Id="rId9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95</xdr:row>
      <xdr:rowOff>21772</xdr:rowOff>
    </xdr:from>
    <xdr:to>
      <xdr:col>19</xdr:col>
      <xdr:colOff>370113</xdr:colOff>
      <xdr:row>115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E04030-A79B-4BA9-8BBD-F24301333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152</xdr:row>
      <xdr:rowOff>157842</xdr:rowOff>
    </xdr:from>
    <xdr:to>
      <xdr:col>15</xdr:col>
      <xdr:colOff>97972</xdr:colOff>
      <xdr:row>167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2F3F14-7C6B-4A00-ADCA-3312F7ED1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121</xdr:row>
      <xdr:rowOff>130629</xdr:rowOff>
    </xdr:from>
    <xdr:to>
      <xdr:col>14</xdr:col>
      <xdr:colOff>413657</xdr:colOff>
      <xdr:row>144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2B75E08-B44F-4AEA-87D4-4EDD2BAB1A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6946" y="22259109"/>
              <a:ext cx="1203851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192</xdr:row>
      <xdr:rowOff>32658</xdr:rowOff>
    </xdr:from>
    <xdr:to>
      <xdr:col>13</xdr:col>
      <xdr:colOff>308065</xdr:colOff>
      <xdr:row>207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03B74F5-BE17-44FA-AE6F-EF6151C9D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218</xdr:row>
      <xdr:rowOff>114300</xdr:rowOff>
    </xdr:from>
    <xdr:to>
      <xdr:col>10</xdr:col>
      <xdr:colOff>1055914</xdr:colOff>
      <xdr:row>233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575DF3-7026-4693-BF62-10D5F91A7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242</xdr:row>
      <xdr:rowOff>92527</xdr:rowOff>
    </xdr:from>
    <xdr:to>
      <xdr:col>9</xdr:col>
      <xdr:colOff>239486</xdr:colOff>
      <xdr:row>257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296C1F8-4E5A-411F-A60A-F30DEA1D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269</xdr:row>
      <xdr:rowOff>5441</xdr:rowOff>
    </xdr:from>
    <xdr:to>
      <xdr:col>8</xdr:col>
      <xdr:colOff>783772</xdr:colOff>
      <xdr:row>293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35AB543-AFFF-4B5A-A093-44CA23566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264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73770ABB-2DCA-4C69-969D-EB9CF79A415B}"/>
            </a:ext>
          </a:extLst>
        </xdr:cNvPr>
        <xdr:cNvSpPr txBox="1"/>
      </xdr:nvSpPr>
      <xdr:spPr>
        <a:xfrm>
          <a:off x="3981995" y="4687170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238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1FDB30B-8EFD-4104-8F82-35D96349E956}"/>
            </a:ext>
          </a:extLst>
        </xdr:cNvPr>
        <xdr:cNvSpPr txBox="1"/>
      </xdr:nvSpPr>
      <xdr:spPr>
        <a:xfrm>
          <a:off x="3376748" y="4212771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213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9AFD8218-5966-4D24-9899-22B25861FB0C}"/>
            </a:ext>
          </a:extLst>
        </xdr:cNvPr>
        <xdr:cNvSpPr txBox="1"/>
      </xdr:nvSpPr>
      <xdr:spPr>
        <a:xfrm>
          <a:off x="3463834" y="3753394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187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B7D3C99-AD6A-413A-83BF-7BA551AE619C}"/>
            </a:ext>
          </a:extLst>
        </xdr:cNvPr>
        <xdr:cNvSpPr txBox="1"/>
      </xdr:nvSpPr>
      <xdr:spPr>
        <a:xfrm>
          <a:off x="3615146" y="3288792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146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B6AC2D5A-5AD9-4445-AB9B-8BDB82DD3D3A}"/>
            </a:ext>
          </a:extLst>
        </xdr:cNvPr>
        <xdr:cNvSpPr txBox="1"/>
      </xdr:nvSpPr>
      <xdr:spPr>
        <a:xfrm>
          <a:off x="3960223" y="2527009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120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9DB77BB8-DD98-4AC8-943E-86DB1481C299}"/>
            </a:ext>
          </a:extLst>
        </xdr:cNvPr>
        <xdr:cNvSpPr txBox="1"/>
      </xdr:nvSpPr>
      <xdr:spPr>
        <a:xfrm>
          <a:off x="2984862" y="2051521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88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CA9BE9FC-D3C8-4DDD-985C-A26D800BD0D1}"/>
            </a:ext>
          </a:extLst>
        </xdr:cNvPr>
        <xdr:cNvSpPr txBox="1"/>
      </xdr:nvSpPr>
      <xdr:spPr>
        <a:xfrm>
          <a:off x="3611880" y="1463040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60</xdr:row>
      <xdr:rowOff>130628</xdr:rowOff>
    </xdr:from>
    <xdr:to>
      <xdr:col>7</xdr:col>
      <xdr:colOff>1545771</xdr:colOff>
      <xdr:row>83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E9BE0CF-3DCE-4583-BF18-FAA350FF0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56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D7CA1A58-3675-48E6-A9DC-9FA2F879B908}"/>
            </a:ext>
          </a:extLst>
        </xdr:cNvPr>
        <xdr:cNvSpPr txBox="1"/>
      </xdr:nvSpPr>
      <xdr:spPr>
        <a:xfrm>
          <a:off x="3928654" y="880001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4A47C6AA-8618-4303-89C4-C810F513EFA6}"/>
            </a:ext>
          </a:extLst>
        </xdr:cNvPr>
        <xdr:cNvSpPr txBox="1"/>
      </xdr:nvSpPr>
      <xdr:spPr>
        <a:xfrm>
          <a:off x="460248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5</xdr:col>
      <xdr:colOff>1110344</xdr:colOff>
      <xdr:row>31</xdr:row>
      <xdr:rowOff>108857</xdr:rowOff>
    </xdr:from>
    <xdr:to>
      <xdr:col>10</xdr:col>
      <xdr:colOff>21771</xdr:colOff>
      <xdr:row>50</xdr:row>
      <xdr:rowOff>185056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FDCD32B-D0BD-4DD3-846F-D39EA42A8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D830C68-30C6-41A8-87B6-A48B49C66056}"/>
            </a:ext>
          </a:extLst>
        </xdr:cNvPr>
        <xdr:cNvSpPr txBox="1"/>
      </xdr:nvSpPr>
      <xdr:spPr>
        <a:xfrm>
          <a:off x="3611880" y="4754880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87</xdr:row>
      <xdr:rowOff>21772</xdr:rowOff>
    </xdr:from>
    <xdr:to>
      <xdr:col>14</xdr:col>
      <xdr:colOff>881743</xdr:colOff>
      <xdr:row>109</xdr:row>
      <xdr:rowOff>163286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FA134F-91CC-4AD3-85C3-94DBEEC77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144</xdr:row>
      <xdr:rowOff>157842</xdr:rowOff>
    </xdr:from>
    <xdr:to>
      <xdr:col>15</xdr:col>
      <xdr:colOff>97972</xdr:colOff>
      <xdr:row>159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935FFD2-C739-4C19-AA08-35A160BF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113</xdr:row>
      <xdr:rowOff>130629</xdr:rowOff>
    </xdr:from>
    <xdr:to>
      <xdr:col>14</xdr:col>
      <xdr:colOff>413657</xdr:colOff>
      <xdr:row>136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9CC8BD3-5F55-447A-AA7C-CC6801ED7D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0406" y="25962429"/>
              <a:ext cx="12396651" cy="51924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184</xdr:row>
      <xdr:rowOff>32658</xdr:rowOff>
    </xdr:from>
    <xdr:to>
      <xdr:col>13</xdr:col>
      <xdr:colOff>308065</xdr:colOff>
      <xdr:row>199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93DF67-5850-448D-B51B-ECD8F5409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210</xdr:row>
      <xdr:rowOff>114300</xdr:rowOff>
    </xdr:from>
    <xdr:to>
      <xdr:col>10</xdr:col>
      <xdr:colOff>1055914</xdr:colOff>
      <xdr:row>225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6D1445-DA19-4B4F-8824-8A1DA0ACF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234</xdr:row>
      <xdr:rowOff>92527</xdr:rowOff>
    </xdr:from>
    <xdr:to>
      <xdr:col>9</xdr:col>
      <xdr:colOff>239486</xdr:colOff>
      <xdr:row>249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42E579A-35AA-4781-9534-54D6A06C3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261</xdr:row>
      <xdr:rowOff>5441</xdr:rowOff>
    </xdr:from>
    <xdr:to>
      <xdr:col>9</xdr:col>
      <xdr:colOff>315686</xdr:colOff>
      <xdr:row>285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9375D81-2487-42EC-9F71-826BA1EA1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256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5BE75157-742C-482D-A787-01CC51073088}"/>
            </a:ext>
          </a:extLst>
        </xdr:cNvPr>
        <xdr:cNvSpPr txBox="1"/>
      </xdr:nvSpPr>
      <xdr:spPr>
        <a:xfrm>
          <a:off x="3608615" y="4211682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230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EABED255-B8BD-432F-88F5-EE614BE57919}"/>
            </a:ext>
          </a:extLst>
        </xdr:cNvPr>
        <xdr:cNvSpPr txBox="1"/>
      </xdr:nvSpPr>
      <xdr:spPr>
        <a:xfrm>
          <a:off x="3239588" y="3737283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205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6F403B7-82EA-4565-8CCC-E1EE0F3D95D5}"/>
            </a:ext>
          </a:extLst>
        </xdr:cNvPr>
        <xdr:cNvSpPr txBox="1"/>
      </xdr:nvSpPr>
      <xdr:spPr>
        <a:xfrm>
          <a:off x="3235234" y="3277906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179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71FADC61-ED6F-4087-906F-13358654F2BB}"/>
            </a:ext>
          </a:extLst>
        </xdr:cNvPr>
        <xdr:cNvSpPr txBox="1"/>
      </xdr:nvSpPr>
      <xdr:spPr>
        <a:xfrm>
          <a:off x="3241766" y="2813304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138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872546E1-0D0C-4299-BB2C-81B305E7CE8D}"/>
            </a:ext>
          </a:extLst>
        </xdr:cNvPr>
        <xdr:cNvSpPr txBox="1"/>
      </xdr:nvSpPr>
      <xdr:spPr>
        <a:xfrm>
          <a:off x="3586843" y="2051521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112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56510D9-C7A1-4571-AF38-D11EEB31D324}"/>
            </a:ext>
          </a:extLst>
        </xdr:cNvPr>
        <xdr:cNvSpPr txBox="1"/>
      </xdr:nvSpPr>
      <xdr:spPr>
        <a:xfrm>
          <a:off x="2984862" y="1576033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80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6A0C3973-CB5F-4302-9CFB-CDF2A7896E2B}"/>
            </a:ext>
          </a:extLst>
        </xdr:cNvPr>
        <xdr:cNvSpPr txBox="1"/>
      </xdr:nvSpPr>
      <xdr:spPr>
        <a:xfrm>
          <a:off x="3238500" y="987552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52</xdr:row>
      <xdr:rowOff>130628</xdr:rowOff>
    </xdr:from>
    <xdr:to>
      <xdr:col>7</xdr:col>
      <xdr:colOff>1545771</xdr:colOff>
      <xdr:row>75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3BBA9E1-14C5-4AE6-A426-2FE7915A0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48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62E48EFA-B432-40EA-8169-F3D7DA44574E}"/>
            </a:ext>
          </a:extLst>
        </xdr:cNvPr>
        <xdr:cNvSpPr txBox="1"/>
      </xdr:nvSpPr>
      <xdr:spPr>
        <a:xfrm>
          <a:off x="3555274" y="404513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8298A62-AE3C-4E20-8C66-7F19203DE25D}"/>
            </a:ext>
          </a:extLst>
        </xdr:cNvPr>
        <xdr:cNvSpPr txBox="1"/>
      </xdr:nvSpPr>
      <xdr:spPr>
        <a:xfrm>
          <a:off x="422910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6</xdr:col>
      <xdr:colOff>2178</xdr:colOff>
      <xdr:row>25</xdr:row>
      <xdr:rowOff>65314</xdr:rowOff>
    </xdr:from>
    <xdr:to>
      <xdr:col>11</xdr:col>
      <xdr:colOff>185056</xdr:colOff>
      <xdr:row>48</xdr:row>
      <xdr:rowOff>163286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2FBA358-17CD-D9E9-5446-21EC3CC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93A03FD2-1F0D-40F2-A7EF-FB87317106AC}"/>
            </a:ext>
          </a:extLst>
        </xdr:cNvPr>
        <xdr:cNvSpPr txBox="1"/>
      </xdr:nvSpPr>
      <xdr:spPr>
        <a:xfrm>
          <a:off x="3614057" y="4811486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  <xdr:twoCellAnchor editAs="oneCell">
    <xdr:from>
      <xdr:col>12</xdr:col>
      <xdr:colOff>637902</xdr:colOff>
      <xdr:row>25</xdr:row>
      <xdr:rowOff>85998</xdr:rowOff>
    </xdr:from>
    <xdr:to>
      <xdr:col>13</xdr:col>
      <xdr:colOff>888273</xdr:colOff>
      <xdr:row>36</xdr:row>
      <xdr:rowOff>38373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Tipo de tarjeta">
              <a:extLst>
                <a:ext uri="{FF2B5EF4-FFF2-40B4-BE49-F238E27FC236}">
                  <a16:creationId xmlns:a16="http://schemas.microsoft.com/office/drawing/2014/main" id="{65F97A5F-B9BC-FBF0-60AA-E2792A7DB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22931" y="50607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109947</xdr:colOff>
      <xdr:row>96</xdr:row>
      <xdr:rowOff>70756</xdr:rowOff>
    </xdr:from>
    <xdr:to>
      <xdr:col>3</xdr:col>
      <xdr:colOff>806632</xdr:colOff>
      <xdr:row>107</xdr:row>
      <xdr:rowOff>23131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Tipo de tarjeta 2">
              <a:extLst>
                <a:ext uri="{FF2B5EF4-FFF2-40B4-BE49-F238E27FC236}">
                  <a16:creationId xmlns:a16="http://schemas.microsoft.com/office/drawing/2014/main" id="{8DC74CD7-CFF6-2CAC-058B-23A0367A6E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9118" y="1783624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839289</xdr:colOff>
      <xdr:row>161</xdr:row>
      <xdr:rowOff>149134</xdr:rowOff>
    </xdr:from>
    <xdr:to>
      <xdr:col>6</xdr:col>
      <xdr:colOff>316774</xdr:colOff>
      <xdr:row>172</xdr:row>
      <xdr:rowOff>101509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Tipo de tarjeta 3">
              <a:extLst>
                <a:ext uri="{FF2B5EF4-FFF2-40B4-BE49-F238E27FC236}">
                  <a16:creationId xmlns:a16="http://schemas.microsoft.com/office/drawing/2014/main" id="{5D19405F-9CF4-1311-4EBC-DE348924EC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6632" y="29943334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545374</xdr:colOff>
      <xdr:row>184</xdr:row>
      <xdr:rowOff>59872</xdr:rowOff>
    </xdr:from>
    <xdr:to>
      <xdr:col>14</xdr:col>
      <xdr:colOff>795746</xdr:colOff>
      <xdr:row>195</xdr:row>
      <xdr:rowOff>12247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Categoría del comercio">
              <a:extLst>
                <a:ext uri="{FF2B5EF4-FFF2-40B4-BE49-F238E27FC236}">
                  <a16:creationId xmlns:a16="http://schemas.microsoft.com/office/drawing/2014/main" id="{B67DE60A-6D25-7FC6-5A62-F2ABA967A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80774" y="3411038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72934</xdr:colOff>
      <xdr:row>211</xdr:row>
      <xdr:rowOff>151312</xdr:rowOff>
    </xdr:from>
    <xdr:to>
      <xdr:col>12</xdr:col>
      <xdr:colOff>323306</xdr:colOff>
      <xdr:row>222</xdr:row>
      <xdr:rowOff>103687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Tipo de tarjeta 4">
              <a:extLst>
                <a:ext uri="{FF2B5EF4-FFF2-40B4-BE49-F238E27FC236}">
                  <a16:creationId xmlns:a16="http://schemas.microsoft.com/office/drawing/2014/main" id="{258C00AB-9FD4-1125-45BE-A65B03AF10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1477" y="391983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1252946</xdr:colOff>
      <xdr:row>52</xdr:row>
      <xdr:rowOff>183969</xdr:rowOff>
    </xdr:from>
    <xdr:to>
      <xdr:col>9</xdr:col>
      <xdr:colOff>1503317</xdr:colOff>
      <xdr:row>63</xdr:row>
      <xdr:rowOff>136344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ategoría del comercio 1">
              <a:extLst>
                <a:ext uri="{FF2B5EF4-FFF2-40B4-BE49-F238E27FC236}">
                  <a16:creationId xmlns:a16="http://schemas.microsoft.com/office/drawing/2014/main" id="{38707F92-CB6A-D9B9-CB6D-51BB9B64CC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96203" y="98069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1024346</xdr:colOff>
      <xdr:row>235</xdr:row>
      <xdr:rowOff>40277</xdr:rowOff>
    </xdr:from>
    <xdr:to>
      <xdr:col>10</xdr:col>
      <xdr:colOff>1274718</xdr:colOff>
      <xdr:row>245</xdr:row>
      <xdr:rowOff>221252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ategoría del comercio 2">
              <a:extLst>
                <a:ext uri="{FF2B5EF4-FFF2-40B4-BE49-F238E27FC236}">
                  <a16:creationId xmlns:a16="http://schemas.microsoft.com/office/drawing/2014/main" id="{C6BA7230-3E15-F2E1-7A17-D9A5F66943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6032" y="4352870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1416232</xdr:colOff>
      <xdr:row>259</xdr:row>
      <xdr:rowOff>152401</xdr:rowOff>
    </xdr:from>
    <xdr:to>
      <xdr:col>11</xdr:col>
      <xdr:colOff>718457</xdr:colOff>
      <xdr:row>268</xdr:row>
      <xdr:rowOff>130629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País del Merchant">
              <a:extLst>
                <a:ext uri="{FF2B5EF4-FFF2-40B4-BE49-F238E27FC236}">
                  <a16:creationId xmlns:a16="http://schemas.microsoft.com/office/drawing/2014/main" id="{634B8F30-1BFA-10D4-D8B4-AEDC073BD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29261" y="59359801"/>
              <a:ext cx="2459082" cy="20356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989512</xdr:colOff>
      <xdr:row>8</xdr:row>
      <xdr:rowOff>53340</xdr:rowOff>
    </xdr:from>
    <xdr:to>
      <xdr:col>11</xdr:col>
      <xdr:colOff>1239883</xdr:colOff>
      <xdr:row>19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Motivo del chargeback">
              <a:extLst>
                <a:ext uri="{FF2B5EF4-FFF2-40B4-BE49-F238E27FC236}">
                  <a16:creationId xmlns:a16="http://schemas.microsoft.com/office/drawing/2014/main" id="{E1290061-D3A8-0F89-9CB2-109BE044E0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9626" y="1533797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728254</xdr:colOff>
      <xdr:row>8</xdr:row>
      <xdr:rowOff>64226</xdr:rowOff>
    </xdr:from>
    <xdr:to>
      <xdr:col>9</xdr:col>
      <xdr:colOff>978625</xdr:colOff>
      <xdr:row>19</xdr:row>
      <xdr:rowOff>16601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Estado de la disputa">
              <a:extLst>
                <a:ext uri="{FF2B5EF4-FFF2-40B4-BE49-F238E27FC236}">
                  <a16:creationId xmlns:a16="http://schemas.microsoft.com/office/drawing/2014/main" id="{9938DAB6-0528-0EC8-B3A0-BDD0F39396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71511" y="1544683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586740</xdr:colOff>
      <xdr:row>8</xdr:row>
      <xdr:rowOff>31569</xdr:rowOff>
    </xdr:from>
    <xdr:to>
      <xdr:col>13</xdr:col>
      <xdr:colOff>837111</xdr:colOff>
      <xdr:row>18</xdr:row>
      <xdr:rowOff>212544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hargeback_Status">
              <a:extLst>
                <a:ext uri="{FF2B5EF4-FFF2-40B4-BE49-F238E27FC236}">
                  <a16:creationId xmlns:a16="http://schemas.microsoft.com/office/drawing/2014/main" id="{AC5F8190-0174-4D5B-1F0C-43937BFF21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3711" y="151202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243839</xdr:colOff>
      <xdr:row>1</xdr:row>
      <xdr:rowOff>114300</xdr:rowOff>
    </xdr:from>
    <xdr:to>
      <xdr:col>2</xdr:col>
      <xdr:colOff>770964</xdr:colOff>
      <xdr:row>11</xdr:row>
      <xdr:rowOff>8965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316D110-7DEC-E04E-2342-BD81C53A7EAB}"/>
            </a:ext>
          </a:extLst>
        </xdr:cNvPr>
        <xdr:cNvSpPr/>
      </xdr:nvSpPr>
      <xdr:spPr>
        <a:xfrm>
          <a:off x="243839" y="293594"/>
          <a:ext cx="2104913" cy="168760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2400" b="1" kern="1200"/>
            <a:t>ANÁLISIS CASOS FRAUDE</a:t>
          </a:r>
          <a:r>
            <a:rPr lang="es-ES" sz="2400" b="1" kern="1200" baseline="0"/>
            <a:t> CBKS</a:t>
          </a:r>
          <a:endParaRPr lang="es-ES" sz="2400" b="1" kern="1200"/>
        </a:p>
      </xdr:txBody>
    </xdr:sp>
    <xdr:clientData/>
  </xdr:twoCellAnchor>
  <xdr:twoCellAnchor>
    <xdr:from>
      <xdr:col>14</xdr:col>
      <xdr:colOff>595747</xdr:colOff>
      <xdr:row>5</xdr:row>
      <xdr:rowOff>64424</xdr:rowOff>
    </xdr:from>
    <xdr:to>
      <xdr:col>19</xdr:col>
      <xdr:colOff>540328</xdr:colOff>
      <xdr:row>17</xdr:row>
      <xdr:rowOff>138545</xdr:rowOff>
    </xdr:to>
    <xdr:sp macro="" textlink="'DB TABLAS DINÁMICAS'!C14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88F7813-608C-4FD7-A39E-866CFAED1B8D}"/>
            </a:ext>
          </a:extLst>
        </xdr:cNvPr>
        <xdr:cNvSpPr/>
      </xdr:nvSpPr>
      <xdr:spPr>
        <a:xfrm>
          <a:off x="11651674" y="964969"/>
          <a:ext cx="3893127" cy="223543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EF2BFE16-97BD-4744-8247-1314B446AC69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616.696,73 €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290945</xdr:colOff>
      <xdr:row>6</xdr:row>
      <xdr:rowOff>22857</xdr:rowOff>
    </xdr:from>
    <xdr:to>
      <xdr:col>13</xdr:col>
      <xdr:colOff>498764</xdr:colOff>
      <xdr:row>16</xdr:row>
      <xdr:rowOff>110836</xdr:rowOff>
    </xdr:to>
    <xdr:sp macro="" textlink="'DB TABLAS DINÁMICAS'!B14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9AAF484-C0E7-48BA-A6DA-796C382C6E3B}"/>
            </a:ext>
          </a:extLst>
        </xdr:cNvPr>
        <xdr:cNvSpPr/>
      </xdr:nvSpPr>
      <xdr:spPr>
        <a:xfrm>
          <a:off x="7423265" y="1394457"/>
          <a:ext cx="3377739" cy="2373979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385F803-31FE-4643-B2C7-0585F550DEA3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1323</a:t>
          </a:fld>
          <a:endParaRPr lang="en-US" sz="3200" kern="1200"/>
        </a:p>
      </xdr:txBody>
    </xdr:sp>
    <xdr:clientData/>
  </xdr:twoCellAnchor>
  <xdr:twoCellAnchor>
    <xdr:from>
      <xdr:col>21</xdr:col>
      <xdr:colOff>699286</xdr:colOff>
      <xdr:row>22</xdr:row>
      <xdr:rowOff>141152</xdr:rowOff>
    </xdr:from>
    <xdr:to>
      <xdr:col>30</xdr:col>
      <xdr:colOff>342061</xdr:colOff>
      <xdr:row>41</xdr:row>
      <xdr:rowOff>144482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6E613F5F-3BDB-420D-998F-33F3296C682C}"/>
            </a:ext>
          </a:extLst>
        </xdr:cNvPr>
        <xdr:cNvSpPr/>
      </xdr:nvSpPr>
      <xdr:spPr>
        <a:xfrm>
          <a:off x="17283177" y="4103552"/>
          <a:ext cx="6750157" cy="342540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464626</xdr:colOff>
      <xdr:row>43</xdr:row>
      <xdr:rowOff>146896</xdr:rowOff>
    </xdr:from>
    <xdr:to>
      <xdr:col>21</xdr:col>
      <xdr:colOff>115963</xdr:colOff>
      <xdr:row>62</xdr:row>
      <xdr:rowOff>162136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A62BA005-EB01-4E52-9527-C92A4EF962DB}"/>
            </a:ext>
          </a:extLst>
        </xdr:cNvPr>
        <xdr:cNvSpPr/>
      </xdr:nvSpPr>
      <xdr:spPr>
        <a:xfrm>
          <a:off x="10000512" y="8104353"/>
          <a:ext cx="6803251" cy="35313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21</xdr:col>
      <xdr:colOff>787509</xdr:colOff>
      <xdr:row>43</xdr:row>
      <xdr:rowOff>138545</xdr:rowOff>
    </xdr:from>
    <xdr:to>
      <xdr:col>30</xdr:col>
      <xdr:colOff>542774</xdr:colOff>
      <xdr:row>63</xdr:row>
      <xdr:rowOff>70378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55E86FCF-F7F5-48AB-B182-914ABAD4E34A}"/>
            </a:ext>
          </a:extLst>
        </xdr:cNvPr>
        <xdr:cNvSpPr/>
      </xdr:nvSpPr>
      <xdr:spPr>
        <a:xfrm>
          <a:off x="17371400" y="7883236"/>
          <a:ext cx="6862647" cy="353401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18</xdr:col>
      <xdr:colOff>429491</xdr:colOff>
      <xdr:row>64</xdr:row>
      <xdr:rowOff>87203</xdr:rowOff>
    </xdr:from>
    <xdr:to>
      <xdr:col>29</xdr:col>
      <xdr:colOff>387927</xdr:colOff>
      <xdr:row>82</xdr:row>
      <xdr:rowOff>152401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5666474-85C6-4248-A25E-44F663B52348}"/>
            </a:ext>
          </a:extLst>
        </xdr:cNvPr>
        <xdr:cNvSpPr/>
      </xdr:nvSpPr>
      <xdr:spPr>
        <a:xfrm>
          <a:off x="14644255" y="15160948"/>
          <a:ext cx="8645236" cy="430468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526474</xdr:colOff>
      <xdr:row>64</xdr:row>
      <xdr:rowOff>210547</xdr:rowOff>
    </xdr:from>
    <xdr:to>
      <xdr:col>15</xdr:col>
      <xdr:colOff>119843</xdr:colOff>
      <xdr:row>83</xdr:row>
      <xdr:rowOff>27709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995CA0DE-E5EB-430B-9BEA-EDB48966CBC6}"/>
            </a:ext>
          </a:extLst>
        </xdr:cNvPr>
        <xdr:cNvSpPr/>
      </xdr:nvSpPr>
      <xdr:spPr>
        <a:xfrm>
          <a:off x="2895601" y="15284292"/>
          <a:ext cx="9069878" cy="42921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185057</xdr:colOff>
      <xdr:row>20</xdr:row>
      <xdr:rowOff>55198</xdr:rowOff>
    </xdr:from>
    <xdr:to>
      <xdr:col>12</xdr:col>
      <xdr:colOff>190500</xdr:colOff>
      <xdr:row>42</xdr:row>
      <xdr:rowOff>110778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72A5A2F8-4058-4AA8-B2B8-3B0F1BB57E40}"/>
            </a:ext>
          </a:extLst>
        </xdr:cNvPr>
        <xdr:cNvSpPr/>
      </xdr:nvSpPr>
      <xdr:spPr>
        <a:xfrm>
          <a:off x="2562497" y="4627198"/>
          <a:ext cx="7137763" cy="508478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537113</xdr:colOff>
      <xdr:row>23</xdr:row>
      <xdr:rowOff>166745</xdr:rowOff>
    </xdr:from>
    <xdr:to>
      <xdr:col>21</xdr:col>
      <xdr:colOff>182559</xdr:colOff>
      <xdr:row>40</xdr:row>
      <xdr:rowOff>128706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E22476BF-714C-4E92-A315-397628E1F91A}"/>
            </a:ext>
          </a:extLst>
        </xdr:cNvPr>
        <xdr:cNvSpPr/>
      </xdr:nvSpPr>
      <xdr:spPr>
        <a:xfrm>
          <a:off x="10072999" y="4423059"/>
          <a:ext cx="6797360" cy="310793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oneCellAnchor>
    <xdr:from>
      <xdr:col>10</xdr:col>
      <xdr:colOff>41564</xdr:colOff>
      <xdr:row>9</xdr:row>
      <xdr:rowOff>39486</xdr:rowOff>
    </xdr:from>
    <xdr:ext cx="3020290" cy="593304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CBD08DBD-B0C9-21F6-F1FF-04DA2CBD5326}"/>
            </a:ext>
          </a:extLst>
        </xdr:cNvPr>
        <xdr:cNvSpPr txBox="1"/>
      </xdr:nvSpPr>
      <xdr:spPr>
        <a:xfrm>
          <a:off x="7938655" y="2159231"/>
          <a:ext cx="3020290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Nº</a:t>
          </a:r>
          <a:r>
            <a:rPr lang="es-ES" sz="3200" kern="1200" baseline="0"/>
            <a:t> DE CASOS</a:t>
          </a:r>
          <a:endParaRPr lang="es-ES" sz="3200" kern="1200"/>
        </a:p>
      </xdr:txBody>
    </xdr:sp>
    <xdr:clientData/>
  </xdr:oneCellAnchor>
  <xdr:oneCellAnchor>
    <xdr:from>
      <xdr:col>15</xdr:col>
      <xdr:colOff>180111</xdr:colOff>
      <xdr:row>8</xdr:row>
      <xdr:rowOff>15933</xdr:rowOff>
    </xdr:from>
    <xdr:ext cx="3560617" cy="593304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1CEDF417-C8AF-97E2-9C86-84E27858DEB5}"/>
            </a:ext>
          </a:extLst>
        </xdr:cNvPr>
        <xdr:cNvSpPr txBox="1"/>
      </xdr:nvSpPr>
      <xdr:spPr>
        <a:xfrm>
          <a:off x="12025747" y="1900151"/>
          <a:ext cx="3560617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IMPORTE</a:t>
          </a:r>
          <a:r>
            <a:rPr lang="es-ES" sz="3200" kern="1200" baseline="0"/>
            <a:t> </a:t>
          </a:r>
          <a:r>
            <a:rPr lang="es-ES" sz="3200" kern="1200"/>
            <a:t>FRAUDE</a:t>
          </a:r>
        </a:p>
      </xdr:txBody>
    </xdr:sp>
    <xdr:clientData/>
  </xdr:oneCellAnchor>
  <xdr:oneCellAnchor>
    <xdr:from>
      <xdr:col>6</xdr:col>
      <xdr:colOff>114300</xdr:colOff>
      <xdr:row>29</xdr:row>
      <xdr:rowOff>38100</xdr:rowOff>
    </xdr:from>
    <xdr:ext cx="624840" cy="311496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9F47BE8-6B6B-CB42-F625-4D8255DC0F5B}"/>
            </a:ext>
          </a:extLst>
        </xdr:cNvPr>
        <xdr:cNvSpPr txBox="1"/>
      </xdr:nvSpPr>
      <xdr:spPr>
        <a:xfrm>
          <a:off x="4869180" y="2964180"/>
          <a:ext cx="62484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ES" sz="1400" kern="1200"/>
        </a:p>
      </xdr:txBody>
    </xdr:sp>
    <xdr:clientData/>
  </xdr:oneCellAnchor>
  <xdr:twoCellAnchor>
    <xdr:from>
      <xdr:col>21</xdr:col>
      <xdr:colOff>221673</xdr:colOff>
      <xdr:row>10</xdr:row>
      <xdr:rowOff>29096</xdr:rowOff>
    </xdr:from>
    <xdr:to>
      <xdr:col>24</xdr:col>
      <xdr:colOff>665017</xdr:colOff>
      <xdr:row>18</xdr:row>
      <xdr:rowOff>41563</xdr:rowOff>
    </xdr:to>
    <xdr:sp macro="" textlink="'DB TABLAS DINÁMICAS'!G17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E50E4530-7DAB-41D9-B1D9-7734854DF6C0}"/>
            </a:ext>
          </a:extLst>
        </xdr:cNvPr>
        <xdr:cNvSpPr/>
      </xdr:nvSpPr>
      <xdr:spPr>
        <a:xfrm>
          <a:off x="16805564" y="1830187"/>
          <a:ext cx="2812471" cy="14533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indent="0" algn="ctr"/>
          <a:fld id="{70645B1C-BEA3-413C-98CC-2020D4DA6887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309.851,13 €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oneCellAnchor>
    <xdr:from>
      <xdr:col>21</xdr:col>
      <xdr:colOff>610293</xdr:colOff>
      <xdr:row>10</xdr:row>
      <xdr:rowOff>138545</xdr:rowOff>
    </xdr:from>
    <xdr:ext cx="1994362" cy="621963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96E94C9-7395-4EC5-A4F4-94B3D0B27A2E}"/>
            </a:ext>
          </a:extLst>
        </xdr:cNvPr>
        <xdr:cNvSpPr txBox="1"/>
      </xdr:nvSpPr>
      <xdr:spPr>
        <a:xfrm>
          <a:off x="17194184" y="1939636"/>
          <a:ext cx="1994362" cy="62196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t>CRÉDITO</a:t>
          </a:r>
        </a:p>
      </xdr:txBody>
    </xdr:sp>
    <xdr:clientData/>
  </xdr:oneCellAnchor>
  <xdr:twoCellAnchor>
    <xdr:from>
      <xdr:col>21</xdr:col>
      <xdr:colOff>171105</xdr:colOff>
      <xdr:row>1</xdr:row>
      <xdr:rowOff>164175</xdr:rowOff>
    </xdr:from>
    <xdr:to>
      <xdr:col>24</xdr:col>
      <xdr:colOff>568037</xdr:colOff>
      <xdr:row>9</xdr:row>
      <xdr:rowOff>13854</xdr:rowOff>
    </xdr:to>
    <xdr:sp macro="" textlink="'DB TABLAS DINÁMICAS'!G18">
      <xdr:nvSpPr>
        <xdr:cNvPr id="27" name="Rectángulo: esquinas redondeadas 26">
          <a:extLst>
            <a:ext uri="{FF2B5EF4-FFF2-40B4-BE49-F238E27FC236}">
              <a16:creationId xmlns:a16="http://schemas.microsoft.com/office/drawing/2014/main" id="{8BB59293-2074-1AB1-2ECC-90B684BC0B3B}"/>
            </a:ext>
          </a:extLst>
        </xdr:cNvPr>
        <xdr:cNvSpPr/>
      </xdr:nvSpPr>
      <xdr:spPr>
        <a:xfrm>
          <a:off x="16754996" y="344284"/>
          <a:ext cx="2766059" cy="129055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1575C52-BC8E-41A6-8103-E0155D4271B5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306.845,60 € </a:t>
          </a:fld>
          <a:endParaRPr lang="en-US" sz="3200" kern="1200"/>
        </a:p>
      </xdr:txBody>
    </xdr:sp>
    <xdr:clientData/>
  </xdr:twoCellAnchor>
  <xdr:oneCellAnchor>
    <xdr:from>
      <xdr:col>22</xdr:col>
      <xdr:colOff>692</xdr:colOff>
      <xdr:row>2</xdr:row>
      <xdr:rowOff>81050</xdr:rowOff>
    </xdr:from>
    <xdr:ext cx="1424301" cy="593304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7E229F23-9DA1-5A54-3ABC-C4BD28C57EFD}"/>
            </a:ext>
          </a:extLst>
        </xdr:cNvPr>
        <xdr:cNvSpPr txBox="1"/>
      </xdr:nvSpPr>
      <xdr:spPr>
        <a:xfrm>
          <a:off x="17374292" y="441268"/>
          <a:ext cx="142430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3200" kern="1200"/>
            <a:t>DÉBITO</a:t>
          </a:r>
        </a:p>
      </xdr:txBody>
    </xdr:sp>
    <xdr:clientData/>
  </xdr:oneCellAnchor>
  <xdr:twoCellAnchor>
    <xdr:from>
      <xdr:col>20</xdr:col>
      <xdr:colOff>242821</xdr:colOff>
      <xdr:row>5</xdr:row>
      <xdr:rowOff>100240</xdr:rowOff>
    </xdr:from>
    <xdr:to>
      <xdr:col>20</xdr:col>
      <xdr:colOff>517508</xdr:colOff>
      <xdr:row>14</xdr:row>
      <xdr:rowOff>82312</xdr:rowOff>
    </xdr:to>
    <xdr:sp macro="" textlink="">
      <xdr:nvSpPr>
        <xdr:cNvPr id="29" name="Abrir llave 28">
          <a:extLst>
            <a:ext uri="{FF2B5EF4-FFF2-40B4-BE49-F238E27FC236}">
              <a16:creationId xmlns:a16="http://schemas.microsoft.com/office/drawing/2014/main" id="{AE1F6238-5FB6-972B-2805-B361B23AE1D5}"/>
            </a:ext>
          </a:extLst>
        </xdr:cNvPr>
        <xdr:cNvSpPr/>
      </xdr:nvSpPr>
      <xdr:spPr>
        <a:xfrm>
          <a:off x="16037003" y="1000785"/>
          <a:ext cx="274687" cy="1603054"/>
        </a:xfrm>
        <a:prstGeom prst="leftBrace">
          <a:avLst>
            <a:gd name="adj1" fmla="val 14440"/>
            <a:gd name="adj2" fmla="val 50000"/>
          </a:avLst>
        </a:prstGeom>
        <a:ln w="34925" cmpd="sng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13</xdr:col>
      <xdr:colOff>124691</xdr:colOff>
      <xdr:row>25</xdr:row>
      <xdr:rowOff>24334</xdr:rowOff>
    </xdr:from>
    <xdr:to>
      <xdr:col>21</xdr:col>
      <xdr:colOff>13854</xdr:colOff>
      <xdr:row>39</xdr:row>
      <xdr:rowOff>105015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54D7A4B-26DA-4160-A0BE-0CC17E2C1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181098</xdr:colOff>
      <xdr:row>23</xdr:row>
      <xdr:rowOff>108304</xdr:rowOff>
    </xdr:from>
    <xdr:to>
      <xdr:col>30</xdr:col>
      <xdr:colOff>17813</xdr:colOff>
      <xdr:row>41</xdr:row>
      <xdr:rowOff>57397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7D6D2B77-141C-43DE-BB71-E369EF9DA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243840</xdr:colOff>
      <xdr:row>23</xdr:row>
      <xdr:rowOff>119744</xdr:rowOff>
    </xdr:from>
    <xdr:to>
      <xdr:col>12</xdr:col>
      <xdr:colOff>91440</xdr:colOff>
      <xdr:row>40</xdr:row>
      <xdr:rowOff>171674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2D490FD2-014E-43A6-9B25-BDBEAE2CB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82090</xdr:colOff>
      <xdr:row>44</xdr:row>
      <xdr:rowOff>109048</xdr:rowOff>
    </xdr:from>
    <xdr:to>
      <xdr:col>20</xdr:col>
      <xdr:colOff>539289</xdr:colOff>
      <xdr:row>61</xdr:row>
      <xdr:rowOff>119934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Gráfico 35">
              <a:extLst>
                <a:ext uri="{FF2B5EF4-FFF2-40B4-BE49-F238E27FC236}">
                  <a16:creationId xmlns:a16="http://schemas.microsoft.com/office/drawing/2014/main" id="{C41498FE-15FF-47BB-8264-FCE2D83055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4330" y="10167448"/>
              <a:ext cx="6004559" cy="38970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282447</xdr:colOff>
      <xdr:row>45</xdr:row>
      <xdr:rowOff>139708</xdr:rowOff>
    </xdr:from>
    <xdr:to>
      <xdr:col>30</xdr:col>
      <xdr:colOff>291411</xdr:colOff>
      <xdr:row>62</xdr:row>
      <xdr:rowOff>76955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FA1D3A7-7570-4866-9FF2-CCB9AF26C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69273</xdr:colOff>
      <xdr:row>65</xdr:row>
      <xdr:rowOff>83127</xdr:rowOff>
    </xdr:from>
    <xdr:to>
      <xdr:col>28</xdr:col>
      <xdr:colOff>540327</xdr:colOff>
      <xdr:row>82</xdr:row>
      <xdr:rowOff>101057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27FFCA6-EC0F-4442-8CC5-B1F4EBEDD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429491</xdr:colOff>
      <xdr:row>65</xdr:row>
      <xdr:rowOff>66012</xdr:rowOff>
    </xdr:from>
    <xdr:to>
      <xdr:col>14</xdr:col>
      <xdr:colOff>110836</xdr:colOff>
      <xdr:row>82</xdr:row>
      <xdr:rowOff>137346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756F0E-8544-4A86-BE09-DBD50E101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407894</xdr:colOff>
      <xdr:row>15</xdr:row>
      <xdr:rowOff>85165</xdr:rowOff>
    </xdr:from>
    <xdr:to>
      <xdr:col>2</xdr:col>
      <xdr:colOff>488577</xdr:colOff>
      <xdr:row>20</xdr:row>
      <xdr:rowOff>142154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Tipo de tarjeta 1">
              <a:extLst>
                <a:ext uri="{FF2B5EF4-FFF2-40B4-BE49-F238E27FC236}">
                  <a16:creationId xmlns:a16="http://schemas.microsoft.com/office/drawing/2014/main" id="{B5B054D1-0413-4A3C-832E-91A93735E6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894" y="2786801"/>
              <a:ext cx="1660101" cy="1170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421574</xdr:colOff>
      <xdr:row>53</xdr:row>
      <xdr:rowOff>153915</xdr:rowOff>
    </xdr:from>
    <xdr:to>
      <xdr:col>2</xdr:col>
      <xdr:colOff>672586</xdr:colOff>
      <xdr:row>62</xdr:row>
      <xdr:rowOff>127660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Categoría del comercio 3">
              <a:extLst>
                <a:ext uri="{FF2B5EF4-FFF2-40B4-BE49-F238E27FC236}">
                  <a16:creationId xmlns:a16="http://schemas.microsoft.com/office/drawing/2014/main" id="{77B69B96-3D87-4695-9144-650F86098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574" y="9699697"/>
              <a:ext cx="1830430" cy="1976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412375</xdr:colOff>
      <xdr:row>66</xdr:row>
      <xdr:rowOff>139654</xdr:rowOff>
    </xdr:from>
    <xdr:to>
      <xdr:col>2</xdr:col>
      <xdr:colOff>663387</xdr:colOff>
      <xdr:row>75</xdr:row>
      <xdr:rowOff>45524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País del Merchant 1">
              <a:extLst>
                <a:ext uri="{FF2B5EF4-FFF2-40B4-BE49-F238E27FC236}">
                  <a16:creationId xmlns:a16="http://schemas.microsoft.com/office/drawing/2014/main" id="{D8FF3B5A-9221-4E5F-AE60-CD43BC7CE9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375" y="12026854"/>
              <a:ext cx="1830430" cy="19088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390605</xdr:colOff>
      <xdr:row>21</xdr:row>
      <xdr:rowOff>174172</xdr:rowOff>
    </xdr:from>
    <xdr:to>
      <xdr:col>2</xdr:col>
      <xdr:colOff>641617</xdr:colOff>
      <xdr:row>30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6" name="Motivo del chargeback 1">
              <a:extLst>
                <a:ext uri="{FF2B5EF4-FFF2-40B4-BE49-F238E27FC236}">
                  <a16:creationId xmlns:a16="http://schemas.microsoft.com/office/drawing/2014/main" id="{043078F5-A02A-4F3F-B4EB-2291466E6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605" y="4216789"/>
              <a:ext cx="1830430" cy="20170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389964</xdr:colOff>
      <xdr:row>36</xdr:row>
      <xdr:rowOff>19211</xdr:rowOff>
    </xdr:from>
    <xdr:to>
      <xdr:col>2</xdr:col>
      <xdr:colOff>640976</xdr:colOff>
      <xdr:row>40</xdr:row>
      <xdr:rowOff>179295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Estado de la disputa 1">
              <a:extLst>
                <a:ext uri="{FF2B5EF4-FFF2-40B4-BE49-F238E27FC236}">
                  <a16:creationId xmlns:a16="http://schemas.microsoft.com/office/drawing/2014/main" id="{699B8D37-6E83-4B96-8AB9-3B144039A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964" y="6503138"/>
              <a:ext cx="1830430" cy="10497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442473</xdr:colOff>
      <xdr:row>44</xdr:row>
      <xdr:rowOff>41622</xdr:rowOff>
    </xdr:from>
    <xdr:to>
      <xdr:col>2</xdr:col>
      <xdr:colOff>693485</xdr:colOff>
      <xdr:row>50</xdr:row>
      <xdr:rowOff>204267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Chargeback_Status 1">
              <a:extLst>
                <a:ext uri="{FF2B5EF4-FFF2-40B4-BE49-F238E27FC236}">
                  <a16:creationId xmlns:a16="http://schemas.microsoft.com/office/drawing/2014/main" id="{E5F1362A-3C73-481F-A788-0F95662B12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473" y="7966422"/>
              <a:ext cx="1830430" cy="14946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723056</xdr:colOff>
      <xdr:row>20</xdr:row>
      <xdr:rowOff>131397</xdr:rowOff>
    </xdr:from>
    <xdr:to>
      <xdr:col>10</xdr:col>
      <xdr:colOff>543691</xdr:colOff>
      <xdr:row>22</xdr:row>
      <xdr:rowOff>58278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D3F497C-76B0-D8E7-AFE5-7352F4B5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7027" y="4703397"/>
          <a:ext cx="5383235" cy="384081"/>
        </a:xfrm>
        <a:prstGeom prst="rect">
          <a:avLst/>
        </a:prstGeom>
      </xdr:spPr>
    </xdr:pic>
    <xdr:clientData/>
  </xdr:twoCellAnchor>
  <xdr:twoCellAnchor>
    <xdr:from>
      <xdr:col>3</xdr:col>
      <xdr:colOff>239486</xdr:colOff>
      <xdr:row>44</xdr:row>
      <xdr:rowOff>7555</xdr:rowOff>
    </xdr:from>
    <xdr:to>
      <xdr:col>12</xdr:col>
      <xdr:colOff>235527</xdr:colOff>
      <xdr:row>62</xdr:row>
      <xdr:rowOff>10885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815F14A3-78F2-4E34-8F63-359CD97E5EA2}"/>
            </a:ext>
          </a:extLst>
        </xdr:cNvPr>
        <xdr:cNvSpPr/>
      </xdr:nvSpPr>
      <xdr:spPr>
        <a:xfrm>
          <a:off x="2608613" y="10370755"/>
          <a:ext cx="7103423" cy="424282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471055</xdr:colOff>
      <xdr:row>44</xdr:row>
      <xdr:rowOff>180109</xdr:rowOff>
    </xdr:from>
    <xdr:to>
      <xdr:col>11</xdr:col>
      <xdr:colOff>706582</xdr:colOff>
      <xdr:row>61</xdr:row>
      <xdr:rowOff>55419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2745250-8A15-4C20-A6BA-C7933E738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427032</xdr:colOff>
      <xdr:row>10</xdr:row>
      <xdr:rowOff>99227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538C08-ABD7-5D21-7987-2574D8E1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96952" cy="19280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320342</xdr:colOff>
      <xdr:row>25</xdr:row>
      <xdr:rowOff>167829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4E68DE-823D-9CE1-9AB1-0D27CFD3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60320"/>
          <a:ext cx="3490262" cy="21795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1303020</xdr:colOff>
      <xdr:row>10</xdr:row>
      <xdr:rowOff>7620</xdr:rowOff>
    </xdr:from>
    <xdr:to>
      <xdr:col>6</xdr:col>
      <xdr:colOff>53340</xdr:colOff>
      <xdr:row>31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4375361F-9CF8-4BB8-B293-D97748E45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1120" y="1836420"/>
              <a:ext cx="4572000" cy="3931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" refreshedDate="45683.478119907406" createdVersion="8" refreshedVersion="8" minRefreshableVersion="3" recordCount="1323" xr:uid="{4FBBB73A-431F-4F08-AACF-ACCB12633817}">
  <cacheSource type="worksheet">
    <worksheetSource name="Tabla10"/>
  </cacheSource>
  <cacheFields count="34">
    <cacheField name="ID del caso" numFmtId="0">
      <sharedItems/>
    </cacheField>
    <cacheField name="Fecha de transacción" numFmtId="14">
      <sharedItems containsSemiMixedTypes="0" containsNonDate="0" containsDate="1" containsString="0" minDate="2023-01-01T00:00:00" maxDate="2023-07-20T00:00:00" count="20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</sharedItems>
      <fieldGroup par="33"/>
    </cacheField>
    <cacheField name="DÍA SEMANA FRAUDE" numFmtId="14">
      <sharedItems count="7">
        <s v="domingo"/>
        <s v="lunes"/>
        <s v="martes"/>
        <s v="miércoles"/>
        <s v="jueves"/>
        <s v="viernes"/>
        <s v="sábado"/>
      </sharedItems>
    </cacheField>
    <cacheField name="Fecha de disputa" numFmtId="14">
      <sharedItems containsSemiMixedTypes="0" containsNonDate="0" containsDate="1" containsString="0" minDate="2023-03-02T00:00:00" maxDate="2023-10-17T00:00:00"/>
    </cacheField>
    <cacheField name="*DURACIÓN DISPUTA DÍAS" numFmtId="1">
      <sharedItems containsSemiMixedTypes="0" containsString="0" containsNumber="1" containsInteger="1" minValue="60" maxValue="90" count="31">
        <n v="68"/>
        <n v="73"/>
        <n v="89"/>
        <n v="70"/>
        <n v="90"/>
        <n v="63"/>
        <n v="76"/>
        <n v="84"/>
        <n v="60"/>
        <n v="64"/>
        <n v="85"/>
        <n v="80"/>
        <n v="62"/>
        <n v="61"/>
        <n v="77"/>
        <n v="78"/>
        <n v="82"/>
        <n v="71"/>
        <n v="79"/>
        <n v="88"/>
        <n v="67"/>
        <n v="83"/>
        <n v="74"/>
        <n v="66"/>
        <n v="86"/>
        <n v="65"/>
        <n v="72"/>
        <n v="81"/>
        <n v="87"/>
        <n v="69"/>
        <n v="75"/>
      </sharedItems>
    </cacheField>
    <cacheField name="*IMPORTE OPERACIÓN" numFmtId="164">
      <sharedItems containsSemiMixedTypes="0" containsString="0" containsNumber="1" minValue="1.8" maxValue="998.69"/>
    </cacheField>
    <cacheField name="Monto de la transacción (USD)" numFmtId="0">
      <sharedItems containsSemiMixedTypes="0" containsString="0" containsNumber="1" containsInteger="1" minValue="180" maxValue="99869"/>
    </cacheField>
    <cacheField name="CAMBIO DIVISA 1" numFmtId="0">
      <sharedItems containsSemiMixedTypes="0" containsString="0" containsNumber="1" containsInteger="1" minValue="0" maxValue="0"/>
    </cacheField>
    <cacheField name="*CAMBIO DIVISA" numFmtId="164">
      <sharedItems containsSemiMixedTypes="0" containsString="0" containsNumber="1" minValue="0" maxValue="1.49"/>
    </cacheField>
    <cacheField name="Tipo de tarjeta" numFmtId="0">
      <sharedItems count="2">
        <s v="Crédito"/>
        <s v="Débito"/>
      </sharedItems>
    </cacheField>
    <cacheField name="Tipo de operación" numFmtId="0">
      <sharedItems/>
    </cacheField>
    <cacheField name="Motivo del chargeback" numFmtId="0">
      <sharedItems count="6">
        <s v="Fraude sospechado"/>
        <s v="Transacción no autorizada"/>
        <s v="Reembolso no procesado"/>
        <s v="Producto defectuoso"/>
        <s v="Producto no recibido"/>
        <s v="Duplicación de cargos"/>
      </sharedItems>
    </cacheField>
    <cacheField name="Categoría del comercio" numFmtId="0">
      <sharedItems count="6">
        <s v="Electrónica"/>
        <s v="Salud y belleza"/>
        <s v="Ropa y accesorios"/>
        <s v="Hogar y jardín"/>
        <s v="Entretenimiento"/>
        <s v="Comida y bebidas"/>
      </sharedItems>
    </cacheField>
    <cacheField name="Estado de la disputa" numFmtId="0">
      <sharedItems count="2">
        <s v="Perdida"/>
        <s v="Ganada"/>
      </sharedItems>
    </cacheField>
    <cacheField name="País del cliente" numFmtId="0">
      <sharedItems count="8">
        <s v="Australia"/>
        <s v="México"/>
        <s v="Alemania"/>
        <s v="India"/>
        <s v="Canadá"/>
        <s v="Reino Unido"/>
        <s v="Estados Unidos"/>
        <s v="Francia"/>
      </sharedItems>
    </cacheField>
    <cacheField name="Caso fallido" numFmtId="0">
      <sharedItems/>
    </cacheField>
    <cacheField name="Tipología de fraude" numFmtId="0">
      <sharedItems count="5">
        <s v="Phishing"/>
        <s v="Fraude amistoso"/>
        <s v="Uso no autorizado"/>
        <s v="Fraude de identidad"/>
        <s v="Robo de tarjeta"/>
      </sharedItems>
    </cacheField>
    <cacheField name="Transaction_Amount" numFmtId="0">
      <sharedItems containsSemiMixedTypes="0" containsString="0" containsNumber="1" containsInteger="1" minValue="1064" maxValue="99869"/>
    </cacheField>
    <cacheField name="Merchant_Name" numFmtId="0">
      <sharedItems/>
    </cacheField>
    <cacheField name="Chargeback_Status" numFmtId="0">
      <sharedItems count="4">
        <s v="PRE-ARBITRAJE NO CONTINUADO"/>
        <s v="CBK GANADO"/>
        <s v="DEVOLUCIÓN COMERCIO"/>
        <s v="PRE-ARBITRAJE GANADO"/>
      </sharedItems>
    </cacheField>
    <cacheField name="*RECUPERACIÓN CBKS" numFmtId="164">
      <sharedItems containsSemiMixedTypes="0" containsString="0" containsNumber="1" minValue="0" maxValue="998.69"/>
    </cacheField>
    <cacheField name="Recuperación_CBKs" numFmtId="0">
      <sharedItems containsSemiMixedTypes="0" containsString="0" containsNumber="1" containsInteger="1" minValue="0" maxValue="99869"/>
    </cacheField>
    <cacheField name="*DEVOLUCIÓN COMERCIO" numFmtId="164">
      <sharedItems containsSemiMixedTypes="0" containsString="0" containsNumber="1" minValue="0" maxValue="996.02"/>
    </cacheField>
    <cacheField name="Devoluciones_Comercio" numFmtId="0">
      <sharedItems containsSemiMixedTypes="0" containsString="0" containsNumber="1" containsInteger="1" minValue="0" maxValue="99602"/>
    </cacheField>
    <cacheField name="*FALLIDO" numFmtId="164">
      <sharedItems containsSemiMixedTypes="0" containsString="0" containsNumber="1" minValue="0" maxValue="997.74"/>
    </cacheField>
    <cacheField name="Fallido" numFmtId="0">
      <sharedItems containsSemiMixedTypes="0" containsString="0" containsNumber="1" containsInteger="1" minValue="0" maxValue="99774"/>
    </cacheField>
    <cacheField name="ARN de la operación" numFmtId="0">
      <sharedItems/>
    </cacheField>
    <cacheField name="Estado del informe" numFmtId="0">
      <sharedItems/>
    </cacheField>
    <cacheField name="Fecha del informe" numFmtId="0">
      <sharedItems containsDate="1" containsMixedTypes="1" minDate="2023-01-01T00:00:00" maxDate="2023-07-20T00:00:00"/>
    </cacheField>
    <cacheField name="*EVITADO" numFmtId="164">
      <sharedItems containsSemiMixedTypes="0" containsString="0" containsNumber="1" minValue="0" maxValue="999.95"/>
    </cacheField>
    <cacheField name="Fraude evitado (USD)" numFmtId="0">
      <sharedItems containsSemiMixedTypes="0" containsString="0" containsNumber="1" containsInteger="1" minValue="0" maxValue="99995"/>
    </cacheField>
    <cacheField name="País del Merchant" numFmtId="0">
      <sharedItems count="6">
        <s v="India"/>
        <s v="Canadá"/>
        <s v="México"/>
        <s v="Estados Unidos"/>
        <s v="Australia"/>
        <s v="Alemania"/>
      </sharedItems>
    </cacheField>
    <cacheField name="Días (Fecha de transacción)" numFmtId="0" databaseField="0">
      <fieldGroup base="1">
        <rangePr groupBy="days" startDate="2023-01-01T00:00:00" endDate="2023-07-20T00:00:00"/>
        <groupItems count="368">
          <s v="&lt;01/01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0/07/2023"/>
        </groupItems>
      </fieldGroup>
    </cacheField>
    <cacheField name="Meses (Fecha de transacción)" numFmtId="0" databaseField="0">
      <fieldGroup base="1">
        <rangePr groupBy="months" startDate="2023-01-01T00:00:00" endDate="2023-07-20T00:00:00"/>
        <groupItems count="14">
          <s v="&lt;0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0/07/2023"/>
        </groupItems>
      </fieldGroup>
    </cacheField>
  </cacheFields>
  <extLst>
    <ext xmlns:x14="http://schemas.microsoft.com/office/spreadsheetml/2009/9/main" uri="{725AE2AE-9491-48be-B2B4-4EB974FC3084}">
      <x14:pivotCacheDefinition pivotCacheId="8475061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3">
  <r>
    <s v="C-000001"/>
    <x v="0"/>
    <x v="0"/>
    <d v="2023-03-10T00:00:00"/>
    <x v="0"/>
    <n v="690.77"/>
    <n v="69077"/>
    <n v="0"/>
    <n v="0"/>
    <x v="0"/>
    <s v="Operación"/>
    <x v="0"/>
    <x v="0"/>
    <x v="0"/>
    <x v="0"/>
    <s v="No"/>
    <x v="0"/>
    <n v="69077"/>
    <s v="Comercio_1378"/>
    <x v="0"/>
    <n v="0"/>
    <n v="0"/>
    <n v="0"/>
    <n v="0"/>
    <n v="690.77"/>
    <n v="69077"/>
    <s v="ARN00000001"/>
    <s v="Pendiente"/>
    <s v="Pendiente"/>
    <n v="0"/>
    <n v="0"/>
    <x v="0"/>
  </r>
  <r>
    <s v="C-000002"/>
    <x v="1"/>
    <x v="1"/>
    <d v="2023-03-16T00:00:00"/>
    <x v="1"/>
    <n v="851.37"/>
    <n v="85137"/>
    <n v="0"/>
    <n v="1.36"/>
    <x v="1"/>
    <s v="Operación"/>
    <x v="1"/>
    <x v="1"/>
    <x v="1"/>
    <x v="1"/>
    <s v="No"/>
    <x v="1"/>
    <n v="85137"/>
    <s v="Comercio_1948"/>
    <x v="1"/>
    <n v="851.37"/>
    <n v="85137"/>
    <n v="0"/>
    <n v="0"/>
    <n v="0"/>
    <n v="0"/>
    <s v="ARN00000002"/>
    <s v="Hecho"/>
    <d v="2023-01-02T00:00:00"/>
    <n v="273.76"/>
    <n v="27376"/>
    <x v="1"/>
  </r>
  <r>
    <s v="C-000003"/>
    <x v="2"/>
    <x v="2"/>
    <d v="2023-04-02T00:00:00"/>
    <x v="2"/>
    <n v="910.68"/>
    <n v="91068"/>
    <n v="0"/>
    <n v="1.49"/>
    <x v="0"/>
    <s v="Operación"/>
    <x v="0"/>
    <x v="2"/>
    <x v="1"/>
    <x v="2"/>
    <s v="Sí"/>
    <x v="2"/>
    <n v="91068"/>
    <s v="Comercio_878"/>
    <x v="1"/>
    <n v="910.68"/>
    <n v="91068"/>
    <n v="0"/>
    <n v="0"/>
    <n v="0"/>
    <n v="0"/>
    <s v="ARN00000003"/>
    <s v="Pendiente"/>
    <s v="Pendiente"/>
    <n v="0"/>
    <n v="0"/>
    <x v="2"/>
  </r>
  <r>
    <s v="C-000004"/>
    <x v="3"/>
    <x v="3"/>
    <d v="2023-03-15T00:00:00"/>
    <x v="3"/>
    <n v="759.73"/>
    <n v="75973"/>
    <n v="0"/>
    <n v="1.17"/>
    <x v="1"/>
    <s v="Operación"/>
    <x v="1"/>
    <x v="3"/>
    <x v="1"/>
    <x v="3"/>
    <s v="No"/>
    <x v="0"/>
    <n v="75973"/>
    <s v="Comercio_1401"/>
    <x v="2"/>
    <n v="0"/>
    <n v="0"/>
    <n v="759.73"/>
    <n v="75973"/>
    <n v="0"/>
    <n v="0"/>
    <s v="ARN00000004"/>
    <s v="Hecho"/>
    <d v="2023-01-04T00:00:00"/>
    <n v="13.11"/>
    <n v="1311"/>
    <x v="3"/>
  </r>
  <r>
    <s v="C-000005"/>
    <x v="4"/>
    <x v="4"/>
    <d v="2023-04-05T00:00:00"/>
    <x v="4"/>
    <n v="987.61"/>
    <n v="98761"/>
    <n v="0"/>
    <n v="1.47"/>
    <x v="0"/>
    <s v="Operación"/>
    <x v="1"/>
    <x v="2"/>
    <x v="1"/>
    <x v="4"/>
    <s v="Sí"/>
    <x v="3"/>
    <n v="98761"/>
    <s v="Comercio_864"/>
    <x v="2"/>
    <n v="0"/>
    <n v="0"/>
    <n v="987.61"/>
    <n v="98761"/>
    <n v="0"/>
    <n v="0"/>
    <s v="ARN00000005"/>
    <s v="Hecho"/>
    <d v="2023-01-05T00:00:00"/>
    <n v="226.14"/>
    <n v="22614"/>
    <x v="3"/>
  </r>
  <r>
    <s v="C-000006"/>
    <x v="5"/>
    <x v="5"/>
    <d v="2023-03-10T00:00:00"/>
    <x v="5"/>
    <n v="537.54999999999995"/>
    <n v="53755"/>
    <n v="0"/>
    <n v="0"/>
    <x v="1"/>
    <s v="Operación"/>
    <x v="0"/>
    <x v="0"/>
    <x v="0"/>
    <x v="5"/>
    <s v="Sí"/>
    <x v="0"/>
    <n v="53755"/>
    <s v="Comercio_1821"/>
    <x v="0"/>
    <n v="0"/>
    <n v="0"/>
    <n v="0"/>
    <n v="0"/>
    <n v="537.54999999999995"/>
    <n v="53755"/>
    <s v="ARN00000006"/>
    <s v="Pendiente"/>
    <s v="Pendiente"/>
    <n v="0"/>
    <n v="0"/>
    <x v="2"/>
  </r>
  <r>
    <s v="C-000007"/>
    <x v="6"/>
    <x v="6"/>
    <d v="2023-04-06T00:00:00"/>
    <x v="2"/>
    <n v="950.55"/>
    <n v="95055"/>
    <n v="0"/>
    <n v="0"/>
    <x v="1"/>
    <s v="Operación"/>
    <x v="2"/>
    <x v="0"/>
    <x v="0"/>
    <x v="4"/>
    <s v="No"/>
    <x v="4"/>
    <n v="95055"/>
    <s v="Comercio_591"/>
    <x v="0"/>
    <n v="0"/>
    <n v="0"/>
    <n v="0"/>
    <n v="0"/>
    <n v="950.55"/>
    <n v="95055"/>
    <s v="ARN00000007"/>
    <s v="Hecho"/>
    <d v="2023-01-07T00:00:00"/>
    <n v="728.35"/>
    <n v="72835"/>
    <x v="3"/>
  </r>
  <r>
    <s v="C-000008"/>
    <x v="7"/>
    <x v="0"/>
    <d v="2023-03-25T00:00:00"/>
    <x v="6"/>
    <n v="645.54999999999995"/>
    <n v="64555"/>
    <n v="0"/>
    <n v="0"/>
    <x v="0"/>
    <s v="Operación"/>
    <x v="3"/>
    <x v="2"/>
    <x v="0"/>
    <x v="6"/>
    <s v="Sí"/>
    <x v="2"/>
    <n v="64555"/>
    <s v="Comercio_1753"/>
    <x v="0"/>
    <n v="0"/>
    <n v="0"/>
    <n v="0"/>
    <n v="0"/>
    <n v="645.54999999999995"/>
    <n v="64555"/>
    <s v="ARN00000008"/>
    <s v="Hecho"/>
    <d v="2023-01-08T00:00:00"/>
    <n v="600.41999999999996"/>
    <n v="60042"/>
    <x v="1"/>
  </r>
  <r>
    <s v="C-000009"/>
    <x v="8"/>
    <x v="1"/>
    <d v="2023-04-03T00:00:00"/>
    <x v="7"/>
    <n v="193.39"/>
    <n v="19339"/>
    <n v="0"/>
    <n v="0"/>
    <x v="1"/>
    <s v="Operación"/>
    <x v="2"/>
    <x v="4"/>
    <x v="0"/>
    <x v="4"/>
    <s v="No"/>
    <x v="2"/>
    <n v="19339"/>
    <s v="Comercio_974"/>
    <x v="0"/>
    <n v="0"/>
    <n v="0"/>
    <n v="0"/>
    <n v="0"/>
    <n v="193.39"/>
    <n v="19339"/>
    <s v="ARN00000009"/>
    <s v="Pendiente"/>
    <s v="Pendiente"/>
    <n v="0"/>
    <n v="0"/>
    <x v="4"/>
  </r>
  <r>
    <s v="C-000010"/>
    <x v="9"/>
    <x v="2"/>
    <d v="2023-03-11T00:00:00"/>
    <x v="8"/>
    <n v="66.62"/>
    <n v="6662"/>
    <n v="0"/>
    <n v="0"/>
    <x v="0"/>
    <s v="Operación"/>
    <x v="2"/>
    <x v="0"/>
    <x v="0"/>
    <x v="6"/>
    <s v="Sí"/>
    <x v="4"/>
    <n v="6662"/>
    <s v="Comercio_306"/>
    <x v="0"/>
    <n v="0"/>
    <n v="0"/>
    <n v="0"/>
    <n v="0"/>
    <n v="66.62"/>
    <n v="6662"/>
    <s v="ARN00000010"/>
    <s v="Hecho"/>
    <d v="2023-01-10T00:00:00"/>
    <n v="792.87"/>
    <n v="79287"/>
    <x v="0"/>
  </r>
  <r>
    <s v="C-000011"/>
    <x v="10"/>
    <x v="3"/>
    <d v="2023-03-16T00:00:00"/>
    <x v="9"/>
    <n v="383.39"/>
    <n v="38339"/>
    <n v="0"/>
    <n v="0"/>
    <x v="1"/>
    <s v="Operación"/>
    <x v="1"/>
    <x v="5"/>
    <x v="0"/>
    <x v="6"/>
    <s v="No"/>
    <x v="0"/>
    <n v="38339"/>
    <s v="Comercio_1285"/>
    <x v="0"/>
    <n v="0"/>
    <n v="0"/>
    <n v="0"/>
    <n v="0"/>
    <n v="383.39"/>
    <n v="38339"/>
    <s v="ARN00000011"/>
    <s v="Hecho"/>
    <d v="2023-01-11T00:00:00"/>
    <n v="424.86"/>
    <n v="42486"/>
    <x v="4"/>
  </r>
  <r>
    <s v="C-000012"/>
    <x v="11"/>
    <x v="4"/>
    <d v="2023-04-07T00:00:00"/>
    <x v="10"/>
    <n v="594.58000000000004"/>
    <n v="59458"/>
    <n v="0"/>
    <n v="0"/>
    <x v="1"/>
    <s v="Operación"/>
    <x v="2"/>
    <x v="4"/>
    <x v="1"/>
    <x v="5"/>
    <s v="No"/>
    <x v="3"/>
    <n v="59458"/>
    <s v="Comercio_1747"/>
    <x v="2"/>
    <n v="0"/>
    <n v="0"/>
    <n v="594.58000000000004"/>
    <n v="59458"/>
    <n v="0"/>
    <n v="0"/>
    <s v="ARN00000012"/>
    <s v="Hecho"/>
    <d v="2023-01-12T00:00:00"/>
    <n v="433.24"/>
    <n v="43324"/>
    <x v="4"/>
  </r>
  <r>
    <s v="C-000013"/>
    <x v="12"/>
    <x v="5"/>
    <d v="2023-04-03T00:00:00"/>
    <x v="11"/>
    <n v="285.39"/>
    <n v="28539"/>
    <n v="0"/>
    <n v="0"/>
    <x v="0"/>
    <s v="Operación"/>
    <x v="3"/>
    <x v="3"/>
    <x v="0"/>
    <x v="6"/>
    <s v="Sí"/>
    <x v="4"/>
    <n v="28539"/>
    <s v="Comercio_1802"/>
    <x v="0"/>
    <n v="0"/>
    <n v="0"/>
    <n v="0"/>
    <n v="0"/>
    <n v="285.39"/>
    <n v="28539"/>
    <s v="ARN00000013"/>
    <s v="Hecho"/>
    <d v="2023-01-13T00:00:00"/>
    <n v="751.83"/>
    <n v="75183"/>
    <x v="3"/>
  </r>
  <r>
    <s v="C-000014"/>
    <x v="13"/>
    <x v="6"/>
    <d v="2023-03-17T00:00:00"/>
    <x v="12"/>
    <n v="76.83"/>
    <n v="7683"/>
    <n v="0"/>
    <n v="0"/>
    <x v="0"/>
    <s v="Operación"/>
    <x v="2"/>
    <x v="3"/>
    <x v="1"/>
    <x v="2"/>
    <s v="Sí"/>
    <x v="4"/>
    <n v="7683"/>
    <s v="Comercio_128"/>
    <x v="2"/>
    <n v="0"/>
    <n v="0"/>
    <n v="76.83"/>
    <n v="7683"/>
    <n v="0"/>
    <n v="0"/>
    <s v="ARN00000014"/>
    <s v="Pendiente"/>
    <s v="Pendiente"/>
    <n v="0"/>
    <n v="0"/>
    <x v="4"/>
  </r>
  <r>
    <s v="C-000015"/>
    <x v="14"/>
    <x v="0"/>
    <d v="2023-03-17T00:00:00"/>
    <x v="13"/>
    <n v="815.41"/>
    <n v="81541"/>
    <n v="0"/>
    <n v="0"/>
    <x v="0"/>
    <s v="Operación"/>
    <x v="4"/>
    <x v="1"/>
    <x v="1"/>
    <x v="5"/>
    <s v="No"/>
    <x v="0"/>
    <n v="81541"/>
    <s v="Comercio_793"/>
    <x v="1"/>
    <n v="815.41"/>
    <n v="81541"/>
    <n v="0"/>
    <n v="0"/>
    <n v="0"/>
    <n v="0"/>
    <s v="ARN00000015"/>
    <s v="Hecho"/>
    <d v="2023-01-15T00:00:00"/>
    <n v="173.75"/>
    <n v="17375"/>
    <x v="1"/>
  </r>
  <r>
    <s v="C-000016"/>
    <x v="15"/>
    <x v="1"/>
    <d v="2023-04-03T00:00:00"/>
    <x v="14"/>
    <n v="35.97"/>
    <n v="3597"/>
    <n v="0"/>
    <n v="0"/>
    <x v="0"/>
    <s v="Operación"/>
    <x v="0"/>
    <x v="3"/>
    <x v="1"/>
    <x v="7"/>
    <s v="Sí"/>
    <x v="0"/>
    <n v="35970"/>
    <s v="Comercio_921"/>
    <x v="3"/>
    <n v="359.7"/>
    <n v="35970"/>
    <n v="0"/>
    <n v="0"/>
    <n v="0"/>
    <n v="0"/>
    <s v="ARN00000016"/>
    <s v="Pendiente"/>
    <s v="Pendiente"/>
    <n v="0"/>
    <n v="0"/>
    <x v="0"/>
  </r>
  <r>
    <s v="C-000017"/>
    <x v="16"/>
    <x v="2"/>
    <d v="2023-04-12T00:00:00"/>
    <x v="10"/>
    <n v="366.85"/>
    <n v="36685"/>
    <n v="0"/>
    <n v="1.46"/>
    <x v="1"/>
    <s v="Operación"/>
    <x v="5"/>
    <x v="5"/>
    <x v="1"/>
    <x v="0"/>
    <s v="No"/>
    <x v="1"/>
    <n v="36685"/>
    <s v="Comercio_1128"/>
    <x v="2"/>
    <n v="0"/>
    <n v="0"/>
    <n v="366.85"/>
    <n v="36685"/>
    <n v="0"/>
    <n v="0"/>
    <s v="ARN00000017"/>
    <s v="Pendiente"/>
    <s v="Pendiente"/>
    <n v="0"/>
    <n v="0"/>
    <x v="0"/>
  </r>
  <r>
    <s v="C-000018"/>
    <x v="17"/>
    <x v="3"/>
    <d v="2023-03-27T00:00:00"/>
    <x v="0"/>
    <n v="84.05"/>
    <n v="8405"/>
    <n v="0"/>
    <n v="0"/>
    <x v="0"/>
    <s v="Operación"/>
    <x v="3"/>
    <x v="4"/>
    <x v="1"/>
    <x v="3"/>
    <s v="Sí"/>
    <x v="3"/>
    <n v="84050"/>
    <s v="Comercio_1527"/>
    <x v="2"/>
    <n v="0"/>
    <n v="0"/>
    <n v="840.5"/>
    <n v="84050"/>
    <n v="0"/>
    <n v="0"/>
    <s v="ARN00000018"/>
    <s v="Hecho"/>
    <d v="2023-01-18T00:00:00"/>
    <n v="756.17"/>
    <n v="75617"/>
    <x v="0"/>
  </r>
  <r>
    <s v="C-000019"/>
    <x v="18"/>
    <x v="4"/>
    <d v="2023-04-07T00:00:00"/>
    <x v="15"/>
    <n v="653.48"/>
    <n v="65348"/>
    <n v="0"/>
    <n v="0.82"/>
    <x v="0"/>
    <s v="Operación"/>
    <x v="5"/>
    <x v="0"/>
    <x v="1"/>
    <x v="5"/>
    <s v="Sí"/>
    <x v="1"/>
    <n v="65348"/>
    <s v="Comercio_839"/>
    <x v="3"/>
    <n v="653.48"/>
    <n v="65348"/>
    <n v="0"/>
    <n v="0"/>
    <n v="0"/>
    <n v="0"/>
    <s v="ARN00000019"/>
    <s v="Hecho"/>
    <d v="2023-01-19T00:00:00"/>
    <n v="432.94"/>
    <n v="43294"/>
    <x v="2"/>
  </r>
  <r>
    <s v="C-000020"/>
    <x v="19"/>
    <x v="5"/>
    <d v="2023-04-12T00:00:00"/>
    <x v="16"/>
    <n v="918.15"/>
    <n v="91815"/>
    <n v="0"/>
    <n v="0"/>
    <x v="0"/>
    <s v="Operación"/>
    <x v="3"/>
    <x v="3"/>
    <x v="0"/>
    <x v="5"/>
    <s v="Sí"/>
    <x v="1"/>
    <n v="91815"/>
    <s v="Comercio_130"/>
    <x v="0"/>
    <n v="0"/>
    <n v="0"/>
    <n v="0"/>
    <n v="0"/>
    <n v="918.15"/>
    <n v="91815"/>
    <s v="ARN00000020"/>
    <s v="Pendiente"/>
    <s v="Pendiente"/>
    <n v="0"/>
    <n v="0"/>
    <x v="5"/>
  </r>
  <r>
    <s v="C-000021"/>
    <x v="20"/>
    <x v="6"/>
    <d v="2023-04-04T00:00:00"/>
    <x v="1"/>
    <n v="770.86"/>
    <n v="77086"/>
    <n v="0"/>
    <n v="0.15"/>
    <x v="1"/>
    <s v="Operación"/>
    <x v="4"/>
    <x v="1"/>
    <x v="1"/>
    <x v="1"/>
    <s v="No"/>
    <x v="1"/>
    <n v="77086"/>
    <s v="Comercio_1261"/>
    <x v="2"/>
    <n v="0"/>
    <n v="0"/>
    <n v="770.86"/>
    <n v="77086"/>
    <n v="0"/>
    <n v="0"/>
    <s v="ARN00000021"/>
    <s v="Pendiente"/>
    <s v="Pendiente"/>
    <n v="0"/>
    <n v="0"/>
    <x v="5"/>
  </r>
  <r>
    <s v="C-000022"/>
    <x v="21"/>
    <x v="0"/>
    <d v="2023-04-10T00:00:00"/>
    <x v="15"/>
    <n v="601.67999999999995"/>
    <n v="60168"/>
    <n v="0"/>
    <n v="0"/>
    <x v="1"/>
    <s v="Operación"/>
    <x v="4"/>
    <x v="5"/>
    <x v="1"/>
    <x v="3"/>
    <s v="Sí"/>
    <x v="4"/>
    <n v="60168"/>
    <s v="Comercio_1971"/>
    <x v="3"/>
    <n v="601.67999999999995"/>
    <n v="60168"/>
    <n v="0"/>
    <n v="0"/>
    <n v="0"/>
    <n v="0"/>
    <s v="ARN00000022"/>
    <s v="Pendiente"/>
    <s v="Pendiente"/>
    <n v="0"/>
    <n v="0"/>
    <x v="2"/>
  </r>
  <r>
    <s v="C-000023"/>
    <x v="22"/>
    <x v="1"/>
    <d v="2023-04-04T00:00:00"/>
    <x v="17"/>
    <n v="614.75"/>
    <n v="61475"/>
    <n v="0"/>
    <n v="1.44"/>
    <x v="1"/>
    <s v="Operación"/>
    <x v="4"/>
    <x v="5"/>
    <x v="1"/>
    <x v="7"/>
    <s v="No"/>
    <x v="3"/>
    <n v="61475"/>
    <s v="Comercio_169"/>
    <x v="3"/>
    <n v="614.75"/>
    <n v="61475"/>
    <n v="0"/>
    <n v="0"/>
    <n v="0"/>
    <n v="0"/>
    <s v="ARN00000023"/>
    <s v="Pendiente"/>
    <s v="Pendiente"/>
    <n v="0"/>
    <n v="0"/>
    <x v="1"/>
  </r>
  <r>
    <s v="C-000024"/>
    <x v="23"/>
    <x v="2"/>
    <d v="2023-03-27T00:00:00"/>
    <x v="12"/>
    <n v="42.87"/>
    <n v="4287"/>
    <n v="0"/>
    <n v="0"/>
    <x v="1"/>
    <s v="Operación"/>
    <x v="1"/>
    <x v="0"/>
    <x v="1"/>
    <x v="4"/>
    <s v="No"/>
    <x v="4"/>
    <n v="42870"/>
    <s v="Comercio_1660"/>
    <x v="2"/>
    <n v="0"/>
    <n v="0"/>
    <n v="428.7"/>
    <n v="42870"/>
    <n v="0"/>
    <n v="0"/>
    <s v="ARN00000024"/>
    <s v="Hecho"/>
    <d v="2023-01-24T00:00:00"/>
    <n v="428.58"/>
    <n v="42858"/>
    <x v="1"/>
  </r>
  <r>
    <s v="C-000025"/>
    <x v="24"/>
    <x v="3"/>
    <d v="2023-04-11T00:00:00"/>
    <x v="6"/>
    <n v="422.41"/>
    <n v="42241"/>
    <n v="0"/>
    <n v="0"/>
    <x v="0"/>
    <s v="Operación"/>
    <x v="4"/>
    <x v="4"/>
    <x v="1"/>
    <x v="6"/>
    <s v="Sí"/>
    <x v="1"/>
    <n v="42241"/>
    <s v="Comercio_202"/>
    <x v="3"/>
    <n v="422.41"/>
    <n v="42241"/>
    <n v="0"/>
    <n v="0"/>
    <n v="0"/>
    <n v="0"/>
    <s v="ARN00000025"/>
    <s v="Pendiente"/>
    <s v="Pendiente"/>
    <n v="0"/>
    <n v="0"/>
    <x v="4"/>
  </r>
  <r>
    <s v="C-000026"/>
    <x v="25"/>
    <x v="4"/>
    <d v="2023-03-30T00:00:00"/>
    <x v="5"/>
    <n v="994.04"/>
    <n v="99404"/>
    <n v="0"/>
    <n v="0"/>
    <x v="1"/>
    <s v="Operación"/>
    <x v="1"/>
    <x v="3"/>
    <x v="1"/>
    <x v="6"/>
    <s v="Sí"/>
    <x v="4"/>
    <n v="99404"/>
    <s v="Comercio_1072"/>
    <x v="1"/>
    <n v="994.04"/>
    <n v="99404"/>
    <n v="0"/>
    <n v="0"/>
    <n v="0"/>
    <n v="0"/>
    <s v="ARN00000026"/>
    <s v="Pendiente"/>
    <s v="Pendiente"/>
    <n v="0"/>
    <n v="0"/>
    <x v="5"/>
  </r>
  <r>
    <s v="C-000027"/>
    <x v="26"/>
    <x v="5"/>
    <d v="2023-04-16T00:00:00"/>
    <x v="18"/>
    <n v="942.98"/>
    <n v="94298"/>
    <n v="0"/>
    <n v="0"/>
    <x v="1"/>
    <s v="Operación"/>
    <x v="2"/>
    <x v="4"/>
    <x v="0"/>
    <x v="7"/>
    <s v="No"/>
    <x v="0"/>
    <n v="94298"/>
    <s v="Comercio_1466"/>
    <x v="0"/>
    <n v="0"/>
    <n v="0"/>
    <n v="0"/>
    <n v="0"/>
    <n v="942.98"/>
    <n v="94298"/>
    <s v="ARN00000027"/>
    <s v="Pendiente"/>
    <s v="Pendiente"/>
    <n v="0"/>
    <n v="0"/>
    <x v="5"/>
  </r>
  <r>
    <s v="C-000028"/>
    <x v="27"/>
    <x v="6"/>
    <d v="2023-04-02T00:00:00"/>
    <x v="9"/>
    <n v="379.56"/>
    <n v="37956"/>
    <n v="0"/>
    <n v="1.17"/>
    <x v="1"/>
    <s v="Operación"/>
    <x v="2"/>
    <x v="3"/>
    <x v="1"/>
    <x v="3"/>
    <s v="Sí"/>
    <x v="2"/>
    <n v="37956"/>
    <s v="Comercio_1744"/>
    <x v="3"/>
    <n v="379.56"/>
    <n v="37956"/>
    <n v="0"/>
    <n v="0"/>
    <n v="0"/>
    <n v="0"/>
    <s v="ARN00000028"/>
    <s v="Hecho"/>
    <d v="2023-01-28T00:00:00"/>
    <n v="402.29"/>
    <n v="40229"/>
    <x v="5"/>
  </r>
  <r>
    <s v="C-000029"/>
    <x v="28"/>
    <x v="0"/>
    <d v="2023-04-27T00:00:00"/>
    <x v="19"/>
    <n v="296.11"/>
    <n v="29611"/>
    <n v="0"/>
    <n v="0"/>
    <x v="0"/>
    <s v="Operación"/>
    <x v="1"/>
    <x v="0"/>
    <x v="0"/>
    <x v="2"/>
    <s v="No"/>
    <x v="4"/>
    <n v="29611"/>
    <s v="Comercio_1161"/>
    <x v="0"/>
    <n v="0"/>
    <n v="0"/>
    <n v="0"/>
    <n v="0"/>
    <n v="296.11"/>
    <n v="29611"/>
    <s v="ARN00000029"/>
    <s v="Pendiente"/>
    <s v="Pendiente"/>
    <n v="0"/>
    <n v="0"/>
    <x v="1"/>
  </r>
  <r>
    <s v="C-000030"/>
    <x v="29"/>
    <x v="1"/>
    <d v="2023-04-29T00:00:00"/>
    <x v="2"/>
    <n v="953.67"/>
    <n v="95367"/>
    <n v="0"/>
    <n v="0"/>
    <x v="0"/>
    <s v="Operación"/>
    <x v="2"/>
    <x v="2"/>
    <x v="1"/>
    <x v="7"/>
    <s v="Sí"/>
    <x v="1"/>
    <n v="95367"/>
    <s v="Comercio_186"/>
    <x v="2"/>
    <n v="0"/>
    <n v="0"/>
    <n v="953.67"/>
    <n v="95367"/>
    <n v="0"/>
    <n v="0"/>
    <s v="ARN00000030"/>
    <s v="Hecho"/>
    <d v="2023-01-30T00:00:00"/>
    <n v="326.32"/>
    <n v="32632"/>
    <x v="4"/>
  </r>
  <r>
    <s v="C-000031"/>
    <x v="30"/>
    <x v="2"/>
    <d v="2023-04-08T00:00:00"/>
    <x v="20"/>
    <n v="66.209999999999994"/>
    <n v="6621"/>
    <n v="0"/>
    <n v="0"/>
    <x v="1"/>
    <s v="Operación"/>
    <x v="5"/>
    <x v="4"/>
    <x v="0"/>
    <x v="0"/>
    <s v="Sí"/>
    <x v="3"/>
    <n v="66210"/>
    <s v="Comercio_1375"/>
    <x v="0"/>
    <n v="0"/>
    <n v="0"/>
    <n v="0"/>
    <n v="0"/>
    <n v="662.1"/>
    <n v="66210"/>
    <s v="ARN00000031"/>
    <s v="Pendiente"/>
    <s v="Pendiente"/>
    <n v="0"/>
    <n v="0"/>
    <x v="2"/>
  </r>
  <r>
    <s v="C-000032"/>
    <x v="31"/>
    <x v="3"/>
    <d v="2023-05-02T00:00:00"/>
    <x v="4"/>
    <n v="298.51"/>
    <n v="29851"/>
    <n v="0"/>
    <n v="1.25"/>
    <x v="0"/>
    <s v="Operación"/>
    <x v="5"/>
    <x v="2"/>
    <x v="1"/>
    <x v="6"/>
    <s v="Sí"/>
    <x v="4"/>
    <n v="29851"/>
    <s v="Comercio_1137"/>
    <x v="2"/>
    <n v="0"/>
    <n v="0"/>
    <n v="298.51"/>
    <n v="29851"/>
    <n v="0"/>
    <n v="0"/>
    <s v="ARN00000032"/>
    <s v="Pendiente"/>
    <s v="Pendiente"/>
    <n v="0"/>
    <n v="0"/>
    <x v="2"/>
  </r>
  <r>
    <s v="C-000033"/>
    <x v="32"/>
    <x v="4"/>
    <d v="2023-04-22T00:00:00"/>
    <x v="18"/>
    <n v="726.29"/>
    <n v="72629"/>
    <n v="0"/>
    <n v="1.1399999999999999"/>
    <x v="1"/>
    <s v="Operación"/>
    <x v="3"/>
    <x v="1"/>
    <x v="1"/>
    <x v="0"/>
    <s v="Sí"/>
    <x v="0"/>
    <n v="72629"/>
    <s v="Comercio_765"/>
    <x v="2"/>
    <n v="0"/>
    <n v="0"/>
    <n v="726.29"/>
    <n v="72629"/>
    <n v="0"/>
    <n v="0"/>
    <s v="ARN00000033"/>
    <s v="Hecho"/>
    <d v="2023-02-02T00:00:00"/>
    <n v="216.26"/>
    <n v="21626"/>
    <x v="4"/>
  </r>
  <r>
    <s v="C-000034"/>
    <x v="33"/>
    <x v="5"/>
    <d v="2023-04-27T00:00:00"/>
    <x v="21"/>
    <n v="912.98"/>
    <n v="91298"/>
    <n v="0"/>
    <n v="0"/>
    <x v="1"/>
    <s v="Operación"/>
    <x v="0"/>
    <x v="4"/>
    <x v="1"/>
    <x v="1"/>
    <s v="No"/>
    <x v="4"/>
    <n v="91298"/>
    <s v="Comercio_63"/>
    <x v="3"/>
    <n v="912.98"/>
    <n v="91298"/>
    <n v="0"/>
    <n v="0"/>
    <n v="0"/>
    <n v="0"/>
    <s v="ARN00000034"/>
    <s v="Hecho"/>
    <d v="2023-02-03T00:00:00"/>
    <n v="3.91"/>
    <n v="391"/>
    <x v="0"/>
  </r>
  <r>
    <s v="C-000035"/>
    <x v="34"/>
    <x v="6"/>
    <d v="2023-04-19T00:00:00"/>
    <x v="22"/>
    <n v="864.93"/>
    <n v="86493"/>
    <n v="0"/>
    <n v="1.34"/>
    <x v="1"/>
    <s v="Operación"/>
    <x v="1"/>
    <x v="4"/>
    <x v="1"/>
    <x v="7"/>
    <s v="Sí"/>
    <x v="2"/>
    <n v="86493"/>
    <s v="Comercio_1167"/>
    <x v="1"/>
    <n v="864.93"/>
    <n v="86493"/>
    <n v="0"/>
    <n v="0"/>
    <n v="0"/>
    <n v="0"/>
    <s v="ARN00000035"/>
    <s v="Hecho"/>
    <d v="2023-02-04T00:00:00"/>
    <n v="32.92"/>
    <n v="3292"/>
    <x v="2"/>
  </r>
  <r>
    <s v="C-000036"/>
    <x v="35"/>
    <x v="0"/>
    <d v="2023-05-04T00:00:00"/>
    <x v="19"/>
    <n v="362.95"/>
    <n v="36295"/>
    <n v="0"/>
    <n v="1.25"/>
    <x v="0"/>
    <s v="Operación"/>
    <x v="5"/>
    <x v="3"/>
    <x v="1"/>
    <x v="6"/>
    <s v="No"/>
    <x v="1"/>
    <n v="36295"/>
    <s v="Comercio_1627"/>
    <x v="1"/>
    <n v="362.95"/>
    <n v="36295"/>
    <n v="0"/>
    <n v="0"/>
    <n v="0"/>
    <n v="0"/>
    <s v="ARN00000036"/>
    <s v="Hecho"/>
    <d v="2023-02-05T00:00:00"/>
    <n v="52.57"/>
    <n v="5257"/>
    <x v="0"/>
  </r>
  <r>
    <s v="C-000037"/>
    <x v="36"/>
    <x v="1"/>
    <d v="2023-04-11T00:00:00"/>
    <x v="9"/>
    <n v="569.39"/>
    <n v="56939"/>
    <n v="0"/>
    <n v="1.23"/>
    <x v="1"/>
    <s v="Operación"/>
    <x v="3"/>
    <x v="5"/>
    <x v="1"/>
    <x v="6"/>
    <s v="No"/>
    <x v="2"/>
    <n v="56939"/>
    <s v="Comercio_1530"/>
    <x v="1"/>
    <n v="569.39"/>
    <n v="56939"/>
    <n v="0"/>
    <n v="0"/>
    <n v="0"/>
    <n v="0"/>
    <s v="ARN00000037"/>
    <s v="Pendiente"/>
    <s v="Pendiente"/>
    <n v="0"/>
    <n v="0"/>
    <x v="1"/>
  </r>
  <r>
    <s v="C-000038"/>
    <x v="37"/>
    <x v="2"/>
    <d v="2023-04-27T00:00:00"/>
    <x v="18"/>
    <n v="520.52"/>
    <n v="52052"/>
    <n v="0"/>
    <n v="1.32"/>
    <x v="0"/>
    <s v="Operación"/>
    <x v="4"/>
    <x v="0"/>
    <x v="1"/>
    <x v="2"/>
    <s v="Sí"/>
    <x v="4"/>
    <n v="52052"/>
    <s v="Comercio_524"/>
    <x v="3"/>
    <n v="520.52"/>
    <n v="52052"/>
    <n v="0"/>
    <n v="0"/>
    <n v="0"/>
    <n v="0"/>
    <s v="ARN00000038"/>
    <s v="Hecho"/>
    <d v="2023-02-07T00:00:00"/>
    <n v="781.68"/>
    <n v="78168"/>
    <x v="0"/>
  </r>
  <r>
    <s v="C-000039"/>
    <x v="38"/>
    <x v="3"/>
    <d v="2023-04-23T00:00:00"/>
    <x v="22"/>
    <n v="928.13"/>
    <n v="92813"/>
    <n v="0"/>
    <n v="1.35"/>
    <x v="1"/>
    <s v="Operación"/>
    <x v="1"/>
    <x v="5"/>
    <x v="1"/>
    <x v="7"/>
    <s v="No"/>
    <x v="3"/>
    <n v="92813"/>
    <s v="Comercio_1370"/>
    <x v="3"/>
    <n v="928.13"/>
    <n v="92813"/>
    <n v="0"/>
    <n v="0"/>
    <n v="0"/>
    <n v="0"/>
    <s v="ARN00000039"/>
    <s v="Hecho"/>
    <d v="2023-02-08T00:00:00"/>
    <n v="792.98"/>
    <n v="79298"/>
    <x v="0"/>
  </r>
  <r>
    <s v="C-000040"/>
    <x v="39"/>
    <x v="4"/>
    <d v="2023-05-02T00:00:00"/>
    <x v="16"/>
    <n v="853.91"/>
    <n v="85391"/>
    <n v="0"/>
    <n v="0"/>
    <x v="0"/>
    <s v="Operación"/>
    <x v="3"/>
    <x v="3"/>
    <x v="1"/>
    <x v="5"/>
    <s v="No"/>
    <x v="2"/>
    <n v="85391"/>
    <s v="Comercio_523"/>
    <x v="1"/>
    <n v="853.91"/>
    <n v="85391"/>
    <n v="0"/>
    <n v="0"/>
    <n v="0"/>
    <n v="0"/>
    <s v="ARN00000040"/>
    <s v="Pendiente"/>
    <s v="Pendiente"/>
    <n v="0"/>
    <n v="0"/>
    <x v="3"/>
  </r>
  <r>
    <s v="C-000041"/>
    <x v="40"/>
    <x v="5"/>
    <d v="2023-04-15T00:00:00"/>
    <x v="9"/>
    <n v="197.49"/>
    <n v="19749"/>
    <n v="0"/>
    <n v="0"/>
    <x v="1"/>
    <s v="Operación"/>
    <x v="5"/>
    <x v="5"/>
    <x v="1"/>
    <x v="6"/>
    <s v="No"/>
    <x v="1"/>
    <n v="19749"/>
    <s v="Comercio_1985"/>
    <x v="1"/>
    <n v="197.49"/>
    <n v="19749"/>
    <n v="0"/>
    <n v="0"/>
    <n v="0"/>
    <n v="0"/>
    <s v="ARN00000041"/>
    <s v="Hecho"/>
    <d v="2023-02-10T00:00:00"/>
    <n v="307.51"/>
    <n v="30751"/>
    <x v="5"/>
  </r>
  <r>
    <s v="C-000042"/>
    <x v="41"/>
    <x v="6"/>
    <d v="2023-04-22T00:00:00"/>
    <x v="3"/>
    <n v="814.96"/>
    <n v="81496"/>
    <n v="0"/>
    <n v="0"/>
    <x v="0"/>
    <s v="Operación"/>
    <x v="1"/>
    <x v="4"/>
    <x v="1"/>
    <x v="5"/>
    <s v="No"/>
    <x v="1"/>
    <n v="81496"/>
    <s v="Comercio_1954"/>
    <x v="2"/>
    <n v="0"/>
    <n v="0"/>
    <n v="814.96"/>
    <n v="81496"/>
    <n v="0"/>
    <n v="0"/>
    <s v="ARN00000042"/>
    <s v="Pendiente"/>
    <s v="Pendiente"/>
    <n v="0"/>
    <n v="0"/>
    <x v="0"/>
  </r>
  <r>
    <s v="C-000043"/>
    <x v="42"/>
    <x v="0"/>
    <d v="2023-04-19T00:00:00"/>
    <x v="23"/>
    <n v="759.04"/>
    <n v="75904"/>
    <n v="0"/>
    <n v="1.24"/>
    <x v="1"/>
    <s v="Operación"/>
    <x v="1"/>
    <x v="4"/>
    <x v="1"/>
    <x v="6"/>
    <s v="Sí"/>
    <x v="4"/>
    <n v="75904"/>
    <s v="Comercio_940"/>
    <x v="2"/>
    <n v="0"/>
    <n v="0"/>
    <n v="759.04"/>
    <n v="75904"/>
    <n v="0"/>
    <n v="0"/>
    <s v="ARN00000043"/>
    <s v="Hecho"/>
    <d v="2023-02-12T00:00:00"/>
    <n v="954.84"/>
    <n v="95484"/>
    <x v="5"/>
  </r>
  <r>
    <s v="C-000044"/>
    <x v="43"/>
    <x v="1"/>
    <d v="2023-05-10T00:00:00"/>
    <x v="24"/>
    <n v="207.38"/>
    <n v="20738"/>
    <n v="0"/>
    <n v="1.07"/>
    <x v="1"/>
    <s v="Operación"/>
    <x v="5"/>
    <x v="0"/>
    <x v="0"/>
    <x v="1"/>
    <s v="Sí"/>
    <x v="4"/>
    <n v="20738"/>
    <s v="Comercio_1267"/>
    <x v="0"/>
    <n v="0"/>
    <n v="0"/>
    <n v="0"/>
    <n v="0"/>
    <n v="207.38"/>
    <n v="20738"/>
    <s v="ARN00000044"/>
    <s v="Pendiente"/>
    <s v="Pendiente"/>
    <n v="0"/>
    <n v="0"/>
    <x v="4"/>
  </r>
  <r>
    <s v="C-000045"/>
    <x v="44"/>
    <x v="2"/>
    <d v="2023-05-14T00:00:00"/>
    <x v="2"/>
    <n v="331.22"/>
    <n v="33122"/>
    <n v="0"/>
    <n v="0"/>
    <x v="1"/>
    <s v="Operación"/>
    <x v="1"/>
    <x v="3"/>
    <x v="1"/>
    <x v="3"/>
    <s v="Sí"/>
    <x v="1"/>
    <n v="33122"/>
    <s v="Comercio_1943"/>
    <x v="3"/>
    <n v="331.22"/>
    <n v="33122"/>
    <n v="0"/>
    <n v="0"/>
    <n v="0"/>
    <n v="0"/>
    <s v="ARN00000045"/>
    <s v="Hecho"/>
    <d v="2023-02-14T00:00:00"/>
    <n v="562.42999999999995"/>
    <n v="56243"/>
    <x v="4"/>
  </r>
  <r>
    <s v="C-000046"/>
    <x v="45"/>
    <x v="3"/>
    <d v="2023-04-21T00:00:00"/>
    <x v="25"/>
    <n v="451.27"/>
    <n v="45127"/>
    <n v="0"/>
    <n v="0.11"/>
    <x v="0"/>
    <s v="Operación"/>
    <x v="0"/>
    <x v="1"/>
    <x v="1"/>
    <x v="0"/>
    <s v="No"/>
    <x v="0"/>
    <n v="45127"/>
    <s v="Comercio_1868"/>
    <x v="2"/>
    <n v="0"/>
    <n v="0"/>
    <n v="451.27"/>
    <n v="45127"/>
    <n v="0"/>
    <n v="0"/>
    <s v="ARN00000046"/>
    <s v="Pendiente"/>
    <s v="Pendiente"/>
    <n v="0"/>
    <n v="0"/>
    <x v="5"/>
  </r>
  <r>
    <s v="C-000047"/>
    <x v="46"/>
    <x v="4"/>
    <d v="2023-05-16T00:00:00"/>
    <x v="2"/>
    <n v="864.71"/>
    <n v="86471"/>
    <n v="0"/>
    <n v="0"/>
    <x v="1"/>
    <s v="Operación"/>
    <x v="3"/>
    <x v="4"/>
    <x v="1"/>
    <x v="2"/>
    <s v="No"/>
    <x v="4"/>
    <n v="86471"/>
    <s v="Comercio_657"/>
    <x v="1"/>
    <n v="864.71"/>
    <n v="86471"/>
    <n v="0"/>
    <n v="0"/>
    <n v="0"/>
    <n v="0"/>
    <s v="ARN00000047"/>
    <s v="Hecho"/>
    <d v="2023-02-16T00:00:00"/>
    <n v="75.34"/>
    <n v="7534"/>
    <x v="3"/>
  </r>
  <r>
    <s v="C-000048"/>
    <x v="47"/>
    <x v="5"/>
    <d v="2023-05-17T00:00:00"/>
    <x v="2"/>
    <n v="676.17"/>
    <n v="67617"/>
    <n v="0"/>
    <n v="0"/>
    <x v="1"/>
    <s v="Operación"/>
    <x v="4"/>
    <x v="1"/>
    <x v="1"/>
    <x v="3"/>
    <s v="No"/>
    <x v="2"/>
    <n v="67617"/>
    <s v="Comercio_1455"/>
    <x v="2"/>
    <n v="0"/>
    <n v="0"/>
    <n v="676.17"/>
    <n v="67617"/>
    <n v="0"/>
    <n v="0"/>
    <s v="ARN00000048"/>
    <s v="Pendiente"/>
    <s v="Pendiente"/>
    <n v="0"/>
    <n v="0"/>
    <x v="5"/>
  </r>
  <r>
    <s v="C-000049"/>
    <x v="48"/>
    <x v="6"/>
    <d v="2023-05-05T00:00:00"/>
    <x v="6"/>
    <n v="240.86"/>
    <n v="24086"/>
    <n v="0"/>
    <n v="0"/>
    <x v="1"/>
    <s v="Operación"/>
    <x v="0"/>
    <x v="1"/>
    <x v="0"/>
    <x v="0"/>
    <s v="Sí"/>
    <x v="3"/>
    <n v="24086"/>
    <s v="Comercio_1735"/>
    <x v="0"/>
    <n v="0"/>
    <n v="0"/>
    <n v="0"/>
    <n v="0"/>
    <n v="240.86"/>
    <n v="24086"/>
    <s v="ARN00000049"/>
    <s v="Pendiente"/>
    <s v="Pendiente"/>
    <n v="0"/>
    <n v="0"/>
    <x v="0"/>
  </r>
  <r>
    <s v="C-000050"/>
    <x v="49"/>
    <x v="0"/>
    <d v="2023-04-23T00:00:00"/>
    <x v="5"/>
    <n v="702.77"/>
    <n v="70277"/>
    <n v="0"/>
    <n v="1.07"/>
    <x v="0"/>
    <s v="Operación"/>
    <x v="4"/>
    <x v="4"/>
    <x v="0"/>
    <x v="5"/>
    <s v="Sí"/>
    <x v="1"/>
    <n v="70277"/>
    <s v="Comercio_843"/>
    <x v="0"/>
    <n v="0"/>
    <n v="0"/>
    <n v="0"/>
    <n v="0"/>
    <n v="702.77"/>
    <n v="70277"/>
    <s v="ARN00000050"/>
    <s v="Pendiente"/>
    <s v="Pendiente"/>
    <n v="0"/>
    <n v="0"/>
    <x v="1"/>
  </r>
  <r>
    <s v="C-000051"/>
    <x v="50"/>
    <x v="1"/>
    <d v="2023-05-14T00:00:00"/>
    <x v="21"/>
    <n v="841.36"/>
    <n v="84136"/>
    <n v="0"/>
    <n v="0"/>
    <x v="0"/>
    <s v="Operación"/>
    <x v="5"/>
    <x v="3"/>
    <x v="1"/>
    <x v="3"/>
    <s v="No"/>
    <x v="3"/>
    <n v="84136"/>
    <s v="Comercio_288"/>
    <x v="3"/>
    <n v="841.36"/>
    <n v="84136"/>
    <n v="0"/>
    <n v="0"/>
    <n v="0"/>
    <n v="0"/>
    <s v="ARN00000051"/>
    <s v="Hecho"/>
    <d v="2023-02-20T00:00:00"/>
    <n v="852.03"/>
    <n v="85203"/>
    <x v="2"/>
  </r>
  <r>
    <s v="C-000052"/>
    <x v="51"/>
    <x v="2"/>
    <d v="2023-05-17T00:00:00"/>
    <x v="10"/>
    <n v="140.52000000000001"/>
    <n v="14052"/>
    <n v="0"/>
    <n v="0"/>
    <x v="0"/>
    <s v="Operación"/>
    <x v="2"/>
    <x v="5"/>
    <x v="1"/>
    <x v="1"/>
    <s v="No"/>
    <x v="0"/>
    <n v="14052"/>
    <s v="Comercio_569"/>
    <x v="3"/>
    <n v="140.52000000000001"/>
    <n v="14052"/>
    <n v="0"/>
    <n v="0"/>
    <n v="0"/>
    <n v="0"/>
    <s v="ARN00000052"/>
    <s v="Hecho"/>
    <d v="2023-02-21T00:00:00"/>
    <n v="532.58000000000004"/>
    <n v="53258"/>
    <x v="5"/>
  </r>
  <r>
    <s v="C-000053"/>
    <x v="52"/>
    <x v="3"/>
    <d v="2023-05-06T00:00:00"/>
    <x v="1"/>
    <n v="965.65"/>
    <n v="96565"/>
    <n v="0"/>
    <n v="0"/>
    <x v="0"/>
    <s v="Operación"/>
    <x v="1"/>
    <x v="1"/>
    <x v="0"/>
    <x v="3"/>
    <s v="Sí"/>
    <x v="4"/>
    <n v="96565"/>
    <s v="Comercio_1777"/>
    <x v="0"/>
    <n v="0"/>
    <n v="0"/>
    <n v="0"/>
    <n v="0"/>
    <n v="965.65"/>
    <n v="96565"/>
    <s v="ARN00000053"/>
    <s v="Hecho"/>
    <d v="2023-02-22T00:00:00"/>
    <n v="247.56"/>
    <n v="24756"/>
    <x v="5"/>
  </r>
  <r>
    <s v="C-000054"/>
    <x v="53"/>
    <x v="4"/>
    <d v="2023-05-07T00:00:00"/>
    <x v="1"/>
    <n v="910.76"/>
    <n v="91076"/>
    <n v="0"/>
    <n v="0"/>
    <x v="1"/>
    <s v="Operación"/>
    <x v="2"/>
    <x v="1"/>
    <x v="1"/>
    <x v="7"/>
    <s v="No"/>
    <x v="2"/>
    <n v="91076"/>
    <s v="Comercio_1944"/>
    <x v="2"/>
    <n v="0"/>
    <n v="0"/>
    <n v="910.76"/>
    <n v="91076"/>
    <n v="0"/>
    <n v="0"/>
    <s v="ARN00000054"/>
    <s v="Hecho"/>
    <d v="2023-02-23T00:00:00"/>
    <n v="676.33"/>
    <n v="67633"/>
    <x v="5"/>
  </r>
  <r>
    <s v="C-000055"/>
    <x v="54"/>
    <x v="5"/>
    <d v="2023-05-09T00:00:00"/>
    <x v="22"/>
    <n v="327.62"/>
    <n v="32762"/>
    <n v="0"/>
    <n v="1.1299999999999999"/>
    <x v="1"/>
    <s v="Operación"/>
    <x v="0"/>
    <x v="5"/>
    <x v="0"/>
    <x v="6"/>
    <s v="No"/>
    <x v="4"/>
    <n v="32762"/>
    <s v="Comercio_786"/>
    <x v="0"/>
    <n v="0"/>
    <n v="0"/>
    <n v="0"/>
    <n v="0"/>
    <n v="327.62"/>
    <n v="32762"/>
    <s v="ARN00000055"/>
    <s v="Pendiente"/>
    <s v="Pendiente"/>
    <n v="0"/>
    <n v="0"/>
    <x v="0"/>
  </r>
  <r>
    <s v="C-000056"/>
    <x v="55"/>
    <x v="6"/>
    <d v="2023-05-08T00:00:00"/>
    <x v="26"/>
    <n v="744.03"/>
    <n v="74403"/>
    <n v="0"/>
    <n v="0"/>
    <x v="1"/>
    <s v="Operación"/>
    <x v="2"/>
    <x v="4"/>
    <x v="1"/>
    <x v="7"/>
    <s v="No"/>
    <x v="0"/>
    <n v="74403"/>
    <s v="Comercio_95"/>
    <x v="2"/>
    <n v="0"/>
    <n v="0"/>
    <n v="744.03"/>
    <n v="74403"/>
    <n v="0"/>
    <n v="0"/>
    <s v="ARN00000056"/>
    <s v="Hecho"/>
    <d v="2023-02-25T00:00:00"/>
    <n v="855.31"/>
    <n v="85531"/>
    <x v="1"/>
  </r>
  <r>
    <s v="C-000057"/>
    <x v="56"/>
    <x v="0"/>
    <d v="2023-05-23T00:00:00"/>
    <x v="24"/>
    <n v="690.26"/>
    <n v="69026"/>
    <n v="0"/>
    <n v="1.1499999999999999"/>
    <x v="1"/>
    <s v="Operación"/>
    <x v="2"/>
    <x v="2"/>
    <x v="0"/>
    <x v="1"/>
    <s v="No"/>
    <x v="1"/>
    <n v="69026"/>
    <s v="Comercio_1130"/>
    <x v="0"/>
    <n v="0"/>
    <n v="0"/>
    <n v="0"/>
    <n v="0"/>
    <n v="690.26"/>
    <n v="69026"/>
    <s v="ARN00000057"/>
    <s v="Pendiente"/>
    <s v="Pendiente"/>
    <n v="0"/>
    <n v="0"/>
    <x v="1"/>
  </r>
  <r>
    <s v="C-000058"/>
    <x v="57"/>
    <x v="1"/>
    <d v="2023-05-27T00:00:00"/>
    <x v="2"/>
    <n v="490.68"/>
    <n v="49068"/>
    <n v="0"/>
    <n v="0"/>
    <x v="1"/>
    <s v="Operación"/>
    <x v="2"/>
    <x v="4"/>
    <x v="1"/>
    <x v="1"/>
    <s v="Sí"/>
    <x v="2"/>
    <n v="49068"/>
    <s v="Comercio_201"/>
    <x v="3"/>
    <n v="490.68"/>
    <n v="49068"/>
    <n v="0"/>
    <n v="0"/>
    <n v="0"/>
    <n v="0"/>
    <s v="ARN00000058"/>
    <s v="Hecho"/>
    <d v="2023-02-27T00:00:00"/>
    <n v="40.64"/>
    <n v="4064"/>
    <x v="3"/>
  </r>
  <r>
    <s v="C-000059"/>
    <x v="58"/>
    <x v="2"/>
    <d v="2023-05-20T00:00:00"/>
    <x v="27"/>
    <n v="522.49"/>
    <n v="52249"/>
    <n v="0"/>
    <n v="1.39"/>
    <x v="0"/>
    <s v="Operación"/>
    <x v="3"/>
    <x v="1"/>
    <x v="1"/>
    <x v="1"/>
    <s v="Sí"/>
    <x v="1"/>
    <n v="52249"/>
    <s v="Comercio_1152"/>
    <x v="1"/>
    <n v="522.49"/>
    <n v="52249"/>
    <n v="0"/>
    <n v="0"/>
    <n v="0"/>
    <n v="0"/>
    <s v="ARN00000059"/>
    <s v="Hecho"/>
    <d v="2023-02-28T00:00:00"/>
    <n v="26.23"/>
    <n v="2623"/>
    <x v="1"/>
  </r>
  <r>
    <s v="C-000060"/>
    <x v="59"/>
    <x v="3"/>
    <d v="2023-05-22T00:00:00"/>
    <x v="16"/>
    <n v="565.28"/>
    <n v="56528"/>
    <n v="0"/>
    <n v="0.09"/>
    <x v="1"/>
    <s v="Operación"/>
    <x v="2"/>
    <x v="0"/>
    <x v="1"/>
    <x v="6"/>
    <s v="No"/>
    <x v="3"/>
    <n v="56528"/>
    <s v="Comercio_1316"/>
    <x v="3"/>
    <n v="565.28"/>
    <n v="56528"/>
    <n v="0"/>
    <n v="0"/>
    <n v="0"/>
    <n v="0"/>
    <s v="ARN00000060"/>
    <s v="Hecho"/>
    <d v="2023-03-01T00:00:00"/>
    <n v="4.5199999999999996"/>
    <n v="452"/>
    <x v="4"/>
  </r>
  <r>
    <s v="C-000061"/>
    <x v="60"/>
    <x v="4"/>
    <d v="2023-05-05T00:00:00"/>
    <x v="9"/>
    <n v="553.58000000000004"/>
    <n v="55358"/>
    <n v="0"/>
    <n v="1.31"/>
    <x v="1"/>
    <s v="Operación"/>
    <x v="1"/>
    <x v="5"/>
    <x v="0"/>
    <x v="3"/>
    <s v="No"/>
    <x v="1"/>
    <n v="55358"/>
    <s v="Comercio_1720"/>
    <x v="0"/>
    <n v="0"/>
    <n v="0"/>
    <n v="0"/>
    <n v="0"/>
    <n v="553.58000000000004"/>
    <n v="55358"/>
    <s v="ARN00000061"/>
    <s v="Hecho"/>
    <d v="2023-03-02T00:00:00"/>
    <n v="583.29"/>
    <n v="58329"/>
    <x v="2"/>
  </r>
  <r>
    <s v="C-000062"/>
    <x v="61"/>
    <x v="5"/>
    <d v="2023-05-05T00:00:00"/>
    <x v="5"/>
    <n v="243.16"/>
    <n v="24316"/>
    <n v="0"/>
    <n v="0"/>
    <x v="1"/>
    <s v="Operación"/>
    <x v="0"/>
    <x v="2"/>
    <x v="0"/>
    <x v="0"/>
    <s v="Sí"/>
    <x v="0"/>
    <n v="24316"/>
    <s v="Comercio_342"/>
    <x v="0"/>
    <n v="0"/>
    <n v="0"/>
    <n v="0"/>
    <n v="0"/>
    <n v="243.16"/>
    <n v="24316"/>
    <s v="ARN00000062"/>
    <s v="Pendiente"/>
    <s v="Pendiente"/>
    <n v="0"/>
    <n v="0"/>
    <x v="5"/>
  </r>
  <r>
    <s v="C-000063"/>
    <x v="62"/>
    <x v="6"/>
    <d v="2023-05-31T00:00:00"/>
    <x v="19"/>
    <n v="812.11"/>
    <n v="81211"/>
    <n v="0"/>
    <n v="0"/>
    <x v="0"/>
    <s v="Operación"/>
    <x v="4"/>
    <x v="3"/>
    <x v="0"/>
    <x v="7"/>
    <s v="No"/>
    <x v="0"/>
    <n v="81211"/>
    <s v="Comercio_1826"/>
    <x v="0"/>
    <n v="0"/>
    <n v="0"/>
    <n v="0"/>
    <n v="0"/>
    <n v="812.11"/>
    <n v="81211"/>
    <s v="ARN00000063"/>
    <s v="Pendiente"/>
    <s v="Pendiente"/>
    <n v="0"/>
    <n v="0"/>
    <x v="4"/>
  </r>
  <r>
    <s v="C-000064"/>
    <x v="63"/>
    <x v="0"/>
    <d v="2023-05-31T00:00:00"/>
    <x v="28"/>
    <n v="598.01"/>
    <n v="59801"/>
    <n v="0"/>
    <n v="0.88"/>
    <x v="0"/>
    <s v="Operación"/>
    <x v="3"/>
    <x v="4"/>
    <x v="1"/>
    <x v="0"/>
    <s v="Sí"/>
    <x v="2"/>
    <n v="59801"/>
    <s v="Comercio_111"/>
    <x v="3"/>
    <n v="598.01"/>
    <n v="59801"/>
    <n v="0"/>
    <n v="0"/>
    <n v="0"/>
    <n v="0"/>
    <s v="ARN00000064"/>
    <s v="Pendiente"/>
    <s v="Pendiente"/>
    <n v="0"/>
    <n v="0"/>
    <x v="1"/>
  </r>
  <r>
    <s v="C-000065"/>
    <x v="64"/>
    <x v="1"/>
    <d v="2023-05-18T00:00:00"/>
    <x v="1"/>
    <n v="485.18"/>
    <n v="48518"/>
    <n v="0"/>
    <n v="0"/>
    <x v="1"/>
    <s v="Operación"/>
    <x v="4"/>
    <x v="3"/>
    <x v="1"/>
    <x v="4"/>
    <s v="No"/>
    <x v="2"/>
    <n v="48518"/>
    <s v="Comercio_1462"/>
    <x v="1"/>
    <n v="485.18"/>
    <n v="48518"/>
    <n v="0"/>
    <n v="0"/>
    <n v="0"/>
    <n v="0"/>
    <s v="ARN00000065"/>
    <s v="Hecho"/>
    <d v="2023-03-06T00:00:00"/>
    <n v="399.79"/>
    <n v="39979"/>
    <x v="4"/>
  </r>
  <r>
    <s v="C-000066"/>
    <x v="65"/>
    <x v="2"/>
    <d v="2023-05-28T00:00:00"/>
    <x v="16"/>
    <n v="61.15"/>
    <n v="6115"/>
    <n v="0"/>
    <n v="0"/>
    <x v="0"/>
    <s v="Operación"/>
    <x v="4"/>
    <x v="1"/>
    <x v="1"/>
    <x v="0"/>
    <s v="Sí"/>
    <x v="4"/>
    <n v="6115"/>
    <s v="Comercio_704"/>
    <x v="2"/>
    <n v="0"/>
    <n v="0"/>
    <n v="61.15"/>
    <n v="6115"/>
    <n v="0"/>
    <n v="0"/>
    <s v="ARN00000066"/>
    <s v="Hecho"/>
    <d v="2023-03-07T00:00:00"/>
    <n v="397.52"/>
    <n v="39752"/>
    <x v="5"/>
  </r>
  <r>
    <s v="C-000067"/>
    <x v="66"/>
    <x v="3"/>
    <d v="2023-05-29T00:00:00"/>
    <x v="16"/>
    <n v="260.11"/>
    <n v="26011"/>
    <n v="0"/>
    <n v="0"/>
    <x v="0"/>
    <s v="Operación"/>
    <x v="3"/>
    <x v="3"/>
    <x v="1"/>
    <x v="6"/>
    <s v="Sí"/>
    <x v="3"/>
    <n v="26011"/>
    <s v="Comercio_531"/>
    <x v="1"/>
    <n v="260.11"/>
    <n v="26011"/>
    <n v="0"/>
    <n v="0"/>
    <n v="0"/>
    <n v="0"/>
    <s v="ARN00000067"/>
    <s v="Hecho"/>
    <d v="2023-03-08T00:00:00"/>
    <n v="159.13"/>
    <n v="15913"/>
    <x v="1"/>
  </r>
  <r>
    <s v="C-000068"/>
    <x v="67"/>
    <x v="4"/>
    <d v="2023-05-11T00:00:00"/>
    <x v="5"/>
    <n v="135.88999999999999"/>
    <n v="13589"/>
    <n v="0"/>
    <n v="1.03"/>
    <x v="0"/>
    <s v="Operación"/>
    <x v="3"/>
    <x v="1"/>
    <x v="0"/>
    <x v="0"/>
    <s v="Sí"/>
    <x v="0"/>
    <n v="13589"/>
    <s v="Comercio_1205"/>
    <x v="0"/>
    <n v="0"/>
    <n v="0"/>
    <n v="0"/>
    <n v="0"/>
    <n v="135.88999999999999"/>
    <n v="13589"/>
    <s v="ARN00000068"/>
    <s v="Hecho"/>
    <d v="2023-03-09T00:00:00"/>
    <n v="46.98"/>
    <n v="4698"/>
    <x v="2"/>
  </r>
  <r>
    <s v="C-000069"/>
    <x v="68"/>
    <x v="5"/>
    <d v="2023-05-30T00:00:00"/>
    <x v="27"/>
    <n v="172.96"/>
    <n v="17296"/>
    <n v="0"/>
    <n v="0"/>
    <x v="1"/>
    <s v="Operación"/>
    <x v="3"/>
    <x v="3"/>
    <x v="0"/>
    <x v="7"/>
    <s v="No"/>
    <x v="3"/>
    <n v="17296"/>
    <s v="Comercio_1889"/>
    <x v="0"/>
    <n v="0"/>
    <n v="0"/>
    <n v="0"/>
    <n v="0"/>
    <n v="172.96"/>
    <n v="17296"/>
    <s v="ARN00000069"/>
    <s v="Pendiente"/>
    <s v="Pendiente"/>
    <n v="0"/>
    <n v="0"/>
    <x v="1"/>
  </r>
  <r>
    <s v="C-000070"/>
    <x v="69"/>
    <x v="6"/>
    <d v="2023-05-19T00:00:00"/>
    <x v="29"/>
    <n v="660.77"/>
    <n v="66077"/>
    <n v="0"/>
    <n v="0"/>
    <x v="0"/>
    <s v="Operación"/>
    <x v="1"/>
    <x v="3"/>
    <x v="1"/>
    <x v="2"/>
    <s v="Sí"/>
    <x v="1"/>
    <n v="66077"/>
    <s v="Comercio_1097"/>
    <x v="1"/>
    <n v="660.77"/>
    <n v="66077"/>
    <n v="0"/>
    <n v="0"/>
    <n v="0"/>
    <n v="0"/>
    <s v="ARN00000070"/>
    <s v="Hecho"/>
    <d v="2023-03-11T00:00:00"/>
    <n v="616.12"/>
    <n v="61612"/>
    <x v="4"/>
  </r>
  <r>
    <s v="C-000071"/>
    <x v="70"/>
    <x v="0"/>
    <d v="2023-05-21T00:00:00"/>
    <x v="3"/>
    <n v="219.48"/>
    <n v="21948"/>
    <n v="0"/>
    <n v="1.21"/>
    <x v="0"/>
    <s v="Operación"/>
    <x v="0"/>
    <x v="2"/>
    <x v="1"/>
    <x v="7"/>
    <s v="No"/>
    <x v="3"/>
    <n v="21948"/>
    <s v="Comercio_939"/>
    <x v="1"/>
    <n v="219.48"/>
    <n v="21948"/>
    <n v="0"/>
    <n v="0"/>
    <n v="0"/>
    <n v="0"/>
    <s v="ARN00000071"/>
    <s v="Hecho"/>
    <d v="2023-03-12T00:00:00"/>
    <n v="2.4700000000000002"/>
    <n v="247"/>
    <x v="5"/>
  </r>
  <r>
    <s v="C-000072"/>
    <x v="71"/>
    <x v="1"/>
    <d v="2023-05-23T00:00:00"/>
    <x v="17"/>
    <n v="838.68"/>
    <n v="83868"/>
    <n v="0"/>
    <n v="0"/>
    <x v="1"/>
    <s v="Operación"/>
    <x v="0"/>
    <x v="3"/>
    <x v="1"/>
    <x v="2"/>
    <s v="No"/>
    <x v="4"/>
    <n v="83868"/>
    <s v="Comercio_817"/>
    <x v="3"/>
    <n v="838.68"/>
    <n v="83868"/>
    <n v="0"/>
    <n v="0"/>
    <n v="0"/>
    <n v="0"/>
    <s v="ARN00000072"/>
    <s v="Pendiente"/>
    <s v="Pendiente"/>
    <n v="0"/>
    <n v="0"/>
    <x v="5"/>
  </r>
  <r>
    <s v="C-000073"/>
    <x v="72"/>
    <x v="2"/>
    <d v="2023-05-19T00:00:00"/>
    <x v="23"/>
    <n v="991.84"/>
    <n v="99184"/>
    <n v="0"/>
    <n v="1.27"/>
    <x v="1"/>
    <s v="Operación"/>
    <x v="5"/>
    <x v="4"/>
    <x v="0"/>
    <x v="4"/>
    <s v="No"/>
    <x v="2"/>
    <n v="99184"/>
    <s v="Comercio_1942"/>
    <x v="0"/>
    <n v="0"/>
    <n v="0"/>
    <n v="0"/>
    <n v="0"/>
    <n v="991.84"/>
    <n v="99184"/>
    <s v="ARN00000073"/>
    <s v="Pendiente"/>
    <s v="Pendiente"/>
    <n v="0"/>
    <n v="0"/>
    <x v="1"/>
  </r>
  <r>
    <s v="C-000074"/>
    <x v="73"/>
    <x v="3"/>
    <d v="2023-05-23T00:00:00"/>
    <x v="29"/>
    <n v="628.29"/>
    <n v="62829"/>
    <n v="0"/>
    <n v="0"/>
    <x v="0"/>
    <s v="Operación"/>
    <x v="0"/>
    <x v="3"/>
    <x v="1"/>
    <x v="3"/>
    <s v="Sí"/>
    <x v="1"/>
    <n v="62829"/>
    <s v="Comercio_1121"/>
    <x v="1"/>
    <n v="628.29"/>
    <n v="62829"/>
    <n v="0"/>
    <n v="0"/>
    <n v="0"/>
    <n v="0"/>
    <s v="ARN00000074"/>
    <s v="Hecho"/>
    <d v="2023-03-15T00:00:00"/>
    <n v="749.06"/>
    <n v="74906"/>
    <x v="2"/>
  </r>
  <r>
    <s v="C-000075"/>
    <x v="74"/>
    <x v="4"/>
    <d v="2023-05-22T00:00:00"/>
    <x v="20"/>
    <n v="704.51"/>
    <n v="70451"/>
    <n v="0"/>
    <n v="0.08"/>
    <x v="1"/>
    <s v="Operación"/>
    <x v="3"/>
    <x v="2"/>
    <x v="1"/>
    <x v="4"/>
    <s v="No"/>
    <x v="2"/>
    <n v="70451"/>
    <s v="Comercio_815"/>
    <x v="3"/>
    <n v="704.51"/>
    <n v="70451"/>
    <n v="0"/>
    <n v="0"/>
    <n v="0"/>
    <n v="0"/>
    <s v="ARN00000075"/>
    <s v="Pendiente"/>
    <s v="Pendiente"/>
    <n v="0"/>
    <n v="0"/>
    <x v="5"/>
  </r>
  <r>
    <s v="C-000076"/>
    <x v="75"/>
    <x v="5"/>
    <d v="2023-05-18T00:00:00"/>
    <x v="12"/>
    <n v="556.12"/>
    <n v="55612"/>
    <n v="0"/>
    <n v="0"/>
    <x v="1"/>
    <s v="Operación"/>
    <x v="0"/>
    <x v="1"/>
    <x v="0"/>
    <x v="4"/>
    <s v="No"/>
    <x v="2"/>
    <n v="55612"/>
    <s v="Comercio_1667"/>
    <x v="0"/>
    <n v="0"/>
    <n v="0"/>
    <n v="0"/>
    <n v="0"/>
    <n v="556.12"/>
    <n v="55612"/>
    <s v="ARN00000076"/>
    <s v="Hecho"/>
    <d v="2023-03-17T00:00:00"/>
    <n v="264.52"/>
    <n v="26452"/>
    <x v="3"/>
  </r>
  <r>
    <s v="C-000077"/>
    <x v="76"/>
    <x v="6"/>
    <d v="2023-06-05T00:00:00"/>
    <x v="18"/>
    <n v="42.01"/>
    <n v="4201"/>
    <n v="0"/>
    <n v="0"/>
    <x v="1"/>
    <s v="Operación"/>
    <x v="1"/>
    <x v="0"/>
    <x v="1"/>
    <x v="3"/>
    <s v="Sí"/>
    <x v="2"/>
    <n v="4201"/>
    <s v="Comercio_721"/>
    <x v="1"/>
    <n v="42.01"/>
    <n v="4201"/>
    <n v="0"/>
    <n v="0"/>
    <n v="0"/>
    <n v="0"/>
    <s v="ARN00000077"/>
    <s v="Pendiente"/>
    <s v="Pendiente"/>
    <n v="0"/>
    <n v="0"/>
    <x v="1"/>
  </r>
  <r>
    <s v="C-000078"/>
    <x v="77"/>
    <x v="0"/>
    <d v="2023-05-29T00:00:00"/>
    <x v="17"/>
    <n v="689.21"/>
    <n v="68921"/>
    <n v="0"/>
    <n v="0"/>
    <x v="0"/>
    <s v="Operación"/>
    <x v="2"/>
    <x v="4"/>
    <x v="1"/>
    <x v="0"/>
    <s v="Sí"/>
    <x v="0"/>
    <n v="68921"/>
    <s v="Comercio_617"/>
    <x v="2"/>
    <n v="0"/>
    <n v="0"/>
    <n v="689.21"/>
    <n v="68921"/>
    <n v="0"/>
    <n v="0"/>
    <s v="ARN00000078"/>
    <s v="Pendiente"/>
    <s v="Pendiente"/>
    <n v="0"/>
    <n v="0"/>
    <x v="2"/>
  </r>
  <r>
    <s v="C-000079"/>
    <x v="78"/>
    <x v="1"/>
    <d v="2023-05-31T00:00:00"/>
    <x v="26"/>
    <n v="388.79"/>
    <n v="38879"/>
    <n v="0"/>
    <n v="0"/>
    <x v="0"/>
    <s v="Operación"/>
    <x v="5"/>
    <x v="4"/>
    <x v="0"/>
    <x v="5"/>
    <s v="No"/>
    <x v="4"/>
    <n v="38879"/>
    <s v="Comercio_392"/>
    <x v="0"/>
    <n v="0"/>
    <n v="0"/>
    <n v="0"/>
    <n v="0"/>
    <n v="388.79"/>
    <n v="38879"/>
    <s v="ARN00000079"/>
    <s v="Pendiente"/>
    <s v="Pendiente"/>
    <n v="0"/>
    <n v="0"/>
    <x v="1"/>
  </r>
  <r>
    <s v="C-000080"/>
    <x v="79"/>
    <x v="2"/>
    <d v="2023-06-07T00:00:00"/>
    <x v="15"/>
    <n v="527.21"/>
    <n v="52721"/>
    <n v="0"/>
    <n v="1.45"/>
    <x v="1"/>
    <s v="Operación"/>
    <x v="1"/>
    <x v="1"/>
    <x v="0"/>
    <x v="0"/>
    <s v="Sí"/>
    <x v="2"/>
    <n v="52721"/>
    <s v="Comercio_1260"/>
    <x v="0"/>
    <n v="0"/>
    <n v="0"/>
    <n v="0"/>
    <n v="0"/>
    <n v="527.21"/>
    <n v="52721"/>
    <s v="ARN00000080"/>
    <s v="Pendiente"/>
    <s v="Pendiente"/>
    <n v="0"/>
    <n v="0"/>
    <x v="5"/>
  </r>
  <r>
    <s v="C-000081"/>
    <x v="80"/>
    <x v="3"/>
    <d v="2023-06-04T00:00:00"/>
    <x v="22"/>
    <n v="923.42"/>
    <n v="92342"/>
    <n v="0"/>
    <n v="0"/>
    <x v="0"/>
    <s v="Operación"/>
    <x v="4"/>
    <x v="0"/>
    <x v="1"/>
    <x v="5"/>
    <s v="Sí"/>
    <x v="2"/>
    <n v="92342"/>
    <s v="Comercio_16"/>
    <x v="1"/>
    <n v="923.42"/>
    <n v="92342"/>
    <n v="0"/>
    <n v="0"/>
    <n v="0"/>
    <n v="0"/>
    <s v="ARN00000081"/>
    <s v="Pendiente"/>
    <s v="Pendiente"/>
    <n v="0"/>
    <n v="0"/>
    <x v="2"/>
  </r>
  <r>
    <s v="C-000082"/>
    <x v="81"/>
    <x v="4"/>
    <d v="2023-05-24T00:00:00"/>
    <x v="12"/>
    <n v="841.89"/>
    <n v="84189"/>
    <n v="0"/>
    <n v="0"/>
    <x v="1"/>
    <s v="Operación"/>
    <x v="1"/>
    <x v="3"/>
    <x v="1"/>
    <x v="5"/>
    <s v="Sí"/>
    <x v="1"/>
    <n v="84189"/>
    <s v="Comercio_284"/>
    <x v="2"/>
    <n v="0"/>
    <n v="0"/>
    <n v="841.89"/>
    <n v="84189"/>
    <n v="0"/>
    <n v="0"/>
    <s v="ARN00000082"/>
    <s v="Pendiente"/>
    <s v="Pendiente"/>
    <n v="0"/>
    <n v="0"/>
    <x v="4"/>
  </r>
  <r>
    <s v="C-000083"/>
    <x v="82"/>
    <x v="5"/>
    <d v="2023-06-06T00:00:00"/>
    <x v="22"/>
    <n v="528.67999999999995"/>
    <n v="52868"/>
    <n v="0"/>
    <n v="1.21"/>
    <x v="0"/>
    <s v="Operación"/>
    <x v="3"/>
    <x v="5"/>
    <x v="1"/>
    <x v="7"/>
    <s v="Sí"/>
    <x v="3"/>
    <n v="52868"/>
    <s v="Comercio_1163"/>
    <x v="3"/>
    <n v="528.67999999999995"/>
    <n v="52868"/>
    <n v="0"/>
    <n v="0"/>
    <n v="0"/>
    <n v="0"/>
    <s v="ARN00000083"/>
    <s v="Pendiente"/>
    <s v="Pendiente"/>
    <n v="0"/>
    <n v="0"/>
    <x v="2"/>
  </r>
  <r>
    <s v="C-000084"/>
    <x v="83"/>
    <x v="6"/>
    <d v="2023-06-03T00:00:00"/>
    <x v="3"/>
    <n v="267.83999999999997"/>
    <n v="26784"/>
    <n v="0"/>
    <n v="0"/>
    <x v="1"/>
    <s v="Operación"/>
    <x v="1"/>
    <x v="3"/>
    <x v="1"/>
    <x v="4"/>
    <s v="No"/>
    <x v="3"/>
    <n v="26784"/>
    <s v="Comercio_1745"/>
    <x v="3"/>
    <n v="267.83999999999997"/>
    <n v="26784"/>
    <n v="0"/>
    <n v="0"/>
    <n v="0"/>
    <n v="0"/>
    <s v="ARN00000084"/>
    <s v="Pendiente"/>
    <s v="Pendiente"/>
    <n v="0"/>
    <n v="0"/>
    <x v="1"/>
  </r>
  <r>
    <s v="C-000085"/>
    <x v="84"/>
    <x v="0"/>
    <d v="2023-06-15T00:00:00"/>
    <x v="27"/>
    <n v="484.64"/>
    <n v="48464"/>
    <n v="0"/>
    <n v="0"/>
    <x v="1"/>
    <s v="Operación"/>
    <x v="0"/>
    <x v="2"/>
    <x v="1"/>
    <x v="1"/>
    <s v="No"/>
    <x v="2"/>
    <n v="48464"/>
    <s v="Comercio_48"/>
    <x v="3"/>
    <n v="484.64"/>
    <n v="48464"/>
    <n v="0"/>
    <n v="0"/>
    <n v="0"/>
    <n v="0"/>
    <s v="ARN00000085"/>
    <s v="Hecho"/>
    <d v="2023-03-26T00:00:00"/>
    <n v="158.84"/>
    <n v="15884"/>
    <x v="4"/>
  </r>
  <r>
    <s v="C-000086"/>
    <x v="85"/>
    <x v="1"/>
    <d v="2023-05-26T00:00:00"/>
    <x v="8"/>
    <n v="189.55"/>
    <n v="18955"/>
    <n v="0"/>
    <n v="0"/>
    <x v="1"/>
    <s v="Operación"/>
    <x v="4"/>
    <x v="3"/>
    <x v="1"/>
    <x v="1"/>
    <s v="No"/>
    <x v="0"/>
    <n v="18955"/>
    <s v="Comercio_1954"/>
    <x v="3"/>
    <n v="189.55"/>
    <n v="18955"/>
    <n v="0"/>
    <n v="0"/>
    <n v="0"/>
    <n v="0"/>
    <s v="ARN00000086"/>
    <s v="Pendiente"/>
    <s v="Pendiente"/>
    <n v="0"/>
    <n v="0"/>
    <x v="0"/>
  </r>
  <r>
    <s v="C-000087"/>
    <x v="86"/>
    <x v="2"/>
    <d v="2023-06-11T00:00:00"/>
    <x v="30"/>
    <n v="810.77"/>
    <n v="81077"/>
    <n v="0"/>
    <n v="0"/>
    <x v="1"/>
    <s v="Operación"/>
    <x v="0"/>
    <x v="3"/>
    <x v="1"/>
    <x v="6"/>
    <s v="Sí"/>
    <x v="0"/>
    <n v="81077"/>
    <s v="Comercio_281"/>
    <x v="1"/>
    <n v="810.77"/>
    <n v="81077"/>
    <n v="0"/>
    <n v="0"/>
    <n v="0"/>
    <n v="0"/>
    <s v="ARN00000087"/>
    <s v="Pendiente"/>
    <s v="Pendiente"/>
    <n v="0"/>
    <n v="0"/>
    <x v="3"/>
  </r>
  <r>
    <s v="C-000088"/>
    <x v="87"/>
    <x v="3"/>
    <d v="2023-06-05T00:00:00"/>
    <x v="0"/>
    <n v="886.39"/>
    <n v="88639"/>
    <n v="0"/>
    <n v="0"/>
    <x v="0"/>
    <s v="Operación"/>
    <x v="3"/>
    <x v="3"/>
    <x v="0"/>
    <x v="7"/>
    <s v="No"/>
    <x v="0"/>
    <n v="88639"/>
    <s v="Comercio_1790"/>
    <x v="0"/>
    <n v="0"/>
    <n v="0"/>
    <n v="0"/>
    <n v="0"/>
    <n v="886.39"/>
    <n v="88639"/>
    <s v="ARN00000088"/>
    <s v="Hecho"/>
    <d v="2023-03-29T00:00:00"/>
    <n v="97.07"/>
    <n v="9707"/>
    <x v="5"/>
  </r>
  <r>
    <s v="C-000089"/>
    <x v="88"/>
    <x v="4"/>
    <d v="2023-06-27T00:00:00"/>
    <x v="2"/>
    <n v="59.26"/>
    <n v="5926"/>
    <n v="0"/>
    <n v="1.36"/>
    <x v="1"/>
    <s v="Operación"/>
    <x v="2"/>
    <x v="3"/>
    <x v="1"/>
    <x v="1"/>
    <s v="No"/>
    <x v="3"/>
    <n v="59260"/>
    <s v="Comercio_787"/>
    <x v="3"/>
    <n v="592.6"/>
    <n v="59260"/>
    <n v="0"/>
    <n v="0"/>
    <n v="0"/>
    <n v="0"/>
    <s v="ARN00000089"/>
    <s v="Pendiente"/>
    <s v="Pendiente"/>
    <n v="0"/>
    <n v="0"/>
    <x v="1"/>
  </r>
  <r>
    <s v="C-000090"/>
    <x v="89"/>
    <x v="5"/>
    <d v="2023-06-24T00:00:00"/>
    <x v="10"/>
    <n v="930.04"/>
    <n v="93004"/>
    <n v="0"/>
    <n v="1.28"/>
    <x v="0"/>
    <s v="Operación"/>
    <x v="3"/>
    <x v="5"/>
    <x v="1"/>
    <x v="4"/>
    <s v="Sí"/>
    <x v="1"/>
    <n v="93004"/>
    <s v="Comercio_1884"/>
    <x v="3"/>
    <n v="930.04"/>
    <n v="93004"/>
    <n v="0"/>
    <n v="0"/>
    <n v="0"/>
    <n v="0"/>
    <s v="ARN00000090"/>
    <s v="Pendiente"/>
    <s v="Pendiente"/>
    <n v="0"/>
    <n v="0"/>
    <x v="1"/>
  </r>
  <r>
    <s v="C-000091"/>
    <x v="90"/>
    <x v="6"/>
    <d v="2023-06-15T00:00:00"/>
    <x v="30"/>
    <n v="666.68"/>
    <n v="66668"/>
    <n v="0"/>
    <n v="1.18"/>
    <x v="0"/>
    <s v="Operación"/>
    <x v="2"/>
    <x v="0"/>
    <x v="1"/>
    <x v="5"/>
    <s v="Sí"/>
    <x v="1"/>
    <n v="66668"/>
    <s v="Comercio_1393"/>
    <x v="1"/>
    <n v="666.68"/>
    <n v="66668"/>
    <n v="0"/>
    <n v="0"/>
    <n v="0"/>
    <n v="0"/>
    <s v="ARN00000091"/>
    <s v="Hecho"/>
    <d v="2023-04-01T00:00:00"/>
    <n v="601.11"/>
    <n v="60111"/>
    <x v="2"/>
  </r>
  <r>
    <s v="C-000092"/>
    <x v="91"/>
    <x v="0"/>
    <d v="2023-06-08T00:00:00"/>
    <x v="20"/>
    <n v="182.69"/>
    <n v="18269"/>
    <n v="0"/>
    <n v="0"/>
    <x v="1"/>
    <s v="Operación"/>
    <x v="4"/>
    <x v="0"/>
    <x v="0"/>
    <x v="2"/>
    <s v="No"/>
    <x v="1"/>
    <n v="18269"/>
    <s v="Comercio_504"/>
    <x v="0"/>
    <n v="0"/>
    <n v="0"/>
    <n v="0"/>
    <n v="0"/>
    <n v="182.69"/>
    <n v="18269"/>
    <s v="ARN00000092"/>
    <s v="Pendiente"/>
    <s v="Pendiente"/>
    <n v="0"/>
    <n v="0"/>
    <x v="0"/>
  </r>
  <r>
    <s v="C-000093"/>
    <x v="92"/>
    <x v="1"/>
    <d v="2023-06-20T00:00:00"/>
    <x v="15"/>
    <n v="512.22"/>
    <n v="51222"/>
    <n v="0"/>
    <n v="1.21"/>
    <x v="0"/>
    <s v="Operación"/>
    <x v="1"/>
    <x v="0"/>
    <x v="0"/>
    <x v="4"/>
    <s v="No"/>
    <x v="1"/>
    <n v="51222"/>
    <s v="Comercio_340"/>
    <x v="0"/>
    <n v="0"/>
    <n v="0"/>
    <n v="0"/>
    <n v="0"/>
    <n v="512.22"/>
    <n v="51222"/>
    <s v="ARN00000093"/>
    <s v="Hecho"/>
    <d v="2023-04-03T00:00:00"/>
    <n v="957.22"/>
    <n v="95722"/>
    <x v="3"/>
  </r>
  <r>
    <s v="C-000094"/>
    <x v="93"/>
    <x v="2"/>
    <d v="2023-07-01T00:00:00"/>
    <x v="19"/>
    <n v="871.09"/>
    <n v="87109"/>
    <n v="0"/>
    <n v="1.03"/>
    <x v="0"/>
    <s v="Operación"/>
    <x v="5"/>
    <x v="1"/>
    <x v="1"/>
    <x v="5"/>
    <s v="No"/>
    <x v="1"/>
    <n v="87109"/>
    <s v="Comercio_1544"/>
    <x v="3"/>
    <n v="871.09"/>
    <n v="87109"/>
    <n v="0"/>
    <n v="0"/>
    <n v="0"/>
    <n v="0"/>
    <s v="ARN00000094"/>
    <s v="Hecho"/>
    <d v="2023-04-04T00:00:00"/>
    <n v="717.32"/>
    <n v="71732"/>
    <x v="5"/>
  </r>
  <r>
    <s v="C-000095"/>
    <x v="94"/>
    <x v="3"/>
    <d v="2023-06-26T00:00:00"/>
    <x v="16"/>
    <n v="752.27"/>
    <n v="75227"/>
    <n v="0"/>
    <n v="0.12"/>
    <x v="1"/>
    <s v="Operación"/>
    <x v="2"/>
    <x v="1"/>
    <x v="1"/>
    <x v="7"/>
    <s v="No"/>
    <x v="3"/>
    <n v="75227"/>
    <s v="Comercio_88"/>
    <x v="3"/>
    <n v="752.27"/>
    <n v="75227"/>
    <n v="0"/>
    <n v="0"/>
    <n v="0"/>
    <n v="0"/>
    <s v="ARN00000095"/>
    <s v="Hecho"/>
    <d v="2023-04-05T00:00:00"/>
    <n v="427.53"/>
    <n v="42753"/>
    <x v="3"/>
  </r>
  <r>
    <s v="C-000096"/>
    <x v="95"/>
    <x v="4"/>
    <d v="2023-07-05T00:00:00"/>
    <x v="4"/>
    <n v="922.23"/>
    <n v="92223"/>
    <n v="0"/>
    <n v="1.1599999999999999"/>
    <x v="0"/>
    <s v="Operación"/>
    <x v="1"/>
    <x v="0"/>
    <x v="1"/>
    <x v="6"/>
    <s v="Sí"/>
    <x v="4"/>
    <n v="92223"/>
    <s v="Comercio_1356"/>
    <x v="1"/>
    <n v="922.23"/>
    <n v="92223"/>
    <n v="0"/>
    <n v="0"/>
    <n v="0"/>
    <n v="0"/>
    <s v="ARN00000096"/>
    <s v="Pendiente"/>
    <s v="Pendiente"/>
    <n v="0"/>
    <n v="0"/>
    <x v="5"/>
  </r>
  <r>
    <s v="C-000097"/>
    <x v="96"/>
    <x v="5"/>
    <d v="2023-06-18T00:00:00"/>
    <x v="26"/>
    <n v="43.62"/>
    <n v="4362"/>
    <n v="0"/>
    <n v="0.82"/>
    <x v="1"/>
    <s v="Operación"/>
    <x v="2"/>
    <x v="2"/>
    <x v="1"/>
    <x v="7"/>
    <s v="Sí"/>
    <x v="2"/>
    <n v="43620"/>
    <s v="Comercio_1644"/>
    <x v="1"/>
    <n v="436.2"/>
    <n v="43620"/>
    <n v="0"/>
    <n v="0"/>
    <n v="0"/>
    <n v="0"/>
    <s v="ARN00000097"/>
    <s v="Pendiente"/>
    <s v="Pendiente"/>
    <n v="0"/>
    <n v="0"/>
    <x v="0"/>
  </r>
  <r>
    <s v="C-000098"/>
    <x v="97"/>
    <x v="6"/>
    <d v="2023-07-04T00:00:00"/>
    <x v="28"/>
    <n v="264.27999999999997"/>
    <n v="26428"/>
    <n v="0"/>
    <n v="0"/>
    <x v="0"/>
    <s v="Operación"/>
    <x v="1"/>
    <x v="2"/>
    <x v="1"/>
    <x v="3"/>
    <s v="Sí"/>
    <x v="2"/>
    <n v="26428"/>
    <s v="Comercio_1653"/>
    <x v="3"/>
    <n v="264.27999999999997"/>
    <n v="26428"/>
    <n v="0"/>
    <n v="0"/>
    <n v="0"/>
    <n v="0"/>
    <s v="ARN00000098"/>
    <s v="Pendiente"/>
    <s v="Pendiente"/>
    <n v="0"/>
    <n v="0"/>
    <x v="1"/>
  </r>
  <r>
    <s v="C-000099"/>
    <x v="98"/>
    <x v="0"/>
    <d v="2023-06-28T00:00:00"/>
    <x v="11"/>
    <n v="64.19"/>
    <n v="6419"/>
    <n v="0"/>
    <n v="0"/>
    <x v="0"/>
    <s v="Operación"/>
    <x v="0"/>
    <x v="5"/>
    <x v="1"/>
    <x v="1"/>
    <s v="Sí"/>
    <x v="3"/>
    <n v="6419"/>
    <s v="Comercio_885"/>
    <x v="1"/>
    <n v="64.19"/>
    <n v="6419"/>
    <n v="0"/>
    <n v="0"/>
    <n v="0"/>
    <n v="0"/>
    <s v="ARN00000099"/>
    <s v="Pendiente"/>
    <s v="Pendiente"/>
    <n v="0"/>
    <n v="0"/>
    <x v="5"/>
  </r>
  <r>
    <s v="C-000100"/>
    <x v="99"/>
    <x v="1"/>
    <d v="2023-07-02T00:00:00"/>
    <x v="21"/>
    <n v="17.66"/>
    <n v="1766"/>
    <n v="0"/>
    <n v="1.1100000000000001"/>
    <x v="0"/>
    <s v="Operación"/>
    <x v="1"/>
    <x v="5"/>
    <x v="1"/>
    <x v="1"/>
    <s v="Sí"/>
    <x v="3"/>
    <n v="17660"/>
    <s v="Comercio_145"/>
    <x v="1"/>
    <n v="176.6"/>
    <n v="17660"/>
    <n v="0"/>
    <n v="0"/>
    <n v="0"/>
    <n v="0"/>
    <s v="ARN00000100"/>
    <s v="Hecho"/>
    <d v="2023-04-10T00:00:00"/>
    <n v="743.27"/>
    <n v="74327"/>
    <x v="1"/>
  </r>
  <r>
    <s v="C-000101"/>
    <x v="100"/>
    <x v="2"/>
    <d v="2023-06-20T00:00:00"/>
    <x v="3"/>
    <n v="679.08"/>
    <n v="67908"/>
    <n v="0"/>
    <n v="0"/>
    <x v="1"/>
    <s v="Operación"/>
    <x v="3"/>
    <x v="1"/>
    <x v="0"/>
    <x v="4"/>
    <s v="No"/>
    <x v="3"/>
    <n v="67908"/>
    <s v="Comercio_189"/>
    <x v="0"/>
    <n v="0"/>
    <n v="0"/>
    <n v="0"/>
    <n v="0"/>
    <n v="679.08"/>
    <n v="67908"/>
    <s v="ARN00000101"/>
    <s v="Pendiente"/>
    <s v="Pendiente"/>
    <n v="0"/>
    <n v="0"/>
    <x v="2"/>
  </r>
  <r>
    <s v="C-000102"/>
    <x v="101"/>
    <x v="3"/>
    <d v="2023-06-16T00:00:00"/>
    <x v="25"/>
    <n v="51.16"/>
    <n v="5116"/>
    <n v="0"/>
    <n v="0.95"/>
    <x v="0"/>
    <s v="Operación"/>
    <x v="2"/>
    <x v="1"/>
    <x v="0"/>
    <x v="6"/>
    <s v="No"/>
    <x v="4"/>
    <n v="5116"/>
    <s v="Comercio_5"/>
    <x v="0"/>
    <n v="0"/>
    <n v="0"/>
    <n v="0"/>
    <n v="0"/>
    <n v="51.16"/>
    <n v="5116"/>
    <s v="ARN00000102"/>
    <s v="Pendiente"/>
    <s v="Pendiente"/>
    <n v="0"/>
    <n v="0"/>
    <x v="1"/>
  </r>
  <r>
    <s v="C-000103"/>
    <x v="102"/>
    <x v="4"/>
    <d v="2023-07-02T00:00:00"/>
    <x v="11"/>
    <n v="850.44"/>
    <n v="85044"/>
    <n v="0"/>
    <n v="1.37"/>
    <x v="1"/>
    <s v="Operación"/>
    <x v="1"/>
    <x v="0"/>
    <x v="1"/>
    <x v="5"/>
    <s v="No"/>
    <x v="4"/>
    <n v="85044"/>
    <s v="Comercio_793"/>
    <x v="1"/>
    <n v="850.44"/>
    <n v="85044"/>
    <n v="0"/>
    <n v="0"/>
    <n v="0"/>
    <n v="0"/>
    <s v="ARN00000103"/>
    <s v="Hecho"/>
    <d v="2023-04-13T00:00:00"/>
    <n v="886.09"/>
    <n v="88609"/>
    <x v="1"/>
  </r>
  <r>
    <s v="C-000104"/>
    <x v="103"/>
    <x v="5"/>
    <d v="2023-06-20T00:00:00"/>
    <x v="20"/>
    <n v="852.13"/>
    <n v="85213"/>
    <n v="0"/>
    <n v="0"/>
    <x v="0"/>
    <s v="Operación"/>
    <x v="1"/>
    <x v="3"/>
    <x v="0"/>
    <x v="2"/>
    <s v="No"/>
    <x v="1"/>
    <n v="85213"/>
    <s v="Comercio_298"/>
    <x v="0"/>
    <n v="0"/>
    <n v="0"/>
    <n v="0"/>
    <n v="0"/>
    <n v="852.13"/>
    <n v="85213"/>
    <s v="ARN00000104"/>
    <s v="Pendiente"/>
    <s v="Pendiente"/>
    <n v="0"/>
    <n v="0"/>
    <x v="5"/>
  </r>
  <r>
    <s v="C-000105"/>
    <x v="104"/>
    <x v="6"/>
    <d v="2023-06-21T00:00:00"/>
    <x v="20"/>
    <n v="321.95"/>
    <n v="32195"/>
    <n v="0"/>
    <n v="1.31"/>
    <x v="1"/>
    <s v="Operación"/>
    <x v="0"/>
    <x v="3"/>
    <x v="0"/>
    <x v="0"/>
    <s v="Sí"/>
    <x v="0"/>
    <n v="32195"/>
    <s v="Comercio_1720"/>
    <x v="0"/>
    <n v="0"/>
    <n v="0"/>
    <n v="0"/>
    <n v="0"/>
    <n v="321.95"/>
    <n v="32195"/>
    <s v="ARN00000105"/>
    <s v="Hecho"/>
    <d v="2023-04-15T00:00:00"/>
    <n v="952.81"/>
    <n v="95281"/>
    <x v="2"/>
  </r>
  <r>
    <s v="C-000106"/>
    <x v="105"/>
    <x v="0"/>
    <d v="2023-06-24T00:00:00"/>
    <x v="29"/>
    <n v="135.93"/>
    <n v="13593"/>
    <n v="0"/>
    <n v="0.09"/>
    <x v="0"/>
    <s v="Operación"/>
    <x v="3"/>
    <x v="0"/>
    <x v="1"/>
    <x v="1"/>
    <s v="No"/>
    <x v="1"/>
    <n v="13593"/>
    <s v="Comercio_1798"/>
    <x v="1"/>
    <n v="135.93"/>
    <n v="13593"/>
    <n v="0"/>
    <n v="0"/>
    <n v="0"/>
    <n v="0"/>
    <s v="ARN00000106"/>
    <s v="Hecho"/>
    <d v="2023-04-16T00:00:00"/>
    <n v="346.45"/>
    <n v="34645"/>
    <x v="0"/>
  </r>
  <r>
    <s v="C-000107"/>
    <x v="106"/>
    <x v="1"/>
    <d v="2023-07-08T00:00:00"/>
    <x v="16"/>
    <n v="35.39"/>
    <n v="3539"/>
    <n v="0"/>
    <n v="1.05"/>
    <x v="1"/>
    <s v="Operación"/>
    <x v="1"/>
    <x v="4"/>
    <x v="0"/>
    <x v="0"/>
    <s v="No"/>
    <x v="3"/>
    <n v="3539"/>
    <s v="Comercio_672"/>
    <x v="0"/>
    <n v="0"/>
    <n v="0"/>
    <n v="0"/>
    <n v="0"/>
    <n v="35.39"/>
    <n v="3539"/>
    <s v="ARN00000107"/>
    <s v="Hecho"/>
    <d v="2023-04-17T00:00:00"/>
    <n v="201.37"/>
    <n v="20137"/>
    <x v="5"/>
  </r>
  <r>
    <s v="C-000108"/>
    <x v="107"/>
    <x v="2"/>
    <d v="2023-07-03T00:00:00"/>
    <x v="6"/>
    <n v="322.19"/>
    <n v="32219"/>
    <n v="0"/>
    <n v="0"/>
    <x v="0"/>
    <s v="Operación"/>
    <x v="2"/>
    <x v="1"/>
    <x v="1"/>
    <x v="4"/>
    <s v="No"/>
    <x v="1"/>
    <n v="32219"/>
    <s v="Comercio_881"/>
    <x v="3"/>
    <n v="322.19"/>
    <n v="32219"/>
    <n v="0"/>
    <n v="0"/>
    <n v="0"/>
    <n v="0"/>
    <s v="ARN00000108"/>
    <s v="Hecho"/>
    <d v="2023-04-18T00:00:00"/>
    <n v="852.43"/>
    <n v="85243"/>
    <x v="4"/>
  </r>
  <r>
    <s v="C-000109"/>
    <x v="108"/>
    <x v="3"/>
    <d v="2023-06-22T00:00:00"/>
    <x v="9"/>
    <n v="852.93"/>
    <n v="85293"/>
    <n v="0"/>
    <n v="0.94"/>
    <x v="1"/>
    <s v="Operación"/>
    <x v="3"/>
    <x v="5"/>
    <x v="1"/>
    <x v="5"/>
    <s v="Sí"/>
    <x v="1"/>
    <n v="85293"/>
    <s v="Comercio_1203"/>
    <x v="3"/>
    <n v="852.93"/>
    <n v="85293"/>
    <n v="0"/>
    <n v="0"/>
    <n v="0"/>
    <n v="0"/>
    <s v="ARN00000109"/>
    <s v="Pendiente"/>
    <s v="Pendiente"/>
    <n v="0"/>
    <n v="0"/>
    <x v="2"/>
  </r>
  <r>
    <s v="C-000110"/>
    <x v="109"/>
    <x v="4"/>
    <d v="2023-06-25T00:00:00"/>
    <x v="23"/>
    <n v="458.92"/>
    <n v="45892"/>
    <n v="0"/>
    <n v="1.28"/>
    <x v="1"/>
    <s v="Operación"/>
    <x v="5"/>
    <x v="4"/>
    <x v="1"/>
    <x v="0"/>
    <s v="Sí"/>
    <x v="3"/>
    <n v="45892"/>
    <s v="Comercio_599"/>
    <x v="2"/>
    <n v="0"/>
    <n v="0"/>
    <n v="458.92"/>
    <n v="45892"/>
    <n v="0"/>
    <n v="0"/>
    <s v="ARN00000110"/>
    <s v="Pendiente"/>
    <s v="Pendiente"/>
    <n v="0"/>
    <n v="0"/>
    <x v="4"/>
  </r>
  <r>
    <s v="C-000111"/>
    <x v="110"/>
    <x v="5"/>
    <d v="2023-07-09T00:00:00"/>
    <x v="18"/>
    <n v="172.26"/>
    <n v="17226"/>
    <n v="0"/>
    <n v="1.34"/>
    <x v="0"/>
    <s v="Operación"/>
    <x v="3"/>
    <x v="2"/>
    <x v="0"/>
    <x v="0"/>
    <s v="No"/>
    <x v="2"/>
    <n v="17226"/>
    <s v="Comercio_1557"/>
    <x v="0"/>
    <n v="0"/>
    <n v="0"/>
    <n v="0"/>
    <n v="0"/>
    <n v="172.26"/>
    <n v="17226"/>
    <s v="ARN00000111"/>
    <s v="Hecho"/>
    <d v="2023-04-21T00:00:00"/>
    <n v="213.04"/>
    <n v="21304"/>
    <x v="4"/>
  </r>
  <r>
    <s v="C-000112"/>
    <x v="111"/>
    <x v="6"/>
    <d v="2023-07-03T00:00:00"/>
    <x v="26"/>
    <n v="614.92999999999995"/>
    <n v="61493"/>
    <n v="0"/>
    <n v="0"/>
    <x v="1"/>
    <s v="Operación"/>
    <x v="3"/>
    <x v="3"/>
    <x v="1"/>
    <x v="2"/>
    <s v="No"/>
    <x v="4"/>
    <n v="61493"/>
    <s v="Comercio_316"/>
    <x v="3"/>
    <n v="614.92999999999995"/>
    <n v="61493"/>
    <n v="0"/>
    <n v="0"/>
    <n v="0"/>
    <n v="0"/>
    <s v="ARN00000112"/>
    <s v="Hecho"/>
    <d v="2023-04-22T00:00:00"/>
    <n v="489.43"/>
    <n v="48943"/>
    <x v="0"/>
  </r>
  <r>
    <s v="C-000113"/>
    <x v="112"/>
    <x v="0"/>
    <d v="2023-07-03T00:00:00"/>
    <x v="17"/>
    <n v="303.07"/>
    <n v="30307"/>
    <n v="0"/>
    <n v="0"/>
    <x v="1"/>
    <s v="Operación"/>
    <x v="1"/>
    <x v="3"/>
    <x v="1"/>
    <x v="0"/>
    <s v="Sí"/>
    <x v="2"/>
    <n v="30307"/>
    <s v="Comercio_861"/>
    <x v="3"/>
    <n v="303.07"/>
    <n v="30307"/>
    <n v="0"/>
    <n v="0"/>
    <n v="0"/>
    <n v="0"/>
    <s v="ARN00000113"/>
    <s v="Hecho"/>
    <d v="2023-04-23T00:00:00"/>
    <n v="995.18"/>
    <n v="99518"/>
    <x v="2"/>
  </r>
  <r>
    <s v="C-000114"/>
    <x v="113"/>
    <x v="1"/>
    <d v="2023-06-23T00:00:00"/>
    <x v="8"/>
    <n v="771.98"/>
    <n v="77198"/>
    <n v="0"/>
    <n v="0"/>
    <x v="0"/>
    <s v="Operación"/>
    <x v="5"/>
    <x v="2"/>
    <x v="1"/>
    <x v="4"/>
    <s v="Sí"/>
    <x v="4"/>
    <n v="77198"/>
    <s v="Comercio_1640"/>
    <x v="3"/>
    <n v="771.98"/>
    <n v="77198"/>
    <n v="0"/>
    <n v="0"/>
    <n v="0"/>
    <n v="0"/>
    <s v="ARN00000114"/>
    <s v="Hecho"/>
    <d v="2023-04-24T00:00:00"/>
    <n v="122.62"/>
    <n v="12262"/>
    <x v="4"/>
  </r>
  <r>
    <s v="C-000115"/>
    <x v="114"/>
    <x v="2"/>
    <d v="2023-07-22T00:00:00"/>
    <x v="19"/>
    <n v="736.36"/>
    <n v="73636"/>
    <n v="0"/>
    <n v="0"/>
    <x v="1"/>
    <s v="Operación"/>
    <x v="0"/>
    <x v="4"/>
    <x v="1"/>
    <x v="7"/>
    <s v="Sí"/>
    <x v="2"/>
    <n v="73636"/>
    <s v="Comercio_1227"/>
    <x v="3"/>
    <n v="736.36"/>
    <n v="73636"/>
    <n v="0"/>
    <n v="0"/>
    <n v="0"/>
    <n v="0"/>
    <s v="ARN00000115"/>
    <s v="Hecho"/>
    <d v="2023-04-25T00:00:00"/>
    <n v="312.04000000000002"/>
    <n v="31204"/>
    <x v="4"/>
  </r>
  <r>
    <s v="C-000116"/>
    <x v="115"/>
    <x v="3"/>
    <d v="2023-07-13T00:00:00"/>
    <x v="15"/>
    <n v="53.77"/>
    <n v="5377"/>
    <n v="0"/>
    <n v="0"/>
    <x v="1"/>
    <s v="Operación"/>
    <x v="3"/>
    <x v="0"/>
    <x v="0"/>
    <x v="7"/>
    <s v="Sí"/>
    <x v="2"/>
    <n v="5377"/>
    <s v="Comercio_1914"/>
    <x v="0"/>
    <n v="0"/>
    <n v="0"/>
    <n v="0"/>
    <n v="0"/>
    <n v="53.77"/>
    <n v="5377"/>
    <s v="ARN00000116"/>
    <s v="Hecho"/>
    <d v="2023-04-26T00:00:00"/>
    <n v="133.55000000000001"/>
    <n v="13355"/>
    <x v="0"/>
  </r>
  <r>
    <s v="C-000117"/>
    <x v="116"/>
    <x v="4"/>
    <d v="2023-06-29T00:00:00"/>
    <x v="5"/>
    <n v="277.67"/>
    <n v="27767"/>
    <n v="0"/>
    <n v="0"/>
    <x v="0"/>
    <s v="Operación"/>
    <x v="1"/>
    <x v="5"/>
    <x v="1"/>
    <x v="5"/>
    <s v="No"/>
    <x v="1"/>
    <n v="27767"/>
    <s v="Comercio_628"/>
    <x v="1"/>
    <n v="277.67"/>
    <n v="27767"/>
    <n v="0"/>
    <n v="0"/>
    <n v="0"/>
    <n v="0"/>
    <s v="ARN00000117"/>
    <s v="Hecho"/>
    <d v="2023-04-27T00:00:00"/>
    <n v="717.07"/>
    <n v="71707"/>
    <x v="1"/>
  </r>
  <r>
    <s v="C-000118"/>
    <x v="117"/>
    <x v="5"/>
    <d v="2023-07-14T00:00:00"/>
    <x v="14"/>
    <n v="68.02"/>
    <n v="6802"/>
    <n v="0"/>
    <n v="1.33"/>
    <x v="0"/>
    <s v="Operación"/>
    <x v="4"/>
    <x v="0"/>
    <x v="0"/>
    <x v="2"/>
    <s v="Sí"/>
    <x v="0"/>
    <n v="68020"/>
    <s v="Comercio_1797"/>
    <x v="0"/>
    <n v="0"/>
    <n v="0"/>
    <n v="0"/>
    <n v="0"/>
    <n v="680.2"/>
    <n v="68020"/>
    <s v="ARN00000118"/>
    <s v="Pendiente"/>
    <s v="Pendiente"/>
    <n v="0"/>
    <n v="0"/>
    <x v="4"/>
  </r>
  <r>
    <s v="C-000119"/>
    <x v="118"/>
    <x v="6"/>
    <d v="2023-07-18T00:00:00"/>
    <x v="11"/>
    <n v="59.52"/>
    <n v="5952"/>
    <n v="0"/>
    <n v="1.45"/>
    <x v="1"/>
    <s v="Operación"/>
    <x v="5"/>
    <x v="1"/>
    <x v="0"/>
    <x v="7"/>
    <s v="Sí"/>
    <x v="2"/>
    <n v="59520"/>
    <s v="Comercio_1677"/>
    <x v="0"/>
    <n v="0"/>
    <n v="0"/>
    <n v="0"/>
    <n v="0"/>
    <n v="595.20000000000005"/>
    <n v="59520"/>
    <s v="ARN00000119"/>
    <s v="Hecho"/>
    <d v="2023-04-29T00:00:00"/>
    <n v="333.63"/>
    <n v="33363"/>
    <x v="3"/>
  </r>
  <r>
    <s v="C-000120"/>
    <x v="119"/>
    <x v="0"/>
    <d v="2023-07-28T00:00:00"/>
    <x v="2"/>
    <n v="332.42"/>
    <n v="33242"/>
    <n v="0"/>
    <n v="0"/>
    <x v="1"/>
    <s v="Operación"/>
    <x v="2"/>
    <x v="3"/>
    <x v="1"/>
    <x v="0"/>
    <s v="Sí"/>
    <x v="2"/>
    <n v="33242"/>
    <s v="Comercio_738"/>
    <x v="1"/>
    <n v="332.42"/>
    <n v="33242"/>
    <n v="0"/>
    <n v="0"/>
    <n v="0"/>
    <n v="0"/>
    <s v="ARN00000120"/>
    <s v="Hecho"/>
    <d v="2023-04-30T00:00:00"/>
    <n v="825.31"/>
    <n v="82531"/>
    <x v="5"/>
  </r>
  <r>
    <s v="C-000121"/>
    <x v="120"/>
    <x v="1"/>
    <d v="2023-07-06T00:00:00"/>
    <x v="23"/>
    <n v="389.55"/>
    <n v="38955"/>
    <n v="0"/>
    <n v="1.33"/>
    <x v="0"/>
    <s v="Operación"/>
    <x v="3"/>
    <x v="3"/>
    <x v="1"/>
    <x v="7"/>
    <s v="Sí"/>
    <x v="4"/>
    <n v="38955"/>
    <s v="Comercio_1194"/>
    <x v="1"/>
    <n v="389.55"/>
    <n v="38955"/>
    <n v="0"/>
    <n v="0"/>
    <n v="0"/>
    <n v="0"/>
    <s v="ARN00000121"/>
    <s v="Hecho"/>
    <d v="2023-05-01T00:00:00"/>
    <n v="213.34"/>
    <n v="21334"/>
    <x v="1"/>
  </r>
  <r>
    <s v="C-000122"/>
    <x v="121"/>
    <x v="2"/>
    <d v="2023-07-10T00:00:00"/>
    <x v="29"/>
    <n v="275.70999999999998"/>
    <n v="27571"/>
    <n v="0"/>
    <n v="0.09"/>
    <x v="1"/>
    <s v="Operación"/>
    <x v="5"/>
    <x v="2"/>
    <x v="1"/>
    <x v="0"/>
    <s v="No"/>
    <x v="3"/>
    <n v="27571"/>
    <s v="Comercio_258"/>
    <x v="1"/>
    <n v="275.70999999999998"/>
    <n v="27571"/>
    <n v="0"/>
    <n v="0"/>
    <n v="0"/>
    <n v="0"/>
    <s v="ARN00000122"/>
    <s v="Pendiente"/>
    <s v="Pendiente"/>
    <n v="0"/>
    <n v="0"/>
    <x v="3"/>
  </r>
  <r>
    <s v="C-000123"/>
    <x v="122"/>
    <x v="3"/>
    <d v="2023-07-19T00:00:00"/>
    <x v="14"/>
    <n v="386.68"/>
    <n v="38668"/>
    <n v="0"/>
    <n v="0.84"/>
    <x v="1"/>
    <s v="Operación"/>
    <x v="3"/>
    <x v="0"/>
    <x v="0"/>
    <x v="2"/>
    <s v="Sí"/>
    <x v="2"/>
    <n v="38668"/>
    <s v="Comercio_614"/>
    <x v="0"/>
    <n v="0"/>
    <n v="0"/>
    <n v="0"/>
    <n v="0"/>
    <n v="386.68"/>
    <n v="38668"/>
    <s v="ARN00000123"/>
    <s v="Hecho"/>
    <d v="2023-05-03T00:00:00"/>
    <n v="817.81"/>
    <n v="81781"/>
    <x v="3"/>
  </r>
  <r>
    <s v="C-000124"/>
    <x v="123"/>
    <x v="4"/>
    <d v="2023-07-08T00:00:00"/>
    <x v="25"/>
    <n v="129.53"/>
    <n v="12953"/>
    <n v="0"/>
    <n v="0"/>
    <x v="1"/>
    <s v="Operación"/>
    <x v="2"/>
    <x v="4"/>
    <x v="1"/>
    <x v="7"/>
    <s v="Sí"/>
    <x v="0"/>
    <n v="12953"/>
    <s v="Comercio_120"/>
    <x v="1"/>
    <n v="129.53"/>
    <n v="12953"/>
    <n v="0"/>
    <n v="0"/>
    <n v="0"/>
    <n v="0"/>
    <s v="ARN00000124"/>
    <s v="Pendiente"/>
    <s v="Pendiente"/>
    <n v="0"/>
    <n v="0"/>
    <x v="0"/>
  </r>
  <r>
    <s v="C-000125"/>
    <x v="124"/>
    <x v="5"/>
    <d v="2023-07-13T00:00:00"/>
    <x v="29"/>
    <n v="33.35"/>
    <n v="3335"/>
    <n v="0"/>
    <n v="0"/>
    <x v="1"/>
    <s v="Operación"/>
    <x v="1"/>
    <x v="0"/>
    <x v="1"/>
    <x v="3"/>
    <s v="No"/>
    <x v="0"/>
    <n v="3335"/>
    <s v="Comercio_799"/>
    <x v="2"/>
    <n v="0"/>
    <n v="0"/>
    <n v="33.35"/>
    <n v="3335"/>
    <n v="0"/>
    <n v="0"/>
    <s v="ARN00000125"/>
    <s v="Hecho"/>
    <d v="2023-05-05T00:00:00"/>
    <n v="406.04"/>
    <n v="40604"/>
    <x v="0"/>
  </r>
  <r>
    <s v="C-000126"/>
    <x v="125"/>
    <x v="6"/>
    <d v="2023-08-04T00:00:00"/>
    <x v="4"/>
    <n v="612.92999999999995"/>
    <n v="61293"/>
    <n v="0"/>
    <n v="0"/>
    <x v="1"/>
    <s v="Operación"/>
    <x v="0"/>
    <x v="1"/>
    <x v="1"/>
    <x v="7"/>
    <s v="No"/>
    <x v="3"/>
    <n v="61293"/>
    <s v="Comercio_1680"/>
    <x v="2"/>
    <n v="0"/>
    <n v="0"/>
    <n v="612.92999999999995"/>
    <n v="61293"/>
    <n v="0"/>
    <n v="0"/>
    <s v="ARN00000126"/>
    <s v="Hecho"/>
    <d v="2023-05-06T00:00:00"/>
    <n v="962.94"/>
    <n v="96294"/>
    <x v="3"/>
  </r>
  <r>
    <s v="C-000127"/>
    <x v="126"/>
    <x v="0"/>
    <d v="2023-07-30T00:00:00"/>
    <x v="7"/>
    <n v="825.99"/>
    <n v="82599"/>
    <n v="0"/>
    <n v="0.95"/>
    <x v="0"/>
    <s v="Operación"/>
    <x v="1"/>
    <x v="0"/>
    <x v="0"/>
    <x v="2"/>
    <s v="Sí"/>
    <x v="0"/>
    <n v="82599"/>
    <s v="Comercio_886"/>
    <x v="0"/>
    <n v="0"/>
    <n v="0"/>
    <n v="0"/>
    <n v="0"/>
    <n v="825.99"/>
    <n v="82599"/>
    <s v="ARN00000127"/>
    <s v="Hecho"/>
    <d v="2023-05-07T00:00:00"/>
    <n v="553.78"/>
    <n v="55378"/>
    <x v="0"/>
  </r>
  <r>
    <s v="C-000128"/>
    <x v="127"/>
    <x v="1"/>
    <d v="2023-07-12T00:00:00"/>
    <x v="25"/>
    <n v="851.26"/>
    <n v="85126"/>
    <n v="0"/>
    <n v="1.18"/>
    <x v="1"/>
    <s v="Operación"/>
    <x v="4"/>
    <x v="2"/>
    <x v="1"/>
    <x v="3"/>
    <s v="No"/>
    <x v="3"/>
    <n v="85126"/>
    <s v="Comercio_1629"/>
    <x v="2"/>
    <n v="0"/>
    <n v="0"/>
    <n v="851.26"/>
    <n v="85126"/>
    <n v="0"/>
    <n v="0"/>
    <s v="ARN00000128"/>
    <s v="Pendiente"/>
    <s v="Pendiente"/>
    <n v="0"/>
    <n v="0"/>
    <x v="4"/>
  </r>
  <r>
    <s v="C-000129"/>
    <x v="128"/>
    <x v="2"/>
    <d v="2023-08-03T00:00:00"/>
    <x v="24"/>
    <n v="161.93"/>
    <n v="16193"/>
    <n v="0"/>
    <n v="0"/>
    <x v="0"/>
    <s v="Operación"/>
    <x v="2"/>
    <x v="1"/>
    <x v="1"/>
    <x v="6"/>
    <s v="No"/>
    <x v="1"/>
    <n v="16193"/>
    <s v="Comercio_433"/>
    <x v="3"/>
    <n v="161.93"/>
    <n v="16193"/>
    <n v="0"/>
    <n v="0"/>
    <n v="0"/>
    <n v="0"/>
    <s v="ARN00000129"/>
    <s v="Hecho"/>
    <d v="2023-05-09T00:00:00"/>
    <n v="218.99"/>
    <n v="21899"/>
    <x v="4"/>
  </r>
  <r>
    <s v="C-000130"/>
    <x v="129"/>
    <x v="3"/>
    <d v="2023-08-04T00:00:00"/>
    <x v="24"/>
    <n v="203.72"/>
    <n v="20372"/>
    <n v="0"/>
    <n v="0"/>
    <x v="0"/>
    <s v="Operación"/>
    <x v="5"/>
    <x v="5"/>
    <x v="1"/>
    <x v="3"/>
    <s v="Sí"/>
    <x v="0"/>
    <n v="20372"/>
    <s v="Comercio_258"/>
    <x v="3"/>
    <n v="203.72"/>
    <n v="20372"/>
    <n v="0"/>
    <n v="0"/>
    <n v="0"/>
    <n v="0"/>
    <s v="ARN00000130"/>
    <s v="Hecho"/>
    <d v="2023-05-10T00:00:00"/>
    <n v="1.45"/>
    <n v="145"/>
    <x v="3"/>
  </r>
  <r>
    <s v="C-000131"/>
    <x v="130"/>
    <x v="4"/>
    <d v="2023-07-14T00:00:00"/>
    <x v="9"/>
    <n v="70.819999999999993"/>
    <n v="7082"/>
    <n v="0"/>
    <n v="0.96"/>
    <x v="0"/>
    <s v="Operación"/>
    <x v="3"/>
    <x v="4"/>
    <x v="1"/>
    <x v="5"/>
    <s v="No"/>
    <x v="4"/>
    <n v="70820"/>
    <s v="Comercio_782"/>
    <x v="3"/>
    <n v="708.2"/>
    <n v="70820"/>
    <n v="0"/>
    <n v="0"/>
    <n v="0"/>
    <n v="0"/>
    <s v="ARN00000131"/>
    <s v="Hecho"/>
    <d v="2023-05-11T00:00:00"/>
    <n v="425.83"/>
    <n v="42583"/>
    <x v="3"/>
  </r>
  <r>
    <s v="C-000132"/>
    <x v="131"/>
    <x v="5"/>
    <d v="2023-07-20T00:00:00"/>
    <x v="29"/>
    <n v="400.04"/>
    <n v="40004"/>
    <n v="0"/>
    <n v="0"/>
    <x v="1"/>
    <s v="Operación"/>
    <x v="4"/>
    <x v="1"/>
    <x v="0"/>
    <x v="5"/>
    <s v="No"/>
    <x v="3"/>
    <n v="40004"/>
    <s v="Comercio_1211"/>
    <x v="0"/>
    <n v="0"/>
    <n v="0"/>
    <n v="0"/>
    <n v="0"/>
    <n v="400.04"/>
    <n v="40004"/>
    <s v="ARN00000132"/>
    <s v="Hecho"/>
    <d v="2023-05-12T00:00:00"/>
    <n v="865.22"/>
    <n v="86522"/>
    <x v="5"/>
  </r>
  <r>
    <s v="C-000133"/>
    <x v="132"/>
    <x v="6"/>
    <d v="2023-08-09T00:00:00"/>
    <x v="19"/>
    <n v="706.14"/>
    <n v="70614"/>
    <n v="0"/>
    <n v="0"/>
    <x v="0"/>
    <s v="Operación"/>
    <x v="1"/>
    <x v="1"/>
    <x v="1"/>
    <x v="3"/>
    <s v="No"/>
    <x v="1"/>
    <n v="70614"/>
    <s v="Comercio_293"/>
    <x v="2"/>
    <n v="0"/>
    <n v="0"/>
    <n v="706.14"/>
    <n v="70614"/>
    <n v="0"/>
    <n v="0"/>
    <s v="ARN00000133"/>
    <s v="Hecho"/>
    <d v="2023-05-13T00:00:00"/>
    <n v="62.77"/>
    <n v="6277"/>
    <x v="5"/>
  </r>
  <r>
    <s v="C-000134"/>
    <x v="133"/>
    <x v="0"/>
    <d v="2023-07-31T00:00:00"/>
    <x v="15"/>
    <n v="396.43"/>
    <n v="39643"/>
    <n v="0"/>
    <n v="0.12"/>
    <x v="1"/>
    <s v="Operación"/>
    <x v="0"/>
    <x v="4"/>
    <x v="1"/>
    <x v="2"/>
    <s v="Sí"/>
    <x v="3"/>
    <n v="39643"/>
    <s v="Comercio_277"/>
    <x v="2"/>
    <n v="0"/>
    <n v="0"/>
    <n v="396.43"/>
    <n v="39643"/>
    <n v="0"/>
    <n v="0"/>
    <s v="ARN00000134"/>
    <s v="Pendiente"/>
    <s v="Pendiente"/>
    <n v="0"/>
    <n v="0"/>
    <x v="1"/>
  </r>
  <r>
    <s v="C-000135"/>
    <x v="134"/>
    <x v="1"/>
    <d v="2023-08-04T00:00:00"/>
    <x v="27"/>
    <n v="844.49"/>
    <n v="84449"/>
    <n v="0"/>
    <n v="0"/>
    <x v="0"/>
    <s v="Operación"/>
    <x v="0"/>
    <x v="4"/>
    <x v="1"/>
    <x v="4"/>
    <s v="No"/>
    <x v="0"/>
    <n v="84449"/>
    <s v="Comercio_1775"/>
    <x v="2"/>
    <n v="0"/>
    <n v="0"/>
    <n v="844.49"/>
    <n v="84449"/>
    <n v="0"/>
    <n v="0"/>
    <s v="ARN00000135"/>
    <s v="Pendiente"/>
    <s v="Pendiente"/>
    <n v="0"/>
    <n v="0"/>
    <x v="1"/>
  </r>
  <r>
    <s v="C-000136"/>
    <x v="135"/>
    <x v="2"/>
    <d v="2023-07-22T00:00:00"/>
    <x v="20"/>
    <n v="110.59"/>
    <n v="11059"/>
    <n v="0"/>
    <n v="0"/>
    <x v="1"/>
    <s v="Operación"/>
    <x v="0"/>
    <x v="0"/>
    <x v="0"/>
    <x v="1"/>
    <s v="Sí"/>
    <x v="4"/>
    <n v="11059"/>
    <s v="Comercio_243"/>
    <x v="0"/>
    <n v="0"/>
    <n v="0"/>
    <n v="0"/>
    <n v="0"/>
    <n v="110.59"/>
    <n v="11059"/>
    <s v="ARN00000136"/>
    <s v="Hecho"/>
    <d v="2023-05-16T00:00:00"/>
    <n v="97.41"/>
    <n v="9741"/>
    <x v="1"/>
  </r>
  <r>
    <s v="C-000137"/>
    <x v="136"/>
    <x v="3"/>
    <d v="2023-07-22T00:00:00"/>
    <x v="23"/>
    <n v="387.25"/>
    <n v="38725"/>
    <n v="0"/>
    <n v="0.84"/>
    <x v="0"/>
    <s v="Operación"/>
    <x v="2"/>
    <x v="0"/>
    <x v="0"/>
    <x v="3"/>
    <s v="Sí"/>
    <x v="1"/>
    <n v="38725"/>
    <s v="Comercio_632"/>
    <x v="0"/>
    <n v="0"/>
    <n v="0"/>
    <n v="0"/>
    <n v="0"/>
    <n v="387.25"/>
    <n v="38725"/>
    <s v="ARN00000137"/>
    <s v="Pendiente"/>
    <s v="Pendiente"/>
    <n v="0"/>
    <n v="0"/>
    <x v="5"/>
  </r>
  <r>
    <s v="C-000138"/>
    <x v="137"/>
    <x v="4"/>
    <d v="2023-08-02T00:00:00"/>
    <x v="6"/>
    <n v="912.58"/>
    <n v="91258"/>
    <n v="0"/>
    <n v="1.18"/>
    <x v="0"/>
    <s v="Operación"/>
    <x v="4"/>
    <x v="0"/>
    <x v="0"/>
    <x v="7"/>
    <s v="Sí"/>
    <x v="0"/>
    <n v="91258"/>
    <s v="Comercio_1089"/>
    <x v="0"/>
    <n v="0"/>
    <n v="0"/>
    <n v="0"/>
    <n v="0"/>
    <n v="912.58"/>
    <n v="91258"/>
    <s v="ARN00000138"/>
    <s v="Hecho"/>
    <d v="2023-05-18T00:00:00"/>
    <n v="984.48"/>
    <n v="98448"/>
    <x v="5"/>
  </r>
  <r>
    <s v="C-000139"/>
    <x v="138"/>
    <x v="5"/>
    <d v="2023-07-27T00:00:00"/>
    <x v="29"/>
    <n v="977.82"/>
    <n v="97782"/>
    <n v="0"/>
    <n v="0"/>
    <x v="1"/>
    <s v="Operación"/>
    <x v="1"/>
    <x v="1"/>
    <x v="1"/>
    <x v="1"/>
    <s v="No"/>
    <x v="0"/>
    <n v="97782"/>
    <s v="Comercio_147"/>
    <x v="2"/>
    <n v="0"/>
    <n v="0"/>
    <n v="977.82"/>
    <n v="97782"/>
    <n v="0"/>
    <n v="0"/>
    <s v="ARN00000139"/>
    <s v="Hecho"/>
    <d v="2023-05-19T00:00:00"/>
    <n v="787.45"/>
    <n v="78745"/>
    <x v="1"/>
  </r>
  <r>
    <s v="C-000140"/>
    <x v="139"/>
    <x v="6"/>
    <d v="2023-08-05T00:00:00"/>
    <x v="14"/>
    <n v="720.42"/>
    <n v="72042"/>
    <n v="0"/>
    <n v="0"/>
    <x v="0"/>
    <s v="Operación"/>
    <x v="5"/>
    <x v="1"/>
    <x v="1"/>
    <x v="3"/>
    <s v="No"/>
    <x v="4"/>
    <n v="72042"/>
    <s v="Comercio_725"/>
    <x v="3"/>
    <n v="720.42"/>
    <n v="72042"/>
    <n v="0"/>
    <n v="0"/>
    <n v="0"/>
    <n v="0"/>
    <s v="ARN00000140"/>
    <s v="Hecho"/>
    <d v="2023-05-20T00:00:00"/>
    <n v="496.32"/>
    <n v="49632"/>
    <x v="1"/>
  </r>
  <r>
    <s v="C-000141"/>
    <x v="140"/>
    <x v="0"/>
    <d v="2023-07-30T00:00:00"/>
    <x v="3"/>
    <n v="167.71"/>
    <n v="16771"/>
    <n v="0"/>
    <n v="0"/>
    <x v="0"/>
    <s v="Operación"/>
    <x v="5"/>
    <x v="0"/>
    <x v="1"/>
    <x v="4"/>
    <s v="Sí"/>
    <x v="0"/>
    <n v="16771"/>
    <s v="Comercio_972"/>
    <x v="3"/>
    <n v="167.71"/>
    <n v="16771"/>
    <n v="0"/>
    <n v="0"/>
    <n v="0"/>
    <n v="0"/>
    <s v="ARN00000141"/>
    <s v="Pendiente"/>
    <s v="Pendiente"/>
    <n v="0"/>
    <n v="0"/>
    <x v="4"/>
  </r>
  <r>
    <s v="C-000142"/>
    <x v="141"/>
    <x v="1"/>
    <d v="2023-08-14T00:00:00"/>
    <x v="7"/>
    <n v="923.83"/>
    <n v="92383"/>
    <n v="0"/>
    <n v="1.43"/>
    <x v="0"/>
    <s v="Operación"/>
    <x v="4"/>
    <x v="5"/>
    <x v="1"/>
    <x v="3"/>
    <s v="No"/>
    <x v="1"/>
    <n v="92383"/>
    <s v="Comercio_425"/>
    <x v="2"/>
    <n v="0"/>
    <n v="0"/>
    <n v="923.83"/>
    <n v="92383"/>
    <n v="0"/>
    <n v="0"/>
    <s v="ARN00000142"/>
    <s v="Hecho"/>
    <d v="2023-05-22T00:00:00"/>
    <n v="85.71"/>
    <n v="8571"/>
    <x v="0"/>
  </r>
  <r>
    <s v="C-000143"/>
    <x v="142"/>
    <x v="2"/>
    <d v="2023-08-14T00:00:00"/>
    <x v="21"/>
    <n v="7.87"/>
    <n v="787"/>
    <n v="0"/>
    <n v="1.29"/>
    <x v="1"/>
    <s v="Operación"/>
    <x v="5"/>
    <x v="4"/>
    <x v="1"/>
    <x v="5"/>
    <s v="Sí"/>
    <x v="1"/>
    <n v="7870"/>
    <s v="Comercio_1563"/>
    <x v="1"/>
    <n v="78.7"/>
    <n v="7870"/>
    <n v="0"/>
    <n v="0"/>
    <n v="0"/>
    <n v="0"/>
    <s v="ARN00000143"/>
    <s v="Hecho"/>
    <d v="2023-05-23T00:00:00"/>
    <n v="65.73"/>
    <n v="6573"/>
    <x v="5"/>
  </r>
  <r>
    <s v="C-000144"/>
    <x v="143"/>
    <x v="3"/>
    <d v="2023-08-02T00:00:00"/>
    <x v="3"/>
    <n v="556.14"/>
    <n v="55614"/>
    <n v="0"/>
    <n v="1.23"/>
    <x v="1"/>
    <s v="Operación"/>
    <x v="0"/>
    <x v="1"/>
    <x v="1"/>
    <x v="2"/>
    <s v="No"/>
    <x v="0"/>
    <n v="55614"/>
    <s v="Comercio_1935"/>
    <x v="1"/>
    <n v="556.14"/>
    <n v="55614"/>
    <n v="0"/>
    <n v="0"/>
    <n v="0"/>
    <n v="0"/>
    <s v="ARN00000144"/>
    <s v="Pendiente"/>
    <s v="Pendiente"/>
    <n v="0"/>
    <n v="0"/>
    <x v="0"/>
  </r>
  <r>
    <s v="C-000145"/>
    <x v="144"/>
    <x v="4"/>
    <d v="2023-08-03T00:00:00"/>
    <x v="3"/>
    <n v="483.85"/>
    <n v="48385"/>
    <n v="0"/>
    <n v="1.1100000000000001"/>
    <x v="1"/>
    <s v="Operación"/>
    <x v="5"/>
    <x v="0"/>
    <x v="1"/>
    <x v="5"/>
    <s v="No"/>
    <x v="2"/>
    <n v="48385"/>
    <s v="Comercio_646"/>
    <x v="1"/>
    <n v="483.85"/>
    <n v="48385"/>
    <n v="0"/>
    <n v="0"/>
    <n v="0"/>
    <n v="0"/>
    <s v="ARN00000145"/>
    <s v="Hecho"/>
    <d v="2023-05-25T00:00:00"/>
    <n v="658.23"/>
    <n v="65823"/>
    <x v="5"/>
  </r>
  <r>
    <s v="C-000146"/>
    <x v="145"/>
    <x v="5"/>
    <d v="2023-08-06T00:00:00"/>
    <x v="26"/>
    <n v="243.91"/>
    <n v="24391"/>
    <n v="0"/>
    <n v="0"/>
    <x v="0"/>
    <s v="Operación"/>
    <x v="4"/>
    <x v="3"/>
    <x v="1"/>
    <x v="6"/>
    <s v="No"/>
    <x v="2"/>
    <n v="24391"/>
    <s v="Comercio_1310"/>
    <x v="2"/>
    <n v="0"/>
    <n v="0"/>
    <n v="243.91"/>
    <n v="24391"/>
    <n v="0"/>
    <n v="0"/>
    <s v="ARN00000146"/>
    <s v="Pendiente"/>
    <s v="Pendiente"/>
    <n v="0"/>
    <n v="0"/>
    <x v="3"/>
  </r>
  <r>
    <s v="C-000147"/>
    <x v="146"/>
    <x v="6"/>
    <d v="2023-08-12T00:00:00"/>
    <x v="14"/>
    <n v="224.97"/>
    <n v="22497"/>
    <n v="0"/>
    <n v="0"/>
    <x v="1"/>
    <s v="Operación"/>
    <x v="4"/>
    <x v="1"/>
    <x v="1"/>
    <x v="2"/>
    <s v="No"/>
    <x v="1"/>
    <n v="22497"/>
    <s v="Comercio_832"/>
    <x v="1"/>
    <n v="224.97"/>
    <n v="22497"/>
    <n v="0"/>
    <n v="0"/>
    <n v="0"/>
    <n v="0"/>
    <s v="ARN00000147"/>
    <s v="Pendiente"/>
    <s v="Pendiente"/>
    <n v="0"/>
    <n v="0"/>
    <x v="3"/>
  </r>
  <r>
    <s v="C-000148"/>
    <x v="147"/>
    <x v="0"/>
    <d v="2023-07-31T00:00:00"/>
    <x v="9"/>
    <n v="692.26"/>
    <n v="69226"/>
    <n v="0"/>
    <n v="0"/>
    <x v="0"/>
    <s v="Operación"/>
    <x v="0"/>
    <x v="0"/>
    <x v="1"/>
    <x v="6"/>
    <s v="Sí"/>
    <x v="1"/>
    <n v="69226"/>
    <s v="Comercio_653"/>
    <x v="1"/>
    <n v="692.26"/>
    <n v="69226"/>
    <n v="0"/>
    <n v="0"/>
    <n v="0"/>
    <n v="0"/>
    <s v="ARN00000148"/>
    <s v="Hecho"/>
    <d v="2023-05-28T00:00:00"/>
    <n v="856.94"/>
    <n v="85694"/>
    <x v="4"/>
  </r>
  <r>
    <s v="C-000149"/>
    <x v="148"/>
    <x v="1"/>
    <d v="2023-08-16T00:00:00"/>
    <x v="18"/>
    <n v="674.36"/>
    <n v="67436"/>
    <n v="0"/>
    <n v="0.92"/>
    <x v="0"/>
    <s v="Operación"/>
    <x v="3"/>
    <x v="5"/>
    <x v="1"/>
    <x v="6"/>
    <s v="No"/>
    <x v="0"/>
    <n v="67436"/>
    <s v="Comercio_1982"/>
    <x v="3"/>
    <n v="674.36"/>
    <n v="67436"/>
    <n v="0"/>
    <n v="0"/>
    <n v="0"/>
    <n v="0"/>
    <s v="ARN00000149"/>
    <s v="Hecho"/>
    <d v="2023-05-29T00:00:00"/>
    <n v="933.69"/>
    <n v="93369"/>
    <x v="4"/>
  </r>
  <r>
    <s v="C-000150"/>
    <x v="149"/>
    <x v="2"/>
    <d v="2023-07-30T00:00:00"/>
    <x v="13"/>
    <n v="407.81"/>
    <n v="40781"/>
    <n v="0"/>
    <n v="0"/>
    <x v="1"/>
    <s v="Operación"/>
    <x v="4"/>
    <x v="1"/>
    <x v="1"/>
    <x v="0"/>
    <s v="No"/>
    <x v="3"/>
    <n v="40781"/>
    <s v="Comercio_1895"/>
    <x v="1"/>
    <n v="407.81"/>
    <n v="40781"/>
    <n v="0"/>
    <n v="0"/>
    <n v="0"/>
    <n v="0"/>
    <s v="ARN00000150"/>
    <s v="Hecho"/>
    <d v="2023-05-30T00:00:00"/>
    <n v="69.11"/>
    <n v="6911"/>
    <x v="5"/>
  </r>
  <r>
    <s v="C-000151"/>
    <x v="150"/>
    <x v="3"/>
    <d v="2023-08-22T00:00:00"/>
    <x v="21"/>
    <n v="567.58000000000004"/>
    <n v="56758"/>
    <n v="0"/>
    <n v="0"/>
    <x v="1"/>
    <s v="Operación"/>
    <x v="3"/>
    <x v="4"/>
    <x v="1"/>
    <x v="1"/>
    <s v="No"/>
    <x v="1"/>
    <n v="56758"/>
    <s v="Comercio_113"/>
    <x v="2"/>
    <n v="0"/>
    <n v="0"/>
    <n v="567.58000000000004"/>
    <n v="56758"/>
    <n v="0"/>
    <n v="0"/>
    <s v="ARN00000151"/>
    <s v="Hecho"/>
    <d v="2023-05-31T00:00:00"/>
    <n v="210.51"/>
    <n v="21051"/>
    <x v="4"/>
  </r>
  <r>
    <s v="C-000152"/>
    <x v="151"/>
    <x v="4"/>
    <d v="2023-08-18T00:00:00"/>
    <x v="15"/>
    <n v="83.43"/>
    <n v="8343"/>
    <n v="0"/>
    <n v="1.1299999999999999"/>
    <x v="1"/>
    <s v="Operación"/>
    <x v="0"/>
    <x v="3"/>
    <x v="0"/>
    <x v="7"/>
    <s v="No"/>
    <x v="3"/>
    <n v="8343"/>
    <s v="Comercio_1282"/>
    <x v="0"/>
    <n v="0"/>
    <n v="0"/>
    <n v="0"/>
    <n v="0"/>
    <n v="83.43"/>
    <n v="8343"/>
    <s v="ARN00000152"/>
    <s v="Pendiente"/>
    <s v="Pendiente"/>
    <n v="0"/>
    <n v="0"/>
    <x v="1"/>
  </r>
  <r>
    <s v="C-000153"/>
    <x v="152"/>
    <x v="5"/>
    <d v="2023-08-21T00:00:00"/>
    <x v="11"/>
    <n v="733.66"/>
    <n v="73366"/>
    <n v="0"/>
    <n v="0"/>
    <x v="1"/>
    <s v="Operación"/>
    <x v="0"/>
    <x v="4"/>
    <x v="0"/>
    <x v="7"/>
    <s v="Sí"/>
    <x v="3"/>
    <n v="73366"/>
    <s v="Comercio_85"/>
    <x v="0"/>
    <n v="0"/>
    <n v="0"/>
    <n v="0"/>
    <n v="0"/>
    <n v="733.66"/>
    <n v="73366"/>
    <s v="ARN00000153"/>
    <s v="Hecho"/>
    <d v="2023-06-02T00:00:00"/>
    <n v="464.73"/>
    <n v="46473"/>
    <x v="0"/>
  </r>
  <r>
    <s v="C-000154"/>
    <x v="153"/>
    <x v="6"/>
    <d v="2023-08-07T00:00:00"/>
    <x v="25"/>
    <n v="579.74"/>
    <n v="57974"/>
    <n v="0"/>
    <n v="0.83"/>
    <x v="0"/>
    <s v="Operación"/>
    <x v="2"/>
    <x v="2"/>
    <x v="1"/>
    <x v="0"/>
    <s v="No"/>
    <x v="2"/>
    <n v="57974"/>
    <s v="Comercio_717"/>
    <x v="3"/>
    <n v="579.74"/>
    <n v="57974"/>
    <n v="0"/>
    <n v="0"/>
    <n v="0"/>
    <n v="0"/>
    <s v="ARN00000154"/>
    <s v="Pendiente"/>
    <s v="Pendiente"/>
    <n v="0"/>
    <n v="0"/>
    <x v="4"/>
  </r>
  <r>
    <s v="C-000155"/>
    <x v="154"/>
    <x v="0"/>
    <d v="2023-08-16T00:00:00"/>
    <x v="1"/>
    <n v="865.78"/>
    <n v="86578"/>
    <n v="0"/>
    <n v="0"/>
    <x v="0"/>
    <s v="Operación"/>
    <x v="3"/>
    <x v="3"/>
    <x v="1"/>
    <x v="6"/>
    <s v="Sí"/>
    <x v="1"/>
    <n v="86578"/>
    <s v="Comercio_1536"/>
    <x v="3"/>
    <n v="865.78"/>
    <n v="86578"/>
    <n v="0"/>
    <n v="0"/>
    <n v="0"/>
    <n v="0"/>
    <s v="ARN00000155"/>
    <s v="Pendiente"/>
    <s v="Pendiente"/>
    <n v="0"/>
    <n v="0"/>
    <x v="1"/>
  </r>
  <r>
    <s v="C-000156"/>
    <x v="155"/>
    <x v="1"/>
    <d v="2023-08-24T00:00:00"/>
    <x v="11"/>
    <n v="85.74"/>
    <n v="8574"/>
    <n v="0"/>
    <n v="0"/>
    <x v="1"/>
    <s v="Operación"/>
    <x v="1"/>
    <x v="5"/>
    <x v="0"/>
    <x v="5"/>
    <s v="No"/>
    <x v="2"/>
    <n v="8574"/>
    <s v="Comercio_430"/>
    <x v="0"/>
    <n v="0"/>
    <n v="0"/>
    <n v="0"/>
    <n v="0"/>
    <n v="85.74"/>
    <n v="8574"/>
    <s v="ARN00000156"/>
    <s v="Pendiente"/>
    <s v="Pendiente"/>
    <n v="0"/>
    <n v="0"/>
    <x v="5"/>
  </r>
  <r>
    <s v="C-000157"/>
    <x v="156"/>
    <x v="2"/>
    <d v="2023-09-02T00:00:00"/>
    <x v="19"/>
    <n v="969.95"/>
    <n v="96995"/>
    <n v="0"/>
    <n v="1.22"/>
    <x v="0"/>
    <s v="Operación"/>
    <x v="0"/>
    <x v="3"/>
    <x v="1"/>
    <x v="2"/>
    <s v="Sí"/>
    <x v="0"/>
    <n v="96995"/>
    <s v="Comercio_704"/>
    <x v="3"/>
    <n v="969.95"/>
    <n v="96995"/>
    <n v="0"/>
    <n v="0"/>
    <n v="0"/>
    <n v="0"/>
    <s v="ARN00000157"/>
    <s v="Pendiente"/>
    <s v="Pendiente"/>
    <n v="0"/>
    <n v="0"/>
    <x v="5"/>
  </r>
  <r>
    <s v="C-000158"/>
    <x v="157"/>
    <x v="3"/>
    <d v="2023-08-29T00:00:00"/>
    <x v="21"/>
    <n v="167.78"/>
    <n v="16778"/>
    <n v="0"/>
    <n v="0"/>
    <x v="1"/>
    <s v="Operación"/>
    <x v="1"/>
    <x v="3"/>
    <x v="1"/>
    <x v="2"/>
    <s v="Sí"/>
    <x v="0"/>
    <n v="16778"/>
    <s v="Comercio_189"/>
    <x v="2"/>
    <n v="0"/>
    <n v="0"/>
    <n v="167.78"/>
    <n v="16778"/>
    <n v="0"/>
    <n v="0"/>
    <s v="ARN00000158"/>
    <s v="Hecho"/>
    <d v="2023-06-07T00:00:00"/>
    <n v="905.82"/>
    <n v="90582"/>
    <x v="2"/>
  </r>
  <r>
    <s v="C-000159"/>
    <x v="158"/>
    <x v="4"/>
    <d v="2023-08-15T00:00:00"/>
    <x v="0"/>
    <n v="717.75"/>
    <n v="71775"/>
    <n v="0"/>
    <n v="0"/>
    <x v="0"/>
    <s v="Operación"/>
    <x v="0"/>
    <x v="2"/>
    <x v="1"/>
    <x v="2"/>
    <s v="Sí"/>
    <x v="1"/>
    <n v="71775"/>
    <s v="Comercio_1853"/>
    <x v="2"/>
    <n v="0"/>
    <n v="0"/>
    <n v="717.75"/>
    <n v="71775"/>
    <n v="0"/>
    <n v="0"/>
    <s v="ARN00000159"/>
    <s v="Pendiente"/>
    <s v="Pendiente"/>
    <n v="0"/>
    <n v="0"/>
    <x v="0"/>
  </r>
  <r>
    <s v="C-000160"/>
    <x v="159"/>
    <x v="5"/>
    <d v="2023-08-16T00:00:00"/>
    <x v="0"/>
    <n v="256.64"/>
    <n v="25664"/>
    <n v="0"/>
    <n v="0"/>
    <x v="1"/>
    <s v="Operación"/>
    <x v="1"/>
    <x v="4"/>
    <x v="1"/>
    <x v="7"/>
    <s v="No"/>
    <x v="3"/>
    <n v="25664"/>
    <s v="Comercio_1617"/>
    <x v="3"/>
    <n v="256.64"/>
    <n v="25664"/>
    <n v="0"/>
    <n v="0"/>
    <n v="0"/>
    <n v="0"/>
    <s v="ARN00000160"/>
    <s v="Pendiente"/>
    <s v="Pendiente"/>
    <n v="0"/>
    <n v="0"/>
    <x v="3"/>
  </r>
  <r>
    <s v="C-000161"/>
    <x v="160"/>
    <x v="6"/>
    <d v="2023-08-27T00:00:00"/>
    <x v="15"/>
    <n v="14.35"/>
    <n v="1435"/>
    <n v="0"/>
    <n v="0"/>
    <x v="0"/>
    <s v="Operación"/>
    <x v="0"/>
    <x v="0"/>
    <x v="1"/>
    <x v="5"/>
    <s v="Sí"/>
    <x v="2"/>
    <n v="1435"/>
    <s v="Comercio_984"/>
    <x v="1"/>
    <n v="14.35"/>
    <n v="1435"/>
    <n v="0"/>
    <n v="0"/>
    <n v="0"/>
    <n v="0"/>
    <s v="ARN00000161"/>
    <s v="Hecho"/>
    <d v="2023-06-10T00:00:00"/>
    <n v="155.59"/>
    <n v="15559"/>
    <x v="3"/>
  </r>
  <r>
    <s v="C-000162"/>
    <x v="161"/>
    <x v="0"/>
    <d v="2023-08-15T00:00:00"/>
    <x v="25"/>
    <n v="672.66"/>
    <n v="67266"/>
    <n v="0"/>
    <n v="0.84"/>
    <x v="0"/>
    <s v="Operación"/>
    <x v="4"/>
    <x v="2"/>
    <x v="1"/>
    <x v="1"/>
    <s v="Sí"/>
    <x v="2"/>
    <n v="67266"/>
    <s v="Comercio_733"/>
    <x v="2"/>
    <n v="0"/>
    <n v="0"/>
    <n v="672.66"/>
    <n v="67266"/>
    <n v="0"/>
    <n v="0"/>
    <s v="ARN00000162"/>
    <s v="Hecho"/>
    <d v="2023-06-11T00:00:00"/>
    <n v="493.11"/>
    <n v="49311"/>
    <x v="2"/>
  </r>
  <r>
    <s v="C-000163"/>
    <x v="162"/>
    <x v="1"/>
    <d v="2023-09-07T00:00:00"/>
    <x v="28"/>
    <n v="473.93"/>
    <n v="47393"/>
    <n v="0"/>
    <n v="0"/>
    <x v="0"/>
    <s v="Operación"/>
    <x v="0"/>
    <x v="1"/>
    <x v="1"/>
    <x v="4"/>
    <s v="No"/>
    <x v="2"/>
    <n v="47393"/>
    <s v="Comercio_1591"/>
    <x v="3"/>
    <n v="473.93"/>
    <n v="47393"/>
    <n v="0"/>
    <n v="0"/>
    <n v="0"/>
    <n v="0"/>
    <s v="ARN00000163"/>
    <s v="Hecho"/>
    <d v="2023-06-12T00:00:00"/>
    <n v="947.83"/>
    <n v="94783"/>
    <x v="4"/>
  </r>
  <r>
    <s v="C-000164"/>
    <x v="163"/>
    <x v="2"/>
    <d v="2023-09-05T00:00:00"/>
    <x v="7"/>
    <n v="912.39"/>
    <n v="91239"/>
    <n v="0"/>
    <n v="1.47"/>
    <x v="0"/>
    <s v="Operación"/>
    <x v="2"/>
    <x v="5"/>
    <x v="1"/>
    <x v="0"/>
    <s v="No"/>
    <x v="4"/>
    <n v="91239"/>
    <s v="Comercio_1864"/>
    <x v="2"/>
    <n v="0"/>
    <n v="0"/>
    <n v="912.39"/>
    <n v="91239"/>
    <n v="0"/>
    <n v="0"/>
    <s v="ARN00000164"/>
    <s v="Hecho"/>
    <d v="2023-06-13T00:00:00"/>
    <n v="186.38"/>
    <n v="18638"/>
    <x v="4"/>
  </r>
  <r>
    <s v="C-000165"/>
    <x v="164"/>
    <x v="3"/>
    <d v="2023-08-14T00:00:00"/>
    <x v="13"/>
    <n v="658.13"/>
    <n v="65813"/>
    <n v="0"/>
    <n v="0"/>
    <x v="1"/>
    <s v="Operación"/>
    <x v="1"/>
    <x v="4"/>
    <x v="1"/>
    <x v="2"/>
    <s v="No"/>
    <x v="4"/>
    <n v="65813"/>
    <s v="Comercio_506"/>
    <x v="2"/>
    <n v="0"/>
    <n v="0"/>
    <n v="658.13"/>
    <n v="65813"/>
    <n v="0"/>
    <n v="0"/>
    <s v="ARN00000165"/>
    <s v="Pendiente"/>
    <s v="Pendiente"/>
    <n v="0"/>
    <n v="0"/>
    <x v="3"/>
  </r>
  <r>
    <s v="C-000166"/>
    <x v="165"/>
    <x v="4"/>
    <d v="2023-08-29T00:00:00"/>
    <x v="30"/>
    <n v="186.72"/>
    <n v="18672"/>
    <n v="0"/>
    <n v="0"/>
    <x v="1"/>
    <s v="Operación"/>
    <x v="5"/>
    <x v="2"/>
    <x v="1"/>
    <x v="5"/>
    <s v="No"/>
    <x v="0"/>
    <n v="18672"/>
    <s v="Comercio_1202"/>
    <x v="1"/>
    <n v="186.72"/>
    <n v="18672"/>
    <n v="0"/>
    <n v="0"/>
    <n v="0"/>
    <n v="0"/>
    <s v="ARN00000166"/>
    <s v="Pendiente"/>
    <s v="Pendiente"/>
    <n v="0"/>
    <n v="0"/>
    <x v="5"/>
  </r>
  <r>
    <s v="C-000167"/>
    <x v="166"/>
    <x v="5"/>
    <d v="2023-08-23T00:00:00"/>
    <x v="0"/>
    <n v="321.11"/>
    <n v="32111"/>
    <n v="0"/>
    <n v="0"/>
    <x v="1"/>
    <s v="Operación"/>
    <x v="3"/>
    <x v="2"/>
    <x v="1"/>
    <x v="6"/>
    <s v="Sí"/>
    <x v="1"/>
    <n v="32111"/>
    <s v="Comercio_19"/>
    <x v="2"/>
    <n v="0"/>
    <n v="0"/>
    <n v="321.11"/>
    <n v="32111"/>
    <n v="0"/>
    <n v="0"/>
    <s v="ARN00000167"/>
    <s v="Hecho"/>
    <d v="2023-06-16T00:00:00"/>
    <n v="837.14"/>
    <n v="83714"/>
    <x v="5"/>
  </r>
  <r>
    <s v="C-000168"/>
    <x v="167"/>
    <x v="6"/>
    <d v="2023-08-27T00:00:00"/>
    <x v="17"/>
    <n v="972.43"/>
    <n v="97243"/>
    <n v="0"/>
    <n v="1.22"/>
    <x v="1"/>
    <s v="Operación"/>
    <x v="2"/>
    <x v="1"/>
    <x v="0"/>
    <x v="3"/>
    <s v="No"/>
    <x v="4"/>
    <n v="97243"/>
    <s v="Comercio_180"/>
    <x v="0"/>
    <n v="0"/>
    <n v="0"/>
    <n v="0"/>
    <n v="0"/>
    <n v="972.43"/>
    <n v="97243"/>
    <s v="ARN00000168"/>
    <s v="Hecho"/>
    <d v="2023-06-17T00:00:00"/>
    <n v="743.81"/>
    <n v="74381"/>
    <x v="1"/>
  </r>
  <r>
    <s v="C-000169"/>
    <x v="168"/>
    <x v="0"/>
    <d v="2023-09-15T00:00:00"/>
    <x v="2"/>
    <n v="933.87"/>
    <n v="93387"/>
    <n v="0"/>
    <n v="0.97"/>
    <x v="0"/>
    <s v="Operación"/>
    <x v="2"/>
    <x v="1"/>
    <x v="1"/>
    <x v="7"/>
    <s v="Sí"/>
    <x v="0"/>
    <n v="93387"/>
    <s v="Comercio_1333"/>
    <x v="1"/>
    <n v="933.87"/>
    <n v="93387"/>
    <n v="0"/>
    <n v="0"/>
    <n v="0"/>
    <n v="0"/>
    <s v="ARN00000169"/>
    <s v="Hecho"/>
    <d v="2023-06-18T00:00:00"/>
    <n v="474.64"/>
    <n v="47464"/>
    <x v="4"/>
  </r>
  <r>
    <s v="C-000170"/>
    <x v="169"/>
    <x v="1"/>
    <d v="2023-09-11T00:00:00"/>
    <x v="7"/>
    <n v="634.13"/>
    <n v="63413"/>
    <n v="0"/>
    <n v="1.37"/>
    <x v="1"/>
    <s v="Operación"/>
    <x v="3"/>
    <x v="5"/>
    <x v="1"/>
    <x v="5"/>
    <s v="No"/>
    <x v="3"/>
    <n v="63413"/>
    <s v="Comercio_569"/>
    <x v="1"/>
    <n v="634.13"/>
    <n v="63413"/>
    <n v="0"/>
    <n v="0"/>
    <n v="0"/>
    <n v="0"/>
    <s v="ARN00000170"/>
    <s v="Hecho"/>
    <d v="2023-06-19T00:00:00"/>
    <n v="62.19"/>
    <n v="6219"/>
    <x v="5"/>
  </r>
  <r>
    <s v="C-000171"/>
    <x v="170"/>
    <x v="2"/>
    <d v="2023-09-17T00:00:00"/>
    <x v="2"/>
    <n v="190.11"/>
    <n v="19011"/>
    <n v="0"/>
    <n v="1.17"/>
    <x v="0"/>
    <s v="Operación"/>
    <x v="0"/>
    <x v="1"/>
    <x v="1"/>
    <x v="7"/>
    <s v="Sí"/>
    <x v="1"/>
    <n v="19011"/>
    <s v="Comercio_1105"/>
    <x v="1"/>
    <n v="190.11"/>
    <n v="19011"/>
    <n v="0"/>
    <n v="0"/>
    <n v="0"/>
    <n v="0"/>
    <s v="ARN00000171"/>
    <s v="Hecho"/>
    <d v="2023-06-20T00:00:00"/>
    <n v="578.88"/>
    <n v="57888"/>
    <x v="1"/>
  </r>
  <r>
    <s v="C-000172"/>
    <x v="171"/>
    <x v="3"/>
    <d v="2023-09-12T00:00:00"/>
    <x v="21"/>
    <n v="750.57"/>
    <n v="75057"/>
    <n v="0"/>
    <n v="1.24"/>
    <x v="1"/>
    <s v="Operación"/>
    <x v="5"/>
    <x v="3"/>
    <x v="1"/>
    <x v="0"/>
    <s v="No"/>
    <x v="4"/>
    <n v="75057"/>
    <s v="Comercio_1571"/>
    <x v="2"/>
    <n v="0"/>
    <n v="0"/>
    <n v="750.57"/>
    <n v="75057"/>
    <n v="0"/>
    <n v="0"/>
    <s v="ARN00000172"/>
    <s v="Pendiente"/>
    <s v="Pendiente"/>
    <n v="0"/>
    <n v="0"/>
    <x v="1"/>
  </r>
  <r>
    <s v="C-000173"/>
    <x v="172"/>
    <x v="4"/>
    <d v="2023-09-13T00:00:00"/>
    <x v="21"/>
    <n v="308.48"/>
    <n v="30848"/>
    <n v="0"/>
    <n v="0"/>
    <x v="0"/>
    <s v="Operación"/>
    <x v="0"/>
    <x v="3"/>
    <x v="1"/>
    <x v="2"/>
    <s v="No"/>
    <x v="0"/>
    <n v="30848"/>
    <s v="Comercio_368"/>
    <x v="1"/>
    <n v="308.48"/>
    <n v="30848"/>
    <n v="0"/>
    <n v="0"/>
    <n v="0"/>
    <n v="0"/>
    <s v="ARN00000173"/>
    <s v="Pendiente"/>
    <s v="Pendiente"/>
    <n v="0"/>
    <n v="0"/>
    <x v="2"/>
  </r>
  <r>
    <s v="C-000174"/>
    <x v="173"/>
    <x v="5"/>
    <d v="2023-08-22T00:00:00"/>
    <x v="8"/>
    <n v="774.24"/>
    <n v="77424"/>
    <n v="0"/>
    <n v="1.1599999999999999"/>
    <x v="1"/>
    <s v="Operación"/>
    <x v="4"/>
    <x v="0"/>
    <x v="0"/>
    <x v="4"/>
    <s v="Sí"/>
    <x v="1"/>
    <n v="77424"/>
    <s v="Comercio_1561"/>
    <x v="0"/>
    <n v="0"/>
    <n v="0"/>
    <n v="0"/>
    <n v="0"/>
    <n v="774.24"/>
    <n v="77424"/>
    <s v="ARN00000174"/>
    <s v="Pendiente"/>
    <s v="Pendiente"/>
    <n v="0"/>
    <n v="0"/>
    <x v="5"/>
  </r>
  <r>
    <s v="C-000175"/>
    <x v="174"/>
    <x v="6"/>
    <d v="2023-08-31T00:00:00"/>
    <x v="0"/>
    <n v="689.39"/>
    <n v="68939"/>
    <n v="0"/>
    <n v="0"/>
    <x v="0"/>
    <s v="Operación"/>
    <x v="3"/>
    <x v="4"/>
    <x v="0"/>
    <x v="3"/>
    <s v="Sí"/>
    <x v="0"/>
    <n v="68939"/>
    <s v="Comercio_1912"/>
    <x v="0"/>
    <n v="0"/>
    <n v="0"/>
    <n v="0"/>
    <n v="0"/>
    <n v="689.39"/>
    <n v="68939"/>
    <s v="ARN00000175"/>
    <s v="Hecho"/>
    <d v="2023-06-24T00:00:00"/>
    <n v="95.94"/>
    <n v="9594"/>
    <x v="2"/>
  </r>
  <r>
    <s v="C-000176"/>
    <x v="175"/>
    <x v="0"/>
    <d v="2023-08-26T00:00:00"/>
    <x v="12"/>
    <n v="377.09"/>
    <n v="37709"/>
    <n v="0"/>
    <n v="1.44"/>
    <x v="0"/>
    <s v="Operación"/>
    <x v="1"/>
    <x v="3"/>
    <x v="0"/>
    <x v="1"/>
    <s v="No"/>
    <x v="1"/>
    <n v="37709"/>
    <s v="Comercio_624"/>
    <x v="0"/>
    <n v="0"/>
    <n v="0"/>
    <n v="0"/>
    <n v="0"/>
    <n v="377.09"/>
    <n v="37709"/>
    <s v="ARN00000176"/>
    <s v="Pendiente"/>
    <s v="Pendiente"/>
    <n v="0"/>
    <n v="0"/>
    <x v="4"/>
  </r>
  <r>
    <s v="C-000177"/>
    <x v="176"/>
    <x v="1"/>
    <d v="2023-09-06T00:00:00"/>
    <x v="26"/>
    <n v="812.94"/>
    <n v="81294"/>
    <n v="0"/>
    <n v="0.89"/>
    <x v="0"/>
    <s v="Operación"/>
    <x v="2"/>
    <x v="1"/>
    <x v="0"/>
    <x v="0"/>
    <s v="Sí"/>
    <x v="4"/>
    <n v="81294"/>
    <s v="Comercio_1170"/>
    <x v="0"/>
    <n v="0"/>
    <n v="0"/>
    <n v="0"/>
    <n v="0"/>
    <n v="812.94"/>
    <n v="81294"/>
    <s v="ARN00000177"/>
    <s v="Hecho"/>
    <d v="2023-06-26T00:00:00"/>
    <n v="176.23"/>
    <n v="17623"/>
    <x v="0"/>
  </r>
  <r>
    <s v="C-000178"/>
    <x v="177"/>
    <x v="2"/>
    <d v="2023-09-22T00:00:00"/>
    <x v="28"/>
    <n v="576.55999999999995"/>
    <n v="57656"/>
    <n v="0"/>
    <n v="0"/>
    <x v="1"/>
    <s v="Operación"/>
    <x v="0"/>
    <x v="3"/>
    <x v="1"/>
    <x v="4"/>
    <s v="No"/>
    <x v="4"/>
    <n v="57656"/>
    <s v="Comercio_908"/>
    <x v="2"/>
    <n v="0"/>
    <n v="0"/>
    <n v="576.55999999999995"/>
    <n v="57656"/>
    <n v="0"/>
    <n v="0"/>
    <s v="ARN00000178"/>
    <s v="Hecho"/>
    <d v="2023-06-27T00:00:00"/>
    <n v="854.36"/>
    <n v="85436"/>
    <x v="1"/>
  </r>
  <r>
    <s v="C-000179"/>
    <x v="178"/>
    <x v="3"/>
    <d v="2023-09-25T00:00:00"/>
    <x v="2"/>
    <n v="562.32000000000005"/>
    <n v="56232"/>
    <n v="0"/>
    <n v="0"/>
    <x v="0"/>
    <s v="Operación"/>
    <x v="2"/>
    <x v="2"/>
    <x v="1"/>
    <x v="7"/>
    <s v="Sí"/>
    <x v="2"/>
    <n v="56232"/>
    <s v="Comercio_1127"/>
    <x v="2"/>
    <n v="0"/>
    <n v="0"/>
    <n v="562.32000000000005"/>
    <n v="56232"/>
    <n v="0"/>
    <n v="0"/>
    <s v="ARN00000179"/>
    <s v="Hecho"/>
    <d v="2023-06-28T00:00:00"/>
    <n v="976.11"/>
    <n v="97611"/>
    <x v="1"/>
  </r>
  <r>
    <s v="C-000180"/>
    <x v="179"/>
    <x v="4"/>
    <d v="2023-09-06T00:00:00"/>
    <x v="29"/>
    <n v="849.91"/>
    <n v="84991"/>
    <n v="0"/>
    <n v="0.84"/>
    <x v="1"/>
    <s v="Operación"/>
    <x v="4"/>
    <x v="0"/>
    <x v="1"/>
    <x v="6"/>
    <s v="Sí"/>
    <x v="4"/>
    <n v="84991"/>
    <s v="Comercio_697"/>
    <x v="3"/>
    <n v="849.91"/>
    <n v="84991"/>
    <n v="0"/>
    <n v="0"/>
    <n v="0"/>
    <n v="0"/>
    <s v="ARN00000180"/>
    <s v="Hecho"/>
    <d v="2023-06-29T00:00:00"/>
    <n v="738.78"/>
    <n v="73878"/>
    <x v="3"/>
  </r>
  <r>
    <s v="C-000181"/>
    <x v="180"/>
    <x v="5"/>
    <d v="2023-09-03T00:00:00"/>
    <x v="25"/>
    <n v="997.96"/>
    <n v="99796"/>
    <n v="0"/>
    <n v="1.17"/>
    <x v="0"/>
    <s v="Operación"/>
    <x v="5"/>
    <x v="0"/>
    <x v="1"/>
    <x v="3"/>
    <s v="No"/>
    <x v="2"/>
    <n v="99796"/>
    <s v="Comercio_345"/>
    <x v="3"/>
    <n v="997.96"/>
    <n v="99796"/>
    <n v="0"/>
    <n v="0"/>
    <n v="0"/>
    <n v="0"/>
    <s v="ARN00000181"/>
    <s v="Pendiente"/>
    <s v="Pendiente"/>
    <n v="0"/>
    <n v="0"/>
    <x v="3"/>
  </r>
  <r>
    <s v="C-000182"/>
    <x v="181"/>
    <x v="6"/>
    <d v="2023-09-17T00:00:00"/>
    <x v="15"/>
    <n v="779.93"/>
    <n v="77993"/>
    <n v="0"/>
    <n v="0"/>
    <x v="1"/>
    <s v="Operación"/>
    <x v="4"/>
    <x v="4"/>
    <x v="1"/>
    <x v="5"/>
    <s v="Sí"/>
    <x v="4"/>
    <n v="77993"/>
    <s v="Comercio_74"/>
    <x v="1"/>
    <n v="779.93"/>
    <n v="77993"/>
    <n v="0"/>
    <n v="0"/>
    <n v="0"/>
    <n v="0"/>
    <s v="ARN00000182"/>
    <s v="Pendiente"/>
    <s v="Pendiente"/>
    <n v="0"/>
    <n v="0"/>
    <x v="1"/>
  </r>
  <r>
    <s v="C-000183"/>
    <x v="182"/>
    <x v="0"/>
    <d v="2023-09-20T00:00:00"/>
    <x v="11"/>
    <n v="412.13"/>
    <n v="41213"/>
    <n v="0"/>
    <n v="0"/>
    <x v="0"/>
    <s v="Operación"/>
    <x v="2"/>
    <x v="3"/>
    <x v="1"/>
    <x v="3"/>
    <s v="No"/>
    <x v="4"/>
    <n v="41213"/>
    <s v="Comercio_1901"/>
    <x v="1"/>
    <n v="412.13"/>
    <n v="41213"/>
    <n v="0"/>
    <n v="0"/>
    <n v="0"/>
    <n v="0"/>
    <s v="ARN00000183"/>
    <s v="Pendiente"/>
    <s v="Pendiente"/>
    <n v="0"/>
    <n v="0"/>
    <x v="3"/>
  </r>
  <r>
    <s v="C-000184"/>
    <x v="183"/>
    <x v="1"/>
    <d v="2023-09-29T00:00:00"/>
    <x v="19"/>
    <n v="205.22"/>
    <n v="20522"/>
    <n v="0"/>
    <n v="0.11"/>
    <x v="1"/>
    <s v="Operación"/>
    <x v="0"/>
    <x v="5"/>
    <x v="0"/>
    <x v="0"/>
    <s v="Sí"/>
    <x v="1"/>
    <n v="20522"/>
    <s v="Comercio_285"/>
    <x v="0"/>
    <n v="0"/>
    <n v="0"/>
    <n v="0"/>
    <n v="0"/>
    <n v="205.22"/>
    <n v="20522"/>
    <s v="ARN00000184"/>
    <s v="Hecho"/>
    <d v="2023-07-03T00:00:00"/>
    <n v="61.41"/>
    <n v="6141"/>
    <x v="2"/>
  </r>
  <r>
    <s v="C-000185"/>
    <x v="184"/>
    <x v="2"/>
    <d v="2023-09-12T00:00:00"/>
    <x v="3"/>
    <n v="605.19000000000005"/>
    <n v="60519"/>
    <n v="0"/>
    <n v="0"/>
    <x v="1"/>
    <s v="Operación"/>
    <x v="5"/>
    <x v="3"/>
    <x v="0"/>
    <x v="0"/>
    <s v="Sí"/>
    <x v="3"/>
    <n v="60519"/>
    <s v="Comercio_239"/>
    <x v="0"/>
    <n v="0"/>
    <n v="0"/>
    <n v="0"/>
    <n v="0"/>
    <n v="605.19000000000005"/>
    <n v="60519"/>
    <s v="ARN00000185"/>
    <s v="Pendiente"/>
    <s v="Pendiente"/>
    <n v="0"/>
    <n v="0"/>
    <x v="3"/>
  </r>
  <r>
    <s v="C-000186"/>
    <x v="185"/>
    <x v="3"/>
    <d v="2023-09-08T00:00:00"/>
    <x v="25"/>
    <n v="186.41"/>
    <n v="18641"/>
    <n v="0"/>
    <n v="0"/>
    <x v="0"/>
    <s v="Operación"/>
    <x v="4"/>
    <x v="3"/>
    <x v="1"/>
    <x v="5"/>
    <s v="No"/>
    <x v="0"/>
    <n v="18641"/>
    <s v="Comercio_768"/>
    <x v="1"/>
    <n v="186.41"/>
    <n v="18641"/>
    <n v="0"/>
    <n v="0"/>
    <n v="0"/>
    <n v="0"/>
    <s v="ARN00000186"/>
    <s v="Pendiente"/>
    <s v="Pendiente"/>
    <n v="0"/>
    <n v="0"/>
    <x v="2"/>
  </r>
  <r>
    <s v="C-000187"/>
    <x v="186"/>
    <x v="4"/>
    <d v="2023-09-10T00:00:00"/>
    <x v="23"/>
    <n v="488.79"/>
    <n v="48879"/>
    <n v="0"/>
    <n v="0.84"/>
    <x v="1"/>
    <s v="Operación"/>
    <x v="5"/>
    <x v="4"/>
    <x v="1"/>
    <x v="3"/>
    <s v="No"/>
    <x v="4"/>
    <n v="48879"/>
    <s v="Comercio_1848"/>
    <x v="2"/>
    <n v="0"/>
    <n v="0"/>
    <n v="488.79"/>
    <n v="48879"/>
    <n v="0"/>
    <n v="0"/>
    <s v="ARN00000187"/>
    <s v="Pendiente"/>
    <s v="Pendiente"/>
    <n v="0"/>
    <n v="0"/>
    <x v="3"/>
  </r>
  <r>
    <s v="C-000188"/>
    <x v="187"/>
    <x v="5"/>
    <d v="2023-09-08T00:00:00"/>
    <x v="5"/>
    <n v="882.58"/>
    <n v="88258"/>
    <n v="0"/>
    <n v="1.25"/>
    <x v="0"/>
    <s v="Operación"/>
    <x v="0"/>
    <x v="5"/>
    <x v="1"/>
    <x v="4"/>
    <s v="No"/>
    <x v="1"/>
    <n v="88258"/>
    <s v="Comercio_1318"/>
    <x v="3"/>
    <n v="882.58"/>
    <n v="88258"/>
    <n v="0"/>
    <n v="0"/>
    <n v="0"/>
    <n v="0"/>
    <s v="ARN00000188"/>
    <s v="Pendiente"/>
    <s v="Pendiente"/>
    <n v="0"/>
    <n v="0"/>
    <x v="3"/>
  </r>
  <r>
    <s v="C-000189"/>
    <x v="188"/>
    <x v="6"/>
    <d v="2023-09-07T00:00:00"/>
    <x v="13"/>
    <n v="79.33"/>
    <n v="7933"/>
    <n v="0"/>
    <n v="0"/>
    <x v="0"/>
    <s v="Operación"/>
    <x v="1"/>
    <x v="2"/>
    <x v="1"/>
    <x v="7"/>
    <s v="Sí"/>
    <x v="2"/>
    <n v="79330"/>
    <s v="Comercio_453"/>
    <x v="2"/>
    <n v="0"/>
    <n v="0"/>
    <n v="793.3"/>
    <n v="79330"/>
    <n v="0"/>
    <n v="0"/>
    <s v="ARN00000189"/>
    <s v="Hecho"/>
    <d v="2023-07-08T00:00:00"/>
    <n v="38.4"/>
    <n v="3840"/>
    <x v="2"/>
  </r>
  <r>
    <s v="C-000190"/>
    <x v="189"/>
    <x v="0"/>
    <d v="2023-09-30T00:00:00"/>
    <x v="21"/>
    <n v="396.64"/>
    <n v="39664"/>
    <n v="0"/>
    <n v="1.32"/>
    <x v="0"/>
    <s v="Operación"/>
    <x v="1"/>
    <x v="2"/>
    <x v="1"/>
    <x v="4"/>
    <s v="No"/>
    <x v="0"/>
    <n v="39664"/>
    <s v="Comercio_1523"/>
    <x v="2"/>
    <n v="0"/>
    <n v="0"/>
    <n v="396.64"/>
    <n v="39664"/>
    <n v="0"/>
    <n v="0"/>
    <s v="ARN00000190"/>
    <s v="Pendiente"/>
    <s v="Pendiente"/>
    <n v="0"/>
    <n v="0"/>
    <x v="4"/>
  </r>
  <r>
    <s v="C-000191"/>
    <x v="190"/>
    <x v="1"/>
    <d v="2023-09-17T00:00:00"/>
    <x v="29"/>
    <n v="281.06"/>
    <n v="28106"/>
    <n v="0"/>
    <n v="0"/>
    <x v="1"/>
    <s v="Operación"/>
    <x v="5"/>
    <x v="5"/>
    <x v="1"/>
    <x v="0"/>
    <s v="Sí"/>
    <x v="3"/>
    <n v="28106"/>
    <s v="Comercio_528"/>
    <x v="2"/>
    <n v="0"/>
    <n v="0"/>
    <n v="281.06"/>
    <n v="28106"/>
    <n v="0"/>
    <n v="0"/>
    <s v="ARN00000191"/>
    <s v="Pendiente"/>
    <s v="Pendiente"/>
    <n v="0"/>
    <n v="0"/>
    <x v="4"/>
  </r>
  <r>
    <s v="C-000192"/>
    <x v="191"/>
    <x v="2"/>
    <d v="2023-10-05T00:00:00"/>
    <x v="24"/>
    <n v="973.95"/>
    <n v="97395"/>
    <n v="0"/>
    <n v="0.86"/>
    <x v="0"/>
    <s v="Operación"/>
    <x v="5"/>
    <x v="3"/>
    <x v="0"/>
    <x v="6"/>
    <s v="Sí"/>
    <x v="4"/>
    <n v="97395"/>
    <s v="Comercio_96"/>
    <x v="0"/>
    <n v="0"/>
    <n v="0"/>
    <n v="0"/>
    <n v="0"/>
    <n v="973.95"/>
    <n v="97395"/>
    <s v="ARN00000192"/>
    <s v="Hecho"/>
    <d v="2023-07-11T00:00:00"/>
    <n v="694.71"/>
    <n v="69471"/>
    <x v="1"/>
  </r>
  <r>
    <s v="C-000193"/>
    <x v="192"/>
    <x v="3"/>
    <d v="2023-09-29T00:00:00"/>
    <x v="18"/>
    <n v="917.44"/>
    <n v="91744"/>
    <n v="0"/>
    <n v="1.44"/>
    <x v="0"/>
    <s v="Operación"/>
    <x v="0"/>
    <x v="4"/>
    <x v="1"/>
    <x v="7"/>
    <s v="Sí"/>
    <x v="0"/>
    <n v="91744"/>
    <s v="Comercio_593"/>
    <x v="1"/>
    <n v="917.44"/>
    <n v="91744"/>
    <n v="0"/>
    <n v="0"/>
    <n v="0"/>
    <n v="0"/>
    <s v="ARN00000193"/>
    <s v="Hecho"/>
    <d v="2023-07-12T00:00:00"/>
    <n v="903.22"/>
    <n v="90322"/>
    <x v="5"/>
  </r>
  <r>
    <s v="C-000194"/>
    <x v="193"/>
    <x v="4"/>
    <d v="2023-10-09T00:00:00"/>
    <x v="19"/>
    <n v="929.31"/>
    <n v="92931"/>
    <n v="0"/>
    <n v="0"/>
    <x v="0"/>
    <s v="Operación"/>
    <x v="1"/>
    <x v="5"/>
    <x v="1"/>
    <x v="1"/>
    <s v="Sí"/>
    <x v="0"/>
    <n v="92931"/>
    <s v="Comercio_529"/>
    <x v="1"/>
    <n v="929.31"/>
    <n v="92931"/>
    <n v="0"/>
    <n v="0"/>
    <n v="0"/>
    <n v="0"/>
    <s v="ARN00000194"/>
    <s v="Hecho"/>
    <d v="2023-07-13T00:00:00"/>
    <n v="295.19"/>
    <n v="29519"/>
    <x v="2"/>
  </r>
  <r>
    <s v="C-000195"/>
    <x v="194"/>
    <x v="5"/>
    <d v="2023-10-12T00:00:00"/>
    <x v="4"/>
    <n v="594.25"/>
    <n v="59425"/>
    <n v="0"/>
    <n v="1.45"/>
    <x v="1"/>
    <s v="Operación"/>
    <x v="2"/>
    <x v="3"/>
    <x v="0"/>
    <x v="6"/>
    <s v="No"/>
    <x v="0"/>
    <n v="59425"/>
    <s v="Comercio_819"/>
    <x v="0"/>
    <n v="0"/>
    <n v="0"/>
    <n v="0"/>
    <n v="0"/>
    <n v="594.25"/>
    <n v="59425"/>
    <s v="ARN00000195"/>
    <s v="Hecho"/>
    <d v="2023-07-14T00:00:00"/>
    <n v="628.38"/>
    <n v="62838"/>
    <x v="2"/>
  </r>
  <r>
    <s v="C-000196"/>
    <x v="195"/>
    <x v="6"/>
    <d v="2023-10-01T00:00:00"/>
    <x v="15"/>
    <n v="981.23"/>
    <n v="98123"/>
    <n v="0"/>
    <n v="0.95"/>
    <x v="0"/>
    <s v="Operación"/>
    <x v="0"/>
    <x v="5"/>
    <x v="0"/>
    <x v="4"/>
    <s v="Sí"/>
    <x v="4"/>
    <n v="98123"/>
    <s v="Comercio_1214"/>
    <x v="0"/>
    <n v="0"/>
    <n v="0"/>
    <n v="0"/>
    <n v="0"/>
    <n v="981.23"/>
    <n v="98123"/>
    <s v="ARN00000196"/>
    <s v="Hecho"/>
    <d v="2023-07-15T00:00:00"/>
    <n v="333.57"/>
    <n v="33357"/>
    <x v="5"/>
  </r>
  <r>
    <s v="C-000197"/>
    <x v="196"/>
    <x v="0"/>
    <d v="2023-10-10T00:00:00"/>
    <x v="24"/>
    <n v="881.72"/>
    <n v="88172"/>
    <n v="0"/>
    <n v="0"/>
    <x v="1"/>
    <s v="Operación"/>
    <x v="4"/>
    <x v="4"/>
    <x v="1"/>
    <x v="1"/>
    <s v="No"/>
    <x v="3"/>
    <n v="88172"/>
    <s v="Comercio_724"/>
    <x v="2"/>
    <n v="0"/>
    <n v="0"/>
    <n v="881.72"/>
    <n v="88172"/>
    <n v="0"/>
    <n v="0"/>
    <s v="ARN00000197"/>
    <s v="Hecho"/>
    <d v="2023-07-16T00:00:00"/>
    <n v="62.4"/>
    <n v="6240"/>
    <x v="5"/>
  </r>
  <r>
    <s v="C-000198"/>
    <x v="197"/>
    <x v="1"/>
    <d v="2023-10-12T00:00:00"/>
    <x v="28"/>
    <n v="380.65"/>
    <n v="38065"/>
    <n v="0"/>
    <n v="0"/>
    <x v="1"/>
    <s v="Operación"/>
    <x v="4"/>
    <x v="0"/>
    <x v="1"/>
    <x v="4"/>
    <s v="No"/>
    <x v="1"/>
    <n v="38065"/>
    <s v="Comercio_132"/>
    <x v="2"/>
    <n v="0"/>
    <n v="0"/>
    <n v="380.65"/>
    <n v="38065"/>
    <n v="0"/>
    <n v="0"/>
    <s v="ARN00000198"/>
    <s v="Hecho"/>
    <d v="2023-07-17T00:00:00"/>
    <n v="16.11"/>
    <n v="1611"/>
    <x v="5"/>
  </r>
  <r>
    <s v="C-000199"/>
    <x v="198"/>
    <x v="2"/>
    <d v="2023-10-06T00:00:00"/>
    <x v="11"/>
    <n v="724.76"/>
    <n v="72476"/>
    <n v="0"/>
    <n v="0"/>
    <x v="0"/>
    <s v="Operación"/>
    <x v="2"/>
    <x v="3"/>
    <x v="1"/>
    <x v="7"/>
    <s v="No"/>
    <x v="3"/>
    <n v="72476"/>
    <s v="Comercio_1529"/>
    <x v="2"/>
    <n v="0"/>
    <n v="0"/>
    <n v="724.76"/>
    <n v="72476"/>
    <n v="0"/>
    <n v="0"/>
    <s v="ARN00000199"/>
    <s v="Pendiente"/>
    <s v="Pendiente"/>
    <n v="0"/>
    <n v="0"/>
    <x v="5"/>
  </r>
  <r>
    <s v="C-000200"/>
    <x v="199"/>
    <x v="3"/>
    <d v="2023-09-17T00:00:00"/>
    <x v="8"/>
    <n v="958.81"/>
    <n v="95881"/>
    <n v="0"/>
    <n v="0"/>
    <x v="1"/>
    <s v="Operación"/>
    <x v="4"/>
    <x v="2"/>
    <x v="1"/>
    <x v="5"/>
    <s v="Sí"/>
    <x v="0"/>
    <n v="95881"/>
    <s v="Comercio_685"/>
    <x v="1"/>
    <n v="958.81"/>
    <n v="95881"/>
    <n v="0"/>
    <n v="0"/>
    <n v="0"/>
    <n v="0"/>
    <s v="ARN00000200"/>
    <s v="Pendiente"/>
    <s v="Pendiente"/>
    <n v="0"/>
    <n v="0"/>
    <x v="2"/>
  </r>
  <r>
    <s v="C-000201"/>
    <x v="0"/>
    <x v="0"/>
    <d v="2023-03-24T00:00:00"/>
    <x v="16"/>
    <n v="752.12"/>
    <n v="75212"/>
    <n v="0"/>
    <n v="0.98"/>
    <x v="0"/>
    <s v="Operación"/>
    <x v="5"/>
    <x v="0"/>
    <x v="0"/>
    <x v="6"/>
    <s v="No"/>
    <x v="0"/>
    <n v="75212"/>
    <s v="Comercio_1912"/>
    <x v="0"/>
    <n v="0"/>
    <n v="0"/>
    <n v="0"/>
    <n v="0"/>
    <n v="752.12"/>
    <n v="75212"/>
    <s v="ARN00000201"/>
    <s v="Pendiente"/>
    <s v="Pendiente"/>
    <n v="0"/>
    <n v="0"/>
    <x v="2"/>
  </r>
  <r>
    <s v="C-000202"/>
    <x v="1"/>
    <x v="1"/>
    <d v="2023-03-06T00:00:00"/>
    <x v="5"/>
    <n v="327.47000000000003"/>
    <n v="32747"/>
    <n v="0"/>
    <n v="0.96"/>
    <x v="0"/>
    <s v="Operación"/>
    <x v="3"/>
    <x v="5"/>
    <x v="1"/>
    <x v="4"/>
    <s v="Sí"/>
    <x v="1"/>
    <n v="32747"/>
    <s v="Comercio_840"/>
    <x v="3"/>
    <n v="327.47000000000003"/>
    <n v="32747"/>
    <n v="0"/>
    <n v="0"/>
    <n v="0"/>
    <n v="0"/>
    <s v="ARN00000202"/>
    <s v="Hecho"/>
    <d v="2023-01-02T00:00:00"/>
    <n v="634.67999999999995"/>
    <n v="63468"/>
    <x v="3"/>
  </r>
  <r>
    <s v="C-000203"/>
    <x v="2"/>
    <x v="2"/>
    <d v="2023-04-01T00:00:00"/>
    <x v="19"/>
    <n v="931.19"/>
    <n v="93119"/>
    <n v="0"/>
    <n v="0.91"/>
    <x v="1"/>
    <s v="Operación"/>
    <x v="0"/>
    <x v="0"/>
    <x v="1"/>
    <x v="1"/>
    <s v="No"/>
    <x v="4"/>
    <n v="93119"/>
    <s v="Comercio_224"/>
    <x v="2"/>
    <n v="0"/>
    <n v="0"/>
    <n v="931.19"/>
    <n v="93119"/>
    <n v="0"/>
    <n v="0"/>
    <s v="ARN00000203"/>
    <s v="Pendiente"/>
    <s v="Pendiente"/>
    <n v="0"/>
    <n v="0"/>
    <x v="4"/>
  </r>
  <r>
    <s v="C-000204"/>
    <x v="3"/>
    <x v="3"/>
    <d v="2023-03-22T00:00:00"/>
    <x v="14"/>
    <n v="446.81"/>
    <n v="44681"/>
    <n v="0"/>
    <n v="0"/>
    <x v="0"/>
    <s v="Operación"/>
    <x v="5"/>
    <x v="4"/>
    <x v="0"/>
    <x v="1"/>
    <s v="No"/>
    <x v="3"/>
    <n v="44681"/>
    <s v="Comercio_277"/>
    <x v="0"/>
    <n v="0"/>
    <n v="0"/>
    <n v="0"/>
    <n v="0"/>
    <n v="446.81"/>
    <n v="44681"/>
    <s v="ARN00000204"/>
    <s v="Hecho"/>
    <d v="2023-01-04T00:00:00"/>
    <n v="284.73"/>
    <n v="28473"/>
    <x v="1"/>
  </r>
  <r>
    <s v="C-000205"/>
    <x v="4"/>
    <x v="4"/>
    <d v="2023-03-28T00:00:00"/>
    <x v="16"/>
    <n v="165.93"/>
    <n v="16593"/>
    <n v="0"/>
    <n v="1.17"/>
    <x v="1"/>
    <s v="Operación"/>
    <x v="5"/>
    <x v="5"/>
    <x v="1"/>
    <x v="6"/>
    <s v="No"/>
    <x v="0"/>
    <n v="16593"/>
    <s v="Comercio_1236"/>
    <x v="2"/>
    <n v="0"/>
    <n v="0"/>
    <n v="165.93"/>
    <n v="16593"/>
    <n v="0"/>
    <n v="0"/>
    <s v="ARN00000205"/>
    <s v="Hecho"/>
    <d v="2023-01-05T00:00:00"/>
    <n v="298.05"/>
    <n v="29805"/>
    <x v="3"/>
  </r>
  <r>
    <s v="C-000206"/>
    <x v="5"/>
    <x v="5"/>
    <d v="2023-03-11T00:00:00"/>
    <x v="9"/>
    <n v="382.94"/>
    <n v="38294"/>
    <n v="0"/>
    <n v="0"/>
    <x v="0"/>
    <s v="Operación"/>
    <x v="1"/>
    <x v="3"/>
    <x v="0"/>
    <x v="5"/>
    <s v="No"/>
    <x v="4"/>
    <n v="38294"/>
    <s v="Comercio_47"/>
    <x v="0"/>
    <n v="0"/>
    <n v="0"/>
    <n v="0"/>
    <n v="0"/>
    <n v="382.94"/>
    <n v="38294"/>
    <s v="ARN00000206"/>
    <s v="Hecho"/>
    <d v="2023-01-06T00:00:00"/>
    <n v="786.76"/>
    <n v="78676"/>
    <x v="3"/>
  </r>
  <r>
    <s v="C-000207"/>
    <x v="6"/>
    <x v="6"/>
    <d v="2023-03-17T00:00:00"/>
    <x v="29"/>
    <n v="314.51"/>
    <n v="31451"/>
    <n v="0"/>
    <n v="0"/>
    <x v="1"/>
    <s v="Operación"/>
    <x v="2"/>
    <x v="4"/>
    <x v="0"/>
    <x v="2"/>
    <s v="No"/>
    <x v="1"/>
    <n v="31451"/>
    <s v="Comercio_236"/>
    <x v="0"/>
    <n v="0"/>
    <n v="0"/>
    <n v="0"/>
    <n v="0"/>
    <n v="314.51"/>
    <n v="31451"/>
    <s v="ARN00000207"/>
    <s v="Pendiente"/>
    <s v="Pendiente"/>
    <n v="0"/>
    <n v="0"/>
    <x v="3"/>
  </r>
  <r>
    <s v="C-000208"/>
    <x v="7"/>
    <x v="0"/>
    <d v="2023-04-05T00:00:00"/>
    <x v="28"/>
    <n v="523.22"/>
    <n v="52322"/>
    <n v="0"/>
    <n v="0.84"/>
    <x v="0"/>
    <s v="Operación"/>
    <x v="1"/>
    <x v="0"/>
    <x v="1"/>
    <x v="2"/>
    <s v="Sí"/>
    <x v="2"/>
    <n v="52322"/>
    <s v="Comercio_1322"/>
    <x v="2"/>
    <n v="0"/>
    <n v="0"/>
    <n v="523.22"/>
    <n v="52322"/>
    <n v="0"/>
    <n v="0"/>
    <s v="ARN00000208"/>
    <s v="Hecho"/>
    <d v="2023-01-08T00:00:00"/>
    <n v="13.18"/>
    <n v="1318"/>
    <x v="3"/>
  </r>
  <r>
    <s v="C-000209"/>
    <x v="8"/>
    <x v="1"/>
    <d v="2023-04-07T00:00:00"/>
    <x v="19"/>
    <n v="327.11"/>
    <n v="32711"/>
    <n v="0"/>
    <n v="0"/>
    <x v="1"/>
    <s v="Operación"/>
    <x v="1"/>
    <x v="4"/>
    <x v="1"/>
    <x v="6"/>
    <s v="No"/>
    <x v="0"/>
    <n v="32711"/>
    <s v="Comercio_892"/>
    <x v="3"/>
    <n v="327.11"/>
    <n v="32711"/>
    <n v="0"/>
    <n v="0"/>
    <n v="0"/>
    <n v="0"/>
    <s v="ARN00000209"/>
    <s v="Hecho"/>
    <d v="2023-01-09T00:00:00"/>
    <n v="945.55"/>
    <n v="94555"/>
    <x v="0"/>
  </r>
  <r>
    <s v="C-000210"/>
    <x v="9"/>
    <x v="2"/>
    <d v="2023-03-30T00:00:00"/>
    <x v="18"/>
    <n v="209.56"/>
    <n v="20956"/>
    <n v="0"/>
    <n v="1.47"/>
    <x v="0"/>
    <s v="Operación"/>
    <x v="4"/>
    <x v="1"/>
    <x v="0"/>
    <x v="6"/>
    <s v="Sí"/>
    <x v="3"/>
    <n v="20956"/>
    <s v="Comercio_1432"/>
    <x v="0"/>
    <n v="0"/>
    <n v="0"/>
    <n v="0"/>
    <n v="0"/>
    <n v="209.56"/>
    <n v="20956"/>
    <s v="ARN00000210"/>
    <s v="Pendiente"/>
    <s v="Pendiente"/>
    <n v="0"/>
    <n v="0"/>
    <x v="4"/>
  </r>
  <r>
    <s v="C-000211"/>
    <x v="10"/>
    <x v="3"/>
    <d v="2023-03-30T00:00:00"/>
    <x v="15"/>
    <n v="104.36"/>
    <n v="10436"/>
    <n v="0"/>
    <n v="0"/>
    <x v="1"/>
    <s v="Operación"/>
    <x v="1"/>
    <x v="0"/>
    <x v="1"/>
    <x v="7"/>
    <s v="Sí"/>
    <x v="1"/>
    <n v="10436"/>
    <s v="Comercio_1355"/>
    <x v="1"/>
    <n v="104.36"/>
    <n v="10436"/>
    <n v="0"/>
    <n v="0"/>
    <n v="0"/>
    <n v="0"/>
    <s v="ARN00000211"/>
    <s v="Hecho"/>
    <d v="2023-01-11T00:00:00"/>
    <n v="16.89"/>
    <n v="1689"/>
    <x v="4"/>
  </r>
  <r>
    <s v="C-000212"/>
    <x v="11"/>
    <x v="4"/>
    <d v="2023-03-25T00:00:00"/>
    <x v="26"/>
    <n v="30.02"/>
    <n v="3002"/>
    <n v="0"/>
    <n v="1.32"/>
    <x v="1"/>
    <s v="Operación"/>
    <x v="5"/>
    <x v="5"/>
    <x v="1"/>
    <x v="7"/>
    <s v="Sí"/>
    <x v="0"/>
    <n v="30020"/>
    <s v="Comercio_567"/>
    <x v="3"/>
    <n v="300.2"/>
    <n v="30020"/>
    <n v="0"/>
    <n v="0"/>
    <n v="0"/>
    <n v="0"/>
    <s v="ARN00000212"/>
    <s v="Hecho"/>
    <d v="2023-01-12T00:00:00"/>
    <n v="312.85000000000002"/>
    <n v="31285"/>
    <x v="5"/>
  </r>
  <r>
    <s v="C-000213"/>
    <x v="12"/>
    <x v="5"/>
    <d v="2023-03-30T00:00:00"/>
    <x v="6"/>
    <n v="185.53"/>
    <n v="18553"/>
    <n v="0"/>
    <n v="0"/>
    <x v="0"/>
    <s v="Operación"/>
    <x v="2"/>
    <x v="2"/>
    <x v="1"/>
    <x v="7"/>
    <s v="No"/>
    <x v="4"/>
    <n v="18553"/>
    <s v="Comercio_914"/>
    <x v="3"/>
    <n v="185.53"/>
    <n v="18553"/>
    <n v="0"/>
    <n v="0"/>
    <n v="0"/>
    <n v="0"/>
    <s v="ARN00000213"/>
    <s v="Pendiente"/>
    <s v="Pendiente"/>
    <n v="0"/>
    <n v="0"/>
    <x v="5"/>
  </r>
  <r>
    <s v="C-000214"/>
    <x v="13"/>
    <x v="6"/>
    <d v="2023-04-11T00:00:00"/>
    <x v="28"/>
    <n v="458.61"/>
    <n v="45861"/>
    <n v="0"/>
    <n v="0"/>
    <x v="0"/>
    <s v="Operación"/>
    <x v="5"/>
    <x v="5"/>
    <x v="1"/>
    <x v="6"/>
    <s v="Sí"/>
    <x v="1"/>
    <n v="45861"/>
    <s v="Comercio_565"/>
    <x v="1"/>
    <n v="458.61"/>
    <n v="45861"/>
    <n v="0"/>
    <n v="0"/>
    <n v="0"/>
    <n v="0"/>
    <s v="ARN00000214"/>
    <s v="Hecho"/>
    <d v="2023-01-14T00:00:00"/>
    <n v="66.22"/>
    <n v="6622"/>
    <x v="4"/>
  </r>
  <r>
    <s v="C-000215"/>
    <x v="14"/>
    <x v="0"/>
    <d v="2023-03-26T00:00:00"/>
    <x v="3"/>
    <n v="827.66"/>
    <n v="82766"/>
    <n v="0"/>
    <n v="0.13"/>
    <x v="1"/>
    <s v="Operación"/>
    <x v="4"/>
    <x v="2"/>
    <x v="0"/>
    <x v="0"/>
    <s v="No"/>
    <x v="3"/>
    <n v="82766"/>
    <s v="Comercio_1640"/>
    <x v="0"/>
    <n v="0"/>
    <n v="0"/>
    <n v="0"/>
    <n v="0"/>
    <n v="827.66"/>
    <n v="82766"/>
    <s v="ARN00000215"/>
    <s v="Pendiente"/>
    <s v="Pendiente"/>
    <n v="0"/>
    <n v="0"/>
    <x v="4"/>
  </r>
  <r>
    <s v="C-000216"/>
    <x v="15"/>
    <x v="1"/>
    <d v="2023-04-07T00:00:00"/>
    <x v="27"/>
    <n v="804.45"/>
    <n v="80445"/>
    <n v="0"/>
    <n v="0"/>
    <x v="1"/>
    <s v="Operación"/>
    <x v="3"/>
    <x v="1"/>
    <x v="1"/>
    <x v="2"/>
    <s v="Sí"/>
    <x v="2"/>
    <n v="80445"/>
    <s v="Comercio_998"/>
    <x v="1"/>
    <n v="804.45"/>
    <n v="80445"/>
    <n v="0"/>
    <n v="0"/>
    <n v="0"/>
    <n v="0"/>
    <s v="ARN00000216"/>
    <s v="Hecho"/>
    <d v="2023-01-16T00:00:00"/>
    <n v="218.45"/>
    <n v="21845"/>
    <x v="0"/>
  </r>
  <r>
    <s v="C-000217"/>
    <x v="16"/>
    <x v="2"/>
    <d v="2023-04-08T00:00:00"/>
    <x v="27"/>
    <n v="566.17999999999995"/>
    <n v="56618"/>
    <n v="0"/>
    <n v="1.23"/>
    <x v="0"/>
    <s v="Operación"/>
    <x v="5"/>
    <x v="0"/>
    <x v="0"/>
    <x v="1"/>
    <s v="No"/>
    <x v="2"/>
    <n v="56618"/>
    <s v="Comercio_1604"/>
    <x v="0"/>
    <n v="0"/>
    <n v="0"/>
    <n v="0"/>
    <n v="0"/>
    <n v="566.17999999999995"/>
    <n v="56618"/>
    <s v="ARN00000217"/>
    <s v="Pendiente"/>
    <s v="Pendiente"/>
    <n v="0"/>
    <n v="0"/>
    <x v="3"/>
  </r>
  <r>
    <s v="C-000218"/>
    <x v="17"/>
    <x v="3"/>
    <d v="2023-04-07T00:00:00"/>
    <x v="18"/>
    <n v="184.25"/>
    <n v="18425"/>
    <n v="0"/>
    <n v="0"/>
    <x v="0"/>
    <s v="Operación"/>
    <x v="2"/>
    <x v="4"/>
    <x v="1"/>
    <x v="5"/>
    <s v="No"/>
    <x v="3"/>
    <n v="18425"/>
    <s v="Comercio_1186"/>
    <x v="2"/>
    <n v="0"/>
    <n v="0"/>
    <n v="184.25"/>
    <n v="18425"/>
    <n v="0"/>
    <n v="0"/>
    <s v="ARN00000218"/>
    <s v="Pendiente"/>
    <s v="Pendiente"/>
    <n v="0"/>
    <n v="0"/>
    <x v="0"/>
  </r>
  <r>
    <s v="C-000219"/>
    <x v="18"/>
    <x v="4"/>
    <d v="2023-03-23T00:00:00"/>
    <x v="5"/>
    <n v="21.47"/>
    <n v="2147"/>
    <n v="0"/>
    <n v="1.33"/>
    <x v="0"/>
    <s v="Operación"/>
    <x v="1"/>
    <x v="1"/>
    <x v="0"/>
    <x v="2"/>
    <s v="Sí"/>
    <x v="4"/>
    <n v="21470"/>
    <s v="Comercio_1234"/>
    <x v="0"/>
    <n v="0"/>
    <n v="0"/>
    <n v="0"/>
    <n v="0"/>
    <n v="214.7"/>
    <n v="21470"/>
    <s v="ARN00000219"/>
    <s v="Hecho"/>
    <d v="2023-01-19T00:00:00"/>
    <n v="363.18"/>
    <n v="36318"/>
    <x v="1"/>
  </r>
  <r>
    <s v="C-000220"/>
    <x v="19"/>
    <x v="5"/>
    <d v="2023-03-31T00:00:00"/>
    <x v="3"/>
    <n v="746.33"/>
    <n v="74633"/>
    <n v="0"/>
    <n v="1.19"/>
    <x v="1"/>
    <s v="Operación"/>
    <x v="4"/>
    <x v="4"/>
    <x v="1"/>
    <x v="3"/>
    <s v="No"/>
    <x v="4"/>
    <n v="74633"/>
    <s v="Comercio_172"/>
    <x v="3"/>
    <n v="746.33"/>
    <n v="74633"/>
    <n v="0"/>
    <n v="0"/>
    <n v="0"/>
    <n v="0"/>
    <s v="ARN00000220"/>
    <s v="Pendiente"/>
    <s v="Pendiente"/>
    <n v="0"/>
    <n v="0"/>
    <x v="5"/>
  </r>
  <r>
    <s v="C-000221"/>
    <x v="20"/>
    <x v="6"/>
    <d v="2023-04-12T00:00:00"/>
    <x v="27"/>
    <n v="71.39"/>
    <n v="7139"/>
    <n v="0"/>
    <n v="1.36"/>
    <x v="1"/>
    <s v="Operación"/>
    <x v="1"/>
    <x v="1"/>
    <x v="0"/>
    <x v="4"/>
    <s v="No"/>
    <x v="1"/>
    <n v="7139"/>
    <s v="Comercio_1956"/>
    <x v="0"/>
    <n v="0"/>
    <n v="0"/>
    <n v="0"/>
    <n v="0"/>
    <n v="71.39"/>
    <n v="7139"/>
    <s v="ARN00000221"/>
    <s v="Hecho"/>
    <d v="2023-01-21T00:00:00"/>
    <n v="868.81"/>
    <n v="86881"/>
    <x v="3"/>
  </r>
  <r>
    <s v="C-000222"/>
    <x v="21"/>
    <x v="0"/>
    <d v="2023-04-07T00:00:00"/>
    <x v="30"/>
    <n v="301.98"/>
    <n v="30198"/>
    <n v="0"/>
    <n v="1.19"/>
    <x v="0"/>
    <s v="Operación"/>
    <x v="5"/>
    <x v="2"/>
    <x v="0"/>
    <x v="7"/>
    <s v="Sí"/>
    <x v="4"/>
    <n v="30198"/>
    <s v="Comercio_1978"/>
    <x v="0"/>
    <n v="0"/>
    <n v="0"/>
    <n v="0"/>
    <n v="0"/>
    <n v="301.98"/>
    <n v="30198"/>
    <s v="ARN00000222"/>
    <s v="Hecho"/>
    <d v="2023-01-22T00:00:00"/>
    <n v="864.27"/>
    <n v="86427"/>
    <x v="4"/>
  </r>
  <r>
    <s v="C-000223"/>
    <x v="22"/>
    <x v="1"/>
    <d v="2023-04-10T00:00:00"/>
    <x v="14"/>
    <n v="31.45"/>
    <n v="3145"/>
    <n v="0"/>
    <n v="0.85"/>
    <x v="1"/>
    <s v="Operación"/>
    <x v="5"/>
    <x v="2"/>
    <x v="1"/>
    <x v="7"/>
    <s v="No"/>
    <x v="1"/>
    <n v="31450"/>
    <s v="Comercio_608"/>
    <x v="1"/>
    <n v="314.5"/>
    <n v="31450"/>
    <n v="0"/>
    <n v="0"/>
    <n v="0"/>
    <n v="0"/>
    <s v="ARN00000223"/>
    <s v="Hecho"/>
    <d v="2023-01-23T00:00:00"/>
    <n v="649.63"/>
    <n v="64963"/>
    <x v="5"/>
  </r>
  <r>
    <s v="C-000224"/>
    <x v="23"/>
    <x v="2"/>
    <d v="2023-04-12T00:00:00"/>
    <x v="15"/>
    <n v="213.53"/>
    <n v="21353"/>
    <n v="0"/>
    <n v="1.49"/>
    <x v="1"/>
    <s v="Operación"/>
    <x v="0"/>
    <x v="3"/>
    <x v="1"/>
    <x v="7"/>
    <s v="No"/>
    <x v="1"/>
    <n v="21353"/>
    <s v="Comercio_1136"/>
    <x v="1"/>
    <n v="213.53"/>
    <n v="21353"/>
    <n v="0"/>
    <n v="0"/>
    <n v="0"/>
    <n v="0"/>
    <s v="ARN00000224"/>
    <s v="Hecho"/>
    <d v="2023-01-24T00:00:00"/>
    <n v="300.17"/>
    <n v="30017"/>
    <x v="4"/>
  </r>
  <r>
    <s v="C-000225"/>
    <x v="24"/>
    <x v="3"/>
    <d v="2023-04-24T00:00:00"/>
    <x v="2"/>
    <n v="133.36000000000001"/>
    <n v="13336"/>
    <n v="0"/>
    <n v="0"/>
    <x v="1"/>
    <s v="Operación"/>
    <x v="5"/>
    <x v="0"/>
    <x v="1"/>
    <x v="6"/>
    <s v="Sí"/>
    <x v="1"/>
    <n v="13336"/>
    <s v="Comercio_1350"/>
    <x v="2"/>
    <n v="0"/>
    <n v="0"/>
    <n v="133.36000000000001"/>
    <n v="13336"/>
    <n v="0"/>
    <n v="0"/>
    <s v="ARN00000225"/>
    <s v="Pendiente"/>
    <s v="Pendiente"/>
    <n v="0"/>
    <n v="0"/>
    <x v="5"/>
  </r>
  <r>
    <s v="C-000226"/>
    <x v="25"/>
    <x v="4"/>
    <d v="2023-03-30T00:00:00"/>
    <x v="5"/>
    <n v="331.78"/>
    <n v="33178"/>
    <n v="0"/>
    <n v="0"/>
    <x v="1"/>
    <s v="Operación"/>
    <x v="2"/>
    <x v="0"/>
    <x v="1"/>
    <x v="3"/>
    <s v="No"/>
    <x v="2"/>
    <n v="33178"/>
    <s v="Comercio_610"/>
    <x v="2"/>
    <n v="0"/>
    <n v="0"/>
    <n v="331.78"/>
    <n v="33178"/>
    <n v="0"/>
    <n v="0"/>
    <s v="ARN00000226"/>
    <s v="Pendiente"/>
    <s v="Pendiente"/>
    <n v="0"/>
    <n v="0"/>
    <x v="3"/>
  </r>
  <r>
    <s v="C-000227"/>
    <x v="26"/>
    <x v="5"/>
    <d v="2023-04-06T00:00:00"/>
    <x v="29"/>
    <n v="561.33000000000004"/>
    <n v="56133"/>
    <n v="0"/>
    <n v="1.48"/>
    <x v="1"/>
    <s v="Operación"/>
    <x v="2"/>
    <x v="0"/>
    <x v="1"/>
    <x v="5"/>
    <s v="No"/>
    <x v="0"/>
    <n v="56133"/>
    <s v="Comercio_1752"/>
    <x v="2"/>
    <n v="0"/>
    <n v="0"/>
    <n v="561.33000000000004"/>
    <n v="56133"/>
    <n v="0"/>
    <n v="0"/>
    <s v="ARN00000227"/>
    <s v="Pendiente"/>
    <s v="Pendiente"/>
    <n v="0"/>
    <n v="0"/>
    <x v="3"/>
  </r>
  <r>
    <s v="C-000228"/>
    <x v="27"/>
    <x v="6"/>
    <d v="2023-04-26T00:00:00"/>
    <x v="19"/>
    <n v="571.92999999999995"/>
    <n v="57193"/>
    <n v="0"/>
    <n v="0.83"/>
    <x v="0"/>
    <s v="Operación"/>
    <x v="3"/>
    <x v="0"/>
    <x v="1"/>
    <x v="2"/>
    <s v="Sí"/>
    <x v="2"/>
    <n v="57193"/>
    <s v="Comercio_521"/>
    <x v="1"/>
    <n v="571.92999999999995"/>
    <n v="57193"/>
    <n v="0"/>
    <n v="0"/>
    <n v="0"/>
    <n v="0"/>
    <s v="ARN00000228"/>
    <s v="Pendiente"/>
    <s v="Pendiente"/>
    <n v="0"/>
    <n v="0"/>
    <x v="3"/>
  </r>
  <r>
    <s v="C-000229"/>
    <x v="28"/>
    <x v="0"/>
    <d v="2023-04-01T00:00:00"/>
    <x v="12"/>
    <n v="657.78"/>
    <n v="65778"/>
    <n v="0"/>
    <n v="0"/>
    <x v="0"/>
    <s v="Operación"/>
    <x v="3"/>
    <x v="1"/>
    <x v="1"/>
    <x v="7"/>
    <s v="Sí"/>
    <x v="0"/>
    <n v="65778"/>
    <s v="Comercio_316"/>
    <x v="3"/>
    <n v="657.78"/>
    <n v="65778"/>
    <n v="0"/>
    <n v="0"/>
    <n v="0"/>
    <n v="0"/>
    <s v="ARN00000229"/>
    <s v="Pendiente"/>
    <s v="Pendiente"/>
    <n v="0"/>
    <n v="0"/>
    <x v="0"/>
  </r>
  <r>
    <s v="C-000230"/>
    <x v="29"/>
    <x v="1"/>
    <d v="2023-04-14T00:00:00"/>
    <x v="22"/>
    <n v="631.91999999999996"/>
    <n v="63192"/>
    <n v="0"/>
    <n v="1.47"/>
    <x v="1"/>
    <s v="Operación"/>
    <x v="2"/>
    <x v="3"/>
    <x v="1"/>
    <x v="1"/>
    <s v="No"/>
    <x v="2"/>
    <n v="63192"/>
    <s v="Comercio_1657"/>
    <x v="1"/>
    <n v="631.91999999999996"/>
    <n v="63192"/>
    <n v="0"/>
    <n v="0"/>
    <n v="0"/>
    <n v="0"/>
    <s v="ARN00000230"/>
    <s v="Pendiente"/>
    <s v="Pendiente"/>
    <n v="0"/>
    <n v="0"/>
    <x v="2"/>
  </r>
  <r>
    <s v="C-000231"/>
    <x v="30"/>
    <x v="2"/>
    <d v="2023-05-01T00:00:00"/>
    <x v="4"/>
    <n v="734.07"/>
    <n v="73407"/>
    <n v="0"/>
    <n v="0"/>
    <x v="1"/>
    <s v="Operación"/>
    <x v="2"/>
    <x v="5"/>
    <x v="1"/>
    <x v="1"/>
    <s v="Sí"/>
    <x v="3"/>
    <n v="73407"/>
    <s v="Comercio_52"/>
    <x v="3"/>
    <n v="734.07"/>
    <n v="73407"/>
    <n v="0"/>
    <n v="0"/>
    <n v="0"/>
    <n v="0"/>
    <s v="ARN00000231"/>
    <s v="Hecho"/>
    <d v="2023-01-31T00:00:00"/>
    <n v="613.54"/>
    <n v="61354"/>
    <x v="5"/>
  </r>
  <r>
    <s v="C-000232"/>
    <x v="31"/>
    <x v="3"/>
    <d v="2023-04-24T00:00:00"/>
    <x v="16"/>
    <n v="865.59"/>
    <n v="86559"/>
    <n v="0"/>
    <n v="0"/>
    <x v="0"/>
    <s v="Operación"/>
    <x v="3"/>
    <x v="2"/>
    <x v="1"/>
    <x v="4"/>
    <s v="Sí"/>
    <x v="0"/>
    <n v="86559"/>
    <s v="Comercio_898"/>
    <x v="1"/>
    <n v="865.59"/>
    <n v="86559"/>
    <n v="0"/>
    <n v="0"/>
    <n v="0"/>
    <n v="0"/>
    <s v="ARN00000232"/>
    <s v="Hecho"/>
    <d v="2023-02-01T00:00:00"/>
    <n v="498.33"/>
    <n v="49833"/>
    <x v="5"/>
  </r>
  <r>
    <s v="C-000233"/>
    <x v="32"/>
    <x v="4"/>
    <d v="2023-04-09T00:00:00"/>
    <x v="23"/>
    <n v="56.61"/>
    <n v="5661"/>
    <n v="0"/>
    <n v="0.95"/>
    <x v="0"/>
    <s v="Operación"/>
    <x v="2"/>
    <x v="4"/>
    <x v="1"/>
    <x v="2"/>
    <s v="Sí"/>
    <x v="2"/>
    <n v="5661"/>
    <s v="Comercio_1430"/>
    <x v="1"/>
    <n v="56.61"/>
    <n v="5661"/>
    <n v="0"/>
    <n v="0"/>
    <n v="0"/>
    <n v="0"/>
    <s v="ARN00000233"/>
    <s v="Pendiente"/>
    <s v="Pendiente"/>
    <n v="0"/>
    <n v="0"/>
    <x v="1"/>
  </r>
  <r>
    <s v="C-000234"/>
    <x v="33"/>
    <x v="5"/>
    <d v="2023-04-05T00:00:00"/>
    <x v="13"/>
    <n v="495.47"/>
    <n v="49547"/>
    <n v="0"/>
    <n v="0.88"/>
    <x v="1"/>
    <s v="Operación"/>
    <x v="5"/>
    <x v="4"/>
    <x v="1"/>
    <x v="6"/>
    <s v="No"/>
    <x v="0"/>
    <n v="49547"/>
    <s v="Comercio_1428"/>
    <x v="1"/>
    <n v="495.47"/>
    <n v="49547"/>
    <n v="0"/>
    <n v="0"/>
    <n v="0"/>
    <n v="0"/>
    <s v="ARN00000234"/>
    <s v="Hecho"/>
    <d v="2023-02-03T00:00:00"/>
    <n v="792.03"/>
    <n v="79203"/>
    <x v="5"/>
  </r>
  <r>
    <s v="C-000235"/>
    <x v="34"/>
    <x v="6"/>
    <d v="2023-04-11T00:00:00"/>
    <x v="23"/>
    <n v="970.35"/>
    <n v="97035"/>
    <n v="0"/>
    <n v="0.91"/>
    <x v="0"/>
    <s v="Operación"/>
    <x v="2"/>
    <x v="2"/>
    <x v="1"/>
    <x v="5"/>
    <s v="Sí"/>
    <x v="3"/>
    <n v="97035"/>
    <s v="Comercio_1764"/>
    <x v="2"/>
    <n v="0"/>
    <n v="0"/>
    <n v="970.35"/>
    <n v="97035"/>
    <n v="0"/>
    <n v="0"/>
    <s v="ARN00000235"/>
    <s v="Pendiente"/>
    <s v="Pendiente"/>
    <n v="0"/>
    <n v="0"/>
    <x v="5"/>
  </r>
  <r>
    <s v="C-000236"/>
    <x v="35"/>
    <x v="0"/>
    <d v="2023-04-07T00:00:00"/>
    <x v="13"/>
    <n v="174.11"/>
    <n v="17411"/>
    <n v="0"/>
    <n v="0"/>
    <x v="1"/>
    <s v="Operación"/>
    <x v="3"/>
    <x v="5"/>
    <x v="1"/>
    <x v="0"/>
    <s v="Sí"/>
    <x v="1"/>
    <n v="17411"/>
    <s v="Comercio_205"/>
    <x v="2"/>
    <n v="0"/>
    <n v="0"/>
    <n v="174.11"/>
    <n v="17411"/>
    <n v="0"/>
    <n v="0"/>
    <s v="ARN00000236"/>
    <s v="Pendiente"/>
    <s v="Pendiente"/>
    <n v="0"/>
    <n v="0"/>
    <x v="1"/>
  </r>
  <r>
    <s v="C-000237"/>
    <x v="36"/>
    <x v="1"/>
    <d v="2023-04-26T00:00:00"/>
    <x v="18"/>
    <n v="115.08"/>
    <n v="11508"/>
    <n v="0"/>
    <n v="0"/>
    <x v="0"/>
    <s v="Operación"/>
    <x v="4"/>
    <x v="0"/>
    <x v="1"/>
    <x v="7"/>
    <s v="Sí"/>
    <x v="2"/>
    <n v="11508"/>
    <s v="Comercio_1105"/>
    <x v="3"/>
    <n v="115.08"/>
    <n v="11508"/>
    <n v="0"/>
    <n v="0"/>
    <n v="0"/>
    <n v="0"/>
    <s v="ARN00000237"/>
    <s v="Hecho"/>
    <d v="2023-02-06T00:00:00"/>
    <n v="17.07"/>
    <n v="1707"/>
    <x v="1"/>
  </r>
  <r>
    <s v="C-000238"/>
    <x v="37"/>
    <x v="2"/>
    <d v="2023-05-01T00:00:00"/>
    <x v="21"/>
    <n v="96.16"/>
    <n v="9616"/>
    <n v="0"/>
    <n v="1.0900000000000001"/>
    <x v="0"/>
    <s v="Operación"/>
    <x v="4"/>
    <x v="4"/>
    <x v="1"/>
    <x v="6"/>
    <s v="Sí"/>
    <x v="3"/>
    <n v="9616"/>
    <s v="Comercio_1047"/>
    <x v="2"/>
    <n v="0"/>
    <n v="0"/>
    <n v="96.16"/>
    <n v="9616"/>
    <n v="0"/>
    <n v="0"/>
    <s v="ARN00000238"/>
    <s v="Hecho"/>
    <d v="2023-02-07T00:00:00"/>
    <n v="532.78"/>
    <n v="53278"/>
    <x v="4"/>
  </r>
  <r>
    <s v="C-000239"/>
    <x v="38"/>
    <x v="3"/>
    <d v="2023-05-06T00:00:00"/>
    <x v="28"/>
    <n v="184.97"/>
    <n v="18497"/>
    <n v="0"/>
    <n v="0"/>
    <x v="1"/>
    <s v="Operación"/>
    <x v="2"/>
    <x v="5"/>
    <x v="1"/>
    <x v="2"/>
    <s v="Sí"/>
    <x v="3"/>
    <n v="18497"/>
    <s v="Comercio_1584"/>
    <x v="1"/>
    <n v="184.97"/>
    <n v="18497"/>
    <n v="0"/>
    <n v="0"/>
    <n v="0"/>
    <n v="0"/>
    <s v="ARN00000239"/>
    <s v="Pendiente"/>
    <s v="Pendiente"/>
    <n v="0"/>
    <n v="0"/>
    <x v="5"/>
  </r>
  <r>
    <s v="C-000240"/>
    <x v="39"/>
    <x v="4"/>
    <d v="2023-05-06T00:00:00"/>
    <x v="24"/>
    <n v="188.32"/>
    <n v="18832"/>
    <n v="0"/>
    <n v="1.39"/>
    <x v="0"/>
    <s v="Operación"/>
    <x v="4"/>
    <x v="3"/>
    <x v="1"/>
    <x v="7"/>
    <s v="No"/>
    <x v="1"/>
    <n v="18832"/>
    <s v="Comercio_65"/>
    <x v="2"/>
    <n v="0"/>
    <n v="0"/>
    <n v="188.32"/>
    <n v="18832"/>
    <n v="0"/>
    <n v="0"/>
    <s v="ARN00000240"/>
    <s v="Hecho"/>
    <d v="2023-02-09T00:00:00"/>
    <n v="551.30999999999995"/>
    <n v="55131"/>
    <x v="5"/>
  </r>
  <r>
    <s v="C-000241"/>
    <x v="40"/>
    <x v="5"/>
    <d v="2023-04-18T00:00:00"/>
    <x v="20"/>
    <n v="227.87"/>
    <n v="22787"/>
    <n v="0"/>
    <n v="0"/>
    <x v="0"/>
    <s v="Operación"/>
    <x v="3"/>
    <x v="1"/>
    <x v="1"/>
    <x v="6"/>
    <s v="No"/>
    <x v="4"/>
    <n v="22787"/>
    <s v="Comercio_1043"/>
    <x v="2"/>
    <n v="0"/>
    <n v="0"/>
    <n v="227.87"/>
    <n v="22787"/>
    <n v="0"/>
    <n v="0"/>
    <s v="ARN00000241"/>
    <s v="Pendiente"/>
    <s v="Pendiente"/>
    <n v="0"/>
    <n v="0"/>
    <x v="4"/>
  </r>
  <r>
    <s v="C-000242"/>
    <x v="41"/>
    <x v="6"/>
    <d v="2023-04-21T00:00:00"/>
    <x v="29"/>
    <n v="805.47"/>
    <n v="80547"/>
    <n v="0"/>
    <n v="0"/>
    <x v="1"/>
    <s v="Operación"/>
    <x v="5"/>
    <x v="2"/>
    <x v="1"/>
    <x v="6"/>
    <s v="No"/>
    <x v="2"/>
    <n v="80547"/>
    <s v="Comercio_1154"/>
    <x v="3"/>
    <n v="805.47"/>
    <n v="80547"/>
    <n v="0"/>
    <n v="0"/>
    <n v="0"/>
    <n v="0"/>
    <s v="ARN00000242"/>
    <s v="Hecho"/>
    <d v="2023-02-11T00:00:00"/>
    <n v="392.37"/>
    <n v="39237"/>
    <x v="2"/>
  </r>
  <r>
    <s v="C-000243"/>
    <x v="42"/>
    <x v="0"/>
    <d v="2023-04-27T00:00:00"/>
    <x v="22"/>
    <n v="156.41999999999999"/>
    <n v="15642"/>
    <n v="0"/>
    <n v="0"/>
    <x v="1"/>
    <s v="Operación"/>
    <x v="4"/>
    <x v="1"/>
    <x v="1"/>
    <x v="7"/>
    <s v="No"/>
    <x v="2"/>
    <n v="15642"/>
    <s v="Comercio_1726"/>
    <x v="1"/>
    <n v="156.41999999999999"/>
    <n v="15642"/>
    <n v="0"/>
    <n v="0"/>
    <n v="0"/>
    <n v="0"/>
    <s v="ARN00000243"/>
    <s v="Hecho"/>
    <d v="2023-02-12T00:00:00"/>
    <n v="20.78"/>
    <n v="2078"/>
    <x v="4"/>
  </r>
  <r>
    <s v="C-000244"/>
    <x v="43"/>
    <x v="1"/>
    <d v="2023-05-08T00:00:00"/>
    <x v="7"/>
    <n v="751.42"/>
    <n v="75142"/>
    <n v="0"/>
    <n v="0"/>
    <x v="0"/>
    <s v="Operación"/>
    <x v="2"/>
    <x v="3"/>
    <x v="1"/>
    <x v="6"/>
    <s v="Sí"/>
    <x v="2"/>
    <n v="75142"/>
    <s v="Comercio_484"/>
    <x v="1"/>
    <n v="751.42"/>
    <n v="75142"/>
    <n v="0"/>
    <n v="0"/>
    <n v="0"/>
    <n v="0"/>
    <s v="ARN00000244"/>
    <s v="Pendiente"/>
    <s v="Pendiente"/>
    <n v="0"/>
    <n v="0"/>
    <x v="0"/>
  </r>
  <r>
    <s v="C-000245"/>
    <x v="44"/>
    <x v="2"/>
    <d v="2023-04-17T00:00:00"/>
    <x v="12"/>
    <n v="431.33"/>
    <n v="43133"/>
    <n v="0"/>
    <n v="0"/>
    <x v="0"/>
    <s v="Operación"/>
    <x v="4"/>
    <x v="1"/>
    <x v="1"/>
    <x v="2"/>
    <s v="Sí"/>
    <x v="3"/>
    <n v="43133"/>
    <s v="Comercio_1649"/>
    <x v="1"/>
    <n v="431.33"/>
    <n v="43133"/>
    <n v="0"/>
    <n v="0"/>
    <n v="0"/>
    <n v="0"/>
    <s v="ARN00000245"/>
    <s v="Pendiente"/>
    <s v="Pendiente"/>
    <n v="0"/>
    <n v="0"/>
    <x v="3"/>
  </r>
  <r>
    <s v="C-000246"/>
    <x v="45"/>
    <x v="3"/>
    <d v="2023-05-08T00:00:00"/>
    <x v="16"/>
    <n v="162.74"/>
    <n v="16274"/>
    <n v="0"/>
    <n v="0.92"/>
    <x v="1"/>
    <s v="Operación"/>
    <x v="2"/>
    <x v="1"/>
    <x v="1"/>
    <x v="1"/>
    <s v="Sí"/>
    <x v="3"/>
    <n v="16274"/>
    <s v="Comercio_1021"/>
    <x v="1"/>
    <n v="162.74"/>
    <n v="16274"/>
    <n v="0"/>
    <n v="0"/>
    <n v="0"/>
    <n v="0"/>
    <s v="ARN00000246"/>
    <s v="Hecho"/>
    <d v="2023-02-15T00:00:00"/>
    <n v="759.61"/>
    <n v="75961"/>
    <x v="5"/>
  </r>
  <r>
    <s v="C-000247"/>
    <x v="46"/>
    <x v="4"/>
    <d v="2023-04-24T00:00:00"/>
    <x v="20"/>
    <n v="647.55999999999995"/>
    <n v="64756"/>
    <n v="0"/>
    <n v="0"/>
    <x v="0"/>
    <s v="Operación"/>
    <x v="2"/>
    <x v="0"/>
    <x v="1"/>
    <x v="5"/>
    <s v="Sí"/>
    <x v="0"/>
    <n v="64756"/>
    <s v="Comercio_1848"/>
    <x v="3"/>
    <n v="647.55999999999995"/>
    <n v="64756"/>
    <n v="0"/>
    <n v="0"/>
    <n v="0"/>
    <n v="0"/>
    <s v="ARN00000247"/>
    <s v="Hecho"/>
    <d v="2023-02-16T00:00:00"/>
    <n v="954.53"/>
    <n v="95453"/>
    <x v="3"/>
  </r>
  <r>
    <s v="C-000248"/>
    <x v="47"/>
    <x v="5"/>
    <d v="2023-05-03T00:00:00"/>
    <x v="30"/>
    <n v="703.71"/>
    <n v="70371"/>
    <n v="0"/>
    <n v="0.92"/>
    <x v="1"/>
    <s v="Operación"/>
    <x v="4"/>
    <x v="5"/>
    <x v="1"/>
    <x v="5"/>
    <s v="No"/>
    <x v="3"/>
    <n v="70371"/>
    <s v="Comercio_1155"/>
    <x v="3"/>
    <n v="703.71"/>
    <n v="70371"/>
    <n v="0"/>
    <n v="0"/>
    <n v="0"/>
    <n v="0"/>
    <s v="ARN00000248"/>
    <s v="Hecho"/>
    <d v="2023-02-17T00:00:00"/>
    <n v="245.25"/>
    <n v="24525"/>
    <x v="1"/>
  </r>
  <r>
    <s v="C-000249"/>
    <x v="48"/>
    <x v="6"/>
    <d v="2023-04-30T00:00:00"/>
    <x v="17"/>
    <n v="362.15"/>
    <n v="36215"/>
    <n v="0"/>
    <n v="0"/>
    <x v="1"/>
    <s v="Operación"/>
    <x v="0"/>
    <x v="4"/>
    <x v="1"/>
    <x v="7"/>
    <s v="No"/>
    <x v="1"/>
    <n v="36215"/>
    <s v="Comercio_989"/>
    <x v="2"/>
    <n v="0"/>
    <n v="0"/>
    <n v="362.15"/>
    <n v="36215"/>
    <n v="0"/>
    <n v="0"/>
    <s v="ARN00000249"/>
    <s v="Pendiente"/>
    <s v="Pendiente"/>
    <n v="0"/>
    <n v="0"/>
    <x v="2"/>
  </r>
  <r>
    <s v="C-000250"/>
    <x v="49"/>
    <x v="0"/>
    <d v="2023-05-08T00:00:00"/>
    <x v="15"/>
    <n v="66.23"/>
    <n v="6623"/>
    <n v="0"/>
    <n v="1.34"/>
    <x v="0"/>
    <s v="Operación"/>
    <x v="0"/>
    <x v="5"/>
    <x v="0"/>
    <x v="2"/>
    <s v="No"/>
    <x v="1"/>
    <n v="66230"/>
    <s v="Comercio_697"/>
    <x v="0"/>
    <n v="0"/>
    <n v="0"/>
    <n v="0"/>
    <n v="0"/>
    <n v="662.3"/>
    <n v="66230"/>
    <s v="ARN00000250"/>
    <s v="Pendiente"/>
    <s v="Pendiente"/>
    <n v="0"/>
    <n v="0"/>
    <x v="3"/>
  </r>
  <r>
    <s v="C-000251"/>
    <x v="50"/>
    <x v="1"/>
    <d v="2023-05-10T00:00:00"/>
    <x v="18"/>
    <n v="526.01"/>
    <n v="52601"/>
    <n v="0"/>
    <n v="0.09"/>
    <x v="1"/>
    <s v="Operación"/>
    <x v="5"/>
    <x v="0"/>
    <x v="1"/>
    <x v="7"/>
    <s v="Sí"/>
    <x v="3"/>
    <n v="52601"/>
    <s v="Comercio_132"/>
    <x v="1"/>
    <n v="526.01"/>
    <n v="52601"/>
    <n v="0"/>
    <n v="0"/>
    <n v="0"/>
    <n v="0"/>
    <s v="ARN00000251"/>
    <s v="Pendiente"/>
    <s v="Pendiente"/>
    <n v="0"/>
    <n v="0"/>
    <x v="5"/>
  </r>
  <r>
    <s v="C-000252"/>
    <x v="51"/>
    <x v="2"/>
    <d v="2023-05-02T00:00:00"/>
    <x v="3"/>
    <n v="154.69"/>
    <n v="15469"/>
    <n v="0"/>
    <n v="0"/>
    <x v="1"/>
    <s v="Operación"/>
    <x v="0"/>
    <x v="5"/>
    <x v="0"/>
    <x v="0"/>
    <s v="Sí"/>
    <x v="1"/>
    <n v="15469"/>
    <s v="Comercio_1590"/>
    <x v="0"/>
    <n v="0"/>
    <n v="0"/>
    <n v="0"/>
    <n v="0"/>
    <n v="154.69"/>
    <n v="15469"/>
    <s v="ARN00000252"/>
    <s v="Pendiente"/>
    <s v="Pendiente"/>
    <n v="0"/>
    <n v="0"/>
    <x v="5"/>
  </r>
  <r>
    <s v="C-000253"/>
    <x v="52"/>
    <x v="3"/>
    <d v="2023-05-05T00:00:00"/>
    <x v="26"/>
    <n v="654.16"/>
    <n v="65416"/>
    <n v="0"/>
    <n v="1.44"/>
    <x v="1"/>
    <s v="Operación"/>
    <x v="3"/>
    <x v="5"/>
    <x v="1"/>
    <x v="6"/>
    <s v="No"/>
    <x v="0"/>
    <n v="65416"/>
    <s v="Comercio_652"/>
    <x v="3"/>
    <n v="654.16"/>
    <n v="65416"/>
    <n v="0"/>
    <n v="0"/>
    <n v="0"/>
    <n v="0"/>
    <s v="ARN00000253"/>
    <s v="Pendiente"/>
    <s v="Pendiente"/>
    <n v="0"/>
    <n v="0"/>
    <x v="5"/>
  </r>
  <r>
    <s v="C-000254"/>
    <x v="53"/>
    <x v="4"/>
    <d v="2023-05-21T00:00:00"/>
    <x v="28"/>
    <n v="759.52"/>
    <n v="75952"/>
    <n v="0"/>
    <n v="1.19"/>
    <x v="1"/>
    <s v="Operación"/>
    <x v="4"/>
    <x v="3"/>
    <x v="1"/>
    <x v="6"/>
    <s v="No"/>
    <x v="3"/>
    <n v="75952"/>
    <s v="Comercio_1029"/>
    <x v="3"/>
    <n v="759.52"/>
    <n v="75952"/>
    <n v="0"/>
    <n v="0"/>
    <n v="0"/>
    <n v="0"/>
    <s v="ARN00000254"/>
    <s v="Hecho"/>
    <d v="2023-02-23T00:00:00"/>
    <n v="368.07"/>
    <n v="36807"/>
    <x v="5"/>
  </r>
  <r>
    <s v="C-000255"/>
    <x v="54"/>
    <x v="5"/>
    <d v="2023-05-06T00:00:00"/>
    <x v="17"/>
    <n v="27.94"/>
    <n v="2794"/>
    <n v="0"/>
    <n v="1.44"/>
    <x v="0"/>
    <s v="Operación"/>
    <x v="1"/>
    <x v="1"/>
    <x v="1"/>
    <x v="4"/>
    <s v="Sí"/>
    <x v="0"/>
    <n v="2794"/>
    <s v="Comercio_1337"/>
    <x v="2"/>
    <n v="0"/>
    <n v="0"/>
    <n v="27.94"/>
    <n v="2794"/>
    <n v="0"/>
    <n v="0"/>
    <s v="ARN00000255"/>
    <s v="Hecho"/>
    <d v="2023-02-24T00:00:00"/>
    <n v="52.85"/>
    <n v="5285"/>
    <x v="5"/>
  </r>
  <r>
    <s v="C-000256"/>
    <x v="55"/>
    <x v="6"/>
    <d v="2023-05-14T00:00:00"/>
    <x v="15"/>
    <n v="167.51"/>
    <n v="16751"/>
    <n v="0"/>
    <n v="1.24"/>
    <x v="0"/>
    <s v="Operación"/>
    <x v="3"/>
    <x v="2"/>
    <x v="1"/>
    <x v="6"/>
    <s v="No"/>
    <x v="4"/>
    <n v="16751"/>
    <s v="Comercio_390"/>
    <x v="1"/>
    <n v="167.51"/>
    <n v="16751"/>
    <n v="0"/>
    <n v="0"/>
    <n v="0"/>
    <n v="0"/>
    <s v="ARN00000256"/>
    <s v="Pendiente"/>
    <s v="Pendiente"/>
    <n v="0"/>
    <n v="0"/>
    <x v="4"/>
  </r>
  <r>
    <s v="C-000257"/>
    <x v="56"/>
    <x v="0"/>
    <d v="2023-05-18T00:00:00"/>
    <x v="27"/>
    <n v="88.38"/>
    <n v="8838"/>
    <n v="0"/>
    <n v="0"/>
    <x v="0"/>
    <s v="Operación"/>
    <x v="3"/>
    <x v="5"/>
    <x v="1"/>
    <x v="0"/>
    <s v="No"/>
    <x v="0"/>
    <n v="8838"/>
    <s v="Comercio_1360"/>
    <x v="1"/>
    <n v="88.38"/>
    <n v="8838"/>
    <n v="0"/>
    <n v="0"/>
    <n v="0"/>
    <n v="0"/>
    <s v="ARN00000257"/>
    <s v="Hecho"/>
    <d v="2023-02-26T00:00:00"/>
    <n v="601.32000000000005"/>
    <n v="60132"/>
    <x v="1"/>
  </r>
  <r>
    <s v="C-000258"/>
    <x v="57"/>
    <x v="1"/>
    <d v="2023-05-25T00:00:00"/>
    <x v="28"/>
    <n v="747.67"/>
    <n v="74767"/>
    <n v="0"/>
    <n v="0.96"/>
    <x v="0"/>
    <s v="Operación"/>
    <x v="1"/>
    <x v="5"/>
    <x v="1"/>
    <x v="1"/>
    <s v="Sí"/>
    <x v="3"/>
    <n v="74767"/>
    <s v="Comercio_1476"/>
    <x v="2"/>
    <n v="0"/>
    <n v="0"/>
    <n v="747.67"/>
    <n v="74767"/>
    <n v="0"/>
    <n v="0"/>
    <s v="ARN00000258"/>
    <s v="Pendiente"/>
    <s v="Pendiente"/>
    <n v="0"/>
    <n v="0"/>
    <x v="4"/>
  </r>
  <r>
    <s v="C-000259"/>
    <x v="58"/>
    <x v="2"/>
    <d v="2023-05-26T00:00:00"/>
    <x v="28"/>
    <n v="801.28"/>
    <n v="80128"/>
    <n v="0"/>
    <n v="1.0900000000000001"/>
    <x v="1"/>
    <s v="Operación"/>
    <x v="0"/>
    <x v="2"/>
    <x v="1"/>
    <x v="4"/>
    <s v="Sí"/>
    <x v="1"/>
    <n v="80128"/>
    <s v="Comercio_880"/>
    <x v="2"/>
    <n v="0"/>
    <n v="0"/>
    <n v="801.28"/>
    <n v="80128"/>
    <n v="0"/>
    <n v="0"/>
    <s v="ARN00000259"/>
    <s v="Hecho"/>
    <d v="2023-02-28T00:00:00"/>
    <n v="348.28"/>
    <n v="34828"/>
    <x v="5"/>
  </r>
  <r>
    <s v="C-000260"/>
    <x v="59"/>
    <x v="3"/>
    <d v="2023-05-30T00:00:00"/>
    <x v="4"/>
    <n v="253.78"/>
    <n v="25378"/>
    <n v="0"/>
    <n v="0.89"/>
    <x v="0"/>
    <s v="Operación"/>
    <x v="1"/>
    <x v="0"/>
    <x v="1"/>
    <x v="4"/>
    <s v="No"/>
    <x v="2"/>
    <n v="25378"/>
    <s v="Comercio_168"/>
    <x v="3"/>
    <n v="253.78"/>
    <n v="25378"/>
    <n v="0"/>
    <n v="0"/>
    <n v="0"/>
    <n v="0"/>
    <s v="ARN00000260"/>
    <s v="Pendiente"/>
    <s v="Pendiente"/>
    <n v="0"/>
    <n v="0"/>
    <x v="3"/>
  </r>
  <r>
    <s v="C-000261"/>
    <x v="60"/>
    <x v="4"/>
    <d v="2023-05-12T00:00:00"/>
    <x v="17"/>
    <n v="68.83"/>
    <n v="6883"/>
    <n v="0"/>
    <n v="0"/>
    <x v="1"/>
    <s v="Operación"/>
    <x v="1"/>
    <x v="1"/>
    <x v="1"/>
    <x v="4"/>
    <s v="Sí"/>
    <x v="3"/>
    <n v="68830"/>
    <s v="Comercio_1782"/>
    <x v="2"/>
    <n v="0"/>
    <n v="0"/>
    <n v="688.3"/>
    <n v="68830"/>
    <n v="0"/>
    <n v="0"/>
    <s v="ARN00000261"/>
    <s v="Hecho"/>
    <d v="2023-03-02T00:00:00"/>
    <n v="13.25"/>
    <n v="1325"/>
    <x v="3"/>
  </r>
  <r>
    <s v="C-000262"/>
    <x v="61"/>
    <x v="5"/>
    <d v="2023-05-21T00:00:00"/>
    <x v="18"/>
    <n v="206.84"/>
    <n v="20684"/>
    <n v="0"/>
    <n v="1.44"/>
    <x v="0"/>
    <s v="Operación"/>
    <x v="0"/>
    <x v="1"/>
    <x v="1"/>
    <x v="1"/>
    <s v="Sí"/>
    <x v="0"/>
    <n v="20684"/>
    <s v="Comercio_705"/>
    <x v="3"/>
    <n v="206.84"/>
    <n v="20684"/>
    <n v="0"/>
    <n v="0"/>
    <n v="0"/>
    <n v="0"/>
    <s v="ARN00000262"/>
    <s v="Pendiente"/>
    <s v="Pendiente"/>
    <n v="0"/>
    <n v="0"/>
    <x v="5"/>
  </r>
  <r>
    <s v="C-000263"/>
    <x v="62"/>
    <x v="6"/>
    <d v="2023-05-09T00:00:00"/>
    <x v="23"/>
    <n v="27.59"/>
    <n v="2759"/>
    <n v="0"/>
    <n v="0"/>
    <x v="0"/>
    <s v="Operación"/>
    <x v="0"/>
    <x v="3"/>
    <x v="1"/>
    <x v="2"/>
    <s v="No"/>
    <x v="1"/>
    <n v="2759"/>
    <s v="Comercio_755"/>
    <x v="2"/>
    <n v="0"/>
    <n v="0"/>
    <n v="27.59"/>
    <n v="2759"/>
    <n v="0"/>
    <n v="0"/>
    <s v="ARN00000263"/>
    <s v="Hecho"/>
    <d v="2023-03-04T00:00:00"/>
    <n v="747.24"/>
    <n v="74724"/>
    <x v="5"/>
  </r>
  <r>
    <s v="C-000264"/>
    <x v="63"/>
    <x v="0"/>
    <d v="2023-05-30T00:00:00"/>
    <x v="24"/>
    <n v="544.69000000000005"/>
    <n v="54469"/>
    <n v="0"/>
    <n v="0"/>
    <x v="0"/>
    <s v="Operación"/>
    <x v="3"/>
    <x v="4"/>
    <x v="1"/>
    <x v="5"/>
    <s v="Sí"/>
    <x v="1"/>
    <n v="54469"/>
    <s v="Comercio_1336"/>
    <x v="1"/>
    <n v="544.69000000000005"/>
    <n v="54469"/>
    <n v="0"/>
    <n v="0"/>
    <n v="0"/>
    <n v="0"/>
    <s v="ARN00000264"/>
    <s v="Pendiente"/>
    <s v="Pendiente"/>
    <n v="0"/>
    <n v="0"/>
    <x v="1"/>
  </r>
  <r>
    <s v="C-000265"/>
    <x v="64"/>
    <x v="1"/>
    <d v="2023-06-02T00:00:00"/>
    <x v="19"/>
    <n v="942.65"/>
    <n v="94265"/>
    <n v="0"/>
    <n v="1.44"/>
    <x v="1"/>
    <s v="Operación"/>
    <x v="2"/>
    <x v="3"/>
    <x v="1"/>
    <x v="6"/>
    <s v="No"/>
    <x v="3"/>
    <n v="94265"/>
    <s v="Comercio_460"/>
    <x v="3"/>
    <n v="942.65"/>
    <n v="94265"/>
    <n v="0"/>
    <n v="0"/>
    <n v="0"/>
    <n v="0"/>
    <s v="ARN00000265"/>
    <s v="Hecho"/>
    <d v="2023-03-06T00:00:00"/>
    <n v="717.88"/>
    <n v="71788"/>
    <x v="3"/>
  </r>
  <r>
    <s v="C-000266"/>
    <x v="65"/>
    <x v="2"/>
    <d v="2023-05-25T00:00:00"/>
    <x v="18"/>
    <n v="69.75"/>
    <n v="6975"/>
    <n v="0"/>
    <n v="1.44"/>
    <x v="0"/>
    <s v="Operación"/>
    <x v="1"/>
    <x v="2"/>
    <x v="1"/>
    <x v="6"/>
    <s v="Sí"/>
    <x v="2"/>
    <n v="6975"/>
    <s v="Comercio_1910"/>
    <x v="2"/>
    <n v="0"/>
    <n v="0"/>
    <n v="69.75"/>
    <n v="6975"/>
    <n v="0"/>
    <n v="0"/>
    <s v="ARN00000266"/>
    <s v="Hecho"/>
    <d v="2023-03-07T00:00:00"/>
    <n v="55.2"/>
    <n v="5520"/>
    <x v="3"/>
  </r>
  <r>
    <s v="C-000267"/>
    <x v="66"/>
    <x v="3"/>
    <d v="2023-05-14T00:00:00"/>
    <x v="20"/>
    <n v="831.16"/>
    <n v="83116"/>
    <n v="0"/>
    <n v="1.32"/>
    <x v="1"/>
    <s v="Operación"/>
    <x v="3"/>
    <x v="3"/>
    <x v="0"/>
    <x v="4"/>
    <s v="Sí"/>
    <x v="3"/>
    <n v="83116"/>
    <s v="Comercio_1880"/>
    <x v="0"/>
    <n v="0"/>
    <n v="0"/>
    <n v="0"/>
    <n v="0"/>
    <n v="831.16"/>
    <n v="83116"/>
    <s v="ARN00000267"/>
    <s v="Hecho"/>
    <d v="2023-03-08T00:00:00"/>
    <n v="500.32"/>
    <n v="50032"/>
    <x v="1"/>
  </r>
  <r>
    <s v="C-000268"/>
    <x v="67"/>
    <x v="4"/>
    <d v="2023-05-25T00:00:00"/>
    <x v="14"/>
    <n v="109.91"/>
    <n v="10991"/>
    <n v="0"/>
    <n v="1.1599999999999999"/>
    <x v="0"/>
    <s v="Operación"/>
    <x v="2"/>
    <x v="4"/>
    <x v="0"/>
    <x v="6"/>
    <s v="Sí"/>
    <x v="3"/>
    <n v="10991"/>
    <s v="Comercio_977"/>
    <x v="0"/>
    <n v="0"/>
    <n v="0"/>
    <n v="0"/>
    <n v="0"/>
    <n v="109.91"/>
    <n v="10991"/>
    <s v="ARN00000268"/>
    <s v="Hecho"/>
    <d v="2023-03-09T00:00:00"/>
    <n v="377.61"/>
    <n v="37761"/>
    <x v="2"/>
  </r>
  <r>
    <s v="C-000269"/>
    <x v="68"/>
    <x v="5"/>
    <d v="2023-05-11T00:00:00"/>
    <x v="12"/>
    <n v="717.27"/>
    <n v="71727"/>
    <n v="0"/>
    <n v="0.81"/>
    <x v="1"/>
    <s v="Operación"/>
    <x v="0"/>
    <x v="1"/>
    <x v="1"/>
    <x v="1"/>
    <s v="Sí"/>
    <x v="3"/>
    <n v="71727"/>
    <s v="Comercio_615"/>
    <x v="2"/>
    <n v="0"/>
    <n v="0"/>
    <n v="717.27"/>
    <n v="71727"/>
    <n v="0"/>
    <n v="0"/>
    <s v="ARN00000269"/>
    <s v="Pendiente"/>
    <s v="Pendiente"/>
    <n v="0"/>
    <n v="0"/>
    <x v="5"/>
  </r>
  <r>
    <s v="C-000270"/>
    <x v="69"/>
    <x v="6"/>
    <d v="2023-05-26T00:00:00"/>
    <x v="6"/>
    <n v="675.27"/>
    <n v="67527"/>
    <n v="0"/>
    <n v="0"/>
    <x v="0"/>
    <s v="Operación"/>
    <x v="2"/>
    <x v="4"/>
    <x v="1"/>
    <x v="1"/>
    <s v="Sí"/>
    <x v="3"/>
    <n v="67527"/>
    <s v="Comercio_1904"/>
    <x v="2"/>
    <n v="0"/>
    <n v="0"/>
    <n v="675.27"/>
    <n v="67527"/>
    <n v="0"/>
    <n v="0"/>
    <s v="ARN00000270"/>
    <s v="Pendiente"/>
    <s v="Pendiente"/>
    <n v="0"/>
    <n v="0"/>
    <x v="5"/>
  </r>
  <r>
    <s v="C-000271"/>
    <x v="70"/>
    <x v="0"/>
    <d v="2023-05-24T00:00:00"/>
    <x v="1"/>
    <n v="956.46"/>
    <n v="95646"/>
    <n v="0"/>
    <n v="0"/>
    <x v="0"/>
    <s v="Operación"/>
    <x v="3"/>
    <x v="5"/>
    <x v="1"/>
    <x v="2"/>
    <s v="No"/>
    <x v="0"/>
    <n v="95646"/>
    <s v="Comercio_1900"/>
    <x v="3"/>
    <n v="956.46"/>
    <n v="95646"/>
    <n v="0"/>
    <n v="0"/>
    <n v="0"/>
    <n v="0"/>
    <s v="ARN00000271"/>
    <s v="Hecho"/>
    <d v="2023-03-12T00:00:00"/>
    <n v="595.83000000000004"/>
    <n v="59583"/>
    <x v="4"/>
  </r>
  <r>
    <s v="C-000272"/>
    <x v="71"/>
    <x v="1"/>
    <d v="2023-05-12T00:00:00"/>
    <x v="8"/>
    <n v="888.44"/>
    <n v="88844"/>
    <n v="0"/>
    <n v="1.48"/>
    <x v="1"/>
    <s v="Operación"/>
    <x v="4"/>
    <x v="0"/>
    <x v="1"/>
    <x v="2"/>
    <s v="Sí"/>
    <x v="2"/>
    <n v="88844"/>
    <s v="Comercio_1088"/>
    <x v="3"/>
    <n v="888.44"/>
    <n v="88844"/>
    <n v="0"/>
    <n v="0"/>
    <n v="0"/>
    <n v="0"/>
    <s v="ARN00000272"/>
    <s v="Pendiente"/>
    <s v="Pendiente"/>
    <n v="0"/>
    <n v="0"/>
    <x v="3"/>
  </r>
  <r>
    <s v="C-000273"/>
    <x v="72"/>
    <x v="2"/>
    <d v="2023-06-05T00:00:00"/>
    <x v="21"/>
    <n v="362.58"/>
    <n v="36258"/>
    <n v="0"/>
    <n v="0"/>
    <x v="0"/>
    <s v="Operación"/>
    <x v="5"/>
    <x v="5"/>
    <x v="1"/>
    <x v="0"/>
    <s v="Sí"/>
    <x v="2"/>
    <n v="36258"/>
    <s v="Comercio_127"/>
    <x v="1"/>
    <n v="362.58"/>
    <n v="36258"/>
    <n v="0"/>
    <n v="0"/>
    <n v="0"/>
    <n v="0"/>
    <s v="ARN00000273"/>
    <s v="Hecho"/>
    <d v="2023-03-14T00:00:00"/>
    <n v="28.58"/>
    <n v="2858"/>
    <x v="3"/>
  </r>
  <r>
    <s v="C-000274"/>
    <x v="73"/>
    <x v="3"/>
    <d v="2023-05-17T00:00:00"/>
    <x v="5"/>
    <n v="51.39"/>
    <n v="5139"/>
    <n v="0"/>
    <n v="0"/>
    <x v="0"/>
    <s v="Operación"/>
    <x v="5"/>
    <x v="4"/>
    <x v="0"/>
    <x v="6"/>
    <s v="Sí"/>
    <x v="4"/>
    <n v="51390"/>
    <s v="Comercio_1392"/>
    <x v="0"/>
    <n v="0"/>
    <n v="0"/>
    <n v="0"/>
    <n v="0"/>
    <n v="513.9"/>
    <n v="51390"/>
    <s v="ARN00000274"/>
    <s v="Hecho"/>
    <d v="2023-03-15T00:00:00"/>
    <n v="291.56"/>
    <n v="29156"/>
    <x v="1"/>
  </r>
  <r>
    <s v="C-000275"/>
    <x v="74"/>
    <x v="4"/>
    <d v="2023-06-12T00:00:00"/>
    <x v="19"/>
    <n v="307.43"/>
    <n v="30743"/>
    <n v="0"/>
    <n v="0.86"/>
    <x v="1"/>
    <s v="Operación"/>
    <x v="2"/>
    <x v="3"/>
    <x v="1"/>
    <x v="1"/>
    <s v="Sí"/>
    <x v="2"/>
    <n v="30743"/>
    <s v="Comercio_479"/>
    <x v="1"/>
    <n v="307.43"/>
    <n v="30743"/>
    <n v="0"/>
    <n v="0"/>
    <n v="0"/>
    <n v="0"/>
    <s v="ARN00000275"/>
    <s v="Pendiente"/>
    <s v="Pendiente"/>
    <n v="0"/>
    <n v="0"/>
    <x v="0"/>
  </r>
  <r>
    <s v="C-000276"/>
    <x v="75"/>
    <x v="5"/>
    <d v="2023-06-06T00:00:00"/>
    <x v="27"/>
    <n v="409.18"/>
    <n v="40918"/>
    <n v="0"/>
    <n v="1.38"/>
    <x v="1"/>
    <s v="Operación"/>
    <x v="4"/>
    <x v="4"/>
    <x v="0"/>
    <x v="4"/>
    <s v="Sí"/>
    <x v="0"/>
    <n v="40918"/>
    <s v="Comercio_731"/>
    <x v="0"/>
    <n v="0"/>
    <n v="0"/>
    <n v="0"/>
    <n v="0"/>
    <n v="409.18"/>
    <n v="40918"/>
    <s v="ARN00000276"/>
    <s v="Pendiente"/>
    <s v="Pendiente"/>
    <n v="0"/>
    <n v="0"/>
    <x v="1"/>
  </r>
  <r>
    <s v="C-000277"/>
    <x v="76"/>
    <x v="6"/>
    <d v="2023-06-14T00:00:00"/>
    <x v="19"/>
    <n v="875.76"/>
    <n v="87576"/>
    <n v="0"/>
    <n v="1.29"/>
    <x v="1"/>
    <s v="Operación"/>
    <x v="2"/>
    <x v="5"/>
    <x v="1"/>
    <x v="5"/>
    <s v="Sí"/>
    <x v="2"/>
    <n v="87576"/>
    <s v="Comercio_1494"/>
    <x v="2"/>
    <n v="0"/>
    <n v="0"/>
    <n v="875.76"/>
    <n v="87576"/>
    <n v="0"/>
    <n v="0"/>
    <s v="ARN00000277"/>
    <s v="Pendiente"/>
    <s v="Pendiente"/>
    <n v="0"/>
    <n v="0"/>
    <x v="0"/>
  </r>
  <r>
    <s v="C-000278"/>
    <x v="77"/>
    <x v="0"/>
    <d v="2023-06-02T00:00:00"/>
    <x v="30"/>
    <n v="331.96"/>
    <n v="33196"/>
    <n v="0"/>
    <n v="0.93"/>
    <x v="1"/>
    <s v="Operación"/>
    <x v="4"/>
    <x v="0"/>
    <x v="1"/>
    <x v="0"/>
    <s v="No"/>
    <x v="4"/>
    <n v="33196"/>
    <s v="Comercio_1656"/>
    <x v="1"/>
    <n v="331.96"/>
    <n v="33196"/>
    <n v="0"/>
    <n v="0"/>
    <n v="0"/>
    <n v="0"/>
    <s v="ARN00000278"/>
    <s v="Hecho"/>
    <d v="2023-03-19T00:00:00"/>
    <n v="269.07"/>
    <n v="26907"/>
    <x v="1"/>
  </r>
  <r>
    <s v="C-000279"/>
    <x v="78"/>
    <x v="1"/>
    <d v="2023-05-28T00:00:00"/>
    <x v="29"/>
    <n v="576.74"/>
    <n v="57674"/>
    <n v="0"/>
    <n v="0"/>
    <x v="1"/>
    <s v="Operación"/>
    <x v="2"/>
    <x v="5"/>
    <x v="1"/>
    <x v="5"/>
    <s v="Sí"/>
    <x v="2"/>
    <n v="57674"/>
    <s v="Comercio_1038"/>
    <x v="3"/>
    <n v="576.74"/>
    <n v="57674"/>
    <n v="0"/>
    <n v="0"/>
    <n v="0"/>
    <n v="0"/>
    <s v="ARN00000279"/>
    <s v="Pendiente"/>
    <s v="Pendiente"/>
    <n v="0"/>
    <n v="0"/>
    <x v="2"/>
  </r>
  <r>
    <s v="C-000280"/>
    <x v="79"/>
    <x v="2"/>
    <d v="2023-06-17T00:00:00"/>
    <x v="19"/>
    <n v="26.63"/>
    <n v="2663"/>
    <n v="0"/>
    <n v="0"/>
    <x v="1"/>
    <s v="Operación"/>
    <x v="5"/>
    <x v="0"/>
    <x v="1"/>
    <x v="0"/>
    <s v="Sí"/>
    <x v="3"/>
    <n v="26630"/>
    <s v="Comercio_1735"/>
    <x v="1"/>
    <n v="266.3"/>
    <n v="26630"/>
    <n v="0"/>
    <n v="0"/>
    <n v="0"/>
    <n v="0"/>
    <s v="ARN00000280"/>
    <s v="Hecho"/>
    <d v="2023-03-21T00:00:00"/>
    <n v="900.84"/>
    <n v="90084"/>
    <x v="0"/>
  </r>
  <r>
    <s v="C-000281"/>
    <x v="80"/>
    <x v="3"/>
    <d v="2023-06-01T00:00:00"/>
    <x v="17"/>
    <n v="14.96"/>
    <n v="1496"/>
    <n v="0"/>
    <n v="0"/>
    <x v="0"/>
    <s v="Operación"/>
    <x v="2"/>
    <x v="4"/>
    <x v="1"/>
    <x v="5"/>
    <s v="Sí"/>
    <x v="2"/>
    <n v="14960"/>
    <s v="Comercio_1867"/>
    <x v="1"/>
    <n v="149.6"/>
    <n v="14960"/>
    <n v="0"/>
    <n v="0"/>
    <n v="0"/>
    <n v="0"/>
    <s v="ARN00000281"/>
    <s v="Pendiente"/>
    <s v="Pendiente"/>
    <n v="0"/>
    <n v="0"/>
    <x v="2"/>
  </r>
  <r>
    <s v="C-000282"/>
    <x v="81"/>
    <x v="4"/>
    <d v="2023-05-23T00:00:00"/>
    <x v="13"/>
    <n v="705.13"/>
    <n v="70513"/>
    <n v="0"/>
    <n v="1.38"/>
    <x v="0"/>
    <s v="Operación"/>
    <x v="3"/>
    <x v="3"/>
    <x v="1"/>
    <x v="7"/>
    <s v="No"/>
    <x v="0"/>
    <n v="70513"/>
    <s v="Comercio_1418"/>
    <x v="1"/>
    <n v="705.13"/>
    <n v="70513"/>
    <n v="0"/>
    <n v="0"/>
    <n v="0"/>
    <n v="0"/>
    <s v="ARN00000282"/>
    <s v="Pendiente"/>
    <s v="Pendiente"/>
    <n v="0"/>
    <n v="0"/>
    <x v="1"/>
  </r>
  <r>
    <s v="C-000283"/>
    <x v="82"/>
    <x v="5"/>
    <d v="2023-06-16T00:00:00"/>
    <x v="7"/>
    <n v="40.71"/>
    <n v="4071"/>
    <n v="0"/>
    <n v="0"/>
    <x v="1"/>
    <s v="Operación"/>
    <x v="2"/>
    <x v="3"/>
    <x v="1"/>
    <x v="5"/>
    <s v="No"/>
    <x v="2"/>
    <n v="40710"/>
    <s v="Comercio_1113"/>
    <x v="1"/>
    <n v="407.1"/>
    <n v="40710"/>
    <n v="0"/>
    <n v="0"/>
    <n v="0"/>
    <n v="0"/>
    <s v="ARN00000283"/>
    <s v="Pendiente"/>
    <s v="Pendiente"/>
    <n v="0"/>
    <n v="0"/>
    <x v="1"/>
  </r>
  <r>
    <s v="C-000284"/>
    <x v="83"/>
    <x v="6"/>
    <d v="2023-05-27T00:00:00"/>
    <x v="5"/>
    <n v="309.63"/>
    <n v="30963"/>
    <n v="0"/>
    <n v="0"/>
    <x v="1"/>
    <s v="Operación"/>
    <x v="3"/>
    <x v="3"/>
    <x v="1"/>
    <x v="1"/>
    <s v="No"/>
    <x v="3"/>
    <n v="30963"/>
    <s v="Comercio_174"/>
    <x v="1"/>
    <n v="309.63"/>
    <n v="30963"/>
    <n v="0"/>
    <n v="0"/>
    <n v="0"/>
    <n v="0"/>
    <s v="ARN00000284"/>
    <s v="Hecho"/>
    <d v="2023-03-25T00:00:00"/>
    <n v="673.19"/>
    <n v="67319"/>
    <x v="2"/>
  </r>
  <r>
    <s v="C-000285"/>
    <x v="84"/>
    <x v="0"/>
    <d v="2023-06-04T00:00:00"/>
    <x v="3"/>
    <n v="37.630000000000003"/>
    <n v="3763"/>
    <n v="0"/>
    <n v="0.85"/>
    <x v="0"/>
    <s v="Operación"/>
    <x v="4"/>
    <x v="3"/>
    <x v="1"/>
    <x v="6"/>
    <s v="Sí"/>
    <x v="2"/>
    <n v="3763"/>
    <s v="Comercio_1579"/>
    <x v="2"/>
    <n v="0"/>
    <n v="0"/>
    <n v="37.630000000000003"/>
    <n v="3763"/>
    <n v="0"/>
    <n v="0"/>
    <s v="ARN00000285"/>
    <s v="Hecho"/>
    <d v="2023-03-26T00:00:00"/>
    <n v="557.05999999999995"/>
    <n v="55706"/>
    <x v="0"/>
  </r>
  <r>
    <s v="C-000286"/>
    <x v="85"/>
    <x v="1"/>
    <d v="2023-06-07T00:00:00"/>
    <x v="26"/>
    <n v="538.12"/>
    <n v="53812"/>
    <n v="0"/>
    <n v="0.94"/>
    <x v="0"/>
    <s v="Operación"/>
    <x v="2"/>
    <x v="1"/>
    <x v="1"/>
    <x v="5"/>
    <s v="No"/>
    <x v="0"/>
    <n v="53812"/>
    <s v="Comercio_217"/>
    <x v="1"/>
    <n v="538.12"/>
    <n v="53812"/>
    <n v="0"/>
    <n v="0"/>
    <n v="0"/>
    <n v="0"/>
    <s v="ARN00000286"/>
    <s v="Pendiente"/>
    <s v="Pendiente"/>
    <n v="0"/>
    <n v="0"/>
    <x v="2"/>
  </r>
  <r>
    <s v="C-000287"/>
    <x v="86"/>
    <x v="2"/>
    <d v="2023-05-28T00:00:00"/>
    <x v="13"/>
    <n v="102.15"/>
    <n v="10215"/>
    <n v="0"/>
    <n v="0"/>
    <x v="0"/>
    <s v="Operación"/>
    <x v="0"/>
    <x v="4"/>
    <x v="1"/>
    <x v="5"/>
    <s v="Sí"/>
    <x v="0"/>
    <n v="10215"/>
    <s v="Comercio_501"/>
    <x v="3"/>
    <n v="102.15"/>
    <n v="10215"/>
    <n v="0"/>
    <n v="0"/>
    <n v="0"/>
    <n v="0"/>
    <s v="ARN00000287"/>
    <s v="Pendiente"/>
    <s v="Pendiente"/>
    <n v="0"/>
    <n v="0"/>
    <x v="2"/>
  </r>
  <r>
    <s v="C-000288"/>
    <x v="87"/>
    <x v="3"/>
    <d v="2023-05-30T00:00:00"/>
    <x v="12"/>
    <n v="83.14"/>
    <n v="8314"/>
    <n v="0"/>
    <n v="0"/>
    <x v="0"/>
    <s v="Operación"/>
    <x v="1"/>
    <x v="4"/>
    <x v="1"/>
    <x v="2"/>
    <s v="No"/>
    <x v="2"/>
    <n v="8314"/>
    <s v="Comercio_865"/>
    <x v="2"/>
    <n v="0"/>
    <n v="0"/>
    <n v="83.14"/>
    <n v="8314"/>
    <n v="0"/>
    <n v="0"/>
    <s v="ARN00000288"/>
    <s v="Pendiente"/>
    <s v="Pendiente"/>
    <n v="0"/>
    <n v="0"/>
    <x v="4"/>
  </r>
  <r>
    <s v="C-000289"/>
    <x v="88"/>
    <x v="4"/>
    <d v="2023-06-23T00:00:00"/>
    <x v="10"/>
    <n v="52.42"/>
    <n v="5242"/>
    <n v="0"/>
    <n v="1.1399999999999999"/>
    <x v="1"/>
    <s v="Operación"/>
    <x v="2"/>
    <x v="0"/>
    <x v="1"/>
    <x v="7"/>
    <s v="Sí"/>
    <x v="0"/>
    <n v="5242"/>
    <s v="Comercio_417"/>
    <x v="2"/>
    <n v="0"/>
    <n v="0"/>
    <n v="52.42"/>
    <n v="5242"/>
    <n v="0"/>
    <n v="0"/>
    <s v="ARN00000289"/>
    <s v="Pendiente"/>
    <s v="Pendiente"/>
    <n v="0"/>
    <n v="0"/>
    <x v="4"/>
  </r>
  <r>
    <s v="C-000290"/>
    <x v="89"/>
    <x v="5"/>
    <d v="2023-06-06T00:00:00"/>
    <x v="20"/>
    <n v="556.08000000000004"/>
    <n v="55608"/>
    <n v="0"/>
    <n v="0"/>
    <x v="0"/>
    <s v="Operación"/>
    <x v="0"/>
    <x v="5"/>
    <x v="1"/>
    <x v="5"/>
    <s v="No"/>
    <x v="1"/>
    <n v="55608"/>
    <s v="Comercio_1082"/>
    <x v="3"/>
    <n v="556.08000000000004"/>
    <n v="55608"/>
    <n v="0"/>
    <n v="0"/>
    <n v="0"/>
    <n v="0"/>
    <s v="ARN00000290"/>
    <s v="Hecho"/>
    <d v="2023-03-31T00:00:00"/>
    <n v="1.59"/>
    <n v="159"/>
    <x v="4"/>
  </r>
  <r>
    <s v="C-000291"/>
    <x v="90"/>
    <x v="6"/>
    <d v="2023-06-10T00:00:00"/>
    <x v="3"/>
    <n v="90.69"/>
    <n v="9069"/>
    <n v="0"/>
    <n v="1.47"/>
    <x v="0"/>
    <s v="Operación"/>
    <x v="4"/>
    <x v="3"/>
    <x v="1"/>
    <x v="3"/>
    <s v="Sí"/>
    <x v="0"/>
    <n v="90690"/>
    <s v="Comercio_934"/>
    <x v="1"/>
    <n v="906.9"/>
    <n v="90690"/>
    <n v="0"/>
    <n v="0"/>
    <n v="0"/>
    <n v="0"/>
    <s v="ARN00000291"/>
    <s v="Hecho"/>
    <d v="2023-04-01T00:00:00"/>
    <n v="61.1"/>
    <n v="6110"/>
    <x v="1"/>
  </r>
  <r>
    <s v="C-000292"/>
    <x v="91"/>
    <x v="0"/>
    <d v="2023-06-16T00:00:00"/>
    <x v="30"/>
    <n v="561.22"/>
    <n v="56122"/>
    <n v="0"/>
    <n v="0"/>
    <x v="1"/>
    <s v="Operación"/>
    <x v="1"/>
    <x v="4"/>
    <x v="1"/>
    <x v="5"/>
    <s v="Sí"/>
    <x v="3"/>
    <n v="56122"/>
    <s v="Comercio_1746"/>
    <x v="3"/>
    <n v="561.22"/>
    <n v="56122"/>
    <n v="0"/>
    <n v="0"/>
    <n v="0"/>
    <n v="0"/>
    <s v="ARN00000292"/>
    <s v="Pendiente"/>
    <s v="Pendiente"/>
    <n v="0"/>
    <n v="0"/>
    <x v="3"/>
  </r>
  <r>
    <s v="C-000293"/>
    <x v="92"/>
    <x v="1"/>
    <d v="2023-06-21T00:00:00"/>
    <x v="18"/>
    <n v="793.86"/>
    <n v="79386"/>
    <n v="0"/>
    <n v="0.15"/>
    <x v="0"/>
    <s v="Operación"/>
    <x v="3"/>
    <x v="1"/>
    <x v="1"/>
    <x v="7"/>
    <s v="Sí"/>
    <x v="0"/>
    <n v="79386"/>
    <s v="Comercio_277"/>
    <x v="1"/>
    <n v="793.86"/>
    <n v="79386"/>
    <n v="0"/>
    <n v="0"/>
    <n v="0"/>
    <n v="0"/>
    <s v="ARN00000293"/>
    <s v="Pendiente"/>
    <s v="Pendiente"/>
    <n v="0"/>
    <n v="0"/>
    <x v="1"/>
  </r>
  <r>
    <s v="C-000294"/>
    <x v="93"/>
    <x v="2"/>
    <d v="2023-06-08T00:00:00"/>
    <x v="25"/>
    <n v="738.49"/>
    <n v="73849"/>
    <n v="0"/>
    <n v="0.11"/>
    <x v="1"/>
    <s v="Operación"/>
    <x v="5"/>
    <x v="4"/>
    <x v="1"/>
    <x v="3"/>
    <s v="No"/>
    <x v="1"/>
    <n v="73849"/>
    <s v="Comercio_1932"/>
    <x v="1"/>
    <n v="738.49"/>
    <n v="73849"/>
    <n v="0"/>
    <n v="0"/>
    <n v="0"/>
    <n v="0"/>
    <s v="ARN00000294"/>
    <s v="Pendiente"/>
    <s v="Pendiente"/>
    <n v="0"/>
    <n v="0"/>
    <x v="1"/>
  </r>
  <r>
    <s v="C-000295"/>
    <x v="94"/>
    <x v="3"/>
    <d v="2023-06-08T00:00:00"/>
    <x v="9"/>
    <n v="212.34"/>
    <n v="21234"/>
    <n v="0"/>
    <n v="0"/>
    <x v="1"/>
    <s v="Operación"/>
    <x v="1"/>
    <x v="2"/>
    <x v="1"/>
    <x v="6"/>
    <s v="Sí"/>
    <x v="1"/>
    <n v="21234"/>
    <s v="Comercio_538"/>
    <x v="1"/>
    <n v="212.34"/>
    <n v="21234"/>
    <n v="0"/>
    <n v="0"/>
    <n v="0"/>
    <n v="0"/>
    <s v="ARN00000295"/>
    <s v="Hecho"/>
    <d v="2023-04-05T00:00:00"/>
    <n v="353.84"/>
    <n v="35384"/>
    <x v="2"/>
  </r>
  <r>
    <s v="C-000296"/>
    <x v="95"/>
    <x v="4"/>
    <d v="2023-06-05T00:00:00"/>
    <x v="8"/>
    <n v="558.38"/>
    <n v="55838"/>
    <n v="0"/>
    <n v="1.24"/>
    <x v="0"/>
    <s v="Operación"/>
    <x v="3"/>
    <x v="4"/>
    <x v="1"/>
    <x v="6"/>
    <s v="Sí"/>
    <x v="0"/>
    <n v="55838"/>
    <s v="Comercio_1195"/>
    <x v="1"/>
    <n v="558.38"/>
    <n v="55838"/>
    <n v="0"/>
    <n v="0"/>
    <n v="0"/>
    <n v="0"/>
    <s v="ARN00000296"/>
    <s v="Hecho"/>
    <d v="2023-04-06T00:00:00"/>
    <n v="672.78"/>
    <n v="67278"/>
    <x v="5"/>
  </r>
  <r>
    <s v="C-000297"/>
    <x v="96"/>
    <x v="5"/>
    <d v="2023-06-18T00:00:00"/>
    <x v="26"/>
    <n v="597.96"/>
    <n v="59796"/>
    <n v="0"/>
    <n v="1.03"/>
    <x v="1"/>
    <s v="Operación"/>
    <x v="0"/>
    <x v="3"/>
    <x v="1"/>
    <x v="4"/>
    <s v="Sí"/>
    <x v="4"/>
    <n v="59796"/>
    <s v="Comercio_1276"/>
    <x v="2"/>
    <n v="0"/>
    <n v="0"/>
    <n v="597.96"/>
    <n v="59796"/>
    <n v="0"/>
    <n v="0"/>
    <s v="ARN00000297"/>
    <s v="Hecho"/>
    <d v="2023-04-07T00:00:00"/>
    <n v="294.49"/>
    <n v="29449"/>
    <x v="3"/>
  </r>
  <r>
    <s v="C-000298"/>
    <x v="97"/>
    <x v="6"/>
    <d v="2023-06-17T00:00:00"/>
    <x v="3"/>
    <n v="921.54"/>
    <n v="92154"/>
    <n v="0"/>
    <n v="0"/>
    <x v="0"/>
    <s v="Operación"/>
    <x v="0"/>
    <x v="1"/>
    <x v="0"/>
    <x v="6"/>
    <s v="No"/>
    <x v="0"/>
    <n v="92154"/>
    <s v="Comercio_1525"/>
    <x v="0"/>
    <n v="0"/>
    <n v="0"/>
    <n v="0"/>
    <n v="0"/>
    <n v="921.54"/>
    <n v="92154"/>
    <s v="ARN00000298"/>
    <s v="Pendiente"/>
    <s v="Pendiente"/>
    <n v="0"/>
    <n v="0"/>
    <x v="1"/>
  </r>
  <r>
    <s v="C-000299"/>
    <x v="98"/>
    <x v="0"/>
    <d v="2023-06-28T00:00:00"/>
    <x v="11"/>
    <n v="446.68"/>
    <n v="44668"/>
    <n v="0"/>
    <n v="0"/>
    <x v="0"/>
    <s v="Operación"/>
    <x v="0"/>
    <x v="2"/>
    <x v="0"/>
    <x v="5"/>
    <s v="Sí"/>
    <x v="4"/>
    <n v="44668"/>
    <s v="Comercio_1264"/>
    <x v="0"/>
    <n v="0"/>
    <n v="0"/>
    <n v="0"/>
    <n v="0"/>
    <n v="446.68"/>
    <n v="44668"/>
    <s v="ARN00000299"/>
    <s v="Pendiente"/>
    <s v="Pendiente"/>
    <n v="0"/>
    <n v="0"/>
    <x v="5"/>
  </r>
  <r>
    <s v="C-000300"/>
    <x v="99"/>
    <x v="1"/>
    <d v="2023-07-04T00:00:00"/>
    <x v="10"/>
    <n v="30.63"/>
    <n v="3063"/>
    <n v="0"/>
    <n v="0"/>
    <x v="1"/>
    <s v="Operación"/>
    <x v="0"/>
    <x v="2"/>
    <x v="1"/>
    <x v="4"/>
    <s v="Sí"/>
    <x v="1"/>
    <n v="3063"/>
    <s v="Comercio_603"/>
    <x v="2"/>
    <n v="0"/>
    <n v="0"/>
    <n v="30.63"/>
    <n v="3063"/>
    <n v="0"/>
    <n v="0"/>
    <s v="ARN00000300"/>
    <s v="Pendiente"/>
    <s v="Pendiente"/>
    <n v="0"/>
    <n v="0"/>
    <x v="2"/>
  </r>
  <r>
    <s v="C-000301"/>
    <x v="100"/>
    <x v="2"/>
    <d v="2023-07-08T00:00:00"/>
    <x v="19"/>
    <n v="684.17"/>
    <n v="68417"/>
    <n v="0"/>
    <n v="0"/>
    <x v="0"/>
    <s v="Operación"/>
    <x v="4"/>
    <x v="1"/>
    <x v="0"/>
    <x v="0"/>
    <s v="No"/>
    <x v="0"/>
    <n v="68417"/>
    <s v="Comercio_1387"/>
    <x v="0"/>
    <n v="0"/>
    <n v="0"/>
    <n v="0"/>
    <n v="0"/>
    <n v="684.17"/>
    <n v="68417"/>
    <s v="ARN00000301"/>
    <s v="Hecho"/>
    <d v="2023-04-11T00:00:00"/>
    <n v="430.07"/>
    <n v="43007"/>
    <x v="3"/>
  </r>
  <r>
    <s v="C-000302"/>
    <x v="101"/>
    <x v="3"/>
    <d v="2023-07-09T00:00:00"/>
    <x v="19"/>
    <n v="555.77"/>
    <n v="55577"/>
    <n v="0"/>
    <n v="0"/>
    <x v="0"/>
    <s v="Operación"/>
    <x v="3"/>
    <x v="0"/>
    <x v="1"/>
    <x v="2"/>
    <s v="No"/>
    <x v="1"/>
    <n v="55577"/>
    <s v="Comercio_872"/>
    <x v="2"/>
    <n v="0"/>
    <n v="0"/>
    <n v="555.77"/>
    <n v="55577"/>
    <n v="0"/>
    <n v="0"/>
    <s v="ARN00000302"/>
    <s v="Hecho"/>
    <d v="2023-04-12T00:00:00"/>
    <n v="110.28"/>
    <n v="11028"/>
    <x v="3"/>
  </r>
  <r>
    <s v="C-000303"/>
    <x v="102"/>
    <x v="4"/>
    <d v="2023-07-12T00:00:00"/>
    <x v="4"/>
    <n v="639.35"/>
    <n v="63935"/>
    <n v="0"/>
    <n v="0.93"/>
    <x v="0"/>
    <s v="Operación"/>
    <x v="5"/>
    <x v="3"/>
    <x v="0"/>
    <x v="5"/>
    <s v="No"/>
    <x v="2"/>
    <n v="63935"/>
    <s v="Comercio_681"/>
    <x v="0"/>
    <n v="0"/>
    <n v="0"/>
    <n v="0"/>
    <n v="0"/>
    <n v="639.35"/>
    <n v="63935"/>
    <s v="ARN00000303"/>
    <s v="Hecho"/>
    <d v="2023-04-13T00:00:00"/>
    <n v="488.24"/>
    <n v="48824"/>
    <x v="0"/>
  </r>
  <r>
    <s v="C-000304"/>
    <x v="103"/>
    <x v="5"/>
    <d v="2023-06-14T00:00:00"/>
    <x v="13"/>
    <n v="440.98"/>
    <n v="44098"/>
    <n v="0"/>
    <n v="0"/>
    <x v="1"/>
    <s v="Operación"/>
    <x v="2"/>
    <x v="5"/>
    <x v="0"/>
    <x v="6"/>
    <s v="Sí"/>
    <x v="1"/>
    <n v="44098"/>
    <s v="Comercio_169"/>
    <x v="0"/>
    <n v="0"/>
    <n v="0"/>
    <n v="0"/>
    <n v="0"/>
    <n v="440.98"/>
    <n v="44098"/>
    <s v="ARN00000304"/>
    <s v="Pendiente"/>
    <s v="Pendiente"/>
    <n v="0"/>
    <n v="0"/>
    <x v="1"/>
  </r>
  <r>
    <s v="C-000305"/>
    <x v="104"/>
    <x v="6"/>
    <d v="2023-06-23T00:00:00"/>
    <x v="29"/>
    <n v="765.85"/>
    <n v="76585"/>
    <n v="0"/>
    <n v="1.46"/>
    <x v="0"/>
    <s v="Operación"/>
    <x v="0"/>
    <x v="1"/>
    <x v="1"/>
    <x v="6"/>
    <s v="No"/>
    <x v="3"/>
    <n v="76585"/>
    <s v="Comercio_1949"/>
    <x v="1"/>
    <n v="765.85"/>
    <n v="76585"/>
    <n v="0"/>
    <n v="0"/>
    <n v="0"/>
    <n v="0"/>
    <s v="ARN00000305"/>
    <s v="Hecho"/>
    <d v="2023-04-15T00:00:00"/>
    <n v="740.76"/>
    <n v="74076"/>
    <x v="1"/>
  </r>
  <r>
    <s v="C-000306"/>
    <x v="105"/>
    <x v="0"/>
    <d v="2023-06-29T00:00:00"/>
    <x v="22"/>
    <n v="669.67"/>
    <n v="66967"/>
    <n v="0"/>
    <n v="1.38"/>
    <x v="0"/>
    <s v="Operación"/>
    <x v="3"/>
    <x v="1"/>
    <x v="1"/>
    <x v="5"/>
    <s v="Sí"/>
    <x v="1"/>
    <n v="66967"/>
    <s v="Comercio_1464"/>
    <x v="2"/>
    <n v="0"/>
    <n v="0"/>
    <n v="669.67"/>
    <n v="66967"/>
    <n v="0"/>
    <n v="0"/>
    <s v="ARN00000306"/>
    <s v="Hecho"/>
    <d v="2023-04-16T00:00:00"/>
    <n v="15.13"/>
    <n v="1513"/>
    <x v="2"/>
  </r>
  <r>
    <s v="C-000307"/>
    <x v="106"/>
    <x v="1"/>
    <d v="2023-06-17T00:00:00"/>
    <x v="13"/>
    <n v="308.02999999999997"/>
    <n v="30803"/>
    <n v="0"/>
    <n v="0"/>
    <x v="1"/>
    <s v="Operación"/>
    <x v="1"/>
    <x v="1"/>
    <x v="1"/>
    <x v="0"/>
    <s v="No"/>
    <x v="1"/>
    <n v="30803"/>
    <s v="Comercio_459"/>
    <x v="1"/>
    <n v="308.02999999999997"/>
    <n v="30803"/>
    <n v="0"/>
    <n v="0"/>
    <n v="0"/>
    <n v="0"/>
    <s v="ARN00000307"/>
    <s v="Pendiente"/>
    <s v="Pendiente"/>
    <n v="0"/>
    <n v="0"/>
    <x v="2"/>
  </r>
  <r>
    <s v="C-000308"/>
    <x v="107"/>
    <x v="2"/>
    <d v="2023-07-12T00:00:00"/>
    <x v="10"/>
    <n v="141.12"/>
    <n v="14112"/>
    <n v="0"/>
    <n v="1.1200000000000001"/>
    <x v="1"/>
    <s v="Operación"/>
    <x v="5"/>
    <x v="1"/>
    <x v="1"/>
    <x v="7"/>
    <s v="Sí"/>
    <x v="1"/>
    <n v="14112"/>
    <s v="Comercio_1765"/>
    <x v="2"/>
    <n v="0"/>
    <n v="0"/>
    <n v="141.12"/>
    <n v="14112"/>
    <n v="0"/>
    <n v="0"/>
    <s v="ARN00000308"/>
    <s v="Pendiente"/>
    <s v="Pendiente"/>
    <n v="0"/>
    <n v="0"/>
    <x v="0"/>
  </r>
  <r>
    <s v="C-000309"/>
    <x v="108"/>
    <x v="3"/>
    <d v="2023-06-25T00:00:00"/>
    <x v="20"/>
    <n v="819.84"/>
    <n v="81984"/>
    <n v="0"/>
    <n v="0"/>
    <x v="1"/>
    <s v="Operación"/>
    <x v="0"/>
    <x v="2"/>
    <x v="1"/>
    <x v="2"/>
    <s v="Sí"/>
    <x v="2"/>
    <n v="81984"/>
    <s v="Comercio_1658"/>
    <x v="3"/>
    <n v="819.84"/>
    <n v="81984"/>
    <n v="0"/>
    <n v="0"/>
    <n v="0"/>
    <n v="0"/>
    <s v="ARN00000309"/>
    <s v="Hecho"/>
    <d v="2023-04-19T00:00:00"/>
    <n v="67.88"/>
    <n v="6788"/>
    <x v="2"/>
  </r>
  <r>
    <s v="C-000310"/>
    <x v="109"/>
    <x v="4"/>
    <d v="2023-07-12T00:00:00"/>
    <x v="21"/>
    <n v="15.48"/>
    <n v="1548"/>
    <n v="0"/>
    <n v="1.36"/>
    <x v="1"/>
    <s v="Operación"/>
    <x v="4"/>
    <x v="5"/>
    <x v="1"/>
    <x v="5"/>
    <s v="No"/>
    <x v="0"/>
    <n v="15480"/>
    <s v="Comercio_1484"/>
    <x v="3"/>
    <n v="154.80000000000001"/>
    <n v="15480"/>
    <n v="0"/>
    <n v="0"/>
    <n v="0"/>
    <n v="0"/>
    <s v="ARN00000310"/>
    <s v="Hecho"/>
    <d v="2023-04-20T00:00:00"/>
    <n v="346.05"/>
    <n v="34605"/>
    <x v="5"/>
  </r>
  <r>
    <s v="C-000311"/>
    <x v="110"/>
    <x v="5"/>
    <d v="2023-07-20T00:00:00"/>
    <x v="4"/>
    <n v="422.42"/>
    <n v="42242"/>
    <n v="0"/>
    <n v="0"/>
    <x v="1"/>
    <s v="Operación"/>
    <x v="1"/>
    <x v="4"/>
    <x v="1"/>
    <x v="7"/>
    <s v="Sí"/>
    <x v="2"/>
    <n v="42242"/>
    <s v="Comercio_901"/>
    <x v="2"/>
    <n v="0"/>
    <n v="0"/>
    <n v="422.42"/>
    <n v="42242"/>
    <n v="0"/>
    <n v="0"/>
    <s v="ARN00000311"/>
    <s v="Pendiente"/>
    <s v="Pendiente"/>
    <n v="0"/>
    <n v="0"/>
    <x v="0"/>
  </r>
  <r>
    <s v="C-000312"/>
    <x v="111"/>
    <x v="6"/>
    <d v="2023-06-24T00:00:00"/>
    <x v="5"/>
    <n v="744.07"/>
    <n v="74407"/>
    <n v="0"/>
    <n v="1.43"/>
    <x v="1"/>
    <s v="Operación"/>
    <x v="4"/>
    <x v="1"/>
    <x v="1"/>
    <x v="2"/>
    <s v="No"/>
    <x v="3"/>
    <n v="74407"/>
    <s v="Comercio_1561"/>
    <x v="1"/>
    <n v="744.07"/>
    <n v="74407"/>
    <n v="0"/>
    <n v="0"/>
    <n v="0"/>
    <n v="0"/>
    <s v="ARN00000312"/>
    <s v="Hecho"/>
    <d v="2023-04-22T00:00:00"/>
    <n v="617.21"/>
    <n v="61721"/>
    <x v="5"/>
  </r>
  <r>
    <s v="C-000313"/>
    <x v="112"/>
    <x v="0"/>
    <d v="2023-07-20T00:00:00"/>
    <x v="19"/>
    <n v="940.97"/>
    <n v="94097"/>
    <n v="0"/>
    <n v="0"/>
    <x v="1"/>
    <s v="Operación"/>
    <x v="2"/>
    <x v="4"/>
    <x v="1"/>
    <x v="4"/>
    <s v="No"/>
    <x v="2"/>
    <n v="94097"/>
    <s v="Comercio_1911"/>
    <x v="1"/>
    <n v="940.97"/>
    <n v="94097"/>
    <n v="0"/>
    <n v="0"/>
    <n v="0"/>
    <n v="0"/>
    <s v="ARN00000313"/>
    <s v="Pendiente"/>
    <s v="Pendiente"/>
    <n v="0"/>
    <n v="0"/>
    <x v="5"/>
  </r>
  <r>
    <s v="C-000314"/>
    <x v="113"/>
    <x v="1"/>
    <d v="2023-07-01T00:00:00"/>
    <x v="0"/>
    <n v="122.84"/>
    <n v="12284"/>
    <n v="0"/>
    <n v="1.38"/>
    <x v="0"/>
    <s v="Operación"/>
    <x v="1"/>
    <x v="3"/>
    <x v="1"/>
    <x v="4"/>
    <s v="No"/>
    <x v="0"/>
    <n v="12284"/>
    <s v="Comercio_1197"/>
    <x v="2"/>
    <n v="0"/>
    <n v="0"/>
    <n v="122.84"/>
    <n v="12284"/>
    <n v="0"/>
    <n v="0"/>
    <s v="ARN00000314"/>
    <s v="Hecho"/>
    <d v="2023-04-24T00:00:00"/>
    <n v="128.19"/>
    <n v="12819"/>
    <x v="1"/>
  </r>
  <r>
    <s v="C-000315"/>
    <x v="114"/>
    <x v="2"/>
    <d v="2023-07-09T00:00:00"/>
    <x v="30"/>
    <n v="719.45"/>
    <n v="71945"/>
    <n v="0"/>
    <n v="0"/>
    <x v="1"/>
    <s v="Operación"/>
    <x v="3"/>
    <x v="3"/>
    <x v="0"/>
    <x v="1"/>
    <s v="Sí"/>
    <x v="3"/>
    <n v="71945"/>
    <s v="Comercio_1233"/>
    <x v="0"/>
    <n v="0"/>
    <n v="0"/>
    <n v="0"/>
    <n v="0"/>
    <n v="719.45"/>
    <n v="71945"/>
    <s v="ARN00000315"/>
    <s v="Hecho"/>
    <d v="2023-04-25T00:00:00"/>
    <n v="189.44"/>
    <n v="18944"/>
    <x v="5"/>
  </r>
  <r>
    <s v="C-000316"/>
    <x v="115"/>
    <x v="3"/>
    <d v="2023-07-25T00:00:00"/>
    <x v="4"/>
    <n v="616.54999999999995"/>
    <n v="61655"/>
    <n v="0"/>
    <n v="0.89"/>
    <x v="1"/>
    <s v="Operación"/>
    <x v="1"/>
    <x v="5"/>
    <x v="1"/>
    <x v="0"/>
    <s v="No"/>
    <x v="4"/>
    <n v="61655"/>
    <s v="Comercio_927"/>
    <x v="2"/>
    <n v="0"/>
    <n v="0"/>
    <n v="616.54999999999995"/>
    <n v="61655"/>
    <n v="0"/>
    <n v="0"/>
    <s v="ARN00000316"/>
    <s v="Hecho"/>
    <d v="2023-04-26T00:00:00"/>
    <n v="38.909999999999997"/>
    <n v="3891"/>
    <x v="2"/>
  </r>
  <r>
    <s v="C-000317"/>
    <x v="116"/>
    <x v="4"/>
    <d v="2023-07-26T00:00:00"/>
    <x v="4"/>
    <n v="126.24"/>
    <n v="12624"/>
    <n v="0"/>
    <n v="0"/>
    <x v="1"/>
    <s v="Operación"/>
    <x v="5"/>
    <x v="5"/>
    <x v="1"/>
    <x v="3"/>
    <s v="Sí"/>
    <x v="2"/>
    <n v="12624"/>
    <s v="Comercio_929"/>
    <x v="1"/>
    <n v="126.24"/>
    <n v="12624"/>
    <n v="0"/>
    <n v="0"/>
    <n v="0"/>
    <n v="0"/>
    <s v="ARN00000317"/>
    <s v="Pendiente"/>
    <s v="Pendiente"/>
    <n v="0"/>
    <n v="0"/>
    <x v="0"/>
  </r>
  <r>
    <s v="C-000318"/>
    <x v="117"/>
    <x v="5"/>
    <d v="2023-07-21T00:00:00"/>
    <x v="7"/>
    <n v="546.55999999999995"/>
    <n v="54656"/>
    <n v="0"/>
    <n v="0.89"/>
    <x v="1"/>
    <s v="Operación"/>
    <x v="3"/>
    <x v="1"/>
    <x v="0"/>
    <x v="4"/>
    <s v="No"/>
    <x v="4"/>
    <n v="54656"/>
    <s v="Comercio_1308"/>
    <x v="0"/>
    <n v="0"/>
    <n v="0"/>
    <n v="0"/>
    <n v="0"/>
    <n v="546.55999999999995"/>
    <n v="54656"/>
    <s v="ARN00000318"/>
    <s v="Hecho"/>
    <d v="2023-04-28T00:00:00"/>
    <n v="895.93"/>
    <n v="89593"/>
    <x v="3"/>
  </r>
  <r>
    <s v="C-000319"/>
    <x v="118"/>
    <x v="6"/>
    <d v="2023-07-11T00:00:00"/>
    <x v="1"/>
    <n v="484.58"/>
    <n v="48458"/>
    <n v="0"/>
    <n v="0"/>
    <x v="0"/>
    <s v="Operación"/>
    <x v="3"/>
    <x v="4"/>
    <x v="0"/>
    <x v="0"/>
    <s v="Sí"/>
    <x v="3"/>
    <n v="48458"/>
    <s v="Comercio_241"/>
    <x v="0"/>
    <n v="0"/>
    <n v="0"/>
    <n v="0"/>
    <n v="0"/>
    <n v="484.58"/>
    <n v="48458"/>
    <s v="ARN00000319"/>
    <s v="Pendiente"/>
    <s v="Pendiente"/>
    <n v="0"/>
    <n v="0"/>
    <x v="3"/>
  </r>
  <r>
    <s v="C-000320"/>
    <x v="119"/>
    <x v="0"/>
    <d v="2023-07-03T00:00:00"/>
    <x v="9"/>
    <n v="739.93"/>
    <n v="73993"/>
    <n v="0"/>
    <n v="1.47"/>
    <x v="0"/>
    <s v="Operación"/>
    <x v="2"/>
    <x v="2"/>
    <x v="0"/>
    <x v="4"/>
    <s v="No"/>
    <x v="4"/>
    <n v="73993"/>
    <s v="Comercio_1649"/>
    <x v="0"/>
    <n v="0"/>
    <n v="0"/>
    <n v="0"/>
    <n v="0"/>
    <n v="739.93"/>
    <n v="73993"/>
    <s v="ARN00000320"/>
    <s v="Hecho"/>
    <d v="2023-04-30T00:00:00"/>
    <n v="979.98"/>
    <n v="97998"/>
    <x v="3"/>
  </r>
  <r>
    <s v="C-000321"/>
    <x v="120"/>
    <x v="1"/>
    <d v="2023-07-13T00:00:00"/>
    <x v="1"/>
    <n v="389.08"/>
    <n v="38908"/>
    <n v="0"/>
    <n v="1.08"/>
    <x v="1"/>
    <s v="Operación"/>
    <x v="5"/>
    <x v="4"/>
    <x v="1"/>
    <x v="1"/>
    <s v="No"/>
    <x v="4"/>
    <n v="38908"/>
    <s v="Comercio_554"/>
    <x v="3"/>
    <n v="389.08"/>
    <n v="38908"/>
    <n v="0"/>
    <n v="0"/>
    <n v="0"/>
    <n v="0"/>
    <s v="ARN00000321"/>
    <s v="Hecho"/>
    <d v="2023-05-01T00:00:00"/>
    <n v="488.94"/>
    <n v="48894"/>
    <x v="0"/>
  </r>
  <r>
    <s v="C-000322"/>
    <x v="121"/>
    <x v="2"/>
    <d v="2023-07-04T00:00:00"/>
    <x v="5"/>
    <n v="447.04"/>
    <n v="44704"/>
    <n v="0"/>
    <n v="0"/>
    <x v="1"/>
    <s v="Operación"/>
    <x v="3"/>
    <x v="2"/>
    <x v="1"/>
    <x v="2"/>
    <s v="Sí"/>
    <x v="3"/>
    <n v="44704"/>
    <s v="Comercio_948"/>
    <x v="1"/>
    <n v="447.04"/>
    <n v="44704"/>
    <n v="0"/>
    <n v="0"/>
    <n v="0"/>
    <n v="0"/>
    <s v="ARN00000322"/>
    <s v="Hecho"/>
    <d v="2023-05-02T00:00:00"/>
    <n v="513.51"/>
    <n v="51351"/>
    <x v="5"/>
  </r>
  <r>
    <s v="C-000323"/>
    <x v="122"/>
    <x v="3"/>
    <d v="2023-07-16T00:00:00"/>
    <x v="22"/>
    <n v="334.01"/>
    <n v="33401"/>
    <n v="0"/>
    <n v="0"/>
    <x v="1"/>
    <s v="Operación"/>
    <x v="2"/>
    <x v="2"/>
    <x v="1"/>
    <x v="2"/>
    <s v="No"/>
    <x v="0"/>
    <n v="33401"/>
    <s v="Comercio_67"/>
    <x v="1"/>
    <n v="334.01"/>
    <n v="33401"/>
    <n v="0"/>
    <n v="0"/>
    <n v="0"/>
    <n v="0"/>
    <s v="ARN00000323"/>
    <s v="Pendiente"/>
    <s v="Pendiente"/>
    <n v="0"/>
    <n v="0"/>
    <x v="5"/>
  </r>
  <r>
    <s v="C-000324"/>
    <x v="123"/>
    <x v="4"/>
    <d v="2023-07-16T00:00:00"/>
    <x v="1"/>
    <n v="897.39"/>
    <n v="89739"/>
    <n v="0"/>
    <n v="0"/>
    <x v="0"/>
    <s v="Operación"/>
    <x v="4"/>
    <x v="5"/>
    <x v="1"/>
    <x v="2"/>
    <s v="Sí"/>
    <x v="1"/>
    <n v="89739"/>
    <s v="Comercio_131"/>
    <x v="3"/>
    <n v="897.39"/>
    <n v="89739"/>
    <n v="0"/>
    <n v="0"/>
    <n v="0"/>
    <n v="0"/>
    <s v="ARN00000324"/>
    <s v="Hecho"/>
    <d v="2023-05-04T00:00:00"/>
    <n v="730.38"/>
    <n v="73038"/>
    <x v="1"/>
  </r>
  <r>
    <s v="C-000325"/>
    <x v="124"/>
    <x v="5"/>
    <d v="2023-07-07T00:00:00"/>
    <x v="5"/>
    <n v="944.42"/>
    <n v="94442"/>
    <n v="0"/>
    <n v="1.46"/>
    <x v="0"/>
    <s v="Operación"/>
    <x v="1"/>
    <x v="1"/>
    <x v="1"/>
    <x v="3"/>
    <s v="No"/>
    <x v="1"/>
    <n v="94442"/>
    <s v="Comercio_766"/>
    <x v="2"/>
    <n v="0"/>
    <n v="0"/>
    <n v="944.42"/>
    <n v="94442"/>
    <n v="0"/>
    <n v="0"/>
    <s v="ARN00000325"/>
    <s v="Pendiente"/>
    <s v="Pendiente"/>
    <n v="0"/>
    <n v="0"/>
    <x v="0"/>
  </r>
  <r>
    <s v="C-000326"/>
    <x v="125"/>
    <x v="6"/>
    <d v="2023-08-02T00:00:00"/>
    <x v="19"/>
    <n v="746.29"/>
    <n v="74629"/>
    <n v="0"/>
    <n v="0.86"/>
    <x v="1"/>
    <s v="Operación"/>
    <x v="2"/>
    <x v="2"/>
    <x v="1"/>
    <x v="0"/>
    <s v="Sí"/>
    <x v="4"/>
    <n v="74629"/>
    <s v="Comercio_1319"/>
    <x v="3"/>
    <n v="746.29"/>
    <n v="74629"/>
    <n v="0"/>
    <n v="0"/>
    <n v="0"/>
    <n v="0"/>
    <s v="ARN00000326"/>
    <s v="Hecho"/>
    <d v="2023-05-06T00:00:00"/>
    <n v="679.55"/>
    <n v="67955"/>
    <x v="5"/>
  </r>
  <r>
    <s v="C-000327"/>
    <x v="126"/>
    <x v="0"/>
    <d v="2023-07-06T00:00:00"/>
    <x v="8"/>
    <n v="269.73"/>
    <n v="26973"/>
    <n v="0"/>
    <n v="1.0900000000000001"/>
    <x v="0"/>
    <s v="Operación"/>
    <x v="0"/>
    <x v="5"/>
    <x v="1"/>
    <x v="1"/>
    <s v="Sí"/>
    <x v="1"/>
    <n v="26973"/>
    <s v="Comercio_468"/>
    <x v="3"/>
    <n v="269.73"/>
    <n v="26973"/>
    <n v="0"/>
    <n v="0"/>
    <n v="0"/>
    <n v="0"/>
    <s v="ARN00000327"/>
    <s v="Hecho"/>
    <d v="2023-05-07T00:00:00"/>
    <n v="632.36"/>
    <n v="63236"/>
    <x v="4"/>
  </r>
  <r>
    <s v="C-000328"/>
    <x v="127"/>
    <x v="1"/>
    <d v="2023-07-16T00:00:00"/>
    <x v="29"/>
    <n v="73.03"/>
    <n v="7303"/>
    <n v="0"/>
    <n v="1.06"/>
    <x v="0"/>
    <s v="Operación"/>
    <x v="4"/>
    <x v="4"/>
    <x v="1"/>
    <x v="7"/>
    <s v="No"/>
    <x v="0"/>
    <n v="7303"/>
    <s v="Comercio_1512"/>
    <x v="2"/>
    <n v="0"/>
    <n v="0"/>
    <n v="73.03"/>
    <n v="7303"/>
    <n v="0"/>
    <n v="0"/>
    <s v="ARN00000328"/>
    <s v="Hecho"/>
    <d v="2023-05-08T00:00:00"/>
    <n v="430.65"/>
    <n v="43065"/>
    <x v="5"/>
  </r>
  <r>
    <s v="C-000329"/>
    <x v="128"/>
    <x v="2"/>
    <d v="2023-07-24T00:00:00"/>
    <x v="6"/>
    <n v="487.47"/>
    <n v="48747"/>
    <n v="0"/>
    <n v="0"/>
    <x v="0"/>
    <s v="Operación"/>
    <x v="2"/>
    <x v="1"/>
    <x v="1"/>
    <x v="6"/>
    <s v="Sí"/>
    <x v="1"/>
    <n v="48747"/>
    <s v="Comercio_103"/>
    <x v="3"/>
    <n v="487.47"/>
    <n v="48747"/>
    <n v="0"/>
    <n v="0"/>
    <n v="0"/>
    <n v="0"/>
    <s v="ARN00000329"/>
    <s v="Hecho"/>
    <d v="2023-05-09T00:00:00"/>
    <n v="884.79"/>
    <n v="88479"/>
    <x v="5"/>
  </r>
  <r>
    <s v="C-000330"/>
    <x v="129"/>
    <x v="3"/>
    <d v="2023-07-13T00:00:00"/>
    <x v="9"/>
    <n v="414.82"/>
    <n v="41482"/>
    <n v="0"/>
    <n v="1.32"/>
    <x v="1"/>
    <s v="Operación"/>
    <x v="5"/>
    <x v="3"/>
    <x v="1"/>
    <x v="0"/>
    <s v="No"/>
    <x v="0"/>
    <n v="41482"/>
    <s v="Comercio_1733"/>
    <x v="1"/>
    <n v="414.82"/>
    <n v="41482"/>
    <n v="0"/>
    <n v="0"/>
    <n v="0"/>
    <n v="0"/>
    <s v="ARN00000330"/>
    <s v="Hecho"/>
    <d v="2023-05-10T00:00:00"/>
    <n v="115.52"/>
    <n v="11552"/>
    <x v="3"/>
  </r>
  <r>
    <s v="C-000331"/>
    <x v="130"/>
    <x v="4"/>
    <d v="2023-07-20T00:00:00"/>
    <x v="3"/>
    <n v="916.26"/>
    <n v="91626"/>
    <n v="0"/>
    <n v="0"/>
    <x v="0"/>
    <s v="Operación"/>
    <x v="3"/>
    <x v="3"/>
    <x v="1"/>
    <x v="3"/>
    <s v="No"/>
    <x v="2"/>
    <n v="91626"/>
    <s v="Comercio_1726"/>
    <x v="3"/>
    <n v="916.26"/>
    <n v="91626"/>
    <n v="0"/>
    <n v="0"/>
    <n v="0"/>
    <n v="0"/>
    <s v="ARN00000331"/>
    <s v="Hecho"/>
    <d v="2023-05-11T00:00:00"/>
    <n v="820.28"/>
    <n v="82028"/>
    <x v="4"/>
  </r>
  <r>
    <s v="C-000332"/>
    <x v="131"/>
    <x v="5"/>
    <d v="2023-08-06T00:00:00"/>
    <x v="24"/>
    <n v="937.27"/>
    <n v="93727"/>
    <n v="0"/>
    <n v="0"/>
    <x v="0"/>
    <s v="Operación"/>
    <x v="1"/>
    <x v="3"/>
    <x v="1"/>
    <x v="0"/>
    <s v="No"/>
    <x v="0"/>
    <n v="93727"/>
    <s v="Comercio_938"/>
    <x v="1"/>
    <n v="937.27"/>
    <n v="93727"/>
    <n v="0"/>
    <n v="0"/>
    <n v="0"/>
    <n v="0"/>
    <s v="ARN00000332"/>
    <s v="Hecho"/>
    <d v="2023-05-12T00:00:00"/>
    <n v="262.52999999999997"/>
    <n v="26253"/>
    <x v="4"/>
  </r>
  <r>
    <s v="C-000333"/>
    <x v="132"/>
    <x v="6"/>
    <d v="2023-07-24T00:00:00"/>
    <x v="26"/>
    <n v="446.87"/>
    <n v="44687"/>
    <n v="0"/>
    <n v="0"/>
    <x v="1"/>
    <s v="Operación"/>
    <x v="5"/>
    <x v="1"/>
    <x v="1"/>
    <x v="2"/>
    <s v="Sí"/>
    <x v="3"/>
    <n v="44687"/>
    <s v="Comercio_1365"/>
    <x v="3"/>
    <n v="446.87"/>
    <n v="44687"/>
    <n v="0"/>
    <n v="0"/>
    <n v="0"/>
    <n v="0"/>
    <s v="ARN00000333"/>
    <s v="Pendiente"/>
    <s v="Pendiente"/>
    <n v="0"/>
    <n v="0"/>
    <x v="0"/>
  </r>
  <r>
    <s v="C-000334"/>
    <x v="133"/>
    <x v="0"/>
    <d v="2023-08-07T00:00:00"/>
    <x v="10"/>
    <n v="952.22"/>
    <n v="95222"/>
    <n v="0"/>
    <n v="0"/>
    <x v="1"/>
    <s v="Operación"/>
    <x v="5"/>
    <x v="3"/>
    <x v="1"/>
    <x v="3"/>
    <s v="Sí"/>
    <x v="3"/>
    <n v="95222"/>
    <s v="Comercio_1626"/>
    <x v="3"/>
    <n v="952.22"/>
    <n v="95222"/>
    <n v="0"/>
    <n v="0"/>
    <n v="0"/>
    <n v="0"/>
    <s v="ARN00000334"/>
    <s v="Hecho"/>
    <d v="2023-05-14T00:00:00"/>
    <n v="185.19"/>
    <n v="18519"/>
    <x v="0"/>
  </r>
  <r>
    <s v="C-000335"/>
    <x v="134"/>
    <x v="1"/>
    <d v="2023-07-19T00:00:00"/>
    <x v="25"/>
    <n v="453.86"/>
    <n v="45386"/>
    <n v="0"/>
    <n v="0"/>
    <x v="0"/>
    <s v="Operación"/>
    <x v="2"/>
    <x v="3"/>
    <x v="1"/>
    <x v="6"/>
    <s v="No"/>
    <x v="4"/>
    <n v="45386"/>
    <s v="Comercio_23"/>
    <x v="2"/>
    <n v="0"/>
    <n v="0"/>
    <n v="453.86"/>
    <n v="45386"/>
    <n v="0"/>
    <n v="0"/>
    <s v="ARN00000335"/>
    <s v="Pendiente"/>
    <s v="Pendiente"/>
    <n v="0"/>
    <n v="0"/>
    <x v="4"/>
  </r>
  <r>
    <s v="C-000336"/>
    <x v="135"/>
    <x v="2"/>
    <d v="2023-07-19T00:00:00"/>
    <x v="9"/>
    <n v="995.35"/>
    <n v="99535"/>
    <n v="0"/>
    <n v="0"/>
    <x v="1"/>
    <s v="Operación"/>
    <x v="0"/>
    <x v="3"/>
    <x v="1"/>
    <x v="2"/>
    <s v="Sí"/>
    <x v="3"/>
    <n v="99535"/>
    <s v="Comercio_409"/>
    <x v="2"/>
    <n v="0"/>
    <n v="0"/>
    <n v="995.35"/>
    <n v="99535"/>
    <n v="0"/>
    <n v="0"/>
    <s v="ARN00000336"/>
    <s v="Pendiente"/>
    <s v="Pendiente"/>
    <n v="0"/>
    <n v="0"/>
    <x v="2"/>
  </r>
  <r>
    <s v="C-000337"/>
    <x v="136"/>
    <x v="3"/>
    <d v="2023-08-12T00:00:00"/>
    <x v="28"/>
    <n v="71.84"/>
    <n v="7184"/>
    <n v="0"/>
    <n v="0"/>
    <x v="1"/>
    <s v="Operación"/>
    <x v="4"/>
    <x v="1"/>
    <x v="1"/>
    <x v="7"/>
    <s v="No"/>
    <x v="3"/>
    <n v="7184"/>
    <s v="Comercio_341"/>
    <x v="2"/>
    <n v="0"/>
    <n v="0"/>
    <n v="71.84"/>
    <n v="7184"/>
    <n v="0"/>
    <n v="0"/>
    <s v="ARN00000337"/>
    <s v="Hecho"/>
    <d v="2023-05-17T00:00:00"/>
    <n v="87.17"/>
    <n v="8717"/>
    <x v="4"/>
  </r>
  <r>
    <s v="C-000338"/>
    <x v="137"/>
    <x v="4"/>
    <d v="2023-07-29T00:00:00"/>
    <x v="26"/>
    <n v="937.07"/>
    <n v="93707"/>
    <n v="0"/>
    <n v="0"/>
    <x v="0"/>
    <s v="Operación"/>
    <x v="4"/>
    <x v="2"/>
    <x v="1"/>
    <x v="6"/>
    <s v="Sí"/>
    <x v="4"/>
    <n v="93707"/>
    <s v="Comercio_706"/>
    <x v="3"/>
    <n v="937.07"/>
    <n v="93707"/>
    <n v="0"/>
    <n v="0"/>
    <n v="0"/>
    <n v="0"/>
    <s v="ARN00000338"/>
    <s v="Pendiente"/>
    <s v="Pendiente"/>
    <n v="0"/>
    <n v="0"/>
    <x v="3"/>
  </r>
  <r>
    <s v="C-000339"/>
    <x v="138"/>
    <x v="5"/>
    <d v="2023-08-07T00:00:00"/>
    <x v="11"/>
    <n v="82.09"/>
    <n v="8209"/>
    <n v="0"/>
    <n v="1.17"/>
    <x v="0"/>
    <s v="Operación"/>
    <x v="3"/>
    <x v="1"/>
    <x v="0"/>
    <x v="1"/>
    <s v="Sí"/>
    <x v="3"/>
    <n v="82090"/>
    <s v="Comercio_131"/>
    <x v="0"/>
    <n v="0"/>
    <n v="0"/>
    <n v="0"/>
    <n v="0"/>
    <n v="820.9"/>
    <n v="82090"/>
    <s v="ARN00000339"/>
    <s v="Pendiente"/>
    <s v="Pendiente"/>
    <n v="0"/>
    <n v="0"/>
    <x v="1"/>
  </r>
  <r>
    <s v="C-000340"/>
    <x v="139"/>
    <x v="6"/>
    <d v="2023-08-08T00:00:00"/>
    <x v="11"/>
    <n v="990.83"/>
    <n v="99083"/>
    <n v="0"/>
    <n v="0"/>
    <x v="1"/>
    <s v="Operación"/>
    <x v="5"/>
    <x v="5"/>
    <x v="1"/>
    <x v="5"/>
    <s v="Sí"/>
    <x v="2"/>
    <n v="99083"/>
    <s v="Comercio_406"/>
    <x v="1"/>
    <n v="990.83"/>
    <n v="99083"/>
    <n v="0"/>
    <n v="0"/>
    <n v="0"/>
    <n v="0"/>
    <s v="ARN00000340"/>
    <s v="Hecho"/>
    <d v="2023-05-20T00:00:00"/>
    <n v="51.14"/>
    <n v="5114"/>
    <x v="2"/>
  </r>
  <r>
    <s v="C-000341"/>
    <x v="140"/>
    <x v="0"/>
    <d v="2023-08-04T00:00:00"/>
    <x v="30"/>
    <n v="466.76"/>
    <n v="46676"/>
    <n v="0"/>
    <n v="0"/>
    <x v="0"/>
    <s v="Operación"/>
    <x v="2"/>
    <x v="2"/>
    <x v="1"/>
    <x v="2"/>
    <s v="No"/>
    <x v="0"/>
    <n v="46676"/>
    <s v="Comercio_1408"/>
    <x v="2"/>
    <n v="0"/>
    <n v="0"/>
    <n v="466.76"/>
    <n v="46676"/>
    <n v="0"/>
    <n v="0"/>
    <s v="ARN00000341"/>
    <s v="Hecho"/>
    <d v="2023-05-21T00:00:00"/>
    <n v="63.01"/>
    <n v="6301"/>
    <x v="1"/>
  </r>
  <r>
    <s v="C-000342"/>
    <x v="141"/>
    <x v="1"/>
    <d v="2023-08-20T00:00:00"/>
    <x v="4"/>
    <n v="466.19"/>
    <n v="46619"/>
    <n v="0"/>
    <n v="0"/>
    <x v="0"/>
    <s v="Operación"/>
    <x v="0"/>
    <x v="3"/>
    <x v="0"/>
    <x v="4"/>
    <s v="Sí"/>
    <x v="2"/>
    <n v="46619"/>
    <s v="Comercio_1091"/>
    <x v="0"/>
    <n v="0"/>
    <n v="0"/>
    <n v="0"/>
    <n v="0"/>
    <n v="466.19"/>
    <n v="46619"/>
    <s v="ARN00000342"/>
    <s v="Pendiente"/>
    <s v="Pendiente"/>
    <n v="0"/>
    <n v="0"/>
    <x v="4"/>
  </r>
  <r>
    <s v="C-000343"/>
    <x v="142"/>
    <x v="2"/>
    <d v="2023-08-07T00:00:00"/>
    <x v="6"/>
    <n v="116.41"/>
    <n v="11641"/>
    <n v="0"/>
    <n v="0.11"/>
    <x v="1"/>
    <s v="Operación"/>
    <x v="3"/>
    <x v="5"/>
    <x v="0"/>
    <x v="0"/>
    <s v="No"/>
    <x v="2"/>
    <n v="11641"/>
    <s v="Comercio_1074"/>
    <x v="0"/>
    <n v="0"/>
    <n v="0"/>
    <n v="0"/>
    <n v="0"/>
    <n v="116.41"/>
    <n v="11641"/>
    <s v="ARN00000343"/>
    <s v="Hecho"/>
    <d v="2023-05-23T00:00:00"/>
    <n v="41.55"/>
    <n v="4155"/>
    <x v="1"/>
  </r>
  <r>
    <s v="C-000344"/>
    <x v="143"/>
    <x v="3"/>
    <d v="2023-07-25T00:00:00"/>
    <x v="12"/>
    <n v="246.19"/>
    <n v="24619"/>
    <n v="0"/>
    <n v="1.1399999999999999"/>
    <x v="0"/>
    <s v="Operación"/>
    <x v="3"/>
    <x v="3"/>
    <x v="1"/>
    <x v="3"/>
    <s v="Sí"/>
    <x v="4"/>
    <n v="24619"/>
    <s v="Comercio_1705"/>
    <x v="3"/>
    <n v="246.19"/>
    <n v="24619"/>
    <n v="0"/>
    <n v="0"/>
    <n v="0"/>
    <n v="0"/>
    <s v="ARN00000344"/>
    <s v="Pendiente"/>
    <s v="Pendiente"/>
    <n v="0"/>
    <n v="0"/>
    <x v="4"/>
  </r>
  <r>
    <s v="C-000345"/>
    <x v="144"/>
    <x v="4"/>
    <d v="2023-08-15T00:00:00"/>
    <x v="16"/>
    <n v="464.98"/>
    <n v="46498"/>
    <n v="0"/>
    <n v="0.84"/>
    <x v="1"/>
    <s v="Operación"/>
    <x v="0"/>
    <x v="1"/>
    <x v="1"/>
    <x v="5"/>
    <s v="Sí"/>
    <x v="3"/>
    <n v="46498"/>
    <s v="Comercio_1285"/>
    <x v="2"/>
    <n v="0"/>
    <n v="0"/>
    <n v="464.98"/>
    <n v="46498"/>
    <n v="0"/>
    <n v="0"/>
    <s v="ARN00000345"/>
    <s v="Pendiente"/>
    <s v="Pendiente"/>
    <n v="0"/>
    <n v="0"/>
    <x v="4"/>
  </r>
  <r>
    <s v="C-000346"/>
    <x v="145"/>
    <x v="5"/>
    <d v="2023-07-29T00:00:00"/>
    <x v="9"/>
    <n v="819.52"/>
    <n v="81952"/>
    <n v="0"/>
    <n v="0"/>
    <x v="0"/>
    <s v="Operación"/>
    <x v="1"/>
    <x v="5"/>
    <x v="1"/>
    <x v="1"/>
    <s v="No"/>
    <x v="1"/>
    <n v="81952"/>
    <s v="Comercio_1688"/>
    <x v="2"/>
    <n v="0"/>
    <n v="0"/>
    <n v="819.52"/>
    <n v="81952"/>
    <n v="0"/>
    <n v="0"/>
    <s v="ARN00000346"/>
    <s v="Pendiente"/>
    <s v="Pendiente"/>
    <n v="0"/>
    <n v="0"/>
    <x v="1"/>
  </r>
  <r>
    <s v="C-000347"/>
    <x v="146"/>
    <x v="6"/>
    <d v="2023-08-19T00:00:00"/>
    <x v="7"/>
    <n v="493.85"/>
    <n v="49385"/>
    <n v="0"/>
    <n v="1.28"/>
    <x v="0"/>
    <s v="Operación"/>
    <x v="4"/>
    <x v="2"/>
    <x v="1"/>
    <x v="4"/>
    <s v="No"/>
    <x v="2"/>
    <n v="49385"/>
    <s v="Comercio_1758"/>
    <x v="2"/>
    <n v="0"/>
    <n v="0"/>
    <n v="493.85"/>
    <n v="49385"/>
    <n v="0"/>
    <n v="0"/>
    <s v="ARN00000347"/>
    <s v="Hecho"/>
    <d v="2023-05-27T00:00:00"/>
    <n v="269.12"/>
    <n v="26912"/>
    <x v="4"/>
  </r>
  <r>
    <s v="C-000348"/>
    <x v="147"/>
    <x v="0"/>
    <d v="2023-07-30T00:00:00"/>
    <x v="5"/>
    <n v="279.74"/>
    <n v="27974"/>
    <n v="0"/>
    <n v="0.09"/>
    <x v="1"/>
    <s v="Operación"/>
    <x v="1"/>
    <x v="0"/>
    <x v="1"/>
    <x v="4"/>
    <s v="Sí"/>
    <x v="1"/>
    <n v="27974"/>
    <s v="Comercio_1192"/>
    <x v="3"/>
    <n v="279.74"/>
    <n v="27974"/>
    <n v="0"/>
    <n v="0"/>
    <n v="0"/>
    <n v="0"/>
    <s v="ARN00000348"/>
    <s v="Pendiente"/>
    <s v="Pendiente"/>
    <n v="0"/>
    <n v="0"/>
    <x v="1"/>
  </r>
  <r>
    <s v="C-000349"/>
    <x v="148"/>
    <x v="1"/>
    <d v="2023-08-01T00:00:00"/>
    <x v="9"/>
    <n v="551.65"/>
    <n v="55165"/>
    <n v="0"/>
    <n v="1.27"/>
    <x v="1"/>
    <s v="Operación"/>
    <x v="0"/>
    <x v="5"/>
    <x v="1"/>
    <x v="0"/>
    <s v="Sí"/>
    <x v="4"/>
    <n v="55165"/>
    <s v="Comercio_195"/>
    <x v="2"/>
    <n v="0"/>
    <n v="0"/>
    <n v="551.65"/>
    <n v="55165"/>
    <n v="0"/>
    <n v="0"/>
    <s v="ARN00000349"/>
    <s v="Hecho"/>
    <d v="2023-05-29T00:00:00"/>
    <n v="8.48"/>
    <n v="848"/>
    <x v="1"/>
  </r>
  <r>
    <s v="C-000350"/>
    <x v="149"/>
    <x v="2"/>
    <d v="2023-08-27T00:00:00"/>
    <x v="2"/>
    <n v="688.64"/>
    <n v="68864"/>
    <n v="0"/>
    <n v="0.98"/>
    <x v="1"/>
    <s v="Operación"/>
    <x v="3"/>
    <x v="0"/>
    <x v="0"/>
    <x v="5"/>
    <s v="No"/>
    <x v="3"/>
    <n v="68864"/>
    <s v="Comercio_1814"/>
    <x v="0"/>
    <n v="0"/>
    <n v="0"/>
    <n v="0"/>
    <n v="0"/>
    <n v="688.64"/>
    <n v="68864"/>
    <s v="ARN00000350"/>
    <s v="Pendiente"/>
    <s v="Pendiente"/>
    <n v="0"/>
    <n v="0"/>
    <x v="1"/>
  </r>
  <r>
    <s v="C-000351"/>
    <x v="150"/>
    <x v="3"/>
    <d v="2023-08-16T00:00:00"/>
    <x v="14"/>
    <n v="596.33000000000004"/>
    <n v="59633"/>
    <n v="0"/>
    <n v="0.96"/>
    <x v="1"/>
    <s v="Operación"/>
    <x v="0"/>
    <x v="2"/>
    <x v="0"/>
    <x v="3"/>
    <s v="No"/>
    <x v="1"/>
    <n v="59633"/>
    <s v="Comercio_515"/>
    <x v="0"/>
    <n v="0"/>
    <n v="0"/>
    <n v="0"/>
    <n v="0"/>
    <n v="596.33000000000004"/>
    <n v="59633"/>
    <s v="ARN00000351"/>
    <s v="Pendiente"/>
    <s v="Pendiente"/>
    <n v="0"/>
    <n v="0"/>
    <x v="5"/>
  </r>
  <r>
    <s v="C-000352"/>
    <x v="151"/>
    <x v="4"/>
    <d v="2023-08-27T00:00:00"/>
    <x v="28"/>
    <n v="571.82000000000005"/>
    <n v="57182"/>
    <n v="0"/>
    <n v="0"/>
    <x v="1"/>
    <s v="Operación"/>
    <x v="2"/>
    <x v="0"/>
    <x v="0"/>
    <x v="2"/>
    <s v="No"/>
    <x v="1"/>
    <n v="57182"/>
    <s v="Comercio_1349"/>
    <x v="0"/>
    <n v="0"/>
    <n v="0"/>
    <n v="0"/>
    <n v="0"/>
    <n v="571.82000000000005"/>
    <n v="57182"/>
    <s v="ARN00000352"/>
    <s v="Hecho"/>
    <d v="2023-06-01T00:00:00"/>
    <n v="576.80999999999995"/>
    <n v="57681"/>
    <x v="0"/>
  </r>
  <r>
    <s v="C-000353"/>
    <x v="152"/>
    <x v="5"/>
    <d v="2023-08-23T00:00:00"/>
    <x v="16"/>
    <n v="576.76"/>
    <n v="57676"/>
    <n v="0"/>
    <n v="1.38"/>
    <x v="0"/>
    <s v="Operación"/>
    <x v="4"/>
    <x v="0"/>
    <x v="1"/>
    <x v="0"/>
    <s v="No"/>
    <x v="1"/>
    <n v="57676"/>
    <s v="Comercio_38"/>
    <x v="3"/>
    <n v="576.76"/>
    <n v="57676"/>
    <n v="0"/>
    <n v="0"/>
    <n v="0"/>
    <n v="0"/>
    <s v="ARN00000353"/>
    <s v="Pendiente"/>
    <s v="Pendiente"/>
    <n v="0"/>
    <n v="0"/>
    <x v="0"/>
  </r>
  <r>
    <s v="C-000354"/>
    <x v="153"/>
    <x v="6"/>
    <d v="2023-08-05T00:00:00"/>
    <x v="5"/>
    <n v="391.45"/>
    <n v="39145"/>
    <n v="0"/>
    <n v="1.22"/>
    <x v="0"/>
    <s v="Operación"/>
    <x v="5"/>
    <x v="0"/>
    <x v="1"/>
    <x v="4"/>
    <s v="No"/>
    <x v="4"/>
    <n v="39145"/>
    <s v="Comercio_559"/>
    <x v="2"/>
    <n v="0"/>
    <n v="0"/>
    <n v="391.45"/>
    <n v="39145"/>
    <n v="0"/>
    <n v="0"/>
    <s v="ARN00000354"/>
    <s v="Pendiente"/>
    <s v="Pendiente"/>
    <n v="0"/>
    <n v="0"/>
    <x v="3"/>
  </r>
  <r>
    <s v="C-000355"/>
    <x v="154"/>
    <x v="0"/>
    <d v="2023-08-18T00:00:00"/>
    <x v="30"/>
    <n v="7.9"/>
    <n v="790"/>
    <n v="0"/>
    <n v="0.88"/>
    <x v="0"/>
    <s v="Operación"/>
    <x v="4"/>
    <x v="3"/>
    <x v="1"/>
    <x v="5"/>
    <s v="Sí"/>
    <x v="2"/>
    <n v="7900"/>
    <s v="Comercio_975"/>
    <x v="3"/>
    <n v="79"/>
    <n v="7900"/>
    <n v="0"/>
    <n v="0"/>
    <n v="0"/>
    <n v="0"/>
    <s v="ARN00000355"/>
    <s v="Hecho"/>
    <d v="2023-06-04T00:00:00"/>
    <n v="30.46"/>
    <n v="3046"/>
    <x v="3"/>
  </r>
  <r>
    <s v="C-000356"/>
    <x v="155"/>
    <x v="1"/>
    <d v="2023-08-22T00:00:00"/>
    <x v="15"/>
    <n v="982.54"/>
    <n v="98254"/>
    <n v="0"/>
    <n v="0"/>
    <x v="0"/>
    <s v="Operación"/>
    <x v="0"/>
    <x v="5"/>
    <x v="0"/>
    <x v="3"/>
    <s v="Sí"/>
    <x v="3"/>
    <n v="98254"/>
    <s v="Comercio_1696"/>
    <x v="0"/>
    <n v="0"/>
    <n v="0"/>
    <n v="0"/>
    <n v="0"/>
    <n v="982.54"/>
    <n v="98254"/>
    <s v="ARN00000356"/>
    <s v="Hecho"/>
    <d v="2023-06-05T00:00:00"/>
    <n v="490.49"/>
    <n v="49049"/>
    <x v="3"/>
  </r>
  <r>
    <s v="C-000357"/>
    <x v="156"/>
    <x v="2"/>
    <d v="2023-08-26T00:00:00"/>
    <x v="27"/>
    <n v="957.91"/>
    <n v="95791"/>
    <n v="0"/>
    <n v="0"/>
    <x v="1"/>
    <s v="Operación"/>
    <x v="3"/>
    <x v="5"/>
    <x v="1"/>
    <x v="7"/>
    <s v="Sí"/>
    <x v="3"/>
    <n v="95791"/>
    <s v="Comercio_13"/>
    <x v="2"/>
    <n v="0"/>
    <n v="0"/>
    <n v="957.91"/>
    <n v="95791"/>
    <n v="0"/>
    <n v="0"/>
    <s v="ARN00000357"/>
    <s v="Hecho"/>
    <d v="2023-06-06T00:00:00"/>
    <n v="15.75"/>
    <n v="1575"/>
    <x v="2"/>
  </r>
  <r>
    <s v="C-000358"/>
    <x v="157"/>
    <x v="3"/>
    <d v="2023-08-13T00:00:00"/>
    <x v="20"/>
    <n v="845.24"/>
    <n v="84524"/>
    <n v="0"/>
    <n v="0.91"/>
    <x v="0"/>
    <s v="Operación"/>
    <x v="0"/>
    <x v="1"/>
    <x v="1"/>
    <x v="6"/>
    <s v="No"/>
    <x v="1"/>
    <n v="84524"/>
    <s v="Comercio_1655"/>
    <x v="3"/>
    <n v="845.24"/>
    <n v="84524"/>
    <n v="0"/>
    <n v="0"/>
    <n v="0"/>
    <n v="0"/>
    <s v="ARN00000358"/>
    <s v="Hecho"/>
    <d v="2023-06-07T00:00:00"/>
    <n v="447.11"/>
    <n v="44711"/>
    <x v="1"/>
  </r>
  <r>
    <s v="C-000359"/>
    <x v="158"/>
    <x v="4"/>
    <d v="2023-08-29T00:00:00"/>
    <x v="16"/>
    <n v="711.25"/>
    <n v="71125"/>
    <n v="0"/>
    <n v="0.98"/>
    <x v="1"/>
    <s v="Operación"/>
    <x v="4"/>
    <x v="1"/>
    <x v="1"/>
    <x v="2"/>
    <s v="Sí"/>
    <x v="1"/>
    <n v="71125"/>
    <s v="Comercio_754"/>
    <x v="3"/>
    <n v="711.25"/>
    <n v="71125"/>
    <n v="0"/>
    <n v="0"/>
    <n v="0"/>
    <n v="0"/>
    <s v="ARN00000359"/>
    <s v="Hecho"/>
    <d v="2023-06-08T00:00:00"/>
    <n v="273.25"/>
    <n v="27325"/>
    <x v="3"/>
  </r>
  <r>
    <s v="C-000360"/>
    <x v="159"/>
    <x v="5"/>
    <d v="2023-08-27T00:00:00"/>
    <x v="18"/>
    <n v="922.51"/>
    <n v="92251"/>
    <n v="0"/>
    <n v="1.35"/>
    <x v="1"/>
    <s v="Operación"/>
    <x v="1"/>
    <x v="5"/>
    <x v="1"/>
    <x v="0"/>
    <s v="No"/>
    <x v="2"/>
    <n v="92251"/>
    <s v="Comercio_1220"/>
    <x v="3"/>
    <n v="922.51"/>
    <n v="92251"/>
    <n v="0"/>
    <n v="0"/>
    <n v="0"/>
    <n v="0"/>
    <s v="ARN00000360"/>
    <s v="Hecho"/>
    <d v="2023-06-09T00:00:00"/>
    <n v="149.83000000000001"/>
    <n v="14983"/>
    <x v="4"/>
  </r>
  <r>
    <s v="C-000361"/>
    <x v="160"/>
    <x v="6"/>
    <d v="2023-08-11T00:00:00"/>
    <x v="12"/>
    <n v="448.06"/>
    <n v="44806"/>
    <n v="0"/>
    <n v="1.32"/>
    <x v="0"/>
    <s v="Operación"/>
    <x v="3"/>
    <x v="0"/>
    <x v="1"/>
    <x v="4"/>
    <s v="Sí"/>
    <x v="4"/>
    <n v="44806"/>
    <s v="Comercio_1895"/>
    <x v="1"/>
    <n v="448.06"/>
    <n v="44806"/>
    <n v="0"/>
    <n v="0"/>
    <n v="0"/>
    <n v="0"/>
    <s v="ARN00000361"/>
    <s v="Pendiente"/>
    <s v="Pendiente"/>
    <n v="0"/>
    <n v="0"/>
    <x v="5"/>
  </r>
  <r>
    <s v="C-000362"/>
    <x v="161"/>
    <x v="0"/>
    <d v="2023-09-01T00:00:00"/>
    <x v="16"/>
    <n v="220.97"/>
    <n v="22097"/>
    <n v="0"/>
    <n v="0.1"/>
    <x v="1"/>
    <s v="Operación"/>
    <x v="0"/>
    <x v="2"/>
    <x v="1"/>
    <x v="6"/>
    <s v="No"/>
    <x v="3"/>
    <n v="22097"/>
    <s v="Comercio_953"/>
    <x v="3"/>
    <n v="220.97"/>
    <n v="22097"/>
    <n v="0"/>
    <n v="0"/>
    <n v="0"/>
    <n v="0"/>
    <s v="ARN00000362"/>
    <s v="Hecho"/>
    <d v="2023-06-11T00:00:00"/>
    <n v="341.11"/>
    <n v="34111"/>
    <x v="0"/>
  </r>
  <r>
    <s v="C-000363"/>
    <x v="162"/>
    <x v="1"/>
    <d v="2023-08-29T00:00:00"/>
    <x v="15"/>
    <n v="41.55"/>
    <n v="4155"/>
    <n v="0"/>
    <n v="1.32"/>
    <x v="1"/>
    <s v="Operación"/>
    <x v="2"/>
    <x v="0"/>
    <x v="0"/>
    <x v="0"/>
    <s v="Sí"/>
    <x v="4"/>
    <n v="41550"/>
    <s v="Comercio_143"/>
    <x v="0"/>
    <n v="0"/>
    <n v="0"/>
    <n v="0"/>
    <n v="0"/>
    <n v="415.5"/>
    <n v="41550"/>
    <s v="ARN00000363"/>
    <s v="Pendiente"/>
    <s v="Pendiente"/>
    <n v="0"/>
    <n v="0"/>
    <x v="1"/>
  </r>
  <r>
    <s v="C-000364"/>
    <x v="163"/>
    <x v="2"/>
    <d v="2023-08-26T00:00:00"/>
    <x v="22"/>
    <n v="840.55"/>
    <n v="84055"/>
    <n v="0"/>
    <n v="1.0900000000000001"/>
    <x v="0"/>
    <s v="Operación"/>
    <x v="3"/>
    <x v="2"/>
    <x v="0"/>
    <x v="3"/>
    <s v="Sí"/>
    <x v="4"/>
    <n v="84055"/>
    <s v="Comercio_1083"/>
    <x v="0"/>
    <n v="0"/>
    <n v="0"/>
    <n v="0"/>
    <n v="0"/>
    <n v="840.55"/>
    <n v="84055"/>
    <s v="ARN00000364"/>
    <s v="Hecho"/>
    <d v="2023-06-13T00:00:00"/>
    <n v="809.17"/>
    <n v="80917"/>
    <x v="4"/>
  </r>
  <r>
    <s v="C-000365"/>
    <x v="164"/>
    <x v="3"/>
    <d v="2023-09-11T00:00:00"/>
    <x v="2"/>
    <n v="183.92"/>
    <n v="18392"/>
    <n v="0"/>
    <n v="1.42"/>
    <x v="0"/>
    <s v="Operación"/>
    <x v="2"/>
    <x v="5"/>
    <x v="1"/>
    <x v="3"/>
    <s v="No"/>
    <x v="1"/>
    <n v="18392"/>
    <s v="Comercio_724"/>
    <x v="1"/>
    <n v="183.92"/>
    <n v="18392"/>
    <n v="0"/>
    <n v="0"/>
    <n v="0"/>
    <n v="0"/>
    <s v="ARN00000365"/>
    <s v="Pendiente"/>
    <s v="Pendiente"/>
    <n v="0"/>
    <n v="0"/>
    <x v="5"/>
  </r>
  <r>
    <s v="C-000366"/>
    <x v="165"/>
    <x v="4"/>
    <d v="2023-08-30T00:00:00"/>
    <x v="6"/>
    <n v="81.77"/>
    <n v="8177"/>
    <n v="0"/>
    <n v="0"/>
    <x v="0"/>
    <s v="Operación"/>
    <x v="0"/>
    <x v="2"/>
    <x v="1"/>
    <x v="2"/>
    <s v="Sí"/>
    <x v="0"/>
    <n v="81770"/>
    <s v="Comercio_54"/>
    <x v="2"/>
    <n v="0"/>
    <n v="0"/>
    <n v="817.7"/>
    <n v="81770"/>
    <n v="0"/>
    <n v="0"/>
    <s v="ARN00000366"/>
    <s v="Hecho"/>
    <d v="2023-06-15T00:00:00"/>
    <n v="595.35"/>
    <n v="59535"/>
    <x v="0"/>
  </r>
  <r>
    <s v="C-000367"/>
    <x v="166"/>
    <x v="5"/>
    <d v="2023-09-13T00:00:00"/>
    <x v="2"/>
    <n v="92.95"/>
    <n v="9295"/>
    <n v="0"/>
    <n v="1.1399999999999999"/>
    <x v="0"/>
    <s v="Operación"/>
    <x v="5"/>
    <x v="2"/>
    <x v="1"/>
    <x v="4"/>
    <s v="Sí"/>
    <x v="1"/>
    <n v="92950"/>
    <s v="Comercio_911"/>
    <x v="1"/>
    <n v="929.5"/>
    <n v="92950"/>
    <n v="0"/>
    <n v="0"/>
    <n v="0"/>
    <n v="0"/>
    <s v="ARN00000367"/>
    <s v="Hecho"/>
    <d v="2023-06-16T00:00:00"/>
    <n v="61.58"/>
    <n v="6158"/>
    <x v="1"/>
  </r>
  <r>
    <s v="C-000368"/>
    <x v="167"/>
    <x v="6"/>
    <d v="2023-08-29T00:00:00"/>
    <x v="1"/>
    <n v="131.59"/>
    <n v="13159"/>
    <n v="0"/>
    <n v="0"/>
    <x v="0"/>
    <s v="Operación"/>
    <x v="0"/>
    <x v="3"/>
    <x v="0"/>
    <x v="1"/>
    <s v="No"/>
    <x v="4"/>
    <n v="13159"/>
    <s v="Comercio_282"/>
    <x v="0"/>
    <n v="0"/>
    <n v="0"/>
    <n v="0"/>
    <n v="0"/>
    <n v="131.59"/>
    <n v="13159"/>
    <s v="ARN00000368"/>
    <s v="Hecho"/>
    <d v="2023-06-17T00:00:00"/>
    <n v="926.37"/>
    <n v="92637"/>
    <x v="0"/>
  </r>
  <r>
    <s v="C-000369"/>
    <x v="168"/>
    <x v="0"/>
    <d v="2023-08-21T00:00:00"/>
    <x v="9"/>
    <n v="399.28"/>
    <n v="39928"/>
    <n v="0"/>
    <n v="0.88"/>
    <x v="0"/>
    <s v="Operación"/>
    <x v="0"/>
    <x v="1"/>
    <x v="0"/>
    <x v="0"/>
    <s v="Sí"/>
    <x v="4"/>
    <n v="39928"/>
    <s v="Comercio_1226"/>
    <x v="0"/>
    <n v="0"/>
    <n v="0"/>
    <n v="0"/>
    <n v="0"/>
    <n v="399.28"/>
    <n v="39928"/>
    <s v="ARN00000369"/>
    <s v="Pendiente"/>
    <s v="Pendiente"/>
    <n v="0"/>
    <n v="0"/>
    <x v="1"/>
  </r>
  <r>
    <s v="C-000370"/>
    <x v="169"/>
    <x v="1"/>
    <d v="2023-09-04T00:00:00"/>
    <x v="14"/>
    <n v="715.48"/>
    <n v="71548"/>
    <n v="0"/>
    <n v="0.88"/>
    <x v="1"/>
    <s v="Operación"/>
    <x v="1"/>
    <x v="1"/>
    <x v="0"/>
    <x v="1"/>
    <s v="Sí"/>
    <x v="2"/>
    <n v="71548"/>
    <s v="Comercio_2000"/>
    <x v="0"/>
    <n v="0"/>
    <n v="0"/>
    <n v="0"/>
    <n v="0"/>
    <n v="715.48"/>
    <n v="71548"/>
    <s v="ARN00000370"/>
    <s v="Pendiente"/>
    <s v="Pendiente"/>
    <n v="0"/>
    <n v="0"/>
    <x v="0"/>
  </r>
  <r>
    <s v="C-000371"/>
    <x v="170"/>
    <x v="2"/>
    <d v="2023-09-03T00:00:00"/>
    <x v="30"/>
    <n v="755.11"/>
    <n v="75511"/>
    <n v="0"/>
    <n v="0.83"/>
    <x v="1"/>
    <s v="Operación"/>
    <x v="4"/>
    <x v="0"/>
    <x v="0"/>
    <x v="1"/>
    <s v="No"/>
    <x v="2"/>
    <n v="75511"/>
    <s v="Comercio_1824"/>
    <x v="0"/>
    <n v="0"/>
    <n v="0"/>
    <n v="0"/>
    <n v="0"/>
    <n v="755.11"/>
    <n v="75511"/>
    <s v="ARN00000371"/>
    <s v="Hecho"/>
    <d v="2023-06-20T00:00:00"/>
    <n v="83.12"/>
    <n v="8312"/>
    <x v="3"/>
  </r>
  <r>
    <s v="C-000372"/>
    <x v="171"/>
    <x v="3"/>
    <d v="2023-08-27T00:00:00"/>
    <x v="20"/>
    <n v="417.56"/>
    <n v="41756"/>
    <n v="0"/>
    <n v="0"/>
    <x v="1"/>
    <s v="Operación"/>
    <x v="4"/>
    <x v="4"/>
    <x v="1"/>
    <x v="3"/>
    <s v="No"/>
    <x v="1"/>
    <n v="41756"/>
    <s v="Comercio_1224"/>
    <x v="3"/>
    <n v="417.56"/>
    <n v="41756"/>
    <n v="0"/>
    <n v="0"/>
    <n v="0"/>
    <n v="0"/>
    <s v="ARN00000372"/>
    <s v="Hecho"/>
    <d v="2023-06-21T00:00:00"/>
    <n v="60.51"/>
    <n v="6051"/>
    <x v="5"/>
  </r>
  <r>
    <s v="C-000373"/>
    <x v="172"/>
    <x v="4"/>
    <d v="2023-08-28T00:00:00"/>
    <x v="20"/>
    <n v="53.22"/>
    <n v="5322"/>
    <n v="0"/>
    <n v="0"/>
    <x v="0"/>
    <s v="Operación"/>
    <x v="1"/>
    <x v="0"/>
    <x v="1"/>
    <x v="7"/>
    <s v="No"/>
    <x v="3"/>
    <n v="5322"/>
    <s v="Comercio_598"/>
    <x v="3"/>
    <n v="53.22"/>
    <n v="5322"/>
    <n v="0"/>
    <n v="0"/>
    <n v="0"/>
    <n v="0"/>
    <s v="ARN00000373"/>
    <s v="Hecho"/>
    <d v="2023-06-22T00:00:00"/>
    <n v="55.49"/>
    <n v="5549"/>
    <x v="1"/>
  </r>
  <r>
    <s v="C-000374"/>
    <x v="173"/>
    <x v="5"/>
    <d v="2023-09-18T00:00:00"/>
    <x v="28"/>
    <n v="116.46"/>
    <n v="11646"/>
    <n v="0"/>
    <n v="0.1"/>
    <x v="0"/>
    <s v="Operación"/>
    <x v="2"/>
    <x v="2"/>
    <x v="1"/>
    <x v="2"/>
    <s v="Sí"/>
    <x v="0"/>
    <n v="11646"/>
    <s v="Comercio_772"/>
    <x v="3"/>
    <n v="116.46"/>
    <n v="11646"/>
    <n v="0"/>
    <n v="0"/>
    <n v="0"/>
    <n v="0"/>
    <s v="ARN00000374"/>
    <s v="Pendiente"/>
    <s v="Pendiente"/>
    <n v="0"/>
    <n v="0"/>
    <x v="2"/>
  </r>
  <r>
    <s v="C-000375"/>
    <x v="174"/>
    <x v="6"/>
    <d v="2023-09-04T00:00:00"/>
    <x v="26"/>
    <n v="790.42"/>
    <n v="79042"/>
    <n v="0"/>
    <n v="0.86"/>
    <x v="1"/>
    <s v="Operación"/>
    <x v="4"/>
    <x v="2"/>
    <x v="1"/>
    <x v="5"/>
    <s v="No"/>
    <x v="3"/>
    <n v="79042"/>
    <s v="Comercio_576"/>
    <x v="2"/>
    <n v="0"/>
    <n v="0"/>
    <n v="790.42"/>
    <n v="79042"/>
    <n v="0"/>
    <n v="0"/>
    <s v="ARN00000375"/>
    <s v="Pendiente"/>
    <s v="Pendiente"/>
    <n v="0"/>
    <n v="0"/>
    <x v="2"/>
  </r>
  <r>
    <s v="C-000376"/>
    <x v="175"/>
    <x v="0"/>
    <d v="2023-08-24T00:00:00"/>
    <x v="8"/>
    <n v="235.61"/>
    <n v="23561"/>
    <n v="0"/>
    <n v="1.45"/>
    <x v="1"/>
    <s v="Operación"/>
    <x v="3"/>
    <x v="1"/>
    <x v="1"/>
    <x v="7"/>
    <s v="No"/>
    <x v="3"/>
    <n v="23561"/>
    <s v="Comercio_123"/>
    <x v="1"/>
    <n v="235.61"/>
    <n v="23561"/>
    <n v="0"/>
    <n v="0"/>
    <n v="0"/>
    <n v="0"/>
    <s v="ARN00000376"/>
    <s v="Hecho"/>
    <d v="2023-06-25T00:00:00"/>
    <n v="177.89"/>
    <n v="17789"/>
    <x v="3"/>
  </r>
  <r>
    <s v="C-000377"/>
    <x v="176"/>
    <x v="1"/>
    <d v="2023-09-15T00:00:00"/>
    <x v="27"/>
    <n v="834.84"/>
    <n v="83484"/>
    <n v="0"/>
    <n v="0"/>
    <x v="1"/>
    <s v="Operación"/>
    <x v="3"/>
    <x v="2"/>
    <x v="1"/>
    <x v="5"/>
    <s v="No"/>
    <x v="3"/>
    <n v="83484"/>
    <s v="Comercio_1879"/>
    <x v="2"/>
    <n v="0"/>
    <n v="0"/>
    <n v="834.84"/>
    <n v="83484"/>
    <n v="0"/>
    <n v="0"/>
    <s v="ARN00000377"/>
    <s v="Hecho"/>
    <d v="2023-06-26T00:00:00"/>
    <n v="425.45"/>
    <n v="42545"/>
    <x v="1"/>
  </r>
  <r>
    <s v="C-000378"/>
    <x v="177"/>
    <x v="2"/>
    <d v="2023-09-23T00:00:00"/>
    <x v="19"/>
    <n v="119.66"/>
    <n v="11966"/>
    <n v="0"/>
    <n v="0"/>
    <x v="1"/>
    <s v="Operación"/>
    <x v="5"/>
    <x v="3"/>
    <x v="1"/>
    <x v="2"/>
    <s v="No"/>
    <x v="2"/>
    <n v="11966"/>
    <s v="Comercio_1747"/>
    <x v="1"/>
    <n v="119.66"/>
    <n v="11966"/>
    <n v="0"/>
    <n v="0"/>
    <n v="0"/>
    <n v="0"/>
    <s v="ARN00000378"/>
    <s v="Pendiente"/>
    <s v="Pendiente"/>
    <n v="0"/>
    <n v="0"/>
    <x v="4"/>
  </r>
  <r>
    <s v="C-000379"/>
    <x v="178"/>
    <x v="3"/>
    <d v="2023-09-01T00:00:00"/>
    <x v="25"/>
    <n v="379.87"/>
    <n v="37987"/>
    <n v="0"/>
    <n v="0.89"/>
    <x v="0"/>
    <s v="Operación"/>
    <x v="4"/>
    <x v="5"/>
    <x v="0"/>
    <x v="3"/>
    <s v="No"/>
    <x v="1"/>
    <n v="37987"/>
    <s v="Comercio_818"/>
    <x v="0"/>
    <n v="0"/>
    <n v="0"/>
    <n v="0"/>
    <n v="0"/>
    <n v="379.87"/>
    <n v="37987"/>
    <s v="ARN00000379"/>
    <s v="Pendiente"/>
    <s v="Pendiente"/>
    <n v="0"/>
    <n v="0"/>
    <x v="4"/>
  </r>
  <r>
    <s v="C-000380"/>
    <x v="179"/>
    <x v="4"/>
    <d v="2023-09-16T00:00:00"/>
    <x v="18"/>
    <n v="50.42"/>
    <n v="5042"/>
    <n v="0"/>
    <n v="0"/>
    <x v="1"/>
    <s v="Operación"/>
    <x v="2"/>
    <x v="1"/>
    <x v="1"/>
    <x v="1"/>
    <s v="No"/>
    <x v="3"/>
    <n v="5042"/>
    <s v="Comercio_1132"/>
    <x v="2"/>
    <n v="0"/>
    <n v="0"/>
    <n v="50.42"/>
    <n v="5042"/>
    <n v="0"/>
    <n v="0"/>
    <s v="ARN00000380"/>
    <s v="Hecho"/>
    <d v="2023-06-29T00:00:00"/>
    <n v="338.37"/>
    <n v="33837"/>
    <x v="2"/>
  </r>
  <r>
    <s v="C-000381"/>
    <x v="180"/>
    <x v="5"/>
    <d v="2023-09-13T00:00:00"/>
    <x v="30"/>
    <n v="898.89"/>
    <n v="89889"/>
    <n v="0"/>
    <n v="1.1299999999999999"/>
    <x v="1"/>
    <s v="Operación"/>
    <x v="0"/>
    <x v="3"/>
    <x v="1"/>
    <x v="0"/>
    <s v="Sí"/>
    <x v="1"/>
    <n v="89889"/>
    <s v="Comercio_884"/>
    <x v="2"/>
    <n v="0"/>
    <n v="0"/>
    <n v="898.89"/>
    <n v="89889"/>
    <n v="0"/>
    <n v="0"/>
    <s v="ARN00000381"/>
    <s v="Hecho"/>
    <d v="2023-06-30T00:00:00"/>
    <n v="616.80999999999995"/>
    <n v="61681"/>
    <x v="2"/>
  </r>
  <r>
    <s v="C-000382"/>
    <x v="181"/>
    <x v="6"/>
    <d v="2023-09-04T00:00:00"/>
    <x v="25"/>
    <n v="387.89"/>
    <n v="38789"/>
    <n v="0"/>
    <n v="1.34"/>
    <x v="0"/>
    <s v="Operación"/>
    <x v="0"/>
    <x v="5"/>
    <x v="1"/>
    <x v="2"/>
    <s v="Sí"/>
    <x v="4"/>
    <n v="38789"/>
    <s v="Comercio_1299"/>
    <x v="2"/>
    <n v="0"/>
    <n v="0"/>
    <n v="387.89"/>
    <n v="38789"/>
    <n v="0"/>
    <n v="0"/>
    <s v="ARN00000382"/>
    <s v="Pendiente"/>
    <s v="Pendiente"/>
    <n v="0"/>
    <n v="0"/>
    <x v="5"/>
  </r>
  <r>
    <s v="C-000383"/>
    <x v="182"/>
    <x v="0"/>
    <d v="2023-09-26T00:00:00"/>
    <x v="24"/>
    <n v="69.63"/>
    <n v="6963"/>
    <n v="0"/>
    <n v="1.04"/>
    <x v="1"/>
    <s v="Operación"/>
    <x v="4"/>
    <x v="4"/>
    <x v="1"/>
    <x v="0"/>
    <s v="Sí"/>
    <x v="0"/>
    <n v="69630"/>
    <s v="Comercio_1725"/>
    <x v="3"/>
    <n v="696.3"/>
    <n v="69630"/>
    <n v="0"/>
    <n v="0"/>
    <n v="0"/>
    <n v="0"/>
    <s v="ARN00000383"/>
    <s v="Pendiente"/>
    <s v="Pendiente"/>
    <n v="0"/>
    <n v="0"/>
    <x v="0"/>
  </r>
  <r>
    <s v="C-000384"/>
    <x v="183"/>
    <x v="1"/>
    <d v="2023-09-14T00:00:00"/>
    <x v="1"/>
    <n v="871.34"/>
    <n v="87134"/>
    <n v="0"/>
    <n v="1.44"/>
    <x v="0"/>
    <s v="Operación"/>
    <x v="5"/>
    <x v="2"/>
    <x v="1"/>
    <x v="0"/>
    <s v="Sí"/>
    <x v="4"/>
    <n v="87134"/>
    <s v="Comercio_469"/>
    <x v="1"/>
    <n v="871.34"/>
    <n v="87134"/>
    <n v="0"/>
    <n v="0"/>
    <n v="0"/>
    <n v="0"/>
    <s v="ARN00000384"/>
    <s v="Hecho"/>
    <d v="2023-07-03T00:00:00"/>
    <n v="687.22"/>
    <n v="68722"/>
    <x v="1"/>
  </r>
  <r>
    <s v="C-000385"/>
    <x v="184"/>
    <x v="2"/>
    <d v="2023-09-20T00:00:00"/>
    <x v="15"/>
    <n v="74.569999999999993"/>
    <n v="7457"/>
    <n v="0"/>
    <n v="0"/>
    <x v="1"/>
    <s v="Operación"/>
    <x v="5"/>
    <x v="5"/>
    <x v="1"/>
    <x v="3"/>
    <s v="Sí"/>
    <x v="0"/>
    <n v="7457"/>
    <s v="Comercio_1902"/>
    <x v="3"/>
    <n v="74.569999999999993"/>
    <n v="7457"/>
    <n v="0"/>
    <n v="0"/>
    <n v="0"/>
    <n v="0"/>
    <s v="ARN00000385"/>
    <s v="Hecho"/>
    <d v="2023-07-04T00:00:00"/>
    <n v="8.7200000000000006"/>
    <n v="872"/>
    <x v="0"/>
  </r>
  <r>
    <s v="C-000386"/>
    <x v="185"/>
    <x v="3"/>
    <d v="2023-09-24T00:00:00"/>
    <x v="27"/>
    <n v="551.39"/>
    <n v="55139"/>
    <n v="0"/>
    <n v="0"/>
    <x v="1"/>
    <s v="Operación"/>
    <x v="4"/>
    <x v="2"/>
    <x v="1"/>
    <x v="2"/>
    <s v="Sí"/>
    <x v="3"/>
    <n v="55139"/>
    <s v="Comercio_727"/>
    <x v="2"/>
    <n v="0"/>
    <n v="0"/>
    <n v="551.39"/>
    <n v="55139"/>
    <n v="0"/>
    <n v="0"/>
    <s v="ARN00000386"/>
    <s v="Pendiente"/>
    <s v="Pendiente"/>
    <n v="0"/>
    <n v="0"/>
    <x v="0"/>
  </r>
  <r>
    <s v="C-000387"/>
    <x v="186"/>
    <x v="4"/>
    <d v="2023-09-11T00:00:00"/>
    <x v="20"/>
    <n v="38.53"/>
    <n v="3853"/>
    <n v="0"/>
    <n v="0"/>
    <x v="1"/>
    <s v="Operación"/>
    <x v="5"/>
    <x v="5"/>
    <x v="1"/>
    <x v="2"/>
    <s v="Sí"/>
    <x v="3"/>
    <n v="3853"/>
    <s v="Comercio_1889"/>
    <x v="2"/>
    <n v="0"/>
    <n v="0"/>
    <n v="38.53"/>
    <n v="3853"/>
    <n v="0"/>
    <n v="0"/>
    <s v="ARN00000387"/>
    <s v="Pendiente"/>
    <s v="Pendiente"/>
    <n v="0"/>
    <n v="0"/>
    <x v="1"/>
  </r>
  <r>
    <s v="C-000388"/>
    <x v="187"/>
    <x v="5"/>
    <d v="2023-09-15T00:00:00"/>
    <x v="3"/>
    <n v="440.81"/>
    <n v="44081"/>
    <n v="0"/>
    <n v="0.93"/>
    <x v="1"/>
    <s v="Operación"/>
    <x v="1"/>
    <x v="1"/>
    <x v="1"/>
    <x v="2"/>
    <s v="No"/>
    <x v="2"/>
    <n v="44081"/>
    <s v="Comercio_79"/>
    <x v="3"/>
    <n v="440.81"/>
    <n v="44081"/>
    <n v="0"/>
    <n v="0"/>
    <n v="0"/>
    <n v="0"/>
    <s v="ARN00000388"/>
    <s v="Hecho"/>
    <d v="2023-07-07T00:00:00"/>
    <n v="96.99"/>
    <n v="9699"/>
    <x v="3"/>
  </r>
  <r>
    <s v="C-000389"/>
    <x v="188"/>
    <x v="6"/>
    <d v="2023-09-06T00:00:00"/>
    <x v="8"/>
    <n v="305.08"/>
    <n v="30508"/>
    <n v="0"/>
    <n v="0"/>
    <x v="1"/>
    <s v="Operación"/>
    <x v="1"/>
    <x v="3"/>
    <x v="1"/>
    <x v="1"/>
    <s v="No"/>
    <x v="1"/>
    <n v="30508"/>
    <s v="Comercio_1134"/>
    <x v="1"/>
    <n v="305.08"/>
    <n v="30508"/>
    <n v="0"/>
    <n v="0"/>
    <n v="0"/>
    <n v="0"/>
    <s v="ARN00000389"/>
    <s v="Hecho"/>
    <d v="2023-07-08T00:00:00"/>
    <n v="48.78"/>
    <n v="4878"/>
    <x v="1"/>
  </r>
  <r>
    <s v="C-000390"/>
    <x v="189"/>
    <x v="0"/>
    <d v="2023-10-02T00:00:00"/>
    <x v="10"/>
    <n v="432.77"/>
    <n v="43277"/>
    <n v="0"/>
    <n v="0"/>
    <x v="1"/>
    <s v="Operación"/>
    <x v="5"/>
    <x v="0"/>
    <x v="1"/>
    <x v="1"/>
    <s v="No"/>
    <x v="4"/>
    <n v="43277"/>
    <s v="Comercio_678"/>
    <x v="2"/>
    <n v="0"/>
    <n v="0"/>
    <n v="432.77"/>
    <n v="43277"/>
    <n v="0"/>
    <n v="0"/>
    <s v="ARN00000390"/>
    <s v="Pendiente"/>
    <s v="Pendiente"/>
    <n v="0"/>
    <n v="0"/>
    <x v="1"/>
  </r>
  <r>
    <s v="C-000391"/>
    <x v="190"/>
    <x v="1"/>
    <d v="2023-09-25T00:00:00"/>
    <x v="14"/>
    <n v="414.25"/>
    <n v="41425"/>
    <n v="0"/>
    <n v="1.05"/>
    <x v="1"/>
    <s v="Operación"/>
    <x v="2"/>
    <x v="2"/>
    <x v="0"/>
    <x v="7"/>
    <s v="Sí"/>
    <x v="0"/>
    <n v="41425"/>
    <s v="Comercio_1324"/>
    <x v="0"/>
    <n v="0"/>
    <n v="0"/>
    <n v="0"/>
    <n v="0"/>
    <n v="414.25"/>
    <n v="41425"/>
    <s v="ARN00000391"/>
    <s v="Pendiente"/>
    <s v="Pendiente"/>
    <n v="0"/>
    <n v="0"/>
    <x v="1"/>
  </r>
  <r>
    <s v="C-000392"/>
    <x v="191"/>
    <x v="2"/>
    <d v="2023-09-17T00:00:00"/>
    <x v="0"/>
    <n v="679.43"/>
    <n v="67943"/>
    <n v="0"/>
    <n v="0"/>
    <x v="1"/>
    <s v="Operación"/>
    <x v="1"/>
    <x v="3"/>
    <x v="1"/>
    <x v="6"/>
    <s v="No"/>
    <x v="4"/>
    <n v="67943"/>
    <s v="Comercio_385"/>
    <x v="3"/>
    <n v="679.43"/>
    <n v="67943"/>
    <n v="0"/>
    <n v="0"/>
    <n v="0"/>
    <n v="0"/>
    <s v="ARN00000392"/>
    <s v="Hecho"/>
    <d v="2023-07-11T00:00:00"/>
    <n v="756.55"/>
    <n v="75655"/>
    <x v="4"/>
  </r>
  <r>
    <s v="C-000393"/>
    <x v="192"/>
    <x v="3"/>
    <d v="2023-09-25T00:00:00"/>
    <x v="30"/>
    <n v="78.78"/>
    <n v="7878"/>
    <n v="0"/>
    <n v="1.38"/>
    <x v="0"/>
    <s v="Operación"/>
    <x v="3"/>
    <x v="5"/>
    <x v="1"/>
    <x v="1"/>
    <s v="Sí"/>
    <x v="1"/>
    <n v="7878"/>
    <s v="Comercio_752"/>
    <x v="2"/>
    <n v="0"/>
    <n v="0"/>
    <n v="78.78"/>
    <n v="7878"/>
    <n v="0"/>
    <n v="0"/>
    <s v="ARN00000393"/>
    <s v="Hecho"/>
    <d v="2023-07-12T00:00:00"/>
    <n v="351.63"/>
    <n v="35163"/>
    <x v="0"/>
  </r>
  <r>
    <s v="C-000394"/>
    <x v="193"/>
    <x v="4"/>
    <d v="2023-10-10T00:00:00"/>
    <x v="2"/>
    <n v="590.89"/>
    <n v="59089"/>
    <n v="0"/>
    <n v="0"/>
    <x v="0"/>
    <s v="Operación"/>
    <x v="0"/>
    <x v="5"/>
    <x v="1"/>
    <x v="2"/>
    <s v="Sí"/>
    <x v="2"/>
    <n v="59089"/>
    <s v="Comercio_146"/>
    <x v="3"/>
    <n v="590.89"/>
    <n v="59089"/>
    <n v="0"/>
    <n v="0"/>
    <n v="0"/>
    <n v="0"/>
    <s v="ARN00000394"/>
    <s v="Pendiente"/>
    <s v="Pendiente"/>
    <n v="0"/>
    <n v="0"/>
    <x v="0"/>
  </r>
  <r>
    <s v="C-000395"/>
    <x v="194"/>
    <x v="5"/>
    <d v="2023-10-10T00:00:00"/>
    <x v="19"/>
    <n v="633.85"/>
    <n v="63385"/>
    <n v="0"/>
    <n v="0.82"/>
    <x v="1"/>
    <s v="Operación"/>
    <x v="0"/>
    <x v="3"/>
    <x v="0"/>
    <x v="4"/>
    <s v="Sí"/>
    <x v="4"/>
    <n v="63385"/>
    <s v="Comercio_655"/>
    <x v="0"/>
    <n v="0"/>
    <n v="0"/>
    <n v="0"/>
    <n v="0"/>
    <n v="633.85"/>
    <n v="63385"/>
    <s v="ARN00000395"/>
    <s v="Pendiente"/>
    <s v="Pendiente"/>
    <n v="0"/>
    <n v="0"/>
    <x v="1"/>
  </r>
  <r>
    <s v="C-000396"/>
    <x v="195"/>
    <x v="6"/>
    <d v="2023-10-09T00:00:00"/>
    <x v="24"/>
    <n v="598.39"/>
    <n v="59839"/>
    <n v="0"/>
    <n v="0"/>
    <x v="0"/>
    <s v="Operación"/>
    <x v="5"/>
    <x v="1"/>
    <x v="1"/>
    <x v="5"/>
    <s v="No"/>
    <x v="0"/>
    <n v="59839"/>
    <s v="Comercio_302"/>
    <x v="1"/>
    <n v="598.39"/>
    <n v="59839"/>
    <n v="0"/>
    <n v="0"/>
    <n v="0"/>
    <n v="0"/>
    <s v="ARN00000396"/>
    <s v="Pendiente"/>
    <s v="Pendiente"/>
    <n v="0"/>
    <n v="0"/>
    <x v="2"/>
  </r>
  <r>
    <s v="C-000397"/>
    <x v="196"/>
    <x v="0"/>
    <d v="2023-10-08T00:00:00"/>
    <x v="7"/>
    <n v="71.67"/>
    <n v="7167"/>
    <n v="0"/>
    <n v="0"/>
    <x v="0"/>
    <s v="Operación"/>
    <x v="1"/>
    <x v="5"/>
    <x v="1"/>
    <x v="5"/>
    <s v="No"/>
    <x v="0"/>
    <n v="71670"/>
    <s v="Comercio_110"/>
    <x v="3"/>
    <n v="716.7"/>
    <n v="71670"/>
    <n v="0"/>
    <n v="0"/>
    <n v="0"/>
    <n v="0"/>
    <s v="ARN00000397"/>
    <s v="Hecho"/>
    <d v="2023-07-16T00:00:00"/>
    <n v="994.87"/>
    <n v="99487"/>
    <x v="5"/>
  </r>
  <r>
    <s v="C-000398"/>
    <x v="197"/>
    <x v="1"/>
    <d v="2023-09-28T00:00:00"/>
    <x v="1"/>
    <n v="620.01"/>
    <n v="62001"/>
    <n v="0"/>
    <n v="1.07"/>
    <x v="1"/>
    <s v="Operación"/>
    <x v="4"/>
    <x v="1"/>
    <x v="1"/>
    <x v="4"/>
    <s v="No"/>
    <x v="4"/>
    <n v="62001"/>
    <s v="Comercio_525"/>
    <x v="1"/>
    <n v="620.01"/>
    <n v="62001"/>
    <n v="0"/>
    <n v="0"/>
    <n v="0"/>
    <n v="0"/>
    <s v="ARN00000398"/>
    <s v="Pendiente"/>
    <s v="Pendiente"/>
    <n v="0"/>
    <n v="0"/>
    <x v="5"/>
  </r>
  <r>
    <s v="C-000399"/>
    <x v="198"/>
    <x v="2"/>
    <d v="2023-10-01T00:00:00"/>
    <x v="30"/>
    <n v="512.73"/>
    <n v="51273"/>
    <n v="0"/>
    <n v="1.34"/>
    <x v="1"/>
    <s v="Operación"/>
    <x v="1"/>
    <x v="3"/>
    <x v="1"/>
    <x v="6"/>
    <s v="Sí"/>
    <x v="1"/>
    <n v="51273"/>
    <s v="Comercio_421"/>
    <x v="2"/>
    <n v="0"/>
    <n v="0"/>
    <n v="512.73"/>
    <n v="51273"/>
    <n v="0"/>
    <n v="0"/>
    <s v="ARN00000399"/>
    <s v="Pendiente"/>
    <s v="Pendiente"/>
    <n v="0"/>
    <n v="0"/>
    <x v="0"/>
  </r>
  <r>
    <s v="C-000400"/>
    <x v="199"/>
    <x v="3"/>
    <d v="2023-10-16T00:00:00"/>
    <x v="2"/>
    <n v="827.02"/>
    <n v="82702"/>
    <n v="0"/>
    <n v="0"/>
    <x v="0"/>
    <s v="Operación"/>
    <x v="3"/>
    <x v="3"/>
    <x v="0"/>
    <x v="0"/>
    <s v="Sí"/>
    <x v="0"/>
    <n v="82702"/>
    <s v="Comercio_1415"/>
    <x v="0"/>
    <n v="0"/>
    <n v="0"/>
    <n v="0"/>
    <n v="0"/>
    <n v="827.02"/>
    <n v="82702"/>
    <s v="ARN00000400"/>
    <s v="Hecho"/>
    <d v="2023-07-19T00:00:00"/>
    <n v="875.75"/>
    <n v="87575"/>
    <x v="0"/>
  </r>
  <r>
    <s v="C-000401"/>
    <x v="0"/>
    <x v="0"/>
    <d v="2023-03-18T00:00:00"/>
    <x v="6"/>
    <n v="229.38"/>
    <n v="22938"/>
    <n v="0"/>
    <n v="1.23"/>
    <x v="0"/>
    <s v="Operación"/>
    <x v="4"/>
    <x v="4"/>
    <x v="0"/>
    <x v="1"/>
    <s v="No"/>
    <x v="3"/>
    <n v="22938"/>
    <s v="Comercio_259"/>
    <x v="0"/>
    <n v="0"/>
    <n v="0"/>
    <n v="0"/>
    <n v="0"/>
    <n v="229.38"/>
    <n v="22938"/>
    <s v="ARN00000401"/>
    <s v="Hecho"/>
    <d v="2023-01-01T00:00:00"/>
    <n v="657.01"/>
    <n v="65701"/>
    <x v="1"/>
  </r>
  <r>
    <s v="C-000402"/>
    <x v="1"/>
    <x v="1"/>
    <d v="2023-03-27T00:00:00"/>
    <x v="7"/>
    <n v="897.15"/>
    <n v="89715"/>
    <n v="0"/>
    <n v="0"/>
    <x v="1"/>
    <s v="Operación"/>
    <x v="2"/>
    <x v="4"/>
    <x v="0"/>
    <x v="3"/>
    <s v="No"/>
    <x v="0"/>
    <n v="89715"/>
    <s v="Comercio_1047"/>
    <x v="0"/>
    <n v="0"/>
    <n v="0"/>
    <n v="0"/>
    <n v="0"/>
    <n v="897.15"/>
    <n v="89715"/>
    <s v="ARN00000402"/>
    <s v="Pendiente"/>
    <s v="Pendiente"/>
    <n v="0"/>
    <n v="0"/>
    <x v="4"/>
  </r>
  <r>
    <s v="C-000403"/>
    <x v="2"/>
    <x v="2"/>
    <d v="2023-03-23T00:00:00"/>
    <x v="18"/>
    <n v="49.08"/>
    <n v="4908"/>
    <n v="0"/>
    <n v="0.92"/>
    <x v="0"/>
    <s v="Operación"/>
    <x v="4"/>
    <x v="5"/>
    <x v="1"/>
    <x v="6"/>
    <s v="Sí"/>
    <x v="0"/>
    <n v="49080"/>
    <s v="Comercio_1017"/>
    <x v="3"/>
    <n v="490.8"/>
    <n v="49080"/>
    <n v="0"/>
    <n v="0"/>
    <n v="0"/>
    <n v="0"/>
    <s v="ARN00000403"/>
    <s v="Pendiente"/>
    <s v="Pendiente"/>
    <n v="0"/>
    <n v="0"/>
    <x v="3"/>
  </r>
  <r>
    <s v="C-000404"/>
    <x v="3"/>
    <x v="3"/>
    <d v="2023-03-12T00:00:00"/>
    <x v="20"/>
    <n v="482.83"/>
    <n v="48283"/>
    <n v="0"/>
    <n v="1.26"/>
    <x v="0"/>
    <s v="Operación"/>
    <x v="3"/>
    <x v="2"/>
    <x v="1"/>
    <x v="6"/>
    <s v="Sí"/>
    <x v="0"/>
    <n v="48283"/>
    <s v="Comercio_1503"/>
    <x v="3"/>
    <n v="482.83"/>
    <n v="48283"/>
    <n v="0"/>
    <n v="0"/>
    <n v="0"/>
    <n v="0"/>
    <s v="ARN00000404"/>
    <s v="Pendiente"/>
    <s v="Pendiente"/>
    <n v="0"/>
    <n v="0"/>
    <x v="0"/>
  </r>
  <r>
    <s v="C-000405"/>
    <x v="4"/>
    <x v="4"/>
    <d v="2023-03-14T00:00:00"/>
    <x v="0"/>
    <n v="152.94999999999999"/>
    <n v="15295"/>
    <n v="0"/>
    <n v="0"/>
    <x v="1"/>
    <s v="Operación"/>
    <x v="2"/>
    <x v="0"/>
    <x v="1"/>
    <x v="7"/>
    <s v="No"/>
    <x v="4"/>
    <n v="15295"/>
    <s v="Comercio_1843"/>
    <x v="3"/>
    <n v="152.94999999999999"/>
    <n v="15295"/>
    <n v="0"/>
    <n v="0"/>
    <n v="0"/>
    <n v="0"/>
    <s v="ARN00000405"/>
    <s v="Pendiente"/>
    <s v="Pendiente"/>
    <n v="0"/>
    <n v="0"/>
    <x v="4"/>
  </r>
  <r>
    <s v="C-000406"/>
    <x v="5"/>
    <x v="5"/>
    <d v="2023-03-14T00:00:00"/>
    <x v="20"/>
    <n v="829.85"/>
    <n v="82985"/>
    <n v="0"/>
    <n v="0"/>
    <x v="0"/>
    <s v="Operación"/>
    <x v="0"/>
    <x v="5"/>
    <x v="1"/>
    <x v="6"/>
    <s v="Sí"/>
    <x v="0"/>
    <n v="82985"/>
    <s v="Comercio_281"/>
    <x v="1"/>
    <n v="829.85"/>
    <n v="82985"/>
    <n v="0"/>
    <n v="0"/>
    <n v="0"/>
    <n v="0"/>
    <s v="ARN00000406"/>
    <s v="Hecho"/>
    <d v="2023-01-06T00:00:00"/>
    <n v="568.01"/>
    <n v="56801"/>
    <x v="3"/>
  </r>
  <r>
    <s v="C-000407"/>
    <x v="6"/>
    <x v="6"/>
    <d v="2023-03-30T00:00:00"/>
    <x v="16"/>
    <n v="31.3"/>
    <n v="3130"/>
    <n v="0"/>
    <n v="0"/>
    <x v="1"/>
    <s v="Operación"/>
    <x v="2"/>
    <x v="3"/>
    <x v="1"/>
    <x v="7"/>
    <s v="No"/>
    <x v="2"/>
    <n v="31300"/>
    <s v="Comercio_1848"/>
    <x v="1"/>
    <n v="313"/>
    <n v="31300"/>
    <n v="0"/>
    <n v="0"/>
    <n v="0"/>
    <n v="0"/>
    <s v="ARN00000407"/>
    <s v="Hecho"/>
    <d v="2023-01-07T00:00:00"/>
    <n v="672.48"/>
    <n v="67248"/>
    <x v="3"/>
  </r>
  <r>
    <s v="C-000408"/>
    <x v="7"/>
    <x v="0"/>
    <d v="2023-04-08T00:00:00"/>
    <x v="4"/>
    <n v="281.29000000000002"/>
    <n v="28129"/>
    <n v="0"/>
    <n v="0.96"/>
    <x v="1"/>
    <s v="Operación"/>
    <x v="2"/>
    <x v="4"/>
    <x v="1"/>
    <x v="4"/>
    <s v="No"/>
    <x v="4"/>
    <n v="28129"/>
    <s v="Comercio_1201"/>
    <x v="3"/>
    <n v="281.29000000000002"/>
    <n v="28129"/>
    <n v="0"/>
    <n v="0"/>
    <n v="0"/>
    <n v="0"/>
    <s v="ARN00000408"/>
    <s v="Pendiente"/>
    <s v="Pendiente"/>
    <n v="0"/>
    <n v="0"/>
    <x v="5"/>
  </r>
  <r>
    <s v="C-000409"/>
    <x v="8"/>
    <x v="1"/>
    <d v="2023-04-07T00:00:00"/>
    <x v="19"/>
    <n v="686.87"/>
    <n v="68687"/>
    <n v="0"/>
    <n v="0"/>
    <x v="0"/>
    <s v="Operación"/>
    <x v="1"/>
    <x v="4"/>
    <x v="1"/>
    <x v="0"/>
    <s v="Sí"/>
    <x v="1"/>
    <n v="68687"/>
    <s v="Comercio_952"/>
    <x v="1"/>
    <n v="686.87"/>
    <n v="68687"/>
    <n v="0"/>
    <n v="0"/>
    <n v="0"/>
    <n v="0"/>
    <s v="ARN00000409"/>
    <s v="Hecho"/>
    <d v="2023-01-09T00:00:00"/>
    <n v="578.11"/>
    <n v="57811"/>
    <x v="4"/>
  </r>
  <r>
    <s v="C-000410"/>
    <x v="9"/>
    <x v="2"/>
    <d v="2023-04-10T00:00:00"/>
    <x v="4"/>
    <n v="526.82000000000005"/>
    <n v="52682"/>
    <n v="0"/>
    <n v="0"/>
    <x v="0"/>
    <s v="Operación"/>
    <x v="2"/>
    <x v="2"/>
    <x v="1"/>
    <x v="5"/>
    <s v="No"/>
    <x v="3"/>
    <n v="52682"/>
    <s v="Comercio_1871"/>
    <x v="3"/>
    <n v="526.82000000000005"/>
    <n v="52682"/>
    <n v="0"/>
    <n v="0"/>
    <n v="0"/>
    <n v="0"/>
    <s v="ARN00000410"/>
    <s v="Hecho"/>
    <d v="2023-01-10T00:00:00"/>
    <n v="44.64"/>
    <n v="4464"/>
    <x v="3"/>
  </r>
  <r>
    <s v="C-000411"/>
    <x v="10"/>
    <x v="3"/>
    <d v="2023-03-31T00:00:00"/>
    <x v="18"/>
    <n v="19.059999999999999"/>
    <n v="1906"/>
    <n v="0"/>
    <n v="0"/>
    <x v="0"/>
    <s v="Operación"/>
    <x v="4"/>
    <x v="5"/>
    <x v="1"/>
    <x v="6"/>
    <s v="Sí"/>
    <x v="2"/>
    <n v="1906"/>
    <s v="Comercio_302"/>
    <x v="3"/>
    <n v="19.059999999999999"/>
    <n v="1906"/>
    <n v="0"/>
    <n v="0"/>
    <n v="0"/>
    <n v="0"/>
    <s v="ARN00000411"/>
    <s v="Pendiente"/>
    <s v="Pendiente"/>
    <n v="0"/>
    <n v="0"/>
    <x v="2"/>
  </r>
  <r>
    <s v="C-000412"/>
    <x v="11"/>
    <x v="4"/>
    <d v="2023-03-20T00:00:00"/>
    <x v="20"/>
    <n v="12.01"/>
    <n v="1201"/>
    <n v="0"/>
    <n v="0"/>
    <x v="1"/>
    <s v="Operación"/>
    <x v="0"/>
    <x v="5"/>
    <x v="1"/>
    <x v="7"/>
    <s v="Sí"/>
    <x v="3"/>
    <n v="12010"/>
    <s v="Comercio_1316"/>
    <x v="1"/>
    <n v="120.1"/>
    <n v="12010"/>
    <n v="0"/>
    <n v="0"/>
    <n v="0"/>
    <n v="0"/>
    <s v="ARN00000412"/>
    <s v="Hecho"/>
    <d v="2023-01-12T00:00:00"/>
    <n v="478.15"/>
    <n v="47815"/>
    <x v="4"/>
  </r>
  <r>
    <s v="C-000413"/>
    <x v="12"/>
    <x v="5"/>
    <d v="2023-03-22T00:00:00"/>
    <x v="0"/>
    <n v="42.44"/>
    <n v="4244"/>
    <n v="0"/>
    <n v="0"/>
    <x v="0"/>
    <s v="Operación"/>
    <x v="0"/>
    <x v="4"/>
    <x v="1"/>
    <x v="4"/>
    <s v="No"/>
    <x v="1"/>
    <n v="42440"/>
    <s v="Comercio_465"/>
    <x v="3"/>
    <n v="424.4"/>
    <n v="42440"/>
    <n v="0"/>
    <n v="0"/>
    <n v="0"/>
    <n v="0"/>
    <s v="ARN00000413"/>
    <s v="Pendiente"/>
    <s v="Pendiente"/>
    <n v="0"/>
    <n v="0"/>
    <x v="0"/>
  </r>
  <r>
    <s v="C-000414"/>
    <x v="13"/>
    <x v="6"/>
    <d v="2023-04-11T00:00:00"/>
    <x v="28"/>
    <n v="410.73"/>
    <n v="41073"/>
    <n v="0"/>
    <n v="1.24"/>
    <x v="1"/>
    <s v="Operación"/>
    <x v="3"/>
    <x v="5"/>
    <x v="1"/>
    <x v="2"/>
    <s v="Sí"/>
    <x v="2"/>
    <n v="41073"/>
    <s v="Comercio_124"/>
    <x v="3"/>
    <n v="410.73"/>
    <n v="41073"/>
    <n v="0"/>
    <n v="0"/>
    <n v="0"/>
    <n v="0"/>
    <s v="ARN00000414"/>
    <s v="Pendiente"/>
    <s v="Pendiente"/>
    <n v="0"/>
    <n v="0"/>
    <x v="2"/>
  </r>
  <r>
    <s v="C-000415"/>
    <x v="14"/>
    <x v="0"/>
    <d v="2023-04-03T00:00:00"/>
    <x v="15"/>
    <n v="208.13"/>
    <n v="20813"/>
    <n v="0"/>
    <n v="0.85"/>
    <x v="0"/>
    <s v="Operación"/>
    <x v="5"/>
    <x v="4"/>
    <x v="1"/>
    <x v="0"/>
    <s v="Sí"/>
    <x v="1"/>
    <n v="20813"/>
    <s v="Comercio_1916"/>
    <x v="1"/>
    <n v="208.13"/>
    <n v="20813"/>
    <n v="0"/>
    <n v="0"/>
    <n v="0"/>
    <n v="0"/>
    <s v="ARN00000415"/>
    <s v="Hecho"/>
    <d v="2023-01-15T00:00:00"/>
    <n v="576.30999999999995"/>
    <n v="57631"/>
    <x v="5"/>
  </r>
  <r>
    <s v="C-000416"/>
    <x v="15"/>
    <x v="1"/>
    <d v="2023-04-13T00:00:00"/>
    <x v="28"/>
    <n v="668.42"/>
    <n v="66842"/>
    <n v="0"/>
    <n v="1.0900000000000001"/>
    <x v="0"/>
    <s v="Operación"/>
    <x v="4"/>
    <x v="3"/>
    <x v="1"/>
    <x v="3"/>
    <s v="No"/>
    <x v="0"/>
    <n v="66842"/>
    <s v="Comercio_249"/>
    <x v="1"/>
    <n v="668.42"/>
    <n v="66842"/>
    <n v="0"/>
    <n v="0"/>
    <n v="0"/>
    <n v="0"/>
    <s v="ARN00000416"/>
    <s v="Pendiente"/>
    <s v="Pendiente"/>
    <n v="0"/>
    <n v="0"/>
    <x v="2"/>
  </r>
  <r>
    <s v="C-000417"/>
    <x v="16"/>
    <x v="2"/>
    <d v="2023-04-02T00:00:00"/>
    <x v="30"/>
    <n v="735.11"/>
    <n v="73511"/>
    <n v="0"/>
    <n v="0.95"/>
    <x v="1"/>
    <s v="Operación"/>
    <x v="3"/>
    <x v="5"/>
    <x v="1"/>
    <x v="3"/>
    <s v="No"/>
    <x v="3"/>
    <n v="73511"/>
    <s v="Comercio_1919"/>
    <x v="3"/>
    <n v="735.11"/>
    <n v="73511"/>
    <n v="0"/>
    <n v="0"/>
    <n v="0"/>
    <n v="0"/>
    <s v="ARN00000417"/>
    <s v="Pendiente"/>
    <s v="Pendiente"/>
    <n v="0"/>
    <n v="0"/>
    <x v="5"/>
  </r>
  <r>
    <s v="C-000418"/>
    <x v="17"/>
    <x v="3"/>
    <d v="2023-03-22T00:00:00"/>
    <x v="5"/>
    <n v="458.98"/>
    <n v="45898"/>
    <n v="0"/>
    <n v="0"/>
    <x v="1"/>
    <s v="Operación"/>
    <x v="5"/>
    <x v="5"/>
    <x v="1"/>
    <x v="3"/>
    <s v="No"/>
    <x v="0"/>
    <n v="45898"/>
    <s v="Comercio_1173"/>
    <x v="2"/>
    <n v="0"/>
    <n v="0"/>
    <n v="458.98"/>
    <n v="45898"/>
    <n v="0"/>
    <n v="0"/>
    <s v="ARN00000418"/>
    <s v="Hecho"/>
    <d v="2023-01-18T00:00:00"/>
    <n v="981.52"/>
    <n v="98152"/>
    <x v="3"/>
  </r>
  <r>
    <s v="C-000419"/>
    <x v="18"/>
    <x v="4"/>
    <d v="2023-04-01T00:00:00"/>
    <x v="26"/>
    <n v="335.57"/>
    <n v="33557"/>
    <n v="0"/>
    <n v="1.19"/>
    <x v="1"/>
    <s v="Operación"/>
    <x v="0"/>
    <x v="5"/>
    <x v="1"/>
    <x v="4"/>
    <s v="Sí"/>
    <x v="1"/>
    <n v="33557"/>
    <s v="Comercio_911"/>
    <x v="1"/>
    <n v="335.57"/>
    <n v="33557"/>
    <n v="0"/>
    <n v="0"/>
    <n v="0"/>
    <n v="0"/>
    <s v="ARN00000419"/>
    <s v="Pendiente"/>
    <s v="Pendiente"/>
    <n v="0"/>
    <n v="0"/>
    <x v="1"/>
  </r>
  <r>
    <s v="C-000420"/>
    <x v="19"/>
    <x v="5"/>
    <d v="2023-03-23T00:00:00"/>
    <x v="12"/>
    <n v="735.35"/>
    <n v="73535"/>
    <n v="0"/>
    <n v="0"/>
    <x v="0"/>
    <s v="Operación"/>
    <x v="2"/>
    <x v="0"/>
    <x v="1"/>
    <x v="6"/>
    <s v="No"/>
    <x v="0"/>
    <n v="73535"/>
    <s v="Comercio_1052"/>
    <x v="2"/>
    <n v="0"/>
    <n v="0"/>
    <n v="735.35"/>
    <n v="73535"/>
    <n v="0"/>
    <n v="0"/>
    <s v="ARN00000420"/>
    <s v="Pendiente"/>
    <s v="Pendiente"/>
    <n v="0"/>
    <n v="0"/>
    <x v="1"/>
  </r>
  <r>
    <s v="C-000421"/>
    <x v="20"/>
    <x v="6"/>
    <d v="2023-04-07T00:00:00"/>
    <x v="6"/>
    <n v="918.27"/>
    <n v="91827"/>
    <n v="0"/>
    <n v="1.22"/>
    <x v="0"/>
    <s v="Operación"/>
    <x v="5"/>
    <x v="5"/>
    <x v="1"/>
    <x v="4"/>
    <s v="No"/>
    <x v="4"/>
    <n v="91827"/>
    <s v="Comercio_1646"/>
    <x v="3"/>
    <n v="918.27"/>
    <n v="91827"/>
    <n v="0"/>
    <n v="0"/>
    <n v="0"/>
    <n v="0"/>
    <s v="ARN00000421"/>
    <s v="Pendiente"/>
    <s v="Pendiente"/>
    <n v="0"/>
    <n v="0"/>
    <x v="1"/>
  </r>
  <r>
    <s v="C-000422"/>
    <x v="21"/>
    <x v="0"/>
    <d v="2023-04-05T00:00:00"/>
    <x v="1"/>
    <n v="843.78"/>
    <n v="84378"/>
    <n v="0"/>
    <n v="0.99"/>
    <x v="0"/>
    <s v="Operación"/>
    <x v="2"/>
    <x v="5"/>
    <x v="1"/>
    <x v="5"/>
    <s v="No"/>
    <x v="0"/>
    <n v="84378"/>
    <s v="Comercio_866"/>
    <x v="2"/>
    <n v="0"/>
    <n v="0"/>
    <n v="843.78"/>
    <n v="84378"/>
    <n v="0"/>
    <n v="0"/>
    <s v="ARN00000422"/>
    <s v="Pendiente"/>
    <s v="Pendiente"/>
    <n v="0"/>
    <n v="0"/>
    <x v="0"/>
  </r>
  <r>
    <s v="C-000423"/>
    <x v="22"/>
    <x v="1"/>
    <d v="2023-04-23T00:00:00"/>
    <x v="4"/>
    <n v="319.74"/>
    <n v="31974"/>
    <n v="0"/>
    <n v="0.94"/>
    <x v="0"/>
    <s v="Operación"/>
    <x v="1"/>
    <x v="4"/>
    <x v="0"/>
    <x v="2"/>
    <s v="Sí"/>
    <x v="1"/>
    <n v="31974"/>
    <s v="Comercio_822"/>
    <x v="0"/>
    <n v="0"/>
    <n v="0"/>
    <n v="0"/>
    <n v="0"/>
    <n v="319.74"/>
    <n v="31974"/>
    <s v="ARN00000423"/>
    <s v="Pendiente"/>
    <s v="Pendiente"/>
    <n v="0"/>
    <n v="0"/>
    <x v="4"/>
  </r>
  <r>
    <s v="C-000424"/>
    <x v="23"/>
    <x v="2"/>
    <d v="2023-03-31T00:00:00"/>
    <x v="23"/>
    <n v="596.74"/>
    <n v="59674"/>
    <n v="0"/>
    <n v="0"/>
    <x v="1"/>
    <s v="Operación"/>
    <x v="1"/>
    <x v="0"/>
    <x v="1"/>
    <x v="7"/>
    <s v="No"/>
    <x v="2"/>
    <n v="59674"/>
    <s v="Comercio_244"/>
    <x v="1"/>
    <n v="596.74"/>
    <n v="59674"/>
    <n v="0"/>
    <n v="0"/>
    <n v="0"/>
    <n v="0"/>
    <s v="ARN00000424"/>
    <s v="Pendiente"/>
    <s v="Pendiente"/>
    <n v="0"/>
    <n v="0"/>
    <x v="2"/>
  </r>
  <r>
    <s v="C-000425"/>
    <x v="24"/>
    <x v="3"/>
    <d v="2023-03-29T00:00:00"/>
    <x v="5"/>
    <n v="32.29"/>
    <n v="3229"/>
    <n v="0"/>
    <n v="1.1299999999999999"/>
    <x v="1"/>
    <s v="Operación"/>
    <x v="5"/>
    <x v="3"/>
    <x v="1"/>
    <x v="4"/>
    <s v="Sí"/>
    <x v="4"/>
    <n v="3229"/>
    <s v="Comercio_322"/>
    <x v="2"/>
    <n v="0"/>
    <n v="0"/>
    <n v="32.29"/>
    <n v="3229"/>
    <n v="0"/>
    <n v="0"/>
    <s v="ARN00000425"/>
    <s v="Pendiente"/>
    <s v="Pendiente"/>
    <n v="0"/>
    <n v="0"/>
    <x v="4"/>
  </r>
  <r>
    <s v="C-000426"/>
    <x v="25"/>
    <x v="4"/>
    <d v="2023-04-03T00:00:00"/>
    <x v="20"/>
    <n v="429.04"/>
    <n v="42904"/>
    <n v="0"/>
    <n v="0"/>
    <x v="1"/>
    <s v="Operación"/>
    <x v="4"/>
    <x v="3"/>
    <x v="1"/>
    <x v="6"/>
    <s v="No"/>
    <x v="3"/>
    <n v="42904"/>
    <s v="Comercio_376"/>
    <x v="1"/>
    <n v="429.04"/>
    <n v="42904"/>
    <n v="0"/>
    <n v="0"/>
    <n v="0"/>
    <n v="0"/>
    <s v="ARN00000426"/>
    <s v="Hecho"/>
    <d v="2023-01-26T00:00:00"/>
    <n v="339.07"/>
    <n v="33907"/>
    <x v="1"/>
  </r>
  <r>
    <s v="C-000427"/>
    <x v="26"/>
    <x v="5"/>
    <d v="2023-04-14T00:00:00"/>
    <x v="14"/>
    <n v="300.24"/>
    <n v="30024"/>
    <n v="0"/>
    <n v="1.38"/>
    <x v="1"/>
    <s v="Operación"/>
    <x v="3"/>
    <x v="0"/>
    <x v="1"/>
    <x v="3"/>
    <s v="Sí"/>
    <x v="2"/>
    <n v="30024"/>
    <s v="Comercio_1668"/>
    <x v="2"/>
    <n v="0"/>
    <n v="0"/>
    <n v="300.24"/>
    <n v="30024"/>
    <n v="0"/>
    <n v="0"/>
    <s v="ARN00000427"/>
    <s v="Hecho"/>
    <d v="2023-01-27T00:00:00"/>
    <n v="736.54"/>
    <n v="73654"/>
    <x v="3"/>
  </r>
  <r>
    <s v="C-000428"/>
    <x v="27"/>
    <x v="6"/>
    <d v="2023-04-10T00:00:00"/>
    <x v="26"/>
    <n v="26.93"/>
    <n v="2693"/>
    <n v="0"/>
    <n v="0.89"/>
    <x v="0"/>
    <s v="Operación"/>
    <x v="1"/>
    <x v="0"/>
    <x v="1"/>
    <x v="4"/>
    <s v="No"/>
    <x v="0"/>
    <n v="2693"/>
    <s v="Comercio_643"/>
    <x v="1"/>
    <n v="26.93"/>
    <n v="2693"/>
    <n v="0"/>
    <n v="0"/>
    <n v="0"/>
    <n v="0"/>
    <s v="ARN00000428"/>
    <s v="Pendiente"/>
    <s v="Pendiente"/>
    <n v="0"/>
    <n v="0"/>
    <x v="5"/>
  </r>
  <r>
    <s v="C-000429"/>
    <x v="28"/>
    <x v="0"/>
    <d v="2023-04-18T00:00:00"/>
    <x v="18"/>
    <n v="32.630000000000003"/>
    <n v="3263"/>
    <n v="0"/>
    <n v="0"/>
    <x v="0"/>
    <s v="Operación"/>
    <x v="3"/>
    <x v="1"/>
    <x v="1"/>
    <x v="7"/>
    <s v="Sí"/>
    <x v="4"/>
    <n v="3263"/>
    <s v="Comercio_1052"/>
    <x v="2"/>
    <n v="0"/>
    <n v="0"/>
    <n v="32.630000000000003"/>
    <n v="3263"/>
    <n v="0"/>
    <n v="0"/>
    <s v="ARN00000429"/>
    <s v="Hecho"/>
    <d v="2023-01-29T00:00:00"/>
    <n v="15.81"/>
    <n v="1581"/>
    <x v="1"/>
  </r>
  <r>
    <s v="C-000430"/>
    <x v="29"/>
    <x v="1"/>
    <d v="2023-04-06T00:00:00"/>
    <x v="23"/>
    <n v="89.51"/>
    <n v="8951"/>
    <n v="0"/>
    <n v="0"/>
    <x v="0"/>
    <s v="Operación"/>
    <x v="4"/>
    <x v="1"/>
    <x v="1"/>
    <x v="2"/>
    <s v="Sí"/>
    <x v="3"/>
    <n v="89510"/>
    <s v="Comercio_105"/>
    <x v="1"/>
    <n v="895.1"/>
    <n v="89510"/>
    <n v="0"/>
    <n v="0"/>
    <n v="0"/>
    <n v="0"/>
    <s v="ARN00000430"/>
    <s v="Pendiente"/>
    <s v="Pendiente"/>
    <n v="0"/>
    <n v="0"/>
    <x v="2"/>
  </r>
  <r>
    <s v="C-000431"/>
    <x v="30"/>
    <x v="2"/>
    <d v="2023-04-09T00:00:00"/>
    <x v="0"/>
    <n v="26.24"/>
    <n v="2624"/>
    <n v="0"/>
    <n v="0"/>
    <x v="0"/>
    <s v="Operación"/>
    <x v="3"/>
    <x v="3"/>
    <x v="1"/>
    <x v="7"/>
    <s v="No"/>
    <x v="3"/>
    <n v="26240"/>
    <s v="Comercio_705"/>
    <x v="1"/>
    <n v="262.39999999999998"/>
    <n v="26240"/>
    <n v="0"/>
    <n v="0"/>
    <n v="0"/>
    <n v="0"/>
    <s v="ARN00000431"/>
    <s v="Hecho"/>
    <d v="2023-01-31T00:00:00"/>
    <n v="386.25"/>
    <n v="38625"/>
    <x v="5"/>
  </r>
  <r>
    <s v="C-000432"/>
    <x v="31"/>
    <x v="3"/>
    <d v="2023-04-14T00:00:00"/>
    <x v="26"/>
    <n v="748.51"/>
    <n v="74851"/>
    <n v="0"/>
    <n v="0.99"/>
    <x v="1"/>
    <s v="Operación"/>
    <x v="0"/>
    <x v="3"/>
    <x v="0"/>
    <x v="7"/>
    <s v="No"/>
    <x v="4"/>
    <n v="74851"/>
    <s v="Comercio_244"/>
    <x v="0"/>
    <n v="0"/>
    <n v="0"/>
    <n v="0"/>
    <n v="0"/>
    <n v="748.51"/>
    <n v="74851"/>
    <s v="ARN00000432"/>
    <s v="Pendiente"/>
    <s v="Pendiente"/>
    <n v="0"/>
    <n v="0"/>
    <x v="2"/>
  </r>
  <r>
    <s v="C-000433"/>
    <x v="32"/>
    <x v="4"/>
    <d v="2023-04-27T00:00:00"/>
    <x v="7"/>
    <n v="799.88"/>
    <n v="79988"/>
    <n v="0"/>
    <n v="0"/>
    <x v="1"/>
    <s v="Operación"/>
    <x v="5"/>
    <x v="5"/>
    <x v="0"/>
    <x v="5"/>
    <s v="No"/>
    <x v="1"/>
    <n v="79988"/>
    <s v="Comercio_1801"/>
    <x v="0"/>
    <n v="0"/>
    <n v="0"/>
    <n v="0"/>
    <n v="0"/>
    <n v="799.88"/>
    <n v="79988"/>
    <s v="ARN00000433"/>
    <s v="Hecho"/>
    <d v="2023-02-02T00:00:00"/>
    <n v="952.81"/>
    <n v="95281"/>
    <x v="2"/>
  </r>
  <r>
    <s v="C-000434"/>
    <x v="33"/>
    <x v="5"/>
    <d v="2023-04-28T00:00:00"/>
    <x v="7"/>
    <n v="770.88"/>
    <n v="77088"/>
    <n v="0"/>
    <n v="1.37"/>
    <x v="0"/>
    <s v="Operación"/>
    <x v="2"/>
    <x v="4"/>
    <x v="1"/>
    <x v="0"/>
    <s v="No"/>
    <x v="1"/>
    <n v="77088"/>
    <s v="Comercio_844"/>
    <x v="3"/>
    <n v="770.88"/>
    <n v="77088"/>
    <n v="0"/>
    <n v="0"/>
    <n v="0"/>
    <n v="0"/>
    <s v="ARN00000434"/>
    <s v="Hecho"/>
    <d v="2023-02-03T00:00:00"/>
    <n v="118.33"/>
    <n v="11833"/>
    <x v="1"/>
  </r>
  <r>
    <s v="C-000435"/>
    <x v="34"/>
    <x v="6"/>
    <d v="2023-04-29T00:00:00"/>
    <x v="7"/>
    <n v="127.48"/>
    <n v="12748"/>
    <n v="0"/>
    <n v="0"/>
    <x v="1"/>
    <s v="Operación"/>
    <x v="3"/>
    <x v="2"/>
    <x v="1"/>
    <x v="3"/>
    <s v="Sí"/>
    <x v="3"/>
    <n v="12748"/>
    <s v="Comercio_503"/>
    <x v="2"/>
    <n v="0"/>
    <n v="0"/>
    <n v="127.48"/>
    <n v="12748"/>
    <n v="0"/>
    <n v="0"/>
    <s v="ARN00000435"/>
    <s v="Pendiente"/>
    <s v="Pendiente"/>
    <n v="0"/>
    <n v="0"/>
    <x v="5"/>
  </r>
  <r>
    <s v="C-000436"/>
    <x v="35"/>
    <x v="0"/>
    <d v="2023-04-17T00:00:00"/>
    <x v="17"/>
    <n v="612.46"/>
    <n v="61246"/>
    <n v="0"/>
    <n v="1.07"/>
    <x v="1"/>
    <s v="Operación"/>
    <x v="2"/>
    <x v="2"/>
    <x v="1"/>
    <x v="7"/>
    <s v="Sí"/>
    <x v="3"/>
    <n v="61246"/>
    <s v="Comercio_341"/>
    <x v="3"/>
    <n v="612.46"/>
    <n v="61246"/>
    <n v="0"/>
    <n v="0"/>
    <n v="0"/>
    <n v="0"/>
    <s v="ARN00000436"/>
    <s v="Hecho"/>
    <d v="2023-02-05T00:00:00"/>
    <n v="23.35"/>
    <n v="2335"/>
    <x v="4"/>
  </r>
  <r>
    <s v="C-000437"/>
    <x v="36"/>
    <x v="1"/>
    <d v="2023-04-14T00:00:00"/>
    <x v="20"/>
    <n v="625.77"/>
    <n v="62577"/>
    <n v="0"/>
    <n v="0"/>
    <x v="0"/>
    <s v="Operación"/>
    <x v="5"/>
    <x v="1"/>
    <x v="1"/>
    <x v="2"/>
    <s v="Sí"/>
    <x v="1"/>
    <n v="62577"/>
    <s v="Comercio_1988"/>
    <x v="1"/>
    <n v="625.77"/>
    <n v="62577"/>
    <n v="0"/>
    <n v="0"/>
    <n v="0"/>
    <n v="0"/>
    <s v="ARN00000437"/>
    <s v="Hecho"/>
    <d v="2023-02-06T00:00:00"/>
    <n v="552.99"/>
    <n v="55299"/>
    <x v="1"/>
  </r>
  <r>
    <s v="C-000438"/>
    <x v="37"/>
    <x v="2"/>
    <d v="2023-05-02T00:00:00"/>
    <x v="7"/>
    <n v="90.42"/>
    <n v="9042"/>
    <n v="0"/>
    <n v="0"/>
    <x v="1"/>
    <s v="Operación"/>
    <x v="3"/>
    <x v="1"/>
    <x v="1"/>
    <x v="2"/>
    <s v="No"/>
    <x v="1"/>
    <n v="90420"/>
    <s v="Comercio_503"/>
    <x v="2"/>
    <n v="0"/>
    <n v="0"/>
    <n v="904.2"/>
    <n v="90420"/>
    <n v="0"/>
    <n v="0"/>
    <s v="ARN00000438"/>
    <s v="Hecho"/>
    <d v="2023-02-07T00:00:00"/>
    <n v="877.17"/>
    <n v="87717"/>
    <x v="5"/>
  </r>
  <r>
    <s v="C-000439"/>
    <x v="38"/>
    <x v="3"/>
    <d v="2023-04-14T00:00:00"/>
    <x v="25"/>
    <n v="490.58"/>
    <n v="49058"/>
    <n v="0"/>
    <n v="0"/>
    <x v="1"/>
    <s v="Operación"/>
    <x v="4"/>
    <x v="2"/>
    <x v="1"/>
    <x v="5"/>
    <s v="Sí"/>
    <x v="1"/>
    <n v="49058"/>
    <s v="Comercio_161"/>
    <x v="1"/>
    <n v="490.58"/>
    <n v="49058"/>
    <n v="0"/>
    <n v="0"/>
    <n v="0"/>
    <n v="0"/>
    <s v="ARN00000439"/>
    <s v="Hecho"/>
    <d v="2023-02-08T00:00:00"/>
    <n v="56.73"/>
    <n v="5673"/>
    <x v="1"/>
  </r>
  <r>
    <s v="C-000440"/>
    <x v="39"/>
    <x v="4"/>
    <d v="2023-04-27T00:00:00"/>
    <x v="14"/>
    <n v="95.78"/>
    <n v="9578"/>
    <n v="0"/>
    <n v="0"/>
    <x v="0"/>
    <s v="Operación"/>
    <x v="3"/>
    <x v="0"/>
    <x v="1"/>
    <x v="2"/>
    <s v="Sí"/>
    <x v="4"/>
    <n v="9578"/>
    <s v="Comercio_878"/>
    <x v="1"/>
    <n v="95.78"/>
    <n v="9578"/>
    <n v="0"/>
    <n v="0"/>
    <n v="0"/>
    <n v="0"/>
    <s v="ARN00000440"/>
    <s v="Hecho"/>
    <d v="2023-02-09T00:00:00"/>
    <n v="315.14999999999998"/>
    <n v="31515"/>
    <x v="2"/>
  </r>
  <r>
    <s v="C-000441"/>
    <x v="40"/>
    <x v="5"/>
    <d v="2023-05-06T00:00:00"/>
    <x v="10"/>
    <n v="784.23"/>
    <n v="78423"/>
    <n v="0"/>
    <n v="1.17"/>
    <x v="0"/>
    <s v="Operación"/>
    <x v="3"/>
    <x v="3"/>
    <x v="1"/>
    <x v="6"/>
    <s v="No"/>
    <x v="3"/>
    <n v="78423"/>
    <s v="Comercio_1805"/>
    <x v="3"/>
    <n v="784.23"/>
    <n v="78423"/>
    <n v="0"/>
    <n v="0"/>
    <n v="0"/>
    <n v="0"/>
    <s v="ARN00000441"/>
    <s v="Hecho"/>
    <d v="2023-02-10T00:00:00"/>
    <n v="712.43"/>
    <n v="71243"/>
    <x v="4"/>
  </r>
  <r>
    <s v="C-000442"/>
    <x v="41"/>
    <x v="6"/>
    <d v="2023-04-26T00:00:00"/>
    <x v="22"/>
    <n v="854.71"/>
    <n v="85471"/>
    <n v="0"/>
    <n v="1.08"/>
    <x v="0"/>
    <s v="Operación"/>
    <x v="4"/>
    <x v="0"/>
    <x v="1"/>
    <x v="6"/>
    <s v="Sí"/>
    <x v="1"/>
    <n v="85471"/>
    <s v="Comercio_402"/>
    <x v="1"/>
    <n v="854.71"/>
    <n v="85471"/>
    <n v="0"/>
    <n v="0"/>
    <n v="0"/>
    <n v="0"/>
    <s v="ARN00000442"/>
    <s v="Pendiente"/>
    <s v="Pendiente"/>
    <n v="0"/>
    <n v="0"/>
    <x v="4"/>
  </r>
  <r>
    <s v="C-000443"/>
    <x v="42"/>
    <x v="0"/>
    <d v="2023-05-02T00:00:00"/>
    <x v="18"/>
    <n v="80.760000000000005"/>
    <n v="8076"/>
    <n v="0"/>
    <n v="0.82"/>
    <x v="1"/>
    <s v="Operación"/>
    <x v="1"/>
    <x v="3"/>
    <x v="1"/>
    <x v="7"/>
    <s v="Sí"/>
    <x v="2"/>
    <n v="80760"/>
    <s v="Comercio_930"/>
    <x v="1"/>
    <n v="807.6"/>
    <n v="80760"/>
    <n v="0"/>
    <n v="0"/>
    <n v="0"/>
    <n v="0"/>
    <s v="ARN00000443"/>
    <s v="Hecho"/>
    <d v="2023-02-12T00:00:00"/>
    <n v="900.94"/>
    <n v="90094"/>
    <x v="2"/>
  </r>
  <r>
    <s v="C-000444"/>
    <x v="43"/>
    <x v="1"/>
    <d v="2023-04-29T00:00:00"/>
    <x v="30"/>
    <n v="763.06"/>
    <n v="76306"/>
    <n v="0"/>
    <n v="1.28"/>
    <x v="1"/>
    <s v="Operación"/>
    <x v="1"/>
    <x v="0"/>
    <x v="1"/>
    <x v="2"/>
    <s v="Sí"/>
    <x v="3"/>
    <n v="76306"/>
    <s v="Comercio_1965"/>
    <x v="2"/>
    <n v="0"/>
    <n v="0"/>
    <n v="763.06"/>
    <n v="76306"/>
    <n v="0"/>
    <n v="0"/>
    <s v="ARN00000444"/>
    <s v="Hecho"/>
    <d v="2023-02-13T00:00:00"/>
    <n v="125.61"/>
    <n v="12561"/>
    <x v="0"/>
  </r>
  <r>
    <s v="C-000445"/>
    <x v="44"/>
    <x v="2"/>
    <d v="2023-05-11T00:00:00"/>
    <x v="24"/>
    <n v="359.48"/>
    <n v="35948"/>
    <n v="0"/>
    <n v="1.25"/>
    <x v="1"/>
    <s v="Operación"/>
    <x v="0"/>
    <x v="0"/>
    <x v="1"/>
    <x v="4"/>
    <s v="Sí"/>
    <x v="3"/>
    <n v="35948"/>
    <s v="Comercio_1234"/>
    <x v="3"/>
    <n v="359.48"/>
    <n v="35948"/>
    <n v="0"/>
    <n v="0"/>
    <n v="0"/>
    <n v="0"/>
    <s v="ARN00000445"/>
    <s v="Hecho"/>
    <d v="2023-02-14T00:00:00"/>
    <n v="14.23"/>
    <n v="1423"/>
    <x v="1"/>
  </r>
  <r>
    <s v="C-000446"/>
    <x v="45"/>
    <x v="3"/>
    <d v="2023-04-26T00:00:00"/>
    <x v="3"/>
    <n v="459.62"/>
    <n v="45962"/>
    <n v="0"/>
    <n v="1.23"/>
    <x v="1"/>
    <s v="Operación"/>
    <x v="5"/>
    <x v="4"/>
    <x v="1"/>
    <x v="3"/>
    <s v="Sí"/>
    <x v="3"/>
    <n v="45962"/>
    <s v="Comercio_1632"/>
    <x v="3"/>
    <n v="459.62"/>
    <n v="45962"/>
    <n v="0"/>
    <n v="0"/>
    <n v="0"/>
    <n v="0"/>
    <s v="ARN00000446"/>
    <s v="Hecho"/>
    <d v="2023-02-15T00:00:00"/>
    <n v="608.89"/>
    <n v="60889"/>
    <x v="5"/>
  </r>
  <r>
    <s v="C-000447"/>
    <x v="46"/>
    <x v="4"/>
    <d v="2023-05-10T00:00:00"/>
    <x v="21"/>
    <n v="640.66"/>
    <n v="64066"/>
    <n v="0"/>
    <n v="1.24"/>
    <x v="1"/>
    <s v="Operación"/>
    <x v="2"/>
    <x v="4"/>
    <x v="1"/>
    <x v="0"/>
    <s v="Sí"/>
    <x v="3"/>
    <n v="64066"/>
    <s v="Comercio_1126"/>
    <x v="3"/>
    <n v="640.66"/>
    <n v="64066"/>
    <n v="0"/>
    <n v="0"/>
    <n v="0"/>
    <n v="0"/>
    <s v="ARN00000447"/>
    <s v="Hecho"/>
    <d v="2023-02-16T00:00:00"/>
    <n v="536.72"/>
    <n v="53672"/>
    <x v="1"/>
  </r>
  <r>
    <s v="C-000448"/>
    <x v="47"/>
    <x v="5"/>
    <d v="2023-04-22T00:00:00"/>
    <x v="9"/>
    <n v="865.94"/>
    <n v="86594"/>
    <n v="0"/>
    <n v="0.98"/>
    <x v="0"/>
    <s v="Operación"/>
    <x v="1"/>
    <x v="4"/>
    <x v="1"/>
    <x v="1"/>
    <s v="No"/>
    <x v="4"/>
    <n v="86594"/>
    <s v="Comercio_452"/>
    <x v="1"/>
    <n v="865.94"/>
    <n v="86594"/>
    <n v="0"/>
    <n v="0"/>
    <n v="0"/>
    <n v="0"/>
    <s v="ARN00000448"/>
    <s v="Pendiente"/>
    <s v="Pendiente"/>
    <n v="0"/>
    <n v="0"/>
    <x v="0"/>
  </r>
  <r>
    <s v="C-000449"/>
    <x v="48"/>
    <x v="6"/>
    <d v="2023-05-19T00:00:00"/>
    <x v="4"/>
    <n v="953.19"/>
    <n v="95319"/>
    <n v="0"/>
    <n v="0"/>
    <x v="1"/>
    <s v="Operación"/>
    <x v="2"/>
    <x v="3"/>
    <x v="1"/>
    <x v="5"/>
    <s v="No"/>
    <x v="4"/>
    <n v="95319"/>
    <s v="Comercio_113"/>
    <x v="3"/>
    <n v="953.19"/>
    <n v="95319"/>
    <n v="0"/>
    <n v="0"/>
    <n v="0"/>
    <n v="0"/>
    <s v="ARN00000449"/>
    <s v="Pendiente"/>
    <s v="Pendiente"/>
    <n v="0"/>
    <n v="0"/>
    <x v="4"/>
  </r>
  <r>
    <s v="C-000450"/>
    <x v="49"/>
    <x v="0"/>
    <d v="2023-05-09T00:00:00"/>
    <x v="18"/>
    <n v="310.64999999999998"/>
    <n v="31065"/>
    <n v="0"/>
    <n v="1.35"/>
    <x v="1"/>
    <s v="Operación"/>
    <x v="0"/>
    <x v="3"/>
    <x v="0"/>
    <x v="6"/>
    <s v="No"/>
    <x v="2"/>
    <n v="31065"/>
    <s v="Comercio_312"/>
    <x v="0"/>
    <n v="0"/>
    <n v="0"/>
    <n v="0"/>
    <n v="0"/>
    <n v="310.64999999999998"/>
    <n v="31065"/>
    <s v="ARN00000450"/>
    <s v="Pendiente"/>
    <s v="Pendiente"/>
    <n v="0"/>
    <n v="0"/>
    <x v="4"/>
  </r>
  <r>
    <s v="C-000451"/>
    <x v="50"/>
    <x v="1"/>
    <d v="2023-05-03T00:00:00"/>
    <x v="26"/>
    <n v="50.82"/>
    <n v="5082"/>
    <n v="0"/>
    <n v="1.26"/>
    <x v="0"/>
    <s v="Operación"/>
    <x v="0"/>
    <x v="2"/>
    <x v="1"/>
    <x v="1"/>
    <s v="No"/>
    <x v="1"/>
    <n v="50820"/>
    <s v="Comercio_1853"/>
    <x v="3"/>
    <n v="508.2"/>
    <n v="50820"/>
    <n v="0"/>
    <n v="0"/>
    <n v="0"/>
    <n v="0"/>
    <s v="ARN00000451"/>
    <s v="Hecho"/>
    <d v="2023-02-20T00:00:00"/>
    <n v="179.34"/>
    <n v="17934"/>
    <x v="0"/>
  </r>
  <r>
    <s v="C-000452"/>
    <x v="51"/>
    <x v="2"/>
    <d v="2023-05-13T00:00:00"/>
    <x v="27"/>
    <n v="985.68"/>
    <n v="98568"/>
    <n v="0"/>
    <n v="1.45"/>
    <x v="0"/>
    <s v="Operación"/>
    <x v="4"/>
    <x v="0"/>
    <x v="1"/>
    <x v="6"/>
    <s v="Sí"/>
    <x v="1"/>
    <n v="98568"/>
    <s v="Comercio_944"/>
    <x v="2"/>
    <n v="0"/>
    <n v="0"/>
    <n v="985.68"/>
    <n v="98568"/>
    <n v="0"/>
    <n v="0"/>
    <s v="ARN00000452"/>
    <s v="Pendiente"/>
    <s v="Pendiente"/>
    <n v="0"/>
    <n v="0"/>
    <x v="3"/>
  </r>
  <r>
    <s v="C-000453"/>
    <x v="52"/>
    <x v="3"/>
    <d v="2023-05-04T00:00:00"/>
    <x v="17"/>
    <n v="28.36"/>
    <n v="2836"/>
    <n v="0"/>
    <n v="0.11"/>
    <x v="1"/>
    <s v="Operación"/>
    <x v="4"/>
    <x v="3"/>
    <x v="1"/>
    <x v="6"/>
    <s v="Sí"/>
    <x v="4"/>
    <n v="2836"/>
    <s v="Comercio_1349"/>
    <x v="3"/>
    <n v="28.36"/>
    <n v="2836"/>
    <n v="0"/>
    <n v="0"/>
    <n v="0"/>
    <n v="0"/>
    <s v="ARN00000453"/>
    <s v="Pendiente"/>
    <s v="Pendiente"/>
    <n v="0"/>
    <n v="0"/>
    <x v="0"/>
  </r>
  <r>
    <s v="C-000454"/>
    <x v="53"/>
    <x v="4"/>
    <d v="2023-05-19T00:00:00"/>
    <x v="10"/>
    <n v="157.87"/>
    <n v="15787"/>
    <n v="0"/>
    <n v="1.06"/>
    <x v="1"/>
    <s v="Operación"/>
    <x v="4"/>
    <x v="0"/>
    <x v="1"/>
    <x v="1"/>
    <s v="Sí"/>
    <x v="2"/>
    <n v="15787"/>
    <s v="Comercio_1426"/>
    <x v="3"/>
    <n v="157.87"/>
    <n v="15787"/>
    <n v="0"/>
    <n v="0"/>
    <n v="0"/>
    <n v="0"/>
    <s v="ARN00000454"/>
    <s v="Hecho"/>
    <d v="2023-02-23T00:00:00"/>
    <n v="332.97"/>
    <n v="33297"/>
    <x v="3"/>
  </r>
  <r>
    <s v="C-000455"/>
    <x v="54"/>
    <x v="5"/>
    <d v="2023-05-10T00:00:00"/>
    <x v="30"/>
    <n v="721.24"/>
    <n v="72124"/>
    <n v="0"/>
    <n v="1.29"/>
    <x v="0"/>
    <s v="Operación"/>
    <x v="5"/>
    <x v="2"/>
    <x v="1"/>
    <x v="1"/>
    <s v="No"/>
    <x v="2"/>
    <n v="72124"/>
    <s v="Comercio_79"/>
    <x v="1"/>
    <n v="721.24"/>
    <n v="72124"/>
    <n v="0"/>
    <n v="0"/>
    <n v="0"/>
    <n v="0"/>
    <s v="ARN00000455"/>
    <s v="Hecho"/>
    <d v="2023-02-24T00:00:00"/>
    <n v="76.87"/>
    <n v="7687"/>
    <x v="3"/>
  </r>
  <r>
    <s v="C-000456"/>
    <x v="55"/>
    <x v="6"/>
    <d v="2023-05-25T00:00:00"/>
    <x v="2"/>
    <n v="600.34"/>
    <n v="60034"/>
    <n v="0"/>
    <n v="1.22"/>
    <x v="0"/>
    <s v="Operación"/>
    <x v="3"/>
    <x v="1"/>
    <x v="1"/>
    <x v="2"/>
    <s v="No"/>
    <x v="4"/>
    <n v="60034"/>
    <s v="Comercio_563"/>
    <x v="2"/>
    <n v="0"/>
    <n v="0"/>
    <n v="600.34"/>
    <n v="60034"/>
    <n v="0"/>
    <n v="0"/>
    <s v="ARN00000456"/>
    <s v="Hecho"/>
    <d v="2023-02-25T00:00:00"/>
    <n v="387.82"/>
    <n v="38782"/>
    <x v="2"/>
  </r>
  <r>
    <s v="C-000457"/>
    <x v="56"/>
    <x v="0"/>
    <d v="2023-05-22T00:00:00"/>
    <x v="10"/>
    <n v="705.78"/>
    <n v="70578"/>
    <n v="0"/>
    <n v="0"/>
    <x v="1"/>
    <s v="Operación"/>
    <x v="2"/>
    <x v="3"/>
    <x v="1"/>
    <x v="0"/>
    <s v="No"/>
    <x v="3"/>
    <n v="70578"/>
    <s v="Comercio_1011"/>
    <x v="3"/>
    <n v="705.78"/>
    <n v="70578"/>
    <n v="0"/>
    <n v="0"/>
    <n v="0"/>
    <n v="0"/>
    <s v="ARN00000457"/>
    <s v="Pendiente"/>
    <s v="Pendiente"/>
    <n v="0"/>
    <n v="0"/>
    <x v="1"/>
  </r>
  <r>
    <s v="C-000458"/>
    <x v="57"/>
    <x v="1"/>
    <d v="2023-05-14T00:00:00"/>
    <x v="6"/>
    <n v="997.74"/>
    <n v="99774"/>
    <n v="0"/>
    <n v="0"/>
    <x v="0"/>
    <s v="Operación"/>
    <x v="2"/>
    <x v="3"/>
    <x v="0"/>
    <x v="1"/>
    <s v="No"/>
    <x v="2"/>
    <n v="99774"/>
    <s v="Comercio_1703"/>
    <x v="0"/>
    <n v="0"/>
    <n v="0"/>
    <n v="0"/>
    <n v="0"/>
    <n v="997.74"/>
    <n v="99774"/>
    <s v="ARN00000458"/>
    <s v="Pendiente"/>
    <s v="Pendiente"/>
    <n v="0"/>
    <n v="0"/>
    <x v="0"/>
  </r>
  <r>
    <s v="C-000459"/>
    <x v="58"/>
    <x v="2"/>
    <d v="2023-05-27T00:00:00"/>
    <x v="19"/>
    <n v="641.22"/>
    <n v="64122"/>
    <n v="0"/>
    <n v="0"/>
    <x v="1"/>
    <s v="Operación"/>
    <x v="4"/>
    <x v="4"/>
    <x v="1"/>
    <x v="6"/>
    <s v="Sí"/>
    <x v="3"/>
    <n v="64122"/>
    <s v="Comercio_1366"/>
    <x v="1"/>
    <n v="641.22"/>
    <n v="64122"/>
    <n v="0"/>
    <n v="0"/>
    <n v="0"/>
    <n v="0"/>
    <s v="ARN00000459"/>
    <s v="Hecho"/>
    <d v="2023-02-28T00:00:00"/>
    <n v="128.97999999999999"/>
    <n v="12898"/>
    <x v="1"/>
  </r>
  <r>
    <s v="C-000460"/>
    <x v="59"/>
    <x v="3"/>
    <d v="2023-05-15T00:00:00"/>
    <x v="30"/>
    <n v="55.17"/>
    <n v="5517"/>
    <n v="0"/>
    <n v="0"/>
    <x v="1"/>
    <s v="Operación"/>
    <x v="3"/>
    <x v="4"/>
    <x v="1"/>
    <x v="7"/>
    <s v="Sí"/>
    <x v="0"/>
    <n v="55170"/>
    <s v="Comercio_1083"/>
    <x v="1"/>
    <n v="551.70000000000005"/>
    <n v="55170"/>
    <n v="0"/>
    <n v="0"/>
    <n v="0"/>
    <n v="0"/>
    <s v="ARN00000460"/>
    <s v="Pendiente"/>
    <s v="Pendiente"/>
    <n v="0"/>
    <n v="0"/>
    <x v="4"/>
  </r>
  <r>
    <s v="C-000461"/>
    <x v="60"/>
    <x v="4"/>
    <d v="2023-05-11T00:00:00"/>
    <x v="3"/>
    <n v="444.49"/>
    <n v="44449"/>
    <n v="0"/>
    <n v="0"/>
    <x v="0"/>
    <s v="Operación"/>
    <x v="1"/>
    <x v="1"/>
    <x v="0"/>
    <x v="0"/>
    <s v="Sí"/>
    <x v="4"/>
    <n v="44449"/>
    <s v="Comercio_1954"/>
    <x v="0"/>
    <n v="0"/>
    <n v="0"/>
    <n v="0"/>
    <n v="0"/>
    <n v="444.49"/>
    <n v="44449"/>
    <s v="ARN00000461"/>
    <s v="Hecho"/>
    <d v="2023-03-02T00:00:00"/>
    <n v="59.28"/>
    <n v="5928"/>
    <x v="0"/>
  </r>
  <r>
    <s v="C-000462"/>
    <x v="61"/>
    <x v="5"/>
    <d v="2023-05-25T00:00:00"/>
    <x v="21"/>
    <n v="621.77"/>
    <n v="62177"/>
    <n v="0"/>
    <n v="0"/>
    <x v="1"/>
    <s v="Operación"/>
    <x v="5"/>
    <x v="3"/>
    <x v="1"/>
    <x v="0"/>
    <s v="Sí"/>
    <x v="2"/>
    <n v="62177"/>
    <s v="Comercio_1012"/>
    <x v="1"/>
    <n v="621.77"/>
    <n v="62177"/>
    <n v="0"/>
    <n v="0"/>
    <n v="0"/>
    <n v="0"/>
    <s v="ARN00000462"/>
    <s v="Pendiente"/>
    <s v="Pendiente"/>
    <n v="0"/>
    <n v="0"/>
    <x v="2"/>
  </r>
  <r>
    <s v="C-000463"/>
    <x v="62"/>
    <x v="6"/>
    <d v="2023-05-17T00:00:00"/>
    <x v="22"/>
    <n v="98.66"/>
    <n v="9866"/>
    <n v="0"/>
    <n v="1.17"/>
    <x v="0"/>
    <s v="Operación"/>
    <x v="2"/>
    <x v="1"/>
    <x v="1"/>
    <x v="6"/>
    <s v="Sí"/>
    <x v="0"/>
    <n v="9866"/>
    <s v="Comercio_361"/>
    <x v="1"/>
    <n v="98.66"/>
    <n v="9866"/>
    <n v="0"/>
    <n v="0"/>
    <n v="0"/>
    <n v="0"/>
    <s v="ARN00000463"/>
    <s v="Hecho"/>
    <d v="2023-03-04T00:00:00"/>
    <n v="466.81"/>
    <n v="46681"/>
    <x v="0"/>
  </r>
  <r>
    <s v="C-000464"/>
    <x v="63"/>
    <x v="0"/>
    <d v="2023-06-01T00:00:00"/>
    <x v="19"/>
    <n v="342.91"/>
    <n v="34291"/>
    <n v="0"/>
    <n v="1.36"/>
    <x v="0"/>
    <s v="Operación"/>
    <x v="0"/>
    <x v="4"/>
    <x v="1"/>
    <x v="6"/>
    <s v="No"/>
    <x v="1"/>
    <n v="34291"/>
    <s v="Comercio_998"/>
    <x v="3"/>
    <n v="342.91"/>
    <n v="34291"/>
    <n v="0"/>
    <n v="0"/>
    <n v="0"/>
    <n v="0"/>
    <s v="ARN00000464"/>
    <s v="Hecho"/>
    <d v="2023-03-05T00:00:00"/>
    <n v="4.16"/>
    <n v="416"/>
    <x v="0"/>
  </r>
  <r>
    <s v="C-000465"/>
    <x v="64"/>
    <x v="1"/>
    <d v="2023-06-04T00:00:00"/>
    <x v="4"/>
    <n v="907.82"/>
    <n v="90782"/>
    <n v="0"/>
    <n v="0.81"/>
    <x v="1"/>
    <s v="Operación"/>
    <x v="4"/>
    <x v="5"/>
    <x v="1"/>
    <x v="1"/>
    <s v="Sí"/>
    <x v="1"/>
    <n v="90782"/>
    <s v="Comercio_1200"/>
    <x v="3"/>
    <n v="907.82"/>
    <n v="90782"/>
    <n v="0"/>
    <n v="0"/>
    <n v="0"/>
    <n v="0"/>
    <s v="ARN00000465"/>
    <s v="Hecho"/>
    <d v="2023-03-06T00:00:00"/>
    <n v="999.95"/>
    <n v="99995"/>
    <x v="2"/>
  </r>
  <r>
    <s v="C-000466"/>
    <x v="65"/>
    <x v="2"/>
    <d v="2023-05-25T00:00:00"/>
    <x v="18"/>
    <n v="776.75"/>
    <n v="77675"/>
    <n v="0"/>
    <n v="1.38"/>
    <x v="1"/>
    <s v="Operación"/>
    <x v="0"/>
    <x v="3"/>
    <x v="1"/>
    <x v="4"/>
    <s v="Sí"/>
    <x v="0"/>
    <n v="77675"/>
    <s v="Comercio_1825"/>
    <x v="1"/>
    <n v="776.75"/>
    <n v="77675"/>
    <n v="0"/>
    <n v="0"/>
    <n v="0"/>
    <n v="0"/>
    <s v="ARN00000466"/>
    <s v="Hecho"/>
    <d v="2023-03-07T00:00:00"/>
    <n v="469.45"/>
    <n v="46945"/>
    <x v="1"/>
  </r>
  <r>
    <s v="C-000467"/>
    <x v="66"/>
    <x v="3"/>
    <d v="2023-05-16T00:00:00"/>
    <x v="29"/>
    <n v="729.44"/>
    <n v="72944"/>
    <n v="0"/>
    <n v="0.99"/>
    <x v="1"/>
    <s v="Operación"/>
    <x v="1"/>
    <x v="3"/>
    <x v="1"/>
    <x v="6"/>
    <s v="Sí"/>
    <x v="1"/>
    <n v="72944"/>
    <s v="Comercio_1288"/>
    <x v="3"/>
    <n v="729.44"/>
    <n v="72944"/>
    <n v="0"/>
    <n v="0"/>
    <n v="0"/>
    <n v="0"/>
    <s v="ARN00000467"/>
    <s v="Hecho"/>
    <d v="2023-03-08T00:00:00"/>
    <n v="414.78"/>
    <n v="41478"/>
    <x v="2"/>
  </r>
  <r>
    <s v="C-000468"/>
    <x v="67"/>
    <x v="4"/>
    <d v="2023-05-10T00:00:00"/>
    <x v="12"/>
    <n v="231.11"/>
    <n v="23111"/>
    <n v="0"/>
    <n v="1.19"/>
    <x v="0"/>
    <s v="Operación"/>
    <x v="5"/>
    <x v="0"/>
    <x v="1"/>
    <x v="6"/>
    <s v="No"/>
    <x v="0"/>
    <n v="23111"/>
    <s v="Comercio_1478"/>
    <x v="2"/>
    <n v="0"/>
    <n v="0"/>
    <n v="231.11"/>
    <n v="23111"/>
    <n v="0"/>
    <n v="0"/>
    <s v="ARN00000468"/>
    <s v="Pendiente"/>
    <s v="Pendiente"/>
    <n v="0"/>
    <n v="0"/>
    <x v="4"/>
  </r>
  <r>
    <s v="C-000469"/>
    <x v="68"/>
    <x v="5"/>
    <d v="2023-06-07T00:00:00"/>
    <x v="2"/>
    <n v="377.02"/>
    <n v="37702"/>
    <n v="0"/>
    <n v="0.83"/>
    <x v="0"/>
    <s v="Operación"/>
    <x v="1"/>
    <x v="4"/>
    <x v="1"/>
    <x v="2"/>
    <s v="No"/>
    <x v="2"/>
    <n v="37702"/>
    <s v="Comercio_1449"/>
    <x v="2"/>
    <n v="0"/>
    <n v="0"/>
    <n v="377.02"/>
    <n v="37702"/>
    <n v="0"/>
    <n v="0"/>
    <s v="ARN00000469"/>
    <s v="Hecho"/>
    <d v="2023-03-10T00:00:00"/>
    <n v="445.45"/>
    <n v="44545"/>
    <x v="1"/>
  </r>
  <r>
    <s v="C-000470"/>
    <x v="69"/>
    <x v="6"/>
    <d v="2023-05-11T00:00:00"/>
    <x v="13"/>
    <n v="35.92"/>
    <n v="3592"/>
    <n v="0"/>
    <n v="1.39"/>
    <x v="1"/>
    <s v="Operación"/>
    <x v="2"/>
    <x v="3"/>
    <x v="1"/>
    <x v="7"/>
    <s v="Sí"/>
    <x v="1"/>
    <n v="3592"/>
    <s v="Comercio_481"/>
    <x v="1"/>
    <n v="35.92"/>
    <n v="3592"/>
    <n v="0"/>
    <n v="0"/>
    <n v="0"/>
    <n v="0"/>
    <s v="ARN00000470"/>
    <s v="Hecho"/>
    <d v="2023-03-11T00:00:00"/>
    <n v="591.39"/>
    <n v="59139"/>
    <x v="2"/>
  </r>
  <r>
    <s v="C-000471"/>
    <x v="70"/>
    <x v="0"/>
    <d v="2023-06-08T00:00:00"/>
    <x v="19"/>
    <n v="191.99"/>
    <n v="19199"/>
    <n v="0"/>
    <n v="1.39"/>
    <x v="0"/>
    <s v="Operación"/>
    <x v="0"/>
    <x v="0"/>
    <x v="1"/>
    <x v="0"/>
    <s v="Sí"/>
    <x v="1"/>
    <n v="19199"/>
    <s v="Comercio_537"/>
    <x v="2"/>
    <n v="0"/>
    <n v="0"/>
    <n v="191.99"/>
    <n v="19199"/>
    <n v="0"/>
    <n v="0"/>
    <s v="ARN00000471"/>
    <s v="Pendiente"/>
    <s v="Pendiente"/>
    <n v="0"/>
    <n v="0"/>
    <x v="1"/>
  </r>
  <r>
    <s v="C-000472"/>
    <x v="71"/>
    <x v="1"/>
    <d v="2023-06-06T00:00:00"/>
    <x v="10"/>
    <n v="62.41"/>
    <n v="6241"/>
    <n v="0"/>
    <n v="1.35"/>
    <x v="0"/>
    <s v="Operación"/>
    <x v="1"/>
    <x v="4"/>
    <x v="0"/>
    <x v="1"/>
    <s v="Sí"/>
    <x v="1"/>
    <n v="6241"/>
    <s v="Comercio_512"/>
    <x v="0"/>
    <n v="0"/>
    <n v="0"/>
    <n v="0"/>
    <n v="0"/>
    <n v="62.41"/>
    <n v="6241"/>
    <s v="ARN00000472"/>
    <s v="Hecho"/>
    <d v="2023-03-13T00:00:00"/>
    <n v="361.04"/>
    <n v="36104"/>
    <x v="5"/>
  </r>
  <r>
    <s v="C-000473"/>
    <x v="72"/>
    <x v="2"/>
    <d v="2023-05-30T00:00:00"/>
    <x v="14"/>
    <n v="638.55999999999995"/>
    <n v="63856"/>
    <n v="0"/>
    <n v="0.88"/>
    <x v="1"/>
    <s v="Operación"/>
    <x v="3"/>
    <x v="3"/>
    <x v="1"/>
    <x v="6"/>
    <s v="Sí"/>
    <x v="3"/>
    <n v="63856"/>
    <s v="Comercio_1157"/>
    <x v="2"/>
    <n v="0"/>
    <n v="0"/>
    <n v="638.55999999999995"/>
    <n v="63856"/>
    <n v="0"/>
    <n v="0"/>
    <s v="ARN00000473"/>
    <s v="Hecho"/>
    <d v="2023-03-14T00:00:00"/>
    <n v="657.29"/>
    <n v="65729"/>
    <x v="3"/>
  </r>
  <r>
    <s v="C-000474"/>
    <x v="73"/>
    <x v="3"/>
    <d v="2023-05-24T00:00:00"/>
    <x v="3"/>
    <n v="883.88"/>
    <n v="88388"/>
    <n v="0"/>
    <n v="0"/>
    <x v="1"/>
    <s v="Operación"/>
    <x v="0"/>
    <x v="3"/>
    <x v="1"/>
    <x v="6"/>
    <s v="No"/>
    <x v="0"/>
    <n v="88388"/>
    <s v="Comercio_307"/>
    <x v="1"/>
    <n v="883.88"/>
    <n v="88388"/>
    <n v="0"/>
    <n v="0"/>
    <n v="0"/>
    <n v="0"/>
    <s v="ARN00000474"/>
    <s v="Pendiente"/>
    <s v="Pendiente"/>
    <n v="0"/>
    <n v="0"/>
    <x v="3"/>
  </r>
  <r>
    <s v="C-000475"/>
    <x v="74"/>
    <x v="4"/>
    <d v="2023-06-01T00:00:00"/>
    <x v="14"/>
    <n v="690.21"/>
    <n v="69021"/>
    <n v="0"/>
    <n v="0.83"/>
    <x v="1"/>
    <s v="Operación"/>
    <x v="0"/>
    <x v="3"/>
    <x v="1"/>
    <x v="4"/>
    <s v="No"/>
    <x v="2"/>
    <n v="69021"/>
    <s v="Comercio_1248"/>
    <x v="3"/>
    <n v="690.21"/>
    <n v="69021"/>
    <n v="0"/>
    <n v="0"/>
    <n v="0"/>
    <n v="0"/>
    <s v="ARN00000475"/>
    <s v="Hecho"/>
    <d v="2023-03-16T00:00:00"/>
    <n v="536.11"/>
    <n v="53611"/>
    <x v="3"/>
  </r>
  <r>
    <s v="C-000476"/>
    <x v="75"/>
    <x v="5"/>
    <d v="2023-05-31T00:00:00"/>
    <x v="30"/>
    <n v="200.08"/>
    <n v="20008"/>
    <n v="0"/>
    <n v="1.47"/>
    <x v="0"/>
    <s v="Operación"/>
    <x v="1"/>
    <x v="1"/>
    <x v="0"/>
    <x v="0"/>
    <s v="No"/>
    <x v="3"/>
    <n v="20008"/>
    <s v="Comercio_1031"/>
    <x v="0"/>
    <n v="0"/>
    <n v="0"/>
    <n v="0"/>
    <n v="0"/>
    <n v="200.08"/>
    <n v="20008"/>
    <s v="ARN00000476"/>
    <s v="Hecho"/>
    <d v="2023-03-17T00:00:00"/>
    <n v="591.41999999999996"/>
    <n v="59142"/>
    <x v="0"/>
  </r>
  <r>
    <s v="C-000477"/>
    <x v="76"/>
    <x v="6"/>
    <d v="2023-05-27T00:00:00"/>
    <x v="3"/>
    <n v="900.52"/>
    <n v="90052"/>
    <n v="0"/>
    <n v="1.36"/>
    <x v="1"/>
    <s v="Operación"/>
    <x v="1"/>
    <x v="5"/>
    <x v="1"/>
    <x v="1"/>
    <s v="Sí"/>
    <x v="0"/>
    <n v="90052"/>
    <s v="Comercio_217"/>
    <x v="3"/>
    <n v="900.52"/>
    <n v="90052"/>
    <n v="0"/>
    <n v="0"/>
    <n v="0"/>
    <n v="0"/>
    <s v="ARN00000477"/>
    <s v="Pendiente"/>
    <s v="Pendiente"/>
    <n v="0"/>
    <n v="0"/>
    <x v="2"/>
  </r>
  <r>
    <s v="C-000478"/>
    <x v="77"/>
    <x v="0"/>
    <d v="2023-05-27T00:00:00"/>
    <x v="29"/>
    <n v="778.33"/>
    <n v="77833"/>
    <n v="0"/>
    <n v="0.86"/>
    <x v="1"/>
    <s v="Operación"/>
    <x v="2"/>
    <x v="3"/>
    <x v="1"/>
    <x v="0"/>
    <s v="Sí"/>
    <x v="3"/>
    <n v="77833"/>
    <s v="Comercio_1586"/>
    <x v="1"/>
    <n v="778.33"/>
    <n v="77833"/>
    <n v="0"/>
    <n v="0"/>
    <n v="0"/>
    <n v="0"/>
    <s v="ARN00000478"/>
    <s v="Pendiente"/>
    <s v="Pendiente"/>
    <n v="0"/>
    <n v="0"/>
    <x v="1"/>
  </r>
  <r>
    <s v="C-000479"/>
    <x v="78"/>
    <x v="1"/>
    <d v="2023-05-26T00:00:00"/>
    <x v="20"/>
    <n v="805.91"/>
    <n v="80591"/>
    <n v="0"/>
    <n v="0.12"/>
    <x v="0"/>
    <s v="Operación"/>
    <x v="1"/>
    <x v="4"/>
    <x v="1"/>
    <x v="7"/>
    <s v="Sí"/>
    <x v="0"/>
    <n v="80591"/>
    <s v="Comercio_1673"/>
    <x v="2"/>
    <n v="0"/>
    <n v="0"/>
    <n v="805.91"/>
    <n v="80591"/>
    <n v="0"/>
    <n v="0"/>
    <s v="ARN00000479"/>
    <s v="Pendiente"/>
    <s v="Pendiente"/>
    <n v="0"/>
    <n v="0"/>
    <x v="3"/>
  </r>
  <r>
    <s v="C-000480"/>
    <x v="79"/>
    <x v="2"/>
    <d v="2023-05-29T00:00:00"/>
    <x v="29"/>
    <n v="135.13"/>
    <n v="13513"/>
    <n v="0"/>
    <n v="0.14000000000000001"/>
    <x v="1"/>
    <s v="Operación"/>
    <x v="0"/>
    <x v="5"/>
    <x v="1"/>
    <x v="4"/>
    <s v="No"/>
    <x v="0"/>
    <n v="13513"/>
    <s v="Comercio_1746"/>
    <x v="1"/>
    <n v="135.13"/>
    <n v="13513"/>
    <n v="0"/>
    <n v="0"/>
    <n v="0"/>
    <n v="0"/>
    <s v="ARN00000480"/>
    <s v="Hecho"/>
    <d v="2023-03-21T00:00:00"/>
    <n v="924.81"/>
    <n v="92481"/>
    <x v="3"/>
  </r>
  <r>
    <s v="C-000481"/>
    <x v="80"/>
    <x v="3"/>
    <d v="2023-06-08T00:00:00"/>
    <x v="15"/>
    <n v="457.47"/>
    <n v="45747"/>
    <n v="0"/>
    <n v="1.23"/>
    <x v="1"/>
    <s v="Operación"/>
    <x v="3"/>
    <x v="3"/>
    <x v="1"/>
    <x v="7"/>
    <s v="No"/>
    <x v="4"/>
    <n v="45747"/>
    <s v="Comercio_1875"/>
    <x v="1"/>
    <n v="457.47"/>
    <n v="45747"/>
    <n v="0"/>
    <n v="0"/>
    <n v="0"/>
    <n v="0"/>
    <s v="ARN00000481"/>
    <s v="Hecho"/>
    <d v="2023-03-22T00:00:00"/>
    <n v="159.96"/>
    <n v="15996"/>
    <x v="0"/>
  </r>
  <r>
    <s v="C-000482"/>
    <x v="81"/>
    <x v="4"/>
    <d v="2023-06-16T00:00:00"/>
    <x v="10"/>
    <n v="70.84"/>
    <n v="7084"/>
    <n v="0"/>
    <n v="0"/>
    <x v="1"/>
    <s v="Operación"/>
    <x v="4"/>
    <x v="4"/>
    <x v="1"/>
    <x v="2"/>
    <s v="No"/>
    <x v="1"/>
    <n v="7084"/>
    <s v="Comercio_623"/>
    <x v="2"/>
    <n v="0"/>
    <n v="0"/>
    <n v="70.84"/>
    <n v="7084"/>
    <n v="0"/>
    <n v="0"/>
    <s v="ARN00000482"/>
    <s v="Pendiente"/>
    <s v="Pendiente"/>
    <n v="0"/>
    <n v="0"/>
    <x v="5"/>
  </r>
  <r>
    <s v="C-000483"/>
    <x v="82"/>
    <x v="5"/>
    <d v="2023-05-28T00:00:00"/>
    <x v="25"/>
    <n v="56.28"/>
    <n v="5628"/>
    <n v="0"/>
    <n v="0"/>
    <x v="1"/>
    <s v="Operación"/>
    <x v="1"/>
    <x v="3"/>
    <x v="1"/>
    <x v="5"/>
    <s v="Sí"/>
    <x v="1"/>
    <n v="5628"/>
    <s v="Comercio_215"/>
    <x v="2"/>
    <n v="0"/>
    <n v="0"/>
    <n v="56.28"/>
    <n v="5628"/>
    <n v="0"/>
    <n v="0"/>
    <s v="ARN00000483"/>
    <s v="Pendiente"/>
    <s v="Pendiente"/>
    <n v="0"/>
    <n v="0"/>
    <x v="1"/>
  </r>
  <r>
    <s v="C-000484"/>
    <x v="83"/>
    <x v="6"/>
    <d v="2023-06-14T00:00:00"/>
    <x v="27"/>
    <n v="228.87"/>
    <n v="22887"/>
    <n v="0"/>
    <n v="0"/>
    <x v="0"/>
    <s v="Operación"/>
    <x v="3"/>
    <x v="0"/>
    <x v="1"/>
    <x v="5"/>
    <s v="Sí"/>
    <x v="2"/>
    <n v="22887"/>
    <s v="Comercio_393"/>
    <x v="1"/>
    <n v="228.87"/>
    <n v="22887"/>
    <n v="0"/>
    <n v="0"/>
    <n v="0"/>
    <n v="0"/>
    <s v="ARN00000484"/>
    <s v="Pendiente"/>
    <s v="Pendiente"/>
    <n v="0"/>
    <n v="0"/>
    <x v="5"/>
  </r>
  <r>
    <s v="C-000485"/>
    <x v="84"/>
    <x v="0"/>
    <d v="2023-06-07T00:00:00"/>
    <x v="1"/>
    <n v="101.98"/>
    <n v="10198"/>
    <n v="0"/>
    <n v="0"/>
    <x v="1"/>
    <s v="Operación"/>
    <x v="4"/>
    <x v="0"/>
    <x v="1"/>
    <x v="1"/>
    <s v="No"/>
    <x v="0"/>
    <n v="10198"/>
    <s v="Comercio_1081"/>
    <x v="2"/>
    <n v="0"/>
    <n v="0"/>
    <n v="101.98"/>
    <n v="10198"/>
    <n v="0"/>
    <n v="0"/>
    <s v="ARN00000485"/>
    <s v="Hecho"/>
    <d v="2023-03-26T00:00:00"/>
    <n v="976.15"/>
    <n v="97615"/>
    <x v="5"/>
  </r>
  <r>
    <s v="C-000486"/>
    <x v="85"/>
    <x v="1"/>
    <d v="2023-06-21T00:00:00"/>
    <x v="24"/>
    <n v="412.09"/>
    <n v="41209"/>
    <n v="0"/>
    <n v="0"/>
    <x v="0"/>
    <s v="Operación"/>
    <x v="4"/>
    <x v="5"/>
    <x v="1"/>
    <x v="0"/>
    <s v="Sí"/>
    <x v="4"/>
    <n v="41209"/>
    <s v="Comercio_829"/>
    <x v="1"/>
    <n v="412.09"/>
    <n v="41209"/>
    <n v="0"/>
    <n v="0"/>
    <n v="0"/>
    <n v="0"/>
    <s v="ARN00000486"/>
    <s v="Hecho"/>
    <d v="2023-03-27T00:00:00"/>
    <n v="620.54999999999995"/>
    <n v="62055"/>
    <x v="0"/>
  </r>
  <r>
    <s v="C-000487"/>
    <x v="86"/>
    <x v="2"/>
    <d v="2023-05-30T00:00:00"/>
    <x v="5"/>
    <n v="646.88"/>
    <n v="64688"/>
    <n v="0"/>
    <n v="1.38"/>
    <x v="0"/>
    <s v="Operación"/>
    <x v="3"/>
    <x v="5"/>
    <x v="1"/>
    <x v="3"/>
    <s v="No"/>
    <x v="3"/>
    <n v="64688"/>
    <s v="Comercio_921"/>
    <x v="1"/>
    <n v="646.88"/>
    <n v="64688"/>
    <n v="0"/>
    <n v="0"/>
    <n v="0"/>
    <n v="0"/>
    <s v="ARN00000487"/>
    <s v="Hecho"/>
    <d v="2023-03-28T00:00:00"/>
    <n v="409.46"/>
    <n v="40946"/>
    <x v="0"/>
  </r>
  <r>
    <s v="C-000488"/>
    <x v="87"/>
    <x v="3"/>
    <d v="2023-06-22T00:00:00"/>
    <x v="10"/>
    <n v="606.59"/>
    <n v="60659"/>
    <n v="0"/>
    <n v="0.92"/>
    <x v="0"/>
    <s v="Operación"/>
    <x v="0"/>
    <x v="0"/>
    <x v="0"/>
    <x v="5"/>
    <s v="No"/>
    <x v="4"/>
    <n v="60659"/>
    <s v="Comercio_1370"/>
    <x v="0"/>
    <n v="0"/>
    <n v="0"/>
    <n v="0"/>
    <n v="0"/>
    <n v="606.59"/>
    <n v="60659"/>
    <s v="ARN00000488"/>
    <s v="Hecho"/>
    <d v="2023-03-29T00:00:00"/>
    <n v="410.77"/>
    <n v="41077"/>
    <x v="0"/>
  </r>
  <r>
    <s v="C-000489"/>
    <x v="88"/>
    <x v="4"/>
    <d v="2023-06-16T00:00:00"/>
    <x v="15"/>
    <n v="886.18"/>
    <n v="88618"/>
    <n v="0"/>
    <n v="0"/>
    <x v="1"/>
    <s v="Operación"/>
    <x v="4"/>
    <x v="1"/>
    <x v="1"/>
    <x v="2"/>
    <s v="Sí"/>
    <x v="1"/>
    <n v="88618"/>
    <s v="Comercio_604"/>
    <x v="2"/>
    <n v="0"/>
    <n v="0"/>
    <n v="886.18"/>
    <n v="88618"/>
    <n v="0"/>
    <n v="0"/>
    <s v="ARN00000489"/>
    <s v="Hecho"/>
    <d v="2023-03-30T00:00:00"/>
    <n v="595.21"/>
    <n v="59521"/>
    <x v="3"/>
  </r>
  <r>
    <s v="C-000490"/>
    <x v="89"/>
    <x v="5"/>
    <d v="2023-06-20T00:00:00"/>
    <x v="27"/>
    <n v="723.45"/>
    <n v="72345"/>
    <n v="0"/>
    <n v="0"/>
    <x v="0"/>
    <s v="Operación"/>
    <x v="3"/>
    <x v="5"/>
    <x v="1"/>
    <x v="0"/>
    <s v="Sí"/>
    <x v="4"/>
    <n v="72345"/>
    <s v="Comercio_1964"/>
    <x v="2"/>
    <n v="0"/>
    <n v="0"/>
    <n v="723.45"/>
    <n v="72345"/>
    <n v="0"/>
    <n v="0"/>
    <s v="ARN00000490"/>
    <s v="Pendiente"/>
    <s v="Pendiente"/>
    <n v="0"/>
    <n v="0"/>
    <x v="5"/>
  </r>
  <r>
    <s v="C-000491"/>
    <x v="90"/>
    <x v="6"/>
    <d v="2023-06-07T00:00:00"/>
    <x v="20"/>
    <n v="19.649999999999999"/>
    <n v="1965"/>
    <n v="0"/>
    <n v="0.84"/>
    <x v="0"/>
    <s v="Operación"/>
    <x v="2"/>
    <x v="0"/>
    <x v="1"/>
    <x v="2"/>
    <s v="Sí"/>
    <x v="3"/>
    <n v="1965"/>
    <s v="Comercio_461"/>
    <x v="1"/>
    <n v="19.649999999999999"/>
    <n v="1965"/>
    <n v="0"/>
    <n v="0"/>
    <n v="0"/>
    <n v="0"/>
    <s v="ARN00000491"/>
    <s v="Hecho"/>
    <d v="2023-04-01T00:00:00"/>
    <n v="738.05"/>
    <n v="73805"/>
    <x v="0"/>
  </r>
  <r>
    <s v="C-000492"/>
    <x v="91"/>
    <x v="0"/>
    <d v="2023-06-10T00:00:00"/>
    <x v="29"/>
    <n v="366.36"/>
    <n v="36636"/>
    <n v="0"/>
    <n v="0"/>
    <x v="0"/>
    <s v="Operación"/>
    <x v="1"/>
    <x v="2"/>
    <x v="0"/>
    <x v="7"/>
    <s v="No"/>
    <x v="2"/>
    <n v="36636"/>
    <s v="Comercio_389"/>
    <x v="0"/>
    <n v="0"/>
    <n v="0"/>
    <n v="0"/>
    <n v="0"/>
    <n v="366.36"/>
    <n v="36636"/>
    <s v="ARN00000492"/>
    <s v="Pendiente"/>
    <s v="Pendiente"/>
    <n v="0"/>
    <n v="0"/>
    <x v="5"/>
  </r>
  <r>
    <s v="C-000493"/>
    <x v="92"/>
    <x v="1"/>
    <d v="2023-06-04T00:00:00"/>
    <x v="12"/>
    <n v="75.55"/>
    <n v="7555"/>
    <n v="0"/>
    <n v="1.24"/>
    <x v="1"/>
    <s v="Operación"/>
    <x v="1"/>
    <x v="1"/>
    <x v="1"/>
    <x v="1"/>
    <s v="No"/>
    <x v="2"/>
    <n v="75550"/>
    <s v="Comercio_1435"/>
    <x v="3"/>
    <n v="755.5"/>
    <n v="75550"/>
    <n v="0"/>
    <n v="0"/>
    <n v="0"/>
    <n v="0"/>
    <s v="ARN00000493"/>
    <s v="Pendiente"/>
    <s v="Pendiente"/>
    <n v="0"/>
    <n v="0"/>
    <x v="2"/>
  </r>
  <r>
    <s v="C-000494"/>
    <x v="93"/>
    <x v="2"/>
    <d v="2023-06-12T00:00:00"/>
    <x v="29"/>
    <n v="141.55000000000001"/>
    <n v="14155"/>
    <n v="0"/>
    <n v="0"/>
    <x v="1"/>
    <s v="Operación"/>
    <x v="0"/>
    <x v="4"/>
    <x v="1"/>
    <x v="6"/>
    <s v="No"/>
    <x v="3"/>
    <n v="14155"/>
    <s v="Comercio_105"/>
    <x v="1"/>
    <n v="141.55000000000001"/>
    <n v="14155"/>
    <n v="0"/>
    <n v="0"/>
    <n v="0"/>
    <n v="0"/>
    <s v="ARN00000494"/>
    <s v="Pendiente"/>
    <s v="Pendiente"/>
    <n v="0"/>
    <n v="0"/>
    <x v="2"/>
  </r>
  <r>
    <s v="C-000495"/>
    <x v="94"/>
    <x v="3"/>
    <d v="2023-06-21T00:00:00"/>
    <x v="14"/>
    <n v="127.74"/>
    <n v="12774"/>
    <n v="0"/>
    <n v="0"/>
    <x v="1"/>
    <s v="Operación"/>
    <x v="5"/>
    <x v="5"/>
    <x v="1"/>
    <x v="3"/>
    <s v="No"/>
    <x v="1"/>
    <n v="12774"/>
    <s v="Comercio_96"/>
    <x v="1"/>
    <n v="127.74"/>
    <n v="12774"/>
    <n v="0"/>
    <n v="0"/>
    <n v="0"/>
    <n v="0"/>
    <s v="ARN00000495"/>
    <s v="Pendiente"/>
    <s v="Pendiente"/>
    <n v="0"/>
    <n v="0"/>
    <x v="1"/>
  </r>
  <r>
    <s v="C-000496"/>
    <x v="95"/>
    <x v="4"/>
    <d v="2023-07-05T00:00:00"/>
    <x v="4"/>
    <n v="80.64"/>
    <n v="8064"/>
    <n v="0"/>
    <n v="0"/>
    <x v="1"/>
    <s v="Operación"/>
    <x v="2"/>
    <x v="1"/>
    <x v="0"/>
    <x v="2"/>
    <s v="No"/>
    <x v="3"/>
    <n v="8064"/>
    <s v="Comercio_208"/>
    <x v="0"/>
    <n v="0"/>
    <n v="0"/>
    <n v="0"/>
    <n v="0"/>
    <n v="80.64"/>
    <n v="8064"/>
    <s v="ARN00000496"/>
    <s v="Hecho"/>
    <d v="2023-04-06T00:00:00"/>
    <n v="454.76"/>
    <n v="45476"/>
    <x v="0"/>
  </r>
  <r>
    <s v="C-000497"/>
    <x v="96"/>
    <x v="5"/>
    <d v="2023-06-25T00:00:00"/>
    <x v="18"/>
    <n v="848.27"/>
    <n v="84827"/>
    <n v="0"/>
    <n v="0.95"/>
    <x v="1"/>
    <s v="Operación"/>
    <x v="3"/>
    <x v="3"/>
    <x v="0"/>
    <x v="1"/>
    <s v="No"/>
    <x v="0"/>
    <n v="84827"/>
    <s v="Comercio_156"/>
    <x v="0"/>
    <n v="0"/>
    <n v="0"/>
    <n v="0"/>
    <n v="0"/>
    <n v="848.27"/>
    <n v="84827"/>
    <s v="ARN00000497"/>
    <s v="Pendiente"/>
    <s v="Pendiente"/>
    <n v="0"/>
    <n v="0"/>
    <x v="2"/>
  </r>
  <r>
    <s v="C-000498"/>
    <x v="97"/>
    <x v="6"/>
    <d v="2023-07-06T00:00:00"/>
    <x v="2"/>
    <n v="503.74"/>
    <n v="50374"/>
    <n v="0"/>
    <n v="1.29"/>
    <x v="1"/>
    <s v="Operación"/>
    <x v="3"/>
    <x v="4"/>
    <x v="0"/>
    <x v="1"/>
    <s v="No"/>
    <x v="1"/>
    <n v="50374"/>
    <s v="Comercio_1324"/>
    <x v="0"/>
    <n v="0"/>
    <n v="0"/>
    <n v="0"/>
    <n v="0"/>
    <n v="503.74"/>
    <n v="50374"/>
    <s v="ARN00000498"/>
    <s v="Pendiente"/>
    <s v="Pendiente"/>
    <n v="0"/>
    <n v="0"/>
    <x v="1"/>
  </r>
  <r>
    <s v="C-000499"/>
    <x v="98"/>
    <x v="0"/>
    <d v="2023-07-05T00:00:00"/>
    <x v="28"/>
    <n v="324.58"/>
    <n v="32458"/>
    <n v="0"/>
    <n v="1.26"/>
    <x v="0"/>
    <s v="Operación"/>
    <x v="5"/>
    <x v="4"/>
    <x v="1"/>
    <x v="5"/>
    <s v="No"/>
    <x v="0"/>
    <n v="32458"/>
    <s v="Comercio_784"/>
    <x v="3"/>
    <n v="324.58"/>
    <n v="32458"/>
    <n v="0"/>
    <n v="0"/>
    <n v="0"/>
    <n v="0"/>
    <s v="ARN00000499"/>
    <s v="Hecho"/>
    <d v="2023-04-09T00:00:00"/>
    <n v="607.49"/>
    <n v="60749"/>
    <x v="5"/>
  </r>
  <r>
    <s v="C-000500"/>
    <x v="99"/>
    <x v="1"/>
    <d v="2023-07-04T00:00:00"/>
    <x v="10"/>
    <n v="622.09"/>
    <n v="62209"/>
    <n v="0"/>
    <n v="1.38"/>
    <x v="1"/>
    <s v="Operación"/>
    <x v="1"/>
    <x v="1"/>
    <x v="1"/>
    <x v="0"/>
    <s v="No"/>
    <x v="2"/>
    <n v="62209"/>
    <s v="Comercio_1378"/>
    <x v="3"/>
    <n v="622.09"/>
    <n v="62209"/>
    <n v="0"/>
    <n v="0"/>
    <n v="0"/>
    <n v="0"/>
    <s v="ARN00000500"/>
    <s v="Hecho"/>
    <d v="2023-04-10T00:00:00"/>
    <n v="747.09"/>
    <n v="74709"/>
    <x v="0"/>
  </r>
  <r>
    <s v="C-000501"/>
    <x v="100"/>
    <x v="2"/>
    <d v="2023-06-12T00:00:00"/>
    <x v="12"/>
    <n v="876.61"/>
    <n v="87661"/>
    <n v="0"/>
    <n v="1.21"/>
    <x v="0"/>
    <s v="Operación"/>
    <x v="2"/>
    <x v="0"/>
    <x v="1"/>
    <x v="3"/>
    <s v="Sí"/>
    <x v="2"/>
    <n v="87661"/>
    <s v="Comercio_1393"/>
    <x v="1"/>
    <n v="876.61"/>
    <n v="87661"/>
    <n v="0"/>
    <n v="0"/>
    <n v="0"/>
    <n v="0"/>
    <s v="ARN00000501"/>
    <s v="Pendiente"/>
    <s v="Pendiente"/>
    <n v="0"/>
    <n v="0"/>
    <x v="2"/>
  </r>
  <r>
    <s v="C-000502"/>
    <x v="101"/>
    <x v="3"/>
    <d v="2023-06-25T00:00:00"/>
    <x v="22"/>
    <n v="23.28"/>
    <n v="2328"/>
    <n v="0"/>
    <n v="0"/>
    <x v="0"/>
    <s v="Operación"/>
    <x v="3"/>
    <x v="0"/>
    <x v="1"/>
    <x v="3"/>
    <s v="No"/>
    <x v="3"/>
    <n v="2328"/>
    <s v="Comercio_567"/>
    <x v="2"/>
    <n v="0"/>
    <n v="0"/>
    <n v="23.28"/>
    <n v="2328"/>
    <n v="0"/>
    <n v="0"/>
    <s v="ARN00000502"/>
    <s v="Hecho"/>
    <d v="2023-04-12T00:00:00"/>
    <n v="686.91"/>
    <n v="68691"/>
    <x v="5"/>
  </r>
  <r>
    <s v="C-000503"/>
    <x v="102"/>
    <x v="4"/>
    <d v="2023-07-01T00:00:00"/>
    <x v="18"/>
    <n v="562.51"/>
    <n v="56251"/>
    <n v="0"/>
    <n v="0"/>
    <x v="0"/>
    <s v="Operación"/>
    <x v="1"/>
    <x v="4"/>
    <x v="0"/>
    <x v="0"/>
    <s v="Sí"/>
    <x v="2"/>
    <n v="56251"/>
    <s v="Comercio_363"/>
    <x v="0"/>
    <n v="0"/>
    <n v="0"/>
    <n v="0"/>
    <n v="0"/>
    <n v="562.51"/>
    <n v="56251"/>
    <s v="ARN00000503"/>
    <s v="Pendiente"/>
    <s v="Pendiente"/>
    <n v="0"/>
    <n v="0"/>
    <x v="1"/>
  </r>
  <r>
    <s v="C-000504"/>
    <x v="103"/>
    <x v="5"/>
    <d v="2023-07-11T00:00:00"/>
    <x v="19"/>
    <n v="849.22"/>
    <n v="84922"/>
    <n v="0"/>
    <n v="1.46"/>
    <x v="1"/>
    <s v="Operación"/>
    <x v="2"/>
    <x v="0"/>
    <x v="1"/>
    <x v="2"/>
    <s v="Sí"/>
    <x v="3"/>
    <n v="84922"/>
    <s v="Comercio_1880"/>
    <x v="2"/>
    <n v="0"/>
    <n v="0"/>
    <n v="849.22"/>
    <n v="84922"/>
    <n v="0"/>
    <n v="0"/>
    <s v="ARN00000504"/>
    <s v="Pendiente"/>
    <s v="Pendiente"/>
    <n v="0"/>
    <n v="0"/>
    <x v="1"/>
  </r>
  <r>
    <s v="C-000505"/>
    <x v="104"/>
    <x v="6"/>
    <d v="2023-07-06T00:00:00"/>
    <x v="16"/>
    <n v="37.5"/>
    <n v="3750"/>
    <n v="0"/>
    <n v="1.48"/>
    <x v="1"/>
    <s v="Operación"/>
    <x v="0"/>
    <x v="0"/>
    <x v="1"/>
    <x v="3"/>
    <s v="No"/>
    <x v="2"/>
    <n v="37500"/>
    <s v="Comercio_1393"/>
    <x v="2"/>
    <n v="0"/>
    <n v="0"/>
    <n v="375"/>
    <n v="37500"/>
    <n v="0"/>
    <n v="0"/>
    <s v="ARN00000505"/>
    <s v="Hecho"/>
    <d v="2023-04-15T00:00:00"/>
    <n v="523.33000000000004"/>
    <n v="52333"/>
    <x v="2"/>
  </r>
  <r>
    <s v="C-000506"/>
    <x v="105"/>
    <x v="0"/>
    <d v="2023-07-11T00:00:00"/>
    <x v="24"/>
    <n v="236.18"/>
    <n v="23618"/>
    <n v="0"/>
    <n v="0"/>
    <x v="1"/>
    <s v="Operación"/>
    <x v="0"/>
    <x v="4"/>
    <x v="1"/>
    <x v="6"/>
    <s v="No"/>
    <x v="4"/>
    <n v="23618"/>
    <s v="Comercio_1024"/>
    <x v="3"/>
    <n v="236.18"/>
    <n v="23618"/>
    <n v="0"/>
    <n v="0"/>
    <n v="0"/>
    <n v="0"/>
    <s v="ARN00000506"/>
    <s v="Pendiente"/>
    <s v="Pendiente"/>
    <n v="0"/>
    <n v="0"/>
    <x v="1"/>
  </r>
  <r>
    <s v="C-000507"/>
    <x v="106"/>
    <x v="1"/>
    <d v="2023-06-18T00:00:00"/>
    <x v="12"/>
    <n v="459.17"/>
    <n v="45917"/>
    <n v="0"/>
    <n v="1.49"/>
    <x v="0"/>
    <s v="Operación"/>
    <x v="3"/>
    <x v="0"/>
    <x v="0"/>
    <x v="1"/>
    <s v="Sí"/>
    <x v="2"/>
    <n v="45917"/>
    <s v="Comercio_1811"/>
    <x v="0"/>
    <n v="0"/>
    <n v="0"/>
    <n v="0"/>
    <n v="0"/>
    <n v="459.17"/>
    <n v="45917"/>
    <s v="ARN00000507"/>
    <s v="Pendiente"/>
    <s v="Pendiente"/>
    <n v="0"/>
    <n v="0"/>
    <x v="3"/>
  </r>
  <r>
    <s v="C-000508"/>
    <x v="107"/>
    <x v="2"/>
    <d v="2023-06-21T00:00:00"/>
    <x v="9"/>
    <n v="733.54"/>
    <n v="73354"/>
    <n v="0"/>
    <n v="0.12"/>
    <x v="1"/>
    <s v="Operación"/>
    <x v="4"/>
    <x v="5"/>
    <x v="1"/>
    <x v="1"/>
    <s v="No"/>
    <x v="3"/>
    <n v="73354"/>
    <s v="Comercio_1487"/>
    <x v="2"/>
    <n v="0"/>
    <n v="0"/>
    <n v="733.54"/>
    <n v="73354"/>
    <n v="0"/>
    <n v="0"/>
    <s v="ARN00000508"/>
    <s v="Pendiente"/>
    <s v="Pendiente"/>
    <n v="0"/>
    <n v="0"/>
    <x v="4"/>
  </r>
  <r>
    <s v="C-000509"/>
    <x v="108"/>
    <x v="3"/>
    <d v="2023-06-21T00:00:00"/>
    <x v="5"/>
    <n v="68.790000000000006"/>
    <n v="6879"/>
    <n v="0"/>
    <n v="0"/>
    <x v="0"/>
    <s v="Operación"/>
    <x v="0"/>
    <x v="5"/>
    <x v="1"/>
    <x v="3"/>
    <s v="Sí"/>
    <x v="2"/>
    <n v="6879"/>
    <s v="Comercio_581"/>
    <x v="3"/>
    <n v="68.790000000000006"/>
    <n v="6879"/>
    <n v="0"/>
    <n v="0"/>
    <n v="0"/>
    <n v="0"/>
    <s v="ARN00000509"/>
    <s v="Hecho"/>
    <d v="2023-04-19T00:00:00"/>
    <n v="689.07"/>
    <n v="68907"/>
    <x v="4"/>
  </r>
  <r>
    <s v="C-000510"/>
    <x v="109"/>
    <x v="4"/>
    <d v="2023-07-17T00:00:00"/>
    <x v="19"/>
    <n v="9.3699999999999992"/>
    <n v="937"/>
    <n v="0"/>
    <n v="0"/>
    <x v="1"/>
    <s v="Operación"/>
    <x v="4"/>
    <x v="2"/>
    <x v="0"/>
    <x v="6"/>
    <s v="Sí"/>
    <x v="4"/>
    <n v="9370"/>
    <s v="Comercio_1664"/>
    <x v="0"/>
    <n v="0"/>
    <n v="0"/>
    <n v="0"/>
    <n v="0"/>
    <n v="93.7"/>
    <n v="9370"/>
    <s v="ARN00000510"/>
    <s v="Pendiente"/>
    <s v="Pendiente"/>
    <n v="0"/>
    <n v="0"/>
    <x v="4"/>
  </r>
  <r>
    <s v="C-000511"/>
    <x v="110"/>
    <x v="5"/>
    <d v="2023-06-21T00:00:00"/>
    <x v="13"/>
    <n v="334.65"/>
    <n v="33465"/>
    <n v="0"/>
    <n v="0"/>
    <x v="0"/>
    <s v="Operación"/>
    <x v="3"/>
    <x v="0"/>
    <x v="1"/>
    <x v="5"/>
    <s v="Sí"/>
    <x v="3"/>
    <n v="33465"/>
    <s v="Comercio_959"/>
    <x v="1"/>
    <n v="334.65"/>
    <n v="33465"/>
    <n v="0"/>
    <n v="0"/>
    <n v="0"/>
    <n v="0"/>
    <s v="ARN00000511"/>
    <s v="Hecho"/>
    <d v="2023-04-21T00:00:00"/>
    <n v="76.37"/>
    <n v="7637"/>
    <x v="3"/>
  </r>
  <r>
    <s v="C-000512"/>
    <x v="111"/>
    <x v="6"/>
    <d v="2023-07-02T00:00:00"/>
    <x v="17"/>
    <n v="909.23"/>
    <n v="90923"/>
    <n v="0"/>
    <n v="0"/>
    <x v="0"/>
    <s v="Operación"/>
    <x v="0"/>
    <x v="5"/>
    <x v="1"/>
    <x v="6"/>
    <s v="No"/>
    <x v="2"/>
    <n v="90923"/>
    <s v="Comercio_839"/>
    <x v="1"/>
    <n v="909.23"/>
    <n v="90923"/>
    <n v="0"/>
    <n v="0"/>
    <n v="0"/>
    <n v="0"/>
    <s v="ARN00000512"/>
    <s v="Hecho"/>
    <d v="2023-04-22T00:00:00"/>
    <n v="799.83"/>
    <n v="79983"/>
    <x v="2"/>
  </r>
  <r>
    <s v="C-000513"/>
    <x v="112"/>
    <x v="0"/>
    <d v="2023-07-02T00:00:00"/>
    <x v="3"/>
    <n v="499.33"/>
    <n v="49933"/>
    <n v="0"/>
    <n v="0"/>
    <x v="1"/>
    <s v="Operación"/>
    <x v="0"/>
    <x v="2"/>
    <x v="1"/>
    <x v="3"/>
    <s v="Sí"/>
    <x v="0"/>
    <n v="49933"/>
    <s v="Comercio_1173"/>
    <x v="1"/>
    <n v="499.33"/>
    <n v="49933"/>
    <n v="0"/>
    <n v="0"/>
    <n v="0"/>
    <n v="0"/>
    <s v="ARN00000513"/>
    <s v="Pendiente"/>
    <s v="Pendiente"/>
    <n v="0"/>
    <n v="0"/>
    <x v="3"/>
  </r>
  <r>
    <s v="C-000514"/>
    <x v="113"/>
    <x v="1"/>
    <d v="2023-07-06T00:00:00"/>
    <x v="1"/>
    <n v="219.73"/>
    <n v="21973"/>
    <n v="0"/>
    <n v="1.42"/>
    <x v="0"/>
    <s v="Operación"/>
    <x v="0"/>
    <x v="3"/>
    <x v="1"/>
    <x v="4"/>
    <s v="Sí"/>
    <x v="1"/>
    <n v="21973"/>
    <s v="Comercio_547"/>
    <x v="3"/>
    <n v="219.73"/>
    <n v="21973"/>
    <n v="0"/>
    <n v="0"/>
    <n v="0"/>
    <n v="0"/>
    <s v="ARN00000514"/>
    <s v="Hecho"/>
    <d v="2023-04-24T00:00:00"/>
    <n v="169.83"/>
    <n v="16983"/>
    <x v="1"/>
  </r>
  <r>
    <s v="C-000515"/>
    <x v="114"/>
    <x v="2"/>
    <d v="2023-07-01T00:00:00"/>
    <x v="20"/>
    <n v="463.88"/>
    <n v="46388"/>
    <n v="0"/>
    <n v="0"/>
    <x v="0"/>
    <s v="Operación"/>
    <x v="0"/>
    <x v="0"/>
    <x v="1"/>
    <x v="1"/>
    <s v="No"/>
    <x v="1"/>
    <n v="46388"/>
    <s v="Comercio_636"/>
    <x v="1"/>
    <n v="463.88"/>
    <n v="46388"/>
    <n v="0"/>
    <n v="0"/>
    <n v="0"/>
    <n v="0"/>
    <s v="ARN00000515"/>
    <s v="Hecho"/>
    <d v="2023-04-25T00:00:00"/>
    <n v="772.12"/>
    <n v="77212"/>
    <x v="3"/>
  </r>
  <r>
    <s v="C-000516"/>
    <x v="115"/>
    <x v="3"/>
    <d v="2023-07-22T00:00:00"/>
    <x v="28"/>
    <n v="329.87"/>
    <n v="32987"/>
    <n v="0"/>
    <n v="0"/>
    <x v="1"/>
    <s v="Operación"/>
    <x v="1"/>
    <x v="4"/>
    <x v="1"/>
    <x v="5"/>
    <s v="No"/>
    <x v="2"/>
    <n v="32987"/>
    <s v="Comercio_1560"/>
    <x v="1"/>
    <n v="329.87"/>
    <n v="32987"/>
    <n v="0"/>
    <n v="0"/>
    <n v="0"/>
    <n v="0"/>
    <s v="ARN00000516"/>
    <s v="Pendiente"/>
    <s v="Pendiente"/>
    <n v="0"/>
    <n v="0"/>
    <x v="0"/>
  </r>
  <r>
    <s v="C-000517"/>
    <x v="116"/>
    <x v="4"/>
    <d v="2023-07-09T00:00:00"/>
    <x v="1"/>
    <n v="319.73"/>
    <n v="31973"/>
    <n v="0"/>
    <n v="0.81"/>
    <x v="0"/>
    <s v="Operación"/>
    <x v="3"/>
    <x v="5"/>
    <x v="1"/>
    <x v="5"/>
    <s v="No"/>
    <x v="2"/>
    <n v="31973"/>
    <s v="Comercio_1679"/>
    <x v="3"/>
    <n v="319.73"/>
    <n v="31973"/>
    <n v="0"/>
    <n v="0"/>
    <n v="0"/>
    <n v="0"/>
    <s v="ARN00000517"/>
    <s v="Hecho"/>
    <d v="2023-04-27T00:00:00"/>
    <n v="64.78"/>
    <n v="6478"/>
    <x v="3"/>
  </r>
  <r>
    <s v="C-000518"/>
    <x v="117"/>
    <x v="5"/>
    <d v="2023-06-28T00:00:00"/>
    <x v="13"/>
    <n v="34.42"/>
    <n v="3442"/>
    <n v="0"/>
    <n v="0.11"/>
    <x v="1"/>
    <s v="Operación"/>
    <x v="3"/>
    <x v="4"/>
    <x v="0"/>
    <x v="6"/>
    <s v="Sí"/>
    <x v="4"/>
    <n v="3442"/>
    <s v="Comercio_66"/>
    <x v="0"/>
    <n v="0"/>
    <n v="0"/>
    <n v="0"/>
    <n v="0"/>
    <n v="34.42"/>
    <n v="3442"/>
    <s v="ARN00000518"/>
    <s v="Hecho"/>
    <d v="2023-04-28T00:00:00"/>
    <n v="365.19"/>
    <n v="36519"/>
    <x v="1"/>
  </r>
  <r>
    <s v="C-000519"/>
    <x v="118"/>
    <x v="6"/>
    <d v="2023-07-03T00:00:00"/>
    <x v="25"/>
    <n v="217.84"/>
    <n v="21784"/>
    <n v="0"/>
    <n v="1.0900000000000001"/>
    <x v="1"/>
    <s v="Operación"/>
    <x v="4"/>
    <x v="0"/>
    <x v="1"/>
    <x v="5"/>
    <s v="No"/>
    <x v="0"/>
    <n v="21784"/>
    <s v="Comercio_1768"/>
    <x v="1"/>
    <n v="217.84"/>
    <n v="21784"/>
    <n v="0"/>
    <n v="0"/>
    <n v="0"/>
    <n v="0"/>
    <s v="ARN00000519"/>
    <s v="Pendiente"/>
    <s v="Pendiente"/>
    <n v="0"/>
    <n v="0"/>
    <x v="4"/>
  </r>
  <r>
    <s v="C-000520"/>
    <x v="119"/>
    <x v="0"/>
    <d v="2023-07-24T00:00:00"/>
    <x v="10"/>
    <n v="823.07"/>
    <n v="82307"/>
    <n v="0"/>
    <n v="0.14000000000000001"/>
    <x v="0"/>
    <s v="Operación"/>
    <x v="0"/>
    <x v="1"/>
    <x v="1"/>
    <x v="0"/>
    <s v="Sí"/>
    <x v="4"/>
    <n v="82307"/>
    <s v="Comercio_683"/>
    <x v="2"/>
    <n v="0"/>
    <n v="0"/>
    <n v="823.07"/>
    <n v="82307"/>
    <n v="0"/>
    <n v="0"/>
    <s v="ARN00000520"/>
    <s v="Pendiente"/>
    <s v="Pendiente"/>
    <n v="0"/>
    <n v="0"/>
    <x v="2"/>
  </r>
  <r>
    <s v="C-000521"/>
    <x v="120"/>
    <x v="1"/>
    <d v="2023-07-24T00:00:00"/>
    <x v="7"/>
    <n v="516.97"/>
    <n v="51697"/>
    <n v="0"/>
    <n v="0.82"/>
    <x v="0"/>
    <s v="Operación"/>
    <x v="1"/>
    <x v="1"/>
    <x v="1"/>
    <x v="3"/>
    <s v="No"/>
    <x v="1"/>
    <n v="51697"/>
    <s v="Comercio_867"/>
    <x v="3"/>
    <n v="516.97"/>
    <n v="51697"/>
    <n v="0"/>
    <n v="0"/>
    <n v="0"/>
    <n v="0"/>
    <s v="ARN00000521"/>
    <s v="Pendiente"/>
    <s v="Pendiente"/>
    <n v="0"/>
    <n v="0"/>
    <x v="4"/>
  </r>
  <r>
    <s v="C-000522"/>
    <x v="121"/>
    <x v="2"/>
    <d v="2023-07-22T00:00:00"/>
    <x v="27"/>
    <n v="889.85"/>
    <n v="88985"/>
    <n v="0"/>
    <n v="1.1599999999999999"/>
    <x v="1"/>
    <s v="Operación"/>
    <x v="2"/>
    <x v="5"/>
    <x v="1"/>
    <x v="1"/>
    <s v="Sí"/>
    <x v="1"/>
    <n v="88985"/>
    <s v="Comercio_1877"/>
    <x v="3"/>
    <n v="889.85"/>
    <n v="88985"/>
    <n v="0"/>
    <n v="0"/>
    <n v="0"/>
    <n v="0"/>
    <s v="ARN00000522"/>
    <s v="Hecho"/>
    <d v="2023-05-02T00:00:00"/>
    <n v="716.21"/>
    <n v="71621"/>
    <x v="1"/>
  </r>
  <r>
    <s v="C-000523"/>
    <x v="122"/>
    <x v="3"/>
    <d v="2023-07-08T00:00:00"/>
    <x v="23"/>
    <n v="764.55"/>
    <n v="76455"/>
    <n v="0"/>
    <n v="0"/>
    <x v="1"/>
    <s v="Operación"/>
    <x v="2"/>
    <x v="3"/>
    <x v="0"/>
    <x v="1"/>
    <s v="Sí"/>
    <x v="3"/>
    <n v="76455"/>
    <s v="Comercio_438"/>
    <x v="0"/>
    <n v="0"/>
    <n v="0"/>
    <n v="0"/>
    <n v="0"/>
    <n v="764.55"/>
    <n v="76455"/>
    <s v="ARN00000523"/>
    <s v="Pendiente"/>
    <s v="Pendiente"/>
    <n v="0"/>
    <n v="0"/>
    <x v="5"/>
  </r>
  <r>
    <s v="C-000524"/>
    <x v="123"/>
    <x v="4"/>
    <d v="2023-07-08T00:00:00"/>
    <x v="25"/>
    <n v="919.56"/>
    <n v="91956"/>
    <n v="0"/>
    <n v="1.39"/>
    <x v="0"/>
    <s v="Operación"/>
    <x v="0"/>
    <x v="0"/>
    <x v="1"/>
    <x v="0"/>
    <s v="Sí"/>
    <x v="0"/>
    <n v="91956"/>
    <s v="Comercio_1412"/>
    <x v="1"/>
    <n v="919.56"/>
    <n v="91956"/>
    <n v="0"/>
    <n v="0"/>
    <n v="0"/>
    <n v="0"/>
    <s v="ARN00000524"/>
    <s v="Pendiente"/>
    <s v="Pendiente"/>
    <n v="0"/>
    <n v="0"/>
    <x v="0"/>
  </r>
  <r>
    <s v="C-000525"/>
    <x v="124"/>
    <x v="5"/>
    <d v="2023-08-01T00:00:00"/>
    <x v="19"/>
    <n v="618.94000000000005"/>
    <n v="61894"/>
    <n v="0"/>
    <n v="1.34"/>
    <x v="1"/>
    <s v="Operación"/>
    <x v="2"/>
    <x v="1"/>
    <x v="1"/>
    <x v="2"/>
    <s v="No"/>
    <x v="3"/>
    <n v="61894"/>
    <s v="Comercio_1925"/>
    <x v="1"/>
    <n v="618.94000000000005"/>
    <n v="61894"/>
    <n v="0"/>
    <n v="0"/>
    <n v="0"/>
    <n v="0"/>
    <s v="ARN00000525"/>
    <s v="Hecho"/>
    <d v="2023-05-05T00:00:00"/>
    <n v="418.49"/>
    <n v="41849"/>
    <x v="3"/>
  </r>
  <r>
    <s v="C-000526"/>
    <x v="125"/>
    <x v="6"/>
    <d v="2023-07-11T00:00:00"/>
    <x v="23"/>
    <n v="515.51"/>
    <n v="51551"/>
    <n v="0"/>
    <n v="1.35"/>
    <x v="1"/>
    <s v="Operación"/>
    <x v="0"/>
    <x v="2"/>
    <x v="1"/>
    <x v="1"/>
    <s v="Sí"/>
    <x v="2"/>
    <n v="51551"/>
    <s v="Comercio_464"/>
    <x v="1"/>
    <n v="515.51"/>
    <n v="51551"/>
    <n v="0"/>
    <n v="0"/>
    <n v="0"/>
    <n v="0"/>
    <s v="ARN00000526"/>
    <s v="Hecho"/>
    <d v="2023-05-06T00:00:00"/>
    <n v="687.24"/>
    <n v="68724"/>
    <x v="4"/>
  </r>
  <r>
    <s v="C-000527"/>
    <x v="126"/>
    <x v="0"/>
    <d v="2023-07-26T00:00:00"/>
    <x v="11"/>
    <n v="620.55999999999995"/>
    <n v="62056"/>
    <n v="0"/>
    <n v="0"/>
    <x v="0"/>
    <s v="Operación"/>
    <x v="2"/>
    <x v="0"/>
    <x v="1"/>
    <x v="0"/>
    <s v="No"/>
    <x v="1"/>
    <n v="62056"/>
    <s v="Comercio_1953"/>
    <x v="1"/>
    <n v="620.55999999999995"/>
    <n v="62056"/>
    <n v="0"/>
    <n v="0"/>
    <n v="0"/>
    <n v="0"/>
    <s v="ARN00000527"/>
    <s v="Hecho"/>
    <d v="2023-05-07T00:00:00"/>
    <n v="147.01"/>
    <n v="14701"/>
    <x v="3"/>
  </r>
  <r>
    <s v="C-000528"/>
    <x v="127"/>
    <x v="1"/>
    <d v="2023-08-06T00:00:00"/>
    <x v="4"/>
    <n v="399.57"/>
    <n v="39957"/>
    <n v="0"/>
    <n v="1.1100000000000001"/>
    <x v="0"/>
    <s v="Operación"/>
    <x v="0"/>
    <x v="2"/>
    <x v="1"/>
    <x v="2"/>
    <s v="No"/>
    <x v="0"/>
    <n v="39957"/>
    <s v="Comercio_87"/>
    <x v="1"/>
    <n v="399.57"/>
    <n v="39957"/>
    <n v="0"/>
    <n v="0"/>
    <n v="0"/>
    <n v="0"/>
    <s v="ARN00000528"/>
    <s v="Pendiente"/>
    <s v="Pendiente"/>
    <n v="0"/>
    <n v="0"/>
    <x v="0"/>
  </r>
  <r>
    <s v="C-000529"/>
    <x v="128"/>
    <x v="2"/>
    <d v="2023-07-18T00:00:00"/>
    <x v="3"/>
    <n v="134.07"/>
    <n v="13407"/>
    <n v="0"/>
    <n v="0.95"/>
    <x v="0"/>
    <s v="Operación"/>
    <x v="3"/>
    <x v="3"/>
    <x v="1"/>
    <x v="7"/>
    <s v="No"/>
    <x v="4"/>
    <n v="13407"/>
    <s v="Comercio_1759"/>
    <x v="1"/>
    <n v="134.07"/>
    <n v="13407"/>
    <n v="0"/>
    <n v="0"/>
    <n v="0"/>
    <n v="0"/>
    <s v="ARN00000529"/>
    <s v="Hecho"/>
    <d v="2023-05-09T00:00:00"/>
    <n v="143.84"/>
    <n v="14384"/>
    <x v="3"/>
  </r>
  <r>
    <s v="C-000530"/>
    <x v="129"/>
    <x v="3"/>
    <d v="2023-07-10T00:00:00"/>
    <x v="13"/>
    <n v="553.83000000000004"/>
    <n v="55383"/>
    <n v="0"/>
    <n v="0"/>
    <x v="1"/>
    <s v="Operación"/>
    <x v="3"/>
    <x v="2"/>
    <x v="1"/>
    <x v="5"/>
    <s v="Sí"/>
    <x v="1"/>
    <n v="55383"/>
    <s v="Comercio_1287"/>
    <x v="3"/>
    <n v="553.83000000000004"/>
    <n v="55383"/>
    <n v="0"/>
    <n v="0"/>
    <n v="0"/>
    <n v="0"/>
    <s v="ARN00000530"/>
    <s v="Hecho"/>
    <d v="2023-05-10T00:00:00"/>
    <n v="561.98"/>
    <n v="56198"/>
    <x v="2"/>
  </r>
  <r>
    <s v="C-000531"/>
    <x v="130"/>
    <x v="4"/>
    <d v="2023-07-10T00:00:00"/>
    <x v="8"/>
    <n v="880.82"/>
    <n v="88082"/>
    <n v="0"/>
    <n v="1.08"/>
    <x v="0"/>
    <s v="Operación"/>
    <x v="3"/>
    <x v="5"/>
    <x v="0"/>
    <x v="5"/>
    <s v="Sí"/>
    <x v="2"/>
    <n v="88082"/>
    <s v="Comercio_1790"/>
    <x v="0"/>
    <n v="0"/>
    <n v="0"/>
    <n v="0"/>
    <n v="0"/>
    <n v="880.82"/>
    <n v="88082"/>
    <s v="ARN00000531"/>
    <s v="Pendiente"/>
    <s v="Pendiente"/>
    <n v="0"/>
    <n v="0"/>
    <x v="5"/>
  </r>
  <r>
    <s v="C-000532"/>
    <x v="131"/>
    <x v="5"/>
    <d v="2023-07-25T00:00:00"/>
    <x v="22"/>
    <n v="640.96"/>
    <n v="64096"/>
    <n v="0"/>
    <n v="1.34"/>
    <x v="0"/>
    <s v="Operación"/>
    <x v="4"/>
    <x v="1"/>
    <x v="1"/>
    <x v="7"/>
    <s v="No"/>
    <x v="2"/>
    <n v="64096"/>
    <s v="Comercio_353"/>
    <x v="2"/>
    <n v="0"/>
    <n v="0"/>
    <n v="640.96"/>
    <n v="64096"/>
    <n v="0"/>
    <n v="0"/>
    <s v="ARN00000532"/>
    <s v="Pendiente"/>
    <s v="Pendiente"/>
    <n v="0"/>
    <n v="0"/>
    <x v="5"/>
  </r>
  <r>
    <s v="C-000533"/>
    <x v="132"/>
    <x v="6"/>
    <d v="2023-07-16T00:00:00"/>
    <x v="9"/>
    <n v="696.42"/>
    <n v="69642"/>
    <n v="0"/>
    <n v="1.17"/>
    <x v="1"/>
    <s v="Operación"/>
    <x v="5"/>
    <x v="1"/>
    <x v="1"/>
    <x v="4"/>
    <s v="Sí"/>
    <x v="1"/>
    <n v="69642"/>
    <s v="Comercio_451"/>
    <x v="2"/>
    <n v="0"/>
    <n v="0"/>
    <n v="696.42"/>
    <n v="69642"/>
    <n v="0"/>
    <n v="0"/>
    <s v="ARN00000533"/>
    <s v="Hecho"/>
    <d v="2023-05-13T00:00:00"/>
    <n v="258.92"/>
    <n v="25892"/>
    <x v="2"/>
  </r>
  <r>
    <s v="C-000534"/>
    <x v="133"/>
    <x v="0"/>
    <d v="2023-07-22T00:00:00"/>
    <x v="29"/>
    <n v="368.71"/>
    <n v="36871"/>
    <n v="0"/>
    <n v="0.85"/>
    <x v="1"/>
    <s v="Operación"/>
    <x v="0"/>
    <x v="0"/>
    <x v="1"/>
    <x v="5"/>
    <s v="Sí"/>
    <x v="3"/>
    <n v="36871"/>
    <s v="Comercio_664"/>
    <x v="1"/>
    <n v="368.71"/>
    <n v="36871"/>
    <n v="0"/>
    <n v="0"/>
    <n v="0"/>
    <n v="0"/>
    <s v="ARN00000534"/>
    <s v="Pendiente"/>
    <s v="Pendiente"/>
    <n v="0"/>
    <n v="0"/>
    <x v="2"/>
  </r>
  <r>
    <s v="C-000535"/>
    <x v="134"/>
    <x v="1"/>
    <d v="2023-08-12T00:00:00"/>
    <x v="2"/>
    <n v="178.87"/>
    <n v="17887"/>
    <n v="0"/>
    <n v="0.82"/>
    <x v="0"/>
    <s v="Operación"/>
    <x v="3"/>
    <x v="5"/>
    <x v="1"/>
    <x v="4"/>
    <s v="Sí"/>
    <x v="1"/>
    <n v="17887"/>
    <s v="Comercio_542"/>
    <x v="3"/>
    <n v="178.87"/>
    <n v="17887"/>
    <n v="0"/>
    <n v="0"/>
    <n v="0"/>
    <n v="0"/>
    <s v="ARN00000535"/>
    <s v="Hecho"/>
    <d v="2023-05-15T00:00:00"/>
    <n v="61.72"/>
    <n v="6172"/>
    <x v="1"/>
  </r>
  <r>
    <s v="C-000536"/>
    <x v="135"/>
    <x v="2"/>
    <d v="2023-07-20T00:00:00"/>
    <x v="25"/>
    <n v="461.25"/>
    <n v="46125"/>
    <n v="0"/>
    <n v="0"/>
    <x v="0"/>
    <s v="Operación"/>
    <x v="3"/>
    <x v="0"/>
    <x v="1"/>
    <x v="6"/>
    <s v="Sí"/>
    <x v="1"/>
    <n v="46125"/>
    <s v="Comercio_900"/>
    <x v="3"/>
    <n v="461.25"/>
    <n v="46125"/>
    <n v="0"/>
    <n v="0"/>
    <n v="0"/>
    <n v="0"/>
    <s v="ARN00000536"/>
    <s v="Hecho"/>
    <d v="2023-05-16T00:00:00"/>
    <n v="851.48"/>
    <n v="85148"/>
    <x v="3"/>
  </r>
  <r>
    <s v="C-000537"/>
    <x v="136"/>
    <x v="3"/>
    <d v="2023-07-21T00:00:00"/>
    <x v="25"/>
    <n v="19.829999999999998"/>
    <n v="1983"/>
    <n v="0"/>
    <n v="1.1299999999999999"/>
    <x v="0"/>
    <s v="Operación"/>
    <x v="1"/>
    <x v="5"/>
    <x v="0"/>
    <x v="0"/>
    <s v="No"/>
    <x v="3"/>
    <n v="1983"/>
    <s v="Comercio_1104"/>
    <x v="0"/>
    <n v="0"/>
    <n v="0"/>
    <n v="0"/>
    <n v="0"/>
    <n v="19.829999999999998"/>
    <n v="1983"/>
    <s v="ARN00000537"/>
    <s v="Hecho"/>
    <d v="2023-05-17T00:00:00"/>
    <n v="393.49"/>
    <n v="39349"/>
    <x v="3"/>
  </r>
  <r>
    <s v="C-000538"/>
    <x v="137"/>
    <x v="4"/>
    <d v="2023-07-18T00:00:00"/>
    <x v="13"/>
    <n v="675.49"/>
    <n v="67549"/>
    <n v="0"/>
    <n v="0"/>
    <x v="1"/>
    <s v="Operación"/>
    <x v="3"/>
    <x v="1"/>
    <x v="1"/>
    <x v="7"/>
    <s v="Sí"/>
    <x v="3"/>
    <n v="67549"/>
    <s v="Comercio_1633"/>
    <x v="2"/>
    <n v="0"/>
    <n v="0"/>
    <n v="675.49"/>
    <n v="67549"/>
    <n v="0"/>
    <n v="0"/>
    <s v="ARN00000538"/>
    <s v="Pendiente"/>
    <s v="Pendiente"/>
    <n v="0"/>
    <n v="0"/>
    <x v="3"/>
  </r>
  <r>
    <s v="C-000539"/>
    <x v="138"/>
    <x v="5"/>
    <d v="2023-08-02T00:00:00"/>
    <x v="30"/>
    <n v="522.02"/>
    <n v="52202"/>
    <n v="0"/>
    <n v="1.48"/>
    <x v="1"/>
    <s v="Operación"/>
    <x v="3"/>
    <x v="4"/>
    <x v="0"/>
    <x v="4"/>
    <s v="Sí"/>
    <x v="3"/>
    <n v="52202"/>
    <s v="Comercio_891"/>
    <x v="0"/>
    <n v="0"/>
    <n v="0"/>
    <n v="0"/>
    <n v="0"/>
    <n v="522.02"/>
    <n v="52202"/>
    <s v="ARN00000539"/>
    <s v="Hecho"/>
    <d v="2023-05-19T00:00:00"/>
    <n v="254.73"/>
    <n v="25473"/>
    <x v="5"/>
  </r>
  <r>
    <s v="C-000540"/>
    <x v="139"/>
    <x v="6"/>
    <d v="2023-08-02T00:00:00"/>
    <x v="22"/>
    <n v="264.13"/>
    <n v="26413"/>
    <n v="0"/>
    <n v="0.89"/>
    <x v="1"/>
    <s v="Operación"/>
    <x v="1"/>
    <x v="4"/>
    <x v="1"/>
    <x v="1"/>
    <s v="No"/>
    <x v="1"/>
    <n v="26413"/>
    <s v="Comercio_738"/>
    <x v="1"/>
    <n v="264.13"/>
    <n v="26413"/>
    <n v="0"/>
    <n v="0"/>
    <n v="0"/>
    <n v="0"/>
    <s v="ARN00000540"/>
    <s v="Pendiente"/>
    <s v="Pendiente"/>
    <n v="0"/>
    <n v="0"/>
    <x v="5"/>
  </r>
  <r>
    <s v="C-000541"/>
    <x v="140"/>
    <x v="0"/>
    <d v="2023-07-27T00:00:00"/>
    <x v="20"/>
    <n v="390.45"/>
    <n v="39045"/>
    <n v="0"/>
    <n v="0"/>
    <x v="0"/>
    <s v="Operación"/>
    <x v="3"/>
    <x v="4"/>
    <x v="1"/>
    <x v="6"/>
    <s v="No"/>
    <x v="3"/>
    <n v="39045"/>
    <s v="Comercio_1988"/>
    <x v="2"/>
    <n v="0"/>
    <n v="0"/>
    <n v="390.45"/>
    <n v="39045"/>
    <n v="0"/>
    <n v="0"/>
    <s v="ARN00000541"/>
    <s v="Hecho"/>
    <d v="2023-05-21T00:00:00"/>
    <n v="9.11"/>
    <n v="911"/>
    <x v="1"/>
  </r>
  <r>
    <s v="C-000542"/>
    <x v="141"/>
    <x v="1"/>
    <d v="2023-08-15T00:00:00"/>
    <x v="10"/>
    <n v="162.16999999999999"/>
    <n v="16217"/>
    <n v="0"/>
    <n v="0.11"/>
    <x v="0"/>
    <s v="Operación"/>
    <x v="1"/>
    <x v="1"/>
    <x v="1"/>
    <x v="4"/>
    <s v="Sí"/>
    <x v="2"/>
    <n v="16217"/>
    <s v="Comercio_1543"/>
    <x v="3"/>
    <n v="162.16999999999999"/>
    <n v="16217"/>
    <n v="0"/>
    <n v="0"/>
    <n v="0"/>
    <n v="0"/>
    <s v="ARN00000542"/>
    <s v="Hecho"/>
    <d v="2023-05-22T00:00:00"/>
    <n v="23.71"/>
    <n v="2371"/>
    <x v="5"/>
  </r>
  <r>
    <s v="C-000543"/>
    <x v="142"/>
    <x v="2"/>
    <d v="2023-07-23T00:00:00"/>
    <x v="13"/>
    <n v="427.86"/>
    <n v="42786"/>
    <n v="0"/>
    <n v="0.84"/>
    <x v="1"/>
    <s v="Operación"/>
    <x v="1"/>
    <x v="2"/>
    <x v="1"/>
    <x v="7"/>
    <s v="Sí"/>
    <x v="4"/>
    <n v="42786"/>
    <s v="Comercio_591"/>
    <x v="2"/>
    <n v="0"/>
    <n v="0"/>
    <n v="427.86"/>
    <n v="42786"/>
    <n v="0"/>
    <n v="0"/>
    <s v="ARN00000543"/>
    <s v="Hecho"/>
    <d v="2023-05-23T00:00:00"/>
    <n v="39.799999999999997"/>
    <n v="3980"/>
    <x v="3"/>
  </r>
  <r>
    <s v="C-000544"/>
    <x v="143"/>
    <x v="3"/>
    <d v="2023-07-27T00:00:00"/>
    <x v="9"/>
    <n v="318.16000000000003"/>
    <n v="31816"/>
    <n v="0"/>
    <n v="0"/>
    <x v="1"/>
    <s v="Operación"/>
    <x v="5"/>
    <x v="2"/>
    <x v="1"/>
    <x v="6"/>
    <s v="Sí"/>
    <x v="0"/>
    <n v="31816"/>
    <s v="Comercio_892"/>
    <x v="1"/>
    <n v="318.16000000000003"/>
    <n v="31816"/>
    <n v="0"/>
    <n v="0"/>
    <n v="0"/>
    <n v="0"/>
    <s v="ARN00000544"/>
    <s v="Hecho"/>
    <d v="2023-05-24T00:00:00"/>
    <n v="59.28"/>
    <n v="5928"/>
    <x v="0"/>
  </r>
  <r>
    <s v="C-000545"/>
    <x v="144"/>
    <x v="4"/>
    <d v="2023-08-12T00:00:00"/>
    <x v="18"/>
    <n v="834.28"/>
    <n v="83428"/>
    <n v="0"/>
    <n v="0"/>
    <x v="1"/>
    <s v="Operación"/>
    <x v="3"/>
    <x v="3"/>
    <x v="0"/>
    <x v="2"/>
    <s v="No"/>
    <x v="1"/>
    <n v="83428"/>
    <s v="Comercio_1853"/>
    <x v="0"/>
    <n v="0"/>
    <n v="0"/>
    <n v="0"/>
    <n v="0"/>
    <n v="834.28"/>
    <n v="83428"/>
    <s v="ARN00000545"/>
    <s v="Pendiente"/>
    <s v="Pendiente"/>
    <n v="0"/>
    <n v="0"/>
    <x v="0"/>
  </r>
  <r>
    <s v="C-000546"/>
    <x v="145"/>
    <x v="5"/>
    <d v="2023-07-29T00:00:00"/>
    <x v="9"/>
    <n v="96.51"/>
    <n v="9651"/>
    <n v="0"/>
    <n v="1.42"/>
    <x v="1"/>
    <s v="Operación"/>
    <x v="1"/>
    <x v="0"/>
    <x v="0"/>
    <x v="6"/>
    <s v="No"/>
    <x v="2"/>
    <n v="96510"/>
    <s v="Comercio_1942"/>
    <x v="0"/>
    <n v="0"/>
    <n v="0"/>
    <n v="0"/>
    <n v="0"/>
    <n v="965.1"/>
    <n v="96510"/>
    <s v="ARN00000546"/>
    <s v="Pendiente"/>
    <s v="Pendiente"/>
    <n v="0"/>
    <n v="0"/>
    <x v="1"/>
  </r>
  <r>
    <s v="C-000547"/>
    <x v="146"/>
    <x v="6"/>
    <d v="2023-08-08T00:00:00"/>
    <x v="1"/>
    <n v="86.76"/>
    <n v="8676"/>
    <n v="0"/>
    <n v="1.01"/>
    <x v="1"/>
    <s v="Operación"/>
    <x v="2"/>
    <x v="0"/>
    <x v="1"/>
    <x v="2"/>
    <s v="Sí"/>
    <x v="0"/>
    <n v="8676"/>
    <s v="Comercio_1613"/>
    <x v="3"/>
    <n v="86.76"/>
    <n v="8676"/>
    <n v="0"/>
    <n v="0"/>
    <n v="0"/>
    <n v="0"/>
    <s v="ARN00000547"/>
    <s v="Pendiente"/>
    <s v="Pendiente"/>
    <n v="0"/>
    <n v="0"/>
    <x v="3"/>
  </r>
  <r>
    <s v="C-000548"/>
    <x v="147"/>
    <x v="0"/>
    <d v="2023-08-12T00:00:00"/>
    <x v="6"/>
    <n v="98.93"/>
    <n v="9893"/>
    <n v="0"/>
    <n v="0"/>
    <x v="1"/>
    <s v="Operación"/>
    <x v="1"/>
    <x v="2"/>
    <x v="1"/>
    <x v="0"/>
    <s v="No"/>
    <x v="2"/>
    <n v="98930"/>
    <s v="Comercio_1449"/>
    <x v="1"/>
    <n v="989.3"/>
    <n v="98930"/>
    <n v="0"/>
    <n v="0"/>
    <n v="0"/>
    <n v="0"/>
    <s v="ARN00000548"/>
    <s v="Hecho"/>
    <d v="2023-05-28T00:00:00"/>
    <n v="193.67"/>
    <n v="19367"/>
    <x v="1"/>
  </r>
  <r>
    <s v="C-000549"/>
    <x v="148"/>
    <x v="1"/>
    <d v="2023-07-31T00:00:00"/>
    <x v="5"/>
    <n v="537.24"/>
    <n v="53724"/>
    <n v="0"/>
    <n v="0"/>
    <x v="0"/>
    <s v="Operación"/>
    <x v="4"/>
    <x v="1"/>
    <x v="1"/>
    <x v="6"/>
    <s v="Sí"/>
    <x v="3"/>
    <n v="53724"/>
    <s v="Comercio_1673"/>
    <x v="3"/>
    <n v="537.24"/>
    <n v="53724"/>
    <n v="0"/>
    <n v="0"/>
    <n v="0"/>
    <n v="0"/>
    <s v="ARN00000549"/>
    <s v="Hecho"/>
    <d v="2023-05-29T00:00:00"/>
    <n v="869.02"/>
    <n v="86902"/>
    <x v="3"/>
  </r>
  <r>
    <s v="C-000550"/>
    <x v="149"/>
    <x v="2"/>
    <d v="2023-08-16T00:00:00"/>
    <x v="15"/>
    <n v="807.72"/>
    <n v="80772"/>
    <n v="0"/>
    <n v="0"/>
    <x v="0"/>
    <s v="Operación"/>
    <x v="0"/>
    <x v="0"/>
    <x v="1"/>
    <x v="6"/>
    <s v="No"/>
    <x v="3"/>
    <n v="80772"/>
    <s v="Comercio_1693"/>
    <x v="2"/>
    <n v="0"/>
    <n v="0"/>
    <n v="807.72"/>
    <n v="80772"/>
    <n v="0"/>
    <n v="0"/>
    <s v="ARN00000550"/>
    <s v="Pendiente"/>
    <s v="Pendiente"/>
    <n v="0"/>
    <n v="0"/>
    <x v="0"/>
  </r>
  <r>
    <s v="C-000551"/>
    <x v="150"/>
    <x v="3"/>
    <d v="2023-08-05T00:00:00"/>
    <x v="23"/>
    <n v="893.21"/>
    <n v="89321"/>
    <n v="0"/>
    <n v="0.12"/>
    <x v="1"/>
    <s v="Operación"/>
    <x v="5"/>
    <x v="1"/>
    <x v="1"/>
    <x v="2"/>
    <s v="Sí"/>
    <x v="3"/>
    <n v="89321"/>
    <s v="Comercio_363"/>
    <x v="1"/>
    <n v="893.21"/>
    <n v="89321"/>
    <n v="0"/>
    <n v="0"/>
    <n v="0"/>
    <n v="0"/>
    <s v="ARN00000551"/>
    <s v="Pendiente"/>
    <s v="Pendiente"/>
    <n v="0"/>
    <n v="0"/>
    <x v="1"/>
  </r>
  <r>
    <s v="C-000552"/>
    <x v="151"/>
    <x v="4"/>
    <d v="2023-08-09T00:00:00"/>
    <x v="29"/>
    <n v="445.82"/>
    <n v="44582"/>
    <n v="0"/>
    <n v="0"/>
    <x v="0"/>
    <s v="Operación"/>
    <x v="3"/>
    <x v="3"/>
    <x v="0"/>
    <x v="5"/>
    <s v="No"/>
    <x v="1"/>
    <n v="44582"/>
    <s v="Comercio_610"/>
    <x v="0"/>
    <n v="0"/>
    <n v="0"/>
    <n v="0"/>
    <n v="0"/>
    <n v="445.82"/>
    <n v="44582"/>
    <s v="ARN00000552"/>
    <s v="Hecho"/>
    <d v="2023-06-01T00:00:00"/>
    <n v="683.87"/>
    <n v="68387"/>
    <x v="3"/>
  </r>
  <r>
    <s v="C-000553"/>
    <x v="152"/>
    <x v="5"/>
    <d v="2023-08-26T00:00:00"/>
    <x v="10"/>
    <n v="426.86"/>
    <n v="42686"/>
    <n v="0"/>
    <n v="0"/>
    <x v="1"/>
    <s v="Operación"/>
    <x v="2"/>
    <x v="3"/>
    <x v="1"/>
    <x v="7"/>
    <s v="Sí"/>
    <x v="4"/>
    <n v="42686"/>
    <s v="Comercio_826"/>
    <x v="1"/>
    <n v="426.86"/>
    <n v="42686"/>
    <n v="0"/>
    <n v="0"/>
    <n v="0"/>
    <n v="0"/>
    <s v="ARN00000553"/>
    <s v="Hecho"/>
    <d v="2023-06-02T00:00:00"/>
    <n v="135.09"/>
    <n v="13509"/>
    <x v="1"/>
  </r>
  <r>
    <s v="C-000554"/>
    <x v="153"/>
    <x v="6"/>
    <d v="2023-08-17T00:00:00"/>
    <x v="30"/>
    <n v="802.85"/>
    <n v="80285"/>
    <n v="0"/>
    <n v="0.86"/>
    <x v="1"/>
    <s v="Operación"/>
    <x v="5"/>
    <x v="0"/>
    <x v="0"/>
    <x v="5"/>
    <s v="Sí"/>
    <x v="0"/>
    <n v="80285"/>
    <s v="Comercio_873"/>
    <x v="0"/>
    <n v="0"/>
    <n v="0"/>
    <n v="0"/>
    <n v="0"/>
    <n v="802.85"/>
    <n v="80285"/>
    <s v="ARN00000554"/>
    <s v="Pendiente"/>
    <s v="Pendiente"/>
    <n v="0"/>
    <n v="0"/>
    <x v="3"/>
  </r>
  <r>
    <s v="C-000555"/>
    <x v="154"/>
    <x v="0"/>
    <d v="2023-08-23T00:00:00"/>
    <x v="11"/>
    <n v="993.58"/>
    <n v="99358"/>
    <n v="0"/>
    <n v="1.31"/>
    <x v="1"/>
    <s v="Operación"/>
    <x v="4"/>
    <x v="3"/>
    <x v="0"/>
    <x v="5"/>
    <s v="No"/>
    <x v="0"/>
    <n v="99358"/>
    <s v="Comercio_1226"/>
    <x v="0"/>
    <n v="0"/>
    <n v="0"/>
    <n v="0"/>
    <n v="0"/>
    <n v="993.58"/>
    <n v="99358"/>
    <s v="ARN00000555"/>
    <s v="Hecho"/>
    <d v="2023-06-04T00:00:00"/>
    <n v="358.72"/>
    <n v="35872"/>
    <x v="1"/>
  </r>
  <r>
    <s v="C-000556"/>
    <x v="155"/>
    <x v="1"/>
    <d v="2023-08-09T00:00:00"/>
    <x v="25"/>
    <n v="94.01"/>
    <n v="9401"/>
    <n v="0"/>
    <n v="1.1499999999999999"/>
    <x v="1"/>
    <s v="Operación"/>
    <x v="0"/>
    <x v="2"/>
    <x v="0"/>
    <x v="0"/>
    <s v="No"/>
    <x v="1"/>
    <n v="94010"/>
    <s v="Comercio_800"/>
    <x v="0"/>
    <n v="0"/>
    <n v="0"/>
    <n v="0"/>
    <n v="0"/>
    <n v="940.1"/>
    <n v="94010"/>
    <s v="ARN00000556"/>
    <s v="Pendiente"/>
    <s v="Pendiente"/>
    <n v="0"/>
    <n v="0"/>
    <x v="5"/>
  </r>
  <r>
    <s v="C-000557"/>
    <x v="156"/>
    <x v="2"/>
    <d v="2023-08-24T00:00:00"/>
    <x v="18"/>
    <n v="289.58"/>
    <n v="28958"/>
    <n v="0"/>
    <n v="0"/>
    <x v="1"/>
    <s v="Operación"/>
    <x v="2"/>
    <x v="1"/>
    <x v="0"/>
    <x v="0"/>
    <s v="Sí"/>
    <x v="0"/>
    <n v="28958"/>
    <s v="Comercio_632"/>
    <x v="0"/>
    <n v="0"/>
    <n v="0"/>
    <n v="0"/>
    <n v="0"/>
    <n v="289.58"/>
    <n v="28958"/>
    <s v="ARN00000557"/>
    <s v="Hecho"/>
    <d v="2023-06-06T00:00:00"/>
    <n v="152.52000000000001"/>
    <n v="15252"/>
    <x v="5"/>
  </r>
  <r>
    <s v="C-000558"/>
    <x v="157"/>
    <x v="3"/>
    <d v="2023-08-24T00:00:00"/>
    <x v="15"/>
    <n v="432.22"/>
    <n v="43222"/>
    <n v="0"/>
    <n v="1.42"/>
    <x v="0"/>
    <s v="Operación"/>
    <x v="0"/>
    <x v="1"/>
    <x v="1"/>
    <x v="7"/>
    <s v="Sí"/>
    <x v="3"/>
    <n v="43222"/>
    <s v="Comercio_806"/>
    <x v="1"/>
    <n v="432.22"/>
    <n v="43222"/>
    <n v="0"/>
    <n v="0"/>
    <n v="0"/>
    <n v="0"/>
    <s v="ARN00000558"/>
    <s v="Hecho"/>
    <d v="2023-06-07T00:00:00"/>
    <n v="48.32"/>
    <n v="4832"/>
    <x v="5"/>
  </r>
  <r>
    <s v="C-000559"/>
    <x v="158"/>
    <x v="4"/>
    <d v="2023-08-17T00:00:00"/>
    <x v="3"/>
    <n v="34.33"/>
    <n v="3433"/>
    <n v="0"/>
    <n v="0"/>
    <x v="0"/>
    <s v="Operación"/>
    <x v="0"/>
    <x v="1"/>
    <x v="1"/>
    <x v="5"/>
    <s v="No"/>
    <x v="3"/>
    <n v="34330"/>
    <s v="Comercio_1948"/>
    <x v="2"/>
    <n v="0"/>
    <n v="0"/>
    <n v="343.3"/>
    <n v="34330"/>
    <n v="0"/>
    <n v="0"/>
    <s v="ARN00000559"/>
    <s v="Hecho"/>
    <d v="2023-06-08T00:00:00"/>
    <n v="885.22"/>
    <n v="88522"/>
    <x v="1"/>
  </r>
  <r>
    <s v="C-000560"/>
    <x v="159"/>
    <x v="5"/>
    <d v="2023-08-11T00:00:00"/>
    <x v="5"/>
    <n v="609.85"/>
    <n v="60985"/>
    <n v="0"/>
    <n v="0"/>
    <x v="0"/>
    <s v="Operación"/>
    <x v="0"/>
    <x v="0"/>
    <x v="1"/>
    <x v="5"/>
    <s v="Sí"/>
    <x v="2"/>
    <n v="60985"/>
    <s v="Comercio_499"/>
    <x v="1"/>
    <n v="609.85"/>
    <n v="60985"/>
    <n v="0"/>
    <n v="0"/>
    <n v="0"/>
    <n v="0"/>
    <s v="ARN00000560"/>
    <s v="Hecho"/>
    <d v="2023-06-09T00:00:00"/>
    <n v="9.83"/>
    <n v="983"/>
    <x v="2"/>
  </r>
  <r>
    <s v="C-000561"/>
    <x v="160"/>
    <x v="6"/>
    <d v="2023-09-06T00:00:00"/>
    <x v="19"/>
    <n v="676.94"/>
    <n v="67694"/>
    <n v="0"/>
    <n v="1.28"/>
    <x v="0"/>
    <s v="Operación"/>
    <x v="0"/>
    <x v="4"/>
    <x v="1"/>
    <x v="2"/>
    <s v="No"/>
    <x v="3"/>
    <n v="67694"/>
    <s v="Comercio_602"/>
    <x v="3"/>
    <n v="676.94"/>
    <n v="67694"/>
    <n v="0"/>
    <n v="0"/>
    <n v="0"/>
    <n v="0"/>
    <s v="ARN00000561"/>
    <s v="Hecho"/>
    <d v="2023-06-10T00:00:00"/>
    <n v="19.579999999999998"/>
    <n v="1958"/>
    <x v="4"/>
  </r>
  <r>
    <s v="C-000562"/>
    <x v="161"/>
    <x v="0"/>
    <d v="2023-09-02T00:00:00"/>
    <x v="21"/>
    <n v="453.08"/>
    <n v="45308"/>
    <n v="0"/>
    <n v="1.28"/>
    <x v="0"/>
    <s v="Operación"/>
    <x v="0"/>
    <x v="5"/>
    <x v="1"/>
    <x v="6"/>
    <s v="No"/>
    <x v="2"/>
    <n v="45308"/>
    <s v="Comercio_555"/>
    <x v="1"/>
    <n v="453.08"/>
    <n v="45308"/>
    <n v="0"/>
    <n v="0"/>
    <n v="0"/>
    <n v="0"/>
    <s v="ARN00000562"/>
    <s v="Pendiente"/>
    <s v="Pendiente"/>
    <n v="0"/>
    <n v="0"/>
    <x v="0"/>
  </r>
  <r>
    <s v="C-000563"/>
    <x v="162"/>
    <x v="1"/>
    <d v="2023-08-14T00:00:00"/>
    <x v="5"/>
    <n v="768.65"/>
    <n v="76865"/>
    <n v="0"/>
    <n v="0.09"/>
    <x v="1"/>
    <s v="Operación"/>
    <x v="0"/>
    <x v="0"/>
    <x v="1"/>
    <x v="6"/>
    <s v="Sí"/>
    <x v="3"/>
    <n v="76865"/>
    <s v="Comercio_773"/>
    <x v="1"/>
    <n v="768.65"/>
    <n v="76865"/>
    <n v="0"/>
    <n v="0"/>
    <n v="0"/>
    <n v="0"/>
    <s v="ARN00000563"/>
    <s v="Pendiente"/>
    <s v="Pendiente"/>
    <n v="0"/>
    <n v="0"/>
    <x v="4"/>
  </r>
  <r>
    <s v="C-000564"/>
    <x v="163"/>
    <x v="2"/>
    <d v="2023-08-18T00:00:00"/>
    <x v="23"/>
    <n v="938.74"/>
    <n v="93874"/>
    <n v="0"/>
    <n v="0"/>
    <x v="1"/>
    <s v="Operación"/>
    <x v="4"/>
    <x v="4"/>
    <x v="0"/>
    <x v="4"/>
    <s v="Sí"/>
    <x v="1"/>
    <n v="93874"/>
    <s v="Comercio_368"/>
    <x v="0"/>
    <n v="0"/>
    <n v="0"/>
    <n v="0"/>
    <n v="0"/>
    <n v="938.74"/>
    <n v="93874"/>
    <s v="ARN00000564"/>
    <s v="Hecho"/>
    <d v="2023-06-13T00:00:00"/>
    <n v="447.66"/>
    <n v="44766"/>
    <x v="2"/>
  </r>
  <r>
    <s v="C-000565"/>
    <x v="164"/>
    <x v="3"/>
    <d v="2023-08-20T00:00:00"/>
    <x v="20"/>
    <n v="822.65"/>
    <n v="82265"/>
    <n v="0"/>
    <n v="0"/>
    <x v="0"/>
    <s v="Operación"/>
    <x v="4"/>
    <x v="3"/>
    <x v="1"/>
    <x v="1"/>
    <s v="No"/>
    <x v="2"/>
    <n v="82265"/>
    <s v="Comercio_1430"/>
    <x v="2"/>
    <n v="0"/>
    <n v="0"/>
    <n v="822.65"/>
    <n v="82265"/>
    <n v="0"/>
    <n v="0"/>
    <s v="ARN00000565"/>
    <s v="Pendiente"/>
    <s v="Pendiente"/>
    <n v="0"/>
    <n v="0"/>
    <x v="1"/>
  </r>
  <r>
    <s v="C-000566"/>
    <x v="165"/>
    <x v="4"/>
    <d v="2023-08-15T00:00:00"/>
    <x v="13"/>
    <n v="966.66"/>
    <n v="96666"/>
    <n v="0"/>
    <n v="0"/>
    <x v="0"/>
    <s v="Operación"/>
    <x v="1"/>
    <x v="4"/>
    <x v="1"/>
    <x v="5"/>
    <s v="Sí"/>
    <x v="1"/>
    <n v="96666"/>
    <s v="Comercio_1172"/>
    <x v="3"/>
    <n v="966.66"/>
    <n v="96666"/>
    <n v="0"/>
    <n v="0"/>
    <n v="0"/>
    <n v="0"/>
    <s v="ARN00000566"/>
    <s v="Pendiente"/>
    <s v="Pendiente"/>
    <n v="0"/>
    <n v="0"/>
    <x v="2"/>
  </r>
  <r>
    <s v="C-000567"/>
    <x v="166"/>
    <x v="5"/>
    <d v="2023-09-08T00:00:00"/>
    <x v="7"/>
    <n v="152.06"/>
    <n v="15206"/>
    <n v="0"/>
    <n v="0"/>
    <x v="0"/>
    <s v="Operación"/>
    <x v="0"/>
    <x v="4"/>
    <x v="0"/>
    <x v="5"/>
    <s v="Sí"/>
    <x v="0"/>
    <n v="15206"/>
    <s v="Comercio_794"/>
    <x v="0"/>
    <n v="0"/>
    <n v="0"/>
    <n v="0"/>
    <n v="0"/>
    <n v="152.06"/>
    <n v="15206"/>
    <s v="ARN00000567"/>
    <s v="Hecho"/>
    <d v="2023-06-16T00:00:00"/>
    <n v="427.06"/>
    <n v="42706"/>
    <x v="4"/>
  </r>
  <r>
    <s v="C-000568"/>
    <x v="167"/>
    <x v="6"/>
    <d v="2023-09-04T00:00:00"/>
    <x v="18"/>
    <n v="527.66999999999996"/>
    <n v="52767"/>
    <n v="0"/>
    <n v="0"/>
    <x v="0"/>
    <s v="Operación"/>
    <x v="5"/>
    <x v="2"/>
    <x v="0"/>
    <x v="2"/>
    <s v="No"/>
    <x v="2"/>
    <n v="52767"/>
    <s v="Comercio_1542"/>
    <x v="0"/>
    <n v="0"/>
    <n v="0"/>
    <n v="0"/>
    <n v="0"/>
    <n v="527.66999999999996"/>
    <n v="52767"/>
    <s v="ARN00000568"/>
    <s v="Pendiente"/>
    <s v="Pendiente"/>
    <n v="0"/>
    <n v="0"/>
    <x v="0"/>
  </r>
  <r>
    <s v="C-000569"/>
    <x v="168"/>
    <x v="0"/>
    <d v="2023-08-27T00:00:00"/>
    <x v="3"/>
    <n v="219.44"/>
    <n v="21944"/>
    <n v="0"/>
    <n v="1.04"/>
    <x v="1"/>
    <s v="Operación"/>
    <x v="2"/>
    <x v="5"/>
    <x v="1"/>
    <x v="7"/>
    <s v="Sí"/>
    <x v="4"/>
    <n v="21944"/>
    <s v="Comercio_1075"/>
    <x v="2"/>
    <n v="0"/>
    <n v="0"/>
    <n v="219.44"/>
    <n v="21944"/>
    <n v="0"/>
    <n v="0"/>
    <s v="ARN00000569"/>
    <s v="Pendiente"/>
    <s v="Pendiente"/>
    <n v="0"/>
    <n v="0"/>
    <x v="5"/>
  </r>
  <r>
    <s v="C-000570"/>
    <x v="169"/>
    <x v="1"/>
    <d v="2023-09-03T00:00:00"/>
    <x v="6"/>
    <n v="889.07"/>
    <n v="88907"/>
    <n v="0"/>
    <n v="0.13"/>
    <x v="1"/>
    <s v="Operación"/>
    <x v="1"/>
    <x v="5"/>
    <x v="1"/>
    <x v="4"/>
    <s v="No"/>
    <x v="4"/>
    <n v="88907"/>
    <s v="Comercio_1123"/>
    <x v="1"/>
    <n v="889.07"/>
    <n v="88907"/>
    <n v="0"/>
    <n v="0"/>
    <n v="0"/>
    <n v="0"/>
    <s v="ARN00000570"/>
    <s v="Hecho"/>
    <d v="2023-06-19T00:00:00"/>
    <n v="268.81"/>
    <n v="26881"/>
    <x v="5"/>
  </r>
  <r>
    <s v="C-000571"/>
    <x v="170"/>
    <x v="2"/>
    <d v="2023-08-29T00:00:00"/>
    <x v="3"/>
    <n v="315.83"/>
    <n v="31583"/>
    <n v="0"/>
    <n v="1.1200000000000001"/>
    <x v="0"/>
    <s v="Operación"/>
    <x v="4"/>
    <x v="3"/>
    <x v="1"/>
    <x v="7"/>
    <s v="Sí"/>
    <x v="3"/>
    <n v="31583"/>
    <s v="Comercio_1706"/>
    <x v="1"/>
    <n v="315.83"/>
    <n v="31583"/>
    <n v="0"/>
    <n v="0"/>
    <n v="0"/>
    <n v="0"/>
    <s v="ARN00000571"/>
    <s v="Hecho"/>
    <d v="2023-06-20T00:00:00"/>
    <n v="5.78"/>
    <n v="578"/>
    <x v="3"/>
  </r>
  <r>
    <s v="C-000572"/>
    <x v="171"/>
    <x v="3"/>
    <d v="2023-09-08T00:00:00"/>
    <x v="18"/>
    <n v="36.85"/>
    <n v="3685"/>
    <n v="0"/>
    <n v="1.26"/>
    <x v="0"/>
    <s v="Operación"/>
    <x v="0"/>
    <x v="2"/>
    <x v="1"/>
    <x v="1"/>
    <s v="No"/>
    <x v="3"/>
    <n v="3685"/>
    <s v="Comercio_1376"/>
    <x v="3"/>
    <n v="36.85"/>
    <n v="3685"/>
    <n v="0"/>
    <n v="0"/>
    <n v="0"/>
    <n v="0"/>
    <s v="ARN00000572"/>
    <s v="Pendiente"/>
    <s v="Pendiente"/>
    <n v="0"/>
    <n v="0"/>
    <x v="0"/>
  </r>
  <r>
    <s v="C-000573"/>
    <x v="172"/>
    <x v="4"/>
    <d v="2023-08-28T00:00:00"/>
    <x v="20"/>
    <n v="713.52"/>
    <n v="71352"/>
    <n v="0"/>
    <n v="0"/>
    <x v="1"/>
    <s v="Operación"/>
    <x v="1"/>
    <x v="1"/>
    <x v="1"/>
    <x v="4"/>
    <s v="Sí"/>
    <x v="4"/>
    <n v="71352"/>
    <s v="Comercio_1392"/>
    <x v="2"/>
    <n v="0"/>
    <n v="0"/>
    <n v="713.52"/>
    <n v="71352"/>
    <n v="0"/>
    <n v="0"/>
    <s v="ARN00000573"/>
    <s v="Pendiente"/>
    <s v="Pendiente"/>
    <n v="0"/>
    <n v="0"/>
    <x v="1"/>
  </r>
  <r>
    <s v="C-000574"/>
    <x v="173"/>
    <x v="5"/>
    <d v="2023-08-27T00:00:00"/>
    <x v="25"/>
    <n v="293.26"/>
    <n v="29326"/>
    <n v="0"/>
    <n v="0.85"/>
    <x v="0"/>
    <s v="Operación"/>
    <x v="3"/>
    <x v="0"/>
    <x v="1"/>
    <x v="5"/>
    <s v="Sí"/>
    <x v="3"/>
    <n v="29326"/>
    <s v="Comercio_989"/>
    <x v="3"/>
    <n v="293.26"/>
    <n v="29326"/>
    <n v="0"/>
    <n v="0"/>
    <n v="0"/>
    <n v="0"/>
    <s v="ARN00000574"/>
    <s v="Hecho"/>
    <d v="2023-06-23T00:00:00"/>
    <n v="276.85000000000002"/>
    <n v="27685"/>
    <x v="2"/>
  </r>
  <r>
    <s v="C-000575"/>
    <x v="174"/>
    <x v="6"/>
    <d v="2023-09-13T00:00:00"/>
    <x v="27"/>
    <n v="344.57"/>
    <n v="34457"/>
    <n v="0"/>
    <n v="0"/>
    <x v="0"/>
    <s v="Operación"/>
    <x v="0"/>
    <x v="1"/>
    <x v="1"/>
    <x v="3"/>
    <s v="Sí"/>
    <x v="3"/>
    <n v="34457"/>
    <s v="Comercio_914"/>
    <x v="2"/>
    <n v="0"/>
    <n v="0"/>
    <n v="344.57"/>
    <n v="34457"/>
    <n v="0"/>
    <n v="0"/>
    <s v="ARN00000575"/>
    <s v="Pendiente"/>
    <s v="Pendiente"/>
    <n v="0"/>
    <n v="0"/>
    <x v="5"/>
  </r>
  <r>
    <s v="C-000576"/>
    <x v="175"/>
    <x v="0"/>
    <d v="2023-09-05T00:00:00"/>
    <x v="26"/>
    <n v="657.29"/>
    <n v="65729"/>
    <n v="0"/>
    <n v="0"/>
    <x v="1"/>
    <s v="Operación"/>
    <x v="3"/>
    <x v="5"/>
    <x v="1"/>
    <x v="4"/>
    <s v="No"/>
    <x v="0"/>
    <n v="65729"/>
    <s v="Comercio_453"/>
    <x v="2"/>
    <n v="0"/>
    <n v="0"/>
    <n v="657.29"/>
    <n v="65729"/>
    <n v="0"/>
    <n v="0"/>
    <s v="ARN00000576"/>
    <s v="Pendiente"/>
    <s v="Pendiente"/>
    <n v="0"/>
    <n v="0"/>
    <x v="2"/>
  </r>
  <r>
    <s v="C-000577"/>
    <x v="176"/>
    <x v="1"/>
    <d v="2023-09-11T00:00:00"/>
    <x v="14"/>
    <n v="680.12"/>
    <n v="68012"/>
    <n v="0"/>
    <n v="0"/>
    <x v="0"/>
    <s v="Operación"/>
    <x v="2"/>
    <x v="3"/>
    <x v="1"/>
    <x v="1"/>
    <s v="Sí"/>
    <x v="0"/>
    <n v="68012"/>
    <s v="Comercio_77"/>
    <x v="3"/>
    <n v="680.12"/>
    <n v="68012"/>
    <n v="0"/>
    <n v="0"/>
    <n v="0"/>
    <n v="0"/>
    <s v="ARN00000577"/>
    <s v="Pendiente"/>
    <s v="Pendiente"/>
    <n v="0"/>
    <n v="0"/>
    <x v="2"/>
  </r>
  <r>
    <s v="C-000578"/>
    <x v="177"/>
    <x v="2"/>
    <d v="2023-09-14T00:00:00"/>
    <x v="18"/>
    <n v="626.04"/>
    <n v="62604"/>
    <n v="0"/>
    <n v="1.19"/>
    <x v="1"/>
    <s v="Operación"/>
    <x v="3"/>
    <x v="4"/>
    <x v="1"/>
    <x v="4"/>
    <s v="No"/>
    <x v="2"/>
    <n v="62604"/>
    <s v="Comercio_1859"/>
    <x v="2"/>
    <n v="0"/>
    <n v="0"/>
    <n v="626.04"/>
    <n v="62604"/>
    <n v="0"/>
    <n v="0"/>
    <s v="ARN00000578"/>
    <s v="Hecho"/>
    <d v="2023-06-27T00:00:00"/>
    <n v="20.75"/>
    <n v="2075"/>
    <x v="4"/>
  </r>
  <r>
    <s v="C-000579"/>
    <x v="178"/>
    <x v="3"/>
    <d v="2023-09-01T00:00:00"/>
    <x v="25"/>
    <n v="761.56"/>
    <n v="76156"/>
    <n v="0"/>
    <n v="0.95"/>
    <x v="0"/>
    <s v="Operación"/>
    <x v="4"/>
    <x v="3"/>
    <x v="1"/>
    <x v="1"/>
    <s v="No"/>
    <x v="3"/>
    <n v="76156"/>
    <s v="Comercio_762"/>
    <x v="1"/>
    <n v="761.56"/>
    <n v="76156"/>
    <n v="0"/>
    <n v="0"/>
    <n v="0"/>
    <n v="0"/>
    <s v="ARN00000579"/>
    <s v="Pendiente"/>
    <s v="Pendiente"/>
    <n v="0"/>
    <n v="0"/>
    <x v="1"/>
  </r>
  <r>
    <s v="C-000580"/>
    <x v="179"/>
    <x v="4"/>
    <d v="2023-09-15T00:00:00"/>
    <x v="15"/>
    <n v="615.03"/>
    <n v="61503"/>
    <n v="0"/>
    <n v="0"/>
    <x v="0"/>
    <s v="Operación"/>
    <x v="0"/>
    <x v="0"/>
    <x v="1"/>
    <x v="5"/>
    <s v="No"/>
    <x v="1"/>
    <n v="61503"/>
    <s v="Comercio_1888"/>
    <x v="2"/>
    <n v="0"/>
    <n v="0"/>
    <n v="615.03"/>
    <n v="61503"/>
    <n v="0"/>
    <n v="0"/>
    <s v="ARN00000580"/>
    <s v="Hecho"/>
    <d v="2023-06-29T00:00:00"/>
    <n v="277.79000000000002"/>
    <n v="27779"/>
    <x v="1"/>
  </r>
  <r>
    <s v="C-000581"/>
    <x v="180"/>
    <x v="5"/>
    <d v="2023-09-26T00:00:00"/>
    <x v="19"/>
    <n v="742.19"/>
    <n v="74219"/>
    <n v="0"/>
    <n v="0"/>
    <x v="0"/>
    <s v="Operación"/>
    <x v="0"/>
    <x v="1"/>
    <x v="1"/>
    <x v="0"/>
    <s v="Sí"/>
    <x v="0"/>
    <n v="74219"/>
    <s v="Comercio_1671"/>
    <x v="1"/>
    <n v="742.19"/>
    <n v="74219"/>
    <n v="0"/>
    <n v="0"/>
    <n v="0"/>
    <n v="0"/>
    <s v="ARN00000581"/>
    <s v="Hecho"/>
    <d v="2023-06-30T00:00:00"/>
    <n v="282.14"/>
    <n v="28214"/>
    <x v="0"/>
  </r>
  <r>
    <s v="C-000582"/>
    <x v="181"/>
    <x v="6"/>
    <d v="2023-09-25T00:00:00"/>
    <x v="24"/>
    <n v="454.38"/>
    <n v="45438"/>
    <n v="0"/>
    <n v="1.1200000000000001"/>
    <x v="1"/>
    <s v="Operación"/>
    <x v="5"/>
    <x v="2"/>
    <x v="1"/>
    <x v="1"/>
    <s v="No"/>
    <x v="4"/>
    <n v="45438"/>
    <s v="Comercio_1979"/>
    <x v="2"/>
    <n v="0"/>
    <n v="0"/>
    <n v="454.38"/>
    <n v="45438"/>
    <n v="0"/>
    <n v="0"/>
    <s v="ARN00000582"/>
    <s v="Pendiente"/>
    <s v="Pendiente"/>
    <n v="0"/>
    <n v="0"/>
    <x v="4"/>
  </r>
  <r>
    <s v="C-000583"/>
    <x v="182"/>
    <x v="0"/>
    <d v="2023-09-19T00:00:00"/>
    <x v="18"/>
    <n v="795.98"/>
    <n v="79598"/>
    <n v="0"/>
    <n v="1.1399999999999999"/>
    <x v="1"/>
    <s v="Operación"/>
    <x v="2"/>
    <x v="3"/>
    <x v="1"/>
    <x v="0"/>
    <s v="No"/>
    <x v="4"/>
    <n v="79598"/>
    <s v="Comercio_1104"/>
    <x v="1"/>
    <n v="795.98"/>
    <n v="79598"/>
    <n v="0"/>
    <n v="0"/>
    <n v="0"/>
    <n v="0"/>
    <s v="ARN00000583"/>
    <s v="Pendiente"/>
    <s v="Pendiente"/>
    <n v="0"/>
    <n v="0"/>
    <x v="3"/>
  </r>
  <r>
    <s v="C-000584"/>
    <x v="183"/>
    <x v="1"/>
    <d v="2023-09-23T00:00:00"/>
    <x v="16"/>
    <n v="47.66"/>
    <n v="4766"/>
    <n v="0"/>
    <n v="1.33"/>
    <x v="0"/>
    <s v="Operación"/>
    <x v="5"/>
    <x v="0"/>
    <x v="1"/>
    <x v="5"/>
    <s v="Sí"/>
    <x v="4"/>
    <n v="4766"/>
    <s v="Comercio_1882"/>
    <x v="2"/>
    <n v="0"/>
    <n v="0"/>
    <n v="47.66"/>
    <n v="4766"/>
    <n v="0"/>
    <n v="0"/>
    <s v="ARN00000584"/>
    <s v="Pendiente"/>
    <s v="Pendiente"/>
    <n v="0"/>
    <n v="0"/>
    <x v="3"/>
  </r>
  <r>
    <s v="C-000585"/>
    <x v="184"/>
    <x v="2"/>
    <d v="2023-09-21T00:00:00"/>
    <x v="18"/>
    <n v="61.39"/>
    <n v="6139"/>
    <n v="0"/>
    <n v="0"/>
    <x v="0"/>
    <s v="Operación"/>
    <x v="0"/>
    <x v="2"/>
    <x v="1"/>
    <x v="5"/>
    <s v="No"/>
    <x v="3"/>
    <n v="61390"/>
    <s v="Comercio_1142"/>
    <x v="3"/>
    <n v="613.9"/>
    <n v="61390"/>
    <n v="0"/>
    <n v="0"/>
    <n v="0"/>
    <n v="0"/>
    <s v="ARN00000585"/>
    <s v="Hecho"/>
    <d v="2023-07-04T00:00:00"/>
    <n v="61.92"/>
    <n v="6192"/>
    <x v="2"/>
  </r>
  <r>
    <s v="C-000586"/>
    <x v="185"/>
    <x v="3"/>
    <d v="2023-09-09T00:00:00"/>
    <x v="23"/>
    <n v="812.71"/>
    <n v="81271"/>
    <n v="0"/>
    <n v="0"/>
    <x v="0"/>
    <s v="Operación"/>
    <x v="2"/>
    <x v="0"/>
    <x v="1"/>
    <x v="5"/>
    <s v="No"/>
    <x v="4"/>
    <n v="81271"/>
    <s v="Comercio_1529"/>
    <x v="3"/>
    <n v="812.71"/>
    <n v="81271"/>
    <n v="0"/>
    <n v="0"/>
    <n v="0"/>
    <n v="0"/>
    <s v="ARN00000586"/>
    <s v="Hecho"/>
    <d v="2023-07-05T00:00:00"/>
    <n v="93.58"/>
    <n v="9358"/>
    <x v="5"/>
  </r>
  <r>
    <s v="C-000587"/>
    <x v="186"/>
    <x v="4"/>
    <d v="2023-09-07T00:00:00"/>
    <x v="5"/>
    <n v="892.76"/>
    <n v="89276"/>
    <n v="0"/>
    <n v="1.38"/>
    <x v="1"/>
    <s v="Operación"/>
    <x v="0"/>
    <x v="4"/>
    <x v="0"/>
    <x v="3"/>
    <s v="No"/>
    <x v="0"/>
    <n v="89276"/>
    <s v="Comercio_221"/>
    <x v="0"/>
    <n v="0"/>
    <n v="0"/>
    <n v="0"/>
    <n v="0"/>
    <n v="892.76"/>
    <n v="89276"/>
    <s v="ARN00000587"/>
    <s v="Pendiente"/>
    <s v="Pendiente"/>
    <n v="0"/>
    <n v="0"/>
    <x v="5"/>
  </r>
  <r>
    <s v="C-000588"/>
    <x v="187"/>
    <x v="5"/>
    <d v="2023-09-24T00:00:00"/>
    <x v="18"/>
    <n v="571.62"/>
    <n v="57162"/>
    <n v="0"/>
    <n v="1.25"/>
    <x v="0"/>
    <s v="Operación"/>
    <x v="5"/>
    <x v="3"/>
    <x v="1"/>
    <x v="5"/>
    <s v="Sí"/>
    <x v="3"/>
    <n v="57162"/>
    <s v="Comercio_586"/>
    <x v="1"/>
    <n v="571.62"/>
    <n v="57162"/>
    <n v="0"/>
    <n v="0"/>
    <n v="0"/>
    <n v="0"/>
    <s v="ARN00000588"/>
    <s v="Hecho"/>
    <d v="2023-07-07T00:00:00"/>
    <n v="636.38"/>
    <n v="63638"/>
    <x v="4"/>
  </r>
  <r>
    <s v="C-000589"/>
    <x v="188"/>
    <x v="6"/>
    <d v="2023-09-14T00:00:00"/>
    <x v="0"/>
    <n v="153.79"/>
    <n v="15379"/>
    <n v="0"/>
    <n v="1.18"/>
    <x v="1"/>
    <s v="Operación"/>
    <x v="2"/>
    <x v="1"/>
    <x v="1"/>
    <x v="5"/>
    <s v="Sí"/>
    <x v="0"/>
    <n v="15379"/>
    <s v="Comercio_189"/>
    <x v="2"/>
    <n v="0"/>
    <n v="0"/>
    <n v="153.79"/>
    <n v="15379"/>
    <n v="0"/>
    <n v="0"/>
    <s v="ARN00000589"/>
    <s v="Pendiente"/>
    <s v="Pendiente"/>
    <n v="0"/>
    <n v="0"/>
    <x v="2"/>
  </r>
  <r>
    <s v="C-000590"/>
    <x v="189"/>
    <x v="0"/>
    <d v="2023-10-03T00:00:00"/>
    <x v="24"/>
    <n v="770.64"/>
    <n v="77064"/>
    <n v="0"/>
    <n v="1.29"/>
    <x v="0"/>
    <s v="Operación"/>
    <x v="0"/>
    <x v="3"/>
    <x v="1"/>
    <x v="4"/>
    <s v="No"/>
    <x v="2"/>
    <n v="77064"/>
    <s v="Comercio_1466"/>
    <x v="3"/>
    <n v="770.64"/>
    <n v="77064"/>
    <n v="0"/>
    <n v="0"/>
    <n v="0"/>
    <n v="0"/>
    <s v="ARN00000590"/>
    <s v="Pendiente"/>
    <s v="Pendiente"/>
    <n v="0"/>
    <n v="0"/>
    <x v="5"/>
  </r>
  <r>
    <s v="C-000591"/>
    <x v="190"/>
    <x v="1"/>
    <d v="2023-09-12T00:00:00"/>
    <x v="9"/>
    <n v="400.05"/>
    <n v="40005"/>
    <n v="0"/>
    <n v="1.43"/>
    <x v="0"/>
    <s v="Operación"/>
    <x v="3"/>
    <x v="0"/>
    <x v="1"/>
    <x v="2"/>
    <s v="No"/>
    <x v="3"/>
    <n v="40005"/>
    <s v="Comercio_620"/>
    <x v="1"/>
    <n v="400.05"/>
    <n v="40005"/>
    <n v="0"/>
    <n v="0"/>
    <n v="0"/>
    <n v="0"/>
    <s v="ARN00000591"/>
    <s v="Hecho"/>
    <d v="2023-07-10T00:00:00"/>
    <n v="198.75"/>
    <n v="19875"/>
    <x v="4"/>
  </r>
  <r>
    <s v="C-000592"/>
    <x v="191"/>
    <x v="2"/>
    <d v="2023-09-09T00:00:00"/>
    <x v="8"/>
    <n v="176.72"/>
    <n v="17672"/>
    <n v="0"/>
    <n v="0"/>
    <x v="0"/>
    <s v="Operación"/>
    <x v="0"/>
    <x v="4"/>
    <x v="1"/>
    <x v="6"/>
    <s v="Sí"/>
    <x v="0"/>
    <n v="17672"/>
    <s v="Comercio_96"/>
    <x v="2"/>
    <n v="0"/>
    <n v="0"/>
    <n v="176.72"/>
    <n v="17672"/>
    <n v="0"/>
    <n v="0"/>
    <s v="ARN00000592"/>
    <s v="Hecho"/>
    <d v="2023-07-11T00:00:00"/>
    <n v="865.73"/>
    <n v="86573"/>
    <x v="1"/>
  </r>
  <r>
    <s v="C-000593"/>
    <x v="192"/>
    <x v="3"/>
    <d v="2023-10-08T00:00:00"/>
    <x v="19"/>
    <n v="814.11"/>
    <n v="81411"/>
    <n v="0"/>
    <n v="0"/>
    <x v="0"/>
    <s v="Operación"/>
    <x v="1"/>
    <x v="2"/>
    <x v="0"/>
    <x v="5"/>
    <s v="No"/>
    <x v="0"/>
    <n v="81411"/>
    <s v="Comercio_342"/>
    <x v="0"/>
    <n v="0"/>
    <n v="0"/>
    <n v="0"/>
    <n v="0"/>
    <n v="814.11"/>
    <n v="81411"/>
    <s v="ARN00000593"/>
    <s v="Pendiente"/>
    <s v="Pendiente"/>
    <n v="0"/>
    <n v="0"/>
    <x v="5"/>
  </r>
  <r>
    <s v="C-000594"/>
    <x v="193"/>
    <x v="4"/>
    <d v="2023-09-27T00:00:00"/>
    <x v="6"/>
    <n v="522.47"/>
    <n v="52247"/>
    <n v="0"/>
    <n v="0"/>
    <x v="1"/>
    <s v="Operación"/>
    <x v="4"/>
    <x v="0"/>
    <x v="1"/>
    <x v="1"/>
    <s v="No"/>
    <x v="4"/>
    <n v="52247"/>
    <s v="Comercio_1632"/>
    <x v="1"/>
    <n v="522.47"/>
    <n v="52247"/>
    <n v="0"/>
    <n v="0"/>
    <n v="0"/>
    <n v="0"/>
    <s v="ARN00000594"/>
    <s v="Hecho"/>
    <d v="2023-07-13T00:00:00"/>
    <n v="644.66"/>
    <n v="64466"/>
    <x v="5"/>
  </r>
  <r>
    <s v="C-000595"/>
    <x v="194"/>
    <x v="5"/>
    <d v="2023-09-21T00:00:00"/>
    <x v="29"/>
    <n v="164.47"/>
    <n v="16447"/>
    <n v="0"/>
    <n v="1.08"/>
    <x v="0"/>
    <s v="Operación"/>
    <x v="3"/>
    <x v="2"/>
    <x v="1"/>
    <x v="4"/>
    <s v="No"/>
    <x v="4"/>
    <n v="16447"/>
    <s v="Comercio_1556"/>
    <x v="1"/>
    <n v="164.47"/>
    <n v="16447"/>
    <n v="0"/>
    <n v="0"/>
    <n v="0"/>
    <n v="0"/>
    <s v="ARN00000595"/>
    <s v="Pendiente"/>
    <s v="Pendiente"/>
    <n v="0"/>
    <n v="0"/>
    <x v="0"/>
  </r>
  <r>
    <s v="C-000596"/>
    <x v="195"/>
    <x v="6"/>
    <d v="2023-09-13T00:00:00"/>
    <x v="8"/>
    <n v="645.39"/>
    <n v="64539"/>
    <n v="0"/>
    <n v="1.45"/>
    <x v="0"/>
    <s v="Operación"/>
    <x v="3"/>
    <x v="3"/>
    <x v="1"/>
    <x v="6"/>
    <s v="Sí"/>
    <x v="0"/>
    <n v="64539"/>
    <s v="Comercio_1342"/>
    <x v="2"/>
    <n v="0"/>
    <n v="0"/>
    <n v="645.39"/>
    <n v="64539"/>
    <n v="0"/>
    <n v="0"/>
    <s v="ARN00000596"/>
    <s v="Hecho"/>
    <d v="2023-07-15T00:00:00"/>
    <n v="305.20999999999998"/>
    <n v="30521"/>
    <x v="0"/>
  </r>
  <r>
    <s v="C-000597"/>
    <x v="196"/>
    <x v="0"/>
    <d v="2023-10-04T00:00:00"/>
    <x v="11"/>
    <n v="282.61"/>
    <n v="28261"/>
    <n v="0"/>
    <n v="1.17"/>
    <x v="1"/>
    <s v="Operación"/>
    <x v="2"/>
    <x v="2"/>
    <x v="1"/>
    <x v="4"/>
    <s v="Sí"/>
    <x v="0"/>
    <n v="28261"/>
    <s v="Comercio_1183"/>
    <x v="1"/>
    <n v="282.61"/>
    <n v="28261"/>
    <n v="0"/>
    <n v="0"/>
    <n v="0"/>
    <n v="0"/>
    <s v="ARN00000597"/>
    <s v="Pendiente"/>
    <s v="Pendiente"/>
    <n v="0"/>
    <n v="0"/>
    <x v="0"/>
  </r>
  <r>
    <s v="C-000598"/>
    <x v="197"/>
    <x v="1"/>
    <d v="2023-09-17T00:00:00"/>
    <x v="12"/>
    <n v="6.83"/>
    <n v="683"/>
    <n v="0"/>
    <n v="0"/>
    <x v="1"/>
    <s v="Operación"/>
    <x v="0"/>
    <x v="3"/>
    <x v="1"/>
    <x v="4"/>
    <s v="No"/>
    <x v="3"/>
    <n v="6830"/>
    <s v="Comercio_683"/>
    <x v="3"/>
    <n v="68.3"/>
    <n v="6830"/>
    <n v="0"/>
    <n v="0"/>
    <n v="0"/>
    <n v="0"/>
    <s v="ARN00000598"/>
    <s v="Pendiente"/>
    <s v="Pendiente"/>
    <n v="0"/>
    <n v="0"/>
    <x v="2"/>
  </r>
  <r>
    <s v="C-000599"/>
    <x v="198"/>
    <x v="2"/>
    <d v="2023-10-11T00:00:00"/>
    <x v="10"/>
    <n v="380.78"/>
    <n v="38078"/>
    <n v="0"/>
    <n v="0"/>
    <x v="1"/>
    <s v="Operación"/>
    <x v="4"/>
    <x v="3"/>
    <x v="1"/>
    <x v="3"/>
    <s v="Sí"/>
    <x v="0"/>
    <n v="38078"/>
    <s v="Comercio_226"/>
    <x v="3"/>
    <n v="380.78"/>
    <n v="38078"/>
    <n v="0"/>
    <n v="0"/>
    <n v="0"/>
    <n v="0"/>
    <s v="ARN00000599"/>
    <s v="Pendiente"/>
    <s v="Pendiente"/>
    <n v="0"/>
    <n v="0"/>
    <x v="3"/>
  </r>
  <r>
    <s v="C-000600"/>
    <x v="199"/>
    <x v="3"/>
    <d v="2023-09-27T00:00:00"/>
    <x v="3"/>
    <n v="30.78"/>
    <n v="3078"/>
    <n v="0"/>
    <n v="0"/>
    <x v="1"/>
    <s v="Operación"/>
    <x v="5"/>
    <x v="3"/>
    <x v="0"/>
    <x v="7"/>
    <s v="Sí"/>
    <x v="2"/>
    <n v="30780"/>
    <s v="Comercio_1304"/>
    <x v="0"/>
    <n v="0"/>
    <n v="0"/>
    <n v="0"/>
    <n v="0"/>
    <n v="307.8"/>
    <n v="30780"/>
    <s v="ARN00000600"/>
    <s v="Pendiente"/>
    <s v="Pendiente"/>
    <n v="0"/>
    <n v="0"/>
    <x v="0"/>
  </r>
  <r>
    <s v="C-000601"/>
    <x v="0"/>
    <x v="0"/>
    <d v="2023-03-08T00:00:00"/>
    <x v="23"/>
    <n v="769.27"/>
    <n v="76927"/>
    <n v="0"/>
    <n v="1.0900000000000001"/>
    <x v="0"/>
    <s v="Operación"/>
    <x v="0"/>
    <x v="0"/>
    <x v="1"/>
    <x v="0"/>
    <s v="Sí"/>
    <x v="1"/>
    <n v="76927"/>
    <s v="Comercio_1076"/>
    <x v="1"/>
    <n v="769.27"/>
    <n v="76927"/>
    <n v="0"/>
    <n v="0"/>
    <n v="0"/>
    <n v="0"/>
    <s v="ARN00000601"/>
    <s v="Hecho"/>
    <d v="2023-01-01T00:00:00"/>
    <n v="289.33999999999997"/>
    <n v="28934"/>
    <x v="5"/>
  </r>
  <r>
    <s v="C-000602"/>
    <x v="1"/>
    <x v="1"/>
    <d v="2023-03-12T00:00:00"/>
    <x v="29"/>
    <n v="172.86"/>
    <n v="17286"/>
    <n v="0"/>
    <n v="0.82"/>
    <x v="0"/>
    <s v="Operación"/>
    <x v="3"/>
    <x v="0"/>
    <x v="1"/>
    <x v="5"/>
    <s v="Sí"/>
    <x v="2"/>
    <n v="17286"/>
    <s v="Comercio_1920"/>
    <x v="3"/>
    <n v="172.86"/>
    <n v="17286"/>
    <n v="0"/>
    <n v="0"/>
    <n v="0"/>
    <n v="0"/>
    <s v="ARN00000602"/>
    <s v="Pendiente"/>
    <s v="Pendiente"/>
    <n v="0"/>
    <n v="0"/>
    <x v="3"/>
  </r>
  <r>
    <s v="C-000603"/>
    <x v="2"/>
    <x v="2"/>
    <d v="2023-03-10T00:00:00"/>
    <x v="23"/>
    <n v="909.07"/>
    <n v="90907"/>
    <n v="0"/>
    <n v="0.11"/>
    <x v="1"/>
    <s v="Operación"/>
    <x v="2"/>
    <x v="5"/>
    <x v="0"/>
    <x v="3"/>
    <s v="No"/>
    <x v="0"/>
    <n v="90907"/>
    <s v="Comercio_1384"/>
    <x v="0"/>
    <n v="0"/>
    <n v="0"/>
    <n v="0"/>
    <n v="0"/>
    <n v="909.07"/>
    <n v="90907"/>
    <s v="ARN00000603"/>
    <s v="Pendiente"/>
    <s v="Pendiente"/>
    <n v="0"/>
    <n v="0"/>
    <x v="2"/>
  </r>
  <r>
    <s v="C-000604"/>
    <x v="3"/>
    <x v="3"/>
    <d v="2023-03-18T00:00:00"/>
    <x v="1"/>
    <n v="237.47"/>
    <n v="23747"/>
    <n v="0"/>
    <n v="0.96"/>
    <x v="1"/>
    <s v="Operación"/>
    <x v="5"/>
    <x v="4"/>
    <x v="1"/>
    <x v="7"/>
    <s v="Sí"/>
    <x v="1"/>
    <n v="23747"/>
    <s v="Comercio_31"/>
    <x v="2"/>
    <n v="0"/>
    <n v="0"/>
    <n v="237.47"/>
    <n v="23747"/>
    <n v="0"/>
    <n v="0"/>
    <s v="ARN00000604"/>
    <s v="Hecho"/>
    <d v="2023-01-04T00:00:00"/>
    <n v="243.17"/>
    <n v="24317"/>
    <x v="3"/>
  </r>
  <r>
    <s v="C-000605"/>
    <x v="4"/>
    <x v="4"/>
    <d v="2023-03-15T00:00:00"/>
    <x v="29"/>
    <n v="280.99"/>
    <n v="28099"/>
    <n v="0"/>
    <n v="1.46"/>
    <x v="0"/>
    <s v="Operación"/>
    <x v="5"/>
    <x v="0"/>
    <x v="1"/>
    <x v="1"/>
    <s v="No"/>
    <x v="3"/>
    <n v="28099"/>
    <s v="Comercio_493"/>
    <x v="3"/>
    <n v="280.99"/>
    <n v="28099"/>
    <n v="0"/>
    <n v="0"/>
    <n v="0"/>
    <n v="0"/>
    <s v="ARN00000605"/>
    <s v="Pendiente"/>
    <s v="Pendiente"/>
    <n v="0"/>
    <n v="0"/>
    <x v="4"/>
  </r>
  <r>
    <s v="C-000606"/>
    <x v="5"/>
    <x v="5"/>
    <d v="2023-03-12T00:00:00"/>
    <x v="25"/>
    <n v="922.45"/>
    <n v="92245"/>
    <n v="0"/>
    <n v="1.36"/>
    <x v="0"/>
    <s v="Operación"/>
    <x v="1"/>
    <x v="0"/>
    <x v="1"/>
    <x v="6"/>
    <s v="Sí"/>
    <x v="0"/>
    <n v="92245"/>
    <s v="Comercio_724"/>
    <x v="3"/>
    <n v="922.45"/>
    <n v="92245"/>
    <n v="0"/>
    <n v="0"/>
    <n v="0"/>
    <n v="0"/>
    <s v="ARN00000606"/>
    <s v="Pendiente"/>
    <s v="Pendiente"/>
    <n v="0"/>
    <n v="0"/>
    <x v="5"/>
  </r>
  <r>
    <s v="C-000607"/>
    <x v="6"/>
    <x v="6"/>
    <d v="2023-03-13T00:00:00"/>
    <x v="25"/>
    <n v="108.22"/>
    <n v="10822"/>
    <n v="0"/>
    <n v="1.17"/>
    <x v="0"/>
    <s v="Operación"/>
    <x v="0"/>
    <x v="0"/>
    <x v="1"/>
    <x v="7"/>
    <s v="No"/>
    <x v="2"/>
    <n v="10822"/>
    <s v="Comercio_647"/>
    <x v="2"/>
    <n v="0"/>
    <n v="0"/>
    <n v="108.22"/>
    <n v="10822"/>
    <n v="0"/>
    <n v="0"/>
    <s v="ARN00000607"/>
    <s v="Hecho"/>
    <d v="2023-01-07T00:00:00"/>
    <n v="233.56"/>
    <n v="23356"/>
    <x v="4"/>
  </r>
  <r>
    <s v="C-000608"/>
    <x v="7"/>
    <x v="0"/>
    <d v="2023-04-03T00:00:00"/>
    <x v="10"/>
    <n v="16.09"/>
    <n v="1609"/>
    <n v="0"/>
    <n v="1.48"/>
    <x v="1"/>
    <s v="Operación"/>
    <x v="3"/>
    <x v="5"/>
    <x v="1"/>
    <x v="3"/>
    <s v="Sí"/>
    <x v="2"/>
    <n v="16090"/>
    <s v="Comercio_718"/>
    <x v="1"/>
    <n v="160.9"/>
    <n v="16090"/>
    <n v="0"/>
    <n v="0"/>
    <n v="0"/>
    <n v="0"/>
    <s v="ARN00000608"/>
    <s v="Pendiente"/>
    <s v="Pendiente"/>
    <n v="0"/>
    <n v="0"/>
    <x v="4"/>
  </r>
  <r>
    <s v="C-000609"/>
    <x v="8"/>
    <x v="1"/>
    <d v="2023-03-27T00:00:00"/>
    <x v="14"/>
    <n v="30.86"/>
    <n v="3086"/>
    <n v="0"/>
    <n v="0"/>
    <x v="0"/>
    <s v="Operación"/>
    <x v="2"/>
    <x v="3"/>
    <x v="1"/>
    <x v="6"/>
    <s v="Sí"/>
    <x v="4"/>
    <n v="30860"/>
    <s v="Comercio_1372"/>
    <x v="1"/>
    <n v="308.60000000000002"/>
    <n v="30860"/>
    <n v="0"/>
    <n v="0"/>
    <n v="0"/>
    <n v="0"/>
    <s v="ARN00000609"/>
    <s v="Pendiente"/>
    <s v="Pendiente"/>
    <n v="0"/>
    <n v="0"/>
    <x v="5"/>
  </r>
  <r>
    <s v="C-000610"/>
    <x v="9"/>
    <x v="2"/>
    <d v="2023-04-08T00:00:00"/>
    <x v="19"/>
    <n v="50.37"/>
    <n v="5037"/>
    <n v="0"/>
    <n v="0"/>
    <x v="0"/>
    <s v="Operación"/>
    <x v="4"/>
    <x v="1"/>
    <x v="0"/>
    <x v="1"/>
    <s v="No"/>
    <x v="3"/>
    <n v="50370"/>
    <s v="Comercio_1989"/>
    <x v="0"/>
    <n v="0"/>
    <n v="0"/>
    <n v="0"/>
    <n v="0"/>
    <n v="503.7"/>
    <n v="50370"/>
    <s v="ARN00000610"/>
    <s v="Pendiente"/>
    <s v="Pendiente"/>
    <n v="0"/>
    <n v="0"/>
    <x v="3"/>
  </r>
  <r>
    <s v="C-000611"/>
    <x v="10"/>
    <x v="3"/>
    <d v="2023-03-28T00:00:00"/>
    <x v="6"/>
    <n v="282.22000000000003"/>
    <n v="28222"/>
    <n v="0"/>
    <n v="1.1299999999999999"/>
    <x v="1"/>
    <s v="Operación"/>
    <x v="5"/>
    <x v="3"/>
    <x v="1"/>
    <x v="7"/>
    <s v="Sí"/>
    <x v="2"/>
    <n v="28222"/>
    <s v="Comercio_308"/>
    <x v="2"/>
    <n v="0"/>
    <n v="0"/>
    <n v="282.22000000000003"/>
    <n v="28222"/>
    <n v="0"/>
    <n v="0"/>
    <s v="ARN00000611"/>
    <s v="Hecho"/>
    <d v="2023-01-11T00:00:00"/>
    <n v="336.86"/>
    <n v="33686"/>
    <x v="0"/>
  </r>
  <r>
    <s v="C-000612"/>
    <x v="11"/>
    <x v="4"/>
    <d v="2023-03-17T00:00:00"/>
    <x v="9"/>
    <n v="259.79000000000002"/>
    <n v="25979"/>
    <n v="0"/>
    <n v="1.28"/>
    <x v="0"/>
    <s v="Operación"/>
    <x v="1"/>
    <x v="3"/>
    <x v="1"/>
    <x v="5"/>
    <s v="Sí"/>
    <x v="0"/>
    <n v="25979"/>
    <s v="Comercio_400"/>
    <x v="2"/>
    <n v="0"/>
    <n v="0"/>
    <n v="259.79000000000002"/>
    <n v="25979"/>
    <n v="0"/>
    <n v="0"/>
    <s v="ARN00000612"/>
    <s v="Pendiente"/>
    <s v="Pendiente"/>
    <n v="0"/>
    <n v="0"/>
    <x v="4"/>
  </r>
  <r>
    <s v="C-000613"/>
    <x v="12"/>
    <x v="5"/>
    <d v="2023-03-23T00:00:00"/>
    <x v="29"/>
    <n v="601.65"/>
    <n v="60165"/>
    <n v="0"/>
    <n v="0.96"/>
    <x v="0"/>
    <s v="Operación"/>
    <x v="4"/>
    <x v="5"/>
    <x v="1"/>
    <x v="3"/>
    <s v="No"/>
    <x v="2"/>
    <n v="60165"/>
    <s v="Comercio_1269"/>
    <x v="2"/>
    <n v="0"/>
    <n v="0"/>
    <n v="601.65"/>
    <n v="60165"/>
    <n v="0"/>
    <n v="0"/>
    <s v="ARN00000613"/>
    <s v="Hecho"/>
    <d v="2023-01-13T00:00:00"/>
    <n v="43.27"/>
    <n v="4327"/>
    <x v="4"/>
  </r>
  <r>
    <s v="C-000614"/>
    <x v="13"/>
    <x v="6"/>
    <d v="2023-04-02T00:00:00"/>
    <x v="15"/>
    <n v="297.11"/>
    <n v="29711"/>
    <n v="0"/>
    <n v="0"/>
    <x v="0"/>
    <s v="Operación"/>
    <x v="5"/>
    <x v="0"/>
    <x v="1"/>
    <x v="6"/>
    <s v="Sí"/>
    <x v="2"/>
    <n v="29711"/>
    <s v="Comercio_238"/>
    <x v="1"/>
    <n v="297.11"/>
    <n v="29711"/>
    <n v="0"/>
    <n v="0"/>
    <n v="0"/>
    <n v="0"/>
    <s v="ARN00000614"/>
    <s v="Hecho"/>
    <d v="2023-01-14T00:00:00"/>
    <n v="142.41999999999999"/>
    <n v="14242"/>
    <x v="4"/>
  </r>
  <r>
    <s v="C-000615"/>
    <x v="14"/>
    <x v="0"/>
    <d v="2023-04-01T00:00:00"/>
    <x v="6"/>
    <n v="336.09"/>
    <n v="33609"/>
    <n v="0"/>
    <n v="0.86"/>
    <x v="0"/>
    <s v="Operación"/>
    <x v="4"/>
    <x v="4"/>
    <x v="1"/>
    <x v="6"/>
    <s v="Sí"/>
    <x v="0"/>
    <n v="33609"/>
    <s v="Comercio_509"/>
    <x v="3"/>
    <n v="336.09"/>
    <n v="33609"/>
    <n v="0"/>
    <n v="0"/>
    <n v="0"/>
    <n v="0"/>
    <s v="ARN00000615"/>
    <s v="Hecho"/>
    <d v="2023-01-15T00:00:00"/>
    <n v="65.33"/>
    <n v="6533"/>
    <x v="0"/>
  </r>
  <r>
    <s v="C-000616"/>
    <x v="15"/>
    <x v="1"/>
    <d v="2023-03-20T00:00:00"/>
    <x v="5"/>
    <n v="280.49"/>
    <n v="28049"/>
    <n v="0"/>
    <n v="1.28"/>
    <x v="1"/>
    <s v="Operación"/>
    <x v="5"/>
    <x v="2"/>
    <x v="1"/>
    <x v="6"/>
    <s v="No"/>
    <x v="2"/>
    <n v="28049"/>
    <s v="Comercio_1940"/>
    <x v="3"/>
    <n v="280.49"/>
    <n v="28049"/>
    <n v="0"/>
    <n v="0"/>
    <n v="0"/>
    <n v="0"/>
    <s v="ARN00000616"/>
    <s v="Pendiente"/>
    <s v="Pendiente"/>
    <n v="0"/>
    <n v="0"/>
    <x v="3"/>
  </r>
  <r>
    <s v="C-000617"/>
    <x v="16"/>
    <x v="2"/>
    <d v="2023-03-23T00:00:00"/>
    <x v="25"/>
    <n v="922.07"/>
    <n v="92207"/>
    <n v="0"/>
    <n v="1.43"/>
    <x v="0"/>
    <s v="Operación"/>
    <x v="5"/>
    <x v="4"/>
    <x v="1"/>
    <x v="7"/>
    <s v="Sí"/>
    <x v="0"/>
    <n v="92207"/>
    <s v="Comercio_1995"/>
    <x v="1"/>
    <n v="922.07"/>
    <n v="92207"/>
    <n v="0"/>
    <n v="0"/>
    <n v="0"/>
    <n v="0"/>
    <s v="ARN00000617"/>
    <s v="Pendiente"/>
    <s v="Pendiente"/>
    <n v="0"/>
    <n v="0"/>
    <x v="2"/>
  </r>
  <r>
    <s v="C-000618"/>
    <x v="17"/>
    <x v="3"/>
    <d v="2023-04-10T00:00:00"/>
    <x v="16"/>
    <n v="3.2"/>
    <n v="320"/>
    <n v="0"/>
    <n v="0"/>
    <x v="0"/>
    <s v="Operación"/>
    <x v="1"/>
    <x v="2"/>
    <x v="1"/>
    <x v="7"/>
    <s v="Sí"/>
    <x v="0"/>
    <n v="3200"/>
    <s v="Comercio_1220"/>
    <x v="1"/>
    <n v="32"/>
    <n v="3200"/>
    <n v="0"/>
    <n v="0"/>
    <n v="0"/>
    <n v="0"/>
    <s v="ARN00000618"/>
    <s v="Hecho"/>
    <d v="2023-01-18T00:00:00"/>
    <n v="697.04"/>
    <n v="69704"/>
    <x v="4"/>
  </r>
  <r>
    <s v="C-000619"/>
    <x v="18"/>
    <x v="4"/>
    <d v="2023-03-25T00:00:00"/>
    <x v="25"/>
    <n v="22.93"/>
    <n v="2293"/>
    <n v="0"/>
    <n v="0"/>
    <x v="1"/>
    <s v="Operación"/>
    <x v="4"/>
    <x v="1"/>
    <x v="1"/>
    <x v="4"/>
    <s v="No"/>
    <x v="3"/>
    <n v="22930"/>
    <s v="Comercio_114"/>
    <x v="2"/>
    <n v="0"/>
    <n v="0"/>
    <n v="229.3"/>
    <n v="22930"/>
    <n v="0"/>
    <n v="0"/>
    <s v="ARN00000619"/>
    <s v="Pendiente"/>
    <s v="Pendiente"/>
    <n v="0"/>
    <n v="0"/>
    <x v="5"/>
  </r>
  <r>
    <s v="C-000620"/>
    <x v="19"/>
    <x v="5"/>
    <d v="2023-04-01T00:00:00"/>
    <x v="17"/>
    <n v="341.81"/>
    <n v="34181"/>
    <n v="0"/>
    <n v="0"/>
    <x v="1"/>
    <s v="Operación"/>
    <x v="0"/>
    <x v="3"/>
    <x v="1"/>
    <x v="4"/>
    <s v="No"/>
    <x v="4"/>
    <n v="34181"/>
    <s v="Comercio_1335"/>
    <x v="2"/>
    <n v="0"/>
    <n v="0"/>
    <n v="341.81"/>
    <n v="34181"/>
    <n v="0"/>
    <n v="0"/>
    <s v="ARN00000620"/>
    <s v="Hecho"/>
    <d v="2023-01-20T00:00:00"/>
    <n v="55.83"/>
    <n v="5583"/>
    <x v="1"/>
  </r>
  <r>
    <s v="C-000621"/>
    <x v="20"/>
    <x v="6"/>
    <d v="2023-03-27T00:00:00"/>
    <x v="25"/>
    <n v="907.88"/>
    <n v="90788"/>
    <n v="0"/>
    <n v="0.82"/>
    <x v="1"/>
    <s v="Operación"/>
    <x v="4"/>
    <x v="1"/>
    <x v="1"/>
    <x v="1"/>
    <s v="No"/>
    <x v="0"/>
    <n v="90788"/>
    <s v="Comercio_1361"/>
    <x v="3"/>
    <n v="907.88"/>
    <n v="90788"/>
    <n v="0"/>
    <n v="0"/>
    <n v="0"/>
    <n v="0"/>
    <s v="ARN00000621"/>
    <s v="Hecho"/>
    <d v="2023-01-21T00:00:00"/>
    <n v="878.24"/>
    <n v="87824"/>
    <x v="2"/>
  </r>
  <r>
    <s v="C-000622"/>
    <x v="21"/>
    <x v="0"/>
    <d v="2023-04-11T00:00:00"/>
    <x v="18"/>
    <n v="792.52"/>
    <n v="79252"/>
    <n v="0"/>
    <n v="0"/>
    <x v="1"/>
    <s v="Operación"/>
    <x v="3"/>
    <x v="0"/>
    <x v="1"/>
    <x v="1"/>
    <s v="Sí"/>
    <x v="3"/>
    <n v="79252"/>
    <s v="Comercio_1114"/>
    <x v="1"/>
    <n v="792.52"/>
    <n v="79252"/>
    <n v="0"/>
    <n v="0"/>
    <n v="0"/>
    <n v="0"/>
    <s v="ARN00000622"/>
    <s v="Pendiente"/>
    <s v="Pendiente"/>
    <n v="0"/>
    <n v="0"/>
    <x v="3"/>
  </r>
  <r>
    <s v="C-000623"/>
    <x v="22"/>
    <x v="1"/>
    <d v="2023-03-31T00:00:00"/>
    <x v="20"/>
    <n v="997.26"/>
    <n v="99726"/>
    <n v="0"/>
    <n v="0"/>
    <x v="0"/>
    <s v="Operación"/>
    <x v="4"/>
    <x v="1"/>
    <x v="1"/>
    <x v="6"/>
    <s v="No"/>
    <x v="3"/>
    <n v="99726"/>
    <s v="Comercio_608"/>
    <x v="1"/>
    <n v="997.26"/>
    <n v="99726"/>
    <n v="0"/>
    <n v="0"/>
    <n v="0"/>
    <n v="0"/>
    <s v="ARN00000623"/>
    <s v="Hecho"/>
    <d v="2023-01-23T00:00:00"/>
    <n v="450.36"/>
    <n v="45036"/>
    <x v="5"/>
  </r>
  <r>
    <s v="C-000624"/>
    <x v="23"/>
    <x v="2"/>
    <d v="2023-04-13T00:00:00"/>
    <x v="18"/>
    <n v="300.77"/>
    <n v="30077"/>
    <n v="0"/>
    <n v="0"/>
    <x v="1"/>
    <s v="Operación"/>
    <x v="1"/>
    <x v="4"/>
    <x v="1"/>
    <x v="5"/>
    <s v="Sí"/>
    <x v="0"/>
    <n v="30077"/>
    <s v="Comercio_673"/>
    <x v="3"/>
    <n v="300.77"/>
    <n v="30077"/>
    <n v="0"/>
    <n v="0"/>
    <n v="0"/>
    <n v="0"/>
    <s v="ARN00000624"/>
    <s v="Hecho"/>
    <d v="2023-01-24T00:00:00"/>
    <n v="432.05"/>
    <n v="43205"/>
    <x v="1"/>
  </r>
  <r>
    <s v="C-000625"/>
    <x v="24"/>
    <x v="3"/>
    <d v="2023-04-03T00:00:00"/>
    <x v="0"/>
    <n v="450.41"/>
    <n v="45041"/>
    <n v="0"/>
    <n v="1.35"/>
    <x v="0"/>
    <s v="Operación"/>
    <x v="2"/>
    <x v="5"/>
    <x v="1"/>
    <x v="1"/>
    <s v="No"/>
    <x v="1"/>
    <n v="45041"/>
    <s v="Comercio_758"/>
    <x v="1"/>
    <n v="450.41"/>
    <n v="45041"/>
    <n v="0"/>
    <n v="0"/>
    <n v="0"/>
    <n v="0"/>
    <s v="ARN00000625"/>
    <s v="Hecho"/>
    <d v="2023-01-25T00:00:00"/>
    <n v="311.99"/>
    <n v="31199"/>
    <x v="0"/>
  </r>
  <r>
    <s v="C-000626"/>
    <x v="25"/>
    <x v="4"/>
    <d v="2023-04-06T00:00:00"/>
    <x v="3"/>
    <n v="913.94"/>
    <n v="91394"/>
    <n v="0"/>
    <n v="0"/>
    <x v="1"/>
    <s v="Operación"/>
    <x v="4"/>
    <x v="0"/>
    <x v="1"/>
    <x v="5"/>
    <s v="Sí"/>
    <x v="2"/>
    <n v="91394"/>
    <s v="Comercio_1778"/>
    <x v="2"/>
    <n v="0"/>
    <n v="0"/>
    <n v="913.94"/>
    <n v="91394"/>
    <n v="0"/>
    <n v="0"/>
    <s v="ARN00000626"/>
    <s v="Hecho"/>
    <d v="2023-01-26T00:00:00"/>
    <n v="917.95"/>
    <n v="91795"/>
    <x v="4"/>
  </r>
  <r>
    <s v="C-000627"/>
    <x v="26"/>
    <x v="5"/>
    <d v="2023-04-09T00:00:00"/>
    <x v="26"/>
    <n v="592.09"/>
    <n v="59209"/>
    <n v="0"/>
    <n v="1.32"/>
    <x v="0"/>
    <s v="Operación"/>
    <x v="4"/>
    <x v="4"/>
    <x v="0"/>
    <x v="4"/>
    <s v="No"/>
    <x v="2"/>
    <n v="59209"/>
    <s v="Comercio_1884"/>
    <x v="0"/>
    <n v="0"/>
    <n v="0"/>
    <n v="0"/>
    <n v="0"/>
    <n v="592.09"/>
    <n v="59209"/>
    <s v="ARN00000627"/>
    <s v="Pendiente"/>
    <s v="Pendiente"/>
    <n v="0"/>
    <n v="0"/>
    <x v="1"/>
  </r>
  <r>
    <s v="C-000628"/>
    <x v="27"/>
    <x v="6"/>
    <d v="2023-04-04T00:00:00"/>
    <x v="23"/>
    <n v="807.18"/>
    <n v="80718"/>
    <n v="0"/>
    <n v="1.01"/>
    <x v="0"/>
    <s v="Operación"/>
    <x v="4"/>
    <x v="2"/>
    <x v="1"/>
    <x v="5"/>
    <s v="Sí"/>
    <x v="0"/>
    <n v="80718"/>
    <s v="Comercio_1874"/>
    <x v="1"/>
    <n v="807.18"/>
    <n v="80718"/>
    <n v="0"/>
    <n v="0"/>
    <n v="0"/>
    <n v="0"/>
    <s v="ARN00000628"/>
    <s v="Pendiente"/>
    <s v="Pendiente"/>
    <n v="0"/>
    <n v="0"/>
    <x v="5"/>
  </r>
  <r>
    <s v="C-000629"/>
    <x v="28"/>
    <x v="0"/>
    <d v="2023-04-14T00:00:00"/>
    <x v="30"/>
    <n v="66.98"/>
    <n v="6698"/>
    <n v="0"/>
    <n v="0.92"/>
    <x v="0"/>
    <s v="Operación"/>
    <x v="3"/>
    <x v="3"/>
    <x v="0"/>
    <x v="5"/>
    <s v="No"/>
    <x v="3"/>
    <n v="6698"/>
    <s v="Comercio_233"/>
    <x v="0"/>
    <n v="0"/>
    <n v="0"/>
    <n v="0"/>
    <n v="0"/>
    <n v="66.98"/>
    <n v="6698"/>
    <s v="ARN00000629"/>
    <s v="Pendiente"/>
    <s v="Pendiente"/>
    <n v="0"/>
    <n v="0"/>
    <x v="4"/>
  </r>
  <r>
    <s v="C-000630"/>
    <x v="29"/>
    <x v="1"/>
    <d v="2023-04-05T00:00:00"/>
    <x v="25"/>
    <n v="63.74"/>
    <n v="6374"/>
    <n v="0"/>
    <n v="1.1499999999999999"/>
    <x v="0"/>
    <s v="Operación"/>
    <x v="4"/>
    <x v="3"/>
    <x v="0"/>
    <x v="3"/>
    <s v="Sí"/>
    <x v="0"/>
    <n v="6374"/>
    <s v="Comercio_64"/>
    <x v="0"/>
    <n v="0"/>
    <n v="0"/>
    <n v="0"/>
    <n v="0"/>
    <n v="63.74"/>
    <n v="6374"/>
    <s v="ARN00000630"/>
    <s v="Hecho"/>
    <d v="2023-01-30T00:00:00"/>
    <n v="856.74"/>
    <n v="85674"/>
    <x v="0"/>
  </r>
  <r>
    <s v="C-000631"/>
    <x v="30"/>
    <x v="2"/>
    <d v="2023-04-21T00:00:00"/>
    <x v="11"/>
    <n v="631.21"/>
    <n v="63121"/>
    <n v="0"/>
    <n v="0"/>
    <x v="0"/>
    <s v="Operación"/>
    <x v="2"/>
    <x v="5"/>
    <x v="1"/>
    <x v="1"/>
    <s v="No"/>
    <x v="4"/>
    <n v="63121"/>
    <s v="Comercio_1890"/>
    <x v="1"/>
    <n v="631.21"/>
    <n v="63121"/>
    <n v="0"/>
    <n v="0"/>
    <n v="0"/>
    <n v="0"/>
    <s v="ARN00000631"/>
    <s v="Hecho"/>
    <d v="2023-01-31T00:00:00"/>
    <n v="828.46"/>
    <n v="82846"/>
    <x v="5"/>
  </r>
  <r>
    <s v="C-000632"/>
    <x v="31"/>
    <x v="3"/>
    <d v="2023-04-14T00:00:00"/>
    <x v="26"/>
    <n v="518.72"/>
    <n v="51872"/>
    <n v="0"/>
    <n v="1.26"/>
    <x v="0"/>
    <s v="Operación"/>
    <x v="3"/>
    <x v="5"/>
    <x v="1"/>
    <x v="2"/>
    <s v="Sí"/>
    <x v="3"/>
    <n v="51872"/>
    <s v="Comercio_1234"/>
    <x v="3"/>
    <n v="518.72"/>
    <n v="51872"/>
    <n v="0"/>
    <n v="0"/>
    <n v="0"/>
    <n v="0"/>
    <s v="ARN00000632"/>
    <s v="Pendiente"/>
    <s v="Pendiente"/>
    <n v="0"/>
    <n v="0"/>
    <x v="1"/>
  </r>
  <r>
    <s v="C-000633"/>
    <x v="32"/>
    <x v="4"/>
    <d v="2023-04-20T00:00:00"/>
    <x v="14"/>
    <n v="392.48"/>
    <n v="39248"/>
    <n v="0"/>
    <n v="0"/>
    <x v="1"/>
    <s v="Operación"/>
    <x v="5"/>
    <x v="3"/>
    <x v="1"/>
    <x v="3"/>
    <s v="Sí"/>
    <x v="4"/>
    <n v="39248"/>
    <s v="Comercio_283"/>
    <x v="3"/>
    <n v="392.48"/>
    <n v="39248"/>
    <n v="0"/>
    <n v="0"/>
    <n v="0"/>
    <n v="0"/>
    <s v="ARN00000633"/>
    <s v="Pendiente"/>
    <s v="Pendiente"/>
    <n v="0"/>
    <n v="0"/>
    <x v="4"/>
  </r>
  <r>
    <s v="C-000634"/>
    <x v="33"/>
    <x v="5"/>
    <d v="2023-04-29T00:00:00"/>
    <x v="10"/>
    <n v="548.54"/>
    <n v="54854"/>
    <n v="0"/>
    <n v="0"/>
    <x v="1"/>
    <s v="Operación"/>
    <x v="4"/>
    <x v="3"/>
    <x v="0"/>
    <x v="1"/>
    <s v="No"/>
    <x v="1"/>
    <n v="54854"/>
    <s v="Comercio_1941"/>
    <x v="0"/>
    <n v="0"/>
    <n v="0"/>
    <n v="0"/>
    <n v="0"/>
    <n v="548.54"/>
    <n v="54854"/>
    <s v="ARN00000634"/>
    <s v="Hecho"/>
    <d v="2023-02-03T00:00:00"/>
    <n v="252.87"/>
    <n v="25287"/>
    <x v="0"/>
  </r>
  <r>
    <s v="C-000635"/>
    <x v="34"/>
    <x v="6"/>
    <d v="2023-04-29T00:00:00"/>
    <x v="7"/>
    <n v="783.88"/>
    <n v="78388"/>
    <n v="0"/>
    <n v="0"/>
    <x v="1"/>
    <s v="Operación"/>
    <x v="4"/>
    <x v="4"/>
    <x v="1"/>
    <x v="4"/>
    <s v="No"/>
    <x v="1"/>
    <n v="78388"/>
    <s v="Comercio_1896"/>
    <x v="1"/>
    <n v="783.88"/>
    <n v="78388"/>
    <n v="0"/>
    <n v="0"/>
    <n v="0"/>
    <n v="0"/>
    <s v="ARN00000635"/>
    <s v="Pendiente"/>
    <s v="Pendiente"/>
    <n v="0"/>
    <n v="0"/>
    <x v="5"/>
  </r>
  <r>
    <s v="C-000636"/>
    <x v="35"/>
    <x v="0"/>
    <d v="2023-05-01T00:00:00"/>
    <x v="10"/>
    <n v="715.16"/>
    <n v="71516"/>
    <n v="0"/>
    <n v="1.47"/>
    <x v="1"/>
    <s v="Operación"/>
    <x v="4"/>
    <x v="0"/>
    <x v="1"/>
    <x v="3"/>
    <s v="No"/>
    <x v="1"/>
    <n v="71516"/>
    <s v="Comercio_928"/>
    <x v="2"/>
    <n v="0"/>
    <n v="0"/>
    <n v="715.16"/>
    <n v="71516"/>
    <n v="0"/>
    <n v="0"/>
    <s v="ARN00000636"/>
    <s v="Hecho"/>
    <d v="2023-02-05T00:00:00"/>
    <n v="567.44000000000005"/>
    <n v="56744"/>
    <x v="5"/>
  </r>
  <r>
    <s v="C-000637"/>
    <x v="36"/>
    <x v="1"/>
    <d v="2023-04-25T00:00:00"/>
    <x v="15"/>
    <n v="10.64"/>
    <n v="1064"/>
    <n v="0"/>
    <n v="0"/>
    <x v="0"/>
    <s v="Operación"/>
    <x v="3"/>
    <x v="4"/>
    <x v="0"/>
    <x v="0"/>
    <s v="No"/>
    <x v="3"/>
    <n v="1064"/>
    <s v="Comercio_44"/>
    <x v="0"/>
    <n v="0"/>
    <n v="0"/>
    <n v="0"/>
    <n v="0"/>
    <n v="10.64"/>
    <n v="1064"/>
    <s v="ARN00000637"/>
    <s v="Pendiente"/>
    <s v="Pendiente"/>
    <n v="0"/>
    <n v="0"/>
    <x v="1"/>
  </r>
  <r>
    <s v="C-000638"/>
    <x v="37"/>
    <x v="2"/>
    <d v="2023-05-06T00:00:00"/>
    <x v="19"/>
    <n v="899.28"/>
    <n v="89928"/>
    <n v="0"/>
    <n v="0.14000000000000001"/>
    <x v="0"/>
    <s v="Operación"/>
    <x v="1"/>
    <x v="2"/>
    <x v="1"/>
    <x v="2"/>
    <s v="No"/>
    <x v="2"/>
    <n v="89928"/>
    <s v="Comercio_973"/>
    <x v="1"/>
    <n v="899.28"/>
    <n v="89928"/>
    <n v="0"/>
    <n v="0"/>
    <n v="0"/>
    <n v="0"/>
    <s v="ARN00000638"/>
    <s v="Hecho"/>
    <d v="2023-02-07T00:00:00"/>
    <n v="259.38"/>
    <n v="25938"/>
    <x v="4"/>
  </r>
  <r>
    <s v="C-000639"/>
    <x v="38"/>
    <x v="3"/>
    <d v="2023-04-09T00:00:00"/>
    <x v="8"/>
    <n v="79.930000000000007"/>
    <n v="7993"/>
    <n v="0"/>
    <n v="1.27"/>
    <x v="0"/>
    <s v="Operación"/>
    <x v="5"/>
    <x v="0"/>
    <x v="1"/>
    <x v="4"/>
    <s v="No"/>
    <x v="4"/>
    <n v="79930"/>
    <s v="Comercio_1382"/>
    <x v="3"/>
    <n v="799.3"/>
    <n v="79930"/>
    <n v="0"/>
    <n v="0"/>
    <n v="0"/>
    <n v="0"/>
    <s v="ARN00000639"/>
    <s v="Hecho"/>
    <d v="2023-02-08T00:00:00"/>
    <n v="188.63"/>
    <n v="18863"/>
    <x v="4"/>
  </r>
  <r>
    <s v="C-000640"/>
    <x v="39"/>
    <x v="4"/>
    <d v="2023-04-28T00:00:00"/>
    <x v="15"/>
    <n v="401.52"/>
    <n v="40152"/>
    <n v="0"/>
    <n v="0"/>
    <x v="0"/>
    <s v="Operación"/>
    <x v="1"/>
    <x v="4"/>
    <x v="1"/>
    <x v="4"/>
    <s v="No"/>
    <x v="1"/>
    <n v="40152"/>
    <s v="Comercio_809"/>
    <x v="1"/>
    <n v="401.52"/>
    <n v="40152"/>
    <n v="0"/>
    <n v="0"/>
    <n v="0"/>
    <n v="0"/>
    <s v="ARN00000640"/>
    <s v="Pendiente"/>
    <s v="Pendiente"/>
    <n v="0"/>
    <n v="0"/>
    <x v="0"/>
  </r>
  <r>
    <s v="C-000641"/>
    <x v="40"/>
    <x v="5"/>
    <d v="2023-04-12T00:00:00"/>
    <x v="13"/>
    <n v="17.489999999999998"/>
    <n v="1749"/>
    <n v="0"/>
    <n v="0"/>
    <x v="0"/>
    <s v="Operación"/>
    <x v="3"/>
    <x v="0"/>
    <x v="1"/>
    <x v="2"/>
    <s v="No"/>
    <x v="2"/>
    <n v="17490"/>
    <s v="Comercio_1556"/>
    <x v="1"/>
    <n v="174.9"/>
    <n v="17490"/>
    <n v="0"/>
    <n v="0"/>
    <n v="0"/>
    <n v="0"/>
    <s v="ARN00000641"/>
    <s v="Hecho"/>
    <d v="2023-02-10T00:00:00"/>
    <n v="199.48"/>
    <n v="19948"/>
    <x v="0"/>
  </r>
  <r>
    <s v="C-000642"/>
    <x v="41"/>
    <x v="6"/>
    <d v="2023-05-06T00:00:00"/>
    <x v="7"/>
    <n v="932.75"/>
    <n v="93275"/>
    <n v="0"/>
    <n v="0"/>
    <x v="0"/>
    <s v="Operación"/>
    <x v="5"/>
    <x v="4"/>
    <x v="1"/>
    <x v="5"/>
    <s v="Sí"/>
    <x v="3"/>
    <n v="93275"/>
    <s v="Comercio_778"/>
    <x v="2"/>
    <n v="0"/>
    <n v="0"/>
    <n v="932.75"/>
    <n v="93275"/>
    <n v="0"/>
    <n v="0"/>
    <s v="ARN00000642"/>
    <s v="Pendiente"/>
    <s v="Pendiente"/>
    <n v="0"/>
    <n v="0"/>
    <x v="0"/>
  </r>
  <r>
    <s v="C-000643"/>
    <x v="42"/>
    <x v="0"/>
    <d v="2023-05-06T00:00:00"/>
    <x v="21"/>
    <n v="49.86"/>
    <n v="4986"/>
    <n v="0"/>
    <n v="0"/>
    <x v="0"/>
    <s v="Operación"/>
    <x v="5"/>
    <x v="4"/>
    <x v="1"/>
    <x v="6"/>
    <s v="Sí"/>
    <x v="3"/>
    <n v="49860"/>
    <s v="Comercio_499"/>
    <x v="2"/>
    <n v="0"/>
    <n v="0"/>
    <n v="498.6"/>
    <n v="49860"/>
    <n v="0"/>
    <n v="0"/>
    <s v="ARN00000643"/>
    <s v="Hecho"/>
    <d v="2023-02-12T00:00:00"/>
    <n v="12.17"/>
    <n v="1217"/>
    <x v="2"/>
  </r>
  <r>
    <s v="C-000644"/>
    <x v="43"/>
    <x v="1"/>
    <d v="2023-04-29T00:00:00"/>
    <x v="30"/>
    <n v="914.19"/>
    <n v="91419"/>
    <n v="0"/>
    <n v="1.1499999999999999"/>
    <x v="1"/>
    <s v="Operación"/>
    <x v="5"/>
    <x v="4"/>
    <x v="0"/>
    <x v="3"/>
    <s v="Sí"/>
    <x v="4"/>
    <n v="91419"/>
    <s v="Comercio_908"/>
    <x v="0"/>
    <n v="0"/>
    <n v="0"/>
    <n v="0"/>
    <n v="0"/>
    <n v="914.19"/>
    <n v="91419"/>
    <s v="ARN00000644"/>
    <s v="Hecho"/>
    <d v="2023-02-13T00:00:00"/>
    <n v="18.829999999999998"/>
    <n v="1883"/>
    <x v="1"/>
  </r>
  <r>
    <s v="C-000645"/>
    <x v="44"/>
    <x v="2"/>
    <d v="2023-04-23T00:00:00"/>
    <x v="0"/>
    <n v="76.489999999999995"/>
    <n v="7649"/>
    <n v="0"/>
    <n v="0"/>
    <x v="1"/>
    <s v="Operación"/>
    <x v="5"/>
    <x v="0"/>
    <x v="1"/>
    <x v="5"/>
    <s v="Sí"/>
    <x v="4"/>
    <n v="76490"/>
    <s v="Comercio_834"/>
    <x v="1"/>
    <n v="764.9"/>
    <n v="76490"/>
    <n v="0"/>
    <n v="0"/>
    <n v="0"/>
    <n v="0"/>
    <s v="ARN00000645"/>
    <s v="Pendiente"/>
    <s v="Pendiente"/>
    <n v="0"/>
    <n v="0"/>
    <x v="5"/>
  </r>
  <r>
    <s v="C-000646"/>
    <x v="45"/>
    <x v="3"/>
    <d v="2023-04-30T00:00:00"/>
    <x v="22"/>
    <n v="770.69"/>
    <n v="77069"/>
    <n v="0"/>
    <n v="0"/>
    <x v="1"/>
    <s v="Operación"/>
    <x v="2"/>
    <x v="0"/>
    <x v="0"/>
    <x v="0"/>
    <s v="Sí"/>
    <x v="3"/>
    <n v="77069"/>
    <s v="Comercio_194"/>
    <x v="0"/>
    <n v="0"/>
    <n v="0"/>
    <n v="0"/>
    <n v="0"/>
    <n v="770.69"/>
    <n v="77069"/>
    <s v="ARN00000646"/>
    <s v="Pendiente"/>
    <s v="Pendiente"/>
    <n v="0"/>
    <n v="0"/>
    <x v="0"/>
  </r>
  <r>
    <s v="C-000647"/>
    <x v="46"/>
    <x v="4"/>
    <d v="2023-04-29T00:00:00"/>
    <x v="26"/>
    <n v="291.44"/>
    <n v="29144"/>
    <n v="0"/>
    <n v="0.14000000000000001"/>
    <x v="0"/>
    <s v="Operación"/>
    <x v="2"/>
    <x v="1"/>
    <x v="1"/>
    <x v="3"/>
    <s v="Sí"/>
    <x v="0"/>
    <n v="29144"/>
    <s v="Comercio_559"/>
    <x v="2"/>
    <n v="0"/>
    <n v="0"/>
    <n v="291.44"/>
    <n v="29144"/>
    <n v="0"/>
    <n v="0"/>
    <s v="ARN00000647"/>
    <s v="Pendiente"/>
    <s v="Pendiente"/>
    <n v="0"/>
    <n v="0"/>
    <x v="3"/>
  </r>
  <r>
    <s v="C-000648"/>
    <x v="47"/>
    <x v="5"/>
    <d v="2023-05-05T00:00:00"/>
    <x v="14"/>
    <n v="233.52"/>
    <n v="23352"/>
    <n v="0"/>
    <n v="1.44"/>
    <x v="0"/>
    <s v="Operación"/>
    <x v="2"/>
    <x v="2"/>
    <x v="1"/>
    <x v="4"/>
    <s v="No"/>
    <x v="3"/>
    <n v="23352"/>
    <s v="Comercio_1241"/>
    <x v="2"/>
    <n v="0"/>
    <n v="0"/>
    <n v="233.52"/>
    <n v="23352"/>
    <n v="0"/>
    <n v="0"/>
    <s v="ARN00000648"/>
    <s v="Hecho"/>
    <d v="2023-02-17T00:00:00"/>
    <n v="876.88"/>
    <n v="87688"/>
    <x v="3"/>
  </r>
  <r>
    <s v="C-000649"/>
    <x v="48"/>
    <x v="6"/>
    <d v="2023-04-25T00:00:00"/>
    <x v="23"/>
    <n v="996.02"/>
    <n v="99602"/>
    <n v="0"/>
    <n v="0"/>
    <x v="1"/>
    <s v="Operación"/>
    <x v="1"/>
    <x v="4"/>
    <x v="1"/>
    <x v="5"/>
    <s v="No"/>
    <x v="4"/>
    <n v="99602"/>
    <s v="Comercio_1095"/>
    <x v="2"/>
    <n v="0"/>
    <n v="0"/>
    <n v="996.02"/>
    <n v="99602"/>
    <n v="0"/>
    <n v="0"/>
    <s v="ARN00000649"/>
    <s v="Pendiente"/>
    <s v="Pendiente"/>
    <n v="0"/>
    <n v="0"/>
    <x v="3"/>
  </r>
  <r>
    <s v="C-000650"/>
    <x v="49"/>
    <x v="0"/>
    <d v="2023-05-07T00:00:00"/>
    <x v="14"/>
    <n v="902.54"/>
    <n v="90254"/>
    <n v="0"/>
    <n v="0"/>
    <x v="1"/>
    <s v="Operación"/>
    <x v="2"/>
    <x v="1"/>
    <x v="1"/>
    <x v="5"/>
    <s v="Sí"/>
    <x v="2"/>
    <n v="90254"/>
    <s v="Comercio_824"/>
    <x v="1"/>
    <n v="902.54"/>
    <n v="90254"/>
    <n v="0"/>
    <n v="0"/>
    <n v="0"/>
    <n v="0"/>
    <s v="ARN00000650"/>
    <s v="Pendiente"/>
    <s v="Pendiente"/>
    <n v="0"/>
    <n v="0"/>
    <x v="4"/>
  </r>
  <r>
    <s v="C-000651"/>
    <x v="50"/>
    <x v="1"/>
    <d v="2023-05-09T00:00:00"/>
    <x v="15"/>
    <n v="342.02"/>
    <n v="34202"/>
    <n v="0"/>
    <n v="0"/>
    <x v="0"/>
    <s v="Operación"/>
    <x v="0"/>
    <x v="4"/>
    <x v="0"/>
    <x v="2"/>
    <s v="No"/>
    <x v="1"/>
    <n v="34202"/>
    <s v="Comercio_688"/>
    <x v="0"/>
    <n v="0"/>
    <n v="0"/>
    <n v="0"/>
    <n v="0"/>
    <n v="342.02"/>
    <n v="34202"/>
    <s v="ARN00000651"/>
    <s v="Pendiente"/>
    <s v="Pendiente"/>
    <n v="0"/>
    <n v="0"/>
    <x v="1"/>
  </r>
  <r>
    <s v="C-000652"/>
    <x v="51"/>
    <x v="2"/>
    <d v="2023-05-22T00:00:00"/>
    <x v="4"/>
    <n v="349.01"/>
    <n v="34901"/>
    <n v="0"/>
    <n v="0.95"/>
    <x v="1"/>
    <s v="Operación"/>
    <x v="3"/>
    <x v="2"/>
    <x v="1"/>
    <x v="6"/>
    <s v="Sí"/>
    <x v="4"/>
    <n v="34901"/>
    <s v="Comercio_996"/>
    <x v="2"/>
    <n v="0"/>
    <n v="0"/>
    <n v="349.01"/>
    <n v="34901"/>
    <n v="0"/>
    <n v="0"/>
    <s v="ARN00000652"/>
    <s v="Pendiente"/>
    <s v="Pendiente"/>
    <n v="0"/>
    <n v="0"/>
    <x v="4"/>
  </r>
  <r>
    <s v="C-000653"/>
    <x v="52"/>
    <x v="3"/>
    <d v="2023-05-11T00:00:00"/>
    <x v="15"/>
    <n v="429.69"/>
    <n v="42969"/>
    <n v="0"/>
    <n v="0"/>
    <x v="1"/>
    <s v="Operación"/>
    <x v="5"/>
    <x v="4"/>
    <x v="0"/>
    <x v="6"/>
    <s v="Sí"/>
    <x v="3"/>
    <n v="42969"/>
    <s v="Comercio_634"/>
    <x v="0"/>
    <n v="0"/>
    <n v="0"/>
    <n v="0"/>
    <n v="0"/>
    <n v="429.69"/>
    <n v="42969"/>
    <s v="ARN00000653"/>
    <s v="Pendiente"/>
    <s v="Pendiente"/>
    <n v="0"/>
    <n v="0"/>
    <x v="1"/>
  </r>
  <r>
    <s v="C-000654"/>
    <x v="53"/>
    <x v="4"/>
    <d v="2023-05-23T00:00:00"/>
    <x v="2"/>
    <n v="739.45"/>
    <n v="73945"/>
    <n v="0"/>
    <n v="1.04"/>
    <x v="1"/>
    <s v="Operación"/>
    <x v="0"/>
    <x v="1"/>
    <x v="1"/>
    <x v="5"/>
    <s v="Sí"/>
    <x v="1"/>
    <n v="73945"/>
    <s v="Comercio_1294"/>
    <x v="1"/>
    <n v="739.45"/>
    <n v="73945"/>
    <n v="0"/>
    <n v="0"/>
    <n v="0"/>
    <n v="0"/>
    <s v="ARN00000654"/>
    <s v="Hecho"/>
    <d v="2023-02-23T00:00:00"/>
    <n v="11.72"/>
    <n v="1172"/>
    <x v="5"/>
  </r>
  <r>
    <s v="C-000655"/>
    <x v="54"/>
    <x v="5"/>
    <d v="2023-05-09T00:00:00"/>
    <x v="22"/>
    <n v="705.84"/>
    <n v="70584"/>
    <n v="0"/>
    <n v="0"/>
    <x v="1"/>
    <s v="Operación"/>
    <x v="3"/>
    <x v="4"/>
    <x v="1"/>
    <x v="1"/>
    <s v="Sí"/>
    <x v="2"/>
    <n v="70584"/>
    <s v="Comercio_184"/>
    <x v="2"/>
    <n v="0"/>
    <n v="0"/>
    <n v="705.84"/>
    <n v="70584"/>
    <n v="0"/>
    <n v="0"/>
    <s v="ARN00000655"/>
    <s v="Hecho"/>
    <d v="2023-02-24T00:00:00"/>
    <n v="171.24"/>
    <n v="17124"/>
    <x v="1"/>
  </r>
  <r>
    <s v="C-000656"/>
    <x v="55"/>
    <x v="6"/>
    <d v="2023-05-12T00:00:00"/>
    <x v="6"/>
    <n v="705.72"/>
    <n v="70572"/>
    <n v="0"/>
    <n v="1.44"/>
    <x v="1"/>
    <s v="Operación"/>
    <x v="0"/>
    <x v="4"/>
    <x v="0"/>
    <x v="5"/>
    <s v="Sí"/>
    <x v="2"/>
    <n v="70572"/>
    <s v="Comercio_1402"/>
    <x v="0"/>
    <n v="0"/>
    <n v="0"/>
    <n v="0"/>
    <n v="0"/>
    <n v="705.72"/>
    <n v="70572"/>
    <s v="ARN00000656"/>
    <s v="Pendiente"/>
    <s v="Pendiente"/>
    <n v="0"/>
    <n v="0"/>
    <x v="5"/>
  </r>
  <r>
    <s v="C-000657"/>
    <x v="56"/>
    <x v="0"/>
    <d v="2023-05-06T00:00:00"/>
    <x v="29"/>
    <n v="60.07"/>
    <n v="6007"/>
    <n v="0"/>
    <n v="0"/>
    <x v="0"/>
    <s v="Operación"/>
    <x v="5"/>
    <x v="2"/>
    <x v="1"/>
    <x v="1"/>
    <s v="Sí"/>
    <x v="3"/>
    <n v="6007"/>
    <s v="Comercio_1501"/>
    <x v="1"/>
    <n v="60.07"/>
    <n v="6007"/>
    <n v="0"/>
    <n v="0"/>
    <n v="0"/>
    <n v="0"/>
    <s v="ARN00000657"/>
    <s v="Hecho"/>
    <d v="2023-02-26T00:00:00"/>
    <n v="929.51"/>
    <n v="92951"/>
    <x v="4"/>
  </r>
  <r>
    <s v="C-000658"/>
    <x v="57"/>
    <x v="1"/>
    <d v="2023-05-13T00:00:00"/>
    <x v="30"/>
    <n v="956.05"/>
    <n v="95605"/>
    <n v="0"/>
    <n v="0"/>
    <x v="0"/>
    <s v="Operación"/>
    <x v="3"/>
    <x v="5"/>
    <x v="1"/>
    <x v="4"/>
    <s v="No"/>
    <x v="0"/>
    <n v="95605"/>
    <s v="Comercio_1868"/>
    <x v="3"/>
    <n v="956.05"/>
    <n v="95605"/>
    <n v="0"/>
    <n v="0"/>
    <n v="0"/>
    <n v="0"/>
    <s v="ARN00000658"/>
    <s v="Hecho"/>
    <d v="2023-02-27T00:00:00"/>
    <n v="863.19"/>
    <n v="86319"/>
    <x v="5"/>
  </r>
  <r>
    <s v="C-000659"/>
    <x v="58"/>
    <x v="2"/>
    <d v="2023-05-18T00:00:00"/>
    <x v="18"/>
    <n v="507.55"/>
    <n v="50755"/>
    <n v="0"/>
    <n v="0"/>
    <x v="0"/>
    <s v="Operación"/>
    <x v="2"/>
    <x v="4"/>
    <x v="0"/>
    <x v="6"/>
    <s v="No"/>
    <x v="1"/>
    <n v="50755"/>
    <s v="Comercio_1337"/>
    <x v="0"/>
    <n v="0"/>
    <n v="0"/>
    <n v="0"/>
    <n v="0"/>
    <n v="507.55"/>
    <n v="50755"/>
    <s v="ARN00000659"/>
    <s v="Hecho"/>
    <d v="2023-02-28T00:00:00"/>
    <n v="377.32"/>
    <n v="37732"/>
    <x v="5"/>
  </r>
  <r>
    <s v="C-000660"/>
    <x v="59"/>
    <x v="3"/>
    <d v="2023-05-22T00:00:00"/>
    <x v="16"/>
    <n v="313.76"/>
    <n v="31376"/>
    <n v="0"/>
    <n v="0"/>
    <x v="1"/>
    <s v="Operación"/>
    <x v="0"/>
    <x v="3"/>
    <x v="1"/>
    <x v="4"/>
    <s v="Sí"/>
    <x v="1"/>
    <n v="31376"/>
    <s v="Comercio_608"/>
    <x v="1"/>
    <n v="313.76"/>
    <n v="31376"/>
    <n v="0"/>
    <n v="0"/>
    <n v="0"/>
    <n v="0"/>
    <s v="ARN00000660"/>
    <s v="Pendiente"/>
    <s v="Pendiente"/>
    <n v="0"/>
    <n v="0"/>
    <x v="5"/>
  </r>
  <r>
    <s v="C-000661"/>
    <x v="60"/>
    <x v="4"/>
    <d v="2023-05-24T00:00:00"/>
    <x v="21"/>
    <n v="239.45"/>
    <n v="23945"/>
    <n v="0"/>
    <n v="0"/>
    <x v="1"/>
    <s v="Operación"/>
    <x v="2"/>
    <x v="2"/>
    <x v="1"/>
    <x v="2"/>
    <s v="No"/>
    <x v="1"/>
    <n v="23945"/>
    <s v="Comercio_912"/>
    <x v="1"/>
    <n v="239.45"/>
    <n v="23945"/>
    <n v="0"/>
    <n v="0"/>
    <n v="0"/>
    <n v="0"/>
    <s v="ARN00000661"/>
    <s v="Pendiente"/>
    <s v="Pendiente"/>
    <n v="0"/>
    <n v="0"/>
    <x v="2"/>
  </r>
  <r>
    <s v="C-000662"/>
    <x v="61"/>
    <x v="5"/>
    <d v="2023-05-21T00:00:00"/>
    <x v="18"/>
    <n v="787.21"/>
    <n v="78721"/>
    <n v="0"/>
    <n v="1.29"/>
    <x v="0"/>
    <s v="Operación"/>
    <x v="2"/>
    <x v="4"/>
    <x v="1"/>
    <x v="5"/>
    <s v="Sí"/>
    <x v="2"/>
    <n v="78721"/>
    <s v="Comercio_1475"/>
    <x v="2"/>
    <n v="0"/>
    <n v="0"/>
    <n v="787.21"/>
    <n v="78721"/>
    <n v="0"/>
    <n v="0"/>
    <s v="ARN00000662"/>
    <s v="Pendiente"/>
    <s v="Pendiente"/>
    <n v="0"/>
    <n v="0"/>
    <x v="1"/>
  </r>
  <r>
    <s v="C-000663"/>
    <x v="62"/>
    <x v="6"/>
    <d v="2023-05-05T00:00:00"/>
    <x v="12"/>
    <n v="903.21"/>
    <n v="90321"/>
    <n v="0"/>
    <n v="0"/>
    <x v="1"/>
    <s v="Operación"/>
    <x v="0"/>
    <x v="0"/>
    <x v="1"/>
    <x v="0"/>
    <s v="No"/>
    <x v="3"/>
    <n v="90321"/>
    <s v="Comercio_1301"/>
    <x v="1"/>
    <n v="903.21"/>
    <n v="90321"/>
    <n v="0"/>
    <n v="0"/>
    <n v="0"/>
    <n v="0"/>
    <s v="ARN00000663"/>
    <s v="Pendiente"/>
    <s v="Pendiente"/>
    <n v="0"/>
    <n v="0"/>
    <x v="4"/>
  </r>
  <r>
    <s v="C-000664"/>
    <x v="63"/>
    <x v="0"/>
    <d v="2023-05-11T00:00:00"/>
    <x v="20"/>
    <n v="752.06"/>
    <n v="75206"/>
    <n v="0"/>
    <n v="1.31"/>
    <x v="0"/>
    <s v="Operación"/>
    <x v="1"/>
    <x v="4"/>
    <x v="1"/>
    <x v="1"/>
    <s v="No"/>
    <x v="1"/>
    <n v="75206"/>
    <s v="Comercio_1172"/>
    <x v="3"/>
    <n v="752.06"/>
    <n v="75206"/>
    <n v="0"/>
    <n v="0"/>
    <n v="0"/>
    <n v="0"/>
    <s v="ARN00000664"/>
    <s v="Hecho"/>
    <d v="2023-03-05T00:00:00"/>
    <n v="37.08"/>
    <n v="3708"/>
    <x v="2"/>
  </r>
  <r>
    <s v="C-000665"/>
    <x v="64"/>
    <x v="1"/>
    <d v="2023-05-05T00:00:00"/>
    <x v="8"/>
    <n v="803.42"/>
    <n v="80342"/>
    <n v="0"/>
    <n v="0"/>
    <x v="1"/>
    <s v="Operación"/>
    <x v="3"/>
    <x v="1"/>
    <x v="1"/>
    <x v="5"/>
    <s v="No"/>
    <x v="3"/>
    <n v="80342"/>
    <s v="Comercio_1003"/>
    <x v="3"/>
    <n v="803.42"/>
    <n v="80342"/>
    <n v="0"/>
    <n v="0"/>
    <n v="0"/>
    <n v="0"/>
    <s v="ARN00000665"/>
    <s v="Hecho"/>
    <d v="2023-03-06T00:00:00"/>
    <n v="630.76"/>
    <n v="63076"/>
    <x v="1"/>
  </r>
  <r>
    <s v="C-000666"/>
    <x v="65"/>
    <x v="2"/>
    <d v="2023-05-22T00:00:00"/>
    <x v="6"/>
    <n v="545.62"/>
    <n v="54562"/>
    <n v="0"/>
    <n v="0"/>
    <x v="1"/>
    <s v="Operación"/>
    <x v="4"/>
    <x v="0"/>
    <x v="1"/>
    <x v="3"/>
    <s v="Sí"/>
    <x v="0"/>
    <n v="54562"/>
    <s v="Comercio_1136"/>
    <x v="3"/>
    <n v="545.62"/>
    <n v="54562"/>
    <n v="0"/>
    <n v="0"/>
    <n v="0"/>
    <n v="0"/>
    <s v="ARN00000666"/>
    <s v="Hecho"/>
    <d v="2023-03-07T00:00:00"/>
    <n v="652.62"/>
    <n v="65262"/>
    <x v="4"/>
  </r>
  <r>
    <s v="C-000667"/>
    <x v="66"/>
    <x v="3"/>
    <d v="2023-05-24T00:00:00"/>
    <x v="14"/>
    <n v="95.55"/>
    <n v="9555"/>
    <n v="0"/>
    <n v="0"/>
    <x v="0"/>
    <s v="Operación"/>
    <x v="1"/>
    <x v="2"/>
    <x v="1"/>
    <x v="4"/>
    <s v="Sí"/>
    <x v="2"/>
    <n v="95550"/>
    <s v="Comercio_1307"/>
    <x v="2"/>
    <n v="0"/>
    <n v="0"/>
    <n v="955.5"/>
    <n v="95550"/>
    <n v="0"/>
    <n v="0"/>
    <s v="ARN00000667"/>
    <s v="Pendiente"/>
    <s v="Pendiente"/>
    <n v="0"/>
    <n v="0"/>
    <x v="4"/>
  </r>
  <r>
    <s v="C-000668"/>
    <x v="67"/>
    <x v="4"/>
    <d v="2023-05-19T00:00:00"/>
    <x v="17"/>
    <n v="906.92"/>
    <n v="90692"/>
    <n v="0"/>
    <n v="0.83"/>
    <x v="1"/>
    <s v="Operación"/>
    <x v="5"/>
    <x v="2"/>
    <x v="1"/>
    <x v="4"/>
    <s v="No"/>
    <x v="1"/>
    <n v="90692"/>
    <s v="Comercio_1526"/>
    <x v="1"/>
    <n v="906.92"/>
    <n v="90692"/>
    <n v="0"/>
    <n v="0"/>
    <n v="0"/>
    <n v="0"/>
    <s v="ARN00000668"/>
    <s v="Pendiente"/>
    <s v="Pendiente"/>
    <n v="0"/>
    <n v="0"/>
    <x v="0"/>
  </r>
  <r>
    <s v="C-000669"/>
    <x v="68"/>
    <x v="5"/>
    <d v="2023-05-09T00:00:00"/>
    <x v="8"/>
    <n v="35.11"/>
    <n v="3511"/>
    <n v="0"/>
    <n v="1.32"/>
    <x v="0"/>
    <s v="Operación"/>
    <x v="4"/>
    <x v="4"/>
    <x v="1"/>
    <x v="2"/>
    <s v="Sí"/>
    <x v="1"/>
    <n v="35110"/>
    <s v="Comercio_1629"/>
    <x v="2"/>
    <n v="0"/>
    <n v="0"/>
    <n v="351.1"/>
    <n v="35110"/>
    <n v="0"/>
    <n v="0"/>
    <s v="ARN00000669"/>
    <s v="Hecho"/>
    <d v="2023-03-10T00:00:00"/>
    <n v="107.66"/>
    <n v="10766"/>
    <x v="4"/>
  </r>
  <r>
    <s v="C-000670"/>
    <x v="69"/>
    <x v="6"/>
    <d v="2023-06-03T00:00:00"/>
    <x v="7"/>
    <n v="118.19"/>
    <n v="11819"/>
    <n v="0"/>
    <n v="1.08"/>
    <x v="1"/>
    <s v="Operación"/>
    <x v="0"/>
    <x v="2"/>
    <x v="0"/>
    <x v="4"/>
    <s v="Sí"/>
    <x v="3"/>
    <n v="11819"/>
    <s v="Comercio_1424"/>
    <x v="0"/>
    <n v="0"/>
    <n v="0"/>
    <n v="0"/>
    <n v="0"/>
    <n v="118.19"/>
    <n v="11819"/>
    <s v="ARN00000670"/>
    <s v="Pendiente"/>
    <s v="Pendiente"/>
    <n v="0"/>
    <n v="0"/>
    <x v="0"/>
  </r>
  <r>
    <s v="C-000671"/>
    <x v="70"/>
    <x v="0"/>
    <d v="2023-06-03T00:00:00"/>
    <x v="21"/>
    <n v="544.08000000000004"/>
    <n v="54408"/>
    <n v="0"/>
    <n v="0.11"/>
    <x v="0"/>
    <s v="Operación"/>
    <x v="1"/>
    <x v="0"/>
    <x v="1"/>
    <x v="4"/>
    <s v="No"/>
    <x v="4"/>
    <n v="54408"/>
    <s v="Comercio_455"/>
    <x v="3"/>
    <n v="544.08000000000004"/>
    <n v="54408"/>
    <n v="0"/>
    <n v="0"/>
    <n v="0"/>
    <n v="0"/>
    <s v="ARN00000671"/>
    <s v="Pendiente"/>
    <s v="Pendiente"/>
    <n v="0"/>
    <n v="0"/>
    <x v="4"/>
  </r>
  <r>
    <s v="C-000672"/>
    <x v="71"/>
    <x v="1"/>
    <d v="2023-05-28T00:00:00"/>
    <x v="6"/>
    <n v="37.979999999999997"/>
    <n v="3798"/>
    <n v="0"/>
    <n v="0.87"/>
    <x v="0"/>
    <s v="Operación"/>
    <x v="4"/>
    <x v="5"/>
    <x v="1"/>
    <x v="6"/>
    <s v="Sí"/>
    <x v="0"/>
    <n v="3798"/>
    <s v="Comercio_875"/>
    <x v="2"/>
    <n v="0"/>
    <n v="0"/>
    <n v="37.979999999999997"/>
    <n v="3798"/>
    <n v="0"/>
    <n v="0"/>
    <s v="ARN00000672"/>
    <s v="Hecho"/>
    <d v="2023-03-13T00:00:00"/>
    <n v="387.77"/>
    <n v="38777"/>
    <x v="5"/>
  </r>
  <r>
    <s v="C-000673"/>
    <x v="72"/>
    <x v="2"/>
    <d v="2023-05-20T00:00:00"/>
    <x v="20"/>
    <n v="890.53"/>
    <n v="89053"/>
    <n v="0"/>
    <n v="0"/>
    <x v="1"/>
    <s v="Operación"/>
    <x v="1"/>
    <x v="2"/>
    <x v="1"/>
    <x v="5"/>
    <s v="Sí"/>
    <x v="0"/>
    <n v="89053"/>
    <s v="Comercio_774"/>
    <x v="1"/>
    <n v="890.53"/>
    <n v="89053"/>
    <n v="0"/>
    <n v="0"/>
    <n v="0"/>
    <n v="0"/>
    <s v="ARN00000673"/>
    <s v="Pendiente"/>
    <s v="Pendiente"/>
    <n v="0"/>
    <n v="0"/>
    <x v="4"/>
  </r>
  <r>
    <s v="C-000674"/>
    <x v="73"/>
    <x v="3"/>
    <d v="2023-05-17T00:00:00"/>
    <x v="5"/>
    <n v="419.17"/>
    <n v="41917"/>
    <n v="0"/>
    <n v="0"/>
    <x v="1"/>
    <s v="Operación"/>
    <x v="1"/>
    <x v="1"/>
    <x v="1"/>
    <x v="6"/>
    <s v="No"/>
    <x v="0"/>
    <n v="41917"/>
    <s v="Comercio_1497"/>
    <x v="1"/>
    <n v="419.17"/>
    <n v="41917"/>
    <n v="0"/>
    <n v="0"/>
    <n v="0"/>
    <n v="0"/>
    <s v="ARN00000674"/>
    <s v="Hecho"/>
    <d v="2023-03-15T00:00:00"/>
    <n v="811.97"/>
    <n v="81197"/>
    <x v="3"/>
  </r>
  <r>
    <s v="C-000675"/>
    <x v="74"/>
    <x v="4"/>
    <d v="2023-06-13T00:00:00"/>
    <x v="2"/>
    <n v="49.35"/>
    <n v="4935"/>
    <n v="0"/>
    <n v="0"/>
    <x v="0"/>
    <s v="Operación"/>
    <x v="1"/>
    <x v="2"/>
    <x v="0"/>
    <x v="6"/>
    <s v="No"/>
    <x v="4"/>
    <n v="49350"/>
    <s v="Comercio_1148"/>
    <x v="0"/>
    <n v="0"/>
    <n v="0"/>
    <n v="0"/>
    <n v="0"/>
    <n v="493.5"/>
    <n v="49350"/>
    <s v="ARN00000675"/>
    <s v="Pendiente"/>
    <s v="Pendiente"/>
    <n v="0"/>
    <n v="0"/>
    <x v="5"/>
  </r>
  <r>
    <s v="C-000676"/>
    <x v="75"/>
    <x v="5"/>
    <d v="2023-06-13T00:00:00"/>
    <x v="19"/>
    <n v="752.23"/>
    <n v="75223"/>
    <n v="0"/>
    <n v="0"/>
    <x v="1"/>
    <s v="Operación"/>
    <x v="0"/>
    <x v="3"/>
    <x v="0"/>
    <x v="4"/>
    <s v="Sí"/>
    <x v="3"/>
    <n v="75223"/>
    <s v="Comercio_216"/>
    <x v="0"/>
    <n v="0"/>
    <n v="0"/>
    <n v="0"/>
    <n v="0"/>
    <n v="752.23"/>
    <n v="75223"/>
    <s v="ARN00000676"/>
    <s v="Pendiente"/>
    <s v="Pendiente"/>
    <n v="0"/>
    <n v="0"/>
    <x v="3"/>
  </r>
  <r>
    <s v="C-000677"/>
    <x v="76"/>
    <x v="6"/>
    <d v="2023-05-31T00:00:00"/>
    <x v="22"/>
    <n v="551.02"/>
    <n v="55102"/>
    <n v="0"/>
    <n v="1.41"/>
    <x v="0"/>
    <s v="Operación"/>
    <x v="3"/>
    <x v="1"/>
    <x v="0"/>
    <x v="3"/>
    <s v="No"/>
    <x v="3"/>
    <n v="55102"/>
    <s v="Comercio_1581"/>
    <x v="0"/>
    <n v="0"/>
    <n v="0"/>
    <n v="0"/>
    <n v="0"/>
    <n v="551.02"/>
    <n v="55102"/>
    <s v="ARN00000677"/>
    <s v="Pendiente"/>
    <s v="Pendiente"/>
    <n v="0"/>
    <n v="0"/>
    <x v="4"/>
  </r>
  <r>
    <s v="C-000678"/>
    <x v="77"/>
    <x v="0"/>
    <d v="2023-06-13T00:00:00"/>
    <x v="24"/>
    <n v="55.1"/>
    <n v="5510"/>
    <n v="0"/>
    <n v="0"/>
    <x v="0"/>
    <s v="Operación"/>
    <x v="5"/>
    <x v="0"/>
    <x v="1"/>
    <x v="6"/>
    <s v="Sí"/>
    <x v="4"/>
    <n v="55100"/>
    <s v="Comercio_1163"/>
    <x v="2"/>
    <n v="0"/>
    <n v="0"/>
    <n v="551"/>
    <n v="55100"/>
    <n v="0"/>
    <n v="0"/>
    <s v="ARN00000678"/>
    <s v="Pendiente"/>
    <s v="Pendiente"/>
    <n v="0"/>
    <n v="0"/>
    <x v="2"/>
  </r>
  <r>
    <s v="C-000679"/>
    <x v="78"/>
    <x v="1"/>
    <d v="2023-06-11T00:00:00"/>
    <x v="21"/>
    <n v="723.98"/>
    <n v="72398"/>
    <n v="0"/>
    <n v="0"/>
    <x v="0"/>
    <s v="Operación"/>
    <x v="0"/>
    <x v="5"/>
    <x v="1"/>
    <x v="4"/>
    <s v="No"/>
    <x v="1"/>
    <n v="72398"/>
    <s v="Comercio_1111"/>
    <x v="1"/>
    <n v="723.98"/>
    <n v="72398"/>
    <n v="0"/>
    <n v="0"/>
    <n v="0"/>
    <n v="0"/>
    <s v="ARN00000679"/>
    <s v="Hecho"/>
    <d v="2023-03-20T00:00:00"/>
    <n v="563.65"/>
    <n v="56365"/>
    <x v="3"/>
  </r>
  <r>
    <s v="C-000680"/>
    <x v="79"/>
    <x v="2"/>
    <d v="2023-05-26T00:00:00"/>
    <x v="23"/>
    <n v="926.35"/>
    <n v="92635"/>
    <n v="0"/>
    <n v="0"/>
    <x v="0"/>
    <s v="Operación"/>
    <x v="3"/>
    <x v="0"/>
    <x v="1"/>
    <x v="0"/>
    <s v="Sí"/>
    <x v="2"/>
    <n v="92635"/>
    <s v="Comercio_1546"/>
    <x v="2"/>
    <n v="0"/>
    <n v="0"/>
    <n v="926.35"/>
    <n v="92635"/>
    <n v="0"/>
    <n v="0"/>
    <s v="ARN00000680"/>
    <s v="Pendiente"/>
    <s v="Pendiente"/>
    <n v="0"/>
    <n v="0"/>
    <x v="0"/>
  </r>
  <r>
    <s v="C-000681"/>
    <x v="80"/>
    <x v="3"/>
    <d v="2023-05-31T00:00:00"/>
    <x v="3"/>
    <n v="464.97"/>
    <n v="46497"/>
    <n v="0"/>
    <n v="0"/>
    <x v="1"/>
    <s v="Operación"/>
    <x v="5"/>
    <x v="4"/>
    <x v="0"/>
    <x v="1"/>
    <s v="Sí"/>
    <x v="2"/>
    <n v="46497"/>
    <s v="Comercio_1845"/>
    <x v="0"/>
    <n v="0"/>
    <n v="0"/>
    <n v="0"/>
    <n v="0"/>
    <n v="464.97"/>
    <n v="46497"/>
    <s v="ARN00000681"/>
    <s v="Hecho"/>
    <d v="2023-03-22T00:00:00"/>
    <n v="83.21"/>
    <n v="8321"/>
    <x v="1"/>
  </r>
  <r>
    <s v="C-000682"/>
    <x v="81"/>
    <x v="4"/>
    <d v="2023-06-21T00:00:00"/>
    <x v="4"/>
    <n v="421.71"/>
    <n v="42171"/>
    <n v="0"/>
    <n v="1.1200000000000001"/>
    <x v="0"/>
    <s v="Operación"/>
    <x v="2"/>
    <x v="3"/>
    <x v="1"/>
    <x v="2"/>
    <s v="No"/>
    <x v="1"/>
    <n v="42171"/>
    <s v="Comercio_642"/>
    <x v="3"/>
    <n v="421.71"/>
    <n v="42171"/>
    <n v="0"/>
    <n v="0"/>
    <n v="0"/>
    <n v="0"/>
    <s v="ARN00000682"/>
    <s v="Hecho"/>
    <d v="2023-03-23T00:00:00"/>
    <n v="847.34"/>
    <n v="84734"/>
    <x v="3"/>
  </r>
  <r>
    <s v="C-000683"/>
    <x v="82"/>
    <x v="5"/>
    <d v="2023-06-04T00:00:00"/>
    <x v="26"/>
    <n v="171.21"/>
    <n v="17121"/>
    <n v="0"/>
    <n v="0.09"/>
    <x v="1"/>
    <s v="Operación"/>
    <x v="2"/>
    <x v="5"/>
    <x v="0"/>
    <x v="4"/>
    <s v="No"/>
    <x v="3"/>
    <n v="17121"/>
    <s v="Comercio_1172"/>
    <x v="0"/>
    <n v="0"/>
    <n v="0"/>
    <n v="0"/>
    <n v="0"/>
    <n v="171.21"/>
    <n v="17121"/>
    <s v="ARN00000683"/>
    <s v="Pendiente"/>
    <s v="Pendiente"/>
    <n v="0"/>
    <n v="0"/>
    <x v="2"/>
  </r>
  <r>
    <s v="C-000684"/>
    <x v="83"/>
    <x v="6"/>
    <d v="2023-06-10T00:00:00"/>
    <x v="14"/>
    <n v="982.49"/>
    <n v="98249"/>
    <n v="0"/>
    <n v="0"/>
    <x v="1"/>
    <s v="Operación"/>
    <x v="0"/>
    <x v="5"/>
    <x v="0"/>
    <x v="6"/>
    <s v="Sí"/>
    <x v="2"/>
    <n v="98249"/>
    <s v="Comercio_1679"/>
    <x v="0"/>
    <n v="0"/>
    <n v="0"/>
    <n v="0"/>
    <n v="0"/>
    <n v="982.49"/>
    <n v="98249"/>
    <s v="ARN00000684"/>
    <s v="Pendiente"/>
    <s v="Pendiente"/>
    <n v="0"/>
    <n v="0"/>
    <x v="3"/>
  </r>
  <r>
    <s v="C-000685"/>
    <x v="84"/>
    <x v="0"/>
    <d v="2023-05-25T00:00:00"/>
    <x v="8"/>
    <n v="27.61"/>
    <n v="2761"/>
    <n v="0"/>
    <n v="0"/>
    <x v="0"/>
    <s v="Operación"/>
    <x v="2"/>
    <x v="0"/>
    <x v="1"/>
    <x v="2"/>
    <s v="No"/>
    <x v="0"/>
    <n v="2761"/>
    <s v="Comercio_1935"/>
    <x v="2"/>
    <n v="0"/>
    <n v="0"/>
    <n v="27.61"/>
    <n v="2761"/>
    <n v="0"/>
    <n v="0"/>
    <s v="ARN00000685"/>
    <s v="Pendiente"/>
    <s v="Pendiente"/>
    <n v="0"/>
    <n v="0"/>
    <x v="0"/>
  </r>
  <r>
    <s v="C-000686"/>
    <x v="85"/>
    <x v="1"/>
    <d v="2023-06-02T00:00:00"/>
    <x v="20"/>
    <n v="25.33"/>
    <n v="2533"/>
    <n v="0"/>
    <n v="1.42"/>
    <x v="0"/>
    <s v="Operación"/>
    <x v="2"/>
    <x v="5"/>
    <x v="1"/>
    <x v="1"/>
    <s v="Sí"/>
    <x v="0"/>
    <n v="25330"/>
    <s v="Comercio_109"/>
    <x v="1"/>
    <n v="253.3"/>
    <n v="25330"/>
    <n v="0"/>
    <n v="0"/>
    <n v="0"/>
    <n v="0"/>
    <s v="ARN00000686"/>
    <s v="Hecho"/>
    <d v="2023-03-27T00:00:00"/>
    <n v="963.15"/>
    <n v="96315"/>
    <x v="1"/>
  </r>
  <r>
    <s v="C-000687"/>
    <x v="86"/>
    <x v="2"/>
    <d v="2023-06-04T00:00:00"/>
    <x v="0"/>
    <n v="310.52"/>
    <n v="31052"/>
    <n v="0"/>
    <n v="0"/>
    <x v="0"/>
    <s v="Operación"/>
    <x v="2"/>
    <x v="1"/>
    <x v="1"/>
    <x v="4"/>
    <s v="No"/>
    <x v="2"/>
    <n v="31052"/>
    <s v="Comercio_568"/>
    <x v="2"/>
    <n v="0"/>
    <n v="0"/>
    <n v="310.52"/>
    <n v="31052"/>
    <n v="0"/>
    <n v="0"/>
    <s v="ARN00000687"/>
    <s v="Pendiente"/>
    <s v="Pendiente"/>
    <n v="0"/>
    <n v="0"/>
    <x v="5"/>
  </r>
  <r>
    <s v="C-000688"/>
    <x v="87"/>
    <x v="3"/>
    <d v="2023-06-01T00:00:00"/>
    <x v="9"/>
    <n v="491.73"/>
    <n v="49173"/>
    <n v="0"/>
    <n v="1.08"/>
    <x v="0"/>
    <s v="Operación"/>
    <x v="5"/>
    <x v="4"/>
    <x v="0"/>
    <x v="1"/>
    <s v="No"/>
    <x v="1"/>
    <n v="49173"/>
    <s v="Comercio_1038"/>
    <x v="0"/>
    <n v="0"/>
    <n v="0"/>
    <n v="0"/>
    <n v="0"/>
    <n v="491.73"/>
    <n v="49173"/>
    <s v="ARN00000688"/>
    <s v="Hecho"/>
    <d v="2023-03-29T00:00:00"/>
    <n v="722.31"/>
    <n v="72231"/>
    <x v="2"/>
  </r>
  <r>
    <s v="C-000689"/>
    <x v="88"/>
    <x v="4"/>
    <d v="2023-06-12T00:00:00"/>
    <x v="22"/>
    <n v="627.11"/>
    <n v="62711"/>
    <n v="0"/>
    <n v="0.12"/>
    <x v="1"/>
    <s v="Operación"/>
    <x v="1"/>
    <x v="5"/>
    <x v="1"/>
    <x v="1"/>
    <s v="Sí"/>
    <x v="0"/>
    <n v="62711"/>
    <s v="Comercio_333"/>
    <x v="2"/>
    <n v="0"/>
    <n v="0"/>
    <n v="627.11"/>
    <n v="62711"/>
    <n v="0"/>
    <n v="0"/>
    <s v="ARN00000689"/>
    <s v="Hecho"/>
    <d v="2023-03-30T00:00:00"/>
    <n v="397.23"/>
    <n v="39723"/>
    <x v="4"/>
  </r>
  <r>
    <s v="C-000690"/>
    <x v="89"/>
    <x v="5"/>
    <d v="2023-06-01T00:00:00"/>
    <x v="12"/>
    <n v="193.51"/>
    <n v="19351"/>
    <n v="0"/>
    <n v="1.38"/>
    <x v="1"/>
    <s v="Operación"/>
    <x v="3"/>
    <x v="1"/>
    <x v="1"/>
    <x v="6"/>
    <s v="Sí"/>
    <x v="3"/>
    <n v="19351"/>
    <s v="Comercio_276"/>
    <x v="2"/>
    <n v="0"/>
    <n v="0"/>
    <n v="193.51"/>
    <n v="19351"/>
    <n v="0"/>
    <n v="0"/>
    <s v="ARN00000690"/>
    <s v="Hecho"/>
    <d v="2023-03-31T00:00:00"/>
    <n v="466.15"/>
    <n v="46615"/>
    <x v="1"/>
  </r>
  <r>
    <s v="C-000691"/>
    <x v="90"/>
    <x v="6"/>
    <d v="2023-06-16T00:00:00"/>
    <x v="6"/>
    <n v="206.77"/>
    <n v="20677"/>
    <n v="0"/>
    <n v="0"/>
    <x v="1"/>
    <s v="Operación"/>
    <x v="5"/>
    <x v="5"/>
    <x v="1"/>
    <x v="2"/>
    <s v="Sí"/>
    <x v="1"/>
    <n v="20677"/>
    <s v="Comercio_1093"/>
    <x v="1"/>
    <n v="206.77"/>
    <n v="20677"/>
    <n v="0"/>
    <n v="0"/>
    <n v="0"/>
    <n v="0"/>
    <s v="ARN00000691"/>
    <s v="Hecho"/>
    <d v="2023-04-01T00:00:00"/>
    <n v="385.23"/>
    <n v="38523"/>
    <x v="3"/>
  </r>
  <r>
    <s v="C-000692"/>
    <x v="91"/>
    <x v="0"/>
    <d v="2023-06-16T00:00:00"/>
    <x v="30"/>
    <n v="804.03"/>
    <n v="80403"/>
    <n v="0"/>
    <n v="0"/>
    <x v="0"/>
    <s v="Operación"/>
    <x v="4"/>
    <x v="1"/>
    <x v="1"/>
    <x v="7"/>
    <s v="Sí"/>
    <x v="0"/>
    <n v="80403"/>
    <s v="Comercio_151"/>
    <x v="1"/>
    <n v="804.03"/>
    <n v="80403"/>
    <n v="0"/>
    <n v="0"/>
    <n v="0"/>
    <n v="0"/>
    <s v="ARN00000692"/>
    <s v="Hecho"/>
    <d v="2023-04-02T00:00:00"/>
    <n v="692.16"/>
    <n v="69216"/>
    <x v="2"/>
  </r>
  <r>
    <s v="C-000693"/>
    <x v="92"/>
    <x v="1"/>
    <d v="2023-06-29T00:00:00"/>
    <x v="28"/>
    <n v="77.760000000000005"/>
    <n v="7776"/>
    <n v="0"/>
    <n v="1.36"/>
    <x v="1"/>
    <s v="Operación"/>
    <x v="1"/>
    <x v="2"/>
    <x v="1"/>
    <x v="4"/>
    <s v="Sí"/>
    <x v="0"/>
    <n v="77760"/>
    <s v="Comercio_1866"/>
    <x v="2"/>
    <n v="0"/>
    <n v="0"/>
    <n v="777.6"/>
    <n v="77760"/>
    <n v="0"/>
    <n v="0"/>
    <s v="ARN00000693"/>
    <s v="Hecho"/>
    <d v="2023-04-03T00:00:00"/>
    <n v="86.45"/>
    <n v="8645"/>
    <x v="5"/>
  </r>
  <r>
    <s v="C-000694"/>
    <x v="93"/>
    <x v="2"/>
    <d v="2023-06-26T00:00:00"/>
    <x v="21"/>
    <n v="498.12"/>
    <n v="49812"/>
    <n v="0"/>
    <n v="1.38"/>
    <x v="0"/>
    <s v="Operación"/>
    <x v="2"/>
    <x v="4"/>
    <x v="1"/>
    <x v="2"/>
    <s v="Sí"/>
    <x v="1"/>
    <n v="49812"/>
    <s v="Comercio_1330"/>
    <x v="3"/>
    <n v="498.12"/>
    <n v="49812"/>
    <n v="0"/>
    <n v="0"/>
    <n v="0"/>
    <n v="0"/>
    <s v="ARN00000694"/>
    <s v="Hecho"/>
    <d v="2023-04-04T00:00:00"/>
    <n v="270.99"/>
    <n v="27099"/>
    <x v="3"/>
  </r>
  <r>
    <s v="C-000695"/>
    <x v="94"/>
    <x v="3"/>
    <d v="2023-06-13T00:00:00"/>
    <x v="29"/>
    <n v="277.19"/>
    <n v="27719"/>
    <n v="0"/>
    <n v="1.08"/>
    <x v="0"/>
    <s v="Operación"/>
    <x v="1"/>
    <x v="0"/>
    <x v="1"/>
    <x v="5"/>
    <s v="No"/>
    <x v="3"/>
    <n v="27719"/>
    <s v="Comercio_1807"/>
    <x v="2"/>
    <n v="0"/>
    <n v="0"/>
    <n v="277.19"/>
    <n v="27719"/>
    <n v="0"/>
    <n v="0"/>
    <s v="ARN00000695"/>
    <s v="Hecho"/>
    <d v="2023-04-05T00:00:00"/>
    <n v="152.16999999999999"/>
    <n v="15217"/>
    <x v="5"/>
  </r>
  <r>
    <s v="C-000696"/>
    <x v="95"/>
    <x v="4"/>
    <d v="2023-06-20T00:00:00"/>
    <x v="30"/>
    <n v="732.58"/>
    <n v="73258"/>
    <n v="0"/>
    <n v="0.81"/>
    <x v="0"/>
    <s v="Operación"/>
    <x v="2"/>
    <x v="3"/>
    <x v="0"/>
    <x v="3"/>
    <s v="No"/>
    <x v="3"/>
    <n v="73258"/>
    <s v="Comercio_2"/>
    <x v="0"/>
    <n v="0"/>
    <n v="0"/>
    <n v="0"/>
    <n v="0"/>
    <n v="732.58"/>
    <n v="73258"/>
    <s v="ARN00000696"/>
    <s v="Hecho"/>
    <d v="2023-04-06T00:00:00"/>
    <n v="739.04"/>
    <n v="73904"/>
    <x v="2"/>
  </r>
  <r>
    <s v="C-000697"/>
    <x v="96"/>
    <x v="5"/>
    <d v="2023-06-10T00:00:00"/>
    <x v="9"/>
    <n v="18.809999999999999"/>
    <n v="1881"/>
    <n v="0"/>
    <n v="0"/>
    <x v="0"/>
    <s v="Operación"/>
    <x v="0"/>
    <x v="5"/>
    <x v="0"/>
    <x v="4"/>
    <s v="Sí"/>
    <x v="1"/>
    <n v="18810"/>
    <s v="Comercio_1624"/>
    <x v="0"/>
    <n v="0"/>
    <n v="0"/>
    <n v="0"/>
    <n v="0"/>
    <n v="188.1"/>
    <n v="18810"/>
    <s v="ARN00000697"/>
    <s v="Hecho"/>
    <d v="2023-04-07T00:00:00"/>
    <n v="75.44"/>
    <n v="7544"/>
    <x v="0"/>
  </r>
  <r>
    <s v="C-000698"/>
    <x v="97"/>
    <x v="6"/>
    <d v="2023-07-01T00:00:00"/>
    <x v="7"/>
    <n v="435.74"/>
    <n v="43574"/>
    <n v="0"/>
    <n v="1.0900000000000001"/>
    <x v="0"/>
    <s v="Operación"/>
    <x v="3"/>
    <x v="0"/>
    <x v="1"/>
    <x v="4"/>
    <s v="Sí"/>
    <x v="1"/>
    <n v="43574"/>
    <s v="Comercio_121"/>
    <x v="2"/>
    <n v="0"/>
    <n v="0"/>
    <n v="435.74"/>
    <n v="43574"/>
    <n v="0"/>
    <n v="0"/>
    <s v="ARN00000698"/>
    <s v="Hecho"/>
    <d v="2023-04-08T00:00:00"/>
    <n v="758.83"/>
    <n v="75883"/>
    <x v="2"/>
  </r>
  <r>
    <s v="C-000699"/>
    <x v="98"/>
    <x v="0"/>
    <d v="2023-06-12T00:00:00"/>
    <x v="9"/>
    <n v="723.64"/>
    <n v="72364"/>
    <n v="0"/>
    <n v="0"/>
    <x v="0"/>
    <s v="Operación"/>
    <x v="0"/>
    <x v="0"/>
    <x v="1"/>
    <x v="3"/>
    <s v="No"/>
    <x v="4"/>
    <n v="72364"/>
    <s v="Comercio_401"/>
    <x v="2"/>
    <n v="0"/>
    <n v="0"/>
    <n v="723.64"/>
    <n v="72364"/>
    <n v="0"/>
    <n v="0"/>
    <s v="ARN00000699"/>
    <s v="Pendiente"/>
    <s v="Pendiente"/>
    <n v="0"/>
    <n v="0"/>
    <x v="3"/>
  </r>
  <r>
    <s v="C-000700"/>
    <x v="99"/>
    <x v="1"/>
    <d v="2023-06-20T00:00:00"/>
    <x v="17"/>
    <n v="404.19"/>
    <n v="40419"/>
    <n v="0"/>
    <n v="1.31"/>
    <x v="0"/>
    <s v="Operación"/>
    <x v="4"/>
    <x v="1"/>
    <x v="0"/>
    <x v="0"/>
    <s v="Sí"/>
    <x v="0"/>
    <n v="40419"/>
    <s v="Comercio_1351"/>
    <x v="0"/>
    <n v="0"/>
    <n v="0"/>
    <n v="0"/>
    <n v="0"/>
    <n v="404.19"/>
    <n v="40419"/>
    <s v="ARN00000700"/>
    <s v="Hecho"/>
    <d v="2023-04-10T00:00:00"/>
    <n v="484.01"/>
    <n v="48401"/>
    <x v="0"/>
  </r>
  <r>
    <s v="C-000701"/>
    <x v="100"/>
    <x v="2"/>
    <d v="2023-07-02T00:00:00"/>
    <x v="16"/>
    <n v="559.54999999999995"/>
    <n v="55955"/>
    <n v="0"/>
    <n v="1.27"/>
    <x v="0"/>
    <s v="Operación"/>
    <x v="5"/>
    <x v="4"/>
    <x v="1"/>
    <x v="2"/>
    <s v="Sí"/>
    <x v="4"/>
    <n v="55955"/>
    <s v="Comercio_1193"/>
    <x v="3"/>
    <n v="559.54999999999995"/>
    <n v="55955"/>
    <n v="0"/>
    <n v="0"/>
    <n v="0"/>
    <n v="0"/>
    <s v="ARN00000701"/>
    <s v="Hecho"/>
    <d v="2023-04-11T00:00:00"/>
    <n v="733.68"/>
    <n v="73368"/>
    <x v="3"/>
  </r>
  <r>
    <s v="C-000702"/>
    <x v="101"/>
    <x v="3"/>
    <d v="2023-07-09T00:00:00"/>
    <x v="19"/>
    <n v="992.15"/>
    <n v="99215"/>
    <n v="0"/>
    <n v="1.27"/>
    <x v="1"/>
    <s v="Operación"/>
    <x v="0"/>
    <x v="5"/>
    <x v="1"/>
    <x v="4"/>
    <s v="No"/>
    <x v="4"/>
    <n v="99215"/>
    <s v="Comercio_139"/>
    <x v="2"/>
    <n v="0"/>
    <n v="0"/>
    <n v="992.15"/>
    <n v="99215"/>
    <n v="0"/>
    <n v="0"/>
    <s v="ARN00000702"/>
    <s v="Hecho"/>
    <d v="2023-04-12T00:00:00"/>
    <n v="827.64"/>
    <n v="82764"/>
    <x v="4"/>
  </r>
  <r>
    <s v="C-000703"/>
    <x v="102"/>
    <x v="4"/>
    <d v="2023-06-20T00:00:00"/>
    <x v="0"/>
    <n v="104.59"/>
    <n v="10459"/>
    <n v="0"/>
    <n v="0.89"/>
    <x v="0"/>
    <s v="Operación"/>
    <x v="1"/>
    <x v="4"/>
    <x v="1"/>
    <x v="4"/>
    <s v="Sí"/>
    <x v="1"/>
    <n v="10459"/>
    <s v="Comercio_270"/>
    <x v="1"/>
    <n v="104.59"/>
    <n v="10459"/>
    <n v="0"/>
    <n v="0"/>
    <n v="0"/>
    <n v="0"/>
    <s v="ARN00000703"/>
    <s v="Hecho"/>
    <d v="2023-04-13T00:00:00"/>
    <n v="437.59"/>
    <n v="43759"/>
    <x v="0"/>
  </r>
  <r>
    <s v="C-000704"/>
    <x v="103"/>
    <x v="5"/>
    <d v="2023-07-10T00:00:00"/>
    <x v="28"/>
    <n v="390.81"/>
    <n v="39081"/>
    <n v="0"/>
    <n v="1.05"/>
    <x v="1"/>
    <s v="Operación"/>
    <x v="3"/>
    <x v="2"/>
    <x v="1"/>
    <x v="2"/>
    <s v="No"/>
    <x v="0"/>
    <n v="39081"/>
    <s v="Comercio_377"/>
    <x v="3"/>
    <n v="390.81"/>
    <n v="39081"/>
    <n v="0"/>
    <n v="0"/>
    <n v="0"/>
    <n v="0"/>
    <s v="ARN00000704"/>
    <s v="Pendiente"/>
    <s v="Pendiente"/>
    <n v="0"/>
    <n v="0"/>
    <x v="0"/>
  </r>
  <r>
    <s v="C-000705"/>
    <x v="104"/>
    <x v="6"/>
    <d v="2023-06-23T00:00:00"/>
    <x v="29"/>
    <n v="15.36"/>
    <n v="1536"/>
    <n v="0"/>
    <n v="0.88"/>
    <x v="0"/>
    <s v="Operación"/>
    <x v="5"/>
    <x v="5"/>
    <x v="0"/>
    <x v="1"/>
    <s v="Sí"/>
    <x v="0"/>
    <n v="1536"/>
    <s v="Comercio_1683"/>
    <x v="0"/>
    <n v="0"/>
    <n v="0"/>
    <n v="0"/>
    <n v="0"/>
    <n v="15.36"/>
    <n v="1536"/>
    <s v="ARN00000705"/>
    <s v="Hecho"/>
    <d v="2023-04-15T00:00:00"/>
    <n v="427.27"/>
    <n v="42727"/>
    <x v="1"/>
  </r>
  <r>
    <s v="C-000706"/>
    <x v="105"/>
    <x v="0"/>
    <d v="2023-06-19T00:00:00"/>
    <x v="9"/>
    <n v="336.09"/>
    <n v="33609"/>
    <n v="0"/>
    <n v="0"/>
    <x v="1"/>
    <s v="Operación"/>
    <x v="3"/>
    <x v="2"/>
    <x v="1"/>
    <x v="7"/>
    <s v="No"/>
    <x v="0"/>
    <n v="33609"/>
    <s v="Comercio_728"/>
    <x v="2"/>
    <n v="0"/>
    <n v="0"/>
    <n v="336.09"/>
    <n v="33609"/>
    <n v="0"/>
    <n v="0"/>
    <s v="ARN00000706"/>
    <s v="Pendiente"/>
    <s v="Pendiente"/>
    <n v="0"/>
    <n v="0"/>
    <x v="5"/>
  </r>
  <r>
    <s v="C-000707"/>
    <x v="106"/>
    <x v="1"/>
    <d v="2023-06-23T00:00:00"/>
    <x v="20"/>
    <n v="78.33"/>
    <n v="7833"/>
    <n v="0"/>
    <n v="0"/>
    <x v="0"/>
    <s v="Operación"/>
    <x v="3"/>
    <x v="2"/>
    <x v="0"/>
    <x v="0"/>
    <s v="No"/>
    <x v="1"/>
    <n v="78330"/>
    <s v="Comercio_340"/>
    <x v="0"/>
    <n v="0"/>
    <n v="0"/>
    <n v="0"/>
    <n v="0"/>
    <n v="783.3"/>
    <n v="78330"/>
    <s v="ARN00000707"/>
    <s v="Pendiente"/>
    <s v="Pendiente"/>
    <n v="0"/>
    <n v="0"/>
    <x v="3"/>
  </r>
  <r>
    <s v="C-000708"/>
    <x v="107"/>
    <x v="2"/>
    <d v="2023-07-10T00:00:00"/>
    <x v="21"/>
    <n v="284.16000000000003"/>
    <n v="28416"/>
    <n v="0"/>
    <n v="0"/>
    <x v="0"/>
    <s v="Operación"/>
    <x v="3"/>
    <x v="0"/>
    <x v="1"/>
    <x v="5"/>
    <s v="Sí"/>
    <x v="0"/>
    <n v="28416"/>
    <s v="Comercio_1495"/>
    <x v="2"/>
    <n v="0"/>
    <n v="0"/>
    <n v="284.16000000000003"/>
    <n v="28416"/>
    <n v="0"/>
    <n v="0"/>
    <s v="ARN00000708"/>
    <s v="Pendiente"/>
    <s v="Pendiente"/>
    <n v="0"/>
    <n v="0"/>
    <x v="3"/>
  </r>
  <r>
    <s v="C-000709"/>
    <x v="108"/>
    <x v="3"/>
    <d v="2023-07-10T00:00:00"/>
    <x v="16"/>
    <n v="639.29"/>
    <n v="63929"/>
    <n v="0"/>
    <n v="0"/>
    <x v="1"/>
    <s v="Operación"/>
    <x v="5"/>
    <x v="5"/>
    <x v="1"/>
    <x v="2"/>
    <s v="Sí"/>
    <x v="3"/>
    <n v="63929"/>
    <s v="Comercio_1588"/>
    <x v="1"/>
    <n v="639.29"/>
    <n v="63929"/>
    <n v="0"/>
    <n v="0"/>
    <n v="0"/>
    <n v="0"/>
    <s v="ARN00000709"/>
    <s v="Pendiente"/>
    <s v="Pendiente"/>
    <n v="0"/>
    <n v="0"/>
    <x v="5"/>
  </r>
  <r>
    <s v="C-000710"/>
    <x v="109"/>
    <x v="4"/>
    <d v="2023-06-27T00:00:00"/>
    <x v="0"/>
    <n v="494.19"/>
    <n v="49419"/>
    <n v="0"/>
    <n v="0.13"/>
    <x v="1"/>
    <s v="Operación"/>
    <x v="4"/>
    <x v="2"/>
    <x v="1"/>
    <x v="2"/>
    <s v="No"/>
    <x v="4"/>
    <n v="49419"/>
    <s v="Comercio_823"/>
    <x v="1"/>
    <n v="494.19"/>
    <n v="49419"/>
    <n v="0"/>
    <n v="0"/>
    <n v="0"/>
    <n v="0"/>
    <s v="ARN00000710"/>
    <s v="Hecho"/>
    <d v="2023-04-20T00:00:00"/>
    <n v="599.01"/>
    <n v="59901"/>
    <x v="5"/>
  </r>
  <r>
    <s v="C-000711"/>
    <x v="110"/>
    <x v="5"/>
    <d v="2023-07-17T00:00:00"/>
    <x v="28"/>
    <n v="61.96"/>
    <n v="6196"/>
    <n v="0"/>
    <n v="0"/>
    <x v="0"/>
    <s v="Operación"/>
    <x v="0"/>
    <x v="1"/>
    <x v="1"/>
    <x v="3"/>
    <s v="Sí"/>
    <x v="3"/>
    <n v="61960"/>
    <s v="Comercio_605"/>
    <x v="1"/>
    <n v="619.6"/>
    <n v="61960"/>
    <n v="0"/>
    <n v="0"/>
    <n v="0"/>
    <n v="0"/>
    <s v="ARN00000711"/>
    <s v="Pendiente"/>
    <s v="Pendiente"/>
    <n v="0"/>
    <n v="0"/>
    <x v="2"/>
  </r>
  <r>
    <s v="C-000712"/>
    <x v="111"/>
    <x v="6"/>
    <d v="2023-07-05T00:00:00"/>
    <x v="22"/>
    <n v="193.02"/>
    <n v="19302"/>
    <n v="0"/>
    <n v="0"/>
    <x v="1"/>
    <s v="Operación"/>
    <x v="1"/>
    <x v="5"/>
    <x v="1"/>
    <x v="1"/>
    <s v="Sí"/>
    <x v="0"/>
    <n v="19302"/>
    <s v="Comercio_1891"/>
    <x v="3"/>
    <n v="193.02"/>
    <n v="19302"/>
    <n v="0"/>
    <n v="0"/>
    <n v="0"/>
    <n v="0"/>
    <s v="ARN00000712"/>
    <s v="Hecho"/>
    <d v="2023-04-22T00:00:00"/>
    <n v="36.69"/>
    <n v="3669"/>
    <x v="4"/>
  </r>
  <r>
    <s v="C-000713"/>
    <x v="112"/>
    <x v="0"/>
    <d v="2023-07-16T00:00:00"/>
    <x v="7"/>
    <n v="86.74"/>
    <n v="8674"/>
    <n v="0"/>
    <n v="0.96"/>
    <x v="1"/>
    <s v="Operación"/>
    <x v="5"/>
    <x v="2"/>
    <x v="1"/>
    <x v="1"/>
    <s v="No"/>
    <x v="1"/>
    <n v="86740"/>
    <s v="Comercio_1412"/>
    <x v="1"/>
    <n v="867.4"/>
    <n v="86740"/>
    <n v="0"/>
    <n v="0"/>
    <n v="0"/>
    <n v="0"/>
    <s v="ARN00000713"/>
    <s v="Pendiente"/>
    <s v="Pendiente"/>
    <n v="0"/>
    <n v="0"/>
    <x v="0"/>
  </r>
  <r>
    <s v="C-000714"/>
    <x v="113"/>
    <x v="1"/>
    <d v="2023-07-17T00:00:00"/>
    <x v="7"/>
    <n v="374.89"/>
    <n v="37489"/>
    <n v="0"/>
    <n v="0"/>
    <x v="1"/>
    <s v="Operación"/>
    <x v="4"/>
    <x v="3"/>
    <x v="1"/>
    <x v="5"/>
    <s v="Sí"/>
    <x v="4"/>
    <n v="37489"/>
    <s v="Comercio_1780"/>
    <x v="3"/>
    <n v="374.89"/>
    <n v="37489"/>
    <n v="0"/>
    <n v="0"/>
    <n v="0"/>
    <n v="0"/>
    <s v="ARN00000714"/>
    <s v="Hecho"/>
    <d v="2023-04-24T00:00:00"/>
    <n v="784.48"/>
    <n v="78448"/>
    <x v="5"/>
  </r>
  <r>
    <s v="C-000715"/>
    <x v="114"/>
    <x v="2"/>
    <d v="2023-07-15T00:00:00"/>
    <x v="27"/>
    <n v="740.37"/>
    <n v="74037"/>
    <n v="0"/>
    <n v="1.38"/>
    <x v="0"/>
    <s v="Operación"/>
    <x v="2"/>
    <x v="4"/>
    <x v="1"/>
    <x v="0"/>
    <s v="No"/>
    <x v="1"/>
    <n v="74037"/>
    <s v="Comercio_1590"/>
    <x v="2"/>
    <n v="0"/>
    <n v="0"/>
    <n v="740.37"/>
    <n v="74037"/>
    <n v="0"/>
    <n v="0"/>
    <s v="ARN00000715"/>
    <s v="Hecho"/>
    <d v="2023-04-25T00:00:00"/>
    <n v="739.47"/>
    <n v="73947"/>
    <x v="5"/>
  </r>
  <r>
    <s v="C-000716"/>
    <x v="115"/>
    <x v="3"/>
    <d v="2023-07-07T00:00:00"/>
    <x v="26"/>
    <n v="944.86"/>
    <n v="94486"/>
    <n v="0"/>
    <n v="1.19"/>
    <x v="0"/>
    <s v="Operación"/>
    <x v="1"/>
    <x v="3"/>
    <x v="1"/>
    <x v="3"/>
    <s v="No"/>
    <x v="4"/>
    <n v="94486"/>
    <s v="Comercio_613"/>
    <x v="1"/>
    <n v="944.86"/>
    <n v="94486"/>
    <n v="0"/>
    <n v="0"/>
    <n v="0"/>
    <n v="0"/>
    <s v="ARN00000716"/>
    <s v="Pendiente"/>
    <s v="Pendiente"/>
    <n v="0"/>
    <n v="0"/>
    <x v="5"/>
  </r>
  <r>
    <s v="C-000717"/>
    <x v="116"/>
    <x v="4"/>
    <d v="2023-07-07T00:00:00"/>
    <x v="17"/>
    <n v="848.97"/>
    <n v="84897"/>
    <n v="0"/>
    <n v="1.37"/>
    <x v="1"/>
    <s v="Operación"/>
    <x v="4"/>
    <x v="5"/>
    <x v="0"/>
    <x v="2"/>
    <s v="Sí"/>
    <x v="0"/>
    <n v="84897"/>
    <s v="Comercio_610"/>
    <x v="0"/>
    <n v="0"/>
    <n v="0"/>
    <n v="0"/>
    <n v="0"/>
    <n v="848.97"/>
    <n v="84897"/>
    <s v="ARN00000717"/>
    <s v="Pendiente"/>
    <s v="Pendiente"/>
    <n v="0"/>
    <n v="0"/>
    <x v="3"/>
  </r>
  <r>
    <s v="C-000718"/>
    <x v="117"/>
    <x v="5"/>
    <d v="2023-07-14T00:00:00"/>
    <x v="14"/>
    <n v="43.71"/>
    <n v="4371"/>
    <n v="0"/>
    <n v="1.02"/>
    <x v="1"/>
    <s v="Operación"/>
    <x v="5"/>
    <x v="5"/>
    <x v="0"/>
    <x v="4"/>
    <s v="No"/>
    <x v="2"/>
    <n v="43710"/>
    <s v="Comercio_905"/>
    <x v="0"/>
    <n v="0"/>
    <n v="0"/>
    <n v="0"/>
    <n v="0"/>
    <n v="437.1"/>
    <n v="43710"/>
    <s v="ARN00000718"/>
    <s v="Pendiente"/>
    <s v="Pendiente"/>
    <n v="0"/>
    <n v="0"/>
    <x v="2"/>
  </r>
  <r>
    <s v="C-000719"/>
    <x v="118"/>
    <x v="6"/>
    <d v="2023-07-28T00:00:00"/>
    <x v="4"/>
    <n v="405.61"/>
    <n v="40561"/>
    <n v="0"/>
    <n v="0"/>
    <x v="0"/>
    <s v="Operación"/>
    <x v="0"/>
    <x v="5"/>
    <x v="1"/>
    <x v="1"/>
    <s v="No"/>
    <x v="3"/>
    <n v="40561"/>
    <s v="Comercio_112"/>
    <x v="1"/>
    <n v="405.61"/>
    <n v="40561"/>
    <n v="0"/>
    <n v="0"/>
    <n v="0"/>
    <n v="0"/>
    <s v="ARN00000719"/>
    <s v="Hecho"/>
    <d v="2023-04-29T00:00:00"/>
    <n v="698.53"/>
    <n v="69853"/>
    <x v="1"/>
  </r>
  <r>
    <s v="C-000720"/>
    <x v="119"/>
    <x v="0"/>
    <d v="2023-07-15T00:00:00"/>
    <x v="6"/>
    <n v="707.39"/>
    <n v="70739"/>
    <n v="0"/>
    <n v="0"/>
    <x v="0"/>
    <s v="Operación"/>
    <x v="2"/>
    <x v="3"/>
    <x v="1"/>
    <x v="3"/>
    <s v="Sí"/>
    <x v="2"/>
    <n v="70739"/>
    <s v="Comercio_964"/>
    <x v="3"/>
    <n v="707.39"/>
    <n v="70739"/>
    <n v="0"/>
    <n v="0"/>
    <n v="0"/>
    <n v="0"/>
    <s v="ARN00000720"/>
    <s v="Hecho"/>
    <d v="2023-04-30T00:00:00"/>
    <n v="210.65"/>
    <n v="21065"/>
    <x v="0"/>
  </r>
  <r>
    <s v="C-000721"/>
    <x v="120"/>
    <x v="1"/>
    <d v="2023-07-15T00:00:00"/>
    <x v="30"/>
    <n v="991.57"/>
    <n v="99157"/>
    <n v="0"/>
    <n v="0"/>
    <x v="0"/>
    <s v="Operación"/>
    <x v="4"/>
    <x v="3"/>
    <x v="1"/>
    <x v="4"/>
    <s v="Sí"/>
    <x v="0"/>
    <n v="99157"/>
    <s v="Comercio_522"/>
    <x v="3"/>
    <n v="991.57"/>
    <n v="99157"/>
    <n v="0"/>
    <n v="0"/>
    <n v="0"/>
    <n v="0"/>
    <s v="ARN00000721"/>
    <s v="Hecho"/>
    <d v="2023-05-01T00:00:00"/>
    <n v="219.19"/>
    <n v="21919"/>
    <x v="5"/>
  </r>
  <r>
    <s v="C-000722"/>
    <x v="121"/>
    <x v="2"/>
    <d v="2023-07-09T00:00:00"/>
    <x v="0"/>
    <n v="960.97"/>
    <n v="96097"/>
    <n v="0"/>
    <n v="0"/>
    <x v="1"/>
    <s v="Operación"/>
    <x v="0"/>
    <x v="4"/>
    <x v="0"/>
    <x v="1"/>
    <s v="No"/>
    <x v="3"/>
    <n v="96097"/>
    <s v="Comercio_1704"/>
    <x v="0"/>
    <n v="0"/>
    <n v="0"/>
    <n v="0"/>
    <n v="0"/>
    <n v="960.97"/>
    <n v="96097"/>
    <s v="ARN00000722"/>
    <s v="Hecho"/>
    <d v="2023-05-02T00:00:00"/>
    <n v="218.71"/>
    <n v="21871"/>
    <x v="1"/>
  </r>
  <r>
    <s v="C-000723"/>
    <x v="122"/>
    <x v="3"/>
    <d v="2023-07-17T00:00:00"/>
    <x v="30"/>
    <n v="422.09"/>
    <n v="42209"/>
    <n v="0"/>
    <n v="0.82"/>
    <x v="1"/>
    <s v="Operación"/>
    <x v="0"/>
    <x v="2"/>
    <x v="1"/>
    <x v="0"/>
    <s v="No"/>
    <x v="4"/>
    <n v="42209"/>
    <s v="Comercio_1552"/>
    <x v="2"/>
    <n v="0"/>
    <n v="0"/>
    <n v="422.09"/>
    <n v="42209"/>
    <n v="0"/>
    <n v="0"/>
    <s v="ARN00000723"/>
    <s v="Pendiente"/>
    <s v="Pendiente"/>
    <n v="0"/>
    <n v="0"/>
    <x v="0"/>
  </r>
  <r>
    <s v="C-000724"/>
    <x v="123"/>
    <x v="4"/>
    <d v="2023-07-05T00:00:00"/>
    <x v="12"/>
    <n v="140.66"/>
    <n v="14066"/>
    <n v="0"/>
    <n v="1.0900000000000001"/>
    <x v="1"/>
    <s v="Operación"/>
    <x v="5"/>
    <x v="3"/>
    <x v="1"/>
    <x v="4"/>
    <s v="Sí"/>
    <x v="1"/>
    <n v="14066"/>
    <s v="Comercio_1528"/>
    <x v="2"/>
    <n v="0"/>
    <n v="0"/>
    <n v="140.66"/>
    <n v="14066"/>
    <n v="0"/>
    <n v="0"/>
    <s v="ARN00000724"/>
    <s v="Pendiente"/>
    <s v="Pendiente"/>
    <n v="0"/>
    <n v="0"/>
    <x v="2"/>
  </r>
  <r>
    <s v="C-000725"/>
    <x v="124"/>
    <x v="5"/>
    <d v="2023-07-08T00:00:00"/>
    <x v="9"/>
    <n v="919.49"/>
    <n v="91949"/>
    <n v="0"/>
    <n v="0"/>
    <x v="1"/>
    <s v="Operación"/>
    <x v="0"/>
    <x v="3"/>
    <x v="1"/>
    <x v="6"/>
    <s v="Sí"/>
    <x v="1"/>
    <n v="91949"/>
    <s v="Comercio_984"/>
    <x v="2"/>
    <n v="0"/>
    <n v="0"/>
    <n v="919.49"/>
    <n v="91949"/>
    <n v="0"/>
    <n v="0"/>
    <s v="ARN00000725"/>
    <s v="Hecho"/>
    <d v="2023-05-05T00:00:00"/>
    <n v="5.12"/>
    <n v="512"/>
    <x v="3"/>
  </r>
  <r>
    <s v="C-000726"/>
    <x v="125"/>
    <x v="6"/>
    <d v="2023-07-27T00:00:00"/>
    <x v="16"/>
    <n v="984.67"/>
    <n v="98467"/>
    <n v="0"/>
    <n v="1.39"/>
    <x v="0"/>
    <s v="Operación"/>
    <x v="3"/>
    <x v="1"/>
    <x v="1"/>
    <x v="2"/>
    <s v="Sí"/>
    <x v="3"/>
    <n v="98467"/>
    <s v="Comercio_1010"/>
    <x v="3"/>
    <n v="984.67"/>
    <n v="98467"/>
    <n v="0"/>
    <n v="0"/>
    <n v="0"/>
    <n v="0"/>
    <s v="ARN00000726"/>
    <s v="Hecho"/>
    <d v="2023-05-06T00:00:00"/>
    <n v="3.3"/>
    <n v="330"/>
    <x v="0"/>
  </r>
  <r>
    <s v="C-000727"/>
    <x v="126"/>
    <x v="0"/>
    <d v="2023-07-20T00:00:00"/>
    <x v="22"/>
    <n v="14.91"/>
    <n v="1491"/>
    <n v="0"/>
    <n v="1.29"/>
    <x v="1"/>
    <s v="Operación"/>
    <x v="5"/>
    <x v="5"/>
    <x v="1"/>
    <x v="1"/>
    <s v="Sí"/>
    <x v="0"/>
    <n v="14910"/>
    <s v="Comercio_197"/>
    <x v="1"/>
    <n v="149.1"/>
    <n v="14910"/>
    <n v="0"/>
    <n v="0"/>
    <n v="0"/>
    <n v="0"/>
    <s v="ARN00000727"/>
    <s v="Hecho"/>
    <d v="2023-05-07T00:00:00"/>
    <n v="160.29"/>
    <n v="16029"/>
    <x v="2"/>
  </r>
  <r>
    <s v="C-000728"/>
    <x v="127"/>
    <x v="1"/>
    <d v="2023-07-12T00:00:00"/>
    <x v="25"/>
    <n v="548.61"/>
    <n v="54861"/>
    <n v="0"/>
    <n v="0"/>
    <x v="1"/>
    <s v="Operación"/>
    <x v="5"/>
    <x v="5"/>
    <x v="1"/>
    <x v="7"/>
    <s v="No"/>
    <x v="4"/>
    <n v="54861"/>
    <s v="Comercio_1437"/>
    <x v="1"/>
    <n v="548.61"/>
    <n v="54861"/>
    <n v="0"/>
    <n v="0"/>
    <n v="0"/>
    <n v="0"/>
    <s v="ARN00000728"/>
    <s v="Hecho"/>
    <d v="2023-05-08T00:00:00"/>
    <n v="136.29"/>
    <n v="13629"/>
    <x v="5"/>
  </r>
  <r>
    <s v="C-000729"/>
    <x v="128"/>
    <x v="2"/>
    <d v="2023-07-22T00:00:00"/>
    <x v="22"/>
    <n v="492.96"/>
    <n v="49296"/>
    <n v="0"/>
    <n v="0"/>
    <x v="0"/>
    <s v="Operación"/>
    <x v="1"/>
    <x v="2"/>
    <x v="0"/>
    <x v="0"/>
    <s v="Sí"/>
    <x v="4"/>
    <n v="49296"/>
    <s v="Comercio_634"/>
    <x v="0"/>
    <n v="0"/>
    <n v="0"/>
    <n v="0"/>
    <n v="0"/>
    <n v="492.96"/>
    <n v="49296"/>
    <s v="ARN00000729"/>
    <s v="Pendiente"/>
    <s v="Pendiente"/>
    <n v="0"/>
    <n v="0"/>
    <x v="1"/>
  </r>
  <r>
    <s v="C-000730"/>
    <x v="129"/>
    <x v="3"/>
    <d v="2023-07-21T00:00:00"/>
    <x v="26"/>
    <n v="313.88"/>
    <n v="31388"/>
    <n v="0"/>
    <n v="0"/>
    <x v="1"/>
    <s v="Operación"/>
    <x v="4"/>
    <x v="3"/>
    <x v="1"/>
    <x v="4"/>
    <s v="No"/>
    <x v="3"/>
    <n v="31388"/>
    <s v="Comercio_1232"/>
    <x v="2"/>
    <n v="0"/>
    <n v="0"/>
    <n v="313.88"/>
    <n v="31388"/>
    <n v="0"/>
    <n v="0"/>
    <s v="ARN00000730"/>
    <s v="Pendiente"/>
    <s v="Pendiente"/>
    <n v="0"/>
    <n v="0"/>
    <x v="1"/>
  </r>
  <r>
    <s v="C-000731"/>
    <x v="130"/>
    <x v="4"/>
    <d v="2023-07-14T00:00:00"/>
    <x v="9"/>
    <n v="452.58"/>
    <n v="45258"/>
    <n v="0"/>
    <n v="0"/>
    <x v="1"/>
    <s v="Operación"/>
    <x v="5"/>
    <x v="5"/>
    <x v="1"/>
    <x v="4"/>
    <s v="No"/>
    <x v="2"/>
    <n v="45258"/>
    <s v="Comercio_330"/>
    <x v="2"/>
    <n v="0"/>
    <n v="0"/>
    <n v="452.58"/>
    <n v="45258"/>
    <n v="0"/>
    <n v="0"/>
    <s v="ARN00000731"/>
    <s v="Hecho"/>
    <d v="2023-05-11T00:00:00"/>
    <n v="457.27"/>
    <n v="45727"/>
    <x v="5"/>
  </r>
  <r>
    <s v="C-000732"/>
    <x v="131"/>
    <x v="5"/>
    <d v="2023-08-06T00:00:00"/>
    <x v="24"/>
    <n v="149.21"/>
    <n v="14921"/>
    <n v="0"/>
    <n v="0"/>
    <x v="1"/>
    <s v="Operación"/>
    <x v="4"/>
    <x v="4"/>
    <x v="1"/>
    <x v="0"/>
    <s v="No"/>
    <x v="0"/>
    <n v="14921"/>
    <s v="Comercio_349"/>
    <x v="3"/>
    <n v="149.21"/>
    <n v="14921"/>
    <n v="0"/>
    <n v="0"/>
    <n v="0"/>
    <n v="0"/>
    <s v="ARN00000732"/>
    <s v="Pendiente"/>
    <s v="Pendiente"/>
    <n v="0"/>
    <n v="0"/>
    <x v="3"/>
  </r>
  <r>
    <s v="C-000733"/>
    <x v="132"/>
    <x v="6"/>
    <d v="2023-07-21T00:00:00"/>
    <x v="29"/>
    <n v="625.51"/>
    <n v="62551"/>
    <n v="0"/>
    <n v="0.87"/>
    <x v="0"/>
    <s v="Operación"/>
    <x v="3"/>
    <x v="0"/>
    <x v="1"/>
    <x v="2"/>
    <s v="Sí"/>
    <x v="2"/>
    <n v="62551"/>
    <s v="Comercio_533"/>
    <x v="3"/>
    <n v="625.51"/>
    <n v="62551"/>
    <n v="0"/>
    <n v="0"/>
    <n v="0"/>
    <n v="0"/>
    <s v="ARN00000733"/>
    <s v="Hecho"/>
    <d v="2023-05-13T00:00:00"/>
    <n v="143.65"/>
    <n v="14365"/>
    <x v="0"/>
  </r>
  <r>
    <s v="C-000734"/>
    <x v="133"/>
    <x v="0"/>
    <d v="2023-07-31T00:00:00"/>
    <x v="15"/>
    <n v="800.04"/>
    <n v="80004"/>
    <n v="0"/>
    <n v="1.21"/>
    <x v="1"/>
    <s v="Operación"/>
    <x v="3"/>
    <x v="5"/>
    <x v="1"/>
    <x v="1"/>
    <s v="No"/>
    <x v="2"/>
    <n v="80004"/>
    <s v="Comercio_58"/>
    <x v="3"/>
    <n v="800.04"/>
    <n v="80004"/>
    <n v="0"/>
    <n v="0"/>
    <n v="0"/>
    <n v="0"/>
    <s v="ARN00000734"/>
    <s v="Pendiente"/>
    <s v="Pendiente"/>
    <n v="0"/>
    <n v="0"/>
    <x v="3"/>
  </r>
  <r>
    <s v="C-000735"/>
    <x v="134"/>
    <x v="1"/>
    <d v="2023-07-25T00:00:00"/>
    <x v="17"/>
    <n v="822.15"/>
    <n v="82215"/>
    <n v="0"/>
    <n v="0"/>
    <x v="0"/>
    <s v="Operación"/>
    <x v="1"/>
    <x v="2"/>
    <x v="1"/>
    <x v="3"/>
    <s v="No"/>
    <x v="3"/>
    <n v="82215"/>
    <s v="Comercio_1565"/>
    <x v="2"/>
    <n v="0"/>
    <n v="0"/>
    <n v="822.15"/>
    <n v="82215"/>
    <n v="0"/>
    <n v="0"/>
    <s v="ARN00000735"/>
    <s v="Pendiente"/>
    <s v="Pendiente"/>
    <n v="0"/>
    <n v="0"/>
    <x v="0"/>
  </r>
  <r>
    <s v="C-000736"/>
    <x v="135"/>
    <x v="2"/>
    <d v="2023-07-28T00:00:00"/>
    <x v="1"/>
    <n v="186.37"/>
    <n v="18637"/>
    <n v="0"/>
    <n v="0"/>
    <x v="1"/>
    <s v="Operación"/>
    <x v="0"/>
    <x v="3"/>
    <x v="1"/>
    <x v="5"/>
    <s v="No"/>
    <x v="4"/>
    <n v="18637"/>
    <s v="Comercio_917"/>
    <x v="1"/>
    <n v="186.37"/>
    <n v="18637"/>
    <n v="0"/>
    <n v="0"/>
    <n v="0"/>
    <n v="0"/>
    <s v="ARN00000736"/>
    <s v="Pendiente"/>
    <s v="Pendiente"/>
    <n v="0"/>
    <n v="0"/>
    <x v="1"/>
  </r>
  <r>
    <s v="C-000737"/>
    <x v="136"/>
    <x v="3"/>
    <d v="2023-08-11T00:00:00"/>
    <x v="24"/>
    <n v="238.91"/>
    <n v="23891"/>
    <n v="0"/>
    <n v="0"/>
    <x v="0"/>
    <s v="Operación"/>
    <x v="2"/>
    <x v="0"/>
    <x v="1"/>
    <x v="1"/>
    <s v="Sí"/>
    <x v="1"/>
    <n v="23891"/>
    <s v="Comercio_907"/>
    <x v="1"/>
    <n v="238.91"/>
    <n v="23891"/>
    <n v="0"/>
    <n v="0"/>
    <n v="0"/>
    <n v="0"/>
    <s v="ARN00000737"/>
    <s v="Pendiente"/>
    <s v="Pendiente"/>
    <n v="0"/>
    <n v="0"/>
    <x v="0"/>
  </r>
  <r>
    <s v="C-000738"/>
    <x v="137"/>
    <x v="4"/>
    <d v="2023-07-30T00:00:00"/>
    <x v="1"/>
    <n v="923.89"/>
    <n v="92389"/>
    <n v="0"/>
    <n v="1.04"/>
    <x v="0"/>
    <s v="Operación"/>
    <x v="2"/>
    <x v="0"/>
    <x v="1"/>
    <x v="2"/>
    <s v="Sí"/>
    <x v="4"/>
    <n v="92389"/>
    <s v="Comercio_1900"/>
    <x v="2"/>
    <n v="0"/>
    <n v="0"/>
    <n v="923.89"/>
    <n v="92389"/>
    <n v="0"/>
    <n v="0"/>
    <s v="ARN00000738"/>
    <s v="Hecho"/>
    <d v="2023-05-18T00:00:00"/>
    <n v="606.91999999999996"/>
    <n v="60692"/>
    <x v="4"/>
  </r>
  <r>
    <s v="C-000739"/>
    <x v="138"/>
    <x v="5"/>
    <d v="2023-07-31T00:00:00"/>
    <x v="1"/>
    <n v="894.93"/>
    <n v="89493"/>
    <n v="0"/>
    <n v="1.33"/>
    <x v="0"/>
    <s v="Operación"/>
    <x v="2"/>
    <x v="4"/>
    <x v="1"/>
    <x v="4"/>
    <s v="Sí"/>
    <x v="0"/>
    <n v="89493"/>
    <s v="Comercio_378"/>
    <x v="2"/>
    <n v="0"/>
    <n v="0"/>
    <n v="894.93"/>
    <n v="89493"/>
    <n v="0"/>
    <n v="0"/>
    <s v="ARN00000739"/>
    <s v="Pendiente"/>
    <s v="Pendiente"/>
    <n v="0"/>
    <n v="0"/>
    <x v="0"/>
  </r>
  <r>
    <s v="C-000740"/>
    <x v="139"/>
    <x v="6"/>
    <d v="2023-08-11T00:00:00"/>
    <x v="21"/>
    <n v="803.46"/>
    <n v="80346"/>
    <n v="0"/>
    <n v="0"/>
    <x v="1"/>
    <s v="Operación"/>
    <x v="1"/>
    <x v="5"/>
    <x v="1"/>
    <x v="4"/>
    <s v="Sí"/>
    <x v="3"/>
    <n v="80346"/>
    <s v="Comercio_325"/>
    <x v="3"/>
    <n v="803.46"/>
    <n v="80346"/>
    <n v="0"/>
    <n v="0"/>
    <n v="0"/>
    <n v="0"/>
    <s v="ARN00000740"/>
    <s v="Hecho"/>
    <d v="2023-05-20T00:00:00"/>
    <n v="879.23"/>
    <n v="87923"/>
    <x v="4"/>
  </r>
  <r>
    <s v="C-000741"/>
    <x v="140"/>
    <x v="0"/>
    <d v="2023-08-07T00:00:00"/>
    <x v="15"/>
    <n v="6.65"/>
    <n v="665"/>
    <n v="0"/>
    <n v="0"/>
    <x v="1"/>
    <s v="Operación"/>
    <x v="0"/>
    <x v="5"/>
    <x v="1"/>
    <x v="1"/>
    <s v="Sí"/>
    <x v="3"/>
    <n v="6650"/>
    <s v="Comercio_1011"/>
    <x v="1"/>
    <n v="66.5"/>
    <n v="6650"/>
    <n v="0"/>
    <n v="0"/>
    <n v="0"/>
    <n v="0"/>
    <s v="ARN00000741"/>
    <s v="Pendiente"/>
    <s v="Pendiente"/>
    <n v="0"/>
    <n v="0"/>
    <x v="1"/>
  </r>
  <r>
    <s v="C-000742"/>
    <x v="141"/>
    <x v="1"/>
    <d v="2023-08-07T00:00:00"/>
    <x v="14"/>
    <n v="51.93"/>
    <n v="5193"/>
    <n v="0"/>
    <n v="0.09"/>
    <x v="1"/>
    <s v="Operación"/>
    <x v="5"/>
    <x v="3"/>
    <x v="0"/>
    <x v="5"/>
    <s v="Sí"/>
    <x v="2"/>
    <n v="51930"/>
    <s v="Comercio_113"/>
    <x v="0"/>
    <n v="0"/>
    <n v="0"/>
    <n v="0"/>
    <n v="0"/>
    <n v="519.29999999999995"/>
    <n v="51930"/>
    <s v="ARN00000742"/>
    <s v="Hecho"/>
    <d v="2023-05-22T00:00:00"/>
    <n v="455.15"/>
    <n v="45515"/>
    <x v="4"/>
  </r>
  <r>
    <s v="C-000743"/>
    <x v="142"/>
    <x v="2"/>
    <d v="2023-07-26T00:00:00"/>
    <x v="9"/>
    <n v="545.17999999999995"/>
    <n v="54518"/>
    <n v="0"/>
    <n v="0.96"/>
    <x v="0"/>
    <s v="Operación"/>
    <x v="5"/>
    <x v="1"/>
    <x v="1"/>
    <x v="2"/>
    <s v="Sí"/>
    <x v="4"/>
    <n v="54518"/>
    <s v="Comercio_1320"/>
    <x v="2"/>
    <n v="0"/>
    <n v="0"/>
    <n v="545.17999999999995"/>
    <n v="54518"/>
    <n v="0"/>
    <n v="0"/>
    <s v="ARN00000743"/>
    <s v="Pendiente"/>
    <s v="Pendiente"/>
    <n v="0"/>
    <n v="0"/>
    <x v="4"/>
  </r>
  <r>
    <s v="C-000744"/>
    <x v="143"/>
    <x v="3"/>
    <d v="2023-07-25T00:00:00"/>
    <x v="12"/>
    <n v="683.84"/>
    <n v="68384"/>
    <n v="0"/>
    <n v="0.11"/>
    <x v="0"/>
    <s v="Operación"/>
    <x v="4"/>
    <x v="3"/>
    <x v="1"/>
    <x v="3"/>
    <s v="Sí"/>
    <x v="4"/>
    <n v="68384"/>
    <s v="Comercio_327"/>
    <x v="2"/>
    <n v="0"/>
    <n v="0"/>
    <n v="683.84"/>
    <n v="68384"/>
    <n v="0"/>
    <n v="0"/>
    <s v="ARN00000744"/>
    <s v="Hecho"/>
    <d v="2023-05-24T00:00:00"/>
    <n v="14.18"/>
    <n v="1418"/>
    <x v="5"/>
  </r>
  <r>
    <s v="C-000745"/>
    <x v="144"/>
    <x v="4"/>
    <d v="2023-07-27T00:00:00"/>
    <x v="5"/>
    <n v="249.91"/>
    <n v="24991"/>
    <n v="0"/>
    <n v="0"/>
    <x v="0"/>
    <s v="Operación"/>
    <x v="0"/>
    <x v="0"/>
    <x v="1"/>
    <x v="7"/>
    <s v="Sí"/>
    <x v="1"/>
    <n v="24991"/>
    <s v="Comercio_163"/>
    <x v="3"/>
    <n v="249.91"/>
    <n v="24991"/>
    <n v="0"/>
    <n v="0"/>
    <n v="0"/>
    <n v="0"/>
    <s v="ARN00000745"/>
    <s v="Hecho"/>
    <d v="2023-05-25T00:00:00"/>
    <n v="247.06"/>
    <n v="24706"/>
    <x v="1"/>
  </r>
  <r>
    <s v="C-000746"/>
    <x v="145"/>
    <x v="5"/>
    <d v="2023-08-16T00:00:00"/>
    <x v="16"/>
    <n v="51.78"/>
    <n v="5178"/>
    <n v="0"/>
    <n v="0.99"/>
    <x v="0"/>
    <s v="Operación"/>
    <x v="1"/>
    <x v="0"/>
    <x v="1"/>
    <x v="0"/>
    <s v="No"/>
    <x v="3"/>
    <n v="51780"/>
    <s v="Comercio_1433"/>
    <x v="3"/>
    <n v="517.79999999999995"/>
    <n v="51780"/>
    <n v="0"/>
    <n v="0"/>
    <n v="0"/>
    <n v="0"/>
    <s v="ARN00000746"/>
    <s v="Hecho"/>
    <d v="2023-05-26T00:00:00"/>
    <n v="517.02"/>
    <n v="51702"/>
    <x v="3"/>
  </r>
  <r>
    <s v="C-000747"/>
    <x v="146"/>
    <x v="6"/>
    <d v="2023-08-25T00:00:00"/>
    <x v="4"/>
    <n v="128.53"/>
    <n v="12853"/>
    <n v="0"/>
    <n v="1.35"/>
    <x v="1"/>
    <s v="Operación"/>
    <x v="1"/>
    <x v="0"/>
    <x v="0"/>
    <x v="4"/>
    <s v="Sí"/>
    <x v="3"/>
    <n v="12853"/>
    <s v="Comercio_503"/>
    <x v="0"/>
    <n v="0"/>
    <n v="0"/>
    <n v="0"/>
    <n v="0"/>
    <n v="128.53"/>
    <n v="12853"/>
    <s v="ARN00000747"/>
    <s v="Pendiente"/>
    <s v="Pendiente"/>
    <n v="0"/>
    <n v="0"/>
    <x v="5"/>
  </r>
  <r>
    <s v="C-000748"/>
    <x v="147"/>
    <x v="0"/>
    <d v="2023-08-15T00:00:00"/>
    <x v="18"/>
    <n v="455.05"/>
    <n v="45505"/>
    <n v="0"/>
    <n v="1.04"/>
    <x v="0"/>
    <s v="Operación"/>
    <x v="5"/>
    <x v="0"/>
    <x v="1"/>
    <x v="7"/>
    <s v="Sí"/>
    <x v="0"/>
    <n v="45505"/>
    <s v="Comercio_1116"/>
    <x v="1"/>
    <n v="455.05"/>
    <n v="45505"/>
    <n v="0"/>
    <n v="0"/>
    <n v="0"/>
    <n v="0"/>
    <s v="ARN00000748"/>
    <s v="Pendiente"/>
    <s v="Pendiente"/>
    <n v="0"/>
    <n v="0"/>
    <x v="1"/>
  </r>
  <r>
    <s v="C-000749"/>
    <x v="148"/>
    <x v="1"/>
    <d v="2023-08-12T00:00:00"/>
    <x v="30"/>
    <n v="662.06"/>
    <n v="66206"/>
    <n v="0"/>
    <n v="1.1499999999999999"/>
    <x v="0"/>
    <s v="Operación"/>
    <x v="4"/>
    <x v="3"/>
    <x v="0"/>
    <x v="4"/>
    <s v="Sí"/>
    <x v="1"/>
    <n v="66206"/>
    <s v="Comercio_941"/>
    <x v="0"/>
    <n v="0"/>
    <n v="0"/>
    <n v="0"/>
    <n v="0"/>
    <n v="662.06"/>
    <n v="66206"/>
    <s v="ARN00000749"/>
    <s v="Hecho"/>
    <d v="2023-05-29T00:00:00"/>
    <n v="547.53"/>
    <n v="54753"/>
    <x v="3"/>
  </r>
  <r>
    <s v="C-000750"/>
    <x v="149"/>
    <x v="2"/>
    <d v="2023-08-18T00:00:00"/>
    <x v="11"/>
    <n v="966.57"/>
    <n v="96657"/>
    <n v="0"/>
    <n v="0"/>
    <x v="0"/>
    <s v="Operación"/>
    <x v="0"/>
    <x v="2"/>
    <x v="1"/>
    <x v="0"/>
    <s v="No"/>
    <x v="0"/>
    <n v="96657"/>
    <s v="Comercio_1244"/>
    <x v="2"/>
    <n v="0"/>
    <n v="0"/>
    <n v="966.57"/>
    <n v="96657"/>
    <n v="0"/>
    <n v="0"/>
    <s v="ARN00000750"/>
    <s v="Pendiente"/>
    <s v="Pendiente"/>
    <n v="0"/>
    <n v="0"/>
    <x v="1"/>
  </r>
  <r>
    <s v="C-000751"/>
    <x v="150"/>
    <x v="3"/>
    <d v="2023-08-13T00:00:00"/>
    <x v="22"/>
    <n v="79.010000000000005"/>
    <n v="7901"/>
    <n v="0"/>
    <n v="0"/>
    <x v="1"/>
    <s v="Operación"/>
    <x v="5"/>
    <x v="4"/>
    <x v="0"/>
    <x v="6"/>
    <s v="No"/>
    <x v="1"/>
    <n v="79010"/>
    <s v="Comercio_1687"/>
    <x v="0"/>
    <n v="0"/>
    <n v="0"/>
    <n v="0"/>
    <n v="0"/>
    <n v="790.1"/>
    <n v="79010"/>
    <s v="ARN00000751"/>
    <s v="Pendiente"/>
    <s v="Pendiente"/>
    <n v="0"/>
    <n v="0"/>
    <x v="1"/>
  </r>
  <r>
    <s v="C-000752"/>
    <x v="151"/>
    <x v="4"/>
    <d v="2023-08-11T00:00:00"/>
    <x v="17"/>
    <n v="65.22"/>
    <n v="6522"/>
    <n v="0"/>
    <n v="0"/>
    <x v="1"/>
    <s v="Operación"/>
    <x v="0"/>
    <x v="3"/>
    <x v="1"/>
    <x v="2"/>
    <s v="No"/>
    <x v="2"/>
    <n v="6522"/>
    <s v="Comercio_1309"/>
    <x v="1"/>
    <n v="65.22"/>
    <n v="6522"/>
    <n v="0"/>
    <n v="0"/>
    <n v="0"/>
    <n v="0"/>
    <s v="ARN00000752"/>
    <s v="Pendiente"/>
    <s v="Pendiente"/>
    <n v="0"/>
    <n v="0"/>
    <x v="0"/>
  </r>
  <r>
    <s v="C-000753"/>
    <x v="152"/>
    <x v="5"/>
    <d v="2023-08-19T00:00:00"/>
    <x v="15"/>
    <n v="166.44"/>
    <n v="16644"/>
    <n v="0"/>
    <n v="0"/>
    <x v="0"/>
    <s v="Operación"/>
    <x v="2"/>
    <x v="0"/>
    <x v="1"/>
    <x v="6"/>
    <s v="Sí"/>
    <x v="0"/>
    <n v="16644"/>
    <s v="Comercio_1791"/>
    <x v="2"/>
    <n v="0"/>
    <n v="0"/>
    <n v="166.44"/>
    <n v="16644"/>
    <n v="0"/>
    <n v="0"/>
    <s v="ARN00000753"/>
    <s v="Hecho"/>
    <d v="2023-06-02T00:00:00"/>
    <n v="868.82"/>
    <n v="86882"/>
    <x v="4"/>
  </r>
  <r>
    <s v="C-000754"/>
    <x v="153"/>
    <x v="6"/>
    <d v="2023-08-02T00:00:00"/>
    <x v="8"/>
    <n v="87.03"/>
    <n v="8703"/>
    <n v="0"/>
    <n v="1.39"/>
    <x v="1"/>
    <s v="Operación"/>
    <x v="0"/>
    <x v="1"/>
    <x v="1"/>
    <x v="1"/>
    <s v="Sí"/>
    <x v="1"/>
    <n v="87030"/>
    <s v="Comercio_888"/>
    <x v="2"/>
    <n v="0"/>
    <n v="0"/>
    <n v="870.3"/>
    <n v="87030"/>
    <n v="0"/>
    <n v="0"/>
    <s v="ARN00000754"/>
    <s v="Hecho"/>
    <d v="2023-06-03T00:00:00"/>
    <n v="11.61"/>
    <n v="1161"/>
    <x v="4"/>
  </r>
  <r>
    <s v="C-000755"/>
    <x v="154"/>
    <x v="0"/>
    <d v="2023-08-15T00:00:00"/>
    <x v="26"/>
    <n v="22.24"/>
    <n v="2224"/>
    <n v="0"/>
    <n v="0.97"/>
    <x v="0"/>
    <s v="Operación"/>
    <x v="0"/>
    <x v="1"/>
    <x v="0"/>
    <x v="1"/>
    <s v="No"/>
    <x v="3"/>
    <n v="22240"/>
    <s v="Comercio_1097"/>
    <x v="0"/>
    <n v="0"/>
    <n v="0"/>
    <n v="0"/>
    <n v="0"/>
    <n v="222.4"/>
    <n v="22240"/>
    <s v="ARN00000755"/>
    <s v="Hecho"/>
    <d v="2023-06-04T00:00:00"/>
    <n v="575.58000000000004"/>
    <n v="57558"/>
    <x v="4"/>
  </r>
  <r>
    <s v="C-000756"/>
    <x v="155"/>
    <x v="1"/>
    <d v="2023-08-10T00:00:00"/>
    <x v="23"/>
    <n v="662.95"/>
    <n v="66295"/>
    <n v="0"/>
    <n v="1.41"/>
    <x v="0"/>
    <s v="Operación"/>
    <x v="4"/>
    <x v="0"/>
    <x v="1"/>
    <x v="5"/>
    <s v="No"/>
    <x v="3"/>
    <n v="66295"/>
    <s v="Comercio_1168"/>
    <x v="1"/>
    <n v="662.95"/>
    <n v="66295"/>
    <n v="0"/>
    <n v="0"/>
    <n v="0"/>
    <n v="0"/>
    <s v="ARN00000756"/>
    <s v="Pendiente"/>
    <s v="Pendiente"/>
    <n v="0"/>
    <n v="0"/>
    <x v="3"/>
  </r>
  <r>
    <s v="C-000757"/>
    <x v="156"/>
    <x v="2"/>
    <d v="2023-08-29T00:00:00"/>
    <x v="7"/>
    <n v="585.38"/>
    <n v="58538"/>
    <n v="0"/>
    <n v="1.01"/>
    <x v="1"/>
    <s v="Operación"/>
    <x v="1"/>
    <x v="4"/>
    <x v="0"/>
    <x v="6"/>
    <s v="Sí"/>
    <x v="3"/>
    <n v="58538"/>
    <s v="Comercio_1163"/>
    <x v="0"/>
    <n v="0"/>
    <n v="0"/>
    <n v="0"/>
    <n v="0"/>
    <n v="585.38"/>
    <n v="58538"/>
    <s v="ARN00000757"/>
    <s v="Pendiente"/>
    <s v="Pendiente"/>
    <n v="0"/>
    <n v="0"/>
    <x v="2"/>
  </r>
  <r>
    <s v="C-000758"/>
    <x v="157"/>
    <x v="3"/>
    <d v="2023-08-22T00:00:00"/>
    <x v="6"/>
    <n v="718.29"/>
    <n v="71829"/>
    <n v="0"/>
    <n v="0.97"/>
    <x v="1"/>
    <s v="Operación"/>
    <x v="0"/>
    <x v="5"/>
    <x v="1"/>
    <x v="1"/>
    <s v="Sí"/>
    <x v="1"/>
    <n v="71829"/>
    <s v="Comercio_672"/>
    <x v="1"/>
    <n v="718.29"/>
    <n v="71829"/>
    <n v="0"/>
    <n v="0"/>
    <n v="0"/>
    <n v="0"/>
    <s v="ARN00000758"/>
    <s v="Hecho"/>
    <d v="2023-06-07T00:00:00"/>
    <n v="953.83"/>
    <n v="95383"/>
    <x v="5"/>
  </r>
  <r>
    <s v="C-000759"/>
    <x v="158"/>
    <x v="4"/>
    <d v="2023-08-16T00:00:00"/>
    <x v="29"/>
    <n v="170.33"/>
    <n v="17033"/>
    <n v="0"/>
    <n v="0"/>
    <x v="0"/>
    <s v="Operación"/>
    <x v="0"/>
    <x v="3"/>
    <x v="1"/>
    <x v="1"/>
    <s v="Sí"/>
    <x v="1"/>
    <n v="17033"/>
    <s v="Comercio_1540"/>
    <x v="1"/>
    <n v="170.33"/>
    <n v="17033"/>
    <n v="0"/>
    <n v="0"/>
    <n v="0"/>
    <n v="0"/>
    <s v="ARN00000759"/>
    <s v="Pendiente"/>
    <s v="Pendiente"/>
    <n v="0"/>
    <n v="0"/>
    <x v="0"/>
  </r>
  <r>
    <s v="C-000760"/>
    <x v="159"/>
    <x v="5"/>
    <d v="2023-08-24T00:00:00"/>
    <x v="6"/>
    <n v="283.67"/>
    <n v="28367"/>
    <n v="0"/>
    <n v="1.1599999999999999"/>
    <x v="1"/>
    <s v="Operación"/>
    <x v="0"/>
    <x v="4"/>
    <x v="1"/>
    <x v="3"/>
    <s v="No"/>
    <x v="3"/>
    <n v="28367"/>
    <s v="Comercio_1828"/>
    <x v="3"/>
    <n v="283.67"/>
    <n v="28367"/>
    <n v="0"/>
    <n v="0"/>
    <n v="0"/>
    <n v="0"/>
    <s v="ARN00000760"/>
    <s v="Pendiente"/>
    <s v="Pendiente"/>
    <n v="0"/>
    <n v="0"/>
    <x v="4"/>
  </r>
  <r>
    <s v="C-000761"/>
    <x v="160"/>
    <x v="6"/>
    <d v="2023-08-29T00:00:00"/>
    <x v="11"/>
    <n v="982.37"/>
    <n v="98237"/>
    <n v="0"/>
    <n v="0"/>
    <x v="0"/>
    <s v="Operación"/>
    <x v="0"/>
    <x v="4"/>
    <x v="0"/>
    <x v="5"/>
    <s v="Sí"/>
    <x v="4"/>
    <n v="98237"/>
    <s v="Comercio_1326"/>
    <x v="0"/>
    <n v="0"/>
    <n v="0"/>
    <n v="0"/>
    <n v="0"/>
    <n v="982.37"/>
    <n v="98237"/>
    <s v="ARN00000761"/>
    <s v="Pendiente"/>
    <s v="Pendiente"/>
    <n v="0"/>
    <n v="0"/>
    <x v="3"/>
  </r>
  <r>
    <s v="C-000762"/>
    <x v="161"/>
    <x v="0"/>
    <d v="2023-08-26T00:00:00"/>
    <x v="6"/>
    <n v="212.61"/>
    <n v="21261"/>
    <n v="0"/>
    <n v="0"/>
    <x v="1"/>
    <s v="Operación"/>
    <x v="5"/>
    <x v="0"/>
    <x v="0"/>
    <x v="0"/>
    <s v="Sí"/>
    <x v="2"/>
    <n v="21261"/>
    <s v="Comercio_680"/>
    <x v="0"/>
    <n v="0"/>
    <n v="0"/>
    <n v="0"/>
    <n v="0"/>
    <n v="212.61"/>
    <n v="21261"/>
    <s v="ARN00000762"/>
    <s v="Hecho"/>
    <d v="2023-06-11T00:00:00"/>
    <n v="791.82"/>
    <n v="79182"/>
    <x v="5"/>
  </r>
  <r>
    <s v="C-000763"/>
    <x v="162"/>
    <x v="1"/>
    <d v="2023-09-06T00:00:00"/>
    <x v="24"/>
    <n v="227.22"/>
    <n v="22722"/>
    <n v="0"/>
    <n v="0"/>
    <x v="0"/>
    <s v="Operación"/>
    <x v="1"/>
    <x v="3"/>
    <x v="0"/>
    <x v="0"/>
    <s v="Sí"/>
    <x v="1"/>
    <n v="22722"/>
    <s v="Comercio_1046"/>
    <x v="0"/>
    <n v="0"/>
    <n v="0"/>
    <n v="0"/>
    <n v="0"/>
    <n v="227.22"/>
    <n v="22722"/>
    <s v="ARN00000763"/>
    <s v="Pendiente"/>
    <s v="Pendiente"/>
    <n v="0"/>
    <n v="0"/>
    <x v="0"/>
  </r>
  <r>
    <s v="C-000764"/>
    <x v="163"/>
    <x v="2"/>
    <d v="2023-08-17T00:00:00"/>
    <x v="25"/>
    <n v="941.89"/>
    <n v="94189"/>
    <n v="0"/>
    <n v="1.25"/>
    <x v="0"/>
    <s v="Operación"/>
    <x v="1"/>
    <x v="5"/>
    <x v="1"/>
    <x v="0"/>
    <s v="Sí"/>
    <x v="4"/>
    <n v="94189"/>
    <s v="Comercio_749"/>
    <x v="1"/>
    <n v="941.89"/>
    <n v="94189"/>
    <n v="0"/>
    <n v="0"/>
    <n v="0"/>
    <n v="0"/>
    <s v="ARN00000764"/>
    <s v="Pendiente"/>
    <s v="Pendiente"/>
    <n v="0"/>
    <n v="0"/>
    <x v="5"/>
  </r>
  <r>
    <s v="C-000765"/>
    <x v="164"/>
    <x v="3"/>
    <d v="2023-08-16T00:00:00"/>
    <x v="5"/>
    <n v="479.89"/>
    <n v="47989"/>
    <n v="0"/>
    <n v="0"/>
    <x v="1"/>
    <s v="Operación"/>
    <x v="2"/>
    <x v="0"/>
    <x v="1"/>
    <x v="2"/>
    <s v="Sí"/>
    <x v="2"/>
    <n v="47989"/>
    <s v="Comercio_1398"/>
    <x v="1"/>
    <n v="479.89"/>
    <n v="47989"/>
    <n v="0"/>
    <n v="0"/>
    <n v="0"/>
    <n v="0"/>
    <s v="ARN00000765"/>
    <s v="Hecho"/>
    <d v="2023-06-14T00:00:00"/>
    <n v="75.38"/>
    <n v="7538"/>
    <x v="5"/>
  </r>
  <r>
    <s v="C-000766"/>
    <x v="165"/>
    <x v="4"/>
    <d v="2023-09-12T00:00:00"/>
    <x v="2"/>
    <n v="180.47"/>
    <n v="18047"/>
    <n v="0"/>
    <n v="0"/>
    <x v="0"/>
    <s v="Operación"/>
    <x v="1"/>
    <x v="4"/>
    <x v="1"/>
    <x v="3"/>
    <s v="No"/>
    <x v="3"/>
    <n v="18047"/>
    <s v="Comercio_655"/>
    <x v="2"/>
    <n v="0"/>
    <n v="0"/>
    <n v="180.47"/>
    <n v="18047"/>
    <n v="0"/>
    <n v="0"/>
    <s v="ARN00000766"/>
    <s v="Pendiente"/>
    <s v="Pendiente"/>
    <n v="0"/>
    <n v="0"/>
    <x v="1"/>
  </r>
  <r>
    <s v="C-000767"/>
    <x v="166"/>
    <x v="5"/>
    <d v="2023-08-28T00:00:00"/>
    <x v="1"/>
    <n v="630.45000000000005"/>
    <n v="63045"/>
    <n v="0"/>
    <n v="0"/>
    <x v="0"/>
    <s v="Operación"/>
    <x v="2"/>
    <x v="1"/>
    <x v="1"/>
    <x v="5"/>
    <s v="No"/>
    <x v="3"/>
    <n v="63045"/>
    <s v="Comercio_562"/>
    <x v="2"/>
    <n v="0"/>
    <n v="0"/>
    <n v="630.45000000000005"/>
    <n v="63045"/>
    <n v="0"/>
    <n v="0"/>
    <s v="ARN00000767"/>
    <s v="Pendiente"/>
    <s v="Pendiente"/>
    <n v="0"/>
    <n v="0"/>
    <x v="2"/>
  </r>
  <r>
    <s v="C-000768"/>
    <x v="167"/>
    <x v="6"/>
    <d v="2023-08-19T00:00:00"/>
    <x v="5"/>
    <n v="563.72"/>
    <n v="56372"/>
    <n v="0"/>
    <n v="1.29"/>
    <x v="1"/>
    <s v="Operación"/>
    <x v="4"/>
    <x v="5"/>
    <x v="1"/>
    <x v="1"/>
    <s v="Sí"/>
    <x v="0"/>
    <n v="56372"/>
    <s v="Comercio_785"/>
    <x v="1"/>
    <n v="563.72"/>
    <n v="56372"/>
    <n v="0"/>
    <n v="0"/>
    <n v="0"/>
    <n v="0"/>
    <s v="ARN00000768"/>
    <s v="Hecho"/>
    <d v="2023-06-17T00:00:00"/>
    <n v="261.02999999999997"/>
    <n v="26103"/>
    <x v="2"/>
  </r>
  <r>
    <s v="C-000769"/>
    <x v="168"/>
    <x v="0"/>
    <d v="2023-08-21T00:00:00"/>
    <x v="9"/>
    <n v="75.45"/>
    <n v="7545"/>
    <n v="0"/>
    <n v="1.35"/>
    <x v="1"/>
    <s v="Operación"/>
    <x v="0"/>
    <x v="5"/>
    <x v="1"/>
    <x v="5"/>
    <s v="Sí"/>
    <x v="1"/>
    <n v="7545"/>
    <s v="Comercio_1276"/>
    <x v="2"/>
    <n v="0"/>
    <n v="0"/>
    <n v="75.45"/>
    <n v="7545"/>
    <n v="0"/>
    <n v="0"/>
    <s v="ARN00000769"/>
    <s v="Pendiente"/>
    <s v="Pendiente"/>
    <n v="0"/>
    <n v="0"/>
    <x v="3"/>
  </r>
  <r>
    <s v="C-000770"/>
    <x v="169"/>
    <x v="1"/>
    <d v="2023-09-08T00:00:00"/>
    <x v="27"/>
    <n v="994.99"/>
    <n v="99499"/>
    <n v="0"/>
    <n v="0"/>
    <x v="0"/>
    <s v="Operación"/>
    <x v="0"/>
    <x v="2"/>
    <x v="0"/>
    <x v="6"/>
    <s v="No"/>
    <x v="4"/>
    <n v="99499"/>
    <s v="Comercio_991"/>
    <x v="0"/>
    <n v="0"/>
    <n v="0"/>
    <n v="0"/>
    <n v="0"/>
    <n v="994.99"/>
    <n v="99499"/>
    <s v="ARN00000770"/>
    <s v="Pendiente"/>
    <s v="Pendiente"/>
    <n v="0"/>
    <n v="0"/>
    <x v="4"/>
  </r>
  <r>
    <s v="C-000771"/>
    <x v="170"/>
    <x v="2"/>
    <d v="2023-08-20T00:00:00"/>
    <x v="13"/>
    <n v="668.32"/>
    <n v="66832"/>
    <n v="0"/>
    <n v="0"/>
    <x v="0"/>
    <s v="Operación"/>
    <x v="0"/>
    <x v="4"/>
    <x v="1"/>
    <x v="4"/>
    <s v="No"/>
    <x v="4"/>
    <n v="66832"/>
    <s v="Comercio_1131"/>
    <x v="3"/>
    <n v="668.32"/>
    <n v="66832"/>
    <n v="0"/>
    <n v="0"/>
    <n v="0"/>
    <n v="0"/>
    <s v="ARN00000771"/>
    <s v="Pendiente"/>
    <s v="Pendiente"/>
    <n v="0"/>
    <n v="0"/>
    <x v="3"/>
  </r>
  <r>
    <s v="C-000772"/>
    <x v="171"/>
    <x v="3"/>
    <d v="2023-08-25T00:00:00"/>
    <x v="25"/>
    <n v="998.69"/>
    <n v="99869"/>
    <n v="0"/>
    <n v="0"/>
    <x v="0"/>
    <s v="Operación"/>
    <x v="5"/>
    <x v="3"/>
    <x v="1"/>
    <x v="1"/>
    <s v="Sí"/>
    <x v="4"/>
    <n v="99869"/>
    <s v="Comercio_495"/>
    <x v="1"/>
    <n v="998.69"/>
    <n v="99869"/>
    <n v="0"/>
    <n v="0"/>
    <n v="0"/>
    <n v="0"/>
    <s v="ARN00000772"/>
    <s v="Hecho"/>
    <d v="2023-06-21T00:00:00"/>
    <n v="487.28"/>
    <n v="48728"/>
    <x v="1"/>
  </r>
  <r>
    <s v="C-000773"/>
    <x v="172"/>
    <x v="4"/>
    <d v="2023-08-26T00:00:00"/>
    <x v="25"/>
    <n v="484.96"/>
    <n v="48496"/>
    <n v="0"/>
    <n v="0"/>
    <x v="0"/>
    <s v="Operación"/>
    <x v="5"/>
    <x v="1"/>
    <x v="1"/>
    <x v="2"/>
    <s v="No"/>
    <x v="0"/>
    <n v="48496"/>
    <s v="Comercio_557"/>
    <x v="1"/>
    <n v="484.96"/>
    <n v="48496"/>
    <n v="0"/>
    <n v="0"/>
    <n v="0"/>
    <n v="0"/>
    <s v="ARN00000773"/>
    <s v="Hecho"/>
    <d v="2023-06-22T00:00:00"/>
    <n v="793.35"/>
    <n v="79335"/>
    <x v="0"/>
  </r>
  <r>
    <s v="C-000774"/>
    <x v="173"/>
    <x v="5"/>
    <d v="2023-08-31T00:00:00"/>
    <x v="29"/>
    <n v="472.02"/>
    <n v="47202"/>
    <n v="0"/>
    <n v="0.85"/>
    <x v="0"/>
    <s v="Operación"/>
    <x v="2"/>
    <x v="2"/>
    <x v="0"/>
    <x v="0"/>
    <s v="No"/>
    <x v="0"/>
    <n v="47202"/>
    <s v="Comercio_979"/>
    <x v="0"/>
    <n v="0"/>
    <n v="0"/>
    <n v="0"/>
    <n v="0"/>
    <n v="472.02"/>
    <n v="47202"/>
    <s v="ARN00000774"/>
    <s v="Hecho"/>
    <d v="2023-06-23T00:00:00"/>
    <n v="346.35"/>
    <n v="34635"/>
    <x v="1"/>
  </r>
  <r>
    <s v="C-000775"/>
    <x v="174"/>
    <x v="6"/>
    <d v="2023-09-22T00:00:00"/>
    <x v="4"/>
    <n v="75.48"/>
    <n v="7548"/>
    <n v="0"/>
    <n v="0.94"/>
    <x v="1"/>
    <s v="Operación"/>
    <x v="3"/>
    <x v="4"/>
    <x v="0"/>
    <x v="2"/>
    <s v="Sí"/>
    <x v="3"/>
    <n v="7548"/>
    <s v="Comercio_1594"/>
    <x v="0"/>
    <n v="0"/>
    <n v="0"/>
    <n v="0"/>
    <n v="0"/>
    <n v="75.48"/>
    <n v="7548"/>
    <s v="ARN00000775"/>
    <s v="Pendiente"/>
    <s v="Pendiente"/>
    <n v="0"/>
    <n v="0"/>
    <x v="3"/>
  </r>
  <r>
    <s v="C-000776"/>
    <x v="175"/>
    <x v="0"/>
    <d v="2023-09-09T00:00:00"/>
    <x v="6"/>
    <n v="92.58"/>
    <n v="9258"/>
    <n v="0"/>
    <n v="0"/>
    <x v="1"/>
    <s v="Operación"/>
    <x v="2"/>
    <x v="4"/>
    <x v="1"/>
    <x v="6"/>
    <s v="Sí"/>
    <x v="2"/>
    <n v="9258"/>
    <s v="Comercio_1232"/>
    <x v="2"/>
    <n v="0"/>
    <n v="0"/>
    <n v="92.58"/>
    <n v="9258"/>
    <n v="0"/>
    <n v="0"/>
    <s v="ARN00000776"/>
    <s v="Hecho"/>
    <d v="2023-06-25T00:00:00"/>
    <n v="177.75"/>
    <n v="17775"/>
    <x v="1"/>
  </r>
  <r>
    <s v="C-000777"/>
    <x v="176"/>
    <x v="1"/>
    <d v="2023-08-25T00:00:00"/>
    <x v="8"/>
    <n v="448.33"/>
    <n v="44833"/>
    <n v="0"/>
    <n v="1.17"/>
    <x v="1"/>
    <s v="Operación"/>
    <x v="2"/>
    <x v="5"/>
    <x v="0"/>
    <x v="6"/>
    <s v="Sí"/>
    <x v="0"/>
    <n v="44833"/>
    <s v="Comercio_1350"/>
    <x v="0"/>
    <n v="0"/>
    <n v="0"/>
    <n v="0"/>
    <n v="0"/>
    <n v="448.33"/>
    <n v="44833"/>
    <s v="ARN00000777"/>
    <s v="Hecho"/>
    <d v="2023-06-26T00:00:00"/>
    <n v="643.73"/>
    <n v="64373"/>
    <x v="5"/>
  </r>
  <r>
    <s v="C-000778"/>
    <x v="177"/>
    <x v="2"/>
    <d v="2023-09-07T00:00:00"/>
    <x v="26"/>
    <n v="82.27"/>
    <n v="8227"/>
    <n v="0"/>
    <n v="0"/>
    <x v="0"/>
    <s v="Operación"/>
    <x v="0"/>
    <x v="1"/>
    <x v="1"/>
    <x v="4"/>
    <s v="No"/>
    <x v="2"/>
    <n v="82270"/>
    <s v="Comercio_1324"/>
    <x v="3"/>
    <n v="822.7"/>
    <n v="82270"/>
    <n v="0"/>
    <n v="0"/>
    <n v="0"/>
    <n v="0"/>
    <s v="ARN00000778"/>
    <s v="Pendiente"/>
    <s v="Pendiente"/>
    <n v="0"/>
    <n v="0"/>
    <x v="1"/>
  </r>
  <r>
    <s v="C-000779"/>
    <x v="178"/>
    <x v="3"/>
    <d v="2023-09-26T00:00:00"/>
    <x v="4"/>
    <n v="476.56"/>
    <n v="47656"/>
    <n v="0"/>
    <n v="0"/>
    <x v="1"/>
    <s v="Operación"/>
    <x v="2"/>
    <x v="0"/>
    <x v="0"/>
    <x v="1"/>
    <s v="No"/>
    <x v="4"/>
    <n v="47656"/>
    <s v="Comercio_1780"/>
    <x v="0"/>
    <n v="0"/>
    <n v="0"/>
    <n v="0"/>
    <n v="0"/>
    <n v="476.56"/>
    <n v="47656"/>
    <s v="ARN00000779"/>
    <s v="Hecho"/>
    <d v="2023-06-28T00:00:00"/>
    <n v="741.61"/>
    <n v="74161"/>
    <x v="5"/>
  </r>
  <r>
    <s v="C-000780"/>
    <x v="179"/>
    <x v="4"/>
    <d v="2023-09-13T00:00:00"/>
    <x v="6"/>
    <n v="214.54"/>
    <n v="21454"/>
    <n v="0"/>
    <n v="0"/>
    <x v="1"/>
    <s v="Operación"/>
    <x v="5"/>
    <x v="0"/>
    <x v="1"/>
    <x v="4"/>
    <s v="No"/>
    <x v="0"/>
    <n v="21454"/>
    <s v="Comercio_315"/>
    <x v="3"/>
    <n v="214.54"/>
    <n v="21454"/>
    <n v="0"/>
    <n v="0"/>
    <n v="0"/>
    <n v="0"/>
    <s v="ARN00000780"/>
    <s v="Hecho"/>
    <d v="2023-06-29T00:00:00"/>
    <n v="85.43"/>
    <n v="8543"/>
    <x v="4"/>
  </r>
  <r>
    <s v="C-000781"/>
    <x v="180"/>
    <x v="5"/>
    <d v="2023-09-16T00:00:00"/>
    <x v="15"/>
    <n v="923.98"/>
    <n v="92398"/>
    <n v="0"/>
    <n v="0"/>
    <x v="0"/>
    <s v="Operación"/>
    <x v="1"/>
    <x v="0"/>
    <x v="1"/>
    <x v="7"/>
    <s v="No"/>
    <x v="0"/>
    <n v="92398"/>
    <s v="Comercio_73"/>
    <x v="1"/>
    <n v="923.98"/>
    <n v="92398"/>
    <n v="0"/>
    <n v="0"/>
    <n v="0"/>
    <n v="0"/>
    <s v="ARN00000781"/>
    <s v="Hecho"/>
    <d v="2023-06-30T00:00:00"/>
    <n v="273.02"/>
    <n v="27302"/>
    <x v="5"/>
  </r>
  <r>
    <s v="C-000782"/>
    <x v="181"/>
    <x v="6"/>
    <d v="2023-09-10T00:00:00"/>
    <x v="17"/>
    <n v="789.96"/>
    <n v="78996"/>
    <n v="0"/>
    <n v="0"/>
    <x v="0"/>
    <s v="Operación"/>
    <x v="1"/>
    <x v="2"/>
    <x v="0"/>
    <x v="2"/>
    <s v="No"/>
    <x v="3"/>
    <n v="78996"/>
    <s v="Comercio_640"/>
    <x v="0"/>
    <n v="0"/>
    <n v="0"/>
    <n v="0"/>
    <n v="0"/>
    <n v="789.96"/>
    <n v="78996"/>
    <s v="ARN00000782"/>
    <s v="Pendiente"/>
    <s v="Pendiente"/>
    <n v="0"/>
    <n v="0"/>
    <x v="2"/>
  </r>
  <r>
    <s v="C-000783"/>
    <x v="182"/>
    <x v="0"/>
    <d v="2023-09-26T00:00:00"/>
    <x v="24"/>
    <n v="170.63"/>
    <n v="17063"/>
    <n v="0"/>
    <n v="0"/>
    <x v="0"/>
    <s v="Operación"/>
    <x v="2"/>
    <x v="1"/>
    <x v="0"/>
    <x v="2"/>
    <s v="No"/>
    <x v="0"/>
    <n v="17063"/>
    <s v="Comercio_1086"/>
    <x v="0"/>
    <n v="0"/>
    <n v="0"/>
    <n v="0"/>
    <n v="0"/>
    <n v="170.63"/>
    <n v="17063"/>
    <s v="ARN00000783"/>
    <s v="Hecho"/>
    <d v="2023-07-02T00:00:00"/>
    <n v="65.98"/>
    <n v="6598"/>
    <x v="1"/>
  </r>
  <r>
    <s v="C-000784"/>
    <x v="183"/>
    <x v="1"/>
    <d v="2023-09-04T00:00:00"/>
    <x v="5"/>
    <n v="809.19"/>
    <n v="80919"/>
    <n v="0"/>
    <n v="0.14000000000000001"/>
    <x v="1"/>
    <s v="Operación"/>
    <x v="0"/>
    <x v="3"/>
    <x v="1"/>
    <x v="2"/>
    <s v="Sí"/>
    <x v="0"/>
    <n v="80919"/>
    <s v="Comercio_1443"/>
    <x v="2"/>
    <n v="0"/>
    <n v="0"/>
    <n v="809.19"/>
    <n v="80919"/>
    <n v="0"/>
    <n v="0"/>
    <s v="ARN00000784"/>
    <s v="Hecho"/>
    <d v="2023-07-03T00:00:00"/>
    <n v="598.54999999999995"/>
    <n v="59855"/>
    <x v="1"/>
  </r>
  <r>
    <s v="C-000785"/>
    <x v="184"/>
    <x v="2"/>
    <d v="2023-09-22T00:00:00"/>
    <x v="11"/>
    <n v="408.49"/>
    <n v="40849"/>
    <n v="0"/>
    <n v="1.04"/>
    <x v="1"/>
    <s v="Operación"/>
    <x v="4"/>
    <x v="5"/>
    <x v="0"/>
    <x v="1"/>
    <s v="Sí"/>
    <x v="1"/>
    <n v="40849"/>
    <s v="Comercio_1720"/>
    <x v="0"/>
    <n v="0"/>
    <n v="0"/>
    <n v="0"/>
    <n v="0"/>
    <n v="408.49"/>
    <n v="40849"/>
    <s v="ARN00000785"/>
    <s v="Hecho"/>
    <d v="2023-07-04T00:00:00"/>
    <n v="743.95"/>
    <n v="74395"/>
    <x v="2"/>
  </r>
  <r>
    <s v="C-000786"/>
    <x v="185"/>
    <x v="3"/>
    <d v="2023-09-26T00:00:00"/>
    <x v="21"/>
    <n v="66.25"/>
    <n v="6625"/>
    <n v="0"/>
    <n v="0"/>
    <x v="0"/>
    <s v="Operación"/>
    <x v="5"/>
    <x v="4"/>
    <x v="1"/>
    <x v="1"/>
    <s v="Sí"/>
    <x v="3"/>
    <n v="6625"/>
    <s v="Comercio_1216"/>
    <x v="2"/>
    <n v="0"/>
    <n v="0"/>
    <n v="66.25"/>
    <n v="6625"/>
    <n v="0"/>
    <n v="0"/>
    <s v="ARN00000786"/>
    <s v="Pendiente"/>
    <s v="Pendiente"/>
    <n v="0"/>
    <n v="0"/>
    <x v="0"/>
  </r>
  <r>
    <s v="C-000787"/>
    <x v="186"/>
    <x v="4"/>
    <d v="2023-09-23T00:00:00"/>
    <x v="18"/>
    <n v="432.09"/>
    <n v="43209"/>
    <n v="0"/>
    <n v="1.04"/>
    <x v="1"/>
    <s v="Operación"/>
    <x v="2"/>
    <x v="4"/>
    <x v="0"/>
    <x v="7"/>
    <s v="Sí"/>
    <x v="0"/>
    <n v="43209"/>
    <s v="Comercio_306"/>
    <x v="0"/>
    <n v="0"/>
    <n v="0"/>
    <n v="0"/>
    <n v="0"/>
    <n v="432.09"/>
    <n v="43209"/>
    <s v="ARN00000787"/>
    <s v="Pendiente"/>
    <s v="Pendiente"/>
    <n v="0"/>
    <n v="0"/>
    <x v="0"/>
  </r>
  <r>
    <s v="C-000788"/>
    <x v="187"/>
    <x v="5"/>
    <d v="2023-09-28T00:00:00"/>
    <x v="21"/>
    <n v="72.31"/>
    <n v="7231"/>
    <n v="0"/>
    <n v="1.1599999999999999"/>
    <x v="1"/>
    <s v="Operación"/>
    <x v="5"/>
    <x v="4"/>
    <x v="0"/>
    <x v="6"/>
    <s v="Sí"/>
    <x v="0"/>
    <n v="72310"/>
    <s v="Comercio_1416"/>
    <x v="0"/>
    <n v="0"/>
    <n v="0"/>
    <n v="0"/>
    <n v="0"/>
    <n v="723.1"/>
    <n v="72310"/>
    <s v="ARN00000788"/>
    <s v="Pendiente"/>
    <s v="Pendiente"/>
    <n v="0"/>
    <n v="0"/>
    <x v="5"/>
  </r>
  <r>
    <s v="C-000789"/>
    <x v="188"/>
    <x v="6"/>
    <d v="2023-09-12T00:00:00"/>
    <x v="23"/>
    <n v="353.46"/>
    <n v="35346"/>
    <n v="0"/>
    <n v="0"/>
    <x v="0"/>
    <s v="Operación"/>
    <x v="1"/>
    <x v="3"/>
    <x v="1"/>
    <x v="2"/>
    <s v="Sí"/>
    <x v="2"/>
    <n v="35346"/>
    <s v="Comercio_328"/>
    <x v="1"/>
    <n v="353.46"/>
    <n v="35346"/>
    <n v="0"/>
    <n v="0"/>
    <n v="0"/>
    <n v="0"/>
    <s v="ARN00000789"/>
    <s v="Pendiente"/>
    <s v="Pendiente"/>
    <n v="0"/>
    <n v="0"/>
    <x v="0"/>
  </r>
  <r>
    <s v="C-000790"/>
    <x v="189"/>
    <x v="0"/>
    <d v="2023-10-06T00:00:00"/>
    <x v="2"/>
    <n v="987.74"/>
    <n v="98774"/>
    <n v="0"/>
    <n v="0"/>
    <x v="1"/>
    <s v="Operación"/>
    <x v="3"/>
    <x v="2"/>
    <x v="1"/>
    <x v="0"/>
    <s v="No"/>
    <x v="2"/>
    <n v="98774"/>
    <s v="Comercio_125"/>
    <x v="1"/>
    <n v="987.74"/>
    <n v="98774"/>
    <n v="0"/>
    <n v="0"/>
    <n v="0"/>
    <n v="0"/>
    <s v="ARN00000790"/>
    <s v="Hecho"/>
    <d v="2023-07-09T00:00:00"/>
    <n v="198.58"/>
    <n v="19858"/>
    <x v="4"/>
  </r>
  <r>
    <s v="C-000791"/>
    <x v="190"/>
    <x v="1"/>
    <d v="2023-09-22T00:00:00"/>
    <x v="22"/>
    <n v="74.17"/>
    <n v="7417"/>
    <n v="0"/>
    <n v="1.39"/>
    <x v="1"/>
    <s v="Operación"/>
    <x v="0"/>
    <x v="0"/>
    <x v="0"/>
    <x v="6"/>
    <s v="No"/>
    <x v="4"/>
    <n v="7417"/>
    <s v="Comercio_1620"/>
    <x v="0"/>
    <n v="0"/>
    <n v="0"/>
    <n v="0"/>
    <n v="0"/>
    <n v="74.17"/>
    <n v="7417"/>
    <s v="ARN00000791"/>
    <s v="Hecho"/>
    <d v="2023-07-10T00:00:00"/>
    <n v="96.27"/>
    <n v="9627"/>
    <x v="5"/>
  </r>
  <r>
    <s v="C-000792"/>
    <x v="191"/>
    <x v="2"/>
    <d v="2023-09-29T00:00:00"/>
    <x v="11"/>
    <n v="220.64"/>
    <n v="22064"/>
    <n v="0"/>
    <n v="1.45"/>
    <x v="1"/>
    <s v="Operación"/>
    <x v="2"/>
    <x v="0"/>
    <x v="1"/>
    <x v="7"/>
    <s v="Sí"/>
    <x v="2"/>
    <n v="22064"/>
    <s v="Comercio_1258"/>
    <x v="2"/>
    <n v="0"/>
    <n v="0"/>
    <n v="220.64"/>
    <n v="22064"/>
    <n v="0"/>
    <n v="0"/>
    <s v="ARN00000792"/>
    <s v="Hecho"/>
    <d v="2023-07-11T00:00:00"/>
    <n v="454.56"/>
    <n v="45456"/>
    <x v="1"/>
  </r>
  <r>
    <s v="C-000793"/>
    <x v="192"/>
    <x v="3"/>
    <d v="2023-10-03T00:00:00"/>
    <x v="21"/>
    <n v="50.78"/>
    <n v="5078"/>
    <n v="0"/>
    <n v="0"/>
    <x v="0"/>
    <s v="Operación"/>
    <x v="1"/>
    <x v="5"/>
    <x v="0"/>
    <x v="3"/>
    <s v="Sí"/>
    <x v="1"/>
    <n v="50780"/>
    <s v="Comercio_1428"/>
    <x v="0"/>
    <n v="0"/>
    <n v="0"/>
    <n v="0"/>
    <n v="0"/>
    <n v="507.8"/>
    <n v="50780"/>
    <s v="ARN00000793"/>
    <s v="Pendiente"/>
    <s v="Pendiente"/>
    <n v="0"/>
    <n v="0"/>
    <x v="5"/>
  </r>
  <r>
    <s v="C-000794"/>
    <x v="193"/>
    <x v="4"/>
    <d v="2023-10-04T00:00:00"/>
    <x v="21"/>
    <n v="250.59"/>
    <n v="25059"/>
    <n v="0"/>
    <n v="1.1299999999999999"/>
    <x v="0"/>
    <s v="Operación"/>
    <x v="1"/>
    <x v="5"/>
    <x v="0"/>
    <x v="1"/>
    <s v="Sí"/>
    <x v="1"/>
    <n v="25059"/>
    <s v="Comercio_1739"/>
    <x v="0"/>
    <n v="0"/>
    <n v="0"/>
    <n v="0"/>
    <n v="0"/>
    <n v="250.59"/>
    <n v="25059"/>
    <s v="ARN00000794"/>
    <s v="Hecho"/>
    <d v="2023-07-13T00:00:00"/>
    <n v="854.51"/>
    <n v="85451"/>
    <x v="5"/>
  </r>
  <r>
    <s v="C-000795"/>
    <x v="194"/>
    <x v="5"/>
    <d v="2023-10-04T00:00:00"/>
    <x v="16"/>
    <n v="842.55"/>
    <n v="84255"/>
    <n v="0"/>
    <n v="0"/>
    <x v="0"/>
    <s v="Operación"/>
    <x v="0"/>
    <x v="5"/>
    <x v="1"/>
    <x v="1"/>
    <s v="Sí"/>
    <x v="4"/>
    <n v="84255"/>
    <s v="Comercio_1493"/>
    <x v="2"/>
    <n v="0"/>
    <n v="0"/>
    <n v="842.55"/>
    <n v="84255"/>
    <n v="0"/>
    <n v="0"/>
    <s v="ARN00000795"/>
    <s v="Pendiente"/>
    <s v="Pendiente"/>
    <n v="0"/>
    <n v="0"/>
    <x v="4"/>
  </r>
  <r>
    <s v="C-000796"/>
    <x v="195"/>
    <x v="6"/>
    <d v="2023-09-22T00:00:00"/>
    <x v="29"/>
    <n v="84.05"/>
    <n v="8405"/>
    <n v="0"/>
    <n v="0.86"/>
    <x v="0"/>
    <s v="Operación"/>
    <x v="1"/>
    <x v="1"/>
    <x v="1"/>
    <x v="2"/>
    <s v="No"/>
    <x v="4"/>
    <n v="84050"/>
    <s v="Comercio_190"/>
    <x v="3"/>
    <n v="840.5"/>
    <n v="84050"/>
    <n v="0"/>
    <n v="0"/>
    <n v="0"/>
    <n v="0"/>
    <s v="ARN00000796"/>
    <s v="Hecho"/>
    <d v="2023-07-15T00:00:00"/>
    <n v="574.61"/>
    <n v="57461"/>
    <x v="5"/>
  </r>
  <r>
    <s v="C-000797"/>
    <x v="196"/>
    <x v="0"/>
    <d v="2023-09-27T00:00:00"/>
    <x v="1"/>
    <n v="127.59"/>
    <n v="12759"/>
    <n v="0"/>
    <n v="0"/>
    <x v="1"/>
    <s v="Operación"/>
    <x v="5"/>
    <x v="0"/>
    <x v="1"/>
    <x v="2"/>
    <s v="No"/>
    <x v="0"/>
    <n v="12759"/>
    <s v="Comercio_73"/>
    <x v="3"/>
    <n v="127.59"/>
    <n v="12759"/>
    <n v="0"/>
    <n v="0"/>
    <n v="0"/>
    <n v="0"/>
    <s v="ARN00000797"/>
    <s v="Pendiente"/>
    <s v="Pendiente"/>
    <n v="0"/>
    <n v="0"/>
    <x v="5"/>
  </r>
  <r>
    <s v="C-000798"/>
    <x v="197"/>
    <x v="1"/>
    <d v="2023-10-09T00:00:00"/>
    <x v="7"/>
    <n v="556.77"/>
    <n v="55677"/>
    <n v="0"/>
    <n v="0"/>
    <x v="0"/>
    <s v="Operación"/>
    <x v="2"/>
    <x v="2"/>
    <x v="1"/>
    <x v="7"/>
    <s v="No"/>
    <x v="2"/>
    <n v="55677"/>
    <s v="Comercio_1501"/>
    <x v="3"/>
    <n v="556.77"/>
    <n v="55677"/>
    <n v="0"/>
    <n v="0"/>
    <n v="0"/>
    <n v="0"/>
    <s v="ARN00000798"/>
    <s v="Hecho"/>
    <d v="2023-07-17T00:00:00"/>
    <n v="506.62"/>
    <n v="50662"/>
    <x v="4"/>
  </r>
  <r>
    <s v="C-000799"/>
    <x v="198"/>
    <x v="2"/>
    <d v="2023-09-27T00:00:00"/>
    <x v="17"/>
    <n v="627.04999999999995"/>
    <n v="62705"/>
    <n v="0"/>
    <n v="1.01"/>
    <x v="0"/>
    <s v="Operación"/>
    <x v="0"/>
    <x v="4"/>
    <x v="0"/>
    <x v="3"/>
    <s v="Sí"/>
    <x v="3"/>
    <n v="62705"/>
    <s v="Comercio_1152"/>
    <x v="0"/>
    <n v="0"/>
    <n v="0"/>
    <n v="0"/>
    <n v="0"/>
    <n v="627.04999999999995"/>
    <n v="62705"/>
    <s v="ARN00000799"/>
    <s v="Pendiente"/>
    <s v="Pendiente"/>
    <n v="0"/>
    <n v="0"/>
    <x v="1"/>
  </r>
  <r>
    <s v="C-000800"/>
    <x v="199"/>
    <x v="3"/>
    <d v="2023-10-05T00:00:00"/>
    <x v="15"/>
    <n v="914.36"/>
    <n v="91436"/>
    <n v="0"/>
    <n v="1.01"/>
    <x v="1"/>
    <s v="Operación"/>
    <x v="2"/>
    <x v="0"/>
    <x v="1"/>
    <x v="1"/>
    <s v="Sí"/>
    <x v="0"/>
    <n v="91436"/>
    <s v="Comercio_67"/>
    <x v="1"/>
    <n v="914.36"/>
    <n v="91436"/>
    <n v="0"/>
    <n v="0"/>
    <n v="0"/>
    <n v="0"/>
    <s v="ARN00000800"/>
    <s v="Hecho"/>
    <d v="2023-07-19T00:00:00"/>
    <n v="150.56"/>
    <n v="15056"/>
    <x v="5"/>
  </r>
  <r>
    <s v="C-000801"/>
    <x v="0"/>
    <x v="0"/>
    <d v="2023-03-02T00:00:00"/>
    <x v="8"/>
    <n v="571.87"/>
    <n v="57187"/>
    <n v="0"/>
    <n v="0"/>
    <x v="0"/>
    <s v="Operación"/>
    <x v="4"/>
    <x v="4"/>
    <x v="1"/>
    <x v="6"/>
    <s v="Sí"/>
    <x v="0"/>
    <n v="57187"/>
    <s v="Comercio_1334"/>
    <x v="3"/>
    <n v="571.87"/>
    <n v="57187"/>
    <n v="0"/>
    <n v="0"/>
    <n v="0"/>
    <n v="0"/>
    <s v="ARN00000801"/>
    <s v="Pendiente"/>
    <s v="Pendiente"/>
    <n v="0"/>
    <n v="0"/>
    <x v="4"/>
  </r>
  <r>
    <s v="C-000802"/>
    <x v="1"/>
    <x v="1"/>
    <d v="2023-03-08T00:00:00"/>
    <x v="25"/>
    <n v="887.52"/>
    <n v="88752"/>
    <n v="0"/>
    <n v="0"/>
    <x v="1"/>
    <s v="Operación"/>
    <x v="1"/>
    <x v="3"/>
    <x v="0"/>
    <x v="0"/>
    <s v="Sí"/>
    <x v="2"/>
    <n v="88752"/>
    <s v="Comercio_349"/>
    <x v="0"/>
    <n v="0"/>
    <n v="0"/>
    <n v="0"/>
    <n v="0"/>
    <n v="887.52"/>
    <n v="88752"/>
    <s v="ARN00000802"/>
    <s v="Pendiente"/>
    <s v="Pendiente"/>
    <n v="0"/>
    <n v="0"/>
    <x v="3"/>
  </r>
  <r>
    <s v="C-000803"/>
    <x v="2"/>
    <x v="2"/>
    <d v="2023-04-01T00:00:00"/>
    <x v="19"/>
    <n v="40.5"/>
    <n v="4050"/>
    <n v="0"/>
    <n v="0"/>
    <x v="0"/>
    <s v="Operación"/>
    <x v="3"/>
    <x v="1"/>
    <x v="0"/>
    <x v="1"/>
    <s v="No"/>
    <x v="2"/>
    <n v="40500"/>
    <s v="Comercio_418"/>
    <x v="0"/>
    <n v="0"/>
    <n v="0"/>
    <n v="0"/>
    <n v="0"/>
    <n v="405"/>
    <n v="40500"/>
    <s v="ARN00000803"/>
    <s v="Hecho"/>
    <d v="2023-01-03T00:00:00"/>
    <n v="386.15"/>
    <n v="38615"/>
    <x v="1"/>
  </r>
  <r>
    <s v="C-000804"/>
    <x v="3"/>
    <x v="3"/>
    <d v="2023-03-13T00:00:00"/>
    <x v="0"/>
    <n v="201.13"/>
    <n v="20113"/>
    <n v="0"/>
    <n v="0"/>
    <x v="0"/>
    <s v="Operación"/>
    <x v="4"/>
    <x v="0"/>
    <x v="1"/>
    <x v="0"/>
    <s v="Sí"/>
    <x v="4"/>
    <n v="20113"/>
    <s v="Comercio_1628"/>
    <x v="2"/>
    <n v="0"/>
    <n v="0"/>
    <n v="201.13"/>
    <n v="20113"/>
    <n v="0"/>
    <n v="0"/>
    <s v="ARN00000804"/>
    <s v="Hecho"/>
    <d v="2023-01-04T00:00:00"/>
    <n v="80.459999999999994"/>
    <n v="8046"/>
    <x v="3"/>
  </r>
  <r>
    <s v="C-000805"/>
    <x v="4"/>
    <x v="4"/>
    <d v="2023-03-14T00:00:00"/>
    <x v="0"/>
    <n v="915.11"/>
    <n v="91511"/>
    <n v="0"/>
    <n v="0"/>
    <x v="1"/>
    <s v="Operación"/>
    <x v="2"/>
    <x v="1"/>
    <x v="1"/>
    <x v="7"/>
    <s v="Sí"/>
    <x v="4"/>
    <n v="91511"/>
    <s v="Comercio_1397"/>
    <x v="1"/>
    <n v="915.11"/>
    <n v="91511"/>
    <n v="0"/>
    <n v="0"/>
    <n v="0"/>
    <n v="0"/>
    <s v="ARN00000805"/>
    <s v="Pendiente"/>
    <s v="Pendiente"/>
    <n v="0"/>
    <n v="0"/>
    <x v="3"/>
  </r>
  <r>
    <s v="C-000806"/>
    <x v="5"/>
    <x v="5"/>
    <d v="2023-04-02T00:00:00"/>
    <x v="24"/>
    <n v="147.52000000000001"/>
    <n v="14752"/>
    <n v="0"/>
    <n v="1.03"/>
    <x v="1"/>
    <s v="Operación"/>
    <x v="2"/>
    <x v="1"/>
    <x v="0"/>
    <x v="7"/>
    <s v="No"/>
    <x v="4"/>
    <n v="14752"/>
    <s v="Comercio_1222"/>
    <x v="0"/>
    <n v="0"/>
    <n v="0"/>
    <n v="0"/>
    <n v="0"/>
    <n v="147.52000000000001"/>
    <n v="14752"/>
    <s v="ARN00000806"/>
    <s v="Pendiente"/>
    <s v="Pendiente"/>
    <n v="0"/>
    <n v="0"/>
    <x v="3"/>
  </r>
  <r>
    <s v="C-000807"/>
    <x v="6"/>
    <x v="6"/>
    <d v="2023-03-16T00:00:00"/>
    <x v="0"/>
    <n v="598.83000000000004"/>
    <n v="59883"/>
    <n v="0"/>
    <n v="1.03"/>
    <x v="1"/>
    <s v="Operación"/>
    <x v="1"/>
    <x v="3"/>
    <x v="0"/>
    <x v="2"/>
    <s v="Sí"/>
    <x v="0"/>
    <n v="59883"/>
    <s v="Comercio_1452"/>
    <x v="0"/>
    <n v="0"/>
    <n v="0"/>
    <n v="0"/>
    <n v="0"/>
    <n v="598.83000000000004"/>
    <n v="59883"/>
    <s v="ARN00000807"/>
    <s v="Hecho"/>
    <d v="2023-01-07T00:00:00"/>
    <n v="603.01"/>
    <n v="60301"/>
    <x v="1"/>
  </r>
  <r>
    <s v="C-000808"/>
    <x v="7"/>
    <x v="0"/>
    <d v="2023-03-20T00:00:00"/>
    <x v="17"/>
    <n v="967.18"/>
    <n v="96718"/>
    <n v="0"/>
    <n v="0"/>
    <x v="1"/>
    <s v="Operación"/>
    <x v="1"/>
    <x v="2"/>
    <x v="1"/>
    <x v="3"/>
    <s v="Sí"/>
    <x v="3"/>
    <n v="96718"/>
    <s v="Comercio_212"/>
    <x v="3"/>
    <n v="967.18"/>
    <n v="96718"/>
    <n v="0"/>
    <n v="0"/>
    <n v="0"/>
    <n v="0"/>
    <s v="ARN00000808"/>
    <s v="Pendiente"/>
    <s v="Pendiente"/>
    <n v="0"/>
    <n v="0"/>
    <x v="2"/>
  </r>
  <r>
    <s v="C-000809"/>
    <x v="8"/>
    <x v="1"/>
    <d v="2023-03-30T00:00:00"/>
    <x v="11"/>
    <n v="93.63"/>
    <n v="9363"/>
    <n v="0"/>
    <n v="0.98"/>
    <x v="1"/>
    <s v="Operación"/>
    <x v="2"/>
    <x v="1"/>
    <x v="1"/>
    <x v="1"/>
    <s v="No"/>
    <x v="0"/>
    <n v="9363"/>
    <s v="Comercio_697"/>
    <x v="2"/>
    <n v="0"/>
    <n v="0"/>
    <n v="93.63"/>
    <n v="9363"/>
    <n v="0"/>
    <n v="0"/>
    <s v="ARN00000809"/>
    <s v="Hecho"/>
    <d v="2023-01-09T00:00:00"/>
    <n v="621.32000000000005"/>
    <n v="62132"/>
    <x v="3"/>
  </r>
  <r>
    <s v="C-000810"/>
    <x v="9"/>
    <x v="2"/>
    <d v="2023-04-10T00:00:00"/>
    <x v="4"/>
    <n v="180.33"/>
    <n v="18033"/>
    <n v="0"/>
    <n v="0.87"/>
    <x v="0"/>
    <s v="Operación"/>
    <x v="1"/>
    <x v="0"/>
    <x v="0"/>
    <x v="5"/>
    <s v="Sí"/>
    <x v="3"/>
    <n v="18033"/>
    <s v="Comercio_1333"/>
    <x v="0"/>
    <n v="0"/>
    <n v="0"/>
    <n v="0"/>
    <n v="0"/>
    <n v="180.33"/>
    <n v="18033"/>
    <s v="ARN00000810"/>
    <s v="Hecho"/>
    <d v="2023-01-10T00:00:00"/>
    <n v="452.04"/>
    <n v="45204"/>
    <x v="4"/>
  </r>
  <r>
    <s v="C-000811"/>
    <x v="10"/>
    <x v="3"/>
    <d v="2023-03-26T00:00:00"/>
    <x v="22"/>
    <n v="15.92"/>
    <n v="1592"/>
    <n v="0"/>
    <n v="0.86"/>
    <x v="1"/>
    <s v="Operación"/>
    <x v="1"/>
    <x v="2"/>
    <x v="1"/>
    <x v="5"/>
    <s v="No"/>
    <x v="4"/>
    <n v="15920"/>
    <s v="Comercio_843"/>
    <x v="3"/>
    <n v="159.19999999999999"/>
    <n v="15920"/>
    <n v="0"/>
    <n v="0"/>
    <n v="0"/>
    <n v="0"/>
    <s v="ARN00000811"/>
    <s v="Hecho"/>
    <d v="2023-01-11T00:00:00"/>
    <n v="681.33"/>
    <n v="68133"/>
    <x v="1"/>
  </r>
  <r>
    <s v="C-000812"/>
    <x v="11"/>
    <x v="4"/>
    <d v="2023-04-04T00:00:00"/>
    <x v="16"/>
    <n v="179.23"/>
    <n v="17923"/>
    <n v="0"/>
    <n v="1.22"/>
    <x v="1"/>
    <s v="Operación"/>
    <x v="4"/>
    <x v="3"/>
    <x v="1"/>
    <x v="2"/>
    <s v="No"/>
    <x v="3"/>
    <n v="17923"/>
    <s v="Comercio_1358"/>
    <x v="3"/>
    <n v="179.23"/>
    <n v="17923"/>
    <n v="0"/>
    <n v="0"/>
    <n v="0"/>
    <n v="0"/>
    <s v="ARN00000812"/>
    <s v="Hecho"/>
    <d v="2023-01-12T00:00:00"/>
    <n v="796.14"/>
    <n v="79614"/>
    <x v="5"/>
  </r>
  <r>
    <s v="C-000813"/>
    <x v="12"/>
    <x v="5"/>
    <d v="2023-03-29T00:00:00"/>
    <x v="30"/>
    <n v="474.56"/>
    <n v="47456"/>
    <n v="0"/>
    <n v="0"/>
    <x v="1"/>
    <s v="Operación"/>
    <x v="0"/>
    <x v="2"/>
    <x v="1"/>
    <x v="7"/>
    <s v="No"/>
    <x v="2"/>
    <n v="47456"/>
    <s v="Comercio_1036"/>
    <x v="3"/>
    <n v="474.56"/>
    <n v="47456"/>
    <n v="0"/>
    <n v="0"/>
    <n v="0"/>
    <n v="0"/>
    <s v="ARN00000813"/>
    <s v="Hecho"/>
    <d v="2023-01-13T00:00:00"/>
    <n v="483.87"/>
    <n v="48387"/>
    <x v="3"/>
  </r>
  <r>
    <s v="C-000814"/>
    <x v="13"/>
    <x v="6"/>
    <d v="2023-03-17T00:00:00"/>
    <x v="12"/>
    <n v="14.7"/>
    <n v="1470"/>
    <n v="0"/>
    <n v="0"/>
    <x v="0"/>
    <s v="Operación"/>
    <x v="0"/>
    <x v="2"/>
    <x v="0"/>
    <x v="4"/>
    <s v="No"/>
    <x v="0"/>
    <n v="14700"/>
    <s v="Comercio_1875"/>
    <x v="0"/>
    <n v="0"/>
    <n v="0"/>
    <n v="0"/>
    <n v="0"/>
    <n v="147"/>
    <n v="14700"/>
    <s v="ARN00000814"/>
    <s v="Hecho"/>
    <d v="2023-01-14T00:00:00"/>
    <n v="327.42"/>
    <n v="32742"/>
    <x v="0"/>
  </r>
  <r>
    <s v="C-000815"/>
    <x v="14"/>
    <x v="0"/>
    <d v="2023-03-17T00:00:00"/>
    <x v="13"/>
    <n v="411.81"/>
    <n v="41181"/>
    <n v="0"/>
    <n v="0"/>
    <x v="0"/>
    <s v="Operación"/>
    <x v="3"/>
    <x v="4"/>
    <x v="1"/>
    <x v="1"/>
    <s v="No"/>
    <x v="0"/>
    <n v="41181"/>
    <s v="Comercio_1870"/>
    <x v="3"/>
    <n v="411.81"/>
    <n v="41181"/>
    <n v="0"/>
    <n v="0"/>
    <n v="0"/>
    <n v="0"/>
    <s v="ARN00000815"/>
    <s v="Pendiente"/>
    <s v="Pendiente"/>
    <n v="0"/>
    <n v="0"/>
    <x v="5"/>
  </r>
  <r>
    <s v="C-000816"/>
    <x v="15"/>
    <x v="1"/>
    <d v="2023-04-04T00:00:00"/>
    <x v="15"/>
    <n v="285.05"/>
    <n v="28505"/>
    <n v="0"/>
    <n v="0.88"/>
    <x v="0"/>
    <s v="Operación"/>
    <x v="0"/>
    <x v="4"/>
    <x v="0"/>
    <x v="1"/>
    <s v="Sí"/>
    <x v="0"/>
    <n v="28505"/>
    <s v="Comercio_1605"/>
    <x v="0"/>
    <n v="0"/>
    <n v="0"/>
    <n v="0"/>
    <n v="0"/>
    <n v="285.05"/>
    <n v="28505"/>
    <s v="ARN00000816"/>
    <s v="Pendiente"/>
    <s v="Pendiente"/>
    <n v="0"/>
    <n v="0"/>
    <x v="3"/>
  </r>
  <r>
    <s v="C-000817"/>
    <x v="16"/>
    <x v="2"/>
    <d v="2023-03-27T00:00:00"/>
    <x v="29"/>
    <n v="379.72"/>
    <n v="37972"/>
    <n v="0"/>
    <n v="1.1499999999999999"/>
    <x v="1"/>
    <s v="Operación"/>
    <x v="5"/>
    <x v="3"/>
    <x v="0"/>
    <x v="2"/>
    <s v="Sí"/>
    <x v="1"/>
    <n v="37972"/>
    <s v="Comercio_662"/>
    <x v="0"/>
    <n v="0"/>
    <n v="0"/>
    <n v="0"/>
    <n v="0"/>
    <n v="379.72"/>
    <n v="37972"/>
    <s v="ARN00000817"/>
    <s v="Pendiente"/>
    <s v="Pendiente"/>
    <n v="0"/>
    <n v="0"/>
    <x v="3"/>
  </r>
  <r>
    <s v="C-000818"/>
    <x v="17"/>
    <x v="3"/>
    <d v="2023-04-15T00:00:00"/>
    <x v="28"/>
    <n v="318.99"/>
    <n v="31899"/>
    <n v="0"/>
    <n v="0"/>
    <x v="0"/>
    <s v="Operación"/>
    <x v="3"/>
    <x v="4"/>
    <x v="1"/>
    <x v="7"/>
    <s v="Sí"/>
    <x v="4"/>
    <n v="31899"/>
    <s v="Comercio_96"/>
    <x v="3"/>
    <n v="318.99"/>
    <n v="31899"/>
    <n v="0"/>
    <n v="0"/>
    <n v="0"/>
    <n v="0"/>
    <s v="ARN00000818"/>
    <s v="Hecho"/>
    <d v="2023-01-18T00:00:00"/>
    <n v="651.15"/>
    <n v="65115"/>
    <x v="1"/>
  </r>
  <r>
    <s v="C-000819"/>
    <x v="18"/>
    <x v="4"/>
    <d v="2023-03-29T00:00:00"/>
    <x v="29"/>
    <n v="106.22"/>
    <n v="10622"/>
    <n v="0"/>
    <n v="0.94"/>
    <x v="0"/>
    <s v="Operación"/>
    <x v="1"/>
    <x v="1"/>
    <x v="0"/>
    <x v="4"/>
    <s v="No"/>
    <x v="2"/>
    <n v="10622"/>
    <s v="Comercio_1482"/>
    <x v="0"/>
    <n v="0"/>
    <n v="0"/>
    <n v="0"/>
    <n v="0"/>
    <n v="106.22"/>
    <n v="10622"/>
    <s v="ARN00000819"/>
    <s v="Hecho"/>
    <d v="2023-01-19T00:00:00"/>
    <n v="79.989999999999995"/>
    <n v="7999"/>
    <x v="5"/>
  </r>
  <r>
    <s v="C-000820"/>
    <x v="19"/>
    <x v="5"/>
    <d v="2023-03-29T00:00:00"/>
    <x v="0"/>
    <n v="429.39"/>
    <n v="42939"/>
    <n v="0"/>
    <n v="1.02"/>
    <x v="1"/>
    <s v="Operación"/>
    <x v="3"/>
    <x v="3"/>
    <x v="1"/>
    <x v="1"/>
    <s v="No"/>
    <x v="1"/>
    <n v="42939"/>
    <s v="Comercio_976"/>
    <x v="2"/>
    <n v="0"/>
    <n v="0"/>
    <n v="429.39"/>
    <n v="42939"/>
    <n v="0"/>
    <n v="0"/>
    <s v="ARN00000820"/>
    <s v="Pendiente"/>
    <s v="Pendiente"/>
    <n v="0"/>
    <n v="0"/>
    <x v="3"/>
  </r>
  <r>
    <s v="C-000821"/>
    <x v="20"/>
    <x v="6"/>
    <d v="2023-03-28T00:00:00"/>
    <x v="23"/>
    <n v="299.85000000000002"/>
    <n v="29985"/>
    <n v="0"/>
    <n v="0"/>
    <x v="1"/>
    <s v="Operación"/>
    <x v="2"/>
    <x v="0"/>
    <x v="1"/>
    <x v="4"/>
    <s v="No"/>
    <x v="0"/>
    <n v="29985"/>
    <s v="Comercio_421"/>
    <x v="2"/>
    <n v="0"/>
    <n v="0"/>
    <n v="299.85000000000002"/>
    <n v="29985"/>
    <n v="0"/>
    <n v="0"/>
    <s v="ARN00000821"/>
    <s v="Hecho"/>
    <d v="2023-01-21T00:00:00"/>
    <n v="5.01"/>
    <n v="501"/>
    <x v="0"/>
  </r>
  <r>
    <s v="C-000822"/>
    <x v="21"/>
    <x v="0"/>
    <d v="2023-04-17T00:00:00"/>
    <x v="10"/>
    <n v="93.68"/>
    <n v="9368"/>
    <n v="0"/>
    <n v="0"/>
    <x v="0"/>
    <s v="Operación"/>
    <x v="5"/>
    <x v="1"/>
    <x v="1"/>
    <x v="0"/>
    <s v="Sí"/>
    <x v="1"/>
    <n v="9368"/>
    <s v="Comercio_1322"/>
    <x v="2"/>
    <n v="0"/>
    <n v="0"/>
    <n v="93.68"/>
    <n v="9368"/>
    <n v="0"/>
    <n v="0"/>
    <s v="ARN00000822"/>
    <s v="Pendiente"/>
    <s v="Pendiente"/>
    <n v="0"/>
    <n v="0"/>
    <x v="3"/>
  </r>
  <r>
    <s v="C-000823"/>
    <x v="22"/>
    <x v="1"/>
    <d v="2023-03-30T00:00:00"/>
    <x v="23"/>
    <n v="471.55"/>
    <n v="47155"/>
    <n v="0"/>
    <n v="0"/>
    <x v="1"/>
    <s v="Operación"/>
    <x v="4"/>
    <x v="4"/>
    <x v="1"/>
    <x v="2"/>
    <s v="Sí"/>
    <x v="2"/>
    <n v="47155"/>
    <s v="Comercio_1697"/>
    <x v="3"/>
    <n v="471.55"/>
    <n v="47155"/>
    <n v="0"/>
    <n v="0"/>
    <n v="0"/>
    <n v="0"/>
    <s v="ARN00000823"/>
    <s v="Pendiente"/>
    <s v="Pendiente"/>
    <n v="0"/>
    <n v="0"/>
    <x v="2"/>
  </r>
  <r>
    <s v="C-000824"/>
    <x v="23"/>
    <x v="2"/>
    <d v="2023-04-12T00:00:00"/>
    <x v="15"/>
    <n v="894.86"/>
    <n v="89486"/>
    <n v="0"/>
    <n v="1.34"/>
    <x v="0"/>
    <s v="Operación"/>
    <x v="2"/>
    <x v="3"/>
    <x v="1"/>
    <x v="6"/>
    <s v="No"/>
    <x v="3"/>
    <n v="89486"/>
    <s v="Comercio_498"/>
    <x v="2"/>
    <n v="0"/>
    <n v="0"/>
    <n v="894.86"/>
    <n v="89486"/>
    <n v="0"/>
    <n v="0"/>
    <s v="ARN00000824"/>
    <s v="Pendiente"/>
    <s v="Pendiente"/>
    <n v="0"/>
    <n v="0"/>
    <x v="0"/>
  </r>
  <r>
    <s v="C-000825"/>
    <x v="24"/>
    <x v="3"/>
    <d v="2023-04-12T00:00:00"/>
    <x v="14"/>
    <n v="28.55"/>
    <n v="2855"/>
    <n v="0"/>
    <n v="0"/>
    <x v="0"/>
    <s v="Operación"/>
    <x v="1"/>
    <x v="2"/>
    <x v="1"/>
    <x v="7"/>
    <s v="Sí"/>
    <x v="1"/>
    <n v="2855"/>
    <s v="Comercio_1084"/>
    <x v="1"/>
    <n v="28.55"/>
    <n v="2855"/>
    <n v="0"/>
    <n v="0"/>
    <n v="0"/>
    <n v="0"/>
    <s v="ARN00000825"/>
    <s v="Pendiente"/>
    <s v="Pendiente"/>
    <n v="0"/>
    <n v="0"/>
    <x v="1"/>
  </r>
  <r>
    <s v="C-000826"/>
    <x v="25"/>
    <x v="4"/>
    <d v="2023-04-07T00:00:00"/>
    <x v="17"/>
    <n v="286.18"/>
    <n v="28618"/>
    <n v="0"/>
    <n v="1.39"/>
    <x v="0"/>
    <s v="Operación"/>
    <x v="0"/>
    <x v="4"/>
    <x v="0"/>
    <x v="1"/>
    <s v="Sí"/>
    <x v="4"/>
    <n v="28618"/>
    <s v="Comercio_1656"/>
    <x v="0"/>
    <n v="0"/>
    <n v="0"/>
    <n v="0"/>
    <n v="0"/>
    <n v="286.18"/>
    <n v="28618"/>
    <s v="ARN00000826"/>
    <s v="Pendiente"/>
    <s v="Pendiente"/>
    <n v="0"/>
    <n v="0"/>
    <x v="1"/>
  </r>
  <r>
    <s v="C-000827"/>
    <x v="26"/>
    <x v="5"/>
    <d v="2023-04-04T00:00:00"/>
    <x v="20"/>
    <n v="243.76"/>
    <n v="24376"/>
    <n v="0"/>
    <n v="0"/>
    <x v="0"/>
    <s v="Operación"/>
    <x v="2"/>
    <x v="3"/>
    <x v="1"/>
    <x v="1"/>
    <s v="Sí"/>
    <x v="1"/>
    <n v="24376"/>
    <s v="Comercio_572"/>
    <x v="3"/>
    <n v="243.76"/>
    <n v="24376"/>
    <n v="0"/>
    <n v="0"/>
    <n v="0"/>
    <n v="0"/>
    <s v="ARN00000827"/>
    <s v="Hecho"/>
    <d v="2023-01-27T00:00:00"/>
    <n v="295.20999999999998"/>
    <n v="29521"/>
    <x v="5"/>
  </r>
  <r>
    <s v="C-000828"/>
    <x v="27"/>
    <x v="6"/>
    <d v="2023-03-30T00:00:00"/>
    <x v="13"/>
    <n v="772.88"/>
    <n v="77288"/>
    <n v="0"/>
    <n v="0.96"/>
    <x v="0"/>
    <s v="Operación"/>
    <x v="4"/>
    <x v="1"/>
    <x v="1"/>
    <x v="4"/>
    <s v="No"/>
    <x v="3"/>
    <n v="77288"/>
    <s v="Comercio_126"/>
    <x v="1"/>
    <n v="772.88"/>
    <n v="77288"/>
    <n v="0"/>
    <n v="0"/>
    <n v="0"/>
    <n v="0"/>
    <s v="ARN00000828"/>
    <s v="Hecho"/>
    <d v="2023-01-28T00:00:00"/>
    <n v="323.77999999999997"/>
    <n v="32378"/>
    <x v="5"/>
  </r>
  <r>
    <s v="C-000829"/>
    <x v="28"/>
    <x v="0"/>
    <d v="2023-04-14T00:00:00"/>
    <x v="30"/>
    <n v="447.34"/>
    <n v="44734"/>
    <n v="0"/>
    <n v="1.22"/>
    <x v="0"/>
    <s v="Operación"/>
    <x v="4"/>
    <x v="0"/>
    <x v="0"/>
    <x v="7"/>
    <s v="Sí"/>
    <x v="3"/>
    <n v="44734"/>
    <s v="Comercio_1852"/>
    <x v="0"/>
    <n v="0"/>
    <n v="0"/>
    <n v="0"/>
    <n v="0"/>
    <n v="447.34"/>
    <n v="44734"/>
    <s v="ARN00000829"/>
    <s v="Hecho"/>
    <d v="2023-01-29T00:00:00"/>
    <n v="990.32"/>
    <n v="99032"/>
    <x v="1"/>
  </r>
  <r>
    <s v="C-000830"/>
    <x v="29"/>
    <x v="1"/>
    <d v="2023-04-28T00:00:00"/>
    <x v="19"/>
    <n v="86.94"/>
    <n v="8694"/>
    <n v="0"/>
    <n v="1.28"/>
    <x v="0"/>
    <s v="Operación"/>
    <x v="3"/>
    <x v="3"/>
    <x v="0"/>
    <x v="3"/>
    <s v="Sí"/>
    <x v="2"/>
    <n v="8694"/>
    <s v="Comercio_559"/>
    <x v="0"/>
    <n v="0"/>
    <n v="0"/>
    <n v="0"/>
    <n v="0"/>
    <n v="86.94"/>
    <n v="8694"/>
    <s v="ARN00000830"/>
    <s v="Pendiente"/>
    <s v="Pendiente"/>
    <n v="0"/>
    <n v="0"/>
    <x v="3"/>
  </r>
  <r>
    <s v="C-000831"/>
    <x v="30"/>
    <x v="2"/>
    <d v="2023-04-30T00:00:00"/>
    <x v="2"/>
    <n v="693.15"/>
    <n v="69315"/>
    <n v="0"/>
    <n v="0.91"/>
    <x v="1"/>
    <s v="Operación"/>
    <x v="2"/>
    <x v="4"/>
    <x v="1"/>
    <x v="0"/>
    <s v="Sí"/>
    <x v="1"/>
    <n v="69315"/>
    <s v="Comercio_296"/>
    <x v="1"/>
    <n v="693.15"/>
    <n v="69315"/>
    <n v="0"/>
    <n v="0"/>
    <n v="0"/>
    <n v="0"/>
    <s v="ARN00000831"/>
    <s v="Pendiente"/>
    <s v="Pendiente"/>
    <n v="0"/>
    <n v="0"/>
    <x v="2"/>
  </r>
  <r>
    <s v="C-000832"/>
    <x v="31"/>
    <x v="3"/>
    <d v="2023-05-01T00:00:00"/>
    <x v="2"/>
    <n v="129.88999999999999"/>
    <n v="12989"/>
    <n v="0"/>
    <n v="1.37"/>
    <x v="0"/>
    <s v="Operación"/>
    <x v="5"/>
    <x v="5"/>
    <x v="0"/>
    <x v="7"/>
    <s v="Sí"/>
    <x v="1"/>
    <n v="12989"/>
    <s v="Comercio_1370"/>
    <x v="0"/>
    <n v="0"/>
    <n v="0"/>
    <n v="0"/>
    <n v="0"/>
    <n v="129.88999999999999"/>
    <n v="12989"/>
    <s v="ARN00000832"/>
    <s v="Pendiente"/>
    <s v="Pendiente"/>
    <n v="0"/>
    <n v="0"/>
    <x v="0"/>
  </r>
  <r>
    <s v="C-000833"/>
    <x v="32"/>
    <x v="4"/>
    <d v="2023-04-07T00:00:00"/>
    <x v="9"/>
    <n v="602.77"/>
    <n v="60277"/>
    <n v="0"/>
    <n v="0"/>
    <x v="1"/>
    <s v="Operación"/>
    <x v="0"/>
    <x v="4"/>
    <x v="1"/>
    <x v="4"/>
    <s v="Sí"/>
    <x v="0"/>
    <n v="60277"/>
    <s v="Comercio_430"/>
    <x v="3"/>
    <n v="602.77"/>
    <n v="60277"/>
    <n v="0"/>
    <n v="0"/>
    <n v="0"/>
    <n v="0"/>
    <s v="ARN00000833"/>
    <s v="Hecho"/>
    <d v="2023-02-02T00:00:00"/>
    <n v="922.94"/>
    <n v="92294"/>
    <x v="5"/>
  </r>
  <r>
    <s v="C-000834"/>
    <x v="33"/>
    <x v="5"/>
    <d v="2023-04-23T00:00:00"/>
    <x v="18"/>
    <n v="249.79"/>
    <n v="24979"/>
    <n v="0"/>
    <n v="1.25"/>
    <x v="0"/>
    <s v="Operación"/>
    <x v="1"/>
    <x v="2"/>
    <x v="1"/>
    <x v="3"/>
    <s v="No"/>
    <x v="4"/>
    <n v="24979"/>
    <s v="Comercio_1470"/>
    <x v="3"/>
    <n v="249.79"/>
    <n v="24979"/>
    <n v="0"/>
    <n v="0"/>
    <n v="0"/>
    <n v="0"/>
    <s v="ARN00000834"/>
    <s v="Pendiente"/>
    <s v="Pendiente"/>
    <n v="0"/>
    <n v="0"/>
    <x v="4"/>
  </r>
  <r>
    <s v="C-000835"/>
    <x v="34"/>
    <x v="6"/>
    <d v="2023-04-25T00:00:00"/>
    <x v="11"/>
    <n v="886.98"/>
    <n v="88698"/>
    <n v="0"/>
    <n v="1.19"/>
    <x v="1"/>
    <s v="Operación"/>
    <x v="0"/>
    <x v="5"/>
    <x v="0"/>
    <x v="1"/>
    <s v="Sí"/>
    <x v="2"/>
    <n v="88698"/>
    <s v="Comercio_1131"/>
    <x v="0"/>
    <n v="0"/>
    <n v="0"/>
    <n v="0"/>
    <n v="0"/>
    <n v="886.98"/>
    <n v="88698"/>
    <s v="ARN00000835"/>
    <s v="Hecho"/>
    <d v="2023-02-04T00:00:00"/>
    <n v="3.1"/>
    <n v="310"/>
    <x v="3"/>
  </r>
  <r>
    <s v="C-000836"/>
    <x v="35"/>
    <x v="0"/>
    <d v="2023-04-14T00:00:00"/>
    <x v="0"/>
    <n v="204.59"/>
    <n v="20459"/>
    <n v="0"/>
    <n v="0"/>
    <x v="1"/>
    <s v="Operación"/>
    <x v="5"/>
    <x v="2"/>
    <x v="1"/>
    <x v="7"/>
    <s v="Sí"/>
    <x v="0"/>
    <n v="20459"/>
    <s v="Comercio_633"/>
    <x v="2"/>
    <n v="0"/>
    <n v="0"/>
    <n v="204.59"/>
    <n v="20459"/>
    <n v="0"/>
    <n v="0"/>
    <s v="ARN00000836"/>
    <s v="Pendiente"/>
    <s v="Pendiente"/>
    <n v="0"/>
    <n v="0"/>
    <x v="3"/>
  </r>
  <r>
    <s v="C-000837"/>
    <x v="36"/>
    <x v="1"/>
    <d v="2023-04-13T00:00:00"/>
    <x v="23"/>
    <n v="448.67"/>
    <n v="44867"/>
    <n v="0"/>
    <n v="0"/>
    <x v="1"/>
    <s v="Operación"/>
    <x v="4"/>
    <x v="5"/>
    <x v="1"/>
    <x v="4"/>
    <s v="Sí"/>
    <x v="1"/>
    <n v="44867"/>
    <s v="Comercio_429"/>
    <x v="3"/>
    <n v="448.67"/>
    <n v="44867"/>
    <n v="0"/>
    <n v="0"/>
    <n v="0"/>
    <n v="0"/>
    <s v="ARN00000837"/>
    <s v="Hecho"/>
    <d v="2023-02-06T00:00:00"/>
    <n v="374.55"/>
    <n v="37455"/>
    <x v="5"/>
  </r>
  <r>
    <s v="C-000838"/>
    <x v="37"/>
    <x v="2"/>
    <d v="2023-04-26T00:00:00"/>
    <x v="15"/>
    <n v="35.659999999999997"/>
    <n v="3566"/>
    <n v="0"/>
    <n v="0"/>
    <x v="0"/>
    <s v="Operación"/>
    <x v="5"/>
    <x v="5"/>
    <x v="0"/>
    <x v="5"/>
    <s v="Sí"/>
    <x v="0"/>
    <n v="3566"/>
    <s v="Comercio_1479"/>
    <x v="0"/>
    <n v="0"/>
    <n v="0"/>
    <n v="0"/>
    <n v="0"/>
    <n v="35.659999999999997"/>
    <n v="3566"/>
    <s v="ARN00000838"/>
    <s v="Pendiente"/>
    <s v="Pendiente"/>
    <n v="0"/>
    <n v="0"/>
    <x v="2"/>
  </r>
  <r>
    <s v="C-000839"/>
    <x v="38"/>
    <x v="3"/>
    <d v="2023-05-06T00:00:00"/>
    <x v="28"/>
    <n v="781.01"/>
    <n v="78101"/>
    <n v="0"/>
    <n v="1.39"/>
    <x v="0"/>
    <s v="Operación"/>
    <x v="4"/>
    <x v="2"/>
    <x v="0"/>
    <x v="6"/>
    <s v="Sí"/>
    <x v="0"/>
    <n v="78101"/>
    <s v="Comercio_61"/>
    <x v="0"/>
    <n v="0"/>
    <n v="0"/>
    <n v="0"/>
    <n v="0"/>
    <n v="781.01"/>
    <n v="78101"/>
    <s v="ARN00000839"/>
    <s v="Hecho"/>
    <d v="2023-02-08T00:00:00"/>
    <n v="237.48"/>
    <n v="23748"/>
    <x v="4"/>
  </r>
  <r>
    <s v="C-000840"/>
    <x v="39"/>
    <x v="4"/>
    <d v="2023-04-27T00:00:00"/>
    <x v="14"/>
    <n v="134.36000000000001"/>
    <n v="13436"/>
    <n v="0"/>
    <n v="0"/>
    <x v="0"/>
    <s v="Operación"/>
    <x v="4"/>
    <x v="3"/>
    <x v="1"/>
    <x v="1"/>
    <s v="Sí"/>
    <x v="4"/>
    <n v="13436"/>
    <s v="Comercio_1283"/>
    <x v="1"/>
    <n v="134.36000000000001"/>
    <n v="13436"/>
    <n v="0"/>
    <n v="0"/>
    <n v="0"/>
    <n v="0"/>
    <s v="ARN00000840"/>
    <s v="Hecho"/>
    <d v="2023-02-09T00:00:00"/>
    <n v="229.47"/>
    <n v="22947"/>
    <x v="0"/>
  </r>
  <r>
    <s v="C-000841"/>
    <x v="40"/>
    <x v="5"/>
    <d v="2023-05-04T00:00:00"/>
    <x v="21"/>
    <n v="11.81"/>
    <n v="1181"/>
    <n v="0"/>
    <n v="0"/>
    <x v="0"/>
    <s v="Operación"/>
    <x v="5"/>
    <x v="4"/>
    <x v="1"/>
    <x v="3"/>
    <s v="Sí"/>
    <x v="1"/>
    <n v="1181"/>
    <s v="Comercio_1103"/>
    <x v="1"/>
    <n v="11.81"/>
    <n v="1181"/>
    <n v="0"/>
    <n v="0"/>
    <n v="0"/>
    <n v="0"/>
    <s v="ARN00000841"/>
    <s v="Hecho"/>
    <d v="2023-02-10T00:00:00"/>
    <n v="810.34"/>
    <n v="81034"/>
    <x v="1"/>
  </r>
  <r>
    <s v="C-000842"/>
    <x v="41"/>
    <x v="6"/>
    <d v="2023-05-03T00:00:00"/>
    <x v="27"/>
    <n v="754.44"/>
    <n v="75444"/>
    <n v="0"/>
    <n v="0"/>
    <x v="0"/>
    <s v="Operación"/>
    <x v="4"/>
    <x v="2"/>
    <x v="1"/>
    <x v="7"/>
    <s v="Sí"/>
    <x v="0"/>
    <n v="75444"/>
    <s v="Comercio_1490"/>
    <x v="2"/>
    <n v="0"/>
    <n v="0"/>
    <n v="754.44"/>
    <n v="75444"/>
    <n v="0"/>
    <n v="0"/>
    <s v="ARN00000842"/>
    <s v="Pendiente"/>
    <s v="Pendiente"/>
    <n v="0"/>
    <n v="0"/>
    <x v="4"/>
  </r>
  <r>
    <s v="C-000843"/>
    <x v="42"/>
    <x v="0"/>
    <d v="2023-05-09T00:00:00"/>
    <x v="24"/>
    <n v="403.24"/>
    <n v="40324"/>
    <n v="0"/>
    <n v="0"/>
    <x v="0"/>
    <s v="Operación"/>
    <x v="0"/>
    <x v="2"/>
    <x v="1"/>
    <x v="1"/>
    <s v="Sí"/>
    <x v="4"/>
    <n v="40324"/>
    <s v="Comercio_1499"/>
    <x v="2"/>
    <n v="0"/>
    <n v="0"/>
    <n v="403.24"/>
    <n v="40324"/>
    <n v="0"/>
    <n v="0"/>
    <s v="ARN00000843"/>
    <s v="Hecho"/>
    <d v="2023-02-12T00:00:00"/>
    <n v="114.66"/>
    <n v="11466"/>
    <x v="1"/>
  </r>
  <r>
    <s v="C-000844"/>
    <x v="43"/>
    <x v="1"/>
    <d v="2023-04-20T00:00:00"/>
    <x v="23"/>
    <n v="309.64"/>
    <n v="30964"/>
    <n v="0"/>
    <n v="0.86"/>
    <x v="0"/>
    <s v="Operación"/>
    <x v="2"/>
    <x v="3"/>
    <x v="0"/>
    <x v="5"/>
    <s v="Sí"/>
    <x v="1"/>
    <n v="30964"/>
    <s v="Comercio_1583"/>
    <x v="0"/>
    <n v="0"/>
    <n v="0"/>
    <n v="0"/>
    <n v="0"/>
    <n v="309.64"/>
    <n v="30964"/>
    <s v="ARN00000844"/>
    <s v="Pendiente"/>
    <s v="Pendiente"/>
    <n v="0"/>
    <n v="0"/>
    <x v="3"/>
  </r>
  <r>
    <s v="C-000845"/>
    <x v="44"/>
    <x v="2"/>
    <d v="2023-05-12T00:00:00"/>
    <x v="28"/>
    <n v="173.06"/>
    <n v="17306"/>
    <n v="0"/>
    <n v="0"/>
    <x v="1"/>
    <s v="Operación"/>
    <x v="1"/>
    <x v="0"/>
    <x v="1"/>
    <x v="1"/>
    <s v="Sí"/>
    <x v="2"/>
    <n v="17306"/>
    <s v="Comercio_1171"/>
    <x v="3"/>
    <n v="173.06"/>
    <n v="17306"/>
    <n v="0"/>
    <n v="0"/>
    <n v="0"/>
    <n v="0"/>
    <s v="ARN00000845"/>
    <s v="Pendiente"/>
    <s v="Pendiente"/>
    <n v="0"/>
    <n v="0"/>
    <x v="4"/>
  </r>
  <r>
    <s v="C-000846"/>
    <x v="45"/>
    <x v="3"/>
    <d v="2023-05-14T00:00:00"/>
    <x v="19"/>
    <n v="468.98"/>
    <n v="46898"/>
    <n v="0"/>
    <n v="0.09"/>
    <x v="0"/>
    <s v="Operación"/>
    <x v="0"/>
    <x v="2"/>
    <x v="0"/>
    <x v="7"/>
    <s v="Sí"/>
    <x v="3"/>
    <n v="46898"/>
    <s v="Comercio_1257"/>
    <x v="0"/>
    <n v="0"/>
    <n v="0"/>
    <n v="0"/>
    <n v="0"/>
    <n v="468.98"/>
    <n v="46898"/>
    <s v="ARN00000846"/>
    <s v="Hecho"/>
    <d v="2023-02-15T00:00:00"/>
    <n v="826.24"/>
    <n v="82624"/>
    <x v="1"/>
  </r>
  <r>
    <s v="C-000847"/>
    <x v="46"/>
    <x v="4"/>
    <d v="2023-04-20T00:00:00"/>
    <x v="5"/>
    <n v="692.87"/>
    <n v="69287"/>
    <n v="0"/>
    <n v="0"/>
    <x v="0"/>
    <s v="Operación"/>
    <x v="2"/>
    <x v="2"/>
    <x v="1"/>
    <x v="5"/>
    <s v="Sí"/>
    <x v="3"/>
    <n v="69287"/>
    <s v="Comercio_1954"/>
    <x v="2"/>
    <n v="0"/>
    <n v="0"/>
    <n v="692.87"/>
    <n v="69287"/>
    <n v="0"/>
    <n v="0"/>
    <s v="ARN00000847"/>
    <s v="Pendiente"/>
    <s v="Pendiente"/>
    <n v="0"/>
    <n v="0"/>
    <x v="0"/>
  </r>
  <r>
    <s v="C-000848"/>
    <x v="47"/>
    <x v="5"/>
    <d v="2023-05-18T00:00:00"/>
    <x v="4"/>
    <n v="372.15"/>
    <n v="37215"/>
    <n v="0"/>
    <n v="1.1200000000000001"/>
    <x v="1"/>
    <s v="Operación"/>
    <x v="5"/>
    <x v="2"/>
    <x v="1"/>
    <x v="5"/>
    <s v="Sí"/>
    <x v="3"/>
    <n v="37215"/>
    <s v="Comercio_558"/>
    <x v="2"/>
    <n v="0"/>
    <n v="0"/>
    <n v="372.15"/>
    <n v="37215"/>
    <n v="0"/>
    <n v="0"/>
    <s v="ARN00000848"/>
    <s v="Hecho"/>
    <d v="2023-02-17T00:00:00"/>
    <n v="322.47000000000003"/>
    <n v="32247"/>
    <x v="4"/>
  </r>
  <r>
    <s v="C-000849"/>
    <x v="48"/>
    <x v="6"/>
    <d v="2023-05-09T00:00:00"/>
    <x v="11"/>
    <n v="502.44"/>
    <n v="50244"/>
    <n v="0"/>
    <n v="1.41"/>
    <x v="1"/>
    <s v="Operación"/>
    <x v="4"/>
    <x v="5"/>
    <x v="1"/>
    <x v="6"/>
    <s v="No"/>
    <x v="1"/>
    <n v="50244"/>
    <s v="Comercio_703"/>
    <x v="2"/>
    <n v="0"/>
    <n v="0"/>
    <n v="502.44"/>
    <n v="50244"/>
    <n v="0"/>
    <n v="0"/>
    <s v="ARN00000849"/>
    <s v="Hecho"/>
    <d v="2023-02-18T00:00:00"/>
    <n v="531.91999999999996"/>
    <n v="53192"/>
    <x v="5"/>
  </r>
  <r>
    <s v="C-000850"/>
    <x v="49"/>
    <x v="0"/>
    <d v="2023-05-10T00:00:00"/>
    <x v="11"/>
    <n v="923.63"/>
    <n v="92363"/>
    <n v="0"/>
    <n v="0"/>
    <x v="1"/>
    <s v="Operación"/>
    <x v="5"/>
    <x v="1"/>
    <x v="1"/>
    <x v="7"/>
    <s v="Sí"/>
    <x v="0"/>
    <n v="92363"/>
    <s v="Comercio_1453"/>
    <x v="1"/>
    <n v="923.63"/>
    <n v="92363"/>
    <n v="0"/>
    <n v="0"/>
    <n v="0"/>
    <n v="0"/>
    <s v="ARN00000850"/>
    <s v="Pendiente"/>
    <s v="Pendiente"/>
    <n v="0"/>
    <n v="0"/>
    <x v="5"/>
  </r>
  <r>
    <s v="C-000851"/>
    <x v="50"/>
    <x v="1"/>
    <d v="2023-05-20T00:00:00"/>
    <x v="2"/>
    <n v="623.69000000000005"/>
    <n v="62369"/>
    <n v="0"/>
    <n v="0"/>
    <x v="1"/>
    <s v="Operación"/>
    <x v="4"/>
    <x v="3"/>
    <x v="1"/>
    <x v="7"/>
    <s v="Sí"/>
    <x v="3"/>
    <n v="62369"/>
    <s v="Comercio_1141"/>
    <x v="1"/>
    <n v="623.69000000000005"/>
    <n v="62369"/>
    <n v="0"/>
    <n v="0"/>
    <n v="0"/>
    <n v="0"/>
    <s v="ARN00000851"/>
    <s v="Pendiente"/>
    <s v="Pendiente"/>
    <n v="0"/>
    <n v="0"/>
    <x v="4"/>
  </r>
  <r>
    <s v="C-000852"/>
    <x v="51"/>
    <x v="2"/>
    <d v="2023-05-15T00:00:00"/>
    <x v="21"/>
    <n v="399.44"/>
    <n v="39944"/>
    <n v="0"/>
    <n v="0"/>
    <x v="0"/>
    <s v="Operación"/>
    <x v="1"/>
    <x v="4"/>
    <x v="0"/>
    <x v="4"/>
    <s v="No"/>
    <x v="2"/>
    <n v="39944"/>
    <s v="Comercio_419"/>
    <x v="0"/>
    <n v="0"/>
    <n v="0"/>
    <n v="0"/>
    <n v="0"/>
    <n v="399.44"/>
    <n v="39944"/>
    <s v="ARN00000852"/>
    <s v="Hecho"/>
    <d v="2023-02-21T00:00:00"/>
    <n v="225.19"/>
    <n v="22519"/>
    <x v="0"/>
  </r>
  <r>
    <s v="C-000853"/>
    <x v="52"/>
    <x v="3"/>
    <d v="2023-05-12T00:00:00"/>
    <x v="18"/>
    <n v="796.57"/>
    <n v="79657"/>
    <n v="0"/>
    <n v="1.28"/>
    <x v="1"/>
    <s v="Operación"/>
    <x v="2"/>
    <x v="1"/>
    <x v="1"/>
    <x v="4"/>
    <s v="No"/>
    <x v="0"/>
    <n v="79657"/>
    <s v="Comercio_1772"/>
    <x v="3"/>
    <n v="796.57"/>
    <n v="79657"/>
    <n v="0"/>
    <n v="0"/>
    <n v="0"/>
    <n v="0"/>
    <s v="ARN00000853"/>
    <s v="Pendiente"/>
    <s v="Pendiente"/>
    <n v="0"/>
    <n v="0"/>
    <x v="4"/>
  </r>
  <r>
    <s v="C-000854"/>
    <x v="53"/>
    <x v="4"/>
    <d v="2023-05-11T00:00:00"/>
    <x v="14"/>
    <n v="783.22"/>
    <n v="78322"/>
    <n v="0"/>
    <n v="0"/>
    <x v="0"/>
    <s v="Operación"/>
    <x v="1"/>
    <x v="4"/>
    <x v="1"/>
    <x v="7"/>
    <s v="Sí"/>
    <x v="3"/>
    <n v="78322"/>
    <s v="Comercio_823"/>
    <x v="2"/>
    <n v="0"/>
    <n v="0"/>
    <n v="783.22"/>
    <n v="78322"/>
    <n v="0"/>
    <n v="0"/>
    <s v="ARN00000854"/>
    <s v="Pendiente"/>
    <s v="Pendiente"/>
    <n v="0"/>
    <n v="0"/>
    <x v="5"/>
  </r>
  <r>
    <s v="C-000855"/>
    <x v="54"/>
    <x v="5"/>
    <d v="2023-05-25T00:00:00"/>
    <x v="4"/>
    <n v="710.69"/>
    <n v="71069"/>
    <n v="0"/>
    <n v="0"/>
    <x v="0"/>
    <s v="Operación"/>
    <x v="5"/>
    <x v="4"/>
    <x v="1"/>
    <x v="4"/>
    <s v="No"/>
    <x v="0"/>
    <n v="71069"/>
    <s v="Comercio_1849"/>
    <x v="2"/>
    <n v="0"/>
    <n v="0"/>
    <n v="710.69"/>
    <n v="71069"/>
    <n v="0"/>
    <n v="0"/>
    <s v="ARN00000855"/>
    <s v="Hecho"/>
    <d v="2023-02-24T00:00:00"/>
    <n v="25.78"/>
    <n v="2578"/>
    <x v="0"/>
  </r>
  <r>
    <s v="C-000856"/>
    <x v="55"/>
    <x v="6"/>
    <d v="2023-05-10T00:00:00"/>
    <x v="22"/>
    <n v="263.32"/>
    <n v="26332"/>
    <n v="0"/>
    <n v="1.1299999999999999"/>
    <x v="1"/>
    <s v="Operación"/>
    <x v="5"/>
    <x v="3"/>
    <x v="1"/>
    <x v="6"/>
    <s v="Sí"/>
    <x v="3"/>
    <n v="26332"/>
    <s v="Comercio_1939"/>
    <x v="3"/>
    <n v="263.32"/>
    <n v="26332"/>
    <n v="0"/>
    <n v="0"/>
    <n v="0"/>
    <n v="0"/>
    <s v="ARN00000856"/>
    <s v="Pendiente"/>
    <s v="Pendiente"/>
    <n v="0"/>
    <n v="0"/>
    <x v="4"/>
  </r>
  <r>
    <s v="C-000857"/>
    <x v="56"/>
    <x v="0"/>
    <d v="2023-05-11T00:00:00"/>
    <x v="22"/>
    <n v="460.22"/>
    <n v="46022"/>
    <n v="0"/>
    <n v="1.27"/>
    <x v="1"/>
    <s v="Operación"/>
    <x v="3"/>
    <x v="3"/>
    <x v="1"/>
    <x v="2"/>
    <s v="Sí"/>
    <x v="3"/>
    <n v="46022"/>
    <s v="Comercio_1678"/>
    <x v="1"/>
    <n v="460.22"/>
    <n v="46022"/>
    <n v="0"/>
    <n v="0"/>
    <n v="0"/>
    <n v="0"/>
    <s v="ARN00000857"/>
    <s v="Hecho"/>
    <d v="2023-02-26T00:00:00"/>
    <n v="3.93"/>
    <n v="393"/>
    <x v="4"/>
  </r>
  <r>
    <s v="C-000858"/>
    <x v="57"/>
    <x v="1"/>
    <d v="2023-05-09T00:00:00"/>
    <x v="17"/>
    <n v="553.42999999999995"/>
    <n v="55343"/>
    <n v="0"/>
    <n v="0"/>
    <x v="0"/>
    <s v="Operación"/>
    <x v="1"/>
    <x v="1"/>
    <x v="0"/>
    <x v="4"/>
    <s v="No"/>
    <x v="1"/>
    <n v="55343"/>
    <s v="Comercio_1431"/>
    <x v="0"/>
    <n v="0"/>
    <n v="0"/>
    <n v="0"/>
    <n v="0"/>
    <n v="553.42999999999995"/>
    <n v="55343"/>
    <s v="ARN00000858"/>
    <s v="Pendiente"/>
    <s v="Pendiente"/>
    <n v="0"/>
    <n v="0"/>
    <x v="3"/>
  </r>
  <r>
    <s v="C-000859"/>
    <x v="58"/>
    <x v="2"/>
    <d v="2023-05-13T00:00:00"/>
    <x v="22"/>
    <n v="575.51"/>
    <n v="57551"/>
    <n v="0"/>
    <n v="0"/>
    <x v="1"/>
    <s v="Operación"/>
    <x v="0"/>
    <x v="3"/>
    <x v="1"/>
    <x v="1"/>
    <s v="No"/>
    <x v="2"/>
    <n v="57551"/>
    <s v="Comercio_713"/>
    <x v="3"/>
    <n v="575.51"/>
    <n v="57551"/>
    <n v="0"/>
    <n v="0"/>
    <n v="0"/>
    <n v="0"/>
    <s v="ARN00000859"/>
    <s v="Pendiente"/>
    <s v="Pendiente"/>
    <n v="0"/>
    <n v="0"/>
    <x v="5"/>
  </r>
  <r>
    <s v="C-000860"/>
    <x v="59"/>
    <x v="3"/>
    <d v="2023-05-14T00:00:00"/>
    <x v="22"/>
    <n v="481.57"/>
    <n v="48157"/>
    <n v="0"/>
    <n v="0"/>
    <x v="0"/>
    <s v="Operación"/>
    <x v="0"/>
    <x v="5"/>
    <x v="1"/>
    <x v="7"/>
    <s v="Sí"/>
    <x v="2"/>
    <n v="48157"/>
    <s v="Comercio_940"/>
    <x v="2"/>
    <n v="0"/>
    <n v="0"/>
    <n v="481.57"/>
    <n v="48157"/>
    <n v="0"/>
    <n v="0"/>
    <s v="ARN00000860"/>
    <s v="Hecho"/>
    <d v="2023-03-01T00:00:00"/>
    <n v="171.75"/>
    <n v="17175"/>
    <x v="5"/>
  </r>
  <r>
    <s v="C-000861"/>
    <x v="60"/>
    <x v="4"/>
    <d v="2023-05-03T00:00:00"/>
    <x v="12"/>
    <n v="828.17"/>
    <n v="82817"/>
    <n v="0"/>
    <n v="1.34"/>
    <x v="1"/>
    <s v="Operación"/>
    <x v="0"/>
    <x v="2"/>
    <x v="1"/>
    <x v="2"/>
    <s v="Sí"/>
    <x v="1"/>
    <n v="82817"/>
    <s v="Comercio_320"/>
    <x v="3"/>
    <n v="828.17"/>
    <n v="82817"/>
    <n v="0"/>
    <n v="0"/>
    <n v="0"/>
    <n v="0"/>
    <s v="ARN00000861"/>
    <s v="Pendiente"/>
    <s v="Pendiente"/>
    <n v="0"/>
    <n v="0"/>
    <x v="0"/>
  </r>
  <r>
    <s v="C-000862"/>
    <x v="61"/>
    <x v="5"/>
    <d v="2023-05-10T00:00:00"/>
    <x v="0"/>
    <n v="559.33000000000004"/>
    <n v="55933"/>
    <n v="0"/>
    <n v="0"/>
    <x v="0"/>
    <s v="Operación"/>
    <x v="1"/>
    <x v="2"/>
    <x v="1"/>
    <x v="2"/>
    <s v="Sí"/>
    <x v="3"/>
    <n v="55933"/>
    <s v="Comercio_1724"/>
    <x v="1"/>
    <n v="559.33000000000004"/>
    <n v="55933"/>
    <n v="0"/>
    <n v="0"/>
    <n v="0"/>
    <n v="0"/>
    <s v="ARN00000862"/>
    <s v="Pendiente"/>
    <s v="Pendiente"/>
    <n v="0"/>
    <n v="0"/>
    <x v="1"/>
  </r>
  <r>
    <s v="C-000863"/>
    <x v="62"/>
    <x v="6"/>
    <d v="2023-05-13T00:00:00"/>
    <x v="3"/>
    <n v="501.11"/>
    <n v="50111"/>
    <n v="0"/>
    <n v="0"/>
    <x v="0"/>
    <s v="Operación"/>
    <x v="3"/>
    <x v="0"/>
    <x v="1"/>
    <x v="7"/>
    <s v="No"/>
    <x v="1"/>
    <n v="50111"/>
    <s v="Comercio_1221"/>
    <x v="2"/>
    <n v="0"/>
    <n v="0"/>
    <n v="501.11"/>
    <n v="50111"/>
    <n v="0"/>
    <n v="0"/>
    <s v="ARN00000863"/>
    <s v="Pendiente"/>
    <s v="Pendiente"/>
    <n v="0"/>
    <n v="0"/>
    <x v="5"/>
  </r>
  <r>
    <s v="C-000864"/>
    <x v="63"/>
    <x v="0"/>
    <d v="2023-05-08T00:00:00"/>
    <x v="9"/>
    <n v="43.09"/>
    <n v="4309"/>
    <n v="0"/>
    <n v="0"/>
    <x v="1"/>
    <s v="Operación"/>
    <x v="0"/>
    <x v="3"/>
    <x v="1"/>
    <x v="3"/>
    <s v="No"/>
    <x v="3"/>
    <n v="4309"/>
    <s v="Comercio_801"/>
    <x v="1"/>
    <n v="43.09"/>
    <n v="4309"/>
    <n v="0"/>
    <n v="0"/>
    <n v="0"/>
    <n v="0"/>
    <s v="ARN00000864"/>
    <s v="Pendiente"/>
    <s v="Pendiente"/>
    <n v="0"/>
    <n v="0"/>
    <x v="3"/>
  </r>
  <r>
    <s v="C-000865"/>
    <x v="64"/>
    <x v="1"/>
    <d v="2023-05-19T00:00:00"/>
    <x v="22"/>
    <n v="59.18"/>
    <n v="5918"/>
    <n v="0"/>
    <n v="0"/>
    <x v="0"/>
    <s v="Operación"/>
    <x v="1"/>
    <x v="3"/>
    <x v="0"/>
    <x v="1"/>
    <s v="Sí"/>
    <x v="4"/>
    <n v="59180"/>
    <s v="Comercio_1930"/>
    <x v="0"/>
    <n v="0"/>
    <n v="0"/>
    <n v="0"/>
    <n v="0"/>
    <n v="591.79999999999995"/>
    <n v="59180"/>
    <s v="ARN00000865"/>
    <s v="Pendiente"/>
    <s v="Pendiente"/>
    <n v="0"/>
    <n v="0"/>
    <x v="2"/>
  </r>
  <r>
    <s v="C-000866"/>
    <x v="65"/>
    <x v="2"/>
    <d v="2023-05-13T00:00:00"/>
    <x v="20"/>
    <n v="977.33"/>
    <n v="97733"/>
    <n v="0"/>
    <n v="0.13"/>
    <x v="1"/>
    <s v="Operación"/>
    <x v="0"/>
    <x v="0"/>
    <x v="1"/>
    <x v="5"/>
    <s v="Sí"/>
    <x v="3"/>
    <n v="97733"/>
    <s v="Comercio_96"/>
    <x v="3"/>
    <n v="977.33"/>
    <n v="97733"/>
    <n v="0"/>
    <n v="0"/>
    <n v="0"/>
    <n v="0"/>
    <s v="ARN00000866"/>
    <s v="Hecho"/>
    <d v="2023-03-07T00:00:00"/>
    <n v="391.97"/>
    <n v="39197"/>
    <x v="1"/>
  </r>
  <r>
    <s v="C-000867"/>
    <x v="66"/>
    <x v="3"/>
    <d v="2023-05-31T00:00:00"/>
    <x v="7"/>
    <n v="520.98"/>
    <n v="52098"/>
    <n v="0"/>
    <n v="0"/>
    <x v="1"/>
    <s v="Operación"/>
    <x v="1"/>
    <x v="4"/>
    <x v="0"/>
    <x v="6"/>
    <s v="Sí"/>
    <x v="2"/>
    <n v="52098"/>
    <s v="Comercio_44"/>
    <x v="0"/>
    <n v="0"/>
    <n v="0"/>
    <n v="0"/>
    <n v="0"/>
    <n v="520.98"/>
    <n v="52098"/>
    <s v="ARN00000867"/>
    <s v="Hecho"/>
    <d v="2023-03-08T00:00:00"/>
    <n v="880.17"/>
    <n v="88017"/>
    <x v="1"/>
  </r>
  <r>
    <s v="C-000868"/>
    <x v="67"/>
    <x v="4"/>
    <d v="2023-05-25T00:00:00"/>
    <x v="14"/>
    <n v="201.13"/>
    <n v="20113"/>
    <n v="0"/>
    <n v="0"/>
    <x v="0"/>
    <s v="Operación"/>
    <x v="4"/>
    <x v="3"/>
    <x v="0"/>
    <x v="0"/>
    <s v="Sí"/>
    <x v="3"/>
    <n v="20113"/>
    <s v="Comercio_293"/>
    <x v="0"/>
    <n v="0"/>
    <n v="0"/>
    <n v="0"/>
    <n v="0"/>
    <n v="201.13"/>
    <n v="20113"/>
    <s v="ARN00000868"/>
    <s v="Pendiente"/>
    <s v="Pendiente"/>
    <n v="0"/>
    <n v="0"/>
    <x v="5"/>
  </r>
  <r>
    <s v="C-000869"/>
    <x v="68"/>
    <x v="5"/>
    <d v="2023-05-11T00:00:00"/>
    <x v="12"/>
    <n v="815.25"/>
    <n v="81525"/>
    <n v="0"/>
    <n v="1.35"/>
    <x v="0"/>
    <s v="Operación"/>
    <x v="4"/>
    <x v="0"/>
    <x v="1"/>
    <x v="7"/>
    <s v="Sí"/>
    <x v="2"/>
    <n v="81525"/>
    <s v="Comercio_573"/>
    <x v="1"/>
    <n v="815.25"/>
    <n v="81525"/>
    <n v="0"/>
    <n v="0"/>
    <n v="0"/>
    <n v="0"/>
    <s v="ARN00000869"/>
    <s v="Hecho"/>
    <d v="2023-03-10T00:00:00"/>
    <n v="917.28"/>
    <n v="91728"/>
    <x v="0"/>
  </r>
  <r>
    <s v="C-000870"/>
    <x v="69"/>
    <x v="6"/>
    <d v="2023-06-09T00:00:00"/>
    <x v="4"/>
    <n v="69.099999999999994"/>
    <n v="6910"/>
    <n v="0"/>
    <n v="1.1100000000000001"/>
    <x v="0"/>
    <s v="Operación"/>
    <x v="3"/>
    <x v="2"/>
    <x v="1"/>
    <x v="1"/>
    <s v="Sí"/>
    <x v="1"/>
    <n v="69100"/>
    <s v="Comercio_80"/>
    <x v="3"/>
    <n v="691"/>
    <n v="69100"/>
    <n v="0"/>
    <n v="0"/>
    <n v="0"/>
    <n v="0"/>
    <s v="ARN00000870"/>
    <s v="Hecho"/>
    <d v="2023-03-11T00:00:00"/>
    <n v="542.21"/>
    <n v="54221"/>
    <x v="5"/>
  </r>
  <r>
    <s v="C-000871"/>
    <x v="70"/>
    <x v="0"/>
    <d v="2023-06-07T00:00:00"/>
    <x v="28"/>
    <n v="292.62"/>
    <n v="29262"/>
    <n v="0"/>
    <n v="0"/>
    <x v="1"/>
    <s v="Operación"/>
    <x v="0"/>
    <x v="1"/>
    <x v="1"/>
    <x v="3"/>
    <s v="No"/>
    <x v="0"/>
    <n v="29262"/>
    <s v="Comercio_21"/>
    <x v="1"/>
    <n v="292.62"/>
    <n v="29262"/>
    <n v="0"/>
    <n v="0"/>
    <n v="0"/>
    <n v="0"/>
    <s v="ARN00000871"/>
    <s v="Pendiente"/>
    <s v="Pendiente"/>
    <n v="0"/>
    <n v="0"/>
    <x v="3"/>
  </r>
  <r>
    <s v="C-000872"/>
    <x v="71"/>
    <x v="1"/>
    <d v="2023-06-08T00:00:00"/>
    <x v="28"/>
    <n v="767.45"/>
    <n v="76745"/>
    <n v="0"/>
    <n v="1.33"/>
    <x v="0"/>
    <s v="Operación"/>
    <x v="4"/>
    <x v="2"/>
    <x v="1"/>
    <x v="7"/>
    <s v="No"/>
    <x v="2"/>
    <n v="76745"/>
    <s v="Comercio_437"/>
    <x v="3"/>
    <n v="767.45"/>
    <n v="76745"/>
    <n v="0"/>
    <n v="0"/>
    <n v="0"/>
    <n v="0"/>
    <s v="ARN00000872"/>
    <s v="Hecho"/>
    <d v="2023-03-13T00:00:00"/>
    <n v="91.49"/>
    <n v="9149"/>
    <x v="5"/>
  </r>
  <r>
    <s v="C-000873"/>
    <x v="72"/>
    <x v="2"/>
    <d v="2023-05-19T00:00:00"/>
    <x v="23"/>
    <n v="785.27"/>
    <n v="78527"/>
    <n v="0"/>
    <n v="0"/>
    <x v="1"/>
    <s v="Operación"/>
    <x v="0"/>
    <x v="3"/>
    <x v="1"/>
    <x v="5"/>
    <s v="No"/>
    <x v="3"/>
    <n v="78527"/>
    <s v="Comercio_368"/>
    <x v="2"/>
    <n v="0"/>
    <n v="0"/>
    <n v="785.27"/>
    <n v="78527"/>
    <n v="0"/>
    <n v="0"/>
    <s v="ARN00000873"/>
    <s v="Pendiente"/>
    <s v="Pendiente"/>
    <n v="0"/>
    <n v="0"/>
    <x v="2"/>
  </r>
  <r>
    <s v="C-000874"/>
    <x v="73"/>
    <x v="3"/>
    <d v="2023-05-27T00:00:00"/>
    <x v="1"/>
    <n v="588.13"/>
    <n v="58813"/>
    <n v="0"/>
    <n v="1.06"/>
    <x v="1"/>
    <s v="Operación"/>
    <x v="2"/>
    <x v="1"/>
    <x v="1"/>
    <x v="3"/>
    <s v="No"/>
    <x v="2"/>
    <n v="58813"/>
    <s v="Comercio_679"/>
    <x v="2"/>
    <n v="0"/>
    <n v="0"/>
    <n v="588.13"/>
    <n v="58813"/>
    <n v="0"/>
    <n v="0"/>
    <s v="ARN00000874"/>
    <s v="Pendiente"/>
    <s v="Pendiente"/>
    <n v="0"/>
    <n v="0"/>
    <x v="3"/>
  </r>
  <r>
    <s v="C-000875"/>
    <x v="74"/>
    <x v="4"/>
    <d v="2023-06-06T00:00:00"/>
    <x v="16"/>
    <n v="47.07"/>
    <n v="4707"/>
    <n v="0"/>
    <n v="1.19"/>
    <x v="0"/>
    <s v="Operación"/>
    <x v="2"/>
    <x v="3"/>
    <x v="0"/>
    <x v="6"/>
    <s v="No"/>
    <x v="3"/>
    <n v="47070"/>
    <s v="Comercio_235"/>
    <x v="0"/>
    <n v="0"/>
    <n v="0"/>
    <n v="0"/>
    <n v="0"/>
    <n v="470.7"/>
    <n v="47070"/>
    <s v="ARN00000875"/>
    <s v="Pendiente"/>
    <s v="Pendiente"/>
    <n v="0"/>
    <n v="0"/>
    <x v="0"/>
  </r>
  <r>
    <s v="C-000876"/>
    <x v="75"/>
    <x v="5"/>
    <d v="2023-05-23T00:00:00"/>
    <x v="20"/>
    <n v="972.68"/>
    <n v="97268"/>
    <n v="0"/>
    <n v="1.43"/>
    <x v="1"/>
    <s v="Operación"/>
    <x v="4"/>
    <x v="1"/>
    <x v="0"/>
    <x v="3"/>
    <s v="Sí"/>
    <x v="0"/>
    <n v="97268"/>
    <s v="Comercio_800"/>
    <x v="0"/>
    <n v="0"/>
    <n v="0"/>
    <n v="0"/>
    <n v="0"/>
    <n v="972.68"/>
    <n v="97268"/>
    <s v="ARN00000876"/>
    <s v="Hecho"/>
    <d v="2023-03-17T00:00:00"/>
    <n v="439.61"/>
    <n v="43961"/>
    <x v="5"/>
  </r>
  <r>
    <s v="C-000877"/>
    <x v="76"/>
    <x v="6"/>
    <d v="2023-06-15T00:00:00"/>
    <x v="2"/>
    <n v="114.85"/>
    <n v="11485"/>
    <n v="0"/>
    <n v="1.31"/>
    <x v="1"/>
    <s v="Operación"/>
    <x v="4"/>
    <x v="5"/>
    <x v="1"/>
    <x v="4"/>
    <s v="No"/>
    <x v="1"/>
    <n v="11485"/>
    <s v="Comercio_1416"/>
    <x v="2"/>
    <n v="0"/>
    <n v="0"/>
    <n v="114.85"/>
    <n v="11485"/>
    <n v="0"/>
    <n v="0"/>
    <s v="ARN00000877"/>
    <s v="Hecho"/>
    <d v="2023-03-18T00:00:00"/>
    <n v="488.07"/>
    <n v="48807"/>
    <x v="5"/>
  </r>
  <r>
    <s v="C-000878"/>
    <x v="77"/>
    <x v="0"/>
    <d v="2023-06-13T00:00:00"/>
    <x v="24"/>
    <n v="349.73"/>
    <n v="34973"/>
    <n v="0"/>
    <n v="0.13"/>
    <x v="0"/>
    <s v="Operación"/>
    <x v="5"/>
    <x v="4"/>
    <x v="0"/>
    <x v="7"/>
    <s v="No"/>
    <x v="1"/>
    <n v="34973"/>
    <s v="Comercio_1336"/>
    <x v="0"/>
    <n v="0"/>
    <n v="0"/>
    <n v="0"/>
    <n v="0"/>
    <n v="349.73"/>
    <n v="34973"/>
    <s v="ARN00000878"/>
    <s v="Pendiente"/>
    <s v="Pendiente"/>
    <n v="0"/>
    <n v="0"/>
    <x v="1"/>
  </r>
  <r>
    <s v="C-000879"/>
    <x v="78"/>
    <x v="1"/>
    <d v="2023-05-20T00:00:00"/>
    <x v="13"/>
    <n v="324.95999999999998"/>
    <n v="32496"/>
    <n v="0"/>
    <n v="1.02"/>
    <x v="1"/>
    <s v="Operación"/>
    <x v="1"/>
    <x v="5"/>
    <x v="1"/>
    <x v="0"/>
    <s v="No"/>
    <x v="1"/>
    <n v="32496"/>
    <s v="Comercio_1818"/>
    <x v="1"/>
    <n v="324.95999999999998"/>
    <n v="32496"/>
    <n v="0"/>
    <n v="0"/>
    <n v="0"/>
    <n v="0"/>
    <s v="ARN00000879"/>
    <s v="Hecho"/>
    <d v="2023-03-20T00:00:00"/>
    <n v="840.39"/>
    <n v="84039"/>
    <x v="0"/>
  </r>
  <r>
    <s v="C-000880"/>
    <x v="79"/>
    <x v="2"/>
    <d v="2023-05-24T00:00:00"/>
    <x v="9"/>
    <n v="715.21"/>
    <n v="71521"/>
    <n v="0"/>
    <n v="0"/>
    <x v="0"/>
    <s v="Operación"/>
    <x v="4"/>
    <x v="2"/>
    <x v="1"/>
    <x v="0"/>
    <s v="No"/>
    <x v="2"/>
    <n v="71521"/>
    <s v="Comercio_1435"/>
    <x v="3"/>
    <n v="715.21"/>
    <n v="71521"/>
    <n v="0"/>
    <n v="0"/>
    <n v="0"/>
    <n v="0"/>
    <s v="ARN00000880"/>
    <s v="Hecho"/>
    <d v="2023-03-21T00:00:00"/>
    <n v="535.26"/>
    <n v="53526"/>
    <x v="2"/>
  </r>
  <r>
    <s v="C-000881"/>
    <x v="80"/>
    <x v="3"/>
    <d v="2023-06-01T00:00:00"/>
    <x v="17"/>
    <n v="344.84"/>
    <n v="34484"/>
    <n v="0"/>
    <n v="0"/>
    <x v="0"/>
    <s v="Operación"/>
    <x v="4"/>
    <x v="1"/>
    <x v="0"/>
    <x v="3"/>
    <s v="No"/>
    <x v="0"/>
    <n v="34484"/>
    <s v="Comercio_1262"/>
    <x v="0"/>
    <n v="0"/>
    <n v="0"/>
    <n v="0"/>
    <n v="0"/>
    <n v="344.84"/>
    <n v="34484"/>
    <s v="ARN00000881"/>
    <s v="Pendiente"/>
    <s v="Pendiente"/>
    <n v="0"/>
    <n v="0"/>
    <x v="1"/>
  </r>
  <r>
    <s v="C-000882"/>
    <x v="81"/>
    <x v="4"/>
    <d v="2023-05-25T00:00:00"/>
    <x v="5"/>
    <n v="558.53"/>
    <n v="55853"/>
    <n v="0"/>
    <n v="0"/>
    <x v="0"/>
    <s v="Operación"/>
    <x v="0"/>
    <x v="3"/>
    <x v="1"/>
    <x v="7"/>
    <s v="Sí"/>
    <x v="3"/>
    <n v="55853"/>
    <s v="Comercio_1230"/>
    <x v="2"/>
    <n v="0"/>
    <n v="0"/>
    <n v="558.53"/>
    <n v="55853"/>
    <n v="0"/>
    <n v="0"/>
    <s v="ARN00000882"/>
    <s v="Pendiente"/>
    <s v="Pendiente"/>
    <n v="0"/>
    <n v="0"/>
    <x v="4"/>
  </r>
  <r>
    <s v="C-000883"/>
    <x v="82"/>
    <x v="5"/>
    <d v="2023-06-19T00:00:00"/>
    <x v="28"/>
    <n v="464.86"/>
    <n v="46486"/>
    <n v="0"/>
    <n v="1.07"/>
    <x v="0"/>
    <s v="Operación"/>
    <x v="0"/>
    <x v="0"/>
    <x v="1"/>
    <x v="1"/>
    <s v="Sí"/>
    <x v="2"/>
    <n v="46486"/>
    <s v="Comercio_905"/>
    <x v="1"/>
    <n v="464.86"/>
    <n v="46486"/>
    <n v="0"/>
    <n v="0"/>
    <n v="0"/>
    <n v="0"/>
    <s v="ARN00000883"/>
    <s v="Pendiente"/>
    <s v="Pendiente"/>
    <n v="0"/>
    <n v="0"/>
    <x v="2"/>
  </r>
  <r>
    <s v="C-000884"/>
    <x v="83"/>
    <x v="6"/>
    <d v="2023-06-04T00:00:00"/>
    <x v="17"/>
    <n v="844.16"/>
    <n v="84416"/>
    <n v="0"/>
    <n v="0"/>
    <x v="0"/>
    <s v="Operación"/>
    <x v="2"/>
    <x v="2"/>
    <x v="1"/>
    <x v="1"/>
    <s v="Sí"/>
    <x v="2"/>
    <n v="84416"/>
    <s v="Comercio_519"/>
    <x v="3"/>
    <n v="844.16"/>
    <n v="84416"/>
    <n v="0"/>
    <n v="0"/>
    <n v="0"/>
    <n v="0"/>
    <s v="ARN00000884"/>
    <s v="Pendiente"/>
    <s v="Pendiente"/>
    <n v="0"/>
    <n v="0"/>
    <x v="0"/>
  </r>
  <r>
    <s v="C-000885"/>
    <x v="84"/>
    <x v="0"/>
    <d v="2023-05-31T00:00:00"/>
    <x v="23"/>
    <n v="289.99"/>
    <n v="28999"/>
    <n v="0"/>
    <n v="1.39"/>
    <x v="1"/>
    <s v="Operación"/>
    <x v="1"/>
    <x v="5"/>
    <x v="1"/>
    <x v="3"/>
    <s v="Sí"/>
    <x v="0"/>
    <n v="28999"/>
    <s v="Comercio_1894"/>
    <x v="1"/>
    <n v="289.99"/>
    <n v="28999"/>
    <n v="0"/>
    <n v="0"/>
    <n v="0"/>
    <n v="0"/>
    <s v="ARN00000885"/>
    <s v="Pendiente"/>
    <s v="Pendiente"/>
    <n v="0"/>
    <n v="0"/>
    <x v="5"/>
  </r>
  <r>
    <s v="C-000886"/>
    <x v="85"/>
    <x v="1"/>
    <d v="2023-06-07T00:00:00"/>
    <x v="26"/>
    <n v="300.92"/>
    <n v="30092"/>
    <n v="0"/>
    <n v="0.1"/>
    <x v="1"/>
    <s v="Operación"/>
    <x v="5"/>
    <x v="0"/>
    <x v="1"/>
    <x v="0"/>
    <s v="No"/>
    <x v="4"/>
    <n v="30092"/>
    <s v="Comercio_984"/>
    <x v="3"/>
    <n v="300.92"/>
    <n v="30092"/>
    <n v="0"/>
    <n v="0"/>
    <n v="0"/>
    <n v="0"/>
    <s v="ARN00000886"/>
    <s v="Pendiente"/>
    <s v="Pendiente"/>
    <n v="0"/>
    <n v="0"/>
    <x v="3"/>
  </r>
  <r>
    <s v="C-000887"/>
    <x v="86"/>
    <x v="2"/>
    <d v="2023-06-13T00:00:00"/>
    <x v="14"/>
    <n v="580.21"/>
    <n v="58021"/>
    <n v="0"/>
    <n v="1.26"/>
    <x v="0"/>
    <s v="Operación"/>
    <x v="5"/>
    <x v="3"/>
    <x v="1"/>
    <x v="4"/>
    <s v="No"/>
    <x v="0"/>
    <n v="58021"/>
    <s v="Comercio_1016"/>
    <x v="2"/>
    <n v="0"/>
    <n v="0"/>
    <n v="580.21"/>
    <n v="58021"/>
    <n v="0"/>
    <n v="0"/>
    <s v="ARN00000887"/>
    <s v="Pendiente"/>
    <s v="Pendiente"/>
    <n v="0"/>
    <n v="0"/>
    <x v="3"/>
  </r>
  <r>
    <s v="C-000888"/>
    <x v="87"/>
    <x v="3"/>
    <d v="2023-05-28T00:00:00"/>
    <x v="8"/>
    <n v="104.39"/>
    <n v="10439"/>
    <n v="0"/>
    <n v="0.85"/>
    <x v="1"/>
    <s v="Operación"/>
    <x v="4"/>
    <x v="1"/>
    <x v="0"/>
    <x v="6"/>
    <s v="No"/>
    <x v="3"/>
    <n v="10439"/>
    <s v="Comercio_140"/>
    <x v="0"/>
    <n v="0"/>
    <n v="0"/>
    <n v="0"/>
    <n v="0"/>
    <n v="104.39"/>
    <n v="10439"/>
    <s v="ARN00000888"/>
    <s v="Pendiente"/>
    <s v="Pendiente"/>
    <n v="0"/>
    <n v="0"/>
    <x v="2"/>
  </r>
  <r>
    <s v="C-000889"/>
    <x v="88"/>
    <x v="4"/>
    <d v="2023-06-14T00:00:00"/>
    <x v="6"/>
    <n v="568.35"/>
    <n v="56835"/>
    <n v="0"/>
    <n v="0.88"/>
    <x v="0"/>
    <s v="Operación"/>
    <x v="2"/>
    <x v="4"/>
    <x v="1"/>
    <x v="2"/>
    <s v="Sí"/>
    <x v="3"/>
    <n v="56835"/>
    <s v="Comercio_890"/>
    <x v="3"/>
    <n v="568.35"/>
    <n v="56835"/>
    <n v="0"/>
    <n v="0"/>
    <n v="0"/>
    <n v="0"/>
    <s v="ARN00000889"/>
    <s v="Hecho"/>
    <d v="2023-03-30T00:00:00"/>
    <n v="303.76"/>
    <n v="30376"/>
    <x v="3"/>
  </r>
  <r>
    <s v="C-000890"/>
    <x v="89"/>
    <x v="5"/>
    <d v="2023-06-06T00:00:00"/>
    <x v="20"/>
    <n v="644.13"/>
    <n v="64413"/>
    <n v="0"/>
    <n v="0.81"/>
    <x v="0"/>
    <s v="Operación"/>
    <x v="5"/>
    <x v="1"/>
    <x v="1"/>
    <x v="3"/>
    <s v="No"/>
    <x v="0"/>
    <n v="64413"/>
    <s v="Comercio_1985"/>
    <x v="2"/>
    <n v="0"/>
    <n v="0"/>
    <n v="644.13"/>
    <n v="64413"/>
    <n v="0"/>
    <n v="0"/>
    <s v="ARN00000890"/>
    <s v="Pendiente"/>
    <s v="Pendiente"/>
    <n v="0"/>
    <n v="0"/>
    <x v="5"/>
  </r>
  <r>
    <s v="C-000891"/>
    <x v="90"/>
    <x v="6"/>
    <d v="2023-05-31T00:00:00"/>
    <x v="8"/>
    <n v="659.86"/>
    <n v="65986"/>
    <n v="0"/>
    <n v="0"/>
    <x v="0"/>
    <s v="Operación"/>
    <x v="5"/>
    <x v="2"/>
    <x v="1"/>
    <x v="5"/>
    <s v="No"/>
    <x v="2"/>
    <n v="65986"/>
    <s v="Comercio_1470"/>
    <x v="2"/>
    <n v="0"/>
    <n v="0"/>
    <n v="659.86"/>
    <n v="65986"/>
    <n v="0"/>
    <n v="0"/>
    <s v="ARN00000891"/>
    <s v="Hecho"/>
    <d v="2023-04-01T00:00:00"/>
    <n v="854.98"/>
    <n v="85498"/>
    <x v="4"/>
  </r>
  <r>
    <s v="C-000892"/>
    <x v="91"/>
    <x v="0"/>
    <d v="2023-06-09T00:00:00"/>
    <x v="0"/>
    <n v="578.99"/>
    <n v="57899"/>
    <n v="0"/>
    <n v="1.29"/>
    <x v="0"/>
    <s v="Operación"/>
    <x v="2"/>
    <x v="1"/>
    <x v="1"/>
    <x v="7"/>
    <s v="No"/>
    <x v="2"/>
    <n v="57899"/>
    <s v="Comercio_1512"/>
    <x v="1"/>
    <n v="578.99"/>
    <n v="57899"/>
    <n v="0"/>
    <n v="0"/>
    <n v="0"/>
    <n v="0"/>
    <s v="ARN00000892"/>
    <s v="Hecho"/>
    <d v="2023-04-02T00:00:00"/>
    <n v="798.66"/>
    <n v="79866"/>
    <x v="5"/>
  </r>
  <r>
    <s v="C-000893"/>
    <x v="92"/>
    <x v="1"/>
    <d v="2023-06-16T00:00:00"/>
    <x v="22"/>
    <n v="344.22"/>
    <n v="34422"/>
    <n v="0"/>
    <n v="0"/>
    <x v="1"/>
    <s v="Operación"/>
    <x v="1"/>
    <x v="5"/>
    <x v="1"/>
    <x v="1"/>
    <s v="Sí"/>
    <x v="2"/>
    <n v="34422"/>
    <s v="Comercio_1902"/>
    <x v="1"/>
    <n v="344.22"/>
    <n v="34422"/>
    <n v="0"/>
    <n v="0"/>
    <n v="0"/>
    <n v="0"/>
    <s v="ARN00000893"/>
    <s v="Hecho"/>
    <d v="2023-04-03T00:00:00"/>
    <n v="673.66"/>
    <n v="67366"/>
    <x v="0"/>
  </r>
  <r>
    <s v="C-000894"/>
    <x v="93"/>
    <x v="2"/>
    <d v="2023-06-21T00:00:00"/>
    <x v="15"/>
    <n v="912.48"/>
    <n v="91248"/>
    <n v="0"/>
    <n v="1.27"/>
    <x v="0"/>
    <s v="Operación"/>
    <x v="3"/>
    <x v="0"/>
    <x v="1"/>
    <x v="1"/>
    <s v="Sí"/>
    <x v="4"/>
    <n v="91248"/>
    <s v="Comercio_695"/>
    <x v="3"/>
    <n v="912.48"/>
    <n v="91248"/>
    <n v="0"/>
    <n v="0"/>
    <n v="0"/>
    <n v="0"/>
    <s v="ARN00000894"/>
    <s v="Pendiente"/>
    <s v="Pendiente"/>
    <n v="0"/>
    <n v="0"/>
    <x v="4"/>
  </r>
  <r>
    <s v="C-000895"/>
    <x v="94"/>
    <x v="3"/>
    <d v="2023-06-12T00:00:00"/>
    <x v="0"/>
    <n v="441.26"/>
    <n v="44126"/>
    <n v="0"/>
    <n v="1.36"/>
    <x v="1"/>
    <s v="Operación"/>
    <x v="1"/>
    <x v="2"/>
    <x v="1"/>
    <x v="1"/>
    <s v="No"/>
    <x v="3"/>
    <n v="44126"/>
    <s v="Comercio_1944"/>
    <x v="1"/>
    <n v="441.26"/>
    <n v="44126"/>
    <n v="0"/>
    <n v="0"/>
    <n v="0"/>
    <n v="0"/>
    <s v="ARN00000895"/>
    <s v="Pendiente"/>
    <s v="Pendiente"/>
    <n v="0"/>
    <n v="0"/>
    <x v="5"/>
  </r>
  <r>
    <s v="C-000896"/>
    <x v="95"/>
    <x v="4"/>
    <d v="2023-06-15T00:00:00"/>
    <x v="3"/>
    <n v="53.42"/>
    <n v="5342"/>
    <n v="0"/>
    <n v="0.87"/>
    <x v="1"/>
    <s v="Operación"/>
    <x v="3"/>
    <x v="0"/>
    <x v="1"/>
    <x v="1"/>
    <s v="No"/>
    <x v="1"/>
    <n v="5342"/>
    <s v="Comercio_1657"/>
    <x v="3"/>
    <n v="53.42"/>
    <n v="5342"/>
    <n v="0"/>
    <n v="0"/>
    <n v="0"/>
    <n v="0"/>
    <s v="ARN00000896"/>
    <s v="Hecho"/>
    <d v="2023-04-06T00:00:00"/>
    <n v="45.49"/>
    <n v="4549"/>
    <x v="2"/>
  </r>
  <r>
    <s v="C-000897"/>
    <x v="96"/>
    <x v="5"/>
    <d v="2023-06-07T00:00:00"/>
    <x v="13"/>
    <n v="417.87"/>
    <n v="41787"/>
    <n v="0"/>
    <n v="1.37"/>
    <x v="0"/>
    <s v="Operación"/>
    <x v="5"/>
    <x v="1"/>
    <x v="1"/>
    <x v="2"/>
    <s v="No"/>
    <x v="0"/>
    <n v="41787"/>
    <s v="Comercio_1101"/>
    <x v="3"/>
    <n v="417.87"/>
    <n v="41787"/>
    <n v="0"/>
    <n v="0"/>
    <n v="0"/>
    <n v="0"/>
    <s v="ARN00000897"/>
    <s v="Pendiente"/>
    <s v="Pendiente"/>
    <n v="0"/>
    <n v="0"/>
    <x v="2"/>
  </r>
  <r>
    <s v="C-000898"/>
    <x v="97"/>
    <x v="6"/>
    <d v="2023-06-07T00:00:00"/>
    <x v="8"/>
    <n v="54.12"/>
    <n v="5412"/>
    <n v="0"/>
    <n v="0"/>
    <x v="1"/>
    <s v="Operación"/>
    <x v="3"/>
    <x v="0"/>
    <x v="1"/>
    <x v="6"/>
    <s v="No"/>
    <x v="2"/>
    <n v="54120"/>
    <s v="Comercio_125"/>
    <x v="2"/>
    <n v="0"/>
    <n v="0"/>
    <n v="541.20000000000005"/>
    <n v="54120"/>
    <n v="0"/>
    <n v="0"/>
    <s v="ARN00000898"/>
    <s v="Pendiente"/>
    <s v="Pendiente"/>
    <n v="0"/>
    <n v="0"/>
    <x v="4"/>
  </r>
  <r>
    <s v="C-000899"/>
    <x v="98"/>
    <x v="0"/>
    <d v="2023-07-08T00:00:00"/>
    <x v="4"/>
    <n v="428.43"/>
    <n v="42843"/>
    <n v="0"/>
    <n v="1.33"/>
    <x v="0"/>
    <s v="Operación"/>
    <x v="4"/>
    <x v="0"/>
    <x v="1"/>
    <x v="4"/>
    <s v="Sí"/>
    <x v="3"/>
    <n v="42843"/>
    <s v="Comercio_1268"/>
    <x v="1"/>
    <n v="428.43"/>
    <n v="42843"/>
    <n v="0"/>
    <n v="0"/>
    <n v="0"/>
    <n v="0"/>
    <s v="ARN00000899"/>
    <s v="Hecho"/>
    <d v="2023-04-09T00:00:00"/>
    <n v="549.66999999999996"/>
    <n v="54967"/>
    <x v="4"/>
  </r>
  <r>
    <s v="C-000900"/>
    <x v="99"/>
    <x v="1"/>
    <d v="2023-06-14T00:00:00"/>
    <x v="25"/>
    <n v="43.02"/>
    <n v="4302"/>
    <n v="0"/>
    <n v="0.11"/>
    <x v="0"/>
    <s v="Operación"/>
    <x v="5"/>
    <x v="0"/>
    <x v="1"/>
    <x v="0"/>
    <s v="Sí"/>
    <x v="2"/>
    <n v="4302"/>
    <s v="Comercio_664"/>
    <x v="2"/>
    <n v="0"/>
    <n v="0"/>
    <n v="43.02"/>
    <n v="4302"/>
    <n v="0"/>
    <n v="0"/>
    <s v="ARN00000900"/>
    <s v="Pendiente"/>
    <s v="Pendiente"/>
    <n v="0"/>
    <n v="0"/>
    <x v="2"/>
  </r>
  <r>
    <s v="C-000901"/>
    <x v="100"/>
    <x v="2"/>
    <d v="2023-07-02T00:00:00"/>
    <x v="16"/>
    <n v="355.69"/>
    <n v="35569"/>
    <n v="0"/>
    <n v="0.1"/>
    <x v="0"/>
    <s v="Operación"/>
    <x v="5"/>
    <x v="5"/>
    <x v="1"/>
    <x v="2"/>
    <s v="Sí"/>
    <x v="3"/>
    <n v="35569"/>
    <s v="Comercio_532"/>
    <x v="3"/>
    <n v="355.69"/>
    <n v="35569"/>
    <n v="0"/>
    <n v="0"/>
    <n v="0"/>
    <n v="0"/>
    <s v="ARN00000901"/>
    <s v="Pendiente"/>
    <s v="Pendiente"/>
    <n v="0"/>
    <n v="0"/>
    <x v="1"/>
  </r>
  <r>
    <s v="C-000902"/>
    <x v="101"/>
    <x v="3"/>
    <d v="2023-06-29T00:00:00"/>
    <x v="15"/>
    <n v="334.63"/>
    <n v="33463"/>
    <n v="0"/>
    <n v="0"/>
    <x v="1"/>
    <s v="Operación"/>
    <x v="0"/>
    <x v="1"/>
    <x v="1"/>
    <x v="3"/>
    <s v="No"/>
    <x v="0"/>
    <n v="33463"/>
    <s v="Comercio_1152"/>
    <x v="1"/>
    <n v="334.63"/>
    <n v="33463"/>
    <n v="0"/>
    <n v="0"/>
    <n v="0"/>
    <n v="0"/>
    <s v="ARN00000902"/>
    <s v="Hecho"/>
    <d v="2023-04-12T00:00:00"/>
    <n v="428.64"/>
    <n v="42864"/>
    <x v="1"/>
  </r>
  <r>
    <s v="C-000903"/>
    <x v="102"/>
    <x v="4"/>
    <d v="2023-06-22T00:00:00"/>
    <x v="3"/>
    <n v="274.82"/>
    <n v="27482"/>
    <n v="0"/>
    <n v="0"/>
    <x v="1"/>
    <s v="Operación"/>
    <x v="2"/>
    <x v="1"/>
    <x v="1"/>
    <x v="1"/>
    <s v="Sí"/>
    <x v="1"/>
    <n v="27482"/>
    <s v="Comercio_918"/>
    <x v="1"/>
    <n v="274.82"/>
    <n v="27482"/>
    <n v="0"/>
    <n v="0"/>
    <n v="0"/>
    <n v="0"/>
    <s v="ARN00000903"/>
    <s v="Pendiente"/>
    <s v="Pendiente"/>
    <n v="0"/>
    <n v="0"/>
    <x v="2"/>
  </r>
  <r>
    <s v="C-000904"/>
    <x v="103"/>
    <x v="5"/>
    <d v="2023-06-13T00:00:00"/>
    <x v="8"/>
    <n v="69.349999999999994"/>
    <n v="6935"/>
    <n v="0"/>
    <n v="0"/>
    <x v="0"/>
    <s v="Operación"/>
    <x v="2"/>
    <x v="4"/>
    <x v="0"/>
    <x v="0"/>
    <s v="No"/>
    <x v="1"/>
    <n v="6935"/>
    <s v="Comercio_829"/>
    <x v="0"/>
    <n v="0"/>
    <n v="0"/>
    <n v="0"/>
    <n v="0"/>
    <n v="69.349999999999994"/>
    <n v="6935"/>
    <s v="ARN00000904"/>
    <s v="Hecho"/>
    <d v="2023-04-14T00:00:00"/>
    <n v="819.84"/>
    <n v="81984"/>
    <x v="0"/>
  </r>
  <r>
    <s v="C-000905"/>
    <x v="104"/>
    <x v="6"/>
    <d v="2023-07-10T00:00:00"/>
    <x v="24"/>
    <n v="765.56"/>
    <n v="76556"/>
    <n v="0"/>
    <n v="1.49"/>
    <x v="1"/>
    <s v="Operación"/>
    <x v="5"/>
    <x v="4"/>
    <x v="1"/>
    <x v="3"/>
    <s v="Sí"/>
    <x v="3"/>
    <n v="76556"/>
    <s v="Comercio_1890"/>
    <x v="3"/>
    <n v="765.56"/>
    <n v="76556"/>
    <n v="0"/>
    <n v="0"/>
    <n v="0"/>
    <n v="0"/>
    <s v="ARN00000905"/>
    <s v="Pendiente"/>
    <s v="Pendiente"/>
    <n v="0"/>
    <n v="0"/>
    <x v="5"/>
  </r>
  <r>
    <s v="C-000906"/>
    <x v="105"/>
    <x v="0"/>
    <d v="2023-07-11T00:00:00"/>
    <x v="24"/>
    <n v="42.39"/>
    <n v="4239"/>
    <n v="0"/>
    <n v="1.02"/>
    <x v="1"/>
    <s v="Operación"/>
    <x v="2"/>
    <x v="2"/>
    <x v="1"/>
    <x v="0"/>
    <s v="Sí"/>
    <x v="1"/>
    <n v="42390"/>
    <s v="Comercio_893"/>
    <x v="2"/>
    <n v="0"/>
    <n v="0"/>
    <n v="423.9"/>
    <n v="42390"/>
    <n v="0"/>
    <n v="0"/>
    <s v="ARN00000906"/>
    <s v="Pendiente"/>
    <s v="Pendiente"/>
    <n v="0"/>
    <n v="0"/>
    <x v="2"/>
  </r>
  <r>
    <s v="C-000907"/>
    <x v="106"/>
    <x v="1"/>
    <d v="2023-06-26T00:00:00"/>
    <x v="3"/>
    <n v="362.72"/>
    <n v="36272"/>
    <n v="0"/>
    <n v="0"/>
    <x v="1"/>
    <s v="Operación"/>
    <x v="1"/>
    <x v="3"/>
    <x v="1"/>
    <x v="3"/>
    <s v="No"/>
    <x v="0"/>
    <n v="36272"/>
    <s v="Comercio_400"/>
    <x v="3"/>
    <n v="362.72"/>
    <n v="36272"/>
    <n v="0"/>
    <n v="0"/>
    <n v="0"/>
    <n v="0"/>
    <s v="ARN00000907"/>
    <s v="Hecho"/>
    <d v="2023-04-17T00:00:00"/>
    <n v="144.07"/>
    <n v="14407"/>
    <x v="4"/>
  </r>
  <r>
    <s v="C-000908"/>
    <x v="107"/>
    <x v="2"/>
    <d v="2023-06-22T00:00:00"/>
    <x v="25"/>
    <n v="426.63"/>
    <n v="42663"/>
    <n v="0"/>
    <n v="0.14000000000000001"/>
    <x v="0"/>
    <s v="Operación"/>
    <x v="1"/>
    <x v="0"/>
    <x v="1"/>
    <x v="4"/>
    <s v="No"/>
    <x v="0"/>
    <n v="42663"/>
    <s v="Comercio_431"/>
    <x v="2"/>
    <n v="0"/>
    <n v="0"/>
    <n v="426.63"/>
    <n v="42663"/>
    <n v="0"/>
    <n v="0"/>
    <s v="ARN00000908"/>
    <s v="Hecho"/>
    <d v="2023-04-18T00:00:00"/>
    <n v="405.73"/>
    <n v="40573"/>
    <x v="2"/>
  </r>
  <r>
    <s v="C-000909"/>
    <x v="108"/>
    <x v="3"/>
    <d v="2023-07-16T00:00:00"/>
    <x v="19"/>
    <n v="130.19"/>
    <n v="13019"/>
    <n v="0"/>
    <n v="1.25"/>
    <x v="1"/>
    <s v="Operación"/>
    <x v="4"/>
    <x v="2"/>
    <x v="1"/>
    <x v="2"/>
    <s v="No"/>
    <x v="1"/>
    <n v="13019"/>
    <s v="Comercio_213"/>
    <x v="2"/>
    <n v="0"/>
    <n v="0"/>
    <n v="130.19"/>
    <n v="13019"/>
    <n v="0"/>
    <n v="0"/>
    <s v="ARN00000909"/>
    <s v="Hecho"/>
    <d v="2023-04-19T00:00:00"/>
    <n v="715.98"/>
    <n v="71598"/>
    <x v="2"/>
  </r>
  <r>
    <s v="C-000910"/>
    <x v="109"/>
    <x v="4"/>
    <d v="2023-06-27T00:00:00"/>
    <x v="0"/>
    <n v="270.38"/>
    <n v="27038"/>
    <n v="0"/>
    <n v="0"/>
    <x v="0"/>
    <s v="Operación"/>
    <x v="3"/>
    <x v="2"/>
    <x v="1"/>
    <x v="6"/>
    <s v="No"/>
    <x v="4"/>
    <n v="27038"/>
    <s v="Comercio_599"/>
    <x v="3"/>
    <n v="270.38"/>
    <n v="27038"/>
    <n v="0"/>
    <n v="0"/>
    <n v="0"/>
    <n v="0"/>
    <s v="ARN00000910"/>
    <s v="Pendiente"/>
    <s v="Pendiente"/>
    <n v="0"/>
    <n v="0"/>
    <x v="4"/>
  </r>
  <r>
    <s v="C-000911"/>
    <x v="110"/>
    <x v="5"/>
    <d v="2023-07-12T00:00:00"/>
    <x v="16"/>
    <n v="402.55"/>
    <n v="40255"/>
    <n v="0"/>
    <n v="0.12"/>
    <x v="1"/>
    <s v="Operación"/>
    <x v="0"/>
    <x v="5"/>
    <x v="1"/>
    <x v="4"/>
    <s v="No"/>
    <x v="2"/>
    <n v="40255"/>
    <s v="Comercio_1919"/>
    <x v="1"/>
    <n v="402.55"/>
    <n v="40255"/>
    <n v="0"/>
    <n v="0"/>
    <n v="0"/>
    <n v="0"/>
    <s v="ARN00000911"/>
    <s v="Pendiente"/>
    <s v="Pendiente"/>
    <n v="0"/>
    <n v="0"/>
    <x v="5"/>
  </r>
  <r>
    <s v="C-000912"/>
    <x v="111"/>
    <x v="6"/>
    <d v="2023-07-17T00:00:00"/>
    <x v="24"/>
    <n v="989.25"/>
    <n v="98925"/>
    <n v="0"/>
    <n v="0"/>
    <x v="1"/>
    <s v="Operación"/>
    <x v="1"/>
    <x v="5"/>
    <x v="1"/>
    <x v="0"/>
    <s v="Sí"/>
    <x v="3"/>
    <n v="98925"/>
    <s v="Comercio_1996"/>
    <x v="1"/>
    <n v="989.25"/>
    <n v="98925"/>
    <n v="0"/>
    <n v="0"/>
    <n v="0"/>
    <n v="0"/>
    <s v="ARN00000912"/>
    <s v="Hecho"/>
    <d v="2023-04-22T00:00:00"/>
    <n v="562.91"/>
    <n v="56291"/>
    <x v="4"/>
  </r>
  <r>
    <s v="C-000913"/>
    <x v="112"/>
    <x v="0"/>
    <d v="2023-06-28T00:00:00"/>
    <x v="23"/>
    <n v="2.4300000000000002"/>
    <n v="243"/>
    <n v="0"/>
    <n v="0"/>
    <x v="0"/>
    <s v="Operación"/>
    <x v="1"/>
    <x v="4"/>
    <x v="1"/>
    <x v="7"/>
    <s v="Sí"/>
    <x v="2"/>
    <n v="2430"/>
    <s v="Comercio_1751"/>
    <x v="3"/>
    <n v="24.3"/>
    <n v="2430"/>
    <n v="0"/>
    <n v="0"/>
    <n v="0"/>
    <n v="0"/>
    <s v="ARN00000913"/>
    <s v="Pendiente"/>
    <s v="Pendiente"/>
    <n v="0"/>
    <n v="0"/>
    <x v="1"/>
  </r>
  <r>
    <s v="C-000914"/>
    <x v="113"/>
    <x v="1"/>
    <d v="2023-07-03T00:00:00"/>
    <x v="3"/>
    <n v="702.58"/>
    <n v="70258"/>
    <n v="0"/>
    <n v="1.27"/>
    <x v="0"/>
    <s v="Operación"/>
    <x v="1"/>
    <x v="4"/>
    <x v="1"/>
    <x v="4"/>
    <s v="No"/>
    <x v="1"/>
    <n v="70258"/>
    <s v="Comercio_787"/>
    <x v="1"/>
    <n v="702.58"/>
    <n v="70258"/>
    <n v="0"/>
    <n v="0"/>
    <n v="0"/>
    <n v="0"/>
    <s v="ARN00000914"/>
    <s v="Hecho"/>
    <d v="2023-04-24T00:00:00"/>
    <n v="320.45"/>
    <n v="32045"/>
    <x v="1"/>
  </r>
  <r>
    <s v="C-000915"/>
    <x v="114"/>
    <x v="2"/>
    <d v="2023-07-18T00:00:00"/>
    <x v="7"/>
    <n v="510.55"/>
    <n v="51055"/>
    <n v="0"/>
    <n v="1.1299999999999999"/>
    <x v="0"/>
    <s v="Operación"/>
    <x v="2"/>
    <x v="5"/>
    <x v="0"/>
    <x v="6"/>
    <s v="Sí"/>
    <x v="0"/>
    <n v="51055"/>
    <s v="Comercio_874"/>
    <x v="0"/>
    <n v="0"/>
    <n v="0"/>
    <n v="0"/>
    <n v="0"/>
    <n v="510.55"/>
    <n v="51055"/>
    <s v="ARN00000915"/>
    <s v="Hecho"/>
    <d v="2023-04-25T00:00:00"/>
    <n v="82.63"/>
    <n v="8263"/>
    <x v="3"/>
  </r>
  <r>
    <s v="C-000916"/>
    <x v="115"/>
    <x v="3"/>
    <d v="2023-07-09T00:00:00"/>
    <x v="22"/>
    <n v="925.82"/>
    <n v="92582"/>
    <n v="0"/>
    <n v="0"/>
    <x v="0"/>
    <s v="Operación"/>
    <x v="4"/>
    <x v="5"/>
    <x v="0"/>
    <x v="0"/>
    <s v="Sí"/>
    <x v="4"/>
    <n v="92582"/>
    <s v="Comercio_733"/>
    <x v="0"/>
    <n v="0"/>
    <n v="0"/>
    <n v="0"/>
    <n v="0"/>
    <n v="925.82"/>
    <n v="92582"/>
    <s v="ARN00000916"/>
    <s v="Pendiente"/>
    <s v="Pendiente"/>
    <n v="0"/>
    <n v="0"/>
    <x v="2"/>
  </r>
  <r>
    <s v="C-000917"/>
    <x v="116"/>
    <x v="4"/>
    <d v="2023-07-16T00:00:00"/>
    <x v="11"/>
    <n v="503.59"/>
    <n v="50359"/>
    <n v="0"/>
    <n v="0.88"/>
    <x v="1"/>
    <s v="Operación"/>
    <x v="0"/>
    <x v="0"/>
    <x v="1"/>
    <x v="2"/>
    <s v="No"/>
    <x v="3"/>
    <n v="50359"/>
    <s v="Comercio_69"/>
    <x v="3"/>
    <n v="503.59"/>
    <n v="50359"/>
    <n v="0"/>
    <n v="0"/>
    <n v="0"/>
    <n v="0"/>
    <s v="ARN00000917"/>
    <s v="Pendiente"/>
    <s v="Pendiente"/>
    <n v="0"/>
    <n v="0"/>
    <x v="2"/>
  </r>
  <r>
    <s v="C-000918"/>
    <x v="117"/>
    <x v="5"/>
    <d v="2023-07-24T00:00:00"/>
    <x v="28"/>
    <n v="25.29"/>
    <n v="2529"/>
    <n v="0"/>
    <n v="0"/>
    <x v="1"/>
    <s v="Operación"/>
    <x v="5"/>
    <x v="2"/>
    <x v="1"/>
    <x v="4"/>
    <s v="Sí"/>
    <x v="2"/>
    <n v="25290"/>
    <s v="Comercio_725"/>
    <x v="3"/>
    <n v="252.9"/>
    <n v="25290"/>
    <n v="0"/>
    <n v="0"/>
    <n v="0"/>
    <n v="0"/>
    <s v="ARN00000918"/>
    <s v="Hecho"/>
    <d v="2023-04-28T00:00:00"/>
    <n v="111.76"/>
    <n v="11176"/>
    <x v="1"/>
  </r>
  <r>
    <s v="C-000919"/>
    <x v="118"/>
    <x v="6"/>
    <d v="2023-07-05T00:00:00"/>
    <x v="20"/>
    <n v="947.52"/>
    <n v="94752"/>
    <n v="0"/>
    <n v="1.43"/>
    <x v="0"/>
    <s v="Operación"/>
    <x v="5"/>
    <x v="4"/>
    <x v="0"/>
    <x v="6"/>
    <s v="No"/>
    <x v="1"/>
    <n v="94752"/>
    <s v="Comercio_1262"/>
    <x v="0"/>
    <n v="0"/>
    <n v="0"/>
    <n v="0"/>
    <n v="0"/>
    <n v="947.52"/>
    <n v="94752"/>
    <s v="ARN00000919"/>
    <s v="Pendiente"/>
    <s v="Pendiente"/>
    <n v="0"/>
    <n v="0"/>
    <x v="1"/>
  </r>
  <r>
    <s v="C-000920"/>
    <x v="119"/>
    <x v="0"/>
    <d v="2023-07-03T00:00:00"/>
    <x v="9"/>
    <n v="645.07000000000005"/>
    <n v="64507"/>
    <n v="0"/>
    <n v="0"/>
    <x v="0"/>
    <s v="Operación"/>
    <x v="1"/>
    <x v="4"/>
    <x v="1"/>
    <x v="1"/>
    <s v="Sí"/>
    <x v="3"/>
    <n v="64507"/>
    <s v="Comercio_906"/>
    <x v="2"/>
    <n v="0"/>
    <n v="0"/>
    <n v="645.07000000000005"/>
    <n v="64507"/>
    <n v="0"/>
    <n v="0"/>
    <s v="ARN00000920"/>
    <s v="Hecho"/>
    <d v="2023-04-30T00:00:00"/>
    <n v="61.15"/>
    <n v="6115"/>
    <x v="2"/>
  </r>
  <r>
    <s v="C-000921"/>
    <x v="120"/>
    <x v="1"/>
    <d v="2023-07-01T00:00:00"/>
    <x v="13"/>
    <n v="315.74"/>
    <n v="31574"/>
    <n v="0"/>
    <n v="0"/>
    <x v="1"/>
    <s v="Operación"/>
    <x v="1"/>
    <x v="2"/>
    <x v="0"/>
    <x v="6"/>
    <s v="No"/>
    <x v="2"/>
    <n v="31574"/>
    <s v="Comercio_1102"/>
    <x v="0"/>
    <n v="0"/>
    <n v="0"/>
    <n v="0"/>
    <n v="0"/>
    <n v="315.74"/>
    <n v="31574"/>
    <s v="ARN00000921"/>
    <s v="Hecho"/>
    <d v="2023-05-01T00:00:00"/>
    <n v="647.04999999999995"/>
    <n v="64705"/>
    <x v="1"/>
  </r>
  <r>
    <s v="C-000922"/>
    <x v="121"/>
    <x v="2"/>
    <d v="2023-07-18T00:00:00"/>
    <x v="14"/>
    <n v="18.04"/>
    <n v="1804"/>
    <n v="0"/>
    <n v="0"/>
    <x v="0"/>
    <s v="Operación"/>
    <x v="3"/>
    <x v="4"/>
    <x v="1"/>
    <x v="4"/>
    <s v="No"/>
    <x v="2"/>
    <n v="18040"/>
    <s v="Comercio_1005"/>
    <x v="1"/>
    <n v="180.4"/>
    <n v="18040"/>
    <n v="0"/>
    <n v="0"/>
    <n v="0"/>
    <n v="0"/>
    <s v="ARN00000922"/>
    <s v="Hecho"/>
    <d v="2023-05-02T00:00:00"/>
    <n v="508.01"/>
    <n v="50801"/>
    <x v="1"/>
  </r>
  <r>
    <s v="C-000923"/>
    <x v="122"/>
    <x v="3"/>
    <d v="2023-07-13T00:00:00"/>
    <x v="17"/>
    <n v="59.62"/>
    <n v="5962"/>
    <n v="0"/>
    <n v="0.98"/>
    <x v="0"/>
    <s v="Operación"/>
    <x v="0"/>
    <x v="0"/>
    <x v="1"/>
    <x v="1"/>
    <s v="No"/>
    <x v="4"/>
    <n v="5962"/>
    <s v="Comercio_1436"/>
    <x v="1"/>
    <n v="59.62"/>
    <n v="5962"/>
    <n v="0"/>
    <n v="0"/>
    <n v="0"/>
    <n v="0"/>
    <s v="ARN00000923"/>
    <s v="Hecho"/>
    <d v="2023-05-03T00:00:00"/>
    <n v="610.21"/>
    <n v="61021"/>
    <x v="5"/>
  </r>
  <r>
    <s v="C-000924"/>
    <x v="123"/>
    <x v="4"/>
    <d v="2023-07-16T00:00:00"/>
    <x v="1"/>
    <n v="528.42999999999995"/>
    <n v="52843"/>
    <n v="0"/>
    <n v="1.23"/>
    <x v="1"/>
    <s v="Operación"/>
    <x v="0"/>
    <x v="1"/>
    <x v="1"/>
    <x v="5"/>
    <s v="Sí"/>
    <x v="1"/>
    <n v="52843"/>
    <s v="Comercio_1354"/>
    <x v="2"/>
    <n v="0"/>
    <n v="0"/>
    <n v="528.42999999999995"/>
    <n v="52843"/>
    <n v="0"/>
    <n v="0"/>
    <s v="ARN00000924"/>
    <s v="Pendiente"/>
    <s v="Pendiente"/>
    <n v="0"/>
    <n v="0"/>
    <x v="4"/>
  </r>
  <r>
    <s v="C-000925"/>
    <x v="124"/>
    <x v="5"/>
    <d v="2023-07-30T00:00:00"/>
    <x v="24"/>
    <n v="451.06"/>
    <n v="45106"/>
    <n v="0"/>
    <n v="0.83"/>
    <x v="0"/>
    <s v="Operación"/>
    <x v="1"/>
    <x v="2"/>
    <x v="0"/>
    <x v="5"/>
    <s v="Sí"/>
    <x v="4"/>
    <n v="45106"/>
    <s v="Comercio_1054"/>
    <x v="0"/>
    <n v="0"/>
    <n v="0"/>
    <n v="0"/>
    <n v="0"/>
    <n v="451.06"/>
    <n v="45106"/>
    <s v="ARN00000925"/>
    <s v="Pendiente"/>
    <s v="Pendiente"/>
    <n v="0"/>
    <n v="0"/>
    <x v="0"/>
  </r>
  <r>
    <s v="C-000926"/>
    <x v="125"/>
    <x v="6"/>
    <d v="2023-07-15T00:00:00"/>
    <x v="3"/>
    <n v="544.01"/>
    <n v="54401"/>
    <n v="0"/>
    <n v="0"/>
    <x v="1"/>
    <s v="Operación"/>
    <x v="1"/>
    <x v="2"/>
    <x v="1"/>
    <x v="3"/>
    <s v="No"/>
    <x v="2"/>
    <n v="54401"/>
    <s v="Comercio_1825"/>
    <x v="1"/>
    <n v="544.01"/>
    <n v="54401"/>
    <n v="0"/>
    <n v="0"/>
    <n v="0"/>
    <n v="0"/>
    <s v="ARN00000926"/>
    <s v="Hecho"/>
    <d v="2023-05-06T00:00:00"/>
    <n v="279.98"/>
    <n v="27998"/>
    <x v="1"/>
  </r>
  <r>
    <s v="C-000927"/>
    <x v="126"/>
    <x v="0"/>
    <d v="2023-07-30T00:00:00"/>
    <x v="7"/>
    <n v="837.49"/>
    <n v="83749"/>
    <n v="0"/>
    <n v="0"/>
    <x v="1"/>
    <s v="Operación"/>
    <x v="4"/>
    <x v="5"/>
    <x v="0"/>
    <x v="6"/>
    <s v="Sí"/>
    <x v="1"/>
    <n v="83749"/>
    <s v="Comercio_893"/>
    <x v="0"/>
    <n v="0"/>
    <n v="0"/>
    <n v="0"/>
    <n v="0"/>
    <n v="837.49"/>
    <n v="83749"/>
    <s v="ARN00000927"/>
    <s v="Pendiente"/>
    <s v="Pendiente"/>
    <n v="0"/>
    <n v="0"/>
    <x v="2"/>
  </r>
  <r>
    <s v="C-000928"/>
    <x v="127"/>
    <x v="1"/>
    <d v="2023-07-28T00:00:00"/>
    <x v="27"/>
    <n v="131.74"/>
    <n v="13174"/>
    <n v="0"/>
    <n v="1.0900000000000001"/>
    <x v="1"/>
    <s v="Operación"/>
    <x v="1"/>
    <x v="5"/>
    <x v="1"/>
    <x v="7"/>
    <s v="No"/>
    <x v="3"/>
    <n v="13174"/>
    <s v="Comercio_80"/>
    <x v="3"/>
    <n v="131.74"/>
    <n v="13174"/>
    <n v="0"/>
    <n v="0"/>
    <n v="0"/>
    <n v="0"/>
    <s v="ARN00000928"/>
    <s v="Pendiente"/>
    <s v="Pendiente"/>
    <n v="0"/>
    <n v="0"/>
    <x v="5"/>
  </r>
  <r>
    <s v="C-000929"/>
    <x v="128"/>
    <x v="2"/>
    <d v="2023-07-15T00:00:00"/>
    <x v="20"/>
    <n v="600.74"/>
    <n v="60074"/>
    <n v="0"/>
    <n v="0"/>
    <x v="1"/>
    <s v="Operación"/>
    <x v="1"/>
    <x v="4"/>
    <x v="1"/>
    <x v="5"/>
    <s v="Sí"/>
    <x v="2"/>
    <n v="60074"/>
    <s v="Comercio_828"/>
    <x v="2"/>
    <n v="0"/>
    <n v="0"/>
    <n v="600.74"/>
    <n v="60074"/>
    <n v="0"/>
    <n v="0"/>
    <s v="ARN00000929"/>
    <s v="Pendiente"/>
    <s v="Pendiente"/>
    <n v="0"/>
    <n v="0"/>
    <x v="2"/>
  </r>
  <r>
    <s v="C-000930"/>
    <x v="129"/>
    <x v="3"/>
    <d v="2023-07-18T00:00:00"/>
    <x v="29"/>
    <n v="783.09"/>
    <n v="78309"/>
    <n v="0"/>
    <n v="0.96"/>
    <x v="1"/>
    <s v="Operación"/>
    <x v="5"/>
    <x v="5"/>
    <x v="1"/>
    <x v="3"/>
    <s v="No"/>
    <x v="4"/>
    <n v="78309"/>
    <s v="Comercio_1033"/>
    <x v="3"/>
    <n v="783.09"/>
    <n v="78309"/>
    <n v="0"/>
    <n v="0"/>
    <n v="0"/>
    <n v="0"/>
    <s v="ARN00000930"/>
    <s v="Hecho"/>
    <d v="2023-05-10T00:00:00"/>
    <n v="873.52"/>
    <n v="87352"/>
    <x v="1"/>
  </r>
  <r>
    <s v="C-000931"/>
    <x v="130"/>
    <x v="4"/>
    <d v="2023-07-20T00:00:00"/>
    <x v="3"/>
    <n v="68.95"/>
    <n v="6895"/>
    <n v="0"/>
    <n v="0"/>
    <x v="0"/>
    <s v="Operación"/>
    <x v="0"/>
    <x v="4"/>
    <x v="1"/>
    <x v="2"/>
    <s v="No"/>
    <x v="1"/>
    <n v="6895"/>
    <s v="Comercio_1071"/>
    <x v="2"/>
    <n v="0"/>
    <n v="0"/>
    <n v="68.95"/>
    <n v="6895"/>
    <n v="0"/>
    <n v="0"/>
    <s v="ARN00000931"/>
    <s v="Pendiente"/>
    <s v="Pendiente"/>
    <n v="0"/>
    <n v="0"/>
    <x v="0"/>
  </r>
  <r>
    <s v="C-000932"/>
    <x v="131"/>
    <x v="5"/>
    <d v="2023-08-05T00:00:00"/>
    <x v="10"/>
    <n v="42.47"/>
    <n v="4247"/>
    <n v="0"/>
    <n v="0.94"/>
    <x v="0"/>
    <s v="Operación"/>
    <x v="4"/>
    <x v="0"/>
    <x v="0"/>
    <x v="6"/>
    <s v="No"/>
    <x v="4"/>
    <n v="42470"/>
    <s v="Comercio_289"/>
    <x v="0"/>
    <n v="0"/>
    <n v="0"/>
    <n v="0"/>
    <n v="0"/>
    <n v="424.7"/>
    <n v="42470"/>
    <s v="ARN00000932"/>
    <s v="Pendiente"/>
    <s v="Pendiente"/>
    <n v="0"/>
    <n v="0"/>
    <x v="1"/>
  </r>
  <r>
    <s v="C-000933"/>
    <x v="132"/>
    <x v="6"/>
    <d v="2023-08-07T00:00:00"/>
    <x v="24"/>
    <n v="736.45"/>
    <n v="73645"/>
    <n v="0"/>
    <n v="0.96"/>
    <x v="1"/>
    <s v="Operación"/>
    <x v="0"/>
    <x v="1"/>
    <x v="0"/>
    <x v="1"/>
    <s v="Sí"/>
    <x v="1"/>
    <n v="73645"/>
    <s v="Comercio_1056"/>
    <x v="0"/>
    <n v="0"/>
    <n v="0"/>
    <n v="0"/>
    <n v="0"/>
    <n v="736.45"/>
    <n v="73645"/>
    <s v="ARN00000933"/>
    <s v="Pendiente"/>
    <s v="Pendiente"/>
    <n v="0"/>
    <n v="0"/>
    <x v="4"/>
  </r>
  <r>
    <s v="C-000934"/>
    <x v="133"/>
    <x v="0"/>
    <d v="2023-08-03T00:00:00"/>
    <x v="27"/>
    <n v="3.19"/>
    <n v="319"/>
    <n v="0"/>
    <n v="1.28"/>
    <x v="1"/>
    <s v="Operación"/>
    <x v="2"/>
    <x v="1"/>
    <x v="1"/>
    <x v="2"/>
    <s v="Sí"/>
    <x v="4"/>
    <n v="3190"/>
    <s v="Comercio_510"/>
    <x v="1"/>
    <n v="31.9"/>
    <n v="3190"/>
    <n v="0"/>
    <n v="0"/>
    <n v="0"/>
    <n v="0"/>
    <s v="ARN00000934"/>
    <s v="Pendiente"/>
    <s v="Pendiente"/>
    <n v="0"/>
    <n v="0"/>
    <x v="0"/>
  </r>
  <r>
    <s v="C-000935"/>
    <x v="134"/>
    <x v="1"/>
    <d v="2023-07-24T00:00:00"/>
    <x v="3"/>
    <n v="961.59"/>
    <n v="96159"/>
    <n v="0"/>
    <n v="0"/>
    <x v="1"/>
    <s v="Operación"/>
    <x v="5"/>
    <x v="5"/>
    <x v="1"/>
    <x v="4"/>
    <s v="No"/>
    <x v="1"/>
    <n v="96159"/>
    <s v="Comercio_238"/>
    <x v="2"/>
    <n v="0"/>
    <n v="0"/>
    <n v="961.59"/>
    <n v="96159"/>
    <n v="0"/>
    <n v="0"/>
    <s v="ARN00000935"/>
    <s v="Pendiente"/>
    <s v="Pendiente"/>
    <n v="0"/>
    <n v="0"/>
    <x v="4"/>
  </r>
  <r>
    <s v="C-000936"/>
    <x v="135"/>
    <x v="2"/>
    <d v="2023-07-30T00:00:00"/>
    <x v="30"/>
    <n v="754.01"/>
    <n v="75401"/>
    <n v="0"/>
    <n v="1.34"/>
    <x v="1"/>
    <s v="Operación"/>
    <x v="0"/>
    <x v="0"/>
    <x v="0"/>
    <x v="3"/>
    <s v="No"/>
    <x v="2"/>
    <n v="75401"/>
    <s v="Comercio_395"/>
    <x v="0"/>
    <n v="0"/>
    <n v="0"/>
    <n v="0"/>
    <n v="0"/>
    <n v="754.01"/>
    <n v="75401"/>
    <s v="ARN00000936"/>
    <s v="Hecho"/>
    <d v="2023-05-16T00:00:00"/>
    <n v="88.79"/>
    <n v="8879"/>
    <x v="4"/>
  </r>
  <r>
    <s v="C-000937"/>
    <x v="136"/>
    <x v="3"/>
    <d v="2023-08-15T00:00:00"/>
    <x v="4"/>
    <n v="865.59"/>
    <n v="86559"/>
    <n v="0"/>
    <n v="0.87"/>
    <x v="1"/>
    <s v="Operación"/>
    <x v="2"/>
    <x v="0"/>
    <x v="1"/>
    <x v="6"/>
    <s v="No"/>
    <x v="3"/>
    <n v="86559"/>
    <s v="Comercio_680"/>
    <x v="1"/>
    <n v="865.59"/>
    <n v="86559"/>
    <n v="0"/>
    <n v="0"/>
    <n v="0"/>
    <n v="0"/>
    <s v="ARN00000937"/>
    <s v="Hecho"/>
    <d v="2023-05-17T00:00:00"/>
    <n v="994.87"/>
    <n v="99487"/>
    <x v="5"/>
  </r>
  <r>
    <s v="C-000938"/>
    <x v="137"/>
    <x v="4"/>
    <d v="2023-07-24T00:00:00"/>
    <x v="20"/>
    <n v="42.7"/>
    <n v="4270"/>
    <n v="0"/>
    <n v="0"/>
    <x v="1"/>
    <s v="Operación"/>
    <x v="2"/>
    <x v="1"/>
    <x v="0"/>
    <x v="5"/>
    <s v="Sí"/>
    <x v="0"/>
    <n v="42700"/>
    <s v="Comercio_672"/>
    <x v="0"/>
    <n v="0"/>
    <n v="0"/>
    <n v="0"/>
    <n v="0"/>
    <n v="427"/>
    <n v="42700"/>
    <s v="ARN00000938"/>
    <s v="Pendiente"/>
    <s v="Pendiente"/>
    <n v="0"/>
    <n v="0"/>
    <x v="5"/>
  </r>
  <r>
    <s v="C-000939"/>
    <x v="138"/>
    <x v="5"/>
    <d v="2023-07-30T00:00:00"/>
    <x v="26"/>
    <n v="939.09"/>
    <n v="93909"/>
    <n v="0"/>
    <n v="1.28"/>
    <x v="0"/>
    <s v="Operación"/>
    <x v="3"/>
    <x v="2"/>
    <x v="0"/>
    <x v="7"/>
    <s v="No"/>
    <x v="3"/>
    <n v="93909"/>
    <s v="Comercio_1971"/>
    <x v="0"/>
    <n v="0"/>
    <n v="0"/>
    <n v="0"/>
    <n v="0"/>
    <n v="939.09"/>
    <n v="93909"/>
    <s v="ARN00000939"/>
    <s v="Hecho"/>
    <d v="2023-05-19T00:00:00"/>
    <n v="281.36"/>
    <n v="28136"/>
    <x v="2"/>
  </r>
  <r>
    <s v="C-000940"/>
    <x v="139"/>
    <x v="6"/>
    <d v="2023-08-03T00:00:00"/>
    <x v="30"/>
    <n v="960.01"/>
    <n v="96001"/>
    <n v="0"/>
    <n v="0"/>
    <x v="1"/>
    <s v="Operación"/>
    <x v="3"/>
    <x v="0"/>
    <x v="1"/>
    <x v="2"/>
    <s v="No"/>
    <x v="0"/>
    <n v="96001"/>
    <s v="Comercio_688"/>
    <x v="1"/>
    <n v="960.01"/>
    <n v="96001"/>
    <n v="0"/>
    <n v="0"/>
    <n v="0"/>
    <n v="0"/>
    <s v="ARN00000940"/>
    <s v="Hecho"/>
    <d v="2023-05-20T00:00:00"/>
    <n v="57.92"/>
    <n v="5792"/>
    <x v="1"/>
  </r>
  <r>
    <s v="C-000941"/>
    <x v="140"/>
    <x v="0"/>
    <d v="2023-07-29T00:00:00"/>
    <x v="29"/>
    <n v="71.63"/>
    <n v="7163"/>
    <n v="0"/>
    <n v="0"/>
    <x v="1"/>
    <s v="Operación"/>
    <x v="2"/>
    <x v="5"/>
    <x v="1"/>
    <x v="3"/>
    <s v="Sí"/>
    <x v="0"/>
    <n v="71630"/>
    <s v="Comercio_1214"/>
    <x v="2"/>
    <n v="0"/>
    <n v="0"/>
    <n v="716.3"/>
    <n v="71630"/>
    <n v="0"/>
    <n v="0"/>
    <s v="ARN00000941"/>
    <s v="Hecho"/>
    <d v="2023-05-21T00:00:00"/>
    <n v="339.49"/>
    <n v="33949"/>
    <x v="5"/>
  </r>
  <r>
    <s v="C-000942"/>
    <x v="141"/>
    <x v="1"/>
    <d v="2023-08-20T00:00:00"/>
    <x v="4"/>
    <n v="980.81"/>
    <n v="98081"/>
    <n v="0"/>
    <n v="0"/>
    <x v="1"/>
    <s v="Operación"/>
    <x v="3"/>
    <x v="4"/>
    <x v="0"/>
    <x v="4"/>
    <s v="No"/>
    <x v="3"/>
    <n v="98081"/>
    <s v="Comercio_687"/>
    <x v="0"/>
    <n v="0"/>
    <n v="0"/>
    <n v="0"/>
    <n v="0"/>
    <n v="980.81"/>
    <n v="98081"/>
    <s v="ARN00000942"/>
    <s v="Pendiente"/>
    <s v="Pendiente"/>
    <n v="0"/>
    <n v="0"/>
    <x v="0"/>
  </r>
  <r>
    <s v="C-000943"/>
    <x v="142"/>
    <x v="2"/>
    <d v="2023-08-17T00:00:00"/>
    <x v="24"/>
    <n v="721.29"/>
    <n v="72129"/>
    <n v="0"/>
    <n v="0"/>
    <x v="1"/>
    <s v="Operación"/>
    <x v="5"/>
    <x v="4"/>
    <x v="1"/>
    <x v="7"/>
    <s v="No"/>
    <x v="4"/>
    <n v="72129"/>
    <s v="Comercio_1868"/>
    <x v="3"/>
    <n v="721.29"/>
    <n v="72129"/>
    <n v="0"/>
    <n v="0"/>
    <n v="0"/>
    <n v="0"/>
    <s v="ARN00000943"/>
    <s v="Hecho"/>
    <d v="2023-05-23T00:00:00"/>
    <n v="479.28"/>
    <n v="47928"/>
    <x v="5"/>
  </r>
  <r>
    <s v="C-000944"/>
    <x v="143"/>
    <x v="3"/>
    <d v="2023-08-06T00:00:00"/>
    <x v="22"/>
    <n v="731.35"/>
    <n v="73135"/>
    <n v="0"/>
    <n v="0.1"/>
    <x v="1"/>
    <s v="Operación"/>
    <x v="1"/>
    <x v="3"/>
    <x v="0"/>
    <x v="4"/>
    <s v="No"/>
    <x v="4"/>
    <n v="73135"/>
    <s v="Comercio_867"/>
    <x v="0"/>
    <n v="0"/>
    <n v="0"/>
    <n v="0"/>
    <n v="0"/>
    <n v="731.35"/>
    <n v="73135"/>
    <s v="ARN00000944"/>
    <s v="Hecho"/>
    <d v="2023-05-24T00:00:00"/>
    <n v="368.75"/>
    <n v="36875"/>
    <x v="4"/>
  </r>
  <r>
    <s v="C-000945"/>
    <x v="144"/>
    <x v="4"/>
    <d v="2023-07-27T00:00:00"/>
    <x v="5"/>
    <n v="194.38"/>
    <n v="19438"/>
    <n v="0"/>
    <n v="1.1399999999999999"/>
    <x v="0"/>
    <s v="Operación"/>
    <x v="1"/>
    <x v="0"/>
    <x v="1"/>
    <x v="4"/>
    <s v="No"/>
    <x v="1"/>
    <n v="19438"/>
    <s v="Comercio_888"/>
    <x v="3"/>
    <n v="194.38"/>
    <n v="19438"/>
    <n v="0"/>
    <n v="0"/>
    <n v="0"/>
    <n v="0"/>
    <s v="ARN00000945"/>
    <s v="Pendiente"/>
    <s v="Pendiente"/>
    <n v="0"/>
    <n v="0"/>
    <x v="4"/>
  </r>
  <r>
    <s v="C-000946"/>
    <x v="145"/>
    <x v="5"/>
    <d v="2023-08-16T00:00:00"/>
    <x v="16"/>
    <n v="973.68"/>
    <n v="97368"/>
    <n v="0"/>
    <n v="1.22"/>
    <x v="0"/>
    <s v="Operación"/>
    <x v="4"/>
    <x v="3"/>
    <x v="1"/>
    <x v="0"/>
    <s v="No"/>
    <x v="2"/>
    <n v="97368"/>
    <s v="Comercio_223"/>
    <x v="1"/>
    <n v="973.68"/>
    <n v="97368"/>
    <n v="0"/>
    <n v="0"/>
    <n v="0"/>
    <n v="0"/>
    <s v="ARN00000946"/>
    <s v="Hecho"/>
    <d v="2023-05-26T00:00:00"/>
    <n v="463.13"/>
    <n v="46313"/>
    <x v="5"/>
  </r>
  <r>
    <s v="C-000947"/>
    <x v="146"/>
    <x v="6"/>
    <d v="2023-08-12T00:00:00"/>
    <x v="14"/>
    <n v="58.48"/>
    <n v="5848"/>
    <n v="0"/>
    <n v="0"/>
    <x v="0"/>
    <s v="Operación"/>
    <x v="1"/>
    <x v="4"/>
    <x v="0"/>
    <x v="0"/>
    <s v="Sí"/>
    <x v="0"/>
    <n v="58480"/>
    <s v="Comercio_891"/>
    <x v="0"/>
    <n v="0"/>
    <n v="0"/>
    <n v="0"/>
    <n v="0"/>
    <n v="584.79999999999995"/>
    <n v="58480"/>
    <s v="ARN00000947"/>
    <s v="Pendiente"/>
    <s v="Pendiente"/>
    <n v="0"/>
    <n v="0"/>
    <x v="5"/>
  </r>
  <r>
    <s v="C-000948"/>
    <x v="147"/>
    <x v="0"/>
    <d v="2023-08-06T00:00:00"/>
    <x v="3"/>
    <n v="87.02"/>
    <n v="8702"/>
    <n v="0"/>
    <n v="1.32"/>
    <x v="0"/>
    <s v="Operación"/>
    <x v="3"/>
    <x v="1"/>
    <x v="1"/>
    <x v="7"/>
    <s v="Sí"/>
    <x v="0"/>
    <n v="87020"/>
    <s v="Comercio_1904"/>
    <x v="3"/>
    <n v="870.2"/>
    <n v="87020"/>
    <n v="0"/>
    <n v="0"/>
    <n v="0"/>
    <n v="0"/>
    <s v="ARN00000948"/>
    <s v="Hecho"/>
    <d v="2023-05-28T00:00:00"/>
    <n v="34.14"/>
    <n v="3414"/>
    <x v="5"/>
  </r>
  <r>
    <s v="C-000949"/>
    <x v="148"/>
    <x v="1"/>
    <d v="2023-07-31T00:00:00"/>
    <x v="5"/>
    <n v="900.38"/>
    <n v="90038"/>
    <n v="0"/>
    <n v="0.85"/>
    <x v="1"/>
    <s v="Operación"/>
    <x v="2"/>
    <x v="5"/>
    <x v="1"/>
    <x v="4"/>
    <s v="No"/>
    <x v="0"/>
    <n v="90038"/>
    <s v="Comercio_80"/>
    <x v="1"/>
    <n v="900.38"/>
    <n v="90038"/>
    <n v="0"/>
    <n v="0"/>
    <n v="0"/>
    <n v="0"/>
    <s v="ARN00000949"/>
    <s v="Pendiente"/>
    <s v="Pendiente"/>
    <n v="0"/>
    <n v="0"/>
    <x v="5"/>
  </r>
  <r>
    <s v="C-000950"/>
    <x v="149"/>
    <x v="2"/>
    <d v="2023-08-21T00:00:00"/>
    <x v="21"/>
    <n v="346.87"/>
    <n v="34687"/>
    <n v="0"/>
    <n v="0.88"/>
    <x v="1"/>
    <s v="Operación"/>
    <x v="2"/>
    <x v="5"/>
    <x v="1"/>
    <x v="1"/>
    <s v="No"/>
    <x v="0"/>
    <n v="34687"/>
    <s v="Comercio_1710"/>
    <x v="2"/>
    <n v="0"/>
    <n v="0"/>
    <n v="346.87"/>
    <n v="34687"/>
    <n v="0"/>
    <n v="0"/>
    <s v="ARN00000950"/>
    <s v="Pendiente"/>
    <s v="Pendiente"/>
    <n v="0"/>
    <n v="0"/>
    <x v="3"/>
  </r>
  <r>
    <s v="C-000951"/>
    <x v="150"/>
    <x v="3"/>
    <d v="2023-08-22T00:00:00"/>
    <x v="21"/>
    <n v="861.22"/>
    <n v="86122"/>
    <n v="0"/>
    <n v="0"/>
    <x v="1"/>
    <s v="Operación"/>
    <x v="0"/>
    <x v="0"/>
    <x v="0"/>
    <x v="2"/>
    <s v="Sí"/>
    <x v="4"/>
    <n v="86122"/>
    <s v="Comercio_769"/>
    <x v="0"/>
    <n v="0"/>
    <n v="0"/>
    <n v="0"/>
    <n v="0"/>
    <n v="861.22"/>
    <n v="86122"/>
    <s v="ARN00000951"/>
    <s v="Pendiente"/>
    <s v="Pendiente"/>
    <n v="0"/>
    <n v="0"/>
    <x v="4"/>
  </r>
  <r>
    <s v="C-000952"/>
    <x v="151"/>
    <x v="4"/>
    <d v="2023-08-28T00:00:00"/>
    <x v="19"/>
    <n v="283.62"/>
    <n v="28362"/>
    <n v="0"/>
    <n v="0.82"/>
    <x v="1"/>
    <s v="Operación"/>
    <x v="5"/>
    <x v="2"/>
    <x v="1"/>
    <x v="3"/>
    <s v="No"/>
    <x v="1"/>
    <n v="28362"/>
    <s v="Comercio_1054"/>
    <x v="1"/>
    <n v="283.62"/>
    <n v="28362"/>
    <n v="0"/>
    <n v="0"/>
    <n v="0"/>
    <n v="0"/>
    <s v="ARN00000952"/>
    <s v="Pendiente"/>
    <s v="Pendiente"/>
    <n v="0"/>
    <n v="0"/>
    <x v="0"/>
  </r>
  <r>
    <s v="C-000953"/>
    <x v="152"/>
    <x v="5"/>
    <d v="2023-08-17T00:00:00"/>
    <x v="6"/>
    <n v="135.69"/>
    <n v="13569"/>
    <n v="0"/>
    <n v="0.11"/>
    <x v="0"/>
    <s v="Operación"/>
    <x v="3"/>
    <x v="0"/>
    <x v="1"/>
    <x v="6"/>
    <s v="Sí"/>
    <x v="0"/>
    <n v="13569"/>
    <s v="Comercio_1705"/>
    <x v="3"/>
    <n v="135.69"/>
    <n v="13569"/>
    <n v="0"/>
    <n v="0"/>
    <n v="0"/>
    <n v="0"/>
    <s v="ARN00000953"/>
    <s v="Hecho"/>
    <d v="2023-06-02T00:00:00"/>
    <n v="169.31"/>
    <n v="16931"/>
    <x v="4"/>
  </r>
  <r>
    <s v="C-000954"/>
    <x v="153"/>
    <x v="6"/>
    <d v="2023-08-02T00:00:00"/>
    <x v="8"/>
    <n v="528.86"/>
    <n v="52886"/>
    <n v="0"/>
    <n v="0.84"/>
    <x v="1"/>
    <s v="Operación"/>
    <x v="0"/>
    <x v="3"/>
    <x v="1"/>
    <x v="3"/>
    <s v="No"/>
    <x v="3"/>
    <n v="52886"/>
    <s v="Comercio_1576"/>
    <x v="3"/>
    <n v="528.86"/>
    <n v="52886"/>
    <n v="0"/>
    <n v="0"/>
    <n v="0"/>
    <n v="0"/>
    <s v="ARN00000954"/>
    <s v="Pendiente"/>
    <s v="Pendiente"/>
    <n v="0"/>
    <n v="0"/>
    <x v="0"/>
  </r>
  <r>
    <s v="C-000955"/>
    <x v="154"/>
    <x v="0"/>
    <d v="2023-08-14T00:00:00"/>
    <x v="17"/>
    <n v="84.96"/>
    <n v="8496"/>
    <n v="0"/>
    <n v="0"/>
    <x v="0"/>
    <s v="Operación"/>
    <x v="5"/>
    <x v="0"/>
    <x v="1"/>
    <x v="3"/>
    <s v="No"/>
    <x v="4"/>
    <n v="84960"/>
    <s v="Comercio_1890"/>
    <x v="2"/>
    <n v="0"/>
    <n v="0"/>
    <n v="849.6"/>
    <n v="84960"/>
    <n v="0"/>
    <n v="0"/>
    <s v="ARN00000955"/>
    <s v="Pendiente"/>
    <s v="Pendiente"/>
    <n v="0"/>
    <n v="0"/>
    <x v="5"/>
  </r>
  <r>
    <s v="C-000956"/>
    <x v="155"/>
    <x v="1"/>
    <d v="2023-08-18T00:00:00"/>
    <x v="22"/>
    <n v="537.32000000000005"/>
    <n v="53732"/>
    <n v="0"/>
    <n v="1.03"/>
    <x v="0"/>
    <s v="Operación"/>
    <x v="2"/>
    <x v="5"/>
    <x v="0"/>
    <x v="2"/>
    <s v="No"/>
    <x v="3"/>
    <n v="53732"/>
    <s v="Comercio_1336"/>
    <x v="0"/>
    <n v="0"/>
    <n v="0"/>
    <n v="0"/>
    <n v="0"/>
    <n v="537.32000000000005"/>
    <n v="53732"/>
    <s v="ARN00000956"/>
    <s v="Pendiente"/>
    <s v="Pendiente"/>
    <n v="0"/>
    <n v="0"/>
    <x v="1"/>
  </r>
  <r>
    <s v="C-000957"/>
    <x v="156"/>
    <x v="2"/>
    <d v="2023-08-25T00:00:00"/>
    <x v="11"/>
    <n v="174.55"/>
    <n v="17455"/>
    <n v="0"/>
    <n v="0.96"/>
    <x v="0"/>
    <s v="Operación"/>
    <x v="2"/>
    <x v="2"/>
    <x v="1"/>
    <x v="6"/>
    <s v="No"/>
    <x v="1"/>
    <n v="17455"/>
    <s v="Comercio_1835"/>
    <x v="3"/>
    <n v="174.55"/>
    <n v="17455"/>
    <n v="0"/>
    <n v="0"/>
    <n v="0"/>
    <n v="0"/>
    <s v="ARN00000957"/>
    <s v="Hecho"/>
    <d v="2023-06-06T00:00:00"/>
    <n v="398.69"/>
    <n v="39869"/>
    <x v="0"/>
  </r>
  <r>
    <s v="C-000958"/>
    <x v="157"/>
    <x v="3"/>
    <d v="2023-08-23T00:00:00"/>
    <x v="14"/>
    <n v="614.61"/>
    <n v="61461"/>
    <n v="0"/>
    <n v="0"/>
    <x v="0"/>
    <s v="Operación"/>
    <x v="0"/>
    <x v="2"/>
    <x v="1"/>
    <x v="4"/>
    <s v="Sí"/>
    <x v="2"/>
    <n v="61461"/>
    <s v="Comercio_815"/>
    <x v="1"/>
    <n v="614.61"/>
    <n v="61461"/>
    <n v="0"/>
    <n v="0"/>
    <n v="0"/>
    <n v="0"/>
    <s v="ARN00000958"/>
    <s v="Hecho"/>
    <d v="2023-06-07T00:00:00"/>
    <n v="75.58"/>
    <n v="7558"/>
    <x v="5"/>
  </r>
  <r>
    <s v="C-000959"/>
    <x v="158"/>
    <x v="4"/>
    <d v="2023-08-23T00:00:00"/>
    <x v="6"/>
    <n v="902.96"/>
    <n v="90296"/>
    <n v="0"/>
    <n v="0"/>
    <x v="0"/>
    <s v="Operación"/>
    <x v="2"/>
    <x v="0"/>
    <x v="1"/>
    <x v="4"/>
    <s v="No"/>
    <x v="0"/>
    <n v="90296"/>
    <s v="Comercio_1166"/>
    <x v="2"/>
    <n v="0"/>
    <n v="0"/>
    <n v="902.96"/>
    <n v="90296"/>
    <n v="0"/>
    <n v="0"/>
    <s v="ARN00000959"/>
    <s v="Hecho"/>
    <d v="2023-06-08T00:00:00"/>
    <n v="903.74"/>
    <n v="90374"/>
    <x v="1"/>
  </r>
  <r>
    <s v="C-000960"/>
    <x v="159"/>
    <x v="5"/>
    <d v="2023-08-24T00:00:00"/>
    <x v="6"/>
    <n v="129.43"/>
    <n v="12943"/>
    <n v="0"/>
    <n v="0"/>
    <x v="0"/>
    <s v="Operación"/>
    <x v="1"/>
    <x v="3"/>
    <x v="0"/>
    <x v="5"/>
    <s v="No"/>
    <x v="2"/>
    <n v="12943"/>
    <s v="Comercio_616"/>
    <x v="0"/>
    <n v="0"/>
    <n v="0"/>
    <n v="0"/>
    <n v="0"/>
    <n v="129.43"/>
    <n v="12943"/>
    <s v="ARN00000960"/>
    <s v="Hecho"/>
    <d v="2023-06-09T00:00:00"/>
    <n v="170.51"/>
    <n v="17051"/>
    <x v="3"/>
  </r>
  <r>
    <s v="C-000961"/>
    <x v="160"/>
    <x v="6"/>
    <d v="2023-08-11T00:00:00"/>
    <x v="12"/>
    <n v="565.28"/>
    <n v="56528"/>
    <n v="0"/>
    <n v="0"/>
    <x v="1"/>
    <s v="Operación"/>
    <x v="2"/>
    <x v="0"/>
    <x v="1"/>
    <x v="3"/>
    <s v="Sí"/>
    <x v="0"/>
    <n v="56528"/>
    <s v="Comercio_1471"/>
    <x v="2"/>
    <n v="0"/>
    <n v="0"/>
    <n v="565.28"/>
    <n v="56528"/>
    <n v="0"/>
    <n v="0"/>
    <s v="ARN00000961"/>
    <s v="Hecho"/>
    <d v="2023-06-10T00:00:00"/>
    <n v="323.98"/>
    <n v="32398"/>
    <x v="4"/>
  </r>
  <r>
    <s v="C-000962"/>
    <x v="161"/>
    <x v="0"/>
    <d v="2023-09-03T00:00:00"/>
    <x v="7"/>
    <n v="250.11"/>
    <n v="25011"/>
    <n v="0"/>
    <n v="1.23"/>
    <x v="1"/>
    <s v="Operación"/>
    <x v="2"/>
    <x v="0"/>
    <x v="0"/>
    <x v="5"/>
    <s v="No"/>
    <x v="3"/>
    <n v="25011"/>
    <s v="Comercio_593"/>
    <x v="0"/>
    <n v="0"/>
    <n v="0"/>
    <n v="0"/>
    <n v="0"/>
    <n v="250.11"/>
    <n v="25011"/>
    <s v="ARN00000962"/>
    <s v="Pendiente"/>
    <s v="Pendiente"/>
    <n v="0"/>
    <n v="0"/>
    <x v="5"/>
  </r>
  <r>
    <s v="C-000963"/>
    <x v="162"/>
    <x v="1"/>
    <d v="2023-08-11T00:00:00"/>
    <x v="8"/>
    <n v="85.42"/>
    <n v="8542"/>
    <n v="0"/>
    <n v="1.28"/>
    <x v="0"/>
    <s v="Operación"/>
    <x v="1"/>
    <x v="4"/>
    <x v="1"/>
    <x v="3"/>
    <s v="No"/>
    <x v="4"/>
    <n v="85420"/>
    <s v="Comercio_1782"/>
    <x v="3"/>
    <n v="854.2"/>
    <n v="85420"/>
    <n v="0"/>
    <n v="0"/>
    <n v="0"/>
    <n v="0"/>
    <s v="ARN00000963"/>
    <s v="Pendiente"/>
    <s v="Pendiente"/>
    <n v="0"/>
    <n v="0"/>
    <x v="3"/>
  </r>
  <r>
    <s v="C-000964"/>
    <x v="163"/>
    <x v="2"/>
    <d v="2023-09-09T00:00:00"/>
    <x v="19"/>
    <n v="60.37"/>
    <n v="6037"/>
    <n v="0"/>
    <n v="0.94"/>
    <x v="0"/>
    <s v="Operación"/>
    <x v="3"/>
    <x v="0"/>
    <x v="0"/>
    <x v="3"/>
    <s v="Sí"/>
    <x v="0"/>
    <n v="60370"/>
    <s v="Comercio_951"/>
    <x v="0"/>
    <n v="0"/>
    <n v="0"/>
    <n v="0"/>
    <n v="0"/>
    <n v="603.70000000000005"/>
    <n v="60370"/>
    <s v="ARN00000964"/>
    <s v="Hecho"/>
    <d v="2023-06-13T00:00:00"/>
    <n v="864.26"/>
    <n v="86426"/>
    <x v="4"/>
  </r>
  <r>
    <s v="C-000965"/>
    <x v="164"/>
    <x v="3"/>
    <d v="2023-08-25T00:00:00"/>
    <x v="26"/>
    <n v="780.42"/>
    <n v="78042"/>
    <n v="0"/>
    <n v="1.02"/>
    <x v="0"/>
    <s v="Operación"/>
    <x v="5"/>
    <x v="4"/>
    <x v="1"/>
    <x v="5"/>
    <s v="Sí"/>
    <x v="1"/>
    <n v="78042"/>
    <s v="Comercio_1224"/>
    <x v="3"/>
    <n v="780.42"/>
    <n v="78042"/>
    <n v="0"/>
    <n v="0"/>
    <n v="0"/>
    <n v="0"/>
    <s v="ARN00000965"/>
    <s v="Hecho"/>
    <d v="2023-06-14T00:00:00"/>
    <n v="554.29"/>
    <n v="55429"/>
    <x v="5"/>
  </r>
  <r>
    <s v="C-000966"/>
    <x v="165"/>
    <x v="4"/>
    <d v="2023-09-02T00:00:00"/>
    <x v="18"/>
    <n v="928.01"/>
    <n v="92801"/>
    <n v="0"/>
    <n v="0.84"/>
    <x v="0"/>
    <s v="Operación"/>
    <x v="1"/>
    <x v="1"/>
    <x v="1"/>
    <x v="1"/>
    <s v="Sí"/>
    <x v="0"/>
    <n v="92801"/>
    <s v="Comercio_571"/>
    <x v="2"/>
    <n v="0"/>
    <n v="0"/>
    <n v="928.01"/>
    <n v="92801"/>
    <n v="0"/>
    <n v="0"/>
    <s v="ARN00000966"/>
    <s v="Pendiente"/>
    <s v="Pendiente"/>
    <n v="0"/>
    <n v="0"/>
    <x v="4"/>
  </r>
  <r>
    <s v="C-000967"/>
    <x v="166"/>
    <x v="5"/>
    <d v="2023-08-17T00:00:00"/>
    <x v="12"/>
    <n v="767.57"/>
    <n v="76757"/>
    <n v="0"/>
    <n v="0"/>
    <x v="0"/>
    <s v="Operación"/>
    <x v="1"/>
    <x v="3"/>
    <x v="1"/>
    <x v="6"/>
    <s v="Sí"/>
    <x v="4"/>
    <n v="76757"/>
    <s v="Comercio_341"/>
    <x v="3"/>
    <n v="767.57"/>
    <n v="76757"/>
    <n v="0"/>
    <n v="0"/>
    <n v="0"/>
    <n v="0"/>
    <s v="ARN00000967"/>
    <s v="Pendiente"/>
    <s v="Pendiente"/>
    <n v="0"/>
    <n v="0"/>
    <x v="4"/>
  </r>
  <r>
    <s v="C-000968"/>
    <x v="167"/>
    <x v="6"/>
    <d v="2023-09-03T00:00:00"/>
    <x v="15"/>
    <n v="387.93"/>
    <n v="38793"/>
    <n v="0"/>
    <n v="0"/>
    <x v="1"/>
    <s v="Operación"/>
    <x v="2"/>
    <x v="5"/>
    <x v="0"/>
    <x v="6"/>
    <s v="Sí"/>
    <x v="1"/>
    <n v="38793"/>
    <s v="Comercio_1615"/>
    <x v="0"/>
    <n v="0"/>
    <n v="0"/>
    <n v="0"/>
    <n v="0"/>
    <n v="387.93"/>
    <n v="38793"/>
    <s v="ARN00000968"/>
    <s v="Pendiente"/>
    <s v="Pendiente"/>
    <n v="0"/>
    <n v="0"/>
    <x v="3"/>
  </r>
  <r>
    <s v="C-000969"/>
    <x v="168"/>
    <x v="0"/>
    <d v="2023-08-19T00:00:00"/>
    <x v="12"/>
    <n v="81.66"/>
    <n v="8166"/>
    <n v="0"/>
    <n v="1.28"/>
    <x v="1"/>
    <s v="Operación"/>
    <x v="1"/>
    <x v="5"/>
    <x v="1"/>
    <x v="6"/>
    <s v="No"/>
    <x v="3"/>
    <n v="81660"/>
    <s v="Comercio_1600"/>
    <x v="1"/>
    <n v="816.6"/>
    <n v="81660"/>
    <n v="0"/>
    <n v="0"/>
    <n v="0"/>
    <n v="0"/>
    <s v="ARN00000969"/>
    <s v="Pendiente"/>
    <s v="Pendiente"/>
    <n v="0"/>
    <n v="0"/>
    <x v="3"/>
  </r>
  <r>
    <s v="C-000970"/>
    <x v="169"/>
    <x v="1"/>
    <d v="2023-09-03T00:00:00"/>
    <x v="6"/>
    <n v="365.09"/>
    <n v="36509"/>
    <n v="0"/>
    <n v="0"/>
    <x v="1"/>
    <s v="Operación"/>
    <x v="4"/>
    <x v="0"/>
    <x v="0"/>
    <x v="0"/>
    <s v="No"/>
    <x v="4"/>
    <n v="36509"/>
    <s v="Comercio_1897"/>
    <x v="0"/>
    <n v="0"/>
    <n v="0"/>
    <n v="0"/>
    <n v="0"/>
    <n v="365.09"/>
    <n v="36509"/>
    <s v="ARN00000970"/>
    <s v="Hecho"/>
    <d v="2023-06-19T00:00:00"/>
    <n v="458.84"/>
    <n v="45884"/>
    <x v="1"/>
  </r>
  <r>
    <s v="C-000971"/>
    <x v="170"/>
    <x v="2"/>
    <d v="2023-09-02T00:00:00"/>
    <x v="22"/>
    <n v="40.18"/>
    <n v="4018"/>
    <n v="0"/>
    <n v="0"/>
    <x v="1"/>
    <s v="Operación"/>
    <x v="2"/>
    <x v="3"/>
    <x v="0"/>
    <x v="1"/>
    <s v="No"/>
    <x v="1"/>
    <n v="4018"/>
    <s v="Comercio_433"/>
    <x v="0"/>
    <n v="0"/>
    <n v="0"/>
    <n v="0"/>
    <n v="0"/>
    <n v="40.18"/>
    <n v="4018"/>
    <s v="ARN00000971"/>
    <s v="Pendiente"/>
    <s v="Pendiente"/>
    <n v="0"/>
    <n v="0"/>
    <x v="4"/>
  </r>
  <r>
    <s v="C-000972"/>
    <x v="171"/>
    <x v="3"/>
    <d v="2023-08-22T00:00:00"/>
    <x v="12"/>
    <n v="49.6"/>
    <n v="4960"/>
    <n v="0"/>
    <n v="0"/>
    <x v="1"/>
    <s v="Operación"/>
    <x v="3"/>
    <x v="0"/>
    <x v="0"/>
    <x v="7"/>
    <s v="Sí"/>
    <x v="1"/>
    <n v="49600"/>
    <s v="Comercio_1040"/>
    <x v="0"/>
    <n v="0"/>
    <n v="0"/>
    <n v="0"/>
    <n v="0"/>
    <n v="496"/>
    <n v="49600"/>
    <s v="ARN00000972"/>
    <s v="Pendiente"/>
    <s v="Pendiente"/>
    <n v="0"/>
    <n v="0"/>
    <x v="3"/>
  </r>
  <r>
    <s v="C-000973"/>
    <x v="172"/>
    <x v="4"/>
    <d v="2023-09-04T00:00:00"/>
    <x v="22"/>
    <n v="275.25"/>
    <n v="27525"/>
    <n v="0"/>
    <n v="0"/>
    <x v="1"/>
    <s v="Operación"/>
    <x v="4"/>
    <x v="4"/>
    <x v="1"/>
    <x v="5"/>
    <s v="Sí"/>
    <x v="3"/>
    <n v="27525"/>
    <s v="Comercio_289"/>
    <x v="1"/>
    <n v="275.25"/>
    <n v="27525"/>
    <n v="0"/>
    <n v="0"/>
    <n v="0"/>
    <n v="0"/>
    <s v="ARN00000973"/>
    <s v="Hecho"/>
    <d v="2023-06-22T00:00:00"/>
    <n v="951.06"/>
    <n v="95106"/>
    <x v="1"/>
  </r>
  <r>
    <s v="C-000974"/>
    <x v="173"/>
    <x v="5"/>
    <d v="2023-09-03T00:00:00"/>
    <x v="26"/>
    <n v="35.11"/>
    <n v="3511"/>
    <n v="0"/>
    <n v="0"/>
    <x v="1"/>
    <s v="Operación"/>
    <x v="5"/>
    <x v="2"/>
    <x v="1"/>
    <x v="7"/>
    <s v="No"/>
    <x v="2"/>
    <n v="3511"/>
    <s v="Comercio_1901"/>
    <x v="2"/>
    <n v="0"/>
    <n v="0"/>
    <n v="35.11"/>
    <n v="3511"/>
    <n v="0"/>
    <n v="0"/>
    <s v="ARN00000974"/>
    <s v="Hecho"/>
    <d v="2023-06-23T00:00:00"/>
    <n v="961.06"/>
    <n v="96106"/>
    <x v="3"/>
  </r>
  <r>
    <s v="C-000975"/>
    <x v="174"/>
    <x v="6"/>
    <d v="2023-08-27T00:00:00"/>
    <x v="9"/>
    <n v="248.84"/>
    <n v="24884"/>
    <n v="0"/>
    <n v="0"/>
    <x v="0"/>
    <s v="Operación"/>
    <x v="0"/>
    <x v="3"/>
    <x v="1"/>
    <x v="5"/>
    <s v="Sí"/>
    <x v="4"/>
    <n v="24884"/>
    <s v="Comercio_1645"/>
    <x v="1"/>
    <n v="248.84"/>
    <n v="24884"/>
    <n v="0"/>
    <n v="0"/>
    <n v="0"/>
    <n v="0"/>
    <s v="ARN00000975"/>
    <s v="Hecho"/>
    <d v="2023-06-24T00:00:00"/>
    <n v="543.78"/>
    <n v="54378"/>
    <x v="4"/>
  </r>
  <r>
    <s v="C-000976"/>
    <x v="175"/>
    <x v="0"/>
    <d v="2023-09-19T00:00:00"/>
    <x v="24"/>
    <n v="214.52"/>
    <n v="21452"/>
    <n v="0"/>
    <n v="0.13"/>
    <x v="0"/>
    <s v="Operación"/>
    <x v="2"/>
    <x v="4"/>
    <x v="1"/>
    <x v="7"/>
    <s v="Sí"/>
    <x v="4"/>
    <n v="21452"/>
    <s v="Comercio_1891"/>
    <x v="3"/>
    <n v="214.52"/>
    <n v="21452"/>
    <n v="0"/>
    <n v="0"/>
    <n v="0"/>
    <n v="0"/>
    <s v="ARN00000976"/>
    <s v="Pendiente"/>
    <s v="Pendiente"/>
    <n v="0"/>
    <n v="0"/>
    <x v="4"/>
  </r>
  <r>
    <s v="C-000977"/>
    <x v="176"/>
    <x v="1"/>
    <d v="2023-08-31T00:00:00"/>
    <x v="23"/>
    <n v="707.61"/>
    <n v="70761"/>
    <n v="0"/>
    <n v="0"/>
    <x v="0"/>
    <s v="Operación"/>
    <x v="3"/>
    <x v="3"/>
    <x v="1"/>
    <x v="0"/>
    <s v="No"/>
    <x v="3"/>
    <n v="70761"/>
    <s v="Comercio_73"/>
    <x v="1"/>
    <n v="707.61"/>
    <n v="70761"/>
    <n v="0"/>
    <n v="0"/>
    <n v="0"/>
    <n v="0"/>
    <s v="ARN00000977"/>
    <s v="Hecho"/>
    <d v="2023-06-26T00:00:00"/>
    <n v="987.69"/>
    <n v="98769"/>
    <x v="5"/>
  </r>
  <r>
    <s v="C-000978"/>
    <x v="177"/>
    <x v="2"/>
    <d v="2023-09-05T00:00:00"/>
    <x v="3"/>
    <n v="435.21"/>
    <n v="43521"/>
    <n v="0"/>
    <n v="1.38"/>
    <x v="0"/>
    <s v="Operación"/>
    <x v="1"/>
    <x v="2"/>
    <x v="0"/>
    <x v="4"/>
    <s v="No"/>
    <x v="3"/>
    <n v="43521"/>
    <s v="Comercio_196"/>
    <x v="0"/>
    <n v="0"/>
    <n v="0"/>
    <n v="0"/>
    <n v="0"/>
    <n v="435.21"/>
    <n v="43521"/>
    <s v="ARN00000978"/>
    <s v="Hecho"/>
    <d v="2023-06-27T00:00:00"/>
    <n v="846.88"/>
    <n v="84688"/>
    <x v="0"/>
  </r>
  <r>
    <s v="C-000979"/>
    <x v="178"/>
    <x v="3"/>
    <d v="2023-09-02T00:00:00"/>
    <x v="23"/>
    <n v="85.77"/>
    <n v="8577"/>
    <n v="0"/>
    <n v="0"/>
    <x v="0"/>
    <s v="Operación"/>
    <x v="3"/>
    <x v="3"/>
    <x v="1"/>
    <x v="3"/>
    <s v="Sí"/>
    <x v="4"/>
    <n v="85770"/>
    <s v="Comercio_48"/>
    <x v="1"/>
    <n v="857.7"/>
    <n v="85770"/>
    <n v="0"/>
    <n v="0"/>
    <n v="0"/>
    <n v="0"/>
    <s v="ARN00000979"/>
    <s v="Hecho"/>
    <d v="2023-06-28T00:00:00"/>
    <n v="708.68"/>
    <n v="70868"/>
    <x v="4"/>
  </r>
  <r>
    <s v="C-000980"/>
    <x v="179"/>
    <x v="4"/>
    <d v="2023-09-10T00:00:00"/>
    <x v="1"/>
    <n v="752.81"/>
    <n v="75281"/>
    <n v="0"/>
    <n v="1.1499999999999999"/>
    <x v="0"/>
    <s v="Operación"/>
    <x v="0"/>
    <x v="4"/>
    <x v="1"/>
    <x v="5"/>
    <s v="Sí"/>
    <x v="4"/>
    <n v="75281"/>
    <s v="Comercio_1065"/>
    <x v="3"/>
    <n v="752.81"/>
    <n v="75281"/>
    <n v="0"/>
    <n v="0"/>
    <n v="0"/>
    <n v="0"/>
    <s v="ARN00000980"/>
    <s v="Hecho"/>
    <d v="2023-06-29T00:00:00"/>
    <n v="650.29"/>
    <n v="65029"/>
    <x v="3"/>
  </r>
  <r>
    <s v="C-000981"/>
    <x v="180"/>
    <x v="5"/>
    <d v="2023-09-20T00:00:00"/>
    <x v="16"/>
    <n v="562.01"/>
    <n v="56201"/>
    <n v="0"/>
    <n v="0"/>
    <x v="0"/>
    <s v="Operación"/>
    <x v="4"/>
    <x v="5"/>
    <x v="1"/>
    <x v="5"/>
    <s v="Sí"/>
    <x v="4"/>
    <n v="56201"/>
    <s v="Comercio_739"/>
    <x v="2"/>
    <n v="0"/>
    <n v="0"/>
    <n v="562.01"/>
    <n v="56201"/>
    <n v="0"/>
    <n v="0"/>
    <s v="ARN00000981"/>
    <s v="Hecho"/>
    <d v="2023-06-30T00:00:00"/>
    <n v="603.12"/>
    <n v="60312"/>
    <x v="3"/>
  </r>
  <r>
    <s v="C-000982"/>
    <x v="181"/>
    <x v="6"/>
    <d v="2023-09-17T00:00:00"/>
    <x v="15"/>
    <n v="352.28"/>
    <n v="35228"/>
    <n v="0"/>
    <n v="0"/>
    <x v="0"/>
    <s v="Operación"/>
    <x v="3"/>
    <x v="0"/>
    <x v="1"/>
    <x v="0"/>
    <s v="Sí"/>
    <x v="4"/>
    <n v="35228"/>
    <s v="Comercio_905"/>
    <x v="3"/>
    <n v="352.28"/>
    <n v="35228"/>
    <n v="0"/>
    <n v="0"/>
    <n v="0"/>
    <n v="0"/>
    <s v="ARN00000982"/>
    <s v="Hecho"/>
    <d v="2023-07-01T00:00:00"/>
    <n v="524.03"/>
    <n v="52403"/>
    <x v="2"/>
  </r>
  <r>
    <s v="C-000983"/>
    <x v="182"/>
    <x v="0"/>
    <d v="2023-09-14T00:00:00"/>
    <x v="22"/>
    <n v="501.21"/>
    <n v="50121"/>
    <n v="0"/>
    <n v="0"/>
    <x v="1"/>
    <s v="Operación"/>
    <x v="4"/>
    <x v="4"/>
    <x v="0"/>
    <x v="6"/>
    <s v="Sí"/>
    <x v="3"/>
    <n v="50121"/>
    <s v="Comercio_962"/>
    <x v="0"/>
    <n v="0"/>
    <n v="0"/>
    <n v="0"/>
    <n v="0"/>
    <n v="501.21"/>
    <n v="50121"/>
    <s v="ARN00000983"/>
    <s v="Pendiente"/>
    <s v="Pendiente"/>
    <n v="0"/>
    <n v="0"/>
    <x v="2"/>
  </r>
  <r>
    <s v="C-000984"/>
    <x v="183"/>
    <x v="1"/>
    <d v="2023-09-04T00:00:00"/>
    <x v="5"/>
    <n v="412.79"/>
    <n v="41279"/>
    <n v="0"/>
    <n v="1.34"/>
    <x v="1"/>
    <s v="Operación"/>
    <x v="4"/>
    <x v="5"/>
    <x v="0"/>
    <x v="5"/>
    <s v="Sí"/>
    <x v="4"/>
    <n v="41279"/>
    <s v="Comercio_1927"/>
    <x v="0"/>
    <n v="0"/>
    <n v="0"/>
    <n v="0"/>
    <n v="0"/>
    <n v="412.79"/>
    <n v="41279"/>
    <s v="ARN00000984"/>
    <s v="Pendiente"/>
    <s v="Pendiente"/>
    <n v="0"/>
    <n v="0"/>
    <x v="5"/>
  </r>
  <r>
    <s v="C-000985"/>
    <x v="184"/>
    <x v="2"/>
    <d v="2023-09-29T00:00:00"/>
    <x v="28"/>
    <n v="400.01"/>
    <n v="40001"/>
    <n v="0"/>
    <n v="1.46"/>
    <x v="1"/>
    <s v="Operación"/>
    <x v="0"/>
    <x v="2"/>
    <x v="1"/>
    <x v="2"/>
    <s v="Sí"/>
    <x v="4"/>
    <n v="40001"/>
    <s v="Comercio_1912"/>
    <x v="1"/>
    <n v="400.01"/>
    <n v="40001"/>
    <n v="0"/>
    <n v="0"/>
    <n v="0"/>
    <n v="0"/>
    <s v="ARN00000985"/>
    <s v="Hecho"/>
    <d v="2023-07-04T00:00:00"/>
    <n v="677.81"/>
    <n v="67781"/>
    <x v="2"/>
  </r>
  <r>
    <s v="C-000986"/>
    <x v="185"/>
    <x v="3"/>
    <d v="2023-09-07T00:00:00"/>
    <x v="9"/>
    <n v="359.08"/>
    <n v="35908"/>
    <n v="0"/>
    <n v="0"/>
    <x v="0"/>
    <s v="Operación"/>
    <x v="0"/>
    <x v="5"/>
    <x v="1"/>
    <x v="7"/>
    <s v="No"/>
    <x v="0"/>
    <n v="35908"/>
    <s v="Comercio_1660"/>
    <x v="1"/>
    <n v="359.08"/>
    <n v="35908"/>
    <n v="0"/>
    <n v="0"/>
    <n v="0"/>
    <n v="0"/>
    <s v="ARN00000986"/>
    <s v="Hecho"/>
    <d v="2023-07-05T00:00:00"/>
    <n v="212.49"/>
    <n v="21249"/>
    <x v="1"/>
  </r>
  <r>
    <s v="C-000987"/>
    <x v="186"/>
    <x v="4"/>
    <d v="2023-09-30T00:00:00"/>
    <x v="24"/>
    <n v="87.22"/>
    <n v="8722"/>
    <n v="0"/>
    <n v="0.1"/>
    <x v="0"/>
    <s v="Operación"/>
    <x v="3"/>
    <x v="4"/>
    <x v="1"/>
    <x v="2"/>
    <s v="Sí"/>
    <x v="3"/>
    <n v="87220"/>
    <s v="Comercio_1530"/>
    <x v="2"/>
    <n v="0"/>
    <n v="0"/>
    <n v="872.2"/>
    <n v="87220"/>
    <n v="0"/>
    <n v="0"/>
    <s v="ARN00000987"/>
    <s v="Pendiente"/>
    <s v="Pendiente"/>
    <n v="0"/>
    <n v="0"/>
    <x v="1"/>
  </r>
  <r>
    <s v="C-000988"/>
    <x v="187"/>
    <x v="5"/>
    <d v="2023-10-05T00:00:00"/>
    <x v="4"/>
    <n v="159.79"/>
    <n v="15979"/>
    <n v="0"/>
    <n v="1.33"/>
    <x v="0"/>
    <s v="Operación"/>
    <x v="4"/>
    <x v="0"/>
    <x v="1"/>
    <x v="6"/>
    <s v="No"/>
    <x v="4"/>
    <n v="15979"/>
    <s v="Comercio_77"/>
    <x v="3"/>
    <n v="159.79"/>
    <n v="15979"/>
    <n v="0"/>
    <n v="0"/>
    <n v="0"/>
    <n v="0"/>
    <s v="ARN00000988"/>
    <s v="Pendiente"/>
    <s v="Pendiente"/>
    <n v="0"/>
    <n v="0"/>
    <x v="2"/>
  </r>
  <r>
    <s v="C-000989"/>
    <x v="188"/>
    <x v="6"/>
    <d v="2023-09-27T00:00:00"/>
    <x v="27"/>
    <n v="364.19"/>
    <n v="36419"/>
    <n v="0"/>
    <n v="0"/>
    <x v="0"/>
    <s v="Operación"/>
    <x v="3"/>
    <x v="5"/>
    <x v="1"/>
    <x v="1"/>
    <s v="Sí"/>
    <x v="1"/>
    <n v="36419"/>
    <s v="Comercio_1214"/>
    <x v="2"/>
    <n v="0"/>
    <n v="0"/>
    <n v="364.19"/>
    <n v="36419"/>
    <n v="0"/>
    <n v="0"/>
    <s v="ARN00000989"/>
    <s v="Hecho"/>
    <d v="2023-07-08T00:00:00"/>
    <n v="618.12"/>
    <n v="61812"/>
    <x v="5"/>
  </r>
  <r>
    <s v="C-000990"/>
    <x v="189"/>
    <x v="0"/>
    <d v="2023-09-25T00:00:00"/>
    <x v="15"/>
    <n v="804.96"/>
    <n v="80496"/>
    <n v="0"/>
    <n v="1.06"/>
    <x v="0"/>
    <s v="Operación"/>
    <x v="4"/>
    <x v="3"/>
    <x v="1"/>
    <x v="1"/>
    <s v="Sí"/>
    <x v="0"/>
    <n v="80496"/>
    <s v="Comercio_547"/>
    <x v="2"/>
    <n v="0"/>
    <n v="0"/>
    <n v="804.96"/>
    <n v="80496"/>
    <n v="0"/>
    <n v="0"/>
    <s v="ARN00000990"/>
    <s v="Pendiente"/>
    <s v="Pendiente"/>
    <n v="0"/>
    <n v="0"/>
    <x v="1"/>
  </r>
  <r>
    <s v="C-000991"/>
    <x v="190"/>
    <x v="1"/>
    <d v="2023-09-22T00:00:00"/>
    <x v="22"/>
    <n v="123.61"/>
    <n v="12361"/>
    <n v="0"/>
    <n v="0"/>
    <x v="1"/>
    <s v="Operación"/>
    <x v="3"/>
    <x v="3"/>
    <x v="1"/>
    <x v="5"/>
    <s v="Sí"/>
    <x v="0"/>
    <n v="12361"/>
    <s v="Comercio_1579"/>
    <x v="3"/>
    <n v="123.61"/>
    <n v="12361"/>
    <n v="0"/>
    <n v="0"/>
    <n v="0"/>
    <n v="0"/>
    <s v="ARN00000991"/>
    <s v="Pendiente"/>
    <s v="Pendiente"/>
    <n v="0"/>
    <n v="0"/>
    <x v="0"/>
  </r>
  <r>
    <s v="C-000992"/>
    <x v="191"/>
    <x v="2"/>
    <d v="2023-10-01T00:00:00"/>
    <x v="16"/>
    <n v="808.05"/>
    <n v="80805"/>
    <n v="0"/>
    <n v="0"/>
    <x v="1"/>
    <s v="Operación"/>
    <x v="5"/>
    <x v="1"/>
    <x v="0"/>
    <x v="7"/>
    <s v="No"/>
    <x v="0"/>
    <n v="80805"/>
    <s v="Comercio_1684"/>
    <x v="0"/>
    <n v="0"/>
    <n v="0"/>
    <n v="0"/>
    <n v="0"/>
    <n v="808.05"/>
    <n v="80805"/>
    <s v="ARN00000992"/>
    <s v="Hecho"/>
    <d v="2023-07-11T00:00:00"/>
    <n v="790.17"/>
    <n v="79017"/>
    <x v="2"/>
  </r>
  <r>
    <s v="C-000993"/>
    <x v="192"/>
    <x v="3"/>
    <d v="2023-10-04T00:00:00"/>
    <x v="7"/>
    <n v="501.74"/>
    <n v="50174"/>
    <n v="0"/>
    <n v="0"/>
    <x v="0"/>
    <s v="Operación"/>
    <x v="0"/>
    <x v="3"/>
    <x v="0"/>
    <x v="0"/>
    <s v="Sí"/>
    <x v="3"/>
    <n v="50174"/>
    <s v="Comercio_960"/>
    <x v="0"/>
    <n v="0"/>
    <n v="0"/>
    <n v="0"/>
    <n v="0"/>
    <n v="501.74"/>
    <n v="50174"/>
    <s v="ARN00000993"/>
    <s v="Hecho"/>
    <d v="2023-07-12T00:00:00"/>
    <n v="127.26"/>
    <n v="12726"/>
    <x v="2"/>
  </r>
  <r>
    <s v="C-000994"/>
    <x v="193"/>
    <x v="4"/>
    <d v="2023-09-14T00:00:00"/>
    <x v="5"/>
    <n v="382.53"/>
    <n v="38253"/>
    <n v="0"/>
    <n v="0.12"/>
    <x v="1"/>
    <s v="Operación"/>
    <x v="1"/>
    <x v="1"/>
    <x v="0"/>
    <x v="1"/>
    <s v="Sí"/>
    <x v="2"/>
    <n v="38253"/>
    <s v="Comercio_592"/>
    <x v="0"/>
    <n v="0"/>
    <n v="0"/>
    <n v="0"/>
    <n v="0"/>
    <n v="382.53"/>
    <n v="38253"/>
    <s v="ARN00000994"/>
    <s v="Pendiente"/>
    <s v="Pendiente"/>
    <n v="0"/>
    <n v="0"/>
    <x v="5"/>
  </r>
  <r>
    <s v="C-000995"/>
    <x v="194"/>
    <x v="5"/>
    <d v="2023-10-05T00:00:00"/>
    <x v="21"/>
    <n v="358.43"/>
    <n v="35843"/>
    <n v="0"/>
    <n v="1.22"/>
    <x v="1"/>
    <s v="Operación"/>
    <x v="3"/>
    <x v="5"/>
    <x v="0"/>
    <x v="7"/>
    <s v="Sí"/>
    <x v="1"/>
    <n v="35843"/>
    <s v="Comercio_612"/>
    <x v="0"/>
    <n v="0"/>
    <n v="0"/>
    <n v="0"/>
    <n v="0"/>
    <n v="358.43"/>
    <n v="35843"/>
    <s v="ARN00000995"/>
    <s v="Hecho"/>
    <d v="2023-07-14T00:00:00"/>
    <n v="951.96"/>
    <n v="95196"/>
    <x v="0"/>
  </r>
  <r>
    <s v="C-000996"/>
    <x v="195"/>
    <x v="6"/>
    <d v="2023-10-02T00:00:00"/>
    <x v="18"/>
    <n v="371.83"/>
    <n v="37183"/>
    <n v="0"/>
    <n v="0"/>
    <x v="1"/>
    <s v="Operación"/>
    <x v="1"/>
    <x v="5"/>
    <x v="1"/>
    <x v="6"/>
    <s v="Sí"/>
    <x v="4"/>
    <n v="37183"/>
    <s v="Comercio_854"/>
    <x v="3"/>
    <n v="371.83"/>
    <n v="37183"/>
    <n v="0"/>
    <n v="0"/>
    <n v="0"/>
    <n v="0"/>
    <s v="ARN00000996"/>
    <s v="Pendiente"/>
    <s v="Pendiente"/>
    <n v="0"/>
    <n v="0"/>
    <x v="5"/>
  </r>
  <r>
    <s v="C-000997"/>
    <x v="196"/>
    <x v="0"/>
    <d v="2023-10-12T00:00:00"/>
    <x v="19"/>
    <n v="411.38"/>
    <n v="41138"/>
    <n v="0"/>
    <n v="0.99"/>
    <x v="0"/>
    <s v="Operación"/>
    <x v="0"/>
    <x v="4"/>
    <x v="1"/>
    <x v="2"/>
    <s v="Sí"/>
    <x v="2"/>
    <n v="41138"/>
    <s v="Comercio_1183"/>
    <x v="2"/>
    <n v="0"/>
    <n v="0"/>
    <n v="411.38"/>
    <n v="41138"/>
    <n v="0"/>
    <n v="0"/>
    <s v="ARN00000997"/>
    <s v="Pendiente"/>
    <s v="Pendiente"/>
    <n v="0"/>
    <n v="0"/>
    <x v="0"/>
  </r>
  <r>
    <s v="C-000998"/>
    <x v="197"/>
    <x v="1"/>
    <d v="2023-09-29T00:00:00"/>
    <x v="22"/>
    <n v="887.01"/>
    <n v="88701"/>
    <n v="0"/>
    <n v="1.1200000000000001"/>
    <x v="0"/>
    <s v="Operación"/>
    <x v="0"/>
    <x v="3"/>
    <x v="0"/>
    <x v="7"/>
    <s v="No"/>
    <x v="1"/>
    <n v="88701"/>
    <s v="Comercio_1799"/>
    <x v="0"/>
    <n v="0"/>
    <n v="0"/>
    <n v="0"/>
    <n v="0"/>
    <n v="887.01"/>
    <n v="88701"/>
    <s v="ARN00000998"/>
    <s v="Pendiente"/>
    <s v="Pendiente"/>
    <n v="0"/>
    <n v="0"/>
    <x v="1"/>
  </r>
  <r>
    <s v="C-000999"/>
    <x v="198"/>
    <x v="2"/>
    <d v="2023-10-09T00:00:00"/>
    <x v="21"/>
    <n v="667.72"/>
    <n v="66772"/>
    <n v="0"/>
    <n v="0.09"/>
    <x v="0"/>
    <s v="Operación"/>
    <x v="3"/>
    <x v="4"/>
    <x v="1"/>
    <x v="2"/>
    <s v="Sí"/>
    <x v="3"/>
    <n v="66772"/>
    <s v="Comercio_1854"/>
    <x v="1"/>
    <n v="667.72"/>
    <n v="66772"/>
    <n v="0"/>
    <n v="0"/>
    <n v="0"/>
    <n v="0"/>
    <s v="ARN00000999"/>
    <s v="Hecho"/>
    <d v="2023-07-18T00:00:00"/>
    <n v="657.09"/>
    <n v="65709"/>
    <x v="4"/>
  </r>
  <r>
    <s v="C-001000"/>
    <x v="199"/>
    <x v="3"/>
    <d v="2023-10-11T00:00:00"/>
    <x v="7"/>
    <n v="83.63"/>
    <n v="8363"/>
    <n v="0"/>
    <n v="0"/>
    <x v="1"/>
    <s v="Operación"/>
    <x v="5"/>
    <x v="2"/>
    <x v="1"/>
    <x v="7"/>
    <s v="Sí"/>
    <x v="3"/>
    <n v="83630"/>
    <s v="Comercio_1274"/>
    <x v="2"/>
    <n v="0"/>
    <n v="0"/>
    <n v="836.3"/>
    <n v="83630"/>
    <n v="0"/>
    <n v="0"/>
    <s v="ARN00001000"/>
    <s v="Hecho"/>
    <d v="2023-07-19T00:00:00"/>
    <n v="246.37"/>
    <n v="24637"/>
    <x v="1"/>
  </r>
  <r>
    <s v="C-001001"/>
    <x v="0"/>
    <x v="0"/>
    <d v="2023-03-26T00:00:00"/>
    <x v="7"/>
    <n v="286.86"/>
    <n v="28686"/>
    <n v="0"/>
    <n v="1.27"/>
    <x v="0"/>
    <s v="Operación"/>
    <x v="0"/>
    <x v="5"/>
    <x v="1"/>
    <x v="6"/>
    <s v="Sí"/>
    <x v="4"/>
    <n v="28686"/>
    <s v="Comercio_600"/>
    <x v="2"/>
    <n v="0"/>
    <n v="0"/>
    <n v="286.86"/>
    <n v="28686"/>
    <n v="0"/>
    <n v="0"/>
    <s v="ARN00001001"/>
    <s v="Pendiente"/>
    <s v="Pendiente"/>
    <n v="0"/>
    <n v="0"/>
    <x v="0"/>
  </r>
  <r>
    <s v="C-001002"/>
    <x v="1"/>
    <x v="1"/>
    <d v="2023-03-09T00:00:00"/>
    <x v="23"/>
    <n v="18.22"/>
    <n v="1822"/>
    <n v="0"/>
    <n v="0"/>
    <x v="1"/>
    <s v="Operación"/>
    <x v="3"/>
    <x v="5"/>
    <x v="1"/>
    <x v="1"/>
    <s v="No"/>
    <x v="3"/>
    <n v="1822"/>
    <s v="Comercio_1825"/>
    <x v="3"/>
    <n v="18.22"/>
    <n v="1822"/>
    <n v="0"/>
    <n v="0"/>
    <n v="0"/>
    <n v="0"/>
    <s v="ARN00001002"/>
    <s v="Pendiente"/>
    <s v="Pendiente"/>
    <n v="0"/>
    <n v="0"/>
    <x v="1"/>
  </r>
  <r>
    <s v="C-001003"/>
    <x v="2"/>
    <x v="2"/>
    <d v="2023-03-22T00:00:00"/>
    <x v="15"/>
    <n v="447.73"/>
    <n v="44773"/>
    <n v="0"/>
    <n v="0.82"/>
    <x v="1"/>
    <s v="Operación"/>
    <x v="1"/>
    <x v="1"/>
    <x v="1"/>
    <x v="5"/>
    <s v="No"/>
    <x v="1"/>
    <n v="44773"/>
    <s v="Comercio_224"/>
    <x v="1"/>
    <n v="447.73"/>
    <n v="44773"/>
    <n v="0"/>
    <n v="0"/>
    <n v="0"/>
    <n v="0"/>
    <s v="ARN00001003"/>
    <s v="Hecho"/>
    <d v="2023-01-03T00:00:00"/>
    <n v="693.79"/>
    <n v="69379"/>
    <x v="4"/>
  </r>
  <r>
    <s v="C-001004"/>
    <x v="3"/>
    <x v="3"/>
    <d v="2023-03-13T00:00:00"/>
    <x v="0"/>
    <n v="976.73"/>
    <n v="97673"/>
    <n v="0"/>
    <n v="0"/>
    <x v="1"/>
    <s v="Operación"/>
    <x v="3"/>
    <x v="3"/>
    <x v="1"/>
    <x v="0"/>
    <s v="Sí"/>
    <x v="1"/>
    <n v="97673"/>
    <s v="Comercio_788"/>
    <x v="2"/>
    <n v="0"/>
    <n v="0"/>
    <n v="976.73"/>
    <n v="97673"/>
    <n v="0"/>
    <n v="0"/>
    <s v="ARN00001004"/>
    <s v="Pendiente"/>
    <s v="Pendiente"/>
    <n v="0"/>
    <n v="0"/>
    <x v="1"/>
  </r>
  <r>
    <s v="C-001005"/>
    <x v="4"/>
    <x v="4"/>
    <d v="2023-04-05T00:00:00"/>
    <x v="4"/>
    <n v="13.8"/>
    <n v="1380"/>
    <n v="0"/>
    <n v="0"/>
    <x v="1"/>
    <s v="Operación"/>
    <x v="0"/>
    <x v="3"/>
    <x v="1"/>
    <x v="0"/>
    <s v="No"/>
    <x v="3"/>
    <n v="13800"/>
    <s v="Comercio_522"/>
    <x v="2"/>
    <n v="0"/>
    <n v="0"/>
    <n v="138"/>
    <n v="13800"/>
    <n v="0"/>
    <n v="0"/>
    <s v="ARN00001005"/>
    <s v="Pendiente"/>
    <s v="Pendiente"/>
    <n v="0"/>
    <n v="0"/>
    <x v="5"/>
  </r>
  <r>
    <s v="C-001006"/>
    <x v="5"/>
    <x v="5"/>
    <d v="2023-04-01T00:00:00"/>
    <x v="10"/>
    <n v="72.73"/>
    <n v="7273"/>
    <n v="0"/>
    <n v="1.35"/>
    <x v="0"/>
    <s v="Operación"/>
    <x v="4"/>
    <x v="0"/>
    <x v="1"/>
    <x v="6"/>
    <s v="No"/>
    <x v="0"/>
    <n v="72730"/>
    <s v="Comercio_1096"/>
    <x v="3"/>
    <n v="727.3"/>
    <n v="72730"/>
    <n v="0"/>
    <n v="0"/>
    <n v="0"/>
    <n v="0"/>
    <s v="ARN00001006"/>
    <s v="Pendiente"/>
    <s v="Pendiente"/>
    <n v="0"/>
    <n v="0"/>
    <x v="5"/>
  </r>
  <r>
    <s v="C-001007"/>
    <x v="6"/>
    <x v="6"/>
    <d v="2023-03-31T00:00:00"/>
    <x v="21"/>
    <n v="637.13"/>
    <n v="63713"/>
    <n v="0"/>
    <n v="0"/>
    <x v="0"/>
    <s v="Operación"/>
    <x v="0"/>
    <x v="0"/>
    <x v="1"/>
    <x v="2"/>
    <s v="Sí"/>
    <x v="2"/>
    <n v="63713"/>
    <s v="Comercio_1788"/>
    <x v="3"/>
    <n v="637.13"/>
    <n v="63713"/>
    <n v="0"/>
    <n v="0"/>
    <n v="0"/>
    <n v="0"/>
    <s v="ARN00001007"/>
    <s v="Hecho"/>
    <d v="2023-01-07T00:00:00"/>
    <n v="657.19"/>
    <n v="65719"/>
    <x v="2"/>
  </r>
  <r>
    <s v="C-001008"/>
    <x v="7"/>
    <x v="0"/>
    <d v="2023-03-21T00:00:00"/>
    <x v="26"/>
    <n v="30.44"/>
    <n v="3044"/>
    <n v="0"/>
    <n v="0"/>
    <x v="1"/>
    <s v="Operación"/>
    <x v="0"/>
    <x v="3"/>
    <x v="0"/>
    <x v="6"/>
    <s v="No"/>
    <x v="4"/>
    <n v="3044"/>
    <s v="Comercio_1262"/>
    <x v="0"/>
    <n v="0"/>
    <n v="0"/>
    <n v="0"/>
    <n v="0"/>
    <n v="30.44"/>
    <n v="3044"/>
    <s v="ARN00001008"/>
    <s v="Pendiente"/>
    <s v="Pendiente"/>
    <n v="0"/>
    <n v="0"/>
    <x v="1"/>
  </r>
  <r>
    <s v="C-001009"/>
    <x v="8"/>
    <x v="1"/>
    <d v="2023-04-03T00:00:00"/>
    <x v="7"/>
    <n v="821.42"/>
    <n v="82142"/>
    <n v="0"/>
    <n v="1.33"/>
    <x v="0"/>
    <s v="Operación"/>
    <x v="4"/>
    <x v="2"/>
    <x v="1"/>
    <x v="1"/>
    <s v="Sí"/>
    <x v="1"/>
    <n v="82142"/>
    <s v="Comercio_516"/>
    <x v="1"/>
    <n v="821.42"/>
    <n v="82142"/>
    <n v="0"/>
    <n v="0"/>
    <n v="0"/>
    <n v="0"/>
    <s v="ARN00001009"/>
    <s v="Hecho"/>
    <d v="2023-01-09T00:00:00"/>
    <n v="702.99"/>
    <n v="70299"/>
    <x v="2"/>
  </r>
  <r>
    <s v="C-001010"/>
    <x v="9"/>
    <x v="2"/>
    <d v="2023-03-20T00:00:00"/>
    <x v="29"/>
    <n v="60.47"/>
    <n v="6047"/>
    <n v="0"/>
    <n v="1.42"/>
    <x v="0"/>
    <s v="Operación"/>
    <x v="4"/>
    <x v="2"/>
    <x v="1"/>
    <x v="3"/>
    <s v="No"/>
    <x v="3"/>
    <n v="6047"/>
    <s v="Comercio_1978"/>
    <x v="1"/>
    <n v="60.47"/>
    <n v="6047"/>
    <n v="0"/>
    <n v="0"/>
    <n v="0"/>
    <n v="0"/>
    <s v="ARN00001010"/>
    <s v="Pendiente"/>
    <s v="Pendiente"/>
    <n v="0"/>
    <n v="0"/>
    <x v="4"/>
  </r>
  <r>
    <s v="C-001011"/>
    <x v="10"/>
    <x v="3"/>
    <d v="2023-03-17T00:00:00"/>
    <x v="25"/>
    <n v="116.81"/>
    <n v="11681"/>
    <n v="0"/>
    <n v="0"/>
    <x v="0"/>
    <s v="Operación"/>
    <x v="1"/>
    <x v="1"/>
    <x v="1"/>
    <x v="7"/>
    <s v="No"/>
    <x v="2"/>
    <n v="11681"/>
    <s v="Comercio_835"/>
    <x v="2"/>
    <n v="0"/>
    <n v="0"/>
    <n v="116.81"/>
    <n v="11681"/>
    <n v="0"/>
    <n v="0"/>
    <s v="ARN00001011"/>
    <s v="Pendiente"/>
    <s v="Pendiente"/>
    <n v="0"/>
    <n v="0"/>
    <x v="1"/>
  </r>
  <r>
    <s v="C-001012"/>
    <x v="11"/>
    <x v="4"/>
    <d v="2023-04-08T00:00:00"/>
    <x v="24"/>
    <n v="871.78"/>
    <n v="87178"/>
    <n v="0"/>
    <n v="0"/>
    <x v="0"/>
    <s v="Operación"/>
    <x v="4"/>
    <x v="0"/>
    <x v="1"/>
    <x v="0"/>
    <s v="Sí"/>
    <x v="1"/>
    <n v="87178"/>
    <s v="Comercio_476"/>
    <x v="2"/>
    <n v="0"/>
    <n v="0"/>
    <n v="871.78"/>
    <n v="87178"/>
    <n v="0"/>
    <n v="0"/>
    <s v="ARN00001012"/>
    <s v="Pendiente"/>
    <s v="Pendiente"/>
    <n v="0"/>
    <n v="0"/>
    <x v="3"/>
  </r>
  <r>
    <s v="C-001013"/>
    <x v="12"/>
    <x v="5"/>
    <d v="2023-03-16T00:00:00"/>
    <x v="12"/>
    <n v="869.47"/>
    <n v="86947"/>
    <n v="0"/>
    <n v="0"/>
    <x v="0"/>
    <s v="Operación"/>
    <x v="0"/>
    <x v="2"/>
    <x v="1"/>
    <x v="4"/>
    <s v="No"/>
    <x v="1"/>
    <n v="86947"/>
    <s v="Comercio_1142"/>
    <x v="2"/>
    <n v="0"/>
    <n v="0"/>
    <n v="869.47"/>
    <n v="86947"/>
    <n v="0"/>
    <n v="0"/>
    <s v="ARN00001013"/>
    <s v="Pendiente"/>
    <s v="Pendiente"/>
    <n v="0"/>
    <n v="0"/>
    <x v="2"/>
  </r>
  <r>
    <s v="C-001014"/>
    <x v="13"/>
    <x v="6"/>
    <d v="2023-03-15T00:00:00"/>
    <x v="8"/>
    <n v="463.52"/>
    <n v="46352"/>
    <n v="0"/>
    <n v="1.22"/>
    <x v="0"/>
    <s v="Operación"/>
    <x v="0"/>
    <x v="1"/>
    <x v="0"/>
    <x v="3"/>
    <s v="No"/>
    <x v="0"/>
    <n v="46352"/>
    <s v="Comercio_220"/>
    <x v="0"/>
    <n v="0"/>
    <n v="0"/>
    <n v="0"/>
    <n v="0"/>
    <n v="463.52"/>
    <n v="46352"/>
    <s v="ARN00001014"/>
    <s v="Hecho"/>
    <d v="2023-01-14T00:00:00"/>
    <n v="440.61"/>
    <n v="44061"/>
    <x v="2"/>
  </r>
  <r>
    <s v="C-001015"/>
    <x v="14"/>
    <x v="0"/>
    <d v="2023-03-16T00:00:00"/>
    <x v="8"/>
    <n v="820.37"/>
    <n v="82037"/>
    <n v="0"/>
    <n v="0"/>
    <x v="0"/>
    <s v="Operación"/>
    <x v="5"/>
    <x v="4"/>
    <x v="1"/>
    <x v="3"/>
    <s v="No"/>
    <x v="1"/>
    <n v="82037"/>
    <s v="Comercio_1420"/>
    <x v="3"/>
    <n v="820.37"/>
    <n v="82037"/>
    <n v="0"/>
    <n v="0"/>
    <n v="0"/>
    <n v="0"/>
    <s v="ARN00001015"/>
    <s v="Pendiente"/>
    <s v="Pendiente"/>
    <n v="0"/>
    <n v="0"/>
    <x v="0"/>
  </r>
  <r>
    <s v="C-001016"/>
    <x v="15"/>
    <x v="1"/>
    <d v="2023-03-19T00:00:00"/>
    <x v="12"/>
    <n v="797.37"/>
    <n v="79737"/>
    <n v="0"/>
    <n v="0"/>
    <x v="0"/>
    <s v="Operación"/>
    <x v="0"/>
    <x v="5"/>
    <x v="0"/>
    <x v="4"/>
    <s v="No"/>
    <x v="2"/>
    <n v="79737"/>
    <s v="Comercio_731"/>
    <x v="0"/>
    <n v="0"/>
    <n v="0"/>
    <n v="0"/>
    <n v="0"/>
    <n v="797.37"/>
    <n v="79737"/>
    <s v="ARN00001016"/>
    <s v="Pendiente"/>
    <s v="Pendiente"/>
    <n v="0"/>
    <n v="0"/>
    <x v="1"/>
  </r>
  <r>
    <s v="C-001017"/>
    <x v="16"/>
    <x v="2"/>
    <d v="2023-04-16T00:00:00"/>
    <x v="2"/>
    <n v="71.19"/>
    <n v="7119"/>
    <n v="0"/>
    <n v="0.91"/>
    <x v="1"/>
    <s v="Operación"/>
    <x v="0"/>
    <x v="3"/>
    <x v="0"/>
    <x v="6"/>
    <s v="Sí"/>
    <x v="4"/>
    <n v="71190"/>
    <s v="Comercio_602"/>
    <x v="0"/>
    <n v="0"/>
    <n v="0"/>
    <n v="0"/>
    <n v="0"/>
    <n v="711.9"/>
    <n v="71190"/>
    <s v="ARN00001017"/>
    <s v="Hecho"/>
    <d v="2023-01-17T00:00:00"/>
    <n v="638.57000000000005"/>
    <n v="63857"/>
    <x v="4"/>
  </r>
  <r>
    <s v="C-001018"/>
    <x v="17"/>
    <x v="3"/>
    <d v="2023-03-29T00:00:00"/>
    <x v="3"/>
    <n v="593.54999999999995"/>
    <n v="59355"/>
    <n v="0"/>
    <n v="0"/>
    <x v="0"/>
    <s v="Operación"/>
    <x v="4"/>
    <x v="2"/>
    <x v="1"/>
    <x v="5"/>
    <s v="No"/>
    <x v="2"/>
    <n v="59355"/>
    <s v="Comercio_670"/>
    <x v="3"/>
    <n v="593.54999999999995"/>
    <n v="59355"/>
    <n v="0"/>
    <n v="0"/>
    <n v="0"/>
    <n v="0"/>
    <s v="ARN00001018"/>
    <s v="Hecho"/>
    <d v="2023-01-18T00:00:00"/>
    <n v="490.62"/>
    <n v="49062"/>
    <x v="2"/>
  </r>
  <r>
    <s v="C-001019"/>
    <x v="18"/>
    <x v="4"/>
    <d v="2023-04-18T00:00:00"/>
    <x v="2"/>
    <n v="646.88"/>
    <n v="64688"/>
    <n v="0"/>
    <n v="0"/>
    <x v="0"/>
    <s v="Operación"/>
    <x v="2"/>
    <x v="5"/>
    <x v="1"/>
    <x v="6"/>
    <s v="Sí"/>
    <x v="4"/>
    <n v="64688"/>
    <s v="Comercio_515"/>
    <x v="1"/>
    <n v="646.88"/>
    <n v="64688"/>
    <n v="0"/>
    <n v="0"/>
    <n v="0"/>
    <n v="0"/>
    <s v="ARN00001019"/>
    <s v="Pendiente"/>
    <s v="Pendiente"/>
    <n v="0"/>
    <n v="0"/>
    <x v="5"/>
  </r>
  <r>
    <s v="C-001020"/>
    <x v="19"/>
    <x v="5"/>
    <d v="2023-04-19T00:00:00"/>
    <x v="2"/>
    <n v="113.32"/>
    <n v="11332"/>
    <n v="0"/>
    <n v="1.39"/>
    <x v="1"/>
    <s v="Operación"/>
    <x v="0"/>
    <x v="4"/>
    <x v="1"/>
    <x v="4"/>
    <s v="Sí"/>
    <x v="3"/>
    <n v="11332"/>
    <s v="Comercio_1966"/>
    <x v="2"/>
    <n v="0"/>
    <n v="0"/>
    <n v="113.32"/>
    <n v="11332"/>
    <n v="0"/>
    <n v="0"/>
    <s v="ARN00001020"/>
    <s v="Pendiente"/>
    <s v="Pendiente"/>
    <n v="0"/>
    <n v="0"/>
    <x v="2"/>
  </r>
  <r>
    <s v="C-001021"/>
    <x v="20"/>
    <x v="6"/>
    <d v="2023-04-12T00:00:00"/>
    <x v="27"/>
    <n v="820.67"/>
    <n v="82067"/>
    <n v="0"/>
    <n v="0"/>
    <x v="0"/>
    <s v="Operación"/>
    <x v="3"/>
    <x v="3"/>
    <x v="1"/>
    <x v="2"/>
    <s v="No"/>
    <x v="2"/>
    <n v="82067"/>
    <s v="Comercio_1682"/>
    <x v="2"/>
    <n v="0"/>
    <n v="0"/>
    <n v="820.67"/>
    <n v="82067"/>
    <n v="0"/>
    <n v="0"/>
    <s v="ARN00001021"/>
    <s v="Pendiente"/>
    <s v="Pendiente"/>
    <n v="0"/>
    <n v="0"/>
    <x v="4"/>
  </r>
  <r>
    <s v="C-001022"/>
    <x v="21"/>
    <x v="0"/>
    <d v="2023-04-17T00:00:00"/>
    <x v="10"/>
    <n v="198.61"/>
    <n v="19861"/>
    <n v="0"/>
    <n v="0.15"/>
    <x v="0"/>
    <s v="Operación"/>
    <x v="0"/>
    <x v="0"/>
    <x v="1"/>
    <x v="6"/>
    <s v="Sí"/>
    <x v="4"/>
    <n v="19861"/>
    <s v="Comercio_818"/>
    <x v="3"/>
    <n v="198.61"/>
    <n v="19861"/>
    <n v="0"/>
    <n v="0"/>
    <n v="0"/>
    <n v="0"/>
    <s v="ARN00001022"/>
    <s v="Pendiente"/>
    <s v="Pendiente"/>
    <n v="0"/>
    <n v="0"/>
    <x v="4"/>
  </r>
  <r>
    <s v="C-001023"/>
    <x v="22"/>
    <x v="1"/>
    <d v="2023-04-18T00:00:00"/>
    <x v="10"/>
    <n v="582.37"/>
    <n v="58237"/>
    <n v="0"/>
    <n v="0.11"/>
    <x v="1"/>
    <s v="Operación"/>
    <x v="3"/>
    <x v="5"/>
    <x v="0"/>
    <x v="6"/>
    <s v="Sí"/>
    <x v="2"/>
    <n v="58237"/>
    <s v="Comercio_1960"/>
    <x v="0"/>
    <n v="0"/>
    <n v="0"/>
    <n v="0"/>
    <n v="0"/>
    <n v="582.37"/>
    <n v="58237"/>
    <s v="ARN00001023"/>
    <s v="Pendiente"/>
    <s v="Pendiente"/>
    <n v="0"/>
    <n v="0"/>
    <x v="4"/>
  </r>
  <r>
    <s v="C-001024"/>
    <x v="23"/>
    <x v="2"/>
    <d v="2023-04-23T00:00:00"/>
    <x v="2"/>
    <n v="114.88"/>
    <n v="11488"/>
    <n v="0"/>
    <n v="1.23"/>
    <x v="0"/>
    <s v="Operación"/>
    <x v="0"/>
    <x v="3"/>
    <x v="1"/>
    <x v="5"/>
    <s v="Sí"/>
    <x v="1"/>
    <n v="11488"/>
    <s v="Comercio_1604"/>
    <x v="3"/>
    <n v="114.88"/>
    <n v="11488"/>
    <n v="0"/>
    <n v="0"/>
    <n v="0"/>
    <n v="0"/>
    <s v="ARN00001024"/>
    <s v="Pendiente"/>
    <s v="Pendiente"/>
    <n v="0"/>
    <n v="0"/>
    <x v="3"/>
  </r>
  <r>
    <s v="C-001025"/>
    <x v="24"/>
    <x v="3"/>
    <d v="2023-04-25T00:00:00"/>
    <x v="4"/>
    <n v="240.88"/>
    <n v="24088"/>
    <n v="0"/>
    <n v="0"/>
    <x v="0"/>
    <s v="Operación"/>
    <x v="5"/>
    <x v="4"/>
    <x v="0"/>
    <x v="4"/>
    <s v="Sí"/>
    <x v="0"/>
    <n v="24088"/>
    <s v="Comercio_1336"/>
    <x v="0"/>
    <n v="0"/>
    <n v="0"/>
    <n v="0"/>
    <n v="0"/>
    <n v="240.88"/>
    <n v="24088"/>
    <s v="ARN00001025"/>
    <s v="Hecho"/>
    <d v="2023-01-25T00:00:00"/>
    <n v="632.01"/>
    <n v="63201"/>
    <x v="1"/>
  </r>
  <r>
    <s v="C-001026"/>
    <x v="25"/>
    <x v="4"/>
    <d v="2023-04-16T00:00:00"/>
    <x v="11"/>
    <n v="416.93"/>
    <n v="41693"/>
    <n v="0"/>
    <n v="1.46"/>
    <x v="0"/>
    <s v="Operación"/>
    <x v="3"/>
    <x v="5"/>
    <x v="1"/>
    <x v="5"/>
    <s v="No"/>
    <x v="4"/>
    <n v="41693"/>
    <s v="Comercio_1321"/>
    <x v="1"/>
    <n v="416.93"/>
    <n v="41693"/>
    <n v="0"/>
    <n v="0"/>
    <n v="0"/>
    <n v="0"/>
    <s v="ARN00001026"/>
    <s v="Pendiente"/>
    <s v="Pendiente"/>
    <n v="0"/>
    <n v="0"/>
    <x v="3"/>
  </r>
  <r>
    <s v="C-001027"/>
    <x v="26"/>
    <x v="5"/>
    <d v="2023-04-08T00:00:00"/>
    <x v="17"/>
    <n v="745.77"/>
    <n v="74577"/>
    <n v="0"/>
    <n v="1.34"/>
    <x v="0"/>
    <s v="Operación"/>
    <x v="5"/>
    <x v="4"/>
    <x v="1"/>
    <x v="2"/>
    <s v="No"/>
    <x v="4"/>
    <n v="74577"/>
    <s v="Comercio_1872"/>
    <x v="1"/>
    <n v="745.77"/>
    <n v="74577"/>
    <n v="0"/>
    <n v="0"/>
    <n v="0"/>
    <n v="0"/>
    <s v="ARN00001027"/>
    <s v="Pendiente"/>
    <s v="Pendiente"/>
    <n v="0"/>
    <n v="0"/>
    <x v="4"/>
  </r>
  <r>
    <s v="C-001028"/>
    <x v="27"/>
    <x v="6"/>
    <d v="2023-04-19T00:00:00"/>
    <x v="27"/>
    <n v="916.61"/>
    <n v="91661"/>
    <n v="0"/>
    <n v="0"/>
    <x v="0"/>
    <s v="Operación"/>
    <x v="3"/>
    <x v="0"/>
    <x v="0"/>
    <x v="3"/>
    <s v="Sí"/>
    <x v="1"/>
    <n v="91661"/>
    <s v="Comercio_1310"/>
    <x v="0"/>
    <n v="0"/>
    <n v="0"/>
    <n v="0"/>
    <n v="0"/>
    <n v="916.61"/>
    <n v="91661"/>
    <s v="ARN00001028"/>
    <s v="Hecho"/>
    <d v="2023-01-28T00:00:00"/>
    <n v="395.64"/>
    <n v="39564"/>
    <x v="3"/>
  </r>
  <r>
    <s v="C-001029"/>
    <x v="28"/>
    <x v="0"/>
    <d v="2023-04-29T00:00:00"/>
    <x v="4"/>
    <n v="61.65"/>
    <n v="6165"/>
    <n v="0"/>
    <n v="1.0900000000000001"/>
    <x v="1"/>
    <s v="Operación"/>
    <x v="5"/>
    <x v="4"/>
    <x v="1"/>
    <x v="6"/>
    <s v="No"/>
    <x v="0"/>
    <n v="6165"/>
    <s v="Comercio_268"/>
    <x v="3"/>
    <n v="61.65"/>
    <n v="6165"/>
    <n v="0"/>
    <n v="0"/>
    <n v="0"/>
    <n v="0"/>
    <s v="ARN00001029"/>
    <s v="Pendiente"/>
    <s v="Pendiente"/>
    <n v="0"/>
    <n v="0"/>
    <x v="3"/>
  </r>
  <r>
    <s v="C-001030"/>
    <x v="29"/>
    <x v="1"/>
    <d v="2023-04-07T00:00:00"/>
    <x v="20"/>
    <n v="488.99"/>
    <n v="48899"/>
    <n v="0"/>
    <n v="0"/>
    <x v="1"/>
    <s v="Operación"/>
    <x v="3"/>
    <x v="0"/>
    <x v="1"/>
    <x v="1"/>
    <s v="Sí"/>
    <x v="3"/>
    <n v="48899"/>
    <s v="Comercio_203"/>
    <x v="2"/>
    <n v="0"/>
    <n v="0"/>
    <n v="488.99"/>
    <n v="48899"/>
    <n v="0"/>
    <n v="0"/>
    <s v="ARN00001030"/>
    <s v="Hecho"/>
    <d v="2023-01-30T00:00:00"/>
    <n v="521.23"/>
    <n v="52123"/>
    <x v="0"/>
  </r>
  <r>
    <s v="C-001031"/>
    <x v="30"/>
    <x v="2"/>
    <d v="2023-04-23T00:00:00"/>
    <x v="16"/>
    <n v="910.56"/>
    <n v="91056"/>
    <n v="0"/>
    <n v="1.28"/>
    <x v="1"/>
    <s v="Operación"/>
    <x v="3"/>
    <x v="3"/>
    <x v="1"/>
    <x v="6"/>
    <s v="No"/>
    <x v="0"/>
    <n v="91056"/>
    <s v="Comercio_985"/>
    <x v="3"/>
    <n v="910.56"/>
    <n v="91056"/>
    <n v="0"/>
    <n v="0"/>
    <n v="0"/>
    <n v="0"/>
    <s v="ARN00001031"/>
    <s v="Pendiente"/>
    <s v="Pendiente"/>
    <n v="0"/>
    <n v="0"/>
    <x v="5"/>
  </r>
  <r>
    <s v="C-001032"/>
    <x v="31"/>
    <x v="3"/>
    <d v="2023-04-08T00:00:00"/>
    <x v="23"/>
    <n v="996.98"/>
    <n v="99698"/>
    <n v="0"/>
    <n v="0"/>
    <x v="1"/>
    <s v="Operación"/>
    <x v="1"/>
    <x v="5"/>
    <x v="0"/>
    <x v="7"/>
    <s v="Sí"/>
    <x v="3"/>
    <n v="99698"/>
    <s v="Comercio_926"/>
    <x v="0"/>
    <n v="0"/>
    <n v="0"/>
    <n v="0"/>
    <n v="0"/>
    <n v="996.98"/>
    <n v="99698"/>
    <s v="ARN00001032"/>
    <s v="Hecho"/>
    <d v="2023-02-01T00:00:00"/>
    <n v="669.62"/>
    <n v="66962"/>
    <x v="2"/>
  </r>
  <r>
    <s v="C-001033"/>
    <x v="32"/>
    <x v="4"/>
    <d v="2023-05-02T00:00:00"/>
    <x v="2"/>
    <n v="275.57"/>
    <n v="27557"/>
    <n v="0"/>
    <n v="0"/>
    <x v="1"/>
    <s v="Operación"/>
    <x v="2"/>
    <x v="5"/>
    <x v="0"/>
    <x v="2"/>
    <s v="Sí"/>
    <x v="2"/>
    <n v="27557"/>
    <s v="Comercio_1799"/>
    <x v="0"/>
    <n v="0"/>
    <n v="0"/>
    <n v="0"/>
    <n v="0"/>
    <n v="275.57"/>
    <n v="27557"/>
    <s v="ARN00001033"/>
    <s v="Hecho"/>
    <d v="2023-02-02T00:00:00"/>
    <n v="692.69"/>
    <n v="69269"/>
    <x v="1"/>
  </r>
  <r>
    <s v="C-001034"/>
    <x v="33"/>
    <x v="5"/>
    <d v="2023-05-01T00:00:00"/>
    <x v="28"/>
    <n v="486.26"/>
    <n v="48626"/>
    <n v="0"/>
    <n v="1.29"/>
    <x v="0"/>
    <s v="Operación"/>
    <x v="1"/>
    <x v="5"/>
    <x v="0"/>
    <x v="7"/>
    <s v="Sí"/>
    <x v="4"/>
    <n v="48626"/>
    <s v="Comercio_178"/>
    <x v="0"/>
    <n v="0"/>
    <n v="0"/>
    <n v="0"/>
    <n v="0"/>
    <n v="486.26"/>
    <n v="48626"/>
    <s v="ARN00001034"/>
    <s v="Pendiente"/>
    <s v="Pendiente"/>
    <n v="0"/>
    <n v="0"/>
    <x v="5"/>
  </r>
  <r>
    <s v="C-001035"/>
    <x v="34"/>
    <x v="6"/>
    <d v="2023-05-04T00:00:00"/>
    <x v="2"/>
    <n v="860.64"/>
    <n v="86064"/>
    <n v="0"/>
    <n v="0"/>
    <x v="1"/>
    <s v="Operación"/>
    <x v="0"/>
    <x v="3"/>
    <x v="1"/>
    <x v="1"/>
    <s v="Sí"/>
    <x v="2"/>
    <n v="86064"/>
    <s v="Comercio_1849"/>
    <x v="2"/>
    <n v="0"/>
    <n v="0"/>
    <n v="860.64"/>
    <n v="86064"/>
    <n v="0"/>
    <n v="0"/>
    <s v="ARN00001035"/>
    <s v="Pendiente"/>
    <s v="Pendiente"/>
    <n v="0"/>
    <n v="0"/>
    <x v="0"/>
  </r>
  <r>
    <s v="C-001036"/>
    <x v="35"/>
    <x v="0"/>
    <d v="2023-04-29T00:00:00"/>
    <x v="21"/>
    <n v="662.98"/>
    <n v="66298"/>
    <n v="0"/>
    <n v="0"/>
    <x v="1"/>
    <s v="Operación"/>
    <x v="2"/>
    <x v="3"/>
    <x v="1"/>
    <x v="1"/>
    <s v="No"/>
    <x v="1"/>
    <n v="66298"/>
    <s v="Comercio_1820"/>
    <x v="2"/>
    <n v="0"/>
    <n v="0"/>
    <n v="662.98"/>
    <n v="66298"/>
    <n v="0"/>
    <n v="0"/>
    <s v="ARN00001036"/>
    <s v="Hecho"/>
    <d v="2023-02-05T00:00:00"/>
    <n v="159.28"/>
    <n v="15928"/>
    <x v="3"/>
  </r>
  <r>
    <s v="C-001037"/>
    <x v="36"/>
    <x v="1"/>
    <d v="2023-05-01T00:00:00"/>
    <x v="7"/>
    <n v="20.45"/>
    <n v="2045"/>
    <n v="0"/>
    <n v="0.11"/>
    <x v="0"/>
    <s v="Operación"/>
    <x v="2"/>
    <x v="3"/>
    <x v="1"/>
    <x v="1"/>
    <s v="No"/>
    <x v="4"/>
    <n v="20450"/>
    <s v="Comercio_238"/>
    <x v="1"/>
    <n v="204.5"/>
    <n v="20450"/>
    <n v="0"/>
    <n v="0"/>
    <n v="0"/>
    <n v="0"/>
    <s v="ARN00001037"/>
    <s v="Pendiente"/>
    <s v="Pendiente"/>
    <n v="0"/>
    <n v="0"/>
    <x v="4"/>
  </r>
  <r>
    <s v="C-001038"/>
    <x v="37"/>
    <x v="2"/>
    <d v="2023-04-30T00:00:00"/>
    <x v="16"/>
    <n v="315.41000000000003"/>
    <n v="31541"/>
    <n v="0"/>
    <n v="1.48"/>
    <x v="1"/>
    <s v="Operación"/>
    <x v="4"/>
    <x v="2"/>
    <x v="1"/>
    <x v="5"/>
    <s v="Sí"/>
    <x v="3"/>
    <n v="31541"/>
    <s v="Comercio_1480"/>
    <x v="1"/>
    <n v="315.41000000000003"/>
    <n v="31541"/>
    <n v="0"/>
    <n v="0"/>
    <n v="0"/>
    <n v="0"/>
    <s v="ARN00001038"/>
    <s v="Pendiente"/>
    <s v="Pendiente"/>
    <n v="0"/>
    <n v="0"/>
    <x v="2"/>
  </r>
  <r>
    <s v="C-001039"/>
    <x v="38"/>
    <x v="3"/>
    <d v="2023-04-13T00:00:00"/>
    <x v="9"/>
    <n v="22.78"/>
    <n v="2278"/>
    <n v="0"/>
    <n v="0"/>
    <x v="0"/>
    <s v="Operación"/>
    <x v="0"/>
    <x v="1"/>
    <x v="1"/>
    <x v="7"/>
    <s v="No"/>
    <x v="3"/>
    <n v="22780"/>
    <s v="Comercio_51"/>
    <x v="2"/>
    <n v="0"/>
    <n v="0"/>
    <n v="227.8"/>
    <n v="22780"/>
    <n v="0"/>
    <n v="0"/>
    <s v="ARN00001039"/>
    <s v="Hecho"/>
    <d v="2023-02-08T00:00:00"/>
    <n v="476.62"/>
    <n v="47662"/>
    <x v="3"/>
  </r>
  <r>
    <s v="C-001040"/>
    <x v="39"/>
    <x v="4"/>
    <d v="2023-05-08T00:00:00"/>
    <x v="19"/>
    <n v="995.09"/>
    <n v="99509"/>
    <n v="0"/>
    <n v="1.22"/>
    <x v="0"/>
    <s v="Operación"/>
    <x v="3"/>
    <x v="5"/>
    <x v="1"/>
    <x v="3"/>
    <s v="No"/>
    <x v="3"/>
    <n v="99509"/>
    <s v="Comercio_174"/>
    <x v="3"/>
    <n v="995.09"/>
    <n v="99509"/>
    <n v="0"/>
    <n v="0"/>
    <n v="0"/>
    <n v="0"/>
    <s v="ARN00001040"/>
    <s v="Pendiente"/>
    <s v="Pendiente"/>
    <n v="0"/>
    <n v="0"/>
    <x v="2"/>
  </r>
  <r>
    <s v="C-001041"/>
    <x v="40"/>
    <x v="5"/>
    <d v="2023-04-29T00:00:00"/>
    <x v="15"/>
    <n v="436.57"/>
    <n v="43657"/>
    <n v="0"/>
    <n v="1.42"/>
    <x v="1"/>
    <s v="Operación"/>
    <x v="4"/>
    <x v="5"/>
    <x v="1"/>
    <x v="1"/>
    <s v="No"/>
    <x v="2"/>
    <n v="43657"/>
    <s v="Comercio_678"/>
    <x v="1"/>
    <n v="436.57"/>
    <n v="43657"/>
    <n v="0"/>
    <n v="0"/>
    <n v="0"/>
    <n v="0"/>
    <s v="ARN00001041"/>
    <s v="Pendiente"/>
    <s v="Pendiente"/>
    <n v="0"/>
    <n v="0"/>
    <x v="1"/>
  </r>
  <r>
    <s v="C-001042"/>
    <x v="41"/>
    <x v="6"/>
    <d v="2023-04-23T00:00:00"/>
    <x v="17"/>
    <n v="150.28"/>
    <n v="15028"/>
    <n v="0"/>
    <n v="1.26"/>
    <x v="1"/>
    <s v="Operación"/>
    <x v="4"/>
    <x v="0"/>
    <x v="1"/>
    <x v="4"/>
    <s v="Sí"/>
    <x v="4"/>
    <n v="15028"/>
    <s v="Comercio_71"/>
    <x v="2"/>
    <n v="0"/>
    <n v="0"/>
    <n v="150.28"/>
    <n v="15028"/>
    <n v="0"/>
    <n v="0"/>
    <s v="ARN00001042"/>
    <s v="Hecho"/>
    <d v="2023-02-11T00:00:00"/>
    <n v="788.21"/>
    <n v="78821"/>
    <x v="5"/>
  </r>
  <r>
    <s v="C-001043"/>
    <x v="42"/>
    <x v="0"/>
    <d v="2023-05-06T00:00:00"/>
    <x v="21"/>
    <n v="27.07"/>
    <n v="2707"/>
    <n v="0"/>
    <n v="1.38"/>
    <x v="1"/>
    <s v="Operación"/>
    <x v="5"/>
    <x v="4"/>
    <x v="1"/>
    <x v="1"/>
    <s v="Sí"/>
    <x v="1"/>
    <n v="27070"/>
    <s v="Comercio_1356"/>
    <x v="2"/>
    <n v="0"/>
    <n v="0"/>
    <n v="270.7"/>
    <n v="27070"/>
    <n v="0"/>
    <n v="0"/>
    <s v="ARN00001043"/>
    <s v="Hecho"/>
    <d v="2023-02-12T00:00:00"/>
    <n v="253.24"/>
    <n v="25324"/>
    <x v="5"/>
  </r>
  <r>
    <s v="C-001044"/>
    <x v="43"/>
    <x v="1"/>
    <d v="2023-05-08T00:00:00"/>
    <x v="7"/>
    <n v="919.51"/>
    <n v="91951"/>
    <n v="0"/>
    <n v="1.1299999999999999"/>
    <x v="0"/>
    <s v="Operación"/>
    <x v="4"/>
    <x v="3"/>
    <x v="1"/>
    <x v="2"/>
    <s v="Sí"/>
    <x v="1"/>
    <n v="91951"/>
    <s v="Comercio_1907"/>
    <x v="1"/>
    <n v="919.51"/>
    <n v="91951"/>
    <n v="0"/>
    <n v="0"/>
    <n v="0"/>
    <n v="0"/>
    <s v="ARN00001044"/>
    <s v="Hecho"/>
    <d v="2023-02-13T00:00:00"/>
    <n v="931.07"/>
    <n v="93107"/>
    <x v="0"/>
  </r>
  <r>
    <s v="C-001045"/>
    <x v="44"/>
    <x v="2"/>
    <d v="2023-04-24T00:00:00"/>
    <x v="29"/>
    <n v="345.44"/>
    <n v="34544"/>
    <n v="0"/>
    <n v="0.85"/>
    <x v="0"/>
    <s v="Operación"/>
    <x v="1"/>
    <x v="3"/>
    <x v="0"/>
    <x v="7"/>
    <s v="No"/>
    <x v="2"/>
    <n v="34544"/>
    <s v="Comercio_726"/>
    <x v="0"/>
    <n v="0"/>
    <n v="0"/>
    <n v="0"/>
    <n v="0"/>
    <n v="345.44"/>
    <n v="34544"/>
    <s v="ARN00001045"/>
    <s v="Pendiente"/>
    <s v="Pendiente"/>
    <n v="0"/>
    <n v="0"/>
    <x v="0"/>
  </r>
  <r>
    <s v="C-001046"/>
    <x v="45"/>
    <x v="3"/>
    <d v="2023-04-23T00:00:00"/>
    <x v="20"/>
    <n v="469.04"/>
    <n v="46904"/>
    <n v="0"/>
    <n v="1.1299999999999999"/>
    <x v="0"/>
    <s v="Operación"/>
    <x v="0"/>
    <x v="1"/>
    <x v="1"/>
    <x v="1"/>
    <s v="No"/>
    <x v="0"/>
    <n v="46904"/>
    <s v="Comercio_558"/>
    <x v="2"/>
    <n v="0"/>
    <n v="0"/>
    <n v="469.04"/>
    <n v="46904"/>
    <n v="0"/>
    <n v="0"/>
    <s v="ARN00001046"/>
    <s v="Pendiente"/>
    <s v="Pendiente"/>
    <n v="0"/>
    <n v="0"/>
    <x v="4"/>
  </r>
  <r>
    <s v="C-001047"/>
    <x v="46"/>
    <x v="4"/>
    <d v="2023-04-23T00:00:00"/>
    <x v="23"/>
    <n v="46.51"/>
    <n v="4651"/>
    <n v="0"/>
    <n v="0"/>
    <x v="0"/>
    <s v="Operación"/>
    <x v="4"/>
    <x v="0"/>
    <x v="1"/>
    <x v="7"/>
    <s v="Sí"/>
    <x v="3"/>
    <n v="4651"/>
    <s v="Comercio_1153"/>
    <x v="2"/>
    <n v="0"/>
    <n v="0"/>
    <n v="46.51"/>
    <n v="4651"/>
    <n v="0"/>
    <n v="0"/>
    <s v="ARN00001047"/>
    <s v="Pendiente"/>
    <s v="Pendiente"/>
    <n v="0"/>
    <n v="0"/>
    <x v="5"/>
  </r>
  <r>
    <s v="C-001048"/>
    <x v="47"/>
    <x v="5"/>
    <d v="2023-05-17T00:00:00"/>
    <x v="2"/>
    <n v="971.89"/>
    <n v="97189"/>
    <n v="0"/>
    <n v="0"/>
    <x v="1"/>
    <s v="Operación"/>
    <x v="2"/>
    <x v="4"/>
    <x v="0"/>
    <x v="2"/>
    <s v="No"/>
    <x v="0"/>
    <n v="97189"/>
    <s v="Comercio_980"/>
    <x v="0"/>
    <n v="0"/>
    <n v="0"/>
    <n v="0"/>
    <n v="0"/>
    <n v="971.89"/>
    <n v="97189"/>
    <s v="ARN00001048"/>
    <s v="Hecho"/>
    <d v="2023-02-17T00:00:00"/>
    <n v="80.959999999999994"/>
    <n v="8096"/>
    <x v="5"/>
  </r>
  <r>
    <s v="C-001049"/>
    <x v="48"/>
    <x v="6"/>
    <d v="2023-04-27T00:00:00"/>
    <x v="0"/>
    <n v="975.48"/>
    <n v="97548"/>
    <n v="0"/>
    <n v="0"/>
    <x v="0"/>
    <s v="Operación"/>
    <x v="4"/>
    <x v="4"/>
    <x v="0"/>
    <x v="1"/>
    <s v="No"/>
    <x v="1"/>
    <n v="97548"/>
    <s v="Comercio_1674"/>
    <x v="0"/>
    <n v="0"/>
    <n v="0"/>
    <n v="0"/>
    <n v="0"/>
    <n v="975.48"/>
    <n v="97548"/>
    <s v="ARN00001049"/>
    <s v="Pendiente"/>
    <s v="Pendiente"/>
    <n v="0"/>
    <n v="0"/>
    <x v="3"/>
  </r>
  <r>
    <s v="C-001050"/>
    <x v="49"/>
    <x v="0"/>
    <d v="2023-05-10T00:00:00"/>
    <x v="11"/>
    <n v="638.85"/>
    <n v="63885"/>
    <n v="0"/>
    <n v="1.36"/>
    <x v="0"/>
    <s v="Operación"/>
    <x v="5"/>
    <x v="1"/>
    <x v="1"/>
    <x v="3"/>
    <s v="No"/>
    <x v="2"/>
    <n v="63885"/>
    <s v="Comercio_562"/>
    <x v="2"/>
    <n v="0"/>
    <n v="0"/>
    <n v="638.85"/>
    <n v="63885"/>
    <n v="0"/>
    <n v="0"/>
    <s v="ARN00001050"/>
    <s v="Pendiente"/>
    <s v="Pendiente"/>
    <n v="0"/>
    <n v="0"/>
    <x v="2"/>
  </r>
  <r>
    <s v="C-001051"/>
    <x v="50"/>
    <x v="1"/>
    <d v="2023-05-20T00:00:00"/>
    <x v="2"/>
    <n v="798.82"/>
    <n v="79882"/>
    <n v="0"/>
    <n v="0"/>
    <x v="0"/>
    <s v="Operación"/>
    <x v="2"/>
    <x v="3"/>
    <x v="1"/>
    <x v="1"/>
    <s v="No"/>
    <x v="0"/>
    <n v="79882"/>
    <s v="Comercio_1942"/>
    <x v="1"/>
    <n v="798.82"/>
    <n v="79882"/>
    <n v="0"/>
    <n v="0"/>
    <n v="0"/>
    <n v="0"/>
    <s v="ARN00001051"/>
    <s v="Hecho"/>
    <d v="2023-02-20T00:00:00"/>
    <n v="432.35"/>
    <n v="43235"/>
    <x v="1"/>
  </r>
  <r>
    <s v="C-001052"/>
    <x v="51"/>
    <x v="2"/>
    <d v="2023-04-22T00:00:00"/>
    <x v="8"/>
    <n v="825.15"/>
    <n v="82515"/>
    <n v="0"/>
    <n v="1.49"/>
    <x v="0"/>
    <s v="Operación"/>
    <x v="4"/>
    <x v="4"/>
    <x v="0"/>
    <x v="1"/>
    <s v="No"/>
    <x v="0"/>
    <n v="82515"/>
    <s v="Comercio_1321"/>
    <x v="0"/>
    <n v="0"/>
    <n v="0"/>
    <n v="0"/>
    <n v="0"/>
    <n v="825.15"/>
    <n v="82515"/>
    <s v="ARN00001052"/>
    <s v="Hecho"/>
    <d v="2023-02-21T00:00:00"/>
    <n v="464.29"/>
    <n v="46429"/>
    <x v="3"/>
  </r>
  <r>
    <s v="C-001053"/>
    <x v="52"/>
    <x v="3"/>
    <d v="2023-04-28T00:00:00"/>
    <x v="25"/>
    <n v="847.85"/>
    <n v="84785"/>
    <n v="0"/>
    <n v="0.84"/>
    <x v="0"/>
    <s v="Operación"/>
    <x v="5"/>
    <x v="2"/>
    <x v="0"/>
    <x v="1"/>
    <s v="No"/>
    <x v="1"/>
    <n v="84785"/>
    <s v="Comercio_1038"/>
    <x v="0"/>
    <n v="0"/>
    <n v="0"/>
    <n v="0"/>
    <n v="0"/>
    <n v="847.85"/>
    <n v="84785"/>
    <s v="ARN00001053"/>
    <s v="Hecho"/>
    <d v="2023-02-22T00:00:00"/>
    <n v="906.91"/>
    <n v="90691"/>
    <x v="2"/>
  </r>
  <r>
    <s v="C-001054"/>
    <x v="53"/>
    <x v="4"/>
    <d v="2023-05-17T00:00:00"/>
    <x v="21"/>
    <n v="834.76"/>
    <n v="83476"/>
    <n v="0"/>
    <n v="0"/>
    <x v="0"/>
    <s v="Operación"/>
    <x v="5"/>
    <x v="0"/>
    <x v="1"/>
    <x v="4"/>
    <s v="Sí"/>
    <x v="4"/>
    <n v="83476"/>
    <s v="Comercio_793"/>
    <x v="3"/>
    <n v="834.76"/>
    <n v="83476"/>
    <n v="0"/>
    <n v="0"/>
    <n v="0"/>
    <n v="0"/>
    <s v="ARN00001054"/>
    <s v="Pendiente"/>
    <s v="Pendiente"/>
    <n v="0"/>
    <n v="0"/>
    <x v="1"/>
  </r>
  <r>
    <s v="C-001055"/>
    <x v="54"/>
    <x v="5"/>
    <d v="2023-04-27T00:00:00"/>
    <x v="12"/>
    <n v="682.41"/>
    <n v="68241"/>
    <n v="0"/>
    <n v="0"/>
    <x v="0"/>
    <s v="Operación"/>
    <x v="1"/>
    <x v="4"/>
    <x v="0"/>
    <x v="4"/>
    <s v="Sí"/>
    <x v="1"/>
    <n v="68241"/>
    <s v="Comercio_1588"/>
    <x v="0"/>
    <n v="0"/>
    <n v="0"/>
    <n v="0"/>
    <n v="0"/>
    <n v="682.41"/>
    <n v="68241"/>
    <s v="ARN00001055"/>
    <s v="Hecho"/>
    <d v="2023-02-24T00:00:00"/>
    <n v="357.65"/>
    <n v="35765"/>
    <x v="5"/>
  </r>
  <r>
    <s v="C-001056"/>
    <x v="55"/>
    <x v="6"/>
    <d v="2023-05-16T00:00:00"/>
    <x v="11"/>
    <n v="844.15"/>
    <n v="84415"/>
    <n v="0"/>
    <n v="0"/>
    <x v="0"/>
    <s v="Operación"/>
    <x v="2"/>
    <x v="5"/>
    <x v="1"/>
    <x v="7"/>
    <s v="No"/>
    <x v="3"/>
    <n v="84415"/>
    <s v="Comercio_977"/>
    <x v="3"/>
    <n v="844.15"/>
    <n v="84415"/>
    <n v="0"/>
    <n v="0"/>
    <n v="0"/>
    <n v="0"/>
    <s v="ARN00001056"/>
    <s v="Hecho"/>
    <d v="2023-02-25T00:00:00"/>
    <n v="19.350000000000001"/>
    <n v="1935"/>
    <x v="2"/>
  </r>
  <r>
    <s v="C-001057"/>
    <x v="56"/>
    <x v="0"/>
    <d v="2023-05-15T00:00:00"/>
    <x v="15"/>
    <n v="933.14"/>
    <n v="93314"/>
    <n v="0"/>
    <n v="1.44"/>
    <x v="0"/>
    <s v="Operación"/>
    <x v="2"/>
    <x v="5"/>
    <x v="1"/>
    <x v="7"/>
    <s v="Sí"/>
    <x v="1"/>
    <n v="93314"/>
    <s v="Comercio_834"/>
    <x v="2"/>
    <n v="0"/>
    <n v="0"/>
    <n v="933.14"/>
    <n v="93314"/>
    <n v="0"/>
    <n v="0"/>
    <s v="ARN00001057"/>
    <s v="Hecho"/>
    <d v="2023-02-26T00:00:00"/>
    <n v="40.24"/>
    <n v="4024"/>
    <x v="5"/>
  </r>
  <r>
    <s v="C-001058"/>
    <x v="57"/>
    <x v="1"/>
    <d v="2023-05-01T00:00:00"/>
    <x v="5"/>
    <n v="601.17999999999995"/>
    <n v="60118"/>
    <n v="0"/>
    <n v="0.12"/>
    <x v="1"/>
    <s v="Operación"/>
    <x v="3"/>
    <x v="1"/>
    <x v="1"/>
    <x v="6"/>
    <s v="Sí"/>
    <x v="3"/>
    <n v="60118"/>
    <s v="Comercio_199"/>
    <x v="2"/>
    <n v="0"/>
    <n v="0"/>
    <n v="601.17999999999995"/>
    <n v="60118"/>
    <n v="0"/>
    <n v="0"/>
    <s v="ARN00001058"/>
    <s v="Pendiente"/>
    <s v="Pendiente"/>
    <n v="0"/>
    <n v="0"/>
    <x v="0"/>
  </r>
  <r>
    <s v="C-001059"/>
    <x v="58"/>
    <x v="2"/>
    <d v="2023-05-25T00:00:00"/>
    <x v="24"/>
    <n v="62.89"/>
    <n v="6289"/>
    <n v="0"/>
    <n v="0"/>
    <x v="0"/>
    <s v="Operación"/>
    <x v="5"/>
    <x v="0"/>
    <x v="1"/>
    <x v="4"/>
    <s v="No"/>
    <x v="1"/>
    <n v="6289"/>
    <s v="Comercio_1542"/>
    <x v="2"/>
    <n v="0"/>
    <n v="0"/>
    <n v="62.89"/>
    <n v="6289"/>
    <n v="0"/>
    <n v="0"/>
    <s v="ARN00001059"/>
    <s v="Hecho"/>
    <d v="2023-02-28T00:00:00"/>
    <n v="892.92"/>
    <n v="89292"/>
    <x v="0"/>
  </r>
  <r>
    <s v="C-001060"/>
    <x v="59"/>
    <x v="3"/>
    <d v="2023-05-19T00:00:00"/>
    <x v="18"/>
    <n v="418.02"/>
    <n v="41802"/>
    <n v="0"/>
    <n v="0"/>
    <x v="0"/>
    <s v="Operación"/>
    <x v="5"/>
    <x v="3"/>
    <x v="1"/>
    <x v="7"/>
    <s v="Sí"/>
    <x v="0"/>
    <n v="41802"/>
    <s v="Comercio_1524"/>
    <x v="3"/>
    <n v="418.02"/>
    <n v="41802"/>
    <n v="0"/>
    <n v="0"/>
    <n v="0"/>
    <n v="0"/>
    <s v="ARN00001060"/>
    <s v="Pendiente"/>
    <s v="Pendiente"/>
    <n v="0"/>
    <n v="0"/>
    <x v="0"/>
  </r>
  <r>
    <s v="C-001061"/>
    <x v="60"/>
    <x v="4"/>
    <d v="2023-05-22T00:00:00"/>
    <x v="27"/>
    <n v="447.12"/>
    <n v="44712"/>
    <n v="0"/>
    <n v="0.87"/>
    <x v="0"/>
    <s v="Operación"/>
    <x v="1"/>
    <x v="0"/>
    <x v="1"/>
    <x v="5"/>
    <s v="Sí"/>
    <x v="3"/>
    <n v="44712"/>
    <s v="Comercio_1582"/>
    <x v="2"/>
    <n v="0"/>
    <n v="0"/>
    <n v="447.12"/>
    <n v="44712"/>
    <n v="0"/>
    <n v="0"/>
    <s v="ARN00001061"/>
    <s v="Hecho"/>
    <d v="2023-03-02T00:00:00"/>
    <n v="127.04"/>
    <n v="12704"/>
    <x v="5"/>
  </r>
  <r>
    <s v="C-001062"/>
    <x v="61"/>
    <x v="5"/>
    <d v="2023-05-10T00:00:00"/>
    <x v="0"/>
    <n v="38.450000000000003"/>
    <n v="3845"/>
    <n v="0"/>
    <n v="0"/>
    <x v="1"/>
    <s v="Operación"/>
    <x v="3"/>
    <x v="0"/>
    <x v="1"/>
    <x v="0"/>
    <s v="No"/>
    <x v="3"/>
    <n v="38450"/>
    <s v="Comercio_1724"/>
    <x v="1"/>
    <n v="384.5"/>
    <n v="38450"/>
    <n v="0"/>
    <n v="0"/>
    <n v="0"/>
    <n v="0"/>
    <s v="ARN00001062"/>
    <s v="Hecho"/>
    <d v="2023-03-03T00:00:00"/>
    <n v="473.92"/>
    <n v="47392"/>
    <x v="1"/>
  </r>
  <r>
    <s v="C-001063"/>
    <x v="62"/>
    <x v="6"/>
    <d v="2023-05-26T00:00:00"/>
    <x v="21"/>
    <n v="52.72"/>
    <n v="5272"/>
    <n v="0"/>
    <n v="0"/>
    <x v="1"/>
    <s v="Operación"/>
    <x v="2"/>
    <x v="3"/>
    <x v="1"/>
    <x v="3"/>
    <s v="Sí"/>
    <x v="1"/>
    <n v="52720"/>
    <s v="Comercio_359"/>
    <x v="1"/>
    <n v="527.20000000000005"/>
    <n v="52720"/>
    <n v="0"/>
    <n v="0"/>
    <n v="0"/>
    <n v="0"/>
    <s v="ARN00001063"/>
    <s v="Hecho"/>
    <d v="2023-03-04T00:00:00"/>
    <n v="385.17"/>
    <n v="38517"/>
    <x v="3"/>
  </r>
  <r>
    <s v="C-001064"/>
    <x v="63"/>
    <x v="0"/>
    <d v="2023-06-02T00:00:00"/>
    <x v="2"/>
    <n v="972.24"/>
    <n v="97224"/>
    <n v="0"/>
    <n v="1.36"/>
    <x v="1"/>
    <s v="Operación"/>
    <x v="0"/>
    <x v="1"/>
    <x v="1"/>
    <x v="2"/>
    <s v="No"/>
    <x v="2"/>
    <n v="97224"/>
    <s v="Comercio_1770"/>
    <x v="1"/>
    <n v="972.24"/>
    <n v="97224"/>
    <n v="0"/>
    <n v="0"/>
    <n v="0"/>
    <n v="0"/>
    <s v="ARN00001064"/>
    <s v="Hecho"/>
    <d v="2023-03-05T00:00:00"/>
    <n v="471.14"/>
    <n v="47114"/>
    <x v="2"/>
  </r>
  <r>
    <s v="C-001065"/>
    <x v="64"/>
    <x v="1"/>
    <d v="2023-06-01T00:00:00"/>
    <x v="28"/>
    <n v="372.37"/>
    <n v="37237"/>
    <n v="0"/>
    <n v="0"/>
    <x v="0"/>
    <s v="Operación"/>
    <x v="2"/>
    <x v="0"/>
    <x v="0"/>
    <x v="4"/>
    <s v="Sí"/>
    <x v="0"/>
    <n v="37237"/>
    <s v="Comercio_1541"/>
    <x v="0"/>
    <n v="0"/>
    <n v="0"/>
    <n v="0"/>
    <n v="0"/>
    <n v="372.37"/>
    <n v="37237"/>
    <s v="ARN00001065"/>
    <s v="Hecho"/>
    <d v="2023-03-06T00:00:00"/>
    <n v="718.92"/>
    <n v="71892"/>
    <x v="3"/>
  </r>
  <r>
    <s v="C-001066"/>
    <x v="65"/>
    <x v="2"/>
    <d v="2023-06-01T00:00:00"/>
    <x v="24"/>
    <n v="197.38"/>
    <n v="19738"/>
    <n v="0"/>
    <n v="1.36"/>
    <x v="0"/>
    <s v="Operación"/>
    <x v="5"/>
    <x v="0"/>
    <x v="0"/>
    <x v="1"/>
    <s v="No"/>
    <x v="2"/>
    <n v="19738"/>
    <s v="Comercio_1958"/>
    <x v="0"/>
    <n v="0"/>
    <n v="0"/>
    <n v="0"/>
    <n v="0"/>
    <n v="197.38"/>
    <n v="19738"/>
    <s v="ARN00001066"/>
    <s v="Pendiente"/>
    <s v="Pendiente"/>
    <n v="0"/>
    <n v="0"/>
    <x v="0"/>
  </r>
  <r>
    <s v="C-001067"/>
    <x v="66"/>
    <x v="3"/>
    <d v="2023-05-21T00:00:00"/>
    <x v="22"/>
    <n v="207.29"/>
    <n v="20729"/>
    <n v="0"/>
    <n v="0"/>
    <x v="1"/>
    <s v="Operación"/>
    <x v="1"/>
    <x v="0"/>
    <x v="1"/>
    <x v="6"/>
    <s v="No"/>
    <x v="3"/>
    <n v="20729"/>
    <s v="Comercio_1185"/>
    <x v="2"/>
    <n v="0"/>
    <n v="0"/>
    <n v="207.29"/>
    <n v="20729"/>
    <n v="0"/>
    <n v="0"/>
    <s v="ARN00001067"/>
    <s v="Hecho"/>
    <d v="2023-03-08T00:00:00"/>
    <n v="95.11"/>
    <n v="9511"/>
    <x v="1"/>
  </r>
  <r>
    <s v="C-001068"/>
    <x v="67"/>
    <x v="4"/>
    <d v="2023-06-06T00:00:00"/>
    <x v="2"/>
    <n v="596.16"/>
    <n v="59616"/>
    <n v="0"/>
    <n v="1.45"/>
    <x v="1"/>
    <s v="Operación"/>
    <x v="2"/>
    <x v="5"/>
    <x v="0"/>
    <x v="2"/>
    <s v="Sí"/>
    <x v="1"/>
    <n v="59616"/>
    <s v="Comercio_266"/>
    <x v="0"/>
    <n v="0"/>
    <n v="0"/>
    <n v="0"/>
    <n v="0"/>
    <n v="596.16"/>
    <n v="59616"/>
    <s v="ARN00001068"/>
    <s v="Hecho"/>
    <d v="2023-03-09T00:00:00"/>
    <n v="637.23"/>
    <n v="63723"/>
    <x v="0"/>
  </r>
  <r>
    <s v="C-001069"/>
    <x v="68"/>
    <x v="5"/>
    <d v="2023-06-05T00:00:00"/>
    <x v="28"/>
    <n v="469.96"/>
    <n v="46996"/>
    <n v="0"/>
    <n v="0.98"/>
    <x v="1"/>
    <s v="Operación"/>
    <x v="3"/>
    <x v="3"/>
    <x v="0"/>
    <x v="1"/>
    <s v="No"/>
    <x v="1"/>
    <n v="46996"/>
    <s v="Comercio_586"/>
    <x v="0"/>
    <n v="0"/>
    <n v="0"/>
    <n v="0"/>
    <n v="0"/>
    <n v="469.96"/>
    <n v="46996"/>
    <s v="ARN00001069"/>
    <s v="Hecho"/>
    <d v="2023-03-10T00:00:00"/>
    <n v="151.19"/>
    <n v="15119"/>
    <x v="4"/>
  </r>
  <r>
    <s v="C-001070"/>
    <x v="69"/>
    <x v="6"/>
    <d v="2023-05-30T00:00:00"/>
    <x v="11"/>
    <n v="478.93"/>
    <n v="47893"/>
    <n v="0"/>
    <n v="1.1100000000000001"/>
    <x v="0"/>
    <s v="Operación"/>
    <x v="1"/>
    <x v="2"/>
    <x v="1"/>
    <x v="2"/>
    <s v="Sí"/>
    <x v="3"/>
    <n v="47893"/>
    <s v="Comercio_76"/>
    <x v="3"/>
    <n v="478.93"/>
    <n v="47893"/>
    <n v="0"/>
    <n v="0"/>
    <n v="0"/>
    <n v="0"/>
    <s v="ARN00001070"/>
    <s v="Pendiente"/>
    <s v="Pendiente"/>
    <n v="0"/>
    <n v="0"/>
    <x v="3"/>
  </r>
  <r>
    <s v="C-001071"/>
    <x v="70"/>
    <x v="0"/>
    <d v="2023-06-06T00:00:00"/>
    <x v="24"/>
    <n v="656.49"/>
    <n v="65649"/>
    <n v="0"/>
    <n v="0"/>
    <x v="0"/>
    <s v="Operación"/>
    <x v="0"/>
    <x v="3"/>
    <x v="1"/>
    <x v="7"/>
    <s v="Sí"/>
    <x v="2"/>
    <n v="65649"/>
    <s v="Comercio_1493"/>
    <x v="2"/>
    <n v="0"/>
    <n v="0"/>
    <n v="656.49"/>
    <n v="65649"/>
    <n v="0"/>
    <n v="0"/>
    <s v="ARN00001071"/>
    <s v="Hecho"/>
    <d v="2023-03-12T00:00:00"/>
    <n v="830.98"/>
    <n v="83098"/>
    <x v="4"/>
  </r>
  <r>
    <s v="C-001072"/>
    <x v="71"/>
    <x v="1"/>
    <d v="2023-05-12T00:00:00"/>
    <x v="8"/>
    <n v="298.42"/>
    <n v="29842"/>
    <n v="0"/>
    <n v="1.1399999999999999"/>
    <x v="0"/>
    <s v="Operación"/>
    <x v="1"/>
    <x v="3"/>
    <x v="1"/>
    <x v="4"/>
    <s v="No"/>
    <x v="0"/>
    <n v="29842"/>
    <s v="Comercio_1422"/>
    <x v="1"/>
    <n v="298.42"/>
    <n v="29842"/>
    <n v="0"/>
    <n v="0"/>
    <n v="0"/>
    <n v="0"/>
    <s v="ARN00001072"/>
    <s v="Pendiente"/>
    <s v="Pendiente"/>
    <n v="0"/>
    <n v="0"/>
    <x v="1"/>
  </r>
  <r>
    <s v="C-001073"/>
    <x v="72"/>
    <x v="2"/>
    <d v="2023-05-16T00:00:00"/>
    <x v="5"/>
    <n v="635.61"/>
    <n v="63561"/>
    <n v="0"/>
    <n v="0"/>
    <x v="0"/>
    <s v="Operación"/>
    <x v="1"/>
    <x v="2"/>
    <x v="1"/>
    <x v="4"/>
    <s v="No"/>
    <x v="1"/>
    <n v="63561"/>
    <s v="Comercio_1569"/>
    <x v="1"/>
    <n v="635.61"/>
    <n v="63561"/>
    <n v="0"/>
    <n v="0"/>
    <n v="0"/>
    <n v="0"/>
    <s v="ARN00001073"/>
    <s v="Pendiente"/>
    <s v="Pendiente"/>
    <n v="0"/>
    <n v="0"/>
    <x v="2"/>
  </r>
  <r>
    <s v="C-001074"/>
    <x v="73"/>
    <x v="3"/>
    <d v="2023-06-08T00:00:00"/>
    <x v="10"/>
    <n v="396.06"/>
    <n v="39606"/>
    <n v="0"/>
    <n v="0"/>
    <x v="0"/>
    <s v="Operación"/>
    <x v="1"/>
    <x v="3"/>
    <x v="1"/>
    <x v="6"/>
    <s v="Sí"/>
    <x v="1"/>
    <n v="39606"/>
    <s v="Comercio_1138"/>
    <x v="3"/>
    <n v="396.06"/>
    <n v="39606"/>
    <n v="0"/>
    <n v="0"/>
    <n v="0"/>
    <n v="0"/>
    <s v="ARN00001074"/>
    <s v="Pendiente"/>
    <s v="Pendiente"/>
    <n v="0"/>
    <n v="0"/>
    <x v="2"/>
  </r>
  <r>
    <s v="C-001075"/>
    <x v="74"/>
    <x v="4"/>
    <d v="2023-05-21T00:00:00"/>
    <x v="23"/>
    <n v="12.4"/>
    <n v="1240"/>
    <n v="0"/>
    <n v="0.1"/>
    <x v="1"/>
    <s v="Operación"/>
    <x v="1"/>
    <x v="4"/>
    <x v="1"/>
    <x v="6"/>
    <s v="No"/>
    <x v="1"/>
    <n v="12400"/>
    <s v="Comercio_934"/>
    <x v="3"/>
    <n v="124"/>
    <n v="12400"/>
    <n v="0"/>
    <n v="0"/>
    <n v="0"/>
    <n v="0"/>
    <s v="ARN00001075"/>
    <s v="Pendiente"/>
    <s v="Pendiente"/>
    <n v="0"/>
    <n v="0"/>
    <x v="1"/>
  </r>
  <r>
    <s v="C-001076"/>
    <x v="75"/>
    <x v="5"/>
    <d v="2023-05-28T00:00:00"/>
    <x v="26"/>
    <n v="4.1900000000000004"/>
    <n v="419"/>
    <n v="0"/>
    <n v="1.34"/>
    <x v="0"/>
    <s v="Operación"/>
    <x v="1"/>
    <x v="0"/>
    <x v="1"/>
    <x v="5"/>
    <s v="Sí"/>
    <x v="1"/>
    <n v="4190"/>
    <s v="Comercio_1841"/>
    <x v="3"/>
    <n v="41.9"/>
    <n v="4190"/>
    <n v="0"/>
    <n v="0"/>
    <n v="0"/>
    <n v="0"/>
    <s v="ARN00001076"/>
    <s v="Pendiente"/>
    <s v="Pendiente"/>
    <n v="0"/>
    <n v="0"/>
    <x v="5"/>
  </r>
  <r>
    <s v="C-001077"/>
    <x v="76"/>
    <x v="6"/>
    <d v="2023-05-21T00:00:00"/>
    <x v="9"/>
    <n v="512.46"/>
    <n v="51246"/>
    <n v="0"/>
    <n v="1.28"/>
    <x v="1"/>
    <s v="Operación"/>
    <x v="0"/>
    <x v="0"/>
    <x v="1"/>
    <x v="7"/>
    <s v="Sí"/>
    <x v="1"/>
    <n v="51246"/>
    <s v="Comercio_758"/>
    <x v="2"/>
    <n v="0"/>
    <n v="0"/>
    <n v="512.46"/>
    <n v="51246"/>
    <n v="0"/>
    <n v="0"/>
    <s v="ARN00001077"/>
    <s v="Pendiente"/>
    <s v="Pendiente"/>
    <n v="0"/>
    <n v="0"/>
    <x v="0"/>
  </r>
  <r>
    <s v="C-001078"/>
    <x v="77"/>
    <x v="0"/>
    <d v="2023-05-27T00:00:00"/>
    <x v="29"/>
    <n v="119.25"/>
    <n v="11925"/>
    <n v="0"/>
    <n v="0.84"/>
    <x v="0"/>
    <s v="Operación"/>
    <x v="3"/>
    <x v="1"/>
    <x v="1"/>
    <x v="5"/>
    <s v="No"/>
    <x v="4"/>
    <n v="11925"/>
    <s v="Comercio_677"/>
    <x v="2"/>
    <n v="0"/>
    <n v="0"/>
    <n v="119.25"/>
    <n v="11925"/>
    <n v="0"/>
    <n v="0"/>
    <s v="ARN00001078"/>
    <s v="Pendiente"/>
    <s v="Pendiente"/>
    <n v="0"/>
    <n v="0"/>
    <x v="5"/>
  </r>
  <r>
    <s v="C-001079"/>
    <x v="78"/>
    <x v="1"/>
    <d v="2023-06-06T00:00:00"/>
    <x v="15"/>
    <n v="114.97"/>
    <n v="11497"/>
    <n v="0"/>
    <n v="1.45"/>
    <x v="1"/>
    <s v="Operación"/>
    <x v="1"/>
    <x v="1"/>
    <x v="1"/>
    <x v="2"/>
    <s v="Sí"/>
    <x v="2"/>
    <n v="11497"/>
    <s v="Comercio_214"/>
    <x v="2"/>
    <n v="0"/>
    <n v="0"/>
    <n v="114.97"/>
    <n v="11497"/>
    <n v="0"/>
    <n v="0"/>
    <s v="ARN00001079"/>
    <s v="Pendiente"/>
    <s v="Pendiente"/>
    <n v="0"/>
    <n v="0"/>
    <x v="1"/>
  </r>
  <r>
    <s v="C-001080"/>
    <x v="79"/>
    <x v="2"/>
    <d v="2023-06-10T00:00:00"/>
    <x v="27"/>
    <n v="238.96"/>
    <n v="23896"/>
    <n v="0"/>
    <n v="1.1599999999999999"/>
    <x v="0"/>
    <s v="Operación"/>
    <x v="2"/>
    <x v="2"/>
    <x v="0"/>
    <x v="7"/>
    <s v="No"/>
    <x v="0"/>
    <n v="23896"/>
    <s v="Comercio_1941"/>
    <x v="0"/>
    <n v="0"/>
    <n v="0"/>
    <n v="0"/>
    <n v="0"/>
    <n v="238.96"/>
    <n v="23896"/>
    <s v="ARN00001080"/>
    <s v="Hecho"/>
    <d v="2023-03-21T00:00:00"/>
    <n v="656.67"/>
    <n v="65667"/>
    <x v="0"/>
  </r>
  <r>
    <s v="C-001081"/>
    <x v="80"/>
    <x v="3"/>
    <d v="2023-05-27T00:00:00"/>
    <x v="23"/>
    <n v="68.87"/>
    <n v="6887"/>
    <n v="0"/>
    <n v="1.31"/>
    <x v="0"/>
    <s v="Operación"/>
    <x v="3"/>
    <x v="0"/>
    <x v="1"/>
    <x v="3"/>
    <s v="No"/>
    <x v="0"/>
    <n v="6887"/>
    <s v="Comercio_868"/>
    <x v="1"/>
    <n v="68.87"/>
    <n v="6887"/>
    <n v="0"/>
    <n v="0"/>
    <n v="0"/>
    <n v="0"/>
    <s v="ARN00001081"/>
    <s v="Pendiente"/>
    <s v="Pendiente"/>
    <n v="0"/>
    <n v="0"/>
    <x v="1"/>
  </r>
  <r>
    <s v="C-001082"/>
    <x v="81"/>
    <x v="4"/>
    <d v="2023-05-28T00:00:00"/>
    <x v="23"/>
    <n v="641.48"/>
    <n v="64148"/>
    <n v="0"/>
    <n v="1.39"/>
    <x v="1"/>
    <s v="Operación"/>
    <x v="3"/>
    <x v="4"/>
    <x v="1"/>
    <x v="6"/>
    <s v="Sí"/>
    <x v="0"/>
    <n v="64148"/>
    <s v="Comercio_992"/>
    <x v="3"/>
    <n v="641.48"/>
    <n v="64148"/>
    <n v="0"/>
    <n v="0"/>
    <n v="0"/>
    <n v="0"/>
    <s v="ARN00001082"/>
    <s v="Pendiente"/>
    <s v="Pendiente"/>
    <n v="0"/>
    <n v="0"/>
    <x v="2"/>
  </r>
  <r>
    <s v="C-001083"/>
    <x v="82"/>
    <x v="5"/>
    <d v="2023-06-15T00:00:00"/>
    <x v="21"/>
    <n v="234.06"/>
    <n v="23406"/>
    <n v="0"/>
    <n v="0.91"/>
    <x v="1"/>
    <s v="Operación"/>
    <x v="3"/>
    <x v="4"/>
    <x v="1"/>
    <x v="6"/>
    <s v="Sí"/>
    <x v="4"/>
    <n v="23406"/>
    <s v="Comercio_398"/>
    <x v="3"/>
    <n v="234.06"/>
    <n v="23406"/>
    <n v="0"/>
    <n v="0"/>
    <n v="0"/>
    <n v="0"/>
    <s v="ARN00001083"/>
    <s v="Pendiente"/>
    <s v="Pendiente"/>
    <n v="0"/>
    <n v="0"/>
    <x v="0"/>
  </r>
  <r>
    <s v="C-001084"/>
    <x v="83"/>
    <x v="6"/>
    <d v="2023-05-24T00:00:00"/>
    <x v="8"/>
    <n v="54.18"/>
    <n v="5418"/>
    <n v="0"/>
    <n v="0"/>
    <x v="0"/>
    <s v="Operación"/>
    <x v="1"/>
    <x v="5"/>
    <x v="1"/>
    <x v="6"/>
    <s v="No"/>
    <x v="1"/>
    <n v="54180"/>
    <s v="Comercio_1153"/>
    <x v="1"/>
    <n v="541.79999999999995"/>
    <n v="54180"/>
    <n v="0"/>
    <n v="0"/>
    <n v="0"/>
    <n v="0"/>
    <s v="ARN00001084"/>
    <s v="Hecho"/>
    <d v="2023-03-25T00:00:00"/>
    <n v="137.58000000000001"/>
    <n v="13758"/>
    <x v="5"/>
  </r>
  <r>
    <s v="C-001085"/>
    <x v="84"/>
    <x v="0"/>
    <d v="2023-06-23T00:00:00"/>
    <x v="2"/>
    <n v="15.63"/>
    <n v="1563"/>
    <n v="0"/>
    <n v="0"/>
    <x v="0"/>
    <s v="Operación"/>
    <x v="5"/>
    <x v="1"/>
    <x v="1"/>
    <x v="1"/>
    <s v="Sí"/>
    <x v="1"/>
    <n v="1563"/>
    <s v="Comercio_92"/>
    <x v="1"/>
    <n v="15.63"/>
    <n v="1563"/>
    <n v="0"/>
    <n v="0"/>
    <n v="0"/>
    <n v="0"/>
    <s v="ARN00001085"/>
    <s v="Hecho"/>
    <d v="2023-03-26T00:00:00"/>
    <n v="860.58"/>
    <n v="86058"/>
    <x v="1"/>
  </r>
  <r>
    <s v="C-001086"/>
    <x v="85"/>
    <x v="1"/>
    <d v="2023-06-16T00:00:00"/>
    <x v="27"/>
    <n v="86.08"/>
    <n v="8608"/>
    <n v="0"/>
    <n v="0"/>
    <x v="1"/>
    <s v="Operación"/>
    <x v="2"/>
    <x v="2"/>
    <x v="1"/>
    <x v="0"/>
    <s v="Sí"/>
    <x v="2"/>
    <n v="86080"/>
    <s v="Comercio_154"/>
    <x v="2"/>
    <n v="0"/>
    <n v="0"/>
    <n v="860.8"/>
    <n v="86080"/>
    <n v="0"/>
    <n v="0"/>
    <s v="ARN00001086"/>
    <s v="Hecho"/>
    <d v="2023-03-27T00:00:00"/>
    <n v="966.14"/>
    <n v="96614"/>
    <x v="4"/>
  </r>
  <r>
    <s v="C-001087"/>
    <x v="86"/>
    <x v="2"/>
    <d v="2023-06-20T00:00:00"/>
    <x v="7"/>
    <n v="343.61"/>
    <n v="34361"/>
    <n v="0"/>
    <n v="1.1299999999999999"/>
    <x v="0"/>
    <s v="Operación"/>
    <x v="0"/>
    <x v="1"/>
    <x v="1"/>
    <x v="2"/>
    <s v="Sí"/>
    <x v="1"/>
    <n v="34361"/>
    <s v="Comercio_1269"/>
    <x v="1"/>
    <n v="343.61"/>
    <n v="34361"/>
    <n v="0"/>
    <n v="0"/>
    <n v="0"/>
    <n v="0"/>
    <s v="ARN00001087"/>
    <s v="Pendiente"/>
    <s v="Pendiente"/>
    <n v="0"/>
    <n v="0"/>
    <x v="4"/>
  </r>
  <r>
    <s v="C-001088"/>
    <x v="87"/>
    <x v="3"/>
    <d v="2023-06-08T00:00:00"/>
    <x v="17"/>
    <n v="312.45"/>
    <n v="31245"/>
    <n v="0"/>
    <n v="1.1200000000000001"/>
    <x v="1"/>
    <s v="Operación"/>
    <x v="3"/>
    <x v="4"/>
    <x v="0"/>
    <x v="4"/>
    <s v="Sí"/>
    <x v="4"/>
    <n v="31245"/>
    <s v="Comercio_1634"/>
    <x v="0"/>
    <n v="0"/>
    <n v="0"/>
    <n v="0"/>
    <n v="0"/>
    <n v="312.45"/>
    <n v="31245"/>
    <s v="ARN00001088"/>
    <s v="Pendiente"/>
    <s v="Pendiente"/>
    <n v="0"/>
    <n v="0"/>
    <x v="1"/>
  </r>
  <r>
    <s v="C-001089"/>
    <x v="88"/>
    <x v="4"/>
    <d v="2023-06-25T00:00:00"/>
    <x v="28"/>
    <n v="219.29"/>
    <n v="21929"/>
    <n v="0"/>
    <n v="0"/>
    <x v="0"/>
    <s v="Operación"/>
    <x v="0"/>
    <x v="1"/>
    <x v="1"/>
    <x v="4"/>
    <s v="Sí"/>
    <x v="4"/>
    <n v="21929"/>
    <s v="Comercio_496"/>
    <x v="3"/>
    <n v="219.29"/>
    <n v="21929"/>
    <n v="0"/>
    <n v="0"/>
    <n v="0"/>
    <n v="0"/>
    <s v="ARN00001089"/>
    <s v="Hecho"/>
    <d v="2023-03-30T00:00:00"/>
    <n v="838.02"/>
    <n v="83802"/>
    <x v="1"/>
  </r>
  <r>
    <s v="C-001090"/>
    <x v="89"/>
    <x v="5"/>
    <d v="2023-06-24T00:00:00"/>
    <x v="10"/>
    <n v="415.71"/>
    <n v="41571"/>
    <n v="0"/>
    <n v="1.29"/>
    <x v="0"/>
    <s v="Operación"/>
    <x v="4"/>
    <x v="3"/>
    <x v="1"/>
    <x v="5"/>
    <s v="Sí"/>
    <x v="1"/>
    <n v="41571"/>
    <s v="Comercio_1674"/>
    <x v="3"/>
    <n v="415.71"/>
    <n v="41571"/>
    <n v="0"/>
    <n v="0"/>
    <n v="0"/>
    <n v="0"/>
    <s v="ARN00001090"/>
    <s v="Pendiente"/>
    <s v="Pendiente"/>
    <n v="0"/>
    <n v="0"/>
    <x v="3"/>
  </r>
  <r>
    <s v="C-001091"/>
    <x v="90"/>
    <x v="6"/>
    <d v="2023-06-21T00:00:00"/>
    <x v="27"/>
    <n v="539.22"/>
    <n v="53922"/>
    <n v="0"/>
    <n v="0"/>
    <x v="0"/>
    <s v="Operación"/>
    <x v="5"/>
    <x v="2"/>
    <x v="0"/>
    <x v="4"/>
    <s v="No"/>
    <x v="4"/>
    <n v="53922"/>
    <s v="Comercio_327"/>
    <x v="0"/>
    <n v="0"/>
    <n v="0"/>
    <n v="0"/>
    <n v="0"/>
    <n v="539.22"/>
    <n v="53922"/>
    <s v="ARN00001091"/>
    <s v="Pendiente"/>
    <s v="Pendiente"/>
    <n v="0"/>
    <n v="0"/>
    <x v="5"/>
  </r>
  <r>
    <s v="C-001092"/>
    <x v="91"/>
    <x v="0"/>
    <d v="2023-07-01T00:00:00"/>
    <x v="4"/>
    <n v="975.48"/>
    <n v="97548"/>
    <n v="0"/>
    <n v="0"/>
    <x v="1"/>
    <s v="Operación"/>
    <x v="0"/>
    <x v="3"/>
    <x v="1"/>
    <x v="0"/>
    <s v="No"/>
    <x v="2"/>
    <n v="97548"/>
    <s v="Comercio_983"/>
    <x v="2"/>
    <n v="0"/>
    <n v="0"/>
    <n v="975.48"/>
    <n v="97548"/>
    <n v="0"/>
    <n v="0"/>
    <s v="ARN00001092"/>
    <s v="Pendiente"/>
    <s v="Pendiente"/>
    <n v="0"/>
    <n v="0"/>
    <x v="4"/>
  </r>
  <r>
    <s v="C-001093"/>
    <x v="92"/>
    <x v="1"/>
    <d v="2023-06-10T00:00:00"/>
    <x v="0"/>
    <n v="866.71"/>
    <n v="86671"/>
    <n v="0"/>
    <n v="0.14000000000000001"/>
    <x v="0"/>
    <s v="Operación"/>
    <x v="4"/>
    <x v="3"/>
    <x v="1"/>
    <x v="7"/>
    <s v="Sí"/>
    <x v="2"/>
    <n v="86671"/>
    <s v="Comercio_308"/>
    <x v="3"/>
    <n v="866.71"/>
    <n v="86671"/>
    <n v="0"/>
    <n v="0"/>
    <n v="0"/>
    <n v="0"/>
    <s v="ARN00001093"/>
    <s v="Hecho"/>
    <d v="2023-04-03T00:00:00"/>
    <n v="723.73"/>
    <n v="72373"/>
    <x v="0"/>
  </r>
  <r>
    <s v="C-001094"/>
    <x v="93"/>
    <x v="2"/>
    <d v="2023-06-14T00:00:00"/>
    <x v="17"/>
    <n v="190.86"/>
    <n v="19086"/>
    <n v="0"/>
    <n v="0"/>
    <x v="0"/>
    <s v="Operación"/>
    <x v="5"/>
    <x v="0"/>
    <x v="1"/>
    <x v="0"/>
    <s v="No"/>
    <x v="1"/>
    <n v="19086"/>
    <s v="Comercio_906"/>
    <x v="3"/>
    <n v="190.86"/>
    <n v="19086"/>
    <n v="0"/>
    <n v="0"/>
    <n v="0"/>
    <n v="0"/>
    <s v="ARN00001094"/>
    <s v="Pendiente"/>
    <s v="Pendiente"/>
    <n v="0"/>
    <n v="0"/>
    <x v="2"/>
  </r>
  <r>
    <s v="C-001095"/>
    <x v="94"/>
    <x v="3"/>
    <d v="2023-06-06T00:00:00"/>
    <x v="12"/>
    <n v="286.58999999999997"/>
    <n v="28659"/>
    <n v="0"/>
    <n v="1.36"/>
    <x v="0"/>
    <s v="Operación"/>
    <x v="2"/>
    <x v="2"/>
    <x v="1"/>
    <x v="2"/>
    <s v="Sí"/>
    <x v="2"/>
    <n v="28659"/>
    <s v="Comercio_1776"/>
    <x v="2"/>
    <n v="0"/>
    <n v="0"/>
    <n v="286.58999999999997"/>
    <n v="28659"/>
    <n v="0"/>
    <n v="0"/>
    <s v="ARN00001095"/>
    <s v="Pendiente"/>
    <s v="Pendiente"/>
    <n v="0"/>
    <n v="0"/>
    <x v="1"/>
  </r>
  <r>
    <s v="C-001096"/>
    <x v="95"/>
    <x v="4"/>
    <d v="2023-06-11T00:00:00"/>
    <x v="23"/>
    <n v="821.15"/>
    <n v="82115"/>
    <n v="0"/>
    <n v="1.08"/>
    <x v="1"/>
    <s v="Operación"/>
    <x v="2"/>
    <x v="4"/>
    <x v="0"/>
    <x v="4"/>
    <s v="Sí"/>
    <x v="4"/>
    <n v="82115"/>
    <s v="Comercio_1265"/>
    <x v="0"/>
    <n v="0"/>
    <n v="0"/>
    <n v="0"/>
    <n v="0"/>
    <n v="821.15"/>
    <n v="82115"/>
    <s v="ARN00001096"/>
    <s v="Hecho"/>
    <d v="2023-04-06T00:00:00"/>
    <n v="380.92"/>
    <n v="38092"/>
    <x v="1"/>
  </r>
  <r>
    <s v="C-001097"/>
    <x v="96"/>
    <x v="5"/>
    <d v="2023-06-12T00:00:00"/>
    <x v="23"/>
    <n v="19.22"/>
    <n v="1922"/>
    <n v="0"/>
    <n v="0"/>
    <x v="0"/>
    <s v="Operación"/>
    <x v="5"/>
    <x v="5"/>
    <x v="0"/>
    <x v="3"/>
    <s v="Sí"/>
    <x v="1"/>
    <n v="19220"/>
    <s v="Comercio_1692"/>
    <x v="0"/>
    <n v="0"/>
    <n v="0"/>
    <n v="0"/>
    <n v="0"/>
    <n v="192.2"/>
    <n v="19220"/>
    <s v="ARN00001097"/>
    <s v="Hecho"/>
    <d v="2023-04-07T00:00:00"/>
    <n v="770.93"/>
    <n v="77093"/>
    <x v="3"/>
  </r>
  <r>
    <s v="C-001098"/>
    <x v="97"/>
    <x v="6"/>
    <d v="2023-07-06T00:00:00"/>
    <x v="2"/>
    <n v="843.62"/>
    <n v="84362"/>
    <n v="0"/>
    <n v="0"/>
    <x v="1"/>
    <s v="Operación"/>
    <x v="5"/>
    <x v="1"/>
    <x v="1"/>
    <x v="3"/>
    <s v="Sí"/>
    <x v="3"/>
    <n v="84362"/>
    <s v="Comercio_1245"/>
    <x v="2"/>
    <n v="0"/>
    <n v="0"/>
    <n v="843.62"/>
    <n v="84362"/>
    <n v="0"/>
    <n v="0"/>
    <s v="ARN00001098"/>
    <s v="Pendiente"/>
    <s v="Pendiente"/>
    <n v="0"/>
    <n v="0"/>
    <x v="0"/>
  </r>
  <r>
    <s v="C-001099"/>
    <x v="98"/>
    <x v="0"/>
    <d v="2023-06-16T00:00:00"/>
    <x v="0"/>
    <n v="802.15"/>
    <n v="80215"/>
    <n v="0"/>
    <n v="0.96"/>
    <x v="1"/>
    <s v="Operación"/>
    <x v="0"/>
    <x v="1"/>
    <x v="1"/>
    <x v="5"/>
    <s v="No"/>
    <x v="2"/>
    <n v="80215"/>
    <s v="Comercio_1794"/>
    <x v="3"/>
    <n v="802.15"/>
    <n v="80215"/>
    <n v="0"/>
    <n v="0"/>
    <n v="0"/>
    <n v="0"/>
    <s v="ARN00001099"/>
    <s v="Hecho"/>
    <d v="2023-04-09T00:00:00"/>
    <n v="621.71"/>
    <n v="62171"/>
    <x v="4"/>
  </r>
  <r>
    <s v="C-001100"/>
    <x v="99"/>
    <x v="1"/>
    <d v="2023-07-08T00:00:00"/>
    <x v="2"/>
    <n v="455.69"/>
    <n v="45569"/>
    <n v="0"/>
    <n v="0"/>
    <x v="1"/>
    <s v="Operación"/>
    <x v="2"/>
    <x v="2"/>
    <x v="0"/>
    <x v="4"/>
    <s v="Sí"/>
    <x v="2"/>
    <n v="45569"/>
    <s v="Comercio_29"/>
    <x v="0"/>
    <n v="0"/>
    <n v="0"/>
    <n v="0"/>
    <n v="0"/>
    <n v="455.69"/>
    <n v="45569"/>
    <s v="ARN00001100"/>
    <s v="Hecho"/>
    <d v="2023-04-10T00:00:00"/>
    <n v="335.57"/>
    <n v="33557"/>
    <x v="4"/>
  </r>
  <r>
    <s v="C-001101"/>
    <x v="100"/>
    <x v="2"/>
    <d v="2023-06-29T00:00:00"/>
    <x v="18"/>
    <n v="92.82"/>
    <n v="9282"/>
    <n v="0"/>
    <n v="1.29"/>
    <x v="0"/>
    <s v="Operación"/>
    <x v="1"/>
    <x v="4"/>
    <x v="1"/>
    <x v="7"/>
    <s v="Sí"/>
    <x v="2"/>
    <n v="92820"/>
    <s v="Comercio_1807"/>
    <x v="1"/>
    <n v="928.2"/>
    <n v="92820"/>
    <n v="0"/>
    <n v="0"/>
    <n v="0"/>
    <n v="0"/>
    <s v="ARN00001101"/>
    <s v="Pendiente"/>
    <s v="Pendiente"/>
    <n v="0"/>
    <n v="0"/>
    <x v="5"/>
  </r>
  <r>
    <s v="C-001102"/>
    <x v="101"/>
    <x v="3"/>
    <d v="2023-07-02T00:00:00"/>
    <x v="27"/>
    <n v="33.380000000000003"/>
    <n v="3338"/>
    <n v="0"/>
    <n v="0.89"/>
    <x v="0"/>
    <s v="Operación"/>
    <x v="3"/>
    <x v="4"/>
    <x v="1"/>
    <x v="7"/>
    <s v="Sí"/>
    <x v="2"/>
    <n v="3338"/>
    <s v="Comercio_1852"/>
    <x v="1"/>
    <n v="33.380000000000003"/>
    <n v="3338"/>
    <n v="0"/>
    <n v="0"/>
    <n v="0"/>
    <n v="0"/>
    <s v="ARN00001102"/>
    <s v="Hecho"/>
    <d v="2023-04-12T00:00:00"/>
    <n v="289.13"/>
    <n v="28913"/>
    <x v="1"/>
  </r>
  <r>
    <s v="C-001103"/>
    <x v="102"/>
    <x v="4"/>
    <d v="2023-06-24T00:00:00"/>
    <x v="26"/>
    <n v="544.53"/>
    <n v="54453"/>
    <n v="0"/>
    <n v="0.84"/>
    <x v="0"/>
    <s v="Operación"/>
    <x v="4"/>
    <x v="3"/>
    <x v="1"/>
    <x v="1"/>
    <s v="No"/>
    <x v="3"/>
    <n v="54453"/>
    <s v="Comercio_1397"/>
    <x v="1"/>
    <n v="544.53"/>
    <n v="54453"/>
    <n v="0"/>
    <n v="0"/>
    <n v="0"/>
    <n v="0"/>
    <s v="ARN00001103"/>
    <s v="Hecho"/>
    <d v="2023-04-13T00:00:00"/>
    <n v="450.56"/>
    <n v="45056"/>
    <x v="3"/>
  </r>
  <r>
    <s v="C-001104"/>
    <x v="103"/>
    <x v="5"/>
    <d v="2023-06-22T00:00:00"/>
    <x v="29"/>
    <n v="369.72"/>
    <n v="36972"/>
    <n v="0"/>
    <n v="0.13"/>
    <x v="1"/>
    <s v="Operación"/>
    <x v="5"/>
    <x v="0"/>
    <x v="1"/>
    <x v="1"/>
    <s v="Sí"/>
    <x v="2"/>
    <n v="36972"/>
    <s v="Comercio_1600"/>
    <x v="1"/>
    <n v="369.72"/>
    <n v="36972"/>
    <n v="0"/>
    <n v="0"/>
    <n v="0"/>
    <n v="0"/>
    <s v="ARN00001104"/>
    <s v="Hecho"/>
    <d v="2023-04-14T00:00:00"/>
    <n v="981.84"/>
    <n v="98184"/>
    <x v="3"/>
  </r>
  <r>
    <s v="C-001105"/>
    <x v="104"/>
    <x v="6"/>
    <d v="2023-07-04T00:00:00"/>
    <x v="11"/>
    <n v="315.52"/>
    <n v="31552"/>
    <n v="0"/>
    <n v="0"/>
    <x v="0"/>
    <s v="Operación"/>
    <x v="1"/>
    <x v="4"/>
    <x v="1"/>
    <x v="5"/>
    <s v="No"/>
    <x v="1"/>
    <n v="31552"/>
    <s v="Comercio_1041"/>
    <x v="2"/>
    <n v="0"/>
    <n v="0"/>
    <n v="315.52"/>
    <n v="31552"/>
    <n v="0"/>
    <n v="0"/>
    <s v="ARN00001105"/>
    <s v="Hecho"/>
    <d v="2023-04-15T00:00:00"/>
    <n v="201.81"/>
    <n v="20181"/>
    <x v="0"/>
  </r>
  <r>
    <s v="C-001106"/>
    <x v="105"/>
    <x v="0"/>
    <d v="2023-06-26T00:00:00"/>
    <x v="17"/>
    <n v="396.69"/>
    <n v="39669"/>
    <n v="0"/>
    <n v="0.13"/>
    <x v="1"/>
    <s v="Operación"/>
    <x v="5"/>
    <x v="3"/>
    <x v="1"/>
    <x v="5"/>
    <s v="No"/>
    <x v="0"/>
    <n v="39669"/>
    <s v="Comercio_305"/>
    <x v="2"/>
    <n v="0"/>
    <n v="0"/>
    <n v="396.69"/>
    <n v="39669"/>
    <n v="0"/>
    <n v="0"/>
    <s v="ARN00001106"/>
    <s v="Hecho"/>
    <d v="2023-04-16T00:00:00"/>
    <n v="653.91"/>
    <n v="65391"/>
    <x v="2"/>
  </r>
  <r>
    <s v="C-001107"/>
    <x v="106"/>
    <x v="1"/>
    <d v="2023-07-15T00:00:00"/>
    <x v="2"/>
    <n v="749.37"/>
    <n v="74937"/>
    <n v="0"/>
    <n v="1.1599999999999999"/>
    <x v="1"/>
    <s v="Operación"/>
    <x v="0"/>
    <x v="0"/>
    <x v="1"/>
    <x v="2"/>
    <s v="No"/>
    <x v="0"/>
    <n v="74937"/>
    <s v="Comercio_1863"/>
    <x v="3"/>
    <n v="749.37"/>
    <n v="74937"/>
    <n v="0"/>
    <n v="0"/>
    <n v="0"/>
    <n v="0"/>
    <s v="ARN00001107"/>
    <s v="Hecho"/>
    <d v="2023-04-17T00:00:00"/>
    <n v="830.35"/>
    <n v="83035"/>
    <x v="1"/>
  </r>
  <r>
    <s v="C-001108"/>
    <x v="107"/>
    <x v="2"/>
    <d v="2023-07-03T00:00:00"/>
    <x v="6"/>
    <n v="571.98"/>
    <n v="57198"/>
    <n v="0"/>
    <n v="0.85"/>
    <x v="0"/>
    <s v="Operación"/>
    <x v="5"/>
    <x v="3"/>
    <x v="1"/>
    <x v="0"/>
    <s v="Sí"/>
    <x v="3"/>
    <n v="57198"/>
    <s v="Comercio_1934"/>
    <x v="1"/>
    <n v="571.98"/>
    <n v="57198"/>
    <n v="0"/>
    <n v="0"/>
    <n v="0"/>
    <n v="0"/>
    <s v="ARN00001108"/>
    <s v="Hecho"/>
    <d v="2023-04-18T00:00:00"/>
    <n v="10.83"/>
    <n v="1083"/>
    <x v="0"/>
  </r>
  <r>
    <s v="C-001109"/>
    <x v="108"/>
    <x v="3"/>
    <d v="2023-07-09T00:00:00"/>
    <x v="27"/>
    <n v="773.07"/>
    <n v="77307"/>
    <n v="0"/>
    <n v="0"/>
    <x v="1"/>
    <s v="Operación"/>
    <x v="0"/>
    <x v="0"/>
    <x v="0"/>
    <x v="7"/>
    <s v="Sí"/>
    <x v="2"/>
    <n v="77307"/>
    <s v="Comercio_620"/>
    <x v="0"/>
    <n v="0"/>
    <n v="0"/>
    <n v="0"/>
    <n v="0"/>
    <n v="773.07"/>
    <n v="77307"/>
    <s v="ARN00001109"/>
    <s v="Pendiente"/>
    <s v="Pendiente"/>
    <n v="0"/>
    <n v="0"/>
    <x v="4"/>
  </r>
  <r>
    <s v="C-001110"/>
    <x v="109"/>
    <x v="4"/>
    <d v="2023-06-30T00:00:00"/>
    <x v="17"/>
    <n v="645.84"/>
    <n v="64584"/>
    <n v="0"/>
    <n v="0"/>
    <x v="1"/>
    <s v="Operación"/>
    <x v="5"/>
    <x v="5"/>
    <x v="0"/>
    <x v="0"/>
    <s v="Sí"/>
    <x v="4"/>
    <n v="64584"/>
    <s v="Comercio_609"/>
    <x v="0"/>
    <n v="0"/>
    <n v="0"/>
    <n v="0"/>
    <n v="0"/>
    <n v="645.84"/>
    <n v="64584"/>
    <s v="ARN00001110"/>
    <s v="Pendiente"/>
    <s v="Pendiente"/>
    <n v="0"/>
    <n v="0"/>
    <x v="2"/>
  </r>
  <r>
    <s v="C-001111"/>
    <x v="110"/>
    <x v="5"/>
    <d v="2023-06-28T00:00:00"/>
    <x v="0"/>
    <n v="821.56"/>
    <n v="82156"/>
    <n v="0"/>
    <n v="0.92"/>
    <x v="1"/>
    <s v="Operación"/>
    <x v="0"/>
    <x v="5"/>
    <x v="1"/>
    <x v="2"/>
    <s v="No"/>
    <x v="3"/>
    <n v="82156"/>
    <s v="Comercio_1776"/>
    <x v="3"/>
    <n v="821.56"/>
    <n v="82156"/>
    <n v="0"/>
    <n v="0"/>
    <n v="0"/>
    <n v="0"/>
    <s v="ARN00001111"/>
    <s v="Pendiente"/>
    <s v="Pendiente"/>
    <n v="0"/>
    <n v="0"/>
    <x v="1"/>
  </r>
  <r>
    <s v="C-001112"/>
    <x v="111"/>
    <x v="6"/>
    <d v="2023-07-06T00:00:00"/>
    <x v="30"/>
    <n v="905.49"/>
    <n v="90549"/>
    <n v="0"/>
    <n v="0"/>
    <x v="0"/>
    <s v="Operación"/>
    <x v="3"/>
    <x v="0"/>
    <x v="1"/>
    <x v="0"/>
    <s v="Sí"/>
    <x v="4"/>
    <n v="90549"/>
    <s v="Comercio_904"/>
    <x v="2"/>
    <n v="0"/>
    <n v="0"/>
    <n v="905.49"/>
    <n v="90549"/>
    <n v="0"/>
    <n v="0"/>
    <s v="ARN00001112"/>
    <s v="Hecho"/>
    <d v="2023-04-22T00:00:00"/>
    <n v="631.58000000000004"/>
    <n v="63158"/>
    <x v="5"/>
  </r>
  <r>
    <s v="C-001113"/>
    <x v="112"/>
    <x v="0"/>
    <d v="2023-07-17T00:00:00"/>
    <x v="10"/>
    <n v="412.79"/>
    <n v="41279"/>
    <n v="0"/>
    <n v="0"/>
    <x v="1"/>
    <s v="Operación"/>
    <x v="1"/>
    <x v="3"/>
    <x v="1"/>
    <x v="3"/>
    <s v="Sí"/>
    <x v="2"/>
    <n v="41279"/>
    <s v="Comercio_1864"/>
    <x v="2"/>
    <n v="0"/>
    <n v="0"/>
    <n v="412.79"/>
    <n v="41279"/>
    <n v="0"/>
    <n v="0"/>
    <s v="ARN00001113"/>
    <s v="Hecho"/>
    <d v="2023-04-23T00:00:00"/>
    <n v="644.12"/>
    <n v="64412"/>
    <x v="4"/>
  </r>
  <r>
    <s v="C-001114"/>
    <x v="113"/>
    <x v="1"/>
    <d v="2023-07-14T00:00:00"/>
    <x v="27"/>
    <n v="227.76"/>
    <n v="22776"/>
    <n v="0"/>
    <n v="0"/>
    <x v="1"/>
    <s v="Operación"/>
    <x v="5"/>
    <x v="2"/>
    <x v="1"/>
    <x v="6"/>
    <s v="Sí"/>
    <x v="3"/>
    <n v="22776"/>
    <s v="Comercio_129"/>
    <x v="3"/>
    <n v="227.76"/>
    <n v="22776"/>
    <n v="0"/>
    <n v="0"/>
    <n v="0"/>
    <n v="0"/>
    <s v="ARN00001114"/>
    <s v="Pendiente"/>
    <s v="Pendiente"/>
    <n v="0"/>
    <n v="0"/>
    <x v="4"/>
  </r>
  <r>
    <s v="C-001115"/>
    <x v="114"/>
    <x v="2"/>
    <d v="2023-07-22T00:00:00"/>
    <x v="19"/>
    <n v="90.71"/>
    <n v="9071"/>
    <n v="0"/>
    <n v="1.44"/>
    <x v="0"/>
    <s v="Operación"/>
    <x v="1"/>
    <x v="2"/>
    <x v="0"/>
    <x v="1"/>
    <s v="No"/>
    <x v="2"/>
    <n v="9071"/>
    <s v="Comercio_1377"/>
    <x v="0"/>
    <n v="0"/>
    <n v="0"/>
    <n v="0"/>
    <n v="0"/>
    <n v="90.71"/>
    <n v="9071"/>
    <s v="ARN00001115"/>
    <s v="Pendiente"/>
    <s v="Pendiente"/>
    <n v="0"/>
    <n v="0"/>
    <x v="5"/>
  </r>
  <r>
    <s v="C-001116"/>
    <x v="115"/>
    <x v="3"/>
    <d v="2023-07-14T00:00:00"/>
    <x v="18"/>
    <n v="566.83000000000004"/>
    <n v="56683"/>
    <n v="0"/>
    <n v="1.26"/>
    <x v="0"/>
    <s v="Operación"/>
    <x v="3"/>
    <x v="5"/>
    <x v="1"/>
    <x v="3"/>
    <s v="Sí"/>
    <x v="3"/>
    <n v="56683"/>
    <s v="Comercio_729"/>
    <x v="3"/>
    <n v="566.83000000000004"/>
    <n v="56683"/>
    <n v="0"/>
    <n v="0"/>
    <n v="0"/>
    <n v="0"/>
    <s v="ARN00001116"/>
    <s v="Hecho"/>
    <d v="2023-04-26T00:00:00"/>
    <n v="365.63"/>
    <n v="36563"/>
    <x v="5"/>
  </r>
  <r>
    <s v="C-001117"/>
    <x v="116"/>
    <x v="4"/>
    <d v="2023-06-30T00:00:00"/>
    <x v="9"/>
    <n v="323.26"/>
    <n v="32326"/>
    <n v="0"/>
    <n v="0"/>
    <x v="1"/>
    <s v="Operación"/>
    <x v="4"/>
    <x v="4"/>
    <x v="1"/>
    <x v="1"/>
    <s v="No"/>
    <x v="1"/>
    <n v="32326"/>
    <s v="Comercio_1819"/>
    <x v="2"/>
    <n v="0"/>
    <n v="0"/>
    <n v="323.26"/>
    <n v="32326"/>
    <n v="0"/>
    <n v="0"/>
    <s v="ARN00001117"/>
    <s v="Pendiente"/>
    <s v="Pendiente"/>
    <n v="0"/>
    <n v="0"/>
    <x v="5"/>
  </r>
  <r>
    <s v="C-001118"/>
    <x v="117"/>
    <x v="5"/>
    <d v="2023-07-07T00:00:00"/>
    <x v="3"/>
    <n v="896.04"/>
    <n v="89604"/>
    <n v="0"/>
    <n v="1.47"/>
    <x v="0"/>
    <s v="Operación"/>
    <x v="4"/>
    <x v="5"/>
    <x v="1"/>
    <x v="4"/>
    <s v="No"/>
    <x v="1"/>
    <n v="89604"/>
    <s v="Comercio_1168"/>
    <x v="2"/>
    <n v="0"/>
    <n v="0"/>
    <n v="896.04"/>
    <n v="89604"/>
    <n v="0"/>
    <n v="0"/>
    <s v="ARN00001118"/>
    <s v="Pendiente"/>
    <s v="Pendiente"/>
    <n v="0"/>
    <n v="0"/>
    <x v="3"/>
  </r>
  <r>
    <s v="C-001119"/>
    <x v="118"/>
    <x v="6"/>
    <d v="2023-07-28T00:00:00"/>
    <x v="4"/>
    <n v="911.39"/>
    <n v="91139"/>
    <n v="0"/>
    <n v="1.1399999999999999"/>
    <x v="1"/>
    <s v="Operación"/>
    <x v="1"/>
    <x v="5"/>
    <x v="1"/>
    <x v="5"/>
    <s v="Sí"/>
    <x v="3"/>
    <n v="91139"/>
    <s v="Comercio_1513"/>
    <x v="2"/>
    <n v="0"/>
    <n v="0"/>
    <n v="911.39"/>
    <n v="91139"/>
    <n v="0"/>
    <n v="0"/>
    <s v="ARN00001119"/>
    <s v="Hecho"/>
    <d v="2023-04-29T00:00:00"/>
    <n v="834.08"/>
    <n v="83408"/>
    <x v="1"/>
  </r>
  <r>
    <s v="C-001120"/>
    <x v="119"/>
    <x v="0"/>
    <d v="2023-06-29T00:00:00"/>
    <x v="8"/>
    <n v="699.47"/>
    <n v="69947"/>
    <n v="0"/>
    <n v="0"/>
    <x v="1"/>
    <s v="Operación"/>
    <x v="2"/>
    <x v="1"/>
    <x v="1"/>
    <x v="3"/>
    <s v="No"/>
    <x v="3"/>
    <n v="69947"/>
    <s v="Comercio_1747"/>
    <x v="2"/>
    <n v="0"/>
    <n v="0"/>
    <n v="699.47"/>
    <n v="69947"/>
    <n v="0"/>
    <n v="0"/>
    <s v="ARN00001120"/>
    <s v="Pendiente"/>
    <s v="Pendiente"/>
    <n v="0"/>
    <n v="0"/>
    <x v="4"/>
  </r>
  <r>
    <s v="C-001121"/>
    <x v="120"/>
    <x v="1"/>
    <d v="2023-07-25T00:00:00"/>
    <x v="10"/>
    <n v="22.53"/>
    <n v="2253"/>
    <n v="0"/>
    <n v="0.94"/>
    <x v="1"/>
    <s v="Operación"/>
    <x v="5"/>
    <x v="3"/>
    <x v="0"/>
    <x v="7"/>
    <s v="Sí"/>
    <x v="0"/>
    <n v="2253"/>
    <s v="Comercio_154"/>
    <x v="0"/>
    <n v="0"/>
    <n v="0"/>
    <n v="0"/>
    <n v="0"/>
    <n v="22.53"/>
    <n v="2253"/>
    <s v="ARN00001121"/>
    <s v="Pendiente"/>
    <s v="Pendiente"/>
    <n v="0"/>
    <n v="0"/>
    <x v="4"/>
  </r>
  <r>
    <s v="C-001122"/>
    <x v="121"/>
    <x v="2"/>
    <d v="2023-07-01T00:00:00"/>
    <x v="8"/>
    <n v="229.63"/>
    <n v="22963"/>
    <n v="0"/>
    <n v="1.22"/>
    <x v="0"/>
    <s v="Operación"/>
    <x v="0"/>
    <x v="0"/>
    <x v="0"/>
    <x v="5"/>
    <s v="No"/>
    <x v="3"/>
    <n v="22963"/>
    <s v="Comercio_1617"/>
    <x v="0"/>
    <n v="0"/>
    <n v="0"/>
    <n v="0"/>
    <n v="0"/>
    <n v="229.63"/>
    <n v="22963"/>
    <s v="ARN00001122"/>
    <s v="Hecho"/>
    <d v="2023-05-02T00:00:00"/>
    <n v="296.85000000000002"/>
    <n v="29685"/>
    <x v="3"/>
  </r>
  <r>
    <s v="C-001123"/>
    <x v="122"/>
    <x v="3"/>
    <d v="2023-07-26T00:00:00"/>
    <x v="7"/>
    <n v="241.45"/>
    <n v="24145"/>
    <n v="0"/>
    <n v="0.1"/>
    <x v="1"/>
    <s v="Operación"/>
    <x v="2"/>
    <x v="3"/>
    <x v="0"/>
    <x v="4"/>
    <s v="Sí"/>
    <x v="4"/>
    <n v="24145"/>
    <s v="Comercio_534"/>
    <x v="0"/>
    <n v="0"/>
    <n v="0"/>
    <n v="0"/>
    <n v="0"/>
    <n v="241.45"/>
    <n v="24145"/>
    <s v="ARN00001123"/>
    <s v="Pendiente"/>
    <s v="Pendiente"/>
    <n v="0"/>
    <n v="0"/>
    <x v="4"/>
  </r>
  <r>
    <s v="C-001124"/>
    <x v="123"/>
    <x v="4"/>
    <d v="2023-07-22T00:00:00"/>
    <x v="18"/>
    <n v="291.85000000000002"/>
    <n v="29185"/>
    <n v="0"/>
    <n v="0"/>
    <x v="1"/>
    <s v="Operación"/>
    <x v="0"/>
    <x v="4"/>
    <x v="0"/>
    <x v="1"/>
    <s v="No"/>
    <x v="1"/>
    <n v="29185"/>
    <s v="Comercio_1129"/>
    <x v="0"/>
    <n v="0"/>
    <n v="0"/>
    <n v="0"/>
    <n v="0"/>
    <n v="291.85000000000002"/>
    <n v="29185"/>
    <s v="ARN00001124"/>
    <s v="Pendiente"/>
    <s v="Pendiente"/>
    <n v="0"/>
    <n v="0"/>
    <x v="5"/>
  </r>
  <r>
    <s v="C-001125"/>
    <x v="124"/>
    <x v="5"/>
    <d v="2023-07-27T00:00:00"/>
    <x v="21"/>
    <n v="281.91000000000003"/>
    <n v="28191"/>
    <n v="0"/>
    <n v="1.47"/>
    <x v="1"/>
    <s v="Operación"/>
    <x v="0"/>
    <x v="1"/>
    <x v="1"/>
    <x v="1"/>
    <s v="Sí"/>
    <x v="3"/>
    <n v="28191"/>
    <s v="Comercio_1347"/>
    <x v="2"/>
    <n v="0"/>
    <n v="0"/>
    <n v="281.91000000000003"/>
    <n v="28191"/>
    <n v="0"/>
    <n v="0"/>
    <s v="ARN00001125"/>
    <s v="Pendiente"/>
    <s v="Pendiente"/>
    <n v="0"/>
    <n v="0"/>
    <x v="3"/>
  </r>
  <r>
    <s v="C-001126"/>
    <x v="125"/>
    <x v="6"/>
    <d v="2023-07-08T00:00:00"/>
    <x v="5"/>
    <n v="760.47"/>
    <n v="76047"/>
    <n v="0"/>
    <n v="0"/>
    <x v="0"/>
    <s v="Operación"/>
    <x v="1"/>
    <x v="1"/>
    <x v="1"/>
    <x v="4"/>
    <s v="Sí"/>
    <x v="2"/>
    <n v="76047"/>
    <s v="Comercio_187"/>
    <x v="1"/>
    <n v="760.47"/>
    <n v="76047"/>
    <n v="0"/>
    <n v="0"/>
    <n v="0"/>
    <n v="0"/>
    <s v="ARN00001126"/>
    <s v="Hecho"/>
    <d v="2023-05-06T00:00:00"/>
    <n v="866.17"/>
    <n v="86617"/>
    <x v="3"/>
  </r>
  <r>
    <s v="C-001127"/>
    <x v="126"/>
    <x v="0"/>
    <d v="2023-07-08T00:00:00"/>
    <x v="12"/>
    <n v="23.54"/>
    <n v="2354"/>
    <n v="0"/>
    <n v="1.31"/>
    <x v="1"/>
    <s v="Operación"/>
    <x v="1"/>
    <x v="4"/>
    <x v="0"/>
    <x v="4"/>
    <s v="Sí"/>
    <x v="1"/>
    <n v="23540"/>
    <s v="Comercio_1116"/>
    <x v="0"/>
    <n v="0"/>
    <n v="0"/>
    <n v="0"/>
    <n v="0"/>
    <n v="235.4"/>
    <n v="23540"/>
    <s v="ARN00001127"/>
    <s v="Hecho"/>
    <d v="2023-05-07T00:00:00"/>
    <n v="621.48"/>
    <n v="62148"/>
    <x v="1"/>
  </r>
  <r>
    <s v="C-001128"/>
    <x v="127"/>
    <x v="1"/>
    <d v="2023-07-18T00:00:00"/>
    <x v="17"/>
    <n v="448.31"/>
    <n v="44831"/>
    <n v="0"/>
    <n v="1.35"/>
    <x v="0"/>
    <s v="Operación"/>
    <x v="1"/>
    <x v="5"/>
    <x v="0"/>
    <x v="2"/>
    <s v="Sí"/>
    <x v="0"/>
    <n v="44831"/>
    <s v="Comercio_730"/>
    <x v="0"/>
    <n v="0"/>
    <n v="0"/>
    <n v="0"/>
    <n v="0"/>
    <n v="448.31"/>
    <n v="44831"/>
    <s v="ARN00001128"/>
    <s v="Hecho"/>
    <d v="2023-05-08T00:00:00"/>
    <n v="47.33"/>
    <n v="4733"/>
    <x v="4"/>
  </r>
  <r>
    <s v="C-001129"/>
    <x v="128"/>
    <x v="2"/>
    <d v="2023-07-31T00:00:00"/>
    <x v="21"/>
    <n v="873.22"/>
    <n v="87322"/>
    <n v="0"/>
    <n v="0"/>
    <x v="0"/>
    <s v="Operación"/>
    <x v="5"/>
    <x v="5"/>
    <x v="1"/>
    <x v="1"/>
    <s v="Sí"/>
    <x v="0"/>
    <n v="87322"/>
    <s v="Comercio_1999"/>
    <x v="2"/>
    <n v="0"/>
    <n v="0"/>
    <n v="873.22"/>
    <n v="87322"/>
    <n v="0"/>
    <n v="0"/>
    <s v="ARN00001129"/>
    <s v="Hecho"/>
    <d v="2023-05-09T00:00:00"/>
    <n v="799.85"/>
    <n v="79985"/>
    <x v="0"/>
  </r>
  <r>
    <s v="C-001130"/>
    <x v="129"/>
    <x v="3"/>
    <d v="2023-07-30T00:00:00"/>
    <x v="27"/>
    <n v="670.24"/>
    <n v="67024"/>
    <n v="0"/>
    <n v="0"/>
    <x v="0"/>
    <s v="Operación"/>
    <x v="4"/>
    <x v="4"/>
    <x v="0"/>
    <x v="0"/>
    <s v="No"/>
    <x v="3"/>
    <n v="67024"/>
    <s v="Comercio_875"/>
    <x v="0"/>
    <n v="0"/>
    <n v="0"/>
    <n v="0"/>
    <n v="0"/>
    <n v="670.24"/>
    <n v="67024"/>
    <s v="ARN00001130"/>
    <s v="Hecho"/>
    <d v="2023-05-10T00:00:00"/>
    <n v="711.34"/>
    <n v="71134"/>
    <x v="5"/>
  </r>
  <r>
    <s v="C-001131"/>
    <x v="130"/>
    <x v="4"/>
    <d v="2023-07-21T00:00:00"/>
    <x v="17"/>
    <n v="33.61"/>
    <n v="3361"/>
    <n v="0"/>
    <n v="1.38"/>
    <x v="0"/>
    <s v="Operación"/>
    <x v="4"/>
    <x v="0"/>
    <x v="1"/>
    <x v="2"/>
    <s v="No"/>
    <x v="0"/>
    <n v="33610"/>
    <s v="Comercio_570"/>
    <x v="3"/>
    <n v="336.1"/>
    <n v="33610"/>
    <n v="0"/>
    <n v="0"/>
    <n v="0"/>
    <n v="0"/>
    <s v="ARN00001131"/>
    <s v="Hecho"/>
    <d v="2023-05-11T00:00:00"/>
    <n v="52.75"/>
    <n v="5275"/>
    <x v="2"/>
  </r>
  <r>
    <s v="C-001132"/>
    <x v="131"/>
    <x v="5"/>
    <d v="2023-07-17T00:00:00"/>
    <x v="23"/>
    <n v="801.57"/>
    <n v="80157"/>
    <n v="0"/>
    <n v="0"/>
    <x v="1"/>
    <s v="Operación"/>
    <x v="2"/>
    <x v="1"/>
    <x v="1"/>
    <x v="6"/>
    <s v="No"/>
    <x v="1"/>
    <n v="80157"/>
    <s v="Comercio_199"/>
    <x v="3"/>
    <n v="801.57"/>
    <n v="80157"/>
    <n v="0"/>
    <n v="0"/>
    <n v="0"/>
    <n v="0"/>
    <s v="ARN00001132"/>
    <s v="Hecho"/>
    <d v="2023-05-12T00:00:00"/>
    <n v="506.01"/>
    <n v="50601"/>
    <x v="0"/>
  </r>
  <r>
    <s v="C-001133"/>
    <x v="132"/>
    <x v="6"/>
    <d v="2023-07-26T00:00:00"/>
    <x v="22"/>
    <n v="169.74"/>
    <n v="16974"/>
    <n v="0"/>
    <n v="0.97"/>
    <x v="1"/>
    <s v="Operación"/>
    <x v="2"/>
    <x v="2"/>
    <x v="1"/>
    <x v="4"/>
    <s v="Sí"/>
    <x v="4"/>
    <n v="16974"/>
    <s v="Comercio_1599"/>
    <x v="3"/>
    <n v="169.74"/>
    <n v="16974"/>
    <n v="0"/>
    <n v="0"/>
    <n v="0"/>
    <n v="0"/>
    <s v="ARN00001133"/>
    <s v="Hecho"/>
    <d v="2023-05-13T00:00:00"/>
    <n v="347.19"/>
    <n v="34719"/>
    <x v="3"/>
  </r>
  <r>
    <s v="C-001134"/>
    <x v="133"/>
    <x v="0"/>
    <d v="2023-07-16T00:00:00"/>
    <x v="5"/>
    <n v="618.05999999999995"/>
    <n v="61806"/>
    <n v="0"/>
    <n v="0"/>
    <x v="0"/>
    <s v="Operación"/>
    <x v="1"/>
    <x v="0"/>
    <x v="1"/>
    <x v="1"/>
    <s v="Sí"/>
    <x v="0"/>
    <n v="61806"/>
    <s v="Comercio_1208"/>
    <x v="1"/>
    <n v="618.05999999999995"/>
    <n v="61806"/>
    <n v="0"/>
    <n v="0"/>
    <n v="0"/>
    <n v="0"/>
    <s v="ARN00001134"/>
    <s v="Pendiente"/>
    <s v="Pendiente"/>
    <n v="0"/>
    <n v="0"/>
    <x v="0"/>
  </r>
  <r>
    <s v="C-001135"/>
    <x v="134"/>
    <x v="1"/>
    <d v="2023-07-22T00:00:00"/>
    <x v="0"/>
    <n v="746.26"/>
    <n v="74626"/>
    <n v="0"/>
    <n v="1.35"/>
    <x v="0"/>
    <s v="Operación"/>
    <x v="2"/>
    <x v="3"/>
    <x v="0"/>
    <x v="5"/>
    <s v="No"/>
    <x v="1"/>
    <n v="74626"/>
    <s v="Comercio_803"/>
    <x v="0"/>
    <n v="0"/>
    <n v="0"/>
    <n v="0"/>
    <n v="0"/>
    <n v="746.26"/>
    <n v="74626"/>
    <s v="ARN00001135"/>
    <s v="Pendiente"/>
    <s v="Pendiente"/>
    <n v="0"/>
    <n v="0"/>
    <x v="5"/>
  </r>
  <r>
    <s v="C-001136"/>
    <x v="135"/>
    <x v="2"/>
    <d v="2023-07-15T00:00:00"/>
    <x v="8"/>
    <n v="646.96"/>
    <n v="64696"/>
    <n v="0"/>
    <n v="0.83"/>
    <x v="0"/>
    <s v="Operación"/>
    <x v="2"/>
    <x v="1"/>
    <x v="1"/>
    <x v="5"/>
    <s v="Sí"/>
    <x v="0"/>
    <n v="64696"/>
    <s v="Comercio_1947"/>
    <x v="1"/>
    <n v="646.96"/>
    <n v="64696"/>
    <n v="0"/>
    <n v="0"/>
    <n v="0"/>
    <n v="0"/>
    <s v="ARN00001136"/>
    <s v="Pendiente"/>
    <s v="Pendiente"/>
    <n v="0"/>
    <n v="0"/>
    <x v="1"/>
  </r>
  <r>
    <s v="C-001137"/>
    <x v="136"/>
    <x v="3"/>
    <d v="2023-08-14T00:00:00"/>
    <x v="2"/>
    <n v="59.59"/>
    <n v="5959"/>
    <n v="0"/>
    <n v="0"/>
    <x v="0"/>
    <s v="Operación"/>
    <x v="3"/>
    <x v="4"/>
    <x v="1"/>
    <x v="1"/>
    <s v="No"/>
    <x v="1"/>
    <n v="5959"/>
    <s v="Comercio_1239"/>
    <x v="2"/>
    <n v="0"/>
    <n v="0"/>
    <n v="59.59"/>
    <n v="5959"/>
    <n v="0"/>
    <n v="0"/>
    <s v="ARN00001137"/>
    <s v="Pendiente"/>
    <s v="Pendiente"/>
    <n v="0"/>
    <n v="0"/>
    <x v="4"/>
  </r>
  <r>
    <s v="C-001138"/>
    <x v="137"/>
    <x v="4"/>
    <d v="2023-07-20T00:00:00"/>
    <x v="5"/>
    <n v="79.88"/>
    <n v="7988"/>
    <n v="0"/>
    <n v="0.95"/>
    <x v="1"/>
    <s v="Operación"/>
    <x v="4"/>
    <x v="4"/>
    <x v="1"/>
    <x v="3"/>
    <s v="Sí"/>
    <x v="3"/>
    <n v="7988"/>
    <s v="Comercio_592"/>
    <x v="3"/>
    <n v="79.88"/>
    <n v="7988"/>
    <n v="0"/>
    <n v="0"/>
    <n v="0"/>
    <n v="0"/>
    <s v="ARN00001138"/>
    <s v="Hecho"/>
    <d v="2023-05-18T00:00:00"/>
    <n v="640.73"/>
    <n v="64073"/>
    <x v="5"/>
  </r>
  <r>
    <s v="C-001139"/>
    <x v="138"/>
    <x v="5"/>
    <d v="2023-08-03T00:00:00"/>
    <x v="6"/>
    <n v="29.83"/>
    <n v="2983"/>
    <n v="0"/>
    <n v="0.83"/>
    <x v="1"/>
    <s v="Operación"/>
    <x v="4"/>
    <x v="3"/>
    <x v="1"/>
    <x v="7"/>
    <s v="Sí"/>
    <x v="4"/>
    <n v="2983"/>
    <s v="Comercio_413"/>
    <x v="2"/>
    <n v="0"/>
    <n v="0"/>
    <n v="29.83"/>
    <n v="2983"/>
    <n v="0"/>
    <n v="0"/>
    <s v="ARN00001139"/>
    <s v="Hecho"/>
    <d v="2023-05-19T00:00:00"/>
    <n v="565.44000000000005"/>
    <n v="56544"/>
    <x v="1"/>
  </r>
  <r>
    <s v="C-001140"/>
    <x v="139"/>
    <x v="6"/>
    <d v="2023-07-24T00:00:00"/>
    <x v="25"/>
    <n v="57.98"/>
    <n v="5798"/>
    <n v="0"/>
    <n v="0"/>
    <x v="0"/>
    <s v="Operación"/>
    <x v="3"/>
    <x v="1"/>
    <x v="1"/>
    <x v="6"/>
    <s v="Sí"/>
    <x v="0"/>
    <n v="57980"/>
    <s v="Comercio_599"/>
    <x v="2"/>
    <n v="0"/>
    <n v="0"/>
    <n v="579.79999999999995"/>
    <n v="57980"/>
    <n v="0"/>
    <n v="0"/>
    <s v="ARN00001140"/>
    <s v="Pendiente"/>
    <s v="Pendiente"/>
    <n v="0"/>
    <n v="0"/>
    <x v="4"/>
  </r>
  <r>
    <s v="C-001141"/>
    <x v="140"/>
    <x v="0"/>
    <d v="2023-07-27T00:00:00"/>
    <x v="20"/>
    <n v="969.77"/>
    <n v="96977"/>
    <n v="0"/>
    <n v="1.45"/>
    <x v="1"/>
    <s v="Operación"/>
    <x v="0"/>
    <x v="4"/>
    <x v="0"/>
    <x v="4"/>
    <s v="No"/>
    <x v="3"/>
    <n v="96977"/>
    <s v="Comercio_89"/>
    <x v="0"/>
    <n v="0"/>
    <n v="0"/>
    <n v="0"/>
    <n v="0"/>
    <n v="969.77"/>
    <n v="96977"/>
    <s v="ARN00001141"/>
    <s v="Hecho"/>
    <d v="2023-05-21T00:00:00"/>
    <n v="370.01"/>
    <n v="37001"/>
    <x v="0"/>
  </r>
  <r>
    <s v="C-001142"/>
    <x v="141"/>
    <x v="1"/>
    <d v="2023-08-20T00:00:00"/>
    <x v="4"/>
    <n v="22.49"/>
    <n v="2249"/>
    <n v="0"/>
    <n v="0"/>
    <x v="1"/>
    <s v="Operación"/>
    <x v="3"/>
    <x v="1"/>
    <x v="1"/>
    <x v="3"/>
    <s v="No"/>
    <x v="2"/>
    <n v="22490"/>
    <s v="Comercio_1770"/>
    <x v="2"/>
    <n v="0"/>
    <n v="0"/>
    <n v="224.9"/>
    <n v="22490"/>
    <n v="0"/>
    <n v="0"/>
    <s v="ARN00001142"/>
    <s v="Hecho"/>
    <d v="2023-05-22T00:00:00"/>
    <n v="371.91"/>
    <n v="37191"/>
    <x v="2"/>
  </r>
  <r>
    <s v="C-001143"/>
    <x v="142"/>
    <x v="2"/>
    <d v="2023-07-23T00:00:00"/>
    <x v="13"/>
    <n v="347.04"/>
    <n v="34704"/>
    <n v="0"/>
    <n v="0"/>
    <x v="0"/>
    <s v="Operación"/>
    <x v="5"/>
    <x v="3"/>
    <x v="0"/>
    <x v="5"/>
    <s v="Sí"/>
    <x v="1"/>
    <n v="34704"/>
    <s v="Comercio_172"/>
    <x v="0"/>
    <n v="0"/>
    <n v="0"/>
    <n v="0"/>
    <n v="0"/>
    <n v="347.04"/>
    <n v="34704"/>
    <s v="ARN00001143"/>
    <s v="Pendiente"/>
    <s v="Pendiente"/>
    <n v="0"/>
    <n v="0"/>
    <x v="5"/>
  </r>
  <r>
    <s v="C-001144"/>
    <x v="143"/>
    <x v="3"/>
    <d v="2023-08-04T00:00:00"/>
    <x v="26"/>
    <n v="631.48"/>
    <n v="63148"/>
    <n v="0"/>
    <n v="0"/>
    <x v="0"/>
    <s v="Operación"/>
    <x v="1"/>
    <x v="0"/>
    <x v="1"/>
    <x v="4"/>
    <s v="Sí"/>
    <x v="2"/>
    <n v="63148"/>
    <s v="Comercio_1880"/>
    <x v="1"/>
    <n v="631.48"/>
    <n v="63148"/>
    <n v="0"/>
    <n v="0"/>
    <n v="0"/>
    <n v="0"/>
    <s v="ARN00001144"/>
    <s v="Hecho"/>
    <d v="2023-05-24T00:00:00"/>
    <n v="417.82"/>
    <n v="41782"/>
    <x v="1"/>
  </r>
  <r>
    <s v="C-001145"/>
    <x v="144"/>
    <x v="4"/>
    <d v="2023-08-22T00:00:00"/>
    <x v="2"/>
    <n v="361.84"/>
    <n v="36184"/>
    <n v="0"/>
    <n v="0"/>
    <x v="0"/>
    <s v="Operación"/>
    <x v="5"/>
    <x v="0"/>
    <x v="1"/>
    <x v="6"/>
    <s v="No"/>
    <x v="1"/>
    <n v="36184"/>
    <s v="Comercio_1094"/>
    <x v="1"/>
    <n v="361.84"/>
    <n v="36184"/>
    <n v="0"/>
    <n v="0"/>
    <n v="0"/>
    <n v="0"/>
    <s v="ARN00001145"/>
    <s v="Hecho"/>
    <d v="2023-05-25T00:00:00"/>
    <n v="26.83"/>
    <n v="2683"/>
    <x v="3"/>
  </r>
  <r>
    <s v="C-001146"/>
    <x v="145"/>
    <x v="5"/>
    <d v="2023-08-04T00:00:00"/>
    <x v="3"/>
    <n v="955.65"/>
    <n v="95565"/>
    <n v="0"/>
    <n v="1.23"/>
    <x v="1"/>
    <s v="Operación"/>
    <x v="1"/>
    <x v="1"/>
    <x v="1"/>
    <x v="1"/>
    <s v="No"/>
    <x v="2"/>
    <n v="95565"/>
    <s v="Comercio_739"/>
    <x v="3"/>
    <n v="955.65"/>
    <n v="95565"/>
    <n v="0"/>
    <n v="0"/>
    <n v="0"/>
    <n v="0"/>
    <s v="ARN00001146"/>
    <s v="Hecho"/>
    <d v="2023-05-26T00:00:00"/>
    <n v="884.47"/>
    <n v="88447"/>
    <x v="3"/>
  </r>
  <r>
    <s v="C-001147"/>
    <x v="146"/>
    <x v="6"/>
    <d v="2023-08-13T00:00:00"/>
    <x v="15"/>
    <n v="19.78"/>
    <n v="1978"/>
    <n v="0"/>
    <n v="1.29"/>
    <x v="0"/>
    <s v="Operación"/>
    <x v="1"/>
    <x v="5"/>
    <x v="1"/>
    <x v="7"/>
    <s v="No"/>
    <x v="1"/>
    <n v="19780"/>
    <s v="Comercio_600"/>
    <x v="3"/>
    <n v="197.8"/>
    <n v="19780"/>
    <n v="0"/>
    <n v="0"/>
    <n v="0"/>
    <n v="0"/>
    <s v="ARN00001147"/>
    <s v="Pendiente"/>
    <s v="Pendiente"/>
    <n v="0"/>
    <n v="0"/>
    <x v="0"/>
  </r>
  <r>
    <s v="C-001148"/>
    <x v="147"/>
    <x v="0"/>
    <d v="2023-08-08T00:00:00"/>
    <x v="26"/>
    <n v="85.03"/>
    <n v="8503"/>
    <n v="0"/>
    <n v="0.81"/>
    <x v="0"/>
    <s v="Operación"/>
    <x v="5"/>
    <x v="3"/>
    <x v="1"/>
    <x v="4"/>
    <s v="No"/>
    <x v="4"/>
    <n v="85030"/>
    <s v="Comercio_1104"/>
    <x v="2"/>
    <n v="0"/>
    <n v="0"/>
    <n v="850.3"/>
    <n v="85030"/>
    <n v="0"/>
    <n v="0"/>
    <s v="ARN00001148"/>
    <s v="Pendiente"/>
    <s v="Pendiente"/>
    <n v="0"/>
    <n v="0"/>
    <x v="3"/>
  </r>
  <r>
    <s v="C-001149"/>
    <x v="148"/>
    <x v="1"/>
    <d v="2023-08-03T00:00:00"/>
    <x v="23"/>
    <n v="501.44"/>
    <n v="50144"/>
    <n v="0"/>
    <n v="0"/>
    <x v="0"/>
    <s v="Operación"/>
    <x v="0"/>
    <x v="4"/>
    <x v="1"/>
    <x v="4"/>
    <s v="No"/>
    <x v="1"/>
    <n v="50144"/>
    <s v="Comercio_1224"/>
    <x v="3"/>
    <n v="501.44"/>
    <n v="50144"/>
    <n v="0"/>
    <n v="0"/>
    <n v="0"/>
    <n v="0"/>
    <s v="ARN00001149"/>
    <s v="Hecho"/>
    <d v="2023-05-29T00:00:00"/>
    <n v="732.27"/>
    <n v="73227"/>
    <x v="5"/>
  </r>
  <r>
    <s v="C-001150"/>
    <x v="149"/>
    <x v="2"/>
    <d v="2023-08-02T00:00:00"/>
    <x v="9"/>
    <n v="795.86"/>
    <n v="79586"/>
    <n v="0"/>
    <n v="1.35"/>
    <x v="1"/>
    <s v="Operación"/>
    <x v="4"/>
    <x v="5"/>
    <x v="1"/>
    <x v="2"/>
    <s v="No"/>
    <x v="1"/>
    <n v="79586"/>
    <s v="Comercio_18"/>
    <x v="2"/>
    <n v="0"/>
    <n v="0"/>
    <n v="795.86"/>
    <n v="79586"/>
    <n v="0"/>
    <n v="0"/>
    <s v="ARN00001150"/>
    <s v="Pendiente"/>
    <s v="Pendiente"/>
    <n v="0"/>
    <n v="0"/>
    <x v="2"/>
  </r>
  <r>
    <s v="C-001151"/>
    <x v="150"/>
    <x v="3"/>
    <d v="2023-08-02T00:00:00"/>
    <x v="5"/>
    <n v="26.31"/>
    <n v="2631"/>
    <n v="0"/>
    <n v="0"/>
    <x v="1"/>
    <s v="Operación"/>
    <x v="0"/>
    <x v="1"/>
    <x v="1"/>
    <x v="4"/>
    <s v="Sí"/>
    <x v="1"/>
    <n v="2631"/>
    <s v="Comercio_959"/>
    <x v="3"/>
    <n v="26.31"/>
    <n v="2631"/>
    <n v="0"/>
    <n v="0"/>
    <n v="0"/>
    <n v="0"/>
    <s v="ARN00001151"/>
    <s v="Hecho"/>
    <d v="2023-05-31T00:00:00"/>
    <n v="0.15"/>
    <n v="15"/>
    <x v="3"/>
  </r>
  <r>
    <s v="C-001152"/>
    <x v="151"/>
    <x v="4"/>
    <d v="2023-08-16T00:00:00"/>
    <x v="6"/>
    <n v="618.78"/>
    <n v="61878"/>
    <n v="0"/>
    <n v="0"/>
    <x v="0"/>
    <s v="Operación"/>
    <x v="4"/>
    <x v="1"/>
    <x v="1"/>
    <x v="2"/>
    <s v="No"/>
    <x v="0"/>
    <n v="61878"/>
    <s v="Comercio_178"/>
    <x v="2"/>
    <n v="0"/>
    <n v="0"/>
    <n v="618.78"/>
    <n v="61878"/>
    <n v="0"/>
    <n v="0"/>
    <s v="ARN00001152"/>
    <s v="Pendiente"/>
    <s v="Pendiente"/>
    <n v="0"/>
    <n v="0"/>
    <x v="5"/>
  </r>
  <r>
    <s v="C-001153"/>
    <x v="152"/>
    <x v="5"/>
    <d v="2023-08-19T00:00:00"/>
    <x v="15"/>
    <n v="488.84"/>
    <n v="48884"/>
    <n v="0"/>
    <n v="1.31"/>
    <x v="0"/>
    <s v="Operación"/>
    <x v="5"/>
    <x v="5"/>
    <x v="1"/>
    <x v="1"/>
    <s v="Sí"/>
    <x v="3"/>
    <n v="48884"/>
    <s v="Comercio_1441"/>
    <x v="2"/>
    <n v="0"/>
    <n v="0"/>
    <n v="488.84"/>
    <n v="48884"/>
    <n v="0"/>
    <n v="0"/>
    <s v="ARN00001153"/>
    <s v="Hecho"/>
    <d v="2023-06-02T00:00:00"/>
    <n v="33.58"/>
    <n v="3358"/>
    <x v="4"/>
  </r>
  <r>
    <s v="C-001154"/>
    <x v="153"/>
    <x v="6"/>
    <d v="2023-08-07T00:00:00"/>
    <x v="25"/>
    <n v="548.87"/>
    <n v="54887"/>
    <n v="0"/>
    <n v="1.04"/>
    <x v="0"/>
    <s v="Operación"/>
    <x v="3"/>
    <x v="1"/>
    <x v="1"/>
    <x v="1"/>
    <s v="Sí"/>
    <x v="0"/>
    <n v="54887"/>
    <s v="Comercio_1760"/>
    <x v="3"/>
    <n v="548.87"/>
    <n v="54887"/>
    <n v="0"/>
    <n v="0"/>
    <n v="0"/>
    <n v="0"/>
    <s v="ARN00001154"/>
    <s v="Pendiente"/>
    <s v="Pendiente"/>
    <n v="0"/>
    <n v="0"/>
    <x v="1"/>
  </r>
  <r>
    <s v="C-001155"/>
    <x v="154"/>
    <x v="0"/>
    <d v="2023-08-12T00:00:00"/>
    <x v="29"/>
    <n v="843.23"/>
    <n v="84323"/>
    <n v="0"/>
    <n v="1.07"/>
    <x v="1"/>
    <s v="Operación"/>
    <x v="5"/>
    <x v="5"/>
    <x v="1"/>
    <x v="7"/>
    <s v="No"/>
    <x v="0"/>
    <n v="84323"/>
    <s v="Comercio_1808"/>
    <x v="1"/>
    <n v="843.23"/>
    <n v="84323"/>
    <n v="0"/>
    <n v="0"/>
    <n v="0"/>
    <n v="0"/>
    <s v="ARN00001155"/>
    <s v="Pendiente"/>
    <s v="Pendiente"/>
    <n v="0"/>
    <n v="0"/>
    <x v="2"/>
  </r>
  <r>
    <s v="C-001156"/>
    <x v="155"/>
    <x v="1"/>
    <d v="2023-08-14T00:00:00"/>
    <x v="3"/>
    <n v="761.86"/>
    <n v="76186"/>
    <n v="0"/>
    <n v="1.18"/>
    <x v="0"/>
    <s v="Operación"/>
    <x v="0"/>
    <x v="4"/>
    <x v="1"/>
    <x v="4"/>
    <s v="No"/>
    <x v="1"/>
    <n v="76186"/>
    <s v="Comercio_1949"/>
    <x v="2"/>
    <n v="0"/>
    <n v="0"/>
    <n v="761.86"/>
    <n v="76186"/>
    <n v="0"/>
    <n v="0"/>
    <s v="ARN00001156"/>
    <s v="Pendiente"/>
    <s v="Pendiente"/>
    <n v="0"/>
    <n v="0"/>
    <x v="1"/>
  </r>
  <r>
    <s v="C-001157"/>
    <x v="156"/>
    <x v="2"/>
    <d v="2023-08-17T00:00:00"/>
    <x v="26"/>
    <n v="886.96"/>
    <n v="88696"/>
    <n v="0"/>
    <n v="1.1200000000000001"/>
    <x v="1"/>
    <s v="Operación"/>
    <x v="2"/>
    <x v="2"/>
    <x v="1"/>
    <x v="4"/>
    <s v="No"/>
    <x v="2"/>
    <n v="88696"/>
    <s v="Comercio_788"/>
    <x v="1"/>
    <n v="886.96"/>
    <n v="88696"/>
    <n v="0"/>
    <n v="0"/>
    <n v="0"/>
    <n v="0"/>
    <s v="ARN00001157"/>
    <s v="Hecho"/>
    <d v="2023-06-06T00:00:00"/>
    <n v="46.59"/>
    <n v="4659"/>
    <x v="1"/>
  </r>
  <r>
    <s v="C-001158"/>
    <x v="157"/>
    <x v="3"/>
    <d v="2023-09-01T00:00:00"/>
    <x v="24"/>
    <n v="556.77"/>
    <n v="55677"/>
    <n v="0"/>
    <n v="0"/>
    <x v="0"/>
    <s v="Operación"/>
    <x v="1"/>
    <x v="3"/>
    <x v="1"/>
    <x v="7"/>
    <s v="No"/>
    <x v="3"/>
    <n v="55677"/>
    <s v="Comercio_108"/>
    <x v="2"/>
    <n v="0"/>
    <n v="0"/>
    <n v="556.77"/>
    <n v="55677"/>
    <n v="0"/>
    <n v="0"/>
    <s v="ARN00001158"/>
    <s v="Pendiente"/>
    <s v="Pendiente"/>
    <n v="0"/>
    <n v="0"/>
    <x v="2"/>
  </r>
  <r>
    <s v="C-001159"/>
    <x v="158"/>
    <x v="4"/>
    <d v="2023-09-02T00:00:00"/>
    <x v="24"/>
    <n v="477.45"/>
    <n v="47745"/>
    <n v="0"/>
    <n v="0.91"/>
    <x v="1"/>
    <s v="Operación"/>
    <x v="1"/>
    <x v="3"/>
    <x v="1"/>
    <x v="6"/>
    <s v="Sí"/>
    <x v="3"/>
    <n v="47745"/>
    <s v="Comercio_243"/>
    <x v="2"/>
    <n v="0"/>
    <n v="0"/>
    <n v="477.45"/>
    <n v="47745"/>
    <n v="0"/>
    <n v="0"/>
    <s v="ARN00001159"/>
    <s v="Hecho"/>
    <d v="2023-06-08T00:00:00"/>
    <n v="89.51"/>
    <n v="8951"/>
    <x v="1"/>
  </r>
  <r>
    <s v="C-001160"/>
    <x v="159"/>
    <x v="5"/>
    <d v="2023-08-26T00:00:00"/>
    <x v="15"/>
    <n v="25.18"/>
    <n v="2518"/>
    <n v="0"/>
    <n v="1.18"/>
    <x v="0"/>
    <s v="Operación"/>
    <x v="5"/>
    <x v="1"/>
    <x v="1"/>
    <x v="5"/>
    <s v="No"/>
    <x v="0"/>
    <n v="2518"/>
    <s v="Comercio_1820"/>
    <x v="1"/>
    <n v="25.18"/>
    <n v="2518"/>
    <n v="0"/>
    <n v="0"/>
    <n v="0"/>
    <n v="0"/>
    <s v="ARN00001160"/>
    <s v="Pendiente"/>
    <s v="Pendiente"/>
    <n v="0"/>
    <n v="0"/>
    <x v="3"/>
  </r>
  <r>
    <s v="C-001161"/>
    <x v="160"/>
    <x v="6"/>
    <d v="2023-08-15T00:00:00"/>
    <x v="23"/>
    <n v="1.8"/>
    <n v="180"/>
    <n v="0"/>
    <n v="0"/>
    <x v="0"/>
    <s v="Operación"/>
    <x v="1"/>
    <x v="0"/>
    <x v="0"/>
    <x v="4"/>
    <s v="No"/>
    <x v="2"/>
    <n v="1800"/>
    <s v="Comercio_600"/>
    <x v="0"/>
    <n v="0"/>
    <n v="0"/>
    <n v="0"/>
    <n v="0"/>
    <n v="18"/>
    <n v="1800"/>
    <s v="ARN00001161"/>
    <s v="Pendiente"/>
    <s v="Pendiente"/>
    <n v="0"/>
    <n v="0"/>
    <x v="0"/>
  </r>
  <r>
    <s v="C-001162"/>
    <x v="161"/>
    <x v="0"/>
    <d v="2023-08-18T00:00:00"/>
    <x v="0"/>
    <n v="7.81"/>
    <n v="781"/>
    <n v="0"/>
    <n v="1.0900000000000001"/>
    <x v="1"/>
    <s v="Operación"/>
    <x v="1"/>
    <x v="0"/>
    <x v="1"/>
    <x v="7"/>
    <s v="No"/>
    <x v="0"/>
    <n v="7810"/>
    <s v="Comercio_49"/>
    <x v="3"/>
    <n v="78.099999999999994"/>
    <n v="7810"/>
    <n v="0"/>
    <n v="0"/>
    <n v="0"/>
    <n v="0"/>
    <s v="ARN00001162"/>
    <s v="Hecho"/>
    <d v="2023-06-11T00:00:00"/>
    <n v="519.23"/>
    <n v="51923"/>
    <x v="2"/>
  </r>
  <r>
    <s v="C-001163"/>
    <x v="162"/>
    <x v="1"/>
    <d v="2023-08-21T00:00:00"/>
    <x v="3"/>
    <n v="995.98"/>
    <n v="99598"/>
    <n v="0"/>
    <n v="0"/>
    <x v="1"/>
    <s v="Operación"/>
    <x v="4"/>
    <x v="2"/>
    <x v="1"/>
    <x v="2"/>
    <s v="Sí"/>
    <x v="2"/>
    <n v="99598"/>
    <s v="Comercio_647"/>
    <x v="1"/>
    <n v="995.98"/>
    <n v="99598"/>
    <n v="0"/>
    <n v="0"/>
    <n v="0"/>
    <n v="0"/>
    <s v="ARN00001163"/>
    <s v="Hecho"/>
    <d v="2023-06-12T00:00:00"/>
    <n v="444.55"/>
    <n v="44455"/>
    <x v="4"/>
  </r>
  <r>
    <s v="C-001164"/>
    <x v="163"/>
    <x v="2"/>
    <d v="2023-08-13T00:00:00"/>
    <x v="13"/>
    <n v="508.16"/>
    <n v="50816"/>
    <n v="0"/>
    <n v="0"/>
    <x v="1"/>
    <s v="Operación"/>
    <x v="0"/>
    <x v="4"/>
    <x v="1"/>
    <x v="7"/>
    <s v="Sí"/>
    <x v="1"/>
    <n v="50816"/>
    <s v="Comercio_859"/>
    <x v="1"/>
    <n v="508.16"/>
    <n v="50816"/>
    <n v="0"/>
    <n v="0"/>
    <n v="0"/>
    <n v="0"/>
    <s v="ARN00001164"/>
    <s v="Hecho"/>
    <d v="2023-06-13T00:00:00"/>
    <n v="23.24"/>
    <n v="2324"/>
    <x v="4"/>
  </r>
  <r>
    <s v="C-001165"/>
    <x v="164"/>
    <x v="3"/>
    <d v="2023-08-23T00:00:00"/>
    <x v="3"/>
    <n v="839.88"/>
    <n v="83988"/>
    <n v="0"/>
    <n v="0"/>
    <x v="1"/>
    <s v="Operación"/>
    <x v="1"/>
    <x v="5"/>
    <x v="1"/>
    <x v="4"/>
    <s v="No"/>
    <x v="0"/>
    <n v="83988"/>
    <s v="Comercio_1254"/>
    <x v="3"/>
    <n v="839.88"/>
    <n v="83988"/>
    <n v="0"/>
    <n v="0"/>
    <n v="0"/>
    <n v="0"/>
    <s v="ARN00001165"/>
    <s v="Hecho"/>
    <d v="2023-06-14T00:00:00"/>
    <n v="486.78"/>
    <n v="48678"/>
    <x v="4"/>
  </r>
  <r>
    <s v="C-001166"/>
    <x v="165"/>
    <x v="4"/>
    <d v="2023-08-26T00:00:00"/>
    <x v="26"/>
    <n v="585.24"/>
    <n v="58524"/>
    <n v="0"/>
    <n v="0.91"/>
    <x v="0"/>
    <s v="Operación"/>
    <x v="1"/>
    <x v="4"/>
    <x v="0"/>
    <x v="1"/>
    <s v="No"/>
    <x v="0"/>
    <n v="58524"/>
    <s v="Comercio_16"/>
    <x v="0"/>
    <n v="0"/>
    <n v="0"/>
    <n v="0"/>
    <n v="0"/>
    <n v="585.24"/>
    <n v="58524"/>
    <s v="ARN00001166"/>
    <s v="Hecho"/>
    <d v="2023-06-15T00:00:00"/>
    <n v="299.35000000000002"/>
    <n v="29935"/>
    <x v="2"/>
  </r>
  <r>
    <s v="C-001167"/>
    <x v="166"/>
    <x v="5"/>
    <d v="2023-09-03T00:00:00"/>
    <x v="18"/>
    <n v="311.52"/>
    <n v="31152"/>
    <n v="0"/>
    <n v="1.33"/>
    <x v="0"/>
    <s v="Operación"/>
    <x v="1"/>
    <x v="3"/>
    <x v="1"/>
    <x v="2"/>
    <s v="Sí"/>
    <x v="3"/>
    <n v="31152"/>
    <s v="Comercio_728"/>
    <x v="1"/>
    <n v="311.52"/>
    <n v="31152"/>
    <n v="0"/>
    <n v="0"/>
    <n v="0"/>
    <n v="0"/>
    <s v="ARN00001167"/>
    <s v="Hecho"/>
    <d v="2023-06-16T00:00:00"/>
    <n v="507.81"/>
    <n v="50781"/>
    <x v="5"/>
  </r>
  <r>
    <s v="C-001168"/>
    <x v="167"/>
    <x v="6"/>
    <d v="2023-09-05T00:00:00"/>
    <x v="11"/>
    <n v="761.24"/>
    <n v="76124"/>
    <n v="0"/>
    <n v="1.33"/>
    <x v="1"/>
    <s v="Operación"/>
    <x v="1"/>
    <x v="1"/>
    <x v="1"/>
    <x v="5"/>
    <s v="No"/>
    <x v="4"/>
    <n v="76124"/>
    <s v="Comercio_580"/>
    <x v="1"/>
    <n v="761.24"/>
    <n v="76124"/>
    <n v="0"/>
    <n v="0"/>
    <n v="0"/>
    <n v="0"/>
    <s v="ARN00001168"/>
    <s v="Pendiente"/>
    <s v="Pendiente"/>
    <n v="0"/>
    <n v="0"/>
    <x v="1"/>
  </r>
  <r>
    <s v="C-001169"/>
    <x v="168"/>
    <x v="0"/>
    <d v="2023-08-28T00:00:00"/>
    <x v="17"/>
    <n v="374.73"/>
    <n v="37473"/>
    <n v="0"/>
    <n v="0"/>
    <x v="1"/>
    <s v="Operación"/>
    <x v="5"/>
    <x v="1"/>
    <x v="1"/>
    <x v="0"/>
    <s v="Sí"/>
    <x v="2"/>
    <n v="37473"/>
    <s v="Comercio_761"/>
    <x v="1"/>
    <n v="374.73"/>
    <n v="37473"/>
    <n v="0"/>
    <n v="0"/>
    <n v="0"/>
    <n v="0"/>
    <s v="ARN00001169"/>
    <s v="Hecho"/>
    <d v="2023-06-18T00:00:00"/>
    <n v="43.5"/>
    <n v="4350"/>
    <x v="0"/>
  </r>
  <r>
    <s v="C-001170"/>
    <x v="169"/>
    <x v="1"/>
    <d v="2023-08-31T00:00:00"/>
    <x v="1"/>
    <n v="924.52"/>
    <n v="92452"/>
    <n v="0"/>
    <n v="0"/>
    <x v="0"/>
    <s v="Operación"/>
    <x v="2"/>
    <x v="5"/>
    <x v="0"/>
    <x v="5"/>
    <s v="No"/>
    <x v="3"/>
    <n v="92452"/>
    <s v="Comercio_1842"/>
    <x v="0"/>
    <n v="0"/>
    <n v="0"/>
    <n v="0"/>
    <n v="0"/>
    <n v="924.52"/>
    <n v="92452"/>
    <s v="ARN00001170"/>
    <s v="Pendiente"/>
    <s v="Pendiente"/>
    <n v="0"/>
    <n v="0"/>
    <x v="3"/>
  </r>
  <r>
    <s v="C-001171"/>
    <x v="170"/>
    <x v="2"/>
    <d v="2023-08-28T00:00:00"/>
    <x v="29"/>
    <n v="721.17"/>
    <n v="72117"/>
    <n v="0"/>
    <n v="1.21"/>
    <x v="1"/>
    <s v="Operación"/>
    <x v="5"/>
    <x v="5"/>
    <x v="1"/>
    <x v="5"/>
    <s v="No"/>
    <x v="3"/>
    <n v="72117"/>
    <s v="Comercio_1886"/>
    <x v="3"/>
    <n v="721.17"/>
    <n v="72117"/>
    <n v="0"/>
    <n v="0"/>
    <n v="0"/>
    <n v="0"/>
    <s v="ARN00001171"/>
    <s v="Hecho"/>
    <d v="2023-06-20T00:00:00"/>
    <n v="782.07"/>
    <n v="78207"/>
    <x v="1"/>
  </r>
  <r>
    <s v="C-001172"/>
    <x v="171"/>
    <x v="3"/>
    <d v="2023-09-09T00:00:00"/>
    <x v="11"/>
    <n v="766.84"/>
    <n v="76684"/>
    <n v="0"/>
    <n v="0.97"/>
    <x v="1"/>
    <s v="Operación"/>
    <x v="2"/>
    <x v="3"/>
    <x v="0"/>
    <x v="7"/>
    <s v="Sí"/>
    <x v="3"/>
    <n v="76684"/>
    <s v="Comercio_1443"/>
    <x v="0"/>
    <n v="0"/>
    <n v="0"/>
    <n v="0"/>
    <n v="0"/>
    <n v="766.84"/>
    <n v="76684"/>
    <s v="ARN00001172"/>
    <s v="Hecho"/>
    <d v="2023-06-21T00:00:00"/>
    <n v="410.92"/>
    <n v="41092"/>
    <x v="1"/>
  </r>
  <r>
    <s v="C-001173"/>
    <x v="172"/>
    <x v="4"/>
    <d v="2023-09-12T00:00:00"/>
    <x v="16"/>
    <n v="606.80999999999995"/>
    <n v="60681"/>
    <n v="0"/>
    <n v="1.1100000000000001"/>
    <x v="0"/>
    <s v="Operación"/>
    <x v="2"/>
    <x v="2"/>
    <x v="1"/>
    <x v="4"/>
    <s v="No"/>
    <x v="4"/>
    <n v="60681"/>
    <s v="Comercio_1551"/>
    <x v="1"/>
    <n v="606.80999999999995"/>
    <n v="60681"/>
    <n v="0"/>
    <n v="0"/>
    <n v="0"/>
    <n v="0"/>
    <s v="ARN00001173"/>
    <s v="Hecho"/>
    <d v="2023-06-22T00:00:00"/>
    <n v="516.78"/>
    <n v="51678"/>
    <x v="1"/>
  </r>
  <r>
    <s v="C-001174"/>
    <x v="173"/>
    <x v="5"/>
    <d v="2023-09-07T00:00:00"/>
    <x v="6"/>
    <n v="694.37"/>
    <n v="69437"/>
    <n v="0"/>
    <n v="0"/>
    <x v="1"/>
    <s v="Operación"/>
    <x v="1"/>
    <x v="1"/>
    <x v="1"/>
    <x v="1"/>
    <s v="Sí"/>
    <x v="4"/>
    <n v="69437"/>
    <s v="Comercio_1481"/>
    <x v="1"/>
    <n v="694.37"/>
    <n v="69437"/>
    <n v="0"/>
    <n v="0"/>
    <n v="0"/>
    <n v="0"/>
    <s v="ARN00001174"/>
    <s v="Pendiente"/>
    <s v="Pendiente"/>
    <n v="0"/>
    <n v="0"/>
    <x v="0"/>
  </r>
  <r>
    <s v="C-001175"/>
    <x v="174"/>
    <x v="6"/>
    <d v="2023-09-21T00:00:00"/>
    <x v="2"/>
    <n v="128.81"/>
    <n v="12881"/>
    <n v="0"/>
    <n v="0"/>
    <x v="0"/>
    <s v="Operación"/>
    <x v="5"/>
    <x v="3"/>
    <x v="1"/>
    <x v="0"/>
    <s v="Sí"/>
    <x v="3"/>
    <n v="12881"/>
    <s v="Comercio_1220"/>
    <x v="3"/>
    <n v="128.81"/>
    <n v="12881"/>
    <n v="0"/>
    <n v="0"/>
    <n v="0"/>
    <n v="0"/>
    <s v="ARN00001175"/>
    <s v="Pendiente"/>
    <s v="Pendiente"/>
    <n v="0"/>
    <n v="0"/>
    <x v="4"/>
  </r>
  <r>
    <s v="C-001176"/>
    <x v="175"/>
    <x v="0"/>
    <d v="2023-09-07T00:00:00"/>
    <x v="22"/>
    <n v="367.12"/>
    <n v="36712"/>
    <n v="0"/>
    <n v="0.86"/>
    <x v="0"/>
    <s v="Operación"/>
    <x v="2"/>
    <x v="2"/>
    <x v="1"/>
    <x v="0"/>
    <s v="No"/>
    <x v="4"/>
    <n v="36712"/>
    <s v="Comercio_1669"/>
    <x v="2"/>
    <n v="0"/>
    <n v="0"/>
    <n v="367.12"/>
    <n v="36712"/>
    <n v="0"/>
    <n v="0"/>
    <s v="ARN00001176"/>
    <s v="Pendiente"/>
    <s v="Pendiente"/>
    <n v="0"/>
    <n v="0"/>
    <x v="1"/>
  </r>
  <r>
    <s v="C-001177"/>
    <x v="176"/>
    <x v="1"/>
    <d v="2023-08-30T00:00:00"/>
    <x v="25"/>
    <n v="79.38"/>
    <n v="7938"/>
    <n v="0"/>
    <n v="0"/>
    <x v="0"/>
    <s v="Operación"/>
    <x v="5"/>
    <x v="4"/>
    <x v="0"/>
    <x v="4"/>
    <s v="No"/>
    <x v="3"/>
    <n v="79380"/>
    <s v="Comercio_1464"/>
    <x v="0"/>
    <n v="0"/>
    <n v="0"/>
    <n v="0"/>
    <n v="0"/>
    <n v="793.8"/>
    <n v="79380"/>
    <s v="ARN00001177"/>
    <s v="Pendiente"/>
    <s v="Pendiente"/>
    <n v="0"/>
    <n v="0"/>
    <x v="2"/>
  </r>
  <r>
    <s v="C-001178"/>
    <x v="177"/>
    <x v="2"/>
    <d v="2023-09-25T00:00:00"/>
    <x v="4"/>
    <n v="875.44"/>
    <n v="87544"/>
    <n v="0"/>
    <n v="0"/>
    <x v="0"/>
    <s v="Operación"/>
    <x v="0"/>
    <x v="0"/>
    <x v="0"/>
    <x v="2"/>
    <s v="Sí"/>
    <x v="2"/>
    <n v="87544"/>
    <s v="Comercio_1802"/>
    <x v="0"/>
    <n v="0"/>
    <n v="0"/>
    <n v="0"/>
    <n v="0"/>
    <n v="875.44"/>
    <n v="87544"/>
    <s v="ARN00001178"/>
    <s v="Hecho"/>
    <d v="2023-06-27T00:00:00"/>
    <n v="705.91"/>
    <n v="70591"/>
    <x v="3"/>
  </r>
  <r>
    <s v="C-001179"/>
    <x v="178"/>
    <x v="3"/>
    <d v="2023-09-13T00:00:00"/>
    <x v="14"/>
    <n v="190.33"/>
    <n v="19033"/>
    <n v="0"/>
    <n v="1.1100000000000001"/>
    <x v="0"/>
    <s v="Operación"/>
    <x v="0"/>
    <x v="5"/>
    <x v="1"/>
    <x v="7"/>
    <s v="No"/>
    <x v="2"/>
    <n v="19033"/>
    <s v="Comercio_1447"/>
    <x v="1"/>
    <n v="190.33"/>
    <n v="19033"/>
    <n v="0"/>
    <n v="0"/>
    <n v="0"/>
    <n v="0"/>
    <s v="ARN00001179"/>
    <s v="Pendiente"/>
    <s v="Pendiente"/>
    <n v="0"/>
    <n v="0"/>
    <x v="2"/>
  </r>
  <r>
    <s v="C-001180"/>
    <x v="179"/>
    <x v="4"/>
    <d v="2023-09-04T00:00:00"/>
    <x v="20"/>
    <n v="427.04"/>
    <n v="42704"/>
    <n v="0"/>
    <n v="0.15"/>
    <x v="1"/>
    <s v="Operación"/>
    <x v="3"/>
    <x v="2"/>
    <x v="1"/>
    <x v="0"/>
    <s v="Sí"/>
    <x v="2"/>
    <n v="42704"/>
    <s v="Comercio_246"/>
    <x v="2"/>
    <n v="0"/>
    <n v="0"/>
    <n v="427.04"/>
    <n v="42704"/>
    <n v="0"/>
    <n v="0"/>
    <s v="ARN00001180"/>
    <s v="Hecho"/>
    <d v="2023-06-29T00:00:00"/>
    <n v="68.94"/>
    <n v="6894"/>
    <x v="2"/>
  </r>
  <r>
    <s v="C-001181"/>
    <x v="180"/>
    <x v="5"/>
    <d v="2023-09-01T00:00:00"/>
    <x v="5"/>
    <n v="50.64"/>
    <n v="5064"/>
    <n v="0"/>
    <n v="0.14000000000000001"/>
    <x v="1"/>
    <s v="Operación"/>
    <x v="2"/>
    <x v="4"/>
    <x v="1"/>
    <x v="0"/>
    <s v="No"/>
    <x v="2"/>
    <n v="5064"/>
    <s v="Comercio_1214"/>
    <x v="3"/>
    <n v="50.64"/>
    <n v="5064"/>
    <n v="0"/>
    <n v="0"/>
    <n v="0"/>
    <n v="0"/>
    <s v="ARN00001181"/>
    <s v="Hecho"/>
    <d v="2023-06-30T00:00:00"/>
    <n v="249.68"/>
    <n v="24968"/>
    <x v="5"/>
  </r>
  <r>
    <s v="C-001182"/>
    <x v="181"/>
    <x v="6"/>
    <d v="2023-09-19T00:00:00"/>
    <x v="11"/>
    <n v="597.49"/>
    <n v="59749"/>
    <n v="0"/>
    <n v="0"/>
    <x v="1"/>
    <s v="Operación"/>
    <x v="5"/>
    <x v="4"/>
    <x v="0"/>
    <x v="0"/>
    <s v="Sí"/>
    <x v="3"/>
    <n v="59749"/>
    <s v="Comercio_1368"/>
    <x v="0"/>
    <n v="0"/>
    <n v="0"/>
    <n v="0"/>
    <n v="0"/>
    <n v="597.49"/>
    <n v="59749"/>
    <s v="ARN00001182"/>
    <s v="Hecho"/>
    <d v="2023-07-01T00:00:00"/>
    <n v="269.85000000000002"/>
    <n v="26985"/>
    <x v="2"/>
  </r>
  <r>
    <s v="C-001183"/>
    <x v="182"/>
    <x v="0"/>
    <d v="2023-09-07T00:00:00"/>
    <x v="20"/>
    <n v="937.12"/>
    <n v="93712"/>
    <n v="0"/>
    <n v="1.03"/>
    <x v="1"/>
    <s v="Operación"/>
    <x v="0"/>
    <x v="3"/>
    <x v="0"/>
    <x v="2"/>
    <s v="No"/>
    <x v="4"/>
    <n v="93712"/>
    <s v="Comercio_1888"/>
    <x v="0"/>
    <n v="0"/>
    <n v="0"/>
    <n v="0"/>
    <n v="0"/>
    <n v="937.12"/>
    <n v="93712"/>
    <s v="ARN00001183"/>
    <s v="Hecho"/>
    <d v="2023-07-02T00:00:00"/>
    <n v="520.46"/>
    <n v="52046"/>
    <x v="1"/>
  </r>
  <r>
    <s v="C-001184"/>
    <x v="183"/>
    <x v="1"/>
    <d v="2023-09-21T00:00:00"/>
    <x v="11"/>
    <n v="804.15"/>
    <n v="80415"/>
    <n v="0"/>
    <n v="0"/>
    <x v="0"/>
    <s v="Operación"/>
    <x v="1"/>
    <x v="0"/>
    <x v="1"/>
    <x v="0"/>
    <s v="Sí"/>
    <x v="3"/>
    <n v="80415"/>
    <s v="Comercio_246"/>
    <x v="3"/>
    <n v="804.15"/>
    <n v="80415"/>
    <n v="0"/>
    <n v="0"/>
    <n v="0"/>
    <n v="0"/>
    <s v="ARN00001184"/>
    <s v="Pendiente"/>
    <s v="Pendiente"/>
    <n v="0"/>
    <n v="0"/>
    <x v="2"/>
  </r>
  <r>
    <s v="C-001185"/>
    <x v="184"/>
    <x v="2"/>
    <d v="2023-09-12T00:00:00"/>
    <x v="3"/>
    <n v="679.58"/>
    <n v="67958"/>
    <n v="0"/>
    <n v="1.21"/>
    <x v="1"/>
    <s v="Operación"/>
    <x v="3"/>
    <x v="2"/>
    <x v="1"/>
    <x v="0"/>
    <s v="Sí"/>
    <x v="1"/>
    <n v="67958"/>
    <s v="Comercio_715"/>
    <x v="3"/>
    <n v="679.58"/>
    <n v="67958"/>
    <n v="0"/>
    <n v="0"/>
    <n v="0"/>
    <n v="0"/>
    <s v="ARN00001185"/>
    <s v="Pendiente"/>
    <s v="Pendiente"/>
    <n v="0"/>
    <n v="0"/>
    <x v="4"/>
  </r>
  <r>
    <s v="C-001186"/>
    <x v="185"/>
    <x v="3"/>
    <d v="2023-09-11T00:00:00"/>
    <x v="0"/>
    <n v="86.27"/>
    <n v="8627"/>
    <n v="0"/>
    <n v="1.23"/>
    <x v="1"/>
    <s v="Operación"/>
    <x v="1"/>
    <x v="4"/>
    <x v="1"/>
    <x v="3"/>
    <s v="Sí"/>
    <x v="3"/>
    <n v="86270"/>
    <s v="Comercio_433"/>
    <x v="2"/>
    <n v="0"/>
    <n v="0"/>
    <n v="862.7"/>
    <n v="86270"/>
    <n v="0"/>
    <n v="0"/>
    <s v="ARN00001186"/>
    <s v="Hecho"/>
    <d v="2023-07-05T00:00:00"/>
    <n v="3.5"/>
    <n v="350"/>
    <x v="4"/>
  </r>
  <r>
    <s v="C-001187"/>
    <x v="186"/>
    <x v="4"/>
    <d v="2023-10-04T00:00:00"/>
    <x v="4"/>
    <n v="161.94"/>
    <n v="16194"/>
    <n v="0"/>
    <n v="1.29"/>
    <x v="1"/>
    <s v="Operación"/>
    <x v="5"/>
    <x v="5"/>
    <x v="1"/>
    <x v="0"/>
    <s v="No"/>
    <x v="4"/>
    <n v="16194"/>
    <s v="Comercio_1663"/>
    <x v="2"/>
    <n v="0"/>
    <n v="0"/>
    <n v="161.94"/>
    <n v="16194"/>
    <n v="0"/>
    <n v="0"/>
    <s v="ARN00001187"/>
    <s v="Hecho"/>
    <d v="2023-07-06T00:00:00"/>
    <n v="734.27"/>
    <n v="73427"/>
    <x v="5"/>
  </r>
  <r>
    <s v="C-001188"/>
    <x v="187"/>
    <x v="5"/>
    <d v="2023-09-30T00:00:00"/>
    <x v="10"/>
    <n v="970.32"/>
    <n v="97032"/>
    <n v="0"/>
    <n v="0"/>
    <x v="1"/>
    <s v="Operación"/>
    <x v="0"/>
    <x v="5"/>
    <x v="0"/>
    <x v="5"/>
    <s v="Sí"/>
    <x v="1"/>
    <n v="97032"/>
    <s v="Comercio_104"/>
    <x v="0"/>
    <n v="0"/>
    <n v="0"/>
    <n v="0"/>
    <n v="0"/>
    <n v="970.32"/>
    <n v="97032"/>
    <s v="ARN00001188"/>
    <s v="Hecho"/>
    <d v="2023-07-07T00:00:00"/>
    <n v="797.44"/>
    <n v="79744"/>
    <x v="4"/>
  </r>
  <r>
    <s v="C-001189"/>
    <x v="188"/>
    <x v="6"/>
    <d v="2023-09-16T00:00:00"/>
    <x v="3"/>
    <n v="409.58"/>
    <n v="40958"/>
    <n v="0"/>
    <n v="0"/>
    <x v="1"/>
    <s v="Operación"/>
    <x v="2"/>
    <x v="5"/>
    <x v="1"/>
    <x v="6"/>
    <s v="No"/>
    <x v="1"/>
    <n v="40958"/>
    <s v="Comercio_121"/>
    <x v="2"/>
    <n v="0"/>
    <n v="0"/>
    <n v="409.58"/>
    <n v="40958"/>
    <n v="0"/>
    <n v="0"/>
    <s v="ARN00001189"/>
    <s v="Pendiente"/>
    <s v="Pendiente"/>
    <n v="0"/>
    <n v="0"/>
    <x v="2"/>
  </r>
  <r>
    <s v="C-001190"/>
    <x v="189"/>
    <x v="0"/>
    <d v="2023-09-26T00:00:00"/>
    <x v="18"/>
    <n v="654.53"/>
    <n v="65453"/>
    <n v="0"/>
    <n v="0"/>
    <x v="0"/>
    <s v="Operación"/>
    <x v="3"/>
    <x v="0"/>
    <x v="1"/>
    <x v="1"/>
    <s v="Sí"/>
    <x v="1"/>
    <n v="65453"/>
    <s v="Comercio_1421"/>
    <x v="3"/>
    <n v="654.53"/>
    <n v="65453"/>
    <n v="0"/>
    <n v="0"/>
    <n v="0"/>
    <n v="0"/>
    <s v="ARN00001190"/>
    <s v="Pendiente"/>
    <s v="Pendiente"/>
    <n v="0"/>
    <n v="0"/>
    <x v="3"/>
  </r>
  <r>
    <s v="C-001191"/>
    <x v="190"/>
    <x v="1"/>
    <d v="2023-09-17T00:00:00"/>
    <x v="29"/>
    <n v="730.86"/>
    <n v="73086"/>
    <n v="0"/>
    <n v="0.12"/>
    <x v="0"/>
    <s v="Operación"/>
    <x v="1"/>
    <x v="4"/>
    <x v="1"/>
    <x v="4"/>
    <s v="No"/>
    <x v="3"/>
    <n v="73086"/>
    <s v="Comercio_1472"/>
    <x v="3"/>
    <n v="730.86"/>
    <n v="73086"/>
    <n v="0"/>
    <n v="0"/>
    <n v="0"/>
    <n v="0"/>
    <s v="ARN00001191"/>
    <s v="Hecho"/>
    <d v="2023-07-10T00:00:00"/>
    <n v="413.63"/>
    <n v="41363"/>
    <x v="2"/>
  </r>
  <r>
    <s v="C-001192"/>
    <x v="191"/>
    <x v="2"/>
    <d v="2023-09-18T00:00:00"/>
    <x v="29"/>
    <n v="399.73"/>
    <n v="39973"/>
    <n v="0"/>
    <n v="0"/>
    <x v="1"/>
    <s v="Operación"/>
    <x v="0"/>
    <x v="4"/>
    <x v="1"/>
    <x v="7"/>
    <s v="No"/>
    <x v="2"/>
    <n v="39973"/>
    <s v="Comercio_449"/>
    <x v="1"/>
    <n v="399.73"/>
    <n v="39973"/>
    <n v="0"/>
    <n v="0"/>
    <n v="0"/>
    <n v="0"/>
    <s v="ARN00001192"/>
    <s v="Hecho"/>
    <d v="2023-07-11T00:00:00"/>
    <n v="19.510000000000002"/>
    <n v="1951"/>
    <x v="4"/>
  </r>
  <r>
    <s v="C-001193"/>
    <x v="192"/>
    <x v="3"/>
    <d v="2023-10-08T00:00:00"/>
    <x v="19"/>
    <n v="97.66"/>
    <n v="9766"/>
    <n v="0"/>
    <n v="0.89"/>
    <x v="0"/>
    <s v="Operación"/>
    <x v="5"/>
    <x v="5"/>
    <x v="1"/>
    <x v="6"/>
    <s v="No"/>
    <x v="4"/>
    <n v="9766"/>
    <s v="Comercio_1369"/>
    <x v="2"/>
    <n v="0"/>
    <n v="0"/>
    <n v="97.66"/>
    <n v="9766"/>
    <n v="0"/>
    <n v="0"/>
    <s v="ARN00001193"/>
    <s v="Hecho"/>
    <d v="2023-07-12T00:00:00"/>
    <n v="261.33"/>
    <n v="26133"/>
    <x v="4"/>
  </r>
  <r>
    <s v="C-001194"/>
    <x v="193"/>
    <x v="4"/>
    <d v="2023-09-19T00:00:00"/>
    <x v="0"/>
    <n v="947.51"/>
    <n v="94751"/>
    <n v="0"/>
    <n v="0"/>
    <x v="1"/>
    <s v="Operación"/>
    <x v="4"/>
    <x v="4"/>
    <x v="1"/>
    <x v="3"/>
    <s v="Sí"/>
    <x v="4"/>
    <n v="94751"/>
    <s v="Comercio_1376"/>
    <x v="1"/>
    <n v="947.51"/>
    <n v="94751"/>
    <n v="0"/>
    <n v="0"/>
    <n v="0"/>
    <n v="0"/>
    <s v="ARN00001194"/>
    <s v="Hecho"/>
    <d v="2023-07-13T00:00:00"/>
    <n v="610.46"/>
    <n v="61046"/>
    <x v="0"/>
  </r>
  <r>
    <s v="C-001195"/>
    <x v="194"/>
    <x v="5"/>
    <d v="2023-09-12T00:00:00"/>
    <x v="8"/>
    <n v="148.52000000000001"/>
    <n v="14852"/>
    <n v="0"/>
    <n v="0"/>
    <x v="1"/>
    <s v="Operación"/>
    <x v="5"/>
    <x v="2"/>
    <x v="0"/>
    <x v="1"/>
    <s v="No"/>
    <x v="3"/>
    <n v="14852"/>
    <s v="Comercio_1165"/>
    <x v="0"/>
    <n v="0"/>
    <n v="0"/>
    <n v="0"/>
    <n v="0"/>
    <n v="148.52000000000001"/>
    <n v="14852"/>
    <s v="ARN00001195"/>
    <s v="Hecho"/>
    <d v="2023-07-14T00:00:00"/>
    <n v="594.26"/>
    <n v="59426"/>
    <x v="5"/>
  </r>
  <r>
    <s v="C-001196"/>
    <x v="195"/>
    <x v="6"/>
    <d v="2023-09-16T00:00:00"/>
    <x v="5"/>
    <n v="14.54"/>
    <n v="1454"/>
    <n v="0"/>
    <n v="0"/>
    <x v="1"/>
    <s v="Operación"/>
    <x v="3"/>
    <x v="0"/>
    <x v="1"/>
    <x v="3"/>
    <s v="No"/>
    <x v="0"/>
    <n v="1454"/>
    <s v="Comercio_1835"/>
    <x v="2"/>
    <n v="0"/>
    <n v="0"/>
    <n v="14.54"/>
    <n v="1454"/>
    <n v="0"/>
    <n v="0"/>
    <s v="ARN00001196"/>
    <s v="Pendiente"/>
    <s v="Pendiente"/>
    <n v="0"/>
    <n v="0"/>
    <x v="0"/>
  </r>
  <r>
    <s v="C-001197"/>
    <x v="196"/>
    <x v="0"/>
    <d v="2023-09-14T00:00:00"/>
    <x v="8"/>
    <n v="632.14"/>
    <n v="63214"/>
    <n v="0"/>
    <n v="0.81"/>
    <x v="0"/>
    <s v="Operación"/>
    <x v="0"/>
    <x v="1"/>
    <x v="0"/>
    <x v="0"/>
    <s v="Sí"/>
    <x v="4"/>
    <n v="63214"/>
    <s v="Comercio_1536"/>
    <x v="0"/>
    <n v="0"/>
    <n v="0"/>
    <n v="0"/>
    <n v="0"/>
    <n v="632.14"/>
    <n v="63214"/>
    <s v="ARN00001197"/>
    <s v="Pendiente"/>
    <s v="Pendiente"/>
    <n v="0"/>
    <n v="0"/>
    <x v="1"/>
  </r>
  <r>
    <s v="C-001198"/>
    <x v="197"/>
    <x v="1"/>
    <d v="2023-10-09T00:00:00"/>
    <x v="7"/>
    <n v="733.94"/>
    <n v="73394"/>
    <n v="0"/>
    <n v="0.86"/>
    <x v="1"/>
    <s v="Operación"/>
    <x v="1"/>
    <x v="1"/>
    <x v="0"/>
    <x v="7"/>
    <s v="Sí"/>
    <x v="3"/>
    <n v="73394"/>
    <s v="Comercio_1834"/>
    <x v="0"/>
    <n v="0"/>
    <n v="0"/>
    <n v="0"/>
    <n v="0"/>
    <n v="733.94"/>
    <n v="73394"/>
    <s v="ARN00001198"/>
    <s v="Pendiente"/>
    <s v="Pendiente"/>
    <n v="0"/>
    <n v="0"/>
    <x v="2"/>
  </r>
  <r>
    <s v="C-001199"/>
    <x v="198"/>
    <x v="2"/>
    <d v="2023-10-13T00:00:00"/>
    <x v="28"/>
    <n v="1.88"/>
    <n v="188"/>
    <n v="0"/>
    <n v="1.18"/>
    <x v="0"/>
    <s v="Operación"/>
    <x v="4"/>
    <x v="2"/>
    <x v="0"/>
    <x v="4"/>
    <s v="Sí"/>
    <x v="3"/>
    <n v="1880"/>
    <s v="Comercio_1090"/>
    <x v="0"/>
    <n v="0"/>
    <n v="0"/>
    <n v="0"/>
    <n v="0"/>
    <n v="18.8"/>
    <n v="1880"/>
    <s v="ARN00001199"/>
    <s v="Hecho"/>
    <d v="2023-07-18T00:00:00"/>
    <n v="690.95"/>
    <n v="69095"/>
    <x v="3"/>
  </r>
  <r>
    <s v="C-001200"/>
    <x v="199"/>
    <x v="3"/>
    <d v="2023-09-30T00:00:00"/>
    <x v="1"/>
    <n v="202.45"/>
    <n v="20245"/>
    <n v="0"/>
    <n v="1.34"/>
    <x v="1"/>
    <s v="Operación"/>
    <x v="5"/>
    <x v="1"/>
    <x v="1"/>
    <x v="1"/>
    <s v="Sí"/>
    <x v="0"/>
    <n v="20245"/>
    <s v="Comercio_1423"/>
    <x v="3"/>
    <n v="202.45"/>
    <n v="20245"/>
    <n v="0"/>
    <n v="0"/>
    <n v="0"/>
    <n v="0"/>
    <s v="ARN00001200"/>
    <s v="Hecho"/>
    <d v="2023-07-19T00:00:00"/>
    <n v="65.040000000000006"/>
    <n v="6504"/>
    <x v="1"/>
  </r>
  <r>
    <s v="C-001201"/>
    <x v="0"/>
    <x v="0"/>
    <d v="2023-03-20T00:00:00"/>
    <x v="15"/>
    <n v="989.61"/>
    <n v="98961"/>
    <n v="0"/>
    <n v="0"/>
    <x v="0"/>
    <s v="Operación"/>
    <x v="5"/>
    <x v="5"/>
    <x v="0"/>
    <x v="7"/>
    <s v="No"/>
    <x v="1"/>
    <n v="98961"/>
    <s v="Comercio_228"/>
    <x v="0"/>
    <n v="0"/>
    <n v="0"/>
    <n v="0"/>
    <n v="0"/>
    <n v="989.61"/>
    <n v="98961"/>
    <s v="ARN00001201"/>
    <s v="Pendiente"/>
    <s v="Pendiente"/>
    <n v="0"/>
    <n v="0"/>
    <x v="0"/>
  </r>
  <r>
    <s v="C-001202"/>
    <x v="1"/>
    <x v="1"/>
    <d v="2023-04-01T00:00:00"/>
    <x v="2"/>
    <n v="483.43"/>
    <n v="48343"/>
    <n v="0"/>
    <n v="0"/>
    <x v="0"/>
    <s v="Operación"/>
    <x v="2"/>
    <x v="3"/>
    <x v="1"/>
    <x v="0"/>
    <s v="Sí"/>
    <x v="2"/>
    <n v="48343"/>
    <s v="Comercio_566"/>
    <x v="1"/>
    <n v="483.43"/>
    <n v="48343"/>
    <n v="0"/>
    <n v="0"/>
    <n v="0"/>
    <n v="0"/>
    <s v="ARN00001202"/>
    <s v="Pendiente"/>
    <s v="Pendiente"/>
    <n v="0"/>
    <n v="0"/>
    <x v="3"/>
  </r>
  <r>
    <s v="C-001203"/>
    <x v="2"/>
    <x v="2"/>
    <d v="2023-03-05T00:00:00"/>
    <x v="13"/>
    <n v="780.71"/>
    <n v="78071"/>
    <n v="0"/>
    <n v="1.04"/>
    <x v="1"/>
    <s v="Operación"/>
    <x v="1"/>
    <x v="3"/>
    <x v="1"/>
    <x v="3"/>
    <s v="Sí"/>
    <x v="4"/>
    <n v="78071"/>
    <s v="Comercio_1827"/>
    <x v="3"/>
    <n v="780.71"/>
    <n v="78071"/>
    <n v="0"/>
    <n v="0"/>
    <n v="0"/>
    <n v="0"/>
    <s v="ARN00001203"/>
    <s v="Hecho"/>
    <d v="2023-01-03T00:00:00"/>
    <n v="217.13"/>
    <n v="21713"/>
    <x v="1"/>
  </r>
  <r>
    <s v="C-001204"/>
    <x v="3"/>
    <x v="3"/>
    <d v="2023-03-10T00:00:00"/>
    <x v="25"/>
    <n v="248.34"/>
    <n v="24834"/>
    <n v="0"/>
    <n v="0"/>
    <x v="0"/>
    <s v="Operación"/>
    <x v="2"/>
    <x v="3"/>
    <x v="1"/>
    <x v="2"/>
    <s v="No"/>
    <x v="3"/>
    <n v="24834"/>
    <s v="Comercio_1980"/>
    <x v="2"/>
    <n v="0"/>
    <n v="0"/>
    <n v="248.34"/>
    <n v="24834"/>
    <n v="0"/>
    <n v="0"/>
    <s v="ARN00001204"/>
    <s v="Pendiente"/>
    <s v="Pendiente"/>
    <n v="0"/>
    <n v="0"/>
    <x v="3"/>
  </r>
  <r>
    <s v="C-001205"/>
    <x v="4"/>
    <x v="4"/>
    <d v="2023-04-02T00:00:00"/>
    <x v="28"/>
    <n v="150.91999999999999"/>
    <n v="15092"/>
    <n v="0"/>
    <n v="0"/>
    <x v="1"/>
    <s v="Operación"/>
    <x v="1"/>
    <x v="5"/>
    <x v="1"/>
    <x v="2"/>
    <s v="Sí"/>
    <x v="1"/>
    <n v="15092"/>
    <s v="Comercio_814"/>
    <x v="2"/>
    <n v="0"/>
    <n v="0"/>
    <n v="150.91999999999999"/>
    <n v="15092"/>
    <n v="0"/>
    <n v="0"/>
    <s v="ARN00001205"/>
    <s v="Hecho"/>
    <d v="2023-01-05T00:00:00"/>
    <n v="785.03"/>
    <n v="78503"/>
    <x v="2"/>
  </r>
  <r>
    <s v="C-001206"/>
    <x v="5"/>
    <x v="5"/>
    <d v="2023-03-14T00:00:00"/>
    <x v="20"/>
    <n v="779.32"/>
    <n v="77932"/>
    <n v="0"/>
    <n v="1.49"/>
    <x v="0"/>
    <s v="Operación"/>
    <x v="5"/>
    <x v="3"/>
    <x v="0"/>
    <x v="5"/>
    <s v="Sí"/>
    <x v="4"/>
    <n v="77932"/>
    <s v="Comercio_1655"/>
    <x v="0"/>
    <n v="0"/>
    <n v="0"/>
    <n v="0"/>
    <n v="0"/>
    <n v="779.32"/>
    <n v="77932"/>
    <s v="ARN00001206"/>
    <s v="Pendiente"/>
    <s v="Pendiente"/>
    <n v="0"/>
    <n v="0"/>
    <x v="1"/>
  </r>
  <r>
    <s v="C-001207"/>
    <x v="6"/>
    <x v="6"/>
    <d v="2023-03-25T00:00:00"/>
    <x v="14"/>
    <n v="911.13"/>
    <n v="91113"/>
    <n v="0"/>
    <n v="0"/>
    <x v="1"/>
    <s v="Operación"/>
    <x v="1"/>
    <x v="4"/>
    <x v="1"/>
    <x v="3"/>
    <s v="Sí"/>
    <x v="4"/>
    <n v="91113"/>
    <s v="Comercio_995"/>
    <x v="1"/>
    <n v="911.13"/>
    <n v="91113"/>
    <n v="0"/>
    <n v="0"/>
    <n v="0"/>
    <n v="0"/>
    <s v="ARN00001207"/>
    <s v="Pendiente"/>
    <s v="Pendiente"/>
    <n v="0"/>
    <n v="0"/>
    <x v="0"/>
  </r>
  <r>
    <s v="C-001208"/>
    <x v="7"/>
    <x v="0"/>
    <d v="2023-03-30T00:00:00"/>
    <x v="27"/>
    <n v="360.73"/>
    <n v="36073"/>
    <n v="0"/>
    <n v="0"/>
    <x v="0"/>
    <s v="Operación"/>
    <x v="4"/>
    <x v="2"/>
    <x v="0"/>
    <x v="3"/>
    <s v="Sí"/>
    <x v="3"/>
    <n v="36073"/>
    <s v="Comercio_871"/>
    <x v="0"/>
    <n v="0"/>
    <n v="0"/>
    <n v="0"/>
    <n v="0"/>
    <n v="360.73"/>
    <n v="36073"/>
    <s v="ARN00001208"/>
    <s v="Hecho"/>
    <d v="2023-01-08T00:00:00"/>
    <n v="63.31"/>
    <n v="6331"/>
    <x v="0"/>
  </r>
  <r>
    <s v="C-001209"/>
    <x v="8"/>
    <x v="1"/>
    <d v="2023-03-20T00:00:00"/>
    <x v="3"/>
    <n v="770.79"/>
    <n v="77079"/>
    <n v="0"/>
    <n v="0"/>
    <x v="1"/>
    <s v="Operación"/>
    <x v="3"/>
    <x v="5"/>
    <x v="0"/>
    <x v="1"/>
    <s v="No"/>
    <x v="2"/>
    <n v="77079"/>
    <s v="Comercio_1438"/>
    <x v="0"/>
    <n v="0"/>
    <n v="0"/>
    <n v="0"/>
    <n v="0"/>
    <n v="770.79"/>
    <n v="77079"/>
    <s v="ARN00001209"/>
    <s v="Pendiente"/>
    <s v="Pendiente"/>
    <n v="0"/>
    <n v="0"/>
    <x v="5"/>
  </r>
  <r>
    <s v="C-001210"/>
    <x v="9"/>
    <x v="2"/>
    <d v="2023-03-20T00:00:00"/>
    <x v="29"/>
    <n v="721.11"/>
    <n v="72111"/>
    <n v="0"/>
    <n v="0"/>
    <x v="0"/>
    <s v="Operación"/>
    <x v="4"/>
    <x v="0"/>
    <x v="0"/>
    <x v="2"/>
    <s v="Sí"/>
    <x v="3"/>
    <n v="72111"/>
    <s v="Comercio_299"/>
    <x v="0"/>
    <n v="0"/>
    <n v="0"/>
    <n v="0"/>
    <n v="0"/>
    <n v="721.11"/>
    <n v="72111"/>
    <s v="ARN00001210"/>
    <s v="Pendiente"/>
    <s v="Pendiente"/>
    <n v="0"/>
    <n v="0"/>
    <x v="3"/>
  </r>
  <r>
    <s v="C-001211"/>
    <x v="10"/>
    <x v="3"/>
    <d v="2023-03-29T00:00:00"/>
    <x v="14"/>
    <n v="987.45"/>
    <n v="98745"/>
    <n v="0"/>
    <n v="0"/>
    <x v="1"/>
    <s v="Operación"/>
    <x v="2"/>
    <x v="5"/>
    <x v="1"/>
    <x v="5"/>
    <s v="No"/>
    <x v="2"/>
    <n v="98745"/>
    <s v="Comercio_1009"/>
    <x v="2"/>
    <n v="0"/>
    <n v="0"/>
    <n v="987.45"/>
    <n v="98745"/>
    <n v="0"/>
    <n v="0"/>
    <s v="ARN00001211"/>
    <s v="Hecho"/>
    <d v="2023-01-11T00:00:00"/>
    <n v="369.78"/>
    <n v="36978"/>
    <x v="4"/>
  </r>
  <r>
    <s v="C-001212"/>
    <x v="11"/>
    <x v="4"/>
    <d v="2023-03-17T00:00:00"/>
    <x v="9"/>
    <n v="775.41"/>
    <n v="77541"/>
    <n v="0"/>
    <n v="0"/>
    <x v="0"/>
    <s v="Operación"/>
    <x v="0"/>
    <x v="0"/>
    <x v="0"/>
    <x v="7"/>
    <s v="Sí"/>
    <x v="4"/>
    <n v="77541"/>
    <s v="Comercio_1229"/>
    <x v="0"/>
    <n v="0"/>
    <n v="0"/>
    <n v="0"/>
    <n v="0"/>
    <n v="775.41"/>
    <n v="77541"/>
    <s v="ARN00001212"/>
    <s v="Pendiente"/>
    <s v="Pendiente"/>
    <n v="0"/>
    <n v="0"/>
    <x v="3"/>
  </r>
  <r>
    <s v="C-001213"/>
    <x v="12"/>
    <x v="5"/>
    <d v="2023-04-09T00:00:00"/>
    <x v="24"/>
    <n v="677.72"/>
    <n v="67772"/>
    <n v="0"/>
    <n v="0"/>
    <x v="1"/>
    <s v="Operación"/>
    <x v="2"/>
    <x v="4"/>
    <x v="1"/>
    <x v="3"/>
    <s v="Sí"/>
    <x v="1"/>
    <n v="67772"/>
    <s v="Comercio_1885"/>
    <x v="3"/>
    <n v="677.72"/>
    <n v="67772"/>
    <n v="0"/>
    <n v="0"/>
    <n v="0"/>
    <n v="0"/>
    <s v="ARN00001213"/>
    <s v="Pendiente"/>
    <s v="Pendiente"/>
    <n v="0"/>
    <n v="0"/>
    <x v="0"/>
  </r>
  <r>
    <s v="C-001214"/>
    <x v="13"/>
    <x v="6"/>
    <d v="2023-03-30T00:00:00"/>
    <x v="30"/>
    <n v="579.72"/>
    <n v="57972"/>
    <n v="0"/>
    <n v="0.93"/>
    <x v="1"/>
    <s v="Operación"/>
    <x v="0"/>
    <x v="3"/>
    <x v="1"/>
    <x v="7"/>
    <s v="Sí"/>
    <x v="1"/>
    <n v="57972"/>
    <s v="Comercio_1663"/>
    <x v="2"/>
    <n v="0"/>
    <n v="0"/>
    <n v="579.72"/>
    <n v="57972"/>
    <n v="0"/>
    <n v="0"/>
    <s v="ARN00001214"/>
    <s v="Hecho"/>
    <d v="2023-01-14T00:00:00"/>
    <n v="373.59"/>
    <n v="37359"/>
    <x v="5"/>
  </r>
  <r>
    <s v="C-001215"/>
    <x v="14"/>
    <x v="0"/>
    <d v="2023-03-26T00:00:00"/>
    <x v="3"/>
    <n v="568.34"/>
    <n v="56834"/>
    <n v="0"/>
    <n v="1.45"/>
    <x v="0"/>
    <s v="Operación"/>
    <x v="4"/>
    <x v="1"/>
    <x v="1"/>
    <x v="0"/>
    <s v="Sí"/>
    <x v="3"/>
    <n v="56834"/>
    <s v="Comercio_273"/>
    <x v="2"/>
    <n v="0"/>
    <n v="0"/>
    <n v="568.34"/>
    <n v="56834"/>
    <n v="0"/>
    <n v="0"/>
    <s v="ARN00001215"/>
    <s v="Hecho"/>
    <d v="2023-01-15T00:00:00"/>
    <n v="779.12"/>
    <n v="77912"/>
    <x v="1"/>
  </r>
  <r>
    <s v="C-001216"/>
    <x v="15"/>
    <x v="1"/>
    <d v="2023-04-06T00:00:00"/>
    <x v="11"/>
    <n v="685.56"/>
    <n v="68556"/>
    <n v="0"/>
    <n v="0.81"/>
    <x v="0"/>
    <s v="Operación"/>
    <x v="2"/>
    <x v="0"/>
    <x v="0"/>
    <x v="0"/>
    <s v="No"/>
    <x v="4"/>
    <n v="68556"/>
    <s v="Comercio_175"/>
    <x v="0"/>
    <n v="0"/>
    <n v="0"/>
    <n v="0"/>
    <n v="0"/>
    <n v="685.56"/>
    <n v="68556"/>
    <s v="ARN00001216"/>
    <s v="Hecho"/>
    <d v="2023-01-16T00:00:00"/>
    <n v="18.78"/>
    <n v="1878"/>
    <x v="3"/>
  </r>
  <r>
    <s v="C-001217"/>
    <x v="16"/>
    <x v="2"/>
    <d v="2023-03-31T00:00:00"/>
    <x v="1"/>
    <n v="646.35"/>
    <n v="64635"/>
    <n v="0"/>
    <n v="0.88"/>
    <x v="0"/>
    <s v="Operación"/>
    <x v="0"/>
    <x v="3"/>
    <x v="1"/>
    <x v="5"/>
    <s v="Sí"/>
    <x v="0"/>
    <n v="64635"/>
    <s v="Comercio_1641"/>
    <x v="1"/>
    <n v="646.35"/>
    <n v="64635"/>
    <n v="0"/>
    <n v="0"/>
    <n v="0"/>
    <n v="0"/>
    <s v="ARN00001217"/>
    <s v="Pendiente"/>
    <s v="Pendiente"/>
    <n v="0"/>
    <n v="0"/>
    <x v="1"/>
  </r>
  <r>
    <s v="C-001218"/>
    <x v="17"/>
    <x v="3"/>
    <d v="2023-03-20T00:00:00"/>
    <x v="13"/>
    <n v="546.54"/>
    <n v="54654"/>
    <n v="0"/>
    <n v="1.17"/>
    <x v="1"/>
    <s v="Operación"/>
    <x v="3"/>
    <x v="3"/>
    <x v="1"/>
    <x v="6"/>
    <s v="No"/>
    <x v="4"/>
    <n v="54654"/>
    <s v="Comercio_770"/>
    <x v="3"/>
    <n v="546.54"/>
    <n v="54654"/>
    <n v="0"/>
    <n v="0"/>
    <n v="0"/>
    <n v="0"/>
    <s v="ARN00001218"/>
    <s v="Pendiente"/>
    <s v="Pendiente"/>
    <n v="0"/>
    <n v="0"/>
    <x v="3"/>
  </r>
  <r>
    <s v="C-001219"/>
    <x v="18"/>
    <x v="4"/>
    <d v="2023-03-31T00:00:00"/>
    <x v="17"/>
    <n v="406.74"/>
    <n v="40674"/>
    <n v="0"/>
    <n v="0"/>
    <x v="1"/>
    <s v="Operación"/>
    <x v="0"/>
    <x v="2"/>
    <x v="1"/>
    <x v="1"/>
    <s v="No"/>
    <x v="1"/>
    <n v="40674"/>
    <s v="Comercio_417"/>
    <x v="2"/>
    <n v="0"/>
    <n v="0"/>
    <n v="406.74"/>
    <n v="40674"/>
    <n v="0"/>
    <n v="0"/>
    <s v="ARN00001219"/>
    <s v="Pendiente"/>
    <s v="Pendiente"/>
    <n v="0"/>
    <n v="0"/>
    <x v="4"/>
  </r>
  <r>
    <s v="C-001220"/>
    <x v="19"/>
    <x v="5"/>
    <d v="2023-04-14T00:00:00"/>
    <x v="7"/>
    <n v="775.67"/>
    <n v="77567"/>
    <n v="0"/>
    <n v="0"/>
    <x v="0"/>
    <s v="Operación"/>
    <x v="0"/>
    <x v="4"/>
    <x v="1"/>
    <x v="2"/>
    <s v="No"/>
    <x v="1"/>
    <n v="77567"/>
    <s v="Comercio_477"/>
    <x v="2"/>
    <n v="0"/>
    <n v="0"/>
    <n v="775.67"/>
    <n v="77567"/>
    <n v="0"/>
    <n v="0"/>
    <s v="ARN00001220"/>
    <s v="Pendiente"/>
    <s v="Pendiente"/>
    <n v="0"/>
    <n v="0"/>
    <x v="4"/>
  </r>
  <r>
    <s v="C-001221"/>
    <x v="20"/>
    <x v="6"/>
    <d v="2023-03-23T00:00:00"/>
    <x v="13"/>
    <n v="63.22"/>
    <n v="6322"/>
    <n v="0"/>
    <n v="0.12"/>
    <x v="1"/>
    <s v="Operación"/>
    <x v="0"/>
    <x v="4"/>
    <x v="1"/>
    <x v="1"/>
    <s v="No"/>
    <x v="3"/>
    <n v="6322"/>
    <s v="Comercio_1751"/>
    <x v="1"/>
    <n v="63.22"/>
    <n v="6322"/>
    <n v="0"/>
    <n v="0"/>
    <n v="0"/>
    <n v="0"/>
    <s v="ARN00001221"/>
    <s v="Hecho"/>
    <d v="2023-01-21T00:00:00"/>
    <n v="966.37"/>
    <n v="96637"/>
    <x v="1"/>
  </r>
  <r>
    <s v="C-001222"/>
    <x v="21"/>
    <x v="0"/>
    <d v="2023-03-23T00:00:00"/>
    <x v="8"/>
    <n v="246.65"/>
    <n v="24665"/>
    <n v="0"/>
    <n v="0"/>
    <x v="1"/>
    <s v="Operación"/>
    <x v="1"/>
    <x v="3"/>
    <x v="1"/>
    <x v="4"/>
    <s v="No"/>
    <x v="4"/>
    <n v="24665"/>
    <s v="Comercio_1230"/>
    <x v="2"/>
    <n v="0"/>
    <n v="0"/>
    <n v="246.65"/>
    <n v="24665"/>
    <n v="0"/>
    <n v="0"/>
    <s v="ARN00001222"/>
    <s v="Pendiente"/>
    <s v="Pendiente"/>
    <n v="0"/>
    <n v="0"/>
    <x v="4"/>
  </r>
  <r>
    <s v="C-001223"/>
    <x v="22"/>
    <x v="1"/>
    <d v="2023-04-04T00:00:00"/>
    <x v="17"/>
    <n v="207.75"/>
    <n v="20775"/>
    <n v="0"/>
    <n v="0"/>
    <x v="1"/>
    <s v="Operación"/>
    <x v="4"/>
    <x v="1"/>
    <x v="1"/>
    <x v="0"/>
    <s v="No"/>
    <x v="4"/>
    <n v="20775"/>
    <s v="Comercio_1075"/>
    <x v="1"/>
    <n v="207.75"/>
    <n v="20775"/>
    <n v="0"/>
    <n v="0"/>
    <n v="0"/>
    <n v="0"/>
    <s v="ARN00001223"/>
    <s v="Pendiente"/>
    <s v="Pendiente"/>
    <n v="0"/>
    <n v="0"/>
    <x v="5"/>
  </r>
  <r>
    <s v="C-001224"/>
    <x v="23"/>
    <x v="2"/>
    <d v="2023-04-02T00:00:00"/>
    <x v="0"/>
    <n v="621.27"/>
    <n v="62127"/>
    <n v="0"/>
    <n v="1.37"/>
    <x v="0"/>
    <s v="Operación"/>
    <x v="3"/>
    <x v="4"/>
    <x v="0"/>
    <x v="2"/>
    <s v="Sí"/>
    <x v="0"/>
    <n v="62127"/>
    <s v="Comercio_1846"/>
    <x v="0"/>
    <n v="0"/>
    <n v="0"/>
    <n v="0"/>
    <n v="0"/>
    <n v="621.27"/>
    <n v="62127"/>
    <s v="ARN00001224"/>
    <s v="Hecho"/>
    <d v="2023-01-24T00:00:00"/>
    <n v="337.85"/>
    <n v="33785"/>
    <x v="5"/>
  </r>
  <r>
    <s v="C-001225"/>
    <x v="24"/>
    <x v="3"/>
    <d v="2023-04-19T00:00:00"/>
    <x v="7"/>
    <n v="903.21"/>
    <n v="90321"/>
    <n v="0"/>
    <n v="0"/>
    <x v="1"/>
    <s v="Operación"/>
    <x v="1"/>
    <x v="5"/>
    <x v="1"/>
    <x v="3"/>
    <s v="No"/>
    <x v="2"/>
    <n v="90321"/>
    <s v="Comercio_1696"/>
    <x v="1"/>
    <n v="903.21"/>
    <n v="90321"/>
    <n v="0"/>
    <n v="0"/>
    <n v="0"/>
    <n v="0"/>
    <s v="ARN00001225"/>
    <s v="Pendiente"/>
    <s v="Pendiente"/>
    <n v="0"/>
    <n v="0"/>
    <x v="3"/>
  </r>
  <r>
    <s v="C-001226"/>
    <x v="25"/>
    <x v="4"/>
    <d v="2023-03-27T00:00:00"/>
    <x v="8"/>
    <n v="285.95999999999998"/>
    <n v="28596"/>
    <n v="0"/>
    <n v="0"/>
    <x v="0"/>
    <s v="Operación"/>
    <x v="5"/>
    <x v="3"/>
    <x v="1"/>
    <x v="4"/>
    <s v="No"/>
    <x v="4"/>
    <n v="28596"/>
    <s v="Comercio_1611"/>
    <x v="3"/>
    <n v="285.95999999999998"/>
    <n v="28596"/>
    <n v="0"/>
    <n v="0"/>
    <n v="0"/>
    <n v="0"/>
    <s v="ARN00001226"/>
    <s v="Hecho"/>
    <d v="2023-01-26T00:00:00"/>
    <n v="531.69000000000005"/>
    <n v="53169"/>
    <x v="1"/>
  </r>
  <r>
    <s v="C-001227"/>
    <x v="26"/>
    <x v="5"/>
    <d v="2023-04-13T00:00:00"/>
    <x v="6"/>
    <n v="970.53"/>
    <n v="97053"/>
    <n v="0"/>
    <n v="0"/>
    <x v="0"/>
    <s v="Operación"/>
    <x v="2"/>
    <x v="5"/>
    <x v="1"/>
    <x v="1"/>
    <s v="Sí"/>
    <x v="2"/>
    <n v="97053"/>
    <s v="Comercio_1220"/>
    <x v="3"/>
    <n v="970.53"/>
    <n v="97053"/>
    <n v="0"/>
    <n v="0"/>
    <n v="0"/>
    <n v="0"/>
    <s v="ARN00001227"/>
    <s v="Pendiente"/>
    <s v="Pendiente"/>
    <n v="0"/>
    <n v="0"/>
    <x v="4"/>
  </r>
  <r>
    <s v="C-001228"/>
    <x v="27"/>
    <x v="6"/>
    <d v="2023-03-30T00:00:00"/>
    <x v="13"/>
    <n v="71.23"/>
    <n v="7123"/>
    <n v="0"/>
    <n v="0.13"/>
    <x v="1"/>
    <s v="Operación"/>
    <x v="3"/>
    <x v="2"/>
    <x v="1"/>
    <x v="2"/>
    <s v="No"/>
    <x v="1"/>
    <n v="71230"/>
    <s v="Comercio_1637"/>
    <x v="1"/>
    <n v="712.3"/>
    <n v="71230"/>
    <n v="0"/>
    <n v="0"/>
    <n v="0"/>
    <n v="0"/>
    <s v="ARN00001228"/>
    <s v="Hecho"/>
    <d v="2023-01-28T00:00:00"/>
    <n v="777.33"/>
    <n v="77733"/>
    <x v="5"/>
  </r>
  <r>
    <s v="C-001229"/>
    <x v="28"/>
    <x v="0"/>
    <d v="2023-04-24T00:00:00"/>
    <x v="10"/>
    <n v="342.53"/>
    <n v="34253"/>
    <n v="0"/>
    <n v="0"/>
    <x v="1"/>
    <s v="Operación"/>
    <x v="4"/>
    <x v="0"/>
    <x v="0"/>
    <x v="7"/>
    <s v="No"/>
    <x v="3"/>
    <n v="34253"/>
    <s v="Comercio_1675"/>
    <x v="0"/>
    <n v="0"/>
    <n v="0"/>
    <n v="0"/>
    <n v="0"/>
    <n v="342.53"/>
    <n v="34253"/>
    <s v="ARN00001229"/>
    <s v="Hecho"/>
    <d v="2023-01-29T00:00:00"/>
    <n v="880.77"/>
    <n v="88077"/>
    <x v="3"/>
  </r>
  <r>
    <s v="C-001230"/>
    <x v="29"/>
    <x v="1"/>
    <d v="2023-04-04T00:00:00"/>
    <x v="9"/>
    <n v="811.01"/>
    <n v="81101"/>
    <n v="0"/>
    <n v="0"/>
    <x v="1"/>
    <s v="Operación"/>
    <x v="0"/>
    <x v="4"/>
    <x v="1"/>
    <x v="3"/>
    <s v="Sí"/>
    <x v="4"/>
    <n v="81101"/>
    <s v="Comercio_509"/>
    <x v="3"/>
    <n v="811.01"/>
    <n v="81101"/>
    <n v="0"/>
    <n v="0"/>
    <n v="0"/>
    <n v="0"/>
    <s v="ARN00001230"/>
    <s v="Pendiente"/>
    <s v="Pendiente"/>
    <n v="0"/>
    <n v="0"/>
    <x v="0"/>
  </r>
  <r>
    <s v="C-001231"/>
    <x v="30"/>
    <x v="2"/>
    <d v="2023-04-15T00:00:00"/>
    <x v="22"/>
    <n v="124.16"/>
    <n v="12416"/>
    <n v="0"/>
    <n v="0.92"/>
    <x v="1"/>
    <s v="Operación"/>
    <x v="4"/>
    <x v="3"/>
    <x v="1"/>
    <x v="0"/>
    <s v="Sí"/>
    <x v="1"/>
    <n v="12416"/>
    <s v="Comercio_40"/>
    <x v="1"/>
    <n v="124.16"/>
    <n v="12416"/>
    <n v="0"/>
    <n v="0"/>
    <n v="0"/>
    <n v="0"/>
    <s v="ARN00001231"/>
    <s v="Pendiente"/>
    <s v="Pendiente"/>
    <n v="0"/>
    <n v="0"/>
    <x v="1"/>
  </r>
  <r>
    <s v="C-001232"/>
    <x v="31"/>
    <x v="3"/>
    <d v="2023-04-13T00:00:00"/>
    <x v="17"/>
    <n v="87.9"/>
    <n v="8790"/>
    <n v="0"/>
    <n v="1.23"/>
    <x v="0"/>
    <s v="Operación"/>
    <x v="0"/>
    <x v="4"/>
    <x v="1"/>
    <x v="7"/>
    <s v="Sí"/>
    <x v="0"/>
    <n v="87900"/>
    <s v="Comercio_1387"/>
    <x v="3"/>
    <n v="879"/>
    <n v="87900"/>
    <n v="0"/>
    <n v="0"/>
    <n v="0"/>
    <n v="0"/>
    <s v="ARN00001232"/>
    <s v="Pendiente"/>
    <s v="Pendiente"/>
    <n v="0"/>
    <n v="0"/>
    <x v="3"/>
  </r>
  <r>
    <s v="C-001233"/>
    <x v="32"/>
    <x v="4"/>
    <d v="2023-04-11T00:00:00"/>
    <x v="0"/>
    <n v="218.22"/>
    <n v="21822"/>
    <n v="0"/>
    <n v="1.49"/>
    <x v="0"/>
    <s v="Operación"/>
    <x v="3"/>
    <x v="0"/>
    <x v="0"/>
    <x v="0"/>
    <s v="No"/>
    <x v="2"/>
    <n v="21822"/>
    <s v="Comercio_169"/>
    <x v="0"/>
    <n v="0"/>
    <n v="0"/>
    <n v="0"/>
    <n v="0"/>
    <n v="218.22"/>
    <n v="21822"/>
    <s v="ARN00001233"/>
    <s v="Pendiente"/>
    <s v="Pendiente"/>
    <n v="0"/>
    <n v="0"/>
    <x v="1"/>
  </r>
  <r>
    <s v="C-001234"/>
    <x v="33"/>
    <x v="5"/>
    <d v="2023-04-30T00:00:00"/>
    <x v="24"/>
    <n v="371.06"/>
    <n v="37106"/>
    <n v="0"/>
    <n v="0"/>
    <x v="0"/>
    <s v="Operación"/>
    <x v="5"/>
    <x v="3"/>
    <x v="1"/>
    <x v="1"/>
    <s v="No"/>
    <x v="1"/>
    <n v="37106"/>
    <s v="Comercio_352"/>
    <x v="2"/>
    <n v="0"/>
    <n v="0"/>
    <n v="371.06"/>
    <n v="37106"/>
    <n v="0"/>
    <n v="0"/>
    <s v="ARN00001234"/>
    <s v="Pendiente"/>
    <s v="Pendiente"/>
    <n v="0"/>
    <n v="0"/>
    <x v="3"/>
  </r>
  <r>
    <s v="C-001235"/>
    <x v="34"/>
    <x v="6"/>
    <d v="2023-05-05T00:00:00"/>
    <x v="4"/>
    <n v="880.21"/>
    <n v="88021"/>
    <n v="0"/>
    <n v="0.11"/>
    <x v="0"/>
    <s v="Operación"/>
    <x v="3"/>
    <x v="3"/>
    <x v="1"/>
    <x v="7"/>
    <s v="No"/>
    <x v="2"/>
    <n v="88021"/>
    <s v="Comercio_773"/>
    <x v="3"/>
    <n v="880.21"/>
    <n v="88021"/>
    <n v="0"/>
    <n v="0"/>
    <n v="0"/>
    <n v="0"/>
    <s v="ARN00001235"/>
    <s v="Hecho"/>
    <d v="2023-02-04T00:00:00"/>
    <n v="54.51"/>
    <n v="5451"/>
    <x v="4"/>
  </r>
  <r>
    <s v="C-001236"/>
    <x v="35"/>
    <x v="0"/>
    <d v="2023-04-24T00:00:00"/>
    <x v="15"/>
    <n v="450.84"/>
    <n v="45084"/>
    <n v="0"/>
    <n v="1.43"/>
    <x v="0"/>
    <s v="Operación"/>
    <x v="2"/>
    <x v="0"/>
    <x v="1"/>
    <x v="7"/>
    <s v="Sí"/>
    <x v="3"/>
    <n v="45084"/>
    <s v="Comercio_936"/>
    <x v="1"/>
    <n v="450.84"/>
    <n v="45084"/>
    <n v="0"/>
    <n v="0"/>
    <n v="0"/>
    <n v="0"/>
    <s v="ARN00001236"/>
    <s v="Hecho"/>
    <d v="2023-02-05T00:00:00"/>
    <n v="666.54"/>
    <n v="66654"/>
    <x v="4"/>
  </r>
  <r>
    <s v="C-001237"/>
    <x v="36"/>
    <x v="1"/>
    <d v="2023-04-18T00:00:00"/>
    <x v="17"/>
    <n v="456.65"/>
    <n v="45665"/>
    <n v="0"/>
    <n v="1.43"/>
    <x v="0"/>
    <s v="Operación"/>
    <x v="2"/>
    <x v="1"/>
    <x v="1"/>
    <x v="6"/>
    <s v="Sí"/>
    <x v="2"/>
    <n v="45665"/>
    <s v="Comercio_744"/>
    <x v="3"/>
    <n v="456.65"/>
    <n v="45665"/>
    <n v="0"/>
    <n v="0"/>
    <n v="0"/>
    <n v="0"/>
    <s v="ARN00001237"/>
    <s v="Pendiente"/>
    <s v="Pendiente"/>
    <n v="0"/>
    <n v="0"/>
    <x v="2"/>
  </r>
  <r>
    <s v="C-001238"/>
    <x v="37"/>
    <x v="2"/>
    <d v="2023-05-02T00:00:00"/>
    <x v="7"/>
    <n v="441.56"/>
    <n v="44156"/>
    <n v="0"/>
    <n v="0.89"/>
    <x v="0"/>
    <s v="Operación"/>
    <x v="0"/>
    <x v="2"/>
    <x v="1"/>
    <x v="5"/>
    <s v="No"/>
    <x v="4"/>
    <n v="44156"/>
    <s v="Comercio_1303"/>
    <x v="1"/>
    <n v="441.56"/>
    <n v="44156"/>
    <n v="0"/>
    <n v="0"/>
    <n v="0"/>
    <n v="0"/>
    <s v="ARN00001238"/>
    <s v="Hecho"/>
    <d v="2023-02-07T00:00:00"/>
    <n v="570.54999999999995"/>
    <n v="57055"/>
    <x v="5"/>
  </r>
  <r>
    <s v="C-001239"/>
    <x v="38"/>
    <x v="3"/>
    <d v="2023-05-09T00:00:00"/>
    <x v="4"/>
    <n v="552.72"/>
    <n v="55272"/>
    <n v="0"/>
    <n v="1.1299999999999999"/>
    <x v="1"/>
    <s v="Operación"/>
    <x v="2"/>
    <x v="0"/>
    <x v="1"/>
    <x v="4"/>
    <s v="Sí"/>
    <x v="3"/>
    <n v="55272"/>
    <s v="Comercio_898"/>
    <x v="1"/>
    <n v="552.72"/>
    <n v="55272"/>
    <n v="0"/>
    <n v="0"/>
    <n v="0"/>
    <n v="0"/>
    <s v="ARN00001239"/>
    <s v="Hecho"/>
    <d v="2023-02-08T00:00:00"/>
    <n v="536.71"/>
    <n v="53671"/>
    <x v="5"/>
  </r>
  <r>
    <s v="C-001240"/>
    <x v="39"/>
    <x v="4"/>
    <d v="2023-04-21T00:00:00"/>
    <x v="17"/>
    <n v="789.95"/>
    <n v="78995"/>
    <n v="0"/>
    <n v="1.1200000000000001"/>
    <x v="0"/>
    <s v="Operación"/>
    <x v="0"/>
    <x v="0"/>
    <x v="1"/>
    <x v="1"/>
    <s v="Sí"/>
    <x v="4"/>
    <n v="78995"/>
    <s v="Comercio_761"/>
    <x v="2"/>
    <n v="0"/>
    <n v="0"/>
    <n v="789.95"/>
    <n v="78995"/>
    <n v="0"/>
    <n v="0"/>
    <s v="ARN00001240"/>
    <s v="Pendiente"/>
    <s v="Pendiente"/>
    <n v="0"/>
    <n v="0"/>
    <x v="0"/>
  </r>
  <r>
    <s v="C-001241"/>
    <x v="40"/>
    <x v="5"/>
    <d v="2023-05-01T00:00:00"/>
    <x v="11"/>
    <n v="577.03"/>
    <n v="57703"/>
    <n v="0"/>
    <n v="1.47"/>
    <x v="1"/>
    <s v="Operación"/>
    <x v="0"/>
    <x v="4"/>
    <x v="1"/>
    <x v="0"/>
    <s v="Sí"/>
    <x v="2"/>
    <n v="57703"/>
    <s v="Comercio_1770"/>
    <x v="2"/>
    <n v="0"/>
    <n v="0"/>
    <n v="577.03"/>
    <n v="57703"/>
    <n v="0"/>
    <n v="0"/>
    <s v="ARN00001241"/>
    <s v="Hecho"/>
    <d v="2023-02-10T00:00:00"/>
    <n v="784.56"/>
    <n v="78456"/>
    <x v="2"/>
  </r>
  <r>
    <s v="C-001242"/>
    <x v="41"/>
    <x v="6"/>
    <d v="2023-05-05T00:00:00"/>
    <x v="21"/>
    <n v="321.64999999999998"/>
    <n v="32165"/>
    <n v="0"/>
    <n v="0"/>
    <x v="1"/>
    <s v="Operación"/>
    <x v="4"/>
    <x v="3"/>
    <x v="1"/>
    <x v="2"/>
    <s v="Sí"/>
    <x v="2"/>
    <n v="32165"/>
    <s v="Comercio_120"/>
    <x v="1"/>
    <n v="321.64999999999998"/>
    <n v="32165"/>
    <n v="0"/>
    <n v="0"/>
    <n v="0"/>
    <n v="0"/>
    <s v="ARN00001242"/>
    <s v="Hecho"/>
    <d v="2023-02-11T00:00:00"/>
    <n v="421.98"/>
    <n v="42198"/>
    <x v="0"/>
  </r>
  <r>
    <s v="C-001243"/>
    <x v="42"/>
    <x v="0"/>
    <d v="2023-04-23T00:00:00"/>
    <x v="3"/>
    <n v="901.04"/>
    <n v="90104"/>
    <n v="0"/>
    <n v="0.11"/>
    <x v="1"/>
    <s v="Operación"/>
    <x v="0"/>
    <x v="5"/>
    <x v="1"/>
    <x v="3"/>
    <s v="No"/>
    <x v="4"/>
    <n v="90104"/>
    <s v="Comercio_1189"/>
    <x v="2"/>
    <n v="0"/>
    <n v="0"/>
    <n v="901.04"/>
    <n v="90104"/>
    <n v="0"/>
    <n v="0"/>
    <s v="ARN00001243"/>
    <s v="Pendiente"/>
    <s v="Pendiente"/>
    <n v="0"/>
    <n v="0"/>
    <x v="3"/>
  </r>
  <r>
    <s v="C-001244"/>
    <x v="43"/>
    <x v="1"/>
    <d v="2023-04-18T00:00:00"/>
    <x v="9"/>
    <n v="539.91999999999996"/>
    <n v="53992"/>
    <n v="0"/>
    <n v="0"/>
    <x v="1"/>
    <s v="Operación"/>
    <x v="1"/>
    <x v="0"/>
    <x v="1"/>
    <x v="4"/>
    <s v="Sí"/>
    <x v="4"/>
    <n v="53992"/>
    <s v="Comercio_1319"/>
    <x v="3"/>
    <n v="539.91999999999996"/>
    <n v="53992"/>
    <n v="0"/>
    <n v="0"/>
    <n v="0"/>
    <n v="0"/>
    <s v="ARN00001244"/>
    <s v="Hecho"/>
    <d v="2023-02-13T00:00:00"/>
    <n v="8.3699999999999992"/>
    <n v="837"/>
    <x v="5"/>
  </r>
  <r>
    <s v="C-001245"/>
    <x v="44"/>
    <x v="2"/>
    <d v="2023-05-11T00:00:00"/>
    <x v="24"/>
    <n v="73.17"/>
    <n v="7317"/>
    <n v="0"/>
    <n v="0"/>
    <x v="0"/>
    <s v="Operación"/>
    <x v="2"/>
    <x v="5"/>
    <x v="0"/>
    <x v="5"/>
    <s v="No"/>
    <x v="1"/>
    <n v="73170"/>
    <s v="Comercio_1265"/>
    <x v="0"/>
    <n v="0"/>
    <n v="0"/>
    <n v="0"/>
    <n v="0"/>
    <n v="731.7"/>
    <n v="73170"/>
    <s v="ARN00001245"/>
    <s v="Hecho"/>
    <d v="2023-02-14T00:00:00"/>
    <n v="549.98"/>
    <n v="54998"/>
    <x v="1"/>
  </r>
  <r>
    <s v="C-001246"/>
    <x v="45"/>
    <x v="3"/>
    <d v="2023-05-09T00:00:00"/>
    <x v="21"/>
    <n v="110.97"/>
    <n v="11097"/>
    <n v="0"/>
    <n v="1.19"/>
    <x v="0"/>
    <s v="Operación"/>
    <x v="1"/>
    <x v="2"/>
    <x v="1"/>
    <x v="2"/>
    <s v="Sí"/>
    <x v="4"/>
    <n v="11097"/>
    <s v="Comercio_688"/>
    <x v="2"/>
    <n v="0"/>
    <n v="0"/>
    <n v="110.97"/>
    <n v="11097"/>
    <n v="0"/>
    <n v="0"/>
    <s v="ARN00001246"/>
    <s v="Pendiente"/>
    <s v="Pendiente"/>
    <n v="0"/>
    <n v="0"/>
    <x v="1"/>
  </r>
  <r>
    <s v="C-001247"/>
    <x v="46"/>
    <x v="4"/>
    <d v="2023-05-06T00:00:00"/>
    <x v="18"/>
    <n v="785.29"/>
    <n v="78529"/>
    <n v="0"/>
    <n v="0"/>
    <x v="0"/>
    <s v="Operación"/>
    <x v="3"/>
    <x v="3"/>
    <x v="1"/>
    <x v="3"/>
    <s v="Sí"/>
    <x v="3"/>
    <n v="78529"/>
    <s v="Comercio_1066"/>
    <x v="2"/>
    <n v="0"/>
    <n v="0"/>
    <n v="785.29"/>
    <n v="78529"/>
    <n v="0"/>
    <n v="0"/>
    <s v="ARN00001247"/>
    <s v="Hecho"/>
    <d v="2023-02-16T00:00:00"/>
    <n v="89.98"/>
    <n v="8998"/>
    <x v="4"/>
  </r>
  <r>
    <s v="C-001248"/>
    <x v="47"/>
    <x v="5"/>
    <d v="2023-04-29T00:00:00"/>
    <x v="17"/>
    <n v="329.46"/>
    <n v="32946"/>
    <n v="0"/>
    <n v="0"/>
    <x v="0"/>
    <s v="Operación"/>
    <x v="1"/>
    <x v="0"/>
    <x v="0"/>
    <x v="5"/>
    <s v="No"/>
    <x v="0"/>
    <n v="32946"/>
    <s v="Comercio_1564"/>
    <x v="0"/>
    <n v="0"/>
    <n v="0"/>
    <n v="0"/>
    <n v="0"/>
    <n v="329.46"/>
    <n v="32946"/>
    <s v="ARN00001248"/>
    <s v="Hecho"/>
    <d v="2023-02-17T00:00:00"/>
    <n v="95.56"/>
    <n v="9556"/>
    <x v="3"/>
  </r>
  <r>
    <s v="C-001249"/>
    <x v="48"/>
    <x v="6"/>
    <d v="2023-05-08T00:00:00"/>
    <x v="18"/>
    <n v="841.84"/>
    <n v="84184"/>
    <n v="0"/>
    <n v="0"/>
    <x v="1"/>
    <s v="Operación"/>
    <x v="5"/>
    <x v="0"/>
    <x v="1"/>
    <x v="6"/>
    <s v="Sí"/>
    <x v="1"/>
    <n v="84184"/>
    <s v="Comercio_1142"/>
    <x v="1"/>
    <n v="841.84"/>
    <n v="84184"/>
    <n v="0"/>
    <n v="0"/>
    <n v="0"/>
    <n v="0"/>
    <s v="ARN00001249"/>
    <s v="Hecho"/>
    <d v="2023-02-18T00:00:00"/>
    <n v="65.59"/>
    <n v="6559"/>
    <x v="2"/>
  </r>
  <r>
    <s v="C-001250"/>
    <x v="49"/>
    <x v="0"/>
    <d v="2023-05-17T00:00:00"/>
    <x v="28"/>
    <n v="487.91"/>
    <n v="48791"/>
    <n v="0"/>
    <n v="0"/>
    <x v="1"/>
    <s v="Operación"/>
    <x v="4"/>
    <x v="1"/>
    <x v="1"/>
    <x v="7"/>
    <s v="Sí"/>
    <x v="4"/>
    <n v="48791"/>
    <s v="Comercio_1102"/>
    <x v="3"/>
    <n v="487.91"/>
    <n v="48791"/>
    <n v="0"/>
    <n v="0"/>
    <n v="0"/>
    <n v="0"/>
    <s v="ARN00001250"/>
    <s v="Hecho"/>
    <d v="2023-02-19T00:00:00"/>
    <n v="732.96"/>
    <n v="73296"/>
    <x v="1"/>
  </r>
  <r>
    <s v="C-001251"/>
    <x v="50"/>
    <x v="1"/>
    <d v="2023-05-14T00:00:00"/>
    <x v="21"/>
    <n v="634.64"/>
    <n v="63464"/>
    <n v="0"/>
    <n v="0.81"/>
    <x v="0"/>
    <s v="Operación"/>
    <x v="0"/>
    <x v="5"/>
    <x v="1"/>
    <x v="1"/>
    <s v="Sí"/>
    <x v="1"/>
    <n v="63464"/>
    <s v="Comercio_1776"/>
    <x v="2"/>
    <n v="0"/>
    <n v="0"/>
    <n v="634.64"/>
    <n v="63464"/>
    <n v="0"/>
    <n v="0"/>
    <s v="ARN00001251"/>
    <s v="Hecho"/>
    <d v="2023-02-20T00:00:00"/>
    <n v="22.97"/>
    <n v="2297"/>
    <x v="1"/>
  </r>
  <r>
    <s v="C-001252"/>
    <x v="51"/>
    <x v="2"/>
    <d v="2023-04-27T00:00:00"/>
    <x v="25"/>
    <n v="357.33"/>
    <n v="35733"/>
    <n v="0"/>
    <n v="1.34"/>
    <x v="0"/>
    <s v="Operación"/>
    <x v="5"/>
    <x v="2"/>
    <x v="1"/>
    <x v="3"/>
    <s v="No"/>
    <x v="4"/>
    <n v="35733"/>
    <s v="Comercio_464"/>
    <x v="2"/>
    <n v="0"/>
    <n v="0"/>
    <n v="357.33"/>
    <n v="35733"/>
    <n v="0"/>
    <n v="0"/>
    <s v="ARN00001252"/>
    <s v="Hecho"/>
    <d v="2023-02-21T00:00:00"/>
    <n v="744.31"/>
    <n v="74431"/>
    <x v="4"/>
  </r>
  <r>
    <s v="C-001253"/>
    <x v="52"/>
    <x v="3"/>
    <d v="2023-05-07T00:00:00"/>
    <x v="22"/>
    <n v="363.18"/>
    <n v="36318"/>
    <n v="0"/>
    <n v="1.36"/>
    <x v="1"/>
    <s v="Operación"/>
    <x v="1"/>
    <x v="5"/>
    <x v="1"/>
    <x v="0"/>
    <s v="Sí"/>
    <x v="2"/>
    <n v="36318"/>
    <s v="Comercio_1809"/>
    <x v="1"/>
    <n v="363.18"/>
    <n v="36318"/>
    <n v="0"/>
    <n v="0"/>
    <n v="0"/>
    <n v="0"/>
    <s v="ARN00001253"/>
    <s v="Pendiente"/>
    <s v="Pendiente"/>
    <n v="0"/>
    <n v="0"/>
    <x v="0"/>
  </r>
  <r>
    <s v="C-001254"/>
    <x v="53"/>
    <x v="4"/>
    <d v="2023-05-09T00:00:00"/>
    <x v="30"/>
    <n v="77.83"/>
    <n v="7783"/>
    <n v="0"/>
    <n v="0"/>
    <x v="1"/>
    <s v="Operación"/>
    <x v="5"/>
    <x v="5"/>
    <x v="1"/>
    <x v="5"/>
    <s v="No"/>
    <x v="1"/>
    <n v="77830"/>
    <s v="Comercio_1354"/>
    <x v="2"/>
    <n v="0"/>
    <n v="0"/>
    <n v="778.3"/>
    <n v="77830"/>
    <n v="0"/>
    <n v="0"/>
    <s v="ARN00001254"/>
    <s v="Hecho"/>
    <d v="2023-02-23T00:00:00"/>
    <n v="406.06"/>
    <n v="40606"/>
    <x v="4"/>
  </r>
  <r>
    <s v="C-001255"/>
    <x v="54"/>
    <x v="5"/>
    <d v="2023-04-28T00:00:00"/>
    <x v="5"/>
    <n v="826.37"/>
    <n v="82637"/>
    <n v="0"/>
    <n v="0.94"/>
    <x v="0"/>
    <s v="Operación"/>
    <x v="0"/>
    <x v="3"/>
    <x v="1"/>
    <x v="6"/>
    <s v="No"/>
    <x v="3"/>
    <n v="82637"/>
    <s v="Comercio_662"/>
    <x v="2"/>
    <n v="0"/>
    <n v="0"/>
    <n v="826.37"/>
    <n v="82637"/>
    <n v="0"/>
    <n v="0"/>
    <s v="ARN00001255"/>
    <s v="Hecho"/>
    <d v="2023-02-24T00:00:00"/>
    <n v="675.74"/>
    <n v="67574"/>
    <x v="3"/>
  </r>
  <r>
    <s v="C-001256"/>
    <x v="55"/>
    <x v="6"/>
    <d v="2023-05-21T00:00:00"/>
    <x v="10"/>
    <n v="587.99"/>
    <n v="58799"/>
    <n v="0"/>
    <n v="0"/>
    <x v="0"/>
    <s v="Operación"/>
    <x v="0"/>
    <x v="0"/>
    <x v="1"/>
    <x v="5"/>
    <s v="Sí"/>
    <x v="0"/>
    <n v="58799"/>
    <s v="Comercio_1266"/>
    <x v="2"/>
    <n v="0"/>
    <n v="0"/>
    <n v="587.99"/>
    <n v="58799"/>
    <n v="0"/>
    <n v="0"/>
    <s v="ARN00001256"/>
    <s v="Pendiente"/>
    <s v="Pendiente"/>
    <n v="0"/>
    <n v="0"/>
    <x v="2"/>
  </r>
  <r>
    <s v="C-001257"/>
    <x v="56"/>
    <x v="0"/>
    <d v="2023-05-24T00:00:00"/>
    <x v="28"/>
    <n v="365.76"/>
    <n v="36576"/>
    <n v="0"/>
    <n v="0"/>
    <x v="1"/>
    <s v="Operación"/>
    <x v="5"/>
    <x v="3"/>
    <x v="1"/>
    <x v="1"/>
    <s v="No"/>
    <x v="2"/>
    <n v="36576"/>
    <s v="Comercio_9"/>
    <x v="3"/>
    <n v="365.76"/>
    <n v="36576"/>
    <n v="0"/>
    <n v="0"/>
    <n v="0"/>
    <n v="0"/>
    <s v="ARN00001257"/>
    <s v="Hecho"/>
    <d v="2023-02-26T00:00:00"/>
    <n v="552.47"/>
    <n v="55247"/>
    <x v="3"/>
  </r>
  <r>
    <s v="C-001258"/>
    <x v="57"/>
    <x v="1"/>
    <d v="2023-05-06T00:00:00"/>
    <x v="0"/>
    <n v="955.26"/>
    <n v="95526"/>
    <n v="0"/>
    <n v="0.08"/>
    <x v="1"/>
    <s v="Operación"/>
    <x v="2"/>
    <x v="0"/>
    <x v="1"/>
    <x v="7"/>
    <s v="No"/>
    <x v="1"/>
    <n v="95526"/>
    <s v="Comercio_828"/>
    <x v="1"/>
    <n v="955.26"/>
    <n v="95526"/>
    <n v="0"/>
    <n v="0"/>
    <n v="0"/>
    <n v="0"/>
    <s v="ARN00001258"/>
    <s v="Hecho"/>
    <d v="2023-02-27T00:00:00"/>
    <n v="410.17"/>
    <n v="41017"/>
    <x v="2"/>
  </r>
  <r>
    <s v="C-001259"/>
    <x v="58"/>
    <x v="2"/>
    <d v="2023-05-11T00:00:00"/>
    <x v="26"/>
    <n v="698.34"/>
    <n v="69834"/>
    <n v="0"/>
    <n v="0"/>
    <x v="1"/>
    <s v="Operación"/>
    <x v="3"/>
    <x v="5"/>
    <x v="0"/>
    <x v="4"/>
    <s v="No"/>
    <x v="0"/>
    <n v="69834"/>
    <s v="Comercio_1747"/>
    <x v="0"/>
    <n v="0"/>
    <n v="0"/>
    <n v="0"/>
    <n v="0"/>
    <n v="698.34"/>
    <n v="69834"/>
    <s v="ARN00001259"/>
    <s v="Hecho"/>
    <d v="2023-02-28T00:00:00"/>
    <n v="680.89"/>
    <n v="68089"/>
    <x v="4"/>
  </r>
  <r>
    <s v="C-001260"/>
    <x v="59"/>
    <x v="3"/>
    <d v="2023-05-06T00:00:00"/>
    <x v="23"/>
    <n v="929.81"/>
    <n v="92981"/>
    <n v="0"/>
    <n v="0"/>
    <x v="1"/>
    <s v="Operación"/>
    <x v="4"/>
    <x v="3"/>
    <x v="1"/>
    <x v="4"/>
    <s v="No"/>
    <x v="4"/>
    <n v="92981"/>
    <s v="Comercio_1858"/>
    <x v="2"/>
    <n v="0"/>
    <n v="0"/>
    <n v="929.81"/>
    <n v="92981"/>
    <n v="0"/>
    <n v="0"/>
    <s v="ARN00001260"/>
    <s v="Hecho"/>
    <d v="2023-03-01T00:00:00"/>
    <n v="830.96"/>
    <n v="83096"/>
    <x v="0"/>
  </r>
  <r>
    <s v="C-001261"/>
    <x v="60"/>
    <x v="4"/>
    <d v="2023-05-01T00:00:00"/>
    <x v="8"/>
    <n v="377.84"/>
    <n v="37784"/>
    <n v="0"/>
    <n v="0"/>
    <x v="0"/>
    <s v="Operación"/>
    <x v="1"/>
    <x v="4"/>
    <x v="1"/>
    <x v="0"/>
    <s v="No"/>
    <x v="2"/>
    <n v="37784"/>
    <s v="Comercio_775"/>
    <x v="2"/>
    <n v="0"/>
    <n v="0"/>
    <n v="377.84"/>
    <n v="37784"/>
    <n v="0"/>
    <n v="0"/>
    <s v="ARN00001261"/>
    <s v="Hecho"/>
    <d v="2023-03-02T00:00:00"/>
    <n v="127.47"/>
    <n v="12747"/>
    <x v="3"/>
  </r>
  <r>
    <s v="C-001262"/>
    <x v="61"/>
    <x v="5"/>
    <d v="2023-05-28T00:00:00"/>
    <x v="24"/>
    <n v="375.91"/>
    <n v="37591"/>
    <n v="0"/>
    <n v="0.13"/>
    <x v="1"/>
    <s v="Operación"/>
    <x v="0"/>
    <x v="1"/>
    <x v="1"/>
    <x v="1"/>
    <s v="Sí"/>
    <x v="4"/>
    <n v="37591"/>
    <s v="Comercio_1544"/>
    <x v="3"/>
    <n v="375.91"/>
    <n v="37591"/>
    <n v="0"/>
    <n v="0"/>
    <n v="0"/>
    <n v="0"/>
    <s v="ARN00001262"/>
    <s v="Hecho"/>
    <d v="2023-03-03T00:00:00"/>
    <n v="684.75"/>
    <n v="68475"/>
    <x v="5"/>
  </r>
  <r>
    <s v="C-001263"/>
    <x v="62"/>
    <x v="6"/>
    <d v="2023-05-24T00:00:00"/>
    <x v="27"/>
    <n v="286.89"/>
    <n v="28689"/>
    <n v="0"/>
    <n v="1.25"/>
    <x v="1"/>
    <s v="Operación"/>
    <x v="5"/>
    <x v="5"/>
    <x v="1"/>
    <x v="4"/>
    <s v="No"/>
    <x v="1"/>
    <n v="28689"/>
    <s v="Comercio_1317"/>
    <x v="1"/>
    <n v="286.89"/>
    <n v="28689"/>
    <n v="0"/>
    <n v="0"/>
    <n v="0"/>
    <n v="0"/>
    <s v="ARN00001263"/>
    <s v="Pendiente"/>
    <s v="Pendiente"/>
    <n v="0"/>
    <n v="0"/>
    <x v="1"/>
  </r>
  <r>
    <s v="C-001264"/>
    <x v="63"/>
    <x v="0"/>
    <d v="2023-05-25T00:00:00"/>
    <x v="27"/>
    <n v="741.58"/>
    <n v="74158"/>
    <n v="0"/>
    <n v="1.07"/>
    <x v="1"/>
    <s v="Operación"/>
    <x v="2"/>
    <x v="3"/>
    <x v="0"/>
    <x v="2"/>
    <s v="Sí"/>
    <x v="0"/>
    <n v="74158"/>
    <s v="Comercio_1265"/>
    <x v="0"/>
    <n v="0"/>
    <n v="0"/>
    <n v="0"/>
    <n v="0"/>
    <n v="741.58"/>
    <n v="74158"/>
    <s v="ARN00001264"/>
    <s v="Hecho"/>
    <d v="2023-03-05T00:00:00"/>
    <n v="98.57"/>
    <n v="9857"/>
    <x v="1"/>
  </r>
  <r>
    <s v="C-001265"/>
    <x v="64"/>
    <x v="1"/>
    <d v="2023-05-23T00:00:00"/>
    <x v="15"/>
    <n v="58.06"/>
    <n v="5806"/>
    <n v="0"/>
    <n v="0"/>
    <x v="0"/>
    <s v="Operación"/>
    <x v="3"/>
    <x v="3"/>
    <x v="1"/>
    <x v="0"/>
    <s v="No"/>
    <x v="0"/>
    <n v="5806"/>
    <s v="Comercio_19"/>
    <x v="1"/>
    <n v="58.06"/>
    <n v="5806"/>
    <n v="0"/>
    <n v="0"/>
    <n v="0"/>
    <n v="0"/>
    <s v="ARN00001265"/>
    <s v="Pendiente"/>
    <s v="Pendiente"/>
    <n v="0"/>
    <n v="0"/>
    <x v="5"/>
  </r>
  <r>
    <s v="C-001266"/>
    <x v="65"/>
    <x v="2"/>
    <d v="2023-05-24T00:00:00"/>
    <x v="15"/>
    <n v="56.86"/>
    <n v="5686"/>
    <n v="0"/>
    <n v="0"/>
    <x v="1"/>
    <s v="Operación"/>
    <x v="1"/>
    <x v="2"/>
    <x v="1"/>
    <x v="1"/>
    <s v="Sí"/>
    <x v="3"/>
    <n v="56860"/>
    <s v="Comercio_1855"/>
    <x v="2"/>
    <n v="0"/>
    <n v="0"/>
    <n v="568.6"/>
    <n v="56860"/>
    <n v="0"/>
    <n v="0"/>
    <s v="ARN00001266"/>
    <s v="Pendiente"/>
    <s v="Pendiente"/>
    <n v="0"/>
    <n v="0"/>
    <x v="0"/>
  </r>
  <r>
    <s v="C-001267"/>
    <x v="66"/>
    <x v="3"/>
    <d v="2023-06-01T00:00:00"/>
    <x v="10"/>
    <n v="798.02"/>
    <n v="79802"/>
    <n v="0"/>
    <n v="1.42"/>
    <x v="0"/>
    <s v="Operación"/>
    <x v="2"/>
    <x v="2"/>
    <x v="1"/>
    <x v="3"/>
    <s v="Sí"/>
    <x v="3"/>
    <n v="79802"/>
    <s v="Comercio_814"/>
    <x v="3"/>
    <n v="798.02"/>
    <n v="79802"/>
    <n v="0"/>
    <n v="0"/>
    <n v="0"/>
    <n v="0"/>
    <s v="ARN00001267"/>
    <s v="Hecho"/>
    <d v="2023-03-08T00:00:00"/>
    <n v="24.55"/>
    <n v="2455"/>
    <x v="2"/>
  </r>
  <r>
    <s v="C-001268"/>
    <x v="67"/>
    <x v="4"/>
    <d v="2023-05-21T00:00:00"/>
    <x v="1"/>
    <n v="56.54"/>
    <n v="5654"/>
    <n v="0"/>
    <n v="0"/>
    <x v="1"/>
    <s v="Operación"/>
    <x v="5"/>
    <x v="1"/>
    <x v="1"/>
    <x v="0"/>
    <s v="No"/>
    <x v="1"/>
    <n v="5654"/>
    <s v="Comercio_782"/>
    <x v="2"/>
    <n v="0"/>
    <n v="0"/>
    <n v="56.54"/>
    <n v="5654"/>
    <n v="0"/>
    <n v="0"/>
    <s v="ARN00001268"/>
    <s v="Pendiente"/>
    <s v="Pendiente"/>
    <n v="0"/>
    <n v="0"/>
    <x v="3"/>
  </r>
  <r>
    <s v="C-001269"/>
    <x v="68"/>
    <x v="5"/>
    <d v="2023-06-01T00:00:00"/>
    <x v="21"/>
    <n v="10.67"/>
    <n v="1067"/>
    <n v="0"/>
    <n v="0"/>
    <x v="0"/>
    <s v="Operación"/>
    <x v="4"/>
    <x v="5"/>
    <x v="1"/>
    <x v="7"/>
    <s v="No"/>
    <x v="1"/>
    <n v="1067"/>
    <s v="Comercio_255"/>
    <x v="2"/>
    <n v="0"/>
    <n v="0"/>
    <n v="10.67"/>
    <n v="1067"/>
    <n v="0"/>
    <n v="0"/>
    <s v="ARN00001269"/>
    <s v="Hecho"/>
    <d v="2023-03-10T00:00:00"/>
    <n v="21.23"/>
    <n v="2123"/>
    <x v="1"/>
  </r>
  <r>
    <s v="C-001270"/>
    <x v="69"/>
    <x v="6"/>
    <d v="2023-06-06T00:00:00"/>
    <x v="28"/>
    <n v="114.73"/>
    <n v="11473"/>
    <n v="0"/>
    <n v="0"/>
    <x v="0"/>
    <s v="Operación"/>
    <x v="2"/>
    <x v="4"/>
    <x v="1"/>
    <x v="5"/>
    <s v="Sí"/>
    <x v="4"/>
    <n v="11473"/>
    <s v="Comercio_1376"/>
    <x v="3"/>
    <n v="114.73"/>
    <n v="11473"/>
    <n v="0"/>
    <n v="0"/>
    <n v="0"/>
    <n v="0"/>
    <s v="ARN00001270"/>
    <s v="Hecho"/>
    <d v="2023-03-11T00:00:00"/>
    <n v="367.88"/>
    <n v="36788"/>
    <x v="0"/>
  </r>
  <r>
    <s v="C-001271"/>
    <x v="70"/>
    <x v="0"/>
    <d v="2023-05-26T00:00:00"/>
    <x v="30"/>
    <n v="981.55"/>
    <n v="98155"/>
    <n v="0"/>
    <n v="0"/>
    <x v="1"/>
    <s v="Operación"/>
    <x v="4"/>
    <x v="5"/>
    <x v="1"/>
    <x v="0"/>
    <s v="Sí"/>
    <x v="0"/>
    <n v="98155"/>
    <s v="Comercio_1494"/>
    <x v="3"/>
    <n v="981.55"/>
    <n v="98155"/>
    <n v="0"/>
    <n v="0"/>
    <n v="0"/>
    <n v="0"/>
    <s v="ARN00001271"/>
    <s v="Pendiente"/>
    <s v="Pendiente"/>
    <n v="0"/>
    <n v="0"/>
    <x v="0"/>
  </r>
  <r>
    <s v="C-001272"/>
    <x v="71"/>
    <x v="1"/>
    <d v="2023-05-25T00:00:00"/>
    <x v="1"/>
    <n v="671.71"/>
    <n v="67171"/>
    <n v="0"/>
    <n v="0"/>
    <x v="0"/>
    <s v="Operación"/>
    <x v="2"/>
    <x v="5"/>
    <x v="0"/>
    <x v="1"/>
    <s v="Sí"/>
    <x v="4"/>
    <n v="67171"/>
    <s v="Comercio_1021"/>
    <x v="0"/>
    <n v="0"/>
    <n v="0"/>
    <n v="0"/>
    <n v="0"/>
    <n v="671.71"/>
    <n v="67171"/>
    <s v="ARN00001272"/>
    <s v="Pendiente"/>
    <s v="Pendiente"/>
    <n v="0"/>
    <n v="0"/>
    <x v="5"/>
  </r>
  <r>
    <s v="C-001273"/>
    <x v="72"/>
    <x v="2"/>
    <d v="2023-05-15T00:00:00"/>
    <x v="12"/>
    <n v="210.16"/>
    <n v="21016"/>
    <n v="0"/>
    <n v="1.27"/>
    <x v="1"/>
    <s v="Operación"/>
    <x v="3"/>
    <x v="2"/>
    <x v="1"/>
    <x v="5"/>
    <s v="No"/>
    <x v="3"/>
    <n v="21016"/>
    <s v="Comercio_908"/>
    <x v="1"/>
    <n v="210.16"/>
    <n v="21016"/>
    <n v="0"/>
    <n v="0"/>
    <n v="0"/>
    <n v="0"/>
    <s v="ARN00001273"/>
    <s v="Hecho"/>
    <d v="2023-03-14T00:00:00"/>
    <n v="727.69"/>
    <n v="72769"/>
    <x v="1"/>
  </r>
  <r>
    <s v="C-001274"/>
    <x v="73"/>
    <x v="3"/>
    <d v="2023-06-01T00:00:00"/>
    <x v="15"/>
    <n v="504.32"/>
    <n v="50432"/>
    <n v="0"/>
    <n v="1.39"/>
    <x v="0"/>
    <s v="Operación"/>
    <x v="0"/>
    <x v="5"/>
    <x v="1"/>
    <x v="5"/>
    <s v="Sí"/>
    <x v="1"/>
    <n v="50432"/>
    <s v="Comercio_1993"/>
    <x v="1"/>
    <n v="504.32"/>
    <n v="50432"/>
    <n v="0"/>
    <n v="0"/>
    <n v="0"/>
    <n v="0"/>
    <s v="ARN00001274"/>
    <s v="Hecho"/>
    <d v="2023-03-15T00:00:00"/>
    <n v="363.51"/>
    <n v="36351"/>
    <x v="5"/>
  </r>
  <r>
    <s v="C-001275"/>
    <x v="74"/>
    <x v="4"/>
    <d v="2023-05-22T00:00:00"/>
    <x v="20"/>
    <n v="34.46"/>
    <n v="3446"/>
    <n v="0"/>
    <n v="1.24"/>
    <x v="1"/>
    <s v="Operación"/>
    <x v="5"/>
    <x v="4"/>
    <x v="1"/>
    <x v="7"/>
    <s v="No"/>
    <x v="1"/>
    <n v="34460"/>
    <s v="Comercio_315"/>
    <x v="2"/>
    <n v="0"/>
    <n v="0"/>
    <n v="344.6"/>
    <n v="34460"/>
    <n v="0"/>
    <n v="0"/>
    <s v="ARN00001275"/>
    <s v="Hecho"/>
    <d v="2023-03-16T00:00:00"/>
    <n v="957.79"/>
    <n v="95779"/>
    <x v="4"/>
  </r>
  <r>
    <s v="C-001276"/>
    <x v="75"/>
    <x v="5"/>
    <d v="2023-05-24T00:00:00"/>
    <x v="0"/>
    <n v="451.07"/>
    <n v="45107"/>
    <n v="0"/>
    <n v="1.1200000000000001"/>
    <x v="1"/>
    <s v="Operación"/>
    <x v="3"/>
    <x v="3"/>
    <x v="0"/>
    <x v="7"/>
    <s v="No"/>
    <x v="0"/>
    <n v="45107"/>
    <s v="Comercio_562"/>
    <x v="0"/>
    <n v="0"/>
    <n v="0"/>
    <n v="0"/>
    <n v="0"/>
    <n v="451.07"/>
    <n v="45107"/>
    <s v="ARN00001276"/>
    <s v="Pendiente"/>
    <s v="Pendiente"/>
    <n v="0"/>
    <n v="0"/>
    <x v="2"/>
  </r>
  <r>
    <s v="C-001277"/>
    <x v="76"/>
    <x v="6"/>
    <d v="2023-05-21T00:00:00"/>
    <x v="9"/>
    <n v="322.81"/>
    <n v="32281"/>
    <n v="0"/>
    <n v="0"/>
    <x v="1"/>
    <s v="Operación"/>
    <x v="0"/>
    <x v="2"/>
    <x v="1"/>
    <x v="7"/>
    <s v="Sí"/>
    <x v="0"/>
    <n v="32281"/>
    <s v="Comercio_775"/>
    <x v="2"/>
    <n v="0"/>
    <n v="0"/>
    <n v="322.81"/>
    <n v="32281"/>
    <n v="0"/>
    <n v="0"/>
    <s v="ARN00001277"/>
    <s v="Pendiente"/>
    <s v="Pendiente"/>
    <n v="0"/>
    <n v="0"/>
    <x v="3"/>
  </r>
  <r>
    <s v="C-001278"/>
    <x v="77"/>
    <x v="0"/>
    <d v="2023-05-23T00:00:00"/>
    <x v="25"/>
    <n v="45.27"/>
    <n v="4527"/>
    <n v="0"/>
    <n v="0.82"/>
    <x v="1"/>
    <s v="Operación"/>
    <x v="3"/>
    <x v="0"/>
    <x v="1"/>
    <x v="1"/>
    <s v="Sí"/>
    <x v="3"/>
    <n v="45270"/>
    <s v="Comercio_1104"/>
    <x v="1"/>
    <n v="452.7"/>
    <n v="45270"/>
    <n v="0"/>
    <n v="0"/>
    <n v="0"/>
    <n v="0"/>
    <s v="ARN00001278"/>
    <s v="Pendiente"/>
    <s v="Pendiente"/>
    <n v="0"/>
    <n v="0"/>
    <x v="3"/>
  </r>
  <r>
    <s v="C-001279"/>
    <x v="78"/>
    <x v="1"/>
    <d v="2023-06-04T00:00:00"/>
    <x v="6"/>
    <n v="712.15"/>
    <n v="71215"/>
    <n v="0"/>
    <n v="0"/>
    <x v="1"/>
    <s v="Operación"/>
    <x v="1"/>
    <x v="3"/>
    <x v="1"/>
    <x v="5"/>
    <s v="Sí"/>
    <x v="0"/>
    <n v="71215"/>
    <s v="Comercio_109"/>
    <x v="3"/>
    <n v="712.15"/>
    <n v="71215"/>
    <n v="0"/>
    <n v="0"/>
    <n v="0"/>
    <n v="0"/>
    <s v="ARN00001279"/>
    <s v="Hecho"/>
    <d v="2023-03-20T00:00:00"/>
    <n v="875.94"/>
    <n v="87594"/>
    <x v="1"/>
  </r>
  <r>
    <s v="C-001280"/>
    <x v="79"/>
    <x v="2"/>
    <d v="2023-06-08T00:00:00"/>
    <x v="18"/>
    <n v="964.68"/>
    <n v="96468"/>
    <n v="0"/>
    <n v="0.91"/>
    <x v="1"/>
    <s v="Operación"/>
    <x v="3"/>
    <x v="0"/>
    <x v="1"/>
    <x v="1"/>
    <s v="No"/>
    <x v="2"/>
    <n v="96468"/>
    <s v="Comercio_886"/>
    <x v="1"/>
    <n v="964.68"/>
    <n v="96468"/>
    <n v="0"/>
    <n v="0"/>
    <n v="0"/>
    <n v="0"/>
    <s v="ARN00001280"/>
    <s v="Pendiente"/>
    <s v="Pendiente"/>
    <n v="0"/>
    <n v="0"/>
    <x v="0"/>
  </r>
  <r>
    <s v="C-001281"/>
    <x v="80"/>
    <x v="3"/>
    <d v="2023-06-19T00:00:00"/>
    <x v="2"/>
    <n v="86.78"/>
    <n v="8678"/>
    <n v="0"/>
    <n v="0"/>
    <x v="1"/>
    <s v="Operación"/>
    <x v="5"/>
    <x v="3"/>
    <x v="1"/>
    <x v="2"/>
    <s v="Sí"/>
    <x v="3"/>
    <n v="8678"/>
    <s v="Comercio_191"/>
    <x v="1"/>
    <n v="86.78"/>
    <n v="8678"/>
    <n v="0"/>
    <n v="0"/>
    <n v="0"/>
    <n v="0"/>
    <s v="ARN00001281"/>
    <s v="Pendiente"/>
    <s v="Pendiente"/>
    <n v="0"/>
    <n v="0"/>
    <x v="2"/>
  </r>
  <r>
    <s v="C-001282"/>
    <x v="81"/>
    <x v="4"/>
    <d v="2023-05-22T00:00:00"/>
    <x v="8"/>
    <n v="353.77"/>
    <n v="35377"/>
    <n v="0"/>
    <n v="0.87"/>
    <x v="1"/>
    <s v="Operación"/>
    <x v="2"/>
    <x v="3"/>
    <x v="0"/>
    <x v="4"/>
    <s v="No"/>
    <x v="4"/>
    <n v="35377"/>
    <s v="Comercio_84"/>
    <x v="0"/>
    <n v="0"/>
    <n v="0"/>
    <n v="0"/>
    <n v="0"/>
    <n v="353.77"/>
    <n v="35377"/>
    <s v="ARN00001282"/>
    <s v="Pendiente"/>
    <s v="Pendiente"/>
    <n v="0"/>
    <n v="0"/>
    <x v="2"/>
  </r>
  <r>
    <s v="C-001283"/>
    <x v="82"/>
    <x v="5"/>
    <d v="2023-06-20T00:00:00"/>
    <x v="19"/>
    <n v="85.6"/>
    <n v="8560"/>
    <n v="0"/>
    <n v="0"/>
    <x v="1"/>
    <s v="Operación"/>
    <x v="1"/>
    <x v="1"/>
    <x v="0"/>
    <x v="6"/>
    <s v="Sí"/>
    <x v="3"/>
    <n v="85600"/>
    <s v="Comercio_1054"/>
    <x v="0"/>
    <n v="0"/>
    <n v="0"/>
    <n v="0"/>
    <n v="0"/>
    <n v="856"/>
    <n v="85600"/>
    <s v="ARN00001283"/>
    <s v="Pendiente"/>
    <s v="Pendiente"/>
    <n v="0"/>
    <n v="0"/>
    <x v="0"/>
  </r>
  <r>
    <s v="C-001284"/>
    <x v="83"/>
    <x v="6"/>
    <d v="2023-06-07T00:00:00"/>
    <x v="22"/>
    <n v="591.99"/>
    <n v="59199"/>
    <n v="0"/>
    <n v="1.38"/>
    <x v="1"/>
    <s v="Operación"/>
    <x v="4"/>
    <x v="5"/>
    <x v="1"/>
    <x v="4"/>
    <s v="Sí"/>
    <x v="2"/>
    <n v="59199"/>
    <s v="Comercio_437"/>
    <x v="3"/>
    <n v="591.99"/>
    <n v="59199"/>
    <n v="0"/>
    <n v="0"/>
    <n v="0"/>
    <n v="0"/>
    <s v="ARN00001284"/>
    <s v="Hecho"/>
    <d v="2023-03-25T00:00:00"/>
    <n v="462.91"/>
    <n v="46291"/>
    <x v="5"/>
  </r>
  <r>
    <s v="C-001285"/>
    <x v="84"/>
    <x v="0"/>
    <d v="2023-06-24T00:00:00"/>
    <x v="4"/>
    <n v="812.28"/>
    <n v="81228"/>
    <n v="0"/>
    <n v="1.48"/>
    <x v="1"/>
    <s v="Operación"/>
    <x v="0"/>
    <x v="5"/>
    <x v="1"/>
    <x v="3"/>
    <s v="Sí"/>
    <x v="2"/>
    <n v="81228"/>
    <s v="Comercio_322"/>
    <x v="3"/>
    <n v="812.28"/>
    <n v="81228"/>
    <n v="0"/>
    <n v="0"/>
    <n v="0"/>
    <n v="0"/>
    <s v="ARN00001285"/>
    <s v="Hecho"/>
    <d v="2023-03-26T00:00:00"/>
    <n v="244.77"/>
    <n v="24477"/>
    <x v="4"/>
  </r>
  <r>
    <s v="C-001286"/>
    <x v="85"/>
    <x v="1"/>
    <d v="2023-06-05T00:00:00"/>
    <x v="3"/>
    <n v="507.13"/>
    <n v="50713"/>
    <n v="0"/>
    <n v="0.87"/>
    <x v="1"/>
    <s v="Operación"/>
    <x v="4"/>
    <x v="5"/>
    <x v="1"/>
    <x v="1"/>
    <s v="Sí"/>
    <x v="0"/>
    <n v="50713"/>
    <s v="Comercio_687"/>
    <x v="3"/>
    <n v="507.13"/>
    <n v="50713"/>
    <n v="0"/>
    <n v="0"/>
    <n v="0"/>
    <n v="0"/>
    <s v="ARN00001286"/>
    <s v="Pendiente"/>
    <s v="Pendiente"/>
    <n v="0"/>
    <n v="0"/>
    <x v="0"/>
  </r>
  <r>
    <s v="C-001287"/>
    <x v="86"/>
    <x v="2"/>
    <d v="2023-06-16T00:00:00"/>
    <x v="11"/>
    <n v="417.02"/>
    <n v="41702"/>
    <n v="0"/>
    <n v="0"/>
    <x v="1"/>
    <s v="Operación"/>
    <x v="4"/>
    <x v="4"/>
    <x v="1"/>
    <x v="7"/>
    <s v="No"/>
    <x v="1"/>
    <n v="41702"/>
    <s v="Comercio_11"/>
    <x v="1"/>
    <n v="417.02"/>
    <n v="41702"/>
    <n v="0"/>
    <n v="0"/>
    <n v="0"/>
    <n v="0"/>
    <s v="ARN00001287"/>
    <s v="Hecho"/>
    <d v="2023-03-28T00:00:00"/>
    <n v="381.89"/>
    <n v="38189"/>
    <x v="5"/>
  </r>
  <r>
    <s v="C-001288"/>
    <x v="87"/>
    <x v="3"/>
    <d v="2023-06-06T00:00:00"/>
    <x v="29"/>
    <n v="61.52"/>
    <n v="6152"/>
    <n v="0"/>
    <n v="0"/>
    <x v="1"/>
    <s v="Operación"/>
    <x v="5"/>
    <x v="2"/>
    <x v="1"/>
    <x v="2"/>
    <s v="Sí"/>
    <x v="3"/>
    <n v="6152"/>
    <s v="Comercio_1982"/>
    <x v="2"/>
    <n v="0"/>
    <n v="0"/>
    <n v="61.52"/>
    <n v="6152"/>
    <n v="0"/>
    <n v="0"/>
    <s v="ARN00001288"/>
    <s v="Pendiente"/>
    <s v="Pendiente"/>
    <n v="0"/>
    <n v="0"/>
    <x v="4"/>
  </r>
  <r>
    <s v="C-001289"/>
    <x v="88"/>
    <x v="4"/>
    <d v="2023-06-13T00:00:00"/>
    <x v="30"/>
    <n v="955.51"/>
    <n v="95551"/>
    <n v="0"/>
    <n v="1.45"/>
    <x v="0"/>
    <s v="Operación"/>
    <x v="5"/>
    <x v="2"/>
    <x v="1"/>
    <x v="1"/>
    <s v="No"/>
    <x v="1"/>
    <n v="95551"/>
    <s v="Comercio_1798"/>
    <x v="1"/>
    <n v="955.51"/>
    <n v="95551"/>
    <n v="0"/>
    <n v="0"/>
    <n v="0"/>
    <n v="0"/>
    <s v="ARN00001289"/>
    <s v="Hecho"/>
    <d v="2023-03-30T00:00:00"/>
    <n v="124.84"/>
    <n v="12484"/>
    <x v="0"/>
  </r>
  <r>
    <s v="C-001290"/>
    <x v="89"/>
    <x v="5"/>
    <d v="2023-06-17T00:00:00"/>
    <x v="15"/>
    <n v="158.06"/>
    <n v="15806"/>
    <n v="0"/>
    <n v="0"/>
    <x v="1"/>
    <s v="Operación"/>
    <x v="1"/>
    <x v="1"/>
    <x v="1"/>
    <x v="1"/>
    <s v="Sí"/>
    <x v="0"/>
    <n v="15806"/>
    <s v="Comercio_1444"/>
    <x v="3"/>
    <n v="158.06"/>
    <n v="15806"/>
    <n v="0"/>
    <n v="0"/>
    <n v="0"/>
    <n v="0"/>
    <s v="ARN00001290"/>
    <s v="Pendiente"/>
    <s v="Pendiente"/>
    <n v="0"/>
    <n v="0"/>
    <x v="5"/>
  </r>
  <r>
    <s v="C-001291"/>
    <x v="90"/>
    <x v="6"/>
    <d v="2023-06-29T00:00:00"/>
    <x v="2"/>
    <n v="321.17"/>
    <n v="32117"/>
    <n v="0"/>
    <n v="0"/>
    <x v="0"/>
    <s v="Operación"/>
    <x v="3"/>
    <x v="2"/>
    <x v="1"/>
    <x v="1"/>
    <s v="Sí"/>
    <x v="3"/>
    <n v="32117"/>
    <s v="Comercio_1243"/>
    <x v="3"/>
    <n v="321.17"/>
    <n v="32117"/>
    <n v="0"/>
    <n v="0"/>
    <n v="0"/>
    <n v="0"/>
    <s v="ARN00001291"/>
    <s v="Hecho"/>
    <d v="2023-04-01T00:00:00"/>
    <n v="274.24"/>
    <n v="27424"/>
    <x v="4"/>
  </r>
  <r>
    <s v="C-001292"/>
    <x v="91"/>
    <x v="0"/>
    <d v="2023-06-23T00:00:00"/>
    <x v="16"/>
    <n v="751.53"/>
    <n v="75153"/>
    <n v="0"/>
    <n v="0"/>
    <x v="0"/>
    <s v="Operación"/>
    <x v="2"/>
    <x v="3"/>
    <x v="0"/>
    <x v="3"/>
    <s v="No"/>
    <x v="0"/>
    <n v="75153"/>
    <s v="Comercio_308"/>
    <x v="0"/>
    <n v="0"/>
    <n v="0"/>
    <n v="0"/>
    <n v="0"/>
    <n v="751.53"/>
    <n v="75153"/>
    <s v="ARN00001292"/>
    <s v="Pendiente"/>
    <s v="Pendiente"/>
    <n v="0"/>
    <n v="0"/>
    <x v="0"/>
  </r>
  <r>
    <s v="C-001293"/>
    <x v="92"/>
    <x v="1"/>
    <d v="2023-06-17T00:00:00"/>
    <x v="30"/>
    <n v="8.34"/>
    <n v="834"/>
    <n v="0"/>
    <n v="0"/>
    <x v="0"/>
    <s v="Operación"/>
    <x v="1"/>
    <x v="1"/>
    <x v="1"/>
    <x v="5"/>
    <s v="Sí"/>
    <x v="1"/>
    <n v="8340"/>
    <s v="Comercio_487"/>
    <x v="2"/>
    <n v="0"/>
    <n v="0"/>
    <n v="83.4"/>
    <n v="8340"/>
    <n v="0"/>
    <n v="0"/>
    <s v="ARN00001293"/>
    <s v="Hecho"/>
    <d v="2023-04-03T00:00:00"/>
    <n v="956.06"/>
    <n v="95606"/>
    <x v="5"/>
  </r>
  <r>
    <s v="C-001294"/>
    <x v="93"/>
    <x v="2"/>
    <d v="2023-06-18T00:00:00"/>
    <x v="30"/>
    <n v="778.26"/>
    <n v="77826"/>
    <n v="0"/>
    <n v="0"/>
    <x v="0"/>
    <s v="Operación"/>
    <x v="3"/>
    <x v="0"/>
    <x v="1"/>
    <x v="3"/>
    <s v="No"/>
    <x v="0"/>
    <n v="77826"/>
    <s v="Comercio_1308"/>
    <x v="3"/>
    <n v="778.26"/>
    <n v="77826"/>
    <n v="0"/>
    <n v="0"/>
    <n v="0"/>
    <n v="0"/>
    <s v="ARN00001294"/>
    <s v="Hecho"/>
    <d v="2023-04-04T00:00:00"/>
    <n v="899.42"/>
    <n v="89942"/>
    <x v="3"/>
  </r>
  <r>
    <s v="C-001295"/>
    <x v="94"/>
    <x v="3"/>
    <d v="2023-06-08T00:00:00"/>
    <x v="9"/>
    <n v="907.16"/>
    <n v="90716"/>
    <n v="0"/>
    <n v="0"/>
    <x v="0"/>
    <s v="Operación"/>
    <x v="0"/>
    <x v="4"/>
    <x v="0"/>
    <x v="4"/>
    <s v="No"/>
    <x v="4"/>
    <n v="90716"/>
    <s v="Comercio_738"/>
    <x v="0"/>
    <n v="0"/>
    <n v="0"/>
    <n v="0"/>
    <n v="0"/>
    <n v="907.16"/>
    <n v="90716"/>
    <s v="ARN00001295"/>
    <s v="Pendiente"/>
    <s v="Pendiente"/>
    <n v="0"/>
    <n v="0"/>
    <x v="5"/>
  </r>
  <r>
    <s v="C-001296"/>
    <x v="95"/>
    <x v="4"/>
    <d v="2023-06-14T00:00:00"/>
    <x v="29"/>
    <n v="808.92"/>
    <n v="80892"/>
    <n v="0"/>
    <n v="0.86"/>
    <x v="1"/>
    <s v="Operación"/>
    <x v="3"/>
    <x v="3"/>
    <x v="1"/>
    <x v="7"/>
    <s v="No"/>
    <x v="0"/>
    <n v="80892"/>
    <s v="Comercio_1200"/>
    <x v="2"/>
    <n v="0"/>
    <n v="0"/>
    <n v="808.92"/>
    <n v="80892"/>
    <n v="0"/>
    <n v="0"/>
    <s v="ARN00001296"/>
    <s v="Hecho"/>
    <d v="2023-04-06T00:00:00"/>
    <n v="853.62"/>
    <n v="85362"/>
    <x v="2"/>
  </r>
  <r>
    <s v="C-001297"/>
    <x v="96"/>
    <x v="5"/>
    <d v="2023-06-30T00:00:00"/>
    <x v="7"/>
    <n v="828.47"/>
    <n v="82847"/>
    <n v="0"/>
    <n v="0"/>
    <x v="0"/>
    <s v="Operación"/>
    <x v="1"/>
    <x v="4"/>
    <x v="1"/>
    <x v="5"/>
    <s v="No"/>
    <x v="4"/>
    <n v="82847"/>
    <s v="Comercio_934"/>
    <x v="2"/>
    <n v="0"/>
    <n v="0"/>
    <n v="828.47"/>
    <n v="82847"/>
    <n v="0"/>
    <n v="0"/>
    <s v="ARN00001297"/>
    <s v="Hecho"/>
    <d v="2023-04-07T00:00:00"/>
    <n v="17.34"/>
    <n v="1734"/>
    <x v="1"/>
  </r>
  <r>
    <s v="C-001298"/>
    <x v="97"/>
    <x v="6"/>
    <d v="2023-06-17T00:00:00"/>
    <x v="3"/>
    <n v="161.77000000000001"/>
    <n v="16177"/>
    <n v="0"/>
    <n v="0.85"/>
    <x v="0"/>
    <s v="Operación"/>
    <x v="1"/>
    <x v="3"/>
    <x v="1"/>
    <x v="5"/>
    <s v="No"/>
    <x v="3"/>
    <n v="16177"/>
    <s v="Comercio_1"/>
    <x v="3"/>
    <n v="161.77000000000001"/>
    <n v="16177"/>
    <n v="0"/>
    <n v="0"/>
    <n v="0"/>
    <n v="0"/>
    <s v="ARN00001298"/>
    <s v="Pendiente"/>
    <s v="Pendiente"/>
    <n v="0"/>
    <n v="0"/>
    <x v="4"/>
  </r>
  <r>
    <s v="C-001299"/>
    <x v="98"/>
    <x v="0"/>
    <d v="2023-06-08T00:00:00"/>
    <x v="8"/>
    <n v="39.28"/>
    <n v="3928"/>
    <n v="0"/>
    <n v="0"/>
    <x v="0"/>
    <s v="Operación"/>
    <x v="5"/>
    <x v="5"/>
    <x v="1"/>
    <x v="1"/>
    <s v="Sí"/>
    <x v="2"/>
    <n v="3928"/>
    <s v="Comercio_718"/>
    <x v="1"/>
    <n v="39.28"/>
    <n v="3928"/>
    <n v="0"/>
    <n v="0"/>
    <n v="0"/>
    <n v="0"/>
    <s v="ARN00001299"/>
    <s v="Hecho"/>
    <d v="2023-04-09T00:00:00"/>
    <n v="14.55"/>
    <n v="1455"/>
    <x v="4"/>
  </r>
  <r>
    <s v="C-001300"/>
    <x v="99"/>
    <x v="1"/>
    <d v="2023-06-30T00:00:00"/>
    <x v="27"/>
    <n v="966.78"/>
    <n v="96678"/>
    <n v="0"/>
    <n v="1.19"/>
    <x v="1"/>
    <s v="Operación"/>
    <x v="2"/>
    <x v="5"/>
    <x v="0"/>
    <x v="7"/>
    <s v="No"/>
    <x v="3"/>
    <n v="96678"/>
    <s v="Comercio_1473"/>
    <x v="0"/>
    <n v="0"/>
    <n v="0"/>
    <n v="0"/>
    <n v="0"/>
    <n v="966.78"/>
    <n v="96678"/>
    <s v="ARN00001300"/>
    <s v="Pendiente"/>
    <s v="Pendiente"/>
    <n v="0"/>
    <n v="0"/>
    <x v="5"/>
  </r>
  <r>
    <s v="C-001301"/>
    <x v="100"/>
    <x v="2"/>
    <d v="2023-06-22T00:00:00"/>
    <x v="26"/>
    <n v="486.77"/>
    <n v="48677"/>
    <n v="0"/>
    <n v="1.01"/>
    <x v="0"/>
    <s v="Operación"/>
    <x v="2"/>
    <x v="3"/>
    <x v="1"/>
    <x v="1"/>
    <s v="Sí"/>
    <x v="4"/>
    <n v="48677"/>
    <s v="Comercio_1422"/>
    <x v="1"/>
    <n v="486.77"/>
    <n v="48677"/>
    <n v="0"/>
    <n v="0"/>
    <n v="0"/>
    <n v="0"/>
    <s v="ARN00001301"/>
    <s v="Pendiente"/>
    <s v="Pendiente"/>
    <n v="0"/>
    <n v="0"/>
    <x v="1"/>
  </r>
  <r>
    <s v="C-001302"/>
    <x v="101"/>
    <x v="3"/>
    <d v="2023-06-23T00:00:00"/>
    <x v="26"/>
    <n v="2.74"/>
    <n v="274"/>
    <n v="0"/>
    <n v="1.46"/>
    <x v="1"/>
    <s v="Operación"/>
    <x v="4"/>
    <x v="5"/>
    <x v="0"/>
    <x v="7"/>
    <s v="Sí"/>
    <x v="4"/>
    <n v="2740"/>
    <s v="Comercio_162"/>
    <x v="0"/>
    <n v="0"/>
    <n v="0"/>
    <n v="0"/>
    <n v="0"/>
    <n v="27.4"/>
    <n v="2740"/>
    <s v="ARN00001302"/>
    <s v="Hecho"/>
    <d v="2023-04-12T00:00:00"/>
    <n v="0.03"/>
    <n v="3"/>
    <x v="3"/>
  </r>
  <r>
    <s v="C-001303"/>
    <x v="102"/>
    <x v="4"/>
    <d v="2023-06-23T00:00:00"/>
    <x v="17"/>
    <n v="293.01"/>
    <n v="29301"/>
    <n v="0"/>
    <n v="1.27"/>
    <x v="1"/>
    <s v="Operación"/>
    <x v="3"/>
    <x v="1"/>
    <x v="0"/>
    <x v="0"/>
    <s v="Sí"/>
    <x v="4"/>
    <n v="29301"/>
    <s v="Comercio_1540"/>
    <x v="0"/>
    <n v="0"/>
    <n v="0"/>
    <n v="0"/>
    <n v="0"/>
    <n v="293.01"/>
    <n v="29301"/>
    <s v="ARN00001303"/>
    <s v="Hecho"/>
    <d v="2023-04-13T00:00:00"/>
    <n v="47.72"/>
    <n v="4772"/>
    <x v="0"/>
  </r>
  <r>
    <s v="C-001304"/>
    <x v="103"/>
    <x v="5"/>
    <d v="2023-06-13T00:00:00"/>
    <x v="8"/>
    <n v="55.44"/>
    <n v="5544"/>
    <n v="0"/>
    <n v="0"/>
    <x v="0"/>
    <s v="Operación"/>
    <x v="2"/>
    <x v="1"/>
    <x v="1"/>
    <x v="5"/>
    <s v="Sí"/>
    <x v="4"/>
    <n v="5544"/>
    <s v="Comercio_1644"/>
    <x v="1"/>
    <n v="55.44"/>
    <n v="5544"/>
    <n v="0"/>
    <n v="0"/>
    <n v="0"/>
    <n v="0"/>
    <s v="ARN00001304"/>
    <s v="Pendiente"/>
    <s v="Pendiente"/>
    <n v="0"/>
    <n v="0"/>
    <x v="0"/>
  </r>
  <r>
    <s v="C-001305"/>
    <x v="104"/>
    <x v="6"/>
    <d v="2023-07-02T00:00:00"/>
    <x v="15"/>
    <n v="232.67"/>
    <n v="23267"/>
    <n v="0"/>
    <n v="0"/>
    <x v="1"/>
    <s v="Operación"/>
    <x v="2"/>
    <x v="0"/>
    <x v="0"/>
    <x v="1"/>
    <s v="Sí"/>
    <x v="1"/>
    <n v="23267"/>
    <s v="Comercio_1226"/>
    <x v="0"/>
    <n v="0"/>
    <n v="0"/>
    <n v="0"/>
    <n v="0"/>
    <n v="232.67"/>
    <n v="23267"/>
    <s v="ARN00001305"/>
    <s v="Pendiente"/>
    <s v="Pendiente"/>
    <n v="0"/>
    <n v="0"/>
    <x v="1"/>
  </r>
  <r>
    <s v="C-001306"/>
    <x v="105"/>
    <x v="0"/>
    <d v="2023-06-24T00:00:00"/>
    <x v="29"/>
    <n v="437.31"/>
    <n v="43731"/>
    <n v="0"/>
    <n v="0"/>
    <x v="0"/>
    <s v="Operación"/>
    <x v="0"/>
    <x v="5"/>
    <x v="1"/>
    <x v="0"/>
    <s v="No"/>
    <x v="2"/>
    <n v="43731"/>
    <s v="Comercio_499"/>
    <x v="1"/>
    <n v="437.31"/>
    <n v="43731"/>
    <n v="0"/>
    <n v="0"/>
    <n v="0"/>
    <n v="0"/>
    <s v="ARN00001306"/>
    <s v="Pendiente"/>
    <s v="Pendiente"/>
    <n v="0"/>
    <n v="0"/>
    <x v="2"/>
  </r>
  <r>
    <s v="C-001307"/>
    <x v="106"/>
    <x v="1"/>
    <d v="2023-06-24T00:00:00"/>
    <x v="0"/>
    <n v="966.91"/>
    <n v="96691"/>
    <n v="0"/>
    <n v="0"/>
    <x v="0"/>
    <s v="Operación"/>
    <x v="1"/>
    <x v="2"/>
    <x v="0"/>
    <x v="3"/>
    <s v="Sí"/>
    <x v="0"/>
    <n v="96691"/>
    <s v="Comercio_1000"/>
    <x v="0"/>
    <n v="0"/>
    <n v="0"/>
    <n v="0"/>
    <n v="0"/>
    <n v="966.91"/>
    <n v="96691"/>
    <s v="ARN00001307"/>
    <s v="Hecho"/>
    <d v="2023-04-17T00:00:00"/>
    <n v="337.35"/>
    <n v="33735"/>
    <x v="0"/>
  </r>
  <r>
    <s v="C-001308"/>
    <x v="107"/>
    <x v="2"/>
    <d v="2023-07-06T00:00:00"/>
    <x v="18"/>
    <n v="910.06"/>
    <n v="91006"/>
    <n v="0"/>
    <n v="1.34"/>
    <x v="1"/>
    <s v="Operación"/>
    <x v="0"/>
    <x v="2"/>
    <x v="1"/>
    <x v="6"/>
    <s v="Sí"/>
    <x v="4"/>
    <n v="91006"/>
    <s v="Comercio_798"/>
    <x v="1"/>
    <n v="910.06"/>
    <n v="91006"/>
    <n v="0"/>
    <n v="0"/>
    <n v="0"/>
    <n v="0"/>
    <s v="ARN00001308"/>
    <s v="Hecho"/>
    <d v="2023-04-18T00:00:00"/>
    <n v="432.31"/>
    <n v="43231"/>
    <x v="5"/>
  </r>
  <r>
    <s v="C-001309"/>
    <x v="108"/>
    <x v="3"/>
    <d v="2023-06-22T00:00:00"/>
    <x v="9"/>
    <n v="503.31"/>
    <n v="50331"/>
    <n v="0"/>
    <n v="0"/>
    <x v="1"/>
    <s v="Operación"/>
    <x v="1"/>
    <x v="3"/>
    <x v="1"/>
    <x v="5"/>
    <s v="Sí"/>
    <x v="3"/>
    <n v="50331"/>
    <s v="Comercio_1790"/>
    <x v="2"/>
    <n v="0"/>
    <n v="0"/>
    <n v="503.31"/>
    <n v="50331"/>
    <n v="0"/>
    <n v="0"/>
    <s v="ARN00001309"/>
    <s v="Pendiente"/>
    <s v="Pendiente"/>
    <n v="0"/>
    <n v="0"/>
    <x v="5"/>
  </r>
  <r>
    <s v="C-001310"/>
    <x v="109"/>
    <x v="4"/>
    <d v="2023-07-16T00:00:00"/>
    <x v="28"/>
    <n v="48.98"/>
    <n v="4898"/>
    <n v="0"/>
    <n v="0.81"/>
    <x v="1"/>
    <s v="Operación"/>
    <x v="4"/>
    <x v="3"/>
    <x v="1"/>
    <x v="5"/>
    <s v="No"/>
    <x v="2"/>
    <n v="4898"/>
    <s v="Comercio_889"/>
    <x v="2"/>
    <n v="0"/>
    <n v="0"/>
    <n v="48.98"/>
    <n v="4898"/>
    <n v="0"/>
    <n v="0"/>
    <s v="ARN00001310"/>
    <s v="Hecho"/>
    <d v="2023-04-20T00:00:00"/>
    <n v="110.81"/>
    <n v="11081"/>
    <x v="0"/>
  </r>
  <r>
    <s v="C-001311"/>
    <x v="110"/>
    <x v="5"/>
    <d v="2023-07-14T00:00:00"/>
    <x v="7"/>
    <n v="174.78"/>
    <n v="17478"/>
    <n v="0"/>
    <n v="0.94"/>
    <x v="1"/>
    <s v="Operación"/>
    <x v="1"/>
    <x v="0"/>
    <x v="1"/>
    <x v="5"/>
    <s v="No"/>
    <x v="1"/>
    <n v="17478"/>
    <s v="Comercio_1772"/>
    <x v="3"/>
    <n v="174.78"/>
    <n v="17478"/>
    <n v="0"/>
    <n v="0"/>
    <n v="0"/>
    <n v="0"/>
    <s v="ARN00001311"/>
    <s v="Hecho"/>
    <d v="2023-04-21T00:00:00"/>
    <n v="474.39"/>
    <n v="47439"/>
    <x v="4"/>
  </r>
  <r>
    <s v="C-001312"/>
    <x v="111"/>
    <x v="6"/>
    <d v="2023-07-18T00:00:00"/>
    <x v="28"/>
    <n v="264.52999999999997"/>
    <n v="26453"/>
    <n v="0"/>
    <n v="0"/>
    <x v="0"/>
    <s v="Operación"/>
    <x v="4"/>
    <x v="0"/>
    <x v="0"/>
    <x v="6"/>
    <s v="No"/>
    <x v="1"/>
    <n v="26453"/>
    <s v="Comercio_1890"/>
    <x v="0"/>
    <n v="0"/>
    <n v="0"/>
    <n v="0"/>
    <n v="0"/>
    <n v="264.52999999999997"/>
    <n v="26453"/>
    <s v="ARN00001312"/>
    <s v="Hecho"/>
    <d v="2023-04-22T00:00:00"/>
    <n v="73.27"/>
    <n v="7327"/>
    <x v="5"/>
  </r>
  <r>
    <s v="C-001313"/>
    <x v="112"/>
    <x v="0"/>
    <d v="2023-07-10T00:00:00"/>
    <x v="15"/>
    <n v="174.29"/>
    <n v="17429"/>
    <n v="0"/>
    <n v="1.35"/>
    <x v="1"/>
    <s v="Operación"/>
    <x v="4"/>
    <x v="3"/>
    <x v="1"/>
    <x v="0"/>
    <s v="No"/>
    <x v="1"/>
    <n v="17429"/>
    <s v="Comercio_211"/>
    <x v="1"/>
    <n v="174.29"/>
    <n v="17429"/>
    <n v="0"/>
    <n v="0"/>
    <n v="0"/>
    <n v="0"/>
    <s v="ARN00001313"/>
    <s v="Hecho"/>
    <d v="2023-04-23T00:00:00"/>
    <n v="936.34"/>
    <n v="93634"/>
    <x v="0"/>
  </r>
  <r>
    <s v="C-001314"/>
    <x v="113"/>
    <x v="1"/>
    <d v="2023-07-20T00:00:00"/>
    <x v="28"/>
    <n v="302.56"/>
    <n v="30256"/>
    <n v="0"/>
    <n v="0"/>
    <x v="0"/>
    <s v="Operación"/>
    <x v="0"/>
    <x v="1"/>
    <x v="0"/>
    <x v="7"/>
    <s v="Sí"/>
    <x v="4"/>
    <n v="30256"/>
    <s v="Comercio_784"/>
    <x v="0"/>
    <n v="0"/>
    <n v="0"/>
    <n v="0"/>
    <n v="0"/>
    <n v="302.56"/>
    <n v="30256"/>
    <s v="ARN00001314"/>
    <s v="Pendiente"/>
    <s v="Pendiente"/>
    <n v="0"/>
    <n v="0"/>
    <x v="5"/>
  </r>
  <r>
    <s v="C-001315"/>
    <x v="114"/>
    <x v="2"/>
    <d v="2023-07-20T00:00:00"/>
    <x v="24"/>
    <n v="612.73"/>
    <n v="61273"/>
    <n v="0"/>
    <n v="1.1599999999999999"/>
    <x v="0"/>
    <s v="Operación"/>
    <x v="2"/>
    <x v="5"/>
    <x v="1"/>
    <x v="3"/>
    <s v="No"/>
    <x v="2"/>
    <n v="61273"/>
    <s v="Comercio_1411"/>
    <x v="1"/>
    <n v="612.73"/>
    <n v="61273"/>
    <n v="0"/>
    <n v="0"/>
    <n v="0"/>
    <n v="0"/>
    <s v="ARN00001315"/>
    <s v="Hecho"/>
    <d v="2023-04-25T00:00:00"/>
    <n v="44.19"/>
    <n v="4419"/>
    <x v="0"/>
  </r>
  <r>
    <s v="C-001316"/>
    <x v="115"/>
    <x v="3"/>
    <d v="2023-07-10T00:00:00"/>
    <x v="30"/>
    <n v="504.22"/>
    <n v="50422"/>
    <n v="0"/>
    <n v="1.27"/>
    <x v="1"/>
    <s v="Operación"/>
    <x v="0"/>
    <x v="3"/>
    <x v="1"/>
    <x v="2"/>
    <s v="Sí"/>
    <x v="0"/>
    <n v="50422"/>
    <s v="Comercio_217"/>
    <x v="1"/>
    <n v="504.22"/>
    <n v="50422"/>
    <n v="0"/>
    <n v="0"/>
    <n v="0"/>
    <n v="0"/>
    <s v="ARN00001316"/>
    <s v="Pendiente"/>
    <s v="Pendiente"/>
    <n v="0"/>
    <n v="0"/>
    <x v="2"/>
  </r>
  <r>
    <s v="C-001317"/>
    <x v="116"/>
    <x v="4"/>
    <d v="2023-07-03T00:00:00"/>
    <x v="20"/>
    <n v="398.24"/>
    <n v="39824"/>
    <n v="0"/>
    <n v="1.46"/>
    <x v="1"/>
    <s v="Operación"/>
    <x v="4"/>
    <x v="4"/>
    <x v="1"/>
    <x v="1"/>
    <s v="No"/>
    <x v="4"/>
    <n v="39824"/>
    <s v="Comercio_853"/>
    <x v="1"/>
    <n v="398.24"/>
    <n v="39824"/>
    <n v="0"/>
    <n v="0"/>
    <n v="0"/>
    <n v="0"/>
    <s v="ARN00001317"/>
    <s v="Pendiente"/>
    <s v="Pendiente"/>
    <n v="0"/>
    <n v="0"/>
    <x v="5"/>
  </r>
  <r>
    <s v="C-001318"/>
    <x v="117"/>
    <x v="5"/>
    <d v="2023-07-04T00:00:00"/>
    <x v="20"/>
    <n v="799.79"/>
    <n v="79979"/>
    <n v="0"/>
    <n v="0"/>
    <x v="1"/>
    <s v="Operación"/>
    <x v="2"/>
    <x v="2"/>
    <x v="1"/>
    <x v="2"/>
    <s v="Sí"/>
    <x v="1"/>
    <n v="79979"/>
    <s v="Comercio_1169"/>
    <x v="2"/>
    <n v="0"/>
    <n v="0"/>
    <n v="799.79"/>
    <n v="79979"/>
    <n v="0"/>
    <n v="0"/>
    <s v="ARN00001318"/>
    <s v="Pendiente"/>
    <s v="Pendiente"/>
    <n v="0"/>
    <n v="0"/>
    <x v="0"/>
  </r>
  <r>
    <s v="C-001319"/>
    <x v="118"/>
    <x v="6"/>
    <d v="2023-07-14T00:00:00"/>
    <x v="6"/>
    <n v="928.23"/>
    <n v="92823"/>
    <n v="0"/>
    <n v="0"/>
    <x v="0"/>
    <s v="Operación"/>
    <x v="4"/>
    <x v="1"/>
    <x v="0"/>
    <x v="7"/>
    <s v="No"/>
    <x v="4"/>
    <n v="92823"/>
    <s v="Comercio_1939"/>
    <x v="0"/>
    <n v="0"/>
    <n v="0"/>
    <n v="0"/>
    <n v="0"/>
    <n v="928.23"/>
    <n v="92823"/>
    <s v="ARN00001319"/>
    <s v="Pendiente"/>
    <s v="Pendiente"/>
    <n v="0"/>
    <n v="0"/>
    <x v="4"/>
  </r>
  <r>
    <s v="C-001320"/>
    <x v="119"/>
    <x v="0"/>
    <d v="2023-07-11T00:00:00"/>
    <x v="26"/>
    <n v="973.26"/>
    <n v="97326"/>
    <n v="0"/>
    <n v="1.1200000000000001"/>
    <x v="1"/>
    <s v="Operación"/>
    <x v="4"/>
    <x v="3"/>
    <x v="1"/>
    <x v="4"/>
    <s v="No"/>
    <x v="4"/>
    <n v="97326"/>
    <s v="Comercio_1336"/>
    <x v="2"/>
    <n v="0"/>
    <n v="0"/>
    <n v="973.26"/>
    <n v="97326"/>
    <n v="0"/>
    <n v="0"/>
    <s v="ARN00001320"/>
    <s v="Hecho"/>
    <d v="2023-04-30T00:00:00"/>
    <n v="595.92999999999995"/>
    <n v="59593"/>
    <x v="1"/>
  </r>
  <r>
    <s v="C-001321"/>
    <x v="120"/>
    <x v="1"/>
    <d v="2023-07-08T00:00:00"/>
    <x v="0"/>
    <n v="204.06"/>
    <n v="20406"/>
    <n v="0"/>
    <n v="0"/>
    <x v="1"/>
    <s v="Operación"/>
    <x v="0"/>
    <x v="5"/>
    <x v="1"/>
    <x v="7"/>
    <s v="Sí"/>
    <x v="0"/>
    <n v="20406"/>
    <s v="Comercio_965"/>
    <x v="1"/>
    <n v="204.06"/>
    <n v="20406"/>
    <n v="0"/>
    <n v="0"/>
    <n v="0"/>
    <n v="0"/>
    <s v="ARN00001321"/>
    <s v="Pendiente"/>
    <s v="Pendiente"/>
    <n v="0"/>
    <n v="0"/>
    <x v="5"/>
  </r>
  <r>
    <s v="C-001322"/>
    <x v="121"/>
    <x v="2"/>
    <d v="2023-07-23T00:00:00"/>
    <x v="16"/>
    <n v="2.83"/>
    <n v="283"/>
    <n v="0"/>
    <n v="0"/>
    <x v="0"/>
    <s v="Operación"/>
    <x v="2"/>
    <x v="3"/>
    <x v="1"/>
    <x v="3"/>
    <s v="Sí"/>
    <x v="0"/>
    <n v="2830"/>
    <s v="Comercio_625"/>
    <x v="3"/>
    <n v="28.3"/>
    <n v="2830"/>
    <n v="0"/>
    <n v="0"/>
    <n v="0"/>
    <n v="0"/>
    <s v="ARN00001322"/>
    <s v="Pendiente"/>
    <s v="Pendiente"/>
    <n v="0"/>
    <n v="0"/>
    <x v="5"/>
  </r>
  <r>
    <s v="C-001323"/>
    <x v="122"/>
    <x v="3"/>
    <d v="2023-07-17T00:00:00"/>
    <x v="30"/>
    <n v="665.15"/>
    <n v="66515"/>
    <n v="0"/>
    <n v="0.94"/>
    <x v="0"/>
    <s v="Operación"/>
    <x v="0"/>
    <x v="5"/>
    <x v="0"/>
    <x v="7"/>
    <s v="No"/>
    <x v="3"/>
    <n v="66515"/>
    <s v="Comercio_1069"/>
    <x v="0"/>
    <n v="0"/>
    <n v="0"/>
    <n v="0"/>
    <n v="0"/>
    <n v="665.15"/>
    <n v="66515"/>
    <s v="ARN00001323"/>
    <s v="Pendiente"/>
    <s v="Pendiente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FE824-ED20-4EE4-B61F-49ED77C74901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DÍAS DE RESOLUCIÓN CASO">
  <location ref="B150:C182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4">
    <format dxfId="114">
      <pivotArea field="4" type="button" dataOnly="0" labelOnly="1" outline="0" axis="axisRow" fieldPosition="0"/>
    </format>
    <format dxfId="113">
      <pivotArea dataOnly="0" labelOnly="1" outline="0" axis="axisValues" fieldPosition="0"/>
    </format>
    <format dxfId="112">
      <pivotArea grandRow="1" outline="0" collapsedLevelsAreSubtotals="1" fieldPosition="0"/>
    </format>
    <format dxfId="111">
      <pivotArea dataOnly="0" labelOnly="1" grandRow="1" outline="0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260E-50A0-4A80-8BDF-4A67EC1FE187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1">
    <format dxfId="11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5F2FC-37F0-4002-BF2D-3CA20041FB1A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3">
    <format dxfId="118">
      <pivotArea field="16" type="button" dataOnly="0" labelOnly="1" outline="0" axis="axisRow" fieldPosition="0"/>
    </format>
    <format dxfId="117">
      <pivotArea dataOnly="0" labelOnly="1" outline="0" axis="axisValues" fieldPosition="0"/>
    </format>
    <format dxfId="116">
      <pivotArea dataOnly="0" grandRow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ED48A-1BC7-4812-943C-C0C1BDC2EC6A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4">
    <format dxfId="122">
      <pivotArea field="9" type="button" dataOnly="0" labelOnly="1" outline="0" axis="axisRow" fieldPosition="0"/>
    </format>
    <format dxfId="121">
      <pivotArea dataOnly="0" labelOnly="1" outline="0" axis="axisValues" fieldPosition="0"/>
    </format>
    <format dxfId="120">
      <pivotArea grandRow="1" outline="0" collapsedLevelsAreSubtotals="1" fieldPosition="0"/>
    </format>
    <format dxfId="1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44149-436E-4731-B034-4463DB7D19BD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32:C141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3">
    <format dxfId="125">
      <pivotArea field="14" type="button" dataOnly="0" labelOnly="1" outline="0" axis="axisRow" fieldPosition="0"/>
    </format>
    <format dxfId="124">
      <pivotArea dataOnly="0" labelOnly="1" outline="0" axis="axisValues" fieldPosition="0"/>
    </format>
    <format dxfId="123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ECD41-DEAE-4155-B22E-2C7CA91B9D95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22:C230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4">
    <format dxfId="129">
      <pivotArea field="33" type="button" dataOnly="0" labelOnly="1" outline="0" axis="axisRow" fieldPosition="0"/>
    </format>
    <format dxfId="128">
      <pivotArea dataOnly="0" labelOnly="1" outline="0" axis="axisValues" fieldPosition="0"/>
    </format>
    <format dxfId="127">
      <pivotArea grandRow="1" outline="0" collapsedLevelsAreSubtotals="1" fieldPosition="0"/>
    </format>
    <format dxfId="126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E3B36-945F-4D20-A84D-225533DE15AE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246:C25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4">
    <format dxfId="133">
      <pivotArea field="2" type="button" dataOnly="0" labelOnly="1" outline="0" axis="axisRow" fieldPosition="0"/>
    </format>
    <format dxfId="132">
      <pivotArea dataOnly="0" labelOnly="1" outline="0" axis="axisValues" fieldPosition="0"/>
    </format>
    <format dxfId="131">
      <pivotArea grandRow="1" outline="0" collapsedLevelsAreSubtotals="1" fieldPosition="0"/>
    </format>
    <format dxfId="13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65D08-B010-468E-9193-E087C565E271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3">
  <location ref="B64:C68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2">
    <format dxfId="135">
      <pivotArea field="-2" type="button" dataOnly="0" labelOnly="1" outline="0" axis="axisRow" fieldPosition="0"/>
    </format>
    <format dxfId="134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0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93F0E-D1A4-4325-893F-5BF23F8B082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197:C204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4">
    <format dxfId="139">
      <pivotArea field="31" type="button" dataOnly="0" labelOnly="1" outline="0" axis="axisRow" fieldPosition="0"/>
    </format>
    <format dxfId="138">
      <pivotArea dataOnly="0" labelOnly="1" outline="0" axis="axisValues" fieldPosition="0"/>
    </format>
    <format dxfId="137">
      <pivotArea grandRow="1" outline="0" collapsedLevelsAreSubtotals="1" fieldPosition="0"/>
    </format>
    <format dxfId="136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49961-77F6-4A27-85BB-A73E6D3B1893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273:C28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4">
    <format dxfId="143">
      <pivotArea field="12" type="button" dataOnly="0" labelOnly="1" outline="0" axis="axisRow" fieldPosition="0"/>
    </format>
    <format dxfId="142">
      <pivotArea dataOnly="0" labelOnly="1" outline="0" axis="axisValues" fieldPosition="0"/>
    </format>
    <format dxfId="141">
      <pivotArea grandRow="1" outline="0" collapsedLevelsAreSubtotals="1" fieldPosition="0"/>
    </format>
    <format dxfId="140">
      <pivotArea dataOnly="0" labelOnly="1" grandRow="1" outline="0" fieldPosition="0"/>
    </format>
  </formats>
  <chartFormats count="1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6B312-7536-4552-9531-344A615BAA9B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97:E113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9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4">
    <format dxfId="147">
      <pivotArea field="16" type="button" dataOnly="0" labelOnly="1" outline="0" axis="axisRow" fieldPosition="0"/>
    </format>
    <format dxfId="14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5">
      <pivotArea grandRow="1" outline="0" collapsedLevelsAreSubtotals="1" fieldPosition="0"/>
    </format>
    <format dxfId="144">
      <pivotArea dataOnly="0" labelOnly="1" grandRow="1" outline="0" fieldPosition="0"/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C6162-59B9-4D7C-9053-A03E83C79F1F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ÍAS DE RESOLUCIÓN CASO">
  <location ref="B142:C17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10">
    <format dxfId="21">
      <pivotArea field="4" type="button" dataOnly="0" labelOnly="1" outline="0" axis="axisRow" fieldPosition="0"/>
    </format>
    <format dxfId="20">
      <pivotArea dataOnly="0" labelOnly="1" outline="0" axis="axisValues" fieldPosition="0"/>
    </format>
    <format dxfId="19">
      <pivotArea grandRow="1" outline="0" collapsedLevelsAreSubtotals="1" fieldPosition="0"/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20A75-DAF1-4401-8837-29D6C453E19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189:C196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10">
    <format dxfId="31">
      <pivotArea field="31" type="button" dataOnly="0" labelOnly="1" outline="0" axis="axisRow" fieldPosition="0"/>
    </format>
    <format dxfId="30">
      <pivotArea dataOnly="0" labelOnly="1" outline="0" axis="axisValues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31" type="button" dataOnly="0" labelOnly="1" outline="0" axis="axisRow" fieldPosition="0"/>
    </format>
    <format dxfId="24">
      <pivotArea dataOnly="0" labelOnly="1" fieldPosition="0">
        <references count="1">
          <reference field="31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5849-5060-46D0-815B-526CFFFB3470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B265:C272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10">
    <format dxfId="41">
      <pivotArea field="12" type="button" dataOnly="0" labelOnly="1" outline="0" axis="axisRow" fieldPosition="0"/>
    </format>
    <format dxfId="40">
      <pivotArea dataOnly="0" labelOnly="1" outline="0" axis="axisValues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2" type="button" dataOnly="0" labelOnly="1" outline="0" axis="axisRow" fieldPosition="0"/>
    </format>
    <format dxfId="34">
      <pivotArea dataOnly="0" labelOnly="1" fieldPosition="0">
        <references count="1">
          <reference field="12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chartFormats count="2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F92CB-1504-4169-B2A0-F4128E6211FD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38:C246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10">
    <format dxfId="51">
      <pivotArea field="2" type="button" dataOnly="0" labelOnly="1" outline="0" axis="axisRow" fieldPosition="0"/>
    </format>
    <format dxfId="50">
      <pivotArea dataOnly="0" labelOnly="1" outline="0" axis="axisValues" fieldPosition="0"/>
    </format>
    <format dxfId="49">
      <pivotArea grandRow="1" outline="0" collapsedLevelsAreSubtotals="1" fieldPosition="0"/>
    </format>
    <format dxfId="48">
      <pivotArea dataOnly="0" labelOnly="1" grandRow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" type="button" dataOnly="0" labelOnly="1" outline="0" axis="axisRow" fieldPosition="0"/>
    </format>
    <format dxfId="44">
      <pivotArea dataOnly="0" labelOnly="1" fieldPosition="0">
        <references count="1">
          <reference field="2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E4048-0A02-4C08-BF40-B7F65FCCF060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89:E95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10">
    <format dxfId="61">
      <pivotArea field="16" type="button" dataOnly="0" labelOnly="1" outline="0" axis="axisRow" fieldPosition="0"/>
    </format>
    <format dxfId="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9">
      <pivotArea grandRow="1" outline="0" collapsedLevelsAreSubtotals="1" fieldPosition="0"/>
    </format>
    <format dxfId="58">
      <pivotArea dataOnly="0" labelOnly="1" grandRow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16" type="button" dataOnly="0" labelOnly="1" outline="0" axis="axisRow" fieldPosition="0"/>
    </format>
    <format dxfId="54">
      <pivotArea dataOnly="0" labelOnly="1" fieldPosition="0">
        <references count="1">
          <reference field="16" count="0"/>
        </references>
      </pivotArea>
    </format>
    <format dxfId="53">
      <pivotArea dataOnly="0" labelOnly="1" grandRow="1" outline="0" fieldPosition="0"/>
    </format>
    <format dxfId="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D1BBE-9D59-4428-B9D1-388CFBA27A07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10">
    <format dxfId="71">
      <pivotArea field="9" type="button" dataOnly="0" labelOnly="1" outline="0" axis="axisRow" fieldPosition="0"/>
    </format>
    <format dxfId="70">
      <pivotArea dataOnly="0" labelOnly="1" outline="0" axis="axisValues" fieldPosition="0"/>
    </format>
    <format dxfId="69">
      <pivotArea grandRow="1" outline="0" collapsedLevelsAreSubtotals="1" fieldPosition="0"/>
    </format>
    <format dxfId="68">
      <pivotArea dataOnly="0" labelOnly="1" grandRow="1" outline="0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9" type="button" dataOnly="0" labelOnly="1" outline="0" axis="axisRow" fieldPosition="0"/>
    </format>
    <format dxfId="64">
      <pivotArea dataOnly="0" labelOnly="1" fieldPosition="0">
        <references count="1">
          <reference field="9" count="0"/>
        </references>
      </pivotArea>
    </format>
    <format dxfId="63">
      <pivotArea dataOnly="0" labelOnly="1" grandRow="1" outline="0" fieldPosition="0"/>
    </format>
    <format dxfId="6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182DB-FE19-4056-9F1A-09D1D5096B03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24:C133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9">
    <format dxfId="80">
      <pivotArea field="14" type="button" dataOnly="0" labelOnly="1" outline="0" axis="axisRow" fieldPosition="0"/>
    </format>
    <format dxfId="79">
      <pivotArea dataOnly="0" labelOnly="1" outline="0" axis="axisValues" fieldPosition="0"/>
    </format>
    <format dxfId="78">
      <pivotArea dataOnly="0" grandRow="1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14" type="button" dataOnly="0" labelOnly="1" outline="0" axis="axisRow" fieldPosition="0"/>
    </format>
    <format dxfId="74">
      <pivotArea dataOnly="0" labelOnly="1" fieldPosition="0">
        <references count="1">
          <reference field="14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B3788-7085-4B3C-9AD1-A3EEB2D75F51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9">
    <format dxfId="89">
      <pivotArea field="16" type="button" dataOnly="0" labelOnly="1" outline="0" axis="axisRow" fieldPosition="0"/>
    </format>
    <format dxfId="88">
      <pivotArea dataOnly="0" labelOnly="1" outline="0" axis="axisValues" fieldPosition="0"/>
    </format>
    <format dxfId="87">
      <pivotArea dataOnly="0" grandRow="1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16" type="button" dataOnly="0" labelOnly="1" outline="0" axis="axisRow" fieldPosition="0"/>
    </format>
    <format dxfId="83">
      <pivotArea dataOnly="0" labelOnly="1" fieldPosition="0">
        <references count="1">
          <reference field="16" count="0"/>
        </references>
      </pivotArea>
    </format>
    <format dxfId="82">
      <pivotArea dataOnly="0" labelOnly="1" grandRow="1" outline="0" fieldPosition="0"/>
    </format>
    <format dxfId="8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0FFC8-0617-4496-9E28-C9EB8C9D18C2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4">
  <location ref="B56:C6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7">
    <format dxfId="96">
      <pivotArea field="-2" type="button" dataOnly="0" labelOnly="1" outline="0" axis="axisRow" fieldPosition="0"/>
    </format>
    <format dxfId="95">
      <pivotArea dataOnly="0" labelOnly="1" grandCol="1" outline="0" axis="axisCol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-2" type="button" dataOnly="0" labelOnly="1" outline="0" axis="axisRow" fieldPosition="0"/>
    </format>
    <format dxfId="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0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5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88337-A074-4018-A250-DED51A5AB308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214:C222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10">
    <format dxfId="106">
      <pivotArea field="33" type="button" dataOnly="0" labelOnly="1" outline="0" axis="axisRow" fieldPosition="0"/>
    </format>
    <format dxfId="105">
      <pivotArea dataOnly="0" labelOnly="1" outline="0" axis="axisValues" fieldPosition="0"/>
    </format>
    <format dxfId="104">
      <pivotArea grandRow="1" outline="0" collapsedLevelsAreSubtotals="1" fieldPosition="0"/>
    </format>
    <format dxfId="103">
      <pivotArea dataOnly="0" labelOnly="1" grandRow="1" outline="0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33" type="button" dataOnly="0" labelOnly="1" outline="0" axis="axisRow" fieldPosition="0"/>
    </format>
    <format dxfId="99">
      <pivotArea dataOnly="0" labelOnly="1" fieldPosition="0">
        <references count="1">
          <reference field="33" count="7">
            <x v="1"/>
            <x v="2"/>
            <x v="3"/>
            <x v="4"/>
            <x v="5"/>
            <x v="6"/>
            <x v="7"/>
          </reference>
        </references>
      </pivotArea>
    </format>
    <format dxfId="98">
      <pivotArea dataOnly="0" labelOnly="1" grandRow="1" outline="0" fieldPosition="0"/>
    </format>
    <format dxfId="97">
      <pivotArea dataOnly="0" labelOnly="1" outline="0" axis="axisValues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1341C-40A3-4D9B-83D3-74CA51E529D2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4">
    <format dxfId="1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CB7CD-9C05-432C-90D1-A0672C108169}" name="TablaDinámica26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C9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IMPORTE OPERACIÓN" fld="5" subtotal="average" baseField="0" baseItem="0" numFmtId="164"/>
    <dataField name="Mín. de *IMPORTE OPERACIÓN" fld="5" subtotal="min" baseField="0" baseItem="1" numFmtId="164"/>
    <dataField name="Máx. de *IMPORTE OPERACIÓN" fld="5" subtotal="max" baseField="0" baseItem="1" numFmtId="164"/>
    <dataField name="Desvest de *IMPORTE OPERACIÓN" fld="5" subtotal="stdDev" baseField="0" baseItem="1" numFmtId="164"/>
    <dataField name="Var de *IMPORTE OPERACIÓN" fld="5" subtotal="var" baseField="0" baseItem="3" numFmtId="164"/>
  </dataFields>
  <formats count="6"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">
      <pivotArea field="-2" type="button" dataOnly="0" labelOnly="1" outline="0" axis="axisRow" fieldPosition="0"/>
    </format>
    <format dxfId="3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7B580-EA98-4441-8D77-8A28E3485331}" name="TablaDinámica27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:C25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dataField="1"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DURACIÓN DISPUTA DÍAS" fld="4" subtotal="average" baseField="0" baseItem="0" numFmtId="1"/>
    <dataField name="Mín. de *DURACIÓN DISPUTA DÍAS" fld="4" subtotal="min" baseField="0" baseItem="1" numFmtId="1"/>
    <dataField name="Máx. de *DURACIÓN DISPUTA DÍAS" fld="4" subtotal="max" baseField="0" baseItem="0" numFmtId="1"/>
    <dataField name="Desvest de *DURACIÓN DISPUTA DÍAS" fld="4" subtotal="stdDev" baseField="0" baseItem="0" numFmtId="1"/>
    <dataField name="Var de *DURACIÓN DISPUTA DÍAS" fld="4" subtotal="var" baseField="0" baseItem="0" numFmtId="1"/>
  </dataFields>
  <formats count="3">
    <format dxfId="11">
      <pivotArea field="-2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BA28440F-8193-41ED-B0A4-4A345F1D76CF}" autoFormatId="16" applyNumberFormats="0" applyBorderFormats="0" applyFontFormats="0" applyPatternFormats="0" applyAlignmentFormats="0" applyWidthHeightFormats="0">
  <queryTableRefresh nextId="24">
    <queryTableFields count="23">
      <queryTableField id="1" name="ID del caso" tableColumnId="1"/>
      <queryTableField id="2" name="Fecha de transacción" tableColumnId="2"/>
      <queryTableField id="3" name="Fecha de disputa" tableColumnId="3"/>
      <queryTableField id="4" name="Monto de la transacción (USD)" tableColumnId="4"/>
      <queryTableField id="5" name="Tipo de tarjeta" tableColumnId="5"/>
      <queryTableField id="6" name="Tipo de operación" tableColumnId="6"/>
      <queryTableField id="7" name="Motivo del chargeback" tableColumnId="7"/>
      <queryTableField id="8" name="Categoría del comercio" tableColumnId="8"/>
      <queryTableField id="9" name="Estado de la disputa" tableColumnId="9"/>
      <queryTableField id="10" name="País del cliente" tableColumnId="10"/>
      <queryTableField id="11" name="Caso fallido" tableColumnId="11"/>
      <queryTableField id="12" name="Tipología de fraude" tableColumnId="12"/>
      <queryTableField id="13" name="Transaction_Amount" tableColumnId="13"/>
      <queryTableField id="14" name="Merchant_Name" tableColumnId="14"/>
      <queryTableField id="15" name="Chargeback_Status" tableColumnId="15"/>
      <queryTableField id="16" name="Recuperación_CBKs" tableColumnId="16"/>
      <queryTableField id="17" name="Devoluciones_Comercio" tableColumnId="17"/>
      <queryTableField id="18" name="Fallido" tableColumnId="18"/>
      <queryTableField id="19" name="ARN de la operación" tableColumnId="19"/>
      <queryTableField id="20" name="Estado del informe" tableColumnId="20"/>
      <queryTableField id="21" name="Fecha del informe" tableColumnId="21"/>
      <queryTableField id="22" name="Fraude evitado (USD)" tableColumnId="22"/>
      <queryTableField id="23" name="País del Merchant" tableColumnId="2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tarjeta" xr10:uid="{6F9EFE48-1658-40F6-9E90-A48C6C7EADA4}" sourceName="Tipo de tarjeta">
  <pivotTables>
    <pivotTable tabId="6" name="CATEGORÍAS COMERCIOS CON FRAUDE"/>
    <pivotTable tabId="6" name="DÍAS RESOLUCIÓN DISPUTA"/>
    <pivotTable tabId="6" name="DÍAS SEMANA CON FRAUDE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8" name="CATEGORÍAS COMERCIOS CON FRAUDE"/>
    <pivotTable tabId="8" name="DÍAS RESOLUCIÓN DISPUTA"/>
    <pivotTable tabId="8" name="DÍAS SEMANA CON FRAUDE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  <pivotTable tabId="6" name="KPI´S 1"/>
    <pivotTable tabId="6" name="KPI´S 2"/>
    <pivotTable tabId="6" name="KPI´S 3"/>
    <pivotTable tabId="5" name="TablaDinámica26"/>
    <pivotTable tabId="5" name="TablaDinámica27"/>
    <pivotTable tabId="8" name="KPI´S 1"/>
    <pivotTable tabId="8" name="KPI´S 2"/>
    <pivotTable tabId="8" name="KPI´S 3"/>
  </pivotTables>
  <data>
    <tabular pivotCacheId="847506137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_del_comercio1" xr10:uid="{BD1DFCCE-44C9-4AEF-B0E0-6757B4EF37F9}" sourceName="Categoría del comercio">
  <pivotTables>
    <pivotTable tabId="6" name="STATUS IMPORTES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4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l_Merchant" xr10:uid="{79DD747E-5F9D-44D8-B347-A3CF7D9A2E71}" sourceName="País del Merchant">
  <pivotTables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4" s="1"/>
        <i x="1" s="1"/>
        <i x="3" s="1"/>
        <i x="0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tivo_del_chargeback" xr10:uid="{87793106-30B7-414F-A5B7-C4706D584DF7}" sourceName="Motivo del chargeback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3" s="1"/>
        <i x="4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_de_la_disputa" xr10:uid="{0D3C42F4-8FCA-4DC1-9775-D75954A98299}" sourceName="Estado de la disputa">
  <pivotTables>
    <pivotTable tabId="6" name="KPI´S 2"/>
    <pivotTable tabId="6" name="CATEGORÍAS COMERCIOS CON FRAUDE"/>
    <pivotTable tabId="6" name="DÍAS RESOLUCIÓN DISPUTA"/>
    <pivotTable tabId="6" name="DÍAS SEMANA CON FRAUDE"/>
    <pivotTable tabId="6" name="KPI´S 1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hargeback_Status" xr10:uid="{7C3901BC-348F-4B0B-814A-54D39BDB3FEB}" sourceName="Chargeback_Status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4">
        <i x="1" s="1"/>
        <i x="2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" xr10:uid="{3EFBC3F1-889D-4045-9015-4F2E68FB6767}" cache="SegmentaciónDeDatos_Tipo_de_tarjeta" caption="Tipo de tarjeta" style="SlicerStyleLight6" rowHeight="234950"/>
  <slicer name="Tipo de tarjeta 3" xr10:uid="{F14389A6-8D31-44BB-9BC5-D736BAF9A7AF}" cache="SegmentaciónDeDatos_Tipo_de_tarjeta" caption="Tipo de tarjeta" style="SlicerStyleLight6" rowHeight="234950"/>
  <slicer name="Tipo de tarjeta 4" xr10:uid="{B4FEB1D7-F1AE-4E4E-9C08-88524E7FA3F2}" cache="SegmentaciónDeDatos_Tipo_de_tarjeta" caption="Tipo de tarjeta" style="SlicerStyleLight6" rowHeight="234950"/>
  <slicer name="Tipo de tarjeta 2" xr10:uid="{B38B6257-1D1A-4575-B9B4-BBF56303DC52}" cache="SegmentaciónDeDatos_Tipo_de_tarjeta" caption="Tipo de tarjeta" style="SlicerStyleLight6" rowHeight="234950"/>
  <slicer name="Categoría del comercio 1" xr10:uid="{4CBEACC9-74DB-4BB5-AFBB-8ED88FB2C154}" cache="SegmentaciónDeDatos_Categoría_del_comercio1" caption="Categoría del comercio" style="SlicerStyleLight6" rowHeight="234950"/>
  <slicer name="Categoría del comercio 2" xr10:uid="{789D5700-4FBC-4C96-9788-B96D8D6EBFF0}" cache="SegmentaciónDeDatos_Categoría_del_comercio1" caption="Categoría del comercio" style="SlicerStyleLight6" rowHeight="234950"/>
  <slicer name="Categoría del comercio" xr10:uid="{0023D4FE-D7A5-4FE4-9207-2AFC51649B03}" cache="SegmentaciónDeDatos_Categoría_del_comercio1" caption="Categoría del comercio" style="SlicerStyleLight6" rowHeight="234950"/>
  <slicer name="País del Merchant" xr10:uid="{3100B1B0-C8B9-4735-ABAC-329AD02D87C8}" cache="SegmentaciónDeDatos_País_del_Merchant" caption="País del Merchant" style="SlicerStyleLight6" rowHeight="234950"/>
  <slicer name="Motivo del chargeback" xr10:uid="{E2358114-51CE-4B43-9316-86867CB5C44A}" cache="SegmentaciónDeDatos_Motivo_del_chargeback" caption="Motivo del chargeback" style="SlicerStyleLight6" rowHeight="234950"/>
  <slicer name="Estado de la disputa" xr10:uid="{35C924AB-56BA-4AB8-9DD3-26F1C2AA172F}" cache="SegmentaciónDeDatos_Estado_de_la_disputa" caption="Estado de la disputa" style="SlicerStyleLight6" rowHeight="234950"/>
  <slicer name="Chargeback_Status" xr10:uid="{D4B01D95-0E96-4BF8-82C3-1D69F557202E}" cache="SegmentaciónDeDatos_Chargeback_Status" caption="Chargeback_Status" style="SlicerStyleLight6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 1" xr10:uid="{48AAC725-1DB1-4638-89A5-8D63224FDE8D}" cache="SegmentaciónDeDatos_Tipo_de_tarjeta" caption="Tipo de tarjeta" style="SlicerStyleLight6" rowHeight="234950"/>
  <slicer name="Categoría del comercio 3" xr10:uid="{E540C45E-D66E-4C07-907E-7D9CD9149D38}" cache="SegmentaciónDeDatos_Categoría_del_comercio1" caption="Categoría del comercio" style="SlicerStyleLight6" rowHeight="234950"/>
  <slicer name="País del Merchant 1" xr10:uid="{D5E2E2D0-4217-48A0-9D32-17B33D20371D}" cache="SegmentaciónDeDatos_País_del_Merchant" caption="País del Merchant" style="SlicerStyleLight6" rowHeight="234950"/>
  <slicer name="Motivo del chargeback 1" xr10:uid="{A19BF1FD-3845-4856-92DE-2756D5C534B9}" cache="SegmentaciónDeDatos_Motivo_del_chargeback" caption="Motivo del chargeback" style="SlicerStyleLight6" rowHeight="234950"/>
  <slicer name="Estado de la disputa 1" xr10:uid="{04CEF388-2E7F-4DBD-82BB-E5C96090777A}" cache="SegmentaciónDeDatos_Estado_de_la_disputa" caption="Estado de la disputa" style="SlicerStyleLight6" rowHeight="234950"/>
  <slicer name="Chargeback_Status 1" xr10:uid="{AD58AF68-8CB6-435D-8C84-74984AC39A22}" cache="SegmentaciónDeDatos_Chargeback_Status" caption="Chargeback_Status" style="SlicerStyleLight6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CA8D68-6218-49E9-A236-A5BAF90C69AA}" name="datos_chargeback_2001_parte_2_modificado" displayName="datos_chargeback_2001_parte_2_modificado" ref="A1:W1002" tableType="queryTable" totalsRowShown="0">
  <autoFilter ref="A1:W1002" xr:uid="{FACA8D68-6218-49E9-A236-A5BAF90C69AA}"/>
  <tableColumns count="23">
    <tableColumn id="1" xr3:uid="{A7E46CD1-C384-414A-A2D3-8507F8188BB4}" uniqueName="1" name="ID del caso" queryTableFieldId="1" dataDxfId="199"/>
    <tableColumn id="2" xr3:uid="{C5BE466A-582B-4E3B-AA07-C712237D3A4B}" uniqueName="2" name="Fecha de transacción" queryTableFieldId="2" dataDxfId="198"/>
    <tableColumn id="3" xr3:uid="{B127B676-D0E2-442D-A043-C54799F0AA2E}" uniqueName="3" name="Fecha de disputa" queryTableFieldId="3" dataDxfId="197"/>
    <tableColumn id="4" xr3:uid="{BE50A8B1-ACE4-4702-8C0E-DAEF9AD2F8EA}" uniqueName="4" name="Monto de la transacción (USD)" queryTableFieldId="4"/>
    <tableColumn id="5" xr3:uid="{A3F1A259-CF55-43D1-A2E2-F53FC4131087}" uniqueName="5" name="Tipo de tarjeta" queryTableFieldId="5" dataDxfId="196"/>
    <tableColumn id="6" xr3:uid="{75BD547F-B253-4361-BA0F-D87145F9E94A}" uniqueName="6" name="Tipo de operación" queryTableFieldId="6" dataDxfId="195"/>
    <tableColumn id="7" xr3:uid="{818A7E47-C5DF-46AE-BDB4-8F5CA43EBC61}" uniqueName="7" name="Motivo del chargeback" queryTableFieldId="7" dataDxfId="194"/>
    <tableColumn id="8" xr3:uid="{CF092857-3A84-4F90-8799-8A31ED4CDBB0}" uniqueName="8" name="Categoría del comercio" queryTableFieldId="8" dataDxfId="193"/>
    <tableColumn id="9" xr3:uid="{55A07A64-07CA-47C8-AB45-939A896FF13D}" uniqueName="9" name="Estado de la disputa" queryTableFieldId="9" dataDxfId="192"/>
    <tableColumn id="10" xr3:uid="{C49DD14B-4DB6-4B12-94B8-F89C5F0003B3}" uniqueName="10" name="País del cliente" queryTableFieldId="10" dataDxfId="191"/>
    <tableColumn id="11" xr3:uid="{DE4C7F88-EDF1-4D85-9DF5-8F826C988511}" uniqueName="11" name="Caso fallido" queryTableFieldId="11" dataDxfId="190"/>
    <tableColumn id="12" xr3:uid="{EBC1E557-315A-4590-9669-1DFD1B04E7EA}" uniqueName="12" name="Tipología de fraude" queryTableFieldId="12" dataDxfId="189"/>
    <tableColumn id="13" xr3:uid="{836E97F9-CAB1-4B9E-B3DF-E5991FF99EE0}" uniqueName="13" name="Transaction_Amount" queryTableFieldId="13"/>
    <tableColumn id="14" xr3:uid="{97C3725F-2311-4A40-9AB0-AEF6C8F81AC1}" uniqueName="14" name="Merchant_Name" queryTableFieldId="14" dataDxfId="188"/>
    <tableColumn id="15" xr3:uid="{F9F7839A-4F52-4528-8547-192F3DC5C3C6}" uniqueName="15" name="Chargeback_Status" queryTableFieldId="15" dataDxfId="187"/>
    <tableColumn id="16" xr3:uid="{2D4E959A-0436-4DC0-AC65-6A15227A0D7D}" uniqueName="16" name="Recuperación_CBKs" queryTableFieldId="16"/>
    <tableColumn id="17" xr3:uid="{5BC3C257-03E0-4C59-8648-A33ABD70D8C9}" uniqueName="17" name="Devoluciones_Comercio" queryTableFieldId="17"/>
    <tableColumn id="18" xr3:uid="{70780F33-FED5-4085-8AB9-8851F7DA8FF4}" uniqueName="18" name="Fallido" queryTableFieldId="18"/>
    <tableColumn id="19" xr3:uid="{9031BE40-FAA4-458A-8623-9EEDC5088B2B}" uniqueName="19" name="ARN de la operación" queryTableFieldId="19" dataDxfId="186"/>
    <tableColumn id="20" xr3:uid="{49DFD1F5-750F-437E-8613-C6967AACC596}" uniqueName="20" name="Estado del informe" queryTableFieldId="20" dataDxfId="185"/>
    <tableColumn id="21" xr3:uid="{198DE7AC-D6D5-4A9F-BEA9-19D31DF5E321}" uniqueName="21" name="Fecha del informe" queryTableFieldId="21" dataDxfId="184"/>
    <tableColumn id="22" xr3:uid="{33258EED-0FFF-4285-94F4-15B6334F6CB0}" uniqueName="22" name="Fraude evitado (USD)" queryTableFieldId="22"/>
    <tableColumn id="23" xr3:uid="{B072B695-A4D4-4423-9772-8301F23C01C7}" uniqueName="23" name="País del Merchant" queryTableFieldId="23" dataDxfId="18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C3D5373-E05E-431C-937E-DA542F2784B6}" name="Tabla10" displayName="Tabla10" ref="A1:AF1324" totalsRowShown="0" headerRowDxfId="182" dataDxfId="181" tableBorderDxfId="180">
  <autoFilter ref="A1:AF1324" xr:uid="{FC3D5373-E05E-431C-937E-DA542F2784B6}"/>
  <tableColumns count="32">
    <tableColumn id="1" xr3:uid="{9B9DEC00-B809-4BC5-928F-9B02C0752EF7}" name="ID del caso" dataDxfId="179"/>
    <tableColumn id="2" xr3:uid="{F535DFC0-BF33-4B3D-AC4F-93C42DD222AC}" name="Fecha de transacción" dataDxfId="178"/>
    <tableColumn id="9" xr3:uid="{6A49D43A-4F87-439B-AE5B-4957432E6291}" name="DÍA SEMANA FRAUDE" dataDxfId="177">
      <calculatedColumnFormula>TEXT(Tabla10[[#This Row],[Fecha de transacción]],"DDDD")</calculatedColumnFormula>
    </tableColumn>
    <tableColumn id="3" xr3:uid="{FA41AE5B-25B4-4EBB-B656-8E36142FE890}" name="Fecha de disputa" dataDxfId="176"/>
    <tableColumn id="4" xr3:uid="{B7846B3F-DF39-488D-92E9-BAF4309AF528}" name="*DURACIÓN DISPUTA DÍAS" dataDxfId="175">
      <calculatedColumnFormula>datos_chargeback_2001_1!$D2-datos_chargeback_2001_1!$B2</calculatedColumnFormula>
    </tableColumn>
    <tableColumn id="5" xr3:uid="{76BACFFA-A0B6-412D-BB50-5482621A41E1}" name="*IMPORTE OPERACIÓN" dataDxfId="174">
      <calculatedColumnFormula>datos_chargeback_2001_1!$G2/100</calculatedColumnFormula>
    </tableColumn>
    <tableColumn id="6" xr3:uid="{38C94CC1-5F54-490B-A406-E93B6A402D9C}" name="Monto de la transacción (USD)" dataDxfId="173"/>
    <tableColumn id="7" xr3:uid="{BF437806-D387-40F6-AD87-60990EC2134D}" name="CAMBIO DIVISA 1" dataDxfId="172">
      <calculatedColumnFormula>IF(COUNTIF($A$2:$A$1373,A2)=1,0,IF(F2=_xlfn.AGGREGATE(14,6,$F$2:$F$1373/($A$2:$A$1373=A2),1),_xlfn.AGGREGATE(15,6,$F$2:$F$1373/($A$2:$A$1373=A2),1),""))</calculatedColumnFormula>
    </tableColumn>
    <tableColumn id="8" xr3:uid="{9806A123-B020-4E52-87A1-7EA168073ABF}" name="*CAMBIO DIVISA" dataDxfId="171"/>
    <tableColumn id="11" xr3:uid="{06BB0217-9057-4CE1-B372-5D0EA02A9573}" name="Tipo de tarjeta" dataDxfId="170"/>
    <tableColumn id="12" xr3:uid="{0EE5F609-92F5-4A4C-B1F6-114CC8A2EACE}" name="Tipo de operación" dataDxfId="169"/>
    <tableColumn id="13" xr3:uid="{F7D2A45D-2644-4036-8644-C269DE6CF913}" name="Motivo del chargeback" dataDxfId="168"/>
    <tableColumn id="14" xr3:uid="{6627C4DD-8427-47C6-A1E7-F4360F9D9120}" name="Categoría del comercio" dataDxfId="167"/>
    <tableColumn id="15" xr3:uid="{65AC9974-B68F-4CBE-BB30-EAFB296B2681}" name="Estado de la disputa" dataDxfId="166"/>
    <tableColumn id="16" xr3:uid="{76EE999D-109C-4E6B-B878-6F2C8BDC42F0}" name="País del cliente" dataDxfId="165"/>
    <tableColumn id="17" xr3:uid="{620D306E-4045-4757-97A0-C08792182132}" name="Caso fallido" dataDxfId="164"/>
    <tableColumn id="18" xr3:uid="{6BEDD2CD-799E-48EC-B509-38CF02321AF8}" name="Tipología de fraude" dataDxfId="163"/>
    <tableColumn id="19" xr3:uid="{B3F1BC27-561D-41FE-9506-F8CD3279AF5C}" name="Transaction_Amount" dataDxfId="162"/>
    <tableColumn id="20" xr3:uid="{5C4116C5-5347-461F-8784-1F2B6317482C}" name="Merchant_Name" dataDxfId="161"/>
    <tableColumn id="21" xr3:uid="{4CA88A65-ECC8-4DEF-AAC7-05197F64E582}" name="Chargeback_Status" dataDxfId="160"/>
    <tableColumn id="22" xr3:uid="{C0664E42-9453-42C9-8485-8FBDEED5E832}" name="*RECUPERACIÓN CBKS" dataDxfId="159">
      <calculatedColumnFormula>datos_chargeback_2001_1!$V2/100</calculatedColumnFormula>
    </tableColumn>
    <tableColumn id="23" xr3:uid="{7F79BE46-5990-437A-935D-006B5B9C271F}" name="Recuperación_CBKs" dataDxfId="158"/>
    <tableColumn id="24" xr3:uid="{77C0F04E-C74C-47C0-8824-15ED2EF0DBC2}" name="*DEVOLUCIÓN COMERCIO" dataDxfId="157">
      <calculatedColumnFormula>datos_chargeback_2001_1!$X2/100</calculatedColumnFormula>
    </tableColumn>
    <tableColumn id="25" xr3:uid="{51F2BAAE-DB81-4D4E-BF46-D264D073C326}" name="Devoluciones_Comercio" dataDxfId="156"/>
    <tableColumn id="26" xr3:uid="{5FC36948-14CD-407C-8EBD-52238F5C7B59}" name="*FALLIDO" dataDxfId="155">
      <calculatedColumnFormula>datos_chargeback_2001_1!$Z2/100</calculatedColumnFormula>
    </tableColumn>
    <tableColumn id="27" xr3:uid="{F16D7B72-D27E-4D7D-B154-6ECCCCD8EBFA}" name="Fallido" dataDxfId="154"/>
    <tableColumn id="28" xr3:uid="{B837B7A7-EADE-4CF0-A878-5AFCE347FF9C}" name="ARN de la operación" dataDxfId="153"/>
    <tableColumn id="29" xr3:uid="{D64EDF27-F150-4067-B083-C18D110E3FD8}" name="Estado del informe" dataDxfId="152"/>
    <tableColumn id="30" xr3:uid="{EA0C0912-F344-48C1-A89D-5712BE85F8A9}" name="Fecha del informe" dataDxfId="151"/>
    <tableColumn id="31" xr3:uid="{2E8B1520-F3AE-4A0F-A784-B6516C5570FE}" name="*EVITADO" dataDxfId="150">
      <calculatedColumnFormula>datos_chargeback_2001_1!$AE2/100</calculatedColumnFormula>
    </tableColumn>
    <tableColumn id="32" xr3:uid="{A3D87B6E-7AF9-4F86-AF82-3A8D59C4E60B}" name="Fraude evitado (USD)" dataDxfId="149"/>
    <tableColumn id="33" xr3:uid="{E1CF83F2-9743-4F98-B5B5-99324D4477D7}" name="País del Merchant" dataDxfId="148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microsoft.com/office/2007/relationships/slicer" Target="../slicers/slicer1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12" Type="http://schemas.openxmlformats.org/officeDocument/2006/relationships/drawing" Target="../drawings/drawing2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4F2B-0C55-45BF-8CBE-6FE42D8FB1C9}">
  <dimension ref="A1:W1002"/>
  <sheetViews>
    <sheetView workbookViewId="0"/>
  </sheetViews>
  <sheetFormatPr baseColWidth="10" defaultRowHeight="14.4" x14ac:dyDescent="0.3"/>
  <cols>
    <col min="1" max="1" width="12.21875" bestFit="1" customWidth="1"/>
    <col min="2" max="2" width="20.88671875" bestFit="1" customWidth="1"/>
    <col min="3" max="3" width="17.33203125" bestFit="1" customWidth="1"/>
    <col min="4" max="4" width="29.21875" bestFit="1" customWidth="1"/>
    <col min="5" max="5" width="15.44140625" bestFit="1" customWidth="1"/>
    <col min="6" max="6" width="18.44140625" bestFit="1" customWidth="1"/>
    <col min="7" max="7" width="22.6640625" bestFit="1" customWidth="1"/>
    <col min="8" max="8" width="22.5546875" bestFit="1" customWidth="1"/>
    <col min="9" max="9" width="20.109375" bestFit="1" customWidth="1"/>
    <col min="10" max="10" width="15.5546875" bestFit="1" customWidth="1"/>
    <col min="11" max="11" width="12.88671875" bestFit="1" customWidth="1"/>
    <col min="12" max="12" width="19.5546875" bestFit="1" customWidth="1"/>
    <col min="13" max="13" width="21" bestFit="1" customWidth="1"/>
    <col min="14" max="14" width="17.44140625" bestFit="1" customWidth="1"/>
    <col min="15" max="15" width="29.109375" bestFit="1" customWidth="1"/>
    <col min="16" max="16" width="19.88671875" bestFit="1" customWidth="1"/>
    <col min="17" max="17" width="23.6640625" bestFit="1" customWidth="1"/>
    <col min="18" max="18" width="8.6640625" bestFit="1" customWidth="1"/>
    <col min="19" max="19" width="20.33203125" bestFit="1" customWidth="1"/>
    <col min="20" max="20" width="19.109375" bestFit="1" customWidth="1"/>
    <col min="21" max="21" width="18.33203125" bestFit="1" customWidth="1"/>
    <col min="22" max="22" width="21.21875" bestFit="1" customWidth="1"/>
    <col min="23" max="23" width="18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3843</v>
      </c>
      <c r="B2" s="1">
        <v>45050</v>
      </c>
      <c r="C2" s="1">
        <v>45115</v>
      </c>
      <c r="D2">
        <v>10157</v>
      </c>
      <c r="E2" t="s">
        <v>24</v>
      </c>
      <c r="F2" t="s">
        <v>25</v>
      </c>
      <c r="G2" t="s">
        <v>74</v>
      </c>
      <c r="H2" t="s">
        <v>52</v>
      </c>
      <c r="I2" t="s">
        <v>42</v>
      </c>
      <c r="J2" t="s">
        <v>53</v>
      </c>
      <c r="K2" t="s">
        <v>30</v>
      </c>
      <c r="L2" t="s">
        <v>75</v>
      </c>
      <c r="M2">
        <v>10157</v>
      </c>
      <c r="N2" t="s">
        <v>3844</v>
      </c>
      <c r="O2" t="s">
        <v>61</v>
      </c>
      <c r="P2">
        <v>0</v>
      </c>
      <c r="Q2">
        <v>10157</v>
      </c>
      <c r="R2">
        <v>0</v>
      </c>
      <c r="S2" t="s">
        <v>3845</v>
      </c>
      <c r="T2" t="s">
        <v>35</v>
      </c>
      <c r="U2" t="s">
        <v>35</v>
      </c>
      <c r="V2">
        <v>0</v>
      </c>
      <c r="W2" t="s">
        <v>36</v>
      </c>
    </row>
    <row r="3" spans="1:23" x14ac:dyDescent="0.3">
      <c r="A3" t="s">
        <v>3846</v>
      </c>
      <c r="B3" s="1">
        <v>45051</v>
      </c>
      <c r="C3" s="1">
        <v>45126</v>
      </c>
      <c r="D3">
        <v>57082</v>
      </c>
      <c r="E3" t="s">
        <v>38</v>
      </c>
      <c r="F3" t="s">
        <v>25</v>
      </c>
      <c r="G3" t="s">
        <v>26</v>
      </c>
      <c r="H3" t="s">
        <v>52</v>
      </c>
      <c r="I3" t="s">
        <v>42</v>
      </c>
      <c r="J3" t="s">
        <v>43</v>
      </c>
      <c r="K3" t="s">
        <v>30</v>
      </c>
      <c r="L3" t="s">
        <v>66</v>
      </c>
      <c r="M3">
        <v>57082</v>
      </c>
      <c r="N3" t="s">
        <v>1577</v>
      </c>
      <c r="O3" t="s">
        <v>116</v>
      </c>
      <c r="P3">
        <v>57082</v>
      </c>
      <c r="Q3">
        <v>0</v>
      </c>
      <c r="R3">
        <v>0</v>
      </c>
      <c r="S3" t="s">
        <v>3847</v>
      </c>
      <c r="T3" t="s">
        <v>48</v>
      </c>
      <c r="U3" t="s">
        <v>494</v>
      </c>
      <c r="V3">
        <v>67511</v>
      </c>
      <c r="W3" t="s">
        <v>50</v>
      </c>
    </row>
    <row r="4" spans="1:23" x14ac:dyDescent="0.3">
      <c r="A4" t="s">
        <v>3848</v>
      </c>
      <c r="B4" s="1">
        <v>45052</v>
      </c>
      <c r="C4" s="1">
        <v>45120</v>
      </c>
      <c r="D4">
        <v>99</v>
      </c>
      <c r="E4" t="s">
        <v>24</v>
      </c>
      <c r="F4" t="s">
        <v>39</v>
      </c>
      <c r="G4" t="s">
        <v>74</v>
      </c>
      <c r="H4" t="s">
        <v>93</v>
      </c>
      <c r="I4" t="s">
        <v>42</v>
      </c>
      <c r="J4" t="s">
        <v>29</v>
      </c>
      <c r="K4" t="s">
        <v>30</v>
      </c>
      <c r="L4" t="s">
        <v>55</v>
      </c>
      <c r="M4">
        <v>99</v>
      </c>
      <c r="N4" t="s">
        <v>3849</v>
      </c>
      <c r="O4" t="s">
        <v>46</v>
      </c>
      <c r="P4">
        <v>99</v>
      </c>
      <c r="Q4">
        <v>0</v>
      </c>
      <c r="R4">
        <v>0</v>
      </c>
      <c r="S4" t="s">
        <v>3850</v>
      </c>
      <c r="T4" t="s">
        <v>35</v>
      </c>
      <c r="U4" t="s">
        <v>35</v>
      </c>
      <c r="V4">
        <v>0</v>
      </c>
      <c r="W4" t="s">
        <v>64</v>
      </c>
    </row>
    <row r="5" spans="1:23" x14ac:dyDescent="0.3">
      <c r="A5" t="s">
        <v>3848</v>
      </c>
      <c r="B5" s="1">
        <v>45052</v>
      </c>
      <c r="C5" s="1">
        <v>45116</v>
      </c>
      <c r="D5">
        <v>35642</v>
      </c>
      <c r="E5" t="s">
        <v>24</v>
      </c>
      <c r="F5" t="s">
        <v>25</v>
      </c>
      <c r="G5" t="s">
        <v>74</v>
      </c>
      <c r="H5" t="s">
        <v>93</v>
      </c>
      <c r="I5" t="s">
        <v>42</v>
      </c>
      <c r="J5" t="s">
        <v>29</v>
      </c>
      <c r="K5" t="s">
        <v>30</v>
      </c>
      <c r="L5" t="s">
        <v>55</v>
      </c>
      <c r="M5">
        <v>35642</v>
      </c>
      <c r="N5" t="s">
        <v>3849</v>
      </c>
      <c r="O5" t="s">
        <v>46</v>
      </c>
      <c r="P5">
        <v>35642</v>
      </c>
      <c r="Q5">
        <v>0</v>
      </c>
      <c r="R5">
        <v>0</v>
      </c>
      <c r="S5" t="s">
        <v>3850</v>
      </c>
      <c r="T5" t="s">
        <v>35</v>
      </c>
      <c r="U5" t="s">
        <v>35</v>
      </c>
      <c r="V5">
        <v>0</v>
      </c>
      <c r="W5" t="s">
        <v>64</v>
      </c>
    </row>
    <row r="6" spans="1:23" x14ac:dyDescent="0.3">
      <c r="A6" t="s">
        <v>3851</v>
      </c>
      <c r="B6" s="1">
        <v>45053</v>
      </c>
      <c r="C6" s="1">
        <v>45139</v>
      </c>
      <c r="D6">
        <v>20047</v>
      </c>
      <c r="E6" t="s">
        <v>38</v>
      </c>
      <c r="F6" t="s">
        <v>25</v>
      </c>
      <c r="G6" t="s">
        <v>109</v>
      </c>
      <c r="H6" t="s">
        <v>41</v>
      </c>
      <c r="I6" t="s">
        <v>28</v>
      </c>
      <c r="J6" t="s">
        <v>64</v>
      </c>
      <c r="K6" t="s">
        <v>30</v>
      </c>
      <c r="L6" t="s">
        <v>44</v>
      </c>
      <c r="M6">
        <v>20047</v>
      </c>
      <c r="N6" t="s">
        <v>3291</v>
      </c>
      <c r="O6" t="s">
        <v>33</v>
      </c>
      <c r="P6">
        <v>0</v>
      </c>
      <c r="Q6">
        <v>0</v>
      </c>
      <c r="R6">
        <v>20047</v>
      </c>
      <c r="S6" t="s">
        <v>3852</v>
      </c>
      <c r="T6" t="s">
        <v>48</v>
      </c>
      <c r="U6" t="s">
        <v>502</v>
      </c>
      <c r="V6">
        <v>7925</v>
      </c>
      <c r="W6" t="s">
        <v>36</v>
      </c>
    </row>
    <row r="7" spans="1:23" x14ac:dyDescent="0.3">
      <c r="A7" t="s">
        <v>3853</v>
      </c>
      <c r="B7" s="1">
        <v>45054</v>
      </c>
      <c r="C7" s="1">
        <v>45116</v>
      </c>
      <c r="D7">
        <v>18796</v>
      </c>
      <c r="E7" t="s">
        <v>24</v>
      </c>
      <c r="F7" t="s">
        <v>25</v>
      </c>
      <c r="G7" t="s">
        <v>119</v>
      </c>
      <c r="H7" t="s">
        <v>41</v>
      </c>
      <c r="I7" t="s">
        <v>42</v>
      </c>
      <c r="J7" t="s">
        <v>36</v>
      </c>
      <c r="K7" t="s">
        <v>30</v>
      </c>
      <c r="L7" t="s">
        <v>66</v>
      </c>
      <c r="M7">
        <v>18796</v>
      </c>
      <c r="N7" t="s">
        <v>3854</v>
      </c>
      <c r="O7" t="s">
        <v>61</v>
      </c>
      <c r="P7">
        <v>0</v>
      </c>
      <c r="Q7">
        <v>18796</v>
      </c>
      <c r="R7">
        <v>0</v>
      </c>
      <c r="S7" t="s">
        <v>3855</v>
      </c>
      <c r="T7" t="s">
        <v>48</v>
      </c>
      <c r="U7" t="s">
        <v>1158</v>
      </c>
      <c r="V7">
        <v>69414</v>
      </c>
      <c r="W7" t="s">
        <v>29</v>
      </c>
    </row>
    <row r="8" spans="1:23" x14ac:dyDescent="0.3">
      <c r="A8" t="s">
        <v>3853</v>
      </c>
      <c r="B8" s="1">
        <v>45054</v>
      </c>
      <c r="C8" s="1">
        <v>45116</v>
      </c>
      <c r="D8">
        <v>131</v>
      </c>
      <c r="E8" t="s">
        <v>24</v>
      </c>
      <c r="F8" t="s">
        <v>39</v>
      </c>
      <c r="G8" t="s">
        <v>119</v>
      </c>
      <c r="H8" t="s">
        <v>41</v>
      </c>
      <c r="I8" t="s">
        <v>42</v>
      </c>
      <c r="J8" t="s">
        <v>36</v>
      </c>
      <c r="K8" t="s">
        <v>30</v>
      </c>
      <c r="L8" t="s">
        <v>66</v>
      </c>
      <c r="M8">
        <v>131</v>
      </c>
      <c r="N8" t="s">
        <v>3854</v>
      </c>
      <c r="O8" t="s">
        <v>61</v>
      </c>
      <c r="P8">
        <v>0</v>
      </c>
      <c r="Q8">
        <v>131</v>
      </c>
      <c r="R8">
        <v>0</v>
      </c>
      <c r="S8" t="s">
        <v>3855</v>
      </c>
      <c r="T8" t="s">
        <v>48</v>
      </c>
      <c r="U8" t="s">
        <v>1158</v>
      </c>
      <c r="V8">
        <v>69414</v>
      </c>
      <c r="W8" t="s">
        <v>29</v>
      </c>
    </row>
    <row r="9" spans="1:23" x14ac:dyDescent="0.3">
      <c r="A9" t="s">
        <v>3856</v>
      </c>
      <c r="B9" s="1">
        <v>45055</v>
      </c>
      <c r="C9" s="1">
        <v>45125</v>
      </c>
      <c r="D9">
        <v>91</v>
      </c>
      <c r="E9" t="s">
        <v>38</v>
      </c>
      <c r="F9" t="s">
        <v>39</v>
      </c>
      <c r="G9" t="s">
        <v>119</v>
      </c>
      <c r="H9" t="s">
        <v>59</v>
      </c>
      <c r="I9" t="s">
        <v>42</v>
      </c>
      <c r="J9" t="s">
        <v>114</v>
      </c>
      <c r="K9" t="s">
        <v>54</v>
      </c>
      <c r="L9" t="s">
        <v>44</v>
      </c>
      <c r="M9">
        <v>91</v>
      </c>
      <c r="N9" t="s">
        <v>1457</v>
      </c>
      <c r="O9" t="s">
        <v>61</v>
      </c>
      <c r="P9">
        <v>0</v>
      </c>
      <c r="Q9">
        <v>91</v>
      </c>
      <c r="R9">
        <v>0</v>
      </c>
      <c r="S9" t="s">
        <v>3857</v>
      </c>
      <c r="T9" t="s">
        <v>48</v>
      </c>
      <c r="U9" t="s">
        <v>509</v>
      </c>
      <c r="V9">
        <v>92643</v>
      </c>
      <c r="W9" t="s">
        <v>50</v>
      </c>
    </row>
    <row r="10" spans="1:23" x14ac:dyDescent="0.3">
      <c r="A10" t="s">
        <v>3856</v>
      </c>
      <c r="B10" s="1">
        <v>45055</v>
      </c>
      <c r="C10" s="1">
        <v>45142</v>
      </c>
      <c r="D10">
        <v>21755</v>
      </c>
      <c r="E10" t="s">
        <v>38</v>
      </c>
      <c r="F10" t="s">
        <v>25</v>
      </c>
      <c r="G10" t="s">
        <v>119</v>
      </c>
      <c r="H10" t="s">
        <v>59</v>
      </c>
      <c r="I10" t="s">
        <v>42</v>
      </c>
      <c r="J10" t="s">
        <v>114</v>
      </c>
      <c r="K10" t="s">
        <v>54</v>
      </c>
      <c r="L10" t="s">
        <v>44</v>
      </c>
      <c r="M10">
        <v>21755</v>
      </c>
      <c r="N10" t="s">
        <v>1457</v>
      </c>
      <c r="O10" t="s">
        <v>61</v>
      </c>
      <c r="P10">
        <v>0</v>
      </c>
      <c r="Q10">
        <v>21755</v>
      </c>
      <c r="R10">
        <v>0</v>
      </c>
      <c r="S10" t="s">
        <v>3857</v>
      </c>
      <c r="T10" t="s">
        <v>48</v>
      </c>
      <c r="U10" t="s">
        <v>509</v>
      </c>
      <c r="V10">
        <v>92643</v>
      </c>
      <c r="W10" t="s">
        <v>50</v>
      </c>
    </row>
    <row r="11" spans="1:23" x14ac:dyDescent="0.3">
      <c r="A11" t="s">
        <v>3858</v>
      </c>
      <c r="B11" s="1">
        <v>45056</v>
      </c>
      <c r="C11" s="1">
        <v>45117</v>
      </c>
      <c r="D11">
        <v>108</v>
      </c>
      <c r="E11" t="s">
        <v>24</v>
      </c>
      <c r="F11" t="s">
        <v>39</v>
      </c>
      <c r="G11" t="s">
        <v>40</v>
      </c>
      <c r="H11" t="s">
        <v>52</v>
      </c>
      <c r="I11" t="s">
        <v>42</v>
      </c>
      <c r="J11" t="s">
        <v>53</v>
      </c>
      <c r="K11" t="s">
        <v>54</v>
      </c>
      <c r="L11" t="s">
        <v>44</v>
      </c>
      <c r="M11">
        <v>108</v>
      </c>
      <c r="N11" t="s">
        <v>3859</v>
      </c>
      <c r="O11" t="s">
        <v>46</v>
      </c>
      <c r="P11">
        <v>108</v>
      </c>
      <c r="Q11">
        <v>0</v>
      </c>
      <c r="R11">
        <v>0</v>
      </c>
      <c r="S11" t="s">
        <v>3860</v>
      </c>
      <c r="T11" t="s">
        <v>48</v>
      </c>
      <c r="U11" t="s">
        <v>512</v>
      </c>
      <c r="V11">
        <v>12988</v>
      </c>
      <c r="W11" t="s">
        <v>29</v>
      </c>
    </row>
    <row r="12" spans="1:23" x14ac:dyDescent="0.3">
      <c r="A12" t="s">
        <v>3858</v>
      </c>
      <c r="B12" s="1">
        <v>45056</v>
      </c>
      <c r="C12" s="1">
        <v>45130</v>
      </c>
      <c r="D12">
        <v>86463</v>
      </c>
      <c r="E12" t="s">
        <v>24</v>
      </c>
      <c r="F12" t="s">
        <v>25</v>
      </c>
      <c r="G12" t="s">
        <v>40</v>
      </c>
      <c r="H12" t="s">
        <v>52</v>
      </c>
      <c r="I12" t="s">
        <v>42</v>
      </c>
      <c r="J12" t="s">
        <v>53</v>
      </c>
      <c r="K12" t="s">
        <v>54</v>
      </c>
      <c r="L12" t="s">
        <v>44</v>
      </c>
      <c r="M12">
        <v>86463</v>
      </c>
      <c r="N12" t="s">
        <v>3859</v>
      </c>
      <c r="O12" t="s">
        <v>46</v>
      </c>
      <c r="P12">
        <v>86463</v>
      </c>
      <c r="Q12">
        <v>0</v>
      </c>
      <c r="R12">
        <v>0</v>
      </c>
      <c r="S12" t="s">
        <v>3860</v>
      </c>
      <c r="T12" t="s">
        <v>48</v>
      </c>
      <c r="U12" t="s">
        <v>512</v>
      </c>
      <c r="V12">
        <v>12988</v>
      </c>
      <c r="W12" t="s">
        <v>29</v>
      </c>
    </row>
    <row r="13" spans="1:23" x14ac:dyDescent="0.3">
      <c r="A13" t="s">
        <v>3861</v>
      </c>
      <c r="B13" s="1">
        <v>45057</v>
      </c>
      <c r="C13" s="1">
        <v>45141</v>
      </c>
      <c r="D13">
        <v>61774</v>
      </c>
      <c r="E13" t="s">
        <v>24</v>
      </c>
      <c r="F13" t="s">
        <v>25</v>
      </c>
      <c r="G13" t="s">
        <v>119</v>
      </c>
      <c r="H13" t="s">
        <v>52</v>
      </c>
      <c r="I13" t="s">
        <v>28</v>
      </c>
      <c r="J13" t="s">
        <v>53</v>
      </c>
      <c r="K13" t="s">
        <v>30</v>
      </c>
      <c r="L13" t="s">
        <v>44</v>
      </c>
      <c r="M13">
        <v>61774</v>
      </c>
      <c r="N13" t="s">
        <v>626</v>
      </c>
      <c r="O13" t="s">
        <v>33</v>
      </c>
      <c r="P13">
        <v>0</v>
      </c>
      <c r="Q13">
        <v>0</v>
      </c>
      <c r="R13">
        <v>61774</v>
      </c>
      <c r="S13" t="s">
        <v>3862</v>
      </c>
      <c r="T13" t="s">
        <v>35</v>
      </c>
      <c r="U13" t="s">
        <v>35</v>
      </c>
      <c r="V13">
        <v>0</v>
      </c>
      <c r="W13" t="s">
        <v>29</v>
      </c>
    </row>
    <row r="14" spans="1:23" x14ac:dyDescent="0.3">
      <c r="A14" t="s">
        <v>3863</v>
      </c>
      <c r="B14" s="1">
        <v>45058</v>
      </c>
      <c r="C14" s="1">
        <v>45123</v>
      </c>
      <c r="D14">
        <v>52297</v>
      </c>
      <c r="E14" t="s">
        <v>24</v>
      </c>
      <c r="F14" t="s">
        <v>25</v>
      </c>
      <c r="G14" t="s">
        <v>40</v>
      </c>
      <c r="H14" t="s">
        <v>41</v>
      </c>
      <c r="I14" t="s">
        <v>42</v>
      </c>
      <c r="J14" t="s">
        <v>50</v>
      </c>
      <c r="K14" t="s">
        <v>54</v>
      </c>
      <c r="L14" t="s">
        <v>44</v>
      </c>
      <c r="M14">
        <v>52297</v>
      </c>
      <c r="N14" t="s">
        <v>1008</v>
      </c>
      <c r="O14" t="s">
        <v>46</v>
      </c>
      <c r="P14">
        <v>52297</v>
      </c>
      <c r="Q14">
        <v>0</v>
      </c>
      <c r="R14">
        <v>0</v>
      </c>
      <c r="S14" t="s">
        <v>3864</v>
      </c>
      <c r="T14" t="s">
        <v>48</v>
      </c>
      <c r="U14" t="s">
        <v>520</v>
      </c>
      <c r="V14">
        <v>93837</v>
      </c>
      <c r="W14" t="s">
        <v>43</v>
      </c>
    </row>
    <row r="15" spans="1:23" x14ac:dyDescent="0.3">
      <c r="A15" t="s">
        <v>3865</v>
      </c>
      <c r="B15" s="1">
        <v>45059</v>
      </c>
      <c r="C15" s="1">
        <v>45149</v>
      </c>
      <c r="D15">
        <v>76462</v>
      </c>
      <c r="E15" t="s">
        <v>24</v>
      </c>
      <c r="F15" t="s">
        <v>25</v>
      </c>
      <c r="G15" t="s">
        <v>109</v>
      </c>
      <c r="H15" t="s">
        <v>59</v>
      </c>
      <c r="I15" t="s">
        <v>42</v>
      </c>
      <c r="J15" t="s">
        <v>114</v>
      </c>
      <c r="K15" t="s">
        <v>30</v>
      </c>
      <c r="L15" t="s">
        <v>31</v>
      </c>
      <c r="M15">
        <v>76462</v>
      </c>
      <c r="N15" t="s">
        <v>3866</v>
      </c>
      <c r="O15" t="s">
        <v>46</v>
      </c>
      <c r="P15">
        <v>76462</v>
      </c>
      <c r="Q15">
        <v>0</v>
      </c>
      <c r="R15">
        <v>0</v>
      </c>
      <c r="S15" t="s">
        <v>3867</v>
      </c>
      <c r="T15" t="s">
        <v>48</v>
      </c>
      <c r="U15" t="s">
        <v>524</v>
      </c>
      <c r="V15">
        <v>40359</v>
      </c>
      <c r="W15" t="s">
        <v>50</v>
      </c>
    </row>
    <row r="16" spans="1:23" x14ac:dyDescent="0.3">
      <c r="A16" t="s">
        <v>3868</v>
      </c>
      <c r="B16" s="1">
        <v>45060</v>
      </c>
      <c r="C16" s="1">
        <v>45141</v>
      </c>
      <c r="D16">
        <v>39734</v>
      </c>
      <c r="E16" t="s">
        <v>24</v>
      </c>
      <c r="F16" t="s">
        <v>25</v>
      </c>
      <c r="G16" t="s">
        <v>119</v>
      </c>
      <c r="H16" t="s">
        <v>52</v>
      </c>
      <c r="I16" t="s">
        <v>42</v>
      </c>
      <c r="J16" t="s">
        <v>53</v>
      </c>
      <c r="K16" t="s">
        <v>30</v>
      </c>
      <c r="L16" t="s">
        <v>75</v>
      </c>
      <c r="M16">
        <v>39734</v>
      </c>
      <c r="N16" t="s">
        <v>3869</v>
      </c>
      <c r="O16" t="s">
        <v>116</v>
      </c>
      <c r="P16">
        <v>39734</v>
      </c>
      <c r="Q16">
        <v>0</v>
      </c>
      <c r="R16">
        <v>0</v>
      </c>
      <c r="S16" t="s">
        <v>3870</v>
      </c>
      <c r="T16" t="s">
        <v>48</v>
      </c>
      <c r="U16" t="s">
        <v>1176</v>
      </c>
      <c r="V16">
        <v>42033</v>
      </c>
      <c r="W16" t="s">
        <v>36</v>
      </c>
    </row>
    <row r="17" spans="1:23" x14ac:dyDescent="0.3">
      <c r="A17" t="s">
        <v>3871</v>
      </c>
      <c r="B17" s="1">
        <v>45061</v>
      </c>
      <c r="C17" s="1">
        <v>45142</v>
      </c>
      <c r="D17">
        <v>42215</v>
      </c>
      <c r="E17" t="s">
        <v>24</v>
      </c>
      <c r="F17" t="s">
        <v>25</v>
      </c>
      <c r="G17" t="s">
        <v>26</v>
      </c>
      <c r="H17" t="s">
        <v>59</v>
      </c>
      <c r="I17" t="s">
        <v>42</v>
      </c>
      <c r="J17" t="s">
        <v>53</v>
      </c>
      <c r="K17" t="s">
        <v>30</v>
      </c>
      <c r="L17" t="s">
        <v>75</v>
      </c>
      <c r="M17">
        <v>42215</v>
      </c>
      <c r="N17" t="s">
        <v>3872</v>
      </c>
      <c r="O17" t="s">
        <v>61</v>
      </c>
      <c r="P17">
        <v>0</v>
      </c>
      <c r="Q17">
        <v>42215</v>
      </c>
      <c r="R17">
        <v>0</v>
      </c>
      <c r="S17" t="s">
        <v>3873</v>
      </c>
      <c r="T17" t="s">
        <v>48</v>
      </c>
      <c r="U17" t="s">
        <v>1768</v>
      </c>
      <c r="V17">
        <v>49028</v>
      </c>
      <c r="W17" t="s">
        <v>36</v>
      </c>
    </row>
    <row r="18" spans="1:23" x14ac:dyDescent="0.3">
      <c r="A18" t="s">
        <v>3874</v>
      </c>
      <c r="B18" s="1">
        <v>45062</v>
      </c>
      <c r="C18" s="1">
        <v>45122</v>
      </c>
      <c r="D18">
        <v>88</v>
      </c>
      <c r="E18" t="s">
        <v>24</v>
      </c>
      <c r="F18" t="s">
        <v>39</v>
      </c>
      <c r="G18" t="s">
        <v>109</v>
      </c>
      <c r="H18" t="s">
        <v>41</v>
      </c>
      <c r="I18" t="s">
        <v>42</v>
      </c>
      <c r="J18" t="s">
        <v>70</v>
      </c>
      <c r="K18" t="s">
        <v>54</v>
      </c>
      <c r="L18" t="s">
        <v>44</v>
      </c>
      <c r="M18">
        <v>88</v>
      </c>
      <c r="N18" t="s">
        <v>2206</v>
      </c>
      <c r="O18" t="s">
        <v>46</v>
      </c>
      <c r="P18">
        <v>88</v>
      </c>
      <c r="Q18">
        <v>0</v>
      </c>
      <c r="R18">
        <v>0</v>
      </c>
      <c r="S18" t="s">
        <v>3875</v>
      </c>
      <c r="T18" t="s">
        <v>35</v>
      </c>
      <c r="U18" t="s">
        <v>35</v>
      </c>
      <c r="V18">
        <v>0</v>
      </c>
      <c r="W18" t="s">
        <v>53</v>
      </c>
    </row>
    <row r="19" spans="1:23" x14ac:dyDescent="0.3">
      <c r="A19" t="s">
        <v>3874</v>
      </c>
      <c r="B19" s="1">
        <v>45062</v>
      </c>
      <c r="C19" s="1">
        <v>45126</v>
      </c>
      <c r="D19">
        <v>62956</v>
      </c>
      <c r="E19" t="s">
        <v>24</v>
      </c>
      <c r="F19" t="s">
        <v>25</v>
      </c>
      <c r="G19" t="s">
        <v>109</v>
      </c>
      <c r="H19" t="s">
        <v>41</v>
      </c>
      <c r="I19" t="s">
        <v>42</v>
      </c>
      <c r="J19" t="s">
        <v>70</v>
      </c>
      <c r="K19" t="s">
        <v>54</v>
      </c>
      <c r="L19" t="s">
        <v>44</v>
      </c>
      <c r="M19">
        <v>62956</v>
      </c>
      <c r="N19" t="s">
        <v>2206</v>
      </c>
      <c r="O19" t="s">
        <v>46</v>
      </c>
      <c r="P19">
        <v>62956</v>
      </c>
      <c r="Q19">
        <v>0</v>
      </c>
      <c r="R19">
        <v>0</v>
      </c>
      <c r="S19" t="s">
        <v>3875</v>
      </c>
      <c r="T19" t="s">
        <v>35</v>
      </c>
      <c r="U19" t="s">
        <v>35</v>
      </c>
      <c r="V19">
        <v>0</v>
      </c>
      <c r="W19" t="s">
        <v>53</v>
      </c>
    </row>
    <row r="20" spans="1:23" x14ac:dyDescent="0.3">
      <c r="A20" t="s">
        <v>3876</v>
      </c>
      <c r="B20" s="1">
        <v>45063</v>
      </c>
      <c r="C20" s="1">
        <v>45153</v>
      </c>
      <c r="D20">
        <v>32094</v>
      </c>
      <c r="E20" t="s">
        <v>24</v>
      </c>
      <c r="F20" t="s">
        <v>25</v>
      </c>
      <c r="G20" t="s">
        <v>80</v>
      </c>
      <c r="H20" t="s">
        <v>27</v>
      </c>
      <c r="I20" t="s">
        <v>28</v>
      </c>
      <c r="J20" t="s">
        <v>50</v>
      </c>
      <c r="K20" t="s">
        <v>54</v>
      </c>
      <c r="L20" t="s">
        <v>44</v>
      </c>
      <c r="M20">
        <v>32094</v>
      </c>
      <c r="N20" t="s">
        <v>3877</v>
      </c>
      <c r="O20" t="s">
        <v>33</v>
      </c>
      <c r="P20">
        <v>0</v>
      </c>
      <c r="Q20">
        <v>0</v>
      </c>
      <c r="R20">
        <v>32094</v>
      </c>
      <c r="S20" t="s">
        <v>3878</v>
      </c>
      <c r="T20" t="s">
        <v>35</v>
      </c>
      <c r="U20" t="s">
        <v>35</v>
      </c>
      <c r="V20">
        <v>0</v>
      </c>
      <c r="W20" t="s">
        <v>29</v>
      </c>
    </row>
    <row r="21" spans="1:23" x14ac:dyDescent="0.3">
      <c r="A21" t="s">
        <v>3876</v>
      </c>
      <c r="B21" s="1">
        <v>45063</v>
      </c>
      <c r="C21" s="1">
        <v>45128</v>
      </c>
      <c r="D21">
        <v>149</v>
      </c>
      <c r="E21" t="s">
        <v>24</v>
      </c>
      <c r="F21" t="s">
        <v>39</v>
      </c>
      <c r="G21" t="s">
        <v>80</v>
      </c>
      <c r="H21" t="s">
        <v>27</v>
      </c>
      <c r="I21" t="s">
        <v>28</v>
      </c>
      <c r="J21" t="s">
        <v>50</v>
      </c>
      <c r="K21" t="s">
        <v>54</v>
      </c>
      <c r="L21" t="s">
        <v>44</v>
      </c>
      <c r="M21">
        <v>149</v>
      </c>
      <c r="N21" t="s">
        <v>3877</v>
      </c>
      <c r="O21" t="s">
        <v>33</v>
      </c>
      <c r="P21">
        <v>0</v>
      </c>
      <c r="Q21">
        <v>0</v>
      </c>
      <c r="R21">
        <v>149</v>
      </c>
      <c r="S21" t="s">
        <v>3878</v>
      </c>
      <c r="T21" t="s">
        <v>35</v>
      </c>
      <c r="U21" t="s">
        <v>35</v>
      </c>
      <c r="V21">
        <v>0</v>
      </c>
      <c r="W21" t="s">
        <v>29</v>
      </c>
    </row>
    <row r="22" spans="1:23" x14ac:dyDescent="0.3">
      <c r="A22" t="s">
        <v>3879</v>
      </c>
      <c r="B22" s="1">
        <v>45064</v>
      </c>
      <c r="C22" s="1">
        <v>45139</v>
      </c>
      <c r="D22">
        <v>35413</v>
      </c>
      <c r="E22" t="s">
        <v>38</v>
      </c>
      <c r="F22" t="s">
        <v>25</v>
      </c>
      <c r="G22" t="s">
        <v>119</v>
      </c>
      <c r="H22" t="s">
        <v>52</v>
      </c>
      <c r="I22" t="s">
        <v>42</v>
      </c>
      <c r="J22" t="s">
        <v>36</v>
      </c>
      <c r="K22" t="s">
        <v>30</v>
      </c>
      <c r="L22" t="s">
        <v>44</v>
      </c>
      <c r="M22">
        <v>35413</v>
      </c>
      <c r="N22" t="s">
        <v>1128</v>
      </c>
      <c r="O22" t="s">
        <v>46</v>
      </c>
      <c r="P22">
        <v>35413</v>
      </c>
      <c r="Q22">
        <v>0</v>
      </c>
      <c r="R22">
        <v>0</v>
      </c>
      <c r="S22" t="s">
        <v>3880</v>
      </c>
      <c r="T22" t="s">
        <v>48</v>
      </c>
      <c r="U22" t="s">
        <v>541</v>
      </c>
      <c r="V22">
        <v>80887</v>
      </c>
      <c r="W22" t="s">
        <v>64</v>
      </c>
    </row>
    <row r="23" spans="1:23" x14ac:dyDescent="0.3">
      <c r="A23" t="s">
        <v>3879</v>
      </c>
      <c r="B23" s="1">
        <v>45064</v>
      </c>
      <c r="C23" s="1">
        <v>45140</v>
      </c>
      <c r="D23">
        <v>131</v>
      </c>
      <c r="E23" t="s">
        <v>38</v>
      </c>
      <c r="F23" t="s">
        <v>39</v>
      </c>
      <c r="G23" t="s">
        <v>119</v>
      </c>
      <c r="H23" t="s">
        <v>52</v>
      </c>
      <c r="I23" t="s">
        <v>42</v>
      </c>
      <c r="J23" t="s">
        <v>36</v>
      </c>
      <c r="K23" t="s">
        <v>30</v>
      </c>
      <c r="L23" t="s">
        <v>44</v>
      </c>
      <c r="M23">
        <v>131</v>
      </c>
      <c r="N23" t="s">
        <v>1128</v>
      </c>
      <c r="O23" t="s">
        <v>46</v>
      </c>
      <c r="P23">
        <v>131</v>
      </c>
      <c r="Q23">
        <v>0</v>
      </c>
      <c r="R23">
        <v>0</v>
      </c>
      <c r="S23" t="s">
        <v>3880</v>
      </c>
      <c r="T23" t="s">
        <v>48</v>
      </c>
      <c r="U23" t="s">
        <v>541</v>
      </c>
      <c r="V23">
        <v>80887</v>
      </c>
      <c r="W23" t="s">
        <v>64</v>
      </c>
    </row>
    <row r="24" spans="1:23" x14ac:dyDescent="0.3">
      <c r="A24" t="s">
        <v>3881</v>
      </c>
      <c r="B24" s="1">
        <v>45065</v>
      </c>
      <c r="C24" s="1">
        <v>45135</v>
      </c>
      <c r="D24">
        <v>48229</v>
      </c>
      <c r="E24" t="s">
        <v>24</v>
      </c>
      <c r="F24" t="s">
        <v>25</v>
      </c>
      <c r="G24" t="s">
        <v>80</v>
      </c>
      <c r="H24" t="s">
        <v>93</v>
      </c>
      <c r="I24" t="s">
        <v>42</v>
      </c>
      <c r="J24" t="s">
        <v>36</v>
      </c>
      <c r="K24" t="s">
        <v>54</v>
      </c>
      <c r="L24" t="s">
        <v>66</v>
      </c>
      <c r="M24">
        <v>48229</v>
      </c>
      <c r="N24" t="s">
        <v>3882</v>
      </c>
      <c r="O24" t="s">
        <v>46</v>
      </c>
      <c r="P24">
        <v>48229</v>
      </c>
      <c r="Q24">
        <v>0</v>
      </c>
      <c r="R24">
        <v>0</v>
      </c>
      <c r="S24" t="s">
        <v>3883</v>
      </c>
      <c r="T24" t="s">
        <v>48</v>
      </c>
      <c r="U24" t="s">
        <v>545</v>
      </c>
      <c r="V24">
        <v>82499</v>
      </c>
      <c r="W24" t="s">
        <v>29</v>
      </c>
    </row>
    <row r="25" spans="1:23" x14ac:dyDescent="0.3">
      <c r="A25" t="s">
        <v>3884</v>
      </c>
      <c r="B25" s="1">
        <v>45066</v>
      </c>
      <c r="C25" s="1">
        <v>45156</v>
      </c>
      <c r="D25">
        <v>19881</v>
      </c>
      <c r="E25" t="s">
        <v>38</v>
      </c>
      <c r="F25" t="s">
        <v>25</v>
      </c>
      <c r="G25" t="s">
        <v>74</v>
      </c>
      <c r="H25" t="s">
        <v>27</v>
      </c>
      <c r="I25" t="s">
        <v>42</v>
      </c>
      <c r="J25" t="s">
        <v>36</v>
      </c>
      <c r="K25" t="s">
        <v>54</v>
      </c>
      <c r="L25" t="s">
        <v>44</v>
      </c>
      <c r="M25">
        <v>19881</v>
      </c>
      <c r="N25" t="s">
        <v>3885</v>
      </c>
      <c r="O25" t="s">
        <v>116</v>
      </c>
      <c r="P25">
        <v>19881</v>
      </c>
      <c r="Q25">
        <v>0</v>
      </c>
      <c r="R25">
        <v>0</v>
      </c>
      <c r="S25" t="s">
        <v>3886</v>
      </c>
      <c r="T25" t="s">
        <v>35</v>
      </c>
      <c r="U25" t="s">
        <v>35</v>
      </c>
      <c r="V25">
        <v>0</v>
      </c>
      <c r="W25" t="s">
        <v>36</v>
      </c>
    </row>
    <row r="26" spans="1:23" x14ac:dyDescent="0.3">
      <c r="A26" t="s">
        <v>3887</v>
      </c>
      <c r="B26" s="1">
        <v>45067</v>
      </c>
      <c r="C26" s="1">
        <v>45132</v>
      </c>
      <c r="D26">
        <v>13178</v>
      </c>
      <c r="E26" t="s">
        <v>38</v>
      </c>
      <c r="F26" t="s">
        <v>25</v>
      </c>
      <c r="G26" t="s">
        <v>40</v>
      </c>
      <c r="H26" t="s">
        <v>52</v>
      </c>
      <c r="I26" t="s">
        <v>42</v>
      </c>
      <c r="J26" t="s">
        <v>29</v>
      </c>
      <c r="K26" t="s">
        <v>54</v>
      </c>
      <c r="L26" t="s">
        <v>55</v>
      </c>
      <c r="M26">
        <v>13178</v>
      </c>
      <c r="N26" t="s">
        <v>3888</v>
      </c>
      <c r="O26" t="s">
        <v>61</v>
      </c>
      <c r="P26">
        <v>0</v>
      </c>
      <c r="Q26">
        <v>13178</v>
      </c>
      <c r="R26">
        <v>0</v>
      </c>
      <c r="S26" t="s">
        <v>3889</v>
      </c>
      <c r="T26" t="s">
        <v>48</v>
      </c>
      <c r="U26" t="s">
        <v>1198</v>
      </c>
      <c r="V26">
        <v>28041</v>
      </c>
      <c r="W26" t="s">
        <v>50</v>
      </c>
    </row>
    <row r="27" spans="1:23" x14ac:dyDescent="0.3">
      <c r="A27" t="s">
        <v>3887</v>
      </c>
      <c r="B27" s="1">
        <v>45067</v>
      </c>
      <c r="C27" s="1">
        <v>45143</v>
      </c>
      <c r="D27">
        <v>10</v>
      </c>
      <c r="E27" t="s">
        <v>38</v>
      </c>
      <c r="F27" t="s">
        <v>39</v>
      </c>
      <c r="G27" t="s">
        <v>40</v>
      </c>
      <c r="H27" t="s">
        <v>52</v>
      </c>
      <c r="I27" t="s">
        <v>42</v>
      </c>
      <c r="J27" t="s">
        <v>29</v>
      </c>
      <c r="K27" t="s">
        <v>54</v>
      </c>
      <c r="L27" t="s">
        <v>55</v>
      </c>
      <c r="M27">
        <v>100</v>
      </c>
      <c r="N27" t="s">
        <v>3888</v>
      </c>
      <c r="O27" t="s">
        <v>61</v>
      </c>
      <c r="P27">
        <v>0</v>
      </c>
      <c r="Q27">
        <v>100</v>
      </c>
      <c r="R27">
        <v>0</v>
      </c>
      <c r="S27" t="s">
        <v>3889</v>
      </c>
      <c r="T27" t="s">
        <v>48</v>
      </c>
      <c r="U27" t="s">
        <v>1198</v>
      </c>
      <c r="V27">
        <v>28041</v>
      </c>
      <c r="W27" t="s">
        <v>50</v>
      </c>
    </row>
    <row r="28" spans="1:23" x14ac:dyDescent="0.3">
      <c r="A28" t="s">
        <v>3890</v>
      </c>
      <c r="B28" s="1">
        <v>45068</v>
      </c>
      <c r="C28" s="1">
        <v>45142</v>
      </c>
      <c r="D28">
        <v>70329</v>
      </c>
      <c r="E28" t="s">
        <v>24</v>
      </c>
      <c r="F28" t="s">
        <v>25</v>
      </c>
      <c r="G28" t="s">
        <v>119</v>
      </c>
      <c r="H28" t="s">
        <v>41</v>
      </c>
      <c r="I28" t="s">
        <v>42</v>
      </c>
      <c r="J28" t="s">
        <v>114</v>
      </c>
      <c r="K28" t="s">
        <v>30</v>
      </c>
      <c r="L28" t="s">
        <v>44</v>
      </c>
      <c r="M28">
        <v>70329</v>
      </c>
      <c r="N28" t="s">
        <v>3891</v>
      </c>
      <c r="O28" t="s">
        <v>61</v>
      </c>
      <c r="P28">
        <v>0</v>
      </c>
      <c r="Q28">
        <v>70329</v>
      </c>
      <c r="R28">
        <v>0</v>
      </c>
      <c r="S28" t="s">
        <v>3892</v>
      </c>
      <c r="T28" t="s">
        <v>48</v>
      </c>
      <c r="U28" t="s">
        <v>556</v>
      </c>
      <c r="V28">
        <v>60251</v>
      </c>
      <c r="W28" t="s">
        <v>29</v>
      </c>
    </row>
    <row r="29" spans="1:23" x14ac:dyDescent="0.3">
      <c r="A29" t="s">
        <v>3890</v>
      </c>
      <c r="B29" s="1">
        <v>45068</v>
      </c>
      <c r="C29" s="1">
        <v>45135</v>
      </c>
      <c r="D29">
        <v>81</v>
      </c>
      <c r="E29" t="s">
        <v>24</v>
      </c>
      <c r="F29" t="s">
        <v>39</v>
      </c>
      <c r="G29" t="s">
        <v>119</v>
      </c>
      <c r="H29" t="s">
        <v>41</v>
      </c>
      <c r="I29" t="s">
        <v>42</v>
      </c>
      <c r="J29" t="s">
        <v>114</v>
      </c>
      <c r="K29" t="s">
        <v>30</v>
      </c>
      <c r="L29" t="s">
        <v>44</v>
      </c>
      <c r="M29">
        <v>81</v>
      </c>
      <c r="N29" t="s">
        <v>3891</v>
      </c>
      <c r="O29" t="s">
        <v>61</v>
      </c>
      <c r="P29">
        <v>0</v>
      </c>
      <c r="Q29">
        <v>81</v>
      </c>
      <c r="R29">
        <v>0</v>
      </c>
      <c r="S29" t="s">
        <v>3892</v>
      </c>
      <c r="T29" t="s">
        <v>48</v>
      </c>
      <c r="U29" t="s">
        <v>556</v>
      </c>
      <c r="V29">
        <v>60251</v>
      </c>
      <c r="W29" t="s">
        <v>29</v>
      </c>
    </row>
    <row r="30" spans="1:23" x14ac:dyDescent="0.3">
      <c r="A30" t="s">
        <v>3893</v>
      </c>
      <c r="B30" s="1">
        <v>45069</v>
      </c>
      <c r="C30" s="1">
        <v>45152</v>
      </c>
      <c r="D30">
        <v>16476</v>
      </c>
      <c r="E30" t="s">
        <v>24</v>
      </c>
      <c r="F30" t="s">
        <v>25</v>
      </c>
      <c r="G30" t="s">
        <v>80</v>
      </c>
      <c r="H30" t="s">
        <v>85</v>
      </c>
      <c r="I30" t="s">
        <v>42</v>
      </c>
      <c r="J30" t="s">
        <v>50</v>
      </c>
      <c r="K30" t="s">
        <v>30</v>
      </c>
      <c r="L30" t="s">
        <v>75</v>
      </c>
      <c r="M30">
        <v>16476</v>
      </c>
      <c r="N30" t="s">
        <v>179</v>
      </c>
      <c r="O30" t="s">
        <v>46</v>
      </c>
      <c r="P30">
        <v>16476</v>
      </c>
      <c r="Q30">
        <v>0</v>
      </c>
      <c r="R30">
        <v>0</v>
      </c>
      <c r="S30" t="s">
        <v>3894</v>
      </c>
      <c r="T30" t="s">
        <v>48</v>
      </c>
      <c r="U30" t="s">
        <v>560</v>
      </c>
      <c r="V30">
        <v>16639</v>
      </c>
      <c r="W30" t="s">
        <v>43</v>
      </c>
    </row>
    <row r="31" spans="1:23" x14ac:dyDescent="0.3">
      <c r="A31" t="s">
        <v>3895</v>
      </c>
      <c r="B31" s="1">
        <v>45070</v>
      </c>
      <c r="C31" s="1">
        <v>45146</v>
      </c>
      <c r="D31">
        <v>1792</v>
      </c>
      <c r="E31" t="s">
        <v>24</v>
      </c>
      <c r="F31" t="s">
        <v>25</v>
      </c>
      <c r="G31" t="s">
        <v>26</v>
      </c>
      <c r="H31" t="s">
        <v>93</v>
      </c>
      <c r="I31" t="s">
        <v>42</v>
      </c>
      <c r="J31" t="s">
        <v>29</v>
      </c>
      <c r="K31" t="s">
        <v>54</v>
      </c>
      <c r="L31" t="s">
        <v>44</v>
      </c>
      <c r="M31">
        <v>17920</v>
      </c>
      <c r="N31" t="s">
        <v>3896</v>
      </c>
      <c r="O31" t="s">
        <v>61</v>
      </c>
      <c r="P31">
        <v>0</v>
      </c>
      <c r="Q31">
        <v>17920</v>
      </c>
      <c r="R31">
        <v>0</v>
      </c>
      <c r="S31" t="s">
        <v>3897</v>
      </c>
      <c r="T31" t="s">
        <v>48</v>
      </c>
      <c r="U31" t="s">
        <v>1792</v>
      </c>
      <c r="V31">
        <v>66773</v>
      </c>
      <c r="W31" t="s">
        <v>53</v>
      </c>
    </row>
    <row r="32" spans="1:23" x14ac:dyDescent="0.3">
      <c r="A32" t="s">
        <v>3898</v>
      </c>
      <c r="B32" s="1">
        <v>45071</v>
      </c>
      <c r="C32" s="1">
        <v>45146</v>
      </c>
      <c r="D32">
        <v>26919</v>
      </c>
      <c r="E32" t="s">
        <v>38</v>
      </c>
      <c r="F32" t="s">
        <v>25</v>
      </c>
      <c r="G32" t="s">
        <v>74</v>
      </c>
      <c r="H32" t="s">
        <v>52</v>
      </c>
      <c r="I32" t="s">
        <v>42</v>
      </c>
      <c r="J32" t="s">
        <v>43</v>
      </c>
      <c r="K32" t="s">
        <v>54</v>
      </c>
      <c r="L32" t="s">
        <v>75</v>
      </c>
      <c r="M32">
        <v>26919</v>
      </c>
      <c r="N32" t="s">
        <v>2667</v>
      </c>
      <c r="O32" t="s">
        <v>116</v>
      </c>
      <c r="P32">
        <v>26919</v>
      </c>
      <c r="Q32">
        <v>0</v>
      </c>
      <c r="R32">
        <v>0</v>
      </c>
      <c r="S32" t="s">
        <v>3899</v>
      </c>
      <c r="T32" t="s">
        <v>35</v>
      </c>
      <c r="U32" t="s">
        <v>35</v>
      </c>
      <c r="V32">
        <v>0</v>
      </c>
      <c r="W32" t="s">
        <v>36</v>
      </c>
    </row>
    <row r="33" spans="1:23" x14ac:dyDescent="0.3">
      <c r="A33" t="s">
        <v>3900</v>
      </c>
      <c r="B33" s="1">
        <v>45072</v>
      </c>
      <c r="C33" s="1">
        <v>45134</v>
      </c>
      <c r="D33">
        <v>3364</v>
      </c>
      <c r="E33" t="s">
        <v>24</v>
      </c>
      <c r="F33" t="s">
        <v>25</v>
      </c>
      <c r="G33" t="s">
        <v>26</v>
      </c>
      <c r="H33" t="s">
        <v>52</v>
      </c>
      <c r="I33" t="s">
        <v>42</v>
      </c>
      <c r="J33" t="s">
        <v>36</v>
      </c>
      <c r="K33" t="s">
        <v>54</v>
      </c>
      <c r="L33" t="s">
        <v>55</v>
      </c>
      <c r="M33">
        <v>3364</v>
      </c>
      <c r="N33" t="s">
        <v>3901</v>
      </c>
      <c r="O33" t="s">
        <v>61</v>
      </c>
      <c r="P33">
        <v>0</v>
      </c>
      <c r="Q33">
        <v>3364</v>
      </c>
      <c r="R33">
        <v>0</v>
      </c>
      <c r="S33" t="s">
        <v>3902</v>
      </c>
      <c r="T33" t="s">
        <v>48</v>
      </c>
      <c r="U33" t="s">
        <v>2353</v>
      </c>
      <c r="V33">
        <v>34159</v>
      </c>
      <c r="W33" t="s">
        <v>29</v>
      </c>
    </row>
    <row r="34" spans="1:23" x14ac:dyDescent="0.3">
      <c r="A34" t="s">
        <v>3900</v>
      </c>
      <c r="B34" s="1">
        <v>45072</v>
      </c>
      <c r="C34" s="1">
        <v>45139</v>
      </c>
      <c r="D34">
        <v>139</v>
      </c>
      <c r="E34" t="s">
        <v>24</v>
      </c>
      <c r="F34" t="s">
        <v>39</v>
      </c>
      <c r="G34" t="s">
        <v>26</v>
      </c>
      <c r="H34" t="s">
        <v>52</v>
      </c>
      <c r="I34" t="s">
        <v>42</v>
      </c>
      <c r="J34" t="s">
        <v>36</v>
      </c>
      <c r="K34" t="s">
        <v>54</v>
      </c>
      <c r="L34" t="s">
        <v>55</v>
      </c>
      <c r="M34">
        <v>139</v>
      </c>
      <c r="N34" t="s">
        <v>3901</v>
      </c>
      <c r="O34" t="s">
        <v>61</v>
      </c>
      <c r="P34">
        <v>0</v>
      </c>
      <c r="Q34">
        <v>139</v>
      </c>
      <c r="R34">
        <v>0</v>
      </c>
      <c r="S34" t="s">
        <v>3902</v>
      </c>
      <c r="T34" t="s">
        <v>48</v>
      </c>
      <c r="U34" t="s">
        <v>2353</v>
      </c>
      <c r="V34">
        <v>34159</v>
      </c>
      <c r="W34" t="s">
        <v>29</v>
      </c>
    </row>
    <row r="35" spans="1:23" x14ac:dyDescent="0.3">
      <c r="A35" t="s">
        <v>3903</v>
      </c>
      <c r="B35" s="1">
        <v>45073</v>
      </c>
      <c r="C35" s="1">
        <v>45136</v>
      </c>
      <c r="D35">
        <v>652</v>
      </c>
      <c r="E35" t="s">
        <v>24</v>
      </c>
      <c r="F35" t="s">
        <v>25</v>
      </c>
      <c r="G35" t="s">
        <v>109</v>
      </c>
      <c r="H35" t="s">
        <v>27</v>
      </c>
      <c r="I35" t="s">
        <v>42</v>
      </c>
      <c r="J35" t="s">
        <v>29</v>
      </c>
      <c r="K35" t="s">
        <v>54</v>
      </c>
      <c r="L35" t="s">
        <v>66</v>
      </c>
      <c r="M35">
        <v>6520</v>
      </c>
      <c r="N35" t="s">
        <v>2621</v>
      </c>
      <c r="O35" t="s">
        <v>61</v>
      </c>
      <c r="P35">
        <v>0</v>
      </c>
      <c r="Q35">
        <v>6520</v>
      </c>
      <c r="R35">
        <v>0</v>
      </c>
      <c r="S35" t="s">
        <v>3904</v>
      </c>
      <c r="T35" t="s">
        <v>35</v>
      </c>
      <c r="U35" t="s">
        <v>35</v>
      </c>
      <c r="V35">
        <v>0</v>
      </c>
      <c r="W35" t="s">
        <v>29</v>
      </c>
    </row>
    <row r="36" spans="1:23" x14ac:dyDescent="0.3">
      <c r="A36" t="s">
        <v>3905</v>
      </c>
      <c r="B36" s="1">
        <v>45074</v>
      </c>
      <c r="C36" s="1">
        <v>45149</v>
      </c>
      <c r="D36">
        <v>10705</v>
      </c>
      <c r="E36" t="s">
        <v>38</v>
      </c>
      <c r="F36" t="s">
        <v>25</v>
      </c>
      <c r="G36" t="s">
        <v>74</v>
      </c>
      <c r="H36" t="s">
        <v>52</v>
      </c>
      <c r="I36" t="s">
        <v>42</v>
      </c>
      <c r="J36" t="s">
        <v>36</v>
      </c>
      <c r="K36" t="s">
        <v>30</v>
      </c>
      <c r="L36" t="s">
        <v>55</v>
      </c>
      <c r="M36">
        <v>10705</v>
      </c>
      <c r="N36" t="s">
        <v>2642</v>
      </c>
      <c r="O36" t="s">
        <v>116</v>
      </c>
      <c r="P36">
        <v>10705</v>
      </c>
      <c r="Q36">
        <v>0</v>
      </c>
      <c r="R36">
        <v>0</v>
      </c>
      <c r="S36" t="s">
        <v>3906</v>
      </c>
      <c r="T36" t="s">
        <v>48</v>
      </c>
      <c r="U36" t="s">
        <v>577</v>
      </c>
      <c r="V36">
        <v>56864</v>
      </c>
      <c r="W36" t="s">
        <v>36</v>
      </c>
    </row>
    <row r="37" spans="1:23" x14ac:dyDescent="0.3">
      <c r="A37" t="s">
        <v>3905</v>
      </c>
      <c r="B37" s="1">
        <v>45074</v>
      </c>
      <c r="C37" s="1">
        <v>45148</v>
      </c>
      <c r="D37">
        <v>102</v>
      </c>
      <c r="E37" t="s">
        <v>38</v>
      </c>
      <c r="F37" t="s">
        <v>39</v>
      </c>
      <c r="G37" t="s">
        <v>74</v>
      </c>
      <c r="H37" t="s">
        <v>52</v>
      </c>
      <c r="I37" t="s">
        <v>42</v>
      </c>
      <c r="J37" t="s">
        <v>36</v>
      </c>
      <c r="K37" t="s">
        <v>30</v>
      </c>
      <c r="L37" t="s">
        <v>55</v>
      </c>
      <c r="M37">
        <v>102</v>
      </c>
      <c r="N37" t="s">
        <v>2642</v>
      </c>
      <c r="O37" t="s">
        <v>116</v>
      </c>
      <c r="P37">
        <v>102</v>
      </c>
      <c r="Q37">
        <v>0</v>
      </c>
      <c r="R37">
        <v>0</v>
      </c>
      <c r="S37" t="s">
        <v>3906</v>
      </c>
      <c r="T37" t="s">
        <v>48</v>
      </c>
      <c r="U37" t="s">
        <v>577</v>
      </c>
      <c r="V37">
        <v>56864</v>
      </c>
      <c r="W37" t="s">
        <v>36</v>
      </c>
    </row>
    <row r="38" spans="1:23" x14ac:dyDescent="0.3">
      <c r="A38" t="s">
        <v>3907</v>
      </c>
      <c r="B38" s="1">
        <v>45075</v>
      </c>
      <c r="C38" s="1">
        <v>45159</v>
      </c>
      <c r="D38">
        <v>144</v>
      </c>
      <c r="E38" t="s">
        <v>24</v>
      </c>
      <c r="F38" t="s">
        <v>39</v>
      </c>
      <c r="G38" t="s">
        <v>109</v>
      </c>
      <c r="H38" t="s">
        <v>27</v>
      </c>
      <c r="I38" t="s">
        <v>28</v>
      </c>
      <c r="J38" t="s">
        <v>114</v>
      </c>
      <c r="K38" t="s">
        <v>54</v>
      </c>
      <c r="L38" t="s">
        <v>55</v>
      </c>
      <c r="M38">
        <v>144</v>
      </c>
      <c r="N38" t="s">
        <v>3908</v>
      </c>
      <c r="O38" t="s">
        <v>33</v>
      </c>
      <c r="P38">
        <v>0</v>
      </c>
      <c r="Q38">
        <v>0</v>
      </c>
      <c r="R38">
        <v>144</v>
      </c>
      <c r="S38" t="s">
        <v>3909</v>
      </c>
      <c r="T38" t="s">
        <v>35</v>
      </c>
      <c r="U38" t="s">
        <v>35</v>
      </c>
      <c r="V38">
        <v>0</v>
      </c>
      <c r="W38" t="s">
        <v>36</v>
      </c>
    </row>
    <row r="39" spans="1:23" x14ac:dyDescent="0.3">
      <c r="A39" t="s">
        <v>3907</v>
      </c>
      <c r="B39" s="1">
        <v>45075</v>
      </c>
      <c r="C39" s="1">
        <v>45165</v>
      </c>
      <c r="D39">
        <v>37106</v>
      </c>
      <c r="E39" t="s">
        <v>24</v>
      </c>
      <c r="F39" t="s">
        <v>25</v>
      </c>
      <c r="G39" t="s">
        <v>109</v>
      </c>
      <c r="H39" t="s">
        <v>27</v>
      </c>
      <c r="I39" t="s">
        <v>28</v>
      </c>
      <c r="J39" t="s">
        <v>114</v>
      </c>
      <c r="K39" t="s">
        <v>54</v>
      </c>
      <c r="L39" t="s">
        <v>55</v>
      </c>
      <c r="M39">
        <v>37106</v>
      </c>
      <c r="N39" t="s">
        <v>3908</v>
      </c>
      <c r="O39" t="s">
        <v>33</v>
      </c>
      <c r="P39">
        <v>0</v>
      </c>
      <c r="Q39">
        <v>0</v>
      </c>
      <c r="R39">
        <v>37106</v>
      </c>
      <c r="S39" t="s">
        <v>3909</v>
      </c>
      <c r="T39" t="s">
        <v>35</v>
      </c>
      <c r="U39" t="s">
        <v>35</v>
      </c>
      <c r="V39">
        <v>0</v>
      </c>
      <c r="W39" t="s">
        <v>36</v>
      </c>
    </row>
    <row r="40" spans="1:23" x14ac:dyDescent="0.3">
      <c r="A40" t="s">
        <v>3910</v>
      </c>
      <c r="B40" s="1">
        <v>45076</v>
      </c>
      <c r="C40" s="1">
        <v>45150</v>
      </c>
      <c r="D40">
        <v>88812</v>
      </c>
      <c r="E40" t="s">
        <v>38</v>
      </c>
      <c r="F40" t="s">
        <v>25</v>
      </c>
      <c r="G40" t="s">
        <v>40</v>
      </c>
      <c r="H40" t="s">
        <v>85</v>
      </c>
      <c r="I40" t="s">
        <v>42</v>
      </c>
      <c r="J40" t="s">
        <v>64</v>
      </c>
      <c r="K40" t="s">
        <v>30</v>
      </c>
      <c r="L40" t="s">
        <v>44</v>
      </c>
      <c r="M40">
        <v>88812</v>
      </c>
      <c r="N40" t="s">
        <v>3911</v>
      </c>
      <c r="O40" t="s">
        <v>61</v>
      </c>
      <c r="P40">
        <v>0</v>
      </c>
      <c r="Q40">
        <v>88812</v>
      </c>
      <c r="R40">
        <v>0</v>
      </c>
      <c r="S40" t="s">
        <v>3912</v>
      </c>
      <c r="T40" t="s">
        <v>48</v>
      </c>
      <c r="U40" t="s">
        <v>585</v>
      </c>
      <c r="V40">
        <v>92662</v>
      </c>
      <c r="W40" t="s">
        <v>36</v>
      </c>
    </row>
    <row r="41" spans="1:23" x14ac:dyDescent="0.3">
      <c r="A41" t="s">
        <v>3910</v>
      </c>
      <c r="B41" s="1">
        <v>45076</v>
      </c>
      <c r="C41" s="1">
        <v>45154</v>
      </c>
      <c r="D41">
        <v>138</v>
      </c>
      <c r="E41" t="s">
        <v>38</v>
      </c>
      <c r="F41" t="s">
        <v>39</v>
      </c>
      <c r="G41" t="s">
        <v>40</v>
      </c>
      <c r="H41" t="s">
        <v>85</v>
      </c>
      <c r="I41" t="s">
        <v>42</v>
      </c>
      <c r="J41" t="s">
        <v>64</v>
      </c>
      <c r="K41" t="s">
        <v>30</v>
      </c>
      <c r="L41" t="s">
        <v>44</v>
      </c>
      <c r="M41">
        <v>138</v>
      </c>
      <c r="N41" t="s">
        <v>3911</v>
      </c>
      <c r="O41" t="s">
        <v>61</v>
      </c>
      <c r="P41">
        <v>0</v>
      </c>
      <c r="Q41">
        <v>138</v>
      </c>
      <c r="R41">
        <v>0</v>
      </c>
      <c r="S41" t="s">
        <v>3912</v>
      </c>
      <c r="T41" t="s">
        <v>48</v>
      </c>
      <c r="U41" t="s">
        <v>585</v>
      </c>
      <c r="V41">
        <v>92662</v>
      </c>
      <c r="W41" t="s">
        <v>36</v>
      </c>
    </row>
    <row r="42" spans="1:23" x14ac:dyDescent="0.3">
      <c r="A42" t="s">
        <v>3913</v>
      </c>
      <c r="B42" s="1">
        <v>45077</v>
      </c>
      <c r="C42" s="1">
        <v>45145</v>
      </c>
      <c r="D42">
        <v>67235</v>
      </c>
      <c r="E42" t="s">
        <v>38</v>
      </c>
      <c r="F42" t="s">
        <v>25</v>
      </c>
      <c r="G42" t="s">
        <v>119</v>
      </c>
      <c r="H42" t="s">
        <v>85</v>
      </c>
      <c r="I42" t="s">
        <v>28</v>
      </c>
      <c r="J42" t="s">
        <v>50</v>
      </c>
      <c r="K42" t="s">
        <v>30</v>
      </c>
      <c r="L42" t="s">
        <v>75</v>
      </c>
      <c r="M42">
        <v>67235</v>
      </c>
      <c r="N42" t="s">
        <v>1958</v>
      </c>
      <c r="O42" t="s">
        <v>33</v>
      </c>
      <c r="P42">
        <v>0</v>
      </c>
      <c r="Q42">
        <v>0</v>
      </c>
      <c r="R42">
        <v>67235</v>
      </c>
      <c r="S42" t="s">
        <v>3914</v>
      </c>
      <c r="T42" t="s">
        <v>35</v>
      </c>
      <c r="U42" t="s">
        <v>35</v>
      </c>
      <c r="V42">
        <v>0</v>
      </c>
      <c r="W42" t="s">
        <v>29</v>
      </c>
    </row>
    <row r="43" spans="1:23" x14ac:dyDescent="0.3">
      <c r="A43" t="s">
        <v>3915</v>
      </c>
      <c r="B43" s="1">
        <v>45078</v>
      </c>
      <c r="C43" s="1">
        <v>45157</v>
      </c>
      <c r="D43">
        <v>1432</v>
      </c>
      <c r="E43" t="s">
        <v>24</v>
      </c>
      <c r="F43" t="s">
        <v>25</v>
      </c>
      <c r="G43" t="s">
        <v>119</v>
      </c>
      <c r="H43" t="s">
        <v>41</v>
      </c>
      <c r="I43" t="s">
        <v>28</v>
      </c>
      <c r="J43" t="s">
        <v>50</v>
      </c>
      <c r="K43" t="s">
        <v>54</v>
      </c>
      <c r="L43" t="s">
        <v>44</v>
      </c>
      <c r="M43">
        <v>14320</v>
      </c>
      <c r="N43" t="s">
        <v>3916</v>
      </c>
      <c r="O43" t="s">
        <v>33</v>
      </c>
      <c r="P43">
        <v>0</v>
      </c>
      <c r="Q43">
        <v>0</v>
      </c>
      <c r="R43">
        <v>14320</v>
      </c>
      <c r="S43" t="s">
        <v>3917</v>
      </c>
      <c r="T43" t="s">
        <v>48</v>
      </c>
      <c r="U43" t="s">
        <v>1232</v>
      </c>
      <c r="V43">
        <v>65194</v>
      </c>
      <c r="W43" t="s">
        <v>43</v>
      </c>
    </row>
    <row r="44" spans="1:23" x14ac:dyDescent="0.3">
      <c r="A44" t="s">
        <v>3918</v>
      </c>
      <c r="B44" s="1">
        <v>45079</v>
      </c>
      <c r="C44" s="1">
        <v>45156</v>
      </c>
      <c r="D44">
        <v>48693</v>
      </c>
      <c r="E44" t="s">
        <v>38</v>
      </c>
      <c r="F44" t="s">
        <v>25</v>
      </c>
      <c r="G44" t="s">
        <v>109</v>
      </c>
      <c r="H44" t="s">
        <v>41</v>
      </c>
      <c r="I44" t="s">
        <v>42</v>
      </c>
      <c r="J44" t="s">
        <v>114</v>
      </c>
      <c r="K44" t="s">
        <v>30</v>
      </c>
      <c r="L44" t="s">
        <v>66</v>
      </c>
      <c r="M44">
        <v>48693</v>
      </c>
      <c r="N44" t="s">
        <v>3919</v>
      </c>
      <c r="O44" t="s">
        <v>61</v>
      </c>
      <c r="P44">
        <v>0</v>
      </c>
      <c r="Q44">
        <v>48693</v>
      </c>
      <c r="R44">
        <v>0</v>
      </c>
      <c r="S44" t="s">
        <v>3920</v>
      </c>
      <c r="T44" t="s">
        <v>48</v>
      </c>
      <c r="U44" t="s">
        <v>596</v>
      </c>
      <c r="V44">
        <v>5757</v>
      </c>
      <c r="W44" t="s">
        <v>64</v>
      </c>
    </row>
    <row r="45" spans="1:23" x14ac:dyDescent="0.3">
      <c r="A45" t="s">
        <v>3921</v>
      </c>
      <c r="B45" s="1">
        <v>45080</v>
      </c>
      <c r="C45" s="1">
        <v>45140</v>
      </c>
      <c r="D45">
        <v>72715</v>
      </c>
      <c r="E45" t="s">
        <v>38</v>
      </c>
      <c r="F45" t="s">
        <v>25</v>
      </c>
      <c r="G45" t="s">
        <v>40</v>
      </c>
      <c r="H45" t="s">
        <v>52</v>
      </c>
      <c r="I45" t="s">
        <v>42</v>
      </c>
      <c r="J45" t="s">
        <v>114</v>
      </c>
      <c r="K45" t="s">
        <v>54</v>
      </c>
      <c r="L45" t="s">
        <v>31</v>
      </c>
      <c r="M45">
        <v>72715</v>
      </c>
      <c r="N45" t="s">
        <v>3922</v>
      </c>
      <c r="O45" t="s">
        <v>61</v>
      </c>
      <c r="P45">
        <v>0</v>
      </c>
      <c r="Q45">
        <v>72715</v>
      </c>
      <c r="R45">
        <v>0</v>
      </c>
      <c r="S45" t="s">
        <v>3923</v>
      </c>
      <c r="T45" t="s">
        <v>35</v>
      </c>
      <c r="U45" t="s">
        <v>35</v>
      </c>
      <c r="V45">
        <v>0</v>
      </c>
      <c r="W45" t="s">
        <v>53</v>
      </c>
    </row>
    <row r="46" spans="1:23" x14ac:dyDescent="0.3">
      <c r="A46" t="s">
        <v>3924</v>
      </c>
      <c r="B46" s="1">
        <v>45081</v>
      </c>
      <c r="C46" s="1">
        <v>45150</v>
      </c>
      <c r="D46">
        <v>102</v>
      </c>
      <c r="E46" t="s">
        <v>24</v>
      </c>
      <c r="F46" t="s">
        <v>39</v>
      </c>
      <c r="G46" t="s">
        <v>74</v>
      </c>
      <c r="H46" t="s">
        <v>93</v>
      </c>
      <c r="I46" t="s">
        <v>42</v>
      </c>
      <c r="J46" t="s">
        <v>114</v>
      </c>
      <c r="K46" t="s">
        <v>30</v>
      </c>
      <c r="L46" t="s">
        <v>55</v>
      </c>
      <c r="M46">
        <v>102</v>
      </c>
      <c r="N46" t="s">
        <v>1540</v>
      </c>
      <c r="O46" t="s">
        <v>116</v>
      </c>
      <c r="P46">
        <v>102</v>
      </c>
      <c r="Q46">
        <v>0</v>
      </c>
      <c r="R46">
        <v>0</v>
      </c>
      <c r="S46" t="s">
        <v>3925</v>
      </c>
      <c r="T46" t="s">
        <v>35</v>
      </c>
      <c r="U46" t="s">
        <v>35</v>
      </c>
      <c r="V46">
        <v>0</v>
      </c>
      <c r="W46" t="s">
        <v>43</v>
      </c>
    </row>
    <row r="47" spans="1:23" x14ac:dyDescent="0.3">
      <c r="A47" t="s">
        <v>3924</v>
      </c>
      <c r="B47" s="1">
        <v>45081</v>
      </c>
      <c r="C47" s="1">
        <v>45158</v>
      </c>
      <c r="D47">
        <v>41595</v>
      </c>
      <c r="E47" t="s">
        <v>24</v>
      </c>
      <c r="F47" t="s">
        <v>25</v>
      </c>
      <c r="G47" t="s">
        <v>74</v>
      </c>
      <c r="H47" t="s">
        <v>93</v>
      </c>
      <c r="I47" t="s">
        <v>42</v>
      </c>
      <c r="J47" t="s">
        <v>114</v>
      </c>
      <c r="K47" t="s">
        <v>30</v>
      </c>
      <c r="L47" t="s">
        <v>55</v>
      </c>
      <c r="M47">
        <v>41595</v>
      </c>
      <c r="N47" t="s">
        <v>1540</v>
      </c>
      <c r="O47" t="s">
        <v>116</v>
      </c>
      <c r="P47">
        <v>41595</v>
      </c>
      <c r="Q47">
        <v>0</v>
      </c>
      <c r="R47">
        <v>0</v>
      </c>
      <c r="S47" t="s">
        <v>3925</v>
      </c>
      <c r="T47" t="s">
        <v>35</v>
      </c>
      <c r="U47" t="s">
        <v>35</v>
      </c>
      <c r="V47">
        <v>0</v>
      </c>
      <c r="W47" t="s">
        <v>43</v>
      </c>
    </row>
    <row r="48" spans="1:23" x14ac:dyDescent="0.3">
      <c r="A48" t="s">
        <v>3926</v>
      </c>
      <c r="B48" s="1">
        <v>45082</v>
      </c>
      <c r="C48" s="1">
        <v>45146</v>
      </c>
      <c r="D48">
        <v>68227</v>
      </c>
      <c r="E48" t="s">
        <v>24</v>
      </c>
      <c r="F48" t="s">
        <v>25</v>
      </c>
      <c r="G48" t="s">
        <v>109</v>
      </c>
      <c r="H48" t="s">
        <v>93</v>
      </c>
      <c r="I48" t="s">
        <v>28</v>
      </c>
      <c r="J48" t="s">
        <v>114</v>
      </c>
      <c r="K48" t="s">
        <v>54</v>
      </c>
      <c r="L48" t="s">
        <v>66</v>
      </c>
      <c r="M48">
        <v>68227</v>
      </c>
      <c r="N48" t="s">
        <v>3927</v>
      </c>
      <c r="O48" t="s">
        <v>33</v>
      </c>
      <c r="P48">
        <v>0</v>
      </c>
      <c r="Q48">
        <v>0</v>
      </c>
      <c r="R48">
        <v>68227</v>
      </c>
      <c r="S48" t="s">
        <v>3928</v>
      </c>
      <c r="T48" t="s">
        <v>48</v>
      </c>
      <c r="U48" t="s">
        <v>1246</v>
      </c>
      <c r="V48">
        <v>9663</v>
      </c>
      <c r="W48" t="s">
        <v>43</v>
      </c>
    </row>
    <row r="49" spans="1:23" x14ac:dyDescent="0.3">
      <c r="A49" t="s">
        <v>3926</v>
      </c>
      <c r="B49" s="1">
        <v>45082</v>
      </c>
      <c r="C49" s="1">
        <v>45153</v>
      </c>
      <c r="D49">
        <v>103</v>
      </c>
      <c r="E49" t="s">
        <v>24</v>
      </c>
      <c r="F49" t="s">
        <v>39</v>
      </c>
      <c r="G49" t="s">
        <v>109</v>
      </c>
      <c r="H49" t="s">
        <v>93</v>
      </c>
      <c r="I49" t="s">
        <v>28</v>
      </c>
      <c r="J49" t="s">
        <v>114</v>
      </c>
      <c r="K49" t="s">
        <v>54</v>
      </c>
      <c r="L49" t="s">
        <v>66</v>
      </c>
      <c r="M49">
        <v>103</v>
      </c>
      <c r="N49" t="s">
        <v>3927</v>
      </c>
      <c r="O49" t="s">
        <v>33</v>
      </c>
      <c r="P49">
        <v>0</v>
      </c>
      <c r="Q49">
        <v>0</v>
      </c>
      <c r="R49">
        <v>103</v>
      </c>
      <c r="S49" t="s">
        <v>3928</v>
      </c>
      <c r="T49" t="s">
        <v>48</v>
      </c>
      <c r="U49" t="s">
        <v>1246</v>
      </c>
      <c r="V49">
        <v>9663</v>
      </c>
      <c r="W49" t="s">
        <v>43</v>
      </c>
    </row>
    <row r="50" spans="1:23" x14ac:dyDescent="0.3">
      <c r="A50" t="s">
        <v>3929</v>
      </c>
      <c r="B50" s="1">
        <v>45083</v>
      </c>
      <c r="C50" s="1">
        <v>45161</v>
      </c>
      <c r="D50">
        <v>55576</v>
      </c>
      <c r="E50" t="s">
        <v>24</v>
      </c>
      <c r="F50" t="s">
        <v>25</v>
      </c>
      <c r="G50" t="s">
        <v>74</v>
      </c>
      <c r="H50" t="s">
        <v>27</v>
      </c>
      <c r="I50" t="s">
        <v>28</v>
      </c>
      <c r="J50" t="s">
        <v>50</v>
      </c>
      <c r="K50" t="s">
        <v>30</v>
      </c>
      <c r="L50" t="s">
        <v>66</v>
      </c>
      <c r="M50">
        <v>55576</v>
      </c>
      <c r="N50" t="s">
        <v>2372</v>
      </c>
      <c r="O50" t="s">
        <v>33</v>
      </c>
      <c r="P50">
        <v>0</v>
      </c>
      <c r="Q50">
        <v>0</v>
      </c>
      <c r="R50">
        <v>55576</v>
      </c>
      <c r="S50" t="s">
        <v>3930</v>
      </c>
      <c r="T50" t="s">
        <v>35</v>
      </c>
      <c r="U50" t="s">
        <v>35</v>
      </c>
      <c r="V50">
        <v>0</v>
      </c>
      <c r="W50" t="s">
        <v>29</v>
      </c>
    </row>
    <row r="51" spans="1:23" x14ac:dyDescent="0.3">
      <c r="A51" t="s">
        <v>3929</v>
      </c>
      <c r="B51" s="1">
        <v>45083</v>
      </c>
      <c r="C51" s="1">
        <v>45164</v>
      </c>
      <c r="D51">
        <v>107</v>
      </c>
      <c r="E51" t="s">
        <v>24</v>
      </c>
      <c r="F51" t="s">
        <v>39</v>
      </c>
      <c r="G51" t="s">
        <v>74</v>
      </c>
      <c r="H51" t="s">
        <v>27</v>
      </c>
      <c r="I51" t="s">
        <v>28</v>
      </c>
      <c r="J51" t="s">
        <v>50</v>
      </c>
      <c r="K51" t="s">
        <v>30</v>
      </c>
      <c r="L51" t="s">
        <v>66</v>
      </c>
      <c r="M51">
        <v>107</v>
      </c>
      <c r="N51" t="s">
        <v>2372</v>
      </c>
      <c r="O51" t="s">
        <v>33</v>
      </c>
      <c r="P51">
        <v>0</v>
      </c>
      <c r="Q51">
        <v>0</v>
      </c>
      <c r="R51">
        <v>107</v>
      </c>
      <c r="S51" t="s">
        <v>3930</v>
      </c>
      <c r="T51" t="s">
        <v>35</v>
      </c>
      <c r="U51" t="s">
        <v>35</v>
      </c>
      <c r="V51">
        <v>0</v>
      </c>
      <c r="W51" t="s">
        <v>29</v>
      </c>
    </row>
    <row r="52" spans="1:23" x14ac:dyDescent="0.3">
      <c r="A52" t="s">
        <v>3931</v>
      </c>
      <c r="B52" s="1">
        <v>45084</v>
      </c>
      <c r="C52" s="1">
        <v>45170</v>
      </c>
      <c r="D52">
        <v>998</v>
      </c>
      <c r="E52" t="s">
        <v>38</v>
      </c>
      <c r="F52" t="s">
        <v>25</v>
      </c>
      <c r="G52" t="s">
        <v>119</v>
      </c>
      <c r="H52" t="s">
        <v>27</v>
      </c>
      <c r="I52" t="s">
        <v>42</v>
      </c>
      <c r="J52" t="s">
        <v>70</v>
      </c>
      <c r="K52" t="s">
        <v>54</v>
      </c>
      <c r="L52" t="s">
        <v>31</v>
      </c>
      <c r="M52">
        <v>9980</v>
      </c>
      <c r="N52" t="s">
        <v>3251</v>
      </c>
      <c r="O52" t="s">
        <v>61</v>
      </c>
      <c r="P52">
        <v>0</v>
      </c>
      <c r="Q52">
        <v>9980</v>
      </c>
      <c r="R52">
        <v>0</v>
      </c>
      <c r="S52" t="s">
        <v>3932</v>
      </c>
      <c r="T52" t="s">
        <v>48</v>
      </c>
      <c r="U52" t="s">
        <v>610</v>
      </c>
      <c r="V52">
        <v>35525</v>
      </c>
      <c r="W52" t="s">
        <v>50</v>
      </c>
    </row>
    <row r="53" spans="1:23" x14ac:dyDescent="0.3">
      <c r="A53" t="s">
        <v>3931</v>
      </c>
      <c r="B53" s="1">
        <v>45084</v>
      </c>
      <c r="C53" s="1">
        <v>45168</v>
      </c>
      <c r="D53">
        <v>111</v>
      </c>
      <c r="E53" t="s">
        <v>38</v>
      </c>
      <c r="F53" t="s">
        <v>39</v>
      </c>
      <c r="G53" t="s">
        <v>119</v>
      </c>
      <c r="H53" t="s">
        <v>27</v>
      </c>
      <c r="I53" t="s">
        <v>42</v>
      </c>
      <c r="J53" t="s">
        <v>70</v>
      </c>
      <c r="K53" t="s">
        <v>54</v>
      </c>
      <c r="L53" t="s">
        <v>31</v>
      </c>
      <c r="M53">
        <v>111</v>
      </c>
      <c r="N53" t="s">
        <v>3251</v>
      </c>
      <c r="O53" t="s">
        <v>61</v>
      </c>
      <c r="P53">
        <v>0</v>
      </c>
      <c r="Q53">
        <v>111</v>
      </c>
      <c r="R53">
        <v>0</v>
      </c>
      <c r="S53" t="s">
        <v>3932</v>
      </c>
      <c r="T53" t="s">
        <v>48</v>
      </c>
      <c r="U53" t="s">
        <v>610</v>
      </c>
      <c r="V53">
        <v>35525</v>
      </c>
      <c r="W53" t="s">
        <v>50</v>
      </c>
    </row>
    <row r="54" spans="1:23" x14ac:dyDescent="0.3">
      <c r="A54" t="s">
        <v>3933</v>
      </c>
      <c r="B54" s="1">
        <v>45085</v>
      </c>
      <c r="C54" s="1">
        <v>45147</v>
      </c>
      <c r="D54">
        <v>32929</v>
      </c>
      <c r="E54" t="s">
        <v>38</v>
      </c>
      <c r="F54" t="s">
        <v>25</v>
      </c>
      <c r="G54" t="s">
        <v>80</v>
      </c>
      <c r="H54" t="s">
        <v>85</v>
      </c>
      <c r="I54" t="s">
        <v>42</v>
      </c>
      <c r="J54" t="s">
        <v>114</v>
      </c>
      <c r="K54" t="s">
        <v>54</v>
      </c>
      <c r="L54" t="s">
        <v>44</v>
      </c>
      <c r="M54">
        <v>32929</v>
      </c>
      <c r="N54" t="s">
        <v>3934</v>
      </c>
      <c r="O54" t="s">
        <v>116</v>
      </c>
      <c r="P54">
        <v>32929</v>
      </c>
      <c r="Q54">
        <v>0</v>
      </c>
      <c r="R54">
        <v>0</v>
      </c>
      <c r="S54" t="s">
        <v>3935</v>
      </c>
      <c r="T54" t="s">
        <v>35</v>
      </c>
      <c r="U54" t="s">
        <v>35</v>
      </c>
      <c r="V54">
        <v>0</v>
      </c>
      <c r="W54" t="s">
        <v>29</v>
      </c>
    </row>
    <row r="55" spans="1:23" x14ac:dyDescent="0.3">
      <c r="A55" t="s">
        <v>3933</v>
      </c>
      <c r="B55" s="1">
        <v>45085</v>
      </c>
      <c r="C55" s="1">
        <v>45150</v>
      </c>
      <c r="D55">
        <v>118</v>
      </c>
      <c r="E55" t="s">
        <v>38</v>
      </c>
      <c r="F55" t="s">
        <v>39</v>
      </c>
      <c r="G55" t="s">
        <v>80</v>
      </c>
      <c r="H55" t="s">
        <v>85</v>
      </c>
      <c r="I55" t="s">
        <v>42</v>
      </c>
      <c r="J55" t="s">
        <v>114</v>
      </c>
      <c r="K55" t="s">
        <v>54</v>
      </c>
      <c r="L55" t="s">
        <v>44</v>
      </c>
      <c r="M55">
        <v>118</v>
      </c>
      <c r="N55" t="s">
        <v>3934</v>
      </c>
      <c r="O55" t="s">
        <v>116</v>
      </c>
      <c r="P55">
        <v>118</v>
      </c>
      <c r="Q55">
        <v>0</v>
      </c>
      <c r="R55">
        <v>0</v>
      </c>
      <c r="S55" t="s">
        <v>3935</v>
      </c>
      <c r="T55" t="s">
        <v>35</v>
      </c>
      <c r="U55" t="s">
        <v>35</v>
      </c>
      <c r="V55">
        <v>0</v>
      </c>
      <c r="W55" t="s">
        <v>29</v>
      </c>
    </row>
    <row r="56" spans="1:23" x14ac:dyDescent="0.3">
      <c r="A56" t="s">
        <v>3936</v>
      </c>
      <c r="B56" s="1">
        <v>45086</v>
      </c>
      <c r="C56" s="1">
        <v>45175</v>
      </c>
      <c r="D56">
        <v>80599</v>
      </c>
      <c r="E56" t="s">
        <v>24</v>
      </c>
      <c r="F56" t="s">
        <v>25</v>
      </c>
      <c r="G56" t="s">
        <v>80</v>
      </c>
      <c r="H56" t="s">
        <v>52</v>
      </c>
      <c r="I56" t="s">
        <v>42</v>
      </c>
      <c r="J56" t="s">
        <v>114</v>
      </c>
      <c r="K56" t="s">
        <v>30</v>
      </c>
      <c r="L56" t="s">
        <v>75</v>
      </c>
      <c r="M56">
        <v>80599</v>
      </c>
      <c r="N56" t="s">
        <v>1321</v>
      </c>
      <c r="O56" t="s">
        <v>46</v>
      </c>
      <c r="P56">
        <v>80599</v>
      </c>
      <c r="Q56">
        <v>0</v>
      </c>
      <c r="R56">
        <v>0</v>
      </c>
      <c r="S56" t="s">
        <v>3937</v>
      </c>
      <c r="T56" t="s">
        <v>48</v>
      </c>
      <c r="U56" t="s">
        <v>1261</v>
      </c>
      <c r="V56">
        <v>8053</v>
      </c>
      <c r="W56" t="s">
        <v>43</v>
      </c>
    </row>
    <row r="57" spans="1:23" x14ac:dyDescent="0.3">
      <c r="A57" t="s">
        <v>3938</v>
      </c>
      <c r="B57" s="1">
        <v>45087</v>
      </c>
      <c r="C57" s="1">
        <v>45163</v>
      </c>
      <c r="D57">
        <v>8560</v>
      </c>
      <c r="E57" t="s">
        <v>38</v>
      </c>
      <c r="F57" t="s">
        <v>25</v>
      </c>
      <c r="G57" t="s">
        <v>26</v>
      </c>
      <c r="H57" t="s">
        <v>27</v>
      </c>
      <c r="I57" t="s">
        <v>42</v>
      </c>
      <c r="J57" t="s">
        <v>70</v>
      </c>
      <c r="K57" t="s">
        <v>30</v>
      </c>
      <c r="L57" t="s">
        <v>55</v>
      </c>
      <c r="M57">
        <v>85600</v>
      </c>
      <c r="N57" t="s">
        <v>3939</v>
      </c>
      <c r="O57" t="s">
        <v>46</v>
      </c>
      <c r="P57">
        <v>85600</v>
      </c>
      <c r="Q57">
        <v>0</v>
      </c>
      <c r="R57">
        <v>0</v>
      </c>
      <c r="S57" t="s">
        <v>3940</v>
      </c>
      <c r="T57" t="s">
        <v>35</v>
      </c>
      <c r="U57" t="s">
        <v>35</v>
      </c>
      <c r="V57">
        <v>0</v>
      </c>
      <c r="W57" t="s">
        <v>53</v>
      </c>
    </row>
    <row r="58" spans="1:23" x14ac:dyDescent="0.3">
      <c r="A58" t="s">
        <v>3938</v>
      </c>
      <c r="B58" s="1">
        <v>45087</v>
      </c>
      <c r="C58" s="1">
        <v>45165</v>
      </c>
      <c r="D58">
        <v>87</v>
      </c>
      <c r="E58" t="s">
        <v>38</v>
      </c>
      <c r="F58" t="s">
        <v>39</v>
      </c>
      <c r="G58" t="s">
        <v>26</v>
      </c>
      <c r="H58" t="s">
        <v>27</v>
      </c>
      <c r="I58" t="s">
        <v>42</v>
      </c>
      <c r="J58" t="s">
        <v>70</v>
      </c>
      <c r="K58" t="s">
        <v>30</v>
      </c>
      <c r="L58" t="s">
        <v>55</v>
      </c>
      <c r="M58">
        <v>87</v>
      </c>
      <c r="N58" t="s">
        <v>3939</v>
      </c>
      <c r="O58" t="s">
        <v>46</v>
      </c>
      <c r="P58">
        <v>87</v>
      </c>
      <c r="Q58">
        <v>0</v>
      </c>
      <c r="R58">
        <v>0</v>
      </c>
      <c r="S58" t="s">
        <v>3940</v>
      </c>
      <c r="T58" t="s">
        <v>35</v>
      </c>
      <c r="U58" t="s">
        <v>35</v>
      </c>
      <c r="V58">
        <v>0</v>
      </c>
      <c r="W58" t="s">
        <v>53</v>
      </c>
    </row>
    <row r="59" spans="1:23" x14ac:dyDescent="0.3">
      <c r="A59" t="s">
        <v>3941</v>
      </c>
      <c r="B59" s="1">
        <v>45088</v>
      </c>
      <c r="C59" s="1">
        <v>45163</v>
      </c>
      <c r="D59">
        <v>64827</v>
      </c>
      <c r="E59" t="s">
        <v>24</v>
      </c>
      <c r="F59" t="s">
        <v>25</v>
      </c>
      <c r="G59" t="s">
        <v>119</v>
      </c>
      <c r="H59" t="s">
        <v>93</v>
      </c>
      <c r="I59" t="s">
        <v>42</v>
      </c>
      <c r="J59" t="s">
        <v>43</v>
      </c>
      <c r="K59" t="s">
        <v>54</v>
      </c>
      <c r="L59" t="s">
        <v>44</v>
      </c>
      <c r="M59">
        <v>64827</v>
      </c>
      <c r="N59" t="s">
        <v>390</v>
      </c>
      <c r="O59" t="s">
        <v>116</v>
      </c>
      <c r="P59">
        <v>64827</v>
      </c>
      <c r="Q59">
        <v>0</v>
      </c>
      <c r="R59">
        <v>0</v>
      </c>
      <c r="S59" t="s">
        <v>3942</v>
      </c>
      <c r="T59" t="s">
        <v>35</v>
      </c>
      <c r="U59" t="s">
        <v>35</v>
      </c>
      <c r="V59">
        <v>0</v>
      </c>
      <c r="W59" t="s">
        <v>53</v>
      </c>
    </row>
    <row r="60" spans="1:23" x14ac:dyDescent="0.3">
      <c r="A60" t="s">
        <v>3943</v>
      </c>
      <c r="B60" s="1">
        <v>45089</v>
      </c>
      <c r="C60" s="1">
        <v>45166</v>
      </c>
      <c r="D60">
        <v>60861</v>
      </c>
      <c r="E60" t="s">
        <v>24</v>
      </c>
      <c r="F60" t="s">
        <v>25</v>
      </c>
      <c r="G60" t="s">
        <v>74</v>
      </c>
      <c r="H60" t="s">
        <v>59</v>
      </c>
      <c r="I60" t="s">
        <v>42</v>
      </c>
      <c r="J60" t="s">
        <v>53</v>
      </c>
      <c r="K60" t="s">
        <v>54</v>
      </c>
      <c r="L60" t="s">
        <v>66</v>
      </c>
      <c r="M60">
        <v>60861</v>
      </c>
      <c r="N60" t="s">
        <v>1434</v>
      </c>
      <c r="O60" t="s">
        <v>46</v>
      </c>
      <c r="P60">
        <v>60861</v>
      </c>
      <c r="Q60">
        <v>0</v>
      </c>
      <c r="R60">
        <v>0</v>
      </c>
      <c r="S60" t="s">
        <v>3944</v>
      </c>
      <c r="T60" t="s">
        <v>48</v>
      </c>
      <c r="U60" t="s">
        <v>628</v>
      </c>
      <c r="V60">
        <v>39917</v>
      </c>
      <c r="W60" t="s">
        <v>64</v>
      </c>
    </row>
    <row r="61" spans="1:23" x14ac:dyDescent="0.3">
      <c r="A61" t="s">
        <v>3945</v>
      </c>
      <c r="B61" s="1">
        <v>45090</v>
      </c>
      <c r="C61" s="1">
        <v>45160</v>
      </c>
      <c r="D61">
        <v>15459</v>
      </c>
      <c r="E61" t="s">
        <v>38</v>
      </c>
      <c r="F61" t="s">
        <v>25</v>
      </c>
      <c r="G61" t="s">
        <v>40</v>
      </c>
      <c r="H61" t="s">
        <v>41</v>
      </c>
      <c r="I61" t="s">
        <v>42</v>
      </c>
      <c r="J61" t="s">
        <v>29</v>
      </c>
      <c r="K61" t="s">
        <v>54</v>
      </c>
      <c r="L61" t="s">
        <v>55</v>
      </c>
      <c r="M61">
        <v>15459</v>
      </c>
      <c r="N61" t="s">
        <v>3946</v>
      </c>
      <c r="O61" t="s">
        <v>46</v>
      </c>
      <c r="P61">
        <v>15459</v>
      </c>
      <c r="Q61">
        <v>0</v>
      </c>
      <c r="R61">
        <v>0</v>
      </c>
      <c r="S61" t="s">
        <v>3947</v>
      </c>
      <c r="T61" t="s">
        <v>48</v>
      </c>
      <c r="U61" t="s">
        <v>632</v>
      </c>
      <c r="V61">
        <v>30172</v>
      </c>
      <c r="W61" t="s">
        <v>53</v>
      </c>
    </row>
    <row r="62" spans="1:23" x14ac:dyDescent="0.3">
      <c r="A62" t="s">
        <v>3945</v>
      </c>
      <c r="B62" s="1">
        <v>45090</v>
      </c>
      <c r="C62" s="1">
        <v>45154</v>
      </c>
      <c r="D62">
        <v>13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29</v>
      </c>
      <c r="K62" t="s">
        <v>54</v>
      </c>
      <c r="L62" t="s">
        <v>55</v>
      </c>
      <c r="M62">
        <v>130</v>
      </c>
      <c r="N62" t="s">
        <v>3946</v>
      </c>
      <c r="O62" t="s">
        <v>46</v>
      </c>
      <c r="P62">
        <v>130</v>
      </c>
      <c r="Q62">
        <v>0</v>
      </c>
      <c r="R62">
        <v>0</v>
      </c>
      <c r="S62" t="s">
        <v>3947</v>
      </c>
      <c r="T62" t="s">
        <v>48</v>
      </c>
      <c r="U62" t="s">
        <v>632</v>
      </c>
      <c r="V62">
        <v>30172</v>
      </c>
      <c r="W62" t="s">
        <v>53</v>
      </c>
    </row>
    <row r="63" spans="1:23" x14ac:dyDescent="0.3">
      <c r="A63" t="s">
        <v>3948</v>
      </c>
      <c r="B63" s="1">
        <v>45091</v>
      </c>
      <c r="C63" s="1">
        <v>45181</v>
      </c>
      <c r="D63">
        <v>21922</v>
      </c>
      <c r="E63" t="s">
        <v>24</v>
      </c>
      <c r="F63" t="s">
        <v>25</v>
      </c>
      <c r="G63" t="s">
        <v>80</v>
      </c>
      <c r="H63" t="s">
        <v>85</v>
      </c>
      <c r="I63" t="s">
        <v>28</v>
      </c>
      <c r="J63" t="s">
        <v>70</v>
      </c>
      <c r="K63" t="s">
        <v>54</v>
      </c>
      <c r="L63" t="s">
        <v>44</v>
      </c>
      <c r="M63">
        <v>21922</v>
      </c>
      <c r="N63" t="s">
        <v>1136</v>
      </c>
      <c r="O63" t="s">
        <v>33</v>
      </c>
      <c r="P63">
        <v>0</v>
      </c>
      <c r="Q63">
        <v>0</v>
      </c>
      <c r="R63">
        <v>21922</v>
      </c>
      <c r="S63" t="s">
        <v>3949</v>
      </c>
      <c r="T63" t="s">
        <v>35</v>
      </c>
      <c r="U63" t="s">
        <v>35</v>
      </c>
      <c r="V63">
        <v>0</v>
      </c>
      <c r="W63" t="s">
        <v>53</v>
      </c>
    </row>
    <row r="64" spans="1:23" x14ac:dyDescent="0.3">
      <c r="A64" t="s">
        <v>3950</v>
      </c>
      <c r="B64" s="1">
        <v>45092</v>
      </c>
      <c r="C64" s="1">
        <v>45158</v>
      </c>
      <c r="D64">
        <v>95566</v>
      </c>
      <c r="E64" t="s">
        <v>24</v>
      </c>
      <c r="F64" t="s">
        <v>25</v>
      </c>
      <c r="G64" t="s">
        <v>26</v>
      </c>
      <c r="H64" t="s">
        <v>59</v>
      </c>
      <c r="I64" t="s">
        <v>42</v>
      </c>
      <c r="J64" t="s">
        <v>43</v>
      </c>
      <c r="K64" t="s">
        <v>54</v>
      </c>
      <c r="L64" t="s">
        <v>55</v>
      </c>
      <c r="M64">
        <v>95566</v>
      </c>
      <c r="N64" t="s">
        <v>3951</v>
      </c>
      <c r="O64" t="s">
        <v>61</v>
      </c>
      <c r="P64">
        <v>0</v>
      </c>
      <c r="Q64">
        <v>95566</v>
      </c>
      <c r="R64">
        <v>0</v>
      </c>
      <c r="S64" t="s">
        <v>3952</v>
      </c>
      <c r="T64" t="s">
        <v>48</v>
      </c>
      <c r="U64" t="s">
        <v>1278</v>
      </c>
      <c r="V64">
        <v>2212</v>
      </c>
      <c r="W64" t="s">
        <v>29</v>
      </c>
    </row>
    <row r="65" spans="1:23" x14ac:dyDescent="0.3">
      <c r="A65" t="s">
        <v>3953</v>
      </c>
      <c r="B65" s="1">
        <v>45093</v>
      </c>
      <c r="C65" s="1">
        <v>45183</v>
      </c>
      <c r="D65">
        <v>89</v>
      </c>
      <c r="E65" t="s">
        <v>38</v>
      </c>
      <c r="F65" t="s">
        <v>39</v>
      </c>
      <c r="G65" t="s">
        <v>119</v>
      </c>
      <c r="H65" t="s">
        <v>41</v>
      </c>
      <c r="I65" t="s">
        <v>42</v>
      </c>
      <c r="J65" t="s">
        <v>29</v>
      </c>
      <c r="K65" t="s">
        <v>54</v>
      </c>
      <c r="L65" t="s">
        <v>75</v>
      </c>
      <c r="M65">
        <v>89</v>
      </c>
      <c r="N65" t="s">
        <v>2542</v>
      </c>
      <c r="O65" t="s">
        <v>46</v>
      </c>
      <c r="P65">
        <v>89</v>
      </c>
      <c r="Q65">
        <v>0</v>
      </c>
      <c r="R65">
        <v>0</v>
      </c>
      <c r="S65" t="s">
        <v>3954</v>
      </c>
      <c r="T65" t="s">
        <v>35</v>
      </c>
      <c r="U65" t="s">
        <v>35</v>
      </c>
      <c r="V65">
        <v>0</v>
      </c>
      <c r="W65" t="s">
        <v>64</v>
      </c>
    </row>
    <row r="66" spans="1:23" x14ac:dyDescent="0.3">
      <c r="A66" t="s">
        <v>3953</v>
      </c>
      <c r="B66" s="1">
        <v>45093</v>
      </c>
      <c r="C66" s="1">
        <v>45182</v>
      </c>
      <c r="D66">
        <v>1408</v>
      </c>
      <c r="E66" t="s">
        <v>38</v>
      </c>
      <c r="F66" t="s">
        <v>25</v>
      </c>
      <c r="G66" t="s">
        <v>119</v>
      </c>
      <c r="H66" t="s">
        <v>41</v>
      </c>
      <c r="I66" t="s">
        <v>42</v>
      </c>
      <c r="J66" t="s">
        <v>29</v>
      </c>
      <c r="K66" t="s">
        <v>54</v>
      </c>
      <c r="L66" t="s">
        <v>75</v>
      </c>
      <c r="M66">
        <v>1408</v>
      </c>
      <c r="N66" t="s">
        <v>2542</v>
      </c>
      <c r="O66" t="s">
        <v>46</v>
      </c>
      <c r="P66">
        <v>1408</v>
      </c>
      <c r="Q66">
        <v>0</v>
      </c>
      <c r="R66">
        <v>0</v>
      </c>
      <c r="S66" t="s">
        <v>3954</v>
      </c>
      <c r="T66" t="s">
        <v>35</v>
      </c>
      <c r="U66" t="s">
        <v>35</v>
      </c>
      <c r="V66">
        <v>0</v>
      </c>
      <c r="W66" t="s">
        <v>64</v>
      </c>
    </row>
    <row r="67" spans="1:23" x14ac:dyDescent="0.3">
      <c r="A67" t="s">
        <v>3955</v>
      </c>
      <c r="B67" s="1">
        <v>45094</v>
      </c>
      <c r="C67" s="1">
        <v>45164</v>
      </c>
      <c r="D67">
        <v>7470</v>
      </c>
      <c r="E67" t="s">
        <v>38</v>
      </c>
      <c r="F67" t="s">
        <v>25</v>
      </c>
      <c r="G67" t="s">
        <v>80</v>
      </c>
      <c r="H67" t="s">
        <v>41</v>
      </c>
      <c r="I67" t="s">
        <v>28</v>
      </c>
      <c r="J67" t="s">
        <v>43</v>
      </c>
      <c r="K67" t="s">
        <v>54</v>
      </c>
      <c r="L67" t="s">
        <v>75</v>
      </c>
      <c r="M67">
        <v>74700</v>
      </c>
      <c r="N67" t="s">
        <v>2971</v>
      </c>
      <c r="O67" t="s">
        <v>33</v>
      </c>
      <c r="P67">
        <v>0</v>
      </c>
      <c r="Q67">
        <v>0</v>
      </c>
      <c r="R67">
        <v>74700</v>
      </c>
      <c r="S67" t="s">
        <v>3956</v>
      </c>
      <c r="T67" t="s">
        <v>48</v>
      </c>
      <c r="U67" t="s">
        <v>646</v>
      </c>
      <c r="V67">
        <v>65676</v>
      </c>
      <c r="W67" t="s">
        <v>64</v>
      </c>
    </row>
    <row r="68" spans="1:23" x14ac:dyDescent="0.3">
      <c r="A68" t="s">
        <v>3957</v>
      </c>
      <c r="B68" s="1">
        <v>45095</v>
      </c>
      <c r="C68" s="1">
        <v>45164</v>
      </c>
      <c r="D68">
        <v>52999</v>
      </c>
      <c r="E68" t="s">
        <v>24</v>
      </c>
      <c r="F68" t="s">
        <v>25</v>
      </c>
      <c r="G68" t="s">
        <v>80</v>
      </c>
      <c r="H68" t="s">
        <v>59</v>
      </c>
      <c r="I68" t="s">
        <v>42</v>
      </c>
      <c r="J68" t="s">
        <v>36</v>
      </c>
      <c r="K68" t="s">
        <v>30</v>
      </c>
      <c r="L68" t="s">
        <v>44</v>
      </c>
      <c r="M68">
        <v>52999</v>
      </c>
      <c r="N68" t="s">
        <v>3536</v>
      </c>
      <c r="O68" t="s">
        <v>116</v>
      </c>
      <c r="P68">
        <v>52999</v>
      </c>
      <c r="Q68">
        <v>0</v>
      </c>
      <c r="R68">
        <v>0</v>
      </c>
      <c r="S68" t="s">
        <v>3958</v>
      </c>
      <c r="T68" t="s">
        <v>48</v>
      </c>
      <c r="U68" t="s">
        <v>650</v>
      </c>
      <c r="V68">
        <v>59694</v>
      </c>
      <c r="W68" t="s">
        <v>50</v>
      </c>
    </row>
    <row r="69" spans="1:23" x14ac:dyDescent="0.3">
      <c r="A69" t="s">
        <v>3959</v>
      </c>
      <c r="B69" s="1">
        <v>45096</v>
      </c>
      <c r="C69" s="1">
        <v>45184</v>
      </c>
      <c r="D69">
        <v>51288</v>
      </c>
      <c r="E69" t="s">
        <v>38</v>
      </c>
      <c r="F69" t="s">
        <v>25</v>
      </c>
      <c r="G69" t="s">
        <v>109</v>
      </c>
      <c r="H69" t="s">
        <v>41</v>
      </c>
      <c r="I69" t="s">
        <v>42</v>
      </c>
      <c r="J69" t="s">
        <v>43</v>
      </c>
      <c r="K69" t="s">
        <v>30</v>
      </c>
      <c r="L69" t="s">
        <v>66</v>
      </c>
      <c r="M69">
        <v>51288</v>
      </c>
      <c r="N69" t="s">
        <v>2783</v>
      </c>
      <c r="O69" t="s">
        <v>46</v>
      </c>
      <c r="P69">
        <v>51288</v>
      </c>
      <c r="Q69">
        <v>0</v>
      </c>
      <c r="R69">
        <v>0</v>
      </c>
      <c r="S69" t="s">
        <v>3960</v>
      </c>
      <c r="T69" t="s">
        <v>35</v>
      </c>
      <c r="U69" t="s">
        <v>35</v>
      </c>
      <c r="V69">
        <v>0</v>
      </c>
      <c r="W69" t="s">
        <v>43</v>
      </c>
    </row>
    <row r="70" spans="1:23" x14ac:dyDescent="0.3">
      <c r="A70" t="s">
        <v>3961</v>
      </c>
      <c r="B70" s="1">
        <v>45097</v>
      </c>
      <c r="C70" s="1">
        <v>45185</v>
      </c>
      <c r="D70">
        <v>92012</v>
      </c>
      <c r="E70" t="s">
        <v>24</v>
      </c>
      <c r="F70" t="s">
        <v>25</v>
      </c>
      <c r="G70" t="s">
        <v>26</v>
      </c>
      <c r="H70" t="s">
        <v>59</v>
      </c>
      <c r="I70" t="s">
        <v>42</v>
      </c>
      <c r="J70" t="s">
        <v>50</v>
      </c>
      <c r="K70" t="s">
        <v>54</v>
      </c>
      <c r="L70" t="s">
        <v>66</v>
      </c>
      <c r="M70">
        <v>92012</v>
      </c>
      <c r="N70" t="s">
        <v>3488</v>
      </c>
      <c r="O70" t="s">
        <v>116</v>
      </c>
      <c r="P70">
        <v>92012</v>
      </c>
      <c r="Q70">
        <v>0</v>
      </c>
      <c r="R70">
        <v>0</v>
      </c>
      <c r="S70" t="s">
        <v>3962</v>
      </c>
      <c r="T70" t="s">
        <v>35</v>
      </c>
      <c r="U70" t="s">
        <v>35</v>
      </c>
      <c r="V70">
        <v>0</v>
      </c>
      <c r="W70" t="s">
        <v>43</v>
      </c>
    </row>
    <row r="71" spans="1:23" x14ac:dyDescent="0.3">
      <c r="A71" t="s">
        <v>3963</v>
      </c>
      <c r="B71" s="1">
        <v>45098</v>
      </c>
      <c r="C71" s="1">
        <v>45160</v>
      </c>
      <c r="D71">
        <v>86722</v>
      </c>
      <c r="E71" t="s">
        <v>38</v>
      </c>
      <c r="F71" t="s">
        <v>25</v>
      </c>
      <c r="G71" t="s">
        <v>74</v>
      </c>
      <c r="H71" t="s">
        <v>41</v>
      </c>
      <c r="I71" t="s">
        <v>42</v>
      </c>
      <c r="J71" t="s">
        <v>29</v>
      </c>
      <c r="K71" t="s">
        <v>30</v>
      </c>
      <c r="L71" t="s">
        <v>66</v>
      </c>
      <c r="M71">
        <v>86722</v>
      </c>
      <c r="N71" t="s">
        <v>3964</v>
      </c>
      <c r="O71" t="s">
        <v>46</v>
      </c>
      <c r="P71">
        <v>86722</v>
      </c>
      <c r="Q71">
        <v>0</v>
      </c>
      <c r="R71">
        <v>0</v>
      </c>
      <c r="S71" t="s">
        <v>3965</v>
      </c>
      <c r="T71" t="s">
        <v>35</v>
      </c>
      <c r="U71" t="s">
        <v>35</v>
      </c>
      <c r="V71">
        <v>0</v>
      </c>
      <c r="W71" t="s">
        <v>36</v>
      </c>
    </row>
    <row r="72" spans="1:23" x14ac:dyDescent="0.3">
      <c r="A72" t="s">
        <v>3966</v>
      </c>
      <c r="B72" s="1">
        <v>45099</v>
      </c>
      <c r="C72" s="1">
        <v>45175</v>
      </c>
      <c r="D72">
        <v>12328</v>
      </c>
      <c r="E72" t="s">
        <v>24</v>
      </c>
      <c r="F72" t="s">
        <v>25</v>
      </c>
      <c r="G72" t="s">
        <v>26</v>
      </c>
      <c r="H72" t="s">
        <v>59</v>
      </c>
      <c r="I72" t="s">
        <v>42</v>
      </c>
      <c r="J72" t="s">
        <v>70</v>
      </c>
      <c r="K72" t="s">
        <v>54</v>
      </c>
      <c r="L72" t="s">
        <v>55</v>
      </c>
      <c r="M72">
        <v>12328</v>
      </c>
      <c r="N72" t="s">
        <v>3382</v>
      </c>
      <c r="O72" t="s">
        <v>46</v>
      </c>
      <c r="P72">
        <v>12328</v>
      </c>
      <c r="Q72">
        <v>0</v>
      </c>
      <c r="R72">
        <v>0</v>
      </c>
      <c r="S72" t="s">
        <v>3967</v>
      </c>
      <c r="T72" t="s">
        <v>48</v>
      </c>
      <c r="U72" t="s">
        <v>1301</v>
      </c>
      <c r="V72">
        <v>3875</v>
      </c>
      <c r="W72" t="s">
        <v>50</v>
      </c>
    </row>
    <row r="73" spans="1:23" x14ac:dyDescent="0.3">
      <c r="A73" t="s">
        <v>3968</v>
      </c>
      <c r="B73" s="1">
        <v>45100</v>
      </c>
      <c r="C73" s="1">
        <v>45180</v>
      </c>
      <c r="D73">
        <v>7071</v>
      </c>
      <c r="E73" t="s">
        <v>24</v>
      </c>
      <c r="F73" t="s">
        <v>25</v>
      </c>
      <c r="G73" t="s">
        <v>26</v>
      </c>
      <c r="H73" t="s">
        <v>93</v>
      </c>
      <c r="I73" t="s">
        <v>42</v>
      </c>
      <c r="J73" t="s">
        <v>29</v>
      </c>
      <c r="K73" t="s">
        <v>30</v>
      </c>
      <c r="L73" t="s">
        <v>75</v>
      </c>
      <c r="M73">
        <v>70710</v>
      </c>
      <c r="N73" t="s">
        <v>3969</v>
      </c>
      <c r="O73" t="s">
        <v>116</v>
      </c>
      <c r="P73">
        <v>70710</v>
      </c>
      <c r="Q73">
        <v>0</v>
      </c>
      <c r="R73">
        <v>0</v>
      </c>
      <c r="S73" t="s">
        <v>3970</v>
      </c>
      <c r="T73" t="s">
        <v>48</v>
      </c>
      <c r="U73" t="s">
        <v>1870</v>
      </c>
      <c r="V73">
        <v>85961</v>
      </c>
      <c r="W73" t="s">
        <v>64</v>
      </c>
    </row>
    <row r="74" spans="1:23" x14ac:dyDescent="0.3">
      <c r="A74" t="s">
        <v>3971</v>
      </c>
      <c r="B74" s="1">
        <v>45101</v>
      </c>
      <c r="C74" s="1">
        <v>45179</v>
      </c>
      <c r="D74">
        <v>21631</v>
      </c>
      <c r="E74" t="s">
        <v>38</v>
      </c>
      <c r="F74" t="s">
        <v>25</v>
      </c>
      <c r="G74" t="s">
        <v>119</v>
      </c>
      <c r="H74" t="s">
        <v>27</v>
      </c>
      <c r="I74" t="s">
        <v>42</v>
      </c>
      <c r="J74" t="s">
        <v>29</v>
      </c>
      <c r="K74" t="s">
        <v>30</v>
      </c>
      <c r="L74" t="s">
        <v>75</v>
      </c>
      <c r="M74">
        <v>21631</v>
      </c>
      <c r="N74" t="s">
        <v>3972</v>
      </c>
      <c r="O74" t="s">
        <v>116</v>
      </c>
      <c r="P74">
        <v>21631</v>
      </c>
      <c r="Q74">
        <v>0</v>
      </c>
      <c r="R74">
        <v>0</v>
      </c>
      <c r="S74" t="s">
        <v>3973</v>
      </c>
      <c r="T74" t="s">
        <v>48</v>
      </c>
      <c r="U74" t="s">
        <v>670</v>
      </c>
      <c r="V74">
        <v>62419</v>
      </c>
      <c r="W74" t="s">
        <v>50</v>
      </c>
    </row>
    <row r="75" spans="1:23" x14ac:dyDescent="0.3">
      <c r="A75" t="s">
        <v>3971</v>
      </c>
      <c r="B75" s="1">
        <v>45101</v>
      </c>
      <c r="C75" s="1">
        <v>45168</v>
      </c>
      <c r="D75">
        <v>82</v>
      </c>
      <c r="E75" t="s">
        <v>38</v>
      </c>
      <c r="F75" t="s">
        <v>39</v>
      </c>
      <c r="G75" t="s">
        <v>119</v>
      </c>
      <c r="H75" t="s">
        <v>27</v>
      </c>
      <c r="I75" t="s">
        <v>42</v>
      </c>
      <c r="J75" t="s">
        <v>29</v>
      </c>
      <c r="K75" t="s">
        <v>30</v>
      </c>
      <c r="L75" t="s">
        <v>75</v>
      </c>
      <c r="M75">
        <v>82</v>
      </c>
      <c r="N75" t="s">
        <v>3972</v>
      </c>
      <c r="O75" t="s">
        <v>116</v>
      </c>
      <c r="P75">
        <v>82</v>
      </c>
      <c r="Q75">
        <v>0</v>
      </c>
      <c r="R75">
        <v>0</v>
      </c>
      <c r="S75" t="s">
        <v>3973</v>
      </c>
      <c r="T75" t="s">
        <v>48</v>
      </c>
      <c r="U75" t="s">
        <v>670</v>
      </c>
      <c r="V75">
        <v>62419</v>
      </c>
      <c r="W75" t="s">
        <v>50</v>
      </c>
    </row>
    <row r="76" spans="1:23" x14ac:dyDescent="0.3">
      <c r="A76" t="s">
        <v>3974</v>
      </c>
      <c r="B76" s="1">
        <v>45102</v>
      </c>
      <c r="C76" s="1">
        <v>45166</v>
      </c>
      <c r="D76">
        <v>77367</v>
      </c>
      <c r="E76" t="s">
        <v>24</v>
      </c>
      <c r="F76" t="s">
        <v>25</v>
      </c>
      <c r="G76" t="s">
        <v>119</v>
      </c>
      <c r="H76" t="s">
        <v>59</v>
      </c>
      <c r="I76" t="s">
        <v>42</v>
      </c>
      <c r="J76" t="s">
        <v>70</v>
      </c>
      <c r="K76" t="s">
        <v>30</v>
      </c>
      <c r="L76" t="s">
        <v>44</v>
      </c>
      <c r="M76">
        <v>77367</v>
      </c>
      <c r="N76" t="s">
        <v>1734</v>
      </c>
      <c r="O76" t="s">
        <v>61</v>
      </c>
      <c r="P76">
        <v>0</v>
      </c>
      <c r="Q76">
        <v>77367</v>
      </c>
      <c r="R76">
        <v>0</v>
      </c>
      <c r="S76" t="s">
        <v>3975</v>
      </c>
      <c r="T76" t="s">
        <v>35</v>
      </c>
      <c r="U76" t="s">
        <v>35</v>
      </c>
      <c r="V76">
        <v>0</v>
      </c>
      <c r="W76" t="s">
        <v>36</v>
      </c>
    </row>
    <row r="77" spans="1:23" x14ac:dyDescent="0.3">
      <c r="A77" t="s">
        <v>3976</v>
      </c>
      <c r="B77" s="1">
        <v>45103</v>
      </c>
      <c r="C77" s="1">
        <v>45191</v>
      </c>
      <c r="D77">
        <v>28918</v>
      </c>
      <c r="E77" t="s">
        <v>24</v>
      </c>
      <c r="F77" t="s">
        <v>25</v>
      </c>
      <c r="G77" t="s">
        <v>74</v>
      </c>
      <c r="H77" t="s">
        <v>93</v>
      </c>
      <c r="I77" t="s">
        <v>42</v>
      </c>
      <c r="J77" t="s">
        <v>70</v>
      </c>
      <c r="K77" t="s">
        <v>30</v>
      </c>
      <c r="L77" t="s">
        <v>31</v>
      </c>
      <c r="M77">
        <v>28918</v>
      </c>
      <c r="N77" t="s">
        <v>3977</v>
      </c>
      <c r="O77" t="s">
        <v>46</v>
      </c>
      <c r="P77">
        <v>28918</v>
      </c>
      <c r="Q77">
        <v>0</v>
      </c>
      <c r="R77">
        <v>0</v>
      </c>
      <c r="S77" t="s">
        <v>3978</v>
      </c>
      <c r="T77" t="s">
        <v>35</v>
      </c>
      <c r="U77" t="s">
        <v>35</v>
      </c>
      <c r="V77">
        <v>0</v>
      </c>
      <c r="W77" t="s">
        <v>43</v>
      </c>
    </row>
    <row r="78" spans="1:23" x14ac:dyDescent="0.3">
      <c r="A78" t="s">
        <v>3979</v>
      </c>
      <c r="B78" s="1">
        <v>45104</v>
      </c>
      <c r="C78" s="1">
        <v>45168</v>
      </c>
      <c r="D78">
        <v>67999</v>
      </c>
      <c r="E78" t="s">
        <v>24</v>
      </c>
      <c r="F78" t="s">
        <v>25</v>
      </c>
      <c r="G78" t="s">
        <v>74</v>
      </c>
      <c r="H78" t="s">
        <v>27</v>
      </c>
      <c r="I78" t="s">
        <v>42</v>
      </c>
      <c r="J78" t="s">
        <v>70</v>
      </c>
      <c r="K78" t="s">
        <v>54</v>
      </c>
      <c r="L78" t="s">
        <v>55</v>
      </c>
      <c r="M78">
        <v>67999</v>
      </c>
      <c r="N78" t="s">
        <v>3579</v>
      </c>
      <c r="O78" t="s">
        <v>46</v>
      </c>
      <c r="P78">
        <v>67999</v>
      </c>
      <c r="Q78">
        <v>0</v>
      </c>
      <c r="R78">
        <v>0</v>
      </c>
      <c r="S78" t="s">
        <v>3980</v>
      </c>
      <c r="T78" t="s">
        <v>35</v>
      </c>
      <c r="U78" t="s">
        <v>35</v>
      </c>
      <c r="V78">
        <v>0</v>
      </c>
      <c r="W78" t="s">
        <v>50</v>
      </c>
    </row>
    <row r="79" spans="1:23" x14ac:dyDescent="0.3">
      <c r="A79" t="s">
        <v>3981</v>
      </c>
      <c r="B79" s="1">
        <v>45105</v>
      </c>
      <c r="C79" s="1">
        <v>45167</v>
      </c>
      <c r="D79">
        <v>24622</v>
      </c>
      <c r="E79" t="s">
        <v>38</v>
      </c>
      <c r="F79" t="s">
        <v>25</v>
      </c>
      <c r="G79" t="s">
        <v>119</v>
      </c>
      <c r="H79" t="s">
        <v>85</v>
      </c>
      <c r="I79" t="s">
        <v>28</v>
      </c>
      <c r="J79" t="s">
        <v>43</v>
      </c>
      <c r="K79" t="s">
        <v>54</v>
      </c>
      <c r="L79" t="s">
        <v>44</v>
      </c>
      <c r="M79">
        <v>24622</v>
      </c>
      <c r="N79" t="s">
        <v>2301</v>
      </c>
      <c r="O79" t="s">
        <v>33</v>
      </c>
      <c r="P79">
        <v>0</v>
      </c>
      <c r="Q79">
        <v>0</v>
      </c>
      <c r="R79">
        <v>24622</v>
      </c>
      <c r="S79" t="s">
        <v>3982</v>
      </c>
      <c r="T79" t="s">
        <v>35</v>
      </c>
      <c r="U79" t="s">
        <v>35</v>
      </c>
      <c r="V79">
        <v>0</v>
      </c>
      <c r="W79" t="s">
        <v>53</v>
      </c>
    </row>
    <row r="80" spans="1:23" x14ac:dyDescent="0.3">
      <c r="A80" t="s">
        <v>3983</v>
      </c>
      <c r="B80" s="1">
        <v>45106</v>
      </c>
      <c r="C80" s="1">
        <v>45189</v>
      </c>
      <c r="D80">
        <v>46649</v>
      </c>
      <c r="E80" t="s">
        <v>38</v>
      </c>
      <c r="F80" t="s">
        <v>25</v>
      </c>
      <c r="G80" t="s">
        <v>109</v>
      </c>
      <c r="H80" t="s">
        <v>27</v>
      </c>
      <c r="I80" t="s">
        <v>42</v>
      </c>
      <c r="J80" t="s">
        <v>29</v>
      </c>
      <c r="K80" t="s">
        <v>30</v>
      </c>
      <c r="L80" t="s">
        <v>55</v>
      </c>
      <c r="M80">
        <v>46649</v>
      </c>
      <c r="N80" t="s">
        <v>3056</v>
      </c>
      <c r="O80" t="s">
        <v>46</v>
      </c>
      <c r="P80">
        <v>46649</v>
      </c>
      <c r="Q80">
        <v>0</v>
      </c>
      <c r="R80">
        <v>0</v>
      </c>
      <c r="S80" t="s">
        <v>3984</v>
      </c>
      <c r="T80" t="s">
        <v>35</v>
      </c>
      <c r="U80" t="s">
        <v>35</v>
      </c>
      <c r="V80">
        <v>0</v>
      </c>
      <c r="W80" t="s">
        <v>43</v>
      </c>
    </row>
    <row r="81" spans="1:23" x14ac:dyDescent="0.3">
      <c r="A81" t="s">
        <v>3985</v>
      </c>
      <c r="B81" s="1">
        <v>45107</v>
      </c>
      <c r="C81" s="1">
        <v>45172</v>
      </c>
      <c r="D81">
        <v>138</v>
      </c>
      <c r="E81" t="s">
        <v>24</v>
      </c>
      <c r="F81" t="s">
        <v>39</v>
      </c>
      <c r="G81" t="s">
        <v>109</v>
      </c>
      <c r="H81" t="s">
        <v>52</v>
      </c>
      <c r="I81" t="s">
        <v>42</v>
      </c>
      <c r="J81" t="s">
        <v>50</v>
      </c>
      <c r="K81" t="s">
        <v>30</v>
      </c>
      <c r="L81" t="s">
        <v>31</v>
      </c>
      <c r="M81">
        <v>138</v>
      </c>
      <c r="N81" t="s">
        <v>900</v>
      </c>
      <c r="O81" t="s">
        <v>116</v>
      </c>
      <c r="P81">
        <v>138</v>
      </c>
      <c r="Q81">
        <v>0</v>
      </c>
      <c r="R81">
        <v>0</v>
      </c>
      <c r="S81" t="s">
        <v>3986</v>
      </c>
      <c r="T81" t="s">
        <v>35</v>
      </c>
      <c r="U81" t="s">
        <v>35</v>
      </c>
      <c r="V81">
        <v>0</v>
      </c>
      <c r="W81" t="s">
        <v>53</v>
      </c>
    </row>
    <row r="82" spans="1:23" x14ac:dyDescent="0.3">
      <c r="A82" t="s">
        <v>3985</v>
      </c>
      <c r="B82" s="1">
        <v>45107</v>
      </c>
      <c r="C82" s="1">
        <v>45191</v>
      </c>
      <c r="D82">
        <v>64662</v>
      </c>
      <c r="E82" t="s">
        <v>24</v>
      </c>
      <c r="F82" t="s">
        <v>25</v>
      </c>
      <c r="G82" t="s">
        <v>109</v>
      </c>
      <c r="H82" t="s">
        <v>52</v>
      </c>
      <c r="I82" t="s">
        <v>42</v>
      </c>
      <c r="J82" t="s">
        <v>50</v>
      </c>
      <c r="K82" t="s">
        <v>30</v>
      </c>
      <c r="L82" t="s">
        <v>31</v>
      </c>
      <c r="M82">
        <v>64662</v>
      </c>
      <c r="N82" t="s">
        <v>900</v>
      </c>
      <c r="O82" t="s">
        <v>116</v>
      </c>
      <c r="P82">
        <v>64662</v>
      </c>
      <c r="Q82">
        <v>0</v>
      </c>
      <c r="R82">
        <v>0</v>
      </c>
      <c r="S82" t="s">
        <v>3986</v>
      </c>
      <c r="T82" t="s">
        <v>35</v>
      </c>
      <c r="U82" t="s">
        <v>35</v>
      </c>
      <c r="V82">
        <v>0</v>
      </c>
      <c r="W82" t="s">
        <v>53</v>
      </c>
    </row>
    <row r="83" spans="1:23" x14ac:dyDescent="0.3">
      <c r="A83" t="s">
        <v>3987</v>
      </c>
      <c r="B83" s="1">
        <v>45108</v>
      </c>
      <c r="C83" s="1">
        <v>45183</v>
      </c>
      <c r="D83">
        <v>7679</v>
      </c>
      <c r="E83" t="s">
        <v>38</v>
      </c>
      <c r="F83" t="s">
        <v>25</v>
      </c>
      <c r="G83" t="s">
        <v>26</v>
      </c>
      <c r="H83" t="s">
        <v>93</v>
      </c>
      <c r="I83" t="s">
        <v>28</v>
      </c>
      <c r="J83" t="s">
        <v>50</v>
      </c>
      <c r="K83" t="s">
        <v>54</v>
      </c>
      <c r="L83" t="s">
        <v>55</v>
      </c>
      <c r="M83">
        <v>7679</v>
      </c>
      <c r="N83" t="s">
        <v>3988</v>
      </c>
      <c r="O83" t="s">
        <v>33</v>
      </c>
      <c r="P83">
        <v>0</v>
      </c>
      <c r="Q83">
        <v>0</v>
      </c>
      <c r="R83">
        <v>7679</v>
      </c>
      <c r="S83" t="s">
        <v>3989</v>
      </c>
      <c r="T83" t="s">
        <v>48</v>
      </c>
      <c r="U83" t="s">
        <v>2975</v>
      </c>
      <c r="V83">
        <v>58905</v>
      </c>
      <c r="W83" t="s">
        <v>29</v>
      </c>
    </row>
    <row r="84" spans="1:23" x14ac:dyDescent="0.3">
      <c r="A84" t="s">
        <v>3990</v>
      </c>
      <c r="B84" s="1">
        <v>45109</v>
      </c>
      <c r="C84" s="1">
        <v>45190</v>
      </c>
      <c r="D84">
        <v>8</v>
      </c>
      <c r="E84" t="s">
        <v>38</v>
      </c>
      <c r="F84" t="s">
        <v>39</v>
      </c>
      <c r="G84" t="s">
        <v>119</v>
      </c>
      <c r="H84" t="s">
        <v>93</v>
      </c>
      <c r="I84" t="s">
        <v>28</v>
      </c>
      <c r="J84" t="s">
        <v>36</v>
      </c>
      <c r="K84" t="s">
        <v>54</v>
      </c>
      <c r="L84" t="s">
        <v>55</v>
      </c>
      <c r="M84">
        <v>80</v>
      </c>
      <c r="N84" t="s">
        <v>3991</v>
      </c>
      <c r="O84" t="s">
        <v>33</v>
      </c>
      <c r="P84">
        <v>0</v>
      </c>
      <c r="Q84">
        <v>0</v>
      </c>
      <c r="R84">
        <v>80</v>
      </c>
      <c r="S84" t="s">
        <v>3992</v>
      </c>
      <c r="T84" t="s">
        <v>48</v>
      </c>
      <c r="U84" t="s">
        <v>2456</v>
      </c>
      <c r="V84">
        <v>95532</v>
      </c>
      <c r="W84" t="s">
        <v>50</v>
      </c>
    </row>
    <row r="85" spans="1:23" x14ac:dyDescent="0.3">
      <c r="A85" t="s">
        <v>3990</v>
      </c>
      <c r="B85" s="1">
        <v>45109</v>
      </c>
      <c r="C85" s="1">
        <v>45171</v>
      </c>
      <c r="D85">
        <v>3220</v>
      </c>
      <c r="E85" t="s">
        <v>38</v>
      </c>
      <c r="F85" t="s">
        <v>25</v>
      </c>
      <c r="G85" t="s">
        <v>119</v>
      </c>
      <c r="H85" t="s">
        <v>93</v>
      </c>
      <c r="I85" t="s">
        <v>28</v>
      </c>
      <c r="J85" t="s">
        <v>36</v>
      </c>
      <c r="K85" t="s">
        <v>54</v>
      </c>
      <c r="L85" t="s">
        <v>55</v>
      </c>
      <c r="M85">
        <v>32200</v>
      </c>
      <c r="N85" t="s">
        <v>3991</v>
      </c>
      <c r="O85" t="s">
        <v>33</v>
      </c>
      <c r="P85">
        <v>0</v>
      </c>
      <c r="Q85">
        <v>0</v>
      </c>
      <c r="R85">
        <v>32200</v>
      </c>
      <c r="S85" t="s">
        <v>3992</v>
      </c>
      <c r="T85" t="s">
        <v>48</v>
      </c>
      <c r="U85" t="s">
        <v>2456</v>
      </c>
      <c r="V85">
        <v>95532</v>
      </c>
      <c r="W85" t="s">
        <v>50</v>
      </c>
    </row>
    <row r="86" spans="1:23" x14ac:dyDescent="0.3">
      <c r="A86" t="s">
        <v>3993</v>
      </c>
      <c r="B86" s="1">
        <v>45110</v>
      </c>
      <c r="C86" s="1">
        <v>45198</v>
      </c>
      <c r="D86">
        <v>11</v>
      </c>
      <c r="E86" t="s">
        <v>38</v>
      </c>
      <c r="F86" t="s">
        <v>39</v>
      </c>
      <c r="G86" t="s">
        <v>109</v>
      </c>
      <c r="H86" t="s">
        <v>93</v>
      </c>
      <c r="I86" t="s">
        <v>28</v>
      </c>
      <c r="J86" t="s">
        <v>29</v>
      </c>
      <c r="K86" t="s">
        <v>30</v>
      </c>
      <c r="L86" t="s">
        <v>44</v>
      </c>
      <c r="M86">
        <v>110</v>
      </c>
      <c r="N86" t="s">
        <v>353</v>
      </c>
      <c r="O86" t="s">
        <v>33</v>
      </c>
      <c r="P86">
        <v>0</v>
      </c>
      <c r="Q86">
        <v>0</v>
      </c>
      <c r="R86">
        <v>110</v>
      </c>
      <c r="S86" t="s">
        <v>3994</v>
      </c>
      <c r="T86" t="s">
        <v>48</v>
      </c>
      <c r="U86" t="s">
        <v>702</v>
      </c>
      <c r="V86">
        <v>14834</v>
      </c>
      <c r="W86" t="s">
        <v>29</v>
      </c>
    </row>
    <row r="87" spans="1:23" x14ac:dyDescent="0.3">
      <c r="A87" t="s">
        <v>3993</v>
      </c>
      <c r="B87" s="1">
        <v>45110</v>
      </c>
      <c r="C87" s="1">
        <v>45171</v>
      </c>
      <c r="D87">
        <v>96912</v>
      </c>
      <c r="E87" t="s">
        <v>38</v>
      </c>
      <c r="F87" t="s">
        <v>25</v>
      </c>
      <c r="G87" t="s">
        <v>109</v>
      </c>
      <c r="H87" t="s">
        <v>93</v>
      </c>
      <c r="I87" t="s">
        <v>28</v>
      </c>
      <c r="J87" t="s">
        <v>29</v>
      </c>
      <c r="K87" t="s">
        <v>30</v>
      </c>
      <c r="L87" t="s">
        <v>44</v>
      </c>
      <c r="M87">
        <v>96912</v>
      </c>
      <c r="N87" t="s">
        <v>353</v>
      </c>
      <c r="O87" t="s">
        <v>33</v>
      </c>
      <c r="P87">
        <v>0</v>
      </c>
      <c r="Q87">
        <v>0</v>
      </c>
      <c r="R87">
        <v>96912</v>
      </c>
      <c r="S87" t="s">
        <v>3994</v>
      </c>
      <c r="T87" t="s">
        <v>48</v>
      </c>
      <c r="U87" t="s">
        <v>702</v>
      </c>
      <c r="V87">
        <v>14834</v>
      </c>
      <c r="W87" t="s">
        <v>29</v>
      </c>
    </row>
    <row r="88" spans="1:23" x14ac:dyDescent="0.3">
      <c r="A88" t="s">
        <v>3995</v>
      </c>
      <c r="B88" s="1">
        <v>45111</v>
      </c>
      <c r="C88" s="1">
        <v>45188</v>
      </c>
      <c r="D88">
        <v>8611</v>
      </c>
      <c r="E88" t="s">
        <v>24</v>
      </c>
      <c r="F88" t="s">
        <v>25</v>
      </c>
      <c r="G88" t="s">
        <v>80</v>
      </c>
      <c r="H88" t="s">
        <v>52</v>
      </c>
      <c r="I88" t="s">
        <v>28</v>
      </c>
      <c r="J88" t="s">
        <v>50</v>
      </c>
      <c r="K88" t="s">
        <v>30</v>
      </c>
      <c r="L88" t="s">
        <v>55</v>
      </c>
      <c r="M88">
        <v>8611</v>
      </c>
      <c r="N88" t="s">
        <v>3996</v>
      </c>
      <c r="O88" t="s">
        <v>33</v>
      </c>
      <c r="P88">
        <v>0</v>
      </c>
      <c r="Q88">
        <v>0</v>
      </c>
      <c r="R88">
        <v>8611</v>
      </c>
      <c r="S88" t="s">
        <v>3997</v>
      </c>
      <c r="T88" t="s">
        <v>48</v>
      </c>
      <c r="U88" t="s">
        <v>1339</v>
      </c>
      <c r="V88">
        <v>5384</v>
      </c>
      <c r="W88" t="s">
        <v>36</v>
      </c>
    </row>
    <row r="89" spans="1:23" x14ac:dyDescent="0.3">
      <c r="A89" t="s">
        <v>3995</v>
      </c>
      <c r="B89" s="1">
        <v>45111</v>
      </c>
      <c r="C89" s="1">
        <v>45183</v>
      </c>
      <c r="D89">
        <v>89</v>
      </c>
      <c r="E89" t="s">
        <v>24</v>
      </c>
      <c r="F89" t="s">
        <v>39</v>
      </c>
      <c r="G89" t="s">
        <v>80</v>
      </c>
      <c r="H89" t="s">
        <v>52</v>
      </c>
      <c r="I89" t="s">
        <v>28</v>
      </c>
      <c r="J89" t="s">
        <v>50</v>
      </c>
      <c r="K89" t="s">
        <v>30</v>
      </c>
      <c r="L89" t="s">
        <v>55</v>
      </c>
      <c r="M89">
        <v>89</v>
      </c>
      <c r="N89" t="s">
        <v>3996</v>
      </c>
      <c r="O89" t="s">
        <v>33</v>
      </c>
      <c r="P89">
        <v>0</v>
      </c>
      <c r="Q89">
        <v>0</v>
      </c>
      <c r="R89">
        <v>89</v>
      </c>
      <c r="S89" t="s">
        <v>3997</v>
      </c>
      <c r="T89" t="s">
        <v>48</v>
      </c>
      <c r="U89" t="s">
        <v>1339</v>
      </c>
      <c r="V89">
        <v>5384</v>
      </c>
      <c r="W89" t="s">
        <v>36</v>
      </c>
    </row>
    <row r="90" spans="1:23" x14ac:dyDescent="0.3">
      <c r="A90" t="s">
        <v>3998</v>
      </c>
      <c r="B90" s="1">
        <v>45112</v>
      </c>
      <c r="C90" s="1">
        <v>45197</v>
      </c>
      <c r="D90">
        <v>7973</v>
      </c>
      <c r="E90" t="s">
        <v>24</v>
      </c>
      <c r="F90" t="s">
        <v>25</v>
      </c>
      <c r="G90" t="s">
        <v>74</v>
      </c>
      <c r="H90" t="s">
        <v>85</v>
      </c>
      <c r="I90" t="s">
        <v>42</v>
      </c>
      <c r="J90" t="s">
        <v>53</v>
      </c>
      <c r="K90" t="s">
        <v>54</v>
      </c>
      <c r="L90" t="s">
        <v>75</v>
      </c>
      <c r="M90">
        <v>79730</v>
      </c>
      <c r="N90" t="s">
        <v>3999</v>
      </c>
      <c r="O90" t="s">
        <v>46</v>
      </c>
      <c r="P90">
        <v>79730</v>
      </c>
      <c r="Q90">
        <v>0</v>
      </c>
      <c r="R90">
        <v>0</v>
      </c>
      <c r="S90" t="s">
        <v>4000</v>
      </c>
      <c r="T90" t="s">
        <v>35</v>
      </c>
      <c r="U90" t="s">
        <v>35</v>
      </c>
      <c r="V90">
        <v>0</v>
      </c>
      <c r="W90" t="s">
        <v>29</v>
      </c>
    </row>
    <row r="91" spans="1:23" x14ac:dyDescent="0.3">
      <c r="A91" t="s">
        <v>3998</v>
      </c>
      <c r="B91" s="1">
        <v>45112</v>
      </c>
      <c r="C91" s="1">
        <v>45191</v>
      </c>
      <c r="D91">
        <v>87</v>
      </c>
      <c r="E91" t="s">
        <v>24</v>
      </c>
      <c r="F91" t="s">
        <v>39</v>
      </c>
      <c r="G91" t="s">
        <v>74</v>
      </c>
      <c r="H91" t="s">
        <v>85</v>
      </c>
      <c r="I91" t="s">
        <v>42</v>
      </c>
      <c r="J91" t="s">
        <v>53</v>
      </c>
      <c r="K91" t="s">
        <v>54</v>
      </c>
      <c r="L91" t="s">
        <v>75</v>
      </c>
      <c r="M91">
        <v>87</v>
      </c>
      <c r="N91" t="s">
        <v>3999</v>
      </c>
      <c r="O91" t="s">
        <v>46</v>
      </c>
      <c r="P91">
        <v>87</v>
      </c>
      <c r="Q91">
        <v>0</v>
      </c>
      <c r="R91">
        <v>0</v>
      </c>
      <c r="S91" t="s">
        <v>4000</v>
      </c>
      <c r="T91" t="s">
        <v>35</v>
      </c>
      <c r="U91" t="s">
        <v>35</v>
      </c>
      <c r="V91">
        <v>0</v>
      </c>
      <c r="W91" t="s">
        <v>29</v>
      </c>
    </row>
    <row r="92" spans="1:23" x14ac:dyDescent="0.3">
      <c r="A92" t="s">
        <v>4001</v>
      </c>
      <c r="B92" s="1">
        <v>45113</v>
      </c>
      <c r="C92" s="1">
        <v>45197</v>
      </c>
      <c r="D92">
        <v>127</v>
      </c>
      <c r="E92" t="s">
        <v>38</v>
      </c>
      <c r="F92" t="s">
        <v>39</v>
      </c>
      <c r="G92" t="s">
        <v>109</v>
      </c>
      <c r="H92" t="s">
        <v>52</v>
      </c>
      <c r="I92" t="s">
        <v>28</v>
      </c>
      <c r="J92" t="s">
        <v>29</v>
      </c>
      <c r="K92" t="s">
        <v>30</v>
      </c>
      <c r="L92" t="s">
        <v>55</v>
      </c>
      <c r="M92">
        <v>127</v>
      </c>
      <c r="N92" t="s">
        <v>4002</v>
      </c>
      <c r="O92" t="s">
        <v>33</v>
      </c>
      <c r="P92">
        <v>0</v>
      </c>
      <c r="Q92">
        <v>0</v>
      </c>
      <c r="R92">
        <v>127</v>
      </c>
      <c r="S92" t="s">
        <v>4003</v>
      </c>
      <c r="T92" t="s">
        <v>35</v>
      </c>
      <c r="U92" t="s">
        <v>35</v>
      </c>
      <c r="V92">
        <v>0</v>
      </c>
      <c r="W92" t="s">
        <v>50</v>
      </c>
    </row>
    <row r="93" spans="1:23" x14ac:dyDescent="0.3">
      <c r="A93" t="s">
        <v>4001</v>
      </c>
      <c r="B93" s="1">
        <v>45113</v>
      </c>
      <c r="C93" s="1">
        <v>45190</v>
      </c>
      <c r="D93">
        <v>40542</v>
      </c>
      <c r="E93" t="s">
        <v>38</v>
      </c>
      <c r="F93" t="s">
        <v>25</v>
      </c>
      <c r="G93" t="s">
        <v>109</v>
      </c>
      <c r="H93" t="s">
        <v>52</v>
      </c>
      <c r="I93" t="s">
        <v>28</v>
      </c>
      <c r="J93" t="s">
        <v>29</v>
      </c>
      <c r="K93" t="s">
        <v>30</v>
      </c>
      <c r="L93" t="s">
        <v>55</v>
      </c>
      <c r="M93">
        <v>40542</v>
      </c>
      <c r="N93" t="s">
        <v>4002</v>
      </c>
      <c r="O93" t="s">
        <v>33</v>
      </c>
      <c r="P93">
        <v>0</v>
      </c>
      <c r="Q93">
        <v>0</v>
      </c>
      <c r="R93">
        <v>40542</v>
      </c>
      <c r="S93" t="s">
        <v>4003</v>
      </c>
      <c r="T93" t="s">
        <v>35</v>
      </c>
      <c r="U93" t="s">
        <v>35</v>
      </c>
      <c r="V93">
        <v>0</v>
      </c>
      <c r="W93" t="s">
        <v>50</v>
      </c>
    </row>
    <row r="94" spans="1:23" x14ac:dyDescent="0.3">
      <c r="A94" t="s">
        <v>4004</v>
      </c>
      <c r="B94" s="1">
        <v>45114</v>
      </c>
      <c r="C94" s="1">
        <v>45189</v>
      </c>
      <c r="D94">
        <v>25996</v>
      </c>
      <c r="E94" t="s">
        <v>24</v>
      </c>
      <c r="F94" t="s">
        <v>25</v>
      </c>
      <c r="G94" t="s">
        <v>74</v>
      </c>
      <c r="H94" t="s">
        <v>59</v>
      </c>
      <c r="I94" t="s">
        <v>42</v>
      </c>
      <c r="J94" t="s">
        <v>53</v>
      </c>
      <c r="K94" t="s">
        <v>54</v>
      </c>
      <c r="L94" t="s">
        <v>75</v>
      </c>
      <c r="M94">
        <v>25996</v>
      </c>
      <c r="N94" t="s">
        <v>106</v>
      </c>
      <c r="O94" t="s">
        <v>116</v>
      </c>
      <c r="P94">
        <v>25996</v>
      </c>
      <c r="Q94">
        <v>0</v>
      </c>
      <c r="R94">
        <v>0</v>
      </c>
      <c r="S94" t="s">
        <v>4005</v>
      </c>
      <c r="T94" t="s">
        <v>48</v>
      </c>
      <c r="U94" t="s">
        <v>1348</v>
      </c>
      <c r="V94">
        <v>96075</v>
      </c>
      <c r="W94" t="s">
        <v>29</v>
      </c>
    </row>
    <row r="95" spans="1:23" x14ac:dyDescent="0.3">
      <c r="A95" t="s">
        <v>4006</v>
      </c>
      <c r="B95" s="1">
        <v>45115</v>
      </c>
      <c r="C95" s="1">
        <v>45178</v>
      </c>
      <c r="D95">
        <v>146</v>
      </c>
      <c r="E95" t="s">
        <v>24</v>
      </c>
      <c r="F95" t="s">
        <v>39</v>
      </c>
      <c r="G95" t="s">
        <v>40</v>
      </c>
      <c r="H95" t="s">
        <v>93</v>
      </c>
      <c r="I95" t="s">
        <v>28</v>
      </c>
      <c r="J95" t="s">
        <v>50</v>
      </c>
      <c r="K95" t="s">
        <v>30</v>
      </c>
      <c r="L95" t="s">
        <v>75</v>
      </c>
      <c r="M95">
        <v>146</v>
      </c>
      <c r="N95" t="s">
        <v>4007</v>
      </c>
      <c r="O95" t="s">
        <v>33</v>
      </c>
      <c r="P95">
        <v>0</v>
      </c>
      <c r="Q95">
        <v>0</v>
      </c>
      <c r="R95">
        <v>146</v>
      </c>
      <c r="S95" t="s">
        <v>4008</v>
      </c>
      <c r="T95" t="s">
        <v>48</v>
      </c>
      <c r="U95" t="s">
        <v>718</v>
      </c>
      <c r="V95">
        <v>23077</v>
      </c>
      <c r="W95" t="s">
        <v>43</v>
      </c>
    </row>
    <row r="96" spans="1:23" x14ac:dyDescent="0.3">
      <c r="A96" t="s">
        <v>4006</v>
      </c>
      <c r="B96" s="1">
        <v>45115</v>
      </c>
      <c r="C96" s="1">
        <v>45204</v>
      </c>
      <c r="D96">
        <v>54551</v>
      </c>
      <c r="E96" t="s">
        <v>24</v>
      </c>
      <c r="F96" t="s">
        <v>25</v>
      </c>
      <c r="G96" t="s">
        <v>40</v>
      </c>
      <c r="H96" t="s">
        <v>93</v>
      </c>
      <c r="I96" t="s">
        <v>28</v>
      </c>
      <c r="J96" t="s">
        <v>50</v>
      </c>
      <c r="K96" t="s">
        <v>30</v>
      </c>
      <c r="L96" t="s">
        <v>75</v>
      </c>
      <c r="M96">
        <v>54551</v>
      </c>
      <c r="N96" t="s">
        <v>4007</v>
      </c>
      <c r="O96" t="s">
        <v>33</v>
      </c>
      <c r="P96">
        <v>0</v>
      </c>
      <c r="Q96">
        <v>0</v>
      </c>
      <c r="R96">
        <v>54551</v>
      </c>
      <c r="S96" t="s">
        <v>4008</v>
      </c>
      <c r="T96" t="s">
        <v>48</v>
      </c>
      <c r="U96" t="s">
        <v>718</v>
      </c>
      <c r="V96">
        <v>23077</v>
      </c>
      <c r="W96" t="s">
        <v>43</v>
      </c>
    </row>
    <row r="97" spans="1:23" x14ac:dyDescent="0.3">
      <c r="A97" t="s">
        <v>4009</v>
      </c>
      <c r="B97" s="1">
        <v>45116</v>
      </c>
      <c r="C97" s="1">
        <v>45196</v>
      </c>
      <c r="D97">
        <v>43878</v>
      </c>
      <c r="E97" t="s">
        <v>24</v>
      </c>
      <c r="F97" t="s">
        <v>25</v>
      </c>
      <c r="G97" t="s">
        <v>74</v>
      </c>
      <c r="H97" t="s">
        <v>41</v>
      </c>
      <c r="I97" t="s">
        <v>42</v>
      </c>
      <c r="J97" t="s">
        <v>43</v>
      </c>
      <c r="K97" t="s">
        <v>30</v>
      </c>
      <c r="L97" t="s">
        <v>44</v>
      </c>
      <c r="M97">
        <v>43878</v>
      </c>
      <c r="N97" t="s">
        <v>3043</v>
      </c>
      <c r="O97" t="s">
        <v>46</v>
      </c>
      <c r="P97">
        <v>43878</v>
      </c>
      <c r="Q97">
        <v>0</v>
      </c>
      <c r="R97">
        <v>0</v>
      </c>
      <c r="S97" t="s">
        <v>4010</v>
      </c>
      <c r="T97" t="s">
        <v>35</v>
      </c>
      <c r="U97" t="s">
        <v>35</v>
      </c>
      <c r="V97">
        <v>0</v>
      </c>
      <c r="W97" t="s">
        <v>43</v>
      </c>
    </row>
    <row r="98" spans="1:23" x14ac:dyDescent="0.3">
      <c r="A98" t="s">
        <v>4011</v>
      </c>
      <c r="B98" s="1">
        <v>45117</v>
      </c>
      <c r="C98" s="1">
        <v>45202</v>
      </c>
      <c r="D98">
        <v>62209</v>
      </c>
      <c r="E98" t="s">
        <v>38</v>
      </c>
      <c r="F98" t="s">
        <v>25</v>
      </c>
      <c r="G98" t="s">
        <v>109</v>
      </c>
      <c r="H98" t="s">
        <v>93</v>
      </c>
      <c r="I98" t="s">
        <v>42</v>
      </c>
      <c r="J98" t="s">
        <v>43</v>
      </c>
      <c r="K98" t="s">
        <v>30</v>
      </c>
      <c r="L98" t="s">
        <v>75</v>
      </c>
      <c r="M98">
        <v>62209</v>
      </c>
      <c r="N98" t="s">
        <v>4012</v>
      </c>
      <c r="O98" t="s">
        <v>46</v>
      </c>
      <c r="P98">
        <v>62209</v>
      </c>
      <c r="Q98">
        <v>0</v>
      </c>
      <c r="R98">
        <v>0</v>
      </c>
      <c r="S98" t="s">
        <v>4013</v>
      </c>
      <c r="T98" t="s">
        <v>35</v>
      </c>
      <c r="U98" t="s">
        <v>35</v>
      </c>
      <c r="V98">
        <v>0</v>
      </c>
      <c r="W98" t="s">
        <v>50</v>
      </c>
    </row>
    <row r="99" spans="1:23" x14ac:dyDescent="0.3">
      <c r="A99" t="s">
        <v>4011</v>
      </c>
      <c r="B99" s="1">
        <v>45117</v>
      </c>
      <c r="C99" s="1">
        <v>45195</v>
      </c>
      <c r="D99">
        <v>106</v>
      </c>
      <c r="E99" t="s">
        <v>38</v>
      </c>
      <c r="F99" t="s">
        <v>39</v>
      </c>
      <c r="G99" t="s">
        <v>109</v>
      </c>
      <c r="H99" t="s">
        <v>93</v>
      </c>
      <c r="I99" t="s">
        <v>42</v>
      </c>
      <c r="J99" t="s">
        <v>43</v>
      </c>
      <c r="K99" t="s">
        <v>30</v>
      </c>
      <c r="L99" t="s">
        <v>75</v>
      </c>
      <c r="M99">
        <v>106</v>
      </c>
      <c r="N99" t="s">
        <v>4012</v>
      </c>
      <c r="O99" t="s">
        <v>46</v>
      </c>
      <c r="P99">
        <v>106</v>
      </c>
      <c r="Q99">
        <v>0</v>
      </c>
      <c r="R99">
        <v>0</v>
      </c>
      <c r="S99" t="s">
        <v>4013</v>
      </c>
      <c r="T99" t="s">
        <v>35</v>
      </c>
      <c r="U99" t="s">
        <v>35</v>
      </c>
      <c r="V99">
        <v>0</v>
      </c>
      <c r="W99" t="s">
        <v>50</v>
      </c>
    </row>
    <row r="100" spans="1:23" x14ac:dyDescent="0.3">
      <c r="A100" t="s">
        <v>4014</v>
      </c>
      <c r="B100" s="1">
        <v>45118</v>
      </c>
      <c r="C100" s="1">
        <v>45195</v>
      </c>
      <c r="D100">
        <v>73467</v>
      </c>
      <c r="E100" t="s">
        <v>38</v>
      </c>
      <c r="F100" t="s">
        <v>25</v>
      </c>
      <c r="G100" t="s">
        <v>109</v>
      </c>
      <c r="H100" t="s">
        <v>85</v>
      </c>
      <c r="I100" t="s">
        <v>28</v>
      </c>
      <c r="J100" t="s">
        <v>53</v>
      </c>
      <c r="K100" t="s">
        <v>54</v>
      </c>
      <c r="L100" t="s">
        <v>31</v>
      </c>
      <c r="M100">
        <v>73467</v>
      </c>
      <c r="N100" t="s">
        <v>2360</v>
      </c>
      <c r="O100" t="s">
        <v>33</v>
      </c>
      <c r="P100">
        <v>0</v>
      </c>
      <c r="Q100">
        <v>0</v>
      </c>
      <c r="R100">
        <v>73467</v>
      </c>
      <c r="S100" t="s">
        <v>4015</v>
      </c>
      <c r="T100" t="s">
        <v>48</v>
      </c>
      <c r="U100" t="s">
        <v>728</v>
      </c>
      <c r="V100">
        <v>38068</v>
      </c>
      <c r="W100" t="s">
        <v>64</v>
      </c>
    </row>
    <row r="101" spans="1:23" x14ac:dyDescent="0.3">
      <c r="A101" t="s">
        <v>4014</v>
      </c>
      <c r="B101" s="1">
        <v>45118</v>
      </c>
      <c r="C101" s="1">
        <v>45181</v>
      </c>
      <c r="D101">
        <v>118</v>
      </c>
      <c r="E101" t="s">
        <v>38</v>
      </c>
      <c r="F101" t="s">
        <v>39</v>
      </c>
      <c r="G101" t="s">
        <v>109</v>
      </c>
      <c r="H101" t="s">
        <v>85</v>
      </c>
      <c r="I101" t="s">
        <v>28</v>
      </c>
      <c r="J101" t="s">
        <v>53</v>
      </c>
      <c r="K101" t="s">
        <v>54</v>
      </c>
      <c r="L101" t="s">
        <v>31</v>
      </c>
      <c r="M101">
        <v>118</v>
      </c>
      <c r="N101" t="s">
        <v>2360</v>
      </c>
      <c r="O101" t="s">
        <v>33</v>
      </c>
      <c r="P101">
        <v>0</v>
      </c>
      <c r="Q101">
        <v>0</v>
      </c>
      <c r="R101">
        <v>118</v>
      </c>
      <c r="S101" t="s">
        <v>4015</v>
      </c>
      <c r="T101" t="s">
        <v>48</v>
      </c>
      <c r="U101" t="s">
        <v>728</v>
      </c>
      <c r="V101">
        <v>38068</v>
      </c>
      <c r="W101" t="s">
        <v>64</v>
      </c>
    </row>
    <row r="102" spans="1:23" x14ac:dyDescent="0.3">
      <c r="A102" t="s">
        <v>4016</v>
      </c>
      <c r="B102" s="1">
        <v>45119</v>
      </c>
      <c r="C102" s="1">
        <v>45180</v>
      </c>
      <c r="D102">
        <v>52205</v>
      </c>
      <c r="E102" t="s">
        <v>24</v>
      </c>
      <c r="F102" t="s">
        <v>25</v>
      </c>
      <c r="G102" t="s">
        <v>119</v>
      </c>
      <c r="H102" t="s">
        <v>85</v>
      </c>
      <c r="I102" t="s">
        <v>42</v>
      </c>
      <c r="J102" t="s">
        <v>64</v>
      </c>
      <c r="K102" t="s">
        <v>54</v>
      </c>
      <c r="L102" t="s">
        <v>44</v>
      </c>
      <c r="M102">
        <v>52205</v>
      </c>
      <c r="N102" t="s">
        <v>4017</v>
      </c>
      <c r="O102" t="s">
        <v>61</v>
      </c>
      <c r="P102">
        <v>0</v>
      </c>
      <c r="Q102">
        <v>52205</v>
      </c>
      <c r="R102">
        <v>0</v>
      </c>
      <c r="S102" t="s">
        <v>4018</v>
      </c>
      <c r="T102" t="s">
        <v>48</v>
      </c>
      <c r="U102" t="s">
        <v>732</v>
      </c>
      <c r="V102">
        <v>34786</v>
      </c>
      <c r="W102" t="s">
        <v>53</v>
      </c>
    </row>
    <row r="103" spans="1:23" x14ac:dyDescent="0.3">
      <c r="A103" t="s">
        <v>4016</v>
      </c>
      <c r="B103" s="1">
        <v>45119</v>
      </c>
      <c r="C103" s="1">
        <v>45201</v>
      </c>
      <c r="D103">
        <v>81</v>
      </c>
      <c r="E103" t="s">
        <v>24</v>
      </c>
      <c r="F103" t="s">
        <v>39</v>
      </c>
      <c r="G103" t="s">
        <v>119</v>
      </c>
      <c r="H103" t="s">
        <v>85</v>
      </c>
      <c r="I103" t="s">
        <v>42</v>
      </c>
      <c r="J103" t="s">
        <v>64</v>
      </c>
      <c r="K103" t="s">
        <v>54</v>
      </c>
      <c r="L103" t="s">
        <v>44</v>
      </c>
      <c r="M103">
        <v>81</v>
      </c>
      <c r="N103" t="s">
        <v>4017</v>
      </c>
      <c r="O103" t="s">
        <v>61</v>
      </c>
      <c r="P103">
        <v>0</v>
      </c>
      <c r="Q103">
        <v>81</v>
      </c>
      <c r="R103">
        <v>0</v>
      </c>
      <c r="S103" t="s">
        <v>4018</v>
      </c>
      <c r="T103" t="s">
        <v>48</v>
      </c>
      <c r="U103" t="s">
        <v>732</v>
      </c>
      <c r="V103">
        <v>34786</v>
      </c>
      <c r="W103" t="s">
        <v>53</v>
      </c>
    </row>
    <row r="104" spans="1:23" x14ac:dyDescent="0.3">
      <c r="A104" t="s">
        <v>4019</v>
      </c>
      <c r="B104" s="1">
        <v>45120</v>
      </c>
      <c r="C104" s="1">
        <v>45191</v>
      </c>
      <c r="D104">
        <v>5515</v>
      </c>
      <c r="E104" t="s">
        <v>24</v>
      </c>
      <c r="F104" t="s">
        <v>25</v>
      </c>
      <c r="G104" t="s">
        <v>74</v>
      </c>
      <c r="H104" t="s">
        <v>27</v>
      </c>
      <c r="I104" t="s">
        <v>28</v>
      </c>
      <c r="J104" t="s">
        <v>53</v>
      </c>
      <c r="K104" t="s">
        <v>54</v>
      </c>
      <c r="L104" t="s">
        <v>66</v>
      </c>
      <c r="M104">
        <v>55150</v>
      </c>
      <c r="N104" t="s">
        <v>4020</v>
      </c>
      <c r="O104" t="s">
        <v>33</v>
      </c>
      <c r="P104">
        <v>0</v>
      </c>
      <c r="Q104">
        <v>0</v>
      </c>
      <c r="R104">
        <v>55150</v>
      </c>
      <c r="S104" t="s">
        <v>4021</v>
      </c>
      <c r="T104" t="s">
        <v>48</v>
      </c>
      <c r="U104" t="s">
        <v>736</v>
      </c>
      <c r="V104">
        <v>3658</v>
      </c>
      <c r="W104" t="s">
        <v>36</v>
      </c>
    </row>
    <row r="105" spans="1:23" x14ac:dyDescent="0.3">
      <c r="A105" t="s">
        <v>4022</v>
      </c>
      <c r="B105" s="1">
        <v>45121</v>
      </c>
      <c r="C105" s="1">
        <v>45195</v>
      </c>
      <c r="D105">
        <v>20853</v>
      </c>
      <c r="E105" t="s">
        <v>24</v>
      </c>
      <c r="F105" t="s">
        <v>25</v>
      </c>
      <c r="G105" t="s">
        <v>26</v>
      </c>
      <c r="H105" t="s">
        <v>93</v>
      </c>
      <c r="I105" t="s">
        <v>28</v>
      </c>
      <c r="J105" t="s">
        <v>43</v>
      </c>
      <c r="K105" t="s">
        <v>54</v>
      </c>
      <c r="L105" t="s">
        <v>55</v>
      </c>
      <c r="M105">
        <v>20853</v>
      </c>
      <c r="N105" t="s">
        <v>730</v>
      </c>
      <c r="O105" t="s">
        <v>33</v>
      </c>
      <c r="P105">
        <v>0</v>
      </c>
      <c r="Q105">
        <v>0</v>
      </c>
      <c r="R105">
        <v>20853</v>
      </c>
      <c r="S105" t="s">
        <v>4023</v>
      </c>
      <c r="T105" t="s">
        <v>48</v>
      </c>
      <c r="U105" t="s">
        <v>740</v>
      </c>
      <c r="V105">
        <v>89148</v>
      </c>
      <c r="W105" t="s">
        <v>53</v>
      </c>
    </row>
    <row r="106" spans="1:23" x14ac:dyDescent="0.3">
      <c r="A106" t="s">
        <v>4022</v>
      </c>
      <c r="B106" s="1">
        <v>45121</v>
      </c>
      <c r="C106" s="1">
        <v>45200</v>
      </c>
      <c r="D106">
        <v>108</v>
      </c>
      <c r="E106" t="s">
        <v>24</v>
      </c>
      <c r="F106" t="s">
        <v>39</v>
      </c>
      <c r="G106" t="s">
        <v>26</v>
      </c>
      <c r="H106" t="s">
        <v>93</v>
      </c>
      <c r="I106" t="s">
        <v>28</v>
      </c>
      <c r="J106" t="s">
        <v>43</v>
      </c>
      <c r="K106" t="s">
        <v>54</v>
      </c>
      <c r="L106" t="s">
        <v>55</v>
      </c>
      <c r="M106">
        <v>108</v>
      </c>
      <c r="N106" t="s">
        <v>730</v>
      </c>
      <c r="O106" t="s">
        <v>33</v>
      </c>
      <c r="P106">
        <v>0</v>
      </c>
      <c r="Q106">
        <v>0</v>
      </c>
      <c r="R106">
        <v>108</v>
      </c>
      <c r="S106" t="s">
        <v>4023</v>
      </c>
      <c r="T106" t="s">
        <v>48</v>
      </c>
      <c r="U106" t="s">
        <v>740</v>
      </c>
      <c r="V106">
        <v>89148</v>
      </c>
      <c r="W106" t="s">
        <v>53</v>
      </c>
    </row>
    <row r="107" spans="1:23" x14ac:dyDescent="0.3">
      <c r="A107" t="s">
        <v>4024</v>
      </c>
      <c r="B107" s="1">
        <v>45122</v>
      </c>
      <c r="C107" s="1">
        <v>45209</v>
      </c>
      <c r="D107">
        <v>69237</v>
      </c>
      <c r="E107" t="s">
        <v>38</v>
      </c>
      <c r="F107" t="s">
        <v>25</v>
      </c>
      <c r="G107" t="s">
        <v>80</v>
      </c>
      <c r="H107" t="s">
        <v>52</v>
      </c>
      <c r="I107" t="s">
        <v>42</v>
      </c>
      <c r="J107" t="s">
        <v>53</v>
      </c>
      <c r="K107" t="s">
        <v>30</v>
      </c>
      <c r="L107" t="s">
        <v>55</v>
      </c>
      <c r="M107">
        <v>69237</v>
      </c>
      <c r="N107" t="s">
        <v>2111</v>
      </c>
      <c r="O107" t="s">
        <v>46</v>
      </c>
      <c r="P107">
        <v>69237</v>
      </c>
      <c r="Q107">
        <v>0</v>
      </c>
      <c r="R107">
        <v>0</v>
      </c>
      <c r="S107" t="s">
        <v>4025</v>
      </c>
      <c r="T107" t="s">
        <v>35</v>
      </c>
      <c r="U107" t="s">
        <v>35</v>
      </c>
      <c r="V107">
        <v>0</v>
      </c>
      <c r="W107" t="s">
        <v>43</v>
      </c>
    </row>
    <row r="108" spans="1:23" x14ac:dyDescent="0.3">
      <c r="A108" t="s">
        <v>4024</v>
      </c>
      <c r="B108" s="1">
        <v>45122</v>
      </c>
      <c r="C108" s="1">
        <v>45202</v>
      </c>
      <c r="D108">
        <v>138</v>
      </c>
      <c r="E108" t="s">
        <v>38</v>
      </c>
      <c r="F108" t="s">
        <v>39</v>
      </c>
      <c r="G108" t="s">
        <v>80</v>
      </c>
      <c r="H108" t="s">
        <v>52</v>
      </c>
      <c r="I108" t="s">
        <v>42</v>
      </c>
      <c r="J108" t="s">
        <v>53</v>
      </c>
      <c r="K108" t="s">
        <v>30</v>
      </c>
      <c r="L108" t="s">
        <v>55</v>
      </c>
      <c r="M108">
        <v>138</v>
      </c>
      <c r="N108" t="s">
        <v>2111</v>
      </c>
      <c r="O108" t="s">
        <v>46</v>
      </c>
      <c r="P108">
        <v>138</v>
      </c>
      <c r="Q108">
        <v>0</v>
      </c>
      <c r="R108">
        <v>0</v>
      </c>
      <c r="S108" t="s">
        <v>4025</v>
      </c>
      <c r="T108" t="s">
        <v>35</v>
      </c>
      <c r="U108" t="s">
        <v>35</v>
      </c>
      <c r="V108">
        <v>0</v>
      </c>
      <c r="W108" t="s">
        <v>43</v>
      </c>
    </row>
    <row r="109" spans="1:23" x14ac:dyDescent="0.3">
      <c r="A109" t="s">
        <v>4026</v>
      </c>
      <c r="B109" s="1">
        <v>45123</v>
      </c>
      <c r="C109" s="1">
        <v>45208</v>
      </c>
      <c r="D109">
        <v>37661</v>
      </c>
      <c r="E109" t="s">
        <v>24</v>
      </c>
      <c r="F109" t="s">
        <v>25</v>
      </c>
      <c r="G109" t="s">
        <v>40</v>
      </c>
      <c r="H109" t="s">
        <v>85</v>
      </c>
      <c r="I109" t="s">
        <v>42</v>
      </c>
      <c r="J109" t="s">
        <v>70</v>
      </c>
      <c r="K109" t="s">
        <v>30</v>
      </c>
      <c r="L109" t="s">
        <v>31</v>
      </c>
      <c r="M109">
        <v>37661</v>
      </c>
      <c r="N109" t="s">
        <v>4027</v>
      </c>
      <c r="O109" t="s">
        <v>61</v>
      </c>
      <c r="P109">
        <v>0</v>
      </c>
      <c r="Q109">
        <v>37661</v>
      </c>
      <c r="R109">
        <v>0</v>
      </c>
      <c r="S109" t="s">
        <v>4028</v>
      </c>
      <c r="T109" t="s">
        <v>35</v>
      </c>
      <c r="U109" t="s">
        <v>35</v>
      </c>
      <c r="V109">
        <v>0</v>
      </c>
      <c r="W109" t="s">
        <v>29</v>
      </c>
    </row>
    <row r="110" spans="1:23" x14ac:dyDescent="0.3">
      <c r="A110" t="s">
        <v>4029</v>
      </c>
      <c r="B110" s="1">
        <v>45124</v>
      </c>
      <c r="C110" s="1">
        <v>45203</v>
      </c>
      <c r="D110">
        <v>98245</v>
      </c>
      <c r="E110" t="s">
        <v>24</v>
      </c>
      <c r="F110" t="s">
        <v>25</v>
      </c>
      <c r="G110" t="s">
        <v>80</v>
      </c>
      <c r="H110" t="s">
        <v>85</v>
      </c>
      <c r="I110" t="s">
        <v>28</v>
      </c>
      <c r="J110" t="s">
        <v>50</v>
      </c>
      <c r="K110" t="s">
        <v>30</v>
      </c>
      <c r="L110" t="s">
        <v>66</v>
      </c>
      <c r="M110">
        <v>98245</v>
      </c>
      <c r="N110" t="s">
        <v>1985</v>
      </c>
      <c r="O110" t="s">
        <v>33</v>
      </c>
      <c r="P110">
        <v>0</v>
      </c>
      <c r="Q110">
        <v>0</v>
      </c>
      <c r="R110">
        <v>98245</v>
      </c>
      <c r="S110" t="s">
        <v>4030</v>
      </c>
      <c r="T110" t="s">
        <v>35</v>
      </c>
      <c r="U110" t="s">
        <v>35</v>
      </c>
      <c r="V110">
        <v>0</v>
      </c>
      <c r="W110" t="s">
        <v>64</v>
      </c>
    </row>
    <row r="111" spans="1:23" x14ac:dyDescent="0.3">
      <c r="A111" t="s">
        <v>4031</v>
      </c>
      <c r="B111" s="1">
        <v>45125</v>
      </c>
      <c r="C111" s="1">
        <v>45197</v>
      </c>
      <c r="D111">
        <v>60809</v>
      </c>
      <c r="E111" t="s">
        <v>38</v>
      </c>
      <c r="F111" t="s">
        <v>25</v>
      </c>
      <c r="G111" t="s">
        <v>26</v>
      </c>
      <c r="H111" t="s">
        <v>52</v>
      </c>
      <c r="I111" t="s">
        <v>42</v>
      </c>
      <c r="J111" t="s">
        <v>36</v>
      </c>
      <c r="K111" t="s">
        <v>54</v>
      </c>
      <c r="L111" t="s">
        <v>31</v>
      </c>
      <c r="M111">
        <v>60809</v>
      </c>
      <c r="N111" t="s">
        <v>4032</v>
      </c>
      <c r="O111" t="s">
        <v>46</v>
      </c>
      <c r="P111">
        <v>60809</v>
      </c>
      <c r="Q111">
        <v>0</v>
      </c>
      <c r="R111">
        <v>0</v>
      </c>
      <c r="S111" t="s">
        <v>4033</v>
      </c>
      <c r="T111" t="s">
        <v>35</v>
      </c>
      <c r="U111" t="s">
        <v>35</v>
      </c>
      <c r="V111">
        <v>0</v>
      </c>
      <c r="W111" t="s">
        <v>29</v>
      </c>
    </row>
    <row r="112" spans="1:23" x14ac:dyDescent="0.3">
      <c r="A112" t="s">
        <v>4034</v>
      </c>
      <c r="B112" s="1">
        <v>45126</v>
      </c>
      <c r="C112" s="1">
        <v>45214</v>
      </c>
      <c r="D112">
        <v>72993</v>
      </c>
      <c r="E112" t="s">
        <v>38</v>
      </c>
      <c r="F112" t="s">
        <v>25</v>
      </c>
      <c r="G112" t="s">
        <v>40</v>
      </c>
      <c r="H112" t="s">
        <v>93</v>
      </c>
      <c r="I112" t="s">
        <v>42</v>
      </c>
      <c r="J112" t="s">
        <v>53</v>
      </c>
      <c r="K112" t="s">
        <v>54</v>
      </c>
      <c r="L112" t="s">
        <v>75</v>
      </c>
      <c r="M112">
        <v>72993</v>
      </c>
      <c r="N112" t="s">
        <v>1328</v>
      </c>
      <c r="O112" t="s">
        <v>46</v>
      </c>
      <c r="P112">
        <v>72993</v>
      </c>
      <c r="Q112">
        <v>0</v>
      </c>
      <c r="R112">
        <v>0</v>
      </c>
      <c r="S112" t="s">
        <v>4035</v>
      </c>
      <c r="T112" t="s">
        <v>48</v>
      </c>
      <c r="U112" t="s">
        <v>1385</v>
      </c>
      <c r="V112">
        <v>39428</v>
      </c>
      <c r="W112" t="s">
        <v>53</v>
      </c>
    </row>
    <row r="113" spans="1:23" x14ac:dyDescent="0.3">
      <c r="A113" t="s">
        <v>4036</v>
      </c>
      <c r="B113" s="1">
        <v>44927</v>
      </c>
      <c r="C113" s="1">
        <v>45009</v>
      </c>
      <c r="D113">
        <v>92</v>
      </c>
      <c r="E113" t="s">
        <v>24</v>
      </c>
      <c r="F113" t="s">
        <v>39</v>
      </c>
      <c r="G113" t="s">
        <v>74</v>
      </c>
      <c r="H113" t="s">
        <v>27</v>
      </c>
      <c r="I113" t="s">
        <v>42</v>
      </c>
      <c r="J113" t="s">
        <v>70</v>
      </c>
      <c r="K113" t="s">
        <v>54</v>
      </c>
      <c r="L113" t="s">
        <v>44</v>
      </c>
      <c r="M113">
        <v>92</v>
      </c>
      <c r="N113" t="s">
        <v>1188</v>
      </c>
      <c r="O113" t="s">
        <v>61</v>
      </c>
      <c r="P113">
        <v>0</v>
      </c>
      <c r="Q113">
        <v>92</v>
      </c>
      <c r="R113">
        <v>0</v>
      </c>
      <c r="S113" t="s">
        <v>4037</v>
      </c>
      <c r="T113" t="s">
        <v>35</v>
      </c>
      <c r="U113" t="s">
        <v>35</v>
      </c>
      <c r="V113">
        <v>0</v>
      </c>
      <c r="W113" t="s">
        <v>64</v>
      </c>
    </row>
    <row r="114" spans="1:23" x14ac:dyDescent="0.3">
      <c r="A114" t="s">
        <v>4036</v>
      </c>
      <c r="B114" s="1">
        <v>44927</v>
      </c>
      <c r="C114" s="1">
        <v>44989</v>
      </c>
      <c r="D114">
        <v>47288</v>
      </c>
      <c r="E114" t="s">
        <v>24</v>
      </c>
      <c r="F114" t="s">
        <v>25</v>
      </c>
      <c r="G114" t="s">
        <v>74</v>
      </c>
      <c r="H114" t="s">
        <v>27</v>
      </c>
      <c r="I114" t="s">
        <v>42</v>
      </c>
      <c r="J114" t="s">
        <v>70</v>
      </c>
      <c r="K114" t="s">
        <v>54</v>
      </c>
      <c r="L114" t="s">
        <v>44</v>
      </c>
      <c r="M114">
        <v>47288</v>
      </c>
      <c r="N114" t="s">
        <v>1188</v>
      </c>
      <c r="O114" t="s">
        <v>61</v>
      </c>
      <c r="P114">
        <v>0</v>
      </c>
      <c r="Q114">
        <v>47288</v>
      </c>
      <c r="R114">
        <v>0</v>
      </c>
      <c r="S114" t="s">
        <v>4037</v>
      </c>
      <c r="T114" t="s">
        <v>35</v>
      </c>
      <c r="U114" t="s">
        <v>35</v>
      </c>
      <c r="V114">
        <v>0</v>
      </c>
      <c r="W114" t="s">
        <v>64</v>
      </c>
    </row>
    <row r="115" spans="1:23" x14ac:dyDescent="0.3">
      <c r="A115" t="s">
        <v>4038</v>
      </c>
      <c r="B115" s="1">
        <v>44928</v>
      </c>
      <c r="C115" s="1">
        <v>45017</v>
      </c>
      <c r="D115">
        <v>43976</v>
      </c>
      <c r="E115" t="s">
        <v>38</v>
      </c>
      <c r="F115" t="s">
        <v>25</v>
      </c>
      <c r="G115" t="s">
        <v>80</v>
      </c>
      <c r="H115" t="s">
        <v>27</v>
      </c>
      <c r="I115" t="s">
        <v>42</v>
      </c>
      <c r="J115" t="s">
        <v>43</v>
      </c>
      <c r="K115" t="s">
        <v>54</v>
      </c>
      <c r="L115" t="s">
        <v>31</v>
      </c>
      <c r="M115">
        <v>43976</v>
      </c>
      <c r="N115" t="s">
        <v>1716</v>
      </c>
      <c r="O115" t="s">
        <v>46</v>
      </c>
      <c r="P115">
        <v>43976</v>
      </c>
      <c r="Q115">
        <v>0</v>
      </c>
      <c r="R115">
        <v>0</v>
      </c>
      <c r="S115" t="s">
        <v>4039</v>
      </c>
      <c r="T115" t="s">
        <v>35</v>
      </c>
      <c r="U115" t="s">
        <v>35</v>
      </c>
      <c r="V115">
        <v>0</v>
      </c>
      <c r="W115" t="s">
        <v>50</v>
      </c>
    </row>
    <row r="116" spans="1:23" x14ac:dyDescent="0.3">
      <c r="A116" t="s">
        <v>4038</v>
      </c>
      <c r="B116" s="1">
        <v>44928</v>
      </c>
      <c r="C116" s="1">
        <v>45014</v>
      </c>
      <c r="D116">
        <v>117</v>
      </c>
      <c r="E116" t="s">
        <v>38</v>
      </c>
      <c r="F116" t="s">
        <v>39</v>
      </c>
      <c r="G116" t="s">
        <v>80</v>
      </c>
      <c r="H116" t="s">
        <v>27</v>
      </c>
      <c r="I116" t="s">
        <v>42</v>
      </c>
      <c r="J116" t="s">
        <v>43</v>
      </c>
      <c r="K116" t="s">
        <v>54</v>
      </c>
      <c r="L116" t="s">
        <v>31</v>
      </c>
      <c r="M116">
        <v>117</v>
      </c>
      <c r="N116" t="s">
        <v>1716</v>
      </c>
      <c r="O116" t="s">
        <v>46</v>
      </c>
      <c r="P116">
        <v>117</v>
      </c>
      <c r="Q116">
        <v>0</v>
      </c>
      <c r="R116">
        <v>0</v>
      </c>
      <c r="S116" t="s">
        <v>4039</v>
      </c>
      <c r="T116" t="s">
        <v>35</v>
      </c>
      <c r="U116" t="s">
        <v>35</v>
      </c>
      <c r="V116">
        <v>0</v>
      </c>
      <c r="W116" t="s">
        <v>50</v>
      </c>
    </row>
    <row r="117" spans="1:23" x14ac:dyDescent="0.3">
      <c r="A117" t="s">
        <v>4040</v>
      </c>
      <c r="B117" s="1">
        <v>44929</v>
      </c>
      <c r="C117" s="1">
        <v>45003</v>
      </c>
      <c r="D117">
        <v>93593</v>
      </c>
      <c r="E117" t="s">
        <v>24</v>
      </c>
      <c r="F117" t="s">
        <v>25</v>
      </c>
      <c r="G117" t="s">
        <v>80</v>
      </c>
      <c r="H117" t="s">
        <v>41</v>
      </c>
      <c r="I117" t="s">
        <v>42</v>
      </c>
      <c r="J117" t="s">
        <v>50</v>
      </c>
      <c r="K117" t="s">
        <v>30</v>
      </c>
      <c r="L117" t="s">
        <v>55</v>
      </c>
      <c r="M117">
        <v>93593</v>
      </c>
      <c r="N117" t="s">
        <v>4041</v>
      </c>
      <c r="O117" t="s">
        <v>46</v>
      </c>
      <c r="P117">
        <v>93593</v>
      </c>
      <c r="Q117">
        <v>0</v>
      </c>
      <c r="R117">
        <v>0</v>
      </c>
      <c r="S117" t="s">
        <v>4042</v>
      </c>
      <c r="T117" t="s">
        <v>35</v>
      </c>
      <c r="U117" t="s">
        <v>35</v>
      </c>
      <c r="V117">
        <v>0</v>
      </c>
      <c r="W117" t="s">
        <v>29</v>
      </c>
    </row>
    <row r="118" spans="1:23" x14ac:dyDescent="0.3">
      <c r="A118" t="s">
        <v>4040</v>
      </c>
      <c r="B118" s="1">
        <v>44929</v>
      </c>
      <c r="C118" s="1">
        <v>44993</v>
      </c>
      <c r="D118">
        <v>148</v>
      </c>
      <c r="E118" t="s">
        <v>24</v>
      </c>
      <c r="F118" t="s">
        <v>39</v>
      </c>
      <c r="G118" t="s">
        <v>80</v>
      </c>
      <c r="H118" t="s">
        <v>41</v>
      </c>
      <c r="I118" t="s">
        <v>42</v>
      </c>
      <c r="J118" t="s">
        <v>50</v>
      </c>
      <c r="K118" t="s">
        <v>30</v>
      </c>
      <c r="L118" t="s">
        <v>55</v>
      </c>
      <c r="M118">
        <v>148</v>
      </c>
      <c r="N118" t="s">
        <v>4041</v>
      </c>
      <c r="O118" t="s">
        <v>46</v>
      </c>
      <c r="P118">
        <v>148</v>
      </c>
      <c r="Q118">
        <v>0</v>
      </c>
      <c r="R118">
        <v>0</v>
      </c>
      <c r="S118" t="s">
        <v>4042</v>
      </c>
      <c r="T118" t="s">
        <v>35</v>
      </c>
      <c r="U118" t="s">
        <v>35</v>
      </c>
      <c r="V118">
        <v>0</v>
      </c>
      <c r="W118" t="s">
        <v>29</v>
      </c>
    </row>
    <row r="119" spans="1:23" x14ac:dyDescent="0.3">
      <c r="A119" t="s">
        <v>4043</v>
      </c>
      <c r="B119" s="1">
        <v>44930</v>
      </c>
      <c r="C119" s="1">
        <v>45015</v>
      </c>
      <c r="D119">
        <v>28279</v>
      </c>
      <c r="E119" t="s">
        <v>38</v>
      </c>
      <c r="F119" t="s">
        <v>25</v>
      </c>
      <c r="G119" t="s">
        <v>80</v>
      </c>
      <c r="H119" t="s">
        <v>93</v>
      </c>
      <c r="I119" t="s">
        <v>28</v>
      </c>
      <c r="J119" t="s">
        <v>53</v>
      </c>
      <c r="K119" t="s">
        <v>30</v>
      </c>
      <c r="L119" t="s">
        <v>31</v>
      </c>
      <c r="M119">
        <v>28279</v>
      </c>
      <c r="N119" t="s">
        <v>959</v>
      </c>
      <c r="O119" t="s">
        <v>33</v>
      </c>
      <c r="P119">
        <v>0</v>
      </c>
      <c r="Q119">
        <v>0</v>
      </c>
      <c r="R119">
        <v>28279</v>
      </c>
      <c r="S119" t="s">
        <v>4044</v>
      </c>
      <c r="T119" t="s">
        <v>35</v>
      </c>
      <c r="U119" t="s">
        <v>35</v>
      </c>
      <c r="V119">
        <v>0</v>
      </c>
      <c r="W119" t="s">
        <v>64</v>
      </c>
    </row>
    <row r="120" spans="1:23" x14ac:dyDescent="0.3">
      <c r="A120" t="s">
        <v>4045</v>
      </c>
      <c r="B120" s="1">
        <v>44931</v>
      </c>
      <c r="C120" s="1">
        <v>44995</v>
      </c>
      <c r="D120">
        <v>22064</v>
      </c>
      <c r="E120" t="s">
        <v>24</v>
      </c>
      <c r="F120" t="s">
        <v>25</v>
      </c>
      <c r="G120" t="s">
        <v>80</v>
      </c>
      <c r="H120" t="s">
        <v>27</v>
      </c>
      <c r="I120" t="s">
        <v>28</v>
      </c>
      <c r="J120" t="s">
        <v>50</v>
      </c>
      <c r="K120" t="s">
        <v>54</v>
      </c>
      <c r="L120" t="s">
        <v>66</v>
      </c>
      <c r="M120">
        <v>22064</v>
      </c>
      <c r="N120" t="s">
        <v>4046</v>
      </c>
      <c r="O120" t="s">
        <v>33</v>
      </c>
      <c r="P120">
        <v>0</v>
      </c>
      <c r="Q120">
        <v>0</v>
      </c>
      <c r="R120">
        <v>22064</v>
      </c>
      <c r="S120" t="s">
        <v>4047</v>
      </c>
      <c r="T120" t="s">
        <v>35</v>
      </c>
      <c r="U120" t="s">
        <v>35</v>
      </c>
      <c r="V120">
        <v>0</v>
      </c>
      <c r="W120" t="s">
        <v>64</v>
      </c>
    </row>
    <row r="121" spans="1:23" x14ac:dyDescent="0.3">
      <c r="A121" t="s">
        <v>4048</v>
      </c>
      <c r="B121" s="1">
        <v>44932</v>
      </c>
      <c r="C121" s="1">
        <v>45007</v>
      </c>
      <c r="D121">
        <v>35449</v>
      </c>
      <c r="E121" t="s">
        <v>24</v>
      </c>
      <c r="F121" t="s">
        <v>25</v>
      </c>
      <c r="G121" t="s">
        <v>26</v>
      </c>
      <c r="H121" t="s">
        <v>85</v>
      </c>
      <c r="I121" t="s">
        <v>42</v>
      </c>
      <c r="J121" t="s">
        <v>114</v>
      </c>
      <c r="K121" t="s">
        <v>54</v>
      </c>
      <c r="L121" t="s">
        <v>66</v>
      </c>
      <c r="M121">
        <v>35449</v>
      </c>
      <c r="N121" t="s">
        <v>3195</v>
      </c>
      <c r="O121" t="s">
        <v>46</v>
      </c>
      <c r="P121">
        <v>35449</v>
      </c>
      <c r="Q121">
        <v>0</v>
      </c>
      <c r="R121">
        <v>0</v>
      </c>
      <c r="S121" t="s">
        <v>4049</v>
      </c>
      <c r="T121" t="s">
        <v>48</v>
      </c>
      <c r="U121" t="s">
        <v>774</v>
      </c>
      <c r="V121">
        <v>38875</v>
      </c>
      <c r="W121" t="s">
        <v>36</v>
      </c>
    </row>
    <row r="122" spans="1:23" x14ac:dyDescent="0.3">
      <c r="A122" t="s">
        <v>4050</v>
      </c>
      <c r="B122" s="1">
        <v>44933</v>
      </c>
      <c r="C122" s="1">
        <v>45023</v>
      </c>
      <c r="D122">
        <v>118</v>
      </c>
      <c r="E122" t="s">
        <v>24</v>
      </c>
      <c r="F122" t="s">
        <v>39</v>
      </c>
      <c r="G122" t="s">
        <v>119</v>
      </c>
      <c r="H122" t="s">
        <v>52</v>
      </c>
      <c r="I122" t="s">
        <v>42</v>
      </c>
      <c r="J122" t="s">
        <v>36</v>
      </c>
      <c r="K122" t="s">
        <v>54</v>
      </c>
      <c r="L122" t="s">
        <v>44</v>
      </c>
      <c r="M122">
        <v>118</v>
      </c>
      <c r="N122" t="s">
        <v>3837</v>
      </c>
      <c r="O122" t="s">
        <v>46</v>
      </c>
      <c r="P122">
        <v>118</v>
      </c>
      <c r="Q122">
        <v>0</v>
      </c>
      <c r="R122">
        <v>0</v>
      </c>
      <c r="S122" t="s">
        <v>4051</v>
      </c>
      <c r="T122" t="s">
        <v>35</v>
      </c>
      <c r="U122" t="s">
        <v>35</v>
      </c>
      <c r="V122">
        <v>0</v>
      </c>
      <c r="W122" t="s">
        <v>53</v>
      </c>
    </row>
    <row r="123" spans="1:23" x14ac:dyDescent="0.3">
      <c r="A123" t="s">
        <v>4050</v>
      </c>
      <c r="B123" s="1">
        <v>44933</v>
      </c>
      <c r="C123" s="1">
        <v>44994</v>
      </c>
      <c r="D123">
        <v>768</v>
      </c>
      <c r="E123" t="s">
        <v>24</v>
      </c>
      <c r="F123" t="s">
        <v>25</v>
      </c>
      <c r="G123" t="s">
        <v>119</v>
      </c>
      <c r="H123" t="s">
        <v>52</v>
      </c>
      <c r="I123" t="s">
        <v>42</v>
      </c>
      <c r="J123" t="s">
        <v>36</v>
      </c>
      <c r="K123" t="s">
        <v>54</v>
      </c>
      <c r="L123" t="s">
        <v>44</v>
      </c>
      <c r="M123">
        <v>7680</v>
      </c>
      <c r="N123" t="s">
        <v>3837</v>
      </c>
      <c r="O123" t="s">
        <v>46</v>
      </c>
      <c r="P123">
        <v>7680</v>
      </c>
      <c r="Q123">
        <v>0</v>
      </c>
      <c r="R123">
        <v>0</v>
      </c>
      <c r="S123" t="s">
        <v>4051</v>
      </c>
      <c r="T123" t="s">
        <v>35</v>
      </c>
      <c r="U123" t="s">
        <v>35</v>
      </c>
      <c r="V123">
        <v>0</v>
      </c>
      <c r="W123" t="s">
        <v>53</v>
      </c>
    </row>
    <row r="124" spans="1:23" x14ac:dyDescent="0.3">
      <c r="A124" t="s">
        <v>4052</v>
      </c>
      <c r="B124" s="1">
        <v>44934</v>
      </c>
      <c r="C124" s="1">
        <v>45019</v>
      </c>
      <c r="D124">
        <v>39692</v>
      </c>
      <c r="E124" t="s">
        <v>24</v>
      </c>
      <c r="F124" t="s">
        <v>25</v>
      </c>
      <c r="G124" t="s">
        <v>40</v>
      </c>
      <c r="H124" t="s">
        <v>85</v>
      </c>
      <c r="I124" t="s">
        <v>42</v>
      </c>
      <c r="J124" t="s">
        <v>53</v>
      </c>
      <c r="K124" t="s">
        <v>30</v>
      </c>
      <c r="L124" t="s">
        <v>66</v>
      </c>
      <c r="M124">
        <v>39692</v>
      </c>
      <c r="N124" t="s">
        <v>4053</v>
      </c>
      <c r="O124" t="s">
        <v>46</v>
      </c>
      <c r="P124">
        <v>39692</v>
      </c>
      <c r="Q124">
        <v>0</v>
      </c>
      <c r="R124">
        <v>0</v>
      </c>
      <c r="S124" t="s">
        <v>4054</v>
      </c>
      <c r="T124" t="s">
        <v>35</v>
      </c>
      <c r="U124" t="s">
        <v>35</v>
      </c>
      <c r="V124">
        <v>0</v>
      </c>
      <c r="W124" t="s">
        <v>29</v>
      </c>
    </row>
    <row r="125" spans="1:23" x14ac:dyDescent="0.3">
      <c r="A125" t="s">
        <v>4055</v>
      </c>
      <c r="B125" s="1">
        <v>44935</v>
      </c>
      <c r="C125" s="1">
        <v>45013</v>
      </c>
      <c r="D125">
        <v>96725</v>
      </c>
      <c r="E125" t="s">
        <v>24</v>
      </c>
      <c r="F125" t="s">
        <v>25</v>
      </c>
      <c r="G125" t="s">
        <v>26</v>
      </c>
      <c r="H125" t="s">
        <v>41</v>
      </c>
      <c r="I125" t="s">
        <v>42</v>
      </c>
      <c r="J125" t="s">
        <v>64</v>
      </c>
      <c r="K125" t="s">
        <v>54</v>
      </c>
      <c r="L125" t="s">
        <v>66</v>
      </c>
      <c r="M125">
        <v>96725</v>
      </c>
      <c r="N125" t="s">
        <v>4056</v>
      </c>
      <c r="O125" t="s">
        <v>46</v>
      </c>
      <c r="P125">
        <v>96725</v>
      </c>
      <c r="Q125">
        <v>0</v>
      </c>
      <c r="R125">
        <v>0</v>
      </c>
      <c r="S125" t="s">
        <v>4057</v>
      </c>
      <c r="T125" t="s">
        <v>48</v>
      </c>
      <c r="U125" t="s">
        <v>784</v>
      </c>
      <c r="V125">
        <v>44132</v>
      </c>
      <c r="W125" t="s">
        <v>29</v>
      </c>
    </row>
    <row r="126" spans="1:23" x14ac:dyDescent="0.3">
      <c r="A126" t="s">
        <v>4058</v>
      </c>
      <c r="B126" s="1">
        <v>44936</v>
      </c>
      <c r="C126" s="1">
        <v>45017</v>
      </c>
      <c r="D126">
        <v>31038</v>
      </c>
      <c r="E126" t="s">
        <v>38</v>
      </c>
      <c r="F126" t="s">
        <v>25</v>
      </c>
      <c r="G126" t="s">
        <v>109</v>
      </c>
      <c r="H126" t="s">
        <v>52</v>
      </c>
      <c r="I126" t="s">
        <v>28</v>
      </c>
      <c r="J126" t="s">
        <v>70</v>
      </c>
      <c r="K126" t="s">
        <v>54</v>
      </c>
      <c r="L126" t="s">
        <v>44</v>
      </c>
      <c r="M126">
        <v>31038</v>
      </c>
      <c r="N126" t="s">
        <v>4059</v>
      </c>
      <c r="O126" t="s">
        <v>33</v>
      </c>
      <c r="P126">
        <v>0</v>
      </c>
      <c r="Q126">
        <v>0</v>
      </c>
      <c r="R126">
        <v>31038</v>
      </c>
      <c r="S126" t="s">
        <v>4060</v>
      </c>
      <c r="T126" t="s">
        <v>35</v>
      </c>
      <c r="U126" t="s">
        <v>35</v>
      </c>
      <c r="V126">
        <v>0</v>
      </c>
      <c r="W126" t="s">
        <v>29</v>
      </c>
    </row>
    <row r="127" spans="1:23" x14ac:dyDescent="0.3">
      <c r="A127" t="s">
        <v>4061</v>
      </c>
      <c r="B127" s="1">
        <v>44937</v>
      </c>
      <c r="C127" s="1">
        <v>45014</v>
      </c>
      <c r="D127">
        <v>10</v>
      </c>
      <c r="E127" t="s">
        <v>24</v>
      </c>
      <c r="F127" t="s">
        <v>39</v>
      </c>
      <c r="G127" t="s">
        <v>80</v>
      </c>
      <c r="H127" t="s">
        <v>85</v>
      </c>
      <c r="I127" t="s">
        <v>42</v>
      </c>
      <c r="J127" t="s">
        <v>70</v>
      </c>
      <c r="K127" t="s">
        <v>30</v>
      </c>
      <c r="L127" t="s">
        <v>75</v>
      </c>
      <c r="M127">
        <v>100</v>
      </c>
      <c r="N127" t="s">
        <v>1024</v>
      </c>
      <c r="O127" t="s">
        <v>116</v>
      </c>
      <c r="P127">
        <v>100</v>
      </c>
      <c r="Q127">
        <v>0</v>
      </c>
      <c r="R127">
        <v>0</v>
      </c>
      <c r="S127" t="s">
        <v>4062</v>
      </c>
      <c r="T127" t="s">
        <v>35</v>
      </c>
      <c r="U127" t="s">
        <v>35</v>
      </c>
      <c r="V127">
        <v>0</v>
      </c>
      <c r="W127" t="s">
        <v>43</v>
      </c>
    </row>
    <row r="128" spans="1:23" x14ac:dyDescent="0.3">
      <c r="A128" t="s">
        <v>4061</v>
      </c>
      <c r="B128" s="1">
        <v>44937</v>
      </c>
      <c r="C128" s="1">
        <v>44999</v>
      </c>
      <c r="D128">
        <v>49985</v>
      </c>
      <c r="E128" t="s">
        <v>24</v>
      </c>
      <c r="F128" t="s">
        <v>25</v>
      </c>
      <c r="G128" t="s">
        <v>80</v>
      </c>
      <c r="H128" t="s">
        <v>85</v>
      </c>
      <c r="I128" t="s">
        <v>42</v>
      </c>
      <c r="J128" t="s">
        <v>70</v>
      </c>
      <c r="K128" t="s">
        <v>30</v>
      </c>
      <c r="L128" t="s">
        <v>75</v>
      </c>
      <c r="M128">
        <v>49985</v>
      </c>
      <c r="N128" t="s">
        <v>1024</v>
      </c>
      <c r="O128" t="s">
        <v>116</v>
      </c>
      <c r="P128">
        <v>49985</v>
      </c>
      <c r="Q128">
        <v>0</v>
      </c>
      <c r="R128">
        <v>0</v>
      </c>
      <c r="S128" t="s">
        <v>4062</v>
      </c>
      <c r="T128" t="s">
        <v>35</v>
      </c>
      <c r="U128" t="s">
        <v>35</v>
      </c>
      <c r="V128">
        <v>0</v>
      </c>
      <c r="W128" t="s">
        <v>43</v>
      </c>
    </row>
    <row r="129" spans="1:23" x14ac:dyDescent="0.3">
      <c r="A129" t="s">
        <v>4063</v>
      </c>
      <c r="B129" s="1">
        <v>44938</v>
      </c>
      <c r="C129" s="1">
        <v>45025</v>
      </c>
      <c r="D129">
        <v>91697</v>
      </c>
      <c r="E129" t="s">
        <v>38</v>
      </c>
      <c r="F129" t="s">
        <v>25</v>
      </c>
      <c r="G129" t="s">
        <v>80</v>
      </c>
      <c r="H129" t="s">
        <v>59</v>
      </c>
      <c r="I129" t="s">
        <v>42</v>
      </c>
      <c r="J129" t="s">
        <v>114</v>
      </c>
      <c r="K129" t="s">
        <v>54</v>
      </c>
      <c r="L129" t="s">
        <v>31</v>
      </c>
      <c r="M129">
        <v>91697</v>
      </c>
      <c r="N129" t="s">
        <v>1365</v>
      </c>
      <c r="O129" t="s">
        <v>46</v>
      </c>
      <c r="P129">
        <v>91697</v>
      </c>
      <c r="Q129">
        <v>0</v>
      </c>
      <c r="R129">
        <v>0</v>
      </c>
      <c r="S129" t="s">
        <v>4064</v>
      </c>
      <c r="T129" t="s">
        <v>48</v>
      </c>
      <c r="U129" t="s">
        <v>100</v>
      </c>
      <c r="V129">
        <v>52676</v>
      </c>
      <c r="W129" t="s">
        <v>36</v>
      </c>
    </row>
    <row r="130" spans="1:23" x14ac:dyDescent="0.3">
      <c r="A130" t="s">
        <v>4065</v>
      </c>
      <c r="B130" s="1">
        <v>44939</v>
      </c>
      <c r="C130" s="1">
        <v>45015</v>
      </c>
      <c r="D130">
        <v>17008</v>
      </c>
      <c r="E130" t="s">
        <v>24</v>
      </c>
      <c r="F130" t="s">
        <v>25</v>
      </c>
      <c r="G130" t="s">
        <v>40</v>
      </c>
      <c r="H130" t="s">
        <v>59</v>
      </c>
      <c r="I130" t="s">
        <v>42</v>
      </c>
      <c r="J130" t="s">
        <v>36</v>
      </c>
      <c r="K130" t="s">
        <v>30</v>
      </c>
      <c r="L130" t="s">
        <v>55</v>
      </c>
      <c r="M130">
        <v>17008</v>
      </c>
      <c r="N130" t="s">
        <v>640</v>
      </c>
      <c r="O130" t="s">
        <v>61</v>
      </c>
      <c r="P130">
        <v>0</v>
      </c>
      <c r="Q130">
        <v>17008</v>
      </c>
      <c r="R130">
        <v>0</v>
      </c>
      <c r="S130" t="s">
        <v>4066</v>
      </c>
      <c r="T130" t="s">
        <v>48</v>
      </c>
      <c r="U130" t="s">
        <v>104</v>
      </c>
      <c r="V130">
        <v>52371</v>
      </c>
      <c r="W130" t="s">
        <v>53</v>
      </c>
    </row>
    <row r="131" spans="1:23" x14ac:dyDescent="0.3">
      <c r="A131" t="s">
        <v>4067</v>
      </c>
      <c r="B131" s="1">
        <v>44940</v>
      </c>
      <c r="C131" s="1">
        <v>45016</v>
      </c>
      <c r="D131">
        <v>133</v>
      </c>
      <c r="E131" t="s">
        <v>24</v>
      </c>
      <c r="F131" t="s">
        <v>39</v>
      </c>
      <c r="G131" t="s">
        <v>74</v>
      </c>
      <c r="H131" t="s">
        <v>85</v>
      </c>
      <c r="I131" t="s">
        <v>42</v>
      </c>
      <c r="J131" t="s">
        <v>64</v>
      </c>
      <c r="K131" t="s">
        <v>54</v>
      </c>
      <c r="L131" t="s">
        <v>31</v>
      </c>
      <c r="M131">
        <v>133</v>
      </c>
      <c r="N131" t="s">
        <v>4068</v>
      </c>
      <c r="O131" t="s">
        <v>61</v>
      </c>
      <c r="P131">
        <v>0</v>
      </c>
      <c r="Q131">
        <v>133</v>
      </c>
      <c r="R131">
        <v>0</v>
      </c>
      <c r="S131" t="s">
        <v>4069</v>
      </c>
      <c r="T131" t="s">
        <v>35</v>
      </c>
      <c r="U131" t="s">
        <v>35</v>
      </c>
      <c r="V131">
        <v>0</v>
      </c>
      <c r="W131" t="s">
        <v>36</v>
      </c>
    </row>
    <row r="132" spans="1:23" x14ac:dyDescent="0.3">
      <c r="A132" t="s">
        <v>4067</v>
      </c>
      <c r="B132" s="1">
        <v>44940</v>
      </c>
      <c r="C132" s="1">
        <v>45016</v>
      </c>
      <c r="D132">
        <v>10365</v>
      </c>
      <c r="E132" t="s">
        <v>24</v>
      </c>
      <c r="F132" t="s">
        <v>25</v>
      </c>
      <c r="G132" t="s">
        <v>74</v>
      </c>
      <c r="H132" t="s">
        <v>85</v>
      </c>
      <c r="I132" t="s">
        <v>42</v>
      </c>
      <c r="J132" t="s">
        <v>64</v>
      </c>
      <c r="K132" t="s">
        <v>54</v>
      </c>
      <c r="L132" t="s">
        <v>31</v>
      </c>
      <c r="M132">
        <v>10365</v>
      </c>
      <c r="N132" t="s">
        <v>4068</v>
      </c>
      <c r="O132" t="s">
        <v>61</v>
      </c>
      <c r="P132">
        <v>0</v>
      </c>
      <c r="Q132">
        <v>10365</v>
      </c>
      <c r="R132">
        <v>0</v>
      </c>
      <c r="S132" t="s">
        <v>4069</v>
      </c>
      <c r="T132" t="s">
        <v>35</v>
      </c>
      <c r="U132" t="s">
        <v>35</v>
      </c>
      <c r="V132">
        <v>0</v>
      </c>
      <c r="W132" t="s">
        <v>36</v>
      </c>
    </row>
    <row r="133" spans="1:23" x14ac:dyDescent="0.3">
      <c r="A133" t="s">
        <v>4070</v>
      </c>
      <c r="B133" s="1">
        <v>44941</v>
      </c>
      <c r="C133" s="1">
        <v>45019</v>
      </c>
      <c r="D133">
        <v>3226</v>
      </c>
      <c r="E133" t="s">
        <v>24</v>
      </c>
      <c r="F133" t="s">
        <v>25</v>
      </c>
      <c r="G133" t="s">
        <v>74</v>
      </c>
      <c r="H133" t="s">
        <v>93</v>
      </c>
      <c r="I133" t="s">
        <v>42</v>
      </c>
      <c r="J133" t="s">
        <v>43</v>
      </c>
      <c r="K133" t="s">
        <v>30</v>
      </c>
      <c r="L133" t="s">
        <v>66</v>
      </c>
      <c r="M133">
        <v>32260</v>
      </c>
      <c r="N133" t="s">
        <v>4071</v>
      </c>
      <c r="O133" t="s">
        <v>46</v>
      </c>
      <c r="P133">
        <v>32260</v>
      </c>
      <c r="Q133">
        <v>0</v>
      </c>
      <c r="R133">
        <v>0</v>
      </c>
      <c r="S133" t="s">
        <v>4072</v>
      </c>
      <c r="T133" t="s">
        <v>35</v>
      </c>
      <c r="U133" t="s">
        <v>35</v>
      </c>
      <c r="V133">
        <v>0</v>
      </c>
      <c r="W133" t="s">
        <v>64</v>
      </c>
    </row>
    <row r="134" spans="1:23" x14ac:dyDescent="0.3">
      <c r="A134" t="s">
        <v>4073</v>
      </c>
      <c r="B134" s="1">
        <v>44942</v>
      </c>
      <c r="C134" s="1">
        <v>45026</v>
      </c>
      <c r="D134">
        <v>44225</v>
      </c>
      <c r="E134" t="s">
        <v>24</v>
      </c>
      <c r="F134" t="s">
        <v>25</v>
      </c>
      <c r="G134" t="s">
        <v>74</v>
      </c>
      <c r="H134" t="s">
        <v>59</v>
      </c>
      <c r="I134" t="s">
        <v>42</v>
      </c>
      <c r="J134" t="s">
        <v>29</v>
      </c>
      <c r="K134" t="s">
        <v>54</v>
      </c>
      <c r="L134" t="s">
        <v>44</v>
      </c>
      <c r="M134">
        <v>44225</v>
      </c>
      <c r="N134" t="s">
        <v>4074</v>
      </c>
      <c r="O134" t="s">
        <v>61</v>
      </c>
      <c r="P134">
        <v>0</v>
      </c>
      <c r="Q134">
        <v>44225</v>
      </c>
      <c r="R134">
        <v>0</v>
      </c>
      <c r="S134" t="s">
        <v>4075</v>
      </c>
      <c r="T134" t="s">
        <v>35</v>
      </c>
      <c r="U134" t="s">
        <v>35</v>
      </c>
      <c r="V134">
        <v>0</v>
      </c>
      <c r="W134" t="s">
        <v>29</v>
      </c>
    </row>
    <row r="135" spans="1:23" x14ac:dyDescent="0.3">
      <c r="A135" t="s">
        <v>4076</v>
      </c>
      <c r="B135" s="1">
        <v>44943</v>
      </c>
      <c r="C135" s="1">
        <v>45015</v>
      </c>
      <c r="D135">
        <v>78846</v>
      </c>
      <c r="E135" t="s">
        <v>38</v>
      </c>
      <c r="F135" t="s">
        <v>25</v>
      </c>
      <c r="G135" t="s">
        <v>80</v>
      </c>
      <c r="H135" t="s">
        <v>93</v>
      </c>
      <c r="I135" t="s">
        <v>42</v>
      </c>
      <c r="J135" t="s">
        <v>53</v>
      </c>
      <c r="K135" t="s">
        <v>30</v>
      </c>
      <c r="L135" t="s">
        <v>66</v>
      </c>
      <c r="M135">
        <v>78846</v>
      </c>
      <c r="N135" t="s">
        <v>4077</v>
      </c>
      <c r="O135" t="s">
        <v>61</v>
      </c>
      <c r="P135">
        <v>0</v>
      </c>
      <c r="Q135">
        <v>78846</v>
      </c>
      <c r="R135">
        <v>0</v>
      </c>
      <c r="S135" t="s">
        <v>4078</v>
      </c>
      <c r="T135" t="s">
        <v>35</v>
      </c>
      <c r="U135" t="s">
        <v>35</v>
      </c>
      <c r="V135">
        <v>0</v>
      </c>
      <c r="W135" t="s">
        <v>36</v>
      </c>
    </row>
    <row r="136" spans="1:23" x14ac:dyDescent="0.3">
      <c r="A136" t="s">
        <v>4076</v>
      </c>
      <c r="B136" s="1">
        <v>44943</v>
      </c>
      <c r="C136" s="1">
        <v>45018</v>
      </c>
      <c r="D136">
        <v>118</v>
      </c>
      <c r="E136" t="s">
        <v>38</v>
      </c>
      <c r="F136" t="s">
        <v>39</v>
      </c>
      <c r="G136" t="s">
        <v>80</v>
      </c>
      <c r="H136" t="s">
        <v>93</v>
      </c>
      <c r="I136" t="s">
        <v>42</v>
      </c>
      <c r="J136" t="s">
        <v>53</v>
      </c>
      <c r="K136" t="s">
        <v>30</v>
      </c>
      <c r="L136" t="s">
        <v>66</v>
      </c>
      <c r="M136">
        <v>118</v>
      </c>
      <c r="N136" t="s">
        <v>4077</v>
      </c>
      <c r="O136" t="s">
        <v>61</v>
      </c>
      <c r="P136">
        <v>0</v>
      </c>
      <c r="Q136">
        <v>118</v>
      </c>
      <c r="R136">
        <v>0</v>
      </c>
      <c r="S136" t="s">
        <v>4078</v>
      </c>
      <c r="T136" t="s">
        <v>35</v>
      </c>
      <c r="U136" t="s">
        <v>35</v>
      </c>
      <c r="V136">
        <v>0</v>
      </c>
      <c r="W136" t="s">
        <v>36</v>
      </c>
    </row>
    <row r="137" spans="1:23" x14ac:dyDescent="0.3">
      <c r="A137" t="s">
        <v>4079</v>
      </c>
      <c r="B137" s="1">
        <v>44944</v>
      </c>
      <c r="C137" s="1">
        <v>45013</v>
      </c>
      <c r="D137">
        <v>20266</v>
      </c>
      <c r="E137" t="s">
        <v>24</v>
      </c>
      <c r="F137" t="s">
        <v>25</v>
      </c>
      <c r="G137" t="s">
        <v>40</v>
      </c>
      <c r="H137" t="s">
        <v>59</v>
      </c>
      <c r="I137" t="s">
        <v>42</v>
      </c>
      <c r="J137" t="s">
        <v>70</v>
      </c>
      <c r="K137" t="s">
        <v>30</v>
      </c>
      <c r="L137" t="s">
        <v>31</v>
      </c>
      <c r="M137">
        <v>20266</v>
      </c>
      <c r="N137" t="s">
        <v>4080</v>
      </c>
      <c r="O137" t="s">
        <v>46</v>
      </c>
      <c r="P137">
        <v>20266</v>
      </c>
      <c r="Q137">
        <v>0</v>
      </c>
      <c r="R137">
        <v>0</v>
      </c>
      <c r="S137" t="s">
        <v>4081</v>
      </c>
      <c r="T137" t="s">
        <v>35</v>
      </c>
      <c r="U137" t="s">
        <v>35</v>
      </c>
      <c r="V137">
        <v>0</v>
      </c>
      <c r="W137" t="s">
        <v>43</v>
      </c>
    </row>
    <row r="138" spans="1:23" x14ac:dyDescent="0.3">
      <c r="A138" t="s">
        <v>4082</v>
      </c>
      <c r="B138" s="1">
        <v>44945</v>
      </c>
      <c r="C138" s="1">
        <v>45021</v>
      </c>
      <c r="D138">
        <v>5887</v>
      </c>
      <c r="E138" t="s">
        <v>24</v>
      </c>
      <c r="F138" t="s">
        <v>25</v>
      </c>
      <c r="G138" t="s">
        <v>74</v>
      </c>
      <c r="H138" t="s">
        <v>59</v>
      </c>
      <c r="I138" t="s">
        <v>42</v>
      </c>
      <c r="J138" t="s">
        <v>29</v>
      </c>
      <c r="K138" t="s">
        <v>30</v>
      </c>
      <c r="L138" t="s">
        <v>75</v>
      </c>
      <c r="M138">
        <v>58870</v>
      </c>
      <c r="N138" t="s">
        <v>1227</v>
      </c>
      <c r="O138" t="s">
        <v>46</v>
      </c>
      <c r="P138">
        <v>58870</v>
      </c>
      <c r="Q138">
        <v>0</v>
      </c>
      <c r="R138">
        <v>0</v>
      </c>
      <c r="S138" t="s">
        <v>4083</v>
      </c>
      <c r="T138" t="s">
        <v>48</v>
      </c>
      <c r="U138" t="s">
        <v>129</v>
      </c>
      <c r="V138">
        <v>260</v>
      </c>
      <c r="W138" t="s">
        <v>53</v>
      </c>
    </row>
    <row r="139" spans="1:23" x14ac:dyDescent="0.3">
      <c r="A139" t="s">
        <v>4082</v>
      </c>
      <c r="B139" s="1">
        <v>44945</v>
      </c>
      <c r="C139" s="1">
        <v>45018</v>
      </c>
      <c r="D139">
        <v>126</v>
      </c>
      <c r="E139" t="s">
        <v>24</v>
      </c>
      <c r="F139" t="s">
        <v>39</v>
      </c>
      <c r="G139" t="s">
        <v>74</v>
      </c>
      <c r="H139" t="s">
        <v>59</v>
      </c>
      <c r="I139" t="s">
        <v>42</v>
      </c>
      <c r="J139" t="s">
        <v>29</v>
      </c>
      <c r="K139" t="s">
        <v>30</v>
      </c>
      <c r="L139" t="s">
        <v>75</v>
      </c>
      <c r="M139">
        <v>126</v>
      </c>
      <c r="N139" t="s">
        <v>1227</v>
      </c>
      <c r="O139" t="s">
        <v>46</v>
      </c>
      <c r="P139">
        <v>126</v>
      </c>
      <c r="Q139">
        <v>0</v>
      </c>
      <c r="R139">
        <v>0</v>
      </c>
      <c r="S139" t="s">
        <v>4083</v>
      </c>
      <c r="T139" t="s">
        <v>48</v>
      </c>
      <c r="U139" t="s">
        <v>129</v>
      </c>
      <c r="V139">
        <v>260</v>
      </c>
      <c r="W139" t="s">
        <v>53</v>
      </c>
    </row>
    <row r="140" spans="1:23" x14ac:dyDescent="0.3">
      <c r="A140" t="s">
        <v>4084</v>
      </c>
      <c r="B140" s="1">
        <v>44946</v>
      </c>
      <c r="C140" s="1">
        <v>45013</v>
      </c>
      <c r="D140">
        <v>26831</v>
      </c>
      <c r="E140" t="s">
        <v>38</v>
      </c>
      <c r="F140" t="s">
        <v>25</v>
      </c>
      <c r="G140" t="s">
        <v>80</v>
      </c>
      <c r="H140" t="s">
        <v>59</v>
      </c>
      <c r="I140" t="s">
        <v>42</v>
      </c>
      <c r="J140" t="s">
        <v>70</v>
      </c>
      <c r="K140" t="s">
        <v>30</v>
      </c>
      <c r="L140" t="s">
        <v>44</v>
      </c>
      <c r="M140">
        <v>26831</v>
      </c>
      <c r="N140" t="s">
        <v>406</v>
      </c>
      <c r="O140" t="s">
        <v>116</v>
      </c>
      <c r="P140">
        <v>26831</v>
      </c>
      <c r="Q140">
        <v>0</v>
      </c>
      <c r="R140">
        <v>0</v>
      </c>
      <c r="S140" t="s">
        <v>4085</v>
      </c>
      <c r="T140" t="s">
        <v>48</v>
      </c>
      <c r="U140" t="s">
        <v>1998</v>
      </c>
      <c r="V140">
        <v>72711</v>
      </c>
      <c r="W140" t="s">
        <v>43</v>
      </c>
    </row>
    <row r="141" spans="1:23" x14ac:dyDescent="0.3">
      <c r="A141" t="s">
        <v>4084</v>
      </c>
      <c r="B141" s="1">
        <v>44946</v>
      </c>
      <c r="C141" s="1">
        <v>45034</v>
      </c>
      <c r="D141">
        <v>13</v>
      </c>
      <c r="E141" t="s">
        <v>38</v>
      </c>
      <c r="F141" t="s">
        <v>39</v>
      </c>
      <c r="G141" t="s">
        <v>80</v>
      </c>
      <c r="H141" t="s">
        <v>59</v>
      </c>
      <c r="I141" t="s">
        <v>42</v>
      </c>
      <c r="J141" t="s">
        <v>70</v>
      </c>
      <c r="K141" t="s">
        <v>30</v>
      </c>
      <c r="L141" t="s">
        <v>44</v>
      </c>
      <c r="M141">
        <v>130</v>
      </c>
      <c r="N141" t="s">
        <v>406</v>
      </c>
      <c r="O141" t="s">
        <v>116</v>
      </c>
      <c r="P141">
        <v>130</v>
      </c>
      <c r="Q141">
        <v>0</v>
      </c>
      <c r="R141">
        <v>0</v>
      </c>
      <c r="S141" t="s">
        <v>4085</v>
      </c>
      <c r="T141" t="s">
        <v>48</v>
      </c>
      <c r="U141" t="s">
        <v>1998</v>
      </c>
      <c r="V141">
        <v>72711</v>
      </c>
      <c r="W141" t="s">
        <v>43</v>
      </c>
    </row>
    <row r="142" spans="1:23" x14ac:dyDescent="0.3">
      <c r="A142" t="s">
        <v>4086</v>
      </c>
      <c r="B142" s="1">
        <v>44947</v>
      </c>
      <c r="C142" s="1">
        <v>45007</v>
      </c>
      <c r="D142">
        <v>94175</v>
      </c>
      <c r="E142" t="s">
        <v>24</v>
      </c>
      <c r="F142" t="s">
        <v>25</v>
      </c>
      <c r="G142" t="s">
        <v>109</v>
      </c>
      <c r="H142" t="s">
        <v>85</v>
      </c>
      <c r="I142" t="s">
        <v>42</v>
      </c>
      <c r="J142" t="s">
        <v>70</v>
      </c>
      <c r="K142" t="s">
        <v>54</v>
      </c>
      <c r="L142" t="s">
        <v>55</v>
      </c>
      <c r="M142">
        <v>94175</v>
      </c>
      <c r="N142" t="s">
        <v>257</v>
      </c>
      <c r="O142" t="s">
        <v>116</v>
      </c>
      <c r="P142">
        <v>94175</v>
      </c>
      <c r="Q142">
        <v>0</v>
      </c>
      <c r="R142">
        <v>0</v>
      </c>
      <c r="S142" t="s">
        <v>4087</v>
      </c>
      <c r="T142" t="s">
        <v>48</v>
      </c>
      <c r="U142" t="s">
        <v>821</v>
      </c>
      <c r="V142">
        <v>42661</v>
      </c>
      <c r="W142" t="s">
        <v>50</v>
      </c>
    </row>
    <row r="143" spans="1:23" x14ac:dyDescent="0.3">
      <c r="A143" t="s">
        <v>4086</v>
      </c>
      <c r="B143" s="1">
        <v>44947</v>
      </c>
      <c r="C143" s="1">
        <v>45029</v>
      </c>
      <c r="D143">
        <v>131</v>
      </c>
      <c r="E143" t="s">
        <v>24</v>
      </c>
      <c r="F143" t="s">
        <v>39</v>
      </c>
      <c r="G143" t="s">
        <v>109</v>
      </c>
      <c r="H143" t="s">
        <v>85</v>
      </c>
      <c r="I143" t="s">
        <v>42</v>
      </c>
      <c r="J143" t="s">
        <v>70</v>
      </c>
      <c r="K143" t="s">
        <v>54</v>
      </c>
      <c r="L143" t="s">
        <v>55</v>
      </c>
      <c r="M143">
        <v>131</v>
      </c>
      <c r="N143" t="s">
        <v>257</v>
      </c>
      <c r="O143" t="s">
        <v>116</v>
      </c>
      <c r="P143">
        <v>131</v>
      </c>
      <c r="Q143">
        <v>0</v>
      </c>
      <c r="R143">
        <v>0</v>
      </c>
      <c r="S143" t="s">
        <v>4087</v>
      </c>
      <c r="T143" t="s">
        <v>48</v>
      </c>
      <c r="U143" t="s">
        <v>821</v>
      </c>
      <c r="V143">
        <v>42661</v>
      </c>
      <c r="W143" t="s">
        <v>50</v>
      </c>
    </row>
    <row r="144" spans="1:23" x14ac:dyDescent="0.3">
      <c r="A144" t="s">
        <v>4088</v>
      </c>
      <c r="B144" s="1">
        <v>44948</v>
      </c>
      <c r="C144" s="1">
        <v>45020</v>
      </c>
      <c r="D144">
        <v>87298</v>
      </c>
      <c r="E144" t="s">
        <v>38</v>
      </c>
      <c r="F144" t="s">
        <v>25</v>
      </c>
      <c r="G144" t="s">
        <v>119</v>
      </c>
      <c r="H144" t="s">
        <v>59</v>
      </c>
      <c r="I144" t="s">
        <v>42</v>
      </c>
      <c r="J144" t="s">
        <v>50</v>
      </c>
      <c r="K144" t="s">
        <v>30</v>
      </c>
      <c r="L144" t="s">
        <v>75</v>
      </c>
      <c r="M144">
        <v>87298</v>
      </c>
      <c r="N144" t="s">
        <v>2968</v>
      </c>
      <c r="O144" t="s">
        <v>46</v>
      </c>
      <c r="P144">
        <v>87298</v>
      </c>
      <c r="Q144">
        <v>0</v>
      </c>
      <c r="R144">
        <v>0</v>
      </c>
      <c r="S144" t="s">
        <v>4089</v>
      </c>
      <c r="T144" t="s">
        <v>48</v>
      </c>
      <c r="U144" t="s">
        <v>825</v>
      </c>
      <c r="V144">
        <v>50713</v>
      </c>
      <c r="W144" t="s">
        <v>64</v>
      </c>
    </row>
    <row r="145" spans="1:23" x14ac:dyDescent="0.3">
      <c r="A145" t="s">
        <v>4088</v>
      </c>
      <c r="B145" s="1">
        <v>44948</v>
      </c>
      <c r="C145" s="1">
        <v>45034</v>
      </c>
      <c r="D145">
        <v>10</v>
      </c>
      <c r="E145" t="s">
        <v>38</v>
      </c>
      <c r="F145" t="s">
        <v>39</v>
      </c>
      <c r="G145" t="s">
        <v>119</v>
      </c>
      <c r="H145" t="s">
        <v>59</v>
      </c>
      <c r="I145" t="s">
        <v>42</v>
      </c>
      <c r="J145" t="s">
        <v>50</v>
      </c>
      <c r="K145" t="s">
        <v>30</v>
      </c>
      <c r="L145" t="s">
        <v>75</v>
      </c>
      <c r="M145">
        <v>100</v>
      </c>
      <c r="N145" t="s">
        <v>2968</v>
      </c>
      <c r="O145" t="s">
        <v>46</v>
      </c>
      <c r="P145">
        <v>100</v>
      </c>
      <c r="Q145">
        <v>0</v>
      </c>
      <c r="R145">
        <v>0</v>
      </c>
      <c r="S145" t="s">
        <v>4089</v>
      </c>
      <c r="T145" t="s">
        <v>48</v>
      </c>
      <c r="U145" t="s">
        <v>825</v>
      </c>
      <c r="V145">
        <v>50713</v>
      </c>
      <c r="W145" t="s">
        <v>64</v>
      </c>
    </row>
    <row r="146" spans="1:23" x14ac:dyDescent="0.3">
      <c r="A146" t="s">
        <v>4090</v>
      </c>
      <c r="B146" s="1">
        <v>44949</v>
      </c>
      <c r="C146" s="1">
        <v>45029</v>
      </c>
      <c r="D146">
        <v>101</v>
      </c>
      <c r="E146" t="s">
        <v>24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30</v>
      </c>
      <c r="L146" t="s">
        <v>66</v>
      </c>
      <c r="M146">
        <v>101</v>
      </c>
      <c r="N146" t="s">
        <v>4091</v>
      </c>
      <c r="O146" t="s">
        <v>116</v>
      </c>
      <c r="P146">
        <v>101</v>
      </c>
      <c r="Q146">
        <v>0</v>
      </c>
      <c r="R146">
        <v>0</v>
      </c>
      <c r="S146" t="s">
        <v>4092</v>
      </c>
      <c r="T146" t="s">
        <v>35</v>
      </c>
      <c r="U146" t="s">
        <v>35</v>
      </c>
      <c r="V146">
        <v>0</v>
      </c>
      <c r="W146" t="s">
        <v>64</v>
      </c>
    </row>
    <row r="147" spans="1:23" x14ac:dyDescent="0.3">
      <c r="A147" t="s">
        <v>4090</v>
      </c>
      <c r="B147" s="1">
        <v>44949</v>
      </c>
      <c r="C147" s="1">
        <v>45031</v>
      </c>
      <c r="D147">
        <v>5517</v>
      </c>
      <c r="E147" t="s">
        <v>24</v>
      </c>
      <c r="F147" t="s">
        <v>25</v>
      </c>
      <c r="G147" t="s">
        <v>40</v>
      </c>
      <c r="H147" t="s">
        <v>41</v>
      </c>
      <c r="I147" t="s">
        <v>42</v>
      </c>
      <c r="J147" t="s">
        <v>43</v>
      </c>
      <c r="K147" t="s">
        <v>30</v>
      </c>
      <c r="L147" t="s">
        <v>66</v>
      </c>
      <c r="M147">
        <v>5517</v>
      </c>
      <c r="N147" t="s">
        <v>4091</v>
      </c>
      <c r="O147" t="s">
        <v>116</v>
      </c>
      <c r="P147">
        <v>5517</v>
      </c>
      <c r="Q147">
        <v>0</v>
      </c>
      <c r="R147">
        <v>0</v>
      </c>
      <c r="S147" t="s">
        <v>4092</v>
      </c>
      <c r="T147" t="s">
        <v>35</v>
      </c>
      <c r="U147" t="s">
        <v>35</v>
      </c>
      <c r="V147">
        <v>0</v>
      </c>
      <c r="W147" t="s">
        <v>64</v>
      </c>
    </row>
    <row r="148" spans="1:23" x14ac:dyDescent="0.3">
      <c r="A148" t="s">
        <v>4093</v>
      </c>
      <c r="B148" s="1">
        <v>44950</v>
      </c>
      <c r="C148" s="1">
        <v>45016</v>
      </c>
      <c r="D148">
        <v>129</v>
      </c>
      <c r="E148" t="s">
        <v>24</v>
      </c>
      <c r="F148" t="s">
        <v>39</v>
      </c>
      <c r="G148" t="s">
        <v>109</v>
      </c>
      <c r="H148" t="s">
        <v>52</v>
      </c>
      <c r="I148" t="s">
        <v>28</v>
      </c>
      <c r="J148" t="s">
        <v>43</v>
      </c>
      <c r="K148" t="s">
        <v>54</v>
      </c>
      <c r="L148" t="s">
        <v>31</v>
      </c>
      <c r="M148">
        <v>129</v>
      </c>
      <c r="N148" t="s">
        <v>137</v>
      </c>
      <c r="O148" t="s">
        <v>33</v>
      </c>
      <c r="P148">
        <v>0</v>
      </c>
      <c r="Q148">
        <v>0</v>
      </c>
      <c r="R148">
        <v>129</v>
      </c>
      <c r="S148" t="s">
        <v>4094</v>
      </c>
      <c r="T148" t="s">
        <v>35</v>
      </c>
      <c r="U148" t="s">
        <v>35</v>
      </c>
      <c r="V148">
        <v>0</v>
      </c>
      <c r="W148" t="s">
        <v>43</v>
      </c>
    </row>
    <row r="149" spans="1:23" x14ac:dyDescent="0.3">
      <c r="A149" t="s">
        <v>4093</v>
      </c>
      <c r="B149" s="1">
        <v>44950</v>
      </c>
      <c r="C149" s="1">
        <v>45013</v>
      </c>
      <c r="D149">
        <v>83665</v>
      </c>
      <c r="E149" t="s">
        <v>24</v>
      </c>
      <c r="F149" t="s">
        <v>25</v>
      </c>
      <c r="G149" t="s">
        <v>109</v>
      </c>
      <c r="H149" t="s">
        <v>52</v>
      </c>
      <c r="I149" t="s">
        <v>28</v>
      </c>
      <c r="J149" t="s">
        <v>43</v>
      </c>
      <c r="K149" t="s">
        <v>54</v>
      </c>
      <c r="L149" t="s">
        <v>31</v>
      </c>
      <c r="M149">
        <v>83665</v>
      </c>
      <c r="N149" t="s">
        <v>137</v>
      </c>
      <c r="O149" t="s">
        <v>33</v>
      </c>
      <c r="P149">
        <v>0</v>
      </c>
      <c r="Q149">
        <v>0</v>
      </c>
      <c r="R149">
        <v>83665</v>
      </c>
      <c r="S149" t="s">
        <v>4094</v>
      </c>
      <c r="T149" t="s">
        <v>35</v>
      </c>
      <c r="U149" t="s">
        <v>35</v>
      </c>
      <c r="V149">
        <v>0</v>
      </c>
      <c r="W149" t="s">
        <v>43</v>
      </c>
    </row>
    <row r="150" spans="1:23" x14ac:dyDescent="0.3">
      <c r="A150" t="s">
        <v>4095</v>
      </c>
      <c r="B150" s="1">
        <v>44951</v>
      </c>
      <c r="C150" s="1">
        <v>45035</v>
      </c>
      <c r="D150">
        <v>64886</v>
      </c>
      <c r="E150" t="s">
        <v>38</v>
      </c>
      <c r="F150" t="s">
        <v>25</v>
      </c>
      <c r="G150" t="s">
        <v>74</v>
      </c>
      <c r="H150" t="s">
        <v>85</v>
      </c>
      <c r="I150" t="s">
        <v>42</v>
      </c>
      <c r="J150" t="s">
        <v>114</v>
      </c>
      <c r="K150" t="s">
        <v>54</v>
      </c>
      <c r="L150" t="s">
        <v>31</v>
      </c>
      <c r="M150">
        <v>64886</v>
      </c>
      <c r="N150" t="s">
        <v>1950</v>
      </c>
      <c r="O150" t="s">
        <v>46</v>
      </c>
      <c r="P150">
        <v>64886</v>
      </c>
      <c r="Q150">
        <v>0</v>
      </c>
      <c r="R150">
        <v>0</v>
      </c>
      <c r="S150" t="s">
        <v>4096</v>
      </c>
      <c r="T150" t="s">
        <v>48</v>
      </c>
      <c r="U150" t="s">
        <v>2013</v>
      </c>
      <c r="V150">
        <v>80309</v>
      </c>
      <c r="W150" t="s">
        <v>64</v>
      </c>
    </row>
    <row r="151" spans="1:23" x14ac:dyDescent="0.3">
      <c r="A151" t="s">
        <v>4097</v>
      </c>
      <c r="B151" s="1">
        <v>44952</v>
      </c>
      <c r="C151" s="1">
        <v>45030</v>
      </c>
      <c r="D151">
        <v>21917</v>
      </c>
      <c r="E151" t="s">
        <v>24</v>
      </c>
      <c r="F151" t="s">
        <v>25</v>
      </c>
      <c r="G151" t="s">
        <v>80</v>
      </c>
      <c r="H151" t="s">
        <v>27</v>
      </c>
      <c r="I151" t="s">
        <v>42</v>
      </c>
      <c r="J151" t="s">
        <v>29</v>
      </c>
      <c r="K151" t="s">
        <v>30</v>
      </c>
      <c r="L151" t="s">
        <v>66</v>
      </c>
      <c r="M151">
        <v>21917</v>
      </c>
      <c r="N151" t="s">
        <v>1303</v>
      </c>
      <c r="O151" t="s">
        <v>116</v>
      </c>
      <c r="P151">
        <v>21917</v>
      </c>
      <c r="Q151">
        <v>0</v>
      </c>
      <c r="R151">
        <v>0</v>
      </c>
      <c r="S151" t="s">
        <v>4098</v>
      </c>
      <c r="T151" t="s">
        <v>48</v>
      </c>
      <c r="U151" t="s">
        <v>1459</v>
      </c>
      <c r="V151">
        <v>47913</v>
      </c>
      <c r="W151" t="s">
        <v>43</v>
      </c>
    </row>
    <row r="152" spans="1:23" x14ac:dyDescent="0.3">
      <c r="A152" t="s">
        <v>4099</v>
      </c>
      <c r="B152" s="1">
        <v>44953</v>
      </c>
      <c r="C152" s="1">
        <v>45014</v>
      </c>
      <c r="D152">
        <v>7971</v>
      </c>
      <c r="E152" t="s">
        <v>24</v>
      </c>
      <c r="F152" t="s">
        <v>25</v>
      </c>
      <c r="G152" t="s">
        <v>40</v>
      </c>
      <c r="H152" t="s">
        <v>93</v>
      </c>
      <c r="I152" t="s">
        <v>42</v>
      </c>
      <c r="J152" t="s">
        <v>29</v>
      </c>
      <c r="K152" t="s">
        <v>54</v>
      </c>
      <c r="L152" t="s">
        <v>31</v>
      </c>
      <c r="M152">
        <v>79710</v>
      </c>
      <c r="N152" t="s">
        <v>3454</v>
      </c>
      <c r="O152" t="s">
        <v>46</v>
      </c>
      <c r="P152">
        <v>79710</v>
      </c>
      <c r="Q152">
        <v>0</v>
      </c>
      <c r="R152">
        <v>0</v>
      </c>
      <c r="S152" t="s">
        <v>4100</v>
      </c>
      <c r="T152" t="s">
        <v>48</v>
      </c>
      <c r="U152" t="s">
        <v>1463</v>
      </c>
      <c r="V152">
        <v>57828</v>
      </c>
      <c r="W152" t="s">
        <v>36</v>
      </c>
    </row>
    <row r="153" spans="1:23" x14ac:dyDescent="0.3">
      <c r="A153" t="s">
        <v>4101</v>
      </c>
      <c r="B153" s="1">
        <v>44954</v>
      </c>
      <c r="C153" s="1">
        <v>45025</v>
      </c>
      <c r="D153">
        <v>28769</v>
      </c>
      <c r="E153" t="s">
        <v>38</v>
      </c>
      <c r="F153" t="s">
        <v>25</v>
      </c>
      <c r="G153" t="s">
        <v>109</v>
      </c>
      <c r="H153" t="s">
        <v>93</v>
      </c>
      <c r="I153" t="s">
        <v>42</v>
      </c>
      <c r="J153" t="s">
        <v>53</v>
      </c>
      <c r="K153" t="s">
        <v>30</v>
      </c>
      <c r="L153" t="s">
        <v>55</v>
      </c>
      <c r="M153">
        <v>28769</v>
      </c>
      <c r="N153" t="s">
        <v>1255</v>
      </c>
      <c r="O153" t="s">
        <v>46</v>
      </c>
      <c r="P153">
        <v>28769</v>
      </c>
      <c r="Q153">
        <v>0</v>
      </c>
      <c r="R153">
        <v>0</v>
      </c>
      <c r="S153" t="s">
        <v>4102</v>
      </c>
      <c r="T153" t="s">
        <v>35</v>
      </c>
      <c r="U153" t="s">
        <v>35</v>
      </c>
      <c r="V153">
        <v>0</v>
      </c>
      <c r="W153" t="s">
        <v>64</v>
      </c>
    </row>
    <row r="154" spans="1:23" x14ac:dyDescent="0.3">
      <c r="A154" t="s">
        <v>4103</v>
      </c>
      <c r="B154" s="1">
        <v>44955</v>
      </c>
      <c r="C154" s="1">
        <v>45031</v>
      </c>
      <c r="D154">
        <v>43861</v>
      </c>
      <c r="E154" t="s">
        <v>24</v>
      </c>
      <c r="F154" t="s">
        <v>25</v>
      </c>
      <c r="G154" t="s">
        <v>119</v>
      </c>
      <c r="H154" t="s">
        <v>27</v>
      </c>
      <c r="I154" t="s">
        <v>42</v>
      </c>
      <c r="J154" t="s">
        <v>64</v>
      </c>
      <c r="K154" t="s">
        <v>54</v>
      </c>
      <c r="L154" t="s">
        <v>75</v>
      </c>
      <c r="M154">
        <v>43861</v>
      </c>
      <c r="N154" t="s">
        <v>4104</v>
      </c>
      <c r="O154" t="s">
        <v>46</v>
      </c>
      <c r="P154">
        <v>43861</v>
      </c>
      <c r="Q154">
        <v>0</v>
      </c>
      <c r="R154">
        <v>0</v>
      </c>
      <c r="S154" t="s">
        <v>4105</v>
      </c>
      <c r="T154" t="s">
        <v>48</v>
      </c>
      <c r="U154" t="s">
        <v>1469</v>
      </c>
      <c r="V154">
        <v>6852</v>
      </c>
      <c r="W154" t="s">
        <v>29</v>
      </c>
    </row>
    <row r="155" spans="1:23" x14ac:dyDescent="0.3">
      <c r="A155" t="s">
        <v>4106</v>
      </c>
      <c r="B155" s="1">
        <v>44956</v>
      </c>
      <c r="C155" s="1">
        <v>45044</v>
      </c>
      <c r="D155">
        <v>41943</v>
      </c>
      <c r="E155" t="s">
        <v>38</v>
      </c>
      <c r="F155" t="s">
        <v>25</v>
      </c>
      <c r="G155" t="s">
        <v>74</v>
      </c>
      <c r="H155" t="s">
        <v>85</v>
      </c>
      <c r="I155" t="s">
        <v>28</v>
      </c>
      <c r="J155" t="s">
        <v>64</v>
      </c>
      <c r="K155" t="s">
        <v>54</v>
      </c>
      <c r="L155" t="s">
        <v>55</v>
      </c>
      <c r="M155">
        <v>41943</v>
      </c>
      <c r="N155" t="s">
        <v>4107</v>
      </c>
      <c r="O155" t="s">
        <v>33</v>
      </c>
      <c r="P155">
        <v>0</v>
      </c>
      <c r="Q155">
        <v>0</v>
      </c>
      <c r="R155">
        <v>41943</v>
      </c>
      <c r="S155" t="s">
        <v>4108</v>
      </c>
      <c r="T155" t="s">
        <v>35</v>
      </c>
      <c r="U155" t="s">
        <v>35</v>
      </c>
      <c r="V155">
        <v>0</v>
      </c>
      <c r="W155" t="s">
        <v>53</v>
      </c>
    </row>
    <row r="156" spans="1:23" x14ac:dyDescent="0.3">
      <c r="A156" t="s">
        <v>4109</v>
      </c>
      <c r="B156" s="1">
        <v>44957</v>
      </c>
      <c r="C156" s="1">
        <v>45034</v>
      </c>
      <c r="D156">
        <v>111</v>
      </c>
      <c r="E156" t="s">
        <v>24</v>
      </c>
      <c r="F156" t="s">
        <v>39</v>
      </c>
      <c r="G156" t="s">
        <v>74</v>
      </c>
      <c r="H156" t="s">
        <v>27</v>
      </c>
      <c r="I156" t="s">
        <v>42</v>
      </c>
      <c r="J156" t="s">
        <v>43</v>
      </c>
      <c r="K156" t="s">
        <v>54</v>
      </c>
      <c r="L156" t="s">
        <v>55</v>
      </c>
      <c r="M156">
        <v>111</v>
      </c>
      <c r="N156" t="s">
        <v>4110</v>
      </c>
      <c r="O156" t="s">
        <v>61</v>
      </c>
      <c r="P156">
        <v>0</v>
      </c>
      <c r="Q156">
        <v>111</v>
      </c>
      <c r="R156">
        <v>0</v>
      </c>
      <c r="S156" t="s">
        <v>4111</v>
      </c>
      <c r="T156" t="s">
        <v>48</v>
      </c>
      <c r="U156" t="s">
        <v>853</v>
      </c>
      <c r="V156">
        <v>90065</v>
      </c>
      <c r="W156" t="s">
        <v>64</v>
      </c>
    </row>
    <row r="157" spans="1:23" x14ac:dyDescent="0.3">
      <c r="A157" t="s">
        <v>4109</v>
      </c>
      <c r="B157" s="1">
        <v>44957</v>
      </c>
      <c r="C157" s="1">
        <v>45033</v>
      </c>
      <c r="D157">
        <v>29562</v>
      </c>
      <c r="E157" t="s">
        <v>24</v>
      </c>
      <c r="F157" t="s">
        <v>25</v>
      </c>
      <c r="G157" t="s">
        <v>74</v>
      </c>
      <c r="H157" t="s">
        <v>27</v>
      </c>
      <c r="I157" t="s">
        <v>42</v>
      </c>
      <c r="J157" t="s">
        <v>43</v>
      </c>
      <c r="K157" t="s">
        <v>54</v>
      </c>
      <c r="L157" t="s">
        <v>55</v>
      </c>
      <c r="M157">
        <v>29562</v>
      </c>
      <c r="N157" t="s">
        <v>4110</v>
      </c>
      <c r="O157" t="s">
        <v>61</v>
      </c>
      <c r="P157">
        <v>0</v>
      </c>
      <c r="Q157">
        <v>29562</v>
      </c>
      <c r="R157">
        <v>0</v>
      </c>
      <c r="S157" t="s">
        <v>4111</v>
      </c>
      <c r="T157" t="s">
        <v>48</v>
      </c>
      <c r="U157" t="s">
        <v>853</v>
      </c>
      <c r="V157">
        <v>90065</v>
      </c>
      <c r="W157" t="s">
        <v>64</v>
      </c>
    </row>
    <row r="158" spans="1:23" x14ac:dyDescent="0.3">
      <c r="A158" t="s">
        <v>4112</v>
      </c>
      <c r="B158" s="1">
        <v>44958</v>
      </c>
      <c r="C158" s="1">
        <v>45039</v>
      </c>
      <c r="D158">
        <v>65766</v>
      </c>
      <c r="E158" t="s">
        <v>38</v>
      </c>
      <c r="F158" t="s">
        <v>25</v>
      </c>
      <c r="G158" t="s">
        <v>119</v>
      </c>
      <c r="H158" t="s">
        <v>27</v>
      </c>
      <c r="I158" t="s">
        <v>42</v>
      </c>
      <c r="J158" t="s">
        <v>36</v>
      </c>
      <c r="K158" t="s">
        <v>54</v>
      </c>
      <c r="L158" t="s">
        <v>44</v>
      </c>
      <c r="M158">
        <v>65766</v>
      </c>
      <c r="N158" t="s">
        <v>1737</v>
      </c>
      <c r="O158" t="s">
        <v>61</v>
      </c>
      <c r="P158">
        <v>0</v>
      </c>
      <c r="Q158">
        <v>65766</v>
      </c>
      <c r="R158">
        <v>0</v>
      </c>
      <c r="S158" t="s">
        <v>4113</v>
      </c>
      <c r="T158" t="s">
        <v>48</v>
      </c>
      <c r="U158" t="s">
        <v>857</v>
      </c>
      <c r="V158">
        <v>63868</v>
      </c>
      <c r="W158" t="s">
        <v>64</v>
      </c>
    </row>
    <row r="159" spans="1:23" x14ac:dyDescent="0.3">
      <c r="A159" t="s">
        <v>4114</v>
      </c>
      <c r="B159" s="1">
        <v>44959</v>
      </c>
      <c r="C159" s="1">
        <v>45044</v>
      </c>
      <c r="D159">
        <v>122</v>
      </c>
      <c r="E159" t="s">
        <v>24</v>
      </c>
      <c r="F159" t="s">
        <v>39</v>
      </c>
      <c r="G159" t="s">
        <v>80</v>
      </c>
      <c r="H159" t="s">
        <v>27</v>
      </c>
      <c r="I159" t="s">
        <v>42</v>
      </c>
      <c r="J159" t="s">
        <v>43</v>
      </c>
      <c r="K159" t="s">
        <v>54</v>
      </c>
      <c r="L159" t="s">
        <v>66</v>
      </c>
      <c r="M159">
        <v>122</v>
      </c>
      <c r="N159" t="s">
        <v>514</v>
      </c>
      <c r="O159" t="s">
        <v>116</v>
      </c>
      <c r="P159">
        <v>122</v>
      </c>
      <c r="Q159">
        <v>0</v>
      </c>
      <c r="R159">
        <v>0</v>
      </c>
      <c r="S159" t="s">
        <v>4115</v>
      </c>
      <c r="T159" t="s">
        <v>48</v>
      </c>
      <c r="U159" t="s">
        <v>173</v>
      </c>
      <c r="V159">
        <v>68858</v>
      </c>
      <c r="W159" t="s">
        <v>64</v>
      </c>
    </row>
    <row r="160" spans="1:23" x14ac:dyDescent="0.3">
      <c r="A160" t="s">
        <v>4114</v>
      </c>
      <c r="B160" s="1">
        <v>44959</v>
      </c>
      <c r="C160" s="1">
        <v>45027</v>
      </c>
      <c r="D160">
        <v>5165</v>
      </c>
      <c r="E160" t="s">
        <v>24</v>
      </c>
      <c r="F160" t="s">
        <v>25</v>
      </c>
      <c r="G160" t="s">
        <v>80</v>
      </c>
      <c r="H160" t="s">
        <v>27</v>
      </c>
      <c r="I160" t="s">
        <v>42</v>
      </c>
      <c r="J160" t="s">
        <v>43</v>
      </c>
      <c r="K160" t="s">
        <v>54</v>
      </c>
      <c r="L160" t="s">
        <v>66</v>
      </c>
      <c r="M160">
        <v>51650</v>
      </c>
      <c r="N160" t="s">
        <v>514</v>
      </c>
      <c r="O160" t="s">
        <v>116</v>
      </c>
      <c r="P160">
        <v>51650</v>
      </c>
      <c r="Q160">
        <v>0</v>
      </c>
      <c r="R160">
        <v>0</v>
      </c>
      <c r="S160" t="s">
        <v>4115</v>
      </c>
      <c r="T160" t="s">
        <v>48</v>
      </c>
      <c r="U160" t="s">
        <v>173</v>
      </c>
      <c r="V160">
        <v>68858</v>
      </c>
      <c r="W160" t="s">
        <v>64</v>
      </c>
    </row>
    <row r="161" spans="1:23" x14ac:dyDescent="0.3">
      <c r="A161" t="s">
        <v>4116</v>
      </c>
      <c r="B161" s="1">
        <v>44960</v>
      </c>
      <c r="C161" s="1">
        <v>45044</v>
      </c>
      <c r="D161">
        <v>8372</v>
      </c>
      <c r="E161" t="s">
        <v>38</v>
      </c>
      <c r="F161" t="s">
        <v>25</v>
      </c>
      <c r="G161" t="s">
        <v>80</v>
      </c>
      <c r="H161" t="s">
        <v>59</v>
      </c>
      <c r="I161" t="s">
        <v>42</v>
      </c>
      <c r="J161" t="s">
        <v>50</v>
      </c>
      <c r="K161" t="s">
        <v>30</v>
      </c>
      <c r="L161" t="s">
        <v>75</v>
      </c>
      <c r="M161">
        <v>8372</v>
      </c>
      <c r="N161" t="s">
        <v>350</v>
      </c>
      <c r="O161" t="s">
        <v>116</v>
      </c>
      <c r="P161">
        <v>8372</v>
      </c>
      <c r="Q161">
        <v>0</v>
      </c>
      <c r="R161">
        <v>0</v>
      </c>
      <c r="S161" t="s">
        <v>4117</v>
      </c>
      <c r="T161" t="s">
        <v>35</v>
      </c>
      <c r="U161" t="s">
        <v>35</v>
      </c>
      <c r="V161">
        <v>0</v>
      </c>
      <c r="W161" t="s">
        <v>50</v>
      </c>
    </row>
    <row r="162" spans="1:23" x14ac:dyDescent="0.3">
      <c r="A162" t="s">
        <v>4118</v>
      </c>
      <c r="B162" s="1">
        <v>44961</v>
      </c>
      <c r="C162" s="1">
        <v>45046</v>
      </c>
      <c r="D162">
        <v>147</v>
      </c>
      <c r="E162" t="s">
        <v>38</v>
      </c>
      <c r="F162" t="s">
        <v>39</v>
      </c>
      <c r="G162" t="s">
        <v>74</v>
      </c>
      <c r="H162" t="s">
        <v>27</v>
      </c>
      <c r="I162" t="s">
        <v>42</v>
      </c>
      <c r="J162" t="s">
        <v>36</v>
      </c>
      <c r="K162" t="s">
        <v>54</v>
      </c>
      <c r="L162" t="s">
        <v>44</v>
      </c>
      <c r="M162">
        <v>147</v>
      </c>
      <c r="N162" t="s">
        <v>2667</v>
      </c>
      <c r="O162" t="s">
        <v>116</v>
      </c>
      <c r="P162">
        <v>147</v>
      </c>
      <c r="Q162">
        <v>0</v>
      </c>
      <c r="R162">
        <v>0</v>
      </c>
      <c r="S162" t="s">
        <v>4119</v>
      </c>
      <c r="T162" t="s">
        <v>48</v>
      </c>
      <c r="U162" t="s">
        <v>181</v>
      </c>
      <c r="V162">
        <v>31291</v>
      </c>
      <c r="W162" t="s">
        <v>36</v>
      </c>
    </row>
    <row r="163" spans="1:23" x14ac:dyDescent="0.3">
      <c r="A163" t="s">
        <v>4118</v>
      </c>
      <c r="B163" s="1">
        <v>44961</v>
      </c>
      <c r="C163" s="1">
        <v>45039</v>
      </c>
      <c r="D163">
        <v>2009</v>
      </c>
      <c r="E163" t="s">
        <v>38</v>
      </c>
      <c r="F163" t="s">
        <v>25</v>
      </c>
      <c r="G163" t="s">
        <v>74</v>
      </c>
      <c r="H163" t="s">
        <v>27</v>
      </c>
      <c r="I163" t="s">
        <v>42</v>
      </c>
      <c r="J163" t="s">
        <v>36</v>
      </c>
      <c r="K163" t="s">
        <v>54</v>
      </c>
      <c r="L163" t="s">
        <v>44</v>
      </c>
      <c r="M163">
        <v>2009</v>
      </c>
      <c r="N163" t="s">
        <v>2667</v>
      </c>
      <c r="O163" t="s">
        <v>116</v>
      </c>
      <c r="P163">
        <v>2009</v>
      </c>
      <c r="Q163">
        <v>0</v>
      </c>
      <c r="R163">
        <v>0</v>
      </c>
      <c r="S163" t="s">
        <v>4119</v>
      </c>
      <c r="T163" t="s">
        <v>48</v>
      </c>
      <c r="U163" t="s">
        <v>181</v>
      </c>
      <c r="V163">
        <v>31291</v>
      </c>
      <c r="W163" t="s">
        <v>36</v>
      </c>
    </row>
    <row r="164" spans="1:23" x14ac:dyDescent="0.3">
      <c r="A164" t="s">
        <v>4120</v>
      </c>
      <c r="B164" s="1">
        <v>44962</v>
      </c>
      <c r="C164" s="1">
        <v>45043</v>
      </c>
      <c r="D164">
        <v>64051</v>
      </c>
      <c r="E164" t="s">
        <v>24</v>
      </c>
      <c r="F164" t="s">
        <v>25</v>
      </c>
      <c r="G164" t="s">
        <v>40</v>
      </c>
      <c r="H164" t="s">
        <v>52</v>
      </c>
      <c r="I164" t="s">
        <v>42</v>
      </c>
      <c r="J164" t="s">
        <v>64</v>
      </c>
      <c r="K164" t="s">
        <v>54</v>
      </c>
      <c r="L164" t="s">
        <v>31</v>
      </c>
      <c r="M164">
        <v>64051</v>
      </c>
      <c r="N164" t="s">
        <v>4121</v>
      </c>
      <c r="O164" t="s">
        <v>61</v>
      </c>
      <c r="P164">
        <v>0</v>
      </c>
      <c r="Q164">
        <v>64051</v>
      </c>
      <c r="R164">
        <v>0</v>
      </c>
      <c r="S164" t="s">
        <v>4122</v>
      </c>
      <c r="T164" t="s">
        <v>35</v>
      </c>
      <c r="U164" t="s">
        <v>35</v>
      </c>
      <c r="V164">
        <v>0</v>
      </c>
      <c r="W164" t="s">
        <v>53</v>
      </c>
    </row>
    <row r="165" spans="1:23" x14ac:dyDescent="0.3">
      <c r="A165" t="s">
        <v>4120</v>
      </c>
      <c r="B165" s="1">
        <v>44962</v>
      </c>
      <c r="C165" s="1">
        <v>45043</v>
      </c>
      <c r="D165">
        <v>94</v>
      </c>
      <c r="E165" t="s">
        <v>24</v>
      </c>
      <c r="F165" t="s">
        <v>39</v>
      </c>
      <c r="G165" t="s">
        <v>40</v>
      </c>
      <c r="H165" t="s">
        <v>52</v>
      </c>
      <c r="I165" t="s">
        <v>42</v>
      </c>
      <c r="J165" t="s">
        <v>64</v>
      </c>
      <c r="K165" t="s">
        <v>54</v>
      </c>
      <c r="L165" t="s">
        <v>31</v>
      </c>
      <c r="M165">
        <v>94</v>
      </c>
      <c r="N165" t="s">
        <v>4121</v>
      </c>
      <c r="O165" t="s">
        <v>61</v>
      </c>
      <c r="P165">
        <v>0</v>
      </c>
      <c r="Q165">
        <v>94</v>
      </c>
      <c r="R165">
        <v>0</v>
      </c>
      <c r="S165" t="s">
        <v>4122</v>
      </c>
      <c r="T165" t="s">
        <v>35</v>
      </c>
      <c r="U165" t="s">
        <v>35</v>
      </c>
      <c r="V165">
        <v>0</v>
      </c>
      <c r="W165" t="s">
        <v>53</v>
      </c>
    </row>
    <row r="166" spans="1:23" x14ac:dyDescent="0.3">
      <c r="A166" t="s">
        <v>4123</v>
      </c>
      <c r="B166" s="1">
        <v>44963</v>
      </c>
      <c r="C166" s="1">
        <v>45030</v>
      </c>
      <c r="D166">
        <v>97689</v>
      </c>
      <c r="E166" t="s">
        <v>38</v>
      </c>
      <c r="F166" t="s">
        <v>25</v>
      </c>
      <c r="G166" t="s">
        <v>74</v>
      </c>
      <c r="H166" t="s">
        <v>41</v>
      </c>
      <c r="I166" t="s">
        <v>42</v>
      </c>
      <c r="J166" t="s">
        <v>64</v>
      </c>
      <c r="K166" t="s">
        <v>30</v>
      </c>
      <c r="L166" t="s">
        <v>31</v>
      </c>
      <c r="M166">
        <v>97689</v>
      </c>
      <c r="N166" t="s">
        <v>4124</v>
      </c>
      <c r="O166" t="s">
        <v>46</v>
      </c>
      <c r="P166">
        <v>97689</v>
      </c>
      <c r="Q166">
        <v>0</v>
      </c>
      <c r="R166">
        <v>0</v>
      </c>
      <c r="S166" t="s">
        <v>4125</v>
      </c>
      <c r="T166" t="s">
        <v>48</v>
      </c>
      <c r="U166" t="s">
        <v>872</v>
      </c>
      <c r="V166">
        <v>23796</v>
      </c>
      <c r="W166" t="s">
        <v>29</v>
      </c>
    </row>
    <row r="167" spans="1:23" x14ac:dyDescent="0.3">
      <c r="A167" t="s">
        <v>4123</v>
      </c>
      <c r="B167" s="1">
        <v>44963</v>
      </c>
      <c r="C167" s="1">
        <v>45045</v>
      </c>
      <c r="D167">
        <v>148</v>
      </c>
      <c r="E167" t="s">
        <v>38</v>
      </c>
      <c r="F167" t="s">
        <v>39</v>
      </c>
      <c r="G167" t="s">
        <v>74</v>
      </c>
      <c r="H167" t="s">
        <v>41</v>
      </c>
      <c r="I167" t="s">
        <v>42</v>
      </c>
      <c r="J167" t="s">
        <v>64</v>
      </c>
      <c r="K167" t="s">
        <v>30</v>
      </c>
      <c r="L167" t="s">
        <v>31</v>
      </c>
      <c r="M167">
        <v>148</v>
      </c>
      <c r="N167" t="s">
        <v>4124</v>
      </c>
      <c r="O167" t="s">
        <v>46</v>
      </c>
      <c r="P167">
        <v>148</v>
      </c>
      <c r="Q167">
        <v>0</v>
      </c>
      <c r="R167">
        <v>0</v>
      </c>
      <c r="S167" t="s">
        <v>4125</v>
      </c>
      <c r="T167" t="s">
        <v>48</v>
      </c>
      <c r="U167" t="s">
        <v>872</v>
      </c>
      <c r="V167">
        <v>23796</v>
      </c>
      <c r="W167" t="s">
        <v>29</v>
      </c>
    </row>
    <row r="168" spans="1:23" x14ac:dyDescent="0.3">
      <c r="A168" t="s">
        <v>4126</v>
      </c>
      <c r="B168" s="1">
        <v>44964</v>
      </c>
      <c r="C168" s="1">
        <v>45047</v>
      </c>
      <c r="D168">
        <v>14403</v>
      </c>
      <c r="E168" t="s">
        <v>24</v>
      </c>
      <c r="F168" t="s">
        <v>25</v>
      </c>
      <c r="G168" t="s">
        <v>74</v>
      </c>
      <c r="H168" t="s">
        <v>59</v>
      </c>
      <c r="I168" t="s">
        <v>28</v>
      </c>
      <c r="J168" t="s">
        <v>70</v>
      </c>
      <c r="K168" t="s">
        <v>54</v>
      </c>
      <c r="L168" t="s">
        <v>55</v>
      </c>
      <c r="M168">
        <v>14403</v>
      </c>
      <c r="N168" t="s">
        <v>4127</v>
      </c>
      <c r="O168" t="s">
        <v>33</v>
      </c>
      <c r="P168">
        <v>0</v>
      </c>
      <c r="Q168">
        <v>0</v>
      </c>
      <c r="R168">
        <v>14403</v>
      </c>
      <c r="S168" t="s">
        <v>4128</v>
      </c>
      <c r="T168" t="s">
        <v>48</v>
      </c>
      <c r="U168" t="s">
        <v>192</v>
      </c>
      <c r="V168">
        <v>2122</v>
      </c>
      <c r="W168" t="s">
        <v>36</v>
      </c>
    </row>
    <row r="169" spans="1:23" x14ac:dyDescent="0.3">
      <c r="A169" t="s">
        <v>4126</v>
      </c>
      <c r="B169" s="1">
        <v>44964</v>
      </c>
      <c r="C169" s="1">
        <v>45047</v>
      </c>
      <c r="D169">
        <v>96</v>
      </c>
      <c r="E169" t="s">
        <v>24</v>
      </c>
      <c r="F169" t="s">
        <v>39</v>
      </c>
      <c r="G169" t="s">
        <v>74</v>
      </c>
      <c r="H169" t="s">
        <v>59</v>
      </c>
      <c r="I169" t="s">
        <v>28</v>
      </c>
      <c r="J169" t="s">
        <v>70</v>
      </c>
      <c r="K169" t="s">
        <v>54</v>
      </c>
      <c r="L169" t="s">
        <v>55</v>
      </c>
      <c r="M169">
        <v>96</v>
      </c>
      <c r="N169" t="s">
        <v>4127</v>
      </c>
      <c r="O169" t="s">
        <v>33</v>
      </c>
      <c r="P169">
        <v>0</v>
      </c>
      <c r="Q169">
        <v>0</v>
      </c>
      <c r="R169">
        <v>96</v>
      </c>
      <c r="S169" t="s">
        <v>4128</v>
      </c>
      <c r="T169" t="s">
        <v>48</v>
      </c>
      <c r="U169" t="s">
        <v>192</v>
      </c>
      <c r="V169">
        <v>2122</v>
      </c>
      <c r="W169" t="s">
        <v>36</v>
      </c>
    </row>
    <row r="170" spans="1:23" x14ac:dyDescent="0.3">
      <c r="A170" t="s">
        <v>4129</v>
      </c>
      <c r="B170" s="1">
        <v>44965</v>
      </c>
      <c r="C170" s="1">
        <v>45043</v>
      </c>
      <c r="D170">
        <v>16901</v>
      </c>
      <c r="E170" t="s">
        <v>24</v>
      </c>
      <c r="F170" t="s">
        <v>25</v>
      </c>
      <c r="G170" t="s">
        <v>74</v>
      </c>
      <c r="H170" t="s">
        <v>52</v>
      </c>
      <c r="I170" t="s">
        <v>42</v>
      </c>
      <c r="J170" t="s">
        <v>29</v>
      </c>
      <c r="K170" t="s">
        <v>54</v>
      </c>
      <c r="L170" t="s">
        <v>31</v>
      </c>
      <c r="M170">
        <v>16901</v>
      </c>
      <c r="N170" t="s">
        <v>1626</v>
      </c>
      <c r="O170" t="s">
        <v>46</v>
      </c>
      <c r="P170">
        <v>16901</v>
      </c>
      <c r="Q170">
        <v>0</v>
      </c>
      <c r="R170">
        <v>0</v>
      </c>
      <c r="S170" t="s">
        <v>4130</v>
      </c>
      <c r="T170" t="s">
        <v>35</v>
      </c>
      <c r="U170" t="s">
        <v>35</v>
      </c>
      <c r="V170">
        <v>0</v>
      </c>
      <c r="W170" t="s">
        <v>53</v>
      </c>
    </row>
    <row r="171" spans="1:23" x14ac:dyDescent="0.3">
      <c r="A171" t="s">
        <v>4129</v>
      </c>
      <c r="B171" s="1">
        <v>44965</v>
      </c>
      <c r="C171" s="1">
        <v>45043</v>
      </c>
      <c r="D171">
        <v>11</v>
      </c>
      <c r="E171" t="s">
        <v>24</v>
      </c>
      <c r="F171" t="s">
        <v>39</v>
      </c>
      <c r="G171" t="s">
        <v>74</v>
      </c>
      <c r="H171" t="s">
        <v>52</v>
      </c>
      <c r="I171" t="s">
        <v>42</v>
      </c>
      <c r="J171" t="s">
        <v>29</v>
      </c>
      <c r="K171" t="s">
        <v>54</v>
      </c>
      <c r="L171" t="s">
        <v>31</v>
      </c>
      <c r="M171">
        <v>110</v>
      </c>
      <c r="N171" t="s">
        <v>1626</v>
      </c>
      <c r="O171" t="s">
        <v>46</v>
      </c>
      <c r="P171">
        <v>110</v>
      </c>
      <c r="Q171">
        <v>0</v>
      </c>
      <c r="R171">
        <v>0</v>
      </c>
      <c r="S171" t="s">
        <v>4130</v>
      </c>
      <c r="T171" t="s">
        <v>35</v>
      </c>
      <c r="U171" t="s">
        <v>35</v>
      </c>
      <c r="V171">
        <v>0</v>
      </c>
      <c r="W171" t="s">
        <v>53</v>
      </c>
    </row>
    <row r="172" spans="1:23" x14ac:dyDescent="0.3">
      <c r="A172" t="s">
        <v>4131</v>
      </c>
      <c r="B172" s="1">
        <v>44966</v>
      </c>
      <c r="C172" s="1">
        <v>45036</v>
      </c>
      <c r="D172">
        <v>16172</v>
      </c>
      <c r="E172" t="s">
        <v>24</v>
      </c>
      <c r="F172" t="s">
        <v>25</v>
      </c>
      <c r="G172" t="s">
        <v>109</v>
      </c>
      <c r="H172" t="s">
        <v>52</v>
      </c>
      <c r="I172" t="s">
        <v>42</v>
      </c>
      <c r="J172" t="s">
        <v>70</v>
      </c>
      <c r="K172" t="s">
        <v>54</v>
      </c>
      <c r="L172" t="s">
        <v>44</v>
      </c>
      <c r="M172">
        <v>16172</v>
      </c>
      <c r="N172" t="s">
        <v>4132</v>
      </c>
      <c r="O172" t="s">
        <v>46</v>
      </c>
      <c r="P172">
        <v>16172</v>
      </c>
      <c r="Q172">
        <v>0</v>
      </c>
      <c r="R172">
        <v>0</v>
      </c>
      <c r="S172" t="s">
        <v>4133</v>
      </c>
      <c r="T172" t="s">
        <v>48</v>
      </c>
      <c r="U172" t="s">
        <v>882</v>
      </c>
      <c r="V172">
        <v>31766</v>
      </c>
      <c r="W172" t="s">
        <v>29</v>
      </c>
    </row>
    <row r="173" spans="1:23" x14ac:dyDescent="0.3">
      <c r="A173" t="s">
        <v>4134</v>
      </c>
      <c r="B173" s="1">
        <v>44967</v>
      </c>
      <c r="C173" s="1">
        <v>45053</v>
      </c>
      <c r="D173">
        <v>12</v>
      </c>
      <c r="E173" t="s">
        <v>24</v>
      </c>
      <c r="F173" t="s">
        <v>39</v>
      </c>
      <c r="G173" t="s">
        <v>119</v>
      </c>
      <c r="H173" t="s">
        <v>59</v>
      </c>
      <c r="I173" t="s">
        <v>42</v>
      </c>
      <c r="J173" t="s">
        <v>36</v>
      </c>
      <c r="K173" t="s">
        <v>30</v>
      </c>
      <c r="L173" t="s">
        <v>55</v>
      </c>
      <c r="M173">
        <v>120</v>
      </c>
      <c r="N173" t="s">
        <v>4135</v>
      </c>
      <c r="O173" t="s">
        <v>61</v>
      </c>
      <c r="P173">
        <v>0</v>
      </c>
      <c r="Q173">
        <v>120</v>
      </c>
      <c r="R173">
        <v>0</v>
      </c>
      <c r="S173" t="s">
        <v>4136</v>
      </c>
      <c r="T173" t="s">
        <v>35</v>
      </c>
      <c r="U173" t="s">
        <v>35</v>
      </c>
      <c r="V173">
        <v>0</v>
      </c>
      <c r="W173" t="s">
        <v>36</v>
      </c>
    </row>
    <row r="174" spans="1:23" x14ac:dyDescent="0.3">
      <c r="A174" t="s">
        <v>4134</v>
      </c>
      <c r="B174" s="1">
        <v>44967</v>
      </c>
      <c r="C174" s="1">
        <v>45040</v>
      </c>
      <c r="D174">
        <v>9495</v>
      </c>
      <c r="E174" t="s">
        <v>24</v>
      </c>
      <c r="F174" t="s">
        <v>25</v>
      </c>
      <c r="G174" t="s">
        <v>119</v>
      </c>
      <c r="H174" t="s">
        <v>59</v>
      </c>
      <c r="I174" t="s">
        <v>42</v>
      </c>
      <c r="J174" t="s">
        <v>36</v>
      </c>
      <c r="K174" t="s">
        <v>30</v>
      </c>
      <c r="L174" t="s">
        <v>55</v>
      </c>
      <c r="M174">
        <v>9495</v>
      </c>
      <c r="N174" t="s">
        <v>4135</v>
      </c>
      <c r="O174" t="s">
        <v>61</v>
      </c>
      <c r="P174">
        <v>0</v>
      </c>
      <c r="Q174">
        <v>9495</v>
      </c>
      <c r="R174">
        <v>0</v>
      </c>
      <c r="S174" t="s">
        <v>4136</v>
      </c>
      <c r="T174" t="s">
        <v>35</v>
      </c>
      <c r="U174" t="s">
        <v>35</v>
      </c>
      <c r="V174">
        <v>0</v>
      </c>
      <c r="W174" t="s">
        <v>36</v>
      </c>
    </row>
    <row r="175" spans="1:23" x14ac:dyDescent="0.3">
      <c r="A175" t="s">
        <v>4137</v>
      </c>
      <c r="B175" s="1">
        <v>44968</v>
      </c>
      <c r="C175" s="1">
        <v>45055</v>
      </c>
      <c r="D175">
        <v>97433</v>
      </c>
      <c r="E175" t="s">
        <v>24</v>
      </c>
      <c r="F175" t="s">
        <v>25</v>
      </c>
      <c r="G175" t="s">
        <v>119</v>
      </c>
      <c r="H175" t="s">
        <v>85</v>
      </c>
      <c r="I175" t="s">
        <v>42</v>
      </c>
      <c r="J175" t="s">
        <v>43</v>
      </c>
      <c r="K175" t="s">
        <v>54</v>
      </c>
      <c r="L175" t="s">
        <v>66</v>
      </c>
      <c r="M175">
        <v>97433</v>
      </c>
      <c r="N175" t="s">
        <v>304</v>
      </c>
      <c r="O175" t="s">
        <v>46</v>
      </c>
      <c r="P175">
        <v>97433</v>
      </c>
      <c r="Q175">
        <v>0</v>
      </c>
      <c r="R175">
        <v>0</v>
      </c>
      <c r="S175" t="s">
        <v>4138</v>
      </c>
      <c r="T175" t="s">
        <v>35</v>
      </c>
      <c r="U175" t="s">
        <v>35</v>
      </c>
      <c r="V175">
        <v>0</v>
      </c>
      <c r="W175" t="s">
        <v>29</v>
      </c>
    </row>
    <row r="176" spans="1:23" x14ac:dyDescent="0.3">
      <c r="A176" t="s">
        <v>4139</v>
      </c>
      <c r="B176" s="1">
        <v>44969</v>
      </c>
      <c r="C176" s="1">
        <v>45034</v>
      </c>
      <c r="D176">
        <v>5754</v>
      </c>
      <c r="E176" t="s">
        <v>24</v>
      </c>
      <c r="F176" t="s">
        <v>25</v>
      </c>
      <c r="G176" t="s">
        <v>74</v>
      </c>
      <c r="H176" t="s">
        <v>27</v>
      </c>
      <c r="I176" t="s">
        <v>42</v>
      </c>
      <c r="J176" t="s">
        <v>36</v>
      </c>
      <c r="K176" t="s">
        <v>30</v>
      </c>
      <c r="L176" t="s">
        <v>55</v>
      </c>
      <c r="M176">
        <v>5754</v>
      </c>
      <c r="N176" t="s">
        <v>575</v>
      </c>
      <c r="O176" t="s">
        <v>61</v>
      </c>
      <c r="P176">
        <v>0</v>
      </c>
      <c r="Q176">
        <v>5754</v>
      </c>
      <c r="R176">
        <v>0</v>
      </c>
      <c r="S176" t="s">
        <v>4140</v>
      </c>
      <c r="T176" t="s">
        <v>48</v>
      </c>
      <c r="U176" t="s">
        <v>209</v>
      </c>
      <c r="V176">
        <v>97571</v>
      </c>
      <c r="W176" t="s">
        <v>29</v>
      </c>
    </row>
    <row r="177" spans="1:23" x14ac:dyDescent="0.3">
      <c r="A177" t="s">
        <v>4141</v>
      </c>
      <c r="B177" s="1">
        <v>44970</v>
      </c>
      <c r="C177" s="1">
        <v>45042</v>
      </c>
      <c r="D177">
        <v>23271</v>
      </c>
      <c r="E177" t="s">
        <v>38</v>
      </c>
      <c r="F177" t="s">
        <v>25</v>
      </c>
      <c r="G177" t="s">
        <v>40</v>
      </c>
      <c r="H177" t="s">
        <v>52</v>
      </c>
      <c r="I177" t="s">
        <v>42</v>
      </c>
      <c r="J177" t="s">
        <v>70</v>
      </c>
      <c r="K177" t="s">
        <v>30</v>
      </c>
      <c r="L177" t="s">
        <v>31</v>
      </c>
      <c r="M177">
        <v>23271</v>
      </c>
      <c r="N177" t="s">
        <v>779</v>
      </c>
      <c r="O177" t="s">
        <v>46</v>
      </c>
      <c r="P177">
        <v>23271</v>
      </c>
      <c r="Q177">
        <v>0</v>
      </c>
      <c r="R177">
        <v>0</v>
      </c>
      <c r="S177" t="s">
        <v>4142</v>
      </c>
      <c r="T177" t="s">
        <v>35</v>
      </c>
      <c r="U177" t="s">
        <v>35</v>
      </c>
      <c r="V177">
        <v>0</v>
      </c>
      <c r="W177" t="s">
        <v>64</v>
      </c>
    </row>
    <row r="178" spans="1:23" x14ac:dyDescent="0.3">
      <c r="A178" t="s">
        <v>4143</v>
      </c>
      <c r="B178" s="1">
        <v>44971</v>
      </c>
      <c r="C178" s="1">
        <v>45055</v>
      </c>
      <c r="D178">
        <v>69266</v>
      </c>
      <c r="E178" t="s">
        <v>24</v>
      </c>
      <c r="F178" t="s">
        <v>25</v>
      </c>
      <c r="G178" t="s">
        <v>80</v>
      </c>
      <c r="H178" t="s">
        <v>85</v>
      </c>
      <c r="I178" t="s">
        <v>42</v>
      </c>
      <c r="J178" t="s">
        <v>70</v>
      </c>
      <c r="K178" t="s">
        <v>30</v>
      </c>
      <c r="L178" t="s">
        <v>44</v>
      </c>
      <c r="M178">
        <v>69266</v>
      </c>
      <c r="N178" t="s">
        <v>4144</v>
      </c>
      <c r="O178" t="s">
        <v>46</v>
      </c>
      <c r="P178">
        <v>69266</v>
      </c>
      <c r="Q178">
        <v>0</v>
      </c>
      <c r="R178">
        <v>0</v>
      </c>
      <c r="S178" t="s">
        <v>4145</v>
      </c>
      <c r="T178" t="s">
        <v>48</v>
      </c>
      <c r="U178" t="s">
        <v>216</v>
      </c>
      <c r="V178">
        <v>2458</v>
      </c>
      <c r="W178" t="s">
        <v>50</v>
      </c>
    </row>
    <row r="179" spans="1:23" x14ac:dyDescent="0.3">
      <c r="A179" t="s">
        <v>4143</v>
      </c>
      <c r="B179" s="1">
        <v>44971</v>
      </c>
      <c r="C179" s="1">
        <v>45046</v>
      </c>
      <c r="D179">
        <v>118</v>
      </c>
      <c r="E179" t="s">
        <v>24</v>
      </c>
      <c r="F179" t="s">
        <v>39</v>
      </c>
      <c r="G179" t="s">
        <v>80</v>
      </c>
      <c r="H179" t="s">
        <v>85</v>
      </c>
      <c r="I179" t="s">
        <v>42</v>
      </c>
      <c r="J179" t="s">
        <v>70</v>
      </c>
      <c r="K179" t="s">
        <v>30</v>
      </c>
      <c r="L179" t="s">
        <v>44</v>
      </c>
      <c r="M179">
        <v>118</v>
      </c>
      <c r="N179" t="s">
        <v>4144</v>
      </c>
      <c r="O179" t="s">
        <v>46</v>
      </c>
      <c r="P179">
        <v>118</v>
      </c>
      <c r="Q179">
        <v>0</v>
      </c>
      <c r="R179">
        <v>0</v>
      </c>
      <c r="S179" t="s">
        <v>4145</v>
      </c>
      <c r="T179" t="s">
        <v>48</v>
      </c>
      <c r="U179" t="s">
        <v>216</v>
      </c>
      <c r="V179">
        <v>2458</v>
      </c>
      <c r="W179" t="s">
        <v>50</v>
      </c>
    </row>
    <row r="180" spans="1:23" x14ac:dyDescent="0.3">
      <c r="A180" t="s">
        <v>4146</v>
      </c>
      <c r="B180" s="1">
        <v>44972</v>
      </c>
      <c r="C180" s="1">
        <v>45043</v>
      </c>
      <c r="D180">
        <v>58056</v>
      </c>
      <c r="E180" t="s">
        <v>38</v>
      </c>
      <c r="F180" t="s">
        <v>25</v>
      </c>
      <c r="G180" t="s">
        <v>119</v>
      </c>
      <c r="H180" t="s">
        <v>85</v>
      </c>
      <c r="I180" t="s">
        <v>28</v>
      </c>
      <c r="J180" t="s">
        <v>70</v>
      </c>
      <c r="K180" t="s">
        <v>30</v>
      </c>
      <c r="L180" t="s">
        <v>66</v>
      </c>
      <c r="M180">
        <v>58056</v>
      </c>
      <c r="N180" t="s">
        <v>637</v>
      </c>
      <c r="O180" t="s">
        <v>33</v>
      </c>
      <c r="P180">
        <v>0</v>
      </c>
      <c r="Q180">
        <v>0</v>
      </c>
      <c r="R180">
        <v>58056</v>
      </c>
      <c r="S180" t="s">
        <v>4147</v>
      </c>
      <c r="T180" t="s">
        <v>48</v>
      </c>
      <c r="U180" t="s">
        <v>902</v>
      </c>
      <c r="V180">
        <v>35187</v>
      </c>
      <c r="W180" t="s">
        <v>53</v>
      </c>
    </row>
    <row r="181" spans="1:23" x14ac:dyDescent="0.3">
      <c r="A181" t="s">
        <v>4146</v>
      </c>
      <c r="B181" s="1">
        <v>44972</v>
      </c>
      <c r="C181" s="1">
        <v>45051</v>
      </c>
      <c r="D181">
        <v>96</v>
      </c>
      <c r="E181" t="s">
        <v>38</v>
      </c>
      <c r="F181" t="s">
        <v>39</v>
      </c>
      <c r="G181" t="s">
        <v>119</v>
      </c>
      <c r="H181" t="s">
        <v>85</v>
      </c>
      <c r="I181" t="s">
        <v>28</v>
      </c>
      <c r="J181" t="s">
        <v>70</v>
      </c>
      <c r="K181" t="s">
        <v>30</v>
      </c>
      <c r="L181" t="s">
        <v>66</v>
      </c>
      <c r="M181">
        <v>96</v>
      </c>
      <c r="N181" t="s">
        <v>637</v>
      </c>
      <c r="O181" t="s">
        <v>33</v>
      </c>
      <c r="P181">
        <v>0</v>
      </c>
      <c r="Q181">
        <v>0</v>
      </c>
      <c r="R181">
        <v>96</v>
      </c>
      <c r="S181" t="s">
        <v>4147</v>
      </c>
      <c r="T181" t="s">
        <v>48</v>
      </c>
      <c r="U181" t="s">
        <v>902</v>
      </c>
      <c r="V181">
        <v>35187</v>
      </c>
      <c r="W181" t="s">
        <v>53</v>
      </c>
    </row>
    <row r="182" spans="1:23" x14ac:dyDescent="0.3">
      <c r="A182" t="s">
        <v>4148</v>
      </c>
      <c r="B182" s="1">
        <v>44973</v>
      </c>
      <c r="C182" s="1">
        <v>45055</v>
      </c>
      <c r="D182">
        <v>32972</v>
      </c>
      <c r="E182" t="s">
        <v>38</v>
      </c>
      <c r="F182" t="s">
        <v>25</v>
      </c>
      <c r="G182" t="s">
        <v>74</v>
      </c>
      <c r="H182" t="s">
        <v>93</v>
      </c>
      <c r="I182" t="s">
        <v>42</v>
      </c>
      <c r="J182" t="s">
        <v>50</v>
      </c>
      <c r="K182" t="s">
        <v>30</v>
      </c>
      <c r="L182" t="s">
        <v>55</v>
      </c>
      <c r="M182">
        <v>32972</v>
      </c>
      <c r="N182" t="s">
        <v>2468</v>
      </c>
      <c r="O182" t="s">
        <v>46</v>
      </c>
      <c r="P182">
        <v>32972</v>
      </c>
      <c r="Q182">
        <v>0</v>
      </c>
      <c r="R182">
        <v>0</v>
      </c>
      <c r="S182" t="s">
        <v>4149</v>
      </c>
      <c r="T182" t="s">
        <v>48</v>
      </c>
      <c r="U182" t="s">
        <v>223</v>
      </c>
      <c r="V182">
        <v>97072</v>
      </c>
      <c r="W182" t="s">
        <v>53</v>
      </c>
    </row>
    <row r="183" spans="1:23" x14ac:dyDescent="0.3">
      <c r="A183" t="s">
        <v>4150</v>
      </c>
      <c r="B183" s="1">
        <v>44974</v>
      </c>
      <c r="C183" s="1">
        <v>45042</v>
      </c>
      <c r="D183">
        <v>128</v>
      </c>
      <c r="E183" t="s">
        <v>24</v>
      </c>
      <c r="F183" t="s">
        <v>39</v>
      </c>
      <c r="G183" t="s">
        <v>40</v>
      </c>
      <c r="H183" t="s">
        <v>52</v>
      </c>
      <c r="I183" t="s">
        <v>42</v>
      </c>
      <c r="J183" t="s">
        <v>64</v>
      </c>
      <c r="K183" t="s">
        <v>30</v>
      </c>
      <c r="L183" t="s">
        <v>55</v>
      </c>
      <c r="M183">
        <v>128</v>
      </c>
      <c r="N183" t="s">
        <v>1218</v>
      </c>
      <c r="O183" t="s">
        <v>46</v>
      </c>
      <c r="P183">
        <v>128</v>
      </c>
      <c r="Q183">
        <v>0</v>
      </c>
      <c r="R183">
        <v>0</v>
      </c>
      <c r="S183" t="s">
        <v>4151</v>
      </c>
      <c r="T183" t="s">
        <v>48</v>
      </c>
      <c r="U183" t="s">
        <v>908</v>
      </c>
      <c r="V183">
        <v>51749</v>
      </c>
      <c r="W183" t="s">
        <v>50</v>
      </c>
    </row>
    <row r="184" spans="1:23" x14ac:dyDescent="0.3">
      <c r="A184" t="s">
        <v>4150</v>
      </c>
      <c r="B184" s="1">
        <v>44974</v>
      </c>
      <c r="C184" s="1">
        <v>45047</v>
      </c>
      <c r="D184">
        <v>42486</v>
      </c>
      <c r="E184" t="s">
        <v>24</v>
      </c>
      <c r="F184" t="s">
        <v>25</v>
      </c>
      <c r="G184" t="s">
        <v>40</v>
      </c>
      <c r="H184" t="s">
        <v>52</v>
      </c>
      <c r="I184" t="s">
        <v>42</v>
      </c>
      <c r="J184" t="s">
        <v>64</v>
      </c>
      <c r="K184" t="s">
        <v>30</v>
      </c>
      <c r="L184" t="s">
        <v>55</v>
      </c>
      <c r="M184">
        <v>42486</v>
      </c>
      <c r="N184" t="s">
        <v>1218</v>
      </c>
      <c r="O184" t="s">
        <v>46</v>
      </c>
      <c r="P184">
        <v>42486</v>
      </c>
      <c r="Q184">
        <v>0</v>
      </c>
      <c r="R184">
        <v>0</v>
      </c>
      <c r="S184" t="s">
        <v>4151</v>
      </c>
      <c r="T184" t="s">
        <v>48</v>
      </c>
      <c r="U184" t="s">
        <v>908</v>
      </c>
      <c r="V184">
        <v>51749</v>
      </c>
      <c r="W184" t="s">
        <v>50</v>
      </c>
    </row>
    <row r="185" spans="1:23" x14ac:dyDescent="0.3">
      <c r="A185" t="s">
        <v>4152</v>
      </c>
      <c r="B185" s="1">
        <v>44975</v>
      </c>
      <c r="C185" s="1">
        <v>45035</v>
      </c>
      <c r="D185">
        <v>2026</v>
      </c>
      <c r="E185" t="s">
        <v>24</v>
      </c>
      <c r="F185" t="s">
        <v>25</v>
      </c>
      <c r="G185" t="s">
        <v>74</v>
      </c>
      <c r="H185" t="s">
        <v>27</v>
      </c>
      <c r="I185" t="s">
        <v>28</v>
      </c>
      <c r="J185" t="s">
        <v>43</v>
      </c>
      <c r="K185" t="s">
        <v>54</v>
      </c>
      <c r="L185" t="s">
        <v>55</v>
      </c>
      <c r="M185">
        <v>20260</v>
      </c>
      <c r="N185" t="s">
        <v>2702</v>
      </c>
      <c r="O185" t="s">
        <v>33</v>
      </c>
      <c r="P185">
        <v>0</v>
      </c>
      <c r="Q185">
        <v>0</v>
      </c>
      <c r="R185">
        <v>20260</v>
      </c>
      <c r="S185" t="s">
        <v>4153</v>
      </c>
      <c r="T185" t="s">
        <v>35</v>
      </c>
      <c r="U185" t="s">
        <v>35</v>
      </c>
      <c r="V185">
        <v>0</v>
      </c>
      <c r="W185" t="s">
        <v>64</v>
      </c>
    </row>
    <row r="186" spans="1:23" x14ac:dyDescent="0.3">
      <c r="A186" t="s">
        <v>4154</v>
      </c>
      <c r="B186" s="1">
        <v>44976</v>
      </c>
      <c r="C186" s="1">
        <v>45037</v>
      </c>
      <c r="D186">
        <v>36112</v>
      </c>
      <c r="E186" t="s">
        <v>24</v>
      </c>
      <c r="F186" t="s">
        <v>25</v>
      </c>
      <c r="G186" t="s">
        <v>109</v>
      </c>
      <c r="H186" t="s">
        <v>27</v>
      </c>
      <c r="I186" t="s">
        <v>42</v>
      </c>
      <c r="J186" t="s">
        <v>70</v>
      </c>
      <c r="K186" t="s">
        <v>30</v>
      </c>
      <c r="L186" t="s">
        <v>31</v>
      </c>
      <c r="M186">
        <v>36112</v>
      </c>
      <c r="N186" t="s">
        <v>162</v>
      </c>
      <c r="O186" t="s">
        <v>116</v>
      </c>
      <c r="P186">
        <v>36112</v>
      </c>
      <c r="Q186">
        <v>0</v>
      </c>
      <c r="R186">
        <v>0</v>
      </c>
      <c r="S186" t="s">
        <v>4155</v>
      </c>
      <c r="T186" t="s">
        <v>48</v>
      </c>
      <c r="U186" t="s">
        <v>3667</v>
      </c>
      <c r="V186">
        <v>39411</v>
      </c>
      <c r="W186" t="s">
        <v>29</v>
      </c>
    </row>
    <row r="187" spans="1:23" x14ac:dyDescent="0.3">
      <c r="A187" t="s">
        <v>4156</v>
      </c>
      <c r="B187" s="1">
        <v>44977</v>
      </c>
      <c r="C187" s="1">
        <v>45053</v>
      </c>
      <c r="D187">
        <v>17132</v>
      </c>
      <c r="E187" t="s">
        <v>24</v>
      </c>
      <c r="F187" t="s">
        <v>25</v>
      </c>
      <c r="G187" t="s">
        <v>40</v>
      </c>
      <c r="H187" t="s">
        <v>27</v>
      </c>
      <c r="I187" t="s">
        <v>28</v>
      </c>
      <c r="J187" t="s">
        <v>36</v>
      </c>
      <c r="K187" t="s">
        <v>54</v>
      </c>
      <c r="L187" t="s">
        <v>55</v>
      </c>
      <c r="M187">
        <v>17132</v>
      </c>
      <c r="N187" t="s">
        <v>4157</v>
      </c>
      <c r="O187" t="s">
        <v>33</v>
      </c>
      <c r="P187">
        <v>0</v>
      </c>
      <c r="Q187">
        <v>0</v>
      </c>
      <c r="R187">
        <v>17132</v>
      </c>
      <c r="S187" t="s">
        <v>4158</v>
      </c>
      <c r="T187" t="s">
        <v>48</v>
      </c>
      <c r="U187" t="s">
        <v>236</v>
      </c>
      <c r="V187">
        <v>54598</v>
      </c>
      <c r="W187" t="s">
        <v>50</v>
      </c>
    </row>
    <row r="188" spans="1:23" x14ac:dyDescent="0.3">
      <c r="A188" t="s">
        <v>4159</v>
      </c>
      <c r="B188" s="1">
        <v>44978</v>
      </c>
      <c r="C188" s="1">
        <v>45056</v>
      </c>
      <c r="D188">
        <v>7690</v>
      </c>
      <c r="E188" t="s">
        <v>24</v>
      </c>
      <c r="F188" t="s">
        <v>25</v>
      </c>
      <c r="G188" t="s">
        <v>40</v>
      </c>
      <c r="H188" t="s">
        <v>59</v>
      </c>
      <c r="I188" t="s">
        <v>28</v>
      </c>
      <c r="J188" t="s">
        <v>64</v>
      </c>
      <c r="K188" t="s">
        <v>54</v>
      </c>
      <c r="L188" t="s">
        <v>66</v>
      </c>
      <c r="M188">
        <v>76900</v>
      </c>
      <c r="N188" t="s">
        <v>4160</v>
      </c>
      <c r="O188" t="s">
        <v>33</v>
      </c>
      <c r="P188">
        <v>0</v>
      </c>
      <c r="Q188">
        <v>0</v>
      </c>
      <c r="R188">
        <v>76900</v>
      </c>
      <c r="S188" t="s">
        <v>4161</v>
      </c>
      <c r="T188" t="s">
        <v>48</v>
      </c>
      <c r="U188" t="s">
        <v>240</v>
      </c>
      <c r="V188">
        <v>31978</v>
      </c>
      <c r="W188" t="s">
        <v>53</v>
      </c>
    </row>
    <row r="189" spans="1:23" x14ac:dyDescent="0.3">
      <c r="A189" t="s">
        <v>4162</v>
      </c>
      <c r="B189" s="1">
        <v>44979</v>
      </c>
      <c r="C189" s="1">
        <v>45066</v>
      </c>
      <c r="D189">
        <v>85743</v>
      </c>
      <c r="E189" t="s">
        <v>38</v>
      </c>
      <c r="F189" t="s">
        <v>25</v>
      </c>
      <c r="G189" t="s">
        <v>26</v>
      </c>
      <c r="H189" t="s">
        <v>59</v>
      </c>
      <c r="I189" t="s">
        <v>42</v>
      </c>
      <c r="J189" t="s">
        <v>114</v>
      </c>
      <c r="K189" t="s">
        <v>54</v>
      </c>
      <c r="L189" t="s">
        <v>75</v>
      </c>
      <c r="M189">
        <v>85743</v>
      </c>
      <c r="N189" t="s">
        <v>983</v>
      </c>
      <c r="O189" t="s">
        <v>46</v>
      </c>
      <c r="P189">
        <v>85743</v>
      </c>
      <c r="Q189">
        <v>0</v>
      </c>
      <c r="R189">
        <v>0</v>
      </c>
      <c r="S189" t="s">
        <v>4163</v>
      </c>
      <c r="T189" t="s">
        <v>48</v>
      </c>
      <c r="U189" t="s">
        <v>244</v>
      </c>
      <c r="V189">
        <v>45994</v>
      </c>
      <c r="W189" t="s">
        <v>64</v>
      </c>
    </row>
    <row r="190" spans="1:23" x14ac:dyDescent="0.3">
      <c r="A190" t="s">
        <v>4164</v>
      </c>
      <c r="B190" s="1">
        <v>44980</v>
      </c>
      <c r="C190" s="1">
        <v>45056</v>
      </c>
      <c r="D190">
        <v>10</v>
      </c>
      <c r="E190" t="s">
        <v>24</v>
      </c>
      <c r="F190" t="s">
        <v>39</v>
      </c>
      <c r="G190" t="s">
        <v>40</v>
      </c>
      <c r="H190" t="s">
        <v>85</v>
      </c>
      <c r="I190" t="s">
        <v>42</v>
      </c>
      <c r="J190" t="s">
        <v>53</v>
      </c>
      <c r="K190" t="s">
        <v>30</v>
      </c>
      <c r="L190" t="s">
        <v>44</v>
      </c>
      <c r="M190">
        <v>100</v>
      </c>
      <c r="N190" t="s">
        <v>3017</v>
      </c>
      <c r="O190" t="s">
        <v>46</v>
      </c>
      <c r="P190">
        <v>100</v>
      </c>
      <c r="Q190">
        <v>0</v>
      </c>
      <c r="R190">
        <v>0</v>
      </c>
      <c r="S190" t="s">
        <v>4165</v>
      </c>
      <c r="T190" t="s">
        <v>48</v>
      </c>
      <c r="U190" t="s">
        <v>248</v>
      </c>
      <c r="V190">
        <v>60194</v>
      </c>
      <c r="W190" t="s">
        <v>29</v>
      </c>
    </row>
    <row r="191" spans="1:23" x14ac:dyDescent="0.3">
      <c r="A191" t="s">
        <v>4164</v>
      </c>
      <c r="B191" s="1">
        <v>44980</v>
      </c>
      <c r="C191" s="1">
        <v>45063</v>
      </c>
      <c r="D191">
        <v>67013</v>
      </c>
      <c r="E191" t="s">
        <v>24</v>
      </c>
      <c r="F191" t="s">
        <v>25</v>
      </c>
      <c r="G191" t="s">
        <v>40</v>
      </c>
      <c r="H191" t="s">
        <v>85</v>
      </c>
      <c r="I191" t="s">
        <v>42</v>
      </c>
      <c r="J191" t="s">
        <v>53</v>
      </c>
      <c r="K191" t="s">
        <v>30</v>
      </c>
      <c r="L191" t="s">
        <v>44</v>
      </c>
      <c r="M191">
        <v>67013</v>
      </c>
      <c r="N191" t="s">
        <v>3017</v>
      </c>
      <c r="O191" t="s">
        <v>46</v>
      </c>
      <c r="P191">
        <v>67013</v>
      </c>
      <c r="Q191">
        <v>0</v>
      </c>
      <c r="R191">
        <v>0</v>
      </c>
      <c r="S191" t="s">
        <v>4165</v>
      </c>
      <c r="T191" t="s">
        <v>48</v>
      </c>
      <c r="U191" t="s">
        <v>248</v>
      </c>
      <c r="V191">
        <v>60194</v>
      </c>
      <c r="W191" t="s">
        <v>29</v>
      </c>
    </row>
    <row r="192" spans="1:23" x14ac:dyDescent="0.3">
      <c r="A192" t="s">
        <v>4166</v>
      </c>
      <c r="B192" s="1">
        <v>44981</v>
      </c>
      <c r="C192" s="1">
        <v>45069</v>
      </c>
      <c r="D192">
        <v>2349</v>
      </c>
      <c r="E192" t="s">
        <v>24</v>
      </c>
      <c r="F192" t="s">
        <v>25</v>
      </c>
      <c r="G192" t="s">
        <v>74</v>
      </c>
      <c r="H192" t="s">
        <v>52</v>
      </c>
      <c r="I192" t="s">
        <v>42</v>
      </c>
      <c r="J192" t="s">
        <v>114</v>
      </c>
      <c r="K192" t="s">
        <v>54</v>
      </c>
      <c r="L192" t="s">
        <v>55</v>
      </c>
      <c r="M192">
        <v>2349</v>
      </c>
      <c r="N192" t="s">
        <v>67</v>
      </c>
      <c r="O192" t="s">
        <v>116</v>
      </c>
      <c r="P192">
        <v>2349</v>
      </c>
      <c r="Q192">
        <v>0</v>
      </c>
      <c r="R192">
        <v>0</v>
      </c>
      <c r="S192" t="s">
        <v>4167</v>
      </c>
      <c r="T192" t="s">
        <v>35</v>
      </c>
      <c r="U192" t="s">
        <v>35</v>
      </c>
      <c r="V192">
        <v>0</v>
      </c>
      <c r="W192" t="s">
        <v>64</v>
      </c>
    </row>
    <row r="193" spans="1:23" x14ac:dyDescent="0.3">
      <c r="A193" t="s">
        <v>4168</v>
      </c>
      <c r="B193" s="1">
        <v>44982</v>
      </c>
      <c r="C193" s="1">
        <v>45061</v>
      </c>
      <c r="D193">
        <v>119</v>
      </c>
      <c r="E193" t="s">
        <v>38</v>
      </c>
      <c r="F193" t="s">
        <v>39</v>
      </c>
      <c r="G193" t="s">
        <v>26</v>
      </c>
      <c r="H193" t="s">
        <v>27</v>
      </c>
      <c r="I193" t="s">
        <v>42</v>
      </c>
      <c r="J193" t="s">
        <v>29</v>
      </c>
      <c r="K193" t="s">
        <v>54</v>
      </c>
      <c r="L193" t="s">
        <v>66</v>
      </c>
      <c r="M193">
        <v>119</v>
      </c>
      <c r="N193" t="s">
        <v>4169</v>
      </c>
      <c r="O193" t="s">
        <v>116</v>
      </c>
      <c r="P193">
        <v>119</v>
      </c>
      <c r="Q193">
        <v>0</v>
      </c>
      <c r="R193">
        <v>0</v>
      </c>
      <c r="S193" t="s">
        <v>4170</v>
      </c>
      <c r="T193" t="s">
        <v>35</v>
      </c>
      <c r="U193" t="s">
        <v>35</v>
      </c>
      <c r="V193">
        <v>0</v>
      </c>
      <c r="W193" t="s">
        <v>50</v>
      </c>
    </row>
    <row r="194" spans="1:23" x14ac:dyDescent="0.3">
      <c r="A194" t="s">
        <v>4168</v>
      </c>
      <c r="B194" s="1">
        <v>44982</v>
      </c>
      <c r="C194" s="1">
        <v>45044</v>
      </c>
      <c r="D194">
        <v>9809</v>
      </c>
      <c r="E194" t="s">
        <v>38</v>
      </c>
      <c r="F194" t="s">
        <v>25</v>
      </c>
      <c r="G194" t="s">
        <v>26</v>
      </c>
      <c r="H194" t="s">
        <v>27</v>
      </c>
      <c r="I194" t="s">
        <v>42</v>
      </c>
      <c r="J194" t="s">
        <v>29</v>
      </c>
      <c r="K194" t="s">
        <v>54</v>
      </c>
      <c r="L194" t="s">
        <v>66</v>
      </c>
      <c r="M194">
        <v>98090</v>
      </c>
      <c r="N194" t="s">
        <v>4169</v>
      </c>
      <c r="O194" t="s">
        <v>116</v>
      </c>
      <c r="P194">
        <v>98090</v>
      </c>
      <c r="Q194">
        <v>0</v>
      </c>
      <c r="R194">
        <v>0</v>
      </c>
      <c r="S194" t="s">
        <v>4170</v>
      </c>
      <c r="T194" t="s">
        <v>35</v>
      </c>
      <c r="U194" t="s">
        <v>35</v>
      </c>
      <c r="V194">
        <v>0</v>
      </c>
      <c r="W194" t="s">
        <v>50</v>
      </c>
    </row>
    <row r="195" spans="1:23" x14ac:dyDescent="0.3">
      <c r="A195" t="s">
        <v>4171</v>
      </c>
      <c r="B195" s="1">
        <v>44983</v>
      </c>
      <c r="C195" s="1">
        <v>45065</v>
      </c>
      <c r="D195">
        <v>63523</v>
      </c>
      <c r="E195" t="s">
        <v>24</v>
      </c>
      <c r="F195" t="s">
        <v>25</v>
      </c>
      <c r="G195" t="s">
        <v>80</v>
      </c>
      <c r="H195" t="s">
        <v>52</v>
      </c>
      <c r="I195" t="s">
        <v>42</v>
      </c>
      <c r="J195" t="s">
        <v>50</v>
      </c>
      <c r="K195" t="s">
        <v>54</v>
      </c>
      <c r="L195" t="s">
        <v>55</v>
      </c>
      <c r="M195">
        <v>63523</v>
      </c>
      <c r="N195" t="s">
        <v>4172</v>
      </c>
      <c r="O195" t="s">
        <v>46</v>
      </c>
      <c r="P195">
        <v>63523</v>
      </c>
      <c r="Q195">
        <v>0</v>
      </c>
      <c r="R195">
        <v>0</v>
      </c>
      <c r="S195" t="s">
        <v>4173</v>
      </c>
      <c r="T195" t="s">
        <v>48</v>
      </c>
      <c r="U195" t="s">
        <v>935</v>
      </c>
      <c r="V195">
        <v>21641</v>
      </c>
      <c r="W195" t="s">
        <v>36</v>
      </c>
    </row>
    <row r="196" spans="1:23" x14ac:dyDescent="0.3">
      <c r="A196" t="s">
        <v>4174</v>
      </c>
      <c r="B196" s="1">
        <v>44984</v>
      </c>
      <c r="C196" s="1">
        <v>45060</v>
      </c>
      <c r="D196">
        <v>20986</v>
      </c>
      <c r="E196" t="s">
        <v>38</v>
      </c>
      <c r="F196" t="s">
        <v>25</v>
      </c>
      <c r="G196" t="s">
        <v>40</v>
      </c>
      <c r="H196" t="s">
        <v>41</v>
      </c>
      <c r="I196" t="s">
        <v>42</v>
      </c>
      <c r="J196" t="s">
        <v>70</v>
      </c>
      <c r="K196" t="s">
        <v>30</v>
      </c>
      <c r="L196" t="s">
        <v>31</v>
      </c>
      <c r="M196">
        <v>20986</v>
      </c>
      <c r="N196" t="s">
        <v>3427</v>
      </c>
      <c r="O196" t="s">
        <v>46</v>
      </c>
      <c r="P196">
        <v>20986</v>
      </c>
      <c r="Q196">
        <v>0</v>
      </c>
      <c r="R196">
        <v>0</v>
      </c>
      <c r="S196" t="s">
        <v>4175</v>
      </c>
      <c r="T196" t="s">
        <v>48</v>
      </c>
      <c r="U196" t="s">
        <v>262</v>
      </c>
      <c r="V196">
        <v>31286</v>
      </c>
      <c r="W196" t="s">
        <v>43</v>
      </c>
    </row>
    <row r="197" spans="1:23" x14ac:dyDescent="0.3">
      <c r="A197" t="s">
        <v>4174</v>
      </c>
      <c r="B197" s="1">
        <v>44984</v>
      </c>
      <c r="C197" s="1">
        <v>45065</v>
      </c>
      <c r="D197">
        <v>93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70</v>
      </c>
      <c r="K197" t="s">
        <v>30</v>
      </c>
      <c r="L197" t="s">
        <v>31</v>
      </c>
      <c r="M197">
        <v>93</v>
      </c>
      <c r="N197" t="s">
        <v>3427</v>
      </c>
      <c r="O197" t="s">
        <v>46</v>
      </c>
      <c r="P197">
        <v>93</v>
      </c>
      <c r="Q197">
        <v>0</v>
      </c>
      <c r="R197">
        <v>0</v>
      </c>
      <c r="S197" t="s">
        <v>4175</v>
      </c>
      <c r="T197" t="s">
        <v>48</v>
      </c>
      <c r="U197" t="s">
        <v>262</v>
      </c>
      <c r="V197">
        <v>31286</v>
      </c>
      <c r="W197" t="s">
        <v>43</v>
      </c>
    </row>
    <row r="198" spans="1:23" x14ac:dyDescent="0.3">
      <c r="A198" t="s">
        <v>4176</v>
      </c>
      <c r="B198" s="1">
        <v>44985</v>
      </c>
      <c r="C198" s="1">
        <v>45052</v>
      </c>
      <c r="D198">
        <v>65411</v>
      </c>
      <c r="E198" t="s">
        <v>24</v>
      </c>
      <c r="F198" t="s">
        <v>25</v>
      </c>
      <c r="G198" t="s">
        <v>80</v>
      </c>
      <c r="H198" t="s">
        <v>85</v>
      </c>
      <c r="I198" t="s">
        <v>42</v>
      </c>
      <c r="J198" t="s">
        <v>64</v>
      </c>
      <c r="K198" t="s">
        <v>54</v>
      </c>
      <c r="L198" t="s">
        <v>31</v>
      </c>
      <c r="M198">
        <v>65411</v>
      </c>
      <c r="N198" t="s">
        <v>2783</v>
      </c>
      <c r="O198" t="s">
        <v>46</v>
      </c>
      <c r="P198">
        <v>65411</v>
      </c>
      <c r="Q198">
        <v>0</v>
      </c>
      <c r="R198">
        <v>0</v>
      </c>
      <c r="S198" t="s">
        <v>4177</v>
      </c>
      <c r="T198" t="s">
        <v>35</v>
      </c>
      <c r="U198" t="s">
        <v>35</v>
      </c>
      <c r="V198">
        <v>0</v>
      </c>
      <c r="W198" t="s">
        <v>43</v>
      </c>
    </row>
    <row r="199" spans="1:23" x14ac:dyDescent="0.3">
      <c r="A199" t="s">
        <v>4178</v>
      </c>
      <c r="B199" s="1">
        <v>44986</v>
      </c>
      <c r="C199" s="1">
        <v>45055</v>
      </c>
      <c r="D199">
        <v>28519</v>
      </c>
      <c r="E199" t="s">
        <v>24</v>
      </c>
      <c r="F199" t="s">
        <v>25</v>
      </c>
      <c r="G199" t="s">
        <v>74</v>
      </c>
      <c r="H199" t="s">
        <v>59</v>
      </c>
      <c r="I199" t="s">
        <v>42</v>
      </c>
      <c r="J199" t="s">
        <v>43</v>
      </c>
      <c r="K199" t="s">
        <v>30</v>
      </c>
      <c r="L199" t="s">
        <v>66</v>
      </c>
      <c r="M199">
        <v>28519</v>
      </c>
      <c r="N199" t="s">
        <v>4179</v>
      </c>
      <c r="O199" t="s">
        <v>116</v>
      </c>
      <c r="P199">
        <v>28519</v>
      </c>
      <c r="Q199">
        <v>0</v>
      </c>
      <c r="R199">
        <v>0</v>
      </c>
      <c r="S199" t="s">
        <v>4180</v>
      </c>
      <c r="T199" t="s">
        <v>35</v>
      </c>
      <c r="U199" t="s">
        <v>35</v>
      </c>
      <c r="V199">
        <v>0</v>
      </c>
      <c r="W199" t="s">
        <v>29</v>
      </c>
    </row>
    <row r="200" spans="1:23" x14ac:dyDescent="0.3">
      <c r="A200" t="s">
        <v>4178</v>
      </c>
      <c r="B200" s="1">
        <v>44986</v>
      </c>
      <c r="C200" s="1">
        <v>45049</v>
      </c>
      <c r="D200">
        <v>141</v>
      </c>
      <c r="E200" t="s">
        <v>24</v>
      </c>
      <c r="F200" t="s">
        <v>39</v>
      </c>
      <c r="G200" t="s">
        <v>74</v>
      </c>
      <c r="H200" t="s">
        <v>59</v>
      </c>
      <c r="I200" t="s">
        <v>42</v>
      </c>
      <c r="J200" t="s">
        <v>43</v>
      </c>
      <c r="K200" t="s">
        <v>30</v>
      </c>
      <c r="L200" t="s">
        <v>66</v>
      </c>
      <c r="M200">
        <v>141</v>
      </c>
      <c r="N200" t="s">
        <v>4179</v>
      </c>
      <c r="O200" t="s">
        <v>116</v>
      </c>
      <c r="P200">
        <v>141</v>
      </c>
      <c r="Q200">
        <v>0</v>
      </c>
      <c r="R200">
        <v>0</v>
      </c>
      <c r="S200" t="s">
        <v>4180</v>
      </c>
      <c r="T200" t="s">
        <v>35</v>
      </c>
      <c r="U200" t="s">
        <v>35</v>
      </c>
      <c r="V200">
        <v>0</v>
      </c>
      <c r="W200" t="s">
        <v>29</v>
      </c>
    </row>
    <row r="201" spans="1:23" x14ac:dyDescent="0.3">
      <c r="A201" t="s">
        <v>4181</v>
      </c>
      <c r="B201" s="1">
        <v>44987</v>
      </c>
      <c r="C201" s="1">
        <v>45072</v>
      </c>
      <c r="D201">
        <v>70919</v>
      </c>
      <c r="E201" t="s">
        <v>24</v>
      </c>
      <c r="F201" t="s">
        <v>25</v>
      </c>
      <c r="G201" t="s">
        <v>109</v>
      </c>
      <c r="H201" t="s">
        <v>85</v>
      </c>
      <c r="I201" t="s">
        <v>42</v>
      </c>
      <c r="J201" t="s">
        <v>114</v>
      </c>
      <c r="K201" t="s">
        <v>54</v>
      </c>
      <c r="L201" t="s">
        <v>66</v>
      </c>
      <c r="M201">
        <v>70919</v>
      </c>
      <c r="N201" t="s">
        <v>4182</v>
      </c>
      <c r="O201" t="s">
        <v>61</v>
      </c>
      <c r="P201">
        <v>0</v>
      </c>
      <c r="Q201">
        <v>70919</v>
      </c>
      <c r="R201">
        <v>0</v>
      </c>
      <c r="S201" t="s">
        <v>4183</v>
      </c>
      <c r="T201" t="s">
        <v>35</v>
      </c>
      <c r="U201" t="s">
        <v>35</v>
      </c>
      <c r="V201">
        <v>0</v>
      </c>
      <c r="W201" t="s">
        <v>43</v>
      </c>
    </row>
    <row r="202" spans="1:23" x14ac:dyDescent="0.3">
      <c r="A202" t="s">
        <v>4181</v>
      </c>
      <c r="B202" s="1">
        <v>44987</v>
      </c>
      <c r="C202" s="1">
        <v>45066</v>
      </c>
      <c r="D202">
        <v>104</v>
      </c>
      <c r="E202" t="s">
        <v>24</v>
      </c>
      <c r="F202" t="s">
        <v>39</v>
      </c>
      <c r="G202" t="s">
        <v>109</v>
      </c>
      <c r="H202" t="s">
        <v>85</v>
      </c>
      <c r="I202" t="s">
        <v>42</v>
      </c>
      <c r="J202" t="s">
        <v>114</v>
      </c>
      <c r="K202" t="s">
        <v>54</v>
      </c>
      <c r="L202" t="s">
        <v>66</v>
      </c>
      <c r="M202">
        <v>104</v>
      </c>
      <c r="N202" t="s">
        <v>4182</v>
      </c>
      <c r="O202" t="s">
        <v>61</v>
      </c>
      <c r="P202">
        <v>0</v>
      </c>
      <c r="Q202">
        <v>104</v>
      </c>
      <c r="R202">
        <v>0</v>
      </c>
      <c r="S202" t="s">
        <v>4183</v>
      </c>
      <c r="T202" t="s">
        <v>35</v>
      </c>
      <c r="U202" t="s">
        <v>35</v>
      </c>
      <c r="V202">
        <v>0</v>
      </c>
      <c r="W202" t="s">
        <v>43</v>
      </c>
    </row>
    <row r="203" spans="1:23" x14ac:dyDescent="0.3">
      <c r="A203" t="s">
        <v>4184</v>
      </c>
      <c r="B203" s="1">
        <v>44988</v>
      </c>
      <c r="C203" s="1">
        <v>45052</v>
      </c>
      <c r="D203">
        <v>8535</v>
      </c>
      <c r="E203" t="s">
        <v>38</v>
      </c>
      <c r="F203" t="s">
        <v>25</v>
      </c>
      <c r="G203" t="s">
        <v>80</v>
      </c>
      <c r="H203" t="s">
        <v>85</v>
      </c>
      <c r="I203" t="s">
        <v>42</v>
      </c>
      <c r="J203" t="s">
        <v>64</v>
      </c>
      <c r="K203" t="s">
        <v>54</v>
      </c>
      <c r="L203" t="s">
        <v>55</v>
      </c>
      <c r="M203">
        <v>85350</v>
      </c>
      <c r="N203" t="s">
        <v>575</v>
      </c>
      <c r="O203" t="s">
        <v>116</v>
      </c>
      <c r="P203">
        <v>85350</v>
      </c>
      <c r="Q203">
        <v>0</v>
      </c>
      <c r="R203">
        <v>0</v>
      </c>
      <c r="S203" t="s">
        <v>4185</v>
      </c>
      <c r="T203" t="s">
        <v>48</v>
      </c>
      <c r="U203" t="s">
        <v>3178</v>
      </c>
      <c r="V203">
        <v>4913</v>
      </c>
      <c r="W203" t="s">
        <v>29</v>
      </c>
    </row>
    <row r="204" spans="1:23" x14ac:dyDescent="0.3">
      <c r="A204" t="s">
        <v>4186</v>
      </c>
      <c r="B204" s="1">
        <v>44989</v>
      </c>
      <c r="C204" s="1">
        <v>45051</v>
      </c>
      <c r="D204">
        <v>26835</v>
      </c>
      <c r="E204" t="s">
        <v>24</v>
      </c>
      <c r="F204" t="s">
        <v>25</v>
      </c>
      <c r="G204" t="s">
        <v>109</v>
      </c>
      <c r="H204" t="s">
        <v>41</v>
      </c>
      <c r="I204" t="s">
        <v>42</v>
      </c>
      <c r="J204" t="s">
        <v>53</v>
      </c>
      <c r="K204" t="s">
        <v>30</v>
      </c>
      <c r="L204" t="s">
        <v>66</v>
      </c>
      <c r="M204">
        <v>26835</v>
      </c>
      <c r="N204" t="s">
        <v>4187</v>
      </c>
      <c r="O204" t="s">
        <v>116</v>
      </c>
      <c r="P204">
        <v>26835</v>
      </c>
      <c r="Q204">
        <v>0</v>
      </c>
      <c r="R204">
        <v>0</v>
      </c>
      <c r="S204" t="s">
        <v>4188</v>
      </c>
      <c r="T204" t="s">
        <v>35</v>
      </c>
      <c r="U204" t="s">
        <v>35</v>
      </c>
      <c r="V204">
        <v>0</v>
      </c>
      <c r="W204" t="s">
        <v>36</v>
      </c>
    </row>
    <row r="205" spans="1:23" x14ac:dyDescent="0.3">
      <c r="A205" t="s">
        <v>4186</v>
      </c>
      <c r="B205" s="1">
        <v>44989</v>
      </c>
      <c r="C205" s="1">
        <v>45052</v>
      </c>
      <c r="D205">
        <v>105</v>
      </c>
      <c r="E205" t="s">
        <v>24</v>
      </c>
      <c r="F205" t="s">
        <v>39</v>
      </c>
      <c r="G205" t="s">
        <v>109</v>
      </c>
      <c r="H205" t="s">
        <v>41</v>
      </c>
      <c r="I205" t="s">
        <v>42</v>
      </c>
      <c r="J205" t="s">
        <v>53</v>
      </c>
      <c r="K205" t="s">
        <v>30</v>
      </c>
      <c r="L205" t="s">
        <v>66</v>
      </c>
      <c r="M205">
        <v>105</v>
      </c>
      <c r="N205" t="s">
        <v>4187</v>
      </c>
      <c r="O205" t="s">
        <v>116</v>
      </c>
      <c r="P205">
        <v>105</v>
      </c>
      <c r="Q205">
        <v>0</v>
      </c>
      <c r="R205">
        <v>0</v>
      </c>
      <c r="S205" t="s">
        <v>4188</v>
      </c>
      <c r="T205" t="s">
        <v>35</v>
      </c>
      <c r="U205" t="s">
        <v>35</v>
      </c>
      <c r="V205">
        <v>0</v>
      </c>
      <c r="W205" t="s">
        <v>36</v>
      </c>
    </row>
    <row r="206" spans="1:23" x14ac:dyDescent="0.3">
      <c r="A206" t="s">
        <v>4189</v>
      </c>
      <c r="B206" s="1">
        <v>44990</v>
      </c>
      <c r="C206" s="1">
        <v>45079</v>
      </c>
      <c r="D206">
        <v>7456</v>
      </c>
      <c r="E206" t="s">
        <v>38</v>
      </c>
      <c r="F206" t="s">
        <v>25</v>
      </c>
      <c r="G206" t="s">
        <v>119</v>
      </c>
      <c r="H206" t="s">
        <v>27</v>
      </c>
      <c r="I206" t="s">
        <v>42</v>
      </c>
      <c r="J206" t="s">
        <v>43</v>
      </c>
      <c r="K206" t="s">
        <v>54</v>
      </c>
      <c r="L206" t="s">
        <v>31</v>
      </c>
      <c r="M206">
        <v>7456</v>
      </c>
      <c r="N206" t="s">
        <v>1136</v>
      </c>
      <c r="O206" t="s">
        <v>116</v>
      </c>
      <c r="P206">
        <v>7456</v>
      </c>
      <c r="Q206">
        <v>0</v>
      </c>
      <c r="R206">
        <v>0</v>
      </c>
      <c r="S206" t="s">
        <v>4190</v>
      </c>
      <c r="T206" t="s">
        <v>35</v>
      </c>
      <c r="U206" t="s">
        <v>35</v>
      </c>
      <c r="V206">
        <v>0</v>
      </c>
      <c r="W206" t="s">
        <v>53</v>
      </c>
    </row>
    <row r="207" spans="1:23" x14ac:dyDescent="0.3">
      <c r="A207" t="s">
        <v>4191</v>
      </c>
      <c r="B207" s="1">
        <v>44991</v>
      </c>
      <c r="C207" s="1">
        <v>45056</v>
      </c>
      <c r="D207">
        <v>4582</v>
      </c>
      <c r="E207" t="s">
        <v>38</v>
      </c>
      <c r="F207" t="s">
        <v>25</v>
      </c>
      <c r="G207" t="s">
        <v>74</v>
      </c>
      <c r="H207" t="s">
        <v>52</v>
      </c>
      <c r="I207" t="s">
        <v>42</v>
      </c>
      <c r="J207" t="s">
        <v>43</v>
      </c>
      <c r="K207" t="s">
        <v>54</v>
      </c>
      <c r="L207" t="s">
        <v>75</v>
      </c>
      <c r="M207">
        <v>45820</v>
      </c>
      <c r="N207" t="s">
        <v>659</v>
      </c>
      <c r="O207" t="s">
        <v>46</v>
      </c>
      <c r="P207">
        <v>45820</v>
      </c>
      <c r="Q207">
        <v>0</v>
      </c>
      <c r="R207">
        <v>0</v>
      </c>
      <c r="S207" t="s">
        <v>4192</v>
      </c>
      <c r="T207" t="s">
        <v>48</v>
      </c>
      <c r="U207" t="s">
        <v>287</v>
      </c>
      <c r="V207">
        <v>67007</v>
      </c>
      <c r="W207" t="s">
        <v>50</v>
      </c>
    </row>
    <row r="208" spans="1:23" x14ac:dyDescent="0.3">
      <c r="A208" t="s">
        <v>4193</v>
      </c>
      <c r="B208" s="1">
        <v>44992</v>
      </c>
      <c r="C208" s="1">
        <v>45073</v>
      </c>
      <c r="D208">
        <v>41149</v>
      </c>
      <c r="E208" t="s">
        <v>38</v>
      </c>
      <c r="F208" t="s">
        <v>25</v>
      </c>
      <c r="G208" t="s">
        <v>26</v>
      </c>
      <c r="H208" t="s">
        <v>93</v>
      </c>
      <c r="I208" t="s">
        <v>42</v>
      </c>
      <c r="J208" t="s">
        <v>70</v>
      </c>
      <c r="K208" t="s">
        <v>54</v>
      </c>
      <c r="L208" t="s">
        <v>75</v>
      </c>
      <c r="M208">
        <v>41149</v>
      </c>
      <c r="N208" t="s">
        <v>4194</v>
      </c>
      <c r="O208" t="s">
        <v>116</v>
      </c>
      <c r="P208">
        <v>41149</v>
      </c>
      <c r="Q208">
        <v>0</v>
      </c>
      <c r="R208">
        <v>0</v>
      </c>
      <c r="S208" t="s">
        <v>4195</v>
      </c>
      <c r="T208" t="s">
        <v>48</v>
      </c>
      <c r="U208" t="s">
        <v>291</v>
      </c>
      <c r="V208">
        <v>68596</v>
      </c>
      <c r="W208" t="s">
        <v>43</v>
      </c>
    </row>
    <row r="209" spans="1:23" x14ac:dyDescent="0.3">
      <c r="A209" t="s">
        <v>4196</v>
      </c>
      <c r="B209" s="1">
        <v>44993</v>
      </c>
      <c r="C209" s="1">
        <v>45054</v>
      </c>
      <c r="D209">
        <v>5715</v>
      </c>
      <c r="E209" t="s">
        <v>38</v>
      </c>
      <c r="F209" t="s">
        <v>25</v>
      </c>
      <c r="G209" t="s">
        <v>74</v>
      </c>
      <c r="H209" t="s">
        <v>59</v>
      </c>
      <c r="I209" t="s">
        <v>42</v>
      </c>
      <c r="J209" t="s">
        <v>36</v>
      </c>
      <c r="K209" t="s">
        <v>54</v>
      </c>
      <c r="L209" t="s">
        <v>44</v>
      </c>
      <c r="M209">
        <v>57150</v>
      </c>
      <c r="N209" t="s">
        <v>4197</v>
      </c>
      <c r="O209" t="s">
        <v>46</v>
      </c>
      <c r="P209">
        <v>57150</v>
      </c>
      <c r="Q209">
        <v>0</v>
      </c>
      <c r="R209">
        <v>0</v>
      </c>
      <c r="S209" t="s">
        <v>4198</v>
      </c>
      <c r="T209" t="s">
        <v>48</v>
      </c>
      <c r="U209" t="s">
        <v>295</v>
      </c>
      <c r="V209">
        <v>38507</v>
      </c>
      <c r="W209" t="s">
        <v>53</v>
      </c>
    </row>
    <row r="210" spans="1:23" x14ac:dyDescent="0.3">
      <c r="A210" t="s">
        <v>4199</v>
      </c>
      <c r="B210" s="1">
        <v>44994</v>
      </c>
      <c r="C210" s="1">
        <v>45081</v>
      </c>
      <c r="D210">
        <v>79567</v>
      </c>
      <c r="E210" t="s">
        <v>24</v>
      </c>
      <c r="F210" t="s">
        <v>25</v>
      </c>
      <c r="G210" t="s">
        <v>109</v>
      </c>
      <c r="H210" t="s">
        <v>93</v>
      </c>
      <c r="I210" t="s">
        <v>42</v>
      </c>
      <c r="J210" t="s">
        <v>29</v>
      </c>
      <c r="K210" t="s">
        <v>30</v>
      </c>
      <c r="L210" t="s">
        <v>44</v>
      </c>
      <c r="M210">
        <v>79567</v>
      </c>
      <c r="N210" t="s">
        <v>1115</v>
      </c>
      <c r="O210" t="s">
        <v>61</v>
      </c>
      <c r="P210">
        <v>0</v>
      </c>
      <c r="Q210">
        <v>79567</v>
      </c>
      <c r="R210">
        <v>0</v>
      </c>
      <c r="S210" t="s">
        <v>4200</v>
      </c>
      <c r="T210" t="s">
        <v>35</v>
      </c>
      <c r="U210" t="s">
        <v>35</v>
      </c>
      <c r="V210">
        <v>0</v>
      </c>
      <c r="W210" t="s">
        <v>53</v>
      </c>
    </row>
    <row r="211" spans="1:23" x14ac:dyDescent="0.3">
      <c r="A211" t="s">
        <v>4199</v>
      </c>
      <c r="B211" s="1">
        <v>44994</v>
      </c>
      <c r="C211" s="1">
        <v>45054</v>
      </c>
      <c r="D211">
        <v>135</v>
      </c>
      <c r="E211" t="s">
        <v>24</v>
      </c>
      <c r="F211" t="s">
        <v>39</v>
      </c>
      <c r="G211" t="s">
        <v>109</v>
      </c>
      <c r="H211" t="s">
        <v>93</v>
      </c>
      <c r="I211" t="s">
        <v>42</v>
      </c>
      <c r="J211" t="s">
        <v>29</v>
      </c>
      <c r="K211" t="s">
        <v>30</v>
      </c>
      <c r="L211" t="s">
        <v>44</v>
      </c>
      <c r="M211">
        <v>135</v>
      </c>
      <c r="N211" t="s">
        <v>1115</v>
      </c>
      <c r="O211" t="s">
        <v>61</v>
      </c>
      <c r="P211">
        <v>0</v>
      </c>
      <c r="Q211">
        <v>135</v>
      </c>
      <c r="R211">
        <v>0</v>
      </c>
      <c r="S211" t="s">
        <v>4200</v>
      </c>
      <c r="T211" t="s">
        <v>35</v>
      </c>
      <c r="U211" t="s">
        <v>35</v>
      </c>
      <c r="V211">
        <v>0</v>
      </c>
      <c r="W211" t="s">
        <v>53</v>
      </c>
    </row>
    <row r="212" spans="1:23" x14ac:dyDescent="0.3">
      <c r="A212" t="s">
        <v>4201</v>
      </c>
      <c r="B212" s="1">
        <v>44995</v>
      </c>
      <c r="C212" s="1">
        <v>45080</v>
      </c>
      <c r="D212">
        <v>42857</v>
      </c>
      <c r="E212" t="s">
        <v>24</v>
      </c>
      <c r="F212" t="s">
        <v>25</v>
      </c>
      <c r="G212" t="s">
        <v>26</v>
      </c>
      <c r="H212" t="s">
        <v>85</v>
      </c>
      <c r="I212" t="s">
        <v>42</v>
      </c>
      <c r="J212" t="s">
        <v>36</v>
      </c>
      <c r="K212" t="s">
        <v>54</v>
      </c>
      <c r="L212" t="s">
        <v>75</v>
      </c>
      <c r="M212">
        <v>42857</v>
      </c>
      <c r="N212" t="s">
        <v>4202</v>
      </c>
      <c r="O212" t="s">
        <v>61</v>
      </c>
      <c r="P212">
        <v>0</v>
      </c>
      <c r="Q212">
        <v>42857</v>
      </c>
      <c r="R212">
        <v>0</v>
      </c>
      <c r="S212" t="s">
        <v>4203</v>
      </c>
      <c r="T212" t="s">
        <v>35</v>
      </c>
      <c r="U212" t="s">
        <v>35</v>
      </c>
      <c r="V212">
        <v>0</v>
      </c>
      <c r="W212" t="s">
        <v>36</v>
      </c>
    </row>
    <row r="213" spans="1:23" x14ac:dyDescent="0.3">
      <c r="A213" t="s">
        <v>4204</v>
      </c>
      <c r="B213" s="1">
        <v>44996</v>
      </c>
      <c r="C213" s="1">
        <v>45082</v>
      </c>
      <c r="D213">
        <v>127</v>
      </c>
      <c r="E213" t="s">
        <v>24</v>
      </c>
      <c r="F213" t="s">
        <v>39</v>
      </c>
      <c r="G213" t="s">
        <v>80</v>
      </c>
      <c r="H213" t="s">
        <v>41</v>
      </c>
      <c r="I213" t="s">
        <v>42</v>
      </c>
      <c r="J213" t="s">
        <v>43</v>
      </c>
      <c r="K213" t="s">
        <v>30</v>
      </c>
      <c r="L213" t="s">
        <v>44</v>
      </c>
      <c r="M213">
        <v>127</v>
      </c>
      <c r="N213" t="s">
        <v>2135</v>
      </c>
      <c r="O213" t="s">
        <v>61</v>
      </c>
      <c r="P213">
        <v>0</v>
      </c>
      <c r="Q213">
        <v>127</v>
      </c>
      <c r="R213">
        <v>0</v>
      </c>
      <c r="S213" t="s">
        <v>4205</v>
      </c>
      <c r="T213" t="s">
        <v>48</v>
      </c>
      <c r="U213" t="s">
        <v>306</v>
      </c>
      <c r="V213">
        <v>36526</v>
      </c>
      <c r="W213" t="s">
        <v>36</v>
      </c>
    </row>
    <row r="214" spans="1:23" x14ac:dyDescent="0.3">
      <c r="A214" t="s">
        <v>4204</v>
      </c>
      <c r="B214" s="1">
        <v>44996</v>
      </c>
      <c r="C214" s="1">
        <v>45084</v>
      </c>
      <c r="D214">
        <v>60273</v>
      </c>
      <c r="E214" t="s">
        <v>24</v>
      </c>
      <c r="F214" t="s">
        <v>25</v>
      </c>
      <c r="G214" t="s">
        <v>80</v>
      </c>
      <c r="H214" t="s">
        <v>41</v>
      </c>
      <c r="I214" t="s">
        <v>42</v>
      </c>
      <c r="J214" t="s">
        <v>43</v>
      </c>
      <c r="K214" t="s">
        <v>30</v>
      </c>
      <c r="L214" t="s">
        <v>44</v>
      </c>
      <c r="M214">
        <v>60273</v>
      </c>
      <c r="N214" t="s">
        <v>2135</v>
      </c>
      <c r="O214" t="s">
        <v>61</v>
      </c>
      <c r="P214">
        <v>0</v>
      </c>
      <c r="Q214">
        <v>60273</v>
      </c>
      <c r="R214">
        <v>0</v>
      </c>
      <c r="S214" t="s">
        <v>4205</v>
      </c>
      <c r="T214" t="s">
        <v>48</v>
      </c>
      <c r="U214" t="s">
        <v>306</v>
      </c>
      <c r="V214">
        <v>36526</v>
      </c>
      <c r="W214" t="s">
        <v>36</v>
      </c>
    </row>
    <row r="215" spans="1:23" x14ac:dyDescent="0.3">
      <c r="A215" t="s">
        <v>4206</v>
      </c>
      <c r="B215" s="1">
        <v>44997</v>
      </c>
      <c r="C215" s="1">
        <v>45057</v>
      </c>
      <c r="D215">
        <v>84379</v>
      </c>
      <c r="E215" t="s">
        <v>38</v>
      </c>
      <c r="F215" t="s">
        <v>25</v>
      </c>
      <c r="G215" t="s">
        <v>109</v>
      </c>
      <c r="H215" t="s">
        <v>85</v>
      </c>
      <c r="I215" t="s">
        <v>42</v>
      </c>
      <c r="J215" t="s">
        <v>36</v>
      </c>
      <c r="K215" t="s">
        <v>30</v>
      </c>
      <c r="L215" t="s">
        <v>44</v>
      </c>
      <c r="M215">
        <v>84379</v>
      </c>
      <c r="N215" t="s">
        <v>4207</v>
      </c>
      <c r="O215" t="s">
        <v>116</v>
      </c>
      <c r="P215">
        <v>84379</v>
      </c>
      <c r="Q215">
        <v>0</v>
      </c>
      <c r="R215">
        <v>0</v>
      </c>
      <c r="S215" t="s">
        <v>4208</v>
      </c>
      <c r="T215" t="s">
        <v>35</v>
      </c>
      <c r="U215" t="s">
        <v>35</v>
      </c>
      <c r="V215">
        <v>0</v>
      </c>
      <c r="W215" t="s">
        <v>36</v>
      </c>
    </row>
    <row r="216" spans="1:23" x14ac:dyDescent="0.3">
      <c r="A216" t="s">
        <v>4209</v>
      </c>
      <c r="B216" s="1">
        <v>44998</v>
      </c>
      <c r="C216" s="1">
        <v>45063</v>
      </c>
      <c r="D216">
        <v>56029</v>
      </c>
      <c r="E216" t="s">
        <v>38</v>
      </c>
      <c r="F216" t="s">
        <v>25</v>
      </c>
      <c r="G216" t="s">
        <v>40</v>
      </c>
      <c r="H216" t="s">
        <v>52</v>
      </c>
      <c r="I216" t="s">
        <v>28</v>
      </c>
      <c r="J216" t="s">
        <v>53</v>
      </c>
      <c r="K216" t="s">
        <v>54</v>
      </c>
      <c r="L216" t="s">
        <v>55</v>
      </c>
      <c r="M216">
        <v>56029</v>
      </c>
      <c r="N216" t="s">
        <v>2968</v>
      </c>
      <c r="O216" t="s">
        <v>33</v>
      </c>
      <c r="P216">
        <v>0</v>
      </c>
      <c r="Q216">
        <v>0</v>
      </c>
      <c r="R216">
        <v>56029</v>
      </c>
      <c r="S216" t="s">
        <v>4210</v>
      </c>
      <c r="T216" t="s">
        <v>48</v>
      </c>
      <c r="U216" t="s">
        <v>1588</v>
      </c>
      <c r="V216">
        <v>58772</v>
      </c>
      <c r="W216" t="s">
        <v>64</v>
      </c>
    </row>
    <row r="217" spans="1:23" x14ac:dyDescent="0.3">
      <c r="A217" t="s">
        <v>4211</v>
      </c>
      <c r="B217" s="1">
        <v>44999</v>
      </c>
      <c r="C217" s="1">
        <v>45062</v>
      </c>
      <c r="D217">
        <v>47655</v>
      </c>
      <c r="E217" t="s">
        <v>38</v>
      </c>
      <c r="F217" t="s">
        <v>25</v>
      </c>
      <c r="G217" t="s">
        <v>26</v>
      </c>
      <c r="H217" t="s">
        <v>93</v>
      </c>
      <c r="I217" t="s">
        <v>42</v>
      </c>
      <c r="J217" t="s">
        <v>43</v>
      </c>
      <c r="K217" t="s">
        <v>54</v>
      </c>
      <c r="L217" t="s">
        <v>44</v>
      </c>
      <c r="M217">
        <v>47655</v>
      </c>
      <c r="N217" t="s">
        <v>2513</v>
      </c>
      <c r="O217" t="s">
        <v>61</v>
      </c>
      <c r="P217">
        <v>0</v>
      </c>
      <c r="Q217">
        <v>47655</v>
      </c>
      <c r="R217">
        <v>0</v>
      </c>
      <c r="S217" t="s">
        <v>4212</v>
      </c>
      <c r="T217" t="s">
        <v>48</v>
      </c>
      <c r="U217" t="s">
        <v>985</v>
      </c>
      <c r="V217">
        <v>5479</v>
      </c>
      <c r="W217" t="s">
        <v>64</v>
      </c>
    </row>
    <row r="218" spans="1:23" x14ac:dyDescent="0.3">
      <c r="A218" t="s">
        <v>4213</v>
      </c>
      <c r="B218" s="1">
        <v>45000</v>
      </c>
      <c r="C218" s="1">
        <v>45079</v>
      </c>
      <c r="D218">
        <v>40801</v>
      </c>
      <c r="E218" t="s">
        <v>24</v>
      </c>
      <c r="F218" t="s">
        <v>25</v>
      </c>
      <c r="G218" t="s">
        <v>80</v>
      </c>
      <c r="H218" t="s">
        <v>52</v>
      </c>
      <c r="I218" t="s">
        <v>42</v>
      </c>
      <c r="J218" t="s">
        <v>114</v>
      </c>
      <c r="K218" t="s">
        <v>30</v>
      </c>
      <c r="L218" t="s">
        <v>66</v>
      </c>
      <c r="M218">
        <v>40801</v>
      </c>
      <c r="N218" t="s">
        <v>2167</v>
      </c>
      <c r="O218" t="s">
        <v>61</v>
      </c>
      <c r="P218">
        <v>0</v>
      </c>
      <c r="Q218">
        <v>40801</v>
      </c>
      <c r="R218">
        <v>0</v>
      </c>
      <c r="S218" t="s">
        <v>4214</v>
      </c>
      <c r="T218" t="s">
        <v>48</v>
      </c>
      <c r="U218" t="s">
        <v>320</v>
      </c>
      <c r="V218">
        <v>55188</v>
      </c>
      <c r="W218" t="s">
        <v>50</v>
      </c>
    </row>
    <row r="219" spans="1:23" x14ac:dyDescent="0.3">
      <c r="A219" t="s">
        <v>4215</v>
      </c>
      <c r="B219" s="1">
        <v>45001</v>
      </c>
      <c r="C219" s="1">
        <v>45081</v>
      </c>
      <c r="D219">
        <v>82</v>
      </c>
      <c r="E219" t="s">
        <v>24</v>
      </c>
      <c r="F219" t="s">
        <v>39</v>
      </c>
      <c r="G219" t="s">
        <v>80</v>
      </c>
      <c r="H219" t="s">
        <v>41</v>
      </c>
      <c r="I219" t="s">
        <v>28</v>
      </c>
      <c r="J219" t="s">
        <v>53</v>
      </c>
      <c r="K219" t="s">
        <v>54</v>
      </c>
      <c r="L219" t="s">
        <v>75</v>
      </c>
      <c r="M219">
        <v>82</v>
      </c>
      <c r="N219" t="s">
        <v>2287</v>
      </c>
      <c r="O219" t="s">
        <v>33</v>
      </c>
      <c r="P219">
        <v>0</v>
      </c>
      <c r="Q219">
        <v>0</v>
      </c>
      <c r="R219">
        <v>82</v>
      </c>
      <c r="S219" t="s">
        <v>4216</v>
      </c>
      <c r="T219" t="s">
        <v>35</v>
      </c>
      <c r="U219" t="s">
        <v>35</v>
      </c>
      <c r="V219">
        <v>0</v>
      </c>
      <c r="W219" t="s">
        <v>36</v>
      </c>
    </row>
    <row r="220" spans="1:23" x14ac:dyDescent="0.3">
      <c r="A220" t="s">
        <v>4215</v>
      </c>
      <c r="B220" s="1">
        <v>45001</v>
      </c>
      <c r="C220" s="1">
        <v>45078</v>
      </c>
      <c r="D220">
        <v>13063</v>
      </c>
      <c r="E220" t="s">
        <v>24</v>
      </c>
      <c r="F220" t="s">
        <v>25</v>
      </c>
      <c r="G220" t="s">
        <v>80</v>
      </c>
      <c r="H220" t="s">
        <v>41</v>
      </c>
      <c r="I220" t="s">
        <v>28</v>
      </c>
      <c r="J220" t="s">
        <v>53</v>
      </c>
      <c r="K220" t="s">
        <v>54</v>
      </c>
      <c r="L220" t="s">
        <v>75</v>
      </c>
      <c r="M220">
        <v>13063</v>
      </c>
      <c r="N220" t="s">
        <v>2287</v>
      </c>
      <c r="O220" t="s">
        <v>33</v>
      </c>
      <c r="P220">
        <v>0</v>
      </c>
      <c r="Q220">
        <v>0</v>
      </c>
      <c r="R220">
        <v>13063</v>
      </c>
      <c r="S220" t="s">
        <v>4216</v>
      </c>
      <c r="T220" t="s">
        <v>35</v>
      </c>
      <c r="U220" t="s">
        <v>35</v>
      </c>
      <c r="V220">
        <v>0</v>
      </c>
      <c r="W220" t="s">
        <v>36</v>
      </c>
    </row>
    <row r="221" spans="1:23" x14ac:dyDescent="0.3">
      <c r="A221" t="s">
        <v>4217</v>
      </c>
      <c r="B221" s="1">
        <v>45002</v>
      </c>
      <c r="C221" s="1">
        <v>45065</v>
      </c>
      <c r="D221">
        <v>35515</v>
      </c>
      <c r="E221" t="s">
        <v>38</v>
      </c>
      <c r="F221" t="s">
        <v>25</v>
      </c>
      <c r="G221" t="s">
        <v>40</v>
      </c>
      <c r="H221" t="s">
        <v>27</v>
      </c>
      <c r="I221" t="s">
        <v>42</v>
      </c>
      <c r="J221" t="s">
        <v>50</v>
      </c>
      <c r="K221" t="s">
        <v>54</v>
      </c>
      <c r="L221" t="s">
        <v>31</v>
      </c>
      <c r="M221">
        <v>35515</v>
      </c>
      <c r="N221" t="s">
        <v>4218</v>
      </c>
      <c r="O221" t="s">
        <v>46</v>
      </c>
      <c r="P221">
        <v>35515</v>
      </c>
      <c r="Q221">
        <v>0</v>
      </c>
      <c r="R221">
        <v>0</v>
      </c>
      <c r="S221" t="s">
        <v>4219</v>
      </c>
      <c r="T221" t="s">
        <v>35</v>
      </c>
      <c r="U221" t="s">
        <v>35</v>
      </c>
      <c r="V221">
        <v>0</v>
      </c>
      <c r="W221" t="s">
        <v>43</v>
      </c>
    </row>
    <row r="222" spans="1:23" x14ac:dyDescent="0.3">
      <c r="A222" t="s">
        <v>4220</v>
      </c>
      <c r="B222" s="1">
        <v>45003</v>
      </c>
      <c r="C222" s="1">
        <v>45080</v>
      </c>
      <c r="D222">
        <v>146</v>
      </c>
      <c r="E222" t="s">
        <v>38</v>
      </c>
      <c r="F222" t="s">
        <v>39</v>
      </c>
      <c r="G222" t="s">
        <v>80</v>
      </c>
      <c r="H222" t="s">
        <v>59</v>
      </c>
      <c r="I222" t="s">
        <v>42</v>
      </c>
      <c r="J222" t="s">
        <v>50</v>
      </c>
      <c r="K222" t="s">
        <v>30</v>
      </c>
      <c r="L222" t="s">
        <v>44</v>
      </c>
      <c r="M222">
        <v>146</v>
      </c>
      <c r="N222" t="s">
        <v>587</v>
      </c>
      <c r="O222" t="s">
        <v>46</v>
      </c>
      <c r="P222">
        <v>146</v>
      </c>
      <c r="Q222">
        <v>0</v>
      </c>
      <c r="R222">
        <v>0</v>
      </c>
      <c r="S222" t="s">
        <v>4221</v>
      </c>
      <c r="T222" t="s">
        <v>48</v>
      </c>
      <c r="U222" t="s">
        <v>2711</v>
      </c>
      <c r="V222">
        <v>53424</v>
      </c>
      <c r="W222" t="s">
        <v>29</v>
      </c>
    </row>
    <row r="223" spans="1:23" x14ac:dyDescent="0.3">
      <c r="A223" t="s">
        <v>4220</v>
      </c>
      <c r="B223" s="1">
        <v>45003</v>
      </c>
      <c r="C223" s="1">
        <v>45090</v>
      </c>
      <c r="D223">
        <v>5474</v>
      </c>
      <c r="E223" t="s">
        <v>38</v>
      </c>
      <c r="F223" t="s">
        <v>25</v>
      </c>
      <c r="G223" t="s">
        <v>80</v>
      </c>
      <c r="H223" t="s">
        <v>59</v>
      </c>
      <c r="I223" t="s">
        <v>42</v>
      </c>
      <c r="J223" t="s">
        <v>50</v>
      </c>
      <c r="K223" t="s">
        <v>30</v>
      </c>
      <c r="L223" t="s">
        <v>44</v>
      </c>
      <c r="M223">
        <v>5474</v>
      </c>
      <c r="N223" t="s">
        <v>587</v>
      </c>
      <c r="O223" t="s">
        <v>46</v>
      </c>
      <c r="P223">
        <v>5474</v>
      </c>
      <c r="Q223">
        <v>0</v>
      </c>
      <c r="R223">
        <v>0</v>
      </c>
      <c r="S223" t="s">
        <v>4221</v>
      </c>
      <c r="T223" t="s">
        <v>48</v>
      </c>
      <c r="U223" t="s">
        <v>2711</v>
      </c>
      <c r="V223">
        <v>53424</v>
      </c>
      <c r="W223" t="s">
        <v>29</v>
      </c>
    </row>
    <row r="224" spans="1:23" x14ac:dyDescent="0.3">
      <c r="A224" t="s">
        <v>4222</v>
      </c>
      <c r="B224" s="1">
        <v>45004</v>
      </c>
      <c r="C224" s="1">
        <v>45072</v>
      </c>
      <c r="D224">
        <v>73669</v>
      </c>
      <c r="E224" t="s">
        <v>24</v>
      </c>
      <c r="F224" t="s">
        <v>25</v>
      </c>
      <c r="G224" t="s">
        <v>26</v>
      </c>
      <c r="H224" t="s">
        <v>41</v>
      </c>
      <c r="I224" t="s">
        <v>28</v>
      </c>
      <c r="J224" t="s">
        <v>29</v>
      </c>
      <c r="K224" t="s">
        <v>30</v>
      </c>
      <c r="L224" t="s">
        <v>31</v>
      </c>
      <c r="M224">
        <v>73669</v>
      </c>
      <c r="N224" t="s">
        <v>4223</v>
      </c>
      <c r="O224" t="s">
        <v>33</v>
      </c>
      <c r="P224">
        <v>0</v>
      </c>
      <c r="Q224">
        <v>0</v>
      </c>
      <c r="R224">
        <v>73669</v>
      </c>
      <c r="S224" t="s">
        <v>4224</v>
      </c>
      <c r="T224" t="s">
        <v>35</v>
      </c>
      <c r="U224" t="s">
        <v>35</v>
      </c>
      <c r="V224">
        <v>0</v>
      </c>
      <c r="W224" t="s">
        <v>29</v>
      </c>
    </row>
    <row r="225" spans="1:23" x14ac:dyDescent="0.3">
      <c r="A225" t="s">
        <v>4225</v>
      </c>
      <c r="B225" s="1">
        <v>45005</v>
      </c>
      <c r="C225" s="1">
        <v>45077</v>
      </c>
      <c r="D225">
        <v>45969</v>
      </c>
      <c r="E225" t="s">
        <v>24</v>
      </c>
      <c r="F225" t="s">
        <v>25</v>
      </c>
      <c r="G225" t="s">
        <v>109</v>
      </c>
      <c r="H225" t="s">
        <v>85</v>
      </c>
      <c r="I225" t="s">
        <v>42</v>
      </c>
      <c r="J225" t="s">
        <v>70</v>
      </c>
      <c r="K225" t="s">
        <v>30</v>
      </c>
      <c r="L225" t="s">
        <v>55</v>
      </c>
      <c r="M225">
        <v>45969</v>
      </c>
      <c r="N225" t="s">
        <v>1820</v>
      </c>
      <c r="O225" t="s">
        <v>46</v>
      </c>
      <c r="P225">
        <v>45969</v>
      </c>
      <c r="Q225">
        <v>0</v>
      </c>
      <c r="R225">
        <v>0</v>
      </c>
      <c r="S225" t="s">
        <v>4226</v>
      </c>
      <c r="T225" t="s">
        <v>35</v>
      </c>
      <c r="U225" t="s">
        <v>35</v>
      </c>
      <c r="V225">
        <v>0</v>
      </c>
      <c r="W225" t="s">
        <v>53</v>
      </c>
    </row>
    <row r="226" spans="1:23" x14ac:dyDescent="0.3">
      <c r="A226" t="s">
        <v>4227</v>
      </c>
      <c r="B226" s="1">
        <v>45006</v>
      </c>
      <c r="C226" s="1">
        <v>45087</v>
      </c>
      <c r="D226">
        <v>13</v>
      </c>
      <c r="E226" t="s">
        <v>38</v>
      </c>
      <c r="F226" t="s">
        <v>39</v>
      </c>
      <c r="G226" t="s">
        <v>80</v>
      </c>
      <c r="H226" t="s">
        <v>85</v>
      </c>
      <c r="I226" t="s">
        <v>42</v>
      </c>
      <c r="J226" t="s">
        <v>50</v>
      </c>
      <c r="K226" t="s">
        <v>30</v>
      </c>
      <c r="L226" t="s">
        <v>75</v>
      </c>
      <c r="M226">
        <v>130</v>
      </c>
      <c r="N226" t="s">
        <v>3094</v>
      </c>
      <c r="O226" t="s">
        <v>116</v>
      </c>
      <c r="P226">
        <v>130</v>
      </c>
      <c r="Q226">
        <v>0</v>
      </c>
      <c r="R226">
        <v>0</v>
      </c>
      <c r="S226" t="s">
        <v>4228</v>
      </c>
      <c r="T226" t="s">
        <v>35</v>
      </c>
      <c r="U226" t="s">
        <v>35</v>
      </c>
      <c r="V226">
        <v>0</v>
      </c>
      <c r="W226" t="s">
        <v>64</v>
      </c>
    </row>
    <row r="227" spans="1:23" x14ac:dyDescent="0.3">
      <c r="A227" t="s">
        <v>4227</v>
      </c>
      <c r="B227" s="1">
        <v>45006</v>
      </c>
      <c r="C227" s="1">
        <v>45082</v>
      </c>
      <c r="D227">
        <v>21529</v>
      </c>
      <c r="E227" t="s">
        <v>38</v>
      </c>
      <c r="F227" t="s">
        <v>25</v>
      </c>
      <c r="G227" t="s">
        <v>80</v>
      </c>
      <c r="H227" t="s">
        <v>85</v>
      </c>
      <c r="I227" t="s">
        <v>42</v>
      </c>
      <c r="J227" t="s">
        <v>50</v>
      </c>
      <c r="K227" t="s">
        <v>30</v>
      </c>
      <c r="L227" t="s">
        <v>75</v>
      </c>
      <c r="M227">
        <v>21529</v>
      </c>
      <c r="N227" t="s">
        <v>3094</v>
      </c>
      <c r="O227" t="s">
        <v>116</v>
      </c>
      <c r="P227">
        <v>21529</v>
      </c>
      <c r="Q227">
        <v>0</v>
      </c>
      <c r="R227">
        <v>0</v>
      </c>
      <c r="S227" t="s">
        <v>4228</v>
      </c>
      <c r="T227" t="s">
        <v>35</v>
      </c>
      <c r="U227" t="s">
        <v>35</v>
      </c>
      <c r="V227">
        <v>0</v>
      </c>
      <c r="W227" t="s">
        <v>64</v>
      </c>
    </row>
    <row r="228" spans="1:23" x14ac:dyDescent="0.3">
      <c r="A228" t="s">
        <v>4229</v>
      </c>
      <c r="B228" s="1">
        <v>45007</v>
      </c>
      <c r="C228" s="1">
        <v>45092</v>
      </c>
      <c r="D228">
        <v>17526</v>
      </c>
      <c r="E228" t="s">
        <v>24</v>
      </c>
      <c r="F228" t="s">
        <v>25</v>
      </c>
      <c r="G228" t="s">
        <v>109</v>
      </c>
      <c r="H228" t="s">
        <v>52</v>
      </c>
      <c r="I228" t="s">
        <v>28</v>
      </c>
      <c r="J228" t="s">
        <v>114</v>
      </c>
      <c r="K228" t="s">
        <v>30</v>
      </c>
      <c r="L228" t="s">
        <v>55</v>
      </c>
      <c r="M228">
        <v>17526</v>
      </c>
      <c r="N228" t="s">
        <v>4230</v>
      </c>
      <c r="O228" t="s">
        <v>33</v>
      </c>
      <c r="P228">
        <v>0</v>
      </c>
      <c r="Q228">
        <v>0</v>
      </c>
      <c r="R228">
        <v>17526</v>
      </c>
      <c r="S228" t="s">
        <v>4231</v>
      </c>
      <c r="T228" t="s">
        <v>35</v>
      </c>
      <c r="U228" t="s">
        <v>35</v>
      </c>
      <c r="V228">
        <v>0</v>
      </c>
      <c r="W228" t="s">
        <v>50</v>
      </c>
    </row>
    <row r="229" spans="1:23" x14ac:dyDescent="0.3">
      <c r="A229" t="s">
        <v>4232</v>
      </c>
      <c r="B229" s="1">
        <v>45008</v>
      </c>
      <c r="C229" s="1">
        <v>45090</v>
      </c>
      <c r="D229">
        <v>93768</v>
      </c>
      <c r="E229" t="s">
        <v>24</v>
      </c>
      <c r="F229" t="s">
        <v>25</v>
      </c>
      <c r="G229" t="s">
        <v>40</v>
      </c>
      <c r="H229" t="s">
        <v>59</v>
      </c>
      <c r="I229" t="s">
        <v>42</v>
      </c>
      <c r="J229" t="s">
        <v>53</v>
      </c>
      <c r="K229" t="s">
        <v>54</v>
      </c>
      <c r="L229" t="s">
        <v>75</v>
      </c>
      <c r="M229">
        <v>93768</v>
      </c>
      <c r="N229" t="s">
        <v>3859</v>
      </c>
      <c r="O229" t="s">
        <v>46</v>
      </c>
      <c r="P229">
        <v>93768</v>
      </c>
      <c r="Q229">
        <v>0</v>
      </c>
      <c r="R229">
        <v>0</v>
      </c>
      <c r="S229" t="s">
        <v>4233</v>
      </c>
      <c r="T229" t="s">
        <v>35</v>
      </c>
      <c r="U229" t="s">
        <v>35</v>
      </c>
      <c r="V229">
        <v>0</v>
      </c>
      <c r="W229" t="s">
        <v>29</v>
      </c>
    </row>
    <row r="230" spans="1:23" x14ac:dyDescent="0.3">
      <c r="A230" t="s">
        <v>4232</v>
      </c>
      <c r="B230" s="1">
        <v>45008</v>
      </c>
      <c r="C230" s="1">
        <v>45087</v>
      </c>
      <c r="D230">
        <v>97</v>
      </c>
      <c r="E230" t="s">
        <v>24</v>
      </c>
      <c r="F230" t="s">
        <v>39</v>
      </c>
      <c r="G230" t="s">
        <v>40</v>
      </c>
      <c r="H230" t="s">
        <v>59</v>
      </c>
      <c r="I230" t="s">
        <v>42</v>
      </c>
      <c r="J230" t="s">
        <v>53</v>
      </c>
      <c r="K230" t="s">
        <v>54</v>
      </c>
      <c r="L230" t="s">
        <v>75</v>
      </c>
      <c r="M230">
        <v>97</v>
      </c>
      <c r="N230" t="s">
        <v>3859</v>
      </c>
      <c r="O230" t="s">
        <v>46</v>
      </c>
      <c r="P230">
        <v>97</v>
      </c>
      <c r="Q230">
        <v>0</v>
      </c>
      <c r="R230">
        <v>0</v>
      </c>
      <c r="S230" t="s">
        <v>4233</v>
      </c>
      <c r="T230" t="s">
        <v>35</v>
      </c>
      <c r="U230" t="s">
        <v>35</v>
      </c>
      <c r="V230">
        <v>0</v>
      </c>
      <c r="W230" t="s">
        <v>29</v>
      </c>
    </row>
    <row r="231" spans="1:23" x14ac:dyDescent="0.3">
      <c r="A231" t="s">
        <v>4234</v>
      </c>
      <c r="B231" s="1">
        <v>45009</v>
      </c>
      <c r="C231" s="1">
        <v>45090</v>
      </c>
      <c r="D231">
        <v>18138</v>
      </c>
      <c r="E231" t="s">
        <v>38</v>
      </c>
      <c r="F231" t="s">
        <v>25</v>
      </c>
      <c r="G231" t="s">
        <v>109</v>
      </c>
      <c r="H231" t="s">
        <v>93</v>
      </c>
      <c r="I231" t="s">
        <v>42</v>
      </c>
      <c r="J231" t="s">
        <v>36</v>
      </c>
      <c r="K231" t="s">
        <v>30</v>
      </c>
      <c r="L231" t="s">
        <v>55</v>
      </c>
      <c r="M231">
        <v>18138</v>
      </c>
      <c r="N231" t="s">
        <v>4235</v>
      </c>
      <c r="O231" t="s">
        <v>46</v>
      </c>
      <c r="P231">
        <v>18138</v>
      </c>
      <c r="Q231">
        <v>0</v>
      </c>
      <c r="R231">
        <v>0</v>
      </c>
      <c r="S231" t="s">
        <v>4236</v>
      </c>
      <c r="T231" t="s">
        <v>35</v>
      </c>
      <c r="U231" t="s">
        <v>35</v>
      </c>
      <c r="V231">
        <v>0</v>
      </c>
      <c r="W231" t="s">
        <v>50</v>
      </c>
    </row>
    <row r="232" spans="1:23" x14ac:dyDescent="0.3">
      <c r="A232" t="s">
        <v>4237</v>
      </c>
      <c r="B232" s="1">
        <v>45010</v>
      </c>
      <c r="C232" s="1">
        <v>45082</v>
      </c>
      <c r="D232">
        <v>59919</v>
      </c>
      <c r="E232" t="s">
        <v>38</v>
      </c>
      <c r="F232" t="s">
        <v>25</v>
      </c>
      <c r="G232" t="s">
        <v>109</v>
      </c>
      <c r="H232" t="s">
        <v>59</v>
      </c>
      <c r="I232" t="s">
        <v>28</v>
      </c>
      <c r="J232" t="s">
        <v>36</v>
      </c>
      <c r="K232" t="s">
        <v>54</v>
      </c>
      <c r="L232" t="s">
        <v>44</v>
      </c>
      <c r="M232">
        <v>59919</v>
      </c>
      <c r="N232" t="s">
        <v>4238</v>
      </c>
      <c r="O232" t="s">
        <v>33</v>
      </c>
      <c r="P232">
        <v>0</v>
      </c>
      <c r="Q232">
        <v>0</v>
      </c>
      <c r="R232">
        <v>59919</v>
      </c>
      <c r="S232" t="s">
        <v>4239</v>
      </c>
      <c r="T232" t="s">
        <v>35</v>
      </c>
      <c r="U232" t="s">
        <v>35</v>
      </c>
      <c r="V232">
        <v>0</v>
      </c>
      <c r="W232" t="s">
        <v>36</v>
      </c>
    </row>
    <row r="233" spans="1:23" x14ac:dyDescent="0.3">
      <c r="A233" t="s">
        <v>4237</v>
      </c>
      <c r="B233" s="1">
        <v>45010</v>
      </c>
      <c r="C233" s="1">
        <v>45097</v>
      </c>
      <c r="D233">
        <v>91</v>
      </c>
      <c r="E233" t="s">
        <v>38</v>
      </c>
      <c r="F233" t="s">
        <v>39</v>
      </c>
      <c r="G233" t="s">
        <v>109</v>
      </c>
      <c r="H233" t="s">
        <v>59</v>
      </c>
      <c r="I233" t="s">
        <v>28</v>
      </c>
      <c r="J233" t="s">
        <v>36</v>
      </c>
      <c r="K233" t="s">
        <v>54</v>
      </c>
      <c r="L233" t="s">
        <v>44</v>
      </c>
      <c r="M233">
        <v>91</v>
      </c>
      <c r="N233" t="s">
        <v>4238</v>
      </c>
      <c r="O233" t="s">
        <v>33</v>
      </c>
      <c r="P233">
        <v>0</v>
      </c>
      <c r="Q233">
        <v>0</v>
      </c>
      <c r="R233">
        <v>91</v>
      </c>
      <c r="S233" t="s">
        <v>4239</v>
      </c>
      <c r="T233" t="s">
        <v>35</v>
      </c>
      <c r="U233" t="s">
        <v>35</v>
      </c>
      <c r="V233">
        <v>0</v>
      </c>
      <c r="W233" t="s">
        <v>36</v>
      </c>
    </row>
    <row r="234" spans="1:23" x14ac:dyDescent="0.3">
      <c r="A234" t="s">
        <v>4240</v>
      </c>
      <c r="B234" s="1">
        <v>45011</v>
      </c>
      <c r="C234" s="1">
        <v>45078</v>
      </c>
      <c r="D234">
        <v>97</v>
      </c>
      <c r="E234" t="s">
        <v>38</v>
      </c>
      <c r="F234" t="s">
        <v>39</v>
      </c>
      <c r="G234" t="s">
        <v>74</v>
      </c>
      <c r="H234" t="s">
        <v>41</v>
      </c>
      <c r="I234" t="s">
        <v>42</v>
      </c>
      <c r="J234" t="s">
        <v>50</v>
      </c>
      <c r="K234" t="s">
        <v>30</v>
      </c>
      <c r="L234" t="s">
        <v>31</v>
      </c>
      <c r="M234">
        <v>97</v>
      </c>
      <c r="N234" t="s">
        <v>634</v>
      </c>
      <c r="O234" t="s">
        <v>116</v>
      </c>
      <c r="P234">
        <v>97</v>
      </c>
      <c r="Q234">
        <v>0</v>
      </c>
      <c r="R234">
        <v>0</v>
      </c>
      <c r="S234" t="s">
        <v>4241</v>
      </c>
      <c r="T234" t="s">
        <v>48</v>
      </c>
      <c r="U234" t="s">
        <v>355</v>
      </c>
      <c r="V234">
        <v>7419</v>
      </c>
      <c r="W234" t="s">
        <v>64</v>
      </c>
    </row>
    <row r="235" spans="1:23" x14ac:dyDescent="0.3">
      <c r="A235" t="s">
        <v>4240</v>
      </c>
      <c r="B235" s="1">
        <v>45011</v>
      </c>
      <c r="C235" s="1">
        <v>45071</v>
      </c>
      <c r="D235">
        <v>99211</v>
      </c>
      <c r="E235" t="s">
        <v>38</v>
      </c>
      <c r="F235" t="s">
        <v>25</v>
      </c>
      <c r="G235" t="s">
        <v>74</v>
      </c>
      <c r="H235" t="s">
        <v>41</v>
      </c>
      <c r="I235" t="s">
        <v>42</v>
      </c>
      <c r="J235" t="s">
        <v>50</v>
      </c>
      <c r="K235" t="s">
        <v>30</v>
      </c>
      <c r="L235" t="s">
        <v>31</v>
      </c>
      <c r="M235">
        <v>99211</v>
      </c>
      <c r="N235" t="s">
        <v>634</v>
      </c>
      <c r="O235" t="s">
        <v>116</v>
      </c>
      <c r="P235">
        <v>99211</v>
      </c>
      <c r="Q235">
        <v>0</v>
      </c>
      <c r="R235">
        <v>0</v>
      </c>
      <c r="S235" t="s">
        <v>4241</v>
      </c>
      <c r="T235" t="s">
        <v>48</v>
      </c>
      <c r="U235" t="s">
        <v>355</v>
      </c>
      <c r="V235">
        <v>7419</v>
      </c>
      <c r="W235" t="s">
        <v>64</v>
      </c>
    </row>
    <row r="236" spans="1:23" x14ac:dyDescent="0.3">
      <c r="A236" t="s">
        <v>4242</v>
      </c>
      <c r="B236" s="1">
        <v>45012</v>
      </c>
      <c r="C236" s="1">
        <v>45072</v>
      </c>
      <c r="D236">
        <v>70281</v>
      </c>
      <c r="E236" t="s">
        <v>24</v>
      </c>
      <c r="F236" t="s">
        <v>25</v>
      </c>
      <c r="G236" t="s">
        <v>40</v>
      </c>
      <c r="H236" t="s">
        <v>85</v>
      </c>
      <c r="I236" t="s">
        <v>28</v>
      </c>
      <c r="J236" t="s">
        <v>43</v>
      </c>
      <c r="K236" t="s">
        <v>54</v>
      </c>
      <c r="L236" t="s">
        <v>31</v>
      </c>
      <c r="M236">
        <v>70281</v>
      </c>
      <c r="N236" t="s">
        <v>228</v>
      </c>
      <c r="O236" t="s">
        <v>33</v>
      </c>
      <c r="P236">
        <v>0</v>
      </c>
      <c r="Q236">
        <v>0</v>
      </c>
      <c r="R236">
        <v>70281</v>
      </c>
      <c r="S236" t="s">
        <v>4243</v>
      </c>
      <c r="T236" t="s">
        <v>35</v>
      </c>
      <c r="U236" t="s">
        <v>35</v>
      </c>
      <c r="V236">
        <v>0</v>
      </c>
      <c r="W236" t="s">
        <v>36</v>
      </c>
    </row>
    <row r="237" spans="1:23" x14ac:dyDescent="0.3">
      <c r="A237" t="s">
        <v>4244</v>
      </c>
      <c r="B237" s="1">
        <v>45013</v>
      </c>
      <c r="C237" s="1">
        <v>45078</v>
      </c>
      <c r="D237">
        <v>1528</v>
      </c>
      <c r="E237" t="s">
        <v>24</v>
      </c>
      <c r="F237" t="s">
        <v>25</v>
      </c>
      <c r="G237" t="s">
        <v>119</v>
      </c>
      <c r="H237" t="s">
        <v>52</v>
      </c>
      <c r="I237" t="s">
        <v>28</v>
      </c>
      <c r="J237" t="s">
        <v>43</v>
      </c>
      <c r="K237" t="s">
        <v>54</v>
      </c>
      <c r="L237" t="s">
        <v>66</v>
      </c>
      <c r="M237">
        <v>15280</v>
      </c>
      <c r="N237" t="s">
        <v>4245</v>
      </c>
      <c r="O237" t="s">
        <v>33</v>
      </c>
      <c r="P237">
        <v>0</v>
      </c>
      <c r="Q237">
        <v>0</v>
      </c>
      <c r="R237">
        <v>15280</v>
      </c>
      <c r="S237" t="s">
        <v>4246</v>
      </c>
      <c r="T237" t="s">
        <v>48</v>
      </c>
      <c r="U237" t="s">
        <v>1633</v>
      </c>
      <c r="V237">
        <v>84082</v>
      </c>
      <c r="W237" t="s">
        <v>64</v>
      </c>
    </row>
    <row r="238" spans="1:23" x14ac:dyDescent="0.3">
      <c r="A238" t="s">
        <v>4247</v>
      </c>
      <c r="B238" s="1">
        <v>45014</v>
      </c>
      <c r="C238" s="1">
        <v>45093</v>
      </c>
      <c r="D238">
        <v>82939</v>
      </c>
      <c r="E238" t="s">
        <v>24</v>
      </c>
      <c r="F238" t="s">
        <v>25</v>
      </c>
      <c r="G238" t="s">
        <v>74</v>
      </c>
      <c r="H238" t="s">
        <v>27</v>
      </c>
      <c r="I238" t="s">
        <v>28</v>
      </c>
      <c r="J238" t="s">
        <v>70</v>
      </c>
      <c r="K238" t="s">
        <v>54</v>
      </c>
      <c r="L238" t="s">
        <v>31</v>
      </c>
      <c r="M238">
        <v>82939</v>
      </c>
      <c r="N238" t="s">
        <v>4248</v>
      </c>
      <c r="O238" t="s">
        <v>33</v>
      </c>
      <c r="P238">
        <v>0</v>
      </c>
      <c r="Q238">
        <v>0</v>
      </c>
      <c r="R238">
        <v>82939</v>
      </c>
      <c r="S238" t="s">
        <v>4249</v>
      </c>
      <c r="T238" t="s">
        <v>35</v>
      </c>
      <c r="U238" t="s">
        <v>35</v>
      </c>
      <c r="V238">
        <v>0</v>
      </c>
      <c r="W238" t="s">
        <v>36</v>
      </c>
    </row>
    <row r="239" spans="1:23" x14ac:dyDescent="0.3">
      <c r="A239" t="s">
        <v>4247</v>
      </c>
      <c r="B239" s="1">
        <v>45014</v>
      </c>
      <c r="C239" s="1">
        <v>45104</v>
      </c>
      <c r="D239">
        <v>135</v>
      </c>
      <c r="E239" t="s">
        <v>24</v>
      </c>
      <c r="F239" t="s">
        <v>39</v>
      </c>
      <c r="G239" t="s">
        <v>74</v>
      </c>
      <c r="H239" t="s">
        <v>27</v>
      </c>
      <c r="I239" t="s">
        <v>28</v>
      </c>
      <c r="J239" t="s">
        <v>70</v>
      </c>
      <c r="K239" t="s">
        <v>54</v>
      </c>
      <c r="L239" t="s">
        <v>31</v>
      </c>
      <c r="M239">
        <v>135</v>
      </c>
      <c r="N239" t="s">
        <v>4248</v>
      </c>
      <c r="O239" t="s">
        <v>33</v>
      </c>
      <c r="P239">
        <v>0</v>
      </c>
      <c r="Q239">
        <v>0</v>
      </c>
      <c r="R239">
        <v>135</v>
      </c>
      <c r="S239" t="s">
        <v>4249</v>
      </c>
      <c r="T239" t="s">
        <v>35</v>
      </c>
      <c r="U239" t="s">
        <v>35</v>
      </c>
      <c r="V239">
        <v>0</v>
      </c>
      <c r="W239" t="s">
        <v>36</v>
      </c>
    </row>
    <row r="240" spans="1:23" x14ac:dyDescent="0.3">
      <c r="A240" t="s">
        <v>4250</v>
      </c>
      <c r="B240" s="1">
        <v>45015</v>
      </c>
      <c r="C240" s="1">
        <v>45096</v>
      </c>
      <c r="D240">
        <v>55867</v>
      </c>
      <c r="E240" t="s">
        <v>24</v>
      </c>
      <c r="F240" t="s">
        <v>25</v>
      </c>
      <c r="G240" t="s">
        <v>80</v>
      </c>
      <c r="H240" t="s">
        <v>93</v>
      </c>
      <c r="I240" t="s">
        <v>28</v>
      </c>
      <c r="J240" t="s">
        <v>43</v>
      </c>
      <c r="K240" t="s">
        <v>30</v>
      </c>
      <c r="L240" t="s">
        <v>44</v>
      </c>
      <c r="M240">
        <v>55867</v>
      </c>
      <c r="N240" t="s">
        <v>4251</v>
      </c>
      <c r="O240" t="s">
        <v>33</v>
      </c>
      <c r="P240">
        <v>0</v>
      </c>
      <c r="Q240">
        <v>0</v>
      </c>
      <c r="R240">
        <v>55867</v>
      </c>
      <c r="S240" t="s">
        <v>4252</v>
      </c>
      <c r="T240" t="s">
        <v>48</v>
      </c>
      <c r="U240" t="s">
        <v>1639</v>
      </c>
      <c r="V240">
        <v>57592</v>
      </c>
      <c r="W240" t="s">
        <v>64</v>
      </c>
    </row>
    <row r="241" spans="1:23" x14ac:dyDescent="0.3">
      <c r="A241" t="s">
        <v>4253</v>
      </c>
      <c r="B241" s="1">
        <v>45016</v>
      </c>
      <c r="C241" s="1">
        <v>45093</v>
      </c>
      <c r="D241">
        <v>3693</v>
      </c>
      <c r="E241" t="s">
        <v>38</v>
      </c>
      <c r="F241" t="s">
        <v>25</v>
      </c>
      <c r="G241" t="s">
        <v>74</v>
      </c>
      <c r="H241" t="s">
        <v>85</v>
      </c>
      <c r="I241" t="s">
        <v>42</v>
      </c>
      <c r="J241" t="s">
        <v>29</v>
      </c>
      <c r="K241" t="s">
        <v>30</v>
      </c>
      <c r="L241" t="s">
        <v>31</v>
      </c>
      <c r="M241">
        <v>3693</v>
      </c>
      <c r="N241" t="s">
        <v>4254</v>
      </c>
      <c r="O241" t="s">
        <v>116</v>
      </c>
      <c r="P241">
        <v>3693</v>
      </c>
      <c r="Q241">
        <v>0</v>
      </c>
      <c r="R241">
        <v>0</v>
      </c>
      <c r="S241" t="s">
        <v>4255</v>
      </c>
      <c r="T241" t="s">
        <v>48</v>
      </c>
      <c r="U241" t="s">
        <v>1038</v>
      </c>
      <c r="V241">
        <v>24676</v>
      </c>
      <c r="W241" t="s">
        <v>36</v>
      </c>
    </row>
    <row r="242" spans="1:23" x14ac:dyDescent="0.3">
      <c r="A242" t="s">
        <v>4253</v>
      </c>
      <c r="B242" s="1">
        <v>45016</v>
      </c>
      <c r="C242" s="1">
        <v>45092</v>
      </c>
      <c r="D242">
        <v>87</v>
      </c>
      <c r="E242" t="s">
        <v>38</v>
      </c>
      <c r="F242" t="s">
        <v>39</v>
      </c>
      <c r="G242" t="s">
        <v>74</v>
      </c>
      <c r="H242" t="s">
        <v>85</v>
      </c>
      <c r="I242" t="s">
        <v>42</v>
      </c>
      <c r="J242" t="s">
        <v>29</v>
      </c>
      <c r="K242" t="s">
        <v>30</v>
      </c>
      <c r="L242" t="s">
        <v>31</v>
      </c>
      <c r="M242">
        <v>87</v>
      </c>
      <c r="N242" t="s">
        <v>4254</v>
      </c>
      <c r="O242" t="s">
        <v>116</v>
      </c>
      <c r="P242">
        <v>87</v>
      </c>
      <c r="Q242">
        <v>0</v>
      </c>
      <c r="R242">
        <v>0</v>
      </c>
      <c r="S242" t="s">
        <v>4255</v>
      </c>
      <c r="T242" t="s">
        <v>48</v>
      </c>
      <c r="U242" t="s">
        <v>1038</v>
      </c>
      <c r="V242">
        <v>24676</v>
      </c>
      <c r="W242" t="s">
        <v>36</v>
      </c>
    </row>
    <row r="243" spans="1:23" x14ac:dyDescent="0.3">
      <c r="A243" t="s">
        <v>4256</v>
      </c>
      <c r="B243" s="1">
        <v>45017</v>
      </c>
      <c r="C243" s="1">
        <v>45093</v>
      </c>
      <c r="D243">
        <v>105</v>
      </c>
      <c r="E243" t="s">
        <v>38</v>
      </c>
      <c r="F243" t="s">
        <v>39</v>
      </c>
      <c r="G243" t="s">
        <v>40</v>
      </c>
      <c r="H243" t="s">
        <v>27</v>
      </c>
      <c r="I243" t="s">
        <v>28</v>
      </c>
      <c r="J243" t="s">
        <v>36</v>
      </c>
      <c r="K243" t="s">
        <v>30</v>
      </c>
      <c r="L243" t="s">
        <v>66</v>
      </c>
      <c r="M243">
        <v>105</v>
      </c>
      <c r="N243" t="s">
        <v>4257</v>
      </c>
      <c r="O243" t="s">
        <v>33</v>
      </c>
      <c r="P243">
        <v>0</v>
      </c>
      <c r="Q243">
        <v>0</v>
      </c>
      <c r="R243">
        <v>105</v>
      </c>
      <c r="S243" t="s">
        <v>4258</v>
      </c>
      <c r="T243" t="s">
        <v>48</v>
      </c>
      <c r="U243" t="s">
        <v>373</v>
      </c>
      <c r="V243">
        <v>72964</v>
      </c>
      <c r="W243" t="s">
        <v>43</v>
      </c>
    </row>
    <row r="244" spans="1:23" x14ac:dyDescent="0.3">
      <c r="A244" t="s">
        <v>4256</v>
      </c>
      <c r="B244" s="1">
        <v>45017</v>
      </c>
      <c r="C244" s="1">
        <v>45105</v>
      </c>
      <c r="D244">
        <v>69604</v>
      </c>
      <c r="E244" t="s">
        <v>38</v>
      </c>
      <c r="F244" t="s">
        <v>25</v>
      </c>
      <c r="G244" t="s">
        <v>40</v>
      </c>
      <c r="H244" t="s">
        <v>27</v>
      </c>
      <c r="I244" t="s">
        <v>28</v>
      </c>
      <c r="J244" t="s">
        <v>36</v>
      </c>
      <c r="K244" t="s">
        <v>30</v>
      </c>
      <c r="L244" t="s">
        <v>66</v>
      </c>
      <c r="M244">
        <v>69604</v>
      </c>
      <c r="N244" t="s">
        <v>4257</v>
      </c>
      <c r="O244" t="s">
        <v>33</v>
      </c>
      <c r="P244">
        <v>0</v>
      </c>
      <c r="Q244">
        <v>0</v>
      </c>
      <c r="R244">
        <v>69604</v>
      </c>
      <c r="S244" t="s">
        <v>4258</v>
      </c>
      <c r="T244" t="s">
        <v>48</v>
      </c>
      <c r="U244" t="s">
        <v>373</v>
      </c>
      <c r="V244">
        <v>72964</v>
      </c>
      <c r="W244" t="s">
        <v>43</v>
      </c>
    </row>
    <row r="245" spans="1:23" x14ac:dyDescent="0.3">
      <c r="A245" t="s">
        <v>4259</v>
      </c>
      <c r="B245" s="1">
        <v>45018</v>
      </c>
      <c r="C245" s="1">
        <v>45106</v>
      </c>
      <c r="D245">
        <v>9679</v>
      </c>
      <c r="E245" t="s">
        <v>38</v>
      </c>
      <c r="F245" t="s">
        <v>25</v>
      </c>
      <c r="G245" t="s">
        <v>74</v>
      </c>
      <c r="H245" t="s">
        <v>41</v>
      </c>
      <c r="I245" t="s">
        <v>28</v>
      </c>
      <c r="J245" t="s">
        <v>114</v>
      </c>
      <c r="K245" t="s">
        <v>54</v>
      </c>
      <c r="L245" t="s">
        <v>66</v>
      </c>
      <c r="M245">
        <v>96790</v>
      </c>
      <c r="N245" t="s">
        <v>1313</v>
      </c>
      <c r="O245" t="s">
        <v>33</v>
      </c>
      <c r="P245">
        <v>0</v>
      </c>
      <c r="Q245">
        <v>0</v>
      </c>
      <c r="R245">
        <v>96790</v>
      </c>
      <c r="S245" t="s">
        <v>4260</v>
      </c>
      <c r="T245" t="s">
        <v>48</v>
      </c>
      <c r="U245" t="s">
        <v>2198</v>
      </c>
      <c r="V245">
        <v>8708</v>
      </c>
      <c r="W245" t="s">
        <v>50</v>
      </c>
    </row>
    <row r="246" spans="1:23" x14ac:dyDescent="0.3">
      <c r="A246" t="s">
        <v>4261</v>
      </c>
      <c r="B246" s="1">
        <v>45019</v>
      </c>
      <c r="C246" s="1">
        <v>45101</v>
      </c>
      <c r="D246">
        <v>80063</v>
      </c>
      <c r="E246" t="s">
        <v>38</v>
      </c>
      <c r="F246" t="s">
        <v>25</v>
      </c>
      <c r="G246" t="s">
        <v>119</v>
      </c>
      <c r="H246" t="s">
        <v>85</v>
      </c>
      <c r="I246" t="s">
        <v>42</v>
      </c>
      <c r="J246" t="s">
        <v>36</v>
      </c>
      <c r="K246" t="s">
        <v>54</v>
      </c>
      <c r="L246" t="s">
        <v>66</v>
      </c>
      <c r="M246">
        <v>80063</v>
      </c>
      <c r="N246" t="s">
        <v>2676</v>
      </c>
      <c r="O246" t="s">
        <v>116</v>
      </c>
      <c r="P246">
        <v>80063</v>
      </c>
      <c r="Q246">
        <v>0</v>
      </c>
      <c r="R246">
        <v>0</v>
      </c>
      <c r="S246" t="s">
        <v>4262</v>
      </c>
      <c r="T246" t="s">
        <v>35</v>
      </c>
      <c r="U246" t="s">
        <v>35</v>
      </c>
      <c r="V246">
        <v>0</v>
      </c>
      <c r="W246" t="s">
        <v>64</v>
      </c>
    </row>
    <row r="247" spans="1:23" x14ac:dyDescent="0.3">
      <c r="A247" t="s">
        <v>4261</v>
      </c>
      <c r="B247" s="1">
        <v>45019</v>
      </c>
      <c r="C247" s="1">
        <v>45087</v>
      </c>
      <c r="D247">
        <v>87</v>
      </c>
      <c r="E247" t="s">
        <v>38</v>
      </c>
      <c r="F247" t="s">
        <v>39</v>
      </c>
      <c r="G247" t="s">
        <v>119</v>
      </c>
      <c r="H247" t="s">
        <v>85</v>
      </c>
      <c r="I247" t="s">
        <v>42</v>
      </c>
      <c r="J247" t="s">
        <v>36</v>
      </c>
      <c r="K247" t="s">
        <v>54</v>
      </c>
      <c r="L247" t="s">
        <v>66</v>
      </c>
      <c r="M247">
        <v>87</v>
      </c>
      <c r="N247" t="s">
        <v>2676</v>
      </c>
      <c r="O247" t="s">
        <v>116</v>
      </c>
      <c r="P247">
        <v>87</v>
      </c>
      <c r="Q247">
        <v>0</v>
      </c>
      <c r="R247">
        <v>0</v>
      </c>
      <c r="S247" t="s">
        <v>4262</v>
      </c>
      <c r="T247" t="s">
        <v>35</v>
      </c>
      <c r="U247" t="s">
        <v>35</v>
      </c>
      <c r="V247">
        <v>0</v>
      </c>
      <c r="W247" t="s">
        <v>64</v>
      </c>
    </row>
    <row r="248" spans="1:23" x14ac:dyDescent="0.3">
      <c r="A248" t="s">
        <v>4263</v>
      </c>
      <c r="B248" s="1">
        <v>45020</v>
      </c>
      <c r="C248" s="1">
        <v>45084</v>
      </c>
      <c r="D248">
        <v>81949</v>
      </c>
      <c r="E248" t="s">
        <v>38</v>
      </c>
      <c r="F248" t="s">
        <v>25</v>
      </c>
      <c r="G248" t="s">
        <v>109</v>
      </c>
      <c r="H248" t="s">
        <v>52</v>
      </c>
      <c r="I248" t="s">
        <v>28</v>
      </c>
      <c r="J248" t="s">
        <v>50</v>
      </c>
      <c r="K248" t="s">
        <v>54</v>
      </c>
      <c r="L248" t="s">
        <v>31</v>
      </c>
      <c r="M248">
        <v>81949</v>
      </c>
      <c r="N248" t="s">
        <v>4264</v>
      </c>
      <c r="O248" t="s">
        <v>33</v>
      </c>
      <c r="P248">
        <v>0</v>
      </c>
      <c r="Q248">
        <v>0</v>
      </c>
      <c r="R248">
        <v>81949</v>
      </c>
      <c r="S248" t="s">
        <v>4265</v>
      </c>
      <c r="T248" t="s">
        <v>35</v>
      </c>
      <c r="U248" t="s">
        <v>35</v>
      </c>
      <c r="V248">
        <v>0</v>
      </c>
      <c r="W248" t="s">
        <v>36</v>
      </c>
    </row>
    <row r="249" spans="1:23" x14ac:dyDescent="0.3">
      <c r="A249" t="s">
        <v>4266</v>
      </c>
      <c r="B249" s="1">
        <v>45021</v>
      </c>
      <c r="C249" s="1">
        <v>45086</v>
      </c>
      <c r="D249">
        <v>72883</v>
      </c>
      <c r="E249" t="s">
        <v>38</v>
      </c>
      <c r="F249" t="s">
        <v>25</v>
      </c>
      <c r="G249" t="s">
        <v>40</v>
      </c>
      <c r="H249" t="s">
        <v>41</v>
      </c>
      <c r="I249" t="s">
        <v>42</v>
      </c>
      <c r="J249" t="s">
        <v>29</v>
      </c>
      <c r="K249" t="s">
        <v>30</v>
      </c>
      <c r="L249" t="s">
        <v>66</v>
      </c>
      <c r="M249">
        <v>72883</v>
      </c>
      <c r="N249" t="s">
        <v>4267</v>
      </c>
      <c r="O249" t="s">
        <v>46</v>
      </c>
      <c r="P249">
        <v>72883</v>
      </c>
      <c r="Q249">
        <v>0</v>
      </c>
      <c r="R249">
        <v>0</v>
      </c>
      <c r="S249" t="s">
        <v>4268</v>
      </c>
      <c r="T249" t="s">
        <v>35</v>
      </c>
      <c r="U249" t="s">
        <v>35</v>
      </c>
      <c r="V249">
        <v>0</v>
      </c>
      <c r="W249" t="s">
        <v>36</v>
      </c>
    </row>
    <row r="250" spans="1:23" x14ac:dyDescent="0.3">
      <c r="A250" t="s">
        <v>4269</v>
      </c>
      <c r="B250" s="1">
        <v>45022</v>
      </c>
      <c r="C250" s="1">
        <v>45098</v>
      </c>
      <c r="D250">
        <v>3337</v>
      </c>
      <c r="E250" t="s">
        <v>38</v>
      </c>
      <c r="F250" t="s">
        <v>25</v>
      </c>
      <c r="G250" t="s">
        <v>26</v>
      </c>
      <c r="H250" t="s">
        <v>52</v>
      </c>
      <c r="I250" t="s">
        <v>28</v>
      </c>
      <c r="J250" t="s">
        <v>53</v>
      </c>
      <c r="K250" t="s">
        <v>54</v>
      </c>
      <c r="L250" t="s">
        <v>75</v>
      </c>
      <c r="M250">
        <v>3337</v>
      </c>
      <c r="N250" t="s">
        <v>4270</v>
      </c>
      <c r="O250" t="s">
        <v>33</v>
      </c>
      <c r="P250">
        <v>0</v>
      </c>
      <c r="Q250">
        <v>0</v>
      </c>
      <c r="R250">
        <v>3337</v>
      </c>
      <c r="S250" t="s">
        <v>4271</v>
      </c>
      <c r="T250" t="s">
        <v>48</v>
      </c>
      <c r="U250" t="s">
        <v>1056</v>
      </c>
      <c r="V250">
        <v>62688</v>
      </c>
      <c r="W250" t="s">
        <v>43</v>
      </c>
    </row>
    <row r="251" spans="1:23" x14ac:dyDescent="0.3">
      <c r="A251" t="s">
        <v>4272</v>
      </c>
      <c r="B251" s="1">
        <v>45023</v>
      </c>
      <c r="C251" s="1">
        <v>45086</v>
      </c>
      <c r="D251">
        <v>16424</v>
      </c>
      <c r="E251" t="s">
        <v>24</v>
      </c>
      <c r="F251" t="s">
        <v>25</v>
      </c>
      <c r="G251" t="s">
        <v>80</v>
      </c>
      <c r="H251" t="s">
        <v>93</v>
      </c>
      <c r="I251" t="s">
        <v>42</v>
      </c>
      <c r="J251" t="s">
        <v>43</v>
      </c>
      <c r="K251" t="s">
        <v>30</v>
      </c>
      <c r="L251" t="s">
        <v>66</v>
      </c>
      <c r="M251">
        <v>16424</v>
      </c>
      <c r="N251" t="s">
        <v>4273</v>
      </c>
      <c r="O251" t="s">
        <v>61</v>
      </c>
      <c r="P251">
        <v>0</v>
      </c>
      <c r="Q251">
        <v>16424</v>
      </c>
      <c r="R251">
        <v>0</v>
      </c>
      <c r="S251" t="s">
        <v>4274</v>
      </c>
      <c r="T251" t="s">
        <v>35</v>
      </c>
      <c r="U251" t="s">
        <v>35</v>
      </c>
      <c r="V251">
        <v>0</v>
      </c>
      <c r="W251" t="s">
        <v>50</v>
      </c>
    </row>
    <row r="252" spans="1:23" x14ac:dyDescent="0.3">
      <c r="A252" t="s">
        <v>4275</v>
      </c>
      <c r="B252" s="1">
        <v>45024</v>
      </c>
      <c r="C252" s="1">
        <v>45092</v>
      </c>
      <c r="D252">
        <v>2643</v>
      </c>
      <c r="E252" t="s">
        <v>38</v>
      </c>
      <c r="F252" t="s">
        <v>25</v>
      </c>
      <c r="G252" t="s">
        <v>80</v>
      </c>
      <c r="H252" t="s">
        <v>52</v>
      </c>
      <c r="I252" t="s">
        <v>42</v>
      </c>
      <c r="J252" t="s">
        <v>70</v>
      </c>
      <c r="K252" t="s">
        <v>30</v>
      </c>
      <c r="L252" t="s">
        <v>75</v>
      </c>
      <c r="M252">
        <v>2643</v>
      </c>
      <c r="N252" t="s">
        <v>1147</v>
      </c>
      <c r="O252" t="s">
        <v>116</v>
      </c>
      <c r="P252">
        <v>2643</v>
      </c>
      <c r="Q252">
        <v>0</v>
      </c>
      <c r="R252">
        <v>0</v>
      </c>
      <c r="S252" t="s">
        <v>4276</v>
      </c>
      <c r="T252" t="s">
        <v>35</v>
      </c>
      <c r="U252" t="s">
        <v>35</v>
      </c>
      <c r="V252">
        <v>0</v>
      </c>
      <c r="W252" t="s">
        <v>36</v>
      </c>
    </row>
    <row r="253" spans="1:23" x14ac:dyDescent="0.3">
      <c r="A253" t="s">
        <v>4275</v>
      </c>
      <c r="B253" s="1">
        <v>45024</v>
      </c>
      <c r="C253" s="1">
        <v>45098</v>
      </c>
      <c r="D253">
        <v>136</v>
      </c>
      <c r="E253" t="s">
        <v>38</v>
      </c>
      <c r="F253" t="s">
        <v>39</v>
      </c>
      <c r="G253" t="s">
        <v>80</v>
      </c>
      <c r="H253" t="s">
        <v>52</v>
      </c>
      <c r="I253" t="s">
        <v>42</v>
      </c>
      <c r="J253" t="s">
        <v>70</v>
      </c>
      <c r="K253" t="s">
        <v>30</v>
      </c>
      <c r="L253" t="s">
        <v>75</v>
      </c>
      <c r="M253">
        <v>136</v>
      </c>
      <c r="N253" t="s">
        <v>1147</v>
      </c>
      <c r="O253" t="s">
        <v>116</v>
      </c>
      <c r="P253">
        <v>136</v>
      </c>
      <c r="Q253">
        <v>0</v>
      </c>
      <c r="R253">
        <v>0</v>
      </c>
      <c r="S253" t="s">
        <v>4276</v>
      </c>
      <c r="T253" t="s">
        <v>35</v>
      </c>
      <c r="U253" t="s">
        <v>35</v>
      </c>
      <c r="V253">
        <v>0</v>
      </c>
      <c r="W253" t="s">
        <v>36</v>
      </c>
    </row>
    <row r="254" spans="1:23" x14ac:dyDescent="0.3">
      <c r="A254" t="s">
        <v>4277</v>
      </c>
      <c r="B254" s="1">
        <v>45025</v>
      </c>
      <c r="C254" s="1">
        <v>45093</v>
      </c>
      <c r="D254">
        <v>3693</v>
      </c>
      <c r="E254" t="s">
        <v>38</v>
      </c>
      <c r="F254" t="s">
        <v>25</v>
      </c>
      <c r="G254" t="s">
        <v>74</v>
      </c>
      <c r="H254" t="s">
        <v>93</v>
      </c>
      <c r="I254" t="s">
        <v>42</v>
      </c>
      <c r="J254" t="s">
        <v>64</v>
      </c>
      <c r="K254" t="s">
        <v>30</v>
      </c>
      <c r="L254" t="s">
        <v>75</v>
      </c>
      <c r="M254">
        <v>3693</v>
      </c>
      <c r="N254" t="s">
        <v>4278</v>
      </c>
      <c r="O254" t="s">
        <v>116</v>
      </c>
      <c r="P254">
        <v>3693</v>
      </c>
      <c r="Q254">
        <v>0</v>
      </c>
      <c r="R254">
        <v>0</v>
      </c>
      <c r="S254" t="s">
        <v>4279</v>
      </c>
      <c r="T254" t="s">
        <v>35</v>
      </c>
      <c r="U254" t="s">
        <v>35</v>
      </c>
      <c r="V254">
        <v>0</v>
      </c>
      <c r="W254" t="s">
        <v>53</v>
      </c>
    </row>
    <row r="255" spans="1:23" x14ac:dyDescent="0.3">
      <c r="A255" t="s">
        <v>4280</v>
      </c>
      <c r="B255" s="1">
        <v>45026</v>
      </c>
      <c r="C255" s="1">
        <v>45088</v>
      </c>
      <c r="D255">
        <v>6792</v>
      </c>
      <c r="E255" t="s">
        <v>38</v>
      </c>
      <c r="F255" t="s">
        <v>25</v>
      </c>
      <c r="G255" t="s">
        <v>40</v>
      </c>
      <c r="H255" t="s">
        <v>52</v>
      </c>
      <c r="I255" t="s">
        <v>42</v>
      </c>
      <c r="J255" t="s">
        <v>70</v>
      </c>
      <c r="K255" t="s">
        <v>54</v>
      </c>
      <c r="L255" t="s">
        <v>55</v>
      </c>
      <c r="M255">
        <v>6792</v>
      </c>
      <c r="N255" t="s">
        <v>554</v>
      </c>
      <c r="O255" t="s">
        <v>46</v>
      </c>
      <c r="P255">
        <v>6792</v>
      </c>
      <c r="Q255">
        <v>0</v>
      </c>
      <c r="R255">
        <v>0</v>
      </c>
      <c r="S255" t="s">
        <v>4281</v>
      </c>
      <c r="T255" t="s">
        <v>35</v>
      </c>
      <c r="U255" t="s">
        <v>35</v>
      </c>
      <c r="V255">
        <v>0</v>
      </c>
      <c r="W255" t="s">
        <v>36</v>
      </c>
    </row>
    <row r="256" spans="1:23" x14ac:dyDescent="0.3">
      <c r="A256" t="s">
        <v>4282</v>
      </c>
      <c r="B256" s="1">
        <v>45027</v>
      </c>
      <c r="C256" s="1">
        <v>45102</v>
      </c>
      <c r="D256">
        <v>48177</v>
      </c>
      <c r="E256" t="s">
        <v>24</v>
      </c>
      <c r="F256" t="s">
        <v>25</v>
      </c>
      <c r="G256" t="s">
        <v>109</v>
      </c>
      <c r="H256" t="s">
        <v>93</v>
      </c>
      <c r="I256" t="s">
        <v>42</v>
      </c>
      <c r="J256" t="s">
        <v>64</v>
      </c>
      <c r="K256" t="s">
        <v>30</v>
      </c>
      <c r="L256" t="s">
        <v>66</v>
      </c>
      <c r="M256">
        <v>48177</v>
      </c>
      <c r="N256" t="s">
        <v>1976</v>
      </c>
      <c r="O256" t="s">
        <v>61</v>
      </c>
      <c r="P256">
        <v>0</v>
      </c>
      <c r="Q256">
        <v>48177</v>
      </c>
      <c r="R256">
        <v>0</v>
      </c>
      <c r="S256" t="s">
        <v>4283</v>
      </c>
      <c r="T256" t="s">
        <v>48</v>
      </c>
      <c r="U256" t="s">
        <v>1073</v>
      </c>
      <c r="V256">
        <v>70677</v>
      </c>
      <c r="W256" t="s">
        <v>29</v>
      </c>
    </row>
    <row r="257" spans="1:23" x14ac:dyDescent="0.3">
      <c r="A257" t="s">
        <v>4284</v>
      </c>
      <c r="B257" s="1">
        <v>45028</v>
      </c>
      <c r="C257" s="1">
        <v>45107</v>
      </c>
      <c r="D257">
        <v>30851</v>
      </c>
      <c r="E257" t="s">
        <v>24</v>
      </c>
      <c r="F257" t="s">
        <v>25</v>
      </c>
      <c r="G257" t="s">
        <v>109</v>
      </c>
      <c r="H257" t="s">
        <v>85</v>
      </c>
      <c r="I257" t="s">
        <v>28</v>
      </c>
      <c r="J257" t="s">
        <v>43</v>
      </c>
      <c r="K257" t="s">
        <v>54</v>
      </c>
      <c r="L257" t="s">
        <v>66</v>
      </c>
      <c r="M257">
        <v>30851</v>
      </c>
      <c r="N257" t="s">
        <v>4285</v>
      </c>
      <c r="O257" t="s">
        <v>33</v>
      </c>
      <c r="P257">
        <v>0</v>
      </c>
      <c r="Q257">
        <v>0</v>
      </c>
      <c r="R257">
        <v>30851</v>
      </c>
      <c r="S257" t="s">
        <v>4286</v>
      </c>
      <c r="T257" t="s">
        <v>48</v>
      </c>
      <c r="U257" t="s">
        <v>1077</v>
      </c>
      <c r="V257">
        <v>6264</v>
      </c>
      <c r="W257" t="s">
        <v>43</v>
      </c>
    </row>
    <row r="258" spans="1:23" x14ac:dyDescent="0.3">
      <c r="A258" t="s">
        <v>4287</v>
      </c>
      <c r="B258" s="1">
        <v>45029</v>
      </c>
      <c r="C258" s="1">
        <v>45108</v>
      </c>
      <c r="D258">
        <v>99347</v>
      </c>
      <c r="E258" t="s">
        <v>38</v>
      </c>
      <c r="F258" t="s">
        <v>25</v>
      </c>
      <c r="G258" t="s">
        <v>80</v>
      </c>
      <c r="H258" t="s">
        <v>41</v>
      </c>
      <c r="I258" t="s">
        <v>28</v>
      </c>
      <c r="J258" t="s">
        <v>29</v>
      </c>
      <c r="K258" t="s">
        <v>30</v>
      </c>
      <c r="L258" t="s">
        <v>31</v>
      </c>
      <c r="M258">
        <v>99347</v>
      </c>
      <c r="N258" t="s">
        <v>4288</v>
      </c>
      <c r="O258" t="s">
        <v>33</v>
      </c>
      <c r="P258">
        <v>0</v>
      </c>
      <c r="Q258">
        <v>0</v>
      </c>
      <c r="R258">
        <v>99347</v>
      </c>
      <c r="S258" t="s">
        <v>4289</v>
      </c>
      <c r="T258" t="s">
        <v>48</v>
      </c>
      <c r="U258" t="s">
        <v>413</v>
      </c>
      <c r="V258">
        <v>94016</v>
      </c>
      <c r="W258" t="s">
        <v>29</v>
      </c>
    </row>
    <row r="259" spans="1:23" x14ac:dyDescent="0.3">
      <c r="A259" t="s">
        <v>4290</v>
      </c>
      <c r="B259" s="1">
        <v>45030</v>
      </c>
      <c r="C259" s="1">
        <v>45103</v>
      </c>
      <c r="D259">
        <v>116</v>
      </c>
      <c r="E259" t="s">
        <v>24</v>
      </c>
      <c r="F259" t="s">
        <v>39</v>
      </c>
      <c r="G259" t="s">
        <v>40</v>
      </c>
      <c r="H259" t="s">
        <v>52</v>
      </c>
      <c r="I259" t="s">
        <v>42</v>
      </c>
      <c r="J259" t="s">
        <v>114</v>
      </c>
      <c r="K259" t="s">
        <v>54</v>
      </c>
      <c r="L259" t="s">
        <v>55</v>
      </c>
      <c r="M259">
        <v>116</v>
      </c>
      <c r="N259" t="s">
        <v>4291</v>
      </c>
      <c r="O259" t="s">
        <v>46</v>
      </c>
      <c r="P259">
        <v>116</v>
      </c>
      <c r="Q259">
        <v>0</v>
      </c>
      <c r="R259">
        <v>0</v>
      </c>
      <c r="S259" t="s">
        <v>4292</v>
      </c>
      <c r="T259" t="s">
        <v>35</v>
      </c>
      <c r="U259" t="s">
        <v>35</v>
      </c>
      <c r="V259">
        <v>0</v>
      </c>
      <c r="W259" t="s">
        <v>50</v>
      </c>
    </row>
    <row r="260" spans="1:23" x14ac:dyDescent="0.3">
      <c r="A260" t="s">
        <v>4290</v>
      </c>
      <c r="B260" s="1">
        <v>45030</v>
      </c>
      <c r="C260" s="1">
        <v>45094</v>
      </c>
      <c r="D260">
        <v>6049</v>
      </c>
      <c r="E260" t="s">
        <v>24</v>
      </c>
      <c r="F260" t="s">
        <v>25</v>
      </c>
      <c r="G260" t="s">
        <v>40</v>
      </c>
      <c r="H260" t="s">
        <v>52</v>
      </c>
      <c r="I260" t="s">
        <v>42</v>
      </c>
      <c r="J260" t="s">
        <v>114</v>
      </c>
      <c r="K260" t="s">
        <v>54</v>
      </c>
      <c r="L260" t="s">
        <v>55</v>
      </c>
      <c r="M260">
        <v>60490</v>
      </c>
      <c r="N260" t="s">
        <v>4291</v>
      </c>
      <c r="O260" t="s">
        <v>46</v>
      </c>
      <c r="P260">
        <v>60490</v>
      </c>
      <c r="Q260">
        <v>0</v>
      </c>
      <c r="R260">
        <v>0</v>
      </c>
      <c r="S260" t="s">
        <v>4292</v>
      </c>
      <c r="T260" t="s">
        <v>35</v>
      </c>
      <c r="U260" t="s">
        <v>35</v>
      </c>
      <c r="V260">
        <v>0</v>
      </c>
      <c r="W260" t="s">
        <v>50</v>
      </c>
    </row>
    <row r="261" spans="1:23" x14ac:dyDescent="0.3">
      <c r="A261" t="s">
        <v>4293</v>
      </c>
      <c r="B261" s="1">
        <v>45031</v>
      </c>
      <c r="C261" s="1">
        <v>45092</v>
      </c>
      <c r="D261">
        <v>32992</v>
      </c>
      <c r="E261" t="s">
        <v>38</v>
      </c>
      <c r="F261" t="s">
        <v>25</v>
      </c>
      <c r="G261" t="s">
        <v>40</v>
      </c>
      <c r="H261" t="s">
        <v>41</v>
      </c>
      <c r="I261" t="s">
        <v>42</v>
      </c>
      <c r="J261" t="s">
        <v>114</v>
      </c>
      <c r="K261" t="s">
        <v>54</v>
      </c>
      <c r="L261" t="s">
        <v>55</v>
      </c>
      <c r="M261">
        <v>32992</v>
      </c>
      <c r="N261" t="s">
        <v>4294</v>
      </c>
      <c r="O261" t="s">
        <v>116</v>
      </c>
      <c r="P261">
        <v>32992</v>
      </c>
      <c r="Q261">
        <v>0</v>
      </c>
      <c r="R261">
        <v>0</v>
      </c>
      <c r="S261" t="s">
        <v>4295</v>
      </c>
      <c r="T261" t="s">
        <v>35</v>
      </c>
      <c r="U261" t="s">
        <v>35</v>
      </c>
      <c r="V261">
        <v>0</v>
      </c>
      <c r="W261" t="s">
        <v>43</v>
      </c>
    </row>
    <row r="262" spans="1:23" x14ac:dyDescent="0.3">
      <c r="A262" t="s">
        <v>4293</v>
      </c>
      <c r="B262" s="1">
        <v>45031</v>
      </c>
      <c r="C262" s="1">
        <v>45113</v>
      </c>
      <c r="D262">
        <v>127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114</v>
      </c>
      <c r="K262" t="s">
        <v>54</v>
      </c>
      <c r="L262" t="s">
        <v>55</v>
      </c>
      <c r="M262">
        <v>127</v>
      </c>
      <c r="N262" t="s">
        <v>4294</v>
      </c>
      <c r="O262" t="s">
        <v>116</v>
      </c>
      <c r="P262">
        <v>127</v>
      </c>
      <c r="Q262">
        <v>0</v>
      </c>
      <c r="R262">
        <v>0</v>
      </c>
      <c r="S262" t="s">
        <v>4295</v>
      </c>
      <c r="T262" t="s">
        <v>35</v>
      </c>
      <c r="U262" t="s">
        <v>35</v>
      </c>
      <c r="V262">
        <v>0</v>
      </c>
      <c r="W262" t="s">
        <v>43</v>
      </c>
    </row>
    <row r="263" spans="1:23" x14ac:dyDescent="0.3">
      <c r="A263" t="s">
        <v>4296</v>
      </c>
      <c r="B263" s="1">
        <v>45032</v>
      </c>
      <c r="C263" s="1">
        <v>45109</v>
      </c>
      <c r="D263">
        <v>11906</v>
      </c>
      <c r="E263" t="s">
        <v>24</v>
      </c>
      <c r="F263" t="s">
        <v>25</v>
      </c>
      <c r="G263" t="s">
        <v>26</v>
      </c>
      <c r="H263" t="s">
        <v>85</v>
      </c>
      <c r="I263" t="s">
        <v>42</v>
      </c>
      <c r="J263" t="s">
        <v>64</v>
      </c>
      <c r="K263" t="s">
        <v>54</v>
      </c>
      <c r="L263" t="s">
        <v>31</v>
      </c>
      <c r="M263">
        <v>11906</v>
      </c>
      <c r="N263" t="s">
        <v>4297</v>
      </c>
      <c r="O263" t="s">
        <v>46</v>
      </c>
      <c r="P263">
        <v>11906</v>
      </c>
      <c r="Q263">
        <v>0</v>
      </c>
      <c r="R263">
        <v>0</v>
      </c>
      <c r="S263" t="s">
        <v>4298</v>
      </c>
      <c r="T263" t="s">
        <v>48</v>
      </c>
      <c r="U263" t="s">
        <v>423</v>
      </c>
      <c r="V263">
        <v>71542</v>
      </c>
      <c r="W263" t="s">
        <v>43</v>
      </c>
    </row>
    <row r="264" spans="1:23" x14ac:dyDescent="0.3">
      <c r="A264" t="s">
        <v>4299</v>
      </c>
      <c r="B264" s="1">
        <v>45033</v>
      </c>
      <c r="C264" s="1">
        <v>45120</v>
      </c>
      <c r="D264">
        <v>105</v>
      </c>
      <c r="E264" t="s">
        <v>38</v>
      </c>
      <c r="F264" t="s">
        <v>39</v>
      </c>
      <c r="G264" t="s">
        <v>109</v>
      </c>
      <c r="H264" t="s">
        <v>93</v>
      </c>
      <c r="I264" t="s">
        <v>42</v>
      </c>
      <c r="J264" t="s">
        <v>50</v>
      </c>
      <c r="K264" t="s">
        <v>30</v>
      </c>
      <c r="L264" t="s">
        <v>66</v>
      </c>
      <c r="M264">
        <v>105</v>
      </c>
      <c r="N264" t="s">
        <v>4300</v>
      </c>
      <c r="O264" t="s">
        <v>116</v>
      </c>
      <c r="P264">
        <v>105</v>
      </c>
      <c r="Q264">
        <v>0</v>
      </c>
      <c r="R264">
        <v>0</v>
      </c>
      <c r="S264" t="s">
        <v>4301</v>
      </c>
      <c r="T264" t="s">
        <v>48</v>
      </c>
      <c r="U264" t="s">
        <v>427</v>
      </c>
      <c r="V264">
        <v>60374</v>
      </c>
      <c r="W264" t="s">
        <v>29</v>
      </c>
    </row>
    <row r="265" spans="1:23" x14ac:dyDescent="0.3">
      <c r="A265" t="s">
        <v>4299</v>
      </c>
      <c r="B265" s="1">
        <v>45033</v>
      </c>
      <c r="C265" s="1">
        <v>45119</v>
      </c>
      <c r="D265">
        <v>14128</v>
      </c>
      <c r="E265" t="s">
        <v>38</v>
      </c>
      <c r="F265" t="s">
        <v>25</v>
      </c>
      <c r="G265" t="s">
        <v>109</v>
      </c>
      <c r="H265" t="s">
        <v>93</v>
      </c>
      <c r="I265" t="s">
        <v>42</v>
      </c>
      <c r="J265" t="s">
        <v>50</v>
      </c>
      <c r="K265" t="s">
        <v>30</v>
      </c>
      <c r="L265" t="s">
        <v>66</v>
      </c>
      <c r="M265">
        <v>14128</v>
      </c>
      <c r="N265" t="s">
        <v>4300</v>
      </c>
      <c r="O265" t="s">
        <v>116</v>
      </c>
      <c r="P265">
        <v>14128</v>
      </c>
      <c r="Q265">
        <v>0</v>
      </c>
      <c r="R265">
        <v>0</v>
      </c>
      <c r="S265" t="s">
        <v>4301</v>
      </c>
      <c r="T265" t="s">
        <v>48</v>
      </c>
      <c r="U265" t="s">
        <v>427</v>
      </c>
      <c r="V265">
        <v>60374</v>
      </c>
      <c r="W265" t="s">
        <v>29</v>
      </c>
    </row>
    <row r="266" spans="1:23" x14ac:dyDescent="0.3">
      <c r="A266" t="s">
        <v>4302</v>
      </c>
      <c r="B266" s="1">
        <v>45034</v>
      </c>
      <c r="C266" s="1">
        <v>45107</v>
      </c>
      <c r="D266">
        <v>25825</v>
      </c>
      <c r="E266" t="s">
        <v>38</v>
      </c>
      <c r="F266" t="s">
        <v>25</v>
      </c>
      <c r="G266" t="s">
        <v>109</v>
      </c>
      <c r="H266" t="s">
        <v>52</v>
      </c>
      <c r="I266" t="s">
        <v>42</v>
      </c>
      <c r="J266" t="s">
        <v>114</v>
      </c>
      <c r="K266" t="s">
        <v>54</v>
      </c>
      <c r="L266" t="s">
        <v>75</v>
      </c>
      <c r="M266">
        <v>25825</v>
      </c>
      <c r="N266" t="s">
        <v>279</v>
      </c>
      <c r="O266" t="s">
        <v>116</v>
      </c>
      <c r="P266">
        <v>25825</v>
      </c>
      <c r="Q266">
        <v>0</v>
      </c>
      <c r="R266">
        <v>0</v>
      </c>
      <c r="S266" t="s">
        <v>4303</v>
      </c>
      <c r="T266" t="s">
        <v>35</v>
      </c>
      <c r="U266" t="s">
        <v>35</v>
      </c>
      <c r="V266">
        <v>0</v>
      </c>
      <c r="W266" t="s">
        <v>29</v>
      </c>
    </row>
    <row r="267" spans="1:23" x14ac:dyDescent="0.3">
      <c r="A267" t="s">
        <v>4304</v>
      </c>
      <c r="B267" s="1">
        <v>45035</v>
      </c>
      <c r="C267" s="1">
        <v>45111</v>
      </c>
      <c r="D267">
        <v>98554</v>
      </c>
      <c r="E267" t="s">
        <v>24</v>
      </c>
      <c r="F267" t="s">
        <v>25</v>
      </c>
      <c r="G267" t="s">
        <v>40</v>
      </c>
      <c r="H267" t="s">
        <v>85</v>
      </c>
      <c r="I267" t="s">
        <v>42</v>
      </c>
      <c r="J267" t="s">
        <v>64</v>
      </c>
      <c r="K267" t="s">
        <v>30</v>
      </c>
      <c r="L267" t="s">
        <v>75</v>
      </c>
      <c r="M267">
        <v>98554</v>
      </c>
      <c r="N267" t="s">
        <v>3788</v>
      </c>
      <c r="O267" t="s">
        <v>61</v>
      </c>
      <c r="P267">
        <v>0</v>
      </c>
      <c r="Q267">
        <v>98554</v>
      </c>
      <c r="R267">
        <v>0</v>
      </c>
      <c r="S267" t="s">
        <v>4305</v>
      </c>
      <c r="T267" t="s">
        <v>48</v>
      </c>
      <c r="U267" t="s">
        <v>1098</v>
      </c>
      <c r="V267">
        <v>3433</v>
      </c>
      <c r="W267" t="s">
        <v>64</v>
      </c>
    </row>
    <row r="268" spans="1:23" x14ac:dyDescent="0.3">
      <c r="A268" t="s">
        <v>4306</v>
      </c>
      <c r="B268" s="1">
        <v>45036</v>
      </c>
      <c r="C268" s="1">
        <v>45106</v>
      </c>
      <c r="D268">
        <v>16824</v>
      </c>
      <c r="E268" t="s">
        <v>38</v>
      </c>
      <c r="F268" t="s">
        <v>25</v>
      </c>
      <c r="G268" t="s">
        <v>26</v>
      </c>
      <c r="H268" t="s">
        <v>59</v>
      </c>
      <c r="I268" t="s">
        <v>28</v>
      </c>
      <c r="J268" t="s">
        <v>114</v>
      </c>
      <c r="K268" t="s">
        <v>30</v>
      </c>
      <c r="L268" t="s">
        <v>55</v>
      </c>
      <c r="M268">
        <v>16824</v>
      </c>
      <c r="N268" t="s">
        <v>4307</v>
      </c>
      <c r="O268" t="s">
        <v>33</v>
      </c>
      <c r="P268">
        <v>0</v>
      </c>
      <c r="Q268">
        <v>0</v>
      </c>
      <c r="R268">
        <v>16824</v>
      </c>
      <c r="S268" t="s">
        <v>4308</v>
      </c>
      <c r="T268" t="s">
        <v>48</v>
      </c>
      <c r="U268" t="s">
        <v>1102</v>
      </c>
      <c r="V268">
        <v>40394</v>
      </c>
      <c r="W268" t="s">
        <v>43</v>
      </c>
    </row>
    <row r="269" spans="1:23" x14ac:dyDescent="0.3">
      <c r="A269" t="s">
        <v>4309</v>
      </c>
      <c r="B269" s="1">
        <v>45037</v>
      </c>
      <c r="C269" s="1">
        <v>45121</v>
      </c>
      <c r="D269">
        <v>11605</v>
      </c>
      <c r="E269" t="s">
        <v>38</v>
      </c>
      <c r="F269" t="s">
        <v>25</v>
      </c>
      <c r="G269" t="s">
        <v>74</v>
      </c>
      <c r="H269" t="s">
        <v>27</v>
      </c>
      <c r="I269" t="s">
        <v>42</v>
      </c>
      <c r="J269" t="s">
        <v>43</v>
      </c>
      <c r="K269" t="s">
        <v>30</v>
      </c>
      <c r="L269" t="s">
        <v>31</v>
      </c>
      <c r="M269">
        <v>11605</v>
      </c>
      <c r="N269" t="s">
        <v>4310</v>
      </c>
      <c r="O269" t="s">
        <v>61</v>
      </c>
      <c r="P269">
        <v>0</v>
      </c>
      <c r="Q269">
        <v>11605</v>
      </c>
      <c r="R269">
        <v>0</v>
      </c>
      <c r="S269" t="s">
        <v>4311</v>
      </c>
      <c r="T269" t="s">
        <v>35</v>
      </c>
      <c r="U269" t="s">
        <v>35</v>
      </c>
      <c r="V269">
        <v>0</v>
      </c>
      <c r="W269" t="s">
        <v>29</v>
      </c>
    </row>
    <row r="270" spans="1:23" x14ac:dyDescent="0.3">
      <c r="A270" t="s">
        <v>4312</v>
      </c>
      <c r="B270" s="1">
        <v>45038</v>
      </c>
      <c r="C270" s="1">
        <v>45104</v>
      </c>
      <c r="D270">
        <v>145</v>
      </c>
      <c r="E270" t="s">
        <v>24</v>
      </c>
      <c r="F270" t="s">
        <v>39</v>
      </c>
      <c r="G270" t="s">
        <v>26</v>
      </c>
      <c r="H270" t="s">
        <v>41</v>
      </c>
      <c r="I270" t="s">
        <v>42</v>
      </c>
      <c r="J270" t="s">
        <v>36</v>
      </c>
      <c r="K270" t="s">
        <v>30</v>
      </c>
      <c r="L270" t="s">
        <v>31</v>
      </c>
      <c r="M270">
        <v>145</v>
      </c>
      <c r="N270" t="s">
        <v>396</v>
      </c>
      <c r="O270" t="s">
        <v>116</v>
      </c>
      <c r="P270">
        <v>145</v>
      </c>
      <c r="Q270">
        <v>0</v>
      </c>
      <c r="R270">
        <v>0</v>
      </c>
      <c r="S270" t="s">
        <v>4313</v>
      </c>
      <c r="T270" t="s">
        <v>48</v>
      </c>
      <c r="U270" t="s">
        <v>445</v>
      </c>
      <c r="V270">
        <v>18426</v>
      </c>
      <c r="W270" t="s">
        <v>50</v>
      </c>
    </row>
    <row r="271" spans="1:23" x14ac:dyDescent="0.3">
      <c r="A271" t="s">
        <v>4312</v>
      </c>
      <c r="B271" s="1">
        <v>45038</v>
      </c>
      <c r="C271" s="1">
        <v>45105</v>
      </c>
      <c r="D271">
        <v>94155</v>
      </c>
      <c r="E271" t="s">
        <v>24</v>
      </c>
      <c r="F271" t="s">
        <v>25</v>
      </c>
      <c r="G271" t="s">
        <v>26</v>
      </c>
      <c r="H271" t="s">
        <v>41</v>
      </c>
      <c r="I271" t="s">
        <v>42</v>
      </c>
      <c r="J271" t="s">
        <v>36</v>
      </c>
      <c r="K271" t="s">
        <v>30</v>
      </c>
      <c r="L271" t="s">
        <v>31</v>
      </c>
      <c r="M271">
        <v>94155</v>
      </c>
      <c r="N271" t="s">
        <v>396</v>
      </c>
      <c r="O271" t="s">
        <v>116</v>
      </c>
      <c r="P271">
        <v>94155</v>
      </c>
      <c r="Q271">
        <v>0</v>
      </c>
      <c r="R271">
        <v>0</v>
      </c>
      <c r="S271" t="s">
        <v>4313</v>
      </c>
      <c r="T271" t="s">
        <v>48</v>
      </c>
      <c r="U271" t="s">
        <v>445</v>
      </c>
      <c r="V271">
        <v>18426</v>
      </c>
      <c r="W271" t="s">
        <v>50</v>
      </c>
    </row>
    <row r="272" spans="1:23" x14ac:dyDescent="0.3">
      <c r="A272" t="s">
        <v>4314</v>
      </c>
      <c r="B272" s="1">
        <v>45039</v>
      </c>
      <c r="C272" s="1">
        <v>45108</v>
      </c>
      <c r="D272">
        <v>71027</v>
      </c>
      <c r="E272" t="s">
        <v>24</v>
      </c>
      <c r="F272" t="s">
        <v>25</v>
      </c>
      <c r="G272" t="s">
        <v>109</v>
      </c>
      <c r="H272" t="s">
        <v>52</v>
      </c>
      <c r="I272" t="s">
        <v>42</v>
      </c>
      <c r="J272" t="s">
        <v>70</v>
      </c>
      <c r="K272" t="s">
        <v>30</v>
      </c>
      <c r="L272" t="s">
        <v>75</v>
      </c>
      <c r="M272">
        <v>71027</v>
      </c>
      <c r="N272" t="s">
        <v>4315</v>
      </c>
      <c r="O272" t="s">
        <v>61</v>
      </c>
      <c r="P272">
        <v>0</v>
      </c>
      <c r="Q272">
        <v>71027</v>
      </c>
      <c r="R272">
        <v>0</v>
      </c>
      <c r="S272" t="s">
        <v>4316</v>
      </c>
      <c r="T272" t="s">
        <v>35</v>
      </c>
      <c r="U272" t="s">
        <v>35</v>
      </c>
      <c r="V272">
        <v>0</v>
      </c>
      <c r="W272" t="s">
        <v>29</v>
      </c>
    </row>
    <row r="273" spans="1:23" x14ac:dyDescent="0.3">
      <c r="A273" t="s">
        <v>4317</v>
      </c>
      <c r="B273" s="1">
        <v>45040</v>
      </c>
      <c r="C273" s="1">
        <v>45130</v>
      </c>
      <c r="D273">
        <v>76694</v>
      </c>
      <c r="E273" t="s">
        <v>38</v>
      </c>
      <c r="F273" t="s">
        <v>25</v>
      </c>
      <c r="G273" t="s">
        <v>40</v>
      </c>
      <c r="H273" t="s">
        <v>85</v>
      </c>
      <c r="I273" t="s">
        <v>28</v>
      </c>
      <c r="J273" t="s">
        <v>29</v>
      </c>
      <c r="K273" t="s">
        <v>54</v>
      </c>
      <c r="L273" t="s">
        <v>66</v>
      </c>
      <c r="M273">
        <v>76694</v>
      </c>
      <c r="N273" t="s">
        <v>3221</v>
      </c>
      <c r="O273" t="s">
        <v>33</v>
      </c>
      <c r="P273">
        <v>0</v>
      </c>
      <c r="Q273">
        <v>0</v>
      </c>
      <c r="R273">
        <v>76694</v>
      </c>
      <c r="S273" t="s">
        <v>4318</v>
      </c>
      <c r="T273" t="s">
        <v>48</v>
      </c>
      <c r="U273" t="s">
        <v>453</v>
      </c>
      <c r="V273">
        <v>33296</v>
      </c>
      <c r="W273" t="s">
        <v>53</v>
      </c>
    </row>
    <row r="274" spans="1:23" x14ac:dyDescent="0.3">
      <c r="A274" t="s">
        <v>4319</v>
      </c>
      <c r="B274" s="1">
        <v>45041</v>
      </c>
      <c r="C274" s="1">
        <v>45121</v>
      </c>
      <c r="D274">
        <v>18301</v>
      </c>
      <c r="E274" t="s">
        <v>24</v>
      </c>
      <c r="F274" t="s">
        <v>25</v>
      </c>
      <c r="G274" t="s">
        <v>109</v>
      </c>
      <c r="H274" t="s">
        <v>41</v>
      </c>
      <c r="I274" t="s">
        <v>28</v>
      </c>
      <c r="J274" t="s">
        <v>36</v>
      </c>
      <c r="K274" t="s">
        <v>54</v>
      </c>
      <c r="L274" t="s">
        <v>66</v>
      </c>
      <c r="M274">
        <v>18301</v>
      </c>
      <c r="N274" t="s">
        <v>4320</v>
      </c>
      <c r="O274" t="s">
        <v>33</v>
      </c>
      <c r="P274">
        <v>0</v>
      </c>
      <c r="Q274">
        <v>0</v>
      </c>
      <c r="R274">
        <v>18301</v>
      </c>
      <c r="S274" t="s">
        <v>4321</v>
      </c>
      <c r="T274" t="s">
        <v>48</v>
      </c>
      <c r="U274" t="s">
        <v>457</v>
      </c>
      <c r="V274">
        <v>53944</v>
      </c>
      <c r="W274" t="s">
        <v>43</v>
      </c>
    </row>
    <row r="275" spans="1:23" x14ac:dyDescent="0.3">
      <c r="A275" t="s">
        <v>4319</v>
      </c>
      <c r="B275" s="1">
        <v>45041</v>
      </c>
      <c r="C275" s="1">
        <v>45127</v>
      </c>
      <c r="D275">
        <v>84</v>
      </c>
      <c r="E275" t="s">
        <v>24</v>
      </c>
      <c r="F275" t="s">
        <v>39</v>
      </c>
      <c r="G275" t="s">
        <v>109</v>
      </c>
      <c r="H275" t="s">
        <v>41</v>
      </c>
      <c r="I275" t="s">
        <v>28</v>
      </c>
      <c r="J275" t="s">
        <v>36</v>
      </c>
      <c r="K275" t="s">
        <v>54</v>
      </c>
      <c r="L275" t="s">
        <v>66</v>
      </c>
      <c r="M275">
        <v>84</v>
      </c>
      <c r="N275" t="s">
        <v>4320</v>
      </c>
      <c r="O275" t="s">
        <v>33</v>
      </c>
      <c r="P275">
        <v>0</v>
      </c>
      <c r="Q275">
        <v>0</v>
      </c>
      <c r="R275">
        <v>84</v>
      </c>
      <c r="S275" t="s">
        <v>4321</v>
      </c>
      <c r="T275" t="s">
        <v>48</v>
      </c>
      <c r="U275" t="s">
        <v>457</v>
      </c>
      <c r="V275">
        <v>53944</v>
      </c>
      <c r="W275" t="s">
        <v>43</v>
      </c>
    </row>
    <row r="276" spans="1:23" x14ac:dyDescent="0.3">
      <c r="A276" t="s">
        <v>4322</v>
      </c>
      <c r="B276" s="1">
        <v>45042</v>
      </c>
      <c r="C276" s="1">
        <v>45131</v>
      </c>
      <c r="D276">
        <v>5887</v>
      </c>
      <c r="E276" t="s">
        <v>24</v>
      </c>
      <c r="F276" t="s">
        <v>25</v>
      </c>
      <c r="G276" t="s">
        <v>80</v>
      </c>
      <c r="H276" t="s">
        <v>27</v>
      </c>
      <c r="I276" t="s">
        <v>42</v>
      </c>
      <c r="J276" t="s">
        <v>29</v>
      </c>
      <c r="K276" t="s">
        <v>30</v>
      </c>
      <c r="L276" t="s">
        <v>66</v>
      </c>
      <c r="M276">
        <v>5887</v>
      </c>
      <c r="N276" t="s">
        <v>4323</v>
      </c>
      <c r="O276" t="s">
        <v>46</v>
      </c>
      <c r="P276">
        <v>5887</v>
      </c>
      <c r="Q276">
        <v>0</v>
      </c>
      <c r="R276">
        <v>0</v>
      </c>
      <c r="S276" t="s">
        <v>4324</v>
      </c>
      <c r="T276" t="s">
        <v>48</v>
      </c>
      <c r="U276" t="s">
        <v>461</v>
      </c>
      <c r="V276">
        <v>85145</v>
      </c>
      <c r="W276" t="s">
        <v>53</v>
      </c>
    </row>
    <row r="277" spans="1:23" x14ac:dyDescent="0.3">
      <c r="A277" t="s">
        <v>4325</v>
      </c>
      <c r="B277" s="1">
        <v>45043</v>
      </c>
      <c r="C277" s="1">
        <v>45109</v>
      </c>
      <c r="D277">
        <v>81</v>
      </c>
      <c r="E277" t="s">
        <v>24</v>
      </c>
      <c r="F277" t="s">
        <v>39</v>
      </c>
      <c r="G277" t="s">
        <v>80</v>
      </c>
      <c r="H277" t="s">
        <v>52</v>
      </c>
      <c r="I277" t="s">
        <v>28</v>
      </c>
      <c r="J277" t="s">
        <v>70</v>
      </c>
      <c r="K277" t="s">
        <v>30</v>
      </c>
      <c r="L277" t="s">
        <v>66</v>
      </c>
      <c r="M277">
        <v>81</v>
      </c>
      <c r="N277" t="s">
        <v>2351</v>
      </c>
      <c r="O277" t="s">
        <v>33</v>
      </c>
      <c r="P277">
        <v>0</v>
      </c>
      <c r="Q277">
        <v>0</v>
      </c>
      <c r="R277">
        <v>81</v>
      </c>
      <c r="S277" t="s">
        <v>4326</v>
      </c>
      <c r="T277" t="s">
        <v>48</v>
      </c>
      <c r="U277" t="s">
        <v>465</v>
      </c>
      <c r="V277">
        <v>29229</v>
      </c>
      <c r="W277" t="s">
        <v>64</v>
      </c>
    </row>
    <row r="278" spans="1:23" x14ac:dyDescent="0.3">
      <c r="A278" t="s">
        <v>4325</v>
      </c>
      <c r="B278" s="1">
        <v>45043</v>
      </c>
      <c r="C278" s="1">
        <v>45116</v>
      </c>
      <c r="D278">
        <v>36683</v>
      </c>
      <c r="E278" t="s">
        <v>24</v>
      </c>
      <c r="F278" t="s">
        <v>25</v>
      </c>
      <c r="G278" t="s">
        <v>80</v>
      </c>
      <c r="H278" t="s">
        <v>52</v>
      </c>
      <c r="I278" t="s">
        <v>28</v>
      </c>
      <c r="J278" t="s">
        <v>70</v>
      </c>
      <c r="K278" t="s">
        <v>30</v>
      </c>
      <c r="L278" t="s">
        <v>66</v>
      </c>
      <c r="M278">
        <v>36683</v>
      </c>
      <c r="N278" t="s">
        <v>2351</v>
      </c>
      <c r="O278" t="s">
        <v>33</v>
      </c>
      <c r="P278">
        <v>0</v>
      </c>
      <c r="Q278">
        <v>0</v>
      </c>
      <c r="R278">
        <v>36683</v>
      </c>
      <c r="S278" t="s">
        <v>4326</v>
      </c>
      <c r="T278" t="s">
        <v>48</v>
      </c>
      <c r="U278" t="s">
        <v>465</v>
      </c>
      <c r="V278">
        <v>29229</v>
      </c>
      <c r="W278" t="s">
        <v>64</v>
      </c>
    </row>
    <row r="279" spans="1:23" x14ac:dyDescent="0.3">
      <c r="A279" t="s">
        <v>4327</v>
      </c>
      <c r="B279" s="1">
        <v>45044</v>
      </c>
      <c r="C279" s="1">
        <v>45121</v>
      </c>
      <c r="D279">
        <v>33582</v>
      </c>
      <c r="E279" t="s">
        <v>24</v>
      </c>
      <c r="F279" t="s">
        <v>25</v>
      </c>
      <c r="G279" t="s">
        <v>74</v>
      </c>
      <c r="H279" t="s">
        <v>85</v>
      </c>
      <c r="I279" t="s">
        <v>42</v>
      </c>
      <c r="J279" t="s">
        <v>70</v>
      </c>
      <c r="K279" t="s">
        <v>30</v>
      </c>
      <c r="L279" t="s">
        <v>31</v>
      </c>
      <c r="M279">
        <v>33582</v>
      </c>
      <c r="N279" t="s">
        <v>4328</v>
      </c>
      <c r="O279" t="s">
        <v>46</v>
      </c>
      <c r="P279">
        <v>33582</v>
      </c>
      <c r="Q279">
        <v>0</v>
      </c>
      <c r="R279">
        <v>0</v>
      </c>
      <c r="S279" t="s">
        <v>4329</v>
      </c>
      <c r="T279" t="s">
        <v>48</v>
      </c>
      <c r="U279" t="s">
        <v>1126</v>
      </c>
      <c r="V279">
        <v>4614</v>
      </c>
      <c r="W279" t="s">
        <v>29</v>
      </c>
    </row>
    <row r="280" spans="1:23" x14ac:dyDescent="0.3">
      <c r="A280" t="s">
        <v>4330</v>
      </c>
      <c r="B280" s="1">
        <v>45045</v>
      </c>
      <c r="C280" s="1">
        <v>45110</v>
      </c>
      <c r="D280">
        <v>8146</v>
      </c>
      <c r="E280" t="s">
        <v>24</v>
      </c>
      <c r="F280" t="s">
        <v>25</v>
      </c>
      <c r="G280" t="s">
        <v>80</v>
      </c>
      <c r="H280" t="s">
        <v>93</v>
      </c>
      <c r="I280" t="s">
        <v>28</v>
      </c>
      <c r="J280" t="s">
        <v>29</v>
      </c>
      <c r="K280" t="s">
        <v>30</v>
      </c>
      <c r="L280" t="s">
        <v>66</v>
      </c>
      <c r="M280">
        <v>81460</v>
      </c>
      <c r="N280" t="s">
        <v>4331</v>
      </c>
      <c r="O280" t="s">
        <v>33</v>
      </c>
      <c r="P280">
        <v>0</v>
      </c>
      <c r="Q280">
        <v>0</v>
      </c>
      <c r="R280">
        <v>81460</v>
      </c>
      <c r="S280" t="s">
        <v>4332</v>
      </c>
      <c r="T280" t="s">
        <v>48</v>
      </c>
      <c r="U280" t="s">
        <v>472</v>
      </c>
      <c r="V280">
        <v>8523</v>
      </c>
      <c r="W280" t="s">
        <v>36</v>
      </c>
    </row>
    <row r="281" spans="1:23" x14ac:dyDescent="0.3">
      <c r="A281" t="s">
        <v>4333</v>
      </c>
      <c r="B281" s="1">
        <v>45046</v>
      </c>
      <c r="C281" s="1">
        <v>45136</v>
      </c>
      <c r="D281">
        <v>79111</v>
      </c>
      <c r="E281" t="s">
        <v>24</v>
      </c>
      <c r="F281" t="s">
        <v>25</v>
      </c>
      <c r="G281" t="s">
        <v>40</v>
      </c>
      <c r="H281" t="s">
        <v>85</v>
      </c>
      <c r="I281" t="s">
        <v>42</v>
      </c>
      <c r="J281" t="s">
        <v>114</v>
      </c>
      <c r="K281" t="s">
        <v>30</v>
      </c>
      <c r="L281" t="s">
        <v>75</v>
      </c>
      <c r="M281">
        <v>79111</v>
      </c>
      <c r="N281" t="s">
        <v>1265</v>
      </c>
      <c r="O281" t="s">
        <v>61</v>
      </c>
      <c r="P281">
        <v>0</v>
      </c>
      <c r="Q281">
        <v>79111</v>
      </c>
      <c r="R281">
        <v>0</v>
      </c>
      <c r="S281" t="s">
        <v>4334</v>
      </c>
      <c r="T281" t="s">
        <v>35</v>
      </c>
      <c r="U281" t="s">
        <v>35</v>
      </c>
      <c r="V281">
        <v>0</v>
      </c>
      <c r="W281" t="s">
        <v>36</v>
      </c>
    </row>
    <row r="282" spans="1:23" x14ac:dyDescent="0.3">
      <c r="A282" t="s">
        <v>4335</v>
      </c>
      <c r="B282" s="1">
        <v>45047</v>
      </c>
      <c r="C282" s="1">
        <v>45117</v>
      </c>
      <c r="D282">
        <v>46827</v>
      </c>
      <c r="E282" t="s">
        <v>38</v>
      </c>
      <c r="F282" t="s">
        <v>25</v>
      </c>
      <c r="G282" t="s">
        <v>109</v>
      </c>
      <c r="H282" t="s">
        <v>93</v>
      </c>
      <c r="I282" t="s">
        <v>42</v>
      </c>
      <c r="J282" t="s">
        <v>36</v>
      </c>
      <c r="K282" t="s">
        <v>30</v>
      </c>
      <c r="L282" t="s">
        <v>66</v>
      </c>
      <c r="M282">
        <v>46827</v>
      </c>
      <c r="N282" t="s">
        <v>1299</v>
      </c>
      <c r="O282" t="s">
        <v>116</v>
      </c>
      <c r="P282">
        <v>46827</v>
      </c>
      <c r="Q282">
        <v>0</v>
      </c>
      <c r="R282">
        <v>0</v>
      </c>
      <c r="S282" t="s">
        <v>4336</v>
      </c>
      <c r="T282" t="s">
        <v>48</v>
      </c>
      <c r="U282" t="s">
        <v>480</v>
      </c>
      <c r="V282">
        <v>16317</v>
      </c>
      <c r="W282" t="s">
        <v>50</v>
      </c>
    </row>
    <row r="283" spans="1:23" x14ac:dyDescent="0.3">
      <c r="A283" t="s">
        <v>4337</v>
      </c>
      <c r="B283" s="1">
        <v>45048</v>
      </c>
      <c r="C283" s="1">
        <v>45114</v>
      </c>
      <c r="D283">
        <v>28714</v>
      </c>
      <c r="E283" t="s">
        <v>24</v>
      </c>
      <c r="F283" t="s">
        <v>25</v>
      </c>
      <c r="G283" t="s">
        <v>74</v>
      </c>
      <c r="H283" t="s">
        <v>27</v>
      </c>
      <c r="I283" t="s">
        <v>42</v>
      </c>
      <c r="J283" t="s">
        <v>36</v>
      </c>
      <c r="K283" t="s">
        <v>30</v>
      </c>
      <c r="L283" t="s">
        <v>55</v>
      </c>
      <c r="M283">
        <v>28714</v>
      </c>
      <c r="N283" t="s">
        <v>4338</v>
      </c>
      <c r="O283" t="s">
        <v>61</v>
      </c>
      <c r="P283">
        <v>0</v>
      </c>
      <c r="Q283">
        <v>28714</v>
      </c>
      <c r="R283">
        <v>0</v>
      </c>
      <c r="S283" t="s">
        <v>4339</v>
      </c>
      <c r="T283" t="s">
        <v>48</v>
      </c>
      <c r="U283" t="s">
        <v>1138</v>
      </c>
      <c r="V283">
        <v>89019</v>
      </c>
      <c r="W283" t="s">
        <v>36</v>
      </c>
    </row>
    <row r="284" spans="1:23" x14ac:dyDescent="0.3">
      <c r="A284" t="s">
        <v>4340</v>
      </c>
      <c r="B284" s="1">
        <v>45049</v>
      </c>
      <c r="C284" s="1">
        <v>45109</v>
      </c>
      <c r="D284">
        <v>10956</v>
      </c>
      <c r="E284" t="s">
        <v>38</v>
      </c>
      <c r="F284" t="s">
        <v>25</v>
      </c>
      <c r="G284" t="s">
        <v>74</v>
      </c>
      <c r="H284" t="s">
        <v>59</v>
      </c>
      <c r="I284" t="s">
        <v>42</v>
      </c>
      <c r="J284" t="s">
        <v>64</v>
      </c>
      <c r="K284" t="s">
        <v>54</v>
      </c>
      <c r="L284" t="s">
        <v>44</v>
      </c>
      <c r="M284">
        <v>10956</v>
      </c>
      <c r="N284" t="s">
        <v>3545</v>
      </c>
      <c r="O284" t="s">
        <v>116</v>
      </c>
      <c r="P284">
        <v>10956</v>
      </c>
      <c r="Q284">
        <v>0</v>
      </c>
      <c r="R284">
        <v>0</v>
      </c>
      <c r="S284" t="s">
        <v>4341</v>
      </c>
      <c r="T284" t="s">
        <v>35</v>
      </c>
      <c r="U284" t="s">
        <v>35</v>
      </c>
      <c r="V284">
        <v>0</v>
      </c>
      <c r="W284" t="s">
        <v>50</v>
      </c>
    </row>
    <row r="285" spans="1:23" x14ac:dyDescent="0.3">
      <c r="A285" t="s">
        <v>4342</v>
      </c>
      <c r="B285" s="1">
        <v>45050</v>
      </c>
      <c r="C285" s="1">
        <v>45119</v>
      </c>
      <c r="D285">
        <v>62896</v>
      </c>
      <c r="E285" t="s">
        <v>24</v>
      </c>
      <c r="F285" t="s">
        <v>25</v>
      </c>
      <c r="G285" t="s">
        <v>26</v>
      </c>
      <c r="H285" t="s">
        <v>41</v>
      </c>
      <c r="I285" t="s">
        <v>28</v>
      </c>
      <c r="J285" t="s">
        <v>50</v>
      </c>
      <c r="K285" t="s">
        <v>30</v>
      </c>
      <c r="L285" t="s">
        <v>66</v>
      </c>
      <c r="M285">
        <v>62896</v>
      </c>
      <c r="N285" t="s">
        <v>1502</v>
      </c>
      <c r="O285" t="s">
        <v>33</v>
      </c>
      <c r="P285">
        <v>0</v>
      </c>
      <c r="Q285">
        <v>0</v>
      </c>
      <c r="R285">
        <v>62896</v>
      </c>
      <c r="S285" t="s">
        <v>4343</v>
      </c>
      <c r="T285" t="s">
        <v>35</v>
      </c>
      <c r="U285" t="s">
        <v>35</v>
      </c>
      <c r="V285">
        <v>0</v>
      </c>
      <c r="W285" t="s">
        <v>29</v>
      </c>
    </row>
    <row r="286" spans="1:23" x14ac:dyDescent="0.3">
      <c r="A286" t="s">
        <v>4344</v>
      </c>
      <c r="B286" s="1">
        <v>45051</v>
      </c>
      <c r="C286" s="1">
        <v>45132</v>
      </c>
      <c r="D286">
        <v>19735</v>
      </c>
      <c r="E286" t="s">
        <v>24</v>
      </c>
      <c r="F286" t="s">
        <v>25</v>
      </c>
      <c r="G286" t="s">
        <v>26</v>
      </c>
      <c r="H286" t="s">
        <v>59</v>
      </c>
      <c r="I286" t="s">
        <v>42</v>
      </c>
      <c r="J286" t="s">
        <v>114</v>
      </c>
      <c r="K286" t="s">
        <v>30</v>
      </c>
      <c r="L286" t="s">
        <v>31</v>
      </c>
      <c r="M286">
        <v>19735</v>
      </c>
      <c r="N286" t="s">
        <v>1062</v>
      </c>
      <c r="O286" t="s">
        <v>61</v>
      </c>
      <c r="P286">
        <v>0</v>
      </c>
      <c r="Q286">
        <v>19735</v>
      </c>
      <c r="R286">
        <v>0</v>
      </c>
      <c r="S286" t="s">
        <v>4345</v>
      </c>
      <c r="T286" t="s">
        <v>35</v>
      </c>
      <c r="U286" t="s">
        <v>35</v>
      </c>
      <c r="V286">
        <v>0</v>
      </c>
      <c r="W286" t="s">
        <v>50</v>
      </c>
    </row>
    <row r="287" spans="1:23" x14ac:dyDescent="0.3">
      <c r="A287" t="s">
        <v>4346</v>
      </c>
      <c r="B287" s="1">
        <v>45052</v>
      </c>
      <c r="C287" s="1">
        <v>45116</v>
      </c>
      <c r="D287">
        <v>19378</v>
      </c>
      <c r="E287" t="s">
        <v>38</v>
      </c>
      <c r="F287" t="s">
        <v>25</v>
      </c>
      <c r="G287" t="s">
        <v>80</v>
      </c>
      <c r="H287" t="s">
        <v>59</v>
      </c>
      <c r="I287" t="s">
        <v>42</v>
      </c>
      <c r="J287" t="s">
        <v>36</v>
      </c>
      <c r="K287" t="s">
        <v>30</v>
      </c>
      <c r="L287" t="s">
        <v>75</v>
      </c>
      <c r="M287">
        <v>19378</v>
      </c>
      <c r="N287" t="s">
        <v>4347</v>
      </c>
      <c r="O287" t="s">
        <v>116</v>
      </c>
      <c r="P287">
        <v>19378</v>
      </c>
      <c r="Q287">
        <v>0</v>
      </c>
      <c r="R287">
        <v>0</v>
      </c>
      <c r="S287" t="s">
        <v>4348</v>
      </c>
      <c r="T287" t="s">
        <v>48</v>
      </c>
      <c r="U287" t="s">
        <v>498</v>
      </c>
      <c r="V287">
        <v>55517</v>
      </c>
      <c r="W287" t="s">
        <v>36</v>
      </c>
    </row>
    <row r="288" spans="1:23" x14ac:dyDescent="0.3">
      <c r="A288" t="s">
        <v>4346</v>
      </c>
      <c r="B288" s="1">
        <v>45052</v>
      </c>
      <c r="C288" s="1">
        <v>45119</v>
      </c>
      <c r="D288">
        <v>105</v>
      </c>
      <c r="E288" t="s">
        <v>38</v>
      </c>
      <c r="F288" t="s">
        <v>39</v>
      </c>
      <c r="G288" t="s">
        <v>80</v>
      </c>
      <c r="H288" t="s">
        <v>59</v>
      </c>
      <c r="I288" t="s">
        <v>42</v>
      </c>
      <c r="J288" t="s">
        <v>36</v>
      </c>
      <c r="K288" t="s">
        <v>30</v>
      </c>
      <c r="L288" t="s">
        <v>75</v>
      </c>
      <c r="M288">
        <v>105</v>
      </c>
      <c r="N288" t="s">
        <v>4347</v>
      </c>
      <c r="O288" t="s">
        <v>116</v>
      </c>
      <c r="P288">
        <v>105</v>
      </c>
      <c r="Q288">
        <v>0</v>
      </c>
      <c r="R288">
        <v>0</v>
      </c>
      <c r="S288" t="s">
        <v>4348</v>
      </c>
      <c r="T288" t="s">
        <v>48</v>
      </c>
      <c r="U288" t="s">
        <v>498</v>
      </c>
      <c r="V288">
        <v>55517</v>
      </c>
      <c r="W288" t="s">
        <v>36</v>
      </c>
    </row>
    <row r="289" spans="1:23" x14ac:dyDescent="0.3">
      <c r="A289" t="s">
        <v>4349</v>
      </c>
      <c r="B289" s="1">
        <v>45053</v>
      </c>
      <c r="C289" s="1">
        <v>45125</v>
      </c>
      <c r="D289">
        <v>84053</v>
      </c>
      <c r="E289" t="s">
        <v>38</v>
      </c>
      <c r="F289" t="s">
        <v>25</v>
      </c>
      <c r="G289" t="s">
        <v>74</v>
      </c>
      <c r="H289" t="s">
        <v>85</v>
      </c>
      <c r="I289" t="s">
        <v>42</v>
      </c>
      <c r="J289" t="s">
        <v>43</v>
      </c>
      <c r="K289" t="s">
        <v>30</v>
      </c>
      <c r="L289" t="s">
        <v>75</v>
      </c>
      <c r="M289">
        <v>84053</v>
      </c>
      <c r="N289" t="s">
        <v>4350</v>
      </c>
      <c r="O289" t="s">
        <v>46</v>
      </c>
      <c r="P289">
        <v>84053</v>
      </c>
      <c r="Q289">
        <v>0</v>
      </c>
      <c r="R289">
        <v>0</v>
      </c>
      <c r="S289" t="s">
        <v>4351</v>
      </c>
      <c r="T289" t="s">
        <v>48</v>
      </c>
      <c r="U289" t="s">
        <v>502</v>
      </c>
      <c r="V289">
        <v>96875</v>
      </c>
      <c r="W289" t="s">
        <v>53</v>
      </c>
    </row>
    <row r="290" spans="1:23" x14ac:dyDescent="0.3">
      <c r="A290" t="s">
        <v>4349</v>
      </c>
      <c r="B290" s="1">
        <v>45053</v>
      </c>
      <c r="C290" s="1">
        <v>45134</v>
      </c>
      <c r="D290">
        <v>13</v>
      </c>
      <c r="E290" t="s">
        <v>38</v>
      </c>
      <c r="F290" t="s">
        <v>39</v>
      </c>
      <c r="G290" t="s">
        <v>74</v>
      </c>
      <c r="H290" t="s">
        <v>85</v>
      </c>
      <c r="I290" t="s">
        <v>42</v>
      </c>
      <c r="J290" t="s">
        <v>43</v>
      </c>
      <c r="K290" t="s">
        <v>30</v>
      </c>
      <c r="L290" t="s">
        <v>75</v>
      </c>
      <c r="M290">
        <v>130</v>
      </c>
      <c r="N290" t="s">
        <v>4350</v>
      </c>
      <c r="O290" t="s">
        <v>46</v>
      </c>
      <c r="P290">
        <v>130</v>
      </c>
      <c r="Q290">
        <v>0</v>
      </c>
      <c r="R290">
        <v>0</v>
      </c>
      <c r="S290" t="s">
        <v>4351</v>
      </c>
      <c r="T290" t="s">
        <v>48</v>
      </c>
      <c r="U290" t="s">
        <v>502</v>
      </c>
      <c r="V290">
        <v>96875</v>
      </c>
      <c r="W290" t="s">
        <v>53</v>
      </c>
    </row>
    <row r="291" spans="1:23" x14ac:dyDescent="0.3">
      <c r="A291" t="s">
        <v>4352</v>
      </c>
      <c r="B291" s="1">
        <v>45054</v>
      </c>
      <c r="C291" s="1">
        <v>45138</v>
      </c>
      <c r="D291">
        <v>97848</v>
      </c>
      <c r="E291" t="s">
        <v>24</v>
      </c>
      <c r="F291" t="s">
        <v>25</v>
      </c>
      <c r="G291" t="s">
        <v>40</v>
      </c>
      <c r="H291" t="s">
        <v>27</v>
      </c>
      <c r="I291" t="s">
        <v>42</v>
      </c>
      <c r="J291" t="s">
        <v>70</v>
      </c>
      <c r="K291" t="s">
        <v>54</v>
      </c>
      <c r="L291" t="s">
        <v>66</v>
      </c>
      <c r="M291">
        <v>97848</v>
      </c>
      <c r="N291" t="s">
        <v>371</v>
      </c>
      <c r="O291" t="s">
        <v>46</v>
      </c>
      <c r="P291">
        <v>97848</v>
      </c>
      <c r="Q291">
        <v>0</v>
      </c>
      <c r="R291">
        <v>0</v>
      </c>
      <c r="S291" t="s">
        <v>4353</v>
      </c>
      <c r="T291" t="s">
        <v>35</v>
      </c>
      <c r="U291" t="s">
        <v>35</v>
      </c>
      <c r="V291">
        <v>0</v>
      </c>
      <c r="W291" t="s">
        <v>43</v>
      </c>
    </row>
    <row r="292" spans="1:23" x14ac:dyDescent="0.3">
      <c r="A292" t="s">
        <v>4354</v>
      </c>
      <c r="B292" s="1">
        <v>45055</v>
      </c>
      <c r="C292" s="1">
        <v>45136</v>
      </c>
      <c r="D292">
        <v>44465</v>
      </c>
      <c r="E292" t="s">
        <v>24</v>
      </c>
      <c r="F292" t="s">
        <v>25</v>
      </c>
      <c r="G292" t="s">
        <v>109</v>
      </c>
      <c r="H292" t="s">
        <v>85</v>
      </c>
      <c r="I292" t="s">
        <v>28</v>
      </c>
      <c r="J292" t="s">
        <v>70</v>
      </c>
      <c r="K292" t="s">
        <v>30</v>
      </c>
      <c r="L292" t="s">
        <v>66</v>
      </c>
      <c r="M292">
        <v>44465</v>
      </c>
      <c r="N292" t="s">
        <v>4355</v>
      </c>
      <c r="O292" t="s">
        <v>33</v>
      </c>
      <c r="P292">
        <v>0</v>
      </c>
      <c r="Q292">
        <v>0</v>
      </c>
      <c r="R292">
        <v>44465</v>
      </c>
      <c r="S292" t="s">
        <v>4356</v>
      </c>
      <c r="T292" t="s">
        <v>48</v>
      </c>
      <c r="U292" t="s">
        <v>509</v>
      </c>
      <c r="V292">
        <v>43173</v>
      </c>
      <c r="W292" t="s">
        <v>36</v>
      </c>
    </row>
    <row r="293" spans="1:23" x14ac:dyDescent="0.3">
      <c r="A293" t="s">
        <v>4357</v>
      </c>
      <c r="B293" s="1">
        <v>45056</v>
      </c>
      <c r="C293" s="1">
        <v>45137</v>
      </c>
      <c r="D293">
        <v>119</v>
      </c>
      <c r="E293" t="s">
        <v>38</v>
      </c>
      <c r="F293" t="s">
        <v>39</v>
      </c>
      <c r="G293" t="s">
        <v>109</v>
      </c>
      <c r="H293" t="s">
        <v>93</v>
      </c>
      <c r="I293" t="s">
        <v>28</v>
      </c>
      <c r="J293" t="s">
        <v>50</v>
      </c>
      <c r="K293" t="s">
        <v>54</v>
      </c>
      <c r="L293" t="s">
        <v>66</v>
      </c>
      <c r="M293">
        <v>119</v>
      </c>
      <c r="N293" t="s">
        <v>4358</v>
      </c>
      <c r="O293" t="s">
        <v>33</v>
      </c>
      <c r="P293">
        <v>0</v>
      </c>
      <c r="Q293">
        <v>0</v>
      </c>
      <c r="R293">
        <v>119</v>
      </c>
      <c r="S293" t="s">
        <v>4359</v>
      </c>
      <c r="T293" t="s">
        <v>35</v>
      </c>
      <c r="U293" t="s">
        <v>35</v>
      </c>
      <c r="V293">
        <v>0</v>
      </c>
      <c r="W293" t="s">
        <v>43</v>
      </c>
    </row>
    <row r="294" spans="1:23" x14ac:dyDescent="0.3">
      <c r="A294" t="s">
        <v>4357</v>
      </c>
      <c r="B294" s="1">
        <v>45056</v>
      </c>
      <c r="C294" s="1">
        <v>45143</v>
      </c>
      <c r="D294">
        <v>92122</v>
      </c>
      <c r="E294" t="s">
        <v>38</v>
      </c>
      <c r="F294" t="s">
        <v>25</v>
      </c>
      <c r="G294" t="s">
        <v>109</v>
      </c>
      <c r="H294" t="s">
        <v>93</v>
      </c>
      <c r="I294" t="s">
        <v>28</v>
      </c>
      <c r="J294" t="s">
        <v>50</v>
      </c>
      <c r="K294" t="s">
        <v>54</v>
      </c>
      <c r="L294" t="s">
        <v>66</v>
      </c>
      <c r="M294">
        <v>92122</v>
      </c>
      <c r="N294" t="s">
        <v>4358</v>
      </c>
      <c r="O294" t="s">
        <v>33</v>
      </c>
      <c r="P294">
        <v>0</v>
      </c>
      <c r="Q294">
        <v>0</v>
      </c>
      <c r="R294">
        <v>92122</v>
      </c>
      <c r="S294" t="s">
        <v>4359</v>
      </c>
      <c r="T294" t="s">
        <v>35</v>
      </c>
      <c r="U294" t="s">
        <v>35</v>
      </c>
      <c r="V294">
        <v>0</v>
      </c>
      <c r="W294" t="s">
        <v>43</v>
      </c>
    </row>
    <row r="295" spans="1:23" x14ac:dyDescent="0.3">
      <c r="A295" t="s">
        <v>4360</v>
      </c>
      <c r="B295" s="1">
        <v>45057</v>
      </c>
      <c r="C295" s="1">
        <v>45130</v>
      </c>
      <c r="D295">
        <v>56625</v>
      </c>
      <c r="E295" t="s">
        <v>24</v>
      </c>
      <c r="F295" t="s">
        <v>25</v>
      </c>
      <c r="G295" t="s">
        <v>40</v>
      </c>
      <c r="H295" t="s">
        <v>52</v>
      </c>
      <c r="I295" t="s">
        <v>28</v>
      </c>
      <c r="J295" t="s">
        <v>29</v>
      </c>
      <c r="K295" t="s">
        <v>30</v>
      </c>
      <c r="L295" t="s">
        <v>75</v>
      </c>
      <c r="M295">
        <v>56625</v>
      </c>
      <c r="N295" t="s">
        <v>4361</v>
      </c>
      <c r="O295" t="s">
        <v>33</v>
      </c>
      <c r="P295">
        <v>0</v>
      </c>
      <c r="Q295">
        <v>0</v>
      </c>
      <c r="R295">
        <v>56625</v>
      </c>
      <c r="S295" t="s">
        <v>4362</v>
      </c>
      <c r="T295" t="s">
        <v>48</v>
      </c>
      <c r="U295" t="s">
        <v>516</v>
      </c>
      <c r="V295">
        <v>5781</v>
      </c>
      <c r="W295" t="s">
        <v>53</v>
      </c>
    </row>
    <row r="296" spans="1:23" x14ac:dyDescent="0.3">
      <c r="A296" t="s">
        <v>4360</v>
      </c>
      <c r="B296" s="1">
        <v>45057</v>
      </c>
      <c r="C296" s="1">
        <v>45144</v>
      </c>
      <c r="D296">
        <v>82</v>
      </c>
      <c r="E296" t="s">
        <v>24</v>
      </c>
      <c r="F296" t="s">
        <v>39</v>
      </c>
      <c r="G296" t="s">
        <v>40</v>
      </c>
      <c r="H296" t="s">
        <v>52</v>
      </c>
      <c r="I296" t="s">
        <v>28</v>
      </c>
      <c r="J296" t="s">
        <v>29</v>
      </c>
      <c r="K296" t="s">
        <v>30</v>
      </c>
      <c r="L296" t="s">
        <v>75</v>
      </c>
      <c r="M296">
        <v>82</v>
      </c>
      <c r="N296" t="s">
        <v>4361</v>
      </c>
      <c r="O296" t="s">
        <v>33</v>
      </c>
      <c r="P296">
        <v>0</v>
      </c>
      <c r="Q296">
        <v>0</v>
      </c>
      <c r="R296">
        <v>82</v>
      </c>
      <c r="S296" t="s">
        <v>4362</v>
      </c>
      <c r="T296" t="s">
        <v>48</v>
      </c>
      <c r="U296" t="s">
        <v>516</v>
      </c>
      <c r="V296">
        <v>5781</v>
      </c>
      <c r="W296" t="s">
        <v>53</v>
      </c>
    </row>
    <row r="297" spans="1:23" x14ac:dyDescent="0.3">
      <c r="A297" t="s">
        <v>4363</v>
      </c>
      <c r="B297" s="1">
        <v>45058</v>
      </c>
      <c r="C297" s="1">
        <v>45139</v>
      </c>
      <c r="D297">
        <v>84251</v>
      </c>
      <c r="E297" t="s">
        <v>38</v>
      </c>
      <c r="F297" t="s">
        <v>25</v>
      </c>
      <c r="G297" t="s">
        <v>119</v>
      </c>
      <c r="H297" t="s">
        <v>93</v>
      </c>
      <c r="I297" t="s">
        <v>42</v>
      </c>
      <c r="J297" t="s">
        <v>29</v>
      </c>
      <c r="K297" t="s">
        <v>30</v>
      </c>
      <c r="L297" t="s">
        <v>75</v>
      </c>
      <c r="M297">
        <v>84251</v>
      </c>
      <c r="N297" t="s">
        <v>4364</v>
      </c>
      <c r="O297" t="s">
        <v>46</v>
      </c>
      <c r="P297">
        <v>84251</v>
      </c>
      <c r="Q297">
        <v>0</v>
      </c>
      <c r="R297">
        <v>0</v>
      </c>
      <c r="S297" t="s">
        <v>4365</v>
      </c>
      <c r="T297" t="s">
        <v>48</v>
      </c>
      <c r="U297" t="s">
        <v>520</v>
      </c>
      <c r="V297">
        <v>97996</v>
      </c>
      <c r="W297" t="s">
        <v>64</v>
      </c>
    </row>
    <row r="298" spans="1:23" x14ac:dyDescent="0.3">
      <c r="A298" t="s">
        <v>4366</v>
      </c>
      <c r="B298" s="1">
        <v>45059</v>
      </c>
      <c r="C298" s="1">
        <v>45147</v>
      </c>
      <c r="D298">
        <v>72768</v>
      </c>
      <c r="E298" t="s">
        <v>24</v>
      </c>
      <c r="F298" t="s">
        <v>25</v>
      </c>
      <c r="G298" t="s">
        <v>26</v>
      </c>
      <c r="H298" t="s">
        <v>85</v>
      </c>
      <c r="I298" t="s">
        <v>42</v>
      </c>
      <c r="J298" t="s">
        <v>36</v>
      </c>
      <c r="K298" t="s">
        <v>30</v>
      </c>
      <c r="L298" t="s">
        <v>44</v>
      </c>
      <c r="M298">
        <v>72768</v>
      </c>
      <c r="N298" t="s">
        <v>1448</v>
      </c>
      <c r="O298" t="s">
        <v>46</v>
      </c>
      <c r="P298">
        <v>72768</v>
      </c>
      <c r="Q298">
        <v>0</v>
      </c>
      <c r="R298">
        <v>0</v>
      </c>
      <c r="S298" t="s">
        <v>4367</v>
      </c>
      <c r="T298" t="s">
        <v>48</v>
      </c>
      <c r="U298" t="s">
        <v>524</v>
      </c>
      <c r="V298">
        <v>33432</v>
      </c>
      <c r="W298" t="s">
        <v>29</v>
      </c>
    </row>
    <row r="299" spans="1:23" x14ac:dyDescent="0.3">
      <c r="A299" t="s">
        <v>4366</v>
      </c>
      <c r="B299" s="1">
        <v>45059</v>
      </c>
      <c r="C299" s="1">
        <v>45119</v>
      </c>
      <c r="D299">
        <v>124</v>
      </c>
      <c r="E299" t="s">
        <v>24</v>
      </c>
      <c r="F299" t="s">
        <v>39</v>
      </c>
      <c r="G299" t="s">
        <v>26</v>
      </c>
      <c r="H299" t="s">
        <v>85</v>
      </c>
      <c r="I299" t="s">
        <v>42</v>
      </c>
      <c r="J299" t="s">
        <v>36</v>
      </c>
      <c r="K299" t="s">
        <v>30</v>
      </c>
      <c r="L299" t="s">
        <v>44</v>
      </c>
      <c r="M299">
        <v>124</v>
      </c>
      <c r="N299" t="s">
        <v>1448</v>
      </c>
      <c r="O299" t="s">
        <v>46</v>
      </c>
      <c r="P299">
        <v>124</v>
      </c>
      <c r="Q299">
        <v>0</v>
      </c>
      <c r="R299">
        <v>0</v>
      </c>
      <c r="S299" t="s">
        <v>4367</v>
      </c>
      <c r="T299" t="s">
        <v>48</v>
      </c>
      <c r="U299" t="s">
        <v>524</v>
      </c>
      <c r="V299">
        <v>33432</v>
      </c>
      <c r="W299" t="s">
        <v>29</v>
      </c>
    </row>
    <row r="300" spans="1:23" x14ac:dyDescent="0.3">
      <c r="A300" t="s">
        <v>4368</v>
      </c>
      <c r="B300" s="1">
        <v>45060</v>
      </c>
      <c r="C300" s="1">
        <v>45121</v>
      </c>
      <c r="D300">
        <v>30439</v>
      </c>
      <c r="E300" t="s">
        <v>24</v>
      </c>
      <c r="F300" t="s">
        <v>25</v>
      </c>
      <c r="G300" t="s">
        <v>74</v>
      </c>
      <c r="H300" t="s">
        <v>27</v>
      </c>
      <c r="I300" t="s">
        <v>42</v>
      </c>
      <c r="J300" t="s">
        <v>114</v>
      </c>
      <c r="K300" t="s">
        <v>30</v>
      </c>
      <c r="L300" t="s">
        <v>75</v>
      </c>
      <c r="M300">
        <v>30439</v>
      </c>
      <c r="N300" t="s">
        <v>4369</v>
      </c>
      <c r="O300" t="s">
        <v>116</v>
      </c>
      <c r="P300">
        <v>30439</v>
      </c>
      <c r="Q300">
        <v>0</v>
      </c>
      <c r="R300">
        <v>0</v>
      </c>
      <c r="S300" t="s">
        <v>4370</v>
      </c>
      <c r="T300" t="s">
        <v>48</v>
      </c>
      <c r="U300" t="s">
        <v>1176</v>
      </c>
      <c r="V300">
        <v>30722</v>
      </c>
      <c r="W300" t="s">
        <v>50</v>
      </c>
    </row>
    <row r="301" spans="1:23" x14ac:dyDescent="0.3">
      <c r="A301" t="s">
        <v>4371</v>
      </c>
      <c r="B301" s="1">
        <v>45061</v>
      </c>
      <c r="C301" s="1">
        <v>45133</v>
      </c>
      <c r="D301">
        <v>53757</v>
      </c>
      <c r="E301" t="s">
        <v>38</v>
      </c>
      <c r="F301" t="s">
        <v>25</v>
      </c>
      <c r="G301" t="s">
        <v>26</v>
      </c>
      <c r="H301" t="s">
        <v>59</v>
      </c>
      <c r="I301" t="s">
        <v>42</v>
      </c>
      <c r="J301" t="s">
        <v>50</v>
      </c>
      <c r="K301" t="s">
        <v>30</v>
      </c>
      <c r="L301" t="s">
        <v>75</v>
      </c>
      <c r="M301">
        <v>53757</v>
      </c>
      <c r="N301" t="s">
        <v>668</v>
      </c>
      <c r="O301" t="s">
        <v>61</v>
      </c>
      <c r="P301">
        <v>0</v>
      </c>
      <c r="Q301">
        <v>53757</v>
      </c>
      <c r="R301">
        <v>0</v>
      </c>
      <c r="S301" t="s">
        <v>4372</v>
      </c>
      <c r="T301" t="s">
        <v>48</v>
      </c>
      <c r="U301" t="s">
        <v>1768</v>
      </c>
      <c r="V301">
        <v>93552</v>
      </c>
      <c r="W301" t="s">
        <v>43</v>
      </c>
    </row>
    <row r="302" spans="1:23" x14ac:dyDescent="0.3">
      <c r="A302" t="s">
        <v>4373</v>
      </c>
      <c r="B302" s="1">
        <v>45062</v>
      </c>
      <c r="C302" s="1">
        <v>45145</v>
      </c>
      <c r="D302">
        <v>98468</v>
      </c>
      <c r="E302" t="s">
        <v>38</v>
      </c>
      <c r="F302" t="s">
        <v>25</v>
      </c>
      <c r="G302" t="s">
        <v>109</v>
      </c>
      <c r="H302" t="s">
        <v>59</v>
      </c>
      <c r="I302" t="s">
        <v>42</v>
      </c>
      <c r="J302" t="s">
        <v>50</v>
      </c>
      <c r="K302" t="s">
        <v>30</v>
      </c>
      <c r="L302" t="s">
        <v>75</v>
      </c>
      <c r="M302">
        <v>98468</v>
      </c>
      <c r="N302" t="s">
        <v>4374</v>
      </c>
      <c r="O302" t="s">
        <v>61</v>
      </c>
      <c r="P302">
        <v>0</v>
      </c>
      <c r="Q302">
        <v>98468</v>
      </c>
      <c r="R302">
        <v>0</v>
      </c>
      <c r="S302" t="s">
        <v>4375</v>
      </c>
      <c r="T302" t="s">
        <v>48</v>
      </c>
      <c r="U302" t="s">
        <v>534</v>
      </c>
      <c r="V302">
        <v>58789</v>
      </c>
      <c r="W302" t="s">
        <v>64</v>
      </c>
    </row>
    <row r="303" spans="1:23" x14ac:dyDescent="0.3">
      <c r="A303" t="s">
        <v>4373</v>
      </c>
      <c r="B303" s="1">
        <v>45062</v>
      </c>
      <c r="C303" s="1">
        <v>45124</v>
      </c>
      <c r="D303">
        <v>148</v>
      </c>
      <c r="E303" t="s">
        <v>38</v>
      </c>
      <c r="F303" t="s">
        <v>39</v>
      </c>
      <c r="G303" t="s">
        <v>109</v>
      </c>
      <c r="H303" t="s">
        <v>59</v>
      </c>
      <c r="I303" t="s">
        <v>42</v>
      </c>
      <c r="J303" t="s">
        <v>50</v>
      </c>
      <c r="K303" t="s">
        <v>30</v>
      </c>
      <c r="L303" t="s">
        <v>75</v>
      </c>
      <c r="M303">
        <v>148</v>
      </c>
      <c r="N303" t="s">
        <v>4374</v>
      </c>
      <c r="O303" t="s">
        <v>61</v>
      </c>
      <c r="P303">
        <v>0</v>
      </c>
      <c r="Q303">
        <v>148</v>
      </c>
      <c r="R303">
        <v>0</v>
      </c>
      <c r="S303" t="s">
        <v>4375</v>
      </c>
      <c r="T303" t="s">
        <v>48</v>
      </c>
      <c r="U303" t="s">
        <v>534</v>
      </c>
      <c r="V303">
        <v>58789</v>
      </c>
      <c r="W303" t="s">
        <v>64</v>
      </c>
    </row>
    <row r="304" spans="1:23" x14ac:dyDescent="0.3">
      <c r="A304" t="s">
        <v>4376</v>
      </c>
      <c r="B304" s="1">
        <v>45063</v>
      </c>
      <c r="C304" s="1">
        <v>45129</v>
      </c>
      <c r="D304">
        <v>55397</v>
      </c>
      <c r="E304" t="s">
        <v>38</v>
      </c>
      <c r="F304" t="s">
        <v>25</v>
      </c>
      <c r="G304" t="s">
        <v>74</v>
      </c>
      <c r="H304" t="s">
        <v>52</v>
      </c>
      <c r="I304" t="s">
        <v>28</v>
      </c>
      <c r="J304" t="s">
        <v>64</v>
      </c>
      <c r="K304" t="s">
        <v>54</v>
      </c>
      <c r="L304" t="s">
        <v>31</v>
      </c>
      <c r="M304">
        <v>55397</v>
      </c>
      <c r="N304" t="s">
        <v>4377</v>
      </c>
      <c r="O304" t="s">
        <v>33</v>
      </c>
      <c r="P304">
        <v>0</v>
      </c>
      <c r="Q304">
        <v>0</v>
      </c>
      <c r="R304">
        <v>55397</v>
      </c>
      <c r="S304" t="s">
        <v>4378</v>
      </c>
      <c r="T304" t="s">
        <v>35</v>
      </c>
      <c r="U304" t="s">
        <v>35</v>
      </c>
      <c r="V304">
        <v>0</v>
      </c>
      <c r="W304" t="s">
        <v>53</v>
      </c>
    </row>
    <row r="305" spans="1:23" x14ac:dyDescent="0.3">
      <c r="A305" t="s">
        <v>4376</v>
      </c>
      <c r="B305" s="1">
        <v>45063</v>
      </c>
      <c r="C305" s="1">
        <v>45123</v>
      </c>
      <c r="D305">
        <v>141</v>
      </c>
      <c r="E305" t="s">
        <v>38</v>
      </c>
      <c r="F305" t="s">
        <v>39</v>
      </c>
      <c r="G305" t="s">
        <v>74</v>
      </c>
      <c r="H305" t="s">
        <v>52</v>
      </c>
      <c r="I305" t="s">
        <v>28</v>
      </c>
      <c r="J305" t="s">
        <v>64</v>
      </c>
      <c r="K305" t="s">
        <v>54</v>
      </c>
      <c r="L305" t="s">
        <v>31</v>
      </c>
      <c r="M305">
        <v>141</v>
      </c>
      <c r="N305" t="s">
        <v>4377</v>
      </c>
      <c r="O305" t="s">
        <v>33</v>
      </c>
      <c r="P305">
        <v>0</v>
      </c>
      <c r="Q305">
        <v>0</v>
      </c>
      <c r="R305">
        <v>141</v>
      </c>
      <c r="S305" t="s">
        <v>4378</v>
      </c>
      <c r="T305" t="s">
        <v>35</v>
      </c>
      <c r="U305" t="s">
        <v>35</v>
      </c>
      <c r="V305">
        <v>0</v>
      </c>
      <c r="W305" t="s">
        <v>53</v>
      </c>
    </row>
    <row r="306" spans="1:23" x14ac:dyDescent="0.3">
      <c r="A306" t="s">
        <v>4379</v>
      </c>
      <c r="B306" s="1">
        <v>45064</v>
      </c>
      <c r="C306" s="1">
        <v>45142</v>
      </c>
      <c r="D306">
        <v>37882</v>
      </c>
      <c r="E306" t="s">
        <v>38</v>
      </c>
      <c r="F306" t="s">
        <v>25</v>
      </c>
      <c r="G306" t="s">
        <v>40</v>
      </c>
      <c r="H306" t="s">
        <v>41</v>
      </c>
      <c r="I306" t="s">
        <v>42</v>
      </c>
      <c r="J306" t="s">
        <v>50</v>
      </c>
      <c r="K306" t="s">
        <v>30</v>
      </c>
      <c r="L306" t="s">
        <v>66</v>
      </c>
      <c r="M306">
        <v>37882</v>
      </c>
      <c r="N306" t="s">
        <v>378</v>
      </c>
      <c r="O306" t="s">
        <v>61</v>
      </c>
      <c r="P306">
        <v>0</v>
      </c>
      <c r="Q306">
        <v>37882</v>
      </c>
      <c r="R306">
        <v>0</v>
      </c>
      <c r="S306" t="s">
        <v>4380</v>
      </c>
      <c r="T306" t="s">
        <v>35</v>
      </c>
      <c r="U306" t="s">
        <v>35</v>
      </c>
      <c r="V306">
        <v>0</v>
      </c>
      <c r="W306" t="s">
        <v>64</v>
      </c>
    </row>
    <row r="307" spans="1:23" x14ac:dyDescent="0.3">
      <c r="A307" t="s">
        <v>4381</v>
      </c>
      <c r="B307" s="1">
        <v>45065</v>
      </c>
      <c r="C307" s="1">
        <v>45150</v>
      </c>
      <c r="D307">
        <v>28567</v>
      </c>
      <c r="E307" t="s">
        <v>24</v>
      </c>
      <c r="F307" t="s">
        <v>25</v>
      </c>
      <c r="G307" t="s">
        <v>74</v>
      </c>
      <c r="H307" t="s">
        <v>52</v>
      </c>
      <c r="I307" t="s">
        <v>42</v>
      </c>
      <c r="J307" t="s">
        <v>53</v>
      </c>
      <c r="K307" t="s">
        <v>54</v>
      </c>
      <c r="L307" t="s">
        <v>66</v>
      </c>
      <c r="M307">
        <v>28567</v>
      </c>
      <c r="N307" t="s">
        <v>2480</v>
      </c>
      <c r="O307" t="s">
        <v>46</v>
      </c>
      <c r="P307">
        <v>28567</v>
      </c>
      <c r="Q307">
        <v>0</v>
      </c>
      <c r="R307">
        <v>0</v>
      </c>
      <c r="S307" t="s">
        <v>4382</v>
      </c>
      <c r="T307" t="s">
        <v>48</v>
      </c>
      <c r="U307" t="s">
        <v>545</v>
      </c>
      <c r="V307">
        <v>80467</v>
      </c>
      <c r="W307" t="s">
        <v>50</v>
      </c>
    </row>
    <row r="308" spans="1:23" x14ac:dyDescent="0.3">
      <c r="A308" t="s">
        <v>4381</v>
      </c>
      <c r="B308" s="1">
        <v>45065</v>
      </c>
      <c r="C308" s="1">
        <v>45146</v>
      </c>
      <c r="D308">
        <v>126</v>
      </c>
      <c r="E308" t="s">
        <v>24</v>
      </c>
      <c r="F308" t="s">
        <v>39</v>
      </c>
      <c r="G308" t="s">
        <v>74</v>
      </c>
      <c r="H308" t="s">
        <v>52</v>
      </c>
      <c r="I308" t="s">
        <v>42</v>
      </c>
      <c r="J308" t="s">
        <v>53</v>
      </c>
      <c r="K308" t="s">
        <v>54</v>
      </c>
      <c r="L308" t="s">
        <v>66</v>
      </c>
      <c r="M308">
        <v>126</v>
      </c>
      <c r="N308" t="s">
        <v>2480</v>
      </c>
      <c r="O308" t="s">
        <v>46</v>
      </c>
      <c r="P308">
        <v>126</v>
      </c>
      <c r="Q308">
        <v>0</v>
      </c>
      <c r="R308">
        <v>0</v>
      </c>
      <c r="S308" t="s">
        <v>4382</v>
      </c>
      <c r="T308" t="s">
        <v>48</v>
      </c>
      <c r="U308" t="s">
        <v>545</v>
      </c>
      <c r="V308">
        <v>80467</v>
      </c>
      <c r="W308" t="s">
        <v>50</v>
      </c>
    </row>
    <row r="309" spans="1:23" x14ac:dyDescent="0.3">
      <c r="A309" t="s">
        <v>4383</v>
      </c>
      <c r="B309" s="1">
        <v>45066</v>
      </c>
      <c r="C309" s="1">
        <v>45149</v>
      </c>
      <c r="D309">
        <v>85071</v>
      </c>
      <c r="E309" t="s">
        <v>24</v>
      </c>
      <c r="F309" t="s">
        <v>25</v>
      </c>
      <c r="G309" t="s">
        <v>74</v>
      </c>
      <c r="H309" t="s">
        <v>59</v>
      </c>
      <c r="I309" t="s">
        <v>28</v>
      </c>
      <c r="J309" t="s">
        <v>29</v>
      </c>
      <c r="K309" t="s">
        <v>30</v>
      </c>
      <c r="L309" t="s">
        <v>55</v>
      </c>
      <c r="M309">
        <v>85071</v>
      </c>
      <c r="N309" t="s">
        <v>2251</v>
      </c>
      <c r="O309" t="s">
        <v>33</v>
      </c>
      <c r="P309">
        <v>0</v>
      </c>
      <c r="Q309">
        <v>0</v>
      </c>
      <c r="R309">
        <v>85071</v>
      </c>
      <c r="S309" t="s">
        <v>4384</v>
      </c>
      <c r="T309" t="s">
        <v>48</v>
      </c>
      <c r="U309" t="s">
        <v>549</v>
      </c>
      <c r="V309">
        <v>3911</v>
      </c>
      <c r="W309" t="s">
        <v>53</v>
      </c>
    </row>
    <row r="310" spans="1:23" x14ac:dyDescent="0.3">
      <c r="A310" t="s">
        <v>4385</v>
      </c>
      <c r="B310" s="1">
        <v>45067</v>
      </c>
      <c r="C310" s="1">
        <v>45137</v>
      </c>
      <c r="D310">
        <v>61952</v>
      </c>
      <c r="E310" t="s">
        <v>38</v>
      </c>
      <c r="F310" t="s">
        <v>25</v>
      </c>
      <c r="G310" t="s">
        <v>109</v>
      </c>
      <c r="H310" t="s">
        <v>59</v>
      </c>
      <c r="I310" t="s">
        <v>42</v>
      </c>
      <c r="J310" t="s">
        <v>43</v>
      </c>
      <c r="K310" t="s">
        <v>30</v>
      </c>
      <c r="L310" t="s">
        <v>31</v>
      </c>
      <c r="M310">
        <v>61952</v>
      </c>
      <c r="N310" t="s">
        <v>4338</v>
      </c>
      <c r="O310" t="s">
        <v>46</v>
      </c>
      <c r="P310">
        <v>61952</v>
      </c>
      <c r="Q310">
        <v>0</v>
      </c>
      <c r="R310">
        <v>0</v>
      </c>
      <c r="S310" t="s">
        <v>4386</v>
      </c>
      <c r="T310" t="s">
        <v>48</v>
      </c>
      <c r="U310" t="s">
        <v>1198</v>
      </c>
      <c r="V310">
        <v>42939</v>
      </c>
      <c r="W310" t="s">
        <v>36</v>
      </c>
    </row>
    <row r="311" spans="1:23" x14ac:dyDescent="0.3">
      <c r="A311" t="s">
        <v>4387</v>
      </c>
      <c r="B311" s="1">
        <v>45068</v>
      </c>
      <c r="C311" s="1">
        <v>45155</v>
      </c>
      <c r="D311">
        <v>73275</v>
      </c>
      <c r="E311" t="s">
        <v>38</v>
      </c>
      <c r="F311" t="s">
        <v>25</v>
      </c>
      <c r="G311" t="s">
        <v>109</v>
      </c>
      <c r="H311" t="s">
        <v>59</v>
      </c>
      <c r="I311" t="s">
        <v>42</v>
      </c>
      <c r="J311" t="s">
        <v>29</v>
      </c>
      <c r="K311" t="s">
        <v>54</v>
      </c>
      <c r="L311" t="s">
        <v>66</v>
      </c>
      <c r="M311">
        <v>73275</v>
      </c>
      <c r="N311" t="s">
        <v>297</v>
      </c>
      <c r="O311" t="s">
        <v>61</v>
      </c>
      <c r="P311">
        <v>0</v>
      </c>
      <c r="Q311">
        <v>73275</v>
      </c>
      <c r="R311">
        <v>0</v>
      </c>
      <c r="S311" t="s">
        <v>4388</v>
      </c>
      <c r="T311" t="s">
        <v>35</v>
      </c>
      <c r="U311" t="s">
        <v>35</v>
      </c>
      <c r="V311">
        <v>0</v>
      </c>
      <c r="W311" t="s">
        <v>43</v>
      </c>
    </row>
    <row r="312" spans="1:23" x14ac:dyDescent="0.3">
      <c r="A312" t="s">
        <v>4389</v>
      </c>
      <c r="B312" s="1">
        <v>45069</v>
      </c>
      <c r="C312" s="1">
        <v>45144</v>
      </c>
      <c r="D312">
        <v>50054</v>
      </c>
      <c r="E312" t="s">
        <v>24</v>
      </c>
      <c r="F312" t="s">
        <v>25</v>
      </c>
      <c r="G312" t="s">
        <v>26</v>
      </c>
      <c r="H312" t="s">
        <v>27</v>
      </c>
      <c r="I312" t="s">
        <v>42</v>
      </c>
      <c r="J312" t="s">
        <v>43</v>
      </c>
      <c r="K312" t="s">
        <v>30</v>
      </c>
      <c r="L312" t="s">
        <v>55</v>
      </c>
      <c r="M312">
        <v>50054</v>
      </c>
      <c r="N312" t="s">
        <v>2375</v>
      </c>
      <c r="O312" t="s">
        <v>46</v>
      </c>
      <c r="P312">
        <v>50054</v>
      </c>
      <c r="Q312">
        <v>0</v>
      </c>
      <c r="R312">
        <v>0</v>
      </c>
      <c r="S312" t="s">
        <v>4390</v>
      </c>
      <c r="T312" t="s">
        <v>35</v>
      </c>
      <c r="U312" t="s">
        <v>35</v>
      </c>
      <c r="V312">
        <v>0</v>
      </c>
      <c r="W312" t="s">
        <v>29</v>
      </c>
    </row>
    <row r="313" spans="1:23" x14ac:dyDescent="0.3">
      <c r="A313" t="s">
        <v>4391</v>
      </c>
      <c r="B313" s="1">
        <v>45070</v>
      </c>
      <c r="C313" s="1">
        <v>45137</v>
      </c>
      <c r="D313">
        <v>53508</v>
      </c>
      <c r="E313" t="s">
        <v>38</v>
      </c>
      <c r="F313" t="s">
        <v>25</v>
      </c>
      <c r="G313" t="s">
        <v>40</v>
      </c>
      <c r="H313" t="s">
        <v>93</v>
      </c>
      <c r="I313" t="s">
        <v>42</v>
      </c>
      <c r="J313" t="s">
        <v>64</v>
      </c>
      <c r="K313" t="s">
        <v>54</v>
      </c>
      <c r="L313" t="s">
        <v>75</v>
      </c>
      <c r="M313">
        <v>53508</v>
      </c>
      <c r="N313" t="s">
        <v>1014</v>
      </c>
      <c r="O313" t="s">
        <v>61</v>
      </c>
      <c r="P313">
        <v>0</v>
      </c>
      <c r="Q313">
        <v>53508</v>
      </c>
      <c r="R313">
        <v>0</v>
      </c>
      <c r="S313" t="s">
        <v>4392</v>
      </c>
      <c r="T313" t="s">
        <v>35</v>
      </c>
      <c r="U313" t="s">
        <v>35</v>
      </c>
      <c r="V313">
        <v>0</v>
      </c>
      <c r="W313" t="s">
        <v>50</v>
      </c>
    </row>
    <row r="314" spans="1:23" x14ac:dyDescent="0.3">
      <c r="A314" t="s">
        <v>4391</v>
      </c>
      <c r="B314" s="1">
        <v>45070</v>
      </c>
      <c r="C314" s="1">
        <v>45145</v>
      </c>
      <c r="D314">
        <v>109</v>
      </c>
      <c r="E314" t="s">
        <v>38</v>
      </c>
      <c r="F314" t="s">
        <v>39</v>
      </c>
      <c r="G314" t="s">
        <v>40</v>
      </c>
      <c r="H314" t="s">
        <v>93</v>
      </c>
      <c r="I314" t="s">
        <v>42</v>
      </c>
      <c r="J314" t="s">
        <v>64</v>
      </c>
      <c r="K314" t="s">
        <v>54</v>
      </c>
      <c r="L314" t="s">
        <v>75</v>
      </c>
      <c r="M314">
        <v>109</v>
      </c>
      <c r="N314" t="s">
        <v>1014</v>
      </c>
      <c r="O314" t="s">
        <v>61</v>
      </c>
      <c r="P314">
        <v>0</v>
      </c>
      <c r="Q314">
        <v>109</v>
      </c>
      <c r="R314">
        <v>0</v>
      </c>
      <c r="S314" t="s">
        <v>4392</v>
      </c>
      <c r="T314" t="s">
        <v>35</v>
      </c>
      <c r="U314" t="s">
        <v>35</v>
      </c>
      <c r="V314">
        <v>0</v>
      </c>
      <c r="W314" t="s">
        <v>50</v>
      </c>
    </row>
    <row r="315" spans="1:23" x14ac:dyDescent="0.3">
      <c r="A315" t="s">
        <v>4393</v>
      </c>
      <c r="B315" s="1">
        <v>45071</v>
      </c>
      <c r="C315" s="1">
        <v>45160</v>
      </c>
      <c r="D315">
        <v>7409</v>
      </c>
      <c r="E315" t="s">
        <v>38</v>
      </c>
      <c r="F315" t="s">
        <v>25</v>
      </c>
      <c r="G315" t="s">
        <v>109</v>
      </c>
      <c r="H315" t="s">
        <v>85</v>
      </c>
      <c r="I315" t="s">
        <v>42</v>
      </c>
      <c r="J315" t="s">
        <v>70</v>
      </c>
      <c r="K315" t="s">
        <v>54</v>
      </c>
      <c r="L315" t="s">
        <v>75</v>
      </c>
      <c r="M315">
        <v>7409</v>
      </c>
      <c r="N315" t="s">
        <v>4394</v>
      </c>
      <c r="O315" t="s">
        <v>61</v>
      </c>
      <c r="P315">
        <v>0</v>
      </c>
      <c r="Q315">
        <v>7409</v>
      </c>
      <c r="R315">
        <v>0</v>
      </c>
      <c r="S315" t="s">
        <v>4395</v>
      </c>
      <c r="T315" t="s">
        <v>48</v>
      </c>
      <c r="U315" t="s">
        <v>567</v>
      </c>
      <c r="V315">
        <v>35999</v>
      </c>
      <c r="W315" t="s">
        <v>64</v>
      </c>
    </row>
    <row r="316" spans="1:23" x14ac:dyDescent="0.3">
      <c r="A316" t="s">
        <v>4396</v>
      </c>
      <c r="B316" s="1">
        <v>45072</v>
      </c>
      <c r="C316" s="1">
        <v>45145</v>
      </c>
      <c r="D316">
        <v>66108</v>
      </c>
      <c r="E316" t="s">
        <v>38</v>
      </c>
      <c r="F316" t="s">
        <v>25</v>
      </c>
      <c r="G316" t="s">
        <v>40</v>
      </c>
      <c r="H316" t="s">
        <v>52</v>
      </c>
      <c r="I316" t="s">
        <v>28</v>
      </c>
      <c r="J316" t="s">
        <v>53</v>
      </c>
      <c r="K316" t="s">
        <v>54</v>
      </c>
      <c r="L316" t="s">
        <v>66</v>
      </c>
      <c r="M316">
        <v>66108</v>
      </c>
      <c r="N316" t="s">
        <v>3300</v>
      </c>
      <c r="O316" t="s">
        <v>33</v>
      </c>
      <c r="P316">
        <v>0</v>
      </c>
      <c r="Q316">
        <v>0</v>
      </c>
      <c r="R316">
        <v>66108</v>
      </c>
      <c r="S316" t="s">
        <v>4397</v>
      </c>
      <c r="T316" t="s">
        <v>48</v>
      </c>
      <c r="U316" t="s">
        <v>2353</v>
      </c>
      <c r="V316">
        <v>38115</v>
      </c>
      <c r="W316" t="s">
        <v>36</v>
      </c>
    </row>
    <row r="317" spans="1:23" x14ac:dyDescent="0.3">
      <c r="A317" t="s">
        <v>4398</v>
      </c>
      <c r="B317" s="1">
        <v>45073</v>
      </c>
      <c r="C317" s="1">
        <v>45135</v>
      </c>
      <c r="D317">
        <v>3680</v>
      </c>
      <c r="E317" t="s">
        <v>24</v>
      </c>
      <c r="F317" t="s">
        <v>25</v>
      </c>
      <c r="G317" t="s">
        <v>80</v>
      </c>
      <c r="H317" t="s">
        <v>59</v>
      </c>
      <c r="I317" t="s">
        <v>42</v>
      </c>
      <c r="J317" t="s">
        <v>53</v>
      </c>
      <c r="K317" t="s">
        <v>54</v>
      </c>
      <c r="L317" t="s">
        <v>66</v>
      </c>
      <c r="M317">
        <v>36800</v>
      </c>
      <c r="N317" t="s">
        <v>2739</v>
      </c>
      <c r="O317" t="s">
        <v>46</v>
      </c>
      <c r="P317">
        <v>36800</v>
      </c>
      <c r="Q317">
        <v>0</v>
      </c>
      <c r="R317">
        <v>0</v>
      </c>
      <c r="S317" t="s">
        <v>4399</v>
      </c>
      <c r="T317" t="s">
        <v>48</v>
      </c>
      <c r="U317" t="s">
        <v>1216</v>
      </c>
      <c r="V317">
        <v>23833</v>
      </c>
      <c r="W317" t="s">
        <v>43</v>
      </c>
    </row>
    <row r="318" spans="1:23" x14ac:dyDescent="0.3">
      <c r="A318" t="s">
        <v>4400</v>
      </c>
      <c r="B318" s="1">
        <v>45074</v>
      </c>
      <c r="C318" s="1">
        <v>45137</v>
      </c>
      <c r="D318">
        <v>40429</v>
      </c>
      <c r="E318" t="s">
        <v>24</v>
      </c>
      <c r="F318" t="s">
        <v>25</v>
      </c>
      <c r="G318" t="s">
        <v>40</v>
      </c>
      <c r="H318" t="s">
        <v>52</v>
      </c>
      <c r="I318" t="s">
        <v>42</v>
      </c>
      <c r="J318" t="s">
        <v>43</v>
      </c>
      <c r="K318" t="s">
        <v>30</v>
      </c>
      <c r="L318" t="s">
        <v>55</v>
      </c>
      <c r="M318">
        <v>40429</v>
      </c>
      <c r="N318" t="s">
        <v>4264</v>
      </c>
      <c r="O318" t="s">
        <v>46</v>
      </c>
      <c r="P318">
        <v>40429</v>
      </c>
      <c r="Q318">
        <v>0</v>
      </c>
      <c r="R318">
        <v>0</v>
      </c>
      <c r="S318" t="s">
        <v>4401</v>
      </c>
      <c r="T318" t="s">
        <v>48</v>
      </c>
      <c r="U318" t="s">
        <v>577</v>
      </c>
      <c r="V318">
        <v>81526</v>
      </c>
      <c r="W318" t="s">
        <v>36</v>
      </c>
    </row>
    <row r="319" spans="1:23" x14ac:dyDescent="0.3">
      <c r="A319" t="s">
        <v>4402</v>
      </c>
      <c r="B319" s="1">
        <v>45075</v>
      </c>
      <c r="C319" s="1">
        <v>45141</v>
      </c>
      <c r="D319">
        <v>93</v>
      </c>
      <c r="E319" t="s">
        <v>24</v>
      </c>
      <c r="F319" t="s">
        <v>39</v>
      </c>
      <c r="G319" t="s">
        <v>109</v>
      </c>
      <c r="H319" t="s">
        <v>27</v>
      </c>
      <c r="I319" t="s">
        <v>42</v>
      </c>
      <c r="J319" t="s">
        <v>29</v>
      </c>
      <c r="K319" t="s">
        <v>30</v>
      </c>
      <c r="L319" t="s">
        <v>44</v>
      </c>
      <c r="M319">
        <v>93</v>
      </c>
      <c r="N319" t="s">
        <v>4403</v>
      </c>
      <c r="O319" t="s">
        <v>61</v>
      </c>
      <c r="P319">
        <v>0</v>
      </c>
      <c r="Q319">
        <v>93</v>
      </c>
      <c r="R319">
        <v>0</v>
      </c>
      <c r="S319" t="s">
        <v>4404</v>
      </c>
      <c r="T319" t="s">
        <v>35</v>
      </c>
      <c r="U319" t="s">
        <v>35</v>
      </c>
      <c r="V319">
        <v>0</v>
      </c>
      <c r="W319" t="s">
        <v>36</v>
      </c>
    </row>
    <row r="320" spans="1:23" x14ac:dyDescent="0.3">
      <c r="A320" t="s">
        <v>4402</v>
      </c>
      <c r="B320" s="1">
        <v>45075</v>
      </c>
      <c r="C320" s="1">
        <v>45137</v>
      </c>
      <c r="D320">
        <v>25979</v>
      </c>
      <c r="E320" t="s">
        <v>24</v>
      </c>
      <c r="F320" t="s">
        <v>25</v>
      </c>
      <c r="G320" t="s">
        <v>109</v>
      </c>
      <c r="H320" t="s">
        <v>27</v>
      </c>
      <c r="I320" t="s">
        <v>42</v>
      </c>
      <c r="J320" t="s">
        <v>29</v>
      </c>
      <c r="K320" t="s">
        <v>30</v>
      </c>
      <c r="L320" t="s">
        <v>44</v>
      </c>
      <c r="M320">
        <v>25979</v>
      </c>
      <c r="N320" t="s">
        <v>4403</v>
      </c>
      <c r="O320" t="s">
        <v>61</v>
      </c>
      <c r="P320">
        <v>0</v>
      </c>
      <c r="Q320">
        <v>25979</v>
      </c>
      <c r="R320">
        <v>0</v>
      </c>
      <c r="S320" t="s">
        <v>4404</v>
      </c>
      <c r="T320" t="s">
        <v>35</v>
      </c>
      <c r="U320" t="s">
        <v>35</v>
      </c>
      <c r="V320">
        <v>0</v>
      </c>
      <c r="W320" t="s">
        <v>36</v>
      </c>
    </row>
    <row r="321" spans="1:23" x14ac:dyDescent="0.3">
      <c r="A321" t="s">
        <v>4405</v>
      </c>
      <c r="B321" s="1">
        <v>45076</v>
      </c>
      <c r="C321" s="1">
        <v>45155</v>
      </c>
      <c r="D321">
        <v>137</v>
      </c>
      <c r="E321" t="s">
        <v>38</v>
      </c>
      <c r="F321" t="s">
        <v>39</v>
      </c>
      <c r="G321" t="s">
        <v>109</v>
      </c>
      <c r="H321" t="s">
        <v>85</v>
      </c>
      <c r="I321" t="s">
        <v>42</v>
      </c>
      <c r="J321" t="s">
        <v>29</v>
      </c>
      <c r="K321" t="s">
        <v>30</v>
      </c>
      <c r="L321" t="s">
        <v>66</v>
      </c>
      <c r="M321">
        <v>137</v>
      </c>
      <c r="N321" t="s">
        <v>3100</v>
      </c>
      <c r="O321" t="s">
        <v>116</v>
      </c>
      <c r="P321">
        <v>137</v>
      </c>
      <c r="Q321">
        <v>0</v>
      </c>
      <c r="R321">
        <v>0</v>
      </c>
      <c r="S321" t="s">
        <v>4406</v>
      </c>
      <c r="T321" t="s">
        <v>48</v>
      </c>
      <c r="U321" t="s">
        <v>585</v>
      </c>
      <c r="V321">
        <v>67422</v>
      </c>
      <c r="W321" t="s">
        <v>53</v>
      </c>
    </row>
    <row r="322" spans="1:23" x14ac:dyDescent="0.3">
      <c r="A322" t="s">
        <v>4405</v>
      </c>
      <c r="B322" s="1">
        <v>45076</v>
      </c>
      <c r="C322" s="1">
        <v>45155</v>
      </c>
      <c r="D322">
        <v>2728</v>
      </c>
      <c r="E322" t="s">
        <v>38</v>
      </c>
      <c r="F322" t="s">
        <v>25</v>
      </c>
      <c r="G322" t="s">
        <v>109</v>
      </c>
      <c r="H322" t="s">
        <v>85</v>
      </c>
      <c r="I322" t="s">
        <v>42</v>
      </c>
      <c r="J322" t="s">
        <v>29</v>
      </c>
      <c r="K322" t="s">
        <v>30</v>
      </c>
      <c r="L322" t="s">
        <v>66</v>
      </c>
      <c r="M322">
        <v>27280</v>
      </c>
      <c r="N322" t="s">
        <v>3100</v>
      </c>
      <c r="O322" t="s">
        <v>116</v>
      </c>
      <c r="P322">
        <v>27280</v>
      </c>
      <c r="Q322">
        <v>0</v>
      </c>
      <c r="R322">
        <v>0</v>
      </c>
      <c r="S322" t="s">
        <v>4406</v>
      </c>
      <c r="T322" t="s">
        <v>48</v>
      </c>
      <c r="U322" t="s">
        <v>585</v>
      </c>
      <c r="V322">
        <v>67422</v>
      </c>
      <c r="W322" t="s">
        <v>53</v>
      </c>
    </row>
    <row r="323" spans="1:23" x14ac:dyDescent="0.3">
      <c r="A323" t="s">
        <v>4407</v>
      </c>
      <c r="B323" s="1">
        <v>45077</v>
      </c>
      <c r="C323" s="1">
        <v>45157</v>
      </c>
      <c r="D323">
        <v>109</v>
      </c>
      <c r="E323" t="s">
        <v>24</v>
      </c>
      <c r="F323" t="s">
        <v>39</v>
      </c>
      <c r="G323" t="s">
        <v>74</v>
      </c>
      <c r="H323" t="s">
        <v>59</v>
      </c>
      <c r="I323" t="s">
        <v>42</v>
      </c>
      <c r="J323" t="s">
        <v>43</v>
      </c>
      <c r="K323" t="s">
        <v>54</v>
      </c>
      <c r="L323" t="s">
        <v>75</v>
      </c>
      <c r="M323">
        <v>109</v>
      </c>
      <c r="N323" t="s">
        <v>2298</v>
      </c>
      <c r="O323" t="s">
        <v>116</v>
      </c>
      <c r="P323">
        <v>109</v>
      </c>
      <c r="Q323">
        <v>0</v>
      </c>
      <c r="R323">
        <v>0</v>
      </c>
      <c r="S323" t="s">
        <v>4408</v>
      </c>
      <c r="T323" t="s">
        <v>48</v>
      </c>
      <c r="U323" t="s">
        <v>589</v>
      </c>
      <c r="V323">
        <v>46361</v>
      </c>
      <c r="W323" t="s">
        <v>43</v>
      </c>
    </row>
    <row r="324" spans="1:23" x14ac:dyDescent="0.3">
      <c r="A324" t="s">
        <v>4407</v>
      </c>
      <c r="B324" s="1">
        <v>45077</v>
      </c>
      <c r="C324" s="1">
        <v>45156</v>
      </c>
      <c r="D324">
        <v>78659</v>
      </c>
      <c r="E324" t="s">
        <v>24</v>
      </c>
      <c r="F324" t="s">
        <v>25</v>
      </c>
      <c r="G324" t="s">
        <v>74</v>
      </c>
      <c r="H324" t="s">
        <v>59</v>
      </c>
      <c r="I324" t="s">
        <v>42</v>
      </c>
      <c r="J324" t="s">
        <v>43</v>
      </c>
      <c r="K324" t="s">
        <v>54</v>
      </c>
      <c r="L324" t="s">
        <v>75</v>
      </c>
      <c r="M324">
        <v>78659</v>
      </c>
      <c r="N324" t="s">
        <v>2298</v>
      </c>
      <c r="O324" t="s">
        <v>116</v>
      </c>
      <c r="P324">
        <v>78659</v>
      </c>
      <c r="Q324">
        <v>0</v>
      </c>
      <c r="R324">
        <v>0</v>
      </c>
      <c r="S324" t="s">
        <v>4408</v>
      </c>
      <c r="T324" t="s">
        <v>48</v>
      </c>
      <c r="U324" t="s">
        <v>589</v>
      </c>
      <c r="V324">
        <v>46361</v>
      </c>
      <c r="W324" t="s">
        <v>43</v>
      </c>
    </row>
    <row r="325" spans="1:23" x14ac:dyDescent="0.3">
      <c r="A325" t="s">
        <v>4409</v>
      </c>
      <c r="B325" s="1">
        <v>45078</v>
      </c>
      <c r="C325" s="1">
        <v>45160</v>
      </c>
      <c r="D325">
        <v>33679</v>
      </c>
      <c r="E325" t="s">
        <v>24</v>
      </c>
      <c r="F325" t="s">
        <v>25</v>
      </c>
      <c r="G325" t="s">
        <v>109</v>
      </c>
      <c r="H325" t="s">
        <v>59</v>
      </c>
      <c r="I325" t="s">
        <v>42</v>
      </c>
      <c r="J325" t="s">
        <v>43</v>
      </c>
      <c r="K325" t="s">
        <v>30</v>
      </c>
      <c r="L325" t="s">
        <v>75</v>
      </c>
      <c r="M325">
        <v>33679</v>
      </c>
      <c r="N325" t="s">
        <v>218</v>
      </c>
      <c r="O325" t="s">
        <v>46</v>
      </c>
      <c r="P325">
        <v>33679</v>
      </c>
      <c r="Q325">
        <v>0</v>
      </c>
      <c r="R325">
        <v>0</v>
      </c>
      <c r="S325" t="s">
        <v>4410</v>
      </c>
      <c r="T325" t="s">
        <v>48</v>
      </c>
      <c r="U325" t="s">
        <v>1232</v>
      </c>
      <c r="V325">
        <v>3461</v>
      </c>
      <c r="W325" t="s">
        <v>53</v>
      </c>
    </row>
    <row r="326" spans="1:23" x14ac:dyDescent="0.3">
      <c r="A326" t="s">
        <v>4411</v>
      </c>
      <c r="B326" s="1">
        <v>45079</v>
      </c>
      <c r="C326" s="1">
        <v>45162</v>
      </c>
      <c r="D326">
        <v>13</v>
      </c>
      <c r="E326" t="s">
        <v>38</v>
      </c>
      <c r="F326" t="s">
        <v>39</v>
      </c>
      <c r="G326" t="s">
        <v>74</v>
      </c>
      <c r="H326" t="s">
        <v>27</v>
      </c>
      <c r="I326" t="s">
        <v>42</v>
      </c>
      <c r="J326" t="s">
        <v>114</v>
      </c>
      <c r="K326" t="s">
        <v>30</v>
      </c>
      <c r="L326" t="s">
        <v>31</v>
      </c>
      <c r="M326">
        <v>130</v>
      </c>
      <c r="N326" t="s">
        <v>214</v>
      </c>
      <c r="O326" t="s">
        <v>116</v>
      </c>
      <c r="P326">
        <v>130</v>
      </c>
      <c r="Q326">
        <v>0</v>
      </c>
      <c r="R326">
        <v>0</v>
      </c>
      <c r="S326" t="s">
        <v>4412</v>
      </c>
      <c r="T326" t="s">
        <v>35</v>
      </c>
      <c r="U326" t="s">
        <v>35</v>
      </c>
      <c r="V326">
        <v>0</v>
      </c>
      <c r="W326" t="s">
        <v>29</v>
      </c>
    </row>
    <row r="327" spans="1:23" x14ac:dyDescent="0.3">
      <c r="A327" t="s">
        <v>4411</v>
      </c>
      <c r="B327" s="1">
        <v>45079</v>
      </c>
      <c r="C327" s="1">
        <v>45146</v>
      </c>
      <c r="D327">
        <v>5819</v>
      </c>
      <c r="E327" t="s">
        <v>38</v>
      </c>
      <c r="F327" t="s">
        <v>25</v>
      </c>
      <c r="G327" t="s">
        <v>74</v>
      </c>
      <c r="H327" t="s">
        <v>27</v>
      </c>
      <c r="I327" t="s">
        <v>42</v>
      </c>
      <c r="J327" t="s">
        <v>114</v>
      </c>
      <c r="K327" t="s">
        <v>30</v>
      </c>
      <c r="L327" t="s">
        <v>31</v>
      </c>
      <c r="M327">
        <v>5819</v>
      </c>
      <c r="N327" t="s">
        <v>214</v>
      </c>
      <c r="O327" t="s">
        <v>116</v>
      </c>
      <c r="P327">
        <v>5819</v>
      </c>
      <c r="Q327">
        <v>0</v>
      </c>
      <c r="R327">
        <v>0</v>
      </c>
      <c r="S327" t="s">
        <v>4412</v>
      </c>
      <c r="T327" t="s">
        <v>35</v>
      </c>
      <c r="U327" t="s">
        <v>35</v>
      </c>
      <c r="V327">
        <v>0</v>
      </c>
      <c r="W327" t="s">
        <v>29</v>
      </c>
    </row>
    <row r="328" spans="1:23" x14ac:dyDescent="0.3">
      <c r="A328" t="s">
        <v>4413</v>
      </c>
      <c r="B328" s="1">
        <v>45080</v>
      </c>
      <c r="C328" s="1">
        <v>45153</v>
      </c>
      <c r="D328">
        <v>26669</v>
      </c>
      <c r="E328" t="s">
        <v>24</v>
      </c>
      <c r="F328" t="s">
        <v>25</v>
      </c>
      <c r="G328" t="s">
        <v>74</v>
      </c>
      <c r="H328" t="s">
        <v>52</v>
      </c>
      <c r="I328" t="s">
        <v>42</v>
      </c>
      <c r="J328" t="s">
        <v>70</v>
      </c>
      <c r="K328" t="s">
        <v>54</v>
      </c>
      <c r="L328" t="s">
        <v>31</v>
      </c>
      <c r="M328">
        <v>26669</v>
      </c>
      <c r="N328" t="s">
        <v>1839</v>
      </c>
      <c r="O328" t="s">
        <v>46</v>
      </c>
      <c r="P328">
        <v>26669</v>
      </c>
      <c r="Q328">
        <v>0</v>
      </c>
      <c r="R328">
        <v>0</v>
      </c>
      <c r="S328" t="s">
        <v>4414</v>
      </c>
      <c r="T328" t="s">
        <v>35</v>
      </c>
      <c r="U328" t="s">
        <v>35</v>
      </c>
      <c r="V328">
        <v>0</v>
      </c>
      <c r="W328" t="s">
        <v>29</v>
      </c>
    </row>
    <row r="329" spans="1:23" x14ac:dyDescent="0.3">
      <c r="A329" t="s">
        <v>4413</v>
      </c>
      <c r="B329" s="1">
        <v>45080</v>
      </c>
      <c r="C329" s="1">
        <v>45147</v>
      </c>
      <c r="D329">
        <v>91</v>
      </c>
      <c r="E329" t="s">
        <v>24</v>
      </c>
      <c r="F329" t="s">
        <v>39</v>
      </c>
      <c r="G329" t="s">
        <v>74</v>
      </c>
      <c r="H329" t="s">
        <v>52</v>
      </c>
      <c r="I329" t="s">
        <v>42</v>
      </c>
      <c r="J329" t="s">
        <v>70</v>
      </c>
      <c r="K329" t="s">
        <v>54</v>
      </c>
      <c r="L329" t="s">
        <v>31</v>
      </c>
      <c r="M329">
        <v>91</v>
      </c>
      <c r="N329" t="s">
        <v>1839</v>
      </c>
      <c r="O329" t="s">
        <v>46</v>
      </c>
      <c r="P329">
        <v>91</v>
      </c>
      <c r="Q329">
        <v>0</v>
      </c>
      <c r="R329">
        <v>0</v>
      </c>
      <c r="S329" t="s">
        <v>4414</v>
      </c>
      <c r="T329" t="s">
        <v>35</v>
      </c>
      <c r="U329" t="s">
        <v>35</v>
      </c>
      <c r="V329">
        <v>0</v>
      </c>
      <c r="W329" t="s">
        <v>29</v>
      </c>
    </row>
    <row r="330" spans="1:23" x14ac:dyDescent="0.3">
      <c r="A330" t="s">
        <v>4415</v>
      </c>
      <c r="B330" s="1">
        <v>45081</v>
      </c>
      <c r="C330" s="1">
        <v>45160</v>
      </c>
      <c r="D330">
        <v>64722</v>
      </c>
      <c r="E330" t="s">
        <v>38</v>
      </c>
      <c r="F330" t="s">
        <v>25</v>
      </c>
      <c r="G330" t="s">
        <v>109</v>
      </c>
      <c r="H330" t="s">
        <v>52</v>
      </c>
      <c r="I330" t="s">
        <v>28</v>
      </c>
      <c r="J330" t="s">
        <v>70</v>
      </c>
      <c r="K330" t="s">
        <v>30</v>
      </c>
      <c r="L330" t="s">
        <v>75</v>
      </c>
      <c r="M330">
        <v>64722</v>
      </c>
      <c r="N330" t="s">
        <v>4416</v>
      </c>
      <c r="O330" t="s">
        <v>33</v>
      </c>
      <c r="P330">
        <v>0</v>
      </c>
      <c r="Q330">
        <v>0</v>
      </c>
      <c r="R330">
        <v>64722</v>
      </c>
      <c r="S330" t="s">
        <v>4417</v>
      </c>
      <c r="T330" t="s">
        <v>48</v>
      </c>
      <c r="U330" t="s">
        <v>1242</v>
      </c>
      <c r="V330">
        <v>6179</v>
      </c>
      <c r="W330" t="s">
        <v>29</v>
      </c>
    </row>
    <row r="331" spans="1:23" x14ac:dyDescent="0.3">
      <c r="A331" t="s">
        <v>4418</v>
      </c>
      <c r="B331" s="1">
        <v>45082</v>
      </c>
      <c r="C331" s="1">
        <v>45161</v>
      </c>
      <c r="D331">
        <v>60855</v>
      </c>
      <c r="E331" t="s">
        <v>24</v>
      </c>
      <c r="F331" t="s">
        <v>25</v>
      </c>
      <c r="G331" t="s">
        <v>26</v>
      </c>
      <c r="H331" t="s">
        <v>59</v>
      </c>
      <c r="I331" t="s">
        <v>42</v>
      </c>
      <c r="J331" t="s">
        <v>53</v>
      </c>
      <c r="K331" t="s">
        <v>54</v>
      </c>
      <c r="L331" t="s">
        <v>55</v>
      </c>
      <c r="M331">
        <v>60855</v>
      </c>
      <c r="N331" t="s">
        <v>4419</v>
      </c>
      <c r="O331" t="s">
        <v>46</v>
      </c>
      <c r="P331">
        <v>60855</v>
      </c>
      <c r="Q331">
        <v>0</v>
      </c>
      <c r="R331">
        <v>0</v>
      </c>
      <c r="S331" t="s">
        <v>4420</v>
      </c>
      <c r="T331" t="s">
        <v>48</v>
      </c>
      <c r="U331" t="s">
        <v>1246</v>
      </c>
      <c r="V331">
        <v>70439</v>
      </c>
      <c r="W331" t="s">
        <v>53</v>
      </c>
    </row>
    <row r="332" spans="1:23" x14ac:dyDescent="0.3">
      <c r="A332" t="s">
        <v>4421</v>
      </c>
      <c r="B332" s="1">
        <v>45083</v>
      </c>
      <c r="C332" s="1">
        <v>45166</v>
      </c>
      <c r="D332">
        <v>65638</v>
      </c>
      <c r="E332" t="s">
        <v>24</v>
      </c>
      <c r="F332" t="s">
        <v>25</v>
      </c>
      <c r="G332" t="s">
        <v>40</v>
      </c>
      <c r="H332" t="s">
        <v>27</v>
      </c>
      <c r="I332" t="s">
        <v>42</v>
      </c>
      <c r="J332" t="s">
        <v>53</v>
      </c>
      <c r="K332" t="s">
        <v>54</v>
      </c>
      <c r="L332" t="s">
        <v>31</v>
      </c>
      <c r="M332">
        <v>65638</v>
      </c>
      <c r="N332" t="s">
        <v>4422</v>
      </c>
      <c r="O332" t="s">
        <v>46</v>
      </c>
      <c r="P332">
        <v>65638</v>
      </c>
      <c r="Q332">
        <v>0</v>
      </c>
      <c r="R332">
        <v>0</v>
      </c>
      <c r="S332" t="s">
        <v>4423</v>
      </c>
      <c r="T332" t="s">
        <v>35</v>
      </c>
      <c r="U332" t="s">
        <v>35</v>
      </c>
      <c r="V332">
        <v>0</v>
      </c>
      <c r="W332" t="s">
        <v>43</v>
      </c>
    </row>
    <row r="333" spans="1:23" x14ac:dyDescent="0.3">
      <c r="A333" t="s">
        <v>4421</v>
      </c>
      <c r="B333" s="1">
        <v>45083</v>
      </c>
      <c r="C333" s="1">
        <v>45168</v>
      </c>
      <c r="D333">
        <v>145</v>
      </c>
      <c r="E333" t="s">
        <v>24</v>
      </c>
      <c r="F333" t="s">
        <v>39</v>
      </c>
      <c r="G333" t="s">
        <v>40</v>
      </c>
      <c r="H333" t="s">
        <v>27</v>
      </c>
      <c r="I333" t="s">
        <v>42</v>
      </c>
      <c r="J333" t="s">
        <v>53</v>
      </c>
      <c r="K333" t="s">
        <v>54</v>
      </c>
      <c r="L333" t="s">
        <v>31</v>
      </c>
      <c r="M333">
        <v>145</v>
      </c>
      <c r="N333" t="s">
        <v>4422</v>
      </c>
      <c r="O333" t="s">
        <v>46</v>
      </c>
      <c r="P333">
        <v>145</v>
      </c>
      <c r="Q333">
        <v>0</v>
      </c>
      <c r="R333">
        <v>0</v>
      </c>
      <c r="S333" t="s">
        <v>4423</v>
      </c>
      <c r="T333" t="s">
        <v>35</v>
      </c>
      <c r="U333" t="s">
        <v>35</v>
      </c>
      <c r="V333">
        <v>0</v>
      </c>
      <c r="W333" t="s">
        <v>43</v>
      </c>
    </row>
    <row r="334" spans="1:23" x14ac:dyDescent="0.3">
      <c r="A334" t="s">
        <v>4424</v>
      </c>
      <c r="B334" s="1">
        <v>45084</v>
      </c>
      <c r="C334" s="1">
        <v>45144</v>
      </c>
      <c r="D334">
        <v>65063</v>
      </c>
      <c r="E334" t="s">
        <v>38</v>
      </c>
      <c r="F334" t="s">
        <v>25</v>
      </c>
      <c r="G334" t="s">
        <v>119</v>
      </c>
      <c r="H334" t="s">
        <v>27</v>
      </c>
      <c r="I334" t="s">
        <v>28</v>
      </c>
      <c r="J334" t="s">
        <v>114</v>
      </c>
      <c r="K334" t="s">
        <v>54</v>
      </c>
      <c r="L334" t="s">
        <v>75</v>
      </c>
      <c r="M334">
        <v>65063</v>
      </c>
      <c r="N334" t="s">
        <v>4425</v>
      </c>
      <c r="O334" t="s">
        <v>33</v>
      </c>
      <c r="P334">
        <v>0</v>
      </c>
      <c r="Q334">
        <v>0</v>
      </c>
      <c r="R334">
        <v>65063</v>
      </c>
      <c r="S334" t="s">
        <v>4426</v>
      </c>
      <c r="T334" t="s">
        <v>35</v>
      </c>
      <c r="U334" t="s">
        <v>35</v>
      </c>
      <c r="V334">
        <v>0</v>
      </c>
      <c r="W334" t="s">
        <v>50</v>
      </c>
    </row>
    <row r="335" spans="1:23" x14ac:dyDescent="0.3">
      <c r="A335" t="s">
        <v>4424</v>
      </c>
      <c r="B335" s="1">
        <v>45084</v>
      </c>
      <c r="C335" s="1">
        <v>45154</v>
      </c>
      <c r="D335">
        <v>96</v>
      </c>
      <c r="E335" t="s">
        <v>38</v>
      </c>
      <c r="F335" t="s">
        <v>39</v>
      </c>
      <c r="G335" t="s">
        <v>119</v>
      </c>
      <c r="H335" t="s">
        <v>27</v>
      </c>
      <c r="I335" t="s">
        <v>28</v>
      </c>
      <c r="J335" t="s">
        <v>114</v>
      </c>
      <c r="K335" t="s">
        <v>54</v>
      </c>
      <c r="L335" t="s">
        <v>75</v>
      </c>
      <c r="M335">
        <v>96</v>
      </c>
      <c r="N335" t="s">
        <v>4425</v>
      </c>
      <c r="O335" t="s">
        <v>33</v>
      </c>
      <c r="P335">
        <v>0</v>
      </c>
      <c r="Q335">
        <v>0</v>
      </c>
      <c r="R335">
        <v>96</v>
      </c>
      <c r="S335" t="s">
        <v>4426</v>
      </c>
      <c r="T335" t="s">
        <v>35</v>
      </c>
      <c r="U335" t="s">
        <v>35</v>
      </c>
      <c r="V335">
        <v>0</v>
      </c>
      <c r="W335" t="s">
        <v>50</v>
      </c>
    </row>
    <row r="336" spans="1:23" x14ac:dyDescent="0.3">
      <c r="A336" t="s">
        <v>4427</v>
      </c>
      <c r="B336" s="1">
        <v>45085</v>
      </c>
      <c r="C336" s="1">
        <v>45147</v>
      </c>
      <c r="D336">
        <v>62943</v>
      </c>
      <c r="E336" t="s">
        <v>24</v>
      </c>
      <c r="F336" t="s">
        <v>25</v>
      </c>
      <c r="G336" t="s">
        <v>119</v>
      </c>
      <c r="H336" t="s">
        <v>59</v>
      </c>
      <c r="I336" t="s">
        <v>42</v>
      </c>
      <c r="J336" t="s">
        <v>29</v>
      </c>
      <c r="K336" t="s">
        <v>54</v>
      </c>
      <c r="L336" t="s">
        <v>31</v>
      </c>
      <c r="M336">
        <v>62943</v>
      </c>
      <c r="N336" t="s">
        <v>4394</v>
      </c>
      <c r="O336" t="s">
        <v>61</v>
      </c>
      <c r="P336">
        <v>0</v>
      </c>
      <c r="Q336">
        <v>62943</v>
      </c>
      <c r="R336">
        <v>0</v>
      </c>
      <c r="S336" t="s">
        <v>4428</v>
      </c>
      <c r="T336" t="s">
        <v>35</v>
      </c>
      <c r="U336" t="s">
        <v>35</v>
      </c>
      <c r="V336">
        <v>0</v>
      </c>
      <c r="W336" t="s">
        <v>64</v>
      </c>
    </row>
    <row r="337" spans="1:23" x14ac:dyDescent="0.3">
      <c r="A337" t="s">
        <v>4429</v>
      </c>
      <c r="B337" s="1">
        <v>45086</v>
      </c>
      <c r="C337" s="1">
        <v>45150</v>
      </c>
      <c r="D337">
        <v>99755</v>
      </c>
      <c r="E337" t="s">
        <v>24</v>
      </c>
      <c r="F337" t="s">
        <v>25</v>
      </c>
      <c r="G337" t="s">
        <v>80</v>
      </c>
      <c r="H337" t="s">
        <v>41</v>
      </c>
      <c r="I337" t="s">
        <v>42</v>
      </c>
      <c r="J337" t="s">
        <v>29</v>
      </c>
      <c r="K337" t="s">
        <v>54</v>
      </c>
      <c r="L337" t="s">
        <v>44</v>
      </c>
      <c r="M337">
        <v>99755</v>
      </c>
      <c r="N337" t="s">
        <v>4430</v>
      </c>
      <c r="O337" t="s">
        <v>61</v>
      </c>
      <c r="P337">
        <v>0</v>
      </c>
      <c r="Q337">
        <v>99755</v>
      </c>
      <c r="R337">
        <v>0</v>
      </c>
      <c r="S337" t="s">
        <v>4431</v>
      </c>
      <c r="T337" t="s">
        <v>48</v>
      </c>
      <c r="U337" t="s">
        <v>1261</v>
      </c>
      <c r="V337">
        <v>98988</v>
      </c>
      <c r="W337" t="s">
        <v>36</v>
      </c>
    </row>
    <row r="338" spans="1:23" x14ac:dyDescent="0.3">
      <c r="A338" t="s">
        <v>4432</v>
      </c>
      <c r="B338" s="1">
        <v>45087</v>
      </c>
      <c r="C338" s="1">
        <v>45175</v>
      </c>
      <c r="D338">
        <v>142</v>
      </c>
      <c r="E338" t="s">
        <v>38</v>
      </c>
      <c r="F338" t="s">
        <v>39</v>
      </c>
      <c r="G338" t="s">
        <v>26</v>
      </c>
      <c r="H338" t="s">
        <v>85</v>
      </c>
      <c r="I338" t="s">
        <v>42</v>
      </c>
      <c r="J338" t="s">
        <v>43</v>
      </c>
      <c r="K338" t="s">
        <v>54</v>
      </c>
      <c r="L338" t="s">
        <v>75</v>
      </c>
      <c r="M338">
        <v>142</v>
      </c>
      <c r="N338" t="s">
        <v>4433</v>
      </c>
      <c r="O338" t="s">
        <v>46</v>
      </c>
      <c r="P338">
        <v>142</v>
      </c>
      <c r="Q338">
        <v>0</v>
      </c>
      <c r="R338">
        <v>0</v>
      </c>
      <c r="S338" t="s">
        <v>4434</v>
      </c>
      <c r="T338" t="s">
        <v>35</v>
      </c>
      <c r="U338" t="s">
        <v>35</v>
      </c>
      <c r="V338">
        <v>0</v>
      </c>
      <c r="W338" t="s">
        <v>50</v>
      </c>
    </row>
    <row r="339" spans="1:23" x14ac:dyDescent="0.3">
      <c r="A339" t="s">
        <v>4432</v>
      </c>
      <c r="B339" s="1">
        <v>45087</v>
      </c>
      <c r="C339" s="1">
        <v>45156</v>
      </c>
      <c r="D339">
        <v>4742</v>
      </c>
      <c r="E339" t="s">
        <v>38</v>
      </c>
      <c r="F339" t="s">
        <v>25</v>
      </c>
      <c r="G339" t="s">
        <v>26</v>
      </c>
      <c r="H339" t="s">
        <v>85</v>
      </c>
      <c r="I339" t="s">
        <v>42</v>
      </c>
      <c r="J339" t="s">
        <v>43</v>
      </c>
      <c r="K339" t="s">
        <v>54</v>
      </c>
      <c r="L339" t="s">
        <v>75</v>
      </c>
      <c r="M339">
        <v>4742</v>
      </c>
      <c r="N339" t="s">
        <v>4433</v>
      </c>
      <c r="O339" t="s">
        <v>46</v>
      </c>
      <c r="P339">
        <v>4742</v>
      </c>
      <c r="Q339">
        <v>0</v>
      </c>
      <c r="R339">
        <v>0</v>
      </c>
      <c r="S339" t="s">
        <v>4434</v>
      </c>
      <c r="T339" t="s">
        <v>35</v>
      </c>
      <c r="U339" t="s">
        <v>35</v>
      </c>
      <c r="V339">
        <v>0</v>
      </c>
      <c r="W339" t="s">
        <v>50</v>
      </c>
    </row>
    <row r="340" spans="1:23" x14ac:dyDescent="0.3">
      <c r="A340" t="s">
        <v>4435</v>
      </c>
      <c r="B340" s="1">
        <v>45088</v>
      </c>
      <c r="C340" s="1">
        <v>45148</v>
      </c>
      <c r="D340">
        <v>98</v>
      </c>
      <c r="E340" t="s">
        <v>38</v>
      </c>
      <c r="F340" t="s">
        <v>39</v>
      </c>
      <c r="G340" t="s">
        <v>119</v>
      </c>
      <c r="H340" t="s">
        <v>52</v>
      </c>
      <c r="I340" t="s">
        <v>42</v>
      </c>
      <c r="J340" t="s">
        <v>70</v>
      </c>
      <c r="K340" t="s">
        <v>54</v>
      </c>
      <c r="L340" t="s">
        <v>31</v>
      </c>
      <c r="M340">
        <v>98</v>
      </c>
      <c r="N340" t="s">
        <v>2801</v>
      </c>
      <c r="O340" t="s">
        <v>46</v>
      </c>
      <c r="P340">
        <v>98</v>
      </c>
      <c r="Q340">
        <v>0</v>
      </c>
      <c r="R340">
        <v>0</v>
      </c>
      <c r="S340" t="s">
        <v>4436</v>
      </c>
      <c r="T340" t="s">
        <v>35</v>
      </c>
      <c r="U340" t="s">
        <v>35</v>
      </c>
      <c r="V340">
        <v>0</v>
      </c>
      <c r="W340" t="s">
        <v>50</v>
      </c>
    </row>
    <row r="341" spans="1:23" x14ac:dyDescent="0.3">
      <c r="A341" t="s">
        <v>4435</v>
      </c>
      <c r="B341" s="1">
        <v>45088</v>
      </c>
      <c r="C341" s="1">
        <v>45175</v>
      </c>
      <c r="D341">
        <v>33364</v>
      </c>
      <c r="E341" t="s">
        <v>38</v>
      </c>
      <c r="F341" t="s">
        <v>25</v>
      </c>
      <c r="G341" t="s">
        <v>119</v>
      </c>
      <c r="H341" t="s">
        <v>52</v>
      </c>
      <c r="I341" t="s">
        <v>42</v>
      </c>
      <c r="J341" t="s">
        <v>70</v>
      </c>
      <c r="K341" t="s">
        <v>54</v>
      </c>
      <c r="L341" t="s">
        <v>31</v>
      </c>
      <c r="M341">
        <v>33364</v>
      </c>
      <c r="N341" t="s">
        <v>2801</v>
      </c>
      <c r="O341" t="s">
        <v>46</v>
      </c>
      <c r="P341">
        <v>33364</v>
      </c>
      <c r="Q341">
        <v>0</v>
      </c>
      <c r="R341">
        <v>0</v>
      </c>
      <c r="S341" t="s">
        <v>4436</v>
      </c>
      <c r="T341" t="s">
        <v>35</v>
      </c>
      <c r="U341" t="s">
        <v>35</v>
      </c>
      <c r="V341">
        <v>0</v>
      </c>
      <c r="W341" t="s">
        <v>50</v>
      </c>
    </row>
    <row r="342" spans="1:23" x14ac:dyDescent="0.3">
      <c r="A342" t="s">
        <v>4437</v>
      </c>
      <c r="B342" s="1">
        <v>45089</v>
      </c>
      <c r="C342" s="1">
        <v>45171</v>
      </c>
      <c r="D342">
        <v>9825</v>
      </c>
      <c r="E342" t="s">
        <v>24</v>
      </c>
      <c r="F342" t="s">
        <v>25</v>
      </c>
      <c r="G342" t="s">
        <v>74</v>
      </c>
      <c r="H342" t="s">
        <v>85</v>
      </c>
      <c r="I342" t="s">
        <v>28</v>
      </c>
      <c r="J342" t="s">
        <v>70</v>
      </c>
      <c r="K342" t="s">
        <v>54</v>
      </c>
      <c r="L342" t="s">
        <v>66</v>
      </c>
      <c r="M342">
        <v>98250</v>
      </c>
      <c r="N342" t="s">
        <v>425</v>
      </c>
      <c r="O342" t="s">
        <v>33</v>
      </c>
      <c r="P342">
        <v>0</v>
      </c>
      <c r="Q342">
        <v>0</v>
      </c>
      <c r="R342">
        <v>98250</v>
      </c>
      <c r="S342" t="s">
        <v>4438</v>
      </c>
      <c r="T342" t="s">
        <v>48</v>
      </c>
      <c r="U342" t="s">
        <v>628</v>
      </c>
      <c r="V342">
        <v>6754</v>
      </c>
      <c r="W342" t="s">
        <v>53</v>
      </c>
    </row>
    <row r="343" spans="1:23" x14ac:dyDescent="0.3">
      <c r="A343" t="s">
        <v>4437</v>
      </c>
      <c r="B343" s="1">
        <v>45089</v>
      </c>
      <c r="C343" s="1">
        <v>45162</v>
      </c>
      <c r="D343">
        <v>127</v>
      </c>
      <c r="E343" t="s">
        <v>24</v>
      </c>
      <c r="F343" t="s">
        <v>39</v>
      </c>
      <c r="G343" t="s">
        <v>74</v>
      </c>
      <c r="H343" t="s">
        <v>85</v>
      </c>
      <c r="I343" t="s">
        <v>28</v>
      </c>
      <c r="J343" t="s">
        <v>70</v>
      </c>
      <c r="K343" t="s">
        <v>54</v>
      </c>
      <c r="L343" t="s">
        <v>66</v>
      </c>
      <c r="M343">
        <v>127</v>
      </c>
      <c r="N343" t="s">
        <v>425</v>
      </c>
      <c r="O343" t="s">
        <v>33</v>
      </c>
      <c r="P343">
        <v>0</v>
      </c>
      <c r="Q343">
        <v>0</v>
      </c>
      <c r="R343">
        <v>127</v>
      </c>
      <c r="S343" t="s">
        <v>4438</v>
      </c>
      <c r="T343" t="s">
        <v>48</v>
      </c>
      <c r="U343" t="s">
        <v>628</v>
      </c>
      <c r="V343">
        <v>6754</v>
      </c>
      <c r="W343" t="s">
        <v>53</v>
      </c>
    </row>
    <row r="344" spans="1:23" x14ac:dyDescent="0.3">
      <c r="A344" t="s">
        <v>4439</v>
      </c>
      <c r="B344" s="1">
        <v>45090</v>
      </c>
      <c r="C344" s="1">
        <v>45155</v>
      </c>
      <c r="D344">
        <v>15</v>
      </c>
      <c r="E344" t="s">
        <v>38</v>
      </c>
      <c r="F344" t="s">
        <v>39</v>
      </c>
      <c r="G344" t="s">
        <v>109</v>
      </c>
      <c r="H344" t="s">
        <v>85</v>
      </c>
      <c r="I344" t="s">
        <v>42</v>
      </c>
      <c r="J344" t="s">
        <v>43</v>
      </c>
      <c r="K344" t="s">
        <v>54</v>
      </c>
      <c r="L344" t="s">
        <v>75</v>
      </c>
      <c r="M344">
        <v>150</v>
      </c>
      <c r="N344" t="s">
        <v>3844</v>
      </c>
      <c r="O344" t="s">
        <v>61</v>
      </c>
      <c r="P344">
        <v>0</v>
      </c>
      <c r="Q344">
        <v>150</v>
      </c>
      <c r="R344">
        <v>0</v>
      </c>
      <c r="S344" t="s">
        <v>4440</v>
      </c>
      <c r="T344" t="s">
        <v>35</v>
      </c>
      <c r="U344" t="s">
        <v>35</v>
      </c>
      <c r="V344">
        <v>0</v>
      </c>
      <c r="W344" t="s">
        <v>36</v>
      </c>
    </row>
    <row r="345" spans="1:23" x14ac:dyDescent="0.3">
      <c r="A345" t="s">
        <v>4439</v>
      </c>
      <c r="B345" s="1">
        <v>45090</v>
      </c>
      <c r="C345" s="1">
        <v>45155</v>
      </c>
      <c r="D345">
        <v>83641</v>
      </c>
      <c r="E345" t="s">
        <v>38</v>
      </c>
      <c r="F345" t="s">
        <v>25</v>
      </c>
      <c r="G345" t="s">
        <v>109</v>
      </c>
      <c r="H345" t="s">
        <v>85</v>
      </c>
      <c r="I345" t="s">
        <v>42</v>
      </c>
      <c r="J345" t="s">
        <v>43</v>
      </c>
      <c r="K345" t="s">
        <v>54</v>
      </c>
      <c r="L345" t="s">
        <v>75</v>
      </c>
      <c r="M345">
        <v>83641</v>
      </c>
      <c r="N345" t="s">
        <v>3844</v>
      </c>
      <c r="O345" t="s">
        <v>61</v>
      </c>
      <c r="P345">
        <v>0</v>
      </c>
      <c r="Q345">
        <v>83641</v>
      </c>
      <c r="R345">
        <v>0</v>
      </c>
      <c r="S345" t="s">
        <v>4440</v>
      </c>
      <c r="T345" t="s">
        <v>35</v>
      </c>
      <c r="U345" t="s">
        <v>35</v>
      </c>
      <c r="V345">
        <v>0</v>
      </c>
      <c r="W345" t="s">
        <v>36</v>
      </c>
    </row>
    <row r="346" spans="1:23" x14ac:dyDescent="0.3">
      <c r="A346" t="s">
        <v>4441</v>
      </c>
      <c r="B346" s="1">
        <v>45091</v>
      </c>
      <c r="C346" s="1">
        <v>45157</v>
      </c>
      <c r="D346">
        <v>139</v>
      </c>
      <c r="E346" t="s">
        <v>38</v>
      </c>
      <c r="F346" t="s">
        <v>39</v>
      </c>
      <c r="G346" t="s">
        <v>119</v>
      </c>
      <c r="H346" t="s">
        <v>85</v>
      </c>
      <c r="I346" t="s">
        <v>42</v>
      </c>
      <c r="J346" t="s">
        <v>29</v>
      </c>
      <c r="K346" t="s">
        <v>54</v>
      </c>
      <c r="L346" t="s">
        <v>55</v>
      </c>
      <c r="M346">
        <v>139</v>
      </c>
      <c r="N346" t="s">
        <v>2111</v>
      </c>
      <c r="O346" t="s">
        <v>116</v>
      </c>
      <c r="P346">
        <v>139</v>
      </c>
      <c r="Q346">
        <v>0</v>
      </c>
      <c r="R346">
        <v>0</v>
      </c>
      <c r="S346" t="s">
        <v>4442</v>
      </c>
      <c r="T346" t="s">
        <v>48</v>
      </c>
      <c r="U346" t="s">
        <v>2407</v>
      </c>
      <c r="V346">
        <v>38892</v>
      </c>
      <c r="W346" t="s">
        <v>43</v>
      </c>
    </row>
    <row r="347" spans="1:23" x14ac:dyDescent="0.3">
      <c r="A347" t="s">
        <v>4441</v>
      </c>
      <c r="B347" s="1">
        <v>45091</v>
      </c>
      <c r="C347" s="1">
        <v>45172</v>
      </c>
      <c r="D347">
        <v>526</v>
      </c>
      <c r="E347" t="s">
        <v>38</v>
      </c>
      <c r="F347" t="s">
        <v>25</v>
      </c>
      <c r="G347" t="s">
        <v>119</v>
      </c>
      <c r="H347" t="s">
        <v>85</v>
      </c>
      <c r="I347" t="s">
        <v>42</v>
      </c>
      <c r="J347" t="s">
        <v>29</v>
      </c>
      <c r="K347" t="s">
        <v>54</v>
      </c>
      <c r="L347" t="s">
        <v>55</v>
      </c>
      <c r="M347">
        <v>5260</v>
      </c>
      <c r="N347" t="s">
        <v>2111</v>
      </c>
      <c r="O347" t="s">
        <v>116</v>
      </c>
      <c r="P347">
        <v>5260</v>
      </c>
      <c r="Q347">
        <v>0</v>
      </c>
      <c r="R347">
        <v>0</v>
      </c>
      <c r="S347" t="s">
        <v>4442</v>
      </c>
      <c r="T347" t="s">
        <v>48</v>
      </c>
      <c r="U347" t="s">
        <v>2407</v>
      </c>
      <c r="V347">
        <v>38892</v>
      </c>
      <c r="W347" t="s">
        <v>43</v>
      </c>
    </row>
    <row r="348" spans="1:23" x14ac:dyDescent="0.3">
      <c r="A348" t="s">
        <v>4443</v>
      </c>
      <c r="B348" s="1">
        <v>45092</v>
      </c>
      <c r="C348" s="1">
        <v>45175</v>
      </c>
      <c r="D348">
        <v>8985</v>
      </c>
      <c r="E348" t="s">
        <v>24</v>
      </c>
      <c r="F348" t="s">
        <v>25</v>
      </c>
      <c r="G348" t="s">
        <v>109</v>
      </c>
      <c r="H348" t="s">
        <v>27</v>
      </c>
      <c r="I348" t="s">
        <v>42</v>
      </c>
      <c r="J348" t="s">
        <v>114</v>
      </c>
      <c r="K348" t="s">
        <v>30</v>
      </c>
      <c r="L348" t="s">
        <v>55</v>
      </c>
      <c r="M348">
        <v>8985</v>
      </c>
      <c r="N348" t="s">
        <v>4444</v>
      </c>
      <c r="O348" t="s">
        <v>46</v>
      </c>
      <c r="P348">
        <v>8985</v>
      </c>
      <c r="Q348">
        <v>0</v>
      </c>
      <c r="R348">
        <v>0</v>
      </c>
      <c r="S348" t="s">
        <v>4445</v>
      </c>
      <c r="T348" t="s">
        <v>35</v>
      </c>
      <c r="U348" t="s">
        <v>35</v>
      </c>
      <c r="V348">
        <v>0</v>
      </c>
      <c r="W348" t="s">
        <v>53</v>
      </c>
    </row>
    <row r="349" spans="1:23" x14ac:dyDescent="0.3">
      <c r="A349" t="s">
        <v>4443</v>
      </c>
      <c r="B349" s="1">
        <v>45092</v>
      </c>
      <c r="C349" s="1">
        <v>45170</v>
      </c>
      <c r="D349">
        <v>143</v>
      </c>
      <c r="E349" t="s">
        <v>24</v>
      </c>
      <c r="F349" t="s">
        <v>39</v>
      </c>
      <c r="G349" t="s">
        <v>109</v>
      </c>
      <c r="H349" t="s">
        <v>27</v>
      </c>
      <c r="I349" t="s">
        <v>42</v>
      </c>
      <c r="J349" t="s">
        <v>114</v>
      </c>
      <c r="K349" t="s">
        <v>30</v>
      </c>
      <c r="L349" t="s">
        <v>55</v>
      </c>
      <c r="M349">
        <v>143</v>
      </c>
      <c r="N349" t="s">
        <v>4444</v>
      </c>
      <c r="O349" t="s">
        <v>46</v>
      </c>
      <c r="P349">
        <v>143</v>
      </c>
      <c r="Q349">
        <v>0</v>
      </c>
      <c r="R349">
        <v>0</v>
      </c>
      <c r="S349" t="s">
        <v>4445</v>
      </c>
      <c r="T349" t="s">
        <v>35</v>
      </c>
      <c r="U349" t="s">
        <v>35</v>
      </c>
      <c r="V349">
        <v>0</v>
      </c>
      <c r="W349" t="s">
        <v>53</v>
      </c>
    </row>
    <row r="350" spans="1:23" x14ac:dyDescent="0.3">
      <c r="A350" t="s">
        <v>4446</v>
      </c>
      <c r="B350" s="1">
        <v>45093</v>
      </c>
      <c r="C350" s="1">
        <v>45173</v>
      </c>
      <c r="D350">
        <v>16341</v>
      </c>
      <c r="E350" t="s">
        <v>24</v>
      </c>
      <c r="F350" t="s">
        <v>25</v>
      </c>
      <c r="G350" t="s">
        <v>26</v>
      </c>
      <c r="H350" t="s">
        <v>59</v>
      </c>
      <c r="I350" t="s">
        <v>42</v>
      </c>
      <c r="J350" t="s">
        <v>43</v>
      </c>
      <c r="K350" t="s">
        <v>54</v>
      </c>
      <c r="L350" t="s">
        <v>75</v>
      </c>
      <c r="M350">
        <v>16341</v>
      </c>
      <c r="N350" t="s">
        <v>4447</v>
      </c>
      <c r="O350" t="s">
        <v>46</v>
      </c>
      <c r="P350">
        <v>16341</v>
      </c>
      <c r="Q350">
        <v>0</v>
      </c>
      <c r="R350">
        <v>0</v>
      </c>
      <c r="S350" t="s">
        <v>4448</v>
      </c>
      <c r="T350" t="s">
        <v>48</v>
      </c>
      <c r="U350" t="s">
        <v>642</v>
      </c>
      <c r="V350">
        <v>68682</v>
      </c>
      <c r="W350" t="s">
        <v>43</v>
      </c>
    </row>
    <row r="351" spans="1:23" x14ac:dyDescent="0.3">
      <c r="A351" t="s">
        <v>4449</v>
      </c>
      <c r="B351" s="1">
        <v>45094</v>
      </c>
      <c r="C351" s="1">
        <v>45183</v>
      </c>
      <c r="D351">
        <v>60576</v>
      </c>
      <c r="E351" t="s">
        <v>38</v>
      </c>
      <c r="F351" t="s">
        <v>25</v>
      </c>
      <c r="G351" t="s">
        <v>80</v>
      </c>
      <c r="H351" t="s">
        <v>59</v>
      </c>
      <c r="I351" t="s">
        <v>28</v>
      </c>
      <c r="J351" t="s">
        <v>36</v>
      </c>
      <c r="K351" t="s">
        <v>54</v>
      </c>
      <c r="L351" t="s">
        <v>66</v>
      </c>
      <c r="M351">
        <v>60576</v>
      </c>
      <c r="N351" t="s">
        <v>3280</v>
      </c>
      <c r="O351" t="s">
        <v>33</v>
      </c>
      <c r="P351">
        <v>0</v>
      </c>
      <c r="Q351">
        <v>0</v>
      </c>
      <c r="R351">
        <v>60576</v>
      </c>
      <c r="S351" t="s">
        <v>4450</v>
      </c>
      <c r="T351" t="s">
        <v>48</v>
      </c>
      <c r="U351" t="s">
        <v>646</v>
      </c>
      <c r="V351">
        <v>39741</v>
      </c>
      <c r="W351" t="s">
        <v>29</v>
      </c>
    </row>
    <row r="352" spans="1:23" x14ac:dyDescent="0.3">
      <c r="A352" t="s">
        <v>4451</v>
      </c>
      <c r="B352" s="1">
        <v>45095</v>
      </c>
      <c r="C352" s="1">
        <v>45178</v>
      </c>
      <c r="D352">
        <v>75077</v>
      </c>
      <c r="E352" t="s">
        <v>24</v>
      </c>
      <c r="F352" t="s">
        <v>25</v>
      </c>
      <c r="G352" t="s">
        <v>119</v>
      </c>
      <c r="H352" t="s">
        <v>59</v>
      </c>
      <c r="I352" t="s">
        <v>28</v>
      </c>
      <c r="J352" t="s">
        <v>114</v>
      </c>
      <c r="K352" t="s">
        <v>54</v>
      </c>
      <c r="L352" t="s">
        <v>66</v>
      </c>
      <c r="M352">
        <v>75077</v>
      </c>
      <c r="N352" t="s">
        <v>4452</v>
      </c>
      <c r="O352" t="s">
        <v>33</v>
      </c>
      <c r="P352">
        <v>0</v>
      </c>
      <c r="Q352">
        <v>0</v>
      </c>
      <c r="R352">
        <v>75077</v>
      </c>
      <c r="S352" t="s">
        <v>4453</v>
      </c>
      <c r="T352" t="s">
        <v>48</v>
      </c>
      <c r="U352" t="s">
        <v>650</v>
      </c>
      <c r="V352">
        <v>10294</v>
      </c>
      <c r="W352" t="s">
        <v>53</v>
      </c>
    </row>
    <row r="353" spans="1:23" x14ac:dyDescent="0.3">
      <c r="A353" t="s">
        <v>4454</v>
      </c>
      <c r="B353" s="1">
        <v>45096</v>
      </c>
      <c r="C353" s="1">
        <v>45175</v>
      </c>
      <c r="D353">
        <v>2724</v>
      </c>
      <c r="E353" t="s">
        <v>38</v>
      </c>
      <c r="F353" t="s">
        <v>25</v>
      </c>
      <c r="G353" t="s">
        <v>26</v>
      </c>
      <c r="H353" t="s">
        <v>93</v>
      </c>
      <c r="I353" t="s">
        <v>28</v>
      </c>
      <c r="J353" t="s">
        <v>64</v>
      </c>
      <c r="K353" t="s">
        <v>54</v>
      </c>
      <c r="L353" t="s">
        <v>66</v>
      </c>
      <c r="M353">
        <v>2724</v>
      </c>
      <c r="N353" t="s">
        <v>2122</v>
      </c>
      <c r="O353" t="s">
        <v>33</v>
      </c>
      <c r="P353">
        <v>0</v>
      </c>
      <c r="Q353">
        <v>0</v>
      </c>
      <c r="R353">
        <v>2724</v>
      </c>
      <c r="S353" t="s">
        <v>4455</v>
      </c>
      <c r="T353" t="s">
        <v>48</v>
      </c>
      <c r="U353" t="s">
        <v>653</v>
      </c>
      <c r="V353">
        <v>85546</v>
      </c>
      <c r="W353" t="s">
        <v>50</v>
      </c>
    </row>
    <row r="354" spans="1:23" x14ac:dyDescent="0.3">
      <c r="A354" t="s">
        <v>4456</v>
      </c>
      <c r="B354" s="1">
        <v>45097</v>
      </c>
      <c r="C354" s="1">
        <v>45166</v>
      </c>
      <c r="D354">
        <v>39506</v>
      </c>
      <c r="E354" t="s">
        <v>24</v>
      </c>
      <c r="F354" t="s">
        <v>25</v>
      </c>
      <c r="G354" t="s">
        <v>80</v>
      </c>
      <c r="H354" t="s">
        <v>85</v>
      </c>
      <c r="I354" t="s">
        <v>42</v>
      </c>
      <c r="J354" t="s">
        <v>53</v>
      </c>
      <c r="K354" t="s">
        <v>54</v>
      </c>
      <c r="L354" t="s">
        <v>31</v>
      </c>
      <c r="M354">
        <v>39506</v>
      </c>
      <c r="N354" t="s">
        <v>807</v>
      </c>
      <c r="O354" t="s">
        <v>46</v>
      </c>
      <c r="P354">
        <v>39506</v>
      </c>
      <c r="Q354">
        <v>0</v>
      </c>
      <c r="R354">
        <v>0</v>
      </c>
      <c r="S354" t="s">
        <v>4457</v>
      </c>
      <c r="T354" t="s">
        <v>48</v>
      </c>
      <c r="U354" t="s">
        <v>657</v>
      </c>
      <c r="V354">
        <v>9316</v>
      </c>
      <c r="W354" t="s">
        <v>64</v>
      </c>
    </row>
    <row r="355" spans="1:23" x14ac:dyDescent="0.3">
      <c r="A355" t="s">
        <v>4458</v>
      </c>
      <c r="B355" s="1">
        <v>45098</v>
      </c>
      <c r="C355" s="1">
        <v>45173</v>
      </c>
      <c r="D355">
        <v>68584</v>
      </c>
      <c r="E355" t="s">
        <v>24</v>
      </c>
      <c r="F355" t="s">
        <v>25</v>
      </c>
      <c r="G355" t="s">
        <v>40</v>
      </c>
      <c r="H355" t="s">
        <v>59</v>
      </c>
      <c r="I355" t="s">
        <v>42</v>
      </c>
      <c r="J355" t="s">
        <v>70</v>
      </c>
      <c r="K355" t="s">
        <v>54</v>
      </c>
      <c r="L355" t="s">
        <v>44</v>
      </c>
      <c r="M355">
        <v>68584</v>
      </c>
      <c r="N355" t="s">
        <v>4459</v>
      </c>
      <c r="O355" t="s">
        <v>61</v>
      </c>
      <c r="P355">
        <v>0</v>
      </c>
      <c r="Q355">
        <v>68584</v>
      </c>
      <c r="R355">
        <v>0</v>
      </c>
      <c r="S355" t="s">
        <v>4460</v>
      </c>
      <c r="T355" t="s">
        <v>48</v>
      </c>
      <c r="U355" t="s">
        <v>1297</v>
      </c>
      <c r="V355">
        <v>49771</v>
      </c>
      <c r="W355" t="s">
        <v>36</v>
      </c>
    </row>
    <row r="356" spans="1:23" x14ac:dyDescent="0.3">
      <c r="A356" t="s">
        <v>4461</v>
      </c>
      <c r="B356" s="1">
        <v>45099</v>
      </c>
      <c r="C356" s="1">
        <v>45172</v>
      </c>
      <c r="D356">
        <v>56317</v>
      </c>
      <c r="E356" t="s">
        <v>38</v>
      </c>
      <c r="F356" t="s">
        <v>25</v>
      </c>
      <c r="G356" t="s">
        <v>119</v>
      </c>
      <c r="H356" t="s">
        <v>27</v>
      </c>
      <c r="I356" t="s">
        <v>42</v>
      </c>
      <c r="J356" t="s">
        <v>36</v>
      </c>
      <c r="K356" t="s">
        <v>54</v>
      </c>
      <c r="L356" t="s">
        <v>75</v>
      </c>
      <c r="M356">
        <v>56317</v>
      </c>
      <c r="N356" t="s">
        <v>4425</v>
      </c>
      <c r="O356" t="s">
        <v>46</v>
      </c>
      <c r="P356">
        <v>56317</v>
      </c>
      <c r="Q356">
        <v>0</v>
      </c>
      <c r="R356">
        <v>0</v>
      </c>
      <c r="S356" t="s">
        <v>4462</v>
      </c>
      <c r="T356" t="s">
        <v>48</v>
      </c>
      <c r="U356" t="s">
        <v>1301</v>
      </c>
      <c r="V356">
        <v>17421</v>
      </c>
      <c r="W356" t="s">
        <v>50</v>
      </c>
    </row>
    <row r="357" spans="1:23" x14ac:dyDescent="0.3">
      <c r="A357" t="s">
        <v>4463</v>
      </c>
      <c r="B357" s="1">
        <v>45100</v>
      </c>
      <c r="C357" s="1">
        <v>45169</v>
      </c>
      <c r="D357">
        <v>62362</v>
      </c>
      <c r="E357" t="s">
        <v>38</v>
      </c>
      <c r="F357" t="s">
        <v>25</v>
      </c>
      <c r="G357" t="s">
        <v>74</v>
      </c>
      <c r="H357" t="s">
        <v>59</v>
      </c>
      <c r="I357" t="s">
        <v>28</v>
      </c>
      <c r="J357" t="s">
        <v>70</v>
      </c>
      <c r="K357" t="s">
        <v>30</v>
      </c>
      <c r="L357" t="s">
        <v>31</v>
      </c>
      <c r="M357">
        <v>62362</v>
      </c>
      <c r="N357" t="s">
        <v>786</v>
      </c>
      <c r="O357" t="s">
        <v>33</v>
      </c>
      <c r="P357">
        <v>0</v>
      </c>
      <c r="Q357">
        <v>0</v>
      </c>
      <c r="R357">
        <v>62362</v>
      </c>
      <c r="S357" t="s">
        <v>4464</v>
      </c>
      <c r="T357" t="s">
        <v>48</v>
      </c>
      <c r="U357" t="s">
        <v>1870</v>
      </c>
      <c r="V357">
        <v>7275</v>
      </c>
      <c r="W357" t="s">
        <v>29</v>
      </c>
    </row>
    <row r="358" spans="1:23" x14ac:dyDescent="0.3">
      <c r="A358" t="s">
        <v>4465</v>
      </c>
      <c r="B358" s="1">
        <v>45101</v>
      </c>
      <c r="C358" s="1">
        <v>45165</v>
      </c>
      <c r="D358">
        <v>89864</v>
      </c>
      <c r="E358" t="s">
        <v>24</v>
      </c>
      <c r="F358" t="s">
        <v>25</v>
      </c>
      <c r="G358" t="s">
        <v>26</v>
      </c>
      <c r="H358" t="s">
        <v>85</v>
      </c>
      <c r="I358" t="s">
        <v>28</v>
      </c>
      <c r="J358" t="s">
        <v>53</v>
      </c>
      <c r="K358" t="s">
        <v>30</v>
      </c>
      <c r="L358" t="s">
        <v>75</v>
      </c>
      <c r="M358">
        <v>89864</v>
      </c>
      <c r="N358" t="s">
        <v>4466</v>
      </c>
      <c r="O358" t="s">
        <v>33</v>
      </c>
      <c r="P358">
        <v>0</v>
      </c>
      <c r="Q358">
        <v>0</v>
      </c>
      <c r="R358">
        <v>89864</v>
      </c>
      <c r="S358" t="s">
        <v>4467</v>
      </c>
      <c r="T358" t="s">
        <v>48</v>
      </c>
      <c r="U358" t="s">
        <v>670</v>
      </c>
      <c r="V358">
        <v>87157</v>
      </c>
      <c r="W358" t="s">
        <v>64</v>
      </c>
    </row>
    <row r="359" spans="1:23" x14ac:dyDescent="0.3">
      <c r="A359" t="s">
        <v>4468</v>
      </c>
      <c r="B359" s="1">
        <v>45102</v>
      </c>
      <c r="C359" s="1">
        <v>45180</v>
      </c>
      <c r="D359">
        <v>1141</v>
      </c>
      <c r="E359" t="s">
        <v>38</v>
      </c>
      <c r="F359" t="s">
        <v>25</v>
      </c>
      <c r="G359" t="s">
        <v>119</v>
      </c>
      <c r="H359" t="s">
        <v>52</v>
      </c>
      <c r="I359" t="s">
        <v>28</v>
      </c>
      <c r="J359" t="s">
        <v>36</v>
      </c>
      <c r="K359" t="s">
        <v>54</v>
      </c>
      <c r="L359" t="s">
        <v>31</v>
      </c>
      <c r="M359">
        <v>11410</v>
      </c>
      <c r="N359" t="s">
        <v>1118</v>
      </c>
      <c r="O359" t="s">
        <v>33</v>
      </c>
      <c r="P359">
        <v>0</v>
      </c>
      <c r="Q359">
        <v>0</v>
      </c>
      <c r="R359">
        <v>11410</v>
      </c>
      <c r="S359" t="s">
        <v>4469</v>
      </c>
      <c r="T359" t="s">
        <v>35</v>
      </c>
      <c r="U359" t="s">
        <v>35</v>
      </c>
      <c r="V359">
        <v>0</v>
      </c>
      <c r="W359" t="s">
        <v>43</v>
      </c>
    </row>
    <row r="360" spans="1:23" x14ac:dyDescent="0.3">
      <c r="A360" t="s">
        <v>4470</v>
      </c>
      <c r="B360" s="1">
        <v>45103</v>
      </c>
      <c r="C360" s="1">
        <v>45178</v>
      </c>
      <c r="D360">
        <v>42591</v>
      </c>
      <c r="E360" t="s">
        <v>24</v>
      </c>
      <c r="F360" t="s">
        <v>25</v>
      </c>
      <c r="G360" t="s">
        <v>26</v>
      </c>
      <c r="H360" t="s">
        <v>52</v>
      </c>
      <c r="I360" t="s">
        <v>42</v>
      </c>
      <c r="J360" t="s">
        <v>36</v>
      </c>
      <c r="K360" t="s">
        <v>54</v>
      </c>
      <c r="L360" t="s">
        <v>55</v>
      </c>
      <c r="M360">
        <v>42591</v>
      </c>
      <c r="N360" t="s">
        <v>700</v>
      </c>
      <c r="O360" t="s">
        <v>116</v>
      </c>
      <c r="P360">
        <v>42591</v>
      </c>
      <c r="Q360">
        <v>0</v>
      </c>
      <c r="R360">
        <v>0</v>
      </c>
      <c r="S360" t="s">
        <v>4471</v>
      </c>
      <c r="T360" t="s">
        <v>35</v>
      </c>
      <c r="U360" t="s">
        <v>35</v>
      </c>
      <c r="V360">
        <v>0</v>
      </c>
      <c r="W360" t="s">
        <v>43</v>
      </c>
    </row>
    <row r="361" spans="1:23" x14ac:dyDescent="0.3">
      <c r="A361" t="s">
        <v>4472</v>
      </c>
      <c r="B361" s="1">
        <v>45104</v>
      </c>
      <c r="C361" s="1">
        <v>45174</v>
      </c>
      <c r="D361">
        <v>45267</v>
      </c>
      <c r="E361" t="s">
        <v>24</v>
      </c>
      <c r="F361" t="s">
        <v>25</v>
      </c>
      <c r="G361" t="s">
        <v>26</v>
      </c>
      <c r="H361" t="s">
        <v>93</v>
      </c>
      <c r="I361" t="s">
        <v>42</v>
      </c>
      <c r="J361" t="s">
        <v>53</v>
      </c>
      <c r="K361" t="s">
        <v>54</v>
      </c>
      <c r="L361" t="s">
        <v>55</v>
      </c>
      <c r="M361">
        <v>45267</v>
      </c>
      <c r="N361" t="s">
        <v>4473</v>
      </c>
      <c r="O361" t="s">
        <v>46</v>
      </c>
      <c r="P361">
        <v>45267</v>
      </c>
      <c r="Q361">
        <v>0</v>
      </c>
      <c r="R361">
        <v>0</v>
      </c>
      <c r="S361" t="s">
        <v>4474</v>
      </c>
      <c r="T361" t="s">
        <v>35</v>
      </c>
      <c r="U361" t="s">
        <v>35</v>
      </c>
      <c r="V361">
        <v>0</v>
      </c>
      <c r="W361" t="s">
        <v>43</v>
      </c>
    </row>
    <row r="362" spans="1:23" x14ac:dyDescent="0.3">
      <c r="A362" t="s">
        <v>4475</v>
      </c>
      <c r="B362" s="1">
        <v>45105</v>
      </c>
      <c r="C362" s="1">
        <v>45175</v>
      </c>
      <c r="D362">
        <v>103</v>
      </c>
      <c r="E362" t="s">
        <v>38</v>
      </c>
      <c r="F362" t="s">
        <v>39</v>
      </c>
      <c r="G362" t="s">
        <v>80</v>
      </c>
      <c r="H362" t="s">
        <v>93</v>
      </c>
      <c r="I362" t="s">
        <v>28</v>
      </c>
      <c r="J362" t="s">
        <v>43</v>
      </c>
      <c r="K362" t="s">
        <v>54</v>
      </c>
      <c r="L362" t="s">
        <v>75</v>
      </c>
      <c r="M362">
        <v>103</v>
      </c>
      <c r="N362" t="s">
        <v>2287</v>
      </c>
      <c r="O362" t="s">
        <v>33</v>
      </c>
      <c r="P362">
        <v>0</v>
      </c>
      <c r="Q362">
        <v>0</v>
      </c>
      <c r="R362">
        <v>103</v>
      </c>
      <c r="S362" t="s">
        <v>4476</v>
      </c>
      <c r="T362" t="s">
        <v>48</v>
      </c>
      <c r="U362" t="s">
        <v>685</v>
      </c>
      <c r="V362">
        <v>37692</v>
      </c>
      <c r="W362" t="s">
        <v>36</v>
      </c>
    </row>
    <row r="363" spans="1:23" x14ac:dyDescent="0.3">
      <c r="A363" t="s">
        <v>4475</v>
      </c>
      <c r="B363" s="1">
        <v>45105</v>
      </c>
      <c r="C363" s="1">
        <v>45165</v>
      </c>
      <c r="D363">
        <v>60661</v>
      </c>
      <c r="E363" t="s">
        <v>38</v>
      </c>
      <c r="F363" t="s">
        <v>25</v>
      </c>
      <c r="G363" t="s">
        <v>80</v>
      </c>
      <c r="H363" t="s">
        <v>93</v>
      </c>
      <c r="I363" t="s">
        <v>28</v>
      </c>
      <c r="J363" t="s">
        <v>43</v>
      </c>
      <c r="K363" t="s">
        <v>54</v>
      </c>
      <c r="L363" t="s">
        <v>75</v>
      </c>
      <c r="M363">
        <v>60661</v>
      </c>
      <c r="N363" t="s">
        <v>2287</v>
      </c>
      <c r="O363" t="s">
        <v>33</v>
      </c>
      <c r="P363">
        <v>0</v>
      </c>
      <c r="Q363">
        <v>0</v>
      </c>
      <c r="R363">
        <v>60661</v>
      </c>
      <c r="S363" t="s">
        <v>4476</v>
      </c>
      <c r="T363" t="s">
        <v>48</v>
      </c>
      <c r="U363" t="s">
        <v>685</v>
      </c>
      <c r="V363">
        <v>37692</v>
      </c>
      <c r="W363" t="s">
        <v>36</v>
      </c>
    </row>
    <row r="364" spans="1:23" x14ac:dyDescent="0.3">
      <c r="A364" t="s">
        <v>4477</v>
      </c>
      <c r="B364" s="1">
        <v>45106</v>
      </c>
      <c r="C364" s="1">
        <v>45177</v>
      </c>
      <c r="D364">
        <v>12</v>
      </c>
      <c r="E364" t="s">
        <v>24</v>
      </c>
      <c r="F364" t="s">
        <v>39</v>
      </c>
      <c r="G364" t="s">
        <v>74</v>
      </c>
      <c r="H364" t="s">
        <v>52</v>
      </c>
      <c r="I364" t="s">
        <v>28</v>
      </c>
      <c r="J364" t="s">
        <v>29</v>
      </c>
      <c r="K364" t="s">
        <v>54</v>
      </c>
      <c r="L364" t="s">
        <v>44</v>
      </c>
      <c r="M364">
        <v>120</v>
      </c>
      <c r="N364" t="s">
        <v>4478</v>
      </c>
      <c r="O364" t="s">
        <v>33</v>
      </c>
      <c r="P364">
        <v>0</v>
      </c>
      <c r="Q364">
        <v>0</v>
      </c>
      <c r="R364">
        <v>120</v>
      </c>
      <c r="S364" t="s">
        <v>4479</v>
      </c>
      <c r="T364" t="s">
        <v>48</v>
      </c>
      <c r="U364" t="s">
        <v>689</v>
      </c>
      <c r="V364">
        <v>81684</v>
      </c>
      <c r="W364" t="s">
        <v>43</v>
      </c>
    </row>
    <row r="365" spans="1:23" x14ac:dyDescent="0.3">
      <c r="A365" t="s">
        <v>4477</v>
      </c>
      <c r="B365" s="1">
        <v>45106</v>
      </c>
      <c r="C365" s="1">
        <v>45186</v>
      </c>
      <c r="D365">
        <v>43976</v>
      </c>
      <c r="E365" t="s">
        <v>24</v>
      </c>
      <c r="F365" t="s">
        <v>25</v>
      </c>
      <c r="G365" t="s">
        <v>74</v>
      </c>
      <c r="H365" t="s">
        <v>52</v>
      </c>
      <c r="I365" t="s">
        <v>28</v>
      </c>
      <c r="J365" t="s">
        <v>29</v>
      </c>
      <c r="K365" t="s">
        <v>54</v>
      </c>
      <c r="L365" t="s">
        <v>44</v>
      </c>
      <c r="M365">
        <v>43976</v>
      </c>
      <c r="N365" t="s">
        <v>4478</v>
      </c>
      <c r="O365" t="s">
        <v>33</v>
      </c>
      <c r="P365">
        <v>0</v>
      </c>
      <c r="Q365">
        <v>0</v>
      </c>
      <c r="R365">
        <v>43976</v>
      </c>
      <c r="S365" t="s">
        <v>4479</v>
      </c>
      <c r="T365" t="s">
        <v>48</v>
      </c>
      <c r="U365" t="s">
        <v>689</v>
      </c>
      <c r="V365">
        <v>81684</v>
      </c>
      <c r="W365" t="s">
        <v>43</v>
      </c>
    </row>
    <row r="366" spans="1:23" x14ac:dyDescent="0.3">
      <c r="A366" t="s">
        <v>4480</v>
      </c>
      <c r="B366" s="1">
        <v>45107</v>
      </c>
      <c r="C366" s="1">
        <v>45180</v>
      </c>
      <c r="D366">
        <v>70532</v>
      </c>
      <c r="E366" t="s">
        <v>24</v>
      </c>
      <c r="F366" t="s">
        <v>25</v>
      </c>
      <c r="G366" t="s">
        <v>80</v>
      </c>
      <c r="H366" t="s">
        <v>85</v>
      </c>
      <c r="I366" t="s">
        <v>42</v>
      </c>
      <c r="J366" t="s">
        <v>43</v>
      </c>
      <c r="K366" t="s">
        <v>54</v>
      </c>
      <c r="L366" t="s">
        <v>44</v>
      </c>
      <c r="M366">
        <v>70532</v>
      </c>
      <c r="N366" t="s">
        <v>4481</v>
      </c>
      <c r="O366" t="s">
        <v>46</v>
      </c>
      <c r="P366">
        <v>70532</v>
      </c>
      <c r="Q366">
        <v>0</v>
      </c>
      <c r="R366">
        <v>0</v>
      </c>
      <c r="S366" t="s">
        <v>4482</v>
      </c>
      <c r="T366" t="s">
        <v>35</v>
      </c>
      <c r="U366" t="s">
        <v>35</v>
      </c>
      <c r="V366">
        <v>0</v>
      </c>
      <c r="W366" t="s">
        <v>29</v>
      </c>
    </row>
    <row r="367" spans="1:23" x14ac:dyDescent="0.3">
      <c r="A367" t="s">
        <v>4480</v>
      </c>
      <c r="B367" s="1">
        <v>45107</v>
      </c>
      <c r="C367" s="1">
        <v>45180</v>
      </c>
      <c r="D367">
        <v>145</v>
      </c>
      <c r="E367" t="s">
        <v>24</v>
      </c>
      <c r="F367" t="s">
        <v>39</v>
      </c>
      <c r="G367" t="s">
        <v>80</v>
      </c>
      <c r="H367" t="s">
        <v>85</v>
      </c>
      <c r="I367" t="s">
        <v>42</v>
      </c>
      <c r="J367" t="s">
        <v>43</v>
      </c>
      <c r="K367" t="s">
        <v>54</v>
      </c>
      <c r="L367" t="s">
        <v>44</v>
      </c>
      <c r="M367">
        <v>145</v>
      </c>
      <c r="N367" t="s">
        <v>4481</v>
      </c>
      <c r="O367" t="s">
        <v>46</v>
      </c>
      <c r="P367">
        <v>145</v>
      </c>
      <c r="Q367">
        <v>0</v>
      </c>
      <c r="R367">
        <v>0</v>
      </c>
      <c r="S367" t="s">
        <v>4482</v>
      </c>
      <c r="T367" t="s">
        <v>35</v>
      </c>
      <c r="U367" t="s">
        <v>35</v>
      </c>
      <c r="V367">
        <v>0</v>
      </c>
      <c r="W367" t="s">
        <v>29</v>
      </c>
    </row>
    <row r="368" spans="1:23" x14ac:dyDescent="0.3">
      <c r="A368" t="s">
        <v>4483</v>
      </c>
      <c r="B368" s="1">
        <v>45108</v>
      </c>
      <c r="C368" s="1">
        <v>45196</v>
      </c>
      <c r="D368">
        <v>25789</v>
      </c>
      <c r="E368" t="s">
        <v>38</v>
      </c>
      <c r="F368" t="s">
        <v>25</v>
      </c>
      <c r="G368" t="s">
        <v>26</v>
      </c>
      <c r="H368" t="s">
        <v>52</v>
      </c>
      <c r="I368" t="s">
        <v>42</v>
      </c>
      <c r="J368" t="s">
        <v>43</v>
      </c>
      <c r="K368" t="s">
        <v>54</v>
      </c>
      <c r="L368" t="s">
        <v>55</v>
      </c>
      <c r="M368">
        <v>25789</v>
      </c>
      <c r="N368" t="s">
        <v>386</v>
      </c>
      <c r="O368" t="s">
        <v>61</v>
      </c>
      <c r="P368">
        <v>0</v>
      </c>
      <c r="Q368">
        <v>25789</v>
      </c>
      <c r="R368">
        <v>0</v>
      </c>
      <c r="S368" t="s">
        <v>4484</v>
      </c>
      <c r="T368" t="s">
        <v>35</v>
      </c>
      <c r="U368" t="s">
        <v>35</v>
      </c>
      <c r="V368">
        <v>0</v>
      </c>
      <c r="W368" t="s">
        <v>64</v>
      </c>
    </row>
    <row r="369" spans="1:23" x14ac:dyDescent="0.3">
      <c r="A369" t="s">
        <v>4485</v>
      </c>
      <c r="B369" s="1">
        <v>45109</v>
      </c>
      <c r="C369" s="1">
        <v>45184</v>
      </c>
      <c r="D369">
        <v>107</v>
      </c>
      <c r="E369" t="s">
        <v>24</v>
      </c>
      <c r="F369" t="s">
        <v>39</v>
      </c>
      <c r="G369" t="s">
        <v>26</v>
      </c>
      <c r="H369" t="s">
        <v>27</v>
      </c>
      <c r="I369" t="s">
        <v>42</v>
      </c>
      <c r="J369" t="s">
        <v>50</v>
      </c>
      <c r="K369" t="s">
        <v>54</v>
      </c>
      <c r="L369" t="s">
        <v>44</v>
      </c>
      <c r="M369">
        <v>107</v>
      </c>
      <c r="N369" t="s">
        <v>4486</v>
      </c>
      <c r="O369" t="s">
        <v>61</v>
      </c>
      <c r="P369">
        <v>0</v>
      </c>
      <c r="Q369">
        <v>107</v>
      </c>
      <c r="R369">
        <v>0</v>
      </c>
      <c r="S369" t="s">
        <v>4487</v>
      </c>
      <c r="T369" t="s">
        <v>35</v>
      </c>
      <c r="U369" t="s">
        <v>35</v>
      </c>
      <c r="V369">
        <v>0</v>
      </c>
      <c r="W369" t="s">
        <v>29</v>
      </c>
    </row>
    <row r="370" spans="1:23" x14ac:dyDescent="0.3">
      <c r="A370" t="s">
        <v>4485</v>
      </c>
      <c r="B370" s="1">
        <v>45109</v>
      </c>
      <c r="C370" s="1">
        <v>45170</v>
      </c>
      <c r="D370">
        <v>9705</v>
      </c>
      <c r="E370" t="s">
        <v>24</v>
      </c>
      <c r="F370" t="s">
        <v>25</v>
      </c>
      <c r="G370" t="s">
        <v>26</v>
      </c>
      <c r="H370" t="s">
        <v>27</v>
      </c>
      <c r="I370" t="s">
        <v>42</v>
      </c>
      <c r="J370" t="s">
        <v>50</v>
      </c>
      <c r="K370" t="s">
        <v>54</v>
      </c>
      <c r="L370" t="s">
        <v>44</v>
      </c>
      <c r="M370">
        <v>97050</v>
      </c>
      <c r="N370" t="s">
        <v>4486</v>
      </c>
      <c r="O370" t="s">
        <v>61</v>
      </c>
      <c r="P370">
        <v>0</v>
      </c>
      <c r="Q370">
        <v>97050</v>
      </c>
      <c r="R370">
        <v>0</v>
      </c>
      <c r="S370" t="s">
        <v>4487</v>
      </c>
      <c r="T370" t="s">
        <v>35</v>
      </c>
      <c r="U370" t="s">
        <v>35</v>
      </c>
      <c r="V370">
        <v>0</v>
      </c>
      <c r="W370" t="s">
        <v>29</v>
      </c>
    </row>
    <row r="371" spans="1:23" x14ac:dyDescent="0.3">
      <c r="A371" t="s">
        <v>4488</v>
      </c>
      <c r="B371" s="1">
        <v>45110</v>
      </c>
      <c r="C371" s="1">
        <v>45194</v>
      </c>
      <c r="D371">
        <v>12239</v>
      </c>
      <c r="E371" t="s">
        <v>38</v>
      </c>
      <c r="F371" t="s">
        <v>25</v>
      </c>
      <c r="G371" t="s">
        <v>119</v>
      </c>
      <c r="H371" t="s">
        <v>27</v>
      </c>
      <c r="I371" t="s">
        <v>42</v>
      </c>
      <c r="J371" t="s">
        <v>70</v>
      </c>
      <c r="K371" t="s">
        <v>54</v>
      </c>
      <c r="L371" t="s">
        <v>44</v>
      </c>
      <c r="M371">
        <v>12239</v>
      </c>
      <c r="N371" t="s">
        <v>3693</v>
      </c>
      <c r="O371" t="s">
        <v>46</v>
      </c>
      <c r="P371">
        <v>12239</v>
      </c>
      <c r="Q371">
        <v>0</v>
      </c>
      <c r="R371">
        <v>0</v>
      </c>
      <c r="S371" t="s">
        <v>4489</v>
      </c>
      <c r="T371" t="s">
        <v>48</v>
      </c>
      <c r="U371" t="s">
        <v>702</v>
      </c>
      <c r="V371">
        <v>90614</v>
      </c>
      <c r="W371" t="s">
        <v>64</v>
      </c>
    </row>
    <row r="372" spans="1:23" x14ac:dyDescent="0.3">
      <c r="A372" t="s">
        <v>4490</v>
      </c>
      <c r="B372" s="1">
        <v>45111</v>
      </c>
      <c r="C372" s="1">
        <v>45186</v>
      </c>
      <c r="D372">
        <v>74959</v>
      </c>
      <c r="E372" t="s">
        <v>24</v>
      </c>
      <c r="F372" t="s">
        <v>25</v>
      </c>
      <c r="G372" t="s">
        <v>80</v>
      </c>
      <c r="H372" t="s">
        <v>93</v>
      </c>
      <c r="I372" t="s">
        <v>42</v>
      </c>
      <c r="J372" t="s">
        <v>50</v>
      </c>
      <c r="K372" t="s">
        <v>54</v>
      </c>
      <c r="L372" t="s">
        <v>31</v>
      </c>
      <c r="M372">
        <v>74959</v>
      </c>
      <c r="N372" t="s">
        <v>4491</v>
      </c>
      <c r="O372" t="s">
        <v>116</v>
      </c>
      <c r="P372">
        <v>74959</v>
      </c>
      <c r="Q372">
        <v>0</v>
      </c>
      <c r="R372">
        <v>0</v>
      </c>
      <c r="S372" t="s">
        <v>4492</v>
      </c>
      <c r="T372" t="s">
        <v>48</v>
      </c>
      <c r="U372" t="s">
        <v>1339</v>
      </c>
      <c r="V372">
        <v>73293</v>
      </c>
      <c r="W372" t="s">
        <v>29</v>
      </c>
    </row>
    <row r="373" spans="1:23" x14ac:dyDescent="0.3">
      <c r="A373" t="s">
        <v>4493</v>
      </c>
      <c r="B373" s="1">
        <v>45112</v>
      </c>
      <c r="C373" s="1">
        <v>45184</v>
      </c>
      <c r="D373">
        <v>16808</v>
      </c>
      <c r="E373" t="s">
        <v>38</v>
      </c>
      <c r="F373" t="s">
        <v>25</v>
      </c>
      <c r="G373" t="s">
        <v>40</v>
      </c>
      <c r="H373" t="s">
        <v>52</v>
      </c>
      <c r="I373" t="s">
        <v>42</v>
      </c>
      <c r="J373" t="s">
        <v>36</v>
      </c>
      <c r="K373" t="s">
        <v>30</v>
      </c>
      <c r="L373" t="s">
        <v>66</v>
      </c>
      <c r="M373">
        <v>16808</v>
      </c>
      <c r="N373" t="s">
        <v>707</v>
      </c>
      <c r="O373" t="s">
        <v>46</v>
      </c>
      <c r="P373">
        <v>16808</v>
      </c>
      <c r="Q373">
        <v>0</v>
      </c>
      <c r="R373">
        <v>0</v>
      </c>
      <c r="S373" t="s">
        <v>4494</v>
      </c>
      <c r="T373" t="s">
        <v>35</v>
      </c>
      <c r="U373" t="s">
        <v>35</v>
      </c>
      <c r="V373">
        <v>0</v>
      </c>
      <c r="W373" t="s">
        <v>43</v>
      </c>
    </row>
    <row r="374" spans="1:23" x14ac:dyDescent="0.3">
      <c r="A374" t="s">
        <v>4493</v>
      </c>
      <c r="B374" s="1">
        <v>45112</v>
      </c>
      <c r="C374" s="1">
        <v>45182</v>
      </c>
      <c r="D374">
        <v>144</v>
      </c>
      <c r="E374" t="s">
        <v>38</v>
      </c>
      <c r="F374" t="s">
        <v>39</v>
      </c>
      <c r="G374" t="s">
        <v>40</v>
      </c>
      <c r="H374" t="s">
        <v>52</v>
      </c>
      <c r="I374" t="s">
        <v>42</v>
      </c>
      <c r="J374" t="s">
        <v>36</v>
      </c>
      <c r="K374" t="s">
        <v>30</v>
      </c>
      <c r="L374" t="s">
        <v>66</v>
      </c>
      <c r="M374">
        <v>144</v>
      </c>
      <c r="N374" t="s">
        <v>707</v>
      </c>
      <c r="O374" t="s">
        <v>46</v>
      </c>
      <c r="P374">
        <v>144</v>
      </c>
      <c r="Q374">
        <v>0</v>
      </c>
      <c r="R374">
        <v>0</v>
      </c>
      <c r="S374" t="s">
        <v>4494</v>
      </c>
      <c r="T374" t="s">
        <v>35</v>
      </c>
      <c r="U374" t="s">
        <v>35</v>
      </c>
      <c r="V374">
        <v>0</v>
      </c>
      <c r="W374" t="s">
        <v>43</v>
      </c>
    </row>
    <row r="375" spans="1:23" x14ac:dyDescent="0.3">
      <c r="A375" t="s">
        <v>4495</v>
      </c>
      <c r="B375" s="1">
        <v>45113</v>
      </c>
      <c r="C375" s="1">
        <v>45175</v>
      </c>
      <c r="D375">
        <v>15847</v>
      </c>
      <c r="E375" t="s">
        <v>38</v>
      </c>
      <c r="F375" t="s">
        <v>25</v>
      </c>
      <c r="G375" t="s">
        <v>119</v>
      </c>
      <c r="H375" t="s">
        <v>93</v>
      </c>
      <c r="I375" t="s">
        <v>42</v>
      </c>
      <c r="J375" t="s">
        <v>43</v>
      </c>
      <c r="K375" t="s">
        <v>54</v>
      </c>
      <c r="L375" t="s">
        <v>44</v>
      </c>
      <c r="M375">
        <v>15847</v>
      </c>
      <c r="N375" t="s">
        <v>3869</v>
      </c>
      <c r="O375" t="s">
        <v>46</v>
      </c>
      <c r="P375">
        <v>15847</v>
      </c>
      <c r="Q375">
        <v>0</v>
      </c>
      <c r="R375">
        <v>0</v>
      </c>
      <c r="S375" t="s">
        <v>4496</v>
      </c>
      <c r="T375" t="s">
        <v>35</v>
      </c>
      <c r="U375" t="s">
        <v>35</v>
      </c>
      <c r="V375">
        <v>0</v>
      </c>
      <c r="W375" t="s">
        <v>36</v>
      </c>
    </row>
    <row r="376" spans="1:23" x14ac:dyDescent="0.3">
      <c r="A376" t="s">
        <v>4497</v>
      </c>
      <c r="B376" s="1">
        <v>45114</v>
      </c>
      <c r="C376" s="1">
        <v>45191</v>
      </c>
      <c r="D376">
        <v>76213</v>
      </c>
      <c r="E376" t="s">
        <v>38</v>
      </c>
      <c r="F376" t="s">
        <v>25</v>
      </c>
      <c r="G376" t="s">
        <v>74</v>
      </c>
      <c r="H376" t="s">
        <v>85</v>
      </c>
      <c r="I376" t="s">
        <v>28</v>
      </c>
      <c r="J376" t="s">
        <v>70</v>
      </c>
      <c r="K376" t="s">
        <v>30</v>
      </c>
      <c r="L376" t="s">
        <v>44</v>
      </c>
      <c r="M376">
        <v>76213</v>
      </c>
      <c r="N376" t="s">
        <v>4498</v>
      </c>
      <c r="O376" t="s">
        <v>33</v>
      </c>
      <c r="P376">
        <v>0</v>
      </c>
      <c r="Q376">
        <v>0</v>
      </c>
      <c r="R376">
        <v>76213</v>
      </c>
      <c r="S376" t="s">
        <v>4499</v>
      </c>
      <c r="T376" t="s">
        <v>48</v>
      </c>
      <c r="U376" t="s">
        <v>1348</v>
      </c>
      <c r="V376">
        <v>73963</v>
      </c>
      <c r="W376" t="s">
        <v>43</v>
      </c>
    </row>
    <row r="377" spans="1:23" x14ac:dyDescent="0.3">
      <c r="A377" t="s">
        <v>4500</v>
      </c>
      <c r="B377" s="1">
        <v>45115</v>
      </c>
      <c r="C377" s="1">
        <v>45201</v>
      </c>
      <c r="D377">
        <v>92074</v>
      </c>
      <c r="E377" t="s">
        <v>24</v>
      </c>
      <c r="F377" t="s">
        <v>25</v>
      </c>
      <c r="G377" t="s">
        <v>109</v>
      </c>
      <c r="H377" t="s">
        <v>27</v>
      </c>
      <c r="I377" t="s">
        <v>42</v>
      </c>
      <c r="J377" t="s">
        <v>70</v>
      </c>
      <c r="K377" t="s">
        <v>54</v>
      </c>
      <c r="L377" t="s">
        <v>55</v>
      </c>
      <c r="M377">
        <v>92074</v>
      </c>
      <c r="N377" t="s">
        <v>3141</v>
      </c>
      <c r="O377" t="s">
        <v>116</v>
      </c>
      <c r="P377">
        <v>92074</v>
      </c>
      <c r="Q377">
        <v>0</v>
      </c>
      <c r="R377">
        <v>0</v>
      </c>
      <c r="S377" t="s">
        <v>4501</v>
      </c>
      <c r="T377" t="s">
        <v>35</v>
      </c>
      <c r="U377" t="s">
        <v>35</v>
      </c>
      <c r="V377">
        <v>0</v>
      </c>
      <c r="W377" t="s">
        <v>53</v>
      </c>
    </row>
    <row r="378" spans="1:23" x14ac:dyDescent="0.3">
      <c r="A378" t="s">
        <v>4500</v>
      </c>
      <c r="B378" s="1">
        <v>45115</v>
      </c>
      <c r="C378" s="1">
        <v>45192</v>
      </c>
      <c r="D378">
        <v>129</v>
      </c>
      <c r="E378" t="s">
        <v>24</v>
      </c>
      <c r="F378" t="s">
        <v>39</v>
      </c>
      <c r="G378" t="s">
        <v>109</v>
      </c>
      <c r="H378" t="s">
        <v>27</v>
      </c>
      <c r="I378" t="s">
        <v>42</v>
      </c>
      <c r="J378" t="s">
        <v>70</v>
      </c>
      <c r="K378" t="s">
        <v>54</v>
      </c>
      <c r="L378" t="s">
        <v>55</v>
      </c>
      <c r="M378">
        <v>129</v>
      </c>
      <c r="N378" t="s">
        <v>3141</v>
      </c>
      <c r="O378" t="s">
        <v>116</v>
      </c>
      <c r="P378">
        <v>129</v>
      </c>
      <c r="Q378">
        <v>0</v>
      </c>
      <c r="R378">
        <v>0</v>
      </c>
      <c r="S378" t="s">
        <v>4501</v>
      </c>
      <c r="T378" t="s">
        <v>35</v>
      </c>
      <c r="U378" t="s">
        <v>35</v>
      </c>
      <c r="V378">
        <v>0</v>
      </c>
      <c r="W378" t="s">
        <v>53</v>
      </c>
    </row>
    <row r="379" spans="1:23" x14ac:dyDescent="0.3">
      <c r="A379" t="s">
        <v>4502</v>
      </c>
      <c r="B379" s="1">
        <v>45116</v>
      </c>
      <c r="C379" s="1">
        <v>45195</v>
      </c>
      <c r="D379">
        <v>67378</v>
      </c>
      <c r="E379" t="s">
        <v>24</v>
      </c>
      <c r="F379" t="s">
        <v>25</v>
      </c>
      <c r="G379" t="s">
        <v>26</v>
      </c>
      <c r="H379" t="s">
        <v>93</v>
      </c>
      <c r="I379" t="s">
        <v>42</v>
      </c>
      <c r="J379" t="s">
        <v>53</v>
      </c>
      <c r="K379" t="s">
        <v>30</v>
      </c>
      <c r="L379" t="s">
        <v>44</v>
      </c>
      <c r="M379">
        <v>67378</v>
      </c>
      <c r="N379" t="s">
        <v>2775</v>
      </c>
      <c r="O379" t="s">
        <v>61</v>
      </c>
      <c r="P379">
        <v>0</v>
      </c>
      <c r="Q379">
        <v>67378</v>
      </c>
      <c r="R379">
        <v>0</v>
      </c>
      <c r="S379" t="s">
        <v>4503</v>
      </c>
      <c r="T379" t="s">
        <v>35</v>
      </c>
      <c r="U379" t="s">
        <v>35</v>
      </c>
      <c r="V379">
        <v>0</v>
      </c>
      <c r="W379" t="s">
        <v>43</v>
      </c>
    </row>
    <row r="380" spans="1:23" x14ac:dyDescent="0.3">
      <c r="A380" t="s">
        <v>4504</v>
      </c>
      <c r="B380" s="1">
        <v>45117</v>
      </c>
      <c r="C380" s="1">
        <v>45190</v>
      </c>
      <c r="D380">
        <v>74283</v>
      </c>
      <c r="E380" t="s">
        <v>38</v>
      </c>
      <c r="F380" t="s">
        <v>25</v>
      </c>
      <c r="G380" t="s">
        <v>109</v>
      </c>
      <c r="H380" t="s">
        <v>59</v>
      </c>
      <c r="I380" t="s">
        <v>42</v>
      </c>
      <c r="J380" t="s">
        <v>53</v>
      </c>
      <c r="K380" t="s">
        <v>54</v>
      </c>
      <c r="L380" t="s">
        <v>44</v>
      </c>
      <c r="M380">
        <v>74283</v>
      </c>
      <c r="N380" t="s">
        <v>2245</v>
      </c>
      <c r="O380" t="s">
        <v>46</v>
      </c>
      <c r="P380">
        <v>74283</v>
      </c>
      <c r="Q380">
        <v>0</v>
      </c>
      <c r="R380">
        <v>0</v>
      </c>
      <c r="S380" t="s">
        <v>4505</v>
      </c>
      <c r="T380" t="s">
        <v>35</v>
      </c>
      <c r="U380" t="s">
        <v>35</v>
      </c>
      <c r="V380">
        <v>0</v>
      </c>
      <c r="W380" t="s">
        <v>64</v>
      </c>
    </row>
    <row r="381" spans="1:23" x14ac:dyDescent="0.3">
      <c r="A381" t="s">
        <v>4506</v>
      </c>
      <c r="B381" s="1">
        <v>45118</v>
      </c>
      <c r="C381" s="1">
        <v>45200</v>
      </c>
      <c r="D381">
        <v>18079</v>
      </c>
      <c r="E381" t="s">
        <v>38</v>
      </c>
      <c r="F381" t="s">
        <v>25</v>
      </c>
      <c r="G381" t="s">
        <v>80</v>
      </c>
      <c r="H381" t="s">
        <v>52</v>
      </c>
      <c r="I381" t="s">
        <v>28</v>
      </c>
      <c r="J381" t="s">
        <v>70</v>
      </c>
      <c r="K381" t="s">
        <v>30</v>
      </c>
      <c r="L381" t="s">
        <v>66</v>
      </c>
      <c r="M381">
        <v>18079</v>
      </c>
      <c r="N381" t="s">
        <v>2200</v>
      </c>
      <c r="O381" t="s">
        <v>33</v>
      </c>
      <c r="P381">
        <v>0</v>
      </c>
      <c r="Q381">
        <v>0</v>
      </c>
      <c r="R381">
        <v>18079</v>
      </c>
      <c r="S381" t="s">
        <v>4507</v>
      </c>
      <c r="T381" t="s">
        <v>48</v>
      </c>
      <c r="U381" t="s">
        <v>728</v>
      </c>
      <c r="V381">
        <v>44774</v>
      </c>
      <c r="W381" t="s">
        <v>53</v>
      </c>
    </row>
    <row r="382" spans="1:23" x14ac:dyDescent="0.3">
      <c r="A382" t="s">
        <v>4506</v>
      </c>
      <c r="B382" s="1">
        <v>45118</v>
      </c>
      <c r="C382" s="1">
        <v>45208</v>
      </c>
      <c r="D382">
        <v>91</v>
      </c>
      <c r="E382" t="s">
        <v>38</v>
      </c>
      <c r="F382" t="s">
        <v>39</v>
      </c>
      <c r="G382" t="s">
        <v>80</v>
      </c>
      <c r="H382" t="s">
        <v>52</v>
      </c>
      <c r="I382" t="s">
        <v>28</v>
      </c>
      <c r="J382" t="s">
        <v>70</v>
      </c>
      <c r="K382" t="s">
        <v>30</v>
      </c>
      <c r="L382" t="s">
        <v>66</v>
      </c>
      <c r="M382">
        <v>91</v>
      </c>
      <c r="N382" t="s">
        <v>2200</v>
      </c>
      <c r="O382" t="s">
        <v>33</v>
      </c>
      <c r="P382">
        <v>0</v>
      </c>
      <c r="Q382">
        <v>0</v>
      </c>
      <c r="R382">
        <v>91</v>
      </c>
      <c r="S382" t="s">
        <v>4507</v>
      </c>
      <c r="T382" t="s">
        <v>48</v>
      </c>
      <c r="U382" t="s">
        <v>728</v>
      </c>
      <c r="V382">
        <v>44774</v>
      </c>
      <c r="W382" t="s">
        <v>53</v>
      </c>
    </row>
    <row r="383" spans="1:23" x14ac:dyDescent="0.3">
      <c r="A383" t="s">
        <v>4508</v>
      </c>
      <c r="B383" s="1">
        <v>45119</v>
      </c>
      <c r="C383" s="1">
        <v>45181</v>
      </c>
      <c r="D383">
        <v>31482</v>
      </c>
      <c r="E383" t="s">
        <v>24</v>
      </c>
      <c r="F383" t="s">
        <v>25</v>
      </c>
      <c r="G383" t="s">
        <v>74</v>
      </c>
      <c r="H383" t="s">
        <v>93</v>
      </c>
      <c r="I383" t="s">
        <v>42</v>
      </c>
      <c r="J383" t="s">
        <v>43</v>
      </c>
      <c r="K383" t="s">
        <v>30</v>
      </c>
      <c r="L383" t="s">
        <v>66</v>
      </c>
      <c r="M383">
        <v>31482</v>
      </c>
      <c r="N383" t="s">
        <v>4509</v>
      </c>
      <c r="O383" t="s">
        <v>61</v>
      </c>
      <c r="P383">
        <v>0</v>
      </c>
      <c r="Q383">
        <v>31482</v>
      </c>
      <c r="R383">
        <v>0</v>
      </c>
      <c r="S383" t="s">
        <v>4510</v>
      </c>
      <c r="T383" t="s">
        <v>48</v>
      </c>
      <c r="U383" t="s">
        <v>732</v>
      </c>
      <c r="V383">
        <v>92145</v>
      </c>
      <c r="W383" t="s">
        <v>64</v>
      </c>
    </row>
    <row r="384" spans="1:23" x14ac:dyDescent="0.3">
      <c r="A384" t="s">
        <v>4511</v>
      </c>
      <c r="B384" s="1">
        <v>45120</v>
      </c>
      <c r="C384" s="1">
        <v>45192</v>
      </c>
      <c r="D384">
        <v>35992</v>
      </c>
      <c r="E384" t="s">
        <v>38</v>
      </c>
      <c r="F384" t="s">
        <v>25</v>
      </c>
      <c r="G384" t="s">
        <v>80</v>
      </c>
      <c r="H384" t="s">
        <v>93</v>
      </c>
      <c r="I384" t="s">
        <v>42</v>
      </c>
      <c r="J384" t="s">
        <v>43</v>
      </c>
      <c r="K384" t="s">
        <v>30</v>
      </c>
      <c r="L384" t="s">
        <v>66</v>
      </c>
      <c r="M384">
        <v>35992</v>
      </c>
      <c r="N384" t="s">
        <v>4512</v>
      </c>
      <c r="O384" t="s">
        <v>116</v>
      </c>
      <c r="P384">
        <v>35992</v>
      </c>
      <c r="Q384">
        <v>0</v>
      </c>
      <c r="R384">
        <v>0</v>
      </c>
      <c r="S384" t="s">
        <v>4513</v>
      </c>
      <c r="T384" t="s">
        <v>35</v>
      </c>
      <c r="U384" t="s">
        <v>35</v>
      </c>
      <c r="V384">
        <v>0</v>
      </c>
      <c r="W384" t="s">
        <v>43</v>
      </c>
    </row>
    <row r="385" spans="1:23" x14ac:dyDescent="0.3">
      <c r="A385" t="s">
        <v>4511</v>
      </c>
      <c r="B385" s="1">
        <v>45120</v>
      </c>
      <c r="C385" s="1">
        <v>45184</v>
      </c>
      <c r="D385">
        <v>138</v>
      </c>
      <c r="E385" t="s">
        <v>38</v>
      </c>
      <c r="F385" t="s">
        <v>39</v>
      </c>
      <c r="G385" t="s">
        <v>80</v>
      </c>
      <c r="H385" t="s">
        <v>93</v>
      </c>
      <c r="I385" t="s">
        <v>42</v>
      </c>
      <c r="J385" t="s">
        <v>43</v>
      </c>
      <c r="K385" t="s">
        <v>30</v>
      </c>
      <c r="L385" t="s">
        <v>66</v>
      </c>
      <c r="M385">
        <v>138</v>
      </c>
      <c r="N385" t="s">
        <v>4512</v>
      </c>
      <c r="O385" t="s">
        <v>116</v>
      </c>
      <c r="P385">
        <v>138</v>
      </c>
      <c r="Q385">
        <v>0</v>
      </c>
      <c r="R385">
        <v>0</v>
      </c>
      <c r="S385" t="s">
        <v>4513</v>
      </c>
      <c r="T385" t="s">
        <v>35</v>
      </c>
      <c r="U385" t="s">
        <v>35</v>
      </c>
      <c r="V385">
        <v>0</v>
      </c>
      <c r="W385" t="s">
        <v>43</v>
      </c>
    </row>
    <row r="386" spans="1:23" x14ac:dyDescent="0.3">
      <c r="A386" t="s">
        <v>4514</v>
      </c>
      <c r="B386" s="1">
        <v>45121</v>
      </c>
      <c r="C386" s="1">
        <v>45204</v>
      </c>
      <c r="D386">
        <v>36166</v>
      </c>
      <c r="E386" t="s">
        <v>24</v>
      </c>
      <c r="F386" t="s">
        <v>25</v>
      </c>
      <c r="G386" t="s">
        <v>74</v>
      </c>
      <c r="H386" t="s">
        <v>59</v>
      </c>
      <c r="I386" t="s">
        <v>28</v>
      </c>
      <c r="J386" t="s">
        <v>64</v>
      </c>
      <c r="K386" t="s">
        <v>54</v>
      </c>
      <c r="L386" t="s">
        <v>75</v>
      </c>
      <c r="M386">
        <v>36166</v>
      </c>
      <c r="N386" t="s">
        <v>3548</v>
      </c>
      <c r="O386" t="s">
        <v>33</v>
      </c>
      <c r="P386">
        <v>0</v>
      </c>
      <c r="Q386">
        <v>0</v>
      </c>
      <c r="R386">
        <v>36166</v>
      </c>
      <c r="S386" t="s">
        <v>4515</v>
      </c>
      <c r="T386" t="s">
        <v>48</v>
      </c>
      <c r="U386" t="s">
        <v>740</v>
      </c>
      <c r="V386">
        <v>564</v>
      </c>
      <c r="W386" t="s">
        <v>64</v>
      </c>
    </row>
    <row r="387" spans="1:23" x14ac:dyDescent="0.3">
      <c r="A387" t="s">
        <v>4516</v>
      </c>
      <c r="B387" s="1">
        <v>45122</v>
      </c>
      <c r="C387" s="1">
        <v>45187</v>
      </c>
      <c r="D387">
        <v>50789</v>
      </c>
      <c r="E387" t="s">
        <v>38</v>
      </c>
      <c r="F387" t="s">
        <v>25</v>
      </c>
      <c r="G387" t="s">
        <v>40</v>
      </c>
      <c r="H387" t="s">
        <v>59</v>
      </c>
      <c r="I387" t="s">
        <v>42</v>
      </c>
      <c r="J387" t="s">
        <v>64</v>
      </c>
      <c r="K387" t="s">
        <v>54</v>
      </c>
      <c r="L387" t="s">
        <v>66</v>
      </c>
      <c r="M387">
        <v>50789</v>
      </c>
      <c r="N387" t="s">
        <v>1657</v>
      </c>
      <c r="O387" t="s">
        <v>61</v>
      </c>
      <c r="P387">
        <v>0</v>
      </c>
      <c r="Q387">
        <v>50789</v>
      </c>
      <c r="R387">
        <v>0</v>
      </c>
      <c r="S387" t="s">
        <v>4517</v>
      </c>
      <c r="T387" t="s">
        <v>48</v>
      </c>
      <c r="U387" t="s">
        <v>744</v>
      </c>
      <c r="V387">
        <v>6418</v>
      </c>
      <c r="W387" t="s">
        <v>36</v>
      </c>
    </row>
    <row r="388" spans="1:23" x14ac:dyDescent="0.3">
      <c r="A388" t="s">
        <v>4516</v>
      </c>
      <c r="B388" s="1">
        <v>45122</v>
      </c>
      <c r="C388" s="1">
        <v>45194</v>
      </c>
      <c r="D388">
        <v>89</v>
      </c>
      <c r="E388" t="s">
        <v>38</v>
      </c>
      <c r="F388" t="s">
        <v>39</v>
      </c>
      <c r="G388" t="s">
        <v>40</v>
      </c>
      <c r="H388" t="s">
        <v>59</v>
      </c>
      <c r="I388" t="s">
        <v>42</v>
      </c>
      <c r="J388" t="s">
        <v>64</v>
      </c>
      <c r="K388" t="s">
        <v>54</v>
      </c>
      <c r="L388" t="s">
        <v>66</v>
      </c>
      <c r="M388">
        <v>89</v>
      </c>
      <c r="N388" t="s">
        <v>1657</v>
      </c>
      <c r="O388" t="s">
        <v>61</v>
      </c>
      <c r="P388">
        <v>0</v>
      </c>
      <c r="Q388">
        <v>89</v>
      </c>
      <c r="R388">
        <v>0</v>
      </c>
      <c r="S388" t="s">
        <v>4517</v>
      </c>
      <c r="T388" t="s">
        <v>48</v>
      </c>
      <c r="U388" t="s">
        <v>744</v>
      </c>
      <c r="V388">
        <v>6418</v>
      </c>
      <c r="W388" t="s">
        <v>36</v>
      </c>
    </row>
    <row r="389" spans="1:23" x14ac:dyDescent="0.3">
      <c r="A389" t="s">
        <v>4518</v>
      </c>
      <c r="B389" s="1">
        <v>45123</v>
      </c>
      <c r="C389" s="1">
        <v>45197</v>
      </c>
      <c r="D389">
        <v>99747</v>
      </c>
      <c r="E389" t="s">
        <v>38</v>
      </c>
      <c r="F389" t="s">
        <v>25</v>
      </c>
      <c r="G389" t="s">
        <v>119</v>
      </c>
      <c r="H389" t="s">
        <v>52</v>
      </c>
      <c r="I389" t="s">
        <v>42</v>
      </c>
      <c r="J389" t="s">
        <v>64</v>
      </c>
      <c r="K389" t="s">
        <v>30</v>
      </c>
      <c r="L389" t="s">
        <v>55</v>
      </c>
      <c r="M389">
        <v>99747</v>
      </c>
      <c r="N389" t="s">
        <v>221</v>
      </c>
      <c r="O389" t="s">
        <v>116</v>
      </c>
      <c r="P389">
        <v>99747</v>
      </c>
      <c r="Q389">
        <v>0</v>
      </c>
      <c r="R389">
        <v>0</v>
      </c>
      <c r="S389" t="s">
        <v>4519</v>
      </c>
      <c r="T389" t="s">
        <v>35</v>
      </c>
      <c r="U389" t="s">
        <v>35</v>
      </c>
      <c r="V389">
        <v>0</v>
      </c>
      <c r="W389" t="s">
        <v>64</v>
      </c>
    </row>
    <row r="390" spans="1:23" x14ac:dyDescent="0.3">
      <c r="A390" t="s">
        <v>4520</v>
      </c>
      <c r="B390" s="1">
        <v>45124</v>
      </c>
      <c r="C390" s="1">
        <v>45206</v>
      </c>
      <c r="D390">
        <v>113</v>
      </c>
      <c r="E390" t="s">
        <v>38</v>
      </c>
      <c r="F390" t="s">
        <v>39</v>
      </c>
      <c r="G390" t="s">
        <v>74</v>
      </c>
      <c r="H390" t="s">
        <v>41</v>
      </c>
      <c r="I390" t="s">
        <v>42</v>
      </c>
      <c r="J390" t="s">
        <v>53</v>
      </c>
      <c r="K390" t="s">
        <v>30</v>
      </c>
      <c r="L390" t="s">
        <v>75</v>
      </c>
      <c r="M390">
        <v>113</v>
      </c>
      <c r="N390" t="s">
        <v>4521</v>
      </c>
      <c r="O390" t="s">
        <v>61</v>
      </c>
      <c r="P390">
        <v>0</v>
      </c>
      <c r="Q390">
        <v>113</v>
      </c>
      <c r="R390">
        <v>0</v>
      </c>
      <c r="S390" t="s">
        <v>4522</v>
      </c>
      <c r="T390" t="s">
        <v>48</v>
      </c>
      <c r="U390" t="s">
        <v>751</v>
      </c>
      <c r="V390">
        <v>6412</v>
      </c>
      <c r="W390" t="s">
        <v>36</v>
      </c>
    </row>
    <row r="391" spans="1:23" x14ac:dyDescent="0.3">
      <c r="A391" t="s">
        <v>4520</v>
      </c>
      <c r="B391" s="1">
        <v>45124</v>
      </c>
      <c r="C391" s="1">
        <v>45212</v>
      </c>
      <c r="D391">
        <v>61008</v>
      </c>
      <c r="E391" t="s">
        <v>38</v>
      </c>
      <c r="F391" t="s">
        <v>25</v>
      </c>
      <c r="G391" t="s">
        <v>74</v>
      </c>
      <c r="H391" t="s">
        <v>41</v>
      </c>
      <c r="I391" t="s">
        <v>42</v>
      </c>
      <c r="J391" t="s">
        <v>53</v>
      </c>
      <c r="K391" t="s">
        <v>30</v>
      </c>
      <c r="L391" t="s">
        <v>75</v>
      </c>
      <c r="M391">
        <v>61008</v>
      </c>
      <c r="N391" t="s">
        <v>4521</v>
      </c>
      <c r="O391" t="s">
        <v>61</v>
      </c>
      <c r="P391">
        <v>0</v>
      </c>
      <c r="Q391">
        <v>61008</v>
      </c>
      <c r="R391">
        <v>0</v>
      </c>
      <c r="S391" t="s">
        <v>4522</v>
      </c>
      <c r="T391" t="s">
        <v>48</v>
      </c>
      <c r="U391" t="s">
        <v>751</v>
      </c>
      <c r="V391">
        <v>6412</v>
      </c>
      <c r="W391" t="s">
        <v>36</v>
      </c>
    </row>
    <row r="392" spans="1:23" x14ac:dyDescent="0.3">
      <c r="A392" t="s">
        <v>4523</v>
      </c>
      <c r="B392" s="1">
        <v>45125</v>
      </c>
      <c r="C392" s="1">
        <v>45211</v>
      </c>
      <c r="D392">
        <v>31337</v>
      </c>
      <c r="E392" t="s">
        <v>24</v>
      </c>
      <c r="F392" t="s">
        <v>25</v>
      </c>
      <c r="G392" t="s">
        <v>109</v>
      </c>
      <c r="H392" t="s">
        <v>52</v>
      </c>
      <c r="I392" t="s">
        <v>42</v>
      </c>
      <c r="J392" t="s">
        <v>36</v>
      </c>
      <c r="K392" t="s">
        <v>30</v>
      </c>
      <c r="L392" t="s">
        <v>55</v>
      </c>
      <c r="M392">
        <v>31337</v>
      </c>
      <c r="N392" t="s">
        <v>1328</v>
      </c>
      <c r="O392" t="s">
        <v>46</v>
      </c>
      <c r="P392">
        <v>31337</v>
      </c>
      <c r="Q392">
        <v>0</v>
      </c>
      <c r="R392">
        <v>0</v>
      </c>
      <c r="S392" t="s">
        <v>4524</v>
      </c>
      <c r="T392" t="s">
        <v>35</v>
      </c>
      <c r="U392" t="s">
        <v>35</v>
      </c>
      <c r="V392">
        <v>0</v>
      </c>
      <c r="W392" t="s">
        <v>53</v>
      </c>
    </row>
    <row r="393" spans="1:23" x14ac:dyDescent="0.3">
      <c r="A393" t="s">
        <v>4523</v>
      </c>
      <c r="B393" s="1">
        <v>45125</v>
      </c>
      <c r="C393" s="1">
        <v>45201</v>
      </c>
      <c r="D393">
        <v>121</v>
      </c>
      <c r="E393" t="s">
        <v>24</v>
      </c>
      <c r="F393" t="s">
        <v>39</v>
      </c>
      <c r="G393" t="s">
        <v>109</v>
      </c>
      <c r="H393" t="s">
        <v>52</v>
      </c>
      <c r="I393" t="s">
        <v>42</v>
      </c>
      <c r="J393" t="s">
        <v>36</v>
      </c>
      <c r="K393" t="s">
        <v>30</v>
      </c>
      <c r="L393" t="s">
        <v>55</v>
      </c>
      <c r="M393">
        <v>121</v>
      </c>
      <c r="N393" t="s">
        <v>1328</v>
      </c>
      <c r="O393" t="s">
        <v>46</v>
      </c>
      <c r="P393">
        <v>121</v>
      </c>
      <c r="Q393">
        <v>0</v>
      </c>
      <c r="R393">
        <v>0</v>
      </c>
      <c r="S393" t="s">
        <v>4524</v>
      </c>
      <c r="T393" t="s">
        <v>35</v>
      </c>
      <c r="U393" t="s">
        <v>35</v>
      </c>
      <c r="V393">
        <v>0</v>
      </c>
      <c r="W393" t="s">
        <v>53</v>
      </c>
    </row>
    <row r="394" spans="1:23" x14ac:dyDescent="0.3">
      <c r="A394" t="s">
        <v>4525</v>
      </c>
      <c r="B394" s="1">
        <v>45126</v>
      </c>
      <c r="C394" s="1">
        <v>45186</v>
      </c>
      <c r="D394">
        <v>16278</v>
      </c>
      <c r="E394" t="s">
        <v>38</v>
      </c>
      <c r="F394" t="s">
        <v>25</v>
      </c>
      <c r="G394" t="s">
        <v>74</v>
      </c>
      <c r="H394" t="s">
        <v>41</v>
      </c>
      <c r="I394" t="s">
        <v>42</v>
      </c>
      <c r="J394" t="s">
        <v>43</v>
      </c>
      <c r="K394" t="s">
        <v>30</v>
      </c>
      <c r="L394" t="s">
        <v>66</v>
      </c>
      <c r="M394">
        <v>16278</v>
      </c>
      <c r="N394" t="s">
        <v>4526</v>
      </c>
      <c r="O394" t="s">
        <v>61</v>
      </c>
      <c r="P394">
        <v>0</v>
      </c>
      <c r="Q394">
        <v>16278</v>
      </c>
      <c r="R394">
        <v>0</v>
      </c>
      <c r="S394" t="s">
        <v>4527</v>
      </c>
      <c r="T394" t="s">
        <v>48</v>
      </c>
      <c r="U394" t="s">
        <v>1385</v>
      </c>
      <c r="V394">
        <v>28966</v>
      </c>
      <c r="W394" t="s">
        <v>43</v>
      </c>
    </row>
    <row r="395" spans="1:23" x14ac:dyDescent="0.3">
      <c r="A395" t="s">
        <v>4525</v>
      </c>
      <c r="B395" s="1">
        <v>45126</v>
      </c>
      <c r="C395" s="1">
        <v>45189</v>
      </c>
      <c r="D395">
        <v>138</v>
      </c>
      <c r="E395" t="s">
        <v>38</v>
      </c>
      <c r="F395" t="s">
        <v>39</v>
      </c>
      <c r="G395" t="s">
        <v>74</v>
      </c>
      <c r="H395" t="s">
        <v>41</v>
      </c>
      <c r="I395" t="s">
        <v>42</v>
      </c>
      <c r="J395" t="s">
        <v>43</v>
      </c>
      <c r="K395" t="s">
        <v>30</v>
      </c>
      <c r="L395" t="s">
        <v>66</v>
      </c>
      <c r="M395">
        <v>138</v>
      </c>
      <c r="N395" t="s">
        <v>4526</v>
      </c>
      <c r="O395" t="s">
        <v>61</v>
      </c>
      <c r="P395">
        <v>0</v>
      </c>
      <c r="Q395">
        <v>138</v>
      </c>
      <c r="R395">
        <v>0</v>
      </c>
      <c r="S395" t="s">
        <v>4527</v>
      </c>
      <c r="T395" t="s">
        <v>48</v>
      </c>
      <c r="U395" t="s">
        <v>1385</v>
      </c>
      <c r="V395">
        <v>28966</v>
      </c>
      <c r="W395" t="s">
        <v>43</v>
      </c>
    </row>
    <row r="396" spans="1:23" x14ac:dyDescent="0.3">
      <c r="A396" t="s">
        <v>4528</v>
      </c>
      <c r="B396" s="1">
        <v>44927</v>
      </c>
      <c r="C396" s="1">
        <v>45013</v>
      </c>
      <c r="D396">
        <v>98132</v>
      </c>
      <c r="E396" t="s">
        <v>24</v>
      </c>
      <c r="F396" t="s">
        <v>25</v>
      </c>
      <c r="G396" t="s">
        <v>109</v>
      </c>
      <c r="H396" t="s">
        <v>59</v>
      </c>
      <c r="I396" t="s">
        <v>42</v>
      </c>
      <c r="J396" t="s">
        <v>50</v>
      </c>
      <c r="K396" t="s">
        <v>54</v>
      </c>
      <c r="L396" t="s">
        <v>66</v>
      </c>
      <c r="M396">
        <v>98132</v>
      </c>
      <c r="N396" t="s">
        <v>4529</v>
      </c>
      <c r="O396" t="s">
        <v>61</v>
      </c>
      <c r="P396">
        <v>0</v>
      </c>
      <c r="Q396">
        <v>98132</v>
      </c>
      <c r="R396">
        <v>0</v>
      </c>
      <c r="S396" t="s">
        <v>4530</v>
      </c>
      <c r="T396" t="s">
        <v>48</v>
      </c>
      <c r="U396" t="s">
        <v>1389</v>
      </c>
      <c r="V396">
        <v>30119</v>
      </c>
      <c r="W396" t="s">
        <v>64</v>
      </c>
    </row>
    <row r="397" spans="1:23" x14ac:dyDescent="0.3">
      <c r="A397" t="s">
        <v>4531</v>
      </c>
      <c r="B397" s="1">
        <v>44928</v>
      </c>
      <c r="C397" s="1">
        <v>45013</v>
      </c>
      <c r="D397">
        <v>3637</v>
      </c>
      <c r="E397" t="s">
        <v>24</v>
      </c>
      <c r="F397" t="s">
        <v>25</v>
      </c>
      <c r="G397" t="s">
        <v>80</v>
      </c>
      <c r="H397" t="s">
        <v>59</v>
      </c>
      <c r="I397" t="s">
        <v>42</v>
      </c>
      <c r="J397" t="s">
        <v>53</v>
      </c>
      <c r="K397" t="s">
        <v>54</v>
      </c>
      <c r="L397" t="s">
        <v>66</v>
      </c>
      <c r="M397">
        <v>3637</v>
      </c>
      <c r="N397" t="s">
        <v>4532</v>
      </c>
      <c r="O397" t="s">
        <v>116</v>
      </c>
      <c r="P397">
        <v>3637</v>
      </c>
      <c r="Q397">
        <v>0</v>
      </c>
      <c r="R397">
        <v>0</v>
      </c>
      <c r="S397" t="s">
        <v>4533</v>
      </c>
      <c r="T397" t="s">
        <v>48</v>
      </c>
      <c r="U397" t="s">
        <v>49</v>
      </c>
      <c r="V397">
        <v>85517</v>
      </c>
      <c r="W397" t="s">
        <v>43</v>
      </c>
    </row>
    <row r="398" spans="1:23" x14ac:dyDescent="0.3">
      <c r="A398" t="s">
        <v>4531</v>
      </c>
      <c r="B398" s="1">
        <v>44928</v>
      </c>
      <c r="C398" s="1">
        <v>45017</v>
      </c>
      <c r="D398">
        <v>104</v>
      </c>
      <c r="E398" t="s">
        <v>24</v>
      </c>
      <c r="F398" t="s">
        <v>39</v>
      </c>
      <c r="G398" t="s">
        <v>80</v>
      </c>
      <c r="H398" t="s">
        <v>59</v>
      </c>
      <c r="I398" t="s">
        <v>42</v>
      </c>
      <c r="J398" t="s">
        <v>53</v>
      </c>
      <c r="K398" t="s">
        <v>54</v>
      </c>
      <c r="L398" t="s">
        <v>66</v>
      </c>
      <c r="M398">
        <v>104</v>
      </c>
      <c r="N398" t="s">
        <v>4532</v>
      </c>
      <c r="O398" t="s">
        <v>116</v>
      </c>
      <c r="P398">
        <v>104</v>
      </c>
      <c r="Q398">
        <v>0</v>
      </c>
      <c r="R398">
        <v>0</v>
      </c>
      <c r="S398" t="s">
        <v>4533</v>
      </c>
      <c r="T398" t="s">
        <v>48</v>
      </c>
      <c r="U398" t="s">
        <v>49</v>
      </c>
      <c r="V398">
        <v>85517</v>
      </c>
      <c r="W398" t="s">
        <v>43</v>
      </c>
    </row>
    <row r="399" spans="1:23" x14ac:dyDescent="0.3">
      <c r="A399" t="s">
        <v>4534</v>
      </c>
      <c r="B399" s="1">
        <v>44929</v>
      </c>
      <c r="C399" s="1">
        <v>45011</v>
      </c>
      <c r="D399">
        <v>10136</v>
      </c>
      <c r="E399" t="s">
        <v>38</v>
      </c>
      <c r="F399" t="s">
        <v>25</v>
      </c>
      <c r="G399" t="s">
        <v>26</v>
      </c>
      <c r="H399" t="s">
        <v>85</v>
      </c>
      <c r="I399" t="s">
        <v>42</v>
      </c>
      <c r="J399" t="s">
        <v>29</v>
      </c>
      <c r="K399" t="s">
        <v>54</v>
      </c>
      <c r="L399" t="s">
        <v>31</v>
      </c>
      <c r="M399">
        <v>10136</v>
      </c>
      <c r="N399" t="s">
        <v>4535</v>
      </c>
      <c r="O399" t="s">
        <v>46</v>
      </c>
      <c r="P399">
        <v>10136</v>
      </c>
      <c r="Q399">
        <v>0</v>
      </c>
      <c r="R399">
        <v>0</v>
      </c>
      <c r="S399" t="s">
        <v>4536</v>
      </c>
      <c r="T399" t="s">
        <v>35</v>
      </c>
      <c r="U399" t="s">
        <v>35</v>
      </c>
      <c r="V399">
        <v>0</v>
      </c>
      <c r="W399" t="s">
        <v>50</v>
      </c>
    </row>
    <row r="400" spans="1:23" x14ac:dyDescent="0.3">
      <c r="A400" t="s">
        <v>4534</v>
      </c>
      <c r="B400" s="1">
        <v>44929</v>
      </c>
      <c r="C400" s="1">
        <v>44997</v>
      </c>
      <c r="D400">
        <v>149</v>
      </c>
      <c r="E400" t="s">
        <v>38</v>
      </c>
      <c r="F400" t="s">
        <v>39</v>
      </c>
      <c r="G400" t="s">
        <v>26</v>
      </c>
      <c r="H400" t="s">
        <v>85</v>
      </c>
      <c r="I400" t="s">
        <v>42</v>
      </c>
      <c r="J400" t="s">
        <v>29</v>
      </c>
      <c r="K400" t="s">
        <v>54</v>
      </c>
      <c r="L400" t="s">
        <v>31</v>
      </c>
      <c r="M400">
        <v>149</v>
      </c>
      <c r="N400" t="s">
        <v>4535</v>
      </c>
      <c r="O400" t="s">
        <v>46</v>
      </c>
      <c r="P400">
        <v>149</v>
      </c>
      <c r="Q400">
        <v>0</v>
      </c>
      <c r="R400">
        <v>0</v>
      </c>
      <c r="S400" t="s">
        <v>4536</v>
      </c>
      <c r="T400" t="s">
        <v>35</v>
      </c>
      <c r="U400" t="s">
        <v>35</v>
      </c>
      <c r="V400">
        <v>0</v>
      </c>
      <c r="W400" t="s">
        <v>50</v>
      </c>
    </row>
    <row r="401" spans="1:23" x14ac:dyDescent="0.3">
      <c r="A401" t="s">
        <v>4537</v>
      </c>
      <c r="B401" s="1">
        <v>44930</v>
      </c>
      <c r="C401" s="1">
        <v>44990</v>
      </c>
      <c r="D401">
        <v>24973</v>
      </c>
      <c r="E401" t="s">
        <v>38</v>
      </c>
      <c r="F401" t="s">
        <v>25</v>
      </c>
      <c r="G401" t="s">
        <v>74</v>
      </c>
      <c r="H401" t="s">
        <v>93</v>
      </c>
      <c r="I401" t="s">
        <v>42</v>
      </c>
      <c r="J401" t="s">
        <v>53</v>
      </c>
      <c r="K401" t="s">
        <v>30</v>
      </c>
      <c r="L401" t="s">
        <v>66</v>
      </c>
      <c r="M401">
        <v>24973</v>
      </c>
      <c r="N401" t="s">
        <v>362</v>
      </c>
      <c r="O401" t="s">
        <v>116</v>
      </c>
      <c r="P401">
        <v>24973</v>
      </c>
      <c r="Q401">
        <v>0</v>
      </c>
      <c r="R401">
        <v>0</v>
      </c>
      <c r="S401" t="s">
        <v>4538</v>
      </c>
      <c r="T401" t="s">
        <v>48</v>
      </c>
      <c r="U401" t="s">
        <v>63</v>
      </c>
      <c r="V401">
        <v>70279</v>
      </c>
      <c r="W401" t="s">
        <v>53</v>
      </c>
    </row>
    <row r="402" spans="1:23" x14ac:dyDescent="0.3">
      <c r="A402" t="s">
        <v>4539</v>
      </c>
      <c r="B402" s="1">
        <v>44931</v>
      </c>
      <c r="C402" s="1">
        <v>44996</v>
      </c>
      <c r="D402">
        <v>98494</v>
      </c>
      <c r="E402" t="s">
        <v>38</v>
      </c>
      <c r="F402" t="s">
        <v>25</v>
      </c>
      <c r="G402" t="s">
        <v>40</v>
      </c>
      <c r="H402" t="s">
        <v>27</v>
      </c>
      <c r="I402" t="s">
        <v>42</v>
      </c>
      <c r="J402" t="s">
        <v>50</v>
      </c>
      <c r="K402" t="s">
        <v>54</v>
      </c>
      <c r="L402" t="s">
        <v>66</v>
      </c>
      <c r="M402">
        <v>98494</v>
      </c>
      <c r="N402" t="s">
        <v>45</v>
      </c>
      <c r="O402" t="s">
        <v>61</v>
      </c>
      <c r="P402">
        <v>0</v>
      </c>
      <c r="Q402">
        <v>98494</v>
      </c>
      <c r="R402">
        <v>0</v>
      </c>
      <c r="S402" t="s">
        <v>4540</v>
      </c>
      <c r="T402" t="s">
        <v>35</v>
      </c>
      <c r="U402" t="s">
        <v>35</v>
      </c>
      <c r="V402">
        <v>0</v>
      </c>
      <c r="W402" t="s">
        <v>50</v>
      </c>
    </row>
    <row r="403" spans="1:23" x14ac:dyDescent="0.3">
      <c r="A403" t="s">
        <v>4539</v>
      </c>
      <c r="B403" s="1">
        <v>44931</v>
      </c>
      <c r="C403" s="1">
        <v>45020</v>
      </c>
      <c r="D403">
        <v>88</v>
      </c>
      <c r="E403" t="s">
        <v>38</v>
      </c>
      <c r="F403" t="s">
        <v>39</v>
      </c>
      <c r="G403" t="s">
        <v>40</v>
      </c>
      <c r="H403" t="s">
        <v>27</v>
      </c>
      <c r="I403" t="s">
        <v>42</v>
      </c>
      <c r="J403" t="s">
        <v>50</v>
      </c>
      <c r="K403" t="s">
        <v>54</v>
      </c>
      <c r="L403" t="s">
        <v>66</v>
      </c>
      <c r="M403">
        <v>88</v>
      </c>
      <c r="N403" t="s">
        <v>45</v>
      </c>
      <c r="O403" t="s">
        <v>61</v>
      </c>
      <c r="P403">
        <v>0</v>
      </c>
      <c r="Q403">
        <v>88</v>
      </c>
      <c r="R403">
        <v>0</v>
      </c>
      <c r="S403" t="s">
        <v>4540</v>
      </c>
      <c r="T403" t="s">
        <v>35</v>
      </c>
      <c r="U403" t="s">
        <v>35</v>
      </c>
      <c r="V403">
        <v>0</v>
      </c>
      <c r="W403" t="s">
        <v>50</v>
      </c>
    </row>
    <row r="404" spans="1:23" x14ac:dyDescent="0.3">
      <c r="A404" t="s">
        <v>4541</v>
      </c>
      <c r="B404" s="1">
        <v>44932</v>
      </c>
      <c r="C404" s="1">
        <v>45009</v>
      </c>
      <c r="D404">
        <v>6128</v>
      </c>
      <c r="E404" t="s">
        <v>38</v>
      </c>
      <c r="F404" t="s">
        <v>25</v>
      </c>
      <c r="G404" t="s">
        <v>109</v>
      </c>
      <c r="H404" t="s">
        <v>59</v>
      </c>
      <c r="I404" t="s">
        <v>42</v>
      </c>
      <c r="J404" t="s">
        <v>64</v>
      </c>
      <c r="K404" t="s">
        <v>30</v>
      </c>
      <c r="L404" t="s">
        <v>75</v>
      </c>
      <c r="M404">
        <v>61280</v>
      </c>
      <c r="N404" t="s">
        <v>3371</v>
      </c>
      <c r="O404" t="s">
        <v>116</v>
      </c>
      <c r="P404">
        <v>61280</v>
      </c>
      <c r="Q404">
        <v>0</v>
      </c>
      <c r="R404">
        <v>0</v>
      </c>
      <c r="S404" t="s">
        <v>4542</v>
      </c>
      <c r="T404" t="s">
        <v>48</v>
      </c>
      <c r="U404" t="s">
        <v>774</v>
      </c>
      <c r="V404">
        <v>45759</v>
      </c>
      <c r="W404" t="s">
        <v>53</v>
      </c>
    </row>
    <row r="405" spans="1:23" x14ac:dyDescent="0.3">
      <c r="A405" t="s">
        <v>4541</v>
      </c>
      <c r="B405" s="1">
        <v>44932</v>
      </c>
      <c r="C405" s="1">
        <v>45020</v>
      </c>
      <c r="D405">
        <v>149</v>
      </c>
      <c r="E405" t="s">
        <v>38</v>
      </c>
      <c r="F405" t="s">
        <v>39</v>
      </c>
      <c r="G405" t="s">
        <v>109</v>
      </c>
      <c r="H405" t="s">
        <v>59</v>
      </c>
      <c r="I405" t="s">
        <v>42</v>
      </c>
      <c r="J405" t="s">
        <v>64</v>
      </c>
      <c r="K405" t="s">
        <v>30</v>
      </c>
      <c r="L405" t="s">
        <v>75</v>
      </c>
      <c r="M405">
        <v>149</v>
      </c>
      <c r="N405" t="s">
        <v>3371</v>
      </c>
      <c r="O405" t="s">
        <v>116</v>
      </c>
      <c r="P405">
        <v>149</v>
      </c>
      <c r="Q405">
        <v>0</v>
      </c>
      <c r="R405">
        <v>0</v>
      </c>
      <c r="S405" t="s">
        <v>4542</v>
      </c>
      <c r="T405" t="s">
        <v>48</v>
      </c>
      <c r="U405" t="s">
        <v>774</v>
      </c>
      <c r="V405">
        <v>45759</v>
      </c>
      <c r="W405" t="s">
        <v>53</v>
      </c>
    </row>
    <row r="406" spans="1:23" x14ac:dyDescent="0.3">
      <c r="A406" t="s">
        <v>4543</v>
      </c>
      <c r="B406" s="1">
        <v>44933</v>
      </c>
      <c r="C406" s="1">
        <v>45016</v>
      </c>
      <c r="D406">
        <v>89256</v>
      </c>
      <c r="E406" t="s">
        <v>38</v>
      </c>
      <c r="F406" t="s">
        <v>25</v>
      </c>
      <c r="G406" t="s">
        <v>74</v>
      </c>
      <c r="H406" t="s">
        <v>27</v>
      </c>
      <c r="I406" t="s">
        <v>42</v>
      </c>
      <c r="J406" t="s">
        <v>36</v>
      </c>
      <c r="K406" t="s">
        <v>54</v>
      </c>
      <c r="L406" t="s">
        <v>66</v>
      </c>
      <c r="M406">
        <v>89256</v>
      </c>
      <c r="N406" t="s">
        <v>1825</v>
      </c>
      <c r="O406" t="s">
        <v>116</v>
      </c>
      <c r="P406">
        <v>89256</v>
      </c>
      <c r="Q406">
        <v>0</v>
      </c>
      <c r="R406">
        <v>0</v>
      </c>
      <c r="S406" t="s">
        <v>4544</v>
      </c>
      <c r="T406" t="s">
        <v>35</v>
      </c>
      <c r="U406" t="s">
        <v>35</v>
      </c>
      <c r="V406">
        <v>0</v>
      </c>
      <c r="W406" t="s">
        <v>53</v>
      </c>
    </row>
    <row r="407" spans="1:23" x14ac:dyDescent="0.3">
      <c r="A407" t="s">
        <v>4543</v>
      </c>
      <c r="B407" s="1">
        <v>44933</v>
      </c>
      <c r="C407" s="1">
        <v>45004</v>
      </c>
      <c r="D407">
        <v>103</v>
      </c>
      <c r="E407" t="s">
        <v>38</v>
      </c>
      <c r="F407" t="s">
        <v>39</v>
      </c>
      <c r="G407" t="s">
        <v>74</v>
      </c>
      <c r="H407" t="s">
        <v>27</v>
      </c>
      <c r="I407" t="s">
        <v>42</v>
      </c>
      <c r="J407" t="s">
        <v>36</v>
      </c>
      <c r="K407" t="s">
        <v>54</v>
      </c>
      <c r="L407" t="s">
        <v>66</v>
      </c>
      <c r="M407">
        <v>103</v>
      </c>
      <c r="N407" t="s">
        <v>1825</v>
      </c>
      <c r="O407" t="s">
        <v>116</v>
      </c>
      <c r="P407">
        <v>103</v>
      </c>
      <c r="Q407">
        <v>0</v>
      </c>
      <c r="R407">
        <v>0</v>
      </c>
      <c r="S407" t="s">
        <v>4544</v>
      </c>
      <c r="T407" t="s">
        <v>35</v>
      </c>
      <c r="U407" t="s">
        <v>35</v>
      </c>
      <c r="V407">
        <v>0</v>
      </c>
      <c r="W407" t="s">
        <v>53</v>
      </c>
    </row>
    <row r="408" spans="1:23" x14ac:dyDescent="0.3">
      <c r="A408" t="s">
        <v>4545</v>
      </c>
      <c r="B408" s="1">
        <v>44934</v>
      </c>
      <c r="C408" s="1">
        <v>45005</v>
      </c>
      <c r="D408">
        <v>16185</v>
      </c>
      <c r="E408" t="s">
        <v>24</v>
      </c>
      <c r="F408" t="s">
        <v>25</v>
      </c>
      <c r="G408" t="s">
        <v>74</v>
      </c>
      <c r="H408" t="s">
        <v>52</v>
      </c>
      <c r="I408" t="s">
        <v>42</v>
      </c>
      <c r="J408" t="s">
        <v>36</v>
      </c>
      <c r="K408" t="s">
        <v>54</v>
      </c>
      <c r="L408" t="s">
        <v>75</v>
      </c>
      <c r="M408">
        <v>16185</v>
      </c>
      <c r="N408" t="s">
        <v>4546</v>
      </c>
      <c r="O408" t="s">
        <v>61</v>
      </c>
      <c r="P408">
        <v>0</v>
      </c>
      <c r="Q408">
        <v>16185</v>
      </c>
      <c r="R408">
        <v>0</v>
      </c>
      <c r="S408" t="s">
        <v>4547</v>
      </c>
      <c r="T408" t="s">
        <v>35</v>
      </c>
      <c r="U408" t="s">
        <v>35</v>
      </c>
      <c r="V408">
        <v>0</v>
      </c>
      <c r="W408" t="s">
        <v>43</v>
      </c>
    </row>
    <row r="409" spans="1:23" x14ac:dyDescent="0.3">
      <c r="A409" t="s">
        <v>4548</v>
      </c>
      <c r="B409" s="1">
        <v>44935</v>
      </c>
      <c r="C409" s="1">
        <v>44999</v>
      </c>
      <c r="D409">
        <v>26967</v>
      </c>
      <c r="E409" t="s">
        <v>24</v>
      </c>
      <c r="F409" t="s">
        <v>25</v>
      </c>
      <c r="G409" t="s">
        <v>26</v>
      </c>
      <c r="H409" t="s">
        <v>52</v>
      </c>
      <c r="I409" t="s">
        <v>42</v>
      </c>
      <c r="J409" t="s">
        <v>50</v>
      </c>
      <c r="K409" t="s">
        <v>54</v>
      </c>
      <c r="L409" t="s">
        <v>66</v>
      </c>
      <c r="M409">
        <v>26967</v>
      </c>
      <c r="N409" t="s">
        <v>4549</v>
      </c>
      <c r="O409" t="s">
        <v>116</v>
      </c>
      <c r="P409">
        <v>26967</v>
      </c>
      <c r="Q409">
        <v>0</v>
      </c>
      <c r="R409">
        <v>0</v>
      </c>
      <c r="S409" t="s">
        <v>4550</v>
      </c>
      <c r="T409" t="s">
        <v>48</v>
      </c>
      <c r="U409" t="s">
        <v>784</v>
      </c>
      <c r="V409">
        <v>62652</v>
      </c>
      <c r="W409" t="s">
        <v>36</v>
      </c>
    </row>
    <row r="410" spans="1:23" x14ac:dyDescent="0.3">
      <c r="A410" t="s">
        <v>4548</v>
      </c>
      <c r="B410" s="1">
        <v>44935</v>
      </c>
      <c r="C410" s="1">
        <v>45002</v>
      </c>
      <c r="D410">
        <v>116</v>
      </c>
      <c r="E410" t="s">
        <v>24</v>
      </c>
      <c r="F410" t="s">
        <v>39</v>
      </c>
      <c r="G410" t="s">
        <v>26</v>
      </c>
      <c r="H410" t="s">
        <v>52</v>
      </c>
      <c r="I410" t="s">
        <v>42</v>
      </c>
      <c r="J410" t="s">
        <v>50</v>
      </c>
      <c r="K410" t="s">
        <v>54</v>
      </c>
      <c r="L410" t="s">
        <v>66</v>
      </c>
      <c r="M410">
        <v>116</v>
      </c>
      <c r="N410" t="s">
        <v>4549</v>
      </c>
      <c r="O410" t="s">
        <v>116</v>
      </c>
      <c r="P410">
        <v>116</v>
      </c>
      <c r="Q410">
        <v>0</v>
      </c>
      <c r="R410">
        <v>0</v>
      </c>
      <c r="S410" t="s">
        <v>4550</v>
      </c>
      <c r="T410" t="s">
        <v>48</v>
      </c>
      <c r="U410" t="s">
        <v>784</v>
      </c>
      <c r="V410">
        <v>62652</v>
      </c>
      <c r="W410" t="s">
        <v>36</v>
      </c>
    </row>
    <row r="411" spans="1:23" x14ac:dyDescent="0.3">
      <c r="A411" t="s">
        <v>4551</v>
      </c>
      <c r="B411" s="1">
        <v>44936</v>
      </c>
      <c r="C411" s="1">
        <v>45008</v>
      </c>
      <c r="D411">
        <v>8833</v>
      </c>
      <c r="E411" t="s">
        <v>38</v>
      </c>
      <c r="F411" t="s">
        <v>25</v>
      </c>
      <c r="G411" t="s">
        <v>109</v>
      </c>
      <c r="H411" t="s">
        <v>59</v>
      </c>
      <c r="I411" t="s">
        <v>42</v>
      </c>
      <c r="J411" t="s">
        <v>70</v>
      </c>
      <c r="K411" t="s">
        <v>54</v>
      </c>
      <c r="L411" t="s">
        <v>44</v>
      </c>
      <c r="M411">
        <v>8833</v>
      </c>
      <c r="N411" t="s">
        <v>4552</v>
      </c>
      <c r="O411" t="s">
        <v>116</v>
      </c>
      <c r="P411">
        <v>8833</v>
      </c>
      <c r="Q411">
        <v>0</v>
      </c>
      <c r="R411">
        <v>0</v>
      </c>
      <c r="S411" t="s">
        <v>4553</v>
      </c>
      <c r="T411" t="s">
        <v>48</v>
      </c>
      <c r="U411" t="s">
        <v>91</v>
      </c>
      <c r="V411">
        <v>6715</v>
      </c>
      <c r="W411" t="s">
        <v>64</v>
      </c>
    </row>
    <row r="412" spans="1:23" x14ac:dyDescent="0.3">
      <c r="A412" t="s">
        <v>4554</v>
      </c>
      <c r="B412" s="1">
        <v>44937</v>
      </c>
      <c r="C412" s="1">
        <v>44997</v>
      </c>
      <c r="D412">
        <v>141</v>
      </c>
      <c r="E412" t="s">
        <v>24</v>
      </c>
      <c r="F412" t="s">
        <v>39</v>
      </c>
      <c r="G412" t="s">
        <v>109</v>
      </c>
      <c r="H412" t="s">
        <v>93</v>
      </c>
      <c r="I412" t="s">
        <v>42</v>
      </c>
      <c r="J412" t="s">
        <v>43</v>
      </c>
      <c r="K412" t="s">
        <v>30</v>
      </c>
      <c r="L412" t="s">
        <v>55</v>
      </c>
      <c r="M412">
        <v>141</v>
      </c>
      <c r="N412" t="s">
        <v>4555</v>
      </c>
      <c r="O412" t="s">
        <v>46</v>
      </c>
      <c r="P412">
        <v>141</v>
      </c>
      <c r="Q412">
        <v>0</v>
      </c>
      <c r="R412">
        <v>0</v>
      </c>
      <c r="S412" t="s">
        <v>4556</v>
      </c>
      <c r="T412" t="s">
        <v>48</v>
      </c>
      <c r="U412" t="s">
        <v>96</v>
      </c>
      <c r="V412">
        <v>35576</v>
      </c>
      <c r="W412" t="s">
        <v>43</v>
      </c>
    </row>
    <row r="413" spans="1:23" x14ac:dyDescent="0.3">
      <c r="A413" t="s">
        <v>4554</v>
      </c>
      <c r="B413" s="1">
        <v>44937</v>
      </c>
      <c r="C413" s="1">
        <v>45006</v>
      </c>
      <c r="D413">
        <v>20969</v>
      </c>
      <c r="E413" t="s">
        <v>24</v>
      </c>
      <c r="F413" t="s">
        <v>25</v>
      </c>
      <c r="G413" t="s">
        <v>109</v>
      </c>
      <c r="H413" t="s">
        <v>93</v>
      </c>
      <c r="I413" t="s">
        <v>42</v>
      </c>
      <c r="J413" t="s">
        <v>43</v>
      </c>
      <c r="K413" t="s">
        <v>30</v>
      </c>
      <c r="L413" t="s">
        <v>55</v>
      </c>
      <c r="M413">
        <v>20969</v>
      </c>
      <c r="N413" t="s">
        <v>4555</v>
      </c>
      <c r="O413" t="s">
        <v>46</v>
      </c>
      <c r="P413">
        <v>20969</v>
      </c>
      <c r="Q413">
        <v>0</v>
      </c>
      <c r="R413">
        <v>0</v>
      </c>
      <c r="S413" t="s">
        <v>4556</v>
      </c>
      <c r="T413" t="s">
        <v>48</v>
      </c>
      <c r="U413" t="s">
        <v>96</v>
      </c>
      <c r="V413">
        <v>35576</v>
      </c>
      <c r="W413" t="s">
        <v>43</v>
      </c>
    </row>
    <row r="414" spans="1:23" x14ac:dyDescent="0.3">
      <c r="A414" t="s">
        <v>4557</v>
      </c>
      <c r="B414" s="1">
        <v>44938</v>
      </c>
      <c r="C414" s="1">
        <v>45017</v>
      </c>
      <c r="D414">
        <v>115</v>
      </c>
      <c r="E414" t="s">
        <v>38</v>
      </c>
      <c r="F414" t="s">
        <v>39</v>
      </c>
      <c r="G414" t="s">
        <v>119</v>
      </c>
      <c r="H414" t="s">
        <v>59</v>
      </c>
      <c r="I414" t="s">
        <v>42</v>
      </c>
      <c r="J414" t="s">
        <v>64</v>
      </c>
      <c r="K414" t="s">
        <v>30</v>
      </c>
      <c r="L414" t="s">
        <v>55</v>
      </c>
      <c r="M414">
        <v>115</v>
      </c>
      <c r="N414" t="s">
        <v>4558</v>
      </c>
      <c r="O414" t="s">
        <v>61</v>
      </c>
      <c r="P414">
        <v>0</v>
      </c>
      <c r="Q414">
        <v>115</v>
      </c>
      <c r="R414">
        <v>0</v>
      </c>
      <c r="S414" t="s">
        <v>4559</v>
      </c>
      <c r="T414" t="s">
        <v>48</v>
      </c>
      <c r="U414" t="s">
        <v>100</v>
      </c>
      <c r="V414">
        <v>60314</v>
      </c>
      <c r="W414" t="s">
        <v>36</v>
      </c>
    </row>
    <row r="415" spans="1:23" x14ac:dyDescent="0.3">
      <c r="A415" t="s">
        <v>4557</v>
      </c>
      <c r="B415" s="1">
        <v>44938</v>
      </c>
      <c r="C415" s="1">
        <v>45019</v>
      </c>
      <c r="D415">
        <v>83728</v>
      </c>
      <c r="E415" t="s">
        <v>38</v>
      </c>
      <c r="F415" t="s">
        <v>25</v>
      </c>
      <c r="G415" t="s">
        <v>119</v>
      </c>
      <c r="H415" t="s">
        <v>59</v>
      </c>
      <c r="I415" t="s">
        <v>42</v>
      </c>
      <c r="J415" t="s">
        <v>64</v>
      </c>
      <c r="K415" t="s">
        <v>30</v>
      </c>
      <c r="L415" t="s">
        <v>55</v>
      </c>
      <c r="M415">
        <v>83728</v>
      </c>
      <c r="N415" t="s">
        <v>4558</v>
      </c>
      <c r="O415" t="s">
        <v>61</v>
      </c>
      <c r="P415">
        <v>0</v>
      </c>
      <c r="Q415">
        <v>83728</v>
      </c>
      <c r="R415">
        <v>0</v>
      </c>
      <c r="S415" t="s">
        <v>4559</v>
      </c>
      <c r="T415" t="s">
        <v>48</v>
      </c>
      <c r="U415" t="s">
        <v>100</v>
      </c>
      <c r="V415">
        <v>60314</v>
      </c>
      <c r="W415" t="s">
        <v>36</v>
      </c>
    </row>
    <row r="416" spans="1:23" x14ac:dyDescent="0.3">
      <c r="A416" t="s">
        <v>4560</v>
      </c>
      <c r="B416" s="1">
        <v>44939</v>
      </c>
      <c r="C416" s="1">
        <v>45026</v>
      </c>
      <c r="D416">
        <v>32633</v>
      </c>
      <c r="E416" t="s">
        <v>38</v>
      </c>
      <c r="F416" t="s">
        <v>25</v>
      </c>
      <c r="G416" t="s">
        <v>40</v>
      </c>
      <c r="H416" t="s">
        <v>52</v>
      </c>
      <c r="I416" t="s">
        <v>42</v>
      </c>
      <c r="J416" t="s">
        <v>43</v>
      </c>
      <c r="K416" t="s">
        <v>54</v>
      </c>
      <c r="L416" t="s">
        <v>44</v>
      </c>
      <c r="M416">
        <v>32633</v>
      </c>
      <c r="N416" t="s">
        <v>2621</v>
      </c>
      <c r="O416" t="s">
        <v>46</v>
      </c>
      <c r="P416">
        <v>32633</v>
      </c>
      <c r="Q416">
        <v>0</v>
      </c>
      <c r="R416">
        <v>0</v>
      </c>
      <c r="S416" t="s">
        <v>4561</v>
      </c>
      <c r="T416" t="s">
        <v>35</v>
      </c>
      <c r="U416" t="s">
        <v>35</v>
      </c>
      <c r="V416">
        <v>0</v>
      </c>
      <c r="W416" t="s">
        <v>29</v>
      </c>
    </row>
    <row r="417" spans="1:23" x14ac:dyDescent="0.3">
      <c r="A417" t="s">
        <v>4562</v>
      </c>
      <c r="B417" s="1">
        <v>44940</v>
      </c>
      <c r="C417" s="1">
        <v>45012</v>
      </c>
      <c r="D417">
        <v>111</v>
      </c>
      <c r="E417" t="s">
        <v>38</v>
      </c>
      <c r="F417" t="s">
        <v>39</v>
      </c>
      <c r="G417" t="s">
        <v>80</v>
      </c>
      <c r="H417" t="s">
        <v>27</v>
      </c>
      <c r="I417" t="s">
        <v>42</v>
      </c>
      <c r="J417" t="s">
        <v>36</v>
      </c>
      <c r="K417" t="s">
        <v>54</v>
      </c>
      <c r="L417" t="s">
        <v>75</v>
      </c>
      <c r="M417">
        <v>111</v>
      </c>
      <c r="N417" t="s">
        <v>4563</v>
      </c>
      <c r="O417" t="s">
        <v>61</v>
      </c>
      <c r="P417">
        <v>0</v>
      </c>
      <c r="Q417">
        <v>111</v>
      </c>
      <c r="R417">
        <v>0</v>
      </c>
      <c r="S417" t="s">
        <v>4564</v>
      </c>
      <c r="T417" t="s">
        <v>48</v>
      </c>
      <c r="U417" t="s">
        <v>800</v>
      </c>
      <c r="V417">
        <v>6626</v>
      </c>
      <c r="W417" t="s">
        <v>43</v>
      </c>
    </row>
    <row r="418" spans="1:23" x14ac:dyDescent="0.3">
      <c r="A418" t="s">
        <v>4562</v>
      </c>
      <c r="B418" s="1">
        <v>44940</v>
      </c>
      <c r="C418" s="1">
        <v>45009</v>
      </c>
      <c r="D418">
        <v>59103</v>
      </c>
      <c r="E418" t="s">
        <v>38</v>
      </c>
      <c r="F418" t="s">
        <v>25</v>
      </c>
      <c r="G418" t="s">
        <v>80</v>
      </c>
      <c r="H418" t="s">
        <v>27</v>
      </c>
      <c r="I418" t="s">
        <v>42</v>
      </c>
      <c r="J418" t="s">
        <v>36</v>
      </c>
      <c r="K418" t="s">
        <v>54</v>
      </c>
      <c r="L418" t="s">
        <v>75</v>
      </c>
      <c r="M418">
        <v>59103</v>
      </c>
      <c r="N418" t="s">
        <v>4563</v>
      </c>
      <c r="O418" t="s">
        <v>61</v>
      </c>
      <c r="P418">
        <v>0</v>
      </c>
      <c r="Q418">
        <v>59103</v>
      </c>
      <c r="R418">
        <v>0</v>
      </c>
      <c r="S418" t="s">
        <v>4564</v>
      </c>
      <c r="T418" t="s">
        <v>48</v>
      </c>
      <c r="U418" t="s">
        <v>800</v>
      </c>
      <c r="V418">
        <v>6626</v>
      </c>
      <c r="W418" t="s">
        <v>43</v>
      </c>
    </row>
    <row r="419" spans="1:23" x14ac:dyDescent="0.3">
      <c r="A419" t="s">
        <v>4565</v>
      </c>
      <c r="B419" s="1">
        <v>44941</v>
      </c>
      <c r="C419" s="1">
        <v>45015</v>
      </c>
      <c r="D419">
        <v>62126</v>
      </c>
      <c r="E419" t="s">
        <v>24</v>
      </c>
      <c r="F419" t="s">
        <v>25</v>
      </c>
      <c r="G419" t="s">
        <v>119</v>
      </c>
      <c r="H419" t="s">
        <v>27</v>
      </c>
      <c r="I419" t="s">
        <v>42</v>
      </c>
      <c r="J419" t="s">
        <v>53</v>
      </c>
      <c r="K419" t="s">
        <v>30</v>
      </c>
      <c r="L419" t="s">
        <v>66</v>
      </c>
      <c r="M419">
        <v>62126</v>
      </c>
      <c r="N419" t="s">
        <v>1087</v>
      </c>
      <c r="O419" t="s">
        <v>61</v>
      </c>
      <c r="P419">
        <v>0</v>
      </c>
      <c r="Q419">
        <v>62126</v>
      </c>
      <c r="R419">
        <v>0</v>
      </c>
      <c r="S419" t="s">
        <v>4566</v>
      </c>
      <c r="T419" t="s">
        <v>48</v>
      </c>
      <c r="U419" t="s">
        <v>112</v>
      </c>
      <c r="V419">
        <v>46591</v>
      </c>
      <c r="W419" t="s">
        <v>43</v>
      </c>
    </row>
    <row r="420" spans="1:23" x14ac:dyDescent="0.3">
      <c r="A420" t="s">
        <v>4567</v>
      </c>
      <c r="B420" s="1">
        <v>44942</v>
      </c>
      <c r="C420" s="1">
        <v>45009</v>
      </c>
      <c r="D420">
        <v>119</v>
      </c>
      <c r="E420" t="s">
        <v>38</v>
      </c>
      <c r="F420" t="s">
        <v>39</v>
      </c>
      <c r="G420" t="s">
        <v>80</v>
      </c>
      <c r="H420" t="s">
        <v>41</v>
      </c>
      <c r="I420" t="s">
        <v>28</v>
      </c>
      <c r="J420" t="s">
        <v>64</v>
      </c>
      <c r="K420" t="s">
        <v>30</v>
      </c>
      <c r="L420" t="s">
        <v>55</v>
      </c>
      <c r="M420">
        <v>119</v>
      </c>
      <c r="N420" t="s">
        <v>4568</v>
      </c>
      <c r="O420" t="s">
        <v>33</v>
      </c>
      <c r="P420">
        <v>0</v>
      </c>
      <c r="Q420">
        <v>0</v>
      </c>
      <c r="R420">
        <v>119</v>
      </c>
      <c r="S420" t="s">
        <v>4569</v>
      </c>
      <c r="T420" t="s">
        <v>35</v>
      </c>
      <c r="U420" t="s">
        <v>35</v>
      </c>
      <c r="V420">
        <v>0</v>
      </c>
      <c r="W420" t="s">
        <v>53</v>
      </c>
    </row>
    <row r="421" spans="1:23" x14ac:dyDescent="0.3">
      <c r="A421" t="s">
        <v>4567</v>
      </c>
      <c r="B421" s="1">
        <v>44942</v>
      </c>
      <c r="C421" s="1">
        <v>45026</v>
      </c>
      <c r="D421">
        <v>83542</v>
      </c>
      <c r="E421" t="s">
        <v>38</v>
      </c>
      <c r="F421" t="s">
        <v>25</v>
      </c>
      <c r="G421" t="s">
        <v>80</v>
      </c>
      <c r="H421" t="s">
        <v>41</v>
      </c>
      <c r="I421" t="s">
        <v>28</v>
      </c>
      <c r="J421" t="s">
        <v>64</v>
      </c>
      <c r="K421" t="s">
        <v>30</v>
      </c>
      <c r="L421" t="s">
        <v>55</v>
      </c>
      <c r="M421">
        <v>83542</v>
      </c>
      <c r="N421" t="s">
        <v>4568</v>
      </c>
      <c r="O421" t="s">
        <v>33</v>
      </c>
      <c r="P421">
        <v>0</v>
      </c>
      <c r="Q421">
        <v>0</v>
      </c>
      <c r="R421">
        <v>83542</v>
      </c>
      <c r="S421" t="s">
        <v>4569</v>
      </c>
      <c r="T421" t="s">
        <v>35</v>
      </c>
      <c r="U421" t="s">
        <v>35</v>
      </c>
      <c r="V421">
        <v>0</v>
      </c>
      <c r="W421" t="s">
        <v>53</v>
      </c>
    </row>
    <row r="422" spans="1:23" x14ac:dyDescent="0.3">
      <c r="A422" t="s">
        <v>4570</v>
      </c>
      <c r="B422" s="1">
        <v>44943</v>
      </c>
      <c r="C422" s="1">
        <v>45018</v>
      </c>
      <c r="D422">
        <v>62929</v>
      </c>
      <c r="E422" t="s">
        <v>24</v>
      </c>
      <c r="F422" t="s">
        <v>25</v>
      </c>
      <c r="G422" t="s">
        <v>40</v>
      </c>
      <c r="H422" t="s">
        <v>27</v>
      </c>
      <c r="I422" t="s">
        <v>28</v>
      </c>
      <c r="J422" t="s">
        <v>36</v>
      </c>
      <c r="K422" t="s">
        <v>30</v>
      </c>
      <c r="L422" t="s">
        <v>31</v>
      </c>
      <c r="M422">
        <v>62929</v>
      </c>
      <c r="N422" t="s">
        <v>3291</v>
      </c>
      <c r="O422" t="s">
        <v>33</v>
      </c>
      <c r="P422">
        <v>0</v>
      </c>
      <c r="Q422">
        <v>0</v>
      </c>
      <c r="R422">
        <v>62929</v>
      </c>
      <c r="S422" t="s">
        <v>4571</v>
      </c>
      <c r="T422" t="s">
        <v>35</v>
      </c>
      <c r="U422" t="s">
        <v>35</v>
      </c>
      <c r="V422">
        <v>0</v>
      </c>
      <c r="W422" t="s">
        <v>36</v>
      </c>
    </row>
    <row r="423" spans="1:23" x14ac:dyDescent="0.3">
      <c r="A423" t="s">
        <v>4572</v>
      </c>
      <c r="B423" s="1">
        <v>44944</v>
      </c>
      <c r="C423" s="1">
        <v>45017</v>
      </c>
      <c r="D423">
        <v>4053</v>
      </c>
      <c r="E423" t="s">
        <v>24</v>
      </c>
      <c r="F423" t="s">
        <v>25</v>
      </c>
      <c r="G423" t="s">
        <v>40</v>
      </c>
      <c r="H423" t="s">
        <v>41</v>
      </c>
      <c r="I423" t="s">
        <v>28</v>
      </c>
      <c r="J423" t="s">
        <v>29</v>
      </c>
      <c r="K423" t="s">
        <v>54</v>
      </c>
      <c r="L423" t="s">
        <v>75</v>
      </c>
      <c r="M423">
        <v>40530</v>
      </c>
      <c r="N423" t="s">
        <v>4053</v>
      </c>
      <c r="O423" t="s">
        <v>33</v>
      </c>
      <c r="P423">
        <v>0</v>
      </c>
      <c r="Q423">
        <v>0</v>
      </c>
      <c r="R423">
        <v>40530</v>
      </c>
      <c r="S423" t="s">
        <v>4573</v>
      </c>
      <c r="T423" t="s">
        <v>48</v>
      </c>
      <c r="U423" t="s">
        <v>125</v>
      </c>
      <c r="V423">
        <v>27932</v>
      </c>
      <c r="W423" t="s">
        <v>29</v>
      </c>
    </row>
    <row r="424" spans="1:23" x14ac:dyDescent="0.3">
      <c r="A424" t="s">
        <v>4574</v>
      </c>
      <c r="B424" s="1">
        <v>44945</v>
      </c>
      <c r="C424" s="1">
        <v>45007</v>
      </c>
      <c r="D424">
        <v>60267</v>
      </c>
      <c r="E424" t="s">
        <v>38</v>
      </c>
      <c r="F424" t="s">
        <v>25</v>
      </c>
      <c r="G424" t="s">
        <v>109</v>
      </c>
      <c r="H424" t="s">
        <v>85</v>
      </c>
      <c r="I424" t="s">
        <v>42</v>
      </c>
      <c r="J424" t="s">
        <v>114</v>
      </c>
      <c r="K424" t="s">
        <v>54</v>
      </c>
      <c r="L424" t="s">
        <v>44</v>
      </c>
      <c r="M424">
        <v>60267</v>
      </c>
      <c r="N424" t="s">
        <v>3690</v>
      </c>
      <c r="O424" t="s">
        <v>116</v>
      </c>
      <c r="P424">
        <v>60267</v>
      </c>
      <c r="Q424">
        <v>0</v>
      </c>
      <c r="R424">
        <v>0</v>
      </c>
      <c r="S424" t="s">
        <v>4575</v>
      </c>
      <c r="T424" t="s">
        <v>35</v>
      </c>
      <c r="U424" t="s">
        <v>35</v>
      </c>
      <c r="V424">
        <v>0</v>
      </c>
      <c r="W424" t="s">
        <v>36</v>
      </c>
    </row>
    <row r="425" spans="1:23" x14ac:dyDescent="0.3">
      <c r="A425" t="s">
        <v>4576</v>
      </c>
      <c r="B425" s="1">
        <v>44946</v>
      </c>
      <c r="C425" s="1">
        <v>45036</v>
      </c>
      <c r="D425">
        <v>12611</v>
      </c>
      <c r="E425" t="s">
        <v>24</v>
      </c>
      <c r="F425" t="s">
        <v>25</v>
      </c>
      <c r="G425" t="s">
        <v>26</v>
      </c>
      <c r="H425" t="s">
        <v>59</v>
      </c>
      <c r="I425" t="s">
        <v>42</v>
      </c>
      <c r="J425" t="s">
        <v>50</v>
      </c>
      <c r="K425" t="s">
        <v>30</v>
      </c>
      <c r="L425" t="s">
        <v>66</v>
      </c>
      <c r="M425">
        <v>12611</v>
      </c>
      <c r="N425" t="s">
        <v>4577</v>
      </c>
      <c r="O425" t="s">
        <v>61</v>
      </c>
      <c r="P425">
        <v>0</v>
      </c>
      <c r="Q425">
        <v>12611</v>
      </c>
      <c r="R425">
        <v>0</v>
      </c>
      <c r="S425" t="s">
        <v>4578</v>
      </c>
      <c r="T425" t="s">
        <v>35</v>
      </c>
      <c r="U425" t="s">
        <v>35</v>
      </c>
      <c r="V425">
        <v>0</v>
      </c>
      <c r="W425" t="s">
        <v>50</v>
      </c>
    </row>
    <row r="426" spans="1:23" x14ac:dyDescent="0.3">
      <c r="A426" t="s">
        <v>4579</v>
      </c>
      <c r="B426" s="1">
        <v>44947</v>
      </c>
      <c r="C426" s="1">
        <v>45032</v>
      </c>
      <c r="D426">
        <v>73164</v>
      </c>
      <c r="E426" t="s">
        <v>38</v>
      </c>
      <c r="F426" t="s">
        <v>25</v>
      </c>
      <c r="G426" t="s">
        <v>40</v>
      </c>
      <c r="H426" t="s">
        <v>93</v>
      </c>
      <c r="I426" t="s">
        <v>42</v>
      </c>
      <c r="J426" t="s">
        <v>64</v>
      </c>
      <c r="K426" t="s">
        <v>30</v>
      </c>
      <c r="L426" t="s">
        <v>55</v>
      </c>
      <c r="M426">
        <v>73164</v>
      </c>
      <c r="N426" t="s">
        <v>612</v>
      </c>
      <c r="O426" t="s">
        <v>116</v>
      </c>
      <c r="P426">
        <v>73164</v>
      </c>
      <c r="Q426">
        <v>0</v>
      </c>
      <c r="R426">
        <v>0</v>
      </c>
      <c r="S426" t="s">
        <v>4580</v>
      </c>
      <c r="T426" t="s">
        <v>48</v>
      </c>
      <c r="U426" t="s">
        <v>821</v>
      </c>
      <c r="V426">
        <v>635</v>
      </c>
      <c r="W426" t="s">
        <v>36</v>
      </c>
    </row>
    <row r="427" spans="1:23" x14ac:dyDescent="0.3">
      <c r="A427" t="s">
        <v>4581</v>
      </c>
      <c r="B427" s="1">
        <v>44948</v>
      </c>
      <c r="C427" s="1">
        <v>45015</v>
      </c>
      <c r="D427">
        <v>86318</v>
      </c>
      <c r="E427" t="s">
        <v>24</v>
      </c>
      <c r="F427" t="s">
        <v>25</v>
      </c>
      <c r="G427" t="s">
        <v>109</v>
      </c>
      <c r="H427" t="s">
        <v>52</v>
      </c>
      <c r="I427" t="s">
        <v>28</v>
      </c>
      <c r="J427" t="s">
        <v>50</v>
      </c>
      <c r="K427" t="s">
        <v>54</v>
      </c>
      <c r="L427" t="s">
        <v>44</v>
      </c>
      <c r="M427">
        <v>86318</v>
      </c>
      <c r="N427" t="s">
        <v>2448</v>
      </c>
      <c r="O427" t="s">
        <v>33</v>
      </c>
      <c r="P427">
        <v>0</v>
      </c>
      <c r="Q427">
        <v>0</v>
      </c>
      <c r="R427">
        <v>86318</v>
      </c>
      <c r="S427" t="s">
        <v>4582</v>
      </c>
      <c r="T427" t="s">
        <v>35</v>
      </c>
      <c r="U427" t="s">
        <v>35</v>
      </c>
      <c r="V427">
        <v>0</v>
      </c>
      <c r="W427" t="s">
        <v>53</v>
      </c>
    </row>
    <row r="428" spans="1:23" x14ac:dyDescent="0.3">
      <c r="A428" t="s">
        <v>4583</v>
      </c>
      <c r="B428" s="1">
        <v>44949</v>
      </c>
      <c r="C428" s="1">
        <v>45018</v>
      </c>
      <c r="D428">
        <v>52088</v>
      </c>
      <c r="E428" t="s">
        <v>38</v>
      </c>
      <c r="F428" t="s">
        <v>25</v>
      </c>
      <c r="G428" t="s">
        <v>80</v>
      </c>
      <c r="H428" t="s">
        <v>59</v>
      </c>
      <c r="I428" t="s">
        <v>28</v>
      </c>
      <c r="J428" t="s">
        <v>70</v>
      </c>
      <c r="K428" t="s">
        <v>54</v>
      </c>
      <c r="L428" t="s">
        <v>66</v>
      </c>
      <c r="M428">
        <v>52088</v>
      </c>
      <c r="N428" t="s">
        <v>920</v>
      </c>
      <c r="O428" t="s">
        <v>33</v>
      </c>
      <c r="P428">
        <v>0</v>
      </c>
      <c r="Q428">
        <v>0</v>
      </c>
      <c r="R428">
        <v>52088</v>
      </c>
      <c r="S428" t="s">
        <v>4584</v>
      </c>
      <c r="T428" t="s">
        <v>48</v>
      </c>
      <c r="U428" t="s">
        <v>829</v>
      </c>
      <c r="V428">
        <v>14401</v>
      </c>
      <c r="W428" t="s">
        <v>53</v>
      </c>
    </row>
    <row r="429" spans="1:23" x14ac:dyDescent="0.3">
      <c r="A429" t="s">
        <v>4583</v>
      </c>
      <c r="B429" s="1">
        <v>44949</v>
      </c>
      <c r="C429" s="1">
        <v>45033</v>
      </c>
      <c r="D429">
        <v>147</v>
      </c>
      <c r="E429" t="s">
        <v>38</v>
      </c>
      <c r="F429" t="s">
        <v>39</v>
      </c>
      <c r="G429" t="s">
        <v>80</v>
      </c>
      <c r="H429" t="s">
        <v>59</v>
      </c>
      <c r="I429" t="s">
        <v>28</v>
      </c>
      <c r="J429" t="s">
        <v>70</v>
      </c>
      <c r="K429" t="s">
        <v>54</v>
      </c>
      <c r="L429" t="s">
        <v>66</v>
      </c>
      <c r="M429">
        <v>147</v>
      </c>
      <c r="N429" t="s">
        <v>920</v>
      </c>
      <c r="O429" t="s">
        <v>33</v>
      </c>
      <c r="P429">
        <v>0</v>
      </c>
      <c r="Q429">
        <v>0</v>
      </c>
      <c r="R429">
        <v>147</v>
      </c>
      <c r="S429" t="s">
        <v>4584</v>
      </c>
      <c r="T429" t="s">
        <v>48</v>
      </c>
      <c r="U429" t="s">
        <v>829</v>
      </c>
      <c r="V429">
        <v>14401</v>
      </c>
      <c r="W429" t="s">
        <v>53</v>
      </c>
    </row>
    <row r="430" spans="1:23" x14ac:dyDescent="0.3">
      <c r="A430" t="s">
        <v>4585</v>
      </c>
      <c r="B430" s="1">
        <v>44950</v>
      </c>
      <c r="C430" s="1">
        <v>45018</v>
      </c>
      <c r="D430">
        <v>93989</v>
      </c>
      <c r="E430" t="s">
        <v>38</v>
      </c>
      <c r="F430" t="s">
        <v>25</v>
      </c>
      <c r="G430" t="s">
        <v>74</v>
      </c>
      <c r="H430" t="s">
        <v>59</v>
      </c>
      <c r="I430" t="s">
        <v>42</v>
      </c>
      <c r="J430" t="s">
        <v>50</v>
      </c>
      <c r="K430" t="s">
        <v>54</v>
      </c>
      <c r="L430" t="s">
        <v>75</v>
      </c>
      <c r="M430">
        <v>93989</v>
      </c>
      <c r="N430" t="s">
        <v>2963</v>
      </c>
      <c r="O430" t="s">
        <v>116</v>
      </c>
      <c r="P430">
        <v>93989</v>
      </c>
      <c r="Q430">
        <v>0</v>
      </c>
      <c r="R430">
        <v>0</v>
      </c>
      <c r="S430" t="s">
        <v>4586</v>
      </c>
      <c r="T430" t="s">
        <v>35</v>
      </c>
      <c r="U430" t="s">
        <v>35</v>
      </c>
      <c r="V430">
        <v>0</v>
      </c>
      <c r="W430" t="s">
        <v>36</v>
      </c>
    </row>
    <row r="431" spans="1:23" x14ac:dyDescent="0.3">
      <c r="A431" t="s">
        <v>4587</v>
      </c>
      <c r="B431" s="1">
        <v>44951</v>
      </c>
      <c r="C431" s="1">
        <v>45024</v>
      </c>
      <c r="D431">
        <v>107</v>
      </c>
      <c r="E431" t="s">
        <v>38</v>
      </c>
      <c r="F431" t="s">
        <v>39</v>
      </c>
      <c r="G431" t="s">
        <v>26</v>
      </c>
      <c r="H431" t="s">
        <v>27</v>
      </c>
      <c r="I431" t="s">
        <v>28</v>
      </c>
      <c r="J431" t="s">
        <v>43</v>
      </c>
      <c r="K431" t="s">
        <v>54</v>
      </c>
      <c r="L431" t="s">
        <v>55</v>
      </c>
      <c r="M431">
        <v>107</v>
      </c>
      <c r="N431" t="s">
        <v>4588</v>
      </c>
      <c r="O431" t="s">
        <v>33</v>
      </c>
      <c r="P431">
        <v>0</v>
      </c>
      <c r="Q431">
        <v>0</v>
      </c>
      <c r="R431">
        <v>107</v>
      </c>
      <c r="S431" t="s">
        <v>4589</v>
      </c>
      <c r="T431" t="s">
        <v>35</v>
      </c>
      <c r="U431" t="s">
        <v>35</v>
      </c>
      <c r="V431">
        <v>0</v>
      </c>
      <c r="W431" t="s">
        <v>36</v>
      </c>
    </row>
    <row r="432" spans="1:23" x14ac:dyDescent="0.3">
      <c r="A432" t="s">
        <v>4587</v>
      </c>
      <c r="B432" s="1">
        <v>44951</v>
      </c>
      <c r="C432" s="1">
        <v>45021</v>
      </c>
      <c r="D432">
        <v>8013</v>
      </c>
      <c r="E432" t="s">
        <v>38</v>
      </c>
      <c r="F432" t="s">
        <v>25</v>
      </c>
      <c r="G432" t="s">
        <v>26</v>
      </c>
      <c r="H432" t="s">
        <v>27</v>
      </c>
      <c r="I432" t="s">
        <v>28</v>
      </c>
      <c r="J432" t="s">
        <v>43</v>
      </c>
      <c r="K432" t="s">
        <v>54</v>
      </c>
      <c r="L432" t="s">
        <v>55</v>
      </c>
      <c r="M432">
        <v>80130</v>
      </c>
      <c r="N432" t="s">
        <v>4588</v>
      </c>
      <c r="O432" t="s">
        <v>33</v>
      </c>
      <c r="P432">
        <v>0</v>
      </c>
      <c r="Q432">
        <v>0</v>
      </c>
      <c r="R432">
        <v>80130</v>
      </c>
      <c r="S432" t="s">
        <v>4589</v>
      </c>
      <c r="T432" t="s">
        <v>35</v>
      </c>
      <c r="U432" t="s">
        <v>35</v>
      </c>
      <c r="V432">
        <v>0</v>
      </c>
      <c r="W432" t="s">
        <v>36</v>
      </c>
    </row>
    <row r="433" spans="1:23" x14ac:dyDescent="0.3">
      <c r="A433" t="s">
        <v>4590</v>
      </c>
      <c r="B433" s="1">
        <v>44952</v>
      </c>
      <c r="C433" s="1">
        <v>45038</v>
      </c>
      <c r="D433">
        <v>44516</v>
      </c>
      <c r="E433" t="s">
        <v>24</v>
      </c>
      <c r="F433" t="s">
        <v>25</v>
      </c>
      <c r="G433" t="s">
        <v>40</v>
      </c>
      <c r="H433" t="s">
        <v>27</v>
      </c>
      <c r="I433" t="s">
        <v>42</v>
      </c>
      <c r="J433" t="s">
        <v>43</v>
      </c>
      <c r="K433" t="s">
        <v>30</v>
      </c>
      <c r="L433" t="s">
        <v>31</v>
      </c>
      <c r="M433">
        <v>44516</v>
      </c>
      <c r="N433" t="s">
        <v>2629</v>
      </c>
      <c r="O433" t="s">
        <v>61</v>
      </c>
      <c r="P433">
        <v>0</v>
      </c>
      <c r="Q433">
        <v>44516</v>
      </c>
      <c r="R433">
        <v>0</v>
      </c>
      <c r="S433" t="s">
        <v>4591</v>
      </c>
      <c r="T433" t="s">
        <v>48</v>
      </c>
      <c r="U433" t="s">
        <v>1459</v>
      </c>
      <c r="V433">
        <v>25347</v>
      </c>
      <c r="W433" t="s">
        <v>29</v>
      </c>
    </row>
    <row r="434" spans="1:23" x14ac:dyDescent="0.3">
      <c r="A434" t="s">
        <v>4592</v>
      </c>
      <c r="B434" s="1">
        <v>44953</v>
      </c>
      <c r="C434" s="1">
        <v>45035</v>
      </c>
      <c r="D434">
        <v>57273</v>
      </c>
      <c r="E434" t="s">
        <v>38</v>
      </c>
      <c r="F434" t="s">
        <v>25</v>
      </c>
      <c r="G434" t="s">
        <v>26</v>
      </c>
      <c r="H434" t="s">
        <v>41</v>
      </c>
      <c r="I434" t="s">
        <v>42</v>
      </c>
      <c r="J434" t="s">
        <v>36</v>
      </c>
      <c r="K434" t="s">
        <v>30</v>
      </c>
      <c r="L434" t="s">
        <v>55</v>
      </c>
      <c r="M434">
        <v>57273</v>
      </c>
      <c r="N434" t="s">
        <v>637</v>
      </c>
      <c r="O434" t="s">
        <v>61</v>
      </c>
      <c r="P434">
        <v>0</v>
      </c>
      <c r="Q434">
        <v>57273</v>
      </c>
      <c r="R434">
        <v>0</v>
      </c>
      <c r="S434" t="s">
        <v>4593</v>
      </c>
      <c r="T434" t="s">
        <v>48</v>
      </c>
      <c r="U434" t="s">
        <v>1463</v>
      </c>
      <c r="V434">
        <v>64052</v>
      </c>
      <c r="W434" t="s">
        <v>53</v>
      </c>
    </row>
    <row r="435" spans="1:23" x14ac:dyDescent="0.3">
      <c r="A435" t="s">
        <v>4594</v>
      </c>
      <c r="B435" s="1">
        <v>44954</v>
      </c>
      <c r="C435" s="1">
        <v>45023</v>
      </c>
      <c r="D435">
        <v>141</v>
      </c>
      <c r="E435" t="s">
        <v>24</v>
      </c>
      <c r="F435" t="s">
        <v>39</v>
      </c>
      <c r="G435" t="s">
        <v>40</v>
      </c>
      <c r="H435" t="s">
        <v>85</v>
      </c>
      <c r="I435" t="s">
        <v>42</v>
      </c>
      <c r="J435" t="s">
        <v>114</v>
      </c>
      <c r="K435" t="s">
        <v>30</v>
      </c>
      <c r="L435" t="s">
        <v>66</v>
      </c>
      <c r="M435">
        <v>141</v>
      </c>
      <c r="N435" t="s">
        <v>3030</v>
      </c>
      <c r="O435" t="s">
        <v>116</v>
      </c>
      <c r="P435">
        <v>141</v>
      </c>
      <c r="Q435">
        <v>0</v>
      </c>
      <c r="R435">
        <v>0</v>
      </c>
      <c r="S435" t="s">
        <v>4595</v>
      </c>
      <c r="T435" t="s">
        <v>48</v>
      </c>
      <c r="U435" t="s">
        <v>157</v>
      </c>
      <c r="V435">
        <v>72768</v>
      </c>
      <c r="W435" t="s">
        <v>50</v>
      </c>
    </row>
    <row r="436" spans="1:23" x14ac:dyDescent="0.3">
      <c r="A436" t="s">
        <v>4594</v>
      </c>
      <c r="B436" s="1">
        <v>44954</v>
      </c>
      <c r="C436" s="1">
        <v>45016</v>
      </c>
      <c r="D436">
        <v>91472</v>
      </c>
      <c r="E436" t="s">
        <v>24</v>
      </c>
      <c r="F436" t="s">
        <v>25</v>
      </c>
      <c r="G436" t="s">
        <v>40</v>
      </c>
      <c r="H436" t="s">
        <v>85</v>
      </c>
      <c r="I436" t="s">
        <v>42</v>
      </c>
      <c r="J436" t="s">
        <v>114</v>
      </c>
      <c r="K436" t="s">
        <v>30</v>
      </c>
      <c r="L436" t="s">
        <v>66</v>
      </c>
      <c r="M436">
        <v>91472</v>
      </c>
      <c r="N436" t="s">
        <v>3030</v>
      </c>
      <c r="O436" t="s">
        <v>116</v>
      </c>
      <c r="P436">
        <v>91472</v>
      </c>
      <c r="Q436">
        <v>0</v>
      </c>
      <c r="R436">
        <v>0</v>
      </c>
      <c r="S436" t="s">
        <v>4595</v>
      </c>
      <c r="T436" t="s">
        <v>48</v>
      </c>
      <c r="U436" t="s">
        <v>157</v>
      </c>
      <c r="V436">
        <v>72768</v>
      </c>
      <c r="W436" t="s">
        <v>50</v>
      </c>
    </row>
    <row r="437" spans="1:23" x14ac:dyDescent="0.3">
      <c r="A437" t="s">
        <v>4596</v>
      </c>
      <c r="B437" s="1">
        <v>44955</v>
      </c>
      <c r="C437" s="1">
        <v>45032</v>
      </c>
      <c r="D437">
        <v>96</v>
      </c>
      <c r="E437" t="s">
        <v>24</v>
      </c>
      <c r="F437" t="s">
        <v>39</v>
      </c>
      <c r="G437" t="s">
        <v>119</v>
      </c>
      <c r="H437" t="s">
        <v>93</v>
      </c>
      <c r="I437" t="s">
        <v>28</v>
      </c>
      <c r="J437" t="s">
        <v>50</v>
      </c>
      <c r="K437" t="s">
        <v>30</v>
      </c>
      <c r="L437" t="s">
        <v>66</v>
      </c>
      <c r="M437">
        <v>96</v>
      </c>
      <c r="N437" t="s">
        <v>71</v>
      </c>
      <c r="O437" t="s">
        <v>33</v>
      </c>
      <c r="P437">
        <v>0</v>
      </c>
      <c r="Q437">
        <v>0</v>
      </c>
      <c r="R437">
        <v>96</v>
      </c>
      <c r="S437" t="s">
        <v>4597</v>
      </c>
      <c r="T437" t="s">
        <v>35</v>
      </c>
      <c r="U437" t="s">
        <v>35</v>
      </c>
      <c r="V437">
        <v>0</v>
      </c>
      <c r="W437" t="s">
        <v>43</v>
      </c>
    </row>
    <row r="438" spans="1:23" x14ac:dyDescent="0.3">
      <c r="A438" t="s">
        <v>4596</v>
      </c>
      <c r="B438" s="1">
        <v>44955</v>
      </c>
      <c r="C438" s="1">
        <v>45036</v>
      </c>
      <c r="D438">
        <v>78667</v>
      </c>
      <c r="E438" t="s">
        <v>24</v>
      </c>
      <c r="F438" t="s">
        <v>25</v>
      </c>
      <c r="G438" t="s">
        <v>119</v>
      </c>
      <c r="H438" t="s">
        <v>93</v>
      </c>
      <c r="I438" t="s">
        <v>28</v>
      </c>
      <c r="J438" t="s">
        <v>50</v>
      </c>
      <c r="K438" t="s">
        <v>30</v>
      </c>
      <c r="L438" t="s">
        <v>66</v>
      </c>
      <c r="M438">
        <v>78667</v>
      </c>
      <c r="N438" t="s">
        <v>71</v>
      </c>
      <c r="O438" t="s">
        <v>33</v>
      </c>
      <c r="P438">
        <v>0</v>
      </c>
      <c r="Q438">
        <v>0</v>
      </c>
      <c r="R438">
        <v>78667</v>
      </c>
      <c r="S438" t="s">
        <v>4597</v>
      </c>
      <c r="T438" t="s">
        <v>35</v>
      </c>
      <c r="U438" t="s">
        <v>35</v>
      </c>
      <c r="V438">
        <v>0</v>
      </c>
      <c r="W438" t="s">
        <v>43</v>
      </c>
    </row>
    <row r="439" spans="1:23" x14ac:dyDescent="0.3">
      <c r="A439" t="s">
        <v>4598</v>
      </c>
      <c r="B439" s="1">
        <v>44956</v>
      </c>
      <c r="C439" s="1">
        <v>45026</v>
      </c>
      <c r="D439">
        <v>96</v>
      </c>
      <c r="E439" t="s">
        <v>24</v>
      </c>
      <c r="F439" t="s">
        <v>39</v>
      </c>
      <c r="G439" t="s">
        <v>40</v>
      </c>
      <c r="H439" t="s">
        <v>41</v>
      </c>
      <c r="I439" t="s">
        <v>42</v>
      </c>
      <c r="J439" t="s">
        <v>53</v>
      </c>
      <c r="K439" t="s">
        <v>30</v>
      </c>
      <c r="L439" t="s">
        <v>31</v>
      </c>
      <c r="M439">
        <v>96</v>
      </c>
      <c r="N439" t="s">
        <v>318</v>
      </c>
      <c r="O439" t="s">
        <v>116</v>
      </c>
      <c r="P439">
        <v>96</v>
      </c>
      <c r="Q439">
        <v>0</v>
      </c>
      <c r="R439">
        <v>0</v>
      </c>
      <c r="S439" t="s">
        <v>4599</v>
      </c>
      <c r="T439" t="s">
        <v>35</v>
      </c>
      <c r="U439" t="s">
        <v>35</v>
      </c>
      <c r="V439">
        <v>0</v>
      </c>
      <c r="W439" t="s">
        <v>43</v>
      </c>
    </row>
    <row r="440" spans="1:23" x14ac:dyDescent="0.3">
      <c r="A440" t="s">
        <v>4598</v>
      </c>
      <c r="B440" s="1">
        <v>44956</v>
      </c>
      <c r="C440" s="1">
        <v>45042</v>
      </c>
      <c r="D440">
        <v>6938</v>
      </c>
      <c r="E440" t="s">
        <v>24</v>
      </c>
      <c r="F440" t="s">
        <v>25</v>
      </c>
      <c r="G440" t="s">
        <v>40</v>
      </c>
      <c r="H440" t="s">
        <v>41</v>
      </c>
      <c r="I440" t="s">
        <v>42</v>
      </c>
      <c r="J440" t="s">
        <v>53</v>
      </c>
      <c r="K440" t="s">
        <v>30</v>
      </c>
      <c r="L440" t="s">
        <v>31</v>
      </c>
      <c r="M440">
        <v>6938</v>
      </c>
      <c r="N440" t="s">
        <v>318</v>
      </c>
      <c r="O440" t="s">
        <v>116</v>
      </c>
      <c r="P440">
        <v>6938</v>
      </c>
      <c r="Q440">
        <v>0</v>
      </c>
      <c r="R440">
        <v>0</v>
      </c>
      <c r="S440" t="s">
        <v>4599</v>
      </c>
      <c r="T440" t="s">
        <v>35</v>
      </c>
      <c r="U440" t="s">
        <v>35</v>
      </c>
      <c r="V440">
        <v>0</v>
      </c>
      <c r="W440" t="s">
        <v>43</v>
      </c>
    </row>
    <row r="441" spans="1:23" x14ac:dyDescent="0.3">
      <c r="A441" t="s">
        <v>4600</v>
      </c>
      <c r="B441" s="1">
        <v>44957</v>
      </c>
      <c r="C441" s="1">
        <v>45030</v>
      </c>
      <c r="D441">
        <v>59499</v>
      </c>
      <c r="E441" t="s">
        <v>38</v>
      </c>
      <c r="F441" t="s">
        <v>25</v>
      </c>
      <c r="G441" t="s">
        <v>26</v>
      </c>
      <c r="H441" t="s">
        <v>59</v>
      </c>
      <c r="I441" t="s">
        <v>28</v>
      </c>
      <c r="J441" t="s">
        <v>64</v>
      </c>
      <c r="K441" t="s">
        <v>30</v>
      </c>
      <c r="L441" t="s">
        <v>31</v>
      </c>
      <c r="M441">
        <v>59499</v>
      </c>
      <c r="N441" t="s">
        <v>1096</v>
      </c>
      <c r="O441" t="s">
        <v>33</v>
      </c>
      <c r="P441">
        <v>0</v>
      </c>
      <c r="Q441">
        <v>0</v>
      </c>
      <c r="R441">
        <v>59499</v>
      </c>
      <c r="S441" t="s">
        <v>4601</v>
      </c>
      <c r="T441" t="s">
        <v>35</v>
      </c>
      <c r="U441" t="s">
        <v>35</v>
      </c>
      <c r="V441">
        <v>0</v>
      </c>
      <c r="W441" t="s">
        <v>43</v>
      </c>
    </row>
    <row r="442" spans="1:23" x14ac:dyDescent="0.3">
      <c r="A442" t="s">
        <v>4602</v>
      </c>
      <c r="B442" s="1">
        <v>44958</v>
      </c>
      <c r="C442" s="1">
        <v>45027</v>
      </c>
      <c r="D442">
        <v>8</v>
      </c>
      <c r="E442" t="s">
        <v>38</v>
      </c>
      <c r="F442" t="s">
        <v>39</v>
      </c>
      <c r="G442" t="s">
        <v>80</v>
      </c>
      <c r="H442" t="s">
        <v>27</v>
      </c>
      <c r="I442" t="s">
        <v>42</v>
      </c>
      <c r="J442" t="s">
        <v>53</v>
      </c>
      <c r="K442" t="s">
        <v>30</v>
      </c>
      <c r="L442" t="s">
        <v>31</v>
      </c>
      <c r="M442">
        <v>80</v>
      </c>
      <c r="N442" t="s">
        <v>897</v>
      </c>
      <c r="O442" t="s">
        <v>116</v>
      </c>
      <c r="P442">
        <v>80</v>
      </c>
      <c r="Q442">
        <v>0</v>
      </c>
      <c r="R442">
        <v>0</v>
      </c>
      <c r="S442" t="s">
        <v>4603</v>
      </c>
      <c r="T442" t="s">
        <v>35</v>
      </c>
      <c r="U442" t="s">
        <v>35</v>
      </c>
      <c r="V442">
        <v>0</v>
      </c>
      <c r="W442" t="s">
        <v>64</v>
      </c>
    </row>
    <row r="443" spans="1:23" x14ac:dyDescent="0.3">
      <c r="A443" t="s">
        <v>4602</v>
      </c>
      <c r="B443" s="1">
        <v>44958</v>
      </c>
      <c r="C443" s="1">
        <v>45039</v>
      </c>
      <c r="D443">
        <v>38157</v>
      </c>
      <c r="E443" t="s">
        <v>38</v>
      </c>
      <c r="F443" t="s">
        <v>25</v>
      </c>
      <c r="G443" t="s">
        <v>80</v>
      </c>
      <c r="H443" t="s">
        <v>27</v>
      </c>
      <c r="I443" t="s">
        <v>42</v>
      </c>
      <c r="J443" t="s">
        <v>53</v>
      </c>
      <c r="K443" t="s">
        <v>30</v>
      </c>
      <c r="L443" t="s">
        <v>31</v>
      </c>
      <c r="M443">
        <v>38157</v>
      </c>
      <c r="N443" t="s">
        <v>897</v>
      </c>
      <c r="O443" t="s">
        <v>116</v>
      </c>
      <c r="P443">
        <v>38157</v>
      </c>
      <c r="Q443">
        <v>0</v>
      </c>
      <c r="R443">
        <v>0</v>
      </c>
      <c r="S443" t="s">
        <v>4603</v>
      </c>
      <c r="T443" t="s">
        <v>35</v>
      </c>
      <c r="U443" t="s">
        <v>35</v>
      </c>
      <c r="V443">
        <v>0</v>
      </c>
      <c r="W443" t="s">
        <v>64</v>
      </c>
    </row>
    <row r="444" spans="1:23" x14ac:dyDescent="0.3">
      <c r="A444" t="s">
        <v>4604</v>
      </c>
      <c r="B444" s="1">
        <v>44959</v>
      </c>
      <c r="C444" s="1">
        <v>45033</v>
      </c>
      <c r="D444">
        <v>30424</v>
      </c>
      <c r="E444" t="s">
        <v>38</v>
      </c>
      <c r="F444" t="s">
        <v>25</v>
      </c>
      <c r="G444" t="s">
        <v>26</v>
      </c>
      <c r="H444" t="s">
        <v>85</v>
      </c>
      <c r="I444" t="s">
        <v>42</v>
      </c>
      <c r="J444" t="s">
        <v>53</v>
      </c>
      <c r="K444" t="s">
        <v>30</v>
      </c>
      <c r="L444" t="s">
        <v>66</v>
      </c>
      <c r="M444">
        <v>30424</v>
      </c>
      <c r="N444" t="s">
        <v>4605</v>
      </c>
      <c r="O444" t="s">
        <v>61</v>
      </c>
      <c r="P444">
        <v>0</v>
      </c>
      <c r="Q444">
        <v>30424</v>
      </c>
      <c r="R444">
        <v>0</v>
      </c>
      <c r="S444" t="s">
        <v>4606</v>
      </c>
      <c r="T444" t="s">
        <v>48</v>
      </c>
      <c r="U444" t="s">
        <v>173</v>
      </c>
      <c r="V444">
        <v>9782</v>
      </c>
      <c r="W444" t="s">
        <v>36</v>
      </c>
    </row>
    <row r="445" spans="1:23" x14ac:dyDescent="0.3">
      <c r="A445" t="s">
        <v>4607</v>
      </c>
      <c r="B445" s="1">
        <v>44960</v>
      </c>
      <c r="C445" s="1">
        <v>45036</v>
      </c>
      <c r="D445">
        <v>97</v>
      </c>
      <c r="E445" t="s">
        <v>38</v>
      </c>
      <c r="F445" t="s">
        <v>39</v>
      </c>
      <c r="G445" t="s">
        <v>26</v>
      </c>
      <c r="H445" t="s">
        <v>41</v>
      </c>
      <c r="I445" t="s">
        <v>42</v>
      </c>
      <c r="J445" t="s">
        <v>70</v>
      </c>
      <c r="K445" t="s">
        <v>30</v>
      </c>
      <c r="L445" t="s">
        <v>66</v>
      </c>
      <c r="M445">
        <v>97</v>
      </c>
      <c r="N445" t="s">
        <v>675</v>
      </c>
      <c r="O445" t="s">
        <v>116</v>
      </c>
      <c r="P445">
        <v>97</v>
      </c>
      <c r="Q445">
        <v>0</v>
      </c>
      <c r="R445">
        <v>0</v>
      </c>
      <c r="S445" t="s">
        <v>4608</v>
      </c>
      <c r="T445" t="s">
        <v>48</v>
      </c>
      <c r="U445" t="s">
        <v>177</v>
      </c>
      <c r="V445">
        <v>25127</v>
      </c>
      <c r="W445" t="s">
        <v>36</v>
      </c>
    </row>
    <row r="446" spans="1:23" x14ac:dyDescent="0.3">
      <c r="A446" t="s">
        <v>4607</v>
      </c>
      <c r="B446" s="1">
        <v>44960</v>
      </c>
      <c r="C446" s="1">
        <v>45043</v>
      </c>
      <c r="D446">
        <v>54164</v>
      </c>
      <c r="E446" t="s">
        <v>38</v>
      </c>
      <c r="F446" t="s">
        <v>25</v>
      </c>
      <c r="G446" t="s">
        <v>26</v>
      </c>
      <c r="H446" t="s">
        <v>41</v>
      </c>
      <c r="I446" t="s">
        <v>42</v>
      </c>
      <c r="J446" t="s">
        <v>70</v>
      </c>
      <c r="K446" t="s">
        <v>30</v>
      </c>
      <c r="L446" t="s">
        <v>66</v>
      </c>
      <c r="M446">
        <v>54164</v>
      </c>
      <c r="N446" t="s">
        <v>675</v>
      </c>
      <c r="O446" t="s">
        <v>116</v>
      </c>
      <c r="P446">
        <v>54164</v>
      </c>
      <c r="Q446">
        <v>0</v>
      </c>
      <c r="R446">
        <v>0</v>
      </c>
      <c r="S446" t="s">
        <v>4608</v>
      </c>
      <c r="T446" t="s">
        <v>48</v>
      </c>
      <c r="U446" t="s">
        <v>177</v>
      </c>
      <c r="V446">
        <v>25127</v>
      </c>
      <c r="W446" t="s">
        <v>36</v>
      </c>
    </row>
    <row r="447" spans="1:23" x14ac:dyDescent="0.3">
      <c r="A447" t="s">
        <v>4609</v>
      </c>
      <c r="B447" s="1">
        <v>44961</v>
      </c>
      <c r="C447" s="1">
        <v>45040</v>
      </c>
      <c r="D447">
        <v>29698</v>
      </c>
      <c r="E447" t="s">
        <v>24</v>
      </c>
      <c r="F447" t="s">
        <v>25</v>
      </c>
      <c r="G447" t="s">
        <v>74</v>
      </c>
      <c r="H447" t="s">
        <v>59</v>
      </c>
      <c r="I447" t="s">
        <v>42</v>
      </c>
      <c r="J447" t="s">
        <v>114</v>
      </c>
      <c r="K447" t="s">
        <v>30</v>
      </c>
      <c r="L447" t="s">
        <v>44</v>
      </c>
      <c r="M447">
        <v>29698</v>
      </c>
      <c r="N447" t="s">
        <v>887</v>
      </c>
      <c r="O447" t="s">
        <v>61</v>
      </c>
      <c r="P447">
        <v>0</v>
      </c>
      <c r="Q447">
        <v>29698</v>
      </c>
      <c r="R447">
        <v>0</v>
      </c>
      <c r="S447" t="s">
        <v>4610</v>
      </c>
      <c r="T447" t="s">
        <v>48</v>
      </c>
      <c r="U447" t="s">
        <v>181</v>
      </c>
      <c r="V447">
        <v>88416</v>
      </c>
      <c r="W447" t="s">
        <v>43</v>
      </c>
    </row>
    <row r="448" spans="1:23" x14ac:dyDescent="0.3">
      <c r="A448" t="s">
        <v>4609</v>
      </c>
      <c r="B448" s="1">
        <v>44961</v>
      </c>
      <c r="C448" s="1">
        <v>45024</v>
      </c>
      <c r="D448">
        <v>113</v>
      </c>
      <c r="E448" t="s">
        <v>24</v>
      </c>
      <c r="F448" t="s">
        <v>39</v>
      </c>
      <c r="G448" t="s">
        <v>74</v>
      </c>
      <c r="H448" t="s">
        <v>59</v>
      </c>
      <c r="I448" t="s">
        <v>42</v>
      </c>
      <c r="J448" t="s">
        <v>114</v>
      </c>
      <c r="K448" t="s">
        <v>30</v>
      </c>
      <c r="L448" t="s">
        <v>44</v>
      </c>
      <c r="M448">
        <v>113</v>
      </c>
      <c r="N448" t="s">
        <v>887</v>
      </c>
      <c r="O448" t="s">
        <v>61</v>
      </c>
      <c r="P448">
        <v>0</v>
      </c>
      <c r="Q448">
        <v>113</v>
      </c>
      <c r="R448">
        <v>0</v>
      </c>
      <c r="S448" t="s">
        <v>4610</v>
      </c>
      <c r="T448" t="s">
        <v>48</v>
      </c>
      <c r="U448" t="s">
        <v>181</v>
      </c>
      <c r="V448">
        <v>88416</v>
      </c>
      <c r="W448" t="s">
        <v>43</v>
      </c>
    </row>
    <row r="449" spans="1:23" x14ac:dyDescent="0.3">
      <c r="A449" t="s">
        <v>4611</v>
      </c>
      <c r="B449" s="1">
        <v>44962</v>
      </c>
      <c r="C449" s="1">
        <v>45041</v>
      </c>
      <c r="D449">
        <v>80759</v>
      </c>
      <c r="E449" t="s">
        <v>24</v>
      </c>
      <c r="F449" t="s">
        <v>25</v>
      </c>
      <c r="G449" t="s">
        <v>74</v>
      </c>
      <c r="H449" t="s">
        <v>93</v>
      </c>
      <c r="I449" t="s">
        <v>42</v>
      </c>
      <c r="J449" t="s">
        <v>70</v>
      </c>
      <c r="K449" t="s">
        <v>30</v>
      </c>
      <c r="L449" t="s">
        <v>66</v>
      </c>
      <c r="M449">
        <v>80759</v>
      </c>
      <c r="N449" t="s">
        <v>4612</v>
      </c>
      <c r="O449" t="s">
        <v>61</v>
      </c>
      <c r="P449">
        <v>0</v>
      </c>
      <c r="Q449">
        <v>80759</v>
      </c>
      <c r="R449">
        <v>0</v>
      </c>
      <c r="S449" t="s">
        <v>4613</v>
      </c>
      <c r="T449" t="s">
        <v>48</v>
      </c>
      <c r="U449" t="s">
        <v>185</v>
      </c>
      <c r="V449">
        <v>34019</v>
      </c>
      <c r="W449" t="s">
        <v>53</v>
      </c>
    </row>
    <row r="450" spans="1:23" x14ac:dyDescent="0.3">
      <c r="A450" t="s">
        <v>4614</v>
      </c>
      <c r="B450" s="1">
        <v>44963</v>
      </c>
      <c r="C450" s="1">
        <v>45037</v>
      </c>
      <c r="D450">
        <v>9082</v>
      </c>
      <c r="E450" t="s">
        <v>24</v>
      </c>
      <c r="F450" t="s">
        <v>25</v>
      </c>
      <c r="G450" t="s">
        <v>109</v>
      </c>
      <c r="H450" t="s">
        <v>85</v>
      </c>
      <c r="I450" t="s">
        <v>42</v>
      </c>
      <c r="J450" t="s">
        <v>64</v>
      </c>
      <c r="K450" t="s">
        <v>30</v>
      </c>
      <c r="L450" t="s">
        <v>31</v>
      </c>
      <c r="M450">
        <v>9082</v>
      </c>
      <c r="N450" t="s">
        <v>4615</v>
      </c>
      <c r="O450" t="s">
        <v>116</v>
      </c>
      <c r="P450">
        <v>9082</v>
      </c>
      <c r="Q450">
        <v>0</v>
      </c>
      <c r="R450">
        <v>0</v>
      </c>
      <c r="S450" t="s">
        <v>4616</v>
      </c>
      <c r="T450" t="s">
        <v>35</v>
      </c>
      <c r="U450" t="s">
        <v>35</v>
      </c>
      <c r="V450">
        <v>0</v>
      </c>
      <c r="W450" t="s">
        <v>50</v>
      </c>
    </row>
    <row r="451" spans="1:23" x14ac:dyDescent="0.3">
      <c r="A451" t="s">
        <v>4617</v>
      </c>
      <c r="B451" s="1">
        <v>44964</v>
      </c>
      <c r="C451" s="1">
        <v>45053</v>
      </c>
      <c r="D451">
        <v>44485</v>
      </c>
      <c r="E451" t="s">
        <v>38</v>
      </c>
      <c r="F451" t="s">
        <v>25</v>
      </c>
      <c r="G451" t="s">
        <v>119</v>
      </c>
      <c r="H451" t="s">
        <v>85</v>
      </c>
      <c r="I451" t="s">
        <v>42</v>
      </c>
      <c r="J451" t="s">
        <v>29</v>
      </c>
      <c r="K451" t="s">
        <v>30</v>
      </c>
      <c r="L451" t="s">
        <v>75</v>
      </c>
      <c r="M451">
        <v>44485</v>
      </c>
      <c r="N451" t="s">
        <v>4618</v>
      </c>
      <c r="O451" t="s">
        <v>46</v>
      </c>
      <c r="P451">
        <v>44485</v>
      </c>
      <c r="Q451">
        <v>0</v>
      </c>
      <c r="R451">
        <v>0</v>
      </c>
      <c r="S451" t="s">
        <v>4619</v>
      </c>
      <c r="T451" t="s">
        <v>35</v>
      </c>
      <c r="U451" t="s">
        <v>35</v>
      </c>
      <c r="V451">
        <v>0</v>
      </c>
      <c r="W451" t="s">
        <v>64</v>
      </c>
    </row>
    <row r="452" spans="1:23" x14ac:dyDescent="0.3">
      <c r="A452" t="s">
        <v>4617</v>
      </c>
      <c r="B452" s="1">
        <v>44964</v>
      </c>
      <c r="C452" s="1">
        <v>45040</v>
      </c>
      <c r="D452">
        <v>13</v>
      </c>
      <c r="E452" t="s">
        <v>38</v>
      </c>
      <c r="F452" t="s">
        <v>39</v>
      </c>
      <c r="G452" t="s">
        <v>119</v>
      </c>
      <c r="H452" t="s">
        <v>85</v>
      </c>
      <c r="I452" t="s">
        <v>42</v>
      </c>
      <c r="J452" t="s">
        <v>29</v>
      </c>
      <c r="K452" t="s">
        <v>30</v>
      </c>
      <c r="L452" t="s">
        <v>75</v>
      </c>
      <c r="M452">
        <v>130</v>
      </c>
      <c r="N452" t="s">
        <v>4618</v>
      </c>
      <c r="O452" t="s">
        <v>46</v>
      </c>
      <c r="P452">
        <v>130</v>
      </c>
      <c r="Q452">
        <v>0</v>
      </c>
      <c r="R452">
        <v>0</v>
      </c>
      <c r="S452" t="s">
        <v>4619</v>
      </c>
      <c r="T452" t="s">
        <v>35</v>
      </c>
      <c r="U452" t="s">
        <v>35</v>
      </c>
      <c r="V452">
        <v>0</v>
      </c>
      <c r="W452" t="s">
        <v>64</v>
      </c>
    </row>
    <row r="453" spans="1:23" x14ac:dyDescent="0.3">
      <c r="A453" t="s">
        <v>4620</v>
      </c>
      <c r="B453" s="1">
        <v>44965</v>
      </c>
      <c r="C453" s="1">
        <v>45031</v>
      </c>
      <c r="D453">
        <v>90314</v>
      </c>
      <c r="E453" t="s">
        <v>24</v>
      </c>
      <c r="F453" t="s">
        <v>25</v>
      </c>
      <c r="G453" t="s">
        <v>74</v>
      </c>
      <c r="H453" t="s">
        <v>41</v>
      </c>
      <c r="I453" t="s">
        <v>42</v>
      </c>
      <c r="J453" t="s">
        <v>36</v>
      </c>
      <c r="K453" t="s">
        <v>54</v>
      </c>
      <c r="L453" t="s">
        <v>75</v>
      </c>
      <c r="M453">
        <v>90314</v>
      </c>
      <c r="N453" t="s">
        <v>920</v>
      </c>
      <c r="O453" t="s">
        <v>46</v>
      </c>
      <c r="P453">
        <v>90314</v>
      </c>
      <c r="Q453">
        <v>0</v>
      </c>
      <c r="R453">
        <v>0</v>
      </c>
      <c r="S453" t="s">
        <v>4621</v>
      </c>
      <c r="T453" t="s">
        <v>48</v>
      </c>
      <c r="U453" t="s">
        <v>196</v>
      </c>
      <c r="V453">
        <v>24509</v>
      </c>
      <c r="W453" t="s">
        <v>53</v>
      </c>
    </row>
    <row r="454" spans="1:23" x14ac:dyDescent="0.3">
      <c r="A454" t="s">
        <v>4622</v>
      </c>
      <c r="B454" s="1">
        <v>44966</v>
      </c>
      <c r="C454" s="1">
        <v>45056</v>
      </c>
      <c r="D454">
        <v>4865</v>
      </c>
      <c r="E454" t="s">
        <v>24</v>
      </c>
      <c r="F454" t="s">
        <v>25</v>
      </c>
      <c r="G454" t="s">
        <v>40</v>
      </c>
      <c r="H454" t="s">
        <v>41</v>
      </c>
      <c r="I454" t="s">
        <v>42</v>
      </c>
      <c r="J454" t="s">
        <v>64</v>
      </c>
      <c r="K454" t="s">
        <v>30</v>
      </c>
      <c r="L454" t="s">
        <v>66</v>
      </c>
      <c r="M454">
        <v>48650</v>
      </c>
      <c r="N454" t="s">
        <v>1583</v>
      </c>
      <c r="O454" t="s">
        <v>116</v>
      </c>
      <c r="P454">
        <v>48650</v>
      </c>
      <c r="Q454">
        <v>0</v>
      </c>
      <c r="R454">
        <v>0</v>
      </c>
      <c r="S454" t="s">
        <v>4623</v>
      </c>
      <c r="T454" t="s">
        <v>48</v>
      </c>
      <c r="U454" t="s">
        <v>882</v>
      </c>
      <c r="V454">
        <v>88817</v>
      </c>
      <c r="W454" t="s">
        <v>50</v>
      </c>
    </row>
    <row r="455" spans="1:23" x14ac:dyDescent="0.3">
      <c r="A455" t="s">
        <v>4622</v>
      </c>
      <c r="B455" s="1">
        <v>44966</v>
      </c>
      <c r="C455" s="1">
        <v>45038</v>
      </c>
      <c r="D455">
        <v>109</v>
      </c>
      <c r="E455" t="s">
        <v>24</v>
      </c>
      <c r="F455" t="s">
        <v>39</v>
      </c>
      <c r="G455" t="s">
        <v>40</v>
      </c>
      <c r="H455" t="s">
        <v>41</v>
      </c>
      <c r="I455" t="s">
        <v>42</v>
      </c>
      <c r="J455" t="s">
        <v>64</v>
      </c>
      <c r="K455" t="s">
        <v>30</v>
      </c>
      <c r="L455" t="s">
        <v>66</v>
      </c>
      <c r="M455">
        <v>109</v>
      </c>
      <c r="N455" t="s">
        <v>1583</v>
      </c>
      <c r="O455" t="s">
        <v>116</v>
      </c>
      <c r="P455">
        <v>109</v>
      </c>
      <c r="Q455">
        <v>0</v>
      </c>
      <c r="R455">
        <v>0</v>
      </c>
      <c r="S455" t="s">
        <v>4623</v>
      </c>
      <c r="T455" t="s">
        <v>48</v>
      </c>
      <c r="U455" t="s">
        <v>882</v>
      </c>
      <c r="V455">
        <v>88817</v>
      </c>
      <c r="W455" t="s">
        <v>50</v>
      </c>
    </row>
    <row r="456" spans="1:23" x14ac:dyDescent="0.3">
      <c r="A456" t="s">
        <v>4624</v>
      </c>
      <c r="B456" s="1">
        <v>44967</v>
      </c>
      <c r="C456" s="1">
        <v>45029</v>
      </c>
      <c r="D456">
        <v>112</v>
      </c>
      <c r="E456" t="s">
        <v>38</v>
      </c>
      <c r="F456" t="s">
        <v>39</v>
      </c>
      <c r="G456" t="s">
        <v>74</v>
      </c>
      <c r="H456" t="s">
        <v>59</v>
      </c>
      <c r="I456" t="s">
        <v>42</v>
      </c>
      <c r="J456" t="s">
        <v>70</v>
      </c>
      <c r="K456" t="s">
        <v>30</v>
      </c>
      <c r="L456" t="s">
        <v>44</v>
      </c>
      <c r="M456">
        <v>112</v>
      </c>
      <c r="N456" t="s">
        <v>4625</v>
      </c>
      <c r="O456" t="s">
        <v>61</v>
      </c>
      <c r="P456">
        <v>0</v>
      </c>
      <c r="Q456">
        <v>112</v>
      </c>
      <c r="R456">
        <v>0</v>
      </c>
      <c r="S456" t="s">
        <v>4626</v>
      </c>
      <c r="T456" t="s">
        <v>35</v>
      </c>
      <c r="U456" t="s">
        <v>35</v>
      </c>
      <c r="V456">
        <v>0</v>
      </c>
      <c r="W456" t="s">
        <v>36</v>
      </c>
    </row>
    <row r="457" spans="1:23" x14ac:dyDescent="0.3">
      <c r="A457" t="s">
        <v>4624</v>
      </c>
      <c r="B457" s="1">
        <v>44967</v>
      </c>
      <c r="C457" s="1">
        <v>45033</v>
      </c>
      <c r="D457">
        <v>28527</v>
      </c>
      <c r="E457" t="s">
        <v>38</v>
      </c>
      <c r="F457" t="s">
        <v>25</v>
      </c>
      <c r="G457" t="s">
        <v>74</v>
      </c>
      <c r="H457" t="s">
        <v>59</v>
      </c>
      <c r="I457" t="s">
        <v>42</v>
      </c>
      <c r="J457" t="s">
        <v>70</v>
      </c>
      <c r="K457" t="s">
        <v>30</v>
      </c>
      <c r="L457" t="s">
        <v>44</v>
      </c>
      <c r="M457">
        <v>28527</v>
      </c>
      <c r="N457" t="s">
        <v>4625</v>
      </c>
      <c r="O457" t="s">
        <v>61</v>
      </c>
      <c r="P457">
        <v>0</v>
      </c>
      <c r="Q457">
        <v>28527</v>
      </c>
      <c r="R457">
        <v>0</v>
      </c>
      <c r="S457" t="s">
        <v>4626</v>
      </c>
      <c r="T457" t="s">
        <v>35</v>
      </c>
      <c r="U457" t="s">
        <v>35</v>
      </c>
      <c r="V457">
        <v>0</v>
      </c>
      <c r="W457" t="s">
        <v>36</v>
      </c>
    </row>
    <row r="458" spans="1:23" x14ac:dyDescent="0.3">
      <c r="A458" t="s">
        <v>4627</v>
      </c>
      <c r="B458" s="1">
        <v>44968</v>
      </c>
      <c r="C458" s="1">
        <v>45028</v>
      </c>
      <c r="D458">
        <v>46208</v>
      </c>
      <c r="E458" t="s">
        <v>24</v>
      </c>
      <c r="F458" t="s">
        <v>25</v>
      </c>
      <c r="G458" t="s">
        <v>26</v>
      </c>
      <c r="H458" t="s">
        <v>93</v>
      </c>
      <c r="I458" t="s">
        <v>42</v>
      </c>
      <c r="J458" t="s">
        <v>114</v>
      </c>
      <c r="K458" t="s">
        <v>30</v>
      </c>
      <c r="L458" t="s">
        <v>66</v>
      </c>
      <c r="M458">
        <v>46208</v>
      </c>
      <c r="N458" t="s">
        <v>1586</v>
      </c>
      <c r="O458" t="s">
        <v>116</v>
      </c>
      <c r="P458">
        <v>46208</v>
      </c>
      <c r="Q458">
        <v>0</v>
      </c>
      <c r="R458">
        <v>0</v>
      </c>
      <c r="S458" t="s">
        <v>4628</v>
      </c>
      <c r="T458" t="s">
        <v>35</v>
      </c>
      <c r="U458" t="s">
        <v>35</v>
      </c>
      <c r="V458">
        <v>0</v>
      </c>
      <c r="W458" t="s">
        <v>53</v>
      </c>
    </row>
    <row r="459" spans="1:23" x14ac:dyDescent="0.3">
      <c r="A459" t="s">
        <v>4629</v>
      </c>
      <c r="B459" s="1">
        <v>44969</v>
      </c>
      <c r="C459" s="1">
        <v>45057</v>
      </c>
      <c r="D459">
        <v>98</v>
      </c>
      <c r="E459" t="s">
        <v>38</v>
      </c>
      <c r="F459" t="s">
        <v>39</v>
      </c>
      <c r="G459" t="s">
        <v>80</v>
      </c>
      <c r="H459" t="s">
        <v>52</v>
      </c>
      <c r="I459" t="s">
        <v>28</v>
      </c>
      <c r="J459" t="s">
        <v>29</v>
      </c>
      <c r="K459" t="s">
        <v>30</v>
      </c>
      <c r="L459" t="s">
        <v>55</v>
      </c>
      <c r="M459">
        <v>98</v>
      </c>
      <c r="N459" t="s">
        <v>4630</v>
      </c>
      <c r="O459" t="s">
        <v>33</v>
      </c>
      <c r="P459">
        <v>0</v>
      </c>
      <c r="Q459">
        <v>0</v>
      </c>
      <c r="R459">
        <v>98</v>
      </c>
      <c r="S459" t="s">
        <v>4631</v>
      </c>
      <c r="T459" t="s">
        <v>48</v>
      </c>
      <c r="U459" t="s">
        <v>209</v>
      </c>
      <c r="V459">
        <v>84663</v>
      </c>
      <c r="W459" t="s">
        <v>29</v>
      </c>
    </row>
    <row r="460" spans="1:23" x14ac:dyDescent="0.3">
      <c r="A460" t="s">
        <v>4629</v>
      </c>
      <c r="B460" s="1">
        <v>44969</v>
      </c>
      <c r="C460" s="1">
        <v>45041</v>
      </c>
      <c r="D460">
        <v>8924</v>
      </c>
      <c r="E460" t="s">
        <v>38</v>
      </c>
      <c r="F460" t="s">
        <v>25</v>
      </c>
      <c r="G460" t="s">
        <v>80</v>
      </c>
      <c r="H460" t="s">
        <v>52</v>
      </c>
      <c r="I460" t="s">
        <v>28</v>
      </c>
      <c r="J460" t="s">
        <v>29</v>
      </c>
      <c r="K460" t="s">
        <v>30</v>
      </c>
      <c r="L460" t="s">
        <v>55</v>
      </c>
      <c r="M460">
        <v>8924</v>
      </c>
      <c r="N460" t="s">
        <v>4630</v>
      </c>
      <c r="O460" t="s">
        <v>33</v>
      </c>
      <c r="P460">
        <v>0</v>
      </c>
      <c r="Q460">
        <v>0</v>
      </c>
      <c r="R460">
        <v>8924</v>
      </c>
      <c r="S460" t="s">
        <v>4631</v>
      </c>
      <c r="T460" t="s">
        <v>48</v>
      </c>
      <c r="U460" t="s">
        <v>209</v>
      </c>
      <c r="V460">
        <v>84663</v>
      </c>
      <c r="W460" t="s">
        <v>29</v>
      </c>
    </row>
    <row r="461" spans="1:23" x14ac:dyDescent="0.3">
      <c r="A461" t="s">
        <v>4632</v>
      </c>
      <c r="B461" s="1">
        <v>44970</v>
      </c>
      <c r="C461" s="1">
        <v>45050</v>
      </c>
      <c r="D461">
        <v>60314</v>
      </c>
      <c r="E461" t="s">
        <v>38</v>
      </c>
      <c r="F461" t="s">
        <v>25</v>
      </c>
      <c r="G461" t="s">
        <v>109</v>
      </c>
      <c r="H461" t="s">
        <v>59</v>
      </c>
      <c r="I461" t="s">
        <v>42</v>
      </c>
      <c r="J461" t="s">
        <v>29</v>
      </c>
      <c r="K461" t="s">
        <v>30</v>
      </c>
      <c r="L461" t="s">
        <v>55</v>
      </c>
      <c r="M461">
        <v>60314</v>
      </c>
      <c r="N461" t="s">
        <v>4633</v>
      </c>
      <c r="O461" t="s">
        <v>61</v>
      </c>
      <c r="P461">
        <v>0</v>
      </c>
      <c r="Q461">
        <v>60314</v>
      </c>
      <c r="R461">
        <v>0</v>
      </c>
      <c r="S461" t="s">
        <v>4634</v>
      </c>
      <c r="T461" t="s">
        <v>35</v>
      </c>
      <c r="U461" t="s">
        <v>35</v>
      </c>
      <c r="V461">
        <v>0</v>
      </c>
      <c r="W461" t="s">
        <v>53</v>
      </c>
    </row>
    <row r="462" spans="1:23" x14ac:dyDescent="0.3">
      <c r="A462" t="s">
        <v>4632</v>
      </c>
      <c r="B462" s="1">
        <v>44970</v>
      </c>
      <c r="C462" s="1">
        <v>45040</v>
      </c>
      <c r="D462">
        <v>86</v>
      </c>
      <c r="E462" t="s">
        <v>38</v>
      </c>
      <c r="F462" t="s">
        <v>39</v>
      </c>
      <c r="G462" t="s">
        <v>109</v>
      </c>
      <c r="H462" t="s">
        <v>59</v>
      </c>
      <c r="I462" t="s">
        <v>42</v>
      </c>
      <c r="J462" t="s">
        <v>29</v>
      </c>
      <c r="K462" t="s">
        <v>30</v>
      </c>
      <c r="L462" t="s">
        <v>55</v>
      </c>
      <c r="M462">
        <v>86</v>
      </c>
      <c r="N462" t="s">
        <v>4633</v>
      </c>
      <c r="O462" t="s">
        <v>61</v>
      </c>
      <c r="P462">
        <v>0</v>
      </c>
      <c r="Q462">
        <v>86</v>
      </c>
      <c r="R462">
        <v>0</v>
      </c>
      <c r="S462" t="s">
        <v>4634</v>
      </c>
      <c r="T462" t="s">
        <v>35</v>
      </c>
      <c r="U462" t="s">
        <v>35</v>
      </c>
      <c r="V462">
        <v>0</v>
      </c>
      <c r="W462" t="s">
        <v>53</v>
      </c>
    </row>
    <row r="463" spans="1:23" x14ac:dyDescent="0.3">
      <c r="A463" t="s">
        <v>4635</v>
      </c>
      <c r="B463" s="1">
        <v>44971</v>
      </c>
      <c r="C463" s="1">
        <v>45047</v>
      </c>
      <c r="D463">
        <v>129</v>
      </c>
      <c r="E463" t="s">
        <v>24</v>
      </c>
      <c r="F463" t="s">
        <v>39</v>
      </c>
      <c r="G463" t="s">
        <v>40</v>
      </c>
      <c r="H463" t="s">
        <v>41</v>
      </c>
      <c r="I463" t="s">
        <v>42</v>
      </c>
      <c r="J463" t="s">
        <v>36</v>
      </c>
      <c r="K463" t="s">
        <v>54</v>
      </c>
      <c r="L463" t="s">
        <v>55</v>
      </c>
      <c r="M463">
        <v>129</v>
      </c>
      <c r="N463" t="s">
        <v>1184</v>
      </c>
      <c r="O463" t="s">
        <v>46</v>
      </c>
      <c r="P463">
        <v>129</v>
      </c>
      <c r="Q463">
        <v>0</v>
      </c>
      <c r="R463">
        <v>0</v>
      </c>
      <c r="S463" t="s">
        <v>4636</v>
      </c>
      <c r="T463" t="s">
        <v>48</v>
      </c>
      <c r="U463" t="s">
        <v>216</v>
      </c>
      <c r="V463">
        <v>79086</v>
      </c>
      <c r="W463" t="s">
        <v>29</v>
      </c>
    </row>
    <row r="464" spans="1:23" x14ac:dyDescent="0.3">
      <c r="A464" t="s">
        <v>4635</v>
      </c>
      <c r="B464" s="1">
        <v>44971</v>
      </c>
      <c r="C464" s="1">
        <v>45055</v>
      </c>
      <c r="D464">
        <v>24007</v>
      </c>
      <c r="E464" t="s">
        <v>24</v>
      </c>
      <c r="F464" t="s">
        <v>25</v>
      </c>
      <c r="G464" t="s">
        <v>40</v>
      </c>
      <c r="H464" t="s">
        <v>41</v>
      </c>
      <c r="I464" t="s">
        <v>42</v>
      </c>
      <c r="J464" t="s">
        <v>36</v>
      </c>
      <c r="K464" t="s">
        <v>54</v>
      </c>
      <c r="L464" t="s">
        <v>55</v>
      </c>
      <c r="M464">
        <v>24007</v>
      </c>
      <c r="N464" t="s">
        <v>1184</v>
      </c>
      <c r="O464" t="s">
        <v>46</v>
      </c>
      <c r="P464">
        <v>24007</v>
      </c>
      <c r="Q464">
        <v>0</v>
      </c>
      <c r="R464">
        <v>0</v>
      </c>
      <c r="S464" t="s">
        <v>4636</v>
      </c>
      <c r="T464" t="s">
        <v>48</v>
      </c>
      <c r="U464" t="s">
        <v>216</v>
      </c>
      <c r="V464">
        <v>79086</v>
      </c>
      <c r="W464" t="s">
        <v>29</v>
      </c>
    </row>
    <row r="465" spans="1:23" x14ac:dyDescent="0.3">
      <c r="A465" t="s">
        <v>4637</v>
      </c>
      <c r="B465" s="1">
        <v>44972</v>
      </c>
      <c r="C465" s="1">
        <v>45045</v>
      </c>
      <c r="D465">
        <v>1221</v>
      </c>
      <c r="E465" t="s">
        <v>24</v>
      </c>
      <c r="F465" t="s">
        <v>25</v>
      </c>
      <c r="G465" t="s">
        <v>26</v>
      </c>
      <c r="H465" t="s">
        <v>85</v>
      </c>
      <c r="I465" t="s">
        <v>42</v>
      </c>
      <c r="J465" t="s">
        <v>53</v>
      </c>
      <c r="K465" t="s">
        <v>54</v>
      </c>
      <c r="L465" t="s">
        <v>66</v>
      </c>
      <c r="M465">
        <v>12210</v>
      </c>
      <c r="N465" t="s">
        <v>4638</v>
      </c>
      <c r="O465" t="s">
        <v>61</v>
      </c>
      <c r="P465">
        <v>0</v>
      </c>
      <c r="Q465">
        <v>12210</v>
      </c>
      <c r="R465">
        <v>0</v>
      </c>
      <c r="S465" t="s">
        <v>4639</v>
      </c>
      <c r="T465" t="s">
        <v>48</v>
      </c>
      <c r="U465" t="s">
        <v>902</v>
      </c>
      <c r="V465">
        <v>53983</v>
      </c>
      <c r="W465" t="s">
        <v>64</v>
      </c>
    </row>
    <row r="466" spans="1:23" x14ac:dyDescent="0.3">
      <c r="A466" t="s">
        <v>4640</v>
      </c>
      <c r="B466" s="1">
        <v>44973</v>
      </c>
      <c r="C466" s="1">
        <v>45058</v>
      </c>
      <c r="D466">
        <v>9</v>
      </c>
      <c r="E466" t="s">
        <v>24</v>
      </c>
      <c r="F466" t="s">
        <v>39</v>
      </c>
      <c r="G466" t="s">
        <v>80</v>
      </c>
      <c r="H466" t="s">
        <v>85</v>
      </c>
      <c r="I466" t="s">
        <v>42</v>
      </c>
      <c r="J466" t="s">
        <v>53</v>
      </c>
      <c r="K466" t="s">
        <v>54</v>
      </c>
      <c r="L466" t="s">
        <v>66</v>
      </c>
      <c r="M466">
        <v>90</v>
      </c>
      <c r="N466" t="s">
        <v>3457</v>
      </c>
      <c r="O466" t="s">
        <v>116</v>
      </c>
      <c r="P466">
        <v>90</v>
      </c>
      <c r="Q466">
        <v>0</v>
      </c>
      <c r="R466">
        <v>0</v>
      </c>
      <c r="S466" t="s">
        <v>4641</v>
      </c>
      <c r="T466" t="s">
        <v>48</v>
      </c>
      <c r="U466" t="s">
        <v>223</v>
      </c>
      <c r="V466">
        <v>56632</v>
      </c>
      <c r="W466" t="s">
        <v>64</v>
      </c>
    </row>
    <row r="467" spans="1:23" x14ac:dyDescent="0.3">
      <c r="A467" t="s">
        <v>4640</v>
      </c>
      <c r="B467" s="1">
        <v>44973</v>
      </c>
      <c r="C467" s="1">
        <v>45048</v>
      </c>
      <c r="D467">
        <v>90053</v>
      </c>
      <c r="E467" t="s">
        <v>24</v>
      </c>
      <c r="F467" t="s">
        <v>25</v>
      </c>
      <c r="G467" t="s">
        <v>80</v>
      </c>
      <c r="H467" t="s">
        <v>85</v>
      </c>
      <c r="I467" t="s">
        <v>42</v>
      </c>
      <c r="J467" t="s">
        <v>53</v>
      </c>
      <c r="K467" t="s">
        <v>54</v>
      </c>
      <c r="L467" t="s">
        <v>66</v>
      </c>
      <c r="M467">
        <v>90053</v>
      </c>
      <c r="N467" t="s">
        <v>3457</v>
      </c>
      <c r="O467" t="s">
        <v>116</v>
      </c>
      <c r="P467">
        <v>90053</v>
      </c>
      <c r="Q467">
        <v>0</v>
      </c>
      <c r="R467">
        <v>0</v>
      </c>
      <c r="S467" t="s">
        <v>4641</v>
      </c>
      <c r="T467" t="s">
        <v>48</v>
      </c>
      <c r="U467" t="s">
        <v>223</v>
      </c>
      <c r="V467">
        <v>56632</v>
      </c>
      <c r="W467" t="s">
        <v>64</v>
      </c>
    </row>
    <row r="468" spans="1:23" x14ac:dyDescent="0.3">
      <c r="A468" t="s">
        <v>4642</v>
      </c>
      <c r="B468" s="1">
        <v>44974</v>
      </c>
      <c r="C468" s="1">
        <v>45055</v>
      </c>
      <c r="D468">
        <v>138</v>
      </c>
      <c r="E468" t="s">
        <v>24</v>
      </c>
      <c r="F468" t="s">
        <v>39</v>
      </c>
      <c r="G468" t="s">
        <v>80</v>
      </c>
      <c r="H468" t="s">
        <v>93</v>
      </c>
      <c r="I468" t="s">
        <v>42</v>
      </c>
      <c r="J468" t="s">
        <v>53</v>
      </c>
      <c r="K468" t="s">
        <v>30</v>
      </c>
      <c r="L468" t="s">
        <v>75</v>
      </c>
      <c r="M468">
        <v>138</v>
      </c>
      <c r="N468" t="s">
        <v>4643</v>
      </c>
      <c r="O468" t="s">
        <v>116</v>
      </c>
      <c r="P468">
        <v>138</v>
      </c>
      <c r="Q468">
        <v>0</v>
      </c>
      <c r="R468">
        <v>0</v>
      </c>
      <c r="S468" t="s">
        <v>4644</v>
      </c>
      <c r="T468" t="s">
        <v>35</v>
      </c>
      <c r="U468" t="s">
        <v>35</v>
      </c>
      <c r="V468">
        <v>0</v>
      </c>
      <c r="W468" t="s">
        <v>50</v>
      </c>
    </row>
    <row r="469" spans="1:23" x14ac:dyDescent="0.3">
      <c r="A469" t="s">
        <v>4642</v>
      </c>
      <c r="B469" s="1">
        <v>44974</v>
      </c>
      <c r="C469" s="1">
        <v>45059</v>
      </c>
      <c r="D469">
        <v>26889</v>
      </c>
      <c r="E469" t="s">
        <v>24</v>
      </c>
      <c r="F469" t="s">
        <v>25</v>
      </c>
      <c r="G469" t="s">
        <v>80</v>
      </c>
      <c r="H469" t="s">
        <v>93</v>
      </c>
      <c r="I469" t="s">
        <v>42</v>
      </c>
      <c r="J469" t="s">
        <v>53</v>
      </c>
      <c r="K469" t="s">
        <v>30</v>
      </c>
      <c r="L469" t="s">
        <v>75</v>
      </c>
      <c r="M469">
        <v>26889</v>
      </c>
      <c r="N469" t="s">
        <v>4643</v>
      </c>
      <c r="O469" t="s">
        <v>116</v>
      </c>
      <c r="P469">
        <v>26889</v>
      </c>
      <c r="Q469">
        <v>0</v>
      </c>
      <c r="R469">
        <v>0</v>
      </c>
      <c r="S469" t="s">
        <v>4644</v>
      </c>
      <c r="T469" t="s">
        <v>35</v>
      </c>
      <c r="U469" t="s">
        <v>35</v>
      </c>
      <c r="V469">
        <v>0</v>
      </c>
      <c r="W469" t="s">
        <v>50</v>
      </c>
    </row>
    <row r="470" spans="1:23" x14ac:dyDescent="0.3">
      <c r="A470" t="s">
        <v>4645</v>
      </c>
      <c r="B470" s="1">
        <v>44975</v>
      </c>
      <c r="C470" s="1">
        <v>45061</v>
      </c>
      <c r="D470">
        <v>1118</v>
      </c>
      <c r="E470" t="s">
        <v>24</v>
      </c>
      <c r="F470" t="s">
        <v>25</v>
      </c>
      <c r="G470" t="s">
        <v>119</v>
      </c>
      <c r="H470" t="s">
        <v>85</v>
      </c>
      <c r="I470" t="s">
        <v>42</v>
      </c>
      <c r="J470" t="s">
        <v>114</v>
      </c>
      <c r="K470" t="s">
        <v>54</v>
      </c>
      <c r="L470" t="s">
        <v>44</v>
      </c>
      <c r="M470">
        <v>1118</v>
      </c>
      <c r="N470" t="s">
        <v>4646</v>
      </c>
      <c r="O470" t="s">
        <v>46</v>
      </c>
      <c r="P470">
        <v>1118</v>
      </c>
      <c r="Q470">
        <v>0</v>
      </c>
      <c r="R470">
        <v>0</v>
      </c>
      <c r="S470" t="s">
        <v>4647</v>
      </c>
      <c r="T470" t="s">
        <v>48</v>
      </c>
      <c r="U470" t="s">
        <v>2634</v>
      </c>
      <c r="V470">
        <v>8690</v>
      </c>
      <c r="W470" t="s">
        <v>50</v>
      </c>
    </row>
    <row r="471" spans="1:23" x14ac:dyDescent="0.3">
      <c r="A471" t="s">
        <v>4645</v>
      </c>
      <c r="B471" s="1">
        <v>44975</v>
      </c>
      <c r="C471" s="1">
        <v>45060</v>
      </c>
      <c r="D471">
        <v>93</v>
      </c>
      <c r="E471" t="s">
        <v>24</v>
      </c>
      <c r="F471" t="s">
        <v>39</v>
      </c>
      <c r="G471" t="s">
        <v>119</v>
      </c>
      <c r="H471" t="s">
        <v>85</v>
      </c>
      <c r="I471" t="s">
        <v>42</v>
      </c>
      <c r="J471" t="s">
        <v>114</v>
      </c>
      <c r="K471" t="s">
        <v>54</v>
      </c>
      <c r="L471" t="s">
        <v>44</v>
      </c>
      <c r="M471">
        <v>93</v>
      </c>
      <c r="N471" t="s">
        <v>4646</v>
      </c>
      <c r="O471" t="s">
        <v>46</v>
      </c>
      <c r="P471">
        <v>93</v>
      </c>
      <c r="Q471">
        <v>0</v>
      </c>
      <c r="R471">
        <v>0</v>
      </c>
      <c r="S471" t="s">
        <v>4647</v>
      </c>
      <c r="T471" t="s">
        <v>48</v>
      </c>
      <c r="U471" t="s">
        <v>2634</v>
      </c>
      <c r="V471">
        <v>8690</v>
      </c>
      <c r="W471" t="s">
        <v>50</v>
      </c>
    </row>
    <row r="472" spans="1:23" x14ac:dyDescent="0.3">
      <c r="A472" t="s">
        <v>4648</v>
      </c>
      <c r="B472" s="1">
        <v>44976</v>
      </c>
      <c r="C472" s="1">
        <v>45061</v>
      </c>
      <c r="D472">
        <v>72078</v>
      </c>
      <c r="E472" t="s">
        <v>24</v>
      </c>
      <c r="F472" t="s">
        <v>25</v>
      </c>
      <c r="G472" t="s">
        <v>26</v>
      </c>
      <c r="H472" t="s">
        <v>85</v>
      </c>
      <c r="I472" t="s">
        <v>42</v>
      </c>
      <c r="J472" t="s">
        <v>36</v>
      </c>
      <c r="K472" t="s">
        <v>30</v>
      </c>
      <c r="L472" t="s">
        <v>66</v>
      </c>
      <c r="M472">
        <v>72078</v>
      </c>
      <c r="N472" t="s">
        <v>4649</v>
      </c>
      <c r="O472" t="s">
        <v>46</v>
      </c>
      <c r="P472">
        <v>72078</v>
      </c>
      <c r="Q472">
        <v>0</v>
      </c>
      <c r="R472">
        <v>0</v>
      </c>
      <c r="S472" t="s">
        <v>4650</v>
      </c>
      <c r="T472" t="s">
        <v>48</v>
      </c>
      <c r="U472" t="s">
        <v>3667</v>
      </c>
      <c r="V472">
        <v>22243</v>
      </c>
      <c r="W472" t="s">
        <v>36</v>
      </c>
    </row>
    <row r="473" spans="1:23" x14ac:dyDescent="0.3">
      <c r="A473" t="s">
        <v>4651</v>
      </c>
      <c r="B473" s="1">
        <v>44977</v>
      </c>
      <c r="C473" s="1">
        <v>45056</v>
      </c>
      <c r="D473">
        <v>38166</v>
      </c>
      <c r="E473" t="s">
        <v>38</v>
      </c>
      <c r="F473" t="s">
        <v>25</v>
      </c>
      <c r="G473" t="s">
        <v>74</v>
      </c>
      <c r="H473" t="s">
        <v>85</v>
      </c>
      <c r="I473" t="s">
        <v>42</v>
      </c>
      <c r="J473" t="s">
        <v>70</v>
      </c>
      <c r="K473" t="s">
        <v>54</v>
      </c>
      <c r="L473" t="s">
        <v>55</v>
      </c>
      <c r="M473">
        <v>38166</v>
      </c>
      <c r="N473" t="s">
        <v>4652</v>
      </c>
      <c r="O473" t="s">
        <v>46</v>
      </c>
      <c r="P473">
        <v>38166</v>
      </c>
      <c r="Q473">
        <v>0</v>
      </c>
      <c r="R473">
        <v>0</v>
      </c>
      <c r="S473" t="s">
        <v>4653</v>
      </c>
      <c r="T473" t="s">
        <v>35</v>
      </c>
      <c r="U473" t="s">
        <v>35</v>
      </c>
      <c r="V473">
        <v>0</v>
      </c>
      <c r="W473" t="s">
        <v>53</v>
      </c>
    </row>
    <row r="474" spans="1:23" x14ac:dyDescent="0.3">
      <c r="A474" t="s">
        <v>4651</v>
      </c>
      <c r="B474" s="1">
        <v>44977</v>
      </c>
      <c r="C474" s="1">
        <v>45038</v>
      </c>
      <c r="D474">
        <v>144</v>
      </c>
      <c r="E474" t="s">
        <v>38</v>
      </c>
      <c r="F474" t="s">
        <v>39</v>
      </c>
      <c r="G474" t="s">
        <v>74</v>
      </c>
      <c r="H474" t="s">
        <v>85</v>
      </c>
      <c r="I474" t="s">
        <v>42</v>
      </c>
      <c r="J474" t="s">
        <v>70</v>
      </c>
      <c r="K474" t="s">
        <v>54</v>
      </c>
      <c r="L474" t="s">
        <v>55</v>
      </c>
      <c r="M474">
        <v>144</v>
      </c>
      <c r="N474" t="s">
        <v>4652</v>
      </c>
      <c r="O474" t="s">
        <v>46</v>
      </c>
      <c r="P474">
        <v>144</v>
      </c>
      <c r="Q474">
        <v>0</v>
      </c>
      <c r="R474">
        <v>0</v>
      </c>
      <c r="S474" t="s">
        <v>4653</v>
      </c>
      <c r="T474" t="s">
        <v>35</v>
      </c>
      <c r="U474" t="s">
        <v>35</v>
      </c>
      <c r="V474">
        <v>0</v>
      </c>
      <c r="W474" t="s">
        <v>53</v>
      </c>
    </row>
    <row r="475" spans="1:23" x14ac:dyDescent="0.3">
      <c r="A475" t="s">
        <v>4654</v>
      </c>
      <c r="B475" s="1">
        <v>44978</v>
      </c>
      <c r="C475" s="1">
        <v>45055</v>
      </c>
      <c r="D475">
        <v>49066</v>
      </c>
      <c r="E475" t="s">
        <v>38</v>
      </c>
      <c r="F475" t="s">
        <v>25</v>
      </c>
      <c r="G475" t="s">
        <v>109</v>
      </c>
      <c r="H475" t="s">
        <v>85</v>
      </c>
      <c r="I475" t="s">
        <v>42</v>
      </c>
      <c r="J475" t="s">
        <v>70</v>
      </c>
      <c r="K475" t="s">
        <v>54</v>
      </c>
      <c r="L475" t="s">
        <v>31</v>
      </c>
      <c r="M475">
        <v>49066</v>
      </c>
      <c r="N475" t="s">
        <v>3588</v>
      </c>
      <c r="O475" t="s">
        <v>116</v>
      </c>
      <c r="P475">
        <v>49066</v>
      </c>
      <c r="Q475">
        <v>0</v>
      </c>
      <c r="R475">
        <v>0</v>
      </c>
      <c r="S475" t="s">
        <v>4655</v>
      </c>
      <c r="T475" t="s">
        <v>35</v>
      </c>
      <c r="U475" t="s">
        <v>35</v>
      </c>
      <c r="V475">
        <v>0</v>
      </c>
      <c r="W475" t="s">
        <v>64</v>
      </c>
    </row>
    <row r="476" spans="1:23" x14ac:dyDescent="0.3">
      <c r="A476" t="s">
        <v>4656</v>
      </c>
      <c r="B476" s="1">
        <v>44979</v>
      </c>
      <c r="C476" s="1">
        <v>45059</v>
      </c>
      <c r="D476">
        <v>92013</v>
      </c>
      <c r="E476" t="s">
        <v>38</v>
      </c>
      <c r="F476" t="s">
        <v>25</v>
      </c>
      <c r="G476" t="s">
        <v>109</v>
      </c>
      <c r="H476" t="s">
        <v>41</v>
      </c>
      <c r="I476" t="s">
        <v>42</v>
      </c>
      <c r="J476" t="s">
        <v>50</v>
      </c>
      <c r="K476" t="s">
        <v>54</v>
      </c>
      <c r="L476" t="s">
        <v>44</v>
      </c>
      <c r="M476">
        <v>92013</v>
      </c>
      <c r="N476" t="s">
        <v>353</v>
      </c>
      <c r="O476" t="s">
        <v>61</v>
      </c>
      <c r="P476">
        <v>0</v>
      </c>
      <c r="Q476">
        <v>92013</v>
      </c>
      <c r="R476">
        <v>0</v>
      </c>
      <c r="S476" t="s">
        <v>4657</v>
      </c>
      <c r="T476" t="s">
        <v>48</v>
      </c>
      <c r="U476" t="s">
        <v>244</v>
      </c>
      <c r="V476">
        <v>97791</v>
      </c>
      <c r="W476" t="s">
        <v>29</v>
      </c>
    </row>
    <row r="477" spans="1:23" x14ac:dyDescent="0.3">
      <c r="A477" t="s">
        <v>4658</v>
      </c>
      <c r="B477" s="1">
        <v>44980</v>
      </c>
      <c r="C477" s="1">
        <v>45049</v>
      </c>
      <c r="D477">
        <v>6142</v>
      </c>
      <c r="E477" t="s">
        <v>38</v>
      </c>
      <c r="F477" t="s">
        <v>25</v>
      </c>
      <c r="G477" t="s">
        <v>119</v>
      </c>
      <c r="H477" t="s">
        <v>93</v>
      </c>
      <c r="I477" t="s">
        <v>42</v>
      </c>
      <c r="J477" t="s">
        <v>36</v>
      </c>
      <c r="K477" t="s">
        <v>30</v>
      </c>
      <c r="L477" t="s">
        <v>66</v>
      </c>
      <c r="M477">
        <v>61420</v>
      </c>
      <c r="N477" t="s">
        <v>3551</v>
      </c>
      <c r="O477" t="s">
        <v>46</v>
      </c>
      <c r="P477">
        <v>61420</v>
      </c>
      <c r="Q477">
        <v>0</v>
      </c>
      <c r="R477">
        <v>0</v>
      </c>
      <c r="S477" t="s">
        <v>4659</v>
      </c>
      <c r="T477" t="s">
        <v>48</v>
      </c>
      <c r="U477" t="s">
        <v>248</v>
      </c>
      <c r="V477">
        <v>59498</v>
      </c>
      <c r="W477" t="s">
        <v>43</v>
      </c>
    </row>
    <row r="478" spans="1:23" x14ac:dyDescent="0.3">
      <c r="A478" t="s">
        <v>4660</v>
      </c>
      <c r="B478" s="1">
        <v>44981</v>
      </c>
      <c r="C478" s="1">
        <v>45066</v>
      </c>
      <c r="D478">
        <v>82</v>
      </c>
      <c r="E478" t="s">
        <v>24</v>
      </c>
      <c r="F478" t="s">
        <v>39</v>
      </c>
      <c r="G478" t="s">
        <v>26</v>
      </c>
      <c r="H478" t="s">
        <v>52</v>
      </c>
      <c r="I478" t="s">
        <v>42</v>
      </c>
      <c r="J478" t="s">
        <v>43</v>
      </c>
      <c r="K478" t="s">
        <v>54</v>
      </c>
      <c r="L478" t="s">
        <v>66</v>
      </c>
      <c r="M478">
        <v>82</v>
      </c>
      <c r="N478" t="s">
        <v>4661</v>
      </c>
      <c r="O478" t="s">
        <v>61</v>
      </c>
      <c r="P478">
        <v>0</v>
      </c>
      <c r="Q478">
        <v>82</v>
      </c>
      <c r="R478">
        <v>0</v>
      </c>
      <c r="S478" t="s">
        <v>4662</v>
      </c>
      <c r="T478" t="s">
        <v>48</v>
      </c>
      <c r="U478" t="s">
        <v>928</v>
      </c>
      <c r="V478">
        <v>40817</v>
      </c>
      <c r="W478" t="s">
        <v>64</v>
      </c>
    </row>
    <row r="479" spans="1:23" x14ac:dyDescent="0.3">
      <c r="A479" t="s">
        <v>4660</v>
      </c>
      <c r="B479" s="1">
        <v>44981</v>
      </c>
      <c r="C479" s="1">
        <v>45056</v>
      </c>
      <c r="D479">
        <v>83688</v>
      </c>
      <c r="E479" t="s">
        <v>24</v>
      </c>
      <c r="F479" t="s">
        <v>25</v>
      </c>
      <c r="G479" t="s">
        <v>26</v>
      </c>
      <c r="H479" t="s">
        <v>52</v>
      </c>
      <c r="I479" t="s">
        <v>42</v>
      </c>
      <c r="J479" t="s">
        <v>43</v>
      </c>
      <c r="K479" t="s">
        <v>54</v>
      </c>
      <c r="L479" t="s">
        <v>66</v>
      </c>
      <c r="M479">
        <v>83688</v>
      </c>
      <c r="N479" t="s">
        <v>4661</v>
      </c>
      <c r="O479" t="s">
        <v>61</v>
      </c>
      <c r="P479">
        <v>0</v>
      </c>
      <c r="Q479">
        <v>83688</v>
      </c>
      <c r="R479">
        <v>0</v>
      </c>
      <c r="S479" t="s">
        <v>4662</v>
      </c>
      <c r="T479" t="s">
        <v>48</v>
      </c>
      <c r="U479" t="s">
        <v>928</v>
      </c>
      <c r="V479">
        <v>40817</v>
      </c>
      <c r="W479" t="s">
        <v>64</v>
      </c>
    </row>
    <row r="480" spans="1:23" x14ac:dyDescent="0.3">
      <c r="A480" t="s">
        <v>4663</v>
      </c>
      <c r="B480" s="1">
        <v>44982</v>
      </c>
      <c r="C480" s="1">
        <v>45061</v>
      </c>
      <c r="D480">
        <v>76272</v>
      </c>
      <c r="E480" t="s">
        <v>38</v>
      </c>
      <c r="F480" t="s">
        <v>25</v>
      </c>
      <c r="G480" t="s">
        <v>74</v>
      </c>
      <c r="H480" t="s">
        <v>93</v>
      </c>
      <c r="I480" t="s">
        <v>42</v>
      </c>
      <c r="J480" t="s">
        <v>53</v>
      </c>
      <c r="K480" t="s">
        <v>54</v>
      </c>
      <c r="L480" t="s">
        <v>44</v>
      </c>
      <c r="M480">
        <v>76272</v>
      </c>
      <c r="N480" t="s">
        <v>1356</v>
      </c>
      <c r="O480" t="s">
        <v>61</v>
      </c>
      <c r="P480">
        <v>0</v>
      </c>
      <c r="Q480">
        <v>76272</v>
      </c>
      <c r="R480">
        <v>0</v>
      </c>
      <c r="S480" t="s">
        <v>4664</v>
      </c>
      <c r="T480" t="s">
        <v>48</v>
      </c>
      <c r="U480" t="s">
        <v>255</v>
      </c>
      <c r="V480">
        <v>13536</v>
      </c>
      <c r="W480" t="s">
        <v>50</v>
      </c>
    </row>
    <row r="481" spans="1:23" x14ac:dyDescent="0.3">
      <c r="A481" t="s">
        <v>4665</v>
      </c>
      <c r="B481" s="1">
        <v>44983</v>
      </c>
      <c r="C481" s="1">
        <v>45054</v>
      </c>
      <c r="D481">
        <v>112</v>
      </c>
      <c r="E481" t="s">
        <v>38</v>
      </c>
      <c r="F481" t="s">
        <v>39</v>
      </c>
      <c r="G481" t="s">
        <v>26</v>
      </c>
      <c r="H481" t="s">
        <v>59</v>
      </c>
      <c r="I481" t="s">
        <v>42</v>
      </c>
      <c r="J481" t="s">
        <v>29</v>
      </c>
      <c r="K481" t="s">
        <v>30</v>
      </c>
      <c r="L481" t="s">
        <v>66</v>
      </c>
      <c r="M481">
        <v>112</v>
      </c>
      <c r="N481" t="s">
        <v>4666</v>
      </c>
      <c r="O481" t="s">
        <v>46</v>
      </c>
      <c r="P481">
        <v>112</v>
      </c>
      <c r="Q481">
        <v>0</v>
      </c>
      <c r="R481">
        <v>0</v>
      </c>
      <c r="S481" t="s">
        <v>4667</v>
      </c>
      <c r="T481" t="s">
        <v>48</v>
      </c>
      <c r="U481" t="s">
        <v>935</v>
      </c>
      <c r="V481">
        <v>25544</v>
      </c>
      <c r="W481" t="s">
        <v>43</v>
      </c>
    </row>
    <row r="482" spans="1:23" x14ac:dyDescent="0.3">
      <c r="A482" t="s">
        <v>4665</v>
      </c>
      <c r="B482" s="1">
        <v>44983</v>
      </c>
      <c r="C482" s="1">
        <v>45057</v>
      </c>
      <c r="D482">
        <v>95006</v>
      </c>
      <c r="E482" t="s">
        <v>38</v>
      </c>
      <c r="F482" t="s">
        <v>25</v>
      </c>
      <c r="G482" t="s">
        <v>26</v>
      </c>
      <c r="H482" t="s">
        <v>59</v>
      </c>
      <c r="I482" t="s">
        <v>42</v>
      </c>
      <c r="J482" t="s">
        <v>29</v>
      </c>
      <c r="K482" t="s">
        <v>30</v>
      </c>
      <c r="L482" t="s">
        <v>66</v>
      </c>
      <c r="M482">
        <v>95006</v>
      </c>
      <c r="N482" t="s">
        <v>4666</v>
      </c>
      <c r="O482" t="s">
        <v>46</v>
      </c>
      <c r="P482">
        <v>95006</v>
      </c>
      <c r="Q482">
        <v>0</v>
      </c>
      <c r="R482">
        <v>0</v>
      </c>
      <c r="S482" t="s">
        <v>4667</v>
      </c>
      <c r="T482" t="s">
        <v>48</v>
      </c>
      <c r="U482" t="s">
        <v>935</v>
      </c>
      <c r="V482">
        <v>25544</v>
      </c>
      <c r="W482" t="s">
        <v>43</v>
      </c>
    </row>
    <row r="483" spans="1:23" x14ac:dyDescent="0.3">
      <c r="A483" t="s">
        <v>4668</v>
      </c>
      <c r="B483" s="1">
        <v>44984</v>
      </c>
      <c r="C483" s="1">
        <v>45065</v>
      </c>
      <c r="D483">
        <v>95</v>
      </c>
      <c r="E483" t="s">
        <v>24</v>
      </c>
      <c r="F483" t="s">
        <v>39</v>
      </c>
      <c r="G483" t="s">
        <v>119</v>
      </c>
      <c r="H483" t="s">
        <v>93</v>
      </c>
      <c r="I483" t="s">
        <v>42</v>
      </c>
      <c r="J483" t="s">
        <v>50</v>
      </c>
      <c r="K483" t="s">
        <v>54</v>
      </c>
      <c r="L483" t="s">
        <v>66</v>
      </c>
      <c r="M483">
        <v>95</v>
      </c>
      <c r="N483" t="s">
        <v>840</v>
      </c>
      <c r="O483" t="s">
        <v>116</v>
      </c>
      <c r="P483">
        <v>95</v>
      </c>
      <c r="Q483">
        <v>0</v>
      </c>
      <c r="R483">
        <v>0</v>
      </c>
      <c r="S483" t="s">
        <v>4669</v>
      </c>
      <c r="T483" t="s">
        <v>48</v>
      </c>
      <c r="U483" t="s">
        <v>262</v>
      </c>
      <c r="V483">
        <v>3761</v>
      </c>
      <c r="W483" t="s">
        <v>64</v>
      </c>
    </row>
    <row r="484" spans="1:23" x14ac:dyDescent="0.3">
      <c r="A484" t="s">
        <v>4668</v>
      </c>
      <c r="B484" s="1">
        <v>44984</v>
      </c>
      <c r="C484" s="1">
        <v>45054</v>
      </c>
      <c r="D484">
        <v>46892</v>
      </c>
      <c r="E484" t="s">
        <v>24</v>
      </c>
      <c r="F484" t="s">
        <v>25</v>
      </c>
      <c r="G484" t="s">
        <v>119</v>
      </c>
      <c r="H484" t="s">
        <v>93</v>
      </c>
      <c r="I484" t="s">
        <v>42</v>
      </c>
      <c r="J484" t="s">
        <v>50</v>
      </c>
      <c r="K484" t="s">
        <v>54</v>
      </c>
      <c r="L484" t="s">
        <v>66</v>
      </c>
      <c r="M484">
        <v>46892</v>
      </c>
      <c r="N484" t="s">
        <v>840</v>
      </c>
      <c r="O484" t="s">
        <v>116</v>
      </c>
      <c r="P484">
        <v>46892</v>
      </c>
      <c r="Q484">
        <v>0</v>
      </c>
      <c r="R484">
        <v>0</v>
      </c>
      <c r="S484" t="s">
        <v>4669</v>
      </c>
      <c r="T484" t="s">
        <v>48</v>
      </c>
      <c r="U484" t="s">
        <v>262</v>
      </c>
      <c r="V484">
        <v>3761</v>
      </c>
      <c r="W484" t="s">
        <v>64</v>
      </c>
    </row>
    <row r="485" spans="1:23" x14ac:dyDescent="0.3">
      <c r="A485" t="s">
        <v>4670</v>
      </c>
      <c r="B485" s="1">
        <v>44985</v>
      </c>
      <c r="C485" s="1">
        <v>45066</v>
      </c>
      <c r="D485">
        <v>108</v>
      </c>
      <c r="E485" t="s">
        <v>38</v>
      </c>
      <c r="F485" t="s">
        <v>39</v>
      </c>
      <c r="G485" t="s">
        <v>40</v>
      </c>
      <c r="H485" t="s">
        <v>27</v>
      </c>
      <c r="I485" t="s">
        <v>42</v>
      </c>
      <c r="J485" t="s">
        <v>114</v>
      </c>
      <c r="K485" t="s">
        <v>54</v>
      </c>
      <c r="L485" t="s">
        <v>44</v>
      </c>
      <c r="M485">
        <v>108</v>
      </c>
      <c r="N485" t="s">
        <v>4671</v>
      </c>
      <c r="O485" t="s">
        <v>61</v>
      </c>
      <c r="P485">
        <v>0</v>
      </c>
      <c r="Q485">
        <v>108</v>
      </c>
      <c r="R485">
        <v>0</v>
      </c>
      <c r="S485" t="s">
        <v>4672</v>
      </c>
      <c r="T485" t="s">
        <v>48</v>
      </c>
      <c r="U485" t="s">
        <v>266</v>
      </c>
      <c r="V485">
        <v>33443</v>
      </c>
      <c r="W485" t="s">
        <v>53</v>
      </c>
    </row>
    <row r="486" spans="1:23" x14ac:dyDescent="0.3">
      <c r="A486" t="s">
        <v>4670</v>
      </c>
      <c r="B486" s="1">
        <v>44985</v>
      </c>
      <c r="C486" s="1">
        <v>45068</v>
      </c>
      <c r="D486">
        <v>72776</v>
      </c>
      <c r="E486" t="s">
        <v>38</v>
      </c>
      <c r="F486" t="s">
        <v>25</v>
      </c>
      <c r="G486" t="s">
        <v>40</v>
      </c>
      <c r="H486" t="s">
        <v>27</v>
      </c>
      <c r="I486" t="s">
        <v>42</v>
      </c>
      <c r="J486" t="s">
        <v>114</v>
      </c>
      <c r="K486" t="s">
        <v>54</v>
      </c>
      <c r="L486" t="s">
        <v>44</v>
      </c>
      <c r="M486">
        <v>72776</v>
      </c>
      <c r="N486" t="s">
        <v>4671</v>
      </c>
      <c r="O486" t="s">
        <v>61</v>
      </c>
      <c r="P486">
        <v>0</v>
      </c>
      <c r="Q486">
        <v>72776</v>
      </c>
      <c r="R486">
        <v>0</v>
      </c>
      <c r="S486" t="s">
        <v>4672</v>
      </c>
      <c r="T486" t="s">
        <v>48</v>
      </c>
      <c r="U486" t="s">
        <v>266</v>
      </c>
      <c r="V486">
        <v>33443</v>
      </c>
      <c r="W486" t="s">
        <v>53</v>
      </c>
    </row>
    <row r="487" spans="1:23" x14ac:dyDescent="0.3">
      <c r="A487" t="s">
        <v>4673</v>
      </c>
      <c r="B487" s="1">
        <v>44986</v>
      </c>
      <c r="C487" s="1">
        <v>45059</v>
      </c>
      <c r="D487">
        <v>9136</v>
      </c>
      <c r="E487" t="s">
        <v>38</v>
      </c>
      <c r="F487" t="s">
        <v>25</v>
      </c>
      <c r="G487" t="s">
        <v>40</v>
      </c>
      <c r="H487" t="s">
        <v>85</v>
      </c>
      <c r="I487" t="s">
        <v>42</v>
      </c>
      <c r="J487" t="s">
        <v>36</v>
      </c>
      <c r="K487" t="s">
        <v>30</v>
      </c>
      <c r="L487" t="s">
        <v>31</v>
      </c>
      <c r="M487">
        <v>9136</v>
      </c>
      <c r="N487" t="s">
        <v>1118</v>
      </c>
      <c r="O487" t="s">
        <v>46</v>
      </c>
      <c r="P487">
        <v>9136</v>
      </c>
      <c r="Q487">
        <v>0</v>
      </c>
      <c r="R487">
        <v>0</v>
      </c>
      <c r="S487" t="s">
        <v>4674</v>
      </c>
      <c r="T487" t="s">
        <v>35</v>
      </c>
      <c r="U487" t="s">
        <v>35</v>
      </c>
      <c r="V487">
        <v>0</v>
      </c>
      <c r="W487" t="s">
        <v>43</v>
      </c>
    </row>
    <row r="488" spans="1:23" x14ac:dyDescent="0.3">
      <c r="A488" t="s">
        <v>4675</v>
      </c>
      <c r="B488" s="1">
        <v>44987</v>
      </c>
      <c r="C488" s="1">
        <v>45063</v>
      </c>
      <c r="D488">
        <v>64089</v>
      </c>
      <c r="E488" t="s">
        <v>24</v>
      </c>
      <c r="F488" t="s">
        <v>25</v>
      </c>
      <c r="G488" t="s">
        <v>26</v>
      </c>
      <c r="H488" t="s">
        <v>59</v>
      </c>
      <c r="I488" t="s">
        <v>28</v>
      </c>
      <c r="J488" t="s">
        <v>36</v>
      </c>
      <c r="K488" t="s">
        <v>54</v>
      </c>
      <c r="L488" t="s">
        <v>31</v>
      </c>
      <c r="M488">
        <v>64089</v>
      </c>
      <c r="N488" t="s">
        <v>4676</v>
      </c>
      <c r="O488" t="s">
        <v>33</v>
      </c>
      <c r="P488">
        <v>0</v>
      </c>
      <c r="Q488">
        <v>0</v>
      </c>
      <c r="R488">
        <v>64089</v>
      </c>
      <c r="S488" t="s">
        <v>4677</v>
      </c>
      <c r="T488" t="s">
        <v>48</v>
      </c>
      <c r="U488" t="s">
        <v>274</v>
      </c>
      <c r="V488">
        <v>56191</v>
      </c>
      <c r="W488" t="s">
        <v>50</v>
      </c>
    </row>
    <row r="489" spans="1:23" x14ac:dyDescent="0.3">
      <c r="A489" t="s">
        <v>4675</v>
      </c>
      <c r="B489" s="1">
        <v>44987</v>
      </c>
      <c r="C489" s="1">
        <v>45058</v>
      </c>
      <c r="D489">
        <v>98</v>
      </c>
      <c r="E489" t="s">
        <v>24</v>
      </c>
      <c r="F489" t="s">
        <v>39</v>
      </c>
      <c r="G489" t="s">
        <v>26</v>
      </c>
      <c r="H489" t="s">
        <v>59</v>
      </c>
      <c r="I489" t="s">
        <v>28</v>
      </c>
      <c r="J489" t="s">
        <v>36</v>
      </c>
      <c r="K489" t="s">
        <v>54</v>
      </c>
      <c r="L489" t="s">
        <v>31</v>
      </c>
      <c r="M489">
        <v>98</v>
      </c>
      <c r="N489" t="s">
        <v>4676</v>
      </c>
      <c r="O489" t="s">
        <v>33</v>
      </c>
      <c r="P489">
        <v>0</v>
      </c>
      <c r="Q489">
        <v>0</v>
      </c>
      <c r="R489">
        <v>98</v>
      </c>
      <c r="S489" t="s">
        <v>4677</v>
      </c>
      <c r="T489" t="s">
        <v>48</v>
      </c>
      <c r="U489" t="s">
        <v>274</v>
      </c>
      <c r="V489">
        <v>56191</v>
      </c>
      <c r="W489" t="s">
        <v>50</v>
      </c>
    </row>
    <row r="490" spans="1:23" x14ac:dyDescent="0.3">
      <c r="A490" t="s">
        <v>4678</v>
      </c>
      <c r="B490" s="1">
        <v>44988</v>
      </c>
      <c r="C490" s="1">
        <v>45064</v>
      </c>
      <c r="D490">
        <v>54693</v>
      </c>
      <c r="E490" t="s">
        <v>24</v>
      </c>
      <c r="F490" t="s">
        <v>25</v>
      </c>
      <c r="G490" t="s">
        <v>26</v>
      </c>
      <c r="H490" t="s">
        <v>59</v>
      </c>
      <c r="I490" t="s">
        <v>42</v>
      </c>
      <c r="J490" t="s">
        <v>70</v>
      </c>
      <c r="K490" t="s">
        <v>30</v>
      </c>
      <c r="L490" t="s">
        <v>75</v>
      </c>
      <c r="M490">
        <v>54693</v>
      </c>
      <c r="N490" t="s">
        <v>4679</v>
      </c>
      <c r="O490" t="s">
        <v>46</v>
      </c>
      <c r="P490">
        <v>54693</v>
      </c>
      <c r="Q490">
        <v>0</v>
      </c>
      <c r="R490">
        <v>0</v>
      </c>
      <c r="S490" t="s">
        <v>4680</v>
      </c>
      <c r="T490" t="s">
        <v>48</v>
      </c>
      <c r="U490" t="s">
        <v>3178</v>
      </c>
      <c r="V490">
        <v>71985</v>
      </c>
      <c r="W490" t="s">
        <v>53</v>
      </c>
    </row>
    <row r="491" spans="1:23" x14ac:dyDescent="0.3">
      <c r="A491" t="s">
        <v>4681</v>
      </c>
      <c r="B491" s="1">
        <v>44989</v>
      </c>
      <c r="C491" s="1">
        <v>45061</v>
      </c>
      <c r="D491">
        <v>20189</v>
      </c>
      <c r="E491" t="s">
        <v>38</v>
      </c>
      <c r="F491" t="s">
        <v>25</v>
      </c>
      <c r="G491" t="s">
        <v>119</v>
      </c>
      <c r="H491" t="s">
        <v>59</v>
      </c>
      <c r="I491" t="s">
        <v>42</v>
      </c>
      <c r="J491" t="s">
        <v>64</v>
      </c>
      <c r="K491" t="s">
        <v>54</v>
      </c>
      <c r="L491" t="s">
        <v>44</v>
      </c>
      <c r="M491">
        <v>20189</v>
      </c>
      <c r="N491" t="s">
        <v>3539</v>
      </c>
      <c r="O491" t="s">
        <v>46</v>
      </c>
      <c r="P491">
        <v>20189</v>
      </c>
      <c r="Q491">
        <v>0</v>
      </c>
      <c r="R491">
        <v>0</v>
      </c>
      <c r="S491" t="s">
        <v>4682</v>
      </c>
      <c r="T491" t="s">
        <v>35</v>
      </c>
      <c r="U491" t="s">
        <v>35</v>
      </c>
      <c r="V491">
        <v>0</v>
      </c>
      <c r="W491" t="s">
        <v>36</v>
      </c>
    </row>
    <row r="492" spans="1:23" x14ac:dyDescent="0.3">
      <c r="A492" t="s">
        <v>4683</v>
      </c>
      <c r="B492" s="1">
        <v>44990</v>
      </c>
      <c r="C492" s="1">
        <v>45058</v>
      </c>
      <c r="D492">
        <v>76128</v>
      </c>
      <c r="E492" t="s">
        <v>24</v>
      </c>
      <c r="F492" t="s">
        <v>25</v>
      </c>
      <c r="G492" t="s">
        <v>119</v>
      </c>
      <c r="H492" t="s">
        <v>85</v>
      </c>
      <c r="I492" t="s">
        <v>42</v>
      </c>
      <c r="J492" t="s">
        <v>53</v>
      </c>
      <c r="K492" t="s">
        <v>54</v>
      </c>
      <c r="L492" t="s">
        <v>44</v>
      </c>
      <c r="M492">
        <v>76128</v>
      </c>
      <c r="N492" t="s">
        <v>3783</v>
      </c>
      <c r="O492" t="s">
        <v>116</v>
      </c>
      <c r="P492">
        <v>76128</v>
      </c>
      <c r="Q492">
        <v>0</v>
      </c>
      <c r="R492">
        <v>0</v>
      </c>
      <c r="S492" t="s">
        <v>4684</v>
      </c>
      <c r="T492" t="s">
        <v>48</v>
      </c>
      <c r="U492" t="s">
        <v>1563</v>
      </c>
      <c r="V492">
        <v>53487</v>
      </c>
      <c r="W492" t="s">
        <v>53</v>
      </c>
    </row>
    <row r="493" spans="1:23" x14ac:dyDescent="0.3">
      <c r="A493" t="s">
        <v>4685</v>
      </c>
      <c r="B493" s="1">
        <v>44991</v>
      </c>
      <c r="C493" s="1">
        <v>45072</v>
      </c>
      <c r="D493">
        <v>147</v>
      </c>
      <c r="E493" t="s">
        <v>24</v>
      </c>
      <c r="F493" t="s">
        <v>39</v>
      </c>
      <c r="G493" t="s">
        <v>26</v>
      </c>
      <c r="H493" t="s">
        <v>93</v>
      </c>
      <c r="I493" t="s">
        <v>42</v>
      </c>
      <c r="J493" t="s">
        <v>114</v>
      </c>
      <c r="K493" t="s">
        <v>54</v>
      </c>
      <c r="L493" t="s">
        <v>31</v>
      </c>
      <c r="M493">
        <v>147</v>
      </c>
      <c r="N493" t="s">
        <v>1054</v>
      </c>
      <c r="O493" t="s">
        <v>61</v>
      </c>
      <c r="P493">
        <v>0</v>
      </c>
      <c r="Q493">
        <v>147</v>
      </c>
      <c r="R493">
        <v>0</v>
      </c>
      <c r="S493" t="s">
        <v>4686</v>
      </c>
      <c r="T493" t="s">
        <v>48</v>
      </c>
      <c r="U493" t="s">
        <v>287</v>
      </c>
      <c r="V493">
        <v>55014</v>
      </c>
      <c r="W493" t="s">
        <v>53</v>
      </c>
    </row>
    <row r="494" spans="1:23" x14ac:dyDescent="0.3">
      <c r="A494" t="s">
        <v>4685</v>
      </c>
      <c r="B494" s="1">
        <v>44991</v>
      </c>
      <c r="C494" s="1">
        <v>45059</v>
      </c>
      <c r="D494">
        <v>42352</v>
      </c>
      <c r="E494" t="s">
        <v>24</v>
      </c>
      <c r="F494" t="s">
        <v>25</v>
      </c>
      <c r="G494" t="s">
        <v>26</v>
      </c>
      <c r="H494" t="s">
        <v>93</v>
      </c>
      <c r="I494" t="s">
        <v>42</v>
      </c>
      <c r="J494" t="s">
        <v>114</v>
      </c>
      <c r="K494" t="s">
        <v>54</v>
      </c>
      <c r="L494" t="s">
        <v>31</v>
      </c>
      <c r="M494">
        <v>42352</v>
      </c>
      <c r="N494" t="s">
        <v>1054</v>
      </c>
      <c r="O494" t="s">
        <v>61</v>
      </c>
      <c r="P494">
        <v>0</v>
      </c>
      <c r="Q494">
        <v>42352</v>
      </c>
      <c r="R494">
        <v>0</v>
      </c>
      <c r="S494" t="s">
        <v>4686</v>
      </c>
      <c r="T494" t="s">
        <v>48</v>
      </c>
      <c r="U494" t="s">
        <v>287</v>
      </c>
      <c r="V494">
        <v>55014</v>
      </c>
      <c r="W494" t="s">
        <v>53</v>
      </c>
    </row>
    <row r="495" spans="1:23" x14ac:dyDescent="0.3">
      <c r="A495" t="s">
        <v>4687</v>
      </c>
      <c r="B495" s="1">
        <v>44992</v>
      </c>
      <c r="C495" s="1">
        <v>45063</v>
      </c>
      <c r="D495">
        <v>40028</v>
      </c>
      <c r="E495" t="s">
        <v>38</v>
      </c>
      <c r="F495" t="s">
        <v>25</v>
      </c>
      <c r="G495" t="s">
        <v>26</v>
      </c>
      <c r="H495" t="s">
        <v>59</v>
      </c>
      <c r="I495" t="s">
        <v>42</v>
      </c>
      <c r="J495" t="s">
        <v>53</v>
      </c>
      <c r="K495" t="s">
        <v>54</v>
      </c>
      <c r="L495" t="s">
        <v>44</v>
      </c>
      <c r="M495">
        <v>40028</v>
      </c>
      <c r="N495" t="s">
        <v>4688</v>
      </c>
      <c r="O495" t="s">
        <v>116</v>
      </c>
      <c r="P495">
        <v>40028</v>
      </c>
      <c r="Q495">
        <v>0</v>
      </c>
      <c r="R495">
        <v>0</v>
      </c>
      <c r="S495" t="s">
        <v>4689</v>
      </c>
      <c r="T495" t="s">
        <v>48</v>
      </c>
      <c r="U495" t="s">
        <v>291</v>
      </c>
      <c r="V495">
        <v>66026</v>
      </c>
      <c r="W495" t="s">
        <v>64</v>
      </c>
    </row>
    <row r="496" spans="1:23" x14ac:dyDescent="0.3">
      <c r="A496" t="s">
        <v>4690</v>
      </c>
      <c r="B496" s="1">
        <v>44993</v>
      </c>
      <c r="C496" s="1">
        <v>45066</v>
      </c>
      <c r="D496">
        <v>64003</v>
      </c>
      <c r="E496" t="s">
        <v>24</v>
      </c>
      <c r="F496" t="s">
        <v>25</v>
      </c>
      <c r="G496" t="s">
        <v>40</v>
      </c>
      <c r="H496" t="s">
        <v>27</v>
      </c>
      <c r="I496" t="s">
        <v>42</v>
      </c>
      <c r="J496" t="s">
        <v>36</v>
      </c>
      <c r="K496" t="s">
        <v>30</v>
      </c>
      <c r="L496" t="s">
        <v>66</v>
      </c>
      <c r="M496">
        <v>64003</v>
      </c>
      <c r="N496" t="s">
        <v>4691</v>
      </c>
      <c r="O496" t="s">
        <v>46</v>
      </c>
      <c r="P496">
        <v>64003</v>
      </c>
      <c r="Q496">
        <v>0</v>
      </c>
      <c r="R496">
        <v>0</v>
      </c>
      <c r="S496" t="s">
        <v>4692</v>
      </c>
      <c r="T496" t="s">
        <v>48</v>
      </c>
      <c r="U496" t="s">
        <v>295</v>
      </c>
      <c r="V496">
        <v>82911</v>
      </c>
      <c r="W496" t="s">
        <v>43</v>
      </c>
    </row>
    <row r="497" spans="1:23" x14ac:dyDescent="0.3">
      <c r="A497" t="s">
        <v>4690</v>
      </c>
      <c r="B497" s="1">
        <v>44993</v>
      </c>
      <c r="C497" s="1">
        <v>45074</v>
      </c>
      <c r="D497">
        <v>109</v>
      </c>
      <c r="E497" t="s">
        <v>24</v>
      </c>
      <c r="F497" t="s">
        <v>39</v>
      </c>
      <c r="G497" t="s">
        <v>40</v>
      </c>
      <c r="H497" t="s">
        <v>27</v>
      </c>
      <c r="I497" t="s">
        <v>42</v>
      </c>
      <c r="J497" t="s">
        <v>36</v>
      </c>
      <c r="K497" t="s">
        <v>30</v>
      </c>
      <c r="L497" t="s">
        <v>66</v>
      </c>
      <c r="M497">
        <v>109</v>
      </c>
      <c r="N497" t="s">
        <v>4691</v>
      </c>
      <c r="O497" t="s">
        <v>46</v>
      </c>
      <c r="P497">
        <v>109</v>
      </c>
      <c r="Q497">
        <v>0</v>
      </c>
      <c r="R497">
        <v>0</v>
      </c>
      <c r="S497" t="s">
        <v>4692</v>
      </c>
      <c r="T497" t="s">
        <v>48</v>
      </c>
      <c r="U497" t="s">
        <v>295</v>
      </c>
      <c r="V497">
        <v>82911</v>
      </c>
      <c r="W497" t="s">
        <v>43</v>
      </c>
    </row>
    <row r="498" spans="1:23" x14ac:dyDescent="0.3">
      <c r="A498" t="s">
        <v>4693</v>
      </c>
      <c r="B498" s="1">
        <v>44994</v>
      </c>
      <c r="C498" s="1">
        <v>45079</v>
      </c>
      <c r="D498">
        <v>21481</v>
      </c>
      <c r="E498" t="s">
        <v>38</v>
      </c>
      <c r="F498" t="s">
        <v>25</v>
      </c>
      <c r="G498" t="s">
        <v>74</v>
      </c>
      <c r="H498" t="s">
        <v>52</v>
      </c>
      <c r="I498" t="s">
        <v>28</v>
      </c>
      <c r="J498" t="s">
        <v>36</v>
      </c>
      <c r="K498" t="s">
        <v>54</v>
      </c>
      <c r="L498" t="s">
        <v>66</v>
      </c>
      <c r="M498">
        <v>21481</v>
      </c>
      <c r="N498" t="s">
        <v>2539</v>
      </c>
      <c r="O498" t="s">
        <v>33</v>
      </c>
      <c r="P498">
        <v>0</v>
      </c>
      <c r="Q498">
        <v>0</v>
      </c>
      <c r="R498">
        <v>21481</v>
      </c>
      <c r="S498" t="s">
        <v>4694</v>
      </c>
      <c r="T498" t="s">
        <v>35</v>
      </c>
      <c r="U498" t="s">
        <v>35</v>
      </c>
      <c r="V498">
        <v>0</v>
      </c>
      <c r="W498" t="s">
        <v>53</v>
      </c>
    </row>
    <row r="499" spans="1:23" x14ac:dyDescent="0.3">
      <c r="A499" t="s">
        <v>4695</v>
      </c>
      <c r="B499" s="1">
        <v>44995</v>
      </c>
      <c r="C499" s="1">
        <v>45073</v>
      </c>
      <c r="D499">
        <v>64791</v>
      </c>
      <c r="E499" t="s">
        <v>38</v>
      </c>
      <c r="F499" t="s">
        <v>25</v>
      </c>
      <c r="G499" t="s">
        <v>74</v>
      </c>
      <c r="H499" t="s">
        <v>85</v>
      </c>
      <c r="I499" t="s">
        <v>42</v>
      </c>
      <c r="J499" t="s">
        <v>70</v>
      </c>
      <c r="K499" t="s">
        <v>30</v>
      </c>
      <c r="L499" t="s">
        <v>66</v>
      </c>
      <c r="M499">
        <v>64791</v>
      </c>
      <c r="N499" t="s">
        <v>4696</v>
      </c>
      <c r="O499" t="s">
        <v>61</v>
      </c>
      <c r="P499">
        <v>0</v>
      </c>
      <c r="Q499">
        <v>64791</v>
      </c>
      <c r="R499">
        <v>0</v>
      </c>
      <c r="S499" t="s">
        <v>4697</v>
      </c>
      <c r="T499" t="s">
        <v>35</v>
      </c>
      <c r="U499" t="s">
        <v>35</v>
      </c>
      <c r="V499">
        <v>0</v>
      </c>
      <c r="W499" t="s">
        <v>50</v>
      </c>
    </row>
    <row r="500" spans="1:23" x14ac:dyDescent="0.3">
      <c r="A500" t="s">
        <v>4698</v>
      </c>
      <c r="B500" s="1">
        <v>44996</v>
      </c>
      <c r="C500" s="1">
        <v>45082</v>
      </c>
      <c r="D500">
        <v>44277</v>
      </c>
      <c r="E500" t="s">
        <v>38</v>
      </c>
      <c r="F500" t="s">
        <v>25</v>
      </c>
      <c r="G500" t="s">
        <v>74</v>
      </c>
      <c r="H500" t="s">
        <v>27</v>
      </c>
      <c r="I500" t="s">
        <v>28</v>
      </c>
      <c r="J500" t="s">
        <v>36</v>
      </c>
      <c r="K500" t="s">
        <v>30</v>
      </c>
      <c r="L500" t="s">
        <v>75</v>
      </c>
      <c r="M500">
        <v>44277</v>
      </c>
      <c r="N500" t="s">
        <v>231</v>
      </c>
      <c r="O500" t="s">
        <v>33</v>
      </c>
      <c r="P500">
        <v>0</v>
      </c>
      <c r="Q500">
        <v>0</v>
      </c>
      <c r="R500">
        <v>44277</v>
      </c>
      <c r="S500" t="s">
        <v>4699</v>
      </c>
      <c r="T500" t="s">
        <v>35</v>
      </c>
      <c r="U500" t="s">
        <v>35</v>
      </c>
      <c r="V500">
        <v>0</v>
      </c>
      <c r="W500" t="s">
        <v>50</v>
      </c>
    </row>
    <row r="501" spans="1:23" x14ac:dyDescent="0.3">
      <c r="A501" t="s">
        <v>4700</v>
      </c>
      <c r="B501" s="1">
        <v>44997</v>
      </c>
      <c r="C501" s="1">
        <v>45064</v>
      </c>
      <c r="D501">
        <v>86</v>
      </c>
      <c r="E501" t="s">
        <v>38</v>
      </c>
      <c r="F501" t="s">
        <v>39</v>
      </c>
      <c r="G501" t="s">
        <v>119</v>
      </c>
      <c r="H501" t="s">
        <v>41</v>
      </c>
      <c r="I501" t="s">
        <v>28</v>
      </c>
      <c r="J501" t="s">
        <v>64</v>
      </c>
      <c r="K501" t="s">
        <v>30</v>
      </c>
      <c r="L501" t="s">
        <v>66</v>
      </c>
      <c r="M501">
        <v>86</v>
      </c>
      <c r="N501" t="s">
        <v>2321</v>
      </c>
      <c r="O501" t="s">
        <v>33</v>
      </c>
      <c r="P501">
        <v>0</v>
      </c>
      <c r="Q501">
        <v>0</v>
      </c>
      <c r="R501">
        <v>86</v>
      </c>
      <c r="S501" t="s">
        <v>4701</v>
      </c>
      <c r="T501" t="s">
        <v>35</v>
      </c>
      <c r="U501" t="s">
        <v>35</v>
      </c>
      <c r="V501">
        <v>0</v>
      </c>
      <c r="W501" t="s">
        <v>36</v>
      </c>
    </row>
    <row r="502" spans="1:23" x14ac:dyDescent="0.3">
      <c r="A502" t="s">
        <v>4700</v>
      </c>
      <c r="B502" s="1">
        <v>44997</v>
      </c>
      <c r="C502" s="1">
        <v>45069</v>
      </c>
      <c r="D502">
        <v>72983</v>
      </c>
      <c r="E502" t="s">
        <v>38</v>
      </c>
      <c r="F502" t="s">
        <v>25</v>
      </c>
      <c r="G502" t="s">
        <v>119</v>
      </c>
      <c r="H502" t="s">
        <v>41</v>
      </c>
      <c r="I502" t="s">
        <v>28</v>
      </c>
      <c r="J502" t="s">
        <v>64</v>
      </c>
      <c r="K502" t="s">
        <v>30</v>
      </c>
      <c r="L502" t="s">
        <v>66</v>
      </c>
      <c r="M502">
        <v>72983</v>
      </c>
      <c r="N502" t="s">
        <v>2321</v>
      </c>
      <c r="O502" t="s">
        <v>33</v>
      </c>
      <c r="P502">
        <v>0</v>
      </c>
      <c r="Q502">
        <v>0</v>
      </c>
      <c r="R502">
        <v>72983</v>
      </c>
      <c r="S502" t="s">
        <v>4701</v>
      </c>
      <c r="T502" t="s">
        <v>35</v>
      </c>
      <c r="U502" t="s">
        <v>35</v>
      </c>
      <c r="V502">
        <v>0</v>
      </c>
      <c r="W502" t="s">
        <v>36</v>
      </c>
    </row>
    <row r="503" spans="1:23" x14ac:dyDescent="0.3">
      <c r="A503" t="s">
        <v>4702</v>
      </c>
      <c r="B503" s="1">
        <v>44998</v>
      </c>
      <c r="C503" s="1">
        <v>45065</v>
      </c>
      <c r="D503">
        <v>115</v>
      </c>
      <c r="E503" t="s">
        <v>38</v>
      </c>
      <c r="F503" t="s">
        <v>39</v>
      </c>
      <c r="G503" t="s">
        <v>119</v>
      </c>
      <c r="H503" t="s">
        <v>52</v>
      </c>
      <c r="I503" t="s">
        <v>42</v>
      </c>
      <c r="J503" t="s">
        <v>64</v>
      </c>
      <c r="K503" t="s">
        <v>54</v>
      </c>
      <c r="L503" t="s">
        <v>75</v>
      </c>
      <c r="M503">
        <v>115</v>
      </c>
      <c r="N503" t="s">
        <v>2458</v>
      </c>
      <c r="O503" t="s">
        <v>46</v>
      </c>
      <c r="P503">
        <v>115</v>
      </c>
      <c r="Q503">
        <v>0</v>
      </c>
      <c r="R503">
        <v>0</v>
      </c>
      <c r="S503" t="s">
        <v>4703</v>
      </c>
      <c r="T503" t="s">
        <v>35</v>
      </c>
      <c r="U503" t="s">
        <v>35</v>
      </c>
      <c r="V503">
        <v>0</v>
      </c>
      <c r="W503" t="s">
        <v>50</v>
      </c>
    </row>
    <row r="504" spans="1:23" x14ac:dyDescent="0.3">
      <c r="A504" t="s">
        <v>4702</v>
      </c>
      <c r="B504" s="1">
        <v>44998</v>
      </c>
      <c r="C504" s="1">
        <v>45063</v>
      </c>
      <c r="D504">
        <v>67298</v>
      </c>
      <c r="E504" t="s">
        <v>38</v>
      </c>
      <c r="F504" t="s">
        <v>25</v>
      </c>
      <c r="G504" t="s">
        <v>119</v>
      </c>
      <c r="H504" t="s">
        <v>52</v>
      </c>
      <c r="I504" t="s">
        <v>42</v>
      </c>
      <c r="J504" t="s">
        <v>64</v>
      </c>
      <c r="K504" t="s">
        <v>54</v>
      </c>
      <c r="L504" t="s">
        <v>75</v>
      </c>
      <c r="M504">
        <v>67298</v>
      </c>
      <c r="N504" t="s">
        <v>2458</v>
      </c>
      <c r="O504" t="s">
        <v>46</v>
      </c>
      <c r="P504">
        <v>67298</v>
      </c>
      <c r="Q504">
        <v>0</v>
      </c>
      <c r="R504">
        <v>0</v>
      </c>
      <c r="S504" t="s">
        <v>4703</v>
      </c>
      <c r="T504" t="s">
        <v>35</v>
      </c>
      <c r="U504" t="s">
        <v>35</v>
      </c>
      <c r="V504">
        <v>0</v>
      </c>
      <c r="W504" t="s">
        <v>50</v>
      </c>
    </row>
    <row r="505" spans="1:23" x14ac:dyDescent="0.3">
      <c r="A505" t="s">
        <v>4704</v>
      </c>
      <c r="B505" s="1">
        <v>44999</v>
      </c>
      <c r="C505" s="1">
        <v>45074</v>
      </c>
      <c r="D505">
        <v>1985</v>
      </c>
      <c r="E505" t="s">
        <v>24</v>
      </c>
      <c r="F505" t="s">
        <v>25</v>
      </c>
      <c r="G505" t="s">
        <v>119</v>
      </c>
      <c r="H505" t="s">
        <v>59</v>
      </c>
      <c r="I505" t="s">
        <v>42</v>
      </c>
      <c r="J505" t="s">
        <v>114</v>
      </c>
      <c r="K505" t="s">
        <v>30</v>
      </c>
      <c r="L505" t="s">
        <v>31</v>
      </c>
      <c r="M505">
        <v>19850</v>
      </c>
      <c r="N505" t="s">
        <v>315</v>
      </c>
      <c r="O505" t="s">
        <v>61</v>
      </c>
      <c r="P505">
        <v>0</v>
      </c>
      <c r="Q505">
        <v>19850</v>
      </c>
      <c r="R505">
        <v>0</v>
      </c>
      <c r="S505" t="s">
        <v>4705</v>
      </c>
      <c r="T505" t="s">
        <v>35</v>
      </c>
      <c r="U505" t="s">
        <v>35</v>
      </c>
      <c r="V505">
        <v>0</v>
      </c>
      <c r="W505" t="s">
        <v>50</v>
      </c>
    </row>
    <row r="506" spans="1:23" x14ac:dyDescent="0.3">
      <c r="A506" t="s">
        <v>4706</v>
      </c>
      <c r="B506" s="1">
        <v>45000</v>
      </c>
      <c r="C506" s="1">
        <v>45067</v>
      </c>
      <c r="D506">
        <v>148</v>
      </c>
      <c r="E506" t="s">
        <v>24</v>
      </c>
      <c r="F506" t="s">
        <v>39</v>
      </c>
      <c r="G506" t="s">
        <v>80</v>
      </c>
      <c r="H506" t="s">
        <v>59</v>
      </c>
      <c r="I506" t="s">
        <v>42</v>
      </c>
      <c r="J506" t="s">
        <v>29</v>
      </c>
      <c r="K506" t="s">
        <v>30</v>
      </c>
      <c r="L506" t="s">
        <v>44</v>
      </c>
      <c r="M506">
        <v>148</v>
      </c>
      <c r="N506" t="s">
        <v>4671</v>
      </c>
      <c r="O506" t="s">
        <v>61</v>
      </c>
      <c r="P506">
        <v>0</v>
      </c>
      <c r="Q506">
        <v>148</v>
      </c>
      <c r="R506">
        <v>0</v>
      </c>
      <c r="S506" t="s">
        <v>4707</v>
      </c>
      <c r="T506" t="s">
        <v>35</v>
      </c>
      <c r="U506" t="s">
        <v>35</v>
      </c>
      <c r="V506">
        <v>0</v>
      </c>
      <c r="W506" t="s">
        <v>53</v>
      </c>
    </row>
    <row r="507" spans="1:23" x14ac:dyDescent="0.3">
      <c r="A507" t="s">
        <v>4706</v>
      </c>
      <c r="B507" s="1">
        <v>45000</v>
      </c>
      <c r="C507" s="1">
        <v>45077</v>
      </c>
      <c r="D507">
        <v>61755</v>
      </c>
      <c r="E507" t="s">
        <v>24</v>
      </c>
      <c r="F507" t="s">
        <v>25</v>
      </c>
      <c r="G507" t="s">
        <v>80</v>
      </c>
      <c r="H507" t="s">
        <v>59</v>
      </c>
      <c r="I507" t="s">
        <v>42</v>
      </c>
      <c r="J507" t="s">
        <v>29</v>
      </c>
      <c r="K507" t="s">
        <v>30</v>
      </c>
      <c r="L507" t="s">
        <v>44</v>
      </c>
      <c r="M507">
        <v>61755</v>
      </c>
      <c r="N507" t="s">
        <v>4671</v>
      </c>
      <c r="O507" t="s">
        <v>61</v>
      </c>
      <c r="P507">
        <v>0</v>
      </c>
      <c r="Q507">
        <v>61755</v>
      </c>
      <c r="R507">
        <v>0</v>
      </c>
      <c r="S507" t="s">
        <v>4707</v>
      </c>
      <c r="T507" t="s">
        <v>35</v>
      </c>
      <c r="U507" t="s">
        <v>35</v>
      </c>
      <c r="V507">
        <v>0</v>
      </c>
      <c r="W507" t="s">
        <v>53</v>
      </c>
    </row>
    <row r="508" spans="1:23" x14ac:dyDescent="0.3">
      <c r="A508" t="s">
        <v>4708</v>
      </c>
      <c r="B508" s="1">
        <v>45001</v>
      </c>
      <c r="C508" s="1">
        <v>45065</v>
      </c>
      <c r="D508">
        <v>65222</v>
      </c>
      <c r="E508" t="s">
        <v>38</v>
      </c>
      <c r="F508" t="s">
        <v>25</v>
      </c>
      <c r="G508" t="s">
        <v>80</v>
      </c>
      <c r="H508" t="s">
        <v>59</v>
      </c>
      <c r="I508" t="s">
        <v>42</v>
      </c>
      <c r="J508" t="s">
        <v>29</v>
      </c>
      <c r="K508" t="s">
        <v>54</v>
      </c>
      <c r="L508" t="s">
        <v>44</v>
      </c>
      <c r="M508">
        <v>65222</v>
      </c>
      <c r="N508" t="s">
        <v>4709</v>
      </c>
      <c r="O508" t="s">
        <v>61</v>
      </c>
      <c r="P508">
        <v>0</v>
      </c>
      <c r="Q508">
        <v>65222</v>
      </c>
      <c r="R508">
        <v>0</v>
      </c>
      <c r="S508" t="s">
        <v>4710</v>
      </c>
      <c r="T508" t="s">
        <v>48</v>
      </c>
      <c r="U508" t="s">
        <v>1598</v>
      </c>
      <c r="V508">
        <v>65883</v>
      </c>
      <c r="W508" t="s">
        <v>36</v>
      </c>
    </row>
    <row r="509" spans="1:23" x14ac:dyDescent="0.3">
      <c r="A509" t="s">
        <v>4711</v>
      </c>
      <c r="B509" s="1">
        <v>45002</v>
      </c>
      <c r="C509" s="1">
        <v>45073</v>
      </c>
      <c r="D509">
        <v>13</v>
      </c>
      <c r="E509" t="s">
        <v>38</v>
      </c>
      <c r="F509" t="s">
        <v>39</v>
      </c>
      <c r="G509" t="s">
        <v>26</v>
      </c>
      <c r="H509" t="s">
        <v>27</v>
      </c>
      <c r="I509" t="s">
        <v>42</v>
      </c>
      <c r="J509" t="s">
        <v>53</v>
      </c>
      <c r="K509" t="s">
        <v>30</v>
      </c>
      <c r="L509" t="s">
        <v>66</v>
      </c>
      <c r="M509">
        <v>130</v>
      </c>
      <c r="N509" t="s">
        <v>4649</v>
      </c>
      <c r="O509" t="s">
        <v>46</v>
      </c>
      <c r="P509">
        <v>130</v>
      </c>
      <c r="Q509">
        <v>0</v>
      </c>
      <c r="R509">
        <v>0</v>
      </c>
      <c r="S509" t="s">
        <v>4712</v>
      </c>
      <c r="T509" t="s">
        <v>35</v>
      </c>
      <c r="U509" t="s">
        <v>35</v>
      </c>
      <c r="V509">
        <v>0</v>
      </c>
      <c r="W509" t="s">
        <v>36</v>
      </c>
    </row>
    <row r="510" spans="1:23" x14ac:dyDescent="0.3">
      <c r="A510" t="s">
        <v>4711</v>
      </c>
      <c r="B510" s="1">
        <v>45002</v>
      </c>
      <c r="C510" s="1">
        <v>45070</v>
      </c>
      <c r="D510">
        <v>92892</v>
      </c>
      <c r="E510" t="s">
        <v>38</v>
      </c>
      <c r="F510" t="s">
        <v>25</v>
      </c>
      <c r="G510" t="s">
        <v>26</v>
      </c>
      <c r="H510" t="s">
        <v>27</v>
      </c>
      <c r="I510" t="s">
        <v>42</v>
      </c>
      <c r="J510" t="s">
        <v>53</v>
      </c>
      <c r="K510" t="s">
        <v>30</v>
      </c>
      <c r="L510" t="s">
        <v>66</v>
      </c>
      <c r="M510">
        <v>92892</v>
      </c>
      <c r="N510" t="s">
        <v>4649</v>
      </c>
      <c r="O510" t="s">
        <v>46</v>
      </c>
      <c r="P510">
        <v>92892</v>
      </c>
      <c r="Q510">
        <v>0</v>
      </c>
      <c r="R510">
        <v>0</v>
      </c>
      <c r="S510" t="s">
        <v>4712</v>
      </c>
      <c r="T510" t="s">
        <v>35</v>
      </c>
      <c r="U510" t="s">
        <v>35</v>
      </c>
      <c r="V510">
        <v>0</v>
      </c>
      <c r="W510" t="s">
        <v>36</v>
      </c>
    </row>
    <row r="511" spans="1:23" x14ac:dyDescent="0.3">
      <c r="A511" t="s">
        <v>4713</v>
      </c>
      <c r="B511" s="1">
        <v>45003</v>
      </c>
      <c r="C511" s="1">
        <v>45076</v>
      </c>
      <c r="D511">
        <v>72979</v>
      </c>
      <c r="E511" t="s">
        <v>24</v>
      </c>
      <c r="F511" t="s">
        <v>25</v>
      </c>
      <c r="G511" t="s">
        <v>74</v>
      </c>
      <c r="H511" t="s">
        <v>59</v>
      </c>
      <c r="I511" t="s">
        <v>42</v>
      </c>
      <c r="J511" t="s">
        <v>114</v>
      </c>
      <c r="K511" t="s">
        <v>30</v>
      </c>
      <c r="L511" t="s">
        <v>55</v>
      </c>
      <c r="M511">
        <v>72979</v>
      </c>
      <c r="N511" t="s">
        <v>4714</v>
      </c>
      <c r="O511" t="s">
        <v>46</v>
      </c>
      <c r="P511">
        <v>72979</v>
      </c>
      <c r="Q511">
        <v>0</v>
      </c>
      <c r="R511">
        <v>0</v>
      </c>
      <c r="S511" t="s">
        <v>4715</v>
      </c>
      <c r="T511" t="s">
        <v>35</v>
      </c>
      <c r="U511" t="s">
        <v>35</v>
      </c>
      <c r="V511">
        <v>0</v>
      </c>
      <c r="W511" t="s">
        <v>50</v>
      </c>
    </row>
    <row r="512" spans="1:23" x14ac:dyDescent="0.3">
      <c r="A512" t="s">
        <v>4713</v>
      </c>
      <c r="B512" s="1">
        <v>45003</v>
      </c>
      <c r="C512" s="1">
        <v>45084</v>
      </c>
      <c r="D512">
        <v>131</v>
      </c>
      <c r="E512" t="s">
        <v>24</v>
      </c>
      <c r="F512" t="s">
        <v>39</v>
      </c>
      <c r="G512" t="s">
        <v>74</v>
      </c>
      <c r="H512" t="s">
        <v>59</v>
      </c>
      <c r="I512" t="s">
        <v>42</v>
      </c>
      <c r="J512" t="s">
        <v>114</v>
      </c>
      <c r="K512" t="s">
        <v>30</v>
      </c>
      <c r="L512" t="s">
        <v>55</v>
      </c>
      <c r="M512">
        <v>131</v>
      </c>
      <c r="N512" t="s">
        <v>4714</v>
      </c>
      <c r="O512" t="s">
        <v>46</v>
      </c>
      <c r="P512">
        <v>131</v>
      </c>
      <c r="Q512">
        <v>0</v>
      </c>
      <c r="R512">
        <v>0</v>
      </c>
      <c r="S512" t="s">
        <v>4715</v>
      </c>
      <c r="T512" t="s">
        <v>35</v>
      </c>
      <c r="U512" t="s">
        <v>35</v>
      </c>
      <c r="V512">
        <v>0</v>
      </c>
      <c r="W512" t="s">
        <v>50</v>
      </c>
    </row>
    <row r="513" spans="1:23" x14ac:dyDescent="0.3">
      <c r="A513" t="s">
        <v>4716</v>
      </c>
      <c r="B513" s="1">
        <v>45004</v>
      </c>
      <c r="C513" s="1">
        <v>45079</v>
      </c>
      <c r="D513">
        <v>48043</v>
      </c>
      <c r="E513" t="s">
        <v>38</v>
      </c>
      <c r="F513" t="s">
        <v>25</v>
      </c>
      <c r="G513" t="s">
        <v>74</v>
      </c>
      <c r="H513" t="s">
        <v>52</v>
      </c>
      <c r="I513" t="s">
        <v>42</v>
      </c>
      <c r="J513" t="s">
        <v>114</v>
      </c>
      <c r="K513" t="s">
        <v>54</v>
      </c>
      <c r="L513" t="s">
        <v>75</v>
      </c>
      <c r="M513">
        <v>48043</v>
      </c>
      <c r="N513" t="s">
        <v>89</v>
      </c>
      <c r="O513" t="s">
        <v>116</v>
      </c>
      <c r="P513">
        <v>48043</v>
      </c>
      <c r="Q513">
        <v>0</v>
      </c>
      <c r="R513">
        <v>0</v>
      </c>
      <c r="S513" t="s">
        <v>4717</v>
      </c>
      <c r="T513" t="s">
        <v>35</v>
      </c>
      <c r="U513" t="s">
        <v>35</v>
      </c>
      <c r="V513">
        <v>0</v>
      </c>
      <c r="W513" t="s">
        <v>36</v>
      </c>
    </row>
    <row r="514" spans="1:23" x14ac:dyDescent="0.3">
      <c r="A514" t="s">
        <v>4716</v>
      </c>
      <c r="B514" s="1">
        <v>45004</v>
      </c>
      <c r="C514" s="1">
        <v>45087</v>
      </c>
      <c r="D514">
        <v>105</v>
      </c>
      <c r="E514" t="s">
        <v>38</v>
      </c>
      <c r="F514" t="s">
        <v>39</v>
      </c>
      <c r="G514" t="s">
        <v>74</v>
      </c>
      <c r="H514" t="s">
        <v>52</v>
      </c>
      <c r="I514" t="s">
        <v>42</v>
      </c>
      <c r="J514" t="s">
        <v>114</v>
      </c>
      <c r="K514" t="s">
        <v>54</v>
      </c>
      <c r="L514" t="s">
        <v>75</v>
      </c>
      <c r="M514">
        <v>105</v>
      </c>
      <c r="N514" t="s">
        <v>89</v>
      </c>
      <c r="O514" t="s">
        <v>116</v>
      </c>
      <c r="P514">
        <v>105</v>
      </c>
      <c r="Q514">
        <v>0</v>
      </c>
      <c r="R514">
        <v>0</v>
      </c>
      <c r="S514" t="s">
        <v>4717</v>
      </c>
      <c r="T514" t="s">
        <v>35</v>
      </c>
      <c r="U514" t="s">
        <v>35</v>
      </c>
      <c r="V514">
        <v>0</v>
      </c>
      <c r="W514" t="s">
        <v>36</v>
      </c>
    </row>
    <row r="515" spans="1:23" x14ac:dyDescent="0.3">
      <c r="A515" t="s">
        <v>4718</v>
      </c>
      <c r="B515" s="1">
        <v>45005</v>
      </c>
      <c r="C515" s="1">
        <v>45086</v>
      </c>
      <c r="D515">
        <v>73703</v>
      </c>
      <c r="E515" t="s">
        <v>38</v>
      </c>
      <c r="F515" t="s">
        <v>25</v>
      </c>
      <c r="G515" t="s">
        <v>40</v>
      </c>
      <c r="H515" t="s">
        <v>41</v>
      </c>
      <c r="I515" t="s">
        <v>42</v>
      </c>
      <c r="J515" t="s">
        <v>53</v>
      </c>
      <c r="K515" t="s">
        <v>30</v>
      </c>
      <c r="L515" t="s">
        <v>55</v>
      </c>
      <c r="M515">
        <v>73703</v>
      </c>
      <c r="N515" t="s">
        <v>3310</v>
      </c>
      <c r="O515" t="s">
        <v>46</v>
      </c>
      <c r="P515">
        <v>73703</v>
      </c>
      <c r="Q515">
        <v>0</v>
      </c>
      <c r="R515">
        <v>0</v>
      </c>
      <c r="S515" t="s">
        <v>4719</v>
      </c>
      <c r="T515" t="s">
        <v>35</v>
      </c>
      <c r="U515" t="s">
        <v>35</v>
      </c>
      <c r="V515">
        <v>0</v>
      </c>
      <c r="W515" t="s">
        <v>53</v>
      </c>
    </row>
    <row r="516" spans="1:23" x14ac:dyDescent="0.3">
      <c r="A516" t="s">
        <v>4720</v>
      </c>
      <c r="B516" s="1">
        <v>45006</v>
      </c>
      <c r="C516" s="1">
        <v>45086</v>
      </c>
      <c r="D516">
        <v>33206</v>
      </c>
      <c r="E516" t="s">
        <v>38</v>
      </c>
      <c r="F516" t="s">
        <v>25</v>
      </c>
      <c r="G516" t="s">
        <v>119</v>
      </c>
      <c r="H516" t="s">
        <v>85</v>
      </c>
      <c r="I516" t="s">
        <v>28</v>
      </c>
      <c r="J516" t="s">
        <v>36</v>
      </c>
      <c r="K516" t="s">
        <v>54</v>
      </c>
      <c r="L516" t="s">
        <v>66</v>
      </c>
      <c r="M516">
        <v>33206</v>
      </c>
      <c r="N516" t="s">
        <v>2618</v>
      </c>
      <c r="O516" t="s">
        <v>33</v>
      </c>
      <c r="P516">
        <v>0</v>
      </c>
      <c r="Q516">
        <v>0</v>
      </c>
      <c r="R516">
        <v>33206</v>
      </c>
      <c r="S516" t="s">
        <v>4721</v>
      </c>
      <c r="T516" t="s">
        <v>35</v>
      </c>
      <c r="U516" t="s">
        <v>35</v>
      </c>
      <c r="V516">
        <v>0</v>
      </c>
      <c r="W516" t="s">
        <v>64</v>
      </c>
    </row>
    <row r="517" spans="1:23" x14ac:dyDescent="0.3">
      <c r="A517" t="s">
        <v>4722</v>
      </c>
      <c r="B517" s="1">
        <v>45007</v>
      </c>
      <c r="C517" s="1">
        <v>45089</v>
      </c>
      <c r="D517">
        <v>72476</v>
      </c>
      <c r="E517" t="s">
        <v>38</v>
      </c>
      <c r="F517" t="s">
        <v>25</v>
      </c>
      <c r="G517" t="s">
        <v>119</v>
      </c>
      <c r="H517" t="s">
        <v>59</v>
      </c>
      <c r="I517" t="s">
        <v>42</v>
      </c>
      <c r="J517" t="s">
        <v>50</v>
      </c>
      <c r="K517" t="s">
        <v>30</v>
      </c>
      <c r="L517" t="s">
        <v>31</v>
      </c>
      <c r="M517">
        <v>72476</v>
      </c>
      <c r="N517" t="s">
        <v>409</v>
      </c>
      <c r="O517" t="s">
        <v>46</v>
      </c>
      <c r="P517">
        <v>72476</v>
      </c>
      <c r="Q517">
        <v>0</v>
      </c>
      <c r="R517">
        <v>0</v>
      </c>
      <c r="S517" t="s">
        <v>4723</v>
      </c>
      <c r="T517" t="s">
        <v>48</v>
      </c>
      <c r="U517" t="s">
        <v>1615</v>
      </c>
      <c r="V517">
        <v>1058</v>
      </c>
      <c r="W517" t="s">
        <v>50</v>
      </c>
    </row>
    <row r="518" spans="1:23" x14ac:dyDescent="0.3">
      <c r="A518" t="s">
        <v>4724</v>
      </c>
      <c r="B518" s="1">
        <v>45008</v>
      </c>
      <c r="C518" s="1">
        <v>45070</v>
      </c>
      <c r="D518">
        <v>18267</v>
      </c>
      <c r="E518" t="s">
        <v>38</v>
      </c>
      <c r="F518" t="s">
        <v>25</v>
      </c>
      <c r="G518" t="s">
        <v>109</v>
      </c>
      <c r="H518" t="s">
        <v>52</v>
      </c>
      <c r="I518" t="s">
        <v>28</v>
      </c>
      <c r="J518" t="s">
        <v>36</v>
      </c>
      <c r="K518" t="s">
        <v>30</v>
      </c>
      <c r="L518" t="s">
        <v>44</v>
      </c>
      <c r="M518">
        <v>18267</v>
      </c>
      <c r="N518" t="s">
        <v>4725</v>
      </c>
      <c r="O518" t="s">
        <v>33</v>
      </c>
      <c r="P518">
        <v>0</v>
      </c>
      <c r="Q518">
        <v>0</v>
      </c>
      <c r="R518">
        <v>18267</v>
      </c>
      <c r="S518" t="s">
        <v>4726</v>
      </c>
      <c r="T518" t="s">
        <v>35</v>
      </c>
      <c r="U518" t="s">
        <v>35</v>
      </c>
      <c r="V518">
        <v>0</v>
      </c>
      <c r="W518" t="s">
        <v>36</v>
      </c>
    </row>
    <row r="519" spans="1:23" x14ac:dyDescent="0.3">
      <c r="A519" t="s">
        <v>4727</v>
      </c>
      <c r="B519" s="1">
        <v>45009</v>
      </c>
      <c r="C519" s="1">
        <v>45078</v>
      </c>
      <c r="D519">
        <v>91139</v>
      </c>
      <c r="E519" t="s">
        <v>38</v>
      </c>
      <c r="F519" t="s">
        <v>25</v>
      </c>
      <c r="G519" t="s">
        <v>119</v>
      </c>
      <c r="H519" t="s">
        <v>41</v>
      </c>
      <c r="I519" t="s">
        <v>42</v>
      </c>
      <c r="J519" t="s">
        <v>43</v>
      </c>
      <c r="K519" t="s">
        <v>54</v>
      </c>
      <c r="L519" t="s">
        <v>55</v>
      </c>
      <c r="M519">
        <v>91139</v>
      </c>
      <c r="N519" t="s">
        <v>4728</v>
      </c>
      <c r="O519" t="s">
        <v>46</v>
      </c>
      <c r="P519">
        <v>91139</v>
      </c>
      <c r="Q519">
        <v>0</v>
      </c>
      <c r="R519">
        <v>0</v>
      </c>
      <c r="S519" t="s">
        <v>4729</v>
      </c>
      <c r="T519" t="s">
        <v>35</v>
      </c>
      <c r="U519" t="s">
        <v>35</v>
      </c>
      <c r="V519">
        <v>0</v>
      </c>
      <c r="W519" t="s">
        <v>29</v>
      </c>
    </row>
    <row r="520" spans="1:23" x14ac:dyDescent="0.3">
      <c r="A520" t="s">
        <v>4727</v>
      </c>
      <c r="B520" s="1">
        <v>45009</v>
      </c>
      <c r="C520" s="1">
        <v>45097</v>
      </c>
      <c r="D520">
        <v>133</v>
      </c>
      <c r="E520" t="s">
        <v>38</v>
      </c>
      <c r="F520" t="s">
        <v>39</v>
      </c>
      <c r="G520" t="s">
        <v>119</v>
      </c>
      <c r="H520" t="s">
        <v>41</v>
      </c>
      <c r="I520" t="s">
        <v>42</v>
      </c>
      <c r="J520" t="s">
        <v>43</v>
      </c>
      <c r="K520" t="s">
        <v>54</v>
      </c>
      <c r="L520" t="s">
        <v>55</v>
      </c>
      <c r="M520">
        <v>133</v>
      </c>
      <c r="N520" t="s">
        <v>4728</v>
      </c>
      <c r="O520" t="s">
        <v>46</v>
      </c>
      <c r="P520">
        <v>133</v>
      </c>
      <c r="Q520">
        <v>0</v>
      </c>
      <c r="R520">
        <v>0</v>
      </c>
      <c r="S520" t="s">
        <v>4729</v>
      </c>
      <c r="T520" t="s">
        <v>35</v>
      </c>
      <c r="U520" t="s">
        <v>35</v>
      </c>
      <c r="V520">
        <v>0</v>
      </c>
      <c r="W520" t="s">
        <v>29</v>
      </c>
    </row>
    <row r="521" spans="1:23" x14ac:dyDescent="0.3">
      <c r="A521" t="s">
        <v>4730</v>
      </c>
      <c r="B521" s="1">
        <v>45010</v>
      </c>
      <c r="C521" s="1">
        <v>45085</v>
      </c>
      <c r="D521">
        <v>38049</v>
      </c>
      <c r="E521" t="s">
        <v>24</v>
      </c>
      <c r="F521" t="s">
        <v>25</v>
      </c>
      <c r="G521" t="s">
        <v>109</v>
      </c>
      <c r="H521" t="s">
        <v>27</v>
      </c>
      <c r="I521" t="s">
        <v>42</v>
      </c>
      <c r="J521" t="s">
        <v>50</v>
      </c>
      <c r="K521" t="s">
        <v>54</v>
      </c>
      <c r="L521" t="s">
        <v>66</v>
      </c>
      <c r="M521">
        <v>38049</v>
      </c>
      <c r="N521" t="s">
        <v>891</v>
      </c>
      <c r="O521" t="s">
        <v>116</v>
      </c>
      <c r="P521">
        <v>38049</v>
      </c>
      <c r="Q521">
        <v>0</v>
      </c>
      <c r="R521">
        <v>0</v>
      </c>
      <c r="S521" t="s">
        <v>4731</v>
      </c>
      <c r="T521" t="s">
        <v>48</v>
      </c>
      <c r="U521" t="s">
        <v>1019</v>
      </c>
      <c r="V521">
        <v>13513</v>
      </c>
      <c r="W521" t="s">
        <v>29</v>
      </c>
    </row>
    <row r="522" spans="1:23" x14ac:dyDescent="0.3">
      <c r="A522" t="s">
        <v>4732</v>
      </c>
      <c r="B522" s="1">
        <v>45011</v>
      </c>
      <c r="C522" s="1">
        <v>45092</v>
      </c>
      <c r="D522">
        <v>32591</v>
      </c>
      <c r="E522" t="s">
        <v>24</v>
      </c>
      <c r="F522" t="s">
        <v>25</v>
      </c>
      <c r="G522" t="s">
        <v>74</v>
      </c>
      <c r="H522" t="s">
        <v>93</v>
      </c>
      <c r="I522" t="s">
        <v>28</v>
      </c>
      <c r="J522" t="s">
        <v>53</v>
      </c>
      <c r="K522" t="s">
        <v>54</v>
      </c>
      <c r="L522" t="s">
        <v>55</v>
      </c>
      <c r="M522">
        <v>32591</v>
      </c>
      <c r="N522" t="s">
        <v>4696</v>
      </c>
      <c r="O522" t="s">
        <v>33</v>
      </c>
      <c r="P522">
        <v>0</v>
      </c>
      <c r="Q522">
        <v>0</v>
      </c>
      <c r="R522">
        <v>32591</v>
      </c>
      <c r="S522" t="s">
        <v>4733</v>
      </c>
      <c r="T522" t="s">
        <v>48</v>
      </c>
      <c r="U522" t="s">
        <v>355</v>
      </c>
      <c r="V522">
        <v>51375</v>
      </c>
      <c r="W522" t="s">
        <v>50</v>
      </c>
    </row>
    <row r="523" spans="1:23" x14ac:dyDescent="0.3">
      <c r="A523" t="s">
        <v>4732</v>
      </c>
      <c r="B523" s="1">
        <v>45011</v>
      </c>
      <c r="C523" s="1">
        <v>45101</v>
      </c>
      <c r="D523">
        <v>133</v>
      </c>
      <c r="E523" t="s">
        <v>24</v>
      </c>
      <c r="F523" t="s">
        <v>39</v>
      </c>
      <c r="G523" t="s">
        <v>74</v>
      </c>
      <c r="H523" t="s">
        <v>93</v>
      </c>
      <c r="I523" t="s">
        <v>28</v>
      </c>
      <c r="J523" t="s">
        <v>53</v>
      </c>
      <c r="K523" t="s">
        <v>54</v>
      </c>
      <c r="L523" t="s">
        <v>55</v>
      </c>
      <c r="M523">
        <v>133</v>
      </c>
      <c r="N523" t="s">
        <v>4696</v>
      </c>
      <c r="O523" t="s">
        <v>33</v>
      </c>
      <c r="P523">
        <v>0</v>
      </c>
      <c r="Q523">
        <v>0</v>
      </c>
      <c r="R523">
        <v>133</v>
      </c>
      <c r="S523" t="s">
        <v>4733</v>
      </c>
      <c r="T523" t="s">
        <v>48</v>
      </c>
      <c r="U523" t="s">
        <v>355</v>
      </c>
      <c r="V523">
        <v>51375</v>
      </c>
      <c r="W523" t="s">
        <v>50</v>
      </c>
    </row>
    <row r="524" spans="1:23" x14ac:dyDescent="0.3">
      <c r="A524" t="s">
        <v>4734</v>
      </c>
      <c r="B524" s="1">
        <v>45012</v>
      </c>
      <c r="C524" s="1">
        <v>45092</v>
      </c>
      <c r="D524">
        <v>124</v>
      </c>
      <c r="E524" t="s">
        <v>24</v>
      </c>
      <c r="F524" t="s">
        <v>39</v>
      </c>
      <c r="G524" t="s">
        <v>74</v>
      </c>
      <c r="H524" t="s">
        <v>41</v>
      </c>
      <c r="I524" t="s">
        <v>28</v>
      </c>
      <c r="J524" t="s">
        <v>43</v>
      </c>
      <c r="K524" t="s">
        <v>54</v>
      </c>
      <c r="L524" t="s">
        <v>31</v>
      </c>
      <c r="M524">
        <v>124</v>
      </c>
      <c r="N524" t="s">
        <v>4377</v>
      </c>
      <c r="O524" t="s">
        <v>33</v>
      </c>
      <c r="P524">
        <v>0</v>
      </c>
      <c r="Q524">
        <v>0</v>
      </c>
      <c r="R524">
        <v>124</v>
      </c>
      <c r="S524" t="s">
        <v>4735</v>
      </c>
      <c r="T524" t="s">
        <v>35</v>
      </c>
      <c r="U524" t="s">
        <v>35</v>
      </c>
      <c r="V524">
        <v>0</v>
      </c>
      <c r="W524" t="s">
        <v>53</v>
      </c>
    </row>
    <row r="525" spans="1:23" x14ac:dyDescent="0.3">
      <c r="A525" t="s">
        <v>4734</v>
      </c>
      <c r="B525" s="1">
        <v>45012</v>
      </c>
      <c r="C525" s="1">
        <v>45090</v>
      </c>
      <c r="D525">
        <v>52452</v>
      </c>
      <c r="E525" t="s">
        <v>24</v>
      </c>
      <c r="F525" t="s">
        <v>25</v>
      </c>
      <c r="G525" t="s">
        <v>74</v>
      </c>
      <c r="H525" t="s">
        <v>41</v>
      </c>
      <c r="I525" t="s">
        <v>28</v>
      </c>
      <c r="J525" t="s">
        <v>43</v>
      </c>
      <c r="K525" t="s">
        <v>54</v>
      </c>
      <c r="L525" t="s">
        <v>31</v>
      </c>
      <c r="M525">
        <v>52452</v>
      </c>
      <c r="N525" t="s">
        <v>4377</v>
      </c>
      <c r="O525" t="s">
        <v>33</v>
      </c>
      <c r="P525">
        <v>0</v>
      </c>
      <c r="Q525">
        <v>0</v>
      </c>
      <c r="R525">
        <v>52452</v>
      </c>
      <c r="S525" t="s">
        <v>4735</v>
      </c>
      <c r="T525" t="s">
        <v>35</v>
      </c>
      <c r="U525" t="s">
        <v>35</v>
      </c>
      <c r="V525">
        <v>0</v>
      </c>
      <c r="W525" t="s">
        <v>53</v>
      </c>
    </row>
    <row r="526" spans="1:23" x14ac:dyDescent="0.3">
      <c r="A526" t="s">
        <v>4736</v>
      </c>
      <c r="B526" s="1">
        <v>45013</v>
      </c>
      <c r="C526" s="1">
        <v>45074</v>
      </c>
      <c r="D526">
        <v>14</v>
      </c>
      <c r="E526" t="s">
        <v>38</v>
      </c>
      <c r="F526" t="s">
        <v>39</v>
      </c>
      <c r="G526" t="s">
        <v>74</v>
      </c>
      <c r="H526" t="s">
        <v>59</v>
      </c>
      <c r="I526" t="s">
        <v>28</v>
      </c>
      <c r="J526" t="s">
        <v>36</v>
      </c>
      <c r="K526" t="s">
        <v>54</v>
      </c>
      <c r="L526" t="s">
        <v>55</v>
      </c>
      <c r="M526">
        <v>140</v>
      </c>
      <c r="N526" t="s">
        <v>618</v>
      </c>
      <c r="O526" t="s">
        <v>33</v>
      </c>
      <c r="P526">
        <v>0</v>
      </c>
      <c r="Q526">
        <v>0</v>
      </c>
      <c r="R526">
        <v>140</v>
      </c>
      <c r="S526" t="s">
        <v>4737</v>
      </c>
      <c r="T526" t="s">
        <v>35</v>
      </c>
      <c r="U526" t="s">
        <v>35</v>
      </c>
      <c r="V526">
        <v>0</v>
      </c>
      <c r="W526" t="s">
        <v>64</v>
      </c>
    </row>
    <row r="527" spans="1:23" x14ac:dyDescent="0.3">
      <c r="A527" t="s">
        <v>4736</v>
      </c>
      <c r="B527" s="1">
        <v>45013</v>
      </c>
      <c r="C527" s="1">
        <v>45086</v>
      </c>
      <c r="D527">
        <v>59472</v>
      </c>
      <c r="E527" t="s">
        <v>38</v>
      </c>
      <c r="F527" t="s">
        <v>25</v>
      </c>
      <c r="G527" t="s">
        <v>74</v>
      </c>
      <c r="H527" t="s">
        <v>59</v>
      </c>
      <c r="I527" t="s">
        <v>28</v>
      </c>
      <c r="J527" t="s">
        <v>36</v>
      </c>
      <c r="K527" t="s">
        <v>54</v>
      </c>
      <c r="L527" t="s">
        <v>55</v>
      </c>
      <c r="M527">
        <v>59472</v>
      </c>
      <c r="N527" t="s">
        <v>618</v>
      </c>
      <c r="O527" t="s">
        <v>33</v>
      </c>
      <c r="P527">
        <v>0</v>
      </c>
      <c r="Q527">
        <v>0</v>
      </c>
      <c r="R527">
        <v>59472</v>
      </c>
      <c r="S527" t="s">
        <v>4737</v>
      </c>
      <c r="T527" t="s">
        <v>35</v>
      </c>
      <c r="U527" t="s">
        <v>35</v>
      </c>
      <c r="V527">
        <v>0</v>
      </c>
      <c r="W527" t="s">
        <v>64</v>
      </c>
    </row>
    <row r="528" spans="1:23" x14ac:dyDescent="0.3">
      <c r="A528" t="s">
        <v>4738</v>
      </c>
      <c r="B528" s="1">
        <v>45014</v>
      </c>
      <c r="C528" s="1">
        <v>45088</v>
      </c>
      <c r="D528">
        <v>93</v>
      </c>
      <c r="E528" t="s">
        <v>38</v>
      </c>
      <c r="F528" t="s">
        <v>39</v>
      </c>
      <c r="G528" t="s">
        <v>109</v>
      </c>
      <c r="H528" t="s">
        <v>85</v>
      </c>
      <c r="I528" t="s">
        <v>42</v>
      </c>
      <c r="J528" t="s">
        <v>70</v>
      </c>
      <c r="K528" t="s">
        <v>30</v>
      </c>
      <c r="L528" t="s">
        <v>55</v>
      </c>
      <c r="M528">
        <v>93</v>
      </c>
      <c r="N528" t="s">
        <v>2705</v>
      </c>
      <c r="O528" t="s">
        <v>61</v>
      </c>
      <c r="P528">
        <v>0</v>
      </c>
      <c r="Q528">
        <v>93</v>
      </c>
      <c r="R528">
        <v>0</v>
      </c>
      <c r="S528" t="s">
        <v>4739</v>
      </c>
      <c r="T528" t="s">
        <v>35</v>
      </c>
      <c r="U528" t="s">
        <v>35</v>
      </c>
      <c r="V528">
        <v>0</v>
      </c>
      <c r="W528" t="s">
        <v>36</v>
      </c>
    </row>
    <row r="529" spans="1:23" x14ac:dyDescent="0.3">
      <c r="A529" t="s">
        <v>4738</v>
      </c>
      <c r="B529" s="1">
        <v>45014</v>
      </c>
      <c r="C529" s="1">
        <v>45101</v>
      </c>
      <c r="D529">
        <v>92216</v>
      </c>
      <c r="E529" t="s">
        <v>38</v>
      </c>
      <c r="F529" t="s">
        <v>25</v>
      </c>
      <c r="G529" t="s">
        <v>109</v>
      </c>
      <c r="H529" t="s">
        <v>85</v>
      </c>
      <c r="I529" t="s">
        <v>42</v>
      </c>
      <c r="J529" t="s">
        <v>70</v>
      </c>
      <c r="K529" t="s">
        <v>30</v>
      </c>
      <c r="L529" t="s">
        <v>55</v>
      </c>
      <c r="M529">
        <v>92216</v>
      </c>
      <c r="N529" t="s">
        <v>2705</v>
      </c>
      <c r="O529" t="s">
        <v>61</v>
      </c>
      <c r="P529">
        <v>0</v>
      </c>
      <c r="Q529">
        <v>92216</v>
      </c>
      <c r="R529">
        <v>0</v>
      </c>
      <c r="S529" t="s">
        <v>4739</v>
      </c>
      <c r="T529" t="s">
        <v>35</v>
      </c>
      <c r="U529" t="s">
        <v>35</v>
      </c>
      <c r="V529">
        <v>0</v>
      </c>
      <c r="W529" t="s">
        <v>36</v>
      </c>
    </row>
    <row r="530" spans="1:23" x14ac:dyDescent="0.3">
      <c r="A530" t="s">
        <v>4740</v>
      </c>
      <c r="B530" s="1">
        <v>45015</v>
      </c>
      <c r="C530" s="1">
        <v>45102</v>
      </c>
      <c r="D530">
        <v>12</v>
      </c>
      <c r="E530" t="s">
        <v>38</v>
      </c>
      <c r="F530" t="s">
        <v>39</v>
      </c>
      <c r="G530" t="s">
        <v>26</v>
      </c>
      <c r="H530" t="s">
        <v>59</v>
      </c>
      <c r="I530" t="s">
        <v>42</v>
      </c>
      <c r="J530" t="s">
        <v>36</v>
      </c>
      <c r="K530" t="s">
        <v>30</v>
      </c>
      <c r="L530" t="s">
        <v>55</v>
      </c>
      <c r="M530">
        <v>120</v>
      </c>
      <c r="N530" t="s">
        <v>4741</v>
      </c>
      <c r="O530" t="s">
        <v>61</v>
      </c>
      <c r="P530">
        <v>0</v>
      </c>
      <c r="Q530">
        <v>120</v>
      </c>
      <c r="R530">
        <v>0</v>
      </c>
      <c r="S530" t="s">
        <v>4742</v>
      </c>
      <c r="T530" t="s">
        <v>35</v>
      </c>
      <c r="U530" t="s">
        <v>35</v>
      </c>
      <c r="V530">
        <v>0</v>
      </c>
      <c r="W530" t="s">
        <v>43</v>
      </c>
    </row>
    <row r="531" spans="1:23" x14ac:dyDescent="0.3">
      <c r="A531" t="s">
        <v>4740</v>
      </c>
      <c r="B531" s="1">
        <v>45015</v>
      </c>
      <c r="C531" s="1">
        <v>45082</v>
      </c>
      <c r="D531">
        <v>35422</v>
      </c>
      <c r="E531" t="s">
        <v>38</v>
      </c>
      <c r="F531" t="s">
        <v>25</v>
      </c>
      <c r="G531" t="s">
        <v>26</v>
      </c>
      <c r="H531" t="s">
        <v>59</v>
      </c>
      <c r="I531" t="s">
        <v>42</v>
      </c>
      <c r="J531" t="s">
        <v>36</v>
      </c>
      <c r="K531" t="s">
        <v>30</v>
      </c>
      <c r="L531" t="s">
        <v>55</v>
      </c>
      <c r="M531">
        <v>35422</v>
      </c>
      <c r="N531" t="s">
        <v>4741</v>
      </c>
      <c r="O531" t="s">
        <v>61</v>
      </c>
      <c r="P531">
        <v>0</v>
      </c>
      <c r="Q531">
        <v>35422</v>
      </c>
      <c r="R531">
        <v>0</v>
      </c>
      <c r="S531" t="s">
        <v>4742</v>
      </c>
      <c r="T531" t="s">
        <v>35</v>
      </c>
      <c r="U531" t="s">
        <v>35</v>
      </c>
      <c r="V531">
        <v>0</v>
      </c>
      <c r="W531" t="s">
        <v>43</v>
      </c>
    </row>
    <row r="532" spans="1:23" x14ac:dyDescent="0.3">
      <c r="A532" t="s">
        <v>4743</v>
      </c>
      <c r="B532" s="1">
        <v>45016</v>
      </c>
      <c r="C532" s="1">
        <v>45103</v>
      </c>
      <c r="D532">
        <v>4585</v>
      </c>
      <c r="E532" t="s">
        <v>24</v>
      </c>
      <c r="F532" t="s">
        <v>25</v>
      </c>
      <c r="G532" t="s">
        <v>26</v>
      </c>
      <c r="H532" t="s">
        <v>27</v>
      </c>
      <c r="I532" t="s">
        <v>28</v>
      </c>
      <c r="J532" t="s">
        <v>70</v>
      </c>
      <c r="K532" t="s">
        <v>54</v>
      </c>
      <c r="L532" t="s">
        <v>75</v>
      </c>
      <c r="M532">
        <v>4585</v>
      </c>
      <c r="N532" t="s">
        <v>897</v>
      </c>
      <c r="O532" t="s">
        <v>33</v>
      </c>
      <c r="P532">
        <v>0</v>
      </c>
      <c r="Q532">
        <v>0</v>
      </c>
      <c r="R532">
        <v>4585</v>
      </c>
      <c r="S532" t="s">
        <v>4744</v>
      </c>
      <c r="T532" t="s">
        <v>35</v>
      </c>
      <c r="U532" t="s">
        <v>35</v>
      </c>
      <c r="V532">
        <v>0</v>
      </c>
      <c r="W532" t="s">
        <v>64</v>
      </c>
    </row>
    <row r="533" spans="1:23" x14ac:dyDescent="0.3">
      <c r="A533" t="s">
        <v>4745</v>
      </c>
      <c r="B533" s="1">
        <v>45017</v>
      </c>
      <c r="C533" s="1">
        <v>45101</v>
      </c>
      <c r="D533">
        <v>11022</v>
      </c>
      <c r="E533" t="s">
        <v>38</v>
      </c>
      <c r="F533" t="s">
        <v>25</v>
      </c>
      <c r="G533" t="s">
        <v>74</v>
      </c>
      <c r="H533" t="s">
        <v>93</v>
      </c>
      <c r="I533" t="s">
        <v>28</v>
      </c>
      <c r="J533" t="s">
        <v>64</v>
      </c>
      <c r="K533" t="s">
        <v>54</v>
      </c>
      <c r="L533" t="s">
        <v>31</v>
      </c>
      <c r="M533">
        <v>11022</v>
      </c>
      <c r="N533" t="s">
        <v>3360</v>
      </c>
      <c r="O533" t="s">
        <v>33</v>
      </c>
      <c r="P533">
        <v>0</v>
      </c>
      <c r="Q533">
        <v>0</v>
      </c>
      <c r="R533">
        <v>11022</v>
      </c>
      <c r="S533" t="s">
        <v>4746</v>
      </c>
      <c r="T533" t="s">
        <v>35</v>
      </c>
      <c r="U533" t="s">
        <v>35</v>
      </c>
      <c r="V533">
        <v>0</v>
      </c>
      <c r="W533" t="s">
        <v>43</v>
      </c>
    </row>
    <row r="534" spans="1:23" x14ac:dyDescent="0.3">
      <c r="A534" t="s">
        <v>4745</v>
      </c>
      <c r="B534" s="1">
        <v>45017</v>
      </c>
      <c r="C534" s="1">
        <v>45105</v>
      </c>
      <c r="D534">
        <v>145</v>
      </c>
      <c r="E534" t="s">
        <v>38</v>
      </c>
      <c r="F534" t="s">
        <v>39</v>
      </c>
      <c r="G534" t="s">
        <v>74</v>
      </c>
      <c r="H534" t="s">
        <v>93</v>
      </c>
      <c r="I534" t="s">
        <v>28</v>
      </c>
      <c r="J534" t="s">
        <v>64</v>
      </c>
      <c r="K534" t="s">
        <v>54</v>
      </c>
      <c r="L534" t="s">
        <v>31</v>
      </c>
      <c r="M534">
        <v>145</v>
      </c>
      <c r="N534" t="s">
        <v>3360</v>
      </c>
      <c r="O534" t="s">
        <v>33</v>
      </c>
      <c r="P534">
        <v>0</v>
      </c>
      <c r="Q534">
        <v>0</v>
      </c>
      <c r="R534">
        <v>145</v>
      </c>
      <c r="S534" t="s">
        <v>4746</v>
      </c>
      <c r="T534" t="s">
        <v>35</v>
      </c>
      <c r="U534" t="s">
        <v>35</v>
      </c>
      <c r="V534">
        <v>0</v>
      </c>
      <c r="W534" t="s">
        <v>43</v>
      </c>
    </row>
    <row r="535" spans="1:23" x14ac:dyDescent="0.3">
      <c r="A535" t="s">
        <v>4747</v>
      </c>
      <c r="B535" s="1">
        <v>45018</v>
      </c>
      <c r="C535" s="1">
        <v>45089</v>
      </c>
      <c r="D535">
        <v>51693</v>
      </c>
      <c r="E535" t="s">
        <v>24</v>
      </c>
      <c r="F535" t="s">
        <v>25</v>
      </c>
      <c r="G535" t="s">
        <v>80</v>
      </c>
      <c r="H535" t="s">
        <v>27</v>
      </c>
      <c r="I535" t="s">
        <v>42</v>
      </c>
      <c r="J535" t="s">
        <v>43</v>
      </c>
      <c r="K535" t="s">
        <v>30</v>
      </c>
      <c r="L535" t="s">
        <v>31</v>
      </c>
      <c r="M535">
        <v>51693</v>
      </c>
      <c r="N535" t="s">
        <v>4748</v>
      </c>
      <c r="O535" t="s">
        <v>61</v>
      </c>
      <c r="P535">
        <v>0</v>
      </c>
      <c r="Q535">
        <v>51693</v>
      </c>
      <c r="R535">
        <v>0</v>
      </c>
      <c r="S535" t="s">
        <v>4749</v>
      </c>
      <c r="T535" t="s">
        <v>48</v>
      </c>
      <c r="U535" t="s">
        <v>2198</v>
      </c>
      <c r="V535">
        <v>83295</v>
      </c>
      <c r="W535" t="s">
        <v>50</v>
      </c>
    </row>
    <row r="536" spans="1:23" x14ac:dyDescent="0.3">
      <c r="A536" t="s">
        <v>4750</v>
      </c>
      <c r="B536" s="1">
        <v>45019</v>
      </c>
      <c r="C536" s="1">
        <v>45096</v>
      </c>
      <c r="D536">
        <v>28716</v>
      </c>
      <c r="E536" t="s">
        <v>24</v>
      </c>
      <c r="F536" t="s">
        <v>25</v>
      </c>
      <c r="G536" t="s">
        <v>109</v>
      </c>
      <c r="H536" t="s">
        <v>93</v>
      </c>
      <c r="I536" t="s">
        <v>42</v>
      </c>
      <c r="J536" t="s">
        <v>70</v>
      </c>
      <c r="K536" t="s">
        <v>30</v>
      </c>
      <c r="L536" t="s">
        <v>31</v>
      </c>
      <c r="M536">
        <v>28716</v>
      </c>
      <c r="N536" t="s">
        <v>3849</v>
      </c>
      <c r="O536" t="s">
        <v>46</v>
      </c>
      <c r="P536">
        <v>28716</v>
      </c>
      <c r="Q536">
        <v>0</v>
      </c>
      <c r="R536">
        <v>0</v>
      </c>
      <c r="S536" t="s">
        <v>4751</v>
      </c>
      <c r="T536" t="s">
        <v>35</v>
      </c>
      <c r="U536" t="s">
        <v>35</v>
      </c>
      <c r="V536">
        <v>0</v>
      </c>
      <c r="W536" t="s">
        <v>64</v>
      </c>
    </row>
    <row r="537" spans="1:23" x14ac:dyDescent="0.3">
      <c r="A537" t="s">
        <v>4752</v>
      </c>
      <c r="B537" s="1">
        <v>45020</v>
      </c>
      <c r="C537" s="1">
        <v>45091</v>
      </c>
      <c r="D537">
        <v>76659</v>
      </c>
      <c r="E537" t="s">
        <v>24</v>
      </c>
      <c r="F537" t="s">
        <v>25</v>
      </c>
      <c r="G537" t="s">
        <v>109</v>
      </c>
      <c r="H537" t="s">
        <v>27</v>
      </c>
      <c r="I537" t="s">
        <v>28</v>
      </c>
      <c r="J537" t="s">
        <v>36</v>
      </c>
      <c r="K537" t="s">
        <v>54</v>
      </c>
      <c r="L537" t="s">
        <v>31</v>
      </c>
      <c r="M537">
        <v>76659</v>
      </c>
      <c r="N537" t="s">
        <v>102</v>
      </c>
      <c r="O537" t="s">
        <v>33</v>
      </c>
      <c r="P537">
        <v>0</v>
      </c>
      <c r="Q537">
        <v>0</v>
      </c>
      <c r="R537">
        <v>76659</v>
      </c>
      <c r="S537" t="s">
        <v>4753</v>
      </c>
      <c r="T537" t="s">
        <v>35</v>
      </c>
      <c r="U537" t="s">
        <v>35</v>
      </c>
      <c r="V537">
        <v>0</v>
      </c>
      <c r="W537" t="s">
        <v>64</v>
      </c>
    </row>
    <row r="538" spans="1:23" x14ac:dyDescent="0.3">
      <c r="A538" t="s">
        <v>4752</v>
      </c>
      <c r="B538" s="1">
        <v>45020</v>
      </c>
      <c r="C538" s="1">
        <v>45092</v>
      </c>
      <c r="D538">
        <v>88</v>
      </c>
      <c r="E538" t="s">
        <v>24</v>
      </c>
      <c r="F538" t="s">
        <v>39</v>
      </c>
      <c r="G538" t="s">
        <v>109</v>
      </c>
      <c r="H538" t="s">
        <v>27</v>
      </c>
      <c r="I538" t="s">
        <v>28</v>
      </c>
      <c r="J538" t="s">
        <v>36</v>
      </c>
      <c r="K538" t="s">
        <v>54</v>
      </c>
      <c r="L538" t="s">
        <v>31</v>
      </c>
      <c r="M538">
        <v>88</v>
      </c>
      <c r="N538" t="s">
        <v>102</v>
      </c>
      <c r="O538" t="s">
        <v>33</v>
      </c>
      <c r="P538">
        <v>0</v>
      </c>
      <c r="Q538">
        <v>0</v>
      </c>
      <c r="R538">
        <v>88</v>
      </c>
      <c r="S538" t="s">
        <v>4753</v>
      </c>
      <c r="T538" t="s">
        <v>35</v>
      </c>
      <c r="U538" t="s">
        <v>35</v>
      </c>
      <c r="V538">
        <v>0</v>
      </c>
      <c r="W538" t="s">
        <v>64</v>
      </c>
    </row>
    <row r="539" spans="1:23" x14ac:dyDescent="0.3">
      <c r="A539" t="s">
        <v>4754</v>
      </c>
      <c r="B539" s="1">
        <v>45021</v>
      </c>
      <c r="C539" s="1">
        <v>45088</v>
      </c>
      <c r="D539">
        <v>111</v>
      </c>
      <c r="E539" t="s">
        <v>24</v>
      </c>
      <c r="F539" t="s">
        <v>39</v>
      </c>
      <c r="G539" t="s">
        <v>26</v>
      </c>
      <c r="H539" t="s">
        <v>27</v>
      </c>
      <c r="I539" t="s">
        <v>42</v>
      </c>
      <c r="J539" t="s">
        <v>70</v>
      </c>
      <c r="K539" t="s">
        <v>54</v>
      </c>
      <c r="L539" t="s">
        <v>31</v>
      </c>
      <c r="M539">
        <v>111</v>
      </c>
      <c r="N539" t="s">
        <v>672</v>
      </c>
      <c r="O539" t="s">
        <v>116</v>
      </c>
      <c r="P539">
        <v>111</v>
      </c>
      <c r="Q539">
        <v>0</v>
      </c>
      <c r="R539">
        <v>0</v>
      </c>
      <c r="S539" t="s">
        <v>4755</v>
      </c>
      <c r="T539" t="s">
        <v>48</v>
      </c>
      <c r="U539" t="s">
        <v>388</v>
      </c>
      <c r="V539">
        <v>20819</v>
      </c>
      <c r="W539" t="s">
        <v>29</v>
      </c>
    </row>
    <row r="540" spans="1:23" x14ac:dyDescent="0.3">
      <c r="A540" t="s">
        <v>4754</v>
      </c>
      <c r="B540" s="1">
        <v>45021</v>
      </c>
      <c r="C540" s="1">
        <v>45083</v>
      </c>
      <c r="D540">
        <v>83207</v>
      </c>
      <c r="E540" t="s">
        <v>24</v>
      </c>
      <c r="F540" t="s">
        <v>25</v>
      </c>
      <c r="G540" t="s">
        <v>26</v>
      </c>
      <c r="H540" t="s">
        <v>27</v>
      </c>
      <c r="I540" t="s">
        <v>42</v>
      </c>
      <c r="J540" t="s">
        <v>70</v>
      </c>
      <c r="K540" t="s">
        <v>54</v>
      </c>
      <c r="L540" t="s">
        <v>31</v>
      </c>
      <c r="M540">
        <v>83207</v>
      </c>
      <c r="N540" t="s">
        <v>672</v>
      </c>
      <c r="O540" t="s">
        <v>116</v>
      </c>
      <c r="P540">
        <v>83207</v>
      </c>
      <c r="Q540">
        <v>0</v>
      </c>
      <c r="R540">
        <v>0</v>
      </c>
      <c r="S540" t="s">
        <v>4755</v>
      </c>
      <c r="T540" t="s">
        <v>48</v>
      </c>
      <c r="U540" t="s">
        <v>388</v>
      </c>
      <c r="V540">
        <v>20819</v>
      </c>
      <c r="W540" t="s">
        <v>29</v>
      </c>
    </row>
    <row r="541" spans="1:23" x14ac:dyDescent="0.3">
      <c r="A541" t="s">
        <v>4756</v>
      </c>
      <c r="B541" s="1">
        <v>45022</v>
      </c>
      <c r="C541" s="1">
        <v>45110</v>
      </c>
      <c r="D541">
        <v>97</v>
      </c>
      <c r="E541" t="s">
        <v>24</v>
      </c>
      <c r="F541" t="s">
        <v>39</v>
      </c>
      <c r="G541" t="s">
        <v>119</v>
      </c>
      <c r="H541" t="s">
        <v>27</v>
      </c>
      <c r="I541" t="s">
        <v>28</v>
      </c>
      <c r="J541" t="s">
        <v>43</v>
      </c>
      <c r="K541" t="s">
        <v>30</v>
      </c>
      <c r="L541" t="s">
        <v>31</v>
      </c>
      <c r="M541">
        <v>97</v>
      </c>
      <c r="N541" t="s">
        <v>1471</v>
      </c>
      <c r="O541" t="s">
        <v>33</v>
      </c>
      <c r="P541">
        <v>0</v>
      </c>
      <c r="Q541">
        <v>0</v>
      </c>
      <c r="R541">
        <v>97</v>
      </c>
      <c r="S541" t="s">
        <v>4757</v>
      </c>
      <c r="T541" t="s">
        <v>35</v>
      </c>
      <c r="U541" t="s">
        <v>35</v>
      </c>
      <c r="V541">
        <v>0</v>
      </c>
      <c r="W541" t="s">
        <v>43</v>
      </c>
    </row>
    <row r="542" spans="1:23" x14ac:dyDescent="0.3">
      <c r="A542" t="s">
        <v>4756</v>
      </c>
      <c r="B542" s="1">
        <v>45022</v>
      </c>
      <c r="C542" s="1">
        <v>45096</v>
      </c>
      <c r="D542">
        <v>85595</v>
      </c>
      <c r="E542" t="s">
        <v>24</v>
      </c>
      <c r="F542" t="s">
        <v>25</v>
      </c>
      <c r="G542" t="s">
        <v>119</v>
      </c>
      <c r="H542" t="s">
        <v>27</v>
      </c>
      <c r="I542" t="s">
        <v>28</v>
      </c>
      <c r="J542" t="s">
        <v>43</v>
      </c>
      <c r="K542" t="s">
        <v>30</v>
      </c>
      <c r="L542" t="s">
        <v>31</v>
      </c>
      <c r="M542">
        <v>85595</v>
      </c>
      <c r="N542" t="s">
        <v>1471</v>
      </c>
      <c r="O542" t="s">
        <v>33</v>
      </c>
      <c r="P542">
        <v>0</v>
      </c>
      <c r="Q542">
        <v>0</v>
      </c>
      <c r="R542">
        <v>85595</v>
      </c>
      <c r="S542" t="s">
        <v>4757</v>
      </c>
      <c r="T542" t="s">
        <v>35</v>
      </c>
      <c r="U542" t="s">
        <v>35</v>
      </c>
      <c r="V542">
        <v>0</v>
      </c>
      <c r="W542" t="s">
        <v>43</v>
      </c>
    </row>
    <row r="543" spans="1:23" x14ac:dyDescent="0.3">
      <c r="A543" t="s">
        <v>4758</v>
      </c>
      <c r="B543" s="1">
        <v>45023</v>
      </c>
      <c r="C543" s="1">
        <v>45106</v>
      </c>
      <c r="D543">
        <v>9625</v>
      </c>
      <c r="E543" t="s">
        <v>38</v>
      </c>
      <c r="F543" t="s">
        <v>25</v>
      </c>
      <c r="G543" t="s">
        <v>119</v>
      </c>
      <c r="H543" t="s">
        <v>52</v>
      </c>
      <c r="I543" t="s">
        <v>42</v>
      </c>
      <c r="J543" t="s">
        <v>53</v>
      </c>
      <c r="K543" t="s">
        <v>30</v>
      </c>
      <c r="L543" t="s">
        <v>75</v>
      </c>
      <c r="M543">
        <v>9625</v>
      </c>
      <c r="N543" t="s">
        <v>4759</v>
      </c>
      <c r="O543" t="s">
        <v>116</v>
      </c>
      <c r="P543">
        <v>9625</v>
      </c>
      <c r="Q543">
        <v>0</v>
      </c>
      <c r="R543">
        <v>0</v>
      </c>
      <c r="S543" t="s">
        <v>4760</v>
      </c>
      <c r="T543" t="s">
        <v>48</v>
      </c>
      <c r="U543" t="s">
        <v>1060</v>
      </c>
      <c r="V543">
        <v>19168</v>
      </c>
      <c r="W543" t="s">
        <v>29</v>
      </c>
    </row>
    <row r="544" spans="1:23" x14ac:dyDescent="0.3">
      <c r="A544" t="s">
        <v>4761</v>
      </c>
      <c r="B544" s="1">
        <v>45024</v>
      </c>
      <c r="C544" s="1">
        <v>45107</v>
      </c>
      <c r="D544">
        <v>131</v>
      </c>
      <c r="E544" t="s">
        <v>38</v>
      </c>
      <c r="F544" t="s">
        <v>39</v>
      </c>
      <c r="G544" t="s">
        <v>74</v>
      </c>
      <c r="H544" t="s">
        <v>85</v>
      </c>
      <c r="I544" t="s">
        <v>42</v>
      </c>
      <c r="J544" t="s">
        <v>114</v>
      </c>
      <c r="K544" t="s">
        <v>54</v>
      </c>
      <c r="L544" t="s">
        <v>44</v>
      </c>
      <c r="M544">
        <v>131</v>
      </c>
      <c r="N544" t="s">
        <v>4762</v>
      </c>
      <c r="O544" t="s">
        <v>116</v>
      </c>
      <c r="P544">
        <v>131</v>
      </c>
      <c r="Q544">
        <v>0</v>
      </c>
      <c r="R544">
        <v>0</v>
      </c>
      <c r="S544" t="s">
        <v>4763</v>
      </c>
      <c r="T544" t="s">
        <v>48</v>
      </c>
      <c r="U544" t="s">
        <v>2217</v>
      </c>
      <c r="V544">
        <v>2612</v>
      </c>
      <c r="W544" t="s">
        <v>36</v>
      </c>
    </row>
    <row r="545" spans="1:23" x14ac:dyDescent="0.3">
      <c r="A545" t="s">
        <v>4761</v>
      </c>
      <c r="B545" s="1">
        <v>45024</v>
      </c>
      <c r="C545" s="1">
        <v>45086</v>
      </c>
      <c r="D545">
        <v>57545</v>
      </c>
      <c r="E545" t="s">
        <v>38</v>
      </c>
      <c r="F545" t="s">
        <v>25</v>
      </c>
      <c r="G545" t="s">
        <v>74</v>
      </c>
      <c r="H545" t="s">
        <v>85</v>
      </c>
      <c r="I545" t="s">
        <v>42</v>
      </c>
      <c r="J545" t="s">
        <v>114</v>
      </c>
      <c r="K545" t="s">
        <v>54</v>
      </c>
      <c r="L545" t="s">
        <v>44</v>
      </c>
      <c r="M545">
        <v>57545</v>
      </c>
      <c r="N545" t="s">
        <v>4762</v>
      </c>
      <c r="O545" t="s">
        <v>116</v>
      </c>
      <c r="P545">
        <v>57545</v>
      </c>
      <c r="Q545">
        <v>0</v>
      </c>
      <c r="R545">
        <v>0</v>
      </c>
      <c r="S545" t="s">
        <v>4763</v>
      </c>
      <c r="T545" t="s">
        <v>48</v>
      </c>
      <c r="U545" t="s">
        <v>2217</v>
      </c>
      <c r="V545">
        <v>2612</v>
      </c>
      <c r="W545" t="s">
        <v>36</v>
      </c>
    </row>
    <row r="546" spans="1:23" x14ac:dyDescent="0.3">
      <c r="A546" t="s">
        <v>4764</v>
      </c>
      <c r="B546" s="1">
        <v>45025</v>
      </c>
      <c r="C546" s="1">
        <v>45111</v>
      </c>
      <c r="D546">
        <v>138</v>
      </c>
      <c r="E546" t="s">
        <v>24</v>
      </c>
      <c r="F546" t="s">
        <v>39</v>
      </c>
      <c r="G546" t="s">
        <v>80</v>
      </c>
      <c r="H546" t="s">
        <v>85</v>
      </c>
      <c r="I546" t="s">
        <v>42</v>
      </c>
      <c r="J546" t="s">
        <v>43</v>
      </c>
      <c r="K546" t="s">
        <v>30</v>
      </c>
      <c r="L546" t="s">
        <v>55</v>
      </c>
      <c r="M546">
        <v>138</v>
      </c>
      <c r="N546" t="s">
        <v>4765</v>
      </c>
      <c r="O546" t="s">
        <v>46</v>
      </c>
      <c r="P546">
        <v>138</v>
      </c>
      <c r="Q546">
        <v>0</v>
      </c>
      <c r="R546">
        <v>0</v>
      </c>
      <c r="S546" t="s">
        <v>4766</v>
      </c>
      <c r="T546" t="s">
        <v>48</v>
      </c>
      <c r="U546" t="s">
        <v>1667</v>
      </c>
      <c r="V546">
        <v>75196</v>
      </c>
      <c r="W546" t="s">
        <v>53</v>
      </c>
    </row>
    <row r="547" spans="1:23" x14ac:dyDescent="0.3">
      <c r="A547" t="s">
        <v>4764</v>
      </c>
      <c r="B547" s="1">
        <v>45025</v>
      </c>
      <c r="C547" s="1">
        <v>45098</v>
      </c>
      <c r="D547">
        <v>73084</v>
      </c>
      <c r="E547" t="s">
        <v>24</v>
      </c>
      <c r="F547" t="s">
        <v>25</v>
      </c>
      <c r="G547" t="s">
        <v>80</v>
      </c>
      <c r="H547" t="s">
        <v>85</v>
      </c>
      <c r="I547" t="s">
        <v>42</v>
      </c>
      <c r="J547" t="s">
        <v>43</v>
      </c>
      <c r="K547" t="s">
        <v>30</v>
      </c>
      <c r="L547" t="s">
        <v>55</v>
      </c>
      <c r="M547">
        <v>73084</v>
      </c>
      <c r="N547" t="s">
        <v>4765</v>
      </c>
      <c r="O547" t="s">
        <v>46</v>
      </c>
      <c r="P547">
        <v>73084</v>
      </c>
      <c r="Q547">
        <v>0</v>
      </c>
      <c r="R547">
        <v>0</v>
      </c>
      <c r="S547" t="s">
        <v>4766</v>
      </c>
      <c r="T547" t="s">
        <v>48</v>
      </c>
      <c r="U547" t="s">
        <v>1667</v>
      </c>
      <c r="V547">
        <v>75196</v>
      </c>
      <c r="W547" t="s">
        <v>53</v>
      </c>
    </row>
    <row r="548" spans="1:23" x14ac:dyDescent="0.3">
      <c r="A548" t="s">
        <v>4767</v>
      </c>
      <c r="B548" s="1">
        <v>45026</v>
      </c>
      <c r="C548" s="1">
        <v>45094</v>
      </c>
      <c r="D548">
        <v>69426</v>
      </c>
      <c r="E548" t="s">
        <v>24</v>
      </c>
      <c r="F548" t="s">
        <v>25</v>
      </c>
      <c r="G548" t="s">
        <v>26</v>
      </c>
      <c r="H548" t="s">
        <v>41</v>
      </c>
      <c r="I548" t="s">
        <v>42</v>
      </c>
      <c r="J548" t="s">
        <v>50</v>
      </c>
      <c r="K548" t="s">
        <v>30</v>
      </c>
      <c r="L548" t="s">
        <v>75</v>
      </c>
      <c r="M548">
        <v>69426</v>
      </c>
      <c r="N548" t="s">
        <v>4768</v>
      </c>
      <c r="O548" t="s">
        <v>61</v>
      </c>
      <c r="P548">
        <v>0</v>
      </c>
      <c r="Q548">
        <v>69426</v>
      </c>
      <c r="R548">
        <v>0</v>
      </c>
      <c r="S548" t="s">
        <v>4769</v>
      </c>
      <c r="T548" t="s">
        <v>35</v>
      </c>
      <c r="U548" t="s">
        <v>35</v>
      </c>
      <c r="V548">
        <v>0</v>
      </c>
      <c r="W548" t="s">
        <v>43</v>
      </c>
    </row>
    <row r="549" spans="1:23" x14ac:dyDescent="0.3">
      <c r="A549" t="s">
        <v>4767</v>
      </c>
      <c r="B549" s="1">
        <v>45026</v>
      </c>
      <c r="C549" s="1">
        <v>45109</v>
      </c>
      <c r="D549">
        <v>106</v>
      </c>
      <c r="E549" t="s">
        <v>24</v>
      </c>
      <c r="F549" t="s">
        <v>39</v>
      </c>
      <c r="G549" t="s">
        <v>26</v>
      </c>
      <c r="H549" t="s">
        <v>41</v>
      </c>
      <c r="I549" t="s">
        <v>42</v>
      </c>
      <c r="J549" t="s">
        <v>50</v>
      </c>
      <c r="K549" t="s">
        <v>30</v>
      </c>
      <c r="L549" t="s">
        <v>75</v>
      </c>
      <c r="M549">
        <v>106</v>
      </c>
      <c r="N549" t="s">
        <v>4768</v>
      </c>
      <c r="O549" t="s">
        <v>61</v>
      </c>
      <c r="P549">
        <v>0</v>
      </c>
      <c r="Q549">
        <v>106</v>
      </c>
      <c r="R549">
        <v>0</v>
      </c>
      <c r="S549" t="s">
        <v>4769</v>
      </c>
      <c r="T549" t="s">
        <v>35</v>
      </c>
      <c r="U549" t="s">
        <v>35</v>
      </c>
      <c r="V549">
        <v>0</v>
      </c>
      <c r="W549" t="s">
        <v>43</v>
      </c>
    </row>
    <row r="550" spans="1:23" x14ac:dyDescent="0.3">
      <c r="A550" t="s">
        <v>4770</v>
      </c>
      <c r="B550" s="1">
        <v>45027</v>
      </c>
      <c r="C550" s="1">
        <v>45090</v>
      </c>
      <c r="D550">
        <v>86</v>
      </c>
      <c r="E550" t="s">
        <v>38</v>
      </c>
      <c r="F550" t="s">
        <v>39</v>
      </c>
      <c r="G550" t="s">
        <v>80</v>
      </c>
      <c r="H550" t="s">
        <v>93</v>
      </c>
      <c r="I550" t="s">
        <v>42</v>
      </c>
      <c r="J550" t="s">
        <v>53</v>
      </c>
      <c r="K550" t="s">
        <v>54</v>
      </c>
      <c r="L550" t="s">
        <v>55</v>
      </c>
      <c r="M550">
        <v>86</v>
      </c>
      <c r="N550" t="s">
        <v>3705</v>
      </c>
      <c r="O550" t="s">
        <v>116</v>
      </c>
      <c r="P550">
        <v>86</v>
      </c>
      <c r="Q550">
        <v>0</v>
      </c>
      <c r="R550">
        <v>0</v>
      </c>
      <c r="S550" t="s">
        <v>4771</v>
      </c>
      <c r="T550" t="s">
        <v>35</v>
      </c>
      <c r="U550" t="s">
        <v>35</v>
      </c>
      <c r="V550">
        <v>0</v>
      </c>
      <c r="W550" t="s">
        <v>36</v>
      </c>
    </row>
    <row r="551" spans="1:23" x14ac:dyDescent="0.3">
      <c r="A551" t="s">
        <v>4770</v>
      </c>
      <c r="B551" s="1">
        <v>45027</v>
      </c>
      <c r="C551" s="1">
        <v>45096</v>
      </c>
      <c r="D551">
        <v>95527</v>
      </c>
      <c r="E551" t="s">
        <v>38</v>
      </c>
      <c r="F551" t="s">
        <v>25</v>
      </c>
      <c r="G551" t="s">
        <v>80</v>
      </c>
      <c r="H551" t="s">
        <v>93</v>
      </c>
      <c r="I551" t="s">
        <v>42</v>
      </c>
      <c r="J551" t="s">
        <v>53</v>
      </c>
      <c r="K551" t="s">
        <v>54</v>
      </c>
      <c r="L551" t="s">
        <v>55</v>
      </c>
      <c r="M551">
        <v>95527</v>
      </c>
      <c r="N551" t="s">
        <v>3705</v>
      </c>
      <c r="O551" t="s">
        <v>116</v>
      </c>
      <c r="P551">
        <v>95527</v>
      </c>
      <c r="Q551">
        <v>0</v>
      </c>
      <c r="R551">
        <v>0</v>
      </c>
      <c r="S551" t="s">
        <v>4771</v>
      </c>
      <c r="T551" t="s">
        <v>35</v>
      </c>
      <c r="U551" t="s">
        <v>35</v>
      </c>
      <c r="V551">
        <v>0</v>
      </c>
      <c r="W551" t="s">
        <v>36</v>
      </c>
    </row>
    <row r="552" spans="1:23" x14ac:dyDescent="0.3">
      <c r="A552" t="s">
        <v>4772</v>
      </c>
      <c r="B552" s="1">
        <v>45028</v>
      </c>
      <c r="C552" s="1">
        <v>45098</v>
      </c>
      <c r="D552">
        <v>141</v>
      </c>
      <c r="E552" t="s">
        <v>24</v>
      </c>
      <c r="F552" t="s">
        <v>39</v>
      </c>
      <c r="G552" t="s">
        <v>40</v>
      </c>
      <c r="H552" t="s">
        <v>85</v>
      </c>
      <c r="I552" t="s">
        <v>42</v>
      </c>
      <c r="J552" t="s">
        <v>50</v>
      </c>
      <c r="K552" t="s">
        <v>30</v>
      </c>
      <c r="L552" t="s">
        <v>66</v>
      </c>
      <c r="M552">
        <v>141</v>
      </c>
      <c r="N552" t="s">
        <v>4773</v>
      </c>
      <c r="O552" t="s">
        <v>46</v>
      </c>
      <c r="P552">
        <v>141</v>
      </c>
      <c r="Q552">
        <v>0</v>
      </c>
      <c r="R552">
        <v>0</v>
      </c>
      <c r="S552" t="s">
        <v>4774</v>
      </c>
      <c r="T552" t="s">
        <v>48</v>
      </c>
      <c r="U552" t="s">
        <v>1077</v>
      </c>
      <c r="V552">
        <v>70683</v>
      </c>
      <c r="W552" t="s">
        <v>64</v>
      </c>
    </row>
    <row r="553" spans="1:23" x14ac:dyDescent="0.3">
      <c r="A553" t="s">
        <v>4772</v>
      </c>
      <c r="B553" s="1">
        <v>45028</v>
      </c>
      <c r="C553" s="1">
        <v>45089</v>
      </c>
      <c r="D553">
        <v>67792</v>
      </c>
      <c r="E553" t="s">
        <v>24</v>
      </c>
      <c r="F553" t="s">
        <v>25</v>
      </c>
      <c r="G553" t="s">
        <v>40</v>
      </c>
      <c r="H553" t="s">
        <v>85</v>
      </c>
      <c r="I553" t="s">
        <v>42</v>
      </c>
      <c r="J553" t="s">
        <v>50</v>
      </c>
      <c r="K553" t="s">
        <v>30</v>
      </c>
      <c r="L553" t="s">
        <v>66</v>
      </c>
      <c r="M553">
        <v>67792</v>
      </c>
      <c r="N553" t="s">
        <v>4773</v>
      </c>
      <c r="O553" t="s">
        <v>46</v>
      </c>
      <c r="P553">
        <v>67792</v>
      </c>
      <c r="Q553">
        <v>0</v>
      </c>
      <c r="R553">
        <v>0</v>
      </c>
      <c r="S553" t="s">
        <v>4774</v>
      </c>
      <c r="T553" t="s">
        <v>48</v>
      </c>
      <c r="U553" t="s">
        <v>1077</v>
      </c>
      <c r="V553">
        <v>70683</v>
      </c>
      <c r="W553" t="s">
        <v>64</v>
      </c>
    </row>
    <row r="554" spans="1:23" x14ac:dyDescent="0.3">
      <c r="A554" t="s">
        <v>4775</v>
      </c>
      <c r="B554" s="1">
        <v>45029</v>
      </c>
      <c r="C554" s="1">
        <v>45116</v>
      </c>
      <c r="D554">
        <v>84</v>
      </c>
      <c r="E554" t="s">
        <v>24</v>
      </c>
      <c r="F554" t="s">
        <v>39</v>
      </c>
      <c r="G554" t="s">
        <v>119</v>
      </c>
      <c r="H554" t="s">
        <v>27</v>
      </c>
      <c r="I554" t="s">
        <v>42</v>
      </c>
      <c r="J554" t="s">
        <v>53</v>
      </c>
      <c r="K554" t="s">
        <v>54</v>
      </c>
      <c r="L554" t="s">
        <v>66</v>
      </c>
      <c r="M554">
        <v>84</v>
      </c>
      <c r="N554" t="s">
        <v>1321</v>
      </c>
      <c r="O554" t="s">
        <v>116</v>
      </c>
      <c r="P554">
        <v>84</v>
      </c>
      <c r="Q554">
        <v>0</v>
      </c>
      <c r="R554">
        <v>0</v>
      </c>
      <c r="S554" t="s">
        <v>4776</v>
      </c>
      <c r="T554" t="s">
        <v>48</v>
      </c>
      <c r="U554" t="s">
        <v>413</v>
      </c>
      <c r="V554">
        <v>2359</v>
      </c>
      <c r="W554" t="s">
        <v>43</v>
      </c>
    </row>
    <row r="555" spans="1:23" x14ac:dyDescent="0.3">
      <c r="A555" t="s">
        <v>4775</v>
      </c>
      <c r="B555" s="1">
        <v>45029</v>
      </c>
      <c r="C555" s="1">
        <v>45097</v>
      </c>
      <c r="D555">
        <v>47131</v>
      </c>
      <c r="E555" t="s">
        <v>24</v>
      </c>
      <c r="F555" t="s">
        <v>25</v>
      </c>
      <c r="G555" t="s">
        <v>119</v>
      </c>
      <c r="H555" t="s">
        <v>27</v>
      </c>
      <c r="I555" t="s">
        <v>42</v>
      </c>
      <c r="J555" t="s">
        <v>53</v>
      </c>
      <c r="K555" t="s">
        <v>54</v>
      </c>
      <c r="L555" t="s">
        <v>66</v>
      </c>
      <c r="M555">
        <v>47131</v>
      </c>
      <c r="N555" t="s">
        <v>1321</v>
      </c>
      <c r="O555" t="s">
        <v>116</v>
      </c>
      <c r="P555">
        <v>47131</v>
      </c>
      <c r="Q555">
        <v>0</v>
      </c>
      <c r="R555">
        <v>0</v>
      </c>
      <c r="S555" t="s">
        <v>4776</v>
      </c>
      <c r="T555" t="s">
        <v>48</v>
      </c>
      <c r="U555" t="s">
        <v>413</v>
      </c>
      <c r="V555">
        <v>2359</v>
      </c>
      <c r="W555" t="s">
        <v>43</v>
      </c>
    </row>
    <row r="556" spans="1:23" x14ac:dyDescent="0.3">
      <c r="A556" t="s">
        <v>4777</v>
      </c>
      <c r="B556" s="1">
        <v>45030</v>
      </c>
      <c r="C556" s="1">
        <v>45094</v>
      </c>
      <c r="D556">
        <v>44705</v>
      </c>
      <c r="E556" t="s">
        <v>24</v>
      </c>
      <c r="F556" t="s">
        <v>25</v>
      </c>
      <c r="G556" t="s">
        <v>40</v>
      </c>
      <c r="H556" t="s">
        <v>41</v>
      </c>
      <c r="I556" t="s">
        <v>28</v>
      </c>
      <c r="J556" t="s">
        <v>70</v>
      </c>
      <c r="K556" t="s">
        <v>30</v>
      </c>
      <c r="L556" t="s">
        <v>55</v>
      </c>
      <c r="M556">
        <v>44705</v>
      </c>
      <c r="N556" t="s">
        <v>4778</v>
      </c>
      <c r="O556" t="s">
        <v>33</v>
      </c>
      <c r="P556">
        <v>0</v>
      </c>
      <c r="Q556">
        <v>0</v>
      </c>
      <c r="R556">
        <v>44705</v>
      </c>
      <c r="S556" t="s">
        <v>4779</v>
      </c>
      <c r="T556" t="s">
        <v>48</v>
      </c>
      <c r="U556" t="s">
        <v>2779</v>
      </c>
      <c r="V556">
        <v>30617</v>
      </c>
      <c r="W556" t="s">
        <v>50</v>
      </c>
    </row>
    <row r="557" spans="1:23" x14ac:dyDescent="0.3">
      <c r="A557" t="s">
        <v>4780</v>
      </c>
      <c r="B557" s="1">
        <v>45031</v>
      </c>
      <c r="C557" s="1">
        <v>45102</v>
      </c>
      <c r="D557">
        <v>92698</v>
      </c>
      <c r="E557" t="s">
        <v>38</v>
      </c>
      <c r="F557" t="s">
        <v>25</v>
      </c>
      <c r="G557" t="s">
        <v>74</v>
      </c>
      <c r="H557" t="s">
        <v>41</v>
      </c>
      <c r="I557" t="s">
        <v>42</v>
      </c>
      <c r="J557" t="s">
        <v>36</v>
      </c>
      <c r="K557" t="s">
        <v>54</v>
      </c>
      <c r="L557" t="s">
        <v>44</v>
      </c>
      <c r="M557">
        <v>92698</v>
      </c>
      <c r="N557" t="s">
        <v>4633</v>
      </c>
      <c r="O557" t="s">
        <v>116</v>
      </c>
      <c r="P557">
        <v>92698</v>
      </c>
      <c r="Q557">
        <v>0</v>
      </c>
      <c r="R557">
        <v>0</v>
      </c>
      <c r="S557" t="s">
        <v>4781</v>
      </c>
      <c r="T557" t="s">
        <v>48</v>
      </c>
      <c r="U557" t="s">
        <v>419</v>
      </c>
      <c r="V557">
        <v>6032</v>
      </c>
      <c r="W557" t="s">
        <v>53</v>
      </c>
    </row>
    <row r="558" spans="1:23" x14ac:dyDescent="0.3">
      <c r="A558" t="s">
        <v>4782</v>
      </c>
      <c r="B558" s="1">
        <v>45032</v>
      </c>
      <c r="C558" s="1">
        <v>45101</v>
      </c>
      <c r="D558">
        <v>68734</v>
      </c>
      <c r="E558" t="s">
        <v>24</v>
      </c>
      <c r="F558" t="s">
        <v>25</v>
      </c>
      <c r="G558" t="s">
        <v>26</v>
      </c>
      <c r="H558" t="s">
        <v>27</v>
      </c>
      <c r="I558" t="s">
        <v>28</v>
      </c>
      <c r="J558" t="s">
        <v>114</v>
      </c>
      <c r="K558" t="s">
        <v>30</v>
      </c>
      <c r="L558" t="s">
        <v>44</v>
      </c>
      <c r="M558">
        <v>68734</v>
      </c>
      <c r="N558" t="s">
        <v>1147</v>
      </c>
      <c r="O558" t="s">
        <v>33</v>
      </c>
      <c r="P558">
        <v>0</v>
      </c>
      <c r="Q558">
        <v>0</v>
      </c>
      <c r="R558">
        <v>68734</v>
      </c>
      <c r="S558" t="s">
        <v>4783</v>
      </c>
      <c r="T558" t="s">
        <v>35</v>
      </c>
      <c r="U558" t="s">
        <v>35</v>
      </c>
      <c r="V558">
        <v>0</v>
      </c>
      <c r="W558" t="s">
        <v>36</v>
      </c>
    </row>
    <row r="559" spans="1:23" x14ac:dyDescent="0.3">
      <c r="A559" t="s">
        <v>4784</v>
      </c>
      <c r="B559" s="1">
        <v>45033</v>
      </c>
      <c r="C559" s="1">
        <v>45096</v>
      </c>
      <c r="D559">
        <v>65952</v>
      </c>
      <c r="E559" t="s">
        <v>24</v>
      </c>
      <c r="F559" t="s">
        <v>25</v>
      </c>
      <c r="G559" t="s">
        <v>26</v>
      </c>
      <c r="H559" t="s">
        <v>27</v>
      </c>
      <c r="I559" t="s">
        <v>28</v>
      </c>
      <c r="J559" t="s">
        <v>64</v>
      </c>
      <c r="K559" t="s">
        <v>30</v>
      </c>
      <c r="L559" t="s">
        <v>31</v>
      </c>
      <c r="M559">
        <v>65952</v>
      </c>
      <c r="N559" t="s">
        <v>2161</v>
      </c>
      <c r="O559" t="s">
        <v>33</v>
      </c>
      <c r="P559">
        <v>0</v>
      </c>
      <c r="Q559">
        <v>0</v>
      </c>
      <c r="R559">
        <v>65952</v>
      </c>
      <c r="S559" t="s">
        <v>4785</v>
      </c>
      <c r="T559" t="s">
        <v>35</v>
      </c>
      <c r="U559" t="s">
        <v>35</v>
      </c>
      <c r="V559">
        <v>0</v>
      </c>
      <c r="W559" t="s">
        <v>64</v>
      </c>
    </row>
    <row r="560" spans="1:23" x14ac:dyDescent="0.3">
      <c r="A560" t="s">
        <v>4786</v>
      </c>
      <c r="B560" s="1">
        <v>45034</v>
      </c>
      <c r="C560" s="1">
        <v>45102</v>
      </c>
      <c r="D560">
        <v>48069</v>
      </c>
      <c r="E560" t="s">
        <v>38</v>
      </c>
      <c r="F560" t="s">
        <v>25</v>
      </c>
      <c r="G560" t="s">
        <v>80</v>
      </c>
      <c r="H560" t="s">
        <v>59</v>
      </c>
      <c r="I560" t="s">
        <v>28</v>
      </c>
      <c r="J560" t="s">
        <v>43</v>
      </c>
      <c r="K560" t="s">
        <v>54</v>
      </c>
      <c r="L560" t="s">
        <v>66</v>
      </c>
      <c r="M560">
        <v>48069</v>
      </c>
      <c r="N560" t="s">
        <v>4787</v>
      </c>
      <c r="O560" t="s">
        <v>33</v>
      </c>
      <c r="P560">
        <v>0</v>
      </c>
      <c r="Q560">
        <v>0</v>
      </c>
      <c r="R560">
        <v>48069</v>
      </c>
      <c r="S560" t="s">
        <v>4788</v>
      </c>
      <c r="T560" t="s">
        <v>35</v>
      </c>
      <c r="U560" t="s">
        <v>35</v>
      </c>
      <c r="V560">
        <v>0</v>
      </c>
      <c r="W560" t="s">
        <v>64</v>
      </c>
    </row>
    <row r="561" spans="1:23" x14ac:dyDescent="0.3">
      <c r="A561" t="s">
        <v>4786</v>
      </c>
      <c r="B561" s="1">
        <v>45034</v>
      </c>
      <c r="C561" s="1">
        <v>45106</v>
      </c>
      <c r="D561">
        <v>131</v>
      </c>
      <c r="E561" t="s">
        <v>38</v>
      </c>
      <c r="F561" t="s">
        <v>39</v>
      </c>
      <c r="G561" t="s">
        <v>80</v>
      </c>
      <c r="H561" t="s">
        <v>59</v>
      </c>
      <c r="I561" t="s">
        <v>28</v>
      </c>
      <c r="J561" t="s">
        <v>43</v>
      </c>
      <c r="K561" t="s">
        <v>54</v>
      </c>
      <c r="L561" t="s">
        <v>66</v>
      </c>
      <c r="M561">
        <v>131</v>
      </c>
      <c r="N561" t="s">
        <v>4787</v>
      </c>
      <c r="O561" t="s">
        <v>33</v>
      </c>
      <c r="P561">
        <v>0</v>
      </c>
      <c r="Q561">
        <v>0</v>
      </c>
      <c r="R561">
        <v>131</v>
      </c>
      <c r="S561" t="s">
        <v>4788</v>
      </c>
      <c r="T561" t="s">
        <v>35</v>
      </c>
      <c r="U561" t="s">
        <v>35</v>
      </c>
      <c r="V561">
        <v>0</v>
      </c>
      <c r="W561" t="s">
        <v>64</v>
      </c>
    </row>
    <row r="562" spans="1:23" x14ac:dyDescent="0.3">
      <c r="A562" t="s">
        <v>4789</v>
      </c>
      <c r="B562" s="1">
        <v>45035</v>
      </c>
      <c r="C562" s="1">
        <v>45097</v>
      </c>
      <c r="D562">
        <v>58563</v>
      </c>
      <c r="E562" t="s">
        <v>38</v>
      </c>
      <c r="F562" t="s">
        <v>25</v>
      </c>
      <c r="G562" t="s">
        <v>26</v>
      </c>
      <c r="H562" t="s">
        <v>27</v>
      </c>
      <c r="I562" t="s">
        <v>28</v>
      </c>
      <c r="J562" t="s">
        <v>53</v>
      </c>
      <c r="K562" t="s">
        <v>30</v>
      </c>
      <c r="L562" t="s">
        <v>44</v>
      </c>
      <c r="M562">
        <v>58563</v>
      </c>
      <c r="N562" t="s">
        <v>4790</v>
      </c>
      <c r="O562" t="s">
        <v>33</v>
      </c>
      <c r="P562">
        <v>0</v>
      </c>
      <c r="Q562">
        <v>0</v>
      </c>
      <c r="R562">
        <v>58563</v>
      </c>
      <c r="S562" t="s">
        <v>4791</v>
      </c>
      <c r="T562" t="s">
        <v>48</v>
      </c>
      <c r="U562" t="s">
        <v>1098</v>
      </c>
      <c r="V562">
        <v>73584</v>
      </c>
      <c r="W562" t="s">
        <v>36</v>
      </c>
    </row>
    <row r="563" spans="1:23" x14ac:dyDescent="0.3">
      <c r="A563" t="s">
        <v>4792</v>
      </c>
      <c r="B563" s="1">
        <v>45036</v>
      </c>
      <c r="C563" s="1">
        <v>45126</v>
      </c>
      <c r="D563">
        <v>85429</v>
      </c>
      <c r="E563" t="s">
        <v>38</v>
      </c>
      <c r="F563" t="s">
        <v>25</v>
      </c>
      <c r="G563" t="s">
        <v>40</v>
      </c>
      <c r="H563" t="s">
        <v>85</v>
      </c>
      <c r="I563" t="s">
        <v>28</v>
      </c>
      <c r="J563" t="s">
        <v>29</v>
      </c>
      <c r="K563" t="s">
        <v>30</v>
      </c>
      <c r="L563" t="s">
        <v>75</v>
      </c>
      <c r="M563">
        <v>85429</v>
      </c>
      <c r="N563" t="s">
        <v>1734</v>
      </c>
      <c r="O563" t="s">
        <v>33</v>
      </c>
      <c r="P563">
        <v>0</v>
      </c>
      <c r="Q563">
        <v>0</v>
      </c>
      <c r="R563">
        <v>85429</v>
      </c>
      <c r="S563" t="s">
        <v>4793</v>
      </c>
      <c r="T563" t="s">
        <v>35</v>
      </c>
      <c r="U563" t="s">
        <v>35</v>
      </c>
      <c r="V563">
        <v>0</v>
      </c>
      <c r="W563" t="s">
        <v>36</v>
      </c>
    </row>
    <row r="564" spans="1:23" x14ac:dyDescent="0.3">
      <c r="A564" t="s">
        <v>4794</v>
      </c>
      <c r="B564" s="1">
        <v>45037</v>
      </c>
      <c r="C564" s="1">
        <v>45125</v>
      </c>
      <c r="D564">
        <v>91774</v>
      </c>
      <c r="E564" t="s">
        <v>38</v>
      </c>
      <c r="F564" t="s">
        <v>25</v>
      </c>
      <c r="G564" t="s">
        <v>74</v>
      </c>
      <c r="H564" t="s">
        <v>27</v>
      </c>
      <c r="I564" t="s">
        <v>42</v>
      </c>
      <c r="J564" t="s">
        <v>36</v>
      </c>
      <c r="K564" t="s">
        <v>54</v>
      </c>
      <c r="L564" t="s">
        <v>44</v>
      </c>
      <c r="M564">
        <v>91774</v>
      </c>
      <c r="N564" t="s">
        <v>3195</v>
      </c>
      <c r="O564" t="s">
        <v>46</v>
      </c>
      <c r="P564">
        <v>91774</v>
      </c>
      <c r="Q564">
        <v>0</v>
      </c>
      <c r="R564">
        <v>0</v>
      </c>
      <c r="S564" t="s">
        <v>4795</v>
      </c>
      <c r="T564" t="s">
        <v>35</v>
      </c>
      <c r="U564" t="s">
        <v>35</v>
      </c>
      <c r="V564">
        <v>0</v>
      </c>
      <c r="W564" t="s">
        <v>36</v>
      </c>
    </row>
    <row r="565" spans="1:23" x14ac:dyDescent="0.3">
      <c r="A565" t="s">
        <v>4796</v>
      </c>
      <c r="B565" s="1">
        <v>45038</v>
      </c>
      <c r="C565" s="1">
        <v>45122</v>
      </c>
      <c r="D565">
        <v>146</v>
      </c>
      <c r="E565" t="s">
        <v>38</v>
      </c>
      <c r="F565" t="s">
        <v>39</v>
      </c>
      <c r="G565" t="s">
        <v>119</v>
      </c>
      <c r="H565" t="s">
        <v>93</v>
      </c>
      <c r="I565" t="s">
        <v>42</v>
      </c>
      <c r="J565" t="s">
        <v>36</v>
      </c>
      <c r="K565" t="s">
        <v>54</v>
      </c>
      <c r="L565" t="s">
        <v>44</v>
      </c>
      <c r="M565">
        <v>146</v>
      </c>
      <c r="N565" t="s">
        <v>4797</v>
      </c>
      <c r="O565" t="s">
        <v>116</v>
      </c>
      <c r="P565">
        <v>146</v>
      </c>
      <c r="Q565">
        <v>0</v>
      </c>
      <c r="R565">
        <v>0</v>
      </c>
      <c r="S565" t="s">
        <v>4798</v>
      </c>
      <c r="T565" t="s">
        <v>48</v>
      </c>
      <c r="U565" t="s">
        <v>445</v>
      </c>
      <c r="V565">
        <v>24233</v>
      </c>
      <c r="W565" t="s">
        <v>43</v>
      </c>
    </row>
    <row r="566" spans="1:23" x14ac:dyDescent="0.3">
      <c r="A566" t="s">
        <v>4796</v>
      </c>
      <c r="B566" s="1">
        <v>45038</v>
      </c>
      <c r="C566" s="1">
        <v>45121</v>
      </c>
      <c r="D566">
        <v>14047</v>
      </c>
      <c r="E566" t="s">
        <v>38</v>
      </c>
      <c r="F566" t="s">
        <v>25</v>
      </c>
      <c r="G566" t="s">
        <v>119</v>
      </c>
      <c r="H566" t="s">
        <v>93</v>
      </c>
      <c r="I566" t="s">
        <v>42</v>
      </c>
      <c r="J566" t="s">
        <v>36</v>
      </c>
      <c r="K566" t="s">
        <v>54</v>
      </c>
      <c r="L566" t="s">
        <v>44</v>
      </c>
      <c r="M566">
        <v>14047</v>
      </c>
      <c r="N566" t="s">
        <v>4797</v>
      </c>
      <c r="O566" t="s">
        <v>116</v>
      </c>
      <c r="P566">
        <v>14047</v>
      </c>
      <c r="Q566">
        <v>0</v>
      </c>
      <c r="R566">
        <v>0</v>
      </c>
      <c r="S566" t="s">
        <v>4798</v>
      </c>
      <c r="T566" t="s">
        <v>48</v>
      </c>
      <c r="U566" t="s">
        <v>445</v>
      </c>
      <c r="V566">
        <v>24233</v>
      </c>
      <c r="W566" t="s">
        <v>43</v>
      </c>
    </row>
    <row r="567" spans="1:23" x14ac:dyDescent="0.3">
      <c r="A567" t="s">
        <v>4799</v>
      </c>
      <c r="B567" s="1">
        <v>45039</v>
      </c>
      <c r="C567" s="1">
        <v>45123</v>
      </c>
      <c r="D567">
        <v>17988</v>
      </c>
      <c r="E567" t="s">
        <v>24</v>
      </c>
      <c r="F567" t="s">
        <v>25</v>
      </c>
      <c r="G567" t="s">
        <v>74</v>
      </c>
      <c r="H567" t="s">
        <v>41</v>
      </c>
      <c r="I567" t="s">
        <v>28</v>
      </c>
      <c r="J567" t="s">
        <v>50</v>
      </c>
      <c r="K567" t="s">
        <v>30</v>
      </c>
      <c r="L567" t="s">
        <v>66</v>
      </c>
      <c r="M567">
        <v>17988</v>
      </c>
      <c r="N567" t="s">
        <v>1864</v>
      </c>
      <c r="O567" t="s">
        <v>33</v>
      </c>
      <c r="P567">
        <v>0</v>
      </c>
      <c r="Q567">
        <v>0</v>
      </c>
      <c r="R567">
        <v>17988</v>
      </c>
      <c r="S567" t="s">
        <v>4800</v>
      </c>
      <c r="T567" t="s">
        <v>48</v>
      </c>
      <c r="U567" t="s">
        <v>449</v>
      </c>
      <c r="V567">
        <v>84683</v>
      </c>
      <c r="W567" t="s">
        <v>36</v>
      </c>
    </row>
    <row r="568" spans="1:23" x14ac:dyDescent="0.3">
      <c r="A568" t="s">
        <v>4799</v>
      </c>
      <c r="B568" s="1">
        <v>45039</v>
      </c>
      <c r="C568" s="1">
        <v>45123</v>
      </c>
      <c r="D568">
        <v>10</v>
      </c>
      <c r="E568" t="s">
        <v>24</v>
      </c>
      <c r="F568" t="s">
        <v>39</v>
      </c>
      <c r="G568" t="s">
        <v>74</v>
      </c>
      <c r="H568" t="s">
        <v>41</v>
      </c>
      <c r="I568" t="s">
        <v>28</v>
      </c>
      <c r="J568" t="s">
        <v>50</v>
      </c>
      <c r="K568" t="s">
        <v>30</v>
      </c>
      <c r="L568" t="s">
        <v>66</v>
      </c>
      <c r="M568">
        <v>100</v>
      </c>
      <c r="N568" t="s">
        <v>1864</v>
      </c>
      <c r="O568" t="s">
        <v>33</v>
      </c>
      <c r="P568">
        <v>0</v>
      </c>
      <c r="Q568">
        <v>0</v>
      </c>
      <c r="R568">
        <v>100</v>
      </c>
      <c r="S568" t="s">
        <v>4800</v>
      </c>
      <c r="T568" t="s">
        <v>48</v>
      </c>
      <c r="U568" t="s">
        <v>449</v>
      </c>
      <c r="V568">
        <v>84683</v>
      </c>
      <c r="W568" t="s">
        <v>36</v>
      </c>
    </row>
    <row r="569" spans="1:23" x14ac:dyDescent="0.3">
      <c r="A569" t="s">
        <v>4801</v>
      </c>
      <c r="B569" s="1">
        <v>45040</v>
      </c>
      <c r="C569" s="1">
        <v>45129</v>
      </c>
      <c r="D569">
        <v>80594</v>
      </c>
      <c r="E569" t="s">
        <v>38</v>
      </c>
      <c r="F569" t="s">
        <v>25</v>
      </c>
      <c r="G569" t="s">
        <v>80</v>
      </c>
      <c r="H569" t="s">
        <v>59</v>
      </c>
      <c r="I569" t="s">
        <v>42</v>
      </c>
      <c r="J569" t="s">
        <v>70</v>
      </c>
      <c r="K569" t="s">
        <v>30</v>
      </c>
      <c r="L569" t="s">
        <v>75</v>
      </c>
      <c r="M569">
        <v>80594</v>
      </c>
      <c r="N569" t="s">
        <v>3277</v>
      </c>
      <c r="O569" t="s">
        <v>61</v>
      </c>
      <c r="P569">
        <v>0</v>
      </c>
      <c r="Q569">
        <v>80594</v>
      </c>
      <c r="R569">
        <v>0</v>
      </c>
      <c r="S569" t="s">
        <v>4802</v>
      </c>
      <c r="T569" t="s">
        <v>48</v>
      </c>
      <c r="U569" t="s">
        <v>453</v>
      </c>
      <c r="V569">
        <v>22159</v>
      </c>
      <c r="W569" t="s">
        <v>29</v>
      </c>
    </row>
    <row r="570" spans="1:23" x14ac:dyDescent="0.3">
      <c r="A570" t="s">
        <v>4801</v>
      </c>
      <c r="B570" s="1">
        <v>45040</v>
      </c>
      <c r="C570" s="1">
        <v>45104</v>
      </c>
      <c r="D570">
        <v>119</v>
      </c>
      <c r="E570" t="s">
        <v>38</v>
      </c>
      <c r="F570" t="s">
        <v>39</v>
      </c>
      <c r="G570" t="s">
        <v>80</v>
      </c>
      <c r="H570" t="s">
        <v>59</v>
      </c>
      <c r="I570" t="s">
        <v>42</v>
      </c>
      <c r="J570" t="s">
        <v>70</v>
      </c>
      <c r="K570" t="s">
        <v>30</v>
      </c>
      <c r="L570" t="s">
        <v>75</v>
      </c>
      <c r="M570">
        <v>119</v>
      </c>
      <c r="N570" t="s">
        <v>3277</v>
      </c>
      <c r="O570" t="s">
        <v>61</v>
      </c>
      <c r="P570">
        <v>0</v>
      </c>
      <c r="Q570">
        <v>119</v>
      </c>
      <c r="R570">
        <v>0</v>
      </c>
      <c r="S570" t="s">
        <v>4802</v>
      </c>
      <c r="T570" t="s">
        <v>48</v>
      </c>
      <c r="U570" t="s">
        <v>453</v>
      </c>
      <c r="V570">
        <v>22159</v>
      </c>
      <c r="W570" t="s">
        <v>29</v>
      </c>
    </row>
    <row r="571" spans="1:23" x14ac:dyDescent="0.3">
      <c r="A571" t="s">
        <v>4803</v>
      </c>
      <c r="B571" s="1">
        <v>45041</v>
      </c>
      <c r="C571" s="1">
        <v>45111</v>
      </c>
      <c r="D571">
        <v>3503</v>
      </c>
      <c r="E571" t="s">
        <v>38</v>
      </c>
      <c r="F571" t="s">
        <v>25</v>
      </c>
      <c r="G571" t="s">
        <v>40</v>
      </c>
      <c r="H571" t="s">
        <v>41</v>
      </c>
      <c r="I571" t="s">
        <v>42</v>
      </c>
      <c r="J571" t="s">
        <v>43</v>
      </c>
      <c r="K571" t="s">
        <v>30</v>
      </c>
      <c r="L571" t="s">
        <v>44</v>
      </c>
      <c r="M571">
        <v>35030</v>
      </c>
      <c r="N571" t="s">
        <v>4804</v>
      </c>
      <c r="O571" t="s">
        <v>46</v>
      </c>
      <c r="P571">
        <v>35030</v>
      </c>
      <c r="Q571">
        <v>0</v>
      </c>
      <c r="R571">
        <v>0</v>
      </c>
      <c r="S571" t="s">
        <v>4805</v>
      </c>
      <c r="T571" t="s">
        <v>48</v>
      </c>
      <c r="U571" t="s">
        <v>457</v>
      </c>
      <c r="V571">
        <v>71678</v>
      </c>
      <c r="W571" t="s">
        <v>53</v>
      </c>
    </row>
    <row r="572" spans="1:23" x14ac:dyDescent="0.3">
      <c r="A572" t="s">
        <v>4806</v>
      </c>
      <c r="B572" s="1">
        <v>45042</v>
      </c>
      <c r="C572" s="1">
        <v>45112</v>
      </c>
      <c r="D572">
        <v>75167</v>
      </c>
      <c r="E572" t="s">
        <v>24</v>
      </c>
      <c r="F572" t="s">
        <v>25</v>
      </c>
      <c r="G572" t="s">
        <v>80</v>
      </c>
      <c r="H572" t="s">
        <v>59</v>
      </c>
      <c r="I572" t="s">
        <v>42</v>
      </c>
      <c r="J572" t="s">
        <v>50</v>
      </c>
      <c r="K572" t="s">
        <v>54</v>
      </c>
      <c r="L572" t="s">
        <v>75</v>
      </c>
      <c r="M572">
        <v>75167</v>
      </c>
      <c r="N572" t="s">
        <v>393</v>
      </c>
      <c r="O572" t="s">
        <v>61</v>
      </c>
      <c r="P572">
        <v>0</v>
      </c>
      <c r="Q572">
        <v>75167</v>
      </c>
      <c r="R572">
        <v>0</v>
      </c>
      <c r="S572" t="s">
        <v>4807</v>
      </c>
      <c r="T572" t="s">
        <v>48</v>
      </c>
      <c r="U572" t="s">
        <v>461</v>
      </c>
      <c r="V572">
        <v>45478</v>
      </c>
      <c r="W572" t="s">
        <v>36</v>
      </c>
    </row>
    <row r="573" spans="1:23" x14ac:dyDescent="0.3">
      <c r="A573" t="s">
        <v>4808</v>
      </c>
      <c r="B573" s="1">
        <v>45043</v>
      </c>
      <c r="C573" s="1">
        <v>45108</v>
      </c>
      <c r="D573">
        <v>98431</v>
      </c>
      <c r="E573" t="s">
        <v>24</v>
      </c>
      <c r="F573" t="s">
        <v>25</v>
      </c>
      <c r="G573" t="s">
        <v>119</v>
      </c>
      <c r="H573" t="s">
        <v>27</v>
      </c>
      <c r="I573" t="s">
        <v>42</v>
      </c>
      <c r="J573" t="s">
        <v>53</v>
      </c>
      <c r="K573" t="s">
        <v>30</v>
      </c>
      <c r="L573" t="s">
        <v>44</v>
      </c>
      <c r="M573">
        <v>98431</v>
      </c>
      <c r="N573" t="s">
        <v>1812</v>
      </c>
      <c r="O573" t="s">
        <v>46</v>
      </c>
      <c r="P573">
        <v>98431</v>
      </c>
      <c r="Q573">
        <v>0</v>
      </c>
      <c r="R573">
        <v>0</v>
      </c>
      <c r="S573" t="s">
        <v>4809</v>
      </c>
      <c r="T573" t="s">
        <v>48</v>
      </c>
      <c r="U573" t="s">
        <v>465</v>
      </c>
      <c r="V573">
        <v>72061</v>
      </c>
      <c r="W573" t="s">
        <v>50</v>
      </c>
    </row>
    <row r="574" spans="1:23" x14ac:dyDescent="0.3">
      <c r="A574" t="s">
        <v>4808</v>
      </c>
      <c r="B574" s="1">
        <v>45043</v>
      </c>
      <c r="C574" s="1">
        <v>45107</v>
      </c>
      <c r="D574">
        <v>88</v>
      </c>
      <c r="E574" t="s">
        <v>24</v>
      </c>
      <c r="F574" t="s">
        <v>39</v>
      </c>
      <c r="G574" t="s">
        <v>119</v>
      </c>
      <c r="H574" t="s">
        <v>27</v>
      </c>
      <c r="I574" t="s">
        <v>42</v>
      </c>
      <c r="J574" t="s">
        <v>53</v>
      </c>
      <c r="K574" t="s">
        <v>30</v>
      </c>
      <c r="L574" t="s">
        <v>44</v>
      </c>
      <c r="M574">
        <v>88</v>
      </c>
      <c r="N574" t="s">
        <v>1812</v>
      </c>
      <c r="O574" t="s">
        <v>46</v>
      </c>
      <c r="P574">
        <v>88</v>
      </c>
      <c r="Q574">
        <v>0</v>
      </c>
      <c r="R574">
        <v>0</v>
      </c>
      <c r="S574" t="s">
        <v>4809</v>
      </c>
      <c r="T574" t="s">
        <v>48</v>
      </c>
      <c r="U574" t="s">
        <v>465</v>
      </c>
      <c r="V574">
        <v>72061</v>
      </c>
      <c r="W574" t="s">
        <v>50</v>
      </c>
    </row>
    <row r="575" spans="1:23" x14ac:dyDescent="0.3">
      <c r="A575" t="s">
        <v>4810</v>
      </c>
      <c r="B575" s="1">
        <v>45044</v>
      </c>
      <c r="C575" s="1">
        <v>45122</v>
      </c>
      <c r="D575">
        <v>9767</v>
      </c>
      <c r="E575" t="s">
        <v>24</v>
      </c>
      <c r="F575" t="s">
        <v>25</v>
      </c>
      <c r="G575" t="s">
        <v>109</v>
      </c>
      <c r="H575" t="s">
        <v>93</v>
      </c>
      <c r="I575" t="s">
        <v>42</v>
      </c>
      <c r="J575" t="s">
        <v>64</v>
      </c>
      <c r="K575" t="s">
        <v>54</v>
      </c>
      <c r="L575" t="s">
        <v>31</v>
      </c>
      <c r="M575">
        <v>9767</v>
      </c>
      <c r="N575" t="s">
        <v>4714</v>
      </c>
      <c r="O575" t="s">
        <v>46</v>
      </c>
      <c r="P575">
        <v>9767</v>
      </c>
      <c r="Q575">
        <v>0</v>
      </c>
      <c r="R575">
        <v>0</v>
      </c>
      <c r="S575" t="s">
        <v>4811</v>
      </c>
      <c r="T575" t="s">
        <v>48</v>
      </c>
      <c r="U575" t="s">
        <v>1126</v>
      </c>
      <c r="V575">
        <v>58234</v>
      </c>
      <c r="W575" t="s">
        <v>50</v>
      </c>
    </row>
    <row r="576" spans="1:23" x14ac:dyDescent="0.3">
      <c r="A576" t="s">
        <v>4812</v>
      </c>
      <c r="B576" s="1">
        <v>45045</v>
      </c>
      <c r="C576" s="1">
        <v>45111</v>
      </c>
      <c r="D576">
        <v>84464</v>
      </c>
      <c r="E576" t="s">
        <v>38</v>
      </c>
      <c r="F576" t="s">
        <v>25</v>
      </c>
      <c r="G576" t="s">
        <v>109</v>
      </c>
      <c r="H576" t="s">
        <v>59</v>
      </c>
      <c r="I576" t="s">
        <v>28</v>
      </c>
      <c r="J576" t="s">
        <v>114</v>
      </c>
      <c r="K576" t="s">
        <v>54</v>
      </c>
      <c r="L576" t="s">
        <v>55</v>
      </c>
      <c r="M576">
        <v>84464</v>
      </c>
      <c r="N576" t="s">
        <v>2589</v>
      </c>
      <c r="O576" t="s">
        <v>33</v>
      </c>
      <c r="P576">
        <v>0</v>
      </c>
      <c r="Q576">
        <v>0</v>
      </c>
      <c r="R576">
        <v>84464</v>
      </c>
      <c r="S576" t="s">
        <v>4813</v>
      </c>
      <c r="T576" t="s">
        <v>35</v>
      </c>
      <c r="U576" t="s">
        <v>35</v>
      </c>
      <c r="V576">
        <v>0</v>
      </c>
      <c r="W576" t="s">
        <v>29</v>
      </c>
    </row>
    <row r="577" spans="1:23" x14ac:dyDescent="0.3">
      <c r="A577" t="s">
        <v>4812</v>
      </c>
      <c r="B577" s="1">
        <v>45045</v>
      </c>
      <c r="C577" s="1">
        <v>45129</v>
      </c>
      <c r="D577">
        <v>136</v>
      </c>
      <c r="E577" t="s">
        <v>38</v>
      </c>
      <c r="F577" t="s">
        <v>39</v>
      </c>
      <c r="G577" t="s">
        <v>109</v>
      </c>
      <c r="H577" t="s">
        <v>59</v>
      </c>
      <c r="I577" t="s">
        <v>28</v>
      </c>
      <c r="J577" t="s">
        <v>114</v>
      </c>
      <c r="K577" t="s">
        <v>54</v>
      </c>
      <c r="L577" t="s">
        <v>55</v>
      </c>
      <c r="M577">
        <v>136</v>
      </c>
      <c r="N577" t="s">
        <v>2589</v>
      </c>
      <c r="O577" t="s">
        <v>33</v>
      </c>
      <c r="P577">
        <v>0</v>
      </c>
      <c r="Q577">
        <v>0</v>
      </c>
      <c r="R577">
        <v>136</v>
      </c>
      <c r="S577" t="s">
        <v>4813</v>
      </c>
      <c r="T577" t="s">
        <v>35</v>
      </c>
      <c r="U577" t="s">
        <v>35</v>
      </c>
      <c r="V577">
        <v>0</v>
      </c>
      <c r="W577" t="s">
        <v>29</v>
      </c>
    </row>
    <row r="578" spans="1:23" x14ac:dyDescent="0.3">
      <c r="A578" t="s">
        <v>4814</v>
      </c>
      <c r="B578" s="1">
        <v>45046</v>
      </c>
      <c r="C578" s="1">
        <v>45131</v>
      </c>
      <c r="D578">
        <v>95</v>
      </c>
      <c r="E578" t="s">
        <v>24</v>
      </c>
      <c r="F578" t="s">
        <v>39</v>
      </c>
      <c r="G578" t="s">
        <v>119</v>
      </c>
      <c r="H578" t="s">
        <v>41</v>
      </c>
      <c r="I578" t="s">
        <v>42</v>
      </c>
      <c r="J578" t="s">
        <v>114</v>
      </c>
      <c r="K578" t="s">
        <v>30</v>
      </c>
      <c r="L578" t="s">
        <v>66</v>
      </c>
      <c r="M578">
        <v>95</v>
      </c>
      <c r="N578" t="s">
        <v>362</v>
      </c>
      <c r="O578" t="s">
        <v>61</v>
      </c>
      <c r="P578">
        <v>0</v>
      </c>
      <c r="Q578">
        <v>95</v>
      </c>
      <c r="R578">
        <v>0</v>
      </c>
      <c r="S578" t="s">
        <v>4815</v>
      </c>
      <c r="T578" t="s">
        <v>35</v>
      </c>
      <c r="U578" t="s">
        <v>35</v>
      </c>
      <c r="V578">
        <v>0</v>
      </c>
      <c r="W578" t="s">
        <v>53</v>
      </c>
    </row>
    <row r="579" spans="1:23" x14ac:dyDescent="0.3">
      <c r="A579" t="s">
        <v>4814</v>
      </c>
      <c r="B579" s="1">
        <v>45046</v>
      </c>
      <c r="C579" s="1">
        <v>45128</v>
      </c>
      <c r="D579">
        <v>35278</v>
      </c>
      <c r="E579" t="s">
        <v>24</v>
      </c>
      <c r="F579" t="s">
        <v>25</v>
      </c>
      <c r="G579" t="s">
        <v>119</v>
      </c>
      <c r="H579" t="s">
        <v>41</v>
      </c>
      <c r="I579" t="s">
        <v>42</v>
      </c>
      <c r="J579" t="s">
        <v>114</v>
      </c>
      <c r="K579" t="s">
        <v>30</v>
      </c>
      <c r="L579" t="s">
        <v>66</v>
      </c>
      <c r="M579">
        <v>35278</v>
      </c>
      <c r="N579" t="s">
        <v>362</v>
      </c>
      <c r="O579" t="s">
        <v>61</v>
      </c>
      <c r="P579">
        <v>0</v>
      </c>
      <c r="Q579">
        <v>35278</v>
      </c>
      <c r="R579">
        <v>0</v>
      </c>
      <c r="S579" t="s">
        <v>4815</v>
      </c>
      <c r="T579" t="s">
        <v>35</v>
      </c>
      <c r="U579" t="s">
        <v>35</v>
      </c>
      <c r="V579">
        <v>0</v>
      </c>
      <c r="W579" t="s">
        <v>53</v>
      </c>
    </row>
    <row r="580" spans="1:23" x14ac:dyDescent="0.3">
      <c r="A580" t="s">
        <v>4816</v>
      </c>
      <c r="B580" s="1">
        <v>45047</v>
      </c>
      <c r="C580" s="1">
        <v>45110</v>
      </c>
      <c r="D580">
        <v>111</v>
      </c>
      <c r="E580" t="s">
        <v>24</v>
      </c>
      <c r="F580" t="s">
        <v>39</v>
      </c>
      <c r="G580" t="s">
        <v>74</v>
      </c>
      <c r="H580" t="s">
        <v>85</v>
      </c>
      <c r="I580" t="s">
        <v>42</v>
      </c>
      <c r="J580" t="s">
        <v>36</v>
      </c>
      <c r="K580" t="s">
        <v>30</v>
      </c>
      <c r="L580" t="s">
        <v>55</v>
      </c>
      <c r="M580">
        <v>111</v>
      </c>
      <c r="N580" t="s">
        <v>2824</v>
      </c>
      <c r="O580" t="s">
        <v>116</v>
      </c>
      <c r="P580">
        <v>111</v>
      </c>
      <c r="Q580">
        <v>0</v>
      </c>
      <c r="R580">
        <v>0</v>
      </c>
      <c r="S580" t="s">
        <v>4817</v>
      </c>
      <c r="T580" t="s">
        <v>35</v>
      </c>
      <c r="U580" t="s">
        <v>35</v>
      </c>
      <c r="V580">
        <v>0</v>
      </c>
      <c r="W580" t="s">
        <v>50</v>
      </c>
    </row>
    <row r="581" spans="1:23" x14ac:dyDescent="0.3">
      <c r="A581" t="s">
        <v>4816</v>
      </c>
      <c r="B581" s="1">
        <v>45047</v>
      </c>
      <c r="C581" s="1">
        <v>45133</v>
      </c>
      <c r="D581">
        <v>16064</v>
      </c>
      <c r="E581" t="s">
        <v>24</v>
      </c>
      <c r="F581" t="s">
        <v>25</v>
      </c>
      <c r="G581" t="s">
        <v>74</v>
      </c>
      <c r="H581" t="s">
        <v>85</v>
      </c>
      <c r="I581" t="s">
        <v>42</v>
      </c>
      <c r="J581" t="s">
        <v>36</v>
      </c>
      <c r="K581" t="s">
        <v>30</v>
      </c>
      <c r="L581" t="s">
        <v>55</v>
      </c>
      <c r="M581">
        <v>16064</v>
      </c>
      <c r="N581" t="s">
        <v>2824</v>
      </c>
      <c r="O581" t="s">
        <v>116</v>
      </c>
      <c r="P581">
        <v>16064</v>
      </c>
      <c r="Q581">
        <v>0</v>
      </c>
      <c r="R581">
        <v>0</v>
      </c>
      <c r="S581" t="s">
        <v>4817</v>
      </c>
      <c r="T581" t="s">
        <v>35</v>
      </c>
      <c r="U581" t="s">
        <v>35</v>
      </c>
      <c r="V581">
        <v>0</v>
      </c>
      <c r="W581" t="s">
        <v>50</v>
      </c>
    </row>
    <row r="582" spans="1:23" x14ac:dyDescent="0.3">
      <c r="A582" t="s">
        <v>4818</v>
      </c>
      <c r="B582" s="1">
        <v>45048</v>
      </c>
      <c r="C582" s="1">
        <v>45132</v>
      </c>
      <c r="D582">
        <v>46727</v>
      </c>
      <c r="E582" t="s">
        <v>38</v>
      </c>
      <c r="F582" t="s">
        <v>25</v>
      </c>
      <c r="G582" t="s">
        <v>109</v>
      </c>
      <c r="H582" t="s">
        <v>93</v>
      </c>
      <c r="I582" t="s">
        <v>28</v>
      </c>
      <c r="J582" t="s">
        <v>29</v>
      </c>
      <c r="K582" t="s">
        <v>54</v>
      </c>
      <c r="L582" t="s">
        <v>75</v>
      </c>
      <c r="M582">
        <v>46727</v>
      </c>
      <c r="N582" t="s">
        <v>2040</v>
      </c>
      <c r="O582" t="s">
        <v>33</v>
      </c>
      <c r="P582">
        <v>0</v>
      </c>
      <c r="Q582">
        <v>0</v>
      </c>
      <c r="R582">
        <v>46727</v>
      </c>
      <c r="S582" t="s">
        <v>4819</v>
      </c>
      <c r="T582" t="s">
        <v>35</v>
      </c>
      <c r="U582" t="s">
        <v>35</v>
      </c>
      <c r="V582">
        <v>0</v>
      </c>
      <c r="W582" t="s">
        <v>53</v>
      </c>
    </row>
    <row r="583" spans="1:23" x14ac:dyDescent="0.3">
      <c r="A583" t="s">
        <v>4820</v>
      </c>
      <c r="B583" s="1">
        <v>45049</v>
      </c>
      <c r="C583" s="1">
        <v>45117</v>
      </c>
      <c r="D583">
        <v>91459</v>
      </c>
      <c r="E583" t="s">
        <v>38</v>
      </c>
      <c r="F583" t="s">
        <v>25</v>
      </c>
      <c r="G583" t="s">
        <v>80</v>
      </c>
      <c r="H583" t="s">
        <v>93</v>
      </c>
      <c r="I583" t="s">
        <v>28</v>
      </c>
      <c r="J583" t="s">
        <v>70</v>
      </c>
      <c r="K583" t="s">
        <v>30</v>
      </c>
      <c r="L583" t="s">
        <v>31</v>
      </c>
      <c r="M583">
        <v>91459</v>
      </c>
      <c r="N583" t="s">
        <v>4251</v>
      </c>
      <c r="O583" t="s">
        <v>33</v>
      </c>
      <c r="P583">
        <v>0</v>
      </c>
      <c r="Q583">
        <v>0</v>
      </c>
      <c r="R583">
        <v>91459</v>
      </c>
      <c r="S583" t="s">
        <v>4821</v>
      </c>
      <c r="T583" t="s">
        <v>48</v>
      </c>
      <c r="U583" t="s">
        <v>487</v>
      </c>
      <c r="V583">
        <v>51092</v>
      </c>
      <c r="W583" t="s">
        <v>64</v>
      </c>
    </row>
    <row r="584" spans="1:23" x14ac:dyDescent="0.3">
      <c r="A584" t="s">
        <v>4820</v>
      </c>
      <c r="B584" s="1">
        <v>45049</v>
      </c>
      <c r="C584" s="1">
        <v>45111</v>
      </c>
      <c r="D584">
        <v>129</v>
      </c>
      <c r="E584" t="s">
        <v>38</v>
      </c>
      <c r="F584" t="s">
        <v>39</v>
      </c>
      <c r="G584" t="s">
        <v>80</v>
      </c>
      <c r="H584" t="s">
        <v>93</v>
      </c>
      <c r="I584" t="s">
        <v>28</v>
      </c>
      <c r="J584" t="s">
        <v>70</v>
      </c>
      <c r="K584" t="s">
        <v>30</v>
      </c>
      <c r="L584" t="s">
        <v>31</v>
      </c>
      <c r="M584">
        <v>129</v>
      </c>
      <c r="N584" t="s">
        <v>4251</v>
      </c>
      <c r="O584" t="s">
        <v>33</v>
      </c>
      <c r="P584">
        <v>0</v>
      </c>
      <c r="Q584">
        <v>0</v>
      </c>
      <c r="R584">
        <v>129</v>
      </c>
      <c r="S584" t="s">
        <v>4821</v>
      </c>
      <c r="T584" t="s">
        <v>48</v>
      </c>
      <c r="U584" t="s">
        <v>487</v>
      </c>
      <c r="V584">
        <v>51092</v>
      </c>
      <c r="W584" t="s">
        <v>64</v>
      </c>
    </row>
    <row r="585" spans="1:23" x14ac:dyDescent="0.3">
      <c r="A585" t="s">
        <v>4822</v>
      </c>
      <c r="B585" s="1">
        <v>45050</v>
      </c>
      <c r="C585" s="1">
        <v>45134</v>
      </c>
      <c r="D585">
        <v>69862</v>
      </c>
      <c r="E585" t="s">
        <v>38</v>
      </c>
      <c r="F585" t="s">
        <v>25</v>
      </c>
      <c r="G585" t="s">
        <v>40</v>
      </c>
      <c r="H585" t="s">
        <v>85</v>
      </c>
      <c r="I585" t="s">
        <v>42</v>
      </c>
      <c r="J585" t="s">
        <v>53</v>
      </c>
      <c r="K585" t="s">
        <v>30</v>
      </c>
      <c r="L585" t="s">
        <v>31</v>
      </c>
      <c r="M585">
        <v>69862</v>
      </c>
      <c r="N585" t="s">
        <v>4823</v>
      </c>
      <c r="O585" t="s">
        <v>116</v>
      </c>
      <c r="P585">
        <v>69862</v>
      </c>
      <c r="Q585">
        <v>0</v>
      </c>
      <c r="R585">
        <v>0</v>
      </c>
      <c r="S585" t="s">
        <v>4824</v>
      </c>
      <c r="T585" t="s">
        <v>48</v>
      </c>
      <c r="U585" t="s">
        <v>1145</v>
      </c>
      <c r="V585">
        <v>93494</v>
      </c>
      <c r="W585" t="s">
        <v>29</v>
      </c>
    </row>
    <row r="586" spans="1:23" x14ac:dyDescent="0.3">
      <c r="A586" t="s">
        <v>4822</v>
      </c>
      <c r="B586" s="1">
        <v>45050</v>
      </c>
      <c r="C586" s="1">
        <v>45114</v>
      </c>
      <c r="D586">
        <v>83</v>
      </c>
      <c r="E586" t="s">
        <v>38</v>
      </c>
      <c r="F586" t="s">
        <v>39</v>
      </c>
      <c r="G586" t="s">
        <v>40</v>
      </c>
      <c r="H586" t="s">
        <v>85</v>
      </c>
      <c r="I586" t="s">
        <v>42</v>
      </c>
      <c r="J586" t="s">
        <v>53</v>
      </c>
      <c r="K586" t="s">
        <v>30</v>
      </c>
      <c r="L586" t="s">
        <v>31</v>
      </c>
      <c r="M586">
        <v>83</v>
      </c>
      <c r="N586" t="s">
        <v>4823</v>
      </c>
      <c r="O586" t="s">
        <v>116</v>
      </c>
      <c r="P586">
        <v>83</v>
      </c>
      <c r="Q586">
        <v>0</v>
      </c>
      <c r="R586">
        <v>0</v>
      </c>
      <c r="S586" t="s">
        <v>4824</v>
      </c>
      <c r="T586" t="s">
        <v>48</v>
      </c>
      <c r="U586" t="s">
        <v>1145</v>
      </c>
      <c r="V586">
        <v>93494</v>
      </c>
      <c r="W586" t="s">
        <v>29</v>
      </c>
    </row>
    <row r="587" spans="1:23" x14ac:dyDescent="0.3">
      <c r="A587" t="s">
        <v>4825</v>
      </c>
      <c r="B587" s="1">
        <v>45051</v>
      </c>
      <c r="C587" s="1">
        <v>45127</v>
      </c>
      <c r="D587">
        <v>68252</v>
      </c>
      <c r="E587" t="s">
        <v>24</v>
      </c>
      <c r="F587" t="s">
        <v>25</v>
      </c>
      <c r="G587" t="s">
        <v>119</v>
      </c>
      <c r="H587" t="s">
        <v>27</v>
      </c>
      <c r="I587" t="s">
        <v>42</v>
      </c>
      <c r="J587" t="s">
        <v>36</v>
      </c>
      <c r="K587" t="s">
        <v>54</v>
      </c>
      <c r="L587" t="s">
        <v>55</v>
      </c>
      <c r="M587">
        <v>68252</v>
      </c>
      <c r="N587" t="s">
        <v>4254</v>
      </c>
      <c r="O587" t="s">
        <v>116</v>
      </c>
      <c r="P587">
        <v>68252</v>
      </c>
      <c r="Q587">
        <v>0</v>
      </c>
      <c r="R587">
        <v>0</v>
      </c>
      <c r="S587" t="s">
        <v>4826</v>
      </c>
      <c r="T587" t="s">
        <v>35</v>
      </c>
      <c r="U587" t="s">
        <v>35</v>
      </c>
      <c r="V587">
        <v>0</v>
      </c>
      <c r="W587" t="s">
        <v>36</v>
      </c>
    </row>
    <row r="588" spans="1:23" x14ac:dyDescent="0.3">
      <c r="A588" t="s">
        <v>4825</v>
      </c>
      <c r="B588" s="1">
        <v>45051</v>
      </c>
      <c r="C588" s="1">
        <v>45119</v>
      </c>
      <c r="D588">
        <v>99</v>
      </c>
      <c r="E588" t="s">
        <v>24</v>
      </c>
      <c r="F588" t="s">
        <v>39</v>
      </c>
      <c r="G588" t="s">
        <v>119</v>
      </c>
      <c r="H588" t="s">
        <v>27</v>
      </c>
      <c r="I588" t="s">
        <v>42</v>
      </c>
      <c r="J588" t="s">
        <v>36</v>
      </c>
      <c r="K588" t="s">
        <v>54</v>
      </c>
      <c r="L588" t="s">
        <v>55</v>
      </c>
      <c r="M588">
        <v>99</v>
      </c>
      <c r="N588" t="s">
        <v>4254</v>
      </c>
      <c r="O588" t="s">
        <v>116</v>
      </c>
      <c r="P588">
        <v>99</v>
      </c>
      <c r="Q588">
        <v>0</v>
      </c>
      <c r="R588">
        <v>0</v>
      </c>
      <c r="S588" t="s">
        <v>4826</v>
      </c>
      <c r="T588" t="s">
        <v>35</v>
      </c>
      <c r="U588" t="s">
        <v>35</v>
      </c>
      <c r="V588">
        <v>0</v>
      </c>
      <c r="W588" t="s">
        <v>36</v>
      </c>
    </row>
    <row r="589" spans="1:23" x14ac:dyDescent="0.3">
      <c r="A589" t="s">
        <v>4827</v>
      </c>
      <c r="B589" s="1">
        <v>45052</v>
      </c>
      <c r="C589" s="1">
        <v>45122</v>
      </c>
      <c r="D589">
        <v>2095</v>
      </c>
      <c r="E589" t="s">
        <v>24</v>
      </c>
      <c r="F589" t="s">
        <v>25</v>
      </c>
      <c r="G589" t="s">
        <v>119</v>
      </c>
      <c r="H589" t="s">
        <v>85</v>
      </c>
      <c r="I589" t="s">
        <v>42</v>
      </c>
      <c r="J589" t="s">
        <v>114</v>
      </c>
      <c r="K589" t="s">
        <v>54</v>
      </c>
      <c r="L589" t="s">
        <v>44</v>
      </c>
      <c r="M589">
        <v>20950</v>
      </c>
      <c r="N589" t="s">
        <v>4828</v>
      </c>
      <c r="O589" t="s">
        <v>61</v>
      </c>
      <c r="P589">
        <v>0</v>
      </c>
      <c r="Q589">
        <v>20950</v>
      </c>
      <c r="R589">
        <v>0</v>
      </c>
      <c r="S589" t="s">
        <v>4829</v>
      </c>
      <c r="T589" t="s">
        <v>35</v>
      </c>
      <c r="U589" t="s">
        <v>35</v>
      </c>
      <c r="V589">
        <v>0</v>
      </c>
      <c r="W589" t="s">
        <v>36</v>
      </c>
    </row>
    <row r="590" spans="1:23" x14ac:dyDescent="0.3">
      <c r="A590" t="s">
        <v>4827</v>
      </c>
      <c r="B590" s="1">
        <v>45052</v>
      </c>
      <c r="C590" s="1">
        <v>45112</v>
      </c>
      <c r="D590">
        <v>144</v>
      </c>
      <c r="E590" t="s">
        <v>24</v>
      </c>
      <c r="F590" t="s">
        <v>39</v>
      </c>
      <c r="G590" t="s">
        <v>119</v>
      </c>
      <c r="H590" t="s">
        <v>85</v>
      </c>
      <c r="I590" t="s">
        <v>42</v>
      </c>
      <c r="J590" t="s">
        <v>114</v>
      </c>
      <c r="K590" t="s">
        <v>54</v>
      </c>
      <c r="L590" t="s">
        <v>44</v>
      </c>
      <c r="M590">
        <v>144</v>
      </c>
      <c r="N590" t="s">
        <v>4828</v>
      </c>
      <c r="O590" t="s">
        <v>61</v>
      </c>
      <c r="P590">
        <v>0</v>
      </c>
      <c r="Q590">
        <v>144</v>
      </c>
      <c r="R590">
        <v>0</v>
      </c>
      <c r="S590" t="s">
        <v>4829</v>
      </c>
      <c r="T590" t="s">
        <v>35</v>
      </c>
      <c r="U590" t="s">
        <v>35</v>
      </c>
      <c r="V590">
        <v>0</v>
      </c>
      <c r="W590" t="s">
        <v>36</v>
      </c>
    </row>
    <row r="591" spans="1:23" x14ac:dyDescent="0.3">
      <c r="A591" t="s">
        <v>4830</v>
      </c>
      <c r="B591" s="1">
        <v>45053</v>
      </c>
      <c r="C591" s="1">
        <v>45137</v>
      </c>
      <c r="D591">
        <v>3368</v>
      </c>
      <c r="E591" t="s">
        <v>38</v>
      </c>
      <c r="F591" t="s">
        <v>25</v>
      </c>
      <c r="G591" t="s">
        <v>26</v>
      </c>
      <c r="H591" t="s">
        <v>27</v>
      </c>
      <c r="I591" t="s">
        <v>42</v>
      </c>
      <c r="J591" t="s">
        <v>50</v>
      </c>
      <c r="K591" t="s">
        <v>54</v>
      </c>
      <c r="L591" t="s">
        <v>55</v>
      </c>
      <c r="M591">
        <v>33680</v>
      </c>
      <c r="N591" t="s">
        <v>4831</v>
      </c>
      <c r="O591" t="s">
        <v>116</v>
      </c>
      <c r="P591">
        <v>33680</v>
      </c>
      <c r="Q591">
        <v>0</v>
      </c>
      <c r="R591">
        <v>0</v>
      </c>
      <c r="S591" t="s">
        <v>4832</v>
      </c>
      <c r="T591" t="s">
        <v>35</v>
      </c>
      <c r="U591" t="s">
        <v>35</v>
      </c>
      <c r="V591">
        <v>0</v>
      </c>
      <c r="W591" t="s">
        <v>64</v>
      </c>
    </row>
    <row r="592" spans="1:23" x14ac:dyDescent="0.3">
      <c r="A592" t="s">
        <v>4830</v>
      </c>
      <c r="B592" s="1">
        <v>45053</v>
      </c>
      <c r="C592" s="1">
        <v>45127</v>
      </c>
      <c r="D592">
        <v>106</v>
      </c>
      <c r="E592" t="s">
        <v>38</v>
      </c>
      <c r="F592" t="s">
        <v>39</v>
      </c>
      <c r="G592" t="s">
        <v>26</v>
      </c>
      <c r="H592" t="s">
        <v>27</v>
      </c>
      <c r="I592" t="s">
        <v>42</v>
      </c>
      <c r="J592" t="s">
        <v>50</v>
      </c>
      <c r="K592" t="s">
        <v>54</v>
      </c>
      <c r="L592" t="s">
        <v>55</v>
      </c>
      <c r="M592">
        <v>106</v>
      </c>
      <c r="N592" t="s">
        <v>4831</v>
      </c>
      <c r="O592" t="s">
        <v>116</v>
      </c>
      <c r="P592">
        <v>106</v>
      </c>
      <c r="Q592">
        <v>0</v>
      </c>
      <c r="R592">
        <v>0</v>
      </c>
      <c r="S592" t="s">
        <v>4832</v>
      </c>
      <c r="T592" t="s">
        <v>35</v>
      </c>
      <c r="U592" t="s">
        <v>35</v>
      </c>
      <c r="V592">
        <v>0</v>
      </c>
      <c r="W592" t="s">
        <v>64</v>
      </c>
    </row>
    <row r="593" spans="1:23" x14ac:dyDescent="0.3">
      <c r="A593" t="s">
        <v>4833</v>
      </c>
      <c r="B593" s="1">
        <v>45054</v>
      </c>
      <c r="C593" s="1">
        <v>45127</v>
      </c>
      <c r="D593">
        <v>38625</v>
      </c>
      <c r="E593" t="s">
        <v>38</v>
      </c>
      <c r="F593" t="s">
        <v>25</v>
      </c>
      <c r="G593" t="s">
        <v>74</v>
      </c>
      <c r="H593" t="s">
        <v>93</v>
      </c>
      <c r="I593" t="s">
        <v>42</v>
      </c>
      <c r="J593" t="s">
        <v>70</v>
      </c>
      <c r="K593" t="s">
        <v>30</v>
      </c>
      <c r="L593" t="s">
        <v>31</v>
      </c>
      <c r="M593">
        <v>38625</v>
      </c>
      <c r="N593" t="s">
        <v>3232</v>
      </c>
      <c r="O593" t="s">
        <v>61</v>
      </c>
      <c r="P593">
        <v>0</v>
      </c>
      <c r="Q593">
        <v>38625</v>
      </c>
      <c r="R593">
        <v>0</v>
      </c>
      <c r="S593" t="s">
        <v>4834</v>
      </c>
      <c r="T593" t="s">
        <v>48</v>
      </c>
      <c r="U593" t="s">
        <v>1158</v>
      </c>
      <c r="V593">
        <v>18941</v>
      </c>
      <c r="W593" t="s">
        <v>43</v>
      </c>
    </row>
    <row r="594" spans="1:23" x14ac:dyDescent="0.3">
      <c r="A594" t="s">
        <v>4835</v>
      </c>
      <c r="B594" s="1">
        <v>45055</v>
      </c>
      <c r="C594" s="1">
        <v>45123</v>
      </c>
      <c r="D594">
        <v>95455</v>
      </c>
      <c r="E594" t="s">
        <v>24</v>
      </c>
      <c r="F594" t="s">
        <v>25</v>
      </c>
      <c r="G594" t="s">
        <v>74</v>
      </c>
      <c r="H594" t="s">
        <v>27</v>
      </c>
      <c r="I594" t="s">
        <v>28</v>
      </c>
      <c r="J594" t="s">
        <v>29</v>
      </c>
      <c r="K594" t="s">
        <v>54</v>
      </c>
      <c r="L594" t="s">
        <v>31</v>
      </c>
      <c r="M594">
        <v>95455</v>
      </c>
      <c r="N594" t="s">
        <v>1722</v>
      </c>
      <c r="O594" t="s">
        <v>33</v>
      </c>
      <c r="P594">
        <v>0</v>
      </c>
      <c r="Q594">
        <v>0</v>
      </c>
      <c r="R594">
        <v>95455</v>
      </c>
      <c r="S594" t="s">
        <v>4836</v>
      </c>
      <c r="T594" t="s">
        <v>35</v>
      </c>
      <c r="U594" t="s">
        <v>35</v>
      </c>
      <c r="V594">
        <v>0</v>
      </c>
      <c r="W594" t="s">
        <v>43</v>
      </c>
    </row>
    <row r="595" spans="1:23" x14ac:dyDescent="0.3">
      <c r="A595" t="s">
        <v>4835</v>
      </c>
      <c r="B595" s="1">
        <v>45055</v>
      </c>
      <c r="C595" s="1">
        <v>45128</v>
      </c>
      <c r="D595">
        <v>149</v>
      </c>
      <c r="E595" t="s">
        <v>24</v>
      </c>
      <c r="F595" t="s">
        <v>39</v>
      </c>
      <c r="G595" t="s">
        <v>74</v>
      </c>
      <c r="H595" t="s">
        <v>27</v>
      </c>
      <c r="I595" t="s">
        <v>28</v>
      </c>
      <c r="J595" t="s">
        <v>29</v>
      </c>
      <c r="K595" t="s">
        <v>54</v>
      </c>
      <c r="L595" t="s">
        <v>31</v>
      </c>
      <c r="M595">
        <v>149</v>
      </c>
      <c r="N595" t="s">
        <v>1722</v>
      </c>
      <c r="O595" t="s">
        <v>33</v>
      </c>
      <c r="P595">
        <v>0</v>
      </c>
      <c r="Q595">
        <v>0</v>
      </c>
      <c r="R595">
        <v>149</v>
      </c>
      <c r="S595" t="s">
        <v>4836</v>
      </c>
      <c r="T595" t="s">
        <v>35</v>
      </c>
      <c r="U595" t="s">
        <v>35</v>
      </c>
      <c r="V595">
        <v>0</v>
      </c>
      <c r="W595" t="s">
        <v>43</v>
      </c>
    </row>
    <row r="596" spans="1:23" x14ac:dyDescent="0.3">
      <c r="A596" t="s">
        <v>4837</v>
      </c>
      <c r="B596" s="1">
        <v>45056</v>
      </c>
      <c r="C596" s="1">
        <v>45124</v>
      </c>
      <c r="D596">
        <v>45248</v>
      </c>
      <c r="E596" t="s">
        <v>38</v>
      </c>
      <c r="F596" t="s">
        <v>25</v>
      </c>
      <c r="G596" t="s">
        <v>40</v>
      </c>
      <c r="H596" t="s">
        <v>41</v>
      </c>
      <c r="I596" t="s">
        <v>28</v>
      </c>
      <c r="J596" t="s">
        <v>36</v>
      </c>
      <c r="K596" t="s">
        <v>30</v>
      </c>
      <c r="L596" t="s">
        <v>66</v>
      </c>
      <c r="M596">
        <v>45248</v>
      </c>
      <c r="N596" t="s">
        <v>4838</v>
      </c>
      <c r="O596" t="s">
        <v>33</v>
      </c>
      <c r="P596">
        <v>0</v>
      </c>
      <c r="Q596">
        <v>0</v>
      </c>
      <c r="R596">
        <v>45248</v>
      </c>
      <c r="S596" t="s">
        <v>4839</v>
      </c>
      <c r="T596" t="s">
        <v>35</v>
      </c>
      <c r="U596" t="s">
        <v>35</v>
      </c>
      <c r="V596">
        <v>0</v>
      </c>
      <c r="W596" t="s">
        <v>43</v>
      </c>
    </row>
    <row r="597" spans="1:23" x14ac:dyDescent="0.3">
      <c r="A597" t="s">
        <v>4840</v>
      </c>
      <c r="B597" s="1">
        <v>45057</v>
      </c>
      <c r="C597" s="1">
        <v>45124</v>
      </c>
      <c r="D597">
        <v>43376</v>
      </c>
      <c r="E597" t="s">
        <v>38</v>
      </c>
      <c r="F597" t="s">
        <v>25</v>
      </c>
      <c r="G597" t="s">
        <v>74</v>
      </c>
      <c r="H597" t="s">
        <v>93</v>
      </c>
      <c r="I597" t="s">
        <v>42</v>
      </c>
      <c r="J597" t="s">
        <v>50</v>
      </c>
      <c r="K597" t="s">
        <v>54</v>
      </c>
      <c r="L597" t="s">
        <v>44</v>
      </c>
      <c r="M597">
        <v>43376</v>
      </c>
      <c r="N597" t="s">
        <v>2090</v>
      </c>
      <c r="O597" t="s">
        <v>46</v>
      </c>
      <c r="P597">
        <v>43376</v>
      </c>
      <c r="Q597">
        <v>0</v>
      </c>
      <c r="R597">
        <v>0</v>
      </c>
      <c r="S597" t="s">
        <v>4841</v>
      </c>
      <c r="T597" t="s">
        <v>48</v>
      </c>
      <c r="U597" t="s">
        <v>516</v>
      </c>
      <c r="V597">
        <v>92456</v>
      </c>
      <c r="W597" t="s">
        <v>50</v>
      </c>
    </row>
    <row r="598" spans="1:23" x14ac:dyDescent="0.3">
      <c r="A598" t="s">
        <v>4842</v>
      </c>
      <c r="B598" s="1">
        <v>45058</v>
      </c>
      <c r="C598" s="1">
        <v>45147</v>
      </c>
      <c r="D598">
        <v>49585</v>
      </c>
      <c r="E598" t="s">
        <v>24</v>
      </c>
      <c r="F598" t="s">
        <v>25</v>
      </c>
      <c r="G598" t="s">
        <v>26</v>
      </c>
      <c r="H598" t="s">
        <v>59</v>
      </c>
      <c r="I598" t="s">
        <v>28</v>
      </c>
      <c r="J598" t="s">
        <v>43</v>
      </c>
      <c r="K598" t="s">
        <v>54</v>
      </c>
      <c r="L598" t="s">
        <v>55</v>
      </c>
      <c r="M598">
        <v>49585</v>
      </c>
      <c r="N598" t="s">
        <v>1728</v>
      </c>
      <c r="O598" t="s">
        <v>33</v>
      </c>
      <c r="P598">
        <v>0</v>
      </c>
      <c r="Q598">
        <v>0</v>
      </c>
      <c r="R598">
        <v>49585</v>
      </c>
      <c r="S598" t="s">
        <v>4843</v>
      </c>
      <c r="T598" t="s">
        <v>48</v>
      </c>
      <c r="U598" t="s">
        <v>520</v>
      </c>
      <c r="V598">
        <v>19999</v>
      </c>
      <c r="W598" t="s">
        <v>50</v>
      </c>
    </row>
    <row r="599" spans="1:23" x14ac:dyDescent="0.3">
      <c r="A599" t="s">
        <v>4842</v>
      </c>
      <c r="B599" s="1">
        <v>45058</v>
      </c>
      <c r="C599" s="1">
        <v>45148</v>
      </c>
      <c r="D599">
        <v>141</v>
      </c>
      <c r="E599" t="s">
        <v>24</v>
      </c>
      <c r="F599" t="s">
        <v>39</v>
      </c>
      <c r="G599" t="s">
        <v>26</v>
      </c>
      <c r="H599" t="s">
        <v>59</v>
      </c>
      <c r="I599" t="s">
        <v>28</v>
      </c>
      <c r="J599" t="s">
        <v>43</v>
      </c>
      <c r="K599" t="s">
        <v>54</v>
      </c>
      <c r="L599" t="s">
        <v>55</v>
      </c>
      <c r="M599">
        <v>141</v>
      </c>
      <c r="N599" t="s">
        <v>1728</v>
      </c>
      <c r="O599" t="s">
        <v>33</v>
      </c>
      <c r="P599">
        <v>0</v>
      </c>
      <c r="Q599">
        <v>0</v>
      </c>
      <c r="R599">
        <v>141</v>
      </c>
      <c r="S599" t="s">
        <v>4843</v>
      </c>
      <c r="T599" t="s">
        <v>48</v>
      </c>
      <c r="U599" t="s">
        <v>520</v>
      </c>
      <c r="V599">
        <v>19999</v>
      </c>
      <c r="W599" t="s">
        <v>50</v>
      </c>
    </row>
    <row r="600" spans="1:23" x14ac:dyDescent="0.3">
      <c r="A600" t="s">
        <v>4844</v>
      </c>
      <c r="B600" s="1">
        <v>45059</v>
      </c>
      <c r="C600" s="1">
        <v>45144</v>
      </c>
      <c r="D600">
        <v>25368</v>
      </c>
      <c r="E600" t="s">
        <v>38</v>
      </c>
      <c r="F600" t="s">
        <v>25</v>
      </c>
      <c r="G600" t="s">
        <v>109</v>
      </c>
      <c r="H600" t="s">
        <v>85</v>
      </c>
      <c r="I600" t="s">
        <v>42</v>
      </c>
      <c r="J600" t="s">
        <v>53</v>
      </c>
      <c r="K600" t="s">
        <v>54</v>
      </c>
      <c r="L600" t="s">
        <v>75</v>
      </c>
      <c r="M600">
        <v>25368</v>
      </c>
      <c r="N600" t="s">
        <v>2636</v>
      </c>
      <c r="O600" t="s">
        <v>116</v>
      </c>
      <c r="P600">
        <v>25368</v>
      </c>
      <c r="Q600">
        <v>0</v>
      </c>
      <c r="R600">
        <v>0</v>
      </c>
      <c r="S600" t="s">
        <v>4845</v>
      </c>
      <c r="T600" t="s">
        <v>48</v>
      </c>
      <c r="U600" t="s">
        <v>524</v>
      </c>
      <c r="V600">
        <v>81808</v>
      </c>
      <c r="W600" t="s">
        <v>53</v>
      </c>
    </row>
    <row r="601" spans="1:23" x14ac:dyDescent="0.3">
      <c r="A601" t="s">
        <v>4846</v>
      </c>
      <c r="B601" s="1">
        <v>45060</v>
      </c>
      <c r="C601" s="1">
        <v>45121</v>
      </c>
      <c r="D601">
        <v>146</v>
      </c>
      <c r="E601" t="s">
        <v>24</v>
      </c>
      <c r="F601" t="s">
        <v>39</v>
      </c>
      <c r="G601" t="s">
        <v>74</v>
      </c>
      <c r="H601" t="s">
        <v>27</v>
      </c>
      <c r="I601" t="s">
        <v>28</v>
      </c>
      <c r="J601" t="s">
        <v>53</v>
      </c>
      <c r="K601" t="s">
        <v>30</v>
      </c>
      <c r="L601" t="s">
        <v>44</v>
      </c>
      <c r="M601">
        <v>146</v>
      </c>
      <c r="N601" t="s">
        <v>795</v>
      </c>
      <c r="O601" t="s">
        <v>33</v>
      </c>
      <c r="P601">
        <v>0</v>
      </c>
      <c r="Q601">
        <v>0</v>
      </c>
      <c r="R601">
        <v>146</v>
      </c>
      <c r="S601" t="s">
        <v>4847</v>
      </c>
      <c r="T601" t="s">
        <v>48</v>
      </c>
      <c r="U601" t="s">
        <v>1176</v>
      </c>
      <c r="V601">
        <v>91205</v>
      </c>
      <c r="W601" t="s">
        <v>53</v>
      </c>
    </row>
    <row r="602" spans="1:23" x14ac:dyDescent="0.3">
      <c r="A602" t="s">
        <v>4846</v>
      </c>
      <c r="B602" s="1">
        <v>45060</v>
      </c>
      <c r="C602" s="1">
        <v>45147</v>
      </c>
      <c r="D602">
        <v>24504</v>
      </c>
      <c r="E602" t="s">
        <v>24</v>
      </c>
      <c r="F602" t="s">
        <v>25</v>
      </c>
      <c r="G602" t="s">
        <v>74</v>
      </c>
      <c r="H602" t="s">
        <v>27</v>
      </c>
      <c r="I602" t="s">
        <v>28</v>
      </c>
      <c r="J602" t="s">
        <v>53</v>
      </c>
      <c r="K602" t="s">
        <v>30</v>
      </c>
      <c r="L602" t="s">
        <v>44</v>
      </c>
      <c r="M602">
        <v>24504</v>
      </c>
      <c r="N602" t="s">
        <v>795</v>
      </c>
      <c r="O602" t="s">
        <v>33</v>
      </c>
      <c r="P602">
        <v>0</v>
      </c>
      <c r="Q602">
        <v>0</v>
      </c>
      <c r="R602">
        <v>24504</v>
      </c>
      <c r="S602" t="s">
        <v>4847</v>
      </c>
      <c r="T602" t="s">
        <v>48</v>
      </c>
      <c r="U602" t="s">
        <v>1176</v>
      </c>
      <c r="V602">
        <v>91205</v>
      </c>
      <c r="W602" t="s">
        <v>53</v>
      </c>
    </row>
    <row r="603" spans="1:23" x14ac:dyDescent="0.3">
      <c r="A603" t="s">
        <v>4848</v>
      </c>
      <c r="B603" s="1">
        <v>45061</v>
      </c>
      <c r="C603" s="1">
        <v>45129</v>
      </c>
      <c r="D603">
        <v>98</v>
      </c>
      <c r="E603" t="s">
        <v>38</v>
      </c>
      <c r="F603" t="s">
        <v>39</v>
      </c>
      <c r="G603" t="s">
        <v>26</v>
      </c>
      <c r="H603" t="s">
        <v>27</v>
      </c>
      <c r="I603" t="s">
        <v>42</v>
      </c>
      <c r="J603" t="s">
        <v>50</v>
      </c>
      <c r="K603" t="s">
        <v>54</v>
      </c>
      <c r="L603" t="s">
        <v>75</v>
      </c>
      <c r="M603">
        <v>98</v>
      </c>
      <c r="N603" t="s">
        <v>1396</v>
      </c>
      <c r="O603" t="s">
        <v>46</v>
      </c>
      <c r="P603">
        <v>98</v>
      </c>
      <c r="Q603">
        <v>0</v>
      </c>
      <c r="R603">
        <v>0</v>
      </c>
      <c r="S603" t="s">
        <v>4849</v>
      </c>
      <c r="T603" t="s">
        <v>48</v>
      </c>
      <c r="U603" t="s">
        <v>1768</v>
      </c>
      <c r="V603">
        <v>6271</v>
      </c>
      <c r="W603" t="s">
        <v>36</v>
      </c>
    </row>
    <row r="604" spans="1:23" x14ac:dyDescent="0.3">
      <c r="A604" t="s">
        <v>4848</v>
      </c>
      <c r="B604" s="1">
        <v>45061</v>
      </c>
      <c r="C604" s="1">
        <v>45130</v>
      </c>
      <c r="D604">
        <v>58585</v>
      </c>
      <c r="E604" t="s">
        <v>38</v>
      </c>
      <c r="F604" t="s">
        <v>25</v>
      </c>
      <c r="G604" t="s">
        <v>26</v>
      </c>
      <c r="H604" t="s">
        <v>27</v>
      </c>
      <c r="I604" t="s">
        <v>42</v>
      </c>
      <c r="J604" t="s">
        <v>50</v>
      </c>
      <c r="K604" t="s">
        <v>54</v>
      </c>
      <c r="L604" t="s">
        <v>75</v>
      </c>
      <c r="M604">
        <v>58585</v>
      </c>
      <c r="N604" t="s">
        <v>1396</v>
      </c>
      <c r="O604" t="s">
        <v>46</v>
      </c>
      <c r="P604">
        <v>58585</v>
      </c>
      <c r="Q604">
        <v>0</v>
      </c>
      <c r="R604">
        <v>0</v>
      </c>
      <c r="S604" t="s">
        <v>4849</v>
      </c>
      <c r="T604" t="s">
        <v>48</v>
      </c>
      <c r="U604" t="s">
        <v>1768</v>
      </c>
      <c r="V604">
        <v>6271</v>
      </c>
      <c r="W604" t="s">
        <v>36</v>
      </c>
    </row>
    <row r="605" spans="1:23" x14ac:dyDescent="0.3">
      <c r="A605" t="s">
        <v>4850</v>
      </c>
      <c r="B605" s="1">
        <v>45062</v>
      </c>
      <c r="C605" s="1">
        <v>45151</v>
      </c>
      <c r="D605">
        <v>18911</v>
      </c>
      <c r="E605" t="s">
        <v>24</v>
      </c>
      <c r="F605" t="s">
        <v>25</v>
      </c>
      <c r="G605" t="s">
        <v>109</v>
      </c>
      <c r="H605" t="s">
        <v>59</v>
      </c>
      <c r="I605" t="s">
        <v>42</v>
      </c>
      <c r="J605" t="s">
        <v>114</v>
      </c>
      <c r="K605" t="s">
        <v>54</v>
      </c>
      <c r="L605" t="s">
        <v>31</v>
      </c>
      <c r="M605">
        <v>18911</v>
      </c>
      <c r="N605" t="s">
        <v>4851</v>
      </c>
      <c r="O605" t="s">
        <v>116</v>
      </c>
      <c r="P605">
        <v>18911</v>
      </c>
      <c r="Q605">
        <v>0</v>
      </c>
      <c r="R605">
        <v>0</v>
      </c>
      <c r="S605" t="s">
        <v>4852</v>
      </c>
      <c r="T605" t="s">
        <v>35</v>
      </c>
      <c r="U605" t="s">
        <v>35</v>
      </c>
      <c r="V605">
        <v>0</v>
      </c>
      <c r="W605" t="s">
        <v>29</v>
      </c>
    </row>
    <row r="606" spans="1:23" x14ac:dyDescent="0.3">
      <c r="A606" t="s">
        <v>4853</v>
      </c>
      <c r="B606" s="1">
        <v>45063</v>
      </c>
      <c r="C606" s="1">
        <v>45128</v>
      </c>
      <c r="D606">
        <v>4575</v>
      </c>
      <c r="E606" t="s">
        <v>24</v>
      </c>
      <c r="F606" t="s">
        <v>25</v>
      </c>
      <c r="G606" t="s">
        <v>26</v>
      </c>
      <c r="H606" t="s">
        <v>52</v>
      </c>
      <c r="I606" t="s">
        <v>28</v>
      </c>
      <c r="J606" t="s">
        <v>70</v>
      </c>
      <c r="K606" t="s">
        <v>54</v>
      </c>
      <c r="L606" t="s">
        <v>66</v>
      </c>
      <c r="M606">
        <v>4575</v>
      </c>
      <c r="N606" t="s">
        <v>2306</v>
      </c>
      <c r="O606" t="s">
        <v>33</v>
      </c>
      <c r="P606">
        <v>0</v>
      </c>
      <c r="Q606">
        <v>0</v>
      </c>
      <c r="R606">
        <v>4575</v>
      </c>
      <c r="S606" t="s">
        <v>4854</v>
      </c>
      <c r="T606" t="s">
        <v>48</v>
      </c>
      <c r="U606" t="s">
        <v>1186</v>
      </c>
      <c r="V606">
        <v>74246</v>
      </c>
      <c r="W606" t="s">
        <v>50</v>
      </c>
    </row>
    <row r="607" spans="1:23" x14ac:dyDescent="0.3">
      <c r="A607" t="s">
        <v>4853</v>
      </c>
      <c r="B607" s="1">
        <v>45063</v>
      </c>
      <c r="C607" s="1">
        <v>45146</v>
      </c>
      <c r="D607">
        <v>102</v>
      </c>
      <c r="E607" t="s">
        <v>24</v>
      </c>
      <c r="F607" t="s">
        <v>39</v>
      </c>
      <c r="G607" t="s">
        <v>26</v>
      </c>
      <c r="H607" t="s">
        <v>52</v>
      </c>
      <c r="I607" t="s">
        <v>28</v>
      </c>
      <c r="J607" t="s">
        <v>70</v>
      </c>
      <c r="K607" t="s">
        <v>54</v>
      </c>
      <c r="L607" t="s">
        <v>66</v>
      </c>
      <c r="M607">
        <v>102</v>
      </c>
      <c r="N607" t="s">
        <v>2306</v>
      </c>
      <c r="O607" t="s">
        <v>33</v>
      </c>
      <c r="P607">
        <v>0</v>
      </c>
      <c r="Q607">
        <v>0</v>
      </c>
      <c r="R607">
        <v>102</v>
      </c>
      <c r="S607" t="s">
        <v>4854</v>
      </c>
      <c r="T607" t="s">
        <v>48</v>
      </c>
      <c r="U607" t="s">
        <v>1186</v>
      </c>
      <c r="V607">
        <v>74246</v>
      </c>
      <c r="W607" t="s">
        <v>50</v>
      </c>
    </row>
    <row r="608" spans="1:23" x14ac:dyDescent="0.3">
      <c r="A608" t="s">
        <v>4855</v>
      </c>
      <c r="B608" s="1">
        <v>45064</v>
      </c>
      <c r="C608" s="1">
        <v>45133</v>
      </c>
      <c r="D608">
        <v>73864</v>
      </c>
      <c r="E608" t="s">
        <v>38</v>
      </c>
      <c r="F608" t="s">
        <v>25</v>
      </c>
      <c r="G608" t="s">
        <v>74</v>
      </c>
      <c r="H608" t="s">
        <v>41</v>
      </c>
      <c r="I608" t="s">
        <v>42</v>
      </c>
      <c r="J608" t="s">
        <v>43</v>
      </c>
      <c r="K608" t="s">
        <v>54</v>
      </c>
      <c r="L608" t="s">
        <v>31</v>
      </c>
      <c r="M608">
        <v>73864</v>
      </c>
      <c r="N608" t="s">
        <v>3849</v>
      </c>
      <c r="O608" t="s">
        <v>46</v>
      </c>
      <c r="P608">
        <v>73864</v>
      </c>
      <c r="Q608">
        <v>0</v>
      </c>
      <c r="R608">
        <v>0</v>
      </c>
      <c r="S608" t="s">
        <v>4856</v>
      </c>
      <c r="T608" t="s">
        <v>35</v>
      </c>
      <c r="U608" t="s">
        <v>35</v>
      </c>
      <c r="V608">
        <v>0</v>
      </c>
      <c r="W608" t="s">
        <v>64</v>
      </c>
    </row>
    <row r="609" spans="1:23" x14ac:dyDescent="0.3">
      <c r="A609" t="s">
        <v>4857</v>
      </c>
      <c r="B609" s="1">
        <v>45065</v>
      </c>
      <c r="C609" s="1">
        <v>45150</v>
      </c>
      <c r="D609">
        <v>33555</v>
      </c>
      <c r="E609" t="s">
        <v>24</v>
      </c>
      <c r="F609" t="s">
        <v>25</v>
      </c>
      <c r="G609" t="s">
        <v>74</v>
      </c>
      <c r="H609" t="s">
        <v>93</v>
      </c>
      <c r="I609" t="s">
        <v>28</v>
      </c>
      <c r="J609" t="s">
        <v>114</v>
      </c>
      <c r="K609" t="s">
        <v>30</v>
      </c>
      <c r="L609" t="s">
        <v>31</v>
      </c>
      <c r="M609">
        <v>33555</v>
      </c>
      <c r="N609" t="s">
        <v>3189</v>
      </c>
      <c r="O609" t="s">
        <v>33</v>
      </c>
      <c r="P609">
        <v>0</v>
      </c>
      <c r="Q609">
        <v>0</v>
      </c>
      <c r="R609">
        <v>33555</v>
      </c>
      <c r="S609" t="s">
        <v>4858</v>
      </c>
      <c r="T609" t="s">
        <v>35</v>
      </c>
      <c r="U609" t="s">
        <v>35</v>
      </c>
      <c r="V609">
        <v>0</v>
      </c>
      <c r="W609" t="s">
        <v>36</v>
      </c>
    </row>
    <row r="610" spans="1:23" x14ac:dyDescent="0.3">
      <c r="A610" t="s">
        <v>4859</v>
      </c>
      <c r="B610" s="1">
        <v>45066</v>
      </c>
      <c r="C610" s="1">
        <v>45136</v>
      </c>
      <c r="D610">
        <v>54868</v>
      </c>
      <c r="E610" t="s">
        <v>38</v>
      </c>
      <c r="F610" t="s">
        <v>25</v>
      </c>
      <c r="G610" t="s">
        <v>26</v>
      </c>
      <c r="H610" t="s">
        <v>85</v>
      </c>
      <c r="I610" t="s">
        <v>42</v>
      </c>
      <c r="J610" t="s">
        <v>64</v>
      </c>
      <c r="K610" t="s">
        <v>30</v>
      </c>
      <c r="L610" t="s">
        <v>75</v>
      </c>
      <c r="M610">
        <v>54868</v>
      </c>
      <c r="N610" t="s">
        <v>4860</v>
      </c>
      <c r="O610" t="s">
        <v>116</v>
      </c>
      <c r="P610">
        <v>54868</v>
      </c>
      <c r="Q610">
        <v>0</v>
      </c>
      <c r="R610">
        <v>0</v>
      </c>
      <c r="S610" t="s">
        <v>4861</v>
      </c>
      <c r="T610" t="s">
        <v>35</v>
      </c>
      <c r="U610" t="s">
        <v>35</v>
      </c>
      <c r="V610">
        <v>0</v>
      </c>
      <c r="W610" t="s">
        <v>50</v>
      </c>
    </row>
    <row r="611" spans="1:23" x14ac:dyDescent="0.3">
      <c r="A611" t="s">
        <v>4862</v>
      </c>
      <c r="B611" s="1">
        <v>45067</v>
      </c>
      <c r="C611" s="1">
        <v>45139</v>
      </c>
      <c r="D611">
        <v>84</v>
      </c>
      <c r="E611" t="s">
        <v>24</v>
      </c>
      <c r="F611" t="s">
        <v>39</v>
      </c>
      <c r="G611" t="s">
        <v>109</v>
      </c>
      <c r="H611" t="s">
        <v>52</v>
      </c>
      <c r="I611" t="s">
        <v>28</v>
      </c>
      <c r="J611" t="s">
        <v>53</v>
      </c>
      <c r="K611" t="s">
        <v>54</v>
      </c>
      <c r="L611" t="s">
        <v>55</v>
      </c>
      <c r="M611">
        <v>84</v>
      </c>
      <c r="N611" t="s">
        <v>3888</v>
      </c>
      <c r="O611" t="s">
        <v>33</v>
      </c>
      <c r="P611">
        <v>0</v>
      </c>
      <c r="Q611">
        <v>0</v>
      </c>
      <c r="R611">
        <v>84</v>
      </c>
      <c r="S611" t="s">
        <v>4863</v>
      </c>
      <c r="T611" t="s">
        <v>35</v>
      </c>
      <c r="U611" t="s">
        <v>35</v>
      </c>
      <c r="V611">
        <v>0</v>
      </c>
      <c r="W611" t="s">
        <v>50</v>
      </c>
    </row>
    <row r="612" spans="1:23" x14ac:dyDescent="0.3">
      <c r="A612" t="s">
        <v>4862</v>
      </c>
      <c r="B612" s="1">
        <v>45067</v>
      </c>
      <c r="C612" s="1">
        <v>45150</v>
      </c>
      <c r="D612">
        <v>51226</v>
      </c>
      <c r="E612" t="s">
        <v>24</v>
      </c>
      <c r="F612" t="s">
        <v>25</v>
      </c>
      <c r="G612" t="s">
        <v>109</v>
      </c>
      <c r="H612" t="s">
        <v>52</v>
      </c>
      <c r="I612" t="s">
        <v>28</v>
      </c>
      <c r="J612" t="s">
        <v>53</v>
      </c>
      <c r="K612" t="s">
        <v>54</v>
      </c>
      <c r="L612" t="s">
        <v>55</v>
      </c>
      <c r="M612">
        <v>51226</v>
      </c>
      <c r="N612" t="s">
        <v>3888</v>
      </c>
      <c r="O612" t="s">
        <v>33</v>
      </c>
      <c r="P612">
        <v>0</v>
      </c>
      <c r="Q612">
        <v>0</v>
      </c>
      <c r="R612">
        <v>51226</v>
      </c>
      <c r="S612" t="s">
        <v>4863</v>
      </c>
      <c r="T612" t="s">
        <v>35</v>
      </c>
      <c r="U612" t="s">
        <v>35</v>
      </c>
      <c r="V612">
        <v>0</v>
      </c>
      <c r="W612" t="s">
        <v>50</v>
      </c>
    </row>
    <row r="613" spans="1:23" x14ac:dyDescent="0.3">
      <c r="A613" t="s">
        <v>4864</v>
      </c>
      <c r="B613" s="1">
        <v>45068</v>
      </c>
      <c r="C613" s="1">
        <v>45156</v>
      </c>
      <c r="D613">
        <v>21005</v>
      </c>
      <c r="E613" t="s">
        <v>24</v>
      </c>
      <c r="F613" t="s">
        <v>25</v>
      </c>
      <c r="G613" t="s">
        <v>109</v>
      </c>
      <c r="H613" t="s">
        <v>93</v>
      </c>
      <c r="I613" t="s">
        <v>42</v>
      </c>
      <c r="J613" t="s">
        <v>29</v>
      </c>
      <c r="K613" t="s">
        <v>30</v>
      </c>
      <c r="L613" t="s">
        <v>75</v>
      </c>
      <c r="M613">
        <v>21005</v>
      </c>
      <c r="N613" t="s">
        <v>4865</v>
      </c>
      <c r="O613" t="s">
        <v>61</v>
      </c>
      <c r="P613">
        <v>0</v>
      </c>
      <c r="Q613">
        <v>21005</v>
      </c>
      <c r="R613">
        <v>0</v>
      </c>
      <c r="S613" t="s">
        <v>4866</v>
      </c>
      <c r="T613" t="s">
        <v>35</v>
      </c>
      <c r="U613" t="s">
        <v>35</v>
      </c>
      <c r="V613">
        <v>0</v>
      </c>
      <c r="W613" t="s">
        <v>43</v>
      </c>
    </row>
    <row r="614" spans="1:23" x14ac:dyDescent="0.3">
      <c r="A614" t="s">
        <v>4864</v>
      </c>
      <c r="B614" s="1">
        <v>45068</v>
      </c>
      <c r="C614" s="1">
        <v>45137</v>
      </c>
      <c r="D614">
        <v>117</v>
      </c>
      <c r="E614" t="s">
        <v>24</v>
      </c>
      <c r="F614" t="s">
        <v>39</v>
      </c>
      <c r="G614" t="s">
        <v>109</v>
      </c>
      <c r="H614" t="s">
        <v>93</v>
      </c>
      <c r="I614" t="s">
        <v>42</v>
      </c>
      <c r="J614" t="s">
        <v>29</v>
      </c>
      <c r="K614" t="s">
        <v>30</v>
      </c>
      <c r="L614" t="s">
        <v>75</v>
      </c>
      <c r="M614">
        <v>117</v>
      </c>
      <c r="N614" t="s">
        <v>4865</v>
      </c>
      <c r="O614" t="s">
        <v>61</v>
      </c>
      <c r="P614">
        <v>0</v>
      </c>
      <c r="Q614">
        <v>117</v>
      </c>
      <c r="R614">
        <v>0</v>
      </c>
      <c r="S614" t="s">
        <v>4866</v>
      </c>
      <c r="T614" t="s">
        <v>35</v>
      </c>
      <c r="U614" t="s">
        <v>35</v>
      </c>
      <c r="V614">
        <v>0</v>
      </c>
      <c r="W614" t="s">
        <v>43</v>
      </c>
    </row>
    <row r="615" spans="1:23" x14ac:dyDescent="0.3">
      <c r="A615" t="s">
        <v>4867</v>
      </c>
      <c r="B615" s="1">
        <v>45069</v>
      </c>
      <c r="C615" s="1">
        <v>45147</v>
      </c>
      <c r="D615">
        <v>87</v>
      </c>
      <c r="E615" t="s">
        <v>38</v>
      </c>
      <c r="F615" t="s">
        <v>39</v>
      </c>
      <c r="G615" t="s">
        <v>119</v>
      </c>
      <c r="H615" t="s">
        <v>27</v>
      </c>
      <c r="I615" t="s">
        <v>28</v>
      </c>
      <c r="J615" t="s">
        <v>70</v>
      </c>
      <c r="K615" t="s">
        <v>54</v>
      </c>
      <c r="L615" t="s">
        <v>44</v>
      </c>
      <c r="M615">
        <v>87</v>
      </c>
      <c r="N615" t="s">
        <v>1121</v>
      </c>
      <c r="O615" t="s">
        <v>33</v>
      </c>
      <c r="P615">
        <v>0</v>
      </c>
      <c r="Q615">
        <v>0</v>
      </c>
      <c r="R615">
        <v>87</v>
      </c>
      <c r="S615" t="s">
        <v>4868</v>
      </c>
      <c r="T615" t="s">
        <v>35</v>
      </c>
      <c r="U615" t="s">
        <v>35</v>
      </c>
      <c r="V615">
        <v>0</v>
      </c>
      <c r="W615" t="s">
        <v>36</v>
      </c>
    </row>
    <row r="616" spans="1:23" x14ac:dyDescent="0.3">
      <c r="A616" t="s">
        <v>4867</v>
      </c>
      <c r="B616" s="1">
        <v>45069</v>
      </c>
      <c r="C616" s="1">
        <v>45133</v>
      </c>
      <c r="D616">
        <v>72816</v>
      </c>
      <c r="E616" t="s">
        <v>38</v>
      </c>
      <c r="F616" t="s">
        <v>25</v>
      </c>
      <c r="G616" t="s">
        <v>119</v>
      </c>
      <c r="H616" t="s">
        <v>27</v>
      </c>
      <c r="I616" t="s">
        <v>28</v>
      </c>
      <c r="J616" t="s">
        <v>70</v>
      </c>
      <c r="K616" t="s">
        <v>54</v>
      </c>
      <c r="L616" t="s">
        <v>44</v>
      </c>
      <c r="M616">
        <v>72816</v>
      </c>
      <c r="N616" t="s">
        <v>1121</v>
      </c>
      <c r="O616" t="s">
        <v>33</v>
      </c>
      <c r="P616">
        <v>0</v>
      </c>
      <c r="Q616">
        <v>0</v>
      </c>
      <c r="R616">
        <v>72816</v>
      </c>
      <c r="S616" t="s">
        <v>4868</v>
      </c>
      <c r="T616" t="s">
        <v>35</v>
      </c>
      <c r="U616" t="s">
        <v>35</v>
      </c>
      <c r="V616">
        <v>0</v>
      </c>
      <c r="W616" t="s">
        <v>36</v>
      </c>
    </row>
    <row r="617" spans="1:23" x14ac:dyDescent="0.3">
      <c r="A617" t="s">
        <v>4869</v>
      </c>
      <c r="B617" s="1">
        <v>45070</v>
      </c>
      <c r="C617" s="1">
        <v>45135</v>
      </c>
      <c r="D617">
        <v>98324</v>
      </c>
      <c r="E617" t="s">
        <v>24</v>
      </c>
      <c r="F617" t="s">
        <v>25</v>
      </c>
      <c r="G617" t="s">
        <v>74</v>
      </c>
      <c r="H617" t="s">
        <v>59</v>
      </c>
      <c r="I617" t="s">
        <v>28</v>
      </c>
      <c r="J617" t="s">
        <v>53</v>
      </c>
      <c r="K617" t="s">
        <v>54</v>
      </c>
      <c r="L617" t="s">
        <v>66</v>
      </c>
      <c r="M617">
        <v>98324</v>
      </c>
      <c r="N617" t="s">
        <v>4870</v>
      </c>
      <c r="O617" t="s">
        <v>33</v>
      </c>
      <c r="P617">
        <v>0</v>
      </c>
      <c r="Q617">
        <v>0</v>
      </c>
      <c r="R617">
        <v>98324</v>
      </c>
      <c r="S617" t="s">
        <v>4871</v>
      </c>
      <c r="T617" t="s">
        <v>48</v>
      </c>
      <c r="U617" t="s">
        <v>1792</v>
      </c>
      <c r="V617">
        <v>23639</v>
      </c>
      <c r="W617" t="s">
        <v>29</v>
      </c>
    </row>
    <row r="618" spans="1:23" x14ac:dyDescent="0.3">
      <c r="A618" t="s">
        <v>4872</v>
      </c>
      <c r="B618" s="1">
        <v>45071</v>
      </c>
      <c r="C618" s="1">
        <v>45158</v>
      </c>
      <c r="D618">
        <v>32124</v>
      </c>
      <c r="E618" t="s">
        <v>24</v>
      </c>
      <c r="F618" t="s">
        <v>25</v>
      </c>
      <c r="G618" t="s">
        <v>109</v>
      </c>
      <c r="H618" t="s">
        <v>41</v>
      </c>
      <c r="I618" t="s">
        <v>28</v>
      </c>
      <c r="J618" t="s">
        <v>70</v>
      </c>
      <c r="K618" t="s">
        <v>30</v>
      </c>
      <c r="L618" t="s">
        <v>31</v>
      </c>
      <c r="M618">
        <v>32124</v>
      </c>
      <c r="N618" t="s">
        <v>1289</v>
      </c>
      <c r="O618" t="s">
        <v>33</v>
      </c>
      <c r="P618">
        <v>0</v>
      </c>
      <c r="Q618">
        <v>0</v>
      </c>
      <c r="R618">
        <v>32124</v>
      </c>
      <c r="S618" t="s">
        <v>4873</v>
      </c>
      <c r="T618" t="s">
        <v>48</v>
      </c>
      <c r="U618" t="s">
        <v>567</v>
      </c>
      <c r="V618">
        <v>1422</v>
      </c>
      <c r="W618" t="s">
        <v>36</v>
      </c>
    </row>
    <row r="619" spans="1:23" x14ac:dyDescent="0.3">
      <c r="A619" t="s">
        <v>4872</v>
      </c>
      <c r="B619" s="1">
        <v>45071</v>
      </c>
      <c r="C619" s="1">
        <v>45150</v>
      </c>
      <c r="D619">
        <v>82</v>
      </c>
      <c r="E619" t="s">
        <v>24</v>
      </c>
      <c r="F619" t="s">
        <v>39</v>
      </c>
      <c r="G619" t="s">
        <v>109</v>
      </c>
      <c r="H619" t="s">
        <v>41</v>
      </c>
      <c r="I619" t="s">
        <v>28</v>
      </c>
      <c r="J619" t="s">
        <v>70</v>
      </c>
      <c r="K619" t="s">
        <v>30</v>
      </c>
      <c r="L619" t="s">
        <v>31</v>
      </c>
      <c r="M619">
        <v>82</v>
      </c>
      <c r="N619" t="s">
        <v>1289</v>
      </c>
      <c r="O619" t="s">
        <v>33</v>
      </c>
      <c r="P619">
        <v>0</v>
      </c>
      <c r="Q619">
        <v>0</v>
      </c>
      <c r="R619">
        <v>82</v>
      </c>
      <c r="S619" t="s">
        <v>4873</v>
      </c>
      <c r="T619" t="s">
        <v>48</v>
      </c>
      <c r="U619" t="s">
        <v>567</v>
      </c>
      <c r="V619">
        <v>1422</v>
      </c>
      <c r="W619" t="s">
        <v>36</v>
      </c>
    </row>
    <row r="620" spans="1:23" x14ac:dyDescent="0.3">
      <c r="A620" t="s">
        <v>4874</v>
      </c>
      <c r="B620" s="1">
        <v>45072</v>
      </c>
      <c r="C620" s="1">
        <v>45142</v>
      </c>
      <c r="D620">
        <v>33144</v>
      </c>
      <c r="E620" t="s">
        <v>24</v>
      </c>
      <c r="F620" t="s">
        <v>25</v>
      </c>
      <c r="G620" t="s">
        <v>119</v>
      </c>
      <c r="H620" t="s">
        <v>27</v>
      </c>
      <c r="I620" t="s">
        <v>42</v>
      </c>
      <c r="J620" t="s">
        <v>114</v>
      </c>
      <c r="K620" t="s">
        <v>54</v>
      </c>
      <c r="L620" t="s">
        <v>55</v>
      </c>
      <c r="M620">
        <v>33144</v>
      </c>
      <c r="N620" t="s">
        <v>3515</v>
      </c>
      <c r="O620" t="s">
        <v>116</v>
      </c>
      <c r="P620">
        <v>33144</v>
      </c>
      <c r="Q620">
        <v>0</v>
      </c>
      <c r="R620">
        <v>0</v>
      </c>
      <c r="S620" t="s">
        <v>4875</v>
      </c>
      <c r="T620" t="s">
        <v>35</v>
      </c>
      <c r="U620" t="s">
        <v>35</v>
      </c>
      <c r="V620">
        <v>0</v>
      </c>
      <c r="W620" t="s">
        <v>29</v>
      </c>
    </row>
    <row r="621" spans="1:23" x14ac:dyDescent="0.3">
      <c r="A621" t="s">
        <v>4874</v>
      </c>
      <c r="B621" s="1">
        <v>45072</v>
      </c>
      <c r="C621" s="1">
        <v>45148</v>
      </c>
      <c r="D621">
        <v>122</v>
      </c>
      <c r="E621" t="s">
        <v>24</v>
      </c>
      <c r="F621" t="s">
        <v>39</v>
      </c>
      <c r="G621" t="s">
        <v>119</v>
      </c>
      <c r="H621" t="s">
        <v>27</v>
      </c>
      <c r="I621" t="s">
        <v>42</v>
      </c>
      <c r="J621" t="s">
        <v>114</v>
      </c>
      <c r="K621" t="s">
        <v>54</v>
      </c>
      <c r="L621" t="s">
        <v>55</v>
      </c>
      <c r="M621">
        <v>122</v>
      </c>
      <c r="N621" t="s">
        <v>3515</v>
      </c>
      <c r="O621" t="s">
        <v>116</v>
      </c>
      <c r="P621">
        <v>122</v>
      </c>
      <c r="Q621">
        <v>0</v>
      </c>
      <c r="R621">
        <v>0</v>
      </c>
      <c r="S621" t="s">
        <v>4875</v>
      </c>
      <c r="T621" t="s">
        <v>35</v>
      </c>
      <c r="U621" t="s">
        <v>35</v>
      </c>
      <c r="V621">
        <v>0</v>
      </c>
      <c r="W621" t="s">
        <v>29</v>
      </c>
    </row>
    <row r="622" spans="1:23" x14ac:dyDescent="0.3">
      <c r="A622" t="s">
        <v>4876</v>
      </c>
      <c r="B622" s="1">
        <v>45073</v>
      </c>
      <c r="C622" s="1">
        <v>45142</v>
      </c>
      <c r="D622">
        <v>16987</v>
      </c>
      <c r="E622" t="s">
        <v>38</v>
      </c>
      <c r="F622" t="s">
        <v>25</v>
      </c>
      <c r="G622" t="s">
        <v>74</v>
      </c>
      <c r="H622" t="s">
        <v>41</v>
      </c>
      <c r="I622" t="s">
        <v>42</v>
      </c>
      <c r="J622" t="s">
        <v>43</v>
      </c>
      <c r="K622" t="s">
        <v>54</v>
      </c>
      <c r="L622" t="s">
        <v>31</v>
      </c>
      <c r="M622">
        <v>16987</v>
      </c>
      <c r="N622" t="s">
        <v>4877</v>
      </c>
      <c r="O622" t="s">
        <v>116</v>
      </c>
      <c r="P622">
        <v>16987</v>
      </c>
      <c r="Q622">
        <v>0</v>
      </c>
      <c r="R622">
        <v>0</v>
      </c>
      <c r="S622" t="s">
        <v>4878</v>
      </c>
      <c r="T622" t="s">
        <v>48</v>
      </c>
      <c r="U622" t="s">
        <v>1216</v>
      </c>
      <c r="V622">
        <v>16614</v>
      </c>
      <c r="W622" t="s">
        <v>53</v>
      </c>
    </row>
    <row r="623" spans="1:23" x14ac:dyDescent="0.3">
      <c r="A623" t="s">
        <v>4879</v>
      </c>
      <c r="B623" s="1">
        <v>45074</v>
      </c>
      <c r="C623" s="1">
        <v>45135</v>
      </c>
      <c r="D623">
        <v>4426</v>
      </c>
      <c r="E623" t="s">
        <v>38</v>
      </c>
      <c r="F623" t="s">
        <v>25</v>
      </c>
      <c r="G623" t="s">
        <v>119</v>
      </c>
      <c r="H623" t="s">
        <v>41</v>
      </c>
      <c r="I623" t="s">
        <v>42</v>
      </c>
      <c r="J623" t="s">
        <v>53</v>
      </c>
      <c r="K623" t="s">
        <v>54</v>
      </c>
      <c r="L623" t="s">
        <v>55</v>
      </c>
      <c r="M623">
        <v>4426</v>
      </c>
      <c r="N623" t="s">
        <v>4880</v>
      </c>
      <c r="O623" t="s">
        <v>116</v>
      </c>
      <c r="P623">
        <v>4426</v>
      </c>
      <c r="Q623">
        <v>0</v>
      </c>
      <c r="R623">
        <v>0</v>
      </c>
      <c r="S623" t="s">
        <v>4881</v>
      </c>
      <c r="T623" t="s">
        <v>48</v>
      </c>
      <c r="U623" t="s">
        <v>577</v>
      </c>
      <c r="V623">
        <v>60334</v>
      </c>
      <c r="W623" t="s">
        <v>36</v>
      </c>
    </row>
    <row r="624" spans="1:23" x14ac:dyDescent="0.3">
      <c r="A624" t="s">
        <v>4882</v>
      </c>
      <c r="B624" s="1">
        <v>45075</v>
      </c>
      <c r="C624" s="1">
        <v>45164</v>
      </c>
      <c r="D624">
        <v>28927</v>
      </c>
      <c r="E624" t="s">
        <v>38</v>
      </c>
      <c r="F624" t="s">
        <v>25</v>
      </c>
      <c r="G624" t="s">
        <v>74</v>
      </c>
      <c r="H624" t="s">
        <v>27</v>
      </c>
      <c r="I624" t="s">
        <v>28</v>
      </c>
      <c r="J624" t="s">
        <v>70</v>
      </c>
      <c r="K624" t="s">
        <v>30</v>
      </c>
      <c r="L624" t="s">
        <v>55</v>
      </c>
      <c r="M624">
        <v>28927</v>
      </c>
      <c r="N624" t="s">
        <v>4883</v>
      </c>
      <c r="O624" t="s">
        <v>33</v>
      </c>
      <c r="P624">
        <v>0</v>
      </c>
      <c r="Q624">
        <v>0</v>
      </c>
      <c r="R624">
        <v>28927</v>
      </c>
      <c r="S624" t="s">
        <v>4884</v>
      </c>
      <c r="T624" t="s">
        <v>48</v>
      </c>
      <c r="U624" t="s">
        <v>581</v>
      </c>
      <c r="V624">
        <v>73566</v>
      </c>
      <c r="W624" t="s">
        <v>53</v>
      </c>
    </row>
    <row r="625" spans="1:23" x14ac:dyDescent="0.3">
      <c r="A625" t="s">
        <v>4882</v>
      </c>
      <c r="B625" s="1">
        <v>45075</v>
      </c>
      <c r="C625" s="1">
        <v>45152</v>
      </c>
      <c r="D625">
        <v>108</v>
      </c>
      <c r="E625" t="s">
        <v>38</v>
      </c>
      <c r="F625" t="s">
        <v>39</v>
      </c>
      <c r="G625" t="s">
        <v>74</v>
      </c>
      <c r="H625" t="s">
        <v>27</v>
      </c>
      <c r="I625" t="s">
        <v>28</v>
      </c>
      <c r="J625" t="s">
        <v>70</v>
      </c>
      <c r="K625" t="s">
        <v>30</v>
      </c>
      <c r="L625" t="s">
        <v>55</v>
      </c>
      <c r="M625">
        <v>108</v>
      </c>
      <c r="N625" t="s">
        <v>4883</v>
      </c>
      <c r="O625" t="s">
        <v>33</v>
      </c>
      <c r="P625">
        <v>0</v>
      </c>
      <c r="Q625">
        <v>0</v>
      </c>
      <c r="R625">
        <v>108</v>
      </c>
      <c r="S625" t="s">
        <v>4884</v>
      </c>
      <c r="T625" t="s">
        <v>48</v>
      </c>
      <c r="U625" t="s">
        <v>581</v>
      </c>
      <c r="V625">
        <v>73566</v>
      </c>
      <c r="W625" t="s">
        <v>53</v>
      </c>
    </row>
    <row r="626" spans="1:23" x14ac:dyDescent="0.3">
      <c r="A626" t="s">
        <v>4885</v>
      </c>
      <c r="B626" s="1">
        <v>45076</v>
      </c>
      <c r="C626" s="1">
        <v>45141</v>
      </c>
      <c r="D626">
        <v>35187</v>
      </c>
      <c r="E626" t="s">
        <v>38</v>
      </c>
      <c r="F626" t="s">
        <v>25</v>
      </c>
      <c r="G626" t="s">
        <v>26</v>
      </c>
      <c r="H626" t="s">
        <v>59</v>
      </c>
      <c r="I626" t="s">
        <v>42</v>
      </c>
      <c r="J626" t="s">
        <v>29</v>
      </c>
      <c r="K626" t="s">
        <v>30</v>
      </c>
      <c r="L626" t="s">
        <v>44</v>
      </c>
      <c r="M626">
        <v>35187</v>
      </c>
      <c r="N626" t="s">
        <v>4886</v>
      </c>
      <c r="O626" t="s">
        <v>116</v>
      </c>
      <c r="P626">
        <v>35187</v>
      </c>
      <c r="Q626">
        <v>0</v>
      </c>
      <c r="R626">
        <v>0</v>
      </c>
      <c r="S626" t="s">
        <v>4887</v>
      </c>
      <c r="T626" t="s">
        <v>35</v>
      </c>
      <c r="U626" t="s">
        <v>35</v>
      </c>
      <c r="V626">
        <v>0</v>
      </c>
      <c r="W626" t="s">
        <v>43</v>
      </c>
    </row>
    <row r="627" spans="1:23" x14ac:dyDescent="0.3">
      <c r="A627" t="s">
        <v>4885</v>
      </c>
      <c r="B627" s="1">
        <v>45076</v>
      </c>
      <c r="C627" s="1">
        <v>45161</v>
      </c>
      <c r="D627">
        <v>11</v>
      </c>
      <c r="E627" t="s">
        <v>38</v>
      </c>
      <c r="F627" t="s">
        <v>39</v>
      </c>
      <c r="G627" t="s">
        <v>26</v>
      </c>
      <c r="H627" t="s">
        <v>59</v>
      </c>
      <c r="I627" t="s">
        <v>42</v>
      </c>
      <c r="J627" t="s">
        <v>29</v>
      </c>
      <c r="K627" t="s">
        <v>30</v>
      </c>
      <c r="L627" t="s">
        <v>44</v>
      </c>
      <c r="M627">
        <v>110</v>
      </c>
      <c r="N627" t="s">
        <v>4886</v>
      </c>
      <c r="O627" t="s">
        <v>116</v>
      </c>
      <c r="P627">
        <v>110</v>
      </c>
      <c r="Q627">
        <v>0</v>
      </c>
      <c r="R627">
        <v>0</v>
      </c>
      <c r="S627" t="s">
        <v>4887</v>
      </c>
      <c r="T627" t="s">
        <v>35</v>
      </c>
      <c r="U627" t="s">
        <v>35</v>
      </c>
      <c r="V627">
        <v>0</v>
      </c>
      <c r="W627" t="s">
        <v>43</v>
      </c>
    </row>
    <row r="628" spans="1:23" x14ac:dyDescent="0.3">
      <c r="A628" t="s">
        <v>4888</v>
      </c>
      <c r="B628" s="1">
        <v>45077</v>
      </c>
      <c r="C628" s="1">
        <v>45164</v>
      </c>
      <c r="D628">
        <v>103</v>
      </c>
      <c r="E628" t="s">
        <v>24</v>
      </c>
      <c r="F628" t="s">
        <v>39</v>
      </c>
      <c r="G628" t="s">
        <v>109</v>
      </c>
      <c r="H628" t="s">
        <v>59</v>
      </c>
      <c r="I628" t="s">
        <v>42</v>
      </c>
      <c r="J628" t="s">
        <v>43</v>
      </c>
      <c r="K628" t="s">
        <v>30</v>
      </c>
      <c r="L628" t="s">
        <v>31</v>
      </c>
      <c r="M628">
        <v>103</v>
      </c>
      <c r="N628" t="s">
        <v>2150</v>
      </c>
      <c r="O628" t="s">
        <v>46</v>
      </c>
      <c r="P628">
        <v>103</v>
      </c>
      <c r="Q628">
        <v>0</v>
      </c>
      <c r="R628">
        <v>0</v>
      </c>
      <c r="S628" t="s">
        <v>4889</v>
      </c>
      <c r="T628" t="s">
        <v>35</v>
      </c>
      <c r="U628" t="s">
        <v>35</v>
      </c>
      <c r="V628">
        <v>0</v>
      </c>
      <c r="W628" t="s">
        <v>53</v>
      </c>
    </row>
    <row r="629" spans="1:23" x14ac:dyDescent="0.3">
      <c r="A629" t="s">
        <v>4888</v>
      </c>
      <c r="B629" s="1">
        <v>45077</v>
      </c>
      <c r="C629" s="1">
        <v>45150</v>
      </c>
      <c r="D629">
        <v>96649</v>
      </c>
      <c r="E629" t="s">
        <v>24</v>
      </c>
      <c r="F629" t="s">
        <v>25</v>
      </c>
      <c r="G629" t="s">
        <v>109</v>
      </c>
      <c r="H629" t="s">
        <v>59</v>
      </c>
      <c r="I629" t="s">
        <v>42</v>
      </c>
      <c r="J629" t="s">
        <v>43</v>
      </c>
      <c r="K629" t="s">
        <v>30</v>
      </c>
      <c r="L629" t="s">
        <v>31</v>
      </c>
      <c r="M629">
        <v>96649</v>
      </c>
      <c r="N629" t="s">
        <v>2150</v>
      </c>
      <c r="O629" t="s">
        <v>46</v>
      </c>
      <c r="P629">
        <v>96649</v>
      </c>
      <c r="Q629">
        <v>0</v>
      </c>
      <c r="R629">
        <v>0</v>
      </c>
      <c r="S629" t="s">
        <v>4889</v>
      </c>
      <c r="T629" t="s">
        <v>35</v>
      </c>
      <c r="U629" t="s">
        <v>35</v>
      </c>
      <c r="V629">
        <v>0</v>
      </c>
      <c r="W629" t="s">
        <v>53</v>
      </c>
    </row>
    <row r="630" spans="1:23" x14ac:dyDescent="0.3">
      <c r="A630" t="s">
        <v>4890</v>
      </c>
      <c r="B630" s="1">
        <v>45078</v>
      </c>
      <c r="C630" s="1">
        <v>45145</v>
      </c>
      <c r="D630">
        <v>112</v>
      </c>
      <c r="E630" t="s">
        <v>38</v>
      </c>
      <c r="F630" t="s">
        <v>39</v>
      </c>
      <c r="G630" t="s">
        <v>80</v>
      </c>
      <c r="H630" t="s">
        <v>41</v>
      </c>
      <c r="I630" t="s">
        <v>42</v>
      </c>
      <c r="J630" t="s">
        <v>43</v>
      </c>
      <c r="K630" t="s">
        <v>54</v>
      </c>
      <c r="L630" t="s">
        <v>66</v>
      </c>
      <c r="M630">
        <v>112</v>
      </c>
      <c r="N630" t="s">
        <v>4891</v>
      </c>
      <c r="O630" t="s">
        <v>46</v>
      </c>
      <c r="P630">
        <v>112</v>
      </c>
      <c r="Q630">
        <v>0</v>
      </c>
      <c r="R630">
        <v>0</v>
      </c>
      <c r="S630" t="s">
        <v>4892</v>
      </c>
      <c r="T630" t="s">
        <v>48</v>
      </c>
      <c r="U630" t="s">
        <v>1232</v>
      </c>
      <c r="V630">
        <v>2348</v>
      </c>
      <c r="W630" t="s">
        <v>29</v>
      </c>
    </row>
    <row r="631" spans="1:23" x14ac:dyDescent="0.3">
      <c r="A631" t="s">
        <v>4890</v>
      </c>
      <c r="B631" s="1">
        <v>45078</v>
      </c>
      <c r="C631" s="1">
        <v>45167</v>
      </c>
      <c r="D631">
        <v>71232</v>
      </c>
      <c r="E631" t="s">
        <v>38</v>
      </c>
      <c r="F631" t="s">
        <v>25</v>
      </c>
      <c r="G631" t="s">
        <v>80</v>
      </c>
      <c r="H631" t="s">
        <v>41</v>
      </c>
      <c r="I631" t="s">
        <v>42</v>
      </c>
      <c r="J631" t="s">
        <v>43</v>
      </c>
      <c r="K631" t="s">
        <v>54</v>
      </c>
      <c r="L631" t="s">
        <v>66</v>
      </c>
      <c r="M631">
        <v>71232</v>
      </c>
      <c r="N631" t="s">
        <v>4891</v>
      </c>
      <c r="O631" t="s">
        <v>46</v>
      </c>
      <c r="P631">
        <v>71232</v>
      </c>
      <c r="Q631">
        <v>0</v>
      </c>
      <c r="R631">
        <v>0</v>
      </c>
      <c r="S631" t="s">
        <v>4892</v>
      </c>
      <c r="T631" t="s">
        <v>48</v>
      </c>
      <c r="U631" t="s">
        <v>1232</v>
      </c>
      <c r="V631">
        <v>2348</v>
      </c>
      <c r="W631" t="s">
        <v>29</v>
      </c>
    </row>
    <row r="632" spans="1:23" x14ac:dyDescent="0.3">
      <c r="A632" t="s">
        <v>4893</v>
      </c>
      <c r="B632" s="1">
        <v>45079</v>
      </c>
      <c r="C632" s="1">
        <v>45146</v>
      </c>
      <c r="D632">
        <v>63229</v>
      </c>
      <c r="E632" t="s">
        <v>24</v>
      </c>
      <c r="F632" t="s">
        <v>25</v>
      </c>
      <c r="G632" t="s">
        <v>26</v>
      </c>
      <c r="H632" t="s">
        <v>59</v>
      </c>
      <c r="I632" t="s">
        <v>42</v>
      </c>
      <c r="J632" t="s">
        <v>70</v>
      </c>
      <c r="K632" t="s">
        <v>54</v>
      </c>
      <c r="L632" t="s">
        <v>55</v>
      </c>
      <c r="M632">
        <v>63229</v>
      </c>
      <c r="N632" t="s">
        <v>3009</v>
      </c>
      <c r="O632" t="s">
        <v>61</v>
      </c>
      <c r="P632">
        <v>0</v>
      </c>
      <c r="Q632">
        <v>63229</v>
      </c>
      <c r="R632">
        <v>0</v>
      </c>
      <c r="S632" t="s">
        <v>4894</v>
      </c>
      <c r="T632" t="s">
        <v>48</v>
      </c>
      <c r="U632" t="s">
        <v>596</v>
      </c>
      <c r="V632">
        <v>81559</v>
      </c>
      <c r="W632" t="s">
        <v>53</v>
      </c>
    </row>
    <row r="633" spans="1:23" x14ac:dyDescent="0.3">
      <c r="A633" t="s">
        <v>4895</v>
      </c>
      <c r="B633" s="1">
        <v>45080</v>
      </c>
      <c r="C633" s="1">
        <v>45160</v>
      </c>
      <c r="D633">
        <v>65797</v>
      </c>
      <c r="E633" t="s">
        <v>24</v>
      </c>
      <c r="F633" t="s">
        <v>25</v>
      </c>
      <c r="G633" t="s">
        <v>109</v>
      </c>
      <c r="H633" t="s">
        <v>85</v>
      </c>
      <c r="I633" t="s">
        <v>42</v>
      </c>
      <c r="J633" t="s">
        <v>64</v>
      </c>
      <c r="K633" t="s">
        <v>54</v>
      </c>
      <c r="L633" t="s">
        <v>44</v>
      </c>
      <c r="M633">
        <v>65797</v>
      </c>
      <c r="N633" t="s">
        <v>532</v>
      </c>
      <c r="O633" t="s">
        <v>46</v>
      </c>
      <c r="P633">
        <v>65797</v>
      </c>
      <c r="Q633">
        <v>0</v>
      </c>
      <c r="R633">
        <v>0</v>
      </c>
      <c r="S633" t="s">
        <v>4896</v>
      </c>
      <c r="T633" t="s">
        <v>35</v>
      </c>
      <c r="U633" t="s">
        <v>35</v>
      </c>
      <c r="V633">
        <v>0</v>
      </c>
      <c r="W633" t="s">
        <v>50</v>
      </c>
    </row>
    <row r="634" spans="1:23" x14ac:dyDescent="0.3">
      <c r="A634" t="s">
        <v>4897</v>
      </c>
      <c r="B634" s="1">
        <v>45081</v>
      </c>
      <c r="C634" s="1">
        <v>45149</v>
      </c>
      <c r="D634">
        <v>10</v>
      </c>
      <c r="E634" t="s">
        <v>38</v>
      </c>
      <c r="F634" t="s">
        <v>39</v>
      </c>
      <c r="G634" t="s">
        <v>109</v>
      </c>
      <c r="H634" t="s">
        <v>52</v>
      </c>
      <c r="I634" t="s">
        <v>42</v>
      </c>
      <c r="J634" t="s">
        <v>43</v>
      </c>
      <c r="K634" t="s">
        <v>30</v>
      </c>
      <c r="L634" t="s">
        <v>31</v>
      </c>
      <c r="M634">
        <v>100</v>
      </c>
      <c r="N634" t="s">
        <v>4898</v>
      </c>
      <c r="O634" t="s">
        <v>116</v>
      </c>
      <c r="P634">
        <v>100</v>
      </c>
      <c r="Q634">
        <v>0</v>
      </c>
      <c r="R634">
        <v>0</v>
      </c>
      <c r="S634" t="s">
        <v>4899</v>
      </c>
      <c r="T634" t="s">
        <v>48</v>
      </c>
      <c r="U634" t="s">
        <v>1242</v>
      </c>
      <c r="V634">
        <v>87075</v>
      </c>
      <c r="W634" t="s">
        <v>64</v>
      </c>
    </row>
    <row r="635" spans="1:23" x14ac:dyDescent="0.3">
      <c r="A635" t="s">
        <v>4897</v>
      </c>
      <c r="B635" s="1">
        <v>45081</v>
      </c>
      <c r="C635" s="1">
        <v>45150</v>
      </c>
      <c r="D635">
        <v>66618</v>
      </c>
      <c r="E635" t="s">
        <v>38</v>
      </c>
      <c r="F635" t="s">
        <v>25</v>
      </c>
      <c r="G635" t="s">
        <v>109</v>
      </c>
      <c r="H635" t="s">
        <v>52</v>
      </c>
      <c r="I635" t="s">
        <v>42</v>
      </c>
      <c r="J635" t="s">
        <v>43</v>
      </c>
      <c r="K635" t="s">
        <v>30</v>
      </c>
      <c r="L635" t="s">
        <v>31</v>
      </c>
      <c r="M635">
        <v>66618</v>
      </c>
      <c r="N635" t="s">
        <v>4898</v>
      </c>
      <c r="O635" t="s">
        <v>116</v>
      </c>
      <c r="P635">
        <v>66618</v>
      </c>
      <c r="Q635">
        <v>0</v>
      </c>
      <c r="R635">
        <v>0</v>
      </c>
      <c r="S635" t="s">
        <v>4899</v>
      </c>
      <c r="T635" t="s">
        <v>48</v>
      </c>
      <c r="U635" t="s">
        <v>1242</v>
      </c>
      <c r="V635">
        <v>87075</v>
      </c>
      <c r="W635" t="s">
        <v>64</v>
      </c>
    </row>
    <row r="636" spans="1:23" x14ac:dyDescent="0.3">
      <c r="A636" t="s">
        <v>4900</v>
      </c>
      <c r="B636" s="1">
        <v>45082</v>
      </c>
      <c r="C636" s="1">
        <v>45147</v>
      </c>
      <c r="D636">
        <v>33123</v>
      </c>
      <c r="E636" t="s">
        <v>24</v>
      </c>
      <c r="F636" t="s">
        <v>25</v>
      </c>
      <c r="G636" t="s">
        <v>109</v>
      </c>
      <c r="H636" t="s">
        <v>27</v>
      </c>
      <c r="I636" t="s">
        <v>42</v>
      </c>
      <c r="J636" t="s">
        <v>50</v>
      </c>
      <c r="K636" t="s">
        <v>30</v>
      </c>
      <c r="L636" t="s">
        <v>66</v>
      </c>
      <c r="M636">
        <v>33123</v>
      </c>
      <c r="N636" t="s">
        <v>4901</v>
      </c>
      <c r="O636" t="s">
        <v>46</v>
      </c>
      <c r="P636">
        <v>33123</v>
      </c>
      <c r="Q636">
        <v>0</v>
      </c>
      <c r="R636">
        <v>0</v>
      </c>
      <c r="S636" t="s">
        <v>4902</v>
      </c>
      <c r="T636" t="s">
        <v>48</v>
      </c>
      <c r="U636" t="s">
        <v>1246</v>
      </c>
      <c r="V636">
        <v>31049</v>
      </c>
      <c r="W636" t="s">
        <v>29</v>
      </c>
    </row>
    <row r="637" spans="1:23" x14ac:dyDescent="0.3">
      <c r="A637" t="s">
        <v>4903</v>
      </c>
      <c r="B637" s="1">
        <v>45083</v>
      </c>
      <c r="C637" s="1">
        <v>45154</v>
      </c>
      <c r="D637">
        <v>32938</v>
      </c>
      <c r="E637" t="s">
        <v>24</v>
      </c>
      <c r="F637" t="s">
        <v>25</v>
      </c>
      <c r="G637" t="s">
        <v>109</v>
      </c>
      <c r="H637" t="s">
        <v>59</v>
      </c>
      <c r="I637" t="s">
        <v>42</v>
      </c>
      <c r="J637" t="s">
        <v>70</v>
      </c>
      <c r="K637" t="s">
        <v>54</v>
      </c>
      <c r="L637" t="s">
        <v>55</v>
      </c>
      <c r="M637">
        <v>32938</v>
      </c>
      <c r="N637" t="s">
        <v>4904</v>
      </c>
      <c r="O637" t="s">
        <v>116</v>
      </c>
      <c r="P637">
        <v>32938</v>
      </c>
      <c r="Q637">
        <v>0</v>
      </c>
      <c r="R637">
        <v>0</v>
      </c>
      <c r="S637" t="s">
        <v>4905</v>
      </c>
      <c r="T637" t="s">
        <v>35</v>
      </c>
      <c r="U637" t="s">
        <v>35</v>
      </c>
      <c r="V637">
        <v>0</v>
      </c>
      <c r="W637" t="s">
        <v>36</v>
      </c>
    </row>
    <row r="638" spans="1:23" x14ac:dyDescent="0.3">
      <c r="A638" t="s">
        <v>4906</v>
      </c>
      <c r="B638" s="1">
        <v>45084</v>
      </c>
      <c r="C638" s="1">
        <v>45147</v>
      </c>
      <c r="D638">
        <v>34481</v>
      </c>
      <c r="E638" t="s">
        <v>38</v>
      </c>
      <c r="F638" t="s">
        <v>25</v>
      </c>
      <c r="G638" t="s">
        <v>74</v>
      </c>
      <c r="H638" t="s">
        <v>93</v>
      </c>
      <c r="I638" t="s">
        <v>42</v>
      </c>
      <c r="J638" t="s">
        <v>29</v>
      </c>
      <c r="K638" t="s">
        <v>30</v>
      </c>
      <c r="L638" t="s">
        <v>44</v>
      </c>
      <c r="M638">
        <v>34481</v>
      </c>
      <c r="N638" t="s">
        <v>1454</v>
      </c>
      <c r="O638" t="s">
        <v>116</v>
      </c>
      <c r="P638">
        <v>34481</v>
      </c>
      <c r="Q638">
        <v>0</v>
      </c>
      <c r="R638">
        <v>0</v>
      </c>
      <c r="S638" t="s">
        <v>4907</v>
      </c>
      <c r="T638" t="s">
        <v>48</v>
      </c>
      <c r="U638" t="s">
        <v>610</v>
      </c>
      <c r="V638">
        <v>2753</v>
      </c>
      <c r="W638" t="s">
        <v>29</v>
      </c>
    </row>
    <row r="639" spans="1:23" x14ac:dyDescent="0.3">
      <c r="A639" t="s">
        <v>4908</v>
      </c>
      <c r="B639" s="1">
        <v>45085</v>
      </c>
      <c r="C639" s="1">
        <v>45167</v>
      </c>
      <c r="D639">
        <v>41617</v>
      </c>
      <c r="E639" t="s">
        <v>24</v>
      </c>
      <c r="F639" t="s">
        <v>25</v>
      </c>
      <c r="G639" t="s">
        <v>26</v>
      </c>
      <c r="H639" t="s">
        <v>93</v>
      </c>
      <c r="I639" t="s">
        <v>42</v>
      </c>
      <c r="J639" t="s">
        <v>43</v>
      </c>
      <c r="K639" t="s">
        <v>30</v>
      </c>
      <c r="L639" t="s">
        <v>55</v>
      </c>
      <c r="M639">
        <v>41617</v>
      </c>
      <c r="N639" t="s">
        <v>4909</v>
      </c>
      <c r="O639" t="s">
        <v>46</v>
      </c>
      <c r="P639">
        <v>41617</v>
      </c>
      <c r="Q639">
        <v>0</v>
      </c>
      <c r="R639">
        <v>0</v>
      </c>
      <c r="S639" t="s">
        <v>4910</v>
      </c>
      <c r="T639" t="s">
        <v>48</v>
      </c>
      <c r="U639" t="s">
        <v>1257</v>
      </c>
      <c r="V639">
        <v>51029</v>
      </c>
      <c r="W639" t="s">
        <v>50</v>
      </c>
    </row>
    <row r="640" spans="1:23" x14ac:dyDescent="0.3">
      <c r="A640" t="s">
        <v>4911</v>
      </c>
      <c r="B640" s="1">
        <v>45086</v>
      </c>
      <c r="C640" s="1">
        <v>45149</v>
      </c>
      <c r="D640">
        <v>50387</v>
      </c>
      <c r="E640" t="s">
        <v>38</v>
      </c>
      <c r="F640" t="s">
        <v>25</v>
      </c>
      <c r="G640" t="s">
        <v>26</v>
      </c>
      <c r="H640" t="s">
        <v>59</v>
      </c>
      <c r="I640" t="s">
        <v>42</v>
      </c>
      <c r="J640" t="s">
        <v>114</v>
      </c>
      <c r="K640" t="s">
        <v>30</v>
      </c>
      <c r="L640" t="s">
        <v>31</v>
      </c>
      <c r="M640">
        <v>50387</v>
      </c>
      <c r="N640" t="s">
        <v>4912</v>
      </c>
      <c r="O640" t="s">
        <v>116</v>
      </c>
      <c r="P640">
        <v>50387</v>
      </c>
      <c r="Q640">
        <v>0</v>
      </c>
      <c r="R640">
        <v>0</v>
      </c>
      <c r="S640" t="s">
        <v>4913</v>
      </c>
      <c r="T640" t="s">
        <v>48</v>
      </c>
      <c r="U640" t="s">
        <v>1261</v>
      </c>
      <c r="V640">
        <v>41658</v>
      </c>
      <c r="W640" t="s">
        <v>53</v>
      </c>
    </row>
    <row r="641" spans="1:23" x14ac:dyDescent="0.3">
      <c r="A641" t="s">
        <v>4914</v>
      </c>
      <c r="B641" s="1">
        <v>45087</v>
      </c>
      <c r="C641" s="1">
        <v>45152</v>
      </c>
      <c r="D641">
        <v>8841</v>
      </c>
      <c r="E641" t="s">
        <v>38</v>
      </c>
      <c r="F641" t="s">
        <v>25</v>
      </c>
      <c r="G641" t="s">
        <v>74</v>
      </c>
      <c r="H641" t="s">
        <v>27</v>
      </c>
      <c r="I641" t="s">
        <v>42</v>
      </c>
      <c r="J641" t="s">
        <v>114</v>
      </c>
      <c r="K641" t="s">
        <v>54</v>
      </c>
      <c r="L641" t="s">
        <v>31</v>
      </c>
      <c r="M641">
        <v>8841</v>
      </c>
      <c r="N641" t="s">
        <v>1858</v>
      </c>
      <c r="O641" t="s">
        <v>61</v>
      </c>
      <c r="P641">
        <v>0</v>
      </c>
      <c r="Q641">
        <v>8841</v>
      </c>
      <c r="R641">
        <v>0</v>
      </c>
      <c r="S641" t="s">
        <v>4915</v>
      </c>
      <c r="T641" t="s">
        <v>35</v>
      </c>
      <c r="U641" t="s">
        <v>35</v>
      </c>
      <c r="V641">
        <v>0</v>
      </c>
      <c r="W641" t="s">
        <v>53</v>
      </c>
    </row>
    <row r="642" spans="1:23" x14ac:dyDescent="0.3">
      <c r="A642" t="s">
        <v>4916</v>
      </c>
      <c r="B642" s="1">
        <v>45088</v>
      </c>
      <c r="C642" s="1">
        <v>45169</v>
      </c>
      <c r="D642">
        <v>20654</v>
      </c>
      <c r="E642" t="s">
        <v>24</v>
      </c>
      <c r="F642" t="s">
        <v>25</v>
      </c>
      <c r="G642" t="s">
        <v>40</v>
      </c>
      <c r="H642" t="s">
        <v>52</v>
      </c>
      <c r="I642" t="s">
        <v>42</v>
      </c>
      <c r="J642" t="s">
        <v>70</v>
      </c>
      <c r="K642" t="s">
        <v>54</v>
      </c>
      <c r="L642" t="s">
        <v>55</v>
      </c>
      <c r="M642">
        <v>20654</v>
      </c>
      <c r="N642" t="s">
        <v>4917</v>
      </c>
      <c r="O642" t="s">
        <v>46</v>
      </c>
      <c r="P642">
        <v>20654</v>
      </c>
      <c r="Q642">
        <v>0</v>
      </c>
      <c r="R642">
        <v>0</v>
      </c>
      <c r="S642" t="s">
        <v>4918</v>
      </c>
      <c r="T642" t="s">
        <v>48</v>
      </c>
      <c r="U642" t="s">
        <v>624</v>
      </c>
      <c r="V642">
        <v>43986</v>
      </c>
      <c r="W642" t="s">
        <v>29</v>
      </c>
    </row>
    <row r="643" spans="1:23" x14ac:dyDescent="0.3">
      <c r="A643" t="s">
        <v>4919</v>
      </c>
      <c r="B643" s="1">
        <v>45089</v>
      </c>
      <c r="C643" s="1">
        <v>45168</v>
      </c>
      <c r="D643">
        <v>18457</v>
      </c>
      <c r="E643" t="s">
        <v>24</v>
      </c>
      <c r="F643" t="s">
        <v>25</v>
      </c>
      <c r="G643" t="s">
        <v>40</v>
      </c>
      <c r="H643" t="s">
        <v>41</v>
      </c>
      <c r="I643" t="s">
        <v>42</v>
      </c>
      <c r="J643" t="s">
        <v>29</v>
      </c>
      <c r="K643" t="s">
        <v>54</v>
      </c>
      <c r="L643" t="s">
        <v>66</v>
      </c>
      <c r="M643">
        <v>18457</v>
      </c>
      <c r="N643" t="s">
        <v>4920</v>
      </c>
      <c r="O643" t="s">
        <v>46</v>
      </c>
      <c r="P643">
        <v>18457</v>
      </c>
      <c r="Q643">
        <v>0</v>
      </c>
      <c r="R643">
        <v>0</v>
      </c>
      <c r="S643" t="s">
        <v>4921</v>
      </c>
      <c r="T643" t="s">
        <v>48</v>
      </c>
      <c r="U643" t="s">
        <v>628</v>
      </c>
      <c r="V643">
        <v>44516</v>
      </c>
      <c r="W643" t="s">
        <v>36</v>
      </c>
    </row>
    <row r="644" spans="1:23" x14ac:dyDescent="0.3">
      <c r="A644" t="s">
        <v>4922</v>
      </c>
      <c r="B644" s="1">
        <v>45090</v>
      </c>
      <c r="C644" s="1">
        <v>45172</v>
      </c>
      <c r="D644">
        <v>2875</v>
      </c>
      <c r="E644" t="s">
        <v>24</v>
      </c>
      <c r="F644" t="s">
        <v>25</v>
      </c>
      <c r="G644" t="s">
        <v>80</v>
      </c>
      <c r="H644" t="s">
        <v>85</v>
      </c>
      <c r="I644" t="s">
        <v>42</v>
      </c>
      <c r="J644" t="s">
        <v>43</v>
      </c>
      <c r="K644" t="s">
        <v>30</v>
      </c>
      <c r="L644" t="s">
        <v>75</v>
      </c>
      <c r="M644">
        <v>28750</v>
      </c>
      <c r="N644" t="s">
        <v>3991</v>
      </c>
      <c r="O644" t="s">
        <v>46</v>
      </c>
      <c r="P644">
        <v>28750</v>
      </c>
      <c r="Q644">
        <v>0</v>
      </c>
      <c r="R644">
        <v>0</v>
      </c>
      <c r="S644" t="s">
        <v>4923</v>
      </c>
      <c r="T644" t="s">
        <v>48</v>
      </c>
      <c r="U644" t="s">
        <v>632</v>
      </c>
      <c r="V644">
        <v>7627</v>
      </c>
      <c r="W644" t="s">
        <v>50</v>
      </c>
    </row>
    <row r="645" spans="1:23" x14ac:dyDescent="0.3">
      <c r="A645" t="s">
        <v>4922</v>
      </c>
      <c r="B645" s="1">
        <v>45090</v>
      </c>
      <c r="C645" s="1">
        <v>45177</v>
      </c>
      <c r="D645">
        <v>11</v>
      </c>
      <c r="E645" t="s">
        <v>24</v>
      </c>
      <c r="F645" t="s">
        <v>39</v>
      </c>
      <c r="G645" t="s">
        <v>80</v>
      </c>
      <c r="H645" t="s">
        <v>85</v>
      </c>
      <c r="I645" t="s">
        <v>42</v>
      </c>
      <c r="J645" t="s">
        <v>43</v>
      </c>
      <c r="K645" t="s">
        <v>30</v>
      </c>
      <c r="L645" t="s">
        <v>75</v>
      </c>
      <c r="M645">
        <v>110</v>
      </c>
      <c r="N645" t="s">
        <v>3991</v>
      </c>
      <c r="O645" t="s">
        <v>46</v>
      </c>
      <c r="P645">
        <v>110</v>
      </c>
      <c r="Q645">
        <v>0</v>
      </c>
      <c r="R645">
        <v>0</v>
      </c>
      <c r="S645" t="s">
        <v>4923</v>
      </c>
      <c r="T645" t="s">
        <v>48</v>
      </c>
      <c r="U645" t="s">
        <v>632</v>
      </c>
      <c r="V645">
        <v>7627</v>
      </c>
      <c r="W645" t="s">
        <v>50</v>
      </c>
    </row>
    <row r="646" spans="1:23" x14ac:dyDescent="0.3">
      <c r="A646" t="s">
        <v>4924</v>
      </c>
      <c r="B646" s="1">
        <v>45091</v>
      </c>
      <c r="C646" s="1">
        <v>45160</v>
      </c>
      <c r="D646">
        <v>47054</v>
      </c>
      <c r="E646" t="s">
        <v>38</v>
      </c>
      <c r="F646" t="s">
        <v>25</v>
      </c>
      <c r="G646" t="s">
        <v>119</v>
      </c>
      <c r="H646" t="s">
        <v>93</v>
      </c>
      <c r="I646" t="s">
        <v>42</v>
      </c>
      <c r="J646" t="s">
        <v>53</v>
      </c>
      <c r="K646" t="s">
        <v>54</v>
      </c>
      <c r="L646" t="s">
        <v>75</v>
      </c>
      <c r="M646">
        <v>47054</v>
      </c>
      <c r="N646" t="s">
        <v>4925</v>
      </c>
      <c r="O646" t="s">
        <v>46</v>
      </c>
      <c r="P646">
        <v>47054</v>
      </c>
      <c r="Q646">
        <v>0</v>
      </c>
      <c r="R646">
        <v>0</v>
      </c>
      <c r="S646" t="s">
        <v>4926</v>
      </c>
      <c r="T646" t="s">
        <v>35</v>
      </c>
      <c r="U646" t="s">
        <v>35</v>
      </c>
      <c r="V646">
        <v>0</v>
      </c>
      <c r="W646" t="s">
        <v>64</v>
      </c>
    </row>
    <row r="647" spans="1:23" x14ac:dyDescent="0.3">
      <c r="A647" t="s">
        <v>4927</v>
      </c>
      <c r="B647" s="1">
        <v>45092</v>
      </c>
      <c r="C647" s="1">
        <v>45155</v>
      </c>
      <c r="D647">
        <v>88109</v>
      </c>
      <c r="E647" t="s">
        <v>24</v>
      </c>
      <c r="F647" t="s">
        <v>25</v>
      </c>
      <c r="G647" t="s">
        <v>80</v>
      </c>
      <c r="H647" t="s">
        <v>93</v>
      </c>
      <c r="I647" t="s">
        <v>28</v>
      </c>
      <c r="J647" t="s">
        <v>29</v>
      </c>
      <c r="K647" t="s">
        <v>54</v>
      </c>
      <c r="L647" t="s">
        <v>31</v>
      </c>
      <c r="M647">
        <v>88109</v>
      </c>
      <c r="N647" t="s">
        <v>2190</v>
      </c>
      <c r="O647" t="s">
        <v>33</v>
      </c>
      <c r="P647">
        <v>0</v>
      </c>
      <c r="Q647">
        <v>0</v>
      </c>
      <c r="R647">
        <v>88109</v>
      </c>
      <c r="S647" t="s">
        <v>4928</v>
      </c>
      <c r="T647" t="s">
        <v>48</v>
      </c>
      <c r="U647" t="s">
        <v>1278</v>
      </c>
      <c r="V647">
        <v>38576</v>
      </c>
      <c r="W647" t="s">
        <v>50</v>
      </c>
    </row>
    <row r="648" spans="1:23" x14ac:dyDescent="0.3">
      <c r="A648" t="s">
        <v>4929</v>
      </c>
      <c r="B648" s="1">
        <v>45093</v>
      </c>
      <c r="C648" s="1">
        <v>45153</v>
      </c>
      <c r="D648">
        <v>56349</v>
      </c>
      <c r="E648" t="s">
        <v>38</v>
      </c>
      <c r="F648" t="s">
        <v>25</v>
      </c>
      <c r="G648" t="s">
        <v>26</v>
      </c>
      <c r="H648" t="s">
        <v>41</v>
      </c>
      <c r="I648" t="s">
        <v>42</v>
      </c>
      <c r="J648" t="s">
        <v>70</v>
      </c>
      <c r="K648" t="s">
        <v>30</v>
      </c>
      <c r="L648" t="s">
        <v>66</v>
      </c>
      <c r="M648">
        <v>56349</v>
      </c>
      <c r="N648" t="s">
        <v>4930</v>
      </c>
      <c r="O648" t="s">
        <v>46</v>
      </c>
      <c r="P648">
        <v>56349</v>
      </c>
      <c r="Q648">
        <v>0</v>
      </c>
      <c r="R648">
        <v>0</v>
      </c>
      <c r="S648" t="s">
        <v>4931</v>
      </c>
      <c r="T648" t="s">
        <v>35</v>
      </c>
      <c r="U648" t="s">
        <v>35</v>
      </c>
      <c r="V648">
        <v>0</v>
      </c>
      <c r="W648" t="s">
        <v>43</v>
      </c>
    </row>
    <row r="649" spans="1:23" x14ac:dyDescent="0.3">
      <c r="A649" t="s">
        <v>4932</v>
      </c>
      <c r="B649" s="1">
        <v>45094</v>
      </c>
      <c r="C649" s="1">
        <v>45173</v>
      </c>
      <c r="D649">
        <v>98</v>
      </c>
      <c r="E649" t="s">
        <v>38</v>
      </c>
      <c r="F649" t="s">
        <v>39</v>
      </c>
      <c r="G649" t="s">
        <v>74</v>
      </c>
      <c r="H649" t="s">
        <v>93</v>
      </c>
      <c r="I649" t="s">
        <v>42</v>
      </c>
      <c r="J649" t="s">
        <v>50</v>
      </c>
      <c r="K649" t="s">
        <v>30</v>
      </c>
      <c r="L649" t="s">
        <v>75</v>
      </c>
      <c r="M649">
        <v>98</v>
      </c>
      <c r="N649" t="s">
        <v>4933</v>
      </c>
      <c r="O649" t="s">
        <v>116</v>
      </c>
      <c r="P649">
        <v>98</v>
      </c>
      <c r="Q649">
        <v>0</v>
      </c>
      <c r="R649">
        <v>0</v>
      </c>
      <c r="S649" t="s">
        <v>4934</v>
      </c>
      <c r="T649" t="s">
        <v>48</v>
      </c>
      <c r="U649" t="s">
        <v>646</v>
      </c>
      <c r="V649">
        <v>5894</v>
      </c>
      <c r="W649" t="s">
        <v>29</v>
      </c>
    </row>
    <row r="650" spans="1:23" x14ac:dyDescent="0.3">
      <c r="A650" t="s">
        <v>4932</v>
      </c>
      <c r="B650" s="1">
        <v>45094</v>
      </c>
      <c r="C650" s="1">
        <v>45154</v>
      </c>
      <c r="D650">
        <v>33893</v>
      </c>
      <c r="E650" t="s">
        <v>38</v>
      </c>
      <c r="F650" t="s">
        <v>25</v>
      </c>
      <c r="G650" t="s">
        <v>74</v>
      </c>
      <c r="H650" t="s">
        <v>93</v>
      </c>
      <c r="I650" t="s">
        <v>42</v>
      </c>
      <c r="J650" t="s">
        <v>50</v>
      </c>
      <c r="K650" t="s">
        <v>30</v>
      </c>
      <c r="L650" t="s">
        <v>75</v>
      </c>
      <c r="M650">
        <v>33893</v>
      </c>
      <c r="N650" t="s">
        <v>4933</v>
      </c>
      <c r="O650" t="s">
        <v>116</v>
      </c>
      <c r="P650">
        <v>33893</v>
      </c>
      <c r="Q650">
        <v>0</v>
      </c>
      <c r="R650">
        <v>0</v>
      </c>
      <c r="S650" t="s">
        <v>4934</v>
      </c>
      <c r="T650" t="s">
        <v>48</v>
      </c>
      <c r="U650" t="s">
        <v>646</v>
      </c>
      <c r="V650">
        <v>5894</v>
      </c>
      <c r="W650" t="s">
        <v>29</v>
      </c>
    </row>
    <row r="651" spans="1:23" x14ac:dyDescent="0.3">
      <c r="A651" t="s">
        <v>4935</v>
      </c>
      <c r="B651" s="1">
        <v>45095</v>
      </c>
      <c r="C651" s="1">
        <v>45177</v>
      </c>
      <c r="D651">
        <v>9893</v>
      </c>
      <c r="E651" t="s">
        <v>24</v>
      </c>
      <c r="F651" t="s">
        <v>25</v>
      </c>
      <c r="G651" t="s">
        <v>26</v>
      </c>
      <c r="H651" t="s">
        <v>52</v>
      </c>
      <c r="I651" t="s">
        <v>28</v>
      </c>
      <c r="J651" t="s">
        <v>29</v>
      </c>
      <c r="K651" t="s">
        <v>54</v>
      </c>
      <c r="L651" t="s">
        <v>31</v>
      </c>
      <c r="M651">
        <v>98930</v>
      </c>
      <c r="N651" t="s">
        <v>4936</v>
      </c>
      <c r="O651" t="s">
        <v>33</v>
      </c>
      <c r="P651">
        <v>0</v>
      </c>
      <c r="Q651">
        <v>0</v>
      </c>
      <c r="R651">
        <v>98930</v>
      </c>
      <c r="S651" t="s">
        <v>4937</v>
      </c>
      <c r="T651" t="s">
        <v>48</v>
      </c>
      <c r="U651" t="s">
        <v>650</v>
      </c>
      <c r="V651">
        <v>53103</v>
      </c>
      <c r="W651" t="s">
        <v>50</v>
      </c>
    </row>
    <row r="652" spans="1:23" x14ac:dyDescent="0.3">
      <c r="A652" t="s">
        <v>4938</v>
      </c>
      <c r="B652" s="1">
        <v>45096</v>
      </c>
      <c r="C652" s="1">
        <v>45161</v>
      </c>
      <c r="D652">
        <v>55586</v>
      </c>
      <c r="E652" t="s">
        <v>38</v>
      </c>
      <c r="F652" t="s">
        <v>25</v>
      </c>
      <c r="G652" t="s">
        <v>40</v>
      </c>
      <c r="H652" t="s">
        <v>85</v>
      </c>
      <c r="I652" t="s">
        <v>42</v>
      </c>
      <c r="J652" t="s">
        <v>36</v>
      </c>
      <c r="K652" t="s">
        <v>30</v>
      </c>
      <c r="L652" t="s">
        <v>66</v>
      </c>
      <c r="M652">
        <v>55586</v>
      </c>
      <c r="N652" t="s">
        <v>2414</v>
      </c>
      <c r="O652" t="s">
        <v>61</v>
      </c>
      <c r="P652">
        <v>0</v>
      </c>
      <c r="Q652">
        <v>55586</v>
      </c>
      <c r="R652">
        <v>0</v>
      </c>
      <c r="S652" t="s">
        <v>4939</v>
      </c>
      <c r="T652" t="s">
        <v>35</v>
      </c>
      <c r="U652" t="s">
        <v>35</v>
      </c>
      <c r="V652">
        <v>0</v>
      </c>
      <c r="W652" t="s">
        <v>43</v>
      </c>
    </row>
    <row r="653" spans="1:23" x14ac:dyDescent="0.3">
      <c r="A653" t="s">
        <v>4940</v>
      </c>
      <c r="B653" s="1">
        <v>45097</v>
      </c>
      <c r="C653" s="1">
        <v>45161</v>
      </c>
      <c r="D653">
        <v>71641</v>
      </c>
      <c r="E653" t="s">
        <v>38</v>
      </c>
      <c r="F653" t="s">
        <v>25</v>
      </c>
      <c r="G653" t="s">
        <v>119</v>
      </c>
      <c r="H653" t="s">
        <v>52</v>
      </c>
      <c r="I653" t="s">
        <v>28</v>
      </c>
      <c r="J653" t="s">
        <v>114</v>
      </c>
      <c r="K653" t="s">
        <v>30</v>
      </c>
      <c r="L653" t="s">
        <v>31</v>
      </c>
      <c r="M653">
        <v>71641</v>
      </c>
      <c r="N653" t="s">
        <v>3946</v>
      </c>
      <c r="O653" t="s">
        <v>33</v>
      </c>
      <c r="P653">
        <v>0</v>
      </c>
      <c r="Q653">
        <v>0</v>
      </c>
      <c r="R653">
        <v>71641</v>
      </c>
      <c r="S653" t="s">
        <v>4941</v>
      </c>
      <c r="T653" t="s">
        <v>35</v>
      </c>
      <c r="U653" t="s">
        <v>35</v>
      </c>
      <c r="V653">
        <v>0</v>
      </c>
      <c r="W653" t="s">
        <v>53</v>
      </c>
    </row>
    <row r="654" spans="1:23" x14ac:dyDescent="0.3">
      <c r="A654" t="s">
        <v>4942</v>
      </c>
      <c r="B654" s="1">
        <v>45098</v>
      </c>
      <c r="C654" s="1">
        <v>45159</v>
      </c>
      <c r="D654">
        <v>26816</v>
      </c>
      <c r="E654" t="s">
        <v>38</v>
      </c>
      <c r="F654" t="s">
        <v>25</v>
      </c>
      <c r="G654" t="s">
        <v>119</v>
      </c>
      <c r="H654" t="s">
        <v>85</v>
      </c>
      <c r="I654" t="s">
        <v>42</v>
      </c>
      <c r="J654" t="s">
        <v>64</v>
      </c>
      <c r="K654" t="s">
        <v>54</v>
      </c>
      <c r="L654" t="s">
        <v>44</v>
      </c>
      <c r="M654">
        <v>26816</v>
      </c>
      <c r="N654" t="s">
        <v>3819</v>
      </c>
      <c r="O654" t="s">
        <v>116</v>
      </c>
      <c r="P654">
        <v>26816</v>
      </c>
      <c r="Q654">
        <v>0</v>
      </c>
      <c r="R654">
        <v>0</v>
      </c>
      <c r="S654" t="s">
        <v>4943</v>
      </c>
      <c r="T654" t="s">
        <v>48</v>
      </c>
      <c r="U654" t="s">
        <v>1297</v>
      </c>
      <c r="V654">
        <v>45736</v>
      </c>
      <c r="W654" t="s">
        <v>36</v>
      </c>
    </row>
    <row r="655" spans="1:23" x14ac:dyDescent="0.3">
      <c r="A655" t="s">
        <v>4944</v>
      </c>
      <c r="B655" s="1">
        <v>45099</v>
      </c>
      <c r="C655" s="1">
        <v>45171</v>
      </c>
      <c r="D655">
        <v>13488</v>
      </c>
      <c r="E655" t="s">
        <v>24</v>
      </c>
      <c r="F655" t="s">
        <v>25</v>
      </c>
      <c r="G655" t="s">
        <v>74</v>
      </c>
      <c r="H655" t="s">
        <v>41</v>
      </c>
      <c r="I655" t="s">
        <v>28</v>
      </c>
      <c r="J655" t="s">
        <v>36</v>
      </c>
      <c r="K655" t="s">
        <v>30</v>
      </c>
      <c r="L655" t="s">
        <v>75</v>
      </c>
      <c r="M655">
        <v>13488</v>
      </c>
      <c r="N655" t="s">
        <v>604</v>
      </c>
      <c r="O655" t="s">
        <v>33</v>
      </c>
      <c r="P655">
        <v>0</v>
      </c>
      <c r="Q655">
        <v>0</v>
      </c>
      <c r="R655">
        <v>13488</v>
      </c>
      <c r="S655" t="s">
        <v>4945</v>
      </c>
      <c r="T655" t="s">
        <v>35</v>
      </c>
      <c r="U655" t="s">
        <v>35</v>
      </c>
      <c r="V655">
        <v>0</v>
      </c>
      <c r="W655" t="s">
        <v>53</v>
      </c>
    </row>
    <row r="656" spans="1:23" x14ac:dyDescent="0.3">
      <c r="A656" t="s">
        <v>4946</v>
      </c>
      <c r="B656" s="1">
        <v>45100</v>
      </c>
      <c r="C656" s="1">
        <v>45173</v>
      </c>
      <c r="D656">
        <v>42791</v>
      </c>
      <c r="E656" t="s">
        <v>38</v>
      </c>
      <c r="F656" t="s">
        <v>25</v>
      </c>
      <c r="G656" t="s">
        <v>109</v>
      </c>
      <c r="H656" t="s">
        <v>27</v>
      </c>
      <c r="I656" t="s">
        <v>42</v>
      </c>
      <c r="J656" t="s">
        <v>64</v>
      </c>
      <c r="K656" t="s">
        <v>54</v>
      </c>
      <c r="L656" t="s">
        <v>31</v>
      </c>
      <c r="M656">
        <v>42791</v>
      </c>
      <c r="N656" t="s">
        <v>3000</v>
      </c>
      <c r="O656" t="s">
        <v>116</v>
      </c>
      <c r="P656">
        <v>42791</v>
      </c>
      <c r="Q656">
        <v>0</v>
      </c>
      <c r="R656">
        <v>0</v>
      </c>
      <c r="S656" t="s">
        <v>4947</v>
      </c>
      <c r="T656" t="s">
        <v>35</v>
      </c>
      <c r="U656" t="s">
        <v>35</v>
      </c>
      <c r="V656">
        <v>0</v>
      </c>
      <c r="W656" t="s">
        <v>43</v>
      </c>
    </row>
    <row r="657" spans="1:23" x14ac:dyDescent="0.3">
      <c r="A657" t="s">
        <v>4948</v>
      </c>
      <c r="B657" s="1">
        <v>45101</v>
      </c>
      <c r="C657" s="1">
        <v>45169</v>
      </c>
      <c r="D657">
        <v>62962</v>
      </c>
      <c r="E657" t="s">
        <v>38</v>
      </c>
      <c r="F657" t="s">
        <v>25</v>
      </c>
      <c r="G657" t="s">
        <v>119</v>
      </c>
      <c r="H657" t="s">
        <v>52</v>
      </c>
      <c r="I657" t="s">
        <v>42</v>
      </c>
      <c r="J657" t="s">
        <v>64</v>
      </c>
      <c r="K657" t="s">
        <v>30</v>
      </c>
      <c r="L657" t="s">
        <v>31</v>
      </c>
      <c r="M657">
        <v>62962</v>
      </c>
      <c r="N657" t="s">
        <v>4949</v>
      </c>
      <c r="O657" t="s">
        <v>61</v>
      </c>
      <c r="P657">
        <v>0</v>
      </c>
      <c r="Q657">
        <v>62962</v>
      </c>
      <c r="R657">
        <v>0</v>
      </c>
      <c r="S657" t="s">
        <v>4950</v>
      </c>
      <c r="T657" t="s">
        <v>48</v>
      </c>
      <c r="U657" t="s">
        <v>670</v>
      </c>
      <c r="V657">
        <v>2474</v>
      </c>
      <c r="W657" t="s">
        <v>53</v>
      </c>
    </row>
    <row r="658" spans="1:23" x14ac:dyDescent="0.3">
      <c r="A658" t="s">
        <v>4951</v>
      </c>
      <c r="B658" s="1">
        <v>45102</v>
      </c>
      <c r="C658" s="1">
        <v>45169</v>
      </c>
      <c r="D658">
        <v>6332</v>
      </c>
      <c r="E658" t="s">
        <v>38</v>
      </c>
      <c r="F658" t="s">
        <v>25</v>
      </c>
      <c r="G658" t="s">
        <v>26</v>
      </c>
      <c r="H658" t="s">
        <v>59</v>
      </c>
      <c r="I658" t="s">
        <v>28</v>
      </c>
      <c r="J658" t="s">
        <v>53</v>
      </c>
      <c r="K658" t="s">
        <v>54</v>
      </c>
      <c r="L658" t="s">
        <v>55</v>
      </c>
      <c r="M658">
        <v>63320</v>
      </c>
      <c r="N658" t="s">
        <v>4952</v>
      </c>
      <c r="O658" t="s">
        <v>33</v>
      </c>
      <c r="P658">
        <v>0</v>
      </c>
      <c r="Q658">
        <v>0</v>
      </c>
      <c r="R658">
        <v>63320</v>
      </c>
      <c r="S658" t="s">
        <v>4953</v>
      </c>
      <c r="T658" t="s">
        <v>48</v>
      </c>
      <c r="U658" t="s">
        <v>1311</v>
      </c>
      <c r="V658">
        <v>71291</v>
      </c>
      <c r="W658" t="s">
        <v>29</v>
      </c>
    </row>
    <row r="659" spans="1:23" x14ac:dyDescent="0.3">
      <c r="A659" t="s">
        <v>4954</v>
      </c>
      <c r="B659" s="1">
        <v>45103</v>
      </c>
      <c r="C659" s="1">
        <v>45164</v>
      </c>
      <c r="D659">
        <v>19789</v>
      </c>
      <c r="E659" t="s">
        <v>24</v>
      </c>
      <c r="F659" t="s">
        <v>25</v>
      </c>
      <c r="G659" t="s">
        <v>26</v>
      </c>
      <c r="H659" t="s">
        <v>93</v>
      </c>
      <c r="I659" t="s">
        <v>42</v>
      </c>
      <c r="J659" t="s">
        <v>29</v>
      </c>
      <c r="K659" t="s">
        <v>30</v>
      </c>
      <c r="L659" t="s">
        <v>75</v>
      </c>
      <c r="M659">
        <v>19789</v>
      </c>
      <c r="N659" t="s">
        <v>4955</v>
      </c>
      <c r="O659" t="s">
        <v>61</v>
      </c>
      <c r="P659">
        <v>0</v>
      </c>
      <c r="Q659">
        <v>19789</v>
      </c>
      <c r="R659">
        <v>0</v>
      </c>
      <c r="S659" t="s">
        <v>4956</v>
      </c>
      <c r="T659" t="s">
        <v>48</v>
      </c>
      <c r="U659" t="s">
        <v>677</v>
      </c>
      <c r="V659">
        <v>8632</v>
      </c>
      <c r="W659" t="s">
        <v>36</v>
      </c>
    </row>
    <row r="660" spans="1:23" x14ac:dyDescent="0.3">
      <c r="A660" t="s">
        <v>4957</v>
      </c>
      <c r="B660" s="1">
        <v>45104</v>
      </c>
      <c r="C660" s="1">
        <v>45184</v>
      </c>
      <c r="D660">
        <v>55575</v>
      </c>
      <c r="E660" t="s">
        <v>38</v>
      </c>
      <c r="F660" t="s">
        <v>25</v>
      </c>
      <c r="G660" t="s">
        <v>40</v>
      </c>
      <c r="H660" t="s">
        <v>93</v>
      </c>
      <c r="I660" t="s">
        <v>42</v>
      </c>
      <c r="J660" t="s">
        <v>29</v>
      </c>
      <c r="K660" t="s">
        <v>54</v>
      </c>
      <c r="L660" t="s">
        <v>66</v>
      </c>
      <c r="M660">
        <v>55575</v>
      </c>
      <c r="N660" t="s">
        <v>551</v>
      </c>
      <c r="O660" t="s">
        <v>61</v>
      </c>
      <c r="P660">
        <v>0</v>
      </c>
      <c r="Q660">
        <v>55575</v>
      </c>
      <c r="R660">
        <v>0</v>
      </c>
      <c r="S660" t="s">
        <v>4958</v>
      </c>
      <c r="T660" t="s">
        <v>35</v>
      </c>
      <c r="U660" t="s">
        <v>35</v>
      </c>
      <c r="V660">
        <v>0</v>
      </c>
      <c r="W660" t="s">
        <v>29</v>
      </c>
    </row>
    <row r="661" spans="1:23" x14ac:dyDescent="0.3">
      <c r="A661" t="s">
        <v>4959</v>
      </c>
      <c r="B661" s="1">
        <v>45105</v>
      </c>
      <c r="C661" s="1">
        <v>45185</v>
      </c>
      <c r="D661">
        <v>54405</v>
      </c>
      <c r="E661" t="s">
        <v>24</v>
      </c>
      <c r="F661" t="s">
        <v>25</v>
      </c>
      <c r="G661" t="s">
        <v>80</v>
      </c>
      <c r="H661" t="s">
        <v>41</v>
      </c>
      <c r="I661" t="s">
        <v>42</v>
      </c>
      <c r="J661" t="s">
        <v>64</v>
      </c>
      <c r="K661" t="s">
        <v>54</v>
      </c>
      <c r="L661" t="s">
        <v>75</v>
      </c>
      <c r="M661">
        <v>54405</v>
      </c>
      <c r="N661" t="s">
        <v>4960</v>
      </c>
      <c r="O661" t="s">
        <v>116</v>
      </c>
      <c r="P661">
        <v>54405</v>
      </c>
      <c r="Q661">
        <v>0</v>
      </c>
      <c r="R661">
        <v>0</v>
      </c>
      <c r="S661" t="s">
        <v>4961</v>
      </c>
      <c r="T661" t="s">
        <v>35</v>
      </c>
      <c r="U661" t="s">
        <v>35</v>
      </c>
      <c r="V661">
        <v>0</v>
      </c>
      <c r="W661" t="s">
        <v>43</v>
      </c>
    </row>
    <row r="662" spans="1:23" x14ac:dyDescent="0.3">
      <c r="A662" t="s">
        <v>4962</v>
      </c>
      <c r="B662" s="1">
        <v>45106</v>
      </c>
      <c r="C662" s="1">
        <v>45195</v>
      </c>
      <c r="D662">
        <v>21098</v>
      </c>
      <c r="E662" t="s">
        <v>24</v>
      </c>
      <c r="F662" t="s">
        <v>25</v>
      </c>
      <c r="G662" t="s">
        <v>74</v>
      </c>
      <c r="H662" t="s">
        <v>59</v>
      </c>
      <c r="I662" t="s">
        <v>28</v>
      </c>
      <c r="J662" t="s">
        <v>43</v>
      </c>
      <c r="K662" t="s">
        <v>30</v>
      </c>
      <c r="L662" t="s">
        <v>75</v>
      </c>
      <c r="M662">
        <v>21098</v>
      </c>
      <c r="N662" t="s">
        <v>3927</v>
      </c>
      <c r="O662" t="s">
        <v>33</v>
      </c>
      <c r="P662">
        <v>0</v>
      </c>
      <c r="Q662">
        <v>0</v>
      </c>
      <c r="R662">
        <v>21098</v>
      </c>
      <c r="S662" t="s">
        <v>4963</v>
      </c>
      <c r="T662" t="s">
        <v>35</v>
      </c>
      <c r="U662" t="s">
        <v>35</v>
      </c>
      <c r="V662">
        <v>0</v>
      </c>
      <c r="W662" t="s">
        <v>43</v>
      </c>
    </row>
    <row r="663" spans="1:23" x14ac:dyDescent="0.3">
      <c r="A663" t="s">
        <v>4962</v>
      </c>
      <c r="B663" s="1">
        <v>45106</v>
      </c>
      <c r="C663" s="1">
        <v>45177</v>
      </c>
      <c r="D663">
        <v>135</v>
      </c>
      <c r="E663" t="s">
        <v>24</v>
      </c>
      <c r="F663" t="s">
        <v>39</v>
      </c>
      <c r="G663" t="s">
        <v>74</v>
      </c>
      <c r="H663" t="s">
        <v>59</v>
      </c>
      <c r="I663" t="s">
        <v>28</v>
      </c>
      <c r="J663" t="s">
        <v>43</v>
      </c>
      <c r="K663" t="s">
        <v>30</v>
      </c>
      <c r="L663" t="s">
        <v>75</v>
      </c>
      <c r="M663">
        <v>135</v>
      </c>
      <c r="N663" t="s">
        <v>3927</v>
      </c>
      <c r="O663" t="s">
        <v>33</v>
      </c>
      <c r="P663">
        <v>0</v>
      </c>
      <c r="Q663">
        <v>0</v>
      </c>
      <c r="R663">
        <v>135</v>
      </c>
      <c r="S663" t="s">
        <v>4963</v>
      </c>
      <c r="T663" t="s">
        <v>35</v>
      </c>
      <c r="U663" t="s">
        <v>35</v>
      </c>
      <c r="V663">
        <v>0</v>
      </c>
      <c r="W663" t="s">
        <v>43</v>
      </c>
    </row>
    <row r="664" spans="1:23" x14ac:dyDescent="0.3">
      <c r="A664" t="s">
        <v>4964</v>
      </c>
      <c r="B664" s="1">
        <v>45107</v>
      </c>
      <c r="C664" s="1">
        <v>45195</v>
      </c>
      <c r="D664">
        <v>49436</v>
      </c>
      <c r="E664" t="s">
        <v>24</v>
      </c>
      <c r="F664" t="s">
        <v>25</v>
      </c>
      <c r="G664" t="s">
        <v>74</v>
      </c>
      <c r="H664" t="s">
        <v>85</v>
      </c>
      <c r="I664" t="s">
        <v>28</v>
      </c>
      <c r="J664" t="s">
        <v>64</v>
      </c>
      <c r="K664" t="s">
        <v>30</v>
      </c>
      <c r="L664" t="s">
        <v>66</v>
      </c>
      <c r="M664">
        <v>49436</v>
      </c>
      <c r="N664" t="s">
        <v>1568</v>
      </c>
      <c r="O664" t="s">
        <v>33</v>
      </c>
      <c r="P664">
        <v>0</v>
      </c>
      <c r="Q664">
        <v>0</v>
      </c>
      <c r="R664">
        <v>49436</v>
      </c>
      <c r="S664" t="s">
        <v>4965</v>
      </c>
      <c r="T664" t="s">
        <v>48</v>
      </c>
      <c r="U664" t="s">
        <v>1326</v>
      </c>
      <c r="V664">
        <v>95793</v>
      </c>
      <c r="W664" t="s">
        <v>50</v>
      </c>
    </row>
    <row r="665" spans="1:23" x14ac:dyDescent="0.3">
      <c r="A665" t="s">
        <v>4966</v>
      </c>
      <c r="B665" s="1">
        <v>45108</v>
      </c>
      <c r="C665" s="1">
        <v>45175</v>
      </c>
      <c r="D665">
        <v>2676</v>
      </c>
      <c r="E665" t="s">
        <v>38</v>
      </c>
      <c r="F665" t="s">
        <v>25</v>
      </c>
      <c r="G665" t="s">
        <v>26</v>
      </c>
      <c r="H665" t="s">
        <v>41</v>
      </c>
      <c r="I665" t="s">
        <v>42</v>
      </c>
      <c r="J665" t="s">
        <v>53</v>
      </c>
      <c r="K665" t="s">
        <v>30</v>
      </c>
      <c r="L665" t="s">
        <v>66</v>
      </c>
      <c r="M665">
        <v>2676</v>
      </c>
      <c r="N665" t="s">
        <v>1710</v>
      </c>
      <c r="O665" t="s">
        <v>116</v>
      </c>
      <c r="P665">
        <v>2676</v>
      </c>
      <c r="Q665">
        <v>0</v>
      </c>
      <c r="R665">
        <v>0</v>
      </c>
      <c r="S665" t="s">
        <v>4967</v>
      </c>
      <c r="T665" t="s">
        <v>48</v>
      </c>
      <c r="U665" t="s">
        <v>2975</v>
      </c>
      <c r="V665">
        <v>35871</v>
      </c>
      <c r="W665" t="s">
        <v>36</v>
      </c>
    </row>
    <row r="666" spans="1:23" x14ac:dyDescent="0.3">
      <c r="A666" t="s">
        <v>4968</v>
      </c>
      <c r="B666" s="1">
        <v>45109</v>
      </c>
      <c r="C666" s="1">
        <v>45172</v>
      </c>
      <c r="D666">
        <v>57972</v>
      </c>
      <c r="E666" t="s">
        <v>24</v>
      </c>
      <c r="F666" t="s">
        <v>25</v>
      </c>
      <c r="G666" t="s">
        <v>80</v>
      </c>
      <c r="H666" t="s">
        <v>93</v>
      </c>
      <c r="I666" t="s">
        <v>42</v>
      </c>
      <c r="J666" t="s">
        <v>50</v>
      </c>
      <c r="K666" t="s">
        <v>54</v>
      </c>
      <c r="L666" t="s">
        <v>55</v>
      </c>
      <c r="M666">
        <v>57972</v>
      </c>
      <c r="N666" t="s">
        <v>1546</v>
      </c>
      <c r="O666" t="s">
        <v>46</v>
      </c>
      <c r="P666">
        <v>57972</v>
      </c>
      <c r="Q666">
        <v>0</v>
      </c>
      <c r="R666">
        <v>0</v>
      </c>
      <c r="S666" t="s">
        <v>4969</v>
      </c>
      <c r="T666" t="s">
        <v>48</v>
      </c>
      <c r="U666" t="s">
        <v>2456</v>
      </c>
      <c r="V666">
        <v>60562</v>
      </c>
      <c r="W666" t="s">
        <v>36</v>
      </c>
    </row>
    <row r="667" spans="1:23" x14ac:dyDescent="0.3">
      <c r="A667" t="s">
        <v>4970</v>
      </c>
      <c r="B667" s="1">
        <v>45110</v>
      </c>
      <c r="C667" s="1">
        <v>45189</v>
      </c>
      <c r="D667">
        <v>21803</v>
      </c>
      <c r="E667" t="s">
        <v>38</v>
      </c>
      <c r="F667" t="s">
        <v>25</v>
      </c>
      <c r="G667" t="s">
        <v>80</v>
      </c>
      <c r="H667" t="s">
        <v>27</v>
      </c>
      <c r="I667" t="s">
        <v>28</v>
      </c>
      <c r="J667" t="s">
        <v>114</v>
      </c>
      <c r="K667" t="s">
        <v>54</v>
      </c>
      <c r="L667" t="s">
        <v>44</v>
      </c>
      <c r="M667">
        <v>21803</v>
      </c>
      <c r="N667" t="s">
        <v>3523</v>
      </c>
      <c r="O667" t="s">
        <v>33</v>
      </c>
      <c r="P667">
        <v>0</v>
      </c>
      <c r="Q667">
        <v>0</v>
      </c>
      <c r="R667">
        <v>21803</v>
      </c>
      <c r="S667" t="s">
        <v>4971</v>
      </c>
      <c r="T667" t="s">
        <v>48</v>
      </c>
      <c r="U667" t="s">
        <v>702</v>
      </c>
      <c r="V667">
        <v>5846</v>
      </c>
      <c r="W667" t="s">
        <v>53</v>
      </c>
    </row>
    <row r="668" spans="1:23" x14ac:dyDescent="0.3">
      <c r="A668" t="s">
        <v>4970</v>
      </c>
      <c r="B668" s="1">
        <v>45110</v>
      </c>
      <c r="C668" s="1">
        <v>45186</v>
      </c>
      <c r="D668">
        <v>95</v>
      </c>
      <c r="E668" t="s">
        <v>38</v>
      </c>
      <c r="F668" t="s">
        <v>39</v>
      </c>
      <c r="G668" t="s">
        <v>80</v>
      </c>
      <c r="H668" t="s">
        <v>27</v>
      </c>
      <c r="I668" t="s">
        <v>28</v>
      </c>
      <c r="J668" t="s">
        <v>114</v>
      </c>
      <c r="K668" t="s">
        <v>54</v>
      </c>
      <c r="L668" t="s">
        <v>44</v>
      </c>
      <c r="M668">
        <v>95</v>
      </c>
      <c r="N668" t="s">
        <v>3523</v>
      </c>
      <c r="O668" t="s">
        <v>33</v>
      </c>
      <c r="P668">
        <v>0</v>
      </c>
      <c r="Q668">
        <v>0</v>
      </c>
      <c r="R668">
        <v>95</v>
      </c>
      <c r="S668" t="s">
        <v>4971</v>
      </c>
      <c r="T668" t="s">
        <v>48</v>
      </c>
      <c r="U668" t="s">
        <v>702</v>
      </c>
      <c r="V668">
        <v>5846</v>
      </c>
      <c r="W668" t="s">
        <v>53</v>
      </c>
    </row>
    <row r="669" spans="1:23" x14ac:dyDescent="0.3">
      <c r="A669" t="s">
        <v>4972</v>
      </c>
      <c r="B669" s="1">
        <v>45111</v>
      </c>
      <c r="C669" s="1">
        <v>45175</v>
      </c>
      <c r="D669">
        <v>79202</v>
      </c>
      <c r="E669" t="s">
        <v>24</v>
      </c>
      <c r="F669" t="s">
        <v>25</v>
      </c>
      <c r="G669" t="s">
        <v>26</v>
      </c>
      <c r="H669" t="s">
        <v>93</v>
      </c>
      <c r="I669" t="s">
        <v>42</v>
      </c>
      <c r="J669" t="s">
        <v>50</v>
      </c>
      <c r="K669" t="s">
        <v>30</v>
      </c>
      <c r="L669" t="s">
        <v>44</v>
      </c>
      <c r="M669">
        <v>79202</v>
      </c>
      <c r="N669" t="s">
        <v>3919</v>
      </c>
      <c r="O669" t="s">
        <v>46</v>
      </c>
      <c r="P669">
        <v>79202</v>
      </c>
      <c r="Q669">
        <v>0</v>
      </c>
      <c r="R669">
        <v>0</v>
      </c>
      <c r="S669" t="s">
        <v>4973</v>
      </c>
      <c r="T669" t="s">
        <v>35</v>
      </c>
      <c r="U669" t="s">
        <v>35</v>
      </c>
      <c r="V669">
        <v>0</v>
      </c>
      <c r="W669" t="s">
        <v>64</v>
      </c>
    </row>
    <row r="670" spans="1:23" x14ac:dyDescent="0.3">
      <c r="A670" t="s">
        <v>4974</v>
      </c>
      <c r="B670" s="1">
        <v>45112</v>
      </c>
      <c r="C670" s="1">
        <v>45172</v>
      </c>
      <c r="D670">
        <v>10</v>
      </c>
      <c r="E670" t="s">
        <v>24</v>
      </c>
      <c r="F670" t="s">
        <v>39</v>
      </c>
      <c r="G670" t="s">
        <v>80</v>
      </c>
      <c r="H670" t="s">
        <v>41</v>
      </c>
      <c r="I670" t="s">
        <v>42</v>
      </c>
      <c r="J670" t="s">
        <v>114</v>
      </c>
      <c r="K670" t="s">
        <v>54</v>
      </c>
      <c r="L670" t="s">
        <v>55</v>
      </c>
      <c r="M670">
        <v>100</v>
      </c>
      <c r="N670" t="s">
        <v>4975</v>
      </c>
      <c r="O670" t="s">
        <v>116</v>
      </c>
      <c r="P670">
        <v>100</v>
      </c>
      <c r="Q670">
        <v>0</v>
      </c>
      <c r="R670">
        <v>0</v>
      </c>
      <c r="S670" t="s">
        <v>4976</v>
      </c>
      <c r="T670" t="s">
        <v>35</v>
      </c>
      <c r="U670" t="s">
        <v>35</v>
      </c>
      <c r="V670">
        <v>0</v>
      </c>
      <c r="W670" t="s">
        <v>36</v>
      </c>
    </row>
    <row r="671" spans="1:23" x14ac:dyDescent="0.3">
      <c r="A671" t="s">
        <v>4974</v>
      </c>
      <c r="B671" s="1">
        <v>45112</v>
      </c>
      <c r="C671" s="1">
        <v>45183</v>
      </c>
      <c r="D671">
        <v>91176</v>
      </c>
      <c r="E671" t="s">
        <v>24</v>
      </c>
      <c r="F671" t="s">
        <v>25</v>
      </c>
      <c r="G671" t="s">
        <v>80</v>
      </c>
      <c r="H671" t="s">
        <v>41</v>
      </c>
      <c r="I671" t="s">
        <v>42</v>
      </c>
      <c r="J671" t="s">
        <v>114</v>
      </c>
      <c r="K671" t="s">
        <v>54</v>
      </c>
      <c r="L671" t="s">
        <v>55</v>
      </c>
      <c r="M671">
        <v>91176</v>
      </c>
      <c r="N671" t="s">
        <v>4975</v>
      </c>
      <c r="O671" t="s">
        <v>116</v>
      </c>
      <c r="P671">
        <v>91176</v>
      </c>
      <c r="Q671">
        <v>0</v>
      </c>
      <c r="R671">
        <v>0</v>
      </c>
      <c r="S671" t="s">
        <v>4976</v>
      </c>
      <c r="T671" t="s">
        <v>35</v>
      </c>
      <c r="U671" t="s">
        <v>35</v>
      </c>
      <c r="V671">
        <v>0</v>
      </c>
      <c r="W671" t="s">
        <v>36</v>
      </c>
    </row>
    <row r="672" spans="1:23" x14ac:dyDescent="0.3">
      <c r="A672" t="s">
        <v>4977</v>
      </c>
      <c r="B672" s="1">
        <v>45113</v>
      </c>
      <c r="C672" s="1">
        <v>45196</v>
      </c>
      <c r="D672">
        <v>83487</v>
      </c>
      <c r="E672" t="s">
        <v>38</v>
      </c>
      <c r="F672" t="s">
        <v>25</v>
      </c>
      <c r="G672" t="s">
        <v>74</v>
      </c>
      <c r="H672" t="s">
        <v>85</v>
      </c>
      <c r="I672" t="s">
        <v>42</v>
      </c>
      <c r="J672" t="s">
        <v>53</v>
      </c>
      <c r="K672" t="s">
        <v>54</v>
      </c>
      <c r="L672" t="s">
        <v>44</v>
      </c>
      <c r="M672">
        <v>83487</v>
      </c>
      <c r="N672" t="s">
        <v>4978</v>
      </c>
      <c r="O672" t="s">
        <v>61</v>
      </c>
      <c r="P672">
        <v>0</v>
      </c>
      <c r="Q672">
        <v>83487</v>
      </c>
      <c r="R672">
        <v>0</v>
      </c>
      <c r="S672" t="s">
        <v>4979</v>
      </c>
      <c r="T672" t="s">
        <v>48</v>
      </c>
      <c r="U672" t="s">
        <v>3502</v>
      </c>
      <c r="V672">
        <v>19229</v>
      </c>
      <c r="W672" t="s">
        <v>53</v>
      </c>
    </row>
    <row r="673" spans="1:23" x14ac:dyDescent="0.3">
      <c r="A673" t="s">
        <v>4977</v>
      </c>
      <c r="B673" s="1">
        <v>45113</v>
      </c>
      <c r="C673" s="1">
        <v>45192</v>
      </c>
      <c r="D673">
        <v>13</v>
      </c>
      <c r="E673" t="s">
        <v>38</v>
      </c>
      <c r="F673" t="s">
        <v>39</v>
      </c>
      <c r="G673" t="s">
        <v>74</v>
      </c>
      <c r="H673" t="s">
        <v>85</v>
      </c>
      <c r="I673" t="s">
        <v>42</v>
      </c>
      <c r="J673" t="s">
        <v>53</v>
      </c>
      <c r="K673" t="s">
        <v>54</v>
      </c>
      <c r="L673" t="s">
        <v>44</v>
      </c>
      <c r="M673">
        <v>130</v>
      </c>
      <c r="N673" t="s">
        <v>4978</v>
      </c>
      <c r="O673" t="s">
        <v>61</v>
      </c>
      <c r="P673">
        <v>0</v>
      </c>
      <c r="Q673">
        <v>130</v>
      </c>
      <c r="R673">
        <v>0</v>
      </c>
      <c r="S673" t="s">
        <v>4979</v>
      </c>
      <c r="T673" t="s">
        <v>48</v>
      </c>
      <c r="U673" t="s">
        <v>3502</v>
      </c>
      <c r="V673">
        <v>19229</v>
      </c>
      <c r="W673" t="s">
        <v>53</v>
      </c>
    </row>
    <row r="674" spans="1:23" x14ac:dyDescent="0.3">
      <c r="A674" t="s">
        <v>4980</v>
      </c>
      <c r="B674" s="1">
        <v>45114</v>
      </c>
      <c r="C674" s="1">
        <v>45183</v>
      </c>
      <c r="D674">
        <v>38877</v>
      </c>
      <c r="E674" t="s">
        <v>24</v>
      </c>
      <c r="F674" t="s">
        <v>25</v>
      </c>
      <c r="G674" t="s">
        <v>109</v>
      </c>
      <c r="H674" t="s">
        <v>27</v>
      </c>
      <c r="I674" t="s">
        <v>42</v>
      </c>
      <c r="J674" t="s">
        <v>29</v>
      </c>
      <c r="K674" t="s">
        <v>54</v>
      </c>
      <c r="L674" t="s">
        <v>31</v>
      </c>
      <c r="M674">
        <v>38877</v>
      </c>
      <c r="N674" t="s">
        <v>4981</v>
      </c>
      <c r="O674" t="s">
        <v>116</v>
      </c>
      <c r="P674">
        <v>38877</v>
      </c>
      <c r="Q674">
        <v>0</v>
      </c>
      <c r="R674">
        <v>0</v>
      </c>
      <c r="S674" t="s">
        <v>4982</v>
      </c>
      <c r="T674" t="s">
        <v>48</v>
      </c>
      <c r="U674" t="s">
        <v>1348</v>
      </c>
      <c r="V674">
        <v>70963</v>
      </c>
      <c r="W674" t="s">
        <v>36</v>
      </c>
    </row>
    <row r="675" spans="1:23" x14ac:dyDescent="0.3">
      <c r="A675" t="s">
        <v>4983</v>
      </c>
      <c r="B675" s="1">
        <v>45115</v>
      </c>
      <c r="C675" s="1">
        <v>45175</v>
      </c>
      <c r="D675">
        <v>121</v>
      </c>
      <c r="E675" t="s">
        <v>38</v>
      </c>
      <c r="F675" t="s">
        <v>39</v>
      </c>
      <c r="G675" t="s">
        <v>109</v>
      </c>
      <c r="H675" t="s">
        <v>41</v>
      </c>
      <c r="I675" t="s">
        <v>42</v>
      </c>
      <c r="J675" t="s">
        <v>36</v>
      </c>
      <c r="K675" t="s">
        <v>30</v>
      </c>
      <c r="L675" t="s">
        <v>66</v>
      </c>
      <c r="M675">
        <v>121</v>
      </c>
      <c r="N675" t="s">
        <v>1377</v>
      </c>
      <c r="O675" t="s">
        <v>116</v>
      </c>
      <c r="P675">
        <v>121</v>
      </c>
      <c r="Q675">
        <v>0</v>
      </c>
      <c r="R675">
        <v>0</v>
      </c>
      <c r="S675" t="s">
        <v>4984</v>
      </c>
      <c r="T675" t="s">
        <v>48</v>
      </c>
      <c r="U675" t="s">
        <v>718</v>
      </c>
      <c r="V675">
        <v>8008</v>
      </c>
      <c r="W675" t="s">
        <v>53</v>
      </c>
    </row>
    <row r="676" spans="1:23" x14ac:dyDescent="0.3">
      <c r="A676" t="s">
        <v>4983</v>
      </c>
      <c r="B676" s="1">
        <v>45115</v>
      </c>
      <c r="C676" s="1">
        <v>45204</v>
      </c>
      <c r="D676">
        <v>84177</v>
      </c>
      <c r="E676" t="s">
        <v>38</v>
      </c>
      <c r="F676" t="s">
        <v>25</v>
      </c>
      <c r="G676" t="s">
        <v>109</v>
      </c>
      <c r="H676" t="s">
        <v>41</v>
      </c>
      <c r="I676" t="s">
        <v>42</v>
      </c>
      <c r="J676" t="s">
        <v>36</v>
      </c>
      <c r="K676" t="s">
        <v>30</v>
      </c>
      <c r="L676" t="s">
        <v>66</v>
      </c>
      <c r="M676">
        <v>84177</v>
      </c>
      <c r="N676" t="s">
        <v>1377</v>
      </c>
      <c r="O676" t="s">
        <v>116</v>
      </c>
      <c r="P676">
        <v>84177</v>
      </c>
      <c r="Q676">
        <v>0</v>
      </c>
      <c r="R676">
        <v>0</v>
      </c>
      <c r="S676" t="s">
        <v>4984</v>
      </c>
      <c r="T676" t="s">
        <v>48</v>
      </c>
      <c r="U676" t="s">
        <v>718</v>
      </c>
      <c r="V676">
        <v>8008</v>
      </c>
      <c r="W676" t="s">
        <v>53</v>
      </c>
    </row>
    <row r="677" spans="1:23" x14ac:dyDescent="0.3">
      <c r="A677" t="s">
        <v>4985</v>
      </c>
      <c r="B677" s="1">
        <v>45116</v>
      </c>
      <c r="C677" s="1">
        <v>45198</v>
      </c>
      <c r="D677">
        <v>60354</v>
      </c>
      <c r="E677" t="s">
        <v>38</v>
      </c>
      <c r="F677" t="s">
        <v>25</v>
      </c>
      <c r="G677" t="s">
        <v>26</v>
      </c>
      <c r="H677" t="s">
        <v>85</v>
      </c>
      <c r="I677" t="s">
        <v>42</v>
      </c>
      <c r="J677" t="s">
        <v>43</v>
      </c>
      <c r="K677" t="s">
        <v>30</v>
      </c>
      <c r="L677" t="s">
        <v>75</v>
      </c>
      <c r="M677">
        <v>60354</v>
      </c>
      <c r="N677" t="s">
        <v>1409</v>
      </c>
      <c r="O677" t="s">
        <v>61</v>
      </c>
      <c r="P677">
        <v>0</v>
      </c>
      <c r="Q677">
        <v>60354</v>
      </c>
      <c r="R677">
        <v>0</v>
      </c>
      <c r="S677" t="s">
        <v>4986</v>
      </c>
      <c r="T677" t="s">
        <v>35</v>
      </c>
      <c r="U677" t="s">
        <v>35</v>
      </c>
      <c r="V677">
        <v>0</v>
      </c>
      <c r="W677" t="s">
        <v>29</v>
      </c>
    </row>
    <row r="678" spans="1:23" x14ac:dyDescent="0.3">
      <c r="A678" t="s">
        <v>4987</v>
      </c>
      <c r="B678" s="1">
        <v>45117</v>
      </c>
      <c r="C678" s="1">
        <v>45186</v>
      </c>
      <c r="D678">
        <v>4418</v>
      </c>
      <c r="E678" t="s">
        <v>38</v>
      </c>
      <c r="F678" t="s">
        <v>25</v>
      </c>
      <c r="G678" t="s">
        <v>40</v>
      </c>
      <c r="H678" t="s">
        <v>85</v>
      </c>
      <c r="I678" t="s">
        <v>42</v>
      </c>
      <c r="J678" t="s">
        <v>50</v>
      </c>
      <c r="K678" t="s">
        <v>54</v>
      </c>
      <c r="L678" t="s">
        <v>66</v>
      </c>
      <c r="M678">
        <v>44180</v>
      </c>
      <c r="N678" t="s">
        <v>3635</v>
      </c>
      <c r="O678" t="s">
        <v>46</v>
      </c>
      <c r="P678">
        <v>44180</v>
      </c>
      <c r="Q678">
        <v>0</v>
      </c>
      <c r="R678">
        <v>0</v>
      </c>
      <c r="S678" t="s">
        <v>4988</v>
      </c>
      <c r="T678" t="s">
        <v>48</v>
      </c>
      <c r="U678" t="s">
        <v>1916</v>
      </c>
      <c r="V678">
        <v>15697</v>
      </c>
      <c r="W678" t="s">
        <v>43</v>
      </c>
    </row>
    <row r="679" spans="1:23" x14ac:dyDescent="0.3">
      <c r="A679" t="s">
        <v>4989</v>
      </c>
      <c r="B679" s="1">
        <v>45118</v>
      </c>
      <c r="C679" s="1">
        <v>45193</v>
      </c>
      <c r="D679">
        <v>50732</v>
      </c>
      <c r="E679" t="s">
        <v>24</v>
      </c>
      <c r="F679" t="s">
        <v>25</v>
      </c>
      <c r="G679" t="s">
        <v>26</v>
      </c>
      <c r="H679" t="s">
        <v>52</v>
      </c>
      <c r="I679" t="s">
        <v>42</v>
      </c>
      <c r="J679" t="s">
        <v>64</v>
      </c>
      <c r="K679" t="s">
        <v>30</v>
      </c>
      <c r="L679" t="s">
        <v>44</v>
      </c>
      <c r="M679">
        <v>50732</v>
      </c>
      <c r="N679" t="s">
        <v>332</v>
      </c>
      <c r="O679" t="s">
        <v>61</v>
      </c>
      <c r="P679">
        <v>0</v>
      </c>
      <c r="Q679">
        <v>50732</v>
      </c>
      <c r="R679">
        <v>0</v>
      </c>
      <c r="S679" t="s">
        <v>4990</v>
      </c>
      <c r="T679" t="s">
        <v>48</v>
      </c>
      <c r="U679" t="s">
        <v>728</v>
      </c>
      <c r="V679">
        <v>92899</v>
      </c>
      <c r="W679" t="s">
        <v>43</v>
      </c>
    </row>
    <row r="680" spans="1:23" x14ac:dyDescent="0.3">
      <c r="A680" t="s">
        <v>4991</v>
      </c>
      <c r="B680" s="1">
        <v>45119</v>
      </c>
      <c r="C680" s="1">
        <v>45190</v>
      </c>
      <c r="D680">
        <v>97</v>
      </c>
      <c r="E680" t="s">
        <v>38</v>
      </c>
      <c r="F680" t="s">
        <v>39</v>
      </c>
      <c r="G680" t="s">
        <v>119</v>
      </c>
      <c r="H680" t="s">
        <v>52</v>
      </c>
      <c r="I680" t="s">
        <v>42</v>
      </c>
      <c r="J680" t="s">
        <v>114</v>
      </c>
      <c r="K680" t="s">
        <v>30</v>
      </c>
      <c r="L680" t="s">
        <v>44</v>
      </c>
      <c r="M680">
        <v>97</v>
      </c>
      <c r="N680" t="s">
        <v>2179</v>
      </c>
      <c r="O680" t="s">
        <v>116</v>
      </c>
      <c r="P680">
        <v>97</v>
      </c>
      <c r="Q680">
        <v>0</v>
      </c>
      <c r="R680">
        <v>0</v>
      </c>
      <c r="S680" t="s">
        <v>4992</v>
      </c>
      <c r="T680" t="s">
        <v>48</v>
      </c>
      <c r="U680" t="s">
        <v>732</v>
      </c>
      <c r="V680">
        <v>75822</v>
      </c>
      <c r="W680" t="s">
        <v>50</v>
      </c>
    </row>
    <row r="681" spans="1:23" x14ac:dyDescent="0.3">
      <c r="A681" t="s">
        <v>4991</v>
      </c>
      <c r="B681" s="1">
        <v>45119</v>
      </c>
      <c r="C681" s="1">
        <v>45194</v>
      </c>
      <c r="D681">
        <v>7319</v>
      </c>
      <c r="E681" t="s">
        <v>38</v>
      </c>
      <c r="F681" t="s">
        <v>25</v>
      </c>
      <c r="G681" t="s">
        <v>119</v>
      </c>
      <c r="H681" t="s">
        <v>52</v>
      </c>
      <c r="I681" t="s">
        <v>42</v>
      </c>
      <c r="J681" t="s">
        <v>114</v>
      </c>
      <c r="K681" t="s">
        <v>30</v>
      </c>
      <c r="L681" t="s">
        <v>44</v>
      </c>
      <c r="M681">
        <v>7319</v>
      </c>
      <c r="N681" t="s">
        <v>2179</v>
      </c>
      <c r="O681" t="s">
        <v>116</v>
      </c>
      <c r="P681">
        <v>7319</v>
      </c>
      <c r="Q681">
        <v>0</v>
      </c>
      <c r="R681">
        <v>0</v>
      </c>
      <c r="S681" t="s">
        <v>4992</v>
      </c>
      <c r="T681" t="s">
        <v>48</v>
      </c>
      <c r="U681" t="s">
        <v>732</v>
      </c>
      <c r="V681">
        <v>75822</v>
      </c>
      <c r="W681" t="s">
        <v>50</v>
      </c>
    </row>
    <row r="682" spans="1:23" x14ac:dyDescent="0.3">
      <c r="A682" t="s">
        <v>4993</v>
      </c>
      <c r="B682" s="1">
        <v>45120</v>
      </c>
      <c r="C682" s="1">
        <v>45181</v>
      </c>
      <c r="D682">
        <v>49357</v>
      </c>
      <c r="E682" t="s">
        <v>24</v>
      </c>
      <c r="F682" t="s">
        <v>25</v>
      </c>
      <c r="G682" t="s">
        <v>74</v>
      </c>
      <c r="H682" t="s">
        <v>85</v>
      </c>
      <c r="I682" t="s">
        <v>42</v>
      </c>
      <c r="J682" t="s">
        <v>114</v>
      </c>
      <c r="K682" t="s">
        <v>30</v>
      </c>
      <c r="L682" t="s">
        <v>75</v>
      </c>
      <c r="M682">
        <v>49357</v>
      </c>
      <c r="N682" t="s">
        <v>926</v>
      </c>
      <c r="O682" t="s">
        <v>116</v>
      </c>
      <c r="P682">
        <v>49357</v>
      </c>
      <c r="Q682">
        <v>0</v>
      </c>
      <c r="R682">
        <v>0</v>
      </c>
      <c r="S682" t="s">
        <v>4994</v>
      </c>
      <c r="T682" t="s">
        <v>48</v>
      </c>
      <c r="U682" t="s">
        <v>736</v>
      </c>
      <c r="V682">
        <v>30427</v>
      </c>
      <c r="W682" t="s">
        <v>53</v>
      </c>
    </row>
    <row r="683" spans="1:23" x14ac:dyDescent="0.3">
      <c r="A683" t="s">
        <v>4995</v>
      </c>
      <c r="B683" s="1">
        <v>45121</v>
      </c>
      <c r="C683" s="1">
        <v>45186</v>
      </c>
      <c r="D683">
        <v>70489</v>
      </c>
      <c r="E683" t="s">
        <v>24</v>
      </c>
      <c r="F683" t="s">
        <v>25</v>
      </c>
      <c r="G683" t="s">
        <v>119</v>
      </c>
      <c r="H683" t="s">
        <v>52</v>
      </c>
      <c r="I683" t="s">
        <v>42</v>
      </c>
      <c r="J683" t="s">
        <v>29</v>
      </c>
      <c r="K683" t="s">
        <v>54</v>
      </c>
      <c r="L683" t="s">
        <v>44</v>
      </c>
      <c r="M683">
        <v>70489</v>
      </c>
      <c r="N683" t="s">
        <v>4996</v>
      </c>
      <c r="O683" t="s">
        <v>116</v>
      </c>
      <c r="P683">
        <v>70489</v>
      </c>
      <c r="Q683">
        <v>0</v>
      </c>
      <c r="R683">
        <v>0</v>
      </c>
      <c r="S683" t="s">
        <v>4997</v>
      </c>
      <c r="T683" t="s">
        <v>35</v>
      </c>
      <c r="U683" t="s">
        <v>35</v>
      </c>
      <c r="V683">
        <v>0</v>
      </c>
      <c r="W683" t="s">
        <v>64</v>
      </c>
    </row>
    <row r="684" spans="1:23" x14ac:dyDescent="0.3">
      <c r="A684" t="s">
        <v>4995</v>
      </c>
      <c r="B684" s="1">
        <v>45121</v>
      </c>
      <c r="C684" s="1">
        <v>45203</v>
      </c>
      <c r="D684">
        <v>104</v>
      </c>
      <c r="E684" t="s">
        <v>24</v>
      </c>
      <c r="F684" t="s">
        <v>39</v>
      </c>
      <c r="G684" t="s">
        <v>119</v>
      </c>
      <c r="H684" t="s">
        <v>52</v>
      </c>
      <c r="I684" t="s">
        <v>42</v>
      </c>
      <c r="J684" t="s">
        <v>29</v>
      </c>
      <c r="K684" t="s">
        <v>54</v>
      </c>
      <c r="L684" t="s">
        <v>44</v>
      </c>
      <c r="M684">
        <v>104</v>
      </c>
      <c r="N684" t="s">
        <v>4996</v>
      </c>
      <c r="O684" t="s">
        <v>116</v>
      </c>
      <c r="P684">
        <v>104</v>
      </c>
      <c r="Q684">
        <v>0</v>
      </c>
      <c r="R684">
        <v>0</v>
      </c>
      <c r="S684" t="s">
        <v>4997</v>
      </c>
      <c r="T684" t="s">
        <v>35</v>
      </c>
      <c r="U684" t="s">
        <v>35</v>
      </c>
      <c r="V684">
        <v>0</v>
      </c>
      <c r="W684" t="s">
        <v>64</v>
      </c>
    </row>
    <row r="685" spans="1:23" x14ac:dyDescent="0.3">
      <c r="A685" t="s">
        <v>4998</v>
      </c>
      <c r="B685" s="1">
        <v>45122</v>
      </c>
      <c r="C685" s="1">
        <v>45197</v>
      </c>
      <c r="D685">
        <v>88</v>
      </c>
      <c r="E685" t="s">
        <v>38</v>
      </c>
      <c r="F685" t="s">
        <v>39</v>
      </c>
      <c r="G685" t="s">
        <v>80</v>
      </c>
      <c r="H685" t="s">
        <v>52</v>
      </c>
      <c r="I685" t="s">
        <v>42</v>
      </c>
      <c r="J685" t="s">
        <v>43</v>
      </c>
      <c r="K685" t="s">
        <v>54</v>
      </c>
      <c r="L685" t="s">
        <v>31</v>
      </c>
      <c r="M685">
        <v>88</v>
      </c>
      <c r="N685" t="s">
        <v>4999</v>
      </c>
      <c r="O685" t="s">
        <v>61</v>
      </c>
      <c r="P685">
        <v>0</v>
      </c>
      <c r="Q685">
        <v>88</v>
      </c>
      <c r="R685">
        <v>0</v>
      </c>
      <c r="S685" t="s">
        <v>5000</v>
      </c>
      <c r="T685" t="s">
        <v>35</v>
      </c>
      <c r="U685" t="s">
        <v>35</v>
      </c>
      <c r="V685">
        <v>0</v>
      </c>
      <c r="W685" t="s">
        <v>64</v>
      </c>
    </row>
    <row r="686" spans="1:23" x14ac:dyDescent="0.3">
      <c r="A686" t="s">
        <v>4998</v>
      </c>
      <c r="B686" s="1">
        <v>45122</v>
      </c>
      <c r="C686" s="1">
        <v>45203</v>
      </c>
      <c r="D686">
        <v>68822</v>
      </c>
      <c r="E686" t="s">
        <v>38</v>
      </c>
      <c r="F686" t="s">
        <v>25</v>
      </c>
      <c r="G686" t="s">
        <v>80</v>
      </c>
      <c r="H686" t="s">
        <v>52</v>
      </c>
      <c r="I686" t="s">
        <v>42</v>
      </c>
      <c r="J686" t="s">
        <v>43</v>
      </c>
      <c r="K686" t="s">
        <v>54</v>
      </c>
      <c r="L686" t="s">
        <v>31</v>
      </c>
      <c r="M686">
        <v>68822</v>
      </c>
      <c r="N686" t="s">
        <v>4999</v>
      </c>
      <c r="O686" t="s">
        <v>61</v>
      </c>
      <c r="P686">
        <v>0</v>
      </c>
      <c r="Q686">
        <v>68822</v>
      </c>
      <c r="R686">
        <v>0</v>
      </c>
      <c r="S686" t="s">
        <v>5000</v>
      </c>
      <c r="T686" t="s">
        <v>35</v>
      </c>
      <c r="U686" t="s">
        <v>35</v>
      </c>
      <c r="V686">
        <v>0</v>
      </c>
      <c r="W686" t="s">
        <v>64</v>
      </c>
    </row>
    <row r="687" spans="1:23" x14ac:dyDescent="0.3">
      <c r="A687" t="s">
        <v>5001</v>
      </c>
      <c r="B687" s="1">
        <v>45123</v>
      </c>
      <c r="C687" s="1">
        <v>45203</v>
      </c>
      <c r="D687">
        <v>124</v>
      </c>
      <c r="E687" t="s">
        <v>24</v>
      </c>
      <c r="F687" t="s">
        <v>39</v>
      </c>
      <c r="G687" t="s">
        <v>74</v>
      </c>
      <c r="H687" t="s">
        <v>93</v>
      </c>
      <c r="I687" t="s">
        <v>28</v>
      </c>
      <c r="J687" t="s">
        <v>64</v>
      </c>
      <c r="K687" t="s">
        <v>30</v>
      </c>
      <c r="L687" t="s">
        <v>66</v>
      </c>
      <c r="M687">
        <v>124</v>
      </c>
      <c r="N687" t="s">
        <v>3216</v>
      </c>
      <c r="O687" t="s">
        <v>33</v>
      </c>
      <c r="P687">
        <v>0</v>
      </c>
      <c r="Q687">
        <v>0</v>
      </c>
      <c r="R687">
        <v>124</v>
      </c>
      <c r="S687" t="s">
        <v>5002</v>
      </c>
      <c r="T687" t="s">
        <v>35</v>
      </c>
      <c r="U687" t="s">
        <v>35</v>
      </c>
      <c r="V687">
        <v>0</v>
      </c>
      <c r="W687" t="s">
        <v>53</v>
      </c>
    </row>
    <row r="688" spans="1:23" x14ac:dyDescent="0.3">
      <c r="A688" t="s">
        <v>5001</v>
      </c>
      <c r="B688" s="1">
        <v>45123</v>
      </c>
      <c r="C688" s="1">
        <v>45204</v>
      </c>
      <c r="D688">
        <v>38523</v>
      </c>
      <c r="E688" t="s">
        <v>24</v>
      </c>
      <c r="F688" t="s">
        <v>25</v>
      </c>
      <c r="G688" t="s">
        <v>74</v>
      </c>
      <c r="H688" t="s">
        <v>93</v>
      </c>
      <c r="I688" t="s">
        <v>28</v>
      </c>
      <c r="J688" t="s">
        <v>64</v>
      </c>
      <c r="K688" t="s">
        <v>30</v>
      </c>
      <c r="L688" t="s">
        <v>66</v>
      </c>
      <c r="M688">
        <v>38523</v>
      </c>
      <c r="N688" t="s">
        <v>3216</v>
      </c>
      <c r="O688" t="s">
        <v>33</v>
      </c>
      <c r="P688">
        <v>0</v>
      </c>
      <c r="Q688">
        <v>0</v>
      </c>
      <c r="R688">
        <v>38523</v>
      </c>
      <c r="S688" t="s">
        <v>5002</v>
      </c>
      <c r="T688" t="s">
        <v>35</v>
      </c>
      <c r="U688" t="s">
        <v>35</v>
      </c>
      <c r="V688">
        <v>0</v>
      </c>
      <c r="W688" t="s">
        <v>53</v>
      </c>
    </row>
    <row r="689" spans="1:23" x14ac:dyDescent="0.3">
      <c r="A689" t="s">
        <v>5003</v>
      </c>
      <c r="B689" s="1">
        <v>45124</v>
      </c>
      <c r="C689" s="1">
        <v>45212</v>
      </c>
      <c r="D689">
        <v>46583</v>
      </c>
      <c r="E689" t="s">
        <v>24</v>
      </c>
      <c r="F689" t="s">
        <v>25</v>
      </c>
      <c r="G689" t="s">
        <v>119</v>
      </c>
      <c r="H689" t="s">
        <v>93</v>
      </c>
      <c r="I689" t="s">
        <v>28</v>
      </c>
      <c r="J689" t="s">
        <v>53</v>
      </c>
      <c r="K689" t="s">
        <v>54</v>
      </c>
      <c r="L689" t="s">
        <v>66</v>
      </c>
      <c r="M689">
        <v>46583</v>
      </c>
      <c r="N689" t="s">
        <v>4481</v>
      </c>
      <c r="O689" t="s">
        <v>33</v>
      </c>
      <c r="P689">
        <v>0</v>
      </c>
      <c r="Q689">
        <v>0</v>
      </c>
      <c r="R689">
        <v>46583</v>
      </c>
      <c r="S689" t="s">
        <v>5004</v>
      </c>
      <c r="T689" t="s">
        <v>48</v>
      </c>
      <c r="U689" t="s">
        <v>751</v>
      </c>
      <c r="V689">
        <v>49716</v>
      </c>
      <c r="W689" t="s">
        <v>29</v>
      </c>
    </row>
    <row r="690" spans="1:23" x14ac:dyDescent="0.3">
      <c r="A690" t="s">
        <v>5005</v>
      </c>
      <c r="B690" s="1">
        <v>45125</v>
      </c>
      <c r="C690" s="1">
        <v>45193</v>
      </c>
      <c r="D690">
        <v>5757</v>
      </c>
      <c r="E690" t="s">
        <v>24</v>
      </c>
      <c r="F690" t="s">
        <v>25</v>
      </c>
      <c r="G690" t="s">
        <v>119</v>
      </c>
      <c r="H690" t="s">
        <v>52</v>
      </c>
      <c r="I690" t="s">
        <v>42</v>
      </c>
      <c r="J690" t="s">
        <v>43</v>
      </c>
      <c r="K690" t="s">
        <v>30</v>
      </c>
      <c r="L690" t="s">
        <v>55</v>
      </c>
      <c r="M690">
        <v>5757</v>
      </c>
      <c r="N690" t="s">
        <v>4797</v>
      </c>
      <c r="O690" t="s">
        <v>61</v>
      </c>
      <c r="P690">
        <v>0</v>
      </c>
      <c r="Q690">
        <v>5757</v>
      </c>
      <c r="R690">
        <v>0</v>
      </c>
      <c r="S690" t="s">
        <v>5006</v>
      </c>
      <c r="T690" t="s">
        <v>35</v>
      </c>
      <c r="U690" t="s">
        <v>35</v>
      </c>
      <c r="V690">
        <v>0</v>
      </c>
      <c r="W690" t="s">
        <v>43</v>
      </c>
    </row>
    <row r="691" spans="1:23" x14ac:dyDescent="0.3">
      <c r="A691" t="s">
        <v>5007</v>
      </c>
      <c r="B691" s="1">
        <v>45126</v>
      </c>
      <c r="C691" s="1">
        <v>45193</v>
      </c>
      <c r="D691">
        <v>35916</v>
      </c>
      <c r="E691" t="s">
        <v>38</v>
      </c>
      <c r="F691" t="s">
        <v>25</v>
      </c>
      <c r="G691" t="s">
        <v>26</v>
      </c>
      <c r="H691" t="s">
        <v>27</v>
      </c>
      <c r="I691" t="s">
        <v>42</v>
      </c>
      <c r="J691" t="s">
        <v>43</v>
      </c>
      <c r="K691" t="s">
        <v>30</v>
      </c>
      <c r="L691" t="s">
        <v>31</v>
      </c>
      <c r="M691">
        <v>35916</v>
      </c>
      <c r="N691" t="s">
        <v>5008</v>
      </c>
      <c r="O691" t="s">
        <v>61</v>
      </c>
      <c r="P691">
        <v>0</v>
      </c>
      <c r="Q691">
        <v>35916</v>
      </c>
      <c r="R691">
        <v>0</v>
      </c>
      <c r="S691" t="s">
        <v>5009</v>
      </c>
      <c r="T691" t="s">
        <v>48</v>
      </c>
      <c r="U691" t="s">
        <v>1385</v>
      </c>
      <c r="V691">
        <v>46841</v>
      </c>
      <c r="W691" t="s">
        <v>29</v>
      </c>
    </row>
    <row r="692" spans="1:23" x14ac:dyDescent="0.3">
      <c r="A692" t="s">
        <v>5010</v>
      </c>
      <c r="B692" s="1">
        <v>44927</v>
      </c>
      <c r="C692" s="1">
        <v>45017</v>
      </c>
      <c r="D692">
        <v>41425</v>
      </c>
      <c r="E692" t="s">
        <v>24</v>
      </c>
      <c r="F692" t="s">
        <v>25</v>
      </c>
      <c r="G692" t="s">
        <v>26</v>
      </c>
      <c r="H692" t="s">
        <v>85</v>
      </c>
      <c r="I692" t="s">
        <v>42</v>
      </c>
      <c r="J692" t="s">
        <v>43</v>
      </c>
      <c r="K692" t="s">
        <v>30</v>
      </c>
      <c r="L692" t="s">
        <v>75</v>
      </c>
      <c r="M692">
        <v>41425</v>
      </c>
      <c r="N692" t="s">
        <v>5011</v>
      </c>
      <c r="O692" t="s">
        <v>61</v>
      </c>
      <c r="P692">
        <v>0</v>
      </c>
      <c r="Q692">
        <v>41425</v>
      </c>
      <c r="R692">
        <v>0</v>
      </c>
      <c r="S692" t="s">
        <v>5012</v>
      </c>
      <c r="T692" t="s">
        <v>48</v>
      </c>
      <c r="U692" t="s">
        <v>1389</v>
      </c>
      <c r="V692">
        <v>40411</v>
      </c>
      <c r="W692" t="s">
        <v>29</v>
      </c>
    </row>
    <row r="693" spans="1:23" x14ac:dyDescent="0.3">
      <c r="A693" t="s">
        <v>5010</v>
      </c>
      <c r="B693" s="1">
        <v>44927</v>
      </c>
      <c r="C693" s="1">
        <v>45008</v>
      </c>
      <c r="D693">
        <v>124</v>
      </c>
      <c r="E693" t="s">
        <v>24</v>
      </c>
      <c r="F693" t="s">
        <v>39</v>
      </c>
      <c r="G693" t="s">
        <v>26</v>
      </c>
      <c r="H693" t="s">
        <v>85</v>
      </c>
      <c r="I693" t="s">
        <v>42</v>
      </c>
      <c r="J693" t="s">
        <v>43</v>
      </c>
      <c r="K693" t="s">
        <v>30</v>
      </c>
      <c r="L693" t="s">
        <v>75</v>
      </c>
      <c r="M693">
        <v>124</v>
      </c>
      <c r="N693" t="s">
        <v>5011</v>
      </c>
      <c r="O693" t="s">
        <v>61</v>
      </c>
      <c r="P693">
        <v>0</v>
      </c>
      <c r="Q693">
        <v>124</v>
      </c>
      <c r="R693">
        <v>0</v>
      </c>
      <c r="S693" t="s">
        <v>5012</v>
      </c>
      <c r="T693" t="s">
        <v>48</v>
      </c>
      <c r="U693" t="s">
        <v>1389</v>
      </c>
      <c r="V693">
        <v>40411</v>
      </c>
      <c r="W693" t="s">
        <v>29</v>
      </c>
    </row>
    <row r="694" spans="1:23" x14ac:dyDescent="0.3">
      <c r="A694" t="s">
        <v>5013</v>
      </c>
      <c r="B694" s="1">
        <v>44928</v>
      </c>
      <c r="C694" s="1">
        <v>44998</v>
      </c>
      <c r="D694">
        <v>65043</v>
      </c>
      <c r="E694" t="s">
        <v>24</v>
      </c>
      <c r="F694" t="s">
        <v>25</v>
      </c>
      <c r="G694" t="s">
        <v>74</v>
      </c>
      <c r="H694" t="s">
        <v>85</v>
      </c>
      <c r="I694" t="s">
        <v>42</v>
      </c>
      <c r="J694" t="s">
        <v>64</v>
      </c>
      <c r="K694" t="s">
        <v>30</v>
      </c>
      <c r="L694" t="s">
        <v>31</v>
      </c>
      <c r="M694">
        <v>65043</v>
      </c>
      <c r="N694" t="s">
        <v>3291</v>
      </c>
      <c r="O694" t="s">
        <v>116</v>
      </c>
      <c r="P694">
        <v>65043</v>
      </c>
      <c r="Q694">
        <v>0</v>
      </c>
      <c r="R694">
        <v>0</v>
      </c>
      <c r="S694" t="s">
        <v>5014</v>
      </c>
      <c r="T694" t="s">
        <v>48</v>
      </c>
      <c r="U694" t="s">
        <v>49</v>
      </c>
      <c r="V694">
        <v>57176</v>
      </c>
      <c r="W694" t="s">
        <v>36</v>
      </c>
    </row>
    <row r="695" spans="1:23" x14ac:dyDescent="0.3">
      <c r="A695" t="s">
        <v>5013</v>
      </c>
      <c r="B695" s="1">
        <v>44928</v>
      </c>
      <c r="C695" s="1">
        <v>45015</v>
      </c>
      <c r="D695">
        <v>104</v>
      </c>
      <c r="E695" t="s">
        <v>24</v>
      </c>
      <c r="F695" t="s">
        <v>39</v>
      </c>
      <c r="G695" t="s">
        <v>74</v>
      </c>
      <c r="H695" t="s">
        <v>85</v>
      </c>
      <c r="I695" t="s">
        <v>42</v>
      </c>
      <c r="J695" t="s">
        <v>64</v>
      </c>
      <c r="K695" t="s">
        <v>30</v>
      </c>
      <c r="L695" t="s">
        <v>31</v>
      </c>
      <c r="M695">
        <v>104</v>
      </c>
      <c r="N695" t="s">
        <v>3291</v>
      </c>
      <c r="O695" t="s">
        <v>116</v>
      </c>
      <c r="P695">
        <v>104</v>
      </c>
      <c r="Q695">
        <v>0</v>
      </c>
      <c r="R695">
        <v>0</v>
      </c>
      <c r="S695" t="s">
        <v>5014</v>
      </c>
      <c r="T695" t="s">
        <v>48</v>
      </c>
      <c r="U695" t="s">
        <v>49</v>
      </c>
      <c r="V695">
        <v>57176</v>
      </c>
      <c r="W695" t="s">
        <v>36</v>
      </c>
    </row>
    <row r="696" spans="1:23" x14ac:dyDescent="0.3">
      <c r="A696" t="s">
        <v>5015</v>
      </c>
      <c r="B696" s="1">
        <v>44929</v>
      </c>
      <c r="C696" s="1">
        <v>45010</v>
      </c>
      <c r="D696">
        <v>91337</v>
      </c>
      <c r="E696" t="s">
        <v>38</v>
      </c>
      <c r="F696" t="s">
        <v>25</v>
      </c>
      <c r="G696" t="s">
        <v>40</v>
      </c>
      <c r="H696" t="s">
        <v>27</v>
      </c>
      <c r="I696" t="s">
        <v>42</v>
      </c>
      <c r="J696" t="s">
        <v>114</v>
      </c>
      <c r="K696" t="s">
        <v>54</v>
      </c>
      <c r="L696" t="s">
        <v>55</v>
      </c>
      <c r="M696">
        <v>91337</v>
      </c>
      <c r="N696" t="s">
        <v>4169</v>
      </c>
      <c r="O696" t="s">
        <v>116</v>
      </c>
      <c r="P696">
        <v>91337</v>
      </c>
      <c r="Q696">
        <v>0</v>
      </c>
      <c r="R696">
        <v>0</v>
      </c>
      <c r="S696" t="s">
        <v>5016</v>
      </c>
      <c r="T696" t="s">
        <v>35</v>
      </c>
      <c r="U696" t="s">
        <v>35</v>
      </c>
      <c r="V696">
        <v>0</v>
      </c>
      <c r="W696" t="s">
        <v>50</v>
      </c>
    </row>
    <row r="697" spans="1:23" x14ac:dyDescent="0.3">
      <c r="A697" t="s">
        <v>5015</v>
      </c>
      <c r="B697" s="1">
        <v>44929</v>
      </c>
      <c r="C697" s="1">
        <v>44996</v>
      </c>
      <c r="D697">
        <v>83</v>
      </c>
      <c r="E697" t="s">
        <v>38</v>
      </c>
      <c r="F697" t="s">
        <v>39</v>
      </c>
      <c r="G697" t="s">
        <v>40</v>
      </c>
      <c r="H697" t="s">
        <v>27</v>
      </c>
      <c r="I697" t="s">
        <v>42</v>
      </c>
      <c r="J697" t="s">
        <v>114</v>
      </c>
      <c r="K697" t="s">
        <v>54</v>
      </c>
      <c r="L697" t="s">
        <v>55</v>
      </c>
      <c r="M697">
        <v>83</v>
      </c>
      <c r="N697" t="s">
        <v>4169</v>
      </c>
      <c r="O697" t="s">
        <v>116</v>
      </c>
      <c r="P697">
        <v>83</v>
      </c>
      <c r="Q697">
        <v>0</v>
      </c>
      <c r="R697">
        <v>0</v>
      </c>
      <c r="S697" t="s">
        <v>5016</v>
      </c>
      <c r="T697" t="s">
        <v>35</v>
      </c>
      <c r="U697" t="s">
        <v>35</v>
      </c>
      <c r="V697">
        <v>0</v>
      </c>
      <c r="W697" t="s">
        <v>50</v>
      </c>
    </row>
    <row r="698" spans="1:23" x14ac:dyDescent="0.3">
      <c r="A698" t="s">
        <v>5017</v>
      </c>
      <c r="B698" s="1">
        <v>44930</v>
      </c>
      <c r="C698" s="1">
        <v>45011</v>
      </c>
      <c r="D698">
        <v>97874</v>
      </c>
      <c r="E698" t="s">
        <v>24</v>
      </c>
      <c r="F698" t="s">
        <v>25</v>
      </c>
      <c r="G698" t="s">
        <v>74</v>
      </c>
      <c r="H698" t="s">
        <v>27</v>
      </c>
      <c r="I698" t="s">
        <v>28</v>
      </c>
      <c r="J698" t="s">
        <v>114</v>
      </c>
      <c r="K698" t="s">
        <v>30</v>
      </c>
      <c r="L698" t="s">
        <v>44</v>
      </c>
      <c r="M698">
        <v>97874</v>
      </c>
      <c r="N698" t="s">
        <v>3574</v>
      </c>
      <c r="O698" t="s">
        <v>33</v>
      </c>
      <c r="P698">
        <v>0</v>
      </c>
      <c r="Q698">
        <v>0</v>
      </c>
      <c r="R698">
        <v>97874</v>
      </c>
      <c r="S698" t="s">
        <v>5018</v>
      </c>
      <c r="T698" t="s">
        <v>48</v>
      </c>
      <c r="U698" t="s">
        <v>63</v>
      </c>
      <c r="V698">
        <v>39047</v>
      </c>
      <c r="W698" t="s">
        <v>36</v>
      </c>
    </row>
    <row r="699" spans="1:23" x14ac:dyDescent="0.3">
      <c r="A699" t="s">
        <v>5019</v>
      </c>
      <c r="B699" s="1">
        <v>44931</v>
      </c>
      <c r="C699" s="1">
        <v>44994</v>
      </c>
      <c r="D699">
        <v>82</v>
      </c>
      <c r="E699" t="s">
        <v>24</v>
      </c>
      <c r="F699" t="s">
        <v>39</v>
      </c>
      <c r="G699" t="s">
        <v>119</v>
      </c>
      <c r="H699" t="s">
        <v>93</v>
      </c>
      <c r="I699" t="s">
        <v>42</v>
      </c>
      <c r="J699" t="s">
        <v>29</v>
      </c>
      <c r="K699" t="s">
        <v>30</v>
      </c>
      <c r="L699" t="s">
        <v>31</v>
      </c>
      <c r="M699">
        <v>82</v>
      </c>
      <c r="N699" t="s">
        <v>3536</v>
      </c>
      <c r="O699" t="s">
        <v>116</v>
      </c>
      <c r="P699">
        <v>82</v>
      </c>
      <c r="Q699">
        <v>0</v>
      </c>
      <c r="R699">
        <v>0</v>
      </c>
      <c r="S699" t="s">
        <v>5020</v>
      </c>
      <c r="T699" t="s">
        <v>35</v>
      </c>
      <c r="U699" t="s">
        <v>35</v>
      </c>
      <c r="V699">
        <v>0</v>
      </c>
      <c r="W699" t="s">
        <v>50</v>
      </c>
    </row>
    <row r="700" spans="1:23" x14ac:dyDescent="0.3">
      <c r="A700" t="s">
        <v>5019</v>
      </c>
      <c r="B700" s="1">
        <v>44931</v>
      </c>
      <c r="C700" s="1">
        <v>45017</v>
      </c>
      <c r="D700">
        <v>70984</v>
      </c>
      <c r="E700" t="s">
        <v>24</v>
      </c>
      <c r="F700" t="s">
        <v>25</v>
      </c>
      <c r="G700" t="s">
        <v>119</v>
      </c>
      <c r="H700" t="s">
        <v>93</v>
      </c>
      <c r="I700" t="s">
        <v>42</v>
      </c>
      <c r="J700" t="s">
        <v>29</v>
      </c>
      <c r="K700" t="s">
        <v>30</v>
      </c>
      <c r="L700" t="s">
        <v>31</v>
      </c>
      <c r="M700">
        <v>70984</v>
      </c>
      <c r="N700" t="s">
        <v>3536</v>
      </c>
      <c r="O700" t="s">
        <v>116</v>
      </c>
      <c r="P700">
        <v>70984</v>
      </c>
      <c r="Q700">
        <v>0</v>
      </c>
      <c r="R700">
        <v>0</v>
      </c>
      <c r="S700" t="s">
        <v>5020</v>
      </c>
      <c r="T700" t="s">
        <v>35</v>
      </c>
      <c r="U700" t="s">
        <v>35</v>
      </c>
      <c r="V700">
        <v>0</v>
      </c>
      <c r="W700" t="s">
        <v>50</v>
      </c>
    </row>
    <row r="701" spans="1:23" x14ac:dyDescent="0.3">
      <c r="A701" t="s">
        <v>5021</v>
      </c>
      <c r="B701" s="1">
        <v>44932</v>
      </c>
      <c r="C701" s="1">
        <v>45015</v>
      </c>
      <c r="D701">
        <v>57317</v>
      </c>
      <c r="E701" t="s">
        <v>38</v>
      </c>
      <c r="F701" t="s">
        <v>25</v>
      </c>
      <c r="G701" t="s">
        <v>80</v>
      </c>
      <c r="H701" t="s">
        <v>93</v>
      </c>
      <c r="I701" t="s">
        <v>28</v>
      </c>
      <c r="J701" t="s">
        <v>64</v>
      </c>
      <c r="K701" t="s">
        <v>30</v>
      </c>
      <c r="L701" t="s">
        <v>66</v>
      </c>
      <c r="M701">
        <v>57317</v>
      </c>
      <c r="N701" t="s">
        <v>463</v>
      </c>
      <c r="O701" t="s">
        <v>33</v>
      </c>
      <c r="P701">
        <v>0</v>
      </c>
      <c r="Q701">
        <v>0</v>
      </c>
      <c r="R701">
        <v>57317</v>
      </c>
      <c r="S701" t="s">
        <v>5022</v>
      </c>
      <c r="T701" t="s">
        <v>48</v>
      </c>
      <c r="U701" t="s">
        <v>774</v>
      </c>
      <c r="V701">
        <v>86308</v>
      </c>
      <c r="W701" t="s">
        <v>50</v>
      </c>
    </row>
    <row r="702" spans="1:23" x14ac:dyDescent="0.3">
      <c r="A702" t="s">
        <v>5021</v>
      </c>
      <c r="B702" s="1">
        <v>44932</v>
      </c>
      <c r="C702" s="1">
        <v>44994</v>
      </c>
      <c r="D702">
        <v>143</v>
      </c>
      <c r="E702" t="s">
        <v>38</v>
      </c>
      <c r="F702" t="s">
        <v>39</v>
      </c>
      <c r="G702" t="s">
        <v>80</v>
      </c>
      <c r="H702" t="s">
        <v>93</v>
      </c>
      <c r="I702" t="s">
        <v>28</v>
      </c>
      <c r="J702" t="s">
        <v>64</v>
      </c>
      <c r="K702" t="s">
        <v>30</v>
      </c>
      <c r="L702" t="s">
        <v>66</v>
      </c>
      <c r="M702">
        <v>143</v>
      </c>
      <c r="N702" t="s">
        <v>463</v>
      </c>
      <c r="O702" t="s">
        <v>33</v>
      </c>
      <c r="P702">
        <v>0</v>
      </c>
      <c r="Q702">
        <v>0</v>
      </c>
      <c r="R702">
        <v>143</v>
      </c>
      <c r="S702" t="s">
        <v>5022</v>
      </c>
      <c r="T702" t="s">
        <v>48</v>
      </c>
      <c r="U702" t="s">
        <v>774</v>
      </c>
      <c r="V702">
        <v>86308</v>
      </c>
      <c r="W702" t="s">
        <v>50</v>
      </c>
    </row>
    <row r="703" spans="1:23" x14ac:dyDescent="0.3">
      <c r="A703" t="s">
        <v>5023</v>
      </c>
      <c r="B703" s="1">
        <v>44933</v>
      </c>
      <c r="C703" s="1">
        <v>45003</v>
      </c>
      <c r="D703">
        <v>12561</v>
      </c>
      <c r="E703" t="s">
        <v>38</v>
      </c>
      <c r="F703" t="s">
        <v>25</v>
      </c>
      <c r="G703" t="s">
        <v>80</v>
      </c>
      <c r="H703" t="s">
        <v>41</v>
      </c>
      <c r="I703" t="s">
        <v>42</v>
      </c>
      <c r="J703" t="s">
        <v>114</v>
      </c>
      <c r="K703" t="s">
        <v>54</v>
      </c>
      <c r="L703" t="s">
        <v>44</v>
      </c>
      <c r="M703">
        <v>12561</v>
      </c>
      <c r="N703" t="s">
        <v>5024</v>
      </c>
      <c r="O703" t="s">
        <v>46</v>
      </c>
      <c r="P703">
        <v>12561</v>
      </c>
      <c r="Q703">
        <v>0</v>
      </c>
      <c r="R703">
        <v>0</v>
      </c>
      <c r="S703" t="s">
        <v>5025</v>
      </c>
      <c r="T703" t="s">
        <v>48</v>
      </c>
      <c r="U703" t="s">
        <v>78</v>
      </c>
      <c r="V703">
        <v>62341</v>
      </c>
      <c r="W703" t="s">
        <v>29</v>
      </c>
    </row>
    <row r="704" spans="1:23" x14ac:dyDescent="0.3">
      <c r="A704" t="s">
        <v>5026</v>
      </c>
      <c r="B704" s="1">
        <v>44934</v>
      </c>
      <c r="C704" s="1">
        <v>45006</v>
      </c>
      <c r="D704">
        <v>68747</v>
      </c>
      <c r="E704" t="s">
        <v>38</v>
      </c>
      <c r="F704" t="s">
        <v>25</v>
      </c>
      <c r="G704" t="s">
        <v>40</v>
      </c>
      <c r="H704" t="s">
        <v>93</v>
      </c>
      <c r="I704" t="s">
        <v>42</v>
      </c>
      <c r="J704" t="s">
        <v>50</v>
      </c>
      <c r="K704" t="s">
        <v>30</v>
      </c>
      <c r="L704" t="s">
        <v>44</v>
      </c>
      <c r="M704">
        <v>68747</v>
      </c>
      <c r="N704" t="s">
        <v>5027</v>
      </c>
      <c r="O704" t="s">
        <v>116</v>
      </c>
      <c r="P704">
        <v>68747</v>
      </c>
      <c r="Q704">
        <v>0</v>
      </c>
      <c r="R704">
        <v>0</v>
      </c>
      <c r="S704" t="s">
        <v>5028</v>
      </c>
      <c r="T704" t="s">
        <v>48</v>
      </c>
      <c r="U704" t="s">
        <v>83</v>
      </c>
      <c r="V704">
        <v>65917</v>
      </c>
      <c r="W704" t="s">
        <v>50</v>
      </c>
    </row>
    <row r="705" spans="1:23" x14ac:dyDescent="0.3">
      <c r="A705" t="s">
        <v>5029</v>
      </c>
      <c r="B705" s="1">
        <v>44935</v>
      </c>
      <c r="C705" s="1">
        <v>45011</v>
      </c>
      <c r="D705">
        <v>9070</v>
      </c>
      <c r="E705" t="s">
        <v>24</v>
      </c>
      <c r="F705" t="s">
        <v>25</v>
      </c>
      <c r="G705" t="s">
        <v>74</v>
      </c>
      <c r="H705" t="s">
        <v>93</v>
      </c>
      <c r="I705" t="s">
        <v>28</v>
      </c>
      <c r="J705" t="s">
        <v>50</v>
      </c>
      <c r="K705" t="s">
        <v>30</v>
      </c>
      <c r="L705" t="s">
        <v>75</v>
      </c>
      <c r="M705">
        <v>90700</v>
      </c>
      <c r="N705" t="s">
        <v>4331</v>
      </c>
      <c r="O705" t="s">
        <v>33</v>
      </c>
      <c r="P705">
        <v>0</v>
      </c>
      <c r="Q705">
        <v>0</v>
      </c>
      <c r="R705">
        <v>90700</v>
      </c>
      <c r="S705" t="s">
        <v>5030</v>
      </c>
      <c r="T705" t="s">
        <v>35</v>
      </c>
      <c r="U705" t="s">
        <v>35</v>
      </c>
      <c r="V705">
        <v>0</v>
      </c>
      <c r="W705" t="s">
        <v>36</v>
      </c>
    </row>
    <row r="706" spans="1:23" x14ac:dyDescent="0.3">
      <c r="A706" t="s">
        <v>5029</v>
      </c>
      <c r="B706" s="1">
        <v>44935</v>
      </c>
      <c r="C706" s="1">
        <v>45012</v>
      </c>
      <c r="D706">
        <v>131</v>
      </c>
      <c r="E706" t="s">
        <v>24</v>
      </c>
      <c r="F706" t="s">
        <v>39</v>
      </c>
      <c r="G706" t="s">
        <v>74</v>
      </c>
      <c r="H706" t="s">
        <v>93</v>
      </c>
      <c r="I706" t="s">
        <v>28</v>
      </c>
      <c r="J706" t="s">
        <v>50</v>
      </c>
      <c r="K706" t="s">
        <v>30</v>
      </c>
      <c r="L706" t="s">
        <v>75</v>
      </c>
      <c r="M706">
        <v>131</v>
      </c>
      <c r="N706" t="s">
        <v>4331</v>
      </c>
      <c r="O706" t="s">
        <v>33</v>
      </c>
      <c r="P706">
        <v>0</v>
      </c>
      <c r="Q706">
        <v>0</v>
      </c>
      <c r="R706">
        <v>131</v>
      </c>
      <c r="S706" t="s">
        <v>5030</v>
      </c>
      <c r="T706" t="s">
        <v>35</v>
      </c>
      <c r="U706" t="s">
        <v>35</v>
      </c>
      <c r="V706">
        <v>0</v>
      </c>
      <c r="W706" t="s">
        <v>36</v>
      </c>
    </row>
    <row r="707" spans="1:23" x14ac:dyDescent="0.3">
      <c r="A707" t="s">
        <v>5031</v>
      </c>
      <c r="B707" s="1">
        <v>44936</v>
      </c>
      <c r="C707" s="1">
        <v>45021</v>
      </c>
      <c r="D707">
        <v>31669</v>
      </c>
      <c r="E707" t="s">
        <v>24</v>
      </c>
      <c r="F707" t="s">
        <v>25</v>
      </c>
      <c r="G707" t="s">
        <v>74</v>
      </c>
      <c r="H707" t="s">
        <v>41</v>
      </c>
      <c r="I707" t="s">
        <v>42</v>
      </c>
      <c r="J707" t="s">
        <v>64</v>
      </c>
      <c r="K707" t="s">
        <v>30</v>
      </c>
      <c r="L707" t="s">
        <v>44</v>
      </c>
      <c r="M707">
        <v>31669</v>
      </c>
      <c r="N707" t="s">
        <v>2318</v>
      </c>
      <c r="O707" t="s">
        <v>61</v>
      </c>
      <c r="P707">
        <v>0</v>
      </c>
      <c r="Q707">
        <v>31669</v>
      </c>
      <c r="R707">
        <v>0</v>
      </c>
      <c r="S707" t="s">
        <v>5032</v>
      </c>
      <c r="T707" t="s">
        <v>35</v>
      </c>
      <c r="U707" t="s">
        <v>35</v>
      </c>
      <c r="V707">
        <v>0</v>
      </c>
      <c r="W707" t="s">
        <v>64</v>
      </c>
    </row>
    <row r="708" spans="1:23" x14ac:dyDescent="0.3">
      <c r="A708" t="s">
        <v>5031</v>
      </c>
      <c r="B708" s="1">
        <v>44936</v>
      </c>
      <c r="C708" s="1">
        <v>45026</v>
      </c>
      <c r="D708">
        <v>128</v>
      </c>
      <c r="E708" t="s">
        <v>24</v>
      </c>
      <c r="F708" t="s">
        <v>39</v>
      </c>
      <c r="G708" t="s">
        <v>74</v>
      </c>
      <c r="H708" t="s">
        <v>41</v>
      </c>
      <c r="I708" t="s">
        <v>42</v>
      </c>
      <c r="J708" t="s">
        <v>64</v>
      </c>
      <c r="K708" t="s">
        <v>30</v>
      </c>
      <c r="L708" t="s">
        <v>44</v>
      </c>
      <c r="M708">
        <v>128</v>
      </c>
      <c r="N708" t="s">
        <v>2318</v>
      </c>
      <c r="O708" t="s">
        <v>61</v>
      </c>
      <c r="P708">
        <v>0</v>
      </c>
      <c r="Q708">
        <v>128</v>
      </c>
      <c r="R708">
        <v>0</v>
      </c>
      <c r="S708" t="s">
        <v>5032</v>
      </c>
      <c r="T708" t="s">
        <v>35</v>
      </c>
      <c r="U708" t="s">
        <v>35</v>
      </c>
      <c r="V708">
        <v>0</v>
      </c>
      <c r="W708" t="s">
        <v>64</v>
      </c>
    </row>
    <row r="709" spans="1:23" x14ac:dyDescent="0.3">
      <c r="A709" t="s">
        <v>5033</v>
      </c>
      <c r="B709" s="1">
        <v>44937</v>
      </c>
      <c r="C709" s="1">
        <v>45008</v>
      </c>
      <c r="D709">
        <v>6955</v>
      </c>
      <c r="E709" t="s">
        <v>38</v>
      </c>
      <c r="F709" t="s">
        <v>25</v>
      </c>
      <c r="G709" t="s">
        <v>109</v>
      </c>
      <c r="H709" t="s">
        <v>52</v>
      </c>
      <c r="I709" t="s">
        <v>28</v>
      </c>
      <c r="J709" t="s">
        <v>53</v>
      </c>
      <c r="K709" t="s">
        <v>30</v>
      </c>
      <c r="L709" t="s">
        <v>44</v>
      </c>
      <c r="M709">
        <v>6955</v>
      </c>
      <c r="N709" t="s">
        <v>1156</v>
      </c>
      <c r="O709" t="s">
        <v>33</v>
      </c>
      <c r="P709">
        <v>0</v>
      </c>
      <c r="Q709">
        <v>0</v>
      </c>
      <c r="R709">
        <v>6955</v>
      </c>
      <c r="S709" t="s">
        <v>5034</v>
      </c>
      <c r="T709" t="s">
        <v>48</v>
      </c>
      <c r="U709" t="s">
        <v>96</v>
      </c>
      <c r="V709">
        <v>71147</v>
      </c>
      <c r="W709" t="s">
        <v>53</v>
      </c>
    </row>
    <row r="710" spans="1:23" x14ac:dyDescent="0.3">
      <c r="A710" t="s">
        <v>5035</v>
      </c>
      <c r="B710" s="1">
        <v>44938</v>
      </c>
      <c r="C710" s="1">
        <v>45014</v>
      </c>
      <c r="D710">
        <v>15638</v>
      </c>
      <c r="E710" t="s">
        <v>24</v>
      </c>
      <c r="F710" t="s">
        <v>25</v>
      </c>
      <c r="G710" t="s">
        <v>80</v>
      </c>
      <c r="H710" t="s">
        <v>93</v>
      </c>
      <c r="I710" t="s">
        <v>42</v>
      </c>
      <c r="J710" t="s">
        <v>114</v>
      </c>
      <c r="K710" t="s">
        <v>54</v>
      </c>
      <c r="L710" t="s">
        <v>55</v>
      </c>
      <c r="M710">
        <v>15638</v>
      </c>
      <c r="N710" t="s">
        <v>1068</v>
      </c>
      <c r="O710" t="s">
        <v>116</v>
      </c>
      <c r="P710">
        <v>15638</v>
      </c>
      <c r="Q710">
        <v>0</v>
      </c>
      <c r="R710">
        <v>0</v>
      </c>
      <c r="S710" t="s">
        <v>5036</v>
      </c>
      <c r="T710" t="s">
        <v>35</v>
      </c>
      <c r="U710" t="s">
        <v>35</v>
      </c>
      <c r="V710">
        <v>0</v>
      </c>
      <c r="W710" t="s">
        <v>43</v>
      </c>
    </row>
    <row r="711" spans="1:23" x14ac:dyDescent="0.3">
      <c r="A711" t="s">
        <v>5035</v>
      </c>
      <c r="B711" s="1">
        <v>44938</v>
      </c>
      <c r="C711" s="1">
        <v>45006</v>
      </c>
      <c r="D711">
        <v>102</v>
      </c>
      <c r="E711" t="s">
        <v>24</v>
      </c>
      <c r="F711" t="s">
        <v>39</v>
      </c>
      <c r="G711" t="s">
        <v>80</v>
      </c>
      <c r="H711" t="s">
        <v>93</v>
      </c>
      <c r="I711" t="s">
        <v>42</v>
      </c>
      <c r="J711" t="s">
        <v>114</v>
      </c>
      <c r="K711" t="s">
        <v>54</v>
      </c>
      <c r="L711" t="s">
        <v>55</v>
      </c>
      <c r="M711">
        <v>102</v>
      </c>
      <c r="N711" t="s">
        <v>1068</v>
      </c>
      <c r="O711" t="s">
        <v>116</v>
      </c>
      <c r="P711">
        <v>102</v>
      </c>
      <c r="Q711">
        <v>0</v>
      </c>
      <c r="R711">
        <v>0</v>
      </c>
      <c r="S711" t="s">
        <v>5036</v>
      </c>
      <c r="T711" t="s">
        <v>35</v>
      </c>
      <c r="U711" t="s">
        <v>35</v>
      </c>
      <c r="V711">
        <v>0</v>
      </c>
      <c r="W711" t="s">
        <v>43</v>
      </c>
    </row>
    <row r="712" spans="1:23" x14ac:dyDescent="0.3">
      <c r="A712" t="s">
        <v>5037</v>
      </c>
      <c r="B712" s="1">
        <v>44939</v>
      </c>
      <c r="C712" s="1">
        <v>45009</v>
      </c>
      <c r="D712">
        <v>24051</v>
      </c>
      <c r="E712" t="s">
        <v>24</v>
      </c>
      <c r="F712" t="s">
        <v>25</v>
      </c>
      <c r="G712" t="s">
        <v>74</v>
      </c>
      <c r="H712" t="s">
        <v>41</v>
      </c>
      <c r="I712" t="s">
        <v>28</v>
      </c>
      <c r="J712" t="s">
        <v>64</v>
      </c>
      <c r="K712" t="s">
        <v>30</v>
      </c>
      <c r="L712" t="s">
        <v>31</v>
      </c>
      <c r="M712">
        <v>24051</v>
      </c>
      <c r="N712" t="s">
        <v>5038</v>
      </c>
      <c r="O712" t="s">
        <v>33</v>
      </c>
      <c r="P712">
        <v>0</v>
      </c>
      <c r="Q712">
        <v>0</v>
      </c>
      <c r="R712">
        <v>24051</v>
      </c>
      <c r="S712" t="s">
        <v>5039</v>
      </c>
      <c r="T712" t="s">
        <v>35</v>
      </c>
      <c r="U712" t="s">
        <v>35</v>
      </c>
      <c r="V712">
        <v>0</v>
      </c>
      <c r="W712" t="s">
        <v>43</v>
      </c>
    </row>
    <row r="713" spans="1:23" x14ac:dyDescent="0.3">
      <c r="A713" t="s">
        <v>5037</v>
      </c>
      <c r="B713" s="1">
        <v>44939</v>
      </c>
      <c r="C713" s="1">
        <v>45012</v>
      </c>
      <c r="D713">
        <v>81</v>
      </c>
      <c r="E713" t="s">
        <v>24</v>
      </c>
      <c r="F713" t="s">
        <v>39</v>
      </c>
      <c r="G713" t="s">
        <v>74</v>
      </c>
      <c r="H713" t="s">
        <v>41</v>
      </c>
      <c r="I713" t="s">
        <v>28</v>
      </c>
      <c r="J713" t="s">
        <v>64</v>
      </c>
      <c r="K713" t="s">
        <v>30</v>
      </c>
      <c r="L713" t="s">
        <v>31</v>
      </c>
      <c r="M713">
        <v>81</v>
      </c>
      <c r="N713" t="s">
        <v>5038</v>
      </c>
      <c r="O713" t="s">
        <v>33</v>
      </c>
      <c r="P713">
        <v>0</v>
      </c>
      <c r="Q713">
        <v>0</v>
      </c>
      <c r="R713">
        <v>81</v>
      </c>
      <c r="S713" t="s">
        <v>5039</v>
      </c>
      <c r="T713" t="s">
        <v>35</v>
      </c>
      <c r="U713" t="s">
        <v>35</v>
      </c>
      <c r="V713">
        <v>0</v>
      </c>
      <c r="W713" t="s">
        <v>43</v>
      </c>
    </row>
    <row r="714" spans="1:23" x14ac:dyDescent="0.3">
      <c r="A714" t="s">
        <v>5040</v>
      </c>
      <c r="B714" s="1">
        <v>44940</v>
      </c>
      <c r="C714" s="1">
        <v>45020</v>
      </c>
      <c r="D714">
        <v>98</v>
      </c>
      <c r="E714" t="s">
        <v>24</v>
      </c>
      <c r="F714" t="s">
        <v>39</v>
      </c>
      <c r="G714" t="s">
        <v>109</v>
      </c>
      <c r="H714" t="s">
        <v>93</v>
      </c>
      <c r="I714" t="s">
        <v>42</v>
      </c>
      <c r="J714" t="s">
        <v>29</v>
      </c>
      <c r="K714" t="s">
        <v>54</v>
      </c>
      <c r="L714" t="s">
        <v>31</v>
      </c>
      <c r="M714">
        <v>98</v>
      </c>
      <c r="N714" t="s">
        <v>5041</v>
      </c>
      <c r="O714" t="s">
        <v>116</v>
      </c>
      <c r="P714">
        <v>98</v>
      </c>
      <c r="Q714">
        <v>0</v>
      </c>
      <c r="R714">
        <v>0</v>
      </c>
      <c r="S714" t="s">
        <v>5042</v>
      </c>
      <c r="T714" t="s">
        <v>48</v>
      </c>
      <c r="U714" t="s">
        <v>800</v>
      </c>
      <c r="V714">
        <v>35866</v>
      </c>
      <c r="W714" t="s">
        <v>50</v>
      </c>
    </row>
    <row r="715" spans="1:23" x14ac:dyDescent="0.3">
      <c r="A715" t="s">
        <v>5040</v>
      </c>
      <c r="B715" s="1">
        <v>44940</v>
      </c>
      <c r="C715" s="1">
        <v>45018</v>
      </c>
      <c r="D715">
        <v>41859</v>
      </c>
      <c r="E715" t="s">
        <v>24</v>
      </c>
      <c r="F715" t="s">
        <v>25</v>
      </c>
      <c r="G715" t="s">
        <v>109</v>
      </c>
      <c r="H715" t="s">
        <v>93</v>
      </c>
      <c r="I715" t="s">
        <v>42</v>
      </c>
      <c r="J715" t="s">
        <v>29</v>
      </c>
      <c r="K715" t="s">
        <v>54</v>
      </c>
      <c r="L715" t="s">
        <v>31</v>
      </c>
      <c r="M715">
        <v>41859</v>
      </c>
      <c r="N715" t="s">
        <v>5041</v>
      </c>
      <c r="O715" t="s">
        <v>116</v>
      </c>
      <c r="P715">
        <v>41859</v>
      </c>
      <c r="Q715">
        <v>0</v>
      </c>
      <c r="R715">
        <v>0</v>
      </c>
      <c r="S715" t="s">
        <v>5042</v>
      </c>
      <c r="T715" t="s">
        <v>48</v>
      </c>
      <c r="U715" t="s">
        <v>800</v>
      </c>
      <c r="V715">
        <v>35866</v>
      </c>
      <c r="W715" t="s">
        <v>50</v>
      </c>
    </row>
    <row r="716" spans="1:23" x14ac:dyDescent="0.3">
      <c r="A716" t="s">
        <v>5043</v>
      </c>
      <c r="B716" s="1">
        <v>44941</v>
      </c>
      <c r="C716" s="1">
        <v>45002</v>
      </c>
      <c r="D716">
        <v>3788</v>
      </c>
      <c r="E716" t="s">
        <v>24</v>
      </c>
      <c r="F716" t="s">
        <v>25</v>
      </c>
      <c r="G716" t="s">
        <v>74</v>
      </c>
      <c r="H716" t="s">
        <v>85</v>
      </c>
      <c r="I716" t="s">
        <v>42</v>
      </c>
      <c r="J716" t="s">
        <v>64</v>
      </c>
      <c r="K716" t="s">
        <v>30</v>
      </c>
      <c r="L716" t="s">
        <v>66</v>
      </c>
      <c r="M716">
        <v>37880</v>
      </c>
      <c r="N716" t="s">
        <v>1535</v>
      </c>
      <c r="O716" t="s">
        <v>61</v>
      </c>
      <c r="P716">
        <v>0</v>
      </c>
      <c r="Q716">
        <v>37880</v>
      </c>
      <c r="R716">
        <v>0</v>
      </c>
      <c r="S716" t="s">
        <v>5044</v>
      </c>
      <c r="T716" t="s">
        <v>48</v>
      </c>
      <c r="U716" t="s">
        <v>112</v>
      </c>
      <c r="V716">
        <v>54277</v>
      </c>
      <c r="W716" t="s">
        <v>64</v>
      </c>
    </row>
    <row r="717" spans="1:23" x14ac:dyDescent="0.3">
      <c r="A717" t="s">
        <v>5045</v>
      </c>
      <c r="B717" s="1">
        <v>44942</v>
      </c>
      <c r="C717" s="1">
        <v>45031</v>
      </c>
      <c r="D717">
        <v>43839</v>
      </c>
      <c r="E717" t="s">
        <v>24</v>
      </c>
      <c r="F717" t="s">
        <v>25</v>
      </c>
      <c r="G717" t="s">
        <v>74</v>
      </c>
      <c r="H717" t="s">
        <v>27</v>
      </c>
      <c r="I717" t="s">
        <v>28</v>
      </c>
      <c r="J717" t="s">
        <v>29</v>
      </c>
      <c r="K717" t="s">
        <v>30</v>
      </c>
      <c r="L717" t="s">
        <v>44</v>
      </c>
      <c r="M717">
        <v>43839</v>
      </c>
      <c r="N717" t="s">
        <v>1143</v>
      </c>
      <c r="O717" t="s">
        <v>33</v>
      </c>
      <c r="P717">
        <v>0</v>
      </c>
      <c r="Q717">
        <v>0</v>
      </c>
      <c r="R717">
        <v>43839</v>
      </c>
      <c r="S717" t="s">
        <v>5046</v>
      </c>
      <c r="T717" t="s">
        <v>35</v>
      </c>
      <c r="U717" t="s">
        <v>35</v>
      </c>
      <c r="V717">
        <v>0</v>
      </c>
      <c r="W717" t="s">
        <v>50</v>
      </c>
    </row>
    <row r="718" spans="1:23" x14ac:dyDescent="0.3">
      <c r="A718" t="s">
        <v>5045</v>
      </c>
      <c r="B718" s="1">
        <v>44942</v>
      </c>
      <c r="C718" s="1">
        <v>45018</v>
      </c>
      <c r="D718">
        <v>14</v>
      </c>
      <c r="E718" t="s">
        <v>24</v>
      </c>
      <c r="F718" t="s">
        <v>39</v>
      </c>
      <c r="G718" t="s">
        <v>74</v>
      </c>
      <c r="H718" t="s">
        <v>27</v>
      </c>
      <c r="I718" t="s">
        <v>28</v>
      </c>
      <c r="J718" t="s">
        <v>29</v>
      </c>
      <c r="K718" t="s">
        <v>30</v>
      </c>
      <c r="L718" t="s">
        <v>44</v>
      </c>
      <c r="M718">
        <v>140</v>
      </c>
      <c r="N718" t="s">
        <v>1143</v>
      </c>
      <c r="O718" t="s">
        <v>33</v>
      </c>
      <c r="P718">
        <v>0</v>
      </c>
      <c r="Q718">
        <v>0</v>
      </c>
      <c r="R718">
        <v>140</v>
      </c>
      <c r="S718" t="s">
        <v>5046</v>
      </c>
      <c r="T718" t="s">
        <v>35</v>
      </c>
      <c r="U718" t="s">
        <v>35</v>
      </c>
      <c r="V718">
        <v>0</v>
      </c>
      <c r="W718" t="s">
        <v>50</v>
      </c>
    </row>
    <row r="719" spans="1:23" x14ac:dyDescent="0.3">
      <c r="A719" t="s">
        <v>5047</v>
      </c>
      <c r="B719" s="1">
        <v>44943</v>
      </c>
      <c r="C719" s="1">
        <v>45020</v>
      </c>
      <c r="D719">
        <v>6106</v>
      </c>
      <c r="E719" t="s">
        <v>24</v>
      </c>
      <c r="F719" t="s">
        <v>25</v>
      </c>
      <c r="G719" t="s">
        <v>26</v>
      </c>
      <c r="H719" t="s">
        <v>27</v>
      </c>
      <c r="I719" t="s">
        <v>42</v>
      </c>
      <c r="J719" t="s">
        <v>70</v>
      </c>
      <c r="K719" t="s">
        <v>30</v>
      </c>
      <c r="L719" t="s">
        <v>75</v>
      </c>
      <c r="M719">
        <v>6106</v>
      </c>
      <c r="N719" t="s">
        <v>5048</v>
      </c>
      <c r="O719" t="s">
        <v>46</v>
      </c>
      <c r="P719">
        <v>6106</v>
      </c>
      <c r="Q719">
        <v>0</v>
      </c>
      <c r="R719">
        <v>0</v>
      </c>
      <c r="S719" t="s">
        <v>5049</v>
      </c>
      <c r="T719" t="s">
        <v>35</v>
      </c>
      <c r="U719" t="s">
        <v>35</v>
      </c>
      <c r="V719">
        <v>0</v>
      </c>
      <c r="W719" t="s">
        <v>64</v>
      </c>
    </row>
    <row r="720" spans="1:23" x14ac:dyDescent="0.3">
      <c r="A720" t="s">
        <v>5050</v>
      </c>
      <c r="B720" s="1">
        <v>44944</v>
      </c>
      <c r="C720" s="1">
        <v>45021</v>
      </c>
      <c r="D720">
        <v>96</v>
      </c>
      <c r="E720" t="s">
        <v>24</v>
      </c>
      <c r="F720" t="s">
        <v>39</v>
      </c>
      <c r="G720" t="s">
        <v>26</v>
      </c>
      <c r="H720" t="s">
        <v>85</v>
      </c>
      <c r="I720" t="s">
        <v>28</v>
      </c>
      <c r="J720" t="s">
        <v>114</v>
      </c>
      <c r="K720" t="s">
        <v>54</v>
      </c>
      <c r="L720" t="s">
        <v>75</v>
      </c>
      <c r="M720">
        <v>96</v>
      </c>
      <c r="N720" t="s">
        <v>831</v>
      </c>
      <c r="O720" t="s">
        <v>33</v>
      </c>
      <c r="P720">
        <v>0</v>
      </c>
      <c r="Q720">
        <v>0</v>
      </c>
      <c r="R720">
        <v>96</v>
      </c>
      <c r="S720" t="s">
        <v>5051</v>
      </c>
      <c r="T720" t="s">
        <v>35</v>
      </c>
      <c r="U720" t="s">
        <v>35</v>
      </c>
      <c r="V720">
        <v>0</v>
      </c>
      <c r="W720" t="s">
        <v>29</v>
      </c>
    </row>
    <row r="721" spans="1:23" x14ac:dyDescent="0.3">
      <c r="A721" t="s">
        <v>5050</v>
      </c>
      <c r="B721" s="1">
        <v>44944</v>
      </c>
      <c r="C721" s="1">
        <v>45007</v>
      </c>
      <c r="D721">
        <v>87318</v>
      </c>
      <c r="E721" t="s">
        <v>24</v>
      </c>
      <c r="F721" t="s">
        <v>25</v>
      </c>
      <c r="G721" t="s">
        <v>26</v>
      </c>
      <c r="H721" t="s">
        <v>85</v>
      </c>
      <c r="I721" t="s">
        <v>28</v>
      </c>
      <c r="J721" t="s">
        <v>114</v>
      </c>
      <c r="K721" t="s">
        <v>54</v>
      </c>
      <c r="L721" t="s">
        <v>75</v>
      </c>
      <c r="M721">
        <v>87318</v>
      </c>
      <c r="N721" t="s">
        <v>831</v>
      </c>
      <c r="O721" t="s">
        <v>33</v>
      </c>
      <c r="P721">
        <v>0</v>
      </c>
      <c r="Q721">
        <v>0</v>
      </c>
      <c r="R721">
        <v>87318</v>
      </c>
      <c r="S721" t="s">
        <v>5051</v>
      </c>
      <c r="T721" t="s">
        <v>35</v>
      </c>
      <c r="U721" t="s">
        <v>35</v>
      </c>
      <c r="V721">
        <v>0</v>
      </c>
      <c r="W721" t="s">
        <v>29</v>
      </c>
    </row>
    <row r="722" spans="1:23" x14ac:dyDescent="0.3">
      <c r="A722" t="s">
        <v>5052</v>
      </c>
      <c r="B722" s="1">
        <v>44945</v>
      </c>
      <c r="C722" s="1">
        <v>45009</v>
      </c>
      <c r="D722">
        <v>8862</v>
      </c>
      <c r="E722" t="s">
        <v>38</v>
      </c>
      <c r="F722" t="s">
        <v>25</v>
      </c>
      <c r="G722" t="s">
        <v>109</v>
      </c>
      <c r="H722" t="s">
        <v>27</v>
      </c>
      <c r="I722" t="s">
        <v>42</v>
      </c>
      <c r="J722" t="s">
        <v>70</v>
      </c>
      <c r="K722" t="s">
        <v>30</v>
      </c>
      <c r="L722" t="s">
        <v>55</v>
      </c>
      <c r="M722">
        <v>8862</v>
      </c>
      <c r="N722" t="s">
        <v>5053</v>
      </c>
      <c r="O722" t="s">
        <v>61</v>
      </c>
      <c r="P722">
        <v>0</v>
      </c>
      <c r="Q722">
        <v>8862</v>
      </c>
      <c r="R722">
        <v>0</v>
      </c>
      <c r="S722" t="s">
        <v>5054</v>
      </c>
      <c r="T722" t="s">
        <v>48</v>
      </c>
      <c r="U722" t="s">
        <v>129</v>
      </c>
      <c r="V722">
        <v>79275</v>
      </c>
      <c r="W722" t="s">
        <v>29</v>
      </c>
    </row>
    <row r="723" spans="1:23" x14ac:dyDescent="0.3">
      <c r="A723" t="s">
        <v>5052</v>
      </c>
      <c r="B723" s="1">
        <v>44945</v>
      </c>
      <c r="C723" s="1">
        <v>45033</v>
      </c>
      <c r="D723">
        <v>101</v>
      </c>
      <c r="E723" t="s">
        <v>38</v>
      </c>
      <c r="F723" t="s">
        <v>39</v>
      </c>
      <c r="G723" t="s">
        <v>109</v>
      </c>
      <c r="H723" t="s">
        <v>27</v>
      </c>
      <c r="I723" t="s">
        <v>42</v>
      </c>
      <c r="J723" t="s">
        <v>70</v>
      </c>
      <c r="K723" t="s">
        <v>30</v>
      </c>
      <c r="L723" t="s">
        <v>55</v>
      </c>
      <c r="M723">
        <v>101</v>
      </c>
      <c r="N723" t="s">
        <v>5053</v>
      </c>
      <c r="O723" t="s">
        <v>61</v>
      </c>
      <c r="P723">
        <v>0</v>
      </c>
      <c r="Q723">
        <v>101</v>
      </c>
      <c r="R723">
        <v>0</v>
      </c>
      <c r="S723" t="s">
        <v>5054</v>
      </c>
      <c r="T723" t="s">
        <v>48</v>
      </c>
      <c r="U723" t="s">
        <v>129</v>
      </c>
      <c r="V723">
        <v>79275</v>
      </c>
      <c r="W723" t="s">
        <v>29</v>
      </c>
    </row>
    <row r="724" spans="1:23" x14ac:dyDescent="0.3">
      <c r="A724" t="s">
        <v>5055</v>
      </c>
      <c r="B724" s="1">
        <v>44946</v>
      </c>
      <c r="C724" s="1">
        <v>45035</v>
      </c>
      <c r="D724">
        <v>11508</v>
      </c>
      <c r="E724" t="s">
        <v>24</v>
      </c>
      <c r="F724" t="s">
        <v>25</v>
      </c>
      <c r="G724" t="s">
        <v>80</v>
      </c>
      <c r="H724" t="s">
        <v>52</v>
      </c>
      <c r="I724" t="s">
        <v>28</v>
      </c>
      <c r="J724" t="s">
        <v>50</v>
      </c>
      <c r="K724" t="s">
        <v>54</v>
      </c>
      <c r="L724" t="s">
        <v>31</v>
      </c>
      <c r="M724">
        <v>11508</v>
      </c>
      <c r="N724" t="s">
        <v>5056</v>
      </c>
      <c r="O724" t="s">
        <v>33</v>
      </c>
      <c r="P724">
        <v>0</v>
      </c>
      <c r="Q724">
        <v>0</v>
      </c>
      <c r="R724">
        <v>11508</v>
      </c>
      <c r="S724" t="s">
        <v>5057</v>
      </c>
      <c r="T724" t="s">
        <v>35</v>
      </c>
      <c r="U724" t="s">
        <v>35</v>
      </c>
      <c r="V724">
        <v>0</v>
      </c>
      <c r="W724" t="s">
        <v>50</v>
      </c>
    </row>
    <row r="725" spans="1:23" x14ac:dyDescent="0.3">
      <c r="A725" t="s">
        <v>5055</v>
      </c>
      <c r="B725" s="1">
        <v>44946</v>
      </c>
      <c r="C725" s="1">
        <v>45014</v>
      </c>
      <c r="D725">
        <v>145</v>
      </c>
      <c r="E725" t="s">
        <v>24</v>
      </c>
      <c r="F725" t="s">
        <v>39</v>
      </c>
      <c r="G725" t="s">
        <v>80</v>
      </c>
      <c r="H725" t="s">
        <v>52</v>
      </c>
      <c r="I725" t="s">
        <v>28</v>
      </c>
      <c r="J725" t="s">
        <v>50</v>
      </c>
      <c r="K725" t="s">
        <v>54</v>
      </c>
      <c r="L725" t="s">
        <v>31</v>
      </c>
      <c r="M725">
        <v>145</v>
      </c>
      <c r="N725" t="s">
        <v>5056</v>
      </c>
      <c r="O725" t="s">
        <v>33</v>
      </c>
      <c r="P725">
        <v>0</v>
      </c>
      <c r="Q725">
        <v>0</v>
      </c>
      <c r="R725">
        <v>145</v>
      </c>
      <c r="S725" t="s">
        <v>5057</v>
      </c>
      <c r="T725" t="s">
        <v>35</v>
      </c>
      <c r="U725" t="s">
        <v>35</v>
      </c>
      <c r="V725">
        <v>0</v>
      </c>
      <c r="W725" t="s">
        <v>50</v>
      </c>
    </row>
    <row r="726" spans="1:23" x14ac:dyDescent="0.3">
      <c r="A726" t="s">
        <v>5058</v>
      </c>
      <c r="B726" s="1">
        <v>44947</v>
      </c>
      <c r="C726" s="1">
        <v>45022</v>
      </c>
      <c r="D726">
        <v>132</v>
      </c>
      <c r="E726" t="s">
        <v>38</v>
      </c>
      <c r="F726" t="s">
        <v>39</v>
      </c>
      <c r="G726" t="s">
        <v>74</v>
      </c>
      <c r="H726" t="s">
        <v>41</v>
      </c>
      <c r="I726" t="s">
        <v>42</v>
      </c>
      <c r="J726" t="s">
        <v>114</v>
      </c>
      <c r="K726" t="s">
        <v>54</v>
      </c>
      <c r="L726" t="s">
        <v>66</v>
      </c>
      <c r="M726">
        <v>132</v>
      </c>
      <c r="N726" t="s">
        <v>5059</v>
      </c>
      <c r="O726" t="s">
        <v>61</v>
      </c>
      <c r="P726">
        <v>0</v>
      </c>
      <c r="Q726">
        <v>132</v>
      </c>
      <c r="R726">
        <v>0</v>
      </c>
      <c r="S726" t="s">
        <v>5060</v>
      </c>
      <c r="T726" t="s">
        <v>48</v>
      </c>
      <c r="U726" t="s">
        <v>821</v>
      </c>
      <c r="V726">
        <v>94513</v>
      </c>
      <c r="W726" t="s">
        <v>50</v>
      </c>
    </row>
    <row r="727" spans="1:23" x14ac:dyDescent="0.3">
      <c r="A727" t="s">
        <v>5058</v>
      </c>
      <c r="B727" s="1">
        <v>44947</v>
      </c>
      <c r="C727" s="1">
        <v>45031</v>
      </c>
      <c r="D727">
        <v>63339</v>
      </c>
      <c r="E727" t="s">
        <v>38</v>
      </c>
      <c r="F727" t="s">
        <v>25</v>
      </c>
      <c r="G727" t="s">
        <v>74</v>
      </c>
      <c r="H727" t="s">
        <v>41</v>
      </c>
      <c r="I727" t="s">
        <v>42</v>
      </c>
      <c r="J727" t="s">
        <v>114</v>
      </c>
      <c r="K727" t="s">
        <v>54</v>
      </c>
      <c r="L727" t="s">
        <v>66</v>
      </c>
      <c r="M727">
        <v>63339</v>
      </c>
      <c r="N727" t="s">
        <v>5059</v>
      </c>
      <c r="O727" t="s">
        <v>61</v>
      </c>
      <c r="P727">
        <v>0</v>
      </c>
      <c r="Q727">
        <v>63339</v>
      </c>
      <c r="R727">
        <v>0</v>
      </c>
      <c r="S727" t="s">
        <v>5060</v>
      </c>
      <c r="T727" t="s">
        <v>48</v>
      </c>
      <c r="U727" t="s">
        <v>821</v>
      </c>
      <c r="V727">
        <v>94513</v>
      </c>
      <c r="W727" t="s">
        <v>50</v>
      </c>
    </row>
    <row r="728" spans="1:23" x14ac:dyDescent="0.3">
      <c r="A728" t="s">
        <v>5061</v>
      </c>
      <c r="B728" s="1">
        <v>44948</v>
      </c>
      <c r="C728" s="1">
        <v>45013</v>
      </c>
      <c r="D728">
        <v>7009</v>
      </c>
      <c r="E728" t="s">
        <v>38</v>
      </c>
      <c r="F728" t="s">
        <v>25</v>
      </c>
      <c r="G728" t="s">
        <v>80</v>
      </c>
      <c r="H728" t="s">
        <v>85</v>
      </c>
      <c r="I728" t="s">
        <v>42</v>
      </c>
      <c r="J728" t="s">
        <v>64</v>
      </c>
      <c r="K728" t="s">
        <v>30</v>
      </c>
      <c r="L728" t="s">
        <v>31</v>
      </c>
      <c r="M728">
        <v>7009</v>
      </c>
      <c r="N728" t="s">
        <v>5062</v>
      </c>
      <c r="O728" t="s">
        <v>46</v>
      </c>
      <c r="P728">
        <v>7009</v>
      </c>
      <c r="Q728">
        <v>0</v>
      </c>
      <c r="R728">
        <v>0</v>
      </c>
      <c r="S728" t="s">
        <v>5063</v>
      </c>
      <c r="T728" t="s">
        <v>35</v>
      </c>
      <c r="U728" t="s">
        <v>35</v>
      </c>
      <c r="V728">
        <v>0</v>
      </c>
      <c r="W728" t="s">
        <v>29</v>
      </c>
    </row>
    <row r="729" spans="1:23" x14ac:dyDescent="0.3">
      <c r="A729" t="s">
        <v>5064</v>
      </c>
      <c r="B729" s="1">
        <v>44949</v>
      </c>
      <c r="C729" s="1">
        <v>45024</v>
      </c>
      <c r="D729">
        <v>86589</v>
      </c>
      <c r="E729" t="s">
        <v>24</v>
      </c>
      <c r="F729" t="s">
        <v>25</v>
      </c>
      <c r="G729" t="s">
        <v>26</v>
      </c>
      <c r="H729" t="s">
        <v>52</v>
      </c>
      <c r="I729" t="s">
        <v>42</v>
      </c>
      <c r="J729" t="s">
        <v>64</v>
      </c>
      <c r="K729" t="s">
        <v>54</v>
      </c>
      <c r="L729" t="s">
        <v>55</v>
      </c>
      <c r="M729">
        <v>86589</v>
      </c>
      <c r="N729" t="s">
        <v>665</v>
      </c>
      <c r="O729" t="s">
        <v>46</v>
      </c>
      <c r="P729">
        <v>86589</v>
      </c>
      <c r="Q729">
        <v>0</v>
      </c>
      <c r="R729">
        <v>0</v>
      </c>
      <c r="S729" t="s">
        <v>5065</v>
      </c>
      <c r="T729" t="s">
        <v>48</v>
      </c>
      <c r="U729" t="s">
        <v>829</v>
      </c>
      <c r="V729">
        <v>82998</v>
      </c>
      <c r="W729" t="s">
        <v>53</v>
      </c>
    </row>
    <row r="730" spans="1:23" x14ac:dyDescent="0.3">
      <c r="A730" t="s">
        <v>5064</v>
      </c>
      <c r="B730" s="1">
        <v>44949</v>
      </c>
      <c r="C730" s="1">
        <v>45024</v>
      </c>
      <c r="D730">
        <v>149</v>
      </c>
      <c r="E730" t="s">
        <v>24</v>
      </c>
      <c r="F730" t="s">
        <v>39</v>
      </c>
      <c r="G730" t="s">
        <v>26</v>
      </c>
      <c r="H730" t="s">
        <v>52</v>
      </c>
      <c r="I730" t="s">
        <v>42</v>
      </c>
      <c r="J730" t="s">
        <v>64</v>
      </c>
      <c r="K730" t="s">
        <v>54</v>
      </c>
      <c r="L730" t="s">
        <v>55</v>
      </c>
      <c r="M730">
        <v>149</v>
      </c>
      <c r="N730" t="s">
        <v>665</v>
      </c>
      <c r="O730" t="s">
        <v>46</v>
      </c>
      <c r="P730">
        <v>149</v>
      </c>
      <c r="Q730">
        <v>0</v>
      </c>
      <c r="R730">
        <v>0</v>
      </c>
      <c r="S730" t="s">
        <v>5065</v>
      </c>
      <c r="T730" t="s">
        <v>48</v>
      </c>
      <c r="U730" t="s">
        <v>829</v>
      </c>
      <c r="V730">
        <v>82998</v>
      </c>
      <c r="W730" t="s">
        <v>53</v>
      </c>
    </row>
    <row r="731" spans="1:23" x14ac:dyDescent="0.3">
      <c r="A731" t="s">
        <v>5066</v>
      </c>
      <c r="B731" s="1">
        <v>44950</v>
      </c>
      <c r="C731" s="1">
        <v>45037</v>
      </c>
      <c r="D731">
        <v>1136</v>
      </c>
      <c r="E731" t="s">
        <v>24</v>
      </c>
      <c r="F731" t="s">
        <v>25</v>
      </c>
      <c r="G731" t="s">
        <v>109</v>
      </c>
      <c r="H731" t="s">
        <v>93</v>
      </c>
      <c r="I731" t="s">
        <v>28</v>
      </c>
      <c r="J731" t="s">
        <v>70</v>
      </c>
      <c r="K731" t="s">
        <v>30</v>
      </c>
      <c r="L731" t="s">
        <v>75</v>
      </c>
      <c r="M731">
        <v>1136</v>
      </c>
      <c r="N731" t="s">
        <v>1716</v>
      </c>
      <c r="O731" t="s">
        <v>33</v>
      </c>
      <c r="P731">
        <v>0</v>
      </c>
      <c r="Q731">
        <v>0</v>
      </c>
      <c r="R731">
        <v>1136</v>
      </c>
      <c r="S731" t="s">
        <v>5067</v>
      </c>
      <c r="T731" t="s">
        <v>35</v>
      </c>
      <c r="U731" t="s">
        <v>35</v>
      </c>
      <c r="V731">
        <v>0</v>
      </c>
      <c r="W731" t="s">
        <v>50</v>
      </c>
    </row>
    <row r="732" spans="1:23" x14ac:dyDescent="0.3">
      <c r="A732" t="s">
        <v>5066</v>
      </c>
      <c r="B732" s="1">
        <v>44950</v>
      </c>
      <c r="C732" s="1">
        <v>45039</v>
      </c>
      <c r="D732">
        <v>119</v>
      </c>
      <c r="E732" t="s">
        <v>24</v>
      </c>
      <c r="F732" t="s">
        <v>39</v>
      </c>
      <c r="G732" t="s">
        <v>109</v>
      </c>
      <c r="H732" t="s">
        <v>93</v>
      </c>
      <c r="I732" t="s">
        <v>28</v>
      </c>
      <c r="J732" t="s">
        <v>70</v>
      </c>
      <c r="K732" t="s">
        <v>30</v>
      </c>
      <c r="L732" t="s">
        <v>75</v>
      </c>
      <c r="M732">
        <v>119</v>
      </c>
      <c r="N732" t="s">
        <v>1716</v>
      </c>
      <c r="O732" t="s">
        <v>33</v>
      </c>
      <c r="P732">
        <v>0</v>
      </c>
      <c r="Q732">
        <v>0</v>
      </c>
      <c r="R732">
        <v>119</v>
      </c>
      <c r="S732" t="s">
        <v>5067</v>
      </c>
      <c r="T732" t="s">
        <v>35</v>
      </c>
      <c r="U732" t="s">
        <v>35</v>
      </c>
      <c r="V732">
        <v>0</v>
      </c>
      <c r="W732" t="s">
        <v>50</v>
      </c>
    </row>
    <row r="733" spans="1:23" x14ac:dyDescent="0.3">
      <c r="A733" t="s">
        <v>5068</v>
      </c>
      <c r="B733" s="1">
        <v>44951</v>
      </c>
      <c r="C733" s="1">
        <v>45036</v>
      </c>
      <c r="D733">
        <v>24056</v>
      </c>
      <c r="E733" t="s">
        <v>24</v>
      </c>
      <c r="F733" t="s">
        <v>25</v>
      </c>
      <c r="G733" t="s">
        <v>109</v>
      </c>
      <c r="H733" t="s">
        <v>27</v>
      </c>
      <c r="I733" t="s">
        <v>42</v>
      </c>
      <c r="J733" t="s">
        <v>36</v>
      </c>
      <c r="K733" t="s">
        <v>54</v>
      </c>
      <c r="L733" t="s">
        <v>75</v>
      </c>
      <c r="M733">
        <v>24056</v>
      </c>
      <c r="N733" t="s">
        <v>5069</v>
      </c>
      <c r="O733" t="s">
        <v>61</v>
      </c>
      <c r="P733">
        <v>0</v>
      </c>
      <c r="Q733">
        <v>24056</v>
      </c>
      <c r="R733">
        <v>0</v>
      </c>
      <c r="S733" t="s">
        <v>5070</v>
      </c>
      <c r="T733" t="s">
        <v>48</v>
      </c>
      <c r="U733" t="s">
        <v>2013</v>
      </c>
      <c r="V733">
        <v>25398</v>
      </c>
      <c r="W733" t="s">
        <v>50</v>
      </c>
    </row>
    <row r="734" spans="1:23" x14ac:dyDescent="0.3">
      <c r="A734" t="s">
        <v>5071</v>
      </c>
      <c r="B734" s="1">
        <v>44952</v>
      </c>
      <c r="C734" s="1">
        <v>45042</v>
      </c>
      <c r="D734">
        <v>38855</v>
      </c>
      <c r="E734" t="s">
        <v>24</v>
      </c>
      <c r="F734" t="s">
        <v>25</v>
      </c>
      <c r="G734" t="s">
        <v>80</v>
      </c>
      <c r="H734" t="s">
        <v>41</v>
      </c>
      <c r="I734" t="s">
        <v>42</v>
      </c>
      <c r="J734" t="s">
        <v>53</v>
      </c>
      <c r="K734" t="s">
        <v>54</v>
      </c>
      <c r="L734" t="s">
        <v>44</v>
      </c>
      <c r="M734">
        <v>38855</v>
      </c>
      <c r="N734" t="s">
        <v>3849</v>
      </c>
      <c r="O734" t="s">
        <v>46</v>
      </c>
      <c r="P734">
        <v>38855</v>
      </c>
      <c r="Q734">
        <v>0</v>
      </c>
      <c r="R734">
        <v>0</v>
      </c>
      <c r="S734" t="s">
        <v>5072</v>
      </c>
      <c r="T734" t="s">
        <v>35</v>
      </c>
      <c r="U734" t="s">
        <v>35</v>
      </c>
      <c r="V734">
        <v>0</v>
      </c>
      <c r="W734" t="s">
        <v>64</v>
      </c>
    </row>
    <row r="735" spans="1:23" x14ac:dyDescent="0.3">
      <c r="A735" t="s">
        <v>5071</v>
      </c>
      <c r="B735" s="1">
        <v>44952</v>
      </c>
      <c r="C735" s="1">
        <v>45025</v>
      </c>
      <c r="D735">
        <v>83</v>
      </c>
      <c r="E735" t="s">
        <v>24</v>
      </c>
      <c r="F735" t="s">
        <v>39</v>
      </c>
      <c r="G735" t="s">
        <v>80</v>
      </c>
      <c r="H735" t="s">
        <v>41</v>
      </c>
      <c r="I735" t="s">
        <v>42</v>
      </c>
      <c r="J735" t="s">
        <v>53</v>
      </c>
      <c r="K735" t="s">
        <v>54</v>
      </c>
      <c r="L735" t="s">
        <v>44</v>
      </c>
      <c r="M735">
        <v>83</v>
      </c>
      <c r="N735" t="s">
        <v>3849</v>
      </c>
      <c r="O735" t="s">
        <v>46</v>
      </c>
      <c r="P735">
        <v>83</v>
      </c>
      <c r="Q735">
        <v>0</v>
      </c>
      <c r="R735">
        <v>0</v>
      </c>
      <c r="S735" t="s">
        <v>5072</v>
      </c>
      <c r="T735" t="s">
        <v>35</v>
      </c>
      <c r="U735" t="s">
        <v>35</v>
      </c>
      <c r="V735">
        <v>0</v>
      </c>
      <c r="W735" t="s">
        <v>64</v>
      </c>
    </row>
    <row r="736" spans="1:23" x14ac:dyDescent="0.3">
      <c r="A736" t="s">
        <v>5073</v>
      </c>
      <c r="B736" s="1">
        <v>44953</v>
      </c>
      <c r="C736" s="1">
        <v>45024</v>
      </c>
      <c r="D736">
        <v>84932</v>
      </c>
      <c r="E736" t="s">
        <v>38</v>
      </c>
      <c r="F736" t="s">
        <v>25</v>
      </c>
      <c r="G736" t="s">
        <v>26</v>
      </c>
      <c r="H736" t="s">
        <v>41</v>
      </c>
      <c r="I736" t="s">
        <v>28</v>
      </c>
      <c r="J736" t="s">
        <v>36</v>
      </c>
      <c r="K736" t="s">
        <v>54</v>
      </c>
      <c r="L736" t="s">
        <v>31</v>
      </c>
      <c r="M736">
        <v>84932</v>
      </c>
      <c r="N736" t="s">
        <v>5074</v>
      </c>
      <c r="O736" t="s">
        <v>33</v>
      </c>
      <c r="P736">
        <v>0</v>
      </c>
      <c r="Q736">
        <v>0</v>
      </c>
      <c r="R736">
        <v>84932</v>
      </c>
      <c r="S736" t="s">
        <v>5075</v>
      </c>
      <c r="T736" t="s">
        <v>48</v>
      </c>
      <c r="U736" t="s">
        <v>1463</v>
      </c>
      <c r="V736">
        <v>87529</v>
      </c>
      <c r="W736" t="s">
        <v>50</v>
      </c>
    </row>
    <row r="737" spans="1:23" x14ac:dyDescent="0.3">
      <c r="A737" t="s">
        <v>5073</v>
      </c>
      <c r="B737" s="1">
        <v>44953</v>
      </c>
      <c r="C737" s="1">
        <v>45027</v>
      </c>
      <c r="D737">
        <v>138</v>
      </c>
      <c r="E737" t="s">
        <v>38</v>
      </c>
      <c r="F737" t="s">
        <v>39</v>
      </c>
      <c r="G737" t="s">
        <v>26</v>
      </c>
      <c r="H737" t="s">
        <v>41</v>
      </c>
      <c r="I737" t="s">
        <v>28</v>
      </c>
      <c r="J737" t="s">
        <v>36</v>
      </c>
      <c r="K737" t="s">
        <v>54</v>
      </c>
      <c r="L737" t="s">
        <v>31</v>
      </c>
      <c r="M737">
        <v>138</v>
      </c>
      <c r="N737" t="s">
        <v>5074</v>
      </c>
      <c r="O737" t="s">
        <v>33</v>
      </c>
      <c r="P737">
        <v>0</v>
      </c>
      <c r="Q737">
        <v>0</v>
      </c>
      <c r="R737">
        <v>138</v>
      </c>
      <c r="S737" t="s">
        <v>5075</v>
      </c>
      <c r="T737" t="s">
        <v>48</v>
      </c>
      <c r="U737" t="s">
        <v>1463</v>
      </c>
      <c r="V737">
        <v>87529</v>
      </c>
      <c r="W737" t="s">
        <v>50</v>
      </c>
    </row>
    <row r="738" spans="1:23" x14ac:dyDescent="0.3">
      <c r="A738" t="s">
        <v>5076</v>
      </c>
      <c r="B738" s="1">
        <v>44954</v>
      </c>
      <c r="C738" s="1">
        <v>45029</v>
      </c>
      <c r="D738">
        <v>114</v>
      </c>
      <c r="E738" t="s">
        <v>24</v>
      </c>
      <c r="F738" t="s">
        <v>39</v>
      </c>
      <c r="G738" t="s">
        <v>109</v>
      </c>
      <c r="H738" t="s">
        <v>59</v>
      </c>
      <c r="I738" t="s">
        <v>42</v>
      </c>
      <c r="J738" t="s">
        <v>114</v>
      </c>
      <c r="K738" t="s">
        <v>54</v>
      </c>
      <c r="L738" t="s">
        <v>55</v>
      </c>
      <c r="M738">
        <v>114</v>
      </c>
      <c r="N738" t="s">
        <v>5077</v>
      </c>
      <c r="O738" t="s">
        <v>116</v>
      </c>
      <c r="P738">
        <v>114</v>
      </c>
      <c r="Q738">
        <v>0</v>
      </c>
      <c r="R738">
        <v>0</v>
      </c>
      <c r="S738" t="s">
        <v>5078</v>
      </c>
      <c r="T738" t="s">
        <v>48</v>
      </c>
      <c r="U738" t="s">
        <v>157</v>
      </c>
      <c r="V738">
        <v>88157</v>
      </c>
      <c r="W738" t="s">
        <v>50</v>
      </c>
    </row>
    <row r="739" spans="1:23" x14ac:dyDescent="0.3">
      <c r="A739" t="s">
        <v>5076</v>
      </c>
      <c r="B739" s="1">
        <v>44954</v>
      </c>
      <c r="C739" s="1">
        <v>45020</v>
      </c>
      <c r="D739">
        <v>6955</v>
      </c>
      <c r="E739" t="s">
        <v>24</v>
      </c>
      <c r="F739" t="s">
        <v>25</v>
      </c>
      <c r="G739" t="s">
        <v>109</v>
      </c>
      <c r="H739" t="s">
        <v>59</v>
      </c>
      <c r="I739" t="s">
        <v>42</v>
      </c>
      <c r="J739" t="s">
        <v>114</v>
      </c>
      <c r="K739" t="s">
        <v>54</v>
      </c>
      <c r="L739" t="s">
        <v>55</v>
      </c>
      <c r="M739">
        <v>69550</v>
      </c>
      <c r="N739" t="s">
        <v>5077</v>
      </c>
      <c r="O739" t="s">
        <v>116</v>
      </c>
      <c r="P739">
        <v>69550</v>
      </c>
      <c r="Q739">
        <v>0</v>
      </c>
      <c r="R739">
        <v>0</v>
      </c>
      <c r="S739" t="s">
        <v>5078</v>
      </c>
      <c r="T739" t="s">
        <v>48</v>
      </c>
      <c r="U739" t="s">
        <v>157</v>
      </c>
      <c r="V739">
        <v>88157</v>
      </c>
      <c r="W739" t="s">
        <v>50</v>
      </c>
    </row>
    <row r="740" spans="1:23" x14ac:dyDescent="0.3">
      <c r="A740" t="s">
        <v>5079</v>
      </c>
      <c r="B740" s="1">
        <v>44955</v>
      </c>
      <c r="C740" s="1">
        <v>45033</v>
      </c>
      <c r="D740">
        <v>3430</v>
      </c>
      <c r="E740" t="s">
        <v>24</v>
      </c>
      <c r="F740" t="s">
        <v>25</v>
      </c>
      <c r="G740" t="s">
        <v>109</v>
      </c>
      <c r="H740" t="s">
        <v>59</v>
      </c>
      <c r="I740" t="s">
        <v>42</v>
      </c>
      <c r="J740" t="s">
        <v>70</v>
      </c>
      <c r="K740" t="s">
        <v>54</v>
      </c>
      <c r="L740" t="s">
        <v>44</v>
      </c>
      <c r="M740">
        <v>34300</v>
      </c>
      <c r="N740" t="s">
        <v>5074</v>
      </c>
      <c r="O740" t="s">
        <v>46</v>
      </c>
      <c r="P740">
        <v>34300</v>
      </c>
      <c r="Q740">
        <v>0</v>
      </c>
      <c r="R740">
        <v>0</v>
      </c>
      <c r="S740" t="s">
        <v>5080</v>
      </c>
      <c r="T740" t="s">
        <v>35</v>
      </c>
      <c r="U740" t="s">
        <v>35</v>
      </c>
      <c r="V740">
        <v>0</v>
      </c>
      <c r="W740" t="s">
        <v>50</v>
      </c>
    </row>
    <row r="741" spans="1:23" x14ac:dyDescent="0.3">
      <c r="A741" t="s">
        <v>5079</v>
      </c>
      <c r="B741" s="1">
        <v>44955</v>
      </c>
      <c r="C741" s="1">
        <v>45035</v>
      </c>
      <c r="D741">
        <v>147</v>
      </c>
      <c r="E741" t="s">
        <v>24</v>
      </c>
      <c r="F741" t="s">
        <v>39</v>
      </c>
      <c r="G741" t="s">
        <v>109</v>
      </c>
      <c r="H741" t="s">
        <v>59</v>
      </c>
      <c r="I741" t="s">
        <v>42</v>
      </c>
      <c r="J741" t="s">
        <v>70</v>
      </c>
      <c r="K741" t="s">
        <v>54</v>
      </c>
      <c r="L741" t="s">
        <v>44</v>
      </c>
      <c r="M741">
        <v>147</v>
      </c>
      <c r="N741" t="s">
        <v>5074</v>
      </c>
      <c r="O741" t="s">
        <v>46</v>
      </c>
      <c r="P741">
        <v>147</v>
      </c>
      <c r="Q741">
        <v>0</v>
      </c>
      <c r="R741">
        <v>0</v>
      </c>
      <c r="S741" t="s">
        <v>5080</v>
      </c>
      <c r="T741" t="s">
        <v>35</v>
      </c>
      <c r="U741" t="s">
        <v>35</v>
      </c>
      <c r="V741">
        <v>0</v>
      </c>
      <c r="W741" t="s">
        <v>50</v>
      </c>
    </row>
    <row r="742" spans="1:23" x14ac:dyDescent="0.3">
      <c r="A742" t="s">
        <v>5081</v>
      </c>
      <c r="B742" s="1">
        <v>44956</v>
      </c>
      <c r="C742" s="1">
        <v>45046</v>
      </c>
      <c r="D742">
        <v>39639</v>
      </c>
      <c r="E742" t="s">
        <v>38</v>
      </c>
      <c r="F742" t="s">
        <v>25</v>
      </c>
      <c r="G742" t="s">
        <v>80</v>
      </c>
      <c r="H742" t="s">
        <v>41</v>
      </c>
      <c r="I742" t="s">
        <v>42</v>
      </c>
      <c r="J742" t="s">
        <v>70</v>
      </c>
      <c r="K742" t="s">
        <v>54</v>
      </c>
      <c r="L742" t="s">
        <v>66</v>
      </c>
      <c r="M742">
        <v>39639</v>
      </c>
      <c r="N742" t="s">
        <v>4444</v>
      </c>
      <c r="O742" t="s">
        <v>61</v>
      </c>
      <c r="P742">
        <v>0</v>
      </c>
      <c r="Q742">
        <v>39639</v>
      </c>
      <c r="R742">
        <v>0</v>
      </c>
      <c r="S742" t="s">
        <v>5082</v>
      </c>
      <c r="T742" t="s">
        <v>35</v>
      </c>
      <c r="U742" t="s">
        <v>35</v>
      </c>
      <c r="V742">
        <v>0</v>
      </c>
      <c r="W742" t="s">
        <v>53</v>
      </c>
    </row>
    <row r="743" spans="1:23" x14ac:dyDescent="0.3">
      <c r="A743" t="s">
        <v>5083</v>
      </c>
      <c r="B743" s="1">
        <v>44957</v>
      </c>
      <c r="C743" s="1">
        <v>45018</v>
      </c>
      <c r="D743">
        <v>104</v>
      </c>
      <c r="E743" t="s">
        <v>24</v>
      </c>
      <c r="F743" t="s">
        <v>39</v>
      </c>
      <c r="G743" t="s">
        <v>119</v>
      </c>
      <c r="H743" t="s">
        <v>27</v>
      </c>
      <c r="I743" t="s">
        <v>42</v>
      </c>
      <c r="J743" t="s">
        <v>114</v>
      </c>
      <c r="K743" t="s">
        <v>54</v>
      </c>
      <c r="L743" t="s">
        <v>75</v>
      </c>
      <c r="M743">
        <v>104</v>
      </c>
      <c r="N743" t="s">
        <v>4144</v>
      </c>
      <c r="O743" t="s">
        <v>46</v>
      </c>
      <c r="P743">
        <v>104</v>
      </c>
      <c r="Q743">
        <v>0</v>
      </c>
      <c r="R743">
        <v>0</v>
      </c>
      <c r="S743" t="s">
        <v>5084</v>
      </c>
      <c r="T743" t="s">
        <v>48</v>
      </c>
      <c r="U743" t="s">
        <v>853</v>
      </c>
      <c r="V743">
        <v>79837</v>
      </c>
      <c r="W743" t="s">
        <v>50</v>
      </c>
    </row>
    <row r="744" spans="1:23" x14ac:dyDescent="0.3">
      <c r="A744" t="s">
        <v>5083</v>
      </c>
      <c r="B744" s="1">
        <v>44957</v>
      </c>
      <c r="C744" s="1">
        <v>45017</v>
      </c>
      <c r="D744">
        <v>12343</v>
      </c>
      <c r="E744" t="s">
        <v>24</v>
      </c>
      <c r="F744" t="s">
        <v>25</v>
      </c>
      <c r="G744" t="s">
        <v>119</v>
      </c>
      <c r="H744" t="s">
        <v>27</v>
      </c>
      <c r="I744" t="s">
        <v>42</v>
      </c>
      <c r="J744" t="s">
        <v>114</v>
      </c>
      <c r="K744" t="s">
        <v>54</v>
      </c>
      <c r="L744" t="s">
        <v>75</v>
      </c>
      <c r="M744">
        <v>12343</v>
      </c>
      <c r="N744" t="s">
        <v>4144</v>
      </c>
      <c r="O744" t="s">
        <v>46</v>
      </c>
      <c r="P744">
        <v>12343</v>
      </c>
      <c r="Q744">
        <v>0</v>
      </c>
      <c r="R744">
        <v>0</v>
      </c>
      <c r="S744" t="s">
        <v>5084</v>
      </c>
      <c r="T744" t="s">
        <v>48</v>
      </c>
      <c r="U744" t="s">
        <v>853</v>
      </c>
      <c r="V744">
        <v>79837</v>
      </c>
      <c r="W744" t="s">
        <v>50</v>
      </c>
    </row>
    <row r="745" spans="1:23" x14ac:dyDescent="0.3">
      <c r="A745" t="s">
        <v>5085</v>
      </c>
      <c r="B745" s="1">
        <v>44958</v>
      </c>
      <c r="C745" s="1">
        <v>45039</v>
      </c>
      <c r="D745">
        <v>114</v>
      </c>
      <c r="E745" t="s">
        <v>24</v>
      </c>
      <c r="F745" t="s">
        <v>39</v>
      </c>
      <c r="G745" t="s">
        <v>74</v>
      </c>
      <c r="H745" t="s">
        <v>52</v>
      </c>
      <c r="I745" t="s">
        <v>42</v>
      </c>
      <c r="J745" t="s">
        <v>70</v>
      </c>
      <c r="K745" t="s">
        <v>30</v>
      </c>
      <c r="L745" t="s">
        <v>31</v>
      </c>
      <c r="M745">
        <v>114</v>
      </c>
      <c r="N745" t="s">
        <v>1855</v>
      </c>
      <c r="O745" t="s">
        <v>46</v>
      </c>
      <c r="P745">
        <v>114</v>
      </c>
      <c r="Q745">
        <v>0</v>
      </c>
      <c r="R745">
        <v>0</v>
      </c>
      <c r="S745" t="s">
        <v>5086</v>
      </c>
      <c r="T745" t="s">
        <v>35</v>
      </c>
      <c r="U745" t="s">
        <v>35</v>
      </c>
      <c r="V745">
        <v>0</v>
      </c>
      <c r="W745" t="s">
        <v>53</v>
      </c>
    </row>
    <row r="746" spans="1:23" x14ac:dyDescent="0.3">
      <c r="A746" t="s">
        <v>5085</v>
      </c>
      <c r="B746" s="1">
        <v>44958</v>
      </c>
      <c r="C746" s="1">
        <v>45029</v>
      </c>
      <c r="D746">
        <v>9937</v>
      </c>
      <c r="E746" t="s">
        <v>24</v>
      </c>
      <c r="F746" t="s">
        <v>25</v>
      </c>
      <c r="G746" t="s">
        <v>74</v>
      </c>
      <c r="H746" t="s">
        <v>52</v>
      </c>
      <c r="I746" t="s">
        <v>42</v>
      </c>
      <c r="J746" t="s">
        <v>70</v>
      </c>
      <c r="K746" t="s">
        <v>30</v>
      </c>
      <c r="L746" t="s">
        <v>31</v>
      </c>
      <c r="M746">
        <v>99370</v>
      </c>
      <c r="N746" t="s">
        <v>1855</v>
      </c>
      <c r="O746" t="s">
        <v>46</v>
      </c>
      <c r="P746">
        <v>99370</v>
      </c>
      <c r="Q746">
        <v>0</v>
      </c>
      <c r="R746">
        <v>0</v>
      </c>
      <c r="S746" t="s">
        <v>5086</v>
      </c>
      <c r="T746" t="s">
        <v>35</v>
      </c>
      <c r="U746" t="s">
        <v>35</v>
      </c>
      <c r="V746">
        <v>0</v>
      </c>
      <c r="W746" t="s">
        <v>53</v>
      </c>
    </row>
    <row r="747" spans="1:23" x14ac:dyDescent="0.3">
      <c r="A747" t="s">
        <v>5087</v>
      </c>
      <c r="B747" s="1">
        <v>44959</v>
      </c>
      <c r="C747" s="1">
        <v>45048</v>
      </c>
      <c r="D747">
        <v>7695</v>
      </c>
      <c r="E747" t="s">
        <v>38</v>
      </c>
      <c r="F747" t="s">
        <v>25</v>
      </c>
      <c r="G747" t="s">
        <v>109</v>
      </c>
      <c r="H747" t="s">
        <v>93</v>
      </c>
      <c r="I747" t="s">
        <v>42</v>
      </c>
      <c r="J747" t="s">
        <v>114</v>
      </c>
      <c r="K747" t="s">
        <v>54</v>
      </c>
      <c r="L747" t="s">
        <v>44</v>
      </c>
      <c r="M747">
        <v>76950</v>
      </c>
      <c r="N747" t="s">
        <v>115</v>
      </c>
      <c r="O747" t="s">
        <v>116</v>
      </c>
      <c r="P747">
        <v>76950</v>
      </c>
      <c r="Q747">
        <v>0</v>
      </c>
      <c r="R747">
        <v>0</v>
      </c>
      <c r="S747" t="s">
        <v>5088</v>
      </c>
      <c r="T747" t="s">
        <v>48</v>
      </c>
      <c r="U747" t="s">
        <v>173</v>
      </c>
      <c r="V747">
        <v>34995</v>
      </c>
      <c r="W747" t="s">
        <v>36</v>
      </c>
    </row>
    <row r="748" spans="1:23" x14ac:dyDescent="0.3">
      <c r="A748" t="s">
        <v>5087</v>
      </c>
      <c r="B748" s="1">
        <v>44959</v>
      </c>
      <c r="C748" s="1">
        <v>45043</v>
      </c>
      <c r="D748">
        <v>98</v>
      </c>
      <c r="E748" t="s">
        <v>38</v>
      </c>
      <c r="F748" t="s">
        <v>39</v>
      </c>
      <c r="G748" t="s">
        <v>109</v>
      </c>
      <c r="H748" t="s">
        <v>93</v>
      </c>
      <c r="I748" t="s">
        <v>42</v>
      </c>
      <c r="J748" t="s">
        <v>114</v>
      </c>
      <c r="K748" t="s">
        <v>54</v>
      </c>
      <c r="L748" t="s">
        <v>44</v>
      </c>
      <c r="M748">
        <v>98</v>
      </c>
      <c r="N748" t="s">
        <v>115</v>
      </c>
      <c r="O748" t="s">
        <v>116</v>
      </c>
      <c r="P748">
        <v>98</v>
      </c>
      <c r="Q748">
        <v>0</v>
      </c>
      <c r="R748">
        <v>0</v>
      </c>
      <c r="S748" t="s">
        <v>5088</v>
      </c>
      <c r="T748" t="s">
        <v>48</v>
      </c>
      <c r="U748" t="s">
        <v>173</v>
      </c>
      <c r="V748">
        <v>34995</v>
      </c>
      <c r="W748" t="s">
        <v>36</v>
      </c>
    </row>
    <row r="749" spans="1:23" x14ac:dyDescent="0.3">
      <c r="A749" t="s">
        <v>5089</v>
      </c>
      <c r="B749" s="1">
        <v>44960</v>
      </c>
      <c r="C749" s="1">
        <v>45036</v>
      </c>
      <c r="D749">
        <v>138</v>
      </c>
      <c r="E749" t="s">
        <v>24</v>
      </c>
      <c r="F749" t="s">
        <v>39</v>
      </c>
      <c r="G749" t="s">
        <v>74</v>
      </c>
      <c r="H749" t="s">
        <v>41</v>
      </c>
      <c r="I749" t="s">
        <v>28</v>
      </c>
      <c r="J749" t="s">
        <v>53</v>
      </c>
      <c r="K749" t="s">
        <v>30</v>
      </c>
      <c r="L749" t="s">
        <v>55</v>
      </c>
      <c r="M749">
        <v>138</v>
      </c>
      <c r="N749" t="s">
        <v>1682</v>
      </c>
      <c r="O749" t="s">
        <v>33</v>
      </c>
      <c r="P749">
        <v>0</v>
      </c>
      <c r="Q749">
        <v>0</v>
      </c>
      <c r="R749">
        <v>138</v>
      </c>
      <c r="S749" t="s">
        <v>5090</v>
      </c>
      <c r="T749" t="s">
        <v>48</v>
      </c>
      <c r="U749" t="s">
        <v>177</v>
      </c>
      <c r="V749">
        <v>49438</v>
      </c>
      <c r="W749" t="s">
        <v>50</v>
      </c>
    </row>
    <row r="750" spans="1:23" x14ac:dyDescent="0.3">
      <c r="A750" t="s">
        <v>5089</v>
      </c>
      <c r="B750" s="1">
        <v>44960</v>
      </c>
      <c r="C750" s="1">
        <v>45036</v>
      </c>
      <c r="D750">
        <v>92156</v>
      </c>
      <c r="E750" t="s">
        <v>24</v>
      </c>
      <c r="F750" t="s">
        <v>25</v>
      </c>
      <c r="G750" t="s">
        <v>74</v>
      </c>
      <c r="H750" t="s">
        <v>41</v>
      </c>
      <c r="I750" t="s">
        <v>28</v>
      </c>
      <c r="J750" t="s">
        <v>53</v>
      </c>
      <c r="K750" t="s">
        <v>30</v>
      </c>
      <c r="L750" t="s">
        <v>55</v>
      </c>
      <c r="M750">
        <v>92156</v>
      </c>
      <c r="N750" t="s">
        <v>1682</v>
      </c>
      <c r="O750" t="s">
        <v>33</v>
      </c>
      <c r="P750">
        <v>0</v>
      </c>
      <c r="Q750">
        <v>0</v>
      </c>
      <c r="R750">
        <v>92156</v>
      </c>
      <c r="S750" t="s">
        <v>5090</v>
      </c>
      <c r="T750" t="s">
        <v>48</v>
      </c>
      <c r="U750" t="s">
        <v>177</v>
      </c>
      <c r="V750">
        <v>49438</v>
      </c>
      <c r="W750" t="s">
        <v>50</v>
      </c>
    </row>
    <row r="751" spans="1:23" x14ac:dyDescent="0.3">
      <c r="A751" t="s">
        <v>5091</v>
      </c>
      <c r="B751" s="1">
        <v>44961</v>
      </c>
      <c r="C751" s="1">
        <v>45023</v>
      </c>
      <c r="D751">
        <v>73689</v>
      </c>
      <c r="E751" t="s">
        <v>38</v>
      </c>
      <c r="F751" t="s">
        <v>25</v>
      </c>
      <c r="G751" t="s">
        <v>74</v>
      </c>
      <c r="H751" t="s">
        <v>59</v>
      </c>
      <c r="I751" t="s">
        <v>28</v>
      </c>
      <c r="J751" t="s">
        <v>114</v>
      </c>
      <c r="K751" t="s">
        <v>54</v>
      </c>
      <c r="L751" t="s">
        <v>31</v>
      </c>
      <c r="M751">
        <v>73689</v>
      </c>
      <c r="N751" t="s">
        <v>5092</v>
      </c>
      <c r="O751" t="s">
        <v>33</v>
      </c>
      <c r="P751">
        <v>0</v>
      </c>
      <c r="Q751">
        <v>0</v>
      </c>
      <c r="R751">
        <v>73689</v>
      </c>
      <c r="S751" t="s">
        <v>5093</v>
      </c>
      <c r="T751" t="s">
        <v>35</v>
      </c>
      <c r="U751" t="s">
        <v>35</v>
      </c>
      <c r="V751">
        <v>0</v>
      </c>
      <c r="W751" t="s">
        <v>43</v>
      </c>
    </row>
    <row r="752" spans="1:23" x14ac:dyDescent="0.3">
      <c r="A752" t="s">
        <v>5094</v>
      </c>
      <c r="B752" s="1">
        <v>44962</v>
      </c>
      <c r="C752" s="1">
        <v>45028</v>
      </c>
      <c r="D752">
        <v>13</v>
      </c>
      <c r="E752" t="s">
        <v>38</v>
      </c>
      <c r="F752" t="s">
        <v>39</v>
      </c>
      <c r="G752" t="s">
        <v>26</v>
      </c>
      <c r="H752" t="s">
        <v>85</v>
      </c>
      <c r="I752" t="s">
        <v>42</v>
      </c>
      <c r="J752" t="s">
        <v>36</v>
      </c>
      <c r="K752" t="s">
        <v>30</v>
      </c>
      <c r="L752" t="s">
        <v>31</v>
      </c>
      <c r="M752">
        <v>130</v>
      </c>
      <c r="N752" t="s">
        <v>1040</v>
      </c>
      <c r="O752" t="s">
        <v>46</v>
      </c>
      <c r="P752">
        <v>130</v>
      </c>
      <c r="Q752">
        <v>0</v>
      </c>
      <c r="R752">
        <v>0</v>
      </c>
      <c r="S752" t="s">
        <v>5095</v>
      </c>
      <c r="T752" t="s">
        <v>48</v>
      </c>
      <c r="U752" t="s">
        <v>185</v>
      </c>
      <c r="V752">
        <v>56439</v>
      </c>
      <c r="W752" t="s">
        <v>50</v>
      </c>
    </row>
    <row r="753" spans="1:23" x14ac:dyDescent="0.3">
      <c r="A753" t="s">
        <v>5094</v>
      </c>
      <c r="B753" s="1">
        <v>44962</v>
      </c>
      <c r="C753" s="1">
        <v>45032</v>
      </c>
      <c r="D753">
        <v>11597</v>
      </c>
      <c r="E753" t="s">
        <v>38</v>
      </c>
      <c r="F753" t="s">
        <v>25</v>
      </c>
      <c r="G753" t="s">
        <v>26</v>
      </c>
      <c r="H753" t="s">
        <v>85</v>
      </c>
      <c r="I753" t="s">
        <v>42</v>
      </c>
      <c r="J753" t="s">
        <v>36</v>
      </c>
      <c r="K753" t="s">
        <v>30</v>
      </c>
      <c r="L753" t="s">
        <v>31</v>
      </c>
      <c r="M753">
        <v>11597</v>
      </c>
      <c r="N753" t="s">
        <v>1040</v>
      </c>
      <c r="O753" t="s">
        <v>46</v>
      </c>
      <c r="P753">
        <v>11597</v>
      </c>
      <c r="Q753">
        <v>0</v>
      </c>
      <c r="R753">
        <v>0</v>
      </c>
      <c r="S753" t="s">
        <v>5095</v>
      </c>
      <c r="T753" t="s">
        <v>48</v>
      </c>
      <c r="U753" t="s">
        <v>185</v>
      </c>
      <c r="V753">
        <v>56439</v>
      </c>
      <c r="W753" t="s">
        <v>50</v>
      </c>
    </row>
    <row r="754" spans="1:23" x14ac:dyDescent="0.3">
      <c r="A754" t="s">
        <v>5096</v>
      </c>
      <c r="B754" s="1">
        <v>44963</v>
      </c>
      <c r="C754" s="1">
        <v>45026</v>
      </c>
      <c r="D754">
        <v>43425</v>
      </c>
      <c r="E754" t="s">
        <v>38</v>
      </c>
      <c r="F754" t="s">
        <v>25</v>
      </c>
      <c r="G754" t="s">
        <v>40</v>
      </c>
      <c r="H754" t="s">
        <v>85</v>
      </c>
      <c r="I754" t="s">
        <v>42</v>
      </c>
      <c r="J754" t="s">
        <v>53</v>
      </c>
      <c r="K754" t="s">
        <v>54</v>
      </c>
      <c r="L754" t="s">
        <v>55</v>
      </c>
      <c r="M754">
        <v>43425</v>
      </c>
      <c r="N754" t="s">
        <v>4615</v>
      </c>
      <c r="O754" t="s">
        <v>116</v>
      </c>
      <c r="P754">
        <v>43425</v>
      </c>
      <c r="Q754">
        <v>0</v>
      </c>
      <c r="R754">
        <v>0</v>
      </c>
      <c r="S754" t="s">
        <v>5097</v>
      </c>
      <c r="T754" t="s">
        <v>48</v>
      </c>
      <c r="U754" t="s">
        <v>872</v>
      </c>
      <c r="V754">
        <v>48263</v>
      </c>
      <c r="W754" t="s">
        <v>50</v>
      </c>
    </row>
    <row r="755" spans="1:23" x14ac:dyDescent="0.3">
      <c r="A755" t="s">
        <v>5098</v>
      </c>
      <c r="B755" s="1">
        <v>44964</v>
      </c>
      <c r="C755" s="1">
        <v>45035</v>
      </c>
      <c r="D755">
        <v>23378</v>
      </c>
      <c r="E755" t="s">
        <v>24</v>
      </c>
      <c r="F755" t="s">
        <v>25</v>
      </c>
      <c r="G755" t="s">
        <v>26</v>
      </c>
      <c r="H755" t="s">
        <v>52</v>
      </c>
      <c r="I755" t="s">
        <v>42</v>
      </c>
      <c r="J755" t="s">
        <v>70</v>
      </c>
      <c r="K755" t="s">
        <v>54</v>
      </c>
      <c r="L755" t="s">
        <v>31</v>
      </c>
      <c r="M755">
        <v>23378</v>
      </c>
      <c r="N755" t="s">
        <v>5099</v>
      </c>
      <c r="O755" t="s">
        <v>61</v>
      </c>
      <c r="P755">
        <v>0</v>
      </c>
      <c r="Q755">
        <v>23378</v>
      </c>
      <c r="R755">
        <v>0</v>
      </c>
      <c r="S755" t="s">
        <v>5100</v>
      </c>
      <c r="T755" t="s">
        <v>35</v>
      </c>
      <c r="U755" t="s">
        <v>35</v>
      </c>
      <c r="V755">
        <v>0</v>
      </c>
      <c r="W755" t="s">
        <v>29</v>
      </c>
    </row>
    <row r="756" spans="1:23" x14ac:dyDescent="0.3">
      <c r="A756" t="s">
        <v>5101</v>
      </c>
      <c r="B756" s="1">
        <v>44965</v>
      </c>
      <c r="C756" s="1">
        <v>45031</v>
      </c>
      <c r="D756">
        <v>10778</v>
      </c>
      <c r="E756" t="s">
        <v>24</v>
      </c>
      <c r="F756" t="s">
        <v>25</v>
      </c>
      <c r="G756" t="s">
        <v>109</v>
      </c>
      <c r="H756" t="s">
        <v>52</v>
      </c>
      <c r="I756" t="s">
        <v>42</v>
      </c>
      <c r="J756" t="s">
        <v>64</v>
      </c>
      <c r="K756" t="s">
        <v>54</v>
      </c>
      <c r="L756" t="s">
        <v>55</v>
      </c>
      <c r="M756">
        <v>10778</v>
      </c>
      <c r="N756" t="s">
        <v>5102</v>
      </c>
      <c r="O756" t="s">
        <v>46</v>
      </c>
      <c r="P756">
        <v>10778</v>
      </c>
      <c r="Q756">
        <v>0</v>
      </c>
      <c r="R756">
        <v>0</v>
      </c>
      <c r="S756" t="s">
        <v>5103</v>
      </c>
      <c r="T756" t="s">
        <v>48</v>
      </c>
      <c r="U756" t="s">
        <v>196</v>
      </c>
      <c r="V756">
        <v>32453</v>
      </c>
      <c r="W756" t="s">
        <v>43</v>
      </c>
    </row>
    <row r="757" spans="1:23" x14ac:dyDescent="0.3">
      <c r="A757" t="s">
        <v>5101</v>
      </c>
      <c r="B757" s="1">
        <v>44965</v>
      </c>
      <c r="C757" s="1">
        <v>45036</v>
      </c>
      <c r="D757">
        <v>14</v>
      </c>
      <c r="E757" t="s">
        <v>24</v>
      </c>
      <c r="F757" t="s">
        <v>39</v>
      </c>
      <c r="G757" t="s">
        <v>109</v>
      </c>
      <c r="H757" t="s">
        <v>52</v>
      </c>
      <c r="I757" t="s">
        <v>42</v>
      </c>
      <c r="J757" t="s">
        <v>64</v>
      </c>
      <c r="K757" t="s">
        <v>54</v>
      </c>
      <c r="L757" t="s">
        <v>55</v>
      </c>
      <c r="M757">
        <v>140</v>
      </c>
      <c r="N757" t="s">
        <v>5102</v>
      </c>
      <c r="O757" t="s">
        <v>46</v>
      </c>
      <c r="P757">
        <v>140</v>
      </c>
      <c r="Q757">
        <v>0</v>
      </c>
      <c r="R757">
        <v>0</v>
      </c>
      <c r="S757" t="s">
        <v>5103</v>
      </c>
      <c r="T757" t="s">
        <v>48</v>
      </c>
      <c r="U757" t="s">
        <v>196</v>
      </c>
      <c r="V757">
        <v>32453</v>
      </c>
      <c r="W757" t="s">
        <v>43</v>
      </c>
    </row>
    <row r="758" spans="1:23" x14ac:dyDescent="0.3">
      <c r="A758" t="s">
        <v>5104</v>
      </c>
      <c r="B758" s="1">
        <v>44966</v>
      </c>
      <c r="C758" s="1">
        <v>45056</v>
      </c>
      <c r="D758">
        <v>118</v>
      </c>
      <c r="E758" t="s">
        <v>38</v>
      </c>
      <c r="F758" t="s">
        <v>39</v>
      </c>
      <c r="G758" t="s">
        <v>80</v>
      </c>
      <c r="H758" t="s">
        <v>85</v>
      </c>
      <c r="I758" t="s">
        <v>28</v>
      </c>
      <c r="J758" t="s">
        <v>36</v>
      </c>
      <c r="K758" t="s">
        <v>54</v>
      </c>
      <c r="L758" t="s">
        <v>31</v>
      </c>
      <c r="M758">
        <v>118</v>
      </c>
      <c r="N758" t="s">
        <v>5105</v>
      </c>
      <c r="O758" t="s">
        <v>33</v>
      </c>
      <c r="P758">
        <v>0</v>
      </c>
      <c r="Q758">
        <v>0</v>
      </c>
      <c r="R758">
        <v>118</v>
      </c>
      <c r="S758" t="s">
        <v>5106</v>
      </c>
      <c r="T758" t="s">
        <v>48</v>
      </c>
      <c r="U758" t="s">
        <v>882</v>
      </c>
      <c r="V758">
        <v>62147</v>
      </c>
      <c r="W758" t="s">
        <v>36</v>
      </c>
    </row>
    <row r="759" spans="1:23" x14ac:dyDescent="0.3">
      <c r="A759" t="s">
        <v>5104</v>
      </c>
      <c r="B759" s="1">
        <v>44966</v>
      </c>
      <c r="C759" s="1">
        <v>45036</v>
      </c>
      <c r="D759">
        <v>93379</v>
      </c>
      <c r="E759" t="s">
        <v>38</v>
      </c>
      <c r="F759" t="s">
        <v>25</v>
      </c>
      <c r="G759" t="s">
        <v>80</v>
      </c>
      <c r="H759" t="s">
        <v>85</v>
      </c>
      <c r="I759" t="s">
        <v>28</v>
      </c>
      <c r="J759" t="s">
        <v>36</v>
      </c>
      <c r="K759" t="s">
        <v>54</v>
      </c>
      <c r="L759" t="s">
        <v>31</v>
      </c>
      <c r="M759">
        <v>93379</v>
      </c>
      <c r="N759" t="s">
        <v>5105</v>
      </c>
      <c r="O759" t="s">
        <v>33</v>
      </c>
      <c r="P759">
        <v>0</v>
      </c>
      <c r="Q759">
        <v>0</v>
      </c>
      <c r="R759">
        <v>93379</v>
      </c>
      <c r="S759" t="s">
        <v>5106</v>
      </c>
      <c r="T759" t="s">
        <v>48</v>
      </c>
      <c r="U759" t="s">
        <v>882</v>
      </c>
      <c r="V759">
        <v>62147</v>
      </c>
      <c r="W759" t="s">
        <v>36</v>
      </c>
    </row>
    <row r="760" spans="1:23" x14ac:dyDescent="0.3">
      <c r="A760" t="s">
        <v>5107</v>
      </c>
      <c r="B760" s="1">
        <v>44967</v>
      </c>
      <c r="C760" s="1">
        <v>45042</v>
      </c>
      <c r="D760">
        <v>119</v>
      </c>
      <c r="E760" t="s">
        <v>38</v>
      </c>
      <c r="F760" t="s">
        <v>39</v>
      </c>
      <c r="G760" t="s">
        <v>119</v>
      </c>
      <c r="H760" t="s">
        <v>41</v>
      </c>
      <c r="I760" t="s">
        <v>28</v>
      </c>
      <c r="J760" t="s">
        <v>64</v>
      </c>
      <c r="K760" t="s">
        <v>54</v>
      </c>
      <c r="L760" t="s">
        <v>75</v>
      </c>
      <c r="M760">
        <v>119</v>
      </c>
      <c r="N760" t="s">
        <v>335</v>
      </c>
      <c r="O760" t="s">
        <v>33</v>
      </c>
      <c r="P760">
        <v>0</v>
      </c>
      <c r="Q760">
        <v>0</v>
      </c>
      <c r="R760">
        <v>119</v>
      </c>
      <c r="S760" t="s">
        <v>5108</v>
      </c>
      <c r="T760" t="s">
        <v>35</v>
      </c>
      <c r="U760" t="s">
        <v>35</v>
      </c>
      <c r="V760">
        <v>0</v>
      </c>
      <c r="W760" t="s">
        <v>50</v>
      </c>
    </row>
    <row r="761" spans="1:23" x14ac:dyDescent="0.3">
      <c r="A761" t="s">
        <v>5107</v>
      </c>
      <c r="B761" s="1">
        <v>44967</v>
      </c>
      <c r="C761" s="1">
        <v>45033</v>
      </c>
      <c r="D761">
        <v>30694</v>
      </c>
      <c r="E761" t="s">
        <v>38</v>
      </c>
      <c r="F761" t="s">
        <v>25</v>
      </c>
      <c r="G761" t="s">
        <v>119</v>
      </c>
      <c r="H761" t="s">
        <v>41</v>
      </c>
      <c r="I761" t="s">
        <v>28</v>
      </c>
      <c r="J761" t="s">
        <v>64</v>
      </c>
      <c r="K761" t="s">
        <v>54</v>
      </c>
      <c r="L761" t="s">
        <v>75</v>
      </c>
      <c r="M761">
        <v>30694</v>
      </c>
      <c r="N761" t="s">
        <v>335</v>
      </c>
      <c r="O761" t="s">
        <v>33</v>
      </c>
      <c r="P761">
        <v>0</v>
      </c>
      <c r="Q761">
        <v>0</v>
      </c>
      <c r="R761">
        <v>30694</v>
      </c>
      <c r="S761" t="s">
        <v>5108</v>
      </c>
      <c r="T761" t="s">
        <v>35</v>
      </c>
      <c r="U761" t="s">
        <v>35</v>
      </c>
      <c r="V761">
        <v>0</v>
      </c>
      <c r="W761" t="s">
        <v>50</v>
      </c>
    </row>
    <row r="762" spans="1:23" x14ac:dyDescent="0.3">
      <c r="A762" t="s">
        <v>5109</v>
      </c>
      <c r="B762" s="1">
        <v>44968</v>
      </c>
      <c r="C762" s="1">
        <v>45058</v>
      </c>
      <c r="D762">
        <v>64359</v>
      </c>
      <c r="E762" t="s">
        <v>38</v>
      </c>
      <c r="F762" t="s">
        <v>25</v>
      </c>
      <c r="G762" t="s">
        <v>74</v>
      </c>
      <c r="H762" t="s">
        <v>41</v>
      </c>
      <c r="I762" t="s">
        <v>42</v>
      </c>
      <c r="J762" t="s">
        <v>53</v>
      </c>
      <c r="K762" t="s">
        <v>30</v>
      </c>
      <c r="L762" t="s">
        <v>55</v>
      </c>
      <c r="M762">
        <v>64359</v>
      </c>
      <c r="N762" t="s">
        <v>3407</v>
      </c>
      <c r="O762" t="s">
        <v>46</v>
      </c>
      <c r="P762">
        <v>64359</v>
      </c>
      <c r="Q762">
        <v>0</v>
      </c>
      <c r="R762">
        <v>0</v>
      </c>
      <c r="S762" t="s">
        <v>5110</v>
      </c>
      <c r="T762" t="s">
        <v>48</v>
      </c>
      <c r="U762" t="s">
        <v>889</v>
      </c>
      <c r="V762">
        <v>98153</v>
      </c>
      <c r="W762" t="s">
        <v>43</v>
      </c>
    </row>
    <row r="763" spans="1:23" x14ac:dyDescent="0.3">
      <c r="A763" t="s">
        <v>5111</v>
      </c>
      <c r="B763" s="1">
        <v>44969</v>
      </c>
      <c r="C763" s="1">
        <v>45041</v>
      </c>
      <c r="D763">
        <v>82969</v>
      </c>
      <c r="E763" t="s">
        <v>24</v>
      </c>
      <c r="F763" t="s">
        <v>25</v>
      </c>
      <c r="G763" t="s">
        <v>80</v>
      </c>
      <c r="H763" t="s">
        <v>85</v>
      </c>
      <c r="I763" t="s">
        <v>42</v>
      </c>
      <c r="J763" t="s">
        <v>43</v>
      </c>
      <c r="K763" t="s">
        <v>54</v>
      </c>
      <c r="L763" t="s">
        <v>66</v>
      </c>
      <c r="M763">
        <v>82969</v>
      </c>
      <c r="N763" t="s">
        <v>368</v>
      </c>
      <c r="O763" t="s">
        <v>61</v>
      </c>
      <c r="P763">
        <v>0</v>
      </c>
      <c r="Q763">
        <v>82969</v>
      </c>
      <c r="R763">
        <v>0</v>
      </c>
      <c r="S763" t="s">
        <v>5112</v>
      </c>
      <c r="T763" t="s">
        <v>35</v>
      </c>
      <c r="U763" t="s">
        <v>35</v>
      </c>
      <c r="V763">
        <v>0</v>
      </c>
      <c r="W763" t="s">
        <v>50</v>
      </c>
    </row>
    <row r="764" spans="1:23" x14ac:dyDescent="0.3">
      <c r="A764" t="s">
        <v>5113</v>
      </c>
      <c r="B764" s="1">
        <v>44970</v>
      </c>
      <c r="C764" s="1">
        <v>45033</v>
      </c>
      <c r="D764">
        <v>79842</v>
      </c>
      <c r="E764" t="s">
        <v>24</v>
      </c>
      <c r="F764" t="s">
        <v>25</v>
      </c>
      <c r="G764" t="s">
        <v>74</v>
      </c>
      <c r="H764" t="s">
        <v>59</v>
      </c>
      <c r="I764" t="s">
        <v>42</v>
      </c>
      <c r="J764" t="s">
        <v>50</v>
      </c>
      <c r="K764" t="s">
        <v>30</v>
      </c>
      <c r="L764" t="s">
        <v>66</v>
      </c>
      <c r="M764">
        <v>79842</v>
      </c>
      <c r="N764" t="s">
        <v>5114</v>
      </c>
      <c r="O764" t="s">
        <v>46</v>
      </c>
      <c r="P764">
        <v>79842</v>
      </c>
      <c r="Q764">
        <v>0</v>
      </c>
      <c r="R764">
        <v>0</v>
      </c>
      <c r="S764" t="s">
        <v>5115</v>
      </c>
      <c r="T764" t="s">
        <v>48</v>
      </c>
      <c r="U764" t="s">
        <v>1510</v>
      </c>
      <c r="V764">
        <v>55133</v>
      </c>
      <c r="W764" t="s">
        <v>29</v>
      </c>
    </row>
    <row r="765" spans="1:23" x14ac:dyDescent="0.3">
      <c r="A765" t="s">
        <v>5116</v>
      </c>
      <c r="B765" s="1">
        <v>44971</v>
      </c>
      <c r="C765" s="1">
        <v>45037</v>
      </c>
      <c r="D765">
        <v>87648</v>
      </c>
      <c r="E765" t="s">
        <v>24</v>
      </c>
      <c r="F765" t="s">
        <v>25</v>
      </c>
      <c r="G765" t="s">
        <v>80</v>
      </c>
      <c r="H765" t="s">
        <v>52</v>
      </c>
      <c r="I765" t="s">
        <v>42</v>
      </c>
      <c r="J765" t="s">
        <v>114</v>
      </c>
      <c r="K765" t="s">
        <v>30</v>
      </c>
      <c r="L765" t="s">
        <v>75</v>
      </c>
      <c r="M765">
        <v>87648</v>
      </c>
      <c r="N765" t="s">
        <v>5117</v>
      </c>
      <c r="O765" t="s">
        <v>61</v>
      </c>
      <c r="P765">
        <v>0</v>
      </c>
      <c r="Q765">
        <v>87648</v>
      </c>
      <c r="R765">
        <v>0</v>
      </c>
      <c r="S765" t="s">
        <v>5118</v>
      </c>
      <c r="T765" t="s">
        <v>48</v>
      </c>
      <c r="U765" t="s">
        <v>216</v>
      </c>
      <c r="V765">
        <v>47857</v>
      </c>
      <c r="W765" t="s">
        <v>50</v>
      </c>
    </row>
    <row r="766" spans="1:23" x14ac:dyDescent="0.3">
      <c r="A766" t="s">
        <v>5116</v>
      </c>
      <c r="B766" s="1">
        <v>44971</v>
      </c>
      <c r="C766" s="1">
        <v>45036</v>
      </c>
      <c r="D766">
        <v>10</v>
      </c>
      <c r="E766" t="s">
        <v>24</v>
      </c>
      <c r="F766" t="s">
        <v>39</v>
      </c>
      <c r="G766" t="s">
        <v>80</v>
      </c>
      <c r="H766" t="s">
        <v>52</v>
      </c>
      <c r="I766" t="s">
        <v>42</v>
      </c>
      <c r="J766" t="s">
        <v>114</v>
      </c>
      <c r="K766" t="s">
        <v>30</v>
      </c>
      <c r="L766" t="s">
        <v>75</v>
      </c>
      <c r="M766">
        <v>100</v>
      </c>
      <c r="N766" t="s">
        <v>5117</v>
      </c>
      <c r="O766" t="s">
        <v>61</v>
      </c>
      <c r="P766">
        <v>0</v>
      </c>
      <c r="Q766">
        <v>100</v>
      </c>
      <c r="R766">
        <v>0</v>
      </c>
      <c r="S766" t="s">
        <v>5118</v>
      </c>
      <c r="T766" t="s">
        <v>48</v>
      </c>
      <c r="U766" t="s">
        <v>216</v>
      </c>
      <c r="V766">
        <v>47857</v>
      </c>
      <c r="W766" t="s">
        <v>50</v>
      </c>
    </row>
    <row r="767" spans="1:23" x14ac:dyDescent="0.3">
      <c r="A767" t="s">
        <v>5119</v>
      </c>
      <c r="B767" s="1">
        <v>44972</v>
      </c>
      <c r="C767" s="1">
        <v>45053</v>
      </c>
      <c r="D767">
        <v>85251</v>
      </c>
      <c r="E767" t="s">
        <v>38</v>
      </c>
      <c r="F767" t="s">
        <v>25</v>
      </c>
      <c r="G767" t="s">
        <v>26</v>
      </c>
      <c r="H767" t="s">
        <v>27</v>
      </c>
      <c r="I767" t="s">
        <v>42</v>
      </c>
      <c r="J767" t="s">
        <v>43</v>
      </c>
      <c r="K767" t="s">
        <v>30</v>
      </c>
      <c r="L767" t="s">
        <v>55</v>
      </c>
      <c r="M767">
        <v>85251</v>
      </c>
      <c r="N767" t="s">
        <v>5120</v>
      </c>
      <c r="O767" t="s">
        <v>61</v>
      </c>
      <c r="P767">
        <v>0</v>
      </c>
      <c r="Q767">
        <v>85251</v>
      </c>
      <c r="R767">
        <v>0</v>
      </c>
      <c r="S767" t="s">
        <v>5121</v>
      </c>
      <c r="T767" t="s">
        <v>48</v>
      </c>
      <c r="U767" t="s">
        <v>902</v>
      </c>
      <c r="V767">
        <v>1794</v>
      </c>
      <c r="W767" t="s">
        <v>50</v>
      </c>
    </row>
    <row r="768" spans="1:23" x14ac:dyDescent="0.3">
      <c r="A768" t="s">
        <v>5122</v>
      </c>
      <c r="B768" s="1">
        <v>44973</v>
      </c>
      <c r="C768" s="1">
        <v>45057</v>
      </c>
      <c r="D768">
        <v>32318</v>
      </c>
      <c r="E768" t="s">
        <v>38</v>
      </c>
      <c r="F768" t="s">
        <v>25</v>
      </c>
      <c r="G768" t="s">
        <v>40</v>
      </c>
      <c r="H768" t="s">
        <v>52</v>
      </c>
      <c r="I768" t="s">
        <v>42</v>
      </c>
      <c r="J768" t="s">
        <v>50</v>
      </c>
      <c r="K768" t="s">
        <v>30</v>
      </c>
      <c r="L768" t="s">
        <v>66</v>
      </c>
      <c r="M768">
        <v>32318</v>
      </c>
      <c r="N768" t="s">
        <v>5123</v>
      </c>
      <c r="O768" t="s">
        <v>61</v>
      </c>
      <c r="P768">
        <v>0</v>
      </c>
      <c r="Q768">
        <v>32318</v>
      </c>
      <c r="R768">
        <v>0</v>
      </c>
      <c r="S768" t="s">
        <v>5124</v>
      </c>
      <c r="T768" t="s">
        <v>35</v>
      </c>
      <c r="U768" t="s">
        <v>35</v>
      </c>
      <c r="V768">
        <v>0</v>
      </c>
      <c r="W768" t="s">
        <v>43</v>
      </c>
    </row>
    <row r="769" spans="1:23" x14ac:dyDescent="0.3">
      <c r="A769" t="s">
        <v>5125</v>
      </c>
      <c r="B769" s="1">
        <v>44974</v>
      </c>
      <c r="C769" s="1">
        <v>45044</v>
      </c>
      <c r="D769">
        <v>73904</v>
      </c>
      <c r="E769" t="s">
        <v>38</v>
      </c>
      <c r="F769" t="s">
        <v>25</v>
      </c>
      <c r="G769" t="s">
        <v>80</v>
      </c>
      <c r="H769" t="s">
        <v>93</v>
      </c>
      <c r="I769" t="s">
        <v>28</v>
      </c>
      <c r="J769" t="s">
        <v>43</v>
      </c>
      <c r="K769" t="s">
        <v>54</v>
      </c>
      <c r="L769" t="s">
        <v>75</v>
      </c>
      <c r="M769">
        <v>73904</v>
      </c>
      <c r="N769" t="s">
        <v>1836</v>
      </c>
      <c r="O769" t="s">
        <v>33</v>
      </c>
      <c r="P769">
        <v>0</v>
      </c>
      <c r="Q769">
        <v>0</v>
      </c>
      <c r="R769">
        <v>73904</v>
      </c>
      <c r="S769" t="s">
        <v>5126</v>
      </c>
      <c r="T769" t="s">
        <v>35</v>
      </c>
      <c r="U769" t="s">
        <v>35</v>
      </c>
      <c r="V769">
        <v>0</v>
      </c>
      <c r="W769" t="s">
        <v>36</v>
      </c>
    </row>
    <row r="770" spans="1:23" x14ac:dyDescent="0.3">
      <c r="A770" t="s">
        <v>5127</v>
      </c>
      <c r="B770" s="1">
        <v>44975</v>
      </c>
      <c r="C770" s="1">
        <v>45046</v>
      </c>
      <c r="D770">
        <v>63422</v>
      </c>
      <c r="E770" t="s">
        <v>38</v>
      </c>
      <c r="F770" t="s">
        <v>25</v>
      </c>
      <c r="G770" t="s">
        <v>80</v>
      </c>
      <c r="H770" t="s">
        <v>52</v>
      </c>
      <c r="I770" t="s">
        <v>42</v>
      </c>
      <c r="J770" t="s">
        <v>70</v>
      </c>
      <c r="K770" t="s">
        <v>30</v>
      </c>
      <c r="L770" t="s">
        <v>55</v>
      </c>
      <c r="M770">
        <v>63422</v>
      </c>
      <c r="N770" t="s">
        <v>4851</v>
      </c>
      <c r="O770" t="s">
        <v>61</v>
      </c>
      <c r="P770">
        <v>0</v>
      </c>
      <c r="Q770">
        <v>63422</v>
      </c>
      <c r="R770">
        <v>0</v>
      </c>
      <c r="S770" t="s">
        <v>5128</v>
      </c>
      <c r="T770" t="s">
        <v>48</v>
      </c>
      <c r="U770" t="s">
        <v>2634</v>
      </c>
      <c r="V770">
        <v>40634</v>
      </c>
      <c r="W770" t="s">
        <v>29</v>
      </c>
    </row>
    <row r="771" spans="1:23" x14ac:dyDescent="0.3">
      <c r="A771" t="s">
        <v>5129</v>
      </c>
      <c r="B771" s="1">
        <v>44976</v>
      </c>
      <c r="C771" s="1">
        <v>45045</v>
      </c>
      <c r="D771">
        <v>86733</v>
      </c>
      <c r="E771" t="s">
        <v>24</v>
      </c>
      <c r="F771" t="s">
        <v>25</v>
      </c>
      <c r="G771" t="s">
        <v>26</v>
      </c>
      <c r="H771" t="s">
        <v>52</v>
      </c>
      <c r="I771" t="s">
        <v>28</v>
      </c>
      <c r="J771" t="s">
        <v>70</v>
      </c>
      <c r="K771" t="s">
        <v>30</v>
      </c>
      <c r="L771" t="s">
        <v>75</v>
      </c>
      <c r="M771">
        <v>86733</v>
      </c>
      <c r="N771" t="s">
        <v>5130</v>
      </c>
      <c r="O771" t="s">
        <v>33</v>
      </c>
      <c r="P771">
        <v>0</v>
      </c>
      <c r="Q771">
        <v>0</v>
      </c>
      <c r="R771">
        <v>86733</v>
      </c>
      <c r="S771" t="s">
        <v>5131</v>
      </c>
      <c r="T771" t="s">
        <v>48</v>
      </c>
      <c r="U771" t="s">
        <v>3667</v>
      </c>
      <c r="V771">
        <v>20521</v>
      </c>
      <c r="W771" t="s">
        <v>43</v>
      </c>
    </row>
    <row r="772" spans="1:23" x14ac:dyDescent="0.3">
      <c r="A772" t="s">
        <v>5132</v>
      </c>
      <c r="B772" s="1">
        <v>44977</v>
      </c>
      <c r="C772" s="1">
        <v>45039</v>
      </c>
      <c r="D772">
        <v>81195</v>
      </c>
      <c r="E772" t="s">
        <v>24</v>
      </c>
      <c r="F772" t="s">
        <v>25</v>
      </c>
      <c r="G772" t="s">
        <v>119</v>
      </c>
      <c r="H772" t="s">
        <v>52</v>
      </c>
      <c r="I772" t="s">
        <v>42</v>
      </c>
      <c r="J772" t="s">
        <v>43</v>
      </c>
      <c r="K772" t="s">
        <v>30</v>
      </c>
      <c r="L772" t="s">
        <v>31</v>
      </c>
      <c r="M772">
        <v>81195</v>
      </c>
      <c r="N772" t="s">
        <v>120</v>
      </c>
      <c r="O772" t="s">
        <v>46</v>
      </c>
      <c r="P772">
        <v>81195</v>
      </c>
      <c r="Q772">
        <v>0</v>
      </c>
      <c r="R772">
        <v>0</v>
      </c>
      <c r="S772" t="s">
        <v>5133</v>
      </c>
      <c r="T772" t="s">
        <v>48</v>
      </c>
      <c r="U772" t="s">
        <v>236</v>
      </c>
      <c r="V772">
        <v>1325</v>
      </c>
      <c r="W772" t="s">
        <v>36</v>
      </c>
    </row>
    <row r="773" spans="1:23" x14ac:dyDescent="0.3">
      <c r="A773" t="s">
        <v>5134</v>
      </c>
      <c r="B773" s="1">
        <v>44978</v>
      </c>
      <c r="C773" s="1">
        <v>45044</v>
      </c>
      <c r="D773">
        <v>16244</v>
      </c>
      <c r="E773" t="s">
        <v>24</v>
      </c>
      <c r="F773" t="s">
        <v>25</v>
      </c>
      <c r="G773" t="s">
        <v>74</v>
      </c>
      <c r="H773" t="s">
        <v>27</v>
      </c>
      <c r="I773" t="s">
        <v>42</v>
      </c>
      <c r="J773" t="s">
        <v>70</v>
      </c>
      <c r="K773" t="s">
        <v>54</v>
      </c>
      <c r="L773" t="s">
        <v>55</v>
      </c>
      <c r="M773">
        <v>16244</v>
      </c>
      <c r="N773" t="s">
        <v>3901</v>
      </c>
      <c r="O773" t="s">
        <v>46</v>
      </c>
      <c r="P773">
        <v>16244</v>
      </c>
      <c r="Q773">
        <v>0</v>
      </c>
      <c r="R773">
        <v>0</v>
      </c>
      <c r="S773" t="s">
        <v>5135</v>
      </c>
      <c r="T773" t="s">
        <v>35</v>
      </c>
      <c r="U773" t="s">
        <v>35</v>
      </c>
      <c r="V773">
        <v>0</v>
      </c>
      <c r="W773" t="s">
        <v>29</v>
      </c>
    </row>
    <row r="774" spans="1:23" x14ac:dyDescent="0.3">
      <c r="A774" t="s">
        <v>5136</v>
      </c>
      <c r="B774" s="1">
        <v>44979</v>
      </c>
      <c r="C774" s="1">
        <v>45057</v>
      </c>
      <c r="D774">
        <v>41036</v>
      </c>
      <c r="E774" t="s">
        <v>24</v>
      </c>
      <c r="F774" t="s">
        <v>25</v>
      </c>
      <c r="G774" t="s">
        <v>109</v>
      </c>
      <c r="H774" t="s">
        <v>93</v>
      </c>
      <c r="I774" t="s">
        <v>42</v>
      </c>
      <c r="J774" t="s">
        <v>53</v>
      </c>
      <c r="K774" t="s">
        <v>54</v>
      </c>
      <c r="L774" t="s">
        <v>75</v>
      </c>
      <c r="M774">
        <v>41036</v>
      </c>
      <c r="N774" t="s">
        <v>683</v>
      </c>
      <c r="O774" t="s">
        <v>46</v>
      </c>
      <c r="P774">
        <v>41036</v>
      </c>
      <c r="Q774">
        <v>0</v>
      </c>
      <c r="R774">
        <v>0</v>
      </c>
      <c r="S774" t="s">
        <v>5137</v>
      </c>
      <c r="T774" t="s">
        <v>48</v>
      </c>
      <c r="U774" t="s">
        <v>244</v>
      </c>
      <c r="V774">
        <v>76259</v>
      </c>
      <c r="W774" t="s">
        <v>50</v>
      </c>
    </row>
    <row r="775" spans="1:23" x14ac:dyDescent="0.3">
      <c r="A775" t="s">
        <v>5136</v>
      </c>
      <c r="B775" s="1">
        <v>44979</v>
      </c>
      <c r="C775" s="1">
        <v>45040</v>
      </c>
      <c r="D775">
        <v>123</v>
      </c>
      <c r="E775" t="s">
        <v>24</v>
      </c>
      <c r="F775" t="s">
        <v>39</v>
      </c>
      <c r="G775" t="s">
        <v>109</v>
      </c>
      <c r="H775" t="s">
        <v>93</v>
      </c>
      <c r="I775" t="s">
        <v>42</v>
      </c>
      <c r="J775" t="s">
        <v>53</v>
      </c>
      <c r="K775" t="s">
        <v>54</v>
      </c>
      <c r="L775" t="s">
        <v>75</v>
      </c>
      <c r="M775">
        <v>123</v>
      </c>
      <c r="N775" t="s">
        <v>683</v>
      </c>
      <c r="O775" t="s">
        <v>46</v>
      </c>
      <c r="P775">
        <v>123</v>
      </c>
      <c r="Q775">
        <v>0</v>
      </c>
      <c r="R775">
        <v>0</v>
      </c>
      <c r="S775" t="s">
        <v>5137</v>
      </c>
      <c r="T775" t="s">
        <v>48</v>
      </c>
      <c r="U775" t="s">
        <v>244</v>
      </c>
      <c r="V775">
        <v>76259</v>
      </c>
      <c r="W775" t="s">
        <v>50</v>
      </c>
    </row>
    <row r="776" spans="1:23" x14ac:dyDescent="0.3">
      <c r="A776" t="s">
        <v>5138</v>
      </c>
      <c r="B776" s="1">
        <v>44980</v>
      </c>
      <c r="C776" s="1">
        <v>45065</v>
      </c>
      <c r="D776">
        <v>70184</v>
      </c>
      <c r="E776" t="s">
        <v>24</v>
      </c>
      <c r="F776" t="s">
        <v>25</v>
      </c>
      <c r="G776" t="s">
        <v>80</v>
      </c>
      <c r="H776" t="s">
        <v>41</v>
      </c>
      <c r="I776" t="s">
        <v>42</v>
      </c>
      <c r="J776" t="s">
        <v>50</v>
      </c>
      <c r="K776" t="s">
        <v>54</v>
      </c>
      <c r="L776" t="s">
        <v>66</v>
      </c>
      <c r="M776">
        <v>70184</v>
      </c>
      <c r="N776" t="s">
        <v>67</v>
      </c>
      <c r="O776" t="s">
        <v>46</v>
      </c>
      <c r="P776">
        <v>70184</v>
      </c>
      <c r="Q776">
        <v>0</v>
      </c>
      <c r="R776">
        <v>0</v>
      </c>
      <c r="S776" t="s">
        <v>5139</v>
      </c>
      <c r="T776" t="s">
        <v>35</v>
      </c>
      <c r="U776" t="s">
        <v>35</v>
      </c>
      <c r="V776">
        <v>0</v>
      </c>
      <c r="W776" t="s">
        <v>64</v>
      </c>
    </row>
    <row r="777" spans="1:23" x14ac:dyDescent="0.3">
      <c r="A777" t="s">
        <v>5140</v>
      </c>
      <c r="B777" s="1">
        <v>44981</v>
      </c>
      <c r="C777" s="1">
        <v>45058</v>
      </c>
      <c r="D777">
        <v>18179</v>
      </c>
      <c r="E777" t="s">
        <v>24</v>
      </c>
      <c r="F777" t="s">
        <v>25</v>
      </c>
      <c r="G777" t="s">
        <v>74</v>
      </c>
      <c r="H777" t="s">
        <v>41</v>
      </c>
      <c r="I777" t="s">
        <v>42</v>
      </c>
      <c r="J777" t="s">
        <v>43</v>
      </c>
      <c r="K777" t="s">
        <v>54</v>
      </c>
      <c r="L777" t="s">
        <v>66</v>
      </c>
      <c r="M777">
        <v>18179</v>
      </c>
      <c r="N777" t="s">
        <v>3518</v>
      </c>
      <c r="O777" t="s">
        <v>46</v>
      </c>
      <c r="P777">
        <v>18179</v>
      </c>
      <c r="Q777">
        <v>0</v>
      </c>
      <c r="R777">
        <v>0</v>
      </c>
      <c r="S777" t="s">
        <v>5141</v>
      </c>
      <c r="T777" t="s">
        <v>35</v>
      </c>
      <c r="U777" t="s">
        <v>35</v>
      </c>
      <c r="V777">
        <v>0</v>
      </c>
      <c r="W777" t="s">
        <v>29</v>
      </c>
    </row>
    <row r="778" spans="1:23" x14ac:dyDescent="0.3">
      <c r="A778" t="s">
        <v>5142</v>
      </c>
      <c r="B778" s="1">
        <v>44982</v>
      </c>
      <c r="C778" s="1">
        <v>45061</v>
      </c>
      <c r="D778">
        <v>11263</v>
      </c>
      <c r="E778" t="s">
        <v>38</v>
      </c>
      <c r="F778" t="s">
        <v>25</v>
      </c>
      <c r="G778" t="s">
        <v>80</v>
      </c>
      <c r="H778" t="s">
        <v>59</v>
      </c>
      <c r="I778" t="s">
        <v>42</v>
      </c>
      <c r="J778" t="s">
        <v>53</v>
      </c>
      <c r="K778" t="s">
        <v>54</v>
      </c>
      <c r="L778" t="s">
        <v>31</v>
      </c>
      <c r="M778">
        <v>11263</v>
      </c>
      <c r="N778" t="s">
        <v>1757</v>
      </c>
      <c r="O778" t="s">
        <v>61</v>
      </c>
      <c r="P778">
        <v>0</v>
      </c>
      <c r="Q778">
        <v>11263</v>
      </c>
      <c r="R778">
        <v>0</v>
      </c>
      <c r="S778" t="s">
        <v>5143</v>
      </c>
      <c r="T778" t="s">
        <v>35</v>
      </c>
      <c r="U778" t="s">
        <v>35</v>
      </c>
      <c r="V778">
        <v>0</v>
      </c>
      <c r="W778" t="s">
        <v>53</v>
      </c>
    </row>
    <row r="779" spans="1:23" x14ac:dyDescent="0.3">
      <c r="A779" t="s">
        <v>5144</v>
      </c>
      <c r="B779" s="1">
        <v>44983</v>
      </c>
      <c r="C779" s="1">
        <v>45050</v>
      </c>
      <c r="D779">
        <v>67788</v>
      </c>
      <c r="E779" t="s">
        <v>24</v>
      </c>
      <c r="F779" t="s">
        <v>25</v>
      </c>
      <c r="G779" t="s">
        <v>109</v>
      </c>
      <c r="H779" t="s">
        <v>27</v>
      </c>
      <c r="I779" t="s">
        <v>42</v>
      </c>
      <c r="J779" t="s">
        <v>50</v>
      </c>
      <c r="K779" t="s">
        <v>30</v>
      </c>
      <c r="L779" t="s">
        <v>31</v>
      </c>
      <c r="M779">
        <v>67788</v>
      </c>
      <c r="N779" t="s">
        <v>5145</v>
      </c>
      <c r="O779" t="s">
        <v>61</v>
      </c>
      <c r="P779">
        <v>0</v>
      </c>
      <c r="Q779">
        <v>67788</v>
      </c>
      <c r="R779">
        <v>0</v>
      </c>
      <c r="S779" t="s">
        <v>5146</v>
      </c>
      <c r="T779" t="s">
        <v>48</v>
      </c>
      <c r="U779" t="s">
        <v>935</v>
      </c>
      <c r="V779">
        <v>87715</v>
      </c>
      <c r="W779" t="s">
        <v>53</v>
      </c>
    </row>
    <row r="780" spans="1:23" x14ac:dyDescent="0.3">
      <c r="A780" t="s">
        <v>5147</v>
      </c>
      <c r="B780" s="1">
        <v>44984</v>
      </c>
      <c r="C780" s="1">
        <v>45062</v>
      </c>
      <c r="D780">
        <v>93333</v>
      </c>
      <c r="E780" t="s">
        <v>24</v>
      </c>
      <c r="F780" t="s">
        <v>25</v>
      </c>
      <c r="G780" t="s">
        <v>74</v>
      </c>
      <c r="H780" t="s">
        <v>41</v>
      </c>
      <c r="I780" t="s">
        <v>42</v>
      </c>
      <c r="J780" t="s">
        <v>64</v>
      </c>
      <c r="K780" t="s">
        <v>30</v>
      </c>
      <c r="L780" t="s">
        <v>66</v>
      </c>
      <c r="M780">
        <v>93333</v>
      </c>
      <c r="N780" t="s">
        <v>2893</v>
      </c>
      <c r="O780" t="s">
        <v>46</v>
      </c>
      <c r="P780">
        <v>93333</v>
      </c>
      <c r="Q780">
        <v>0</v>
      </c>
      <c r="R780">
        <v>0</v>
      </c>
      <c r="S780" t="s">
        <v>5148</v>
      </c>
      <c r="T780" t="s">
        <v>35</v>
      </c>
      <c r="U780" t="s">
        <v>35</v>
      </c>
      <c r="V780">
        <v>0</v>
      </c>
      <c r="W780" t="s">
        <v>64</v>
      </c>
    </row>
    <row r="781" spans="1:23" x14ac:dyDescent="0.3">
      <c r="A781" t="s">
        <v>5149</v>
      </c>
      <c r="B781" s="1">
        <v>44985</v>
      </c>
      <c r="C781" s="1">
        <v>45048</v>
      </c>
      <c r="D781">
        <v>8836</v>
      </c>
      <c r="E781" t="s">
        <v>38</v>
      </c>
      <c r="F781" t="s">
        <v>25</v>
      </c>
      <c r="G781" t="s">
        <v>40</v>
      </c>
      <c r="H781" t="s">
        <v>52</v>
      </c>
      <c r="I781" t="s">
        <v>42</v>
      </c>
      <c r="J781" t="s">
        <v>70</v>
      </c>
      <c r="K781" t="s">
        <v>30</v>
      </c>
      <c r="L781" t="s">
        <v>31</v>
      </c>
      <c r="M781">
        <v>88360</v>
      </c>
      <c r="N781" t="s">
        <v>1406</v>
      </c>
      <c r="O781" t="s">
        <v>116</v>
      </c>
      <c r="P781">
        <v>88360</v>
      </c>
      <c r="Q781">
        <v>0</v>
      </c>
      <c r="R781">
        <v>0</v>
      </c>
      <c r="S781" t="s">
        <v>5150</v>
      </c>
      <c r="T781" t="s">
        <v>48</v>
      </c>
      <c r="U781" t="s">
        <v>266</v>
      </c>
      <c r="V781">
        <v>30854</v>
      </c>
      <c r="W781" t="s">
        <v>53</v>
      </c>
    </row>
    <row r="782" spans="1:23" x14ac:dyDescent="0.3">
      <c r="A782" t="s">
        <v>5149</v>
      </c>
      <c r="B782" s="1">
        <v>44985</v>
      </c>
      <c r="C782" s="1">
        <v>45056</v>
      </c>
      <c r="D782">
        <v>121</v>
      </c>
      <c r="E782" t="s">
        <v>38</v>
      </c>
      <c r="F782" t="s">
        <v>39</v>
      </c>
      <c r="G782" t="s">
        <v>40</v>
      </c>
      <c r="H782" t="s">
        <v>52</v>
      </c>
      <c r="I782" t="s">
        <v>42</v>
      </c>
      <c r="J782" t="s">
        <v>70</v>
      </c>
      <c r="K782" t="s">
        <v>30</v>
      </c>
      <c r="L782" t="s">
        <v>31</v>
      </c>
      <c r="M782">
        <v>121</v>
      </c>
      <c r="N782" t="s">
        <v>1406</v>
      </c>
      <c r="O782" t="s">
        <v>116</v>
      </c>
      <c r="P782">
        <v>121</v>
      </c>
      <c r="Q782">
        <v>0</v>
      </c>
      <c r="R782">
        <v>0</v>
      </c>
      <c r="S782" t="s">
        <v>5150</v>
      </c>
      <c r="T782" t="s">
        <v>48</v>
      </c>
      <c r="U782" t="s">
        <v>266</v>
      </c>
      <c r="V782">
        <v>30854</v>
      </c>
      <c r="W782" t="s">
        <v>53</v>
      </c>
    </row>
    <row r="783" spans="1:23" x14ac:dyDescent="0.3">
      <c r="A783" t="s">
        <v>5151</v>
      </c>
      <c r="B783" s="1">
        <v>44986</v>
      </c>
      <c r="C783" s="1">
        <v>45050</v>
      </c>
      <c r="D783">
        <v>28255</v>
      </c>
      <c r="E783" t="s">
        <v>24</v>
      </c>
      <c r="F783" t="s">
        <v>25</v>
      </c>
      <c r="G783" t="s">
        <v>80</v>
      </c>
      <c r="H783" t="s">
        <v>27</v>
      </c>
      <c r="I783" t="s">
        <v>42</v>
      </c>
      <c r="J783" t="s">
        <v>29</v>
      </c>
      <c r="K783" t="s">
        <v>30</v>
      </c>
      <c r="L783" t="s">
        <v>55</v>
      </c>
      <c r="M783">
        <v>28255</v>
      </c>
      <c r="N783" t="s">
        <v>5152</v>
      </c>
      <c r="O783" t="s">
        <v>46</v>
      </c>
      <c r="P783">
        <v>28255</v>
      </c>
      <c r="Q783">
        <v>0</v>
      </c>
      <c r="R783">
        <v>0</v>
      </c>
      <c r="S783" t="s">
        <v>5153</v>
      </c>
      <c r="T783" t="s">
        <v>48</v>
      </c>
      <c r="U783" t="s">
        <v>270</v>
      </c>
      <c r="V783">
        <v>69856</v>
      </c>
      <c r="W783" t="s">
        <v>64</v>
      </c>
    </row>
    <row r="784" spans="1:23" x14ac:dyDescent="0.3">
      <c r="A784" t="s">
        <v>5154</v>
      </c>
      <c r="B784" s="1">
        <v>44987</v>
      </c>
      <c r="C784" s="1">
        <v>45057</v>
      </c>
      <c r="D784">
        <v>93338</v>
      </c>
      <c r="E784" t="s">
        <v>38</v>
      </c>
      <c r="F784" t="s">
        <v>25</v>
      </c>
      <c r="G784" t="s">
        <v>119</v>
      </c>
      <c r="H784" t="s">
        <v>27</v>
      </c>
      <c r="I784" t="s">
        <v>42</v>
      </c>
      <c r="J784" t="s">
        <v>64</v>
      </c>
      <c r="K784" t="s">
        <v>54</v>
      </c>
      <c r="L784" t="s">
        <v>66</v>
      </c>
      <c r="M784">
        <v>93338</v>
      </c>
      <c r="N784" t="s">
        <v>2281</v>
      </c>
      <c r="O784" t="s">
        <v>116</v>
      </c>
      <c r="P784">
        <v>93338</v>
      </c>
      <c r="Q784">
        <v>0</v>
      </c>
      <c r="R784">
        <v>0</v>
      </c>
      <c r="S784" t="s">
        <v>5155</v>
      </c>
      <c r="T784" t="s">
        <v>35</v>
      </c>
      <c r="U784" t="s">
        <v>35</v>
      </c>
      <c r="V784">
        <v>0</v>
      </c>
      <c r="W784" t="s">
        <v>53</v>
      </c>
    </row>
    <row r="785" spans="1:23" x14ac:dyDescent="0.3">
      <c r="A785" t="s">
        <v>5156</v>
      </c>
      <c r="B785" s="1">
        <v>44988</v>
      </c>
      <c r="C785" s="1">
        <v>45058</v>
      </c>
      <c r="D785">
        <v>101</v>
      </c>
      <c r="E785" t="s">
        <v>38</v>
      </c>
      <c r="F785" t="s">
        <v>39</v>
      </c>
      <c r="G785" t="s">
        <v>40</v>
      </c>
      <c r="H785" t="s">
        <v>85</v>
      </c>
      <c r="I785" t="s">
        <v>42</v>
      </c>
      <c r="J785" t="s">
        <v>36</v>
      </c>
      <c r="K785" t="s">
        <v>30</v>
      </c>
      <c r="L785" t="s">
        <v>75</v>
      </c>
      <c r="M785">
        <v>101</v>
      </c>
      <c r="N785" t="s">
        <v>1861</v>
      </c>
      <c r="O785" t="s">
        <v>61</v>
      </c>
      <c r="P785">
        <v>0</v>
      </c>
      <c r="Q785">
        <v>101</v>
      </c>
      <c r="R785">
        <v>0</v>
      </c>
      <c r="S785" t="s">
        <v>5157</v>
      </c>
      <c r="T785" t="s">
        <v>35</v>
      </c>
      <c r="U785" t="s">
        <v>35</v>
      </c>
      <c r="V785">
        <v>0</v>
      </c>
      <c r="W785" t="s">
        <v>64</v>
      </c>
    </row>
    <row r="786" spans="1:23" x14ac:dyDescent="0.3">
      <c r="A786" t="s">
        <v>5156</v>
      </c>
      <c r="B786" s="1">
        <v>44988</v>
      </c>
      <c r="C786" s="1">
        <v>45066</v>
      </c>
      <c r="D786">
        <v>86551</v>
      </c>
      <c r="E786" t="s">
        <v>38</v>
      </c>
      <c r="F786" t="s">
        <v>25</v>
      </c>
      <c r="G786" t="s">
        <v>40</v>
      </c>
      <c r="H786" t="s">
        <v>85</v>
      </c>
      <c r="I786" t="s">
        <v>42</v>
      </c>
      <c r="J786" t="s">
        <v>36</v>
      </c>
      <c r="K786" t="s">
        <v>30</v>
      </c>
      <c r="L786" t="s">
        <v>75</v>
      </c>
      <c r="M786">
        <v>86551</v>
      </c>
      <c r="N786" t="s">
        <v>1861</v>
      </c>
      <c r="O786" t="s">
        <v>61</v>
      </c>
      <c r="P786">
        <v>0</v>
      </c>
      <c r="Q786">
        <v>86551</v>
      </c>
      <c r="R786">
        <v>0</v>
      </c>
      <c r="S786" t="s">
        <v>5157</v>
      </c>
      <c r="T786" t="s">
        <v>35</v>
      </c>
      <c r="U786" t="s">
        <v>35</v>
      </c>
      <c r="V786">
        <v>0</v>
      </c>
      <c r="W786" t="s">
        <v>64</v>
      </c>
    </row>
    <row r="787" spans="1:23" x14ac:dyDescent="0.3">
      <c r="A787" t="s">
        <v>5158</v>
      </c>
      <c r="B787" s="1">
        <v>44989</v>
      </c>
      <c r="C787" s="1">
        <v>45075</v>
      </c>
      <c r="D787">
        <v>111</v>
      </c>
      <c r="E787" t="s">
        <v>24</v>
      </c>
      <c r="F787" t="s">
        <v>39</v>
      </c>
      <c r="G787" t="s">
        <v>26</v>
      </c>
      <c r="H787" t="s">
        <v>59</v>
      </c>
      <c r="I787" t="s">
        <v>42</v>
      </c>
      <c r="J787" t="s">
        <v>114</v>
      </c>
      <c r="K787" t="s">
        <v>30</v>
      </c>
      <c r="L787" t="s">
        <v>66</v>
      </c>
      <c r="M787">
        <v>111</v>
      </c>
      <c r="N787" t="s">
        <v>5159</v>
      </c>
      <c r="O787" t="s">
        <v>46</v>
      </c>
      <c r="P787">
        <v>111</v>
      </c>
      <c r="Q787">
        <v>0</v>
      </c>
      <c r="R787">
        <v>0</v>
      </c>
      <c r="S787" t="s">
        <v>5160</v>
      </c>
      <c r="T787" t="s">
        <v>48</v>
      </c>
      <c r="U787" t="s">
        <v>954</v>
      </c>
      <c r="V787">
        <v>85553</v>
      </c>
      <c r="W787" t="s">
        <v>43</v>
      </c>
    </row>
    <row r="788" spans="1:23" x14ac:dyDescent="0.3">
      <c r="A788" t="s">
        <v>5158</v>
      </c>
      <c r="B788" s="1">
        <v>44989</v>
      </c>
      <c r="C788" s="1">
        <v>45067</v>
      </c>
      <c r="D788">
        <v>40121</v>
      </c>
      <c r="E788" t="s">
        <v>24</v>
      </c>
      <c r="F788" t="s">
        <v>25</v>
      </c>
      <c r="G788" t="s">
        <v>26</v>
      </c>
      <c r="H788" t="s">
        <v>59</v>
      </c>
      <c r="I788" t="s">
        <v>42</v>
      </c>
      <c r="J788" t="s">
        <v>114</v>
      </c>
      <c r="K788" t="s">
        <v>30</v>
      </c>
      <c r="L788" t="s">
        <v>66</v>
      </c>
      <c r="M788">
        <v>40121</v>
      </c>
      <c r="N788" t="s">
        <v>5159</v>
      </c>
      <c r="O788" t="s">
        <v>46</v>
      </c>
      <c r="P788">
        <v>40121</v>
      </c>
      <c r="Q788">
        <v>0</v>
      </c>
      <c r="R788">
        <v>0</v>
      </c>
      <c r="S788" t="s">
        <v>5160</v>
      </c>
      <c r="T788" t="s">
        <v>48</v>
      </c>
      <c r="U788" t="s">
        <v>954</v>
      </c>
      <c r="V788">
        <v>85553</v>
      </c>
      <c r="W788" t="s">
        <v>43</v>
      </c>
    </row>
    <row r="789" spans="1:23" x14ac:dyDescent="0.3">
      <c r="A789" t="s">
        <v>5161</v>
      </c>
      <c r="B789" s="1">
        <v>44990</v>
      </c>
      <c r="C789" s="1">
        <v>45052</v>
      </c>
      <c r="D789">
        <v>83</v>
      </c>
      <c r="E789" t="s">
        <v>24</v>
      </c>
      <c r="F789" t="s">
        <v>39</v>
      </c>
      <c r="G789" t="s">
        <v>119</v>
      </c>
      <c r="H789" t="s">
        <v>59</v>
      </c>
      <c r="I789" t="s">
        <v>42</v>
      </c>
      <c r="J789" t="s">
        <v>50</v>
      </c>
      <c r="K789" t="s">
        <v>30</v>
      </c>
      <c r="L789" t="s">
        <v>31</v>
      </c>
      <c r="M789">
        <v>83</v>
      </c>
      <c r="N789" t="s">
        <v>5162</v>
      </c>
      <c r="O789" t="s">
        <v>46</v>
      </c>
      <c r="P789">
        <v>83</v>
      </c>
      <c r="Q789">
        <v>0</v>
      </c>
      <c r="R789">
        <v>0</v>
      </c>
      <c r="S789" t="s">
        <v>5163</v>
      </c>
      <c r="T789" t="s">
        <v>48</v>
      </c>
      <c r="U789" t="s">
        <v>1563</v>
      </c>
      <c r="V789">
        <v>9184</v>
      </c>
      <c r="W789" t="s">
        <v>64</v>
      </c>
    </row>
    <row r="790" spans="1:23" x14ac:dyDescent="0.3">
      <c r="A790" t="s">
        <v>5161</v>
      </c>
      <c r="B790" s="1">
        <v>44990</v>
      </c>
      <c r="C790" s="1">
        <v>45068</v>
      </c>
      <c r="D790">
        <v>29594</v>
      </c>
      <c r="E790" t="s">
        <v>24</v>
      </c>
      <c r="F790" t="s">
        <v>25</v>
      </c>
      <c r="G790" t="s">
        <v>119</v>
      </c>
      <c r="H790" t="s">
        <v>59</v>
      </c>
      <c r="I790" t="s">
        <v>42</v>
      </c>
      <c r="J790" t="s">
        <v>50</v>
      </c>
      <c r="K790" t="s">
        <v>30</v>
      </c>
      <c r="L790" t="s">
        <v>31</v>
      </c>
      <c r="M790">
        <v>29594</v>
      </c>
      <c r="N790" t="s">
        <v>5162</v>
      </c>
      <c r="O790" t="s">
        <v>46</v>
      </c>
      <c r="P790">
        <v>29594</v>
      </c>
      <c r="Q790">
        <v>0</v>
      </c>
      <c r="R790">
        <v>0</v>
      </c>
      <c r="S790" t="s">
        <v>5163</v>
      </c>
      <c r="T790" t="s">
        <v>48</v>
      </c>
      <c r="U790" t="s">
        <v>1563</v>
      </c>
      <c r="V790">
        <v>9184</v>
      </c>
      <c r="W790" t="s">
        <v>64</v>
      </c>
    </row>
    <row r="791" spans="1:23" x14ac:dyDescent="0.3">
      <c r="A791" t="s">
        <v>5164</v>
      </c>
      <c r="B791" s="1">
        <v>44991</v>
      </c>
      <c r="C791" s="1">
        <v>45070</v>
      </c>
      <c r="D791">
        <v>94875</v>
      </c>
      <c r="E791" t="s">
        <v>38</v>
      </c>
      <c r="F791" t="s">
        <v>25</v>
      </c>
      <c r="G791" t="s">
        <v>80</v>
      </c>
      <c r="H791" t="s">
        <v>27</v>
      </c>
      <c r="I791" t="s">
        <v>28</v>
      </c>
      <c r="J791" t="s">
        <v>36</v>
      </c>
      <c r="K791" t="s">
        <v>30</v>
      </c>
      <c r="L791" t="s">
        <v>31</v>
      </c>
      <c r="M791">
        <v>94875</v>
      </c>
      <c r="N791" t="s">
        <v>5165</v>
      </c>
      <c r="O791" t="s">
        <v>33</v>
      </c>
      <c r="P791">
        <v>0</v>
      </c>
      <c r="Q791">
        <v>0</v>
      </c>
      <c r="R791">
        <v>94875</v>
      </c>
      <c r="S791" t="s">
        <v>5166</v>
      </c>
      <c r="T791" t="s">
        <v>48</v>
      </c>
      <c r="U791" t="s">
        <v>287</v>
      </c>
      <c r="V791">
        <v>17234</v>
      </c>
      <c r="W791" t="s">
        <v>36</v>
      </c>
    </row>
    <row r="792" spans="1:23" x14ac:dyDescent="0.3">
      <c r="A792" t="s">
        <v>5167</v>
      </c>
      <c r="B792" s="1">
        <v>44992</v>
      </c>
      <c r="C792" s="1">
        <v>45060</v>
      </c>
      <c r="D792">
        <v>74648</v>
      </c>
      <c r="E792" t="s">
        <v>38</v>
      </c>
      <c r="F792" t="s">
        <v>25</v>
      </c>
      <c r="G792" t="s">
        <v>26</v>
      </c>
      <c r="H792" t="s">
        <v>59</v>
      </c>
      <c r="I792" t="s">
        <v>42</v>
      </c>
      <c r="J792" t="s">
        <v>36</v>
      </c>
      <c r="K792" t="s">
        <v>54</v>
      </c>
      <c r="L792" t="s">
        <v>75</v>
      </c>
      <c r="M792">
        <v>74648</v>
      </c>
      <c r="N792" t="s">
        <v>5168</v>
      </c>
      <c r="O792" t="s">
        <v>116</v>
      </c>
      <c r="P792">
        <v>74648</v>
      </c>
      <c r="Q792">
        <v>0</v>
      </c>
      <c r="R792">
        <v>0</v>
      </c>
      <c r="S792" t="s">
        <v>5169</v>
      </c>
      <c r="T792" t="s">
        <v>48</v>
      </c>
      <c r="U792" t="s">
        <v>291</v>
      </c>
      <c r="V792">
        <v>15658</v>
      </c>
      <c r="W792" t="s">
        <v>50</v>
      </c>
    </row>
    <row r="793" spans="1:23" x14ac:dyDescent="0.3">
      <c r="A793" t="s">
        <v>5167</v>
      </c>
      <c r="B793" s="1">
        <v>44992</v>
      </c>
      <c r="C793" s="1">
        <v>45058</v>
      </c>
      <c r="D793">
        <v>145</v>
      </c>
      <c r="E793" t="s">
        <v>38</v>
      </c>
      <c r="F793" t="s">
        <v>39</v>
      </c>
      <c r="G793" t="s">
        <v>26</v>
      </c>
      <c r="H793" t="s">
        <v>59</v>
      </c>
      <c r="I793" t="s">
        <v>42</v>
      </c>
      <c r="J793" t="s">
        <v>36</v>
      </c>
      <c r="K793" t="s">
        <v>54</v>
      </c>
      <c r="L793" t="s">
        <v>75</v>
      </c>
      <c r="M793">
        <v>145</v>
      </c>
      <c r="N793" t="s">
        <v>5168</v>
      </c>
      <c r="O793" t="s">
        <v>116</v>
      </c>
      <c r="P793">
        <v>145</v>
      </c>
      <c r="Q793">
        <v>0</v>
      </c>
      <c r="R793">
        <v>0</v>
      </c>
      <c r="S793" t="s">
        <v>5169</v>
      </c>
      <c r="T793" t="s">
        <v>48</v>
      </c>
      <c r="U793" t="s">
        <v>291</v>
      </c>
      <c r="V793">
        <v>15658</v>
      </c>
      <c r="W793" t="s">
        <v>50</v>
      </c>
    </row>
    <row r="794" spans="1:23" x14ac:dyDescent="0.3">
      <c r="A794" t="s">
        <v>5170</v>
      </c>
      <c r="B794" s="1">
        <v>44993</v>
      </c>
      <c r="C794" s="1">
        <v>45055</v>
      </c>
      <c r="D794">
        <v>606</v>
      </c>
      <c r="E794" t="s">
        <v>38</v>
      </c>
      <c r="F794" t="s">
        <v>25</v>
      </c>
      <c r="G794" t="s">
        <v>26</v>
      </c>
      <c r="H794" t="s">
        <v>59</v>
      </c>
      <c r="I794" t="s">
        <v>42</v>
      </c>
      <c r="J794" t="s">
        <v>29</v>
      </c>
      <c r="K794" t="s">
        <v>30</v>
      </c>
      <c r="L794" t="s">
        <v>44</v>
      </c>
      <c r="M794">
        <v>6060</v>
      </c>
      <c r="N794" t="s">
        <v>2135</v>
      </c>
      <c r="O794" t="s">
        <v>61</v>
      </c>
      <c r="P794">
        <v>0</v>
      </c>
      <c r="Q794">
        <v>6060</v>
      </c>
      <c r="R794">
        <v>0</v>
      </c>
      <c r="S794" t="s">
        <v>5171</v>
      </c>
      <c r="T794" t="s">
        <v>48</v>
      </c>
      <c r="U794" t="s">
        <v>295</v>
      </c>
      <c r="V794">
        <v>5656</v>
      </c>
      <c r="W794" t="s">
        <v>36</v>
      </c>
    </row>
    <row r="795" spans="1:23" x14ac:dyDescent="0.3">
      <c r="A795" t="s">
        <v>5172</v>
      </c>
      <c r="B795" s="1">
        <v>44994</v>
      </c>
      <c r="C795" s="1">
        <v>45083</v>
      </c>
      <c r="D795">
        <v>82774</v>
      </c>
      <c r="E795" t="s">
        <v>24</v>
      </c>
      <c r="F795" t="s">
        <v>25</v>
      </c>
      <c r="G795" t="s">
        <v>80</v>
      </c>
      <c r="H795" t="s">
        <v>41</v>
      </c>
      <c r="I795" t="s">
        <v>28</v>
      </c>
      <c r="J795" t="s">
        <v>36</v>
      </c>
      <c r="K795" t="s">
        <v>30</v>
      </c>
      <c r="L795" t="s">
        <v>66</v>
      </c>
      <c r="M795">
        <v>82774</v>
      </c>
      <c r="N795" t="s">
        <v>5173</v>
      </c>
      <c r="O795" t="s">
        <v>33</v>
      </c>
      <c r="P795">
        <v>0</v>
      </c>
      <c r="Q795">
        <v>0</v>
      </c>
      <c r="R795">
        <v>82774</v>
      </c>
      <c r="S795" t="s">
        <v>5174</v>
      </c>
      <c r="T795" t="s">
        <v>48</v>
      </c>
      <c r="U795" t="s">
        <v>299</v>
      </c>
      <c r="V795">
        <v>9325</v>
      </c>
      <c r="W795" t="s">
        <v>64</v>
      </c>
    </row>
    <row r="796" spans="1:23" x14ac:dyDescent="0.3">
      <c r="A796" t="s">
        <v>5175</v>
      </c>
      <c r="B796" s="1">
        <v>44995</v>
      </c>
      <c r="C796" s="1">
        <v>45061</v>
      </c>
      <c r="D796">
        <v>84</v>
      </c>
      <c r="E796" t="s">
        <v>24</v>
      </c>
      <c r="F796" t="s">
        <v>39</v>
      </c>
      <c r="G796" t="s">
        <v>119</v>
      </c>
      <c r="H796" t="s">
        <v>85</v>
      </c>
      <c r="I796" t="s">
        <v>28</v>
      </c>
      <c r="J796" t="s">
        <v>64</v>
      </c>
      <c r="K796" t="s">
        <v>54</v>
      </c>
      <c r="L796" t="s">
        <v>55</v>
      </c>
      <c r="M796">
        <v>84</v>
      </c>
      <c r="N796" t="s">
        <v>749</v>
      </c>
      <c r="O796" t="s">
        <v>33</v>
      </c>
      <c r="P796">
        <v>0</v>
      </c>
      <c r="Q796">
        <v>0</v>
      </c>
      <c r="R796">
        <v>84</v>
      </c>
      <c r="S796" t="s">
        <v>5176</v>
      </c>
      <c r="T796" t="s">
        <v>35</v>
      </c>
      <c r="U796" t="s">
        <v>35</v>
      </c>
      <c r="V796">
        <v>0</v>
      </c>
      <c r="W796" t="s">
        <v>53</v>
      </c>
    </row>
    <row r="797" spans="1:23" x14ac:dyDescent="0.3">
      <c r="A797" t="s">
        <v>5175</v>
      </c>
      <c r="B797" s="1">
        <v>44995</v>
      </c>
      <c r="C797" s="1">
        <v>45081</v>
      </c>
      <c r="D797">
        <v>2965</v>
      </c>
      <c r="E797" t="s">
        <v>24</v>
      </c>
      <c r="F797" t="s">
        <v>25</v>
      </c>
      <c r="G797" t="s">
        <v>119</v>
      </c>
      <c r="H797" t="s">
        <v>85</v>
      </c>
      <c r="I797" t="s">
        <v>28</v>
      </c>
      <c r="J797" t="s">
        <v>64</v>
      </c>
      <c r="K797" t="s">
        <v>54</v>
      </c>
      <c r="L797" t="s">
        <v>55</v>
      </c>
      <c r="M797">
        <v>29650</v>
      </c>
      <c r="N797" t="s">
        <v>749</v>
      </c>
      <c r="O797" t="s">
        <v>33</v>
      </c>
      <c r="P797">
        <v>0</v>
      </c>
      <c r="Q797">
        <v>0</v>
      </c>
      <c r="R797">
        <v>29650</v>
      </c>
      <c r="S797" t="s">
        <v>5176</v>
      </c>
      <c r="T797" t="s">
        <v>35</v>
      </c>
      <c r="U797" t="s">
        <v>35</v>
      </c>
      <c r="V797">
        <v>0</v>
      </c>
      <c r="W797" t="s">
        <v>53</v>
      </c>
    </row>
    <row r="798" spans="1:23" x14ac:dyDescent="0.3">
      <c r="A798" t="s">
        <v>5177</v>
      </c>
      <c r="B798" s="1">
        <v>44996</v>
      </c>
      <c r="C798" s="1">
        <v>45079</v>
      </c>
      <c r="D798">
        <v>137</v>
      </c>
      <c r="E798" t="s">
        <v>24</v>
      </c>
      <c r="F798" t="s">
        <v>39</v>
      </c>
      <c r="G798" t="s">
        <v>109</v>
      </c>
      <c r="H798" t="s">
        <v>27</v>
      </c>
      <c r="I798" t="s">
        <v>42</v>
      </c>
      <c r="J798" t="s">
        <v>50</v>
      </c>
      <c r="K798" t="s">
        <v>30</v>
      </c>
      <c r="L798" t="s">
        <v>31</v>
      </c>
      <c r="M798">
        <v>137</v>
      </c>
      <c r="N798" t="s">
        <v>4521</v>
      </c>
      <c r="O798" t="s">
        <v>46</v>
      </c>
      <c r="P798">
        <v>137</v>
      </c>
      <c r="Q798">
        <v>0</v>
      </c>
      <c r="R798">
        <v>0</v>
      </c>
      <c r="S798" t="s">
        <v>5178</v>
      </c>
      <c r="T798" t="s">
        <v>35</v>
      </c>
      <c r="U798" t="s">
        <v>35</v>
      </c>
      <c r="V798">
        <v>0</v>
      </c>
      <c r="W798" t="s">
        <v>36</v>
      </c>
    </row>
    <row r="799" spans="1:23" x14ac:dyDescent="0.3">
      <c r="A799" t="s">
        <v>5177</v>
      </c>
      <c r="B799" s="1">
        <v>44996</v>
      </c>
      <c r="C799" s="1">
        <v>45081</v>
      </c>
      <c r="D799">
        <v>8999</v>
      </c>
      <c r="E799" t="s">
        <v>24</v>
      </c>
      <c r="F799" t="s">
        <v>25</v>
      </c>
      <c r="G799" t="s">
        <v>109</v>
      </c>
      <c r="H799" t="s">
        <v>27</v>
      </c>
      <c r="I799" t="s">
        <v>42</v>
      </c>
      <c r="J799" t="s">
        <v>50</v>
      </c>
      <c r="K799" t="s">
        <v>30</v>
      </c>
      <c r="L799" t="s">
        <v>31</v>
      </c>
      <c r="M799">
        <v>89990</v>
      </c>
      <c r="N799" t="s">
        <v>4521</v>
      </c>
      <c r="O799" t="s">
        <v>46</v>
      </c>
      <c r="P799">
        <v>89990</v>
      </c>
      <c r="Q799">
        <v>0</v>
      </c>
      <c r="R799">
        <v>0</v>
      </c>
      <c r="S799" t="s">
        <v>5178</v>
      </c>
      <c r="T799" t="s">
        <v>35</v>
      </c>
      <c r="U799" t="s">
        <v>35</v>
      </c>
      <c r="V799">
        <v>0</v>
      </c>
      <c r="W799" t="s">
        <v>36</v>
      </c>
    </row>
    <row r="800" spans="1:23" x14ac:dyDescent="0.3">
      <c r="A800" t="s">
        <v>5179</v>
      </c>
      <c r="B800" s="1">
        <v>44997</v>
      </c>
      <c r="C800" s="1">
        <v>45067</v>
      </c>
      <c r="D800">
        <v>66169</v>
      </c>
      <c r="E800" t="s">
        <v>38</v>
      </c>
      <c r="F800" t="s">
        <v>25</v>
      </c>
      <c r="G800" t="s">
        <v>40</v>
      </c>
      <c r="H800" t="s">
        <v>41</v>
      </c>
      <c r="I800" t="s">
        <v>42</v>
      </c>
      <c r="J800" t="s">
        <v>43</v>
      </c>
      <c r="K800" t="s">
        <v>54</v>
      </c>
      <c r="L800" t="s">
        <v>44</v>
      </c>
      <c r="M800">
        <v>66169</v>
      </c>
      <c r="N800" t="s">
        <v>5180</v>
      </c>
      <c r="O800" t="s">
        <v>61</v>
      </c>
      <c r="P800">
        <v>0</v>
      </c>
      <c r="Q800">
        <v>66169</v>
      </c>
      <c r="R800">
        <v>0</v>
      </c>
      <c r="S800" t="s">
        <v>5181</v>
      </c>
      <c r="T800" t="s">
        <v>48</v>
      </c>
      <c r="U800" t="s">
        <v>310</v>
      </c>
      <c r="V800">
        <v>24498</v>
      </c>
      <c r="W800" t="s">
        <v>64</v>
      </c>
    </row>
    <row r="801" spans="1:23" x14ac:dyDescent="0.3">
      <c r="A801" t="s">
        <v>5182</v>
      </c>
      <c r="B801" s="1">
        <v>44998</v>
      </c>
      <c r="C801" s="1">
        <v>45061</v>
      </c>
      <c r="D801">
        <v>93</v>
      </c>
      <c r="E801" t="s">
        <v>38</v>
      </c>
      <c r="F801" t="s">
        <v>39</v>
      </c>
      <c r="G801" t="s">
        <v>26</v>
      </c>
      <c r="H801" t="s">
        <v>59</v>
      </c>
      <c r="I801" t="s">
        <v>42</v>
      </c>
      <c r="J801" t="s">
        <v>43</v>
      </c>
      <c r="K801" t="s">
        <v>54</v>
      </c>
      <c r="L801" t="s">
        <v>75</v>
      </c>
      <c r="M801">
        <v>93</v>
      </c>
      <c r="N801" t="s">
        <v>1704</v>
      </c>
      <c r="O801" t="s">
        <v>46</v>
      </c>
      <c r="P801">
        <v>93</v>
      </c>
      <c r="Q801">
        <v>0</v>
      </c>
      <c r="R801">
        <v>0</v>
      </c>
      <c r="S801" t="s">
        <v>5183</v>
      </c>
      <c r="T801" t="s">
        <v>35</v>
      </c>
      <c r="U801" t="s">
        <v>35</v>
      </c>
      <c r="V801">
        <v>0</v>
      </c>
      <c r="W801" t="s">
        <v>50</v>
      </c>
    </row>
    <row r="802" spans="1:23" x14ac:dyDescent="0.3">
      <c r="A802" t="s">
        <v>5182</v>
      </c>
      <c r="B802" s="1">
        <v>44998</v>
      </c>
      <c r="C802" s="1">
        <v>45079</v>
      </c>
      <c r="D802">
        <v>66671</v>
      </c>
      <c r="E802" t="s">
        <v>38</v>
      </c>
      <c r="F802" t="s">
        <v>25</v>
      </c>
      <c r="G802" t="s">
        <v>26</v>
      </c>
      <c r="H802" t="s">
        <v>59</v>
      </c>
      <c r="I802" t="s">
        <v>42</v>
      </c>
      <c r="J802" t="s">
        <v>43</v>
      </c>
      <c r="K802" t="s">
        <v>54</v>
      </c>
      <c r="L802" t="s">
        <v>75</v>
      </c>
      <c r="M802">
        <v>66671</v>
      </c>
      <c r="N802" t="s">
        <v>1704</v>
      </c>
      <c r="O802" t="s">
        <v>46</v>
      </c>
      <c r="P802">
        <v>66671</v>
      </c>
      <c r="Q802">
        <v>0</v>
      </c>
      <c r="R802">
        <v>0</v>
      </c>
      <c r="S802" t="s">
        <v>5183</v>
      </c>
      <c r="T802" t="s">
        <v>35</v>
      </c>
      <c r="U802" t="s">
        <v>35</v>
      </c>
      <c r="V802">
        <v>0</v>
      </c>
      <c r="W802" t="s">
        <v>50</v>
      </c>
    </row>
    <row r="803" spans="1:23" x14ac:dyDescent="0.3">
      <c r="A803" t="s">
        <v>5184</v>
      </c>
      <c r="B803" s="1">
        <v>44999</v>
      </c>
      <c r="C803" s="1">
        <v>45066</v>
      </c>
      <c r="D803">
        <v>69543</v>
      </c>
      <c r="E803" t="s">
        <v>24</v>
      </c>
      <c r="F803" t="s">
        <v>25</v>
      </c>
      <c r="G803" t="s">
        <v>80</v>
      </c>
      <c r="H803" t="s">
        <v>93</v>
      </c>
      <c r="I803" t="s">
        <v>28</v>
      </c>
      <c r="J803" t="s">
        <v>64</v>
      </c>
      <c r="K803" t="s">
        <v>54</v>
      </c>
      <c r="L803" t="s">
        <v>31</v>
      </c>
      <c r="M803">
        <v>69543</v>
      </c>
      <c r="N803" t="s">
        <v>1221</v>
      </c>
      <c r="O803" t="s">
        <v>33</v>
      </c>
      <c r="P803">
        <v>0</v>
      </c>
      <c r="Q803">
        <v>0</v>
      </c>
      <c r="R803">
        <v>69543</v>
      </c>
      <c r="S803" t="s">
        <v>5185</v>
      </c>
      <c r="T803" t="s">
        <v>48</v>
      </c>
      <c r="U803" t="s">
        <v>985</v>
      </c>
      <c r="V803">
        <v>43896</v>
      </c>
      <c r="W803" t="s">
        <v>50</v>
      </c>
    </row>
    <row r="804" spans="1:23" x14ac:dyDescent="0.3">
      <c r="A804" t="s">
        <v>5186</v>
      </c>
      <c r="B804" s="1">
        <v>45000</v>
      </c>
      <c r="C804" s="1">
        <v>45063</v>
      </c>
      <c r="D804">
        <v>9</v>
      </c>
      <c r="E804" t="s">
        <v>38</v>
      </c>
      <c r="F804" t="s">
        <v>39</v>
      </c>
      <c r="G804" t="s">
        <v>74</v>
      </c>
      <c r="H804" t="s">
        <v>27</v>
      </c>
      <c r="I804" t="s">
        <v>42</v>
      </c>
      <c r="J804" t="s">
        <v>50</v>
      </c>
      <c r="K804" t="s">
        <v>30</v>
      </c>
      <c r="L804" t="s">
        <v>31</v>
      </c>
      <c r="M804">
        <v>90</v>
      </c>
      <c r="N804" t="s">
        <v>168</v>
      </c>
      <c r="O804" t="s">
        <v>61</v>
      </c>
      <c r="P804">
        <v>0</v>
      </c>
      <c r="Q804">
        <v>90</v>
      </c>
      <c r="R804">
        <v>0</v>
      </c>
      <c r="S804" t="s">
        <v>5187</v>
      </c>
      <c r="T804" t="s">
        <v>35</v>
      </c>
      <c r="U804" t="s">
        <v>35</v>
      </c>
      <c r="V804">
        <v>0</v>
      </c>
      <c r="W804" t="s">
        <v>43</v>
      </c>
    </row>
    <row r="805" spans="1:23" x14ac:dyDescent="0.3">
      <c r="A805" t="s">
        <v>5186</v>
      </c>
      <c r="B805" s="1">
        <v>45000</v>
      </c>
      <c r="C805" s="1">
        <v>45064</v>
      </c>
      <c r="D805">
        <v>12383</v>
      </c>
      <c r="E805" t="s">
        <v>38</v>
      </c>
      <c r="F805" t="s">
        <v>25</v>
      </c>
      <c r="G805" t="s">
        <v>74</v>
      </c>
      <c r="H805" t="s">
        <v>27</v>
      </c>
      <c r="I805" t="s">
        <v>42</v>
      </c>
      <c r="J805" t="s">
        <v>50</v>
      </c>
      <c r="K805" t="s">
        <v>30</v>
      </c>
      <c r="L805" t="s">
        <v>31</v>
      </c>
      <c r="M805">
        <v>12383</v>
      </c>
      <c r="N805" t="s">
        <v>168</v>
      </c>
      <c r="O805" t="s">
        <v>61</v>
      </c>
      <c r="P805">
        <v>0</v>
      </c>
      <c r="Q805">
        <v>12383</v>
      </c>
      <c r="R805">
        <v>0</v>
      </c>
      <c r="S805" t="s">
        <v>5187</v>
      </c>
      <c r="T805" t="s">
        <v>35</v>
      </c>
      <c r="U805" t="s">
        <v>35</v>
      </c>
      <c r="V805">
        <v>0</v>
      </c>
      <c r="W805" t="s">
        <v>43</v>
      </c>
    </row>
    <row r="806" spans="1:23" x14ac:dyDescent="0.3">
      <c r="A806" t="s">
        <v>5188</v>
      </c>
      <c r="B806" s="1">
        <v>45001</v>
      </c>
      <c r="C806" s="1">
        <v>45066</v>
      </c>
      <c r="D806">
        <v>74061</v>
      </c>
      <c r="E806" t="s">
        <v>38</v>
      </c>
      <c r="F806" t="s">
        <v>25</v>
      </c>
      <c r="G806" t="s">
        <v>80</v>
      </c>
      <c r="H806" t="s">
        <v>93</v>
      </c>
      <c r="I806" t="s">
        <v>42</v>
      </c>
      <c r="J806" t="s">
        <v>114</v>
      </c>
      <c r="K806" t="s">
        <v>30</v>
      </c>
      <c r="L806" t="s">
        <v>55</v>
      </c>
      <c r="M806">
        <v>74061</v>
      </c>
      <c r="N806" t="s">
        <v>5189</v>
      </c>
      <c r="O806" t="s">
        <v>61</v>
      </c>
      <c r="P806">
        <v>0</v>
      </c>
      <c r="Q806">
        <v>74061</v>
      </c>
      <c r="R806">
        <v>0</v>
      </c>
      <c r="S806" t="s">
        <v>5190</v>
      </c>
      <c r="T806" t="s">
        <v>35</v>
      </c>
      <c r="U806" t="s">
        <v>35</v>
      </c>
      <c r="V806">
        <v>0</v>
      </c>
      <c r="W806" t="s">
        <v>53</v>
      </c>
    </row>
    <row r="807" spans="1:23" x14ac:dyDescent="0.3">
      <c r="A807" t="s">
        <v>5191</v>
      </c>
      <c r="B807" s="1">
        <v>45002</v>
      </c>
      <c r="C807" s="1">
        <v>45062</v>
      </c>
      <c r="D807">
        <v>86499</v>
      </c>
      <c r="E807" t="s">
        <v>38</v>
      </c>
      <c r="F807" t="s">
        <v>25</v>
      </c>
      <c r="G807" t="s">
        <v>26</v>
      </c>
      <c r="H807" t="s">
        <v>27</v>
      </c>
      <c r="I807" t="s">
        <v>42</v>
      </c>
      <c r="J807" t="s">
        <v>64</v>
      </c>
      <c r="K807" t="s">
        <v>30</v>
      </c>
      <c r="L807" t="s">
        <v>55</v>
      </c>
      <c r="M807">
        <v>86499</v>
      </c>
      <c r="N807" t="s">
        <v>5192</v>
      </c>
      <c r="O807" t="s">
        <v>46</v>
      </c>
      <c r="P807">
        <v>86499</v>
      </c>
      <c r="Q807">
        <v>0</v>
      </c>
      <c r="R807">
        <v>0</v>
      </c>
      <c r="S807" t="s">
        <v>5193</v>
      </c>
      <c r="T807" t="s">
        <v>48</v>
      </c>
      <c r="U807" t="s">
        <v>327</v>
      </c>
      <c r="V807">
        <v>8233</v>
      </c>
      <c r="W807" t="s">
        <v>53</v>
      </c>
    </row>
    <row r="808" spans="1:23" x14ac:dyDescent="0.3">
      <c r="A808" t="s">
        <v>5194</v>
      </c>
      <c r="B808" s="1">
        <v>45003</v>
      </c>
      <c r="C808" s="1">
        <v>45071</v>
      </c>
      <c r="D808">
        <v>34456</v>
      </c>
      <c r="E808" t="s">
        <v>38</v>
      </c>
      <c r="F808" t="s">
        <v>25</v>
      </c>
      <c r="G808" t="s">
        <v>26</v>
      </c>
      <c r="H808" t="s">
        <v>93</v>
      </c>
      <c r="I808" t="s">
        <v>28</v>
      </c>
      <c r="J808" t="s">
        <v>50</v>
      </c>
      <c r="K808" t="s">
        <v>54</v>
      </c>
      <c r="L808" t="s">
        <v>44</v>
      </c>
      <c r="M808">
        <v>34456</v>
      </c>
      <c r="N808" t="s">
        <v>1546</v>
      </c>
      <c r="O808" t="s">
        <v>33</v>
      </c>
      <c r="P808">
        <v>0</v>
      </c>
      <c r="Q808">
        <v>0</v>
      </c>
      <c r="R808">
        <v>34456</v>
      </c>
      <c r="S808" t="s">
        <v>5195</v>
      </c>
      <c r="T808" t="s">
        <v>48</v>
      </c>
      <c r="U808" t="s">
        <v>2711</v>
      </c>
      <c r="V808">
        <v>8712</v>
      </c>
      <c r="W808" t="s">
        <v>36</v>
      </c>
    </row>
    <row r="809" spans="1:23" x14ac:dyDescent="0.3">
      <c r="A809" t="s">
        <v>5194</v>
      </c>
      <c r="B809" s="1">
        <v>45003</v>
      </c>
      <c r="C809" s="1">
        <v>45087</v>
      </c>
      <c r="D809">
        <v>147</v>
      </c>
      <c r="E809" t="s">
        <v>38</v>
      </c>
      <c r="F809" t="s">
        <v>39</v>
      </c>
      <c r="G809" t="s">
        <v>26</v>
      </c>
      <c r="H809" t="s">
        <v>93</v>
      </c>
      <c r="I809" t="s">
        <v>28</v>
      </c>
      <c r="J809" t="s">
        <v>50</v>
      </c>
      <c r="K809" t="s">
        <v>54</v>
      </c>
      <c r="L809" t="s">
        <v>44</v>
      </c>
      <c r="M809">
        <v>147</v>
      </c>
      <c r="N809" t="s">
        <v>1546</v>
      </c>
      <c r="O809" t="s">
        <v>33</v>
      </c>
      <c r="P809">
        <v>0</v>
      </c>
      <c r="Q809">
        <v>0</v>
      </c>
      <c r="R809">
        <v>147</v>
      </c>
      <c r="S809" t="s">
        <v>5195</v>
      </c>
      <c r="T809" t="s">
        <v>48</v>
      </c>
      <c r="U809" t="s">
        <v>2711</v>
      </c>
      <c r="V809">
        <v>8712</v>
      </c>
      <c r="W809" t="s">
        <v>36</v>
      </c>
    </row>
    <row r="810" spans="1:23" x14ac:dyDescent="0.3">
      <c r="A810" t="s">
        <v>5196</v>
      </c>
      <c r="B810" s="1">
        <v>45004</v>
      </c>
      <c r="C810" s="1">
        <v>45068</v>
      </c>
      <c r="D810">
        <v>5325</v>
      </c>
      <c r="E810" t="s">
        <v>24</v>
      </c>
      <c r="F810" t="s">
        <v>25</v>
      </c>
      <c r="G810" t="s">
        <v>80</v>
      </c>
      <c r="H810" t="s">
        <v>93</v>
      </c>
      <c r="I810" t="s">
        <v>28</v>
      </c>
      <c r="J810" t="s">
        <v>114</v>
      </c>
      <c r="K810" t="s">
        <v>54</v>
      </c>
      <c r="L810" t="s">
        <v>44</v>
      </c>
      <c r="M810">
        <v>53250</v>
      </c>
      <c r="N810" t="s">
        <v>1590</v>
      </c>
      <c r="O810" t="s">
        <v>33</v>
      </c>
      <c r="P810">
        <v>0</v>
      </c>
      <c r="Q810">
        <v>0</v>
      </c>
      <c r="R810">
        <v>53250</v>
      </c>
      <c r="S810" t="s">
        <v>5197</v>
      </c>
      <c r="T810" t="s">
        <v>35</v>
      </c>
      <c r="U810" t="s">
        <v>35</v>
      </c>
      <c r="V810">
        <v>0</v>
      </c>
      <c r="W810" t="s">
        <v>64</v>
      </c>
    </row>
    <row r="811" spans="1:23" x14ac:dyDescent="0.3">
      <c r="A811" t="s">
        <v>5198</v>
      </c>
      <c r="B811" s="1">
        <v>45005</v>
      </c>
      <c r="C811" s="1">
        <v>45085</v>
      </c>
      <c r="D811">
        <v>41624</v>
      </c>
      <c r="E811" t="s">
        <v>24</v>
      </c>
      <c r="F811" t="s">
        <v>25</v>
      </c>
      <c r="G811" t="s">
        <v>80</v>
      </c>
      <c r="H811" t="s">
        <v>59</v>
      </c>
      <c r="I811" t="s">
        <v>28</v>
      </c>
      <c r="J811" t="s">
        <v>53</v>
      </c>
      <c r="K811" t="s">
        <v>30</v>
      </c>
      <c r="L811" t="s">
        <v>66</v>
      </c>
      <c r="M811">
        <v>41624</v>
      </c>
      <c r="N811" t="s">
        <v>134</v>
      </c>
      <c r="O811" t="s">
        <v>33</v>
      </c>
      <c r="P811">
        <v>0</v>
      </c>
      <c r="Q811">
        <v>0</v>
      </c>
      <c r="R811">
        <v>41624</v>
      </c>
      <c r="S811" t="s">
        <v>5199</v>
      </c>
      <c r="T811" t="s">
        <v>35</v>
      </c>
      <c r="U811" t="s">
        <v>35</v>
      </c>
      <c r="V811">
        <v>0</v>
      </c>
      <c r="W811" t="s">
        <v>53</v>
      </c>
    </row>
    <row r="812" spans="1:23" x14ac:dyDescent="0.3">
      <c r="A812" t="s">
        <v>5200</v>
      </c>
      <c r="B812" s="1">
        <v>45006</v>
      </c>
      <c r="C812" s="1">
        <v>45093</v>
      </c>
      <c r="D812">
        <v>79046</v>
      </c>
      <c r="E812" t="s">
        <v>38</v>
      </c>
      <c r="F812" t="s">
        <v>25</v>
      </c>
      <c r="G812" t="s">
        <v>74</v>
      </c>
      <c r="H812" t="s">
        <v>85</v>
      </c>
      <c r="I812" t="s">
        <v>28</v>
      </c>
      <c r="J812" t="s">
        <v>64</v>
      </c>
      <c r="K812" t="s">
        <v>30</v>
      </c>
      <c r="L812" t="s">
        <v>66</v>
      </c>
      <c r="M812">
        <v>79046</v>
      </c>
      <c r="N812" t="s">
        <v>1471</v>
      </c>
      <c r="O812" t="s">
        <v>33</v>
      </c>
      <c r="P812">
        <v>0</v>
      </c>
      <c r="Q812">
        <v>0</v>
      </c>
      <c r="R812">
        <v>79046</v>
      </c>
      <c r="S812" t="s">
        <v>5201</v>
      </c>
      <c r="T812" t="s">
        <v>48</v>
      </c>
      <c r="U812" t="s">
        <v>1006</v>
      </c>
      <c r="V812">
        <v>48239</v>
      </c>
      <c r="W812" t="s">
        <v>43</v>
      </c>
    </row>
    <row r="813" spans="1:23" x14ac:dyDescent="0.3">
      <c r="A813" t="s">
        <v>5200</v>
      </c>
      <c r="B813" s="1">
        <v>45006</v>
      </c>
      <c r="C813" s="1">
        <v>45074</v>
      </c>
      <c r="D813">
        <v>97</v>
      </c>
      <c r="E813" t="s">
        <v>38</v>
      </c>
      <c r="F813" t="s">
        <v>39</v>
      </c>
      <c r="G813" t="s">
        <v>74</v>
      </c>
      <c r="H813" t="s">
        <v>85</v>
      </c>
      <c r="I813" t="s">
        <v>28</v>
      </c>
      <c r="J813" t="s">
        <v>64</v>
      </c>
      <c r="K813" t="s">
        <v>30</v>
      </c>
      <c r="L813" t="s">
        <v>66</v>
      </c>
      <c r="M813">
        <v>97</v>
      </c>
      <c r="N813" t="s">
        <v>1471</v>
      </c>
      <c r="O813" t="s">
        <v>33</v>
      </c>
      <c r="P813">
        <v>0</v>
      </c>
      <c r="Q813">
        <v>0</v>
      </c>
      <c r="R813">
        <v>97</v>
      </c>
      <c r="S813" t="s">
        <v>5201</v>
      </c>
      <c r="T813" t="s">
        <v>48</v>
      </c>
      <c r="U813" t="s">
        <v>1006</v>
      </c>
      <c r="V813">
        <v>48239</v>
      </c>
      <c r="W813" t="s">
        <v>43</v>
      </c>
    </row>
    <row r="814" spans="1:23" x14ac:dyDescent="0.3">
      <c r="A814" t="s">
        <v>5202</v>
      </c>
      <c r="B814" s="1">
        <v>45007</v>
      </c>
      <c r="C814" s="1">
        <v>45078</v>
      </c>
      <c r="D814">
        <v>69879</v>
      </c>
      <c r="E814" t="s">
        <v>24</v>
      </c>
      <c r="F814" t="s">
        <v>25</v>
      </c>
      <c r="G814" t="s">
        <v>74</v>
      </c>
      <c r="H814" t="s">
        <v>93</v>
      </c>
      <c r="I814" t="s">
        <v>28</v>
      </c>
      <c r="J814" t="s">
        <v>70</v>
      </c>
      <c r="K814" t="s">
        <v>30</v>
      </c>
      <c r="L814" t="s">
        <v>44</v>
      </c>
      <c r="M814">
        <v>69879</v>
      </c>
      <c r="N814" t="s">
        <v>4444</v>
      </c>
      <c r="O814" t="s">
        <v>33</v>
      </c>
      <c r="P814">
        <v>0</v>
      </c>
      <c r="Q814">
        <v>0</v>
      </c>
      <c r="R814">
        <v>69879</v>
      </c>
      <c r="S814" t="s">
        <v>5203</v>
      </c>
      <c r="T814" t="s">
        <v>48</v>
      </c>
      <c r="U814" t="s">
        <v>1615</v>
      </c>
      <c r="V814">
        <v>61556</v>
      </c>
      <c r="W814" t="s">
        <v>53</v>
      </c>
    </row>
    <row r="815" spans="1:23" x14ac:dyDescent="0.3">
      <c r="A815" t="s">
        <v>5204</v>
      </c>
      <c r="B815" s="1">
        <v>45008</v>
      </c>
      <c r="C815" s="1">
        <v>45084</v>
      </c>
      <c r="D815">
        <v>16747</v>
      </c>
      <c r="E815" t="s">
        <v>38</v>
      </c>
      <c r="F815" t="s">
        <v>25</v>
      </c>
      <c r="G815" t="s">
        <v>40</v>
      </c>
      <c r="H815" t="s">
        <v>93</v>
      </c>
      <c r="I815" t="s">
        <v>42</v>
      </c>
      <c r="J815" t="s">
        <v>29</v>
      </c>
      <c r="K815" t="s">
        <v>30</v>
      </c>
      <c r="L815" t="s">
        <v>66</v>
      </c>
      <c r="M815">
        <v>16747</v>
      </c>
      <c r="N815" t="s">
        <v>1090</v>
      </c>
      <c r="O815" t="s">
        <v>116</v>
      </c>
      <c r="P815">
        <v>16747</v>
      </c>
      <c r="Q815">
        <v>0</v>
      </c>
      <c r="R815">
        <v>0</v>
      </c>
      <c r="S815" t="s">
        <v>5205</v>
      </c>
      <c r="T815" t="s">
        <v>35</v>
      </c>
      <c r="U815" t="s">
        <v>35</v>
      </c>
      <c r="V815">
        <v>0</v>
      </c>
      <c r="W815" t="s">
        <v>43</v>
      </c>
    </row>
    <row r="816" spans="1:23" x14ac:dyDescent="0.3">
      <c r="A816" t="s">
        <v>5206</v>
      </c>
      <c r="B816" s="1">
        <v>45009</v>
      </c>
      <c r="C816" s="1">
        <v>45073</v>
      </c>
      <c r="D816">
        <v>89354</v>
      </c>
      <c r="E816" t="s">
        <v>24</v>
      </c>
      <c r="F816" t="s">
        <v>25</v>
      </c>
      <c r="G816" t="s">
        <v>74</v>
      </c>
      <c r="H816" t="s">
        <v>59</v>
      </c>
      <c r="I816" t="s">
        <v>28</v>
      </c>
      <c r="J816" t="s">
        <v>53</v>
      </c>
      <c r="K816" t="s">
        <v>54</v>
      </c>
      <c r="L816" t="s">
        <v>31</v>
      </c>
      <c r="M816">
        <v>89354</v>
      </c>
      <c r="N816" t="s">
        <v>2138</v>
      </c>
      <c r="O816" t="s">
        <v>33</v>
      </c>
      <c r="P816">
        <v>0</v>
      </c>
      <c r="Q816">
        <v>0</v>
      </c>
      <c r="R816">
        <v>89354</v>
      </c>
      <c r="S816" t="s">
        <v>5207</v>
      </c>
      <c r="T816" t="s">
        <v>48</v>
      </c>
      <c r="U816" t="s">
        <v>5208</v>
      </c>
      <c r="V816">
        <v>74157</v>
      </c>
      <c r="W816" t="s">
        <v>29</v>
      </c>
    </row>
    <row r="817" spans="1:23" x14ac:dyDescent="0.3">
      <c r="A817" t="s">
        <v>5206</v>
      </c>
      <c r="B817" s="1">
        <v>45009</v>
      </c>
      <c r="C817" s="1">
        <v>45090</v>
      </c>
      <c r="D817">
        <v>138</v>
      </c>
      <c r="E817" t="s">
        <v>24</v>
      </c>
      <c r="F817" t="s">
        <v>39</v>
      </c>
      <c r="G817" t="s">
        <v>74</v>
      </c>
      <c r="H817" t="s">
        <v>59</v>
      </c>
      <c r="I817" t="s">
        <v>28</v>
      </c>
      <c r="J817" t="s">
        <v>53</v>
      </c>
      <c r="K817" t="s">
        <v>54</v>
      </c>
      <c r="L817" t="s">
        <v>31</v>
      </c>
      <c r="M817">
        <v>138</v>
      </c>
      <c r="N817" t="s">
        <v>2138</v>
      </c>
      <c r="O817" t="s">
        <v>33</v>
      </c>
      <c r="P817">
        <v>0</v>
      </c>
      <c r="Q817">
        <v>0</v>
      </c>
      <c r="R817">
        <v>138</v>
      </c>
      <c r="S817" t="s">
        <v>5207</v>
      </c>
      <c r="T817" t="s">
        <v>48</v>
      </c>
      <c r="U817" t="s">
        <v>5208</v>
      </c>
      <c r="V817">
        <v>74157</v>
      </c>
      <c r="W817" t="s">
        <v>29</v>
      </c>
    </row>
    <row r="818" spans="1:23" x14ac:dyDescent="0.3">
      <c r="A818" t="s">
        <v>5209</v>
      </c>
      <c r="B818" s="1">
        <v>45010</v>
      </c>
      <c r="C818" s="1">
        <v>45079</v>
      </c>
      <c r="D818">
        <v>43352</v>
      </c>
      <c r="E818" t="s">
        <v>38</v>
      </c>
      <c r="F818" t="s">
        <v>25</v>
      </c>
      <c r="G818" t="s">
        <v>26</v>
      </c>
      <c r="H818" t="s">
        <v>85</v>
      </c>
      <c r="I818" t="s">
        <v>42</v>
      </c>
      <c r="J818" t="s">
        <v>50</v>
      </c>
      <c r="K818" t="s">
        <v>54</v>
      </c>
      <c r="L818" t="s">
        <v>66</v>
      </c>
      <c r="M818">
        <v>43352</v>
      </c>
      <c r="N818" t="s">
        <v>5210</v>
      </c>
      <c r="O818" t="s">
        <v>46</v>
      </c>
      <c r="P818">
        <v>43352</v>
      </c>
      <c r="Q818">
        <v>0</v>
      </c>
      <c r="R818">
        <v>0</v>
      </c>
      <c r="S818" t="s">
        <v>5211</v>
      </c>
      <c r="T818" t="s">
        <v>48</v>
      </c>
      <c r="U818" t="s">
        <v>1019</v>
      </c>
      <c r="V818">
        <v>37024</v>
      </c>
      <c r="W818" t="s">
        <v>53</v>
      </c>
    </row>
    <row r="819" spans="1:23" x14ac:dyDescent="0.3">
      <c r="A819" t="s">
        <v>5209</v>
      </c>
      <c r="B819" s="1">
        <v>45010</v>
      </c>
      <c r="C819" s="1">
        <v>45096</v>
      </c>
      <c r="D819">
        <v>106</v>
      </c>
      <c r="E819" t="s">
        <v>38</v>
      </c>
      <c r="F819" t="s">
        <v>39</v>
      </c>
      <c r="G819" t="s">
        <v>26</v>
      </c>
      <c r="H819" t="s">
        <v>85</v>
      </c>
      <c r="I819" t="s">
        <v>42</v>
      </c>
      <c r="J819" t="s">
        <v>50</v>
      </c>
      <c r="K819" t="s">
        <v>54</v>
      </c>
      <c r="L819" t="s">
        <v>66</v>
      </c>
      <c r="M819">
        <v>106</v>
      </c>
      <c r="N819" t="s">
        <v>5210</v>
      </c>
      <c r="O819" t="s">
        <v>46</v>
      </c>
      <c r="P819">
        <v>106</v>
      </c>
      <c r="Q819">
        <v>0</v>
      </c>
      <c r="R819">
        <v>0</v>
      </c>
      <c r="S819" t="s">
        <v>5211</v>
      </c>
      <c r="T819" t="s">
        <v>48</v>
      </c>
      <c r="U819" t="s">
        <v>1019</v>
      </c>
      <c r="V819">
        <v>37024</v>
      </c>
      <c r="W819" t="s">
        <v>53</v>
      </c>
    </row>
    <row r="820" spans="1:23" x14ac:dyDescent="0.3">
      <c r="A820" t="s">
        <v>5212</v>
      </c>
      <c r="B820" s="1">
        <v>45011</v>
      </c>
      <c r="C820" s="1">
        <v>45099</v>
      </c>
      <c r="D820">
        <v>12391</v>
      </c>
      <c r="E820" t="s">
        <v>38</v>
      </c>
      <c r="F820" t="s">
        <v>25</v>
      </c>
      <c r="G820" t="s">
        <v>109</v>
      </c>
      <c r="H820" t="s">
        <v>85</v>
      </c>
      <c r="I820" t="s">
        <v>42</v>
      </c>
      <c r="J820" t="s">
        <v>70</v>
      </c>
      <c r="K820" t="s">
        <v>30</v>
      </c>
      <c r="L820" t="s">
        <v>75</v>
      </c>
      <c r="M820">
        <v>12391</v>
      </c>
      <c r="N820" t="s">
        <v>2114</v>
      </c>
      <c r="O820" t="s">
        <v>116</v>
      </c>
      <c r="P820">
        <v>12391</v>
      </c>
      <c r="Q820">
        <v>0</v>
      </c>
      <c r="R820">
        <v>0</v>
      </c>
      <c r="S820" t="s">
        <v>5213</v>
      </c>
      <c r="T820" t="s">
        <v>35</v>
      </c>
      <c r="U820" t="s">
        <v>35</v>
      </c>
      <c r="V820">
        <v>0</v>
      </c>
      <c r="W820" t="s">
        <v>50</v>
      </c>
    </row>
    <row r="821" spans="1:23" x14ac:dyDescent="0.3">
      <c r="A821" t="s">
        <v>5214</v>
      </c>
      <c r="B821" s="1">
        <v>45012</v>
      </c>
      <c r="C821" s="1">
        <v>45089</v>
      </c>
      <c r="D821">
        <v>69751</v>
      </c>
      <c r="E821" t="s">
        <v>24</v>
      </c>
      <c r="F821" t="s">
        <v>25</v>
      </c>
      <c r="G821" t="s">
        <v>80</v>
      </c>
      <c r="H821" t="s">
        <v>85</v>
      </c>
      <c r="I821" t="s">
        <v>42</v>
      </c>
      <c r="J821" t="s">
        <v>64</v>
      </c>
      <c r="K821" t="s">
        <v>30</v>
      </c>
      <c r="L821" t="s">
        <v>66</v>
      </c>
      <c r="M821">
        <v>69751</v>
      </c>
      <c r="N821" t="s">
        <v>4759</v>
      </c>
      <c r="O821" t="s">
        <v>46</v>
      </c>
      <c r="P821">
        <v>69751</v>
      </c>
      <c r="Q821">
        <v>0</v>
      </c>
      <c r="R821">
        <v>0</v>
      </c>
      <c r="S821" t="s">
        <v>5215</v>
      </c>
      <c r="T821" t="s">
        <v>35</v>
      </c>
      <c r="U821" t="s">
        <v>35</v>
      </c>
      <c r="V821">
        <v>0</v>
      </c>
      <c r="W821" t="s">
        <v>29</v>
      </c>
    </row>
    <row r="822" spans="1:23" x14ac:dyDescent="0.3">
      <c r="A822" t="s">
        <v>5216</v>
      </c>
      <c r="B822" s="1">
        <v>45013</v>
      </c>
      <c r="C822" s="1">
        <v>45094</v>
      </c>
      <c r="D822">
        <v>14948</v>
      </c>
      <c r="E822" t="s">
        <v>38</v>
      </c>
      <c r="F822" t="s">
        <v>25</v>
      </c>
      <c r="G822" t="s">
        <v>74</v>
      </c>
      <c r="H822" t="s">
        <v>85</v>
      </c>
      <c r="I822" t="s">
        <v>42</v>
      </c>
      <c r="J822" t="s">
        <v>70</v>
      </c>
      <c r="K822" t="s">
        <v>54</v>
      </c>
      <c r="L822" t="s">
        <v>66</v>
      </c>
      <c r="M822">
        <v>14948</v>
      </c>
      <c r="N822" t="s">
        <v>5217</v>
      </c>
      <c r="O822" t="s">
        <v>46</v>
      </c>
      <c r="P822">
        <v>14948</v>
      </c>
      <c r="Q822">
        <v>0</v>
      </c>
      <c r="R822">
        <v>0</v>
      </c>
      <c r="S822" t="s">
        <v>5218</v>
      </c>
      <c r="T822" t="s">
        <v>35</v>
      </c>
      <c r="U822" t="s">
        <v>35</v>
      </c>
      <c r="V822">
        <v>0</v>
      </c>
      <c r="W822" t="s">
        <v>43</v>
      </c>
    </row>
    <row r="823" spans="1:23" x14ac:dyDescent="0.3">
      <c r="A823" t="s">
        <v>5216</v>
      </c>
      <c r="B823" s="1">
        <v>45013</v>
      </c>
      <c r="C823" s="1">
        <v>45077</v>
      </c>
      <c r="D823">
        <v>108</v>
      </c>
      <c r="E823" t="s">
        <v>38</v>
      </c>
      <c r="F823" t="s">
        <v>39</v>
      </c>
      <c r="G823" t="s">
        <v>74</v>
      </c>
      <c r="H823" t="s">
        <v>85</v>
      </c>
      <c r="I823" t="s">
        <v>42</v>
      </c>
      <c r="J823" t="s">
        <v>70</v>
      </c>
      <c r="K823" t="s">
        <v>54</v>
      </c>
      <c r="L823" t="s">
        <v>66</v>
      </c>
      <c r="M823">
        <v>108</v>
      </c>
      <c r="N823" t="s">
        <v>5217</v>
      </c>
      <c r="O823" t="s">
        <v>46</v>
      </c>
      <c r="P823">
        <v>108</v>
      </c>
      <c r="Q823">
        <v>0</v>
      </c>
      <c r="R823">
        <v>0</v>
      </c>
      <c r="S823" t="s">
        <v>5218</v>
      </c>
      <c r="T823" t="s">
        <v>35</v>
      </c>
      <c r="U823" t="s">
        <v>35</v>
      </c>
      <c r="V823">
        <v>0</v>
      </c>
      <c r="W823" t="s">
        <v>43</v>
      </c>
    </row>
    <row r="824" spans="1:23" x14ac:dyDescent="0.3">
      <c r="A824" t="s">
        <v>5219</v>
      </c>
      <c r="B824" s="1">
        <v>45014</v>
      </c>
      <c r="C824" s="1">
        <v>45081</v>
      </c>
      <c r="D824">
        <v>147</v>
      </c>
      <c r="E824" t="s">
        <v>24</v>
      </c>
      <c r="F824" t="s">
        <v>39</v>
      </c>
      <c r="G824" t="s">
        <v>26</v>
      </c>
      <c r="H824" t="s">
        <v>59</v>
      </c>
      <c r="I824" t="s">
        <v>42</v>
      </c>
      <c r="J824" t="s">
        <v>64</v>
      </c>
      <c r="K824" t="s">
        <v>30</v>
      </c>
      <c r="L824" t="s">
        <v>66</v>
      </c>
      <c r="M824">
        <v>147</v>
      </c>
      <c r="N824" t="s">
        <v>4714</v>
      </c>
      <c r="O824" t="s">
        <v>116</v>
      </c>
      <c r="P824">
        <v>147</v>
      </c>
      <c r="Q824">
        <v>0</v>
      </c>
      <c r="R824">
        <v>0</v>
      </c>
      <c r="S824" t="s">
        <v>5220</v>
      </c>
      <c r="T824" t="s">
        <v>35</v>
      </c>
      <c r="U824" t="s">
        <v>35</v>
      </c>
      <c r="V824">
        <v>0</v>
      </c>
      <c r="W824" t="s">
        <v>50</v>
      </c>
    </row>
    <row r="825" spans="1:23" x14ac:dyDescent="0.3">
      <c r="A825" t="s">
        <v>5219</v>
      </c>
      <c r="B825" s="1">
        <v>45014</v>
      </c>
      <c r="C825" s="1">
        <v>45096</v>
      </c>
      <c r="D825">
        <v>3148</v>
      </c>
      <c r="E825" t="s">
        <v>24</v>
      </c>
      <c r="F825" t="s">
        <v>25</v>
      </c>
      <c r="G825" t="s">
        <v>26</v>
      </c>
      <c r="H825" t="s">
        <v>59</v>
      </c>
      <c r="I825" t="s">
        <v>42</v>
      </c>
      <c r="J825" t="s">
        <v>64</v>
      </c>
      <c r="K825" t="s">
        <v>30</v>
      </c>
      <c r="L825" t="s">
        <v>66</v>
      </c>
      <c r="M825">
        <v>31480</v>
      </c>
      <c r="N825" t="s">
        <v>4714</v>
      </c>
      <c r="O825" t="s">
        <v>116</v>
      </c>
      <c r="P825">
        <v>31480</v>
      </c>
      <c r="Q825">
        <v>0</v>
      </c>
      <c r="R825">
        <v>0</v>
      </c>
      <c r="S825" t="s">
        <v>5220</v>
      </c>
      <c r="T825" t="s">
        <v>35</v>
      </c>
      <c r="U825" t="s">
        <v>35</v>
      </c>
      <c r="V825">
        <v>0</v>
      </c>
      <c r="W825" t="s">
        <v>50</v>
      </c>
    </row>
    <row r="826" spans="1:23" x14ac:dyDescent="0.3">
      <c r="A826" t="s">
        <v>5221</v>
      </c>
      <c r="B826" s="1">
        <v>45015</v>
      </c>
      <c r="C826" s="1">
        <v>45097</v>
      </c>
      <c r="D826">
        <v>47078</v>
      </c>
      <c r="E826" t="s">
        <v>24</v>
      </c>
      <c r="F826" t="s">
        <v>25</v>
      </c>
      <c r="G826" t="s">
        <v>119</v>
      </c>
      <c r="H826" t="s">
        <v>59</v>
      </c>
      <c r="I826" t="s">
        <v>42</v>
      </c>
      <c r="J826" t="s">
        <v>29</v>
      </c>
      <c r="K826" t="s">
        <v>30</v>
      </c>
      <c r="L826" t="s">
        <v>31</v>
      </c>
      <c r="M826">
        <v>47078</v>
      </c>
      <c r="N826" t="s">
        <v>971</v>
      </c>
      <c r="O826" t="s">
        <v>116</v>
      </c>
      <c r="P826">
        <v>47078</v>
      </c>
      <c r="Q826">
        <v>0</v>
      </c>
      <c r="R826">
        <v>0</v>
      </c>
      <c r="S826" t="s">
        <v>5222</v>
      </c>
      <c r="T826" t="s">
        <v>35</v>
      </c>
      <c r="U826" t="s">
        <v>35</v>
      </c>
      <c r="V826">
        <v>0</v>
      </c>
      <c r="W826" t="s">
        <v>53</v>
      </c>
    </row>
    <row r="827" spans="1:23" x14ac:dyDescent="0.3">
      <c r="A827" t="s">
        <v>5221</v>
      </c>
      <c r="B827" s="1">
        <v>45015</v>
      </c>
      <c r="C827" s="1">
        <v>45085</v>
      </c>
      <c r="D827">
        <v>98</v>
      </c>
      <c r="E827" t="s">
        <v>24</v>
      </c>
      <c r="F827" t="s">
        <v>39</v>
      </c>
      <c r="G827" t="s">
        <v>119</v>
      </c>
      <c r="H827" t="s">
        <v>59</v>
      </c>
      <c r="I827" t="s">
        <v>42</v>
      </c>
      <c r="J827" t="s">
        <v>29</v>
      </c>
      <c r="K827" t="s">
        <v>30</v>
      </c>
      <c r="L827" t="s">
        <v>31</v>
      </c>
      <c r="M827">
        <v>98</v>
      </c>
      <c r="N827" t="s">
        <v>971</v>
      </c>
      <c r="O827" t="s">
        <v>116</v>
      </c>
      <c r="P827">
        <v>98</v>
      </c>
      <c r="Q827">
        <v>0</v>
      </c>
      <c r="R827">
        <v>0</v>
      </c>
      <c r="S827" t="s">
        <v>5222</v>
      </c>
      <c r="T827" t="s">
        <v>35</v>
      </c>
      <c r="U827" t="s">
        <v>35</v>
      </c>
      <c r="V827">
        <v>0</v>
      </c>
      <c r="W827" t="s">
        <v>53</v>
      </c>
    </row>
    <row r="828" spans="1:23" x14ac:dyDescent="0.3">
      <c r="A828" t="s">
        <v>5223</v>
      </c>
      <c r="B828" s="1">
        <v>45016</v>
      </c>
      <c r="C828" s="1">
        <v>45089</v>
      </c>
      <c r="D828">
        <v>34248</v>
      </c>
      <c r="E828" t="s">
        <v>24</v>
      </c>
      <c r="F828" t="s">
        <v>25</v>
      </c>
      <c r="G828" t="s">
        <v>80</v>
      </c>
      <c r="H828" t="s">
        <v>52</v>
      </c>
      <c r="I828" t="s">
        <v>28</v>
      </c>
      <c r="J828" t="s">
        <v>29</v>
      </c>
      <c r="K828" t="s">
        <v>54</v>
      </c>
      <c r="L828" t="s">
        <v>55</v>
      </c>
      <c r="M828">
        <v>34248</v>
      </c>
      <c r="N828" t="s">
        <v>868</v>
      </c>
      <c r="O828" t="s">
        <v>33</v>
      </c>
      <c r="P828">
        <v>0</v>
      </c>
      <c r="Q828">
        <v>0</v>
      </c>
      <c r="R828">
        <v>34248</v>
      </c>
      <c r="S828" t="s">
        <v>5224</v>
      </c>
      <c r="T828" t="s">
        <v>48</v>
      </c>
      <c r="U828" t="s">
        <v>1038</v>
      </c>
      <c r="V828">
        <v>70279</v>
      </c>
      <c r="W828" t="s">
        <v>50</v>
      </c>
    </row>
    <row r="829" spans="1:23" x14ac:dyDescent="0.3">
      <c r="A829" t="s">
        <v>5223</v>
      </c>
      <c r="B829" s="1">
        <v>45016</v>
      </c>
      <c r="C829" s="1">
        <v>45105</v>
      </c>
      <c r="D829">
        <v>104</v>
      </c>
      <c r="E829" t="s">
        <v>24</v>
      </c>
      <c r="F829" t="s">
        <v>39</v>
      </c>
      <c r="G829" t="s">
        <v>80</v>
      </c>
      <c r="H829" t="s">
        <v>52</v>
      </c>
      <c r="I829" t="s">
        <v>28</v>
      </c>
      <c r="J829" t="s">
        <v>29</v>
      </c>
      <c r="K829" t="s">
        <v>54</v>
      </c>
      <c r="L829" t="s">
        <v>55</v>
      </c>
      <c r="M829">
        <v>104</v>
      </c>
      <c r="N829" t="s">
        <v>868</v>
      </c>
      <c r="O829" t="s">
        <v>33</v>
      </c>
      <c r="P829">
        <v>0</v>
      </c>
      <c r="Q829">
        <v>0</v>
      </c>
      <c r="R829">
        <v>104</v>
      </c>
      <c r="S829" t="s">
        <v>5224</v>
      </c>
      <c r="T829" t="s">
        <v>48</v>
      </c>
      <c r="U829" t="s">
        <v>1038</v>
      </c>
      <c r="V829">
        <v>70279</v>
      </c>
      <c r="W829" t="s">
        <v>50</v>
      </c>
    </row>
    <row r="830" spans="1:23" x14ac:dyDescent="0.3">
      <c r="A830" t="s">
        <v>5225</v>
      </c>
      <c r="B830" s="1">
        <v>45017</v>
      </c>
      <c r="C830" s="1">
        <v>45097</v>
      </c>
      <c r="D830">
        <v>7287</v>
      </c>
      <c r="E830" t="s">
        <v>24</v>
      </c>
      <c r="F830" t="s">
        <v>25</v>
      </c>
      <c r="G830" t="s">
        <v>119</v>
      </c>
      <c r="H830" t="s">
        <v>52</v>
      </c>
      <c r="I830" t="s">
        <v>42</v>
      </c>
      <c r="J830" t="s">
        <v>114</v>
      </c>
      <c r="K830" t="s">
        <v>54</v>
      </c>
      <c r="L830" t="s">
        <v>75</v>
      </c>
      <c r="M830">
        <v>72870</v>
      </c>
      <c r="N830" t="s">
        <v>5226</v>
      </c>
      <c r="O830" t="s">
        <v>46</v>
      </c>
      <c r="P830">
        <v>72870</v>
      </c>
      <c r="Q830">
        <v>0</v>
      </c>
      <c r="R830">
        <v>0</v>
      </c>
      <c r="S830" t="s">
        <v>5227</v>
      </c>
      <c r="T830" t="s">
        <v>48</v>
      </c>
      <c r="U830" t="s">
        <v>373</v>
      </c>
      <c r="V830">
        <v>4603</v>
      </c>
      <c r="W830" t="s">
        <v>29</v>
      </c>
    </row>
    <row r="831" spans="1:23" x14ac:dyDescent="0.3">
      <c r="A831" t="s">
        <v>5228</v>
      </c>
      <c r="B831" s="1">
        <v>45018</v>
      </c>
      <c r="C831" s="1">
        <v>45082</v>
      </c>
      <c r="D831">
        <v>67433</v>
      </c>
      <c r="E831" t="s">
        <v>38</v>
      </c>
      <c r="F831" t="s">
        <v>25</v>
      </c>
      <c r="G831" t="s">
        <v>109</v>
      </c>
      <c r="H831" t="s">
        <v>93</v>
      </c>
      <c r="I831" t="s">
        <v>42</v>
      </c>
      <c r="J831" t="s">
        <v>50</v>
      </c>
      <c r="K831" t="s">
        <v>30</v>
      </c>
      <c r="L831" t="s">
        <v>44</v>
      </c>
      <c r="M831">
        <v>67433</v>
      </c>
      <c r="N831" t="s">
        <v>5229</v>
      </c>
      <c r="O831" t="s">
        <v>46</v>
      </c>
      <c r="P831">
        <v>67433</v>
      </c>
      <c r="Q831">
        <v>0</v>
      </c>
      <c r="R831">
        <v>0</v>
      </c>
      <c r="S831" t="s">
        <v>5230</v>
      </c>
      <c r="T831" t="s">
        <v>35</v>
      </c>
      <c r="U831" t="s">
        <v>35</v>
      </c>
      <c r="V831">
        <v>0</v>
      </c>
      <c r="W831" t="s">
        <v>64</v>
      </c>
    </row>
    <row r="832" spans="1:23" x14ac:dyDescent="0.3">
      <c r="A832" t="s">
        <v>5228</v>
      </c>
      <c r="B832" s="1">
        <v>45018</v>
      </c>
      <c r="C832" s="1">
        <v>45084</v>
      </c>
      <c r="D832">
        <v>122</v>
      </c>
      <c r="E832" t="s">
        <v>38</v>
      </c>
      <c r="F832" t="s">
        <v>39</v>
      </c>
      <c r="G832" t="s">
        <v>109</v>
      </c>
      <c r="H832" t="s">
        <v>93</v>
      </c>
      <c r="I832" t="s">
        <v>42</v>
      </c>
      <c r="J832" t="s">
        <v>50</v>
      </c>
      <c r="K832" t="s">
        <v>30</v>
      </c>
      <c r="L832" t="s">
        <v>44</v>
      </c>
      <c r="M832">
        <v>122</v>
      </c>
      <c r="N832" t="s">
        <v>5229</v>
      </c>
      <c r="O832" t="s">
        <v>46</v>
      </c>
      <c r="P832">
        <v>122</v>
      </c>
      <c r="Q832">
        <v>0</v>
      </c>
      <c r="R832">
        <v>0</v>
      </c>
      <c r="S832" t="s">
        <v>5230</v>
      </c>
      <c r="T832" t="s">
        <v>35</v>
      </c>
      <c r="U832" t="s">
        <v>35</v>
      </c>
      <c r="V832">
        <v>0</v>
      </c>
      <c r="W832" t="s">
        <v>64</v>
      </c>
    </row>
    <row r="833" spans="1:23" x14ac:dyDescent="0.3">
      <c r="A833" t="s">
        <v>5231</v>
      </c>
      <c r="B833" s="1">
        <v>45019</v>
      </c>
      <c r="C833" s="1">
        <v>45106</v>
      </c>
      <c r="D833">
        <v>5832</v>
      </c>
      <c r="E833" t="s">
        <v>24</v>
      </c>
      <c r="F833" t="s">
        <v>25</v>
      </c>
      <c r="G833" t="s">
        <v>80</v>
      </c>
      <c r="H833" t="s">
        <v>59</v>
      </c>
      <c r="I833" t="s">
        <v>28</v>
      </c>
      <c r="J833" t="s">
        <v>114</v>
      </c>
      <c r="K833" t="s">
        <v>30</v>
      </c>
      <c r="L833" t="s">
        <v>31</v>
      </c>
      <c r="M833">
        <v>5832</v>
      </c>
      <c r="N833" t="s">
        <v>211</v>
      </c>
      <c r="O833" t="s">
        <v>33</v>
      </c>
      <c r="P833">
        <v>0</v>
      </c>
      <c r="Q833">
        <v>0</v>
      </c>
      <c r="R833">
        <v>5832</v>
      </c>
      <c r="S833" t="s">
        <v>5232</v>
      </c>
      <c r="T833" t="s">
        <v>48</v>
      </c>
      <c r="U833" t="s">
        <v>380</v>
      </c>
      <c r="V833">
        <v>87445</v>
      </c>
      <c r="W833" t="s">
        <v>29</v>
      </c>
    </row>
    <row r="834" spans="1:23" x14ac:dyDescent="0.3">
      <c r="A834" t="s">
        <v>5231</v>
      </c>
      <c r="B834" s="1">
        <v>45019</v>
      </c>
      <c r="C834" s="1">
        <v>45106</v>
      </c>
      <c r="D834">
        <v>131</v>
      </c>
      <c r="E834" t="s">
        <v>24</v>
      </c>
      <c r="F834" t="s">
        <v>39</v>
      </c>
      <c r="G834" t="s">
        <v>80</v>
      </c>
      <c r="H834" t="s">
        <v>59</v>
      </c>
      <c r="I834" t="s">
        <v>28</v>
      </c>
      <c r="J834" t="s">
        <v>114</v>
      </c>
      <c r="K834" t="s">
        <v>30</v>
      </c>
      <c r="L834" t="s">
        <v>31</v>
      </c>
      <c r="M834">
        <v>131</v>
      </c>
      <c r="N834" t="s">
        <v>211</v>
      </c>
      <c r="O834" t="s">
        <v>33</v>
      </c>
      <c r="P834">
        <v>0</v>
      </c>
      <c r="Q834">
        <v>0</v>
      </c>
      <c r="R834">
        <v>131</v>
      </c>
      <c r="S834" t="s">
        <v>5232</v>
      </c>
      <c r="T834" t="s">
        <v>48</v>
      </c>
      <c r="U834" t="s">
        <v>380</v>
      </c>
      <c r="V834">
        <v>87445</v>
      </c>
      <c r="W834" t="s">
        <v>29</v>
      </c>
    </row>
    <row r="835" spans="1:23" x14ac:dyDescent="0.3">
      <c r="A835" t="s">
        <v>5233</v>
      </c>
      <c r="B835" s="1">
        <v>45020</v>
      </c>
      <c r="C835" s="1">
        <v>45097</v>
      </c>
      <c r="D835">
        <v>68348</v>
      </c>
      <c r="E835" t="s">
        <v>24</v>
      </c>
      <c r="F835" t="s">
        <v>25</v>
      </c>
      <c r="G835" t="s">
        <v>119</v>
      </c>
      <c r="H835" t="s">
        <v>27</v>
      </c>
      <c r="I835" t="s">
        <v>42</v>
      </c>
      <c r="J835" t="s">
        <v>64</v>
      </c>
      <c r="K835" t="s">
        <v>30</v>
      </c>
      <c r="L835" t="s">
        <v>31</v>
      </c>
      <c r="M835">
        <v>68348</v>
      </c>
      <c r="N835" t="s">
        <v>3108</v>
      </c>
      <c r="O835" t="s">
        <v>61</v>
      </c>
      <c r="P835">
        <v>0</v>
      </c>
      <c r="Q835">
        <v>68348</v>
      </c>
      <c r="R835">
        <v>0</v>
      </c>
      <c r="S835" t="s">
        <v>5234</v>
      </c>
      <c r="T835" t="s">
        <v>48</v>
      </c>
      <c r="U835" t="s">
        <v>384</v>
      </c>
      <c r="V835">
        <v>8363</v>
      </c>
      <c r="W835" t="s">
        <v>53</v>
      </c>
    </row>
    <row r="836" spans="1:23" x14ac:dyDescent="0.3">
      <c r="A836" t="s">
        <v>5233</v>
      </c>
      <c r="B836" s="1">
        <v>45020</v>
      </c>
      <c r="C836" s="1">
        <v>45098</v>
      </c>
      <c r="D836">
        <v>81</v>
      </c>
      <c r="E836" t="s">
        <v>24</v>
      </c>
      <c r="F836" t="s">
        <v>39</v>
      </c>
      <c r="G836" t="s">
        <v>119</v>
      </c>
      <c r="H836" t="s">
        <v>27</v>
      </c>
      <c r="I836" t="s">
        <v>42</v>
      </c>
      <c r="J836" t="s">
        <v>64</v>
      </c>
      <c r="K836" t="s">
        <v>30</v>
      </c>
      <c r="L836" t="s">
        <v>31</v>
      </c>
      <c r="M836">
        <v>81</v>
      </c>
      <c r="N836" t="s">
        <v>3108</v>
      </c>
      <c r="O836" t="s">
        <v>61</v>
      </c>
      <c r="P836">
        <v>0</v>
      </c>
      <c r="Q836">
        <v>81</v>
      </c>
      <c r="R836">
        <v>0</v>
      </c>
      <c r="S836" t="s">
        <v>5234</v>
      </c>
      <c r="T836" t="s">
        <v>48</v>
      </c>
      <c r="U836" t="s">
        <v>384</v>
      </c>
      <c r="V836">
        <v>8363</v>
      </c>
      <c r="W836" t="s">
        <v>53</v>
      </c>
    </row>
    <row r="837" spans="1:23" x14ac:dyDescent="0.3">
      <c r="A837" t="s">
        <v>5235</v>
      </c>
      <c r="B837" s="1">
        <v>45021</v>
      </c>
      <c r="C837" s="1">
        <v>45108</v>
      </c>
      <c r="D837">
        <v>70479</v>
      </c>
      <c r="E837" t="s">
        <v>38</v>
      </c>
      <c r="F837" t="s">
        <v>25</v>
      </c>
      <c r="G837" t="s">
        <v>40</v>
      </c>
      <c r="H837" t="s">
        <v>27</v>
      </c>
      <c r="I837" t="s">
        <v>42</v>
      </c>
      <c r="J837" t="s">
        <v>36</v>
      </c>
      <c r="K837" t="s">
        <v>30</v>
      </c>
      <c r="L837" t="s">
        <v>75</v>
      </c>
      <c r="M837">
        <v>70479</v>
      </c>
      <c r="N837" t="s">
        <v>5236</v>
      </c>
      <c r="O837" t="s">
        <v>116</v>
      </c>
      <c r="P837">
        <v>70479</v>
      </c>
      <c r="Q837">
        <v>0</v>
      </c>
      <c r="R837">
        <v>0</v>
      </c>
      <c r="S837" t="s">
        <v>5237</v>
      </c>
      <c r="T837" t="s">
        <v>48</v>
      </c>
      <c r="U837" t="s">
        <v>388</v>
      </c>
      <c r="V837">
        <v>45809</v>
      </c>
      <c r="W837" t="s">
        <v>50</v>
      </c>
    </row>
    <row r="838" spans="1:23" x14ac:dyDescent="0.3">
      <c r="A838" t="s">
        <v>5238</v>
      </c>
      <c r="B838" s="1">
        <v>45022</v>
      </c>
      <c r="C838" s="1">
        <v>45093</v>
      </c>
      <c r="D838">
        <v>33824</v>
      </c>
      <c r="E838" t="s">
        <v>38</v>
      </c>
      <c r="F838" t="s">
        <v>25</v>
      </c>
      <c r="G838" t="s">
        <v>26</v>
      </c>
      <c r="H838" t="s">
        <v>93</v>
      </c>
      <c r="I838" t="s">
        <v>42</v>
      </c>
      <c r="J838" t="s">
        <v>50</v>
      </c>
      <c r="K838" t="s">
        <v>30</v>
      </c>
      <c r="L838" t="s">
        <v>66</v>
      </c>
      <c r="M838">
        <v>33824</v>
      </c>
      <c r="N838" t="s">
        <v>3896</v>
      </c>
      <c r="O838" t="s">
        <v>46</v>
      </c>
      <c r="P838">
        <v>33824</v>
      </c>
      <c r="Q838">
        <v>0</v>
      </c>
      <c r="R838">
        <v>0</v>
      </c>
      <c r="S838" t="s">
        <v>5239</v>
      </c>
      <c r="T838" t="s">
        <v>48</v>
      </c>
      <c r="U838" t="s">
        <v>1056</v>
      </c>
      <c r="V838">
        <v>8651</v>
      </c>
      <c r="W838" t="s">
        <v>53</v>
      </c>
    </row>
    <row r="839" spans="1:23" x14ac:dyDescent="0.3">
      <c r="A839" t="s">
        <v>5240</v>
      </c>
      <c r="B839" s="1">
        <v>45023</v>
      </c>
      <c r="C839" s="1">
        <v>45100</v>
      </c>
      <c r="D839">
        <v>5029</v>
      </c>
      <c r="E839" t="s">
        <v>24</v>
      </c>
      <c r="F839" t="s">
        <v>25</v>
      </c>
      <c r="G839" t="s">
        <v>109</v>
      </c>
      <c r="H839" t="s">
        <v>85</v>
      </c>
      <c r="I839" t="s">
        <v>28</v>
      </c>
      <c r="J839" t="s">
        <v>36</v>
      </c>
      <c r="K839" t="s">
        <v>30</v>
      </c>
      <c r="L839" t="s">
        <v>31</v>
      </c>
      <c r="M839">
        <v>50290</v>
      </c>
      <c r="N839" t="s">
        <v>5241</v>
      </c>
      <c r="O839" t="s">
        <v>33</v>
      </c>
      <c r="P839">
        <v>0</v>
      </c>
      <c r="Q839">
        <v>0</v>
      </c>
      <c r="R839">
        <v>50290</v>
      </c>
      <c r="S839" t="s">
        <v>5242</v>
      </c>
      <c r="T839" t="s">
        <v>35</v>
      </c>
      <c r="U839" t="s">
        <v>35</v>
      </c>
      <c r="V839">
        <v>0</v>
      </c>
      <c r="W839" t="s">
        <v>36</v>
      </c>
    </row>
    <row r="840" spans="1:23" x14ac:dyDescent="0.3">
      <c r="A840" t="s">
        <v>5240</v>
      </c>
      <c r="B840" s="1">
        <v>45023</v>
      </c>
      <c r="C840" s="1">
        <v>45101</v>
      </c>
      <c r="D840">
        <v>109</v>
      </c>
      <c r="E840" t="s">
        <v>24</v>
      </c>
      <c r="F840" t="s">
        <v>39</v>
      </c>
      <c r="G840" t="s">
        <v>109</v>
      </c>
      <c r="H840" t="s">
        <v>85</v>
      </c>
      <c r="I840" t="s">
        <v>28</v>
      </c>
      <c r="J840" t="s">
        <v>36</v>
      </c>
      <c r="K840" t="s">
        <v>30</v>
      </c>
      <c r="L840" t="s">
        <v>31</v>
      </c>
      <c r="M840">
        <v>109</v>
      </c>
      <c r="N840" t="s">
        <v>5241</v>
      </c>
      <c r="O840" t="s">
        <v>33</v>
      </c>
      <c r="P840">
        <v>0</v>
      </c>
      <c r="Q840">
        <v>0</v>
      </c>
      <c r="R840">
        <v>109</v>
      </c>
      <c r="S840" t="s">
        <v>5242</v>
      </c>
      <c r="T840" t="s">
        <v>35</v>
      </c>
      <c r="U840" t="s">
        <v>35</v>
      </c>
      <c r="V840">
        <v>0</v>
      </c>
      <c r="W840" t="s">
        <v>36</v>
      </c>
    </row>
    <row r="841" spans="1:23" x14ac:dyDescent="0.3">
      <c r="A841" t="s">
        <v>5243</v>
      </c>
      <c r="B841" s="1">
        <v>45024</v>
      </c>
      <c r="C841" s="1">
        <v>45099</v>
      </c>
      <c r="D841">
        <v>106</v>
      </c>
      <c r="E841" t="s">
        <v>24</v>
      </c>
      <c r="F841" t="s">
        <v>39</v>
      </c>
      <c r="G841" t="s">
        <v>40</v>
      </c>
      <c r="H841" t="s">
        <v>59</v>
      </c>
      <c r="I841" t="s">
        <v>28</v>
      </c>
      <c r="J841" t="s">
        <v>70</v>
      </c>
      <c r="K841" t="s">
        <v>54</v>
      </c>
      <c r="L841" t="s">
        <v>31</v>
      </c>
      <c r="M841">
        <v>106</v>
      </c>
      <c r="N841" t="s">
        <v>2387</v>
      </c>
      <c r="O841" t="s">
        <v>33</v>
      </c>
      <c r="P841">
        <v>0</v>
      </c>
      <c r="Q841">
        <v>0</v>
      </c>
      <c r="R841">
        <v>106</v>
      </c>
      <c r="S841" t="s">
        <v>5244</v>
      </c>
      <c r="T841" t="s">
        <v>35</v>
      </c>
      <c r="U841" t="s">
        <v>35</v>
      </c>
      <c r="V841">
        <v>0</v>
      </c>
      <c r="W841" t="s">
        <v>36</v>
      </c>
    </row>
    <row r="842" spans="1:23" x14ac:dyDescent="0.3">
      <c r="A842" t="s">
        <v>5243</v>
      </c>
      <c r="B842" s="1">
        <v>45024</v>
      </c>
      <c r="C842" s="1">
        <v>45093</v>
      </c>
      <c r="D842">
        <v>83119</v>
      </c>
      <c r="E842" t="s">
        <v>24</v>
      </c>
      <c r="F842" t="s">
        <v>25</v>
      </c>
      <c r="G842" t="s">
        <v>40</v>
      </c>
      <c r="H842" t="s">
        <v>59</v>
      </c>
      <c r="I842" t="s">
        <v>28</v>
      </c>
      <c r="J842" t="s">
        <v>70</v>
      </c>
      <c r="K842" t="s">
        <v>54</v>
      </c>
      <c r="L842" t="s">
        <v>31</v>
      </c>
      <c r="M842">
        <v>83119</v>
      </c>
      <c r="N842" t="s">
        <v>2387</v>
      </c>
      <c r="O842" t="s">
        <v>33</v>
      </c>
      <c r="P842">
        <v>0</v>
      </c>
      <c r="Q842">
        <v>0</v>
      </c>
      <c r="R842">
        <v>83119</v>
      </c>
      <c r="S842" t="s">
        <v>5244</v>
      </c>
      <c r="T842" t="s">
        <v>35</v>
      </c>
      <c r="U842" t="s">
        <v>35</v>
      </c>
      <c r="V842">
        <v>0</v>
      </c>
      <c r="W842" t="s">
        <v>36</v>
      </c>
    </row>
    <row r="843" spans="1:23" x14ac:dyDescent="0.3">
      <c r="A843" t="s">
        <v>5245</v>
      </c>
      <c r="B843" s="1">
        <v>45025</v>
      </c>
      <c r="C843" s="1">
        <v>45110</v>
      </c>
      <c r="D843">
        <v>122</v>
      </c>
      <c r="E843" t="s">
        <v>24</v>
      </c>
      <c r="F843" t="s">
        <v>39</v>
      </c>
      <c r="G843" t="s">
        <v>74</v>
      </c>
      <c r="H843" t="s">
        <v>93</v>
      </c>
      <c r="I843" t="s">
        <v>42</v>
      </c>
      <c r="J843" t="s">
        <v>50</v>
      </c>
      <c r="K843" t="s">
        <v>30</v>
      </c>
      <c r="L843" t="s">
        <v>31</v>
      </c>
      <c r="M843">
        <v>122</v>
      </c>
      <c r="N843" t="s">
        <v>962</v>
      </c>
      <c r="O843" t="s">
        <v>46</v>
      </c>
      <c r="P843">
        <v>122</v>
      </c>
      <c r="Q843">
        <v>0</v>
      </c>
      <c r="R843">
        <v>0</v>
      </c>
      <c r="S843" t="s">
        <v>5246</v>
      </c>
      <c r="T843" t="s">
        <v>35</v>
      </c>
      <c r="U843" t="s">
        <v>35</v>
      </c>
      <c r="V843">
        <v>0</v>
      </c>
      <c r="W843" t="s">
        <v>64</v>
      </c>
    </row>
    <row r="844" spans="1:23" x14ac:dyDescent="0.3">
      <c r="A844" t="s">
        <v>5245</v>
      </c>
      <c r="B844" s="1">
        <v>45025</v>
      </c>
      <c r="C844" s="1">
        <v>45113</v>
      </c>
      <c r="D844">
        <v>77154</v>
      </c>
      <c r="E844" t="s">
        <v>24</v>
      </c>
      <c r="F844" t="s">
        <v>25</v>
      </c>
      <c r="G844" t="s">
        <v>74</v>
      </c>
      <c r="H844" t="s">
        <v>93</v>
      </c>
      <c r="I844" t="s">
        <v>42</v>
      </c>
      <c r="J844" t="s">
        <v>50</v>
      </c>
      <c r="K844" t="s">
        <v>30</v>
      </c>
      <c r="L844" t="s">
        <v>31</v>
      </c>
      <c r="M844">
        <v>77154</v>
      </c>
      <c r="N844" t="s">
        <v>962</v>
      </c>
      <c r="O844" t="s">
        <v>46</v>
      </c>
      <c r="P844">
        <v>77154</v>
      </c>
      <c r="Q844">
        <v>0</v>
      </c>
      <c r="R844">
        <v>0</v>
      </c>
      <c r="S844" t="s">
        <v>5246</v>
      </c>
      <c r="T844" t="s">
        <v>35</v>
      </c>
      <c r="U844" t="s">
        <v>35</v>
      </c>
      <c r="V844">
        <v>0</v>
      </c>
      <c r="W844" t="s">
        <v>64</v>
      </c>
    </row>
    <row r="845" spans="1:23" x14ac:dyDescent="0.3">
      <c r="A845" t="s">
        <v>5247</v>
      </c>
      <c r="B845" s="1">
        <v>45026</v>
      </c>
      <c r="C845" s="1">
        <v>45089</v>
      </c>
      <c r="D845">
        <v>56256</v>
      </c>
      <c r="E845" t="s">
        <v>24</v>
      </c>
      <c r="F845" t="s">
        <v>25</v>
      </c>
      <c r="G845" t="s">
        <v>109</v>
      </c>
      <c r="H845" t="s">
        <v>93</v>
      </c>
      <c r="I845" t="s">
        <v>42</v>
      </c>
      <c r="J845" t="s">
        <v>70</v>
      </c>
      <c r="K845" t="s">
        <v>54</v>
      </c>
      <c r="L845" t="s">
        <v>75</v>
      </c>
      <c r="M845">
        <v>56256</v>
      </c>
      <c r="N845" t="s">
        <v>5248</v>
      </c>
      <c r="O845" t="s">
        <v>61</v>
      </c>
      <c r="P845">
        <v>0</v>
      </c>
      <c r="Q845">
        <v>56256</v>
      </c>
      <c r="R845">
        <v>0</v>
      </c>
      <c r="S845" t="s">
        <v>5249</v>
      </c>
      <c r="T845" t="s">
        <v>48</v>
      </c>
      <c r="U845" t="s">
        <v>404</v>
      </c>
      <c r="V845">
        <v>92469</v>
      </c>
      <c r="W845" t="s">
        <v>43</v>
      </c>
    </row>
    <row r="846" spans="1:23" x14ac:dyDescent="0.3">
      <c r="A846" t="s">
        <v>5247</v>
      </c>
      <c r="B846" s="1">
        <v>45026</v>
      </c>
      <c r="C846" s="1">
        <v>45107</v>
      </c>
      <c r="D846">
        <v>108</v>
      </c>
      <c r="E846" t="s">
        <v>24</v>
      </c>
      <c r="F846" t="s">
        <v>39</v>
      </c>
      <c r="G846" t="s">
        <v>109</v>
      </c>
      <c r="H846" t="s">
        <v>93</v>
      </c>
      <c r="I846" t="s">
        <v>42</v>
      </c>
      <c r="J846" t="s">
        <v>70</v>
      </c>
      <c r="K846" t="s">
        <v>54</v>
      </c>
      <c r="L846" t="s">
        <v>75</v>
      </c>
      <c r="M846">
        <v>108</v>
      </c>
      <c r="N846" t="s">
        <v>5248</v>
      </c>
      <c r="O846" t="s">
        <v>61</v>
      </c>
      <c r="P846">
        <v>0</v>
      </c>
      <c r="Q846">
        <v>108</v>
      </c>
      <c r="R846">
        <v>0</v>
      </c>
      <c r="S846" t="s">
        <v>5249</v>
      </c>
      <c r="T846" t="s">
        <v>48</v>
      </c>
      <c r="U846" t="s">
        <v>404</v>
      </c>
      <c r="V846">
        <v>92469</v>
      </c>
      <c r="W846" t="s">
        <v>43</v>
      </c>
    </row>
    <row r="847" spans="1:23" x14ac:dyDescent="0.3">
      <c r="A847" t="s">
        <v>5250</v>
      </c>
      <c r="B847" s="1">
        <v>45027</v>
      </c>
      <c r="C847" s="1">
        <v>45113</v>
      </c>
      <c r="D847">
        <v>149</v>
      </c>
      <c r="E847" t="s">
        <v>24</v>
      </c>
      <c r="F847" t="s">
        <v>39</v>
      </c>
      <c r="G847" t="s">
        <v>74</v>
      </c>
      <c r="H847" t="s">
        <v>93</v>
      </c>
      <c r="I847" t="s">
        <v>42</v>
      </c>
      <c r="J847" t="s">
        <v>43</v>
      </c>
      <c r="K847" t="s">
        <v>54</v>
      </c>
      <c r="L847" t="s">
        <v>31</v>
      </c>
      <c r="M847">
        <v>149</v>
      </c>
      <c r="N847" t="s">
        <v>5059</v>
      </c>
      <c r="O847" t="s">
        <v>46</v>
      </c>
      <c r="P847">
        <v>149</v>
      </c>
      <c r="Q847">
        <v>0</v>
      </c>
      <c r="R847">
        <v>0</v>
      </c>
      <c r="S847" t="s">
        <v>5251</v>
      </c>
      <c r="T847" t="s">
        <v>48</v>
      </c>
      <c r="U847" t="s">
        <v>1073</v>
      </c>
      <c r="V847">
        <v>94727</v>
      </c>
      <c r="W847" t="s">
        <v>50</v>
      </c>
    </row>
    <row r="848" spans="1:23" x14ac:dyDescent="0.3">
      <c r="A848" t="s">
        <v>5250</v>
      </c>
      <c r="B848" s="1">
        <v>45027</v>
      </c>
      <c r="C848" s="1">
        <v>45103</v>
      </c>
      <c r="D848">
        <v>15011</v>
      </c>
      <c r="E848" t="s">
        <v>24</v>
      </c>
      <c r="F848" t="s">
        <v>25</v>
      </c>
      <c r="G848" t="s">
        <v>74</v>
      </c>
      <c r="H848" t="s">
        <v>93</v>
      </c>
      <c r="I848" t="s">
        <v>42</v>
      </c>
      <c r="J848" t="s">
        <v>43</v>
      </c>
      <c r="K848" t="s">
        <v>54</v>
      </c>
      <c r="L848" t="s">
        <v>31</v>
      </c>
      <c r="M848">
        <v>15011</v>
      </c>
      <c r="N848" t="s">
        <v>5059</v>
      </c>
      <c r="O848" t="s">
        <v>46</v>
      </c>
      <c r="P848">
        <v>15011</v>
      </c>
      <c r="Q848">
        <v>0</v>
      </c>
      <c r="R848">
        <v>0</v>
      </c>
      <c r="S848" t="s">
        <v>5251</v>
      </c>
      <c r="T848" t="s">
        <v>48</v>
      </c>
      <c r="U848" t="s">
        <v>1073</v>
      </c>
      <c r="V848">
        <v>94727</v>
      </c>
      <c r="W848" t="s">
        <v>50</v>
      </c>
    </row>
    <row r="849" spans="1:23" x14ac:dyDescent="0.3">
      <c r="A849" t="s">
        <v>5252</v>
      </c>
      <c r="B849" s="1">
        <v>45028</v>
      </c>
      <c r="C849" s="1">
        <v>45097</v>
      </c>
      <c r="D849">
        <v>16839</v>
      </c>
      <c r="E849" t="s">
        <v>38</v>
      </c>
      <c r="F849" t="s">
        <v>25</v>
      </c>
      <c r="G849" t="s">
        <v>74</v>
      </c>
      <c r="H849" t="s">
        <v>93</v>
      </c>
      <c r="I849" t="s">
        <v>42</v>
      </c>
      <c r="J849" t="s">
        <v>53</v>
      </c>
      <c r="K849" t="s">
        <v>30</v>
      </c>
      <c r="L849" t="s">
        <v>44</v>
      </c>
      <c r="M849">
        <v>16839</v>
      </c>
      <c r="N849" t="s">
        <v>3147</v>
      </c>
      <c r="O849" t="s">
        <v>61</v>
      </c>
      <c r="P849">
        <v>0</v>
      </c>
      <c r="Q849">
        <v>16839</v>
      </c>
      <c r="R849">
        <v>0</v>
      </c>
      <c r="S849" t="s">
        <v>5253</v>
      </c>
      <c r="T849" t="s">
        <v>35</v>
      </c>
      <c r="U849" t="s">
        <v>35</v>
      </c>
      <c r="V849">
        <v>0</v>
      </c>
      <c r="W849" t="s">
        <v>64</v>
      </c>
    </row>
    <row r="850" spans="1:23" x14ac:dyDescent="0.3">
      <c r="A850" t="s">
        <v>5254</v>
      </c>
      <c r="B850" s="1">
        <v>45029</v>
      </c>
      <c r="C850" s="1">
        <v>45099</v>
      </c>
      <c r="D850">
        <v>95495</v>
      </c>
      <c r="E850" t="s">
        <v>24</v>
      </c>
      <c r="F850" t="s">
        <v>25</v>
      </c>
      <c r="G850" t="s">
        <v>109</v>
      </c>
      <c r="H850" t="s">
        <v>27</v>
      </c>
      <c r="I850" t="s">
        <v>28</v>
      </c>
      <c r="J850" t="s">
        <v>64</v>
      </c>
      <c r="K850" t="s">
        <v>54</v>
      </c>
      <c r="L850" t="s">
        <v>55</v>
      </c>
      <c r="M850">
        <v>95495</v>
      </c>
      <c r="N850" t="s">
        <v>2566</v>
      </c>
      <c r="O850" t="s">
        <v>33</v>
      </c>
      <c r="P850">
        <v>0</v>
      </c>
      <c r="Q850">
        <v>0</v>
      </c>
      <c r="R850">
        <v>95495</v>
      </c>
      <c r="S850" t="s">
        <v>5255</v>
      </c>
      <c r="T850" t="s">
        <v>48</v>
      </c>
      <c r="U850" t="s">
        <v>413</v>
      </c>
      <c r="V850">
        <v>70867</v>
      </c>
      <c r="W850" t="s">
        <v>50</v>
      </c>
    </row>
    <row r="851" spans="1:23" x14ac:dyDescent="0.3">
      <c r="A851" t="s">
        <v>5256</v>
      </c>
      <c r="B851" s="1">
        <v>45030</v>
      </c>
      <c r="C851" s="1">
        <v>45114</v>
      </c>
      <c r="D851">
        <v>141</v>
      </c>
      <c r="E851" t="s">
        <v>24</v>
      </c>
      <c r="F851" t="s">
        <v>39</v>
      </c>
      <c r="G851" t="s">
        <v>40</v>
      </c>
      <c r="H851" t="s">
        <v>93</v>
      </c>
      <c r="I851" t="s">
        <v>42</v>
      </c>
      <c r="J851" t="s">
        <v>114</v>
      </c>
      <c r="K851" t="s">
        <v>54</v>
      </c>
      <c r="L851" t="s">
        <v>55</v>
      </c>
      <c r="M851">
        <v>141</v>
      </c>
      <c r="N851" t="s">
        <v>679</v>
      </c>
      <c r="O851" t="s">
        <v>46</v>
      </c>
      <c r="P851">
        <v>141</v>
      </c>
      <c r="Q851">
        <v>0</v>
      </c>
      <c r="R851">
        <v>0</v>
      </c>
      <c r="S851" t="s">
        <v>5257</v>
      </c>
      <c r="T851" t="s">
        <v>48</v>
      </c>
      <c r="U851" t="s">
        <v>2779</v>
      </c>
      <c r="V851">
        <v>37204</v>
      </c>
      <c r="W851" t="s">
        <v>50</v>
      </c>
    </row>
    <row r="852" spans="1:23" x14ac:dyDescent="0.3">
      <c r="A852" t="s">
        <v>5256</v>
      </c>
      <c r="B852" s="1">
        <v>45030</v>
      </c>
      <c r="C852" s="1">
        <v>45106</v>
      </c>
      <c r="D852">
        <v>49834</v>
      </c>
      <c r="E852" t="s">
        <v>24</v>
      </c>
      <c r="F852" t="s">
        <v>25</v>
      </c>
      <c r="G852" t="s">
        <v>40</v>
      </c>
      <c r="H852" t="s">
        <v>93</v>
      </c>
      <c r="I852" t="s">
        <v>42</v>
      </c>
      <c r="J852" t="s">
        <v>114</v>
      </c>
      <c r="K852" t="s">
        <v>54</v>
      </c>
      <c r="L852" t="s">
        <v>55</v>
      </c>
      <c r="M852">
        <v>49834</v>
      </c>
      <c r="N852" t="s">
        <v>679</v>
      </c>
      <c r="O852" t="s">
        <v>46</v>
      </c>
      <c r="P852">
        <v>49834</v>
      </c>
      <c r="Q852">
        <v>0</v>
      </c>
      <c r="R852">
        <v>0</v>
      </c>
      <c r="S852" t="s">
        <v>5257</v>
      </c>
      <c r="T852" t="s">
        <v>48</v>
      </c>
      <c r="U852" t="s">
        <v>2779</v>
      </c>
      <c r="V852">
        <v>37204</v>
      </c>
      <c r="W852" t="s">
        <v>50</v>
      </c>
    </row>
    <row r="853" spans="1:23" x14ac:dyDescent="0.3">
      <c r="A853" t="s">
        <v>5258</v>
      </c>
      <c r="B853" s="1">
        <v>45031</v>
      </c>
      <c r="C853" s="1">
        <v>45100</v>
      </c>
      <c r="D853">
        <v>27087</v>
      </c>
      <c r="E853" t="s">
        <v>24</v>
      </c>
      <c r="F853" t="s">
        <v>25</v>
      </c>
      <c r="G853" t="s">
        <v>119</v>
      </c>
      <c r="H853" t="s">
        <v>85</v>
      </c>
      <c r="I853" t="s">
        <v>42</v>
      </c>
      <c r="J853" t="s">
        <v>114</v>
      </c>
      <c r="K853" t="s">
        <v>30</v>
      </c>
      <c r="L853" t="s">
        <v>66</v>
      </c>
      <c r="M853">
        <v>27087</v>
      </c>
      <c r="N853" t="s">
        <v>2434</v>
      </c>
      <c r="O853" t="s">
        <v>116</v>
      </c>
      <c r="P853">
        <v>27087</v>
      </c>
      <c r="Q853">
        <v>0</v>
      </c>
      <c r="R853">
        <v>0</v>
      </c>
      <c r="S853" t="s">
        <v>5259</v>
      </c>
      <c r="T853" t="s">
        <v>35</v>
      </c>
      <c r="U853" t="s">
        <v>35</v>
      </c>
      <c r="V853">
        <v>0</v>
      </c>
      <c r="W853" t="s">
        <v>64</v>
      </c>
    </row>
    <row r="854" spans="1:23" x14ac:dyDescent="0.3">
      <c r="A854" t="s">
        <v>5258</v>
      </c>
      <c r="B854" s="1">
        <v>45031</v>
      </c>
      <c r="C854" s="1">
        <v>45117</v>
      </c>
      <c r="D854">
        <v>95</v>
      </c>
      <c r="E854" t="s">
        <v>24</v>
      </c>
      <c r="F854" t="s">
        <v>39</v>
      </c>
      <c r="G854" t="s">
        <v>119</v>
      </c>
      <c r="H854" t="s">
        <v>85</v>
      </c>
      <c r="I854" t="s">
        <v>42</v>
      </c>
      <c r="J854" t="s">
        <v>114</v>
      </c>
      <c r="K854" t="s">
        <v>30</v>
      </c>
      <c r="L854" t="s">
        <v>66</v>
      </c>
      <c r="M854">
        <v>95</v>
      </c>
      <c r="N854" t="s">
        <v>2434</v>
      </c>
      <c r="O854" t="s">
        <v>116</v>
      </c>
      <c r="P854">
        <v>95</v>
      </c>
      <c r="Q854">
        <v>0</v>
      </c>
      <c r="R854">
        <v>0</v>
      </c>
      <c r="S854" t="s">
        <v>5259</v>
      </c>
      <c r="T854" t="s">
        <v>35</v>
      </c>
      <c r="U854" t="s">
        <v>35</v>
      </c>
      <c r="V854">
        <v>0</v>
      </c>
      <c r="W854" t="s">
        <v>64</v>
      </c>
    </row>
    <row r="855" spans="1:23" x14ac:dyDescent="0.3">
      <c r="A855" t="s">
        <v>5260</v>
      </c>
      <c r="B855" s="1">
        <v>45032</v>
      </c>
      <c r="C855" s="1">
        <v>45117</v>
      </c>
      <c r="D855">
        <v>11142</v>
      </c>
      <c r="E855" t="s">
        <v>38</v>
      </c>
      <c r="F855" t="s">
        <v>25</v>
      </c>
      <c r="G855" t="s">
        <v>109</v>
      </c>
      <c r="H855" t="s">
        <v>93</v>
      </c>
      <c r="I855" t="s">
        <v>28</v>
      </c>
      <c r="J855" t="s">
        <v>70</v>
      </c>
      <c r="K855" t="s">
        <v>30</v>
      </c>
      <c r="L855" t="s">
        <v>55</v>
      </c>
      <c r="M855">
        <v>11142</v>
      </c>
      <c r="N855" t="s">
        <v>3374</v>
      </c>
      <c r="O855" t="s">
        <v>33</v>
      </c>
      <c r="P855">
        <v>0</v>
      </c>
      <c r="Q855">
        <v>0</v>
      </c>
      <c r="R855">
        <v>11142</v>
      </c>
      <c r="S855" t="s">
        <v>5261</v>
      </c>
      <c r="T855" t="s">
        <v>35</v>
      </c>
      <c r="U855" t="s">
        <v>35</v>
      </c>
      <c r="V855">
        <v>0</v>
      </c>
      <c r="W855" t="s">
        <v>50</v>
      </c>
    </row>
    <row r="856" spans="1:23" x14ac:dyDescent="0.3">
      <c r="A856" t="s">
        <v>5260</v>
      </c>
      <c r="B856" s="1">
        <v>45032</v>
      </c>
      <c r="C856" s="1">
        <v>45104</v>
      </c>
      <c r="D856">
        <v>141</v>
      </c>
      <c r="E856" t="s">
        <v>38</v>
      </c>
      <c r="F856" t="s">
        <v>39</v>
      </c>
      <c r="G856" t="s">
        <v>109</v>
      </c>
      <c r="H856" t="s">
        <v>93</v>
      </c>
      <c r="I856" t="s">
        <v>28</v>
      </c>
      <c r="J856" t="s">
        <v>70</v>
      </c>
      <c r="K856" t="s">
        <v>30</v>
      </c>
      <c r="L856" t="s">
        <v>55</v>
      </c>
      <c r="M856">
        <v>141</v>
      </c>
      <c r="N856" t="s">
        <v>3374</v>
      </c>
      <c r="O856" t="s">
        <v>33</v>
      </c>
      <c r="P856">
        <v>0</v>
      </c>
      <c r="Q856">
        <v>0</v>
      </c>
      <c r="R856">
        <v>141</v>
      </c>
      <c r="S856" t="s">
        <v>5261</v>
      </c>
      <c r="T856" t="s">
        <v>35</v>
      </c>
      <c r="U856" t="s">
        <v>35</v>
      </c>
      <c r="V856">
        <v>0</v>
      </c>
      <c r="W856" t="s">
        <v>50</v>
      </c>
    </row>
    <row r="857" spans="1:23" x14ac:dyDescent="0.3">
      <c r="A857" t="s">
        <v>5262</v>
      </c>
      <c r="B857" s="1">
        <v>45033</v>
      </c>
      <c r="C857" s="1">
        <v>45098</v>
      </c>
      <c r="D857">
        <v>87</v>
      </c>
      <c r="E857" t="s">
        <v>24</v>
      </c>
      <c r="F857" t="s">
        <v>39</v>
      </c>
      <c r="G857" t="s">
        <v>26</v>
      </c>
      <c r="H857" t="s">
        <v>52</v>
      </c>
      <c r="I857" t="s">
        <v>42</v>
      </c>
      <c r="J857" t="s">
        <v>70</v>
      </c>
      <c r="K857" t="s">
        <v>54</v>
      </c>
      <c r="L857" t="s">
        <v>75</v>
      </c>
      <c r="M857">
        <v>87</v>
      </c>
      <c r="N857" t="s">
        <v>848</v>
      </c>
      <c r="O857" t="s">
        <v>116</v>
      </c>
      <c r="P857">
        <v>87</v>
      </c>
      <c r="Q857">
        <v>0</v>
      </c>
      <c r="R857">
        <v>0</v>
      </c>
      <c r="S857" t="s">
        <v>5263</v>
      </c>
      <c r="T857" t="s">
        <v>48</v>
      </c>
      <c r="U857" t="s">
        <v>427</v>
      </c>
      <c r="V857">
        <v>66692</v>
      </c>
      <c r="W857" t="s">
        <v>43</v>
      </c>
    </row>
    <row r="858" spans="1:23" x14ac:dyDescent="0.3">
      <c r="A858" t="s">
        <v>5262</v>
      </c>
      <c r="B858" s="1">
        <v>45033</v>
      </c>
      <c r="C858" s="1">
        <v>45094</v>
      </c>
      <c r="D858">
        <v>19366</v>
      </c>
      <c r="E858" t="s">
        <v>24</v>
      </c>
      <c r="F858" t="s">
        <v>25</v>
      </c>
      <c r="G858" t="s">
        <v>26</v>
      </c>
      <c r="H858" t="s">
        <v>52</v>
      </c>
      <c r="I858" t="s">
        <v>42</v>
      </c>
      <c r="J858" t="s">
        <v>70</v>
      </c>
      <c r="K858" t="s">
        <v>54</v>
      </c>
      <c r="L858" t="s">
        <v>75</v>
      </c>
      <c r="M858">
        <v>19366</v>
      </c>
      <c r="N858" t="s">
        <v>848</v>
      </c>
      <c r="O858" t="s">
        <v>116</v>
      </c>
      <c r="P858">
        <v>19366</v>
      </c>
      <c r="Q858">
        <v>0</v>
      </c>
      <c r="R858">
        <v>0</v>
      </c>
      <c r="S858" t="s">
        <v>5263</v>
      </c>
      <c r="T858" t="s">
        <v>48</v>
      </c>
      <c r="U858" t="s">
        <v>427</v>
      </c>
      <c r="V858">
        <v>66692</v>
      </c>
      <c r="W858" t="s">
        <v>43</v>
      </c>
    </row>
    <row r="859" spans="1:23" x14ac:dyDescent="0.3">
      <c r="A859" t="s">
        <v>5264</v>
      </c>
      <c r="B859" s="1">
        <v>45034</v>
      </c>
      <c r="C859" s="1">
        <v>45110</v>
      </c>
      <c r="D859">
        <v>133</v>
      </c>
      <c r="E859" t="s">
        <v>24</v>
      </c>
      <c r="F859" t="s">
        <v>39</v>
      </c>
      <c r="G859" t="s">
        <v>40</v>
      </c>
      <c r="H859" t="s">
        <v>27</v>
      </c>
      <c r="I859" t="s">
        <v>42</v>
      </c>
      <c r="J859" t="s">
        <v>114</v>
      </c>
      <c r="K859" t="s">
        <v>30</v>
      </c>
      <c r="L859" t="s">
        <v>55</v>
      </c>
      <c r="M859">
        <v>133</v>
      </c>
      <c r="N859" t="s">
        <v>2309</v>
      </c>
      <c r="O859" t="s">
        <v>116</v>
      </c>
      <c r="P859">
        <v>133</v>
      </c>
      <c r="Q859">
        <v>0</v>
      </c>
      <c r="R859">
        <v>0</v>
      </c>
      <c r="S859" t="s">
        <v>5265</v>
      </c>
      <c r="T859" t="s">
        <v>48</v>
      </c>
      <c r="U859" t="s">
        <v>431</v>
      </c>
      <c r="V859">
        <v>7087</v>
      </c>
      <c r="W859" t="s">
        <v>53</v>
      </c>
    </row>
    <row r="860" spans="1:23" x14ac:dyDescent="0.3">
      <c r="A860" t="s">
        <v>5264</v>
      </c>
      <c r="B860" s="1">
        <v>45034</v>
      </c>
      <c r="C860" s="1">
        <v>45112</v>
      </c>
      <c r="D860">
        <v>45435</v>
      </c>
      <c r="E860" t="s">
        <v>24</v>
      </c>
      <c r="F860" t="s">
        <v>25</v>
      </c>
      <c r="G860" t="s">
        <v>40</v>
      </c>
      <c r="H860" t="s">
        <v>27</v>
      </c>
      <c r="I860" t="s">
        <v>42</v>
      </c>
      <c r="J860" t="s">
        <v>114</v>
      </c>
      <c r="K860" t="s">
        <v>30</v>
      </c>
      <c r="L860" t="s">
        <v>55</v>
      </c>
      <c r="M860">
        <v>45435</v>
      </c>
      <c r="N860" t="s">
        <v>2309</v>
      </c>
      <c r="O860" t="s">
        <v>116</v>
      </c>
      <c r="P860">
        <v>45435</v>
      </c>
      <c r="Q860">
        <v>0</v>
      </c>
      <c r="R860">
        <v>0</v>
      </c>
      <c r="S860" t="s">
        <v>5265</v>
      </c>
      <c r="T860" t="s">
        <v>48</v>
      </c>
      <c r="U860" t="s">
        <v>431</v>
      </c>
      <c r="V860">
        <v>7087</v>
      </c>
      <c r="W860" t="s">
        <v>53</v>
      </c>
    </row>
    <row r="861" spans="1:23" x14ac:dyDescent="0.3">
      <c r="A861" t="s">
        <v>5266</v>
      </c>
      <c r="B861" s="1">
        <v>45035</v>
      </c>
      <c r="C861" s="1">
        <v>45102</v>
      </c>
      <c r="D861">
        <v>56126</v>
      </c>
      <c r="E861" t="s">
        <v>24</v>
      </c>
      <c r="F861" t="s">
        <v>25</v>
      </c>
      <c r="G861" t="s">
        <v>26</v>
      </c>
      <c r="H861" t="s">
        <v>59</v>
      </c>
      <c r="I861" t="s">
        <v>42</v>
      </c>
      <c r="J861" t="s">
        <v>50</v>
      </c>
      <c r="K861" t="s">
        <v>30</v>
      </c>
      <c r="L861" t="s">
        <v>55</v>
      </c>
      <c r="M861">
        <v>56126</v>
      </c>
      <c r="N861" t="s">
        <v>5267</v>
      </c>
      <c r="O861" t="s">
        <v>61</v>
      </c>
      <c r="P861">
        <v>0</v>
      </c>
      <c r="Q861">
        <v>56126</v>
      </c>
      <c r="R861">
        <v>0</v>
      </c>
      <c r="S861" t="s">
        <v>5268</v>
      </c>
      <c r="T861" t="s">
        <v>48</v>
      </c>
      <c r="U861" t="s">
        <v>1098</v>
      </c>
      <c r="V861">
        <v>57253</v>
      </c>
      <c r="W861" t="s">
        <v>43</v>
      </c>
    </row>
    <row r="862" spans="1:23" x14ac:dyDescent="0.3">
      <c r="A862" t="s">
        <v>5266</v>
      </c>
      <c r="B862" s="1">
        <v>45035</v>
      </c>
      <c r="C862" s="1">
        <v>45122</v>
      </c>
      <c r="D862">
        <v>91</v>
      </c>
      <c r="E862" t="s">
        <v>24</v>
      </c>
      <c r="F862" t="s">
        <v>39</v>
      </c>
      <c r="G862" t="s">
        <v>26</v>
      </c>
      <c r="H862" t="s">
        <v>59</v>
      </c>
      <c r="I862" t="s">
        <v>42</v>
      </c>
      <c r="J862" t="s">
        <v>50</v>
      </c>
      <c r="K862" t="s">
        <v>30</v>
      </c>
      <c r="L862" t="s">
        <v>55</v>
      </c>
      <c r="M862">
        <v>91</v>
      </c>
      <c r="N862" t="s">
        <v>5267</v>
      </c>
      <c r="O862" t="s">
        <v>61</v>
      </c>
      <c r="P862">
        <v>0</v>
      </c>
      <c r="Q862">
        <v>91</v>
      </c>
      <c r="R862">
        <v>0</v>
      </c>
      <c r="S862" t="s">
        <v>5268</v>
      </c>
      <c r="T862" t="s">
        <v>48</v>
      </c>
      <c r="U862" t="s">
        <v>1098</v>
      </c>
      <c r="V862">
        <v>57253</v>
      </c>
      <c r="W862" t="s">
        <v>43</v>
      </c>
    </row>
    <row r="863" spans="1:23" x14ac:dyDescent="0.3">
      <c r="A863" t="s">
        <v>5269</v>
      </c>
      <c r="B863" s="1">
        <v>45036</v>
      </c>
      <c r="C863" s="1">
        <v>45114</v>
      </c>
      <c r="D863">
        <v>50779</v>
      </c>
      <c r="E863" t="s">
        <v>24</v>
      </c>
      <c r="F863" t="s">
        <v>25</v>
      </c>
      <c r="G863" t="s">
        <v>109</v>
      </c>
      <c r="H863" t="s">
        <v>27</v>
      </c>
      <c r="I863" t="s">
        <v>42</v>
      </c>
      <c r="J863" t="s">
        <v>53</v>
      </c>
      <c r="K863" t="s">
        <v>30</v>
      </c>
      <c r="L863" t="s">
        <v>75</v>
      </c>
      <c r="M863">
        <v>50779</v>
      </c>
      <c r="N863" t="s">
        <v>4759</v>
      </c>
      <c r="O863" t="s">
        <v>116</v>
      </c>
      <c r="P863">
        <v>50779</v>
      </c>
      <c r="Q863">
        <v>0</v>
      </c>
      <c r="R863">
        <v>0</v>
      </c>
      <c r="S863" t="s">
        <v>5270</v>
      </c>
      <c r="T863" t="s">
        <v>35</v>
      </c>
      <c r="U863" t="s">
        <v>35</v>
      </c>
      <c r="V863">
        <v>0</v>
      </c>
      <c r="W863" t="s">
        <v>29</v>
      </c>
    </row>
    <row r="864" spans="1:23" x14ac:dyDescent="0.3">
      <c r="A864" t="s">
        <v>5269</v>
      </c>
      <c r="B864" s="1">
        <v>45036</v>
      </c>
      <c r="C864" s="1">
        <v>45107</v>
      </c>
      <c r="D864">
        <v>12</v>
      </c>
      <c r="E864" t="s">
        <v>24</v>
      </c>
      <c r="F864" t="s">
        <v>39</v>
      </c>
      <c r="G864" t="s">
        <v>109</v>
      </c>
      <c r="H864" t="s">
        <v>27</v>
      </c>
      <c r="I864" t="s">
        <v>42</v>
      </c>
      <c r="J864" t="s">
        <v>53</v>
      </c>
      <c r="K864" t="s">
        <v>30</v>
      </c>
      <c r="L864" t="s">
        <v>75</v>
      </c>
      <c r="M864">
        <v>120</v>
      </c>
      <c r="N864" t="s">
        <v>4759</v>
      </c>
      <c r="O864" t="s">
        <v>116</v>
      </c>
      <c r="P864">
        <v>120</v>
      </c>
      <c r="Q864">
        <v>0</v>
      </c>
      <c r="R864">
        <v>0</v>
      </c>
      <c r="S864" t="s">
        <v>5270</v>
      </c>
      <c r="T864" t="s">
        <v>35</v>
      </c>
      <c r="U864" t="s">
        <v>35</v>
      </c>
      <c r="V864">
        <v>0</v>
      </c>
      <c r="W864" t="s">
        <v>29</v>
      </c>
    </row>
    <row r="865" spans="1:23" x14ac:dyDescent="0.3">
      <c r="A865" t="s">
        <v>5271</v>
      </c>
      <c r="B865" s="1">
        <v>45037</v>
      </c>
      <c r="C865" s="1">
        <v>45119</v>
      </c>
      <c r="D865">
        <v>79945</v>
      </c>
      <c r="E865" t="s">
        <v>38</v>
      </c>
      <c r="F865" t="s">
        <v>25</v>
      </c>
      <c r="G865" t="s">
        <v>80</v>
      </c>
      <c r="H865" t="s">
        <v>59</v>
      </c>
      <c r="I865" t="s">
        <v>42</v>
      </c>
      <c r="J865" t="s">
        <v>29</v>
      </c>
      <c r="K865" t="s">
        <v>54</v>
      </c>
      <c r="L865" t="s">
        <v>31</v>
      </c>
      <c r="M865">
        <v>79945</v>
      </c>
      <c r="N865" t="s">
        <v>3512</v>
      </c>
      <c r="O865" t="s">
        <v>116</v>
      </c>
      <c r="P865">
        <v>79945</v>
      </c>
      <c r="Q865">
        <v>0</v>
      </c>
      <c r="R865">
        <v>0</v>
      </c>
      <c r="S865" t="s">
        <v>5272</v>
      </c>
      <c r="T865" t="s">
        <v>48</v>
      </c>
      <c r="U865" t="s">
        <v>441</v>
      </c>
      <c r="V865">
        <v>77278</v>
      </c>
      <c r="W865" t="s">
        <v>43</v>
      </c>
    </row>
    <row r="866" spans="1:23" x14ac:dyDescent="0.3">
      <c r="A866" t="s">
        <v>5273</v>
      </c>
      <c r="B866" s="1">
        <v>45038</v>
      </c>
      <c r="C866" s="1">
        <v>45125</v>
      </c>
      <c r="D866">
        <v>76909</v>
      </c>
      <c r="E866" t="s">
        <v>38</v>
      </c>
      <c r="F866" t="s">
        <v>25</v>
      </c>
      <c r="G866" t="s">
        <v>74</v>
      </c>
      <c r="H866" t="s">
        <v>59</v>
      </c>
      <c r="I866" t="s">
        <v>42</v>
      </c>
      <c r="J866" t="s">
        <v>29</v>
      </c>
      <c r="K866" t="s">
        <v>30</v>
      </c>
      <c r="L866" t="s">
        <v>66</v>
      </c>
      <c r="M866">
        <v>76909</v>
      </c>
      <c r="N866" t="s">
        <v>5274</v>
      </c>
      <c r="O866" t="s">
        <v>46</v>
      </c>
      <c r="P866">
        <v>76909</v>
      </c>
      <c r="Q866">
        <v>0</v>
      </c>
      <c r="R866">
        <v>0</v>
      </c>
      <c r="S866" t="s">
        <v>5275</v>
      </c>
      <c r="T866" t="s">
        <v>35</v>
      </c>
      <c r="U866" t="s">
        <v>35</v>
      </c>
      <c r="V866">
        <v>0</v>
      </c>
      <c r="W866" t="s">
        <v>50</v>
      </c>
    </row>
    <row r="867" spans="1:23" x14ac:dyDescent="0.3">
      <c r="A867" t="s">
        <v>5273</v>
      </c>
      <c r="B867" s="1">
        <v>45038</v>
      </c>
      <c r="C867" s="1">
        <v>45122</v>
      </c>
      <c r="D867">
        <v>142</v>
      </c>
      <c r="E867" t="s">
        <v>38</v>
      </c>
      <c r="F867" t="s">
        <v>39</v>
      </c>
      <c r="G867" t="s">
        <v>74</v>
      </c>
      <c r="H867" t="s">
        <v>59</v>
      </c>
      <c r="I867" t="s">
        <v>42</v>
      </c>
      <c r="J867" t="s">
        <v>29</v>
      </c>
      <c r="K867" t="s">
        <v>30</v>
      </c>
      <c r="L867" t="s">
        <v>66</v>
      </c>
      <c r="M867">
        <v>142</v>
      </c>
      <c r="N867" t="s">
        <v>5274</v>
      </c>
      <c r="O867" t="s">
        <v>46</v>
      </c>
      <c r="P867">
        <v>142</v>
      </c>
      <c r="Q867">
        <v>0</v>
      </c>
      <c r="R867">
        <v>0</v>
      </c>
      <c r="S867" t="s">
        <v>5275</v>
      </c>
      <c r="T867" t="s">
        <v>35</v>
      </c>
      <c r="U867" t="s">
        <v>35</v>
      </c>
      <c r="V867">
        <v>0</v>
      </c>
      <c r="W867" t="s">
        <v>50</v>
      </c>
    </row>
    <row r="868" spans="1:23" x14ac:dyDescent="0.3">
      <c r="A868" t="s">
        <v>5276</v>
      </c>
      <c r="B868" s="1">
        <v>45039</v>
      </c>
      <c r="C868" s="1">
        <v>45125</v>
      </c>
      <c r="D868">
        <v>87</v>
      </c>
      <c r="E868" t="s">
        <v>24</v>
      </c>
      <c r="F868" t="s">
        <v>39</v>
      </c>
      <c r="G868" t="s">
        <v>26</v>
      </c>
      <c r="H868" t="s">
        <v>85</v>
      </c>
      <c r="I868" t="s">
        <v>28</v>
      </c>
      <c r="J868" t="s">
        <v>50</v>
      </c>
      <c r="K868" t="s">
        <v>30</v>
      </c>
      <c r="L868" t="s">
        <v>66</v>
      </c>
      <c r="M868">
        <v>87</v>
      </c>
      <c r="N868" t="s">
        <v>5277</v>
      </c>
      <c r="O868" t="s">
        <v>33</v>
      </c>
      <c r="P868">
        <v>0</v>
      </c>
      <c r="Q868">
        <v>0</v>
      </c>
      <c r="R868">
        <v>87</v>
      </c>
      <c r="S868" t="s">
        <v>5278</v>
      </c>
      <c r="T868" t="s">
        <v>35</v>
      </c>
      <c r="U868" t="s">
        <v>35</v>
      </c>
      <c r="V868">
        <v>0</v>
      </c>
      <c r="W868" t="s">
        <v>36</v>
      </c>
    </row>
    <row r="869" spans="1:23" x14ac:dyDescent="0.3">
      <c r="A869" t="s">
        <v>5276</v>
      </c>
      <c r="B869" s="1">
        <v>45039</v>
      </c>
      <c r="C869" s="1">
        <v>45127</v>
      </c>
      <c r="D869">
        <v>84783</v>
      </c>
      <c r="E869" t="s">
        <v>24</v>
      </c>
      <c r="F869" t="s">
        <v>25</v>
      </c>
      <c r="G869" t="s">
        <v>26</v>
      </c>
      <c r="H869" t="s">
        <v>85</v>
      </c>
      <c r="I869" t="s">
        <v>28</v>
      </c>
      <c r="J869" t="s">
        <v>50</v>
      </c>
      <c r="K869" t="s">
        <v>30</v>
      </c>
      <c r="L869" t="s">
        <v>66</v>
      </c>
      <c r="M869">
        <v>84783</v>
      </c>
      <c r="N869" t="s">
        <v>5277</v>
      </c>
      <c r="O869" t="s">
        <v>33</v>
      </c>
      <c r="P869">
        <v>0</v>
      </c>
      <c r="Q869">
        <v>0</v>
      </c>
      <c r="R869">
        <v>84783</v>
      </c>
      <c r="S869" t="s">
        <v>5278</v>
      </c>
      <c r="T869" t="s">
        <v>35</v>
      </c>
      <c r="U869" t="s">
        <v>35</v>
      </c>
      <c r="V869">
        <v>0</v>
      </c>
      <c r="W869" t="s">
        <v>36</v>
      </c>
    </row>
    <row r="870" spans="1:23" x14ac:dyDescent="0.3">
      <c r="A870" t="s">
        <v>5279</v>
      </c>
      <c r="B870" s="1">
        <v>45040</v>
      </c>
      <c r="C870" s="1">
        <v>45111</v>
      </c>
      <c r="D870">
        <v>122</v>
      </c>
      <c r="E870" t="s">
        <v>24</v>
      </c>
      <c r="F870" t="s">
        <v>39</v>
      </c>
      <c r="G870" t="s">
        <v>80</v>
      </c>
      <c r="H870" t="s">
        <v>52</v>
      </c>
      <c r="I870" t="s">
        <v>42</v>
      </c>
      <c r="J870" t="s">
        <v>70</v>
      </c>
      <c r="K870" t="s">
        <v>54</v>
      </c>
      <c r="L870" t="s">
        <v>66</v>
      </c>
      <c r="M870">
        <v>122</v>
      </c>
      <c r="N870" t="s">
        <v>5280</v>
      </c>
      <c r="O870" t="s">
        <v>46</v>
      </c>
      <c r="P870">
        <v>122</v>
      </c>
      <c r="Q870">
        <v>0</v>
      </c>
      <c r="R870">
        <v>0</v>
      </c>
      <c r="S870" t="s">
        <v>5281</v>
      </c>
      <c r="T870" t="s">
        <v>48</v>
      </c>
      <c r="U870" t="s">
        <v>453</v>
      </c>
      <c r="V870">
        <v>16465</v>
      </c>
      <c r="W870" t="s">
        <v>43</v>
      </c>
    </row>
    <row r="871" spans="1:23" x14ac:dyDescent="0.3">
      <c r="A871" t="s">
        <v>5279</v>
      </c>
      <c r="B871" s="1">
        <v>45040</v>
      </c>
      <c r="C871" s="1">
        <v>45113</v>
      </c>
      <c r="D871">
        <v>55786</v>
      </c>
      <c r="E871" t="s">
        <v>24</v>
      </c>
      <c r="F871" t="s">
        <v>25</v>
      </c>
      <c r="G871" t="s">
        <v>80</v>
      </c>
      <c r="H871" t="s">
        <v>52</v>
      </c>
      <c r="I871" t="s">
        <v>42</v>
      </c>
      <c r="J871" t="s">
        <v>70</v>
      </c>
      <c r="K871" t="s">
        <v>54</v>
      </c>
      <c r="L871" t="s">
        <v>66</v>
      </c>
      <c r="M871">
        <v>55786</v>
      </c>
      <c r="N871" t="s">
        <v>5280</v>
      </c>
      <c r="O871" t="s">
        <v>46</v>
      </c>
      <c r="P871">
        <v>55786</v>
      </c>
      <c r="Q871">
        <v>0</v>
      </c>
      <c r="R871">
        <v>0</v>
      </c>
      <c r="S871" t="s">
        <v>5281</v>
      </c>
      <c r="T871" t="s">
        <v>48</v>
      </c>
      <c r="U871" t="s">
        <v>453</v>
      </c>
      <c r="V871">
        <v>16465</v>
      </c>
      <c r="W871" t="s">
        <v>43</v>
      </c>
    </row>
    <row r="872" spans="1:23" x14ac:dyDescent="0.3">
      <c r="A872" t="s">
        <v>5282</v>
      </c>
      <c r="B872" s="1">
        <v>45041</v>
      </c>
      <c r="C872" s="1">
        <v>45131</v>
      </c>
      <c r="D872">
        <v>89412</v>
      </c>
      <c r="E872" t="s">
        <v>24</v>
      </c>
      <c r="F872" t="s">
        <v>25</v>
      </c>
      <c r="G872" t="s">
        <v>109</v>
      </c>
      <c r="H872" t="s">
        <v>41</v>
      </c>
      <c r="I872" t="s">
        <v>42</v>
      </c>
      <c r="J872" t="s">
        <v>70</v>
      </c>
      <c r="K872" t="s">
        <v>54</v>
      </c>
      <c r="L872" t="s">
        <v>66</v>
      </c>
      <c r="M872">
        <v>89412</v>
      </c>
      <c r="N872" t="s">
        <v>962</v>
      </c>
      <c r="O872" t="s">
        <v>61</v>
      </c>
      <c r="P872">
        <v>0</v>
      </c>
      <c r="Q872">
        <v>89412</v>
      </c>
      <c r="R872">
        <v>0</v>
      </c>
      <c r="S872" t="s">
        <v>5283</v>
      </c>
      <c r="T872" t="s">
        <v>35</v>
      </c>
      <c r="U872" t="s">
        <v>35</v>
      </c>
      <c r="V872">
        <v>0</v>
      </c>
      <c r="W872" t="s">
        <v>64</v>
      </c>
    </row>
    <row r="873" spans="1:23" x14ac:dyDescent="0.3">
      <c r="A873" t="s">
        <v>5284</v>
      </c>
      <c r="B873" s="1">
        <v>45042</v>
      </c>
      <c r="C873" s="1">
        <v>45131</v>
      </c>
      <c r="D873">
        <v>97</v>
      </c>
      <c r="E873" t="s">
        <v>24</v>
      </c>
      <c r="F873" t="s">
        <v>39</v>
      </c>
      <c r="G873" t="s">
        <v>80</v>
      </c>
      <c r="H873" t="s">
        <v>52</v>
      </c>
      <c r="I873" t="s">
        <v>28</v>
      </c>
      <c r="J873" t="s">
        <v>50</v>
      </c>
      <c r="K873" t="s">
        <v>30</v>
      </c>
      <c r="L873" t="s">
        <v>75</v>
      </c>
      <c r="M873">
        <v>97</v>
      </c>
      <c r="N873" t="s">
        <v>554</v>
      </c>
      <c r="O873" t="s">
        <v>33</v>
      </c>
      <c r="P873">
        <v>0</v>
      </c>
      <c r="Q873">
        <v>0</v>
      </c>
      <c r="R873">
        <v>97</v>
      </c>
      <c r="S873" t="s">
        <v>5285</v>
      </c>
      <c r="T873" t="s">
        <v>35</v>
      </c>
      <c r="U873" t="s">
        <v>35</v>
      </c>
      <c r="V873">
        <v>0</v>
      </c>
      <c r="W873" t="s">
        <v>36</v>
      </c>
    </row>
    <row r="874" spans="1:23" x14ac:dyDescent="0.3">
      <c r="A874" t="s">
        <v>5284</v>
      </c>
      <c r="B874" s="1">
        <v>45042</v>
      </c>
      <c r="C874" s="1">
        <v>45106</v>
      </c>
      <c r="D874">
        <v>5991</v>
      </c>
      <c r="E874" t="s">
        <v>24</v>
      </c>
      <c r="F874" t="s">
        <v>25</v>
      </c>
      <c r="G874" t="s">
        <v>80</v>
      </c>
      <c r="H874" t="s">
        <v>52</v>
      </c>
      <c r="I874" t="s">
        <v>28</v>
      </c>
      <c r="J874" t="s">
        <v>50</v>
      </c>
      <c r="K874" t="s">
        <v>30</v>
      </c>
      <c r="L874" t="s">
        <v>75</v>
      </c>
      <c r="M874">
        <v>5991</v>
      </c>
      <c r="N874" t="s">
        <v>554</v>
      </c>
      <c r="O874" t="s">
        <v>33</v>
      </c>
      <c r="P874">
        <v>0</v>
      </c>
      <c r="Q874">
        <v>0</v>
      </c>
      <c r="R874">
        <v>5991</v>
      </c>
      <c r="S874" t="s">
        <v>5285</v>
      </c>
      <c r="T874" t="s">
        <v>35</v>
      </c>
      <c r="U874" t="s">
        <v>35</v>
      </c>
      <c r="V874">
        <v>0</v>
      </c>
      <c r="W874" t="s">
        <v>36</v>
      </c>
    </row>
    <row r="875" spans="1:23" x14ac:dyDescent="0.3">
      <c r="A875" t="s">
        <v>5286</v>
      </c>
      <c r="B875" s="1">
        <v>45043</v>
      </c>
      <c r="C875" s="1">
        <v>45122</v>
      </c>
      <c r="D875">
        <v>134</v>
      </c>
      <c r="E875" t="s">
        <v>38</v>
      </c>
      <c r="F875" t="s">
        <v>39</v>
      </c>
      <c r="G875" t="s">
        <v>119</v>
      </c>
      <c r="H875" t="s">
        <v>59</v>
      </c>
      <c r="I875" t="s">
        <v>42</v>
      </c>
      <c r="J875" t="s">
        <v>29</v>
      </c>
      <c r="K875" t="s">
        <v>54</v>
      </c>
      <c r="L875" t="s">
        <v>55</v>
      </c>
      <c r="M875">
        <v>134</v>
      </c>
      <c r="N875" t="s">
        <v>2040</v>
      </c>
      <c r="O875" t="s">
        <v>61</v>
      </c>
      <c r="P875">
        <v>0</v>
      </c>
      <c r="Q875">
        <v>134</v>
      </c>
      <c r="R875">
        <v>0</v>
      </c>
      <c r="S875" t="s">
        <v>5287</v>
      </c>
      <c r="T875" t="s">
        <v>35</v>
      </c>
      <c r="U875" t="s">
        <v>35</v>
      </c>
      <c r="V875">
        <v>0</v>
      </c>
      <c r="W875" t="s">
        <v>53</v>
      </c>
    </row>
    <row r="876" spans="1:23" x14ac:dyDescent="0.3">
      <c r="A876" t="s">
        <v>5286</v>
      </c>
      <c r="B876" s="1">
        <v>45043</v>
      </c>
      <c r="C876" s="1">
        <v>45131</v>
      </c>
      <c r="D876">
        <v>67872</v>
      </c>
      <c r="E876" t="s">
        <v>38</v>
      </c>
      <c r="F876" t="s">
        <v>25</v>
      </c>
      <c r="G876" t="s">
        <v>119</v>
      </c>
      <c r="H876" t="s">
        <v>59</v>
      </c>
      <c r="I876" t="s">
        <v>42</v>
      </c>
      <c r="J876" t="s">
        <v>29</v>
      </c>
      <c r="K876" t="s">
        <v>54</v>
      </c>
      <c r="L876" t="s">
        <v>55</v>
      </c>
      <c r="M876">
        <v>67872</v>
      </c>
      <c r="N876" t="s">
        <v>2040</v>
      </c>
      <c r="O876" t="s">
        <v>61</v>
      </c>
      <c r="P876">
        <v>0</v>
      </c>
      <c r="Q876">
        <v>67872</v>
      </c>
      <c r="R876">
        <v>0</v>
      </c>
      <c r="S876" t="s">
        <v>5287</v>
      </c>
      <c r="T876" t="s">
        <v>35</v>
      </c>
      <c r="U876" t="s">
        <v>35</v>
      </c>
      <c r="V876">
        <v>0</v>
      </c>
      <c r="W876" t="s">
        <v>53</v>
      </c>
    </row>
    <row r="877" spans="1:23" x14ac:dyDescent="0.3">
      <c r="A877" t="s">
        <v>5288</v>
      </c>
      <c r="B877" s="1">
        <v>45044</v>
      </c>
      <c r="C877" s="1">
        <v>45106</v>
      </c>
      <c r="D877">
        <v>145</v>
      </c>
      <c r="E877" t="s">
        <v>38</v>
      </c>
      <c r="F877" t="s">
        <v>39</v>
      </c>
      <c r="G877" t="s">
        <v>80</v>
      </c>
      <c r="H877" t="s">
        <v>59</v>
      </c>
      <c r="I877" t="s">
        <v>28</v>
      </c>
      <c r="J877" t="s">
        <v>50</v>
      </c>
      <c r="K877" t="s">
        <v>30</v>
      </c>
      <c r="L877" t="s">
        <v>44</v>
      </c>
      <c r="M877">
        <v>145</v>
      </c>
      <c r="N877" t="s">
        <v>5289</v>
      </c>
      <c r="O877" t="s">
        <v>33</v>
      </c>
      <c r="P877">
        <v>0</v>
      </c>
      <c r="Q877">
        <v>0</v>
      </c>
      <c r="R877">
        <v>145</v>
      </c>
      <c r="S877" t="s">
        <v>5290</v>
      </c>
      <c r="T877" t="s">
        <v>35</v>
      </c>
      <c r="U877" t="s">
        <v>35</v>
      </c>
      <c r="V877">
        <v>0</v>
      </c>
      <c r="W877" t="s">
        <v>29</v>
      </c>
    </row>
    <row r="878" spans="1:23" x14ac:dyDescent="0.3">
      <c r="A878" t="s">
        <v>5288</v>
      </c>
      <c r="B878" s="1">
        <v>45044</v>
      </c>
      <c r="C878" s="1">
        <v>45113</v>
      </c>
      <c r="D878">
        <v>52532</v>
      </c>
      <c r="E878" t="s">
        <v>38</v>
      </c>
      <c r="F878" t="s">
        <v>25</v>
      </c>
      <c r="G878" t="s">
        <v>80</v>
      </c>
      <c r="H878" t="s">
        <v>59</v>
      </c>
      <c r="I878" t="s">
        <v>28</v>
      </c>
      <c r="J878" t="s">
        <v>50</v>
      </c>
      <c r="K878" t="s">
        <v>30</v>
      </c>
      <c r="L878" t="s">
        <v>44</v>
      </c>
      <c r="M878">
        <v>52532</v>
      </c>
      <c r="N878" t="s">
        <v>5289</v>
      </c>
      <c r="O878" t="s">
        <v>33</v>
      </c>
      <c r="P878">
        <v>0</v>
      </c>
      <c r="Q878">
        <v>0</v>
      </c>
      <c r="R878">
        <v>52532</v>
      </c>
      <c r="S878" t="s">
        <v>5290</v>
      </c>
      <c r="T878" t="s">
        <v>35</v>
      </c>
      <c r="U878" t="s">
        <v>35</v>
      </c>
      <c r="V878">
        <v>0</v>
      </c>
      <c r="W878" t="s">
        <v>29</v>
      </c>
    </row>
    <row r="879" spans="1:23" x14ac:dyDescent="0.3">
      <c r="A879" t="s">
        <v>5291</v>
      </c>
      <c r="B879" s="1">
        <v>45045</v>
      </c>
      <c r="C879" s="1">
        <v>45106</v>
      </c>
      <c r="D879">
        <v>12657</v>
      </c>
      <c r="E879" t="s">
        <v>24</v>
      </c>
      <c r="F879" t="s">
        <v>25</v>
      </c>
      <c r="G879" t="s">
        <v>26</v>
      </c>
      <c r="H879" t="s">
        <v>59</v>
      </c>
      <c r="I879" t="s">
        <v>28</v>
      </c>
      <c r="J879" t="s">
        <v>29</v>
      </c>
      <c r="K879" t="s">
        <v>30</v>
      </c>
      <c r="L879" t="s">
        <v>75</v>
      </c>
      <c r="M879">
        <v>12657</v>
      </c>
      <c r="N879" t="s">
        <v>2731</v>
      </c>
      <c r="O879" t="s">
        <v>33</v>
      </c>
      <c r="P879">
        <v>0</v>
      </c>
      <c r="Q879">
        <v>0</v>
      </c>
      <c r="R879">
        <v>12657</v>
      </c>
      <c r="S879" t="s">
        <v>5292</v>
      </c>
      <c r="T879" t="s">
        <v>48</v>
      </c>
      <c r="U879" t="s">
        <v>472</v>
      </c>
      <c r="V879">
        <v>71346</v>
      </c>
      <c r="W879" t="s">
        <v>53</v>
      </c>
    </row>
    <row r="880" spans="1:23" x14ac:dyDescent="0.3">
      <c r="A880" t="s">
        <v>5293</v>
      </c>
      <c r="B880" s="1">
        <v>45046</v>
      </c>
      <c r="C880" s="1">
        <v>45135</v>
      </c>
      <c r="D880">
        <v>132</v>
      </c>
      <c r="E880" t="s">
        <v>24</v>
      </c>
      <c r="F880" t="s">
        <v>39</v>
      </c>
      <c r="G880" t="s">
        <v>40</v>
      </c>
      <c r="H880" t="s">
        <v>27</v>
      </c>
      <c r="I880" t="s">
        <v>42</v>
      </c>
      <c r="J880" t="s">
        <v>50</v>
      </c>
      <c r="K880" t="s">
        <v>30</v>
      </c>
      <c r="L880" t="s">
        <v>66</v>
      </c>
      <c r="M880">
        <v>132</v>
      </c>
      <c r="N880" t="s">
        <v>5294</v>
      </c>
      <c r="O880" t="s">
        <v>116</v>
      </c>
      <c r="P880">
        <v>132</v>
      </c>
      <c r="Q880">
        <v>0</v>
      </c>
      <c r="R880">
        <v>0</v>
      </c>
      <c r="S880" t="s">
        <v>5295</v>
      </c>
      <c r="T880" t="s">
        <v>48</v>
      </c>
      <c r="U880" t="s">
        <v>476</v>
      </c>
      <c r="V880">
        <v>9565</v>
      </c>
      <c r="W880" t="s">
        <v>50</v>
      </c>
    </row>
    <row r="881" spans="1:23" x14ac:dyDescent="0.3">
      <c r="A881" t="s">
        <v>5293</v>
      </c>
      <c r="B881" s="1">
        <v>45046</v>
      </c>
      <c r="C881" s="1">
        <v>45129</v>
      </c>
      <c r="D881">
        <v>77722</v>
      </c>
      <c r="E881" t="s">
        <v>24</v>
      </c>
      <c r="F881" t="s">
        <v>25</v>
      </c>
      <c r="G881" t="s">
        <v>40</v>
      </c>
      <c r="H881" t="s">
        <v>27</v>
      </c>
      <c r="I881" t="s">
        <v>42</v>
      </c>
      <c r="J881" t="s">
        <v>50</v>
      </c>
      <c r="K881" t="s">
        <v>30</v>
      </c>
      <c r="L881" t="s">
        <v>66</v>
      </c>
      <c r="M881">
        <v>77722</v>
      </c>
      <c r="N881" t="s">
        <v>5294</v>
      </c>
      <c r="O881" t="s">
        <v>116</v>
      </c>
      <c r="P881">
        <v>77722</v>
      </c>
      <c r="Q881">
        <v>0</v>
      </c>
      <c r="R881">
        <v>0</v>
      </c>
      <c r="S881" t="s">
        <v>5295</v>
      </c>
      <c r="T881" t="s">
        <v>48</v>
      </c>
      <c r="U881" t="s">
        <v>476</v>
      </c>
      <c r="V881">
        <v>9565</v>
      </c>
      <c r="W881" t="s">
        <v>50</v>
      </c>
    </row>
    <row r="882" spans="1:23" x14ac:dyDescent="0.3">
      <c r="A882" t="s">
        <v>5296</v>
      </c>
      <c r="B882" s="1">
        <v>45047</v>
      </c>
      <c r="C882" s="1">
        <v>45117</v>
      </c>
      <c r="D882">
        <v>29593</v>
      </c>
      <c r="E882" t="s">
        <v>38</v>
      </c>
      <c r="F882" t="s">
        <v>25</v>
      </c>
      <c r="G882" t="s">
        <v>40</v>
      </c>
      <c r="H882" t="s">
        <v>93</v>
      </c>
      <c r="I882" t="s">
        <v>42</v>
      </c>
      <c r="J882" t="s">
        <v>70</v>
      </c>
      <c r="K882" t="s">
        <v>30</v>
      </c>
      <c r="L882" t="s">
        <v>44</v>
      </c>
      <c r="M882">
        <v>29593</v>
      </c>
      <c r="N882" t="s">
        <v>5297</v>
      </c>
      <c r="O882" t="s">
        <v>61</v>
      </c>
      <c r="P882">
        <v>0</v>
      </c>
      <c r="Q882">
        <v>29593</v>
      </c>
      <c r="R882">
        <v>0</v>
      </c>
      <c r="S882" t="s">
        <v>5298</v>
      </c>
      <c r="T882" t="s">
        <v>35</v>
      </c>
      <c r="U882" t="s">
        <v>35</v>
      </c>
      <c r="V882">
        <v>0</v>
      </c>
      <c r="W882" t="s">
        <v>53</v>
      </c>
    </row>
    <row r="883" spans="1:23" x14ac:dyDescent="0.3">
      <c r="A883" t="s">
        <v>5299</v>
      </c>
      <c r="B883" s="1">
        <v>45048</v>
      </c>
      <c r="C883" s="1">
        <v>45120</v>
      </c>
      <c r="D883">
        <v>11</v>
      </c>
      <c r="E883" t="s">
        <v>24</v>
      </c>
      <c r="F883" t="s">
        <v>39</v>
      </c>
      <c r="G883" t="s">
        <v>80</v>
      </c>
      <c r="H883" t="s">
        <v>52</v>
      </c>
      <c r="I883" t="s">
        <v>42</v>
      </c>
      <c r="J883" t="s">
        <v>53</v>
      </c>
      <c r="K883" t="s">
        <v>30</v>
      </c>
      <c r="L883" t="s">
        <v>66</v>
      </c>
      <c r="M883">
        <v>110</v>
      </c>
      <c r="N883" t="s">
        <v>5300</v>
      </c>
      <c r="O883" t="s">
        <v>46</v>
      </c>
      <c r="P883">
        <v>110</v>
      </c>
      <c r="Q883">
        <v>0</v>
      </c>
      <c r="R883">
        <v>0</v>
      </c>
      <c r="S883" t="s">
        <v>5301</v>
      </c>
      <c r="T883" t="s">
        <v>48</v>
      </c>
      <c r="U883" t="s">
        <v>1138</v>
      </c>
      <c r="V883">
        <v>6736</v>
      </c>
      <c r="W883" t="s">
        <v>50</v>
      </c>
    </row>
    <row r="884" spans="1:23" x14ac:dyDescent="0.3">
      <c r="A884" t="s">
        <v>5299</v>
      </c>
      <c r="B884" s="1">
        <v>45048</v>
      </c>
      <c r="C884" s="1">
        <v>45128</v>
      </c>
      <c r="D884">
        <v>79608</v>
      </c>
      <c r="E884" t="s">
        <v>24</v>
      </c>
      <c r="F884" t="s">
        <v>25</v>
      </c>
      <c r="G884" t="s">
        <v>80</v>
      </c>
      <c r="H884" t="s">
        <v>52</v>
      </c>
      <c r="I884" t="s">
        <v>42</v>
      </c>
      <c r="J884" t="s">
        <v>53</v>
      </c>
      <c r="K884" t="s">
        <v>30</v>
      </c>
      <c r="L884" t="s">
        <v>66</v>
      </c>
      <c r="M884">
        <v>79608</v>
      </c>
      <c r="N884" t="s">
        <v>5300</v>
      </c>
      <c r="O884" t="s">
        <v>46</v>
      </c>
      <c r="P884">
        <v>79608</v>
      </c>
      <c r="Q884">
        <v>0</v>
      </c>
      <c r="R884">
        <v>0</v>
      </c>
      <c r="S884" t="s">
        <v>5301</v>
      </c>
      <c r="T884" t="s">
        <v>48</v>
      </c>
      <c r="U884" t="s">
        <v>1138</v>
      </c>
      <c r="V884">
        <v>6736</v>
      </c>
      <c r="W884" t="s">
        <v>50</v>
      </c>
    </row>
    <row r="885" spans="1:23" x14ac:dyDescent="0.3">
      <c r="A885" t="s">
        <v>5302</v>
      </c>
      <c r="B885" s="1">
        <v>45049</v>
      </c>
      <c r="C885" s="1">
        <v>45135</v>
      </c>
      <c r="D885">
        <v>24195</v>
      </c>
      <c r="E885" t="s">
        <v>38</v>
      </c>
      <c r="F885" t="s">
        <v>25</v>
      </c>
      <c r="G885" t="s">
        <v>109</v>
      </c>
      <c r="H885" t="s">
        <v>85</v>
      </c>
      <c r="I885" t="s">
        <v>42</v>
      </c>
      <c r="J885" t="s">
        <v>29</v>
      </c>
      <c r="K885" t="s">
        <v>30</v>
      </c>
      <c r="L885" t="s">
        <v>75</v>
      </c>
      <c r="M885">
        <v>24195</v>
      </c>
      <c r="N885" t="s">
        <v>246</v>
      </c>
      <c r="O885" t="s">
        <v>61</v>
      </c>
      <c r="P885">
        <v>0</v>
      </c>
      <c r="Q885">
        <v>24195</v>
      </c>
      <c r="R885">
        <v>0</v>
      </c>
      <c r="S885" t="s">
        <v>5303</v>
      </c>
      <c r="T885" t="s">
        <v>48</v>
      </c>
      <c r="U885" t="s">
        <v>487</v>
      </c>
      <c r="V885">
        <v>86123</v>
      </c>
      <c r="W885" t="s">
        <v>53</v>
      </c>
    </row>
    <row r="886" spans="1:23" x14ac:dyDescent="0.3">
      <c r="A886" t="s">
        <v>5304</v>
      </c>
      <c r="B886" s="1">
        <v>45050</v>
      </c>
      <c r="C886" s="1">
        <v>45127</v>
      </c>
      <c r="D886">
        <v>42138</v>
      </c>
      <c r="E886" t="s">
        <v>24</v>
      </c>
      <c r="F886" t="s">
        <v>25</v>
      </c>
      <c r="G886" t="s">
        <v>74</v>
      </c>
      <c r="H886" t="s">
        <v>85</v>
      </c>
      <c r="I886" t="s">
        <v>42</v>
      </c>
      <c r="J886" t="s">
        <v>29</v>
      </c>
      <c r="K886" t="s">
        <v>30</v>
      </c>
      <c r="L886" t="s">
        <v>55</v>
      </c>
      <c r="M886">
        <v>42138</v>
      </c>
      <c r="N886" t="s">
        <v>1230</v>
      </c>
      <c r="O886" t="s">
        <v>61</v>
      </c>
      <c r="P886">
        <v>0</v>
      </c>
      <c r="Q886">
        <v>42138</v>
      </c>
      <c r="R886">
        <v>0</v>
      </c>
      <c r="S886" t="s">
        <v>5305</v>
      </c>
      <c r="T886" t="s">
        <v>48</v>
      </c>
      <c r="U886" t="s">
        <v>1145</v>
      </c>
      <c r="V886">
        <v>79525</v>
      </c>
      <c r="W886" t="s">
        <v>36</v>
      </c>
    </row>
    <row r="887" spans="1:23" x14ac:dyDescent="0.3">
      <c r="A887" t="s">
        <v>5306</v>
      </c>
      <c r="B887" s="1">
        <v>45051</v>
      </c>
      <c r="C887" s="1">
        <v>45117</v>
      </c>
      <c r="D887">
        <v>36881</v>
      </c>
      <c r="E887" t="s">
        <v>38</v>
      </c>
      <c r="F887" t="s">
        <v>25</v>
      </c>
      <c r="G887" t="s">
        <v>40</v>
      </c>
      <c r="H887" t="s">
        <v>27</v>
      </c>
      <c r="I887" t="s">
        <v>42</v>
      </c>
      <c r="J887" t="s">
        <v>70</v>
      </c>
      <c r="K887" t="s">
        <v>30</v>
      </c>
      <c r="L887" t="s">
        <v>66</v>
      </c>
      <c r="M887">
        <v>36881</v>
      </c>
      <c r="N887" t="s">
        <v>2806</v>
      </c>
      <c r="O887" t="s">
        <v>116</v>
      </c>
      <c r="P887">
        <v>36881</v>
      </c>
      <c r="Q887">
        <v>0</v>
      </c>
      <c r="R887">
        <v>0</v>
      </c>
      <c r="S887" t="s">
        <v>5307</v>
      </c>
      <c r="T887" t="s">
        <v>35</v>
      </c>
      <c r="U887" t="s">
        <v>35</v>
      </c>
      <c r="V887">
        <v>0</v>
      </c>
      <c r="W887" t="s">
        <v>64</v>
      </c>
    </row>
    <row r="888" spans="1:23" x14ac:dyDescent="0.3">
      <c r="A888" t="s">
        <v>5308</v>
      </c>
      <c r="B888" s="1">
        <v>45052</v>
      </c>
      <c r="C888" s="1">
        <v>45136</v>
      </c>
      <c r="D888">
        <v>51601</v>
      </c>
      <c r="E888" t="s">
        <v>24</v>
      </c>
      <c r="F888" t="s">
        <v>25</v>
      </c>
      <c r="G888" t="s">
        <v>40</v>
      </c>
      <c r="H888" t="s">
        <v>52</v>
      </c>
      <c r="I888" t="s">
        <v>28</v>
      </c>
      <c r="J888" t="s">
        <v>53</v>
      </c>
      <c r="K888" t="s">
        <v>54</v>
      </c>
      <c r="L888" t="s">
        <v>66</v>
      </c>
      <c r="M888">
        <v>51601</v>
      </c>
      <c r="N888" t="s">
        <v>5309</v>
      </c>
      <c r="O888" t="s">
        <v>33</v>
      </c>
      <c r="P888">
        <v>0</v>
      </c>
      <c r="Q888">
        <v>0</v>
      </c>
      <c r="R888">
        <v>51601</v>
      </c>
      <c r="S888" t="s">
        <v>5310</v>
      </c>
      <c r="T888" t="s">
        <v>35</v>
      </c>
      <c r="U888" t="s">
        <v>35</v>
      </c>
      <c r="V888">
        <v>0</v>
      </c>
      <c r="W888" t="s">
        <v>64</v>
      </c>
    </row>
    <row r="889" spans="1:23" x14ac:dyDescent="0.3">
      <c r="A889" t="s">
        <v>5311</v>
      </c>
      <c r="B889" s="1">
        <v>45053</v>
      </c>
      <c r="C889" s="1">
        <v>45132</v>
      </c>
      <c r="D889">
        <v>134</v>
      </c>
      <c r="E889" t="s">
        <v>24</v>
      </c>
      <c r="F889" t="s">
        <v>39</v>
      </c>
      <c r="G889" t="s">
        <v>26</v>
      </c>
      <c r="H889" t="s">
        <v>59</v>
      </c>
      <c r="I889" t="s">
        <v>42</v>
      </c>
      <c r="J889" t="s">
        <v>70</v>
      </c>
      <c r="K889" t="s">
        <v>54</v>
      </c>
      <c r="L889" t="s">
        <v>55</v>
      </c>
      <c r="M889">
        <v>134</v>
      </c>
      <c r="N889" t="s">
        <v>5312</v>
      </c>
      <c r="O889" t="s">
        <v>116</v>
      </c>
      <c r="P889">
        <v>134</v>
      </c>
      <c r="Q889">
        <v>0</v>
      </c>
      <c r="R889">
        <v>0</v>
      </c>
      <c r="S889" t="s">
        <v>5313</v>
      </c>
      <c r="T889" t="s">
        <v>48</v>
      </c>
      <c r="U889" t="s">
        <v>502</v>
      </c>
      <c r="V889">
        <v>62567</v>
      </c>
      <c r="W889" t="s">
        <v>43</v>
      </c>
    </row>
    <row r="890" spans="1:23" x14ac:dyDescent="0.3">
      <c r="A890" t="s">
        <v>5311</v>
      </c>
      <c r="B890" s="1">
        <v>45053</v>
      </c>
      <c r="C890" s="1">
        <v>45113</v>
      </c>
      <c r="D890">
        <v>52852</v>
      </c>
      <c r="E890" t="s">
        <v>24</v>
      </c>
      <c r="F890" t="s">
        <v>25</v>
      </c>
      <c r="G890" t="s">
        <v>26</v>
      </c>
      <c r="H890" t="s">
        <v>59</v>
      </c>
      <c r="I890" t="s">
        <v>42</v>
      </c>
      <c r="J890" t="s">
        <v>70</v>
      </c>
      <c r="K890" t="s">
        <v>54</v>
      </c>
      <c r="L890" t="s">
        <v>55</v>
      </c>
      <c r="M890">
        <v>52852</v>
      </c>
      <c r="N890" t="s">
        <v>5312</v>
      </c>
      <c r="O890" t="s">
        <v>116</v>
      </c>
      <c r="P890">
        <v>52852</v>
      </c>
      <c r="Q890">
        <v>0</v>
      </c>
      <c r="R890">
        <v>0</v>
      </c>
      <c r="S890" t="s">
        <v>5313</v>
      </c>
      <c r="T890" t="s">
        <v>48</v>
      </c>
      <c r="U890" t="s">
        <v>502</v>
      </c>
      <c r="V890">
        <v>62567</v>
      </c>
      <c r="W890" t="s">
        <v>43</v>
      </c>
    </row>
    <row r="891" spans="1:23" x14ac:dyDescent="0.3">
      <c r="A891" t="s">
        <v>5314</v>
      </c>
      <c r="B891" s="1">
        <v>45054</v>
      </c>
      <c r="C891" s="1">
        <v>45132</v>
      </c>
      <c r="D891">
        <v>19388</v>
      </c>
      <c r="E891" t="s">
        <v>24</v>
      </c>
      <c r="F891" t="s">
        <v>25</v>
      </c>
      <c r="G891" t="s">
        <v>119</v>
      </c>
      <c r="H891" t="s">
        <v>52</v>
      </c>
      <c r="I891" t="s">
        <v>42</v>
      </c>
      <c r="J891" t="s">
        <v>114</v>
      </c>
      <c r="K891" t="s">
        <v>54</v>
      </c>
      <c r="L891" t="s">
        <v>75</v>
      </c>
      <c r="M891">
        <v>19388</v>
      </c>
      <c r="N891" t="s">
        <v>3133</v>
      </c>
      <c r="O891" t="s">
        <v>46</v>
      </c>
      <c r="P891">
        <v>19388</v>
      </c>
      <c r="Q891">
        <v>0</v>
      </c>
      <c r="R891">
        <v>0</v>
      </c>
      <c r="S891" t="s">
        <v>5315</v>
      </c>
      <c r="T891" t="s">
        <v>35</v>
      </c>
      <c r="U891" t="s">
        <v>35</v>
      </c>
      <c r="V891">
        <v>0</v>
      </c>
      <c r="W891" t="s">
        <v>36</v>
      </c>
    </row>
    <row r="892" spans="1:23" x14ac:dyDescent="0.3">
      <c r="A892" t="s">
        <v>5316</v>
      </c>
      <c r="B892" s="1">
        <v>45055</v>
      </c>
      <c r="C892" s="1">
        <v>45126</v>
      </c>
      <c r="D892">
        <v>81</v>
      </c>
      <c r="E892" t="s">
        <v>38</v>
      </c>
      <c r="F892" t="s">
        <v>39</v>
      </c>
      <c r="G892" t="s">
        <v>119</v>
      </c>
      <c r="H892" t="s">
        <v>93</v>
      </c>
      <c r="I892" t="s">
        <v>28</v>
      </c>
      <c r="J892" t="s">
        <v>36</v>
      </c>
      <c r="K892" t="s">
        <v>30</v>
      </c>
      <c r="L892" t="s">
        <v>31</v>
      </c>
      <c r="M892">
        <v>81</v>
      </c>
      <c r="N892" t="s">
        <v>406</v>
      </c>
      <c r="O892" t="s">
        <v>33</v>
      </c>
      <c r="P892">
        <v>0</v>
      </c>
      <c r="Q892">
        <v>0</v>
      </c>
      <c r="R892">
        <v>81</v>
      </c>
      <c r="S892" t="s">
        <v>5317</v>
      </c>
      <c r="T892" t="s">
        <v>35</v>
      </c>
      <c r="U892" t="s">
        <v>35</v>
      </c>
      <c r="V892">
        <v>0</v>
      </c>
      <c r="W892" t="s">
        <v>43</v>
      </c>
    </row>
    <row r="893" spans="1:23" x14ac:dyDescent="0.3">
      <c r="A893" t="s">
        <v>5316</v>
      </c>
      <c r="B893" s="1">
        <v>45055</v>
      </c>
      <c r="C893" s="1">
        <v>45140</v>
      </c>
      <c r="D893">
        <v>1334</v>
      </c>
      <c r="E893" t="s">
        <v>38</v>
      </c>
      <c r="F893" t="s">
        <v>25</v>
      </c>
      <c r="G893" t="s">
        <v>119</v>
      </c>
      <c r="H893" t="s">
        <v>93</v>
      </c>
      <c r="I893" t="s">
        <v>28</v>
      </c>
      <c r="J893" t="s">
        <v>36</v>
      </c>
      <c r="K893" t="s">
        <v>30</v>
      </c>
      <c r="L893" t="s">
        <v>31</v>
      </c>
      <c r="M893">
        <v>13340</v>
      </c>
      <c r="N893" t="s">
        <v>406</v>
      </c>
      <c r="O893" t="s">
        <v>33</v>
      </c>
      <c r="P893">
        <v>0</v>
      </c>
      <c r="Q893">
        <v>0</v>
      </c>
      <c r="R893">
        <v>13340</v>
      </c>
      <c r="S893" t="s">
        <v>5317</v>
      </c>
      <c r="T893" t="s">
        <v>35</v>
      </c>
      <c r="U893" t="s">
        <v>35</v>
      </c>
      <c r="V893">
        <v>0</v>
      </c>
      <c r="W893" t="s">
        <v>43</v>
      </c>
    </row>
    <row r="894" spans="1:23" x14ac:dyDescent="0.3">
      <c r="A894" t="s">
        <v>5318</v>
      </c>
      <c r="B894" s="1">
        <v>45056</v>
      </c>
      <c r="C894" s="1">
        <v>45131</v>
      </c>
      <c r="D894">
        <v>9361</v>
      </c>
      <c r="E894" t="s">
        <v>24</v>
      </c>
      <c r="F894" t="s">
        <v>25</v>
      </c>
      <c r="G894" t="s">
        <v>109</v>
      </c>
      <c r="H894" t="s">
        <v>27</v>
      </c>
      <c r="I894" t="s">
        <v>42</v>
      </c>
      <c r="J894" t="s">
        <v>53</v>
      </c>
      <c r="K894" t="s">
        <v>54</v>
      </c>
      <c r="L894" t="s">
        <v>75</v>
      </c>
      <c r="M894">
        <v>9361</v>
      </c>
      <c r="N894" t="s">
        <v>1368</v>
      </c>
      <c r="O894" t="s">
        <v>116</v>
      </c>
      <c r="P894">
        <v>9361</v>
      </c>
      <c r="Q894">
        <v>0</v>
      </c>
      <c r="R894">
        <v>0</v>
      </c>
      <c r="S894" t="s">
        <v>5319</v>
      </c>
      <c r="T894" t="s">
        <v>48</v>
      </c>
      <c r="U894" t="s">
        <v>512</v>
      </c>
      <c r="V894">
        <v>38561</v>
      </c>
      <c r="W894" t="s">
        <v>50</v>
      </c>
    </row>
    <row r="895" spans="1:23" x14ac:dyDescent="0.3">
      <c r="A895" t="s">
        <v>5320</v>
      </c>
      <c r="B895" s="1">
        <v>45057</v>
      </c>
      <c r="C895" s="1">
        <v>45118</v>
      </c>
      <c r="D895">
        <v>33527</v>
      </c>
      <c r="E895" t="s">
        <v>38</v>
      </c>
      <c r="F895" t="s">
        <v>25</v>
      </c>
      <c r="G895" t="s">
        <v>26</v>
      </c>
      <c r="H895" t="s">
        <v>41</v>
      </c>
      <c r="I895" t="s">
        <v>42</v>
      </c>
      <c r="J895" t="s">
        <v>64</v>
      </c>
      <c r="K895" t="s">
        <v>30</v>
      </c>
      <c r="L895" t="s">
        <v>44</v>
      </c>
      <c r="M895">
        <v>33527</v>
      </c>
      <c r="N895" t="s">
        <v>2502</v>
      </c>
      <c r="O895" t="s">
        <v>116</v>
      </c>
      <c r="P895">
        <v>33527</v>
      </c>
      <c r="Q895">
        <v>0</v>
      </c>
      <c r="R895">
        <v>0</v>
      </c>
      <c r="S895" t="s">
        <v>5321</v>
      </c>
      <c r="T895" t="s">
        <v>48</v>
      </c>
      <c r="U895" t="s">
        <v>516</v>
      </c>
      <c r="V895">
        <v>54389</v>
      </c>
      <c r="W895" t="s">
        <v>29</v>
      </c>
    </row>
    <row r="896" spans="1:23" x14ac:dyDescent="0.3">
      <c r="A896" t="s">
        <v>5322</v>
      </c>
      <c r="B896" s="1">
        <v>45058</v>
      </c>
      <c r="C896" s="1">
        <v>45135</v>
      </c>
      <c r="D896">
        <v>76838</v>
      </c>
      <c r="E896" t="s">
        <v>24</v>
      </c>
      <c r="F896" t="s">
        <v>25</v>
      </c>
      <c r="G896" t="s">
        <v>40</v>
      </c>
      <c r="H896" t="s">
        <v>27</v>
      </c>
      <c r="I896" t="s">
        <v>42</v>
      </c>
      <c r="J896" t="s">
        <v>29</v>
      </c>
      <c r="K896" t="s">
        <v>30</v>
      </c>
      <c r="L896" t="s">
        <v>55</v>
      </c>
      <c r="M896">
        <v>76838</v>
      </c>
      <c r="N896" t="s">
        <v>4235</v>
      </c>
      <c r="O896" t="s">
        <v>46</v>
      </c>
      <c r="P896">
        <v>76838</v>
      </c>
      <c r="Q896">
        <v>0</v>
      </c>
      <c r="R896">
        <v>0</v>
      </c>
      <c r="S896" t="s">
        <v>5323</v>
      </c>
      <c r="T896" t="s">
        <v>48</v>
      </c>
      <c r="U896" t="s">
        <v>520</v>
      </c>
      <c r="V896">
        <v>99631</v>
      </c>
      <c r="W896" t="s">
        <v>50</v>
      </c>
    </row>
    <row r="897" spans="1:23" x14ac:dyDescent="0.3">
      <c r="A897" t="s">
        <v>5324</v>
      </c>
      <c r="B897" s="1">
        <v>45059</v>
      </c>
      <c r="C897" s="1">
        <v>45142</v>
      </c>
      <c r="D897">
        <v>1836</v>
      </c>
      <c r="E897" t="s">
        <v>24</v>
      </c>
      <c r="F897" t="s">
        <v>25</v>
      </c>
      <c r="G897" t="s">
        <v>119</v>
      </c>
      <c r="H897" t="s">
        <v>27</v>
      </c>
      <c r="I897" t="s">
        <v>42</v>
      </c>
      <c r="J897" t="s">
        <v>50</v>
      </c>
      <c r="K897" t="s">
        <v>30</v>
      </c>
      <c r="L897" t="s">
        <v>55</v>
      </c>
      <c r="M897">
        <v>18360</v>
      </c>
      <c r="N897" t="s">
        <v>3300</v>
      </c>
      <c r="O897" t="s">
        <v>46</v>
      </c>
      <c r="P897">
        <v>18360</v>
      </c>
      <c r="Q897">
        <v>0</v>
      </c>
      <c r="R897">
        <v>0</v>
      </c>
      <c r="S897" t="s">
        <v>5325</v>
      </c>
      <c r="T897" t="s">
        <v>48</v>
      </c>
      <c r="U897" t="s">
        <v>524</v>
      </c>
      <c r="V897">
        <v>92386</v>
      </c>
      <c r="W897" t="s">
        <v>36</v>
      </c>
    </row>
    <row r="898" spans="1:23" x14ac:dyDescent="0.3">
      <c r="A898" t="s">
        <v>5326</v>
      </c>
      <c r="B898" s="1">
        <v>45060</v>
      </c>
      <c r="C898" s="1">
        <v>45131</v>
      </c>
      <c r="D898">
        <v>8982</v>
      </c>
      <c r="E898" t="s">
        <v>38</v>
      </c>
      <c r="F898" t="s">
        <v>25</v>
      </c>
      <c r="G898" t="s">
        <v>40</v>
      </c>
      <c r="H898" t="s">
        <v>59</v>
      </c>
      <c r="I898" t="s">
        <v>28</v>
      </c>
      <c r="J898" t="s">
        <v>36</v>
      </c>
      <c r="K898" t="s">
        <v>30</v>
      </c>
      <c r="L898" t="s">
        <v>55</v>
      </c>
      <c r="M898">
        <v>8982</v>
      </c>
      <c r="N898" t="s">
        <v>1299</v>
      </c>
      <c r="O898" t="s">
        <v>33</v>
      </c>
      <c r="P898">
        <v>0</v>
      </c>
      <c r="Q898">
        <v>0</v>
      </c>
      <c r="R898">
        <v>8982</v>
      </c>
      <c r="S898" t="s">
        <v>5327</v>
      </c>
      <c r="T898" t="s">
        <v>35</v>
      </c>
      <c r="U898" t="s">
        <v>35</v>
      </c>
      <c r="V898">
        <v>0</v>
      </c>
      <c r="W898" t="s">
        <v>50</v>
      </c>
    </row>
    <row r="899" spans="1:23" x14ac:dyDescent="0.3">
      <c r="A899" t="s">
        <v>5328</v>
      </c>
      <c r="B899" s="1">
        <v>45061</v>
      </c>
      <c r="C899" s="1">
        <v>45146</v>
      </c>
      <c r="D899">
        <v>2124</v>
      </c>
      <c r="E899" t="s">
        <v>38</v>
      </c>
      <c r="F899" t="s">
        <v>25</v>
      </c>
      <c r="G899" t="s">
        <v>109</v>
      </c>
      <c r="H899" t="s">
        <v>85</v>
      </c>
      <c r="I899" t="s">
        <v>42</v>
      </c>
      <c r="J899" t="s">
        <v>53</v>
      </c>
      <c r="K899" t="s">
        <v>54</v>
      </c>
      <c r="L899" t="s">
        <v>75</v>
      </c>
      <c r="M899">
        <v>2124</v>
      </c>
      <c r="N899" t="s">
        <v>1665</v>
      </c>
      <c r="O899" t="s">
        <v>61</v>
      </c>
      <c r="P899">
        <v>0</v>
      </c>
      <c r="Q899">
        <v>2124</v>
      </c>
      <c r="R899">
        <v>0</v>
      </c>
      <c r="S899" t="s">
        <v>5329</v>
      </c>
      <c r="T899" t="s">
        <v>48</v>
      </c>
      <c r="U899" t="s">
        <v>1768</v>
      </c>
      <c r="V899">
        <v>9471</v>
      </c>
      <c r="W899" t="s">
        <v>53</v>
      </c>
    </row>
    <row r="900" spans="1:23" x14ac:dyDescent="0.3">
      <c r="A900" t="s">
        <v>5330</v>
      </c>
      <c r="B900" s="1">
        <v>45062</v>
      </c>
      <c r="C900" s="1">
        <v>45129</v>
      </c>
      <c r="D900">
        <v>119</v>
      </c>
      <c r="E900" t="s">
        <v>24</v>
      </c>
      <c r="F900" t="s">
        <v>39</v>
      </c>
      <c r="G900" t="s">
        <v>74</v>
      </c>
      <c r="H900" t="s">
        <v>85</v>
      </c>
      <c r="I900" t="s">
        <v>42</v>
      </c>
      <c r="J900" t="s">
        <v>70</v>
      </c>
      <c r="K900" t="s">
        <v>30</v>
      </c>
      <c r="L900" t="s">
        <v>55</v>
      </c>
      <c r="M900">
        <v>119</v>
      </c>
      <c r="N900" t="s">
        <v>1953</v>
      </c>
      <c r="O900" t="s">
        <v>46</v>
      </c>
      <c r="P900">
        <v>119</v>
      </c>
      <c r="Q900">
        <v>0</v>
      </c>
      <c r="R900">
        <v>0</v>
      </c>
      <c r="S900" t="s">
        <v>5331</v>
      </c>
      <c r="T900" t="s">
        <v>48</v>
      </c>
      <c r="U900" t="s">
        <v>534</v>
      </c>
      <c r="V900">
        <v>7486</v>
      </c>
      <c r="W900" t="s">
        <v>29</v>
      </c>
    </row>
    <row r="901" spans="1:23" x14ac:dyDescent="0.3">
      <c r="A901" t="s">
        <v>5330</v>
      </c>
      <c r="B901" s="1">
        <v>45062</v>
      </c>
      <c r="C901" s="1">
        <v>45144</v>
      </c>
      <c r="D901">
        <v>63218</v>
      </c>
      <c r="E901" t="s">
        <v>24</v>
      </c>
      <c r="F901" t="s">
        <v>25</v>
      </c>
      <c r="G901" t="s">
        <v>74</v>
      </c>
      <c r="H901" t="s">
        <v>85</v>
      </c>
      <c r="I901" t="s">
        <v>42</v>
      </c>
      <c r="J901" t="s">
        <v>70</v>
      </c>
      <c r="K901" t="s">
        <v>30</v>
      </c>
      <c r="L901" t="s">
        <v>55</v>
      </c>
      <c r="M901">
        <v>63218</v>
      </c>
      <c r="N901" t="s">
        <v>1953</v>
      </c>
      <c r="O901" t="s">
        <v>46</v>
      </c>
      <c r="P901">
        <v>63218</v>
      </c>
      <c r="Q901">
        <v>0</v>
      </c>
      <c r="R901">
        <v>0</v>
      </c>
      <c r="S901" t="s">
        <v>5331</v>
      </c>
      <c r="T901" t="s">
        <v>48</v>
      </c>
      <c r="U901" t="s">
        <v>534</v>
      </c>
      <c r="V901">
        <v>7486</v>
      </c>
      <c r="W901" t="s">
        <v>29</v>
      </c>
    </row>
    <row r="902" spans="1:23" x14ac:dyDescent="0.3">
      <c r="A902" t="s">
        <v>5332</v>
      </c>
      <c r="B902" s="1">
        <v>45063</v>
      </c>
      <c r="C902" s="1">
        <v>45150</v>
      </c>
      <c r="D902">
        <v>55518</v>
      </c>
      <c r="E902" t="s">
        <v>38</v>
      </c>
      <c r="F902" t="s">
        <v>25</v>
      </c>
      <c r="G902" t="s">
        <v>80</v>
      </c>
      <c r="H902" t="s">
        <v>27</v>
      </c>
      <c r="I902" t="s">
        <v>42</v>
      </c>
      <c r="J902" t="s">
        <v>43</v>
      </c>
      <c r="K902" t="s">
        <v>30</v>
      </c>
      <c r="L902" t="s">
        <v>31</v>
      </c>
      <c r="M902">
        <v>55518</v>
      </c>
      <c r="N902" t="s">
        <v>1309</v>
      </c>
      <c r="O902" t="s">
        <v>116</v>
      </c>
      <c r="P902">
        <v>55518</v>
      </c>
      <c r="Q902">
        <v>0</v>
      </c>
      <c r="R902">
        <v>0</v>
      </c>
      <c r="S902" t="s">
        <v>5333</v>
      </c>
      <c r="T902" t="s">
        <v>48</v>
      </c>
      <c r="U902" t="s">
        <v>1186</v>
      </c>
      <c r="V902">
        <v>16063</v>
      </c>
      <c r="W902" t="s">
        <v>64</v>
      </c>
    </row>
    <row r="903" spans="1:23" x14ac:dyDescent="0.3">
      <c r="A903" t="s">
        <v>5334</v>
      </c>
      <c r="B903" s="1">
        <v>45064</v>
      </c>
      <c r="C903" s="1">
        <v>45149</v>
      </c>
      <c r="D903">
        <v>132</v>
      </c>
      <c r="E903" t="s">
        <v>38</v>
      </c>
      <c r="F903" t="s">
        <v>39</v>
      </c>
      <c r="G903" t="s">
        <v>119</v>
      </c>
      <c r="H903" t="s">
        <v>59</v>
      </c>
      <c r="I903" t="s">
        <v>28</v>
      </c>
      <c r="J903" t="s">
        <v>50</v>
      </c>
      <c r="K903" t="s">
        <v>30</v>
      </c>
      <c r="L903" t="s">
        <v>31</v>
      </c>
      <c r="M903">
        <v>132</v>
      </c>
      <c r="N903" t="s">
        <v>4144</v>
      </c>
      <c r="O903" t="s">
        <v>33</v>
      </c>
      <c r="P903">
        <v>0</v>
      </c>
      <c r="Q903">
        <v>0</v>
      </c>
      <c r="R903">
        <v>132</v>
      </c>
      <c r="S903" t="s">
        <v>5335</v>
      </c>
      <c r="T903" t="s">
        <v>48</v>
      </c>
      <c r="U903" t="s">
        <v>541</v>
      </c>
      <c r="V903">
        <v>66264</v>
      </c>
      <c r="W903" t="s">
        <v>50</v>
      </c>
    </row>
    <row r="904" spans="1:23" x14ac:dyDescent="0.3">
      <c r="A904" t="s">
        <v>5334</v>
      </c>
      <c r="B904" s="1">
        <v>45064</v>
      </c>
      <c r="C904" s="1">
        <v>45127</v>
      </c>
      <c r="D904">
        <v>92067</v>
      </c>
      <c r="E904" t="s">
        <v>38</v>
      </c>
      <c r="F904" t="s">
        <v>25</v>
      </c>
      <c r="G904" t="s">
        <v>119</v>
      </c>
      <c r="H904" t="s">
        <v>59</v>
      </c>
      <c r="I904" t="s">
        <v>28</v>
      </c>
      <c r="J904" t="s">
        <v>50</v>
      </c>
      <c r="K904" t="s">
        <v>30</v>
      </c>
      <c r="L904" t="s">
        <v>31</v>
      </c>
      <c r="M904">
        <v>92067</v>
      </c>
      <c r="N904" t="s">
        <v>4144</v>
      </c>
      <c r="O904" t="s">
        <v>33</v>
      </c>
      <c r="P904">
        <v>0</v>
      </c>
      <c r="Q904">
        <v>0</v>
      </c>
      <c r="R904">
        <v>92067</v>
      </c>
      <c r="S904" t="s">
        <v>5335</v>
      </c>
      <c r="T904" t="s">
        <v>48</v>
      </c>
      <c r="U904" t="s">
        <v>541</v>
      </c>
      <c r="V904">
        <v>66264</v>
      </c>
      <c r="W904" t="s">
        <v>50</v>
      </c>
    </row>
    <row r="905" spans="1:23" x14ac:dyDescent="0.3">
      <c r="A905" t="s">
        <v>5336</v>
      </c>
      <c r="B905" s="1">
        <v>45065</v>
      </c>
      <c r="C905" s="1">
        <v>45126</v>
      </c>
      <c r="D905">
        <v>92454</v>
      </c>
      <c r="E905" t="s">
        <v>24</v>
      </c>
      <c r="F905" t="s">
        <v>25</v>
      </c>
      <c r="G905" t="s">
        <v>119</v>
      </c>
      <c r="H905" t="s">
        <v>41</v>
      </c>
      <c r="I905" t="s">
        <v>28</v>
      </c>
      <c r="J905" t="s">
        <v>43</v>
      </c>
      <c r="K905" t="s">
        <v>30</v>
      </c>
      <c r="L905" t="s">
        <v>75</v>
      </c>
      <c r="M905">
        <v>92454</v>
      </c>
      <c r="N905" t="s">
        <v>5337</v>
      </c>
      <c r="O905" t="s">
        <v>33</v>
      </c>
      <c r="P905">
        <v>0</v>
      </c>
      <c r="Q905">
        <v>0</v>
      </c>
      <c r="R905">
        <v>92454</v>
      </c>
      <c r="S905" t="s">
        <v>5338</v>
      </c>
      <c r="T905" t="s">
        <v>35</v>
      </c>
      <c r="U905" t="s">
        <v>35</v>
      </c>
      <c r="V905">
        <v>0</v>
      </c>
      <c r="W905" t="s">
        <v>53</v>
      </c>
    </row>
    <row r="906" spans="1:23" x14ac:dyDescent="0.3">
      <c r="A906" t="s">
        <v>5336</v>
      </c>
      <c r="B906" s="1">
        <v>45065</v>
      </c>
      <c r="C906" s="1">
        <v>45133</v>
      </c>
      <c r="D906">
        <v>101</v>
      </c>
      <c r="E906" t="s">
        <v>24</v>
      </c>
      <c r="F906" t="s">
        <v>39</v>
      </c>
      <c r="G906" t="s">
        <v>119</v>
      </c>
      <c r="H906" t="s">
        <v>41</v>
      </c>
      <c r="I906" t="s">
        <v>28</v>
      </c>
      <c r="J906" t="s">
        <v>43</v>
      </c>
      <c r="K906" t="s">
        <v>30</v>
      </c>
      <c r="L906" t="s">
        <v>75</v>
      </c>
      <c r="M906">
        <v>101</v>
      </c>
      <c r="N906" t="s">
        <v>5337</v>
      </c>
      <c r="O906" t="s">
        <v>33</v>
      </c>
      <c r="P906">
        <v>0</v>
      </c>
      <c r="Q906">
        <v>0</v>
      </c>
      <c r="R906">
        <v>101</v>
      </c>
      <c r="S906" t="s">
        <v>5338</v>
      </c>
      <c r="T906" t="s">
        <v>35</v>
      </c>
      <c r="U906" t="s">
        <v>35</v>
      </c>
      <c r="V906">
        <v>0</v>
      </c>
      <c r="W906" t="s">
        <v>53</v>
      </c>
    </row>
    <row r="907" spans="1:23" x14ac:dyDescent="0.3">
      <c r="A907" t="s">
        <v>5339</v>
      </c>
      <c r="B907" s="1">
        <v>45066</v>
      </c>
      <c r="C907" s="1">
        <v>45155</v>
      </c>
      <c r="D907">
        <v>138</v>
      </c>
      <c r="E907" t="s">
        <v>24</v>
      </c>
      <c r="F907" t="s">
        <v>39</v>
      </c>
      <c r="G907" t="s">
        <v>80</v>
      </c>
      <c r="H907" t="s">
        <v>59</v>
      </c>
      <c r="I907" t="s">
        <v>42</v>
      </c>
      <c r="J907" t="s">
        <v>29</v>
      </c>
      <c r="K907" t="s">
        <v>30</v>
      </c>
      <c r="L907" t="s">
        <v>44</v>
      </c>
      <c r="M907">
        <v>138</v>
      </c>
      <c r="N907" t="s">
        <v>5340</v>
      </c>
      <c r="O907" t="s">
        <v>46</v>
      </c>
      <c r="P907">
        <v>138</v>
      </c>
      <c r="Q907">
        <v>0</v>
      </c>
      <c r="R907">
        <v>0</v>
      </c>
      <c r="S907" t="s">
        <v>5341</v>
      </c>
      <c r="T907" t="s">
        <v>35</v>
      </c>
      <c r="U907" t="s">
        <v>35</v>
      </c>
      <c r="V907">
        <v>0</v>
      </c>
      <c r="W907" t="s">
        <v>29</v>
      </c>
    </row>
    <row r="908" spans="1:23" x14ac:dyDescent="0.3">
      <c r="A908" t="s">
        <v>5339</v>
      </c>
      <c r="B908" s="1">
        <v>45066</v>
      </c>
      <c r="C908" s="1">
        <v>45149</v>
      </c>
      <c r="D908">
        <v>48023</v>
      </c>
      <c r="E908" t="s">
        <v>24</v>
      </c>
      <c r="F908" t="s">
        <v>25</v>
      </c>
      <c r="G908" t="s">
        <v>80</v>
      </c>
      <c r="H908" t="s">
        <v>59</v>
      </c>
      <c r="I908" t="s">
        <v>42</v>
      </c>
      <c r="J908" t="s">
        <v>29</v>
      </c>
      <c r="K908" t="s">
        <v>30</v>
      </c>
      <c r="L908" t="s">
        <v>44</v>
      </c>
      <c r="M908">
        <v>48023</v>
      </c>
      <c r="N908" t="s">
        <v>5340</v>
      </c>
      <c r="O908" t="s">
        <v>46</v>
      </c>
      <c r="P908">
        <v>48023</v>
      </c>
      <c r="Q908">
        <v>0</v>
      </c>
      <c r="R908">
        <v>0</v>
      </c>
      <c r="S908" t="s">
        <v>5341</v>
      </c>
      <c r="T908" t="s">
        <v>35</v>
      </c>
      <c r="U908" t="s">
        <v>35</v>
      </c>
      <c r="V908">
        <v>0</v>
      </c>
      <c r="W908" t="s">
        <v>29</v>
      </c>
    </row>
    <row r="909" spans="1:23" x14ac:dyDescent="0.3">
      <c r="A909" t="s">
        <v>5342</v>
      </c>
      <c r="B909" s="1">
        <v>45067</v>
      </c>
      <c r="C909" s="1">
        <v>45156</v>
      </c>
      <c r="D909">
        <v>101</v>
      </c>
      <c r="E909" t="s">
        <v>38</v>
      </c>
      <c r="F909" t="s">
        <v>39</v>
      </c>
      <c r="G909" t="s">
        <v>40</v>
      </c>
      <c r="H909" t="s">
        <v>27</v>
      </c>
      <c r="I909" t="s">
        <v>42</v>
      </c>
      <c r="J909" t="s">
        <v>36</v>
      </c>
      <c r="K909" t="s">
        <v>54</v>
      </c>
      <c r="L909" t="s">
        <v>31</v>
      </c>
      <c r="M909">
        <v>101</v>
      </c>
      <c r="N909" t="s">
        <v>3562</v>
      </c>
      <c r="O909" t="s">
        <v>61</v>
      </c>
      <c r="P909">
        <v>0</v>
      </c>
      <c r="Q909">
        <v>101</v>
      </c>
      <c r="R909">
        <v>0</v>
      </c>
      <c r="S909" t="s">
        <v>5343</v>
      </c>
      <c r="T909" t="s">
        <v>35</v>
      </c>
      <c r="U909" t="s">
        <v>35</v>
      </c>
      <c r="V909">
        <v>0</v>
      </c>
      <c r="W909" t="s">
        <v>53</v>
      </c>
    </row>
    <row r="910" spans="1:23" x14ac:dyDescent="0.3">
      <c r="A910" t="s">
        <v>5342</v>
      </c>
      <c r="B910" s="1">
        <v>45067</v>
      </c>
      <c r="C910" s="1">
        <v>45136</v>
      </c>
      <c r="D910">
        <v>92345</v>
      </c>
      <c r="E910" t="s">
        <v>38</v>
      </c>
      <c r="F910" t="s">
        <v>25</v>
      </c>
      <c r="G910" t="s">
        <v>40</v>
      </c>
      <c r="H910" t="s">
        <v>27</v>
      </c>
      <c r="I910" t="s">
        <v>42</v>
      </c>
      <c r="J910" t="s">
        <v>36</v>
      </c>
      <c r="K910" t="s">
        <v>54</v>
      </c>
      <c r="L910" t="s">
        <v>31</v>
      </c>
      <c r="M910">
        <v>92345</v>
      </c>
      <c r="N910" t="s">
        <v>3562</v>
      </c>
      <c r="O910" t="s">
        <v>61</v>
      </c>
      <c r="P910">
        <v>0</v>
      </c>
      <c r="Q910">
        <v>92345</v>
      </c>
      <c r="R910">
        <v>0</v>
      </c>
      <c r="S910" t="s">
        <v>5343</v>
      </c>
      <c r="T910" t="s">
        <v>35</v>
      </c>
      <c r="U910" t="s">
        <v>35</v>
      </c>
      <c r="V910">
        <v>0</v>
      </c>
      <c r="W910" t="s">
        <v>53</v>
      </c>
    </row>
    <row r="911" spans="1:23" x14ac:dyDescent="0.3">
      <c r="A911" t="s">
        <v>5344</v>
      </c>
      <c r="B911" s="1">
        <v>45068</v>
      </c>
      <c r="C911" s="1">
        <v>45144</v>
      </c>
      <c r="D911">
        <v>33152</v>
      </c>
      <c r="E911" t="s">
        <v>24</v>
      </c>
      <c r="F911" t="s">
        <v>25</v>
      </c>
      <c r="G911" t="s">
        <v>74</v>
      </c>
      <c r="H911" t="s">
        <v>27</v>
      </c>
      <c r="I911" t="s">
        <v>42</v>
      </c>
      <c r="J911" t="s">
        <v>70</v>
      </c>
      <c r="K911" t="s">
        <v>54</v>
      </c>
      <c r="L911" t="s">
        <v>31</v>
      </c>
      <c r="M911">
        <v>33152</v>
      </c>
      <c r="N911" t="s">
        <v>3690</v>
      </c>
      <c r="O911" t="s">
        <v>61</v>
      </c>
      <c r="P911">
        <v>0</v>
      </c>
      <c r="Q911">
        <v>33152</v>
      </c>
      <c r="R911">
        <v>0</v>
      </c>
      <c r="S911" t="s">
        <v>5345</v>
      </c>
      <c r="T911" t="s">
        <v>35</v>
      </c>
      <c r="U911" t="s">
        <v>35</v>
      </c>
      <c r="V911">
        <v>0</v>
      </c>
      <c r="W911" t="s">
        <v>36</v>
      </c>
    </row>
    <row r="912" spans="1:23" x14ac:dyDescent="0.3">
      <c r="A912" t="s">
        <v>5346</v>
      </c>
      <c r="B912" s="1">
        <v>45069</v>
      </c>
      <c r="C912" s="1">
        <v>45133</v>
      </c>
      <c r="D912">
        <v>29268</v>
      </c>
      <c r="E912" t="s">
        <v>38</v>
      </c>
      <c r="F912" t="s">
        <v>25</v>
      </c>
      <c r="G912" t="s">
        <v>26</v>
      </c>
      <c r="H912" t="s">
        <v>41</v>
      </c>
      <c r="I912" t="s">
        <v>42</v>
      </c>
      <c r="J912" t="s">
        <v>53</v>
      </c>
      <c r="K912" t="s">
        <v>54</v>
      </c>
      <c r="L912" t="s">
        <v>31</v>
      </c>
      <c r="M912">
        <v>29268</v>
      </c>
      <c r="N912" t="s">
        <v>4630</v>
      </c>
      <c r="O912" t="s">
        <v>61</v>
      </c>
      <c r="P912">
        <v>0</v>
      </c>
      <c r="Q912">
        <v>29268</v>
      </c>
      <c r="R912">
        <v>0</v>
      </c>
      <c r="S912" t="s">
        <v>5347</v>
      </c>
      <c r="T912" t="s">
        <v>35</v>
      </c>
      <c r="U912" t="s">
        <v>35</v>
      </c>
      <c r="V912">
        <v>0</v>
      </c>
      <c r="W912" t="s">
        <v>29</v>
      </c>
    </row>
    <row r="913" spans="1:23" x14ac:dyDescent="0.3">
      <c r="A913" t="s">
        <v>5346</v>
      </c>
      <c r="B913" s="1">
        <v>45069</v>
      </c>
      <c r="C913" s="1">
        <v>45136</v>
      </c>
      <c r="D913">
        <v>128</v>
      </c>
      <c r="E913" t="s">
        <v>38</v>
      </c>
      <c r="F913" t="s">
        <v>39</v>
      </c>
      <c r="G913" t="s">
        <v>26</v>
      </c>
      <c r="H913" t="s">
        <v>41</v>
      </c>
      <c r="I913" t="s">
        <v>42</v>
      </c>
      <c r="J913" t="s">
        <v>53</v>
      </c>
      <c r="K913" t="s">
        <v>54</v>
      </c>
      <c r="L913" t="s">
        <v>31</v>
      </c>
      <c r="M913">
        <v>128</v>
      </c>
      <c r="N913" t="s">
        <v>4630</v>
      </c>
      <c r="O913" t="s">
        <v>61</v>
      </c>
      <c r="P913">
        <v>0</v>
      </c>
      <c r="Q913">
        <v>128</v>
      </c>
      <c r="R913">
        <v>0</v>
      </c>
      <c r="S913" t="s">
        <v>5347</v>
      </c>
      <c r="T913" t="s">
        <v>35</v>
      </c>
      <c r="U913" t="s">
        <v>35</v>
      </c>
      <c r="V913">
        <v>0</v>
      </c>
      <c r="W913" t="s">
        <v>29</v>
      </c>
    </row>
    <row r="914" spans="1:23" x14ac:dyDescent="0.3">
      <c r="A914" t="s">
        <v>5348</v>
      </c>
      <c r="B914" s="1">
        <v>45070</v>
      </c>
      <c r="C914" s="1">
        <v>45159</v>
      </c>
      <c r="D914">
        <v>33857</v>
      </c>
      <c r="E914" t="s">
        <v>24</v>
      </c>
      <c r="F914" t="s">
        <v>25</v>
      </c>
      <c r="G914" t="s">
        <v>40</v>
      </c>
      <c r="H914" t="s">
        <v>41</v>
      </c>
      <c r="I914" t="s">
        <v>42</v>
      </c>
      <c r="J914" t="s">
        <v>70</v>
      </c>
      <c r="K914" t="s">
        <v>30</v>
      </c>
      <c r="L914" t="s">
        <v>44</v>
      </c>
      <c r="M914">
        <v>33857</v>
      </c>
      <c r="N914" t="s">
        <v>3465</v>
      </c>
      <c r="O914" t="s">
        <v>46</v>
      </c>
      <c r="P914">
        <v>33857</v>
      </c>
      <c r="Q914">
        <v>0</v>
      </c>
      <c r="R914">
        <v>0</v>
      </c>
      <c r="S914" t="s">
        <v>5349</v>
      </c>
      <c r="T914" t="s">
        <v>35</v>
      </c>
      <c r="U914" t="s">
        <v>35</v>
      </c>
      <c r="V914">
        <v>0</v>
      </c>
      <c r="W914" t="s">
        <v>50</v>
      </c>
    </row>
    <row r="915" spans="1:23" x14ac:dyDescent="0.3">
      <c r="A915" t="s">
        <v>5348</v>
      </c>
      <c r="B915" s="1">
        <v>45070</v>
      </c>
      <c r="C915" s="1">
        <v>45159</v>
      </c>
      <c r="D915">
        <v>9</v>
      </c>
      <c r="E915" t="s">
        <v>24</v>
      </c>
      <c r="F915" t="s">
        <v>39</v>
      </c>
      <c r="G915" t="s">
        <v>40</v>
      </c>
      <c r="H915" t="s">
        <v>41</v>
      </c>
      <c r="I915" t="s">
        <v>42</v>
      </c>
      <c r="J915" t="s">
        <v>70</v>
      </c>
      <c r="K915" t="s">
        <v>30</v>
      </c>
      <c r="L915" t="s">
        <v>44</v>
      </c>
      <c r="M915">
        <v>90</v>
      </c>
      <c r="N915" t="s">
        <v>3465</v>
      </c>
      <c r="O915" t="s">
        <v>46</v>
      </c>
      <c r="P915">
        <v>90</v>
      </c>
      <c r="Q915">
        <v>0</v>
      </c>
      <c r="R915">
        <v>0</v>
      </c>
      <c r="S915" t="s">
        <v>5349</v>
      </c>
      <c r="T915" t="s">
        <v>35</v>
      </c>
      <c r="U915" t="s">
        <v>35</v>
      </c>
      <c r="V915">
        <v>0</v>
      </c>
      <c r="W915" t="s">
        <v>50</v>
      </c>
    </row>
    <row r="916" spans="1:23" x14ac:dyDescent="0.3">
      <c r="A916" t="s">
        <v>5350</v>
      </c>
      <c r="B916" s="1">
        <v>45071</v>
      </c>
      <c r="C916" s="1">
        <v>45160</v>
      </c>
      <c r="D916">
        <v>90192</v>
      </c>
      <c r="E916" t="s">
        <v>38</v>
      </c>
      <c r="F916" t="s">
        <v>25</v>
      </c>
      <c r="G916" t="s">
        <v>26</v>
      </c>
      <c r="H916" t="s">
        <v>27</v>
      </c>
      <c r="I916" t="s">
        <v>42</v>
      </c>
      <c r="J916" t="s">
        <v>53</v>
      </c>
      <c r="K916" t="s">
        <v>54</v>
      </c>
      <c r="L916" t="s">
        <v>66</v>
      </c>
      <c r="M916">
        <v>90192</v>
      </c>
      <c r="N916" t="s">
        <v>5351</v>
      </c>
      <c r="O916" t="s">
        <v>116</v>
      </c>
      <c r="P916">
        <v>90192</v>
      </c>
      <c r="Q916">
        <v>0</v>
      </c>
      <c r="R916">
        <v>0</v>
      </c>
      <c r="S916" t="s">
        <v>5352</v>
      </c>
      <c r="T916" t="s">
        <v>48</v>
      </c>
      <c r="U916" t="s">
        <v>567</v>
      </c>
      <c r="V916">
        <v>5378</v>
      </c>
      <c r="W916" t="s">
        <v>50</v>
      </c>
    </row>
    <row r="917" spans="1:23" x14ac:dyDescent="0.3">
      <c r="A917" t="s">
        <v>5353</v>
      </c>
      <c r="B917" s="1">
        <v>45072</v>
      </c>
      <c r="C917" s="1">
        <v>45139</v>
      </c>
      <c r="D917">
        <v>534</v>
      </c>
      <c r="E917" t="s">
        <v>38</v>
      </c>
      <c r="F917" t="s">
        <v>25</v>
      </c>
      <c r="G917" t="s">
        <v>109</v>
      </c>
      <c r="H917" t="s">
        <v>85</v>
      </c>
      <c r="I917" t="s">
        <v>42</v>
      </c>
      <c r="J917" t="s">
        <v>64</v>
      </c>
      <c r="K917" t="s">
        <v>30</v>
      </c>
      <c r="L917" t="s">
        <v>66</v>
      </c>
      <c r="M917">
        <v>5340</v>
      </c>
      <c r="N917" t="s">
        <v>1617</v>
      </c>
      <c r="O917" t="s">
        <v>46</v>
      </c>
      <c r="P917">
        <v>5340</v>
      </c>
      <c r="Q917">
        <v>0</v>
      </c>
      <c r="R917">
        <v>0</v>
      </c>
      <c r="S917" t="s">
        <v>5354</v>
      </c>
      <c r="T917" t="s">
        <v>35</v>
      </c>
      <c r="U917" t="s">
        <v>35</v>
      </c>
      <c r="V917">
        <v>0</v>
      </c>
      <c r="W917" t="s">
        <v>53</v>
      </c>
    </row>
    <row r="918" spans="1:23" x14ac:dyDescent="0.3">
      <c r="A918" t="s">
        <v>5353</v>
      </c>
      <c r="B918" s="1">
        <v>45072</v>
      </c>
      <c r="C918" s="1">
        <v>45159</v>
      </c>
      <c r="D918">
        <v>114</v>
      </c>
      <c r="E918" t="s">
        <v>38</v>
      </c>
      <c r="F918" t="s">
        <v>39</v>
      </c>
      <c r="G918" t="s">
        <v>109</v>
      </c>
      <c r="H918" t="s">
        <v>85</v>
      </c>
      <c r="I918" t="s">
        <v>42</v>
      </c>
      <c r="J918" t="s">
        <v>64</v>
      </c>
      <c r="K918" t="s">
        <v>30</v>
      </c>
      <c r="L918" t="s">
        <v>66</v>
      </c>
      <c r="M918">
        <v>114</v>
      </c>
      <c r="N918" t="s">
        <v>1617</v>
      </c>
      <c r="O918" t="s">
        <v>46</v>
      </c>
      <c r="P918">
        <v>114</v>
      </c>
      <c r="Q918">
        <v>0</v>
      </c>
      <c r="R918">
        <v>0</v>
      </c>
      <c r="S918" t="s">
        <v>5354</v>
      </c>
      <c r="T918" t="s">
        <v>35</v>
      </c>
      <c r="U918" t="s">
        <v>35</v>
      </c>
      <c r="V918">
        <v>0</v>
      </c>
      <c r="W918" t="s">
        <v>53</v>
      </c>
    </row>
    <row r="919" spans="1:23" x14ac:dyDescent="0.3">
      <c r="A919" t="s">
        <v>5355</v>
      </c>
      <c r="B919" s="1">
        <v>45073</v>
      </c>
      <c r="C919" s="1">
        <v>45156</v>
      </c>
      <c r="D919">
        <v>3255</v>
      </c>
      <c r="E919" t="s">
        <v>24</v>
      </c>
      <c r="F919" t="s">
        <v>25</v>
      </c>
      <c r="G919" t="s">
        <v>119</v>
      </c>
      <c r="H919" t="s">
        <v>59</v>
      </c>
      <c r="I919" t="s">
        <v>42</v>
      </c>
      <c r="J919" t="s">
        <v>64</v>
      </c>
      <c r="K919" t="s">
        <v>30</v>
      </c>
      <c r="L919" t="s">
        <v>66</v>
      </c>
      <c r="M919">
        <v>3255</v>
      </c>
      <c r="N919" t="s">
        <v>5356</v>
      </c>
      <c r="O919" t="s">
        <v>46</v>
      </c>
      <c r="P919">
        <v>3255</v>
      </c>
      <c r="Q919">
        <v>0</v>
      </c>
      <c r="R919">
        <v>0</v>
      </c>
      <c r="S919" t="s">
        <v>5357</v>
      </c>
      <c r="T919" t="s">
        <v>35</v>
      </c>
      <c r="U919" t="s">
        <v>35</v>
      </c>
      <c r="V919">
        <v>0</v>
      </c>
      <c r="W919" t="s">
        <v>50</v>
      </c>
    </row>
    <row r="920" spans="1:23" x14ac:dyDescent="0.3">
      <c r="A920" t="s">
        <v>5355</v>
      </c>
      <c r="B920" s="1">
        <v>45073</v>
      </c>
      <c r="C920" s="1">
        <v>45162</v>
      </c>
      <c r="D920">
        <v>119</v>
      </c>
      <c r="E920" t="s">
        <v>24</v>
      </c>
      <c r="F920" t="s">
        <v>39</v>
      </c>
      <c r="G920" t="s">
        <v>119</v>
      </c>
      <c r="H920" t="s">
        <v>59</v>
      </c>
      <c r="I920" t="s">
        <v>42</v>
      </c>
      <c r="J920" t="s">
        <v>64</v>
      </c>
      <c r="K920" t="s">
        <v>30</v>
      </c>
      <c r="L920" t="s">
        <v>66</v>
      </c>
      <c r="M920">
        <v>119</v>
      </c>
      <c r="N920" t="s">
        <v>5356</v>
      </c>
      <c r="O920" t="s">
        <v>46</v>
      </c>
      <c r="P920">
        <v>119</v>
      </c>
      <c r="Q920">
        <v>0</v>
      </c>
      <c r="R920">
        <v>0</v>
      </c>
      <c r="S920" t="s">
        <v>5357</v>
      </c>
      <c r="T920" t="s">
        <v>35</v>
      </c>
      <c r="U920" t="s">
        <v>35</v>
      </c>
      <c r="V920">
        <v>0</v>
      </c>
      <c r="W920" t="s">
        <v>50</v>
      </c>
    </row>
    <row r="921" spans="1:23" x14ac:dyDescent="0.3">
      <c r="A921" t="s">
        <v>5358</v>
      </c>
      <c r="B921" s="1">
        <v>45074</v>
      </c>
      <c r="C921" s="1">
        <v>45160</v>
      </c>
      <c r="D921">
        <v>57876</v>
      </c>
      <c r="E921" t="s">
        <v>24</v>
      </c>
      <c r="F921" t="s">
        <v>25</v>
      </c>
      <c r="G921" t="s">
        <v>119</v>
      </c>
      <c r="H921" t="s">
        <v>27</v>
      </c>
      <c r="I921" t="s">
        <v>42</v>
      </c>
      <c r="J921" t="s">
        <v>36</v>
      </c>
      <c r="K921" t="s">
        <v>30</v>
      </c>
      <c r="L921" t="s">
        <v>66</v>
      </c>
      <c r="M921">
        <v>57876</v>
      </c>
      <c r="N921" t="s">
        <v>81</v>
      </c>
      <c r="O921" t="s">
        <v>61</v>
      </c>
      <c r="P921">
        <v>0</v>
      </c>
      <c r="Q921">
        <v>57876</v>
      </c>
      <c r="R921">
        <v>0</v>
      </c>
      <c r="S921" t="s">
        <v>5359</v>
      </c>
      <c r="T921" t="s">
        <v>48</v>
      </c>
      <c r="U921" t="s">
        <v>577</v>
      </c>
      <c r="V921">
        <v>15575</v>
      </c>
      <c r="W921" t="s">
        <v>50</v>
      </c>
    </row>
    <row r="922" spans="1:23" x14ac:dyDescent="0.3">
      <c r="A922" t="s">
        <v>5360</v>
      </c>
      <c r="B922" s="1">
        <v>45075</v>
      </c>
      <c r="C922" s="1">
        <v>45142</v>
      </c>
      <c r="D922">
        <v>99</v>
      </c>
      <c r="E922" t="s">
        <v>38</v>
      </c>
      <c r="F922" t="s">
        <v>39</v>
      </c>
      <c r="G922" t="s">
        <v>119</v>
      </c>
      <c r="H922" t="s">
        <v>27</v>
      </c>
      <c r="I922" t="s">
        <v>42</v>
      </c>
      <c r="J922" t="s">
        <v>36</v>
      </c>
      <c r="K922" t="s">
        <v>30</v>
      </c>
      <c r="L922" t="s">
        <v>31</v>
      </c>
      <c r="M922">
        <v>99</v>
      </c>
      <c r="N922" t="s">
        <v>5361</v>
      </c>
      <c r="O922" t="s">
        <v>116</v>
      </c>
      <c r="P922">
        <v>99</v>
      </c>
      <c r="Q922">
        <v>0</v>
      </c>
      <c r="R922">
        <v>0</v>
      </c>
      <c r="S922" t="s">
        <v>5362</v>
      </c>
      <c r="T922" t="s">
        <v>48</v>
      </c>
      <c r="U922" t="s">
        <v>581</v>
      </c>
      <c r="V922">
        <v>5565</v>
      </c>
      <c r="W922" t="s">
        <v>64</v>
      </c>
    </row>
    <row r="923" spans="1:23" x14ac:dyDescent="0.3">
      <c r="A923" t="s">
        <v>5360</v>
      </c>
      <c r="B923" s="1">
        <v>45075</v>
      </c>
      <c r="C923" s="1">
        <v>45149</v>
      </c>
      <c r="D923">
        <v>14186</v>
      </c>
      <c r="E923" t="s">
        <v>38</v>
      </c>
      <c r="F923" t="s">
        <v>25</v>
      </c>
      <c r="G923" t="s">
        <v>119</v>
      </c>
      <c r="H923" t="s">
        <v>27</v>
      </c>
      <c r="I923" t="s">
        <v>42</v>
      </c>
      <c r="J923" t="s">
        <v>36</v>
      </c>
      <c r="K923" t="s">
        <v>30</v>
      </c>
      <c r="L923" t="s">
        <v>31</v>
      </c>
      <c r="M923">
        <v>14186</v>
      </c>
      <c r="N923" t="s">
        <v>5361</v>
      </c>
      <c r="O923" t="s">
        <v>116</v>
      </c>
      <c r="P923">
        <v>14186</v>
      </c>
      <c r="Q923">
        <v>0</v>
      </c>
      <c r="R923">
        <v>0</v>
      </c>
      <c r="S923" t="s">
        <v>5362</v>
      </c>
      <c r="T923" t="s">
        <v>48</v>
      </c>
      <c r="U923" t="s">
        <v>581</v>
      </c>
      <c r="V923">
        <v>5565</v>
      </c>
      <c r="W923" t="s">
        <v>64</v>
      </c>
    </row>
    <row r="924" spans="1:23" x14ac:dyDescent="0.3">
      <c r="A924" t="s">
        <v>5363</v>
      </c>
      <c r="B924" s="1">
        <v>45076</v>
      </c>
      <c r="C924" s="1">
        <v>45136</v>
      </c>
      <c r="D924">
        <v>31149</v>
      </c>
      <c r="E924" t="s">
        <v>38</v>
      </c>
      <c r="F924" t="s">
        <v>25</v>
      </c>
      <c r="G924" t="s">
        <v>80</v>
      </c>
      <c r="H924" t="s">
        <v>41</v>
      </c>
      <c r="I924" t="s">
        <v>42</v>
      </c>
      <c r="J924" t="s">
        <v>70</v>
      </c>
      <c r="K924" t="s">
        <v>54</v>
      </c>
      <c r="L924" t="s">
        <v>31</v>
      </c>
      <c r="M924">
        <v>31149</v>
      </c>
      <c r="N924" t="s">
        <v>5364</v>
      </c>
      <c r="O924" t="s">
        <v>46</v>
      </c>
      <c r="P924">
        <v>31149</v>
      </c>
      <c r="Q924">
        <v>0</v>
      </c>
      <c r="R924">
        <v>0</v>
      </c>
      <c r="S924" t="s">
        <v>5365</v>
      </c>
      <c r="T924" t="s">
        <v>48</v>
      </c>
      <c r="U924" t="s">
        <v>585</v>
      </c>
      <c r="V924">
        <v>95806</v>
      </c>
      <c r="W924" t="s">
        <v>53</v>
      </c>
    </row>
    <row r="925" spans="1:23" x14ac:dyDescent="0.3">
      <c r="A925" t="s">
        <v>5363</v>
      </c>
      <c r="B925" s="1">
        <v>45076</v>
      </c>
      <c r="C925" s="1">
        <v>45150</v>
      </c>
      <c r="D925">
        <v>97</v>
      </c>
      <c r="E925" t="s">
        <v>38</v>
      </c>
      <c r="F925" t="s">
        <v>39</v>
      </c>
      <c r="G925" t="s">
        <v>80</v>
      </c>
      <c r="H925" t="s">
        <v>41</v>
      </c>
      <c r="I925" t="s">
        <v>42</v>
      </c>
      <c r="J925" t="s">
        <v>70</v>
      </c>
      <c r="K925" t="s">
        <v>54</v>
      </c>
      <c r="L925" t="s">
        <v>31</v>
      </c>
      <c r="M925">
        <v>97</v>
      </c>
      <c r="N925" t="s">
        <v>5364</v>
      </c>
      <c r="O925" t="s">
        <v>46</v>
      </c>
      <c r="P925">
        <v>97</v>
      </c>
      <c r="Q925">
        <v>0</v>
      </c>
      <c r="R925">
        <v>0</v>
      </c>
      <c r="S925" t="s">
        <v>5365</v>
      </c>
      <c r="T925" t="s">
        <v>48</v>
      </c>
      <c r="U925" t="s">
        <v>585</v>
      </c>
      <c r="V925">
        <v>95806</v>
      </c>
      <c r="W925" t="s">
        <v>53</v>
      </c>
    </row>
    <row r="926" spans="1:23" x14ac:dyDescent="0.3">
      <c r="A926" t="s">
        <v>5366</v>
      </c>
      <c r="B926" s="1">
        <v>45077</v>
      </c>
      <c r="C926" s="1">
        <v>45160</v>
      </c>
      <c r="D926">
        <v>11</v>
      </c>
      <c r="E926" t="s">
        <v>38</v>
      </c>
      <c r="F926" t="s">
        <v>39</v>
      </c>
      <c r="G926" t="s">
        <v>74</v>
      </c>
      <c r="H926" t="s">
        <v>52</v>
      </c>
      <c r="I926" t="s">
        <v>42</v>
      </c>
      <c r="J926" t="s">
        <v>29</v>
      </c>
      <c r="K926" t="s">
        <v>30</v>
      </c>
      <c r="L926" t="s">
        <v>55</v>
      </c>
      <c r="M926">
        <v>110</v>
      </c>
      <c r="N926" t="s">
        <v>5367</v>
      </c>
      <c r="O926" t="s">
        <v>116</v>
      </c>
      <c r="P926">
        <v>110</v>
      </c>
      <c r="Q926">
        <v>0</v>
      </c>
      <c r="R926">
        <v>0</v>
      </c>
      <c r="S926" t="s">
        <v>5368</v>
      </c>
      <c r="T926" t="s">
        <v>48</v>
      </c>
      <c r="U926" t="s">
        <v>589</v>
      </c>
      <c r="V926">
        <v>14148</v>
      </c>
      <c r="W926" t="s">
        <v>43</v>
      </c>
    </row>
    <row r="927" spans="1:23" x14ac:dyDescent="0.3">
      <c r="A927" t="s">
        <v>5366</v>
      </c>
      <c r="B927" s="1">
        <v>45077</v>
      </c>
      <c r="C927" s="1">
        <v>45158</v>
      </c>
      <c r="D927">
        <v>76772</v>
      </c>
      <c r="E927" t="s">
        <v>38</v>
      </c>
      <c r="F927" t="s">
        <v>25</v>
      </c>
      <c r="G927" t="s">
        <v>74</v>
      </c>
      <c r="H927" t="s">
        <v>52</v>
      </c>
      <c r="I927" t="s">
        <v>42</v>
      </c>
      <c r="J927" t="s">
        <v>29</v>
      </c>
      <c r="K927" t="s">
        <v>30</v>
      </c>
      <c r="L927" t="s">
        <v>55</v>
      </c>
      <c r="M927">
        <v>76772</v>
      </c>
      <c r="N927" t="s">
        <v>5367</v>
      </c>
      <c r="O927" t="s">
        <v>116</v>
      </c>
      <c r="P927">
        <v>76772</v>
      </c>
      <c r="Q927">
        <v>0</v>
      </c>
      <c r="R927">
        <v>0</v>
      </c>
      <c r="S927" t="s">
        <v>5368</v>
      </c>
      <c r="T927" t="s">
        <v>48</v>
      </c>
      <c r="U927" t="s">
        <v>589</v>
      </c>
      <c r="V927">
        <v>14148</v>
      </c>
      <c r="W927" t="s">
        <v>43</v>
      </c>
    </row>
    <row r="928" spans="1:23" x14ac:dyDescent="0.3">
      <c r="A928" t="s">
        <v>5369</v>
      </c>
      <c r="B928" s="1">
        <v>45078</v>
      </c>
      <c r="C928" s="1">
        <v>45155</v>
      </c>
      <c r="D928">
        <v>58298</v>
      </c>
      <c r="E928" t="s">
        <v>24</v>
      </c>
      <c r="F928" t="s">
        <v>25</v>
      </c>
      <c r="G928" t="s">
        <v>74</v>
      </c>
      <c r="H928" t="s">
        <v>93</v>
      </c>
      <c r="I928" t="s">
        <v>42</v>
      </c>
      <c r="J928" t="s">
        <v>70</v>
      </c>
      <c r="K928" t="s">
        <v>54</v>
      </c>
      <c r="L928" t="s">
        <v>55</v>
      </c>
      <c r="M928">
        <v>58298</v>
      </c>
      <c r="N928" t="s">
        <v>5370</v>
      </c>
      <c r="O928" t="s">
        <v>46</v>
      </c>
      <c r="P928">
        <v>58298</v>
      </c>
      <c r="Q928">
        <v>0</v>
      </c>
      <c r="R928">
        <v>0</v>
      </c>
      <c r="S928" t="s">
        <v>5371</v>
      </c>
      <c r="T928" t="s">
        <v>35</v>
      </c>
      <c r="U928" t="s">
        <v>35</v>
      </c>
      <c r="V928">
        <v>0</v>
      </c>
      <c r="W928" t="s">
        <v>29</v>
      </c>
    </row>
    <row r="929" spans="1:23" x14ac:dyDescent="0.3">
      <c r="A929" t="s">
        <v>5372</v>
      </c>
      <c r="B929" s="1">
        <v>45079</v>
      </c>
      <c r="C929" s="1">
        <v>45169</v>
      </c>
      <c r="D929">
        <v>132</v>
      </c>
      <c r="E929" t="s">
        <v>24</v>
      </c>
      <c r="F929" t="s">
        <v>39</v>
      </c>
      <c r="G929" t="s">
        <v>119</v>
      </c>
      <c r="H929" t="s">
        <v>59</v>
      </c>
      <c r="I929" t="s">
        <v>42</v>
      </c>
      <c r="J929" t="s">
        <v>114</v>
      </c>
      <c r="K929" t="s">
        <v>54</v>
      </c>
      <c r="L929" t="s">
        <v>31</v>
      </c>
      <c r="M929">
        <v>132</v>
      </c>
      <c r="N929" t="s">
        <v>5373</v>
      </c>
      <c r="O929" t="s">
        <v>116</v>
      </c>
      <c r="P929">
        <v>132</v>
      </c>
      <c r="Q929">
        <v>0</v>
      </c>
      <c r="R929">
        <v>0</v>
      </c>
      <c r="S929" t="s">
        <v>5374</v>
      </c>
      <c r="T929" t="s">
        <v>35</v>
      </c>
      <c r="U929" t="s">
        <v>35</v>
      </c>
      <c r="V929">
        <v>0</v>
      </c>
      <c r="W929" t="s">
        <v>43</v>
      </c>
    </row>
    <row r="930" spans="1:23" x14ac:dyDescent="0.3">
      <c r="A930" t="s">
        <v>5372</v>
      </c>
      <c r="B930" s="1">
        <v>45079</v>
      </c>
      <c r="C930" s="1">
        <v>45165</v>
      </c>
      <c r="D930">
        <v>95877</v>
      </c>
      <c r="E930" t="s">
        <v>24</v>
      </c>
      <c r="F930" t="s">
        <v>25</v>
      </c>
      <c r="G930" t="s">
        <v>119</v>
      </c>
      <c r="H930" t="s">
        <v>59</v>
      </c>
      <c r="I930" t="s">
        <v>42</v>
      </c>
      <c r="J930" t="s">
        <v>114</v>
      </c>
      <c r="K930" t="s">
        <v>54</v>
      </c>
      <c r="L930" t="s">
        <v>31</v>
      </c>
      <c r="M930">
        <v>95877</v>
      </c>
      <c r="N930" t="s">
        <v>5373</v>
      </c>
      <c r="O930" t="s">
        <v>116</v>
      </c>
      <c r="P930">
        <v>95877</v>
      </c>
      <c r="Q930">
        <v>0</v>
      </c>
      <c r="R930">
        <v>0</v>
      </c>
      <c r="S930" t="s">
        <v>5374</v>
      </c>
      <c r="T930" t="s">
        <v>35</v>
      </c>
      <c r="U930" t="s">
        <v>35</v>
      </c>
      <c r="V930">
        <v>0</v>
      </c>
      <c r="W930" t="s">
        <v>43</v>
      </c>
    </row>
    <row r="931" spans="1:23" x14ac:dyDescent="0.3">
      <c r="A931" t="s">
        <v>5375</v>
      </c>
      <c r="B931" s="1">
        <v>45080</v>
      </c>
      <c r="C931" s="1">
        <v>45162</v>
      </c>
      <c r="D931">
        <v>50508</v>
      </c>
      <c r="E931" t="s">
        <v>38</v>
      </c>
      <c r="F931" t="s">
        <v>25</v>
      </c>
      <c r="G931" t="s">
        <v>74</v>
      </c>
      <c r="H931" t="s">
        <v>59</v>
      </c>
      <c r="I931" t="s">
        <v>42</v>
      </c>
      <c r="J931" t="s">
        <v>43</v>
      </c>
      <c r="K931" t="s">
        <v>30</v>
      </c>
      <c r="L931" t="s">
        <v>55</v>
      </c>
      <c r="M931">
        <v>50508</v>
      </c>
      <c r="N931" t="s">
        <v>1976</v>
      </c>
      <c r="O931" t="s">
        <v>46</v>
      </c>
      <c r="P931">
        <v>50508</v>
      </c>
      <c r="Q931">
        <v>0</v>
      </c>
      <c r="R931">
        <v>0</v>
      </c>
      <c r="S931" t="s">
        <v>5376</v>
      </c>
      <c r="T931" t="s">
        <v>35</v>
      </c>
      <c r="U931" t="s">
        <v>35</v>
      </c>
      <c r="V931">
        <v>0</v>
      </c>
      <c r="W931" t="s">
        <v>29</v>
      </c>
    </row>
    <row r="932" spans="1:23" x14ac:dyDescent="0.3">
      <c r="A932" t="s">
        <v>5377</v>
      </c>
      <c r="B932" s="1">
        <v>45081</v>
      </c>
      <c r="C932" s="1">
        <v>45164</v>
      </c>
      <c r="D932">
        <v>5089</v>
      </c>
      <c r="E932" t="s">
        <v>24</v>
      </c>
      <c r="F932" t="s">
        <v>25</v>
      </c>
      <c r="G932" t="s">
        <v>26</v>
      </c>
      <c r="H932" t="s">
        <v>59</v>
      </c>
      <c r="I932" t="s">
        <v>42</v>
      </c>
      <c r="J932" t="s">
        <v>43</v>
      </c>
      <c r="K932" t="s">
        <v>30</v>
      </c>
      <c r="L932" t="s">
        <v>75</v>
      </c>
      <c r="M932">
        <v>50890</v>
      </c>
      <c r="N932" t="s">
        <v>5378</v>
      </c>
      <c r="O932" t="s">
        <v>116</v>
      </c>
      <c r="P932">
        <v>50890</v>
      </c>
      <c r="Q932">
        <v>0</v>
      </c>
      <c r="R932">
        <v>0</v>
      </c>
      <c r="S932" t="s">
        <v>5379</v>
      </c>
      <c r="T932" t="s">
        <v>35</v>
      </c>
      <c r="U932" t="s">
        <v>35</v>
      </c>
      <c r="V932">
        <v>0</v>
      </c>
      <c r="W932" t="s">
        <v>29</v>
      </c>
    </row>
    <row r="933" spans="1:23" x14ac:dyDescent="0.3">
      <c r="A933" t="s">
        <v>5377</v>
      </c>
      <c r="B933" s="1">
        <v>45081</v>
      </c>
      <c r="C933" s="1">
        <v>45158</v>
      </c>
      <c r="D933">
        <v>127</v>
      </c>
      <c r="E933" t="s">
        <v>24</v>
      </c>
      <c r="F933" t="s">
        <v>39</v>
      </c>
      <c r="G933" t="s">
        <v>26</v>
      </c>
      <c r="H933" t="s">
        <v>59</v>
      </c>
      <c r="I933" t="s">
        <v>42</v>
      </c>
      <c r="J933" t="s">
        <v>43</v>
      </c>
      <c r="K933" t="s">
        <v>30</v>
      </c>
      <c r="L933" t="s">
        <v>75</v>
      </c>
      <c r="M933">
        <v>127</v>
      </c>
      <c r="N933" t="s">
        <v>5378</v>
      </c>
      <c r="O933" t="s">
        <v>116</v>
      </c>
      <c r="P933">
        <v>127</v>
      </c>
      <c r="Q933">
        <v>0</v>
      </c>
      <c r="R933">
        <v>0</v>
      </c>
      <c r="S933" t="s">
        <v>5379</v>
      </c>
      <c r="T933" t="s">
        <v>35</v>
      </c>
      <c r="U933" t="s">
        <v>35</v>
      </c>
      <c r="V933">
        <v>0</v>
      </c>
      <c r="W933" t="s">
        <v>29</v>
      </c>
    </row>
    <row r="934" spans="1:23" x14ac:dyDescent="0.3">
      <c r="A934" t="s">
        <v>5380</v>
      </c>
      <c r="B934" s="1">
        <v>45082</v>
      </c>
      <c r="C934" s="1">
        <v>45156</v>
      </c>
      <c r="D934">
        <v>29134</v>
      </c>
      <c r="E934" t="s">
        <v>38</v>
      </c>
      <c r="F934" t="s">
        <v>25</v>
      </c>
      <c r="G934" t="s">
        <v>109</v>
      </c>
      <c r="H934" t="s">
        <v>41</v>
      </c>
      <c r="I934" t="s">
        <v>42</v>
      </c>
      <c r="J934" t="s">
        <v>70</v>
      </c>
      <c r="K934" t="s">
        <v>30</v>
      </c>
      <c r="L934" t="s">
        <v>75</v>
      </c>
      <c r="M934">
        <v>29134</v>
      </c>
      <c r="N934" t="s">
        <v>5381</v>
      </c>
      <c r="O934" t="s">
        <v>46</v>
      </c>
      <c r="P934">
        <v>29134</v>
      </c>
      <c r="Q934">
        <v>0</v>
      </c>
      <c r="R934">
        <v>0</v>
      </c>
      <c r="S934" t="s">
        <v>5382</v>
      </c>
      <c r="T934" t="s">
        <v>48</v>
      </c>
      <c r="U934" t="s">
        <v>1246</v>
      </c>
      <c r="V934">
        <v>43084</v>
      </c>
      <c r="W934" t="s">
        <v>64</v>
      </c>
    </row>
    <row r="935" spans="1:23" x14ac:dyDescent="0.3">
      <c r="A935" t="s">
        <v>5383</v>
      </c>
      <c r="B935" s="1">
        <v>45083</v>
      </c>
      <c r="C935" s="1">
        <v>45162</v>
      </c>
      <c r="D935">
        <v>48665</v>
      </c>
      <c r="E935" t="s">
        <v>38</v>
      </c>
      <c r="F935" t="s">
        <v>25</v>
      </c>
      <c r="G935" t="s">
        <v>26</v>
      </c>
      <c r="H935" t="s">
        <v>93</v>
      </c>
      <c r="I935" t="s">
        <v>28</v>
      </c>
      <c r="J935" t="s">
        <v>43</v>
      </c>
      <c r="K935" t="s">
        <v>54</v>
      </c>
      <c r="L935" t="s">
        <v>31</v>
      </c>
      <c r="M935">
        <v>48665</v>
      </c>
      <c r="N935" t="s">
        <v>5384</v>
      </c>
      <c r="O935" t="s">
        <v>33</v>
      </c>
      <c r="P935">
        <v>0</v>
      </c>
      <c r="Q935">
        <v>0</v>
      </c>
      <c r="R935">
        <v>48665</v>
      </c>
      <c r="S935" t="s">
        <v>5385</v>
      </c>
      <c r="T935" t="s">
        <v>48</v>
      </c>
      <c r="U935" t="s">
        <v>1250</v>
      </c>
      <c r="V935">
        <v>149</v>
      </c>
      <c r="W935" t="s">
        <v>29</v>
      </c>
    </row>
    <row r="936" spans="1:23" x14ac:dyDescent="0.3">
      <c r="A936" t="s">
        <v>5383</v>
      </c>
      <c r="B936" s="1">
        <v>45083</v>
      </c>
      <c r="C936" s="1">
        <v>45166</v>
      </c>
      <c r="D936">
        <v>105</v>
      </c>
      <c r="E936" t="s">
        <v>38</v>
      </c>
      <c r="F936" t="s">
        <v>39</v>
      </c>
      <c r="G936" t="s">
        <v>26</v>
      </c>
      <c r="H936" t="s">
        <v>93</v>
      </c>
      <c r="I936" t="s">
        <v>28</v>
      </c>
      <c r="J936" t="s">
        <v>43</v>
      </c>
      <c r="K936" t="s">
        <v>54</v>
      </c>
      <c r="L936" t="s">
        <v>31</v>
      </c>
      <c r="M936">
        <v>105</v>
      </c>
      <c r="N936" t="s">
        <v>5384</v>
      </c>
      <c r="O936" t="s">
        <v>33</v>
      </c>
      <c r="P936">
        <v>0</v>
      </c>
      <c r="Q936">
        <v>0</v>
      </c>
      <c r="R936">
        <v>105</v>
      </c>
      <c r="S936" t="s">
        <v>5385</v>
      </c>
      <c r="T936" t="s">
        <v>48</v>
      </c>
      <c r="U936" t="s">
        <v>1250</v>
      </c>
      <c r="V936">
        <v>149</v>
      </c>
      <c r="W936" t="s">
        <v>29</v>
      </c>
    </row>
    <row r="937" spans="1:23" x14ac:dyDescent="0.3">
      <c r="A937" t="s">
        <v>5386</v>
      </c>
      <c r="B937" s="1">
        <v>45084</v>
      </c>
      <c r="C937" s="1">
        <v>45173</v>
      </c>
      <c r="D937">
        <v>98851</v>
      </c>
      <c r="E937" t="s">
        <v>24</v>
      </c>
      <c r="F937" t="s">
        <v>25</v>
      </c>
      <c r="G937" t="s">
        <v>119</v>
      </c>
      <c r="H937" t="s">
        <v>85</v>
      </c>
      <c r="I937" t="s">
        <v>42</v>
      </c>
      <c r="J937" t="s">
        <v>43</v>
      </c>
      <c r="K937" t="s">
        <v>54</v>
      </c>
      <c r="L937" t="s">
        <v>44</v>
      </c>
      <c r="M937">
        <v>98851</v>
      </c>
      <c r="N937" t="s">
        <v>5387</v>
      </c>
      <c r="O937" t="s">
        <v>61</v>
      </c>
      <c r="P937">
        <v>0</v>
      </c>
      <c r="Q937">
        <v>98851</v>
      </c>
      <c r="R937">
        <v>0</v>
      </c>
      <c r="S937" t="s">
        <v>5388</v>
      </c>
      <c r="T937" t="s">
        <v>48</v>
      </c>
      <c r="U937" t="s">
        <v>610</v>
      </c>
      <c r="V937">
        <v>37993</v>
      </c>
      <c r="W937" t="s">
        <v>64</v>
      </c>
    </row>
    <row r="938" spans="1:23" x14ac:dyDescent="0.3">
      <c r="A938" t="s">
        <v>5389</v>
      </c>
      <c r="B938" s="1">
        <v>45085</v>
      </c>
      <c r="C938" s="1">
        <v>45155</v>
      </c>
      <c r="D938">
        <v>60209</v>
      </c>
      <c r="E938" t="s">
        <v>24</v>
      </c>
      <c r="F938" t="s">
        <v>25</v>
      </c>
      <c r="G938" t="s">
        <v>109</v>
      </c>
      <c r="H938" t="s">
        <v>41</v>
      </c>
      <c r="I938" t="s">
        <v>42</v>
      </c>
      <c r="J938" t="s">
        <v>36</v>
      </c>
      <c r="K938" t="s">
        <v>30</v>
      </c>
      <c r="L938" t="s">
        <v>66</v>
      </c>
      <c r="M938">
        <v>60209</v>
      </c>
      <c r="N938" t="s">
        <v>1331</v>
      </c>
      <c r="O938" t="s">
        <v>61</v>
      </c>
      <c r="P938">
        <v>0</v>
      </c>
      <c r="Q938">
        <v>60209</v>
      </c>
      <c r="R938">
        <v>0</v>
      </c>
      <c r="S938" t="s">
        <v>5390</v>
      </c>
      <c r="T938" t="s">
        <v>48</v>
      </c>
      <c r="U938" t="s">
        <v>1257</v>
      </c>
      <c r="V938">
        <v>95445</v>
      </c>
      <c r="W938" t="s">
        <v>36</v>
      </c>
    </row>
    <row r="939" spans="1:23" x14ac:dyDescent="0.3">
      <c r="A939" t="s">
        <v>5389</v>
      </c>
      <c r="B939" s="1">
        <v>45085</v>
      </c>
      <c r="C939" s="1">
        <v>45157</v>
      </c>
      <c r="D939">
        <v>147</v>
      </c>
      <c r="E939" t="s">
        <v>24</v>
      </c>
      <c r="F939" t="s">
        <v>39</v>
      </c>
      <c r="G939" t="s">
        <v>109</v>
      </c>
      <c r="H939" t="s">
        <v>41</v>
      </c>
      <c r="I939" t="s">
        <v>42</v>
      </c>
      <c r="J939" t="s">
        <v>36</v>
      </c>
      <c r="K939" t="s">
        <v>30</v>
      </c>
      <c r="L939" t="s">
        <v>66</v>
      </c>
      <c r="M939">
        <v>147</v>
      </c>
      <c r="N939" t="s">
        <v>1331</v>
      </c>
      <c r="O939" t="s">
        <v>61</v>
      </c>
      <c r="P939">
        <v>0</v>
      </c>
      <c r="Q939">
        <v>147</v>
      </c>
      <c r="R939">
        <v>0</v>
      </c>
      <c r="S939" t="s">
        <v>5390</v>
      </c>
      <c r="T939" t="s">
        <v>48</v>
      </c>
      <c r="U939" t="s">
        <v>1257</v>
      </c>
      <c r="V939">
        <v>95445</v>
      </c>
      <c r="W939" t="s">
        <v>36</v>
      </c>
    </row>
    <row r="940" spans="1:23" x14ac:dyDescent="0.3">
      <c r="A940" t="s">
        <v>5391</v>
      </c>
      <c r="B940" s="1">
        <v>45086</v>
      </c>
      <c r="C940" s="1">
        <v>45153</v>
      </c>
      <c r="D940">
        <v>64315</v>
      </c>
      <c r="E940" t="s">
        <v>24</v>
      </c>
      <c r="F940" t="s">
        <v>25</v>
      </c>
      <c r="G940" t="s">
        <v>109</v>
      </c>
      <c r="H940" t="s">
        <v>52</v>
      </c>
      <c r="I940" t="s">
        <v>28</v>
      </c>
      <c r="J940" t="s">
        <v>53</v>
      </c>
      <c r="K940" t="s">
        <v>30</v>
      </c>
      <c r="L940" t="s">
        <v>44</v>
      </c>
      <c r="M940">
        <v>64315</v>
      </c>
      <c r="N940" t="s">
        <v>4121</v>
      </c>
      <c r="O940" t="s">
        <v>33</v>
      </c>
      <c r="P940">
        <v>0</v>
      </c>
      <c r="Q940">
        <v>0</v>
      </c>
      <c r="R940">
        <v>64315</v>
      </c>
      <c r="S940" t="s">
        <v>5392</v>
      </c>
      <c r="T940" t="s">
        <v>48</v>
      </c>
      <c r="U940" t="s">
        <v>1261</v>
      </c>
      <c r="V940">
        <v>29607</v>
      </c>
      <c r="W940" t="s">
        <v>53</v>
      </c>
    </row>
    <row r="941" spans="1:23" x14ac:dyDescent="0.3">
      <c r="A941" t="s">
        <v>5393</v>
      </c>
      <c r="B941" s="1">
        <v>45087</v>
      </c>
      <c r="C941" s="1">
        <v>45163</v>
      </c>
      <c r="D941">
        <v>22316</v>
      </c>
      <c r="E941" t="s">
        <v>38</v>
      </c>
      <c r="F941" t="s">
        <v>25</v>
      </c>
      <c r="G941" t="s">
        <v>40</v>
      </c>
      <c r="H941" t="s">
        <v>59</v>
      </c>
      <c r="I941" t="s">
        <v>42</v>
      </c>
      <c r="J941" t="s">
        <v>53</v>
      </c>
      <c r="K941" t="s">
        <v>54</v>
      </c>
      <c r="L941" t="s">
        <v>31</v>
      </c>
      <c r="M941">
        <v>22316</v>
      </c>
      <c r="N941" t="s">
        <v>5394</v>
      </c>
      <c r="O941" t="s">
        <v>61</v>
      </c>
      <c r="P941">
        <v>0</v>
      </c>
      <c r="Q941">
        <v>22316</v>
      </c>
      <c r="R941">
        <v>0</v>
      </c>
      <c r="S941" t="s">
        <v>5395</v>
      </c>
      <c r="T941" t="s">
        <v>48</v>
      </c>
      <c r="U941" t="s">
        <v>620</v>
      </c>
      <c r="V941">
        <v>1966</v>
      </c>
      <c r="W941" t="s">
        <v>53</v>
      </c>
    </row>
    <row r="942" spans="1:23" x14ac:dyDescent="0.3">
      <c r="A942" t="s">
        <v>5393</v>
      </c>
      <c r="B942" s="1">
        <v>45087</v>
      </c>
      <c r="C942" s="1">
        <v>45170</v>
      </c>
      <c r="D942">
        <v>129</v>
      </c>
      <c r="E942" t="s">
        <v>38</v>
      </c>
      <c r="F942" t="s">
        <v>39</v>
      </c>
      <c r="G942" t="s">
        <v>40</v>
      </c>
      <c r="H942" t="s">
        <v>59</v>
      </c>
      <c r="I942" t="s">
        <v>42</v>
      </c>
      <c r="J942" t="s">
        <v>53</v>
      </c>
      <c r="K942" t="s">
        <v>54</v>
      </c>
      <c r="L942" t="s">
        <v>31</v>
      </c>
      <c r="M942">
        <v>129</v>
      </c>
      <c r="N942" t="s">
        <v>5394</v>
      </c>
      <c r="O942" t="s">
        <v>61</v>
      </c>
      <c r="P942">
        <v>0</v>
      </c>
      <c r="Q942">
        <v>129</v>
      </c>
      <c r="R942">
        <v>0</v>
      </c>
      <c r="S942" t="s">
        <v>5395</v>
      </c>
      <c r="T942" t="s">
        <v>48</v>
      </c>
      <c r="U942" t="s">
        <v>620</v>
      </c>
      <c r="V942">
        <v>1966</v>
      </c>
      <c r="W942" t="s">
        <v>53</v>
      </c>
    </row>
    <row r="943" spans="1:23" x14ac:dyDescent="0.3">
      <c r="A943" t="s">
        <v>5396</v>
      </c>
      <c r="B943" s="1">
        <v>45088</v>
      </c>
      <c r="C943" s="1">
        <v>45178</v>
      </c>
      <c r="D943">
        <v>91603</v>
      </c>
      <c r="E943" t="s">
        <v>24</v>
      </c>
      <c r="F943" t="s">
        <v>25</v>
      </c>
      <c r="G943" t="s">
        <v>80</v>
      </c>
      <c r="H943" t="s">
        <v>85</v>
      </c>
      <c r="I943" t="s">
        <v>42</v>
      </c>
      <c r="J943" t="s">
        <v>36</v>
      </c>
      <c r="K943" t="s">
        <v>30</v>
      </c>
      <c r="L943" t="s">
        <v>55</v>
      </c>
      <c r="M943">
        <v>91603</v>
      </c>
      <c r="N943" t="s">
        <v>1109</v>
      </c>
      <c r="O943" t="s">
        <v>61</v>
      </c>
      <c r="P943">
        <v>0</v>
      </c>
      <c r="Q943">
        <v>91603</v>
      </c>
      <c r="R943">
        <v>0</v>
      </c>
      <c r="S943" t="s">
        <v>5397</v>
      </c>
      <c r="T943" t="s">
        <v>48</v>
      </c>
      <c r="U943" t="s">
        <v>624</v>
      </c>
      <c r="V943">
        <v>88124</v>
      </c>
      <c r="W943" t="s">
        <v>53</v>
      </c>
    </row>
    <row r="944" spans="1:23" x14ac:dyDescent="0.3">
      <c r="A944" t="s">
        <v>5396</v>
      </c>
      <c r="B944" s="1">
        <v>45088</v>
      </c>
      <c r="C944" s="1">
        <v>45154</v>
      </c>
      <c r="D944">
        <v>121</v>
      </c>
      <c r="E944" t="s">
        <v>24</v>
      </c>
      <c r="F944" t="s">
        <v>39</v>
      </c>
      <c r="G944" t="s">
        <v>80</v>
      </c>
      <c r="H944" t="s">
        <v>85</v>
      </c>
      <c r="I944" t="s">
        <v>42</v>
      </c>
      <c r="J944" t="s">
        <v>36</v>
      </c>
      <c r="K944" t="s">
        <v>30</v>
      </c>
      <c r="L944" t="s">
        <v>55</v>
      </c>
      <c r="M944">
        <v>121</v>
      </c>
      <c r="N944" t="s">
        <v>1109</v>
      </c>
      <c r="O944" t="s">
        <v>61</v>
      </c>
      <c r="P944">
        <v>0</v>
      </c>
      <c r="Q944">
        <v>121</v>
      </c>
      <c r="R944">
        <v>0</v>
      </c>
      <c r="S944" t="s">
        <v>5397</v>
      </c>
      <c r="T944" t="s">
        <v>48</v>
      </c>
      <c r="U944" t="s">
        <v>624</v>
      </c>
      <c r="V944">
        <v>88124</v>
      </c>
      <c r="W944" t="s">
        <v>53</v>
      </c>
    </row>
    <row r="945" spans="1:23" x14ac:dyDescent="0.3">
      <c r="A945" t="s">
        <v>5398</v>
      </c>
      <c r="B945" s="1">
        <v>45089</v>
      </c>
      <c r="C945" s="1">
        <v>45164</v>
      </c>
      <c r="D945">
        <v>35393</v>
      </c>
      <c r="E945" t="s">
        <v>24</v>
      </c>
      <c r="F945" t="s">
        <v>25</v>
      </c>
      <c r="G945" t="s">
        <v>74</v>
      </c>
      <c r="H945" t="s">
        <v>93</v>
      </c>
      <c r="I945" t="s">
        <v>42</v>
      </c>
      <c r="J945" t="s">
        <v>70</v>
      </c>
      <c r="K945" t="s">
        <v>30</v>
      </c>
      <c r="L945" t="s">
        <v>31</v>
      </c>
      <c r="M945">
        <v>35393</v>
      </c>
      <c r="N945" t="s">
        <v>2928</v>
      </c>
      <c r="O945" t="s">
        <v>61</v>
      </c>
      <c r="P945">
        <v>0</v>
      </c>
      <c r="Q945">
        <v>35393</v>
      </c>
      <c r="R945">
        <v>0</v>
      </c>
      <c r="S945" t="s">
        <v>5399</v>
      </c>
      <c r="T945" t="s">
        <v>35</v>
      </c>
      <c r="U945" t="s">
        <v>35</v>
      </c>
      <c r="V945">
        <v>0</v>
      </c>
      <c r="W945" t="s">
        <v>29</v>
      </c>
    </row>
    <row r="946" spans="1:23" x14ac:dyDescent="0.3">
      <c r="A946" t="s">
        <v>5400</v>
      </c>
      <c r="B946" s="1">
        <v>45090</v>
      </c>
      <c r="C946" s="1">
        <v>45165</v>
      </c>
      <c r="D946">
        <v>2002</v>
      </c>
      <c r="E946" t="s">
        <v>24</v>
      </c>
      <c r="F946" t="s">
        <v>25</v>
      </c>
      <c r="G946" t="s">
        <v>74</v>
      </c>
      <c r="H946" t="s">
        <v>52</v>
      </c>
      <c r="I946" t="s">
        <v>42</v>
      </c>
      <c r="J946" t="s">
        <v>114</v>
      </c>
      <c r="K946" t="s">
        <v>30</v>
      </c>
      <c r="L946" t="s">
        <v>44</v>
      </c>
      <c r="M946">
        <v>20020</v>
      </c>
      <c r="N946" t="s">
        <v>5401</v>
      </c>
      <c r="O946" t="s">
        <v>46</v>
      </c>
      <c r="P946">
        <v>20020</v>
      </c>
      <c r="Q946">
        <v>0</v>
      </c>
      <c r="R946">
        <v>0</v>
      </c>
      <c r="S946" t="s">
        <v>5402</v>
      </c>
      <c r="T946" t="s">
        <v>48</v>
      </c>
      <c r="U946" t="s">
        <v>632</v>
      </c>
      <c r="V946">
        <v>15567</v>
      </c>
      <c r="W946" t="s">
        <v>64</v>
      </c>
    </row>
    <row r="947" spans="1:23" x14ac:dyDescent="0.3">
      <c r="A947" t="s">
        <v>5403</v>
      </c>
      <c r="B947" s="1">
        <v>45091</v>
      </c>
      <c r="C947" s="1">
        <v>45170</v>
      </c>
      <c r="D947">
        <v>95369</v>
      </c>
      <c r="E947" t="s">
        <v>24</v>
      </c>
      <c r="F947" t="s">
        <v>25</v>
      </c>
      <c r="G947" t="s">
        <v>109</v>
      </c>
      <c r="H947" t="s">
        <v>27</v>
      </c>
      <c r="I947" t="s">
        <v>42</v>
      </c>
      <c r="J947" t="s">
        <v>29</v>
      </c>
      <c r="K947" t="s">
        <v>54</v>
      </c>
      <c r="L947" t="s">
        <v>31</v>
      </c>
      <c r="M947">
        <v>95369</v>
      </c>
      <c r="N947" t="s">
        <v>3460</v>
      </c>
      <c r="O947" t="s">
        <v>46</v>
      </c>
      <c r="P947">
        <v>95369</v>
      </c>
      <c r="Q947">
        <v>0</v>
      </c>
      <c r="R947">
        <v>0</v>
      </c>
      <c r="S947" t="s">
        <v>5404</v>
      </c>
      <c r="T947" t="s">
        <v>35</v>
      </c>
      <c r="U947" t="s">
        <v>35</v>
      </c>
      <c r="V947">
        <v>0</v>
      </c>
      <c r="W947" t="s">
        <v>50</v>
      </c>
    </row>
    <row r="948" spans="1:23" x14ac:dyDescent="0.3">
      <c r="A948" t="s">
        <v>5405</v>
      </c>
      <c r="B948" s="1">
        <v>45092</v>
      </c>
      <c r="C948" s="1">
        <v>45173</v>
      </c>
      <c r="D948">
        <v>84695</v>
      </c>
      <c r="E948" t="s">
        <v>38</v>
      </c>
      <c r="F948" t="s">
        <v>25</v>
      </c>
      <c r="G948" t="s">
        <v>74</v>
      </c>
      <c r="H948" t="s">
        <v>59</v>
      </c>
      <c r="I948" t="s">
        <v>42</v>
      </c>
      <c r="J948" t="s">
        <v>114</v>
      </c>
      <c r="K948" t="s">
        <v>54</v>
      </c>
      <c r="L948" t="s">
        <v>55</v>
      </c>
      <c r="M948">
        <v>84695</v>
      </c>
      <c r="N948" t="s">
        <v>482</v>
      </c>
      <c r="O948" t="s">
        <v>116</v>
      </c>
      <c r="P948">
        <v>84695</v>
      </c>
      <c r="Q948">
        <v>0</v>
      </c>
      <c r="R948">
        <v>0</v>
      </c>
      <c r="S948" t="s">
        <v>5406</v>
      </c>
      <c r="T948" t="s">
        <v>48</v>
      </c>
      <c r="U948" t="s">
        <v>1278</v>
      </c>
      <c r="V948">
        <v>87354</v>
      </c>
      <c r="W948" t="s">
        <v>64</v>
      </c>
    </row>
    <row r="949" spans="1:23" x14ac:dyDescent="0.3">
      <c r="A949" t="s">
        <v>5405</v>
      </c>
      <c r="B949" s="1">
        <v>45092</v>
      </c>
      <c r="C949" s="1">
        <v>45156</v>
      </c>
      <c r="D949">
        <v>117</v>
      </c>
      <c r="E949" t="s">
        <v>38</v>
      </c>
      <c r="F949" t="s">
        <v>39</v>
      </c>
      <c r="G949" t="s">
        <v>74</v>
      </c>
      <c r="H949" t="s">
        <v>59</v>
      </c>
      <c r="I949" t="s">
        <v>42</v>
      </c>
      <c r="J949" t="s">
        <v>114</v>
      </c>
      <c r="K949" t="s">
        <v>54</v>
      </c>
      <c r="L949" t="s">
        <v>55</v>
      </c>
      <c r="M949">
        <v>117</v>
      </c>
      <c r="N949" t="s">
        <v>482</v>
      </c>
      <c r="O949" t="s">
        <v>116</v>
      </c>
      <c r="P949">
        <v>117</v>
      </c>
      <c r="Q949">
        <v>0</v>
      </c>
      <c r="R949">
        <v>0</v>
      </c>
      <c r="S949" t="s">
        <v>5406</v>
      </c>
      <c r="T949" t="s">
        <v>48</v>
      </c>
      <c r="U949" t="s">
        <v>1278</v>
      </c>
      <c r="V949">
        <v>87354</v>
      </c>
      <c r="W949" t="s">
        <v>64</v>
      </c>
    </row>
    <row r="950" spans="1:23" x14ac:dyDescent="0.3">
      <c r="A950" t="s">
        <v>5407</v>
      </c>
      <c r="B950" s="1">
        <v>45093</v>
      </c>
      <c r="C950" s="1">
        <v>45183</v>
      </c>
      <c r="D950">
        <v>116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64</v>
      </c>
      <c r="K950" t="s">
        <v>54</v>
      </c>
      <c r="L950" t="s">
        <v>55</v>
      </c>
      <c r="M950">
        <v>116</v>
      </c>
      <c r="N950" t="s">
        <v>5408</v>
      </c>
      <c r="O950" t="s">
        <v>46</v>
      </c>
      <c r="P950">
        <v>116</v>
      </c>
      <c r="Q950">
        <v>0</v>
      </c>
      <c r="R950">
        <v>0</v>
      </c>
      <c r="S950" t="s">
        <v>5409</v>
      </c>
      <c r="T950" t="s">
        <v>35</v>
      </c>
      <c r="U950" t="s">
        <v>35</v>
      </c>
      <c r="V950">
        <v>0</v>
      </c>
      <c r="W950" t="s">
        <v>53</v>
      </c>
    </row>
    <row r="951" spans="1:23" x14ac:dyDescent="0.3">
      <c r="A951" t="s">
        <v>5407</v>
      </c>
      <c r="B951" s="1">
        <v>45093</v>
      </c>
      <c r="C951" s="1">
        <v>45155</v>
      </c>
      <c r="D951">
        <v>14651</v>
      </c>
      <c r="E951" t="s">
        <v>38</v>
      </c>
      <c r="F951" t="s">
        <v>25</v>
      </c>
      <c r="G951" t="s">
        <v>40</v>
      </c>
      <c r="H951" t="s">
        <v>41</v>
      </c>
      <c r="I951" t="s">
        <v>42</v>
      </c>
      <c r="J951" t="s">
        <v>64</v>
      </c>
      <c r="K951" t="s">
        <v>54</v>
      </c>
      <c r="L951" t="s">
        <v>55</v>
      </c>
      <c r="M951">
        <v>14651</v>
      </c>
      <c r="N951" t="s">
        <v>5408</v>
      </c>
      <c r="O951" t="s">
        <v>46</v>
      </c>
      <c r="P951">
        <v>14651</v>
      </c>
      <c r="Q951">
        <v>0</v>
      </c>
      <c r="R951">
        <v>0</v>
      </c>
      <c r="S951" t="s">
        <v>5409</v>
      </c>
      <c r="T951" t="s">
        <v>35</v>
      </c>
      <c r="U951" t="s">
        <v>35</v>
      </c>
      <c r="V951">
        <v>0</v>
      </c>
      <c r="W951" t="s">
        <v>53</v>
      </c>
    </row>
    <row r="952" spans="1:23" x14ac:dyDescent="0.3">
      <c r="A952" t="s">
        <v>5410</v>
      </c>
      <c r="B952" s="1">
        <v>45094</v>
      </c>
      <c r="C952" s="1">
        <v>45155</v>
      </c>
      <c r="D952">
        <v>12773</v>
      </c>
      <c r="E952" t="s">
        <v>38</v>
      </c>
      <c r="F952" t="s">
        <v>25</v>
      </c>
      <c r="G952" t="s">
        <v>40</v>
      </c>
      <c r="H952" t="s">
        <v>85</v>
      </c>
      <c r="I952" t="s">
        <v>42</v>
      </c>
      <c r="J952" t="s">
        <v>114</v>
      </c>
      <c r="K952" t="s">
        <v>54</v>
      </c>
      <c r="L952" t="s">
        <v>31</v>
      </c>
      <c r="M952">
        <v>12773</v>
      </c>
      <c r="N952" t="s">
        <v>1849</v>
      </c>
      <c r="O952" t="s">
        <v>116</v>
      </c>
      <c r="P952">
        <v>12773</v>
      </c>
      <c r="Q952">
        <v>0</v>
      </c>
      <c r="R952">
        <v>0</v>
      </c>
      <c r="S952" t="s">
        <v>5411</v>
      </c>
      <c r="T952" t="s">
        <v>48</v>
      </c>
      <c r="U952" t="s">
        <v>646</v>
      </c>
      <c r="V952">
        <v>33949</v>
      </c>
      <c r="W952" t="s">
        <v>29</v>
      </c>
    </row>
    <row r="953" spans="1:23" x14ac:dyDescent="0.3">
      <c r="A953" t="s">
        <v>5412</v>
      </c>
      <c r="B953" s="1">
        <v>45095</v>
      </c>
      <c r="C953" s="1">
        <v>45163</v>
      </c>
      <c r="D953">
        <v>834</v>
      </c>
      <c r="E953" t="s">
        <v>24</v>
      </c>
      <c r="F953" t="s">
        <v>25</v>
      </c>
      <c r="G953" t="s">
        <v>26</v>
      </c>
      <c r="H953" t="s">
        <v>52</v>
      </c>
      <c r="I953" t="s">
        <v>42</v>
      </c>
      <c r="J953" t="s">
        <v>43</v>
      </c>
      <c r="K953" t="s">
        <v>30</v>
      </c>
      <c r="L953" t="s">
        <v>44</v>
      </c>
      <c r="M953">
        <v>8340</v>
      </c>
      <c r="N953" t="s">
        <v>3128</v>
      </c>
      <c r="O953" t="s">
        <v>116</v>
      </c>
      <c r="P953">
        <v>8340</v>
      </c>
      <c r="Q953">
        <v>0</v>
      </c>
      <c r="R953">
        <v>0</v>
      </c>
      <c r="S953" t="s">
        <v>5413</v>
      </c>
      <c r="T953" t="s">
        <v>35</v>
      </c>
      <c r="U953" t="s">
        <v>35</v>
      </c>
      <c r="V953">
        <v>0</v>
      </c>
      <c r="W953" t="s">
        <v>53</v>
      </c>
    </row>
    <row r="954" spans="1:23" x14ac:dyDescent="0.3">
      <c r="A954" t="s">
        <v>5414</v>
      </c>
      <c r="B954" s="1">
        <v>45096</v>
      </c>
      <c r="C954" s="1">
        <v>45172</v>
      </c>
      <c r="D954">
        <v>116</v>
      </c>
      <c r="E954" t="s">
        <v>24</v>
      </c>
      <c r="F954" t="s">
        <v>39</v>
      </c>
      <c r="G954" t="s">
        <v>40</v>
      </c>
      <c r="H954" t="s">
        <v>59</v>
      </c>
      <c r="I954" t="s">
        <v>42</v>
      </c>
      <c r="J954" t="s">
        <v>36</v>
      </c>
      <c r="K954" t="s">
        <v>30</v>
      </c>
      <c r="L954" t="s">
        <v>44</v>
      </c>
      <c r="M954">
        <v>116</v>
      </c>
      <c r="N954" t="s">
        <v>5415</v>
      </c>
      <c r="O954" t="s">
        <v>46</v>
      </c>
      <c r="P954">
        <v>116</v>
      </c>
      <c r="Q954">
        <v>0</v>
      </c>
      <c r="R954">
        <v>0</v>
      </c>
      <c r="S954" t="s">
        <v>5416</v>
      </c>
      <c r="T954" t="s">
        <v>48</v>
      </c>
      <c r="U954" t="s">
        <v>653</v>
      </c>
      <c r="V954">
        <v>11043</v>
      </c>
      <c r="W954" t="s">
        <v>64</v>
      </c>
    </row>
    <row r="955" spans="1:23" x14ac:dyDescent="0.3">
      <c r="A955" t="s">
        <v>5414</v>
      </c>
      <c r="B955" s="1">
        <v>45096</v>
      </c>
      <c r="C955" s="1">
        <v>45167</v>
      </c>
      <c r="D955">
        <v>3912</v>
      </c>
      <c r="E955" t="s">
        <v>24</v>
      </c>
      <c r="F955" t="s">
        <v>25</v>
      </c>
      <c r="G955" t="s">
        <v>40</v>
      </c>
      <c r="H955" t="s">
        <v>59</v>
      </c>
      <c r="I955" t="s">
        <v>42</v>
      </c>
      <c r="J955" t="s">
        <v>36</v>
      </c>
      <c r="K955" t="s">
        <v>30</v>
      </c>
      <c r="L955" t="s">
        <v>44</v>
      </c>
      <c r="M955">
        <v>3912</v>
      </c>
      <c r="N955" t="s">
        <v>5415</v>
      </c>
      <c r="O955" t="s">
        <v>46</v>
      </c>
      <c r="P955">
        <v>3912</v>
      </c>
      <c r="Q955">
        <v>0</v>
      </c>
      <c r="R955">
        <v>0</v>
      </c>
      <c r="S955" t="s">
        <v>5416</v>
      </c>
      <c r="T955" t="s">
        <v>48</v>
      </c>
      <c r="U955" t="s">
        <v>653</v>
      </c>
      <c r="V955">
        <v>11043</v>
      </c>
      <c r="W955" t="s">
        <v>64</v>
      </c>
    </row>
    <row r="956" spans="1:23" x14ac:dyDescent="0.3">
      <c r="A956" t="s">
        <v>5417</v>
      </c>
      <c r="B956" s="1">
        <v>45097</v>
      </c>
      <c r="C956" s="1">
        <v>45174</v>
      </c>
      <c r="D956">
        <v>67828</v>
      </c>
      <c r="E956" t="s">
        <v>38</v>
      </c>
      <c r="F956" t="s">
        <v>25</v>
      </c>
      <c r="G956" t="s">
        <v>26</v>
      </c>
      <c r="H956" t="s">
        <v>93</v>
      </c>
      <c r="I956" t="s">
        <v>42</v>
      </c>
      <c r="J956" t="s">
        <v>64</v>
      </c>
      <c r="K956" t="s">
        <v>54</v>
      </c>
      <c r="L956" t="s">
        <v>55</v>
      </c>
      <c r="M956">
        <v>67828</v>
      </c>
      <c r="N956" t="s">
        <v>5048</v>
      </c>
      <c r="O956" t="s">
        <v>116</v>
      </c>
      <c r="P956">
        <v>67828</v>
      </c>
      <c r="Q956">
        <v>0</v>
      </c>
      <c r="R956">
        <v>0</v>
      </c>
      <c r="S956" t="s">
        <v>5418</v>
      </c>
      <c r="T956" t="s">
        <v>35</v>
      </c>
      <c r="U956" t="s">
        <v>35</v>
      </c>
      <c r="V956">
        <v>0</v>
      </c>
      <c r="W956" t="s">
        <v>64</v>
      </c>
    </row>
    <row r="957" spans="1:23" x14ac:dyDescent="0.3">
      <c r="A957" t="s">
        <v>5419</v>
      </c>
      <c r="B957" s="1">
        <v>45098</v>
      </c>
      <c r="C957" s="1">
        <v>45180</v>
      </c>
      <c r="D957">
        <v>38297</v>
      </c>
      <c r="E957" t="s">
        <v>38</v>
      </c>
      <c r="F957" t="s">
        <v>25</v>
      </c>
      <c r="G957" t="s">
        <v>40</v>
      </c>
      <c r="H957" t="s">
        <v>27</v>
      </c>
      <c r="I957" t="s">
        <v>28</v>
      </c>
      <c r="J957" t="s">
        <v>53</v>
      </c>
      <c r="K957" t="s">
        <v>54</v>
      </c>
      <c r="L957" t="s">
        <v>75</v>
      </c>
      <c r="M957">
        <v>38297</v>
      </c>
      <c r="N957" t="s">
        <v>4552</v>
      </c>
      <c r="O957" t="s">
        <v>33</v>
      </c>
      <c r="P957">
        <v>0</v>
      </c>
      <c r="Q957">
        <v>0</v>
      </c>
      <c r="R957">
        <v>38297</v>
      </c>
      <c r="S957" t="s">
        <v>5420</v>
      </c>
      <c r="T957" t="s">
        <v>35</v>
      </c>
      <c r="U957" t="s">
        <v>35</v>
      </c>
      <c r="V957">
        <v>0</v>
      </c>
      <c r="W957" t="s">
        <v>64</v>
      </c>
    </row>
    <row r="958" spans="1:23" x14ac:dyDescent="0.3">
      <c r="A958" t="s">
        <v>5419</v>
      </c>
      <c r="B958" s="1">
        <v>45098</v>
      </c>
      <c r="C958" s="1">
        <v>45166</v>
      </c>
      <c r="D958">
        <v>125</v>
      </c>
      <c r="E958" t="s">
        <v>38</v>
      </c>
      <c r="F958" t="s">
        <v>39</v>
      </c>
      <c r="G958" t="s">
        <v>40</v>
      </c>
      <c r="H958" t="s">
        <v>27</v>
      </c>
      <c r="I958" t="s">
        <v>28</v>
      </c>
      <c r="J958" t="s">
        <v>53</v>
      </c>
      <c r="K958" t="s">
        <v>54</v>
      </c>
      <c r="L958" t="s">
        <v>75</v>
      </c>
      <c r="M958">
        <v>125</v>
      </c>
      <c r="N958" t="s">
        <v>4552</v>
      </c>
      <c r="O958" t="s">
        <v>33</v>
      </c>
      <c r="P958">
        <v>0</v>
      </c>
      <c r="Q958">
        <v>0</v>
      </c>
      <c r="R958">
        <v>125</v>
      </c>
      <c r="S958" t="s">
        <v>5420</v>
      </c>
      <c r="T958" t="s">
        <v>35</v>
      </c>
      <c r="U958" t="s">
        <v>35</v>
      </c>
      <c r="V958">
        <v>0</v>
      </c>
      <c r="W958" t="s">
        <v>64</v>
      </c>
    </row>
    <row r="959" spans="1:23" x14ac:dyDescent="0.3">
      <c r="A959" t="s">
        <v>5421</v>
      </c>
      <c r="B959" s="1">
        <v>45099</v>
      </c>
      <c r="C959" s="1">
        <v>45181</v>
      </c>
      <c r="D959">
        <v>24192</v>
      </c>
      <c r="E959" t="s">
        <v>38</v>
      </c>
      <c r="F959" t="s">
        <v>25</v>
      </c>
      <c r="G959" t="s">
        <v>119</v>
      </c>
      <c r="H959" t="s">
        <v>59</v>
      </c>
      <c r="I959" t="s">
        <v>42</v>
      </c>
      <c r="J959" t="s">
        <v>114</v>
      </c>
      <c r="K959" t="s">
        <v>30</v>
      </c>
      <c r="L959" t="s">
        <v>55</v>
      </c>
      <c r="M959">
        <v>24192</v>
      </c>
      <c r="N959" t="s">
        <v>5422</v>
      </c>
      <c r="O959" t="s">
        <v>46</v>
      </c>
      <c r="P959">
        <v>24192</v>
      </c>
      <c r="Q959">
        <v>0</v>
      </c>
      <c r="R959">
        <v>0</v>
      </c>
      <c r="S959" t="s">
        <v>5423</v>
      </c>
      <c r="T959" t="s">
        <v>35</v>
      </c>
      <c r="U959" t="s">
        <v>35</v>
      </c>
      <c r="V959">
        <v>0</v>
      </c>
      <c r="W959" t="s">
        <v>29</v>
      </c>
    </row>
    <row r="960" spans="1:23" x14ac:dyDescent="0.3">
      <c r="A960" t="s">
        <v>5421</v>
      </c>
      <c r="B960" s="1">
        <v>45099</v>
      </c>
      <c r="C960" s="1">
        <v>45176</v>
      </c>
      <c r="D960">
        <v>125</v>
      </c>
      <c r="E960" t="s">
        <v>38</v>
      </c>
      <c r="F960" t="s">
        <v>39</v>
      </c>
      <c r="G960" t="s">
        <v>119</v>
      </c>
      <c r="H960" t="s">
        <v>59</v>
      </c>
      <c r="I960" t="s">
        <v>42</v>
      </c>
      <c r="J960" t="s">
        <v>114</v>
      </c>
      <c r="K960" t="s">
        <v>30</v>
      </c>
      <c r="L960" t="s">
        <v>55</v>
      </c>
      <c r="M960">
        <v>125</v>
      </c>
      <c r="N960" t="s">
        <v>5422</v>
      </c>
      <c r="O960" t="s">
        <v>46</v>
      </c>
      <c r="P960">
        <v>125</v>
      </c>
      <c r="Q960">
        <v>0</v>
      </c>
      <c r="R960">
        <v>0</v>
      </c>
      <c r="S960" t="s">
        <v>5423</v>
      </c>
      <c r="T960" t="s">
        <v>35</v>
      </c>
      <c r="U960" t="s">
        <v>35</v>
      </c>
      <c r="V960">
        <v>0</v>
      </c>
      <c r="W960" t="s">
        <v>29</v>
      </c>
    </row>
    <row r="961" spans="1:23" x14ac:dyDescent="0.3">
      <c r="A961" t="s">
        <v>5424</v>
      </c>
      <c r="B961" s="1">
        <v>45100</v>
      </c>
      <c r="C961" s="1">
        <v>45172</v>
      </c>
      <c r="D961">
        <v>9925</v>
      </c>
      <c r="E961" t="s">
        <v>24</v>
      </c>
      <c r="F961" t="s">
        <v>25</v>
      </c>
      <c r="G961" t="s">
        <v>80</v>
      </c>
      <c r="H961" t="s">
        <v>93</v>
      </c>
      <c r="I961" t="s">
        <v>42</v>
      </c>
      <c r="J961" t="s">
        <v>70</v>
      </c>
      <c r="K961" t="s">
        <v>54</v>
      </c>
      <c r="L961" t="s">
        <v>75</v>
      </c>
      <c r="M961">
        <v>99250</v>
      </c>
      <c r="N961" t="s">
        <v>3108</v>
      </c>
      <c r="O961" t="s">
        <v>61</v>
      </c>
      <c r="P961">
        <v>0</v>
      </c>
      <c r="Q961">
        <v>99250</v>
      </c>
      <c r="R961">
        <v>0</v>
      </c>
      <c r="S961" t="s">
        <v>5425</v>
      </c>
      <c r="T961" t="s">
        <v>48</v>
      </c>
      <c r="U961" t="s">
        <v>1870</v>
      </c>
      <c r="V961">
        <v>25819</v>
      </c>
      <c r="W961" t="s">
        <v>53</v>
      </c>
    </row>
    <row r="962" spans="1:23" x14ac:dyDescent="0.3">
      <c r="A962" t="s">
        <v>5426</v>
      </c>
      <c r="B962" s="1">
        <v>45101</v>
      </c>
      <c r="C962" s="1">
        <v>45175</v>
      </c>
      <c r="D962">
        <v>122</v>
      </c>
      <c r="E962" t="s">
        <v>24</v>
      </c>
      <c r="F962" t="s">
        <v>39</v>
      </c>
      <c r="G962" t="s">
        <v>80</v>
      </c>
      <c r="H962" t="s">
        <v>41</v>
      </c>
      <c r="I962" t="s">
        <v>42</v>
      </c>
      <c r="J962" t="s">
        <v>36</v>
      </c>
      <c r="K962" t="s">
        <v>30</v>
      </c>
      <c r="L962" t="s">
        <v>75</v>
      </c>
      <c r="M962">
        <v>122</v>
      </c>
      <c r="N962" t="s">
        <v>439</v>
      </c>
      <c r="O962" t="s">
        <v>61</v>
      </c>
      <c r="P962">
        <v>0</v>
      </c>
      <c r="Q962">
        <v>122</v>
      </c>
      <c r="R962">
        <v>0</v>
      </c>
      <c r="S962" t="s">
        <v>5427</v>
      </c>
      <c r="T962" t="s">
        <v>35</v>
      </c>
      <c r="U962" t="s">
        <v>35</v>
      </c>
      <c r="V962">
        <v>0</v>
      </c>
      <c r="W962" t="s">
        <v>29</v>
      </c>
    </row>
    <row r="963" spans="1:23" x14ac:dyDescent="0.3">
      <c r="A963" t="s">
        <v>5426</v>
      </c>
      <c r="B963" s="1">
        <v>45101</v>
      </c>
      <c r="C963" s="1">
        <v>45186</v>
      </c>
      <c r="D963">
        <v>9634</v>
      </c>
      <c r="E963" t="s">
        <v>24</v>
      </c>
      <c r="F963" t="s">
        <v>25</v>
      </c>
      <c r="G963" t="s">
        <v>80</v>
      </c>
      <c r="H963" t="s">
        <v>41</v>
      </c>
      <c r="I963" t="s">
        <v>42</v>
      </c>
      <c r="J963" t="s">
        <v>36</v>
      </c>
      <c r="K963" t="s">
        <v>30</v>
      </c>
      <c r="L963" t="s">
        <v>75</v>
      </c>
      <c r="M963">
        <v>9634</v>
      </c>
      <c r="N963" t="s">
        <v>439</v>
      </c>
      <c r="O963" t="s">
        <v>61</v>
      </c>
      <c r="P963">
        <v>0</v>
      </c>
      <c r="Q963">
        <v>9634</v>
      </c>
      <c r="R963">
        <v>0</v>
      </c>
      <c r="S963" t="s">
        <v>5427</v>
      </c>
      <c r="T963" t="s">
        <v>35</v>
      </c>
      <c r="U963" t="s">
        <v>35</v>
      </c>
      <c r="V963">
        <v>0</v>
      </c>
      <c r="W963" t="s">
        <v>29</v>
      </c>
    </row>
    <row r="964" spans="1:23" x14ac:dyDescent="0.3">
      <c r="A964" t="s">
        <v>5428</v>
      </c>
      <c r="B964" s="1">
        <v>45102</v>
      </c>
      <c r="C964" s="1">
        <v>45188</v>
      </c>
      <c r="D964">
        <v>75428</v>
      </c>
      <c r="E964" t="s">
        <v>38</v>
      </c>
      <c r="F964" t="s">
        <v>25</v>
      </c>
      <c r="G964" t="s">
        <v>40</v>
      </c>
      <c r="H964" t="s">
        <v>52</v>
      </c>
      <c r="I964" t="s">
        <v>42</v>
      </c>
      <c r="J964" t="s">
        <v>114</v>
      </c>
      <c r="K964" t="s">
        <v>30</v>
      </c>
      <c r="L964" t="s">
        <v>66</v>
      </c>
      <c r="M964">
        <v>75428</v>
      </c>
      <c r="N964" t="s">
        <v>5429</v>
      </c>
      <c r="O964" t="s">
        <v>46</v>
      </c>
      <c r="P964">
        <v>75428</v>
      </c>
      <c r="Q964">
        <v>0</v>
      </c>
      <c r="R964">
        <v>0</v>
      </c>
      <c r="S964" t="s">
        <v>5430</v>
      </c>
      <c r="T964" t="s">
        <v>48</v>
      </c>
      <c r="U964" t="s">
        <v>1311</v>
      </c>
      <c r="V964">
        <v>73706</v>
      </c>
      <c r="W964" t="s">
        <v>50</v>
      </c>
    </row>
    <row r="965" spans="1:23" x14ac:dyDescent="0.3">
      <c r="A965" t="s">
        <v>5431</v>
      </c>
      <c r="B965" s="1">
        <v>45103</v>
      </c>
      <c r="C965" s="1">
        <v>45173</v>
      </c>
      <c r="D965">
        <v>15716</v>
      </c>
      <c r="E965" t="s">
        <v>24</v>
      </c>
      <c r="F965" t="s">
        <v>25</v>
      </c>
      <c r="G965" t="s">
        <v>26</v>
      </c>
      <c r="H965" t="s">
        <v>93</v>
      </c>
      <c r="I965" t="s">
        <v>42</v>
      </c>
      <c r="J965" t="s">
        <v>64</v>
      </c>
      <c r="K965" t="s">
        <v>30</v>
      </c>
      <c r="L965" t="s">
        <v>75</v>
      </c>
      <c r="M965">
        <v>15716</v>
      </c>
      <c r="N965" t="s">
        <v>5432</v>
      </c>
      <c r="O965" t="s">
        <v>46</v>
      </c>
      <c r="P965">
        <v>15716</v>
      </c>
      <c r="Q965">
        <v>0</v>
      </c>
      <c r="R965">
        <v>0</v>
      </c>
      <c r="S965" t="s">
        <v>5433</v>
      </c>
      <c r="T965" t="s">
        <v>35</v>
      </c>
      <c r="U965" t="s">
        <v>35</v>
      </c>
      <c r="V965">
        <v>0</v>
      </c>
      <c r="W965" t="s">
        <v>64</v>
      </c>
    </row>
    <row r="966" spans="1:23" x14ac:dyDescent="0.3">
      <c r="A966" t="s">
        <v>5434</v>
      </c>
      <c r="B966" s="1">
        <v>45104</v>
      </c>
      <c r="C966" s="1">
        <v>45179</v>
      </c>
      <c r="D966">
        <v>64133</v>
      </c>
      <c r="E966" t="s">
        <v>38</v>
      </c>
      <c r="F966" t="s">
        <v>25</v>
      </c>
      <c r="G966" t="s">
        <v>119</v>
      </c>
      <c r="H966" t="s">
        <v>52</v>
      </c>
      <c r="I966" t="s">
        <v>42</v>
      </c>
      <c r="J966" t="s">
        <v>29</v>
      </c>
      <c r="K966" t="s">
        <v>30</v>
      </c>
      <c r="L966" t="s">
        <v>55</v>
      </c>
      <c r="M966">
        <v>64133</v>
      </c>
      <c r="N966" t="s">
        <v>1230</v>
      </c>
      <c r="O966" t="s">
        <v>116</v>
      </c>
      <c r="P966">
        <v>64133</v>
      </c>
      <c r="Q966">
        <v>0</v>
      </c>
      <c r="R966">
        <v>0</v>
      </c>
      <c r="S966" t="s">
        <v>5435</v>
      </c>
      <c r="T966" t="s">
        <v>48</v>
      </c>
      <c r="U966" t="s">
        <v>681</v>
      </c>
      <c r="V966">
        <v>544</v>
      </c>
      <c r="W966" t="s">
        <v>36</v>
      </c>
    </row>
    <row r="967" spans="1:23" x14ac:dyDescent="0.3">
      <c r="A967" t="s">
        <v>5436</v>
      </c>
      <c r="B967" s="1">
        <v>45105</v>
      </c>
      <c r="C967" s="1">
        <v>45165</v>
      </c>
      <c r="D967">
        <v>81729</v>
      </c>
      <c r="E967" t="s">
        <v>38</v>
      </c>
      <c r="F967" t="s">
        <v>25</v>
      </c>
      <c r="G967" t="s">
        <v>40</v>
      </c>
      <c r="H967" t="s">
        <v>52</v>
      </c>
      <c r="I967" t="s">
        <v>42</v>
      </c>
      <c r="J967" t="s">
        <v>53</v>
      </c>
      <c r="K967" t="s">
        <v>30</v>
      </c>
      <c r="L967" t="s">
        <v>75</v>
      </c>
      <c r="M967">
        <v>81729</v>
      </c>
      <c r="N967" t="s">
        <v>5437</v>
      </c>
      <c r="O967" t="s">
        <v>46</v>
      </c>
      <c r="P967">
        <v>81729</v>
      </c>
      <c r="Q967">
        <v>0</v>
      </c>
      <c r="R967">
        <v>0</v>
      </c>
      <c r="S967" t="s">
        <v>5438</v>
      </c>
      <c r="T967" t="s">
        <v>48</v>
      </c>
      <c r="U967" t="s">
        <v>685</v>
      </c>
      <c r="V967">
        <v>37662</v>
      </c>
      <c r="W967" t="s">
        <v>43</v>
      </c>
    </row>
    <row r="968" spans="1:23" x14ac:dyDescent="0.3">
      <c r="A968" t="s">
        <v>5439</v>
      </c>
      <c r="B968" s="1">
        <v>45106</v>
      </c>
      <c r="C968" s="1">
        <v>45194</v>
      </c>
      <c r="D968">
        <v>117</v>
      </c>
      <c r="E968" t="s">
        <v>38</v>
      </c>
      <c r="F968" t="s">
        <v>39</v>
      </c>
      <c r="G968" t="s">
        <v>109</v>
      </c>
      <c r="H968" t="s">
        <v>85</v>
      </c>
      <c r="I968" t="s">
        <v>28</v>
      </c>
      <c r="J968" t="s">
        <v>43</v>
      </c>
      <c r="K968" t="s">
        <v>54</v>
      </c>
      <c r="L968" t="s">
        <v>66</v>
      </c>
      <c r="M968">
        <v>117</v>
      </c>
      <c r="N968" t="s">
        <v>5440</v>
      </c>
      <c r="O968" t="s">
        <v>33</v>
      </c>
      <c r="P968">
        <v>0</v>
      </c>
      <c r="Q968">
        <v>0</v>
      </c>
      <c r="R968">
        <v>117</v>
      </c>
      <c r="S968" t="s">
        <v>5441</v>
      </c>
      <c r="T968" t="s">
        <v>48</v>
      </c>
      <c r="U968" t="s">
        <v>689</v>
      </c>
      <c r="V968">
        <v>69638</v>
      </c>
      <c r="W968" t="s">
        <v>53</v>
      </c>
    </row>
    <row r="969" spans="1:23" x14ac:dyDescent="0.3">
      <c r="A969" t="s">
        <v>5439</v>
      </c>
      <c r="B969" s="1">
        <v>45106</v>
      </c>
      <c r="C969" s="1">
        <v>45184</v>
      </c>
      <c r="D969">
        <v>80703</v>
      </c>
      <c r="E969" t="s">
        <v>38</v>
      </c>
      <c r="F969" t="s">
        <v>25</v>
      </c>
      <c r="G969" t="s">
        <v>109</v>
      </c>
      <c r="H969" t="s">
        <v>85</v>
      </c>
      <c r="I969" t="s">
        <v>28</v>
      </c>
      <c r="J969" t="s">
        <v>43</v>
      </c>
      <c r="K969" t="s">
        <v>54</v>
      </c>
      <c r="L969" t="s">
        <v>66</v>
      </c>
      <c r="M969">
        <v>80703</v>
      </c>
      <c r="N969" t="s">
        <v>5440</v>
      </c>
      <c r="O969" t="s">
        <v>33</v>
      </c>
      <c r="P969">
        <v>0</v>
      </c>
      <c r="Q969">
        <v>0</v>
      </c>
      <c r="R969">
        <v>80703</v>
      </c>
      <c r="S969" t="s">
        <v>5441</v>
      </c>
      <c r="T969" t="s">
        <v>48</v>
      </c>
      <c r="U969" t="s">
        <v>689</v>
      </c>
      <c r="V969">
        <v>69638</v>
      </c>
      <c r="W969" t="s">
        <v>53</v>
      </c>
    </row>
    <row r="970" spans="1:23" x14ac:dyDescent="0.3">
      <c r="A970" t="s">
        <v>5442</v>
      </c>
      <c r="B970" s="1">
        <v>45107</v>
      </c>
      <c r="C970" s="1">
        <v>45169</v>
      </c>
      <c r="D970">
        <v>34029</v>
      </c>
      <c r="E970" t="s">
        <v>24</v>
      </c>
      <c r="F970" t="s">
        <v>25</v>
      </c>
      <c r="G970" t="s">
        <v>80</v>
      </c>
      <c r="H970" t="s">
        <v>41</v>
      </c>
      <c r="I970" t="s">
        <v>42</v>
      </c>
      <c r="J970" t="s">
        <v>64</v>
      </c>
      <c r="K970" t="s">
        <v>30</v>
      </c>
      <c r="L970" t="s">
        <v>66</v>
      </c>
      <c r="M970">
        <v>34029</v>
      </c>
      <c r="N970" t="s">
        <v>5408</v>
      </c>
      <c r="O970" t="s">
        <v>61</v>
      </c>
      <c r="P970">
        <v>0</v>
      </c>
      <c r="Q970">
        <v>34029</v>
      </c>
      <c r="R970">
        <v>0</v>
      </c>
      <c r="S970" t="s">
        <v>5443</v>
      </c>
      <c r="T970" t="s">
        <v>48</v>
      </c>
      <c r="U970" t="s">
        <v>1326</v>
      </c>
      <c r="V970">
        <v>29531</v>
      </c>
      <c r="W970" t="s">
        <v>53</v>
      </c>
    </row>
    <row r="971" spans="1:23" x14ac:dyDescent="0.3">
      <c r="A971" t="s">
        <v>5444</v>
      </c>
      <c r="B971" s="1">
        <v>45108</v>
      </c>
      <c r="C971" s="1">
        <v>45198</v>
      </c>
      <c r="D971">
        <v>10</v>
      </c>
      <c r="E971" t="s">
        <v>24</v>
      </c>
      <c r="F971" t="s">
        <v>39</v>
      </c>
      <c r="G971" t="s">
        <v>26</v>
      </c>
      <c r="H971" t="s">
        <v>27</v>
      </c>
      <c r="I971" t="s">
        <v>28</v>
      </c>
      <c r="J971" t="s">
        <v>64</v>
      </c>
      <c r="K971" t="s">
        <v>30</v>
      </c>
      <c r="L971" t="s">
        <v>44</v>
      </c>
      <c r="M971">
        <v>100</v>
      </c>
      <c r="N971" t="s">
        <v>5445</v>
      </c>
      <c r="O971" t="s">
        <v>33</v>
      </c>
      <c r="P971">
        <v>0</v>
      </c>
      <c r="Q971">
        <v>0</v>
      </c>
      <c r="R971">
        <v>100</v>
      </c>
      <c r="S971" t="s">
        <v>5446</v>
      </c>
      <c r="T971" t="s">
        <v>35</v>
      </c>
      <c r="U971" t="s">
        <v>35</v>
      </c>
      <c r="V971">
        <v>0</v>
      </c>
      <c r="W971" t="s">
        <v>29</v>
      </c>
    </row>
    <row r="972" spans="1:23" x14ac:dyDescent="0.3">
      <c r="A972" t="s">
        <v>5444</v>
      </c>
      <c r="B972" s="1">
        <v>45108</v>
      </c>
      <c r="C972" s="1">
        <v>45182</v>
      </c>
      <c r="D972">
        <v>48181</v>
      </c>
      <c r="E972" t="s">
        <v>24</v>
      </c>
      <c r="F972" t="s">
        <v>25</v>
      </c>
      <c r="G972" t="s">
        <v>26</v>
      </c>
      <c r="H972" t="s">
        <v>27</v>
      </c>
      <c r="I972" t="s">
        <v>28</v>
      </c>
      <c r="J972" t="s">
        <v>64</v>
      </c>
      <c r="K972" t="s">
        <v>30</v>
      </c>
      <c r="L972" t="s">
        <v>44</v>
      </c>
      <c r="M972">
        <v>48181</v>
      </c>
      <c r="N972" t="s">
        <v>5445</v>
      </c>
      <c r="O972" t="s">
        <v>33</v>
      </c>
      <c r="P972">
        <v>0</v>
      </c>
      <c r="Q972">
        <v>0</v>
      </c>
      <c r="R972">
        <v>48181</v>
      </c>
      <c r="S972" t="s">
        <v>5446</v>
      </c>
      <c r="T972" t="s">
        <v>35</v>
      </c>
      <c r="U972" t="s">
        <v>35</v>
      </c>
      <c r="V972">
        <v>0</v>
      </c>
      <c r="W972" t="s">
        <v>29</v>
      </c>
    </row>
    <row r="973" spans="1:23" x14ac:dyDescent="0.3">
      <c r="A973" t="s">
        <v>5447</v>
      </c>
      <c r="B973" s="1">
        <v>45109</v>
      </c>
      <c r="C973" s="1">
        <v>45169</v>
      </c>
      <c r="D973">
        <v>95</v>
      </c>
      <c r="E973" t="s">
        <v>24</v>
      </c>
      <c r="F973" t="s">
        <v>39</v>
      </c>
      <c r="G973" t="s">
        <v>26</v>
      </c>
      <c r="H973" t="s">
        <v>59</v>
      </c>
      <c r="I973" t="s">
        <v>42</v>
      </c>
      <c r="J973" t="s">
        <v>43</v>
      </c>
      <c r="K973" t="s">
        <v>30</v>
      </c>
      <c r="L973" t="s">
        <v>66</v>
      </c>
      <c r="M973">
        <v>95</v>
      </c>
      <c r="N973" t="s">
        <v>5053</v>
      </c>
      <c r="O973" t="s">
        <v>61</v>
      </c>
      <c r="P973">
        <v>0</v>
      </c>
      <c r="Q973">
        <v>95</v>
      </c>
      <c r="R973">
        <v>0</v>
      </c>
      <c r="S973" t="s">
        <v>5448</v>
      </c>
      <c r="T973" t="s">
        <v>48</v>
      </c>
      <c r="U973" t="s">
        <v>2456</v>
      </c>
      <c r="V973">
        <v>28954</v>
      </c>
      <c r="W973" t="s">
        <v>29</v>
      </c>
    </row>
    <row r="974" spans="1:23" x14ac:dyDescent="0.3">
      <c r="A974" t="s">
        <v>5447</v>
      </c>
      <c r="B974" s="1">
        <v>45109</v>
      </c>
      <c r="C974" s="1">
        <v>45179</v>
      </c>
      <c r="D974">
        <v>3597</v>
      </c>
      <c r="E974" t="s">
        <v>24</v>
      </c>
      <c r="F974" t="s">
        <v>25</v>
      </c>
      <c r="G974" t="s">
        <v>26</v>
      </c>
      <c r="H974" t="s">
        <v>59</v>
      </c>
      <c r="I974" t="s">
        <v>42</v>
      </c>
      <c r="J974" t="s">
        <v>43</v>
      </c>
      <c r="K974" t="s">
        <v>30</v>
      </c>
      <c r="L974" t="s">
        <v>66</v>
      </c>
      <c r="M974">
        <v>3597</v>
      </c>
      <c r="N974" t="s">
        <v>5053</v>
      </c>
      <c r="O974" t="s">
        <v>61</v>
      </c>
      <c r="P974">
        <v>0</v>
      </c>
      <c r="Q974">
        <v>3597</v>
      </c>
      <c r="R974">
        <v>0</v>
      </c>
      <c r="S974" t="s">
        <v>5448</v>
      </c>
      <c r="T974" t="s">
        <v>48</v>
      </c>
      <c r="U974" t="s">
        <v>2456</v>
      </c>
      <c r="V974">
        <v>28954</v>
      </c>
      <c r="W974" t="s">
        <v>29</v>
      </c>
    </row>
    <row r="975" spans="1:23" x14ac:dyDescent="0.3">
      <c r="A975" t="s">
        <v>5449</v>
      </c>
      <c r="B975" s="1">
        <v>45110</v>
      </c>
      <c r="C975" s="1">
        <v>45197</v>
      </c>
      <c r="D975">
        <v>11</v>
      </c>
      <c r="E975" t="s">
        <v>38</v>
      </c>
      <c r="F975" t="s">
        <v>39</v>
      </c>
      <c r="G975" t="s">
        <v>109</v>
      </c>
      <c r="H975" t="s">
        <v>27</v>
      </c>
      <c r="I975" t="s">
        <v>28</v>
      </c>
      <c r="J975" t="s">
        <v>53</v>
      </c>
      <c r="K975" t="s">
        <v>54</v>
      </c>
      <c r="L975" t="s">
        <v>31</v>
      </c>
      <c r="M975">
        <v>110</v>
      </c>
      <c r="N975" t="s">
        <v>5450</v>
      </c>
      <c r="O975" t="s">
        <v>33</v>
      </c>
      <c r="P975">
        <v>0</v>
      </c>
      <c r="Q975">
        <v>0</v>
      </c>
      <c r="R975">
        <v>110</v>
      </c>
      <c r="S975" t="s">
        <v>5451</v>
      </c>
      <c r="T975" t="s">
        <v>48</v>
      </c>
      <c r="U975" t="s">
        <v>702</v>
      </c>
      <c r="V975">
        <v>95122</v>
      </c>
      <c r="W975" t="s">
        <v>36</v>
      </c>
    </row>
    <row r="976" spans="1:23" x14ac:dyDescent="0.3">
      <c r="A976" t="s">
        <v>5449</v>
      </c>
      <c r="B976" s="1">
        <v>45110</v>
      </c>
      <c r="C976" s="1">
        <v>45170</v>
      </c>
      <c r="D976">
        <v>22597</v>
      </c>
      <c r="E976" t="s">
        <v>38</v>
      </c>
      <c r="F976" t="s">
        <v>25</v>
      </c>
      <c r="G976" t="s">
        <v>109</v>
      </c>
      <c r="H976" t="s">
        <v>27</v>
      </c>
      <c r="I976" t="s">
        <v>28</v>
      </c>
      <c r="J976" t="s">
        <v>53</v>
      </c>
      <c r="K976" t="s">
        <v>54</v>
      </c>
      <c r="L976" t="s">
        <v>31</v>
      </c>
      <c r="M976">
        <v>22597</v>
      </c>
      <c r="N976" t="s">
        <v>5450</v>
      </c>
      <c r="O976" t="s">
        <v>33</v>
      </c>
      <c r="P976">
        <v>0</v>
      </c>
      <c r="Q976">
        <v>0</v>
      </c>
      <c r="R976">
        <v>22597</v>
      </c>
      <c r="S976" t="s">
        <v>5451</v>
      </c>
      <c r="T976" t="s">
        <v>48</v>
      </c>
      <c r="U976" t="s">
        <v>702</v>
      </c>
      <c r="V976">
        <v>95122</v>
      </c>
      <c r="W976" t="s">
        <v>36</v>
      </c>
    </row>
    <row r="977" spans="1:23" x14ac:dyDescent="0.3">
      <c r="A977" t="s">
        <v>5452</v>
      </c>
      <c r="B977" s="1">
        <v>45111</v>
      </c>
      <c r="C977" s="1">
        <v>45183</v>
      </c>
      <c r="D977">
        <v>93793</v>
      </c>
      <c r="E977" t="s">
        <v>38</v>
      </c>
      <c r="F977" t="s">
        <v>25</v>
      </c>
      <c r="G977" t="s">
        <v>119</v>
      </c>
      <c r="H977" t="s">
        <v>85</v>
      </c>
      <c r="I977" t="s">
        <v>28</v>
      </c>
      <c r="J977" t="s">
        <v>114</v>
      </c>
      <c r="K977" t="s">
        <v>54</v>
      </c>
      <c r="L977" t="s">
        <v>66</v>
      </c>
      <c r="M977">
        <v>93793</v>
      </c>
      <c r="N977" t="s">
        <v>4952</v>
      </c>
      <c r="O977" t="s">
        <v>33</v>
      </c>
      <c r="P977">
        <v>0</v>
      </c>
      <c r="Q977">
        <v>0</v>
      </c>
      <c r="R977">
        <v>93793</v>
      </c>
      <c r="S977" t="s">
        <v>5453</v>
      </c>
      <c r="T977" t="s">
        <v>48</v>
      </c>
      <c r="U977" t="s">
        <v>1339</v>
      </c>
      <c r="V977">
        <v>71654</v>
      </c>
      <c r="W977" t="s">
        <v>29</v>
      </c>
    </row>
    <row r="978" spans="1:23" x14ac:dyDescent="0.3">
      <c r="A978" t="s">
        <v>5454</v>
      </c>
      <c r="B978" s="1">
        <v>45112</v>
      </c>
      <c r="C978" s="1">
        <v>45176</v>
      </c>
      <c r="D978">
        <v>148</v>
      </c>
      <c r="E978" t="s">
        <v>24</v>
      </c>
      <c r="F978" t="s">
        <v>39</v>
      </c>
      <c r="G978" t="s">
        <v>40</v>
      </c>
      <c r="H978" t="s">
        <v>41</v>
      </c>
      <c r="I978" t="s">
        <v>28</v>
      </c>
      <c r="J978" t="s">
        <v>70</v>
      </c>
      <c r="K978" t="s">
        <v>54</v>
      </c>
      <c r="L978" t="s">
        <v>31</v>
      </c>
      <c r="M978">
        <v>148</v>
      </c>
      <c r="N978" t="s">
        <v>5248</v>
      </c>
      <c r="O978" t="s">
        <v>33</v>
      </c>
      <c r="P978">
        <v>0</v>
      </c>
      <c r="Q978">
        <v>0</v>
      </c>
      <c r="R978">
        <v>148</v>
      </c>
      <c r="S978" t="s">
        <v>5455</v>
      </c>
      <c r="T978" t="s">
        <v>35</v>
      </c>
      <c r="U978" t="s">
        <v>35</v>
      </c>
      <c r="V978">
        <v>0</v>
      </c>
      <c r="W978" t="s">
        <v>43</v>
      </c>
    </row>
    <row r="979" spans="1:23" x14ac:dyDescent="0.3">
      <c r="A979" t="s">
        <v>5454</v>
      </c>
      <c r="B979" s="1">
        <v>45112</v>
      </c>
      <c r="C979" s="1">
        <v>45196</v>
      </c>
      <c r="D979">
        <v>19637</v>
      </c>
      <c r="E979" t="s">
        <v>24</v>
      </c>
      <c r="F979" t="s">
        <v>25</v>
      </c>
      <c r="G979" t="s">
        <v>40</v>
      </c>
      <c r="H979" t="s">
        <v>41</v>
      </c>
      <c r="I979" t="s">
        <v>28</v>
      </c>
      <c r="J979" t="s">
        <v>70</v>
      </c>
      <c r="K979" t="s">
        <v>54</v>
      </c>
      <c r="L979" t="s">
        <v>31</v>
      </c>
      <c r="M979">
        <v>19637</v>
      </c>
      <c r="N979" t="s">
        <v>5248</v>
      </c>
      <c r="O979" t="s">
        <v>33</v>
      </c>
      <c r="P979">
        <v>0</v>
      </c>
      <c r="Q979">
        <v>0</v>
      </c>
      <c r="R979">
        <v>19637</v>
      </c>
      <c r="S979" t="s">
        <v>5455</v>
      </c>
      <c r="T979" t="s">
        <v>35</v>
      </c>
      <c r="U979" t="s">
        <v>35</v>
      </c>
      <c r="V979">
        <v>0</v>
      </c>
      <c r="W979" t="s">
        <v>43</v>
      </c>
    </row>
    <row r="980" spans="1:23" x14ac:dyDescent="0.3">
      <c r="A980" t="s">
        <v>5456</v>
      </c>
      <c r="B980" s="1">
        <v>45113</v>
      </c>
      <c r="C980" s="1">
        <v>45203</v>
      </c>
      <c r="D980">
        <v>71667</v>
      </c>
      <c r="E980" t="s">
        <v>38</v>
      </c>
      <c r="F980" t="s">
        <v>25</v>
      </c>
      <c r="G980" t="s">
        <v>40</v>
      </c>
      <c r="H980" t="s">
        <v>59</v>
      </c>
      <c r="I980" t="s">
        <v>42</v>
      </c>
      <c r="J980" t="s">
        <v>50</v>
      </c>
      <c r="K980" t="s">
        <v>54</v>
      </c>
      <c r="L980" t="s">
        <v>44</v>
      </c>
      <c r="M980">
        <v>71667</v>
      </c>
      <c r="N980" t="s">
        <v>551</v>
      </c>
      <c r="O980" t="s">
        <v>116</v>
      </c>
      <c r="P980">
        <v>71667</v>
      </c>
      <c r="Q980">
        <v>0</v>
      </c>
      <c r="R980">
        <v>0</v>
      </c>
      <c r="S980" t="s">
        <v>5457</v>
      </c>
      <c r="T980" t="s">
        <v>35</v>
      </c>
      <c r="U980" t="s">
        <v>35</v>
      </c>
      <c r="V980">
        <v>0</v>
      </c>
      <c r="W980" t="s">
        <v>29</v>
      </c>
    </row>
    <row r="981" spans="1:23" x14ac:dyDescent="0.3">
      <c r="A981" t="s">
        <v>5458</v>
      </c>
      <c r="B981" s="1">
        <v>45114</v>
      </c>
      <c r="C981" s="1">
        <v>45199</v>
      </c>
      <c r="D981">
        <v>6036</v>
      </c>
      <c r="E981" t="s">
        <v>38</v>
      </c>
      <c r="F981" t="s">
        <v>25</v>
      </c>
      <c r="G981" t="s">
        <v>26</v>
      </c>
      <c r="H981" t="s">
        <v>41</v>
      </c>
      <c r="I981" t="s">
        <v>28</v>
      </c>
      <c r="J981" t="s">
        <v>36</v>
      </c>
      <c r="K981" t="s">
        <v>30</v>
      </c>
      <c r="L981" t="s">
        <v>75</v>
      </c>
      <c r="M981">
        <v>6036</v>
      </c>
      <c r="N981" t="s">
        <v>4865</v>
      </c>
      <c r="O981" t="s">
        <v>33</v>
      </c>
      <c r="P981">
        <v>0</v>
      </c>
      <c r="Q981">
        <v>0</v>
      </c>
      <c r="R981">
        <v>6036</v>
      </c>
      <c r="S981" t="s">
        <v>5459</v>
      </c>
      <c r="T981" t="s">
        <v>48</v>
      </c>
      <c r="U981" t="s">
        <v>1348</v>
      </c>
      <c r="V981">
        <v>2496</v>
      </c>
      <c r="W981" t="s">
        <v>43</v>
      </c>
    </row>
    <row r="982" spans="1:23" x14ac:dyDescent="0.3">
      <c r="A982" t="s">
        <v>5460</v>
      </c>
      <c r="B982" s="1">
        <v>45115</v>
      </c>
      <c r="C982" s="1">
        <v>45201</v>
      </c>
      <c r="D982">
        <v>32718</v>
      </c>
      <c r="E982" t="s">
        <v>24</v>
      </c>
      <c r="F982" t="s">
        <v>25</v>
      </c>
      <c r="G982" t="s">
        <v>119</v>
      </c>
      <c r="H982" t="s">
        <v>85</v>
      </c>
      <c r="I982" t="s">
        <v>42</v>
      </c>
      <c r="J982" t="s">
        <v>114</v>
      </c>
      <c r="K982" t="s">
        <v>30</v>
      </c>
      <c r="L982" t="s">
        <v>55</v>
      </c>
      <c r="M982">
        <v>32718</v>
      </c>
      <c r="N982" t="s">
        <v>4925</v>
      </c>
      <c r="O982" t="s">
        <v>116</v>
      </c>
      <c r="P982">
        <v>32718</v>
      </c>
      <c r="Q982">
        <v>0</v>
      </c>
      <c r="R982">
        <v>0</v>
      </c>
      <c r="S982" t="s">
        <v>5461</v>
      </c>
      <c r="T982" t="s">
        <v>48</v>
      </c>
      <c r="U982" t="s">
        <v>718</v>
      </c>
      <c r="V982">
        <v>79804</v>
      </c>
      <c r="W982" t="s">
        <v>64</v>
      </c>
    </row>
    <row r="983" spans="1:23" x14ac:dyDescent="0.3">
      <c r="A983" t="s">
        <v>5462</v>
      </c>
      <c r="B983" s="1">
        <v>45116</v>
      </c>
      <c r="C983" s="1">
        <v>45202</v>
      </c>
      <c r="D983">
        <v>13154</v>
      </c>
      <c r="E983" t="s">
        <v>38</v>
      </c>
      <c r="F983" t="s">
        <v>25</v>
      </c>
      <c r="G983" t="s">
        <v>109</v>
      </c>
      <c r="H983" t="s">
        <v>85</v>
      </c>
      <c r="I983" t="s">
        <v>42</v>
      </c>
      <c r="J983" t="s">
        <v>43</v>
      </c>
      <c r="K983" t="s">
        <v>54</v>
      </c>
      <c r="L983" t="s">
        <v>44</v>
      </c>
      <c r="M983">
        <v>13154</v>
      </c>
      <c r="N983" t="s">
        <v>4933</v>
      </c>
      <c r="O983" t="s">
        <v>46</v>
      </c>
      <c r="P983">
        <v>13154</v>
      </c>
      <c r="Q983">
        <v>0</v>
      </c>
      <c r="R983">
        <v>0</v>
      </c>
      <c r="S983" t="s">
        <v>5463</v>
      </c>
      <c r="T983" t="s">
        <v>35</v>
      </c>
      <c r="U983" t="s">
        <v>35</v>
      </c>
      <c r="V983">
        <v>0</v>
      </c>
      <c r="W983" t="s">
        <v>29</v>
      </c>
    </row>
    <row r="984" spans="1:23" x14ac:dyDescent="0.3">
      <c r="A984" t="s">
        <v>5462</v>
      </c>
      <c r="B984" s="1">
        <v>45116</v>
      </c>
      <c r="C984" s="1">
        <v>45184</v>
      </c>
      <c r="D984">
        <v>123</v>
      </c>
      <c r="E984" t="s">
        <v>38</v>
      </c>
      <c r="F984" t="s">
        <v>39</v>
      </c>
      <c r="G984" t="s">
        <v>109</v>
      </c>
      <c r="H984" t="s">
        <v>85</v>
      </c>
      <c r="I984" t="s">
        <v>42</v>
      </c>
      <c r="J984" t="s">
        <v>43</v>
      </c>
      <c r="K984" t="s">
        <v>54</v>
      </c>
      <c r="L984" t="s">
        <v>44</v>
      </c>
      <c r="M984">
        <v>123</v>
      </c>
      <c r="N984" t="s">
        <v>4933</v>
      </c>
      <c r="O984" t="s">
        <v>46</v>
      </c>
      <c r="P984">
        <v>123</v>
      </c>
      <c r="Q984">
        <v>0</v>
      </c>
      <c r="R984">
        <v>0</v>
      </c>
      <c r="S984" t="s">
        <v>5463</v>
      </c>
      <c r="T984" t="s">
        <v>35</v>
      </c>
      <c r="U984" t="s">
        <v>35</v>
      </c>
      <c r="V984">
        <v>0</v>
      </c>
      <c r="W984" t="s">
        <v>29</v>
      </c>
    </row>
    <row r="985" spans="1:23" x14ac:dyDescent="0.3">
      <c r="A985" t="s">
        <v>5464</v>
      </c>
      <c r="B985" s="1">
        <v>45117</v>
      </c>
      <c r="C985" s="1">
        <v>45181</v>
      </c>
      <c r="D985">
        <v>20866</v>
      </c>
      <c r="E985" t="s">
        <v>24</v>
      </c>
      <c r="F985" t="s">
        <v>25</v>
      </c>
      <c r="G985" t="s">
        <v>26</v>
      </c>
      <c r="H985" t="s">
        <v>27</v>
      </c>
      <c r="I985" t="s">
        <v>42</v>
      </c>
      <c r="J985" t="s">
        <v>29</v>
      </c>
      <c r="K985" t="s">
        <v>30</v>
      </c>
      <c r="L985" t="s">
        <v>75</v>
      </c>
      <c r="M985">
        <v>20866</v>
      </c>
      <c r="N985" t="s">
        <v>2731</v>
      </c>
      <c r="O985" t="s">
        <v>116</v>
      </c>
      <c r="P985">
        <v>20866</v>
      </c>
      <c r="Q985">
        <v>0</v>
      </c>
      <c r="R985">
        <v>0</v>
      </c>
      <c r="S985" t="s">
        <v>5465</v>
      </c>
      <c r="T985" t="s">
        <v>48</v>
      </c>
      <c r="U985" t="s">
        <v>1916</v>
      </c>
      <c r="V985">
        <v>1419</v>
      </c>
      <c r="W985" t="s">
        <v>53</v>
      </c>
    </row>
    <row r="986" spans="1:23" x14ac:dyDescent="0.3">
      <c r="A986" t="s">
        <v>5466</v>
      </c>
      <c r="B986" s="1">
        <v>45118</v>
      </c>
      <c r="C986" s="1">
        <v>45197</v>
      </c>
      <c r="D986">
        <v>2338</v>
      </c>
      <c r="E986" t="s">
        <v>24</v>
      </c>
      <c r="F986" t="s">
        <v>25</v>
      </c>
      <c r="G986" t="s">
        <v>80</v>
      </c>
      <c r="H986" t="s">
        <v>93</v>
      </c>
      <c r="I986" t="s">
        <v>42</v>
      </c>
      <c r="J986" t="s">
        <v>114</v>
      </c>
      <c r="K986" t="s">
        <v>30</v>
      </c>
      <c r="L986" t="s">
        <v>44</v>
      </c>
      <c r="M986">
        <v>2338</v>
      </c>
      <c r="N986" t="s">
        <v>409</v>
      </c>
      <c r="O986" t="s">
        <v>116</v>
      </c>
      <c r="P986">
        <v>2338</v>
      </c>
      <c r="Q986">
        <v>0</v>
      </c>
      <c r="R986">
        <v>0</v>
      </c>
      <c r="S986" t="s">
        <v>5467</v>
      </c>
      <c r="T986" t="s">
        <v>48</v>
      </c>
      <c r="U986" t="s">
        <v>728</v>
      </c>
      <c r="V986">
        <v>34219</v>
      </c>
      <c r="W986" t="s">
        <v>50</v>
      </c>
    </row>
    <row r="987" spans="1:23" x14ac:dyDescent="0.3">
      <c r="A987" t="s">
        <v>5466</v>
      </c>
      <c r="B987" s="1">
        <v>45118</v>
      </c>
      <c r="C987" s="1">
        <v>45181</v>
      </c>
      <c r="D987">
        <v>81</v>
      </c>
      <c r="E987" t="s">
        <v>24</v>
      </c>
      <c r="F987" t="s">
        <v>39</v>
      </c>
      <c r="G987" t="s">
        <v>80</v>
      </c>
      <c r="H987" t="s">
        <v>93</v>
      </c>
      <c r="I987" t="s">
        <v>42</v>
      </c>
      <c r="J987" t="s">
        <v>114</v>
      </c>
      <c r="K987" t="s">
        <v>30</v>
      </c>
      <c r="L987" t="s">
        <v>44</v>
      </c>
      <c r="M987">
        <v>81</v>
      </c>
      <c r="N987" t="s">
        <v>409</v>
      </c>
      <c r="O987" t="s">
        <v>116</v>
      </c>
      <c r="P987">
        <v>81</v>
      </c>
      <c r="Q987">
        <v>0</v>
      </c>
      <c r="R987">
        <v>0</v>
      </c>
      <c r="S987" t="s">
        <v>5467</v>
      </c>
      <c r="T987" t="s">
        <v>48</v>
      </c>
      <c r="U987" t="s">
        <v>728</v>
      </c>
      <c r="V987">
        <v>34219</v>
      </c>
      <c r="W987" t="s">
        <v>50</v>
      </c>
    </row>
    <row r="988" spans="1:23" x14ac:dyDescent="0.3">
      <c r="A988" t="s">
        <v>5468</v>
      </c>
      <c r="B988" s="1">
        <v>45119</v>
      </c>
      <c r="C988" s="1">
        <v>45187</v>
      </c>
      <c r="D988">
        <v>107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70</v>
      </c>
      <c r="K988" t="s">
        <v>54</v>
      </c>
      <c r="L988" t="s">
        <v>55</v>
      </c>
      <c r="M988">
        <v>107</v>
      </c>
      <c r="N988" t="s">
        <v>175</v>
      </c>
      <c r="O988" t="s">
        <v>46</v>
      </c>
      <c r="P988">
        <v>107</v>
      </c>
      <c r="Q988">
        <v>0</v>
      </c>
      <c r="R988">
        <v>0</v>
      </c>
      <c r="S988" t="s">
        <v>5469</v>
      </c>
      <c r="T988" t="s">
        <v>48</v>
      </c>
      <c r="U988" t="s">
        <v>732</v>
      </c>
      <c r="V988">
        <v>91217</v>
      </c>
      <c r="W988" t="s">
        <v>36</v>
      </c>
    </row>
    <row r="989" spans="1:23" x14ac:dyDescent="0.3">
      <c r="A989" t="s">
        <v>5468</v>
      </c>
      <c r="B989" s="1">
        <v>45119</v>
      </c>
      <c r="C989" s="1">
        <v>45186</v>
      </c>
      <c r="D989">
        <v>63908</v>
      </c>
      <c r="E989" t="s">
        <v>38</v>
      </c>
      <c r="F989" t="s">
        <v>25</v>
      </c>
      <c r="G989" t="s">
        <v>40</v>
      </c>
      <c r="H989" t="s">
        <v>41</v>
      </c>
      <c r="I989" t="s">
        <v>42</v>
      </c>
      <c r="J989" t="s">
        <v>70</v>
      </c>
      <c r="K989" t="s">
        <v>54</v>
      </c>
      <c r="L989" t="s">
        <v>55</v>
      </c>
      <c r="M989">
        <v>63908</v>
      </c>
      <c r="N989" t="s">
        <v>175</v>
      </c>
      <c r="O989" t="s">
        <v>46</v>
      </c>
      <c r="P989">
        <v>63908</v>
      </c>
      <c r="Q989">
        <v>0</v>
      </c>
      <c r="R989">
        <v>0</v>
      </c>
      <c r="S989" t="s">
        <v>5469</v>
      </c>
      <c r="T989" t="s">
        <v>48</v>
      </c>
      <c r="U989" t="s">
        <v>732</v>
      </c>
      <c r="V989">
        <v>91217</v>
      </c>
      <c r="W989" t="s">
        <v>36</v>
      </c>
    </row>
    <row r="990" spans="1:23" x14ac:dyDescent="0.3">
      <c r="A990" t="s">
        <v>5470</v>
      </c>
      <c r="B990" s="1">
        <v>45120</v>
      </c>
      <c r="C990" s="1">
        <v>45206</v>
      </c>
      <c r="D990">
        <v>9</v>
      </c>
      <c r="E990" t="s">
        <v>38</v>
      </c>
      <c r="F990" t="s">
        <v>39</v>
      </c>
      <c r="G990" t="s">
        <v>80</v>
      </c>
      <c r="H990" t="s">
        <v>41</v>
      </c>
      <c r="I990" t="s">
        <v>42</v>
      </c>
      <c r="J990" t="s">
        <v>36</v>
      </c>
      <c r="K990" t="s">
        <v>54</v>
      </c>
      <c r="L990" t="s">
        <v>44</v>
      </c>
      <c r="M990">
        <v>90</v>
      </c>
      <c r="N990" t="s">
        <v>211</v>
      </c>
      <c r="O990" t="s">
        <v>116</v>
      </c>
      <c r="P990">
        <v>90</v>
      </c>
      <c r="Q990">
        <v>0</v>
      </c>
      <c r="R990">
        <v>0</v>
      </c>
      <c r="S990" t="s">
        <v>5471</v>
      </c>
      <c r="T990" t="s">
        <v>35</v>
      </c>
      <c r="U990" t="s">
        <v>35</v>
      </c>
      <c r="V990">
        <v>0</v>
      </c>
      <c r="W990" t="s">
        <v>29</v>
      </c>
    </row>
    <row r="991" spans="1:23" x14ac:dyDescent="0.3">
      <c r="A991" t="s">
        <v>5470</v>
      </c>
      <c r="B991" s="1">
        <v>45120</v>
      </c>
      <c r="C991" s="1">
        <v>45189</v>
      </c>
      <c r="D991">
        <v>37498</v>
      </c>
      <c r="E991" t="s">
        <v>38</v>
      </c>
      <c r="F991" t="s">
        <v>25</v>
      </c>
      <c r="G991" t="s">
        <v>80</v>
      </c>
      <c r="H991" t="s">
        <v>41</v>
      </c>
      <c r="I991" t="s">
        <v>42</v>
      </c>
      <c r="J991" t="s">
        <v>36</v>
      </c>
      <c r="K991" t="s">
        <v>54</v>
      </c>
      <c r="L991" t="s">
        <v>44</v>
      </c>
      <c r="M991">
        <v>37498</v>
      </c>
      <c r="N991" t="s">
        <v>211</v>
      </c>
      <c r="O991" t="s">
        <v>116</v>
      </c>
      <c r="P991">
        <v>37498</v>
      </c>
      <c r="Q991">
        <v>0</v>
      </c>
      <c r="R991">
        <v>0</v>
      </c>
      <c r="S991" t="s">
        <v>5471</v>
      </c>
      <c r="T991" t="s">
        <v>35</v>
      </c>
      <c r="U991" t="s">
        <v>35</v>
      </c>
      <c r="V991">
        <v>0</v>
      </c>
      <c r="W991" t="s">
        <v>29</v>
      </c>
    </row>
    <row r="992" spans="1:23" x14ac:dyDescent="0.3">
      <c r="A992" t="s">
        <v>5472</v>
      </c>
      <c r="B992" s="1">
        <v>45121</v>
      </c>
      <c r="C992" s="1">
        <v>45197</v>
      </c>
      <c r="D992">
        <v>41943</v>
      </c>
      <c r="E992" t="s">
        <v>24</v>
      </c>
      <c r="F992" t="s">
        <v>25</v>
      </c>
      <c r="G992" t="s">
        <v>80</v>
      </c>
      <c r="H992" t="s">
        <v>59</v>
      </c>
      <c r="I992" t="s">
        <v>28</v>
      </c>
      <c r="J992" t="s">
        <v>53</v>
      </c>
      <c r="K992" t="s">
        <v>30</v>
      </c>
      <c r="L992" t="s">
        <v>75</v>
      </c>
      <c r="M992">
        <v>41943</v>
      </c>
      <c r="N992" t="s">
        <v>1478</v>
      </c>
      <c r="O992" t="s">
        <v>33</v>
      </c>
      <c r="P992">
        <v>0</v>
      </c>
      <c r="Q992">
        <v>0</v>
      </c>
      <c r="R992">
        <v>41943</v>
      </c>
      <c r="S992" t="s">
        <v>5473</v>
      </c>
      <c r="T992" t="s">
        <v>48</v>
      </c>
      <c r="U992" t="s">
        <v>740</v>
      </c>
      <c r="V992">
        <v>30374</v>
      </c>
      <c r="W992" t="s">
        <v>43</v>
      </c>
    </row>
    <row r="993" spans="1:23" x14ac:dyDescent="0.3">
      <c r="A993" t="s">
        <v>5474</v>
      </c>
      <c r="B993" s="1">
        <v>45122</v>
      </c>
      <c r="C993" s="1">
        <v>45203</v>
      </c>
      <c r="D993">
        <v>136</v>
      </c>
      <c r="E993" t="s">
        <v>38</v>
      </c>
      <c r="F993" t="s">
        <v>39</v>
      </c>
      <c r="G993" t="s">
        <v>74</v>
      </c>
      <c r="H993" t="s">
        <v>93</v>
      </c>
      <c r="I993" t="s">
        <v>42</v>
      </c>
      <c r="J993" t="s">
        <v>114</v>
      </c>
      <c r="K993" t="s">
        <v>54</v>
      </c>
      <c r="L993" t="s">
        <v>44</v>
      </c>
      <c r="M993">
        <v>136</v>
      </c>
      <c r="N993" t="s">
        <v>2603</v>
      </c>
      <c r="O993" t="s">
        <v>46</v>
      </c>
      <c r="P993">
        <v>136</v>
      </c>
      <c r="Q993">
        <v>0</v>
      </c>
      <c r="R993">
        <v>0</v>
      </c>
      <c r="S993" t="s">
        <v>5475</v>
      </c>
      <c r="T993" t="s">
        <v>48</v>
      </c>
      <c r="U993" t="s">
        <v>744</v>
      </c>
      <c r="V993">
        <v>13911</v>
      </c>
      <c r="W993" t="s">
        <v>29</v>
      </c>
    </row>
    <row r="994" spans="1:23" x14ac:dyDescent="0.3">
      <c r="A994" t="s">
        <v>5474</v>
      </c>
      <c r="B994" s="1">
        <v>45122</v>
      </c>
      <c r="C994" s="1">
        <v>45211</v>
      </c>
      <c r="D994">
        <v>11569</v>
      </c>
      <c r="E994" t="s">
        <v>38</v>
      </c>
      <c r="F994" t="s">
        <v>25</v>
      </c>
      <c r="G994" t="s">
        <v>74</v>
      </c>
      <c r="H994" t="s">
        <v>93</v>
      </c>
      <c r="I994" t="s">
        <v>42</v>
      </c>
      <c r="J994" t="s">
        <v>114</v>
      </c>
      <c r="K994" t="s">
        <v>54</v>
      </c>
      <c r="L994" t="s">
        <v>44</v>
      </c>
      <c r="M994">
        <v>11569</v>
      </c>
      <c r="N994" t="s">
        <v>2603</v>
      </c>
      <c r="O994" t="s">
        <v>46</v>
      </c>
      <c r="P994">
        <v>11569</v>
      </c>
      <c r="Q994">
        <v>0</v>
      </c>
      <c r="R994">
        <v>0</v>
      </c>
      <c r="S994" t="s">
        <v>5475</v>
      </c>
      <c r="T994" t="s">
        <v>48</v>
      </c>
      <c r="U994" t="s">
        <v>744</v>
      </c>
      <c r="V994">
        <v>13911</v>
      </c>
      <c r="W994" t="s">
        <v>29</v>
      </c>
    </row>
    <row r="995" spans="1:23" x14ac:dyDescent="0.3">
      <c r="A995" t="s">
        <v>5476</v>
      </c>
      <c r="B995" s="1">
        <v>45123</v>
      </c>
      <c r="C995" s="1">
        <v>45194</v>
      </c>
      <c r="D995">
        <v>104</v>
      </c>
      <c r="E995" t="s">
        <v>38</v>
      </c>
      <c r="F995" t="s">
        <v>39</v>
      </c>
      <c r="G995" t="s">
        <v>80</v>
      </c>
      <c r="H995" t="s">
        <v>93</v>
      </c>
      <c r="I995" t="s">
        <v>42</v>
      </c>
      <c r="J995" t="s">
        <v>43</v>
      </c>
      <c r="K995" t="s">
        <v>54</v>
      </c>
      <c r="L995" t="s">
        <v>75</v>
      </c>
      <c r="M995">
        <v>104</v>
      </c>
      <c r="N995" t="s">
        <v>2615</v>
      </c>
      <c r="O995" t="s">
        <v>61</v>
      </c>
      <c r="P995">
        <v>0</v>
      </c>
      <c r="Q995">
        <v>104</v>
      </c>
      <c r="R995">
        <v>0</v>
      </c>
      <c r="S995" t="s">
        <v>5477</v>
      </c>
      <c r="T995" t="s">
        <v>35</v>
      </c>
      <c r="U995" t="s">
        <v>35</v>
      </c>
      <c r="V995">
        <v>0</v>
      </c>
      <c r="W995" t="s">
        <v>50</v>
      </c>
    </row>
    <row r="996" spans="1:23" x14ac:dyDescent="0.3">
      <c r="A996" t="s">
        <v>5476</v>
      </c>
      <c r="B996" s="1">
        <v>45123</v>
      </c>
      <c r="C996" s="1">
        <v>45212</v>
      </c>
      <c r="D996">
        <v>80257</v>
      </c>
      <c r="E996" t="s">
        <v>38</v>
      </c>
      <c r="F996" t="s">
        <v>25</v>
      </c>
      <c r="G996" t="s">
        <v>80</v>
      </c>
      <c r="H996" t="s">
        <v>93</v>
      </c>
      <c r="I996" t="s">
        <v>42</v>
      </c>
      <c r="J996" t="s">
        <v>43</v>
      </c>
      <c r="K996" t="s">
        <v>54</v>
      </c>
      <c r="L996" t="s">
        <v>75</v>
      </c>
      <c r="M996">
        <v>80257</v>
      </c>
      <c r="N996" t="s">
        <v>2615</v>
      </c>
      <c r="O996" t="s">
        <v>61</v>
      </c>
      <c r="P996">
        <v>0</v>
      </c>
      <c r="Q996">
        <v>80257</v>
      </c>
      <c r="R996">
        <v>0</v>
      </c>
      <c r="S996" t="s">
        <v>5477</v>
      </c>
      <c r="T996" t="s">
        <v>35</v>
      </c>
      <c r="U996" t="s">
        <v>35</v>
      </c>
      <c r="V996">
        <v>0</v>
      </c>
      <c r="W996" t="s">
        <v>50</v>
      </c>
    </row>
    <row r="997" spans="1:23" x14ac:dyDescent="0.3">
      <c r="A997" t="s">
        <v>5478</v>
      </c>
      <c r="B997" s="1">
        <v>45124</v>
      </c>
      <c r="C997" s="1">
        <v>45185</v>
      </c>
      <c r="D997">
        <v>85749</v>
      </c>
      <c r="E997" t="s">
        <v>24</v>
      </c>
      <c r="F997" t="s">
        <v>25</v>
      </c>
      <c r="G997" t="s">
        <v>74</v>
      </c>
      <c r="H997" t="s">
        <v>27</v>
      </c>
      <c r="I997" t="s">
        <v>42</v>
      </c>
      <c r="J997" t="s">
        <v>43</v>
      </c>
      <c r="K997" t="s">
        <v>30</v>
      </c>
      <c r="L997" t="s">
        <v>44</v>
      </c>
      <c r="M997">
        <v>85749</v>
      </c>
      <c r="N997" t="s">
        <v>1617</v>
      </c>
      <c r="O997" t="s">
        <v>46</v>
      </c>
      <c r="P997">
        <v>85749</v>
      </c>
      <c r="Q997">
        <v>0</v>
      </c>
      <c r="R997">
        <v>0</v>
      </c>
      <c r="S997" t="s">
        <v>5479</v>
      </c>
      <c r="T997" t="s">
        <v>35</v>
      </c>
      <c r="U997" t="s">
        <v>35</v>
      </c>
      <c r="V997">
        <v>0</v>
      </c>
      <c r="W997" t="s">
        <v>53</v>
      </c>
    </row>
    <row r="998" spans="1:23" x14ac:dyDescent="0.3">
      <c r="A998" t="s">
        <v>5478</v>
      </c>
      <c r="B998" s="1">
        <v>45124</v>
      </c>
      <c r="C998" s="1">
        <v>45189</v>
      </c>
      <c r="D998">
        <v>87</v>
      </c>
      <c r="E998" t="s">
        <v>24</v>
      </c>
      <c r="F998" t="s">
        <v>39</v>
      </c>
      <c r="G998" t="s">
        <v>74</v>
      </c>
      <c r="H998" t="s">
        <v>27</v>
      </c>
      <c r="I998" t="s">
        <v>42</v>
      </c>
      <c r="J998" t="s">
        <v>43</v>
      </c>
      <c r="K998" t="s">
        <v>30</v>
      </c>
      <c r="L998" t="s">
        <v>44</v>
      </c>
      <c r="M998">
        <v>87</v>
      </c>
      <c r="N998" t="s">
        <v>1617</v>
      </c>
      <c r="O998" t="s">
        <v>46</v>
      </c>
      <c r="P998">
        <v>87</v>
      </c>
      <c r="Q998">
        <v>0</v>
      </c>
      <c r="R998">
        <v>0</v>
      </c>
      <c r="S998" t="s">
        <v>5479</v>
      </c>
      <c r="T998" t="s">
        <v>35</v>
      </c>
      <c r="U998" t="s">
        <v>35</v>
      </c>
      <c r="V998">
        <v>0</v>
      </c>
      <c r="W998" t="s">
        <v>53</v>
      </c>
    </row>
    <row r="999" spans="1:23" x14ac:dyDescent="0.3">
      <c r="A999" t="s">
        <v>5480</v>
      </c>
      <c r="B999" s="1">
        <v>45125</v>
      </c>
      <c r="C999" s="1">
        <v>45211</v>
      </c>
      <c r="D999">
        <v>67174</v>
      </c>
      <c r="E999" t="s">
        <v>38</v>
      </c>
      <c r="F999" t="s">
        <v>25</v>
      </c>
      <c r="G999" t="s">
        <v>74</v>
      </c>
      <c r="H999" t="s">
        <v>41</v>
      </c>
      <c r="I999" t="s">
        <v>42</v>
      </c>
      <c r="J999" t="s">
        <v>114</v>
      </c>
      <c r="K999" t="s">
        <v>54</v>
      </c>
      <c r="L999" t="s">
        <v>66</v>
      </c>
      <c r="M999">
        <v>67174</v>
      </c>
      <c r="N999" t="s">
        <v>5481</v>
      </c>
      <c r="O999" t="s">
        <v>46</v>
      </c>
      <c r="P999">
        <v>67174</v>
      </c>
      <c r="Q999">
        <v>0</v>
      </c>
      <c r="R999">
        <v>0</v>
      </c>
      <c r="S999" t="s">
        <v>5482</v>
      </c>
      <c r="T999" t="s">
        <v>35</v>
      </c>
      <c r="U999" t="s">
        <v>35</v>
      </c>
      <c r="V999">
        <v>0</v>
      </c>
      <c r="W999" t="s">
        <v>29</v>
      </c>
    </row>
    <row r="1000" spans="1:23" x14ac:dyDescent="0.3">
      <c r="A1000" t="s">
        <v>5480</v>
      </c>
      <c r="B1000" s="1">
        <v>45125</v>
      </c>
      <c r="C1000" s="1">
        <v>45201</v>
      </c>
      <c r="D1000">
        <v>143</v>
      </c>
      <c r="E1000" t="s">
        <v>38</v>
      </c>
      <c r="F1000" t="s">
        <v>39</v>
      </c>
      <c r="G1000" t="s">
        <v>74</v>
      </c>
      <c r="H1000" t="s">
        <v>41</v>
      </c>
      <c r="I1000" t="s">
        <v>42</v>
      </c>
      <c r="J1000" t="s">
        <v>114</v>
      </c>
      <c r="K1000" t="s">
        <v>54</v>
      </c>
      <c r="L1000" t="s">
        <v>66</v>
      </c>
      <c r="M1000">
        <v>143</v>
      </c>
      <c r="N1000" t="s">
        <v>5481</v>
      </c>
      <c r="O1000" t="s">
        <v>46</v>
      </c>
      <c r="P1000">
        <v>143</v>
      </c>
      <c r="Q1000">
        <v>0</v>
      </c>
      <c r="R1000">
        <v>0</v>
      </c>
      <c r="S1000" t="s">
        <v>5482</v>
      </c>
      <c r="T1000" t="s">
        <v>35</v>
      </c>
      <c r="U1000" t="s">
        <v>35</v>
      </c>
      <c r="V1000">
        <v>0</v>
      </c>
      <c r="W1000" t="s">
        <v>29</v>
      </c>
    </row>
    <row r="1001" spans="1:23" x14ac:dyDescent="0.3">
      <c r="A1001" t="s">
        <v>5483</v>
      </c>
      <c r="B1001" s="1">
        <v>45126</v>
      </c>
      <c r="C1001" s="1">
        <v>45205</v>
      </c>
      <c r="D1001">
        <v>42553</v>
      </c>
      <c r="E1001" t="s">
        <v>38</v>
      </c>
      <c r="F1001" t="s">
        <v>25</v>
      </c>
      <c r="G1001" t="s">
        <v>109</v>
      </c>
      <c r="H1001" t="s">
        <v>85</v>
      </c>
      <c r="I1001" t="s">
        <v>42</v>
      </c>
      <c r="J1001" t="s">
        <v>53</v>
      </c>
      <c r="K1001" t="s">
        <v>30</v>
      </c>
      <c r="L1001" t="s">
        <v>31</v>
      </c>
      <c r="M1001">
        <v>42553</v>
      </c>
      <c r="N1001" t="s">
        <v>4828</v>
      </c>
      <c r="O1001" t="s">
        <v>116</v>
      </c>
      <c r="P1001">
        <v>42553</v>
      </c>
      <c r="Q1001">
        <v>0</v>
      </c>
      <c r="R1001">
        <v>0</v>
      </c>
      <c r="S1001" t="s">
        <v>5484</v>
      </c>
      <c r="T1001" t="s">
        <v>48</v>
      </c>
      <c r="U1001" t="s">
        <v>1385</v>
      </c>
      <c r="V1001">
        <v>3931</v>
      </c>
      <c r="W1001" t="s">
        <v>36</v>
      </c>
    </row>
    <row r="1002" spans="1:23" x14ac:dyDescent="0.3">
      <c r="A1002" t="s">
        <v>5483</v>
      </c>
      <c r="B1002" s="1">
        <v>45126</v>
      </c>
      <c r="C1002" s="1">
        <v>45190</v>
      </c>
      <c r="D1002">
        <v>91</v>
      </c>
      <c r="E1002" t="s">
        <v>38</v>
      </c>
      <c r="F1002" t="s">
        <v>39</v>
      </c>
      <c r="G1002" t="s">
        <v>109</v>
      </c>
      <c r="H1002" t="s">
        <v>85</v>
      </c>
      <c r="I1002" t="s">
        <v>42</v>
      </c>
      <c r="J1002" t="s">
        <v>53</v>
      </c>
      <c r="K1002" t="s">
        <v>30</v>
      </c>
      <c r="L1002" t="s">
        <v>31</v>
      </c>
      <c r="M1002">
        <v>91</v>
      </c>
      <c r="N1002" t="s">
        <v>4828</v>
      </c>
      <c r="O1002" t="s">
        <v>116</v>
      </c>
      <c r="P1002">
        <v>91</v>
      </c>
      <c r="Q1002">
        <v>0</v>
      </c>
      <c r="R1002">
        <v>0</v>
      </c>
      <c r="S1002" t="s">
        <v>5484</v>
      </c>
      <c r="T1002" t="s">
        <v>48</v>
      </c>
      <c r="U1002" t="s">
        <v>1385</v>
      </c>
      <c r="V1002">
        <v>3931</v>
      </c>
      <c r="W1002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7A92-BD87-40F6-8D32-9E9B20D6266D}">
  <sheetPr>
    <tabColor rgb="FFFF0000"/>
  </sheetPr>
  <dimension ref="A1:AF1324"/>
  <sheetViews>
    <sheetView workbookViewId="0">
      <pane ySplit="1" topLeftCell="A2" activePane="bottomLeft" state="frozen"/>
      <selection pane="bottomLeft" activeCell="J13" sqref="J13"/>
    </sheetView>
  </sheetViews>
  <sheetFormatPr baseColWidth="10" defaultRowHeight="14.4" x14ac:dyDescent="0.3"/>
  <cols>
    <col min="1" max="1" width="12.21875" style="2" bestFit="1" customWidth="1"/>
    <col min="2" max="2" width="20.88671875" style="2" bestFit="1" customWidth="1"/>
    <col min="3" max="3" width="20.88671875" style="2" customWidth="1"/>
    <col min="4" max="4" width="17.33203125" style="2" bestFit="1" customWidth="1"/>
    <col min="5" max="5" width="25.44140625" style="26" customWidth="1"/>
    <col min="6" max="6" width="22.21875" style="27" customWidth="1"/>
    <col min="7" max="7" width="29.21875" style="2" hidden="1" customWidth="1"/>
    <col min="8" max="8" width="29.21875" style="27" hidden="1" customWidth="1"/>
    <col min="9" max="9" width="22.21875" style="27" customWidth="1"/>
    <col min="10" max="10" width="15.44140625" style="2" bestFit="1" customWidth="1"/>
    <col min="11" max="11" width="18.44140625" style="2" bestFit="1" customWidth="1"/>
    <col min="12" max="12" width="22.6640625" style="2" bestFit="1" customWidth="1"/>
    <col min="13" max="13" width="22.5546875" style="2" bestFit="1" customWidth="1"/>
    <col min="14" max="14" width="20.109375" style="2" bestFit="1" customWidth="1"/>
    <col min="15" max="15" width="15.5546875" style="2" bestFit="1" customWidth="1"/>
    <col min="16" max="16" width="12.88671875" style="2" bestFit="1" customWidth="1"/>
    <col min="17" max="17" width="19.5546875" style="2" bestFit="1" customWidth="1"/>
    <col min="18" max="18" width="21" style="2" hidden="1" customWidth="1"/>
    <col min="19" max="19" width="17.44140625" style="2" bestFit="1" customWidth="1"/>
    <col min="20" max="20" width="29.109375" style="2" bestFit="1" customWidth="1"/>
    <col min="21" max="21" width="29.109375" style="27" customWidth="1"/>
    <col min="22" max="22" width="19.88671875" style="2" hidden="1" customWidth="1"/>
    <col min="23" max="23" width="25" style="27" customWidth="1"/>
    <col min="24" max="24" width="23.6640625" style="2" hidden="1" customWidth="1"/>
    <col min="25" max="25" width="23.6640625" style="27" customWidth="1"/>
    <col min="26" max="26" width="8.6640625" style="2" hidden="1" customWidth="1"/>
    <col min="27" max="27" width="20.33203125" style="2" bestFit="1" customWidth="1"/>
    <col min="28" max="28" width="19.109375" style="2" bestFit="1" customWidth="1"/>
    <col min="29" max="29" width="18.33203125" style="28" bestFit="1" customWidth="1"/>
    <col min="30" max="30" width="18.33203125" style="27" customWidth="1"/>
    <col min="31" max="31" width="21.21875" style="2" hidden="1" customWidth="1"/>
    <col min="32" max="32" width="18.33203125" style="2" bestFit="1" customWidth="1"/>
    <col min="33" max="16384" width="11.5546875" style="2"/>
  </cols>
  <sheetData>
    <row r="1" spans="1:32" x14ac:dyDescent="0.3">
      <c r="A1" s="29" t="s">
        <v>0</v>
      </c>
      <c r="B1" s="30" t="s">
        <v>1</v>
      </c>
      <c r="C1" s="30" t="s">
        <v>5514</v>
      </c>
      <c r="D1" s="30" t="s">
        <v>2</v>
      </c>
      <c r="E1" s="31" t="s">
        <v>3842</v>
      </c>
      <c r="F1" s="32" t="s">
        <v>5491</v>
      </c>
      <c r="G1" s="30" t="s">
        <v>3</v>
      </c>
      <c r="H1" s="32" t="s">
        <v>5490</v>
      </c>
      <c r="I1" s="32" t="s">
        <v>5489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10</v>
      </c>
      <c r="Q1" s="30" t="s">
        <v>11</v>
      </c>
      <c r="R1" s="30" t="s">
        <v>12</v>
      </c>
      <c r="S1" s="30" t="s">
        <v>13</v>
      </c>
      <c r="T1" s="30" t="s">
        <v>14</v>
      </c>
      <c r="U1" s="32" t="s">
        <v>5485</v>
      </c>
      <c r="V1" s="30" t="s">
        <v>15</v>
      </c>
      <c r="W1" s="32" t="s">
        <v>5486</v>
      </c>
      <c r="X1" s="30" t="s">
        <v>16</v>
      </c>
      <c r="Y1" s="32" t="s">
        <v>5487</v>
      </c>
      <c r="Z1" s="30" t="s">
        <v>17</v>
      </c>
      <c r="AA1" s="30" t="s">
        <v>18</v>
      </c>
      <c r="AB1" s="30" t="s">
        <v>19</v>
      </c>
      <c r="AC1" s="33" t="s">
        <v>20</v>
      </c>
      <c r="AD1" s="32" t="s">
        <v>5488</v>
      </c>
      <c r="AE1" s="30" t="s">
        <v>21</v>
      </c>
      <c r="AF1" s="30" t="s">
        <v>22</v>
      </c>
    </row>
    <row r="2" spans="1:32" x14ac:dyDescent="0.3">
      <c r="A2" s="34" t="s">
        <v>23</v>
      </c>
      <c r="B2" s="3">
        <v>44927</v>
      </c>
      <c r="C2" s="3" t="str">
        <f>TEXT(Tabla10[[#This Row],[Fecha de transacción]],"DDDD")</f>
        <v>domingo</v>
      </c>
      <c r="D2" s="3">
        <v>44995</v>
      </c>
      <c r="E2" s="4">
        <f>datos_chargeback_2001_1!$D2-datos_chargeback_2001_1!$B2</f>
        <v>68</v>
      </c>
      <c r="F2" s="5">
        <f>datos_chargeback_2001_1!$G2/100</f>
        <v>690.77</v>
      </c>
      <c r="G2" s="6">
        <v>69077</v>
      </c>
      <c r="H2" s="6">
        <f t="shared" ref="H2:H65" si="0">IF(COUNTIF($A$2:$A$1373,A2)=1,0,IF(F2=_xlfn.AGGREGATE(14,6,$F$2:$F$1373/($A$2:$A$1373=A2),1),_xlfn.AGGREGATE(15,6,$F$2:$F$1373/($A$2:$A$1373=A2),1),""))</f>
        <v>0</v>
      </c>
      <c r="I2" s="5">
        <v>0</v>
      </c>
      <c r="J2" s="6" t="s">
        <v>24</v>
      </c>
      <c r="K2" s="6" t="s">
        <v>25</v>
      </c>
      <c r="L2" s="6" t="s">
        <v>26</v>
      </c>
      <c r="M2" s="6" t="s">
        <v>27</v>
      </c>
      <c r="N2" s="6" t="s">
        <v>28</v>
      </c>
      <c r="O2" s="6" t="s">
        <v>29</v>
      </c>
      <c r="P2" s="6" t="s">
        <v>30</v>
      </c>
      <c r="Q2" s="6" t="s">
        <v>31</v>
      </c>
      <c r="R2" s="6">
        <v>69077</v>
      </c>
      <c r="S2" s="6" t="s">
        <v>32</v>
      </c>
      <c r="T2" s="6" t="s">
        <v>33</v>
      </c>
      <c r="U2" s="5">
        <f>datos_chargeback_2001_1!$V2/100</f>
        <v>0</v>
      </c>
      <c r="V2" s="6">
        <v>0</v>
      </c>
      <c r="W2" s="5">
        <f>datos_chargeback_2001_1!$X2/100</f>
        <v>0</v>
      </c>
      <c r="X2" s="6">
        <v>0</v>
      </c>
      <c r="Y2" s="5">
        <f>datos_chargeback_2001_1!$Z2/100</f>
        <v>690.77</v>
      </c>
      <c r="Z2" s="6">
        <v>69077</v>
      </c>
      <c r="AA2" s="6" t="s">
        <v>34</v>
      </c>
      <c r="AB2" s="6" t="s">
        <v>35</v>
      </c>
      <c r="AC2" s="7" t="s">
        <v>35</v>
      </c>
      <c r="AD2" s="5">
        <f>datos_chargeback_2001_1!$AE2/100</f>
        <v>0</v>
      </c>
      <c r="AE2" s="6">
        <v>0</v>
      </c>
      <c r="AF2" s="6" t="s">
        <v>36</v>
      </c>
    </row>
    <row r="3" spans="1:32" x14ac:dyDescent="0.3">
      <c r="A3" s="34" t="s">
        <v>37</v>
      </c>
      <c r="B3" s="3">
        <v>44928</v>
      </c>
      <c r="C3" s="3" t="str">
        <f>TEXT(Tabla10[[#This Row],[Fecha de transacción]],"DDDD")</f>
        <v>lunes</v>
      </c>
      <c r="D3" s="3">
        <v>45001</v>
      </c>
      <c r="E3" s="4">
        <f>datos_chargeback_2001_1!$D3-datos_chargeback_2001_1!$B3</f>
        <v>73</v>
      </c>
      <c r="F3" s="5">
        <f>datos_chargeback_2001_1!$G3/100</f>
        <v>851.37</v>
      </c>
      <c r="G3" s="6">
        <v>85137</v>
      </c>
      <c r="H3" s="5">
        <f t="shared" si="0"/>
        <v>0</v>
      </c>
      <c r="I3" s="5">
        <v>1.36</v>
      </c>
      <c r="J3" s="6" t="s">
        <v>38</v>
      </c>
      <c r="K3" s="6" t="s">
        <v>25</v>
      </c>
      <c r="L3" s="6" t="s">
        <v>40</v>
      </c>
      <c r="M3" s="6" t="s">
        <v>41</v>
      </c>
      <c r="N3" s="6" t="s">
        <v>42</v>
      </c>
      <c r="O3" s="6" t="s">
        <v>43</v>
      </c>
      <c r="P3" s="6" t="s">
        <v>30</v>
      </c>
      <c r="Q3" s="6" t="s">
        <v>44</v>
      </c>
      <c r="R3" s="6">
        <v>85137</v>
      </c>
      <c r="S3" s="6" t="s">
        <v>45</v>
      </c>
      <c r="T3" s="6" t="s">
        <v>46</v>
      </c>
      <c r="U3" s="5">
        <f>datos_chargeback_2001_1!$V3/100</f>
        <v>851.37</v>
      </c>
      <c r="V3" s="6">
        <v>85137</v>
      </c>
      <c r="W3" s="5">
        <f>datos_chargeback_2001_1!$X3/100</f>
        <v>0</v>
      </c>
      <c r="X3" s="6">
        <v>0</v>
      </c>
      <c r="Y3" s="5">
        <f>datos_chargeback_2001_1!$Z3/100</f>
        <v>0</v>
      </c>
      <c r="Z3" s="6">
        <v>0</v>
      </c>
      <c r="AA3" s="6" t="s">
        <v>47</v>
      </c>
      <c r="AB3" s="6" t="s">
        <v>48</v>
      </c>
      <c r="AC3" s="8">
        <v>44928</v>
      </c>
      <c r="AD3" s="5">
        <f>datos_chargeback_2001_1!$AE3/100</f>
        <v>273.76</v>
      </c>
      <c r="AE3" s="6">
        <v>27376</v>
      </c>
      <c r="AF3" s="6" t="s">
        <v>50</v>
      </c>
    </row>
    <row r="4" spans="1:32" x14ac:dyDescent="0.3">
      <c r="A4" s="35" t="s">
        <v>51</v>
      </c>
      <c r="B4" s="9">
        <v>44929</v>
      </c>
      <c r="C4" s="9" t="str">
        <f>TEXT(Tabla10[[#This Row],[Fecha de transacción]],"DDDD")</f>
        <v>martes</v>
      </c>
      <c r="D4" s="9">
        <v>45018</v>
      </c>
      <c r="E4" s="10">
        <f>datos_chargeback_2001_1!$D4-datos_chargeback_2001_1!$B4</f>
        <v>89</v>
      </c>
      <c r="F4" s="11">
        <f>datos_chargeback_2001_1!$G4/100</f>
        <v>910.68</v>
      </c>
      <c r="G4" s="12">
        <v>91068</v>
      </c>
      <c r="H4" s="11">
        <f t="shared" si="0"/>
        <v>0</v>
      </c>
      <c r="I4" s="11">
        <v>1.49</v>
      </c>
      <c r="J4" s="12" t="s">
        <v>24</v>
      </c>
      <c r="K4" s="12" t="s">
        <v>25</v>
      </c>
      <c r="L4" s="12" t="s">
        <v>26</v>
      </c>
      <c r="M4" s="12" t="s">
        <v>52</v>
      </c>
      <c r="N4" s="12" t="s">
        <v>42</v>
      </c>
      <c r="O4" s="12" t="s">
        <v>53</v>
      </c>
      <c r="P4" s="12" t="s">
        <v>54</v>
      </c>
      <c r="Q4" s="12" t="s">
        <v>55</v>
      </c>
      <c r="R4" s="12">
        <v>91068</v>
      </c>
      <c r="S4" s="12" t="s">
        <v>56</v>
      </c>
      <c r="T4" s="12" t="s">
        <v>46</v>
      </c>
      <c r="U4" s="11">
        <f>datos_chargeback_2001_1!$V4/100</f>
        <v>910.68</v>
      </c>
      <c r="V4" s="12">
        <v>91068</v>
      </c>
      <c r="W4" s="11">
        <f>datos_chargeback_2001_1!$X4/100</f>
        <v>0</v>
      </c>
      <c r="X4" s="12">
        <v>0</v>
      </c>
      <c r="Y4" s="11">
        <f>datos_chargeback_2001_1!$Z4/100</f>
        <v>0</v>
      </c>
      <c r="Z4" s="12">
        <v>0</v>
      </c>
      <c r="AA4" s="12" t="s">
        <v>57</v>
      </c>
      <c r="AB4" s="12" t="s">
        <v>35</v>
      </c>
      <c r="AC4" s="13" t="s">
        <v>35</v>
      </c>
      <c r="AD4" s="11">
        <f>datos_chargeback_2001_1!$AE4/100</f>
        <v>0</v>
      </c>
      <c r="AE4" s="12">
        <v>0</v>
      </c>
      <c r="AF4" s="12" t="s">
        <v>43</v>
      </c>
    </row>
    <row r="5" spans="1:32" x14ac:dyDescent="0.3">
      <c r="A5" s="36" t="s">
        <v>58</v>
      </c>
      <c r="B5" s="14">
        <v>44930</v>
      </c>
      <c r="C5" s="14" t="str">
        <f>TEXT(Tabla10[[#This Row],[Fecha de transacción]],"DDDD")</f>
        <v>miércoles</v>
      </c>
      <c r="D5" s="14">
        <v>45000</v>
      </c>
      <c r="E5" s="15">
        <f>datos_chargeback_2001_1!$D5-datos_chargeback_2001_1!$B5</f>
        <v>70</v>
      </c>
      <c r="F5" s="16">
        <f>datos_chargeback_2001_1!$G5/100</f>
        <v>759.73</v>
      </c>
      <c r="G5" s="17">
        <v>75973</v>
      </c>
      <c r="H5" s="16">
        <f t="shared" si="0"/>
        <v>0</v>
      </c>
      <c r="I5" s="16">
        <v>1.17</v>
      </c>
      <c r="J5" s="17" t="s">
        <v>38</v>
      </c>
      <c r="K5" s="17" t="s">
        <v>25</v>
      </c>
      <c r="L5" s="17" t="s">
        <v>40</v>
      </c>
      <c r="M5" s="17" t="s">
        <v>59</v>
      </c>
      <c r="N5" s="17" t="s">
        <v>42</v>
      </c>
      <c r="O5" s="17" t="s">
        <v>36</v>
      </c>
      <c r="P5" s="17" t="s">
        <v>30</v>
      </c>
      <c r="Q5" s="17" t="s">
        <v>31</v>
      </c>
      <c r="R5" s="17">
        <v>75973</v>
      </c>
      <c r="S5" s="17" t="s">
        <v>60</v>
      </c>
      <c r="T5" s="17" t="s">
        <v>61</v>
      </c>
      <c r="U5" s="16">
        <f>datos_chargeback_2001_1!$V5/100</f>
        <v>0</v>
      </c>
      <c r="V5" s="17">
        <v>0</v>
      </c>
      <c r="W5" s="16">
        <f>datos_chargeback_2001_1!$X5/100</f>
        <v>759.73</v>
      </c>
      <c r="X5" s="17">
        <v>75973</v>
      </c>
      <c r="Y5" s="16">
        <f>datos_chargeback_2001_1!$Z5/100</f>
        <v>0</v>
      </c>
      <c r="Z5" s="17">
        <v>0</v>
      </c>
      <c r="AA5" s="17" t="s">
        <v>62</v>
      </c>
      <c r="AB5" s="17" t="s">
        <v>48</v>
      </c>
      <c r="AC5" s="18">
        <v>44930</v>
      </c>
      <c r="AD5" s="16">
        <f>datos_chargeback_2001_1!$AE5/100</f>
        <v>13.11</v>
      </c>
      <c r="AE5" s="17">
        <v>1311</v>
      </c>
      <c r="AF5" s="17" t="s">
        <v>64</v>
      </c>
    </row>
    <row r="6" spans="1:32" x14ac:dyDescent="0.3">
      <c r="A6" s="35" t="s">
        <v>65</v>
      </c>
      <c r="B6" s="9">
        <v>44931</v>
      </c>
      <c r="C6" s="9" t="str">
        <f>TEXT(Tabla10[[#This Row],[Fecha de transacción]],"DDDD")</f>
        <v>jueves</v>
      </c>
      <c r="D6" s="9">
        <v>45021</v>
      </c>
      <c r="E6" s="10">
        <f>datos_chargeback_2001_1!$D6-datos_chargeback_2001_1!$B6</f>
        <v>90</v>
      </c>
      <c r="F6" s="11">
        <f>datos_chargeback_2001_1!$G6/100</f>
        <v>987.61</v>
      </c>
      <c r="G6" s="12">
        <v>98761</v>
      </c>
      <c r="H6" s="11">
        <f t="shared" si="0"/>
        <v>0</v>
      </c>
      <c r="I6" s="11">
        <v>1.47</v>
      </c>
      <c r="J6" s="12" t="s">
        <v>24</v>
      </c>
      <c r="K6" s="12" t="s">
        <v>25</v>
      </c>
      <c r="L6" s="12" t="s">
        <v>40</v>
      </c>
      <c r="M6" s="12" t="s">
        <v>52</v>
      </c>
      <c r="N6" s="12" t="s">
        <v>42</v>
      </c>
      <c r="O6" s="12" t="s">
        <v>50</v>
      </c>
      <c r="P6" s="12" t="s">
        <v>54</v>
      </c>
      <c r="Q6" s="12" t="s">
        <v>66</v>
      </c>
      <c r="R6" s="12">
        <v>98761</v>
      </c>
      <c r="S6" s="12" t="s">
        <v>67</v>
      </c>
      <c r="T6" s="12" t="s">
        <v>61</v>
      </c>
      <c r="U6" s="11">
        <f>datos_chargeback_2001_1!$V6/100</f>
        <v>0</v>
      </c>
      <c r="V6" s="12">
        <v>0</v>
      </c>
      <c r="W6" s="11">
        <f>datos_chargeback_2001_1!$X6/100</f>
        <v>987.61</v>
      </c>
      <c r="X6" s="12">
        <v>98761</v>
      </c>
      <c r="Y6" s="11">
        <f>datos_chargeback_2001_1!$Z6/100</f>
        <v>0</v>
      </c>
      <c r="Z6" s="12">
        <v>0</v>
      </c>
      <c r="AA6" s="12" t="s">
        <v>68</v>
      </c>
      <c r="AB6" s="12" t="s">
        <v>48</v>
      </c>
      <c r="AC6" s="19">
        <v>44931</v>
      </c>
      <c r="AD6" s="11">
        <f>datos_chargeback_2001_1!$AE6/100</f>
        <v>226.14</v>
      </c>
      <c r="AE6" s="12">
        <v>22614</v>
      </c>
      <c r="AF6" s="12" t="s">
        <v>64</v>
      </c>
    </row>
    <row r="7" spans="1:32" x14ac:dyDescent="0.3">
      <c r="A7" s="36" t="s">
        <v>69</v>
      </c>
      <c r="B7" s="14">
        <v>44932</v>
      </c>
      <c r="C7" s="14" t="str">
        <f>TEXT(Tabla10[[#This Row],[Fecha de transacción]],"DDDD")</f>
        <v>viernes</v>
      </c>
      <c r="D7" s="14">
        <v>44995</v>
      </c>
      <c r="E7" s="15">
        <f>datos_chargeback_2001_1!$D7-datos_chargeback_2001_1!$B7</f>
        <v>63</v>
      </c>
      <c r="F7" s="16">
        <f>datos_chargeback_2001_1!$G7/100</f>
        <v>537.54999999999995</v>
      </c>
      <c r="G7" s="17">
        <v>53755</v>
      </c>
      <c r="H7" s="16">
        <f t="shared" si="0"/>
        <v>0</v>
      </c>
      <c r="I7" s="16">
        <v>0</v>
      </c>
      <c r="J7" s="17" t="s">
        <v>38</v>
      </c>
      <c r="K7" s="17" t="s">
        <v>25</v>
      </c>
      <c r="L7" s="17" t="s">
        <v>26</v>
      </c>
      <c r="M7" s="17" t="s">
        <v>27</v>
      </c>
      <c r="N7" s="17" t="s">
        <v>28</v>
      </c>
      <c r="O7" s="17" t="s">
        <v>70</v>
      </c>
      <c r="P7" s="17" t="s">
        <v>54</v>
      </c>
      <c r="Q7" s="17" t="s">
        <v>31</v>
      </c>
      <c r="R7" s="17">
        <v>53755</v>
      </c>
      <c r="S7" s="17" t="s">
        <v>71</v>
      </c>
      <c r="T7" s="17" t="s">
        <v>33</v>
      </c>
      <c r="U7" s="16">
        <f>datos_chargeback_2001_1!$V7/100</f>
        <v>0</v>
      </c>
      <c r="V7" s="17">
        <v>0</v>
      </c>
      <c r="W7" s="16">
        <f>datos_chargeback_2001_1!$X7/100</f>
        <v>0</v>
      </c>
      <c r="X7" s="17">
        <v>0</v>
      </c>
      <c r="Y7" s="16">
        <f>datos_chargeback_2001_1!$Z7/100</f>
        <v>537.54999999999995</v>
      </c>
      <c r="Z7" s="17">
        <v>53755</v>
      </c>
      <c r="AA7" s="17" t="s">
        <v>72</v>
      </c>
      <c r="AB7" s="17" t="s">
        <v>35</v>
      </c>
      <c r="AC7" s="20" t="s">
        <v>35</v>
      </c>
      <c r="AD7" s="16">
        <f>datos_chargeback_2001_1!$AE7/100</f>
        <v>0</v>
      </c>
      <c r="AE7" s="17">
        <v>0</v>
      </c>
      <c r="AF7" s="17" t="s">
        <v>43</v>
      </c>
    </row>
    <row r="8" spans="1:32" x14ac:dyDescent="0.3">
      <c r="A8" s="34" t="s">
        <v>73</v>
      </c>
      <c r="B8" s="3">
        <v>44933</v>
      </c>
      <c r="C8" s="3" t="str">
        <f>TEXT(Tabla10[[#This Row],[Fecha de transacción]],"DDDD")</f>
        <v>sábado</v>
      </c>
      <c r="D8" s="3">
        <v>45022</v>
      </c>
      <c r="E8" s="4">
        <f>datos_chargeback_2001_1!$D8-datos_chargeback_2001_1!$B8</f>
        <v>89</v>
      </c>
      <c r="F8" s="5">
        <f>datos_chargeback_2001_1!$G8/100</f>
        <v>950.55</v>
      </c>
      <c r="G8" s="6">
        <v>95055</v>
      </c>
      <c r="H8" s="5">
        <f t="shared" si="0"/>
        <v>0</v>
      </c>
      <c r="I8" s="5">
        <v>0</v>
      </c>
      <c r="J8" s="6" t="s">
        <v>38</v>
      </c>
      <c r="K8" s="6" t="s">
        <v>25</v>
      </c>
      <c r="L8" s="6" t="s">
        <v>74</v>
      </c>
      <c r="M8" s="6" t="s">
        <v>27</v>
      </c>
      <c r="N8" s="6" t="s">
        <v>28</v>
      </c>
      <c r="O8" s="6" t="s">
        <v>50</v>
      </c>
      <c r="P8" s="6" t="s">
        <v>30</v>
      </c>
      <c r="Q8" s="6" t="s">
        <v>75</v>
      </c>
      <c r="R8" s="6">
        <v>95055</v>
      </c>
      <c r="S8" s="6" t="s">
        <v>76</v>
      </c>
      <c r="T8" s="6" t="s">
        <v>33</v>
      </c>
      <c r="U8" s="5">
        <f>datos_chargeback_2001_1!$V8/100</f>
        <v>0</v>
      </c>
      <c r="V8" s="6">
        <v>0</v>
      </c>
      <c r="W8" s="5">
        <f>datos_chargeback_2001_1!$X8/100</f>
        <v>0</v>
      </c>
      <c r="X8" s="6">
        <v>0</v>
      </c>
      <c r="Y8" s="5">
        <f>datos_chargeback_2001_1!$Z8/100</f>
        <v>950.55</v>
      </c>
      <c r="Z8" s="6">
        <v>95055</v>
      </c>
      <c r="AA8" s="6" t="s">
        <v>77</v>
      </c>
      <c r="AB8" s="6" t="s">
        <v>48</v>
      </c>
      <c r="AC8" s="8">
        <v>44933</v>
      </c>
      <c r="AD8" s="5">
        <f>datos_chargeback_2001_1!$AE8/100</f>
        <v>728.35</v>
      </c>
      <c r="AE8" s="6">
        <v>72835</v>
      </c>
      <c r="AF8" s="6" t="s">
        <v>64</v>
      </c>
    </row>
    <row r="9" spans="1:32" x14ac:dyDescent="0.3">
      <c r="A9" s="36" t="s">
        <v>79</v>
      </c>
      <c r="B9" s="14">
        <v>44934</v>
      </c>
      <c r="C9" s="14" t="str">
        <f>TEXT(Tabla10[[#This Row],[Fecha de transacción]],"DDDD")</f>
        <v>domingo</v>
      </c>
      <c r="D9" s="14">
        <v>45010</v>
      </c>
      <c r="E9" s="15">
        <f>datos_chargeback_2001_1!$D9-datos_chargeback_2001_1!$B9</f>
        <v>76</v>
      </c>
      <c r="F9" s="16">
        <f>datos_chargeback_2001_1!$G9/100</f>
        <v>645.54999999999995</v>
      </c>
      <c r="G9" s="17">
        <v>64555</v>
      </c>
      <c r="H9" s="16">
        <f t="shared" si="0"/>
        <v>0</v>
      </c>
      <c r="I9" s="16">
        <v>0</v>
      </c>
      <c r="J9" s="17" t="s">
        <v>24</v>
      </c>
      <c r="K9" s="17" t="s">
        <v>25</v>
      </c>
      <c r="L9" s="17" t="s">
        <v>80</v>
      </c>
      <c r="M9" s="17" t="s">
        <v>52</v>
      </c>
      <c r="N9" s="17" t="s">
        <v>28</v>
      </c>
      <c r="O9" s="17" t="s">
        <v>64</v>
      </c>
      <c r="P9" s="17" t="s">
        <v>54</v>
      </c>
      <c r="Q9" s="17" t="s">
        <v>55</v>
      </c>
      <c r="R9" s="17">
        <v>64555</v>
      </c>
      <c r="S9" s="17" t="s">
        <v>81</v>
      </c>
      <c r="T9" s="17" t="s">
        <v>33</v>
      </c>
      <c r="U9" s="16">
        <f>datos_chargeback_2001_1!$V9/100</f>
        <v>0</v>
      </c>
      <c r="V9" s="17">
        <v>0</v>
      </c>
      <c r="W9" s="16">
        <f>datos_chargeback_2001_1!$X9/100</f>
        <v>0</v>
      </c>
      <c r="X9" s="17">
        <v>0</v>
      </c>
      <c r="Y9" s="16">
        <f>datos_chargeback_2001_1!$Z9/100</f>
        <v>645.54999999999995</v>
      </c>
      <c r="Z9" s="17">
        <v>64555</v>
      </c>
      <c r="AA9" s="17" t="s">
        <v>82</v>
      </c>
      <c r="AB9" s="17" t="s">
        <v>48</v>
      </c>
      <c r="AC9" s="18">
        <v>44934</v>
      </c>
      <c r="AD9" s="16">
        <f>datos_chargeback_2001_1!$AE9/100</f>
        <v>600.41999999999996</v>
      </c>
      <c r="AE9" s="17">
        <v>60042</v>
      </c>
      <c r="AF9" s="17" t="s">
        <v>50</v>
      </c>
    </row>
    <row r="10" spans="1:32" x14ac:dyDescent="0.3">
      <c r="A10" s="34" t="s">
        <v>84</v>
      </c>
      <c r="B10" s="3">
        <v>44935</v>
      </c>
      <c r="C10" s="3" t="str">
        <f>TEXT(Tabla10[[#This Row],[Fecha de transacción]],"DDDD")</f>
        <v>lunes</v>
      </c>
      <c r="D10" s="3">
        <v>45019</v>
      </c>
      <c r="E10" s="4">
        <f>datos_chargeback_2001_1!$D10-datos_chargeback_2001_1!$B10</f>
        <v>84</v>
      </c>
      <c r="F10" s="5">
        <f>datos_chargeback_2001_1!$G10/100</f>
        <v>193.39</v>
      </c>
      <c r="G10" s="6">
        <v>19339</v>
      </c>
      <c r="H10" s="5">
        <f t="shared" si="0"/>
        <v>0</v>
      </c>
      <c r="I10" s="5">
        <v>0</v>
      </c>
      <c r="J10" s="6" t="s">
        <v>38</v>
      </c>
      <c r="K10" s="6" t="s">
        <v>25</v>
      </c>
      <c r="L10" s="6" t="s">
        <v>74</v>
      </c>
      <c r="M10" s="6" t="s">
        <v>85</v>
      </c>
      <c r="N10" s="6" t="s">
        <v>28</v>
      </c>
      <c r="O10" s="6" t="s">
        <v>50</v>
      </c>
      <c r="P10" s="6" t="s">
        <v>30</v>
      </c>
      <c r="Q10" s="6" t="s">
        <v>55</v>
      </c>
      <c r="R10" s="6">
        <v>19339</v>
      </c>
      <c r="S10" s="6" t="s">
        <v>86</v>
      </c>
      <c r="T10" s="6" t="s">
        <v>33</v>
      </c>
      <c r="U10" s="5">
        <f>datos_chargeback_2001_1!$V10/100</f>
        <v>0</v>
      </c>
      <c r="V10" s="6">
        <v>0</v>
      </c>
      <c r="W10" s="5">
        <f>datos_chargeback_2001_1!$X10/100</f>
        <v>0</v>
      </c>
      <c r="X10" s="6">
        <v>0</v>
      </c>
      <c r="Y10" s="5">
        <f>datos_chargeback_2001_1!$Z10/100</f>
        <v>193.39</v>
      </c>
      <c r="Z10" s="6">
        <v>19339</v>
      </c>
      <c r="AA10" s="6" t="s">
        <v>87</v>
      </c>
      <c r="AB10" s="6" t="s">
        <v>35</v>
      </c>
      <c r="AC10" s="7" t="s">
        <v>35</v>
      </c>
      <c r="AD10" s="5">
        <f>datos_chargeback_2001_1!$AE10/100</f>
        <v>0</v>
      </c>
      <c r="AE10" s="6">
        <v>0</v>
      </c>
      <c r="AF10" s="6" t="s">
        <v>29</v>
      </c>
    </row>
    <row r="11" spans="1:32" x14ac:dyDescent="0.3">
      <c r="A11" s="36" t="s">
        <v>88</v>
      </c>
      <c r="B11" s="14">
        <v>44936</v>
      </c>
      <c r="C11" s="14" t="str">
        <f>TEXT(Tabla10[[#This Row],[Fecha de transacción]],"DDDD")</f>
        <v>martes</v>
      </c>
      <c r="D11" s="14">
        <v>44996</v>
      </c>
      <c r="E11" s="15">
        <f>datos_chargeback_2001_1!$D11-datos_chargeback_2001_1!$B11</f>
        <v>60</v>
      </c>
      <c r="F11" s="16">
        <f>datos_chargeback_2001_1!$G11/100</f>
        <v>66.62</v>
      </c>
      <c r="G11" s="17">
        <v>6662</v>
      </c>
      <c r="H11" s="16">
        <f t="shared" si="0"/>
        <v>0</v>
      </c>
      <c r="I11" s="16">
        <v>0</v>
      </c>
      <c r="J11" s="17" t="s">
        <v>24</v>
      </c>
      <c r="K11" s="17" t="s">
        <v>25</v>
      </c>
      <c r="L11" s="17" t="s">
        <v>74</v>
      </c>
      <c r="M11" s="17" t="s">
        <v>27</v>
      </c>
      <c r="N11" s="17" t="s">
        <v>28</v>
      </c>
      <c r="O11" s="17" t="s">
        <v>64</v>
      </c>
      <c r="P11" s="17" t="s">
        <v>54</v>
      </c>
      <c r="Q11" s="17" t="s">
        <v>75</v>
      </c>
      <c r="R11" s="17">
        <v>6662</v>
      </c>
      <c r="S11" s="17" t="s">
        <v>89</v>
      </c>
      <c r="T11" s="17" t="s">
        <v>33</v>
      </c>
      <c r="U11" s="16">
        <f>datos_chargeback_2001_1!$V11/100</f>
        <v>0</v>
      </c>
      <c r="V11" s="17">
        <v>0</v>
      </c>
      <c r="W11" s="16">
        <f>datos_chargeback_2001_1!$X11/100</f>
        <v>0</v>
      </c>
      <c r="X11" s="17">
        <v>0</v>
      </c>
      <c r="Y11" s="16">
        <f>datos_chargeback_2001_1!$Z11/100</f>
        <v>66.62</v>
      </c>
      <c r="Z11" s="17">
        <v>6662</v>
      </c>
      <c r="AA11" s="17" t="s">
        <v>90</v>
      </c>
      <c r="AB11" s="17" t="s">
        <v>48</v>
      </c>
      <c r="AC11" s="18">
        <v>44936</v>
      </c>
      <c r="AD11" s="16">
        <f>datos_chargeback_2001_1!$AE11/100</f>
        <v>792.87</v>
      </c>
      <c r="AE11" s="17">
        <v>79287</v>
      </c>
      <c r="AF11" s="17" t="s">
        <v>36</v>
      </c>
    </row>
    <row r="12" spans="1:32" x14ac:dyDescent="0.3">
      <c r="A12" s="34" t="s">
        <v>92</v>
      </c>
      <c r="B12" s="3">
        <v>44937</v>
      </c>
      <c r="C12" s="3" t="str">
        <f>TEXT(Tabla10[[#This Row],[Fecha de transacción]],"DDDD")</f>
        <v>miércoles</v>
      </c>
      <c r="D12" s="3">
        <v>45001</v>
      </c>
      <c r="E12" s="4">
        <f>datos_chargeback_2001_1!$D12-datos_chargeback_2001_1!$B12</f>
        <v>64</v>
      </c>
      <c r="F12" s="5">
        <f>datos_chargeback_2001_1!$G12/100</f>
        <v>383.39</v>
      </c>
      <c r="G12" s="6">
        <v>38339</v>
      </c>
      <c r="H12" s="5">
        <f t="shared" si="0"/>
        <v>0</v>
      </c>
      <c r="I12" s="5">
        <v>0</v>
      </c>
      <c r="J12" s="6" t="s">
        <v>38</v>
      </c>
      <c r="K12" s="6" t="s">
        <v>25</v>
      </c>
      <c r="L12" s="6" t="s">
        <v>40</v>
      </c>
      <c r="M12" s="6" t="s">
        <v>93</v>
      </c>
      <c r="N12" s="6" t="s">
        <v>28</v>
      </c>
      <c r="O12" s="6" t="s">
        <v>64</v>
      </c>
      <c r="P12" s="6" t="s">
        <v>30</v>
      </c>
      <c r="Q12" s="6" t="s">
        <v>31</v>
      </c>
      <c r="R12" s="6">
        <v>38339</v>
      </c>
      <c r="S12" s="6" t="s">
        <v>94</v>
      </c>
      <c r="T12" s="6" t="s">
        <v>33</v>
      </c>
      <c r="U12" s="5">
        <f>datos_chargeback_2001_1!$V12/100</f>
        <v>0</v>
      </c>
      <c r="V12" s="6">
        <v>0</v>
      </c>
      <c r="W12" s="5">
        <f>datos_chargeback_2001_1!$X12/100</f>
        <v>0</v>
      </c>
      <c r="X12" s="6">
        <v>0</v>
      </c>
      <c r="Y12" s="5">
        <f>datos_chargeback_2001_1!$Z12/100</f>
        <v>383.39</v>
      </c>
      <c r="Z12" s="6">
        <v>38339</v>
      </c>
      <c r="AA12" s="6" t="s">
        <v>95</v>
      </c>
      <c r="AB12" s="6" t="s">
        <v>48</v>
      </c>
      <c r="AC12" s="8">
        <v>44937</v>
      </c>
      <c r="AD12" s="5">
        <f>datos_chargeback_2001_1!$AE12/100</f>
        <v>424.86</v>
      </c>
      <c r="AE12" s="6">
        <v>42486</v>
      </c>
      <c r="AF12" s="6" t="s">
        <v>29</v>
      </c>
    </row>
    <row r="13" spans="1:32" x14ac:dyDescent="0.3">
      <c r="A13" s="36" t="s">
        <v>97</v>
      </c>
      <c r="B13" s="14">
        <v>44938</v>
      </c>
      <c r="C13" s="14" t="str">
        <f>TEXT(Tabla10[[#This Row],[Fecha de transacción]],"DDDD")</f>
        <v>jueves</v>
      </c>
      <c r="D13" s="14">
        <v>45023</v>
      </c>
      <c r="E13" s="15">
        <f>datos_chargeback_2001_1!$D13-datos_chargeback_2001_1!$B13</f>
        <v>85</v>
      </c>
      <c r="F13" s="16">
        <f>datos_chargeback_2001_1!$G13/100</f>
        <v>594.58000000000004</v>
      </c>
      <c r="G13" s="17">
        <v>59458</v>
      </c>
      <c r="H13" s="16">
        <f t="shared" si="0"/>
        <v>0</v>
      </c>
      <c r="I13" s="16">
        <v>0</v>
      </c>
      <c r="J13" s="17" t="s">
        <v>38</v>
      </c>
      <c r="K13" s="17" t="s">
        <v>25</v>
      </c>
      <c r="L13" s="17" t="s">
        <v>74</v>
      </c>
      <c r="M13" s="17" t="s">
        <v>85</v>
      </c>
      <c r="N13" s="17" t="s">
        <v>42</v>
      </c>
      <c r="O13" s="17" t="s">
        <v>70</v>
      </c>
      <c r="P13" s="17" t="s">
        <v>30</v>
      </c>
      <c r="Q13" s="17" t="s">
        <v>66</v>
      </c>
      <c r="R13" s="17">
        <v>59458</v>
      </c>
      <c r="S13" s="17" t="s">
        <v>98</v>
      </c>
      <c r="T13" s="17" t="s">
        <v>61</v>
      </c>
      <c r="U13" s="16">
        <f>datos_chargeback_2001_1!$V13/100</f>
        <v>0</v>
      </c>
      <c r="V13" s="17">
        <v>0</v>
      </c>
      <c r="W13" s="16">
        <f>datos_chargeback_2001_1!$X13/100</f>
        <v>594.58000000000004</v>
      </c>
      <c r="X13" s="17">
        <v>59458</v>
      </c>
      <c r="Y13" s="16">
        <f>datos_chargeback_2001_1!$Z13/100</f>
        <v>0</v>
      </c>
      <c r="Z13" s="17">
        <v>0</v>
      </c>
      <c r="AA13" s="17" t="s">
        <v>99</v>
      </c>
      <c r="AB13" s="17" t="s">
        <v>48</v>
      </c>
      <c r="AC13" s="18">
        <v>44938</v>
      </c>
      <c r="AD13" s="16">
        <f>datos_chargeback_2001_1!$AE13/100</f>
        <v>433.24</v>
      </c>
      <c r="AE13" s="17">
        <v>43324</v>
      </c>
      <c r="AF13" s="17" t="s">
        <v>29</v>
      </c>
    </row>
    <row r="14" spans="1:32" x14ac:dyDescent="0.3">
      <c r="A14" s="34" t="s">
        <v>101</v>
      </c>
      <c r="B14" s="3">
        <v>44939</v>
      </c>
      <c r="C14" s="3" t="str">
        <f>TEXT(Tabla10[[#This Row],[Fecha de transacción]],"DDDD")</f>
        <v>viernes</v>
      </c>
      <c r="D14" s="3">
        <v>45019</v>
      </c>
      <c r="E14" s="4">
        <f>datos_chargeback_2001_1!$D14-datos_chargeback_2001_1!$B14</f>
        <v>80</v>
      </c>
      <c r="F14" s="5">
        <f>datos_chargeback_2001_1!$G14/100</f>
        <v>285.39</v>
      </c>
      <c r="G14" s="6">
        <v>28539</v>
      </c>
      <c r="H14" s="5">
        <f t="shared" si="0"/>
        <v>0</v>
      </c>
      <c r="I14" s="5">
        <v>0</v>
      </c>
      <c r="J14" s="6" t="s">
        <v>24</v>
      </c>
      <c r="K14" s="6" t="s">
        <v>25</v>
      </c>
      <c r="L14" s="6" t="s">
        <v>80</v>
      </c>
      <c r="M14" s="6" t="s">
        <v>59</v>
      </c>
      <c r="N14" s="6" t="s">
        <v>28</v>
      </c>
      <c r="O14" s="6" t="s">
        <v>64</v>
      </c>
      <c r="P14" s="6" t="s">
        <v>54</v>
      </c>
      <c r="Q14" s="6" t="s">
        <v>75</v>
      </c>
      <c r="R14" s="6">
        <v>28539</v>
      </c>
      <c r="S14" s="6" t="s">
        <v>102</v>
      </c>
      <c r="T14" s="6" t="s">
        <v>33</v>
      </c>
      <c r="U14" s="5">
        <f>datos_chargeback_2001_1!$V14/100</f>
        <v>0</v>
      </c>
      <c r="V14" s="6">
        <v>0</v>
      </c>
      <c r="W14" s="5">
        <f>datos_chargeback_2001_1!$X14/100</f>
        <v>0</v>
      </c>
      <c r="X14" s="6">
        <v>0</v>
      </c>
      <c r="Y14" s="5">
        <f>datos_chargeback_2001_1!$Z14/100</f>
        <v>285.39</v>
      </c>
      <c r="Z14" s="6">
        <v>28539</v>
      </c>
      <c r="AA14" s="6" t="s">
        <v>103</v>
      </c>
      <c r="AB14" s="6" t="s">
        <v>48</v>
      </c>
      <c r="AC14" s="8">
        <v>44939</v>
      </c>
      <c r="AD14" s="5">
        <f>datos_chargeback_2001_1!$AE14/100</f>
        <v>751.83</v>
      </c>
      <c r="AE14" s="6">
        <v>75183</v>
      </c>
      <c r="AF14" s="6" t="s">
        <v>64</v>
      </c>
    </row>
    <row r="15" spans="1:32" x14ac:dyDescent="0.3">
      <c r="A15" s="36" t="s">
        <v>105</v>
      </c>
      <c r="B15" s="14">
        <v>44940</v>
      </c>
      <c r="C15" s="14" t="str">
        <f>TEXT(Tabla10[[#This Row],[Fecha de transacción]],"DDDD")</f>
        <v>sábado</v>
      </c>
      <c r="D15" s="14">
        <v>45002</v>
      </c>
      <c r="E15" s="15">
        <f>datos_chargeback_2001_1!$D15-datos_chargeback_2001_1!$B15</f>
        <v>62</v>
      </c>
      <c r="F15" s="16">
        <f>datos_chargeback_2001_1!$G15/100</f>
        <v>76.83</v>
      </c>
      <c r="G15" s="17">
        <v>7683</v>
      </c>
      <c r="H15" s="16">
        <f t="shared" si="0"/>
        <v>0</v>
      </c>
      <c r="I15" s="16">
        <v>0</v>
      </c>
      <c r="J15" s="17" t="s">
        <v>24</v>
      </c>
      <c r="K15" s="17" t="s">
        <v>25</v>
      </c>
      <c r="L15" s="17" t="s">
        <v>74</v>
      </c>
      <c r="M15" s="17" t="s">
        <v>59</v>
      </c>
      <c r="N15" s="17" t="s">
        <v>42</v>
      </c>
      <c r="O15" s="17" t="s">
        <v>53</v>
      </c>
      <c r="P15" s="17" t="s">
        <v>54</v>
      </c>
      <c r="Q15" s="17" t="s">
        <v>75</v>
      </c>
      <c r="R15" s="17">
        <v>7683</v>
      </c>
      <c r="S15" s="17" t="s">
        <v>106</v>
      </c>
      <c r="T15" s="17" t="s">
        <v>61</v>
      </c>
      <c r="U15" s="16">
        <f>datos_chargeback_2001_1!$V15/100</f>
        <v>0</v>
      </c>
      <c r="V15" s="17">
        <v>0</v>
      </c>
      <c r="W15" s="16">
        <f>datos_chargeback_2001_1!$X15/100</f>
        <v>76.83</v>
      </c>
      <c r="X15" s="17">
        <v>7683</v>
      </c>
      <c r="Y15" s="16">
        <f>datos_chargeback_2001_1!$Z15/100</f>
        <v>0</v>
      </c>
      <c r="Z15" s="17">
        <v>0</v>
      </c>
      <c r="AA15" s="17" t="s">
        <v>107</v>
      </c>
      <c r="AB15" s="17" t="s">
        <v>35</v>
      </c>
      <c r="AC15" s="20" t="s">
        <v>35</v>
      </c>
      <c r="AD15" s="16">
        <f>datos_chargeback_2001_1!$AE15/100</f>
        <v>0</v>
      </c>
      <c r="AE15" s="17">
        <v>0</v>
      </c>
      <c r="AF15" s="17" t="s">
        <v>29</v>
      </c>
    </row>
    <row r="16" spans="1:32" x14ac:dyDescent="0.3">
      <c r="A16" s="34" t="s">
        <v>108</v>
      </c>
      <c r="B16" s="3">
        <v>44941</v>
      </c>
      <c r="C16" s="3" t="str">
        <f>TEXT(Tabla10[[#This Row],[Fecha de transacción]],"DDDD")</f>
        <v>domingo</v>
      </c>
      <c r="D16" s="3">
        <v>45002</v>
      </c>
      <c r="E16" s="4">
        <f>datos_chargeback_2001_1!$D16-datos_chargeback_2001_1!$B16</f>
        <v>61</v>
      </c>
      <c r="F16" s="5">
        <f>datos_chargeback_2001_1!$G16/100</f>
        <v>815.41</v>
      </c>
      <c r="G16" s="6">
        <v>81541</v>
      </c>
      <c r="H16" s="5">
        <f t="shared" si="0"/>
        <v>0</v>
      </c>
      <c r="I16" s="5">
        <v>0</v>
      </c>
      <c r="J16" s="6" t="s">
        <v>24</v>
      </c>
      <c r="K16" s="6" t="s">
        <v>25</v>
      </c>
      <c r="L16" s="6" t="s">
        <v>109</v>
      </c>
      <c r="M16" s="6" t="s">
        <v>41</v>
      </c>
      <c r="N16" s="6" t="s">
        <v>42</v>
      </c>
      <c r="O16" s="6" t="s">
        <v>70</v>
      </c>
      <c r="P16" s="6" t="s">
        <v>30</v>
      </c>
      <c r="Q16" s="6" t="s">
        <v>31</v>
      </c>
      <c r="R16" s="6">
        <v>81541</v>
      </c>
      <c r="S16" s="6" t="s">
        <v>110</v>
      </c>
      <c r="T16" s="6" t="s">
        <v>46</v>
      </c>
      <c r="U16" s="5">
        <f>datos_chargeback_2001_1!$V16/100</f>
        <v>815.41</v>
      </c>
      <c r="V16" s="6">
        <v>81541</v>
      </c>
      <c r="W16" s="5">
        <f>datos_chargeback_2001_1!$X16/100</f>
        <v>0</v>
      </c>
      <c r="X16" s="6">
        <v>0</v>
      </c>
      <c r="Y16" s="5">
        <f>datos_chargeback_2001_1!$Z16/100</f>
        <v>0</v>
      </c>
      <c r="Z16" s="6">
        <v>0</v>
      </c>
      <c r="AA16" s="6" t="s">
        <v>111</v>
      </c>
      <c r="AB16" s="6" t="s">
        <v>48</v>
      </c>
      <c r="AC16" s="8">
        <v>44941</v>
      </c>
      <c r="AD16" s="5">
        <f>datos_chargeback_2001_1!$AE16/100</f>
        <v>173.75</v>
      </c>
      <c r="AE16" s="6">
        <v>17375</v>
      </c>
      <c r="AF16" s="6" t="s">
        <v>50</v>
      </c>
    </row>
    <row r="17" spans="1:32" x14ac:dyDescent="0.3">
      <c r="A17" s="36" t="s">
        <v>113</v>
      </c>
      <c r="B17" s="14">
        <v>44942</v>
      </c>
      <c r="C17" s="14" t="str">
        <f>TEXT(Tabla10[[#This Row],[Fecha de transacción]],"DDDD")</f>
        <v>lunes</v>
      </c>
      <c r="D17" s="14">
        <v>45019</v>
      </c>
      <c r="E17" s="15">
        <f>datos_chargeback_2001_1!$D17-datos_chargeback_2001_1!$B17</f>
        <v>77</v>
      </c>
      <c r="F17" s="16">
        <f>datos_chargeback_2001_1!$G17/100</f>
        <v>35.97</v>
      </c>
      <c r="G17" s="17">
        <v>3597</v>
      </c>
      <c r="H17" s="16">
        <f t="shared" si="0"/>
        <v>0</v>
      </c>
      <c r="I17" s="16">
        <v>0</v>
      </c>
      <c r="J17" s="17" t="s">
        <v>24</v>
      </c>
      <c r="K17" s="17" t="s">
        <v>25</v>
      </c>
      <c r="L17" s="17" t="s">
        <v>26</v>
      </c>
      <c r="M17" s="17" t="s">
        <v>59</v>
      </c>
      <c r="N17" s="17" t="s">
        <v>42</v>
      </c>
      <c r="O17" s="17" t="s">
        <v>114</v>
      </c>
      <c r="P17" s="17" t="s">
        <v>54</v>
      </c>
      <c r="Q17" s="17" t="s">
        <v>31</v>
      </c>
      <c r="R17" s="17">
        <v>35970</v>
      </c>
      <c r="S17" s="17" t="s">
        <v>115</v>
      </c>
      <c r="T17" s="17" t="s">
        <v>116</v>
      </c>
      <c r="U17" s="16">
        <f>datos_chargeback_2001_1!$V17/100</f>
        <v>359.7</v>
      </c>
      <c r="V17" s="17">
        <v>35970</v>
      </c>
      <c r="W17" s="16">
        <f>datos_chargeback_2001_1!$X17/100</f>
        <v>0</v>
      </c>
      <c r="X17" s="17">
        <v>0</v>
      </c>
      <c r="Y17" s="16">
        <f>datos_chargeback_2001_1!$Z17/100</f>
        <v>0</v>
      </c>
      <c r="Z17" s="17">
        <v>0</v>
      </c>
      <c r="AA17" s="17" t="s">
        <v>117</v>
      </c>
      <c r="AB17" s="17" t="s">
        <v>35</v>
      </c>
      <c r="AC17" s="20" t="s">
        <v>35</v>
      </c>
      <c r="AD17" s="16">
        <f>datos_chargeback_2001_1!$AE17/100</f>
        <v>0</v>
      </c>
      <c r="AE17" s="17">
        <v>0</v>
      </c>
      <c r="AF17" s="17" t="s">
        <v>36</v>
      </c>
    </row>
    <row r="18" spans="1:32" x14ac:dyDescent="0.3">
      <c r="A18" s="35" t="s">
        <v>118</v>
      </c>
      <c r="B18" s="9">
        <v>44943</v>
      </c>
      <c r="C18" s="9" t="str">
        <f>TEXT(Tabla10[[#This Row],[Fecha de transacción]],"DDDD")</f>
        <v>martes</v>
      </c>
      <c r="D18" s="9">
        <v>45028</v>
      </c>
      <c r="E18" s="10">
        <f>datos_chargeback_2001_1!$D18-datos_chargeback_2001_1!$B18</f>
        <v>85</v>
      </c>
      <c r="F18" s="11">
        <f>datos_chargeback_2001_1!$G18/100</f>
        <v>366.85</v>
      </c>
      <c r="G18" s="12">
        <v>36685</v>
      </c>
      <c r="H18" s="11">
        <f t="shared" si="0"/>
        <v>0</v>
      </c>
      <c r="I18" s="11">
        <v>1.46</v>
      </c>
      <c r="J18" s="12" t="s">
        <v>38</v>
      </c>
      <c r="K18" s="12" t="s">
        <v>25</v>
      </c>
      <c r="L18" s="12" t="s">
        <v>119</v>
      </c>
      <c r="M18" s="12" t="s">
        <v>93</v>
      </c>
      <c r="N18" s="12" t="s">
        <v>42</v>
      </c>
      <c r="O18" s="12" t="s">
        <v>29</v>
      </c>
      <c r="P18" s="12" t="s">
        <v>30</v>
      </c>
      <c r="Q18" s="12" t="s">
        <v>44</v>
      </c>
      <c r="R18" s="12">
        <v>36685</v>
      </c>
      <c r="S18" s="12" t="s">
        <v>120</v>
      </c>
      <c r="T18" s="12" t="s">
        <v>61</v>
      </c>
      <c r="U18" s="11">
        <f>datos_chargeback_2001_1!$V18/100</f>
        <v>0</v>
      </c>
      <c r="V18" s="12">
        <v>0</v>
      </c>
      <c r="W18" s="11">
        <f>datos_chargeback_2001_1!$X18/100</f>
        <v>366.85</v>
      </c>
      <c r="X18" s="12">
        <v>36685</v>
      </c>
      <c r="Y18" s="11">
        <f>datos_chargeback_2001_1!$Z18/100</f>
        <v>0</v>
      </c>
      <c r="Z18" s="12">
        <v>0</v>
      </c>
      <c r="AA18" s="12" t="s">
        <v>121</v>
      </c>
      <c r="AB18" s="12" t="s">
        <v>35</v>
      </c>
      <c r="AC18" s="13" t="s">
        <v>35</v>
      </c>
      <c r="AD18" s="11">
        <f>datos_chargeback_2001_1!$AE18/100</f>
        <v>0</v>
      </c>
      <c r="AE18" s="12">
        <v>0</v>
      </c>
      <c r="AF18" s="12" t="s">
        <v>36</v>
      </c>
    </row>
    <row r="19" spans="1:32" x14ac:dyDescent="0.3">
      <c r="A19" s="34" t="s">
        <v>122</v>
      </c>
      <c r="B19" s="3">
        <v>44944</v>
      </c>
      <c r="C19" s="3" t="str">
        <f>TEXT(Tabla10[[#This Row],[Fecha de transacción]],"DDDD")</f>
        <v>miércoles</v>
      </c>
      <c r="D19" s="3">
        <v>45012</v>
      </c>
      <c r="E19" s="4">
        <f>datos_chargeback_2001_1!$D19-datos_chargeback_2001_1!$B19</f>
        <v>68</v>
      </c>
      <c r="F19" s="5">
        <f>datos_chargeback_2001_1!$G19/100</f>
        <v>84.05</v>
      </c>
      <c r="G19" s="6">
        <v>8405</v>
      </c>
      <c r="H19" s="5">
        <f t="shared" si="0"/>
        <v>0</v>
      </c>
      <c r="I19" s="5">
        <v>0</v>
      </c>
      <c r="J19" s="6" t="s">
        <v>24</v>
      </c>
      <c r="K19" s="6" t="s">
        <v>25</v>
      </c>
      <c r="L19" s="6" t="s">
        <v>80</v>
      </c>
      <c r="M19" s="6" t="s">
        <v>85</v>
      </c>
      <c r="N19" s="6" t="s">
        <v>42</v>
      </c>
      <c r="O19" s="6" t="s">
        <v>36</v>
      </c>
      <c r="P19" s="6" t="s">
        <v>54</v>
      </c>
      <c r="Q19" s="6" t="s">
        <v>66</v>
      </c>
      <c r="R19" s="6">
        <v>84050</v>
      </c>
      <c r="S19" s="6" t="s">
        <v>123</v>
      </c>
      <c r="T19" s="6" t="s">
        <v>61</v>
      </c>
      <c r="U19" s="5">
        <f>datos_chargeback_2001_1!$V19/100</f>
        <v>0</v>
      </c>
      <c r="V19" s="6">
        <v>0</v>
      </c>
      <c r="W19" s="5">
        <f>datos_chargeback_2001_1!$X19/100</f>
        <v>840.5</v>
      </c>
      <c r="X19" s="6">
        <v>84050</v>
      </c>
      <c r="Y19" s="5">
        <f>datos_chargeback_2001_1!$Z19/100</f>
        <v>0</v>
      </c>
      <c r="Z19" s="6">
        <v>0</v>
      </c>
      <c r="AA19" s="6" t="s">
        <v>124</v>
      </c>
      <c r="AB19" s="6" t="s">
        <v>48</v>
      </c>
      <c r="AC19" s="8">
        <v>44944</v>
      </c>
      <c r="AD19" s="5">
        <f>datos_chargeback_2001_1!$AE19/100</f>
        <v>756.17</v>
      </c>
      <c r="AE19" s="6">
        <v>75617</v>
      </c>
      <c r="AF19" s="6" t="s">
        <v>36</v>
      </c>
    </row>
    <row r="20" spans="1:32" x14ac:dyDescent="0.3">
      <c r="A20" s="34" t="s">
        <v>126</v>
      </c>
      <c r="B20" s="3">
        <v>44945</v>
      </c>
      <c r="C20" s="3" t="str">
        <f>TEXT(Tabla10[[#This Row],[Fecha de transacción]],"DDDD")</f>
        <v>jueves</v>
      </c>
      <c r="D20" s="3">
        <v>45023</v>
      </c>
      <c r="E20" s="4">
        <f>datos_chargeback_2001_1!$D20-datos_chargeback_2001_1!$B20</f>
        <v>78</v>
      </c>
      <c r="F20" s="5">
        <f>datos_chargeback_2001_1!$G20/100</f>
        <v>653.48</v>
      </c>
      <c r="G20" s="6">
        <v>65348</v>
      </c>
      <c r="H20" s="5">
        <f t="shared" si="0"/>
        <v>0</v>
      </c>
      <c r="I20" s="5">
        <v>0.82</v>
      </c>
      <c r="J20" s="6" t="s">
        <v>24</v>
      </c>
      <c r="K20" s="6" t="s">
        <v>25</v>
      </c>
      <c r="L20" s="6" t="s">
        <v>119</v>
      </c>
      <c r="M20" s="6" t="s">
        <v>27</v>
      </c>
      <c r="N20" s="6" t="s">
        <v>42</v>
      </c>
      <c r="O20" s="6" t="s">
        <v>70</v>
      </c>
      <c r="P20" s="6" t="s">
        <v>54</v>
      </c>
      <c r="Q20" s="6" t="s">
        <v>44</v>
      </c>
      <c r="R20" s="6">
        <v>65348</v>
      </c>
      <c r="S20" s="6" t="s">
        <v>127</v>
      </c>
      <c r="T20" s="6" t="s">
        <v>116</v>
      </c>
      <c r="U20" s="5">
        <f>datos_chargeback_2001_1!$V20/100</f>
        <v>653.48</v>
      </c>
      <c r="V20" s="6">
        <v>65348</v>
      </c>
      <c r="W20" s="5">
        <f>datos_chargeback_2001_1!$X20/100</f>
        <v>0</v>
      </c>
      <c r="X20" s="6">
        <v>0</v>
      </c>
      <c r="Y20" s="5">
        <f>datos_chargeback_2001_1!$Z20/100</f>
        <v>0</v>
      </c>
      <c r="Z20" s="6">
        <v>0</v>
      </c>
      <c r="AA20" s="6" t="s">
        <v>128</v>
      </c>
      <c r="AB20" s="6" t="s">
        <v>48</v>
      </c>
      <c r="AC20" s="8">
        <v>44945</v>
      </c>
      <c r="AD20" s="5">
        <f>datos_chargeback_2001_1!$AE20/100</f>
        <v>432.94</v>
      </c>
      <c r="AE20" s="6">
        <v>43294</v>
      </c>
      <c r="AF20" s="6" t="s">
        <v>43</v>
      </c>
    </row>
    <row r="21" spans="1:32" x14ac:dyDescent="0.3">
      <c r="A21" s="36" t="s">
        <v>130</v>
      </c>
      <c r="B21" s="14">
        <v>44946</v>
      </c>
      <c r="C21" s="14" t="str">
        <f>TEXT(Tabla10[[#This Row],[Fecha de transacción]],"DDDD")</f>
        <v>viernes</v>
      </c>
      <c r="D21" s="14">
        <v>45028</v>
      </c>
      <c r="E21" s="15">
        <f>datos_chargeback_2001_1!$D21-datos_chargeback_2001_1!$B21</f>
        <v>82</v>
      </c>
      <c r="F21" s="16">
        <f>datos_chargeback_2001_1!$G21/100</f>
        <v>918.15</v>
      </c>
      <c r="G21" s="17">
        <v>91815</v>
      </c>
      <c r="H21" s="16">
        <f t="shared" si="0"/>
        <v>0</v>
      </c>
      <c r="I21" s="16">
        <v>0</v>
      </c>
      <c r="J21" s="17" t="s">
        <v>24</v>
      </c>
      <c r="K21" s="17" t="s">
        <v>25</v>
      </c>
      <c r="L21" s="17" t="s">
        <v>80</v>
      </c>
      <c r="M21" s="17" t="s">
        <v>59</v>
      </c>
      <c r="N21" s="17" t="s">
        <v>28</v>
      </c>
      <c r="O21" s="17" t="s">
        <v>70</v>
      </c>
      <c r="P21" s="17" t="s">
        <v>54</v>
      </c>
      <c r="Q21" s="17" t="s">
        <v>44</v>
      </c>
      <c r="R21" s="17">
        <v>91815</v>
      </c>
      <c r="S21" s="17" t="s">
        <v>131</v>
      </c>
      <c r="T21" s="17" t="s">
        <v>33</v>
      </c>
      <c r="U21" s="16">
        <f>datos_chargeback_2001_1!$V21/100</f>
        <v>0</v>
      </c>
      <c r="V21" s="17">
        <v>0</v>
      </c>
      <c r="W21" s="16">
        <f>datos_chargeback_2001_1!$X21/100</f>
        <v>0</v>
      </c>
      <c r="X21" s="17">
        <v>0</v>
      </c>
      <c r="Y21" s="16">
        <f>datos_chargeback_2001_1!$Z21/100</f>
        <v>918.15</v>
      </c>
      <c r="Z21" s="17">
        <v>91815</v>
      </c>
      <c r="AA21" s="17" t="s">
        <v>132</v>
      </c>
      <c r="AB21" s="17" t="s">
        <v>35</v>
      </c>
      <c r="AC21" s="20" t="s">
        <v>35</v>
      </c>
      <c r="AD21" s="16">
        <f>datos_chargeback_2001_1!$AE21/100</f>
        <v>0</v>
      </c>
      <c r="AE21" s="17">
        <v>0</v>
      </c>
      <c r="AF21" s="17" t="s">
        <v>53</v>
      </c>
    </row>
    <row r="22" spans="1:32" x14ac:dyDescent="0.3">
      <c r="A22" s="35" t="s">
        <v>133</v>
      </c>
      <c r="B22" s="9">
        <v>44947</v>
      </c>
      <c r="C22" s="9" t="str">
        <f>TEXT(Tabla10[[#This Row],[Fecha de transacción]],"DDDD")</f>
        <v>sábado</v>
      </c>
      <c r="D22" s="9">
        <v>45020</v>
      </c>
      <c r="E22" s="10">
        <f>datos_chargeback_2001_1!$D22-datos_chargeback_2001_1!$B22</f>
        <v>73</v>
      </c>
      <c r="F22" s="11">
        <f>datos_chargeback_2001_1!$G22/100</f>
        <v>770.86</v>
      </c>
      <c r="G22" s="12">
        <v>77086</v>
      </c>
      <c r="H22" s="11">
        <f t="shared" si="0"/>
        <v>0</v>
      </c>
      <c r="I22" s="11">
        <v>0.15</v>
      </c>
      <c r="J22" s="12" t="s">
        <v>38</v>
      </c>
      <c r="K22" s="12" t="s">
        <v>25</v>
      </c>
      <c r="L22" s="12" t="s">
        <v>109</v>
      </c>
      <c r="M22" s="12" t="s">
        <v>41</v>
      </c>
      <c r="N22" s="12" t="s">
        <v>42</v>
      </c>
      <c r="O22" s="12" t="s">
        <v>43</v>
      </c>
      <c r="P22" s="12" t="s">
        <v>30</v>
      </c>
      <c r="Q22" s="12" t="s">
        <v>44</v>
      </c>
      <c r="R22" s="12">
        <v>77086</v>
      </c>
      <c r="S22" s="12" t="s">
        <v>134</v>
      </c>
      <c r="T22" s="12" t="s">
        <v>61</v>
      </c>
      <c r="U22" s="11">
        <f>datos_chargeback_2001_1!$V22/100</f>
        <v>0</v>
      </c>
      <c r="V22" s="12">
        <v>0</v>
      </c>
      <c r="W22" s="11">
        <f>datos_chargeback_2001_1!$X22/100</f>
        <v>770.86</v>
      </c>
      <c r="X22" s="12">
        <v>77086</v>
      </c>
      <c r="Y22" s="11">
        <f>datos_chargeback_2001_1!$Z22/100</f>
        <v>0</v>
      </c>
      <c r="Z22" s="12">
        <v>0</v>
      </c>
      <c r="AA22" s="12" t="s">
        <v>135</v>
      </c>
      <c r="AB22" s="12" t="s">
        <v>35</v>
      </c>
      <c r="AC22" s="13" t="s">
        <v>35</v>
      </c>
      <c r="AD22" s="11">
        <f>datos_chargeback_2001_1!$AE22/100</f>
        <v>0</v>
      </c>
      <c r="AE22" s="12">
        <v>0</v>
      </c>
      <c r="AF22" s="12" t="s">
        <v>53</v>
      </c>
    </row>
    <row r="23" spans="1:32" x14ac:dyDescent="0.3">
      <c r="A23" s="34" t="s">
        <v>136</v>
      </c>
      <c r="B23" s="3">
        <v>44948</v>
      </c>
      <c r="C23" s="3" t="str">
        <f>TEXT(Tabla10[[#This Row],[Fecha de transacción]],"DDDD")</f>
        <v>domingo</v>
      </c>
      <c r="D23" s="3">
        <v>45026</v>
      </c>
      <c r="E23" s="4">
        <f>datos_chargeback_2001_1!$D23-datos_chargeback_2001_1!$B23</f>
        <v>78</v>
      </c>
      <c r="F23" s="5">
        <f>datos_chargeback_2001_1!$G23/100</f>
        <v>601.67999999999995</v>
      </c>
      <c r="G23" s="6">
        <v>60168</v>
      </c>
      <c r="H23" s="5">
        <f t="shared" si="0"/>
        <v>0</v>
      </c>
      <c r="I23" s="5">
        <v>0</v>
      </c>
      <c r="J23" s="6" t="s">
        <v>38</v>
      </c>
      <c r="K23" s="6" t="s">
        <v>25</v>
      </c>
      <c r="L23" s="6" t="s">
        <v>109</v>
      </c>
      <c r="M23" s="6" t="s">
        <v>93</v>
      </c>
      <c r="N23" s="6" t="s">
        <v>42</v>
      </c>
      <c r="O23" s="6" t="s">
        <v>36</v>
      </c>
      <c r="P23" s="6" t="s">
        <v>54</v>
      </c>
      <c r="Q23" s="6" t="s">
        <v>75</v>
      </c>
      <c r="R23" s="6">
        <v>60168</v>
      </c>
      <c r="S23" s="6" t="s">
        <v>137</v>
      </c>
      <c r="T23" s="6" t="s">
        <v>116</v>
      </c>
      <c r="U23" s="5">
        <f>datos_chargeback_2001_1!$V23/100</f>
        <v>601.67999999999995</v>
      </c>
      <c r="V23" s="6">
        <v>60168</v>
      </c>
      <c r="W23" s="5">
        <f>datos_chargeback_2001_1!$X23/100</f>
        <v>0</v>
      </c>
      <c r="X23" s="6">
        <v>0</v>
      </c>
      <c r="Y23" s="5">
        <f>datos_chargeback_2001_1!$Z23/100</f>
        <v>0</v>
      </c>
      <c r="Z23" s="6">
        <v>0</v>
      </c>
      <c r="AA23" s="6" t="s">
        <v>138</v>
      </c>
      <c r="AB23" s="6" t="s">
        <v>35</v>
      </c>
      <c r="AC23" s="7" t="s">
        <v>35</v>
      </c>
      <c r="AD23" s="5">
        <f>datos_chargeback_2001_1!$AE23/100</f>
        <v>0</v>
      </c>
      <c r="AE23" s="6">
        <v>0</v>
      </c>
      <c r="AF23" s="6" t="s">
        <v>43</v>
      </c>
    </row>
    <row r="24" spans="1:32" x14ac:dyDescent="0.3">
      <c r="A24" s="35" t="s">
        <v>139</v>
      </c>
      <c r="B24" s="9">
        <v>44949</v>
      </c>
      <c r="C24" s="9" t="str">
        <f>TEXT(Tabla10[[#This Row],[Fecha de transacción]],"DDDD")</f>
        <v>lunes</v>
      </c>
      <c r="D24" s="9">
        <v>45020</v>
      </c>
      <c r="E24" s="10">
        <f>datos_chargeback_2001_1!$D24-datos_chargeback_2001_1!$B24</f>
        <v>71</v>
      </c>
      <c r="F24" s="11">
        <f>datos_chargeback_2001_1!$G24/100</f>
        <v>614.75</v>
      </c>
      <c r="G24" s="12">
        <v>61475</v>
      </c>
      <c r="H24" s="11">
        <f t="shared" si="0"/>
        <v>0</v>
      </c>
      <c r="I24" s="11">
        <v>1.44</v>
      </c>
      <c r="J24" s="12" t="s">
        <v>38</v>
      </c>
      <c r="K24" s="12" t="s">
        <v>25</v>
      </c>
      <c r="L24" s="12" t="s">
        <v>109</v>
      </c>
      <c r="M24" s="12" t="s">
        <v>93</v>
      </c>
      <c r="N24" s="12" t="s">
        <v>42</v>
      </c>
      <c r="O24" s="12" t="s">
        <v>114</v>
      </c>
      <c r="P24" s="12" t="s">
        <v>30</v>
      </c>
      <c r="Q24" s="12" t="s">
        <v>66</v>
      </c>
      <c r="R24" s="12">
        <v>61475</v>
      </c>
      <c r="S24" s="12" t="s">
        <v>140</v>
      </c>
      <c r="T24" s="12" t="s">
        <v>116</v>
      </c>
      <c r="U24" s="11">
        <f>datos_chargeback_2001_1!$V24/100</f>
        <v>614.75</v>
      </c>
      <c r="V24" s="12">
        <v>61475</v>
      </c>
      <c r="W24" s="11">
        <f>datos_chargeback_2001_1!$X24/100</f>
        <v>0</v>
      </c>
      <c r="X24" s="12">
        <v>0</v>
      </c>
      <c r="Y24" s="11">
        <f>datos_chargeback_2001_1!$Z24/100</f>
        <v>0</v>
      </c>
      <c r="Z24" s="12">
        <v>0</v>
      </c>
      <c r="AA24" s="12" t="s">
        <v>141</v>
      </c>
      <c r="AB24" s="12" t="s">
        <v>35</v>
      </c>
      <c r="AC24" s="13" t="s">
        <v>35</v>
      </c>
      <c r="AD24" s="11">
        <f>datos_chargeback_2001_1!$AE24/100</f>
        <v>0</v>
      </c>
      <c r="AE24" s="12">
        <v>0</v>
      </c>
      <c r="AF24" s="12" t="s">
        <v>50</v>
      </c>
    </row>
    <row r="25" spans="1:32" x14ac:dyDescent="0.3">
      <c r="A25" s="36" t="s">
        <v>142</v>
      </c>
      <c r="B25" s="14">
        <v>44950</v>
      </c>
      <c r="C25" s="14" t="str">
        <f>TEXT(Tabla10[[#This Row],[Fecha de transacción]],"DDDD")</f>
        <v>martes</v>
      </c>
      <c r="D25" s="14">
        <v>45012</v>
      </c>
      <c r="E25" s="15">
        <f>datos_chargeback_2001_1!$D25-datos_chargeback_2001_1!$B25</f>
        <v>62</v>
      </c>
      <c r="F25" s="16">
        <f>datos_chargeback_2001_1!$G25/100</f>
        <v>42.87</v>
      </c>
      <c r="G25" s="17">
        <v>4287</v>
      </c>
      <c r="H25" s="16">
        <f t="shared" si="0"/>
        <v>0</v>
      </c>
      <c r="I25" s="16">
        <v>0</v>
      </c>
      <c r="J25" s="17" t="s">
        <v>38</v>
      </c>
      <c r="K25" s="17" t="s">
        <v>25</v>
      </c>
      <c r="L25" s="17" t="s">
        <v>40</v>
      </c>
      <c r="M25" s="17" t="s">
        <v>27</v>
      </c>
      <c r="N25" s="17" t="s">
        <v>42</v>
      </c>
      <c r="O25" s="17" t="s">
        <v>50</v>
      </c>
      <c r="P25" s="17" t="s">
        <v>30</v>
      </c>
      <c r="Q25" s="17" t="s">
        <v>75</v>
      </c>
      <c r="R25" s="17">
        <v>42870</v>
      </c>
      <c r="S25" s="17" t="s">
        <v>143</v>
      </c>
      <c r="T25" s="17" t="s">
        <v>61</v>
      </c>
      <c r="U25" s="16">
        <f>datos_chargeback_2001_1!$V25/100</f>
        <v>0</v>
      </c>
      <c r="V25" s="17">
        <v>0</v>
      </c>
      <c r="W25" s="16">
        <f>datos_chargeback_2001_1!$X25/100</f>
        <v>428.7</v>
      </c>
      <c r="X25" s="17">
        <v>42870</v>
      </c>
      <c r="Y25" s="16">
        <f>datos_chargeback_2001_1!$Z25/100</f>
        <v>0</v>
      </c>
      <c r="Z25" s="17">
        <v>0</v>
      </c>
      <c r="AA25" s="17" t="s">
        <v>144</v>
      </c>
      <c r="AB25" s="17" t="s">
        <v>48</v>
      </c>
      <c r="AC25" s="18">
        <v>44950</v>
      </c>
      <c r="AD25" s="16">
        <f>datos_chargeback_2001_1!$AE25/100</f>
        <v>428.58</v>
      </c>
      <c r="AE25" s="17">
        <v>42858</v>
      </c>
      <c r="AF25" s="17" t="s">
        <v>50</v>
      </c>
    </row>
    <row r="26" spans="1:32" x14ac:dyDescent="0.3">
      <c r="A26" s="34" t="s">
        <v>145</v>
      </c>
      <c r="B26" s="3">
        <v>44951</v>
      </c>
      <c r="C26" s="3" t="str">
        <f>TEXT(Tabla10[[#This Row],[Fecha de transacción]],"DDDD")</f>
        <v>miércoles</v>
      </c>
      <c r="D26" s="3">
        <v>45027</v>
      </c>
      <c r="E26" s="4">
        <f>datos_chargeback_2001_1!$D26-datos_chargeback_2001_1!$B26</f>
        <v>76</v>
      </c>
      <c r="F26" s="5">
        <f>datos_chargeback_2001_1!$G26/100</f>
        <v>422.41</v>
      </c>
      <c r="G26" s="6">
        <v>42241</v>
      </c>
      <c r="H26" s="5">
        <f t="shared" si="0"/>
        <v>0</v>
      </c>
      <c r="I26" s="5">
        <v>0</v>
      </c>
      <c r="J26" s="6" t="s">
        <v>24</v>
      </c>
      <c r="K26" s="6" t="s">
        <v>25</v>
      </c>
      <c r="L26" s="6" t="s">
        <v>109</v>
      </c>
      <c r="M26" s="6" t="s">
        <v>85</v>
      </c>
      <c r="N26" s="6" t="s">
        <v>42</v>
      </c>
      <c r="O26" s="6" t="s">
        <v>64</v>
      </c>
      <c r="P26" s="6" t="s">
        <v>54</v>
      </c>
      <c r="Q26" s="6" t="s">
        <v>44</v>
      </c>
      <c r="R26" s="6">
        <v>42241</v>
      </c>
      <c r="S26" s="6" t="s">
        <v>146</v>
      </c>
      <c r="T26" s="6" t="s">
        <v>116</v>
      </c>
      <c r="U26" s="5">
        <f>datos_chargeback_2001_1!$V26/100</f>
        <v>422.41</v>
      </c>
      <c r="V26" s="6">
        <v>42241</v>
      </c>
      <c r="W26" s="5">
        <f>datos_chargeback_2001_1!$X26/100</f>
        <v>0</v>
      </c>
      <c r="X26" s="6">
        <v>0</v>
      </c>
      <c r="Y26" s="5">
        <f>datos_chargeback_2001_1!$Z26/100</f>
        <v>0</v>
      </c>
      <c r="Z26" s="6">
        <v>0</v>
      </c>
      <c r="AA26" s="6" t="s">
        <v>147</v>
      </c>
      <c r="AB26" s="6" t="s">
        <v>35</v>
      </c>
      <c r="AC26" s="7" t="s">
        <v>35</v>
      </c>
      <c r="AD26" s="5">
        <f>datos_chargeback_2001_1!$AE26/100</f>
        <v>0</v>
      </c>
      <c r="AE26" s="6">
        <v>0</v>
      </c>
      <c r="AF26" s="6" t="s">
        <v>29</v>
      </c>
    </row>
    <row r="27" spans="1:32" x14ac:dyDescent="0.3">
      <c r="A27" s="36" t="s">
        <v>148</v>
      </c>
      <c r="B27" s="14">
        <v>44952</v>
      </c>
      <c r="C27" s="14" t="str">
        <f>TEXT(Tabla10[[#This Row],[Fecha de transacción]],"DDDD")</f>
        <v>jueves</v>
      </c>
      <c r="D27" s="14">
        <v>45015</v>
      </c>
      <c r="E27" s="15">
        <f>datos_chargeback_2001_1!$D27-datos_chargeback_2001_1!$B27</f>
        <v>63</v>
      </c>
      <c r="F27" s="16">
        <f>datos_chargeback_2001_1!$G27/100</f>
        <v>994.04</v>
      </c>
      <c r="G27" s="17">
        <v>99404</v>
      </c>
      <c r="H27" s="16">
        <f t="shared" si="0"/>
        <v>0</v>
      </c>
      <c r="I27" s="16">
        <v>0</v>
      </c>
      <c r="J27" s="17" t="s">
        <v>38</v>
      </c>
      <c r="K27" s="17" t="s">
        <v>25</v>
      </c>
      <c r="L27" s="17" t="s">
        <v>40</v>
      </c>
      <c r="M27" s="17" t="s">
        <v>59</v>
      </c>
      <c r="N27" s="17" t="s">
        <v>42</v>
      </c>
      <c r="O27" s="17" t="s">
        <v>64</v>
      </c>
      <c r="P27" s="17" t="s">
        <v>54</v>
      </c>
      <c r="Q27" s="17" t="s">
        <v>75</v>
      </c>
      <c r="R27" s="17">
        <v>99404</v>
      </c>
      <c r="S27" s="17" t="s">
        <v>149</v>
      </c>
      <c r="T27" s="17" t="s">
        <v>46</v>
      </c>
      <c r="U27" s="16">
        <f>datos_chargeback_2001_1!$V27/100</f>
        <v>994.04</v>
      </c>
      <c r="V27" s="17">
        <v>99404</v>
      </c>
      <c r="W27" s="16">
        <f>datos_chargeback_2001_1!$X27/100</f>
        <v>0</v>
      </c>
      <c r="X27" s="17">
        <v>0</v>
      </c>
      <c r="Y27" s="16">
        <f>datos_chargeback_2001_1!$Z27/100</f>
        <v>0</v>
      </c>
      <c r="Z27" s="17">
        <v>0</v>
      </c>
      <c r="AA27" s="17" t="s">
        <v>150</v>
      </c>
      <c r="AB27" s="17" t="s">
        <v>35</v>
      </c>
      <c r="AC27" s="20" t="s">
        <v>35</v>
      </c>
      <c r="AD27" s="16">
        <f>datos_chargeback_2001_1!$AE27/100</f>
        <v>0</v>
      </c>
      <c r="AE27" s="17">
        <v>0</v>
      </c>
      <c r="AF27" s="17" t="s">
        <v>53</v>
      </c>
    </row>
    <row r="28" spans="1:32" x14ac:dyDescent="0.3">
      <c r="A28" s="34" t="s">
        <v>151</v>
      </c>
      <c r="B28" s="3">
        <v>44953</v>
      </c>
      <c r="C28" s="3" t="str">
        <f>TEXT(Tabla10[[#This Row],[Fecha de transacción]],"DDDD")</f>
        <v>viernes</v>
      </c>
      <c r="D28" s="3">
        <v>45032</v>
      </c>
      <c r="E28" s="4">
        <f>datos_chargeback_2001_1!$D28-datos_chargeback_2001_1!$B28</f>
        <v>79</v>
      </c>
      <c r="F28" s="5">
        <f>datos_chargeback_2001_1!$G28/100</f>
        <v>942.98</v>
      </c>
      <c r="G28" s="6">
        <v>94298</v>
      </c>
      <c r="H28" s="5">
        <f t="shared" si="0"/>
        <v>0</v>
      </c>
      <c r="I28" s="5">
        <v>0</v>
      </c>
      <c r="J28" s="6" t="s">
        <v>38</v>
      </c>
      <c r="K28" s="6" t="s">
        <v>25</v>
      </c>
      <c r="L28" s="6" t="s">
        <v>74</v>
      </c>
      <c r="M28" s="6" t="s">
        <v>85</v>
      </c>
      <c r="N28" s="6" t="s">
        <v>28</v>
      </c>
      <c r="O28" s="6" t="s">
        <v>114</v>
      </c>
      <c r="P28" s="6" t="s">
        <v>30</v>
      </c>
      <c r="Q28" s="6" t="s">
        <v>31</v>
      </c>
      <c r="R28" s="6">
        <v>94298</v>
      </c>
      <c r="S28" s="6" t="s">
        <v>152</v>
      </c>
      <c r="T28" s="6" t="s">
        <v>33</v>
      </c>
      <c r="U28" s="5">
        <f>datos_chargeback_2001_1!$V28/100</f>
        <v>0</v>
      </c>
      <c r="V28" s="6">
        <v>0</v>
      </c>
      <c r="W28" s="5">
        <f>datos_chargeback_2001_1!$X28/100</f>
        <v>0</v>
      </c>
      <c r="X28" s="6">
        <v>0</v>
      </c>
      <c r="Y28" s="5">
        <f>datos_chargeback_2001_1!$Z28/100</f>
        <v>942.98</v>
      </c>
      <c r="Z28" s="6">
        <v>94298</v>
      </c>
      <c r="AA28" s="6" t="s">
        <v>153</v>
      </c>
      <c r="AB28" s="6" t="s">
        <v>35</v>
      </c>
      <c r="AC28" s="7" t="s">
        <v>35</v>
      </c>
      <c r="AD28" s="5">
        <f>datos_chargeback_2001_1!$AE28/100</f>
        <v>0</v>
      </c>
      <c r="AE28" s="6">
        <v>0</v>
      </c>
      <c r="AF28" s="6" t="s">
        <v>53</v>
      </c>
    </row>
    <row r="29" spans="1:32" x14ac:dyDescent="0.3">
      <c r="A29" s="36" t="s">
        <v>154</v>
      </c>
      <c r="B29" s="14">
        <v>44954</v>
      </c>
      <c r="C29" s="14" t="str">
        <f>TEXT(Tabla10[[#This Row],[Fecha de transacción]],"DDDD")</f>
        <v>sábado</v>
      </c>
      <c r="D29" s="14">
        <v>45018</v>
      </c>
      <c r="E29" s="15">
        <f>datos_chargeback_2001_1!$D29-datos_chargeback_2001_1!$B29</f>
        <v>64</v>
      </c>
      <c r="F29" s="16">
        <f>datos_chargeback_2001_1!$G29/100</f>
        <v>379.56</v>
      </c>
      <c r="G29" s="17">
        <v>37956</v>
      </c>
      <c r="H29" s="16">
        <f t="shared" si="0"/>
        <v>0</v>
      </c>
      <c r="I29" s="16">
        <v>1.17</v>
      </c>
      <c r="J29" s="17" t="s">
        <v>38</v>
      </c>
      <c r="K29" s="17" t="s">
        <v>25</v>
      </c>
      <c r="L29" s="17" t="s">
        <v>74</v>
      </c>
      <c r="M29" s="17" t="s">
        <v>59</v>
      </c>
      <c r="N29" s="17" t="s">
        <v>42</v>
      </c>
      <c r="O29" s="17" t="s">
        <v>36</v>
      </c>
      <c r="P29" s="17" t="s">
        <v>54</v>
      </c>
      <c r="Q29" s="17" t="s">
        <v>55</v>
      </c>
      <c r="R29" s="17">
        <v>37956</v>
      </c>
      <c r="S29" s="17" t="s">
        <v>155</v>
      </c>
      <c r="T29" s="17" t="s">
        <v>116</v>
      </c>
      <c r="U29" s="16">
        <f>datos_chargeback_2001_1!$V29/100</f>
        <v>379.56</v>
      </c>
      <c r="V29" s="17">
        <v>37956</v>
      </c>
      <c r="W29" s="16">
        <f>datos_chargeback_2001_1!$X29/100</f>
        <v>0</v>
      </c>
      <c r="X29" s="17">
        <v>0</v>
      </c>
      <c r="Y29" s="16">
        <f>datos_chargeback_2001_1!$Z29/100</f>
        <v>0</v>
      </c>
      <c r="Z29" s="17">
        <v>0</v>
      </c>
      <c r="AA29" s="17" t="s">
        <v>156</v>
      </c>
      <c r="AB29" s="17" t="s">
        <v>48</v>
      </c>
      <c r="AC29" s="18">
        <v>44954</v>
      </c>
      <c r="AD29" s="16">
        <f>datos_chargeback_2001_1!$AE29/100</f>
        <v>402.29</v>
      </c>
      <c r="AE29" s="17">
        <v>40229</v>
      </c>
      <c r="AF29" s="17" t="s">
        <v>53</v>
      </c>
    </row>
    <row r="30" spans="1:32" x14ac:dyDescent="0.3">
      <c r="A30" s="35" t="s">
        <v>158</v>
      </c>
      <c r="B30" s="9">
        <v>44955</v>
      </c>
      <c r="C30" s="9" t="str">
        <f>TEXT(Tabla10[[#This Row],[Fecha de transacción]],"DDDD")</f>
        <v>domingo</v>
      </c>
      <c r="D30" s="9">
        <v>45043</v>
      </c>
      <c r="E30" s="10">
        <f>datos_chargeback_2001_1!$D30-datos_chargeback_2001_1!$B30</f>
        <v>88</v>
      </c>
      <c r="F30" s="11">
        <f>datos_chargeback_2001_1!$G30/100</f>
        <v>296.11</v>
      </c>
      <c r="G30" s="12">
        <v>29611</v>
      </c>
      <c r="H30" s="11">
        <f t="shared" si="0"/>
        <v>0</v>
      </c>
      <c r="I30" s="11">
        <v>0</v>
      </c>
      <c r="J30" s="12" t="s">
        <v>24</v>
      </c>
      <c r="K30" s="12" t="s">
        <v>25</v>
      </c>
      <c r="L30" s="12" t="s">
        <v>40</v>
      </c>
      <c r="M30" s="12" t="s">
        <v>27</v>
      </c>
      <c r="N30" s="12" t="s">
        <v>28</v>
      </c>
      <c r="O30" s="12" t="s">
        <v>53</v>
      </c>
      <c r="P30" s="12" t="s">
        <v>30</v>
      </c>
      <c r="Q30" s="12" t="s">
        <v>75</v>
      </c>
      <c r="R30" s="12">
        <v>29611</v>
      </c>
      <c r="S30" s="12" t="s">
        <v>159</v>
      </c>
      <c r="T30" s="12" t="s">
        <v>33</v>
      </c>
      <c r="U30" s="11">
        <f>datos_chargeback_2001_1!$V30/100</f>
        <v>0</v>
      </c>
      <c r="V30" s="12">
        <v>0</v>
      </c>
      <c r="W30" s="11">
        <f>datos_chargeback_2001_1!$X30/100</f>
        <v>0</v>
      </c>
      <c r="X30" s="12">
        <v>0</v>
      </c>
      <c r="Y30" s="11">
        <f>datos_chargeback_2001_1!$Z30/100</f>
        <v>296.11</v>
      </c>
      <c r="Z30" s="12">
        <v>29611</v>
      </c>
      <c r="AA30" s="12" t="s">
        <v>160</v>
      </c>
      <c r="AB30" s="12" t="s">
        <v>35</v>
      </c>
      <c r="AC30" s="13" t="s">
        <v>35</v>
      </c>
      <c r="AD30" s="11">
        <f>datos_chargeback_2001_1!$AE30/100</f>
        <v>0</v>
      </c>
      <c r="AE30" s="12">
        <v>0</v>
      </c>
      <c r="AF30" s="12" t="s">
        <v>50</v>
      </c>
    </row>
    <row r="31" spans="1:32" x14ac:dyDescent="0.3">
      <c r="A31" s="34" t="s">
        <v>161</v>
      </c>
      <c r="B31" s="3">
        <v>44956</v>
      </c>
      <c r="C31" s="3" t="str">
        <f>TEXT(Tabla10[[#This Row],[Fecha de transacción]],"DDDD")</f>
        <v>lunes</v>
      </c>
      <c r="D31" s="3">
        <v>45045</v>
      </c>
      <c r="E31" s="4">
        <f>datos_chargeback_2001_1!$D31-datos_chargeback_2001_1!$B31</f>
        <v>89</v>
      </c>
      <c r="F31" s="5">
        <f>datos_chargeback_2001_1!$G31/100</f>
        <v>953.67</v>
      </c>
      <c r="G31" s="6">
        <v>95367</v>
      </c>
      <c r="H31" s="5">
        <f t="shared" si="0"/>
        <v>0</v>
      </c>
      <c r="I31" s="5">
        <v>0</v>
      </c>
      <c r="J31" s="6" t="s">
        <v>24</v>
      </c>
      <c r="K31" s="6" t="s">
        <v>25</v>
      </c>
      <c r="L31" s="6" t="s">
        <v>74</v>
      </c>
      <c r="M31" s="6" t="s">
        <v>52</v>
      </c>
      <c r="N31" s="6" t="s">
        <v>42</v>
      </c>
      <c r="O31" s="6" t="s">
        <v>114</v>
      </c>
      <c r="P31" s="6" t="s">
        <v>54</v>
      </c>
      <c r="Q31" s="6" t="s">
        <v>44</v>
      </c>
      <c r="R31" s="6">
        <v>95367</v>
      </c>
      <c r="S31" s="6" t="s">
        <v>162</v>
      </c>
      <c r="T31" s="6" t="s">
        <v>61</v>
      </c>
      <c r="U31" s="5">
        <f>datos_chargeback_2001_1!$V31/100</f>
        <v>0</v>
      </c>
      <c r="V31" s="6">
        <v>0</v>
      </c>
      <c r="W31" s="5">
        <f>datos_chargeback_2001_1!$X31/100</f>
        <v>953.67</v>
      </c>
      <c r="X31" s="6">
        <v>95367</v>
      </c>
      <c r="Y31" s="5">
        <f>datos_chargeback_2001_1!$Z31/100</f>
        <v>0</v>
      </c>
      <c r="Z31" s="6">
        <v>0</v>
      </c>
      <c r="AA31" s="6" t="s">
        <v>163</v>
      </c>
      <c r="AB31" s="6" t="s">
        <v>48</v>
      </c>
      <c r="AC31" s="8">
        <v>44956</v>
      </c>
      <c r="AD31" s="5">
        <f>datos_chargeback_2001_1!$AE31/100</f>
        <v>326.32</v>
      </c>
      <c r="AE31" s="6">
        <v>32632</v>
      </c>
      <c r="AF31" s="6" t="s">
        <v>29</v>
      </c>
    </row>
    <row r="32" spans="1:32" x14ac:dyDescent="0.3">
      <c r="A32" s="35" t="s">
        <v>164</v>
      </c>
      <c r="B32" s="9">
        <v>44957</v>
      </c>
      <c r="C32" s="9" t="str">
        <f>TEXT(Tabla10[[#This Row],[Fecha de transacción]],"DDDD")</f>
        <v>martes</v>
      </c>
      <c r="D32" s="9">
        <v>45024</v>
      </c>
      <c r="E32" s="10">
        <f>datos_chargeback_2001_1!$D32-datos_chargeback_2001_1!$B32</f>
        <v>67</v>
      </c>
      <c r="F32" s="11">
        <f>datos_chargeback_2001_1!$G32/100</f>
        <v>66.209999999999994</v>
      </c>
      <c r="G32" s="12">
        <v>6621</v>
      </c>
      <c r="H32" s="11">
        <f t="shared" si="0"/>
        <v>0</v>
      </c>
      <c r="I32" s="11">
        <v>0</v>
      </c>
      <c r="J32" s="12" t="s">
        <v>38</v>
      </c>
      <c r="K32" s="12" t="s">
        <v>25</v>
      </c>
      <c r="L32" s="12" t="s">
        <v>119</v>
      </c>
      <c r="M32" s="12" t="s">
        <v>85</v>
      </c>
      <c r="N32" s="12" t="s">
        <v>28</v>
      </c>
      <c r="O32" s="12" t="s">
        <v>29</v>
      </c>
      <c r="P32" s="12" t="s">
        <v>54</v>
      </c>
      <c r="Q32" s="12" t="s">
        <v>66</v>
      </c>
      <c r="R32" s="12">
        <v>66210</v>
      </c>
      <c r="S32" s="12" t="s">
        <v>165</v>
      </c>
      <c r="T32" s="12" t="s">
        <v>33</v>
      </c>
      <c r="U32" s="11">
        <f>datos_chargeback_2001_1!$V32/100</f>
        <v>0</v>
      </c>
      <c r="V32" s="12">
        <v>0</v>
      </c>
      <c r="W32" s="11">
        <f>datos_chargeback_2001_1!$X32/100</f>
        <v>0</v>
      </c>
      <c r="X32" s="12">
        <v>0</v>
      </c>
      <c r="Y32" s="11">
        <f>datos_chargeback_2001_1!$Z32/100</f>
        <v>662.1</v>
      </c>
      <c r="Z32" s="12">
        <v>66210</v>
      </c>
      <c r="AA32" s="12" t="s">
        <v>166</v>
      </c>
      <c r="AB32" s="12" t="s">
        <v>35</v>
      </c>
      <c r="AC32" s="13" t="s">
        <v>35</v>
      </c>
      <c r="AD32" s="11">
        <f>datos_chargeback_2001_1!$AE32/100</f>
        <v>0</v>
      </c>
      <c r="AE32" s="12">
        <v>0</v>
      </c>
      <c r="AF32" s="12" t="s">
        <v>43</v>
      </c>
    </row>
    <row r="33" spans="1:32" x14ac:dyDescent="0.3">
      <c r="A33" s="34" t="s">
        <v>167</v>
      </c>
      <c r="B33" s="3">
        <v>44958</v>
      </c>
      <c r="C33" s="3" t="str">
        <f>TEXT(Tabla10[[#This Row],[Fecha de transacción]],"DDDD")</f>
        <v>miércoles</v>
      </c>
      <c r="D33" s="3">
        <v>45048</v>
      </c>
      <c r="E33" s="4">
        <f>datos_chargeback_2001_1!$D33-datos_chargeback_2001_1!$B33</f>
        <v>90</v>
      </c>
      <c r="F33" s="5">
        <f>datos_chargeback_2001_1!$G33/100</f>
        <v>298.51</v>
      </c>
      <c r="G33" s="6">
        <v>29851</v>
      </c>
      <c r="H33" s="5">
        <f t="shared" si="0"/>
        <v>0</v>
      </c>
      <c r="I33" s="5">
        <v>1.25</v>
      </c>
      <c r="J33" s="6" t="s">
        <v>24</v>
      </c>
      <c r="K33" s="6" t="s">
        <v>25</v>
      </c>
      <c r="L33" s="6" t="s">
        <v>119</v>
      </c>
      <c r="M33" s="6" t="s">
        <v>52</v>
      </c>
      <c r="N33" s="6" t="s">
        <v>42</v>
      </c>
      <c r="O33" s="6" t="s">
        <v>64</v>
      </c>
      <c r="P33" s="6" t="s">
        <v>54</v>
      </c>
      <c r="Q33" s="6" t="s">
        <v>75</v>
      </c>
      <c r="R33" s="6">
        <v>29851</v>
      </c>
      <c r="S33" s="6" t="s">
        <v>168</v>
      </c>
      <c r="T33" s="6" t="s">
        <v>61</v>
      </c>
      <c r="U33" s="5">
        <f>datos_chargeback_2001_1!$V33/100</f>
        <v>0</v>
      </c>
      <c r="V33" s="6">
        <v>0</v>
      </c>
      <c r="W33" s="5">
        <f>datos_chargeback_2001_1!$X33/100</f>
        <v>298.51</v>
      </c>
      <c r="X33" s="6">
        <v>29851</v>
      </c>
      <c r="Y33" s="5">
        <f>datos_chargeback_2001_1!$Z33/100</f>
        <v>0</v>
      </c>
      <c r="Z33" s="6">
        <v>0</v>
      </c>
      <c r="AA33" s="6" t="s">
        <v>169</v>
      </c>
      <c r="AB33" s="6" t="s">
        <v>35</v>
      </c>
      <c r="AC33" s="7" t="s">
        <v>35</v>
      </c>
      <c r="AD33" s="5">
        <f>datos_chargeback_2001_1!$AE33/100</f>
        <v>0</v>
      </c>
      <c r="AE33" s="6">
        <v>0</v>
      </c>
      <c r="AF33" s="6" t="s">
        <v>43</v>
      </c>
    </row>
    <row r="34" spans="1:32" x14ac:dyDescent="0.3">
      <c r="A34" s="34" t="s">
        <v>170</v>
      </c>
      <c r="B34" s="3">
        <v>44959</v>
      </c>
      <c r="C34" s="3" t="str">
        <f>TEXT(Tabla10[[#This Row],[Fecha de transacción]],"DDDD")</f>
        <v>jueves</v>
      </c>
      <c r="D34" s="3">
        <v>45038</v>
      </c>
      <c r="E34" s="4">
        <f>datos_chargeback_2001_1!$D34-datos_chargeback_2001_1!$B34</f>
        <v>79</v>
      </c>
      <c r="F34" s="5">
        <f>datos_chargeback_2001_1!$G34/100</f>
        <v>726.29</v>
      </c>
      <c r="G34" s="6">
        <v>72629</v>
      </c>
      <c r="H34" s="5">
        <f t="shared" si="0"/>
        <v>0</v>
      </c>
      <c r="I34" s="5">
        <v>1.1399999999999999</v>
      </c>
      <c r="J34" s="6" t="s">
        <v>38</v>
      </c>
      <c r="K34" s="6" t="s">
        <v>25</v>
      </c>
      <c r="L34" s="6" t="s">
        <v>80</v>
      </c>
      <c r="M34" s="6" t="s">
        <v>41</v>
      </c>
      <c r="N34" s="6" t="s">
        <v>42</v>
      </c>
      <c r="O34" s="6" t="s">
        <v>29</v>
      </c>
      <c r="P34" s="6" t="s">
        <v>54</v>
      </c>
      <c r="Q34" s="6" t="s">
        <v>31</v>
      </c>
      <c r="R34" s="6">
        <v>72629</v>
      </c>
      <c r="S34" s="6" t="s">
        <v>171</v>
      </c>
      <c r="T34" s="6" t="s">
        <v>61</v>
      </c>
      <c r="U34" s="5">
        <f>datos_chargeback_2001_1!$V34/100</f>
        <v>0</v>
      </c>
      <c r="V34" s="6">
        <v>0</v>
      </c>
      <c r="W34" s="5">
        <f>datos_chargeback_2001_1!$X34/100</f>
        <v>726.29</v>
      </c>
      <c r="X34" s="6">
        <v>72629</v>
      </c>
      <c r="Y34" s="5">
        <f>datos_chargeback_2001_1!$Z34/100</f>
        <v>0</v>
      </c>
      <c r="Z34" s="6">
        <v>0</v>
      </c>
      <c r="AA34" s="6" t="s">
        <v>172</v>
      </c>
      <c r="AB34" s="6" t="s">
        <v>48</v>
      </c>
      <c r="AC34" s="8">
        <v>44959</v>
      </c>
      <c r="AD34" s="5">
        <f>datos_chargeback_2001_1!$AE34/100</f>
        <v>216.26</v>
      </c>
      <c r="AE34" s="6">
        <v>21626</v>
      </c>
      <c r="AF34" s="6" t="s">
        <v>29</v>
      </c>
    </row>
    <row r="35" spans="1:32" x14ac:dyDescent="0.3">
      <c r="A35" s="34" t="s">
        <v>174</v>
      </c>
      <c r="B35" s="3">
        <v>44960</v>
      </c>
      <c r="C35" s="3" t="str">
        <f>TEXT(Tabla10[[#This Row],[Fecha de transacción]],"DDDD")</f>
        <v>viernes</v>
      </c>
      <c r="D35" s="3">
        <v>45043</v>
      </c>
      <c r="E35" s="4">
        <f>datos_chargeback_2001_1!$D35-datos_chargeback_2001_1!$B35</f>
        <v>83</v>
      </c>
      <c r="F35" s="5">
        <f>datos_chargeback_2001_1!$G35/100</f>
        <v>912.98</v>
      </c>
      <c r="G35" s="6">
        <v>91298</v>
      </c>
      <c r="H35" s="5">
        <f t="shared" si="0"/>
        <v>0</v>
      </c>
      <c r="I35" s="5">
        <v>0</v>
      </c>
      <c r="J35" s="6" t="s">
        <v>38</v>
      </c>
      <c r="K35" s="6" t="s">
        <v>25</v>
      </c>
      <c r="L35" s="6" t="s">
        <v>26</v>
      </c>
      <c r="M35" s="6" t="s">
        <v>85</v>
      </c>
      <c r="N35" s="6" t="s">
        <v>42</v>
      </c>
      <c r="O35" s="6" t="s">
        <v>43</v>
      </c>
      <c r="P35" s="6" t="s">
        <v>30</v>
      </c>
      <c r="Q35" s="6" t="s">
        <v>75</v>
      </c>
      <c r="R35" s="6">
        <v>91298</v>
      </c>
      <c r="S35" s="6" t="s">
        <v>175</v>
      </c>
      <c r="T35" s="6" t="s">
        <v>116</v>
      </c>
      <c r="U35" s="5">
        <f>datos_chargeback_2001_1!$V35/100</f>
        <v>912.98</v>
      </c>
      <c r="V35" s="6">
        <v>91298</v>
      </c>
      <c r="W35" s="5">
        <f>datos_chargeback_2001_1!$X35/100</f>
        <v>0</v>
      </c>
      <c r="X35" s="6">
        <v>0</v>
      </c>
      <c r="Y35" s="5">
        <f>datos_chargeback_2001_1!$Z35/100</f>
        <v>0</v>
      </c>
      <c r="Z35" s="6">
        <v>0</v>
      </c>
      <c r="AA35" s="6" t="s">
        <v>176</v>
      </c>
      <c r="AB35" s="6" t="s">
        <v>48</v>
      </c>
      <c r="AC35" s="8">
        <v>44960</v>
      </c>
      <c r="AD35" s="5">
        <f>datos_chargeback_2001_1!$AE35/100</f>
        <v>3.91</v>
      </c>
      <c r="AE35" s="6">
        <v>391</v>
      </c>
      <c r="AF35" s="6" t="s">
        <v>36</v>
      </c>
    </row>
    <row r="36" spans="1:32" x14ac:dyDescent="0.3">
      <c r="A36" s="35" t="s">
        <v>178</v>
      </c>
      <c r="B36" s="9">
        <v>44961</v>
      </c>
      <c r="C36" s="9" t="str">
        <f>TEXT(Tabla10[[#This Row],[Fecha de transacción]],"DDDD")</f>
        <v>sábado</v>
      </c>
      <c r="D36" s="9">
        <v>45035</v>
      </c>
      <c r="E36" s="10">
        <f>datos_chargeback_2001_1!$D36-datos_chargeback_2001_1!$B36</f>
        <v>74</v>
      </c>
      <c r="F36" s="11">
        <f>datos_chargeback_2001_1!$G36/100</f>
        <v>864.93</v>
      </c>
      <c r="G36" s="12">
        <v>86493</v>
      </c>
      <c r="H36" s="11">
        <f t="shared" si="0"/>
        <v>0</v>
      </c>
      <c r="I36" s="11">
        <v>1.34</v>
      </c>
      <c r="J36" s="12" t="s">
        <v>38</v>
      </c>
      <c r="K36" s="12" t="s">
        <v>25</v>
      </c>
      <c r="L36" s="12" t="s">
        <v>40</v>
      </c>
      <c r="M36" s="12" t="s">
        <v>85</v>
      </c>
      <c r="N36" s="12" t="s">
        <v>42</v>
      </c>
      <c r="O36" s="12" t="s">
        <v>114</v>
      </c>
      <c r="P36" s="12" t="s">
        <v>54</v>
      </c>
      <c r="Q36" s="12" t="s">
        <v>55</v>
      </c>
      <c r="R36" s="12">
        <v>86493</v>
      </c>
      <c r="S36" s="12" t="s">
        <v>179</v>
      </c>
      <c r="T36" s="12" t="s">
        <v>46</v>
      </c>
      <c r="U36" s="11">
        <f>datos_chargeback_2001_1!$V36/100</f>
        <v>864.93</v>
      </c>
      <c r="V36" s="12">
        <v>86493</v>
      </c>
      <c r="W36" s="11">
        <f>datos_chargeback_2001_1!$X36/100</f>
        <v>0</v>
      </c>
      <c r="X36" s="12">
        <v>0</v>
      </c>
      <c r="Y36" s="11">
        <f>datos_chargeback_2001_1!$Z36/100</f>
        <v>0</v>
      </c>
      <c r="Z36" s="12">
        <v>0</v>
      </c>
      <c r="AA36" s="12" t="s">
        <v>180</v>
      </c>
      <c r="AB36" s="12" t="s">
        <v>48</v>
      </c>
      <c r="AC36" s="19">
        <v>44961</v>
      </c>
      <c r="AD36" s="11">
        <f>datos_chargeback_2001_1!$AE36/100</f>
        <v>32.92</v>
      </c>
      <c r="AE36" s="12">
        <v>3292</v>
      </c>
      <c r="AF36" s="12" t="s">
        <v>43</v>
      </c>
    </row>
    <row r="37" spans="1:32" x14ac:dyDescent="0.3">
      <c r="A37" s="34" t="s">
        <v>182</v>
      </c>
      <c r="B37" s="3">
        <v>44962</v>
      </c>
      <c r="C37" s="3" t="str">
        <f>TEXT(Tabla10[[#This Row],[Fecha de transacción]],"DDDD")</f>
        <v>domingo</v>
      </c>
      <c r="D37" s="3">
        <v>45050</v>
      </c>
      <c r="E37" s="4">
        <f>datos_chargeback_2001_1!$D37-datos_chargeback_2001_1!$B37</f>
        <v>88</v>
      </c>
      <c r="F37" s="5">
        <f>datos_chargeback_2001_1!$G37/100</f>
        <v>362.95</v>
      </c>
      <c r="G37" s="6">
        <v>36295</v>
      </c>
      <c r="H37" s="5">
        <f t="shared" si="0"/>
        <v>0</v>
      </c>
      <c r="I37" s="5">
        <v>1.25</v>
      </c>
      <c r="J37" s="6" t="s">
        <v>24</v>
      </c>
      <c r="K37" s="6" t="s">
        <v>25</v>
      </c>
      <c r="L37" s="6" t="s">
        <v>119</v>
      </c>
      <c r="M37" s="6" t="s">
        <v>59</v>
      </c>
      <c r="N37" s="6" t="s">
        <v>42</v>
      </c>
      <c r="O37" s="6" t="s">
        <v>64</v>
      </c>
      <c r="P37" s="6" t="s">
        <v>30</v>
      </c>
      <c r="Q37" s="6" t="s">
        <v>44</v>
      </c>
      <c r="R37" s="6">
        <v>36295</v>
      </c>
      <c r="S37" s="6" t="s">
        <v>183</v>
      </c>
      <c r="T37" s="6" t="s">
        <v>46</v>
      </c>
      <c r="U37" s="5">
        <f>datos_chargeback_2001_1!$V37/100</f>
        <v>362.95</v>
      </c>
      <c r="V37" s="6">
        <v>36295</v>
      </c>
      <c r="W37" s="5">
        <f>datos_chargeback_2001_1!$X37/100</f>
        <v>0</v>
      </c>
      <c r="X37" s="6">
        <v>0</v>
      </c>
      <c r="Y37" s="5">
        <f>datos_chargeback_2001_1!$Z37/100</f>
        <v>0</v>
      </c>
      <c r="Z37" s="6">
        <v>0</v>
      </c>
      <c r="AA37" s="6" t="s">
        <v>184</v>
      </c>
      <c r="AB37" s="6" t="s">
        <v>48</v>
      </c>
      <c r="AC37" s="8">
        <v>44962</v>
      </c>
      <c r="AD37" s="5">
        <f>datos_chargeback_2001_1!$AE37/100</f>
        <v>52.57</v>
      </c>
      <c r="AE37" s="6">
        <v>5257</v>
      </c>
      <c r="AF37" s="6" t="s">
        <v>36</v>
      </c>
    </row>
    <row r="38" spans="1:32" x14ac:dyDescent="0.3">
      <c r="A38" s="34" t="s">
        <v>186</v>
      </c>
      <c r="B38" s="3">
        <v>44963</v>
      </c>
      <c r="C38" s="3" t="str">
        <f>TEXT(Tabla10[[#This Row],[Fecha de transacción]],"DDDD")</f>
        <v>lunes</v>
      </c>
      <c r="D38" s="3">
        <v>45027</v>
      </c>
      <c r="E38" s="4">
        <f>datos_chargeback_2001_1!$D38-datos_chargeback_2001_1!$B38</f>
        <v>64</v>
      </c>
      <c r="F38" s="5">
        <f>datos_chargeback_2001_1!$G38/100</f>
        <v>569.39</v>
      </c>
      <c r="G38" s="6">
        <v>56939</v>
      </c>
      <c r="H38" s="5">
        <f t="shared" si="0"/>
        <v>0</v>
      </c>
      <c r="I38" s="5">
        <v>1.23</v>
      </c>
      <c r="J38" s="6" t="s">
        <v>38</v>
      </c>
      <c r="K38" s="6" t="s">
        <v>25</v>
      </c>
      <c r="L38" s="6" t="s">
        <v>80</v>
      </c>
      <c r="M38" s="6" t="s">
        <v>93</v>
      </c>
      <c r="N38" s="6" t="s">
        <v>42</v>
      </c>
      <c r="O38" s="6" t="s">
        <v>64</v>
      </c>
      <c r="P38" s="6" t="s">
        <v>30</v>
      </c>
      <c r="Q38" s="6" t="s">
        <v>55</v>
      </c>
      <c r="R38" s="6">
        <v>56939</v>
      </c>
      <c r="S38" s="6" t="s">
        <v>187</v>
      </c>
      <c r="T38" s="6" t="s">
        <v>46</v>
      </c>
      <c r="U38" s="5">
        <f>datos_chargeback_2001_1!$V38/100</f>
        <v>569.39</v>
      </c>
      <c r="V38" s="6">
        <v>56939</v>
      </c>
      <c r="W38" s="5">
        <f>datos_chargeback_2001_1!$X38/100</f>
        <v>0</v>
      </c>
      <c r="X38" s="6">
        <v>0</v>
      </c>
      <c r="Y38" s="5">
        <f>datos_chargeback_2001_1!$Z38/100</f>
        <v>0</v>
      </c>
      <c r="Z38" s="6">
        <v>0</v>
      </c>
      <c r="AA38" s="6" t="s">
        <v>188</v>
      </c>
      <c r="AB38" s="6" t="s">
        <v>35</v>
      </c>
      <c r="AC38" s="7" t="s">
        <v>35</v>
      </c>
      <c r="AD38" s="5">
        <f>datos_chargeback_2001_1!$AE38/100</f>
        <v>0</v>
      </c>
      <c r="AE38" s="6">
        <v>0</v>
      </c>
      <c r="AF38" s="6" t="s">
        <v>50</v>
      </c>
    </row>
    <row r="39" spans="1:32" x14ac:dyDescent="0.3">
      <c r="A39" s="34" t="s">
        <v>189</v>
      </c>
      <c r="B39" s="3">
        <v>44964</v>
      </c>
      <c r="C39" s="3" t="str">
        <f>TEXT(Tabla10[[#This Row],[Fecha de transacción]],"DDDD")</f>
        <v>martes</v>
      </c>
      <c r="D39" s="3">
        <v>45043</v>
      </c>
      <c r="E39" s="4">
        <f>datos_chargeback_2001_1!$D39-datos_chargeback_2001_1!$B39</f>
        <v>79</v>
      </c>
      <c r="F39" s="5">
        <f>datos_chargeback_2001_1!$G39/100</f>
        <v>520.52</v>
      </c>
      <c r="G39" s="6">
        <v>52052</v>
      </c>
      <c r="H39" s="5">
        <f t="shared" si="0"/>
        <v>0</v>
      </c>
      <c r="I39" s="5">
        <v>1.32</v>
      </c>
      <c r="J39" s="6" t="s">
        <v>24</v>
      </c>
      <c r="K39" s="6" t="s">
        <v>25</v>
      </c>
      <c r="L39" s="6" t="s">
        <v>109</v>
      </c>
      <c r="M39" s="6" t="s">
        <v>27</v>
      </c>
      <c r="N39" s="6" t="s">
        <v>42</v>
      </c>
      <c r="O39" s="6" t="s">
        <v>53</v>
      </c>
      <c r="P39" s="6" t="s">
        <v>54</v>
      </c>
      <c r="Q39" s="6" t="s">
        <v>75</v>
      </c>
      <c r="R39" s="6">
        <v>52052</v>
      </c>
      <c r="S39" s="6" t="s">
        <v>190</v>
      </c>
      <c r="T39" s="6" t="s">
        <v>116</v>
      </c>
      <c r="U39" s="5">
        <f>datos_chargeback_2001_1!$V39/100</f>
        <v>520.52</v>
      </c>
      <c r="V39" s="6">
        <v>52052</v>
      </c>
      <c r="W39" s="5">
        <f>datos_chargeback_2001_1!$X39/100</f>
        <v>0</v>
      </c>
      <c r="X39" s="6">
        <v>0</v>
      </c>
      <c r="Y39" s="5">
        <f>datos_chargeback_2001_1!$Z39/100</f>
        <v>0</v>
      </c>
      <c r="Z39" s="6">
        <v>0</v>
      </c>
      <c r="AA39" s="6" t="s">
        <v>191</v>
      </c>
      <c r="AB39" s="6" t="s">
        <v>48</v>
      </c>
      <c r="AC39" s="8">
        <v>44964</v>
      </c>
      <c r="AD39" s="5">
        <f>datos_chargeback_2001_1!$AE39/100</f>
        <v>781.68</v>
      </c>
      <c r="AE39" s="6">
        <v>78168</v>
      </c>
      <c r="AF39" s="6" t="s">
        <v>36</v>
      </c>
    </row>
    <row r="40" spans="1:32" x14ac:dyDescent="0.3">
      <c r="A40" s="35" t="s">
        <v>193</v>
      </c>
      <c r="B40" s="9">
        <v>44965</v>
      </c>
      <c r="C40" s="9" t="str">
        <f>TEXT(Tabla10[[#This Row],[Fecha de transacción]],"DDDD")</f>
        <v>miércoles</v>
      </c>
      <c r="D40" s="9">
        <v>45039</v>
      </c>
      <c r="E40" s="10">
        <f>datos_chargeback_2001_1!$D40-datos_chargeback_2001_1!$B40</f>
        <v>74</v>
      </c>
      <c r="F40" s="11">
        <f>datos_chargeback_2001_1!$G40/100</f>
        <v>928.13</v>
      </c>
      <c r="G40" s="12">
        <v>92813</v>
      </c>
      <c r="H40" s="11">
        <f t="shared" si="0"/>
        <v>0</v>
      </c>
      <c r="I40" s="11">
        <v>1.35</v>
      </c>
      <c r="J40" s="12" t="s">
        <v>38</v>
      </c>
      <c r="K40" s="12" t="s">
        <v>25</v>
      </c>
      <c r="L40" s="12" t="s">
        <v>40</v>
      </c>
      <c r="M40" s="12" t="s">
        <v>93</v>
      </c>
      <c r="N40" s="12" t="s">
        <v>42</v>
      </c>
      <c r="O40" s="12" t="s">
        <v>114</v>
      </c>
      <c r="P40" s="12" t="s">
        <v>30</v>
      </c>
      <c r="Q40" s="12" t="s">
        <v>66</v>
      </c>
      <c r="R40" s="12">
        <v>92813</v>
      </c>
      <c r="S40" s="12" t="s">
        <v>194</v>
      </c>
      <c r="T40" s="12" t="s">
        <v>116</v>
      </c>
      <c r="U40" s="11">
        <f>datos_chargeback_2001_1!$V40/100</f>
        <v>928.13</v>
      </c>
      <c r="V40" s="12">
        <v>92813</v>
      </c>
      <c r="W40" s="11">
        <f>datos_chargeback_2001_1!$X40/100</f>
        <v>0</v>
      </c>
      <c r="X40" s="12">
        <v>0</v>
      </c>
      <c r="Y40" s="11">
        <f>datos_chargeback_2001_1!$Z40/100</f>
        <v>0</v>
      </c>
      <c r="Z40" s="12">
        <v>0</v>
      </c>
      <c r="AA40" s="12" t="s">
        <v>195</v>
      </c>
      <c r="AB40" s="12" t="s">
        <v>48</v>
      </c>
      <c r="AC40" s="19">
        <v>44965</v>
      </c>
      <c r="AD40" s="11">
        <f>datos_chargeback_2001_1!$AE40/100</f>
        <v>792.98</v>
      </c>
      <c r="AE40" s="12">
        <v>79298</v>
      </c>
      <c r="AF40" s="12" t="s">
        <v>36</v>
      </c>
    </row>
    <row r="41" spans="1:32" x14ac:dyDescent="0.3">
      <c r="A41" s="36" t="s">
        <v>197</v>
      </c>
      <c r="B41" s="14">
        <v>44966</v>
      </c>
      <c r="C41" s="14" t="str">
        <f>TEXT(Tabla10[[#This Row],[Fecha de transacción]],"DDDD")</f>
        <v>jueves</v>
      </c>
      <c r="D41" s="14">
        <v>45048</v>
      </c>
      <c r="E41" s="15">
        <f>datos_chargeback_2001_1!$D41-datos_chargeback_2001_1!$B41</f>
        <v>82</v>
      </c>
      <c r="F41" s="16">
        <f>datos_chargeback_2001_1!$G41/100</f>
        <v>853.91</v>
      </c>
      <c r="G41" s="17">
        <v>85391</v>
      </c>
      <c r="H41" s="16">
        <f t="shared" si="0"/>
        <v>0</v>
      </c>
      <c r="I41" s="16">
        <v>0</v>
      </c>
      <c r="J41" s="17" t="s">
        <v>24</v>
      </c>
      <c r="K41" s="17" t="s">
        <v>25</v>
      </c>
      <c r="L41" s="17" t="s">
        <v>80</v>
      </c>
      <c r="M41" s="17" t="s">
        <v>59</v>
      </c>
      <c r="N41" s="17" t="s">
        <v>42</v>
      </c>
      <c r="O41" s="17" t="s">
        <v>70</v>
      </c>
      <c r="P41" s="17" t="s">
        <v>30</v>
      </c>
      <c r="Q41" s="17" t="s">
        <v>55</v>
      </c>
      <c r="R41" s="17">
        <v>85391</v>
      </c>
      <c r="S41" s="17" t="s">
        <v>198</v>
      </c>
      <c r="T41" s="17" t="s">
        <v>46</v>
      </c>
      <c r="U41" s="16">
        <f>datos_chargeback_2001_1!$V41/100</f>
        <v>853.91</v>
      </c>
      <c r="V41" s="17">
        <v>85391</v>
      </c>
      <c r="W41" s="16">
        <f>datos_chargeback_2001_1!$X41/100</f>
        <v>0</v>
      </c>
      <c r="X41" s="17">
        <v>0</v>
      </c>
      <c r="Y41" s="16">
        <f>datos_chargeback_2001_1!$Z41/100</f>
        <v>0</v>
      </c>
      <c r="Z41" s="17">
        <v>0</v>
      </c>
      <c r="AA41" s="17" t="s">
        <v>199</v>
      </c>
      <c r="AB41" s="17" t="s">
        <v>35</v>
      </c>
      <c r="AC41" s="20" t="s">
        <v>35</v>
      </c>
      <c r="AD41" s="16">
        <f>datos_chargeback_2001_1!$AE41/100</f>
        <v>0</v>
      </c>
      <c r="AE41" s="17">
        <v>0</v>
      </c>
      <c r="AF41" s="17" t="s">
        <v>64</v>
      </c>
    </row>
    <row r="42" spans="1:32" x14ac:dyDescent="0.3">
      <c r="A42" s="34" t="s">
        <v>200</v>
      </c>
      <c r="B42" s="3">
        <v>44967</v>
      </c>
      <c r="C42" s="3" t="str">
        <f>TEXT(Tabla10[[#This Row],[Fecha de transacción]],"DDDD")</f>
        <v>viernes</v>
      </c>
      <c r="D42" s="3">
        <v>45031</v>
      </c>
      <c r="E42" s="4">
        <f>datos_chargeback_2001_1!$D42-datos_chargeback_2001_1!$B42</f>
        <v>64</v>
      </c>
      <c r="F42" s="5">
        <f>datos_chargeback_2001_1!$G42/100</f>
        <v>197.49</v>
      </c>
      <c r="G42" s="6">
        <v>19749</v>
      </c>
      <c r="H42" s="5">
        <f t="shared" si="0"/>
        <v>0</v>
      </c>
      <c r="I42" s="5">
        <v>0</v>
      </c>
      <c r="J42" s="6" t="s">
        <v>38</v>
      </c>
      <c r="K42" s="6" t="s">
        <v>25</v>
      </c>
      <c r="L42" s="6" t="s">
        <v>119</v>
      </c>
      <c r="M42" s="6" t="s">
        <v>93</v>
      </c>
      <c r="N42" s="6" t="s">
        <v>42</v>
      </c>
      <c r="O42" s="6" t="s">
        <v>64</v>
      </c>
      <c r="P42" s="6" t="s">
        <v>30</v>
      </c>
      <c r="Q42" s="6" t="s">
        <v>44</v>
      </c>
      <c r="R42" s="6">
        <v>19749</v>
      </c>
      <c r="S42" s="6" t="s">
        <v>201</v>
      </c>
      <c r="T42" s="6" t="s">
        <v>46</v>
      </c>
      <c r="U42" s="5">
        <f>datos_chargeback_2001_1!$V42/100</f>
        <v>197.49</v>
      </c>
      <c r="V42" s="6">
        <v>19749</v>
      </c>
      <c r="W42" s="5">
        <f>datos_chargeback_2001_1!$X42/100</f>
        <v>0</v>
      </c>
      <c r="X42" s="6">
        <v>0</v>
      </c>
      <c r="Y42" s="5">
        <f>datos_chargeback_2001_1!$Z42/100</f>
        <v>0</v>
      </c>
      <c r="Z42" s="6">
        <v>0</v>
      </c>
      <c r="AA42" s="6" t="s">
        <v>202</v>
      </c>
      <c r="AB42" s="6" t="s">
        <v>48</v>
      </c>
      <c r="AC42" s="8">
        <v>44967</v>
      </c>
      <c r="AD42" s="5">
        <f>datos_chargeback_2001_1!$AE42/100</f>
        <v>307.51</v>
      </c>
      <c r="AE42" s="6">
        <v>30751</v>
      </c>
      <c r="AF42" s="6" t="s">
        <v>53</v>
      </c>
    </row>
    <row r="43" spans="1:32" x14ac:dyDescent="0.3">
      <c r="A43" s="36" t="s">
        <v>203</v>
      </c>
      <c r="B43" s="14">
        <v>44968</v>
      </c>
      <c r="C43" s="14" t="str">
        <f>TEXT(Tabla10[[#This Row],[Fecha de transacción]],"DDDD")</f>
        <v>sábado</v>
      </c>
      <c r="D43" s="14">
        <v>45038</v>
      </c>
      <c r="E43" s="15">
        <f>datos_chargeback_2001_1!$D43-datos_chargeback_2001_1!$B43</f>
        <v>70</v>
      </c>
      <c r="F43" s="16">
        <f>datos_chargeback_2001_1!$G43/100</f>
        <v>814.96</v>
      </c>
      <c r="G43" s="17">
        <v>81496</v>
      </c>
      <c r="H43" s="16">
        <f t="shared" si="0"/>
        <v>0</v>
      </c>
      <c r="I43" s="16">
        <v>0</v>
      </c>
      <c r="J43" s="17" t="s">
        <v>24</v>
      </c>
      <c r="K43" s="17" t="s">
        <v>25</v>
      </c>
      <c r="L43" s="17" t="s">
        <v>40</v>
      </c>
      <c r="M43" s="17" t="s">
        <v>85</v>
      </c>
      <c r="N43" s="17" t="s">
        <v>42</v>
      </c>
      <c r="O43" s="17" t="s">
        <v>70</v>
      </c>
      <c r="P43" s="17" t="s">
        <v>30</v>
      </c>
      <c r="Q43" s="17" t="s">
        <v>44</v>
      </c>
      <c r="R43" s="17">
        <v>81496</v>
      </c>
      <c r="S43" s="17" t="s">
        <v>204</v>
      </c>
      <c r="T43" s="17" t="s">
        <v>61</v>
      </c>
      <c r="U43" s="16">
        <f>datos_chargeback_2001_1!$V43/100</f>
        <v>0</v>
      </c>
      <c r="V43" s="17">
        <v>0</v>
      </c>
      <c r="W43" s="16">
        <f>datos_chargeback_2001_1!$X43/100</f>
        <v>814.96</v>
      </c>
      <c r="X43" s="17">
        <v>81496</v>
      </c>
      <c r="Y43" s="16">
        <f>datos_chargeback_2001_1!$Z43/100</f>
        <v>0</v>
      </c>
      <c r="Z43" s="17">
        <v>0</v>
      </c>
      <c r="AA43" s="17" t="s">
        <v>205</v>
      </c>
      <c r="AB43" s="17" t="s">
        <v>35</v>
      </c>
      <c r="AC43" s="20" t="s">
        <v>35</v>
      </c>
      <c r="AD43" s="16">
        <f>datos_chargeback_2001_1!$AE43/100</f>
        <v>0</v>
      </c>
      <c r="AE43" s="17">
        <v>0</v>
      </c>
      <c r="AF43" s="17" t="s">
        <v>36</v>
      </c>
    </row>
    <row r="44" spans="1:32" x14ac:dyDescent="0.3">
      <c r="A44" s="35" t="s">
        <v>206</v>
      </c>
      <c r="B44" s="9">
        <v>44969</v>
      </c>
      <c r="C44" s="9" t="str">
        <f>TEXT(Tabla10[[#This Row],[Fecha de transacción]],"DDDD")</f>
        <v>domingo</v>
      </c>
      <c r="D44" s="9">
        <v>45035</v>
      </c>
      <c r="E44" s="10">
        <f>datos_chargeback_2001_1!$D44-datos_chargeback_2001_1!$B44</f>
        <v>66</v>
      </c>
      <c r="F44" s="11">
        <f>datos_chargeback_2001_1!$G44/100</f>
        <v>759.04</v>
      </c>
      <c r="G44" s="12">
        <v>75904</v>
      </c>
      <c r="H44" s="11">
        <f t="shared" si="0"/>
        <v>0</v>
      </c>
      <c r="I44" s="11">
        <v>1.24</v>
      </c>
      <c r="J44" s="12" t="s">
        <v>38</v>
      </c>
      <c r="K44" s="12" t="s">
        <v>25</v>
      </c>
      <c r="L44" s="12" t="s">
        <v>40</v>
      </c>
      <c r="M44" s="12" t="s">
        <v>85</v>
      </c>
      <c r="N44" s="12" t="s">
        <v>42</v>
      </c>
      <c r="O44" s="12" t="s">
        <v>64</v>
      </c>
      <c r="P44" s="12" t="s">
        <v>54</v>
      </c>
      <c r="Q44" s="12" t="s">
        <v>75</v>
      </c>
      <c r="R44" s="12">
        <v>75904</v>
      </c>
      <c r="S44" s="12" t="s">
        <v>207</v>
      </c>
      <c r="T44" s="12" t="s">
        <v>61</v>
      </c>
      <c r="U44" s="11">
        <f>datos_chargeback_2001_1!$V44/100</f>
        <v>0</v>
      </c>
      <c r="V44" s="12">
        <v>0</v>
      </c>
      <c r="W44" s="11">
        <f>datos_chargeback_2001_1!$X44/100</f>
        <v>759.04</v>
      </c>
      <c r="X44" s="12">
        <v>75904</v>
      </c>
      <c r="Y44" s="11">
        <f>datos_chargeback_2001_1!$Z44/100</f>
        <v>0</v>
      </c>
      <c r="Z44" s="12">
        <v>0</v>
      </c>
      <c r="AA44" s="12" t="s">
        <v>208</v>
      </c>
      <c r="AB44" s="12" t="s">
        <v>48</v>
      </c>
      <c r="AC44" s="19">
        <v>44969</v>
      </c>
      <c r="AD44" s="11">
        <f>datos_chargeback_2001_1!$AE44/100</f>
        <v>954.84</v>
      </c>
      <c r="AE44" s="12">
        <v>95484</v>
      </c>
      <c r="AF44" s="12" t="s">
        <v>53</v>
      </c>
    </row>
    <row r="45" spans="1:32" x14ac:dyDescent="0.3">
      <c r="A45" s="36" t="s">
        <v>210</v>
      </c>
      <c r="B45" s="14">
        <v>44970</v>
      </c>
      <c r="C45" s="14" t="str">
        <f>TEXT(Tabla10[[#This Row],[Fecha de transacción]],"DDDD")</f>
        <v>lunes</v>
      </c>
      <c r="D45" s="14">
        <v>45056</v>
      </c>
      <c r="E45" s="15">
        <f>datos_chargeback_2001_1!$D45-datos_chargeback_2001_1!$B45</f>
        <v>86</v>
      </c>
      <c r="F45" s="16">
        <f>datos_chargeback_2001_1!$G45/100</f>
        <v>207.38</v>
      </c>
      <c r="G45" s="17">
        <v>20738</v>
      </c>
      <c r="H45" s="16">
        <f t="shared" si="0"/>
        <v>0</v>
      </c>
      <c r="I45" s="16">
        <v>1.07</v>
      </c>
      <c r="J45" s="17" t="s">
        <v>38</v>
      </c>
      <c r="K45" s="17" t="s">
        <v>25</v>
      </c>
      <c r="L45" s="17" t="s">
        <v>119</v>
      </c>
      <c r="M45" s="17" t="s">
        <v>27</v>
      </c>
      <c r="N45" s="17" t="s">
        <v>28</v>
      </c>
      <c r="O45" s="17" t="s">
        <v>43</v>
      </c>
      <c r="P45" s="17" t="s">
        <v>54</v>
      </c>
      <c r="Q45" s="17" t="s">
        <v>75</v>
      </c>
      <c r="R45" s="17">
        <v>20738</v>
      </c>
      <c r="S45" s="17" t="s">
        <v>211</v>
      </c>
      <c r="T45" s="17" t="s">
        <v>33</v>
      </c>
      <c r="U45" s="16">
        <f>datos_chargeback_2001_1!$V45/100</f>
        <v>0</v>
      </c>
      <c r="V45" s="17">
        <v>0</v>
      </c>
      <c r="W45" s="16">
        <f>datos_chargeback_2001_1!$X45/100</f>
        <v>0</v>
      </c>
      <c r="X45" s="17">
        <v>0</v>
      </c>
      <c r="Y45" s="16">
        <f>datos_chargeback_2001_1!$Z45/100</f>
        <v>207.38</v>
      </c>
      <c r="Z45" s="17">
        <v>20738</v>
      </c>
      <c r="AA45" s="17" t="s">
        <v>212</v>
      </c>
      <c r="AB45" s="17" t="s">
        <v>35</v>
      </c>
      <c r="AC45" s="20" t="s">
        <v>35</v>
      </c>
      <c r="AD45" s="16">
        <f>datos_chargeback_2001_1!$AE45/100</f>
        <v>0</v>
      </c>
      <c r="AE45" s="17">
        <v>0</v>
      </c>
      <c r="AF45" s="17" t="s">
        <v>29</v>
      </c>
    </row>
    <row r="46" spans="1:32" x14ac:dyDescent="0.3">
      <c r="A46" s="34" t="s">
        <v>213</v>
      </c>
      <c r="B46" s="3">
        <v>44971</v>
      </c>
      <c r="C46" s="3" t="str">
        <f>TEXT(Tabla10[[#This Row],[Fecha de transacción]],"DDDD")</f>
        <v>martes</v>
      </c>
      <c r="D46" s="3">
        <v>45060</v>
      </c>
      <c r="E46" s="4">
        <f>datos_chargeback_2001_1!$D46-datos_chargeback_2001_1!$B46</f>
        <v>89</v>
      </c>
      <c r="F46" s="5">
        <f>datos_chargeback_2001_1!$G46/100</f>
        <v>331.22</v>
      </c>
      <c r="G46" s="6">
        <v>33122</v>
      </c>
      <c r="H46" s="5">
        <f t="shared" si="0"/>
        <v>0</v>
      </c>
      <c r="I46" s="5">
        <v>0</v>
      </c>
      <c r="J46" s="6" t="s">
        <v>38</v>
      </c>
      <c r="K46" s="6" t="s">
        <v>25</v>
      </c>
      <c r="L46" s="6" t="s">
        <v>40</v>
      </c>
      <c r="M46" s="6" t="s">
        <v>59</v>
      </c>
      <c r="N46" s="6" t="s">
        <v>42</v>
      </c>
      <c r="O46" s="6" t="s">
        <v>36</v>
      </c>
      <c r="P46" s="6" t="s">
        <v>54</v>
      </c>
      <c r="Q46" s="6" t="s">
        <v>44</v>
      </c>
      <c r="R46" s="6">
        <v>33122</v>
      </c>
      <c r="S46" s="6" t="s">
        <v>214</v>
      </c>
      <c r="T46" s="6" t="s">
        <v>116</v>
      </c>
      <c r="U46" s="5">
        <f>datos_chargeback_2001_1!$V46/100</f>
        <v>331.22</v>
      </c>
      <c r="V46" s="6">
        <v>33122</v>
      </c>
      <c r="W46" s="5">
        <f>datos_chargeback_2001_1!$X46/100</f>
        <v>0</v>
      </c>
      <c r="X46" s="6">
        <v>0</v>
      </c>
      <c r="Y46" s="5">
        <f>datos_chargeback_2001_1!$Z46/100</f>
        <v>0</v>
      </c>
      <c r="Z46" s="6">
        <v>0</v>
      </c>
      <c r="AA46" s="6" t="s">
        <v>215</v>
      </c>
      <c r="AB46" s="6" t="s">
        <v>48</v>
      </c>
      <c r="AC46" s="8">
        <v>44971</v>
      </c>
      <c r="AD46" s="5">
        <f>datos_chargeback_2001_1!$AE46/100</f>
        <v>562.42999999999995</v>
      </c>
      <c r="AE46" s="6">
        <v>56243</v>
      </c>
      <c r="AF46" s="6" t="s">
        <v>29</v>
      </c>
    </row>
    <row r="47" spans="1:32" x14ac:dyDescent="0.3">
      <c r="A47" s="34" t="s">
        <v>217</v>
      </c>
      <c r="B47" s="3">
        <v>44972</v>
      </c>
      <c r="C47" s="3" t="str">
        <f>TEXT(Tabla10[[#This Row],[Fecha de transacción]],"DDDD")</f>
        <v>miércoles</v>
      </c>
      <c r="D47" s="3">
        <v>45037</v>
      </c>
      <c r="E47" s="4">
        <f>datos_chargeback_2001_1!$D47-datos_chargeback_2001_1!$B47</f>
        <v>65</v>
      </c>
      <c r="F47" s="5">
        <f>datos_chargeback_2001_1!$G47/100</f>
        <v>451.27</v>
      </c>
      <c r="G47" s="6">
        <v>45127</v>
      </c>
      <c r="H47" s="5">
        <f t="shared" si="0"/>
        <v>0</v>
      </c>
      <c r="I47" s="5">
        <v>0.11</v>
      </c>
      <c r="J47" s="6" t="s">
        <v>24</v>
      </c>
      <c r="K47" s="6" t="s">
        <v>25</v>
      </c>
      <c r="L47" s="6" t="s">
        <v>26</v>
      </c>
      <c r="M47" s="6" t="s">
        <v>41</v>
      </c>
      <c r="N47" s="6" t="s">
        <v>42</v>
      </c>
      <c r="O47" s="6" t="s">
        <v>29</v>
      </c>
      <c r="P47" s="6" t="s">
        <v>30</v>
      </c>
      <c r="Q47" s="6" t="s">
        <v>31</v>
      </c>
      <c r="R47" s="6">
        <v>45127</v>
      </c>
      <c r="S47" s="6" t="s">
        <v>218</v>
      </c>
      <c r="T47" s="6" t="s">
        <v>61</v>
      </c>
      <c r="U47" s="5">
        <f>datos_chargeback_2001_1!$V47/100</f>
        <v>0</v>
      </c>
      <c r="V47" s="6">
        <v>0</v>
      </c>
      <c r="W47" s="5">
        <f>datos_chargeback_2001_1!$X47/100</f>
        <v>451.27</v>
      </c>
      <c r="X47" s="6">
        <v>45127</v>
      </c>
      <c r="Y47" s="5">
        <f>datos_chargeback_2001_1!$Z47/100</f>
        <v>0</v>
      </c>
      <c r="Z47" s="6">
        <v>0</v>
      </c>
      <c r="AA47" s="6" t="s">
        <v>219</v>
      </c>
      <c r="AB47" s="6" t="s">
        <v>35</v>
      </c>
      <c r="AC47" s="7" t="s">
        <v>35</v>
      </c>
      <c r="AD47" s="5">
        <f>datos_chargeback_2001_1!$AE47/100</f>
        <v>0</v>
      </c>
      <c r="AE47" s="6">
        <v>0</v>
      </c>
      <c r="AF47" s="6" t="s">
        <v>53</v>
      </c>
    </row>
    <row r="48" spans="1:32" x14ac:dyDescent="0.3">
      <c r="A48" s="35" t="s">
        <v>220</v>
      </c>
      <c r="B48" s="9">
        <v>44973</v>
      </c>
      <c r="C48" s="9" t="str">
        <f>TEXT(Tabla10[[#This Row],[Fecha de transacción]],"DDDD")</f>
        <v>jueves</v>
      </c>
      <c r="D48" s="9">
        <v>45062</v>
      </c>
      <c r="E48" s="10">
        <f>datos_chargeback_2001_1!$D48-datos_chargeback_2001_1!$B48</f>
        <v>89</v>
      </c>
      <c r="F48" s="11">
        <f>datos_chargeback_2001_1!$G48/100</f>
        <v>864.71</v>
      </c>
      <c r="G48" s="12">
        <v>86471</v>
      </c>
      <c r="H48" s="11">
        <f t="shared" si="0"/>
        <v>0</v>
      </c>
      <c r="I48" s="11">
        <v>0</v>
      </c>
      <c r="J48" s="12" t="s">
        <v>38</v>
      </c>
      <c r="K48" s="12" t="s">
        <v>25</v>
      </c>
      <c r="L48" s="12" t="s">
        <v>80</v>
      </c>
      <c r="M48" s="12" t="s">
        <v>85</v>
      </c>
      <c r="N48" s="12" t="s">
        <v>42</v>
      </c>
      <c r="O48" s="12" t="s">
        <v>53</v>
      </c>
      <c r="P48" s="12" t="s">
        <v>30</v>
      </c>
      <c r="Q48" s="12" t="s">
        <v>75</v>
      </c>
      <c r="R48" s="12">
        <v>86471</v>
      </c>
      <c r="S48" s="12" t="s">
        <v>221</v>
      </c>
      <c r="T48" s="12" t="s">
        <v>46</v>
      </c>
      <c r="U48" s="11">
        <f>datos_chargeback_2001_1!$V48/100</f>
        <v>864.71</v>
      </c>
      <c r="V48" s="12">
        <v>86471</v>
      </c>
      <c r="W48" s="11">
        <f>datos_chargeback_2001_1!$X48/100</f>
        <v>0</v>
      </c>
      <c r="X48" s="12">
        <v>0</v>
      </c>
      <c r="Y48" s="11">
        <f>datos_chargeback_2001_1!$Z48/100</f>
        <v>0</v>
      </c>
      <c r="Z48" s="12">
        <v>0</v>
      </c>
      <c r="AA48" s="12" t="s">
        <v>222</v>
      </c>
      <c r="AB48" s="12" t="s">
        <v>48</v>
      </c>
      <c r="AC48" s="19">
        <v>44973</v>
      </c>
      <c r="AD48" s="11">
        <f>datos_chargeback_2001_1!$AE48/100</f>
        <v>75.34</v>
      </c>
      <c r="AE48" s="12">
        <v>7534</v>
      </c>
      <c r="AF48" s="12" t="s">
        <v>64</v>
      </c>
    </row>
    <row r="49" spans="1:32" x14ac:dyDescent="0.3">
      <c r="A49" s="34" t="s">
        <v>224</v>
      </c>
      <c r="B49" s="3">
        <v>44974</v>
      </c>
      <c r="C49" s="3" t="str">
        <f>TEXT(Tabla10[[#This Row],[Fecha de transacción]],"DDDD")</f>
        <v>viernes</v>
      </c>
      <c r="D49" s="3">
        <v>45063</v>
      </c>
      <c r="E49" s="4">
        <f>datos_chargeback_2001_1!$D49-datos_chargeback_2001_1!$B49</f>
        <v>89</v>
      </c>
      <c r="F49" s="5">
        <f>datos_chargeback_2001_1!$G49/100</f>
        <v>676.17</v>
      </c>
      <c r="G49" s="6">
        <v>67617</v>
      </c>
      <c r="H49" s="5">
        <f t="shared" si="0"/>
        <v>0</v>
      </c>
      <c r="I49" s="5">
        <v>0</v>
      </c>
      <c r="J49" s="6" t="s">
        <v>38</v>
      </c>
      <c r="K49" s="6" t="s">
        <v>25</v>
      </c>
      <c r="L49" s="6" t="s">
        <v>109</v>
      </c>
      <c r="M49" s="6" t="s">
        <v>41</v>
      </c>
      <c r="N49" s="6" t="s">
        <v>42</v>
      </c>
      <c r="O49" s="6" t="s">
        <v>36</v>
      </c>
      <c r="P49" s="6" t="s">
        <v>30</v>
      </c>
      <c r="Q49" s="6" t="s">
        <v>55</v>
      </c>
      <c r="R49" s="6">
        <v>67617</v>
      </c>
      <c r="S49" s="6" t="s">
        <v>225</v>
      </c>
      <c r="T49" s="6" t="s">
        <v>61</v>
      </c>
      <c r="U49" s="5">
        <f>datos_chargeback_2001_1!$V49/100</f>
        <v>0</v>
      </c>
      <c r="V49" s="6">
        <v>0</v>
      </c>
      <c r="W49" s="5">
        <f>datos_chargeback_2001_1!$X49/100</f>
        <v>676.17</v>
      </c>
      <c r="X49" s="6">
        <v>67617</v>
      </c>
      <c r="Y49" s="5">
        <f>datos_chargeback_2001_1!$Z49/100</f>
        <v>0</v>
      </c>
      <c r="Z49" s="6">
        <v>0</v>
      </c>
      <c r="AA49" s="6" t="s">
        <v>226</v>
      </c>
      <c r="AB49" s="6" t="s">
        <v>35</v>
      </c>
      <c r="AC49" s="7" t="s">
        <v>35</v>
      </c>
      <c r="AD49" s="5">
        <f>datos_chargeback_2001_1!$AE49/100</f>
        <v>0</v>
      </c>
      <c r="AE49" s="6">
        <v>0</v>
      </c>
      <c r="AF49" s="6" t="s">
        <v>53</v>
      </c>
    </row>
    <row r="50" spans="1:32" x14ac:dyDescent="0.3">
      <c r="A50" s="35" t="s">
        <v>227</v>
      </c>
      <c r="B50" s="9">
        <v>44975</v>
      </c>
      <c r="C50" s="9" t="str">
        <f>TEXT(Tabla10[[#This Row],[Fecha de transacción]],"DDDD")</f>
        <v>sábado</v>
      </c>
      <c r="D50" s="9">
        <v>45051</v>
      </c>
      <c r="E50" s="10">
        <f>datos_chargeback_2001_1!$D50-datos_chargeback_2001_1!$B50</f>
        <v>76</v>
      </c>
      <c r="F50" s="11">
        <f>datos_chargeback_2001_1!$G50/100</f>
        <v>240.86</v>
      </c>
      <c r="G50" s="12">
        <v>24086</v>
      </c>
      <c r="H50" s="11">
        <f t="shared" si="0"/>
        <v>0</v>
      </c>
      <c r="I50" s="11">
        <v>0</v>
      </c>
      <c r="J50" s="12" t="s">
        <v>38</v>
      </c>
      <c r="K50" s="12" t="s">
        <v>25</v>
      </c>
      <c r="L50" s="12" t="s">
        <v>26</v>
      </c>
      <c r="M50" s="12" t="s">
        <v>41</v>
      </c>
      <c r="N50" s="12" t="s">
        <v>28</v>
      </c>
      <c r="O50" s="12" t="s">
        <v>29</v>
      </c>
      <c r="P50" s="12" t="s">
        <v>54</v>
      </c>
      <c r="Q50" s="12" t="s">
        <v>66</v>
      </c>
      <c r="R50" s="12">
        <v>24086</v>
      </c>
      <c r="S50" s="12" t="s">
        <v>228</v>
      </c>
      <c r="T50" s="12" t="s">
        <v>33</v>
      </c>
      <c r="U50" s="11">
        <f>datos_chargeback_2001_1!$V50/100</f>
        <v>0</v>
      </c>
      <c r="V50" s="12">
        <v>0</v>
      </c>
      <c r="W50" s="11">
        <f>datos_chargeback_2001_1!$X50/100</f>
        <v>0</v>
      </c>
      <c r="X50" s="12">
        <v>0</v>
      </c>
      <c r="Y50" s="11">
        <f>datos_chargeback_2001_1!$Z50/100</f>
        <v>240.86</v>
      </c>
      <c r="Z50" s="12">
        <v>24086</v>
      </c>
      <c r="AA50" s="12" t="s">
        <v>229</v>
      </c>
      <c r="AB50" s="12" t="s">
        <v>35</v>
      </c>
      <c r="AC50" s="13" t="s">
        <v>35</v>
      </c>
      <c r="AD50" s="11">
        <f>datos_chargeback_2001_1!$AE50/100</f>
        <v>0</v>
      </c>
      <c r="AE50" s="12">
        <v>0</v>
      </c>
      <c r="AF50" s="12" t="s">
        <v>36</v>
      </c>
    </row>
    <row r="51" spans="1:32" x14ac:dyDescent="0.3">
      <c r="A51" s="34" t="s">
        <v>230</v>
      </c>
      <c r="B51" s="3">
        <v>44976</v>
      </c>
      <c r="C51" s="3" t="str">
        <f>TEXT(Tabla10[[#This Row],[Fecha de transacción]],"DDDD")</f>
        <v>domingo</v>
      </c>
      <c r="D51" s="3">
        <v>45039</v>
      </c>
      <c r="E51" s="4">
        <f>datos_chargeback_2001_1!$D51-datos_chargeback_2001_1!$B51</f>
        <v>63</v>
      </c>
      <c r="F51" s="5">
        <f>datos_chargeback_2001_1!$G51/100</f>
        <v>702.77</v>
      </c>
      <c r="G51" s="6">
        <v>70277</v>
      </c>
      <c r="H51" s="5">
        <f t="shared" si="0"/>
        <v>0</v>
      </c>
      <c r="I51" s="5">
        <v>1.07</v>
      </c>
      <c r="J51" s="6" t="s">
        <v>24</v>
      </c>
      <c r="K51" s="6" t="s">
        <v>25</v>
      </c>
      <c r="L51" s="6" t="s">
        <v>109</v>
      </c>
      <c r="M51" s="6" t="s">
        <v>85</v>
      </c>
      <c r="N51" s="6" t="s">
        <v>28</v>
      </c>
      <c r="O51" s="6" t="s">
        <v>70</v>
      </c>
      <c r="P51" s="6" t="s">
        <v>54</v>
      </c>
      <c r="Q51" s="6" t="s">
        <v>44</v>
      </c>
      <c r="R51" s="6">
        <v>70277</v>
      </c>
      <c r="S51" s="6" t="s">
        <v>231</v>
      </c>
      <c r="T51" s="6" t="s">
        <v>33</v>
      </c>
      <c r="U51" s="5">
        <f>datos_chargeback_2001_1!$V51/100</f>
        <v>0</v>
      </c>
      <c r="V51" s="6">
        <v>0</v>
      </c>
      <c r="W51" s="5">
        <f>datos_chargeback_2001_1!$X51/100</f>
        <v>0</v>
      </c>
      <c r="X51" s="6">
        <v>0</v>
      </c>
      <c r="Y51" s="5">
        <f>datos_chargeback_2001_1!$Z51/100</f>
        <v>702.77</v>
      </c>
      <c r="Z51" s="6">
        <v>70277</v>
      </c>
      <c r="AA51" s="6" t="s">
        <v>232</v>
      </c>
      <c r="AB51" s="6" t="s">
        <v>35</v>
      </c>
      <c r="AC51" s="7" t="s">
        <v>35</v>
      </c>
      <c r="AD51" s="5">
        <f>datos_chargeback_2001_1!$AE51/100</f>
        <v>0</v>
      </c>
      <c r="AE51" s="6">
        <v>0</v>
      </c>
      <c r="AF51" s="6" t="s">
        <v>50</v>
      </c>
    </row>
    <row r="52" spans="1:32" x14ac:dyDescent="0.3">
      <c r="A52" s="34" t="s">
        <v>233</v>
      </c>
      <c r="B52" s="3">
        <v>44977</v>
      </c>
      <c r="C52" s="3" t="str">
        <f>TEXT(Tabla10[[#This Row],[Fecha de transacción]],"DDDD")</f>
        <v>lunes</v>
      </c>
      <c r="D52" s="3">
        <v>45060</v>
      </c>
      <c r="E52" s="4">
        <f>datos_chargeback_2001_1!$D52-datos_chargeback_2001_1!$B52</f>
        <v>83</v>
      </c>
      <c r="F52" s="5">
        <f>datos_chargeback_2001_1!$G52/100</f>
        <v>841.36</v>
      </c>
      <c r="G52" s="6">
        <v>84136</v>
      </c>
      <c r="H52" s="5">
        <f t="shared" si="0"/>
        <v>0</v>
      </c>
      <c r="I52" s="5">
        <v>0</v>
      </c>
      <c r="J52" s="6" t="s">
        <v>24</v>
      </c>
      <c r="K52" s="6" t="s">
        <v>25</v>
      </c>
      <c r="L52" s="6" t="s">
        <v>119</v>
      </c>
      <c r="M52" s="6" t="s">
        <v>59</v>
      </c>
      <c r="N52" s="6" t="s">
        <v>42</v>
      </c>
      <c r="O52" s="6" t="s">
        <v>36</v>
      </c>
      <c r="P52" s="6" t="s">
        <v>30</v>
      </c>
      <c r="Q52" s="6" t="s">
        <v>66</v>
      </c>
      <c r="R52" s="6">
        <v>84136</v>
      </c>
      <c r="S52" s="6" t="s">
        <v>234</v>
      </c>
      <c r="T52" s="6" t="s">
        <v>116</v>
      </c>
      <c r="U52" s="5">
        <f>datos_chargeback_2001_1!$V52/100</f>
        <v>841.36</v>
      </c>
      <c r="V52" s="6">
        <v>84136</v>
      </c>
      <c r="W52" s="5">
        <f>datos_chargeback_2001_1!$X52/100</f>
        <v>0</v>
      </c>
      <c r="X52" s="6">
        <v>0</v>
      </c>
      <c r="Y52" s="5">
        <f>datos_chargeback_2001_1!$Z52/100</f>
        <v>0</v>
      </c>
      <c r="Z52" s="6">
        <v>0</v>
      </c>
      <c r="AA52" s="6" t="s">
        <v>235</v>
      </c>
      <c r="AB52" s="6" t="s">
        <v>48</v>
      </c>
      <c r="AC52" s="8">
        <v>44977</v>
      </c>
      <c r="AD52" s="5">
        <f>datos_chargeback_2001_1!$AE52/100</f>
        <v>852.03</v>
      </c>
      <c r="AE52" s="6">
        <v>85203</v>
      </c>
      <c r="AF52" s="6" t="s">
        <v>43</v>
      </c>
    </row>
    <row r="53" spans="1:32" x14ac:dyDescent="0.3">
      <c r="A53" s="36" t="s">
        <v>237</v>
      </c>
      <c r="B53" s="14">
        <v>44978</v>
      </c>
      <c r="C53" s="14" t="str">
        <f>TEXT(Tabla10[[#This Row],[Fecha de transacción]],"DDDD")</f>
        <v>martes</v>
      </c>
      <c r="D53" s="14">
        <v>45063</v>
      </c>
      <c r="E53" s="15">
        <f>datos_chargeback_2001_1!$D53-datos_chargeback_2001_1!$B53</f>
        <v>85</v>
      </c>
      <c r="F53" s="16">
        <f>datos_chargeback_2001_1!$G53/100</f>
        <v>140.52000000000001</v>
      </c>
      <c r="G53" s="17">
        <v>14052</v>
      </c>
      <c r="H53" s="16">
        <f t="shared" si="0"/>
        <v>0</v>
      </c>
      <c r="I53" s="16">
        <v>0</v>
      </c>
      <c r="J53" s="17" t="s">
        <v>24</v>
      </c>
      <c r="K53" s="17" t="s">
        <v>25</v>
      </c>
      <c r="L53" s="17" t="s">
        <v>74</v>
      </c>
      <c r="M53" s="17" t="s">
        <v>93</v>
      </c>
      <c r="N53" s="17" t="s">
        <v>42</v>
      </c>
      <c r="O53" s="17" t="s">
        <v>43</v>
      </c>
      <c r="P53" s="17" t="s">
        <v>30</v>
      </c>
      <c r="Q53" s="17" t="s">
        <v>31</v>
      </c>
      <c r="R53" s="17">
        <v>14052</v>
      </c>
      <c r="S53" s="17" t="s">
        <v>238</v>
      </c>
      <c r="T53" s="17" t="s">
        <v>116</v>
      </c>
      <c r="U53" s="16">
        <f>datos_chargeback_2001_1!$V53/100</f>
        <v>140.52000000000001</v>
      </c>
      <c r="V53" s="17">
        <v>14052</v>
      </c>
      <c r="W53" s="16">
        <f>datos_chargeback_2001_1!$X53/100</f>
        <v>0</v>
      </c>
      <c r="X53" s="17">
        <v>0</v>
      </c>
      <c r="Y53" s="16">
        <f>datos_chargeback_2001_1!$Z53/100</f>
        <v>0</v>
      </c>
      <c r="Z53" s="17">
        <v>0</v>
      </c>
      <c r="AA53" s="17" t="s">
        <v>239</v>
      </c>
      <c r="AB53" s="17" t="s">
        <v>48</v>
      </c>
      <c r="AC53" s="18">
        <v>44978</v>
      </c>
      <c r="AD53" s="16">
        <f>datos_chargeback_2001_1!$AE53/100</f>
        <v>532.58000000000004</v>
      </c>
      <c r="AE53" s="17">
        <v>53258</v>
      </c>
      <c r="AF53" s="17" t="s">
        <v>53</v>
      </c>
    </row>
    <row r="54" spans="1:32" x14ac:dyDescent="0.3">
      <c r="A54" s="34" t="s">
        <v>241</v>
      </c>
      <c r="B54" s="3">
        <v>44979</v>
      </c>
      <c r="C54" s="3" t="str">
        <f>TEXT(Tabla10[[#This Row],[Fecha de transacción]],"DDDD")</f>
        <v>miércoles</v>
      </c>
      <c r="D54" s="3">
        <v>45052</v>
      </c>
      <c r="E54" s="4">
        <f>datos_chargeback_2001_1!$D54-datos_chargeback_2001_1!$B54</f>
        <v>73</v>
      </c>
      <c r="F54" s="5">
        <f>datos_chargeback_2001_1!$G54/100</f>
        <v>965.65</v>
      </c>
      <c r="G54" s="6">
        <v>96565</v>
      </c>
      <c r="H54" s="5">
        <f t="shared" si="0"/>
        <v>0</v>
      </c>
      <c r="I54" s="5">
        <v>0</v>
      </c>
      <c r="J54" s="6" t="s">
        <v>24</v>
      </c>
      <c r="K54" s="6" t="s">
        <v>25</v>
      </c>
      <c r="L54" s="6" t="s">
        <v>40</v>
      </c>
      <c r="M54" s="6" t="s">
        <v>41</v>
      </c>
      <c r="N54" s="6" t="s">
        <v>28</v>
      </c>
      <c r="O54" s="6" t="s">
        <v>36</v>
      </c>
      <c r="P54" s="6" t="s">
        <v>54</v>
      </c>
      <c r="Q54" s="6" t="s">
        <v>75</v>
      </c>
      <c r="R54" s="6">
        <v>96565</v>
      </c>
      <c r="S54" s="6" t="s">
        <v>242</v>
      </c>
      <c r="T54" s="6" t="s">
        <v>33</v>
      </c>
      <c r="U54" s="5">
        <f>datos_chargeback_2001_1!$V54/100</f>
        <v>0</v>
      </c>
      <c r="V54" s="6">
        <v>0</v>
      </c>
      <c r="W54" s="5">
        <f>datos_chargeback_2001_1!$X54/100</f>
        <v>0</v>
      </c>
      <c r="X54" s="6">
        <v>0</v>
      </c>
      <c r="Y54" s="5">
        <f>datos_chargeback_2001_1!$Z54/100</f>
        <v>965.65</v>
      </c>
      <c r="Z54" s="6">
        <v>96565</v>
      </c>
      <c r="AA54" s="6" t="s">
        <v>243</v>
      </c>
      <c r="AB54" s="6" t="s">
        <v>48</v>
      </c>
      <c r="AC54" s="8">
        <v>44979</v>
      </c>
      <c r="AD54" s="5">
        <f>datos_chargeback_2001_1!$AE54/100</f>
        <v>247.56</v>
      </c>
      <c r="AE54" s="6">
        <v>24756</v>
      </c>
      <c r="AF54" s="6" t="s">
        <v>53</v>
      </c>
    </row>
    <row r="55" spans="1:32" x14ac:dyDescent="0.3">
      <c r="A55" s="36" t="s">
        <v>245</v>
      </c>
      <c r="B55" s="14">
        <v>44980</v>
      </c>
      <c r="C55" s="14" t="str">
        <f>TEXT(Tabla10[[#This Row],[Fecha de transacción]],"DDDD")</f>
        <v>jueves</v>
      </c>
      <c r="D55" s="14">
        <v>45053</v>
      </c>
      <c r="E55" s="15">
        <f>datos_chargeback_2001_1!$D55-datos_chargeback_2001_1!$B55</f>
        <v>73</v>
      </c>
      <c r="F55" s="16">
        <f>datos_chargeback_2001_1!$G55/100</f>
        <v>910.76</v>
      </c>
      <c r="G55" s="17">
        <v>91076</v>
      </c>
      <c r="H55" s="16">
        <f t="shared" si="0"/>
        <v>0</v>
      </c>
      <c r="I55" s="16">
        <v>0</v>
      </c>
      <c r="J55" s="17" t="s">
        <v>38</v>
      </c>
      <c r="K55" s="17" t="s">
        <v>25</v>
      </c>
      <c r="L55" s="17" t="s">
        <v>74</v>
      </c>
      <c r="M55" s="17" t="s">
        <v>41</v>
      </c>
      <c r="N55" s="17" t="s">
        <v>42</v>
      </c>
      <c r="O55" s="17" t="s">
        <v>114</v>
      </c>
      <c r="P55" s="17" t="s">
        <v>30</v>
      </c>
      <c r="Q55" s="17" t="s">
        <v>55</v>
      </c>
      <c r="R55" s="17">
        <v>91076</v>
      </c>
      <c r="S55" s="17" t="s">
        <v>246</v>
      </c>
      <c r="T55" s="17" t="s">
        <v>61</v>
      </c>
      <c r="U55" s="16">
        <f>datos_chargeback_2001_1!$V55/100</f>
        <v>0</v>
      </c>
      <c r="V55" s="17">
        <v>0</v>
      </c>
      <c r="W55" s="16">
        <f>datos_chargeback_2001_1!$X55/100</f>
        <v>910.76</v>
      </c>
      <c r="X55" s="17">
        <v>91076</v>
      </c>
      <c r="Y55" s="16">
        <f>datos_chargeback_2001_1!$Z55/100</f>
        <v>0</v>
      </c>
      <c r="Z55" s="17">
        <v>0</v>
      </c>
      <c r="AA55" s="17" t="s">
        <v>247</v>
      </c>
      <c r="AB55" s="17" t="s">
        <v>48</v>
      </c>
      <c r="AC55" s="18">
        <v>44980</v>
      </c>
      <c r="AD55" s="16">
        <f>datos_chargeback_2001_1!$AE55/100</f>
        <v>676.33</v>
      </c>
      <c r="AE55" s="17">
        <v>67633</v>
      </c>
      <c r="AF55" s="17" t="s">
        <v>53</v>
      </c>
    </row>
    <row r="56" spans="1:32" x14ac:dyDescent="0.3">
      <c r="A56" s="34" t="s">
        <v>249</v>
      </c>
      <c r="B56" s="3">
        <v>44981</v>
      </c>
      <c r="C56" s="3" t="str">
        <f>TEXT(Tabla10[[#This Row],[Fecha de transacción]],"DDDD")</f>
        <v>viernes</v>
      </c>
      <c r="D56" s="3">
        <v>45055</v>
      </c>
      <c r="E56" s="4">
        <f>datos_chargeback_2001_1!$D56-datos_chargeback_2001_1!$B56</f>
        <v>74</v>
      </c>
      <c r="F56" s="5">
        <f>datos_chargeback_2001_1!$G56/100</f>
        <v>327.62</v>
      </c>
      <c r="G56" s="6">
        <v>32762</v>
      </c>
      <c r="H56" s="5">
        <f t="shared" si="0"/>
        <v>0</v>
      </c>
      <c r="I56" s="5">
        <v>1.1299999999999999</v>
      </c>
      <c r="J56" s="6" t="s">
        <v>38</v>
      </c>
      <c r="K56" s="6" t="s">
        <v>25</v>
      </c>
      <c r="L56" s="6" t="s">
        <v>26</v>
      </c>
      <c r="M56" s="6" t="s">
        <v>93</v>
      </c>
      <c r="N56" s="6" t="s">
        <v>28</v>
      </c>
      <c r="O56" s="6" t="s">
        <v>64</v>
      </c>
      <c r="P56" s="6" t="s">
        <v>30</v>
      </c>
      <c r="Q56" s="6" t="s">
        <v>75</v>
      </c>
      <c r="R56" s="6">
        <v>32762</v>
      </c>
      <c r="S56" s="6" t="s">
        <v>250</v>
      </c>
      <c r="T56" s="6" t="s">
        <v>33</v>
      </c>
      <c r="U56" s="5">
        <f>datos_chargeback_2001_1!$V56/100</f>
        <v>0</v>
      </c>
      <c r="V56" s="6">
        <v>0</v>
      </c>
      <c r="W56" s="5">
        <f>datos_chargeback_2001_1!$X56/100</f>
        <v>0</v>
      </c>
      <c r="X56" s="6">
        <v>0</v>
      </c>
      <c r="Y56" s="5">
        <f>datos_chargeback_2001_1!$Z56/100</f>
        <v>327.62</v>
      </c>
      <c r="Z56" s="6">
        <v>32762</v>
      </c>
      <c r="AA56" s="6" t="s">
        <v>251</v>
      </c>
      <c r="AB56" s="6" t="s">
        <v>35</v>
      </c>
      <c r="AC56" s="7" t="s">
        <v>35</v>
      </c>
      <c r="AD56" s="5">
        <f>datos_chargeback_2001_1!$AE56/100</f>
        <v>0</v>
      </c>
      <c r="AE56" s="6">
        <v>0</v>
      </c>
      <c r="AF56" s="6" t="s">
        <v>36</v>
      </c>
    </row>
    <row r="57" spans="1:32" x14ac:dyDescent="0.3">
      <c r="A57" s="34" t="s">
        <v>252</v>
      </c>
      <c r="B57" s="3">
        <v>44982</v>
      </c>
      <c r="C57" s="3" t="str">
        <f>TEXT(Tabla10[[#This Row],[Fecha de transacción]],"DDDD")</f>
        <v>sábado</v>
      </c>
      <c r="D57" s="3">
        <v>45054</v>
      </c>
      <c r="E57" s="4">
        <f>datos_chargeback_2001_1!$D57-datos_chargeback_2001_1!$B57</f>
        <v>72</v>
      </c>
      <c r="F57" s="5">
        <f>datos_chargeback_2001_1!$G57/100</f>
        <v>744.03</v>
      </c>
      <c r="G57" s="6">
        <v>74403</v>
      </c>
      <c r="H57" s="5">
        <f t="shared" si="0"/>
        <v>0</v>
      </c>
      <c r="I57" s="5">
        <v>0</v>
      </c>
      <c r="J57" s="6" t="s">
        <v>38</v>
      </c>
      <c r="K57" s="6" t="s">
        <v>25</v>
      </c>
      <c r="L57" s="6" t="s">
        <v>74</v>
      </c>
      <c r="M57" s="6" t="s">
        <v>85</v>
      </c>
      <c r="N57" s="6" t="s">
        <v>42</v>
      </c>
      <c r="O57" s="6" t="s">
        <v>114</v>
      </c>
      <c r="P57" s="6" t="s">
        <v>30</v>
      </c>
      <c r="Q57" s="6" t="s">
        <v>31</v>
      </c>
      <c r="R57" s="6">
        <v>74403</v>
      </c>
      <c r="S57" s="6" t="s">
        <v>253</v>
      </c>
      <c r="T57" s="6" t="s">
        <v>61</v>
      </c>
      <c r="U57" s="5">
        <f>datos_chargeback_2001_1!$V57/100</f>
        <v>0</v>
      </c>
      <c r="V57" s="6">
        <v>0</v>
      </c>
      <c r="W57" s="5">
        <f>datos_chargeback_2001_1!$X57/100</f>
        <v>744.03</v>
      </c>
      <c r="X57" s="6">
        <v>74403</v>
      </c>
      <c r="Y57" s="5">
        <f>datos_chargeback_2001_1!$Z57/100</f>
        <v>0</v>
      </c>
      <c r="Z57" s="6">
        <v>0</v>
      </c>
      <c r="AA57" s="6" t="s">
        <v>254</v>
      </c>
      <c r="AB57" s="6" t="s">
        <v>48</v>
      </c>
      <c r="AC57" s="8">
        <v>44982</v>
      </c>
      <c r="AD57" s="5">
        <f>datos_chargeback_2001_1!$AE57/100</f>
        <v>855.31</v>
      </c>
      <c r="AE57" s="6">
        <v>85531</v>
      </c>
      <c r="AF57" s="6" t="s">
        <v>50</v>
      </c>
    </row>
    <row r="58" spans="1:32" x14ac:dyDescent="0.3">
      <c r="A58" s="34" t="s">
        <v>256</v>
      </c>
      <c r="B58" s="3">
        <v>44983</v>
      </c>
      <c r="C58" s="3" t="str">
        <f>TEXT(Tabla10[[#This Row],[Fecha de transacción]],"DDDD")</f>
        <v>domingo</v>
      </c>
      <c r="D58" s="3">
        <v>45069</v>
      </c>
      <c r="E58" s="4">
        <f>datos_chargeback_2001_1!$D58-datos_chargeback_2001_1!$B58</f>
        <v>86</v>
      </c>
      <c r="F58" s="5">
        <f>datos_chargeback_2001_1!$G58/100</f>
        <v>690.26</v>
      </c>
      <c r="G58" s="6">
        <v>69026</v>
      </c>
      <c r="H58" s="5">
        <f t="shared" si="0"/>
        <v>0</v>
      </c>
      <c r="I58" s="5">
        <v>1.1499999999999999</v>
      </c>
      <c r="J58" s="6" t="s">
        <v>38</v>
      </c>
      <c r="K58" s="6" t="s">
        <v>25</v>
      </c>
      <c r="L58" s="6" t="s">
        <v>74</v>
      </c>
      <c r="M58" s="6" t="s">
        <v>52</v>
      </c>
      <c r="N58" s="6" t="s">
        <v>28</v>
      </c>
      <c r="O58" s="6" t="s">
        <v>43</v>
      </c>
      <c r="P58" s="6" t="s">
        <v>30</v>
      </c>
      <c r="Q58" s="6" t="s">
        <v>44</v>
      </c>
      <c r="R58" s="6">
        <v>69026</v>
      </c>
      <c r="S58" s="6" t="s">
        <v>257</v>
      </c>
      <c r="T58" s="6" t="s">
        <v>33</v>
      </c>
      <c r="U58" s="5">
        <f>datos_chargeback_2001_1!$V58/100</f>
        <v>0</v>
      </c>
      <c r="V58" s="6">
        <v>0</v>
      </c>
      <c r="W58" s="5">
        <f>datos_chargeback_2001_1!$X58/100</f>
        <v>0</v>
      </c>
      <c r="X58" s="6">
        <v>0</v>
      </c>
      <c r="Y58" s="5">
        <f>datos_chargeback_2001_1!$Z58/100</f>
        <v>690.26</v>
      </c>
      <c r="Z58" s="6">
        <v>69026</v>
      </c>
      <c r="AA58" s="6" t="s">
        <v>258</v>
      </c>
      <c r="AB58" s="6" t="s">
        <v>35</v>
      </c>
      <c r="AC58" s="7" t="s">
        <v>35</v>
      </c>
      <c r="AD58" s="5">
        <f>datos_chargeback_2001_1!$AE58/100</f>
        <v>0</v>
      </c>
      <c r="AE58" s="6">
        <v>0</v>
      </c>
      <c r="AF58" s="6" t="s">
        <v>50</v>
      </c>
    </row>
    <row r="59" spans="1:32" x14ac:dyDescent="0.3">
      <c r="A59" s="36" t="s">
        <v>259</v>
      </c>
      <c r="B59" s="14">
        <v>44984</v>
      </c>
      <c r="C59" s="14" t="str">
        <f>TEXT(Tabla10[[#This Row],[Fecha de transacción]],"DDDD")</f>
        <v>lunes</v>
      </c>
      <c r="D59" s="14">
        <v>45073</v>
      </c>
      <c r="E59" s="15">
        <f>datos_chargeback_2001_1!$D59-datos_chargeback_2001_1!$B59</f>
        <v>89</v>
      </c>
      <c r="F59" s="16">
        <f>datos_chargeback_2001_1!$G59/100</f>
        <v>490.68</v>
      </c>
      <c r="G59" s="17">
        <v>49068</v>
      </c>
      <c r="H59" s="16">
        <f t="shared" si="0"/>
        <v>0</v>
      </c>
      <c r="I59" s="16">
        <v>0</v>
      </c>
      <c r="J59" s="17" t="s">
        <v>38</v>
      </c>
      <c r="K59" s="17" t="s">
        <v>25</v>
      </c>
      <c r="L59" s="17" t="s">
        <v>74</v>
      </c>
      <c r="M59" s="17" t="s">
        <v>85</v>
      </c>
      <c r="N59" s="17" t="s">
        <v>42</v>
      </c>
      <c r="O59" s="17" t="s">
        <v>43</v>
      </c>
      <c r="P59" s="17" t="s">
        <v>54</v>
      </c>
      <c r="Q59" s="17" t="s">
        <v>55</v>
      </c>
      <c r="R59" s="17">
        <v>49068</v>
      </c>
      <c r="S59" s="17" t="s">
        <v>260</v>
      </c>
      <c r="T59" s="17" t="s">
        <v>116</v>
      </c>
      <c r="U59" s="16">
        <f>datos_chargeback_2001_1!$V59/100</f>
        <v>490.68</v>
      </c>
      <c r="V59" s="17">
        <v>49068</v>
      </c>
      <c r="W59" s="16">
        <f>datos_chargeback_2001_1!$X59/100</f>
        <v>0</v>
      </c>
      <c r="X59" s="17">
        <v>0</v>
      </c>
      <c r="Y59" s="16">
        <f>datos_chargeback_2001_1!$Z59/100</f>
        <v>0</v>
      </c>
      <c r="Z59" s="17">
        <v>0</v>
      </c>
      <c r="AA59" s="17" t="s">
        <v>261</v>
      </c>
      <c r="AB59" s="17" t="s">
        <v>48</v>
      </c>
      <c r="AC59" s="18">
        <v>44984</v>
      </c>
      <c r="AD59" s="16">
        <f>datos_chargeback_2001_1!$AE59/100</f>
        <v>40.64</v>
      </c>
      <c r="AE59" s="17">
        <v>4064</v>
      </c>
      <c r="AF59" s="17" t="s">
        <v>64</v>
      </c>
    </row>
    <row r="60" spans="1:32" x14ac:dyDescent="0.3">
      <c r="A60" s="34" t="s">
        <v>263</v>
      </c>
      <c r="B60" s="3">
        <v>44985</v>
      </c>
      <c r="C60" s="3" t="str">
        <f>TEXT(Tabla10[[#This Row],[Fecha de transacción]],"DDDD")</f>
        <v>martes</v>
      </c>
      <c r="D60" s="3">
        <v>45066</v>
      </c>
      <c r="E60" s="4">
        <f>datos_chargeback_2001_1!$D60-datos_chargeback_2001_1!$B60</f>
        <v>81</v>
      </c>
      <c r="F60" s="5">
        <f>datos_chargeback_2001_1!$G60/100</f>
        <v>522.49</v>
      </c>
      <c r="G60" s="6">
        <v>52249</v>
      </c>
      <c r="H60" s="5">
        <f t="shared" si="0"/>
        <v>0</v>
      </c>
      <c r="I60" s="5">
        <v>1.39</v>
      </c>
      <c r="J60" s="6" t="s">
        <v>24</v>
      </c>
      <c r="K60" s="6" t="s">
        <v>25</v>
      </c>
      <c r="L60" s="6" t="s">
        <v>80</v>
      </c>
      <c r="M60" s="6" t="s">
        <v>41</v>
      </c>
      <c r="N60" s="6" t="s">
        <v>42</v>
      </c>
      <c r="O60" s="6" t="s">
        <v>43</v>
      </c>
      <c r="P60" s="6" t="s">
        <v>54</v>
      </c>
      <c r="Q60" s="6" t="s">
        <v>44</v>
      </c>
      <c r="R60" s="6">
        <v>52249</v>
      </c>
      <c r="S60" s="6" t="s">
        <v>264</v>
      </c>
      <c r="T60" s="6" t="s">
        <v>46</v>
      </c>
      <c r="U60" s="5">
        <f>datos_chargeback_2001_1!$V60/100</f>
        <v>522.49</v>
      </c>
      <c r="V60" s="6">
        <v>52249</v>
      </c>
      <c r="W60" s="5">
        <f>datos_chargeback_2001_1!$X60/100</f>
        <v>0</v>
      </c>
      <c r="X60" s="6">
        <v>0</v>
      </c>
      <c r="Y60" s="5">
        <f>datos_chargeback_2001_1!$Z60/100</f>
        <v>0</v>
      </c>
      <c r="Z60" s="6">
        <v>0</v>
      </c>
      <c r="AA60" s="6" t="s">
        <v>265</v>
      </c>
      <c r="AB60" s="6" t="s">
        <v>48</v>
      </c>
      <c r="AC60" s="8">
        <v>44985</v>
      </c>
      <c r="AD60" s="5">
        <f>datos_chargeback_2001_1!$AE60/100</f>
        <v>26.23</v>
      </c>
      <c r="AE60" s="6">
        <v>2623</v>
      </c>
      <c r="AF60" s="6" t="s">
        <v>50</v>
      </c>
    </row>
    <row r="61" spans="1:32" x14ac:dyDescent="0.3">
      <c r="A61" s="34" t="s">
        <v>267</v>
      </c>
      <c r="B61" s="3">
        <v>44986</v>
      </c>
      <c r="C61" s="3" t="str">
        <f>TEXT(Tabla10[[#This Row],[Fecha de transacción]],"DDDD")</f>
        <v>miércoles</v>
      </c>
      <c r="D61" s="3">
        <v>45068</v>
      </c>
      <c r="E61" s="4">
        <f>datos_chargeback_2001_1!$D61-datos_chargeback_2001_1!$B61</f>
        <v>82</v>
      </c>
      <c r="F61" s="5">
        <f>datos_chargeback_2001_1!$G61/100</f>
        <v>565.28</v>
      </c>
      <c r="G61" s="6">
        <v>56528</v>
      </c>
      <c r="H61" s="5">
        <f t="shared" si="0"/>
        <v>0</v>
      </c>
      <c r="I61" s="5">
        <v>0.09</v>
      </c>
      <c r="J61" s="6" t="s">
        <v>38</v>
      </c>
      <c r="K61" s="6" t="s">
        <v>25</v>
      </c>
      <c r="L61" s="6" t="s">
        <v>74</v>
      </c>
      <c r="M61" s="6" t="s">
        <v>27</v>
      </c>
      <c r="N61" s="6" t="s">
        <v>42</v>
      </c>
      <c r="O61" s="6" t="s">
        <v>64</v>
      </c>
      <c r="P61" s="6" t="s">
        <v>30</v>
      </c>
      <c r="Q61" s="6" t="s">
        <v>66</v>
      </c>
      <c r="R61" s="6">
        <v>56528</v>
      </c>
      <c r="S61" s="6" t="s">
        <v>268</v>
      </c>
      <c r="T61" s="6" t="s">
        <v>116</v>
      </c>
      <c r="U61" s="5">
        <f>datos_chargeback_2001_1!$V61/100</f>
        <v>565.28</v>
      </c>
      <c r="V61" s="6">
        <v>56528</v>
      </c>
      <c r="W61" s="5">
        <f>datos_chargeback_2001_1!$X61/100</f>
        <v>0</v>
      </c>
      <c r="X61" s="6">
        <v>0</v>
      </c>
      <c r="Y61" s="5">
        <f>datos_chargeback_2001_1!$Z61/100</f>
        <v>0</v>
      </c>
      <c r="Z61" s="6">
        <v>0</v>
      </c>
      <c r="AA61" s="6" t="s">
        <v>269</v>
      </c>
      <c r="AB61" s="6" t="s">
        <v>48</v>
      </c>
      <c r="AC61" s="8">
        <v>44986</v>
      </c>
      <c r="AD61" s="5">
        <f>datos_chargeback_2001_1!$AE61/100</f>
        <v>4.5199999999999996</v>
      </c>
      <c r="AE61" s="6">
        <v>452</v>
      </c>
      <c r="AF61" s="6" t="s">
        <v>29</v>
      </c>
    </row>
    <row r="62" spans="1:32" x14ac:dyDescent="0.3">
      <c r="A62" s="35" t="s">
        <v>271</v>
      </c>
      <c r="B62" s="9">
        <v>44987</v>
      </c>
      <c r="C62" s="9" t="str">
        <f>TEXT(Tabla10[[#This Row],[Fecha de transacción]],"DDDD")</f>
        <v>jueves</v>
      </c>
      <c r="D62" s="9">
        <v>45051</v>
      </c>
      <c r="E62" s="10">
        <f>datos_chargeback_2001_1!$D62-datos_chargeback_2001_1!$B62</f>
        <v>64</v>
      </c>
      <c r="F62" s="11">
        <f>datos_chargeback_2001_1!$G62/100</f>
        <v>553.58000000000004</v>
      </c>
      <c r="G62" s="12">
        <v>55358</v>
      </c>
      <c r="H62" s="11">
        <f t="shared" si="0"/>
        <v>0</v>
      </c>
      <c r="I62" s="11">
        <v>1.31</v>
      </c>
      <c r="J62" s="12" t="s">
        <v>38</v>
      </c>
      <c r="K62" s="12" t="s">
        <v>25</v>
      </c>
      <c r="L62" s="12" t="s">
        <v>40</v>
      </c>
      <c r="M62" s="12" t="s">
        <v>93</v>
      </c>
      <c r="N62" s="12" t="s">
        <v>28</v>
      </c>
      <c r="O62" s="12" t="s">
        <v>36</v>
      </c>
      <c r="P62" s="12" t="s">
        <v>30</v>
      </c>
      <c r="Q62" s="12" t="s">
        <v>44</v>
      </c>
      <c r="R62" s="12">
        <v>55358</v>
      </c>
      <c r="S62" s="12" t="s">
        <v>272</v>
      </c>
      <c r="T62" s="12" t="s">
        <v>33</v>
      </c>
      <c r="U62" s="11">
        <f>datos_chargeback_2001_1!$V62/100</f>
        <v>0</v>
      </c>
      <c r="V62" s="12">
        <v>0</v>
      </c>
      <c r="W62" s="11">
        <f>datos_chargeback_2001_1!$X62/100</f>
        <v>0</v>
      </c>
      <c r="X62" s="12">
        <v>0</v>
      </c>
      <c r="Y62" s="11">
        <f>datos_chargeback_2001_1!$Z62/100</f>
        <v>553.58000000000004</v>
      </c>
      <c r="Z62" s="12">
        <v>55358</v>
      </c>
      <c r="AA62" s="12" t="s">
        <v>273</v>
      </c>
      <c r="AB62" s="12" t="s">
        <v>48</v>
      </c>
      <c r="AC62" s="19">
        <v>44987</v>
      </c>
      <c r="AD62" s="11">
        <f>datos_chargeback_2001_1!$AE62/100</f>
        <v>583.29</v>
      </c>
      <c r="AE62" s="12">
        <v>58329</v>
      </c>
      <c r="AF62" s="12" t="s">
        <v>43</v>
      </c>
    </row>
    <row r="63" spans="1:32" x14ac:dyDescent="0.3">
      <c r="A63" s="34" t="s">
        <v>275</v>
      </c>
      <c r="B63" s="3">
        <v>44988</v>
      </c>
      <c r="C63" s="3" t="str">
        <f>TEXT(Tabla10[[#This Row],[Fecha de transacción]],"DDDD")</f>
        <v>viernes</v>
      </c>
      <c r="D63" s="3">
        <v>45051</v>
      </c>
      <c r="E63" s="4">
        <f>datos_chargeback_2001_1!$D63-datos_chargeback_2001_1!$B63</f>
        <v>63</v>
      </c>
      <c r="F63" s="5">
        <f>datos_chargeback_2001_1!$G63/100</f>
        <v>243.16</v>
      </c>
      <c r="G63" s="6">
        <v>24316</v>
      </c>
      <c r="H63" s="5">
        <f t="shared" si="0"/>
        <v>0</v>
      </c>
      <c r="I63" s="5">
        <v>0</v>
      </c>
      <c r="J63" s="6" t="s">
        <v>38</v>
      </c>
      <c r="K63" s="6" t="s">
        <v>25</v>
      </c>
      <c r="L63" s="6" t="s">
        <v>26</v>
      </c>
      <c r="M63" s="6" t="s">
        <v>52</v>
      </c>
      <c r="N63" s="6" t="s">
        <v>28</v>
      </c>
      <c r="O63" s="6" t="s">
        <v>29</v>
      </c>
      <c r="P63" s="6" t="s">
        <v>54</v>
      </c>
      <c r="Q63" s="6" t="s">
        <v>31</v>
      </c>
      <c r="R63" s="6">
        <v>24316</v>
      </c>
      <c r="S63" s="6" t="s">
        <v>276</v>
      </c>
      <c r="T63" s="6" t="s">
        <v>33</v>
      </c>
      <c r="U63" s="5">
        <f>datos_chargeback_2001_1!$V63/100</f>
        <v>0</v>
      </c>
      <c r="V63" s="6">
        <v>0</v>
      </c>
      <c r="W63" s="5">
        <f>datos_chargeback_2001_1!$X63/100</f>
        <v>0</v>
      </c>
      <c r="X63" s="6">
        <v>0</v>
      </c>
      <c r="Y63" s="5">
        <f>datos_chargeback_2001_1!$Z63/100</f>
        <v>243.16</v>
      </c>
      <c r="Z63" s="6">
        <v>24316</v>
      </c>
      <c r="AA63" s="6" t="s">
        <v>277</v>
      </c>
      <c r="AB63" s="6" t="s">
        <v>35</v>
      </c>
      <c r="AC63" s="7" t="s">
        <v>35</v>
      </c>
      <c r="AD63" s="5">
        <f>datos_chargeback_2001_1!$AE63/100</f>
        <v>0</v>
      </c>
      <c r="AE63" s="6">
        <v>0</v>
      </c>
      <c r="AF63" s="6" t="s">
        <v>53</v>
      </c>
    </row>
    <row r="64" spans="1:32" x14ac:dyDescent="0.3">
      <c r="A64" s="35" t="s">
        <v>278</v>
      </c>
      <c r="B64" s="9">
        <v>44989</v>
      </c>
      <c r="C64" s="9" t="str">
        <f>TEXT(Tabla10[[#This Row],[Fecha de transacción]],"DDDD")</f>
        <v>sábado</v>
      </c>
      <c r="D64" s="9">
        <v>45077</v>
      </c>
      <c r="E64" s="10">
        <f>datos_chargeback_2001_1!$D64-datos_chargeback_2001_1!$B64</f>
        <v>88</v>
      </c>
      <c r="F64" s="11">
        <f>datos_chargeback_2001_1!$G64/100</f>
        <v>812.11</v>
      </c>
      <c r="G64" s="12">
        <v>81211</v>
      </c>
      <c r="H64" s="11">
        <f t="shared" si="0"/>
        <v>0</v>
      </c>
      <c r="I64" s="11">
        <v>0</v>
      </c>
      <c r="J64" s="12" t="s">
        <v>24</v>
      </c>
      <c r="K64" s="12" t="s">
        <v>25</v>
      </c>
      <c r="L64" s="12" t="s">
        <v>109</v>
      </c>
      <c r="M64" s="12" t="s">
        <v>59</v>
      </c>
      <c r="N64" s="12" t="s">
        <v>28</v>
      </c>
      <c r="O64" s="12" t="s">
        <v>114</v>
      </c>
      <c r="P64" s="12" t="s">
        <v>30</v>
      </c>
      <c r="Q64" s="12" t="s">
        <v>31</v>
      </c>
      <c r="R64" s="12">
        <v>81211</v>
      </c>
      <c r="S64" s="12" t="s">
        <v>279</v>
      </c>
      <c r="T64" s="12" t="s">
        <v>33</v>
      </c>
      <c r="U64" s="11">
        <f>datos_chargeback_2001_1!$V64/100</f>
        <v>0</v>
      </c>
      <c r="V64" s="12">
        <v>0</v>
      </c>
      <c r="W64" s="11">
        <f>datos_chargeback_2001_1!$X64/100</f>
        <v>0</v>
      </c>
      <c r="X64" s="12">
        <v>0</v>
      </c>
      <c r="Y64" s="11">
        <f>datos_chargeback_2001_1!$Z64/100</f>
        <v>812.11</v>
      </c>
      <c r="Z64" s="12">
        <v>81211</v>
      </c>
      <c r="AA64" s="12" t="s">
        <v>280</v>
      </c>
      <c r="AB64" s="12" t="s">
        <v>35</v>
      </c>
      <c r="AC64" s="13" t="s">
        <v>35</v>
      </c>
      <c r="AD64" s="11">
        <f>datos_chargeback_2001_1!$AE64/100</f>
        <v>0</v>
      </c>
      <c r="AE64" s="12">
        <v>0</v>
      </c>
      <c r="AF64" s="12" t="s">
        <v>29</v>
      </c>
    </row>
    <row r="65" spans="1:32" x14ac:dyDescent="0.3">
      <c r="A65" s="34" t="s">
        <v>281</v>
      </c>
      <c r="B65" s="3">
        <v>44990</v>
      </c>
      <c r="C65" s="3" t="str">
        <f>TEXT(Tabla10[[#This Row],[Fecha de transacción]],"DDDD")</f>
        <v>domingo</v>
      </c>
      <c r="D65" s="3">
        <v>45077</v>
      </c>
      <c r="E65" s="4">
        <f>datos_chargeback_2001_1!$D65-datos_chargeback_2001_1!$B65</f>
        <v>87</v>
      </c>
      <c r="F65" s="5">
        <f>datos_chargeback_2001_1!$G65/100</f>
        <v>598.01</v>
      </c>
      <c r="G65" s="6">
        <v>59801</v>
      </c>
      <c r="H65" s="5">
        <f t="shared" si="0"/>
        <v>0</v>
      </c>
      <c r="I65" s="5">
        <v>0.88</v>
      </c>
      <c r="J65" s="6" t="s">
        <v>24</v>
      </c>
      <c r="K65" s="6" t="s">
        <v>25</v>
      </c>
      <c r="L65" s="6" t="s">
        <v>80</v>
      </c>
      <c r="M65" s="6" t="s">
        <v>85</v>
      </c>
      <c r="N65" s="6" t="s">
        <v>42</v>
      </c>
      <c r="O65" s="6" t="s">
        <v>29</v>
      </c>
      <c r="P65" s="6" t="s">
        <v>54</v>
      </c>
      <c r="Q65" s="6" t="s">
        <v>55</v>
      </c>
      <c r="R65" s="6">
        <v>59801</v>
      </c>
      <c r="S65" s="6" t="s">
        <v>282</v>
      </c>
      <c r="T65" s="6" t="s">
        <v>116</v>
      </c>
      <c r="U65" s="5">
        <f>datos_chargeback_2001_1!$V65/100</f>
        <v>598.01</v>
      </c>
      <c r="V65" s="6">
        <v>59801</v>
      </c>
      <c r="W65" s="5">
        <f>datos_chargeback_2001_1!$X65/100</f>
        <v>0</v>
      </c>
      <c r="X65" s="6">
        <v>0</v>
      </c>
      <c r="Y65" s="5">
        <f>datos_chargeback_2001_1!$Z65/100</f>
        <v>0</v>
      </c>
      <c r="Z65" s="6">
        <v>0</v>
      </c>
      <c r="AA65" s="6" t="s">
        <v>283</v>
      </c>
      <c r="AB65" s="6" t="s">
        <v>35</v>
      </c>
      <c r="AC65" s="7" t="s">
        <v>35</v>
      </c>
      <c r="AD65" s="5">
        <f>datos_chargeback_2001_1!$AE65/100</f>
        <v>0</v>
      </c>
      <c r="AE65" s="6">
        <v>0</v>
      </c>
      <c r="AF65" s="6" t="s">
        <v>50</v>
      </c>
    </row>
    <row r="66" spans="1:32" x14ac:dyDescent="0.3">
      <c r="A66" s="34" t="s">
        <v>284</v>
      </c>
      <c r="B66" s="3">
        <v>44991</v>
      </c>
      <c r="C66" s="3" t="str">
        <f>TEXT(Tabla10[[#This Row],[Fecha de transacción]],"DDDD")</f>
        <v>lunes</v>
      </c>
      <c r="D66" s="3">
        <v>45064</v>
      </c>
      <c r="E66" s="4">
        <f>datos_chargeback_2001_1!$D66-datos_chargeback_2001_1!$B66</f>
        <v>73</v>
      </c>
      <c r="F66" s="5">
        <f>datos_chargeback_2001_1!$G66/100</f>
        <v>485.18</v>
      </c>
      <c r="G66" s="6">
        <v>48518</v>
      </c>
      <c r="H66" s="5">
        <f t="shared" ref="H66:H129" si="1">IF(COUNTIF($A$2:$A$1373,A66)=1,0,IF(F66=_xlfn.AGGREGATE(14,6,$F$2:$F$1373/($A$2:$A$1373=A66),1),_xlfn.AGGREGATE(15,6,$F$2:$F$1373/($A$2:$A$1373=A66),1),""))</f>
        <v>0</v>
      </c>
      <c r="I66" s="5">
        <v>0</v>
      </c>
      <c r="J66" s="6" t="s">
        <v>38</v>
      </c>
      <c r="K66" s="6" t="s">
        <v>25</v>
      </c>
      <c r="L66" s="6" t="s">
        <v>109</v>
      </c>
      <c r="M66" s="6" t="s">
        <v>59</v>
      </c>
      <c r="N66" s="6" t="s">
        <v>42</v>
      </c>
      <c r="O66" s="6" t="s">
        <v>50</v>
      </c>
      <c r="P66" s="6" t="s">
        <v>30</v>
      </c>
      <c r="Q66" s="6" t="s">
        <v>55</v>
      </c>
      <c r="R66" s="6">
        <v>48518</v>
      </c>
      <c r="S66" s="6" t="s">
        <v>285</v>
      </c>
      <c r="T66" s="6" t="s">
        <v>46</v>
      </c>
      <c r="U66" s="5">
        <f>datos_chargeback_2001_1!$V66/100</f>
        <v>485.18</v>
      </c>
      <c r="V66" s="6">
        <v>48518</v>
      </c>
      <c r="W66" s="5">
        <f>datos_chargeback_2001_1!$X66/100</f>
        <v>0</v>
      </c>
      <c r="X66" s="6">
        <v>0</v>
      </c>
      <c r="Y66" s="5">
        <f>datos_chargeback_2001_1!$Z66/100</f>
        <v>0</v>
      </c>
      <c r="Z66" s="6">
        <v>0</v>
      </c>
      <c r="AA66" s="6" t="s">
        <v>286</v>
      </c>
      <c r="AB66" s="6" t="s">
        <v>48</v>
      </c>
      <c r="AC66" s="8">
        <v>44991</v>
      </c>
      <c r="AD66" s="5">
        <f>datos_chargeback_2001_1!$AE66/100</f>
        <v>399.79</v>
      </c>
      <c r="AE66" s="6">
        <v>39979</v>
      </c>
      <c r="AF66" s="6" t="s">
        <v>29</v>
      </c>
    </row>
    <row r="67" spans="1:32" x14ac:dyDescent="0.3">
      <c r="A67" s="36" t="s">
        <v>288</v>
      </c>
      <c r="B67" s="14">
        <v>44992</v>
      </c>
      <c r="C67" s="14" t="str">
        <f>TEXT(Tabla10[[#This Row],[Fecha de transacción]],"DDDD")</f>
        <v>martes</v>
      </c>
      <c r="D67" s="14">
        <v>45074</v>
      </c>
      <c r="E67" s="15">
        <f>datos_chargeback_2001_1!$D67-datos_chargeback_2001_1!$B67</f>
        <v>82</v>
      </c>
      <c r="F67" s="16">
        <f>datos_chargeback_2001_1!$G67/100</f>
        <v>61.15</v>
      </c>
      <c r="G67" s="17">
        <v>6115</v>
      </c>
      <c r="H67" s="16">
        <f t="shared" si="1"/>
        <v>0</v>
      </c>
      <c r="I67" s="16">
        <v>0</v>
      </c>
      <c r="J67" s="17" t="s">
        <v>24</v>
      </c>
      <c r="K67" s="17" t="s">
        <v>25</v>
      </c>
      <c r="L67" s="17" t="s">
        <v>109</v>
      </c>
      <c r="M67" s="17" t="s">
        <v>41</v>
      </c>
      <c r="N67" s="17" t="s">
        <v>42</v>
      </c>
      <c r="O67" s="17" t="s">
        <v>29</v>
      </c>
      <c r="P67" s="17" t="s">
        <v>54</v>
      </c>
      <c r="Q67" s="17" t="s">
        <v>75</v>
      </c>
      <c r="R67" s="17">
        <v>6115</v>
      </c>
      <c r="S67" s="17" t="s">
        <v>289</v>
      </c>
      <c r="T67" s="17" t="s">
        <v>61</v>
      </c>
      <c r="U67" s="16">
        <f>datos_chargeback_2001_1!$V67/100</f>
        <v>0</v>
      </c>
      <c r="V67" s="17">
        <v>0</v>
      </c>
      <c r="W67" s="16">
        <f>datos_chargeback_2001_1!$X67/100</f>
        <v>61.15</v>
      </c>
      <c r="X67" s="17">
        <v>6115</v>
      </c>
      <c r="Y67" s="16">
        <f>datos_chargeback_2001_1!$Z67/100</f>
        <v>0</v>
      </c>
      <c r="Z67" s="17">
        <v>0</v>
      </c>
      <c r="AA67" s="17" t="s">
        <v>290</v>
      </c>
      <c r="AB67" s="17" t="s">
        <v>48</v>
      </c>
      <c r="AC67" s="18">
        <v>44992</v>
      </c>
      <c r="AD67" s="16">
        <f>datos_chargeback_2001_1!$AE67/100</f>
        <v>397.52</v>
      </c>
      <c r="AE67" s="17">
        <v>39752</v>
      </c>
      <c r="AF67" s="17" t="s">
        <v>53</v>
      </c>
    </row>
    <row r="68" spans="1:32" x14ac:dyDescent="0.3">
      <c r="A68" s="34" t="s">
        <v>292</v>
      </c>
      <c r="B68" s="3">
        <v>44993</v>
      </c>
      <c r="C68" s="3" t="str">
        <f>TEXT(Tabla10[[#This Row],[Fecha de transacción]],"DDDD")</f>
        <v>miércoles</v>
      </c>
      <c r="D68" s="3">
        <v>45075</v>
      </c>
      <c r="E68" s="4">
        <f>datos_chargeback_2001_1!$D68-datos_chargeback_2001_1!$B68</f>
        <v>82</v>
      </c>
      <c r="F68" s="5">
        <f>datos_chargeback_2001_1!$G68/100</f>
        <v>260.11</v>
      </c>
      <c r="G68" s="6">
        <v>26011</v>
      </c>
      <c r="H68" s="5">
        <f t="shared" si="1"/>
        <v>0</v>
      </c>
      <c r="I68" s="5">
        <v>0</v>
      </c>
      <c r="J68" s="6" t="s">
        <v>24</v>
      </c>
      <c r="K68" s="6" t="s">
        <v>25</v>
      </c>
      <c r="L68" s="6" t="s">
        <v>80</v>
      </c>
      <c r="M68" s="6" t="s">
        <v>59</v>
      </c>
      <c r="N68" s="6" t="s">
        <v>42</v>
      </c>
      <c r="O68" s="6" t="s">
        <v>64</v>
      </c>
      <c r="P68" s="6" t="s">
        <v>54</v>
      </c>
      <c r="Q68" s="6" t="s">
        <v>66</v>
      </c>
      <c r="R68" s="6">
        <v>26011</v>
      </c>
      <c r="S68" s="6" t="s">
        <v>293</v>
      </c>
      <c r="T68" s="6" t="s">
        <v>46</v>
      </c>
      <c r="U68" s="5">
        <f>datos_chargeback_2001_1!$V68/100</f>
        <v>260.11</v>
      </c>
      <c r="V68" s="6">
        <v>26011</v>
      </c>
      <c r="W68" s="5">
        <f>datos_chargeback_2001_1!$X68/100</f>
        <v>0</v>
      </c>
      <c r="X68" s="6">
        <v>0</v>
      </c>
      <c r="Y68" s="5">
        <f>datos_chargeback_2001_1!$Z68/100</f>
        <v>0</v>
      </c>
      <c r="Z68" s="6">
        <v>0</v>
      </c>
      <c r="AA68" s="6" t="s">
        <v>294</v>
      </c>
      <c r="AB68" s="6" t="s">
        <v>48</v>
      </c>
      <c r="AC68" s="8">
        <v>44993</v>
      </c>
      <c r="AD68" s="5">
        <f>datos_chargeback_2001_1!$AE68/100</f>
        <v>159.13</v>
      </c>
      <c r="AE68" s="6">
        <v>15913</v>
      </c>
      <c r="AF68" s="6" t="s">
        <v>50</v>
      </c>
    </row>
    <row r="69" spans="1:32" x14ac:dyDescent="0.3">
      <c r="A69" s="36" t="s">
        <v>296</v>
      </c>
      <c r="B69" s="14">
        <v>44994</v>
      </c>
      <c r="C69" s="14" t="str">
        <f>TEXT(Tabla10[[#This Row],[Fecha de transacción]],"DDDD")</f>
        <v>jueves</v>
      </c>
      <c r="D69" s="14">
        <v>45057</v>
      </c>
      <c r="E69" s="15">
        <f>datos_chargeback_2001_1!$D69-datos_chargeback_2001_1!$B69</f>
        <v>63</v>
      </c>
      <c r="F69" s="16">
        <f>datos_chargeback_2001_1!$G69/100</f>
        <v>135.88999999999999</v>
      </c>
      <c r="G69" s="17">
        <v>13589</v>
      </c>
      <c r="H69" s="16">
        <f t="shared" si="1"/>
        <v>0</v>
      </c>
      <c r="I69" s="16">
        <v>1.03</v>
      </c>
      <c r="J69" s="17" t="s">
        <v>24</v>
      </c>
      <c r="K69" s="17" t="s">
        <v>25</v>
      </c>
      <c r="L69" s="17" t="s">
        <v>80</v>
      </c>
      <c r="M69" s="17" t="s">
        <v>41</v>
      </c>
      <c r="N69" s="17" t="s">
        <v>28</v>
      </c>
      <c r="O69" s="17" t="s">
        <v>29</v>
      </c>
      <c r="P69" s="17" t="s">
        <v>54</v>
      </c>
      <c r="Q69" s="17" t="s">
        <v>31</v>
      </c>
      <c r="R69" s="17">
        <v>13589</v>
      </c>
      <c r="S69" s="17" t="s">
        <v>297</v>
      </c>
      <c r="T69" s="17" t="s">
        <v>33</v>
      </c>
      <c r="U69" s="16">
        <f>datos_chargeback_2001_1!$V69/100</f>
        <v>0</v>
      </c>
      <c r="V69" s="17">
        <v>0</v>
      </c>
      <c r="W69" s="16">
        <f>datos_chargeback_2001_1!$X69/100</f>
        <v>0</v>
      </c>
      <c r="X69" s="17">
        <v>0</v>
      </c>
      <c r="Y69" s="16">
        <f>datos_chargeback_2001_1!$Z69/100</f>
        <v>135.88999999999999</v>
      </c>
      <c r="Z69" s="17">
        <v>13589</v>
      </c>
      <c r="AA69" s="17" t="s">
        <v>298</v>
      </c>
      <c r="AB69" s="17" t="s">
        <v>48</v>
      </c>
      <c r="AC69" s="18">
        <v>44994</v>
      </c>
      <c r="AD69" s="16">
        <f>datos_chargeback_2001_1!$AE69/100</f>
        <v>46.98</v>
      </c>
      <c r="AE69" s="17">
        <v>4698</v>
      </c>
      <c r="AF69" s="17" t="s">
        <v>43</v>
      </c>
    </row>
    <row r="70" spans="1:32" x14ac:dyDescent="0.3">
      <c r="A70" s="35" t="s">
        <v>300</v>
      </c>
      <c r="B70" s="9">
        <v>44995</v>
      </c>
      <c r="C70" s="9" t="str">
        <f>TEXT(Tabla10[[#This Row],[Fecha de transacción]],"DDDD")</f>
        <v>viernes</v>
      </c>
      <c r="D70" s="9">
        <v>45076</v>
      </c>
      <c r="E70" s="10">
        <f>datos_chargeback_2001_1!$D70-datos_chargeback_2001_1!$B70</f>
        <v>81</v>
      </c>
      <c r="F70" s="11">
        <f>datos_chargeback_2001_1!$G70/100</f>
        <v>172.96</v>
      </c>
      <c r="G70" s="12">
        <v>17296</v>
      </c>
      <c r="H70" s="11">
        <f t="shared" si="1"/>
        <v>0</v>
      </c>
      <c r="I70" s="11">
        <v>0</v>
      </c>
      <c r="J70" s="12" t="s">
        <v>38</v>
      </c>
      <c r="K70" s="12" t="s">
        <v>25</v>
      </c>
      <c r="L70" s="12" t="s">
        <v>80</v>
      </c>
      <c r="M70" s="12" t="s">
        <v>59</v>
      </c>
      <c r="N70" s="12" t="s">
        <v>28</v>
      </c>
      <c r="O70" s="12" t="s">
        <v>114</v>
      </c>
      <c r="P70" s="12" t="s">
        <v>30</v>
      </c>
      <c r="Q70" s="12" t="s">
        <v>66</v>
      </c>
      <c r="R70" s="12">
        <v>17296</v>
      </c>
      <c r="S70" s="12" t="s">
        <v>301</v>
      </c>
      <c r="T70" s="12" t="s">
        <v>33</v>
      </c>
      <c r="U70" s="11">
        <f>datos_chargeback_2001_1!$V70/100</f>
        <v>0</v>
      </c>
      <c r="V70" s="12">
        <v>0</v>
      </c>
      <c r="W70" s="11">
        <f>datos_chargeback_2001_1!$X70/100</f>
        <v>0</v>
      </c>
      <c r="X70" s="12">
        <v>0</v>
      </c>
      <c r="Y70" s="11">
        <f>datos_chargeback_2001_1!$Z70/100</f>
        <v>172.96</v>
      </c>
      <c r="Z70" s="12">
        <v>17296</v>
      </c>
      <c r="AA70" s="12" t="s">
        <v>302</v>
      </c>
      <c r="AB70" s="12" t="s">
        <v>35</v>
      </c>
      <c r="AC70" s="13" t="s">
        <v>35</v>
      </c>
      <c r="AD70" s="11">
        <f>datos_chargeback_2001_1!$AE70/100</f>
        <v>0</v>
      </c>
      <c r="AE70" s="12">
        <v>0</v>
      </c>
      <c r="AF70" s="12" t="s">
        <v>50</v>
      </c>
    </row>
    <row r="71" spans="1:32" x14ac:dyDescent="0.3">
      <c r="A71" s="34" t="s">
        <v>303</v>
      </c>
      <c r="B71" s="3">
        <v>44996</v>
      </c>
      <c r="C71" s="3" t="str">
        <f>TEXT(Tabla10[[#This Row],[Fecha de transacción]],"DDDD")</f>
        <v>sábado</v>
      </c>
      <c r="D71" s="3">
        <v>45065</v>
      </c>
      <c r="E71" s="4">
        <f>datos_chargeback_2001_1!$D71-datos_chargeback_2001_1!$B71</f>
        <v>69</v>
      </c>
      <c r="F71" s="5">
        <f>datos_chargeback_2001_1!$G71/100</f>
        <v>660.77</v>
      </c>
      <c r="G71" s="6">
        <v>66077</v>
      </c>
      <c r="H71" s="5">
        <f t="shared" si="1"/>
        <v>0</v>
      </c>
      <c r="I71" s="5">
        <v>0</v>
      </c>
      <c r="J71" s="6" t="s">
        <v>24</v>
      </c>
      <c r="K71" s="6" t="s">
        <v>25</v>
      </c>
      <c r="L71" s="6" t="s">
        <v>40</v>
      </c>
      <c r="M71" s="6" t="s">
        <v>59</v>
      </c>
      <c r="N71" s="6" t="s">
        <v>42</v>
      </c>
      <c r="O71" s="6" t="s">
        <v>53</v>
      </c>
      <c r="P71" s="6" t="s">
        <v>54</v>
      </c>
      <c r="Q71" s="6" t="s">
        <v>44</v>
      </c>
      <c r="R71" s="6">
        <v>66077</v>
      </c>
      <c r="S71" s="6" t="s">
        <v>304</v>
      </c>
      <c r="T71" s="6" t="s">
        <v>46</v>
      </c>
      <c r="U71" s="5">
        <f>datos_chargeback_2001_1!$V71/100</f>
        <v>660.77</v>
      </c>
      <c r="V71" s="6">
        <v>66077</v>
      </c>
      <c r="W71" s="5">
        <f>datos_chargeback_2001_1!$X71/100</f>
        <v>0</v>
      </c>
      <c r="X71" s="6">
        <v>0</v>
      </c>
      <c r="Y71" s="5">
        <f>datos_chargeback_2001_1!$Z71/100</f>
        <v>0</v>
      </c>
      <c r="Z71" s="6">
        <v>0</v>
      </c>
      <c r="AA71" s="6" t="s">
        <v>305</v>
      </c>
      <c r="AB71" s="6" t="s">
        <v>48</v>
      </c>
      <c r="AC71" s="8">
        <v>44996</v>
      </c>
      <c r="AD71" s="5">
        <f>datos_chargeback_2001_1!$AE71/100</f>
        <v>616.12</v>
      </c>
      <c r="AE71" s="6">
        <v>61612</v>
      </c>
      <c r="AF71" s="6" t="s">
        <v>29</v>
      </c>
    </row>
    <row r="72" spans="1:32" x14ac:dyDescent="0.3">
      <c r="A72" s="35" t="s">
        <v>307</v>
      </c>
      <c r="B72" s="9">
        <v>44997</v>
      </c>
      <c r="C72" s="9" t="str">
        <f>TEXT(Tabla10[[#This Row],[Fecha de transacción]],"DDDD")</f>
        <v>domingo</v>
      </c>
      <c r="D72" s="9">
        <v>45067</v>
      </c>
      <c r="E72" s="10">
        <f>datos_chargeback_2001_1!$D72-datos_chargeback_2001_1!$B72</f>
        <v>70</v>
      </c>
      <c r="F72" s="11">
        <f>datos_chargeback_2001_1!$G72/100</f>
        <v>219.48</v>
      </c>
      <c r="G72" s="12">
        <v>21948</v>
      </c>
      <c r="H72" s="11">
        <f t="shared" si="1"/>
        <v>0</v>
      </c>
      <c r="I72" s="11">
        <v>1.21</v>
      </c>
      <c r="J72" s="12" t="s">
        <v>24</v>
      </c>
      <c r="K72" s="12" t="s">
        <v>25</v>
      </c>
      <c r="L72" s="12" t="s">
        <v>26</v>
      </c>
      <c r="M72" s="12" t="s">
        <v>52</v>
      </c>
      <c r="N72" s="12" t="s">
        <v>42</v>
      </c>
      <c r="O72" s="12" t="s">
        <v>114</v>
      </c>
      <c r="P72" s="12" t="s">
        <v>30</v>
      </c>
      <c r="Q72" s="12" t="s">
        <v>66</v>
      </c>
      <c r="R72" s="12">
        <v>21948</v>
      </c>
      <c r="S72" s="12" t="s">
        <v>308</v>
      </c>
      <c r="T72" s="12" t="s">
        <v>46</v>
      </c>
      <c r="U72" s="11">
        <f>datos_chargeback_2001_1!$V72/100</f>
        <v>219.48</v>
      </c>
      <c r="V72" s="12">
        <v>21948</v>
      </c>
      <c r="W72" s="11">
        <f>datos_chargeback_2001_1!$X72/100</f>
        <v>0</v>
      </c>
      <c r="X72" s="12">
        <v>0</v>
      </c>
      <c r="Y72" s="11">
        <f>datos_chargeback_2001_1!$Z72/100</f>
        <v>0</v>
      </c>
      <c r="Z72" s="12">
        <v>0</v>
      </c>
      <c r="AA72" s="12" t="s">
        <v>309</v>
      </c>
      <c r="AB72" s="12" t="s">
        <v>48</v>
      </c>
      <c r="AC72" s="19">
        <v>44997</v>
      </c>
      <c r="AD72" s="11">
        <f>datos_chargeback_2001_1!$AE72/100</f>
        <v>2.4700000000000002</v>
      </c>
      <c r="AE72" s="12">
        <v>247</v>
      </c>
      <c r="AF72" s="12" t="s">
        <v>53</v>
      </c>
    </row>
    <row r="73" spans="1:32" x14ac:dyDescent="0.3">
      <c r="A73" s="36" t="s">
        <v>311</v>
      </c>
      <c r="B73" s="14">
        <v>44998</v>
      </c>
      <c r="C73" s="14" t="str">
        <f>TEXT(Tabla10[[#This Row],[Fecha de transacción]],"DDDD")</f>
        <v>lunes</v>
      </c>
      <c r="D73" s="14">
        <v>45069</v>
      </c>
      <c r="E73" s="15">
        <f>datos_chargeback_2001_1!$D73-datos_chargeback_2001_1!$B73</f>
        <v>71</v>
      </c>
      <c r="F73" s="16">
        <f>datos_chargeback_2001_1!$G73/100</f>
        <v>838.68</v>
      </c>
      <c r="G73" s="17">
        <v>83868</v>
      </c>
      <c r="H73" s="16">
        <f t="shared" si="1"/>
        <v>0</v>
      </c>
      <c r="I73" s="16">
        <v>0</v>
      </c>
      <c r="J73" s="17" t="s">
        <v>38</v>
      </c>
      <c r="K73" s="17" t="s">
        <v>25</v>
      </c>
      <c r="L73" s="17" t="s">
        <v>26</v>
      </c>
      <c r="M73" s="17" t="s">
        <v>59</v>
      </c>
      <c r="N73" s="17" t="s">
        <v>42</v>
      </c>
      <c r="O73" s="17" t="s">
        <v>53</v>
      </c>
      <c r="P73" s="17" t="s">
        <v>30</v>
      </c>
      <c r="Q73" s="17" t="s">
        <v>75</v>
      </c>
      <c r="R73" s="17">
        <v>83868</v>
      </c>
      <c r="S73" s="17" t="s">
        <v>312</v>
      </c>
      <c r="T73" s="17" t="s">
        <v>116</v>
      </c>
      <c r="U73" s="16">
        <f>datos_chargeback_2001_1!$V73/100</f>
        <v>838.68</v>
      </c>
      <c r="V73" s="17">
        <v>83868</v>
      </c>
      <c r="W73" s="16">
        <f>datos_chargeback_2001_1!$X73/100</f>
        <v>0</v>
      </c>
      <c r="X73" s="17">
        <v>0</v>
      </c>
      <c r="Y73" s="16">
        <f>datos_chargeback_2001_1!$Z73/100</f>
        <v>0</v>
      </c>
      <c r="Z73" s="17">
        <v>0</v>
      </c>
      <c r="AA73" s="17" t="s">
        <v>313</v>
      </c>
      <c r="AB73" s="17" t="s">
        <v>35</v>
      </c>
      <c r="AC73" s="20" t="s">
        <v>35</v>
      </c>
      <c r="AD73" s="16">
        <f>datos_chargeback_2001_1!$AE73/100</f>
        <v>0</v>
      </c>
      <c r="AE73" s="17">
        <v>0</v>
      </c>
      <c r="AF73" s="17" t="s">
        <v>53</v>
      </c>
    </row>
    <row r="74" spans="1:32" x14ac:dyDescent="0.3">
      <c r="A74" s="35" t="s">
        <v>314</v>
      </c>
      <c r="B74" s="9">
        <v>44999</v>
      </c>
      <c r="C74" s="9" t="str">
        <f>TEXT(Tabla10[[#This Row],[Fecha de transacción]],"DDDD")</f>
        <v>martes</v>
      </c>
      <c r="D74" s="9">
        <v>45065</v>
      </c>
      <c r="E74" s="10">
        <f>datos_chargeback_2001_1!$D74-datos_chargeback_2001_1!$B74</f>
        <v>66</v>
      </c>
      <c r="F74" s="11">
        <f>datos_chargeback_2001_1!$G74/100</f>
        <v>991.84</v>
      </c>
      <c r="G74" s="12">
        <v>99184</v>
      </c>
      <c r="H74" s="11">
        <f t="shared" si="1"/>
        <v>0</v>
      </c>
      <c r="I74" s="11">
        <v>1.27</v>
      </c>
      <c r="J74" s="12" t="s">
        <v>38</v>
      </c>
      <c r="K74" s="12" t="s">
        <v>25</v>
      </c>
      <c r="L74" s="12" t="s">
        <v>119</v>
      </c>
      <c r="M74" s="12" t="s">
        <v>85</v>
      </c>
      <c r="N74" s="12" t="s">
        <v>28</v>
      </c>
      <c r="O74" s="12" t="s">
        <v>50</v>
      </c>
      <c r="P74" s="12" t="s">
        <v>30</v>
      </c>
      <c r="Q74" s="12" t="s">
        <v>55</v>
      </c>
      <c r="R74" s="12">
        <v>99184</v>
      </c>
      <c r="S74" s="12" t="s">
        <v>315</v>
      </c>
      <c r="T74" s="12" t="s">
        <v>33</v>
      </c>
      <c r="U74" s="11">
        <f>datos_chargeback_2001_1!$V74/100</f>
        <v>0</v>
      </c>
      <c r="V74" s="12">
        <v>0</v>
      </c>
      <c r="W74" s="11">
        <f>datos_chargeback_2001_1!$X74/100</f>
        <v>0</v>
      </c>
      <c r="X74" s="12">
        <v>0</v>
      </c>
      <c r="Y74" s="11">
        <f>datos_chargeback_2001_1!$Z74/100</f>
        <v>991.84</v>
      </c>
      <c r="Z74" s="12">
        <v>99184</v>
      </c>
      <c r="AA74" s="12" t="s">
        <v>316</v>
      </c>
      <c r="AB74" s="12" t="s">
        <v>35</v>
      </c>
      <c r="AC74" s="13" t="s">
        <v>35</v>
      </c>
      <c r="AD74" s="11">
        <f>datos_chargeback_2001_1!$AE74/100</f>
        <v>0</v>
      </c>
      <c r="AE74" s="12">
        <v>0</v>
      </c>
      <c r="AF74" s="12" t="s">
        <v>50</v>
      </c>
    </row>
    <row r="75" spans="1:32" x14ac:dyDescent="0.3">
      <c r="A75" s="34" t="s">
        <v>317</v>
      </c>
      <c r="B75" s="3">
        <v>45000</v>
      </c>
      <c r="C75" s="3" t="str">
        <f>TEXT(Tabla10[[#This Row],[Fecha de transacción]],"DDDD")</f>
        <v>miércoles</v>
      </c>
      <c r="D75" s="3">
        <v>45069</v>
      </c>
      <c r="E75" s="4">
        <f>datos_chargeback_2001_1!$D75-datos_chargeback_2001_1!$B75</f>
        <v>69</v>
      </c>
      <c r="F75" s="5">
        <f>datos_chargeback_2001_1!$G75/100</f>
        <v>628.29</v>
      </c>
      <c r="G75" s="6">
        <v>62829</v>
      </c>
      <c r="H75" s="5">
        <f t="shared" si="1"/>
        <v>0</v>
      </c>
      <c r="I75" s="5">
        <v>0</v>
      </c>
      <c r="J75" s="6" t="s">
        <v>24</v>
      </c>
      <c r="K75" s="6" t="s">
        <v>25</v>
      </c>
      <c r="L75" s="6" t="s">
        <v>26</v>
      </c>
      <c r="M75" s="6" t="s">
        <v>59</v>
      </c>
      <c r="N75" s="6" t="s">
        <v>42</v>
      </c>
      <c r="O75" s="6" t="s">
        <v>36</v>
      </c>
      <c r="P75" s="6" t="s">
        <v>54</v>
      </c>
      <c r="Q75" s="6" t="s">
        <v>44</v>
      </c>
      <c r="R75" s="6">
        <v>62829</v>
      </c>
      <c r="S75" s="6" t="s">
        <v>318</v>
      </c>
      <c r="T75" s="6" t="s">
        <v>46</v>
      </c>
      <c r="U75" s="5">
        <f>datos_chargeback_2001_1!$V75/100</f>
        <v>628.29</v>
      </c>
      <c r="V75" s="6">
        <v>62829</v>
      </c>
      <c r="W75" s="5">
        <f>datos_chargeback_2001_1!$X75/100</f>
        <v>0</v>
      </c>
      <c r="X75" s="6">
        <v>0</v>
      </c>
      <c r="Y75" s="5">
        <f>datos_chargeback_2001_1!$Z75/100</f>
        <v>0</v>
      </c>
      <c r="Z75" s="6">
        <v>0</v>
      </c>
      <c r="AA75" s="6" t="s">
        <v>319</v>
      </c>
      <c r="AB75" s="6" t="s">
        <v>48</v>
      </c>
      <c r="AC75" s="8">
        <v>45000</v>
      </c>
      <c r="AD75" s="5">
        <f>datos_chargeback_2001_1!$AE75/100</f>
        <v>749.06</v>
      </c>
      <c r="AE75" s="6">
        <v>74906</v>
      </c>
      <c r="AF75" s="6" t="s">
        <v>43</v>
      </c>
    </row>
    <row r="76" spans="1:32" x14ac:dyDescent="0.3">
      <c r="A76" s="34" t="s">
        <v>321</v>
      </c>
      <c r="B76" s="3">
        <v>45001</v>
      </c>
      <c r="C76" s="3" t="str">
        <f>TEXT(Tabla10[[#This Row],[Fecha de transacción]],"DDDD")</f>
        <v>jueves</v>
      </c>
      <c r="D76" s="3">
        <v>45068</v>
      </c>
      <c r="E76" s="4">
        <f>datos_chargeback_2001_1!$D76-datos_chargeback_2001_1!$B76</f>
        <v>67</v>
      </c>
      <c r="F76" s="5">
        <f>datos_chargeback_2001_1!$G76/100</f>
        <v>704.51</v>
      </c>
      <c r="G76" s="6">
        <v>70451</v>
      </c>
      <c r="H76" s="5">
        <f t="shared" si="1"/>
        <v>0</v>
      </c>
      <c r="I76" s="5">
        <v>0.08</v>
      </c>
      <c r="J76" s="6" t="s">
        <v>38</v>
      </c>
      <c r="K76" s="6" t="s">
        <v>25</v>
      </c>
      <c r="L76" s="6" t="s">
        <v>80</v>
      </c>
      <c r="M76" s="6" t="s">
        <v>52</v>
      </c>
      <c r="N76" s="6" t="s">
        <v>42</v>
      </c>
      <c r="O76" s="6" t="s">
        <v>50</v>
      </c>
      <c r="P76" s="6" t="s">
        <v>30</v>
      </c>
      <c r="Q76" s="6" t="s">
        <v>55</v>
      </c>
      <c r="R76" s="6">
        <v>70451</v>
      </c>
      <c r="S76" s="6" t="s">
        <v>322</v>
      </c>
      <c r="T76" s="6" t="s">
        <v>116</v>
      </c>
      <c r="U76" s="5">
        <f>datos_chargeback_2001_1!$V76/100</f>
        <v>704.51</v>
      </c>
      <c r="V76" s="6">
        <v>70451</v>
      </c>
      <c r="W76" s="5">
        <f>datos_chargeback_2001_1!$X76/100</f>
        <v>0</v>
      </c>
      <c r="X76" s="6">
        <v>0</v>
      </c>
      <c r="Y76" s="5">
        <f>datos_chargeback_2001_1!$Z76/100</f>
        <v>0</v>
      </c>
      <c r="Z76" s="6">
        <v>0</v>
      </c>
      <c r="AA76" s="6" t="s">
        <v>323</v>
      </c>
      <c r="AB76" s="6" t="s">
        <v>35</v>
      </c>
      <c r="AC76" s="7" t="s">
        <v>35</v>
      </c>
      <c r="AD76" s="5">
        <f>datos_chargeback_2001_1!$AE76/100</f>
        <v>0</v>
      </c>
      <c r="AE76" s="6">
        <v>0</v>
      </c>
      <c r="AF76" s="6" t="s">
        <v>53</v>
      </c>
    </row>
    <row r="77" spans="1:32" x14ac:dyDescent="0.3">
      <c r="A77" s="36" t="s">
        <v>324</v>
      </c>
      <c r="B77" s="14">
        <v>45002</v>
      </c>
      <c r="C77" s="14" t="str">
        <f>TEXT(Tabla10[[#This Row],[Fecha de transacción]],"DDDD")</f>
        <v>viernes</v>
      </c>
      <c r="D77" s="14">
        <v>45064</v>
      </c>
      <c r="E77" s="15">
        <f>datos_chargeback_2001_1!$D77-datos_chargeback_2001_1!$B77</f>
        <v>62</v>
      </c>
      <c r="F77" s="16">
        <f>datos_chargeback_2001_1!$G77/100</f>
        <v>556.12</v>
      </c>
      <c r="G77" s="17">
        <v>55612</v>
      </c>
      <c r="H77" s="16">
        <f t="shared" si="1"/>
        <v>0</v>
      </c>
      <c r="I77" s="16">
        <v>0</v>
      </c>
      <c r="J77" s="17" t="s">
        <v>38</v>
      </c>
      <c r="K77" s="17" t="s">
        <v>25</v>
      </c>
      <c r="L77" s="17" t="s">
        <v>26</v>
      </c>
      <c r="M77" s="17" t="s">
        <v>41</v>
      </c>
      <c r="N77" s="17" t="s">
        <v>28</v>
      </c>
      <c r="O77" s="17" t="s">
        <v>50</v>
      </c>
      <c r="P77" s="17" t="s">
        <v>30</v>
      </c>
      <c r="Q77" s="17" t="s">
        <v>55</v>
      </c>
      <c r="R77" s="17">
        <v>55612</v>
      </c>
      <c r="S77" s="17" t="s">
        <v>325</v>
      </c>
      <c r="T77" s="17" t="s">
        <v>33</v>
      </c>
      <c r="U77" s="16">
        <f>datos_chargeback_2001_1!$V77/100</f>
        <v>0</v>
      </c>
      <c r="V77" s="17">
        <v>0</v>
      </c>
      <c r="W77" s="16">
        <f>datos_chargeback_2001_1!$X77/100</f>
        <v>0</v>
      </c>
      <c r="X77" s="17">
        <v>0</v>
      </c>
      <c r="Y77" s="16">
        <f>datos_chargeback_2001_1!$Z77/100</f>
        <v>556.12</v>
      </c>
      <c r="Z77" s="17">
        <v>55612</v>
      </c>
      <c r="AA77" s="17" t="s">
        <v>326</v>
      </c>
      <c r="AB77" s="17" t="s">
        <v>48</v>
      </c>
      <c r="AC77" s="18">
        <v>45002</v>
      </c>
      <c r="AD77" s="16">
        <f>datos_chargeback_2001_1!$AE77/100</f>
        <v>264.52</v>
      </c>
      <c r="AE77" s="17">
        <v>26452</v>
      </c>
      <c r="AF77" s="17" t="s">
        <v>64</v>
      </c>
    </row>
    <row r="78" spans="1:32" x14ac:dyDescent="0.3">
      <c r="A78" s="34" t="s">
        <v>328</v>
      </c>
      <c r="B78" s="3">
        <v>45003</v>
      </c>
      <c r="C78" s="3" t="str">
        <f>TEXT(Tabla10[[#This Row],[Fecha de transacción]],"DDDD")</f>
        <v>sábado</v>
      </c>
      <c r="D78" s="3">
        <v>45082</v>
      </c>
      <c r="E78" s="4">
        <f>datos_chargeback_2001_1!$D78-datos_chargeback_2001_1!$B78</f>
        <v>79</v>
      </c>
      <c r="F78" s="5">
        <f>datos_chargeback_2001_1!$G78/100</f>
        <v>42.01</v>
      </c>
      <c r="G78" s="6">
        <v>4201</v>
      </c>
      <c r="H78" s="5">
        <f t="shared" si="1"/>
        <v>0</v>
      </c>
      <c r="I78" s="5">
        <v>0</v>
      </c>
      <c r="J78" s="6" t="s">
        <v>38</v>
      </c>
      <c r="K78" s="6" t="s">
        <v>25</v>
      </c>
      <c r="L78" s="6" t="s">
        <v>40</v>
      </c>
      <c r="M78" s="6" t="s">
        <v>27</v>
      </c>
      <c r="N78" s="6" t="s">
        <v>42</v>
      </c>
      <c r="O78" s="6" t="s">
        <v>36</v>
      </c>
      <c r="P78" s="6" t="s">
        <v>54</v>
      </c>
      <c r="Q78" s="6" t="s">
        <v>55</v>
      </c>
      <c r="R78" s="6">
        <v>4201</v>
      </c>
      <c r="S78" s="6" t="s">
        <v>329</v>
      </c>
      <c r="T78" s="6" t="s">
        <v>46</v>
      </c>
      <c r="U78" s="5">
        <f>datos_chargeback_2001_1!$V78/100</f>
        <v>42.01</v>
      </c>
      <c r="V78" s="6">
        <v>4201</v>
      </c>
      <c r="W78" s="5">
        <f>datos_chargeback_2001_1!$X78/100</f>
        <v>0</v>
      </c>
      <c r="X78" s="6">
        <v>0</v>
      </c>
      <c r="Y78" s="5">
        <f>datos_chargeback_2001_1!$Z78/100</f>
        <v>0</v>
      </c>
      <c r="Z78" s="6">
        <v>0</v>
      </c>
      <c r="AA78" s="6" t="s">
        <v>330</v>
      </c>
      <c r="AB78" s="6" t="s">
        <v>35</v>
      </c>
      <c r="AC78" s="7" t="s">
        <v>35</v>
      </c>
      <c r="AD78" s="5">
        <f>datos_chargeback_2001_1!$AE78/100</f>
        <v>0</v>
      </c>
      <c r="AE78" s="6">
        <v>0</v>
      </c>
      <c r="AF78" s="6" t="s">
        <v>50</v>
      </c>
    </row>
    <row r="79" spans="1:32" x14ac:dyDescent="0.3">
      <c r="A79" s="36" t="s">
        <v>331</v>
      </c>
      <c r="B79" s="14">
        <v>45004</v>
      </c>
      <c r="C79" s="14" t="str">
        <f>TEXT(Tabla10[[#This Row],[Fecha de transacción]],"DDDD")</f>
        <v>domingo</v>
      </c>
      <c r="D79" s="14">
        <v>45075</v>
      </c>
      <c r="E79" s="15">
        <f>datos_chargeback_2001_1!$D79-datos_chargeback_2001_1!$B79</f>
        <v>71</v>
      </c>
      <c r="F79" s="16">
        <f>datos_chargeback_2001_1!$G79/100</f>
        <v>689.21</v>
      </c>
      <c r="G79" s="17">
        <v>68921</v>
      </c>
      <c r="H79" s="16">
        <f t="shared" si="1"/>
        <v>0</v>
      </c>
      <c r="I79" s="16">
        <v>0</v>
      </c>
      <c r="J79" s="17" t="s">
        <v>24</v>
      </c>
      <c r="K79" s="17" t="s">
        <v>25</v>
      </c>
      <c r="L79" s="17" t="s">
        <v>74</v>
      </c>
      <c r="M79" s="17" t="s">
        <v>85</v>
      </c>
      <c r="N79" s="17" t="s">
        <v>42</v>
      </c>
      <c r="O79" s="17" t="s">
        <v>29</v>
      </c>
      <c r="P79" s="17" t="s">
        <v>54</v>
      </c>
      <c r="Q79" s="17" t="s">
        <v>31</v>
      </c>
      <c r="R79" s="17">
        <v>68921</v>
      </c>
      <c r="S79" s="17" t="s">
        <v>332</v>
      </c>
      <c r="T79" s="17" t="s">
        <v>61</v>
      </c>
      <c r="U79" s="16">
        <f>datos_chargeback_2001_1!$V79/100</f>
        <v>0</v>
      </c>
      <c r="V79" s="17">
        <v>0</v>
      </c>
      <c r="W79" s="16">
        <f>datos_chargeback_2001_1!$X79/100</f>
        <v>689.21</v>
      </c>
      <c r="X79" s="17">
        <v>68921</v>
      </c>
      <c r="Y79" s="16">
        <f>datos_chargeback_2001_1!$Z79/100</f>
        <v>0</v>
      </c>
      <c r="Z79" s="17">
        <v>0</v>
      </c>
      <c r="AA79" s="17" t="s">
        <v>333</v>
      </c>
      <c r="AB79" s="17" t="s">
        <v>35</v>
      </c>
      <c r="AC79" s="20" t="s">
        <v>35</v>
      </c>
      <c r="AD79" s="16">
        <f>datos_chargeback_2001_1!$AE79/100</f>
        <v>0</v>
      </c>
      <c r="AE79" s="17">
        <v>0</v>
      </c>
      <c r="AF79" s="17" t="s">
        <v>43</v>
      </c>
    </row>
    <row r="80" spans="1:32" x14ac:dyDescent="0.3">
      <c r="A80" s="34" t="s">
        <v>334</v>
      </c>
      <c r="B80" s="3">
        <v>45005</v>
      </c>
      <c r="C80" s="3" t="str">
        <f>TEXT(Tabla10[[#This Row],[Fecha de transacción]],"DDDD")</f>
        <v>lunes</v>
      </c>
      <c r="D80" s="3">
        <v>45077</v>
      </c>
      <c r="E80" s="4">
        <f>datos_chargeback_2001_1!$D80-datos_chargeback_2001_1!$B80</f>
        <v>72</v>
      </c>
      <c r="F80" s="5">
        <f>datos_chargeback_2001_1!$G80/100</f>
        <v>388.79</v>
      </c>
      <c r="G80" s="6">
        <v>38879</v>
      </c>
      <c r="H80" s="5">
        <f t="shared" si="1"/>
        <v>0</v>
      </c>
      <c r="I80" s="5">
        <v>0</v>
      </c>
      <c r="J80" s="6" t="s">
        <v>24</v>
      </c>
      <c r="K80" s="6" t="s">
        <v>25</v>
      </c>
      <c r="L80" s="6" t="s">
        <v>119</v>
      </c>
      <c r="M80" s="6" t="s">
        <v>85</v>
      </c>
      <c r="N80" s="6" t="s">
        <v>28</v>
      </c>
      <c r="O80" s="6" t="s">
        <v>70</v>
      </c>
      <c r="P80" s="6" t="s">
        <v>30</v>
      </c>
      <c r="Q80" s="6" t="s">
        <v>75</v>
      </c>
      <c r="R80" s="6">
        <v>38879</v>
      </c>
      <c r="S80" s="6" t="s">
        <v>335</v>
      </c>
      <c r="T80" s="6" t="s">
        <v>33</v>
      </c>
      <c r="U80" s="5">
        <f>datos_chargeback_2001_1!$V80/100</f>
        <v>0</v>
      </c>
      <c r="V80" s="6">
        <v>0</v>
      </c>
      <c r="W80" s="5">
        <f>datos_chargeback_2001_1!$X80/100</f>
        <v>0</v>
      </c>
      <c r="X80" s="6">
        <v>0</v>
      </c>
      <c r="Y80" s="5">
        <f>datos_chargeback_2001_1!$Z80/100</f>
        <v>388.79</v>
      </c>
      <c r="Z80" s="6">
        <v>38879</v>
      </c>
      <c r="AA80" s="6" t="s">
        <v>336</v>
      </c>
      <c r="AB80" s="6" t="s">
        <v>35</v>
      </c>
      <c r="AC80" s="7" t="s">
        <v>35</v>
      </c>
      <c r="AD80" s="5">
        <f>datos_chargeback_2001_1!$AE80/100</f>
        <v>0</v>
      </c>
      <c r="AE80" s="6">
        <v>0</v>
      </c>
      <c r="AF80" s="6" t="s">
        <v>50</v>
      </c>
    </row>
    <row r="81" spans="1:32" x14ac:dyDescent="0.3">
      <c r="A81" s="34" t="s">
        <v>337</v>
      </c>
      <c r="B81" s="3">
        <v>45006</v>
      </c>
      <c r="C81" s="3" t="str">
        <f>TEXT(Tabla10[[#This Row],[Fecha de transacción]],"DDDD")</f>
        <v>martes</v>
      </c>
      <c r="D81" s="3">
        <v>45084</v>
      </c>
      <c r="E81" s="4">
        <f>datos_chargeback_2001_1!$D81-datos_chargeback_2001_1!$B81</f>
        <v>78</v>
      </c>
      <c r="F81" s="5">
        <f>datos_chargeback_2001_1!$G81/100</f>
        <v>527.21</v>
      </c>
      <c r="G81" s="6">
        <v>52721</v>
      </c>
      <c r="H81" s="5">
        <f t="shared" si="1"/>
        <v>0</v>
      </c>
      <c r="I81" s="5">
        <v>1.45</v>
      </c>
      <c r="J81" s="6" t="s">
        <v>38</v>
      </c>
      <c r="K81" s="6" t="s">
        <v>25</v>
      </c>
      <c r="L81" s="6" t="s">
        <v>40</v>
      </c>
      <c r="M81" s="6" t="s">
        <v>41</v>
      </c>
      <c r="N81" s="6" t="s">
        <v>28</v>
      </c>
      <c r="O81" s="6" t="s">
        <v>29</v>
      </c>
      <c r="P81" s="6" t="s">
        <v>54</v>
      </c>
      <c r="Q81" s="6" t="s">
        <v>55</v>
      </c>
      <c r="R81" s="6">
        <v>52721</v>
      </c>
      <c r="S81" s="6" t="s">
        <v>338</v>
      </c>
      <c r="T81" s="6" t="s">
        <v>33</v>
      </c>
      <c r="U81" s="5">
        <f>datos_chargeback_2001_1!$V81/100</f>
        <v>0</v>
      </c>
      <c r="V81" s="6">
        <v>0</v>
      </c>
      <c r="W81" s="5">
        <f>datos_chargeback_2001_1!$X81/100</f>
        <v>0</v>
      </c>
      <c r="X81" s="6">
        <v>0</v>
      </c>
      <c r="Y81" s="5">
        <f>datos_chargeback_2001_1!$Z81/100</f>
        <v>527.21</v>
      </c>
      <c r="Z81" s="6">
        <v>52721</v>
      </c>
      <c r="AA81" s="6" t="s">
        <v>339</v>
      </c>
      <c r="AB81" s="6" t="s">
        <v>35</v>
      </c>
      <c r="AC81" s="7" t="s">
        <v>35</v>
      </c>
      <c r="AD81" s="5">
        <f>datos_chargeback_2001_1!$AE81/100</f>
        <v>0</v>
      </c>
      <c r="AE81" s="6">
        <v>0</v>
      </c>
      <c r="AF81" s="6" t="s">
        <v>53</v>
      </c>
    </row>
    <row r="82" spans="1:32" x14ac:dyDescent="0.3">
      <c r="A82" s="35" t="s">
        <v>340</v>
      </c>
      <c r="B82" s="9">
        <v>45007</v>
      </c>
      <c r="C82" s="9" t="str">
        <f>TEXT(Tabla10[[#This Row],[Fecha de transacción]],"DDDD")</f>
        <v>miércoles</v>
      </c>
      <c r="D82" s="9">
        <v>45081</v>
      </c>
      <c r="E82" s="10">
        <f>datos_chargeback_2001_1!$D82-datos_chargeback_2001_1!$B82</f>
        <v>74</v>
      </c>
      <c r="F82" s="11">
        <f>datos_chargeback_2001_1!$G82/100</f>
        <v>923.42</v>
      </c>
      <c r="G82" s="12">
        <v>92342</v>
      </c>
      <c r="H82" s="11">
        <f t="shared" si="1"/>
        <v>0</v>
      </c>
      <c r="I82" s="11">
        <v>0</v>
      </c>
      <c r="J82" s="12" t="s">
        <v>24</v>
      </c>
      <c r="K82" s="12" t="s">
        <v>25</v>
      </c>
      <c r="L82" s="12" t="s">
        <v>109</v>
      </c>
      <c r="M82" s="12" t="s">
        <v>27</v>
      </c>
      <c r="N82" s="12" t="s">
        <v>42</v>
      </c>
      <c r="O82" s="12" t="s">
        <v>70</v>
      </c>
      <c r="P82" s="12" t="s">
        <v>54</v>
      </c>
      <c r="Q82" s="12" t="s">
        <v>55</v>
      </c>
      <c r="R82" s="12">
        <v>92342</v>
      </c>
      <c r="S82" s="12" t="s">
        <v>341</v>
      </c>
      <c r="T82" s="12" t="s">
        <v>46</v>
      </c>
      <c r="U82" s="11">
        <f>datos_chargeback_2001_1!$V82/100</f>
        <v>923.42</v>
      </c>
      <c r="V82" s="12">
        <v>92342</v>
      </c>
      <c r="W82" s="11">
        <f>datos_chargeback_2001_1!$X82/100</f>
        <v>0</v>
      </c>
      <c r="X82" s="12">
        <v>0</v>
      </c>
      <c r="Y82" s="11">
        <f>datos_chargeback_2001_1!$Z82/100</f>
        <v>0</v>
      </c>
      <c r="Z82" s="12">
        <v>0</v>
      </c>
      <c r="AA82" s="12" t="s">
        <v>342</v>
      </c>
      <c r="AB82" s="12" t="s">
        <v>35</v>
      </c>
      <c r="AC82" s="13" t="s">
        <v>35</v>
      </c>
      <c r="AD82" s="11">
        <f>datos_chargeback_2001_1!$AE82/100</f>
        <v>0</v>
      </c>
      <c r="AE82" s="12">
        <v>0</v>
      </c>
      <c r="AF82" s="12" t="s">
        <v>43</v>
      </c>
    </row>
    <row r="83" spans="1:32" x14ac:dyDescent="0.3">
      <c r="A83" s="34" t="s">
        <v>343</v>
      </c>
      <c r="B83" s="3">
        <v>45008</v>
      </c>
      <c r="C83" s="3" t="str">
        <f>TEXT(Tabla10[[#This Row],[Fecha de transacción]],"DDDD")</f>
        <v>jueves</v>
      </c>
      <c r="D83" s="3">
        <v>45070</v>
      </c>
      <c r="E83" s="4">
        <f>datos_chargeback_2001_1!$D83-datos_chargeback_2001_1!$B83</f>
        <v>62</v>
      </c>
      <c r="F83" s="5">
        <f>datos_chargeback_2001_1!$G83/100</f>
        <v>841.89</v>
      </c>
      <c r="G83" s="6">
        <v>84189</v>
      </c>
      <c r="H83" s="5">
        <f t="shared" si="1"/>
        <v>0</v>
      </c>
      <c r="I83" s="5">
        <v>0</v>
      </c>
      <c r="J83" s="6" t="s">
        <v>38</v>
      </c>
      <c r="K83" s="6" t="s">
        <v>25</v>
      </c>
      <c r="L83" s="6" t="s">
        <v>40</v>
      </c>
      <c r="M83" s="6" t="s">
        <v>59</v>
      </c>
      <c r="N83" s="6" t="s">
        <v>42</v>
      </c>
      <c r="O83" s="6" t="s">
        <v>70</v>
      </c>
      <c r="P83" s="6" t="s">
        <v>54</v>
      </c>
      <c r="Q83" s="6" t="s">
        <v>44</v>
      </c>
      <c r="R83" s="6">
        <v>84189</v>
      </c>
      <c r="S83" s="6" t="s">
        <v>344</v>
      </c>
      <c r="T83" s="6" t="s">
        <v>61</v>
      </c>
      <c r="U83" s="5">
        <f>datos_chargeback_2001_1!$V83/100</f>
        <v>0</v>
      </c>
      <c r="V83" s="6">
        <v>0</v>
      </c>
      <c r="W83" s="5">
        <f>datos_chargeback_2001_1!$X83/100</f>
        <v>841.89</v>
      </c>
      <c r="X83" s="6">
        <v>84189</v>
      </c>
      <c r="Y83" s="5">
        <f>datos_chargeback_2001_1!$Z83/100</f>
        <v>0</v>
      </c>
      <c r="Z83" s="6">
        <v>0</v>
      </c>
      <c r="AA83" s="6" t="s">
        <v>345</v>
      </c>
      <c r="AB83" s="6" t="s">
        <v>35</v>
      </c>
      <c r="AC83" s="7" t="s">
        <v>35</v>
      </c>
      <c r="AD83" s="5">
        <f>datos_chargeback_2001_1!$AE83/100</f>
        <v>0</v>
      </c>
      <c r="AE83" s="6">
        <v>0</v>
      </c>
      <c r="AF83" s="6" t="s">
        <v>29</v>
      </c>
    </row>
    <row r="84" spans="1:32" x14ac:dyDescent="0.3">
      <c r="A84" s="35" t="s">
        <v>346</v>
      </c>
      <c r="B84" s="9">
        <v>45009</v>
      </c>
      <c r="C84" s="9" t="str">
        <f>TEXT(Tabla10[[#This Row],[Fecha de transacción]],"DDDD")</f>
        <v>viernes</v>
      </c>
      <c r="D84" s="9">
        <v>45083</v>
      </c>
      <c r="E84" s="10">
        <f>datos_chargeback_2001_1!$D84-datos_chargeback_2001_1!$B84</f>
        <v>74</v>
      </c>
      <c r="F84" s="11">
        <f>datos_chargeback_2001_1!$G84/100</f>
        <v>528.67999999999995</v>
      </c>
      <c r="G84" s="12">
        <v>52868</v>
      </c>
      <c r="H84" s="11">
        <f t="shared" si="1"/>
        <v>0</v>
      </c>
      <c r="I84" s="11">
        <v>1.21</v>
      </c>
      <c r="J84" s="12" t="s">
        <v>24</v>
      </c>
      <c r="K84" s="12" t="s">
        <v>25</v>
      </c>
      <c r="L84" s="12" t="s">
        <v>80</v>
      </c>
      <c r="M84" s="12" t="s">
        <v>93</v>
      </c>
      <c r="N84" s="12" t="s">
        <v>42</v>
      </c>
      <c r="O84" s="12" t="s">
        <v>114</v>
      </c>
      <c r="P84" s="12" t="s">
        <v>54</v>
      </c>
      <c r="Q84" s="12" t="s">
        <v>66</v>
      </c>
      <c r="R84" s="12">
        <v>52868</v>
      </c>
      <c r="S84" s="12" t="s">
        <v>347</v>
      </c>
      <c r="T84" s="12" t="s">
        <v>116</v>
      </c>
      <c r="U84" s="11">
        <f>datos_chargeback_2001_1!$V84/100</f>
        <v>528.67999999999995</v>
      </c>
      <c r="V84" s="12">
        <v>52868</v>
      </c>
      <c r="W84" s="11">
        <f>datos_chargeback_2001_1!$X84/100</f>
        <v>0</v>
      </c>
      <c r="X84" s="12">
        <v>0</v>
      </c>
      <c r="Y84" s="11">
        <f>datos_chargeback_2001_1!$Z84/100</f>
        <v>0</v>
      </c>
      <c r="Z84" s="12">
        <v>0</v>
      </c>
      <c r="AA84" s="12" t="s">
        <v>348</v>
      </c>
      <c r="AB84" s="12" t="s">
        <v>35</v>
      </c>
      <c r="AC84" s="13" t="s">
        <v>35</v>
      </c>
      <c r="AD84" s="11">
        <f>datos_chargeback_2001_1!$AE84/100</f>
        <v>0</v>
      </c>
      <c r="AE84" s="12">
        <v>0</v>
      </c>
      <c r="AF84" s="12" t="s">
        <v>43</v>
      </c>
    </row>
    <row r="85" spans="1:32" x14ac:dyDescent="0.3">
      <c r="A85" s="36" t="s">
        <v>349</v>
      </c>
      <c r="B85" s="14">
        <v>45010</v>
      </c>
      <c r="C85" s="14" t="str">
        <f>TEXT(Tabla10[[#This Row],[Fecha de transacción]],"DDDD")</f>
        <v>sábado</v>
      </c>
      <c r="D85" s="14">
        <v>45080</v>
      </c>
      <c r="E85" s="15">
        <f>datos_chargeback_2001_1!$D85-datos_chargeback_2001_1!$B85</f>
        <v>70</v>
      </c>
      <c r="F85" s="16">
        <f>datos_chargeback_2001_1!$G85/100</f>
        <v>267.83999999999997</v>
      </c>
      <c r="G85" s="17">
        <v>26784</v>
      </c>
      <c r="H85" s="16">
        <f t="shared" si="1"/>
        <v>0</v>
      </c>
      <c r="I85" s="16">
        <v>0</v>
      </c>
      <c r="J85" s="17" t="s">
        <v>38</v>
      </c>
      <c r="K85" s="17" t="s">
        <v>25</v>
      </c>
      <c r="L85" s="17" t="s">
        <v>40</v>
      </c>
      <c r="M85" s="17" t="s">
        <v>59</v>
      </c>
      <c r="N85" s="17" t="s">
        <v>42</v>
      </c>
      <c r="O85" s="17" t="s">
        <v>50</v>
      </c>
      <c r="P85" s="17" t="s">
        <v>30</v>
      </c>
      <c r="Q85" s="17" t="s">
        <v>66</v>
      </c>
      <c r="R85" s="17">
        <v>26784</v>
      </c>
      <c r="S85" s="17" t="s">
        <v>350</v>
      </c>
      <c r="T85" s="17" t="s">
        <v>116</v>
      </c>
      <c r="U85" s="16">
        <f>datos_chargeback_2001_1!$V85/100</f>
        <v>267.83999999999997</v>
      </c>
      <c r="V85" s="17">
        <v>26784</v>
      </c>
      <c r="W85" s="16">
        <f>datos_chargeback_2001_1!$X85/100</f>
        <v>0</v>
      </c>
      <c r="X85" s="17">
        <v>0</v>
      </c>
      <c r="Y85" s="16">
        <f>datos_chargeback_2001_1!$Z85/100</f>
        <v>0</v>
      </c>
      <c r="Z85" s="17">
        <v>0</v>
      </c>
      <c r="AA85" s="17" t="s">
        <v>351</v>
      </c>
      <c r="AB85" s="17" t="s">
        <v>35</v>
      </c>
      <c r="AC85" s="20" t="s">
        <v>35</v>
      </c>
      <c r="AD85" s="16">
        <f>datos_chargeback_2001_1!$AE85/100</f>
        <v>0</v>
      </c>
      <c r="AE85" s="17">
        <v>0</v>
      </c>
      <c r="AF85" s="17" t="s">
        <v>50</v>
      </c>
    </row>
    <row r="86" spans="1:32" x14ac:dyDescent="0.3">
      <c r="A86" s="34" t="s">
        <v>352</v>
      </c>
      <c r="B86" s="3">
        <v>45011</v>
      </c>
      <c r="C86" s="3" t="str">
        <f>TEXT(Tabla10[[#This Row],[Fecha de transacción]],"DDDD")</f>
        <v>domingo</v>
      </c>
      <c r="D86" s="3">
        <v>45092</v>
      </c>
      <c r="E86" s="4">
        <f>datos_chargeback_2001_1!$D86-datos_chargeback_2001_1!$B86</f>
        <v>81</v>
      </c>
      <c r="F86" s="5">
        <f>datos_chargeback_2001_1!$G86/100</f>
        <v>484.64</v>
      </c>
      <c r="G86" s="6">
        <v>48464</v>
      </c>
      <c r="H86" s="5">
        <f t="shared" si="1"/>
        <v>0</v>
      </c>
      <c r="I86" s="5">
        <v>0</v>
      </c>
      <c r="J86" s="6" t="s">
        <v>38</v>
      </c>
      <c r="K86" s="6" t="s">
        <v>25</v>
      </c>
      <c r="L86" s="6" t="s">
        <v>26</v>
      </c>
      <c r="M86" s="6" t="s">
        <v>52</v>
      </c>
      <c r="N86" s="6" t="s">
        <v>42</v>
      </c>
      <c r="O86" s="6" t="s">
        <v>43</v>
      </c>
      <c r="P86" s="6" t="s">
        <v>30</v>
      </c>
      <c r="Q86" s="6" t="s">
        <v>55</v>
      </c>
      <c r="R86" s="6">
        <v>48464</v>
      </c>
      <c r="S86" s="6" t="s">
        <v>353</v>
      </c>
      <c r="T86" s="6" t="s">
        <v>116</v>
      </c>
      <c r="U86" s="5">
        <f>datos_chargeback_2001_1!$V86/100</f>
        <v>484.64</v>
      </c>
      <c r="V86" s="6">
        <v>48464</v>
      </c>
      <c r="W86" s="5">
        <f>datos_chargeback_2001_1!$X86/100</f>
        <v>0</v>
      </c>
      <c r="X86" s="6">
        <v>0</v>
      </c>
      <c r="Y86" s="5">
        <f>datos_chargeback_2001_1!$Z86/100</f>
        <v>0</v>
      </c>
      <c r="Z86" s="6">
        <v>0</v>
      </c>
      <c r="AA86" s="6" t="s">
        <v>354</v>
      </c>
      <c r="AB86" s="6" t="s">
        <v>48</v>
      </c>
      <c r="AC86" s="8">
        <v>45011</v>
      </c>
      <c r="AD86" s="5">
        <f>datos_chargeback_2001_1!$AE86/100</f>
        <v>158.84</v>
      </c>
      <c r="AE86" s="6">
        <v>15884</v>
      </c>
      <c r="AF86" s="6" t="s">
        <v>29</v>
      </c>
    </row>
    <row r="87" spans="1:32" x14ac:dyDescent="0.3">
      <c r="A87" s="36" t="s">
        <v>356</v>
      </c>
      <c r="B87" s="14">
        <v>45012</v>
      </c>
      <c r="C87" s="14" t="str">
        <f>TEXT(Tabla10[[#This Row],[Fecha de transacción]],"DDDD")</f>
        <v>lunes</v>
      </c>
      <c r="D87" s="14">
        <v>45072</v>
      </c>
      <c r="E87" s="15">
        <f>datos_chargeback_2001_1!$D87-datos_chargeback_2001_1!$B87</f>
        <v>60</v>
      </c>
      <c r="F87" s="16">
        <f>datos_chargeback_2001_1!$G87/100</f>
        <v>189.55</v>
      </c>
      <c r="G87" s="17">
        <v>18955</v>
      </c>
      <c r="H87" s="16">
        <f t="shared" si="1"/>
        <v>0</v>
      </c>
      <c r="I87" s="16">
        <v>0</v>
      </c>
      <c r="J87" s="17" t="s">
        <v>38</v>
      </c>
      <c r="K87" s="17" t="s">
        <v>25</v>
      </c>
      <c r="L87" s="17" t="s">
        <v>109</v>
      </c>
      <c r="M87" s="17" t="s">
        <v>59</v>
      </c>
      <c r="N87" s="17" t="s">
        <v>42</v>
      </c>
      <c r="O87" s="17" t="s">
        <v>43</v>
      </c>
      <c r="P87" s="17" t="s">
        <v>30</v>
      </c>
      <c r="Q87" s="17" t="s">
        <v>31</v>
      </c>
      <c r="R87" s="17">
        <v>18955</v>
      </c>
      <c r="S87" s="17" t="s">
        <v>204</v>
      </c>
      <c r="T87" s="17" t="s">
        <v>116</v>
      </c>
      <c r="U87" s="16">
        <f>datos_chargeback_2001_1!$V87/100</f>
        <v>189.55</v>
      </c>
      <c r="V87" s="17">
        <v>18955</v>
      </c>
      <c r="W87" s="16">
        <f>datos_chargeback_2001_1!$X87/100</f>
        <v>0</v>
      </c>
      <c r="X87" s="17">
        <v>0</v>
      </c>
      <c r="Y87" s="16">
        <f>datos_chargeback_2001_1!$Z87/100</f>
        <v>0</v>
      </c>
      <c r="Z87" s="17">
        <v>0</v>
      </c>
      <c r="AA87" s="17" t="s">
        <v>357</v>
      </c>
      <c r="AB87" s="17" t="s">
        <v>35</v>
      </c>
      <c r="AC87" s="20" t="s">
        <v>35</v>
      </c>
      <c r="AD87" s="16">
        <f>datos_chargeback_2001_1!$AE87/100</f>
        <v>0</v>
      </c>
      <c r="AE87" s="17">
        <v>0</v>
      </c>
      <c r="AF87" s="17" t="s">
        <v>36</v>
      </c>
    </row>
    <row r="88" spans="1:32" x14ac:dyDescent="0.3">
      <c r="A88" s="34" t="s">
        <v>358</v>
      </c>
      <c r="B88" s="3">
        <v>45013</v>
      </c>
      <c r="C88" s="3" t="str">
        <f>TEXT(Tabla10[[#This Row],[Fecha de transacción]],"DDDD")</f>
        <v>martes</v>
      </c>
      <c r="D88" s="3">
        <v>45088</v>
      </c>
      <c r="E88" s="4">
        <f>datos_chargeback_2001_1!$D88-datos_chargeback_2001_1!$B88</f>
        <v>75</v>
      </c>
      <c r="F88" s="5">
        <f>datos_chargeback_2001_1!$G88/100</f>
        <v>810.77</v>
      </c>
      <c r="G88" s="6">
        <v>81077</v>
      </c>
      <c r="H88" s="5">
        <f t="shared" si="1"/>
        <v>0</v>
      </c>
      <c r="I88" s="5">
        <v>0</v>
      </c>
      <c r="J88" s="6" t="s">
        <v>38</v>
      </c>
      <c r="K88" s="6" t="s">
        <v>25</v>
      </c>
      <c r="L88" s="6" t="s">
        <v>26</v>
      </c>
      <c r="M88" s="6" t="s">
        <v>59</v>
      </c>
      <c r="N88" s="6" t="s">
        <v>42</v>
      </c>
      <c r="O88" s="6" t="s">
        <v>64</v>
      </c>
      <c r="P88" s="6" t="s">
        <v>54</v>
      </c>
      <c r="Q88" s="6" t="s">
        <v>31</v>
      </c>
      <c r="R88" s="6">
        <v>81077</v>
      </c>
      <c r="S88" s="6" t="s">
        <v>359</v>
      </c>
      <c r="T88" s="6" t="s">
        <v>46</v>
      </c>
      <c r="U88" s="5">
        <f>datos_chargeback_2001_1!$V88/100</f>
        <v>810.77</v>
      </c>
      <c r="V88" s="6">
        <v>81077</v>
      </c>
      <c r="W88" s="5">
        <f>datos_chargeback_2001_1!$X88/100</f>
        <v>0</v>
      </c>
      <c r="X88" s="6">
        <v>0</v>
      </c>
      <c r="Y88" s="5">
        <f>datos_chargeback_2001_1!$Z88/100</f>
        <v>0</v>
      </c>
      <c r="Z88" s="6">
        <v>0</v>
      </c>
      <c r="AA88" s="6" t="s">
        <v>360</v>
      </c>
      <c r="AB88" s="6" t="s">
        <v>35</v>
      </c>
      <c r="AC88" s="7" t="s">
        <v>35</v>
      </c>
      <c r="AD88" s="5">
        <f>datos_chargeback_2001_1!$AE88/100</f>
        <v>0</v>
      </c>
      <c r="AE88" s="6">
        <v>0</v>
      </c>
      <c r="AF88" s="6" t="s">
        <v>64</v>
      </c>
    </row>
    <row r="89" spans="1:32" x14ac:dyDescent="0.3">
      <c r="A89" s="36" t="s">
        <v>361</v>
      </c>
      <c r="B89" s="14">
        <v>45014</v>
      </c>
      <c r="C89" s="14" t="str">
        <f>TEXT(Tabla10[[#This Row],[Fecha de transacción]],"DDDD")</f>
        <v>miércoles</v>
      </c>
      <c r="D89" s="14">
        <v>45082</v>
      </c>
      <c r="E89" s="15">
        <f>datos_chargeback_2001_1!$D89-datos_chargeback_2001_1!$B89</f>
        <v>68</v>
      </c>
      <c r="F89" s="16">
        <f>datos_chargeback_2001_1!$G89/100</f>
        <v>886.39</v>
      </c>
      <c r="G89" s="17">
        <v>88639</v>
      </c>
      <c r="H89" s="16">
        <f t="shared" si="1"/>
        <v>0</v>
      </c>
      <c r="I89" s="16">
        <v>0</v>
      </c>
      <c r="J89" s="17" t="s">
        <v>24</v>
      </c>
      <c r="K89" s="17" t="s">
        <v>25</v>
      </c>
      <c r="L89" s="17" t="s">
        <v>80</v>
      </c>
      <c r="M89" s="17" t="s">
        <v>59</v>
      </c>
      <c r="N89" s="17" t="s">
        <v>28</v>
      </c>
      <c r="O89" s="17" t="s">
        <v>114</v>
      </c>
      <c r="P89" s="17" t="s">
        <v>30</v>
      </c>
      <c r="Q89" s="17" t="s">
        <v>31</v>
      </c>
      <c r="R89" s="17">
        <v>88639</v>
      </c>
      <c r="S89" s="17" t="s">
        <v>362</v>
      </c>
      <c r="T89" s="17" t="s">
        <v>33</v>
      </c>
      <c r="U89" s="16">
        <f>datos_chargeback_2001_1!$V89/100</f>
        <v>0</v>
      </c>
      <c r="V89" s="17">
        <v>0</v>
      </c>
      <c r="W89" s="16">
        <f>datos_chargeback_2001_1!$X89/100</f>
        <v>0</v>
      </c>
      <c r="X89" s="17">
        <v>0</v>
      </c>
      <c r="Y89" s="16">
        <f>datos_chargeback_2001_1!$Z89/100</f>
        <v>886.39</v>
      </c>
      <c r="Z89" s="17">
        <v>88639</v>
      </c>
      <c r="AA89" s="17" t="s">
        <v>363</v>
      </c>
      <c r="AB89" s="17" t="s">
        <v>48</v>
      </c>
      <c r="AC89" s="18">
        <v>45014</v>
      </c>
      <c r="AD89" s="16">
        <f>datos_chargeback_2001_1!$AE89/100</f>
        <v>97.07</v>
      </c>
      <c r="AE89" s="17">
        <v>9707</v>
      </c>
      <c r="AF89" s="17" t="s">
        <v>53</v>
      </c>
    </row>
    <row r="90" spans="1:32" x14ac:dyDescent="0.3">
      <c r="A90" s="34" t="s">
        <v>364</v>
      </c>
      <c r="B90" s="3">
        <v>45015</v>
      </c>
      <c r="C90" s="3" t="str">
        <f>TEXT(Tabla10[[#This Row],[Fecha de transacción]],"DDDD")</f>
        <v>jueves</v>
      </c>
      <c r="D90" s="3">
        <v>45104</v>
      </c>
      <c r="E90" s="4">
        <f>datos_chargeback_2001_1!$D90-datos_chargeback_2001_1!$B90</f>
        <v>89</v>
      </c>
      <c r="F90" s="5">
        <f>datos_chargeback_2001_1!$G90/100</f>
        <v>59.26</v>
      </c>
      <c r="G90" s="6">
        <v>5926</v>
      </c>
      <c r="H90" s="5">
        <f t="shared" si="1"/>
        <v>0</v>
      </c>
      <c r="I90" s="5">
        <v>1.36</v>
      </c>
      <c r="J90" s="6" t="s">
        <v>38</v>
      </c>
      <c r="K90" s="6" t="s">
        <v>25</v>
      </c>
      <c r="L90" s="6" t="s">
        <v>74</v>
      </c>
      <c r="M90" s="6" t="s">
        <v>59</v>
      </c>
      <c r="N90" s="6" t="s">
        <v>42</v>
      </c>
      <c r="O90" s="6" t="s">
        <v>43</v>
      </c>
      <c r="P90" s="6" t="s">
        <v>30</v>
      </c>
      <c r="Q90" s="6" t="s">
        <v>66</v>
      </c>
      <c r="R90" s="6">
        <v>59260</v>
      </c>
      <c r="S90" s="6" t="s">
        <v>365</v>
      </c>
      <c r="T90" s="6" t="s">
        <v>116</v>
      </c>
      <c r="U90" s="5">
        <f>datos_chargeback_2001_1!$V90/100</f>
        <v>592.6</v>
      </c>
      <c r="V90" s="6">
        <v>59260</v>
      </c>
      <c r="W90" s="5">
        <f>datos_chargeback_2001_1!$X90/100</f>
        <v>0</v>
      </c>
      <c r="X90" s="6">
        <v>0</v>
      </c>
      <c r="Y90" s="5">
        <f>datos_chargeback_2001_1!$Z90/100</f>
        <v>0</v>
      </c>
      <c r="Z90" s="6">
        <v>0</v>
      </c>
      <c r="AA90" s="6" t="s">
        <v>366</v>
      </c>
      <c r="AB90" s="6" t="s">
        <v>35</v>
      </c>
      <c r="AC90" s="7" t="s">
        <v>35</v>
      </c>
      <c r="AD90" s="5">
        <f>datos_chargeback_2001_1!$AE90/100</f>
        <v>0</v>
      </c>
      <c r="AE90" s="6">
        <v>0</v>
      </c>
      <c r="AF90" s="6" t="s">
        <v>50</v>
      </c>
    </row>
    <row r="91" spans="1:32" x14ac:dyDescent="0.3">
      <c r="A91" s="34" t="s">
        <v>367</v>
      </c>
      <c r="B91" s="3">
        <v>45016</v>
      </c>
      <c r="C91" s="3" t="str">
        <f>TEXT(Tabla10[[#This Row],[Fecha de transacción]],"DDDD")</f>
        <v>viernes</v>
      </c>
      <c r="D91" s="3">
        <v>45101</v>
      </c>
      <c r="E91" s="4">
        <f>datos_chargeback_2001_1!$D91-datos_chargeback_2001_1!$B91</f>
        <v>85</v>
      </c>
      <c r="F91" s="5">
        <f>datos_chargeback_2001_1!$G91/100</f>
        <v>930.04</v>
      </c>
      <c r="G91" s="6">
        <v>93004</v>
      </c>
      <c r="H91" s="5">
        <f t="shared" si="1"/>
        <v>0</v>
      </c>
      <c r="I91" s="5">
        <v>1.28</v>
      </c>
      <c r="J91" s="6" t="s">
        <v>24</v>
      </c>
      <c r="K91" s="6" t="s">
        <v>25</v>
      </c>
      <c r="L91" s="6" t="s">
        <v>80</v>
      </c>
      <c r="M91" s="6" t="s">
        <v>93</v>
      </c>
      <c r="N91" s="6" t="s">
        <v>42</v>
      </c>
      <c r="O91" s="6" t="s">
        <v>50</v>
      </c>
      <c r="P91" s="6" t="s">
        <v>54</v>
      </c>
      <c r="Q91" s="6" t="s">
        <v>44</v>
      </c>
      <c r="R91" s="6">
        <v>93004</v>
      </c>
      <c r="S91" s="6" t="s">
        <v>368</v>
      </c>
      <c r="T91" s="6" t="s">
        <v>116</v>
      </c>
      <c r="U91" s="5">
        <f>datos_chargeback_2001_1!$V91/100</f>
        <v>930.04</v>
      </c>
      <c r="V91" s="6">
        <v>93004</v>
      </c>
      <c r="W91" s="5">
        <f>datos_chargeback_2001_1!$X91/100</f>
        <v>0</v>
      </c>
      <c r="X91" s="6">
        <v>0</v>
      </c>
      <c r="Y91" s="5">
        <f>datos_chargeback_2001_1!$Z91/100</f>
        <v>0</v>
      </c>
      <c r="Z91" s="6">
        <v>0</v>
      </c>
      <c r="AA91" s="6" t="s">
        <v>369</v>
      </c>
      <c r="AB91" s="6" t="s">
        <v>35</v>
      </c>
      <c r="AC91" s="7" t="s">
        <v>35</v>
      </c>
      <c r="AD91" s="5">
        <f>datos_chargeback_2001_1!$AE91/100</f>
        <v>0</v>
      </c>
      <c r="AE91" s="6">
        <v>0</v>
      </c>
      <c r="AF91" s="6" t="s">
        <v>50</v>
      </c>
    </row>
    <row r="92" spans="1:32" x14ac:dyDescent="0.3">
      <c r="A92" s="35" t="s">
        <v>370</v>
      </c>
      <c r="B92" s="9">
        <v>45017</v>
      </c>
      <c r="C92" s="9" t="str">
        <f>TEXT(Tabla10[[#This Row],[Fecha de transacción]],"DDDD")</f>
        <v>sábado</v>
      </c>
      <c r="D92" s="9">
        <v>45092</v>
      </c>
      <c r="E92" s="10">
        <f>datos_chargeback_2001_1!$D92-datos_chargeback_2001_1!$B92</f>
        <v>75</v>
      </c>
      <c r="F92" s="11">
        <f>datos_chargeback_2001_1!$G92/100</f>
        <v>666.68</v>
      </c>
      <c r="G92" s="12">
        <v>66668</v>
      </c>
      <c r="H92" s="11">
        <f t="shared" si="1"/>
        <v>0</v>
      </c>
      <c r="I92" s="11">
        <v>1.18</v>
      </c>
      <c r="J92" s="12" t="s">
        <v>24</v>
      </c>
      <c r="K92" s="12" t="s">
        <v>25</v>
      </c>
      <c r="L92" s="12" t="s">
        <v>74</v>
      </c>
      <c r="M92" s="12" t="s">
        <v>27</v>
      </c>
      <c r="N92" s="12" t="s">
        <v>42</v>
      </c>
      <c r="O92" s="12" t="s">
        <v>70</v>
      </c>
      <c r="P92" s="12" t="s">
        <v>54</v>
      </c>
      <c r="Q92" s="12" t="s">
        <v>44</v>
      </c>
      <c r="R92" s="12">
        <v>66668</v>
      </c>
      <c r="S92" s="12" t="s">
        <v>371</v>
      </c>
      <c r="T92" s="12" t="s">
        <v>46</v>
      </c>
      <c r="U92" s="11">
        <f>datos_chargeback_2001_1!$V92/100</f>
        <v>666.68</v>
      </c>
      <c r="V92" s="12">
        <v>66668</v>
      </c>
      <c r="W92" s="11">
        <f>datos_chargeback_2001_1!$X92/100</f>
        <v>0</v>
      </c>
      <c r="X92" s="12">
        <v>0</v>
      </c>
      <c r="Y92" s="11">
        <f>datos_chargeback_2001_1!$Z92/100</f>
        <v>0</v>
      </c>
      <c r="Z92" s="12">
        <v>0</v>
      </c>
      <c r="AA92" s="12" t="s">
        <v>372</v>
      </c>
      <c r="AB92" s="12" t="s">
        <v>48</v>
      </c>
      <c r="AC92" s="19">
        <v>45017</v>
      </c>
      <c r="AD92" s="11">
        <f>datos_chargeback_2001_1!$AE92/100</f>
        <v>601.11</v>
      </c>
      <c r="AE92" s="12">
        <v>60111</v>
      </c>
      <c r="AF92" s="12" t="s">
        <v>43</v>
      </c>
    </row>
    <row r="93" spans="1:32" x14ac:dyDescent="0.3">
      <c r="A93" s="34" t="s">
        <v>374</v>
      </c>
      <c r="B93" s="3">
        <v>45018</v>
      </c>
      <c r="C93" s="3" t="str">
        <f>TEXT(Tabla10[[#This Row],[Fecha de transacción]],"DDDD")</f>
        <v>domingo</v>
      </c>
      <c r="D93" s="3">
        <v>45085</v>
      </c>
      <c r="E93" s="4">
        <f>datos_chargeback_2001_1!$D93-datos_chargeback_2001_1!$B93</f>
        <v>67</v>
      </c>
      <c r="F93" s="5">
        <f>datos_chargeback_2001_1!$G93/100</f>
        <v>182.69</v>
      </c>
      <c r="G93" s="6">
        <v>18269</v>
      </c>
      <c r="H93" s="5">
        <f t="shared" si="1"/>
        <v>0</v>
      </c>
      <c r="I93" s="5">
        <v>0</v>
      </c>
      <c r="J93" s="6" t="s">
        <v>38</v>
      </c>
      <c r="K93" s="6" t="s">
        <v>25</v>
      </c>
      <c r="L93" s="6" t="s">
        <v>109</v>
      </c>
      <c r="M93" s="6" t="s">
        <v>27</v>
      </c>
      <c r="N93" s="6" t="s">
        <v>28</v>
      </c>
      <c r="O93" s="6" t="s">
        <v>53</v>
      </c>
      <c r="P93" s="6" t="s">
        <v>30</v>
      </c>
      <c r="Q93" s="6" t="s">
        <v>44</v>
      </c>
      <c r="R93" s="6">
        <v>18269</v>
      </c>
      <c r="S93" s="6" t="s">
        <v>375</v>
      </c>
      <c r="T93" s="6" t="s">
        <v>33</v>
      </c>
      <c r="U93" s="5">
        <f>datos_chargeback_2001_1!$V93/100</f>
        <v>0</v>
      </c>
      <c r="V93" s="6">
        <v>0</v>
      </c>
      <c r="W93" s="5">
        <f>datos_chargeback_2001_1!$X93/100</f>
        <v>0</v>
      </c>
      <c r="X93" s="6">
        <v>0</v>
      </c>
      <c r="Y93" s="5">
        <f>datos_chargeback_2001_1!$Z93/100</f>
        <v>182.69</v>
      </c>
      <c r="Z93" s="6">
        <v>18269</v>
      </c>
      <c r="AA93" s="6" t="s">
        <v>376</v>
      </c>
      <c r="AB93" s="6" t="s">
        <v>35</v>
      </c>
      <c r="AC93" s="7" t="s">
        <v>35</v>
      </c>
      <c r="AD93" s="5">
        <f>datos_chargeback_2001_1!$AE93/100</f>
        <v>0</v>
      </c>
      <c r="AE93" s="6">
        <v>0</v>
      </c>
      <c r="AF93" s="6" t="s">
        <v>36</v>
      </c>
    </row>
    <row r="94" spans="1:32" x14ac:dyDescent="0.3">
      <c r="A94" s="35" t="s">
        <v>377</v>
      </c>
      <c r="B94" s="9">
        <v>45019</v>
      </c>
      <c r="C94" s="9" t="str">
        <f>TEXT(Tabla10[[#This Row],[Fecha de transacción]],"DDDD")</f>
        <v>lunes</v>
      </c>
      <c r="D94" s="9">
        <v>45097</v>
      </c>
      <c r="E94" s="10">
        <f>datos_chargeback_2001_1!$D94-datos_chargeback_2001_1!$B94</f>
        <v>78</v>
      </c>
      <c r="F94" s="11">
        <f>datos_chargeback_2001_1!$G94/100</f>
        <v>512.22</v>
      </c>
      <c r="G94" s="12">
        <v>51222</v>
      </c>
      <c r="H94" s="11">
        <f t="shared" si="1"/>
        <v>0</v>
      </c>
      <c r="I94" s="11">
        <v>1.21</v>
      </c>
      <c r="J94" s="12" t="s">
        <v>24</v>
      </c>
      <c r="K94" s="12" t="s">
        <v>25</v>
      </c>
      <c r="L94" s="12" t="s">
        <v>40</v>
      </c>
      <c r="M94" s="12" t="s">
        <v>27</v>
      </c>
      <c r="N94" s="12" t="s">
        <v>28</v>
      </c>
      <c r="O94" s="12" t="s">
        <v>50</v>
      </c>
      <c r="P94" s="12" t="s">
        <v>30</v>
      </c>
      <c r="Q94" s="12" t="s">
        <v>44</v>
      </c>
      <c r="R94" s="12">
        <v>51222</v>
      </c>
      <c r="S94" s="12" t="s">
        <v>378</v>
      </c>
      <c r="T94" s="12" t="s">
        <v>33</v>
      </c>
      <c r="U94" s="11">
        <f>datos_chargeback_2001_1!$V94/100</f>
        <v>0</v>
      </c>
      <c r="V94" s="12">
        <v>0</v>
      </c>
      <c r="W94" s="11">
        <f>datos_chargeback_2001_1!$X94/100</f>
        <v>0</v>
      </c>
      <c r="X94" s="12">
        <v>0</v>
      </c>
      <c r="Y94" s="11">
        <f>datos_chargeback_2001_1!$Z94/100</f>
        <v>512.22</v>
      </c>
      <c r="Z94" s="12">
        <v>51222</v>
      </c>
      <c r="AA94" s="12" t="s">
        <v>379</v>
      </c>
      <c r="AB94" s="12" t="s">
        <v>48</v>
      </c>
      <c r="AC94" s="19">
        <v>45019</v>
      </c>
      <c r="AD94" s="11">
        <f>datos_chargeback_2001_1!$AE94/100</f>
        <v>957.22</v>
      </c>
      <c r="AE94" s="12">
        <v>95722</v>
      </c>
      <c r="AF94" s="12" t="s">
        <v>64</v>
      </c>
    </row>
    <row r="95" spans="1:32" x14ac:dyDescent="0.3">
      <c r="A95" s="34" t="s">
        <v>381</v>
      </c>
      <c r="B95" s="3">
        <v>45020</v>
      </c>
      <c r="C95" s="3" t="str">
        <f>TEXT(Tabla10[[#This Row],[Fecha de transacción]],"DDDD")</f>
        <v>martes</v>
      </c>
      <c r="D95" s="3">
        <v>45108</v>
      </c>
      <c r="E95" s="4">
        <f>datos_chargeback_2001_1!$D95-datos_chargeback_2001_1!$B95</f>
        <v>88</v>
      </c>
      <c r="F95" s="5">
        <f>datos_chargeback_2001_1!$G95/100</f>
        <v>871.09</v>
      </c>
      <c r="G95" s="6">
        <v>87109</v>
      </c>
      <c r="H95" s="5">
        <f t="shared" si="1"/>
        <v>0</v>
      </c>
      <c r="I95" s="5">
        <v>1.03</v>
      </c>
      <c r="J95" s="6" t="s">
        <v>24</v>
      </c>
      <c r="K95" s="6" t="s">
        <v>25</v>
      </c>
      <c r="L95" s="6" t="s">
        <v>119</v>
      </c>
      <c r="M95" s="6" t="s">
        <v>41</v>
      </c>
      <c r="N95" s="6" t="s">
        <v>42</v>
      </c>
      <c r="O95" s="6" t="s">
        <v>70</v>
      </c>
      <c r="P95" s="6" t="s">
        <v>30</v>
      </c>
      <c r="Q95" s="6" t="s">
        <v>44</v>
      </c>
      <c r="R95" s="6">
        <v>87109</v>
      </c>
      <c r="S95" s="6" t="s">
        <v>382</v>
      </c>
      <c r="T95" s="6" t="s">
        <v>116</v>
      </c>
      <c r="U95" s="5">
        <f>datos_chargeback_2001_1!$V95/100</f>
        <v>871.09</v>
      </c>
      <c r="V95" s="6">
        <v>87109</v>
      </c>
      <c r="W95" s="5">
        <f>datos_chargeback_2001_1!$X95/100</f>
        <v>0</v>
      </c>
      <c r="X95" s="6">
        <v>0</v>
      </c>
      <c r="Y95" s="5">
        <f>datos_chargeback_2001_1!$Z95/100</f>
        <v>0</v>
      </c>
      <c r="Z95" s="6">
        <v>0</v>
      </c>
      <c r="AA95" s="6" t="s">
        <v>383</v>
      </c>
      <c r="AB95" s="6" t="s">
        <v>48</v>
      </c>
      <c r="AC95" s="8">
        <v>45020</v>
      </c>
      <c r="AD95" s="5">
        <f>datos_chargeback_2001_1!$AE95/100</f>
        <v>717.32</v>
      </c>
      <c r="AE95" s="6">
        <v>71732</v>
      </c>
      <c r="AF95" s="6" t="s">
        <v>53</v>
      </c>
    </row>
    <row r="96" spans="1:32" x14ac:dyDescent="0.3">
      <c r="A96" s="34" t="s">
        <v>385</v>
      </c>
      <c r="B96" s="3">
        <v>45021</v>
      </c>
      <c r="C96" s="3" t="str">
        <f>TEXT(Tabla10[[#This Row],[Fecha de transacción]],"DDDD")</f>
        <v>miércoles</v>
      </c>
      <c r="D96" s="3">
        <v>45103</v>
      </c>
      <c r="E96" s="4">
        <f>datos_chargeback_2001_1!$D96-datos_chargeback_2001_1!$B96</f>
        <v>82</v>
      </c>
      <c r="F96" s="5">
        <f>datos_chargeback_2001_1!$G96/100</f>
        <v>752.27</v>
      </c>
      <c r="G96" s="6">
        <v>75227</v>
      </c>
      <c r="H96" s="5">
        <f t="shared" si="1"/>
        <v>0</v>
      </c>
      <c r="I96" s="5">
        <v>0.12</v>
      </c>
      <c r="J96" s="6" t="s">
        <v>38</v>
      </c>
      <c r="K96" s="6" t="s">
        <v>25</v>
      </c>
      <c r="L96" s="6" t="s">
        <v>74</v>
      </c>
      <c r="M96" s="6" t="s">
        <v>41</v>
      </c>
      <c r="N96" s="6" t="s">
        <v>42</v>
      </c>
      <c r="O96" s="6" t="s">
        <v>114</v>
      </c>
      <c r="P96" s="6" t="s">
        <v>30</v>
      </c>
      <c r="Q96" s="6" t="s">
        <v>66</v>
      </c>
      <c r="R96" s="6">
        <v>75227</v>
      </c>
      <c r="S96" s="6" t="s">
        <v>386</v>
      </c>
      <c r="T96" s="6" t="s">
        <v>116</v>
      </c>
      <c r="U96" s="5">
        <f>datos_chargeback_2001_1!$V96/100</f>
        <v>752.27</v>
      </c>
      <c r="V96" s="6">
        <v>75227</v>
      </c>
      <c r="W96" s="5">
        <f>datos_chargeback_2001_1!$X96/100</f>
        <v>0</v>
      </c>
      <c r="X96" s="6">
        <v>0</v>
      </c>
      <c r="Y96" s="5">
        <f>datos_chargeback_2001_1!$Z96/100</f>
        <v>0</v>
      </c>
      <c r="Z96" s="6">
        <v>0</v>
      </c>
      <c r="AA96" s="6" t="s">
        <v>387</v>
      </c>
      <c r="AB96" s="6" t="s">
        <v>48</v>
      </c>
      <c r="AC96" s="8">
        <v>45021</v>
      </c>
      <c r="AD96" s="5">
        <f>datos_chargeback_2001_1!$AE96/100</f>
        <v>427.53</v>
      </c>
      <c r="AE96" s="6">
        <v>42753</v>
      </c>
      <c r="AF96" s="6" t="s">
        <v>64</v>
      </c>
    </row>
    <row r="97" spans="1:32" x14ac:dyDescent="0.3">
      <c r="A97" s="36" t="s">
        <v>389</v>
      </c>
      <c r="B97" s="14">
        <v>45022</v>
      </c>
      <c r="C97" s="14" t="str">
        <f>TEXT(Tabla10[[#This Row],[Fecha de transacción]],"DDDD")</f>
        <v>jueves</v>
      </c>
      <c r="D97" s="14">
        <v>45112</v>
      </c>
      <c r="E97" s="15">
        <f>datos_chargeback_2001_1!$D97-datos_chargeback_2001_1!$B97</f>
        <v>90</v>
      </c>
      <c r="F97" s="16">
        <f>datos_chargeback_2001_1!$G97/100</f>
        <v>922.23</v>
      </c>
      <c r="G97" s="17">
        <v>92223</v>
      </c>
      <c r="H97" s="16">
        <f t="shared" si="1"/>
        <v>0</v>
      </c>
      <c r="I97" s="16">
        <v>1.1599999999999999</v>
      </c>
      <c r="J97" s="17" t="s">
        <v>24</v>
      </c>
      <c r="K97" s="17" t="s">
        <v>25</v>
      </c>
      <c r="L97" s="17" t="s">
        <v>40</v>
      </c>
      <c r="M97" s="17" t="s">
        <v>27</v>
      </c>
      <c r="N97" s="17" t="s">
        <v>42</v>
      </c>
      <c r="O97" s="17" t="s">
        <v>64</v>
      </c>
      <c r="P97" s="17" t="s">
        <v>54</v>
      </c>
      <c r="Q97" s="17" t="s">
        <v>75</v>
      </c>
      <c r="R97" s="17">
        <v>92223</v>
      </c>
      <c r="S97" s="17" t="s">
        <v>390</v>
      </c>
      <c r="T97" s="17" t="s">
        <v>46</v>
      </c>
      <c r="U97" s="16">
        <f>datos_chargeback_2001_1!$V97/100</f>
        <v>922.23</v>
      </c>
      <c r="V97" s="17">
        <v>92223</v>
      </c>
      <c r="W97" s="16">
        <f>datos_chargeback_2001_1!$X97/100</f>
        <v>0</v>
      </c>
      <c r="X97" s="17">
        <v>0</v>
      </c>
      <c r="Y97" s="16">
        <f>datos_chargeback_2001_1!$Z97/100</f>
        <v>0</v>
      </c>
      <c r="Z97" s="17">
        <v>0</v>
      </c>
      <c r="AA97" s="17" t="s">
        <v>391</v>
      </c>
      <c r="AB97" s="17" t="s">
        <v>35</v>
      </c>
      <c r="AC97" s="20" t="s">
        <v>35</v>
      </c>
      <c r="AD97" s="16">
        <f>datos_chargeback_2001_1!$AE97/100</f>
        <v>0</v>
      </c>
      <c r="AE97" s="17">
        <v>0</v>
      </c>
      <c r="AF97" s="17" t="s">
        <v>53</v>
      </c>
    </row>
    <row r="98" spans="1:32" x14ac:dyDescent="0.3">
      <c r="A98" s="35" t="s">
        <v>392</v>
      </c>
      <c r="B98" s="9">
        <v>45023</v>
      </c>
      <c r="C98" s="9" t="str">
        <f>TEXT(Tabla10[[#This Row],[Fecha de transacción]],"DDDD")</f>
        <v>viernes</v>
      </c>
      <c r="D98" s="9">
        <v>45095</v>
      </c>
      <c r="E98" s="10">
        <f>datos_chargeback_2001_1!$D98-datos_chargeback_2001_1!$B98</f>
        <v>72</v>
      </c>
      <c r="F98" s="11">
        <f>datos_chargeback_2001_1!$G98/100</f>
        <v>43.62</v>
      </c>
      <c r="G98" s="12">
        <v>4362</v>
      </c>
      <c r="H98" s="11">
        <f t="shared" si="1"/>
        <v>0</v>
      </c>
      <c r="I98" s="11">
        <v>0.82</v>
      </c>
      <c r="J98" s="12" t="s">
        <v>38</v>
      </c>
      <c r="K98" s="12" t="s">
        <v>25</v>
      </c>
      <c r="L98" s="12" t="s">
        <v>74</v>
      </c>
      <c r="M98" s="12" t="s">
        <v>52</v>
      </c>
      <c r="N98" s="12" t="s">
        <v>42</v>
      </c>
      <c r="O98" s="12" t="s">
        <v>114</v>
      </c>
      <c r="P98" s="12" t="s">
        <v>54</v>
      </c>
      <c r="Q98" s="12" t="s">
        <v>55</v>
      </c>
      <c r="R98" s="12">
        <v>43620</v>
      </c>
      <c r="S98" s="12" t="s">
        <v>393</v>
      </c>
      <c r="T98" s="12" t="s">
        <v>46</v>
      </c>
      <c r="U98" s="11">
        <f>datos_chargeback_2001_1!$V98/100</f>
        <v>436.2</v>
      </c>
      <c r="V98" s="12">
        <v>43620</v>
      </c>
      <c r="W98" s="11">
        <f>datos_chargeback_2001_1!$X98/100</f>
        <v>0</v>
      </c>
      <c r="X98" s="12">
        <v>0</v>
      </c>
      <c r="Y98" s="11">
        <f>datos_chargeback_2001_1!$Z98/100</f>
        <v>0</v>
      </c>
      <c r="Z98" s="12">
        <v>0</v>
      </c>
      <c r="AA98" s="12" t="s">
        <v>394</v>
      </c>
      <c r="AB98" s="12" t="s">
        <v>35</v>
      </c>
      <c r="AC98" s="13" t="s">
        <v>35</v>
      </c>
      <c r="AD98" s="11">
        <f>datos_chargeback_2001_1!$AE98/100</f>
        <v>0</v>
      </c>
      <c r="AE98" s="12">
        <v>0</v>
      </c>
      <c r="AF98" s="12" t="s">
        <v>36</v>
      </c>
    </row>
    <row r="99" spans="1:32" x14ac:dyDescent="0.3">
      <c r="A99" s="36" t="s">
        <v>395</v>
      </c>
      <c r="B99" s="14">
        <v>45024</v>
      </c>
      <c r="C99" s="14" t="str">
        <f>TEXT(Tabla10[[#This Row],[Fecha de transacción]],"DDDD")</f>
        <v>sábado</v>
      </c>
      <c r="D99" s="14">
        <v>45111</v>
      </c>
      <c r="E99" s="15">
        <f>datos_chargeback_2001_1!$D99-datos_chargeback_2001_1!$B99</f>
        <v>87</v>
      </c>
      <c r="F99" s="16">
        <f>datos_chargeback_2001_1!$G99/100</f>
        <v>264.27999999999997</v>
      </c>
      <c r="G99" s="17">
        <v>26428</v>
      </c>
      <c r="H99" s="16">
        <f t="shared" si="1"/>
        <v>0</v>
      </c>
      <c r="I99" s="16">
        <v>0</v>
      </c>
      <c r="J99" s="17" t="s">
        <v>24</v>
      </c>
      <c r="K99" s="17" t="s">
        <v>25</v>
      </c>
      <c r="L99" s="17" t="s">
        <v>40</v>
      </c>
      <c r="M99" s="17" t="s">
        <v>52</v>
      </c>
      <c r="N99" s="17" t="s">
        <v>42</v>
      </c>
      <c r="O99" s="17" t="s">
        <v>36</v>
      </c>
      <c r="P99" s="17" t="s">
        <v>54</v>
      </c>
      <c r="Q99" s="17" t="s">
        <v>55</v>
      </c>
      <c r="R99" s="17">
        <v>26428</v>
      </c>
      <c r="S99" s="17" t="s">
        <v>396</v>
      </c>
      <c r="T99" s="17" t="s">
        <v>116</v>
      </c>
      <c r="U99" s="16">
        <f>datos_chargeback_2001_1!$V99/100</f>
        <v>264.27999999999997</v>
      </c>
      <c r="V99" s="17">
        <v>26428</v>
      </c>
      <c r="W99" s="16">
        <f>datos_chargeback_2001_1!$X99/100</f>
        <v>0</v>
      </c>
      <c r="X99" s="17">
        <v>0</v>
      </c>
      <c r="Y99" s="16">
        <f>datos_chargeback_2001_1!$Z99/100</f>
        <v>0</v>
      </c>
      <c r="Z99" s="17">
        <v>0</v>
      </c>
      <c r="AA99" s="17" t="s">
        <v>397</v>
      </c>
      <c r="AB99" s="17" t="s">
        <v>35</v>
      </c>
      <c r="AC99" s="20" t="s">
        <v>35</v>
      </c>
      <c r="AD99" s="16">
        <f>datos_chargeback_2001_1!$AE99/100</f>
        <v>0</v>
      </c>
      <c r="AE99" s="17">
        <v>0</v>
      </c>
      <c r="AF99" s="17" t="s">
        <v>50</v>
      </c>
    </row>
    <row r="100" spans="1:32" x14ac:dyDescent="0.3">
      <c r="A100" s="34" t="s">
        <v>398</v>
      </c>
      <c r="B100" s="3">
        <v>45025</v>
      </c>
      <c r="C100" s="3" t="str">
        <f>TEXT(Tabla10[[#This Row],[Fecha de transacción]],"DDDD")</f>
        <v>domingo</v>
      </c>
      <c r="D100" s="3">
        <v>45105</v>
      </c>
      <c r="E100" s="4">
        <f>datos_chargeback_2001_1!$D100-datos_chargeback_2001_1!$B100</f>
        <v>80</v>
      </c>
      <c r="F100" s="5">
        <f>datos_chargeback_2001_1!$G100/100</f>
        <v>64.19</v>
      </c>
      <c r="G100" s="6">
        <v>6419</v>
      </c>
      <c r="H100" s="5">
        <f t="shared" si="1"/>
        <v>0</v>
      </c>
      <c r="I100" s="5">
        <v>0</v>
      </c>
      <c r="J100" s="6" t="s">
        <v>24</v>
      </c>
      <c r="K100" s="6" t="s">
        <v>25</v>
      </c>
      <c r="L100" s="6" t="s">
        <v>26</v>
      </c>
      <c r="M100" s="6" t="s">
        <v>93</v>
      </c>
      <c r="N100" s="6" t="s">
        <v>42</v>
      </c>
      <c r="O100" s="6" t="s">
        <v>43</v>
      </c>
      <c r="P100" s="6" t="s">
        <v>54</v>
      </c>
      <c r="Q100" s="6" t="s">
        <v>66</v>
      </c>
      <c r="R100" s="6">
        <v>6419</v>
      </c>
      <c r="S100" s="6" t="s">
        <v>399</v>
      </c>
      <c r="T100" s="6" t="s">
        <v>46</v>
      </c>
      <c r="U100" s="5">
        <f>datos_chargeback_2001_1!$V100/100</f>
        <v>64.19</v>
      </c>
      <c r="V100" s="6">
        <v>6419</v>
      </c>
      <c r="W100" s="5">
        <f>datos_chargeback_2001_1!$X100/100</f>
        <v>0</v>
      </c>
      <c r="X100" s="6">
        <v>0</v>
      </c>
      <c r="Y100" s="5">
        <f>datos_chargeback_2001_1!$Z100/100</f>
        <v>0</v>
      </c>
      <c r="Z100" s="6">
        <v>0</v>
      </c>
      <c r="AA100" s="6" t="s">
        <v>400</v>
      </c>
      <c r="AB100" s="6" t="s">
        <v>35</v>
      </c>
      <c r="AC100" s="7" t="s">
        <v>35</v>
      </c>
      <c r="AD100" s="5">
        <f>datos_chargeback_2001_1!$AE100/100</f>
        <v>0</v>
      </c>
      <c r="AE100" s="6">
        <v>0</v>
      </c>
      <c r="AF100" s="6" t="s">
        <v>53</v>
      </c>
    </row>
    <row r="101" spans="1:32" x14ac:dyDescent="0.3">
      <c r="A101" s="34" t="s">
        <v>401</v>
      </c>
      <c r="B101" s="3">
        <v>45026</v>
      </c>
      <c r="C101" s="3" t="str">
        <f>TEXT(Tabla10[[#This Row],[Fecha de transacción]],"DDDD")</f>
        <v>lunes</v>
      </c>
      <c r="D101" s="3">
        <v>45109</v>
      </c>
      <c r="E101" s="4">
        <f>datos_chargeback_2001_1!$D101-datos_chargeback_2001_1!$B101</f>
        <v>83</v>
      </c>
      <c r="F101" s="5">
        <f>datos_chargeback_2001_1!$G101/100</f>
        <v>17.66</v>
      </c>
      <c r="G101" s="6">
        <v>1766</v>
      </c>
      <c r="H101" s="5">
        <f t="shared" si="1"/>
        <v>0</v>
      </c>
      <c r="I101" s="5">
        <v>1.1100000000000001</v>
      </c>
      <c r="J101" s="6" t="s">
        <v>24</v>
      </c>
      <c r="K101" s="6" t="s">
        <v>25</v>
      </c>
      <c r="L101" s="6" t="s">
        <v>40</v>
      </c>
      <c r="M101" s="6" t="s">
        <v>93</v>
      </c>
      <c r="N101" s="6" t="s">
        <v>42</v>
      </c>
      <c r="O101" s="6" t="s">
        <v>43</v>
      </c>
      <c r="P101" s="6" t="s">
        <v>54</v>
      </c>
      <c r="Q101" s="6" t="s">
        <v>66</v>
      </c>
      <c r="R101" s="6">
        <v>17660</v>
      </c>
      <c r="S101" s="6" t="s">
        <v>402</v>
      </c>
      <c r="T101" s="6" t="s">
        <v>46</v>
      </c>
      <c r="U101" s="5">
        <f>datos_chargeback_2001_1!$V101/100</f>
        <v>176.6</v>
      </c>
      <c r="V101" s="6">
        <v>17660</v>
      </c>
      <c r="W101" s="5">
        <f>datos_chargeback_2001_1!$X101/100</f>
        <v>0</v>
      </c>
      <c r="X101" s="6">
        <v>0</v>
      </c>
      <c r="Y101" s="5">
        <f>datos_chargeback_2001_1!$Z101/100</f>
        <v>0</v>
      </c>
      <c r="Z101" s="6">
        <v>0</v>
      </c>
      <c r="AA101" s="6" t="s">
        <v>403</v>
      </c>
      <c r="AB101" s="6" t="s">
        <v>48</v>
      </c>
      <c r="AC101" s="8">
        <v>45026</v>
      </c>
      <c r="AD101" s="5">
        <f>datos_chargeback_2001_1!$AE101/100</f>
        <v>743.27</v>
      </c>
      <c r="AE101" s="6">
        <v>74327</v>
      </c>
      <c r="AF101" s="6" t="s">
        <v>50</v>
      </c>
    </row>
    <row r="102" spans="1:32" x14ac:dyDescent="0.3">
      <c r="A102" s="35" t="s">
        <v>405</v>
      </c>
      <c r="B102" s="9">
        <v>45027</v>
      </c>
      <c r="C102" s="9" t="str">
        <f>TEXT(Tabla10[[#This Row],[Fecha de transacción]],"DDDD")</f>
        <v>martes</v>
      </c>
      <c r="D102" s="9">
        <v>45097</v>
      </c>
      <c r="E102" s="10">
        <f>datos_chargeback_2001_1!$D102-datos_chargeback_2001_1!$B102</f>
        <v>70</v>
      </c>
      <c r="F102" s="11">
        <f>datos_chargeback_2001_1!$G102/100</f>
        <v>679.08</v>
      </c>
      <c r="G102" s="12">
        <v>67908</v>
      </c>
      <c r="H102" s="11">
        <f t="shared" si="1"/>
        <v>0</v>
      </c>
      <c r="I102" s="11">
        <v>0</v>
      </c>
      <c r="J102" s="12" t="s">
        <v>38</v>
      </c>
      <c r="K102" s="12" t="s">
        <v>25</v>
      </c>
      <c r="L102" s="12" t="s">
        <v>80</v>
      </c>
      <c r="M102" s="12" t="s">
        <v>41</v>
      </c>
      <c r="N102" s="12" t="s">
        <v>28</v>
      </c>
      <c r="O102" s="12" t="s">
        <v>50</v>
      </c>
      <c r="P102" s="12" t="s">
        <v>30</v>
      </c>
      <c r="Q102" s="12" t="s">
        <v>66</v>
      </c>
      <c r="R102" s="12">
        <v>67908</v>
      </c>
      <c r="S102" s="12" t="s">
        <v>406</v>
      </c>
      <c r="T102" s="12" t="s">
        <v>33</v>
      </c>
      <c r="U102" s="11">
        <f>datos_chargeback_2001_1!$V102/100</f>
        <v>0</v>
      </c>
      <c r="V102" s="12">
        <v>0</v>
      </c>
      <c r="W102" s="11">
        <f>datos_chargeback_2001_1!$X102/100</f>
        <v>0</v>
      </c>
      <c r="X102" s="12">
        <v>0</v>
      </c>
      <c r="Y102" s="11">
        <f>datos_chargeback_2001_1!$Z102/100</f>
        <v>679.08</v>
      </c>
      <c r="Z102" s="12">
        <v>67908</v>
      </c>
      <c r="AA102" s="12" t="s">
        <v>407</v>
      </c>
      <c r="AB102" s="12" t="s">
        <v>35</v>
      </c>
      <c r="AC102" s="13" t="s">
        <v>35</v>
      </c>
      <c r="AD102" s="11">
        <f>datos_chargeback_2001_1!$AE102/100</f>
        <v>0</v>
      </c>
      <c r="AE102" s="12">
        <v>0</v>
      </c>
      <c r="AF102" s="12" t="s">
        <v>43</v>
      </c>
    </row>
    <row r="103" spans="1:32" x14ac:dyDescent="0.3">
      <c r="A103" s="36" t="s">
        <v>408</v>
      </c>
      <c r="B103" s="14">
        <v>45028</v>
      </c>
      <c r="C103" s="14" t="str">
        <f>TEXT(Tabla10[[#This Row],[Fecha de transacción]],"DDDD")</f>
        <v>miércoles</v>
      </c>
      <c r="D103" s="14">
        <v>45093</v>
      </c>
      <c r="E103" s="15">
        <f>datos_chargeback_2001_1!$D103-datos_chargeback_2001_1!$B103</f>
        <v>65</v>
      </c>
      <c r="F103" s="16">
        <f>datos_chargeback_2001_1!$G103/100</f>
        <v>51.16</v>
      </c>
      <c r="G103" s="17">
        <v>5116</v>
      </c>
      <c r="H103" s="16">
        <f t="shared" si="1"/>
        <v>0</v>
      </c>
      <c r="I103" s="16">
        <v>0.95</v>
      </c>
      <c r="J103" s="17" t="s">
        <v>24</v>
      </c>
      <c r="K103" s="17" t="s">
        <v>25</v>
      </c>
      <c r="L103" s="17" t="s">
        <v>74</v>
      </c>
      <c r="M103" s="17" t="s">
        <v>41</v>
      </c>
      <c r="N103" s="17" t="s">
        <v>28</v>
      </c>
      <c r="O103" s="17" t="s">
        <v>64</v>
      </c>
      <c r="P103" s="17" t="s">
        <v>30</v>
      </c>
      <c r="Q103" s="17" t="s">
        <v>75</v>
      </c>
      <c r="R103" s="17">
        <v>5116</v>
      </c>
      <c r="S103" s="17" t="s">
        <v>409</v>
      </c>
      <c r="T103" s="17" t="s">
        <v>33</v>
      </c>
      <c r="U103" s="16">
        <f>datos_chargeback_2001_1!$V103/100</f>
        <v>0</v>
      </c>
      <c r="V103" s="17">
        <v>0</v>
      </c>
      <c r="W103" s="16">
        <f>datos_chargeback_2001_1!$X103/100</f>
        <v>0</v>
      </c>
      <c r="X103" s="17">
        <v>0</v>
      </c>
      <c r="Y103" s="16">
        <f>datos_chargeback_2001_1!$Z103/100</f>
        <v>51.16</v>
      </c>
      <c r="Z103" s="17">
        <v>5116</v>
      </c>
      <c r="AA103" s="17" t="s">
        <v>410</v>
      </c>
      <c r="AB103" s="17" t="s">
        <v>35</v>
      </c>
      <c r="AC103" s="20" t="s">
        <v>35</v>
      </c>
      <c r="AD103" s="16">
        <f>datos_chargeback_2001_1!$AE103/100</f>
        <v>0</v>
      </c>
      <c r="AE103" s="17">
        <v>0</v>
      </c>
      <c r="AF103" s="17" t="s">
        <v>50</v>
      </c>
    </row>
    <row r="104" spans="1:32" x14ac:dyDescent="0.3">
      <c r="A104" s="35" t="s">
        <v>411</v>
      </c>
      <c r="B104" s="9">
        <v>45029</v>
      </c>
      <c r="C104" s="9" t="str">
        <f>TEXT(Tabla10[[#This Row],[Fecha de transacción]],"DDDD")</f>
        <v>jueves</v>
      </c>
      <c r="D104" s="9">
        <v>45109</v>
      </c>
      <c r="E104" s="10">
        <f>datos_chargeback_2001_1!$D104-datos_chargeback_2001_1!$B104</f>
        <v>80</v>
      </c>
      <c r="F104" s="11">
        <f>datos_chargeback_2001_1!$G104/100</f>
        <v>850.44</v>
      </c>
      <c r="G104" s="12">
        <v>85044</v>
      </c>
      <c r="H104" s="11">
        <f t="shared" si="1"/>
        <v>0</v>
      </c>
      <c r="I104" s="11">
        <v>1.37</v>
      </c>
      <c r="J104" s="12" t="s">
        <v>38</v>
      </c>
      <c r="K104" s="12" t="s">
        <v>25</v>
      </c>
      <c r="L104" s="12" t="s">
        <v>40</v>
      </c>
      <c r="M104" s="12" t="s">
        <v>27</v>
      </c>
      <c r="N104" s="12" t="s">
        <v>42</v>
      </c>
      <c r="O104" s="12" t="s">
        <v>70</v>
      </c>
      <c r="P104" s="12" t="s">
        <v>30</v>
      </c>
      <c r="Q104" s="12" t="s">
        <v>75</v>
      </c>
      <c r="R104" s="12">
        <v>85044</v>
      </c>
      <c r="S104" s="12" t="s">
        <v>110</v>
      </c>
      <c r="T104" s="12" t="s">
        <v>46</v>
      </c>
      <c r="U104" s="11">
        <f>datos_chargeback_2001_1!$V104/100</f>
        <v>850.44</v>
      </c>
      <c r="V104" s="12">
        <v>85044</v>
      </c>
      <c r="W104" s="11">
        <f>datos_chargeback_2001_1!$X104/100</f>
        <v>0</v>
      </c>
      <c r="X104" s="12">
        <v>0</v>
      </c>
      <c r="Y104" s="11">
        <f>datos_chargeback_2001_1!$Z104/100</f>
        <v>0</v>
      </c>
      <c r="Z104" s="12">
        <v>0</v>
      </c>
      <c r="AA104" s="12" t="s">
        <v>412</v>
      </c>
      <c r="AB104" s="12" t="s">
        <v>48</v>
      </c>
      <c r="AC104" s="19">
        <v>45029</v>
      </c>
      <c r="AD104" s="11">
        <f>datos_chargeback_2001_1!$AE104/100</f>
        <v>886.09</v>
      </c>
      <c r="AE104" s="12">
        <v>88609</v>
      </c>
      <c r="AF104" s="12" t="s">
        <v>50</v>
      </c>
    </row>
    <row r="105" spans="1:32" x14ac:dyDescent="0.3">
      <c r="A105" s="34" t="s">
        <v>414</v>
      </c>
      <c r="B105" s="3">
        <v>45030</v>
      </c>
      <c r="C105" s="3" t="str">
        <f>TEXT(Tabla10[[#This Row],[Fecha de transacción]],"DDDD")</f>
        <v>viernes</v>
      </c>
      <c r="D105" s="3">
        <v>45097</v>
      </c>
      <c r="E105" s="4">
        <f>datos_chargeback_2001_1!$D105-datos_chargeback_2001_1!$B105</f>
        <v>67</v>
      </c>
      <c r="F105" s="5">
        <f>datos_chargeback_2001_1!$G105/100</f>
        <v>852.13</v>
      </c>
      <c r="G105" s="6">
        <v>85213</v>
      </c>
      <c r="H105" s="5">
        <f t="shared" si="1"/>
        <v>0</v>
      </c>
      <c r="I105" s="5">
        <v>0</v>
      </c>
      <c r="J105" s="6" t="s">
        <v>24</v>
      </c>
      <c r="K105" s="6" t="s">
        <v>25</v>
      </c>
      <c r="L105" s="6" t="s">
        <v>40</v>
      </c>
      <c r="M105" s="6" t="s">
        <v>59</v>
      </c>
      <c r="N105" s="6" t="s">
        <v>28</v>
      </c>
      <c r="O105" s="6" t="s">
        <v>53</v>
      </c>
      <c r="P105" s="6" t="s">
        <v>30</v>
      </c>
      <c r="Q105" s="6" t="s">
        <v>44</v>
      </c>
      <c r="R105" s="6">
        <v>85213</v>
      </c>
      <c r="S105" s="6" t="s">
        <v>415</v>
      </c>
      <c r="T105" s="6" t="s">
        <v>33</v>
      </c>
      <c r="U105" s="5">
        <f>datos_chargeback_2001_1!$V105/100</f>
        <v>0</v>
      </c>
      <c r="V105" s="6">
        <v>0</v>
      </c>
      <c r="W105" s="5">
        <f>datos_chargeback_2001_1!$X105/100</f>
        <v>0</v>
      </c>
      <c r="X105" s="6">
        <v>0</v>
      </c>
      <c r="Y105" s="5">
        <f>datos_chargeback_2001_1!$Z105/100</f>
        <v>852.13</v>
      </c>
      <c r="Z105" s="6">
        <v>85213</v>
      </c>
      <c r="AA105" s="6" t="s">
        <v>416</v>
      </c>
      <c r="AB105" s="6" t="s">
        <v>35</v>
      </c>
      <c r="AC105" s="7" t="s">
        <v>35</v>
      </c>
      <c r="AD105" s="5">
        <f>datos_chargeback_2001_1!$AE105/100</f>
        <v>0</v>
      </c>
      <c r="AE105" s="6">
        <v>0</v>
      </c>
      <c r="AF105" s="6" t="s">
        <v>53</v>
      </c>
    </row>
    <row r="106" spans="1:32" x14ac:dyDescent="0.3">
      <c r="A106" s="34" t="s">
        <v>417</v>
      </c>
      <c r="B106" s="3">
        <v>45031</v>
      </c>
      <c r="C106" s="3" t="str">
        <f>TEXT(Tabla10[[#This Row],[Fecha de transacción]],"DDDD")</f>
        <v>sábado</v>
      </c>
      <c r="D106" s="3">
        <v>45098</v>
      </c>
      <c r="E106" s="4">
        <f>datos_chargeback_2001_1!$D106-datos_chargeback_2001_1!$B106</f>
        <v>67</v>
      </c>
      <c r="F106" s="5">
        <f>datos_chargeback_2001_1!$G106/100</f>
        <v>321.95</v>
      </c>
      <c r="G106" s="6">
        <v>32195</v>
      </c>
      <c r="H106" s="5">
        <f t="shared" si="1"/>
        <v>0</v>
      </c>
      <c r="I106" s="5">
        <v>1.31</v>
      </c>
      <c r="J106" s="6" t="s">
        <v>38</v>
      </c>
      <c r="K106" s="6" t="s">
        <v>25</v>
      </c>
      <c r="L106" s="6" t="s">
        <v>26</v>
      </c>
      <c r="M106" s="6" t="s">
        <v>59</v>
      </c>
      <c r="N106" s="6" t="s">
        <v>28</v>
      </c>
      <c r="O106" s="6" t="s">
        <v>29</v>
      </c>
      <c r="P106" s="6" t="s">
        <v>54</v>
      </c>
      <c r="Q106" s="6" t="s">
        <v>31</v>
      </c>
      <c r="R106" s="6">
        <v>32195</v>
      </c>
      <c r="S106" s="6" t="s">
        <v>272</v>
      </c>
      <c r="T106" s="6" t="s">
        <v>33</v>
      </c>
      <c r="U106" s="5">
        <f>datos_chargeback_2001_1!$V106/100</f>
        <v>0</v>
      </c>
      <c r="V106" s="6">
        <v>0</v>
      </c>
      <c r="W106" s="5">
        <f>datos_chargeback_2001_1!$X106/100</f>
        <v>0</v>
      </c>
      <c r="X106" s="6">
        <v>0</v>
      </c>
      <c r="Y106" s="5">
        <f>datos_chargeback_2001_1!$Z106/100</f>
        <v>321.95</v>
      </c>
      <c r="Z106" s="6">
        <v>32195</v>
      </c>
      <c r="AA106" s="6" t="s">
        <v>418</v>
      </c>
      <c r="AB106" s="6" t="s">
        <v>48</v>
      </c>
      <c r="AC106" s="8">
        <v>45031</v>
      </c>
      <c r="AD106" s="5">
        <f>datos_chargeback_2001_1!$AE106/100</f>
        <v>952.81</v>
      </c>
      <c r="AE106" s="6">
        <v>95281</v>
      </c>
      <c r="AF106" s="6" t="s">
        <v>43</v>
      </c>
    </row>
    <row r="107" spans="1:32" x14ac:dyDescent="0.3">
      <c r="A107" s="36" t="s">
        <v>420</v>
      </c>
      <c r="B107" s="14">
        <v>45032</v>
      </c>
      <c r="C107" s="14" t="str">
        <f>TEXT(Tabla10[[#This Row],[Fecha de transacción]],"DDDD")</f>
        <v>domingo</v>
      </c>
      <c r="D107" s="14">
        <v>45101</v>
      </c>
      <c r="E107" s="15">
        <f>datos_chargeback_2001_1!$D107-datos_chargeback_2001_1!$B107</f>
        <v>69</v>
      </c>
      <c r="F107" s="16">
        <f>datos_chargeback_2001_1!$G107/100</f>
        <v>135.93</v>
      </c>
      <c r="G107" s="17">
        <v>13593</v>
      </c>
      <c r="H107" s="16">
        <f t="shared" si="1"/>
        <v>0</v>
      </c>
      <c r="I107" s="16">
        <v>0.09</v>
      </c>
      <c r="J107" s="17" t="s">
        <v>24</v>
      </c>
      <c r="K107" s="17" t="s">
        <v>25</v>
      </c>
      <c r="L107" s="17" t="s">
        <v>80</v>
      </c>
      <c r="M107" s="17" t="s">
        <v>27</v>
      </c>
      <c r="N107" s="17" t="s">
        <v>42</v>
      </c>
      <c r="O107" s="17" t="s">
        <v>43</v>
      </c>
      <c r="P107" s="17" t="s">
        <v>30</v>
      </c>
      <c r="Q107" s="17" t="s">
        <v>44</v>
      </c>
      <c r="R107" s="17">
        <v>13593</v>
      </c>
      <c r="S107" s="17" t="s">
        <v>421</v>
      </c>
      <c r="T107" s="17" t="s">
        <v>46</v>
      </c>
      <c r="U107" s="16">
        <f>datos_chargeback_2001_1!$V107/100</f>
        <v>135.93</v>
      </c>
      <c r="V107" s="17">
        <v>13593</v>
      </c>
      <c r="W107" s="16">
        <f>datos_chargeback_2001_1!$X107/100</f>
        <v>0</v>
      </c>
      <c r="X107" s="17">
        <v>0</v>
      </c>
      <c r="Y107" s="16">
        <f>datos_chargeback_2001_1!$Z107/100</f>
        <v>0</v>
      </c>
      <c r="Z107" s="17">
        <v>0</v>
      </c>
      <c r="AA107" s="17" t="s">
        <v>422</v>
      </c>
      <c r="AB107" s="17" t="s">
        <v>48</v>
      </c>
      <c r="AC107" s="18">
        <v>45032</v>
      </c>
      <c r="AD107" s="16">
        <f>datos_chargeback_2001_1!$AE107/100</f>
        <v>346.45</v>
      </c>
      <c r="AE107" s="17">
        <v>34645</v>
      </c>
      <c r="AF107" s="17" t="s">
        <v>36</v>
      </c>
    </row>
    <row r="108" spans="1:32" x14ac:dyDescent="0.3">
      <c r="A108" s="34" t="s">
        <v>424</v>
      </c>
      <c r="B108" s="3">
        <v>45033</v>
      </c>
      <c r="C108" s="3" t="str">
        <f>TEXT(Tabla10[[#This Row],[Fecha de transacción]],"DDDD")</f>
        <v>lunes</v>
      </c>
      <c r="D108" s="3">
        <v>45115</v>
      </c>
      <c r="E108" s="4">
        <f>datos_chargeback_2001_1!$D108-datos_chargeback_2001_1!$B108</f>
        <v>82</v>
      </c>
      <c r="F108" s="5">
        <f>datos_chargeback_2001_1!$G108/100</f>
        <v>35.39</v>
      </c>
      <c r="G108" s="6">
        <v>3539</v>
      </c>
      <c r="H108" s="5">
        <f t="shared" si="1"/>
        <v>0</v>
      </c>
      <c r="I108" s="5">
        <v>1.05</v>
      </c>
      <c r="J108" s="6" t="s">
        <v>38</v>
      </c>
      <c r="K108" s="6" t="s">
        <v>25</v>
      </c>
      <c r="L108" s="6" t="s">
        <v>40</v>
      </c>
      <c r="M108" s="6" t="s">
        <v>85</v>
      </c>
      <c r="N108" s="6" t="s">
        <v>28</v>
      </c>
      <c r="O108" s="6" t="s">
        <v>29</v>
      </c>
      <c r="P108" s="6" t="s">
        <v>30</v>
      </c>
      <c r="Q108" s="6" t="s">
        <v>66</v>
      </c>
      <c r="R108" s="6">
        <v>3539</v>
      </c>
      <c r="S108" s="6" t="s">
        <v>425</v>
      </c>
      <c r="T108" s="6" t="s">
        <v>33</v>
      </c>
      <c r="U108" s="5">
        <f>datos_chargeback_2001_1!$V108/100</f>
        <v>0</v>
      </c>
      <c r="V108" s="6">
        <v>0</v>
      </c>
      <c r="W108" s="5">
        <f>datos_chargeback_2001_1!$X108/100</f>
        <v>0</v>
      </c>
      <c r="X108" s="6">
        <v>0</v>
      </c>
      <c r="Y108" s="5">
        <f>datos_chargeback_2001_1!$Z108/100</f>
        <v>35.39</v>
      </c>
      <c r="Z108" s="6">
        <v>3539</v>
      </c>
      <c r="AA108" s="6" t="s">
        <v>426</v>
      </c>
      <c r="AB108" s="6" t="s">
        <v>48</v>
      </c>
      <c r="AC108" s="8">
        <v>45033</v>
      </c>
      <c r="AD108" s="5">
        <f>datos_chargeback_2001_1!$AE108/100</f>
        <v>201.37</v>
      </c>
      <c r="AE108" s="6">
        <v>20137</v>
      </c>
      <c r="AF108" s="6" t="s">
        <v>53</v>
      </c>
    </row>
    <row r="109" spans="1:32" x14ac:dyDescent="0.3">
      <c r="A109" s="36" t="s">
        <v>428</v>
      </c>
      <c r="B109" s="14">
        <v>45034</v>
      </c>
      <c r="C109" s="14" t="str">
        <f>TEXT(Tabla10[[#This Row],[Fecha de transacción]],"DDDD")</f>
        <v>martes</v>
      </c>
      <c r="D109" s="14">
        <v>45110</v>
      </c>
      <c r="E109" s="15">
        <f>datos_chargeback_2001_1!$D109-datos_chargeback_2001_1!$B109</f>
        <v>76</v>
      </c>
      <c r="F109" s="16">
        <f>datos_chargeback_2001_1!$G109/100</f>
        <v>322.19</v>
      </c>
      <c r="G109" s="17">
        <v>32219</v>
      </c>
      <c r="H109" s="16">
        <f t="shared" si="1"/>
        <v>0</v>
      </c>
      <c r="I109" s="16">
        <v>0</v>
      </c>
      <c r="J109" s="17" t="s">
        <v>24</v>
      </c>
      <c r="K109" s="17" t="s">
        <v>25</v>
      </c>
      <c r="L109" s="17" t="s">
        <v>74</v>
      </c>
      <c r="M109" s="17" t="s">
        <v>41</v>
      </c>
      <c r="N109" s="17" t="s">
        <v>42</v>
      </c>
      <c r="O109" s="17" t="s">
        <v>50</v>
      </c>
      <c r="P109" s="17" t="s">
        <v>30</v>
      </c>
      <c r="Q109" s="17" t="s">
        <v>44</v>
      </c>
      <c r="R109" s="17">
        <v>32219</v>
      </c>
      <c r="S109" s="17" t="s">
        <v>429</v>
      </c>
      <c r="T109" s="17" t="s">
        <v>116</v>
      </c>
      <c r="U109" s="16">
        <f>datos_chargeback_2001_1!$V109/100</f>
        <v>322.19</v>
      </c>
      <c r="V109" s="17">
        <v>32219</v>
      </c>
      <c r="W109" s="16">
        <f>datos_chargeback_2001_1!$X109/100</f>
        <v>0</v>
      </c>
      <c r="X109" s="17">
        <v>0</v>
      </c>
      <c r="Y109" s="16">
        <f>datos_chargeback_2001_1!$Z109/100</f>
        <v>0</v>
      </c>
      <c r="Z109" s="17">
        <v>0</v>
      </c>
      <c r="AA109" s="17" t="s">
        <v>430</v>
      </c>
      <c r="AB109" s="17" t="s">
        <v>48</v>
      </c>
      <c r="AC109" s="18">
        <v>45034</v>
      </c>
      <c r="AD109" s="16">
        <f>datos_chargeback_2001_1!$AE109/100</f>
        <v>852.43</v>
      </c>
      <c r="AE109" s="17">
        <v>85243</v>
      </c>
      <c r="AF109" s="17" t="s">
        <v>29</v>
      </c>
    </row>
    <row r="110" spans="1:32" x14ac:dyDescent="0.3">
      <c r="A110" s="35" t="s">
        <v>432</v>
      </c>
      <c r="B110" s="9">
        <v>45035</v>
      </c>
      <c r="C110" s="9" t="str">
        <f>TEXT(Tabla10[[#This Row],[Fecha de transacción]],"DDDD")</f>
        <v>miércoles</v>
      </c>
      <c r="D110" s="9">
        <v>45099</v>
      </c>
      <c r="E110" s="10">
        <f>datos_chargeback_2001_1!$D110-datos_chargeback_2001_1!$B110</f>
        <v>64</v>
      </c>
      <c r="F110" s="11">
        <f>datos_chargeback_2001_1!$G110/100</f>
        <v>852.93</v>
      </c>
      <c r="G110" s="12">
        <v>85293</v>
      </c>
      <c r="H110" s="11">
        <f t="shared" si="1"/>
        <v>0</v>
      </c>
      <c r="I110" s="11">
        <v>0.94</v>
      </c>
      <c r="J110" s="12" t="s">
        <v>38</v>
      </c>
      <c r="K110" s="12" t="s">
        <v>25</v>
      </c>
      <c r="L110" s="12" t="s">
        <v>80</v>
      </c>
      <c r="M110" s="12" t="s">
        <v>93</v>
      </c>
      <c r="N110" s="12" t="s">
        <v>42</v>
      </c>
      <c r="O110" s="12" t="s">
        <v>70</v>
      </c>
      <c r="P110" s="12" t="s">
        <v>54</v>
      </c>
      <c r="Q110" s="12" t="s">
        <v>44</v>
      </c>
      <c r="R110" s="12">
        <v>85293</v>
      </c>
      <c r="S110" s="12" t="s">
        <v>433</v>
      </c>
      <c r="T110" s="12" t="s">
        <v>116</v>
      </c>
      <c r="U110" s="11">
        <f>datos_chargeback_2001_1!$V110/100</f>
        <v>852.93</v>
      </c>
      <c r="V110" s="12">
        <v>85293</v>
      </c>
      <c r="W110" s="11">
        <f>datos_chargeback_2001_1!$X110/100</f>
        <v>0</v>
      </c>
      <c r="X110" s="12">
        <v>0</v>
      </c>
      <c r="Y110" s="11">
        <f>datos_chargeback_2001_1!$Z110/100</f>
        <v>0</v>
      </c>
      <c r="Z110" s="12">
        <v>0</v>
      </c>
      <c r="AA110" s="12" t="s">
        <v>434</v>
      </c>
      <c r="AB110" s="12" t="s">
        <v>35</v>
      </c>
      <c r="AC110" s="13" t="s">
        <v>35</v>
      </c>
      <c r="AD110" s="11">
        <f>datos_chargeback_2001_1!$AE110/100</f>
        <v>0</v>
      </c>
      <c r="AE110" s="12">
        <v>0</v>
      </c>
      <c r="AF110" s="12" t="s">
        <v>43</v>
      </c>
    </row>
    <row r="111" spans="1:32" x14ac:dyDescent="0.3">
      <c r="A111" s="36" t="s">
        <v>435</v>
      </c>
      <c r="B111" s="14">
        <v>45036</v>
      </c>
      <c r="C111" s="14" t="str">
        <f>TEXT(Tabla10[[#This Row],[Fecha de transacción]],"DDDD")</f>
        <v>jueves</v>
      </c>
      <c r="D111" s="14">
        <v>45102</v>
      </c>
      <c r="E111" s="15">
        <f>datos_chargeback_2001_1!$D111-datos_chargeback_2001_1!$B111</f>
        <v>66</v>
      </c>
      <c r="F111" s="16">
        <f>datos_chargeback_2001_1!$G111/100</f>
        <v>458.92</v>
      </c>
      <c r="G111" s="17">
        <v>45892</v>
      </c>
      <c r="H111" s="16">
        <f t="shared" si="1"/>
        <v>0</v>
      </c>
      <c r="I111" s="16">
        <v>1.28</v>
      </c>
      <c r="J111" s="17" t="s">
        <v>38</v>
      </c>
      <c r="K111" s="17" t="s">
        <v>25</v>
      </c>
      <c r="L111" s="17" t="s">
        <v>119</v>
      </c>
      <c r="M111" s="17" t="s">
        <v>85</v>
      </c>
      <c r="N111" s="17" t="s">
        <v>42</v>
      </c>
      <c r="O111" s="17" t="s">
        <v>29</v>
      </c>
      <c r="P111" s="17" t="s">
        <v>54</v>
      </c>
      <c r="Q111" s="17" t="s">
        <v>66</v>
      </c>
      <c r="R111" s="17">
        <v>45892</v>
      </c>
      <c r="S111" s="17" t="s">
        <v>436</v>
      </c>
      <c r="T111" s="17" t="s">
        <v>61</v>
      </c>
      <c r="U111" s="16">
        <f>datos_chargeback_2001_1!$V111/100</f>
        <v>0</v>
      </c>
      <c r="V111" s="17">
        <v>0</v>
      </c>
      <c r="W111" s="16">
        <f>datos_chargeback_2001_1!$X111/100</f>
        <v>458.92</v>
      </c>
      <c r="X111" s="17">
        <v>45892</v>
      </c>
      <c r="Y111" s="16">
        <f>datos_chargeback_2001_1!$Z111/100</f>
        <v>0</v>
      </c>
      <c r="Z111" s="17">
        <v>0</v>
      </c>
      <c r="AA111" s="17" t="s">
        <v>437</v>
      </c>
      <c r="AB111" s="17" t="s">
        <v>35</v>
      </c>
      <c r="AC111" s="20" t="s">
        <v>35</v>
      </c>
      <c r="AD111" s="16">
        <f>datos_chargeback_2001_1!$AE111/100</f>
        <v>0</v>
      </c>
      <c r="AE111" s="17">
        <v>0</v>
      </c>
      <c r="AF111" s="17" t="s">
        <v>29</v>
      </c>
    </row>
    <row r="112" spans="1:32" x14ac:dyDescent="0.3">
      <c r="A112" s="35" t="s">
        <v>438</v>
      </c>
      <c r="B112" s="9">
        <v>45037</v>
      </c>
      <c r="C112" s="9" t="str">
        <f>TEXT(Tabla10[[#This Row],[Fecha de transacción]],"DDDD")</f>
        <v>viernes</v>
      </c>
      <c r="D112" s="9">
        <v>45116</v>
      </c>
      <c r="E112" s="10">
        <f>datos_chargeback_2001_1!$D112-datos_chargeback_2001_1!$B112</f>
        <v>79</v>
      </c>
      <c r="F112" s="11">
        <f>datos_chargeback_2001_1!$G112/100</f>
        <v>172.26</v>
      </c>
      <c r="G112" s="12">
        <v>17226</v>
      </c>
      <c r="H112" s="11">
        <f t="shared" si="1"/>
        <v>0</v>
      </c>
      <c r="I112" s="11">
        <v>1.34</v>
      </c>
      <c r="J112" s="12" t="s">
        <v>24</v>
      </c>
      <c r="K112" s="12" t="s">
        <v>25</v>
      </c>
      <c r="L112" s="12" t="s">
        <v>80</v>
      </c>
      <c r="M112" s="12" t="s">
        <v>52</v>
      </c>
      <c r="N112" s="12" t="s">
        <v>28</v>
      </c>
      <c r="O112" s="12" t="s">
        <v>29</v>
      </c>
      <c r="P112" s="12" t="s">
        <v>30</v>
      </c>
      <c r="Q112" s="12" t="s">
        <v>55</v>
      </c>
      <c r="R112" s="12">
        <v>17226</v>
      </c>
      <c r="S112" s="12" t="s">
        <v>439</v>
      </c>
      <c r="T112" s="12" t="s">
        <v>33</v>
      </c>
      <c r="U112" s="11">
        <f>datos_chargeback_2001_1!$V112/100</f>
        <v>0</v>
      </c>
      <c r="V112" s="12">
        <v>0</v>
      </c>
      <c r="W112" s="11">
        <f>datos_chargeback_2001_1!$X112/100</f>
        <v>0</v>
      </c>
      <c r="X112" s="12">
        <v>0</v>
      </c>
      <c r="Y112" s="11">
        <f>datos_chargeback_2001_1!$Z112/100</f>
        <v>172.26</v>
      </c>
      <c r="Z112" s="12">
        <v>17226</v>
      </c>
      <c r="AA112" s="12" t="s">
        <v>440</v>
      </c>
      <c r="AB112" s="12" t="s">
        <v>48</v>
      </c>
      <c r="AC112" s="19">
        <v>45037</v>
      </c>
      <c r="AD112" s="11">
        <f>datos_chargeback_2001_1!$AE112/100</f>
        <v>213.04</v>
      </c>
      <c r="AE112" s="12">
        <v>21304</v>
      </c>
      <c r="AF112" s="12" t="s">
        <v>29</v>
      </c>
    </row>
    <row r="113" spans="1:32" x14ac:dyDescent="0.3">
      <c r="A113" s="34" t="s">
        <v>442</v>
      </c>
      <c r="B113" s="3">
        <v>45038</v>
      </c>
      <c r="C113" s="3" t="str">
        <f>TEXT(Tabla10[[#This Row],[Fecha de transacción]],"DDDD")</f>
        <v>sábado</v>
      </c>
      <c r="D113" s="3">
        <v>45110</v>
      </c>
      <c r="E113" s="4">
        <f>datos_chargeback_2001_1!$D113-datos_chargeback_2001_1!$B113</f>
        <v>72</v>
      </c>
      <c r="F113" s="5">
        <f>datos_chargeback_2001_1!$G113/100</f>
        <v>614.92999999999995</v>
      </c>
      <c r="G113" s="6">
        <v>61493</v>
      </c>
      <c r="H113" s="5">
        <f t="shared" si="1"/>
        <v>0</v>
      </c>
      <c r="I113" s="5">
        <v>0</v>
      </c>
      <c r="J113" s="6" t="s">
        <v>38</v>
      </c>
      <c r="K113" s="6" t="s">
        <v>25</v>
      </c>
      <c r="L113" s="6" t="s">
        <v>80</v>
      </c>
      <c r="M113" s="6" t="s">
        <v>59</v>
      </c>
      <c r="N113" s="6" t="s">
        <v>42</v>
      </c>
      <c r="O113" s="6" t="s">
        <v>53</v>
      </c>
      <c r="P113" s="6" t="s">
        <v>30</v>
      </c>
      <c r="Q113" s="6" t="s">
        <v>75</v>
      </c>
      <c r="R113" s="6">
        <v>61493</v>
      </c>
      <c r="S113" s="6" t="s">
        <v>443</v>
      </c>
      <c r="T113" s="6" t="s">
        <v>116</v>
      </c>
      <c r="U113" s="5">
        <f>datos_chargeback_2001_1!$V113/100</f>
        <v>614.92999999999995</v>
      </c>
      <c r="V113" s="6">
        <v>61493</v>
      </c>
      <c r="W113" s="5">
        <f>datos_chargeback_2001_1!$X113/100</f>
        <v>0</v>
      </c>
      <c r="X113" s="6">
        <v>0</v>
      </c>
      <c r="Y113" s="5">
        <f>datos_chargeback_2001_1!$Z113/100</f>
        <v>0</v>
      </c>
      <c r="Z113" s="6">
        <v>0</v>
      </c>
      <c r="AA113" s="6" t="s">
        <v>444</v>
      </c>
      <c r="AB113" s="6" t="s">
        <v>48</v>
      </c>
      <c r="AC113" s="8">
        <v>45038</v>
      </c>
      <c r="AD113" s="5">
        <f>datos_chargeback_2001_1!$AE113/100</f>
        <v>489.43</v>
      </c>
      <c r="AE113" s="6">
        <v>48943</v>
      </c>
      <c r="AF113" s="6" t="s">
        <v>36</v>
      </c>
    </row>
    <row r="114" spans="1:32" x14ac:dyDescent="0.3">
      <c r="A114" s="35" t="s">
        <v>446</v>
      </c>
      <c r="B114" s="9">
        <v>45039</v>
      </c>
      <c r="C114" s="9" t="str">
        <f>TEXT(Tabla10[[#This Row],[Fecha de transacción]],"DDDD")</f>
        <v>domingo</v>
      </c>
      <c r="D114" s="9">
        <v>45110</v>
      </c>
      <c r="E114" s="10">
        <f>datos_chargeback_2001_1!$D114-datos_chargeback_2001_1!$B114</f>
        <v>71</v>
      </c>
      <c r="F114" s="11">
        <f>datos_chargeback_2001_1!$G114/100</f>
        <v>303.07</v>
      </c>
      <c r="G114" s="12">
        <v>30307</v>
      </c>
      <c r="H114" s="11">
        <f t="shared" si="1"/>
        <v>0</v>
      </c>
      <c r="I114" s="11">
        <v>0</v>
      </c>
      <c r="J114" s="12" t="s">
        <v>38</v>
      </c>
      <c r="K114" s="12" t="s">
        <v>25</v>
      </c>
      <c r="L114" s="12" t="s">
        <v>40</v>
      </c>
      <c r="M114" s="12" t="s">
        <v>59</v>
      </c>
      <c r="N114" s="12" t="s">
        <v>42</v>
      </c>
      <c r="O114" s="12" t="s">
        <v>29</v>
      </c>
      <c r="P114" s="12" t="s">
        <v>54</v>
      </c>
      <c r="Q114" s="12" t="s">
        <v>55</v>
      </c>
      <c r="R114" s="12">
        <v>30307</v>
      </c>
      <c r="S114" s="12" t="s">
        <v>447</v>
      </c>
      <c r="T114" s="12" t="s">
        <v>116</v>
      </c>
      <c r="U114" s="11">
        <f>datos_chargeback_2001_1!$V114/100</f>
        <v>303.07</v>
      </c>
      <c r="V114" s="12">
        <v>30307</v>
      </c>
      <c r="W114" s="11">
        <f>datos_chargeback_2001_1!$X114/100</f>
        <v>0</v>
      </c>
      <c r="X114" s="12">
        <v>0</v>
      </c>
      <c r="Y114" s="11">
        <f>datos_chargeback_2001_1!$Z114/100</f>
        <v>0</v>
      </c>
      <c r="Z114" s="12">
        <v>0</v>
      </c>
      <c r="AA114" s="12" t="s">
        <v>448</v>
      </c>
      <c r="AB114" s="12" t="s">
        <v>48</v>
      </c>
      <c r="AC114" s="19">
        <v>45039</v>
      </c>
      <c r="AD114" s="11">
        <f>datos_chargeback_2001_1!$AE114/100</f>
        <v>995.18</v>
      </c>
      <c r="AE114" s="12">
        <v>99518</v>
      </c>
      <c r="AF114" s="12" t="s">
        <v>43</v>
      </c>
    </row>
    <row r="115" spans="1:32" x14ac:dyDescent="0.3">
      <c r="A115" s="34" t="s">
        <v>450</v>
      </c>
      <c r="B115" s="3">
        <v>45040</v>
      </c>
      <c r="C115" s="3" t="str">
        <f>TEXT(Tabla10[[#This Row],[Fecha de transacción]],"DDDD")</f>
        <v>lunes</v>
      </c>
      <c r="D115" s="3">
        <v>45100</v>
      </c>
      <c r="E115" s="4">
        <f>datos_chargeback_2001_1!$D115-datos_chargeback_2001_1!$B115</f>
        <v>60</v>
      </c>
      <c r="F115" s="5">
        <f>datos_chargeback_2001_1!$G115/100</f>
        <v>771.98</v>
      </c>
      <c r="G115" s="6">
        <v>77198</v>
      </c>
      <c r="H115" s="5">
        <f t="shared" si="1"/>
        <v>0</v>
      </c>
      <c r="I115" s="5">
        <v>0</v>
      </c>
      <c r="J115" s="6" t="s">
        <v>24</v>
      </c>
      <c r="K115" s="6" t="s">
        <v>25</v>
      </c>
      <c r="L115" s="6" t="s">
        <v>119</v>
      </c>
      <c r="M115" s="6" t="s">
        <v>52</v>
      </c>
      <c r="N115" s="6" t="s">
        <v>42</v>
      </c>
      <c r="O115" s="6" t="s">
        <v>50</v>
      </c>
      <c r="P115" s="6" t="s">
        <v>54</v>
      </c>
      <c r="Q115" s="6" t="s">
        <v>75</v>
      </c>
      <c r="R115" s="6">
        <v>77198</v>
      </c>
      <c r="S115" s="6" t="s">
        <v>451</v>
      </c>
      <c r="T115" s="6" t="s">
        <v>116</v>
      </c>
      <c r="U115" s="5">
        <f>datos_chargeback_2001_1!$V115/100</f>
        <v>771.98</v>
      </c>
      <c r="V115" s="6">
        <v>77198</v>
      </c>
      <c r="W115" s="5">
        <f>datos_chargeback_2001_1!$X115/100</f>
        <v>0</v>
      </c>
      <c r="X115" s="6">
        <v>0</v>
      </c>
      <c r="Y115" s="5">
        <f>datos_chargeback_2001_1!$Z115/100</f>
        <v>0</v>
      </c>
      <c r="Z115" s="6">
        <v>0</v>
      </c>
      <c r="AA115" s="6" t="s">
        <v>452</v>
      </c>
      <c r="AB115" s="6" t="s">
        <v>48</v>
      </c>
      <c r="AC115" s="8">
        <v>45040</v>
      </c>
      <c r="AD115" s="5">
        <f>datos_chargeback_2001_1!$AE115/100</f>
        <v>122.62</v>
      </c>
      <c r="AE115" s="6">
        <v>12262</v>
      </c>
      <c r="AF115" s="6" t="s">
        <v>29</v>
      </c>
    </row>
    <row r="116" spans="1:32" x14ac:dyDescent="0.3">
      <c r="A116" s="35" t="s">
        <v>454</v>
      </c>
      <c r="B116" s="9">
        <v>45041</v>
      </c>
      <c r="C116" s="9" t="str">
        <f>TEXT(Tabla10[[#This Row],[Fecha de transacción]],"DDDD")</f>
        <v>martes</v>
      </c>
      <c r="D116" s="9">
        <v>45129</v>
      </c>
      <c r="E116" s="10">
        <f>datos_chargeback_2001_1!$D116-datos_chargeback_2001_1!$B116</f>
        <v>88</v>
      </c>
      <c r="F116" s="11">
        <f>datos_chargeback_2001_1!$G116/100</f>
        <v>736.36</v>
      </c>
      <c r="G116" s="12">
        <v>73636</v>
      </c>
      <c r="H116" s="11">
        <f t="shared" si="1"/>
        <v>0</v>
      </c>
      <c r="I116" s="11">
        <v>0</v>
      </c>
      <c r="J116" s="12" t="s">
        <v>38</v>
      </c>
      <c r="K116" s="12" t="s">
        <v>25</v>
      </c>
      <c r="L116" s="12" t="s">
        <v>26</v>
      </c>
      <c r="M116" s="12" t="s">
        <v>85</v>
      </c>
      <c r="N116" s="12" t="s">
        <v>42</v>
      </c>
      <c r="O116" s="12" t="s">
        <v>114</v>
      </c>
      <c r="P116" s="12" t="s">
        <v>54</v>
      </c>
      <c r="Q116" s="12" t="s">
        <v>55</v>
      </c>
      <c r="R116" s="12">
        <v>73636</v>
      </c>
      <c r="S116" s="12" t="s">
        <v>455</v>
      </c>
      <c r="T116" s="12" t="s">
        <v>116</v>
      </c>
      <c r="U116" s="11">
        <f>datos_chargeback_2001_1!$V116/100</f>
        <v>736.36</v>
      </c>
      <c r="V116" s="12">
        <v>73636</v>
      </c>
      <c r="W116" s="11">
        <f>datos_chargeback_2001_1!$X116/100</f>
        <v>0</v>
      </c>
      <c r="X116" s="12">
        <v>0</v>
      </c>
      <c r="Y116" s="11">
        <f>datos_chargeback_2001_1!$Z116/100</f>
        <v>0</v>
      </c>
      <c r="Z116" s="12">
        <v>0</v>
      </c>
      <c r="AA116" s="12" t="s">
        <v>456</v>
      </c>
      <c r="AB116" s="12" t="s">
        <v>48</v>
      </c>
      <c r="AC116" s="19">
        <v>45041</v>
      </c>
      <c r="AD116" s="11">
        <f>datos_chargeback_2001_1!$AE116/100</f>
        <v>312.04000000000002</v>
      </c>
      <c r="AE116" s="12">
        <v>31204</v>
      </c>
      <c r="AF116" s="12" t="s">
        <v>29</v>
      </c>
    </row>
    <row r="117" spans="1:32" x14ac:dyDescent="0.3">
      <c r="A117" s="34" t="s">
        <v>458</v>
      </c>
      <c r="B117" s="3">
        <v>45042</v>
      </c>
      <c r="C117" s="3" t="str">
        <f>TEXT(Tabla10[[#This Row],[Fecha de transacción]],"DDDD")</f>
        <v>miércoles</v>
      </c>
      <c r="D117" s="3">
        <v>45120</v>
      </c>
      <c r="E117" s="4">
        <f>datos_chargeback_2001_1!$D117-datos_chargeback_2001_1!$B117</f>
        <v>78</v>
      </c>
      <c r="F117" s="5">
        <f>datos_chargeback_2001_1!$G117/100</f>
        <v>53.77</v>
      </c>
      <c r="G117" s="6">
        <v>5377</v>
      </c>
      <c r="H117" s="5">
        <f t="shared" si="1"/>
        <v>0</v>
      </c>
      <c r="I117" s="5">
        <v>0</v>
      </c>
      <c r="J117" s="6" t="s">
        <v>38</v>
      </c>
      <c r="K117" s="6" t="s">
        <v>25</v>
      </c>
      <c r="L117" s="6" t="s">
        <v>80</v>
      </c>
      <c r="M117" s="6" t="s">
        <v>27</v>
      </c>
      <c r="N117" s="6" t="s">
        <v>28</v>
      </c>
      <c r="O117" s="6" t="s">
        <v>114</v>
      </c>
      <c r="P117" s="6" t="s">
        <v>54</v>
      </c>
      <c r="Q117" s="6" t="s">
        <v>55</v>
      </c>
      <c r="R117" s="6">
        <v>5377</v>
      </c>
      <c r="S117" s="6" t="s">
        <v>459</v>
      </c>
      <c r="T117" s="6" t="s">
        <v>33</v>
      </c>
      <c r="U117" s="5">
        <f>datos_chargeback_2001_1!$V117/100</f>
        <v>0</v>
      </c>
      <c r="V117" s="6">
        <v>0</v>
      </c>
      <c r="W117" s="5">
        <f>datos_chargeback_2001_1!$X117/100</f>
        <v>0</v>
      </c>
      <c r="X117" s="6">
        <v>0</v>
      </c>
      <c r="Y117" s="5">
        <f>datos_chargeback_2001_1!$Z117/100</f>
        <v>53.77</v>
      </c>
      <c r="Z117" s="6">
        <v>5377</v>
      </c>
      <c r="AA117" s="6" t="s">
        <v>460</v>
      </c>
      <c r="AB117" s="6" t="s">
        <v>48</v>
      </c>
      <c r="AC117" s="8">
        <v>45042</v>
      </c>
      <c r="AD117" s="5">
        <f>datos_chargeback_2001_1!$AE117/100</f>
        <v>133.55000000000001</v>
      </c>
      <c r="AE117" s="6">
        <v>13355</v>
      </c>
      <c r="AF117" s="6" t="s">
        <v>36</v>
      </c>
    </row>
    <row r="118" spans="1:32" x14ac:dyDescent="0.3">
      <c r="A118" s="35" t="s">
        <v>462</v>
      </c>
      <c r="B118" s="9">
        <v>45043</v>
      </c>
      <c r="C118" s="9" t="str">
        <f>TEXT(Tabla10[[#This Row],[Fecha de transacción]],"DDDD")</f>
        <v>jueves</v>
      </c>
      <c r="D118" s="9">
        <v>45106</v>
      </c>
      <c r="E118" s="10">
        <f>datos_chargeback_2001_1!$D118-datos_chargeback_2001_1!$B118</f>
        <v>63</v>
      </c>
      <c r="F118" s="11">
        <f>datos_chargeback_2001_1!$G118/100</f>
        <v>277.67</v>
      </c>
      <c r="G118" s="12">
        <v>27767</v>
      </c>
      <c r="H118" s="11">
        <f t="shared" si="1"/>
        <v>0</v>
      </c>
      <c r="I118" s="11">
        <v>0</v>
      </c>
      <c r="J118" s="12" t="s">
        <v>24</v>
      </c>
      <c r="K118" s="12" t="s">
        <v>25</v>
      </c>
      <c r="L118" s="12" t="s">
        <v>40</v>
      </c>
      <c r="M118" s="12" t="s">
        <v>93</v>
      </c>
      <c r="N118" s="12" t="s">
        <v>42</v>
      </c>
      <c r="O118" s="12" t="s">
        <v>70</v>
      </c>
      <c r="P118" s="12" t="s">
        <v>30</v>
      </c>
      <c r="Q118" s="12" t="s">
        <v>44</v>
      </c>
      <c r="R118" s="12">
        <v>27767</v>
      </c>
      <c r="S118" s="12" t="s">
        <v>463</v>
      </c>
      <c r="T118" s="12" t="s">
        <v>46</v>
      </c>
      <c r="U118" s="11">
        <f>datos_chargeback_2001_1!$V118/100</f>
        <v>277.67</v>
      </c>
      <c r="V118" s="12">
        <v>27767</v>
      </c>
      <c r="W118" s="11">
        <f>datos_chargeback_2001_1!$X118/100</f>
        <v>0</v>
      </c>
      <c r="X118" s="12">
        <v>0</v>
      </c>
      <c r="Y118" s="11">
        <f>datos_chargeback_2001_1!$Z118/100</f>
        <v>0</v>
      </c>
      <c r="Z118" s="12">
        <v>0</v>
      </c>
      <c r="AA118" s="12" t="s">
        <v>464</v>
      </c>
      <c r="AB118" s="12" t="s">
        <v>48</v>
      </c>
      <c r="AC118" s="19">
        <v>45043</v>
      </c>
      <c r="AD118" s="11">
        <f>datos_chargeback_2001_1!$AE118/100</f>
        <v>717.07</v>
      </c>
      <c r="AE118" s="12">
        <v>71707</v>
      </c>
      <c r="AF118" s="12" t="s">
        <v>50</v>
      </c>
    </row>
    <row r="119" spans="1:32" x14ac:dyDescent="0.3">
      <c r="A119" s="36" t="s">
        <v>466</v>
      </c>
      <c r="B119" s="14">
        <v>45044</v>
      </c>
      <c r="C119" s="14" t="str">
        <f>TEXT(Tabla10[[#This Row],[Fecha de transacción]],"DDDD")</f>
        <v>viernes</v>
      </c>
      <c r="D119" s="14">
        <v>45121</v>
      </c>
      <c r="E119" s="15">
        <f>datos_chargeback_2001_1!$D119-datos_chargeback_2001_1!$B119</f>
        <v>77</v>
      </c>
      <c r="F119" s="16">
        <f>datos_chargeback_2001_1!$G119/100</f>
        <v>68.02</v>
      </c>
      <c r="G119" s="17">
        <v>6802</v>
      </c>
      <c r="H119" s="16">
        <f t="shared" si="1"/>
        <v>0</v>
      </c>
      <c r="I119" s="16">
        <v>1.33</v>
      </c>
      <c r="J119" s="17" t="s">
        <v>24</v>
      </c>
      <c r="K119" s="17" t="s">
        <v>25</v>
      </c>
      <c r="L119" s="17" t="s">
        <v>109</v>
      </c>
      <c r="M119" s="17" t="s">
        <v>27</v>
      </c>
      <c r="N119" s="17" t="s">
        <v>28</v>
      </c>
      <c r="O119" s="17" t="s">
        <v>53</v>
      </c>
      <c r="P119" s="17" t="s">
        <v>54</v>
      </c>
      <c r="Q119" s="17" t="s">
        <v>31</v>
      </c>
      <c r="R119" s="17">
        <v>68020</v>
      </c>
      <c r="S119" s="17" t="s">
        <v>467</v>
      </c>
      <c r="T119" s="17" t="s">
        <v>33</v>
      </c>
      <c r="U119" s="16">
        <f>datos_chargeback_2001_1!$V119/100</f>
        <v>0</v>
      </c>
      <c r="V119" s="17">
        <v>0</v>
      </c>
      <c r="W119" s="16">
        <f>datos_chargeback_2001_1!$X119/100</f>
        <v>0</v>
      </c>
      <c r="X119" s="17">
        <v>0</v>
      </c>
      <c r="Y119" s="16">
        <f>datos_chargeback_2001_1!$Z119/100</f>
        <v>680.2</v>
      </c>
      <c r="Z119" s="17">
        <v>68020</v>
      </c>
      <c r="AA119" s="17" t="s">
        <v>468</v>
      </c>
      <c r="AB119" s="17" t="s">
        <v>35</v>
      </c>
      <c r="AC119" s="20" t="s">
        <v>35</v>
      </c>
      <c r="AD119" s="16">
        <f>datos_chargeback_2001_1!$AE119/100</f>
        <v>0</v>
      </c>
      <c r="AE119" s="17">
        <v>0</v>
      </c>
      <c r="AF119" s="17" t="s">
        <v>29</v>
      </c>
    </row>
    <row r="120" spans="1:32" x14ac:dyDescent="0.3">
      <c r="A120" s="34" t="s">
        <v>469</v>
      </c>
      <c r="B120" s="3">
        <v>45045</v>
      </c>
      <c r="C120" s="3" t="str">
        <f>TEXT(Tabla10[[#This Row],[Fecha de transacción]],"DDDD")</f>
        <v>sábado</v>
      </c>
      <c r="D120" s="3">
        <v>45125</v>
      </c>
      <c r="E120" s="4">
        <f>datos_chargeback_2001_1!$D120-datos_chargeback_2001_1!$B120</f>
        <v>80</v>
      </c>
      <c r="F120" s="5">
        <f>datos_chargeback_2001_1!$G120/100</f>
        <v>59.52</v>
      </c>
      <c r="G120" s="6">
        <v>5952</v>
      </c>
      <c r="H120" s="5">
        <f t="shared" si="1"/>
        <v>0</v>
      </c>
      <c r="I120" s="5">
        <v>1.45</v>
      </c>
      <c r="J120" s="6" t="s">
        <v>38</v>
      </c>
      <c r="K120" s="6" t="s">
        <v>25</v>
      </c>
      <c r="L120" s="6" t="s">
        <v>119</v>
      </c>
      <c r="M120" s="6" t="s">
        <v>41</v>
      </c>
      <c r="N120" s="6" t="s">
        <v>28</v>
      </c>
      <c r="O120" s="6" t="s">
        <v>114</v>
      </c>
      <c r="P120" s="6" t="s">
        <v>54</v>
      </c>
      <c r="Q120" s="6" t="s">
        <v>55</v>
      </c>
      <c r="R120" s="6">
        <v>59520</v>
      </c>
      <c r="S120" s="6" t="s">
        <v>470</v>
      </c>
      <c r="T120" s="6" t="s">
        <v>33</v>
      </c>
      <c r="U120" s="5">
        <f>datos_chargeback_2001_1!$V120/100</f>
        <v>0</v>
      </c>
      <c r="V120" s="6">
        <v>0</v>
      </c>
      <c r="W120" s="5">
        <f>datos_chargeback_2001_1!$X120/100</f>
        <v>0</v>
      </c>
      <c r="X120" s="6">
        <v>0</v>
      </c>
      <c r="Y120" s="5">
        <f>datos_chargeback_2001_1!$Z120/100</f>
        <v>595.20000000000005</v>
      </c>
      <c r="Z120" s="6">
        <v>59520</v>
      </c>
      <c r="AA120" s="6" t="s">
        <v>471</v>
      </c>
      <c r="AB120" s="6" t="s">
        <v>48</v>
      </c>
      <c r="AC120" s="8">
        <v>45045</v>
      </c>
      <c r="AD120" s="5">
        <f>datos_chargeback_2001_1!$AE120/100</f>
        <v>333.63</v>
      </c>
      <c r="AE120" s="6">
        <v>33363</v>
      </c>
      <c r="AF120" s="6" t="s">
        <v>64</v>
      </c>
    </row>
    <row r="121" spans="1:32" x14ac:dyDescent="0.3">
      <c r="A121" s="34" t="s">
        <v>473</v>
      </c>
      <c r="B121" s="3">
        <v>45046</v>
      </c>
      <c r="C121" s="3" t="str">
        <f>TEXT(Tabla10[[#This Row],[Fecha de transacción]],"DDDD")</f>
        <v>domingo</v>
      </c>
      <c r="D121" s="3">
        <v>45135</v>
      </c>
      <c r="E121" s="4">
        <f>datos_chargeback_2001_1!$D121-datos_chargeback_2001_1!$B121</f>
        <v>89</v>
      </c>
      <c r="F121" s="5">
        <f>datos_chargeback_2001_1!$G121/100</f>
        <v>332.42</v>
      </c>
      <c r="G121" s="6">
        <v>33242</v>
      </c>
      <c r="H121" s="5">
        <f t="shared" si="1"/>
        <v>0</v>
      </c>
      <c r="I121" s="5">
        <v>0</v>
      </c>
      <c r="J121" s="6" t="s">
        <v>38</v>
      </c>
      <c r="K121" s="6" t="s">
        <v>25</v>
      </c>
      <c r="L121" s="6" t="s">
        <v>74</v>
      </c>
      <c r="M121" s="6" t="s">
        <v>59</v>
      </c>
      <c r="N121" s="6" t="s">
        <v>42</v>
      </c>
      <c r="O121" s="6" t="s">
        <v>29</v>
      </c>
      <c r="P121" s="6" t="s">
        <v>54</v>
      </c>
      <c r="Q121" s="6" t="s">
        <v>55</v>
      </c>
      <c r="R121" s="6">
        <v>33242</v>
      </c>
      <c r="S121" s="6" t="s">
        <v>474</v>
      </c>
      <c r="T121" s="6" t="s">
        <v>46</v>
      </c>
      <c r="U121" s="5">
        <f>datos_chargeback_2001_1!$V121/100</f>
        <v>332.42</v>
      </c>
      <c r="V121" s="6">
        <v>33242</v>
      </c>
      <c r="W121" s="5">
        <f>datos_chargeback_2001_1!$X121/100</f>
        <v>0</v>
      </c>
      <c r="X121" s="6">
        <v>0</v>
      </c>
      <c r="Y121" s="5">
        <f>datos_chargeback_2001_1!$Z121/100</f>
        <v>0</v>
      </c>
      <c r="Z121" s="6">
        <v>0</v>
      </c>
      <c r="AA121" s="6" t="s">
        <v>475</v>
      </c>
      <c r="AB121" s="6" t="s">
        <v>48</v>
      </c>
      <c r="AC121" s="8">
        <v>45046</v>
      </c>
      <c r="AD121" s="5">
        <f>datos_chargeback_2001_1!$AE121/100</f>
        <v>825.31</v>
      </c>
      <c r="AE121" s="6">
        <v>82531</v>
      </c>
      <c r="AF121" s="6" t="s">
        <v>53</v>
      </c>
    </row>
    <row r="122" spans="1:32" x14ac:dyDescent="0.3">
      <c r="A122" s="35" t="s">
        <v>477</v>
      </c>
      <c r="B122" s="9">
        <v>45047</v>
      </c>
      <c r="C122" s="9" t="str">
        <f>TEXT(Tabla10[[#This Row],[Fecha de transacción]],"DDDD")</f>
        <v>lunes</v>
      </c>
      <c r="D122" s="9">
        <v>45113</v>
      </c>
      <c r="E122" s="10">
        <f>datos_chargeback_2001_1!$D122-datos_chargeback_2001_1!$B122</f>
        <v>66</v>
      </c>
      <c r="F122" s="11">
        <f>datos_chargeback_2001_1!$G122/100</f>
        <v>389.55</v>
      </c>
      <c r="G122" s="12">
        <v>38955</v>
      </c>
      <c r="H122" s="11">
        <f t="shared" si="1"/>
        <v>0</v>
      </c>
      <c r="I122" s="11">
        <v>1.33</v>
      </c>
      <c r="J122" s="12" t="s">
        <v>24</v>
      </c>
      <c r="K122" s="12" t="s">
        <v>25</v>
      </c>
      <c r="L122" s="12" t="s">
        <v>80</v>
      </c>
      <c r="M122" s="12" t="s">
        <v>59</v>
      </c>
      <c r="N122" s="12" t="s">
        <v>42</v>
      </c>
      <c r="O122" s="12" t="s">
        <v>114</v>
      </c>
      <c r="P122" s="12" t="s">
        <v>54</v>
      </c>
      <c r="Q122" s="12" t="s">
        <v>75</v>
      </c>
      <c r="R122" s="12">
        <v>38955</v>
      </c>
      <c r="S122" s="12" t="s">
        <v>478</v>
      </c>
      <c r="T122" s="12" t="s">
        <v>46</v>
      </c>
      <c r="U122" s="11">
        <f>datos_chargeback_2001_1!$V122/100</f>
        <v>389.55</v>
      </c>
      <c r="V122" s="12">
        <v>38955</v>
      </c>
      <c r="W122" s="11">
        <f>datos_chargeback_2001_1!$X122/100</f>
        <v>0</v>
      </c>
      <c r="X122" s="12">
        <v>0</v>
      </c>
      <c r="Y122" s="11">
        <f>datos_chargeback_2001_1!$Z122/100</f>
        <v>0</v>
      </c>
      <c r="Z122" s="12">
        <v>0</v>
      </c>
      <c r="AA122" s="12" t="s">
        <v>479</v>
      </c>
      <c r="AB122" s="12" t="s">
        <v>48</v>
      </c>
      <c r="AC122" s="19">
        <v>45047</v>
      </c>
      <c r="AD122" s="11">
        <f>datos_chargeback_2001_1!$AE122/100</f>
        <v>213.34</v>
      </c>
      <c r="AE122" s="12">
        <v>21334</v>
      </c>
      <c r="AF122" s="12" t="s">
        <v>50</v>
      </c>
    </row>
    <row r="123" spans="1:32" x14ac:dyDescent="0.3">
      <c r="A123" s="36" t="s">
        <v>481</v>
      </c>
      <c r="B123" s="14">
        <v>45048</v>
      </c>
      <c r="C123" s="14" t="str">
        <f>TEXT(Tabla10[[#This Row],[Fecha de transacción]],"DDDD")</f>
        <v>martes</v>
      </c>
      <c r="D123" s="14">
        <v>45117</v>
      </c>
      <c r="E123" s="15">
        <f>datos_chargeback_2001_1!$D123-datos_chargeback_2001_1!$B123</f>
        <v>69</v>
      </c>
      <c r="F123" s="16">
        <f>datos_chargeback_2001_1!$G123/100</f>
        <v>275.70999999999998</v>
      </c>
      <c r="G123" s="17">
        <v>27571</v>
      </c>
      <c r="H123" s="16">
        <f t="shared" si="1"/>
        <v>0</v>
      </c>
      <c r="I123" s="16">
        <v>0.09</v>
      </c>
      <c r="J123" s="17" t="s">
        <v>38</v>
      </c>
      <c r="K123" s="17" t="s">
        <v>25</v>
      </c>
      <c r="L123" s="17" t="s">
        <v>119</v>
      </c>
      <c r="M123" s="17" t="s">
        <v>52</v>
      </c>
      <c r="N123" s="17" t="s">
        <v>42</v>
      </c>
      <c r="O123" s="17" t="s">
        <v>29</v>
      </c>
      <c r="P123" s="17" t="s">
        <v>30</v>
      </c>
      <c r="Q123" s="17" t="s">
        <v>66</v>
      </c>
      <c r="R123" s="17">
        <v>27571</v>
      </c>
      <c r="S123" s="17" t="s">
        <v>482</v>
      </c>
      <c r="T123" s="17" t="s">
        <v>46</v>
      </c>
      <c r="U123" s="16">
        <f>datos_chargeback_2001_1!$V123/100</f>
        <v>275.70999999999998</v>
      </c>
      <c r="V123" s="17">
        <v>27571</v>
      </c>
      <c r="W123" s="16">
        <f>datos_chargeback_2001_1!$X123/100</f>
        <v>0</v>
      </c>
      <c r="X123" s="17">
        <v>0</v>
      </c>
      <c r="Y123" s="16">
        <f>datos_chargeback_2001_1!$Z123/100</f>
        <v>0</v>
      </c>
      <c r="Z123" s="17">
        <v>0</v>
      </c>
      <c r="AA123" s="17" t="s">
        <v>483</v>
      </c>
      <c r="AB123" s="17" t="s">
        <v>35</v>
      </c>
      <c r="AC123" s="20" t="s">
        <v>35</v>
      </c>
      <c r="AD123" s="16">
        <f>datos_chargeback_2001_1!$AE123/100</f>
        <v>0</v>
      </c>
      <c r="AE123" s="17">
        <v>0</v>
      </c>
      <c r="AF123" s="17" t="s">
        <v>64</v>
      </c>
    </row>
    <row r="124" spans="1:32" x14ac:dyDescent="0.3">
      <c r="A124" s="34" t="s">
        <v>484</v>
      </c>
      <c r="B124" s="3">
        <v>45049</v>
      </c>
      <c r="C124" s="3" t="str">
        <f>TEXT(Tabla10[[#This Row],[Fecha de transacción]],"DDDD")</f>
        <v>miércoles</v>
      </c>
      <c r="D124" s="3">
        <v>45126</v>
      </c>
      <c r="E124" s="4">
        <f>datos_chargeback_2001_1!$D124-datos_chargeback_2001_1!$B124</f>
        <v>77</v>
      </c>
      <c r="F124" s="5">
        <f>datos_chargeback_2001_1!$G124/100</f>
        <v>386.68</v>
      </c>
      <c r="G124" s="6">
        <v>38668</v>
      </c>
      <c r="H124" s="5">
        <f t="shared" si="1"/>
        <v>0</v>
      </c>
      <c r="I124" s="5">
        <v>0.84</v>
      </c>
      <c r="J124" s="6" t="s">
        <v>38</v>
      </c>
      <c r="K124" s="6" t="s">
        <v>25</v>
      </c>
      <c r="L124" s="6" t="s">
        <v>80</v>
      </c>
      <c r="M124" s="6" t="s">
        <v>27</v>
      </c>
      <c r="N124" s="6" t="s">
        <v>28</v>
      </c>
      <c r="O124" s="6" t="s">
        <v>53</v>
      </c>
      <c r="P124" s="6" t="s">
        <v>54</v>
      </c>
      <c r="Q124" s="6" t="s">
        <v>55</v>
      </c>
      <c r="R124" s="6">
        <v>38668</v>
      </c>
      <c r="S124" s="6" t="s">
        <v>485</v>
      </c>
      <c r="T124" s="6" t="s">
        <v>33</v>
      </c>
      <c r="U124" s="5">
        <f>datos_chargeback_2001_1!$V124/100</f>
        <v>0</v>
      </c>
      <c r="V124" s="6">
        <v>0</v>
      </c>
      <c r="W124" s="5">
        <f>datos_chargeback_2001_1!$X124/100</f>
        <v>0</v>
      </c>
      <c r="X124" s="6">
        <v>0</v>
      </c>
      <c r="Y124" s="5">
        <f>datos_chargeback_2001_1!$Z124/100</f>
        <v>386.68</v>
      </c>
      <c r="Z124" s="6">
        <v>38668</v>
      </c>
      <c r="AA124" s="6" t="s">
        <v>486</v>
      </c>
      <c r="AB124" s="6" t="s">
        <v>48</v>
      </c>
      <c r="AC124" s="8">
        <v>45049</v>
      </c>
      <c r="AD124" s="5">
        <f>datos_chargeback_2001_1!$AE124/100</f>
        <v>817.81</v>
      </c>
      <c r="AE124" s="6">
        <v>81781</v>
      </c>
      <c r="AF124" s="6" t="s">
        <v>64</v>
      </c>
    </row>
    <row r="125" spans="1:32" x14ac:dyDescent="0.3">
      <c r="A125" s="36" t="s">
        <v>488</v>
      </c>
      <c r="B125" s="14">
        <v>45050</v>
      </c>
      <c r="C125" s="14" t="str">
        <f>TEXT(Tabla10[[#This Row],[Fecha de transacción]],"DDDD")</f>
        <v>jueves</v>
      </c>
      <c r="D125" s="14">
        <v>45115</v>
      </c>
      <c r="E125" s="15">
        <f>datos_chargeback_2001_1!$D125-datos_chargeback_2001_1!$B125</f>
        <v>65</v>
      </c>
      <c r="F125" s="16">
        <f>datos_chargeback_2001_1!$G125/100</f>
        <v>129.53</v>
      </c>
      <c r="G125" s="17">
        <v>12953</v>
      </c>
      <c r="H125" s="16">
        <f t="shared" si="1"/>
        <v>0</v>
      </c>
      <c r="I125" s="16">
        <v>0</v>
      </c>
      <c r="J125" s="17" t="s">
        <v>38</v>
      </c>
      <c r="K125" s="17" t="s">
        <v>25</v>
      </c>
      <c r="L125" s="17" t="s">
        <v>74</v>
      </c>
      <c r="M125" s="17" t="s">
        <v>85</v>
      </c>
      <c r="N125" s="17" t="s">
        <v>42</v>
      </c>
      <c r="O125" s="17" t="s">
        <v>114</v>
      </c>
      <c r="P125" s="17" t="s">
        <v>54</v>
      </c>
      <c r="Q125" s="17" t="s">
        <v>31</v>
      </c>
      <c r="R125" s="17">
        <v>12953</v>
      </c>
      <c r="S125" s="17" t="s">
        <v>489</v>
      </c>
      <c r="T125" s="17" t="s">
        <v>46</v>
      </c>
      <c r="U125" s="16">
        <f>datos_chargeback_2001_1!$V125/100</f>
        <v>129.53</v>
      </c>
      <c r="V125" s="17">
        <v>12953</v>
      </c>
      <c r="W125" s="16">
        <f>datos_chargeback_2001_1!$X125/100</f>
        <v>0</v>
      </c>
      <c r="X125" s="17">
        <v>0</v>
      </c>
      <c r="Y125" s="16">
        <f>datos_chargeback_2001_1!$Z125/100</f>
        <v>0</v>
      </c>
      <c r="Z125" s="17">
        <v>0</v>
      </c>
      <c r="AA125" s="17" t="s">
        <v>490</v>
      </c>
      <c r="AB125" s="17" t="s">
        <v>35</v>
      </c>
      <c r="AC125" s="20" t="s">
        <v>35</v>
      </c>
      <c r="AD125" s="16">
        <f>datos_chargeback_2001_1!$AE125/100</f>
        <v>0</v>
      </c>
      <c r="AE125" s="17">
        <v>0</v>
      </c>
      <c r="AF125" s="17" t="s">
        <v>36</v>
      </c>
    </row>
    <row r="126" spans="1:32" x14ac:dyDescent="0.3">
      <c r="A126" s="34" t="s">
        <v>491</v>
      </c>
      <c r="B126" s="3">
        <v>45051</v>
      </c>
      <c r="C126" s="3" t="str">
        <f>TEXT(Tabla10[[#This Row],[Fecha de transacción]],"DDDD")</f>
        <v>viernes</v>
      </c>
      <c r="D126" s="3">
        <v>45120</v>
      </c>
      <c r="E126" s="4">
        <f>datos_chargeback_2001_1!$D126-datos_chargeback_2001_1!$B126</f>
        <v>69</v>
      </c>
      <c r="F126" s="5">
        <f>datos_chargeback_2001_1!$G126/100</f>
        <v>33.35</v>
      </c>
      <c r="G126" s="6">
        <v>3335</v>
      </c>
      <c r="H126" s="5">
        <f t="shared" si="1"/>
        <v>0</v>
      </c>
      <c r="I126" s="5">
        <v>0</v>
      </c>
      <c r="J126" s="6" t="s">
        <v>38</v>
      </c>
      <c r="K126" s="6" t="s">
        <v>25</v>
      </c>
      <c r="L126" s="6" t="s">
        <v>40</v>
      </c>
      <c r="M126" s="6" t="s">
        <v>27</v>
      </c>
      <c r="N126" s="6" t="s">
        <v>42</v>
      </c>
      <c r="O126" s="6" t="s">
        <v>36</v>
      </c>
      <c r="P126" s="6" t="s">
        <v>30</v>
      </c>
      <c r="Q126" s="6" t="s">
        <v>31</v>
      </c>
      <c r="R126" s="6">
        <v>3335</v>
      </c>
      <c r="S126" s="6" t="s">
        <v>492</v>
      </c>
      <c r="T126" s="6" t="s">
        <v>61</v>
      </c>
      <c r="U126" s="5">
        <f>datos_chargeback_2001_1!$V126/100</f>
        <v>0</v>
      </c>
      <c r="V126" s="6">
        <v>0</v>
      </c>
      <c r="W126" s="5">
        <f>datos_chargeback_2001_1!$X126/100</f>
        <v>33.35</v>
      </c>
      <c r="X126" s="6">
        <v>3335</v>
      </c>
      <c r="Y126" s="5">
        <f>datos_chargeback_2001_1!$Z126/100</f>
        <v>0</v>
      </c>
      <c r="Z126" s="6">
        <v>0</v>
      </c>
      <c r="AA126" s="6" t="s">
        <v>493</v>
      </c>
      <c r="AB126" s="6" t="s">
        <v>48</v>
      </c>
      <c r="AC126" s="8">
        <v>45051</v>
      </c>
      <c r="AD126" s="5">
        <f>datos_chargeback_2001_1!$AE126/100</f>
        <v>406.04</v>
      </c>
      <c r="AE126" s="6">
        <v>40604</v>
      </c>
      <c r="AF126" s="6" t="s">
        <v>36</v>
      </c>
    </row>
    <row r="127" spans="1:32" x14ac:dyDescent="0.3">
      <c r="A127" s="36" t="s">
        <v>495</v>
      </c>
      <c r="B127" s="14">
        <v>45052</v>
      </c>
      <c r="C127" s="14" t="str">
        <f>TEXT(Tabla10[[#This Row],[Fecha de transacción]],"DDDD")</f>
        <v>sábado</v>
      </c>
      <c r="D127" s="14">
        <v>45142</v>
      </c>
      <c r="E127" s="15">
        <f>datos_chargeback_2001_1!$D127-datos_chargeback_2001_1!$B127</f>
        <v>90</v>
      </c>
      <c r="F127" s="16">
        <f>datos_chargeback_2001_1!$G127/100</f>
        <v>612.92999999999995</v>
      </c>
      <c r="G127" s="17">
        <v>61293</v>
      </c>
      <c r="H127" s="16">
        <f t="shared" si="1"/>
        <v>0</v>
      </c>
      <c r="I127" s="16">
        <v>0</v>
      </c>
      <c r="J127" s="17" t="s">
        <v>38</v>
      </c>
      <c r="K127" s="17" t="s">
        <v>25</v>
      </c>
      <c r="L127" s="17" t="s">
        <v>26</v>
      </c>
      <c r="M127" s="17" t="s">
        <v>41</v>
      </c>
      <c r="N127" s="17" t="s">
        <v>42</v>
      </c>
      <c r="O127" s="17" t="s">
        <v>114</v>
      </c>
      <c r="P127" s="17" t="s">
        <v>30</v>
      </c>
      <c r="Q127" s="17" t="s">
        <v>66</v>
      </c>
      <c r="R127" s="17">
        <v>61293</v>
      </c>
      <c r="S127" s="17" t="s">
        <v>496</v>
      </c>
      <c r="T127" s="17" t="s">
        <v>61</v>
      </c>
      <c r="U127" s="16">
        <f>datos_chargeback_2001_1!$V127/100</f>
        <v>0</v>
      </c>
      <c r="V127" s="17">
        <v>0</v>
      </c>
      <c r="W127" s="16">
        <f>datos_chargeback_2001_1!$X127/100</f>
        <v>612.92999999999995</v>
      </c>
      <c r="X127" s="17">
        <v>61293</v>
      </c>
      <c r="Y127" s="16">
        <f>datos_chargeback_2001_1!$Z127/100</f>
        <v>0</v>
      </c>
      <c r="Z127" s="17">
        <v>0</v>
      </c>
      <c r="AA127" s="17" t="s">
        <v>497</v>
      </c>
      <c r="AB127" s="17" t="s">
        <v>48</v>
      </c>
      <c r="AC127" s="18">
        <v>45052</v>
      </c>
      <c r="AD127" s="16">
        <f>datos_chargeback_2001_1!$AE127/100</f>
        <v>962.94</v>
      </c>
      <c r="AE127" s="17">
        <v>96294</v>
      </c>
      <c r="AF127" s="17" t="s">
        <v>64</v>
      </c>
    </row>
    <row r="128" spans="1:32" x14ac:dyDescent="0.3">
      <c r="A128" s="34" t="s">
        <v>499</v>
      </c>
      <c r="B128" s="3">
        <v>45053</v>
      </c>
      <c r="C128" s="3" t="str">
        <f>TEXT(Tabla10[[#This Row],[Fecha de transacción]],"DDDD")</f>
        <v>domingo</v>
      </c>
      <c r="D128" s="3">
        <v>45137</v>
      </c>
      <c r="E128" s="4">
        <f>datos_chargeback_2001_1!$D128-datos_chargeback_2001_1!$B128</f>
        <v>84</v>
      </c>
      <c r="F128" s="5">
        <f>datos_chargeback_2001_1!$G128/100</f>
        <v>825.99</v>
      </c>
      <c r="G128" s="6">
        <v>82599</v>
      </c>
      <c r="H128" s="5">
        <f t="shared" si="1"/>
        <v>0</v>
      </c>
      <c r="I128" s="5">
        <v>0.95</v>
      </c>
      <c r="J128" s="6" t="s">
        <v>24</v>
      </c>
      <c r="K128" s="6" t="s">
        <v>25</v>
      </c>
      <c r="L128" s="6" t="s">
        <v>40</v>
      </c>
      <c r="M128" s="6" t="s">
        <v>27</v>
      </c>
      <c r="N128" s="6" t="s">
        <v>28</v>
      </c>
      <c r="O128" s="6" t="s">
        <v>53</v>
      </c>
      <c r="P128" s="6" t="s">
        <v>54</v>
      </c>
      <c r="Q128" s="6" t="s">
        <v>31</v>
      </c>
      <c r="R128" s="6">
        <v>82599</v>
      </c>
      <c r="S128" s="6" t="s">
        <v>500</v>
      </c>
      <c r="T128" s="6" t="s">
        <v>33</v>
      </c>
      <c r="U128" s="5">
        <f>datos_chargeback_2001_1!$V128/100</f>
        <v>0</v>
      </c>
      <c r="V128" s="6">
        <v>0</v>
      </c>
      <c r="W128" s="5">
        <f>datos_chargeback_2001_1!$X128/100</f>
        <v>0</v>
      </c>
      <c r="X128" s="6">
        <v>0</v>
      </c>
      <c r="Y128" s="5">
        <f>datos_chargeback_2001_1!$Z128/100</f>
        <v>825.99</v>
      </c>
      <c r="Z128" s="6">
        <v>82599</v>
      </c>
      <c r="AA128" s="6" t="s">
        <v>501</v>
      </c>
      <c r="AB128" s="6" t="s">
        <v>48</v>
      </c>
      <c r="AC128" s="8">
        <v>45053</v>
      </c>
      <c r="AD128" s="5">
        <f>datos_chargeback_2001_1!$AE128/100</f>
        <v>553.78</v>
      </c>
      <c r="AE128" s="6">
        <v>55378</v>
      </c>
      <c r="AF128" s="6" t="s">
        <v>36</v>
      </c>
    </row>
    <row r="129" spans="1:32" x14ac:dyDescent="0.3">
      <c r="A129" s="34" t="s">
        <v>503</v>
      </c>
      <c r="B129" s="3">
        <v>45054</v>
      </c>
      <c r="C129" s="3" t="str">
        <f>TEXT(Tabla10[[#This Row],[Fecha de transacción]],"DDDD")</f>
        <v>lunes</v>
      </c>
      <c r="D129" s="3">
        <v>45119</v>
      </c>
      <c r="E129" s="4">
        <f>datos_chargeback_2001_1!$D129-datos_chargeback_2001_1!$B129</f>
        <v>65</v>
      </c>
      <c r="F129" s="5">
        <f>datos_chargeback_2001_1!$G129/100</f>
        <v>851.26</v>
      </c>
      <c r="G129" s="6">
        <v>85126</v>
      </c>
      <c r="H129" s="5">
        <f t="shared" si="1"/>
        <v>0</v>
      </c>
      <c r="I129" s="5">
        <v>1.18</v>
      </c>
      <c r="J129" s="6" t="s">
        <v>38</v>
      </c>
      <c r="K129" s="6" t="s">
        <v>25</v>
      </c>
      <c r="L129" s="6" t="s">
        <v>109</v>
      </c>
      <c r="M129" s="6" t="s">
        <v>52</v>
      </c>
      <c r="N129" s="6" t="s">
        <v>42</v>
      </c>
      <c r="O129" s="6" t="s">
        <v>36</v>
      </c>
      <c r="P129" s="6" t="s">
        <v>30</v>
      </c>
      <c r="Q129" s="6" t="s">
        <v>66</v>
      </c>
      <c r="R129" s="6">
        <v>85126</v>
      </c>
      <c r="S129" s="6" t="s">
        <v>504</v>
      </c>
      <c r="T129" s="6" t="s">
        <v>61</v>
      </c>
      <c r="U129" s="5">
        <f>datos_chargeback_2001_1!$V129/100</f>
        <v>0</v>
      </c>
      <c r="V129" s="6">
        <v>0</v>
      </c>
      <c r="W129" s="5">
        <f>datos_chargeback_2001_1!$X129/100</f>
        <v>851.26</v>
      </c>
      <c r="X129" s="6">
        <v>85126</v>
      </c>
      <c r="Y129" s="5">
        <f>datos_chargeback_2001_1!$Z129/100</f>
        <v>0</v>
      </c>
      <c r="Z129" s="6">
        <v>0</v>
      </c>
      <c r="AA129" s="6" t="s">
        <v>505</v>
      </c>
      <c r="AB129" s="6" t="s">
        <v>35</v>
      </c>
      <c r="AC129" s="7" t="s">
        <v>35</v>
      </c>
      <c r="AD129" s="5">
        <f>datos_chargeback_2001_1!$AE129/100</f>
        <v>0</v>
      </c>
      <c r="AE129" s="6">
        <v>0</v>
      </c>
      <c r="AF129" s="6" t="s">
        <v>29</v>
      </c>
    </row>
    <row r="130" spans="1:32" x14ac:dyDescent="0.3">
      <c r="A130" s="34" t="s">
        <v>506</v>
      </c>
      <c r="B130" s="3">
        <v>45055</v>
      </c>
      <c r="C130" s="3" t="str">
        <f>TEXT(Tabla10[[#This Row],[Fecha de transacción]],"DDDD")</f>
        <v>martes</v>
      </c>
      <c r="D130" s="3">
        <v>45141</v>
      </c>
      <c r="E130" s="4">
        <f>datos_chargeback_2001_1!$D130-datos_chargeback_2001_1!$B130</f>
        <v>86</v>
      </c>
      <c r="F130" s="5">
        <f>datos_chargeback_2001_1!$G130/100</f>
        <v>161.93</v>
      </c>
      <c r="G130" s="6">
        <v>16193</v>
      </c>
      <c r="H130" s="5">
        <f t="shared" ref="H130:H193" si="2">IF(COUNTIF($A$2:$A$1373,A130)=1,0,IF(F130=_xlfn.AGGREGATE(14,6,$F$2:$F$1373/($A$2:$A$1373=A130),1),_xlfn.AGGREGATE(15,6,$F$2:$F$1373/($A$2:$A$1373=A130),1),""))</f>
        <v>0</v>
      </c>
      <c r="I130" s="5">
        <v>0</v>
      </c>
      <c r="J130" s="6" t="s">
        <v>24</v>
      </c>
      <c r="K130" s="6" t="s">
        <v>25</v>
      </c>
      <c r="L130" s="6" t="s">
        <v>74</v>
      </c>
      <c r="M130" s="6" t="s">
        <v>41</v>
      </c>
      <c r="N130" s="6" t="s">
        <v>42</v>
      </c>
      <c r="O130" s="6" t="s">
        <v>64</v>
      </c>
      <c r="P130" s="6" t="s">
        <v>30</v>
      </c>
      <c r="Q130" s="6" t="s">
        <v>44</v>
      </c>
      <c r="R130" s="6">
        <v>16193</v>
      </c>
      <c r="S130" s="6" t="s">
        <v>507</v>
      </c>
      <c r="T130" s="6" t="s">
        <v>116</v>
      </c>
      <c r="U130" s="5">
        <f>datos_chargeback_2001_1!$V130/100</f>
        <v>161.93</v>
      </c>
      <c r="V130" s="6">
        <v>16193</v>
      </c>
      <c r="W130" s="5">
        <f>datos_chargeback_2001_1!$X130/100</f>
        <v>0</v>
      </c>
      <c r="X130" s="6">
        <v>0</v>
      </c>
      <c r="Y130" s="5">
        <f>datos_chargeback_2001_1!$Z130/100</f>
        <v>0</v>
      </c>
      <c r="Z130" s="6">
        <v>0</v>
      </c>
      <c r="AA130" s="6" t="s">
        <v>508</v>
      </c>
      <c r="AB130" s="6" t="s">
        <v>48</v>
      </c>
      <c r="AC130" s="8">
        <v>45055</v>
      </c>
      <c r="AD130" s="5">
        <f>datos_chargeback_2001_1!$AE130/100</f>
        <v>218.99</v>
      </c>
      <c r="AE130" s="6">
        <v>21899</v>
      </c>
      <c r="AF130" s="6" t="s">
        <v>29</v>
      </c>
    </row>
    <row r="131" spans="1:32" x14ac:dyDescent="0.3">
      <c r="A131" s="36" t="s">
        <v>510</v>
      </c>
      <c r="B131" s="14">
        <v>45056</v>
      </c>
      <c r="C131" s="14" t="str">
        <f>TEXT(Tabla10[[#This Row],[Fecha de transacción]],"DDDD")</f>
        <v>miércoles</v>
      </c>
      <c r="D131" s="14">
        <v>45142</v>
      </c>
      <c r="E131" s="15">
        <f>datos_chargeback_2001_1!$D131-datos_chargeback_2001_1!$B131</f>
        <v>86</v>
      </c>
      <c r="F131" s="16">
        <f>datos_chargeback_2001_1!$G131/100</f>
        <v>203.72</v>
      </c>
      <c r="G131" s="17">
        <v>20372</v>
      </c>
      <c r="H131" s="16">
        <f t="shared" si="2"/>
        <v>0</v>
      </c>
      <c r="I131" s="16">
        <v>0</v>
      </c>
      <c r="J131" s="17" t="s">
        <v>24</v>
      </c>
      <c r="K131" s="17" t="s">
        <v>25</v>
      </c>
      <c r="L131" s="17" t="s">
        <v>119</v>
      </c>
      <c r="M131" s="17" t="s">
        <v>93</v>
      </c>
      <c r="N131" s="17" t="s">
        <v>42</v>
      </c>
      <c r="O131" s="17" t="s">
        <v>36</v>
      </c>
      <c r="P131" s="17" t="s">
        <v>54</v>
      </c>
      <c r="Q131" s="17" t="s">
        <v>31</v>
      </c>
      <c r="R131" s="17">
        <v>20372</v>
      </c>
      <c r="S131" s="17" t="s">
        <v>482</v>
      </c>
      <c r="T131" s="17" t="s">
        <v>116</v>
      </c>
      <c r="U131" s="16">
        <f>datos_chargeback_2001_1!$V131/100</f>
        <v>203.72</v>
      </c>
      <c r="V131" s="17">
        <v>20372</v>
      </c>
      <c r="W131" s="16">
        <f>datos_chargeback_2001_1!$X131/100</f>
        <v>0</v>
      </c>
      <c r="X131" s="17">
        <v>0</v>
      </c>
      <c r="Y131" s="16">
        <f>datos_chargeback_2001_1!$Z131/100</f>
        <v>0</v>
      </c>
      <c r="Z131" s="17">
        <v>0</v>
      </c>
      <c r="AA131" s="17" t="s">
        <v>511</v>
      </c>
      <c r="AB131" s="17" t="s">
        <v>48</v>
      </c>
      <c r="AC131" s="18">
        <v>45056</v>
      </c>
      <c r="AD131" s="16">
        <f>datos_chargeback_2001_1!$AE131/100</f>
        <v>1.45</v>
      </c>
      <c r="AE131" s="17">
        <v>145</v>
      </c>
      <c r="AF131" s="17" t="s">
        <v>64</v>
      </c>
    </row>
    <row r="132" spans="1:32" x14ac:dyDescent="0.3">
      <c r="A132" s="35" t="s">
        <v>513</v>
      </c>
      <c r="B132" s="9">
        <v>45057</v>
      </c>
      <c r="C132" s="9" t="str">
        <f>TEXT(Tabla10[[#This Row],[Fecha de transacción]],"DDDD")</f>
        <v>jueves</v>
      </c>
      <c r="D132" s="9">
        <v>45121</v>
      </c>
      <c r="E132" s="10">
        <f>datos_chargeback_2001_1!$D132-datos_chargeback_2001_1!$B132</f>
        <v>64</v>
      </c>
      <c r="F132" s="11">
        <f>datos_chargeback_2001_1!$G132/100</f>
        <v>70.819999999999993</v>
      </c>
      <c r="G132" s="12">
        <v>7082</v>
      </c>
      <c r="H132" s="11">
        <f t="shared" si="2"/>
        <v>0</v>
      </c>
      <c r="I132" s="11">
        <v>0.96</v>
      </c>
      <c r="J132" s="12" t="s">
        <v>24</v>
      </c>
      <c r="K132" s="12" t="s">
        <v>25</v>
      </c>
      <c r="L132" s="12" t="s">
        <v>80</v>
      </c>
      <c r="M132" s="12" t="s">
        <v>85</v>
      </c>
      <c r="N132" s="12" t="s">
        <v>42</v>
      </c>
      <c r="O132" s="12" t="s">
        <v>70</v>
      </c>
      <c r="P132" s="12" t="s">
        <v>30</v>
      </c>
      <c r="Q132" s="12" t="s">
        <v>75</v>
      </c>
      <c r="R132" s="12">
        <v>70820</v>
      </c>
      <c r="S132" s="12" t="s">
        <v>514</v>
      </c>
      <c r="T132" s="12" t="s">
        <v>116</v>
      </c>
      <c r="U132" s="11">
        <f>datos_chargeback_2001_1!$V132/100</f>
        <v>708.2</v>
      </c>
      <c r="V132" s="12">
        <v>70820</v>
      </c>
      <c r="W132" s="11">
        <f>datos_chargeback_2001_1!$X132/100</f>
        <v>0</v>
      </c>
      <c r="X132" s="12">
        <v>0</v>
      </c>
      <c r="Y132" s="11">
        <f>datos_chargeback_2001_1!$Z132/100</f>
        <v>0</v>
      </c>
      <c r="Z132" s="12">
        <v>0</v>
      </c>
      <c r="AA132" s="12" t="s">
        <v>515</v>
      </c>
      <c r="AB132" s="12" t="s">
        <v>48</v>
      </c>
      <c r="AC132" s="19">
        <v>45057</v>
      </c>
      <c r="AD132" s="11">
        <f>datos_chargeback_2001_1!$AE132/100</f>
        <v>425.83</v>
      </c>
      <c r="AE132" s="12">
        <v>42583</v>
      </c>
      <c r="AF132" s="12" t="s">
        <v>64</v>
      </c>
    </row>
    <row r="133" spans="1:32" x14ac:dyDescent="0.3">
      <c r="A133" s="34" t="s">
        <v>517</v>
      </c>
      <c r="B133" s="3">
        <v>45058</v>
      </c>
      <c r="C133" s="3" t="str">
        <f>TEXT(Tabla10[[#This Row],[Fecha de transacción]],"DDDD")</f>
        <v>viernes</v>
      </c>
      <c r="D133" s="3">
        <v>45127</v>
      </c>
      <c r="E133" s="4">
        <f>datos_chargeback_2001_1!$D133-datos_chargeback_2001_1!$B133</f>
        <v>69</v>
      </c>
      <c r="F133" s="5">
        <f>datos_chargeback_2001_1!$G133/100</f>
        <v>400.04</v>
      </c>
      <c r="G133" s="6">
        <v>40004</v>
      </c>
      <c r="H133" s="5">
        <f t="shared" si="2"/>
        <v>0</v>
      </c>
      <c r="I133" s="5">
        <v>0</v>
      </c>
      <c r="J133" s="6" t="s">
        <v>38</v>
      </c>
      <c r="K133" s="6" t="s">
        <v>25</v>
      </c>
      <c r="L133" s="6" t="s">
        <v>109</v>
      </c>
      <c r="M133" s="6" t="s">
        <v>41</v>
      </c>
      <c r="N133" s="6" t="s">
        <v>28</v>
      </c>
      <c r="O133" s="6" t="s">
        <v>70</v>
      </c>
      <c r="P133" s="6" t="s">
        <v>30</v>
      </c>
      <c r="Q133" s="6" t="s">
        <v>66</v>
      </c>
      <c r="R133" s="6">
        <v>40004</v>
      </c>
      <c r="S133" s="6" t="s">
        <v>518</v>
      </c>
      <c r="T133" s="6" t="s">
        <v>33</v>
      </c>
      <c r="U133" s="5">
        <f>datos_chargeback_2001_1!$V133/100</f>
        <v>0</v>
      </c>
      <c r="V133" s="6">
        <v>0</v>
      </c>
      <c r="W133" s="5">
        <f>datos_chargeback_2001_1!$X133/100</f>
        <v>0</v>
      </c>
      <c r="X133" s="6">
        <v>0</v>
      </c>
      <c r="Y133" s="5">
        <f>datos_chargeback_2001_1!$Z133/100</f>
        <v>400.04</v>
      </c>
      <c r="Z133" s="6">
        <v>40004</v>
      </c>
      <c r="AA133" s="6" t="s">
        <v>519</v>
      </c>
      <c r="AB133" s="6" t="s">
        <v>48</v>
      </c>
      <c r="AC133" s="8">
        <v>45058</v>
      </c>
      <c r="AD133" s="5">
        <f>datos_chargeback_2001_1!$AE133/100</f>
        <v>865.22</v>
      </c>
      <c r="AE133" s="6">
        <v>86522</v>
      </c>
      <c r="AF133" s="6" t="s">
        <v>53</v>
      </c>
    </row>
    <row r="134" spans="1:32" x14ac:dyDescent="0.3">
      <c r="A134" s="35" t="s">
        <v>521</v>
      </c>
      <c r="B134" s="9">
        <v>45059</v>
      </c>
      <c r="C134" s="9" t="str">
        <f>TEXT(Tabla10[[#This Row],[Fecha de transacción]],"DDDD")</f>
        <v>sábado</v>
      </c>
      <c r="D134" s="9">
        <v>45147</v>
      </c>
      <c r="E134" s="10">
        <f>datos_chargeback_2001_1!$D134-datos_chargeback_2001_1!$B134</f>
        <v>88</v>
      </c>
      <c r="F134" s="11">
        <f>datos_chargeback_2001_1!$G134/100</f>
        <v>706.14</v>
      </c>
      <c r="G134" s="12">
        <v>70614</v>
      </c>
      <c r="H134" s="11">
        <f t="shared" si="2"/>
        <v>0</v>
      </c>
      <c r="I134" s="11">
        <v>0</v>
      </c>
      <c r="J134" s="12" t="s">
        <v>24</v>
      </c>
      <c r="K134" s="12" t="s">
        <v>25</v>
      </c>
      <c r="L134" s="12" t="s">
        <v>40</v>
      </c>
      <c r="M134" s="12" t="s">
        <v>41</v>
      </c>
      <c r="N134" s="12" t="s">
        <v>42</v>
      </c>
      <c r="O134" s="12" t="s">
        <v>36</v>
      </c>
      <c r="P134" s="12" t="s">
        <v>30</v>
      </c>
      <c r="Q134" s="12" t="s">
        <v>44</v>
      </c>
      <c r="R134" s="12">
        <v>70614</v>
      </c>
      <c r="S134" s="12" t="s">
        <v>522</v>
      </c>
      <c r="T134" s="12" t="s">
        <v>61</v>
      </c>
      <c r="U134" s="11">
        <f>datos_chargeback_2001_1!$V134/100</f>
        <v>0</v>
      </c>
      <c r="V134" s="12">
        <v>0</v>
      </c>
      <c r="W134" s="11">
        <f>datos_chargeback_2001_1!$X134/100</f>
        <v>706.14</v>
      </c>
      <c r="X134" s="12">
        <v>70614</v>
      </c>
      <c r="Y134" s="11">
        <f>datos_chargeback_2001_1!$Z134/100</f>
        <v>0</v>
      </c>
      <c r="Z134" s="12">
        <v>0</v>
      </c>
      <c r="AA134" s="12" t="s">
        <v>523</v>
      </c>
      <c r="AB134" s="12" t="s">
        <v>48</v>
      </c>
      <c r="AC134" s="19">
        <v>45059</v>
      </c>
      <c r="AD134" s="11">
        <f>datos_chargeback_2001_1!$AE134/100</f>
        <v>62.77</v>
      </c>
      <c r="AE134" s="12">
        <v>6277</v>
      </c>
      <c r="AF134" s="12" t="s">
        <v>53</v>
      </c>
    </row>
    <row r="135" spans="1:32" x14ac:dyDescent="0.3">
      <c r="A135" s="36" t="s">
        <v>525</v>
      </c>
      <c r="B135" s="14">
        <v>45060</v>
      </c>
      <c r="C135" s="14" t="str">
        <f>TEXT(Tabla10[[#This Row],[Fecha de transacción]],"DDDD")</f>
        <v>domingo</v>
      </c>
      <c r="D135" s="14">
        <v>45138</v>
      </c>
      <c r="E135" s="15">
        <f>datos_chargeback_2001_1!$D135-datos_chargeback_2001_1!$B135</f>
        <v>78</v>
      </c>
      <c r="F135" s="16">
        <f>datos_chargeback_2001_1!$G135/100</f>
        <v>396.43</v>
      </c>
      <c r="G135" s="17">
        <v>39643</v>
      </c>
      <c r="H135" s="16">
        <f t="shared" si="2"/>
        <v>0</v>
      </c>
      <c r="I135" s="16">
        <v>0.12</v>
      </c>
      <c r="J135" s="17" t="s">
        <v>38</v>
      </c>
      <c r="K135" s="17" t="s">
        <v>25</v>
      </c>
      <c r="L135" s="17" t="s">
        <v>26</v>
      </c>
      <c r="M135" s="17" t="s">
        <v>85</v>
      </c>
      <c r="N135" s="17" t="s">
        <v>42</v>
      </c>
      <c r="O135" s="17" t="s">
        <v>53</v>
      </c>
      <c r="P135" s="17" t="s">
        <v>54</v>
      </c>
      <c r="Q135" s="17" t="s">
        <v>66</v>
      </c>
      <c r="R135" s="17">
        <v>39643</v>
      </c>
      <c r="S135" s="17" t="s">
        <v>526</v>
      </c>
      <c r="T135" s="17" t="s">
        <v>61</v>
      </c>
      <c r="U135" s="16">
        <f>datos_chargeback_2001_1!$V135/100</f>
        <v>0</v>
      </c>
      <c r="V135" s="17">
        <v>0</v>
      </c>
      <c r="W135" s="16">
        <f>datos_chargeback_2001_1!$X135/100</f>
        <v>396.43</v>
      </c>
      <c r="X135" s="17">
        <v>39643</v>
      </c>
      <c r="Y135" s="16">
        <f>datos_chargeback_2001_1!$Z135/100</f>
        <v>0</v>
      </c>
      <c r="Z135" s="17">
        <v>0</v>
      </c>
      <c r="AA135" s="17" t="s">
        <v>527</v>
      </c>
      <c r="AB135" s="17" t="s">
        <v>35</v>
      </c>
      <c r="AC135" s="20" t="s">
        <v>35</v>
      </c>
      <c r="AD135" s="16">
        <f>datos_chargeback_2001_1!$AE135/100</f>
        <v>0</v>
      </c>
      <c r="AE135" s="17">
        <v>0</v>
      </c>
      <c r="AF135" s="17" t="s">
        <v>50</v>
      </c>
    </row>
    <row r="136" spans="1:32" x14ac:dyDescent="0.3">
      <c r="A136" s="34" t="s">
        <v>528</v>
      </c>
      <c r="B136" s="3">
        <v>45061</v>
      </c>
      <c r="C136" s="3" t="str">
        <f>TEXT(Tabla10[[#This Row],[Fecha de transacción]],"DDDD")</f>
        <v>lunes</v>
      </c>
      <c r="D136" s="3">
        <v>45142</v>
      </c>
      <c r="E136" s="4">
        <f>datos_chargeback_2001_1!$D136-datos_chargeback_2001_1!$B136</f>
        <v>81</v>
      </c>
      <c r="F136" s="5">
        <f>datos_chargeback_2001_1!$G136/100</f>
        <v>844.49</v>
      </c>
      <c r="G136" s="6">
        <v>84449</v>
      </c>
      <c r="H136" s="5">
        <f t="shared" si="2"/>
        <v>0</v>
      </c>
      <c r="I136" s="5">
        <v>0</v>
      </c>
      <c r="J136" s="6" t="s">
        <v>24</v>
      </c>
      <c r="K136" s="6" t="s">
        <v>25</v>
      </c>
      <c r="L136" s="6" t="s">
        <v>26</v>
      </c>
      <c r="M136" s="6" t="s">
        <v>85</v>
      </c>
      <c r="N136" s="6" t="s">
        <v>42</v>
      </c>
      <c r="O136" s="6" t="s">
        <v>50</v>
      </c>
      <c r="P136" s="6" t="s">
        <v>30</v>
      </c>
      <c r="Q136" s="6" t="s">
        <v>31</v>
      </c>
      <c r="R136" s="6">
        <v>84449</v>
      </c>
      <c r="S136" s="6" t="s">
        <v>529</v>
      </c>
      <c r="T136" s="6" t="s">
        <v>61</v>
      </c>
      <c r="U136" s="5">
        <f>datos_chargeback_2001_1!$V136/100</f>
        <v>0</v>
      </c>
      <c r="V136" s="6">
        <v>0</v>
      </c>
      <c r="W136" s="5">
        <f>datos_chargeback_2001_1!$X136/100</f>
        <v>844.49</v>
      </c>
      <c r="X136" s="6">
        <v>84449</v>
      </c>
      <c r="Y136" s="5">
        <f>datos_chargeback_2001_1!$Z136/100</f>
        <v>0</v>
      </c>
      <c r="Z136" s="6">
        <v>0</v>
      </c>
      <c r="AA136" s="6" t="s">
        <v>530</v>
      </c>
      <c r="AB136" s="6" t="s">
        <v>35</v>
      </c>
      <c r="AC136" s="7" t="s">
        <v>35</v>
      </c>
      <c r="AD136" s="5">
        <f>datos_chargeback_2001_1!$AE136/100</f>
        <v>0</v>
      </c>
      <c r="AE136" s="6">
        <v>0</v>
      </c>
      <c r="AF136" s="6" t="s">
        <v>50</v>
      </c>
    </row>
    <row r="137" spans="1:32" x14ac:dyDescent="0.3">
      <c r="A137" s="36" t="s">
        <v>531</v>
      </c>
      <c r="B137" s="14">
        <v>45062</v>
      </c>
      <c r="C137" s="14" t="str">
        <f>TEXT(Tabla10[[#This Row],[Fecha de transacción]],"DDDD")</f>
        <v>martes</v>
      </c>
      <c r="D137" s="14">
        <v>45129</v>
      </c>
      <c r="E137" s="15">
        <f>datos_chargeback_2001_1!$D137-datos_chargeback_2001_1!$B137</f>
        <v>67</v>
      </c>
      <c r="F137" s="16">
        <f>datos_chargeback_2001_1!$G137/100</f>
        <v>110.59</v>
      </c>
      <c r="G137" s="17">
        <v>11059</v>
      </c>
      <c r="H137" s="16">
        <f t="shared" si="2"/>
        <v>0</v>
      </c>
      <c r="I137" s="16">
        <v>0</v>
      </c>
      <c r="J137" s="17" t="s">
        <v>38</v>
      </c>
      <c r="K137" s="17" t="s">
        <v>25</v>
      </c>
      <c r="L137" s="17" t="s">
        <v>26</v>
      </c>
      <c r="M137" s="17" t="s">
        <v>27</v>
      </c>
      <c r="N137" s="17" t="s">
        <v>28</v>
      </c>
      <c r="O137" s="17" t="s">
        <v>43</v>
      </c>
      <c r="P137" s="17" t="s">
        <v>54</v>
      </c>
      <c r="Q137" s="17" t="s">
        <v>75</v>
      </c>
      <c r="R137" s="17">
        <v>11059</v>
      </c>
      <c r="S137" s="17" t="s">
        <v>532</v>
      </c>
      <c r="T137" s="17" t="s">
        <v>33</v>
      </c>
      <c r="U137" s="16">
        <f>datos_chargeback_2001_1!$V137/100</f>
        <v>0</v>
      </c>
      <c r="V137" s="17">
        <v>0</v>
      </c>
      <c r="W137" s="16">
        <f>datos_chargeback_2001_1!$X137/100</f>
        <v>0</v>
      </c>
      <c r="X137" s="17">
        <v>0</v>
      </c>
      <c r="Y137" s="16">
        <f>datos_chargeback_2001_1!$Z137/100</f>
        <v>110.59</v>
      </c>
      <c r="Z137" s="17">
        <v>11059</v>
      </c>
      <c r="AA137" s="17" t="s">
        <v>533</v>
      </c>
      <c r="AB137" s="17" t="s">
        <v>48</v>
      </c>
      <c r="AC137" s="18">
        <v>45062</v>
      </c>
      <c r="AD137" s="16">
        <f>datos_chargeback_2001_1!$AE137/100</f>
        <v>97.41</v>
      </c>
      <c r="AE137" s="17">
        <v>9741</v>
      </c>
      <c r="AF137" s="17" t="s">
        <v>50</v>
      </c>
    </row>
    <row r="138" spans="1:32" x14ac:dyDescent="0.3">
      <c r="A138" s="34" t="s">
        <v>535</v>
      </c>
      <c r="B138" s="3">
        <v>45063</v>
      </c>
      <c r="C138" s="3" t="str">
        <f>TEXT(Tabla10[[#This Row],[Fecha de transacción]],"DDDD")</f>
        <v>miércoles</v>
      </c>
      <c r="D138" s="3">
        <v>45129</v>
      </c>
      <c r="E138" s="4">
        <f>datos_chargeback_2001_1!$D138-datos_chargeback_2001_1!$B138</f>
        <v>66</v>
      </c>
      <c r="F138" s="5">
        <f>datos_chargeback_2001_1!$G138/100</f>
        <v>387.25</v>
      </c>
      <c r="G138" s="6">
        <v>38725</v>
      </c>
      <c r="H138" s="5">
        <f t="shared" si="2"/>
        <v>0</v>
      </c>
      <c r="I138" s="5">
        <v>0.84</v>
      </c>
      <c r="J138" s="6" t="s">
        <v>24</v>
      </c>
      <c r="K138" s="6" t="s">
        <v>25</v>
      </c>
      <c r="L138" s="6" t="s">
        <v>74</v>
      </c>
      <c r="M138" s="6" t="s">
        <v>27</v>
      </c>
      <c r="N138" s="6" t="s">
        <v>28</v>
      </c>
      <c r="O138" s="6" t="s">
        <v>36</v>
      </c>
      <c r="P138" s="6" t="s">
        <v>54</v>
      </c>
      <c r="Q138" s="6" t="s">
        <v>44</v>
      </c>
      <c r="R138" s="6">
        <v>38725</v>
      </c>
      <c r="S138" s="6" t="s">
        <v>536</v>
      </c>
      <c r="T138" s="6" t="s">
        <v>33</v>
      </c>
      <c r="U138" s="5">
        <f>datos_chargeback_2001_1!$V138/100</f>
        <v>0</v>
      </c>
      <c r="V138" s="6">
        <v>0</v>
      </c>
      <c r="W138" s="5">
        <f>datos_chargeback_2001_1!$X138/100</f>
        <v>0</v>
      </c>
      <c r="X138" s="6">
        <v>0</v>
      </c>
      <c r="Y138" s="5">
        <f>datos_chargeback_2001_1!$Z138/100</f>
        <v>387.25</v>
      </c>
      <c r="Z138" s="6">
        <v>38725</v>
      </c>
      <c r="AA138" s="6" t="s">
        <v>537</v>
      </c>
      <c r="AB138" s="6" t="s">
        <v>35</v>
      </c>
      <c r="AC138" s="7" t="s">
        <v>35</v>
      </c>
      <c r="AD138" s="5">
        <f>datos_chargeback_2001_1!$AE138/100</f>
        <v>0</v>
      </c>
      <c r="AE138" s="6">
        <v>0</v>
      </c>
      <c r="AF138" s="6" t="s">
        <v>53</v>
      </c>
    </row>
    <row r="139" spans="1:32" x14ac:dyDescent="0.3">
      <c r="A139" s="34" t="s">
        <v>538</v>
      </c>
      <c r="B139" s="3">
        <v>45064</v>
      </c>
      <c r="C139" s="3" t="str">
        <f>TEXT(Tabla10[[#This Row],[Fecha de transacción]],"DDDD")</f>
        <v>jueves</v>
      </c>
      <c r="D139" s="3">
        <v>45140</v>
      </c>
      <c r="E139" s="4">
        <f>datos_chargeback_2001_1!$D139-datos_chargeback_2001_1!$B139</f>
        <v>76</v>
      </c>
      <c r="F139" s="5">
        <f>datos_chargeback_2001_1!$G139/100</f>
        <v>912.58</v>
      </c>
      <c r="G139" s="6">
        <v>91258</v>
      </c>
      <c r="H139" s="5">
        <f t="shared" si="2"/>
        <v>0</v>
      </c>
      <c r="I139" s="5">
        <v>1.18</v>
      </c>
      <c r="J139" s="6" t="s">
        <v>24</v>
      </c>
      <c r="K139" s="6" t="s">
        <v>25</v>
      </c>
      <c r="L139" s="6" t="s">
        <v>109</v>
      </c>
      <c r="M139" s="6" t="s">
        <v>27</v>
      </c>
      <c r="N139" s="6" t="s">
        <v>28</v>
      </c>
      <c r="O139" s="6" t="s">
        <v>114</v>
      </c>
      <c r="P139" s="6" t="s">
        <v>54</v>
      </c>
      <c r="Q139" s="6" t="s">
        <v>31</v>
      </c>
      <c r="R139" s="6">
        <v>91258</v>
      </c>
      <c r="S139" s="6" t="s">
        <v>539</v>
      </c>
      <c r="T139" s="6" t="s">
        <v>33</v>
      </c>
      <c r="U139" s="5">
        <f>datos_chargeback_2001_1!$V139/100</f>
        <v>0</v>
      </c>
      <c r="V139" s="6">
        <v>0</v>
      </c>
      <c r="W139" s="5">
        <f>datos_chargeback_2001_1!$X139/100</f>
        <v>0</v>
      </c>
      <c r="X139" s="6">
        <v>0</v>
      </c>
      <c r="Y139" s="5">
        <f>datos_chargeback_2001_1!$Z139/100</f>
        <v>912.58</v>
      </c>
      <c r="Z139" s="6">
        <v>91258</v>
      </c>
      <c r="AA139" s="6" t="s">
        <v>540</v>
      </c>
      <c r="AB139" s="6" t="s">
        <v>48</v>
      </c>
      <c r="AC139" s="8">
        <v>45064</v>
      </c>
      <c r="AD139" s="5">
        <f>datos_chargeback_2001_1!$AE139/100</f>
        <v>984.48</v>
      </c>
      <c r="AE139" s="6">
        <v>98448</v>
      </c>
      <c r="AF139" s="6" t="s">
        <v>53</v>
      </c>
    </row>
    <row r="140" spans="1:32" x14ac:dyDescent="0.3">
      <c r="A140" s="34" t="s">
        <v>542</v>
      </c>
      <c r="B140" s="3">
        <v>45065</v>
      </c>
      <c r="C140" s="3" t="str">
        <f>TEXT(Tabla10[[#This Row],[Fecha de transacción]],"DDDD")</f>
        <v>viernes</v>
      </c>
      <c r="D140" s="3">
        <v>45134</v>
      </c>
      <c r="E140" s="4">
        <f>datos_chargeback_2001_1!$D140-datos_chargeback_2001_1!$B140</f>
        <v>69</v>
      </c>
      <c r="F140" s="5">
        <f>datos_chargeback_2001_1!$G140/100</f>
        <v>977.82</v>
      </c>
      <c r="G140" s="6">
        <v>97782</v>
      </c>
      <c r="H140" s="5">
        <f t="shared" si="2"/>
        <v>0</v>
      </c>
      <c r="I140" s="5">
        <v>0</v>
      </c>
      <c r="J140" s="6" t="s">
        <v>38</v>
      </c>
      <c r="K140" s="6" t="s">
        <v>25</v>
      </c>
      <c r="L140" s="6" t="s">
        <v>40</v>
      </c>
      <c r="M140" s="6" t="s">
        <v>41</v>
      </c>
      <c r="N140" s="6" t="s">
        <v>42</v>
      </c>
      <c r="O140" s="6" t="s">
        <v>43</v>
      </c>
      <c r="P140" s="6" t="s">
        <v>30</v>
      </c>
      <c r="Q140" s="6" t="s">
        <v>31</v>
      </c>
      <c r="R140" s="6">
        <v>97782</v>
      </c>
      <c r="S140" s="6" t="s">
        <v>543</v>
      </c>
      <c r="T140" s="6" t="s">
        <v>61</v>
      </c>
      <c r="U140" s="5">
        <f>datos_chargeback_2001_1!$V140/100</f>
        <v>0</v>
      </c>
      <c r="V140" s="6">
        <v>0</v>
      </c>
      <c r="W140" s="5">
        <f>datos_chargeback_2001_1!$X140/100</f>
        <v>977.82</v>
      </c>
      <c r="X140" s="6">
        <v>97782</v>
      </c>
      <c r="Y140" s="5">
        <f>datos_chargeback_2001_1!$Z140/100</f>
        <v>0</v>
      </c>
      <c r="Z140" s="6">
        <v>0</v>
      </c>
      <c r="AA140" s="6" t="s">
        <v>544</v>
      </c>
      <c r="AB140" s="6" t="s">
        <v>48</v>
      </c>
      <c r="AC140" s="8">
        <v>45065</v>
      </c>
      <c r="AD140" s="5">
        <f>datos_chargeback_2001_1!$AE140/100</f>
        <v>787.45</v>
      </c>
      <c r="AE140" s="6">
        <v>78745</v>
      </c>
      <c r="AF140" s="6" t="s">
        <v>50</v>
      </c>
    </row>
    <row r="141" spans="1:32" x14ac:dyDescent="0.3">
      <c r="A141" s="36" t="s">
        <v>546</v>
      </c>
      <c r="B141" s="14">
        <v>45066</v>
      </c>
      <c r="C141" s="14" t="str">
        <f>TEXT(Tabla10[[#This Row],[Fecha de transacción]],"DDDD")</f>
        <v>sábado</v>
      </c>
      <c r="D141" s="14">
        <v>45143</v>
      </c>
      <c r="E141" s="15">
        <f>datos_chargeback_2001_1!$D141-datos_chargeback_2001_1!$B141</f>
        <v>77</v>
      </c>
      <c r="F141" s="16">
        <f>datos_chargeback_2001_1!$G141/100</f>
        <v>720.42</v>
      </c>
      <c r="G141" s="17">
        <v>72042</v>
      </c>
      <c r="H141" s="16">
        <f t="shared" si="2"/>
        <v>0</v>
      </c>
      <c r="I141" s="16">
        <v>0</v>
      </c>
      <c r="J141" s="17" t="s">
        <v>24</v>
      </c>
      <c r="K141" s="17" t="s">
        <v>25</v>
      </c>
      <c r="L141" s="17" t="s">
        <v>119</v>
      </c>
      <c r="M141" s="17" t="s">
        <v>41</v>
      </c>
      <c r="N141" s="17" t="s">
        <v>42</v>
      </c>
      <c r="O141" s="17" t="s">
        <v>36</v>
      </c>
      <c r="P141" s="17" t="s">
        <v>30</v>
      </c>
      <c r="Q141" s="17" t="s">
        <v>75</v>
      </c>
      <c r="R141" s="17">
        <v>72042</v>
      </c>
      <c r="S141" s="17" t="s">
        <v>547</v>
      </c>
      <c r="T141" s="17" t="s">
        <v>116</v>
      </c>
      <c r="U141" s="16">
        <f>datos_chargeback_2001_1!$V141/100</f>
        <v>720.42</v>
      </c>
      <c r="V141" s="17">
        <v>72042</v>
      </c>
      <c r="W141" s="16">
        <f>datos_chargeback_2001_1!$X141/100</f>
        <v>0</v>
      </c>
      <c r="X141" s="17">
        <v>0</v>
      </c>
      <c r="Y141" s="16">
        <f>datos_chargeback_2001_1!$Z141/100</f>
        <v>0</v>
      </c>
      <c r="Z141" s="17">
        <v>0</v>
      </c>
      <c r="AA141" s="17" t="s">
        <v>548</v>
      </c>
      <c r="AB141" s="17" t="s">
        <v>48</v>
      </c>
      <c r="AC141" s="18">
        <v>45066</v>
      </c>
      <c r="AD141" s="16">
        <f>datos_chargeback_2001_1!$AE141/100</f>
        <v>496.32</v>
      </c>
      <c r="AE141" s="17">
        <v>49632</v>
      </c>
      <c r="AF141" s="17" t="s">
        <v>50</v>
      </c>
    </row>
    <row r="142" spans="1:32" x14ac:dyDescent="0.3">
      <c r="A142" s="34" t="s">
        <v>550</v>
      </c>
      <c r="B142" s="3">
        <v>45067</v>
      </c>
      <c r="C142" s="3" t="str">
        <f>TEXT(Tabla10[[#This Row],[Fecha de transacción]],"DDDD")</f>
        <v>domingo</v>
      </c>
      <c r="D142" s="3">
        <v>45137</v>
      </c>
      <c r="E142" s="4">
        <f>datos_chargeback_2001_1!$D142-datos_chargeback_2001_1!$B142</f>
        <v>70</v>
      </c>
      <c r="F142" s="5">
        <f>datos_chargeback_2001_1!$G142/100</f>
        <v>167.71</v>
      </c>
      <c r="G142" s="6">
        <v>16771</v>
      </c>
      <c r="H142" s="5">
        <f t="shared" si="2"/>
        <v>0</v>
      </c>
      <c r="I142" s="5">
        <v>0</v>
      </c>
      <c r="J142" s="6" t="s">
        <v>24</v>
      </c>
      <c r="K142" s="6" t="s">
        <v>25</v>
      </c>
      <c r="L142" s="6" t="s">
        <v>119</v>
      </c>
      <c r="M142" s="6" t="s">
        <v>27</v>
      </c>
      <c r="N142" s="6" t="s">
        <v>42</v>
      </c>
      <c r="O142" s="6" t="s">
        <v>50</v>
      </c>
      <c r="P142" s="6" t="s">
        <v>54</v>
      </c>
      <c r="Q142" s="6" t="s">
        <v>31</v>
      </c>
      <c r="R142" s="6">
        <v>16771</v>
      </c>
      <c r="S142" s="6" t="s">
        <v>551</v>
      </c>
      <c r="T142" s="6" t="s">
        <v>116</v>
      </c>
      <c r="U142" s="5">
        <f>datos_chargeback_2001_1!$V142/100</f>
        <v>167.71</v>
      </c>
      <c r="V142" s="6">
        <v>16771</v>
      </c>
      <c r="W142" s="5">
        <f>datos_chargeback_2001_1!$X142/100</f>
        <v>0</v>
      </c>
      <c r="X142" s="6">
        <v>0</v>
      </c>
      <c r="Y142" s="5">
        <f>datos_chargeback_2001_1!$Z142/100</f>
        <v>0</v>
      </c>
      <c r="Z142" s="6">
        <v>0</v>
      </c>
      <c r="AA142" s="6" t="s">
        <v>552</v>
      </c>
      <c r="AB142" s="6" t="s">
        <v>35</v>
      </c>
      <c r="AC142" s="7" t="s">
        <v>35</v>
      </c>
      <c r="AD142" s="5">
        <f>datos_chargeback_2001_1!$AE142/100</f>
        <v>0</v>
      </c>
      <c r="AE142" s="6">
        <v>0</v>
      </c>
      <c r="AF142" s="6" t="s">
        <v>29</v>
      </c>
    </row>
    <row r="143" spans="1:32" x14ac:dyDescent="0.3">
      <c r="A143" s="36" t="s">
        <v>553</v>
      </c>
      <c r="B143" s="14">
        <v>45068</v>
      </c>
      <c r="C143" s="14" t="str">
        <f>TEXT(Tabla10[[#This Row],[Fecha de transacción]],"DDDD")</f>
        <v>lunes</v>
      </c>
      <c r="D143" s="14">
        <v>45152</v>
      </c>
      <c r="E143" s="15">
        <f>datos_chargeback_2001_1!$D143-datos_chargeback_2001_1!$B143</f>
        <v>84</v>
      </c>
      <c r="F143" s="16">
        <f>datos_chargeback_2001_1!$G143/100</f>
        <v>923.83</v>
      </c>
      <c r="G143" s="17">
        <v>92383</v>
      </c>
      <c r="H143" s="16">
        <f t="shared" si="2"/>
        <v>0</v>
      </c>
      <c r="I143" s="16">
        <v>1.43</v>
      </c>
      <c r="J143" s="17" t="s">
        <v>24</v>
      </c>
      <c r="K143" s="17" t="s">
        <v>25</v>
      </c>
      <c r="L143" s="17" t="s">
        <v>109</v>
      </c>
      <c r="M143" s="17" t="s">
        <v>93</v>
      </c>
      <c r="N143" s="17" t="s">
        <v>42</v>
      </c>
      <c r="O143" s="17" t="s">
        <v>36</v>
      </c>
      <c r="P143" s="17" t="s">
        <v>30</v>
      </c>
      <c r="Q143" s="17" t="s">
        <v>44</v>
      </c>
      <c r="R143" s="17">
        <v>92383</v>
      </c>
      <c r="S143" s="17" t="s">
        <v>554</v>
      </c>
      <c r="T143" s="17" t="s">
        <v>61</v>
      </c>
      <c r="U143" s="16">
        <f>datos_chargeback_2001_1!$V143/100</f>
        <v>0</v>
      </c>
      <c r="V143" s="17">
        <v>0</v>
      </c>
      <c r="W143" s="16">
        <f>datos_chargeback_2001_1!$X143/100</f>
        <v>923.83</v>
      </c>
      <c r="X143" s="17">
        <v>92383</v>
      </c>
      <c r="Y143" s="16">
        <f>datos_chargeback_2001_1!$Z143/100</f>
        <v>0</v>
      </c>
      <c r="Z143" s="17">
        <v>0</v>
      </c>
      <c r="AA143" s="17" t="s">
        <v>555</v>
      </c>
      <c r="AB143" s="17" t="s">
        <v>48</v>
      </c>
      <c r="AC143" s="18">
        <v>45068</v>
      </c>
      <c r="AD143" s="16">
        <f>datos_chargeback_2001_1!$AE143/100</f>
        <v>85.71</v>
      </c>
      <c r="AE143" s="17">
        <v>8571</v>
      </c>
      <c r="AF143" s="17" t="s">
        <v>36</v>
      </c>
    </row>
    <row r="144" spans="1:32" x14ac:dyDescent="0.3">
      <c r="A144" s="34" t="s">
        <v>557</v>
      </c>
      <c r="B144" s="3">
        <v>45069</v>
      </c>
      <c r="C144" s="3" t="str">
        <f>TEXT(Tabla10[[#This Row],[Fecha de transacción]],"DDDD")</f>
        <v>martes</v>
      </c>
      <c r="D144" s="3">
        <v>45152</v>
      </c>
      <c r="E144" s="4">
        <f>datos_chargeback_2001_1!$D144-datos_chargeback_2001_1!$B144</f>
        <v>83</v>
      </c>
      <c r="F144" s="5">
        <f>datos_chargeback_2001_1!$G144/100</f>
        <v>7.87</v>
      </c>
      <c r="G144" s="6">
        <v>787</v>
      </c>
      <c r="H144" s="5">
        <f t="shared" si="2"/>
        <v>0</v>
      </c>
      <c r="I144" s="5">
        <v>1.29</v>
      </c>
      <c r="J144" s="6" t="s">
        <v>38</v>
      </c>
      <c r="K144" s="6" t="s">
        <v>25</v>
      </c>
      <c r="L144" s="6" t="s">
        <v>119</v>
      </c>
      <c r="M144" s="6" t="s">
        <v>85</v>
      </c>
      <c r="N144" s="6" t="s">
        <v>42</v>
      </c>
      <c r="O144" s="6" t="s">
        <v>70</v>
      </c>
      <c r="P144" s="6" t="s">
        <v>54</v>
      </c>
      <c r="Q144" s="6" t="s">
        <v>44</v>
      </c>
      <c r="R144" s="6">
        <v>7870</v>
      </c>
      <c r="S144" s="6" t="s">
        <v>558</v>
      </c>
      <c r="T144" s="6" t="s">
        <v>46</v>
      </c>
      <c r="U144" s="5">
        <f>datos_chargeback_2001_1!$V144/100</f>
        <v>78.7</v>
      </c>
      <c r="V144" s="6">
        <v>7870</v>
      </c>
      <c r="W144" s="5">
        <f>datos_chargeback_2001_1!$X144/100</f>
        <v>0</v>
      </c>
      <c r="X144" s="6">
        <v>0</v>
      </c>
      <c r="Y144" s="5">
        <f>datos_chargeback_2001_1!$Z144/100</f>
        <v>0</v>
      </c>
      <c r="Z144" s="6">
        <v>0</v>
      </c>
      <c r="AA144" s="6" t="s">
        <v>559</v>
      </c>
      <c r="AB144" s="6" t="s">
        <v>48</v>
      </c>
      <c r="AC144" s="8">
        <v>45069</v>
      </c>
      <c r="AD144" s="5">
        <f>datos_chargeback_2001_1!$AE144/100</f>
        <v>65.73</v>
      </c>
      <c r="AE144" s="6">
        <v>6573</v>
      </c>
      <c r="AF144" s="6" t="s">
        <v>53</v>
      </c>
    </row>
    <row r="145" spans="1:32" x14ac:dyDescent="0.3">
      <c r="A145" s="34" t="s">
        <v>561</v>
      </c>
      <c r="B145" s="3">
        <v>45070</v>
      </c>
      <c r="C145" s="3" t="str">
        <f>TEXT(Tabla10[[#This Row],[Fecha de transacción]],"DDDD")</f>
        <v>miércoles</v>
      </c>
      <c r="D145" s="3">
        <v>45140</v>
      </c>
      <c r="E145" s="4">
        <f>datos_chargeback_2001_1!$D145-datos_chargeback_2001_1!$B145</f>
        <v>70</v>
      </c>
      <c r="F145" s="5">
        <f>datos_chargeback_2001_1!$G145/100</f>
        <v>556.14</v>
      </c>
      <c r="G145" s="6">
        <v>55614</v>
      </c>
      <c r="H145" s="5">
        <f t="shared" si="2"/>
        <v>0</v>
      </c>
      <c r="I145" s="5">
        <v>1.23</v>
      </c>
      <c r="J145" s="6" t="s">
        <v>38</v>
      </c>
      <c r="K145" s="6" t="s">
        <v>25</v>
      </c>
      <c r="L145" s="6" t="s">
        <v>26</v>
      </c>
      <c r="M145" s="6" t="s">
        <v>41</v>
      </c>
      <c r="N145" s="6" t="s">
        <v>42</v>
      </c>
      <c r="O145" s="6" t="s">
        <v>53</v>
      </c>
      <c r="P145" s="6" t="s">
        <v>30</v>
      </c>
      <c r="Q145" s="6" t="s">
        <v>31</v>
      </c>
      <c r="R145" s="6">
        <v>55614</v>
      </c>
      <c r="S145" s="6" t="s">
        <v>562</v>
      </c>
      <c r="T145" s="6" t="s">
        <v>46</v>
      </c>
      <c r="U145" s="5">
        <f>datos_chargeback_2001_1!$V145/100</f>
        <v>556.14</v>
      </c>
      <c r="V145" s="6">
        <v>55614</v>
      </c>
      <c r="W145" s="5">
        <f>datos_chargeback_2001_1!$X145/100</f>
        <v>0</v>
      </c>
      <c r="X145" s="6">
        <v>0</v>
      </c>
      <c r="Y145" s="5">
        <f>datos_chargeback_2001_1!$Z145/100</f>
        <v>0</v>
      </c>
      <c r="Z145" s="6">
        <v>0</v>
      </c>
      <c r="AA145" s="6" t="s">
        <v>563</v>
      </c>
      <c r="AB145" s="6" t="s">
        <v>35</v>
      </c>
      <c r="AC145" s="7" t="s">
        <v>35</v>
      </c>
      <c r="AD145" s="5">
        <f>datos_chargeback_2001_1!$AE145/100</f>
        <v>0</v>
      </c>
      <c r="AE145" s="6">
        <v>0</v>
      </c>
      <c r="AF145" s="6" t="s">
        <v>36</v>
      </c>
    </row>
    <row r="146" spans="1:32" x14ac:dyDescent="0.3">
      <c r="A146" s="34" t="s">
        <v>564</v>
      </c>
      <c r="B146" s="3">
        <v>45071</v>
      </c>
      <c r="C146" s="3" t="str">
        <f>TEXT(Tabla10[[#This Row],[Fecha de transacción]],"DDDD")</f>
        <v>jueves</v>
      </c>
      <c r="D146" s="3">
        <v>45141</v>
      </c>
      <c r="E146" s="4">
        <f>datos_chargeback_2001_1!$D146-datos_chargeback_2001_1!$B146</f>
        <v>70</v>
      </c>
      <c r="F146" s="5">
        <f>datos_chargeback_2001_1!$G146/100</f>
        <v>483.85</v>
      </c>
      <c r="G146" s="6">
        <v>48385</v>
      </c>
      <c r="H146" s="5">
        <f t="shared" si="2"/>
        <v>0</v>
      </c>
      <c r="I146" s="5">
        <v>1.1100000000000001</v>
      </c>
      <c r="J146" s="6" t="s">
        <v>38</v>
      </c>
      <c r="K146" s="6" t="s">
        <v>25</v>
      </c>
      <c r="L146" s="6" t="s">
        <v>119</v>
      </c>
      <c r="M146" s="6" t="s">
        <v>27</v>
      </c>
      <c r="N146" s="6" t="s">
        <v>42</v>
      </c>
      <c r="O146" s="6" t="s">
        <v>70</v>
      </c>
      <c r="P146" s="6" t="s">
        <v>30</v>
      </c>
      <c r="Q146" s="6" t="s">
        <v>55</v>
      </c>
      <c r="R146" s="6">
        <v>48385</v>
      </c>
      <c r="S146" s="6" t="s">
        <v>565</v>
      </c>
      <c r="T146" s="6" t="s">
        <v>46</v>
      </c>
      <c r="U146" s="5">
        <f>datos_chargeback_2001_1!$V146/100</f>
        <v>483.85</v>
      </c>
      <c r="V146" s="6">
        <v>48385</v>
      </c>
      <c r="W146" s="5">
        <f>datos_chargeback_2001_1!$X146/100</f>
        <v>0</v>
      </c>
      <c r="X146" s="6">
        <v>0</v>
      </c>
      <c r="Y146" s="5">
        <f>datos_chargeback_2001_1!$Z146/100</f>
        <v>0</v>
      </c>
      <c r="Z146" s="6">
        <v>0</v>
      </c>
      <c r="AA146" s="6" t="s">
        <v>566</v>
      </c>
      <c r="AB146" s="6" t="s">
        <v>48</v>
      </c>
      <c r="AC146" s="8">
        <v>45071</v>
      </c>
      <c r="AD146" s="5">
        <f>datos_chargeback_2001_1!$AE146/100</f>
        <v>658.23</v>
      </c>
      <c r="AE146" s="6">
        <v>65823</v>
      </c>
      <c r="AF146" s="6" t="s">
        <v>53</v>
      </c>
    </row>
    <row r="147" spans="1:32" x14ac:dyDescent="0.3">
      <c r="A147" s="36" t="s">
        <v>568</v>
      </c>
      <c r="B147" s="14">
        <v>45072</v>
      </c>
      <c r="C147" s="14" t="str">
        <f>TEXT(Tabla10[[#This Row],[Fecha de transacción]],"DDDD")</f>
        <v>viernes</v>
      </c>
      <c r="D147" s="14">
        <v>45144</v>
      </c>
      <c r="E147" s="15">
        <f>datos_chargeback_2001_1!$D147-datos_chargeback_2001_1!$B147</f>
        <v>72</v>
      </c>
      <c r="F147" s="16">
        <f>datos_chargeback_2001_1!$G147/100</f>
        <v>243.91</v>
      </c>
      <c r="G147" s="17">
        <v>24391</v>
      </c>
      <c r="H147" s="16">
        <f t="shared" si="2"/>
        <v>0</v>
      </c>
      <c r="I147" s="16">
        <v>0</v>
      </c>
      <c r="J147" s="17" t="s">
        <v>24</v>
      </c>
      <c r="K147" s="17" t="s">
        <v>25</v>
      </c>
      <c r="L147" s="17" t="s">
        <v>109</v>
      </c>
      <c r="M147" s="17" t="s">
        <v>59</v>
      </c>
      <c r="N147" s="17" t="s">
        <v>42</v>
      </c>
      <c r="O147" s="17" t="s">
        <v>64</v>
      </c>
      <c r="P147" s="17" t="s">
        <v>30</v>
      </c>
      <c r="Q147" s="17" t="s">
        <v>55</v>
      </c>
      <c r="R147" s="17">
        <v>24391</v>
      </c>
      <c r="S147" s="17" t="s">
        <v>569</v>
      </c>
      <c r="T147" s="17" t="s">
        <v>61</v>
      </c>
      <c r="U147" s="16">
        <f>datos_chargeback_2001_1!$V147/100</f>
        <v>0</v>
      </c>
      <c r="V147" s="17">
        <v>0</v>
      </c>
      <c r="W147" s="16">
        <f>datos_chargeback_2001_1!$X147/100</f>
        <v>243.91</v>
      </c>
      <c r="X147" s="17">
        <v>24391</v>
      </c>
      <c r="Y147" s="16">
        <f>datos_chargeback_2001_1!$Z147/100</f>
        <v>0</v>
      </c>
      <c r="Z147" s="17">
        <v>0</v>
      </c>
      <c r="AA147" s="17" t="s">
        <v>570</v>
      </c>
      <c r="AB147" s="17" t="s">
        <v>35</v>
      </c>
      <c r="AC147" s="20" t="s">
        <v>35</v>
      </c>
      <c r="AD147" s="16">
        <f>datos_chargeback_2001_1!$AE147/100</f>
        <v>0</v>
      </c>
      <c r="AE147" s="17">
        <v>0</v>
      </c>
      <c r="AF147" s="17" t="s">
        <v>64</v>
      </c>
    </row>
    <row r="148" spans="1:32" x14ac:dyDescent="0.3">
      <c r="A148" s="34" t="s">
        <v>571</v>
      </c>
      <c r="B148" s="3">
        <v>45073</v>
      </c>
      <c r="C148" s="3" t="str">
        <f>TEXT(Tabla10[[#This Row],[Fecha de transacción]],"DDDD")</f>
        <v>sábado</v>
      </c>
      <c r="D148" s="3">
        <v>45150</v>
      </c>
      <c r="E148" s="4">
        <f>datos_chargeback_2001_1!$D148-datos_chargeback_2001_1!$B148</f>
        <v>77</v>
      </c>
      <c r="F148" s="5">
        <f>datos_chargeback_2001_1!$G148/100</f>
        <v>224.97</v>
      </c>
      <c r="G148" s="6">
        <v>22497</v>
      </c>
      <c r="H148" s="5">
        <f t="shared" si="2"/>
        <v>0</v>
      </c>
      <c r="I148" s="5">
        <v>0</v>
      </c>
      <c r="J148" s="6" t="s">
        <v>38</v>
      </c>
      <c r="K148" s="6" t="s">
        <v>25</v>
      </c>
      <c r="L148" s="6" t="s">
        <v>109</v>
      </c>
      <c r="M148" s="6" t="s">
        <v>41</v>
      </c>
      <c r="N148" s="6" t="s">
        <v>42</v>
      </c>
      <c r="O148" s="6" t="s">
        <v>53</v>
      </c>
      <c r="P148" s="6" t="s">
        <v>30</v>
      </c>
      <c r="Q148" s="6" t="s">
        <v>44</v>
      </c>
      <c r="R148" s="6">
        <v>22497</v>
      </c>
      <c r="S148" s="6" t="s">
        <v>572</v>
      </c>
      <c r="T148" s="6" t="s">
        <v>46</v>
      </c>
      <c r="U148" s="5">
        <f>datos_chargeback_2001_1!$V148/100</f>
        <v>224.97</v>
      </c>
      <c r="V148" s="6">
        <v>22497</v>
      </c>
      <c r="W148" s="5">
        <f>datos_chargeback_2001_1!$X148/100</f>
        <v>0</v>
      </c>
      <c r="X148" s="6">
        <v>0</v>
      </c>
      <c r="Y148" s="5">
        <f>datos_chargeback_2001_1!$Z148/100</f>
        <v>0</v>
      </c>
      <c r="Z148" s="6">
        <v>0</v>
      </c>
      <c r="AA148" s="6" t="s">
        <v>573</v>
      </c>
      <c r="AB148" s="6" t="s">
        <v>35</v>
      </c>
      <c r="AC148" s="7" t="s">
        <v>35</v>
      </c>
      <c r="AD148" s="5">
        <f>datos_chargeback_2001_1!$AE148/100</f>
        <v>0</v>
      </c>
      <c r="AE148" s="6">
        <v>0</v>
      </c>
      <c r="AF148" s="6" t="s">
        <v>64</v>
      </c>
    </row>
    <row r="149" spans="1:32" x14ac:dyDescent="0.3">
      <c r="A149" s="36" t="s">
        <v>574</v>
      </c>
      <c r="B149" s="14">
        <v>45074</v>
      </c>
      <c r="C149" s="14" t="str">
        <f>TEXT(Tabla10[[#This Row],[Fecha de transacción]],"DDDD")</f>
        <v>domingo</v>
      </c>
      <c r="D149" s="14">
        <v>45138</v>
      </c>
      <c r="E149" s="15">
        <f>datos_chargeback_2001_1!$D149-datos_chargeback_2001_1!$B149</f>
        <v>64</v>
      </c>
      <c r="F149" s="16">
        <f>datos_chargeback_2001_1!$G149/100</f>
        <v>692.26</v>
      </c>
      <c r="G149" s="17">
        <v>69226</v>
      </c>
      <c r="H149" s="16">
        <f t="shared" si="2"/>
        <v>0</v>
      </c>
      <c r="I149" s="16">
        <v>0</v>
      </c>
      <c r="J149" s="17" t="s">
        <v>24</v>
      </c>
      <c r="K149" s="17" t="s">
        <v>25</v>
      </c>
      <c r="L149" s="17" t="s">
        <v>26</v>
      </c>
      <c r="M149" s="17" t="s">
        <v>27</v>
      </c>
      <c r="N149" s="17" t="s">
        <v>42</v>
      </c>
      <c r="O149" s="17" t="s">
        <v>64</v>
      </c>
      <c r="P149" s="17" t="s">
        <v>54</v>
      </c>
      <c r="Q149" s="17" t="s">
        <v>44</v>
      </c>
      <c r="R149" s="17">
        <v>69226</v>
      </c>
      <c r="S149" s="17" t="s">
        <v>575</v>
      </c>
      <c r="T149" s="17" t="s">
        <v>46</v>
      </c>
      <c r="U149" s="16">
        <f>datos_chargeback_2001_1!$V149/100</f>
        <v>692.26</v>
      </c>
      <c r="V149" s="17">
        <v>69226</v>
      </c>
      <c r="W149" s="16">
        <f>datos_chargeback_2001_1!$X149/100</f>
        <v>0</v>
      </c>
      <c r="X149" s="17">
        <v>0</v>
      </c>
      <c r="Y149" s="16">
        <f>datos_chargeback_2001_1!$Z149/100</f>
        <v>0</v>
      </c>
      <c r="Z149" s="17">
        <v>0</v>
      </c>
      <c r="AA149" s="17" t="s">
        <v>576</v>
      </c>
      <c r="AB149" s="17" t="s">
        <v>48</v>
      </c>
      <c r="AC149" s="18">
        <v>45074</v>
      </c>
      <c r="AD149" s="16">
        <f>datos_chargeback_2001_1!$AE149/100</f>
        <v>856.94</v>
      </c>
      <c r="AE149" s="17">
        <v>85694</v>
      </c>
      <c r="AF149" s="17" t="s">
        <v>29</v>
      </c>
    </row>
    <row r="150" spans="1:32" x14ac:dyDescent="0.3">
      <c r="A150" s="35" t="s">
        <v>578</v>
      </c>
      <c r="B150" s="9">
        <v>45075</v>
      </c>
      <c r="C150" s="9" t="str">
        <f>TEXT(Tabla10[[#This Row],[Fecha de transacción]],"DDDD")</f>
        <v>lunes</v>
      </c>
      <c r="D150" s="9">
        <v>45154</v>
      </c>
      <c r="E150" s="10">
        <f>datos_chargeback_2001_1!$D150-datos_chargeback_2001_1!$B150</f>
        <v>79</v>
      </c>
      <c r="F150" s="11">
        <f>datos_chargeback_2001_1!$G150/100</f>
        <v>674.36</v>
      </c>
      <c r="G150" s="12">
        <v>67436</v>
      </c>
      <c r="H150" s="11">
        <f t="shared" si="2"/>
        <v>0</v>
      </c>
      <c r="I150" s="11">
        <v>0.92</v>
      </c>
      <c r="J150" s="12" t="s">
        <v>24</v>
      </c>
      <c r="K150" s="12" t="s">
        <v>25</v>
      </c>
      <c r="L150" s="12" t="s">
        <v>80</v>
      </c>
      <c r="M150" s="12" t="s">
        <v>93</v>
      </c>
      <c r="N150" s="12" t="s">
        <v>42</v>
      </c>
      <c r="O150" s="12" t="s">
        <v>64</v>
      </c>
      <c r="P150" s="12" t="s">
        <v>30</v>
      </c>
      <c r="Q150" s="12" t="s">
        <v>31</v>
      </c>
      <c r="R150" s="12">
        <v>67436</v>
      </c>
      <c r="S150" s="12" t="s">
        <v>579</v>
      </c>
      <c r="T150" s="12" t="s">
        <v>116</v>
      </c>
      <c r="U150" s="11">
        <f>datos_chargeback_2001_1!$V150/100</f>
        <v>674.36</v>
      </c>
      <c r="V150" s="12">
        <v>67436</v>
      </c>
      <c r="W150" s="11">
        <f>datos_chargeback_2001_1!$X150/100</f>
        <v>0</v>
      </c>
      <c r="X150" s="12">
        <v>0</v>
      </c>
      <c r="Y150" s="11">
        <f>datos_chargeback_2001_1!$Z150/100</f>
        <v>0</v>
      </c>
      <c r="Z150" s="12">
        <v>0</v>
      </c>
      <c r="AA150" s="12" t="s">
        <v>580</v>
      </c>
      <c r="AB150" s="12" t="s">
        <v>48</v>
      </c>
      <c r="AC150" s="19">
        <v>45075</v>
      </c>
      <c r="AD150" s="11">
        <f>datos_chargeback_2001_1!$AE150/100</f>
        <v>933.69</v>
      </c>
      <c r="AE150" s="12">
        <v>93369</v>
      </c>
      <c r="AF150" s="12" t="s">
        <v>29</v>
      </c>
    </row>
    <row r="151" spans="1:32" x14ac:dyDescent="0.3">
      <c r="A151" s="34" t="s">
        <v>582</v>
      </c>
      <c r="B151" s="3">
        <v>45076</v>
      </c>
      <c r="C151" s="3" t="str">
        <f>TEXT(Tabla10[[#This Row],[Fecha de transacción]],"DDDD")</f>
        <v>martes</v>
      </c>
      <c r="D151" s="3">
        <v>45137</v>
      </c>
      <c r="E151" s="4">
        <f>datos_chargeback_2001_1!$D151-datos_chargeback_2001_1!$B151</f>
        <v>61</v>
      </c>
      <c r="F151" s="5">
        <f>datos_chargeback_2001_1!$G151/100</f>
        <v>407.81</v>
      </c>
      <c r="G151" s="6">
        <v>40781</v>
      </c>
      <c r="H151" s="5">
        <f t="shared" si="2"/>
        <v>0</v>
      </c>
      <c r="I151" s="5">
        <v>0</v>
      </c>
      <c r="J151" s="6" t="s">
        <v>38</v>
      </c>
      <c r="K151" s="6" t="s">
        <v>25</v>
      </c>
      <c r="L151" s="6" t="s">
        <v>109</v>
      </c>
      <c r="M151" s="6" t="s">
        <v>41</v>
      </c>
      <c r="N151" s="6" t="s">
        <v>42</v>
      </c>
      <c r="O151" s="6" t="s">
        <v>29</v>
      </c>
      <c r="P151" s="6" t="s">
        <v>30</v>
      </c>
      <c r="Q151" s="6" t="s">
        <v>66</v>
      </c>
      <c r="R151" s="6">
        <v>40781</v>
      </c>
      <c r="S151" s="6" t="s">
        <v>583</v>
      </c>
      <c r="T151" s="6" t="s">
        <v>46</v>
      </c>
      <c r="U151" s="5">
        <f>datos_chargeback_2001_1!$V151/100</f>
        <v>407.81</v>
      </c>
      <c r="V151" s="6">
        <v>40781</v>
      </c>
      <c r="W151" s="5">
        <f>datos_chargeback_2001_1!$X151/100</f>
        <v>0</v>
      </c>
      <c r="X151" s="6">
        <v>0</v>
      </c>
      <c r="Y151" s="5">
        <f>datos_chargeback_2001_1!$Z151/100</f>
        <v>0</v>
      </c>
      <c r="Z151" s="6">
        <v>0</v>
      </c>
      <c r="AA151" s="6" t="s">
        <v>584</v>
      </c>
      <c r="AB151" s="6" t="s">
        <v>48</v>
      </c>
      <c r="AC151" s="8">
        <v>45076</v>
      </c>
      <c r="AD151" s="5">
        <f>datos_chargeback_2001_1!$AE151/100</f>
        <v>69.11</v>
      </c>
      <c r="AE151" s="6">
        <v>6911</v>
      </c>
      <c r="AF151" s="6" t="s">
        <v>53</v>
      </c>
    </row>
    <row r="152" spans="1:32" x14ac:dyDescent="0.3">
      <c r="A152" s="35" t="s">
        <v>586</v>
      </c>
      <c r="B152" s="9">
        <v>45077</v>
      </c>
      <c r="C152" s="9" t="str">
        <f>TEXT(Tabla10[[#This Row],[Fecha de transacción]],"DDDD")</f>
        <v>miércoles</v>
      </c>
      <c r="D152" s="9">
        <v>45160</v>
      </c>
      <c r="E152" s="10">
        <f>datos_chargeback_2001_1!$D152-datos_chargeback_2001_1!$B152</f>
        <v>83</v>
      </c>
      <c r="F152" s="11">
        <f>datos_chargeback_2001_1!$G152/100</f>
        <v>567.58000000000004</v>
      </c>
      <c r="G152" s="12">
        <v>56758</v>
      </c>
      <c r="H152" s="11">
        <f t="shared" si="2"/>
        <v>0</v>
      </c>
      <c r="I152" s="11">
        <v>0</v>
      </c>
      <c r="J152" s="12" t="s">
        <v>38</v>
      </c>
      <c r="K152" s="12" t="s">
        <v>25</v>
      </c>
      <c r="L152" s="12" t="s">
        <v>80</v>
      </c>
      <c r="M152" s="12" t="s">
        <v>85</v>
      </c>
      <c r="N152" s="12" t="s">
        <v>42</v>
      </c>
      <c r="O152" s="12" t="s">
        <v>43</v>
      </c>
      <c r="P152" s="12" t="s">
        <v>30</v>
      </c>
      <c r="Q152" s="12" t="s">
        <v>44</v>
      </c>
      <c r="R152" s="12">
        <v>56758</v>
      </c>
      <c r="S152" s="12" t="s">
        <v>587</v>
      </c>
      <c r="T152" s="12" t="s">
        <v>61</v>
      </c>
      <c r="U152" s="11">
        <f>datos_chargeback_2001_1!$V152/100</f>
        <v>0</v>
      </c>
      <c r="V152" s="12">
        <v>0</v>
      </c>
      <c r="W152" s="11">
        <f>datos_chargeback_2001_1!$X152/100</f>
        <v>567.58000000000004</v>
      </c>
      <c r="X152" s="12">
        <v>56758</v>
      </c>
      <c r="Y152" s="11">
        <f>datos_chargeback_2001_1!$Z152/100</f>
        <v>0</v>
      </c>
      <c r="Z152" s="12">
        <v>0</v>
      </c>
      <c r="AA152" s="12" t="s">
        <v>588</v>
      </c>
      <c r="AB152" s="12" t="s">
        <v>48</v>
      </c>
      <c r="AC152" s="19">
        <v>45077</v>
      </c>
      <c r="AD152" s="11">
        <f>datos_chargeback_2001_1!$AE152/100</f>
        <v>210.51</v>
      </c>
      <c r="AE152" s="12">
        <v>21051</v>
      </c>
      <c r="AF152" s="12" t="s">
        <v>29</v>
      </c>
    </row>
    <row r="153" spans="1:32" x14ac:dyDescent="0.3">
      <c r="A153" s="34" t="s">
        <v>590</v>
      </c>
      <c r="B153" s="3">
        <v>45078</v>
      </c>
      <c r="C153" s="3" t="str">
        <f>TEXT(Tabla10[[#This Row],[Fecha de transacción]],"DDDD")</f>
        <v>jueves</v>
      </c>
      <c r="D153" s="3">
        <v>45156</v>
      </c>
      <c r="E153" s="4">
        <f>datos_chargeback_2001_1!$D153-datos_chargeback_2001_1!$B153</f>
        <v>78</v>
      </c>
      <c r="F153" s="5">
        <f>datos_chargeback_2001_1!$G153/100</f>
        <v>83.43</v>
      </c>
      <c r="G153" s="6">
        <v>8343</v>
      </c>
      <c r="H153" s="5">
        <f t="shared" si="2"/>
        <v>0</v>
      </c>
      <c r="I153" s="5">
        <v>1.1299999999999999</v>
      </c>
      <c r="J153" s="6" t="s">
        <v>38</v>
      </c>
      <c r="K153" s="6" t="s">
        <v>25</v>
      </c>
      <c r="L153" s="6" t="s">
        <v>26</v>
      </c>
      <c r="M153" s="6" t="s">
        <v>59</v>
      </c>
      <c r="N153" s="6" t="s">
        <v>28</v>
      </c>
      <c r="O153" s="6" t="s">
        <v>114</v>
      </c>
      <c r="P153" s="6" t="s">
        <v>30</v>
      </c>
      <c r="Q153" s="6" t="s">
        <v>66</v>
      </c>
      <c r="R153" s="6">
        <v>8343</v>
      </c>
      <c r="S153" s="6" t="s">
        <v>591</v>
      </c>
      <c r="T153" s="6" t="s">
        <v>33</v>
      </c>
      <c r="U153" s="5">
        <f>datos_chargeback_2001_1!$V153/100</f>
        <v>0</v>
      </c>
      <c r="V153" s="6">
        <v>0</v>
      </c>
      <c r="W153" s="5">
        <f>datos_chargeback_2001_1!$X153/100</f>
        <v>0</v>
      </c>
      <c r="X153" s="6">
        <v>0</v>
      </c>
      <c r="Y153" s="5">
        <f>datos_chargeback_2001_1!$Z153/100</f>
        <v>83.43</v>
      </c>
      <c r="Z153" s="6">
        <v>8343</v>
      </c>
      <c r="AA153" s="6" t="s">
        <v>592</v>
      </c>
      <c r="AB153" s="6" t="s">
        <v>35</v>
      </c>
      <c r="AC153" s="7" t="s">
        <v>35</v>
      </c>
      <c r="AD153" s="5">
        <f>datos_chargeback_2001_1!$AE153/100</f>
        <v>0</v>
      </c>
      <c r="AE153" s="6">
        <v>0</v>
      </c>
      <c r="AF153" s="6" t="s">
        <v>50</v>
      </c>
    </row>
    <row r="154" spans="1:32" x14ac:dyDescent="0.3">
      <c r="A154" s="34" t="s">
        <v>593</v>
      </c>
      <c r="B154" s="3">
        <v>45079</v>
      </c>
      <c r="C154" s="3" t="str">
        <f>TEXT(Tabla10[[#This Row],[Fecha de transacción]],"DDDD")</f>
        <v>viernes</v>
      </c>
      <c r="D154" s="3">
        <v>45159</v>
      </c>
      <c r="E154" s="4">
        <f>datos_chargeback_2001_1!$D154-datos_chargeback_2001_1!$B154</f>
        <v>80</v>
      </c>
      <c r="F154" s="5">
        <f>datos_chargeback_2001_1!$G154/100</f>
        <v>733.66</v>
      </c>
      <c r="G154" s="6">
        <v>73366</v>
      </c>
      <c r="H154" s="5">
        <f t="shared" si="2"/>
        <v>0</v>
      </c>
      <c r="I154" s="5">
        <v>0</v>
      </c>
      <c r="J154" s="6" t="s">
        <v>38</v>
      </c>
      <c r="K154" s="6" t="s">
        <v>25</v>
      </c>
      <c r="L154" s="6" t="s">
        <v>26</v>
      </c>
      <c r="M154" s="6" t="s">
        <v>85</v>
      </c>
      <c r="N154" s="6" t="s">
        <v>28</v>
      </c>
      <c r="O154" s="6" t="s">
        <v>114</v>
      </c>
      <c r="P154" s="6" t="s">
        <v>54</v>
      </c>
      <c r="Q154" s="6" t="s">
        <v>66</v>
      </c>
      <c r="R154" s="6">
        <v>73366</v>
      </c>
      <c r="S154" s="6" t="s">
        <v>594</v>
      </c>
      <c r="T154" s="6" t="s">
        <v>33</v>
      </c>
      <c r="U154" s="5">
        <f>datos_chargeback_2001_1!$V154/100</f>
        <v>0</v>
      </c>
      <c r="V154" s="6">
        <v>0</v>
      </c>
      <c r="W154" s="5">
        <f>datos_chargeback_2001_1!$X154/100</f>
        <v>0</v>
      </c>
      <c r="X154" s="6">
        <v>0</v>
      </c>
      <c r="Y154" s="5">
        <f>datos_chargeback_2001_1!$Z154/100</f>
        <v>733.66</v>
      </c>
      <c r="Z154" s="6">
        <v>73366</v>
      </c>
      <c r="AA154" s="6" t="s">
        <v>595</v>
      </c>
      <c r="AB154" s="6" t="s">
        <v>48</v>
      </c>
      <c r="AC154" s="8">
        <v>45079</v>
      </c>
      <c r="AD154" s="5">
        <f>datos_chargeback_2001_1!$AE154/100</f>
        <v>464.73</v>
      </c>
      <c r="AE154" s="6">
        <v>46473</v>
      </c>
      <c r="AF154" s="6" t="s">
        <v>36</v>
      </c>
    </row>
    <row r="155" spans="1:32" x14ac:dyDescent="0.3">
      <c r="A155" s="34" t="s">
        <v>597</v>
      </c>
      <c r="B155" s="3">
        <v>45080</v>
      </c>
      <c r="C155" s="3" t="str">
        <f>TEXT(Tabla10[[#This Row],[Fecha de transacción]],"DDDD")</f>
        <v>sábado</v>
      </c>
      <c r="D155" s="3">
        <v>45145</v>
      </c>
      <c r="E155" s="4">
        <f>datos_chargeback_2001_1!$D155-datos_chargeback_2001_1!$B155</f>
        <v>65</v>
      </c>
      <c r="F155" s="5">
        <f>datos_chargeback_2001_1!$G155/100</f>
        <v>579.74</v>
      </c>
      <c r="G155" s="6">
        <v>57974</v>
      </c>
      <c r="H155" s="5">
        <f t="shared" si="2"/>
        <v>0</v>
      </c>
      <c r="I155" s="5">
        <v>0.83</v>
      </c>
      <c r="J155" s="6" t="s">
        <v>24</v>
      </c>
      <c r="K155" s="6" t="s">
        <v>25</v>
      </c>
      <c r="L155" s="6" t="s">
        <v>74</v>
      </c>
      <c r="M155" s="6" t="s">
        <v>52</v>
      </c>
      <c r="N155" s="6" t="s">
        <v>42</v>
      </c>
      <c r="O155" s="6" t="s">
        <v>29</v>
      </c>
      <c r="P155" s="6" t="s">
        <v>30</v>
      </c>
      <c r="Q155" s="6" t="s">
        <v>55</v>
      </c>
      <c r="R155" s="6">
        <v>57974</v>
      </c>
      <c r="S155" s="6" t="s">
        <v>598</v>
      </c>
      <c r="T155" s="6" t="s">
        <v>116</v>
      </c>
      <c r="U155" s="5">
        <f>datos_chargeback_2001_1!$V155/100</f>
        <v>579.74</v>
      </c>
      <c r="V155" s="6">
        <v>57974</v>
      </c>
      <c r="W155" s="5">
        <f>datos_chargeback_2001_1!$X155/100</f>
        <v>0</v>
      </c>
      <c r="X155" s="6">
        <v>0</v>
      </c>
      <c r="Y155" s="5">
        <f>datos_chargeback_2001_1!$Z155/100</f>
        <v>0</v>
      </c>
      <c r="Z155" s="6">
        <v>0</v>
      </c>
      <c r="AA155" s="6" t="s">
        <v>599</v>
      </c>
      <c r="AB155" s="6" t="s">
        <v>35</v>
      </c>
      <c r="AC155" s="7" t="s">
        <v>35</v>
      </c>
      <c r="AD155" s="5">
        <f>datos_chargeback_2001_1!$AE155/100</f>
        <v>0</v>
      </c>
      <c r="AE155" s="6">
        <v>0</v>
      </c>
      <c r="AF155" s="6" t="s">
        <v>29</v>
      </c>
    </row>
    <row r="156" spans="1:32" x14ac:dyDescent="0.3">
      <c r="A156" s="35" t="s">
        <v>600</v>
      </c>
      <c r="B156" s="9">
        <v>45081</v>
      </c>
      <c r="C156" s="9" t="str">
        <f>TEXT(Tabla10[[#This Row],[Fecha de transacción]],"DDDD")</f>
        <v>domingo</v>
      </c>
      <c r="D156" s="9">
        <v>45154</v>
      </c>
      <c r="E156" s="10">
        <f>datos_chargeback_2001_1!$D156-datos_chargeback_2001_1!$B156</f>
        <v>73</v>
      </c>
      <c r="F156" s="11">
        <f>datos_chargeback_2001_1!$G156/100</f>
        <v>865.78</v>
      </c>
      <c r="G156" s="12">
        <v>86578</v>
      </c>
      <c r="H156" s="11">
        <f t="shared" si="2"/>
        <v>0</v>
      </c>
      <c r="I156" s="11">
        <v>0</v>
      </c>
      <c r="J156" s="12" t="s">
        <v>24</v>
      </c>
      <c r="K156" s="12" t="s">
        <v>25</v>
      </c>
      <c r="L156" s="12" t="s">
        <v>80</v>
      </c>
      <c r="M156" s="12" t="s">
        <v>59</v>
      </c>
      <c r="N156" s="12" t="s">
        <v>42</v>
      </c>
      <c r="O156" s="12" t="s">
        <v>64</v>
      </c>
      <c r="P156" s="12" t="s">
        <v>54</v>
      </c>
      <c r="Q156" s="12" t="s">
        <v>44</v>
      </c>
      <c r="R156" s="12">
        <v>86578</v>
      </c>
      <c r="S156" s="12" t="s">
        <v>601</v>
      </c>
      <c r="T156" s="12" t="s">
        <v>116</v>
      </c>
      <c r="U156" s="11">
        <f>datos_chargeback_2001_1!$V156/100</f>
        <v>865.78</v>
      </c>
      <c r="V156" s="12">
        <v>86578</v>
      </c>
      <c r="W156" s="11">
        <f>datos_chargeback_2001_1!$X156/100</f>
        <v>0</v>
      </c>
      <c r="X156" s="12">
        <v>0</v>
      </c>
      <c r="Y156" s="11">
        <f>datos_chargeback_2001_1!$Z156/100</f>
        <v>0</v>
      </c>
      <c r="Z156" s="12">
        <v>0</v>
      </c>
      <c r="AA156" s="12" t="s">
        <v>602</v>
      </c>
      <c r="AB156" s="12" t="s">
        <v>35</v>
      </c>
      <c r="AC156" s="13" t="s">
        <v>35</v>
      </c>
      <c r="AD156" s="11">
        <f>datos_chargeback_2001_1!$AE156/100</f>
        <v>0</v>
      </c>
      <c r="AE156" s="12">
        <v>0</v>
      </c>
      <c r="AF156" s="12" t="s">
        <v>50</v>
      </c>
    </row>
    <row r="157" spans="1:32" x14ac:dyDescent="0.3">
      <c r="A157" s="34" t="s">
        <v>603</v>
      </c>
      <c r="B157" s="3">
        <v>45082</v>
      </c>
      <c r="C157" s="3" t="str">
        <f>TEXT(Tabla10[[#This Row],[Fecha de transacción]],"DDDD")</f>
        <v>lunes</v>
      </c>
      <c r="D157" s="3">
        <v>45162</v>
      </c>
      <c r="E157" s="4">
        <f>datos_chargeback_2001_1!$D157-datos_chargeback_2001_1!$B157</f>
        <v>80</v>
      </c>
      <c r="F157" s="5">
        <f>datos_chargeback_2001_1!$G157/100</f>
        <v>85.74</v>
      </c>
      <c r="G157" s="6">
        <v>8574</v>
      </c>
      <c r="H157" s="5">
        <f t="shared" si="2"/>
        <v>0</v>
      </c>
      <c r="I157" s="5">
        <v>0</v>
      </c>
      <c r="J157" s="6" t="s">
        <v>38</v>
      </c>
      <c r="K157" s="6" t="s">
        <v>25</v>
      </c>
      <c r="L157" s="6" t="s">
        <v>40</v>
      </c>
      <c r="M157" s="6" t="s">
        <v>93</v>
      </c>
      <c r="N157" s="6" t="s">
        <v>28</v>
      </c>
      <c r="O157" s="6" t="s">
        <v>70</v>
      </c>
      <c r="P157" s="6" t="s">
        <v>30</v>
      </c>
      <c r="Q157" s="6" t="s">
        <v>55</v>
      </c>
      <c r="R157" s="6">
        <v>8574</v>
      </c>
      <c r="S157" s="6" t="s">
        <v>604</v>
      </c>
      <c r="T157" s="6" t="s">
        <v>33</v>
      </c>
      <c r="U157" s="5">
        <f>datos_chargeback_2001_1!$V157/100</f>
        <v>0</v>
      </c>
      <c r="V157" s="6">
        <v>0</v>
      </c>
      <c r="W157" s="5">
        <f>datos_chargeback_2001_1!$X157/100</f>
        <v>0</v>
      </c>
      <c r="X157" s="6">
        <v>0</v>
      </c>
      <c r="Y157" s="5">
        <f>datos_chargeback_2001_1!$Z157/100</f>
        <v>85.74</v>
      </c>
      <c r="Z157" s="6">
        <v>8574</v>
      </c>
      <c r="AA157" s="6" t="s">
        <v>605</v>
      </c>
      <c r="AB157" s="6" t="s">
        <v>35</v>
      </c>
      <c r="AC157" s="7" t="s">
        <v>35</v>
      </c>
      <c r="AD157" s="5">
        <f>datos_chargeback_2001_1!$AE157/100</f>
        <v>0</v>
      </c>
      <c r="AE157" s="6">
        <v>0</v>
      </c>
      <c r="AF157" s="6" t="s">
        <v>53</v>
      </c>
    </row>
    <row r="158" spans="1:32" x14ac:dyDescent="0.3">
      <c r="A158" s="35" t="s">
        <v>606</v>
      </c>
      <c r="B158" s="9">
        <v>45083</v>
      </c>
      <c r="C158" s="9" t="str">
        <f>TEXT(Tabla10[[#This Row],[Fecha de transacción]],"DDDD")</f>
        <v>martes</v>
      </c>
      <c r="D158" s="9">
        <v>45171</v>
      </c>
      <c r="E158" s="10">
        <f>datos_chargeback_2001_1!$D158-datos_chargeback_2001_1!$B158</f>
        <v>88</v>
      </c>
      <c r="F158" s="11">
        <f>datos_chargeback_2001_1!$G158/100</f>
        <v>969.95</v>
      </c>
      <c r="G158" s="12">
        <v>96995</v>
      </c>
      <c r="H158" s="11">
        <f t="shared" si="2"/>
        <v>0</v>
      </c>
      <c r="I158" s="11">
        <v>1.22</v>
      </c>
      <c r="J158" s="12" t="s">
        <v>24</v>
      </c>
      <c r="K158" s="12" t="s">
        <v>25</v>
      </c>
      <c r="L158" s="12" t="s">
        <v>26</v>
      </c>
      <c r="M158" s="12" t="s">
        <v>59</v>
      </c>
      <c r="N158" s="12" t="s">
        <v>42</v>
      </c>
      <c r="O158" s="12" t="s">
        <v>53</v>
      </c>
      <c r="P158" s="12" t="s">
        <v>54</v>
      </c>
      <c r="Q158" s="12" t="s">
        <v>31</v>
      </c>
      <c r="R158" s="12">
        <v>96995</v>
      </c>
      <c r="S158" s="12" t="s">
        <v>289</v>
      </c>
      <c r="T158" s="12" t="s">
        <v>116</v>
      </c>
      <c r="U158" s="11">
        <f>datos_chargeback_2001_1!$V158/100</f>
        <v>969.95</v>
      </c>
      <c r="V158" s="12">
        <v>96995</v>
      </c>
      <c r="W158" s="11">
        <f>datos_chargeback_2001_1!$X158/100</f>
        <v>0</v>
      </c>
      <c r="X158" s="12">
        <v>0</v>
      </c>
      <c r="Y158" s="11">
        <f>datos_chargeback_2001_1!$Z158/100</f>
        <v>0</v>
      </c>
      <c r="Z158" s="12">
        <v>0</v>
      </c>
      <c r="AA158" s="12" t="s">
        <v>607</v>
      </c>
      <c r="AB158" s="12" t="s">
        <v>35</v>
      </c>
      <c r="AC158" s="13" t="s">
        <v>35</v>
      </c>
      <c r="AD158" s="11">
        <f>datos_chargeback_2001_1!$AE158/100</f>
        <v>0</v>
      </c>
      <c r="AE158" s="12">
        <v>0</v>
      </c>
      <c r="AF158" s="12" t="s">
        <v>53</v>
      </c>
    </row>
    <row r="159" spans="1:32" x14ac:dyDescent="0.3">
      <c r="A159" s="36" t="s">
        <v>608</v>
      </c>
      <c r="B159" s="14">
        <v>45084</v>
      </c>
      <c r="C159" s="14" t="str">
        <f>TEXT(Tabla10[[#This Row],[Fecha de transacción]],"DDDD")</f>
        <v>miércoles</v>
      </c>
      <c r="D159" s="14">
        <v>45167</v>
      </c>
      <c r="E159" s="15">
        <f>datos_chargeback_2001_1!$D159-datos_chargeback_2001_1!$B159</f>
        <v>83</v>
      </c>
      <c r="F159" s="16">
        <f>datos_chargeback_2001_1!$G159/100</f>
        <v>167.78</v>
      </c>
      <c r="G159" s="17">
        <v>16778</v>
      </c>
      <c r="H159" s="16">
        <f t="shared" si="2"/>
        <v>0</v>
      </c>
      <c r="I159" s="16">
        <v>0</v>
      </c>
      <c r="J159" s="17" t="s">
        <v>38</v>
      </c>
      <c r="K159" s="17" t="s">
        <v>25</v>
      </c>
      <c r="L159" s="17" t="s">
        <v>40</v>
      </c>
      <c r="M159" s="17" t="s">
        <v>59</v>
      </c>
      <c r="N159" s="17" t="s">
        <v>42</v>
      </c>
      <c r="O159" s="17" t="s">
        <v>53</v>
      </c>
      <c r="P159" s="17" t="s">
        <v>54</v>
      </c>
      <c r="Q159" s="17" t="s">
        <v>31</v>
      </c>
      <c r="R159" s="17">
        <v>16778</v>
      </c>
      <c r="S159" s="17" t="s">
        <v>406</v>
      </c>
      <c r="T159" s="17" t="s">
        <v>61</v>
      </c>
      <c r="U159" s="16">
        <f>datos_chargeback_2001_1!$V159/100</f>
        <v>0</v>
      </c>
      <c r="V159" s="17">
        <v>0</v>
      </c>
      <c r="W159" s="16">
        <f>datos_chargeback_2001_1!$X159/100</f>
        <v>167.78</v>
      </c>
      <c r="X159" s="17">
        <v>16778</v>
      </c>
      <c r="Y159" s="16">
        <f>datos_chargeback_2001_1!$Z159/100</f>
        <v>0</v>
      </c>
      <c r="Z159" s="17">
        <v>0</v>
      </c>
      <c r="AA159" s="17" t="s">
        <v>609</v>
      </c>
      <c r="AB159" s="17" t="s">
        <v>48</v>
      </c>
      <c r="AC159" s="18">
        <v>45084</v>
      </c>
      <c r="AD159" s="16">
        <f>datos_chargeback_2001_1!$AE159/100</f>
        <v>905.82</v>
      </c>
      <c r="AE159" s="17">
        <v>90582</v>
      </c>
      <c r="AF159" s="17" t="s">
        <v>43</v>
      </c>
    </row>
    <row r="160" spans="1:32" x14ac:dyDescent="0.3">
      <c r="A160" s="34" t="s">
        <v>611</v>
      </c>
      <c r="B160" s="3">
        <v>45085</v>
      </c>
      <c r="C160" s="3" t="str">
        <f>TEXT(Tabla10[[#This Row],[Fecha de transacción]],"DDDD")</f>
        <v>jueves</v>
      </c>
      <c r="D160" s="3">
        <v>45153</v>
      </c>
      <c r="E160" s="4">
        <f>datos_chargeback_2001_1!$D160-datos_chargeback_2001_1!$B160</f>
        <v>68</v>
      </c>
      <c r="F160" s="5">
        <f>datos_chargeback_2001_1!$G160/100</f>
        <v>717.75</v>
      </c>
      <c r="G160" s="6">
        <v>71775</v>
      </c>
      <c r="H160" s="5">
        <f t="shared" si="2"/>
        <v>0</v>
      </c>
      <c r="I160" s="5">
        <v>0</v>
      </c>
      <c r="J160" s="6" t="s">
        <v>24</v>
      </c>
      <c r="K160" s="6" t="s">
        <v>25</v>
      </c>
      <c r="L160" s="6" t="s">
        <v>26</v>
      </c>
      <c r="M160" s="6" t="s">
        <v>52</v>
      </c>
      <c r="N160" s="6" t="s">
        <v>42</v>
      </c>
      <c r="O160" s="6" t="s">
        <v>53</v>
      </c>
      <c r="P160" s="6" t="s">
        <v>54</v>
      </c>
      <c r="Q160" s="6" t="s">
        <v>44</v>
      </c>
      <c r="R160" s="6">
        <v>71775</v>
      </c>
      <c r="S160" s="6" t="s">
        <v>612</v>
      </c>
      <c r="T160" s="6" t="s">
        <v>61</v>
      </c>
      <c r="U160" s="5">
        <f>datos_chargeback_2001_1!$V160/100</f>
        <v>0</v>
      </c>
      <c r="V160" s="6">
        <v>0</v>
      </c>
      <c r="W160" s="5">
        <f>datos_chargeback_2001_1!$X160/100</f>
        <v>717.75</v>
      </c>
      <c r="X160" s="6">
        <v>71775</v>
      </c>
      <c r="Y160" s="5">
        <f>datos_chargeback_2001_1!$Z160/100</f>
        <v>0</v>
      </c>
      <c r="Z160" s="6">
        <v>0</v>
      </c>
      <c r="AA160" s="6" t="s">
        <v>613</v>
      </c>
      <c r="AB160" s="6" t="s">
        <v>35</v>
      </c>
      <c r="AC160" s="7" t="s">
        <v>35</v>
      </c>
      <c r="AD160" s="5">
        <f>datos_chargeback_2001_1!$AE160/100</f>
        <v>0</v>
      </c>
      <c r="AE160" s="6">
        <v>0</v>
      </c>
      <c r="AF160" s="6" t="s">
        <v>36</v>
      </c>
    </row>
    <row r="161" spans="1:32" x14ac:dyDescent="0.3">
      <c r="A161" s="36" t="s">
        <v>614</v>
      </c>
      <c r="B161" s="14">
        <v>45086</v>
      </c>
      <c r="C161" s="14" t="str">
        <f>TEXT(Tabla10[[#This Row],[Fecha de transacción]],"DDDD")</f>
        <v>viernes</v>
      </c>
      <c r="D161" s="14">
        <v>45154</v>
      </c>
      <c r="E161" s="15">
        <f>datos_chargeback_2001_1!$D161-datos_chargeback_2001_1!$B161</f>
        <v>68</v>
      </c>
      <c r="F161" s="16">
        <f>datos_chargeback_2001_1!$G161/100</f>
        <v>256.64</v>
      </c>
      <c r="G161" s="17">
        <v>25664</v>
      </c>
      <c r="H161" s="16">
        <f t="shared" si="2"/>
        <v>0</v>
      </c>
      <c r="I161" s="16">
        <v>0</v>
      </c>
      <c r="J161" s="17" t="s">
        <v>38</v>
      </c>
      <c r="K161" s="17" t="s">
        <v>25</v>
      </c>
      <c r="L161" s="17" t="s">
        <v>40</v>
      </c>
      <c r="M161" s="17" t="s">
        <v>85</v>
      </c>
      <c r="N161" s="17" t="s">
        <v>42</v>
      </c>
      <c r="O161" s="17" t="s">
        <v>114</v>
      </c>
      <c r="P161" s="17" t="s">
        <v>30</v>
      </c>
      <c r="Q161" s="17" t="s">
        <v>66</v>
      </c>
      <c r="R161" s="17">
        <v>25664</v>
      </c>
      <c r="S161" s="17" t="s">
        <v>615</v>
      </c>
      <c r="T161" s="17" t="s">
        <v>116</v>
      </c>
      <c r="U161" s="16">
        <f>datos_chargeback_2001_1!$V161/100</f>
        <v>256.64</v>
      </c>
      <c r="V161" s="17">
        <v>25664</v>
      </c>
      <c r="W161" s="16">
        <f>datos_chargeback_2001_1!$X161/100</f>
        <v>0</v>
      </c>
      <c r="X161" s="17">
        <v>0</v>
      </c>
      <c r="Y161" s="16">
        <f>datos_chargeback_2001_1!$Z161/100</f>
        <v>0</v>
      </c>
      <c r="Z161" s="17">
        <v>0</v>
      </c>
      <c r="AA161" s="17" t="s">
        <v>616</v>
      </c>
      <c r="AB161" s="17" t="s">
        <v>35</v>
      </c>
      <c r="AC161" s="20" t="s">
        <v>35</v>
      </c>
      <c r="AD161" s="16">
        <f>datos_chargeback_2001_1!$AE161/100</f>
        <v>0</v>
      </c>
      <c r="AE161" s="17">
        <v>0</v>
      </c>
      <c r="AF161" s="17" t="s">
        <v>64</v>
      </c>
    </row>
    <row r="162" spans="1:32" x14ac:dyDescent="0.3">
      <c r="A162" s="34" t="s">
        <v>617</v>
      </c>
      <c r="B162" s="3">
        <v>45087</v>
      </c>
      <c r="C162" s="3" t="str">
        <f>TEXT(Tabla10[[#This Row],[Fecha de transacción]],"DDDD")</f>
        <v>sábado</v>
      </c>
      <c r="D162" s="3">
        <v>45165</v>
      </c>
      <c r="E162" s="4">
        <f>datos_chargeback_2001_1!$D162-datos_chargeback_2001_1!$B162</f>
        <v>78</v>
      </c>
      <c r="F162" s="5">
        <f>datos_chargeback_2001_1!$G162/100</f>
        <v>14.35</v>
      </c>
      <c r="G162" s="6">
        <v>1435</v>
      </c>
      <c r="H162" s="5">
        <f t="shared" si="2"/>
        <v>0</v>
      </c>
      <c r="I162" s="5">
        <v>0</v>
      </c>
      <c r="J162" s="6" t="s">
        <v>24</v>
      </c>
      <c r="K162" s="6" t="s">
        <v>25</v>
      </c>
      <c r="L162" s="6" t="s">
        <v>26</v>
      </c>
      <c r="M162" s="6" t="s">
        <v>27</v>
      </c>
      <c r="N162" s="6" t="s">
        <v>42</v>
      </c>
      <c r="O162" s="6" t="s">
        <v>70</v>
      </c>
      <c r="P162" s="6" t="s">
        <v>54</v>
      </c>
      <c r="Q162" s="6" t="s">
        <v>55</v>
      </c>
      <c r="R162" s="6">
        <v>1435</v>
      </c>
      <c r="S162" s="6" t="s">
        <v>618</v>
      </c>
      <c r="T162" s="6" t="s">
        <v>46</v>
      </c>
      <c r="U162" s="5">
        <f>datos_chargeback_2001_1!$V162/100</f>
        <v>14.35</v>
      </c>
      <c r="V162" s="6">
        <v>1435</v>
      </c>
      <c r="W162" s="5">
        <f>datos_chargeback_2001_1!$X162/100</f>
        <v>0</v>
      </c>
      <c r="X162" s="6">
        <v>0</v>
      </c>
      <c r="Y162" s="5">
        <f>datos_chargeback_2001_1!$Z162/100</f>
        <v>0</v>
      </c>
      <c r="Z162" s="6">
        <v>0</v>
      </c>
      <c r="AA162" s="6" t="s">
        <v>619</v>
      </c>
      <c r="AB162" s="6" t="s">
        <v>48</v>
      </c>
      <c r="AC162" s="8">
        <v>45087</v>
      </c>
      <c r="AD162" s="5">
        <f>datos_chargeback_2001_1!$AE162/100</f>
        <v>155.59</v>
      </c>
      <c r="AE162" s="6">
        <v>15559</v>
      </c>
      <c r="AF162" s="6" t="s">
        <v>64</v>
      </c>
    </row>
    <row r="163" spans="1:32" x14ac:dyDescent="0.3">
      <c r="A163" s="34" t="s">
        <v>621</v>
      </c>
      <c r="B163" s="3">
        <v>45088</v>
      </c>
      <c r="C163" s="3" t="str">
        <f>TEXT(Tabla10[[#This Row],[Fecha de transacción]],"DDDD")</f>
        <v>domingo</v>
      </c>
      <c r="D163" s="3">
        <v>45153</v>
      </c>
      <c r="E163" s="4">
        <f>datos_chargeback_2001_1!$D163-datos_chargeback_2001_1!$B163</f>
        <v>65</v>
      </c>
      <c r="F163" s="5">
        <f>datos_chargeback_2001_1!$G163/100</f>
        <v>672.66</v>
      </c>
      <c r="G163" s="6">
        <v>67266</v>
      </c>
      <c r="H163" s="5">
        <f t="shared" si="2"/>
        <v>0</v>
      </c>
      <c r="I163" s="5">
        <v>0.84</v>
      </c>
      <c r="J163" s="6" t="s">
        <v>24</v>
      </c>
      <c r="K163" s="6" t="s">
        <v>25</v>
      </c>
      <c r="L163" s="6" t="s">
        <v>109</v>
      </c>
      <c r="M163" s="6" t="s">
        <v>52</v>
      </c>
      <c r="N163" s="6" t="s">
        <v>42</v>
      </c>
      <c r="O163" s="6" t="s">
        <v>43</v>
      </c>
      <c r="P163" s="6" t="s">
        <v>54</v>
      </c>
      <c r="Q163" s="6" t="s">
        <v>55</v>
      </c>
      <c r="R163" s="6">
        <v>67266</v>
      </c>
      <c r="S163" s="6" t="s">
        <v>622</v>
      </c>
      <c r="T163" s="6" t="s">
        <v>61</v>
      </c>
      <c r="U163" s="5">
        <f>datos_chargeback_2001_1!$V163/100</f>
        <v>0</v>
      </c>
      <c r="V163" s="6">
        <v>0</v>
      </c>
      <c r="W163" s="5">
        <f>datos_chargeback_2001_1!$X163/100</f>
        <v>672.66</v>
      </c>
      <c r="X163" s="6">
        <v>67266</v>
      </c>
      <c r="Y163" s="5">
        <f>datos_chargeback_2001_1!$Z163/100</f>
        <v>0</v>
      </c>
      <c r="Z163" s="6">
        <v>0</v>
      </c>
      <c r="AA163" s="6" t="s">
        <v>623</v>
      </c>
      <c r="AB163" s="6" t="s">
        <v>48</v>
      </c>
      <c r="AC163" s="8">
        <v>45088</v>
      </c>
      <c r="AD163" s="5">
        <f>datos_chargeback_2001_1!$AE163/100</f>
        <v>493.11</v>
      </c>
      <c r="AE163" s="6">
        <v>49311</v>
      </c>
      <c r="AF163" s="6" t="s">
        <v>43</v>
      </c>
    </row>
    <row r="164" spans="1:32" x14ac:dyDescent="0.3">
      <c r="A164" s="35" t="s">
        <v>625</v>
      </c>
      <c r="B164" s="9">
        <v>45089</v>
      </c>
      <c r="C164" s="9" t="str">
        <f>TEXT(Tabla10[[#This Row],[Fecha de transacción]],"DDDD")</f>
        <v>lunes</v>
      </c>
      <c r="D164" s="9">
        <v>45176</v>
      </c>
      <c r="E164" s="10">
        <f>datos_chargeback_2001_1!$D164-datos_chargeback_2001_1!$B164</f>
        <v>87</v>
      </c>
      <c r="F164" s="11">
        <f>datos_chargeback_2001_1!$G164/100</f>
        <v>473.93</v>
      </c>
      <c r="G164" s="12">
        <v>47393</v>
      </c>
      <c r="H164" s="11">
        <f t="shared" si="2"/>
        <v>0</v>
      </c>
      <c r="I164" s="11">
        <v>0</v>
      </c>
      <c r="J164" s="12" t="s">
        <v>24</v>
      </c>
      <c r="K164" s="12" t="s">
        <v>25</v>
      </c>
      <c r="L164" s="12" t="s">
        <v>26</v>
      </c>
      <c r="M164" s="12" t="s">
        <v>41</v>
      </c>
      <c r="N164" s="12" t="s">
        <v>42</v>
      </c>
      <c r="O164" s="12" t="s">
        <v>50</v>
      </c>
      <c r="P164" s="12" t="s">
        <v>30</v>
      </c>
      <c r="Q164" s="12" t="s">
        <v>55</v>
      </c>
      <c r="R164" s="12">
        <v>47393</v>
      </c>
      <c r="S164" s="12" t="s">
        <v>626</v>
      </c>
      <c r="T164" s="12" t="s">
        <v>116</v>
      </c>
      <c r="U164" s="11">
        <f>datos_chargeback_2001_1!$V164/100</f>
        <v>473.93</v>
      </c>
      <c r="V164" s="12">
        <v>47393</v>
      </c>
      <c r="W164" s="11">
        <f>datos_chargeback_2001_1!$X164/100</f>
        <v>0</v>
      </c>
      <c r="X164" s="12">
        <v>0</v>
      </c>
      <c r="Y164" s="11">
        <f>datos_chargeback_2001_1!$Z164/100</f>
        <v>0</v>
      </c>
      <c r="Z164" s="12">
        <v>0</v>
      </c>
      <c r="AA164" s="12" t="s">
        <v>627</v>
      </c>
      <c r="AB164" s="12" t="s">
        <v>48</v>
      </c>
      <c r="AC164" s="19">
        <v>45089</v>
      </c>
      <c r="AD164" s="11">
        <f>datos_chargeback_2001_1!$AE164/100</f>
        <v>947.83</v>
      </c>
      <c r="AE164" s="12">
        <v>94783</v>
      </c>
      <c r="AF164" s="12" t="s">
        <v>29</v>
      </c>
    </row>
    <row r="165" spans="1:32" x14ac:dyDescent="0.3">
      <c r="A165" s="34" t="s">
        <v>629</v>
      </c>
      <c r="B165" s="3">
        <v>45090</v>
      </c>
      <c r="C165" s="3" t="str">
        <f>TEXT(Tabla10[[#This Row],[Fecha de transacción]],"DDDD")</f>
        <v>martes</v>
      </c>
      <c r="D165" s="3">
        <v>45174</v>
      </c>
      <c r="E165" s="4">
        <f>datos_chargeback_2001_1!$D165-datos_chargeback_2001_1!$B165</f>
        <v>84</v>
      </c>
      <c r="F165" s="5">
        <f>datos_chargeback_2001_1!$G165/100</f>
        <v>912.39</v>
      </c>
      <c r="G165" s="6">
        <v>91239</v>
      </c>
      <c r="H165" s="5">
        <f t="shared" si="2"/>
        <v>0</v>
      </c>
      <c r="I165" s="5">
        <v>1.47</v>
      </c>
      <c r="J165" s="6" t="s">
        <v>24</v>
      </c>
      <c r="K165" s="6" t="s">
        <v>25</v>
      </c>
      <c r="L165" s="6" t="s">
        <v>74</v>
      </c>
      <c r="M165" s="6" t="s">
        <v>93</v>
      </c>
      <c r="N165" s="6" t="s">
        <v>42</v>
      </c>
      <c r="O165" s="6" t="s">
        <v>29</v>
      </c>
      <c r="P165" s="6" t="s">
        <v>30</v>
      </c>
      <c r="Q165" s="6" t="s">
        <v>75</v>
      </c>
      <c r="R165" s="6">
        <v>91239</v>
      </c>
      <c r="S165" s="6" t="s">
        <v>630</v>
      </c>
      <c r="T165" s="6" t="s">
        <v>61</v>
      </c>
      <c r="U165" s="5">
        <f>datos_chargeback_2001_1!$V165/100</f>
        <v>0</v>
      </c>
      <c r="V165" s="6">
        <v>0</v>
      </c>
      <c r="W165" s="5">
        <f>datos_chargeback_2001_1!$X165/100</f>
        <v>912.39</v>
      </c>
      <c r="X165" s="6">
        <v>91239</v>
      </c>
      <c r="Y165" s="5">
        <f>datos_chargeback_2001_1!$Z165/100</f>
        <v>0</v>
      </c>
      <c r="Z165" s="6">
        <v>0</v>
      </c>
      <c r="AA165" s="6" t="s">
        <v>631</v>
      </c>
      <c r="AB165" s="6" t="s">
        <v>48</v>
      </c>
      <c r="AC165" s="8">
        <v>45090</v>
      </c>
      <c r="AD165" s="5">
        <f>datos_chargeback_2001_1!$AE165/100</f>
        <v>186.38</v>
      </c>
      <c r="AE165" s="6">
        <v>18638</v>
      </c>
      <c r="AF165" s="6" t="s">
        <v>29</v>
      </c>
    </row>
    <row r="166" spans="1:32" x14ac:dyDescent="0.3">
      <c r="A166" s="34" t="s">
        <v>633</v>
      </c>
      <c r="B166" s="3">
        <v>45091</v>
      </c>
      <c r="C166" s="3" t="str">
        <f>TEXT(Tabla10[[#This Row],[Fecha de transacción]],"DDDD")</f>
        <v>miércoles</v>
      </c>
      <c r="D166" s="3">
        <v>45152</v>
      </c>
      <c r="E166" s="4">
        <f>datos_chargeback_2001_1!$D166-datos_chargeback_2001_1!$B166</f>
        <v>61</v>
      </c>
      <c r="F166" s="5">
        <f>datos_chargeback_2001_1!$G166/100</f>
        <v>658.13</v>
      </c>
      <c r="G166" s="6">
        <v>65813</v>
      </c>
      <c r="H166" s="5">
        <f t="shared" si="2"/>
        <v>0</v>
      </c>
      <c r="I166" s="5">
        <v>0</v>
      </c>
      <c r="J166" s="6" t="s">
        <v>38</v>
      </c>
      <c r="K166" s="6" t="s">
        <v>25</v>
      </c>
      <c r="L166" s="6" t="s">
        <v>40</v>
      </c>
      <c r="M166" s="6" t="s">
        <v>85</v>
      </c>
      <c r="N166" s="6" t="s">
        <v>42</v>
      </c>
      <c r="O166" s="6" t="s">
        <v>53</v>
      </c>
      <c r="P166" s="6" t="s">
        <v>30</v>
      </c>
      <c r="Q166" s="6" t="s">
        <v>75</v>
      </c>
      <c r="R166" s="6">
        <v>65813</v>
      </c>
      <c r="S166" s="6" t="s">
        <v>634</v>
      </c>
      <c r="T166" s="6" t="s">
        <v>61</v>
      </c>
      <c r="U166" s="5">
        <f>datos_chargeback_2001_1!$V166/100</f>
        <v>0</v>
      </c>
      <c r="V166" s="6">
        <v>0</v>
      </c>
      <c r="W166" s="5">
        <f>datos_chargeback_2001_1!$X166/100</f>
        <v>658.13</v>
      </c>
      <c r="X166" s="6">
        <v>65813</v>
      </c>
      <c r="Y166" s="5">
        <f>datos_chargeback_2001_1!$Z166/100</f>
        <v>0</v>
      </c>
      <c r="Z166" s="6">
        <v>0</v>
      </c>
      <c r="AA166" s="6" t="s">
        <v>635</v>
      </c>
      <c r="AB166" s="6" t="s">
        <v>35</v>
      </c>
      <c r="AC166" s="7" t="s">
        <v>35</v>
      </c>
      <c r="AD166" s="5">
        <f>datos_chargeback_2001_1!$AE166/100</f>
        <v>0</v>
      </c>
      <c r="AE166" s="6">
        <v>0</v>
      </c>
      <c r="AF166" s="6" t="s">
        <v>64</v>
      </c>
    </row>
    <row r="167" spans="1:32" x14ac:dyDescent="0.3">
      <c r="A167" s="36" t="s">
        <v>636</v>
      </c>
      <c r="B167" s="14">
        <v>45092</v>
      </c>
      <c r="C167" s="14" t="str">
        <f>TEXT(Tabla10[[#This Row],[Fecha de transacción]],"DDDD")</f>
        <v>jueves</v>
      </c>
      <c r="D167" s="14">
        <v>45167</v>
      </c>
      <c r="E167" s="15">
        <f>datos_chargeback_2001_1!$D167-datos_chargeback_2001_1!$B167</f>
        <v>75</v>
      </c>
      <c r="F167" s="16">
        <f>datos_chargeback_2001_1!$G167/100</f>
        <v>186.72</v>
      </c>
      <c r="G167" s="17">
        <v>18672</v>
      </c>
      <c r="H167" s="16">
        <f t="shared" si="2"/>
        <v>0</v>
      </c>
      <c r="I167" s="16">
        <v>0</v>
      </c>
      <c r="J167" s="17" t="s">
        <v>38</v>
      </c>
      <c r="K167" s="17" t="s">
        <v>25</v>
      </c>
      <c r="L167" s="17" t="s">
        <v>119</v>
      </c>
      <c r="M167" s="17" t="s">
        <v>52</v>
      </c>
      <c r="N167" s="17" t="s">
        <v>42</v>
      </c>
      <c r="O167" s="17" t="s">
        <v>70</v>
      </c>
      <c r="P167" s="17" t="s">
        <v>30</v>
      </c>
      <c r="Q167" s="17" t="s">
        <v>31</v>
      </c>
      <c r="R167" s="17">
        <v>18672</v>
      </c>
      <c r="S167" s="17" t="s">
        <v>637</v>
      </c>
      <c r="T167" s="17" t="s">
        <v>46</v>
      </c>
      <c r="U167" s="16">
        <f>datos_chargeback_2001_1!$V167/100</f>
        <v>186.72</v>
      </c>
      <c r="V167" s="17">
        <v>18672</v>
      </c>
      <c r="W167" s="16">
        <f>datos_chargeback_2001_1!$X167/100</f>
        <v>0</v>
      </c>
      <c r="X167" s="17">
        <v>0</v>
      </c>
      <c r="Y167" s="16">
        <f>datos_chargeback_2001_1!$Z167/100</f>
        <v>0</v>
      </c>
      <c r="Z167" s="17">
        <v>0</v>
      </c>
      <c r="AA167" s="17" t="s">
        <v>638</v>
      </c>
      <c r="AB167" s="17" t="s">
        <v>35</v>
      </c>
      <c r="AC167" s="20" t="s">
        <v>35</v>
      </c>
      <c r="AD167" s="16">
        <f>datos_chargeback_2001_1!$AE167/100</f>
        <v>0</v>
      </c>
      <c r="AE167" s="17">
        <v>0</v>
      </c>
      <c r="AF167" s="17" t="s">
        <v>53</v>
      </c>
    </row>
    <row r="168" spans="1:32" x14ac:dyDescent="0.3">
      <c r="A168" s="34" t="s">
        <v>639</v>
      </c>
      <c r="B168" s="3">
        <v>45093</v>
      </c>
      <c r="C168" s="3" t="str">
        <f>TEXT(Tabla10[[#This Row],[Fecha de transacción]],"DDDD")</f>
        <v>viernes</v>
      </c>
      <c r="D168" s="3">
        <v>45161</v>
      </c>
      <c r="E168" s="4">
        <f>datos_chargeback_2001_1!$D168-datos_chargeback_2001_1!$B168</f>
        <v>68</v>
      </c>
      <c r="F168" s="5">
        <f>datos_chargeback_2001_1!$G168/100</f>
        <v>321.11</v>
      </c>
      <c r="G168" s="6">
        <v>32111</v>
      </c>
      <c r="H168" s="5">
        <f t="shared" si="2"/>
        <v>0</v>
      </c>
      <c r="I168" s="5">
        <v>0</v>
      </c>
      <c r="J168" s="6" t="s">
        <v>38</v>
      </c>
      <c r="K168" s="6" t="s">
        <v>25</v>
      </c>
      <c r="L168" s="6" t="s">
        <v>80</v>
      </c>
      <c r="M168" s="6" t="s">
        <v>52</v>
      </c>
      <c r="N168" s="6" t="s">
        <v>42</v>
      </c>
      <c r="O168" s="6" t="s">
        <v>64</v>
      </c>
      <c r="P168" s="6" t="s">
        <v>54</v>
      </c>
      <c r="Q168" s="6" t="s">
        <v>44</v>
      </c>
      <c r="R168" s="6">
        <v>32111</v>
      </c>
      <c r="S168" s="6" t="s">
        <v>640</v>
      </c>
      <c r="T168" s="6" t="s">
        <v>61</v>
      </c>
      <c r="U168" s="5">
        <f>datos_chargeback_2001_1!$V168/100</f>
        <v>0</v>
      </c>
      <c r="V168" s="6">
        <v>0</v>
      </c>
      <c r="W168" s="5">
        <f>datos_chargeback_2001_1!$X168/100</f>
        <v>321.11</v>
      </c>
      <c r="X168" s="6">
        <v>32111</v>
      </c>
      <c r="Y168" s="5">
        <f>datos_chargeback_2001_1!$Z168/100</f>
        <v>0</v>
      </c>
      <c r="Z168" s="6">
        <v>0</v>
      </c>
      <c r="AA168" s="6" t="s">
        <v>641</v>
      </c>
      <c r="AB168" s="6" t="s">
        <v>48</v>
      </c>
      <c r="AC168" s="8">
        <v>45093</v>
      </c>
      <c r="AD168" s="5">
        <f>datos_chargeback_2001_1!$AE168/100</f>
        <v>837.14</v>
      </c>
      <c r="AE168" s="6">
        <v>83714</v>
      </c>
      <c r="AF168" s="6" t="s">
        <v>53</v>
      </c>
    </row>
    <row r="169" spans="1:32" x14ac:dyDescent="0.3">
      <c r="A169" s="34" t="s">
        <v>643</v>
      </c>
      <c r="B169" s="3">
        <v>45094</v>
      </c>
      <c r="C169" s="3" t="str">
        <f>TEXT(Tabla10[[#This Row],[Fecha de transacción]],"DDDD")</f>
        <v>sábado</v>
      </c>
      <c r="D169" s="3">
        <v>45165</v>
      </c>
      <c r="E169" s="4">
        <f>datos_chargeback_2001_1!$D169-datos_chargeback_2001_1!$B169</f>
        <v>71</v>
      </c>
      <c r="F169" s="5">
        <f>datos_chargeback_2001_1!$G169/100</f>
        <v>972.43</v>
      </c>
      <c r="G169" s="6">
        <v>97243</v>
      </c>
      <c r="H169" s="5">
        <f t="shared" si="2"/>
        <v>0</v>
      </c>
      <c r="I169" s="5">
        <v>1.22</v>
      </c>
      <c r="J169" s="6" t="s">
        <v>38</v>
      </c>
      <c r="K169" s="6" t="s">
        <v>25</v>
      </c>
      <c r="L169" s="6" t="s">
        <v>74</v>
      </c>
      <c r="M169" s="6" t="s">
        <v>41</v>
      </c>
      <c r="N169" s="6" t="s">
        <v>28</v>
      </c>
      <c r="O169" s="6" t="s">
        <v>36</v>
      </c>
      <c r="P169" s="6" t="s">
        <v>30</v>
      </c>
      <c r="Q169" s="6" t="s">
        <v>75</v>
      </c>
      <c r="R169" s="6">
        <v>97243</v>
      </c>
      <c r="S169" s="6" t="s">
        <v>644</v>
      </c>
      <c r="T169" s="6" t="s">
        <v>33</v>
      </c>
      <c r="U169" s="5">
        <f>datos_chargeback_2001_1!$V169/100</f>
        <v>0</v>
      </c>
      <c r="V169" s="6">
        <v>0</v>
      </c>
      <c r="W169" s="5">
        <f>datos_chargeback_2001_1!$X169/100</f>
        <v>0</v>
      </c>
      <c r="X169" s="6">
        <v>0</v>
      </c>
      <c r="Y169" s="5">
        <f>datos_chargeback_2001_1!$Z169/100</f>
        <v>972.43</v>
      </c>
      <c r="Z169" s="6">
        <v>97243</v>
      </c>
      <c r="AA169" s="6" t="s">
        <v>645</v>
      </c>
      <c r="AB169" s="6" t="s">
        <v>48</v>
      </c>
      <c r="AC169" s="8">
        <v>45094</v>
      </c>
      <c r="AD169" s="5">
        <f>datos_chargeback_2001_1!$AE169/100</f>
        <v>743.81</v>
      </c>
      <c r="AE169" s="6">
        <v>74381</v>
      </c>
      <c r="AF169" s="6" t="s">
        <v>50</v>
      </c>
    </row>
    <row r="170" spans="1:32" x14ac:dyDescent="0.3">
      <c r="A170" s="34" t="s">
        <v>647</v>
      </c>
      <c r="B170" s="3">
        <v>45095</v>
      </c>
      <c r="C170" s="3" t="str">
        <f>TEXT(Tabla10[[#This Row],[Fecha de transacción]],"DDDD")</f>
        <v>domingo</v>
      </c>
      <c r="D170" s="3">
        <v>45184</v>
      </c>
      <c r="E170" s="4">
        <f>datos_chargeback_2001_1!$D170-datos_chargeback_2001_1!$B170</f>
        <v>89</v>
      </c>
      <c r="F170" s="5">
        <f>datos_chargeback_2001_1!$G170/100</f>
        <v>933.87</v>
      </c>
      <c r="G170" s="6">
        <v>93387</v>
      </c>
      <c r="H170" s="5">
        <f t="shared" si="2"/>
        <v>0</v>
      </c>
      <c r="I170" s="5">
        <v>0.97</v>
      </c>
      <c r="J170" s="6" t="s">
        <v>24</v>
      </c>
      <c r="K170" s="6" t="s">
        <v>25</v>
      </c>
      <c r="L170" s="6" t="s">
        <v>74</v>
      </c>
      <c r="M170" s="6" t="s">
        <v>41</v>
      </c>
      <c r="N170" s="6" t="s">
        <v>42</v>
      </c>
      <c r="O170" s="6" t="s">
        <v>114</v>
      </c>
      <c r="P170" s="6" t="s">
        <v>54</v>
      </c>
      <c r="Q170" s="6" t="s">
        <v>31</v>
      </c>
      <c r="R170" s="6">
        <v>93387</v>
      </c>
      <c r="S170" s="6" t="s">
        <v>648</v>
      </c>
      <c r="T170" s="6" t="s">
        <v>46</v>
      </c>
      <c r="U170" s="5">
        <f>datos_chargeback_2001_1!$V170/100</f>
        <v>933.87</v>
      </c>
      <c r="V170" s="6">
        <v>93387</v>
      </c>
      <c r="W170" s="5">
        <f>datos_chargeback_2001_1!$X170/100</f>
        <v>0</v>
      </c>
      <c r="X170" s="6">
        <v>0</v>
      </c>
      <c r="Y170" s="5">
        <f>datos_chargeback_2001_1!$Z170/100</f>
        <v>0</v>
      </c>
      <c r="Z170" s="6">
        <v>0</v>
      </c>
      <c r="AA170" s="6" t="s">
        <v>649</v>
      </c>
      <c r="AB170" s="6" t="s">
        <v>48</v>
      </c>
      <c r="AC170" s="8">
        <v>45095</v>
      </c>
      <c r="AD170" s="5">
        <f>datos_chargeback_2001_1!$AE170/100</f>
        <v>474.64</v>
      </c>
      <c r="AE170" s="6">
        <v>47464</v>
      </c>
      <c r="AF170" s="6" t="s">
        <v>29</v>
      </c>
    </row>
    <row r="171" spans="1:32" x14ac:dyDescent="0.3">
      <c r="A171" s="36" t="s">
        <v>651</v>
      </c>
      <c r="B171" s="14">
        <v>45096</v>
      </c>
      <c r="C171" s="14" t="str">
        <f>TEXT(Tabla10[[#This Row],[Fecha de transacción]],"DDDD")</f>
        <v>lunes</v>
      </c>
      <c r="D171" s="14">
        <v>45180</v>
      </c>
      <c r="E171" s="15">
        <f>datos_chargeback_2001_1!$D171-datos_chargeback_2001_1!$B171</f>
        <v>84</v>
      </c>
      <c r="F171" s="16">
        <f>datos_chargeback_2001_1!$G171/100</f>
        <v>634.13</v>
      </c>
      <c r="G171" s="17">
        <v>63413</v>
      </c>
      <c r="H171" s="16">
        <f t="shared" si="2"/>
        <v>0</v>
      </c>
      <c r="I171" s="16">
        <v>1.37</v>
      </c>
      <c r="J171" s="17" t="s">
        <v>38</v>
      </c>
      <c r="K171" s="17" t="s">
        <v>25</v>
      </c>
      <c r="L171" s="17" t="s">
        <v>80</v>
      </c>
      <c r="M171" s="17" t="s">
        <v>93</v>
      </c>
      <c r="N171" s="17" t="s">
        <v>42</v>
      </c>
      <c r="O171" s="17" t="s">
        <v>70</v>
      </c>
      <c r="P171" s="17" t="s">
        <v>30</v>
      </c>
      <c r="Q171" s="17" t="s">
        <v>66</v>
      </c>
      <c r="R171" s="17">
        <v>63413</v>
      </c>
      <c r="S171" s="17" t="s">
        <v>238</v>
      </c>
      <c r="T171" s="17" t="s">
        <v>46</v>
      </c>
      <c r="U171" s="16">
        <f>datos_chargeback_2001_1!$V171/100</f>
        <v>634.13</v>
      </c>
      <c r="V171" s="17">
        <v>63413</v>
      </c>
      <c r="W171" s="16">
        <f>datos_chargeback_2001_1!$X171/100</f>
        <v>0</v>
      </c>
      <c r="X171" s="17">
        <v>0</v>
      </c>
      <c r="Y171" s="16">
        <f>datos_chargeback_2001_1!$Z171/100</f>
        <v>0</v>
      </c>
      <c r="Z171" s="17">
        <v>0</v>
      </c>
      <c r="AA171" s="17" t="s">
        <v>652</v>
      </c>
      <c r="AB171" s="17" t="s">
        <v>48</v>
      </c>
      <c r="AC171" s="18">
        <v>45096</v>
      </c>
      <c r="AD171" s="16">
        <f>datos_chargeback_2001_1!$AE171/100</f>
        <v>62.19</v>
      </c>
      <c r="AE171" s="17">
        <v>6219</v>
      </c>
      <c r="AF171" s="17" t="s">
        <v>53</v>
      </c>
    </row>
    <row r="172" spans="1:32" x14ac:dyDescent="0.3">
      <c r="A172" s="35" t="s">
        <v>654</v>
      </c>
      <c r="B172" s="9">
        <v>45097</v>
      </c>
      <c r="C172" s="9" t="str">
        <f>TEXT(Tabla10[[#This Row],[Fecha de transacción]],"DDDD")</f>
        <v>martes</v>
      </c>
      <c r="D172" s="9">
        <v>45186</v>
      </c>
      <c r="E172" s="10">
        <f>datos_chargeback_2001_1!$D172-datos_chargeback_2001_1!$B172</f>
        <v>89</v>
      </c>
      <c r="F172" s="11">
        <f>datos_chargeback_2001_1!$G172/100</f>
        <v>190.11</v>
      </c>
      <c r="G172" s="12">
        <v>19011</v>
      </c>
      <c r="H172" s="11">
        <f t="shared" si="2"/>
        <v>0</v>
      </c>
      <c r="I172" s="11">
        <v>1.17</v>
      </c>
      <c r="J172" s="12" t="s">
        <v>24</v>
      </c>
      <c r="K172" s="12" t="s">
        <v>25</v>
      </c>
      <c r="L172" s="12" t="s">
        <v>26</v>
      </c>
      <c r="M172" s="12" t="s">
        <v>41</v>
      </c>
      <c r="N172" s="12" t="s">
        <v>42</v>
      </c>
      <c r="O172" s="12" t="s">
        <v>114</v>
      </c>
      <c r="P172" s="12" t="s">
        <v>54</v>
      </c>
      <c r="Q172" s="12" t="s">
        <v>44</v>
      </c>
      <c r="R172" s="12">
        <v>19011</v>
      </c>
      <c r="S172" s="12" t="s">
        <v>655</v>
      </c>
      <c r="T172" s="12" t="s">
        <v>46</v>
      </c>
      <c r="U172" s="11">
        <f>datos_chargeback_2001_1!$V172/100</f>
        <v>190.11</v>
      </c>
      <c r="V172" s="12">
        <v>19011</v>
      </c>
      <c r="W172" s="11">
        <f>datos_chargeback_2001_1!$X172/100</f>
        <v>0</v>
      </c>
      <c r="X172" s="12">
        <v>0</v>
      </c>
      <c r="Y172" s="11">
        <f>datos_chargeback_2001_1!$Z172/100</f>
        <v>0</v>
      </c>
      <c r="Z172" s="12">
        <v>0</v>
      </c>
      <c r="AA172" s="12" t="s">
        <v>656</v>
      </c>
      <c r="AB172" s="12" t="s">
        <v>48</v>
      </c>
      <c r="AC172" s="19">
        <v>45097</v>
      </c>
      <c r="AD172" s="11">
        <f>datos_chargeback_2001_1!$AE172/100</f>
        <v>578.88</v>
      </c>
      <c r="AE172" s="12">
        <v>57888</v>
      </c>
      <c r="AF172" s="12" t="s">
        <v>50</v>
      </c>
    </row>
    <row r="173" spans="1:32" x14ac:dyDescent="0.3">
      <c r="A173" s="36" t="s">
        <v>658</v>
      </c>
      <c r="B173" s="14">
        <v>45098</v>
      </c>
      <c r="C173" s="14" t="str">
        <f>TEXT(Tabla10[[#This Row],[Fecha de transacción]],"DDDD")</f>
        <v>miércoles</v>
      </c>
      <c r="D173" s="14">
        <v>45181</v>
      </c>
      <c r="E173" s="15">
        <f>datos_chargeback_2001_1!$D173-datos_chargeback_2001_1!$B173</f>
        <v>83</v>
      </c>
      <c r="F173" s="16">
        <f>datos_chargeback_2001_1!$G173/100</f>
        <v>750.57</v>
      </c>
      <c r="G173" s="17">
        <v>75057</v>
      </c>
      <c r="H173" s="16">
        <f t="shared" si="2"/>
        <v>0</v>
      </c>
      <c r="I173" s="16">
        <v>1.24</v>
      </c>
      <c r="J173" s="17" t="s">
        <v>38</v>
      </c>
      <c r="K173" s="17" t="s">
        <v>25</v>
      </c>
      <c r="L173" s="17" t="s">
        <v>119</v>
      </c>
      <c r="M173" s="17" t="s">
        <v>59</v>
      </c>
      <c r="N173" s="17" t="s">
        <v>42</v>
      </c>
      <c r="O173" s="17" t="s">
        <v>29</v>
      </c>
      <c r="P173" s="17" t="s">
        <v>30</v>
      </c>
      <c r="Q173" s="17" t="s">
        <v>75</v>
      </c>
      <c r="R173" s="17">
        <v>75057</v>
      </c>
      <c r="S173" s="17" t="s">
        <v>659</v>
      </c>
      <c r="T173" s="17" t="s">
        <v>61</v>
      </c>
      <c r="U173" s="16">
        <f>datos_chargeback_2001_1!$V173/100</f>
        <v>0</v>
      </c>
      <c r="V173" s="17">
        <v>0</v>
      </c>
      <c r="W173" s="16">
        <f>datos_chargeback_2001_1!$X173/100</f>
        <v>750.57</v>
      </c>
      <c r="X173" s="17">
        <v>75057</v>
      </c>
      <c r="Y173" s="16">
        <f>datos_chargeback_2001_1!$Z173/100</f>
        <v>0</v>
      </c>
      <c r="Z173" s="17">
        <v>0</v>
      </c>
      <c r="AA173" s="17" t="s">
        <v>660</v>
      </c>
      <c r="AB173" s="17" t="s">
        <v>35</v>
      </c>
      <c r="AC173" s="20" t="s">
        <v>35</v>
      </c>
      <c r="AD173" s="16">
        <f>datos_chargeback_2001_1!$AE173/100</f>
        <v>0</v>
      </c>
      <c r="AE173" s="17">
        <v>0</v>
      </c>
      <c r="AF173" s="17" t="s">
        <v>50</v>
      </c>
    </row>
    <row r="174" spans="1:32" x14ac:dyDescent="0.3">
      <c r="A174" s="35" t="s">
        <v>661</v>
      </c>
      <c r="B174" s="9">
        <v>45099</v>
      </c>
      <c r="C174" s="9" t="str">
        <f>TEXT(Tabla10[[#This Row],[Fecha de transacción]],"DDDD")</f>
        <v>jueves</v>
      </c>
      <c r="D174" s="9">
        <v>45182</v>
      </c>
      <c r="E174" s="10">
        <f>datos_chargeback_2001_1!$D174-datos_chargeback_2001_1!$B174</f>
        <v>83</v>
      </c>
      <c r="F174" s="11">
        <f>datos_chargeback_2001_1!$G174/100</f>
        <v>308.48</v>
      </c>
      <c r="G174" s="12">
        <v>30848</v>
      </c>
      <c r="H174" s="11">
        <f t="shared" si="2"/>
        <v>0</v>
      </c>
      <c r="I174" s="11">
        <v>0</v>
      </c>
      <c r="J174" s="12" t="s">
        <v>24</v>
      </c>
      <c r="K174" s="12" t="s">
        <v>25</v>
      </c>
      <c r="L174" s="12" t="s">
        <v>26</v>
      </c>
      <c r="M174" s="12" t="s">
        <v>59</v>
      </c>
      <c r="N174" s="12" t="s">
        <v>42</v>
      </c>
      <c r="O174" s="12" t="s">
        <v>53</v>
      </c>
      <c r="P174" s="12" t="s">
        <v>30</v>
      </c>
      <c r="Q174" s="12" t="s">
        <v>31</v>
      </c>
      <c r="R174" s="12">
        <v>30848</v>
      </c>
      <c r="S174" s="12" t="s">
        <v>662</v>
      </c>
      <c r="T174" s="12" t="s">
        <v>46</v>
      </c>
      <c r="U174" s="11">
        <f>datos_chargeback_2001_1!$V174/100</f>
        <v>308.48</v>
      </c>
      <c r="V174" s="12">
        <v>30848</v>
      </c>
      <c r="W174" s="11">
        <f>datos_chargeback_2001_1!$X174/100</f>
        <v>0</v>
      </c>
      <c r="X174" s="12">
        <v>0</v>
      </c>
      <c r="Y174" s="11">
        <f>datos_chargeback_2001_1!$Z174/100</f>
        <v>0</v>
      </c>
      <c r="Z174" s="12">
        <v>0</v>
      </c>
      <c r="AA174" s="12" t="s">
        <v>663</v>
      </c>
      <c r="AB174" s="12" t="s">
        <v>35</v>
      </c>
      <c r="AC174" s="13" t="s">
        <v>35</v>
      </c>
      <c r="AD174" s="11">
        <f>datos_chargeback_2001_1!$AE174/100</f>
        <v>0</v>
      </c>
      <c r="AE174" s="12">
        <v>0</v>
      </c>
      <c r="AF174" s="12" t="s">
        <v>43</v>
      </c>
    </row>
    <row r="175" spans="1:32" x14ac:dyDescent="0.3">
      <c r="A175" s="34" t="s">
        <v>664</v>
      </c>
      <c r="B175" s="3">
        <v>45100</v>
      </c>
      <c r="C175" s="3" t="str">
        <f>TEXT(Tabla10[[#This Row],[Fecha de transacción]],"DDDD")</f>
        <v>viernes</v>
      </c>
      <c r="D175" s="3">
        <v>45160</v>
      </c>
      <c r="E175" s="4">
        <f>datos_chargeback_2001_1!$D175-datos_chargeback_2001_1!$B175</f>
        <v>60</v>
      </c>
      <c r="F175" s="5">
        <f>datos_chargeback_2001_1!$G175/100</f>
        <v>774.24</v>
      </c>
      <c r="G175" s="6">
        <v>77424</v>
      </c>
      <c r="H175" s="5">
        <f t="shared" si="2"/>
        <v>0</v>
      </c>
      <c r="I175" s="5">
        <v>1.1599999999999999</v>
      </c>
      <c r="J175" s="6" t="s">
        <v>38</v>
      </c>
      <c r="K175" s="6" t="s">
        <v>25</v>
      </c>
      <c r="L175" s="6" t="s">
        <v>109</v>
      </c>
      <c r="M175" s="6" t="s">
        <v>27</v>
      </c>
      <c r="N175" s="6" t="s">
        <v>28</v>
      </c>
      <c r="O175" s="6" t="s">
        <v>50</v>
      </c>
      <c r="P175" s="6" t="s">
        <v>54</v>
      </c>
      <c r="Q175" s="6" t="s">
        <v>44</v>
      </c>
      <c r="R175" s="6">
        <v>77424</v>
      </c>
      <c r="S175" s="6" t="s">
        <v>665</v>
      </c>
      <c r="T175" s="6" t="s">
        <v>33</v>
      </c>
      <c r="U175" s="5">
        <f>datos_chargeback_2001_1!$V175/100</f>
        <v>0</v>
      </c>
      <c r="V175" s="6">
        <v>0</v>
      </c>
      <c r="W175" s="5">
        <f>datos_chargeback_2001_1!$X175/100</f>
        <v>0</v>
      </c>
      <c r="X175" s="6">
        <v>0</v>
      </c>
      <c r="Y175" s="5">
        <f>datos_chargeback_2001_1!$Z175/100</f>
        <v>774.24</v>
      </c>
      <c r="Z175" s="6">
        <v>77424</v>
      </c>
      <c r="AA175" s="6" t="s">
        <v>666</v>
      </c>
      <c r="AB175" s="6" t="s">
        <v>35</v>
      </c>
      <c r="AC175" s="7" t="s">
        <v>35</v>
      </c>
      <c r="AD175" s="5">
        <f>datos_chargeback_2001_1!$AE175/100</f>
        <v>0</v>
      </c>
      <c r="AE175" s="6">
        <v>0</v>
      </c>
      <c r="AF175" s="6" t="s">
        <v>53</v>
      </c>
    </row>
    <row r="176" spans="1:32" x14ac:dyDescent="0.3">
      <c r="A176" s="34" t="s">
        <v>667</v>
      </c>
      <c r="B176" s="3">
        <v>45101</v>
      </c>
      <c r="C176" s="3" t="str">
        <f>TEXT(Tabla10[[#This Row],[Fecha de transacción]],"DDDD")</f>
        <v>sábado</v>
      </c>
      <c r="D176" s="3">
        <v>45169</v>
      </c>
      <c r="E176" s="4">
        <f>datos_chargeback_2001_1!$D176-datos_chargeback_2001_1!$B176</f>
        <v>68</v>
      </c>
      <c r="F176" s="5">
        <f>datos_chargeback_2001_1!$G176/100</f>
        <v>689.39</v>
      </c>
      <c r="G176" s="6">
        <v>68939</v>
      </c>
      <c r="H176" s="5">
        <f t="shared" si="2"/>
        <v>0</v>
      </c>
      <c r="I176" s="5">
        <v>0</v>
      </c>
      <c r="J176" s="6" t="s">
        <v>24</v>
      </c>
      <c r="K176" s="6" t="s">
        <v>25</v>
      </c>
      <c r="L176" s="6" t="s">
        <v>80</v>
      </c>
      <c r="M176" s="6" t="s">
        <v>85</v>
      </c>
      <c r="N176" s="6" t="s">
        <v>28</v>
      </c>
      <c r="O176" s="6" t="s">
        <v>36</v>
      </c>
      <c r="P176" s="6" t="s">
        <v>54</v>
      </c>
      <c r="Q176" s="6" t="s">
        <v>31</v>
      </c>
      <c r="R176" s="6">
        <v>68939</v>
      </c>
      <c r="S176" s="6" t="s">
        <v>668</v>
      </c>
      <c r="T176" s="6" t="s">
        <v>33</v>
      </c>
      <c r="U176" s="5">
        <f>datos_chargeback_2001_1!$V176/100</f>
        <v>0</v>
      </c>
      <c r="V176" s="6">
        <v>0</v>
      </c>
      <c r="W176" s="5">
        <f>datos_chargeback_2001_1!$X176/100</f>
        <v>0</v>
      </c>
      <c r="X176" s="6">
        <v>0</v>
      </c>
      <c r="Y176" s="5">
        <f>datos_chargeback_2001_1!$Z176/100</f>
        <v>689.39</v>
      </c>
      <c r="Z176" s="6">
        <v>68939</v>
      </c>
      <c r="AA176" s="6" t="s">
        <v>669</v>
      </c>
      <c r="AB176" s="6" t="s">
        <v>48</v>
      </c>
      <c r="AC176" s="8">
        <v>45101</v>
      </c>
      <c r="AD176" s="5">
        <f>datos_chargeback_2001_1!$AE176/100</f>
        <v>95.94</v>
      </c>
      <c r="AE176" s="6">
        <v>9594</v>
      </c>
      <c r="AF176" s="6" t="s">
        <v>43</v>
      </c>
    </row>
    <row r="177" spans="1:32" x14ac:dyDescent="0.3">
      <c r="A177" s="34" t="s">
        <v>671</v>
      </c>
      <c r="B177" s="3">
        <v>45102</v>
      </c>
      <c r="C177" s="3" t="str">
        <f>TEXT(Tabla10[[#This Row],[Fecha de transacción]],"DDDD")</f>
        <v>domingo</v>
      </c>
      <c r="D177" s="3">
        <v>45164</v>
      </c>
      <c r="E177" s="4">
        <f>datos_chargeback_2001_1!$D177-datos_chargeback_2001_1!$B177</f>
        <v>62</v>
      </c>
      <c r="F177" s="5">
        <f>datos_chargeback_2001_1!$G177/100</f>
        <v>377.09</v>
      </c>
      <c r="G177" s="6">
        <v>37709</v>
      </c>
      <c r="H177" s="5">
        <f t="shared" si="2"/>
        <v>0</v>
      </c>
      <c r="I177" s="5">
        <v>1.44</v>
      </c>
      <c r="J177" s="6" t="s">
        <v>24</v>
      </c>
      <c r="K177" s="6" t="s">
        <v>25</v>
      </c>
      <c r="L177" s="6" t="s">
        <v>40</v>
      </c>
      <c r="M177" s="6" t="s">
        <v>59</v>
      </c>
      <c r="N177" s="6" t="s">
        <v>28</v>
      </c>
      <c r="O177" s="6" t="s">
        <v>43</v>
      </c>
      <c r="P177" s="6" t="s">
        <v>30</v>
      </c>
      <c r="Q177" s="6" t="s">
        <v>44</v>
      </c>
      <c r="R177" s="6">
        <v>37709</v>
      </c>
      <c r="S177" s="6" t="s">
        <v>672</v>
      </c>
      <c r="T177" s="6" t="s">
        <v>33</v>
      </c>
      <c r="U177" s="5">
        <f>datos_chargeback_2001_1!$V177/100</f>
        <v>0</v>
      </c>
      <c r="V177" s="6">
        <v>0</v>
      </c>
      <c r="W177" s="5">
        <f>datos_chargeback_2001_1!$X177/100</f>
        <v>0</v>
      </c>
      <c r="X177" s="6">
        <v>0</v>
      </c>
      <c r="Y177" s="5">
        <f>datos_chargeback_2001_1!$Z177/100</f>
        <v>377.09</v>
      </c>
      <c r="Z177" s="6">
        <v>37709</v>
      </c>
      <c r="AA177" s="6" t="s">
        <v>673</v>
      </c>
      <c r="AB177" s="6" t="s">
        <v>35</v>
      </c>
      <c r="AC177" s="7" t="s">
        <v>35</v>
      </c>
      <c r="AD177" s="5">
        <f>datos_chargeback_2001_1!$AE177/100</f>
        <v>0</v>
      </c>
      <c r="AE177" s="6">
        <v>0</v>
      </c>
      <c r="AF177" s="6" t="s">
        <v>29</v>
      </c>
    </row>
    <row r="178" spans="1:32" x14ac:dyDescent="0.3">
      <c r="A178" s="35" t="s">
        <v>674</v>
      </c>
      <c r="B178" s="9">
        <v>45103</v>
      </c>
      <c r="C178" s="9" t="str">
        <f>TEXT(Tabla10[[#This Row],[Fecha de transacción]],"DDDD")</f>
        <v>lunes</v>
      </c>
      <c r="D178" s="9">
        <v>45175</v>
      </c>
      <c r="E178" s="10">
        <f>datos_chargeback_2001_1!$D178-datos_chargeback_2001_1!$B178</f>
        <v>72</v>
      </c>
      <c r="F178" s="11">
        <f>datos_chargeback_2001_1!$G178/100</f>
        <v>812.94</v>
      </c>
      <c r="G178" s="12">
        <v>81294</v>
      </c>
      <c r="H178" s="11">
        <f t="shared" si="2"/>
        <v>0</v>
      </c>
      <c r="I178" s="11">
        <v>0.89</v>
      </c>
      <c r="J178" s="12" t="s">
        <v>24</v>
      </c>
      <c r="K178" s="12" t="s">
        <v>25</v>
      </c>
      <c r="L178" s="12" t="s">
        <v>74</v>
      </c>
      <c r="M178" s="12" t="s">
        <v>41</v>
      </c>
      <c r="N178" s="12" t="s">
        <v>28</v>
      </c>
      <c r="O178" s="12" t="s">
        <v>29</v>
      </c>
      <c r="P178" s="12" t="s">
        <v>54</v>
      </c>
      <c r="Q178" s="12" t="s">
        <v>75</v>
      </c>
      <c r="R178" s="12">
        <v>81294</v>
      </c>
      <c r="S178" s="12" t="s">
        <v>675</v>
      </c>
      <c r="T178" s="12" t="s">
        <v>33</v>
      </c>
      <c r="U178" s="11">
        <f>datos_chargeback_2001_1!$V178/100</f>
        <v>0</v>
      </c>
      <c r="V178" s="12">
        <v>0</v>
      </c>
      <c r="W178" s="11">
        <f>datos_chargeback_2001_1!$X178/100</f>
        <v>0</v>
      </c>
      <c r="X178" s="12">
        <v>0</v>
      </c>
      <c r="Y178" s="11">
        <f>datos_chargeback_2001_1!$Z178/100</f>
        <v>812.94</v>
      </c>
      <c r="Z178" s="12">
        <v>81294</v>
      </c>
      <c r="AA178" s="12" t="s">
        <v>676</v>
      </c>
      <c r="AB178" s="12" t="s">
        <v>48</v>
      </c>
      <c r="AC178" s="19">
        <v>45103</v>
      </c>
      <c r="AD178" s="11">
        <f>datos_chargeback_2001_1!$AE178/100</f>
        <v>176.23</v>
      </c>
      <c r="AE178" s="12">
        <v>17623</v>
      </c>
      <c r="AF178" s="12" t="s">
        <v>36</v>
      </c>
    </row>
    <row r="179" spans="1:32" x14ac:dyDescent="0.3">
      <c r="A179" s="36" t="s">
        <v>678</v>
      </c>
      <c r="B179" s="14">
        <v>45104</v>
      </c>
      <c r="C179" s="14" t="str">
        <f>TEXT(Tabla10[[#This Row],[Fecha de transacción]],"DDDD")</f>
        <v>martes</v>
      </c>
      <c r="D179" s="14">
        <v>45191</v>
      </c>
      <c r="E179" s="15">
        <f>datos_chargeback_2001_1!$D179-datos_chargeback_2001_1!$B179</f>
        <v>87</v>
      </c>
      <c r="F179" s="16">
        <f>datos_chargeback_2001_1!$G179/100</f>
        <v>576.55999999999995</v>
      </c>
      <c r="G179" s="17">
        <v>57656</v>
      </c>
      <c r="H179" s="16">
        <f t="shared" si="2"/>
        <v>0</v>
      </c>
      <c r="I179" s="16">
        <v>0</v>
      </c>
      <c r="J179" s="17" t="s">
        <v>38</v>
      </c>
      <c r="K179" s="17" t="s">
        <v>25</v>
      </c>
      <c r="L179" s="17" t="s">
        <v>26</v>
      </c>
      <c r="M179" s="17" t="s">
        <v>59</v>
      </c>
      <c r="N179" s="17" t="s">
        <v>42</v>
      </c>
      <c r="O179" s="17" t="s">
        <v>50</v>
      </c>
      <c r="P179" s="17" t="s">
        <v>30</v>
      </c>
      <c r="Q179" s="17" t="s">
        <v>75</v>
      </c>
      <c r="R179" s="17">
        <v>57656</v>
      </c>
      <c r="S179" s="17" t="s">
        <v>679</v>
      </c>
      <c r="T179" s="17" t="s">
        <v>61</v>
      </c>
      <c r="U179" s="16">
        <f>datos_chargeback_2001_1!$V179/100</f>
        <v>0</v>
      </c>
      <c r="V179" s="17">
        <v>0</v>
      </c>
      <c r="W179" s="16">
        <f>datos_chargeback_2001_1!$X179/100</f>
        <v>576.55999999999995</v>
      </c>
      <c r="X179" s="17">
        <v>57656</v>
      </c>
      <c r="Y179" s="16">
        <f>datos_chargeback_2001_1!$Z179/100</f>
        <v>0</v>
      </c>
      <c r="Z179" s="17">
        <v>0</v>
      </c>
      <c r="AA179" s="17" t="s">
        <v>680</v>
      </c>
      <c r="AB179" s="17" t="s">
        <v>48</v>
      </c>
      <c r="AC179" s="18">
        <v>45104</v>
      </c>
      <c r="AD179" s="16">
        <f>datos_chargeback_2001_1!$AE179/100</f>
        <v>854.36</v>
      </c>
      <c r="AE179" s="17">
        <v>85436</v>
      </c>
      <c r="AF179" s="17" t="s">
        <v>50</v>
      </c>
    </row>
    <row r="180" spans="1:32" x14ac:dyDescent="0.3">
      <c r="A180" s="34" t="s">
        <v>682</v>
      </c>
      <c r="B180" s="3">
        <v>45105</v>
      </c>
      <c r="C180" s="3" t="str">
        <f>TEXT(Tabla10[[#This Row],[Fecha de transacción]],"DDDD")</f>
        <v>miércoles</v>
      </c>
      <c r="D180" s="3">
        <v>45194</v>
      </c>
      <c r="E180" s="4">
        <f>datos_chargeback_2001_1!$D180-datos_chargeback_2001_1!$B180</f>
        <v>89</v>
      </c>
      <c r="F180" s="5">
        <f>datos_chargeback_2001_1!$G180/100</f>
        <v>562.32000000000005</v>
      </c>
      <c r="G180" s="6">
        <v>56232</v>
      </c>
      <c r="H180" s="5">
        <f t="shared" si="2"/>
        <v>0</v>
      </c>
      <c r="I180" s="5">
        <v>0</v>
      </c>
      <c r="J180" s="6" t="s">
        <v>24</v>
      </c>
      <c r="K180" s="6" t="s">
        <v>25</v>
      </c>
      <c r="L180" s="6" t="s">
        <v>74</v>
      </c>
      <c r="M180" s="6" t="s">
        <v>52</v>
      </c>
      <c r="N180" s="6" t="s">
        <v>42</v>
      </c>
      <c r="O180" s="6" t="s">
        <v>114</v>
      </c>
      <c r="P180" s="6" t="s">
        <v>54</v>
      </c>
      <c r="Q180" s="6" t="s">
        <v>55</v>
      </c>
      <c r="R180" s="6">
        <v>56232</v>
      </c>
      <c r="S180" s="6" t="s">
        <v>683</v>
      </c>
      <c r="T180" s="6" t="s">
        <v>61</v>
      </c>
      <c r="U180" s="5">
        <f>datos_chargeback_2001_1!$V180/100</f>
        <v>0</v>
      </c>
      <c r="V180" s="6">
        <v>0</v>
      </c>
      <c r="W180" s="5">
        <f>datos_chargeback_2001_1!$X180/100</f>
        <v>562.32000000000005</v>
      </c>
      <c r="X180" s="6">
        <v>56232</v>
      </c>
      <c r="Y180" s="5">
        <f>datos_chargeback_2001_1!$Z180/100</f>
        <v>0</v>
      </c>
      <c r="Z180" s="6">
        <v>0</v>
      </c>
      <c r="AA180" s="6" t="s">
        <v>684</v>
      </c>
      <c r="AB180" s="6" t="s">
        <v>48</v>
      </c>
      <c r="AC180" s="8">
        <v>45105</v>
      </c>
      <c r="AD180" s="5">
        <f>datos_chargeback_2001_1!$AE180/100</f>
        <v>976.11</v>
      </c>
      <c r="AE180" s="6">
        <v>97611</v>
      </c>
      <c r="AF180" s="6" t="s">
        <v>50</v>
      </c>
    </row>
    <row r="181" spans="1:32" x14ac:dyDescent="0.3">
      <c r="A181" s="36" t="s">
        <v>686</v>
      </c>
      <c r="B181" s="14">
        <v>45106</v>
      </c>
      <c r="C181" s="14" t="str">
        <f>TEXT(Tabla10[[#This Row],[Fecha de transacción]],"DDDD")</f>
        <v>jueves</v>
      </c>
      <c r="D181" s="14">
        <v>45175</v>
      </c>
      <c r="E181" s="15">
        <f>datos_chargeback_2001_1!$D181-datos_chargeback_2001_1!$B181</f>
        <v>69</v>
      </c>
      <c r="F181" s="16">
        <f>datos_chargeback_2001_1!$G181/100</f>
        <v>849.91</v>
      </c>
      <c r="G181" s="17">
        <v>84991</v>
      </c>
      <c r="H181" s="16">
        <f t="shared" si="2"/>
        <v>0</v>
      </c>
      <c r="I181" s="16">
        <v>0.84</v>
      </c>
      <c r="J181" s="17" t="s">
        <v>38</v>
      </c>
      <c r="K181" s="17" t="s">
        <v>25</v>
      </c>
      <c r="L181" s="17" t="s">
        <v>109</v>
      </c>
      <c r="M181" s="17" t="s">
        <v>27</v>
      </c>
      <c r="N181" s="17" t="s">
        <v>42</v>
      </c>
      <c r="O181" s="17" t="s">
        <v>64</v>
      </c>
      <c r="P181" s="17" t="s">
        <v>54</v>
      </c>
      <c r="Q181" s="17" t="s">
        <v>75</v>
      </c>
      <c r="R181" s="17">
        <v>84991</v>
      </c>
      <c r="S181" s="17" t="s">
        <v>687</v>
      </c>
      <c r="T181" s="17" t="s">
        <v>116</v>
      </c>
      <c r="U181" s="16">
        <f>datos_chargeback_2001_1!$V181/100</f>
        <v>849.91</v>
      </c>
      <c r="V181" s="17">
        <v>84991</v>
      </c>
      <c r="W181" s="16">
        <f>datos_chargeback_2001_1!$X181/100</f>
        <v>0</v>
      </c>
      <c r="X181" s="17">
        <v>0</v>
      </c>
      <c r="Y181" s="16">
        <f>datos_chargeback_2001_1!$Z181/100</f>
        <v>0</v>
      </c>
      <c r="Z181" s="17">
        <v>0</v>
      </c>
      <c r="AA181" s="17" t="s">
        <v>688</v>
      </c>
      <c r="AB181" s="17" t="s">
        <v>48</v>
      </c>
      <c r="AC181" s="18">
        <v>45106</v>
      </c>
      <c r="AD181" s="16">
        <f>datos_chargeback_2001_1!$AE181/100</f>
        <v>738.78</v>
      </c>
      <c r="AE181" s="17">
        <v>73878</v>
      </c>
      <c r="AF181" s="17" t="s">
        <v>64</v>
      </c>
    </row>
    <row r="182" spans="1:32" x14ac:dyDescent="0.3">
      <c r="A182" s="35" t="s">
        <v>690</v>
      </c>
      <c r="B182" s="9">
        <v>45107</v>
      </c>
      <c r="C182" s="9" t="str">
        <f>TEXT(Tabla10[[#This Row],[Fecha de transacción]],"DDDD")</f>
        <v>viernes</v>
      </c>
      <c r="D182" s="9">
        <v>45172</v>
      </c>
      <c r="E182" s="10">
        <f>datos_chargeback_2001_1!$D182-datos_chargeback_2001_1!$B182</f>
        <v>65</v>
      </c>
      <c r="F182" s="11">
        <f>datos_chargeback_2001_1!$G182/100</f>
        <v>997.96</v>
      </c>
      <c r="G182" s="12">
        <v>99796</v>
      </c>
      <c r="H182" s="11">
        <f t="shared" si="2"/>
        <v>0</v>
      </c>
      <c r="I182" s="11">
        <v>1.17</v>
      </c>
      <c r="J182" s="12" t="s">
        <v>24</v>
      </c>
      <c r="K182" s="12" t="s">
        <v>25</v>
      </c>
      <c r="L182" s="12" t="s">
        <v>119</v>
      </c>
      <c r="M182" s="12" t="s">
        <v>27</v>
      </c>
      <c r="N182" s="12" t="s">
        <v>42</v>
      </c>
      <c r="O182" s="12" t="s">
        <v>36</v>
      </c>
      <c r="P182" s="12" t="s">
        <v>30</v>
      </c>
      <c r="Q182" s="12" t="s">
        <v>55</v>
      </c>
      <c r="R182" s="12">
        <v>99796</v>
      </c>
      <c r="S182" s="12" t="s">
        <v>691</v>
      </c>
      <c r="T182" s="12" t="s">
        <v>116</v>
      </c>
      <c r="U182" s="11">
        <f>datos_chargeback_2001_1!$V182/100</f>
        <v>997.96</v>
      </c>
      <c r="V182" s="12">
        <v>99796</v>
      </c>
      <c r="W182" s="11">
        <f>datos_chargeback_2001_1!$X182/100</f>
        <v>0</v>
      </c>
      <c r="X182" s="12">
        <v>0</v>
      </c>
      <c r="Y182" s="11">
        <f>datos_chargeback_2001_1!$Z182/100</f>
        <v>0</v>
      </c>
      <c r="Z182" s="12">
        <v>0</v>
      </c>
      <c r="AA182" s="12" t="s">
        <v>692</v>
      </c>
      <c r="AB182" s="12" t="s">
        <v>35</v>
      </c>
      <c r="AC182" s="13" t="s">
        <v>35</v>
      </c>
      <c r="AD182" s="11">
        <f>datos_chargeback_2001_1!$AE182/100</f>
        <v>0</v>
      </c>
      <c r="AE182" s="12">
        <v>0</v>
      </c>
      <c r="AF182" s="12" t="s">
        <v>64</v>
      </c>
    </row>
    <row r="183" spans="1:32" x14ac:dyDescent="0.3">
      <c r="A183" s="36" t="s">
        <v>693</v>
      </c>
      <c r="B183" s="14">
        <v>45108</v>
      </c>
      <c r="C183" s="14" t="str">
        <f>TEXT(Tabla10[[#This Row],[Fecha de transacción]],"DDDD")</f>
        <v>sábado</v>
      </c>
      <c r="D183" s="14">
        <v>45186</v>
      </c>
      <c r="E183" s="15">
        <f>datos_chargeback_2001_1!$D183-datos_chargeback_2001_1!$B183</f>
        <v>78</v>
      </c>
      <c r="F183" s="16">
        <f>datos_chargeback_2001_1!$G183/100</f>
        <v>779.93</v>
      </c>
      <c r="G183" s="17">
        <v>77993</v>
      </c>
      <c r="H183" s="16">
        <f t="shared" si="2"/>
        <v>0</v>
      </c>
      <c r="I183" s="16">
        <v>0</v>
      </c>
      <c r="J183" s="17" t="s">
        <v>38</v>
      </c>
      <c r="K183" s="17" t="s">
        <v>25</v>
      </c>
      <c r="L183" s="17" t="s">
        <v>109</v>
      </c>
      <c r="M183" s="17" t="s">
        <v>85</v>
      </c>
      <c r="N183" s="17" t="s">
        <v>42</v>
      </c>
      <c r="O183" s="17" t="s">
        <v>70</v>
      </c>
      <c r="P183" s="17" t="s">
        <v>54</v>
      </c>
      <c r="Q183" s="17" t="s">
        <v>75</v>
      </c>
      <c r="R183" s="17">
        <v>77993</v>
      </c>
      <c r="S183" s="17" t="s">
        <v>694</v>
      </c>
      <c r="T183" s="17" t="s">
        <v>46</v>
      </c>
      <c r="U183" s="16">
        <f>datos_chargeback_2001_1!$V183/100</f>
        <v>779.93</v>
      </c>
      <c r="V183" s="17">
        <v>77993</v>
      </c>
      <c r="W183" s="16">
        <f>datos_chargeback_2001_1!$X183/100</f>
        <v>0</v>
      </c>
      <c r="X183" s="17">
        <v>0</v>
      </c>
      <c r="Y183" s="16">
        <f>datos_chargeback_2001_1!$Z183/100</f>
        <v>0</v>
      </c>
      <c r="Z183" s="17">
        <v>0</v>
      </c>
      <c r="AA183" s="17" t="s">
        <v>695</v>
      </c>
      <c r="AB183" s="17" t="s">
        <v>35</v>
      </c>
      <c r="AC183" s="20" t="s">
        <v>35</v>
      </c>
      <c r="AD183" s="16">
        <f>datos_chargeback_2001_1!$AE183/100</f>
        <v>0</v>
      </c>
      <c r="AE183" s="17">
        <v>0</v>
      </c>
      <c r="AF183" s="17" t="s">
        <v>50</v>
      </c>
    </row>
    <row r="184" spans="1:32" x14ac:dyDescent="0.3">
      <c r="A184" s="34" t="s">
        <v>696</v>
      </c>
      <c r="B184" s="3">
        <v>45109</v>
      </c>
      <c r="C184" s="3" t="str">
        <f>TEXT(Tabla10[[#This Row],[Fecha de transacción]],"DDDD")</f>
        <v>domingo</v>
      </c>
      <c r="D184" s="3">
        <v>45189</v>
      </c>
      <c r="E184" s="4">
        <f>datos_chargeback_2001_1!$D184-datos_chargeback_2001_1!$B184</f>
        <v>80</v>
      </c>
      <c r="F184" s="5">
        <f>datos_chargeback_2001_1!$G184/100</f>
        <v>412.13</v>
      </c>
      <c r="G184" s="6">
        <v>41213</v>
      </c>
      <c r="H184" s="5">
        <f t="shared" si="2"/>
        <v>0</v>
      </c>
      <c r="I184" s="5">
        <v>0</v>
      </c>
      <c r="J184" s="6" t="s">
        <v>24</v>
      </c>
      <c r="K184" s="6" t="s">
        <v>25</v>
      </c>
      <c r="L184" s="6" t="s">
        <v>74</v>
      </c>
      <c r="M184" s="6" t="s">
        <v>59</v>
      </c>
      <c r="N184" s="6" t="s">
        <v>42</v>
      </c>
      <c r="O184" s="6" t="s">
        <v>36</v>
      </c>
      <c r="P184" s="6" t="s">
        <v>30</v>
      </c>
      <c r="Q184" s="6" t="s">
        <v>75</v>
      </c>
      <c r="R184" s="6">
        <v>41213</v>
      </c>
      <c r="S184" s="6" t="s">
        <v>697</v>
      </c>
      <c r="T184" s="6" t="s">
        <v>46</v>
      </c>
      <c r="U184" s="5">
        <f>datos_chargeback_2001_1!$V184/100</f>
        <v>412.13</v>
      </c>
      <c r="V184" s="6">
        <v>41213</v>
      </c>
      <c r="W184" s="5">
        <f>datos_chargeback_2001_1!$X184/100</f>
        <v>0</v>
      </c>
      <c r="X184" s="6">
        <v>0</v>
      </c>
      <c r="Y184" s="5">
        <f>datos_chargeback_2001_1!$Z184/100</f>
        <v>0</v>
      </c>
      <c r="Z184" s="6">
        <v>0</v>
      </c>
      <c r="AA184" s="6" t="s">
        <v>698</v>
      </c>
      <c r="AB184" s="6" t="s">
        <v>35</v>
      </c>
      <c r="AC184" s="7" t="s">
        <v>35</v>
      </c>
      <c r="AD184" s="5">
        <f>datos_chargeback_2001_1!$AE184/100</f>
        <v>0</v>
      </c>
      <c r="AE184" s="6">
        <v>0</v>
      </c>
      <c r="AF184" s="6" t="s">
        <v>64</v>
      </c>
    </row>
    <row r="185" spans="1:32" x14ac:dyDescent="0.3">
      <c r="A185" s="36" t="s">
        <v>699</v>
      </c>
      <c r="B185" s="14">
        <v>45110</v>
      </c>
      <c r="C185" s="14" t="str">
        <f>TEXT(Tabla10[[#This Row],[Fecha de transacción]],"DDDD")</f>
        <v>lunes</v>
      </c>
      <c r="D185" s="14">
        <v>45198</v>
      </c>
      <c r="E185" s="15">
        <f>datos_chargeback_2001_1!$D185-datos_chargeback_2001_1!$B185</f>
        <v>88</v>
      </c>
      <c r="F185" s="16">
        <f>datos_chargeback_2001_1!$G185/100</f>
        <v>205.22</v>
      </c>
      <c r="G185" s="17">
        <v>20522</v>
      </c>
      <c r="H185" s="16">
        <f t="shared" si="2"/>
        <v>0</v>
      </c>
      <c r="I185" s="16">
        <v>0.11</v>
      </c>
      <c r="J185" s="17" t="s">
        <v>38</v>
      </c>
      <c r="K185" s="17" t="s">
        <v>25</v>
      </c>
      <c r="L185" s="17" t="s">
        <v>26</v>
      </c>
      <c r="M185" s="17" t="s">
        <v>93</v>
      </c>
      <c r="N185" s="17" t="s">
        <v>28</v>
      </c>
      <c r="O185" s="17" t="s">
        <v>29</v>
      </c>
      <c r="P185" s="17" t="s">
        <v>54</v>
      </c>
      <c r="Q185" s="17" t="s">
        <v>44</v>
      </c>
      <c r="R185" s="17">
        <v>20522</v>
      </c>
      <c r="S185" s="17" t="s">
        <v>700</v>
      </c>
      <c r="T185" s="17" t="s">
        <v>33</v>
      </c>
      <c r="U185" s="16">
        <f>datos_chargeback_2001_1!$V185/100</f>
        <v>0</v>
      </c>
      <c r="V185" s="17">
        <v>0</v>
      </c>
      <c r="W185" s="16">
        <f>datos_chargeback_2001_1!$X185/100</f>
        <v>0</v>
      </c>
      <c r="X185" s="17">
        <v>0</v>
      </c>
      <c r="Y185" s="16">
        <f>datos_chargeback_2001_1!$Z185/100</f>
        <v>205.22</v>
      </c>
      <c r="Z185" s="17">
        <v>20522</v>
      </c>
      <c r="AA185" s="17" t="s">
        <v>701</v>
      </c>
      <c r="AB185" s="17" t="s">
        <v>48</v>
      </c>
      <c r="AC185" s="18">
        <v>45110</v>
      </c>
      <c r="AD185" s="16">
        <f>datos_chargeback_2001_1!$AE185/100</f>
        <v>61.41</v>
      </c>
      <c r="AE185" s="17">
        <v>6141</v>
      </c>
      <c r="AF185" s="17" t="s">
        <v>43</v>
      </c>
    </row>
    <row r="186" spans="1:32" x14ac:dyDescent="0.3">
      <c r="A186" s="35" t="s">
        <v>703</v>
      </c>
      <c r="B186" s="9">
        <v>45111</v>
      </c>
      <c r="C186" s="9" t="str">
        <f>TEXT(Tabla10[[#This Row],[Fecha de transacción]],"DDDD")</f>
        <v>martes</v>
      </c>
      <c r="D186" s="9">
        <v>45181</v>
      </c>
      <c r="E186" s="10">
        <f>datos_chargeback_2001_1!$D186-datos_chargeback_2001_1!$B186</f>
        <v>70</v>
      </c>
      <c r="F186" s="11">
        <f>datos_chargeback_2001_1!$G186/100</f>
        <v>605.19000000000005</v>
      </c>
      <c r="G186" s="12">
        <v>60519</v>
      </c>
      <c r="H186" s="11">
        <f t="shared" si="2"/>
        <v>0</v>
      </c>
      <c r="I186" s="11">
        <v>0</v>
      </c>
      <c r="J186" s="12" t="s">
        <v>38</v>
      </c>
      <c r="K186" s="12" t="s">
        <v>25</v>
      </c>
      <c r="L186" s="12" t="s">
        <v>119</v>
      </c>
      <c r="M186" s="12" t="s">
        <v>59</v>
      </c>
      <c r="N186" s="12" t="s">
        <v>28</v>
      </c>
      <c r="O186" s="12" t="s">
        <v>29</v>
      </c>
      <c r="P186" s="12" t="s">
        <v>54</v>
      </c>
      <c r="Q186" s="12" t="s">
        <v>66</v>
      </c>
      <c r="R186" s="12">
        <v>60519</v>
      </c>
      <c r="S186" s="12" t="s">
        <v>704</v>
      </c>
      <c r="T186" s="12" t="s">
        <v>33</v>
      </c>
      <c r="U186" s="11">
        <f>datos_chargeback_2001_1!$V186/100</f>
        <v>0</v>
      </c>
      <c r="V186" s="12">
        <v>0</v>
      </c>
      <c r="W186" s="11">
        <f>datos_chargeback_2001_1!$X186/100</f>
        <v>0</v>
      </c>
      <c r="X186" s="12">
        <v>0</v>
      </c>
      <c r="Y186" s="11">
        <f>datos_chargeback_2001_1!$Z186/100</f>
        <v>605.19000000000005</v>
      </c>
      <c r="Z186" s="12">
        <v>60519</v>
      </c>
      <c r="AA186" s="12" t="s">
        <v>705</v>
      </c>
      <c r="AB186" s="12" t="s">
        <v>35</v>
      </c>
      <c r="AC186" s="13" t="s">
        <v>35</v>
      </c>
      <c r="AD186" s="11">
        <f>datos_chargeback_2001_1!$AE186/100</f>
        <v>0</v>
      </c>
      <c r="AE186" s="12">
        <v>0</v>
      </c>
      <c r="AF186" s="12" t="s">
        <v>64</v>
      </c>
    </row>
    <row r="187" spans="1:32" x14ac:dyDescent="0.3">
      <c r="A187" s="34" t="s">
        <v>706</v>
      </c>
      <c r="B187" s="3">
        <v>45112</v>
      </c>
      <c r="C187" s="3" t="str">
        <f>TEXT(Tabla10[[#This Row],[Fecha de transacción]],"DDDD")</f>
        <v>miércoles</v>
      </c>
      <c r="D187" s="3">
        <v>45177</v>
      </c>
      <c r="E187" s="4">
        <f>datos_chargeback_2001_1!$D187-datos_chargeback_2001_1!$B187</f>
        <v>65</v>
      </c>
      <c r="F187" s="5">
        <f>datos_chargeback_2001_1!$G187/100</f>
        <v>186.41</v>
      </c>
      <c r="G187" s="6">
        <v>18641</v>
      </c>
      <c r="H187" s="5">
        <f t="shared" si="2"/>
        <v>0</v>
      </c>
      <c r="I187" s="5">
        <v>0</v>
      </c>
      <c r="J187" s="6" t="s">
        <v>24</v>
      </c>
      <c r="K187" s="6" t="s">
        <v>25</v>
      </c>
      <c r="L187" s="6" t="s">
        <v>109</v>
      </c>
      <c r="M187" s="6" t="s">
        <v>59</v>
      </c>
      <c r="N187" s="6" t="s">
        <v>42</v>
      </c>
      <c r="O187" s="6" t="s">
        <v>70</v>
      </c>
      <c r="P187" s="6" t="s">
        <v>30</v>
      </c>
      <c r="Q187" s="6" t="s">
        <v>31</v>
      </c>
      <c r="R187" s="6">
        <v>18641</v>
      </c>
      <c r="S187" s="6" t="s">
        <v>707</v>
      </c>
      <c r="T187" s="6" t="s">
        <v>46</v>
      </c>
      <c r="U187" s="5">
        <f>datos_chargeback_2001_1!$V187/100</f>
        <v>186.41</v>
      </c>
      <c r="V187" s="6">
        <v>18641</v>
      </c>
      <c r="W187" s="5">
        <f>datos_chargeback_2001_1!$X187/100</f>
        <v>0</v>
      </c>
      <c r="X187" s="6">
        <v>0</v>
      </c>
      <c r="Y187" s="5">
        <f>datos_chargeback_2001_1!$Z187/100</f>
        <v>0</v>
      </c>
      <c r="Z187" s="6">
        <v>0</v>
      </c>
      <c r="AA187" s="6" t="s">
        <v>708</v>
      </c>
      <c r="AB187" s="6" t="s">
        <v>35</v>
      </c>
      <c r="AC187" s="7" t="s">
        <v>35</v>
      </c>
      <c r="AD187" s="5">
        <f>datos_chargeback_2001_1!$AE187/100</f>
        <v>0</v>
      </c>
      <c r="AE187" s="6">
        <v>0</v>
      </c>
      <c r="AF187" s="6" t="s">
        <v>43</v>
      </c>
    </row>
    <row r="188" spans="1:32" x14ac:dyDescent="0.3">
      <c r="A188" s="34" t="s">
        <v>709</v>
      </c>
      <c r="B188" s="3">
        <v>45113</v>
      </c>
      <c r="C188" s="3" t="str">
        <f>TEXT(Tabla10[[#This Row],[Fecha de transacción]],"DDDD")</f>
        <v>jueves</v>
      </c>
      <c r="D188" s="3">
        <v>45179</v>
      </c>
      <c r="E188" s="4">
        <f>datos_chargeback_2001_1!$D188-datos_chargeback_2001_1!$B188</f>
        <v>66</v>
      </c>
      <c r="F188" s="5">
        <f>datos_chargeback_2001_1!$G188/100</f>
        <v>488.79</v>
      </c>
      <c r="G188" s="6">
        <v>48879</v>
      </c>
      <c r="H188" s="5">
        <f t="shared" si="2"/>
        <v>0</v>
      </c>
      <c r="I188" s="5">
        <v>0.84</v>
      </c>
      <c r="J188" s="6" t="s">
        <v>38</v>
      </c>
      <c r="K188" s="6" t="s">
        <v>25</v>
      </c>
      <c r="L188" s="6" t="s">
        <v>119</v>
      </c>
      <c r="M188" s="6" t="s">
        <v>85</v>
      </c>
      <c r="N188" s="6" t="s">
        <v>42</v>
      </c>
      <c r="O188" s="6" t="s">
        <v>36</v>
      </c>
      <c r="P188" s="6" t="s">
        <v>30</v>
      </c>
      <c r="Q188" s="6" t="s">
        <v>75</v>
      </c>
      <c r="R188" s="6">
        <v>48879</v>
      </c>
      <c r="S188" s="6" t="s">
        <v>710</v>
      </c>
      <c r="T188" s="6" t="s">
        <v>61</v>
      </c>
      <c r="U188" s="5">
        <f>datos_chargeback_2001_1!$V188/100</f>
        <v>0</v>
      </c>
      <c r="V188" s="6">
        <v>0</v>
      </c>
      <c r="W188" s="5">
        <f>datos_chargeback_2001_1!$X188/100</f>
        <v>488.79</v>
      </c>
      <c r="X188" s="6">
        <v>48879</v>
      </c>
      <c r="Y188" s="5">
        <f>datos_chargeback_2001_1!$Z188/100</f>
        <v>0</v>
      </c>
      <c r="Z188" s="6">
        <v>0</v>
      </c>
      <c r="AA188" s="6" t="s">
        <v>711</v>
      </c>
      <c r="AB188" s="6" t="s">
        <v>35</v>
      </c>
      <c r="AC188" s="7" t="s">
        <v>35</v>
      </c>
      <c r="AD188" s="5">
        <f>datos_chargeback_2001_1!$AE188/100</f>
        <v>0</v>
      </c>
      <c r="AE188" s="6">
        <v>0</v>
      </c>
      <c r="AF188" s="6" t="s">
        <v>64</v>
      </c>
    </row>
    <row r="189" spans="1:32" x14ac:dyDescent="0.3">
      <c r="A189" s="34" t="s">
        <v>712</v>
      </c>
      <c r="B189" s="3">
        <v>45114</v>
      </c>
      <c r="C189" s="3" t="str">
        <f>TEXT(Tabla10[[#This Row],[Fecha de transacción]],"DDDD")</f>
        <v>viernes</v>
      </c>
      <c r="D189" s="3">
        <v>45177</v>
      </c>
      <c r="E189" s="4">
        <f>datos_chargeback_2001_1!$D189-datos_chargeback_2001_1!$B189</f>
        <v>63</v>
      </c>
      <c r="F189" s="5">
        <f>datos_chargeback_2001_1!$G189/100</f>
        <v>882.58</v>
      </c>
      <c r="G189" s="6">
        <v>88258</v>
      </c>
      <c r="H189" s="5">
        <f t="shared" si="2"/>
        <v>0</v>
      </c>
      <c r="I189" s="5">
        <v>1.25</v>
      </c>
      <c r="J189" s="6" t="s">
        <v>24</v>
      </c>
      <c r="K189" s="6" t="s">
        <v>25</v>
      </c>
      <c r="L189" s="6" t="s">
        <v>26</v>
      </c>
      <c r="M189" s="6" t="s">
        <v>93</v>
      </c>
      <c r="N189" s="6" t="s">
        <v>42</v>
      </c>
      <c r="O189" s="6" t="s">
        <v>50</v>
      </c>
      <c r="P189" s="6" t="s">
        <v>30</v>
      </c>
      <c r="Q189" s="6" t="s">
        <v>44</v>
      </c>
      <c r="R189" s="6">
        <v>88258</v>
      </c>
      <c r="S189" s="6" t="s">
        <v>713</v>
      </c>
      <c r="T189" s="6" t="s">
        <v>116</v>
      </c>
      <c r="U189" s="5">
        <f>datos_chargeback_2001_1!$V189/100</f>
        <v>882.58</v>
      </c>
      <c r="V189" s="6">
        <v>88258</v>
      </c>
      <c r="W189" s="5">
        <f>datos_chargeback_2001_1!$X189/100</f>
        <v>0</v>
      </c>
      <c r="X189" s="6">
        <v>0</v>
      </c>
      <c r="Y189" s="5">
        <f>datos_chargeback_2001_1!$Z189/100</f>
        <v>0</v>
      </c>
      <c r="Z189" s="6">
        <v>0</v>
      </c>
      <c r="AA189" s="6" t="s">
        <v>714</v>
      </c>
      <c r="AB189" s="6" t="s">
        <v>35</v>
      </c>
      <c r="AC189" s="7" t="s">
        <v>35</v>
      </c>
      <c r="AD189" s="5">
        <f>datos_chargeback_2001_1!$AE189/100</f>
        <v>0</v>
      </c>
      <c r="AE189" s="6">
        <v>0</v>
      </c>
      <c r="AF189" s="6" t="s">
        <v>64</v>
      </c>
    </row>
    <row r="190" spans="1:32" x14ac:dyDescent="0.3">
      <c r="A190" s="35" t="s">
        <v>715</v>
      </c>
      <c r="B190" s="9">
        <v>45115</v>
      </c>
      <c r="C190" s="9" t="str">
        <f>TEXT(Tabla10[[#This Row],[Fecha de transacción]],"DDDD")</f>
        <v>sábado</v>
      </c>
      <c r="D190" s="9">
        <v>45176</v>
      </c>
      <c r="E190" s="10">
        <f>datos_chargeback_2001_1!$D190-datos_chargeback_2001_1!$B190</f>
        <v>61</v>
      </c>
      <c r="F190" s="11">
        <f>datos_chargeback_2001_1!$G190/100</f>
        <v>79.33</v>
      </c>
      <c r="G190" s="12">
        <v>7933</v>
      </c>
      <c r="H190" s="11">
        <f t="shared" si="2"/>
        <v>0</v>
      </c>
      <c r="I190" s="11">
        <v>0</v>
      </c>
      <c r="J190" s="12" t="s">
        <v>24</v>
      </c>
      <c r="K190" s="12" t="s">
        <v>25</v>
      </c>
      <c r="L190" s="12" t="s">
        <v>40</v>
      </c>
      <c r="M190" s="12" t="s">
        <v>52</v>
      </c>
      <c r="N190" s="12" t="s">
        <v>42</v>
      </c>
      <c r="O190" s="12" t="s">
        <v>114</v>
      </c>
      <c r="P190" s="12" t="s">
        <v>54</v>
      </c>
      <c r="Q190" s="12" t="s">
        <v>55</v>
      </c>
      <c r="R190" s="12">
        <v>79330</v>
      </c>
      <c r="S190" s="12" t="s">
        <v>716</v>
      </c>
      <c r="T190" s="12" t="s">
        <v>61</v>
      </c>
      <c r="U190" s="11">
        <f>datos_chargeback_2001_1!$V190/100</f>
        <v>0</v>
      </c>
      <c r="V190" s="12">
        <v>0</v>
      </c>
      <c r="W190" s="11">
        <f>datos_chargeback_2001_1!$X190/100</f>
        <v>793.3</v>
      </c>
      <c r="X190" s="12">
        <v>79330</v>
      </c>
      <c r="Y190" s="11">
        <f>datos_chargeback_2001_1!$Z190/100</f>
        <v>0</v>
      </c>
      <c r="Z190" s="12">
        <v>0</v>
      </c>
      <c r="AA190" s="12" t="s">
        <v>717</v>
      </c>
      <c r="AB190" s="12" t="s">
        <v>48</v>
      </c>
      <c r="AC190" s="19">
        <v>45115</v>
      </c>
      <c r="AD190" s="11">
        <f>datos_chargeback_2001_1!$AE190/100</f>
        <v>38.4</v>
      </c>
      <c r="AE190" s="12">
        <v>3840</v>
      </c>
      <c r="AF190" s="12" t="s">
        <v>43</v>
      </c>
    </row>
    <row r="191" spans="1:32" x14ac:dyDescent="0.3">
      <c r="A191" s="36" t="s">
        <v>719</v>
      </c>
      <c r="B191" s="14">
        <v>45116</v>
      </c>
      <c r="C191" s="14" t="str">
        <f>TEXT(Tabla10[[#This Row],[Fecha de transacción]],"DDDD")</f>
        <v>domingo</v>
      </c>
      <c r="D191" s="14">
        <v>45199</v>
      </c>
      <c r="E191" s="15">
        <f>datos_chargeback_2001_1!$D191-datos_chargeback_2001_1!$B191</f>
        <v>83</v>
      </c>
      <c r="F191" s="16">
        <f>datos_chargeback_2001_1!$G191/100</f>
        <v>396.64</v>
      </c>
      <c r="G191" s="17">
        <v>39664</v>
      </c>
      <c r="H191" s="16">
        <f t="shared" si="2"/>
        <v>0</v>
      </c>
      <c r="I191" s="16">
        <v>1.32</v>
      </c>
      <c r="J191" s="17" t="s">
        <v>24</v>
      </c>
      <c r="K191" s="17" t="s">
        <v>25</v>
      </c>
      <c r="L191" s="17" t="s">
        <v>40</v>
      </c>
      <c r="M191" s="17" t="s">
        <v>52</v>
      </c>
      <c r="N191" s="17" t="s">
        <v>42</v>
      </c>
      <c r="O191" s="17" t="s">
        <v>50</v>
      </c>
      <c r="P191" s="17" t="s">
        <v>30</v>
      </c>
      <c r="Q191" s="17" t="s">
        <v>31</v>
      </c>
      <c r="R191" s="17">
        <v>39664</v>
      </c>
      <c r="S191" s="17" t="s">
        <v>720</v>
      </c>
      <c r="T191" s="17" t="s">
        <v>61</v>
      </c>
      <c r="U191" s="16">
        <f>datos_chargeback_2001_1!$V191/100</f>
        <v>0</v>
      </c>
      <c r="V191" s="17">
        <v>0</v>
      </c>
      <c r="W191" s="16">
        <f>datos_chargeback_2001_1!$X191/100</f>
        <v>396.64</v>
      </c>
      <c r="X191" s="17">
        <v>39664</v>
      </c>
      <c r="Y191" s="16">
        <f>datos_chargeback_2001_1!$Z191/100</f>
        <v>0</v>
      </c>
      <c r="Z191" s="17">
        <v>0</v>
      </c>
      <c r="AA191" s="17" t="s">
        <v>721</v>
      </c>
      <c r="AB191" s="17" t="s">
        <v>35</v>
      </c>
      <c r="AC191" s="20" t="s">
        <v>35</v>
      </c>
      <c r="AD191" s="16">
        <f>datos_chargeback_2001_1!$AE191/100</f>
        <v>0</v>
      </c>
      <c r="AE191" s="17">
        <v>0</v>
      </c>
      <c r="AF191" s="17" t="s">
        <v>29</v>
      </c>
    </row>
    <row r="192" spans="1:32" x14ac:dyDescent="0.3">
      <c r="A192" s="34" t="s">
        <v>722</v>
      </c>
      <c r="B192" s="3">
        <v>45117</v>
      </c>
      <c r="C192" s="3" t="str">
        <f>TEXT(Tabla10[[#This Row],[Fecha de transacción]],"DDDD")</f>
        <v>lunes</v>
      </c>
      <c r="D192" s="3">
        <v>45186</v>
      </c>
      <c r="E192" s="4">
        <f>datos_chargeback_2001_1!$D192-datos_chargeback_2001_1!$B192</f>
        <v>69</v>
      </c>
      <c r="F192" s="5">
        <f>datos_chargeback_2001_1!$G192/100</f>
        <v>281.06</v>
      </c>
      <c r="G192" s="6">
        <v>28106</v>
      </c>
      <c r="H192" s="5">
        <f t="shared" si="2"/>
        <v>0</v>
      </c>
      <c r="I192" s="5">
        <v>0</v>
      </c>
      <c r="J192" s="6" t="s">
        <v>38</v>
      </c>
      <c r="K192" s="6" t="s">
        <v>25</v>
      </c>
      <c r="L192" s="6" t="s">
        <v>119</v>
      </c>
      <c r="M192" s="6" t="s">
        <v>93</v>
      </c>
      <c r="N192" s="6" t="s">
        <v>42</v>
      </c>
      <c r="O192" s="6" t="s">
        <v>29</v>
      </c>
      <c r="P192" s="6" t="s">
        <v>54</v>
      </c>
      <c r="Q192" s="6" t="s">
        <v>66</v>
      </c>
      <c r="R192" s="6">
        <v>28106</v>
      </c>
      <c r="S192" s="6" t="s">
        <v>723</v>
      </c>
      <c r="T192" s="6" t="s">
        <v>61</v>
      </c>
      <c r="U192" s="5">
        <f>datos_chargeback_2001_1!$V192/100</f>
        <v>0</v>
      </c>
      <c r="V192" s="6">
        <v>0</v>
      </c>
      <c r="W192" s="5">
        <f>datos_chargeback_2001_1!$X192/100</f>
        <v>281.06</v>
      </c>
      <c r="X192" s="6">
        <v>28106</v>
      </c>
      <c r="Y192" s="5">
        <f>datos_chargeback_2001_1!$Z192/100</f>
        <v>0</v>
      </c>
      <c r="Z192" s="6">
        <v>0</v>
      </c>
      <c r="AA192" s="6" t="s">
        <v>724</v>
      </c>
      <c r="AB192" s="6" t="s">
        <v>35</v>
      </c>
      <c r="AC192" s="7" t="s">
        <v>35</v>
      </c>
      <c r="AD192" s="5">
        <f>datos_chargeback_2001_1!$AE192/100</f>
        <v>0</v>
      </c>
      <c r="AE192" s="6">
        <v>0</v>
      </c>
      <c r="AF192" s="6" t="s">
        <v>29</v>
      </c>
    </row>
    <row r="193" spans="1:32" x14ac:dyDescent="0.3">
      <c r="A193" s="34" t="s">
        <v>725</v>
      </c>
      <c r="B193" s="3">
        <v>45118</v>
      </c>
      <c r="C193" s="3" t="str">
        <f>TEXT(Tabla10[[#This Row],[Fecha de transacción]],"DDDD")</f>
        <v>martes</v>
      </c>
      <c r="D193" s="3">
        <v>45204</v>
      </c>
      <c r="E193" s="4">
        <f>datos_chargeback_2001_1!$D193-datos_chargeback_2001_1!$B193</f>
        <v>86</v>
      </c>
      <c r="F193" s="5">
        <f>datos_chargeback_2001_1!$G193/100</f>
        <v>973.95</v>
      </c>
      <c r="G193" s="6">
        <v>97395</v>
      </c>
      <c r="H193" s="5">
        <f t="shared" si="2"/>
        <v>0</v>
      </c>
      <c r="I193" s="5">
        <v>0.86</v>
      </c>
      <c r="J193" s="6" t="s">
        <v>24</v>
      </c>
      <c r="K193" s="6" t="s">
        <v>25</v>
      </c>
      <c r="L193" s="6" t="s">
        <v>119</v>
      </c>
      <c r="M193" s="6" t="s">
        <v>59</v>
      </c>
      <c r="N193" s="6" t="s">
        <v>28</v>
      </c>
      <c r="O193" s="6" t="s">
        <v>64</v>
      </c>
      <c r="P193" s="6" t="s">
        <v>54</v>
      </c>
      <c r="Q193" s="6" t="s">
        <v>75</v>
      </c>
      <c r="R193" s="6">
        <v>97395</v>
      </c>
      <c r="S193" s="6" t="s">
        <v>726</v>
      </c>
      <c r="T193" s="6" t="s">
        <v>33</v>
      </c>
      <c r="U193" s="5">
        <f>datos_chargeback_2001_1!$V193/100</f>
        <v>0</v>
      </c>
      <c r="V193" s="6">
        <v>0</v>
      </c>
      <c r="W193" s="5">
        <f>datos_chargeback_2001_1!$X193/100</f>
        <v>0</v>
      </c>
      <c r="X193" s="6">
        <v>0</v>
      </c>
      <c r="Y193" s="5">
        <f>datos_chargeback_2001_1!$Z193/100</f>
        <v>973.95</v>
      </c>
      <c r="Z193" s="6">
        <v>97395</v>
      </c>
      <c r="AA193" s="6" t="s">
        <v>727</v>
      </c>
      <c r="AB193" s="6" t="s">
        <v>48</v>
      </c>
      <c r="AC193" s="8">
        <v>45118</v>
      </c>
      <c r="AD193" s="5">
        <f>datos_chargeback_2001_1!$AE193/100</f>
        <v>694.71</v>
      </c>
      <c r="AE193" s="6">
        <v>69471</v>
      </c>
      <c r="AF193" s="6" t="s">
        <v>50</v>
      </c>
    </row>
    <row r="194" spans="1:32" x14ac:dyDescent="0.3">
      <c r="A194" s="34" t="s">
        <v>729</v>
      </c>
      <c r="B194" s="3">
        <v>45119</v>
      </c>
      <c r="C194" s="3" t="str">
        <f>TEXT(Tabla10[[#This Row],[Fecha de transacción]],"DDDD")</f>
        <v>miércoles</v>
      </c>
      <c r="D194" s="3">
        <v>45198</v>
      </c>
      <c r="E194" s="4">
        <f>datos_chargeback_2001_1!$D194-datos_chargeback_2001_1!$B194</f>
        <v>79</v>
      </c>
      <c r="F194" s="5">
        <f>datos_chargeback_2001_1!$G194/100</f>
        <v>917.44</v>
      </c>
      <c r="G194" s="6">
        <v>91744</v>
      </c>
      <c r="H194" s="5">
        <f t="shared" ref="H194:H257" si="3">IF(COUNTIF($A$2:$A$1373,A194)=1,0,IF(F194=_xlfn.AGGREGATE(14,6,$F$2:$F$1373/($A$2:$A$1373=A194),1),_xlfn.AGGREGATE(15,6,$F$2:$F$1373/($A$2:$A$1373=A194),1),""))</f>
        <v>0</v>
      </c>
      <c r="I194" s="5">
        <v>1.44</v>
      </c>
      <c r="J194" s="6" t="s">
        <v>24</v>
      </c>
      <c r="K194" s="6" t="s">
        <v>25</v>
      </c>
      <c r="L194" s="6" t="s">
        <v>26</v>
      </c>
      <c r="M194" s="6" t="s">
        <v>85</v>
      </c>
      <c r="N194" s="6" t="s">
        <v>42</v>
      </c>
      <c r="O194" s="6" t="s">
        <v>114</v>
      </c>
      <c r="P194" s="6" t="s">
        <v>54</v>
      </c>
      <c r="Q194" s="6" t="s">
        <v>31</v>
      </c>
      <c r="R194" s="6">
        <v>91744</v>
      </c>
      <c r="S194" s="6" t="s">
        <v>730</v>
      </c>
      <c r="T194" s="6" t="s">
        <v>46</v>
      </c>
      <c r="U194" s="5">
        <f>datos_chargeback_2001_1!$V194/100</f>
        <v>917.44</v>
      </c>
      <c r="V194" s="6">
        <v>91744</v>
      </c>
      <c r="W194" s="5">
        <f>datos_chargeback_2001_1!$X194/100</f>
        <v>0</v>
      </c>
      <c r="X194" s="6">
        <v>0</v>
      </c>
      <c r="Y194" s="5">
        <f>datos_chargeback_2001_1!$Z194/100</f>
        <v>0</v>
      </c>
      <c r="Z194" s="6">
        <v>0</v>
      </c>
      <c r="AA194" s="6" t="s">
        <v>731</v>
      </c>
      <c r="AB194" s="6" t="s">
        <v>48</v>
      </c>
      <c r="AC194" s="8">
        <v>45119</v>
      </c>
      <c r="AD194" s="5">
        <f>datos_chargeback_2001_1!$AE194/100</f>
        <v>903.22</v>
      </c>
      <c r="AE194" s="6">
        <v>90322</v>
      </c>
      <c r="AF194" s="6" t="s">
        <v>53</v>
      </c>
    </row>
    <row r="195" spans="1:32" x14ac:dyDescent="0.3">
      <c r="A195" s="36" t="s">
        <v>733</v>
      </c>
      <c r="B195" s="14">
        <v>45120</v>
      </c>
      <c r="C195" s="14" t="str">
        <f>TEXT(Tabla10[[#This Row],[Fecha de transacción]],"DDDD")</f>
        <v>jueves</v>
      </c>
      <c r="D195" s="14">
        <v>45208</v>
      </c>
      <c r="E195" s="15">
        <f>datos_chargeback_2001_1!$D195-datos_chargeback_2001_1!$B195</f>
        <v>88</v>
      </c>
      <c r="F195" s="16">
        <f>datos_chargeback_2001_1!$G195/100</f>
        <v>929.31</v>
      </c>
      <c r="G195" s="17">
        <v>92931</v>
      </c>
      <c r="H195" s="16">
        <f t="shared" si="3"/>
        <v>0</v>
      </c>
      <c r="I195" s="16">
        <v>0</v>
      </c>
      <c r="J195" s="17" t="s">
        <v>24</v>
      </c>
      <c r="K195" s="17" t="s">
        <v>25</v>
      </c>
      <c r="L195" s="17" t="s">
        <v>40</v>
      </c>
      <c r="M195" s="17" t="s">
        <v>93</v>
      </c>
      <c r="N195" s="17" t="s">
        <v>42</v>
      </c>
      <c r="O195" s="17" t="s">
        <v>43</v>
      </c>
      <c r="P195" s="17" t="s">
        <v>54</v>
      </c>
      <c r="Q195" s="17" t="s">
        <v>31</v>
      </c>
      <c r="R195" s="17">
        <v>92931</v>
      </c>
      <c r="S195" s="17" t="s">
        <v>734</v>
      </c>
      <c r="T195" s="17" t="s">
        <v>46</v>
      </c>
      <c r="U195" s="16">
        <f>datos_chargeback_2001_1!$V195/100</f>
        <v>929.31</v>
      </c>
      <c r="V195" s="17">
        <v>92931</v>
      </c>
      <c r="W195" s="16">
        <f>datos_chargeback_2001_1!$X195/100</f>
        <v>0</v>
      </c>
      <c r="X195" s="17">
        <v>0</v>
      </c>
      <c r="Y195" s="16">
        <f>datos_chargeback_2001_1!$Z195/100</f>
        <v>0</v>
      </c>
      <c r="Z195" s="17">
        <v>0</v>
      </c>
      <c r="AA195" s="17" t="s">
        <v>735</v>
      </c>
      <c r="AB195" s="17" t="s">
        <v>48</v>
      </c>
      <c r="AC195" s="18">
        <v>45120</v>
      </c>
      <c r="AD195" s="16">
        <f>datos_chargeback_2001_1!$AE195/100</f>
        <v>295.19</v>
      </c>
      <c r="AE195" s="17">
        <v>29519</v>
      </c>
      <c r="AF195" s="17" t="s">
        <v>43</v>
      </c>
    </row>
    <row r="196" spans="1:32" x14ac:dyDescent="0.3">
      <c r="A196" s="35" t="s">
        <v>737</v>
      </c>
      <c r="B196" s="9">
        <v>45121</v>
      </c>
      <c r="C196" s="9" t="str">
        <f>TEXT(Tabla10[[#This Row],[Fecha de transacción]],"DDDD")</f>
        <v>viernes</v>
      </c>
      <c r="D196" s="9">
        <v>45211</v>
      </c>
      <c r="E196" s="10">
        <f>datos_chargeback_2001_1!$D196-datos_chargeback_2001_1!$B196</f>
        <v>90</v>
      </c>
      <c r="F196" s="11">
        <f>datos_chargeback_2001_1!$G196/100</f>
        <v>594.25</v>
      </c>
      <c r="G196" s="12">
        <v>59425</v>
      </c>
      <c r="H196" s="11">
        <f t="shared" si="3"/>
        <v>0</v>
      </c>
      <c r="I196" s="11">
        <v>1.45</v>
      </c>
      <c r="J196" s="12" t="s">
        <v>38</v>
      </c>
      <c r="K196" s="12" t="s">
        <v>25</v>
      </c>
      <c r="L196" s="12" t="s">
        <v>74</v>
      </c>
      <c r="M196" s="12" t="s">
        <v>59</v>
      </c>
      <c r="N196" s="12" t="s">
        <v>28</v>
      </c>
      <c r="O196" s="12" t="s">
        <v>64</v>
      </c>
      <c r="P196" s="12" t="s">
        <v>30</v>
      </c>
      <c r="Q196" s="12" t="s">
        <v>31</v>
      </c>
      <c r="R196" s="12">
        <v>59425</v>
      </c>
      <c r="S196" s="12" t="s">
        <v>738</v>
      </c>
      <c r="T196" s="12" t="s">
        <v>33</v>
      </c>
      <c r="U196" s="11">
        <f>datos_chargeback_2001_1!$V196/100</f>
        <v>0</v>
      </c>
      <c r="V196" s="12">
        <v>0</v>
      </c>
      <c r="W196" s="11">
        <f>datos_chargeback_2001_1!$X196/100</f>
        <v>0</v>
      </c>
      <c r="X196" s="12">
        <v>0</v>
      </c>
      <c r="Y196" s="11">
        <f>datos_chargeback_2001_1!$Z196/100</f>
        <v>594.25</v>
      </c>
      <c r="Z196" s="12">
        <v>59425</v>
      </c>
      <c r="AA196" s="12" t="s">
        <v>739</v>
      </c>
      <c r="AB196" s="12" t="s">
        <v>48</v>
      </c>
      <c r="AC196" s="19">
        <v>45121</v>
      </c>
      <c r="AD196" s="11">
        <f>datos_chargeback_2001_1!$AE196/100</f>
        <v>628.38</v>
      </c>
      <c r="AE196" s="12">
        <v>62838</v>
      </c>
      <c r="AF196" s="12" t="s">
        <v>43</v>
      </c>
    </row>
    <row r="197" spans="1:32" x14ac:dyDescent="0.3">
      <c r="A197" s="34" t="s">
        <v>741</v>
      </c>
      <c r="B197" s="3">
        <v>45122</v>
      </c>
      <c r="C197" s="3" t="str">
        <f>TEXT(Tabla10[[#This Row],[Fecha de transacción]],"DDDD")</f>
        <v>sábado</v>
      </c>
      <c r="D197" s="3">
        <v>45200</v>
      </c>
      <c r="E197" s="4">
        <f>datos_chargeback_2001_1!$D197-datos_chargeback_2001_1!$B197</f>
        <v>78</v>
      </c>
      <c r="F197" s="5">
        <f>datos_chargeback_2001_1!$G197/100</f>
        <v>981.23</v>
      </c>
      <c r="G197" s="6">
        <v>98123</v>
      </c>
      <c r="H197" s="5">
        <f t="shared" si="3"/>
        <v>0</v>
      </c>
      <c r="I197" s="5">
        <v>0.95</v>
      </c>
      <c r="J197" s="6" t="s">
        <v>24</v>
      </c>
      <c r="K197" s="6" t="s">
        <v>25</v>
      </c>
      <c r="L197" s="6" t="s">
        <v>26</v>
      </c>
      <c r="M197" s="6" t="s">
        <v>93</v>
      </c>
      <c r="N197" s="6" t="s">
        <v>28</v>
      </c>
      <c r="O197" s="6" t="s">
        <v>50</v>
      </c>
      <c r="P197" s="6" t="s">
        <v>54</v>
      </c>
      <c r="Q197" s="6" t="s">
        <v>75</v>
      </c>
      <c r="R197" s="6">
        <v>98123</v>
      </c>
      <c r="S197" s="6" t="s">
        <v>742</v>
      </c>
      <c r="T197" s="6" t="s">
        <v>33</v>
      </c>
      <c r="U197" s="5">
        <f>datos_chargeback_2001_1!$V197/100</f>
        <v>0</v>
      </c>
      <c r="V197" s="6">
        <v>0</v>
      </c>
      <c r="W197" s="5">
        <f>datos_chargeback_2001_1!$X197/100</f>
        <v>0</v>
      </c>
      <c r="X197" s="6">
        <v>0</v>
      </c>
      <c r="Y197" s="5">
        <f>datos_chargeback_2001_1!$Z197/100</f>
        <v>981.23</v>
      </c>
      <c r="Z197" s="6">
        <v>98123</v>
      </c>
      <c r="AA197" s="6" t="s">
        <v>743</v>
      </c>
      <c r="AB197" s="6" t="s">
        <v>48</v>
      </c>
      <c r="AC197" s="8">
        <v>45122</v>
      </c>
      <c r="AD197" s="5">
        <f>datos_chargeback_2001_1!$AE197/100</f>
        <v>333.57</v>
      </c>
      <c r="AE197" s="6">
        <v>33357</v>
      </c>
      <c r="AF197" s="6" t="s">
        <v>53</v>
      </c>
    </row>
    <row r="198" spans="1:32" x14ac:dyDescent="0.3">
      <c r="A198" s="34" t="s">
        <v>745</v>
      </c>
      <c r="B198" s="3">
        <v>45123</v>
      </c>
      <c r="C198" s="3" t="str">
        <f>TEXT(Tabla10[[#This Row],[Fecha de transacción]],"DDDD")</f>
        <v>domingo</v>
      </c>
      <c r="D198" s="3">
        <v>45209</v>
      </c>
      <c r="E198" s="4">
        <f>datos_chargeback_2001_1!$D198-datos_chargeback_2001_1!$B198</f>
        <v>86</v>
      </c>
      <c r="F198" s="5">
        <f>datos_chargeback_2001_1!$G198/100</f>
        <v>881.72</v>
      </c>
      <c r="G198" s="6">
        <v>88172</v>
      </c>
      <c r="H198" s="5">
        <f t="shared" si="3"/>
        <v>0</v>
      </c>
      <c r="I198" s="5">
        <v>0</v>
      </c>
      <c r="J198" s="6" t="s">
        <v>38</v>
      </c>
      <c r="K198" s="6" t="s">
        <v>25</v>
      </c>
      <c r="L198" s="6" t="s">
        <v>109</v>
      </c>
      <c r="M198" s="6" t="s">
        <v>85</v>
      </c>
      <c r="N198" s="6" t="s">
        <v>42</v>
      </c>
      <c r="O198" s="6" t="s">
        <v>43</v>
      </c>
      <c r="P198" s="6" t="s">
        <v>30</v>
      </c>
      <c r="Q198" s="6" t="s">
        <v>66</v>
      </c>
      <c r="R198" s="6">
        <v>88172</v>
      </c>
      <c r="S198" s="6" t="s">
        <v>746</v>
      </c>
      <c r="T198" s="6" t="s">
        <v>61</v>
      </c>
      <c r="U198" s="5">
        <f>datos_chargeback_2001_1!$V198/100</f>
        <v>0</v>
      </c>
      <c r="V198" s="6">
        <v>0</v>
      </c>
      <c r="W198" s="5">
        <f>datos_chargeback_2001_1!$X198/100</f>
        <v>881.72</v>
      </c>
      <c r="X198" s="6">
        <v>88172</v>
      </c>
      <c r="Y198" s="5">
        <f>datos_chargeback_2001_1!$Z198/100</f>
        <v>0</v>
      </c>
      <c r="Z198" s="6">
        <v>0</v>
      </c>
      <c r="AA198" s="6" t="s">
        <v>747</v>
      </c>
      <c r="AB198" s="6" t="s">
        <v>48</v>
      </c>
      <c r="AC198" s="8">
        <v>45123</v>
      </c>
      <c r="AD198" s="5">
        <f>datos_chargeback_2001_1!$AE198/100</f>
        <v>62.4</v>
      </c>
      <c r="AE198" s="6">
        <v>6240</v>
      </c>
      <c r="AF198" s="6" t="s">
        <v>53</v>
      </c>
    </row>
    <row r="199" spans="1:32" x14ac:dyDescent="0.3">
      <c r="A199" s="36" t="s">
        <v>748</v>
      </c>
      <c r="B199" s="14">
        <v>45124</v>
      </c>
      <c r="C199" s="14" t="str">
        <f>TEXT(Tabla10[[#This Row],[Fecha de transacción]],"DDDD")</f>
        <v>lunes</v>
      </c>
      <c r="D199" s="14">
        <v>45211</v>
      </c>
      <c r="E199" s="15">
        <f>datos_chargeback_2001_1!$D199-datos_chargeback_2001_1!$B199</f>
        <v>87</v>
      </c>
      <c r="F199" s="16">
        <f>datos_chargeback_2001_1!$G199/100</f>
        <v>380.65</v>
      </c>
      <c r="G199" s="17">
        <v>38065</v>
      </c>
      <c r="H199" s="16">
        <f t="shared" si="3"/>
        <v>0</v>
      </c>
      <c r="I199" s="16">
        <v>0</v>
      </c>
      <c r="J199" s="17" t="s">
        <v>38</v>
      </c>
      <c r="K199" s="17" t="s">
        <v>25</v>
      </c>
      <c r="L199" s="17" t="s">
        <v>109</v>
      </c>
      <c r="M199" s="17" t="s">
        <v>27</v>
      </c>
      <c r="N199" s="17" t="s">
        <v>42</v>
      </c>
      <c r="O199" s="17" t="s">
        <v>50</v>
      </c>
      <c r="P199" s="17" t="s">
        <v>30</v>
      </c>
      <c r="Q199" s="17" t="s">
        <v>44</v>
      </c>
      <c r="R199" s="17">
        <v>38065</v>
      </c>
      <c r="S199" s="17" t="s">
        <v>749</v>
      </c>
      <c r="T199" s="17" t="s">
        <v>61</v>
      </c>
      <c r="U199" s="16">
        <f>datos_chargeback_2001_1!$V199/100</f>
        <v>0</v>
      </c>
      <c r="V199" s="17">
        <v>0</v>
      </c>
      <c r="W199" s="16">
        <f>datos_chargeback_2001_1!$X199/100</f>
        <v>380.65</v>
      </c>
      <c r="X199" s="17">
        <v>38065</v>
      </c>
      <c r="Y199" s="16">
        <f>datos_chargeback_2001_1!$Z199/100</f>
        <v>0</v>
      </c>
      <c r="Z199" s="17">
        <v>0</v>
      </c>
      <c r="AA199" s="17" t="s">
        <v>750</v>
      </c>
      <c r="AB199" s="17" t="s">
        <v>48</v>
      </c>
      <c r="AC199" s="18">
        <v>45124</v>
      </c>
      <c r="AD199" s="16">
        <f>datos_chargeback_2001_1!$AE199/100</f>
        <v>16.11</v>
      </c>
      <c r="AE199" s="17">
        <v>1611</v>
      </c>
      <c r="AF199" s="17" t="s">
        <v>53</v>
      </c>
    </row>
    <row r="200" spans="1:32" x14ac:dyDescent="0.3">
      <c r="A200" s="34" t="s">
        <v>752</v>
      </c>
      <c r="B200" s="3">
        <v>45125</v>
      </c>
      <c r="C200" s="3" t="str">
        <f>TEXT(Tabla10[[#This Row],[Fecha de transacción]],"DDDD")</f>
        <v>martes</v>
      </c>
      <c r="D200" s="3">
        <v>45205</v>
      </c>
      <c r="E200" s="4">
        <f>datos_chargeback_2001_1!$D200-datos_chargeback_2001_1!$B200</f>
        <v>80</v>
      </c>
      <c r="F200" s="5">
        <f>datos_chargeback_2001_1!$G200/100</f>
        <v>724.76</v>
      </c>
      <c r="G200" s="6">
        <v>72476</v>
      </c>
      <c r="H200" s="5">
        <f t="shared" si="3"/>
        <v>0</v>
      </c>
      <c r="I200" s="5">
        <v>0</v>
      </c>
      <c r="J200" s="6" t="s">
        <v>24</v>
      </c>
      <c r="K200" s="6" t="s">
        <v>25</v>
      </c>
      <c r="L200" s="6" t="s">
        <v>74</v>
      </c>
      <c r="M200" s="6" t="s">
        <v>59</v>
      </c>
      <c r="N200" s="6" t="s">
        <v>42</v>
      </c>
      <c r="O200" s="6" t="s">
        <v>114</v>
      </c>
      <c r="P200" s="6" t="s">
        <v>30</v>
      </c>
      <c r="Q200" s="6" t="s">
        <v>66</v>
      </c>
      <c r="R200" s="6">
        <v>72476</v>
      </c>
      <c r="S200" s="6" t="s">
        <v>753</v>
      </c>
      <c r="T200" s="6" t="s">
        <v>61</v>
      </c>
      <c r="U200" s="5">
        <f>datos_chargeback_2001_1!$V200/100</f>
        <v>0</v>
      </c>
      <c r="V200" s="6">
        <v>0</v>
      </c>
      <c r="W200" s="5">
        <f>datos_chargeback_2001_1!$X200/100</f>
        <v>724.76</v>
      </c>
      <c r="X200" s="6">
        <v>72476</v>
      </c>
      <c r="Y200" s="5">
        <f>datos_chargeback_2001_1!$Z200/100</f>
        <v>0</v>
      </c>
      <c r="Z200" s="6">
        <v>0</v>
      </c>
      <c r="AA200" s="6" t="s">
        <v>754</v>
      </c>
      <c r="AB200" s="6" t="s">
        <v>35</v>
      </c>
      <c r="AC200" s="7" t="s">
        <v>35</v>
      </c>
      <c r="AD200" s="5">
        <f>datos_chargeback_2001_1!$AE200/100</f>
        <v>0</v>
      </c>
      <c r="AE200" s="6">
        <v>0</v>
      </c>
      <c r="AF200" s="6" t="s">
        <v>53</v>
      </c>
    </row>
    <row r="201" spans="1:32" x14ac:dyDescent="0.3">
      <c r="A201" s="36" t="s">
        <v>755</v>
      </c>
      <c r="B201" s="14">
        <v>45126</v>
      </c>
      <c r="C201" s="14" t="str">
        <f>TEXT(Tabla10[[#This Row],[Fecha de transacción]],"DDDD")</f>
        <v>miércoles</v>
      </c>
      <c r="D201" s="14">
        <v>45186</v>
      </c>
      <c r="E201" s="15">
        <f>datos_chargeback_2001_1!$D201-datos_chargeback_2001_1!$B201</f>
        <v>60</v>
      </c>
      <c r="F201" s="16">
        <f>datos_chargeback_2001_1!$G201/100</f>
        <v>958.81</v>
      </c>
      <c r="G201" s="17">
        <v>95881</v>
      </c>
      <c r="H201" s="16">
        <f t="shared" si="3"/>
        <v>0</v>
      </c>
      <c r="I201" s="16">
        <v>0</v>
      </c>
      <c r="J201" s="17" t="s">
        <v>38</v>
      </c>
      <c r="K201" s="17" t="s">
        <v>25</v>
      </c>
      <c r="L201" s="17" t="s">
        <v>109</v>
      </c>
      <c r="M201" s="17" t="s">
        <v>52</v>
      </c>
      <c r="N201" s="17" t="s">
        <v>42</v>
      </c>
      <c r="O201" s="17" t="s">
        <v>70</v>
      </c>
      <c r="P201" s="17" t="s">
        <v>54</v>
      </c>
      <c r="Q201" s="17" t="s">
        <v>31</v>
      </c>
      <c r="R201" s="17">
        <v>95881</v>
      </c>
      <c r="S201" s="17" t="s">
        <v>756</v>
      </c>
      <c r="T201" s="17" t="s">
        <v>46</v>
      </c>
      <c r="U201" s="16">
        <f>datos_chargeback_2001_1!$V201/100</f>
        <v>958.81</v>
      </c>
      <c r="V201" s="17">
        <v>95881</v>
      </c>
      <c r="W201" s="16">
        <f>datos_chargeback_2001_1!$X201/100</f>
        <v>0</v>
      </c>
      <c r="X201" s="17">
        <v>0</v>
      </c>
      <c r="Y201" s="16">
        <f>datos_chargeback_2001_1!$Z201/100</f>
        <v>0</v>
      </c>
      <c r="Z201" s="17">
        <v>0</v>
      </c>
      <c r="AA201" s="17" t="s">
        <v>757</v>
      </c>
      <c r="AB201" s="17" t="s">
        <v>35</v>
      </c>
      <c r="AC201" s="20" t="s">
        <v>35</v>
      </c>
      <c r="AD201" s="16">
        <f>datos_chargeback_2001_1!$AE201/100</f>
        <v>0</v>
      </c>
      <c r="AE201" s="17">
        <v>0</v>
      </c>
      <c r="AF201" s="17" t="s">
        <v>43</v>
      </c>
    </row>
    <row r="202" spans="1:32" x14ac:dyDescent="0.3">
      <c r="A202" s="34" t="s">
        <v>758</v>
      </c>
      <c r="B202" s="3">
        <v>44927</v>
      </c>
      <c r="C202" s="3" t="str">
        <f>TEXT(Tabla10[[#This Row],[Fecha de transacción]],"DDDD")</f>
        <v>domingo</v>
      </c>
      <c r="D202" s="3">
        <v>45009</v>
      </c>
      <c r="E202" s="4">
        <f>datos_chargeback_2001_1!$D202-datos_chargeback_2001_1!$B202</f>
        <v>82</v>
      </c>
      <c r="F202" s="5">
        <f>datos_chargeback_2001_1!$G202/100</f>
        <v>752.12</v>
      </c>
      <c r="G202" s="6">
        <v>75212</v>
      </c>
      <c r="H202" s="5">
        <f t="shared" si="3"/>
        <v>0</v>
      </c>
      <c r="I202" s="5">
        <v>0.98</v>
      </c>
      <c r="J202" s="6" t="s">
        <v>24</v>
      </c>
      <c r="K202" s="6" t="s">
        <v>25</v>
      </c>
      <c r="L202" s="6" t="s">
        <v>119</v>
      </c>
      <c r="M202" s="6" t="s">
        <v>27</v>
      </c>
      <c r="N202" s="6" t="s">
        <v>28</v>
      </c>
      <c r="O202" s="6" t="s">
        <v>64</v>
      </c>
      <c r="P202" s="6" t="s">
        <v>30</v>
      </c>
      <c r="Q202" s="6" t="s">
        <v>31</v>
      </c>
      <c r="R202" s="6">
        <v>75212</v>
      </c>
      <c r="S202" s="6" t="s">
        <v>668</v>
      </c>
      <c r="T202" s="6" t="s">
        <v>33</v>
      </c>
      <c r="U202" s="5">
        <f>datos_chargeback_2001_1!$V202/100</f>
        <v>0</v>
      </c>
      <c r="V202" s="6">
        <v>0</v>
      </c>
      <c r="W202" s="5">
        <f>datos_chargeback_2001_1!$X202/100</f>
        <v>0</v>
      </c>
      <c r="X202" s="6">
        <v>0</v>
      </c>
      <c r="Y202" s="5">
        <f>datos_chargeback_2001_1!$Z202/100</f>
        <v>752.12</v>
      </c>
      <c r="Z202" s="6">
        <v>75212</v>
      </c>
      <c r="AA202" s="6" t="s">
        <v>759</v>
      </c>
      <c r="AB202" s="6" t="s">
        <v>35</v>
      </c>
      <c r="AC202" s="7" t="s">
        <v>35</v>
      </c>
      <c r="AD202" s="5">
        <f>datos_chargeback_2001_1!$AE202/100</f>
        <v>0</v>
      </c>
      <c r="AE202" s="6">
        <v>0</v>
      </c>
      <c r="AF202" s="6" t="s">
        <v>43</v>
      </c>
    </row>
    <row r="203" spans="1:32" x14ac:dyDescent="0.3">
      <c r="A203" s="34" t="s">
        <v>760</v>
      </c>
      <c r="B203" s="3">
        <v>44928</v>
      </c>
      <c r="C203" s="3" t="str">
        <f>TEXT(Tabla10[[#This Row],[Fecha de transacción]],"DDDD")</f>
        <v>lunes</v>
      </c>
      <c r="D203" s="3">
        <v>44991</v>
      </c>
      <c r="E203" s="4">
        <f>datos_chargeback_2001_1!$D203-datos_chargeback_2001_1!$B203</f>
        <v>63</v>
      </c>
      <c r="F203" s="5">
        <f>datos_chargeback_2001_1!$G203/100</f>
        <v>327.47000000000003</v>
      </c>
      <c r="G203" s="6">
        <v>32747</v>
      </c>
      <c r="H203" s="5">
        <f t="shared" si="3"/>
        <v>0</v>
      </c>
      <c r="I203" s="5">
        <v>0.96</v>
      </c>
      <c r="J203" s="6" t="s">
        <v>24</v>
      </c>
      <c r="K203" s="6" t="s">
        <v>25</v>
      </c>
      <c r="L203" s="6" t="s">
        <v>80</v>
      </c>
      <c r="M203" s="6" t="s">
        <v>93</v>
      </c>
      <c r="N203" s="6" t="s">
        <v>42</v>
      </c>
      <c r="O203" s="6" t="s">
        <v>50</v>
      </c>
      <c r="P203" s="6" t="s">
        <v>54</v>
      </c>
      <c r="Q203" s="6" t="s">
        <v>44</v>
      </c>
      <c r="R203" s="6">
        <v>32747</v>
      </c>
      <c r="S203" s="6" t="s">
        <v>761</v>
      </c>
      <c r="T203" s="6" t="s">
        <v>116</v>
      </c>
      <c r="U203" s="5">
        <f>datos_chargeback_2001_1!$V203/100</f>
        <v>327.47000000000003</v>
      </c>
      <c r="V203" s="6">
        <v>32747</v>
      </c>
      <c r="W203" s="5">
        <f>datos_chargeback_2001_1!$X203/100</f>
        <v>0</v>
      </c>
      <c r="X203" s="6">
        <v>0</v>
      </c>
      <c r="Y203" s="5">
        <f>datos_chargeback_2001_1!$Z203/100</f>
        <v>0</v>
      </c>
      <c r="Z203" s="6">
        <v>0</v>
      </c>
      <c r="AA203" s="6" t="s">
        <v>762</v>
      </c>
      <c r="AB203" s="6" t="s">
        <v>48</v>
      </c>
      <c r="AC203" s="8">
        <v>44928</v>
      </c>
      <c r="AD203" s="5">
        <f>datos_chargeback_2001_1!$AE203/100</f>
        <v>634.67999999999995</v>
      </c>
      <c r="AE203" s="6">
        <v>63468</v>
      </c>
      <c r="AF203" s="6" t="s">
        <v>64</v>
      </c>
    </row>
    <row r="204" spans="1:32" x14ac:dyDescent="0.3">
      <c r="A204" s="35" t="s">
        <v>763</v>
      </c>
      <c r="B204" s="9">
        <v>44929</v>
      </c>
      <c r="C204" s="9" t="str">
        <f>TEXT(Tabla10[[#This Row],[Fecha de transacción]],"DDDD")</f>
        <v>martes</v>
      </c>
      <c r="D204" s="9">
        <v>45017</v>
      </c>
      <c r="E204" s="10">
        <f>datos_chargeback_2001_1!$D204-datos_chargeback_2001_1!$B204</f>
        <v>88</v>
      </c>
      <c r="F204" s="11">
        <f>datos_chargeback_2001_1!$G204/100</f>
        <v>931.19</v>
      </c>
      <c r="G204" s="12">
        <v>93119</v>
      </c>
      <c r="H204" s="11">
        <f t="shared" si="3"/>
        <v>0</v>
      </c>
      <c r="I204" s="11">
        <v>0.91</v>
      </c>
      <c r="J204" s="12" t="s">
        <v>38</v>
      </c>
      <c r="K204" s="12" t="s">
        <v>25</v>
      </c>
      <c r="L204" s="12" t="s">
        <v>26</v>
      </c>
      <c r="M204" s="12" t="s">
        <v>27</v>
      </c>
      <c r="N204" s="12" t="s">
        <v>42</v>
      </c>
      <c r="O204" s="12" t="s">
        <v>43</v>
      </c>
      <c r="P204" s="12" t="s">
        <v>30</v>
      </c>
      <c r="Q204" s="12" t="s">
        <v>75</v>
      </c>
      <c r="R204" s="12">
        <v>93119</v>
      </c>
      <c r="S204" s="12" t="s">
        <v>764</v>
      </c>
      <c r="T204" s="12" t="s">
        <v>61</v>
      </c>
      <c r="U204" s="11">
        <f>datos_chargeback_2001_1!$V204/100</f>
        <v>0</v>
      </c>
      <c r="V204" s="12">
        <v>0</v>
      </c>
      <c r="W204" s="11">
        <f>datos_chargeback_2001_1!$X204/100</f>
        <v>931.19</v>
      </c>
      <c r="X204" s="12">
        <v>93119</v>
      </c>
      <c r="Y204" s="11">
        <f>datos_chargeback_2001_1!$Z204/100</f>
        <v>0</v>
      </c>
      <c r="Z204" s="12">
        <v>0</v>
      </c>
      <c r="AA204" s="12" t="s">
        <v>765</v>
      </c>
      <c r="AB204" s="12" t="s">
        <v>35</v>
      </c>
      <c r="AC204" s="13" t="s">
        <v>35</v>
      </c>
      <c r="AD204" s="11">
        <f>datos_chargeback_2001_1!$AE204/100</f>
        <v>0</v>
      </c>
      <c r="AE204" s="12">
        <v>0</v>
      </c>
      <c r="AF204" s="12" t="s">
        <v>29</v>
      </c>
    </row>
    <row r="205" spans="1:32" x14ac:dyDescent="0.3">
      <c r="A205" s="34" t="s">
        <v>766</v>
      </c>
      <c r="B205" s="3">
        <v>44930</v>
      </c>
      <c r="C205" s="3" t="str">
        <f>TEXT(Tabla10[[#This Row],[Fecha de transacción]],"DDDD")</f>
        <v>miércoles</v>
      </c>
      <c r="D205" s="3">
        <v>45007</v>
      </c>
      <c r="E205" s="4">
        <f>datos_chargeback_2001_1!$D205-datos_chargeback_2001_1!$B205</f>
        <v>77</v>
      </c>
      <c r="F205" s="5">
        <f>datos_chargeback_2001_1!$G205/100</f>
        <v>446.81</v>
      </c>
      <c r="G205" s="6">
        <v>44681</v>
      </c>
      <c r="H205" s="5">
        <f t="shared" si="3"/>
        <v>0</v>
      </c>
      <c r="I205" s="5">
        <v>0</v>
      </c>
      <c r="J205" s="6" t="s">
        <v>24</v>
      </c>
      <c r="K205" s="6" t="s">
        <v>25</v>
      </c>
      <c r="L205" s="6" t="s">
        <v>119</v>
      </c>
      <c r="M205" s="6" t="s">
        <v>85</v>
      </c>
      <c r="N205" s="6" t="s">
        <v>28</v>
      </c>
      <c r="O205" s="6" t="s">
        <v>43</v>
      </c>
      <c r="P205" s="6" t="s">
        <v>30</v>
      </c>
      <c r="Q205" s="6" t="s">
        <v>66</v>
      </c>
      <c r="R205" s="6">
        <v>44681</v>
      </c>
      <c r="S205" s="6" t="s">
        <v>526</v>
      </c>
      <c r="T205" s="6" t="s">
        <v>33</v>
      </c>
      <c r="U205" s="5">
        <f>datos_chargeback_2001_1!$V205/100</f>
        <v>0</v>
      </c>
      <c r="V205" s="6">
        <v>0</v>
      </c>
      <c r="W205" s="5">
        <f>datos_chargeback_2001_1!$X205/100</f>
        <v>0</v>
      </c>
      <c r="X205" s="6">
        <v>0</v>
      </c>
      <c r="Y205" s="5">
        <f>datos_chargeback_2001_1!$Z205/100</f>
        <v>446.81</v>
      </c>
      <c r="Z205" s="6">
        <v>44681</v>
      </c>
      <c r="AA205" s="6" t="s">
        <v>767</v>
      </c>
      <c r="AB205" s="6" t="s">
        <v>48</v>
      </c>
      <c r="AC205" s="8">
        <v>44930</v>
      </c>
      <c r="AD205" s="5">
        <f>datos_chargeback_2001_1!$AE205/100</f>
        <v>284.73</v>
      </c>
      <c r="AE205" s="6">
        <v>28473</v>
      </c>
      <c r="AF205" s="6" t="s">
        <v>50</v>
      </c>
    </row>
    <row r="206" spans="1:32" x14ac:dyDescent="0.3">
      <c r="A206" s="34" t="s">
        <v>768</v>
      </c>
      <c r="B206" s="3">
        <v>44931</v>
      </c>
      <c r="C206" s="3" t="str">
        <f>TEXT(Tabla10[[#This Row],[Fecha de transacción]],"DDDD")</f>
        <v>jueves</v>
      </c>
      <c r="D206" s="3">
        <v>45013</v>
      </c>
      <c r="E206" s="4">
        <f>datos_chargeback_2001_1!$D206-datos_chargeback_2001_1!$B206</f>
        <v>82</v>
      </c>
      <c r="F206" s="5">
        <f>datos_chargeback_2001_1!$G206/100</f>
        <v>165.93</v>
      </c>
      <c r="G206" s="6">
        <v>16593</v>
      </c>
      <c r="H206" s="5">
        <f t="shared" si="3"/>
        <v>0</v>
      </c>
      <c r="I206" s="5">
        <v>1.17</v>
      </c>
      <c r="J206" s="6" t="s">
        <v>38</v>
      </c>
      <c r="K206" s="6" t="s">
        <v>25</v>
      </c>
      <c r="L206" s="6" t="s">
        <v>119</v>
      </c>
      <c r="M206" s="6" t="s">
        <v>93</v>
      </c>
      <c r="N206" s="6" t="s">
        <v>42</v>
      </c>
      <c r="O206" s="6" t="s">
        <v>64</v>
      </c>
      <c r="P206" s="6" t="s">
        <v>30</v>
      </c>
      <c r="Q206" s="6" t="s">
        <v>31</v>
      </c>
      <c r="R206" s="6">
        <v>16593</v>
      </c>
      <c r="S206" s="6" t="s">
        <v>769</v>
      </c>
      <c r="T206" s="6" t="s">
        <v>61</v>
      </c>
      <c r="U206" s="5">
        <f>datos_chargeback_2001_1!$V206/100</f>
        <v>0</v>
      </c>
      <c r="V206" s="6">
        <v>0</v>
      </c>
      <c r="W206" s="5">
        <f>datos_chargeback_2001_1!$X206/100</f>
        <v>165.93</v>
      </c>
      <c r="X206" s="6">
        <v>16593</v>
      </c>
      <c r="Y206" s="5">
        <f>datos_chargeback_2001_1!$Z206/100</f>
        <v>0</v>
      </c>
      <c r="Z206" s="6">
        <v>0</v>
      </c>
      <c r="AA206" s="6" t="s">
        <v>770</v>
      </c>
      <c r="AB206" s="6" t="s">
        <v>48</v>
      </c>
      <c r="AC206" s="8">
        <v>44931</v>
      </c>
      <c r="AD206" s="5">
        <f>datos_chargeback_2001_1!$AE206/100</f>
        <v>298.05</v>
      </c>
      <c r="AE206" s="6">
        <v>29805</v>
      </c>
      <c r="AF206" s="6" t="s">
        <v>64</v>
      </c>
    </row>
    <row r="207" spans="1:32" x14ac:dyDescent="0.3">
      <c r="A207" s="36" t="s">
        <v>771</v>
      </c>
      <c r="B207" s="14">
        <v>44932</v>
      </c>
      <c r="C207" s="14" t="str">
        <f>TEXT(Tabla10[[#This Row],[Fecha de transacción]],"DDDD")</f>
        <v>viernes</v>
      </c>
      <c r="D207" s="14">
        <v>44996</v>
      </c>
      <c r="E207" s="15">
        <f>datos_chargeback_2001_1!$D207-datos_chargeback_2001_1!$B207</f>
        <v>64</v>
      </c>
      <c r="F207" s="16">
        <f>datos_chargeback_2001_1!$G207/100</f>
        <v>382.94</v>
      </c>
      <c r="G207" s="17">
        <v>38294</v>
      </c>
      <c r="H207" s="16">
        <f t="shared" si="3"/>
        <v>0</v>
      </c>
      <c r="I207" s="16">
        <v>0</v>
      </c>
      <c r="J207" s="17" t="s">
        <v>24</v>
      </c>
      <c r="K207" s="17" t="s">
        <v>25</v>
      </c>
      <c r="L207" s="17" t="s">
        <v>40</v>
      </c>
      <c r="M207" s="17" t="s">
        <v>59</v>
      </c>
      <c r="N207" s="17" t="s">
        <v>28</v>
      </c>
      <c r="O207" s="17" t="s">
        <v>70</v>
      </c>
      <c r="P207" s="17" t="s">
        <v>30</v>
      </c>
      <c r="Q207" s="17" t="s">
        <v>75</v>
      </c>
      <c r="R207" s="17">
        <v>38294</v>
      </c>
      <c r="S207" s="17" t="s">
        <v>772</v>
      </c>
      <c r="T207" s="17" t="s">
        <v>33</v>
      </c>
      <c r="U207" s="16">
        <f>datos_chargeback_2001_1!$V207/100</f>
        <v>0</v>
      </c>
      <c r="V207" s="17">
        <v>0</v>
      </c>
      <c r="W207" s="16">
        <f>datos_chargeback_2001_1!$X207/100</f>
        <v>0</v>
      </c>
      <c r="X207" s="17">
        <v>0</v>
      </c>
      <c r="Y207" s="16">
        <f>datos_chargeback_2001_1!$Z207/100</f>
        <v>382.94</v>
      </c>
      <c r="Z207" s="17">
        <v>38294</v>
      </c>
      <c r="AA207" s="17" t="s">
        <v>773</v>
      </c>
      <c r="AB207" s="17" t="s">
        <v>48</v>
      </c>
      <c r="AC207" s="18">
        <v>44932</v>
      </c>
      <c r="AD207" s="16">
        <f>datos_chargeback_2001_1!$AE207/100</f>
        <v>786.76</v>
      </c>
      <c r="AE207" s="17">
        <v>78676</v>
      </c>
      <c r="AF207" s="17" t="s">
        <v>64</v>
      </c>
    </row>
    <row r="208" spans="1:32" x14ac:dyDescent="0.3">
      <c r="A208" s="34" t="s">
        <v>775</v>
      </c>
      <c r="B208" s="3">
        <v>44933</v>
      </c>
      <c r="C208" s="3" t="str">
        <f>TEXT(Tabla10[[#This Row],[Fecha de transacción]],"DDDD")</f>
        <v>sábado</v>
      </c>
      <c r="D208" s="3">
        <v>45002</v>
      </c>
      <c r="E208" s="4">
        <f>datos_chargeback_2001_1!$D208-datos_chargeback_2001_1!$B208</f>
        <v>69</v>
      </c>
      <c r="F208" s="5">
        <f>datos_chargeback_2001_1!$G208/100</f>
        <v>314.51</v>
      </c>
      <c r="G208" s="6">
        <v>31451</v>
      </c>
      <c r="H208" s="5">
        <f t="shared" si="3"/>
        <v>0</v>
      </c>
      <c r="I208" s="5">
        <v>0</v>
      </c>
      <c r="J208" s="6" t="s">
        <v>38</v>
      </c>
      <c r="K208" s="6" t="s">
        <v>25</v>
      </c>
      <c r="L208" s="6" t="s">
        <v>74</v>
      </c>
      <c r="M208" s="6" t="s">
        <v>85</v>
      </c>
      <c r="N208" s="6" t="s">
        <v>28</v>
      </c>
      <c r="O208" s="6" t="s">
        <v>53</v>
      </c>
      <c r="P208" s="6" t="s">
        <v>30</v>
      </c>
      <c r="Q208" s="6" t="s">
        <v>44</v>
      </c>
      <c r="R208" s="6">
        <v>31451</v>
      </c>
      <c r="S208" s="6" t="s">
        <v>776</v>
      </c>
      <c r="T208" s="6" t="s">
        <v>33</v>
      </c>
      <c r="U208" s="5">
        <f>datos_chargeback_2001_1!$V208/100</f>
        <v>0</v>
      </c>
      <c r="V208" s="6">
        <v>0</v>
      </c>
      <c r="W208" s="5">
        <f>datos_chargeback_2001_1!$X208/100</f>
        <v>0</v>
      </c>
      <c r="X208" s="6">
        <v>0</v>
      </c>
      <c r="Y208" s="5">
        <f>datos_chargeback_2001_1!$Z208/100</f>
        <v>314.51</v>
      </c>
      <c r="Z208" s="6">
        <v>31451</v>
      </c>
      <c r="AA208" s="6" t="s">
        <v>777</v>
      </c>
      <c r="AB208" s="6" t="s">
        <v>35</v>
      </c>
      <c r="AC208" s="7" t="s">
        <v>35</v>
      </c>
      <c r="AD208" s="5">
        <f>datos_chargeback_2001_1!$AE208/100</f>
        <v>0</v>
      </c>
      <c r="AE208" s="6">
        <v>0</v>
      </c>
      <c r="AF208" s="6" t="s">
        <v>64</v>
      </c>
    </row>
    <row r="209" spans="1:32" x14ac:dyDescent="0.3">
      <c r="A209" s="36" t="s">
        <v>778</v>
      </c>
      <c r="B209" s="14">
        <v>44934</v>
      </c>
      <c r="C209" s="14" t="str">
        <f>TEXT(Tabla10[[#This Row],[Fecha de transacción]],"DDDD")</f>
        <v>domingo</v>
      </c>
      <c r="D209" s="14">
        <v>45021</v>
      </c>
      <c r="E209" s="15">
        <f>datos_chargeback_2001_1!$D209-datos_chargeback_2001_1!$B209</f>
        <v>87</v>
      </c>
      <c r="F209" s="16">
        <f>datos_chargeback_2001_1!$G209/100</f>
        <v>523.22</v>
      </c>
      <c r="G209" s="17">
        <v>52322</v>
      </c>
      <c r="H209" s="16">
        <f t="shared" si="3"/>
        <v>0</v>
      </c>
      <c r="I209" s="16">
        <v>0.84</v>
      </c>
      <c r="J209" s="17" t="s">
        <v>24</v>
      </c>
      <c r="K209" s="17" t="s">
        <v>25</v>
      </c>
      <c r="L209" s="17" t="s">
        <v>40</v>
      </c>
      <c r="M209" s="17" t="s">
        <v>27</v>
      </c>
      <c r="N209" s="17" t="s">
        <v>42</v>
      </c>
      <c r="O209" s="17" t="s">
        <v>53</v>
      </c>
      <c r="P209" s="17" t="s">
        <v>54</v>
      </c>
      <c r="Q209" s="17" t="s">
        <v>55</v>
      </c>
      <c r="R209" s="17">
        <v>52322</v>
      </c>
      <c r="S209" s="17" t="s">
        <v>779</v>
      </c>
      <c r="T209" s="17" t="s">
        <v>61</v>
      </c>
      <c r="U209" s="16">
        <f>datos_chargeback_2001_1!$V209/100</f>
        <v>0</v>
      </c>
      <c r="V209" s="17">
        <v>0</v>
      </c>
      <c r="W209" s="16">
        <f>datos_chargeback_2001_1!$X209/100</f>
        <v>523.22</v>
      </c>
      <c r="X209" s="17">
        <v>52322</v>
      </c>
      <c r="Y209" s="16">
        <f>datos_chargeback_2001_1!$Z209/100</f>
        <v>0</v>
      </c>
      <c r="Z209" s="17">
        <v>0</v>
      </c>
      <c r="AA209" s="17" t="s">
        <v>780</v>
      </c>
      <c r="AB209" s="17" t="s">
        <v>48</v>
      </c>
      <c r="AC209" s="18">
        <v>44934</v>
      </c>
      <c r="AD209" s="16">
        <f>datos_chargeback_2001_1!$AE209/100</f>
        <v>13.18</v>
      </c>
      <c r="AE209" s="17">
        <v>1318</v>
      </c>
      <c r="AF209" s="17" t="s">
        <v>64</v>
      </c>
    </row>
    <row r="210" spans="1:32" x14ac:dyDescent="0.3">
      <c r="A210" s="35" t="s">
        <v>781</v>
      </c>
      <c r="B210" s="9">
        <v>44935</v>
      </c>
      <c r="C210" s="9" t="str">
        <f>TEXT(Tabla10[[#This Row],[Fecha de transacción]],"DDDD")</f>
        <v>lunes</v>
      </c>
      <c r="D210" s="9">
        <v>45023</v>
      </c>
      <c r="E210" s="10">
        <f>datos_chargeback_2001_1!$D210-datos_chargeback_2001_1!$B210</f>
        <v>88</v>
      </c>
      <c r="F210" s="11">
        <f>datos_chargeback_2001_1!$G210/100</f>
        <v>327.11</v>
      </c>
      <c r="G210" s="12">
        <v>32711</v>
      </c>
      <c r="H210" s="11">
        <f t="shared" si="3"/>
        <v>0</v>
      </c>
      <c r="I210" s="11">
        <v>0</v>
      </c>
      <c r="J210" s="12" t="s">
        <v>38</v>
      </c>
      <c r="K210" s="12" t="s">
        <v>25</v>
      </c>
      <c r="L210" s="12" t="s">
        <v>40</v>
      </c>
      <c r="M210" s="12" t="s">
        <v>85</v>
      </c>
      <c r="N210" s="12" t="s">
        <v>42</v>
      </c>
      <c r="O210" s="12" t="s">
        <v>64</v>
      </c>
      <c r="P210" s="12" t="s">
        <v>30</v>
      </c>
      <c r="Q210" s="12" t="s">
        <v>31</v>
      </c>
      <c r="R210" s="12">
        <v>32711</v>
      </c>
      <c r="S210" s="12" t="s">
        <v>782</v>
      </c>
      <c r="T210" s="12" t="s">
        <v>116</v>
      </c>
      <c r="U210" s="11">
        <f>datos_chargeback_2001_1!$V210/100</f>
        <v>327.11</v>
      </c>
      <c r="V210" s="12">
        <v>32711</v>
      </c>
      <c r="W210" s="11">
        <f>datos_chargeback_2001_1!$X210/100</f>
        <v>0</v>
      </c>
      <c r="X210" s="12">
        <v>0</v>
      </c>
      <c r="Y210" s="11">
        <f>datos_chargeback_2001_1!$Z210/100</f>
        <v>0</v>
      </c>
      <c r="Z210" s="12">
        <v>0</v>
      </c>
      <c r="AA210" s="12" t="s">
        <v>783</v>
      </c>
      <c r="AB210" s="12" t="s">
        <v>48</v>
      </c>
      <c r="AC210" s="19">
        <v>44935</v>
      </c>
      <c r="AD210" s="11">
        <f>datos_chargeback_2001_1!$AE210/100</f>
        <v>945.55</v>
      </c>
      <c r="AE210" s="12">
        <v>94555</v>
      </c>
      <c r="AF210" s="12" t="s">
        <v>36</v>
      </c>
    </row>
    <row r="211" spans="1:32" x14ac:dyDescent="0.3">
      <c r="A211" s="36" t="s">
        <v>785</v>
      </c>
      <c r="B211" s="14">
        <v>44936</v>
      </c>
      <c r="C211" s="14" t="str">
        <f>TEXT(Tabla10[[#This Row],[Fecha de transacción]],"DDDD")</f>
        <v>martes</v>
      </c>
      <c r="D211" s="14">
        <v>45015</v>
      </c>
      <c r="E211" s="15">
        <f>datos_chargeback_2001_1!$D211-datos_chargeback_2001_1!$B211</f>
        <v>79</v>
      </c>
      <c r="F211" s="16">
        <f>datos_chargeback_2001_1!$G211/100</f>
        <v>209.56</v>
      </c>
      <c r="G211" s="17">
        <v>20956</v>
      </c>
      <c r="H211" s="16">
        <f t="shared" si="3"/>
        <v>0</v>
      </c>
      <c r="I211" s="16">
        <v>1.47</v>
      </c>
      <c r="J211" s="17" t="s">
        <v>24</v>
      </c>
      <c r="K211" s="17" t="s">
        <v>25</v>
      </c>
      <c r="L211" s="17" t="s">
        <v>109</v>
      </c>
      <c r="M211" s="17" t="s">
        <v>41</v>
      </c>
      <c r="N211" s="17" t="s">
        <v>28</v>
      </c>
      <c r="O211" s="17" t="s">
        <v>64</v>
      </c>
      <c r="P211" s="17" t="s">
        <v>54</v>
      </c>
      <c r="Q211" s="17" t="s">
        <v>66</v>
      </c>
      <c r="R211" s="17">
        <v>20956</v>
      </c>
      <c r="S211" s="17" t="s">
        <v>786</v>
      </c>
      <c r="T211" s="17" t="s">
        <v>33</v>
      </c>
      <c r="U211" s="16">
        <f>datos_chargeback_2001_1!$V211/100</f>
        <v>0</v>
      </c>
      <c r="V211" s="17">
        <v>0</v>
      </c>
      <c r="W211" s="16">
        <f>datos_chargeback_2001_1!$X211/100</f>
        <v>0</v>
      </c>
      <c r="X211" s="17">
        <v>0</v>
      </c>
      <c r="Y211" s="16">
        <f>datos_chargeback_2001_1!$Z211/100</f>
        <v>209.56</v>
      </c>
      <c r="Z211" s="17">
        <v>20956</v>
      </c>
      <c r="AA211" s="17" t="s">
        <v>787</v>
      </c>
      <c r="AB211" s="17" t="s">
        <v>35</v>
      </c>
      <c r="AC211" s="20" t="s">
        <v>35</v>
      </c>
      <c r="AD211" s="16">
        <f>datos_chargeback_2001_1!$AE211/100</f>
        <v>0</v>
      </c>
      <c r="AE211" s="17">
        <v>0</v>
      </c>
      <c r="AF211" s="17" t="s">
        <v>29</v>
      </c>
    </row>
    <row r="212" spans="1:32" x14ac:dyDescent="0.3">
      <c r="A212" s="34" t="s">
        <v>788</v>
      </c>
      <c r="B212" s="3">
        <v>44937</v>
      </c>
      <c r="C212" s="3" t="str">
        <f>TEXT(Tabla10[[#This Row],[Fecha de transacción]],"DDDD")</f>
        <v>miércoles</v>
      </c>
      <c r="D212" s="3">
        <v>45015</v>
      </c>
      <c r="E212" s="4">
        <f>datos_chargeback_2001_1!$D212-datos_chargeback_2001_1!$B212</f>
        <v>78</v>
      </c>
      <c r="F212" s="5">
        <f>datos_chargeback_2001_1!$G212/100</f>
        <v>104.36</v>
      </c>
      <c r="G212" s="6">
        <v>10436</v>
      </c>
      <c r="H212" s="5">
        <f t="shared" si="3"/>
        <v>0</v>
      </c>
      <c r="I212" s="5">
        <v>0</v>
      </c>
      <c r="J212" s="6" t="s">
        <v>38</v>
      </c>
      <c r="K212" s="6" t="s">
        <v>25</v>
      </c>
      <c r="L212" s="6" t="s">
        <v>40</v>
      </c>
      <c r="M212" s="6" t="s">
        <v>27</v>
      </c>
      <c r="N212" s="6" t="s">
        <v>42</v>
      </c>
      <c r="O212" s="6" t="s">
        <v>114</v>
      </c>
      <c r="P212" s="6" t="s">
        <v>54</v>
      </c>
      <c r="Q212" s="6" t="s">
        <v>44</v>
      </c>
      <c r="R212" s="6">
        <v>10436</v>
      </c>
      <c r="S212" s="6" t="s">
        <v>789</v>
      </c>
      <c r="T212" s="6" t="s">
        <v>46</v>
      </c>
      <c r="U212" s="5">
        <f>datos_chargeback_2001_1!$V212/100</f>
        <v>104.36</v>
      </c>
      <c r="V212" s="6">
        <v>10436</v>
      </c>
      <c r="W212" s="5">
        <f>datos_chargeback_2001_1!$X212/100</f>
        <v>0</v>
      </c>
      <c r="X212" s="6">
        <v>0</v>
      </c>
      <c r="Y212" s="5">
        <f>datos_chargeback_2001_1!$Z212/100</f>
        <v>0</v>
      </c>
      <c r="Z212" s="6">
        <v>0</v>
      </c>
      <c r="AA212" s="6" t="s">
        <v>790</v>
      </c>
      <c r="AB212" s="6" t="s">
        <v>48</v>
      </c>
      <c r="AC212" s="8">
        <v>44937</v>
      </c>
      <c r="AD212" s="5">
        <f>datos_chargeback_2001_1!$AE212/100</f>
        <v>16.89</v>
      </c>
      <c r="AE212" s="6">
        <v>1689</v>
      </c>
      <c r="AF212" s="6" t="s">
        <v>29</v>
      </c>
    </row>
    <row r="213" spans="1:32" x14ac:dyDescent="0.3">
      <c r="A213" s="36" t="s">
        <v>791</v>
      </c>
      <c r="B213" s="14">
        <v>44938</v>
      </c>
      <c r="C213" s="14" t="str">
        <f>TEXT(Tabla10[[#This Row],[Fecha de transacción]],"DDDD")</f>
        <v>jueves</v>
      </c>
      <c r="D213" s="14">
        <v>45010</v>
      </c>
      <c r="E213" s="15">
        <f>datos_chargeback_2001_1!$D213-datos_chargeback_2001_1!$B213</f>
        <v>72</v>
      </c>
      <c r="F213" s="16">
        <f>datos_chargeback_2001_1!$G213/100</f>
        <v>30.02</v>
      </c>
      <c r="G213" s="17">
        <v>3002</v>
      </c>
      <c r="H213" s="16">
        <f t="shared" si="3"/>
        <v>0</v>
      </c>
      <c r="I213" s="16">
        <v>1.32</v>
      </c>
      <c r="J213" s="17" t="s">
        <v>38</v>
      </c>
      <c r="K213" s="17" t="s">
        <v>25</v>
      </c>
      <c r="L213" s="17" t="s">
        <v>119</v>
      </c>
      <c r="M213" s="17" t="s">
        <v>93</v>
      </c>
      <c r="N213" s="17" t="s">
        <v>42</v>
      </c>
      <c r="O213" s="17" t="s">
        <v>114</v>
      </c>
      <c r="P213" s="17" t="s">
        <v>54</v>
      </c>
      <c r="Q213" s="17" t="s">
        <v>31</v>
      </c>
      <c r="R213" s="17">
        <v>30020</v>
      </c>
      <c r="S213" s="17" t="s">
        <v>792</v>
      </c>
      <c r="T213" s="17" t="s">
        <v>116</v>
      </c>
      <c r="U213" s="16">
        <f>datos_chargeback_2001_1!$V213/100</f>
        <v>300.2</v>
      </c>
      <c r="V213" s="17">
        <v>30020</v>
      </c>
      <c r="W213" s="16">
        <f>datos_chargeback_2001_1!$X213/100</f>
        <v>0</v>
      </c>
      <c r="X213" s="17">
        <v>0</v>
      </c>
      <c r="Y213" s="16">
        <f>datos_chargeback_2001_1!$Z213/100</f>
        <v>0</v>
      </c>
      <c r="Z213" s="17">
        <v>0</v>
      </c>
      <c r="AA213" s="17" t="s">
        <v>793</v>
      </c>
      <c r="AB213" s="17" t="s">
        <v>48</v>
      </c>
      <c r="AC213" s="18">
        <v>44938</v>
      </c>
      <c r="AD213" s="16">
        <f>datos_chargeback_2001_1!$AE213/100</f>
        <v>312.85000000000002</v>
      </c>
      <c r="AE213" s="17">
        <v>31285</v>
      </c>
      <c r="AF213" s="17" t="s">
        <v>53</v>
      </c>
    </row>
    <row r="214" spans="1:32" x14ac:dyDescent="0.3">
      <c r="A214" s="35" t="s">
        <v>794</v>
      </c>
      <c r="B214" s="9">
        <v>44939</v>
      </c>
      <c r="C214" s="9" t="str">
        <f>TEXT(Tabla10[[#This Row],[Fecha de transacción]],"DDDD")</f>
        <v>viernes</v>
      </c>
      <c r="D214" s="9">
        <v>45015</v>
      </c>
      <c r="E214" s="10">
        <f>datos_chargeback_2001_1!$D214-datos_chargeback_2001_1!$B214</f>
        <v>76</v>
      </c>
      <c r="F214" s="11">
        <f>datos_chargeback_2001_1!$G214/100</f>
        <v>185.53</v>
      </c>
      <c r="G214" s="12">
        <v>18553</v>
      </c>
      <c r="H214" s="11">
        <f t="shared" si="3"/>
        <v>0</v>
      </c>
      <c r="I214" s="11">
        <v>0</v>
      </c>
      <c r="J214" s="12" t="s">
        <v>24</v>
      </c>
      <c r="K214" s="12" t="s">
        <v>25</v>
      </c>
      <c r="L214" s="12" t="s">
        <v>74</v>
      </c>
      <c r="M214" s="12" t="s">
        <v>52</v>
      </c>
      <c r="N214" s="12" t="s">
        <v>42</v>
      </c>
      <c r="O214" s="12" t="s">
        <v>114</v>
      </c>
      <c r="P214" s="12" t="s">
        <v>30</v>
      </c>
      <c r="Q214" s="12" t="s">
        <v>75</v>
      </c>
      <c r="R214" s="12">
        <v>18553</v>
      </c>
      <c r="S214" s="12" t="s">
        <v>795</v>
      </c>
      <c r="T214" s="12" t="s">
        <v>116</v>
      </c>
      <c r="U214" s="11">
        <f>datos_chargeback_2001_1!$V214/100</f>
        <v>185.53</v>
      </c>
      <c r="V214" s="12">
        <v>18553</v>
      </c>
      <c r="W214" s="11">
        <f>datos_chargeback_2001_1!$X214/100</f>
        <v>0</v>
      </c>
      <c r="X214" s="12">
        <v>0</v>
      </c>
      <c r="Y214" s="11">
        <f>datos_chargeback_2001_1!$Z214/100</f>
        <v>0</v>
      </c>
      <c r="Z214" s="12">
        <v>0</v>
      </c>
      <c r="AA214" s="12" t="s">
        <v>796</v>
      </c>
      <c r="AB214" s="12" t="s">
        <v>35</v>
      </c>
      <c r="AC214" s="13" t="s">
        <v>35</v>
      </c>
      <c r="AD214" s="11">
        <f>datos_chargeback_2001_1!$AE214/100</f>
        <v>0</v>
      </c>
      <c r="AE214" s="12">
        <v>0</v>
      </c>
      <c r="AF214" s="12" t="s">
        <v>53</v>
      </c>
    </row>
    <row r="215" spans="1:32" x14ac:dyDescent="0.3">
      <c r="A215" s="34" t="s">
        <v>797</v>
      </c>
      <c r="B215" s="3">
        <v>44940</v>
      </c>
      <c r="C215" s="3" t="str">
        <f>TEXT(Tabla10[[#This Row],[Fecha de transacción]],"DDDD")</f>
        <v>sábado</v>
      </c>
      <c r="D215" s="3">
        <v>45027</v>
      </c>
      <c r="E215" s="4">
        <f>datos_chargeback_2001_1!$D215-datos_chargeback_2001_1!$B215</f>
        <v>87</v>
      </c>
      <c r="F215" s="5">
        <f>datos_chargeback_2001_1!$G215/100</f>
        <v>458.61</v>
      </c>
      <c r="G215" s="6">
        <v>45861</v>
      </c>
      <c r="H215" s="5">
        <f t="shared" si="3"/>
        <v>0</v>
      </c>
      <c r="I215" s="5">
        <v>0</v>
      </c>
      <c r="J215" s="6" t="s">
        <v>24</v>
      </c>
      <c r="K215" s="6" t="s">
        <v>25</v>
      </c>
      <c r="L215" s="6" t="s">
        <v>119</v>
      </c>
      <c r="M215" s="6" t="s">
        <v>93</v>
      </c>
      <c r="N215" s="6" t="s">
        <v>42</v>
      </c>
      <c r="O215" s="6" t="s">
        <v>64</v>
      </c>
      <c r="P215" s="6" t="s">
        <v>54</v>
      </c>
      <c r="Q215" s="6" t="s">
        <v>44</v>
      </c>
      <c r="R215" s="6">
        <v>45861</v>
      </c>
      <c r="S215" s="6" t="s">
        <v>798</v>
      </c>
      <c r="T215" s="6" t="s">
        <v>46</v>
      </c>
      <c r="U215" s="5">
        <f>datos_chargeback_2001_1!$V215/100</f>
        <v>458.61</v>
      </c>
      <c r="V215" s="6">
        <v>45861</v>
      </c>
      <c r="W215" s="5">
        <f>datos_chargeback_2001_1!$X215/100</f>
        <v>0</v>
      </c>
      <c r="X215" s="6">
        <v>0</v>
      </c>
      <c r="Y215" s="5">
        <f>datos_chargeback_2001_1!$Z215/100</f>
        <v>0</v>
      </c>
      <c r="Z215" s="6">
        <v>0</v>
      </c>
      <c r="AA215" s="6" t="s">
        <v>799</v>
      </c>
      <c r="AB215" s="6" t="s">
        <v>48</v>
      </c>
      <c r="AC215" s="8">
        <v>44940</v>
      </c>
      <c r="AD215" s="5">
        <f>datos_chargeback_2001_1!$AE215/100</f>
        <v>66.22</v>
      </c>
      <c r="AE215" s="6">
        <v>6622</v>
      </c>
      <c r="AF215" s="6" t="s">
        <v>29</v>
      </c>
    </row>
    <row r="216" spans="1:32" x14ac:dyDescent="0.3">
      <c r="A216" s="35" t="s">
        <v>801</v>
      </c>
      <c r="B216" s="9">
        <v>44941</v>
      </c>
      <c r="C216" s="9" t="str">
        <f>TEXT(Tabla10[[#This Row],[Fecha de transacción]],"DDDD")</f>
        <v>domingo</v>
      </c>
      <c r="D216" s="9">
        <v>45011</v>
      </c>
      <c r="E216" s="10">
        <f>datos_chargeback_2001_1!$D216-datos_chargeback_2001_1!$B216</f>
        <v>70</v>
      </c>
      <c r="F216" s="11">
        <f>datos_chargeback_2001_1!$G216/100</f>
        <v>827.66</v>
      </c>
      <c r="G216" s="12">
        <v>82766</v>
      </c>
      <c r="H216" s="11">
        <f t="shared" si="3"/>
        <v>0</v>
      </c>
      <c r="I216" s="11">
        <v>0.13</v>
      </c>
      <c r="J216" s="12" t="s">
        <v>38</v>
      </c>
      <c r="K216" s="12" t="s">
        <v>25</v>
      </c>
      <c r="L216" s="12" t="s">
        <v>109</v>
      </c>
      <c r="M216" s="12" t="s">
        <v>52</v>
      </c>
      <c r="N216" s="12" t="s">
        <v>28</v>
      </c>
      <c r="O216" s="12" t="s">
        <v>29</v>
      </c>
      <c r="P216" s="12" t="s">
        <v>30</v>
      </c>
      <c r="Q216" s="12" t="s">
        <v>66</v>
      </c>
      <c r="R216" s="12">
        <v>82766</v>
      </c>
      <c r="S216" s="12" t="s">
        <v>451</v>
      </c>
      <c r="T216" s="12" t="s">
        <v>33</v>
      </c>
      <c r="U216" s="11">
        <f>datos_chargeback_2001_1!$V216/100</f>
        <v>0</v>
      </c>
      <c r="V216" s="12">
        <v>0</v>
      </c>
      <c r="W216" s="11">
        <f>datos_chargeback_2001_1!$X216/100</f>
        <v>0</v>
      </c>
      <c r="X216" s="12">
        <v>0</v>
      </c>
      <c r="Y216" s="11">
        <f>datos_chargeback_2001_1!$Z216/100</f>
        <v>827.66</v>
      </c>
      <c r="Z216" s="12">
        <v>82766</v>
      </c>
      <c r="AA216" s="12" t="s">
        <v>802</v>
      </c>
      <c r="AB216" s="12" t="s">
        <v>35</v>
      </c>
      <c r="AC216" s="13" t="s">
        <v>35</v>
      </c>
      <c r="AD216" s="11">
        <f>datos_chargeback_2001_1!$AE216/100</f>
        <v>0</v>
      </c>
      <c r="AE216" s="12">
        <v>0</v>
      </c>
      <c r="AF216" s="12" t="s">
        <v>29</v>
      </c>
    </row>
    <row r="217" spans="1:32" x14ac:dyDescent="0.3">
      <c r="A217" s="36" t="s">
        <v>803</v>
      </c>
      <c r="B217" s="14">
        <v>44942</v>
      </c>
      <c r="C217" s="14" t="str">
        <f>TEXT(Tabla10[[#This Row],[Fecha de transacción]],"DDDD")</f>
        <v>lunes</v>
      </c>
      <c r="D217" s="14">
        <v>45023</v>
      </c>
      <c r="E217" s="15">
        <f>datos_chargeback_2001_1!$D217-datos_chargeback_2001_1!$B217</f>
        <v>81</v>
      </c>
      <c r="F217" s="16">
        <f>datos_chargeback_2001_1!$G217/100</f>
        <v>804.45</v>
      </c>
      <c r="G217" s="17">
        <v>80445</v>
      </c>
      <c r="H217" s="16">
        <f t="shared" si="3"/>
        <v>0</v>
      </c>
      <c r="I217" s="16">
        <v>0</v>
      </c>
      <c r="J217" s="17" t="s">
        <v>38</v>
      </c>
      <c r="K217" s="17" t="s">
        <v>25</v>
      </c>
      <c r="L217" s="17" t="s">
        <v>80</v>
      </c>
      <c r="M217" s="17" t="s">
        <v>41</v>
      </c>
      <c r="N217" s="17" t="s">
        <v>42</v>
      </c>
      <c r="O217" s="17" t="s">
        <v>53</v>
      </c>
      <c r="P217" s="17" t="s">
        <v>54</v>
      </c>
      <c r="Q217" s="17" t="s">
        <v>55</v>
      </c>
      <c r="R217" s="17">
        <v>80445</v>
      </c>
      <c r="S217" s="17" t="s">
        <v>804</v>
      </c>
      <c r="T217" s="17" t="s">
        <v>46</v>
      </c>
      <c r="U217" s="16">
        <f>datos_chargeback_2001_1!$V217/100</f>
        <v>804.45</v>
      </c>
      <c r="V217" s="17">
        <v>80445</v>
      </c>
      <c r="W217" s="16">
        <f>datos_chargeback_2001_1!$X217/100</f>
        <v>0</v>
      </c>
      <c r="X217" s="17">
        <v>0</v>
      </c>
      <c r="Y217" s="16">
        <f>datos_chargeback_2001_1!$Z217/100</f>
        <v>0</v>
      </c>
      <c r="Z217" s="17">
        <v>0</v>
      </c>
      <c r="AA217" s="17" t="s">
        <v>805</v>
      </c>
      <c r="AB217" s="17" t="s">
        <v>48</v>
      </c>
      <c r="AC217" s="18">
        <v>44942</v>
      </c>
      <c r="AD217" s="16">
        <f>datos_chargeback_2001_1!$AE217/100</f>
        <v>218.45</v>
      </c>
      <c r="AE217" s="17">
        <v>21845</v>
      </c>
      <c r="AF217" s="17" t="s">
        <v>36</v>
      </c>
    </row>
    <row r="218" spans="1:32" x14ac:dyDescent="0.3">
      <c r="A218" s="34" t="s">
        <v>806</v>
      </c>
      <c r="B218" s="3">
        <v>44943</v>
      </c>
      <c r="C218" s="3" t="str">
        <f>TEXT(Tabla10[[#This Row],[Fecha de transacción]],"DDDD")</f>
        <v>martes</v>
      </c>
      <c r="D218" s="3">
        <v>45024</v>
      </c>
      <c r="E218" s="4">
        <f>datos_chargeback_2001_1!$D218-datos_chargeback_2001_1!$B218</f>
        <v>81</v>
      </c>
      <c r="F218" s="5">
        <f>datos_chargeback_2001_1!$G218/100</f>
        <v>566.17999999999995</v>
      </c>
      <c r="G218" s="6">
        <v>56618</v>
      </c>
      <c r="H218" s="5">
        <f t="shared" si="3"/>
        <v>0</v>
      </c>
      <c r="I218" s="5">
        <v>1.23</v>
      </c>
      <c r="J218" s="6" t="s">
        <v>24</v>
      </c>
      <c r="K218" s="6" t="s">
        <v>25</v>
      </c>
      <c r="L218" s="6" t="s">
        <v>119</v>
      </c>
      <c r="M218" s="6" t="s">
        <v>27</v>
      </c>
      <c r="N218" s="6" t="s">
        <v>28</v>
      </c>
      <c r="O218" s="6" t="s">
        <v>43</v>
      </c>
      <c r="P218" s="6" t="s">
        <v>30</v>
      </c>
      <c r="Q218" s="6" t="s">
        <v>55</v>
      </c>
      <c r="R218" s="6">
        <v>56618</v>
      </c>
      <c r="S218" s="6" t="s">
        <v>807</v>
      </c>
      <c r="T218" s="6" t="s">
        <v>33</v>
      </c>
      <c r="U218" s="5">
        <f>datos_chargeback_2001_1!$V218/100</f>
        <v>0</v>
      </c>
      <c r="V218" s="6">
        <v>0</v>
      </c>
      <c r="W218" s="5">
        <f>datos_chargeback_2001_1!$X218/100</f>
        <v>0</v>
      </c>
      <c r="X218" s="6">
        <v>0</v>
      </c>
      <c r="Y218" s="5">
        <f>datos_chargeback_2001_1!$Z218/100</f>
        <v>566.17999999999995</v>
      </c>
      <c r="Z218" s="6">
        <v>56618</v>
      </c>
      <c r="AA218" s="6" t="s">
        <v>808</v>
      </c>
      <c r="AB218" s="6" t="s">
        <v>35</v>
      </c>
      <c r="AC218" s="7" t="s">
        <v>35</v>
      </c>
      <c r="AD218" s="5">
        <f>datos_chargeback_2001_1!$AE218/100</f>
        <v>0</v>
      </c>
      <c r="AE218" s="6">
        <v>0</v>
      </c>
      <c r="AF218" s="6" t="s">
        <v>64</v>
      </c>
    </row>
    <row r="219" spans="1:32" x14ac:dyDescent="0.3">
      <c r="A219" s="34" t="s">
        <v>809</v>
      </c>
      <c r="B219" s="3">
        <v>44944</v>
      </c>
      <c r="C219" s="3" t="str">
        <f>TEXT(Tabla10[[#This Row],[Fecha de transacción]],"DDDD")</f>
        <v>miércoles</v>
      </c>
      <c r="D219" s="3">
        <v>45023</v>
      </c>
      <c r="E219" s="4">
        <f>datos_chargeback_2001_1!$D219-datos_chargeback_2001_1!$B219</f>
        <v>79</v>
      </c>
      <c r="F219" s="5">
        <f>datos_chargeback_2001_1!$G219/100</f>
        <v>184.25</v>
      </c>
      <c r="G219" s="6">
        <v>18425</v>
      </c>
      <c r="H219" s="5">
        <f t="shared" si="3"/>
        <v>0</v>
      </c>
      <c r="I219" s="5">
        <v>0</v>
      </c>
      <c r="J219" s="6" t="s">
        <v>24</v>
      </c>
      <c r="K219" s="6" t="s">
        <v>25</v>
      </c>
      <c r="L219" s="6" t="s">
        <v>74</v>
      </c>
      <c r="M219" s="6" t="s">
        <v>85</v>
      </c>
      <c r="N219" s="6" t="s">
        <v>42</v>
      </c>
      <c r="O219" s="6" t="s">
        <v>70</v>
      </c>
      <c r="P219" s="6" t="s">
        <v>30</v>
      </c>
      <c r="Q219" s="6" t="s">
        <v>66</v>
      </c>
      <c r="R219" s="6">
        <v>18425</v>
      </c>
      <c r="S219" s="6" t="s">
        <v>810</v>
      </c>
      <c r="T219" s="6" t="s">
        <v>61</v>
      </c>
      <c r="U219" s="5">
        <f>datos_chargeback_2001_1!$V219/100</f>
        <v>0</v>
      </c>
      <c r="V219" s="6">
        <v>0</v>
      </c>
      <c r="W219" s="5">
        <f>datos_chargeback_2001_1!$X219/100</f>
        <v>184.25</v>
      </c>
      <c r="X219" s="6">
        <v>18425</v>
      </c>
      <c r="Y219" s="5">
        <f>datos_chargeback_2001_1!$Z219/100</f>
        <v>0</v>
      </c>
      <c r="Z219" s="6">
        <v>0</v>
      </c>
      <c r="AA219" s="6" t="s">
        <v>811</v>
      </c>
      <c r="AB219" s="6" t="s">
        <v>35</v>
      </c>
      <c r="AC219" s="7" t="s">
        <v>35</v>
      </c>
      <c r="AD219" s="5">
        <f>datos_chargeback_2001_1!$AE219/100</f>
        <v>0</v>
      </c>
      <c r="AE219" s="6">
        <v>0</v>
      </c>
      <c r="AF219" s="6" t="s">
        <v>36</v>
      </c>
    </row>
    <row r="220" spans="1:32" x14ac:dyDescent="0.3">
      <c r="A220" s="34" t="s">
        <v>812</v>
      </c>
      <c r="B220" s="3">
        <v>44945</v>
      </c>
      <c r="C220" s="3" t="str">
        <f>TEXT(Tabla10[[#This Row],[Fecha de transacción]],"DDDD")</f>
        <v>jueves</v>
      </c>
      <c r="D220" s="3">
        <v>45008</v>
      </c>
      <c r="E220" s="4">
        <f>datos_chargeback_2001_1!$D220-datos_chargeback_2001_1!$B220</f>
        <v>63</v>
      </c>
      <c r="F220" s="5">
        <f>datos_chargeback_2001_1!$G220/100</f>
        <v>21.47</v>
      </c>
      <c r="G220" s="6">
        <v>2147</v>
      </c>
      <c r="H220" s="5">
        <f t="shared" si="3"/>
        <v>0</v>
      </c>
      <c r="I220" s="5">
        <v>1.33</v>
      </c>
      <c r="J220" s="6" t="s">
        <v>24</v>
      </c>
      <c r="K220" s="6" t="s">
        <v>25</v>
      </c>
      <c r="L220" s="6" t="s">
        <v>40</v>
      </c>
      <c r="M220" s="6" t="s">
        <v>41</v>
      </c>
      <c r="N220" s="6" t="s">
        <v>28</v>
      </c>
      <c r="O220" s="6" t="s">
        <v>53</v>
      </c>
      <c r="P220" s="6" t="s">
        <v>54</v>
      </c>
      <c r="Q220" s="6" t="s">
        <v>75</v>
      </c>
      <c r="R220" s="6">
        <v>21470</v>
      </c>
      <c r="S220" s="6" t="s">
        <v>813</v>
      </c>
      <c r="T220" s="6" t="s">
        <v>33</v>
      </c>
      <c r="U220" s="5">
        <f>datos_chargeback_2001_1!$V220/100</f>
        <v>0</v>
      </c>
      <c r="V220" s="6">
        <v>0</v>
      </c>
      <c r="W220" s="5">
        <f>datos_chargeback_2001_1!$X220/100</f>
        <v>0</v>
      </c>
      <c r="X220" s="6">
        <v>0</v>
      </c>
      <c r="Y220" s="5">
        <f>datos_chargeback_2001_1!$Z220/100</f>
        <v>214.7</v>
      </c>
      <c r="Z220" s="6">
        <v>21470</v>
      </c>
      <c r="AA220" s="6" t="s">
        <v>814</v>
      </c>
      <c r="AB220" s="6" t="s">
        <v>48</v>
      </c>
      <c r="AC220" s="8">
        <v>44945</v>
      </c>
      <c r="AD220" s="5">
        <f>datos_chargeback_2001_1!$AE220/100</f>
        <v>363.18</v>
      </c>
      <c r="AE220" s="6">
        <v>36318</v>
      </c>
      <c r="AF220" s="6" t="s">
        <v>50</v>
      </c>
    </row>
    <row r="221" spans="1:32" x14ac:dyDescent="0.3">
      <c r="A221" s="34" t="s">
        <v>815</v>
      </c>
      <c r="B221" s="3">
        <v>44946</v>
      </c>
      <c r="C221" s="3" t="str">
        <f>TEXT(Tabla10[[#This Row],[Fecha de transacción]],"DDDD")</f>
        <v>viernes</v>
      </c>
      <c r="D221" s="3">
        <v>45016</v>
      </c>
      <c r="E221" s="4">
        <f>datos_chargeback_2001_1!$D221-datos_chargeback_2001_1!$B221</f>
        <v>70</v>
      </c>
      <c r="F221" s="5">
        <f>datos_chargeback_2001_1!$G221/100</f>
        <v>746.33</v>
      </c>
      <c r="G221" s="6">
        <v>74633</v>
      </c>
      <c r="H221" s="5">
        <f t="shared" si="3"/>
        <v>0</v>
      </c>
      <c r="I221" s="5">
        <v>1.19</v>
      </c>
      <c r="J221" s="6" t="s">
        <v>38</v>
      </c>
      <c r="K221" s="6" t="s">
        <v>25</v>
      </c>
      <c r="L221" s="6" t="s">
        <v>109</v>
      </c>
      <c r="M221" s="6" t="s">
        <v>85</v>
      </c>
      <c r="N221" s="6" t="s">
        <v>42</v>
      </c>
      <c r="O221" s="6" t="s">
        <v>36</v>
      </c>
      <c r="P221" s="6" t="s">
        <v>30</v>
      </c>
      <c r="Q221" s="6" t="s">
        <v>75</v>
      </c>
      <c r="R221" s="6">
        <v>74633</v>
      </c>
      <c r="S221" s="6" t="s">
        <v>816</v>
      </c>
      <c r="T221" s="6" t="s">
        <v>116</v>
      </c>
      <c r="U221" s="5">
        <f>datos_chargeback_2001_1!$V221/100</f>
        <v>746.33</v>
      </c>
      <c r="V221" s="6">
        <v>74633</v>
      </c>
      <c r="W221" s="5">
        <f>datos_chargeback_2001_1!$X221/100</f>
        <v>0</v>
      </c>
      <c r="X221" s="6">
        <v>0</v>
      </c>
      <c r="Y221" s="5">
        <f>datos_chargeback_2001_1!$Z221/100</f>
        <v>0</v>
      </c>
      <c r="Z221" s="6">
        <v>0</v>
      </c>
      <c r="AA221" s="6" t="s">
        <v>817</v>
      </c>
      <c r="AB221" s="6" t="s">
        <v>35</v>
      </c>
      <c r="AC221" s="7" t="s">
        <v>35</v>
      </c>
      <c r="AD221" s="5">
        <f>datos_chargeback_2001_1!$AE221/100</f>
        <v>0</v>
      </c>
      <c r="AE221" s="6">
        <v>0</v>
      </c>
      <c r="AF221" s="6" t="s">
        <v>53</v>
      </c>
    </row>
    <row r="222" spans="1:32" x14ac:dyDescent="0.3">
      <c r="A222" s="35" t="s">
        <v>818</v>
      </c>
      <c r="B222" s="9">
        <v>44947</v>
      </c>
      <c r="C222" s="9" t="str">
        <f>TEXT(Tabla10[[#This Row],[Fecha de transacción]],"DDDD")</f>
        <v>sábado</v>
      </c>
      <c r="D222" s="9">
        <v>45028</v>
      </c>
      <c r="E222" s="10">
        <f>datos_chargeback_2001_1!$D222-datos_chargeback_2001_1!$B222</f>
        <v>81</v>
      </c>
      <c r="F222" s="11">
        <f>datos_chargeback_2001_1!$G222/100</f>
        <v>71.39</v>
      </c>
      <c r="G222" s="12">
        <v>7139</v>
      </c>
      <c r="H222" s="11">
        <f t="shared" si="3"/>
        <v>0</v>
      </c>
      <c r="I222" s="11">
        <v>1.36</v>
      </c>
      <c r="J222" s="12" t="s">
        <v>38</v>
      </c>
      <c r="K222" s="12" t="s">
        <v>25</v>
      </c>
      <c r="L222" s="12" t="s">
        <v>40</v>
      </c>
      <c r="M222" s="12" t="s">
        <v>41</v>
      </c>
      <c r="N222" s="12" t="s">
        <v>28</v>
      </c>
      <c r="O222" s="12" t="s">
        <v>50</v>
      </c>
      <c r="P222" s="12" t="s">
        <v>30</v>
      </c>
      <c r="Q222" s="12" t="s">
        <v>44</v>
      </c>
      <c r="R222" s="12">
        <v>7139</v>
      </c>
      <c r="S222" s="12" t="s">
        <v>819</v>
      </c>
      <c r="T222" s="12" t="s">
        <v>33</v>
      </c>
      <c r="U222" s="11">
        <f>datos_chargeback_2001_1!$V222/100</f>
        <v>0</v>
      </c>
      <c r="V222" s="12">
        <v>0</v>
      </c>
      <c r="W222" s="11">
        <f>datos_chargeback_2001_1!$X222/100</f>
        <v>0</v>
      </c>
      <c r="X222" s="12">
        <v>0</v>
      </c>
      <c r="Y222" s="11">
        <f>datos_chargeback_2001_1!$Z222/100</f>
        <v>71.39</v>
      </c>
      <c r="Z222" s="12">
        <v>7139</v>
      </c>
      <c r="AA222" s="12" t="s">
        <v>820</v>
      </c>
      <c r="AB222" s="12" t="s">
        <v>48</v>
      </c>
      <c r="AC222" s="19">
        <v>44947</v>
      </c>
      <c r="AD222" s="11">
        <f>datos_chargeback_2001_1!$AE222/100</f>
        <v>868.81</v>
      </c>
      <c r="AE222" s="12">
        <v>86881</v>
      </c>
      <c r="AF222" s="12" t="s">
        <v>64</v>
      </c>
    </row>
    <row r="223" spans="1:32" x14ac:dyDescent="0.3">
      <c r="A223" s="34" t="s">
        <v>822</v>
      </c>
      <c r="B223" s="3">
        <v>44948</v>
      </c>
      <c r="C223" s="3" t="str">
        <f>TEXT(Tabla10[[#This Row],[Fecha de transacción]],"DDDD")</f>
        <v>domingo</v>
      </c>
      <c r="D223" s="3">
        <v>45023</v>
      </c>
      <c r="E223" s="4">
        <f>datos_chargeback_2001_1!$D223-datos_chargeback_2001_1!$B223</f>
        <v>75</v>
      </c>
      <c r="F223" s="5">
        <f>datos_chargeback_2001_1!$G223/100</f>
        <v>301.98</v>
      </c>
      <c r="G223" s="6">
        <v>30198</v>
      </c>
      <c r="H223" s="5">
        <f t="shared" si="3"/>
        <v>0</v>
      </c>
      <c r="I223" s="5">
        <v>1.19</v>
      </c>
      <c r="J223" s="6" t="s">
        <v>24</v>
      </c>
      <c r="K223" s="6" t="s">
        <v>25</v>
      </c>
      <c r="L223" s="6" t="s">
        <v>119</v>
      </c>
      <c r="M223" s="6" t="s">
        <v>52</v>
      </c>
      <c r="N223" s="6" t="s">
        <v>28</v>
      </c>
      <c r="O223" s="6" t="s">
        <v>114</v>
      </c>
      <c r="P223" s="6" t="s">
        <v>54</v>
      </c>
      <c r="Q223" s="6" t="s">
        <v>75</v>
      </c>
      <c r="R223" s="6">
        <v>30198</v>
      </c>
      <c r="S223" s="6" t="s">
        <v>823</v>
      </c>
      <c r="T223" s="6" t="s">
        <v>33</v>
      </c>
      <c r="U223" s="5">
        <f>datos_chargeback_2001_1!$V223/100</f>
        <v>0</v>
      </c>
      <c r="V223" s="6">
        <v>0</v>
      </c>
      <c r="W223" s="5">
        <f>datos_chargeback_2001_1!$X223/100</f>
        <v>0</v>
      </c>
      <c r="X223" s="6">
        <v>0</v>
      </c>
      <c r="Y223" s="5">
        <f>datos_chargeback_2001_1!$Z223/100</f>
        <v>301.98</v>
      </c>
      <c r="Z223" s="6">
        <v>30198</v>
      </c>
      <c r="AA223" s="6" t="s">
        <v>824</v>
      </c>
      <c r="AB223" s="6" t="s">
        <v>48</v>
      </c>
      <c r="AC223" s="8">
        <v>44948</v>
      </c>
      <c r="AD223" s="5">
        <f>datos_chargeback_2001_1!$AE223/100</f>
        <v>864.27</v>
      </c>
      <c r="AE223" s="6">
        <v>86427</v>
      </c>
      <c r="AF223" s="6" t="s">
        <v>29</v>
      </c>
    </row>
    <row r="224" spans="1:32" x14ac:dyDescent="0.3">
      <c r="A224" s="34" t="s">
        <v>826</v>
      </c>
      <c r="B224" s="3">
        <v>44949</v>
      </c>
      <c r="C224" s="3" t="str">
        <f>TEXT(Tabla10[[#This Row],[Fecha de transacción]],"DDDD")</f>
        <v>lunes</v>
      </c>
      <c r="D224" s="3">
        <v>45026</v>
      </c>
      <c r="E224" s="4">
        <f>datos_chargeback_2001_1!$D224-datos_chargeback_2001_1!$B224</f>
        <v>77</v>
      </c>
      <c r="F224" s="5">
        <f>datos_chargeback_2001_1!$G224/100</f>
        <v>31.45</v>
      </c>
      <c r="G224" s="6">
        <v>3145</v>
      </c>
      <c r="H224" s="5">
        <f t="shared" si="3"/>
        <v>0</v>
      </c>
      <c r="I224" s="5">
        <v>0.85</v>
      </c>
      <c r="J224" s="6" t="s">
        <v>38</v>
      </c>
      <c r="K224" s="6" t="s">
        <v>25</v>
      </c>
      <c r="L224" s="6" t="s">
        <v>119</v>
      </c>
      <c r="M224" s="6" t="s">
        <v>52</v>
      </c>
      <c r="N224" s="6" t="s">
        <v>42</v>
      </c>
      <c r="O224" s="6" t="s">
        <v>114</v>
      </c>
      <c r="P224" s="6" t="s">
        <v>30</v>
      </c>
      <c r="Q224" s="6" t="s">
        <v>44</v>
      </c>
      <c r="R224" s="6">
        <v>31450</v>
      </c>
      <c r="S224" s="6" t="s">
        <v>827</v>
      </c>
      <c r="T224" s="6" t="s">
        <v>46</v>
      </c>
      <c r="U224" s="5">
        <f>datos_chargeback_2001_1!$V224/100</f>
        <v>314.5</v>
      </c>
      <c r="V224" s="6">
        <v>31450</v>
      </c>
      <c r="W224" s="5">
        <f>datos_chargeback_2001_1!$X224/100</f>
        <v>0</v>
      </c>
      <c r="X224" s="6">
        <v>0</v>
      </c>
      <c r="Y224" s="5">
        <f>datos_chargeback_2001_1!$Z224/100</f>
        <v>0</v>
      </c>
      <c r="Z224" s="6">
        <v>0</v>
      </c>
      <c r="AA224" s="6" t="s">
        <v>828</v>
      </c>
      <c r="AB224" s="6" t="s">
        <v>48</v>
      </c>
      <c r="AC224" s="8">
        <v>44949</v>
      </c>
      <c r="AD224" s="5">
        <f>datos_chargeback_2001_1!$AE224/100</f>
        <v>649.63</v>
      </c>
      <c r="AE224" s="6">
        <v>64963</v>
      </c>
      <c r="AF224" s="6" t="s">
        <v>53</v>
      </c>
    </row>
    <row r="225" spans="1:32" x14ac:dyDescent="0.3">
      <c r="A225" s="34" t="s">
        <v>830</v>
      </c>
      <c r="B225" s="3">
        <v>44950</v>
      </c>
      <c r="C225" s="3" t="str">
        <f>TEXT(Tabla10[[#This Row],[Fecha de transacción]],"DDDD")</f>
        <v>martes</v>
      </c>
      <c r="D225" s="3">
        <v>45028</v>
      </c>
      <c r="E225" s="4">
        <f>datos_chargeback_2001_1!$D225-datos_chargeback_2001_1!$B225</f>
        <v>78</v>
      </c>
      <c r="F225" s="5">
        <f>datos_chargeback_2001_1!$G225/100</f>
        <v>213.53</v>
      </c>
      <c r="G225" s="6">
        <v>21353</v>
      </c>
      <c r="H225" s="5">
        <f t="shared" si="3"/>
        <v>0</v>
      </c>
      <c r="I225" s="5">
        <v>1.49</v>
      </c>
      <c r="J225" s="6" t="s">
        <v>38</v>
      </c>
      <c r="K225" s="6" t="s">
        <v>25</v>
      </c>
      <c r="L225" s="6" t="s">
        <v>26</v>
      </c>
      <c r="M225" s="6" t="s">
        <v>59</v>
      </c>
      <c r="N225" s="6" t="s">
        <v>42</v>
      </c>
      <c r="O225" s="6" t="s">
        <v>114</v>
      </c>
      <c r="P225" s="6" t="s">
        <v>30</v>
      </c>
      <c r="Q225" s="6" t="s">
        <v>44</v>
      </c>
      <c r="R225" s="6">
        <v>21353</v>
      </c>
      <c r="S225" s="6" t="s">
        <v>831</v>
      </c>
      <c r="T225" s="6" t="s">
        <v>46</v>
      </c>
      <c r="U225" s="5">
        <f>datos_chargeback_2001_1!$V225/100</f>
        <v>213.53</v>
      </c>
      <c r="V225" s="6">
        <v>21353</v>
      </c>
      <c r="W225" s="5">
        <f>datos_chargeback_2001_1!$X225/100</f>
        <v>0</v>
      </c>
      <c r="X225" s="6">
        <v>0</v>
      </c>
      <c r="Y225" s="5">
        <f>datos_chargeback_2001_1!$Z225/100</f>
        <v>0</v>
      </c>
      <c r="Z225" s="6">
        <v>0</v>
      </c>
      <c r="AA225" s="6" t="s">
        <v>832</v>
      </c>
      <c r="AB225" s="6" t="s">
        <v>48</v>
      </c>
      <c r="AC225" s="8">
        <v>44950</v>
      </c>
      <c r="AD225" s="5">
        <f>datos_chargeback_2001_1!$AE225/100</f>
        <v>300.17</v>
      </c>
      <c r="AE225" s="6">
        <v>30017</v>
      </c>
      <c r="AF225" s="6" t="s">
        <v>29</v>
      </c>
    </row>
    <row r="226" spans="1:32" x14ac:dyDescent="0.3">
      <c r="A226" s="35" t="s">
        <v>833</v>
      </c>
      <c r="B226" s="9">
        <v>44951</v>
      </c>
      <c r="C226" s="9" t="str">
        <f>TEXT(Tabla10[[#This Row],[Fecha de transacción]],"DDDD")</f>
        <v>miércoles</v>
      </c>
      <c r="D226" s="9">
        <v>45040</v>
      </c>
      <c r="E226" s="10">
        <f>datos_chargeback_2001_1!$D226-datos_chargeback_2001_1!$B226</f>
        <v>89</v>
      </c>
      <c r="F226" s="11">
        <f>datos_chargeback_2001_1!$G226/100</f>
        <v>133.36000000000001</v>
      </c>
      <c r="G226" s="12">
        <v>13336</v>
      </c>
      <c r="H226" s="11">
        <f t="shared" si="3"/>
        <v>0</v>
      </c>
      <c r="I226" s="11">
        <v>0</v>
      </c>
      <c r="J226" s="12" t="s">
        <v>38</v>
      </c>
      <c r="K226" s="12" t="s">
        <v>25</v>
      </c>
      <c r="L226" s="12" t="s">
        <v>119</v>
      </c>
      <c r="M226" s="12" t="s">
        <v>27</v>
      </c>
      <c r="N226" s="12" t="s">
        <v>42</v>
      </c>
      <c r="O226" s="12" t="s">
        <v>64</v>
      </c>
      <c r="P226" s="12" t="s">
        <v>54</v>
      </c>
      <c r="Q226" s="12" t="s">
        <v>44</v>
      </c>
      <c r="R226" s="12">
        <v>13336</v>
      </c>
      <c r="S226" s="12" t="s">
        <v>834</v>
      </c>
      <c r="T226" s="12" t="s">
        <v>61</v>
      </c>
      <c r="U226" s="11">
        <f>datos_chargeback_2001_1!$V226/100</f>
        <v>0</v>
      </c>
      <c r="V226" s="12">
        <v>0</v>
      </c>
      <c r="W226" s="11">
        <f>datos_chargeback_2001_1!$X226/100</f>
        <v>133.36000000000001</v>
      </c>
      <c r="X226" s="12">
        <v>13336</v>
      </c>
      <c r="Y226" s="11">
        <f>datos_chargeback_2001_1!$Z226/100</f>
        <v>0</v>
      </c>
      <c r="Z226" s="12">
        <v>0</v>
      </c>
      <c r="AA226" s="12" t="s">
        <v>835</v>
      </c>
      <c r="AB226" s="12" t="s">
        <v>35</v>
      </c>
      <c r="AC226" s="13" t="s">
        <v>35</v>
      </c>
      <c r="AD226" s="11">
        <f>datos_chargeback_2001_1!$AE226/100</f>
        <v>0</v>
      </c>
      <c r="AE226" s="12">
        <v>0</v>
      </c>
      <c r="AF226" s="12" t="s">
        <v>53</v>
      </c>
    </row>
    <row r="227" spans="1:32" x14ac:dyDescent="0.3">
      <c r="A227" s="34" t="s">
        <v>836</v>
      </c>
      <c r="B227" s="3">
        <v>44952</v>
      </c>
      <c r="C227" s="3" t="str">
        <f>TEXT(Tabla10[[#This Row],[Fecha de transacción]],"DDDD")</f>
        <v>jueves</v>
      </c>
      <c r="D227" s="3">
        <v>45015</v>
      </c>
      <c r="E227" s="4">
        <f>datos_chargeback_2001_1!$D227-datos_chargeback_2001_1!$B227</f>
        <v>63</v>
      </c>
      <c r="F227" s="5">
        <f>datos_chargeback_2001_1!$G227/100</f>
        <v>331.78</v>
      </c>
      <c r="G227" s="6">
        <v>33178</v>
      </c>
      <c r="H227" s="5">
        <f t="shared" si="3"/>
        <v>0</v>
      </c>
      <c r="I227" s="5">
        <v>0</v>
      </c>
      <c r="J227" s="6" t="s">
        <v>38</v>
      </c>
      <c r="K227" s="6" t="s">
        <v>25</v>
      </c>
      <c r="L227" s="6" t="s">
        <v>74</v>
      </c>
      <c r="M227" s="6" t="s">
        <v>27</v>
      </c>
      <c r="N227" s="6" t="s">
        <v>42</v>
      </c>
      <c r="O227" s="6" t="s">
        <v>36</v>
      </c>
      <c r="P227" s="6" t="s">
        <v>30</v>
      </c>
      <c r="Q227" s="6" t="s">
        <v>55</v>
      </c>
      <c r="R227" s="6">
        <v>33178</v>
      </c>
      <c r="S227" s="6" t="s">
        <v>837</v>
      </c>
      <c r="T227" s="6" t="s">
        <v>61</v>
      </c>
      <c r="U227" s="5">
        <f>datos_chargeback_2001_1!$V227/100</f>
        <v>0</v>
      </c>
      <c r="V227" s="6">
        <v>0</v>
      </c>
      <c r="W227" s="5">
        <f>datos_chargeback_2001_1!$X227/100</f>
        <v>331.78</v>
      </c>
      <c r="X227" s="6">
        <v>33178</v>
      </c>
      <c r="Y227" s="5">
        <f>datos_chargeback_2001_1!$Z227/100</f>
        <v>0</v>
      </c>
      <c r="Z227" s="6">
        <v>0</v>
      </c>
      <c r="AA227" s="6" t="s">
        <v>838</v>
      </c>
      <c r="AB227" s="6" t="s">
        <v>35</v>
      </c>
      <c r="AC227" s="7" t="s">
        <v>35</v>
      </c>
      <c r="AD227" s="5">
        <f>datos_chargeback_2001_1!$AE227/100</f>
        <v>0</v>
      </c>
      <c r="AE227" s="6">
        <v>0</v>
      </c>
      <c r="AF227" s="6" t="s">
        <v>64</v>
      </c>
    </row>
    <row r="228" spans="1:32" x14ac:dyDescent="0.3">
      <c r="A228" s="35" t="s">
        <v>839</v>
      </c>
      <c r="B228" s="9">
        <v>44953</v>
      </c>
      <c r="C228" s="9" t="str">
        <f>TEXT(Tabla10[[#This Row],[Fecha de transacción]],"DDDD")</f>
        <v>viernes</v>
      </c>
      <c r="D228" s="9">
        <v>45022</v>
      </c>
      <c r="E228" s="10">
        <f>datos_chargeback_2001_1!$D228-datos_chargeback_2001_1!$B228</f>
        <v>69</v>
      </c>
      <c r="F228" s="11">
        <f>datos_chargeback_2001_1!$G228/100</f>
        <v>561.33000000000004</v>
      </c>
      <c r="G228" s="12">
        <v>56133</v>
      </c>
      <c r="H228" s="11">
        <f t="shared" si="3"/>
        <v>0</v>
      </c>
      <c r="I228" s="11">
        <v>1.48</v>
      </c>
      <c r="J228" s="12" t="s">
        <v>38</v>
      </c>
      <c r="K228" s="12" t="s">
        <v>25</v>
      </c>
      <c r="L228" s="12" t="s">
        <v>74</v>
      </c>
      <c r="M228" s="12" t="s">
        <v>27</v>
      </c>
      <c r="N228" s="12" t="s">
        <v>42</v>
      </c>
      <c r="O228" s="12" t="s">
        <v>70</v>
      </c>
      <c r="P228" s="12" t="s">
        <v>30</v>
      </c>
      <c r="Q228" s="12" t="s">
        <v>31</v>
      </c>
      <c r="R228" s="12">
        <v>56133</v>
      </c>
      <c r="S228" s="12" t="s">
        <v>840</v>
      </c>
      <c r="T228" s="12" t="s">
        <v>61</v>
      </c>
      <c r="U228" s="11">
        <f>datos_chargeback_2001_1!$V228/100</f>
        <v>0</v>
      </c>
      <c r="V228" s="12">
        <v>0</v>
      </c>
      <c r="W228" s="11">
        <f>datos_chargeback_2001_1!$X228/100</f>
        <v>561.33000000000004</v>
      </c>
      <c r="X228" s="12">
        <v>56133</v>
      </c>
      <c r="Y228" s="11">
        <f>datos_chargeback_2001_1!$Z228/100</f>
        <v>0</v>
      </c>
      <c r="Z228" s="12">
        <v>0</v>
      </c>
      <c r="AA228" s="12" t="s">
        <v>841</v>
      </c>
      <c r="AB228" s="12" t="s">
        <v>35</v>
      </c>
      <c r="AC228" s="13" t="s">
        <v>35</v>
      </c>
      <c r="AD228" s="11">
        <f>datos_chargeback_2001_1!$AE228/100</f>
        <v>0</v>
      </c>
      <c r="AE228" s="12">
        <v>0</v>
      </c>
      <c r="AF228" s="12" t="s">
        <v>64</v>
      </c>
    </row>
    <row r="229" spans="1:32" x14ac:dyDescent="0.3">
      <c r="A229" s="36" t="s">
        <v>842</v>
      </c>
      <c r="B229" s="14">
        <v>44954</v>
      </c>
      <c r="C229" s="14" t="str">
        <f>TEXT(Tabla10[[#This Row],[Fecha de transacción]],"DDDD")</f>
        <v>sábado</v>
      </c>
      <c r="D229" s="14">
        <v>45042</v>
      </c>
      <c r="E229" s="15">
        <f>datos_chargeback_2001_1!$D229-datos_chargeback_2001_1!$B229</f>
        <v>88</v>
      </c>
      <c r="F229" s="16">
        <f>datos_chargeback_2001_1!$G229/100</f>
        <v>571.92999999999995</v>
      </c>
      <c r="G229" s="17">
        <v>57193</v>
      </c>
      <c r="H229" s="16">
        <f t="shared" si="3"/>
        <v>0</v>
      </c>
      <c r="I229" s="16">
        <v>0.83</v>
      </c>
      <c r="J229" s="17" t="s">
        <v>24</v>
      </c>
      <c r="K229" s="17" t="s">
        <v>25</v>
      </c>
      <c r="L229" s="17" t="s">
        <v>80</v>
      </c>
      <c r="M229" s="17" t="s">
        <v>27</v>
      </c>
      <c r="N229" s="17" t="s">
        <v>42</v>
      </c>
      <c r="O229" s="17" t="s">
        <v>53</v>
      </c>
      <c r="P229" s="17" t="s">
        <v>54</v>
      </c>
      <c r="Q229" s="17" t="s">
        <v>55</v>
      </c>
      <c r="R229" s="17">
        <v>57193</v>
      </c>
      <c r="S229" s="17" t="s">
        <v>843</v>
      </c>
      <c r="T229" s="17" t="s">
        <v>46</v>
      </c>
      <c r="U229" s="16">
        <f>datos_chargeback_2001_1!$V229/100</f>
        <v>571.92999999999995</v>
      </c>
      <c r="V229" s="17">
        <v>57193</v>
      </c>
      <c r="W229" s="16">
        <f>datos_chargeback_2001_1!$X229/100</f>
        <v>0</v>
      </c>
      <c r="X229" s="17">
        <v>0</v>
      </c>
      <c r="Y229" s="16">
        <f>datos_chargeback_2001_1!$Z229/100</f>
        <v>0</v>
      </c>
      <c r="Z229" s="17">
        <v>0</v>
      </c>
      <c r="AA229" s="17" t="s">
        <v>844</v>
      </c>
      <c r="AB229" s="17" t="s">
        <v>35</v>
      </c>
      <c r="AC229" s="20" t="s">
        <v>35</v>
      </c>
      <c r="AD229" s="16">
        <f>datos_chargeback_2001_1!$AE229/100</f>
        <v>0</v>
      </c>
      <c r="AE229" s="17">
        <v>0</v>
      </c>
      <c r="AF229" s="17" t="s">
        <v>64</v>
      </c>
    </row>
    <row r="230" spans="1:32" x14ac:dyDescent="0.3">
      <c r="A230" s="35" t="s">
        <v>845</v>
      </c>
      <c r="B230" s="9">
        <v>44955</v>
      </c>
      <c r="C230" s="9" t="str">
        <f>TEXT(Tabla10[[#This Row],[Fecha de transacción]],"DDDD")</f>
        <v>domingo</v>
      </c>
      <c r="D230" s="9">
        <v>45017</v>
      </c>
      <c r="E230" s="10">
        <f>datos_chargeback_2001_1!$D230-datos_chargeback_2001_1!$B230</f>
        <v>62</v>
      </c>
      <c r="F230" s="11">
        <f>datos_chargeback_2001_1!$G230/100</f>
        <v>657.78</v>
      </c>
      <c r="G230" s="12">
        <v>65778</v>
      </c>
      <c r="H230" s="11">
        <f t="shared" si="3"/>
        <v>0</v>
      </c>
      <c r="I230" s="11">
        <v>0</v>
      </c>
      <c r="J230" s="12" t="s">
        <v>24</v>
      </c>
      <c r="K230" s="12" t="s">
        <v>25</v>
      </c>
      <c r="L230" s="12" t="s">
        <v>80</v>
      </c>
      <c r="M230" s="12" t="s">
        <v>41</v>
      </c>
      <c r="N230" s="12" t="s">
        <v>42</v>
      </c>
      <c r="O230" s="12" t="s">
        <v>114</v>
      </c>
      <c r="P230" s="12" t="s">
        <v>54</v>
      </c>
      <c r="Q230" s="12" t="s">
        <v>31</v>
      </c>
      <c r="R230" s="12">
        <v>65778</v>
      </c>
      <c r="S230" s="12" t="s">
        <v>443</v>
      </c>
      <c r="T230" s="12" t="s">
        <v>116</v>
      </c>
      <c r="U230" s="11">
        <f>datos_chargeback_2001_1!$V230/100</f>
        <v>657.78</v>
      </c>
      <c r="V230" s="12">
        <v>65778</v>
      </c>
      <c r="W230" s="11">
        <f>datos_chargeback_2001_1!$X230/100</f>
        <v>0</v>
      </c>
      <c r="X230" s="12">
        <v>0</v>
      </c>
      <c r="Y230" s="11">
        <f>datos_chargeback_2001_1!$Z230/100</f>
        <v>0</v>
      </c>
      <c r="Z230" s="12">
        <v>0</v>
      </c>
      <c r="AA230" s="12" t="s">
        <v>846</v>
      </c>
      <c r="AB230" s="12" t="s">
        <v>35</v>
      </c>
      <c r="AC230" s="13" t="s">
        <v>35</v>
      </c>
      <c r="AD230" s="11">
        <f>datos_chargeback_2001_1!$AE230/100</f>
        <v>0</v>
      </c>
      <c r="AE230" s="12">
        <v>0</v>
      </c>
      <c r="AF230" s="12" t="s">
        <v>36</v>
      </c>
    </row>
    <row r="231" spans="1:32" x14ac:dyDescent="0.3">
      <c r="A231" s="36" t="s">
        <v>847</v>
      </c>
      <c r="B231" s="14">
        <v>44956</v>
      </c>
      <c r="C231" s="14" t="str">
        <f>TEXT(Tabla10[[#This Row],[Fecha de transacción]],"DDDD")</f>
        <v>lunes</v>
      </c>
      <c r="D231" s="14">
        <v>45030</v>
      </c>
      <c r="E231" s="15">
        <f>datos_chargeback_2001_1!$D231-datos_chargeback_2001_1!$B231</f>
        <v>74</v>
      </c>
      <c r="F231" s="16">
        <f>datos_chargeback_2001_1!$G231/100</f>
        <v>631.91999999999996</v>
      </c>
      <c r="G231" s="17">
        <v>63192</v>
      </c>
      <c r="H231" s="16">
        <f t="shared" si="3"/>
        <v>0</v>
      </c>
      <c r="I231" s="16">
        <v>1.47</v>
      </c>
      <c r="J231" s="17" t="s">
        <v>38</v>
      </c>
      <c r="K231" s="17" t="s">
        <v>25</v>
      </c>
      <c r="L231" s="17" t="s">
        <v>74</v>
      </c>
      <c r="M231" s="17" t="s">
        <v>59</v>
      </c>
      <c r="N231" s="17" t="s">
        <v>42</v>
      </c>
      <c r="O231" s="17" t="s">
        <v>43</v>
      </c>
      <c r="P231" s="17" t="s">
        <v>30</v>
      </c>
      <c r="Q231" s="17" t="s">
        <v>55</v>
      </c>
      <c r="R231" s="17">
        <v>63192</v>
      </c>
      <c r="S231" s="17" t="s">
        <v>848</v>
      </c>
      <c r="T231" s="17" t="s">
        <v>46</v>
      </c>
      <c r="U231" s="16">
        <f>datos_chargeback_2001_1!$V231/100</f>
        <v>631.91999999999996</v>
      </c>
      <c r="V231" s="17">
        <v>63192</v>
      </c>
      <c r="W231" s="16">
        <f>datos_chargeback_2001_1!$X231/100</f>
        <v>0</v>
      </c>
      <c r="X231" s="17">
        <v>0</v>
      </c>
      <c r="Y231" s="16">
        <f>datos_chargeback_2001_1!$Z231/100</f>
        <v>0</v>
      </c>
      <c r="Z231" s="17">
        <v>0</v>
      </c>
      <c r="AA231" s="17" t="s">
        <v>849</v>
      </c>
      <c r="AB231" s="17" t="s">
        <v>35</v>
      </c>
      <c r="AC231" s="20" t="s">
        <v>35</v>
      </c>
      <c r="AD231" s="16">
        <f>datos_chargeback_2001_1!$AE231/100</f>
        <v>0</v>
      </c>
      <c r="AE231" s="17">
        <v>0</v>
      </c>
      <c r="AF231" s="17" t="s">
        <v>43</v>
      </c>
    </row>
    <row r="232" spans="1:32" x14ac:dyDescent="0.3">
      <c r="A232" s="34" t="s">
        <v>850</v>
      </c>
      <c r="B232" s="3">
        <v>44957</v>
      </c>
      <c r="C232" s="3" t="str">
        <f>TEXT(Tabla10[[#This Row],[Fecha de transacción]],"DDDD")</f>
        <v>martes</v>
      </c>
      <c r="D232" s="3">
        <v>45047</v>
      </c>
      <c r="E232" s="4">
        <f>datos_chargeback_2001_1!$D232-datos_chargeback_2001_1!$B232</f>
        <v>90</v>
      </c>
      <c r="F232" s="5">
        <f>datos_chargeback_2001_1!$G232/100</f>
        <v>734.07</v>
      </c>
      <c r="G232" s="6">
        <v>73407</v>
      </c>
      <c r="H232" s="5">
        <f t="shared" si="3"/>
        <v>0</v>
      </c>
      <c r="I232" s="5">
        <v>0</v>
      </c>
      <c r="J232" s="6" t="s">
        <v>38</v>
      </c>
      <c r="K232" s="6" t="s">
        <v>25</v>
      </c>
      <c r="L232" s="6" t="s">
        <v>74</v>
      </c>
      <c r="M232" s="6" t="s">
        <v>93</v>
      </c>
      <c r="N232" s="6" t="s">
        <v>42</v>
      </c>
      <c r="O232" s="6" t="s">
        <v>43</v>
      </c>
      <c r="P232" s="6" t="s">
        <v>54</v>
      </c>
      <c r="Q232" s="6" t="s">
        <v>66</v>
      </c>
      <c r="R232" s="6">
        <v>73407</v>
      </c>
      <c r="S232" s="6" t="s">
        <v>851</v>
      </c>
      <c r="T232" s="6" t="s">
        <v>116</v>
      </c>
      <c r="U232" s="5">
        <f>datos_chargeback_2001_1!$V232/100</f>
        <v>734.07</v>
      </c>
      <c r="V232" s="6">
        <v>73407</v>
      </c>
      <c r="W232" s="5">
        <f>datos_chargeback_2001_1!$X232/100</f>
        <v>0</v>
      </c>
      <c r="X232" s="6">
        <v>0</v>
      </c>
      <c r="Y232" s="5">
        <f>datos_chargeback_2001_1!$Z232/100</f>
        <v>0</v>
      </c>
      <c r="Z232" s="6">
        <v>0</v>
      </c>
      <c r="AA232" s="6" t="s">
        <v>852</v>
      </c>
      <c r="AB232" s="6" t="s">
        <v>48</v>
      </c>
      <c r="AC232" s="8">
        <v>44957</v>
      </c>
      <c r="AD232" s="5">
        <f>datos_chargeback_2001_1!$AE232/100</f>
        <v>613.54</v>
      </c>
      <c r="AE232" s="6">
        <v>61354</v>
      </c>
      <c r="AF232" s="6" t="s">
        <v>53</v>
      </c>
    </row>
    <row r="233" spans="1:32" x14ac:dyDescent="0.3">
      <c r="A233" s="36" t="s">
        <v>854</v>
      </c>
      <c r="B233" s="14">
        <v>44958</v>
      </c>
      <c r="C233" s="14" t="str">
        <f>TEXT(Tabla10[[#This Row],[Fecha de transacción]],"DDDD")</f>
        <v>miércoles</v>
      </c>
      <c r="D233" s="14">
        <v>45040</v>
      </c>
      <c r="E233" s="15">
        <f>datos_chargeback_2001_1!$D233-datos_chargeback_2001_1!$B233</f>
        <v>82</v>
      </c>
      <c r="F233" s="16">
        <f>datos_chargeback_2001_1!$G233/100</f>
        <v>865.59</v>
      </c>
      <c r="G233" s="17">
        <v>86559</v>
      </c>
      <c r="H233" s="16">
        <f t="shared" si="3"/>
        <v>0</v>
      </c>
      <c r="I233" s="16">
        <v>0</v>
      </c>
      <c r="J233" s="17" t="s">
        <v>24</v>
      </c>
      <c r="K233" s="17" t="s">
        <v>25</v>
      </c>
      <c r="L233" s="17" t="s">
        <v>80</v>
      </c>
      <c r="M233" s="17" t="s">
        <v>52</v>
      </c>
      <c r="N233" s="17" t="s">
        <v>42</v>
      </c>
      <c r="O233" s="17" t="s">
        <v>50</v>
      </c>
      <c r="P233" s="17" t="s">
        <v>54</v>
      </c>
      <c r="Q233" s="17" t="s">
        <v>31</v>
      </c>
      <c r="R233" s="17">
        <v>86559</v>
      </c>
      <c r="S233" s="17" t="s">
        <v>855</v>
      </c>
      <c r="T233" s="17" t="s">
        <v>46</v>
      </c>
      <c r="U233" s="16">
        <f>datos_chargeback_2001_1!$V233/100</f>
        <v>865.59</v>
      </c>
      <c r="V233" s="17">
        <v>86559</v>
      </c>
      <c r="W233" s="16">
        <f>datos_chargeback_2001_1!$X233/100</f>
        <v>0</v>
      </c>
      <c r="X233" s="17">
        <v>0</v>
      </c>
      <c r="Y233" s="16">
        <f>datos_chargeback_2001_1!$Z233/100</f>
        <v>0</v>
      </c>
      <c r="Z233" s="17">
        <v>0</v>
      </c>
      <c r="AA233" s="17" t="s">
        <v>856</v>
      </c>
      <c r="AB233" s="17" t="s">
        <v>48</v>
      </c>
      <c r="AC233" s="18">
        <v>44958</v>
      </c>
      <c r="AD233" s="16">
        <f>datos_chargeback_2001_1!$AE233/100</f>
        <v>498.33</v>
      </c>
      <c r="AE233" s="17">
        <v>49833</v>
      </c>
      <c r="AF233" s="17" t="s">
        <v>53</v>
      </c>
    </row>
    <row r="234" spans="1:32" x14ac:dyDescent="0.3">
      <c r="A234" s="35" t="s">
        <v>858</v>
      </c>
      <c r="B234" s="9">
        <v>44959</v>
      </c>
      <c r="C234" s="9" t="str">
        <f>TEXT(Tabla10[[#This Row],[Fecha de transacción]],"DDDD")</f>
        <v>jueves</v>
      </c>
      <c r="D234" s="9">
        <v>45025</v>
      </c>
      <c r="E234" s="10">
        <f>datos_chargeback_2001_1!$D234-datos_chargeback_2001_1!$B234</f>
        <v>66</v>
      </c>
      <c r="F234" s="11">
        <f>datos_chargeback_2001_1!$G234/100</f>
        <v>56.61</v>
      </c>
      <c r="G234" s="12">
        <v>5661</v>
      </c>
      <c r="H234" s="11">
        <f t="shared" si="3"/>
        <v>0</v>
      </c>
      <c r="I234" s="11">
        <v>0.95</v>
      </c>
      <c r="J234" s="12" t="s">
        <v>24</v>
      </c>
      <c r="K234" s="12" t="s">
        <v>25</v>
      </c>
      <c r="L234" s="12" t="s">
        <v>74</v>
      </c>
      <c r="M234" s="12" t="s">
        <v>85</v>
      </c>
      <c r="N234" s="12" t="s">
        <v>42</v>
      </c>
      <c r="O234" s="12" t="s">
        <v>53</v>
      </c>
      <c r="P234" s="12" t="s">
        <v>54</v>
      </c>
      <c r="Q234" s="12" t="s">
        <v>55</v>
      </c>
      <c r="R234" s="12">
        <v>5661</v>
      </c>
      <c r="S234" s="12" t="s">
        <v>859</v>
      </c>
      <c r="T234" s="12" t="s">
        <v>46</v>
      </c>
      <c r="U234" s="11">
        <f>datos_chargeback_2001_1!$V234/100</f>
        <v>56.61</v>
      </c>
      <c r="V234" s="12">
        <v>5661</v>
      </c>
      <c r="W234" s="11">
        <f>datos_chargeback_2001_1!$X234/100</f>
        <v>0</v>
      </c>
      <c r="X234" s="12">
        <v>0</v>
      </c>
      <c r="Y234" s="11">
        <f>datos_chargeback_2001_1!$Z234/100</f>
        <v>0</v>
      </c>
      <c r="Z234" s="12">
        <v>0</v>
      </c>
      <c r="AA234" s="12" t="s">
        <v>860</v>
      </c>
      <c r="AB234" s="12" t="s">
        <v>35</v>
      </c>
      <c r="AC234" s="13" t="s">
        <v>35</v>
      </c>
      <c r="AD234" s="11">
        <f>datos_chargeback_2001_1!$AE234/100</f>
        <v>0</v>
      </c>
      <c r="AE234" s="12">
        <v>0</v>
      </c>
      <c r="AF234" s="12" t="s">
        <v>50</v>
      </c>
    </row>
    <row r="235" spans="1:32" x14ac:dyDescent="0.3">
      <c r="A235" s="34" t="s">
        <v>861</v>
      </c>
      <c r="B235" s="3">
        <v>44960</v>
      </c>
      <c r="C235" s="3" t="str">
        <f>TEXT(Tabla10[[#This Row],[Fecha de transacción]],"DDDD")</f>
        <v>viernes</v>
      </c>
      <c r="D235" s="3">
        <v>45021</v>
      </c>
      <c r="E235" s="4">
        <f>datos_chargeback_2001_1!$D235-datos_chargeback_2001_1!$B235</f>
        <v>61</v>
      </c>
      <c r="F235" s="5">
        <f>datos_chargeback_2001_1!$G235/100</f>
        <v>495.47</v>
      </c>
      <c r="G235" s="6">
        <v>49547</v>
      </c>
      <c r="H235" s="5">
        <f t="shared" si="3"/>
        <v>0</v>
      </c>
      <c r="I235" s="5">
        <v>0.88</v>
      </c>
      <c r="J235" s="6" t="s">
        <v>38</v>
      </c>
      <c r="K235" s="6" t="s">
        <v>25</v>
      </c>
      <c r="L235" s="6" t="s">
        <v>119</v>
      </c>
      <c r="M235" s="6" t="s">
        <v>85</v>
      </c>
      <c r="N235" s="6" t="s">
        <v>42</v>
      </c>
      <c r="O235" s="6" t="s">
        <v>64</v>
      </c>
      <c r="P235" s="6" t="s">
        <v>30</v>
      </c>
      <c r="Q235" s="6" t="s">
        <v>31</v>
      </c>
      <c r="R235" s="6">
        <v>49547</v>
      </c>
      <c r="S235" s="6" t="s">
        <v>862</v>
      </c>
      <c r="T235" s="6" t="s">
        <v>46</v>
      </c>
      <c r="U235" s="5">
        <f>datos_chargeback_2001_1!$V235/100</f>
        <v>495.47</v>
      </c>
      <c r="V235" s="6">
        <v>49547</v>
      </c>
      <c r="W235" s="5">
        <f>datos_chargeback_2001_1!$X235/100</f>
        <v>0</v>
      </c>
      <c r="X235" s="6">
        <v>0</v>
      </c>
      <c r="Y235" s="5">
        <f>datos_chargeback_2001_1!$Z235/100</f>
        <v>0</v>
      </c>
      <c r="Z235" s="6">
        <v>0</v>
      </c>
      <c r="AA235" s="6" t="s">
        <v>863</v>
      </c>
      <c r="AB235" s="6" t="s">
        <v>48</v>
      </c>
      <c r="AC235" s="8">
        <v>44960</v>
      </c>
      <c r="AD235" s="5">
        <f>datos_chargeback_2001_1!$AE235/100</f>
        <v>792.03</v>
      </c>
      <c r="AE235" s="6">
        <v>79203</v>
      </c>
      <c r="AF235" s="6" t="s">
        <v>53</v>
      </c>
    </row>
    <row r="236" spans="1:32" x14ac:dyDescent="0.3">
      <c r="A236" s="34" t="s">
        <v>864</v>
      </c>
      <c r="B236" s="3">
        <v>44961</v>
      </c>
      <c r="C236" s="3" t="str">
        <f>TEXT(Tabla10[[#This Row],[Fecha de transacción]],"DDDD")</f>
        <v>sábado</v>
      </c>
      <c r="D236" s="3">
        <v>45027</v>
      </c>
      <c r="E236" s="4">
        <f>datos_chargeback_2001_1!$D236-datos_chargeback_2001_1!$B236</f>
        <v>66</v>
      </c>
      <c r="F236" s="5">
        <f>datos_chargeback_2001_1!$G236/100</f>
        <v>970.35</v>
      </c>
      <c r="G236" s="6">
        <v>97035</v>
      </c>
      <c r="H236" s="5">
        <f t="shared" si="3"/>
        <v>0</v>
      </c>
      <c r="I236" s="5">
        <v>0.91</v>
      </c>
      <c r="J236" s="6" t="s">
        <v>24</v>
      </c>
      <c r="K236" s="6" t="s">
        <v>25</v>
      </c>
      <c r="L236" s="6" t="s">
        <v>74</v>
      </c>
      <c r="M236" s="6" t="s">
        <v>52</v>
      </c>
      <c r="N236" s="6" t="s">
        <v>42</v>
      </c>
      <c r="O236" s="6" t="s">
        <v>70</v>
      </c>
      <c r="P236" s="6" t="s">
        <v>54</v>
      </c>
      <c r="Q236" s="6" t="s">
        <v>66</v>
      </c>
      <c r="R236" s="6">
        <v>97035</v>
      </c>
      <c r="S236" s="6" t="s">
        <v>865</v>
      </c>
      <c r="T236" s="6" t="s">
        <v>61</v>
      </c>
      <c r="U236" s="5">
        <f>datos_chargeback_2001_1!$V236/100</f>
        <v>0</v>
      </c>
      <c r="V236" s="6">
        <v>0</v>
      </c>
      <c r="W236" s="5">
        <f>datos_chargeback_2001_1!$X236/100</f>
        <v>970.35</v>
      </c>
      <c r="X236" s="6">
        <v>97035</v>
      </c>
      <c r="Y236" s="5">
        <f>datos_chargeback_2001_1!$Z236/100</f>
        <v>0</v>
      </c>
      <c r="Z236" s="6">
        <v>0</v>
      </c>
      <c r="AA236" s="6" t="s">
        <v>866</v>
      </c>
      <c r="AB236" s="6" t="s">
        <v>35</v>
      </c>
      <c r="AC236" s="7" t="s">
        <v>35</v>
      </c>
      <c r="AD236" s="5">
        <f>datos_chargeback_2001_1!$AE236/100</f>
        <v>0</v>
      </c>
      <c r="AE236" s="6">
        <v>0</v>
      </c>
      <c r="AF236" s="6" t="s">
        <v>53</v>
      </c>
    </row>
    <row r="237" spans="1:32" x14ac:dyDescent="0.3">
      <c r="A237" s="34" t="s">
        <v>867</v>
      </c>
      <c r="B237" s="3">
        <v>44962</v>
      </c>
      <c r="C237" s="3" t="str">
        <f>TEXT(Tabla10[[#This Row],[Fecha de transacción]],"DDDD")</f>
        <v>domingo</v>
      </c>
      <c r="D237" s="3">
        <v>45023</v>
      </c>
      <c r="E237" s="4">
        <f>datos_chargeback_2001_1!$D237-datos_chargeback_2001_1!$B237</f>
        <v>61</v>
      </c>
      <c r="F237" s="5">
        <f>datos_chargeback_2001_1!$G237/100</f>
        <v>174.11</v>
      </c>
      <c r="G237" s="6">
        <v>17411</v>
      </c>
      <c r="H237" s="5">
        <f t="shared" si="3"/>
        <v>0</v>
      </c>
      <c r="I237" s="5">
        <v>0</v>
      </c>
      <c r="J237" s="6" t="s">
        <v>38</v>
      </c>
      <c r="K237" s="6" t="s">
        <v>25</v>
      </c>
      <c r="L237" s="6" t="s">
        <v>80</v>
      </c>
      <c r="M237" s="6" t="s">
        <v>93</v>
      </c>
      <c r="N237" s="6" t="s">
        <v>42</v>
      </c>
      <c r="O237" s="6" t="s">
        <v>29</v>
      </c>
      <c r="P237" s="6" t="s">
        <v>54</v>
      </c>
      <c r="Q237" s="6" t="s">
        <v>44</v>
      </c>
      <c r="R237" s="6">
        <v>17411</v>
      </c>
      <c r="S237" s="6" t="s">
        <v>868</v>
      </c>
      <c r="T237" s="6" t="s">
        <v>61</v>
      </c>
      <c r="U237" s="5">
        <f>datos_chargeback_2001_1!$V237/100</f>
        <v>0</v>
      </c>
      <c r="V237" s="6">
        <v>0</v>
      </c>
      <c r="W237" s="5">
        <f>datos_chargeback_2001_1!$X237/100</f>
        <v>174.11</v>
      </c>
      <c r="X237" s="6">
        <v>17411</v>
      </c>
      <c r="Y237" s="5">
        <f>datos_chargeback_2001_1!$Z237/100</f>
        <v>0</v>
      </c>
      <c r="Z237" s="6">
        <v>0</v>
      </c>
      <c r="AA237" s="6" t="s">
        <v>869</v>
      </c>
      <c r="AB237" s="6" t="s">
        <v>35</v>
      </c>
      <c r="AC237" s="7" t="s">
        <v>35</v>
      </c>
      <c r="AD237" s="5">
        <f>datos_chargeback_2001_1!$AE237/100</f>
        <v>0</v>
      </c>
      <c r="AE237" s="6">
        <v>0</v>
      </c>
      <c r="AF237" s="6" t="s">
        <v>50</v>
      </c>
    </row>
    <row r="238" spans="1:32" x14ac:dyDescent="0.3">
      <c r="A238" s="35" t="s">
        <v>870</v>
      </c>
      <c r="B238" s="9">
        <v>44963</v>
      </c>
      <c r="C238" s="9" t="str">
        <f>TEXT(Tabla10[[#This Row],[Fecha de transacción]],"DDDD")</f>
        <v>lunes</v>
      </c>
      <c r="D238" s="9">
        <v>45042</v>
      </c>
      <c r="E238" s="10">
        <f>datos_chargeback_2001_1!$D238-datos_chargeback_2001_1!$B238</f>
        <v>79</v>
      </c>
      <c r="F238" s="11">
        <f>datos_chargeback_2001_1!$G238/100</f>
        <v>115.08</v>
      </c>
      <c r="G238" s="12">
        <v>11508</v>
      </c>
      <c r="H238" s="11">
        <f t="shared" si="3"/>
        <v>0</v>
      </c>
      <c r="I238" s="11">
        <v>0</v>
      </c>
      <c r="J238" s="12" t="s">
        <v>24</v>
      </c>
      <c r="K238" s="12" t="s">
        <v>25</v>
      </c>
      <c r="L238" s="12" t="s">
        <v>109</v>
      </c>
      <c r="M238" s="12" t="s">
        <v>27</v>
      </c>
      <c r="N238" s="12" t="s">
        <v>42</v>
      </c>
      <c r="O238" s="12" t="s">
        <v>114</v>
      </c>
      <c r="P238" s="12" t="s">
        <v>54</v>
      </c>
      <c r="Q238" s="12" t="s">
        <v>55</v>
      </c>
      <c r="R238" s="12">
        <v>11508</v>
      </c>
      <c r="S238" s="12" t="s">
        <v>655</v>
      </c>
      <c r="T238" s="12" t="s">
        <v>116</v>
      </c>
      <c r="U238" s="11">
        <f>datos_chargeback_2001_1!$V238/100</f>
        <v>115.08</v>
      </c>
      <c r="V238" s="12">
        <v>11508</v>
      </c>
      <c r="W238" s="11">
        <f>datos_chargeback_2001_1!$X238/100</f>
        <v>0</v>
      </c>
      <c r="X238" s="12">
        <v>0</v>
      </c>
      <c r="Y238" s="11">
        <f>datos_chargeback_2001_1!$Z238/100</f>
        <v>0</v>
      </c>
      <c r="Z238" s="12">
        <v>0</v>
      </c>
      <c r="AA238" s="12" t="s">
        <v>871</v>
      </c>
      <c r="AB238" s="12" t="s">
        <v>48</v>
      </c>
      <c r="AC238" s="19">
        <v>44963</v>
      </c>
      <c r="AD238" s="11">
        <f>datos_chargeback_2001_1!$AE238/100</f>
        <v>17.07</v>
      </c>
      <c r="AE238" s="12">
        <v>1707</v>
      </c>
      <c r="AF238" s="12" t="s">
        <v>50</v>
      </c>
    </row>
    <row r="239" spans="1:32" x14ac:dyDescent="0.3">
      <c r="A239" s="36" t="s">
        <v>873</v>
      </c>
      <c r="B239" s="14">
        <v>44964</v>
      </c>
      <c r="C239" s="14" t="str">
        <f>TEXT(Tabla10[[#This Row],[Fecha de transacción]],"DDDD")</f>
        <v>martes</v>
      </c>
      <c r="D239" s="14">
        <v>45047</v>
      </c>
      <c r="E239" s="15">
        <f>datos_chargeback_2001_1!$D239-datos_chargeback_2001_1!$B239</f>
        <v>83</v>
      </c>
      <c r="F239" s="16">
        <f>datos_chargeback_2001_1!$G239/100</f>
        <v>96.16</v>
      </c>
      <c r="G239" s="17">
        <v>9616</v>
      </c>
      <c r="H239" s="16">
        <f t="shared" si="3"/>
        <v>0</v>
      </c>
      <c r="I239" s="16">
        <v>1.0900000000000001</v>
      </c>
      <c r="J239" s="17" t="s">
        <v>24</v>
      </c>
      <c r="K239" s="17" t="s">
        <v>25</v>
      </c>
      <c r="L239" s="17" t="s">
        <v>109</v>
      </c>
      <c r="M239" s="17" t="s">
        <v>85</v>
      </c>
      <c r="N239" s="17" t="s">
        <v>42</v>
      </c>
      <c r="O239" s="17" t="s">
        <v>64</v>
      </c>
      <c r="P239" s="17" t="s">
        <v>54</v>
      </c>
      <c r="Q239" s="17" t="s">
        <v>66</v>
      </c>
      <c r="R239" s="17">
        <v>9616</v>
      </c>
      <c r="S239" s="17" t="s">
        <v>874</v>
      </c>
      <c r="T239" s="17" t="s">
        <v>61</v>
      </c>
      <c r="U239" s="16">
        <f>datos_chargeback_2001_1!$V239/100</f>
        <v>0</v>
      </c>
      <c r="V239" s="17">
        <v>0</v>
      </c>
      <c r="W239" s="16">
        <f>datos_chargeback_2001_1!$X239/100</f>
        <v>96.16</v>
      </c>
      <c r="X239" s="17">
        <v>9616</v>
      </c>
      <c r="Y239" s="16">
        <f>datos_chargeback_2001_1!$Z239/100</f>
        <v>0</v>
      </c>
      <c r="Z239" s="17">
        <v>0</v>
      </c>
      <c r="AA239" s="17" t="s">
        <v>875</v>
      </c>
      <c r="AB239" s="17" t="s">
        <v>48</v>
      </c>
      <c r="AC239" s="18">
        <v>44964</v>
      </c>
      <c r="AD239" s="16">
        <f>datos_chargeback_2001_1!$AE239/100</f>
        <v>532.78</v>
      </c>
      <c r="AE239" s="17">
        <v>53278</v>
      </c>
      <c r="AF239" s="17" t="s">
        <v>29</v>
      </c>
    </row>
    <row r="240" spans="1:32" x14ac:dyDescent="0.3">
      <c r="A240" s="34" t="s">
        <v>876</v>
      </c>
      <c r="B240" s="3">
        <v>44965</v>
      </c>
      <c r="C240" s="3" t="str">
        <f>TEXT(Tabla10[[#This Row],[Fecha de transacción]],"DDDD")</f>
        <v>miércoles</v>
      </c>
      <c r="D240" s="3">
        <v>45052</v>
      </c>
      <c r="E240" s="4">
        <f>datos_chargeback_2001_1!$D240-datos_chargeback_2001_1!$B240</f>
        <v>87</v>
      </c>
      <c r="F240" s="5">
        <f>datos_chargeback_2001_1!$G240/100</f>
        <v>184.97</v>
      </c>
      <c r="G240" s="6">
        <v>18497</v>
      </c>
      <c r="H240" s="5">
        <f t="shared" si="3"/>
        <v>0</v>
      </c>
      <c r="I240" s="5">
        <v>0</v>
      </c>
      <c r="J240" s="6" t="s">
        <v>38</v>
      </c>
      <c r="K240" s="6" t="s">
        <v>25</v>
      </c>
      <c r="L240" s="6" t="s">
        <v>74</v>
      </c>
      <c r="M240" s="6" t="s">
        <v>93</v>
      </c>
      <c r="N240" s="6" t="s">
        <v>42</v>
      </c>
      <c r="O240" s="6" t="s">
        <v>53</v>
      </c>
      <c r="P240" s="6" t="s">
        <v>54</v>
      </c>
      <c r="Q240" s="6" t="s">
        <v>66</v>
      </c>
      <c r="R240" s="6">
        <v>18497</v>
      </c>
      <c r="S240" s="6" t="s">
        <v>877</v>
      </c>
      <c r="T240" s="6" t="s">
        <v>46</v>
      </c>
      <c r="U240" s="5">
        <f>datos_chargeback_2001_1!$V240/100</f>
        <v>184.97</v>
      </c>
      <c r="V240" s="6">
        <v>18497</v>
      </c>
      <c r="W240" s="5">
        <f>datos_chargeback_2001_1!$X240/100</f>
        <v>0</v>
      </c>
      <c r="X240" s="6">
        <v>0</v>
      </c>
      <c r="Y240" s="5">
        <f>datos_chargeback_2001_1!$Z240/100</f>
        <v>0</v>
      </c>
      <c r="Z240" s="6">
        <v>0</v>
      </c>
      <c r="AA240" s="6" t="s">
        <v>878</v>
      </c>
      <c r="AB240" s="6" t="s">
        <v>35</v>
      </c>
      <c r="AC240" s="7" t="s">
        <v>35</v>
      </c>
      <c r="AD240" s="5">
        <f>datos_chargeback_2001_1!$AE240/100</f>
        <v>0</v>
      </c>
      <c r="AE240" s="6">
        <v>0</v>
      </c>
      <c r="AF240" s="6" t="s">
        <v>53</v>
      </c>
    </row>
    <row r="241" spans="1:32" x14ac:dyDescent="0.3">
      <c r="A241" s="34" t="s">
        <v>879</v>
      </c>
      <c r="B241" s="3">
        <v>44966</v>
      </c>
      <c r="C241" s="3" t="str">
        <f>TEXT(Tabla10[[#This Row],[Fecha de transacción]],"DDDD")</f>
        <v>jueves</v>
      </c>
      <c r="D241" s="3">
        <v>45052</v>
      </c>
      <c r="E241" s="4">
        <f>datos_chargeback_2001_1!$D241-datos_chargeback_2001_1!$B241</f>
        <v>86</v>
      </c>
      <c r="F241" s="5">
        <f>datos_chargeback_2001_1!$G241/100</f>
        <v>188.32</v>
      </c>
      <c r="G241" s="6">
        <v>18832</v>
      </c>
      <c r="H241" s="5">
        <f t="shared" si="3"/>
        <v>0</v>
      </c>
      <c r="I241" s="5">
        <v>1.39</v>
      </c>
      <c r="J241" s="6" t="s">
        <v>24</v>
      </c>
      <c r="K241" s="6" t="s">
        <v>25</v>
      </c>
      <c r="L241" s="6" t="s">
        <v>109</v>
      </c>
      <c r="M241" s="6" t="s">
        <v>59</v>
      </c>
      <c r="N241" s="6" t="s">
        <v>42</v>
      </c>
      <c r="O241" s="6" t="s">
        <v>114</v>
      </c>
      <c r="P241" s="6" t="s">
        <v>30</v>
      </c>
      <c r="Q241" s="6" t="s">
        <v>44</v>
      </c>
      <c r="R241" s="6">
        <v>18832</v>
      </c>
      <c r="S241" s="6" t="s">
        <v>880</v>
      </c>
      <c r="T241" s="6" t="s">
        <v>61</v>
      </c>
      <c r="U241" s="5">
        <f>datos_chargeback_2001_1!$V241/100</f>
        <v>0</v>
      </c>
      <c r="V241" s="6">
        <v>0</v>
      </c>
      <c r="W241" s="5">
        <f>datos_chargeback_2001_1!$X241/100</f>
        <v>188.32</v>
      </c>
      <c r="X241" s="6">
        <v>18832</v>
      </c>
      <c r="Y241" s="5">
        <f>datos_chargeback_2001_1!$Z241/100</f>
        <v>0</v>
      </c>
      <c r="Z241" s="6">
        <v>0</v>
      </c>
      <c r="AA241" s="6" t="s">
        <v>881</v>
      </c>
      <c r="AB241" s="6" t="s">
        <v>48</v>
      </c>
      <c r="AC241" s="8">
        <v>44966</v>
      </c>
      <c r="AD241" s="5">
        <f>datos_chargeback_2001_1!$AE241/100</f>
        <v>551.30999999999995</v>
      </c>
      <c r="AE241" s="6">
        <v>55131</v>
      </c>
      <c r="AF241" s="6" t="s">
        <v>53</v>
      </c>
    </row>
    <row r="242" spans="1:32" x14ac:dyDescent="0.3">
      <c r="A242" s="35" t="s">
        <v>883</v>
      </c>
      <c r="B242" s="9">
        <v>44967</v>
      </c>
      <c r="C242" s="9" t="str">
        <f>TEXT(Tabla10[[#This Row],[Fecha de transacción]],"DDDD")</f>
        <v>viernes</v>
      </c>
      <c r="D242" s="9">
        <v>45034</v>
      </c>
      <c r="E242" s="10">
        <f>datos_chargeback_2001_1!$D242-datos_chargeback_2001_1!$B242</f>
        <v>67</v>
      </c>
      <c r="F242" s="11">
        <f>datos_chargeback_2001_1!$G242/100</f>
        <v>227.87</v>
      </c>
      <c r="G242" s="12">
        <v>22787</v>
      </c>
      <c r="H242" s="11">
        <f t="shared" si="3"/>
        <v>0</v>
      </c>
      <c r="I242" s="11">
        <v>0</v>
      </c>
      <c r="J242" s="12" t="s">
        <v>24</v>
      </c>
      <c r="K242" s="12" t="s">
        <v>25</v>
      </c>
      <c r="L242" s="12" t="s">
        <v>80</v>
      </c>
      <c r="M242" s="12" t="s">
        <v>41</v>
      </c>
      <c r="N242" s="12" t="s">
        <v>42</v>
      </c>
      <c r="O242" s="12" t="s">
        <v>64</v>
      </c>
      <c r="P242" s="12" t="s">
        <v>30</v>
      </c>
      <c r="Q242" s="12" t="s">
        <v>75</v>
      </c>
      <c r="R242" s="12">
        <v>22787</v>
      </c>
      <c r="S242" s="12" t="s">
        <v>884</v>
      </c>
      <c r="T242" s="12" t="s">
        <v>61</v>
      </c>
      <c r="U242" s="11">
        <f>datos_chargeback_2001_1!$V242/100</f>
        <v>0</v>
      </c>
      <c r="V242" s="12">
        <v>0</v>
      </c>
      <c r="W242" s="11">
        <f>datos_chargeback_2001_1!$X242/100</f>
        <v>227.87</v>
      </c>
      <c r="X242" s="12">
        <v>22787</v>
      </c>
      <c r="Y242" s="11">
        <f>datos_chargeback_2001_1!$Z242/100</f>
        <v>0</v>
      </c>
      <c r="Z242" s="12">
        <v>0</v>
      </c>
      <c r="AA242" s="12" t="s">
        <v>885</v>
      </c>
      <c r="AB242" s="12" t="s">
        <v>35</v>
      </c>
      <c r="AC242" s="13" t="s">
        <v>35</v>
      </c>
      <c r="AD242" s="11">
        <f>datos_chargeback_2001_1!$AE242/100</f>
        <v>0</v>
      </c>
      <c r="AE242" s="12">
        <v>0</v>
      </c>
      <c r="AF242" s="12" t="s">
        <v>29</v>
      </c>
    </row>
    <row r="243" spans="1:32" x14ac:dyDescent="0.3">
      <c r="A243" s="34" t="s">
        <v>886</v>
      </c>
      <c r="B243" s="3">
        <v>44968</v>
      </c>
      <c r="C243" s="3" t="str">
        <f>TEXT(Tabla10[[#This Row],[Fecha de transacción]],"DDDD")</f>
        <v>sábado</v>
      </c>
      <c r="D243" s="3">
        <v>45037</v>
      </c>
      <c r="E243" s="4">
        <f>datos_chargeback_2001_1!$D243-datos_chargeback_2001_1!$B243</f>
        <v>69</v>
      </c>
      <c r="F243" s="5">
        <f>datos_chargeback_2001_1!$G243/100</f>
        <v>805.47</v>
      </c>
      <c r="G243" s="6">
        <v>80547</v>
      </c>
      <c r="H243" s="5">
        <f t="shared" si="3"/>
        <v>0</v>
      </c>
      <c r="I243" s="5">
        <v>0</v>
      </c>
      <c r="J243" s="6" t="s">
        <v>38</v>
      </c>
      <c r="K243" s="6" t="s">
        <v>25</v>
      </c>
      <c r="L243" s="6" t="s">
        <v>119</v>
      </c>
      <c r="M243" s="6" t="s">
        <v>52</v>
      </c>
      <c r="N243" s="6" t="s">
        <v>42</v>
      </c>
      <c r="O243" s="6" t="s">
        <v>64</v>
      </c>
      <c r="P243" s="6" t="s">
        <v>30</v>
      </c>
      <c r="Q243" s="6" t="s">
        <v>55</v>
      </c>
      <c r="R243" s="6">
        <v>80547</v>
      </c>
      <c r="S243" s="6" t="s">
        <v>887</v>
      </c>
      <c r="T243" s="6" t="s">
        <v>116</v>
      </c>
      <c r="U243" s="5">
        <f>datos_chargeback_2001_1!$V243/100</f>
        <v>805.47</v>
      </c>
      <c r="V243" s="6">
        <v>80547</v>
      </c>
      <c r="W243" s="5">
        <f>datos_chargeback_2001_1!$X243/100</f>
        <v>0</v>
      </c>
      <c r="X243" s="6">
        <v>0</v>
      </c>
      <c r="Y243" s="5">
        <f>datos_chargeback_2001_1!$Z243/100</f>
        <v>0</v>
      </c>
      <c r="Z243" s="6">
        <v>0</v>
      </c>
      <c r="AA243" s="6" t="s">
        <v>888</v>
      </c>
      <c r="AB243" s="6" t="s">
        <v>48</v>
      </c>
      <c r="AC243" s="8">
        <v>44968</v>
      </c>
      <c r="AD243" s="5">
        <f>datos_chargeback_2001_1!$AE243/100</f>
        <v>392.37</v>
      </c>
      <c r="AE243" s="6">
        <v>39237</v>
      </c>
      <c r="AF243" s="6" t="s">
        <v>43</v>
      </c>
    </row>
    <row r="244" spans="1:32" x14ac:dyDescent="0.3">
      <c r="A244" s="35" t="s">
        <v>890</v>
      </c>
      <c r="B244" s="9">
        <v>44969</v>
      </c>
      <c r="C244" s="9" t="str">
        <f>TEXT(Tabla10[[#This Row],[Fecha de transacción]],"DDDD")</f>
        <v>domingo</v>
      </c>
      <c r="D244" s="9">
        <v>45043</v>
      </c>
      <c r="E244" s="10">
        <f>datos_chargeback_2001_1!$D244-datos_chargeback_2001_1!$B244</f>
        <v>74</v>
      </c>
      <c r="F244" s="11">
        <f>datos_chargeback_2001_1!$G244/100</f>
        <v>156.41999999999999</v>
      </c>
      <c r="G244" s="12">
        <v>15642</v>
      </c>
      <c r="H244" s="11">
        <f t="shared" si="3"/>
        <v>0</v>
      </c>
      <c r="I244" s="11">
        <v>0</v>
      </c>
      <c r="J244" s="12" t="s">
        <v>38</v>
      </c>
      <c r="K244" s="12" t="s">
        <v>25</v>
      </c>
      <c r="L244" s="12" t="s">
        <v>109</v>
      </c>
      <c r="M244" s="12" t="s">
        <v>41</v>
      </c>
      <c r="N244" s="12" t="s">
        <v>42</v>
      </c>
      <c r="O244" s="12" t="s">
        <v>114</v>
      </c>
      <c r="P244" s="12" t="s">
        <v>30</v>
      </c>
      <c r="Q244" s="12" t="s">
        <v>55</v>
      </c>
      <c r="R244" s="12">
        <v>15642</v>
      </c>
      <c r="S244" s="12" t="s">
        <v>891</v>
      </c>
      <c r="T244" s="12" t="s">
        <v>46</v>
      </c>
      <c r="U244" s="11">
        <f>datos_chargeback_2001_1!$V244/100</f>
        <v>156.41999999999999</v>
      </c>
      <c r="V244" s="12">
        <v>15642</v>
      </c>
      <c r="W244" s="11">
        <f>datos_chargeback_2001_1!$X244/100</f>
        <v>0</v>
      </c>
      <c r="X244" s="12">
        <v>0</v>
      </c>
      <c r="Y244" s="11">
        <f>datos_chargeback_2001_1!$Z244/100</f>
        <v>0</v>
      </c>
      <c r="Z244" s="12">
        <v>0</v>
      </c>
      <c r="AA244" s="12" t="s">
        <v>892</v>
      </c>
      <c r="AB244" s="12" t="s">
        <v>48</v>
      </c>
      <c r="AC244" s="19">
        <v>44969</v>
      </c>
      <c r="AD244" s="11">
        <f>datos_chargeback_2001_1!$AE244/100</f>
        <v>20.78</v>
      </c>
      <c r="AE244" s="12">
        <v>2078</v>
      </c>
      <c r="AF244" s="12" t="s">
        <v>29</v>
      </c>
    </row>
    <row r="245" spans="1:32" x14ac:dyDescent="0.3">
      <c r="A245" s="34" t="s">
        <v>893</v>
      </c>
      <c r="B245" s="3">
        <v>44970</v>
      </c>
      <c r="C245" s="3" t="str">
        <f>TEXT(Tabla10[[#This Row],[Fecha de transacción]],"DDDD")</f>
        <v>lunes</v>
      </c>
      <c r="D245" s="3">
        <v>45054</v>
      </c>
      <c r="E245" s="4">
        <f>datos_chargeback_2001_1!$D245-datos_chargeback_2001_1!$B245</f>
        <v>84</v>
      </c>
      <c r="F245" s="5">
        <f>datos_chargeback_2001_1!$G245/100</f>
        <v>751.42</v>
      </c>
      <c r="G245" s="6">
        <v>75142</v>
      </c>
      <c r="H245" s="5">
        <f t="shared" si="3"/>
        <v>0</v>
      </c>
      <c r="I245" s="5">
        <v>0</v>
      </c>
      <c r="J245" s="6" t="s">
        <v>24</v>
      </c>
      <c r="K245" s="6" t="s">
        <v>25</v>
      </c>
      <c r="L245" s="6" t="s">
        <v>74</v>
      </c>
      <c r="M245" s="6" t="s">
        <v>59</v>
      </c>
      <c r="N245" s="6" t="s">
        <v>42</v>
      </c>
      <c r="O245" s="6" t="s">
        <v>64</v>
      </c>
      <c r="P245" s="6" t="s">
        <v>54</v>
      </c>
      <c r="Q245" s="6" t="s">
        <v>55</v>
      </c>
      <c r="R245" s="6">
        <v>75142</v>
      </c>
      <c r="S245" s="6" t="s">
        <v>894</v>
      </c>
      <c r="T245" s="6" t="s">
        <v>46</v>
      </c>
      <c r="U245" s="5">
        <f>datos_chargeback_2001_1!$V245/100</f>
        <v>751.42</v>
      </c>
      <c r="V245" s="6">
        <v>75142</v>
      </c>
      <c r="W245" s="5">
        <f>datos_chargeback_2001_1!$X245/100</f>
        <v>0</v>
      </c>
      <c r="X245" s="6">
        <v>0</v>
      </c>
      <c r="Y245" s="5">
        <f>datos_chargeback_2001_1!$Z245/100</f>
        <v>0</v>
      </c>
      <c r="Z245" s="6">
        <v>0</v>
      </c>
      <c r="AA245" s="6" t="s">
        <v>895</v>
      </c>
      <c r="AB245" s="6" t="s">
        <v>35</v>
      </c>
      <c r="AC245" s="7" t="s">
        <v>35</v>
      </c>
      <c r="AD245" s="5">
        <f>datos_chargeback_2001_1!$AE245/100</f>
        <v>0</v>
      </c>
      <c r="AE245" s="6">
        <v>0</v>
      </c>
      <c r="AF245" s="6" t="s">
        <v>36</v>
      </c>
    </row>
    <row r="246" spans="1:32" x14ac:dyDescent="0.3">
      <c r="A246" s="35" t="s">
        <v>896</v>
      </c>
      <c r="B246" s="9">
        <v>44971</v>
      </c>
      <c r="C246" s="9" t="str">
        <f>TEXT(Tabla10[[#This Row],[Fecha de transacción]],"DDDD")</f>
        <v>martes</v>
      </c>
      <c r="D246" s="9">
        <v>45033</v>
      </c>
      <c r="E246" s="10">
        <f>datos_chargeback_2001_1!$D246-datos_chargeback_2001_1!$B246</f>
        <v>62</v>
      </c>
      <c r="F246" s="11">
        <f>datos_chargeback_2001_1!$G246/100</f>
        <v>431.33</v>
      </c>
      <c r="G246" s="12">
        <v>43133</v>
      </c>
      <c r="H246" s="11">
        <f t="shared" si="3"/>
        <v>0</v>
      </c>
      <c r="I246" s="11">
        <v>0</v>
      </c>
      <c r="J246" s="12" t="s">
        <v>24</v>
      </c>
      <c r="K246" s="12" t="s">
        <v>25</v>
      </c>
      <c r="L246" s="12" t="s">
        <v>109</v>
      </c>
      <c r="M246" s="12" t="s">
        <v>41</v>
      </c>
      <c r="N246" s="12" t="s">
        <v>42</v>
      </c>
      <c r="O246" s="12" t="s">
        <v>53</v>
      </c>
      <c r="P246" s="12" t="s">
        <v>54</v>
      </c>
      <c r="Q246" s="12" t="s">
        <v>66</v>
      </c>
      <c r="R246" s="12">
        <v>43133</v>
      </c>
      <c r="S246" s="12" t="s">
        <v>897</v>
      </c>
      <c r="T246" s="12" t="s">
        <v>46</v>
      </c>
      <c r="U246" s="11">
        <f>datos_chargeback_2001_1!$V246/100</f>
        <v>431.33</v>
      </c>
      <c r="V246" s="12">
        <v>43133</v>
      </c>
      <c r="W246" s="11">
        <f>datos_chargeback_2001_1!$X246/100</f>
        <v>0</v>
      </c>
      <c r="X246" s="12">
        <v>0</v>
      </c>
      <c r="Y246" s="11">
        <f>datos_chargeback_2001_1!$Z246/100</f>
        <v>0</v>
      </c>
      <c r="Z246" s="12">
        <v>0</v>
      </c>
      <c r="AA246" s="12" t="s">
        <v>898</v>
      </c>
      <c r="AB246" s="12" t="s">
        <v>35</v>
      </c>
      <c r="AC246" s="13" t="s">
        <v>35</v>
      </c>
      <c r="AD246" s="11">
        <f>datos_chargeback_2001_1!$AE246/100</f>
        <v>0</v>
      </c>
      <c r="AE246" s="12">
        <v>0</v>
      </c>
      <c r="AF246" s="12" t="s">
        <v>64</v>
      </c>
    </row>
    <row r="247" spans="1:32" x14ac:dyDescent="0.3">
      <c r="A247" s="36" t="s">
        <v>899</v>
      </c>
      <c r="B247" s="14">
        <v>44972</v>
      </c>
      <c r="C247" s="14" t="str">
        <f>TEXT(Tabla10[[#This Row],[Fecha de transacción]],"DDDD")</f>
        <v>miércoles</v>
      </c>
      <c r="D247" s="14">
        <v>45054</v>
      </c>
      <c r="E247" s="15">
        <f>datos_chargeback_2001_1!$D247-datos_chargeback_2001_1!$B247</f>
        <v>82</v>
      </c>
      <c r="F247" s="16">
        <f>datos_chargeback_2001_1!$G247/100</f>
        <v>162.74</v>
      </c>
      <c r="G247" s="17">
        <v>16274</v>
      </c>
      <c r="H247" s="16">
        <f t="shared" si="3"/>
        <v>0</v>
      </c>
      <c r="I247" s="16">
        <v>0.92</v>
      </c>
      <c r="J247" s="17" t="s">
        <v>38</v>
      </c>
      <c r="K247" s="17" t="s">
        <v>25</v>
      </c>
      <c r="L247" s="17" t="s">
        <v>74</v>
      </c>
      <c r="M247" s="17" t="s">
        <v>41</v>
      </c>
      <c r="N247" s="17" t="s">
        <v>42</v>
      </c>
      <c r="O247" s="17" t="s">
        <v>43</v>
      </c>
      <c r="P247" s="17" t="s">
        <v>54</v>
      </c>
      <c r="Q247" s="17" t="s">
        <v>66</v>
      </c>
      <c r="R247" s="17">
        <v>16274</v>
      </c>
      <c r="S247" s="17" t="s">
        <v>900</v>
      </c>
      <c r="T247" s="17" t="s">
        <v>46</v>
      </c>
      <c r="U247" s="16">
        <f>datos_chargeback_2001_1!$V247/100</f>
        <v>162.74</v>
      </c>
      <c r="V247" s="17">
        <v>16274</v>
      </c>
      <c r="W247" s="16">
        <f>datos_chargeback_2001_1!$X247/100</f>
        <v>0</v>
      </c>
      <c r="X247" s="17">
        <v>0</v>
      </c>
      <c r="Y247" s="16">
        <f>datos_chargeback_2001_1!$Z247/100</f>
        <v>0</v>
      </c>
      <c r="Z247" s="17">
        <v>0</v>
      </c>
      <c r="AA247" s="17" t="s">
        <v>901</v>
      </c>
      <c r="AB247" s="17" t="s">
        <v>48</v>
      </c>
      <c r="AC247" s="18">
        <v>44972</v>
      </c>
      <c r="AD247" s="16">
        <f>datos_chargeback_2001_1!$AE247/100</f>
        <v>759.61</v>
      </c>
      <c r="AE247" s="17">
        <v>75961</v>
      </c>
      <c r="AF247" s="17" t="s">
        <v>53</v>
      </c>
    </row>
    <row r="248" spans="1:32" x14ac:dyDescent="0.3">
      <c r="A248" s="34" t="s">
        <v>903</v>
      </c>
      <c r="B248" s="3">
        <v>44973</v>
      </c>
      <c r="C248" s="3" t="str">
        <f>TEXT(Tabla10[[#This Row],[Fecha de transacción]],"DDDD")</f>
        <v>jueves</v>
      </c>
      <c r="D248" s="3">
        <v>45040</v>
      </c>
      <c r="E248" s="4">
        <f>datos_chargeback_2001_1!$D248-datos_chargeback_2001_1!$B248</f>
        <v>67</v>
      </c>
      <c r="F248" s="5">
        <f>datos_chargeback_2001_1!$G248/100</f>
        <v>647.55999999999995</v>
      </c>
      <c r="G248" s="6">
        <v>64756</v>
      </c>
      <c r="H248" s="5">
        <f t="shared" si="3"/>
        <v>0</v>
      </c>
      <c r="I248" s="5">
        <v>0</v>
      </c>
      <c r="J248" s="6" t="s">
        <v>24</v>
      </c>
      <c r="K248" s="6" t="s">
        <v>25</v>
      </c>
      <c r="L248" s="6" t="s">
        <v>74</v>
      </c>
      <c r="M248" s="6" t="s">
        <v>27</v>
      </c>
      <c r="N248" s="6" t="s">
        <v>42</v>
      </c>
      <c r="O248" s="6" t="s">
        <v>70</v>
      </c>
      <c r="P248" s="6" t="s">
        <v>54</v>
      </c>
      <c r="Q248" s="6" t="s">
        <v>31</v>
      </c>
      <c r="R248" s="6">
        <v>64756</v>
      </c>
      <c r="S248" s="6" t="s">
        <v>710</v>
      </c>
      <c r="T248" s="6" t="s">
        <v>116</v>
      </c>
      <c r="U248" s="5">
        <f>datos_chargeback_2001_1!$V248/100</f>
        <v>647.55999999999995</v>
      </c>
      <c r="V248" s="6">
        <v>64756</v>
      </c>
      <c r="W248" s="5">
        <f>datos_chargeback_2001_1!$X248/100</f>
        <v>0</v>
      </c>
      <c r="X248" s="6">
        <v>0</v>
      </c>
      <c r="Y248" s="5">
        <f>datos_chargeback_2001_1!$Z248/100</f>
        <v>0</v>
      </c>
      <c r="Z248" s="6">
        <v>0</v>
      </c>
      <c r="AA248" s="6" t="s">
        <v>904</v>
      </c>
      <c r="AB248" s="6" t="s">
        <v>48</v>
      </c>
      <c r="AC248" s="8">
        <v>44973</v>
      </c>
      <c r="AD248" s="5">
        <f>datos_chargeback_2001_1!$AE248/100</f>
        <v>954.53</v>
      </c>
      <c r="AE248" s="6">
        <v>95453</v>
      </c>
      <c r="AF248" s="6" t="s">
        <v>64</v>
      </c>
    </row>
    <row r="249" spans="1:32" x14ac:dyDescent="0.3">
      <c r="A249" s="34" t="s">
        <v>905</v>
      </c>
      <c r="B249" s="3">
        <v>44974</v>
      </c>
      <c r="C249" s="3" t="str">
        <f>TEXT(Tabla10[[#This Row],[Fecha de transacción]],"DDDD")</f>
        <v>viernes</v>
      </c>
      <c r="D249" s="3">
        <v>45049</v>
      </c>
      <c r="E249" s="4">
        <f>datos_chargeback_2001_1!$D249-datos_chargeback_2001_1!$B249</f>
        <v>75</v>
      </c>
      <c r="F249" s="5">
        <f>datos_chargeback_2001_1!$G249/100</f>
        <v>703.71</v>
      </c>
      <c r="G249" s="6">
        <v>70371</v>
      </c>
      <c r="H249" s="5">
        <f t="shared" si="3"/>
        <v>0</v>
      </c>
      <c r="I249" s="5">
        <v>0.92</v>
      </c>
      <c r="J249" s="6" t="s">
        <v>38</v>
      </c>
      <c r="K249" s="6" t="s">
        <v>25</v>
      </c>
      <c r="L249" s="6" t="s">
        <v>109</v>
      </c>
      <c r="M249" s="6" t="s">
        <v>93</v>
      </c>
      <c r="N249" s="6" t="s">
        <v>42</v>
      </c>
      <c r="O249" s="6" t="s">
        <v>70</v>
      </c>
      <c r="P249" s="6" t="s">
        <v>30</v>
      </c>
      <c r="Q249" s="6" t="s">
        <v>66</v>
      </c>
      <c r="R249" s="6">
        <v>70371</v>
      </c>
      <c r="S249" s="6" t="s">
        <v>906</v>
      </c>
      <c r="T249" s="6" t="s">
        <v>116</v>
      </c>
      <c r="U249" s="5">
        <f>datos_chargeback_2001_1!$V249/100</f>
        <v>703.71</v>
      </c>
      <c r="V249" s="6">
        <v>70371</v>
      </c>
      <c r="W249" s="5">
        <f>datos_chargeback_2001_1!$X249/100</f>
        <v>0</v>
      </c>
      <c r="X249" s="6">
        <v>0</v>
      </c>
      <c r="Y249" s="5">
        <f>datos_chargeback_2001_1!$Z249/100</f>
        <v>0</v>
      </c>
      <c r="Z249" s="6">
        <v>0</v>
      </c>
      <c r="AA249" s="6" t="s">
        <v>907</v>
      </c>
      <c r="AB249" s="6" t="s">
        <v>48</v>
      </c>
      <c r="AC249" s="8">
        <v>44974</v>
      </c>
      <c r="AD249" s="5">
        <f>datos_chargeback_2001_1!$AE249/100</f>
        <v>245.25</v>
      </c>
      <c r="AE249" s="6">
        <v>24525</v>
      </c>
      <c r="AF249" s="6" t="s">
        <v>50</v>
      </c>
    </row>
    <row r="250" spans="1:32" x14ac:dyDescent="0.3">
      <c r="A250" s="35" t="s">
        <v>909</v>
      </c>
      <c r="B250" s="9">
        <v>44975</v>
      </c>
      <c r="C250" s="9" t="str">
        <f>TEXT(Tabla10[[#This Row],[Fecha de transacción]],"DDDD")</f>
        <v>sábado</v>
      </c>
      <c r="D250" s="9">
        <v>45046</v>
      </c>
      <c r="E250" s="10">
        <f>datos_chargeback_2001_1!$D250-datos_chargeback_2001_1!$B250</f>
        <v>71</v>
      </c>
      <c r="F250" s="11">
        <f>datos_chargeback_2001_1!$G250/100</f>
        <v>362.15</v>
      </c>
      <c r="G250" s="12">
        <v>36215</v>
      </c>
      <c r="H250" s="11">
        <f t="shared" si="3"/>
        <v>0</v>
      </c>
      <c r="I250" s="11">
        <v>0</v>
      </c>
      <c r="J250" s="12" t="s">
        <v>38</v>
      </c>
      <c r="K250" s="12" t="s">
        <v>25</v>
      </c>
      <c r="L250" s="12" t="s">
        <v>26</v>
      </c>
      <c r="M250" s="12" t="s">
        <v>85</v>
      </c>
      <c r="N250" s="12" t="s">
        <v>42</v>
      </c>
      <c r="O250" s="12" t="s">
        <v>114</v>
      </c>
      <c r="P250" s="12" t="s">
        <v>30</v>
      </c>
      <c r="Q250" s="12" t="s">
        <v>44</v>
      </c>
      <c r="R250" s="12">
        <v>36215</v>
      </c>
      <c r="S250" s="12" t="s">
        <v>910</v>
      </c>
      <c r="T250" s="12" t="s">
        <v>61</v>
      </c>
      <c r="U250" s="11">
        <f>datos_chargeback_2001_1!$V250/100</f>
        <v>0</v>
      </c>
      <c r="V250" s="12">
        <v>0</v>
      </c>
      <c r="W250" s="11">
        <f>datos_chargeback_2001_1!$X250/100</f>
        <v>362.15</v>
      </c>
      <c r="X250" s="12">
        <v>36215</v>
      </c>
      <c r="Y250" s="11">
        <f>datos_chargeback_2001_1!$Z250/100</f>
        <v>0</v>
      </c>
      <c r="Z250" s="12">
        <v>0</v>
      </c>
      <c r="AA250" s="12" t="s">
        <v>911</v>
      </c>
      <c r="AB250" s="12" t="s">
        <v>35</v>
      </c>
      <c r="AC250" s="13" t="s">
        <v>35</v>
      </c>
      <c r="AD250" s="11">
        <f>datos_chargeback_2001_1!$AE250/100</f>
        <v>0</v>
      </c>
      <c r="AE250" s="12">
        <v>0</v>
      </c>
      <c r="AF250" s="12" t="s">
        <v>43</v>
      </c>
    </row>
    <row r="251" spans="1:32" x14ac:dyDescent="0.3">
      <c r="A251" s="34" t="s">
        <v>912</v>
      </c>
      <c r="B251" s="3">
        <v>44976</v>
      </c>
      <c r="C251" s="3" t="str">
        <f>TEXT(Tabla10[[#This Row],[Fecha de transacción]],"DDDD")</f>
        <v>domingo</v>
      </c>
      <c r="D251" s="3">
        <v>45054</v>
      </c>
      <c r="E251" s="4">
        <f>datos_chargeback_2001_1!$D251-datos_chargeback_2001_1!$B251</f>
        <v>78</v>
      </c>
      <c r="F251" s="5">
        <f>datos_chargeback_2001_1!$G251/100</f>
        <v>66.23</v>
      </c>
      <c r="G251" s="6">
        <v>6623</v>
      </c>
      <c r="H251" s="5">
        <f t="shared" si="3"/>
        <v>0</v>
      </c>
      <c r="I251" s="5">
        <v>1.34</v>
      </c>
      <c r="J251" s="6" t="s">
        <v>24</v>
      </c>
      <c r="K251" s="6" t="s">
        <v>25</v>
      </c>
      <c r="L251" s="6" t="s">
        <v>26</v>
      </c>
      <c r="M251" s="6" t="s">
        <v>93</v>
      </c>
      <c r="N251" s="6" t="s">
        <v>28</v>
      </c>
      <c r="O251" s="6" t="s">
        <v>53</v>
      </c>
      <c r="P251" s="6" t="s">
        <v>30</v>
      </c>
      <c r="Q251" s="6" t="s">
        <v>44</v>
      </c>
      <c r="R251" s="6">
        <v>66230</v>
      </c>
      <c r="S251" s="6" t="s">
        <v>687</v>
      </c>
      <c r="T251" s="6" t="s">
        <v>33</v>
      </c>
      <c r="U251" s="5">
        <f>datos_chargeback_2001_1!$V251/100</f>
        <v>0</v>
      </c>
      <c r="V251" s="6">
        <v>0</v>
      </c>
      <c r="W251" s="5">
        <f>datos_chargeback_2001_1!$X251/100</f>
        <v>0</v>
      </c>
      <c r="X251" s="6">
        <v>0</v>
      </c>
      <c r="Y251" s="5">
        <f>datos_chargeback_2001_1!$Z251/100</f>
        <v>662.3</v>
      </c>
      <c r="Z251" s="6">
        <v>66230</v>
      </c>
      <c r="AA251" s="6" t="s">
        <v>913</v>
      </c>
      <c r="AB251" s="6" t="s">
        <v>35</v>
      </c>
      <c r="AC251" s="7" t="s">
        <v>35</v>
      </c>
      <c r="AD251" s="5">
        <f>datos_chargeback_2001_1!$AE251/100</f>
        <v>0</v>
      </c>
      <c r="AE251" s="6">
        <v>0</v>
      </c>
      <c r="AF251" s="6" t="s">
        <v>64</v>
      </c>
    </row>
    <row r="252" spans="1:32" x14ac:dyDescent="0.3">
      <c r="A252" s="34" t="s">
        <v>914</v>
      </c>
      <c r="B252" s="3">
        <v>44977</v>
      </c>
      <c r="C252" s="3" t="str">
        <f>TEXT(Tabla10[[#This Row],[Fecha de transacción]],"DDDD")</f>
        <v>lunes</v>
      </c>
      <c r="D252" s="3">
        <v>45056</v>
      </c>
      <c r="E252" s="4">
        <f>datos_chargeback_2001_1!$D252-datos_chargeback_2001_1!$B252</f>
        <v>79</v>
      </c>
      <c r="F252" s="5">
        <f>datos_chargeback_2001_1!$G252/100</f>
        <v>526.01</v>
      </c>
      <c r="G252" s="6">
        <v>52601</v>
      </c>
      <c r="H252" s="5">
        <f t="shared" si="3"/>
        <v>0</v>
      </c>
      <c r="I252" s="5">
        <v>0.09</v>
      </c>
      <c r="J252" s="6" t="s">
        <v>38</v>
      </c>
      <c r="K252" s="6" t="s">
        <v>25</v>
      </c>
      <c r="L252" s="6" t="s">
        <v>119</v>
      </c>
      <c r="M252" s="6" t="s">
        <v>27</v>
      </c>
      <c r="N252" s="6" t="s">
        <v>42</v>
      </c>
      <c r="O252" s="6" t="s">
        <v>114</v>
      </c>
      <c r="P252" s="6" t="s">
        <v>54</v>
      </c>
      <c r="Q252" s="6" t="s">
        <v>66</v>
      </c>
      <c r="R252" s="6">
        <v>52601</v>
      </c>
      <c r="S252" s="6" t="s">
        <v>749</v>
      </c>
      <c r="T252" s="6" t="s">
        <v>46</v>
      </c>
      <c r="U252" s="5">
        <f>datos_chargeback_2001_1!$V252/100</f>
        <v>526.01</v>
      </c>
      <c r="V252" s="6">
        <v>52601</v>
      </c>
      <c r="W252" s="5">
        <f>datos_chargeback_2001_1!$X252/100</f>
        <v>0</v>
      </c>
      <c r="X252" s="6">
        <v>0</v>
      </c>
      <c r="Y252" s="5">
        <f>datos_chargeback_2001_1!$Z252/100</f>
        <v>0</v>
      </c>
      <c r="Z252" s="6">
        <v>0</v>
      </c>
      <c r="AA252" s="6" t="s">
        <v>915</v>
      </c>
      <c r="AB252" s="6" t="s">
        <v>35</v>
      </c>
      <c r="AC252" s="7" t="s">
        <v>35</v>
      </c>
      <c r="AD252" s="5">
        <f>datos_chargeback_2001_1!$AE252/100</f>
        <v>0</v>
      </c>
      <c r="AE252" s="6">
        <v>0</v>
      </c>
      <c r="AF252" s="6" t="s">
        <v>53</v>
      </c>
    </row>
    <row r="253" spans="1:32" x14ac:dyDescent="0.3">
      <c r="A253" s="34" t="s">
        <v>916</v>
      </c>
      <c r="B253" s="3">
        <v>44978</v>
      </c>
      <c r="C253" s="3" t="str">
        <f>TEXT(Tabla10[[#This Row],[Fecha de transacción]],"DDDD")</f>
        <v>martes</v>
      </c>
      <c r="D253" s="3">
        <v>45048</v>
      </c>
      <c r="E253" s="4">
        <f>datos_chargeback_2001_1!$D253-datos_chargeback_2001_1!$B253</f>
        <v>70</v>
      </c>
      <c r="F253" s="5">
        <f>datos_chargeback_2001_1!$G253/100</f>
        <v>154.69</v>
      </c>
      <c r="G253" s="6">
        <v>15469</v>
      </c>
      <c r="H253" s="5">
        <f t="shared" si="3"/>
        <v>0</v>
      </c>
      <c r="I253" s="5">
        <v>0</v>
      </c>
      <c r="J253" s="6" t="s">
        <v>38</v>
      </c>
      <c r="K253" s="6" t="s">
        <v>25</v>
      </c>
      <c r="L253" s="6" t="s">
        <v>26</v>
      </c>
      <c r="M253" s="6" t="s">
        <v>93</v>
      </c>
      <c r="N253" s="6" t="s">
        <v>28</v>
      </c>
      <c r="O253" s="6" t="s">
        <v>29</v>
      </c>
      <c r="P253" s="6" t="s">
        <v>54</v>
      </c>
      <c r="Q253" s="6" t="s">
        <v>44</v>
      </c>
      <c r="R253" s="6">
        <v>15469</v>
      </c>
      <c r="S253" s="6" t="s">
        <v>917</v>
      </c>
      <c r="T253" s="6" t="s">
        <v>33</v>
      </c>
      <c r="U253" s="5">
        <f>datos_chargeback_2001_1!$V253/100</f>
        <v>0</v>
      </c>
      <c r="V253" s="6">
        <v>0</v>
      </c>
      <c r="W253" s="5">
        <f>datos_chargeback_2001_1!$X253/100</f>
        <v>0</v>
      </c>
      <c r="X253" s="6">
        <v>0</v>
      </c>
      <c r="Y253" s="5">
        <f>datos_chargeback_2001_1!$Z253/100</f>
        <v>154.69</v>
      </c>
      <c r="Z253" s="6">
        <v>15469</v>
      </c>
      <c r="AA253" s="6" t="s">
        <v>918</v>
      </c>
      <c r="AB253" s="6" t="s">
        <v>35</v>
      </c>
      <c r="AC253" s="7" t="s">
        <v>35</v>
      </c>
      <c r="AD253" s="5">
        <f>datos_chargeback_2001_1!$AE253/100</f>
        <v>0</v>
      </c>
      <c r="AE253" s="6">
        <v>0</v>
      </c>
      <c r="AF253" s="6" t="s">
        <v>53</v>
      </c>
    </row>
    <row r="254" spans="1:32" x14ac:dyDescent="0.3">
      <c r="A254" s="35" t="s">
        <v>919</v>
      </c>
      <c r="B254" s="9">
        <v>44979</v>
      </c>
      <c r="C254" s="9" t="str">
        <f>TEXT(Tabla10[[#This Row],[Fecha de transacción]],"DDDD")</f>
        <v>miércoles</v>
      </c>
      <c r="D254" s="9">
        <v>45051</v>
      </c>
      <c r="E254" s="10">
        <f>datos_chargeback_2001_1!$D254-datos_chargeback_2001_1!$B254</f>
        <v>72</v>
      </c>
      <c r="F254" s="11">
        <f>datos_chargeback_2001_1!$G254/100</f>
        <v>654.16</v>
      </c>
      <c r="G254" s="12">
        <v>65416</v>
      </c>
      <c r="H254" s="11">
        <f t="shared" si="3"/>
        <v>0</v>
      </c>
      <c r="I254" s="11">
        <v>1.44</v>
      </c>
      <c r="J254" s="12" t="s">
        <v>38</v>
      </c>
      <c r="K254" s="12" t="s">
        <v>25</v>
      </c>
      <c r="L254" s="12" t="s">
        <v>80</v>
      </c>
      <c r="M254" s="12" t="s">
        <v>93</v>
      </c>
      <c r="N254" s="12" t="s">
        <v>42</v>
      </c>
      <c r="O254" s="12" t="s">
        <v>64</v>
      </c>
      <c r="P254" s="12" t="s">
        <v>30</v>
      </c>
      <c r="Q254" s="12" t="s">
        <v>31</v>
      </c>
      <c r="R254" s="12">
        <v>65416</v>
      </c>
      <c r="S254" s="12" t="s">
        <v>920</v>
      </c>
      <c r="T254" s="12" t="s">
        <v>116</v>
      </c>
      <c r="U254" s="11">
        <f>datos_chargeback_2001_1!$V254/100</f>
        <v>654.16</v>
      </c>
      <c r="V254" s="12">
        <v>65416</v>
      </c>
      <c r="W254" s="11">
        <f>datos_chargeback_2001_1!$X254/100</f>
        <v>0</v>
      </c>
      <c r="X254" s="12">
        <v>0</v>
      </c>
      <c r="Y254" s="11">
        <f>datos_chargeback_2001_1!$Z254/100</f>
        <v>0</v>
      </c>
      <c r="Z254" s="12">
        <v>0</v>
      </c>
      <c r="AA254" s="12" t="s">
        <v>921</v>
      </c>
      <c r="AB254" s="12" t="s">
        <v>35</v>
      </c>
      <c r="AC254" s="13" t="s">
        <v>35</v>
      </c>
      <c r="AD254" s="11">
        <f>datos_chargeback_2001_1!$AE254/100</f>
        <v>0</v>
      </c>
      <c r="AE254" s="12">
        <v>0</v>
      </c>
      <c r="AF254" s="12" t="s">
        <v>53</v>
      </c>
    </row>
    <row r="255" spans="1:32" x14ac:dyDescent="0.3">
      <c r="A255" s="36" t="s">
        <v>922</v>
      </c>
      <c r="B255" s="14">
        <v>44980</v>
      </c>
      <c r="C255" s="14" t="str">
        <f>TEXT(Tabla10[[#This Row],[Fecha de transacción]],"DDDD")</f>
        <v>jueves</v>
      </c>
      <c r="D255" s="14">
        <v>45067</v>
      </c>
      <c r="E255" s="15">
        <f>datos_chargeback_2001_1!$D255-datos_chargeback_2001_1!$B255</f>
        <v>87</v>
      </c>
      <c r="F255" s="16">
        <f>datos_chargeback_2001_1!$G255/100</f>
        <v>759.52</v>
      </c>
      <c r="G255" s="17">
        <v>75952</v>
      </c>
      <c r="H255" s="16">
        <f t="shared" si="3"/>
        <v>0</v>
      </c>
      <c r="I255" s="16">
        <v>1.19</v>
      </c>
      <c r="J255" s="17" t="s">
        <v>38</v>
      </c>
      <c r="K255" s="17" t="s">
        <v>25</v>
      </c>
      <c r="L255" s="17" t="s">
        <v>109</v>
      </c>
      <c r="M255" s="17" t="s">
        <v>59</v>
      </c>
      <c r="N255" s="17" t="s">
        <v>42</v>
      </c>
      <c r="O255" s="17" t="s">
        <v>64</v>
      </c>
      <c r="P255" s="17" t="s">
        <v>30</v>
      </c>
      <c r="Q255" s="17" t="s">
        <v>66</v>
      </c>
      <c r="R255" s="17">
        <v>75952</v>
      </c>
      <c r="S255" s="17" t="s">
        <v>923</v>
      </c>
      <c r="T255" s="17" t="s">
        <v>116</v>
      </c>
      <c r="U255" s="16">
        <f>datos_chargeback_2001_1!$V255/100</f>
        <v>759.52</v>
      </c>
      <c r="V255" s="17">
        <v>75952</v>
      </c>
      <c r="W255" s="16">
        <f>datos_chargeback_2001_1!$X255/100</f>
        <v>0</v>
      </c>
      <c r="X255" s="17">
        <v>0</v>
      </c>
      <c r="Y255" s="16">
        <f>datos_chargeback_2001_1!$Z255/100</f>
        <v>0</v>
      </c>
      <c r="Z255" s="17">
        <v>0</v>
      </c>
      <c r="AA255" s="17" t="s">
        <v>924</v>
      </c>
      <c r="AB255" s="17" t="s">
        <v>48</v>
      </c>
      <c r="AC255" s="18">
        <v>44980</v>
      </c>
      <c r="AD255" s="16">
        <f>datos_chargeback_2001_1!$AE255/100</f>
        <v>368.07</v>
      </c>
      <c r="AE255" s="17">
        <v>36807</v>
      </c>
      <c r="AF255" s="17" t="s">
        <v>53</v>
      </c>
    </row>
    <row r="256" spans="1:32" x14ac:dyDescent="0.3">
      <c r="A256" s="34" t="s">
        <v>925</v>
      </c>
      <c r="B256" s="3">
        <v>44981</v>
      </c>
      <c r="C256" s="3" t="str">
        <f>TEXT(Tabla10[[#This Row],[Fecha de transacción]],"DDDD")</f>
        <v>viernes</v>
      </c>
      <c r="D256" s="3">
        <v>45052</v>
      </c>
      <c r="E256" s="4">
        <f>datos_chargeback_2001_1!$D256-datos_chargeback_2001_1!$B256</f>
        <v>71</v>
      </c>
      <c r="F256" s="5">
        <f>datos_chargeback_2001_1!$G256/100</f>
        <v>27.94</v>
      </c>
      <c r="G256" s="6">
        <v>2794</v>
      </c>
      <c r="H256" s="5">
        <f t="shared" si="3"/>
        <v>0</v>
      </c>
      <c r="I256" s="5">
        <v>1.44</v>
      </c>
      <c r="J256" s="6" t="s">
        <v>24</v>
      </c>
      <c r="K256" s="6" t="s">
        <v>25</v>
      </c>
      <c r="L256" s="6" t="s">
        <v>40</v>
      </c>
      <c r="M256" s="6" t="s">
        <v>41</v>
      </c>
      <c r="N256" s="6" t="s">
        <v>42</v>
      </c>
      <c r="O256" s="6" t="s">
        <v>50</v>
      </c>
      <c r="P256" s="6" t="s">
        <v>54</v>
      </c>
      <c r="Q256" s="6" t="s">
        <v>31</v>
      </c>
      <c r="R256" s="6">
        <v>2794</v>
      </c>
      <c r="S256" s="6" t="s">
        <v>926</v>
      </c>
      <c r="T256" s="6" t="s">
        <v>61</v>
      </c>
      <c r="U256" s="5">
        <f>datos_chargeback_2001_1!$V256/100</f>
        <v>0</v>
      </c>
      <c r="V256" s="6">
        <v>0</v>
      </c>
      <c r="W256" s="5">
        <f>datos_chargeback_2001_1!$X256/100</f>
        <v>27.94</v>
      </c>
      <c r="X256" s="6">
        <v>2794</v>
      </c>
      <c r="Y256" s="5">
        <f>datos_chargeback_2001_1!$Z256/100</f>
        <v>0</v>
      </c>
      <c r="Z256" s="6">
        <v>0</v>
      </c>
      <c r="AA256" s="6" t="s">
        <v>927</v>
      </c>
      <c r="AB256" s="6" t="s">
        <v>48</v>
      </c>
      <c r="AC256" s="8">
        <v>44981</v>
      </c>
      <c r="AD256" s="5">
        <f>datos_chargeback_2001_1!$AE256/100</f>
        <v>52.85</v>
      </c>
      <c r="AE256" s="6">
        <v>5285</v>
      </c>
      <c r="AF256" s="6" t="s">
        <v>53</v>
      </c>
    </row>
    <row r="257" spans="1:32" x14ac:dyDescent="0.3">
      <c r="A257" s="34" t="s">
        <v>929</v>
      </c>
      <c r="B257" s="3">
        <v>44982</v>
      </c>
      <c r="C257" s="3" t="str">
        <f>TEXT(Tabla10[[#This Row],[Fecha de transacción]],"DDDD")</f>
        <v>sábado</v>
      </c>
      <c r="D257" s="3">
        <v>45060</v>
      </c>
      <c r="E257" s="4">
        <f>datos_chargeback_2001_1!$D257-datos_chargeback_2001_1!$B257</f>
        <v>78</v>
      </c>
      <c r="F257" s="5">
        <f>datos_chargeback_2001_1!$G257/100</f>
        <v>167.51</v>
      </c>
      <c r="G257" s="6">
        <v>16751</v>
      </c>
      <c r="H257" s="5">
        <f t="shared" si="3"/>
        <v>0</v>
      </c>
      <c r="I257" s="5">
        <v>1.24</v>
      </c>
      <c r="J257" s="6" t="s">
        <v>24</v>
      </c>
      <c r="K257" s="6" t="s">
        <v>25</v>
      </c>
      <c r="L257" s="6" t="s">
        <v>80</v>
      </c>
      <c r="M257" s="6" t="s">
        <v>52</v>
      </c>
      <c r="N257" s="6" t="s">
        <v>42</v>
      </c>
      <c r="O257" s="6" t="s">
        <v>64</v>
      </c>
      <c r="P257" s="6" t="s">
        <v>30</v>
      </c>
      <c r="Q257" s="6" t="s">
        <v>75</v>
      </c>
      <c r="R257" s="6">
        <v>16751</v>
      </c>
      <c r="S257" s="6" t="s">
        <v>930</v>
      </c>
      <c r="T257" s="6" t="s">
        <v>46</v>
      </c>
      <c r="U257" s="5">
        <f>datos_chargeback_2001_1!$V257/100</f>
        <v>167.51</v>
      </c>
      <c r="V257" s="6">
        <v>16751</v>
      </c>
      <c r="W257" s="5">
        <f>datos_chargeback_2001_1!$X257/100</f>
        <v>0</v>
      </c>
      <c r="X257" s="6">
        <v>0</v>
      </c>
      <c r="Y257" s="5">
        <f>datos_chargeback_2001_1!$Z257/100</f>
        <v>0</v>
      </c>
      <c r="Z257" s="6">
        <v>0</v>
      </c>
      <c r="AA257" s="6" t="s">
        <v>931</v>
      </c>
      <c r="AB257" s="6" t="s">
        <v>35</v>
      </c>
      <c r="AC257" s="7" t="s">
        <v>35</v>
      </c>
      <c r="AD257" s="5">
        <f>datos_chargeback_2001_1!$AE257/100</f>
        <v>0</v>
      </c>
      <c r="AE257" s="6">
        <v>0</v>
      </c>
      <c r="AF257" s="6" t="s">
        <v>29</v>
      </c>
    </row>
    <row r="258" spans="1:32" x14ac:dyDescent="0.3">
      <c r="A258" s="35" t="s">
        <v>932</v>
      </c>
      <c r="B258" s="9">
        <v>44983</v>
      </c>
      <c r="C258" s="9" t="str">
        <f>TEXT(Tabla10[[#This Row],[Fecha de transacción]],"DDDD")</f>
        <v>domingo</v>
      </c>
      <c r="D258" s="9">
        <v>45064</v>
      </c>
      <c r="E258" s="10">
        <f>datos_chargeback_2001_1!$D258-datos_chargeback_2001_1!$B258</f>
        <v>81</v>
      </c>
      <c r="F258" s="11">
        <f>datos_chargeback_2001_1!$G258/100</f>
        <v>88.38</v>
      </c>
      <c r="G258" s="12">
        <v>8838</v>
      </c>
      <c r="H258" s="11">
        <f t="shared" ref="H258:H321" si="4">IF(COUNTIF($A$2:$A$1373,A258)=1,0,IF(F258=_xlfn.AGGREGATE(14,6,$F$2:$F$1373/($A$2:$A$1373=A258),1),_xlfn.AGGREGATE(15,6,$F$2:$F$1373/($A$2:$A$1373=A258),1),""))</f>
        <v>0</v>
      </c>
      <c r="I258" s="11">
        <v>0</v>
      </c>
      <c r="J258" s="12" t="s">
        <v>24</v>
      </c>
      <c r="K258" s="12" t="s">
        <v>25</v>
      </c>
      <c r="L258" s="12" t="s">
        <v>80</v>
      </c>
      <c r="M258" s="12" t="s">
        <v>93</v>
      </c>
      <c r="N258" s="12" t="s">
        <v>42</v>
      </c>
      <c r="O258" s="12" t="s">
        <v>29</v>
      </c>
      <c r="P258" s="12" t="s">
        <v>30</v>
      </c>
      <c r="Q258" s="12" t="s">
        <v>31</v>
      </c>
      <c r="R258" s="12">
        <v>8838</v>
      </c>
      <c r="S258" s="12" t="s">
        <v>933</v>
      </c>
      <c r="T258" s="12" t="s">
        <v>46</v>
      </c>
      <c r="U258" s="11">
        <f>datos_chargeback_2001_1!$V258/100</f>
        <v>88.38</v>
      </c>
      <c r="V258" s="12">
        <v>8838</v>
      </c>
      <c r="W258" s="11">
        <f>datos_chargeback_2001_1!$X258/100</f>
        <v>0</v>
      </c>
      <c r="X258" s="12">
        <v>0</v>
      </c>
      <c r="Y258" s="11">
        <f>datos_chargeback_2001_1!$Z258/100</f>
        <v>0</v>
      </c>
      <c r="Z258" s="12">
        <v>0</v>
      </c>
      <c r="AA258" s="12" t="s">
        <v>934</v>
      </c>
      <c r="AB258" s="12" t="s">
        <v>48</v>
      </c>
      <c r="AC258" s="19">
        <v>44983</v>
      </c>
      <c r="AD258" s="11">
        <f>datos_chargeback_2001_1!$AE258/100</f>
        <v>601.32000000000005</v>
      </c>
      <c r="AE258" s="12">
        <v>60132</v>
      </c>
      <c r="AF258" s="12" t="s">
        <v>50</v>
      </c>
    </row>
    <row r="259" spans="1:32" x14ac:dyDescent="0.3">
      <c r="A259" s="34" t="s">
        <v>936</v>
      </c>
      <c r="B259" s="3">
        <v>44984</v>
      </c>
      <c r="C259" s="3" t="str">
        <f>TEXT(Tabla10[[#This Row],[Fecha de transacción]],"DDDD")</f>
        <v>lunes</v>
      </c>
      <c r="D259" s="3">
        <v>45071</v>
      </c>
      <c r="E259" s="4">
        <f>datos_chargeback_2001_1!$D259-datos_chargeback_2001_1!$B259</f>
        <v>87</v>
      </c>
      <c r="F259" s="5">
        <f>datos_chargeback_2001_1!$G259/100</f>
        <v>747.67</v>
      </c>
      <c r="G259" s="6">
        <v>74767</v>
      </c>
      <c r="H259" s="5">
        <f t="shared" si="4"/>
        <v>0</v>
      </c>
      <c r="I259" s="5">
        <v>0.96</v>
      </c>
      <c r="J259" s="6" t="s">
        <v>24</v>
      </c>
      <c r="K259" s="6" t="s">
        <v>25</v>
      </c>
      <c r="L259" s="6" t="s">
        <v>40</v>
      </c>
      <c r="M259" s="6" t="s">
        <v>93</v>
      </c>
      <c r="N259" s="6" t="s">
        <v>42</v>
      </c>
      <c r="O259" s="6" t="s">
        <v>43</v>
      </c>
      <c r="P259" s="6" t="s">
        <v>54</v>
      </c>
      <c r="Q259" s="6" t="s">
        <v>66</v>
      </c>
      <c r="R259" s="6">
        <v>74767</v>
      </c>
      <c r="S259" s="6" t="s">
        <v>937</v>
      </c>
      <c r="T259" s="6" t="s">
        <v>61</v>
      </c>
      <c r="U259" s="5">
        <f>datos_chargeback_2001_1!$V259/100</f>
        <v>0</v>
      </c>
      <c r="V259" s="6">
        <v>0</v>
      </c>
      <c r="W259" s="5">
        <f>datos_chargeback_2001_1!$X259/100</f>
        <v>747.67</v>
      </c>
      <c r="X259" s="6">
        <v>74767</v>
      </c>
      <c r="Y259" s="5">
        <f>datos_chargeback_2001_1!$Z259/100</f>
        <v>0</v>
      </c>
      <c r="Z259" s="6">
        <v>0</v>
      </c>
      <c r="AA259" s="6" t="s">
        <v>938</v>
      </c>
      <c r="AB259" s="6" t="s">
        <v>35</v>
      </c>
      <c r="AC259" s="7" t="s">
        <v>35</v>
      </c>
      <c r="AD259" s="5">
        <f>datos_chargeback_2001_1!$AE259/100</f>
        <v>0</v>
      </c>
      <c r="AE259" s="6">
        <v>0</v>
      </c>
      <c r="AF259" s="6" t="s">
        <v>29</v>
      </c>
    </row>
    <row r="260" spans="1:32" x14ac:dyDescent="0.3">
      <c r="A260" s="34" t="s">
        <v>939</v>
      </c>
      <c r="B260" s="3">
        <v>44985</v>
      </c>
      <c r="C260" s="3" t="str">
        <f>TEXT(Tabla10[[#This Row],[Fecha de transacción]],"DDDD")</f>
        <v>martes</v>
      </c>
      <c r="D260" s="3">
        <v>45072</v>
      </c>
      <c r="E260" s="4">
        <f>datos_chargeback_2001_1!$D260-datos_chargeback_2001_1!$B260</f>
        <v>87</v>
      </c>
      <c r="F260" s="5">
        <f>datos_chargeback_2001_1!$G260/100</f>
        <v>801.28</v>
      </c>
      <c r="G260" s="6">
        <v>80128</v>
      </c>
      <c r="H260" s="5">
        <f t="shared" si="4"/>
        <v>0</v>
      </c>
      <c r="I260" s="5">
        <v>1.0900000000000001</v>
      </c>
      <c r="J260" s="6" t="s">
        <v>38</v>
      </c>
      <c r="K260" s="6" t="s">
        <v>25</v>
      </c>
      <c r="L260" s="6" t="s">
        <v>26</v>
      </c>
      <c r="M260" s="6" t="s">
        <v>52</v>
      </c>
      <c r="N260" s="6" t="s">
        <v>42</v>
      </c>
      <c r="O260" s="6" t="s">
        <v>50</v>
      </c>
      <c r="P260" s="6" t="s">
        <v>54</v>
      </c>
      <c r="Q260" s="6" t="s">
        <v>44</v>
      </c>
      <c r="R260" s="6">
        <v>80128</v>
      </c>
      <c r="S260" s="6" t="s">
        <v>940</v>
      </c>
      <c r="T260" s="6" t="s">
        <v>61</v>
      </c>
      <c r="U260" s="5">
        <f>datos_chargeback_2001_1!$V260/100</f>
        <v>0</v>
      </c>
      <c r="V260" s="6">
        <v>0</v>
      </c>
      <c r="W260" s="5">
        <f>datos_chargeback_2001_1!$X260/100</f>
        <v>801.28</v>
      </c>
      <c r="X260" s="6">
        <v>80128</v>
      </c>
      <c r="Y260" s="5">
        <f>datos_chargeback_2001_1!$Z260/100</f>
        <v>0</v>
      </c>
      <c r="Z260" s="6">
        <v>0</v>
      </c>
      <c r="AA260" s="6" t="s">
        <v>941</v>
      </c>
      <c r="AB260" s="6" t="s">
        <v>48</v>
      </c>
      <c r="AC260" s="8">
        <v>44985</v>
      </c>
      <c r="AD260" s="5">
        <f>datos_chargeback_2001_1!$AE260/100</f>
        <v>348.28</v>
      </c>
      <c r="AE260" s="6">
        <v>34828</v>
      </c>
      <c r="AF260" s="6" t="s">
        <v>53</v>
      </c>
    </row>
    <row r="261" spans="1:32" x14ac:dyDescent="0.3">
      <c r="A261" s="34" t="s">
        <v>942</v>
      </c>
      <c r="B261" s="3">
        <v>44986</v>
      </c>
      <c r="C261" s="3" t="str">
        <f>TEXT(Tabla10[[#This Row],[Fecha de transacción]],"DDDD")</f>
        <v>miércoles</v>
      </c>
      <c r="D261" s="3">
        <v>45076</v>
      </c>
      <c r="E261" s="4">
        <f>datos_chargeback_2001_1!$D261-datos_chargeback_2001_1!$B261</f>
        <v>90</v>
      </c>
      <c r="F261" s="5">
        <f>datos_chargeback_2001_1!$G261/100</f>
        <v>253.78</v>
      </c>
      <c r="G261" s="6">
        <v>25378</v>
      </c>
      <c r="H261" s="5">
        <f t="shared" si="4"/>
        <v>0</v>
      </c>
      <c r="I261" s="5">
        <v>0.89</v>
      </c>
      <c r="J261" s="6" t="s">
        <v>24</v>
      </c>
      <c r="K261" s="6" t="s">
        <v>25</v>
      </c>
      <c r="L261" s="6" t="s">
        <v>40</v>
      </c>
      <c r="M261" s="6" t="s">
        <v>27</v>
      </c>
      <c r="N261" s="6" t="s">
        <v>42</v>
      </c>
      <c r="O261" s="6" t="s">
        <v>50</v>
      </c>
      <c r="P261" s="6" t="s">
        <v>30</v>
      </c>
      <c r="Q261" s="6" t="s">
        <v>55</v>
      </c>
      <c r="R261" s="6">
        <v>25378</v>
      </c>
      <c r="S261" s="6" t="s">
        <v>943</v>
      </c>
      <c r="T261" s="6" t="s">
        <v>116</v>
      </c>
      <c r="U261" s="5">
        <f>datos_chargeback_2001_1!$V261/100</f>
        <v>253.78</v>
      </c>
      <c r="V261" s="6">
        <v>25378</v>
      </c>
      <c r="W261" s="5">
        <f>datos_chargeback_2001_1!$X261/100</f>
        <v>0</v>
      </c>
      <c r="X261" s="6">
        <v>0</v>
      </c>
      <c r="Y261" s="5">
        <f>datos_chargeback_2001_1!$Z261/100</f>
        <v>0</v>
      </c>
      <c r="Z261" s="6">
        <v>0</v>
      </c>
      <c r="AA261" s="6" t="s">
        <v>944</v>
      </c>
      <c r="AB261" s="6" t="s">
        <v>35</v>
      </c>
      <c r="AC261" s="7" t="s">
        <v>35</v>
      </c>
      <c r="AD261" s="5">
        <f>datos_chargeback_2001_1!$AE261/100</f>
        <v>0</v>
      </c>
      <c r="AE261" s="6">
        <v>0</v>
      </c>
      <c r="AF261" s="6" t="s">
        <v>64</v>
      </c>
    </row>
    <row r="262" spans="1:32" x14ac:dyDescent="0.3">
      <c r="A262" s="34" t="s">
        <v>945</v>
      </c>
      <c r="B262" s="3">
        <v>44987</v>
      </c>
      <c r="C262" s="3" t="str">
        <f>TEXT(Tabla10[[#This Row],[Fecha de transacción]],"DDDD")</f>
        <v>jueves</v>
      </c>
      <c r="D262" s="3">
        <v>45058</v>
      </c>
      <c r="E262" s="4">
        <f>datos_chargeback_2001_1!$D262-datos_chargeback_2001_1!$B262</f>
        <v>71</v>
      </c>
      <c r="F262" s="5">
        <f>datos_chargeback_2001_1!$G262/100</f>
        <v>68.83</v>
      </c>
      <c r="G262" s="6">
        <v>6883</v>
      </c>
      <c r="H262" s="5">
        <f t="shared" si="4"/>
        <v>0</v>
      </c>
      <c r="I262" s="5">
        <v>0</v>
      </c>
      <c r="J262" s="6" t="s">
        <v>38</v>
      </c>
      <c r="K262" s="6" t="s">
        <v>25</v>
      </c>
      <c r="L262" s="6" t="s">
        <v>40</v>
      </c>
      <c r="M262" s="6" t="s">
        <v>41</v>
      </c>
      <c r="N262" s="6" t="s">
        <v>42</v>
      </c>
      <c r="O262" s="6" t="s">
        <v>50</v>
      </c>
      <c r="P262" s="6" t="s">
        <v>54</v>
      </c>
      <c r="Q262" s="6" t="s">
        <v>66</v>
      </c>
      <c r="R262" s="6">
        <v>68830</v>
      </c>
      <c r="S262" s="6" t="s">
        <v>946</v>
      </c>
      <c r="T262" s="6" t="s">
        <v>61</v>
      </c>
      <c r="U262" s="5">
        <f>datos_chargeback_2001_1!$V262/100</f>
        <v>0</v>
      </c>
      <c r="V262" s="6">
        <v>0</v>
      </c>
      <c r="W262" s="5">
        <f>datos_chargeback_2001_1!$X262/100</f>
        <v>688.3</v>
      </c>
      <c r="X262" s="6">
        <v>68830</v>
      </c>
      <c r="Y262" s="5">
        <f>datos_chargeback_2001_1!$Z262/100</f>
        <v>0</v>
      </c>
      <c r="Z262" s="6">
        <v>0</v>
      </c>
      <c r="AA262" s="6" t="s">
        <v>947</v>
      </c>
      <c r="AB262" s="6" t="s">
        <v>48</v>
      </c>
      <c r="AC262" s="8">
        <v>44987</v>
      </c>
      <c r="AD262" s="5">
        <f>datos_chargeback_2001_1!$AE262/100</f>
        <v>13.25</v>
      </c>
      <c r="AE262" s="6">
        <v>1325</v>
      </c>
      <c r="AF262" s="6" t="s">
        <v>64</v>
      </c>
    </row>
    <row r="263" spans="1:32" x14ac:dyDescent="0.3">
      <c r="A263" s="34" t="s">
        <v>948</v>
      </c>
      <c r="B263" s="3">
        <v>44988</v>
      </c>
      <c r="C263" s="3" t="str">
        <f>TEXT(Tabla10[[#This Row],[Fecha de transacción]],"DDDD")</f>
        <v>viernes</v>
      </c>
      <c r="D263" s="3">
        <v>45067</v>
      </c>
      <c r="E263" s="4">
        <f>datos_chargeback_2001_1!$D263-datos_chargeback_2001_1!$B263</f>
        <v>79</v>
      </c>
      <c r="F263" s="5">
        <f>datos_chargeback_2001_1!$G263/100</f>
        <v>206.84</v>
      </c>
      <c r="G263" s="6">
        <v>20684</v>
      </c>
      <c r="H263" s="5">
        <f t="shared" si="4"/>
        <v>0</v>
      </c>
      <c r="I263" s="5">
        <v>1.44</v>
      </c>
      <c r="J263" s="6" t="s">
        <v>24</v>
      </c>
      <c r="K263" s="6" t="s">
        <v>25</v>
      </c>
      <c r="L263" s="6" t="s">
        <v>26</v>
      </c>
      <c r="M263" s="6" t="s">
        <v>41</v>
      </c>
      <c r="N263" s="6" t="s">
        <v>42</v>
      </c>
      <c r="O263" s="6" t="s">
        <v>43</v>
      </c>
      <c r="P263" s="6" t="s">
        <v>54</v>
      </c>
      <c r="Q263" s="6" t="s">
        <v>31</v>
      </c>
      <c r="R263" s="6">
        <v>20684</v>
      </c>
      <c r="S263" s="6" t="s">
        <v>949</v>
      </c>
      <c r="T263" s="6" t="s">
        <v>116</v>
      </c>
      <c r="U263" s="5">
        <f>datos_chargeback_2001_1!$V263/100</f>
        <v>206.84</v>
      </c>
      <c r="V263" s="6">
        <v>20684</v>
      </c>
      <c r="W263" s="5">
        <f>datos_chargeback_2001_1!$X263/100</f>
        <v>0</v>
      </c>
      <c r="X263" s="6">
        <v>0</v>
      </c>
      <c r="Y263" s="5">
        <f>datos_chargeback_2001_1!$Z263/100</f>
        <v>0</v>
      </c>
      <c r="Z263" s="6">
        <v>0</v>
      </c>
      <c r="AA263" s="6" t="s">
        <v>950</v>
      </c>
      <c r="AB263" s="6" t="s">
        <v>35</v>
      </c>
      <c r="AC263" s="7" t="s">
        <v>35</v>
      </c>
      <c r="AD263" s="5">
        <f>datos_chargeback_2001_1!$AE263/100</f>
        <v>0</v>
      </c>
      <c r="AE263" s="6">
        <v>0</v>
      </c>
      <c r="AF263" s="6" t="s">
        <v>53</v>
      </c>
    </row>
    <row r="264" spans="1:32" x14ac:dyDescent="0.3">
      <c r="A264" s="35" t="s">
        <v>951</v>
      </c>
      <c r="B264" s="9">
        <v>44989</v>
      </c>
      <c r="C264" s="9" t="str">
        <f>TEXT(Tabla10[[#This Row],[Fecha de transacción]],"DDDD")</f>
        <v>sábado</v>
      </c>
      <c r="D264" s="9">
        <v>45055</v>
      </c>
      <c r="E264" s="10">
        <f>datos_chargeback_2001_1!$D264-datos_chargeback_2001_1!$B264</f>
        <v>66</v>
      </c>
      <c r="F264" s="11">
        <f>datos_chargeback_2001_1!$G264/100</f>
        <v>27.59</v>
      </c>
      <c r="G264" s="12">
        <v>2759</v>
      </c>
      <c r="H264" s="11">
        <f t="shared" si="4"/>
        <v>0</v>
      </c>
      <c r="I264" s="11">
        <v>0</v>
      </c>
      <c r="J264" s="12" t="s">
        <v>24</v>
      </c>
      <c r="K264" s="12" t="s">
        <v>25</v>
      </c>
      <c r="L264" s="12" t="s">
        <v>26</v>
      </c>
      <c r="M264" s="12" t="s">
        <v>59</v>
      </c>
      <c r="N264" s="12" t="s">
        <v>42</v>
      </c>
      <c r="O264" s="12" t="s">
        <v>53</v>
      </c>
      <c r="P264" s="12" t="s">
        <v>30</v>
      </c>
      <c r="Q264" s="12" t="s">
        <v>44</v>
      </c>
      <c r="R264" s="12">
        <v>2759</v>
      </c>
      <c r="S264" s="12" t="s">
        <v>952</v>
      </c>
      <c r="T264" s="12" t="s">
        <v>61</v>
      </c>
      <c r="U264" s="11">
        <f>datos_chargeback_2001_1!$V264/100</f>
        <v>0</v>
      </c>
      <c r="V264" s="12">
        <v>0</v>
      </c>
      <c r="W264" s="11">
        <f>datos_chargeback_2001_1!$X264/100</f>
        <v>27.59</v>
      </c>
      <c r="X264" s="12">
        <v>2759</v>
      </c>
      <c r="Y264" s="11">
        <f>datos_chargeback_2001_1!$Z264/100</f>
        <v>0</v>
      </c>
      <c r="Z264" s="12">
        <v>0</v>
      </c>
      <c r="AA264" s="12" t="s">
        <v>953</v>
      </c>
      <c r="AB264" s="12" t="s">
        <v>48</v>
      </c>
      <c r="AC264" s="19">
        <v>44989</v>
      </c>
      <c r="AD264" s="11">
        <f>datos_chargeback_2001_1!$AE264/100</f>
        <v>747.24</v>
      </c>
      <c r="AE264" s="12">
        <v>74724</v>
      </c>
      <c r="AF264" s="12" t="s">
        <v>53</v>
      </c>
    </row>
    <row r="265" spans="1:32" x14ac:dyDescent="0.3">
      <c r="A265" s="34" t="s">
        <v>955</v>
      </c>
      <c r="B265" s="3">
        <v>44990</v>
      </c>
      <c r="C265" s="3" t="str">
        <f>TEXT(Tabla10[[#This Row],[Fecha de transacción]],"DDDD")</f>
        <v>domingo</v>
      </c>
      <c r="D265" s="3">
        <v>45076</v>
      </c>
      <c r="E265" s="4">
        <f>datos_chargeback_2001_1!$D265-datos_chargeback_2001_1!$B265</f>
        <v>86</v>
      </c>
      <c r="F265" s="5">
        <f>datos_chargeback_2001_1!$G265/100</f>
        <v>544.69000000000005</v>
      </c>
      <c r="G265" s="6">
        <v>54469</v>
      </c>
      <c r="H265" s="5">
        <f t="shared" si="4"/>
        <v>0</v>
      </c>
      <c r="I265" s="5">
        <v>0</v>
      </c>
      <c r="J265" s="6" t="s">
        <v>24</v>
      </c>
      <c r="K265" s="6" t="s">
        <v>25</v>
      </c>
      <c r="L265" s="6" t="s">
        <v>80</v>
      </c>
      <c r="M265" s="6" t="s">
        <v>85</v>
      </c>
      <c r="N265" s="6" t="s">
        <v>42</v>
      </c>
      <c r="O265" s="6" t="s">
        <v>70</v>
      </c>
      <c r="P265" s="6" t="s">
        <v>54</v>
      </c>
      <c r="Q265" s="6" t="s">
        <v>44</v>
      </c>
      <c r="R265" s="6">
        <v>54469</v>
      </c>
      <c r="S265" s="6" t="s">
        <v>956</v>
      </c>
      <c r="T265" s="6" t="s">
        <v>46</v>
      </c>
      <c r="U265" s="5">
        <f>datos_chargeback_2001_1!$V265/100</f>
        <v>544.69000000000005</v>
      </c>
      <c r="V265" s="6">
        <v>54469</v>
      </c>
      <c r="W265" s="5">
        <f>datos_chargeback_2001_1!$X265/100</f>
        <v>0</v>
      </c>
      <c r="X265" s="6">
        <v>0</v>
      </c>
      <c r="Y265" s="5">
        <f>datos_chargeback_2001_1!$Z265/100</f>
        <v>0</v>
      </c>
      <c r="Z265" s="6">
        <v>0</v>
      </c>
      <c r="AA265" s="6" t="s">
        <v>957</v>
      </c>
      <c r="AB265" s="6" t="s">
        <v>35</v>
      </c>
      <c r="AC265" s="7" t="s">
        <v>35</v>
      </c>
      <c r="AD265" s="5">
        <f>datos_chargeback_2001_1!$AE265/100</f>
        <v>0</v>
      </c>
      <c r="AE265" s="6">
        <v>0</v>
      </c>
      <c r="AF265" s="6" t="s">
        <v>50</v>
      </c>
    </row>
    <row r="266" spans="1:32" x14ac:dyDescent="0.3">
      <c r="A266" s="35" t="s">
        <v>958</v>
      </c>
      <c r="B266" s="9">
        <v>44991</v>
      </c>
      <c r="C266" s="9" t="str">
        <f>TEXT(Tabla10[[#This Row],[Fecha de transacción]],"DDDD")</f>
        <v>lunes</v>
      </c>
      <c r="D266" s="9">
        <v>45079</v>
      </c>
      <c r="E266" s="10">
        <f>datos_chargeback_2001_1!$D266-datos_chargeback_2001_1!$B266</f>
        <v>88</v>
      </c>
      <c r="F266" s="11">
        <f>datos_chargeback_2001_1!$G266/100</f>
        <v>942.65</v>
      </c>
      <c r="G266" s="12">
        <v>94265</v>
      </c>
      <c r="H266" s="11">
        <f t="shared" si="4"/>
        <v>0</v>
      </c>
      <c r="I266" s="11">
        <v>1.44</v>
      </c>
      <c r="J266" s="12" t="s">
        <v>38</v>
      </c>
      <c r="K266" s="12" t="s">
        <v>25</v>
      </c>
      <c r="L266" s="12" t="s">
        <v>74</v>
      </c>
      <c r="M266" s="12" t="s">
        <v>59</v>
      </c>
      <c r="N266" s="12" t="s">
        <v>42</v>
      </c>
      <c r="O266" s="12" t="s">
        <v>64</v>
      </c>
      <c r="P266" s="12" t="s">
        <v>30</v>
      </c>
      <c r="Q266" s="12" t="s">
        <v>66</v>
      </c>
      <c r="R266" s="12">
        <v>94265</v>
      </c>
      <c r="S266" s="12" t="s">
        <v>959</v>
      </c>
      <c r="T266" s="12" t="s">
        <v>116</v>
      </c>
      <c r="U266" s="11">
        <f>datos_chargeback_2001_1!$V266/100</f>
        <v>942.65</v>
      </c>
      <c r="V266" s="12">
        <v>94265</v>
      </c>
      <c r="W266" s="11">
        <f>datos_chargeback_2001_1!$X266/100</f>
        <v>0</v>
      </c>
      <c r="X266" s="12">
        <v>0</v>
      </c>
      <c r="Y266" s="11">
        <f>datos_chargeback_2001_1!$Z266/100</f>
        <v>0</v>
      </c>
      <c r="Z266" s="12">
        <v>0</v>
      </c>
      <c r="AA266" s="12" t="s">
        <v>960</v>
      </c>
      <c r="AB266" s="12" t="s">
        <v>48</v>
      </c>
      <c r="AC266" s="19">
        <v>44991</v>
      </c>
      <c r="AD266" s="11">
        <f>datos_chargeback_2001_1!$AE266/100</f>
        <v>717.88</v>
      </c>
      <c r="AE266" s="12">
        <v>71788</v>
      </c>
      <c r="AF266" s="12" t="s">
        <v>64</v>
      </c>
    </row>
    <row r="267" spans="1:32" x14ac:dyDescent="0.3">
      <c r="A267" s="36" t="s">
        <v>961</v>
      </c>
      <c r="B267" s="14">
        <v>44992</v>
      </c>
      <c r="C267" s="14" t="str">
        <f>TEXT(Tabla10[[#This Row],[Fecha de transacción]],"DDDD")</f>
        <v>martes</v>
      </c>
      <c r="D267" s="14">
        <v>45071</v>
      </c>
      <c r="E267" s="15">
        <f>datos_chargeback_2001_1!$D267-datos_chargeback_2001_1!$B267</f>
        <v>79</v>
      </c>
      <c r="F267" s="16">
        <f>datos_chargeback_2001_1!$G267/100</f>
        <v>69.75</v>
      </c>
      <c r="G267" s="17">
        <v>6975</v>
      </c>
      <c r="H267" s="16">
        <f t="shared" si="4"/>
        <v>0</v>
      </c>
      <c r="I267" s="16">
        <v>1.44</v>
      </c>
      <c r="J267" s="17" t="s">
        <v>24</v>
      </c>
      <c r="K267" s="17" t="s">
        <v>25</v>
      </c>
      <c r="L267" s="17" t="s">
        <v>40</v>
      </c>
      <c r="M267" s="17" t="s">
        <v>52</v>
      </c>
      <c r="N267" s="17" t="s">
        <v>42</v>
      </c>
      <c r="O267" s="17" t="s">
        <v>64</v>
      </c>
      <c r="P267" s="17" t="s">
        <v>54</v>
      </c>
      <c r="Q267" s="17" t="s">
        <v>55</v>
      </c>
      <c r="R267" s="17">
        <v>6975</v>
      </c>
      <c r="S267" s="17" t="s">
        <v>962</v>
      </c>
      <c r="T267" s="17" t="s">
        <v>61</v>
      </c>
      <c r="U267" s="16">
        <f>datos_chargeback_2001_1!$V267/100</f>
        <v>0</v>
      </c>
      <c r="V267" s="17">
        <v>0</v>
      </c>
      <c r="W267" s="16">
        <f>datos_chargeback_2001_1!$X267/100</f>
        <v>69.75</v>
      </c>
      <c r="X267" s="17">
        <v>6975</v>
      </c>
      <c r="Y267" s="16">
        <f>datos_chargeback_2001_1!$Z267/100</f>
        <v>0</v>
      </c>
      <c r="Z267" s="17">
        <v>0</v>
      </c>
      <c r="AA267" s="17" t="s">
        <v>963</v>
      </c>
      <c r="AB267" s="17" t="s">
        <v>48</v>
      </c>
      <c r="AC267" s="18">
        <v>44992</v>
      </c>
      <c r="AD267" s="16">
        <f>datos_chargeback_2001_1!$AE267/100</f>
        <v>55.2</v>
      </c>
      <c r="AE267" s="17">
        <v>5520</v>
      </c>
      <c r="AF267" s="17" t="s">
        <v>64</v>
      </c>
    </row>
    <row r="268" spans="1:32" x14ac:dyDescent="0.3">
      <c r="A268" s="35" t="s">
        <v>964</v>
      </c>
      <c r="B268" s="9">
        <v>44993</v>
      </c>
      <c r="C268" s="9" t="str">
        <f>TEXT(Tabla10[[#This Row],[Fecha de transacción]],"DDDD")</f>
        <v>miércoles</v>
      </c>
      <c r="D268" s="9">
        <v>45060</v>
      </c>
      <c r="E268" s="10">
        <f>datos_chargeback_2001_1!$D268-datos_chargeback_2001_1!$B268</f>
        <v>67</v>
      </c>
      <c r="F268" s="11">
        <f>datos_chargeback_2001_1!$G268/100</f>
        <v>831.16</v>
      </c>
      <c r="G268" s="12">
        <v>83116</v>
      </c>
      <c r="H268" s="11">
        <f t="shared" si="4"/>
        <v>0</v>
      </c>
      <c r="I268" s="11">
        <v>1.32</v>
      </c>
      <c r="J268" s="12" t="s">
        <v>38</v>
      </c>
      <c r="K268" s="12" t="s">
        <v>25</v>
      </c>
      <c r="L268" s="12" t="s">
        <v>80</v>
      </c>
      <c r="M268" s="12" t="s">
        <v>59</v>
      </c>
      <c r="N268" s="12" t="s">
        <v>28</v>
      </c>
      <c r="O268" s="12" t="s">
        <v>50</v>
      </c>
      <c r="P268" s="12" t="s">
        <v>54</v>
      </c>
      <c r="Q268" s="12" t="s">
        <v>66</v>
      </c>
      <c r="R268" s="12">
        <v>83116</v>
      </c>
      <c r="S268" s="12" t="s">
        <v>965</v>
      </c>
      <c r="T268" s="12" t="s">
        <v>33</v>
      </c>
      <c r="U268" s="11">
        <f>datos_chargeback_2001_1!$V268/100</f>
        <v>0</v>
      </c>
      <c r="V268" s="12">
        <v>0</v>
      </c>
      <c r="W268" s="11">
        <f>datos_chargeback_2001_1!$X268/100</f>
        <v>0</v>
      </c>
      <c r="X268" s="12">
        <v>0</v>
      </c>
      <c r="Y268" s="11">
        <f>datos_chargeback_2001_1!$Z268/100</f>
        <v>831.16</v>
      </c>
      <c r="Z268" s="12">
        <v>83116</v>
      </c>
      <c r="AA268" s="12" t="s">
        <v>966</v>
      </c>
      <c r="AB268" s="12" t="s">
        <v>48</v>
      </c>
      <c r="AC268" s="19">
        <v>44993</v>
      </c>
      <c r="AD268" s="11">
        <f>datos_chargeback_2001_1!$AE268/100</f>
        <v>500.32</v>
      </c>
      <c r="AE268" s="12">
        <v>50032</v>
      </c>
      <c r="AF268" s="12" t="s">
        <v>50</v>
      </c>
    </row>
    <row r="269" spans="1:32" x14ac:dyDescent="0.3">
      <c r="A269" s="36" t="s">
        <v>967</v>
      </c>
      <c r="B269" s="14">
        <v>44994</v>
      </c>
      <c r="C269" s="14" t="str">
        <f>TEXT(Tabla10[[#This Row],[Fecha de transacción]],"DDDD")</f>
        <v>jueves</v>
      </c>
      <c r="D269" s="14">
        <v>45071</v>
      </c>
      <c r="E269" s="15">
        <f>datos_chargeback_2001_1!$D269-datos_chargeback_2001_1!$B269</f>
        <v>77</v>
      </c>
      <c r="F269" s="16">
        <f>datos_chargeback_2001_1!$G269/100</f>
        <v>109.91</v>
      </c>
      <c r="G269" s="17">
        <v>10991</v>
      </c>
      <c r="H269" s="16">
        <f t="shared" si="4"/>
        <v>0</v>
      </c>
      <c r="I269" s="16">
        <v>1.1599999999999999</v>
      </c>
      <c r="J269" s="17" t="s">
        <v>24</v>
      </c>
      <c r="K269" s="17" t="s">
        <v>25</v>
      </c>
      <c r="L269" s="17" t="s">
        <v>74</v>
      </c>
      <c r="M269" s="17" t="s">
        <v>85</v>
      </c>
      <c r="N269" s="17" t="s">
        <v>28</v>
      </c>
      <c r="O269" s="17" t="s">
        <v>64</v>
      </c>
      <c r="P269" s="17" t="s">
        <v>54</v>
      </c>
      <c r="Q269" s="17" t="s">
        <v>66</v>
      </c>
      <c r="R269" s="17">
        <v>10991</v>
      </c>
      <c r="S269" s="17" t="s">
        <v>968</v>
      </c>
      <c r="T269" s="17" t="s">
        <v>33</v>
      </c>
      <c r="U269" s="16">
        <f>datos_chargeback_2001_1!$V269/100</f>
        <v>0</v>
      </c>
      <c r="V269" s="17">
        <v>0</v>
      </c>
      <c r="W269" s="16">
        <f>datos_chargeback_2001_1!$X269/100</f>
        <v>0</v>
      </c>
      <c r="X269" s="17">
        <v>0</v>
      </c>
      <c r="Y269" s="16">
        <f>datos_chargeback_2001_1!$Z269/100</f>
        <v>109.91</v>
      </c>
      <c r="Z269" s="17">
        <v>10991</v>
      </c>
      <c r="AA269" s="17" t="s">
        <v>969</v>
      </c>
      <c r="AB269" s="17" t="s">
        <v>48</v>
      </c>
      <c r="AC269" s="18">
        <v>44994</v>
      </c>
      <c r="AD269" s="16">
        <f>datos_chargeback_2001_1!$AE269/100</f>
        <v>377.61</v>
      </c>
      <c r="AE269" s="17">
        <v>37761</v>
      </c>
      <c r="AF269" s="17" t="s">
        <v>43</v>
      </c>
    </row>
    <row r="270" spans="1:32" x14ac:dyDescent="0.3">
      <c r="A270" s="35" t="s">
        <v>970</v>
      </c>
      <c r="B270" s="9">
        <v>44995</v>
      </c>
      <c r="C270" s="9" t="str">
        <f>TEXT(Tabla10[[#This Row],[Fecha de transacción]],"DDDD")</f>
        <v>viernes</v>
      </c>
      <c r="D270" s="9">
        <v>45057</v>
      </c>
      <c r="E270" s="10">
        <f>datos_chargeback_2001_1!$D270-datos_chargeback_2001_1!$B270</f>
        <v>62</v>
      </c>
      <c r="F270" s="11">
        <f>datos_chargeback_2001_1!$G270/100</f>
        <v>717.27</v>
      </c>
      <c r="G270" s="12">
        <v>71727</v>
      </c>
      <c r="H270" s="11">
        <f t="shared" si="4"/>
        <v>0</v>
      </c>
      <c r="I270" s="11">
        <v>0.81</v>
      </c>
      <c r="J270" s="12" t="s">
        <v>38</v>
      </c>
      <c r="K270" s="12" t="s">
        <v>25</v>
      </c>
      <c r="L270" s="12" t="s">
        <v>26</v>
      </c>
      <c r="M270" s="12" t="s">
        <v>41</v>
      </c>
      <c r="N270" s="12" t="s">
        <v>42</v>
      </c>
      <c r="O270" s="12" t="s">
        <v>43</v>
      </c>
      <c r="P270" s="12" t="s">
        <v>54</v>
      </c>
      <c r="Q270" s="12" t="s">
        <v>66</v>
      </c>
      <c r="R270" s="12">
        <v>71727</v>
      </c>
      <c r="S270" s="12" t="s">
        <v>971</v>
      </c>
      <c r="T270" s="12" t="s">
        <v>61</v>
      </c>
      <c r="U270" s="11">
        <f>datos_chargeback_2001_1!$V270/100</f>
        <v>0</v>
      </c>
      <c r="V270" s="12">
        <v>0</v>
      </c>
      <c r="W270" s="11">
        <f>datos_chargeback_2001_1!$X270/100</f>
        <v>717.27</v>
      </c>
      <c r="X270" s="12">
        <v>71727</v>
      </c>
      <c r="Y270" s="11">
        <f>datos_chargeback_2001_1!$Z270/100</f>
        <v>0</v>
      </c>
      <c r="Z270" s="12">
        <v>0</v>
      </c>
      <c r="AA270" s="12" t="s">
        <v>972</v>
      </c>
      <c r="AB270" s="12" t="s">
        <v>35</v>
      </c>
      <c r="AC270" s="13" t="s">
        <v>35</v>
      </c>
      <c r="AD270" s="11">
        <f>datos_chargeback_2001_1!$AE270/100</f>
        <v>0</v>
      </c>
      <c r="AE270" s="12">
        <v>0</v>
      </c>
      <c r="AF270" s="12" t="s">
        <v>53</v>
      </c>
    </row>
    <row r="271" spans="1:32" x14ac:dyDescent="0.3">
      <c r="A271" s="36" t="s">
        <v>973</v>
      </c>
      <c r="B271" s="14">
        <v>44996</v>
      </c>
      <c r="C271" s="14" t="str">
        <f>TEXT(Tabla10[[#This Row],[Fecha de transacción]],"DDDD")</f>
        <v>sábado</v>
      </c>
      <c r="D271" s="14">
        <v>45072</v>
      </c>
      <c r="E271" s="15">
        <f>datos_chargeback_2001_1!$D271-datos_chargeback_2001_1!$B271</f>
        <v>76</v>
      </c>
      <c r="F271" s="16">
        <f>datos_chargeback_2001_1!$G271/100</f>
        <v>675.27</v>
      </c>
      <c r="G271" s="17">
        <v>67527</v>
      </c>
      <c r="H271" s="16">
        <f t="shared" si="4"/>
        <v>0</v>
      </c>
      <c r="I271" s="16">
        <v>0</v>
      </c>
      <c r="J271" s="17" t="s">
        <v>24</v>
      </c>
      <c r="K271" s="17" t="s">
        <v>25</v>
      </c>
      <c r="L271" s="17" t="s">
        <v>74</v>
      </c>
      <c r="M271" s="17" t="s">
        <v>85</v>
      </c>
      <c r="N271" s="17" t="s">
        <v>42</v>
      </c>
      <c r="O271" s="17" t="s">
        <v>43</v>
      </c>
      <c r="P271" s="17" t="s">
        <v>54</v>
      </c>
      <c r="Q271" s="17" t="s">
        <v>66</v>
      </c>
      <c r="R271" s="17">
        <v>67527</v>
      </c>
      <c r="S271" s="17" t="s">
        <v>974</v>
      </c>
      <c r="T271" s="17" t="s">
        <v>61</v>
      </c>
      <c r="U271" s="16">
        <f>datos_chargeback_2001_1!$V271/100</f>
        <v>0</v>
      </c>
      <c r="V271" s="17">
        <v>0</v>
      </c>
      <c r="W271" s="16">
        <f>datos_chargeback_2001_1!$X271/100</f>
        <v>675.27</v>
      </c>
      <c r="X271" s="17">
        <v>67527</v>
      </c>
      <c r="Y271" s="16">
        <f>datos_chargeback_2001_1!$Z271/100</f>
        <v>0</v>
      </c>
      <c r="Z271" s="17">
        <v>0</v>
      </c>
      <c r="AA271" s="17" t="s">
        <v>975</v>
      </c>
      <c r="AB271" s="17" t="s">
        <v>35</v>
      </c>
      <c r="AC271" s="20" t="s">
        <v>35</v>
      </c>
      <c r="AD271" s="16">
        <f>datos_chargeback_2001_1!$AE271/100</f>
        <v>0</v>
      </c>
      <c r="AE271" s="17">
        <v>0</v>
      </c>
      <c r="AF271" s="17" t="s">
        <v>53</v>
      </c>
    </row>
    <row r="272" spans="1:32" x14ac:dyDescent="0.3">
      <c r="A272" s="34" t="s">
        <v>976</v>
      </c>
      <c r="B272" s="3">
        <v>44997</v>
      </c>
      <c r="C272" s="3" t="str">
        <f>TEXT(Tabla10[[#This Row],[Fecha de transacción]],"DDDD")</f>
        <v>domingo</v>
      </c>
      <c r="D272" s="3">
        <v>45070</v>
      </c>
      <c r="E272" s="4">
        <f>datos_chargeback_2001_1!$D272-datos_chargeback_2001_1!$B272</f>
        <v>73</v>
      </c>
      <c r="F272" s="5">
        <f>datos_chargeback_2001_1!$G272/100</f>
        <v>956.46</v>
      </c>
      <c r="G272" s="6">
        <v>95646</v>
      </c>
      <c r="H272" s="5">
        <f t="shared" si="4"/>
        <v>0</v>
      </c>
      <c r="I272" s="5">
        <v>0</v>
      </c>
      <c r="J272" s="6" t="s">
        <v>24</v>
      </c>
      <c r="K272" s="6" t="s">
        <v>25</v>
      </c>
      <c r="L272" s="6" t="s">
        <v>80</v>
      </c>
      <c r="M272" s="6" t="s">
        <v>93</v>
      </c>
      <c r="N272" s="6" t="s">
        <v>42</v>
      </c>
      <c r="O272" s="6" t="s">
        <v>53</v>
      </c>
      <c r="P272" s="6" t="s">
        <v>30</v>
      </c>
      <c r="Q272" s="6" t="s">
        <v>31</v>
      </c>
      <c r="R272" s="6">
        <v>95646</v>
      </c>
      <c r="S272" s="6" t="s">
        <v>977</v>
      </c>
      <c r="T272" s="6" t="s">
        <v>116</v>
      </c>
      <c r="U272" s="5">
        <f>datos_chargeback_2001_1!$V272/100</f>
        <v>956.46</v>
      </c>
      <c r="V272" s="6">
        <v>95646</v>
      </c>
      <c r="W272" s="5">
        <f>datos_chargeback_2001_1!$X272/100</f>
        <v>0</v>
      </c>
      <c r="X272" s="6">
        <v>0</v>
      </c>
      <c r="Y272" s="5">
        <f>datos_chargeback_2001_1!$Z272/100</f>
        <v>0</v>
      </c>
      <c r="Z272" s="6">
        <v>0</v>
      </c>
      <c r="AA272" s="6" t="s">
        <v>978</v>
      </c>
      <c r="AB272" s="6" t="s">
        <v>48</v>
      </c>
      <c r="AC272" s="8">
        <v>44997</v>
      </c>
      <c r="AD272" s="5">
        <f>datos_chargeback_2001_1!$AE272/100</f>
        <v>595.83000000000004</v>
      </c>
      <c r="AE272" s="6">
        <v>59583</v>
      </c>
      <c r="AF272" s="6" t="s">
        <v>29</v>
      </c>
    </row>
    <row r="273" spans="1:32" x14ac:dyDescent="0.3">
      <c r="A273" s="34" t="s">
        <v>979</v>
      </c>
      <c r="B273" s="3">
        <v>44998</v>
      </c>
      <c r="C273" s="3" t="str">
        <f>TEXT(Tabla10[[#This Row],[Fecha de transacción]],"DDDD")</f>
        <v>lunes</v>
      </c>
      <c r="D273" s="3">
        <v>45058</v>
      </c>
      <c r="E273" s="4">
        <f>datos_chargeback_2001_1!$D273-datos_chargeback_2001_1!$B273</f>
        <v>60</v>
      </c>
      <c r="F273" s="5">
        <f>datos_chargeback_2001_1!$G273/100</f>
        <v>888.44</v>
      </c>
      <c r="G273" s="6">
        <v>88844</v>
      </c>
      <c r="H273" s="5">
        <f t="shared" si="4"/>
        <v>0</v>
      </c>
      <c r="I273" s="5">
        <v>1.48</v>
      </c>
      <c r="J273" s="6" t="s">
        <v>38</v>
      </c>
      <c r="K273" s="6" t="s">
        <v>25</v>
      </c>
      <c r="L273" s="6" t="s">
        <v>109</v>
      </c>
      <c r="M273" s="6" t="s">
        <v>27</v>
      </c>
      <c r="N273" s="6" t="s">
        <v>42</v>
      </c>
      <c r="O273" s="6" t="s">
        <v>53</v>
      </c>
      <c r="P273" s="6" t="s">
        <v>54</v>
      </c>
      <c r="Q273" s="6" t="s">
        <v>55</v>
      </c>
      <c r="R273" s="6">
        <v>88844</v>
      </c>
      <c r="S273" s="6" t="s">
        <v>980</v>
      </c>
      <c r="T273" s="6" t="s">
        <v>116</v>
      </c>
      <c r="U273" s="5">
        <f>datos_chargeback_2001_1!$V273/100</f>
        <v>888.44</v>
      </c>
      <c r="V273" s="6">
        <v>88844</v>
      </c>
      <c r="W273" s="5">
        <f>datos_chargeback_2001_1!$X273/100</f>
        <v>0</v>
      </c>
      <c r="X273" s="6">
        <v>0</v>
      </c>
      <c r="Y273" s="5">
        <f>datos_chargeback_2001_1!$Z273/100</f>
        <v>0</v>
      </c>
      <c r="Z273" s="6">
        <v>0</v>
      </c>
      <c r="AA273" s="6" t="s">
        <v>981</v>
      </c>
      <c r="AB273" s="6" t="s">
        <v>35</v>
      </c>
      <c r="AC273" s="7" t="s">
        <v>35</v>
      </c>
      <c r="AD273" s="5">
        <f>datos_chargeback_2001_1!$AE273/100</f>
        <v>0</v>
      </c>
      <c r="AE273" s="6">
        <v>0</v>
      </c>
      <c r="AF273" s="6" t="s">
        <v>64</v>
      </c>
    </row>
    <row r="274" spans="1:32" x14ac:dyDescent="0.3">
      <c r="A274" s="35" t="s">
        <v>982</v>
      </c>
      <c r="B274" s="9">
        <v>44999</v>
      </c>
      <c r="C274" s="9" t="str">
        <f>TEXT(Tabla10[[#This Row],[Fecha de transacción]],"DDDD")</f>
        <v>martes</v>
      </c>
      <c r="D274" s="9">
        <v>45082</v>
      </c>
      <c r="E274" s="10">
        <f>datos_chargeback_2001_1!$D274-datos_chargeback_2001_1!$B274</f>
        <v>83</v>
      </c>
      <c r="F274" s="11">
        <f>datos_chargeback_2001_1!$G274/100</f>
        <v>362.58</v>
      </c>
      <c r="G274" s="12">
        <v>36258</v>
      </c>
      <c r="H274" s="11">
        <f t="shared" si="4"/>
        <v>0</v>
      </c>
      <c r="I274" s="11">
        <v>0</v>
      </c>
      <c r="J274" s="12" t="s">
        <v>24</v>
      </c>
      <c r="K274" s="12" t="s">
        <v>25</v>
      </c>
      <c r="L274" s="12" t="s">
        <v>119</v>
      </c>
      <c r="M274" s="12" t="s">
        <v>93</v>
      </c>
      <c r="N274" s="12" t="s">
        <v>42</v>
      </c>
      <c r="O274" s="12" t="s">
        <v>29</v>
      </c>
      <c r="P274" s="12" t="s">
        <v>54</v>
      </c>
      <c r="Q274" s="12" t="s">
        <v>55</v>
      </c>
      <c r="R274" s="12">
        <v>36258</v>
      </c>
      <c r="S274" s="12" t="s">
        <v>983</v>
      </c>
      <c r="T274" s="12" t="s">
        <v>46</v>
      </c>
      <c r="U274" s="11">
        <f>datos_chargeback_2001_1!$V274/100</f>
        <v>362.58</v>
      </c>
      <c r="V274" s="12">
        <v>36258</v>
      </c>
      <c r="W274" s="11">
        <f>datos_chargeback_2001_1!$X274/100</f>
        <v>0</v>
      </c>
      <c r="X274" s="12">
        <v>0</v>
      </c>
      <c r="Y274" s="11">
        <f>datos_chargeback_2001_1!$Z274/100</f>
        <v>0</v>
      </c>
      <c r="Z274" s="12">
        <v>0</v>
      </c>
      <c r="AA274" s="12" t="s">
        <v>984</v>
      </c>
      <c r="AB274" s="12" t="s">
        <v>48</v>
      </c>
      <c r="AC274" s="19">
        <v>44999</v>
      </c>
      <c r="AD274" s="11">
        <f>datos_chargeback_2001_1!$AE274/100</f>
        <v>28.58</v>
      </c>
      <c r="AE274" s="12">
        <v>2858</v>
      </c>
      <c r="AF274" s="12" t="s">
        <v>64</v>
      </c>
    </row>
    <row r="275" spans="1:32" x14ac:dyDescent="0.3">
      <c r="A275" s="34" t="s">
        <v>986</v>
      </c>
      <c r="B275" s="3">
        <v>45000</v>
      </c>
      <c r="C275" s="3" t="str">
        <f>TEXT(Tabla10[[#This Row],[Fecha de transacción]],"DDDD")</f>
        <v>miércoles</v>
      </c>
      <c r="D275" s="3">
        <v>45063</v>
      </c>
      <c r="E275" s="4">
        <f>datos_chargeback_2001_1!$D275-datos_chargeback_2001_1!$B275</f>
        <v>63</v>
      </c>
      <c r="F275" s="5">
        <f>datos_chargeback_2001_1!$G275/100</f>
        <v>51.39</v>
      </c>
      <c r="G275" s="6">
        <v>5139</v>
      </c>
      <c r="H275" s="5">
        <f t="shared" si="4"/>
        <v>0</v>
      </c>
      <c r="I275" s="5">
        <v>0</v>
      </c>
      <c r="J275" s="6" t="s">
        <v>24</v>
      </c>
      <c r="K275" s="6" t="s">
        <v>25</v>
      </c>
      <c r="L275" s="6" t="s">
        <v>119</v>
      </c>
      <c r="M275" s="6" t="s">
        <v>85</v>
      </c>
      <c r="N275" s="6" t="s">
        <v>28</v>
      </c>
      <c r="O275" s="6" t="s">
        <v>64</v>
      </c>
      <c r="P275" s="6" t="s">
        <v>54</v>
      </c>
      <c r="Q275" s="6" t="s">
        <v>75</v>
      </c>
      <c r="R275" s="6">
        <v>51390</v>
      </c>
      <c r="S275" s="6" t="s">
        <v>987</v>
      </c>
      <c r="T275" s="6" t="s">
        <v>33</v>
      </c>
      <c r="U275" s="5">
        <f>datos_chargeback_2001_1!$V275/100</f>
        <v>0</v>
      </c>
      <c r="V275" s="6">
        <v>0</v>
      </c>
      <c r="W275" s="5">
        <f>datos_chargeback_2001_1!$X275/100</f>
        <v>0</v>
      </c>
      <c r="X275" s="6">
        <v>0</v>
      </c>
      <c r="Y275" s="5">
        <f>datos_chargeback_2001_1!$Z275/100</f>
        <v>513.9</v>
      </c>
      <c r="Z275" s="6">
        <v>51390</v>
      </c>
      <c r="AA275" s="6" t="s">
        <v>988</v>
      </c>
      <c r="AB275" s="6" t="s">
        <v>48</v>
      </c>
      <c r="AC275" s="8">
        <v>45000</v>
      </c>
      <c r="AD275" s="5">
        <f>datos_chargeback_2001_1!$AE275/100</f>
        <v>291.56</v>
      </c>
      <c r="AE275" s="6">
        <v>29156</v>
      </c>
      <c r="AF275" s="6" t="s">
        <v>50</v>
      </c>
    </row>
    <row r="276" spans="1:32" x14ac:dyDescent="0.3">
      <c r="A276" s="34" t="s">
        <v>989</v>
      </c>
      <c r="B276" s="3">
        <v>45001</v>
      </c>
      <c r="C276" s="3" t="str">
        <f>TEXT(Tabla10[[#This Row],[Fecha de transacción]],"DDDD")</f>
        <v>jueves</v>
      </c>
      <c r="D276" s="3">
        <v>45089</v>
      </c>
      <c r="E276" s="4">
        <f>datos_chargeback_2001_1!$D276-datos_chargeback_2001_1!$B276</f>
        <v>88</v>
      </c>
      <c r="F276" s="5">
        <f>datos_chargeback_2001_1!$G276/100</f>
        <v>307.43</v>
      </c>
      <c r="G276" s="6">
        <v>30743</v>
      </c>
      <c r="H276" s="5">
        <f t="shared" si="4"/>
        <v>0</v>
      </c>
      <c r="I276" s="5">
        <v>0.86</v>
      </c>
      <c r="J276" s="6" t="s">
        <v>38</v>
      </c>
      <c r="K276" s="6" t="s">
        <v>25</v>
      </c>
      <c r="L276" s="6" t="s">
        <v>74</v>
      </c>
      <c r="M276" s="6" t="s">
        <v>59</v>
      </c>
      <c r="N276" s="6" t="s">
        <v>42</v>
      </c>
      <c r="O276" s="6" t="s">
        <v>43</v>
      </c>
      <c r="P276" s="6" t="s">
        <v>54</v>
      </c>
      <c r="Q276" s="6" t="s">
        <v>55</v>
      </c>
      <c r="R276" s="6">
        <v>30743</v>
      </c>
      <c r="S276" s="6" t="s">
        <v>990</v>
      </c>
      <c r="T276" s="6" t="s">
        <v>46</v>
      </c>
      <c r="U276" s="5">
        <f>datos_chargeback_2001_1!$V276/100</f>
        <v>307.43</v>
      </c>
      <c r="V276" s="6">
        <v>30743</v>
      </c>
      <c r="W276" s="5">
        <f>datos_chargeback_2001_1!$X276/100</f>
        <v>0</v>
      </c>
      <c r="X276" s="6">
        <v>0</v>
      </c>
      <c r="Y276" s="5">
        <f>datos_chargeback_2001_1!$Z276/100</f>
        <v>0</v>
      </c>
      <c r="Z276" s="6">
        <v>0</v>
      </c>
      <c r="AA276" s="6" t="s">
        <v>991</v>
      </c>
      <c r="AB276" s="6" t="s">
        <v>35</v>
      </c>
      <c r="AC276" s="7" t="s">
        <v>35</v>
      </c>
      <c r="AD276" s="5">
        <f>datos_chargeback_2001_1!$AE276/100</f>
        <v>0</v>
      </c>
      <c r="AE276" s="6">
        <v>0</v>
      </c>
      <c r="AF276" s="6" t="s">
        <v>36</v>
      </c>
    </row>
    <row r="277" spans="1:32" x14ac:dyDescent="0.3">
      <c r="A277" s="34" t="s">
        <v>992</v>
      </c>
      <c r="B277" s="3">
        <v>45002</v>
      </c>
      <c r="C277" s="3" t="str">
        <f>TEXT(Tabla10[[#This Row],[Fecha de transacción]],"DDDD")</f>
        <v>viernes</v>
      </c>
      <c r="D277" s="3">
        <v>45083</v>
      </c>
      <c r="E277" s="4">
        <f>datos_chargeback_2001_1!$D277-datos_chargeback_2001_1!$B277</f>
        <v>81</v>
      </c>
      <c r="F277" s="5">
        <f>datos_chargeback_2001_1!$G277/100</f>
        <v>409.18</v>
      </c>
      <c r="G277" s="6">
        <v>40918</v>
      </c>
      <c r="H277" s="5">
        <f t="shared" si="4"/>
        <v>0</v>
      </c>
      <c r="I277" s="5">
        <v>1.38</v>
      </c>
      <c r="J277" s="6" t="s">
        <v>38</v>
      </c>
      <c r="K277" s="6" t="s">
        <v>25</v>
      </c>
      <c r="L277" s="6" t="s">
        <v>109</v>
      </c>
      <c r="M277" s="6" t="s">
        <v>85</v>
      </c>
      <c r="N277" s="6" t="s">
        <v>28</v>
      </c>
      <c r="O277" s="6" t="s">
        <v>50</v>
      </c>
      <c r="P277" s="6" t="s">
        <v>54</v>
      </c>
      <c r="Q277" s="6" t="s">
        <v>31</v>
      </c>
      <c r="R277" s="6">
        <v>40918</v>
      </c>
      <c r="S277" s="6" t="s">
        <v>993</v>
      </c>
      <c r="T277" s="6" t="s">
        <v>33</v>
      </c>
      <c r="U277" s="5">
        <f>datos_chargeback_2001_1!$V277/100</f>
        <v>0</v>
      </c>
      <c r="V277" s="6">
        <v>0</v>
      </c>
      <c r="W277" s="5">
        <f>datos_chargeback_2001_1!$X277/100</f>
        <v>0</v>
      </c>
      <c r="X277" s="6">
        <v>0</v>
      </c>
      <c r="Y277" s="5">
        <f>datos_chargeback_2001_1!$Z277/100</f>
        <v>409.18</v>
      </c>
      <c r="Z277" s="6">
        <v>40918</v>
      </c>
      <c r="AA277" s="6" t="s">
        <v>994</v>
      </c>
      <c r="AB277" s="6" t="s">
        <v>35</v>
      </c>
      <c r="AC277" s="7" t="s">
        <v>35</v>
      </c>
      <c r="AD277" s="5">
        <f>datos_chargeback_2001_1!$AE277/100</f>
        <v>0</v>
      </c>
      <c r="AE277" s="6">
        <v>0</v>
      </c>
      <c r="AF277" s="6" t="s">
        <v>50</v>
      </c>
    </row>
    <row r="278" spans="1:32" x14ac:dyDescent="0.3">
      <c r="A278" s="34" t="s">
        <v>995</v>
      </c>
      <c r="B278" s="3">
        <v>45003</v>
      </c>
      <c r="C278" s="3" t="str">
        <f>TEXT(Tabla10[[#This Row],[Fecha de transacción]],"DDDD")</f>
        <v>sábado</v>
      </c>
      <c r="D278" s="3">
        <v>45091</v>
      </c>
      <c r="E278" s="4">
        <f>datos_chargeback_2001_1!$D278-datos_chargeback_2001_1!$B278</f>
        <v>88</v>
      </c>
      <c r="F278" s="5">
        <f>datos_chargeback_2001_1!$G278/100</f>
        <v>875.76</v>
      </c>
      <c r="G278" s="6">
        <v>87576</v>
      </c>
      <c r="H278" s="5">
        <f t="shared" si="4"/>
        <v>0</v>
      </c>
      <c r="I278" s="5">
        <v>1.29</v>
      </c>
      <c r="J278" s="6" t="s">
        <v>38</v>
      </c>
      <c r="K278" s="6" t="s">
        <v>25</v>
      </c>
      <c r="L278" s="6" t="s">
        <v>74</v>
      </c>
      <c r="M278" s="6" t="s">
        <v>93</v>
      </c>
      <c r="N278" s="6" t="s">
        <v>42</v>
      </c>
      <c r="O278" s="6" t="s">
        <v>70</v>
      </c>
      <c r="P278" s="6" t="s">
        <v>54</v>
      </c>
      <c r="Q278" s="6" t="s">
        <v>55</v>
      </c>
      <c r="R278" s="6">
        <v>87576</v>
      </c>
      <c r="S278" s="6" t="s">
        <v>996</v>
      </c>
      <c r="T278" s="6" t="s">
        <v>61</v>
      </c>
      <c r="U278" s="5">
        <f>datos_chargeback_2001_1!$V278/100</f>
        <v>0</v>
      </c>
      <c r="V278" s="6">
        <v>0</v>
      </c>
      <c r="W278" s="5">
        <f>datos_chargeback_2001_1!$X278/100</f>
        <v>875.76</v>
      </c>
      <c r="X278" s="6">
        <v>87576</v>
      </c>
      <c r="Y278" s="5">
        <f>datos_chargeback_2001_1!$Z278/100</f>
        <v>0</v>
      </c>
      <c r="Z278" s="6">
        <v>0</v>
      </c>
      <c r="AA278" s="6" t="s">
        <v>997</v>
      </c>
      <c r="AB278" s="6" t="s">
        <v>35</v>
      </c>
      <c r="AC278" s="7" t="s">
        <v>35</v>
      </c>
      <c r="AD278" s="5">
        <f>datos_chargeback_2001_1!$AE278/100</f>
        <v>0</v>
      </c>
      <c r="AE278" s="6">
        <v>0</v>
      </c>
      <c r="AF278" s="6" t="s">
        <v>36</v>
      </c>
    </row>
    <row r="279" spans="1:32" x14ac:dyDescent="0.3">
      <c r="A279" s="34" t="s">
        <v>998</v>
      </c>
      <c r="B279" s="3">
        <v>45004</v>
      </c>
      <c r="C279" s="3" t="str">
        <f>TEXT(Tabla10[[#This Row],[Fecha de transacción]],"DDDD")</f>
        <v>domingo</v>
      </c>
      <c r="D279" s="3">
        <v>45079</v>
      </c>
      <c r="E279" s="4">
        <f>datos_chargeback_2001_1!$D279-datos_chargeback_2001_1!$B279</f>
        <v>75</v>
      </c>
      <c r="F279" s="5">
        <f>datos_chargeback_2001_1!$G279/100</f>
        <v>331.96</v>
      </c>
      <c r="G279" s="6">
        <v>33196</v>
      </c>
      <c r="H279" s="5">
        <f t="shared" si="4"/>
        <v>0</v>
      </c>
      <c r="I279" s="5">
        <v>0.93</v>
      </c>
      <c r="J279" s="6" t="s">
        <v>38</v>
      </c>
      <c r="K279" s="6" t="s">
        <v>25</v>
      </c>
      <c r="L279" s="6" t="s">
        <v>109</v>
      </c>
      <c r="M279" s="6" t="s">
        <v>27</v>
      </c>
      <c r="N279" s="6" t="s">
        <v>42</v>
      </c>
      <c r="O279" s="6" t="s">
        <v>29</v>
      </c>
      <c r="P279" s="6" t="s">
        <v>30</v>
      </c>
      <c r="Q279" s="6" t="s">
        <v>75</v>
      </c>
      <c r="R279" s="6">
        <v>33196</v>
      </c>
      <c r="S279" s="6" t="s">
        <v>999</v>
      </c>
      <c r="T279" s="6" t="s">
        <v>46</v>
      </c>
      <c r="U279" s="5">
        <f>datos_chargeback_2001_1!$V279/100</f>
        <v>331.96</v>
      </c>
      <c r="V279" s="6">
        <v>33196</v>
      </c>
      <c r="W279" s="5">
        <f>datos_chargeback_2001_1!$X279/100</f>
        <v>0</v>
      </c>
      <c r="X279" s="6">
        <v>0</v>
      </c>
      <c r="Y279" s="5">
        <f>datos_chargeback_2001_1!$Z279/100</f>
        <v>0</v>
      </c>
      <c r="Z279" s="6">
        <v>0</v>
      </c>
      <c r="AA279" s="6" t="s">
        <v>1000</v>
      </c>
      <c r="AB279" s="6" t="s">
        <v>48</v>
      </c>
      <c r="AC279" s="8">
        <v>45004</v>
      </c>
      <c r="AD279" s="5">
        <f>datos_chargeback_2001_1!$AE279/100</f>
        <v>269.07</v>
      </c>
      <c r="AE279" s="6">
        <v>26907</v>
      </c>
      <c r="AF279" s="6" t="s">
        <v>50</v>
      </c>
    </row>
    <row r="280" spans="1:32" x14ac:dyDescent="0.3">
      <c r="A280" s="35" t="s">
        <v>1001</v>
      </c>
      <c r="B280" s="9">
        <v>45005</v>
      </c>
      <c r="C280" s="9" t="str">
        <f>TEXT(Tabla10[[#This Row],[Fecha de transacción]],"DDDD")</f>
        <v>lunes</v>
      </c>
      <c r="D280" s="9">
        <v>45074</v>
      </c>
      <c r="E280" s="10">
        <f>datos_chargeback_2001_1!$D280-datos_chargeback_2001_1!$B280</f>
        <v>69</v>
      </c>
      <c r="F280" s="11">
        <f>datos_chargeback_2001_1!$G280/100</f>
        <v>576.74</v>
      </c>
      <c r="G280" s="12">
        <v>57674</v>
      </c>
      <c r="H280" s="11">
        <f t="shared" si="4"/>
        <v>0</v>
      </c>
      <c r="I280" s="11">
        <v>0</v>
      </c>
      <c r="J280" s="12" t="s">
        <v>38</v>
      </c>
      <c r="K280" s="12" t="s">
        <v>25</v>
      </c>
      <c r="L280" s="12" t="s">
        <v>74</v>
      </c>
      <c r="M280" s="12" t="s">
        <v>93</v>
      </c>
      <c r="N280" s="12" t="s">
        <v>42</v>
      </c>
      <c r="O280" s="12" t="s">
        <v>70</v>
      </c>
      <c r="P280" s="12" t="s">
        <v>54</v>
      </c>
      <c r="Q280" s="12" t="s">
        <v>55</v>
      </c>
      <c r="R280" s="12">
        <v>57674</v>
      </c>
      <c r="S280" s="12" t="s">
        <v>1002</v>
      </c>
      <c r="T280" s="12" t="s">
        <v>116</v>
      </c>
      <c r="U280" s="11">
        <f>datos_chargeback_2001_1!$V280/100</f>
        <v>576.74</v>
      </c>
      <c r="V280" s="12">
        <v>57674</v>
      </c>
      <c r="W280" s="11">
        <f>datos_chargeback_2001_1!$X280/100</f>
        <v>0</v>
      </c>
      <c r="X280" s="12">
        <v>0</v>
      </c>
      <c r="Y280" s="11">
        <f>datos_chargeback_2001_1!$Z280/100</f>
        <v>0</v>
      </c>
      <c r="Z280" s="12">
        <v>0</v>
      </c>
      <c r="AA280" s="12" t="s">
        <v>1003</v>
      </c>
      <c r="AB280" s="12" t="s">
        <v>35</v>
      </c>
      <c r="AC280" s="13" t="s">
        <v>35</v>
      </c>
      <c r="AD280" s="11">
        <f>datos_chargeback_2001_1!$AE280/100</f>
        <v>0</v>
      </c>
      <c r="AE280" s="12">
        <v>0</v>
      </c>
      <c r="AF280" s="12" t="s">
        <v>43</v>
      </c>
    </row>
    <row r="281" spans="1:32" x14ac:dyDescent="0.3">
      <c r="A281" s="34" t="s">
        <v>1004</v>
      </c>
      <c r="B281" s="3">
        <v>45006</v>
      </c>
      <c r="C281" s="3" t="str">
        <f>TEXT(Tabla10[[#This Row],[Fecha de transacción]],"DDDD")</f>
        <v>martes</v>
      </c>
      <c r="D281" s="3">
        <v>45094</v>
      </c>
      <c r="E281" s="4">
        <f>datos_chargeback_2001_1!$D281-datos_chargeback_2001_1!$B281</f>
        <v>88</v>
      </c>
      <c r="F281" s="5">
        <f>datos_chargeback_2001_1!$G281/100</f>
        <v>26.63</v>
      </c>
      <c r="G281" s="6">
        <v>2663</v>
      </c>
      <c r="H281" s="5">
        <f t="shared" si="4"/>
        <v>0</v>
      </c>
      <c r="I281" s="5">
        <v>0</v>
      </c>
      <c r="J281" s="6" t="s">
        <v>38</v>
      </c>
      <c r="K281" s="6" t="s">
        <v>25</v>
      </c>
      <c r="L281" s="6" t="s">
        <v>119</v>
      </c>
      <c r="M281" s="6" t="s">
        <v>27</v>
      </c>
      <c r="N281" s="6" t="s">
        <v>42</v>
      </c>
      <c r="O281" s="6" t="s">
        <v>29</v>
      </c>
      <c r="P281" s="6" t="s">
        <v>54</v>
      </c>
      <c r="Q281" s="6" t="s">
        <v>66</v>
      </c>
      <c r="R281" s="6">
        <v>26630</v>
      </c>
      <c r="S281" s="6" t="s">
        <v>228</v>
      </c>
      <c r="T281" s="6" t="s">
        <v>46</v>
      </c>
      <c r="U281" s="5">
        <f>datos_chargeback_2001_1!$V281/100</f>
        <v>266.3</v>
      </c>
      <c r="V281" s="6">
        <v>26630</v>
      </c>
      <c r="W281" s="5">
        <f>datos_chargeback_2001_1!$X281/100</f>
        <v>0</v>
      </c>
      <c r="X281" s="6">
        <v>0</v>
      </c>
      <c r="Y281" s="5">
        <f>datos_chargeback_2001_1!$Z281/100</f>
        <v>0</v>
      </c>
      <c r="Z281" s="6">
        <v>0</v>
      </c>
      <c r="AA281" s="6" t="s">
        <v>1005</v>
      </c>
      <c r="AB281" s="6" t="s">
        <v>48</v>
      </c>
      <c r="AC281" s="8">
        <v>45006</v>
      </c>
      <c r="AD281" s="5">
        <f>datos_chargeback_2001_1!$AE281/100</f>
        <v>900.84</v>
      </c>
      <c r="AE281" s="6">
        <v>90084</v>
      </c>
      <c r="AF281" s="6" t="s">
        <v>36</v>
      </c>
    </row>
    <row r="282" spans="1:32" x14ac:dyDescent="0.3">
      <c r="A282" s="35" t="s">
        <v>1007</v>
      </c>
      <c r="B282" s="9">
        <v>45007</v>
      </c>
      <c r="C282" s="9" t="str">
        <f>TEXT(Tabla10[[#This Row],[Fecha de transacción]],"DDDD")</f>
        <v>miércoles</v>
      </c>
      <c r="D282" s="9">
        <v>45078</v>
      </c>
      <c r="E282" s="10">
        <f>datos_chargeback_2001_1!$D282-datos_chargeback_2001_1!$B282</f>
        <v>71</v>
      </c>
      <c r="F282" s="11">
        <f>datos_chargeback_2001_1!$G282/100</f>
        <v>14.96</v>
      </c>
      <c r="G282" s="12">
        <v>1496</v>
      </c>
      <c r="H282" s="11">
        <f t="shared" si="4"/>
        <v>0</v>
      </c>
      <c r="I282" s="11">
        <v>0</v>
      </c>
      <c r="J282" s="12" t="s">
        <v>24</v>
      </c>
      <c r="K282" s="12" t="s">
        <v>25</v>
      </c>
      <c r="L282" s="12" t="s">
        <v>74</v>
      </c>
      <c r="M282" s="12" t="s">
        <v>85</v>
      </c>
      <c r="N282" s="12" t="s">
        <v>42</v>
      </c>
      <c r="O282" s="12" t="s">
        <v>70</v>
      </c>
      <c r="P282" s="12" t="s">
        <v>54</v>
      </c>
      <c r="Q282" s="12" t="s">
        <v>55</v>
      </c>
      <c r="R282" s="12">
        <v>14960</v>
      </c>
      <c r="S282" s="12" t="s">
        <v>1008</v>
      </c>
      <c r="T282" s="12" t="s">
        <v>46</v>
      </c>
      <c r="U282" s="11">
        <f>datos_chargeback_2001_1!$V282/100</f>
        <v>149.6</v>
      </c>
      <c r="V282" s="12">
        <v>14960</v>
      </c>
      <c r="W282" s="11">
        <f>datos_chargeback_2001_1!$X282/100</f>
        <v>0</v>
      </c>
      <c r="X282" s="12">
        <v>0</v>
      </c>
      <c r="Y282" s="11">
        <f>datos_chargeback_2001_1!$Z282/100</f>
        <v>0</v>
      </c>
      <c r="Z282" s="12">
        <v>0</v>
      </c>
      <c r="AA282" s="12" t="s">
        <v>1009</v>
      </c>
      <c r="AB282" s="12" t="s">
        <v>35</v>
      </c>
      <c r="AC282" s="13" t="s">
        <v>35</v>
      </c>
      <c r="AD282" s="11">
        <f>datos_chargeback_2001_1!$AE282/100</f>
        <v>0</v>
      </c>
      <c r="AE282" s="12">
        <v>0</v>
      </c>
      <c r="AF282" s="12" t="s">
        <v>43</v>
      </c>
    </row>
    <row r="283" spans="1:32" x14ac:dyDescent="0.3">
      <c r="A283" s="34" t="s">
        <v>1010</v>
      </c>
      <c r="B283" s="3">
        <v>45008</v>
      </c>
      <c r="C283" s="3" t="str">
        <f>TEXT(Tabla10[[#This Row],[Fecha de transacción]],"DDDD")</f>
        <v>jueves</v>
      </c>
      <c r="D283" s="3">
        <v>45069</v>
      </c>
      <c r="E283" s="4">
        <f>datos_chargeback_2001_1!$D283-datos_chargeback_2001_1!$B283</f>
        <v>61</v>
      </c>
      <c r="F283" s="5">
        <f>datos_chargeback_2001_1!$G283/100</f>
        <v>705.13</v>
      </c>
      <c r="G283" s="6">
        <v>70513</v>
      </c>
      <c r="H283" s="5">
        <f t="shared" si="4"/>
        <v>0</v>
      </c>
      <c r="I283" s="5">
        <v>1.38</v>
      </c>
      <c r="J283" s="6" t="s">
        <v>24</v>
      </c>
      <c r="K283" s="6" t="s">
        <v>25</v>
      </c>
      <c r="L283" s="6" t="s">
        <v>80</v>
      </c>
      <c r="M283" s="6" t="s">
        <v>59</v>
      </c>
      <c r="N283" s="6" t="s">
        <v>42</v>
      </c>
      <c r="O283" s="6" t="s">
        <v>114</v>
      </c>
      <c r="P283" s="6" t="s">
        <v>30</v>
      </c>
      <c r="Q283" s="6" t="s">
        <v>31</v>
      </c>
      <c r="R283" s="6">
        <v>70513</v>
      </c>
      <c r="S283" s="6" t="s">
        <v>1011</v>
      </c>
      <c r="T283" s="6" t="s">
        <v>46</v>
      </c>
      <c r="U283" s="5">
        <f>datos_chargeback_2001_1!$V283/100</f>
        <v>705.13</v>
      </c>
      <c r="V283" s="6">
        <v>70513</v>
      </c>
      <c r="W283" s="5">
        <f>datos_chargeback_2001_1!$X283/100</f>
        <v>0</v>
      </c>
      <c r="X283" s="6">
        <v>0</v>
      </c>
      <c r="Y283" s="5">
        <f>datos_chargeback_2001_1!$Z283/100</f>
        <v>0</v>
      </c>
      <c r="Z283" s="6">
        <v>0</v>
      </c>
      <c r="AA283" s="6" t="s">
        <v>1012</v>
      </c>
      <c r="AB283" s="6" t="s">
        <v>35</v>
      </c>
      <c r="AC283" s="7" t="s">
        <v>35</v>
      </c>
      <c r="AD283" s="5">
        <f>datos_chargeback_2001_1!$AE283/100</f>
        <v>0</v>
      </c>
      <c r="AE283" s="6">
        <v>0</v>
      </c>
      <c r="AF283" s="6" t="s">
        <v>50</v>
      </c>
    </row>
    <row r="284" spans="1:32" x14ac:dyDescent="0.3">
      <c r="A284" s="34" t="s">
        <v>1013</v>
      </c>
      <c r="B284" s="3">
        <v>45009</v>
      </c>
      <c r="C284" s="3" t="str">
        <f>TEXT(Tabla10[[#This Row],[Fecha de transacción]],"DDDD")</f>
        <v>viernes</v>
      </c>
      <c r="D284" s="3">
        <v>45093</v>
      </c>
      <c r="E284" s="4">
        <f>datos_chargeback_2001_1!$D284-datos_chargeback_2001_1!$B284</f>
        <v>84</v>
      </c>
      <c r="F284" s="5">
        <f>datos_chargeback_2001_1!$G284/100</f>
        <v>40.71</v>
      </c>
      <c r="G284" s="6">
        <v>4071</v>
      </c>
      <c r="H284" s="5">
        <f t="shared" si="4"/>
        <v>0</v>
      </c>
      <c r="I284" s="5">
        <v>0</v>
      </c>
      <c r="J284" s="6" t="s">
        <v>38</v>
      </c>
      <c r="K284" s="6" t="s">
        <v>25</v>
      </c>
      <c r="L284" s="6" t="s">
        <v>74</v>
      </c>
      <c r="M284" s="6" t="s">
        <v>59</v>
      </c>
      <c r="N284" s="6" t="s">
        <v>42</v>
      </c>
      <c r="O284" s="6" t="s">
        <v>70</v>
      </c>
      <c r="P284" s="6" t="s">
        <v>30</v>
      </c>
      <c r="Q284" s="6" t="s">
        <v>55</v>
      </c>
      <c r="R284" s="6">
        <v>40710</v>
      </c>
      <c r="S284" s="6" t="s">
        <v>1014</v>
      </c>
      <c r="T284" s="6" t="s">
        <v>46</v>
      </c>
      <c r="U284" s="5">
        <f>datos_chargeback_2001_1!$V284/100</f>
        <v>407.1</v>
      </c>
      <c r="V284" s="6">
        <v>40710</v>
      </c>
      <c r="W284" s="5">
        <f>datos_chargeback_2001_1!$X284/100</f>
        <v>0</v>
      </c>
      <c r="X284" s="6">
        <v>0</v>
      </c>
      <c r="Y284" s="5">
        <f>datos_chargeback_2001_1!$Z284/100</f>
        <v>0</v>
      </c>
      <c r="Z284" s="6">
        <v>0</v>
      </c>
      <c r="AA284" s="6" t="s">
        <v>1015</v>
      </c>
      <c r="AB284" s="6" t="s">
        <v>35</v>
      </c>
      <c r="AC284" s="7" t="s">
        <v>35</v>
      </c>
      <c r="AD284" s="5">
        <f>datos_chargeback_2001_1!$AE284/100</f>
        <v>0</v>
      </c>
      <c r="AE284" s="6">
        <v>0</v>
      </c>
      <c r="AF284" s="6" t="s">
        <v>50</v>
      </c>
    </row>
    <row r="285" spans="1:32" x14ac:dyDescent="0.3">
      <c r="A285" s="36" t="s">
        <v>1016</v>
      </c>
      <c r="B285" s="14">
        <v>45010</v>
      </c>
      <c r="C285" s="14" t="str">
        <f>TEXT(Tabla10[[#This Row],[Fecha de transacción]],"DDDD")</f>
        <v>sábado</v>
      </c>
      <c r="D285" s="14">
        <v>45073</v>
      </c>
      <c r="E285" s="15">
        <f>datos_chargeback_2001_1!$D285-datos_chargeback_2001_1!$B285</f>
        <v>63</v>
      </c>
      <c r="F285" s="16">
        <f>datos_chargeback_2001_1!$G285/100</f>
        <v>309.63</v>
      </c>
      <c r="G285" s="17">
        <v>30963</v>
      </c>
      <c r="H285" s="16">
        <f t="shared" si="4"/>
        <v>0</v>
      </c>
      <c r="I285" s="16">
        <v>0</v>
      </c>
      <c r="J285" s="17" t="s">
        <v>38</v>
      </c>
      <c r="K285" s="17" t="s">
        <v>25</v>
      </c>
      <c r="L285" s="17" t="s">
        <v>80</v>
      </c>
      <c r="M285" s="17" t="s">
        <v>59</v>
      </c>
      <c r="N285" s="17" t="s">
        <v>42</v>
      </c>
      <c r="O285" s="17" t="s">
        <v>43</v>
      </c>
      <c r="P285" s="17" t="s">
        <v>30</v>
      </c>
      <c r="Q285" s="17" t="s">
        <v>66</v>
      </c>
      <c r="R285" s="17">
        <v>30963</v>
      </c>
      <c r="S285" s="17" t="s">
        <v>1017</v>
      </c>
      <c r="T285" s="17" t="s">
        <v>46</v>
      </c>
      <c r="U285" s="16">
        <f>datos_chargeback_2001_1!$V285/100</f>
        <v>309.63</v>
      </c>
      <c r="V285" s="17">
        <v>30963</v>
      </c>
      <c r="W285" s="16">
        <f>datos_chargeback_2001_1!$X285/100</f>
        <v>0</v>
      </c>
      <c r="X285" s="17">
        <v>0</v>
      </c>
      <c r="Y285" s="16">
        <f>datos_chargeback_2001_1!$Z285/100</f>
        <v>0</v>
      </c>
      <c r="Z285" s="17">
        <v>0</v>
      </c>
      <c r="AA285" s="17" t="s">
        <v>1018</v>
      </c>
      <c r="AB285" s="17" t="s">
        <v>48</v>
      </c>
      <c r="AC285" s="18">
        <v>45010</v>
      </c>
      <c r="AD285" s="16">
        <f>datos_chargeback_2001_1!$AE285/100</f>
        <v>673.19</v>
      </c>
      <c r="AE285" s="17">
        <v>67319</v>
      </c>
      <c r="AF285" s="17" t="s">
        <v>43</v>
      </c>
    </row>
    <row r="286" spans="1:32" x14ac:dyDescent="0.3">
      <c r="A286" s="34" t="s">
        <v>1020</v>
      </c>
      <c r="B286" s="3">
        <v>45011</v>
      </c>
      <c r="C286" s="3" t="str">
        <f>TEXT(Tabla10[[#This Row],[Fecha de transacción]],"DDDD")</f>
        <v>domingo</v>
      </c>
      <c r="D286" s="3">
        <v>45081</v>
      </c>
      <c r="E286" s="4">
        <f>datos_chargeback_2001_1!$D286-datos_chargeback_2001_1!$B286</f>
        <v>70</v>
      </c>
      <c r="F286" s="5">
        <f>datos_chargeback_2001_1!$G286/100</f>
        <v>37.630000000000003</v>
      </c>
      <c r="G286" s="6">
        <v>3763</v>
      </c>
      <c r="H286" s="5">
        <f t="shared" si="4"/>
        <v>0</v>
      </c>
      <c r="I286" s="5">
        <v>0.85</v>
      </c>
      <c r="J286" s="6" t="s">
        <v>24</v>
      </c>
      <c r="K286" s="6" t="s">
        <v>25</v>
      </c>
      <c r="L286" s="6" t="s">
        <v>109</v>
      </c>
      <c r="M286" s="6" t="s">
        <v>59</v>
      </c>
      <c r="N286" s="6" t="s">
        <v>42</v>
      </c>
      <c r="O286" s="6" t="s">
        <v>64</v>
      </c>
      <c r="P286" s="6" t="s">
        <v>54</v>
      </c>
      <c r="Q286" s="6" t="s">
        <v>55</v>
      </c>
      <c r="R286" s="6">
        <v>3763</v>
      </c>
      <c r="S286" s="6" t="s">
        <v>1021</v>
      </c>
      <c r="T286" s="6" t="s">
        <v>61</v>
      </c>
      <c r="U286" s="5">
        <f>datos_chargeback_2001_1!$V286/100</f>
        <v>0</v>
      </c>
      <c r="V286" s="6">
        <v>0</v>
      </c>
      <c r="W286" s="5">
        <f>datos_chargeback_2001_1!$X286/100</f>
        <v>37.630000000000003</v>
      </c>
      <c r="X286" s="6">
        <v>3763</v>
      </c>
      <c r="Y286" s="5">
        <f>datos_chargeback_2001_1!$Z286/100</f>
        <v>0</v>
      </c>
      <c r="Z286" s="6">
        <v>0</v>
      </c>
      <c r="AA286" s="6" t="s">
        <v>1022</v>
      </c>
      <c r="AB286" s="6" t="s">
        <v>48</v>
      </c>
      <c r="AC286" s="8">
        <v>45011</v>
      </c>
      <c r="AD286" s="5">
        <f>datos_chargeback_2001_1!$AE286/100</f>
        <v>557.05999999999995</v>
      </c>
      <c r="AE286" s="6">
        <v>55706</v>
      </c>
      <c r="AF286" s="6" t="s">
        <v>36</v>
      </c>
    </row>
    <row r="287" spans="1:32" x14ac:dyDescent="0.3">
      <c r="A287" s="36" t="s">
        <v>1023</v>
      </c>
      <c r="B287" s="14">
        <v>45012</v>
      </c>
      <c r="C287" s="14" t="str">
        <f>TEXT(Tabla10[[#This Row],[Fecha de transacción]],"DDDD")</f>
        <v>lunes</v>
      </c>
      <c r="D287" s="14">
        <v>45084</v>
      </c>
      <c r="E287" s="15">
        <f>datos_chargeback_2001_1!$D287-datos_chargeback_2001_1!$B287</f>
        <v>72</v>
      </c>
      <c r="F287" s="16">
        <f>datos_chargeback_2001_1!$G287/100</f>
        <v>538.12</v>
      </c>
      <c r="G287" s="17">
        <v>53812</v>
      </c>
      <c r="H287" s="16">
        <f t="shared" si="4"/>
        <v>0</v>
      </c>
      <c r="I287" s="16">
        <v>0.94</v>
      </c>
      <c r="J287" s="17" t="s">
        <v>24</v>
      </c>
      <c r="K287" s="17" t="s">
        <v>25</v>
      </c>
      <c r="L287" s="17" t="s">
        <v>74</v>
      </c>
      <c r="M287" s="17" t="s">
        <v>41</v>
      </c>
      <c r="N287" s="17" t="s">
        <v>42</v>
      </c>
      <c r="O287" s="17" t="s">
        <v>70</v>
      </c>
      <c r="P287" s="17" t="s">
        <v>30</v>
      </c>
      <c r="Q287" s="17" t="s">
        <v>31</v>
      </c>
      <c r="R287" s="17">
        <v>53812</v>
      </c>
      <c r="S287" s="17" t="s">
        <v>1024</v>
      </c>
      <c r="T287" s="17" t="s">
        <v>46</v>
      </c>
      <c r="U287" s="16">
        <f>datos_chargeback_2001_1!$V287/100</f>
        <v>538.12</v>
      </c>
      <c r="V287" s="17">
        <v>53812</v>
      </c>
      <c r="W287" s="16">
        <f>datos_chargeback_2001_1!$X287/100</f>
        <v>0</v>
      </c>
      <c r="X287" s="17">
        <v>0</v>
      </c>
      <c r="Y287" s="16">
        <f>datos_chargeback_2001_1!$Z287/100</f>
        <v>0</v>
      </c>
      <c r="Z287" s="17">
        <v>0</v>
      </c>
      <c r="AA287" s="17" t="s">
        <v>1025</v>
      </c>
      <c r="AB287" s="17" t="s">
        <v>35</v>
      </c>
      <c r="AC287" s="20" t="s">
        <v>35</v>
      </c>
      <c r="AD287" s="16">
        <f>datos_chargeback_2001_1!$AE287/100</f>
        <v>0</v>
      </c>
      <c r="AE287" s="17">
        <v>0</v>
      </c>
      <c r="AF287" s="17" t="s">
        <v>43</v>
      </c>
    </row>
    <row r="288" spans="1:32" x14ac:dyDescent="0.3">
      <c r="A288" s="34" t="s">
        <v>1026</v>
      </c>
      <c r="B288" s="3">
        <v>45013</v>
      </c>
      <c r="C288" s="3" t="str">
        <f>TEXT(Tabla10[[#This Row],[Fecha de transacción]],"DDDD")</f>
        <v>martes</v>
      </c>
      <c r="D288" s="3">
        <v>45074</v>
      </c>
      <c r="E288" s="4">
        <f>datos_chargeback_2001_1!$D288-datos_chargeback_2001_1!$B288</f>
        <v>61</v>
      </c>
      <c r="F288" s="5">
        <f>datos_chargeback_2001_1!$G288/100</f>
        <v>102.15</v>
      </c>
      <c r="G288" s="6">
        <v>10215</v>
      </c>
      <c r="H288" s="5">
        <f t="shared" si="4"/>
        <v>0</v>
      </c>
      <c r="I288" s="5">
        <v>0</v>
      </c>
      <c r="J288" s="6" t="s">
        <v>24</v>
      </c>
      <c r="K288" s="6" t="s">
        <v>25</v>
      </c>
      <c r="L288" s="6" t="s">
        <v>26</v>
      </c>
      <c r="M288" s="6" t="s">
        <v>85</v>
      </c>
      <c r="N288" s="6" t="s">
        <v>42</v>
      </c>
      <c r="O288" s="6" t="s">
        <v>70</v>
      </c>
      <c r="P288" s="6" t="s">
        <v>54</v>
      </c>
      <c r="Q288" s="6" t="s">
        <v>31</v>
      </c>
      <c r="R288" s="6">
        <v>10215</v>
      </c>
      <c r="S288" s="6" t="s">
        <v>1027</v>
      </c>
      <c r="T288" s="6" t="s">
        <v>116</v>
      </c>
      <c r="U288" s="5">
        <f>datos_chargeback_2001_1!$V288/100</f>
        <v>102.15</v>
      </c>
      <c r="V288" s="6">
        <v>10215</v>
      </c>
      <c r="W288" s="5">
        <f>datos_chargeback_2001_1!$X288/100</f>
        <v>0</v>
      </c>
      <c r="X288" s="6">
        <v>0</v>
      </c>
      <c r="Y288" s="5">
        <f>datos_chargeback_2001_1!$Z288/100</f>
        <v>0</v>
      </c>
      <c r="Z288" s="6">
        <v>0</v>
      </c>
      <c r="AA288" s="6" t="s">
        <v>1028</v>
      </c>
      <c r="AB288" s="6" t="s">
        <v>35</v>
      </c>
      <c r="AC288" s="7" t="s">
        <v>35</v>
      </c>
      <c r="AD288" s="5">
        <f>datos_chargeback_2001_1!$AE288/100</f>
        <v>0</v>
      </c>
      <c r="AE288" s="6">
        <v>0</v>
      </c>
      <c r="AF288" s="6" t="s">
        <v>43</v>
      </c>
    </row>
    <row r="289" spans="1:32" x14ac:dyDescent="0.3">
      <c r="A289" s="36" t="s">
        <v>1029</v>
      </c>
      <c r="B289" s="14">
        <v>45014</v>
      </c>
      <c r="C289" s="14" t="str">
        <f>TEXT(Tabla10[[#This Row],[Fecha de transacción]],"DDDD")</f>
        <v>miércoles</v>
      </c>
      <c r="D289" s="14">
        <v>45076</v>
      </c>
      <c r="E289" s="15">
        <f>datos_chargeback_2001_1!$D289-datos_chargeback_2001_1!$B289</f>
        <v>62</v>
      </c>
      <c r="F289" s="16">
        <f>datos_chargeback_2001_1!$G289/100</f>
        <v>83.14</v>
      </c>
      <c r="G289" s="17">
        <v>8314</v>
      </c>
      <c r="H289" s="16">
        <f t="shared" si="4"/>
        <v>0</v>
      </c>
      <c r="I289" s="16">
        <v>0</v>
      </c>
      <c r="J289" s="17" t="s">
        <v>24</v>
      </c>
      <c r="K289" s="17" t="s">
        <v>25</v>
      </c>
      <c r="L289" s="17" t="s">
        <v>40</v>
      </c>
      <c r="M289" s="17" t="s">
        <v>85</v>
      </c>
      <c r="N289" s="17" t="s">
        <v>42</v>
      </c>
      <c r="O289" s="17" t="s">
        <v>53</v>
      </c>
      <c r="P289" s="17" t="s">
        <v>30</v>
      </c>
      <c r="Q289" s="17" t="s">
        <v>55</v>
      </c>
      <c r="R289" s="17">
        <v>8314</v>
      </c>
      <c r="S289" s="17" t="s">
        <v>1030</v>
      </c>
      <c r="T289" s="17" t="s">
        <v>61</v>
      </c>
      <c r="U289" s="16">
        <f>datos_chargeback_2001_1!$V289/100</f>
        <v>0</v>
      </c>
      <c r="V289" s="17">
        <v>0</v>
      </c>
      <c r="W289" s="16">
        <f>datos_chargeback_2001_1!$X289/100</f>
        <v>83.14</v>
      </c>
      <c r="X289" s="17">
        <v>8314</v>
      </c>
      <c r="Y289" s="16">
        <f>datos_chargeback_2001_1!$Z289/100</f>
        <v>0</v>
      </c>
      <c r="Z289" s="17">
        <v>0</v>
      </c>
      <c r="AA289" s="17" t="s">
        <v>1031</v>
      </c>
      <c r="AB289" s="17" t="s">
        <v>35</v>
      </c>
      <c r="AC289" s="20" t="s">
        <v>35</v>
      </c>
      <c r="AD289" s="16">
        <f>datos_chargeback_2001_1!$AE289/100</f>
        <v>0</v>
      </c>
      <c r="AE289" s="17">
        <v>0</v>
      </c>
      <c r="AF289" s="17" t="s">
        <v>29</v>
      </c>
    </row>
    <row r="290" spans="1:32" x14ac:dyDescent="0.3">
      <c r="A290" s="34" t="s">
        <v>1032</v>
      </c>
      <c r="B290" s="3">
        <v>45015</v>
      </c>
      <c r="C290" s="3" t="str">
        <f>TEXT(Tabla10[[#This Row],[Fecha de transacción]],"DDDD")</f>
        <v>jueves</v>
      </c>
      <c r="D290" s="3">
        <v>45100</v>
      </c>
      <c r="E290" s="4">
        <f>datos_chargeback_2001_1!$D290-datos_chargeback_2001_1!$B290</f>
        <v>85</v>
      </c>
      <c r="F290" s="5">
        <f>datos_chargeback_2001_1!$G290/100</f>
        <v>52.42</v>
      </c>
      <c r="G290" s="6">
        <v>5242</v>
      </c>
      <c r="H290" s="5">
        <f t="shared" si="4"/>
        <v>0</v>
      </c>
      <c r="I290" s="5">
        <v>1.1399999999999999</v>
      </c>
      <c r="J290" s="6" t="s">
        <v>38</v>
      </c>
      <c r="K290" s="6" t="s">
        <v>25</v>
      </c>
      <c r="L290" s="6" t="s">
        <v>74</v>
      </c>
      <c r="M290" s="6" t="s">
        <v>27</v>
      </c>
      <c r="N290" s="6" t="s">
        <v>42</v>
      </c>
      <c r="O290" s="6" t="s">
        <v>114</v>
      </c>
      <c r="P290" s="6" t="s">
        <v>54</v>
      </c>
      <c r="Q290" s="6" t="s">
        <v>31</v>
      </c>
      <c r="R290" s="6">
        <v>5242</v>
      </c>
      <c r="S290" s="6" t="s">
        <v>1033</v>
      </c>
      <c r="T290" s="6" t="s">
        <v>61</v>
      </c>
      <c r="U290" s="5">
        <f>datos_chargeback_2001_1!$V290/100</f>
        <v>0</v>
      </c>
      <c r="V290" s="6">
        <v>0</v>
      </c>
      <c r="W290" s="5">
        <f>datos_chargeback_2001_1!$X290/100</f>
        <v>52.42</v>
      </c>
      <c r="X290" s="6">
        <v>5242</v>
      </c>
      <c r="Y290" s="5">
        <f>datos_chargeback_2001_1!$Z290/100</f>
        <v>0</v>
      </c>
      <c r="Z290" s="6">
        <v>0</v>
      </c>
      <c r="AA290" s="6" t="s">
        <v>1034</v>
      </c>
      <c r="AB290" s="6" t="s">
        <v>35</v>
      </c>
      <c r="AC290" s="7" t="s">
        <v>35</v>
      </c>
      <c r="AD290" s="5">
        <f>datos_chargeback_2001_1!$AE290/100</f>
        <v>0</v>
      </c>
      <c r="AE290" s="6">
        <v>0</v>
      </c>
      <c r="AF290" s="6" t="s">
        <v>29</v>
      </c>
    </row>
    <row r="291" spans="1:32" x14ac:dyDescent="0.3">
      <c r="A291" s="34" t="s">
        <v>1035</v>
      </c>
      <c r="B291" s="3">
        <v>45016</v>
      </c>
      <c r="C291" s="3" t="str">
        <f>TEXT(Tabla10[[#This Row],[Fecha de transacción]],"DDDD")</f>
        <v>viernes</v>
      </c>
      <c r="D291" s="3">
        <v>45083</v>
      </c>
      <c r="E291" s="4">
        <f>datos_chargeback_2001_1!$D291-datos_chargeback_2001_1!$B291</f>
        <v>67</v>
      </c>
      <c r="F291" s="5">
        <f>datos_chargeback_2001_1!$G291/100</f>
        <v>556.08000000000004</v>
      </c>
      <c r="G291" s="6">
        <v>55608</v>
      </c>
      <c r="H291" s="5">
        <f t="shared" si="4"/>
        <v>0</v>
      </c>
      <c r="I291" s="5">
        <v>0</v>
      </c>
      <c r="J291" s="6" t="s">
        <v>24</v>
      </c>
      <c r="K291" s="6" t="s">
        <v>25</v>
      </c>
      <c r="L291" s="6" t="s">
        <v>26</v>
      </c>
      <c r="M291" s="6" t="s">
        <v>93</v>
      </c>
      <c r="N291" s="6" t="s">
        <v>42</v>
      </c>
      <c r="O291" s="6" t="s">
        <v>70</v>
      </c>
      <c r="P291" s="6" t="s">
        <v>30</v>
      </c>
      <c r="Q291" s="6" t="s">
        <v>44</v>
      </c>
      <c r="R291" s="6">
        <v>55608</v>
      </c>
      <c r="S291" s="6" t="s">
        <v>1036</v>
      </c>
      <c r="T291" s="6" t="s">
        <v>116</v>
      </c>
      <c r="U291" s="5">
        <f>datos_chargeback_2001_1!$V291/100</f>
        <v>556.08000000000004</v>
      </c>
      <c r="V291" s="6">
        <v>55608</v>
      </c>
      <c r="W291" s="5">
        <f>datos_chargeback_2001_1!$X291/100</f>
        <v>0</v>
      </c>
      <c r="X291" s="6">
        <v>0</v>
      </c>
      <c r="Y291" s="5">
        <f>datos_chargeback_2001_1!$Z291/100</f>
        <v>0</v>
      </c>
      <c r="Z291" s="6">
        <v>0</v>
      </c>
      <c r="AA291" s="6" t="s">
        <v>1037</v>
      </c>
      <c r="AB291" s="6" t="s">
        <v>48</v>
      </c>
      <c r="AC291" s="8">
        <v>45016</v>
      </c>
      <c r="AD291" s="5">
        <f>datos_chargeback_2001_1!$AE291/100</f>
        <v>1.59</v>
      </c>
      <c r="AE291" s="6">
        <v>159</v>
      </c>
      <c r="AF291" s="6" t="s">
        <v>29</v>
      </c>
    </row>
    <row r="292" spans="1:32" x14ac:dyDescent="0.3">
      <c r="A292" s="35" t="s">
        <v>1039</v>
      </c>
      <c r="B292" s="9">
        <v>45017</v>
      </c>
      <c r="C292" s="9" t="str">
        <f>TEXT(Tabla10[[#This Row],[Fecha de transacción]],"DDDD")</f>
        <v>sábado</v>
      </c>
      <c r="D292" s="9">
        <v>45087</v>
      </c>
      <c r="E292" s="10">
        <f>datos_chargeback_2001_1!$D292-datos_chargeback_2001_1!$B292</f>
        <v>70</v>
      </c>
      <c r="F292" s="11">
        <f>datos_chargeback_2001_1!$G292/100</f>
        <v>90.69</v>
      </c>
      <c r="G292" s="12">
        <v>9069</v>
      </c>
      <c r="H292" s="11">
        <f t="shared" si="4"/>
        <v>0</v>
      </c>
      <c r="I292" s="11">
        <v>1.47</v>
      </c>
      <c r="J292" s="12" t="s">
        <v>24</v>
      </c>
      <c r="K292" s="12" t="s">
        <v>25</v>
      </c>
      <c r="L292" s="12" t="s">
        <v>109</v>
      </c>
      <c r="M292" s="12" t="s">
        <v>59</v>
      </c>
      <c r="N292" s="12" t="s">
        <v>42</v>
      </c>
      <c r="O292" s="12" t="s">
        <v>36</v>
      </c>
      <c r="P292" s="12" t="s">
        <v>54</v>
      </c>
      <c r="Q292" s="12" t="s">
        <v>31</v>
      </c>
      <c r="R292" s="12">
        <v>90690</v>
      </c>
      <c r="S292" s="12" t="s">
        <v>1040</v>
      </c>
      <c r="T292" s="12" t="s">
        <v>46</v>
      </c>
      <c r="U292" s="11">
        <f>datos_chargeback_2001_1!$V292/100</f>
        <v>906.9</v>
      </c>
      <c r="V292" s="12">
        <v>90690</v>
      </c>
      <c r="W292" s="11">
        <f>datos_chargeback_2001_1!$X292/100</f>
        <v>0</v>
      </c>
      <c r="X292" s="12">
        <v>0</v>
      </c>
      <c r="Y292" s="11">
        <f>datos_chargeback_2001_1!$Z292/100</f>
        <v>0</v>
      </c>
      <c r="Z292" s="12">
        <v>0</v>
      </c>
      <c r="AA292" s="12" t="s">
        <v>1041</v>
      </c>
      <c r="AB292" s="12" t="s">
        <v>48</v>
      </c>
      <c r="AC292" s="19">
        <v>45017</v>
      </c>
      <c r="AD292" s="11">
        <f>datos_chargeback_2001_1!$AE292/100</f>
        <v>61.1</v>
      </c>
      <c r="AE292" s="12">
        <v>6110</v>
      </c>
      <c r="AF292" s="12" t="s">
        <v>50</v>
      </c>
    </row>
    <row r="293" spans="1:32" x14ac:dyDescent="0.3">
      <c r="A293" s="36" t="s">
        <v>1042</v>
      </c>
      <c r="B293" s="14">
        <v>45018</v>
      </c>
      <c r="C293" s="14" t="str">
        <f>TEXT(Tabla10[[#This Row],[Fecha de transacción]],"DDDD")</f>
        <v>domingo</v>
      </c>
      <c r="D293" s="14">
        <v>45093</v>
      </c>
      <c r="E293" s="15">
        <f>datos_chargeback_2001_1!$D293-datos_chargeback_2001_1!$B293</f>
        <v>75</v>
      </c>
      <c r="F293" s="16">
        <f>datos_chargeback_2001_1!$G293/100</f>
        <v>561.22</v>
      </c>
      <c r="G293" s="17">
        <v>56122</v>
      </c>
      <c r="H293" s="16">
        <f t="shared" si="4"/>
        <v>0</v>
      </c>
      <c r="I293" s="16">
        <v>0</v>
      </c>
      <c r="J293" s="17" t="s">
        <v>38</v>
      </c>
      <c r="K293" s="17" t="s">
        <v>25</v>
      </c>
      <c r="L293" s="17" t="s">
        <v>40</v>
      </c>
      <c r="M293" s="17" t="s">
        <v>85</v>
      </c>
      <c r="N293" s="17" t="s">
        <v>42</v>
      </c>
      <c r="O293" s="17" t="s">
        <v>70</v>
      </c>
      <c r="P293" s="17" t="s">
        <v>54</v>
      </c>
      <c r="Q293" s="17" t="s">
        <v>66</v>
      </c>
      <c r="R293" s="17">
        <v>56122</v>
      </c>
      <c r="S293" s="17" t="s">
        <v>1043</v>
      </c>
      <c r="T293" s="17" t="s">
        <v>116</v>
      </c>
      <c r="U293" s="16">
        <f>datos_chargeback_2001_1!$V293/100</f>
        <v>561.22</v>
      </c>
      <c r="V293" s="17">
        <v>56122</v>
      </c>
      <c r="W293" s="16">
        <f>datos_chargeback_2001_1!$X293/100</f>
        <v>0</v>
      </c>
      <c r="X293" s="17">
        <v>0</v>
      </c>
      <c r="Y293" s="16">
        <f>datos_chargeback_2001_1!$Z293/100</f>
        <v>0</v>
      </c>
      <c r="Z293" s="17">
        <v>0</v>
      </c>
      <c r="AA293" s="17" t="s">
        <v>1044</v>
      </c>
      <c r="AB293" s="17" t="s">
        <v>35</v>
      </c>
      <c r="AC293" s="20" t="s">
        <v>35</v>
      </c>
      <c r="AD293" s="16">
        <f>datos_chargeback_2001_1!$AE293/100</f>
        <v>0</v>
      </c>
      <c r="AE293" s="17">
        <v>0</v>
      </c>
      <c r="AF293" s="17" t="s">
        <v>64</v>
      </c>
    </row>
    <row r="294" spans="1:32" x14ac:dyDescent="0.3">
      <c r="A294" s="35" t="s">
        <v>1045</v>
      </c>
      <c r="B294" s="9">
        <v>45019</v>
      </c>
      <c r="C294" s="9" t="str">
        <f>TEXT(Tabla10[[#This Row],[Fecha de transacción]],"DDDD")</f>
        <v>lunes</v>
      </c>
      <c r="D294" s="9">
        <v>45098</v>
      </c>
      <c r="E294" s="10">
        <f>datos_chargeback_2001_1!$D294-datos_chargeback_2001_1!$B294</f>
        <v>79</v>
      </c>
      <c r="F294" s="11">
        <f>datos_chargeback_2001_1!$G294/100</f>
        <v>793.86</v>
      </c>
      <c r="G294" s="12">
        <v>79386</v>
      </c>
      <c r="H294" s="11">
        <f t="shared" si="4"/>
        <v>0</v>
      </c>
      <c r="I294" s="11">
        <v>0.15</v>
      </c>
      <c r="J294" s="12" t="s">
        <v>24</v>
      </c>
      <c r="K294" s="12" t="s">
        <v>25</v>
      </c>
      <c r="L294" s="12" t="s">
        <v>80</v>
      </c>
      <c r="M294" s="12" t="s">
        <v>41</v>
      </c>
      <c r="N294" s="12" t="s">
        <v>42</v>
      </c>
      <c r="O294" s="12" t="s">
        <v>114</v>
      </c>
      <c r="P294" s="12" t="s">
        <v>54</v>
      </c>
      <c r="Q294" s="12" t="s">
        <v>31</v>
      </c>
      <c r="R294" s="12">
        <v>79386</v>
      </c>
      <c r="S294" s="12" t="s">
        <v>526</v>
      </c>
      <c r="T294" s="12" t="s">
        <v>46</v>
      </c>
      <c r="U294" s="11">
        <f>datos_chargeback_2001_1!$V294/100</f>
        <v>793.86</v>
      </c>
      <c r="V294" s="12">
        <v>79386</v>
      </c>
      <c r="W294" s="11">
        <f>datos_chargeback_2001_1!$X294/100</f>
        <v>0</v>
      </c>
      <c r="X294" s="12">
        <v>0</v>
      </c>
      <c r="Y294" s="11">
        <f>datos_chargeback_2001_1!$Z294/100</f>
        <v>0</v>
      </c>
      <c r="Z294" s="12">
        <v>0</v>
      </c>
      <c r="AA294" s="12" t="s">
        <v>1046</v>
      </c>
      <c r="AB294" s="12" t="s">
        <v>35</v>
      </c>
      <c r="AC294" s="13" t="s">
        <v>35</v>
      </c>
      <c r="AD294" s="11">
        <f>datos_chargeback_2001_1!$AE294/100</f>
        <v>0</v>
      </c>
      <c r="AE294" s="12">
        <v>0</v>
      </c>
      <c r="AF294" s="12" t="s">
        <v>50</v>
      </c>
    </row>
    <row r="295" spans="1:32" x14ac:dyDescent="0.3">
      <c r="A295" s="36" t="s">
        <v>1047</v>
      </c>
      <c r="B295" s="14">
        <v>45020</v>
      </c>
      <c r="C295" s="14" t="str">
        <f>TEXT(Tabla10[[#This Row],[Fecha de transacción]],"DDDD")</f>
        <v>martes</v>
      </c>
      <c r="D295" s="14">
        <v>45085</v>
      </c>
      <c r="E295" s="15">
        <f>datos_chargeback_2001_1!$D295-datos_chargeback_2001_1!$B295</f>
        <v>65</v>
      </c>
      <c r="F295" s="16">
        <f>datos_chargeback_2001_1!$G295/100</f>
        <v>738.49</v>
      </c>
      <c r="G295" s="17">
        <v>73849</v>
      </c>
      <c r="H295" s="16">
        <f t="shared" si="4"/>
        <v>0</v>
      </c>
      <c r="I295" s="16">
        <v>0.11</v>
      </c>
      <c r="J295" s="17" t="s">
        <v>38</v>
      </c>
      <c r="K295" s="17" t="s">
        <v>25</v>
      </c>
      <c r="L295" s="17" t="s">
        <v>119</v>
      </c>
      <c r="M295" s="17" t="s">
        <v>85</v>
      </c>
      <c r="N295" s="17" t="s">
        <v>42</v>
      </c>
      <c r="O295" s="17" t="s">
        <v>36</v>
      </c>
      <c r="P295" s="17" t="s">
        <v>30</v>
      </c>
      <c r="Q295" s="17" t="s">
        <v>44</v>
      </c>
      <c r="R295" s="17">
        <v>73849</v>
      </c>
      <c r="S295" s="17" t="s">
        <v>1048</v>
      </c>
      <c r="T295" s="17" t="s">
        <v>46</v>
      </c>
      <c r="U295" s="16">
        <f>datos_chargeback_2001_1!$V295/100</f>
        <v>738.49</v>
      </c>
      <c r="V295" s="17">
        <v>73849</v>
      </c>
      <c r="W295" s="16">
        <f>datos_chargeback_2001_1!$X295/100</f>
        <v>0</v>
      </c>
      <c r="X295" s="17">
        <v>0</v>
      </c>
      <c r="Y295" s="16">
        <f>datos_chargeback_2001_1!$Z295/100</f>
        <v>0</v>
      </c>
      <c r="Z295" s="17">
        <v>0</v>
      </c>
      <c r="AA295" s="17" t="s">
        <v>1049</v>
      </c>
      <c r="AB295" s="17" t="s">
        <v>35</v>
      </c>
      <c r="AC295" s="20" t="s">
        <v>35</v>
      </c>
      <c r="AD295" s="16">
        <f>datos_chargeback_2001_1!$AE295/100</f>
        <v>0</v>
      </c>
      <c r="AE295" s="17">
        <v>0</v>
      </c>
      <c r="AF295" s="17" t="s">
        <v>50</v>
      </c>
    </row>
    <row r="296" spans="1:32" x14ac:dyDescent="0.3">
      <c r="A296" s="34" t="s">
        <v>1050</v>
      </c>
      <c r="B296" s="3">
        <v>45021</v>
      </c>
      <c r="C296" s="3" t="str">
        <f>TEXT(Tabla10[[#This Row],[Fecha de transacción]],"DDDD")</f>
        <v>miércoles</v>
      </c>
      <c r="D296" s="3">
        <v>45085</v>
      </c>
      <c r="E296" s="4">
        <f>datos_chargeback_2001_1!$D296-datos_chargeback_2001_1!$B296</f>
        <v>64</v>
      </c>
      <c r="F296" s="5">
        <f>datos_chargeback_2001_1!$G296/100</f>
        <v>212.34</v>
      </c>
      <c r="G296" s="6">
        <v>21234</v>
      </c>
      <c r="H296" s="5">
        <f t="shared" si="4"/>
        <v>0</v>
      </c>
      <c r="I296" s="5">
        <v>0</v>
      </c>
      <c r="J296" s="6" t="s">
        <v>38</v>
      </c>
      <c r="K296" s="6" t="s">
        <v>25</v>
      </c>
      <c r="L296" s="6" t="s">
        <v>40</v>
      </c>
      <c r="M296" s="6" t="s">
        <v>52</v>
      </c>
      <c r="N296" s="6" t="s">
        <v>42</v>
      </c>
      <c r="O296" s="6" t="s">
        <v>64</v>
      </c>
      <c r="P296" s="6" t="s">
        <v>54</v>
      </c>
      <c r="Q296" s="6" t="s">
        <v>44</v>
      </c>
      <c r="R296" s="6">
        <v>21234</v>
      </c>
      <c r="S296" s="6" t="s">
        <v>1051</v>
      </c>
      <c r="T296" s="6" t="s">
        <v>46</v>
      </c>
      <c r="U296" s="5">
        <f>datos_chargeback_2001_1!$V296/100</f>
        <v>212.34</v>
      </c>
      <c r="V296" s="6">
        <v>21234</v>
      </c>
      <c r="W296" s="5">
        <f>datos_chargeback_2001_1!$X296/100</f>
        <v>0</v>
      </c>
      <c r="X296" s="6">
        <v>0</v>
      </c>
      <c r="Y296" s="5">
        <f>datos_chargeback_2001_1!$Z296/100</f>
        <v>0</v>
      </c>
      <c r="Z296" s="6">
        <v>0</v>
      </c>
      <c r="AA296" s="6" t="s">
        <v>1052</v>
      </c>
      <c r="AB296" s="6" t="s">
        <v>48</v>
      </c>
      <c r="AC296" s="8">
        <v>45021</v>
      </c>
      <c r="AD296" s="5">
        <f>datos_chargeback_2001_1!$AE296/100</f>
        <v>353.84</v>
      </c>
      <c r="AE296" s="6">
        <v>35384</v>
      </c>
      <c r="AF296" s="6" t="s">
        <v>43</v>
      </c>
    </row>
    <row r="297" spans="1:32" x14ac:dyDescent="0.3">
      <c r="A297" s="34" t="s">
        <v>1053</v>
      </c>
      <c r="B297" s="3">
        <v>45022</v>
      </c>
      <c r="C297" s="3" t="str">
        <f>TEXT(Tabla10[[#This Row],[Fecha de transacción]],"DDDD")</f>
        <v>jueves</v>
      </c>
      <c r="D297" s="3">
        <v>45082</v>
      </c>
      <c r="E297" s="4">
        <f>datos_chargeback_2001_1!$D297-datos_chargeback_2001_1!$B297</f>
        <v>60</v>
      </c>
      <c r="F297" s="5">
        <f>datos_chargeback_2001_1!$G297/100</f>
        <v>558.38</v>
      </c>
      <c r="G297" s="6">
        <v>55838</v>
      </c>
      <c r="H297" s="5">
        <f t="shared" si="4"/>
        <v>0</v>
      </c>
      <c r="I297" s="5">
        <v>1.24</v>
      </c>
      <c r="J297" s="6" t="s">
        <v>24</v>
      </c>
      <c r="K297" s="6" t="s">
        <v>25</v>
      </c>
      <c r="L297" s="6" t="s">
        <v>80</v>
      </c>
      <c r="M297" s="6" t="s">
        <v>85</v>
      </c>
      <c r="N297" s="6" t="s">
        <v>42</v>
      </c>
      <c r="O297" s="6" t="s">
        <v>64</v>
      </c>
      <c r="P297" s="6" t="s">
        <v>54</v>
      </c>
      <c r="Q297" s="6" t="s">
        <v>31</v>
      </c>
      <c r="R297" s="6">
        <v>55838</v>
      </c>
      <c r="S297" s="6" t="s">
        <v>1054</v>
      </c>
      <c r="T297" s="6" t="s">
        <v>46</v>
      </c>
      <c r="U297" s="5">
        <f>datos_chargeback_2001_1!$V297/100</f>
        <v>558.38</v>
      </c>
      <c r="V297" s="6">
        <v>55838</v>
      </c>
      <c r="W297" s="5">
        <f>datos_chargeback_2001_1!$X297/100</f>
        <v>0</v>
      </c>
      <c r="X297" s="6">
        <v>0</v>
      </c>
      <c r="Y297" s="5">
        <f>datos_chargeback_2001_1!$Z297/100</f>
        <v>0</v>
      </c>
      <c r="Z297" s="6">
        <v>0</v>
      </c>
      <c r="AA297" s="6" t="s">
        <v>1055</v>
      </c>
      <c r="AB297" s="6" t="s">
        <v>48</v>
      </c>
      <c r="AC297" s="8">
        <v>45022</v>
      </c>
      <c r="AD297" s="5">
        <f>datos_chargeback_2001_1!$AE297/100</f>
        <v>672.78</v>
      </c>
      <c r="AE297" s="6">
        <v>67278</v>
      </c>
      <c r="AF297" s="6" t="s">
        <v>53</v>
      </c>
    </row>
    <row r="298" spans="1:32" x14ac:dyDescent="0.3">
      <c r="A298" s="34" t="s">
        <v>1057</v>
      </c>
      <c r="B298" s="3">
        <v>45023</v>
      </c>
      <c r="C298" s="3" t="str">
        <f>TEXT(Tabla10[[#This Row],[Fecha de transacción]],"DDDD")</f>
        <v>viernes</v>
      </c>
      <c r="D298" s="3">
        <v>45095</v>
      </c>
      <c r="E298" s="4">
        <f>datos_chargeback_2001_1!$D298-datos_chargeback_2001_1!$B298</f>
        <v>72</v>
      </c>
      <c r="F298" s="5">
        <f>datos_chargeback_2001_1!$G298/100</f>
        <v>597.96</v>
      </c>
      <c r="G298" s="6">
        <v>59796</v>
      </c>
      <c r="H298" s="5">
        <f t="shared" si="4"/>
        <v>0</v>
      </c>
      <c r="I298" s="5">
        <v>1.03</v>
      </c>
      <c r="J298" s="6" t="s">
        <v>38</v>
      </c>
      <c r="K298" s="6" t="s">
        <v>25</v>
      </c>
      <c r="L298" s="6" t="s">
        <v>26</v>
      </c>
      <c r="M298" s="6" t="s">
        <v>59</v>
      </c>
      <c r="N298" s="6" t="s">
        <v>42</v>
      </c>
      <c r="O298" s="6" t="s">
        <v>50</v>
      </c>
      <c r="P298" s="6" t="s">
        <v>54</v>
      </c>
      <c r="Q298" s="6" t="s">
        <v>75</v>
      </c>
      <c r="R298" s="6">
        <v>59796</v>
      </c>
      <c r="S298" s="6" t="s">
        <v>1058</v>
      </c>
      <c r="T298" s="6" t="s">
        <v>61</v>
      </c>
      <c r="U298" s="5">
        <f>datos_chargeback_2001_1!$V298/100</f>
        <v>0</v>
      </c>
      <c r="V298" s="6">
        <v>0</v>
      </c>
      <c r="W298" s="5">
        <f>datos_chargeback_2001_1!$X298/100</f>
        <v>597.96</v>
      </c>
      <c r="X298" s="6">
        <v>59796</v>
      </c>
      <c r="Y298" s="5">
        <f>datos_chargeback_2001_1!$Z298/100</f>
        <v>0</v>
      </c>
      <c r="Z298" s="6">
        <v>0</v>
      </c>
      <c r="AA298" s="6" t="s">
        <v>1059</v>
      </c>
      <c r="AB298" s="6" t="s">
        <v>48</v>
      </c>
      <c r="AC298" s="8">
        <v>45023</v>
      </c>
      <c r="AD298" s="5">
        <f>datos_chargeback_2001_1!$AE298/100</f>
        <v>294.49</v>
      </c>
      <c r="AE298" s="6">
        <v>29449</v>
      </c>
      <c r="AF298" s="6" t="s">
        <v>64</v>
      </c>
    </row>
    <row r="299" spans="1:32" x14ac:dyDescent="0.3">
      <c r="A299" s="36" t="s">
        <v>1061</v>
      </c>
      <c r="B299" s="14">
        <v>45024</v>
      </c>
      <c r="C299" s="14" t="str">
        <f>TEXT(Tabla10[[#This Row],[Fecha de transacción]],"DDDD")</f>
        <v>sábado</v>
      </c>
      <c r="D299" s="14">
        <v>45094</v>
      </c>
      <c r="E299" s="15">
        <f>datos_chargeback_2001_1!$D299-datos_chargeback_2001_1!$B299</f>
        <v>70</v>
      </c>
      <c r="F299" s="16">
        <f>datos_chargeback_2001_1!$G299/100</f>
        <v>921.54</v>
      </c>
      <c r="G299" s="17">
        <v>92154</v>
      </c>
      <c r="H299" s="16">
        <f t="shared" si="4"/>
        <v>0</v>
      </c>
      <c r="I299" s="16">
        <v>0</v>
      </c>
      <c r="J299" s="17" t="s">
        <v>24</v>
      </c>
      <c r="K299" s="17" t="s">
        <v>25</v>
      </c>
      <c r="L299" s="17" t="s">
        <v>26</v>
      </c>
      <c r="M299" s="17" t="s">
        <v>41</v>
      </c>
      <c r="N299" s="17" t="s">
        <v>28</v>
      </c>
      <c r="O299" s="17" t="s">
        <v>64</v>
      </c>
      <c r="P299" s="17" t="s">
        <v>30</v>
      </c>
      <c r="Q299" s="17" t="s">
        <v>31</v>
      </c>
      <c r="R299" s="17">
        <v>92154</v>
      </c>
      <c r="S299" s="17" t="s">
        <v>1062</v>
      </c>
      <c r="T299" s="17" t="s">
        <v>33</v>
      </c>
      <c r="U299" s="16">
        <f>datos_chargeback_2001_1!$V299/100</f>
        <v>0</v>
      </c>
      <c r="V299" s="17">
        <v>0</v>
      </c>
      <c r="W299" s="16">
        <f>datos_chargeback_2001_1!$X299/100</f>
        <v>0</v>
      </c>
      <c r="X299" s="17">
        <v>0</v>
      </c>
      <c r="Y299" s="16">
        <f>datos_chargeback_2001_1!$Z299/100</f>
        <v>921.54</v>
      </c>
      <c r="Z299" s="17">
        <v>92154</v>
      </c>
      <c r="AA299" s="17" t="s">
        <v>1063</v>
      </c>
      <c r="AB299" s="17" t="s">
        <v>35</v>
      </c>
      <c r="AC299" s="20" t="s">
        <v>35</v>
      </c>
      <c r="AD299" s="16">
        <f>datos_chargeback_2001_1!$AE299/100</f>
        <v>0</v>
      </c>
      <c r="AE299" s="17">
        <v>0</v>
      </c>
      <c r="AF299" s="17" t="s">
        <v>50</v>
      </c>
    </row>
    <row r="300" spans="1:32" x14ac:dyDescent="0.3">
      <c r="A300" s="34" t="s">
        <v>1064</v>
      </c>
      <c r="B300" s="3">
        <v>45025</v>
      </c>
      <c r="C300" s="3" t="str">
        <f>TEXT(Tabla10[[#This Row],[Fecha de transacción]],"DDDD")</f>
        <v>domingo</v>
      </c>
      <c r="D300" s="3">
        <v>45105</v>
      </c>
      <c r="E300" s="4">
        <f>datos_chargeback_2001_1!$D300-datos_chargeback_2001_1!$B300</f>
        <v>80</v>
      </c>
      <c r="F300" s="5">
        <f>datos_chargeback_2001_1!$G300/100</f>
        <v>446.68</v>
      </c>
      <c r="G300" s="6">
        <v>44668</v>
      </c>
      <c r="H300" s="5">
        <f t="shared" si="4"/>
        <v>0</v>
      </c>
      <c r="I300" s="5">
        <v>0</v>
      </c>
      <c r="J300" s="6" t="s">
        <v>24</v>
      </c>
      <c r="K300" s="6" t="s">
        <v>25</v>
      </c>
      <c r="L300" s="6" t="s">
        <v>26</v>
      </c>
      <c r="M300" s="6" t="s">
        <v>52</v>
      </c>
      <c r="N300" s="6" t="s">
        <v>28</v>
      </c>
      <c r="O300" s="6" t="s">
        <v>70</v>
      </c>
      <c r="P300" s="6" t="s">
        <v>54</v>
      </c>
      <c r="Q300" s="6" t="s">
        <v>75</v>
      </c>
      <c r="R300" s="6">
        <v>44668</v>
      </c>
      <c r="S300" s="6" t="s">
        <v>1065</v>
      </c>
      <c r="T300" s="6" t="s">
        <v>33</v>
      </c>
      <c r="U300" s="5">
        <f>datos_chargeback_2001_1!$V300/100</f>
        <v>0</v>
      </c>
      <c r="V300" s="6">
        <v>0</v>
      </c>
      <c r="W300" s="5">
        <f>datos_chargeback_2001_1!$X300/100</f>
        <v>0</v>
      </c>
      <c r="X300" s="6">
        <v>0</v>
      </c>
      <c r="Y300" s="5">
        <f>datos_chargeback_2001_1!$Z300/100</f>
        <v>446.68</v>
      </c>
      <c r="Z300" s="6">
        <v>44668</v>
      </c>
      <c r="AA300" s="6" t="s">
        <v>1066</v>
      </c>
      <c r="AB300" s="6" t="s">
        <v>35</v>
      </c>
      <c r="AC300" s="7" t="s">
        <v>35</v>
      </c>
      <c r="AD300" s="5">
        <f>datos_chargeback_2001_1!$AE300/100</f>
        <v>0</v>
      </c>
      <c r="AE300" s="6">
        <v>0</v>
      </c>
      <c r="AF300" s="6" t="s">
        <v>53</v>
      </c>
    </row>
    <row r="301" spans="1:32" x14ac:dyDescent="0.3">
      <c r="A301" s="36" t="s">
        <v>1067</v>
      </c>
      <c r="B301" s="14">
        <v>45026</v>
      </c>
      <c r="C301" s="14" t="str">
        <f>TEXT(Tabla10[[#This Row],[Fecha de transacción]],"DDDD")</f>
        <v>lunes</v>
      </c>
      <c r="D301" s="14">
        <v>45111</v>
      </c>
      <c r="E301" s="15">
        <f>datos_chargeback_2001_1!$D301-datos_chargeback_2001_1!$B301</f>
        <v>85</v>
      </c>
      <c r="F301" s="16">
        <f>datos_chargeback_2001_1!$G301/100</f>
        <v>30.63</v>
      </c>
      <c r="G301" s="17">
        <v>3063</v>
      </c>
      <c r="H301" s="16">
        <f t="shared" si="4"/>
        <v>0</v>
      </c>
      <c r="I301" s="16">
        <v>0</v>
      </c>
      <c r="J301" s="17" t="s">
        <v>38</v>
      </c>
      <c r="K301" s="17" t="s">
        <v>25</v>
      </c>
      <c r="L301" s="17" t="s">
        <v>26</v>
      </c>
      <c r="M301" s="17" t="s">
        <v>52</v>
      </c>
      <c r="N301" s="17" t="s">
        <v>42</v>
      </c>
      <c r="O301" s="17" t="s">
        <v>50</v>
      </c>
      <c r="P301" s="17" t="s">
        <v>54</v>
      </c>
      <c r="Q301" s="17" t="s">
        <v>44</v>
      </c>
      <c r="R301" s="17">
        <v>3063</v>
      </c>
      <c r="S301" s="17" t="s">
        <v>1068</v>
      </c>
      <c r="T301" s="17" t="s">
        <v>61</v>
      </c>
      <c r="U301" s="16">
        <f>datos_chargeback_2001_1!$V301/100</f>
        <v>0</v>
      </c>
      <c r="V301" s="17">
        <v>0</v>
      </c>
      <c r="W301" s="16">
        <f>datos_chargeback_2001_1!$X301/100</f>
        <v>30.63</v>
      </c>
      <c r="X301" s="17">
        <v>3063</v>
      </c>
      <c r="Y301" s="16">
        <f>datos_chargeback_2001_1!$Z301/100</f>
        <v>0</v>
      </c>
      <c r="Z301" s="17">
        <v>0</v>
      </c>
      <c r="AA301" s="17" t="s">
        <v>1069</v>
      </c>
      <c r="AB301" s="17" t="s">
        <v>35</v>
      </c>
      <c r="AC301" s="20" t="s">
        <v>35</v>
      </c>
      <c r="AD301" s="16">
        <f>datos_chargeback_2001_1!$AE301/100</f>
        <v>0</v>
      </c>
      <c r="AE301" s="17">
        <v>0</v>
      </c>
      <c r="AF301" s="17" t="s">
        <v>43</v>
      </c>
    </row>
    <row r="302" spans="1:32" x14ac:dyDescent="0.3">
      <c r="A302" s="34" t="s">
        <v>1070</v>
      </c>
      <c r="B302" s="3">
        <v>45027</v>
      </c>
      <c r="C302" s="3" t="str">
        <f>TEXT(Tabla10[[#This Row],[Fecha de transacción]],"DDDD")</f>
        <v>martes</v>
      </c>
      <c r="D302" s="3">
        <v>45115</v>
      </c>
      <c r="E302" s="4">
        <f>datos_chargeback_2001_1!$D302-datos_chargeback_2001_1!$B302</f>
        <v>88</v>
      </c>
      <c r="F302" s="5">
        <f>datos_chargeback_2001_1!$G302/100</f>
        <v>684.17</v>
      </c>
      <c r="G302" s="6">
        <v>68417</v>
      </c>
      <c r="H302" s="5">
        <f t="shared" si="4"/>
        <v>0</v>
      </c>
      <c r="I302" s="5">
        <v>0</v>
      </c>
      <c r="J302" s="6" t="s">
        <v>24</v>
      </c>
      <c r="K302" s="6" t="s">
        <v>25</v>
      </c>
      <c r="L302" s="6" t="s">
        <v>109</v>
      </c>
      <c r="M302" s="6" t="s">
        <v>41</v>
      </c>
      <c r="N302" s="6" t="s">
        <v>28</v>
      </c>
      <c r="O302" s="6" t="s">
        <v>29</v>
      </c>
      <c r="P302" s="6" t="s">
        <v>30</v>
      </c>
      <c r="Q302" s="6" t="s">
        <v>31</v>
      </c>
      <c r="R302" s="6">
        <v>68417</v>
      </c>
      <c r="S302" s="6" t="s">
        <v>1071</v>
      </c>
      <c r="T302" s="6" t="s">
        <v>33</v>
      </c>
      <c r="U302" s="5">
        <f>datos_chargeback_2001_1!$V302/100</f>
        <v>0</v>
      </c>
      <c r="V302" s="6">
        <v>0</v>
      </c>
      <c r="W302" s="5">
        <f>datos_chargeback_2001_1!$X302/100</f>
        <v>0</v>
      </c>
      <c r="X302" s="6">
        <v>0</v>
      </c>
      <c r="Y302" s="5">
        <f>datos_chargeback_2001_1!$Z302/100</f>
        <v>684.17</v>
      </c>
      <c r="Z302" s="6">
        <v>68417</v>
      </c>
      <c r="AA302" s="6" t="s">
        <v>1072</v>
      </c>
      <c r="AB302" s="6" t="s">
        <v>48</v>
      </c>
      <c r="AC302" s="8">
        <v>45027</v>
      </c>
      <c r="AD302" s="5">
        <f>datos_chargeback_2001_1!$AE302/100</f>
        <v>430.07</v>
      </c>
      <c r="AE302" s="6">
        <v>43007</v>
      </c>
      <c r="AF302" s="6" t="s">
        <v>64</v>
      </c>
    </row>
    <row r="303" spans="1:32" x14ac:dyDescent="0.3">
      <c r="A303" s="36" t="s">
        <v>1074</v>
      </c>
      <c r="B303" s="14">
        <v>45028</v>
      </c>
      <c r="C303" s="14" t="str">
        <f>TEXT(Tabla10[[#This Row],[Fecha de transacción]],"DDDD")</f>
        <v>miércoles</v>
      </c>
      <c r="D303" s="14">
        <v>45116</v>
      </c>
      <c r="E303" s="15">
        <f>datos_chargeback_2001_1!$D303-datos_chargeback_2001_1!$B303</f>
        <v>88</v>
      </c>
      <c r="F303" s="16">
        <f>datos_chargeback_2001_1!$G303/100</f>
        <v>555.77</v>
      </c>
      <c r="G303" s="17">
        <v>55577</v>
      </c>
      <c r="H303" s="16">
        <f t="shared" si="4"/>
        <v>0</v>
      </c>
      <c r="I303" s="16">
        <v>0</v>
      </c>
      <c r="J303" s="17" t="s">
        <v>24</v>
      </c>
      <c r="K303" s="17" t="s">
        <v>25</v>
      </c>
      <c r="L303" s="17" t="s">
        <v>80</v>
      </c>
      <c r="M303" s="17" t="s">
        <v>27</v>
      </c>
      <c r="N303" s="17" t="s">
        <v>42</v>
      </c>
      <c r="O303" s="17" t="s">
        <v>53</v>
      </c>
      <c r="P303" s="17" t="s">
        <v>30</v>
      </c>
      <c r="Q303" s="17" t="s">
        <v>44</v>
      </c>
      <c r="R303" s="17">
        <v>55577</v>
      </c>
      <c r="S303" s="17" t="s">
        <v>1075</v>
      </c>
      <c r="T303" s="17" t="s">
        <v>61</v>
      </c>
      <c r="U303" s="16">
        <f>datos_chargeback_2001_1!$V303/100</f>
        <v>0</v>
      </c>
      <c r="V303" s="17">
        <v>0</v>
      </c>
      <c r="W303" s="16">
        <f>datos_chargeback_2001_1!$X303/100</f>
        <v>555.77</v>
      </c>
      <c r="X303" s="17">
        <v>55577</v>
      </c>
      <c r="Y303" s="16">
        <f>datos_chargeback_2001_1!$Z303/100</f>
        <v>0</v>
      </c>
      <c r="Z303" s="17">
        <v>0</v>
      </c>
      <c r="AA303" s="17" t="s">
        <v>1076</v>
      </c>
      <c r="AB303" s="17" t="s">
        <v>48</v>
      </c>
      <c r="AC303" s="18">
        <v>45028</v>
      </c>
      <c r="AD303" s="16">
        <f>datos_chargeback_2001_1!$AE303/100</f>
        <v>110.28</v>
      </c>
      <c r="AE303" s="17">
        <v>11028</v>
      </c>
      <c r="AF303" s="17" t="s">
        <v>64</v>
      </c>
    </row>
    <row r="304" spans="1:32" x14ac:dyDescent="0.3">
      <c r="A304" s="35" t="s">
        <v>1078</v>
      </c>
      <c r="B304" s="9">
        <v>45029</v>
      </c>
      <c r="C304" s="9" t="str">
        <f>TEXT(Tabla10[[#This Row],[Fecha de transacción]],"DDDD")</f>
        <v>jueves</v>
      </c>
      <c r="D304" s="9">
        <v>45119</v>
      </c>
      <c r="E304" s="10">
        <f>datos_chargeback_2001_1!$D304-datos_chargeback_2001_1!$B304</f>
        <v>90</v>
      </c>
      <c r="F304" s="11">
        <f>datos_chargeback_2001_1!$G304/100</f>
        <v>639.35</v>
      </c>
      <c r="G304" s="12">
        <v>63935</v>
      </c>
      <c r="H304" s="11">
        <f t="shared" si="4"/>
        <v>0</v>
      </c>
      <c r="I304" s="11">
        <v>0.93</v>
      </c>
      <c r="J304" s="12" t="s">
        <v>24</v>
      </c>
      <c r="K304" s="12" t="s">
        <v>25</v>
      </c>
      <c r="L304" s="12" t="s">
        <v>119</v>
      </c>
      <c r="M304" s="12" t="s">
        <v>59</v>
      </c>
      <c r="N304" s="12" t="s">
        <v>28</v>
      </c>
      <c r="O304" s="12" t="s">
        <v>70</v>
      </c>
      <c r="P304" s="12" t="s">
        <v>30</v>
      </c>
      <c r="Q304" s="12" t="s">
        <v>55</v>
      </c>
      <c r="R304" s="12">
        <v>63935</v>
      </c>
      <c r="S304" s="12" t="s">
        <v>1079</v>
      </c>
      <c r="T304" s="12" t="s">
        <v>33</v>
      </c>
      <c r="U304" s="11">
        <f>datos_chargeback_2001_1!$V304/100</f>
        <v>0</v>
      </c>
      <c r="V304" s="12">
        <v>0</v>
      </c>
      <c r="W304" s="11">
        <f>datos_chargeback_2001_1!$X304/100</f>
        <v>0</v>
      </c>
      <c r="X304" s="12">
        <v>0</v>
      </c>
      <c r="Y304" s="11">
        <f>datos_chargeback_2001_1!$Z304/100</f>
        <v>639.35</v>
      </c>
      <c r="Z304" s="12">
        <v>63935</v>
      </c>
      <c r="AA304" s="12" t="s">
        <v>1080</v>
      </c>
      <c r="AB304" s="12" t="s">
        <v>48</v>
      </c>
      <c r="AC304" s="19">
        <v>45029</v>
      </c>
      <c r="AD304" s="11">
        <f>datos_chargeback_2001_1!$AE304/100</f>
        <v>488.24</v>
      </c>
      <c r="AE304" s="12">
        <v>48824</v>
      </c>
      <c r="AF304" s="12" t="s">
        <v>36</v>
      </c>
    </row>
    <row r="305" spans="1:32" x14ac:dyDescent="0.3">
      <c r="A305" s="34" t="s">
        <v>1081</v>
      </c>
      <c r="B305" s="3">
        <v>45030</v>
      </c>
      <c r="C305" s="3" t="str">
        <f>TEXT(Tabla10[[#This Row],[Fecha de transacción]],"DDDD")</f>
        <v>viernes</v>
      </c>
      <c r="D305" s="3">
        <v>45091</v>
      </c>
      <c r="E305" s="4">
        <f>datos_chargeback_2001_1!$D305-datos_chargeback_2001_1!$B305</f>
        <v>61</v>
      </c>
      <c r="F305" s="5">
        <f>datos_chargeback_2001_1!$G305/100</f>
        <v>440.98</v>
      </c>
      <c r="G305" s="6">
        <v>44098</v>
      </c>
      <c r="H305" s="5">
        <f t="shared" si="4"/>
        <v>0</v>
      </c>
      <c r="I305" s="5">
        <v>0</v>
      </c>
      <c r="J305" s="6" t="s">
        <v>38</v>
      </c>
      <c r="K305" s="6" t="s">
        <v>25</v>
      </c>
      <c r="L305" s="6" t="s">
        <v>74</v>
      </c>
      <c r="M305" s="6" t="s">
        <v>93</v>
      </c>
      <c r="N305" s="6" t="s">
        <v>28</v>
      </c>
      <c r="O305" s="6" t="s">
        <v>64</v>
      </c>
      <c r="P305" s="6" t="s">
        <v>54</v>
      </c>
      <c r="Q305" s="6" t="s">
        <v>44</v>
      </c>
      <c r="R305" s="6">
        <v>44098</v>
      </c>
      <c r="S305" s="6" t="s">
        <v>140</v>
      </c>
      <c r="T305" s="6" t="s">
        <v>33</v>
      </c>
      <c r="U305" s="5">
        <f>datos_chargeback_2001_1!$V305/100</f>
        <v>0</v>
      </c>
      <c r="V305" s="6">
        <v>0</v>
      </c>
      <c r="W305" s="5">
        <f>datos_chargeback_2001_1!$X305/100</f>
        <v>0</v>
      </c>
      <c r="X305" s="6">
        <v>0</v>
      </c>
      <c r="Y305" s="5">
        <f>datos_chargeback_2001_1!$Z305/100</f>
        <v>440.98</v>
      </c>
      <c r="Z305" s="6">
        <v>44098</v>
      </c>
      <c r="AA305" s="6" t="s">
        <v>1082</v>
      </c>
      <c r="AB305" s="6" t="s">
        <v>35</v>
      </c>
      <c r="AC305" s="7" t="s">
        <v>35</v>
      </c>
      <c r="AD305" s="5">
        <f>datos_chargeback_2001_1!$AE305/100</f>
        <v>0</v>
      </c>
      <c r="AE305" s="6">
        <v>0</v>
      </c>
      <c r="AF305" s="6" t="s">
        <v>50</v>
      </c>
    </row>
    <row r="306" spans="1:32" x14ac:dyDescent="0.3">
      <c r="A306" s="34" t="s">
        <v>1083</v>
      </c>
      <c r="B306" s="3">
        <v>45031</v>
      </c>
      <c r="C306" s="3" t="str">
        <f>TEXT(Tabla10[[#This Row],[Fecha de transacción]],"DDDD")</f>
        <v>sábado</v>
      </c>
      <c r="D306" s="3">
        <v>45100</v>
      </c>
      <c r="E306" s="4">
        <f>datos_chargeback_2001_1!$D306-datos_chargeback_2001_1!$B306</f>
        <v>69</v>
      </c>
      <c r="F306" s="5">
        <f>datos_chargeback_2001_1!$G306/100</f>
        <v>765.85</v>
      </c>
      <c r="G306" s="6">
        <v>76585</v>
      </c>
      <c r="H306" s="5">
        <f t="shared" si="4"/>
        <v>0</v>
      </c>
      <c r="I306" s="5">
        <v>1.46</v>
      </c>
      <c r="J306" s="6" t="s">
        <v>24</v>
      </c>
      <c r="K306" s="6" t="s">
        <v>25</v>
      </c>
      <c r="L306" s="6" t="s">
        <v>26</v>
      </c>
      <c r="M306" s="6" t="s">
        <v>41</v>
      </c>
      <c r="N306" s="6" t="s">
        <v>42</v>
      </c>
      <c r="O306" s="6" t="s">
        <v>64</v>
      </c>
      <c r="P306" s="6" t="s">
        <v>30</v>
      </c>
      <c r="Q306" s="6" t="s">
        <v>66</v>
      </c>
      <c r="R306" s="6">
        <v>76585</v>
      </c>
      <c r="S306" s="6" t="s">
        <v>1084</v>
      </c>
      <c r="T306" s="6" t="s">
        <v>46</v>
      </c>
      <c r="U306" s="5">
        <f>datos_chargeback_2001_1!$V306/100</f>
        <v>765.85</v>
      </c>
      <c r="V306" s="6">
        <v>76585</v>
      </c>
      <c r="W306" s="5">
        <f>datos_chargeback_2001_1!$X306/100</f>
        <v>0</v>
      </c>
      <c r="X306" s="6">
        <v>0</v>
      </c>
      <c r="Y306" s="5">
        <f>datos_chargeback_2001_1!$Z306/100</f>
        <v>0</v>
      </c>
      <c r="Z306" s="6">
        <v>0</v>
      </c>
      <c r="AA306" s="6" t="s">
        <v>1085</v>
      </c>
      <c r="AB306" s="6" t="s">
        <v>48</v>
      </c>
      <c r="AC306" s="8">
        <v>45031</v>
      </c>
      <c r="AD306" s="5">
        <f>datos_chargeback_2001_1!$AE306/100</f>
        <v>740.76</v>
      </c>
      <c r="AE306" s="6">
        <v>74076</v>
      </c>
      <c r="AF306" s="6" t="s">
        <v>50</v>
      </c>
    </row>
    <row r="307" spans="1:32" x14ac:dyDescent="0.3">
      <c r="A307" s="34" t="s">
        <v>1086</v>
      </c>
      <c r="B307" s="3">
        <v>45032</v>
      </c>
      <c r="C307" s="3" t="str">
        <f>TEXT(Tabla10[[#This Row],[Fecha de transacción]],"DDDD")</f>
        <v>domingo</v>
      </c>
      <c r="D307" s="3">
        <v>45106</v>
      </c>
      <c r="E307" s="4">
        <f>datos_chargeback_2001_1!$D307-datos_chargeback_2001_1!$B307</f>
        <v>74</v>
      </c>
      <c r="F307" s="5">
        <f>datos_chargeback_2001_1!$G307/100</f>
        <v>669.67</v>
      </c>
      <c r="G307" s="6">
        <v>66967</v>
      </c>
      <c r="H307" s="5">
        <f t="shared" si="4"/>
        <v>0</v>
      </c>
      <c r="I307" s="5">
        <v>1.38</v>
      </c>
      <c r="J307" s="6" t="s">
        <v>24</v>
      </c>
      <c r="K307" s="6" t="s">
        <v>25</v>
      </c>
      <c r="L307" s="6" t="s">
        <v>80</v>
      </c>
      <c r="M307" s="6" t="s">
        <v>41</v>
      </c>
      <c r="N307" s="6" t="s">
        <v>42</v>
      </c>
      <c r="O307" s="6" t="s">
        <v>70</v>
      </c>
      <c r="P307" s="6" t="s">
        <v>54</v>
      </c>
      <c r="Q307" s="6" t="s">
        <v>44</v>
      </c>
      <c r="R307" s="6">
        <v>66967</v>
      </c>
      <c r="S307" s="6" t="s">
        <v>1087</v>
      </c>
      <c r="T307" s="6" t="s">
        <v>61</v>
      </c>
      <c r="U307" s="5">
        <f>datos_chargeback_2001_1!$V307/100</f>
        <v>0</v>
      </c>
      <c r="V307" s="6">
        <v>0</v>
      </c>
      <c r="W307" s="5">
        <f>datos_chargeback_2001_1!$X307/100</f>
        <v>669.67</v>
      </c>
      <c r="X307" s="6">
        <v>66967</v>
      </c>
      <c r="Y307" s="5">
        <f>datos_chargeback_2001_1!$Z307/100</f>
        <v>0</v>
      </c>
      <c r="Z307" s="6">
        <v>0</v>
      </c>
      <c r="AA307" s="6" t="s">
        <v>1088</v>
      </c>
      <c r="AB307" s="6" t="s">
        <v>48</v>
      </c>
      <c r="AC307" s="8">
        <v>45032</v>
      </c>
      <c r="AD307" s="5">
        <f>datos_chargeback_2001_1!$AE307/100</f>
        <v>15.13</v>
      </c>
      <c r="AE307" s="6">
        <v>1513</v>
      </c>
      <c r="AF307" s="6" t="s">
        <v>43</v>
      </c>
    </row>
    <row r="308" spans="1:32" x14ac:dyDescent="0.3">
      <c r="A308" s="35" t="s">
        <v>1089</v>
      </c>
      <c r="B308" s="9">
        <v>45033</v>
      </c>
      <c r="C308" s="9" t="str">
        <f>TEXT(Tabla10[[#This Row],[Fecha de transacción]],"DDDD")</f>
        <v>lunes</v>
      </c>
      <c r="D308" s="9">
        <v>45094</v>
      </c>
      <c r="E308" s="10">
        <f>datos_chargeback_2001_1!$D308-datos_chargeback_2001_1!$B308</f>
        <v>61</v>
      </c>
      <c r="F308" s="11">
        <f>datos_chargeback_2001_1!$G308/100</f>
        <v>308.02999999999997</v>
      </c>
      <c r="G308" s="12">
        <v>30803</v>
      </c>
      <c r="H308" s="11">
        <f t="shared" si="4"/>
        <v>0</v>
      </c>
      <c r="I308" s="11">
        <v>0</v>
      </c>
      <c r="J308" s="12" t="s">
        <v>38</v>
      </c>
      <c r="K308" s="12" t="s">
        <v>25</v>
      </c>
      <c r="L308" s="12" t="s">
        <v>40</v>
      </c>
      <c r="M308" s="12" t="s">
        <v>41</v>
      </c>
      <c r="N308" s="12" t="s">
        <v>42</v>
      </c>
      <c r="O308" s="12" t="s">
        <v>29</v>
      </c>
      <c r="P308" s="12" t="s">
        <v>30</v>
      </c>
      <c r="Q308" s="12" t="s">
        <v>44</v>
      </c>
      <c r="R308" s="12">
        <v>30803</v>
      </c>
      <c r="S308" s="12" t="s">
        <v>1090</v>
      </c>
      <c r="T308" s="12" t="s">
        <v>46</v>
      </c>
      <c r="U308" s="11">
        <f>datos_chargeback_2001_1!$V308/100</f>
        <v>308.02999999999997</v>
      </c>
      <c r="V308" s="12">
        <v>30803</v>
      </c>
      <c r="W308" s="11">
        <f>datos_chargeback_2001_1!$X308/100</f>
        <v>0</v>
      </c>
      <c r="X308" s="12">
        <v>0</v>
      </c>
      <c r="Y308" s="11">
        <f>datos_chargeback_2001_1!$Z308/100</f>
        <v>0</v>
      </c>
      <c r="Z308" s="12">
        <v>0</v>
      </c>
      <c r="AA308" s="12" t="s">
        <v>1091</v>
      </c>
      <c r="AB308" s="12" t="s">
        <v>35</v>
      </c>
      <c r="AC308" s="13" t="s">
        <v>35</v>
      </c>
      <c r="AD308" s="11">
        <f>datos_chargeback_2001_1!$AE308/100</f>
        <v>0</v>
      </c>
      <c r="AE308" s="12">
        <v>0</v>
      </c>
      <c r="AF308" s="12" t="s">
        <v>43</v>
      </c>
    </row>
    <row r="309" spans="1:32" x14ac:dyDescent="0.3">
      <c r="A309" s="36" t="s">
        <v>1092</v>
      </c>
      <c r="B309" s="14">
        <v>45034</v>
      </c>
      <c r="C309" s="14" t="str">
        <f>TEXT(Tabla10[[#This Row],[Fecha de transacción]],"DDDD")</f>
        <v>martes</v>
      </c>
      <c r="D309" s="14">
        <v>45119</v>
      </c>
      <c r="E309" s="15">
        <f>datos_chargeback_2001_1!$D309-datos_chargeback_2001_1!$B309</f>
        <v>85</v>
      </c>
      <c r="F309" s="16">
        <f>datos_chargeback_2001_1!$G309/100</f>
        <v>141.12</v>
      </c>
      <c r="G309" s="17">
        <v>14112</v>
      </c>
      <c r="H309" s="16">
        <f t="shared" si="4"/>
        <v>0</v>
      </c>
      <c r="I309" s="16">
        <v>1.1200000000000001</v>
      </c>
      <c r="J309" s="17" t="s">
        <v>38</v>
      </c>
      <c r="K309" s="17" t="s">
        <v>25</v>
      </c>
      <c r="L309" s="17" t="s">
        <v>119</v>
      </c>
      <c r="M309" s="17" t="s">
        <v>41</v>
      </c>
      <c r="N309" s="17" t="s">
        <v>42</v>
      </c>
      <c r="O309" s="17" t="s">
        <v>114</v>
      </c>
      <c r="P309" s="17" t="s">
        <v>54</v>
      </c>
      <c r="Q309" s="17" t="s">
        <v>44</v>
      </c>
      <c r="R309" s="17">
        <v>14112</v>
      </c>
      <c r="S309" s="17" t="s">
        <v>1093</v>
      </c>
      <c r="T309" s="17" t="s">
        <v>61</v>
      </c>
      <c r="U309" s="16">
        <f>datos_chargeback_2001_1!$V309/100</f>
        <v>0</v>
      </c>
      <c r="V309" s="17">
        <v>0</v>
      </c>
      <c r="W309" s="16">
        <f>datos_chargeback_2001_1!$X309/100</f>
        <v>141.12</v>
      </c>
      <c r="X309" s="17">
        <v>14112</v>
      </c>
      <c r="Y309" s="16">
        <f>datos_chargeback_2001_1!$Z309/100</f>
        <v>0</v>
      </c>
      <c r="Z309" s="17">
        <v>0</v>
      </c>
      <c r="AA309" s="17" t="s">
        <v>1094</v>
      </c>
      <c r="AB309" s="17" t="s">
        <v>35</v>
      </c>
      <c r="AC309" s="20" t="s">
        <v>35</v>
      </c>
      <c r="AD309" s="16">
        <f>datos_chargeback_2001_1!$AE309/100</f>
        <v>0</v>
      </c>
      <c r="AE309" s="17">
        <v>0</v>
      </c>
      <c r="AF309" s="17" t="s">
        <v>36</v>
      </c>
    </row>
    <row r="310" spans="1:32" x14ac:dyDescent="0.3">
      <c r="A310" s="34" t="s">
        <v>1095</v>
      </c>
      <c r="B310" s="3">
        <v>45035</v>
      </c>
      <c r="C310" s="3" t="str">
        <f>TEXT(Tabla10[[#This Row],[Fecha de transacción]],"DDDD")</f>
        <v>miércoles</v>
      </c>
      <c r="D310" s="3">
        <v>45102</v>
      </c>
      <c r="E310" s="4">
        <f>datos_chargeback_2001_1!$D310-datos_chargeback_2001_1!$B310</f>
        <v>67</v>
      </c>
      <c r="F310" s="5">
        <f>datos_chargeback_2001_1!$G310/100</f>
        <v>819.84</v>
      </c>
      <c r="G310" s="6">
        <v>81984</v>
      </c>
      <c r="H310" s="5">
        <f t="shared" si="4"/>
        <v>0</v>
      </c>
      <c r="I310" s="5">
        <v>0</v>
      </c>
      <c r="J310" s="6" t="s">
        <v>38</v>
      </c>
      <c r="K310" s="6" t="s">
        <v>25</v>
      </c>
      <c r="L310" s="6" t="s">
        <v>26</v>
      </c>
      <c r="M310" s="6" t="s">
        <v>52</v>
      </c>
      <c r="N310" s="6" t="s">
        <v>42</v>
      </c>
      <c r="O310" s="6" t="s">
        <v>53</v>
      </c>
      <c r="P310" s="6" t="s">
        <v>54</v>
      </c>
      <c r="Q310" s="6" t="s">
        <v>55</v>
      </c>
      <c r="R310" s="6">
        <v>81984</v>
      </c>
      <c r="S310" s="6" t="s">
        <v>1096</v>
      </c>
      <c r="T310" s="6" t="s">
        <v>116</v>
      </c>
      <c r="U310" s="5">
        <f>datos_chargeback_2001_1!$V310/100</f>
        <v>819.84</v>
      </c>
      <c r="V310" s="6">
        <v>81984</v>
      </c>
      <c r="W310" s="5">
        <f>datos_chargeback_2001_1!$X310/100</f>
        <v>0</v>
      </c>
      <c r="X310" s="6">
        <v>0</v>
      </c>
      <c r="Y310" s="5">
        <f>datos_chargeback_2001_1!$Z310/100</f>
        <v>0</v>
      </c>
      <c r="Z310" s="6">
        <v>0</v>
      </c>
      <c r="AA310" s="6" t="s">
        <v>1097</v>
      </c>
      <c r="AB310" s="6" t="s">
        <v>48</v>
      </c>
      <c r="AC310" s="8">
        <v>45035</v>
      </c>
      <c r="AD310" s="5">
        <f>datos_chargeback_2001_1!$AE310/100</f>
        <v>67.88</v>
      </c>
      <c r="AE310" s="6">
        <v>6788</v>
      </c>
      <c r="AF310" s="6" t="s">
        <v>43</v>
      </c>
    </row>
    <row r="311" spans="1:32" x14ac:dyDescent="0.3">
      <c r="A311" s="34" t="s">
        <v>1099</v>
      </c>
      <c r="B311" s="3">
        <v>45036</v>
      </c>
      <c r="C311" s="3" t="str">
        <f>TEXT(Tabla10[[#This Row],[Fecha de transacción]],"DDDD")</f>
        <v>jueves</v>
      </c>
      <c r="D311" s="3">
        <v>45119</v>
      </c>
      <c r="E311" s="4">
        <f>datos_chargeback_2001_1!$D311-datos_chargeback_2001_1!$B311</f>
        <v>83</v>
      </c>
      <c r="F311" s="5">
        <f>datos_chargeback_2001_1!$G311/100</f>
        <v>15.48</v>
      </c>
      <c r="G311" s="6">
        <v>1548</v>
      </c>
      <c r="H311" s="5">
        <f t="shared" si="4"/>
        <v>0</v>
      </c>
      <c r="I311" s="5">
        <v>1.36</v>
      </c>
      <c r="J311" s="6" t="s">
        <v>38</v>
      </c>
      <c r="K311" s="6" t="s">
        <v>25</v>
      </c>
      <c r="L311" s="6" t="s">
        <v>109</v>
      </c>
      <c r="M311" s="6" t="s">
        <v>93</v>
      </c>
      <c r="N311" s="6" t="s">
        <v>42</v>
      </c>
      <c r="O311" s="6" t="s">
        <v>70</v>
      </c>
      <c r="P311" s="6" t="s">
        <v>30</v>
      </c>
      <c r="Q311" s="6" t="s">
        <v>31</v>
      </c>
      <c r="R311" s="6">
        <v>15480</v>
      </c>
      <c r="S311" s="6" t="s">
        <v>1100</v>
      </c>
      <c r="T311" s="6" t="s">
        <v>116</v>
      </c>
      <c r="U311" s="5">
        <f>datos_chargeback_2001_1!$V311/100</f>
        <v>154.80000000000001</v>
      </c>
      <c r="V311" s="6">
        <v>15480</v>
      </c>
      <c r="W311" s="5">
        <f>datos_chargeback_2001_1!$X311/100</f>
        <v>0</v>
      </c>
      <c r="X311" s="6">
        <v>0</v>
      </c>
      <c r="Y311" s="5">
        <f>datos_chargeback_2001_1!$Z311/100</f>
        <v>0</v>
      </c>
      <c r="Z311" s="6">
        <v>0</v>
      </c>
      <c r="AA311" s="6" t="s">
        <v>1101</v>
      </c>
      <c r="AB311" s="6" t="s">
        <v>48</v>
      </c>
      <c r="AC311" s="8">
        <v>45036</v>
      </c>
      <c r="AD311" s="5">
        <f>datos_chargeback_2001_1!$AE311/100</f>
        <v>346.05</v>
      </c>
      <c r="AE311" s="6">
        <v>34605</v>
      </c>
      <c r="AF311" s="6" t="s">
        <v>53</v>
      </c>
    </row>
    <row r="312" spans="1:32" x14ac:dyDescent="0.3">
      <c r="A312" s="35" t="s">
        <v>1103</v>
      </c>
      <c r="B312" s="9">
        <v>45037</v>
      </c>
      <c r="C312" s="9" t="str">
        <f>TEXT(Tabla10[[#This Row],[Fecha de transacción]],"DDDD")</f>
        <v>viernes</v>
      </c>
      <c r="D312" s="9">
        <v>45127</v>
      </c>
      <c r="E312" s="10">
        <f>datos_chargeback_2001_1!$D312-datos_chargeback_2001_1!$B312</f>
        <v>90</v>
      </c>
      <c r="F312" s="11">
        <f>datos_chargeback_2001_1!$G312/100</f>
        <v>422.42</v>
      </c>
      <c r="G312" s="12">
        <v>42242</v>
      </c>
      <c r="H312" s="11">
        <f t="shared" si="4"/>
        <v>0</v>
      </c>
      <c r="I312" s="11">
        <v>0</v>
      </c>
      <c r="J312" s="12" t="s">
        <v>38</v>
      </c>
      <c r="K312" s="12" t="s">
        <v>25</v>
      </c>
      <c r="L312" s="12" t="s">
        <v>40</v>
      </c>
      <c r="M312" s="12" t="s">
        <v>85</v>
      </c>
      <c r="N312" s="12" t="s">
        <v>42</v>
      </c>
      <c r="O312" s="12" t="s">
        <v>114</v>
      </c>
      <c r="P312" s="12" t="s">
        <v>54</v>
      </c>
      <c r="Q312" s="12" t="s">
        <v>55</v>
      </c>
      <c r="R312" s="12">
        <v>42242</v>
      </c>
      <c r="S312" s="12" t="s">
        <v>1104</v>
      </c>
      <c r="T312" s="12" t="s">
        <v>61</v>
      </c>
      <c r="U312" s="11">
        <f>datos_chargeback_2001_1!$V312/100</f>
        <v>0</v>
      </c>
      <c r="V312" s="12">
        <v>0</v>
      </c>
      <c r="W312" s="11">
        <f>datos_chargeback_2001_1!$X312/100</f>
        <v>422.42</v>
      </c>
      <c r="X312" s="12">
        <v>42242</v>
      </c>
      <c r="Y312" s="11">
        <f>datos_chargeback_2001_1!$Z312/100</f>
        <v>0</v>
      </c>
      <c r="Z312" s="12">
        <v>0</v>
      </c>
      <c r="AA312" s="12" t="s">
        <v>1105</v>
      </c>
      <c r="AB312" s="12" t="s">
        <v>35</v>
      </c>
      <c r="AC312" s="13" t="s">
        <v>35</v>
      </c>
      <c r="AD312" s="11">
        <f>datos_chargeback_2001_1!$AE312/100</f>
        <v>0</v>
      </c>
      <c r="AE312" s="12">
        <v>0</v>
      </c>
      <c r="AF312" s="12" t="s">
        <v>36</v>
      </c>
    </row>
    <row r="313" spans="1:32" x14ac:dyDescent="0.3">
      <c r="A313" s="34" t="s">
        <v>1106</v>
      </c>
      <c r="B313" s="3">
        <v>45038</v>
      </c>
      <c r="C313" s="3" t="str">
        <f>TEXT(Tabla10[[#This Row],[Fecha de transacción]],"DDDD")</f>
        <v>sábado</v>
      </c>
      <c r="D313" s="3">
        <v>45101</v>
      </c>
      <c r="E313" s="4">
        <f>datos_chargeback_2001_1!$D313-datos_chargeback_2001_1!$B313</f>
        <v>63</v>
      </c>
      <c r="F313" s="5">
        <f>datos_chargeback_2001_1!$G313/100</f>
        <v>744.07</v>
      </c>
      <c r="G313" s="6">
        <v>74407</v>
      </c>
      <c r="H313" s="5">
        <f t="shared" si="4"/>
        <v>0</v>
      </c>
      <c r="I313" s="5">
        <v>1.43</v>
      </c>
      <c r="J313" s="6" t="s">
        <v>38</v>
      </c>
      <c r="K313" s="6" t="s">
        <v>25</v>
      </c>
      <c r="L313" s="6" t="s">
        <v>109</v>
      </c>
      <c r="M313" s="6" t="s">
        <v>41</v>
      </c>
      <c r="N313" s="6" t="s">
        <v>42</v>
      </c>
      <c r="O313" s="6" t="s">
        <v>53</v>
      </c>
      <c r="P313" s="6" t="s">
        <v>30</v>
      </c>
      <c r="Q313" s="6" t="s">
        <v>66</v>
      </c>
      <c r="R313" s="6">
        <v>74407</v>
      </c>
      <c r="S313" s="6" t="s">
        <v>665</v>
      </c>
      <c r="T313" s="6" t="s">
        <v>46</v>
      </c>
      <c r="U313" s="5">
        <f>datos_chargeback_2001_1!$V313/100</f>
        <v>744.07</v>
      </c>
      <c r="V313" s="6">
        <v>74407</v>
      </c>
      <c r="W313" s="5">
        <f>datos_chargeback_2001_1!$X313/100</f>
        <v>0</v>
      </c>
      <c r="X313" s="6">
        <v>0</v>
      </c>
      <c r="Y313" s="5">
        <f>datos_chargeback_2001_1!$Z313/100</f>
        <v>0</v>
      </c>
      <c r="Z313" s="6">
        <v>0</v>
      </c>
      <c r="AA313" s="6" t="s">
        <v>1107</v>
      </c>
      <c r="AB313" s="6" t="s">
        <v>48</v>
      </c>
      <c r="AC313" s="8">
        <v>45038</v>
      </c>
      <c r="AD313" s="5">
        <f>datos_chargeback_2001_1!$AE313/100</f>
        <v>617.21</v>
      </c>
      <c r="AE313" s="6">
        <v>61721</v>
      </c>
      <c r="AF313" s="6" t="s">
        <v>53</v>
      </c>
    </row>
    <row r="314" spans="1:32" x14ac:dyDescent="0.3">
      <c r="A314" s="34" t="s">
        <v>1108</v>
      </c>
      <c r="B314" s="3">
        <v>45039</v>
      </c>
      <c r="C314" s="3" t="str">
        <f>TEXT(Tabla10[[#This Row],[Fecha de transacción]],"DDDD")</f>
        <v>domingo</v>
      </c>
      <c r="D314" s="3">
        <v>45127</v>
      </c>
      <c r="E314" s="4">
        <f>datos_chargeback_2001_1!$D314-datos_chargeback_2001_1!$B314</f>
        <v>88</v>
      </c>
      <c r="F314" s="5">
        <f>datos_chargeback_2001_1!$G314/100</f>
        <v>940.97</v>
      </c>
      <c r="G314" s="6">
        <v>94097</v>
      </c>
      <c r="H314" s="5">
        <f t="shared" si="4"/>
        <v>0</v>
      </c>
      <c r="I314" s="5">
        <v>0</v>
      </c>
      <c r="J314" s="6" t="s">
        <v>38</v>
      </c>
      <c r="K314" s="6" t="s">
        <v>25</v>
      </c>
      <c r="L314" s="6" t="s">
        <v>74</v>
      </c>
      <c r="M314" s="6" t="s">
        <v>85</v>
      </c>
      <c r="N314" s="6" t="s">
        <v>42</v>
      </c>
      <c r="O314" s="6" t="s">
        <v>50</v>
      </c>
      <c r="P314" s="6" t="s">
        <v>30</v>
      </c>
      <c r="Q314" s="6" t="s">
        <v>55</v>
      </c>
      <c r="R314" s="6">
        <v>94097</v>
      </c>
      <c r="S314" s="6" t="s">
        <v>1109</v>
      </c>
      <c r="T314" s="6" t="s">
        <v>46</v>
      </c>
      <c r="U314" s="5">
        <f>datos_chargeback_2001_1!$V314/100</f>
        <v>940.97</v>
      </c>
      <c r="V314" s="6">
        <v>94097</v>
      </c>
      <c r="W314" s="5">
        <f>datos_chargeback_2001_1!$X314/100</f>
        <v>0</v>
      </c>
      <c r="X314" s="6">
        <v>0</v>
      </c>
      <c r="Y314" s="5">
        <f>datos_chargeback_2001_1!$Z314/100</f>
        <v>0</v>
      </c>
      <c r="Z314" s="6">
        <v>0</v>
      </c>
      <c r="AA314" s="6" t="s">
        <v>1110</v>
      </c>
      <c r="AB314" s="6" t="s">
        <v>35</v>
      </c>
      <c r="AC314" s="7" t="s">
        <v>35</v>
      </c>
      <c r="AD314" s="5">
        <f>datos_chargeback_2001_1!$AE314/100</f>
        <v>0</v>
      </c>
      <c r="AE314" s="6">
        <v>0</v>
      </c>
      <c r="AF314" s="6" t="s">
        <v>53</v>
      </c>
    </row>
    <row r="315" spans="1:32" x14ac:dyDescent="0.3">
      <c r="A315" s="34" t="s">
        <v>1111</v>
      </c>
      <c r="B315" s="3">
        <v>45040</v>
      </c>
      <c r="C315" s="3" t="str">
        <f>TEXT(Tabla10[[#This Row],[Fecha de transacción]],"DDDD")</f>
        <v>lunes</v>
      </c>
      <c r="D315" s="3">
        <v>45108</v>
      </c>
      <c r="E315" s="4">
        <f>datos_chargeback_2001_1!$D315-datos_chargeback_2001_1!$B315</f>
        <v>68</v>
      </c>
      <c r="F315" s="5">
        <f>datos_chargeback_2001_1!$G315/100</f>
        <v>122.84</v>
      </c>
      <c r="G315" s="6">
        <v>12284</v>
      </c>
      <c r="H315" s="5">
        <f t="shared" si="4"/>
        <v>0</v>
      </c>
      <c r="I315" s="5">
        <v>1.38</v>
      </c>
      <c r="J315" s="6" t="s">
        <v>24</v>
      </c>
      <c r="K315" s="6" t="s">
        <v>25</v>
      </c>
      <c r="L315" s="6" t="s">
        <v>40</v>
      </c>
      <c r="M315" s="6" t="s">
        <v>59</v>
      </c>
      <c r="N315" s="6" t="s">
        <v>42</v>
      </c>
      <c r="O315" s="6" t="s">
        <v>50</v>
      </c>
      <c r="P315" s="6" t="s">
        <v>30</v>
      </c>
      <c r="Q315" s="6" t="s">
        <v>31</v>
      </c>
      <c r="R315" s="6">
        <v>12284</v>
      </c>
      <c r="S315" s="6" t="s">
        <v>1112</v>
      </c>
      <c r="T315" s="6" t="s">
        <v>61</v>
      </c>
      <c r="U315" s="5">
        <f>datos_chargeback_2001_1!$V315/100</f>
        <v>0</v>
      </c>
      <c r="V315" s="6">
        <v>0</v>
      </c>
      <c r="W315" s="5">
        <f>datos_chargeback_2001_1!$X315/100</f>
        <v>122.84</v>
      </c>
      <c r="X315" s="6">
        <v>12284</v>
      </c>
      <c r="Y315" s="5">
        <f>datos_chargeback_2001_1!$Z315/100</f>
        <v>0</v>
      </c>
      <c r="Z315" s="6">
        <v>0</v>
      </c>
      <c r="AA315" s="6" t="s">
        <v>1113</v>
      </c>
      <c r="AB315" s="6" t="s">
        <v>48</v>
      </c>
      <c r="AC315" s="8">
        <v>45040</v>
      </c>
      <c r="AD315" s="5">
        <f>datos_chargeback_2001_1!$AE315/100</f>
        <v>128.19</v>
      </c>
      <c r="AE315" s="6">
        <v>12819</v>
      </c>
      <c r="AF315" s="6" t="s">
        <v>50</v>
      </c>
    </row>
    <row r="316" spans="1:32" x14ac:dyDescent="0.3">
      <c r="A316" s="35" t="s">
        <v>1114</v>
      </c>
      <c r="B316" s="9">
        <v>45041</v>
      </c>
      <c r="C316" s="9" t="str">
        <f>TEXT(Tabla10[[#This Row],[Fecha de transacción]],"DDDD")</f>
        <v>martes</v>
      </c>
      <c r="D316" s="9">
        <v>45116</v>
      </c>
      <c r="E316" s="10">
        <f>datos_chargeback_2001_1!$D316-datos_chargeback_2001_1!$B316</f>
        <v>75</v>
      </c>
      <c r="F316" s="11">
        <f>datos_chargeback_2001_1!$G316/100</f>
        <v>719.45</v>
      </c>
      <c r="G316" s="12">
        <v>71945</v>
      </c>
      <c r="H316" s="11">
        <f t="shared" si="4"/>
        <v>0</v>
      </c>
      <c r="I316" s="11">
        <v>0</v>
      </c>
      <c r="J316" s="12" t="s">
        <v>38</v>
      </c>
      <c r="K316" s="12" t="s">
        <v>25</v>
      </c>
      <c r="L316" s="12" t="s">
        <v>80</v>
      </c>
      <c r="M316" s="12" t="s">
        <v>59</v>
      </c>
      <c r="N316" s="12" t="s">
        <v>28</v>
      </c>
      <c r="O316" s="12" t="s">
        <v>43</v>
      </c>
      <c r="P316" s="12" t="s">
        <v>54</v>
      </c>
      <c r="Q316" s="12" t="s">
        <v>66</v>
      </c>
      <c r="R316" s="12">
        <v>71945</v>
      </c>
      <c r="S316" s="12" t="s">
        <v>1115</v>
      </c>
      <c r="T316" s="12" t="s">
        <v>33</v>
      </c>
      <c r="U316" s="11">
        <f>datos_chargeback_2001_1!$V316/100</f>
        <v>0</v>
      </c>
      <c r="V316" s="12">
        <v>0</v>
      </c>
      <c r="W316" s="11">
        <f>datos_chargeback_2001_1!$X316/100</f>
        <v>0</v>
      </c>
      <c r="X316" s="12">
        <v>0</v>
      </c>
      <c r="Y316" s="11">
        <f>datos_chargeback_2001_1!$Z316/100</f>
        <v>719.45</v>
      </c>
      <c r="Z316" s="12">
        <v>71945</v>
      </c>
      <c r="AA316" s="12" t="s">
        <v>1116</v>
      </c>
      <c r="AB316" s="12" t="s">
        <v>48</v>
      </c>
      <c r="AC316" s="19">
        <v>45041</v>
      </c>
      <c r="AD316" s="11">
        <f>datos_chargeback_2001_1!$AE316/100</f>
        <v>189.44</v>
      </c>
      <c r="AE316" s="12">
        <v>18944</v>
      </c>
      <c r="AF316" s="12" t="s">
        <v>53</v>
      </c>
    </row>
    <row r="317" spans="1:32" x14ac:dyDescent="0.3">
      <c r="A317" s="34" t="s">
        <v>1117</v>
      </c>
      <c r="B317" s="3">
        <v>45042</v>
      </c>
      <c r="C317" s="3" t="str">
        <f>TEXT(Tabla10[[#This Row],[Fecha de transacción]],"DDDD")</f>
        <v>miércoles</v>
      </c>
      <c r="D317" s="3">
        <v>45132</v>
      </c>
      <c r="E317" s="4">
        <f>datos_chargeback_2001_1!$D317-datos_chargeback_2001_1!$B317</f>
        <v>90</v>
      </c>
      <c r="F317" s="5">
        <f>datos_chargeback_2001_1!$G317/100</f>
        <v>616.54999999999995</v>
      </c>
      <c r="G317" s="6">
        <v>61655</v>
      </c>
      <c r="H317" s="5">
        <f t="shared" si="4"/>
        <v>0</v>
      </c>
      <c r="I317" s="5">
        <v>0.89</v>
      </c>
      <c r="J317" s="6" t="s">
        <v>38</v>
      </c>
      <c r="K317" s="6" t="s">
        <v>25</v>
      </c>
      <c r="L317" s="6" t="s">
        <v>40</v>
      </c>
      <c r="M317" s="6" t="s">
        <v>93</v>
      </c>
      <c r="N317" s="6" t="s">
        <v>42</v>
      </c>
      <c r="O317" s="6" t="s">
        <v>29</v>
      </c>
      <c r="P317" s="6" t="s">
        <v>30</v>
      </c>
      <c r="Q317" s="6" t="s">
        <v>75</v>
      </c>
      <c r="R317" s="6">
        <v>61655</v>
      </c>
      <c r="S317" s="6" t="s">
        <v>1118</v>
      </c>
      <c r="T317" s="6" t="s">
        <v>61</v>
      </c>
      <c r="U317" s="5">
        <f>datos_chargeback_2001_1!$V317/100</f>
        <v>0</v>
      </c>
      <c r="V317" s="6">
        <v>0</v>
      </c>
      <c r="W317" s="5">
        <f>datos_chargeback_2001_1!$X317/100</f>
        <v>616.54999999999995</v>
      </c>
      <c r="X317" s="6">
        <v>61655</v>
      </c>
      <c r="Y317" s="5">
        <f>datos_chargeback_2001_1!$Z317/100</f>
        <v>0</v>
      </c>
      <c r="Z317" s="6">
        <v>0</v>
      </c>
      <c r="AA317" s="6" t="s">
        <v>1119</v>
      </c>
      <c r="AB317" s="6" t="s">
        <v>48</v>
      </c>
      <c r="AC317" s="8">
        <v>45042</v>
      </c>
      <c r="AD317" s="5">
        <f>datos_chargeback_2001_1!$AE317/100</f>
        <v>38.909999999999997</v>
      </c>
      <c r="AE317" s="6">
        <v>3891</v>
      </c>
      <c r="AF317" s="6" t="s">
        <v>43</v>
      </c>
    </row>
    <row r="318" spans="1:32" x14ac:dyDescent="0.3">
      <c r="A318" s="34" t="s">
        <v>1120</v>
      </c>
      <c r="B318" s="3">
        <v>45043</v>
      </c>
      <c r="C318" s="3" t="str">
        <f>TEXT(Tabla10[[#This Row],[Fecha de transacción]],"DDDD")</f>
        <v>jueves</v>
      </c>
      <c r="D318" s="3">
        <v>45133</v>
      </c>
      <c r="E318" s="4">
        <f>datos_chargeback_2001_1!$D318-datos_chargeback_2001_1!$B318</f>
        <v>90</v>
      </c>
      <c r="F318" s="5">
        <f>datos_chargeback_2001_1!$G318/100</f>
        <v>126.24</v>
      </c>
      <c r="G318" s="6">
        <v>12624</v>
      </c>
      <c r="H318" s="5">
        <f t="shared" si="4"/>
        <v>0</v>
      </c>
      <c r="I318" s="5">
        <v>0</v>
      </c>
      <c r="J318" s="6" t="s">
        <v>38</v>
      </c>
      <c r="K318" s="6" t="s">
        <v>25</v>
      </c>
      <c r="L318" s="6" t="s">
        <v>119</v>
      </c>
      <c r="M318" s="6" t="s">
        <v>93</v>
      </c>
      <c r="N318" s="6" t="s">
        <v>42</v>
      </c>
      <c r="O318" s="6" t="s">
        <v>36</v>
      </c>
      <c r="P318" s="6" t="s">
        <v>54</v>
      </c>
      <c r="Q318" s="6" t="s">
        <v>55</v>
      </c>
      <c r="R318" s="6">
        <v>12624</v>
      </c>
      <c r="S318" s="6" t="s">
        <v>1121</v>
      </c>
      <c r="T318" s="6" t="s">
        <v>46</v>
      </c>
      <c r="U318" s="5">
        <f>datos_chargeback_2001_1!$V318/100</f>
        <v>126.24</v>
      </c>
      <c r="V318" s="6">
        <v>12624</v>
      </c>
      <c r="W318" s="5">
        <f>datos_chargeback_2001_1!$X318/100</f>
        <v>0</v>
      </c>
      <c r="X318" s="6">
        <v>0</v>
      </c>
      <c r="Y318" s="5">
        <f>datos_chargeback_2001_1!$Z318/100</f>
        <v>0</v>
      </c>
      <c r="Z318" s="6">
        <v>0</v>
      </c>
      <c r="AA318" s="6" t="s">
        <v>1122</v>
      </c>
      <c r="AB318" s="6" t="s">
        <v>35</v>
      </c>
      <c r="AC318" s="7" t="s">
        <v>35</v>
      </c>
      <c r="AD318" s="5">
        <f>datos_chargeback_2001_1!$AE318/100</f>
        <v>0</v>
      </c>
      <c r="AE318" s="6">
        <v>0</v>
      </c>
      <c r="AF318" s="6" t="s">
        <v>36</v>
      </c>
    </row>
    <row r="319" spans="1:32" x14ac:dyDescent="0.3">
      <c r="A319" s="34" t="s">
        <v>1123</v>
      </c>
      <c r="B319" s="3">
        <v>45044</v>
      </c>
      <c r="C319" s="3" t="str">
        <f>TEXT(Tabla10[[#This Row],[Fecha de transacción]],"DDDD")</f>
        <v>viernes</v>
      </c>
      <c r="D319" s="3">
        <v>45128</v>
      </c>
      <c r="E319" s="4">
        <f>datos_chargeback_2001_1!$D319-datos_chargeback_2001_1!$B319</f>
        <v>84</v>
      </c>
      <c r="F319" s="5">
        <f>datos_chargeback_2001_1!$G319/100</f>
        <v>546.55999999999995</v>
      </c>
      <c r="G319" s="6">
        <v>54656</v>
      </c>
      <c r="H319" s="5">
        <f t="shared" si="4"/>
        <v>0</v>
      </c>
      <c r="I319" s="5">
        <v>0.89</v>
      </c>
      <c r="J319" s="6" t="s">
        <v>38</v>
      </c>
      <c r="K319" s="6" t="s">
        <v>25</v>
      </c>
      <c r="L319" s="6" t="s">
        <v>80</v>
      </c>
      <c r="M319" s="6" t="s">
        <v>41</v>
      </c>
      <c r="N319" s="6" t="s">
        <v>28</v>
      </c>
      <c r="O319" s="6" t="s">
        <v>50</v>
      </c>
      <c r="P319" s="6" t="s">
        <v>30</v>
      </c>
      <c r="Q319" s="6" t="s">
        <v>75</v>
      </c>
      <c r="R319" s="6">
        <v>54656</v>
      </c>
      <c r="S319" s="6" t="s">
        <v>1124</v>
      </c>
      <c r="T319" s="6" t="s">
        <v>33</v>
      </c>
      <c r="U319" s="5">
        <f>datos_chargeback_2001_1!$V319/100</f>
        <v>0</v>
      </c>
      <c r="V319" s="6">
        <v>0</v>
      </c>
      <c r="W319" s="5">
        <f>datos_chargeback_2001_1!$X319/100</f>
        <v>0</v>
      </c>
      <c r="X319" s="6">
        <v>0</v>
      </c>
      <c r="Y319" s="5">
        <f>datos_chargeback_2001_1!$Z319/100</f>
        <v>546.55999999999995</v>
      </c>
      <c r="Z319" s="6">
        <v>54656</v>
      </c>
      <c r="AA319" s="6" t="s">
        <v>1125</v>
      </c>
      <c r="AB319" s="6" t="s">
        <v>48</v>
      </c>
      <c r="AC319" s="8">
        <v>45044</v>
      </c>
      <c r="AD319" s="5">
        <f>datos_chargeback_2001_1!$AE319/100</f>
        <v>895.93</v>
      </c>
      <c r="AE319" s="6">
        <v>89593</v>
      </c>
      <c r="AF319" s="6" t="s">
        <v>64</v>
      </c>
    </row>
    <row r="320" spans="1:32" x14ac:dyDescent="0.3">
      <c r="A320" s="35" t="s">
        <v>1127</v>
      </c>
      <c r="B320" s="9">
        <v>45045</v>
      </c>
      <c r="C320" s="9" t="str">
        <f>TEXT(Tabla10[[#This Row],[Fecha de transacción]],"DDDD")</f>
        <v>sábado</v>
      </c>
      <c r="D320" s="9">
        <v>45118</v>
      </c>
      <c r="E320" s="10">
        <f>datos_chargeback_2001_1!$D320-datos_chargeback_2001_1!$B320</f>
        <v>73</v>
      </c>
      <c r="F320" s="11">
        <f>datos_chargeback_2001_1!$G320/100</f>
        <v>484.58</v>
      </c>
      <c r="G320" s="12">
        <v>48458</v>
      </c>
      <c r="H320" s="11">
        <f t="shared" si="4"/>
        <v>0</v>
      </c>
      <c r="I320" s="11">
        <v>0</v>
      </c>
      <c r="J320" s="12" t="s">
        <v>24</v>
      </c>
      <c r="K320" s="12" t="s">
        <v>25</v>
      </c>
      <c r="L320" s="12" t="s">
        <v>80</v>
      </c>
      <c r="M320" s="12" t="s">
        <v>85</v>
      </c>
      <c r="N320" s="12" t="s">
        <v>28</v>
      </c>
      <c r="O320" s="12" t="s">
        <v>29</v>
      </c>
      <c r="P320" s="12" t="s">
        <v>54</v>
      </c>
      <c r="Q320" s="12" t="s">
        <v>66</v>
      </c>
      <c r="R320" s="12">
        <v>48458</v>
      </c>
      <c r="S320" s="12" t="s">
        <v>1128</v>
      </c>
      <c r="T320" s="12" t="s">
        <v>33</v>
      </c>
      <c r="U320" s="11">
        <f>datos_chargeback_2001_1!$V320/100</f>
        <v>0</v>
      </c>
      <c r="V320" s="12">
        <v>0</v>
      </c>
      <c r="W320" s="11">
        <f>datos_chargeback_2001_1!$X320/100</f>
        <v>0</v>
      </c>
      <c r="X320" s="12">
        <v>0</v>
      </c>
      <c r="Y320" s="11">
        <f>datos_chargeback_2001_1!$Z320/100</f>
        <v>484.58</v>
      </c>
      <c r="Z320" s="12">
        <v>48458</v>
      </c>
      <c r="AA320" s="12" t="s">
        <v>1129</v>
      </c>
      <c r="AB320" s="12" t="s">
        <v>35</v>
      </c>
      <c r="AC320" s="13" t="s">
        <v>35</v>
      </c>
      <c r="AD320" s="11">
        <f>datos_chargeback_2001_1!$AE320/100</f>
        <v>0</v>
      </c>
      <c r="AE320" s="12">
        <v>0</v>
      </c>
      <c r="AF320" s="12" t="s">
        <v>64</v>
      </c>
    </row>
    <row r="321" spans="1:32" x14ac:dyDescent="0.3">
      <c r="A321" s="36" t="s">
        <v>1130</v>
      </c>
      <c r="B321" s="14">
        <v>45046</v>
      </c>
      <c r="C321" s="14" t="str">
        <f>TEXT(Tabla10[[#This Row],[Fecha de transacción]],"DDDD")</f>
        <v>domingo</v>
      </c>
      <c r="D321" s="14">
        <v>45110</v>
      </c>
      <c r="E321" s="15">
        <f>datos_chargeback_2001_1!$D321-datos_chargeback_2001_1!$B321</f>
        <v>64</v>
      </c>
      <c r="F321" s="16">
        <f>datos_chargeback_2001_1!$G321/100</f>
        <v>739.93</v>
      </c>
      <c r="G321" s="17">
        <v>73993</v>
      </c>
      <c r="H321" s="16">
        <f t="shared" si="4"/>
        <v>0</v>
      </c>
      <c r="I321" s="16">
        <v>1.47</v>
      </c>
      <c r="J321" s="17" t="s">
        <v>24</v>
      </c>
      <c r="K321" s="17" t="s">
        <v>25</v>
      </c>
      <c r="L321" s="17" t="s">
        <v>74</v>
      </c>
      <c r="M321" s="17" t="s">
        <v>52</v>
      </c>
      <c r="N321" s="17" t="s">
        <v>28</v>
      </c>
      <c r="O321" s="17" t="s">
        <v>50</v>
      </c>
      <c r="P321" s="17" t="s">
        <v>30</v>
      </c>
      <c r="Q321" s="17" t="s">
        <v>75</v>
      </c>
      <c r="R321" s="17">
        <v>73993</v>
      </c>
      <c r="S321" s="17" t="s">
        <v>897</v>
      </c>
      <c r="T321" s="17" t="s">
        <v>33</v>
      </c>
      <c r="U321" s="16">
        <f>datos_chargeback_2001_1!$V321/100</f>
        <v>0</v>
      </c>
      <c r="V321" s="17">
        <v>0</v>
      </c>
      <c r="W321" s="16">
        <f>datos_chargeback_2001_1!$X321/100</f>
        <v>0</v>
      </c>
      <c r="X321" s="17">
        <v>0</v>
      </c>
      <c r="Y321" s="16">
        <f>datos_chargeback_2001_1!$Z321/100</f>
        <v>739.93</v>
      </c>
      <c r="Z321" s="17">
        <v>73993</v>
      </c>
      <c r="AA321" s="17" t="s">
        <v>1131</v>
      </c>
      <c r="AB321" s="17" t="s">
        <v>48</v>
      </c>
      <c r="AC321" s="18">
        <v>45046</v>
      </c>
      <c r="AD321" s="16">
        <f>datos_chargeback_2001_1!$AE321/100</f>
        <v>979.98</v>
      </c>
      <c r="AE321" s="17">
        <v>97998</v>
      </c>
      <c r="AF321" s="17" t="s">
        <v>64</v>
      </c>
    </row>
    <row r="322" spans="1:32" x14ac:dyDescent="0.3">
      <c r="A322" s="34" t="s">
        <v>1132</v>
      </c>
      <c r="B322" s="3">
        <v>45047</v>
      </c>
      <c r="C322" s="3" t="str">
        <f>TEXT(Tabla10[[#This Row],[Fecha de transacción]],"DDDD")</f>
        <v>lunes</v>
      </c>
      <c r="D322" s="3">
        <v>45120</v>
      </c>
      <c r="E322" s="4">
        <f>datos_chargeback_2001_1!$D322-datos_chargeback_2001_1!$B322</f>
        <v>73</v>
      </c>
      <c r="F322" s="5">
        <f>datos_chargeback_2001_1!$G322/100</f>
        <v>389.08</v>
      </c>
      <c r="G322" s="6">
        <v>38908</v>
      </c>
      <c r="H322" s="5">
        <f t="shared" ref="H322:H385" si="5">IF(COUNTIF($A$2:$A$1373,A322)=1,0,IF(F322=_xlfn.AGGREGATE(14,6,$F$2:$F$1373/($A$2:$A$1373=A322),1),_xlfn.AGGREGATE(15,6,$F$2:$F$1373/($A$2:$A$1373=A322),1),""))</f>
        <v>0</v>
      </c>
      <c r="I322" s="5">
        <v>1.08</v>
      </c>
      <c r="J322" s="6" t="s">
        <v>38</v>
      </c>
      <c r="K322" s="6" t="s">
        <v>25</v>
      </c>
      <c r="L322" s="6" t="s">
        <v>119</v>
      </c>
      <c r="M322" s="6" t="s">
        <v>85</v>
      </c>
      <c r="N322" s="6" t="s">
        <v>42</v>
      </c>
      <c r="O322" s="6" t="s">
        <v>43</v>
      </c>
      <c r="P322" s="6" t="s">
        <v>30</v>
      </c>
      <c r="Q322" s="6" t="s">
        <v>75</v>
      </c>
      <c r="R322" s="6">
        <v>38908</v>
      </c>
      <c r="S322" s="6" t="s">
        <v>1133</v>
      </c>
      <c r="T322" s="6" t="s">
        <v>116</v>
      </c>
      <c r="U322" s="5">
        <f>datos_chargeback_2001_1!$V322/100</f>
        <v>389.08</v>
      </c>
      <c r="V322" s="6">
        <v>38908</v>
      </c>
      <c r="W322" s="5">
        <f>datos_chargeback_2001_1!$X322/100</f>
        <v>0</v>
      </c>
      <c r="X322" s="6">
        <v>0</v>
      </c>
      <c r="Y322" s="5">
        <f>datos_chargeback_2001_1!$Z322/100</f>
        <v>0</v>
      </c>
      <c r="Z322" s="6">
        <v>0</v>
      </c>
      <c r="AA322" s="6" t="s">
        <v>1134</v>
      </c>
      <c r="AB322" s="6" t="s">
        <v>48</v>
      </c>
      <c r="AC322" s="8">
        <v>45047</v>
      </c>
      <c r="AD322" s="5">
        <f>datos_chargeback_2001_1!$AE322/100</f>
        <v>488.94</v>
      </c>
      <c r="AE322" s="6">
        <v>48894</v>
      </c>
      <c r="AF322" s="6" t="s">
        <v>36</v>
      </c>
    </row>
    <row r="323" spans="1:32" x14ac:dyDescent="0.3">
      <c r="A323" s="34" t="s">
        <v>1135</v>
      </c>
      <c r="B323" s="3">
        <v>45048</v>
      </c>
      <c r="C323" s="3" t="str">
        <f>TEXT(Tabla10[[#This Row],[Fecha de transacción]],"DDDD")</f>
        <v>martes</v>
      </c>
      <c r="D323" s="3">
        <v>45111</v>
      </c>
      <c r="E323" s="4">
        <f>datos_chargeback_2001_1!$D323-datos_chargeback_2001_1!$B323</f>
        <v>63</v>
      </c>
      <c r="F323" s="5">
        <f>datos_chargeback_2001_1!$G323/100</f>
        <v>447.04</v>
      </c>
      <c r="G323" s="6">
        <v>44704</v>
      </c>
      <c r="H323" s="5">
        <f t="shared" si="5"/>
        <v>0</v>
      </c>
      <c r="I323" s="5">
        <v>0</v>
      </c>
      <c r="J323" s="6" t="s">
        <v>38</v>
      </c>
      <c r="K323" s="6" t="s">
        <v>25</v>
      </c>
      <c r="L323" s="6" t="s">
        <v>80</v>
      </c>
      <c r="M323" s="6" t="s">
        <v>52</v>
      </c>
      <c r="N323" s="6" t="s">
        <v>42</v>
      </c>
      <c r="O323" s="6" t="s">
        <v>53</v>
      </c>
      <c r="P323" s="6" t="s">
        <v>54</v>
      </c>
      <c r="Q323" s="6" t="s">
        <v>66</v>
      </c>
      <c r="R323" s="6">
        <v>44704</v>
      </c>
      <c r="S323" s="6" t="s">
        <v>1136</v>
      </c>
      <c r="T323" s="6" t="s">
        <v>46</v>
      </c>
      <c r="U323" s="5">
        <f>datos_chargeback_2001_1!$V323/100</f>
        <v>447.04</v>
      </c>
      <c r="V323" s="6">
        <v>44704</v>
      </c>
      <c r="W323" s="5">
        <f>datos_chargeback_2001_1!$X323/100</f>
        <v>0</v>
      </c>
      <c r="X323" s="6">
        <v>0</v>
      </c>
      <c r="Y323" s="5">
        <f>datos_chargeback_2001_1!$Z323/100</f>
        <v>0</v>
      </c>
      <c r="Z323" s="6">
        <v>0</v>
      </c>
      <c r="AA323" s="6" t="s">
        <v>1137</v>
      </c>
      <c r="AB323" s="6" t="s">
        <v>48</v>
      </c>
      <c r="AC323" s="8">
        <v>45048</v>
      </c>
      <c r="AD323" s="5">
        <f>datos_chargeback_2001_1!$AE323/100</f>
        <v>513.51</v>
      </c>
      <c r="AE323" s="6">
        <v>51351</v>
      </c>
      <c r="AF323" s="6" t="s">
        <v>53</v>
      </c>
    </row>
    <row r="324" spans="1:32" x14ac:dyDescent="0.3">
      <c r="A324" s="35" t="s">
        <v>1139</v>
      </c>
      <c r="B324" s="9">
        <v>45049</v>
      </c>
      <c r="C324" s="9" t="str">
        <f>TEXT(Tabla10[[#This Row],[Fecha de transacción]],"DDDD")</f>
        <v>miércoles</v>
      </c>
      <c r="D324" s="9">
        <v>45123</v>
      </c>
      <c r="E324" s="10">
        <f>datos_chargeback_2001_1!$D324-datos_chargeback_2001_1!$B324</f>
        <v>74</v>
      </c>
      <c r="F324" s="11">
        <f>datos_chargeback_2001_1!$G324/100</f>
        <v>334.01</v>
      </c>
      <c r="G324" s="12">
        <v>33401</v>
      </c>
      <c r="H324" s="11">
        <f t="shared" si="5"/>
        <v>0</v>
      </c>
      <c r="I324" s="11">
        <v>0</v>
      </c>
      <c r="J324" s="12" t="s">
        <v>38</v>
      </c>
      <c r="K324" s="12" t="s">
        <v>25</v>
      </c>
      <c r="L324" s="12" t="s">
        <v>74</v>
      </c>
      <c r="M324" s="12" t="s">
        <v>52</v>
      </c>
      <c r="N324" s="12" t="s">
        <v>42</v>
      </c>
      <c r="O324" s="12" t="s">
        <v>53</v>
      </c>
      <c r="P324" s="12" t="s">
        <v>30</v>
      </c>
      <c r="Q324" s="12" t="s">
        <v>31</v>
      </c>
      <c r="R324" s="12">
        <v>33401</v>
      </c>
      <c r="S324" s="12" t="s">
        <v>1140</v>
      </c>
      <c r="T324" s="12" t="s">
        <v>46</v>
      </c>
      <c r="U324" s="11">
        <f>datos_chargeback_2001_1!$V324/100</f>
        <v>334.01</v>
      </c>
      <c r="V324" s="12">
        <v>33401</v>
      </c>
      <c r="W324" s="11">
        <f>datos_chargeback_2001_1!$X324/100</f>
        <v>0</v>
      </c>
      <c r="X324" s="12">
        <v>0</v>
      </c>
      <c r="Y324" s="11">
        <f>datos_chargeback_2001_1!$Z324/100</f>
        <v>0</v>
      </c>
      <c r="Z324" s="12">
        <v>0</v>
      </c>
      <c r="AA324" s="12" t="s">
        <v>1141</v>
      </c>
      <c r="AB324" s="12" t="s">
        <v>35</v>
      </c>
      <c r="AC324" s="13" t="s">
        <v>35</v>
      </c>
      <c r="AD324" s="11">
        <f>datos_chargeback_2001_1!$AE324/100</f>
        <v>0</v>
      </c>
      <c r="AE324" s="12">
        <v>0</v>
      </c>
      <c r="AF324" s="12" t="s">
        <v>53</v>
      </c>
    </row>
    <row r="325" spans="1:32" x14ac:dyDescent="0.3">
      <c r="A325" s="34" t="s">
        <v>1142</v>
      </c>
      <c r="B325" s="3">
        <v>45050</v>
      </c>
      <c r="C325" s="3" t="str">
        <f>TEXT(Tabla10[[#This Row],[Fecha de transacción]],"DDDD")</f>
        <v>jueves</v>
      </c>
      <c r="D325" s="3">
        <v>45123</v>
      </c>
      <c r="E325" s="4">
        <f>datos_chargeback_2001_1!$D325-datos_chargeback_2001_1!$B325</f>
        <v>73</v>
      </c>
      <c r="F325" s="5">
        <f>datos_chargeback_2001_1!$G325/100</f>
        <v>897.39</v>
      </c>
      <c r="G325" s="6">
        <v>89739</v>
      </c>
      <c r="H325" s="5">
        <f t="shared" si="5"/>
        <v>0</v>
      </c>
      <c r="I325" s="5">
        <v>0</v>
      </c>
      <c r="J325" s="6" t="s">
        <v>24</v>
      </c>
      <c r="K325" s="6" t="s">
        <v>25</v>
      </c>
      <c r="L325" s="6" t="s">
        <v>109</v>
      </c>
      <c r="M325" s="6" t="s">
        <v>93</v>
      </c>
      <c r="N325" s="6" t="s">
        <v>42</v>
      </c>
      <c r="O325" s="6" t="s">
        <v>53</v>
      </c>
      <c r="P325" s="6" t="s">
        <v>54</v>
      </c>
      <c r="Q325" s="6" t="s">
        <v>44</v>
      </c>
      <c r="R325" s="6">
        <v>89739</v>
      </c>
      <c r="S325" s="6" t="s">
        <v>1143</v>
      </c>
      <c r="T325" s="6" t="s">
        <v>116</v>
      </c>
      <c r="U325" s="5">
        <f>datos_chargeback_2001_1!$V325/100</f>
        <v>897.39</v>
      </c>
      <c r="V325" s="6">
        <v>89739</v>
      </c>
      <c r="W325" s="5">
        <f>datos_chargeback_2001_1!$X325/100</f>
        <v>0</v>
      </c>
      <c r="X325" s="6">
        <v>0</v>
      </c>
      <c r="Y325" s="5">
        <f>datos_chargeback_2001_1!$Z325/100</f>
        <v>0</v>
      </c>
      <c r="Z325" s="6">
        <v>0</v>
      </c>
      <c r="AA325" s="6" t="s">
        <v>1144</v>
      </c>
      <c r="AB325" s="6" t="s">
        <v>48</v>
      </c>
      <c r="AC325" s="8">
        <v>45050</v>
      </c>
      <c r="AD325" s="5">
        <f>datos_chargeback_2001_1!$AE325/100</f>
        <v>730.38</v>
      </c>
      <c r="AE325" s="6">
        <v>73038</v>
      </c>
      <c r="AF325" s="6" t="s">
        <v>50</v>
      </c>
    </row>
    <row r="326" spans="1:32" x14ac:dyDescent="0.3">
      <c r="A326" s="35" t="s">
        <v>1146</v>
      </c>
      <c r="B326" s="9">
        <v>45051</v>
      </c>
      <c r="C326" s="9" t="str">
        <f>TEXT(Tabla10[[#This Row],[Fecha de transacción]],"DDDD")</f>
        <v>viernes</v>
      </c>
      <c r="D326" s="9">
        <v>45114</v>
      </c>
      <c r="E326" s="10">
        <f>datos_chargeback_2001_1!$D326-datos_chargeback_2001_1!$B326</f>
        <v>63</v>
      </c>
      <c r="F326" s="11">
        <f>datos_chargeback_2001_1!$G326/100</f>
        <v>944.42</v>
      </c>
      <c r="G326" s="12">
        <v>94442</v>
      </c>
      <c r="H326" s="11">
        <f t="shared" si="5"/>
        <v>0</v>
      </c>
      <c r="I326" s="11">
        <v>1.46</v>
      </c>
      <c r="J326" s="12" t="s">
        <v>24</v>
      </c>
      <c r="K326" s="12" t="s">
        <v>25</v>
      </c>
      <c r="L326" s="12" t="s">
        <v>40</v>
      </c>
      <c r="M326" s="12" t="s">
        <v>41</v>
      </c>
      <c r="N326" s="12" t="s">
        <v>42</v>
      </c>
      <c r="O326" s="12" t="s">
        <v>36</v>
      </c>
      <c r="P326" s="12" t="s">
        <v>30</v>
      </c>
      <c r="Q326" s="12" t="s">
        <v>44</v>
      </c>
      <c r="R326" s="12">
        <v>94442</v>
      </c>
      <c r="S326" s="12" t="s">
        <v>1147</v>
      </c>
      <c r="T326" s="12" t="s">
        <v>61</v>
      </c>
      <c r="U326" s="11">
        <f>datos_chargeback_2001_1!$V326/100</f>
        <v>0</v>
      </c>
      <c r="V326" s="12">
        <v>0</v>
      </c>
      <c r="W326" s="11">
        <f>datos_chargeback_2001_1!$X326/100</f>
        <v>944.42</v>
      </c>
      <c r="X326" s="12">
        <v>94442</v>
      </c>
      <c r="Y326" s="11">
        <f>datos_chargeback_2001_1!$Z326/100</f>
        <v>0</v>
      </c>
      <c r="Z326" s="12">
        <v>0</v>
      </c>
      <c r="AA326" s="12" t="s">
        <v>1148</v>
      </c>
      <c r="AB326" s="12" t="s">
        <v>35</v>
      </c>
      <c r="AC326" s="13" t="s">
        <v>35</v>
      </c>
      <c r="AD326" s="11">
        <f>datos_chargeback_2001_1!$AE326/100</f>
        <v>0</v>
      </c>
      <c r="AE326" s="12">
        <v>0</v>
      </c>
      <c r="AF326" s="12" t="s">
        <v>36</v>
      </c>
    </row>
    <row r="327" spans="1:32" x14ac:dyDescent="0.3">
      <c r="A327" s="36" t="s">
        <v>1149</v>
      </c>
      <c r="B327" s="14">
        <v>45052</v>
      </c>
      <c r="C327" s="14" t="str">
        <f>TEXT(Tabla10[[#This Row],[Fecha de transacción]],"DDDD")</f>
        <v>sábado</v>
      </c>
      <c r="D327" s="14">
        <v>45140</v>
      </c>
      <c r="E327" s="15">
        <f>datos_chargeback_2001_1!$D327-datos_chargeback_2001_1!$B327</f>
        <v>88</v>
      </c>
      <c r="F327" s="16">
        <f>datos_chargeback_2001_1!$G327/100</f>
        <v>746.29</v>
      </c>
      <c r="G327" s="17">
        <v>74629</v>
      </c>
      <c r="H327" s="16">
        <f t="shared" si="5"/>
        <v>0</v>
      </c>
      <c r="I327" s="16">
        <v>0.86</v>
      </c>
      <c r="J327" s="17" t="s">
        <v>38</v>
      </c>
      <c r="K327" s="17" t="s">
        <v>25</v>
      </c>
      <c r="L327" s="17" t="s">
        <v>74</v>
      </c>
      <c r="M327" s="17" t="s">
        <v>52</v>
      </c>
      <c r="N327" s="17" t="s">
        <v>42</v>
      </c>
      <c r="O327" s="17" t="s">
        <v>29</v>
      </c>
      <c r="P327" s="17" t="s">
        <v>54</v>
      </c>
      <c r="Q327" s="17" t="s">
        <v>75</v>
      </c>
      <c r="R327" s="17">
        <v>74629</v>
      </c>
      <c r="S327" s="17" t="s">
        <v>1150</v>
      </c>
      <c r="T327" s="17" t="s">
        <v>116</v>
      </c>
      <c r="U327" s="16">
        <f>datos_chargeback_2001_1!$V327/100</f>
        <v>746.29</v>
      </c>
      <c r="V327" s="17">
        <v>74629</v>
      </c>
      <c r="W327" s="16">
        <f>datos_chargeback_2001_1!$X327/100</f>
        <v>0</v>
      </c>
      <c r="X327" s="17">
        <v>0</v>
      </c>
      <c r="Y327" s="16">
        <f>datos_chargeback_2001_1!$Z327/100</f>
        <v>0</v>
      </c>
      <c r="Z327" s="17">
        <v>0</v>
      </c>
      <c r="AA327" s="17" t="s">
        <v>1151</v>
      </c>
      <c r="AB327" s="17" t="s">
        <v>48</v>
      </c>
      <c r="AC327" s="18">
        <v>45052</v>
      </c>
      <c r="AD327" s="16">
        <f>datos_chargeback_2001_1!$AE327/100</f>
        <v>679.55</v>
      </c>
      <c r="AE327" s="17">
        <v>67955</v>
      </c>
      <c r="AF327" s="17" t="s">
        <v>53</v>
      </c>
    </row>
    <row r="328" spans="1:32" x14ac:dyDescent="0.3">
      <c r="A328" s="35" t="s">
        <v>1152</v>
      </c>
      <c r="B328" s="9">
        <v>45053</v>
      </c>
      <c r="C328" s="9" t="str">
        <f>TEXT(Tabla10[[#This Row],[Fecha de transacción]],"DDDD")</f>
        <v>domingo</v>
      </c>
      <c r="D328" s="9">
        <v>45113</v>
      </c>
      <c r="E328" s="10">
        <f>datos_chargeback_2001_1!$D328-datos_chargeback_2001_1!$B328</f>
        <v>60</v>
      </c>
      <c r="F328" s="11">
        <f>datos_chargeback_2001_1!$G328/100</f>
        <v>269.73</v>
      </c>
      <c r="G328" s="12">
        <v>26973</v>
      </c>
      <c r="H328" s="11">
        <f t="shared" si="5"/>
        <v>0</v>
      </c>
      <c r="I328" s="11">
        <v>1.0900000000000001</v>
      </c>
      <c r="J328" s="12" t="s">
        <v>24</v>
      </c>
      <c r="K328" s="12" t="s">
        <v>25</v>
      </c>
      <c r="L328" s="12" t="s">
        <v>26</v>
      </c>
      <c r="M328" s="12" t="s">
        <v>93</v>
      </c>
      <c r="N328" s="12" t="s">
        <v>42</v>
      </c>
      <c r="O328" s="12" t="s">
        <v>43</v>
      </c>
      <c r="P328" s="12" t="s">
        <v>54</v>
      </c>
      <c r="Q328" s="12" t="s">
        <v>44</v>
      </c>
      <c r="R328" s="12">
        <v>26973</v>
      </c>
      <c r="S328" s="12" t="s">
        <v>1153</v>
      </c>
      <c r="T328" s="12" t="s">
        <v>116</v>
      </c>
      <c r="U328" s="11">
        <f>datos_chargeback_2001_1!$V328/100</f>
        <v>269.73</v>
      </c>
      <c r="V328" s="12">
        <v>26973</v>
      </c>
      <c r="W328" s="11">
        <f>datos_chargeback_2001_1!$X328/100</f>
        <v>0</v>
      </c>
      <c r="X328" s="12">
        <v>0</v>
      </c>
      <c r="Y328" s="11">
        <f>datos_chargeback_2001_1!$Z328/100</f>
        <v>0</v>
      </c>
      <c r="Z328" s="12">
        <v>0</v>
      </c>
      <c r="AA328" s="12" t="s">
        <v>1154</v>
      </c>
      <c r="AB328" s="12" t="s">
        <v>48</v>
      </c>
      <c r="AC328" s="19">
        <v>45053</v>
      </c>
      <c r="AD328" s="11">
        <f>datos_chargeback_2001_1!$AE328/100</f>
        <v>632.36</v>
      </c>
      <c r="AE328" s="12">
        <v>63236</v>
      </c>
      <c r="AF328" s="12" t="s">
        <v>29</v>
      </c>
    </row>
    <row r="329" spans="1:32" x14ac:dyDescent="0.3">
      <c r="A329" s="36" t="s">
        <v>1155</v>
      </c>
      <c r="B329" s="14">
        <v>45054</v>
      </c>
      <c r="C329" s="14" t="str">
        <f>TEXT(Tabla10[[#This Row],[Fecha de transacción]],"DDDD")</f>
        <v>lunes</v>
      </c>
      <c r="D329" s="14">
        <v>45123</v>
      </c>
      <c r="E329" s="15">
        <f>datos_chargeback_2001_1!$D329-datos_chargeback_2001_1!$B329</f>
        <v>69</v>
      </c>
      <c r="F329" s="16">
        <f>datos_chargeback_2001_1!$G329/100</f>
        <v>73.03</v>
      </c>
      <c r="G329" s="17">
        <v>7303</v>
      </c>
      <c r="H329" s="16">
        <f t="shared" si="5"/>
        <v>0</v>
      </c>
      <c r="I329" s="16">
        <v>1.06</v>
      </c>
      <c r="J329" s="17" t="s">
        <v>24</v>
      </c>
      <c r="K329" s="17" t="s">
        <v>25</v>
      </c>
      <c r="L329" s="17" t="s">
        <v>109</v>
      </c>
      <c r="M329" s="17" t="s">
        <v>85</v>
      </c>
      <c r="N329" s="17" t="s">
        <v>42</v>
      </c>
      <c r="O329" s="17" t="s">
        <v>114</v>
      </c>
      <c r="P329" s="17" t="s">
        <v>30</v>
      </c>
      <c r="Q329" s="17" t="s">
        <v>31</v>
      </c>
      <c r="R329" s="17">
        <v>7303</v>
      </c>
      <c r="S329" s="17" t="s">
        <v>1156</v>
      </c>
      <c r="T329" s="17" t="s">
        <v>61</v>
      </c>
      <c r="U329" s="16">
        <f>datos_chargeback_2001_1!$V329/100</f>
        <v>0</v>
      </c>
      <c r="V329" s="17">
        <v>0</v>
      </c>
      <c r="W329" s="16">
        <f>datos_chargeback_2001_1!$X329/100</f>
        <v>73.03</v>
      </c>
      <c r="X329" s="17">
        <v>7303</v>
      </c>
      <c r="Y329" s="16">
        <f>datos_chargeback_2001_1!$Z329/100</f>
        <v>0</v>
      </c>
      <c r="Z329" s="17">
        <v>0</v>
      </c>
      <c r="AA329" s="17" t="s">
        <v>1157</v>
      </c>
      <c r="AB329" s="17" t="s">
        <v>48</v>
      </c>
      <c r="AC329" s="18">
        <v>45054</v>
      </c>
      <c r="AD329" s="16">
        <f>datos_chargeback_2001_1!$AE329/100</f>
        <v>430.65</v>
      </c>
      <c r="AE329" s="17">
        <v>43065</v>
      </c>
      <c r="AF329" s="17" t="s">
        <v>53</v>
      </c>
    </row>
    <row r="330" spans="1:32" x14ac:dyDescent="0.3">
      <c r="A330" s="35" t="s">
        <v>1159</v>
      </c>
      <c r="B330" s="9">
        <v>45055</v>
      </c>
      <c r="C330" s="9" t="str">
        <f>TEXT(Tabla10[[#This Row],[Fecha de transacción]],"DDDD")</f>
        <v>martes</v>
      </c>
      <c r="D330" s="9">
        <v>45131</v>
      </c>
      <c r="E330" s="10">
        <f>datos_chargeback_2001_1!$D330-datos_chargeback_2001_1!$B330</f>
        <v>76</v>
      </c>
      <c r="F330" s="11">
        <f>datos_chargeback_2001_1!$G330/100</f>
        <v>487.47</v>
      </c>
      <c r="G330" s="12">
        <v>48747</v>
      </c>
      <c r="H330" s="11">
        <f t="shared" si="5"/>
        <v>0</v>
      </c>
      <c r="I330" s="11">
        <v>0</v>
      </c>
      <c r="J330" s="12" t="s">
        <v>24</v>
      </c>
      <c r="K330" s="12" t="s">
        <v>25</v>
      </c>
      <c r="L330" s="12" t="s">
        <v>74</v>
      </c>
      <c r="M330" s="12" t="s">
        <v>41</v>
      </c>
      <c r="N330" s="12" t="s">
        <v>42</v>
      </c>
      <c r="O330" s="12" t="s">
        <v>64</v>
      </c>
      <c r="P330" s="12" t="s">
        <v>54</v>
      </c>
      <c r="Q330" s="12" t="s">
        <v>44</v>
      </c>
      <c r="R330" s="12">
        <v>48747</v>
      </c>
      <c r="S330" s="12" t="s">
        <v>1160</v>
      </c>
      <c r="T330" s="12" t="s">
        <v>116</v>
      </c>
      <c r="U330" s="11">
        <f>datos_chargeback_2001_1!$V330/100</f>
        <v>487.47</v>
      </c>
      <c r="V330" s="12">
        <v>48747</v>
      </c>
      <c r="W330" s="11">
        <f>datos_chargeback_2001_1!$X330/100</f>
        <v>0</v>
      </c>
      <c r="X330" s="12">
        <v>0</v>
      </c>
      <c r="Y330" s="11">
        <f>datos_chargeback_2001_1!$Z330/100</f>
        <v>0</v>
      </c>
      <c r="Z330" s="12">
        <v>0</v>
      </c>
      <c r="AA330" s="12" t="s">
        <v>1161</v>
      </c>
      <c r="AB330" s="12" t="s">
        <v>48</v>
      </c>
      <c r="AC330" s="19">
        <v>45055</v>
      </c>
      <c r="AD330" s="11">
        <f>datos_chargeback_2001_1!$AE330/100</f>
        <v>884.79</v>
      </c>
      <c r="AE330" s="12">
        <v>88479</v>
      </c>
      <c r="AF330" s="12" t="s">
        <v>53</v>
      </c>
    </row>
    <row r="331" spans="1:32" x14ac:dyDescent="0.3">
      <c r="A331" s="36" t="s">
        <v>1162</v>
      </c>
      <c r="B331" s="14">
        <v>45056</v>
      </c>
      <c r="C331" s="14" t="str">
        <f>TEXT(Tabla10[[#This Row],[Fecha de transacción]],"DDDD")</f>
        <v>miércoles</v>
      </c>
      <c r="D331" s="14">
        <v>45120</v>
      </c>
      <c r="E331" s="15">
        <f>datos_chargeback_2001_1!$D331-datos_chargeback_2001_1!$B331</f>
        <v>64</v>
      </c>
      <c r="F331" s="16">
        <f>datos_chargeback_2001_1!$G331/100</f>
        <v>414.82</v>
      </c>
      <c r="G331" s="17">
        <v>41482</v>
      </c>
      <c r="H331" s="16">
        <f t="shared" si="5"/>
        <v>0</v>
      </c>
      <c r="I331" s="16">
        <v>1.32</v>
      </c>
      <c r="J331" s="17" t="s">
        <v>38</v>
      </c>
      <c r="K331" s="17" t="s">
        <v>25</v>
      </c>
      <c r="L331" s="17" t="s">
        <v>119</v>
      </c>
      <c r="M331" s="17" t="s">
        <v>59</v>
      </c>
      <c r="N331" s="17" t="s">
        <v>42</v>
      </c>
      <c r="O331" s="17" t="s">
        <v>29</v>
      </c>
      <c r="P331" s="17" t="s">
        <v>30</v>
      </c>
      <c r="Q331" s="17" t="s">
        <v>31</v>
      </c>
      <c r="R331" s="17">
        <v>41482</v>
      </c>
      <c r="S331" s="17" t="s">
        <v>1163</v>
      </c>
      <c r="T331" s="17" t="s">
        <v>46</v>
      </c>
      <c r="U331" s="16">
        <f>datos_chargeback_2001_1!$V331/100</f>
        <v>414.82</v>
      </c>
      <c r="V331" s="17">
        <v>41482</v>
      </c>
      <c r="W331" s="16">
        <f>datos_chargeback_2001_1!$X331/100</f>
        <v>0</v>
      </c>
      <c r="X331" s="17">
        <v>0</v>
      </c>
      <c r="Y331" s="16">
        <f>datos_chargeback_2001_1!$Z331/100</f>
        <v>0</v>
      </c>
      <c r="Z331" s="17">
        <v>0</v>
      </c>
      <c r="AA331" s="17" t="s">
        <v>1164</v>
      </c>
      <c r="AB331" s="17" t="s">
        <v>48</v>
      </c>
      <c r="AC331" s="18">
        <v>45056</v>
      </c>
      <c r="AD331" s="16">
        <f>datos_chargeback_2001_1!$AE331/100</f>
        <v>115.52</v>
      </c>
      <c r="AE331" s="17">
        <v>11552</v>
      </c>
      <c r="AF331" s="17" t="s">
        <v>64</v>
      </c>
    </row>
    <row r="332" spans="1:32" x14ac:dyDescent="0.3">
      <c r="A332" s="34" t="s">
        <v>1165</v>
      </c>
      <c r="B332" s="3">
        <v>45057</v>
      </c>
      <c r="C332" s="3" t="str">
        <f>TEXT(Tabla10[[#This Row],[Fecha de transacción]],"DDDD")</f>
        <v>jueves</v>
      </c>
      <c r="D332" s="3">
        <v>45127</v>
      </c>
      <c r="E332" s="4">
        <f>datos_chargeback_2001_1!$D332-datos_chargeback_2001_1!$B332</f>
        <v>70</v>
      </c>
      <c r="F332" s="5">
        <f>datos_chargeback_2001_1!$G332/100</f>
        <v>916.26</v>
      </c>
      <c r="G332" s="6">
        <v>91626</v>
      </c>
      <c r="H332" s="5">
        <f t="shared" si="5"/>
        <v>0</v>
      </c>
      <c r="I332" s="5">
        <v>0</v>
      </c>
      <c r="J332" s="6" t="s">
        <v>24</v>
      </c>
      <c r="K332" s="6" t="s">
        <v>25</v>
      </c>
      <c r="L332" s="6" t="s">
        <v>80</v>
      </c>
      <c r="M332" s="6" t="s">
        <v>59</v>
      </c>
      <c r="N332" s="6" t="s">
        <v>42</v>
      </c>
      <c r="O332" s="6" t="s">
        <v>36</v>
      </c>
      <c r="P332" s="6" t="s">
        <v>30</v>
      </c>
      <c r="Q332" s="6" t="s">
        <v>55</v>
      </c>
      <c r="R332" s="6">
        <v>91626</v>
      </c>
      <c r="S332" s="6" t="s">
        <v>891</v>
      </c>
      <c r="T332" s="6" t="s">
        <v>116</v>
      </c>
      <c r="U332" s="5">
        <f>datos_chargeback_2001_1!$V332/100</f>
        <v>916.26</v>
      </c>
      <c r="V332" s="6">
        <v>91626</v>
      </c>
      <c r="W332" s="5">
        <f>datos_chargeback_2001_1!$X332/100</f>
        <v>0</v>
      </c>
      <c r="X332" s="6">
        <v>0</v>
      </c>
      <c r="Y332" s="5">
        <f>datos_chargeback_2001_1!$Z332/100</f>
        <v>0</v>
      </c>
      <c r="Z332" s="6">
        <v>0</v>
      </c>
      <c r="AA332" s="6" t="s">
        <v>1166</v>
      </c>
      <c r="AB332" s="6" t="s">
        <v>48</v>
      </c>
      <c r="AC332" s="8">
        <v>45057</v>
      </c>
      <c r="AD332" s="5">
        <f>datos_chargeback_2001_1!$AE332/100</f>
        <v>820.28</v>
      </c>
      <c r="AE332" s="6">
        <v>82028</v>
      </c>
      <c r="AF332" s="6" t="s">
        <v>29</v>
      </c>
    </row>
    <row r="333" spans="1:32" x14ac:dyDescent="0.3">
      <c r="A333" s="36" t="s">
        <v>1167</v>
      </c>
      <c r="B333" s="14">
        <v>45058</v>
      </c>
      <c r="C333" s="14" t="str">
        <f>TEXT(Tabla10[[#This Row],[Fecha de transacción]],"DDDD")</f>
        <v>viernes</v>
      </c>
      <c r="D333" s="14">
        <v>45144</v>
      </c>
      <c r="E333" s="15">
        <f>datos_chargeback_2001_1!$D333-datos_chargeback_2001_1!$B333</f>
        <v>86</v>
      </c>
      <c r="F333" s="16">
        <f>datos_chargeback_2001_1!$G333/100</f>
        <v>937.27</v>
      </c>
      <c r="G333" s="17">
        <v>93727</v>
      </c>
      <c r="H333" s="16">
        <f t="shared" si="5"/>
        <v>0</v>
      </c>
      <c r="I333" s="16">
        <v>0</v>
      </c>
      <c r="J333" s="17" t="s">
        <v>24</v>
      </c>
      <c r="K333" s="17" t="s">
        <v>25</v>
      </c>
      <c r="L333" s="17" t="s">
        <v>40</v>
      </c>
      <c r="M333" s="17" t="s">
        <v>59</v>
      </c>
      <c r="N333" s="17" t="s">
        <v>42</v>
      </c>
      <c r="O333" s="17" t="s">
        <v>29</v>
      </c>
      <c r="P333" s="17" t="s">
        <v>30</v>
      </c>
      <c r="Q333" s="17" t="s">
        <v>31</v>
      </c>
      <c r="R333" s="17">
        <v>93727</v>
      </c>
      <c r="S333" s="17" t="s">
        <v>1168</v>
      </c>
      <c r="T333" s="17" t="s">
        <v>46</v>
      </c>
      <c r="U333" s="16">
        <f>datos_chargeback_2001_1!$V333/100</f>
        <v>937.27</v>
      </c>
      <c r="V333" s="17">
        <v>93727</v>
      </c>
      <c r="W333" s="16">
        <f>datos_chargeback_2001_1!$X333/100</f>
        <v>0</v>
      </c>
      <c r="X333" s="17">
        <v>0</v>
      </c>
      <c r="Y333" s="16">
        <f>datos_chargeback_2001_1!$Z333/100</f>
        <v>0</v>
      </c>
      <c r="Z333" s="17">
        <v>0</v>
      </c>
      <c r="AA333" s="17" t="s">
        <v>1169</v>
      </c>
      <c r="AB333" s="17" t="s">
        <v>48</v>
      </c>
      <c r="AC333" s="18">
        <v>45058</v>
      </c>
      <c r="AD333" s="16">
        <f>datos_chargeback_2001_1!$AE333/100</f>
        <v>262.52999999999997</v>
      </c>
      <c r="AE333" s="17">
        <v>26253</v>
      </c>
      <c r="AF333" s="17" t="s">
        <v>29</v>
      </c>
    </row>
    <row r="334" spans="1:32" x14ac:dyDescent="0.3">
      <c r="A334" s="34" t="s">
        <v>1170</v>
      </c>
      <c r="B334" s="3">
        <v>45059</v>
      </c>
      <c r="C334" s="3" t="str">
        <f>TEXT(Tabla10[[#This Row],[Fecha de transacción]],"DDDD")</f>
        <v>sábado</v>
      </c>
      <c r="D334" s="3">
        <v>45131</v>
      </c>
      <c r="E334" s="4">
        <f>datos_chargeback_2001_1!$D334-datos_chargeback_2001_1!$B334</f>
        <v>72</v>
      </c>
      <c r="F334" s="5">
        <f>datos_chargeback_2001_1!$G334/100</f>
        <v>446.87</v>
      </c>
      <c r="G334" s="6">
        <v>44687</v>
      </c>
      <c r="H334" s="5">
        <f t="shared" si="5"/>
        <v>0</v>
      </c>
      <c r="I334" s="5">
        <v>0</v>
      </c>
      <c r="J334" s="6" t="s">
        <v>38</v>
      </c>
      <c r="K334" s="6" t="s">
        <v>25</v>
      </c>
      <c r="L334" s="6" t="s">
        <v>119</v>
      </c>
      <c r="M334" s="6" t="s">
        <v>41</v>
      </c>
      <c r="N334" s="6" t="s">
        <v>42</v>
      </c>
      <c r="O334" s="6" t="s">
        <v>53</v>
      </c>
      <c r="P334" s="6" t="s">
        <v>54</v>
      </c>
      <c r="Q334" s="6" t="s">
        <v>66</v>
      </c>
      <c r="R334" s="6">
        <v>44687</v>
      </c>
      <c r="S334" s="6" t="s">
        <v>1171</v>
      </c>
      <c r="T334" s="6" t="s">
        <v>116</v>
      </c>
      <c r="U334" s="5">
        <f>datos_chargeback_2001_1!$V334/100</f>
        <v>446.87</v>
      </c>
      <c r="V334" s="6">
        <v>44687</v>
      </c>
      <c r="W334" s="5">
        <f>datos_chargeback_2001_1!$X334/100</f>
        <v>0</v>
      </c>
      <c r="X334" s="6">
        <v>0</v>
      </c>
      <c r="Y334" s="5">
        <f>datos_chargeback_2001_1!$Z334/100</f>
        <v>0</v>
      </c>
      <c r="Z334" s="6">
        <v>0</v>
      </c>
      <c r="AA334" s="6" t="s">
        <v>1172</v>
      </c>
      <c r="AB334" s="6" t="s">
        <v>35</v>
      </c>
      <c r="AC334" s="7" t="s">
        <v>35</v>
      </c>
      <c r="AD334" s="5">
        <f>datos_chargeback_2001_1!$AE334/100</f>
        <v>0</v>
      </c>
      <c r="AE334" s="6">
        <v>0</v>
      </c>
      <c r="AF334" s="6" t="s">
        <v>36</v>
      </c>
    </row>
    <row r="335" spans="1:32" x14ac:dyDescent="0.3">
      <c r="A335" s="36" t="s">
        <v>1173</v>
      </c>
      <c r="B335" s="14">
        <v>45060</v>
      </c>
      <c r="C335" s="14" t="str">
        <f>TEXT(Tabla10[[#This Row],[Fecha de transacción]],"DDDD")</f>
        <v>domingo</v>
      </c>
      <c r="D335" s="14">
        <v>45145</v>
      </c>
      <c r="E335" s="15">
        <f>datos_chargeback_2001_1!$D335-datos_chargeback_2001_1!$B335</f>
        <v>85</v>
      </c>
      <c r="F335" s="16">
        <f>datos_chargeback_2001_1!$G335/100</f>
        <v>952.22</v>
      </c>
      <c r="G335" s="17">
        <v>95222</v>
      </c>
      <c r="H335" s="16">
        <f t="shared" si="5"/>
        <v>0</v>
      </c>
      <c r="I335" s="16">
        <v>0</v>
      </c>
      <c r="J335" s="17" t="s">
        <v>38</v>
      </c>
      <c r="K335" s="17" t="s">
        <v>25</v>
      </c>
      <c r="L335" s="17" t="s">
        <v>119</v>
      </c>
      <c r="M335" s="17" t="s">
        <v>59</v>
      </c>
      <c r="N335" s="17" t="s">
        <v>42</v>
      </c>
      <c r="O335" s="17" t="s">
        <v>36</v>
      </c>
      <c r="P335" s="17" t="s">
        <v>54</v>
      </c>
      <c r="Q335" s="17" t="s">
        <v>66</v>
      </c>
      <c r="R335" s="17">
        <v>95222</v>
      </c>
      <c r="S335" s="17" t="s">
        <v>1174</v>
      </c>
      <c r="T335" s="17" t="s">
        <v>116</v>
      </c>
      <c r="U335" s="16">
        <f>datos_chargeback_2001_1!$V335/100</f>
        <v>952.22</v>
      </c>
      <c r="V335" s="17">
        <v>95222</v>
      </c>
      <c r="W335" s="16">
        <f>datos_chargeback_2001_1!$X335/100</f>
        <v>0</v>
      </c>
      <c r="X335" s="17">
        <v>0</v>
      </c>
      <c r="Y335" s="16">
        <f>datos_chargeback_2001_1!$Z335/100</f>
        <v>0</v>
      </c>
      <c r="Z335" s="17">
        <v>0</v>
      </c>
      <c r="AA335" s="17" t="s">
        <v>1175</v>
      </c>
      <c r="AB335" s="17" t="s">
        <v>48</v>
      </c>
      <c r="AC335" s="18">
        <v>45060</v>
      </c>
      <c r="AD335" s="16">
        <f>datos_chargeback_2001_1!$AE335/100</f>
        <v>185.19</v>
      </c>
      <c r="AE335" s="17">
        <v>18519</v>
      </c>
      <c r="AF335" s="17" t="s">
        <v>36</v>
      </c>
    </row>
    <row r="336" spans="1:32" x14ac:dyDescent="0.3">
      <c r="A336" s="34" t="s">
        <v>1177</v>
      </c>
      <c r="B336" s="3">
        <v>45061</v>
      </c>
      <c r="C336" s="3" t="str">
        <f>TEXT(Tabla10[[#This Row],[Fecha de transacción]],"DDDD")</f>
        <v>lunes</v>
      </c>
      <c r="D336" s="3">
        <v>45126</v>
      </c>
      <c r="E336" s="4">
        <f>datos_chargeback_2001_1!$D336-datos_chargeback_2001_1!$B336</f>
        <v>65</v>
      </c>
      <c r="F336" s="5">
        <f>datos_chargeback_2001_1!$G336/100</f>
        <v>453.86</v>
      </c>
      <c r="G336" s="6">
        <v>45386</v>
      </c>
      <c r="H336" s="5">
        <f t="shared" si="5"/>
        <v>0</v>
      </c>
      <c r="I336" s="5">
        <v>0</v>
      </c>
      <c r="J336" s="6" t="s">
        <v>24</v>
      </c>
      <c r="K336" s="6" t="s">
        <v>25</v>
      </c>
      <c r="L336" s="6" t="s">
        <v>74</v>
      </c>
      <c r="M336" s="6" t="s">
        <v>59</v>
      </c>
      <c r="N336" s="6" t="s">
        <v>42</v>
      </c>
      <c r="O336" s="6" t="s">
        <v>64</v>
      </c>
      <c r="P336" s="6" t="s">
        <v>30</v>
      </c>
      <c r="Q336" s="6" t="s">
        <v>75</v>
      </c>
      <c r="R336" s="6">
        <v>45386</v>
      </c>
      <c r="S336" s="6" t="s">
        <v>1178</v>
      </c>
      <c r="T336" s="6" t="s">
        <v>61</v>
      </c>
      <c r="U336" s="5">
        <f>datos_chargeback_2001_1!$V336/100</f>
        <v>0</v>
      </c>
      <c r="V336" s="6">
        <v>0</v>
      </c>
      <c r="W336" s="5">
        <f>datos_chargeback_2001_1!$X336/100</f>
        <v>453.86</v>
      </c>
      <c r="X336" s="6">
        <v>45386</v>
      </c>
      <c r="Y336" s="5">
        <f>datos_chargeback_2001_1!$Z336/100</f>
        <v>0</v>
      </c>
      <c r="Z336" s="6">
        <v>0</v>
      </c>
      <c r="AA336" s="6" t="s">
        <v>1179</v>
      </c>
      <c r="AB336" s="6" t="s">
        <v>35</v>
      </c>
      <c r="AC336" s="7" t="s">
        <v>35</v>
      </c>
      <c r="AD336" s="5">
        <f>datos_chargeback_2001_1!$AE336/100</f>
        <v>0</v>
      </c>
      <c r="AE336" s="6">
        <v>0</v>
      </c>
      <c r="AF336" s="6" t="s">
        <v>29</v>
      </c>
    </row>
    <row r="337" spans="1:32" x14ac:dyDescent="0.3">
      <c r="A337" s="36" t="s">
        <v>1180</v>
      </c>
      <c r="B337" s="14">
        <v>45062</v>
      </c>
      <c r="C337" s="14" t="str">
        <f>TEXT(Tabla10[[#This Row],[Fecha de transacción]],"DDDD")</f>
        <v>martes</v>
      </c>
      <c r="D337" s="14">
        <v>45126</v>
      </c>
      <c r="E337" s="15">
        <f>datos_chargeback_2001_1!$D337-datos_chargeback_2001_1!$B337</f>
        <v>64</v>
      </c>
      <c r="F337" s="16">
        <f>datos_chargeback_2001_1!$G337/100</f>
        <v>995.35</v>
      </c>
      <c r="G337" s="17">
        <v>99535</v>
      </c>
      <c r="H337" s="16">
        <f t="shared" si="5"/>
        <v>0</v>
      </c>
      <c r="I337" s="16">
        <v>0</v>
      </c>
      <c r="J337" s="17" t="s">
        <v>38</v>
      </c>
      <c r="K337" s="17" t="s">
        <v>25</v>
      </c>
      <c r="L337" s="17" t="s">
        <v>26</v>
      </c>
      <c r="M337" s="17" t="s">
        <v>59</v>
      </c>
      <c r="N337" s="17" t="s">
        <v>42</v>
      </c>
      <c r="O337" s="17" t="s">
        <v>53</v>
      </c>
      <c r="P337" s="17" t="s">
        <v>54</v>
      </c>
      <c r="Q337" s="17" t="s">
        <v>66</v>
      </c>
      <c r="R337" s="17">
        <v>99535</v>
      </c>
      <c r="S337" s="17" t="s">
        <v>1181</v>
      </c>
      <c r="T337" s="17" t="s">
        <v>61</v>
      </c>
      <c r="U337" s="16">
        <f>datos_chargeback_2001_1!$V337/100</f>
        <v>0</v>
      </c>
      <c r="V337" s="17">
        <v>0</v>
      </c>
      <c r="W337" s="16">
        <f>datos_chargeback_2001_1!$X337/100</f>
        <v>995.35</v>
      </c>
      <c r="X337" s="17">
        <v>99535</v>
      </c>
      <c r="Y337" s="16">
        <f>datos_chargeback_2001_1!$Z337/100</f>
        <v>0</v>
      </c>
      <c r="Z337" s="17">
        <v>0</v>
      </c>
      <c r="AA337" s="17" t="s">
        <v>1182</v>
      </c>
      <c r="AB337" s="17" t="s">
        <v>35</v>
      </c>
      <c r="AC337" s="20" t="s">
        <v>35</v>
      </c>
      <c r="AD337" s="16">
        <f>datos_chargeback_2001_1!$AE337/100</f>
        <v>0</v>
      </c>
      <c r="AE337" s="17">
        <v>0</v>
      </c>
      <c r="AF337" s="17" t="s">
        <v>43</v>
      </c>
    </row>
    <row r="338" spans="1:32" x14ac:dyDescent="0.3">
      <c r="A338" s="34" t="s">
        <v>1183</v>
      </c>
      <c r="B338" s="3">
        <v>45063</v>
      </c>
      <c r="C338" s="3" t="str">
        <f>TEXT(Tabla10[[#This Row],[Fecha de transacción]],"DDDD")</f>
        <v>miércoles</v>
      </c>
      <c r="D338" s="3">
        <v>45150</v>
      </c>
      <c r="E338" s="4">
        <f>datos_chargeback_2001_1!$D338-datos_chargeback_2001_1!$B338</f>
        <v>87</v>
      </c>
      <c r="F338" s="5">
        <f>datos_chargeback_2001_1!$G338/100</f>
        <v>71.84</v>
      </c>
      <c r="G338" s="6">
        <v>7184</v>
      </c>
      <c r="H338" s="5">
        <f t="shared" si="5"/>
        <v>0</v>
      </c>
      <c r="I338" s="5">
        <v>0</v>
      </c>
      <c r="J338" s="6" t="s">
        <v>38</v>
      </c>
      <c r="K338" s="6" t="s">
        <v>25</v>
      </c>
      <c r="L338" s="6" t="s">
        <v>109</v>
      </c>
      <c r="M338" s="6" t="s">
        <v>41</v>
      </c>
      <c r="N338" s="6" t="s">
        <v>42</v>
      </c>
      <c r="O338" s="6" t="s">
        <v>114</v>
      </c>
      <c r="P338" s="6" t="s">
        <v>30</v>
      </c>
      <c r="Q338" s="6" t="s">
        <v>66</v>
      </c>
      <c r="R338" s="6">
        <v>7184</v>
      </c>
      <c r="S338" s="6" t="s">
        <v>1184</v>
      </c>
      <c r="T338" s="6" t="s">
        <v>61</v>
      </c>
      <c r="U338" s="5">
        <f>datos_chargeback_2001_1!$V338/100</f>
        <v>0</v>
      </c>
      <c r="V338" s="6">
        <v>0</v>
      </c>
      <c r="W338" s="5">
        <f>datos_chargeback_2001_1!$X338/100</f>
        <v>71.84</v>
      </c>
      <c r="X338" s="6">
        <v>7184</v>
      </c>
      <c r="Y338" s="5">
        <f>datos_chargeback_2001_1!$Z338/100</f>
        <v>0</v>
      </c>
      <c r="Z338" s="6">
        <v>0</v>
      </c>
      <c r="AA338" s="6" t="s">
        <v>1185</v>
      </c>
      <c r="AB338" s="6" t="s">
        <v>48</v>
      </c>
      <c r="AC338" s="8">
        <v>45063</v>
      </c>
      <c r="AD338" s="5">
        <f>datos_chargeback_2001_1!$AE338/100</f>
        <v>87.17</v>
      </c>
      <c r="AE338" s="6">
        <v>8717</v>
      </c>
      <c r="AF338" s="6" t="s">
        <v>29</v>
      </c>
    </row>
    <row r="339" spans="1:32" x14ac:dyDescent="0.3">
      <c r="A339" s="36" t="s">
        <v>1187</v>
      </c>
      <c r="B339" s="14">
        <v>45064</v>
      </c>
      <c r="C339" s="14" t="str">
        <f>TEXT(Tabla10[[#This Row],[Fecha de transacción]],"DDDD")</f>
        <v>jueves</v>
      </c>
      <c r="D339" s="14">
        <v>45136</v>
      </c>
      <c r="E339" s="15">
        <f>datos_chargeback_2001_1!$D339-datos_chargeback_2001_1!$B339</f>
        <v>72</v>
      </c>
      <c r="F339" s="16">
        <f>datos_chargeback_2001_1!$G339/100</f>
        <v>937.07</v>
      </c>
      <c r="G339" s="17">
        <v>93707</v>
      </c>
      <c r="H339" s="16">
        <f t="shared" si="5"/>
        <v>0</v>
      </c>
      <c r="I339" s="16">
        <v>0</v>
      </c>
      <c r="J339" s="17" t="s">
        <v>24</v>
      </c>
      <c r="K339" s="17" t="s">
        <v>25</v>
      </c>
      <c r="L339" s="17" t="s">
        <v>109</v>
      </c>
      <c r="M339" s="17" t="s">
        <v>52</v>
      </c>
      <c r="N339" s="17" t="s">
        <v>42</v>
      </c>
      <c r="O339" s="17" t="s">
        <v>64</v>
      </c>
      <c r="P339" s="17" t="s">
        <v>54</v>
      </c>
      <c r="Q339" s="17" t="s">
        <v>75</v>
      </c>
      <c r="R339" s="17">
        <v>93707</v>
      </c>
      <c r="S339" s="17" t="s">
        <v>1188</v>
      </c>
      <c r="T339" s="17" t="s">
        <v>116</v>
      </c>
      <c r="U339" s="16">
        <f>datos_chargeback_2001_1!$V339/100</f>
        <v>937.07</v>
      </c>
      <c r="V339" s="17">
        <v>93707</v>
      </c>
      <c r="W339" s="16">
        <f>datos_chargeback_2001_1!$X339/100</f>
        <v>0</v>
      </c>
      <c r="X339" s="17">
        <v>0</v>
      </c>
      <c r="Y339" s="16">
        <f>datos_chargeback_2001_1!$Z339/100</f>
        <v>0</v>
      </c>
      <c r="Z339" s="17">
        <v>0</v>
      </c>
      <c r="AA339" s="17" t="s">
        <v>1189</v>
      </c>
      <c r="AB339" s="17" t="s">
        <v>35</v>
      </c>
      <c r="AC339" s="20" t="s">
        <v>35</v>
      </c>
      <c r="AD339" s="16">
        <f>datos_chargeback_2001_1!$AE339/100</f>
        <v>0</v>
      </c>
      <c r="AE339" s="17">
        <v>0</v>
      </c>
      <c r="AF339" s="17" t="s">
        <v>64</v>
      </c>
    </row>
    <row r="340" spans="1:32" x14ac:dyDescent="0.3">
      <c r="A340" s="34" t="s">
        <v>1190</v>
      </c>
      <c r="B340" s="3">
        <v>45065</v>
      </c>
      <c r="C340" s="3" t="str">
        <f>TEXT(Tabla10[[#This Row],[Fecha de transacción]],"DDDD")</f>
        <v>viernes</v>
      </c>
      <c r="D340" s="3">
        <v>45145</v>
      </c>
      <c r="E340" s="4">
        <f>datos_chargeback_2001_1!$D340-datos_chargeback_2001_1!$B340</f>
        <v>80</v>
      </c>
      <c r="F340" s="5">
        <f>datos_chargeback_2001_1!$G340/100</f>
        <v>82.09</v>
      </c>
      <c r="G340" s="6">
        <v>8209</v>
      </c>
      <c r="H340" s="5">
        <f t="shared" si="5"/>
        <v>0</v>
      </c>
      <c r="I340" s="5">
        <v>1.17</v>
      </c>
      <c r="J340" s="6" t="s">
        <v>24</v>
      </c>
      <c r="K340" s="6" t="s">
        <v>25</v>
      </c>
      <c r="L340" s="6" t="s">
        <v>80</v>
      </c>
      <c r="M340" s="6" t="s">
        <v>41</v>
      </c>
      <c r="N340" s="6" t="s">
        <v>28</v>
      </c>
      <c r="O340" s="6" t="s">
        <v>43</v>
      </c>
      <c r="P340" s="6" t="s">
        <v>54</v>
      </c>
      <c r="Q340" s="6" t="s">
        <v>66</v>
      </c>
      <c r="R340" s="6">
        <v>82090</v>
      </c>
      <c r="S340" s="6" t="s">
        <v>1143</v>
      </c>
      <c r="T340" s="6" t="s">
        <v>33</v>
      </c>
      <c r="U340" s="5">
        <f>datos_chargeback_2001_1!$V340/100</f>
        <v>0</v>
      </c>
      <c r="V340" s="6">
        <v>0</v>
      </c>
      <c r="W340" s="5">
        <f>datos_chargeback_2001_1!$X340/100</f>
        <v>0</v>
      </c>
      <c r="X340" s="6">
        <v>0</v>
      </c>
      <c r="Y340" s="5">
        <f>datos_chargeback_2001_1!$Z340/100</f>
        <v>820.9</v>
      </c>
      <c r="Z340" s="6">
        <v>82090</v>
      </c>
      <c r="AA340" s="6" t="s">
        <v>1191</v>
      </c>
      <c r="AB340" s="6" t="s">
        <v>35</v>
      </c>
      <c r="AC340" s="7" t="s">
        <v>35</v>
      </c>
      <c r="AD340" s="5">
        <f>datos_chargeback_2001_1!$AE340/100</f>
        <v>0</v>
      </c>
      <c r="AE340" s="6">
        <v>0</v>
      </c>
      <c r="AF340" s="6" t="s">
        <v>50</v>
      </c>
    </row>
    <row r="341" spans="1:32" x14ac:dyDescent="0.3">
      <c r="A341" s="34" t="s">
        <v>1192</v>
      </c>
      <c r="B341" s="3">
        <v>45066</v>
      </c>
      <c r="C341" s="3" t="str">
        <f>TEXT(Tabla10[[#This Row],[Fecha de transacción]],"DDDD")</f>
        <v>sábado</v>
      </c>
      <c r="D341" s="3">
        <v>45146</v>
      </c>
      <c r="E341" s="4">
        <f>datos_chargeback_2001_1!$D341-datos_chargeback_2001_1!$B341</f>
        <v>80</v>
      </c>
      <c r="F341" s="5">
        <f>datos_chargeback_2001_1!$G341/100</f>
        <v>990.83</v>
      </c>
      <c r="G341" s="6">
        <v>99083</v>
      </c>
      <c r="H341" s="5">
        <f t="shared" si="5"/>
        <v>0</v>
      </c>
      <c r="I341" s="5">
        <v>0</v>
      </c>
      <c r="J341" s="6" t="s">
        <v>38</v>
      </c>
      <c r="K341" s="6" t="s">
        <v>25</v>
      </c>
      <c r="L341" s="6" t="s">
        <v>119</v>
      </c>
      <c r="M341" s="6" t="s">
        <v>93</v>
      </c>
      <c r="N341" s="6" t="s">
        <v>42</v>
      </c>
      <c r="O341" s="6" t="s">
        <v>70</v>
      </c>
      <c r="P341" s="6" t="s">
        <v>54</v>
      </c>
      <c r="Q341" s="6" t="s">
        <v>55</v>
      </c>
      <c r="R341" s="6">
        <v>99083</v>
      </c>
      <c r="S341" s="6" t="s">
        <v>1193</v>
      </c>
      <c r="T341" s="6" t="s">
        <v>46</v>
      </c>
      <c r="U341" s="5">
        <f>datos_chargeback_2001_1!$V341/100</f>
        <v>990.83</v>
      </c>
      <c r="V341" s="6">
        <v>99083</v>
      </c>
      <c r="W341" s="5">
        <f>datos_chargeback_2001_1!$X341/100</f>
        <v>0</v>
      </c>
      <c r="X341" s="6">
        <v>0</v>
      </c>
      <c r="Y341" s="5">
        <f>datos_chargeback_2001_1!$Z341/100</f>
        <v>0</v>
      </c>
      <c r="Z341" s="6">
        <v>0</v>
      </c>
      <c r="AA341" s="6" t="s">
        <v>1194</v>
      </c>
      <c r="AB341" s="6" t="s">
        <v>48</v>
      </c>
      <c r="AC341" s="8">
        <v>45066</v>
      </c>
      <c r="AD341" s="5">
        <f>datos_chargeback_2001_1!$AE341/100</f>
        <v>51.14</v>
      </c>
      <c r="AE341" s="6">
        <v>5114</v>
      </c>
      <c r="AF341" s="6" t="s">
        <v>43</v>
      </c>
    </row>
    <row r="342" spans="1:32" x14ac:dyDescent="0.3">
      <c r="A342" s="35" t="s">
        <v>1195</v>
      </c>
      <c r="B342" s="9">
        <v>45067</v>
      </c>
      <c r="C342" s="9" t="str">
        <f>TEXT(Tabla10[[#This Row],[Fecha de transacción]],"DDDD")</f>
        <v>domingo</v>
      </c>
      <c r="D342" s="9">
        <v>45142</v>
      </c>
      <c r="E342" s="10">
        <f>datos_chargeback_2001_1!$D342-datos_chargeback_2001_1!$B342</f>
        <v>75</v>
      </c>
      <c r="F342" s="11">
        <f>datos_chargeback_2001_1!$G342/100</f>
        <v>466.76</v>
      </c>
      <c r="G342" s="12">
        <v>46676</v>
      </c>
      <c r="H342" s="11">
        <f t="shared" si="5"/>
        <v>0</v>
      </c>
      <c r="I342" s="11">
        <v>0</v>
      </c>
      <c r="J342" s="12" t="s">
        <v>24</v>
      </c>
      <c r="K342" s="12" t="s">
        <v>25</v>
      </c>
      <c r="L342" s="12" t="s">
        <v>74</v>
      </c>
      <c r="M342" s="12" t="s">
        <v>52</v>
      </c>
      <c r="N342" s="12" t="s">
        <v>42</v>
      </c>
      <c r="O342" s="12" t="s">
        <v>53</v>
      </c>
      <c r="P342" s="12" t="s">
        <v>30</v>
      </c>
      <c r="Q342" s="12" t="s">
        <v>31</v>
      </c>
      <c r="R342" s="12">
        <v>46676</v>
      </c>
      <c r="S342" s="12" t="s">
        <v>1196</v>
      </c>
      <c r="T342" s="12" t="s">
        <v>61</v>
      </c>
      <c r="U342" s="11">
        <f>datos_chargeback_2001_1!$V342/100</f>
        <v>0</v>
      </c>
      <c r="V342" s="12">
        <v>0</v>
      </c>
      <c r="W342" s="11">
        <f>datos_chargeback_2001_1!$X342/100</f>
        <v>466.76</v>
      </c>
      <c r="X342" s="12">
        <v>46676</v>
      </c>
      <c r="Y342" s="11">
        <f>datos_chargeback_2001_1!$Z342/100</f>
        <v>0</v>
      </c>
      <c r="Z342" s="12">
        <v>0</v>
      </c>
      <c r="AA342" s="12" t="s">
        <v>1197</v>
      </c>
      <c r="AB342" s="12" t="s">
        <v>48</v>
      </c>
      <c r="AC342" s="19">
        <v>45067</v>
      </c>
      <c r="AD342" s="11">
        <f>datos_chargeback_2001_1!$AE342/100</f>
        <v>63.01</v>
      </c>
      <c r="AE342" s="12">
        <v>6301</v>
      </c>
      <c r="AF342" s="12" t="s">
        <v>50</v>
      </c>
    </row>
    <row r="343" spans="1:32" x14ac:dyDescent="0.3">
      <c r="A343" s="34" t="s">
        <v>1199</v>
      </c>
      <c r="B343" s="3">
        <v>45068</v>
      </c>
      <c r="C343" s="3" t="str">
        <f>TEXT(Tabla10[[#This Row],[Fecha de transacción]],"DDDD")</f>
        <v>lunes</v>
      </c>
      <c r="D343" s="3">
        <v>45158</v>
      </c>
      <c r="E343" s="4">
        <f>datos_chargeback_2001_1!$D343-datos_chargeback_2001_1!$B343</f>
        <v>90</v>
      </c>
      <c r="F343" s="5">
        <f>datos_chargeback_2001_1!$G343/100</f>
        <v>466.19</v>
      </c>
      <c r="G343" s="6">
        <v>46619</v>
      </c>
      <c r="H343" s="5">
        <f t="shared" si="5"/>
        <v>0</v>
      </c>
      <c r="I343" s="5">
        <v>0</v>
      </c>
      <c r="J343" s="6" t="s">
        <v>24</v>
      </c>
      <c r="K343" s="6" t="s">
        <v>25</v>
      </c>
      <c r="L343" s="6" t="s">
        <v>26</v>
      </c>
      <c r="M343" s="6" t="s">
        <v>59</v>
      </c>
      <c r="N343" s="6" t="s">
        <v>28</v>
      </c>
      <c r="O343" s="6" t="s">
        <v>50</v>
      </c>
      <c r="P343" s="6" t="s">
        <v>54</v>
      </c>
      <c r="Q343" s="6" t="s">
        <v>55</v>
      </c>
      <c r="R343" s="6">
        <v>46619</v>
      </c>
      <c r="S343" s="6" t="s">
        <v>1200</v>
      </c>
      <c r="T343" s="6" t="s">
        <v>33</v>
      </c>
      <c r="U343" s="5">
        <f>datos_chargeback_2001_1!$V343/100</f>
        <v>0</v>
      </c>
      <c r="V343" s="6">
        <v>0</v>
      </c>
      <c r="W343" s="5">
        <f>datos_chargeback_2001_1!$X343/100</f>
        <v>0</v>
      </c>
      <c r="X343" s="6">
        <v>0</v>
      </c>
      <c r="Y343" s="5">
        <f>datos_chargeback_2001_1!$Z343/100</f>
        <v>466.19</v>
      </c>
      <c r="Z343" s="6">
        <v>46619</v>
      </c>
      <c r="AA343" s="6" t="s">
        <v>1201</v>
      </c>
      <c r="AB343" s="6" t="s">
        <v>35</v>
      </c>
      <c r="AC343" s="7" t="s">
        <v>35</v>
      </c>
      <c r="AD343" s="5">
        <f>datos_chargeback_2001_1!$AE343/100</f>
        <v>0</v>
      </c>
      <c r="AE343" s="6">
        <v>0</v>
      </c>
      <c r="AF343" s="6" t="s">
        <v>29</v>
      </c>
    </row>
    <row r="344" spans="1:32" x14ac:dyDescent="0.3">
      <c r="A344" s="35" t="s">
        <v>1202</v>
      </c>
      <c r="B344" s="9">
        <v>45069</v>
      </c>
      <c r="C344" s="9" t="str">
        <f>TEXT(Tabla10[[#This Row],[Fecha de transacción]],"DDDD")</f>
        <v>martes</v>
      </c>
      <c r="D344" s="9">
        <v>45145</v>
      </c>
      <c r="E344" s="10">
        <f>datos_chargeback_2001_1!$D344-datos_chargeback_2001_1!$B344</f>
        <v>76</v>
      </c>
      <c r="F344" s="11">
        <f>datos_chargeback_2001_1!$G344/100</f>
        <v>116.41</v>
      </c>
      <c r="G344" s="12">
        <v>11641</v>
      </c>
      <c r="H344" s="11">
        <f t="shared" si="5"/>
        <v>0</v>
      </c>
      <c r="I344" s="11">
        <v>0.11</v>
      </c>
      <c r="J344" s="12" t="s">
        <v>38</v>
      </c>
      <c r="K344" s="12" t="s">
        <v>25</v>
      </c>
      <c r="L344" s="12" t="s">
        <v>80</v>
      </c>
      <c r="M344" s="12" t="s">
        <v>93</v>
      </c>
      <c r="N344" s="12" t="s">
        <v>28</v>
      </c>
      <c r="O344" s="12" t="s">
        <v>29</v>
      </c>
      <c r="P344" s="12" t="s">
        <v>30</v>
      </c>
      <c r="Q344" s="12" t="s">
        <v>55</v>
      </c>
      <c r="R344" s="12">
        <v>11641</v>
      </c>
      <c r="S344" s="12" t="s">
        <v>1203</v>
      </c>
      <c r="T344" s="12" t="s">
        <v>33</v>
      </c>
      <c r="U344" s="11">
        <f>datos_chargeback_2001_1!$V344/100</f>
        <v>0</v>
      </c>
      <c r="V344" s="12">
        <v>0</v>
      </c>
      <c r="W344" s="11">
        <f>datos_chargeback_2001_1!$X344/100</f>
        <v>0</v>
      </c>
      <c r="X344" s="12">
        <v>0</v>
      </c>
      <c r="Y344" s="11">
        <f>datos_chargeback_2001_1!$Z344/100</f>
        <v>116.41</v>
      </c>
      <c r="Z344" s="12">
        <v>11641</v>
      </c>
      <c r="AA344" s="12" t="s">
        <v>1204</v>
      </c>
      <c r="AB344" s="12" t="s">
        <v>48</v>
      </c>
      <c r="AC344" s="19">
        <v>45069</v>
      </c>
      <c r="AD344" s="11">
        <f>datos_chargeback_2001_1!$AE344/100</f>
        <v>41.55</v>
      </c>
      <c r="AE344" s="12">
        <v>4155</v>
      </c>
      <c r="AF344" s="12" t="s">
        <v>50</v>
      </c>
    </row>
    <row r="345" spans="1:32" x14ac:dyDescent="0.3">
      <c r="A345" s="34" t="s">
        <v>1205</v>
      </c>
      <c r="B345" s="3">
        <v>45070</v>
      </c>
      <c r="C345" s="3" t="str">
        <f>TEXT(Tabla10[[#This Row],[Fecha de transacción]],"DDDD")</f>
        <v>miércoles</v>
      </c>
      <c r="D345" s="3">
        <v>45132</v>
      </c>
      <c r="E345" s="4">
        <f>datos_chargeback_2001_1!$D345-datos_chargeback_2001_1!$B345</f>
        <v>62</v>
      </c>
      <c r="F345" s="5">
        <f>datos_chargeback_2001_1!$G345/100</f>
        <v>246.19</v>
      </c>
      <c r="G345" s="6">
        <v>24619</v>
      </c>
      <c r="H345" s="5">
        <f t="shared" si="5"/>
        <v>0</v>
      </c>
      <c r="I345" s="5">
        <v>1.1399999999999999</v>
      </c>
      <c r="J345" s="6" t="s">
        <v>24</v>
      </c>
      <c r="K345" s="6" t="s">
        <v>25</v>
      </c>
      <c r="L345" s="6" t="s">
        <v>80</v>
      </c>
      <c r="M345" s="6" t="s">
        <v>59</v>
      </c>
      <c r="N345" s="6" t="s">
        <v>42</v>
      </c>
      <c r="O345" s="6" t="s">
        <v>36</v>
      </c>
      <c r="P345" s="6" t="s">
        <v>54</v>
      </c>
      <c r="Q345" s="6" t="s">
        <v>75</v>
      </c>
      <c r="R345" s="6">
        <v>24619</v>
      </c>
      <c r="S345" s="6" t="s">
        <v>1206</v>
      </c>
      <c r="T345" s="6" t="s">
        <v>116</v>
      </c>
      <c r="U345" s="5">
        <f>datos_chargeback_2001_1!$V345/100</f>
        <v>246.19</v>
      </c>
      <c r="V345" s="6">
        <v>24619</v>
      </c>
      <c r="W345" s="5">
        <f>datos_chargeback_2001_1!$X345/100</f>
        <v>0</v>
      </c>
      <c r="X345" s="6">
        <v>0</v>
      </c>
      <c r="Y345" s="5">
        <f>datos_chargeback_2001_1!$Z345/100</f>
        <v>0</v>
      </c>
      <c r="Z345" s="6">
        <v>0</v>
      </c>
      <c r="AA345" s="6" t="s">
        <v>1207</v>
      </c>
      <c r="AB345" s="6" t="s">
        <v>35</v>
      </c>
      <c r="AC345" s="7" t="s">
        <v>35</v>
      </c>
      <c r="AD345" s="5">
        <f>datos_chargeback_2001_1!$AE345/100</f>
        <v>0</v>
      </c>
      <c r="AE345" s="6">
        <v>0</v>
      </c>
      <c r="AF345" s="6" t="s">
        <v>29</v>
      </c>
    </row>
    <row r="346" spans="1:32" x14ac:dyDescent="0.3">
      <c r="A346" s="35" t="s">
        <v>1208</v>
      </c>
      <c r="B346" s="9">
        <v>45071</v>
      </c>
      <c r="C346" s="9" t="str">
        <f>TEXT(Tabla10[[#This Row],[Fecha de transacción]],"DDDD")</f>
        <v>jueves</v>
      </c>
      <c r="D346" s="9">
        <v>45153</v>
      </c>
      <c r="E346" s="10">
        <f>datos_chargeback_2001_1!$D346-datos_chargeback_2001_1!$B346</f>
        <v>82</v>
      </c>
      <c r="F346" s="11">
        <f>datos_chargeback_2001_1!$G346/100</f>
        <v>464.98</v>
      </c>
      <c r="G346" s="12">
        <v>46498</v>
      </c>
      <c r="H346" s="11">
        <f t="shared" si="5"/>
        <v>0</v>
      </c>
      <c r="I346" s="11">
        <v>0.84</v>
      </c>
      <c r="J346" s="12" t="s">
        <v>38</v>
      </c>
      <c r="K346" s="12" t="s">
        <v>25</v>
      </c>
      <c r="L346" s="12" t="s">
        <v>26</v>
      </c>
      <c r="M346" s="12" t="s">
        <v>41</v>
      </c>
      <c r="N346" s="12" t="s">
        <v>42</v>
      </c>
      <c r="O346" s="12" t="s">
        <v>70</v>
      </c>
      <c r="P346" s="12" t="s">
        <v>54</v>
      </c>
      <c r="Q346" s="12" t="s">
        <v>66</v>
      </c>
      <c r="R346" s="12">
        <v>46498</v>
      </c>
      <c r="S346" s="12" t="s">
        <v>94</v>
      </c>
      <c r="T346" s="12" t="s">
        <v>61</v>
      </c>
      <c r="U346" s="11">
        <f>datos_chargeback_2001_1!$V346/100</f>
        <v>0</v>
      </c>
      <c r="V346" s="12">
        <v>0</v>
      </c>
      <c r="W346" s="11">
        <f>datos_chargeback_2001_1!$X346/100</f>
        <v>464.98</v>
      </c>
      <c r="X346" s="12">
        <v>46498</v>
      </c>
      <c r="Y346" s="11">
        <f>datos_chargeback_2001_1!$Z346/100</f>
        <v>0</v>
      </c>
      <c r="Z346" s="12">
        <v>0</v>
      </c>
      <c r="AA346" s="12" t="s">
        <v>1209</v>
      </c>
      <c r="AB346" s="12" t="s">
        <v>35</v>
      </c>
      <c r="AC346" s="13" t="s">
        <v>35</v>
      </c>
      <c r="AD346" s="11">
        <f>datos_chargeback_2001_1!$AE346/100</f>
        <v>0</v>
      </c>
      <c r="AE346" s="12">
        <v>0</v>
      </c>
      <c r="AF346" s="12" t="s">
        <v>29</v>
      </c>
    </row>
    <row r="347" spans="1:32" x14ac:dyDescent="0.3">
      <c r="A347" s="36" t="s">
        <v>1210</v>
      </c>
      <c r="B347" s="14">
        <v>45072</v>
      </c>
      <c r="C347" s="14" t="str">
        <f>TEXT(Tabla10[[#This Row],[Fecha de transacción]],"DDDD")</f>
        <v>viernes</v>
      </c>
      <c r="D347" s="14">
        <v>45136</v>
      </c>
      <c r="E347" s="15">
        <f>datos_chargeback_2001_1!$D347-datos_chargeback_2001_1!$B347</f>
        <v>64</v>
      </c>
      <c r="F347" s="16">
        <f>datos_chargeback_2001_1!$G347/100</f>
        <v>819.52</v>
      </c>
      <c r="G347" s="17">
        <v>81952</v>
      </c>
      <c r="H347" s="16">
        <f t="shared" si="5"/>
        <v>0</v>
      </c>
      <c r="I347" s="16">
        <v>0</v>
      </c>
      <c r="J347" s="17" t="s">
        <v>24</v>
      </c>
      <c r="K347" s="17" t="s">
        <v>25</v>
      </c>
      <c r="L347" s="17" t="s">
        <v>40</v>
      </c>
      <c r="M347" s="17" t="s">
        <v>93</v>
      </c>
      <c r="N347" s="17" t="s">
        <v>42</v>
      </c>
      <c r="O347" s="17" t="s">
        <v>43</v>
      </c>
      <c r="P347" s="17" t="s">
        <v>30</v>
      </c>
      <c r="Q347" s="17" t="s">
        <v>44</v>
      </c>
      <c r="R347" s="17">
        <v>81952</v>
      </c>
      <c r="S347" s="17" t="s">
        <v>1211</v>
      </c>
      <c r="T347" s="17" t="s">
        <v>61</v>
      </c>
      <c r="U347" s="16">
        <f>datos_chargeback_2001_1!$V347/100</f>
        <v>0</v>
      </c>
      <c r="V347" s="17">
        <v>0</v>
      </c>
      <c r="W347" s="16">
        <f>datos_chargeback_2001_1!$X347/100</f>
        <v>819.52</v>
      </c>
      <c r="X347" s="17">
        <v>81952</v>
      </c>
      <c r="Y347" s="16">
        <f>datos_chargeback_2001_1!$Z347/100</f>
        <v>0</v>
      </c>
      <c r="Z347" s="17">
        <v>0</v>
      </c>
      <c r="AA347" s="17" t="s">
        <v>1212</v>
      </c>
      <c r="AB347" s="17" t="s">
        <v>35</v>
      </c>
      <c r="AC347" s="20" t="s">
        <v>35</v>
      </c>
      <c r="AD347" s="16">
        <f>datos_chargeback_2001_1!$AE347/100</f>
        <v>0</v>
      </c>
      <c r="AE347" s="17">
        <v>0</v>
      </c>
      <c r="AF347" s="17" t="s">
        <v>50</v>
      </c>
    </row>
    <row r="348" spans="1:32" x14ac:dyDescent="0.3">
      <c r="A348" s="34" t="s">
        <v>1213</v>
      </c>
      <c r="B348" s="3">
        <v>45073</v>
      </c>
      <c r="C348" s="3" t="str">
        <f>TEXT(Tabla10[[#This Row],[Fecha de transacción]],"DDDD")</f>
        <v>sábado</v>
      </c>
      <c r="D348" s="3">
        <v>45157</v>
      </c>
      <c r="E348" s="4">
        <f>datos_chargeback_2001_1!$D348-datos_chargeback_2001_1!$B348</f>
        <v>84</v>
      </c>
      <c r="F348" s="5">
        <f>datos_chargeback_2001_1!$G348/100</f>
        <v>493.85</v>
      </c>
      <c r="G348" s="6">
        <v>49385</v>
      </c>
      <c r="H348" s="5">
        <f t="shared" si="5"/>
        <v>0</v>
      </c>
      <c r="I348" s="5">
        <v>1.28</v>
      </c>
      <c r="J348" s="6" t="s">
        <v>24</v>
      </c>
      <c r="K348" s="6" t="s">
        <v>25</v>
      </c>
      <c r="L348" s="6" t="s">
        <v>109</v>
      </c>
      <c r="M348" s="6" t="s">
        <v>52</v>
      </c>
      <c r="N348" s="6" t="s">
        <v>42</v>
      </c>
      <c r="O348" s="6" t="s">
        <v>50</v>
      </c>
      <c r="P348" s="6" t="s">
        <v>30</v>
      </c>
      <c r="Q348" s="6" t="s">
        <v>55</v>
      </c>
      <c r="R348" s="6">
        <v>49385</v>
      </c>
      <c r="S348" s="6" t="s">
        <v>1214</v>
      </c>
      <c r="T348" s="6" t="s">
        <v>61</v>
      </c>
      <c r="U348" s="5">
        <f>datos_chargeback_2001_1!$V348/100</f>
        <v>0</v>
      </c>
      <c r="V348" s="6">
        <v>0</v>
      </c>
      <c r="W348" s="5">
        <f>datos_chargeback_2001_1!$X348/100</f>
        <v>493.85</v>
      </c>
      <c r="X348" s="6">
        <v>49385</v>
      </c>
      <c r="Y348" s="5">
        <f>datos_chargeback_2001_1!$Z348/100</f>
        <v>0</v>
      </c>
      <c r="Z348" s="6">
        <v>0</v>
      </c>
      <c r="AA348" s="6" t="s">
        <v>1215</v>
      </c>
      <c r="AB348" s="6" t="s">
        <v>48</v>
      </c>
      <c r="AC348" s="8">
        <v>45073</v>
      </c>
      <c r="AD348" s="5">
        <f>datos_chargeback_2001_1!$AE348/100</f>
        <v>269.12</v>
      </c>
      <c r="AE348" s="6">
        <v>26912</v>
      </c>
      <c r="AF348" s="6" t="s">
        <v>29</v>
      </c>
    </row>
    <row r="349" spans="1:32" x14ac:dyDescent="0.3">
      <c r="A349" s="34" t="s">
        <v>1217</v>
      </c>
      <c r="B349" s="3">
        <v>45074</v>
      </c>
      <c r="C349" s="3" t="str">
        <f>TEXT(Tabla10[[#This Row],[Fecha de transacción]],"DDDD")</f>
        <v>domingo</v>
      </c>
      <c r="D349" s="3">
        <v>45137</v>
      </c>
      <c r="E349" s="4">
        <f>datos_chargeback_2001_1!$D349-datos_chargeback_2001_1!$B349</f>
        <v>63</v>
      </c>
      <c r="F349" s="5">
        <f>datos_chargeback_2001_1!$G349/100</f>
        <v>279.74</v>
      </c>
      <c r="G349" s="6">
        <v>27974</v>
      </c>
      <c r="H349" s="5">
        <f t="shared" si="5"/>
        <v>0</v>
      </c>
      <c r="I349" s="5">
        <v>0.09</v>
      </c>
      <c r="J349" s="6" t="s">
        <v>38</v>
      </c>
      <c r="K349" s="6" t="s">
        <v>25</v>
      </c>
      <c r="L349" s="6" t="s">
        <v>40</v>
      </c>
      <c r="M349" s="6" t="s">
        <v>27</v>
      </c>
      <c r="N349" s="6" t="s">
        <v>42</v>
      </c>
      <c r="O349" s="6" t="s">
        <v>50</v>
      </c>
      <c r="P349" s="6" t="s">
        <v>54</v>
      </c>
      <c r="Q349" s="6" t="s">
        <v>44</v>
      </c>
      <c r="R349" s="6">
        <v>27974</v>
      </c>
      <c r="S349" s="6" t="s">
        <v>1218</v>
      </c>
      <c r="T349" s="6" t="s">
        <v>116</v>
      </c>
      <c r="U349" s="5">
        <f>datos_chargeback_2001_1!$V349/100</f>
        <v>279.74</v>
      </c>
      <c r="V349" s="6">
        <v>27974</v>
      </c>
      <c r="W349" s="5">
        <f>datos_chargeback_2001_1!$X349/100</f>
        <v>0</v>
      </c>
      <c r="X349" s="6">
        <v>0</v>
      </c>
      <c r="Y349" s="5">
        <f>datos_chargeback_2001_1!$Z349/100</f>
        <v>0</v>
      </c>
      <c r="Z349" s="6">
        <v>0</v>
      </c>
      <c r="AA349" s="6" t="s">
        <v>1219</v>
      </c>
      <c r="AB349" s="6" t="s">
        <v>35</v>
      </c>
      <c r="AC349" s="7" t="s">
        <v>35</v>
      </c>
      <c r="AD349" s="5">
        <f>datos_chargeback_2001_1!$AE349/100</f>
        <v>0</v>
      </c>
      <c r="AE349" s="6">
        <v>0</v>
      </c>
      <c r="AF349" s="6" t="s">
        <v>50</v>
      </c>
    </row>
    <row r="350" spans="1:32" x14ac:dyDescent="0.3">
      <c r="A350" s="35" t="s">
        <v>1220</v>
      </c>
      <c r="B350" s="9">
        <v>45075</v>
      </c>
      <c r="C350" s="9" t="str">
        <f>TEXT(Tabla10[[#This Row],[Fecha de transacción]],"DDDD")</f>
        <v>lunes</v>
      </c>
      <c r="D350" s="9">
        <v>45139</v>
      </c>
      <c r="E350" s="10">
        <f>datos_chargeback_2001_1!$D350-datos_chargeback_2001_1!$B350</f>
        <v>64</v>
      </c>
      <c r="F350" s="11">
        <f>datos_chargeback_2001_1!$G350/100</f>
        <v>551.65</v>
      </c>
      <c r="G350" s="12">
        <v>55165</v>
      </c>
      <c r="H350" s="11">
        <f t="shared" si="5"/>
        <v>0</v>
      </c>
      <c r="I350" s="11">
        <v>1.27</v>
      </c>
      <c r="J350" s="12" t="s">
        <v>38</v>
      </c>
      <c r="K350" s="12" t="s">
        <v>25</v>
      </c>
      <c r="L350" s="12" t="s">
        <v>26</v>
      </c>
      <c r="M350" s="12" t="s">
        <v>93</v>
      </c>
      <c r="N350" s="12" t="s">
        <v>42</v>
      </c>
      <c r="O350" s="12" t="s">
        <v>29</v>
      </c>
      <c r="P350" s="12" t="s">
        <v>54</v>
      </c>
      <c r="Q350" s="12" t="s">
        <v>75</v>
      </c>
      <c r="R350" s="12">
        <v>55165</v>
      </c>
      <c r="S350" s="12" t="s">
        <v>1221</v>
      </c>
      <c r="T350" s="12" t="s">
        <v>61</v>
      </c>
      <c r="U350" s="11">
        <f>datos_chargeback_2001_1!$V350/100</f>
        <v>0</v>
      </c>
      <c r="V350" s="12">
        <v>0</v>
      </c>
      <c r="W350" s="11">
        <f>datos_chargeback_2001_1!$X350/100</f>
        <v>551.65</v>
      </c>
      <c r="X350" s="12">
        <v>55165</v>
      </c>
      <c r="Y350" s="11">
        <f>datos_chargeback_2001_1!$Z350/100</f>
        <v>0</v>
      </c>
      <c r="Z350" s="12">
        <v>0</v>
      </c>
      <c r="AA350" s="12" t="s">
        <v>1222</v>
      </c>
      <c r="AB350" s="12" t="s">
        <v>48</v>
      </c>
      <c r="AC350" s="19">
        <v>45075</v>
      </c>
      <c r="AD350" s="11">
        <f>datos_chargeback_2001_1!$AE350/100</f>
        <v>8.48</v>
      </c>
      <c r="AE350" s="12">
        <v>848</v>
      </c>
      <c r="AF350" s="12" t="s">
        <v>50</v>
      </c>
    </row>
    <row r="351" spans="1:32" x14ac:dyDescent="0.3">
      <c r="A351" s="36" t="s">
        <v>1223</v>
      </c>
      <c r="B351" s="14">
        <v>45076</v>
      </c>
      <c r="C351" s="14" t="str">
        <f>TEXT(Tabla10[[#This Row],[Fecha de transacción]],"DDDD")</f>
        <v>martes</v>
      </c>
      <c r="D351" s="14">
        <v>45165</v>
      </c>
      <c r="E351" s="15">
        <f>datos_chargeback_2001_1!$D351-datos_chargeback_2001_1!$B351</f>
        <v>89</v>
      </c>
      <c r="F351" s="16">
        <f>datos_chargeback_2001_1!$G351/100</f>
        <v>688.64</v>
      </c>
      <c r="G351" s="17">
        <v>68864</v>
      </c>
      <c r="H351" s="16">
        <f t="shared" si="5"/>
        <v>0</v>
      </c>
      <c r="I351" s="16">
        <v>0.98</v>
      </c>
      <c r="J351" s="17" t="s">
        <v>38</v>
      </c>
      <c r="K351" s="17" t="s">
        <v>25</v>
      </c>
      <c r="L351" s="17" t="s">
        <v>80</v>
      </c>
      <c r="M351" s="17" t="s">
        <v>27</v>
      </c>
      <c r="N351" s="17" t="s">
        <v>28</v>
      </c>
      <c r="O351" s="17" t="s">
        <v>70</v>
      </c>
      <c r="P351" s="17" t="s">
        <v>30</v>
      </c>
      <c r="Q351" s="17" t="s">
        <v>66</v>
      </c>
      <c r="R351" s="17">
        <v>68864</v>
      </c>
      <c r="S351" s="17" t="s">
        <v>1224</v>
      </c>
      <c r="T351" s="17" t="s">
        <v>33</v>
      </c>
      <c r="U351" s="16">
        <f>datos_chargeback_2001_1!$V351/100</f>
        <v>0</v>
      </c>
      <c r="V351" s="17">
        <v>0</v>
      </c>
      <c r="W351" s="16">
        <f>datos_chargeback_2001_1!$X351/100</f>
        <v>0</v>
      </c>
      <c r="X351" s="17">
        <v>0</v>
      </c>
      <c r="Y351" s="16">
        <f>datos_chargeback_2001_1!$Z351/100</f>
        <v>688.64</v>
      </c>
      <c r="Z351" s="17">
        <v>68864</v>
      </c>
      <c r="AA351" s="17" t="s">
        <v>1225</v>
      </c>
      <c r="AB351" s="17" t="s">
        <v>35</v>
      </c>
      <c r="AC351" s="20" t="s">
        <v>35</v>
      </c>
      <c r="AD351" s="16">
        <f>datos_chargeback_2001_1!$AE351/100</f>
        <v>0</v>
      </c>
      <c r="AE351" s="17">
        <v>0</v>
      </c>
      <c r="AF351" s="17" t="s">
        <v>50</v>
      </c>
    </row>
    <row r="352" spans="1:32" x14ac:dyDescent="0.3">
      <c r="A352" s="34" t="s">
        <v>1226</v>
      </c>
      <c r="B352" s="3">
        <v>45077</v>
      </c>
      <c r="C352" s="3" t="str">
        <f>TEXT(Tabla10[[#This Row],[Fecha de transacción]],"DDDD")</f>
        <v>miércoles</v>
      </c>
      <c r="D352" s="3">
        <v>45154</v>
      </c>
      <c r="E352" s="4">
        <f>datos_chargeback_2001_1!$D352-datos_chargeback_2001_1!$B352</f>
        <v>77</v>
      </c>
      <c r="F352" s="5">
        <f>datos_chargeback_2001_1!$G352/100</f>
        <v>596.33000000000004</v>
      </c>
      <c r="G352" s="6">
        <v>59633</v>
      </c>
      <c r="H352" s="5">
        <f t="shared" si="5"/>
        <v>0</v>
      </c>
      <c r="I352" s="5">
        <v>0.96</v>
      </c>
      <c r="J352" s="6" t="s">
        <v>38</v>
      </c>
      <c r="K352" s="6" t="s">
        <v>25</v>
      </c>
      <c r="L352" s="6" t="s">
        <v>26</v>
      </c>
      <c r="M352" s="6" t="s">
        <v>52</v>
      </c>
      <c r="N352" s="6" t="s">
        <v>28</v>
      </c>
      <c r="O352" s="6" t="s">
        <v>36</v>
      </c>
      <c r="P352" s="6" t="s">
        <v>30</v>
      </c>
      <c r="Q352" s="6" t="s">
        <v>44</v>
      </c>
      <c r="R352" s="6">
        <v>59633</v>
      </c>
      <c r="S352" s="6" t="s">
        <v>1227</v>
      </c>
      <c r="T352" s="6" t="s">
        <v>33</v>
      </c>
      <c r="U352" s="5">
        <f>datos_chargeback_2001_1!$V352/100</f>
        <v>0</v>
      </c>
      <c r="V352" s="6">
        <v>0</v>
      </c>
      <c r="W352" s="5">
        <f>datos_chargeback_2001_1!$X352/100</f>
        <v>0</v>
      </c>
      <c r="X352" s="6">
        <v>0</v>
      </c>
      <c r="Y352" s="5">
        <f>datos_chargeback_2001_1!$Z352/100</f>
        <v>596.33000000000004</v>
      </c>
      <c r="Z352" s="6">
        <v>59633</v>
      </c>
      <c r="AA352" s="6" t="s">
        <v>1228</v>
      </c>
      <c r="AB352" s="6" t="s">
        <v>35</v>
      </c>
      <c r="AC352" s="7" t="s">
        <v>35</v>
      </c>
      <c r="AD352" s="5">
        <f>datos_chargeback_2001_1!$AE352/100</f>
        <v>0</v>
      </c>
      <c r="AE352" s="6">
        <v>0</v>
      </c>
      <c r="AF352" s="6" t="s">
        <v>53</v>
      </c>
    </row>
    <row r="353" spans="1:32" x14ac:dyDescent="0.3">
      <c r="A353" s="34" t="s">
        <v>1229</v>
      </c>
      <c r="B353" s="3">
        <v>45078</v>
      </c>
      <c r="C353" s="3" t="str">
        <f>TEXT(Tabla10[[#This Row],[Fecha de transacción]],"DDDD")</f>
        <v>jueves</v>
      </c>
      <c r="D353" s="3">
        <v>45165</v>
      </c>
      <c r="E353" s="4">
        <f>datos_chargeback_2001_1!$D353-datos_chargeback_2001_1!$B353</f>
        <v>87</v>
      </c>
      <c r="F353" s="5">
        <f>datos_chargeback_2001_1!$G353/100</f>
        <v>571.82000000000005</v>
      </c>
      <c r="G353" s="6">
        <v>57182</v>
      </c>
      <c r="H353" s="5">
        <f t="shared" si="5"/>
        <v>0</v>
      </c>
      <c r="I353" s="5">
        <v>0</v>
      </c>
      <c r="J353" s="6" t="s">
        <v>38</v>
      </c>
      <c r="K353" s="6" t="s">
        <v>25</v>
      </c>
      <c r="L353" s="6" t="s">
        <v>74</v>
      </c>
      <c r="M353" s="6" t="s">
        <v>27</v>
      </c>
      <c r="N353" s="6" t="s">
        <v>28</v>
      </c>
      <c r="O353" s="6" t="s">
        <v>53</v>
      </c>
      <c r="P353" s="6" t="s">
        <v>30</v>
      </c>
      <c r="Q353" s="6" t="s">
        <v>44</v>
      </c>
      <c r="R353" s="6">
        <v>57182</v>
      </c>
      <c r="S353" s="6" t="s">
        <v>1230</v>
      </c>
      <c r="T353" s="6" t="s">
        <v>33</v>
      </c>
      <c r="U353" s="5">
        <f>datos_chargeback_2001_1!$V353/100</f>
        <v>0</v>
      </c>
      <c r="V353" s="6">
        <v>0</v>
      </c>
      <c r="W353" s="5">
        <f>datos_chargeback_2001_1!$X353/100</f>
        <v>0</v>
      </c>
      <c r="X353" s="6">
        <v>0</v>
      </c>
      <c r="Y353" s="5">
        <f>datos_chargeback_2001_1!$Z353/100</f>
        <v>571.82000000000005</v>
      </c>
      <c r="Z353" s="6">
        <v>57182</v>
      </c>
      <c r="AA353" s="6" t="s">
        <v>1231</v>
      </c>
      <c r="AB353" s="6" t="s">
        <v>48</v>
      </c>
      <c r="AC353" s="8">
        <v>45078</v>
      </c>
      <c r="AD353" s="5">
        <f>datos_chargeback_2001_1!$AE353/100</f>
        <v>576.80999999999995</v>
      </c>
      <c r="AE353" s="6">
        <v>57681</v>
      </c>
      <c r="AF353" s="6" t="s">
        <v>36</v>
      </c>
    </row>
    <row r="354" spans="1:32" x14ac:dyDescent="0.3">
      <c r="A354" s="34" t="s">
        <v>1233</v>
      </c>
      <c r="B354" s="3">
        <v>45079</v>
      </c>
      <c r="C354" s="3" t="str">
        <f>TEXT(Tabla10[[#This Row],[Fecha de transacción]],"DDDD")</f>
        <v>viernes</v>
      </c>
      <c r="D354" s="3">
        <v>45161</v>
      </c>
      <c r="E354" s="4">
        <f>datos_chargeback_2001_1!$D354-datos_chargeback_2001_1!$B354</f>
        <v>82</v>
      </c>
      <c r="F354" s="5">
        <f>datos_chargeback_2001_1!$G354/100</f>
        <v>576.76</v>
      </c>
      <c r="G354" s="6">
        <v>57676</v>
      </c>
      <c r="H354" s="5">
        <f t="shared" si="5"/>
        <v>0</v>
      </c>
      <c r="I354" s="5">
        <v>1.38</v>
      </c>
      <c r="J354" s="6" t="s">
        <v>24</v>
      </c>
      <c r="K354" s="6" t="s">
        <v>25</v>
      </c>
      <c r="L354" s="6" t="s">
        <v>109</v>
      </c>
      <c r="M354" s="6" t="s">
        <v>27</v>
      </c>
      <c r="N354" s="6" t="s">
        <v>42</v>
      </c>
      <c r="O354" s="6" t="s">
        <v>29</v>
      </c>
      <c r="P354" s="6" t="s">
        <v>30</v>
      </c>
      <c r="Q354" s="6" t="s">
        <v>44</v>
      </c>
      <c r="R354" s="6">
        <v>57676</v>
      </c>
      <c r="S354" s="6" t="s">
        <v>1234</v>
      </c>
      <c r="T354" s="6" t="s">
        <v>116</v>
      </c>
      <c r="U354" s="5">
        <f>datos_chargeback_2001_1!$V354/100</f>
        <v>576.76</v>
      </c>
      <c r="V354" s="6">
        <v>57676</v>
      </c>
      <c r="W354" s="5">
        <f>datos_chargeback_2001_1!$X354/100</f>
        <v>0</v>
      </c>
      <c r="X354" s="6">
        <v>0</v>
      </c>
      <c r="Y354" s="5">
        <f>datos_chargeback_2001_1!$Z354/100</f>
        <v>0</v>
      </c>
      <c r="Z354" s="6">
        <v>0</v>
      </c>
      <c r="AA354" s="6" t="s">
        <v>1235</v>
      </c>
      <c r="AB354" s="6" t="s">
        <v>35</v>
      </c>
      <c r="AC354" s="7" t="s">
        <v>35</v>
      </c>
      <c r="AD354" s="5">
        <f>datos_chargeback_2001_1!$AE354/100</f>
        <v>0</v>
      </c>
      <c r="AE354" s="6">
        <v>0</v>
      </c>
      <c r="AF354" s="6" t="s">
        <v>36</v>
      </c>
    </row>
    <row r="355" spans="1:32" x14ac:dyDescent="0.3">
      <c r="A355" s="36" t="s">
        <v>1236</v>
      </c>
      <c r="B355" s="14">
        <v>45080</v>
      </c>
      <c r="C355" s="14" t="str">
        <f>TEXT(Tabla10[[#This Row],[Fecha de transacción]],"DDDD")</f>
        <v>sábado</v>
      </c>
      <c r="D355" s="14">
        <v>45143</v>
      </c>
      <c r="E355" s="15">
        <f>datos_chargeback_2001_1!$D355-datos_chargeback_2001_1!$B355</f>
        <v>63</v>
      </c>
      <c r="F355" s="16">
        <f>datos_chargeback_2001_1!$G355/100</f>
        <v>391.45</v>
      </c>
      <c r="G355" s="17">
        <v>39145</v>
      </c>
      <c r="H355" s="16">
        <f t="shared" si="5"/>
        <v>0</v>
      </c>
      <c r="I355" s="16">
        <v>1.22</v>
      </c>
      <c r="J355" s="17" t="s">
        <v>24</v>
      </c>
      <c r="K355" s="17" t="s">
        <v>25</v>
      </c>
      <c r="L355" s="17" t="s">
        <v>119</v>
      </c>
      <c r="M355" s="17" t="s">
        <v>27</v>
      </c>
      <c r="N355" s="17" t="s">
        <v>42</v>
      </c>
      <c r="O355" s="17" t="s">
        <v>50</v>
      </c>
      <c r="P355" s="17" t="s">
        <v>30</v>
      </c>
      <c r="Q355" s="17" t="s">
        <v>75</v>
      </c>
      <c r="R355" s="17">
        <v>39145</v>
      </c>
      <c r="S355" s="17" t="s">
        <v>1237</v>
      </c>
      <c r="T355" s="17" t="s">
        <v>61</v>
      </c>
      <c r="U355" s="16">
        <f>datos_chargeback_2001_1!$V355/100</f>
        <v>0</v>
      </c>
      <c r="V355" s="17">
        <v>0</v>
      </c>
      <c r="W355" s="16">
        <f>datos_chargeback_2001_1!$X355/100</f>
        <v>391.45</v>
      </c>
      <c r="X355" s="17">
        <v>39145</v>
      </c>
      <c r="Y355" s="16">
        <f>datos_chargeback_2001_1!$Z355/100</f>
        <v>0</v>
      </c>
      <c r="Z355" s="17">
        <v>0</v>
      </c>
      <c r="AA355" s="17" t="s">
        <v>1238</v>
      </c>
      <c r="AB355" s="17" t="s">
        <v>35</v>
      </c>
      <c r="AC355" s="20" t="s">
        <v>35</v>
      </c>
      <c r="AD355" s="16">
        <f>datos_chargeback_2001_1!$AE355/100</f>
        <v>0</v>
      </c>
      <c r="AE355" s="17">
        <v>0</v>
      </c>
      <c r="AF355" s="17" t="s">
        <v>64</v>
      </c>
    </row>
    <row r="356" spans="1:32" x14ac:dyDescent="0.3">
      <c r="A356" s="35" t="s">
        <v>1239</v>
      </c>
      <c r="B356" s="9">
        <v>45081</v>
      </c>
      <c r="C356" s="9" t="str">
        <f>TEXT(Tabla10[[#This Row],[Fecha de transacción]],"DDDD")</f>
        <v>domingo</v>
      </c>
      <c r="D356" s="9">
        <v>45156</v>
      </c>
      <c r="E356" s="10">
        <f>datos_chargeback_2001_1!$D356-datos_chargeback_2001_1!$B356</f>
        <v>75</v>
      </c>
      <c r="F356" s="11">
        <f>datos_chargeback_2001_1!$G356/100</f>
        <v>7.9</v>
      </c>
      <c r="G356" s="12">
        <v>790</v>
      </c>
      <c r="H356" s="11">
        <f t="shared" si="5"/>
        <v>0</v>
      </c>
      <c r="I356" s="11">
        <v>0.88</v>
      </c>
      <c r="J356" s="12" t="s">
        <v>24</v>
      </c>
      <c r="K356" s="12" t="s">
        <v>25</v>
      </c>
      <c r="L356" s="12" t="s">
        <v>109</v>
      </c>
      <c r="M356" s="12" t="s">
        <v>59</v>
      </c>
      <c r="N356" s="12" t="s">
        <v>42</v>
      </c>
      <c r="O356" s="12" t="s">
        <v>70</v>
      </c>
      <c r="P356" s="12" t="s">
        <v>54</v>
      </c>
      <c r="Q356" s="12" t="s">
        <v>55</v>
      </c>
      <c r="R356" s="12">
        <v>7900</v>
      </c>
      <c r="S356" s="12" t="s">
        <v>1240</v>
      </c>
      <c r="T356" s="12" t="s">
        <v>116</v>
      </c>
      <c r="U356" s="11">
        <f>datos_chargeback_2001_1!$V356/100</f>
        <v>79</v>
      </c>
      <c r="V356" s="12">
        <v>7900</v>
      </c>
      <c r="W356" s="11">
        <f>datos_chargeback_2001_1!$X356/100</f>
        <v>0</v>
      </c>
      <c r="X356" s="12">
        <v>0</v>
      </c>
      <c r="Y356" s="11">
        <f>datos_chargeback_2001_1!$Z356/100</f>
        <v>0</v>
      </c>
      <c r="Z356" s="12">
        <v>0</v>
      </c>
      <c r="AA356" s="12" t="s">
        <v>1241</v>
      </c>
      <c r="AB356" s="12" t="s">
        <v>48</v>
      </c>
      <c r="AC356" s="19">
        <v>45081</v>
      </c>
      <c r="AD356" s="11">
        <f>datos_chargeback_2001_1!$AE356/100</f>
        <v>30.46</v>
      </c>
      <c r="AE356" s="12">
        <v>3046</v>
      </c>
      <c r="AF356" s="12" t="s">
        <v>64</v>
      </c>
    </row>
    <row r="357" spans="1:32" x14ac:dyDescent="0.3">
      <c r="A357" s="36" t="s">
        <v>1243</v>
      </c>
      <c r="B357" s="14">
        <v>45082</v>
      </c>
      <c r="C357" s="14" t="str">
        <f>TEXT(Tabla10[[#This Row],[Fecha de transacción]],"DDDD")</f>
        <v>lunes</v>
      </c>
      <c r="D357" s="14">
        <v>45160</v>
      </c>
      <c r="E357" s="15">
        <f>datos_chargeback_2001_1!$D357-datos_chargeback_2001_1!$B357</f>
        <v>78</v>
      </c>
      <c r="F357" s="16">
        <f>datos_chargeback_2001_1!$G357/100</f>
        <v>982.54</v>
      </c>
      <c r="G357" s="17">
        <v>98254</v>
      </c>
      <c r="H357" s="16">
        <f t="shared" si="5"/>
        <v>0</v>
      </c>
      <c r="I357" s="16">
        <v>0</v>
      </c>
      <c r="J357" s="17" t="s">
        <v>24</v>
      </c>
      <c r="K357" s="17" t="s">
        <v>25</v>
      </c>
      <c r="L357" s="17" t="s">
        <v>26</v>
      </c>
      <c r="M357" s="17" t="s">
        <v>93</v>
      </c>
      <c r="N357" s="17" t="s">
        <v>28</v>
      </c>
      <c r="O357" s="17" t="s">
        <v>36</v>
      </c>
      <c r="P357" s="17" t="s">
        <v>54</v>
      </c>
      <c r="Q357" s="17" t="s">
        <v>66</v>
      </c>
      <c r="R357" s="17">
        <v>98254</v>
      </c>
      <c r="S357" s="17" t="s">
        <v>1244</v>
      </c>
      <c r="T357" s="17" t="s">
        <v>33</v>
      </c>
      <c r="U357" s="16">
        <f>datos_chargeback_2001_1!$V357/100</f>
        <v>0</v>
      </c>
      <c r="V357" s="17">
        <v>0</v>
      </c>
      <c r="W357" s="16">
        <f>datos_chargeback_2001_1!$X357/100</f>
        <v>0</v>
      </c>
      <c r="X357" s="17">
        <v>0</v>
      </c>
      <c r="Y357" s="16">
        <f>datos_chargeback_2001_1!$Z357/100</f>
        <v>982.54</v>
      </c>
      <c r="Z357" s="17">
        <v>98254</v>
      </c>
      <c r="AA357" s="17" t="s">
        <v>1245</v>
      </c>
      <c r="AB357" s="17" t="s">
        <v>48</v>
      </c>
      <c r="AC357" s="18">
        <v>45082</v>
      </c>
      <c r="AD357" s="16">
        <f>datos_chargeback_2001_1!$AE357/100</f>
        <v>490.49</v>
      </c>
      <c r="AE357" s="17">
        <v>49049</v>
      </c>
      <c r="AF357" s="17" t="s">
        <v>64</v>
      </c>
    </row>
    <row r="358" spans="1:32" x14ac:dyDescent="0.3">
      <c r="A358" s="34" t="s">
        <v>1247</v>
      </c>
      <c r="B358" s="3">
        <v>45083</v>
      </c>
      <c r="C358" s="3" t="str">
        <f>TEXT(Tabla10[[#This Row],[Fecha de transacción]],"DDDD")</f>
        <v>martes</v>
      </c>
      <c r="D358" s="3">
        <v>45164</v>
      </c>
      <c r="E358" s="4">
        <f>datos_chargeback_2001_1!$D358-datos_chargeback_2001_1!$B358</f>
        <v>81</v>
      </c>
      <c r="F358" s="5">
        <f>datos_chargeback_2001_1!$G358/100</f>
        <v>957.91</v>
      </c>
      <c r="G358" s="6">
        <v>95791</v>
      </c>
      <c r="H358" s="5">
        <f t="shared" si="5"/>
        <v>0</v>
      </c>
      <c r="I358" s="5">
        <v>0</v>
      </c>
      <c r="J358" s="6" t="s">
        <v>38</v>
      </c>
      <c r="K358" s="6" t="s">
        <v>25</v>
      </c>
      <c r="L358" s="6" t="s">
        <v>80</v>
      </c>
      <c r="M358" s="6" t="s">
        <v>93</v>
      </c>
      <c r="N358" s="6" t="s">
        <v>42</v>
      </c>
      <c r="O358" s="6" t="s">
        <v>114</v>
      </c>
      <c r="P358" s="6" t="s">
        <v>54</v>
      </c>
      <c r="Q358" s="6" t="s">
        <v>66</v>
      </c>
      <c r="R358" s="6">
        <v>95791</v>
      </c>
      <c r="S358" s="6" t="s">
        <v>1248</v>
      </c>
      <c r="T358" s="6" t="s">
        <v>61</v>
      </c>
      <c r="U358" s="5">
        <f>datos_chargeback_2001_1!$V358/100</f>
        <v>0</v>
      </c>
      <c r="V358" s="6">
        <v>0</v>
      </c>
      <c r="W358" s="5">
        <f>datos_chargeback_2001_1!$X358/100</f>
        <v>957.91</v>
      </c>
      <c r="X358" s="6">
        <v>95791</v>
      </c>
      <c r="Y358" s="5">
        <f>datos_chargeback_2001_1!$Z358/100</f>
        <v>0</v>
      </c>
      <c r="Z358" s="6">
        <v>0</v>
      </c>
      <c r="AA358" s="6" t="s">
        <v>1249</v>
      </c>
      <c r="AB358" s="6" t="s">
        <v>48</v>
      </c>
      <c r="AC358" s="8">
        <v>45083</v>
      </c>
      <c r="AD358" s="5">
        <f>datos_chargeback_2001_1!$AE358/100</f>
        <v>15.75</v>
      </c>
      <c r="AE358" s="6">
        <v>1575</v>
      </c>
      <c r="AF358" s="6" t="s">
        <v>43</v>
      </c>
    </row>
    <row r="359" spans="1:32" x14ac:dyDescent="0.3">
      <c r="A359" s="34" t="s">
        <v>1251</v>
      </c>
      <c r="B359" s="3">
        <v>45084</v>
      </c>
      <c r="C359" s="3" t="str">
        <f>TEXT(Tabla10[[#This Row],[Fecha de transacción]],"DDDD")</f>
        <v>miércoles</v>
      </c>
      <c r="D359" s="3">
        <v>45151</v>
      </c>
      <c r="E359" s="4">
        <f>datos_chargeback_2001_1!$D359-datos_chargeback_2001_1!$B359</f>
        <v>67</v>
      </c>
      <c r="F359" s="5">
        <f>datos_chargeback_2001_1!$G359/100</f>
        <v>845.24</v>
      </c>
      <c r="G359" s="6">
        <v>84524</v>
      </c>
      <c r="H359" s="5">
        <f t="shared" si="5"/>
        <v>0</v>
      </c>
      <c r="I359" s="5">
        <v>0.91</v>
      </c>
      <c r="J359" s="6" t="s">
        <v>24</v>
      </c>
      <c r="K359" s="6" t="s">
        <v>25</v>
      </c>
      <c r="L359" s="6" t="s">
        <v>26</v>
      </c>
      <c r="M359" s="6" t="s">
        <v>41</v>
      </c>
      <c r="N359" s="6" t="s">
        <v>42</v>
      </c>
      <c r="O359" s="6" t="s">
        <v>64</v>
      </c>
      <c r="P359" s="6" t="s">
        <v>30</v>
      </c>
      <c r="Q359" s="6" t="s">
        <v>44</v>
      </c>
      <c r="R359" s="6">
        <v>84524</v>
      </c>
      <c r="S359" s="6" t="s">
        <v>1252</v>
      </c>
      <c r="T359" s="6" t="s">
        <v>116</v>
      </c>
      <c r="U359" s="5">
        <f>datos_chargeback_2001_1!$V359/100</f>
        <v>845.24</v>
      </c>
      <c r="V359" s="6">
        <v>84524</v>
      </c>
      <c r="W359" s="5">
        <f>datos_chargeback_2001_1!$X359/100</f>
        <v>0</v>
      </c>
      <c r="X359" s="6">
        <v>0</v>
      </c>
      <c r="Y359" s="5">
        <f>datos_chargeback_2001_1!$Z359/100</f>
        <v>0</v>
      </c>
      <c r="Z359" s="6">
        <v>0</v>
      </c>
      <c r="AA359" s="6" t="s">
        <v>1253</v>
      </c>
      <c r="AB359" s="6" t="s">
        <v>48</v>
      </c>
      <c r="AC359" s="8">
        <v>45084</v>
      </c>
      <c r="AD359" s="5">
        <f>datos_chargeback_2001_1!$AE359/100</f>
        <v>447.11</v>
      </c>
      <c r="AE359" s="6">
        <v>44711</v>
      </c>
      <c r="AF359" s="6" t="s">
        <v>50</v>
      </c>
    </row>
    <row r="360" spans="1:32" x14ac:dyDescent="0.3">
      <c r="A360" s="35" t="s">
        <v>1254</v>
      </c>
      <c r="B360" s="9">
        <v>45085</v>
      </c>
      <c r="C360" s="9" t="str">
        <f>TEXT(Tabla10[[#This Row],[Fecha de transacción]],"DDDD")</f>
        <v>jueves</v>
      </c>
      <c r="D360" s="9">
        <v>45167</v>
      </c>
      <c r="E360" s="10">
        <f>datos_chargeback_2001_1!$D360-datos_chargeback_2001_1!$B360</f>
        <v>82</v>
      </c>
      <c r="F360" s="11">
        <f>datos_chargeback_2001_1!$G360/100</f>
        <v>711.25</v>
      </c>
      <c r="G360" s="12">
        <v>71125</v>
      </c>
      <c r="H360" s="11">
        <f t="shared" si="5"/>
        <v>0</v>
      </c>
      <c r="I360" s="11">
        <v>0.98</v>
      </c>
      <c r="J360" s="12" t="s">
        <v>38</v>
      </c>
      <c r="K360" s="12" t="s">
        <v>25</v>
      </c>
      <c r="L360" s="12" t="s">
        <v>109</v>
      </c>
      <c r="M360" s="12" t="s">
        <v>41</v>
      </c>
      <c r="N360" s="12" t="s">
        <v>42</v>
      </c>
      <c r="O360" s="12" t="s">
        <v>53</v>
      </c>
      <c r="P360" s="12" t="s">
        <v>54</v>
      </c>
      <c r="Q360" s="12" t="s">
        <v>44</v>
      </c>
      <c r="R360" s="12">
        <v>71125</v>
      </c>
      <c r="S360" s="12" t="s">
        <v>1255</v>
      </c>
      <c r="T360" s="12" t="s">
        <v>116</v>
      </c>
      <c r="U360" s="11">
        <f>datos_chargeback_2001_1!$V360/100</f>
        <v>711.25</v>
      </c>
      <c r="V360" s="12">
        <v>71125</v>
      </c>
      <c r="W360" s="11">
        <f>datos_chargeback_2001_1!$X360/100</f>
        <v>0</v>
      </c>
      <c r="X360" s="12">
        <v>0</v>
      </c>
      <c r="Y360" s="11">
        <f>datos_chargeback_2001_1!$Z360/100</f>
        <v>0</v>
      </c>
      <c r="Z360" s="12">
        <v>0</v>
      </c>
      <c r="AA360" s="12" t="s">
        <v>1256</v>
      </c>
      <c r="AB360" s="12" t="s">
        <v>48</v>
      </c>
      <c r="AC360" s="19">
        <v>45085</v>
      </c>
      <c r="AD360" s="11">
        <f>datos_chargeback_2001_1!$AE360/100</f>
        <v>273.25</v>
      </c>
      <c r="AE360" s="12">
        <v>27325</v>
      </c>
      <c r="AF360" s="12" t="s">
        <v>64</v>
      </c>
    </row>
    <row r="361" spans="1:32" x14ac:dyDescent="0.3">
      <c r="A361" s="34" t="s">
        <v>1258</v>
      </c>
      <c r="B361" s="3">
        <v>45086</v>
      </c>
      <c r="C361" s="3" t="str">
        <f>TEXT(Tabla10[[#This Row],[Fecha de transacción]],"DDDD")</f>
        <v>viernes</v>
      </c>
      <c r="D361" s="3">
        <v>45165</v>
      </c>
      <c r="E361" s="4">
        <f>datos_chargeback_2001_1!$D361-datos_chargeback_2001_1!$B361</f>
        <v>79</v>
      </c>
      <c r="F361" s="5">
        <f>datos_chargeback_2001_1!$G361/100</f>
        <v>922.51</v>
      </c>
      <c r="G361" s="6">
        <v>92251</v>
      </c>
      <c r="H361" s="5">
        <f t="shared" si="5"/>
        <v>0</v>
      </c>
      <c r="I361" s="5">
        <v>1.35</v>
      </c>
      <c r="J361" s="6" t="s">
        <v>38</v>
      </c>
      <c r="K361" s="6" t="s">
        <v>25</v>
      </c>
      <c r="L361" s="6" t="s">
        <v>40</v>
      </c>
      <c r="M361" s="6" t="s">
        <v>93</v>
      </c>
      <c r="N361" s="6" t="s">
        <v>42</v>
      </c>
      <c r="O361" s="6" t="s">
        <v>29</v>
      </c>
      <c r="P361" s="6" t="s">
        <v>30</v>
      </c>
      <c r="Q361" s="6" t="s">
        <v>55</v>
      </c>
      <c r="R361" s="6">
        <v>92251</v>
      </c>
      <c r="S361" s="6" t="s">
        <v>1259</v>
      </c>
      <c r="T361" s="6" t="s">
        <v>116</v>
      </c>
      <c r="U361" s="5">
        <f>datos_chargeback_2001_1!$V361/100</f>
        <v>922.51</v>
      </c>
      <c r="V361" s="6">
        <v>92251</v>
      </c>
      <c r="W361" s="5">
        <f>datos_chargeback_2001_1!$X361/100</f>
        <v>0</v>
      </c>
      <c r="X361" s="6">
        <v>0</v>
      </c>
      <c r="Y361" s="5">
        <f>datos_chargeback_2001_1!$Z361/100</f>
        <v>0</v>
      </c>
      <c r="Z361" s="6">
        <v>0</v>
      </c>
      <c r="AA361" s="6" t="s">
        <v>1260</v>
      </c>
      <c r="AB361" s="6" t="s">
        <v>48</v>
      </c>
      <c r="AC361" s="8">
        <v>45086</v>
      </c>
      <c r="AD361" s="5">
        <f>datos_chargeback_2001_1!$AE361/100</f>
        <v>149.83000000000001</v>
      </c>
      <c r="AE361" s="6">
        <v>14983</v>
      </c>
      <c r="AF361" s="6" t="s">
        <v>29</v>
      </c>
    </row>
    <row r="362" spans="1:32" x14ac:dyDescent="0.3">
      <c r="A362" s="34" t="s">
        <v>1262</v>
      </c>
      <c r="B362" s="3">
        <v>45087</v>
      </c>
      <c r="C362" s="3" t="str">
        <f>TEXT(Tabla10[[#This Row],[Fecha de transacción]],"DDDD")</f>
        <v>sábado</v>
      </c>
      <c r="D362" s="3">
        <v>45149</v>
      </c>
      <c r="E362" s="4">
        <f>datos_chargeback_2001_1!$D362-datos_chargeback_2001_1!$B362</f>
        <v>62</v>
      </c>
      <c r="F362" s="5">
        <f>datos_chargeback_2001_1!$G362/100</f>
        <v>448.06</v>
      </c>
      <c r="G362" s="6">
        <v>44806</v>
      </c>
      <c r="H362" s="5">
        <f t="shared" si="5"/>
        <v>0</v>
      </c>
      <c r="I362" s="5">
        <v>1.32</v>
      </c>
      <c r="J362" s="6" t="s">
        <v>24</v>
      </c>
      <c r="K362" s="6" t="s">
        <v>25</v>
      </c>
      <c r="L362" s="6" t="s">
        <v>80</v>
      </c>
      <c r="M362" s="6" t="s">
        <v>27</v>
      </c>
      <c r="N362" s="6" t="s">
        <v>42</v>
      </c>
      <c r="O362" s="6" t="s">
        <v>50</v>
      </c>
      <c r="P362" s="6" t="s">
        <v>54</v>
      </c>
      <c r="Q362" s="6" t="s">
        <v>75</v>
      </c>
      <c r="R362" s="6">
        <v>44806</v>
      </c>
      <c r="S362" s="6" t="s">
        <v>583</v>
      </c>
      <c r="T362" s="6" t="s">
        <v>46</v>
      </c>
      <c r="U362" s="5">
        <f>datos_chargeback_2001_1!$V362/100</f>
        <v>448.06</v>
      </c>
      <c r="V362" s="6">
        <v>44806</v>
      </c>
      <c r="W362" s="5">
        <f>datos_chargeback_2001_1!$X362/100</f>
        <v>0</v>
      </c>
      <c r="X362" s="6">
        <v>0</v>
      </c>
      <c r="Y362" s="5">
        <f>datos_chargeback_2001_1!$Z362/100</f>
        <v>0</v>
      </c>
      <c r="Z362" s="6">
        <v>0</v>
      </c>
      <c r="AA362" s="6" t="s">
        <v>1263</v>
      </c>
      <c r="AB362" s="6" t="s">
        <v>35</v>
      </c>
      <c r="AC362" s="7" t="s">
        <v>35</v>
      </c>
      <c r="AD362" s="5">
        <f>datos_chargeback_2001_1!$AE362/100</f>
        <v>0</v>
      </c>
      <c r="AE362" s="6">
        <v>0</v>
      </c>
      <c r="AF362" s="6" t="s">
        <v>53</v>
      </c>
    </row>
    <row r="363" spans="1:32" x14ac:dyDescent="0.3">
      <c r="A363" s="36" t="s">
        <v>1264</v>
      </c>
      <c r="B363" s="14">
        <v>45088</v>
      </c>
      <c r="C363" s="14" t="str">
        <f>TEXT(Tabla10[[#This Row],[Fecha de transacción]],"DDDD")</f>
        <v>domingo</v>
      </c>
      <c r="D363" s="14">
        <v>45170</v>
      </c>
      <c r="E363" s="15">
        <f>datos_chargeback_2001_1!$D363-datos_chargeback_2001_1!$B363</f>
        <v>82</v>
      </c>
      <c r="F363" s="16">
        <f>datos_chargeback_2001_1!$G363/100</f>
        <v>220.97</v>
      </c>
      <c r="G363" s="17">
        <v>22097</v>
      </c>
      <c r="H363" s="16">
        <f t="shared" si="5"/>
        <v>0</v>
      </c>
      <c r="I363" s="16">
        <v>0.1</v>
      </c>
      <c r="J363" s="17" t="s">
        <v>38</v>
      </c>
      <c r="K363" s="17" t="s">
        <v>25</v>
      </c>
      <c r="L363" s="17" t="s">
        <v>26</v>
      </c>
      <c r="M363" s="17" t="s">
        <v>52</v>
      </c>
      <c r="N363" s="17" t="s">
        <v>42</v>
      </c>
      <c r="O363" s="17" t="s">
        <v>64</v>
      </c>
      <c r="P363" s="17" t="s">
        <v>30</v>
      </c>
      <c r="Q363" s="17" t="s">
        <v>66</v>
      </c>
      <c r="R363" s="17">
        <v>22097</v>
      </c>
      <c r="S363" s="17" t="s">
        <v>1265</v>
      </c>
      <c r="T363" s="17" t="s">
        <v>116</v>
      </c>
      <c r="U363" s="16">
        <f>datos_chargeback_2001_1!$V363/100</f>
        <v>220.97</v>
      </c>
      <c r="V363" s="17">
        <v>22097</v>
      </c>
      <c r="W363" s="16">
        <f>datos_chargeback_2001_1!$X363/100</f>
        <v>0</v>
      </c>
      <c r="X363" s="17">
        <v>0</v>
      </c>
      <c r="Y363" s="16">
        <f>datos_chargeback_2001_1!$Z363/100</f>
        <v>0</v>
      </c>
      <c r="Z363" s="17">
        <v>0</v>
      </c>
      <c r="AA363" s="17" t="s">
        <v>1266</v>
      </c>
      <c r="AB363" s="17" t="s">
        <v>48</v>
      </c>
      <c r="AC363" s="18">
        <v>45088</v>
      </c>
      <c r="AD363" s="16">
        <f>datos_chargeback_2001_1!$AE363/100</f>
        <v>341.11</v>
      </c>
      <c r="AE363" s="17">
        <v>34111</v>
      </c>
      <c r="AF363" s="17" t="s">
        <v>36</v>
      </c>
    </row>
    <row r="364" spans="1:32" x14ac:dyDescent="0.3">
      <c r="A364" s="35" t="s">
        <v>1267</v>
      </c>
      <c r="B364" s="9">
        <v>45089</v>
      </c>
      <c r="C364" s="9" t="str">
        <f>TEXT(Tabla10[[#This Row],[Fecha de transacción]],"DDDD")</f>
        <v>lunes</v>
      </c>
      <c r="D364" s="9">
        <v>45167</v>
      </c>
      <c r="E364" s="10">
        <f>datos_chargeback_2001_1!$D364-datos_chargeback_2001_1!$B364</f>
        <v>78</v>
      </c>
      <c r="F364" s="11">
        <f>datos_chargeback_2001_1!$G364/100</f>
        <v>41.55</v>
      </c>
      <c r="G364" s="12">
        <v>4155</v>
      </c>
      <c r="H364" s="11">
        <f t="shared" si="5"/>
        <v>0</v>
      </c>
      <c r="I364" s="11">
        <v>1.32</v>
      </c>
      <c r="J364" s="12" t="s">
        <v>38</v>
      </c>
      <c r="K364" s="12" t="s">
        <v>25</v>
      </c>
      <c r="L364" s="12" t="s">
        <v>74</v>
      </c>
      <c r="M364" s="12" t="s">
        <v>27</v>
      </c>
      <c r="N364" s="12" t="s">
        <v>28</v>
      </c>
      <c r="O364" s="12" t="s">
        <v>29</v>
      </c>
      <c r="P364" s="12" t="s">
        <v>54</v>
      </c>
      <c r="Q364" s="12" t="s">
        <v>75</v>
      </c>
      <c r="R364" s="12">
        <v>41550</v>
      </c>
      <c r="S364" s="12" t="s">
        <v>1268</v>
      </c>
      <c r="T364" s="12" t="s">
        <v>33</v>
      </c>
      <c r="U364" s="11">
        <f>datos_chargeback_2001_1!$V364/100</f>
        <v>0</v>
      </c>
      <c r="V364" s="12">
        <v>0</v>
      </c>
      <c r="W364" s="11">
        <f>datos_chargeback_2001_1!$X364/100</f>
        <v>0</v>
      </c>
      <c r="X364" s="12">
        <v>0</v>
      </c>
      <c r="Y364" s="11">
        <f>datos_chargeback_2001_1!$Z364/100</f>
        <v>415.5</v>
      </c>
      <c r="Z364" s="12">
        <v>41550</v>
      </c>
      <c r="AA364" s="12" t="s">
        <v>1269</v>
      </c>
      <c r="AB364" s="12" t="s">
        <v>35</v>
      </c>
      <c r="AC364" s="13" t="s">
        <v>35</v>
      </c>
      <c r="AD364" s="11">
        <f>datos_chargeback_2001_1!$AE364/100</f>
        <v>0</v>
      </c>
      <c r="AE364" s="12">
        <v>0</v>
      </c>
      <c r="AF364" s="12" t="s">
        <v>50</v>
      </c>
    </row>
    <row r="365" spans="1:32" x14ac:dyDescent="0.3">
      <c r="A365" s="36" t="s">
        <v>1270</v>
      </c>
      <c r="B365" s="14">
        <v>45090</v>
      </c>
      <c r="C365" s="14" t="str">
        <f>TEXT(Tabla10[[#This Row],[Fecha de transacción]],"DDDD")</f>
        <v>martes</v>
      </c>
      <c r="D365" s="14">
        <v>45164</v>
      </c>
      <c r="E365" s="15">
        <f>datos_chargeback_2001_1!$D365-datos_chargeback_2001_1!$B365</f>
        <v>74</v>
      </c>
      <c r="F365" s="16">
        <f>datos_chargeback_2001_1!$G365/100</f>
        <v>840.55</v>
      </c>
      <c r="G365" s="17">
        <v>84055</v>
      </c>
      <c r="H365" s="16">
        <f t="shared" si="5"/>
        <v>0</v>
      </c>
      <c r="I365" s="16">
        <v>1.0900000000000001</v>
      </c>
      <c r="J365" s="17" t="s">
        <v>24</v>
      </c>
      <c r="K365" s="17" t="s">
        <v>25</v>
      </c>
      <c r="L365" s="17" t="s">
        <v>80</v>
      </c>
      <c r="M365" s="17" t="s">
        <v>52</v>
      </c>
      <c r="N365" s="17" t="s">
        <v>28</v>
      </c>
      <c r="O365" s="17" t="s">
        <v>36</v>
      </c>
      <c r="P365" s="17" t="s">
        <v>54</v>
      </c>
      <c r="Q365" s="17" t="s">
        <v>75</v>
      </c>
      <c r="R365" s="17">
        <v>84055</v>
      </c>
      <c r="S365" s="17" t="s">
        <v>1271</v>
      </c>
      <c r="T365" s="17" t="s">
        <v>33</v>
      </c>
      <c r="U365" s="16">
        <f>datos_chargeback_2001_1!$V365/100</f>
        <v>0</v>
      </c>
      <c r="V365" s="17">
        <v>0</v>
      </c>
      <c r="W365" s="16">
        <f>datos_chargeback_2001_1!$X365/100</f>
        <v>0</v>
      </c>
      <c r="X365" s="17">
        <v>0</v>
      </c>
      <c r="Y365" s="16">
        <f>datos_chargeback_2001_1!$Z365/100</f>
        <v>840.55</v>
      </c>
      <c r="Z365" s="17">
        <v>84055</v>
      </c>
      <c r="AA365" s="17" t="s">
        <v>1272</v>
      </c>
      <c r="AB365" s="17" t="s">
        <v>48</v>
      </c>
      <c r="AC365" s="18">
        <v>45090</v>
      </c>
      <c r="AD365" s="16">
        <f>datos_chargeback_2001_1!$AE365/100</f>
        <v>809.17</v>
      </c>
      <c r="AE365" s="17">
        <v>80917</v>
      </c>
      <c r="AF365" s="17" t="s">
        <v>29</v>
      </c>
    </row>
    <row r="366" spans="1:32" x14ac:dyDescent="0.3">
      <c r="A366" s="35" t="s">
        <v>1273</v>
      </c>
      <c r="B366" s="9">
        <v>45091</v>
      </c>
      <c r="C366" s="9" t="str">
        <f>TEXT(Tabla10[[#This Row],[Fecha de transacción]],"DDDD")</f>
        <v>miércoles</v>
      </c>
      <c r="D366" s="9">
        <v>45180</v>
      </c>
      <c r="E366" s="10">
        <f>datos_chargeback_2001_1!$D366-datos_chargeback_2001_1!$B366</f>
        <v>89</v>
      </c>
      <c r="F366" s="11">
        <f>datos_chargeback_2001_1!$G366/100</f>
        <v>183.92</v>
      </c>
      <c r="G366" s="12">
        <v>18392</v>
      </c>
      <c r="H366" s="11">
        <f t="shared" si="5"/>
        <v>0</v>
      </c>
      <c r="I366" s="11">
        <v>1.42</v>
      </c>
      <c r="J366" s="12" t="s">
        <v>24</v>
      </c>
      <c r="K366" s="12" t="s">
        <v>25</v>
      </c>
      <c r="L366" s="12" t="s">
        <v>74</v>
      </c>
      <c r="M366" s="12" t="s">
        <v>93</v>
      </c>
      <c r="N366" s="12" t="s">
        <v>42</v>
      </c>
      <c r="O366" s="12" t="s">
        <v>36</v>
      </c>
      <c r="P366" s="12" t="s">
        <v>30</v>
      </c>
      <c r="Q366" s="12" t="s">
        <v>44</v>
      </c>
      <c r="R366" s="12">
        <v>18392</v>
      </c>
      <c r="S366" s="12" t="s">
        <v>746</v>
      </c>
      <c r="T366" s="12" t="s">
        <v>46</v>
      </c>
      <c r="U366" s="11">
        <f>datos_chargeback_2001_1!$V366/100</f>
        <v>183.92</v>
      </c>
      <c r="V366" s="12">
        <v>18392</v>
      </c>
      <c r="W366" s="11">
        <f>datos_chargeback_2001_1!$X366/100</f>
        <v>0</v>
      </c>
      <c r="X366" s="12">
        <v>0</v>
      </c>
      <c r="Y366" s="11">
        <f>datos_chargeback_2001_1!$Z366/100</f>
        <v>0</v>
      </c>
      <c r="Z366" s="12">
        <v>0</v>
      </c>
      <c r="AA366" s="12" t="s">
        <v>1274</v>
      </c>
      <c r="AB366" s="12" t="s">
        <v>35</v>
      </c>
      <c r="AC366" s="13" t="s">
        <v>35</v>
      </c>
      <c r="AD366" s="11">
        <f>datos_chargeback_2001_1!$AE366/100</f>
        <v>0</v>
      </c>
      <c r="AE366" s="12">
        <v>0</v>
      </c>
      <c r="AF366" s="12" t="s">
        <v>53</v>
      </c>
    </row>
    <row r="367" spans="1:32" x14ac:dyDescent="0.3">
      <c r="A367" s="36" t="s">
        <v>1275</v>
      </c>
      <c r="B367" s="14">
        <v>45092</v>
      </c>
      <c r="C367" s="14" t="str">
        <f>TEXT(Tabla10[[#This Row],[Fecha de transacción]],"DDDD")</f>
        <v>jueves</v>
      </c>
      <c r="D367" s="14">
        <v>45168</v>
      </c>
      <c r="E367" s="15">
        <f>datos_chargeback_2001_1!$D367-datos_chargeback_2001_1!$B367</f>
        <v>76</v>
      </c>
      <c r="F367" s="16">
        <f>datos_chargeback_2001_1!$G367/100</f>
        <v>81.77</v>
      </c>
      <c r="G367" s="17">
        <v>8177</v>
      </c>
      <c r="H367" s="16">
        <f t="shared" si="5"/>
        <v>0</v>
      </c>
      <c r="I367" s="16">
        <v>0</v>
      </c>
      <c r="J367" s="17" t="s">
        <v>24</v>
      </c>
      <c r="K367" s="17" t="s">
        <v>25</v>
      </c>
      <c r="L367" s="17" t="s">
        <v>26</v>
      </c>
      <c r="M367" s="17" t="s">
        <v>52</v>
      </c>
      <c r="N367" s="17" t="s">
        <v>42</v>
      </c>
      <c r="O367" s="17" t="s">
        <v>53</v>
      </c>
      <c r="P367" s="17" t="s">
        <v>54</v>
      </c>
      <c r="Q367" s="17" t="s">
        <v>31</v>
      </c>
      <c r="R367" s="17">
        <v>81770</v>
      </c>
      <c r="S367" s="17" t="s">
        <v>1276</v>
      </c>
      <c r="T367" s="17" t="s">
        <v>61</v>
      </c>
      <c r="U367" s="16">
        <f>datos_chargeback_2001_1!$V367/100</f>
        <v>0</v>
      </c>
      <c r="V367" s="17">
        <v>0</v>
      </c>
      <c r="W367" s="16">
        <f>datos_chargeback_2001_1!$X367/100</f>
        <v>817.7</v>
      </c>
      <c r="X367" s="17">
        <v>81770</v>
      </c>
      <c r="Y367" s="16">
        <f>datos_chargeback_2001_1!$Z367/100</f>
        <v>0</v>
      </c>
      <c r="Z367" s="17">
        <v>0</v>
      </c>
      <c r="AA367" s="17" t="s">
        <v>1277</v>
      </c>
      <c r="AB367" s="17" t="s">
        <v>48</v>
      </c>
      <c r="AC367" s="18">
        <v>45092</v>
      </c>
      <c r="AD367" s="16">
        <f>datos_chargeback_2001_1!$AE367/100</f>
        <v>595.35</v>
      </c>
      <c r="AE367" s="17">
        <v>59535</v>
      </c>
      <c r="AF367" s="17" t="s">
        <v>36</v>
      </c>
    </row>
    <row r="368" spans="1:32" x14ac:dyDescent="0.3">
      <c r="A368" s="34" t="s">
        <v>1279</v>
      </c>
      <c r="B368" s="3">
        <v>45093</v>
      </c>
      <c r="C368" s="3" t="str">
        <f>TEXT(Tabla10[[#This Row],[Fecha de transacción]],"DDDD")</f>
        <v>viernes</v>
      </c>
      <c r="D368" s="3">
        <v>45182</v>
      </c>
      <c r="E368" s="4">
        <f>datos_chargeback_2001_1!$D368-datos_chargeback_2001_1!$B368</f>
        <v>89</v>
      </c>
      <c r="F368" s="5">
        <f>datos_chargeback_2001_1!$G368/100</f>
        <v>92.95</v>
      </c>
      <c r="G368" s="6">
        <v>9295</v>
      </c>
      <c r="H368" s="5">
        <f t="shared" si="5"/>
        <v>0</v>
      </c>
      <c r="I368" s="5">
        <v>1.1399999999999999</v>
      </c>
      <c r="J368" s="6" t="s">
        <v>24</v>
      </c>
      <c r="K368" s="6" t="s">
        <v>25</v>
      </c>
      <c r="L368" s="6" t="s">
        <v>119</v>
      </c>
      <c r="M368" s="6" t="s">
        <v>52</v>
      </c>
      <c r="N368" s="6" t="s">
        <v>42</v>
      </c>
      <c r="O368" s="6" t="s">
        <v>50</v>
      </c>
      <c r="P368" s="6" t="s">
        <v>54</v>
      </c>
      <c r="Q368" s="6" t="s">
        <v>44</v>
      </c>
      <c r="R368" s="6">
        <v>92950</v>
      </c>
      <c r="S368" s="6" t="s">
        <v>1280</v>
      </c>
      <c r="T368" s="6" t="s">
        <v>46</v>
      </c>
      <c r="U368" s="5">
        <f>datos_chargeback_2001_1!$V368/100</f>
        <v>929.5</v>
      </c>
      <c r="V368" s="6">
        <v>92950</v>
      </c>
      <c r="W368" s="5">
        <f>datos_chargeback_2001_1!$X368/100</f>
        <v>0</v>
      </c>
      <c r="X368" s="6">
        <v>0</v>
      </c>
      <c r="Y368" s="5">
        <f>datos_chargeback_2001_1!$Z368/100</f>
        <v>0</v>
      </c>
      <c r="Z368" s="6">
        <v>0</v>
      </c>
      <c r="AA368" s="6" t="s">
        <v>1281</v>
      </c>
      <c r="AB368" s="6" t="s">
        <v>48</v>
      </c>
      <c r="AC368" s="8">
        <v>45093</v>
      </c>
      <c r="AD368" s="5">
        <f>datos_chargeback_2001_1!$AE368/100</f>
        <v>61.58</v>
      </c>
      <c r="AE368" s="6">
        <v>6158</v>
      </c>
      <c r="AF368" s="6" t="s">
        <v>50</v>
      </c>
    </row>
    <row r="369" spans="1:32" x14ac:dyDescent="0.3">
      <c r="A369" s="34" t="s">
        <v>1282</v>
      </c>
      <c r="B369" s="3">
        <v>45094</v>
      </c>
      <c r="C369" s="3" t="str">
        <f>TEXT(Tabla10[[#This Row],[Fecha de transacción]],"DDDD")</f>
        <v>sábado</v>
      </c>
      <c r="D369" s="3">
        <v>45167</v>
      </c>
      <c r="E369" s="4">
        <f>datos_chargeback_2001_1!$D369-datos_chargeback_2001_1!$B369</f>
        <v>73</v>
      </c>
      <c r="F369" s="5">
        <f>datos_chargeback_2001_1!$G369/100</f>
        <v>131.59</v>
      </c>
      <c r="G369" s="6">
        <v>13159</v>
      </c>
      <c r="H369" s="5">
        <f t="shared" si="5"/>
        <v>0</v>
      </c>
      <c r="I369" s="5">
        <v>0</v>
      </c>
      <c r="J369" s="6" t="s">
        <v>24</v>
      </c>
      <c r="K369" s="6" t="s">
        <v>25</v>
      </c>
      <c r="L369" s="6" t="s">
        <v>26</v>
      </c>
      <c r="M369" s="6" t="s">
        <v>59</v>
      </c>
      <c r="N369" s="6" t="s">
        <v>28</v>
      </c>
      <c r="O369" s="6" t="s">
        <v>43</v>
      </c>
      <c r="P369" s="6" t="s">
        <v>30</v>
      </c>
      <c r="Q369" s="6" t="s">
        <v>75</v>
      </c>
      <c r="R369" s="6">
        <v>13159</v>
      </c>
      <c r="S369" s="6" t="s">
        <v>1283</v>
      </c>
      <c r="T369" s="6" t="s">
        <v>33</v>
      </c>
      <c r="U369" s="5">
        <f>datos_chargeback_2001_1!$V369/100</f>
        <v>0</v>
      </c>
      <c r="V369" s="6">
        <v>0</v>
      </c>
      <c r="W369" s="5">
        <f>datos_chargeback_2001_1!$X369/100</f>
        <v>0</v>
      </c>
      <c r="X369" s="6">
        <v>0</v>
      </c>
      <c r="Y369" s="5">
        <f>datos_chargeback_2001_1!$Z369/100</f>
        <v>131.59</v>
      </c>
      <c r="Z369" s="6">
        <v>13159</v>
      </c>
      <c r="AA369" s="6" t="s">
        <v>1284</v>
      </c>
      <c r="AB369" s="6" t="s">
        <v>48</v>
      </c>
      <c r="AC369" s="8">
        <v>45094</v>
      </c>
      <c r="AD369" s="5">
        <f>datos_chargeback_2001_1!$AE369/100</f>
        <v>926.37</v>
      </c>
      <c r="AE369" s="6">
        <v>92637</v>
      </c>
      <c r="AF369" s="6" t="s">
        <v>36</v>
      </c>
    </row>
    <row r="370" spans="1:32" x14ac:dyDescent="0.3">
      <c r="A370" s="35" t="s">
        <v>1285</v>
      </c>
      <c r="B370" s="9">
        <v>45095</v>
      </c>
      <c r="C370" s="9" t="str">
        <f>TEXT(Tabla10[[#This Row],[Fecha de transacción]],"DDDD")</f>
        <v>domingo</v>
      </c>
      <c r="D370" s="9">
        <v>45159</v>
      </c>
      <c r="E370" s="10">
        <f>datos_chargeback_2001_1!$D370-datos_chargeback_2001_1!$B370</f>
        <v>64</v>
      </c>
      <c r="F370" s="11">
        <f>datos_chargeback_2001_1!$G370/100</f>
        <v>399.28</v>
      </c>
      <c r="G370" s="12">
        <v>39928</v>
      </c>
      <c r="H370" s="11">
        <f t="shared" si="5"/>
        <v>0</v>
      </c>
      <c r="I370" s="11">
        <v>0.88</v>
      </c>
      <c r="J370" s="12" t="s">
        <v>24</v>
      </c>
      <c r="K370" s="12" t="s">
        <v>25</v>
      </c>
      <c r="L370" s="12" t="s">
        <v>26</v>
      </c>
      <c r="M370" s="12" t="s">
        <v>41</v>
      </c>
      <c r="N370" s="12" t="s">
        <v>28</v>
      </c>
      <c r="O370" s="12" t="s">
        <v>29</v>
      </c>
      <c r="P370" s="12" t="s">
        <v>54</v>
      </c>
      <c r="Q370" s="12" t="s">
        <v>75</v>
      </c>
      <c r="R370" s="12">
        <v>39928</v>
      </c>
      <c r="S370" s="12" t="s">
        <v>1286</v>
      </c>
      <c r="T370" s="12" t="s">
        <v>33</v>
      </c>
      <c r="U370" s="11">
        <f>datos_chargeback_2001_1!$V370/100</f>
        <v>0</v>
      </c>
      <c r="V370" s="12">
        <v>0</v>
      </c>
      <c r="W370" s="11">
        <f>datos_chargeback_2001_1!$X370/100</f>
        <v>0</v>
      </c>
      <c r="X370" s="12">
        <v>0</v>
      </c>
      <c r="Y370" s="11">
        <f>datos_chargeback_2001_1!$Z370/100</f>
        <v>399.28</v>
      </c>
      <c r="Z370" s="12">
        <v>39928</v>
      </c>
      <c r="AA370" s="12" t="s">
        <v>1287</v>
      </c>
      <c r="AB370" s="12" t="s">
        <v>35</v>
      </c>
      <c r="AC370" s="13" t="s">
        <v>35</v>
      </c>
      <c r="AD370" s="11">
        <f>datos_chargeback_2001_1!$AE370/100</f>
        <v>0</v>
      </c>
      <c r="AE370" s="12">
        <v>0</v>
      </c>
      <c r="AF370" s="12" t="s">
        <v>50</v>
      </c>
    </row>
    <row r="371" spans="1:32" x14ac:dyDescent="0.3">
      <c r="A371" s="34" t="s">
        <v>1288</v>
      </c>
      <c r="B371" s="3">
        <v>45096</v>
      </c>
      <c r="C371" s="3" t="str">
        <f>TEXT(Tabla10[[#This Row],[Fecha de transacción]],"DDDD")</f>
        <v>lunes</v>
      </c>
      <c r="D371" s="3">
        <v>45173</v>
      </c>
      <c r="E371" s="4">
        <f>datos_chargeback_2001_1!$D371-datos_chargeback_2001_1!$B371</f>
        <v>77</v>
      </c>
      <c r="F371" s="5">
        <f>datos_chargeback_2001_1!$G371/100</f>
        <v>715.48</v>
      </c>
      <c r="G371" s="6">
        <v>71548</v>
      </c>
      <c r="H371" s="5">
        <f t="shared" si="5"/>
        <v>0</v>
      </c>
      <c r="I371" s="5">
        <v>0.88</v>
      </c>
      <c r="J371" s="6" t="s">
        <v>38</v>
      </c>
      <c r="K371" s="6" t="s">
        <v>25</v>
      </c>
      <c r="L371" s="6" t="s">
        <v>40</v>
      </c>
      <c r="M371" s="6" t="s">
        <v>41</v>
      </c>
      <c r="N371" s="6" t="s">
        <v>28</v>
      </c>
      <c r="O371" s="6" t="s">
        <v>43</v>
      </c>
      <c r="P371" s="6" t="s">
        <v>54</v>
      </c>
      <c r="Q371" s="6" t="s">
        <v>55</v>
      </c>
      <c r="R371" s="6">
        <v>71548</v>
      </c>
      <c r="S371" s="6" t="s">
        <v>1289</v>
      </c>
      <c r="T371" s="6" t="s">
        <v>33</v>
      </c>
      <c r="U371" s="5">
        <f>datos_chargeback_2001_1!$V371/100</f>
        <v>0</v>
      </c>
      <c r="V371" s="6">
        <v>0</v>
      </c>
      <c r="W371" s="5">
        <f>datos_chargeback_2001_1!$X371/100</f>
        <v>0</v>
      </c>
      <c r="X371" s="6">
        <v>0</v>
      </c>
      <c r="Y371" s="5">
        <f>datos_chargeback_2001_1!$Z371/100</f>
        <v>715.48</v>
      </c>
      <c r="Z371" s="6">
        <v>71548</v>
      </c>
      <c r="AA371" s="6" t="s">
        <v>1290</v>
      </c>
      <c r="AB371" s="6" t="s">
        <v>35</v>
      </c>
      <c r="AC371" s="7" t="s">
        <v>35</v>
      </c>
      <c r="AD371" s="5">
        <f>datos_chargeback_2001_1!$AE371/100</f>
        <v>0</v>
      </c>
      <c r="AE371" s="6">
        <v>0</v>
      </c>
      <c r="AF371" s="6" t="s">
        <v>36</v>
      </c>
    </row>
    <row r="372" spans="1:32" x14ac:dyDescent="0.3">
      <c r="A372" s="34" t="s">
        <v>1291</v>
      </c>
      <c r="B372" s="3">
        <v>45097</v>
      </c>
      <c r="C372" s="3" t="str">
        <f>TEXT(Tabla10[[#This Row],[Fecha de transacción]],"DDDD")</f>
        <v>martes</v>
      </c>
      <c r="D372" s="3">
        <v>45172</v>
      </c>
      <c r="E372" s="4">
        <f>datos_chargeback_2001_1!$D372-datos_chargeback_2001_1!$B372</f>
        <v>75</v>
      </c>
      <c r="F372" s="5">
        <f>datos_chargeback_2001_1!$G372/100</f>
        <v>755.11</v>
      </c>
      <c r="G372" s="6">
        <v>75511</v>
      </c>
      <c r="H372" s="5">
        <f t="shared" si="5"/>
        <v>0</v>
      </c>
      <c r="I372" s="5">
        <v>0.83</v>
      </c>
      <c r="J372" s="6" t="s">
        <v>38</v>
      </c>
      <c r="K372" s="6" t="s">
        <v>25</v>
      </c>
      <c r="L372" s="6" t="s">
        <v>109</v>
      </c>
      <c r="M372" s="6" t="s">
        <v>27</v>
      </c>
      <c r="N372" s="6" t="s">
        <v>28</v>
      </c>
      <c r="O372" s="6" t="s">
        <v>43</v>
      </c>
      <c r="P372" s="6" t="s">
        <v>30</v>
      </c>
      <c r="Q372" s="6" t="s">
        <v>55</v>
      </c>
      <c r="R372" s="6">
        <v>75511</v>
      </c>
      <c r="S372" s="6" t="s">
        <v>1292</v>
      </c>
      <c r="T372" s="6" t="s">
        <v>33</v>
      </c>
      <c r="U372" s="5">
        <f>datos_chargeback_2001_1!$V372/100</f>
        <v>0</v>
      </c>
      <c r="V372" s="6">
        <v>0</v>
      </c>
      <c r="W372" s="5">
        <f>datos_chargeback_2001_1!$X372/100</f>
        <v>0</v>
      </c>
      <c r="X372" s="6">
        <v>0</v>
      </c>
      <c r="Y372" s="5">
        <f>datos_chargeback_2001_1!$Z372/100</f>
        <v>755.11</v>
      </c>
      <c r="Z372" s="6">
        <v>75511</v>
      </c>
      <c r="AA372" s="6" t="s">
        <v>1293</v>
      </c>
      <c r="AB372" s="6" t="s">
        <v>48</v>
      </c>
      <c r="AC372" s="8">
        <v>45097</v>
      </c>
      <c r="AD372" s="5">
        <f>datos_chargeback_2001_1!$AE372/100</f>
        <v>83.12</v>
      </c>
      <c r="AE372" s="6">
        <v>8312</v>
      </c>
      <c r="AF372" s="6" t="s">
        <v>64</v>
      </c>
    </row>
    <row r="373" spans="1:32" x14ac:dyDescent="0.3">
      <c r="A373" s="36" t="s">
        <v>1294</v>
      </c>
      <c r="B373" s="14">
        <v>45098</v>
      </c>
      <c r="C373" s="14" t="str">
        <f>TEXT(Tabla10[[#This Row],[Fecha de transacción]],"DDDD")</f>
        <v>miércoles</v>
      </c>
      <c r="D373" s="14">
        <v>45165</v>
      </c>
      <c r="E373" s="15">
        <f>datos_chargeback_2001_1!$D373-datos_chargeback_2001_1!$B373</f>
        <v>67</v>
      </c>
      <c r="F373" s="16">
        <f>datos_chargeback_2001_1!$G373/100</f>
        <v>417.56</v>
      </c>
      <c r="G373" s="17">
        <v>41756</v>
      </c>
      <c r="H373" s="16">
        <f t="shared" si="5"/>
        <v>0</v>
      </c>
      <c r="I373" s="16">
        <v>0</v>
      </c>
      <c r="J373" s="17" t="s">
        <v>38</v>
      </c>
      <c r="K373" s="17" t="s">
        <v>25</v>
      </c>
      <c r="L373" s="17" t="s">
        <v>109</v>
      </c>
      <c r="M373" s="17" t="s">
        <v>85</v>
      </c>
      <c r="N373" s="17" t="s">
        <v>42</v>
      </c>
      <c r="O373" s="17" t="s">
        <v>36</v>
      </c>
      <c r="P373" s="17" t="s">
        <v>30</v>
      </c>
      <c r="Q373" s="17" t="s">
        <v>44</v>
      </c>
      <c r="R373" s="17">
        <v>41756</v>
      </c>
      <c r="S373" s="17" t="s">
        <v>1295</v>
      </c>
      <c r="T373" s="17" t="s">
        <v>116</v>
      </c>
      <c r="U373" s="16">
        <f>datos_chargeback_2001_1!$V373/100</f>
        <v>417.56</v>
      </c>
      <c r="V373" s="17">
        <v>41756</v>
      </c>
      <c r="W373" s="16">
        <f>datos_chargeback_2001_1!$X373/100</f>
        <v>0</v>
      </c>
      <c r="X373" s="17">
        <v>0</v>
      </c>
      <c r="Y373" s="16">
        <f>datos_chargeback_2001_1!$Z373/100</f>
        <v>0</v>
      </c>
      <c r="Z373" s="17">
        <v>0</v>
      </c>
      <c r="AA373" s="17" t="s">
        <v>1296</v>
      </c>
      <c r="AB373" s="17" t="s">
        <v>48</v>
      </c>
      <c r="AC373" s="18">
        <v>45098</v>
      </c>
      <c r="AD373" s="16">
        <f>datos_chargeback_2001_1!$AE373/100</f>
        <v>60.51</v>
      </c>
      <c r="AE373" s="17">
        <v>6051</v>
      </c>
      <c r="AF373" s="17" t="s">
        <v>53</v>
      </c>
    </row>
    <row r="374" spans="1:32" x14ac:dyDescent="0.3">
      <c r="A374" s="34" t="s">
        <v>1298</v>
      </c>
      <c r="B374" s="3">
        <v>45099</v>
      </c>
      <c r="C374" s="3" t="str">
        <f>TEXT(Tabla10[[#This Row],[Fecha de transacción]],"DDDD")</f>
        <v>jueves</v>
      </c>
      <c r="D374" s="3">
        <v>45166</v>
      </c>
      <c r="E374" s="4">
        <f>datos_chargeback_2001_1!$D374-datos_chargeback_2001_1!$B374</f>
        <v>67</v>
      </c>
      <c r="F374" s="5">
        <f>datos_chargeback_2001_1!$G374/100</f>
        <v>53.22</v>
      </c>
      <c r="G374" s="6">
        <v>5322</v>
      </c>
      <c r="H374" s="5">
        <f t="shared" si="5"/>
        <v>0</v>
      </c>
      <c r="I374" s="5">
        <v>0</v>
      </c>
      <c r="J374" s="6" t="s">
        <v>24</v>
      </c>
      <c r="K374" s="6" t="s">
        <v>25</v>
      </c>
      <c r="L374" s="6" t="s">
        <v>40</v>
      </c>
      <c r="M374" s="6" t="s">
        <v>27</v>
      </c>
      <c r="N374" s="6" t="s">
        <v>42</v>
      </c>
      <c r="O374" s="6" t="s">
        <v>114</v>
      </c>
      <c r="P374" s="6" t="s">
        <v>30</v>
      </c>
      <c r="Q374" s="6" t="s">
        <v>66</v>
      </c>
      <c r="R374" s="6">
        <v>5322</v>
      </c>
      <c r="S374" s="6" t="s">
        <v>1299</v>
      </c>
      <c r="T374" s="6" t="s">
        <v>116</v>
      </c>
      <c r="U374" s="5">
        <f>datos_chargeback_2001_1!$V374/100</f>
        <v>53.22</v>
      </c>
      <c r="V374" s="6">
        <v>5322</v>
      </c>
      <c r="W374" s="5">
        <f>datos_chargeback_2001_1!$X374/100</f>
        <v>0</v>
      </c>
      <c r="X374" s="6">
        <v>0</v>
      </c>
      <c r="Y374" s="5">
        <f>datos_chargeback_2001_1!$Z374/100</f>
        <v>0</v>
      </c>
      <c r="Z374" s="6">
        <v>0</v>
      </c>
      <c r="AA374" s="6" t="s">
        <v>1300</v>
      </c>
      <c r="AB374" s="6" t="s">
        <v>48</v>
      </c>
      <c r="AC374" s="8">
        <v>45099</v>
      </c>
      <c r="AD374" s="5">
        <f>datos_chargeback_2001_1!$AE374/100</f>
        <v>55.49</v>
      </c>
      <c r="AE374" s="6">
        <v>5549</v>
      </c>
      <c r="AF374" s="6" t="s">
        <v>50</v>
      </c>
    </row>
    <row r="375" spans="1:32" x14ac:dyDescent="0.3">
      <c r="A375" s="36" t="s">
        <v>1302</v>
      </c>
      <c r="B375" s="14">
        <v>45100</v>
      </c>
      <c r="C375" s="14" t="str">
        <f>TEXT(Tabla10[[#This Row],[Fecha de transacción]],"DDDD")</f>
        <v>viernes</v>
      </c>
      <c r="D375" s="14">
        <v>45187</v>
      </c>
      <c r="E375" s="15">
        <f>datos_chargeback_2001_1!$D375-datos_chargeback_2001_1!$B375</f>
        <v>87</v>
      </c>
      <c r="F375" s="16">
        <f>datos_chargeback_2001_1!$G375/100</f>
        <v>116.46</v>
      </c>
      <c r="G375" s="17">
        <v>11646</v>
      </c>
      <c r="H375" s="16">
        <f t="shared" si="5"/>
        <v>0</v>
      </c>
      <c r="I375" s="16">
        <v>0.1</v>
      </c>
      <c r="J375" s="17" t="s">
        <v>24</v>
      </c>
      <c r="K375" s="17" t="s">
        <v>25</v>
      </c>
      <c r="L375" s="17" t="s">
        <v>74</v>
      </c>
      <c r="M375" s="17" t="s">
        <v>52</v>
      </c>
      <c r="N375" s="17" t="s">
        <v>42</v>
      </c>
      <c r="O375" s="17" t="s">
        <v>53</v>
      </c>
      <c r="P375" s="17" t="s">
        <v>54</v>
      </c>
      <c r="Q375" s="17" t="s">
        <v>31</v>
      </c>
      <c r="R375" s="17">
        <v>11646</v>
      </c>
      <c r="S375" s="17" t="s">
        <v>1303</v>
      </c>
      <c r="T375" s="17" t="s">
        <v>116</v>
      </c>
      <c r="U375" s="16">
        <f>datos_chargeback_2001_1!$V375/100</f>
        <v>116.46</v>
      </c>
      <c r="V375" s="17">
        <v>11646</v>
      </c>
      <c r="W375" s="16">
        <f>datos_chargeback_2001_1!$X375/100</f>
        <v>0</v>
      </c>
      <c r="X375" s="17">
        <v>0</v>
      </c>
      <c r="Y375" s="16">
        <f>datos_chargeback_2001_1!$Z375/100</f>
        <v>0</v>
      </c>
      <c r="Z375" s="17">
        <v>0</v>
      </c>
      <c r="AA375" s="17" t="s">
        <v>1304</v>
      </c>
      <c r="AB375" s="17" t="s">
        <v>35</v>
      </c>
      <c r="AC375" s="20" t="s">
        <v>35</v>
      </c>
      <c r="AD375" s="16">
        <f>datos_chargeback_2001_1!$AE375/100</f>
        <v>0</v>
      </c>
      <c r="AE375" s="17">
        <v>0</v>
      </c>
      <c r="AF375" s="17" t="s">
        <v>43</v>
      </c>
    </row>
    <row r="376" spans="1:32" x14ac:dyDescent="0.3">
      <c r="A376" s="35" t="s">
        <v>1305</v>
      </c>
      <c r="B376" s="9">
        <v>45101</v>
      </c>
      <c r="C376" s="9" t="str">
        <f>TEXT(Tabla10[[#This Row],[Fecha de transacción]],"DDDD")</f>
        <v>sábado</v>
      </c>
      <c r="D376" s="9">
        <v>45173</v>
      </c>
      <c r="E376" s="10">
        <f>datos_chargeback_2001_1!$D376-datos_chargeback_2001_1!$B376</f>
        <v>72</v>
      </c>
      <c r="F376" s="11">
        <f>datos_chargeback_2001_1!$G376/100</f>
        <v>790.42</v>
      </c>
      <c r="G376" s="12">
        <v>79042</v>
      </c>
      <c r="H376" s="11">
        <f t="shared" si="5"/>
        <v>0</v>
      </c>
      <c r="I376" s="11">
        <v>0.86</v>
      </c>
      <c r="J376" s="12" t="s">
        <v>38</v>
      </c>
      <c r="K376" s="12" t="s">
        <v>25</v>
      </c>
      <c r="L376" s="12" t="s">
        <v>109</v>
      </c>
      <c r="M376" s="12" t="s">
        <v>52</v>
      </c>
      <c r="N376" s="12" t="s">
        <v>42</v>
      </c>
      <c r="O376" s="12" t="s">
        <v>70</v>
      </c>
      <c r="P376" s="12" t="s">
        <v>30</v>
      </c>
      <c r="Q376" s="12" t="s">
        <v>66</v>
      </c>
      <c r="R376" s="12">
        <v>79042</v>
      </c>
      <c r="S376" s="12" t="s">
        <v>1306</v>
      </c>
      <c r="T376" s="12" t="s">
        <v>61</v>
      </c>
      <c r="U376" s="11">
        <f>datos_chargeback_2001_1!$V376/100</f>
        <v>0</v>
      </c>
      <c r="V376" s="12">
        <v>0</v>
      </c>
      <c r="W376" s="11">
        <f>datos_chargeback_2001_1!$X376/100</f>
        <v>790.42</v>
      </c>
      <c r="X376" s="12">
        <v>79042</v>
      </c>
      <c r="Y376" s="11">
        <f>datos_chargeback_2001_1!$Z376/100</f>
        <v>0</v>
      </c>
      <c r="Z376" s="12">
        <v>0</v>
      </c>
      <c r="AA376" s="12" t="s">
        <v>1307</v>
      </c>
      <c r="AB376" s="12" t="s">
        <v>35</v>
      </c>
      <c r="AC376" s="13" t="s">
        <v>35</v>
      </c>
      <c r="AD376" s="11">
        <f>datos_chargeback_2001_1!$AE376/100</f>
        <v>0</v>
      </c>
      <c r="AE376" s="12">
        <v>0</v>
      </c>
      <c r="AF376" s="12" t="s">
        <v>43</v>
      </c>
    </row>
    <row r="377" spans="1:32" x14ac:dyDescent="0.3">
      <c r="A377" s="36" t="s">
        <v>1308</v>
      </c>
      <c r="B377" s="14">
        <v>45102</v>
      </c>
      <c r="C377" s="14" t="str">
        <f>TEXT(Tabla10[[#This Row],[Fecha de transacción]],"DDDD")</f>
        <v>domingo</v>
      </c>
      <c r="D377" s="14">
        <v>45162</v>
      </c>
      <c r="E377" s="15">
        <f>datos_chargeback_2001_1!$D377-datos_chargeback_2001_1!$B377</f>
        <v>60</v>
      </c>
      <c r="F377" s="16">
        <f>datos_chargeback_2001_1!$G377/100</f>
        <v>235.61</v>
      </c>
      <c r="G377" s="17">
        <v>23561</v>
      </c>
      <c r="H377" s="16">
        <f t="shared" si="5"/>
        <v>0</v>
      </c>
      <c r="I377" s="16">
        <v>1.45</v>
      </c>
      <c r="J377" s="17" t="s">
        <v>38</v>
      </c>
      <c r="K377" s="17" t="s">
        <v>25</v>
      </c>
      <c r="L377" s="17" t="s">
        <v>80</v>
      </c>
      <c r="M377" s="17" t="s">
        <v>41</v>
      </c>
      <c r="N377" s="17" t="s">
        <v>42</v>
      </c>
      <c r="O377" s="17" t="s">
        <v>114</v>
      </c>
      <c r="P377" s="17" t="s">
        <v>30</v>
      </c>
      <c r="Q377" s="17" t="s">
        <v>66</v>
      </c>
      <c r="R377" s="17">
        <v>23561</v>
      </c>
      <c r="S377" s="17" t="s">
        <v>1309</v>
      </c>
      <c r="T377" s="17" t="s">
        <v>46</v>
      </c>
      <c r="U377" s="16">
        <f>datos_chargeback_2001_1!$V377/100</f>
        <v>235.61</v>
      </c>
      <c r="V377" s="17">
        <v>23561</v>
      </c>
      <c r="W377" s="16">
        <f>datos_chargeback_2001_1!$X377/100</f>
        <v>0</v>
      </c>
      <c r="X377" s="17">
        <v>0</v>
      </c>
      <c r="Y377" s="16">
        <f>datos_chargeback_2001_1!$Z377/100</f>
        <v>0</v>
      </c>
      <c r="Z377" s="17">
        <v>0</v>
      </c>
      <c r="AA377" s="17" t="s">
        <v>1310</v>
      </c>
      <c r="AB377" s="17" t="s">
        <v>48</v>
      </c>
      <c r="AC377" s="18">
        <v>45102</v>
      </c>
      <c r="AD377" s="16">
        <f>datos_chargeback_2001_1!$AE377/100</f>
        <v>177.89</v>
      </c>
      <c r="AE377" s="17">
        <v>17789</v>
      </c>
      <c r="AF377" s="17" t="s">
        <v>64</v>
      </c>
    </row>
    <row r="378" spans="1:32" x14ac:dyDescent="0.3">
      <c r="A378" s="35" t="s">
        <v>1312</v>
      </c>
      <c r="B378" s="9">
        <v>45103</v>
      </c>
      <c r="C378" s="9" t="str">
        <f>TEXT(Tabla10[[#This Row],[Fecha de transacción]],"DDDD")</f>
        <v>lunes</v>
      </c>
      <c r="D378" s="9">
        <v>45184</v>
      </c>
      <c r="E378" s="10">
        <f>datos_chargeback_2001_1!$D378-datos_chargeback_2001_1!$B378</f>
        <v>81</v>
      </c>
      <c r="F378" s="11">
        <f>datos_chargeback_2001_1!$G378/100</f>
        <v>834.84</v>
      </c>
      <c r="G378" s="12">
        <v>83484</v>
      </c>
      <c r="H378" s="11">
        <f t="shared" si="5"/>
        <v>0</v>
      </c>
      <c r="I378" s="11">
        <v>0</v>
      </c>
      <c r="J378" s="12" t="s">
        <v>38</v>
      </c>
      <c r="K378" s="12" t="s">
        <v>25</v>
      </c>
      <c r="L378" s="12" t="s">
        <v>80</v>
      </c>
      <c r="M378" s="12" t="s">
        <v>52</v>
      </c>
      <c r="N378" s="12" t="s">
        <v>42</v>
      </c>
      <c r="O378" s="12" t="s">
        <v>70</v>
      </c>
      <c r="P378" s="12" t="s">
        <v>30</v>
      </c>
      <c r="Q378" s="12" t="s">
        <v>66</v>
      </c>
      <c r="R378" s="12">
        <v>83484</v>
      </c>
      <c r="S378" s="12" t="s">
        <v>1313</v>
      </c>
      <c r="T378" s="12" t="s">
        <v>61</v>
      </c>
      <c r="U378" s="11">
        <f>datos_chargeback_2001_1!$V378/100</f>
        <v>0</v>
      </c>
      <c r="V378" s="12">
        <v>0</v>
      </c>
      <c r="W378" s="11">
        <f>datos_chargeback_2001_1!$X378/100</f>
        <v>834.84</v>
      </c>
      <c r="X378" s="12">
        <v>83484</v>
      </c>
      <c r="Y378" s="11">
        <f>datos_chargeback_2001_1!$Z378/100</f>
        <v>0</v>
      </c>
      <c r="Z378" s="12">
        <v>0</v>
      </c>
      <c r="AA378" s="12" t="s">
        <v>1314</v>
      </c>
      <c r="AB378" s="12" t="s">
        <v>48</v>
      </c>
      <c r="AC378" s="19">
        <v>45103</v>
      </c>
      <c r="AD378" s="11">
        <f>datos_chargeback_2001_1!$AE378/100</f>
        <v>425.45</v>
      </c>
      <c r="AE378" s="12">
        <v>42545</v>
      </c>
      <c r="AF378" s="12" t="s">
        <v>50</v>
      </c>
    </row>
    <row r="379" spans="1:32" x14ac:dyDescent="0.3">
      <c r="A379" s="34" t="s">
        <v>1315</v>
      </c>
      <c r="B379" s="3">
        <v>45104</v>
      </c>
      <c r="C379" s="3" t="str">
        <f>TEXT(Tabla10[[#This Row],[Fecha de transacción]],"DDDD")</f>
        <v>martes</v>
      </c>
      <c r="D379" s="3">
        <v>45192</v>
      </c>
      <c r="E379" s="4">
        <f>datos_chargeback_2001_1!$D379-datos_chargeback_2001_1!$B379</f>
        <v>88</v>
      </c>
      <c r="F379" s="5">
        <f>datos_chargeback_2001_1!$G379/100</f>
        <v>119.66</v>
      </c>
      <c r="G379" s="6">
        <v>11966</v>
      </c>
      <c r="H379" s="5">
        <f t="shared" si="5"/>
        <v>0</v>
      </c>
      <c r="I379" s="5">
        <v>0</v>
      </c>
      <c r="J379" s="6" t="s">
        <v>38</v>
      </c>
      <c r="K379" s="6" t="s">
        <v>25</v>
      </c>
      <c r="L379" s="6" t="s">
        <v>119</v>
      </c>
      <c r="M379" s="6" t="s">
        <v>59</v>
      </c>
      <c r="N379" s="6" t="s">
        <v>42</v>
      </c>
      <c r="O379" s="6" t="s">
        <v>53</v>
      </c>
      <c r="P379" s="6" t="s">
        <v>30</v>
      </c>
      <c r="Q379" s="6" t="s">
        <v>55</v>
      </c>
      <c r="R379" s="6">
        <v>11966</v>
      </c>
      <c r="S379" s="6" t="s">
        <v>98</v>
      </c>
      <c r="T379" s="6" t="s">
        <v>46</v>
      </c>
      <c r="U379" s="5">
        <f>datos_chargeback_2001_1!$V379/100</f>
        <v>119.66</v>
      </c>
      <c r="V379" s="6">
        <v>11966</v>
      </c>
      <c r="W379" s="5">
        <f>datos_chargeback_2001_1!$X379/100</f>
        <v>0</v>
      </c>
      <c r="X379" s="6">
        <v>0</v>
      </c>
      <c r="Y379" s="5">
        <f>datos_chargeback_2001_1!$Z379/100</f>
        <v>0</v>
      </c>
      <c r="Z379" s="6">
        <v>0</v>
      </c>
      <c r="AA379" s="6" t="s">
        <v>1316</v>
      </c>
      <c r="AB379" s="6" t="s">
        <v>35</v>
      </c>
      <c r="AC379" s="7" t="s">
        <v>35</v>
      </c>
      <c r="AD379" s="5">
        <f>datos_chargeback_2001_1!$AE379/100</f>
        <v>0</v>
      </c>
      <c r="AE379" s="6">
        <v>0</v>
      </c>
      <c r="AF379" s="6" t="s">
        <v>29</v>
      </c>
    </row>
    <row r="380" spans="1:32" x14ac:dyDescent="0.3">
      <c r="A380" s="34" t="s">
        <v>1317</v>
      </c>
      <c r="B380" s="3">
        <v>45105</v>
      </c>
      <c r="C380" s="3" t="str">
        <f>TEXT(Tabla10[[#This Row],[Fecha de transacción]],"DDDD")</f>
        <v>miércoles</v>
      </c>
      <c r="D380" s="3">
        <v>45170</v>
      </c>
      <c r="E380" s="4">
        <f>datos_chargeback_2001_1!$D380-datos_chargeback_2001_1!$B380</f>
        <v>65</v>
      </c>
      <c r="F380" s="5">
        <f>datos_chargeback_2001_1!$G380/100</f>
        <v>379.87</v>
      </c>
      <c r="G380" s="6">
        <v>37987</v>
      </c>
      <c r="H380" s="5">
        <f t="shared" si="5"/>
        <v>0</v>
      </c>
      <c r="I380" s="5">
        <v>0.89</v>
      </c>
      <c r="J380" s="6" t="s">
        <v>24</v>
      </c>
      <c r="K380" s="6" t="s">
        <v>25</v>
      </c>
      <c r="L380" s="6" t="s">
        <v>109</v>
      </c>
      <c r="M380" s="6" t="s">
        <v>93</v>
      </c>
      <c r="N380" s="6" t="s">
        <v>28</v>
      </c>
      <c r="O380" s="6" t="s">
        <v>36</v>
      </c>
      <c r="P380" s="6" t="s">
        <v>30</v>
      </c>
      <c r="Q380" s="6" t="s">
        <v>44</v>
      </c>
      <c r="R380" s="6">
        <v>37987</v>
      </c>
      <c r="S380" s="6" t="s">
        <v>1318</v>
      </c>
      <c r="T380" s="6" t="s">
        <v>33</v>
      </c>
      <c r="U380" s="5">
        <f>datos_chargeback_2001_1!$V380/100</f>
        <v>0</v>
      </c>
      <c r="V380" s="6">
        <v>0</v>
      </c>
      <c r="W380" s="5">
        <f>datos_chargeback_2001_1!$X380/100</f>
        <v>0</v>
      </c>
      <c r="X380" s="6">
        <v>0</v>
      </c>
      <c r="Y380" s="5">
        <f>datos_chargeback_2001_1!$Z380/100</f>
        <v>379.87</v>
      </c>
      <c r="Z380" s="6">
        <v>37987</v>
      </c>
      <c r="AA380" s="6" t="s">
        <v>1319</v>
      </c>
      <c r="AB380" s="6" t="s">
        <v>35</v>
      </c>
      <c r="AC380" s="7" t="s">
        <v>35</v>
      </c>
      <c r="AD380" s="5">
        <f>datos_chargeback_2001_1!$AE380/100</f>
        <v>0</v>
      </c>
      <c r="AE380" s="6">
        <v>0</v>
      </c>
      <c r="AF380" s="6" t="s">
        <v>29</v>
      </c>
    </row>
    <row r="381" spans="1:32" x14ac:dyDescent="0.3">
      <c r="A381" s="36" t="s">
        <v>1320</v>
      </c>
      <c r="B381" s="14">
        <v>45106</v>
      </c>
      <c r="C381" s="14" t="str">
        <f>TEXT(Tabla10[[#This Row],[Fecha de transacción]],"DDDD")</f>
        <v>jueves</v>
      </c>
      <c r="D381" s="14">
        <v>45185</v>
      </c>
      <c r="E381" s="15">
        <f>datos_chargeback_2001_1!$D381-datos_chargeback_2001_1!$B381</f>
        <v>79</v>
      </c>
      <c r="F381" s="16">
        <f>datos_chargeback_2001_1!$G381/100</f>
        <v>50.42</v>
      </c>
      <c r="G381" s="17">
        <v>5042</v>
      </c>
      <c r="H381" s="16">
        <f t="shared" si="5"/>
        <v>0</v>
      </c>
      <c r="I381" s="16">
        <v>0</v>
      </c>
      <c r="J381" s="17" t="s">
        <v>38</v>
      </c>
      <c r="K381" s="17" t="s">
        <v>25</v>
      </c>
      <c r="L381" s="17" t="s">
        <v>74</v>
      </c>
      <c r="M381" s="17" t="s">
        <v>41</v>
      </c>
      <c r="N381" s="17" t="s">
        <v>42</v>
      </c>
      <c r="O381" s="17" t="s">
        <v>43</v>
      </c>
      <c r="P381" s="17" t="s">
        <v>30</v>
      </c>
      <c r="Q381" s="17" t="s">
        <v>66</v>
      </c>
      <c r="R381" s="17">
        <v>5042</v>
      </c>
      <c r="S381" s="17" t="s">
        <v>1321</v>
      </c>
      <c r="T381" s="17" t="s">
        <v>61</v>
      </c>
      <c r="U381" s="16">
        <f>datos_chargeback_2001_1!$V381/100</f>
        <v>0</v>
      </c>
      <c r="V381" s="17">
        <v>0</v>
      </c>
      <c r="W381" s="16">
        <f>datos_chargeback_2001_1!$X381/100</f>
        <v>50.42</v>
      </c>
      <c r="X381" s="17">
        <v>5042</v>
      </c>
      <c r="Y381" s="16">
        <f>datos_chargeback_2001_1!$Z381/100</f>
        <v>0</v>
      </c>
      <c r="Z381" s="17">
        <v>0</v>
      </c>
      <c r="AA381" s="17" t="s">
        <v>1322</v>
      </c>
      <c r="AB381" s="17" t="s">
        <v>48</v>
      </c>
      <c r="AC381" s="18">
        <v>45106</v>
      </c>
      <c r="AD381" s="16">
        <f>datos_chargeback_2001_1!$AE381/100</f>
        <v>338.37</v>
      </c>
      <c r="AE381" s="17">
        <v>33837</v>
      </c>
      <c r="AF381" s="17" t="s">
        <v>43</v>
      </c>
    </row>
    <row r="382" spans="1:32" x14ac:dyDescent="0.3">
      <c r="A382" s="35" t="s">
        <v>1323</v>
      </c>
      <c r="B382" s="9">
        <v>45107</v>
      </c>
      <c r="C382" s="9" t="str">
        <f>TEXT(Tabla10[[#This Row],[Fecha de transacción]],"DDDD")</f>
        <v>viernes</v>
      </c>
      <c r="D382" s="9">
        <v>45182</v>
      </c>
      <c r="E382" s="10">
        <f>datos_chargeback_2001_1!$D382-datos_chargeback_2001_1!$B382</f>
        <v>75</v>
      </c>
      <c r="F382" s="11">
        <f>datos_chargeback_2001_1!$G382/100</f>
        <v>898.89</v>
      </c>
      <c r="G382" s="12">
        <v>89889</v>
      </c>
      <c r="H382" s="11">
        <f t="shared" si="5"/>
        <v>0</v>
      </c>
      <c r="I382" s="11">
        <v>1.1299999999999999</v>
      </c>
      <c r="J382" s="12" t="s">
        <v>38</v>
      </c>
      <c r="K382" s="12" t="s">
        <v>25</v>
      </c>
      <c r="L382" s="12" t="s">
        <v>26</v>
      </c>
      <c r="M382" s="12" t="s">
        <v>59</v>
      </c>
      <c r="N382" s="12" t="s">
        <v>42</v>
      </c>
      <c r="O382" s="12" t="s">
        <v>29</v>
      </c>
      <c r="P382" s="12" t="s">
        <v>54</v>
      </c>
      <c r="Q382" s="12" t="s">
        <v>44</v>
      </c>
      <c r="R382" s="12">
        <v>89889</v>
      </c>
      <c r="S382" s="12" t="s">
        <v>1324</v>
      </c>
      <c r="T382" s="12" t="s">
        <v>61</v>
      </c>
      <c r="U382" s="11">
        <f>datos_chargeback_2001_1!$V382/100</f>
        <v>0</v>
      </c>
      <c r="V382" s="12">
        <v>0</v>
      </c>
      <c r="W382" s="11">
        <f>datos_chargeback_2001_1!$X382/100</f>
        <v>898.89</v>
      </c>
      <c r="X382" s="12">
        <v>89889</v>
      </c>
      <c r="Y382" s="11">
        <f>datos_chargeback_2001_1!$Z382/100</f>
        <v>0</v>
      </c>
      <c r="Z382" s="12">
        <v>0</v>
      </c>
      <c r="AA382" s="12" t="s">
        <v>1325</v>
      </c>
      <c r="AB382" s="12" t="s">
        <v>48</v>
      </c>
      <c r="AC382" s="19">
        <v>45107</v>
      </c>
      <c r="AD382" s="11">
        <f>datos_chargeback_2001_1!$AE382/100</f>
        <v>616.80999999999995</v>
      </c>
      <c r="AE382" s="12">
        <v>61681</v>
      </c>
      <c r="AF382" s="12" t="s">
        <v>43</v>
      </c>
    </row>
    <row r="383" spans="1:32" x14ac:dyDescent="0.3">
      <c r="A383" s="36" t="s">
        <v>1327</v>
      </c>
      <c r="B383" s="14">
        <v>45108</v>
      </c>
      <c r="C383" s="14" t="str">
        <f>TEXT(Tabla10[[#This Row],[Fecha de transacción]],"DDDD")</f>
        <v>sábado</v>
      </c>
      <c r="D383" s="14">
        <v>45173</v>
      </c>
      <c r="E383" s="15">
        <f>datos_chargeback_2001_1!$D383-datos_chargeback_2001_1!$B383</f>
        <v>65</v>
      </c>
      <c r="F383" s="16">
        <f>datos_chargeback_2001_1!$G383/100</f>
        <v>387.89</v>
      </c>
      <c r="G383" s="17">
        <v>38789</v>
      </c>
      <c r="H383" s="16">
        <f t="shared" si="5"/>
        <v>0</v>
      </c>
      <c r="I383" s="16">
        <v>1.34</v>
      </c>
      <c r="J383" s="17" t="s">
        <v>24</v>
      </c>
      <c r="K383" s="17" t="s">
        <v>25</v>
      </c>
      <c r="L383" s="17" t="s">
        <v>26</v>
      </c>
      <c r="M383" s="17" t="s">
        <v>93</v>
      </c>
      <c r="N383" s="17" t="s">
        <v>42</v>
      </c>
      <c r="O383" s="17" t="s">
        <v>53</v>
      </c>
      <c r="P383" s="17" t="s">
        <v>54</v>
      </c>
      <c r="Q383" s="17" t="s">
        <v>75</v>
      </c>
      <c r="R383" s="17">
        <v>38789</v>
      </c>
      <c r="S383" s="17" t="s">
        <v>1328</v>
      </c>
      <c r="T383" s="17" t="s">
        <v>61</v>
      </c>
      <c r="U383" s="16">
        <f>datos_chargeback_2001_1!$V383/100</f>
        <v>0</v>
      </c>
      <c r="V383" s="17">
        <v>0</v>
      </c>
      <c r="W383" s="16">
        <f>datos_chargeback_2001_1!$X383/100</f>
        <v>387.89</v>
      </c>
      <c r="X383" s="17">
        <v>38789</v>
      </c>
      <c r="Y383" s="16">
        <f>datos_chargeback_2001_1!$Z383/100</f>
        <v>0</v>
      </c>
      <c r="Z383" s="17">
        <v>0</v>
      </c>
      <c r="AA383" s="17" t="s">
        <v>1329</v>
      </c>
      <c r="AB383" s="17" t="s">
        <v>35</v>
      </c>
      <c r="AC383" s="20" t="s">
        <v>35</v>
      </c>
      <c r="AD383" s="16">
        <f>datos_chargeback_2001_1!$AE383/100</f>
        <v>0</v>
      </c>
      <c r="AE383" s="17">
        <v>0</v>
      </c>
      <c r="AF383" s="17" t="s">
        <v>53</v>
      </c>
    </row>
    <row r="384" spans="1:32" x14ac:dyDescent="0.3">
      <c r="A384" s="35" t="s">
        <v>1330</v>
      </c>
      <c r="B384" s="9">
        <v>45109</v>
      </c>
      <c r="C384" s="9" t="str">
        <f>TEXT(Tabla10[[#This Row],[Fecha de transacción]],"DDDD")</f>
        <v>domingo</v>
      </c>
      <c r="D384" s="9">
        <v>45195</v>
      </c>
      <c r="E384" s="10">
        <f>datos_chargeback_2001_1!$D384-datos_chargeback_2001_1!$B384</f>
        <v>86</v>
      </c>
      <c r="F384" s="11">
        <f>datos_chargeback_2001_1!$G384/100</f>
        <v>69.63</v>
      </c>
      <c r="G384" s="12">
        <v>6963</v>
      </c>
      <c r="H384" s="11">
        <f t="shared" si="5"/>
        <v>0</v>
      </c>
      <c r="I384" s="11">
        <v>1.04</v>
      </c>
      <c r="J384" s="12" t="s">
        <v>38</v>
      </c>
      <c r="K384" s="12" t="s">
        <v>25</v>
      </c>
      <c r="L384" s="12" t="s">
        <v>109</v>
      </c>
      <c r="M384" s="12" t="s">
        <v>85</v>
      </c>
      <c r="N384" s="12" t="s">
        <v>42</v>
      </c>
      <c r="O384" s="12" t="s">
        <v>29</v>
      </c>
      <c r="P384" s="12" t="s">
        <v>54</v>
      </c>
      <c r="Q384" s="12" t="s">
        <v>31</v>
      </c>
      <c r="R384" s="12">
        <v>69630</v>
      </c>
      <c r="S384" s="12" t="s">
        <v>1331</v>
      </c>
      <c r="T384" s="12" t="s">
        <v>116</v>
      </c>
      <c r="U384" s="11">
        <f>datos_chargeback_2001_1!$V384/100</f>
        <v>696.3</v>
      </c>
      <c r="V384" s="12">
        <v>69630</v>
      </c>
      <c r="W384" s="11">
        <f>datos_chargeback_2001_1!$X384/100</f>
        <v>0</v>
      </c>
      <c r="X384" s="12">
        <v>0</v>
      </c>
      <c r="Y384" s="11">
        <f>datos_chargeback_2001_1!$Z384/100</f>
        <v>0</v>
      </c>
      <c r="Z384" s="12">
        <v>0</v>
      </c>
      <c r="AA384" s="12" t="s">
        <v>1332</v>
      </c>
      <c r="AB384" s="12" t="s">
        <v>35</v>
      </c>
      <c r="AC384" s="13" t="s">
        <v>35</v>
      </c>
      <c r="AD384" s="11">
        <f>datos_chargeback_2001_1!$AE384/100</f>
        <v>0</v>
      </c>
      <c r="AE384" s="12">
        <v>0</v>
      </c>
      <c r="AF384" s="12" t="s">
        <v>36</v>
      </c>
    </row>
    <row r="385" spans="1:32" x14ac:dyDescent="0.3">
      <c r="A385" s="34" t="s">
        <v>1333</v>
      </c>
      <c r="B385" s="3">
        <v>45110</v>
      </c>
      <c r="C385" s="3" t="str">
        <f>TEXT(Tabla10[[#This Row],[Fecha de transacción]],"DDDD")</f>
        <v>lunes</v>
      </c>
      <c r="D385" s="3">
        <v>45183</v>
      </c>
      <c r="E385" s="4">
        <f>datos_chargeback_2001_1!$D385-datos_chargeback_2001_1!$B385</f>
        <v>73</v>
      </c>
      <c r="F385" s="5">
        <f>datos_chargeback_2001_1!$G385/100</f>
        <v>871.34</v>
      </c>
      <c r="G385" s="6">
        <v>87134</v>
      </c>
      <c r="H385" s="5">
        <f t="shared" si="5"/>
        <v>0</v>
      </c>
      <c r="I385" s="5">
        <v>1.44</v>
      </c>
      <c r="J385" s="6" t="s">
        <v>24</v>
      </c>
      <c r="K385" s="6" t="s">
        <v>25</v>
      </c>
      <c r="L385" s="6" t="s">
        <v>119</v>
      </c>
      <c r="M385" s="6" t="s">
        <v>52</v>
      </c>
      <c r="N385" s="6" t="s">
        <v>42</v>
      </c>
      <c r="O385" s="6" t="s">
        <v>29</v>
      </c>
      <c r="P385" s="6" t="s">
        <v>54</v>
      </c>
      <c r="Q385" s="6" t="s">
        <v>75</v>
      </c>
      <c r="R385" s="6">
        <v>87134</v>
      </c>
      <c r="S385" s="6" t="s">
        <v>1334</v>
      </c>
      <c r="T385" s="6" t="s">
        <v>46</v>
      </c>
      <c r="U385" s="5">
        <f>datos_chargeback_2001_1!$V385/100</f>
        <v>871.34</v>
      </c>
      <c r="V385" s="6">
        <v>87134</v>
      </c>
      <c r="W385" s="5">
        <f>datos_chargeback_2001_1!$X385/100</f>
        <v>0</v>
      </c>
      <c r="X385" s="6">
        <v>0</v>
      </c>
      <c r="Y385" s="5">
        <f>datos_chargeback_2001_1!$Z385/100</f>
        <v>0</v>
      </c>
      <c r="Z385" s="6">
        <v>0</v>
      </c>
      <c r="AA385" s="6" t="s">
        <v>1335</v>
      </c>
      <c r="AB385" s="6" t="s">
        <v>48</v>
      </c>
      <c r="AC385" s="8">
        <v>45110</v>
      </c>
      <c r="AD385" s="5">
        <f>datos_chargeback_2001_1!$AE385/100</f>
        <v>687.22</v>
      </c>
      <c r="AE385" s="6">
        <v>68722</v>
      </c>
      <c r="AF385" s="6" t="s">
        <v>50</v>
      </c>
    </row>
    <row r="386" spans="1:32" x14ac:dyDescent="0.3">
      <c r="A386" s="34" t="s">
        <v>1336</v>
      </c>
      <c r="B386" s="3">
        <v>45111</v>
      </c>
      <c r="C386" s="3" t="str">
        <f>TEXT(Tabla10[[#This Row],[Fecha de transacción]],"DDDD")</f>
        <v>martes</v>
      </c>
      <c r="D386" s="3">
        <v>45189</v>
      </c>
      <c r="E386" s="4">
        <f>datos_chargeback_2001_1!$D386-datos_chargeback_2001_1!$B386</f>
        <v>78</v>
      </c>
      <c r="F386" s="5">
        <f>datos_chargeback_2001_1!$G386/100</f>
        <v>74.569999999999993</v>
      </c>
      <c r="G386" s="6">
        <v>7457</v>
      </c>
      <c r="H386" s="5">
        <f t="shared" ref="H386:H449" si="6">IF(COUNTIF($A$2:$A$1373,A386)=1,0,IF(F386=_xlfn.AGGREGATE(14,6,$F$2:$F$1373/($A$2:$A$1373=A386),1),_xlfn.AGGREGATE(15,6,$F$2:$F$1373/($A$2:$A$1373=A386),1),""))</f>
        <v>0</v>
      </c>
      <c r="I386" s="5">
        <v>0</v>
      </c>
      <c r="J386" s="6" t="s">
        <v>38</v>
      </c>
      <c r="K386" s="6" t="s">
        <v>25</v>
      </c>
      <c r="L386" s="6" t="s">
        <v>119</v>
      </c>
      <c r="M386" s="6" t="s">
        <v>93</v>
      </c>
      <c r="N386" s="6" t="s">
        <v>42</v>
      </c>
      <c r="O386" s="6" t="s">
        <v>36</v>
      </c>
      <c r="P386" s="6" t="s">
        <v>54</v>
      </c>
      <c r="Q386" s="6" t="s">
        <v>31</v>
      </c>
      <c r="R386" s="6">
        <v>7457</v>
      </c>
      <c r="S386" s="6" t="s">
        <v>1337</v>
      </c>
      <c r="T386" s="6" t="s">
        <v>116</v>
      </c>
      <c r="U386" s="5">
        <f>datos_chargeback_2001_1!$V386/100</f>
        <v>74.569999999999993</v>
      </c>
      <c r="V386" s="6">
        <v>7457</v>
      </c>
      <c r="W386" s="5">
        <f>datos_chargeback_2001_1!$X386/100</f>
        <v>0</v>
      </c>
      <c r="X386" s="6">
        <v>0</v>
      </c>
      <c r="Y386" s="5">
        <f>datos_chargeback_2001_1!$Z386/100</f>
        <v>0</v>
      </c>
      <c r="Z386" s="6">
        <v>0</v>
      </c>
      <c r="AA386" s="6" t="s">
        <v>1338</v>
      </c>
      <c r="AB386" s="6" t="s">
        <v>48</v>
      </c>
      <c r="AC386" s="8">
        <v>45111</v>
      </c>
      <c r="AD386" s="5">
        <f>datos_chargeback_2001_1!$AE386/100</f>
        <v>8.7200000000000006</v>
      </c>
      <c r="AE386" s="6">
        <v>872</v>
      </c>
      <c r="AF386" s="6" t="s">
        <v>36</v>
      </c>
    </row>
    <row r="387" spans="1:32" x14ac:dyDescent="0.3">
      <c r="A387" s="36" t="s">
        <v>1340</v>
      </c>
      <c r="B387" s="14">
        <v>45112</v>
      </c>
      <c r="C387" s="14" t="str">
        <f>TEXT(Tabla10[[#This Row],[Fecha de transacción]],"DDDD")</f>
        <v>miércoles</v>
      </c>
      <c r="D387" s="14">
        <v>45193</v>
      </c>
      <c r="E387" s="15">
        <f>datos_chargeback_2001_1!$D387-datos_chargeback_2001_1!$B387</f>
        <v>81</v>
      </c>
      <c r="F387" s="16">
        <f>datos_chargeback_2001_1!$G387/100</f>
        <v>551.39</v>
      </c>
      <c r="G387" s="17">
        <v>55139</v>
      </c>
      <c r="H387" s="16">
        <f t="shared" si="6"/>
        <v>0</v>
      </c>
      <c r="I387" s="16">
        <v>0</v>
      </c>
      <c r="J387" s="17" t="s">
        <v>38</v>
      </c>
      <c r="K387" s="17" t="s">
        <v>25</v>
      </c>
      <c r="L387" s="17" t="s">
        <v>109</v>
      </c>
      <c r="M387" s="17" t="s">
        <v>52</v>
      </c>
      <c r="N387" s="17" t="s">
        <v>42</v>
      </c>
      <c r="O387" s="17" t="s">
        <v>53</v>
      </c>
      <c r="P387" s="17" t="s">
        <v>54</v>
      </c>
      <c r="Q387" s="17" t="s">
        <v>66</v>
      </c>
      <c r="R387" s="17">
        <v>55139</v>
      </c>
      <c r="S387" s="17" t="s">
        <v>1341</v>
      </c>
      <c r="T387" s="17" t="s">
        <v>61</v>
      </c>
      <c r="U387" s="16">
        <f>datos_chargeback_2001_1!$V387/100</f>
        <v>0</v>
      </c>
      <c r="V387" s="17">
        <v>0</v>
      </c>
      <c r="W387" s="16">
        <f>datos_chargeback_2001_1!$X387/100</f>
        <v>551.39</v>
      </c>
      <c r="X387" s="17">
        <v>55139</v>
      </c>
      <c r="Y387" s="16">
        <f>datos_chargeback_2001_1!$Z387/100</f>
        <v>0</v>
      </c>
      <c r="Z387" s="17">
        <v>0</v>
      </c>
      <c r="AA387" s="17" t="s">
        <v>1342</v>
      </c>
      <c r="AB387" s="17" t="s">
        <v>35</v>
      </c>
      <c r="AC387" s="20" t="s">
        <v>35</v>
      </c>
      <c r="AD387" s="16">
        <f>datos_chargeback_2001_1!$AE387/100</f>
        <v>0</v>
      </c>
      <c r="AE387" s="17">
        <v>0</v>
      </c>
      <c r="AF387" s="17" t="s">
        <v>36</v>
      </c>
    </row>
    <row r="388" spans="1:32" x14ac:dyDescent="0.3">
      <c r="A388" s="34" t="s">
        <v>1343</v>
      </c>
      <c r="B388" s="3">
        <v>45113</v>
      </c>
      <c r="C388" s="3" t="str">
        <f>TEXT(Tabla10[[#This Row],[Fecha de transacción]],"DDDD")</f>
        <v>jueves</v>
      </c>
      <c r="D388" s="3">
        <v>45180</v>
      </c>
      <c r="E388" s="4">
        <f>datos_chargeback_2001_1!$D388-datos_chargeback_2001_1!$B388</f>
        <v>67</v>
      </c>
      <c r="F388" s="5">
        <f>datos_chargeback_2001_1!$G388/100</f>
        <v>38.53</v>
      </c>
      <c r="G388" s="6">
        <v>3853</v>
      </c>
      <c r="H388" s="5">
        <f t="shared" si="6"/>
        <v>0</v>
      </c>
      <c r="I388" s="5">
        <v>0</v>
      </c>
      <c r="J388" s="6" t="s">
        <v>38</v>
      </c>
      <c r="K388" s="6" t="s">
        <v>25</v>
      </c>
      <c r="L388" s="6" t="s">
        <v>119</v>
      </c>
      <c r="M388" s="6" t="s">
        <v>93</v>
      </c>
      <c r="N388" s="6" t="s">
        <v>42</v>
      </c>
      <c r="O388" s="6" t="s">
        <v>53</v>
      </c>
      <c r="P388" s="6" t="s">
        <v>54</v>
      </c>
      <c r="Q388" s="6" t="s">
        <v>66</v>
      </c>
      <c r="R388" s="6">
        <v>3853</v>
      </c>
      <c r="S388" s="6" t="s">
        <v>301</v>
      </c>
      <c r="T388" s="6" t="s">
        <v>61</v>
      </c>
      <c r="U388" s="5">
        <f>datos_chargeback_2001_1!$V388/100</f>
        <v>0</v>
      </c>
      <c r="V388" s="6">
        <v>0</v>
      </c>
      <c r="W388" s="5">
        <f>datos_chargeback_2001_1!$X388/100</f>
        <v>38.53</v>
      </c>
      <c r="X388" s="6">
        <v>3853</v>
      </c>
      <c r="Y388" s="5">
        <f>datos_chargeback_2001_1!$Z388/100</f>
        <v>0</v>
      </c>
      <c r="Z388" s="6">
        <v>0</v>
      </c>
      <c r="AA388" s="6" t="s">
        <v>1344</v>
      </c>
      <c r="AB388" s="6" t="s">
        <v>35</v>
      </c>
      <c r="AC388" s="7" t="s">
        <v>35</v>
      </c>
      <c r="AD388" s="5">
        <f>datos_chargeback_2001_1!$AE388/100</f>
        <v>0</v>
      </c>
      <c r="AE388" s="6">
        <v>0</v>
      </c>
      <c r="AF388" s="6" t="s">
        <v>50</v>
      </c>
    </row>
    <row r="389" spans="1:32" x14ac:dyDescent="0.3">
      <c r="A389" s="34" t="s">
        <v>1345</v>
      </c>
      <c r="B389" s="3">
        <v>45114</v>
      </c>
      <c r="C389" s="3" t="str">
        <f>TEXT(Tabla10[[#This Row],[Fecha de transacción]],"DDDD")</f>
        <v>viernes</v>
      </c>
      <c r="D389" s="3">
        <v>45184</v>
      </c>
      <c r="E389" s="4">
        <f>datos_chargeback_2001_1!$D389-datos_chargeback_2001_1!$B389</f>
        <v>70</v>
      </c>
      <c r="F389" s="5">
        <f>datos_chargeback_2001_1!$G389/100</f>
        <v>440.81</v>
      </c>
      <c r="G389" s="6">
        <v>44081</v>
      </c>
      <c r="H389" s="5">
        <f t="shared" si="6"/>
        <v>0</v>
      </c>
      <c r="I389" s="5">
        <v>0.93</v>
      </c>
      <c r="J389" s="6" t="s">
        <v>38</v>
      </c>
      <c r="K389" s="6" t="s">
        <v>25</v>
      </c>
      <c r="L389" s="6" t="s">
        <v>40</v>
      </c>
      <c r="M389" s="6" t="s">
        <v>41</v>
      </c>
      <c r="N389" s="6" t="s">
        <v>42</v>
      </c>
      <c r="O389" s="6" t="s">
        <v>53</v>
      </c>
      <c r="P389" s="6" t="s">
        <v>30</v>
      </c>
      <c r="Q389" s="6" t="s">
        <v>55</v>
      </c>
      <c r="R389" s="6">
        <v>44081</v>
      </c>
      <c r="S389" s="6" t="s">
        <v>1346</v>
      </c>
      <c r="T389" s="6" t="s">
        <v>116</v>
      </c>
      <c r="U389" s="5">
        <f>datos_chargeback_2001_1!$V389/100</f>
        <v>440.81</v>
      </c>
      <c r="V389" s="6">
        <v>44081</v>
      </c>
      <c r="W389" s="5">
        <f>datos_chargeback_2001_1!$X389/100</f>
        <v>0</v>
      </c>
      <c r="X389" s="6">
        <v>0</v>
      </c>
      <c r="Y389" s="5">
        <f>datos_chargeback_2001_1!$Z389/100</f>
        <v>0</v>
      </c>
      <c r="Z389" s="6">
        <v>0</v>
      </c>
      <c r="AA389" s="6" t="s">
        <v>1347</v>
      </c>
      <c r="AB389" s="6" t="s">
        <v>48</v>
      </c>
      <c r="AC389" s="8">
        <v>45114</v>
      </c>
      <c r="AD389" s="5">
        <f>datos_chargeback_2001_1!$AE389/100</f>
        <v>96.99</v>
      </c>
      <c r="AE389" s="6">
        <v>9699</v>
      </c>
      <c r="AF389" s="6" t="s">
        <v>64</v>
      </c>
    </row>
    <row r="390" spans="1:32" x14ac:dyDescent="0.3">
      <c r="A390" s="35" t="s">
        <v>1349</v>
      </c>
      <c r="B390" s="9">
        <v>45115</v>
      </c>
      <c r="C390" s="9" t="str">
        <f>TEXT(Tabla10[[#This Row],[Fecha de transacción]],"DDDD")</f>
        <v>sábado</v>
      </c>
      <c r="D390" s="9">
        <v>45175</v>
      </c>
      <c r="E390" s="10">
        <f>datos_chargeback_2001_1!$D390-datos_chargeback_2001_1!$B390</f>
        <v>60</v>
      </c>
      <c r="F390" s="11">
        <f>datos_chargeback_2001_1!$G390/100</f>
        <v>305.08</v>
      </c>
      <c r="G390" s="12">
        <v>30508</v>
      </c>
      <c r="H390" s="11">
        <f t="shared" si="6"/>
        <v>0</v>
      </c>
      <c r="I390" s="11">
        <v>0</v>
      </c>
      <c r="J390" s="12" t="s">
        <v>38</v>
      </c>
      <c r="K390" s="12" t="s">
        <v>25</v>
      </c>
      <c r="L390" s="12" t="s">
        <v>40</v>
      </c>
      <c r="M390" s="12" t="s">
        <v>59</v>
      </c>
      <c r="N390" s="12" t="s">
        <v>42</v>
      </c>
      <c r="O390" s="12" t="s">
        <v>43</v>
      </c>
      <c r="P390" s="12" t="s">
        <v>30</v>
      </c>
      <c r="Q390" s="12" t="s">
        <v>44</v>
      </c>
      <c r="R390" s="12">
        <v>30508</v>
      </c>
      <c r="S390" s="12" t="s">
        <v>1350</v>
      </c>
      <c r="T390" s="12" t="s">
        <v>46</v>
      </c>
      <c r="U390" s="11">
        <f>datos_chargeback_2001_1!$V390/100</f>
        <v>305.08</v>
      </c>
      <c r="V390" s="12">
        <v>30508</v>
      </c>
      <c r="W390" s="11">
        <f>datos_chargeback_2001_1!$X390/100</f>
        <v>0</v>
      </c>
      <c r="X390" s="12">
        <v>0</v>
      </c>
      <c r="Y390" s="11">
        <f>datos_chargeback_2001_1!$Z390/100</f>
        <v>0</v>
      </c>
      <c r="Z390" s="12">
        <v>0</v>
      </c>
      <c r="AA390" s="12" t="s">
        <v>1351</v>
      </c>
      <c r="AB390" s="12" t="s">
        <v>48</v>
      </c>
      <c r="AC390" s="19">
        <v>45115</v>
      </c>
      <c r="AD390" s="11">
        <f>datos_chargeback_2001_1!$AE390/100</f>
        <v>48.78</v>
      </c>
      <c r="AE390" s="12">
        <v>4878</v>
      </c>
      <c r="AF390" s="12" t="s">
        <v>50</v>
      </c>
    </row>
    <row r="391" spans="1:32" x14ac:dyDescent="0.3">
      <c r="A391" s="34" t="s">
        <v>1352</v>
      </c>
      <c r="B391" s="3">
        <v>45116</v>
      </c>
      <c r="C391" s="3" t="str">
        <f>TEXT(Tabla10[[#This Row],[Fecha de transacción]],"DDDD")</f>
        <v>domingo</v>
      </c>
      <c r="D391" s="3">
        <v>45201</v>
      </c>
      <c r="E391" s="4">
        <f>datos_chargeback_2001_1!$D391-datos_chargeback_2001_1!$B391</f>
        <v>85</v>
      </c>
      <c r="F391" s="5">
        <f>datos_chargeback_2001_1!$G391/100</f>
        <v>432.77</v>
      </c>
      <c r="G391" s="6">
        <v>43277</v>
      </c>
      <c r="H391" s="5">
        <f t="shared" si="6"/>
        <v>0</v>
      </c>
      <c r="I391" s="5">
        <v>0</v>
      </c>
      <c r="J391" s="6" t="s">
        <v>38</v>
      </c>
      <c r="K391" s="6" t="s">
        <v>25</v>
      </c>
      <c r="L391" s="6" t="s">
        <v>119</v>
      </c>
      <c r="M391" s="6" t="s">
        <v>27</v>
      </c>
      <c r="N391" s="6" t="s">
        <v>42</v>
      </c>
      <c r="O391" s="6" t="s">
        <v>43</v>
      </c>
      <c r="P391" s="6" t="s">
        <v>30</v>
      </c>
      <c r="Q391" s="6" t="s">
        <v>75</v>
      </c>
      <c r="R391" s="6">
        <v>43277</v>
      </c>
      <c r="S391" s="6" t="s">
        <v>1353</v>
      </c>
      <c r="T391" s="6" t="s">
        <v>61</v>
      </c>
      <c r="U391" s="5">
        <f>datos_chargeback_2001_1!$V391/100</f>
        <v>0</v>
      </c>
      <c r="V391" s="6">
        <v>0</v>
      </c>
      <c r="W391" s="5">
        <f>datos_chargeback_2001_1!$X391/100</f>
        <v>432.77</v>
      </c>
      <c r="X391" s="6">
        <v>43277</v>
      </c>
      <c r="Y391" s="5">
        <f>datos_chargeback_2001_1!$Z391/100</f>
        <v>0</v>
      </c>
      <c r="Z391" s="6">
        <v>0</v>
      </c>
      <c r="AA391" s="6" t="s">
        <v>1354</v>
      </c>
      <c r="AB391" s="6" t="s">
        <v>35</v>
      </c>
      <c r="AC391" s="7" t="s">
        <v>35</v>
      </c>
      <c r="AD391" s="5">
        <f>datos_chargeback_2001_1!$AE391/100</f>
        <v>0</v>
      </c>
      <c r="AE391" s="6">
        <v>0</v>
      </c>
      <c r="AF391" s="6" t="s">
        <v>50</v>
      </c>
    </row>
    <row r="392" spans="1:32" x14ac:dyDescent="0.3">
      <c r="A392" s="34" t="s">
        <v>1355</v>
      </c>
      <c r="B392" s="3">
        <v>45117</v>
      </c>
      <c r="C392" s="3" t="str">
        <f>TEXT(Tabla10[[#This Row],[Fecha de transacción]],"DDDD")</f>
        <v>lunes</v>
      </c>
      <c r="D392" s="3">
        <v>45194</v>
      </c>
      <c r="E392" s="4">
        <f>datos_chargeback_2001_1!$D392-datos_chargeback_2001_1!$B392</f>
        <v>77</v>
      </c>
      <c r="F392" s="5">
        <f>datos_chargeback_2001_1!$G392/100</f>
        <v>414.25</v>
      </c>
      <c r="G392" s="6">
        <v>41425</v>
      </c>
      <c r="H392" s="5">
        <f t="shared" si="6"/>
        <v>0</v>
      </c>
      <c r="I392" s="5">
        <v>1.05</v>
      </c>
      <c r="J392" s="6" t="s">
        <v>38</v>
      </c>
      <c r="K392" s="6" t="s">
        <v>25</v>
      </c>
      <c r="L392" s="6" t="s">
        <v>74</v>
      </c>
      <c r="M392" s="6" t="s">
        <v>52</v>
      </c>
      <c r="N392" s="6" t="s">
        <v>28</v>
      </c>
      <c r="O392" s="6" t="s">
        <v>114</v>
      </c>
      <c r="P392" s="6" t="s">
        <v>54</v>
      </c>
      <c r="Q392" s="6" t="s">
        <v>31</v>
      </c>
      <c r="R392" s="6">
        <v>41425</v>
      </c>
      <c r="S392" s="6" t="s">
        <v>1356</v>
      </c>
      <c r="T392" s="6" t="s">
        <v>33</v>
      </c>
      <c r="U392" s="5">
        <f>datos_chargeback_2001_1!$V392/100</f>
        <v>0</v>
      </c>
      <c r="V392" s="6">
        <v>0</v>
      </c>
      <c r="W392" s="5">
        <f>datos_chargeback_2001_1!$X392/100</f>
        <v>0</v>
      </c>
      <c r="X392" s="6">
        <v>0</v>
      </c>
      <c r="Y392" s="5">
        <f>datos_chargeback_2001_1!$Z392/100</f>
        <v>414.25</v>
      </c>
      <c r="Z392" s="6">
        <v>41425</v>
      </c>
      <c r="AA392" s="6" t="s">
        <v>1357</v>
      </c>
      <c r="AB392" s="6" t="s">
        <v>35</v>
      </c>
      <c r="AC392" s="7" t="s">
        <v>35</v>
      </c>
      <c r="AD392" s="5">
        <f>datos_chargeback_2001_1!$AE392/100</f>
        <v>0</v>
      </c>
      <c r="AE392" s="6">
        <v>0</v>
      </c>
      <c r="AF392" s="6" t="s">
        <v>50</v>
      </c>
    </row>
    <row r="393" spans="1:32" x14ac:dyDescent="0.3">
      <c r="A393" s="36" t="s">
        <v>1358</v>
      </c>
      <c r="B393" s="14">
        <v>45118</v>
      </c>
      <c r="C393" s="14" t="str">
        <f>TEXT(Tabla10[[#This Row],[Fecha de transacción]],"DDDD")</f>
        <v>martes</v>
      </c>
      <c r="D393" s="14">
        <v>45186</v>
      </c>
      <c r="E393" s="15">
        <f>datos_chargeback_2001_1!$D393-datos_chargeback_2001_1!$B393</f>
        <v>68</v>
      </c>
      <c r="F393" s="16">
        <f>datos_chargeback_2001_1!$G393/100</f>
        <v>679.43</v>
      </c>
      <c r="G393" s="17">
        <v>67943</v>
      </c>
      <c r="H393" s="16">
        <f t="shared" si="6"/>
        <v>0</v>
      </c>
      <c r="I393" s="16">
        <v>0</v>
      </c>
      <c r="J393" s="17" t="s">
        <v>38</v>
      </c>
      <c r="K393" s="17" t="s">
        <v>25</v>
      </c>
      <c r="L393" s="17" t="s">
        <v>40</v>
      </c>
      <c r="M393" s="17" t="s">
        <v>59</v>
      </c>
      <c r="N393" s="17" t="s">
        <v>42</v>
      </c>
      <c r="O393" s="17" t="s">
        <v>64</v>
      </c>
      <c r="P393" s="17" t="s">
        <v>30</v>
      </c>
      <c r="Q393" s="17" t="s">
        <v>75</v>
      </c>
      <c r="R393" s="17">
        <v>67943</v>
      </c>
      <c r="S393" s="17" t="s">
        <v>1359</v>
      </c>
      <c r="T393" s="17" t="s">
        <v>116</v>
      </c>
      <c r="U393" s="16">
        <f>datos_chargeback_2001_1!$V393/100</f>
        <v>679.43</v>
      </c>
      <c r="V393" s="17">
        <v>67943</v>
      </c>
      <c r="W393" s="16">
        <f>datos_chargeback_2001_1!$X393/100</f>
        <v>0</v>
      </c>
      <c r="X393" s="17">
        <v>0</v>
      </c>
      <c r="Y393" s="16">
        <f>datos_chargeback_2001_1!$Z393/100</f>
        <v>0</v>
      </c>
      <c r="Z393" s="17">
        <v>0</v>
      </c>
      <c r="AA393" s="17" t="s">
        <v>1360</v>
      </c>
      <c r="AB393" s="17" t="s">
        <v>48</v>
      </c>
      <c r="AC393" s="18">
        <v>45118</v>
      </c>
      <c r="AD393" s="16">
        <f>datos_chargeback_2001_1!$AE393/100</f>
        <v>756.55</v>
      </c>
      <c r="AE393" s="17">
        <v>75655</v>
      </c>
      <c r="AF393" s="17" t="s">
        <v>29</v>
      </c>
    </row>
    <row r="394" spans="1:32" x14ac:dyDescent="0.3">
      <c r="A394" s="35" t="s">
        <v>1361</v>
      </c>
      <c r="B394" s="9">
        <v>45119</v>
      </c>
      <c r="C394" s="9" t="str">
        <f>TEXT(Tabla10[[#This Row],[Fecha de transacción]],"DDDD")</f>
        <v>miércoles</v>
      </c>
      <c r="D394" s="9">
        <v>45194</v>
      </c>
      <c r="E394" s="10">
        <f>datos_chargeback_2001_1!$D394-datos_chargeback_2001_1!$B394</f>
        <v>75</v>
      </c>
      <c r="F394" s="11">
        <f>datos_chargeback_2001_1!$G394/100</f>
        <v>78.78</v>
      </c>
      <c r="G394" s="12">
        <v>7878</v>
      </c>
      <c r="H394" s="11">
        <f t="shared" si="6"/>
        <v>0</v>
      </c>
      <c r="I394" s="11">
        <v>1.38</v>
      </c>
      <c r="J394" s="12" t="s">
        <v>24</v>
      </c>
      <c r="K394" s="12" t="s">
        <v>25</v>
      </c>
      <c r="L394" s="12" t="s">
        <v>80</v>
      </c>
      <c r="M394" s="12" t="s">
        <v>93</v>
      </c>
      <c r="N394" s="12" t="s">
        <v>42</v>
      </c>
      <c r="O394" s="12" t="s">
        <v>43</v>
      </c>
      <c r="P394" s="12" t="s">
        <v>54</v>
      </c>
      <c r="Q394" s="12" t="s">
        <v>44</v>
      </c>
      <c r="R394" s="12">
        <v>7878</v>
      </c>
      <c r="S394" s="12" t="s">
        <v>1362</v>
      </c>
      <c r="T394" s="12" t="s">
        <v>61</v>
      </c>
      <c r="U394" s="11">
        <f>datos_chargeback_2001_1!$V394/100</f>
        <v>0</v>
      </c>
      <c r="V394" s="12">
        <v>0</v>
      </c>
      <c r="W394" s="11">
        <f>datos_chargeback_2001_1!$X394/100</f>
        <v>78.78</v>
      </c>
      <c r="X394" s="12">
        <v>7878</v>
      </c>
      <c r="Y394" s="11">
        <f>datos_chargeback_2001_1!$Z394/100</f>
        <v>0</v>
      </c>
      <c r="Z394" s="12">
        <v>0</v>
      </c>
      <c r="AA394" s="12" t="s">
        <v>1363</v>
      </c>
      <c r="AB394" s="12" t="s">
        <v>48</v>
      </c>
      <c r="AC394" s="19">
        <v>45119</v>
      </c>
      <c r="AD394" s="11">
        <f>datos_chargeback_2001_1!$AE394/100</f>
        <v>351.63</v>
      </c>
      <c r="AE394" s="12">
        <v>35163</v>
      </c>
      <c r="AF394" s="12" t="s">
        <v>36</v>
      </c>
    </row>
    <row r="395" spans="1:32" x14ac:dyDescent="0.3">
      <c r="A395" s="34" t="s">
        <v>1364</v>
      </c>
      <c r="B395" s="3">
        <v>45120</v>
      </c>
      <c r="C395" s="3" t="str">
        <f>TEXT(Tabla10[[#This Row],[Fecha de transacción]],"DDDD")</f>
        <v>jueves</v>
      </c>
      <c r="D395" s="3">
        <v>45209</v>
      </c>
      <c r="E395" s="4">
        <f>datos_chargeback_2001_1!$D395-datos_chargeback_2001_1!$B395</f>
        <v>89</v>
      </c>
      <c r="F395" s="5">
        <f>datos_chargeback_2001_1!$G395/100</f>
        <v>590.89</v>
      </c>
      <c r="G395" s="6">
        <v>59089</v>
      </c>
      <c r="H395" s="5">
        <f t="shared" si="6"/>
        <v>0</v>
      </c>
      <c r="I395" s="5">
        <v>0</v>
      </c>
      <c r="J395" s="6" t="s">
        <v>24</v>
      </c>
      <c r="K395" s="6" t="s">
        <v>25</v>
      </c>
      <c r="L395" s="6" t="s">
        <v>26</v>
      </c>
      <c r="M395" s="6" t="s">
        <v>93</v>
      </c>
      <c r="N395" s="6" t="s">
        <v>42</v>
      </c>
      <c r="O395" s="6" t="s">
        <v>53</v>
      </c>
      <c r="P395" s="6" t="s">
        <v>54</v>
      </c>
      <c r="Q395" s="6" t="s">
        <v>55</v>
      </c>
      <c r="R395" s="6">
        <v>59089</v>
      </c>
      <c r="S395" s="6" t="s">
        <v>1365</v>
      </c>
      <c r="T395" s="6" t="s">
        <v>116</v>
      </c>
      <c r="U395" s="5">
        <f>datos_chargeback_2001_1!$V395/100</f>
        <v>590.89</v>
      </c>
      <c r="V395" s="6">
        <v>59089</v>
      </c>
      <c r="W395" s="5">
        <f>datos_chargeback_2001_1!$X395/100</f>
        <v>0</v>
      </c>
      <c r="X395" s="6">
        <v>0</v>
      </c>
      <c r="Y395" s="5">
        <f>datos_chargeback_2001_1!$Z395/100</f>
        <v>0</v>
      </c>
      <c r="Z395" s="6">
        <v>0</v>
      </c>
      <c r="AA395" s="6" t="s">
        <v>1366</v>
      </c>
      <c r="AB395" s="6" t="s">
        <v>35</v>
      </c>
      <c r="AC395" s="7" t="s">
        <v>35</v>
      </c>
      <c r="AD395" s="5">
        <f>datos_chargeback_2001_1!$AE395/100</f>
        <v>0</v>
      </c>
      <c r="AE395" s="6">
        <v>0</v>
      </c>
      <c r="AF395" s="6" t="s">
        <v>36</v>
      </c>
    </row>
    <row r="396" spans="1:32" x14ac:dyDescent="0.3">
      <c r="A396" s="34" t="s">
        <v>1367</v>
      </c>
      <c r="B396" s="3">
        <v>45121</v>
      </c>
      <c r="C396" s="3" t="str">
        <f>TEXT(Tabla10[[#This Row],[Fecha de transacción]],"DDDD")</f>
        <v>viernes</v>
      </c>
      <c r="D396" s="3">
        <v>45209</v>
      </c>
      <c r="E396" s="4">
        <f>datos_chargeback_2001_1!$D396-datos_chargeback_2001_1!$B396</f>
        <v>88</v>
      </c>
      <c r="F396" s="5">
        <f>datos_chargeback_2001_1!$G396/100</f>
        <v>633.85</v>
      </c>
      <c r="G396" s="6">
        <v>63385</v>
      </c>
      <c r="H396" s="5">
        <f t="shared" si="6"/>
        <v>0</v>
      </c>
      <c r="I396" s="5">
        <v>0.82</v>
      </c>
      <c r="J396" s="6" t="s">
        <v>38</v>
      </c>
      <c r="K396" s="6" t="s">
        <v>25</v>
      </c>
      <c r="L396" s="6" t="s">
        <v>26</v>
      </c>
      <c r="M396" s="6" t="s">
        <v>59</v>
      </c>
      <c r="N396" s="6" t="s">
        <v>28</v>
      </c>
      <c r="O396" s="6" t="s">
        <v>50</v>
      </c>
      <c r="P396" s="6" t="s">
        <v>54</v>
      </c>
      <c r="Q396" s="6" t="s">
        <v>75</v>
      </c>
      <c r="R396" s="6">
        <v>63385</v>
      </c>
      <c r="S396" s="6" t="s">
        <v>1368</v>
      </c>
      <c r="T396" s="6" t="s">
        <v>33</v>
      </c>
      <c r="U396" s="5">
        <f>datos_chargeback_2001_1!$V396/100</f>
        <v>0</v>
      </c>
      <c r="V396" s="6">
        <v>0</v>
      </c>
      <c r="W396" s="5">
        <f>datos_chargeback_2001_1!$X396/100</f>
        <v>0</v>
      </c>
      <c r="X396" s="6">
        <v>0</v>
      </c>
      <c r="Y396" s="5">
        <f>datos_chargeback_2001_1!$Z396/100</f>
        <v>633.85</v>
      </c>
      <c r="Z396" s="6">
        <v>63385</v>
      </c>
      <c r="AA396" s="6" t="s">
        <v>1369</v>
      </c>
      <c r="AB396" s="6" t="s">
        <v>35</v>
      </c>
      <c r="AC396" s="7" t="s">
        <v>35</v>
      </c>
      <c r="AD396" s="5">
        <f>datos_chargeback_2001_1!$AE396/100</f>
        <v>0</v>
      </c>
      <c r="AE396" s="6">
        <v>0</v>
      </c>
      <c r="AF396" s="6" t="s">
        <v>50</v>
      </c>
    </row>
    <row r="397" spans="1:32" x14ac:dyDescent="0.3">
      <c r="A397" s="36" t="s">
        <v>1370</v>
      </c>
      <c r="B397" s="14">
        <v>45122</v>
      </c>
      <c r="C397" s="14" t="str">
        <f>TEXT(Tabla10[[#This Row],[Fecha de transacción]],"DDDD")</f>
        <v>sábado</v>
      </c>
      <c r="D397" s="14">
        <v>45208</v>
      </c>
      <c r="E397" s="15">
        <f>datos_chargeback_2001_1!$D397-datos_chargeback_2001_1!$B397</f>
        <v>86</v>
      </c>
      <c r="F397" s="16">
        <f>datos_chargeback_2001_1!$G397/100</f>
        <v>598.39</v>
      </c>
      <c r="G397" s="17">
        <v>59839</v>
      </c>
      <c r="H397" s="16">
        <f t="shared" si="6"/>
        <v>0</v>
      </c>
      <c r="I397" s="16">
        <v>0</v>
      </c>
      <c r="J397" s="17" t="s">
        <v>24</v>
      </c>
      <c r="K397" s="17" t="s">
        <v>25</v>
      </c>
      <c r="L397" s="17" t="s">
        <v>119</v>
      </c>
      <c r="M397" s="17" t="s">
        <v>41</v>
      </c>
      <c r="N397" s="17" t="s">
        <v>42</v>
      </c>
      <c r="O397" s="17" t="s">
        <v>70</v>
      </c>
      <c r="P397" s="17" t="s">
        <v>30</v>
      </c>
      <c r="Q397" s="17" t="s">
        <v>31</v>
      </c>
      <c r="R397" s="17">
        <v>59839</v>
      </c>
      <c r="S397" s="17" t="s">
        <v>1371</v>
      </c>
      <c r="T397" s="17" t="s">
        <v>46</v>
      </c>
      <c r="U397" s="16">
        <f>datos_chargeback_2001_1!$V397/100</f>
        <v>598.39</v>
      </c>
      <c r="V397" s="17">
        <v>59839</v>
      </c>
      <c r="W397" s="16">
        <f>datos_chargeback_2001_1!$X397/100</f>
        <v>0</v>
      </c>
      <c r="X397" s="17">
        <v>0</v>
      </c>
      <c r="Y397" s="16">
        <f>datos_chargeback_2001_1!$Z397/100</f>
        <v>0</v>
      </c>
      <c r="Z397" s="17">
        <v>0</v>
      </c>
      <c r="AA397" s="17" t="s">
        <v>1372</v>
      </c>
      <c r="AB397" s="17" t="s">
        <v>35</v>
      </c>
      <c r="AC397" s="20" t="s">
        <v>35</v>
      </c>
      <c r="AD397" s="16">
        <f>datos_chargeback_2001_1!$AE397/100</f>
        <v>0</v>
      </c>
      <c r="AE397" s="17">
        <v>0</v>
      </c>
      <c r="AF397" s="17" t="s">
        <v>43</v>
      </c>
    </row>
    <row r="398" spans="1:32" x14ac:dyDescent="0.3">
      <c r="A398" s="34" t="s">
        <v>1373</v>
      </c>
      <c r="B398" s="3">
        <v>45123</v>
      </c>
      <c r="C398" s="3" t="str">
        <f>TEXT(Tabla10[[#This Row],[Fecha de transacción]],"DDDD")</f>
        <v>domingo</v>
      </c>
      <c r="D398" s="3">
        <v>45207</v>
      </c>
      <c r="E398" s="4">
        <f>datos_chargeback_2001_1!$D398-datos_chargeback_2001_1!$B398</f>
        <v>84</v>
      </c>
      <c r="F398" s="5">
        <f>datos_chargeback_2001_1!$G398/100</f>
        <v>71.67</v>
      </c>
      <c r="G398" s="6">
        <v>7167</v>
      </c>
      <c r="H398" s="5">
        <f t="shared" si="6"/>
        <v>0</v>
      </c>
      <c r="I398" s="5">
        <v>0</v>
      </c>
      <c r="J398" s="6" t="s">
        <v>24</v>
      </c>
      <c r="K398" s="6" t="s">
        <v>25</v>
      </c>
      <c r="L398" s="6" t="s">
        <v>40</v>
      </c>
      <c r="M398" s="6" t="s">
        <v>93</v>
      </c>
      <c r="N398" s="6" t="s">
        <v>42</v>
      </c>
      <c r="O398" s="6" t="s">
        <v>70</v>
      </c>
      <c r="P398" s="6" t="s">
        <v>30</v>
      </c>
      <c r="Q398" s="6" t="s">
        <v>31</v>
      </c>
      <c r="R398" s="6">
        <v>71670</v>
      </c>
      <c r="S398" s="6" t="s">
        <v>1374</v>
      </c>
      <c r="T398" s="6" t="s">
        <v>116</v>
      </c>
      <c r="U398" s="5">
        <f>datos_chargeback_2001_1!$V398/100</f>
        <v>716.7</v>
      </c>
      <c r="V398" s="6">
        <v>71670</v>
      </c>
      <c r="W398" s="5">
        <f>datos_chargeback_2001_1!$X398/100</f>
        <v>0</v>
      </c>
      <c r="X398" s="6">
        <v>0</v>
      </c>
      <c r="Y398" s="5">
        <f>datos_chargeback_2001_1!$Z398/100</f>
        <v>0</v>
      </c>
      <c r="Z398" s="6">
        <v>0</v>
      </c>
      <c r="AA398" s="6" t="s">
        <v>1375</v>
      </c>
      <c r="AB398" s="6" t="s">
        <v>48</v>
      </c>
      <c r="AC398" s="8">
        <v>45123</v>
      </c>
      <c r="AD398" s="5">
        <f>datos_chargeback_2001_1!$AE398/100</f>
        <v>994.87</v>
      </c>
      <c r="AE398" s="6">
        <v>99487</v>
      </c>
      <c r="AF398" s="6" t="s">
        <v>53</v>
      </c>
    </row>
    <row r="399" spans="1:32" x14ac:dyDescent="0.3">
      <c r="A399" s="36" t="s">
        <v>1376</v>
      </c>
      <c r="B399" s="14">
        <v>45124</v>
      </c>
      <c r="C399" s="14" t="str">
        <f>TEXT(Tabla10[[#This Row],[Fecha de transacción]],"DDDD")</f>
        <v>lunes</v>
      </c>
      <c r="D399" s="14">
        <v>45197</v>
      </c>
      <c r="E399" s="15">
        <f>datos_chargeback_2001_1!$D399-datos_chargeback_2001_1!$B399</f>
        <v>73</v>
      </c>
      <c r="F399" s="16">
        <f>datos_chargeback_2001_1!$G399/100</f>
        <v>620.01</v>
      </c>
      <c r="G399" s="17">
        <v>62001</v>
      </c>
      <c r="H399" s="16">
        <f t="shared" si="6"/>
        <v>0</v>
      </c>
      <c r="I399" s="16">
        <v>1.07</v>
      </c>
      <c r="J399" s="17" t="s">
        <v>38</v>
      </c>
      <c r="K399" s="17" t="s">
        <v>25</v>
      </c>
      <c r="L399" s="17" t="s">
        <v>109</v>
      </c>
      <c r="M399" s="17" t="s">
        <v>41</v>
      </c>
      <c r="N399" s="17" t="s">
        <v>42</v>
      </c>
      <c r="O399" s="17" t="s">
        <v>50</v>
      </c>
      <c r="P399" s="17" t="s">
        <v>30</v>
      </c>
      <c r="Q399" s="17" t="s">
        <v>75</v>
      </c>
      <c r="R399" s="17">
        <v>62001</v>
      </c>
      <c r="S399" s="17" t="s">
        <v>1377</v>
      </c>
      <c r="T399" s="17" t="s">
        <v>46</v>
      </c>
      <c r="U399" s="16">
        <f>datos_chargeback_2001_1!$V399/100</f>
        <v>620.01</v>
      </c>
      <c r="V399" s="17">
        <v>62001</v>
      </c>
      <c r="W399" s="16">
        <f>datos_chargeback_2001_1!$X399/100</f>
        <v>0</v>
      </c>
      <c r="X399" s="17">
        <v>0</v>
      </c>
      <c r="Y399" s="16">
        <f>datos_chargeback_2001_1!$Z399/100</f>
        <v>0</v>
      </c>
      <c r="Z399" s="17">
        <v>0</v>
      </c>
      <c r="AA399" s="17" t="s">
        <v>1378</v>
      </c>
      <c r="AB399" s="17" t="s">
        <v>35</v>
      </c>
      <c r="AC399" s="20" t="s">
        <v>35</v>
      </c>
      <c r="AD399" s="16">
        <f>datos_chargeback_2001_1!$AE399/100</f>
        <v>0</v>
      </c>
      <c r="AE399" s="17">
        <v>0</v>
      </c>
      <c r="AF399" s="17" t="s">
        <v>53</v>
      </c>
    </row>
    <row r="400" spans="1:32" x14ac:dyDescent="0.3">
      <c r="A400" s="35" t="s">
        <v>1379</v>
      </c>
      <c r="B400" s="9">
        <v>45125</v>
      </c>
      <c r="C400" s="9" t="str">
        <f>TEXT(Tabla10[[#This Row],[Fecha de transacción]],"DDDD")</f>
        <v>martes</v>
      </c>
      <c r="D400" s="9">
        <v>45200</v>
      </c>
      <c r="E400" s="10">
        <f>datos_chargeback_2001_1!$D400-datos_chargeback_2001_1!$B400</f>
        <v>75</v>
      </c>
      <c r="F400" s="11">
        <f>datos_chargeback_2001_1!$G400/100</f>
        <v>512.73</v>
      </c>
      <c r="G400" s="12">
        <v>51273</v>
      </c>
      <c r="H400" s="11">
        <f t="shared" si="6"/>
        <v>0</v>
      </c>
      <c r="I400" s="11">
        <v>1.34</v>
      </c>
      <c r="J400" s="12" t="s">
        <v>38</v>
      </c>
      <c r="K400" s="12" t="s">
        <v>25</v>
      </c>
      <c r="L400" s="12" t="s">
        <v>40</v>
      </c>
      <c r="M400" s="12" t="s">
        <v>59</v>
      </c>
      <c r="N400" s="12" t="s">
        <v>42</v>
      </c>
      <c r="O400" s="12" t="s">
        <v>64</v>
      </c>
      <c r="P400" s="12" t="s">
        <v>54</v>
      </c>
      <c r="Q400" s="12" t="s">
        <v>44</v>
      </c>
      <c r="R400" s="12">
        <v>51273</v>
      </c>
      <c r="S400" s="12" t="s">
        <v>1380</v>
      </c>
      <c r="T400" s="12" t="s">
        <v>61</v>
      </c>
      <c r="U400" s="11">
        <f>datos_chargeback_2001_1!$V400/100</f>
        <v>0</v>
      </c>
      <c r="V400" s="12">
        <v>0</v>
      </c>
      <c r="W400" s="11">
        <f>datos_chargeback_2001_1!$X400/100</f>
        <v>512.73</v>
      </c>
      <c r="X400" s="12">
        <v>51273</v>
      </c>
      <c r="Y400" s="11">
        <f>datos_chargeback_2001_1!$Z400/100</f>
        <v>0</v>
      </c>
      <c r="Z400" s="12">
        <v>0</v>
      </c>
      <c r="AA400" s="12" t="s">
        <v>1381</v>
      </c>
      <c r="AB400" s="12" t="s">
        <v>35</v>
      </c>
      <c r="AC400" s="13" t="s">
        <v>35</v>
      </c>
      <c r="AD400" s="11">
        <f>datos_chargeback_2001_1!$AE400/100</f>
        <v>0</v>
      </c>
      <c r="AE400" s="12">
        <v>0</v>
      </c>
      <c r="AF400" s="12" t="s">
        <v>36</v>
      </c>
    </row>
    <row r="401" spans="1:32" x14ac:dyDescent="0.3">
      <c r="A401" s="36" t="s">
        <v>1382</v>
      </c>
      <c r="B401" s="14">
        <v>45126</v>
      </c>
      <c r="C401" s="14" t="str">
        <f>TEXT(Tabla10[[#This Row],[Fecha de transacción]],"DDDD")</f>
        <v>miércoles</v>
      </c>
      <c r="D401" s="14">
        <v>45215</v>
      </c>
      <c r="E401" s="15">
        <f>datos_chargeback_2001_1!$D401-datos_chargeback_2001_1!$B401</f>
        <v>89</v>
      </c>
      <c r="F401" s="16">
        <f>datos_chargeback_2001_1!$G401/100</f>
        <v>827.02</v>
      </c>
      <c r="G401" s="17">
        <v>82702</v>
      </c>
      <c r="H401" s="16">
        <f t="shared" si="6"/>
        <v>0</v>
      </c>
      <c r="I401" s="16">
        <v>0</v>
      </c>
      <c r="J401" s="17" t="s">
        <v>24</v>
      </c>
      <c r="K401" s="17" t="s">
        <v>25</v>
      </c>
      <c r="L401" s="17" t="s">
        <v>80</v>
      </c>
      <c r="M401" s="17" t="s">
        <v>59</v>
      </c>
      <c r="N401" s="17" t="s">
        <v>28</v>
      </c>
      <c r="O401" s="17" t="s">
        <v>29</v>
      </c>
      <c r="P401" s="17" t="s">
        <v>54</v>
      </c>
      <c r="Q401" s="17" t="s">
        <v>31</v>
      </c>
      <c r="R401" s="17">
        <v>82702</v>
      </c>
      <c r="S401" s="17" t="s">
        <v>1383</v>
      </c>
      <c r="T401" s="17" t="s">
        <v>33</v>
      </c>
      <c r="U401" s="16">
        <f>datos_chargeback_2001_1!$V401/100</f>
        <v>0</v>
      </c>
      <c r="V401" s="17">
        <v>0</v>
      </c>
      <c r="W401" s="16">
        <f>datos_chargeback_2001_1!$X401/100</f>
        <v>0</v>
      </c>
      <c r="X401" s="17">
        <v>0</v>
      </c>
      <c r="Y401" s="16">
        <f>datos_chargeback_2001_1!$Z401/100</f>
        <v>827.02</v>
      </c>
      <c r="Z401" s="17">
        <v>82702</v>
      </c>
      <c r="AA401" s="17" t="s">
        <v>1384</v>
      </c>
      <c r="AB401" s="17" t="s">
        <v>48</v>
      </c>
      <c r="AC401" s="18">
        <v>45126</v>
      </c>
      <c r="AD401" s="16">
        <f>datos_chargeback_2001_1!$AE401/100</f>
        <v>875.75</v>
      </c>
      <c r="AE401" s="17">
        <v>87575</v>
      </c>
      <c r="AF401" s="17" t="s">
        <v>36</v>
      </c>
    </row>
    <row r="402" spans="1:32" x14ac:dyDescent="0.3">
      <c r="A402" s="34" t="s">
        <v>1386</v>
      </c>
      <c r="B402" s="3">
        <v>44927</v>
      </c>
      <c r="C402" s="3" t="str">
        <f>TEXT(Tabla10[[#This Row],[Fecha de transacción]],"DDDD")</f>
        <v>domingo</v>
      </c>
      <c r="D402" s="3">
        <v>45003</v>
      </c>
      <c r="E402" s="4">
        <f>datos_chargeback_2001_1!$D402-datos_chargeback_2001_1!$B402</f>
        <v>76</v>
      </c>
      <c r="F402" s="5">
        <f>datos_chargeback_2001_1!$G402/100</f>
        <v>229.38</v>
      </c>
      <c r="G402" s="6">
        <v>22938</v>
      </c>
      <c r="H402" s="5">
        <f t="shared" si="6"/>
        <v>0</v>
      </c>
      <c r="I402" s="5">
        <v>1.23</v>
      </c>
      <c r="J402" s="6" t="s">
        <v>24</v>
      </c>
      <c r="K402" s="6" t="s">
        <v>25</v>
      </c>
      <c r="L402" s="6" t="s">
        <v>109</v>
      </c>
      <c r="M402" s="6" t="s">
        <v>85</v>
      </c>
      <c r="N402" s="6" t="s">
        <v>28</v>
      </c>
      <c r="O402" s="6" t="s">
        <v>43</v>
      </c>
      <c r="P402" s="6" t="s">
        <v>30</v>
      </c>
      <c r="Q402" s="6" t="s">
        <v>66</v>
      </c>
      <c r="R402" s="6">
        <v>22938</v>
      </c>
      <c r="S402" s="6" t="s">
        <v>1387</v>
      </c>
      <c r="T402" s="6" t="s">
        <v>33</v>
      </c>
      <c r="U402" s="5">
        <f>datos_chargeback_2001_1!$V402/100</f>
        <v>0</v>
      </c>
      <c r="V402" s="6">
        <v>0</v>
      </c>
      <c r="W402" s="5">
        <f>datos_chargeback_2001_1!$X402/100</f>
        <v>0</v>
      </c>
      <c r="X402" s="6">
        <v>0</v>
      </c>
      <c r="Y402" s="5">
        <f>datos_chargeback_2001_1!$Z402/100</f>
        <v>229.38</v>
      </c>
      <c r="Z402" s="6">
        <v>22938</v>
      </c>
      <c r="AA402" s="6" t="s">
        <v>1388</v>
      </c>
      <c r="AB402" s="6" t="s">
        <v>48</v>
      </c>
      <c r="AC402" s="8">
        <v>44927</v>
      </c>
      <c r="AD402" s="5">
        <f>datos_chargeback_2001_1!$AE402/100</f>
        <v>657.01</v>
      </c>
      <c r="AE402" s="6">
        <v>65701</v>
      </c>
      <c r="AF402" s="6" t="s">
        <v>50</v>
      </c>
    </row>
    <row r="403" spans="1:32" x14ac:dyDescent="0.3">
      <c r="A403" s="34" t="s">
        <v>1390</v>
      </c>
      <c r="B403" s="3">
        <v>44928</v>
      </c>
      <c r="C403" s="3" t="str">
        <f>TEXT(Tabla10[[#This Row],[Fecha de transacción]],"DDDD")</f>
        <v>lunes</v>
      </c>
      <c r="D403" s="3">
        <v>45012</v>
      </c>
      <c r="E403" s="4">
        <f>datos_chargeback_2001_1!$D403-datos_chargeback_2001_1!$B403</f>
        <v>84</v>
      </c>
      <c r="F403" s="5">
        <f>datos_chargeback_2001_1!$G403/100</f>
        <v>897.15</v>
      </c>
      <c r="G403" s="6">
        <v>89715</v>
      </c>
      <c r="H403" s="5">
        <f t="shared" si="6"/>
        <v>0</v>
      </c>
      <c r="I403" s="5">
        <v>0</v>
      </c>
      <c r="J403" s="6" t="s">
        <v>38</v>
      </c>
      <c r="K403" s="6" t="s">
        <v>25</v>
      </c>
      <c r="L403" s="6" t="s">
        <v>74</v>
      </c>
      <c r="M403" s="6" t="s">
        <v>85</v>
      </c>
      <c r="N403" s="6" t="s">
        <v>28</v>
      </c>
      <c r="O403" s="6" t="s">
        <v>36</v>
      </c>
      <c r="P403" s="6" t="s">
        <v>30</v>
      </c>
      <c r="Q403" s="6" t="s">
        <v>31</v>
      </c>
      <c r="R403" s="6">
        <v>89715</v>
      </c>
      <c r="S403" s="6" t="s">
        <v>874</v>
      </c>
      <c r="T403" s="6" t="s">
        <v>33</v>
      </c>
      <c r="U403" s="5">
        <f>datos_chargeback_2001_1!$V403/100</f>
        <v>0</v>
      </c>
      <c r="V403" s="6">
        <v>0</v>
      </c>
      <c r="W403" s="5">
        <f>datos_chargeback_2001_1!$X403/100</f>
        <v>0</v>
      </c>
      <c r="X403" s="6">
        <v>0</v>
      </c>
      <c r="Y403" s="5">
        <f>datos_chargeback_2001_1!$Z403/100</f>
        <v>897.15</v>
      </c>
      <c r="Z403" s="6">
        <v>89715</v>
      </c>
      <c r="AA403" s="6" t="s">
        <v>1391</v>
      </c>
      <c r="AB403" s="6" t="s">
        <v>35</v>
      </c>
      <c r="AC403" s="7" t="s">
        <v>35</v>
      </c>
      <c r="AD403" s="5">
        <f>datos_chargeback_2001_1!$AE403/100</f>
        <v>0</v>
      </c>
      <c r="AE403" s="6">
        <v>0</v>
      </c>
      <c r="AF403" s="6" t="s">
        <v>29</v>
      </c>
    </row>
    <row r="404" spans="1:32" x14ac:dyDescent="0.3">
      <c r="A404" s="35" t="s">
        <v>1392</v>
      </c>
      <c r="B404" s="9">
        <v>44929</v>
      </c>
      <c r="C404" s="9" t="str">
        <f>TEXT(Tabla10[[#This Row],[Fecha de transacción]],"DDDD")</f>
        <v>martes</v>
      </c>
      <c r="D404" s="9">
        <v>45008</v>
      </c>
      <c r="E404" s="10">
        <f>datos_chargeback_2001_1!$D404-datos_chargeback_2001_1!$B404</f>
        <v>79</v>
      </c>
      <c r="F404" s="11">
        <f>datos_chargeback_2001_1!$G404/100</f>
        <v>49.08</v>
      </c>
      <c r="G404" s="12">
        <v>4908</v>
      </c>
      <c r="H404" s="11">
        <f t="shared" si="6"/>
        <v>0</v>
      </c>
      <c r="I404" s="11">
        <v>0.92</v>
      </c>
      <c r="J404" s="12" t="s">
        <v>24</v>
      </c>
      <c r="K404" s="12" t="s">
        <v>25</v>
      </c>
      <c r="L404" s="12" t="s">
        <v>109</v>
      </c>
      <c r="M404" s="12" t="s">
        <v>93</v>
      </c>
      <c r="N404" s="12" t="s">
        <v>42</v>
      </c>
      <c r="O404" s="12" t="s">
        <v>64</v>
      </c>
      <c r="P404" s="12" t="s">
        <v>54</v>
      </c>
      <c r="Q404" s="12" t="s">
        <v>31</v>
      </c>
      <c r="R404" s="12">
        <v>49080</v>
      </c>
      <c r="S404" s="12" t="s">
        <v>1393</v>
      </c>
      <c r="T404" s="12" t="s">
        <v>116</v>
      </c>
      <c r="U404" s="11">
        <f>datos_chargeback_2001_1!$V404/100</f>
        <v>490.8</v>
      </c>
      <c r="V404" s="12">
        <v>49080</v>
      </c>
      <c r="W404" s="11">
        <f>datos_chargeback_2001_1!$X404/100</f>
        <v>0</v>
      </c>
      <c r="X404" s="12">
        <v>0</v>
      </c>
      <c r="Y404" s="11">
        <f>datos_chargeback_2001_1!$Z404/100</f>
        <v>0</v>
      </c>
      <c r="Z404" s="12">
        <v>0</v>
      </c>
      <c r="AA404" s="12" t="s">
        <v>1394</v>
      </c>
      <c r="AB404" s="12" t="s">
        <v>35</v>
      </c>
      <c r="AC404" s="13" t="s">
        <v>35</v>
      </c>
      <c r="AD404" s="11">
        <f>datos_chargeback_2001_1!$AE404/100</f>
        <v>0</v>
      </c>
      <c r="AE404" s="12">
        <v>0</v>
      </c>
      <c r="AF404" s="12" t="s">
        <v>64</v>
      </c>
    </row>
    <row r="405" spans="1:32" x14ac:dyDescent="0.3">
      <c r="A405" s="36" t="s">
        <v>1395</v>
      </c>
      <c r="B405" s="14">
        <v>44930</v>
      </c>
      <c r="C405" s="14" t="str">
        <f>TEXT(Tabla10[[#This Row],[Fecha de transacción]],"DDDD")</f>
        <v>miércoles</v>
      </c>
      <c r="D405" s="14">
        <v>44997</v>
      </c>
      <c r="E405" s="15">
        <f>datos_chargeback_2001_1!$D405-datos_chargeback_2001_1!$B405</f>
        <v>67</v>
      </c>
      <c r="F405" s="16">
        <f>datos_chargeback_2001_1!$G405/100</f>
        <v>482.83</v>
      </c>
      <c r="G405" s="17">
        <v>48283</v>
      </c>
      <c r="H405" s="16">
        <f t="shared" si="6"/>
        <v>0</v>
      </c>
      <c r="I405" s="16">
        <v>1.26</v>
      </c>
      <c r="J405" s="17" t="s">
        <v>24</v>
      </c>
      <c r="K405" s="17" t="s">
        <v>25</v>
      </c>
      <c r="L405" s="17" t="s">
        <v>80</v>
      </c>
      <c r="M405" s="17" t="s">
        <v>52</v>
      </c>
      <c r="N405" s="17" t="s">
        <v>42</v>
      </c>
      <c r="O405" s="17" t="s">
        <v>64</v>
      </c>
      <c r="P405" s="17" t="s">
        <v>54</v>
      </c>
      <c r="Q405" s="17" t="s">
        <v>31</v>
      </c>
      <c r="R405" s="17">
        <v>48283</v>
      </c>
      <c r="S405" s="17" t="s">
        <v>1396</v>
      </c>
      <c r="T405" s="17" t="s">
        <v>116</v>
      </c>
      <c r="U405" s="16">
        <f>datos_chargeback_2001_1!$V405/100</f>
        <v>482.83</v>
      </c>
      <c r="V405" s="17">
        <v>48283</v>
      </c>
      <c r="W405" s="16">
        <f>datos_chargeback_2001_1!$X405/100</f>
        <v>0</v>
      </c>
      <c r="X405" s="17">
        <v>0</v>
      </c>
      <c r="Y405" s="16">
        <f>datos_chargeback_2001_1!$Z405/100</f>
        <v>0</v>
      </c>
      <c r="Z405" s="17">
        <v>0</v>
      </c>
      <c r="AA405" s="17" t="s">
        <v>1397</v>
      </c>
      <c r="AB405" s="17" t="s">
        <v>35</v>
      </c>
      <c r="AC405" s="20" t="s">
        <v>35</v>
      </c>
      <c r="AD405" s="16">
        <f>datos_chargeback_2001_1!$AE405/100</f>
        <v>0</v>
      </c>
      <c r="AE405" s="17">
        <v>0</v>
      </c>
      <c r="AF405" s="17" t="s">
        <v>36</v>
      </c>
    </row>
    <row r="406" spans="1:32" x14ac:dyDescent="0.3">
      <c r="A406" s="35" t="s">
        <v>1398</v>
      </c>
      <c r="B406" s="9">
        <v>44931</v>
      </c>
      <c r="C406" s="9" t="str">
        <f>TEXT(Tabla10[[#This Row],[Fecha de transacción]],"DDDD")</f>
        <v>jueves</v>
      </c>
      <c r="D406" s="9">
        <v>44999</v>
      </c>
      <c r="E406" s="10">
        <f>datos_chargeback_2001_1!$D406-datos_chargeback_2001_1!$B406</f>
        <v>68</v>
      </c>
      <c r="F406" s="11">
        <f>datos_chargeback_2001_1!$G406/100</f>
        <v>152.94999999999999</v>
      </c>
      <c r="G406" s="12">
        <v>15295</v>
      </c>
      <c r="H406" s="11">
        <f t="shared" si="6"/>
        <v>0</v>
      </c>
      <c r="I406" s="11">
        <v>0</v>
      </c>
      <c r="J406" s="12" t="s">
        <v>38</v>
      </c>
      <c r="K406" s="12" t="s">
        <v>25</v>
      </c>
      <c r="L406" s="12" t="s">
        <v>74</v>
      </c>
      <c r="M406" s="12" t="s">
        <v>27</v>
      </c>
      <c r="N406" s="12" t="s">
        <v>42</v>
      </c>
      <c r="O406" s="12" t="s">
        <v>114</v>
      </c>
      <c r="P406" s="12" t="s">
        <v>30</v>
      </c>
      <c r="Q406" s="12" t="s">
        <v>75</v>
      </c>
      <c r="R406" s="12">
        <v>15295</v>
      </c>
      <c r="S406" s="12" t="s">
        <v>1399</v>
      </c>
      <c r="T406" s="12" t="s">
        <v>116</v>
      </c>
      <c r="U406" s="11">
        <f>datos_chargeback_2001_1!$V406/100</f>
        <v>152.94999999999999</v>
      </c>
      <c r="V406" s="12">
        <v>15295</v>
      </c>
      <c r="W406" s="11">
        <f>datos_chargeback_2001_1!$X406/100</f>
        <v>0</v>
      </c>
      <c r="X406" s="12">
        <v>0</v>
      </c>
      <c r="Y406" s="11">
        <f>datos_chargeback_2001_1!$Z406/100</f>
        <v>0</v>
      </c>
      <c r="Z406" s="12">
        <v>0</v>
      </c>
      <c r="AA406" s="12" t="s">
        <v>1400</v>
      </c>
      <c r="AB406" s="12" t="s">
        <v>35</v>
      </c>
      <c r="AC406" s="13" t="s">
        <v>35</v>
      </c>
      <c r="AD406" s="11">
        <f>datos_chargeback_2001_1!$AE406/100</f>
        <v>0</v>
      </c>
      <c r="AE406" s="12">
        <v>0</v>
      </c>
      <c r="AF406" s="12" t="s">
        <v>29</v>
      </c>
    </row>
    <row r="407" spans="1:32" x14ac:dyDescent="0.3">
      <c r="A407" s="34" t="s">
        <v>1401</v>
      </c>
      <c r="B407" s="3">
        <v>44932</v>
      </c>
      <c r="C407" s="3" t="str">
        <f>TEXT(Tabla10[[#This Row],[Fecha de transacción]],"DDDD")</f>
        <v>viernes</v>
      </c>
      <c r="D407" s="3">
        <v>44999</v>
      </c>
      <c r="E407" s="4">
        <f>datos_chargeback_2001_1!$D407-datos_chargeback_2001_1!$B407</f>
        <v>67</v>
      </c>
      <c r="F407" s="5">
        <f>datos_chargeback_2001_1!$G407/100</f>
        <v>829.85</v>
      </c>
      <c r="G407" s="6">
        <v>82985</v>
      </c>
      <c r="H407" s="5">
        <f t="shared" si="6"/>
        <v>0</v>
      </c>
      <c r="I407" s="5">
        <v>0</v>
      </c>
      <c r="J407" s="6" t="s">
        <v>24</v>
      </c>
      <c r="K407" s="6" t="s">
        <v>25</v>
      </c>
      <c r="L407" s="6" t="s">
        <v>26</v>
      </c>
      <c r="M407" s="6" t="s">
        <v>93</v>
      </c>
      <c r="N407" s="6" t="s">
        <v>42</v>
      </c>
      <c r="O407" s="6" t="s">
        <v>64</v>
      </c>
      <c r="P407" s="6" t="s">
        <v>54</v>
      </c>
      <c r="Q407" s="6" t="s">
        <v>31</v>
      </c>
      <c r="R407" s="6">
        <v>82985</v>
      </c>
      <c r="S407" s="6" t="s">
        <v>359</v>
      </c>
      <c r="T407" s="6" t="s">
        <v>46</v>
      </c>
      <c r="U407" s="5">
        <f>datos_chargeback_2001_1!$V407/100</f>
        <v>829.85</v>
      </c>
      <c r="V407" s="6">
        <v>82985</v>
      </c>
      <c r="W407" s="5">
        <f>datos_chargeback_2001_1!$X407/100</f>
        <v>0</v>
      </c>
      <c r="X407" s="6">
        <v>0</v>
      </c>
      <c r="Y407" s="5">
        <f>datos_chargeback_2001_1!$Z407/100</f>
        <v>0</v>
      </c>
      <c r="Z407" s="6">
        <v>0</v>
      </c>
      <c r="AA407" s="6" t="s">
        <v>1402</v>
      </c>
      <c r="AB407" s="6" t="s">
        <v>48</v>
      </c>
      <c r="AC407" s="8">
        <v>44932</v>
      </c>
      <c r="AD407" s="5">
        <f>datos_chargeback_2001_1!$AE407/100</f>
        <v>568.01</v>
      </c>
      <c r="AE407" s="6">
        <v>56801</v>
      </c>
      <c r="AF407" s="6" t="s">
        <v>64</v>
      </c>
    </row>
    <row r="408" spans="1:32" x14ac:dyDescent="0.3">
      <c r="A408" s="35" t="s">
        <v>1403</v>
      </c>
      <c r="B408" s="9">
        <v>44933</v>
      </c>
      <c r="C408" s="9" t="str">
        <f>TEXT(Tabla10[[#This Row],[Fecha de transacción]],"DDDD")</f>
        <v>sábado</v>
      </c>
      <c r="D408" s="9">
        <v>45015</v>
      </c>
      <c r="E408" s="10">
        <f>datos_chargeback_2001_1!$D408-datos_chargeback_2001_1!$B408</f>
        <v>82</v>
      </c>
      <c r="F408" s="11">
        <f>datos_chargeback_2001_1!$G408/100</f>
        <v>31.3</v>
      </c>
      <c r="G408" s="12">
        <v>3130</v>
      </c>
      <c r="H408" s="11">
        <f t="shared" si="6"/>
        <v>0</v>
      </c>
      <c r="I408" s="11">
        <v>0</v>
      </c>
      <c r="J408" s="12" t="s">
        <v>38</v>
      </c>
      <c r="K408" s="12" t="s">
        <v>25</v>
      </c>
      <c r="L408" s="12" t="s">
        <v>74</v>
      </c>
      <c r="M408" s="12" t="s">
        <v>59</v>
      </c>
      <c r="N408" s="12" t="s">
        <v>42</v>
      </c>
      <c r="O408" s="12" t="s">
        <v>114</v>
      </c>
      <c r="P408" s="12" t="s">
        <v>30</v>
      </c>
      <c r="Q408" s="12" t="s">
        <v>55</v>
      </c>
      <c r="R408" s="12">
        <v>31300</v>
      </c>
      <c r="S408" s="12" t="s">
        <v>710</v>
      </c>
      <c r="T408" s="12" t="s">
        <v>46</v>
      </c>
      <c r="U408" s="11">
        <f>datos_chargeback_2001_1!$V408/100</f>
        <v>313</v>
      </c>
      <c r="V408" s="12">
        <v>31300</v>
      </c>
      <c r="W408" s="11">
        <f>datos_chargeback_2001_1!$X408/100</f>
        <v>0</v>
      </c>
      <c r="X408" s="12">
        <v>0</v>
      </c>
      <c r="Y408" s="11">
        <f>datos_chargeback_2001_1!$Z408/100</f>
        <v>0</v>
      </c>
      <c r="Z408" s="12">
        <v>0</v>
      </c>
      <c r="AA408" s="12" t="s">
        <v>1404</v>
      </c>
      <c r="AB408" s="12" t="s">
        <v>48</v>
      </c>
      <c r="AC408" s="19">
        <v>44933</v>
      </c>
      <c r="AD408" s="11">
        <f>datos_chargeback_2001_1!$AE408/100</f>
        <v>672.48</v>
      </c>
      <c r="AE408" s="12">
        <v>67248</v>
      </c>
      <c r="AF408" s="12" t="s">
        <v>64</v>
      </c>
    </row>
    <row r="409" spans="1:32" x14ac:dyDescent="0.3">
      <c r="A409" s="34" t="s">
        <v>1405</v>
      </c>
      <c r="B409" s="3">
        <v>44934</v>
      </c>
      <c r="C409" s="3" t="str">
        <f>TEXT(Tabla10[[#This Row],[Fecha de transacción]],"DDDD")</f>
        <v>domingo</v>
      </c>
      <c r="D409" s="3">
        <v>45024</v>
      </c>
      <c r="E409" s="4">
        <f>datos_chargeback_2001_1!$D409-datos_chargeback_2001_1!$B409</f>
        <v>90</v>
      </c>
      <c r="F409" s="5">
        <f>datos_chargeback_2001_1!$G409/100</f>
        <v>281.29000000000002</v>
      </c>
      <c r="G409" s="6">
        <v>28129</v>
      </c>
      <c r="H409" s="5">
        <f t="shared" si="6"/>
        <v>0</v>
      </c>
      <c r="I409" s="5">
        <v>0.96</v>
      </c>
      <c r="J409" s="6" t="s">
        <v>38</v>
      </c>
      <c r="K409" s="6" t="s">
        <v>25</v>
      </c>
      <c r="L409" s="6" t="s">
        <v>74</v>
      </c>
      <c r="M409" s="6" t="s">
        <v>85</v>
      </c>
      <c r="N409" s="6" t="s">
        <v>42</v>
      </c>
      <c r="O409" s="6" t="s">
        <v>50</v>
      </c>
      <c r="P409" s="6" t="s">
        <v>30</v>
      </c>
      <c r="Q409" s="6" t="s">
        <v>75</v>
      </c>
      <c r="R409" s="6">
        <v>28129</v>
      </c>
      <c r="S409" s="6" t="s">
        <v>1406</v>
      </c>
      <c r="T409" s="6" t="s">
        <v>116</v>
      </c>
      <c r="U409" s="5">
        <f>datos_chargeback_2001_1!$V409/100</f>
        <v>281.29000000000002</v>
      </c>
      <c r="V409" s="6">
        <v>28129</v>
      </c>
      <c r="W409" s="5">
        <f>datos_chargeback_2001_1!$X409/100</f>
        <v>0</v>
      </c>
      <c r="X409" s="6">
        <v>0</v>
      </c>
      <c r="Y409" s="5">
        <f>datos_chargeback_2001_1!$Z409/100</f>
        <v>0</v>
      </c>
      <c r="Z409" s="6">
        <v>0</v>
      </c>
      <c r="AA409" s="6" t="s">
        <v>1407</v>
      </c>
      <c r="AB409" s="6" t="s">
        <v>35</v>
      </c>
      <c r="AC409" s="7" t="s">
        <v>35</v>
      </c>
      <c r="AD409" s="5">
        <f>datos_chargeback_2001_1!$AE409/100</f>
        <v>0</v>
      </c>
      <c r="AE409" s="6">
        <v>0</v>
      </c>
      <c r="AF409" s="6" t="s">
        <v>53</v>
      </c>
    </row>
    <row r="410" spans="1:32" x14ac:dyDescent="0.3">
      <c r="A410" s="34" t="s">
        <v>1408</v>
      </c>
      <c r="B410" s="3">
        <v>44935</v>
      </c>
      <c r="C410" s="3" t="str">
        <f>TEXT(Tabla10[[#This Row],[Fecha de transacción]],"DDDD")</f>
        <v>lunes</v>
      </c>
      <c r="D410" s="3">
        <v>45023</v>
      </c>
      <c r="E410" s="4">
        <f>datos_chargeback_2001_1!$D410-datos_chargeback_2001_1!$B410</f>
        <v>88</v>
      </c>
      <c r="F410" s="5">
        <f>datos_chargeback_2001_1!$G410/100</f>
        <v>686.87</v>
      </c>
      <c r="G410" s="6">
        <v>68687</v>
      </c>
      <c r="H410" s="5">
        <f t="shared" si="6"/>
        <v>0</v>
      </c>
      <c r="I410" s="5">
        <v>0</v>
      </c>
      <c r="J410" s="6" t="s">
        <v>24</v>
      </c>
      <c r="K410" s="6" t="s">
        <v>25</v>
      </c>
      <c r="L410" s="6" t="s">
        <v>40</v>
      </c>
      <c r="M410" s="6" t="s">
        <v>85</v>
      </c>
      <c r="N410" s="6" t="s">
        <v>42</v>
      </c>
      <c r="O410" s="6" t="s">
        <v>29</v>
      </c>
      <c r="P410" s="6" t="s">
        <v>54</v>
      </c>
      <c r="Q410" s="6" t="s">
        <v>44</v>
      </c>
      <c r="R410" s="6">
        <v>68687</v>
      </c>
      <c r="S410" s="6" t="s">
        <v>1409</v>
      </c>
      <c r="T410" s="6" t="s">
        <v>46</v>
      </c>
      <c r="U410" s="5">
        <f>datos_chargeback_2001_1!$V410/100</f>
        <v>686.87</v>
      </c>
      <c r="V410" s="6">
        <v>68687</v>
      </c>
      <c r="W410" s="5">
        <f>datos_chargeback_2001_1!$X410/100</f>
        <v>0</v>
      </c>
      <c r="X410" s="6">
        <v>0</v>
      </c>
      <c r="Y410" s="5">
        <f>datos_chargeback_2001_1!$Z410/100</f>
        <v>0</v>
      </c>
      <c r="Z410" s="6">
        <v>0</v>
      </c>
      <c r="AA410" s="6" t="s">
        <v>1410</v>
      </c>
      <c r="AB410" s="6" t="s">
        <v>48</v>
      </c>
      <c r="AC410" s="8">
        <v>44935</v>
      </c>
      <c r="AD410" s="5">
        <f>datos_chargeback_2001_1!$AE410/100</f>
        <v>578.11</v>
      </c>
      <c r="AE410" s="6">
        <v>57811</v>
      </c>
      <c r="AF410" s="6" t="s">
        <v>29</v>
      </c>
    </row>
    <row r="411" spans="1:32" x14ac:dyDescent="0.3">
      <c r="A411" s="36" t="s">
        <v>1411</v>
      </c>
      <c r="B411" s="14">
        <v>44936</v>
      </c>
      <c r="C411" s="14" t="str">
        <f>TEXT(Tabla10[[#This Row],[Fecha de transacción]],"DDDD")</f>
        <v>martes</v>
      </c>
      <c r="D411" s="14">
        <v>45026</v>
      </c>
      <c r="E411" s="15">
        <f>datos_chargeback_2001_1!$D411-datos_chargeback_2001_1!$B411</f>
        <v>90</v>
      </c>
      <c r="F411" s="16">
        <f>datos_chargeback_2001_1!$G411/100</f>
        <v>526.82000000000005</v>
      </c>
      <c r="G411" s="17">
        <v>52682</v>
      </c>
      <c r="H411" s="16">
        <f t="shared" si="6"/>
        <v>0</v>
      </c>
      <c r="I411" s="16">
        <v>0</v>
      </c>
      <c r="J411" s="17" t="s">
        <v>24</v>
      </c>
      <c r="K411" s="17" t="s">
        <v>25</v>
      </c>
      <c r="L411" s="17" t="s">
        <v>74</v>
      </c>
      <c r="M411" s="17" t="s">
        <v>52</v>
      </c>
      <c r="N411" s="17" t="s">
        <v>42</v>
      </c>
      <c r="O411" s="17" t="s">
        <v>70</v>
      </c>
      <c r="P411" s="17" t="s">
        <v>30</v>
      </c>
      <c r="Q411" s="17" t="s">
        <v>66</v>
      </c>
      <c r="R411" s="17">
        <v>52682</v>
      </c>
      <c r="S411" s="17" t="s">
        <v>1412</v>
      </c>
      <c r="T411" s="17" t="s">
        <v>116</v>
      </c>
      <c r="U411" s="16">
        <f>datos_chargeback_2001_1!$V411/100</f>
        <v>526.82000000000005</v>
      </c>
      <c r="V411" s="17">
        <v>52682</v>
      </c>
      <c r="W411" s="16">
        <f>datos_chargeback_2001_1!$X411/100</f>
        <v>0</v>
      </c>
      <c r="X411" s="17">
        <v>0</v>
      </c>
      <c r="Y411" s="16">
        <f>datos_chargeback_2001_1!$Z411/100</f>
        <v>0</v>
      </c>
      <c r="Z411" s="17">
        <v>0</v>
      </c>
      <c r="AA411" s="17" t="s">
        <v>1413</v>
      </c>
      <c r="AB411" s="17" t="s">
        <v>48</v>
      </c>
      <c r="AC411" s="18">
        <v>44936</v>
      </c>
      <c r="AD411" s="16">
        <f>datos_chargeback_2001_1!$AE411/100</f>
        <v>44.64</v>
      </c>
      <c r="AE411" s="17">
        <v>4464</v>
      </c>
      <c r="AF411" s="17" t="s">
        <v>64</v>
      </c>
    </row>
    <row r="412" spans="1:32" x14ac:dyDescent="0.3">
      <c r="A412" s="34" t="s">
        <v>1414</v>
      </c>
      <c r="B412" s="3">
        <v>44937</v>
      </c>
      <c r="C412" s="3" t="str">
        <f>TEXT(Tabla10[[#This Row],[Fecha de transacción]],"DDDD")</f>
        <v>miércoles</v>
      </c>
      <c r="D412" s="3">
        <v>45016</v>
      </c>
      <c r="E412" s="4">
        <f>datos_chargeback_2001_1!$D412-datos_chargeback_2001_1!$B412</f>
        <v>79</v>
      </c>
      <c r="F412" s="5">
        <f>datos_chargeback_2001_1!$G412/100</f>
        <v>19.059999999999999</v>
      </c>
      <c r="G412" s="6">
        <v>1906</v>
      </c>
      <c r="H412" s="5">
        <f t="shared" si="6"/>
        <v>0</v>
      </c>
      <c r="I412" s="5">
        <v>0</v>
      </c>
      <c r="J412" s="6" t="s">
        <v>24</v>
      </c>
      <c r="K412" s="6" t="s">
        <v>25</v>
      </c>
      <c r="L412" s="6" t="s">
        <v>109</v>
      </c>
      <c r="M412" s="6" t="s">
        <v>93</v>
      </c>
      <c r="N412" s="6" t="s">
        <v>42</v>
      </c>
      <c r="O412" s="6" t="s">
        <v>64</v>
      </c>
      <c r="P412" s="6" t="s">
        <v>54</v>
      </c>
      <c r="Q412" s="6" t="s">
        <v>55</v>
      </c>
      <c r="R412" s="6">
        <v>1906</v>
      </c>
      <c r="S412" s="6" t="s">
        <v>1371</v>
      </c>
      <c r="T412" s="6" t="s">
        <v>116</v>
      </c>
      <c r="U412" s="5">
        <f>datos_chargeback_2001_1!$V412/100</f>
        <v>19.059999999999999</v>
      </c>
      <c r="V412" s="6">
        <v>1906</v>
      </c>
      <c r="W412" s="5">
        <f>datos_chargeback_2001_1!$X412/100</f>
        <v>0</v>
      </c>
      <c r="X412" s="6">
        <v>0</v>
      </c>
      <c r="Y412" s="5">
        <f>datos_chargeback_2001_1!$Z412/100</f>
        <v>0</v>
      </c>
      <c r="Z412" s="6">
        <v>0</v>
      </c>
      <c r="AA412" s="6" t="s">
        <v>1415</v>
      </c>
      <c r="AB412" s="6" t="s">
        <v>35</v>
      </c>
      <c r="AC412" s="7" t="s">
        <v>35</v>
      </c>
      <c r="AD412" s="5">
        <f>datos_chargeback_2001_1!$AE412/100</f>
        <v>0</v>
      </c>
      <c r="AE412" s="6">
        <v>0</v>
      </c>
      <c r="AF412" s="6" t="s">
        <v>43</v>
      </c>
    </row>
    <row r="413" spans="1:32" x14ac:dyDescent="0.3">
      <c r="A413" s="36" t="s">
        <v>1416</v>
      </c>
      <c r="B413" s="14">
        <v>44938</v>
      </c>
      <c r="C413" s="14" t="str">
        <f>TEXT(Tabla10[[#This Row],[Fecha de transacción]],"DDDD")</f>
        <v>jueves</v>
      </c>
      <c r="D413" s="14">
        <v>45005</v>
      </c>
      <c r="E413" s="15">
        <f>datos_chargeback_2001_1!$D413-datos_chargeback_2001_1!$B413</f>
        <v>67</v>
      </c>
      <c r="F413" s="16">
        <f>datos_chargeback_2001_1!$G413/100</f>
        <v>12.01</v>
      </c>
      <c r="G413" s="17">
        <v>1201</v>
      </c>
      <c r="H413" s="16">
        <f t="shared" si="6"/>
        <v>0</v>
      </c>
      <c r="I413" s="16">
        <v>0</v>
      </c>
      <c r="J413" s="17" t="s">
        <v>38</v>
      </c>
      <c r="K413" s="17" t="s">
        <v>25</v>
      </c>
      <c r="L413" s="17" t="s">
        <v>26</v>
      </c>
      <c r="M413" s="17" t="s">
        <v>93</v>
      </c>
      <c r="N413" s="17" t="s">
        <v>42</v>
      </c>
      <c r="O413" s="17" t="s">
        <v>114</v>
      </c>
      <c r="P413" s="17" t="s">
        <v>54</v>
      </c>
      <c r="Q413" s="17" t="s">
        <v>66</v>
      </c>
      <c r="R413" s="17">
        <v>12010</v>
      </c>
      <c r="S413" s="17" t="s">
        <v>268</v>
      </c>
      <c r="T413" s="17" t="s">
        <v>46</v>
      </c>
      <c r="U413" s="16">
        <f>datos_chargeback_2001_1!$V413/100</f>
        <v>120.1</v>
      </c>
      <c r="V413" s="17">
        <v>12010</v>
      </c>
      <c r="W413" s="16">
        <f>datos_chargeback_2001_1!$X413/100</f>
        <v>0</v>
      </c>
      <c r="X413" s="17">
        <v>0</v>
      </c>
      <c r="Y413" s="16">
        <f>datos_chargeback_2001_1!$Z413/100</f>
        <v>0</v>
      </c>
      <c r="Z413" s="17">
        <v>0</v>
      </c>
      <c r="AA413" s="17" t="s">
        <v>1417</v>
      </c>
      <c r="AB413" s="17" t="s">
        <v>48</v>
      </c>
      <c r="AC413" s="18">
        <v>44938</v>
      </c>
      <c r="AD413" s="16">
        <f>datos_chargeback_2001_1!$AE413/100</f>
        <v>478.15</v>
      </c>
      <c r="AE413" s="17">
        <v>47815</v>
      </c>
      <c r="AF413" s="17" t="s">
        <v>29</v>
      </c>
    </row>
    <row r="414" spans="1:32" x14ac:dyDescent="0.3">
      <c r="A414" s="34" t="s">
        <v>1418</v>
      </c>
      <c r="B414" s="3">
        <v>44939</v>
      </c>
      <c r="C414" s="3" t="str">
        <f>TEXT(Tabla10[[#This Row],[Fecha de transacción]],"DDDD")</f>
        <v>viernes</v>
      </c>
      <c r="D414" s="3">
        <v>45007</v>
      </c>
      <c r="E414" s="4">
        <f>datos_chargeback_2001_1!$D414-datos_chargeback_2001_1!$B414</f>
        <v>68</v>
      </c>
      <c r="F414" s="5">
        <f>datos_chargeback_2001_1!$G414/100</f>
        <v>42.44</v>
      </c>
      <c r="G414" s="6">
        <v>4244</v>
      </c>
      <c r="H414" s="5">
        <f t="shared" si="6"/>
        <v>0</v>
      </c>
      <c r="I414" s="5">
        <v>0</v>
      </c>
      <c r="J414" s="6" t="s">
        <v>24</v>
      </c>
      <c r="K414" s="6" t="s">
        <v>25</v>
      </c>
      <c r="L414" s="6" t="s">
        <v>26</v>
      </c>
      <c r="M414" s="6" t="s">
        <v>85</v>
      </c>
      <c r="N414" s="6" t="s">
        <v>42</v>
      </c>
      <c r="O414" s="6" t="s">
        <v>50</v>
      </c>
      <c r="P414" s="6" t="s">
        <v>30</v>
      </c>
      <c r="Q414" s="6" t="s">
        <v>44</v>
      </c>
      <c r="R414" s="6">
        <v>42440</v>
      </c>
      <c r="S414" s="6" t="s">
        <v>1419</v>
      </c>
      <c r="T414" s="6" t="s">
        <v>116</v>
      </c>
      <c r="U414" s="5">
        <f>datos_chargeback_2001_1!$V414/100</f>
        <v>424.4</v>
      </c>
      <c r="V414" s="6">
        <v>42440</v>
      </c>
      <c r="W414" s="5">
        <f>datos_chargeback_2001_1!$X414/100</f>
        <v>0</v>
      </c>
      <c r="X414" s="6">
        <v>0</v>
      </c>
      <c r="Y414" s="5">
        <f>datos_chargeback_2001_1!$Z414/100</f>
        <v>0</v>
      </c>
      <c r="Z414" s="6">
        <v>0</v>
      </c>
      <c r="AA414" s="6" t="s">
        <v>1420</v>
      </c>
      <c r="AB414" s="6" t="s">
        <v>35</v>
      </c>
      <c r="AC414" s="7" t="s">
        <v>35</v>
      </c>
      <c r="AD414" s="5">
        <f>datos_chargeback_2001_1!$AE414/100</f>
        <v>0</v>
      </c>
      <c r="AE414" s="6">
        <v>0</v>
      </c>
      <c r="AF414" s="6" t="s">
        <v>36</v>
      </c>
    </row>
    <row r="415" spans="1:32" x14ac:dyDescent="0.3">
      <c r="A415" s="36" t="s">
        <v>1421</v>
      </c>
      <c r="B415" s="14">
        <v>44940</v>
      </c>
      <c r="C415" s="14" t="str">
        <f>TEXT(Tabla10[[#This Row],[Fecha de transacción]],"DDDD")</f>
        <v>sábado</v>
      </c>
      <c r="D415" s="14">
        <v>45027</v>
      </c>
      <c r="E415" s="15">
        <f>datos_chargeback_2001_1!$D415-datos_chargeback_2001_1!$B415</f>
        <v>87</v>
      </c>
      <c r="F415" s="16">
        <f>datos_chargeback_2001_1!$G415/100</f>
        <v>410.73</v>
      </c>
      <c r="G415" s="17">
        <v>41073</v>
      </c>
      <c r="H415" s="16">
        <f t="shared" si="6"/>
        <v>0</v>
      </c>
      <c r="I415" s="16">
        <v>1.24</v>
      </c>
      <c r="J415" s="17" t="s">
        <v>38</v>
      </c>
      <c r="K415" s="17" t="s">
        <v>25</v>
      </c>
      <c r="L415" s="17" t="s">
        <v>80</v>
      </c>
      <c r="M415" s="17" t="s">
        <v>93</v>
      </c>
      <c r="N415" s="17" t="s">
        <v>42</v>
      </c>
      <c r="O415" s="17" t="s">
        <v>53</v>
      </c>
      <c r="P415" s="17" t="s">
        <v>54</v>
      </c>
      <c r="Q415" s="17" t="s">
        <v>55</v>
      </c>
      <c r="R415" s="17">
        <v>41073</v>
      </c>
      <c r="S415" s="17" t="s">
        <v>1422</v>
      </c>
      <c r="T415" s="17" t="s">
        <v>116</v>
      </c>
      <c r="U415" s="16">
        <f>datos_chargeback_2001_1!$V415/100</f>
        <v>410.73</v>
      </c>
      <c r="V415" s="17">
        <v>41073</v>
      </c>
      <c r="W415" s="16">
        <f>datos_chargeback_2001_1!$X415/100</f>
        <v>0</v>
      </c>
      <c r="X415" s="17">
        <v>0</v>
      </c>
      <c r="Y415" s="16">
        <f>datos_chargeback_2001_1!$Z415/100</f>
        <v>0</v>
      </c>
      <c r="Z415" s="17">
        <v>0</v>
      </c>
      <c r="AA415" s="17" t="s">
        <v>1423</v>
      </c>
      <c r="AB415" s="17" t="s">
        <v>35</v>
      </c>
      <c r="AC415" s="20" t="s">
        <v>35</v>
      </c>
      <c r="AD415" s="16">
        <f>datos_chargeback_2001_1!$AE415/100</f>
        <v>0</v>
      </c>
      <c r="AE415" s="17">
        <v>0</v>
      </c>
      <c r="AF415" s="17" t="s">
        <v>43</v>
      </c>
    </row>
    <row r="416" spans="1:32" x14ac:dyDescent="0.3">
      <c r="A416" s="34" t="s">
        <v>1424</v>
      </c>
      <c r="B416" s="3">
        <v>44941</v>
      </c>
      <c r="C416" s="3" t="str">
        <f>TEXT(Tabla10[[#This Row],[Fecha de transacción]],"DDDD")</f>
        <v>domingo</v>
      </c>
      <c r="D416" s="3">
        <v>45019</v>
      </c>
      <c r="E416" s="4">
        <f>datos_chargeback_2001_1!$D416-datos_chargeback_2001_1!$B416</f>
        <v>78</v>
      </c>
      <c r="F416" s="5">
        <f>datos_chargeback_2001_1!$G416/100</f>
        <v>208.13</v>
      </c>
      <c r="G416" s="6">
        <v>20813</v>
      </c>
      <c r="H416" s="5">
        <f t="shared" si="6"/>
        <v>0</v>
      </c>
      <c r="I416" s="5">
        <v>0.85</v>
      </c>
      <c r="J416" s="6" t="s">
        <v>24</v>
      </c>
      <c r="K416" s="6" t="s">
        <v>25</v>
      </c>
      <c r="L416" s="6" t="s">
        <v>119</v>
      </c>
      <c r="M416" s="6" t="s">
        <v>85</v>
      </c>
      <c r="N416" s="6" t="s">
        <v>42</v>
      </c>
      <c r="O416" s="6" t="s">
        <v>29</v>
      </c>
      <c r="P416" s="6" t="s">
        <v>54</v>
      </c>
      <c r="Q416" s="6" t="s">
        <v>44</v>
      </c>
      <c r="R416" s="6">
        <v>20813</v>
      </c>
      <c r="S416" s="6" t="s">
        <v>1425</v>
      </c>
      <c r="T416" s="6" t="s">
        <v>46</v>
      </c>
      <c r="U416" s="5">
        <f>datos_chargeback_2001_1!$V416/100</f>
        <v>208.13</v>
      </c>
      <c r="V416" s="6">
        <v>20813</v>
      </c>
      <c r="W416" s="5">
        <f>datos_chargeback_2001_1!$X416/100</f>
        <v>0</v>
      </c>
      <c r="X416" s="6">
        <v>0</v>
      </c>
      <c r="Y416" s="5">
        <f>datos_chargeback_2001_1!$Z416/100</f>
        <v>0</v>
      </c>
      <c r="Z416" s="6">
        <v>0</v>
      </c>
      <c r="AA416" s="6" t="s">
        <v>1426</v>
      </c>
      <c r="AB416" s="6" t="s">
        <v>48</v>
      </c>
      <c r="AC416" s="8">
        <v>44941</v>
      </c>
      <c r="AD416" s="5">
        <f>datos_chargeback_2001_1!$AE416/100</f>
        <v>576.30999999999995</v>
      </c>
      <c r="AE416" s="6">
        <v>57631</v>
      </c>
      <c r="AF416" s="6" t="s">
        <v>53</v>
      </c>
    </row>
    <row r="417" spans="1:32" x14ac:dyDescent="0.3">
      <c r="A417" s="36" t="s">
        <v>1427</v>
      </c>
      <c r="B417" s="14">
        <v>44942</v>
      </c>
      <c r="C417" s="14" t="str">
        <f>TEXT(Tabla10[[#This Row],[Fecha de transacción]],"DDDD")</f>
        <v>lunes</v>
      </c>
      <c r="D417" s="14">
        <v>45029</v>
      </c>
      <c r="E417" s="15">
        <f>datos_chargeback_2001_1!$D417-datos_chargeback_2001_1!$B417</f>
        <v>87</v>
      </c>
      <c r="F417" s="16">
        <f>datos_chargeback_2001_1!$G417/100</f>
        <v>668.42</v>
      </c>
      <c r="G417" s="17">
        <v>66842</v>
      </c>
      <c r="H417" s="16">
        <f t="shared" si="6"/>
        <v>0</v>
      </c>
      <c r="I417" s="16">
        <v>1.0900000000000001</v>
      </c>
      <c r="J417" s="17" t="s">
        <v>24</v>
      </c>
      <c r="K417" s="17" t="s">
        <v>25</v>
      </c>
      <c r="L417" s="17" t="s">
        <v>109</v>
      </c>
      <c r="M417" s="17" t="s">
        <v>59</v>
      </c>
      <c r="N417" s="17" t="s">
        <v>42</v>
      </c>
      <c r="O417" s="17" t="s">
        <v>36</v>
      </c>
      <c r="P417" s="17" t="s">
        <v>30</v>
      </c>
      <c r="Q417" s="17" t="s">
        <v>31</v>
      </c>
      <c r="R417" s="17">
        <v>66842</v>
      </c>
      <c r="S417" s="17" t="s">
        <v>1428</v>
      </c>
      <c r="T417" s="17" t="s">
        <v>46</v>
      </c>
      <c r="U417" s="16">
        <f>datos_chargeback_2001_1!$V417/100</f>
        <v>668.42</v>
      </c>
      <c r="V417" s="17">
        <v>66842</v>
      </c>
      <c r="W417" s="16">
        <f>datos_chargeback_2001_1!$X417/100</f>
        <v>0</v>
      </c>
      <c r="X417" s="17">
        <v>0</v>
      </c>
      <c r="Y417" s="16">
        <f>datos_chargeback_2001_1!$Z417/100</f>
        <v>0</v>
      </c>
      <c r="Z417" s="17">
        <v>0</v>
      </c>
      <c r="AA417" s="17" t="s">
        <v>1429</v>
      </c>
      <c r="AB417" s="17" t="s">
        <v>35</v>
      </c>
      <c r="AC417" s="20" t="s">
        <v>35</v>
      </c>
      <c r="AD417" s="16">
        <f>datos_chargeback_2001_1!$AE417/100</f>
        <v>0</v>
      </c>
      <c r="AE417" s="17">
        <v>0</v>
      </c>
      <c r="AF417" s="17" t="s">
        <v>43</v>
      </c>
    </row>
    <row r="418" spans="1:32" x14ac:dyDescent="0.3">
      <c r="A418" s="35" t="s">
        <v>1430</v>
      </c>
      <c r="B418" s="9">
        <v>44943</v>
      </c>
      <c r="C418" s="9" t="str">
        <f>TEXT(Tabla10[[#This Row],[Fecha de transacción]],"DDDD")</f>
        <v>martes</v>
      </c>
      <c r="D418" s="9">
        <v>45018</v>
      </c>
      <c r="E418" s="10">
        <f>datos_chargeback_2001_1!$D418-datos_chargeback_2001_1!$B418</f>
        <v>75</v>
      </c>
      <c r="F418" s="11">
        <f>datos_chargeback_2001_1!$G418/100</f>
        <v>735.11</v>
      </c>
      <c r="G418" s="12">
        <v>73511</v>
      </c>
      <c r="H418" s="11">
        <f t="shared" si="6"/>
        <v>0</v>
      </c>
      <c r="I418" s="11">
        <v>0.95</v>
      </c>
      <c r="J418" s="12" t="s">
        <v>38</v>
      </c>
      <c r="K418" s="12" t="s">
        <v>25</v>
      </c>
      <c r="L418" s="12" t="s">
        <v>80</v>
      </c>
      <c r="M418" s="12" t="s">
        <v>93</v>
      </c>
      <c r="N418" s="12" t="s">
        <v>42</v>
      </c>
      <c r="O418" s="12" t="s">
        <v>36</v>
      </c>
      <c r="P418" s="12" t="s">
        <v>30</v>
      </c>
      <c r="Q418" s="12" t="s">
        <v>66</v>
      </c>
      <c r="R418" s="12">
        <v>73511</v>
      </c>
      <c r="S418" s="12" t="s">
        <v>1431</v>
      </c>
      <c r="T418" s="12" t="s">
        <v>116</v>
      </c>
      <c r="U418" s="11">
        <f>datos_chargeback_2001_1!$V418/100</f>
        <v>735.11</v>
      </c>
      <c r="V418" s="12">
        <v>73511</v>
      </c>
      <c r="W418" s="11">
        <f>datos_chargeback_2001_1!$X418/100</f>
        <v>0</v>
      </c>
      <c r="X418" s="12">
        <v>0</v>
      </c>
      <c r="Y418" s="11">
        <f>datos_chargeback_2001_1!$Z418/100</f>
        <v>0</v>
      </c>
      <c r="Z418" s="12">
        <v>0</v>
      </c>
      <c r="AA418" s="12" t="s">
        <v>1432</v>
      </c>
      <c r="AB418" s="12" t="s">
        <v>35</v>
      </c>
      <c r="AC418" s="13" t="s">
        <v>35</v>
      </c>
      <c r="AD418" s="11">
        <f>datos_chargeback_2001_1!$AE418/100</f>
        <v>0</v>
      </c>
      <c r="AE418" s="12">
        <v>0</v>
      </c>
      <c r="AF418" s="12" t="s">
        <v>53</v>
      </c>
    </row>
    <row r="419" spans="1:32" x14ac:dyDescent="0.3">
      <c r="A419" s="36" t="s">
        <v>1433</v>
      </c>
      <c r="B419" s="14">
        <v>44944</v>
      </c>
      <c r="C419" s="14" t="str">
        <f>TEXT(Tabla10[[#This Row],[Fecha de transacción]],"DDDD")</f>
        <v>miércoles</v>
      </c>
      <c r="D419" s="14">
        <v>45007</v>
      </c>
      <c r="E419" s="15">
        <f>datos_chargeback_2001_1!$D419-datos_chargeback_2001_1!$B419</f>
        <v>63</v>
      </c>
      <c r="F419" s="16">
        <f>datos_chargeback_2001_1!$G419/100</f>
        <v>458.98</v>
      </c>
      <c r="G419" s="17">
        <v>45898</v>
      </c>
      <c r="H419" s="16">
        <f t="shared" si="6"/>
        <v>0</v>
      </c>
      <c r="I419" s="16">
        <v>0</v>
      </c>
      <c r="J419" s="17" t="s">
        <v>38</v>
      </c>
      <c r="K419" s="17" t="s">
        <v>25</v>
      </c>
      <c r="L419" s="17" t="s">
        <v>119</v>
      </c>
      <c r="M419" s="17" t="s">
        <v>93</v>
      </c>
      <c r="N419" s="17" t="s">
        <v>42</v>
      </c>
      <c r="O419" s="17" t="s">
        <v>36</v>
      </c>
      <c r="P419" s="17" t="s">
        <v>30</v>
      </c>
      <c r="Q419" s="17" t="s">
        <v>31</v>
      </c>
      <c r="R419" s="17">
        <v>45898</v>
      </c>
      <c r="S419" s="17" t="s">
        <v>1434</v>
      </c>
      <c r="T419" s="17" t="s">
        <v>61</v>
      </c>
      <c r="U419" s="16">
        <f>datos_chargeback_2001_1!$V419/100</f>
        <v>0</v>
      </c>
      <c r="V419" s="17">
        <v>0</v>
      </c>
      <c r="W419" s="16">
        <f>datos_chargeback_2001_1!$X419/100</f>
        <v>458.98</v>
      </c>
      <c r="X419" s="17">
        <v>45898</v>
      </c>
      <c r="Y419" s="16">
        <f>datos_chargeback_2001_1!$Z419/100</f>
        <v>0</v>
      </c>
      <c r="Z419" s="17">
        <v>0</v>
      </c>
      <c r="AA419" s="17" t="s">
        <v>1435</v>
      </c>
      <c r="AB419" s="17" t="s">
        <v>48</v>
      </c>
      <c r="AC419" s="18">
        <v>44944</v>
      </c>
      <c r="AD419" s="16">
        <f>datos_chargeback_2001_1!$AE419/100</f>
        <v>981.52</v>
      </c>
      <c r="AE419" s="17">
        <v>98152</v>
      </c>
      <c r="AF419" s="17" t="s">
        <v>64</v>
      </c>
    </row>
    <row r="420" spans="1:32" x14ac:dyDescent="0.3">
      <c r="A420" s="34" t="s">
        <v>1436</v>
      </c>
      <c r="B420" s="3">
        <v>44945</v>
      </c>
      <c r="C420" s="3" t="str">
        <f>TEXT(Tabla10[[#This Row],[Fecha de transacción]],"DDDD")</f>
        <v>jueves</v>
      </c>
      <c r="D420" s="3">
        <v>45017</v>
      </c>
      <c r="E420" s="4">
        <f>datos_chargeback_2001_1!$D420-datos_chargeback_2001_1!$B420</f>
        <v>72</v>
      </c>
      <c r="F420" s="5">
        <f>datos_chargeback_2001_1!$G420/100</f>
        <v>335.57</v>
      </c>
      <c r="G420" s="6">
        <v>33557</v>
      </c>
      <c r="H420" s="5">
        <f t="shared" si="6"/>
        <v>0</v>
      </c>
      <c r="I420" s="5">
        <v>1.19</v>
      </c>
      <c r="J420" s="6" t="s">
        <v>38</v>
      </c>
      <c r="K420" s="6" t="s">
        <v>25</v>
      </c>
      <c r="L420" s="6" t="s">
        <v>26</v>
      </c>
      <c r="M420" s="6" t="s">
        <v>93</v>
      </c>
      <c r="N420" s="6" t="s">
        <v>42</v>
      </c>
      <c r="O420" s="6" t="s">
        <v>50</v>
      </c>
      <c r="P420" s="6" t="s">
        <v>54</v>
      </c>
      <c r="Q420" s="6" t="s">
        <v>44</v>
      </c>
      <c r="R420" s="6">
        <v>33557</v>
      </c>
      <c r="S420" s="6" t="s">
        <v>1280</v>
      </c>
      <c r="T420" s="6" t="s">
        <v>46</v>
      </c>
      <c r="U420" s="5">
        <f>datos_chargeback_2001_1!$V420/100</f>
        <v>335.57</v>
      </c>
      <c r="V420" s="6">
        <v>33557</v>
      </c>
      <c r="W420" s="5">
        <f>datos_chargeback_2001_1!$X420/100</f>
        <v>0</v>
      </c>
      <c r="X420" s="6">
        <v>0</v>
      </c>
      <c r="Y420" s="5">
        <f>datos_chargeback_2001_1!$Z420/100</f>
        <v>0</v>
      </c>
      <c r="Z420" s="6">
        <v>0</v>
      </c>
      <c r="AA420" s="6" t="s">
        <v>1437</v>
      </c>
      <c r="AB420" s="6" t="s">
        <v>35</v>
      </c>
      <c r="AC420" s="7" t="s">
        <v>35</v>
      </c>
      <c r="AD420" s="5">
        <f>datos_chargeback_2001_1!$AE420/100</f>
        <v>0</v>
      </c>
      <c r="AE420" s="6">
        <v>0</v>
      </c>
      <c r="AF420" s="6" t="s">
        <v>50</v>
      </c>
    </row>
    <row r="421" spans="1:32" x14ac:dyDescent="0.3">
      <c r="A421" s="34" t="s">
        <v>1438</v>
      </c>
      <c r="B421" s="3">
        <v>44946</v>
      </c>
      <c r="C421" s="3" t="str">
        <f>TEXT(Tabla10[[#This Row],[Fecha de transacción]],"DDDD")</f>
        <v>viernes</v>
      </c>
      <c r="D421" s="3">
        <v>45008</v>
      </c>
      <c r="E421" s="4">
        <f>datos_chargeback_2001_1!$D421-datos_chargeback_2001_1!$B421</f>
        <v>62</v>
      </c>
      <c r="F421" s="5">
        <f>datos_chargeback_2001_1!$G421/100</f>
        <v>735.35</v>
      </c>
      <c r="G421" s="6">
        <v>73535</v>
      </c>
      <c r="H421" s="5">
        <f t="shared" si="6"/>
        <v>0</v>
      </c>
      <c r="I421" s="5">
        <v>0</v>
      </c>
      <c r="J421" s="6" t="s">
        <v>24</v>
      </c>
      <c r="K421" s="6" t="s">
        <v>25</v>
      </c>
      <c r="L421" s="6" t="s">
        <v>74</v>
      </c>
      <c r="M421" s="6" t="s">
        <v>27</v>
      </c>
      <c r="N421" s="6" t="s">
        <v>42</v>
      </c>
      <c r="O421" s="6" t="s">
        <v>64</v>
      </c>
      <c r="P421" s="6" t="s">
        <v>30</v>
      </c>
      <c r="Q421" s="6" t="s">
        <v>31</v>
      </c>
      <c r="R421" s="6">
        <v>73535</v>
      </c>
      <c r="S421" s="6" t="s">
        <v>1439</v>
      </c>
      <c r="T421" s="6" t="s">
        <v>61</v>
      </c>
      <c r="U421" s="5">
        <f>datos_chargeback_2001_1!$V421/100</f>
        <v>0</v>
      </c>
      <c r="V421" s="6">
        <v>0</v>
      </c>
      <c r="W421" s="5">
        <f>datos_chargeback_2001_1!$X421/100</f>
        <v>735.35</v>
      </c>
      <c r="X421" s="6">
        <v>73535</v>
      </c>
      <c r="Y421" s="5">
        <f>datos_chargeback_2001_1!$Z421/100</f>
        <v>0</v>
      </c>
      <c r="Z421" s="6">
        <v>0</v>
      </c>
      <c r="AA421" s="6" t="s">
        <v>1440</v>
      </c>
      <c r="AB421" s="6" t="s">
        <v>35</v>
      </c>
      <c r="AC421" s="7" t="s">
        <v>35</v>
      </c>
      <c r="AD421" s="5">
        <f>datos_chargeback_2001_1!$AE421/100</f>
        <v>0</v>
      </c>
      <c r="AE421" s="6">
        <v>0</v>
      </c>
      <c r="AF421" s="6" t="s">
        <v>50</v>
      </c>
    </row>
    <row r="422" spans="1:32" x14ac:dyDescent="0.3">
      <c r="A422" s="35" t="s">
        <v>1441</v>
      </c>
      <c r="B422" s="9">
        <v>44947</v>
      </c>
      <c r="C422" s="9" t="str">
        <f>TEXT(Tabla10[[#This Row],[Fecha de transacción]],"DDDD")</f>
        <v>sábado</v>
      </c>
      <c r="D422" s="9">
        <v>45023</v>
      </c>
      <c r="E422" s="10">
        <f>datos_chargeback_2001_1!$D422-datos_chargeback_2001_1!$B422</f>
        <v>76</v>
      </c>
      <c r="F422" s="11">
        <f>datos_chargeback_2001_1!$G422/100</f>
        <v>918.27</v>
      </c>
      <c r="G422" s="12">
        <v>91827</v>
      </c>
      <c r="H422" s="11">
        <f t="shared" si="6"/>
        <v>0</v>
      </c>
      <c r="I422" s="11">
        <v>1.22</v>
      </c>
      <c r="J422" s="12" t="s">
        <v>24</v>
      </c>
      <c r="K422" s="12" t="s">
        <v>25</v>
      </c>
      <c r="L422" s="12" t="s">
        <v>119</v>
      </c>
      <c r="M422" s="12" t="s">
        <v>93</v>
      </c>
      <c r="N422" s="12" t="s">
        <v>42</v>
      </c>
      <c r="O422" s="12" t="s">
        <v>50</v>
      </c>
      <c r="P422" s="12" t="s">
        <v>30</v>
      </c>
      <c r="Q422" s="12" t="s">
        <v>75</v>
      </c>
      <c r="R422" s="12">
        <v>91827</v>
      </c>
      <c r="S422" s="12" t="s">
        <v>1442</v>
      </c>
      <c r="T422" s="12" t="s">
        <v>116</v>
      </c>
      <c r="U422" s="11">
        <f>datos_chargeback_2001_1!$V422/100</f>
        <v>918.27</v>
      </c>
      <c r="V422" s="12">
        <v>91827</v>
      </c>
      <c r="W422" s="11">
        <f>datos_chargeback_2001_1!$X422/100</f>
        <v>0</v>
      </c>
      <c r="X422" s="12">
        <v>0</v>
      </c>
      <c r="Y422" s="11">
        <f>datos_chargeback_2001_1!$Z422/100</f>
        <v>0</v>
      </c>
      <c r="Z422" s="12">
        <v>0</v>
      </c>
      <c r="AA422" s="12" t="s">
        <v>1443</v>
      </c>
      <c r="AB422" s="12" t="s">
        <v>35</v>
      </c>
      <c r="AC422" s="13" t="s">
        <v>35</v>
      </c>
      <c r="AD422" s="11">
        <f>datos_chargeback_2001_1!$AE422/100</f>
        <v>0</v>
      </c>
      <c r="AE422" s="12">
        <v>0</v>
      </c>
      <c r="AF422" s="12" t="s">
        <v>50</v>
      </c>
    </row>
    <row r="423" spans="1:32" x14ac:dyDescent="0.3">
      <c r="A423" s="36" t="s">
        <v>1444</v>
      </c>
      <c r="B423" s="14">
        <v>44948</v>
      </c>
      <c r="C423" s="14" t="str">
        <f>TEXT(Tabla10[[#This Row],[Fecha de transacción]],"DDDD")</f>
        <v>domingo</v>
      </c>
      <c r="D423" s="14">
        <v>45021</v>
      </c>
      <c r="E423" s="15">
        <f>datos_chargeback_2001_1!$D423-datos_chargeback_2001_1!$B423</f>
        <v>73</v>
      </c>
      <c r="F423" s="16">
        <f>datos_chargeback_2001_1!$G423/100</f>
        <v>843.78</v>
      </c>
      <c r="G423" s="17">
        <v>84378</v>
      </c>
      <c r="H423" s="16">
        <f t="shared" si="6"/>
        <v>0</v>
      </c>
      <c r="I423" s="16">
        <v>0.99</v>
      </c>
      <c r="J423" s="17" t="s">
        <v>24</v>
      </c>
      <c r="K423" s="17" t="s">
        <v>25</v>
      </c>
      <c r="L423" s="17" t="s">
        <v>74</v>
      </c>
      <c r="M423" s="17" t="s">
        <v>93</v>
      </c>
      <c r="N423" s="17" t="s">
        <v>42</v>
      </c>
      <c r="O423" s="17" t="s">
        <v>70</v>
      </c>
      <c r="P423" s="17" t="s">
        <v>30</v>
      </c>
      <c r="Q423" s="17" t="s">
        <v>31</v>
      </c>
      <c r="R423" s="17">
        <v>84378</v>
      </c>
      <c r="S423" s="17" t="s">
        <v>1445</v>
      </c>
      <c r="T423" s="17" t="s">
        <v>61</v>
      </c>
      <c r="U423" s="16">
        <f>datos_chargeback_2001_1!$V423/100</f>
        <v>0</v>
      </c>
      <c r="V423" s="17">
        <v>0</v>
      </c>
      <c r="W423" s="16">
        <f>datos_chargeback_2001_1!$X423/100</f>
        <v>843.78</v>
      </c>
      <c r="X423" s="17">
        <v>84378</v>
      </c>
      <c r="Y423" s="16">
        <f>datos_chargeback_2001_1!$Z423/100</f>
        <v>0</v>
      </c>
      <c r="Z423" s="17">
        <v>0</v>
      </c>
      <c r="AA423" s="17" t="s">
        <v>1446</v>
      </c>
      <c r="AB423" s="17" t="s">
        <v>35</v>
      </c>
      <c r="AC423" s="20" t="s">
        <v>35</v>
      </c>
      <c r="AD423" s="16">
        <f>datos_chargeback_2001_1!$AE423/100</f>
        <v>0</v>
      </c>
      <c r="AE423" s="17">
        <v>0</v>
      </c>
      <c r="AF423" s="17" t="s">
        <v>36</v>
      </c>
    </row>
    <row r="424" spans="1:32" x14ac:dyDescent="0.3">
      <c r="A424" s="35" t="s">
        <v>1447</v>
      </c>
      <c r="B424" s="9">
        <v>44949</v>
      </c>
      <c r="C424" s="9" t="str">
        <f>TEXT(Tabla10[[#This Row],[Fecha de transacción]],"DDDD")</f>
        <v>lunes</v>
      </c>
      <c r="D424" s="9">
        <v>45039</v>
      </c>
      <c r="E424" s="10">
        <f>datos_chargeback_2001_1!$D424-datos_chargeback_2001_1!$B424</f>
        <v>90</v>
      </c>
      <c r="F424" s="11">
        <f>datos_chargeback_2001_1!$G424/100</f>
        <v>319.74</v>
      </c>
      <c r="G424" s="12">
        <v>31974</v>
      </c>
      <c r="H424" s="11">
        <f t="shared" si="6"/>
        <v>0</v>
      </c>
      <c r="I424" s="11">
        <v>0.94</v>
      </c>
      <c r="J424" s="12" t="s">
        <v>24</v>
      </c>
      <c r="K424" s="12" t="s">
        <v>25</v>
      </c>
      <c r="L424" s="12" t="s">
        <v>40</v>
      </c>
      <c r="M424" s="12" t="s">
        <v>85</v>
      </c>
      <c r="N424" s="12" t="s">
        <v>28</v>
      </c>
      <c r="O424" s="12" t="s">
        <v>53</v>
      </c>
      <c r="P424" s="12" t="s">
        <v>54</v>
      </c>
      <c r="Q424" s="12" t="s">
        <v>44</v>
      </c>
      <c r="R424" s="12">
        <v>31974</v>
      </c>
      <c r="S424" s="12" t="s">
        <v>1448</v>
      </c>
      <c r="T424" s="12" t="s">
        <v>33</v>
      </c>
      <c r="U424" s="11">
        <f>datos_chargeback_2001_1!$V424/100</f>
        <v>0</v>
      </c>
      <c r="V424" s="12">
        <v>0</v>
      </c>
      <c r="W424" s="11">
        <f>datos_chargeback_2001_1!$X424/100</f>
        <v>0</v>
      </c>
      <c r="X424" s="12">
        <v>0</v>
      </c>
      <c r="Y424" s="11">
        <f>datos_chargeback_2001_1!$Z424/100</f>
        <v>319.74</v>
      </c>
      <c r="Z424" s="12">
        <v>31974</v>
      </c>
      <c r="AA424" s="12" t="s">
        <v>1449</v>
      </c>
      <c r="AB424" s="12" t="s">
        <v>35</v>
      </c>
      <c r="AC424" s="13" t="s">
        <v>35</v>
      </c>
      <c r="AD424" s="11">
        <f>datos_chargeback_2001_1!$AE424/100</f>
        <v>0</v>
      </c>
      <c r="AE424" s="12">
        <v>0</v>
      </c>
      <c r="AF424" s="12" t="s">
        <v>29</v>
      </c>
    </row>
    <row r="425" spans="1:32" x14ac:dyDescent="0.3">
      <c r="A425" s="36" t="s">
        <v>1450</v>
      </c>
      <c r="B425" s="14">
        <v>44950</v>
      </c>
      <c r="C425" s="14" t="str">
        <f>TEXT(Tabla10[[#This Row],[Fecha de transacción]],"DDDD")</f>
        <v>martes</v>
      </c>
      <c r="D425" s="14">
        <v>45016</v>
      </c>
      <c r="E425" s="15">
        <f>datos_chargeback_2001_1!$D425-datos_chargeback_2001_1!$B425</f>
        <v>66</v>
      </c>
      <c r="F425" s="16">
        <f>datos_chargeback_2001_1!$G425/100</f>
        <v>596.74</v>
      </c>
      <c r="G425" s="17">
        <v>59674</v>
      </c>
      <c r="H425" s="16">
        <f t="shared" si="6"/>
        <v>0</v>
      </c>
      <c r="I425" s="16">
        <v>0</v>
      </c>
      <c r="J425" s="17" t="s">
        <v>38</v>
      </c>
      <c r="K425" s="17" t="s">
        <v>25</v>
      </c>
      <c r="L425" s="17" t="s">
        <v>40</v>
      </c>
      <c r="M425" s="17" t="s">
        <v>27</v>
      </c>
      <c r="N425" s="17" t="s">
        <v>42</v>
      </c>
      <c r="O425" s="17" t="s">
        <v>114</v>
      </c>
      <c r="P425" s="17" t="s">
        <v>30</v>
      </c>
      <c r="Q425" s="17" t="s">
        <v>55</v>
      </c>
      <c r="R425" s="17">
        <v>59674</v>
      </c>
      <c r="S425" s="17" t="s">
        <v>1451</v>
      </c>
      <c r="T425" s="17" t="s">
        <v>46</v>
      </c>
      <c r="U425" s="16">
        <f>datos_chargeback_2001_1!$V425/100</f>
        <v>596.74</v>
      </c>
      <c r="V425" s="17">
        <v>59674</v>
      </c>
      <c r="W425" s="16">
        <f>datos_chargeback_2001_1!$X425/100</f>
        <v>0</v>
      </c>
      <c r="X425" s="17">
        <v>0</v>
      </c>
      <c r="Y425" s="16">
        <f>datos_chargeback_2001_1!$Z425/100</f>
        <v>0</v>
      </c>
      <c r="Z425" s="17">
        <v>0</v>
      </c>
      <c r="AA425" s="17" t="s">
        <v>1452</v>
      </c>
      <c r="AB425" s="17" t="s">
        <v>35</v>
      </c>
      <c r="AC425" s="20" t="s">
        <v>35</v>
      </c>
      <c r="AD425" s="16">
        <f>datos_chargeback_2001_1!$AE425/100</f>
        <v>0</v>
      </c>
      <c r="AE425" s="17">
        <v>0</v>
      </c>
      <c r="AF425" s="17" t="s">
        <v>43</v>
      </c>
    </row>
    <row r="426" spans="1:32" x14ac:dyDescent="0.3">
      <c r="A426" s="35" t="s">
        <v>1453</v>
      </c>
      <c r="B426" s="9">
        <v>44951</v>
      </c>
      <c r="C426" s="9" t="str">
        <f>TEXT(Tabla10[[#This Row],[Fecha de transacción]],"DDDD")</f>
        <v>miércoles</v>
      </c>
      <c r="D426" s="9">
        <v>45014</v>
      </c>
      <c r="E426" s="10">
        <f>datos_chargeback_2001_1!$D426-datos_chargeback_2001_1!$B426</f>
        <v>63</v>
      </c>
      <c r="F426" s="11">
        <f>datos_chargeback_2001_1!$G426/100</f>
        <v>32.29</v>
      </c>
      <c r="G426" s="12">
        <v>3229</v>
      </c>
      <c r="H426" s="11">
        <f t="shared" si="6"/>
        <v>0</v>
      </c>
      <c r="I426" s="11">
        <v>1.1299999999999999</v>
      </c>
      <c r="J426" s="12" t="s">
        <v>38</v>
      </c>
      <c r="K426" s="12" t="s">
        <v>25</v>
      </c>
      <c r="L426" s="12" t="s">
        <v>119</v>
      </c>
      <c r="M426" s="12" t="s">
        <v>59</v>
      </c>
      <c r="N426" s="12" t="s">
        <v>42</v>
      </c>
      <c r="O426" s="12" t="s">
        <v>50</v>
      </c>
      <c r="P426" s="12" t="s">
        <v>54</v>
      </c>
      <c r="Q426" s="12" t="s">
        <v>75</v>
      </c>
      <c r="R426" s="12">
        <v>3229</v>
      </c>
      <c r="S426" s="12" t="s">
        <v>1454</v>
      </c>
      <c r="T426" s="12" t="s">
        <v>61</v>
      </c>
      <c r="U426" s="11">
        <f>datos_chargeback_2001_1!$V426/100</f>
        <v>0</v>
      </c>
      <c r="V426" s="12">
        <v>0</v>
      </c>
      <c r="W426" s="11">
        <f>datos_chargeback_2001_1!$X426/100</f>
        <v>32.29</v>
      </c>
      <c r="X426" s="12">
        <v>3229</v>
      </c>
      <c r="Y426" s="11">
        <f>datos_chargeback_2001_1!$Z426/100</f>
        <v>0</v>
      </c>
      <c r="Z426" s="12">
        <v>0</v>
      </c>
      <c r="AA426" s="12" t="s">
        <v>1455</v>
      </c>
      <c r="AB426" s="12" t="s">
        <v>35</v>
      </c>
      <c r="AC426" s="13" t="s">
        <v>35</v>
      </c>
      <c r="AD426" s="11">
        <f>datos_chargeback_2001_1!$AE426/100</f>
        <v>0</v>
      </c>
      <c r="AE426" s="12">
        <v>0</v>
      </c>
      <c r="AF426" s="12" t="s">
        <v>29</v>
      </c>
    </row>
    <row r="427" spans="1:32" x14ac:dyDescent="0.3">
      <c r="A427" s="34" t="s">
        <v>1456</v>
      </c>
      <c r="B427" s="3">
        <v>44952</v>
      </c>
      <c r="C427" s="3" t="str">
        <f>TEXT(Tabla10[[#This Row],[Fecha de transacción]],"DDDD")</f>
        <v>jueves</v>
      </c>
      <c r="D427" s="3">
        <v>45019</v>
      </c>
      <c r="E427" s="4">
        <f>datos_chargeback_2001_1!$D427-datos_chargeback_2001_1!$B427</f>
        <v>67</v>
      </c>
      <c r="F427" s="5">
        <f>datos_chargeback_2001_1!$G427/100</f>
        <v>429.04</v>
      </c>
      <c r="G427" s="6">
        <v>42904</v>
      </c>
      <c r="H427" s="5">
        <f t="shared" si="6"/>
        <v>0</v>
      </c>
      <c r="I427" s="5">
        <v>0</v>
      </c>
      <c r="J427" s="6" t="s">
        <v>38</v>
      </c>
      <c r="K427" s="6" t="s">
        <v>25</v>
      </c>
      <c r="L427" s="6" t="s">
        <v>109</v>
      </c>
      <c r="M427" s="6" t="s">
        <v>59</v>
      </c>
      <c r="N427" s="6" t="s">
        <v>42</v>
      </c>
      <c r="O427" s="6" t="s">
        <v>64</v>
      </c>
      <c r="P427" s="6" t="s">
        <v>30</v>
      </c>
      <c r="Q427" s="6" t="s">
        <v>66</v>
      </c>
      <c r="R427" s="6">
        <v>42904</v>
      </c>
      <c r="S427" s="6" t="s">
        <v>1457</v>
      </c>
      <c r="T427" s="6" t="s">
        <v>46</v>
      </c>
      <c r="U427" s="5">
        <f>datos_chargeback_2001_1!$V427/100</f>
        <v>429.04</v>
      </c>
      <c r="V427" s="6">
        <v>42904</v>
      </c>
      <c r="W427" s="5">
        <f>datos_chargeback_2001_1!$X427/100</f>
        <v>0</v>
      </c>
      <c r="X427" s="6">
        <v>0</v>
      </c>
      <c r="Y427" s="5">
        <f>datos_chargeback_2001_1!$Z427/100</f>
        <v>0</v>
      </c>
      <c r="Z427" s="6">
        <v>0</v>
      </c>
      <c r="AA427" s="6" t="s">
        <v>1458</v>
      </c>
      <c r="AB427" s="6" t="s">
        <v>48</v>
      </c>
      <c r="AC427" s="8">
        <v>44952</v>
      </c>
      <c r="AD427" s="5">
        <f>datos_chargeback_2001_1!$AE427/100</f>
        <v>339.07</v>
      </c>
      <c r="AE427" s="6">
        <v>33907</v>
      </c>
      <c r="AF427" s="6" t="s">
        <v>50</v>
      </c>
    </row>
    <row r="428" spans="1:32" x14ac:dyDescent="0.3">
      <c r="A428" s="34" t="s">
        <v>1460</v>
      </c>
      <c r="B428" s="3">
        <v>44953</v>
      </c>
      <c r="C428" s="3" t="str">
        <f>TEXT(Tabla10[[#This Row],[Fecha de transacción]],"DDDD")</f>
        <v>viernes</v>
      </c>
      <c r="D428" s="3">
        <v>45030</v>
      </c>
      <c r="E428" s="4">
        <f>datos_chargeback_2001_1!$D428-datos_chargeback_2001_1!$B428</f>
        <v>77</v>
      </c>
      <c r="F428" s="5">
        <f>datos_chargeback_2001_1!$G428/100</f>
        <v>300.24</v>
      </c>
      <c r="G428" s="6">
        <v>30024</v>
      </c>
      <c r="H428" s="5">
        <f t="shared" si="6"/>
        <v>0</v>
      </c>
      <c r="I428" s="5">
        <v>1.38</v>
      </c>
      <c r="J428" s="6" t="s">
        <v>38</v>
      </c>
      <c r="K428" s="6" t="s">
        <v>25</v>
      </c>
      <c r="L428" s="6" t="s">
        <v>80</v>
      </c>
      <c r="M428" s="6" t="s">
        <v>27</v>
      </c>
      <c r="N428" s="6" t="s">
        <v>42</v>
      </c>
      <c r="O428" s="6" t="s">
        <v>36</v>
      </c>
      <c r="P428" s="6" t="s">
        <v>54</v>
      </c>
      <c r="Q428" s="6" t="s">
        <v>55</v>
      </c>
      <c r="R428" s="6">
        <v>30024</v>
      </c>
      <c r="S428" s="6" t="s">
        <v>1461</v>
      </c>
      <c r="T428" s="6" t="s">
        <v>61</v>
      </c>
      <c r="U428" s="5">
        <f>datos_chargeback_2001_1!$V428/100</f>
        <v>0</v>
      </c>
      <c r="V428" s="6">
        <v>0</v>
      </c>
      <c r="W428" s="5">
        <f>datos_chargeback_2001_1!$X428/100</f>
        <v>300.24</v>
      </c>
      <c r="X428" s="6">
        <v>30024</v>
      </c>
      <c r="Y428" s="5">
        <f>datos_chargeback_2001_1!$Z428/100</f>
        <v>0</v>
      </c>
      <c r="Z428" s="6">
        <v>0</v>
      </c>
      <c r="AA428" s="6" t="s">
        <v>1462</v>
      </c>
      <c r="AB428" s="6" t="s">
        <v>48</v>
      </c>
      <c r="AC428" s="8">
        <v>44953</v>
      </c>
      <c r="AD428" s="5">
        <f>datos_chargeback_2001_1!$AE428/100</f>
        <v>736.54</v>
      </c>
      <c r="AE428" s="6">
        <v>73654</v>
      </c>
      <c r="AF428" s="6" t="s">
        <v>64</v>
      </c>
    </row>
    <row r="429" spans="1:32" x14ac:dyDescent="0.3">
      <c r="A429" s="34" t="s">
        <v>1464</v>
      </c>
      <c r="B429" s="3">
        <v>44954</v>
      </c>
      <c r="C429" s="3" t="str">
        <f>TEXT(Tabla10[[#This Row],[Fecha de transacción]],"DDDD")</f>
        <v>sábado</v>
      </c>
      <c r="D429" s="3">
        <v>45026</v>
      </c>
      <c r="E429" s="4">
        <f>datos_chargeback_2001_1!$D429-datos_chargeback_2001_1!$B429</f>
        <v>72</v>
      </c>
      <c r="F429" s="5">
        <f>datos_chargeback_2001_1!$G429/100</f>
        <v>26.93</v>
      </c>
      <c r="G429" s="6">
        <v>2693</v>
      </c>
      <c r="H429" s="5">
        <f t="shared" si="6"/>
        <v>0</v>
      </c>
      <c r="I429" s="5">
        <v>0.89</v>
      </c>
      <c r="J429" s="6" t="s">
        <v>24</v>
      </c>
      <c r="K429" s="6" t="s">
        <v>25</v>
      </c>
      <c r="L429" s="6" t="s">
        <v>40</v>
      </c>
      <c r="M429" s="6" t="s">
        <v>27</v>
      </c>
      <c r="N429" s="6" t="s">
        <v>42</v>
      </c>
      <c r="O429" s="6" t="s">
        <v>50</v>
      </c>
      <c r="P429" s="6" t="s">
        <v>30</v>
      </c>
      <c r="Q429" s="6" t="s">
        <v>31</v>
      </c>
      <c r="R429" s="6">
        <v>2693</v>
      </c>
      <c r="S429" s="6" t="s">
        <v>1465</v>
      </c>
      <c r="T429" s="6" t="s">
        <v>46</v>
      </c>
      <c r="U429" s="5">
        <f>datos_chargeback_2001_1!$V429/100</f>
        <v>26.93</v>
      </c>
      <c r="V429" s="6">
        <v>2693</v>
      </c>
      <c r="W429" s="5">
        <f>datos_chargeback_2001_1!$X429/100</f>
        <v>0</v>
      </c>
      <c r="X429" s="6">
        <v>0</v>
      </c>
      <c r="Y429" s="5">
        <f>datos_chargeback_2001_1!$Z429/100</f>
        <v>0</v>
      </c>
      <c r="Z429" s="6">
        <v>0</v>
      </c>
      <c r="AA429" s="6" t="s">
        <v>1466</v>
      </c>
      <c r="AB429" s="6" t="s">
        <v>35</v>
      </c>
      <c r="AC429" s="7" t="s">
        <v>35</v>
      </c>
      <c r="AD429" s="5">
        <f>datos_chargeback_2001_1!$AE429/100</f>
        <v>0</v>
      </c>
      <c r="AE429" s="6">
        <v>0</v>
      </c>
      <c r="AF429" s="6" t="s">
        <v>53</v>
      </c>
    </row>
    <row r="430" spans="1:32" x14ac:dyDescent="0.3">
      <c r="A430" s="35" t="s">
        <v>1467</v>
      </c>
      <c r="B430" s="9">
        <v>44955</v>
      </c>
      <c r="C430" s="9" t="str">
        <f>TEXT(Tabla10[[#This Row],[Fecha de transacción]],"DDDD")</f>
        <v>domingo</v>
      </c>
      <c r="D430" s="9">
        <v>45034</v>
      </c>
      <c r="E430" s="10">
        <f>datos_chargeback_2001_1!$D430-datos_chargeback_2001_1!$B430</f>
        <v>79</v>
      </c>
      <c r="F430" s="11">
        <f>datos_chargeback_2001_1!$G430/100</f>
        <v>32.630000000000003</v>
      </c>
      <c r="G430" s="12">
        <v>3263</v>
      </c>
      <c r="H430" s="11">
        <f t="shared" si="6"/>
        <v>0</v>
      </c>
      <c r="I430" s="11">
        <v>0</v>
      </c>
      <c r="J430" s="12" t="s">
        <v>24</v>
      </c>
      <c r="K430" s="12" t="s">
        <v>25</v>
      </c>
      <c r="L430" s="12" t="s">
        <v>80</v>
      </c>
      <c r="M430" s="12" t="s">
        <v>41</v>
      </c>
      <c r="N430" s="12" t="s">
        <v>42</v>
      </c>
      <c r="O430" s="12" t="s">
        <v>114</v>
      </c>
      <c r="P430" s="12" t="s">
        <v>54</v>
      </c>
      <c r="Q430" s="12" t="s">
        <v>75</v>
      </c>
      <c r="R430" s="12">
        <v>3263</v>
      </c>
      <c r="S430" s="12" t="s">
        <v>1439</v>
      </c>
      <c r="T430" s="12" t="s">
        <v>61</v>
      </c>
      <c r="U430" s="11">
        <f>datos_chargeback_2001_1!$V430/100</f>
        <v>0</v>
      </c>
      <c r="V430" s="12">
        <v>0</v>
      </c>
      <c r="W430" s="11">
        <f>datos_chargeback_2001_1!$X430/100</f>
        <v>32.630000000000003</v>
      </c>
      <c r="X430" s="12">
        <v>3263</v>
      </c>
      <c r="Y430" s="11">
        <f>datos_chargeback_2001_1!$Z430/100</f>
        <v>0</v>
      </c>
      <c r="Z430" s="12">
        <v>0</v>
      </c>
      <c r="AA430" s="12" t="s">
        <v>1468</v>
      </c>
      <c r="AB430" s="12" t="s">
        <v>48</v>
      </c>
      <c r="AC430" s="19">
        <v>44955</v>
      </c>
      <c r="AD430" s="11">
        <f>datos_chargeback_2001_1!$AE430/100</f>
        <v>15.81</v>
      </c>
      <c r="AE430" s="12">
        <v>1581</v>
      </c>
      <c r="AF430" s="12" t="s">
        <v>50</v>
      </c>
    </row>
    <row r="431" spans="1:32" x14ac:dyDescent="0.3">
      <c r="A431" s="34" t="s">
        <v>1470</v>
      </c>
      <c r="B431" s="3">
        <v>44956</v>
      </c>
      <c r="C431" s="3" t="str">
        <f>TEXT(Tabla10[[#This Row],[Fecha de transacción]],"DDDD")</f>
        <v>lunes</v>
      </c>
      <c r="D431" s="3">
        <v>45022</v>
      </c>
      <c r="E431" s="4">
        <f>datos_chargeback_2001_1!$D431-datos_chargeback_2001_1!$B431</f>
        <v>66</v>
      </c>
      <c r="F431" s="5">
        <f>datos_chargeback_2001_1!$G431/100</f>
        <v>89.51</v>
      </c>
      <c r="G431" s="6">
        <v>8951</v>
      </c>
      <c r="H431" s="5">
        <f t="shared" si="6"/>
        <v>0</v>
      </c>
      <c r="I431" s="5">
        <v>0</v>
      </c>
      <c r="J431" s="6" t="s">
        <v>24</v>
      </c>
      <c r="K431" s="6" t="s">
        <v>25</v>
      </c>
      <c r="L431" s="6" t="s">
        <v>109</v>
      </c>
      <c r="M431" s="6" t="s">
        <v>41</v>
      </c>
      <c r="N431" s="6" t="s">
        <v>42</v>
      </c>
      <c r="O431" s="6" t="s">
        <v>53</v>
      </c>
      <c r="P431" s="6" t="s">
        <v>54</v>
      </c>
      <c r="Q431" s="6" t="s">
        <v>66</v>
      </c>
      <c r="R431" s="6">
        <v>89510</v>
      </c>
      <c r="S431" s="6" t="s">
        <v>1471</v>
      </c>
      <c r="T431" s="6" t="s">
        <v>46</v>
      </c>
      <c r="U431" s="5">
        <f>datos_chargeback_2001_1!$V431/100</f>
        <v>895.1</v>
      </c>
      <c r="V431" s="6">
        <v>89510</v>
      </c>
      <c r="W431" s="5">
        <f>datos_chargeback_2001_1!$X431/100</f>
        <v>0</v>
      </c>
      <c r="X431" s="6">
        <v>0</v>
      </c>
      <c r="Y431" s="5">
        <f>datos_chargeback_2001_1!$Z431/100</f>
        <v>0</v>
      </c>
      <c r="Z431" s="6">
        <v>0</v>
      </c>
      <c r="AA431" s="6" t="s">
        <v>1472</v>
      </c>
      <c r="AB431" s="6" t="s">
        <v>35</v>
      </c>
      <c r="AC431" s="7" t="s">
        <v>35</v>
      </c>
      <c r="AD431" s="5">
        <f>datos_chargeback_2001_1!$AE431/100</f>
        <v>0</v>
      </c>
      <c r="AE431" s="6">
        <v>0</v>
      </c>
      <c r="AF431" s="6" t="s">
        <v>43</v>
      </c>
    </row>
    <row r="432" spans="1:32" x14ac:dyDescent="0.3">
      <c r="A432" s="35" t="s">
        <v>1473</v>
      </c>
      <c r="B432" s="9">
        <v>44957</v>
      </c>
      <c r="C432" s="9" t="str">
        <f>TEXT(Tabla10[[#This Row],[Fecha de transacción]],"DDDD")</f>
        <v>martes</v>
      </c>
      <c r="D432" s="9">
        <v>45025</v>
      </c>
      <c r="E432" s="10">
        <f>datos_chargeback_2001_1!$D432-datos_chargeback_2001_1!$B432</f>
        <v>68</v>
      </c>
      <c r="F432" s="11">
        <f>datos_chargeback_2001_1!$G432/100</f>
        <v>26.24</v>
      </c>
      <c r="G432" s="12">
        <v>2624</v>
      </c>
      <c r="H432" s="11">
        <f t="shared" si="6"/>
        <v>0</v>
      </c>
      <c r="I432" s="11">
        <v>0</v>
      </c>
      <c r="J432" s="12" t="s">
        <v>24</v>
      </c>
      <c r="K432" s="12" t="s">
        <v>25</v>
      </c>
      <c r="L432" s="12" t="s">
        <v>80</v>
      </c>
      <c r="M432" s="12" t="s">
        <v>59</v>
      </c>
      <c r="N432" s="12" t="s">
        <v>42</v>
      </c>
      <c r="O432" s="12" t="s">
        <v>114</v>
      </c>
      <c r="P432" s="12" t="s">
        <v>30</v>
      </c>
      <c r="Q432" s="12" t="s">
        <v>66</v>
      </c>
      <c r="R432" s="12">
        <v>26240</v>
      </c>
      <c r="S432" s="12" t="s">
        <v>949</v>
      </c>
      <c r="T432" s="12" t="s">
        <v>46</v>
      </c>
      <c r="U432" s="11">
        <f>datos_chargeback_2001_1!$V432/100</f>
        <v>262.39999999999998</v>
      </c>
      <c r="V432" s="12">
        <v>26240</v>
      </c>
      <c r="W432" s="11">
        <f>datos_chargeback_2001_1!$X432/100</f>
        <v>0</v>
      </c>
      <c r="X432" s="12">
        <v>0</v>
      </c>
      <c r="Y432" s="11">
        <f>datos_chargeback_2001_1!$Z432/100</f>
        <v>0</v>
      </c>
      <c r="Z432" s="12">
        <v>0</v>
      </c>
      <c r="AA432" s="12" t="s">
        <v>1474</v>
      </c>
      <c r="AB432" s="12" t="s">
        <v>48</v>
      </c>
      <c r="AC432" s="19">
        <v>44957</v>
      </c>
      <c r="AD432" s="11">
        <f>datos_chargeback_2001_1!$AE432/100</f>
        <v>386.25</v>
      </c>
      <c r="AE432" s="12">
        <v>38625</v>
      </c>
      <c r="AF432" s="12" t="s">
        <v>53</v>
      </c>
    </row>
    <row r="433" spans="1:32" x14ac:dyDescent="0.3">
      <c r="A433" s="34" t="s">
        <v>1475</v>
      </c>
      <c r="B433" s="3">
        <v>44958</v>
      </c>
      <c r="C433" s="3" t="str">
        <f>TEXT(Tabla10[[#This Row],[Fecha de transacción]],"DDDD")</f>
        <v>miércoles</v>
      </c>
      <c r="D433" s="3">
        <v>45030</v>
      </c>
      <c r="E433" s="4">
        <f>datos_chargeback_2001_1!$D433-datos_chargeback_2001_1!$B433</f>
        <v>72</v>
      </c>
      <c r="F433" s="5">
        <f>datos_chargeback_2001_1!$G433/100</f>
        <v>748.51</v>
      </c>
      <c r="G433" s="6">
        <v>74851</v>
      </c>
      <c r="H433" s="5">
        <f t="shared" si="6"/>
        <v>0</v>
      </c>
      <c r="I433" s="5">
        <v>0.99</v>
      </c>
      <c r="J433" s="6" t="s">
        <v>38</v>
      </c>
      <c r="K433" s="6" t="s">
        <v>25</v>
      </c>
      <c r="L433" s="6" t="s">
        <v>26</v>
      </c>
      <c r="M433" s="6" t="s">
        <v>59</v>
      </c>
      <c r="N433" s="6" t="s">
        <v>28</v>
      </c>
      <c r="O433" s="6" t="s">
        <v>114</v>
      </c>
      <c r="P433" s="6" t="s">
        <v>30</v>
      </c>
      <c r="Q433" s="6" t="s">
        <v>75</v>
      </c>
      <c r="R433" s="6">
        <v>74851</v>
      </c>
      <c r="S433" s="6" t="s">
        <v>1451</v>
      </c>
      <c r="T433" s="6" t="s">
        <v>33</v>
      </c>
      <c r="U433" s="5">
        <f>datos_chargeback_2001_1!$V433/100</f>
        <v>0</v>
      </c>
      <c r="V433" s="6">
        <v>0</v>
      </c>
      <c r="W433" s="5">
        <f>datos_chargeback_2001_1!$X433/100</f>
        <v>0</v>
      </c>
      <c r="X433" s="6">
        <v>0</v>
      </c>
      <c r="Y433" s="5">
        <f>datos_chargeback_2001_1!$Z433/100</f>
        <v>748.51</v>
      </c>
      <c r="Z433" s="6">
        <v>74851</v>
      </c>
      <c r="AA433" s="6" t="s">
        <v>1476</v>
      </c>
      <c r="AB433" s="6" t="s">
        <v>35</v>
      </c>
      <c r="AC433" s="7" t="s">
        <v>35</v>
      </c>
      <c r="AD433" s="5">
        <f>datos_chargeback_2001_1!$AE433/100</f>
        <v>0</v>
      </c>
      <c r="AE433" s="6">
        <v>0</v>
      </c>
      <c r="AF433" s="6" t="s">
        <v>43</v>
      </c>
    </row>
    <row r="434" spans="1:32" x14ac:dyDescent="0.3">
      <c r="A434" s="34" t="s">
        <v>1477</v>
      </c>
      <c r="B434" s="3">
        <v>44959</v>
      </c>
      <c r="C434" s="3" t="str">
        <f>TEXT(Tabla10[[#This Row],[Fecha de transacción]],"DDDD")</f>
        <v>jueves</v>
      </c>
      <c r="D434" s="3">
        <v>45043</v>
      </c>
      <c r="E434" s="4">
        <f>datos_chargeback_2001_1!$D434-datos_chargeback_2001_1!$B434</f>
        <v>84</v>
      </c>
      <c r="F434" s="5">
        <f>datos_chargeback_2001_1!$G434/100</f>
        <v>799.88</v>
      </c>
      <c r="G434" s="6">
        <v>79988</v>
      </c>
      <c r="H434" s="5">
        <f t="shared" si="6"/>
        <v>0</v>
      </c>
      <c r="I434" s="5">
        <v>0</v>
      </c>
      <c r="J434" s="6" t="s">
        <v>38</v>
      </c>
      <c r="K434" s="6" t="s">
        <v>25</v>
      </c>
      <c r="L434" s="6" t="s">
        <v>119</v>
      </c>
      <c r="M434" s="6" t="s">
        <v>93</v>
      </c>
      <c r="N434" s="6" t="s">
        <v>28</v>
      </c>
      <c r="O434" s="6" t="s">
        <v>70</v>
      </c>
      <c r="P434" s="6" t="s">
        <v>30</v>
      </c>
      <c r="Q434" s="6" t="s">
        <v>44</v>
      </c>
      <c r="R434" s="6">
        <v>79988</v>
      </c>
      <c r="S434" s="6" t="s">
        <v>1478</v>
      </c>
      <c r="T434" s="6" t="s">
        <v>33</v>
      </c>
      <c r="U434" s="5">
        <f>datos_chargeback_2001_1!$V434/100</f>
        <v>0</v>
      </c>
      <c r="V434" s="6">
        <v>0</v>
      </c>
      <c r="W434" s="5">
        <f>datos_chargeback_2001_1!$X434/100</f>
        <v>0</v>
      </c>
      <c r="X434" s="6">
        <v>0</v>
      </c>
      <c r="Y434" s="5">
        <f>datos_chargeback_2001_1!$Z434/100</f>
        <v>799.88</v>
      </c>
      <c r="Z434" s="6">
        <v>79988</v>
      </c>
      <c r="AA434" s="6" t="s">
        <v>1479</v>
      </c>
      <c r="AB434" s="6" t="s">
        <v>48</v>
      </c>
      <c r="AC434" s="8">
        <v>44959</v>
      </c>
      <c r="AD434" s="5">
        <f>datos_chargeback_2001_1!$AE434/100</f>
        <v>952.81</v>
      </c>
      <c r="AE434" s="6">
        <v>95281</v>
      </c>
      <c r="AF434" s="6" t="s">
        <v>43</v>
      </c>
    </row>
    <row r="435" spans="1:32" x14ac:dyDescent="0.3">
      <c r="A435" s="36" t="s">
        <v>1480</v>
      </c>
      <c r="B435" s="14">
        <v>44960</v>
      </c>
      <c r="C435" s="14" t="str">
        <f>TEXT(Tabla10[[#This Row],[Fecha de transacción]],"DDDD")</f>
        <v>viernes</v>
      </c>
      <c r="D435" s="14">
        <v>45044</v>
      </c>
      <c r="E435" s="15">
        <f>datos_chargeback_2001_1!$D435-datos_chargeback_2001_1!$B435</f>
        <v>84</v>
      </c>
      <c r="F435" s="16">
        <f>datos_chargeback_2001_1!$G435/100</f>
        <v>770.88</v>
      </c>
      <c r="G435" s="17">
        <v>77088</v>
      </c>
      <c r="H435" s="16">
        <f t="shared" si="6"/>
        <v>0</v>
      </c>
      <c r="I435" s="16">
        <v>1.37</v>
      </c>
      <c r="J435" s="17" t="s">
        <v>24</v>
      </c>
      <c r="K435" s="17" t="s">
        <v>25</v>
      </c>
      <c r="L435" s="17" t="s">
        <v>74</v>
      </c>
      <c r="M435" s="17" t="s">
        <v>85</v>
      </c>
      <c r="N435" s="17" t="s">
        <v>42</v>
      </c>
      <c r="O435" s="17" t="s">
        <v>29</v>
      </c>
      <c r="P435" s="17" t="s">
        <v>30</v>
      </c>
      <c r="Q435" s="17" t="s">
        <v>44</v>
      </c>
      <c r="R435" s="17">
        <v>77088</v>
      </c>
      <c r="S435" s="17" t="s">
        <v>1481</v>
      </c>
      <c r="T435" s="17" t="s">
        <v>116</v>
      </c>
      <c r="U435" s="16">
        <f>datos_chargeback_2001_1!$V435/100</f>
        <v>770.88</v>
      </c>
      <c r="V435" s="17">
        <v>77088</v>
      </c>
      <c r="W435" s="16">
        <f>datos_chargeback_2001_1!$X435/100</f>
        <v>0</v>
      </c>
      <c r="X435" s="17">
        <v>0</v>
      </c>
      <c r="Y435" s="16">
        <f>datos_chargeback_2001_1!$Z435/100</f>
        <v>0</v>
      </c>
      <c r="Z435" s="17">
        <v>0</v>
      </c>
      <c r="AA435" s="17" t="s">
        <v>1482</v>
      </c>
      <c r="AB435" s="17" t="s">
        <v>48</v>
      </c>
      <c r="AC435" s="18">
        <v>44960</v>
      </c>
      <c r="AD435" s="16">
        <f>datos_chargeback_2001_1!$AE435/100</f>
        <v>118.33</v>
      </c>
      <c r="AE435" s="17">
        <v>11833</v>
      </c>
      <c r="AF435" s="17" t="s">
        <v>50</v>
      </c>
    </row>
    <row r="436" spans="1:32" x14ac:dyDescent="0.3">
      <c r="A436" s="35" t="s">
        <v>1483</v>
      </c>
      <c r="B436" s="9">
        <v>44961</v>
      </c>
      <c r="C436" s="9" t="str">
        <f>TEXT(Tabla10[[#This Row],[Fecha de transacción]],"DDDD")</f>
        <v>sábado</v>
      </c>
      <c r="D436" s="9">
        <v>45045</v>
      </c>
      <c r="E436" s="10">
        <f>datos_chargeback_2001_1!$D436-datos_chargeback_2001_1!$B436</f>
        <v>84</v>
      </c>
      <c r="F436" s="11">
        <f>datos_chargeback_2001_1!$G436/100</f>
        <v>127.48</v>
      </c>
      <c r="G436" s="12">
        <v>12748</v>
      </c>
      <c r="H436" s="11">
        <f t="shared" si="6"/>
        <v>0</v>
      </c>
      <c r="I436" s="11">
        <v>0</v>
      </c>
      <c r="J436" s="12" t="s">
        <v>38</v>
      </c>
      <c r="K436" s="12" t="s">
        <v>25</v>
      </c>
      <c r="L436" s="12" t="s">
        <v>80</v>
      </c>
      <c r="M436" s="12" t="s">
        <v>52</v>
      </c>
      <c r="N436" s="12" t="s">
        <v>42</v>
      </c>
      <c r="O436" s="12" t="s">
        <v>36</v>
      </c>
      <c r="P436" s="12" t="s">
        <v>54</v>
      </c>
      <c r="Q436" s="12" t="s">
        <v>66</v>
      </c>
      <c r="R436" s="12">
        <v>12748</v>
      </c>
      <c r="S436" s="12" t="s">
        <v>1484</v>
      </c>
      <c r="T436" s="12" t="s">
        <v>61</v>
      </c>
      <c r="U436" s="11">
        <f>datos_chargeback_2001_1!$V436/100</f>
        <v>0</v>
      </c>
      <c r="V436" s="12">
        <v>0</v>
      </c>
      <c r="W436" s="11">
        <f>datos_chargeback_2001_1!$X436/100</f>
        <v>127.48</v>
      </c>
      <c r="X436" s="12">
        <v>12748</v>
      </c>
      <c r="Y436" s="11">
        <f>datos_chargeback_2001_1!$Z436/100</f>
        <v>0</v>
      </c>
      <c r="Z436" s="12">
        <v>0</v>
      </c>
      <c r="AA436" s="12" t="s">
        <v>1485</v>
      </c>
      <c r="AB436" s="12" t="s">
        <v>35</v>
      </c>
      <c r="AC436" s="13" t="s">
        <v>35</v>
      </c>
      <c r="AD436" s="11">
        <f>datos_chargeback_2001_1!$AE436/100</f>
        <v>0</v>
      </c>
      <c r="AE436" s="12">
        <v>0</v>
      </c>
      <c r="AF436" s="12" t="s">
        <v>53</v>
      </c>
    </row>
    <row r="437" spans="1:32" x14ac:dyDescent="0.3">
      <c r="A437" s="36" t="s">
        <v>1486</v>
      </c>
      <c r="B437" s="14">
        <v>44962</v>
      </c>
      <c r="C437" s="14" t="str">
        <f>TEXT(Tabla10[[#This Row],[Fecha de transacción]],"DDDD")</f>
        <v>domingo</v>
      </c>
      <c r="D437" s="14">
        <v>45033</v>
      </c>
      <c r="E437" s="15">
        <f>datos_chargeback_2001_1!$D437-datos_chargeback_2001_1!$B437</f>
        <v>71</v>
      </c>
      <c r="F437" s="16">
        <f>datos_chargeback_2001_1!$G437/100</f>
        <v>612.46</v>
      </c>
      <c r="G437" s="17">
        <v>61246</v>
      </c>
      <c r="H437" s="16">
        <f t="shared" si="6"/>
        <v>0</v>
      </c>
      <c r="I437" s="16">
        <v>1.07</v>
      </c>
      <c r="J437" s="17" t="s">
        <v>38</v>
      </c>
      <c r="K437" s="17" t="s">
        <v>25</v>
      </c>
      <c r="L437" s="17" t="s">
        <v>74</v>
      </c>
      <c r="M437" s="17" t="s">
        <v>52</v>
      </c>
      <c r="N437" s="17" t="s">
        <v>42</v>
      </c>
      <c r="O437" s="17" t="s">
        <v>114</v>
      </c>
      <c r="P437" s="17" t="s">
        <v>54</v>
      </c>
      <c r="Q437" s="17" t="s">
        <v>66</v>
      </c>
      <c r="R437" s="17">
        <v>61246</v>
      </c>
      <c r="S437" s="17" t="s">
        <v>1184</v>
      </c>
      <c r="T437" s="17" t="s">
        <v>116</v>
      </c>
      <c r="U437" s="16">
        <f>datos_chargeback_2001_1!$V437/100</f>
        <v>612.46</v>
      </c>
      <c r="V437" s="17">
        <v>61246</v>
      </c>
      <c r="W437" s="16">
        <f>datos_chargeback_2001_1!$X437/100</f>
        <v>0</v>
      </c>
      <c r="X437" s="17">
        <v>0</v>
      </c>
      <c r="Y437" s="16">
        <f>datos_chargeback_2001_1!$Z437/100</f>
        <v>0</v>
      </c>
      <c r="Z437" s="17">
        <v>0</v>
      </c>
      <c r="AA437" s="17" t="s">
        <v>1487</v>
      </c>
      <c r="AB437" s="17" t="s">
        <v>48</v>
      </c>
      <c r="AC437" s="18">
        <v>44962</v>
      </c>
      <c r="AD437" s="16">
        <f>datos_chargeback_2001_1!$AE437/100</f>
        <v>23.35</v>
      </c>
      <c r="AE437" s="17">
        <v>2335</v>
      </c>
      <c r="AF437" s="17" t="s">
        <v>29</v>
      </c>
    </row>
    <row r="438" spans="1:32" x14ac:dyDescent="0.3">
      <c r="A438" s="34" t="s">
        <v>1488</v>
      </c>
      <c r="B438" s="3">
        <v>44963</v>
      </c>
      <c r="C438" s="3" t="str">
        <f>TEXT(Tabla10[[#This Row],[Fecha de transacción]],"DDDD")</f>
        <v>lunes</v>
      </c>
      <c r="D438" s="3">
        <v>45030</v>
      </c>
      <c r="E438" s="4">
        <f>datos_chargeback_2001_1!$D438-datos_chargeback_2001_1!$B438</f>
        <v>67</v>
      </c>
      <c r="F438" s="5">
        <f>datos_chargeback_2001_1!$G438/100</f>
        <v>625.77</v>
      </c>
      <c r="G438" s="6">
        <v>62577</v>
      </c>
      <c r="H438" s="5">
        <f t="shared" si="6"/>
        <v>0</v>
      </c>
      <c r="I438" s="5">
        <v>0</v>
      </c>
      <c r="J438" s="6" t="s">
        <v>24</v>
      </c>
      <c r="K438" s="6" t="s">
        <v>25</v>
      </c>
      <c r="L438" s="6" t="s">
        <v>119</v>
      </c>
      <c r="M438" s="6" t="s">
        <v>41</v>
      </c>
      <c r="N438" s="6" t="s">
        <v>42</v>
      </c>
      <c r="O438" s="6" t="s">
        <v>53</v>
      </c>
      <c r="P438" s="6" t="s">
        <v>54</v>
      </c>
      <c r="Q438" s="6" t="s">
        <v>44</v>
      </c>
      <c r="R438" s="6">
        <v>62577</v>
      </c>
      <c r="S438" s="6" t="s">
        <v>1489</v>
      </c>
      <c r="T438" s="6" t="s">
        <v>46</v>
      </c>
      <c r="U438" s="5">
        <f>datos_chargeback_2001_1!$V438/100</f>
        <v>625.77</v>
      </c>
      <c r="V438" s="6">
        <v>62577</v>
      </c>
      <c r="W438" s="5">
        <f>datos_chargeback_2001_1!$X438/100</f>
        <v>0</v>
      </c>
      <c r="X438" s="6">
        <v>0</v>
      </c>
      <c r="Y438" s="5">
        <f>datos_chargeback_2001_1!$Z438/100</f>
        <v>0</v>
      </c>
      <c r="Z438" s="6">
        <v>0</v>
      </c>
      <c r="AA438" s="6" t="s">
        <v>1490</v>
      </c>
      <c r="AB438" s="6" t="s">
        <v>48</v>
      </c>
      <c r="AC438" s="8">
        <v>44963</v>
      </c>
      <c r="AD438" s="5">
        <f>datos_chargeback_2001_1!$AE438/100</f>
        <v>552.99</v>
      </c>
      <c r="AE438" s="6">
        <v>55299</v>
      </c>
      <c r="AF438" s="6" t="s">
        <v>50</v>
      </c>
    </row>
    <row r="439" spans="1:32" x14ac:dyDescent="0.3">
      <c r="A439" s="36" t="s">
        <v>1491</v>
      </c>
      <c r="B439" s="14">
        <v>44964</v>
      </c>
      <c r="C439" s="14" t="str">
        <f>TEXT(Tabla10[[#This Row],[Fecha de transacción]],"DDDD")</f>
        <v>martes</v>
      </c>
      <c r="D439" s="14">
        <v>45048</v>
      </c>
      <c r="E439" s="15">
        <f>datos_chargeback_2001_1!$D439-datos_chargeback_2001_1!$B439</f>
        <v>84</v>
      </c>
      <c r="F439" s="16">
        <f>datos_chargeback_2001_1!$G439/100</f>
        <v>90.42</v>
      </c>
      <c r="G439" s="17">
        <v>9042</v>
      </c>
      <c r="H439" s="16">
        <f t="shared" si="6"/>
        <v>0</v>
      </c>
      <c r="I439" s="16">
        <v>0</v>
      </c>
      <c r="J439" s="17" t="s">
        <v>38</v>
      </c>
      <c r="K439" s="17" t="s">
        <v>25</v>
      </c>
      <c r="L439" s="17" t="s">
        <v>80</v>
      </c>
      <c r="M439" s="17" t="s">
        <v>41</v>
      </c>
      <c r="N439" s="17" t="s">
        <v>42</v>
      </c>
      <c r="O439" s="17" t="s">
        <v>53</v>
      </c>
      <c r="P439" s="17" t="s">
        <v>30</v>
      </c>
      <c r="Q439" s="17" t="s">
        <v>44</v>
      </c>
      <c r="R439" s="17">
        <v>90420</v>
      </c>
      <c r="S439" s="17" t="s">
        <v>1484</v>
      </c>
      <c r="T439" s="17" t="s">
        <v>61</v>
      </c>
      <c r="U439" s="16">
        <f>datos_chargeback_2001_1!$V439/100</f>
        <v>0</v>
      </c>
      <c r="V439" s="17">
        <v>0</v>
      </c>
      <c r="W439" s="16">
        <f>datos_chargeback_2001_1!$X439/100</f>
        <v>904.2</v>
      </c>
      <c r="X439" s="17">
        <v>90420</v>
      </c>
      <c r="Y439" s="16">
        <f>datos_chargeback_2001_1!$Z439/100</f>
        <v>0</v>
      </c>
      <c r="Z439" s="17">
        <v>0</v>
      </c>
      <c r="AA439" s="17" t="s">
        <v>1492</v>
      </c>
      <c r="AB439" s="17" t="s">
        <v>48</v>
      </c>
      <c r="AC439" s="18">
        <v>44964</v>
      </c>
      <c r="AD439" s="16">
        <f>datos_chargeback_2001_1!$AE439/100</f>
        <v>877.17</v>
      </c>
      <c r="AE439" s="17">
        <v>87717</v>
      </c>
      <c r="AF439" s="17" t="s">
        <v>53</v>
      </c>
    </row>
    <row r="440" spans="1:32" x14ac:dyDescent="0.3">
      <c r="A440" s="34" t="s">
        <v>1493</v>
      </c>
      <c r="B440" s="3">
        <v>44965</v>
      </c>
      <c r="C440" s="3" t="str">
        <f>TEXT(Tabla10[[#This Row],[Fecha de transacción]],"DDDD")</f>
        <v>miércoles</v>
      </c>
      <c r="D440" s="3">
        <v>45030</v>
      </c>
      <c r="E440" s="4">
        <f>datos_chargeback_2001_1!$D440-datos_chargeback_2001_1!$B440</f>
        <v>65</v>
      </c>
      <c r="F440" s="5">
        <f>datos_chargeback_2001_1!$G440/100</f>
        <v>490.58</v>
      </c>
      <c r="G440" s="6">
        <v>49058</v>
      </c>
      <c r="H440" s="5">
        <f t="shared" si="6"/>
        <v>0</v>
      </c>
      <c r="I440" s="5">
        <v>0</v>
      </c>
      <c r="J440" s="6" t="s">
        <v>38</v>
      </c>
      <c r="K440" s="6" t="s">
        <v>25</v>
      </c>
      <c r="L440" s="6" t="s">
        <v>109</v>
      </c>
      <c r="M440" s="6" t="s">
        <v>52</v>
      </c>
      <c r="N440" s="6" t="s">
        <v>42</v>
      </c>
      <c r="O440" s="6" t="s">
        <v>70</v>
      </c>
      <c r="P440" s="6" t="s">
        <v>54</v>
      </c>
      <c r="Q440" s="6" t="s">
        <v>44</v>
      </c>
      <c r="R440" s="6">
        <v>49058</v>
      </c>
      <c r="S440" s="6" t="s">
        <v>1494</v>
      </c>
      <c r="T440" s="6" t="s">
        <v>46</v>
      </c>
      <c r="U440" s="5">
        <f>datos_chargeback_2001_1!$V440/100</f>
        <v>490.58</v>
      </c>
      <c r="V440" s="6">
        <v>49058</v>
      </c>
      <c r="W440" s="5">
        <f>datos_chargeback_2001_1!$X440/100</f>
        <v>0</v>
      </c>
      <c r="X440" s="6">
        <v>0</v>
      </c>
      <c r="Y440" s="5">
        <f>datos_chargeback_2001_1!$Z440/100</f>
        <v>0</v>
      </c>
      <c r="Z440" s="6">
        <v>0</v>
      </c>
      <c r="AA440" s="6" t="s">
        <v>1495</v>
      </c>
      <c r="AB440" s="6" t="s">
        <v>48</v>
      </c>
      <c r="AC440" s="8">
        <v>44965</v>
      </c>
      <c r="AD440" s="5">
        <f>datos_chargeback_2001_1!$AE440/100</f>
        <v>56.73</v>
      </c>
      <c r="AE440" s="6">
        <v>5673</v>
      </c>
      <c r="AF440" s="6" t="s">
        <v>50</v>
      </c>
    </row>
    <row r="441" spans="1:32" x14ac:dyDescent="0.3">
      <c r="A441" s="36" t="s">
        <v>1496</v>
      </c>
      <c r="B441" s="14">
        <v>44966</v>
      </c>
      <c r="C441" s="14" t="str">
        <f>TEXT(Tabla10[[#This Row],[Fecha de transacción]],"DDDD")</f>
        <v>jueves</v>
      </c>
      <c r="D441" s="14">
        <v>45043</v>
      </c>
      <c r="E441" s="15">
        <f>datos_chargeback_2001_1!$D441-datos_chargeback_2001_1!$B441</f>
        <v>77</v>
      </c>
      <c r="F441" s="16">
        <f>datos_chargeback_2001_1!$G441/100</f>
        <v>95.78</v>
      </c>
      <c r="G441" s="17">
        <v>9578</v>
      </c>
      <c r="H441" s="16">
        <f t="shared" si="6"/>
        <v>0</v>
      </c>
      <c r="I441" s="16">
        <v>0</v>
      </c>
      <c r="J441" s="17" t="s">
        <v>24</v>
      </c>
      <c r="K441" s="17" t="s">
        <v>25</v>
      </c>
      <c r="L441" s="17" t="s">
        <v>80</v>
      </c>
      <c r="M441" s="17" t="s">
        <v>27</v>
      </c>
      <c r="N441" s="17" t="s">
        <v>42</v>
      </c>
      <c r="O441" s="17" t="s">
        <v>53</v>
      </c>
      <c r="P441" s="17" t="s">
        <v>54</v>
      </c>
      <c r="Q441" s="17" t="s">
        <v>75</v>
      </c>
      <c r="R441" s="17">
        <v>9578</v>
      </c>
      <c r="S441" s="17" t="s">
        <v>56</v>
      </c>
      <c r="T441" s="17" t="s">
        <v>46</v>
      </c>
      <c r="U441" s="16">
        <f>datos_chargeback_2001_1!$V441/100</f>
        <v>95.78</v>
      </c>
      <c r="V441" s="17">
        <v>9578</v>
      </c>
      <c r="W441" s="16">
        <f>datos_chargeback_2001_1!$X441/100</f>
        <v>0</v>
      </c>
      <c r="X441" s="17">
        <v>0</v>
      </c>
      <c r="Y441" s="16">
        <f>datos_chargeback_2001_1!$Z441/100</f>
        <v>0</v>
      </c>
      <c r="Z441" s="17">
        <v>0</v>
      </c>
      <c r="AA441" s="17" t="s">
        <v>1497</v>
      </c>
      <c r="AB441" s="17" t="s">
        <v>48</v>
      </c>
      <c r="AC441" s="18">
        <v>44966</v>
      </c>
      <c r="AD441" s="16">
        <f>datos_chargeback_2001_1!$AE441/100</f>
        <v>315.14999999999998</v>
      </c>
      <c r="AE441" s="17">
        <v>31515</v>
      </c>
      <c r="AF441" s="17" t="s">
        <v>43</v>
      </c>
    </row>
    <row r="442" spans="1:32" x14ac:dyDescent="0.3">
      <c r="A442" s="35" t="s">
        <v>1498</v>
      </c>
      <c r="B442" s="9">
        <v>44967</v>
      </c>
      <c r="C442" s="9" t="str">
        <f>TEXT(Tabla10[[#This Row],[Fecha de transacción]],"DDDD")</f>
        <v>viernes</v>
      </c>
      <c r="D442" s="9">
        <v>45052</v>
      </c>
      <c r="E442" s="10">
        <f>datos_chargeback_2001_1!$D442-datos_chargeback_2001_1!$B442</f>
        <v>85</v>
      </c>
      <c r="F442" s="11">
        <f>datos_chargeback_2001_1!$G442/100</f>
        <v>784.23</v>
      </c>
      <c r="G442" s="12">
        <v>78423</v>
      </c>
      <c r="H442" s="11">
        <f t="shared" si="6"/>
        <v>0</v>
      </c>
      <c r="I442" s="11">
        <v>1.17</v>
      </c>
      <c r="J442" s="12" t="s">
        <v>24</v>
      </c>
      <c r="K442" s="12" t="s">
        <v>25</v>
      </c>
      <c r="L442" s="12" t="s">
        <v>80</v>
      </c>
      <c r="M442" s="12" t="s">
        <v>59</v>
      </c>
      <c r="N442" s="12" t="s">
        <v>42</v>
      </c>
      <c r="O442" s="12" t="s">
        <v>64</v>
      </c>
      <c r="P442" s="12" t="s">
        <v>30</v>
      </c>
      <c r="Q442" s="12" t="s">
        <v>66</v>
      </c>
      <c r="R442" s="12">
        <v>78423</v>
      </c>
      <c r="S442" s="12" t="s">
        <v>1499</v>
      </c>
      <c r="T442" s="12" t="s">
        <v>116</v>
      </c>
      <c r="U442" s="11">
        <f>datos_chargeback_2001_1!$V442/100</f>
        <v>784.23</v>
      </c>
      <c r="V442" s="12">
        <v>78423</v>
      </c>
      <c r="W442" s="11">
        <f>datos_chargeback_2001_1!$X442/100</f>
        <v>0</v>
      </c>
      <c r="X442" s="12">
        <v>0</v>
      </c>
      <c r="Y442" s="11">
        <f>datos_chargeback_2001_1!$Z442/100</f>
        <v>0</v>
      </c>
      <c r="Z442" s="12">
        <v>0</v>
      </c>
      <c r="AA442" s="12" t="s">
        <v>1500</v>
      </c>
      <c r="AB442" s="12" t="s">
        <v>48</v>
      </c>
      <c r="AC442" s="19">
        <v>44967</v>
      </c>
      <c r="AD442" s="11">
        <f>datos_chargeback_2001_1!$AE442/100</f>
        <v>712.43</v>
      </c>
      <c r="AE442" s="12">
        <v>71243</v>
      </c>
      <c r="AF442" s="12" t="s">
        <v>29</v>
      </c>
    </row>
    <row r="443" spans="1:32" x14ac:dyDescent="0.3">
      <c r="A443" s="34" t="s">
        <v>1501</v>
      </c>
      <c r="B443" s="3">
        <v>44968</v>
      </c>
      <c r="C443" s="3" t="str">
        <f>TEXT(Tabla10[[#This Row],[Fecha de transacción]],"DDDD")</f>
        <v>sábado</v>
      </c>
      <c r="D443" s="3">
        <v>45042</v>
      </c>
      <c r="E443" s="4">
        <f>datos_chargeback_2001_1!$D443-datos_chargeback_2001_1!$B443</f>
        <v>74</v>
      </c>
      <c r="F443" s="5">
        <f>datos_chargeback_2001_1!$G443/100</f>
        <v>854.71</v>
      </c>
      <c r="G443" s="6">
        <v>85471</v>
      </c>
      <c r="H443" s="5">
        <f t="shared" si="6"/>
        <v>0</v>
      </c>
      <c r="I443" s="5">
        <v>1.08</v>
      </c>
      <c r="J443" s="6" t="s">
        <v>24</v>
      </c>
      <c r="K443" s="6" t="s">
        <v>25</v>
      </c>
      <c r="L443" s="6" t="s">
        <v>109</v>
      </c>
      <c r="M443" s="6" t="s">
        <v>27</v>
      </c>
      <c r="N443" s="6" t="s">
        <v>42</v>
      </c>
      <c r="O443" s="6" t="s">
        <v>64</v>
      </c>
      <c r="P443" s="6" t="s">
        <v>54</v>
      </c>
      <c r="Q443" s="6" t="s">
        <v>44</v>
      </c>
      <c r="R443" s="6">
        <v>85471</v>
      </c>
      <c r="S443" s="6" t="s">
        <v>1502</v>
      </c>
      <c r="T443" s="6" t="s">
        <v>46</v>
      </c>
      <c r="U443" s="5">
        <f>datos_chargeback_2001_1!$V443/100</f>
        <v>854.71</v>
      </c>
      <c r="V443" s="6">
        <v>85471</v>
      </c>
      <c r="W443" s="5">
        <f>datos_chargeback_2001_1!$X443/100</f>
        <v>0</v>
      </c>
      <c r="X443" s="6">
        <v>0</v>
      </c>
      <c r="Y443" s="5">
        <f>datos_chargeback_2001_1!$Z443/100</f>
        <v>0</v>
      </c>
      <c r="Z443" s="6">
        <v>0</v>
      </c>
      <c r="AA443" s="6" t="s">
        <v>1503</v>
      </c>
      <c r="AB443" s="6" t="s">
        <v>35</v>
      </c>
      <c r="AC443" s="7" t="s">
        <v>35</v>
      </c>
      <c r="AD443" s="5">
        <f>datos_chargeback_2001_1!$AE443/100</f>
        <v>0</v>
      </c>
      <c r="AE443" s="6">
        <v>0</v>
      </c>
      <c r="AF443" s="6" t="s">
        <v>29</v>
      </c>
    </row>
    <row r="444" spans="1:32" x14ac:dyDescent="0.3">
      <c r="A444" s="35" t="s">
        <v>1504</v>
      </c>
      <c r="B444" s="9">
        <v>44969</v>
      </c>
      <c r="C444" s="9" t="str">
        <f>TEXT(Tabla10[[#This Row],[Fecha de transacción]],"DDDD")</f>
        <v>domingo</v>
      </c>
      <c r="D444" s="9">
        <v>45048</v>
      </c>
      <c r="E444" s="10">
        <f>datos_chargeback_2001_1!$D444-datos_chargeback_2001_1!$B444</f>
        <v>79</v>
      </c>
      <c r="F444" s="11">
        <f>datos_chargeback_2001_1!$G444/100</f>
        <v>80.760000000000005</v>
      </c>
      <c r="G444" s="12">
        <v>8076</v>
      </c>
      <c r="H444" s="11">
        <f t="shared" si="6"/>
        <v>0</v>
      </c>
      <c r="I444" s="11">
        <v>0.82</v>
      </c>
      <c r="J444" s="12" t="s">
        <v>38</v>
      </c>
      <c r="K444" s="12" t="s">
        <v>25</v>
      </c>
      <c r="L444" s="12" t="s">
        <v>40</v>
      </c>
      <c r="M444" s="12" t="s">
        <v>59</v>
      </c>
      <c r="N444" s="12" t="s">
        <v>42</v>
      </c>
      <c r="O444" s="12" t="s">
        <v>114</v>
      </c>
      <c r="P444" s="12" t="s">
        <v>54</v>
      </c>
      <c r="Q444" s="12" t="s">
        <v>55</v>
      </c>
      <c r="R444" s="12">
        <v>80760</v>
      </c>
      <c r="S444" s="12" t="s">
        <v>1505</v>
      </c>
      <c r="T444" s="12" t="s">
        <v>46</v>
      </c>
      <c r="U444" s="11">
        <f>datos_chargeback_2001_1!$V444/100</f>
        <v>807.6</v>
      </c>
      <c r="V444" s="12">
        <v>80760</v>
      </c>
      <c r="W444" s="11">
        <f>datos_chargeback_2001_1!$X444/100</f>
        <v>0</v>
      </c>
      <c r="X444" s="12">
        <v>0</v>
      </c>
      <c r="Y444" s="11">
        <f>datos_chargeback_2001_1!$Z444/100</f>
        <v>0</v>
      </c>
      <c r="Z444" s="12">
        <v>0</v>
      </c>
      <c r="AA444" s="12" t="s">
        <v>1506</v>
      </c>
      <c r="AB444" s="12" t="s">
        <v>48</v>
      </c>
      <c r="AC444" s="19">
        <v>44969</v>
      </c>
      <c r="AD444" s="11">
        <f>datos_chargeback_2001_1!$AE444/100</f>
        <v>900.94</v>
      </c>
      <c r="AE444" s="12">
        <v>90094</v>
      </c>
      <c r="AF444" s="12" t="s">
        <v>43</v>
      </c>
    </row>
    <row r="445" spans="1:32" x14ac:dyDescent="0.3">
      <c r="A445" s="36" t="s">
        <v>1507</v>
      </c>
      <c r="B445" s="14">
        <v>44970</v>
      </c>
      <c r="C445" s="14" t="str">
        <f>TEXT(Tabla10[[#This Row],[Fecha de transacción]],"DDDD")</f>
        <v>lunes</v>
      </c>
      <c r="D445" s="14">
        <v>45045</v>
      </c>
      <c r="E445" s="15">
        <f>datos_chargeback_2001_1!$D445-datos_chargeback_2001_1!$B445</f>
        <v>75</v>
      </c>
      <c r="F445" s="16">
        <f>datos_chargeback_2001_1!$G445/100</f>
        <v>763.06</v>
      </c>
      <c r="G445" s="17">
        <v>76306</v>
      </c>
      <c r="H445" s="16">
        <f t="shared" si="6"/>
        <v>0</v>
      </c>
      <c r="I445" s="16">
        <v>1.28</v>
      </c>
      <c r="J445" s="17" t="s">
        <v>38</v>
      </c>
      <c r="K445" s="17" t="s">
        <v>25</v>
      </c>
      <c r="L445" s="17" t="s">
        <v>40</v>
      </c>
      <c r="M445" s="17" t="s">
        <v>27</v>
      </c>
      <c r="N445" s="17" t="s">
        <v>42</v>
      </c>
      <c r="O445" s="17" t="s">
        <v>53</v>
      </c>
      <c r="P445" s="17" t="s">
        <v>54</v>
      </c>
      <c r="Q445" s="17" t="s">
        <v>66</v>
      </c>
      <c r="R445" s="17">
        <v>76306</v>
      </c>
      <c r="S445" s="17" t="s">
        <v>1508</v>
      </c>
      <c r="T445" s="17" t="s">
        <v>61</v>
      </c>
      <c r="U445" s="16">
        <f>datos_chargeback_2001_1!$V445/100</f>
        <v>0</v>
      </c>
      <c r="V445" s="17">
        <v>0</v>
      </c>
      <c r="W445" s="16">
        <f>datos_chargeback_2001_1!$X445/100</f>
        <v>763.06</v>
      </c>
      <c r="X445" s="17">
        <v>76306</v>
      </c>
      <c r="Y445" s="16">
        <f>datos_chargeback_2001_1!$Z445/100</f>
        <v>0</v>
      </c>
      <c r="Z445" s="17">
        <v>0</v>
      </c>
      <c r="AA445" s="17" t="s">
        <v>1509</v>
      </c>
      <c r="AB445" s="17" t="s">
        <v>48</v>
      </c>
      <c r="AC445" s="18">
        <v>44970</v>
      </c>
      <c r="AD445" s="16">
        <f>datos_chargeback_2001_1!$AE445/100</f>
        <v>125.61</v>
      </c>
      <c r="AE445" s="17">
        <v>12561</v>
      </c>
      <c r="AF445" s="17" t="s">
        <v>36</v>
      </c>
    </row>
    <row r="446" spans="1:32" x14ac:dyDescent="0.3">
      <c r="A446" s="34" t="s">
        <v>1511</v>
      </c>
      <c r="B446" s="3">
        <v>44971</v>
      </c>
      <c r="C446" s="3" t="str">
        <f>TEXT(Tabla10[[#This Row],[Fecha de transacción]],"DDDD")</f>
        <v>martes</v>
      </c>
      <c r="D446" s="3">
        <v>45057</v>
      </c>
      <c r="E446" s="4">
        <f>datos_chargeback_2001_1!$D446-datos_chargeback_2001_1!$B446</f>
        <v>86</v>
      </c>
      <c r="F446" s="5">
        <f>datos_chargeback_2001_1!$G446/100</f>
        <v>359.48</v>
      </c>
      <c r="G446" s="6">
        <v>35948</v>
      </c>
      <c r="H446" s="5">
        <f t="shared" si="6"/>
        <v>0</v>
      </c>
      <c r="I446" s="5">
        <v>1.25</v>
      </c>
      <c r="J446" s="6" t="s">
        <v>38</v>
      </c>
      <c r="K446" s="6" t="s">
        <v>25</v>
      </c>
      <c r="L446" s="6" t="s">
        <v>26</v>
      </c>
      <c r="M446" s="6" t="s">
        <v>27</v>
      </c>
      <c r="N446" s="6" t="s">
        <v>42</v>
      </c>
      <c r="O446" s="6" t="s">
        <v>50</v>
      </c>
      <c r="P446" s="6" t="s">
        <v>54</v>
      </c>
      <c r="Q446" s="6" t="s">
        <v>66</v>
      </c>
      <c r="R446" s="6">
        <v>35948</v>
      </c>
      <c r="S446" s="6" t="s">
        <v>813</v>
      </c>
      <c r="T446" s="6" t="s">
        <v>116</v>
      </c>
      <c r="U446" s="5">
        <f>datos_chargeback_2001_1!$V446/100</f>
        <v>359.48</v>
      </c>
      <c r="V446" s="6">
        <v>35948</v>
      </c>
      <c r="W446" s="5">
        <f>datos_chargeback_2001_1!$X446/100</f>
        <v>0</v>
      </c>
      <c r="X446" s="6">
        <v>0</v>
      </c>
      <c r="Y446" s="5">
        <f>datos_chargeback_2001_1!$Z446/100</f>
        <v>0</v>
      </c>
      <c r="Z446" s="6">
        <v>0</v>
      </c>
      <c r="AA446" s="6" t="s">
        <v>1512</v>
      </c>
      <c r="AB446" s="6" t="s">
        <v>48</v>
      </c>
      <c r="AC446" s="8">
        <v>44971</v>
      </c>
      <c r="AD446" s="5">
        <f>datos_chargeback_2001_1!$AE446/100</f>
        <v>14.23</v>
      </c>
      <c r="AE446" s="6">
        <v>1423</v>
      </c>
      <c r="AF446" s="6" t="s">
        <v>50</v>
      </c>
    </row>
    <row r="447" spans="1:32" x14ac:dyDescent="0.3">
      <c r="A447" s="36" t="s">
        <v>1513</v>
      </c>
      <c r="B447" s="14">
        <v>44972</v>
      </c>
      <c r="C447" s="14" t="str">
        <f>TEXT(Tabla10[[#This Row],[Fecha de transacción]],"DDDD")</f>
        <v>miércoles</v>
      </c>
      <c r="D447" s="14">
        <v>45042</v>
      </c>
      <c r="E447" s="15">
        <f>datos_chargeback_2001_1!$D447-datos_chargeback_2001_1!$B447</f>
        <v>70</v>
      </c>
      <c r="F447" s="16">
        <f>datos_chargeback_2001_1!$G447/100</f>
        <v>459.62</v>
      </c>
      <c r="G447" s="17">
        <v>45962</v>
      </c>
      <c r="H447" s="16">
        <f t="shared" si="6"/>
        <v>0</v>
      </c>
      <c r="I447" s="16">
        <v>1.23</v>
      </c>
      <c r="J447" s="17" t="s">
        <v>38</v>
      </c>
      <c r="K447" s="17" t="s">
        <v>25</v>
      </c>
      <c r="L447" s="17" t="s">
        <v>119</v>
      </c>
      <c r="M447" s="17" t="s">
        <v>85</v>
      </c>
      <c r="N447" s="17" t="s">
        <v>42</v>
      </c>
      <c r="O447" s="17" t="s">
        <v>36</v>
      </c>
      <c r="P447" s="17" t="s">
        <v>54</v>
      </c>
      <c r="Q447" s="17" t="s">
        <v>66</v>
      </c>
      <c r="R447" s="17">
        <v>45962</v>
      </c>
      <c r="S447" s="17" t="s">
        <v>1514</v>
      </c>
      <c r="T447" s="17" t="s">
        <v>116</v>
      </c>
      <c r="U447" s="16">
        <f>datos_chargeback_2001_1!$V447/100</f>
        <v>459.62</v>
      </c>
      <c r="V447" s="17">
        <v>45962</v>
      </c>
      <c r="W447" s="16">
        <f>datos_chargeback_2001_1!$X447/100</f>
        <v>0</v>
      </c>
      <c r="X447" s="17">
        <v>0</v>
      </c>
      <c r="Y447" s="16">
        <f>datos_chargeback_2001_1!$Z447/100</f>
        <v>0</v>
      </c>
      <c r="Z447" s="17">
        <v>0</v>
      </c>
      <c r="AA447" s="17" t="s">
        <v>1515</v>
      </c>
      <c r="AB447" s="17" t="s">
        <v>48</v>
      </c>
      <c r="AC447" s="18">
        <v>44972</v>
      </c>
      <c r="AD447" s="16">
        <f>datos_chargeback_2001_1!$AE447/100</f>
        <v>608.89</v>
      </c>
      <c r="AE447" s="17">
        <v>60889</v>
      </c>
      <c r="AF447" s="17" t="s">
        <v>53</v>
      </c>
    </row>
    <row r="448" spans="1:32" x14ac:dyDescent="0.3">
      <c r="A448" s="35" t="s">
        <v>1516</v>
      </c>
      <c r="B448" s="9">
        <v>44973</v>
      </c>
      <c r="C448" s="9" t="str">
        <f>TEXT(Tabla10[[#This Row],[Fecha de transacción]],"DDDD")</f>
        <v>jueves</v>
      </c>
      <c r="D448" s="9">
        <v>45056</v>
      </c>
      <c r="E448" s="10">
        <f>datos_chargeback_2001_1!$D448-datos_chargeback_2001_1!$B448</f>
        <v>83</v>
      </c>
      <c r="F448" s="11">
        <f>datos_chargeback_2001_1!$G448/100</f>
        <v>640.66</v>
      </c>
      <c r="G448" s="12">
        <v>64066</v>
      </c>
      <c r="H448" s="11">
        <f t="shared" si="6"/>
        <v>0</v>
      </c>
      <c r="I448" s="11">
        <v>1.24</v>
      </c>
      <c r="J448" s="12" t="s">
        <v>38</v>
      </c>
      <c r="K448" s="12" t="s">
        <v>25</v>
      </c>
      <c r="L448" s="12" t="s">
        <v>74</v>
      </c>
      <c r="M448" s="12" t="s">
        <v>85</v>
      </c>
      <c r="N448" s="12" t="s">
        <v>42</v>
      </c>
      <c r="O448" s="12" t="s">
        <v>29</v>
      </c>
      <c r="P448" s="12" t="s">
        <v>54</v>
      </c>
      <c r="Q448" s="12" t="s">
        <v>66</v>
      </c>
      <c r="R448" s="12">
        <v>64066</v>
      </c>
      <c r="S448" s="12" t="s">
        <v>1517</v>
      </c>
      <c r="T448" s="12" t="s">
        <v>116</v>
      </c>
      <c r="U448" s="11">
        <f>datos_chargeback_2001_1!$V448/100</f>
        <v>640.66</v>
      </c>
      <c r="V448" s="12">
        <v>64066</v>
      </c>
      <c r="W448" s="11">
        <f>datos_chargeback_2001_1!$X448/100</f>
        <v>0</v>
      </c>
      <c r="X448" s="12">
        <v>0</v>
      </c>
      <c r="Y448" s="11">
        <f>datos_chargeback_2001_1!$Z448/100</f>
        <v>0</v>
      </c>
      <c r="Z448" s="12">
        <v>0</v>
      </c>
      <c r="AA448" s="12" t="s">
        <v>1518</v>
      </c>
      <c r="AB448" s="12" t="s">
        <v>48</v>
      </c>
      <c r="AC448" s="19">
        <v>44973</v>
      </c>
      <c r="AD448" s="11">
        <f>datos_chargeback_2001_1!$AE448/100</f>
        <v>536.72</v>
      </c>
      <c r="AE448" s="12">
        <v>53672</v>
      </c>
      <c r="AF448" s="12" t="s">
        <v>50</v>
      </c>
    </row>
    <row r="449" spans="1:32" x14ac:dyDescent="0.3">
      <c r="A449" s="36" t="s">
        <v>1519</v>
      </c>
      <c r="B449" s="14">
        <v>44974</v>
      </c>
      <c r="C449" s="14" t="str">
        <f>TEXT(Tabla10[[#This Row],[Fecha de transacción]],"DDDD")</f>
        <v>viernes</v>
      </c>
      <c r="D449" s="14">
        <v>45038</v>
      </c>
      <c r="E449" s="15">
        <f>datos_chargeback_2001_1!$D449-datos_chargeback_2001_1!$B449</f>
        <v>64</v>
      </c>
      <c r="F449" s="16">
        <f>datos_chargeback_2001_1!$G449/100</f>
        <v>865.94</v>
      </c>
      <c r="G449" s="17">
        <v>86594</v>
      </c>
      <c r="H449" s="16">
        <f t="shared" si="6"/>
        <v>0</v>
      </c>
      <c r="I449" s="16">
        <v>0.98</v>
      </c>
      <c r="J449" s="17" t="s">
        <v>24</v>
      </c>
      <c r="K449" s="17" t="s">
        <v>25</v>
      </c>
      <c r="L449" s="17" t="s">
        <v>40</v>
      </c>
      <c r="M449" s="17" t="s">
        <v>85</v>
      </c>
      <c r="N449" s="17" t="s">
        <v>42</v>
      </c>
      <c r="O449" s="17" t="s">
        <v>43</v>
      </c>
      <c r="P449" s="17" t="s">
        <v>30</v>
      </c>
      <c r="Q449" s="17" t="s">
        <v>75</v>
      </c>
      <c r="R449" s="17">
        <v>86594</v>
      </c>
      <c r="S449" s="17" t="s">
        <v>1520</v>
      </c>
      <c r="T449" s="17" t="s">
        <v>46</v>
      </c>
      <c r="U449" s="16">
        <f>datos_chargeback_2001_1!$V449/100</f>
        <v>865.94</v>
      </c>
      <c r="V449" s="17">
        <v>86594</v>
      </c>
      <c r="W449" s="16">
        <f>datos_chargeback_2001_1!$X449/100</f>
        <v>0</v>
      </c>
      <c r="X449" s="17">
        <v>0</v>
      </c>
      <c r="Y449" s="16">
        <f>datos_chargeback_2001_1!$Z449/100</f>
        <v>0</v>
      </c>
      <c r="Z449" s="17">
        <v>0</v>
      </c>
      <c r="AA449" s="17" t="s">
        <v>1521</v>
      </c>
      <c r="AB449" s="17" t="s">
        <v>35</v>
      </c>
      <c r="AC449" s="20" t="s">
        <v>35</v>
      </c>
      <c r="AD449" s="16">
        <f>datos_chargeback_2001_1!$AE449/100</f>
        <v>0</v>
      </c>
      <c r="AE449" s="17">
        <v>0</v>
      </c>
      <c r="AF449" s="17" t="s">
        <v>36</v>
      </c>
    </row>
    <row r="450" spans="1:32" x14ac:dyDescent="0.3">
      <c r="A450" s="34" t="s">
        <v>1522</v>
      </c>
      <c r="B450" s="3">
        <v>44975</v>
      </c>
      <c r="C450" s="3" t="str">
        <f>TEXT(Tabla10[[#This Row],[Fecha de transacción]],"DDDD")</f>
        <v>sábado</v>
      </c>
      <c r="D450" s="3">
        <v>45065</v>
      </c>
      <c r="E450" s="4">
        <f>datos_chargeback_2001_1!$D450-datos_chargeback_2001_1!$B450</f>
        <v>90</v>
      </c>
      <c r="F450" s="5">
        <f>datos_chargeback_2001_1!$G450/100</f>
        <v>953.19</v>
      </c>
      <c r="G450" s="6">
        <v>95319</v>
      </c>
      <c r="H450" s="5">
        <f t="shared" ref="H450:H513" si="7">IF(COUNTIF($A$2:$A$1373,A450)=1,0,IF(F450=_xlfn.AGGREGATE(14,6,$F$2:$F$1373/($A$2:$A$1373=A450),1),_xlfn.AGGREGATE(15,6,$F$2:$F$1373/($A$2:$A$1373=A450),1),""))</f>
        <v>0</v>
      </c>
      <c r="I450" s="5">
        <v>0</v>
      </c>
      <c r="J450" s="6" t="s">
        <v>38</v>
      </c>
      <c r="K450" s="6" t="s">
        <v>25</v>
      </c>
      <c r="L450" s="6" t="s">
        <v>74</v>
      </c>
      <c r="M450" s="6" t="s">
        <v>59</v>
      </c>
      <c r="N450" s="6" t="s">
        <v>42</v>
      </c>
      <c r="O450" s="6" t="s">
        <v>70</v>
      </c>
      <c r="P450" s="6" t="s">
        <v>30</v>
      </c>
      <c r="Q450" s="6" t="s">
        <v>75</v>
      </c>
      <c r="R450" s="6">
        <v>95319</v>
      </c>
      <c r="S450" s="6" t="s">
        <v>587</v>
      </c>
      <c r="T450" s="6" t="s">
        <v>116</v>
      </c>
      <c r="U450" s="5">
        <f>datos_chargeback_2001_1!$V450/100</f>
        <v>953.19</v>
      </c>
      <c r="V450" s="6">
        <v>95319</v>
      </c>
      <c r="W450" s="5">
        <f>datos_chargeback_2001_1!$X450/100</f>
        <v>0</v>
      </c>
      <c r="X450" s="6">
        <v>0</v>
      </c>
      <c r="Y450" s="5">
        <f>datos_chargeback_2001_1!$Z450/100</f>
        <v>0</v>
      </c>
      <c r="Z450" s="6">
        <v>0</v>
      </c>
      <c r="AA450" s="6" t="s">
        <v>1523</v>
      </c>
      <c r="AB450" s="6" t="s">
        <v>35</v>
      </c>
      <c r="AC450" s="7" t="s">
        <v>35</v>
      </c>
      <c r="AD450" s="5">
        <f>datos_chargeback_2001_1!$AE450/100</f>
        <v>0</v>
      </c>
      <c r="AE450" s="6">
        <v>0</v>
      </c>
      <c r="AF450" s="6" t="s">
        <v>29</v>
      </c>
    </row>
    <row r="451" spans="1:32" x14ac:dyDescent="0.3">
      <c r="A451" s="36" t="s">
        <v>1524</v>
      </c>
      <c r="B451" s="14">
        <v>44976</v>
      </c>
      <c r="C451" s="14" t="str">
        <f>TEXT(Tabla10[[#This Row],[Fecha de transacción]],"DDDD")</f>
        <v>domingo</v>
      </c>
      <c r="D451" s="14">
        <v>45055</v>
      </c>
      <c r="E451" s="15">
        <f>datos_chargeback_2001_1!$D451-datos_chargeback_2001_1!$B451</f>
        <v>79</v>
      </c>
      <c r="F451" s="16">
        <f>datos_chargeback_2001_1!$G451/100</f>
        <v>310.64999999999998</v>
      </c>
      <c r="G451" s="17">
        <v>31065</v>
      </c>
      <c r="H451" s="16">
        <f t="shared" si="7"/>
        <v>0</v>
      </c>
      <c r="I451" s="16">
        <v>1.35</v>
      </c>
      <c r="J451" s="17" t="s">
        <v>38</v>
      </c>
      <c r="K451" s="17" t="s">
        <v>25</v>
      </c>
      <c r="L451" s="17" t="s">
        <v>26</v>
      </c>
      <c r="M451" s="17" t="s">
        <v>59</v>
      </c>
      <c r="N451" s="17" t="s">
        <v>28</v>
      </c>
      <c r="O451" s="17" t="s">
        <v>64</v>
      </c>
      <c r="P451" s="17" t="s">
        <v>30</v>
      </c>
      <c r="Q451" s="17" t="s">
        <v>55</v>
      </c>
      <c r="R451" s="17">
        <v>31065</v>
      </c>
      <c r="S451" s="17" t="s">
        <v>1525</v>
      </c>
      <c r="T451" s="17" t="s">
        <v>33</v>
      </c>
      <c r="U451" s="16">
        <f>datos_chargeback_2001_1!$V451/100</f>
        <v>0</v>
      </c>
      <c r="V451" s="17">
        <v>0</v>
      </c>
      <c r="W451" s="16">
        <f>datos_chargeback_2001_1!$X451/100</f>
        <v>0</v>
      </c>
      <c r="X451" s="17">
        <v>0</v>
      </c>
      <c r="Y451" s="16">
        <f>datos_chargeback_2001_1!$Z451/100</f>
        <v>310.64999999999998</v>
      </c>
      <c r="Z451" s="17">
        <v>31065</v>
      </c>
      <c r="AA451" s="17" t="s">
        <v>1526</v>
      </c>
      <c r="AB451" s="17" t="s">
        <v>35</v>
      </c>
      <c r="AC451" s="20" t="s">
        <v>35</v>
      </c>
      <c r="AD451" s="16">
        <f>datos_chargeback_2001_1!$AE451/100</f>
        <v>0</v>
      </c>
      <c r="AE451" s="17">
        <v>0</v>
      </c>
      <c r="AF451" s="17" t="s">
        <v>29</v>
      </c>
    </row>
    <row r="452" spans="1:32" x14ac:dyDescent="0.3">
      <c r="A452" s="34" t="s">
        <v>1527</v>
      </c>
      <c r="B452" s="3">
        <v>44977</v>
      </c>
      <c r="C452" s="3" t="str">
        <f>TEXT(Tabla10[[#This Row],[Fecha de transacción]],"DDDD")</f>
        <v>lunes</v>
      </c>
      <c r="D452" s="3">
        <v>45049</v>
      </c>
      <c r="E452" s="4">
        <f>datos_chargeback_2001_1!$D452-datos_chargeback_2001_1!$B452</f>
        <v>72</v>
      </c>
      <c r="F452" s="5">
        <f>datos_chargeback_2001_1!$G452/100</f>
        <v>50.82</v>
      </c>
      <c r="G452" s="6">
        <v>5082</v>
      </c>
      <c r="H452" s="5">
        <f t="shared" si="7"/>
        <v>0</v>
      </c>
      <c r="I452" s="5">
        <v>1.26</v>
      </c>
      <c r="J452" s="6" t="s">
        <v>24</v>
      </c>
      <c r="K452" s="6" t="s">
        <v>25</v>
      </c>
      <c r="L452" s="6" t="s">
        <v>26</v>
      </c>
      <c r="M452" s="6" t="s">
        <v>52</v>
      </c>
      <c r="N452" s="6" t="s">
        <v>42</v>
      </c>
      <c r="O452" s="6" t="s">
        <v>43</v>
      </c>
      <c r="P452" s="6" t="s">
        <v>30</v>
      </c>
      <c r="Q452" s="6" t="s">
        <v>44</v>
      </c>
      <c r="R452" s="6">
        <v>50820</v>
      </c>
      <c r="S452" s="6" t="s">
        <v>612</v>
      </c>
      <c r="T452" s="6" t="s">
        <v>116</v>
      </c>
      <c r="U452" s="5">
        <f>datos_chargeback_2001_1!$V452/100</f>
        <v>508.2</v>
      </c>
      <c r="V452" s="6">
        <v>50820</v>
      </c>
      <c r="W452" s="5">
        <f>datos_chargeback_2001_1!$X452/100</f>
        <v>0</v>
      </c>
      <c r="X452" s="6">
        <v>0</v>
      </c>
      <c r="Y452" s="5">
        <f>datos_chargeback_2001_1!$Z452/100</f>
        <v>0</v>
      </c>
      <c r="Z452" s="6">
        <v>0</v>
      </c>
      <c r="AA452" s="6" t="s">
        <v>1528</v>
      </c>
      <c r="AB452" s="6" t="s">
        <v>48</v>
      </c>
      <c r="AC452" s="8">
        <v>44977</v>
      </c>
      <c r="AD452" s="5">
        <f>datos_chargeback_2001_1!$AE452/100</f>
        <v>179.34</v>
      </c>
      <c r="AE452" s="6">
        <v>17934</v>
      </c>
      <c r="AF452" s="6" t="s">
        <v>36</v>
      </c>
    </row>
    <row r="453" spans="1:32" x14ac:dyDescent="0.3">
      <c r="A453" s="34" t="s">
        <v>1529</v>
      </c>
      <c r="B453" s="3">
        <v>44978</v>
      </c>
      <c r="C453" s="3" t="str">
        <f>TEXT(Tabla10[[#This Row],[Fecha de transacción]],"DDDD")</f>
        <v>martes</v>
      </c>
      <c r="D453" s="3">
        <v>45059</v>
      </c>
      <c r="E453" s="4">
        <f>datos_chargeback_2001_1!$D453-datos_chargeback_2001_1!$B453</f>
        <v>81</v>
      </c>
      <c r="F453" s="5">
        <f>datos_chargeback_2001_1!$G453/100</f>
        <v>985.68</v>
      </c>
      <c r="G453" s="6">
        <v>98568</v>
      </c>
      <c r="H453" s="5">
        <f t="shared" si="7"/>
        <v>0</v>
      </c>
      <c r="I453" s="5">
        <v>1.45</v>
      </c>
      <c r="J453" s="6" t="s">
        <v>24</v>
      </c>
      <c r="K453" s="6" t="s">
        <v>25</v>
      </c>
      <c r="L453" s="6" t="s">
        <v>109</v>
      </c>
      <c r="M453" s="6" t="s">
        <v>27</v>
      </c>
      <c r="N453" s="6" t="s">
        <v>42</v>
      </c>
      <c r="O453" s="6" t="s">
        <v>64</v>
      </c>
      <c r="P453" s="6" t="s">
        <v>54</v>
      </c>
      <c r="Q453" s="6" t="s">
        <v>44</v>
      </c>
      <c r="R453" s="6">
        <v>98568</v>
      </c>
      <c r="S453" s="6" t="s">
        <v>1530</v>
      </c>
      <c r="T453" s="6" t="s">
        <v>61</v>
      </c>
      <c r="U453" s="5">
        <f>datos_chargeback_2001_1!$V453/100</f>
        <v>0</v>
      </c>
      <c r="V453" s="6">
        <v>0</v>
      </c>
      <c r="W453" s="5">
        <f>datos_chargeback_2001_1!$X453/100</f>
        <v>985.68</v>
      </c>
      <c r="X453" s="6">
        <v>98568</v>
      </c>
      <c r="Y453" s="5">
        <f>datos_chargeback_2001_1!$Z453/100</f>
        <v>0</v>
      </c>
      <c r="Z453" s="6">
        <v>0</v>
      </c>
      <c r="AA453" s="6" t="s">
        <v>1531</v>
      </c>
      <c r="AB453" s="6" t="s">
        <v>35</v>
      </c>
      <c r="AC453" s="7" t="s">
        <v>35</v>
      </c>
      <c r="AD453" s="5">
        <f>datos_chargeback_2001_1!$AE453/100</f>
        <v>0</v>
      </c>
      <c r="AE453" s="6">
        <v>0</v>
      </c>
      <c r="AF453" s="6" t="s">
        <v>64</v>
      </c>
    </row>
    <row r="454" spans="1:32" x14ac:dyDescent="0.3">
      <c r="A454" s="34" t="s">
        <v>1532</v>
      </c>
      <c r="B454" s="3">
        <v>44979</v>
      </c>
      <c r="C454" s="3" t="str">
        <f>TEXT(Tabla10[[#This Row],[Fecha de transacción]],"DDDD")</f>
        <v>miércoles</v>
      </c>
      <c r="D454" s="3">
        <v>45050</v>
      </c>
      <c r="E454" s="4">
        <f>datos_chargeback_2001_1!$D454-datos_chargeback_2001_1!$B454</f>
        <v>71</v>
      </c>
      <c r="F454" s="5">
        <f>datos_chargeback_2001_1!$G454/100</f>
        <v>28.36</v>
      </c>
      <c r="G454" s="6">
        <v>2836</v>
      </c>
      <c r="H454" s="5">
        <f t="shared" si="7"/>
        <v>0</v>
      </c>
      <c r="I454" s="5">
        <v>0.11</v>
      </c>
      <c r="J454" s="6" t="s">
        <v>38</v>
      </c>
      <c r="K454" s="6" t="s">
        <v>25</v>
      </c>
      <c r="L454" s="6" t="s">
        <v>109</v>
      </c>
      <c r="M454" s="6" t="s">
        <v>59</v>
      </c>
      <c r="N454" s="6" t="s">
        <v>42</v>
      </c>
      <c r="O454" s="6" t="s">
        <v>64</v>
      </c>
      <c r="P454" s="6" t="s">
        <v>54</v>
      </c>
      <c r="Q454" s="6" t="s">
        <v>75</v>
      </c>
      <c r="R454" s="6">
        <v>2836</v>
      </c>
      <c r="S454" s="6" t="s">
        <v>1230</v>
      </c>
      <c r="T454" s="6" t="s">
        <v>116</v>
      </c>
      <c r="U454" s="5">
        <f>datos_chargeback_2001_1!$V454/100</f>
        <v>28.36</v>
      </c>
      <c r="V454" s="6">
        <v>2836</v>
      </c>
      <c r="W454" s="5">
        <f>datos_chargeback_2001_1!$X454/100</f>
        <v>0</v>
      </c>
      <c r="X454" s="6">
        <v>0</v>
      </c>
      <c r="Y454" s="5">
        <f>datos_chargeback_2001_1!$Z454/100</f>
        <v>0</v>
      </c>
      <c r="Z454" s="6">
        <v>0</v>
      </c>
      <c r="AA454" s="6" t="s">
        <v>1533</v>
      </c>
      <c r="AB454" s="6" t="s">
        <v>35</v>
      </c>
      <c r="AC454" s="7" t="s">
        <v>35</v>
      </c>
      <c r="AD454" s="5">
        <f>datos_chargeback_2001_1!$AE454/100</f>
        <v>0</v>
      </c>
      <c r="AE454" s="6">
        <v>0</v>
      </c>
      <c r="AF454" s="6" t="s">
        <v>36</v>
      </c>
    </row>
    <row r="455" spans="1:32" x14ac:dyDescent="0.3">
      <c r="A455" s="36" t="s">
        <v>1534</v>
      </c>
      <c r="B455" s="14">
        <v>44980</v>
      </c>
      <c r="C455" s="14" t="str">
        <f>TEXT(Tabla10[[#This Row],[Fecha de transacción]],"DDDD")</f>
        <v>jueves</v>
      </c>
      <c r="D455" s="14">
        <v>45065</v>
      </c>
      <c r="E455" s="15">
        <f>datos_chargeback_2001_1!$D455-datos_chargeback_2001_1!$B455</f>
        <v>85</v>
      </c>
      <c r="F455" s="16">
        <f>datos_chargeback_2001_1!$G455/100</f>
        <v>157.87</v>
      </c>
      <c r="G455" s="17">
        <v>15787</v>
      </c>
      <c r="H455" s="16">
        <f t="shared" si="7"/>
        <v>0</v>
      </c>
      <c r="I455" s="16">
        <v>1.06</v>
      </c>
      <c r="J455" s="17" t="s">
        <v>38</v>
      </c>
      <c r="K455" s="17" t="s">
        <v>25</v>
      </c>
      <c r="L455" s="17" t="s">
        <v>109</v>
      </c>
      <c r="M455" s="17" t="s">
        <v>27</v>
      </c>
      <c r="N455" s="17" t="s">
        <v>42</v>
      </c>
      <c r="O455" s="17" t="s">
        <v>43</v>
      </c>
      <c r="P455" s="17" t="s">
        <v>54</v>
      </c>
      <c r="Q455" s="17" t="s">
        <v>55</v>
      </c>
      <c r="R455" s="17">
        <v>15787</v>
      </c>
      <c r="S455" s="17" t="s">
        <v>1535</v>
      </c>
      <c r="T455" s="17" t="s">
        <v>116</v>
      </c>
      <c r="U455" s="16">
        <f>datos_chargeback_2001_1!$V455/100</f>
        <v>157.87</v>
      </c>
      <c r="V455" s="17">
        <v>15787</v>
      </c>
      <c r="W455" s="16">
        <f>datos_chargeback_2001_1!$X455/100</f>
        <v>0</v>
      </c>
      <c r="X455" s="17">
        <v>0</v>
      </c>
      <c r="Y455" s="16">
        <f>datos_chargeback_2001_1!$Z455/100</f>
        <v>0</v>
      </c>
      <c r="Z455" s="17">
        <v>0</v>
      </c>
      <c r="AA455" s="17" t="s">
        <v>1536</v>
      </c>
      <c r="AB455" s="17" t="s">
        <v>48</v>
      </c>
      <c r="AC455" s="18">
        <v>44980</v>
      </c>
      <c r="AD455" s="16">
        <f>datos_chargeback_2001_1!$AE455/100</f>
        <v>332.97</v>
      </c>
      <c r="AE455" s="17">
        <v>33297</v>
      </c>
      <c r="AF455" s="17" t="s">
        <v>64</v>
      </c>
    </row>
    <row r="456" spans="1:32" x14ac:dyDescent="0.3">
      <c r="A456" s="35" t="s">
        <v>1537</v>
      </c>
      <c r="B456" s="9">
        <v>44981</v>
      </c>
      <c r="C456" s="9" t="str">
        <f>TEXT(Tabla10[[#This Row],[Fecha de transacción]],"DDDD")</f>
        <v>viernes</v>
      </c>
      <c r="D456" s="9">
        <v>45056</v>
      </c>
      <c r="E456" s="10">
        <f>datos_chargeback_2001_1!$D456-datos_chargeback_2001_1!$B456</f>
        <v>75</v>
      </c>
      <c r="F456" s="11">
        <f>datos_chargeback_2001_1!$G456/100</f>
        <v>721.24</v>
      </c>
      <c r="G456" s="12">
        <v>72124</v>
      </c>
      <c r="H456" s="11">
        <f t="shared" si="7"/>
        <v>0</v>
      </c>
      <c r="I456" s="11">
        <v>1.29</v>
      </c>
      <c r="J456" s="12" t="s">
        <v>24</v>
      </c>
      <c r="K456" s="12" t="s">
        <v>25</v>
      </c>
      <c r="L456" s="12" t="s">
        <v>119</v>
      </c>
      <c r="M456" s="12" t="s">
        <v>52</v>
      </c>
      <c r="N456" s="12" t="s">
        <v>42</v>
      </c>
      <c r="O456" s="12" t="s">
        <v>43</v>
      </c>
      <c r="P456" s="12" t="s">
        <v>30</v>
      </c>
      <c r="Q456" s="12" t="s">
        <v>55</v>
      </c>
      <c r="R456" s="12">
        <v>72124</v>
      </c>
      <c r="S456" s="12" t="s">
        <v>1346</v>
      </c>
      <c r="T456" s="12" t="s">
        <v>46</v>
      </c>
      <c r="U456" s="11">
        <f>datos_chargeback_2001_1!$V456/100</f>
        <v>721.24</v>
      </c>
      <c r="V456" s="12">
        <v>72124</v>
      </c>
      <c r="W456" s="11">
        <f>datos_chargeback_2001_1!$X456/100</f>
        <v>0</v>
      </c>
      <c r="X456" s="12">
        <v>0</v>
      </c>
      <c r="Y456" s="11">
        <f>datos_chargeback_2001_1!$Z456/100</f>
        <v>0</v>
      </c>
      <c r="Z456" s="12">
        <v>0</v>
      </c>
      <c r="AA456" s="12" t="s">
        <v>1538</v>
      </c>
      <c r="AB456" s="12" t="s">
        <v>48</v>
      </c>
      <c r="AC456" s="19">
        <v>44981</v>
      </c>
      <c r="AD456" s="11">
        <f>datos_chargeback_2001_1!$AE456/100</f>
        <v>76.87</v>
      </c>
      <c r="AE456" s="12">
        <v>7687</v>
      </c>
      <c r="AF456" s="12" t="s">
        <v>64</v>
      </c>
    </row>
    <row r="457" spans="1:32" x14ac:dyDescent="0.3">
      <c r="A457" s="36" t="s">
        <v>1539</v>
      </c>
      <c r="B457" s="14">
        <v>44982</v>
      </c>
      <c r="C457" s="14" t="str">
        <f>TEXT(Tabla10[[#This Row],[Fecha de transacción]],"DDDD")</f>
        <v>sábado</v>
      </c>
      <c r="D457" s="14">
        <v>45071</v>
      </c>
      <c r="E457" s="15">
        <f>datos_chargeback_2001_1!$D457-datos_chargeback_2001_1!$B457</f>
        <v>89</v>
      </c>
      <c r="F457" s="16">
        <f>datos_chargeback_2001_1!$G457/100</f>
        <v>600.34</v>
      </c>
      <c r="G457" s="17">
        <v>60034</v>
      </c>
      <c r="H457" s="16">
        <f t="shared" si="7"/>
        <v>0</v>
      </c>
      <c r="I457" s="16">
        <v>1.22</v>
      </c>
      <c r="J457" s="17" t="s">
        <v>24</v>
      </c>
      <c r="K457" s="17" t="s">
        <v>25</v>
      </c>
      <c r="L457" s="17" t="s">
        <v>80</v>
      </c>
      <c r="M457" s="17" t="s">
        <v>41</v>
      </c>
      <c r="N457" s="17" t="s">
        <v>42</v>
      </c>
      <c r="O457" s="17" t="s">
        <v>53</v>
      </c>
      <c r="P457" s="17" t="s">
        <v>30</v>
      </c>
      <c r="Q457" s="17" t="s">
        <v>75</v>
      </c>
      <c r="R457" s="17">
        <v>60034</v>
      </c>
      <c r="S457" s="17" t="s">
        <v>1540</v>
      </c>
      <c r="T457" s="17" t="s">
        <v>61</v>
      </c>
      <c r="U457" s="16">
        <f>datos_chargeback_2001_1!$V457/100</f>
        <v>0</v>
      </c>
      <c r="V457" s="17">
        <v>0</v>
      </c>
      <c r="W457" s="16">
        <f>datos_chargeback_2001_1!$X457/100</f>
        <v>600.34</v>
      </c>
      <c r="X457" s="17">
        <v>60034</v>
      </c>
      <c r="Y457" s="16">
        <f>datos_chargeback_2001_1!$Z457/100</f>
        <v>0</v>
      </c>
      <c r="Z457" s="17">
        <v>0</v>
      </c>
      <c r="AA457" s="17" t="s">
        <v>1541</v>
      </c>
      <c r="AB457" s="17" t="s">
        <v>48</v>
      </c>
      <c r="AC457" s="18">
        <v>44982</v>
      </c>
      <c r="AD457" s="16">
        <f>datos_chargeback_2001_1!$AE457/100</f>
        <v>387.82</v>
      </c>
      <c r="AE457" s="17">
        <v>38782</v>
      </c>
      <c r="AF457" s="17" t="s">
        <v>43</v>
      </c>
    </row>
    <row r="458" spans="1:32" x14ac:dyDescent="0.3">
      <c r="A458" s="35" t="s">
        <v>1542</v>
      </c>
      <c r="B458" s="9">
        <v>44983</v>
      </c>
      <c r="C458" s="9" t="str">
        <f>TEXT(Tabla10[[#This Row],[Fecha de transacción]],"DDDD")</f>
        <v>domingo</v>
      </c>
      <c r="D458" s="9">
        <v>45068</v>
      </c>
      <c r="E458" s="10">
        <f>datos_chargeback_2001_1!$D458-datos_chargeback_2001_1!$B458</f>
        <v>85</v>
      </c>
      <c r="F458" s="11">
        <f>datos_chargeback_2001_1!$G458/100</f>
        <v>705.78</v>
      </c>
      <c r="G458" s="12">
        <v>70578</v>
      </c>
      <c r="H458" s="11">
        <f t="shared" si="7"/>
        <v>0</v>
      </c>
      <c r="I458" s="11">
        <v>0</v>
      </c>
      <c r="J458" s="12" t="s">
        <v>38</v>
      </c>
      <c r="K458" s="12" t="s">
        <v>25</v>
      </c>
      <c r="L458" s="12" t="s">
        <v>74</v>
      </c>
      <c r="M458" s="12" t="s">
        <v>59</v>
      </c>
      <c r="N458" s="12" t="s">
        <v>42</v>
      </c>
      <c r="O458" s="12" t="s">
        <v>29</v>
      </c>
      <c r="P458" s="12" t="s">
        <v>30</v>
      </c>
      <c r="Q458" s="12" t="s">
        <v>66</v>
      </c>
      <c r="R458" s="12">
        <v>70578</v>
      </c>
      <c r="S458" s="12" t="s">
        <v>1543</v>
      </c>
      <c r="T458" s="12" t="s">
        <v>116</v>
      </c>
      <c r="U458" s="11">
        <f>datos_chargeback_2001_1!$V458/100</f>
        <v>705.78</v>
      </c>
      <c r="V458" s="12">
        <v>70578</v>
      </c>
      <c r="W458" s="11">
        <f>datos_chargeback_2001_1!$X458/100</f>
        <v>0</v>
      </c>
      <c r="X458" s="12">
        <v>0</v>
      </c>
      <c r="Y458" s="11">
        <f>datos_chargeback_2001_1!$Z458/100</f>
        <v>0</v>
      </c>
      <c r="Z458" s="12">
        <v>0</v>
      </c>
      <c r="AA458" s="12" t="s">
        <v>1544</v>
      </c>
      <c r="AB458" s="12" t="s">
        <v>35</v>
      </c>
      <c r="AC458" s="13" t="s">
        <v>35</v>
      </c>
      <c r="AD458" s="11">
        <f>datos_chargeback_2001_1!$AE458/100</f>
        <v>0</v>
      </c>
      <c r="AE458" s="12">
        <v>0</v>
      </c>
      <c r="AF458" s="12" t="s">
        <v>50</v>
      </c>
    </row>
    <row r="459" spans="1:32" x14ac:dyDescent="0.3">
      <c r="A459" s="34" t="s">
        <v>1545</v>
      </c>
      <c r="B459" s="3">
        <v>44984</v>
      </c>
      <c r="C459" s="3" t="str">
        <f>TEXT(Tabla10[[#This Row],[Fecha de transacción]],"DDDD")</f>
        <v>lunes</v>
      </c>
      <c r="D459" s="3">
        <v>45060</v>
      </c>
      <c r="E459" s="4">
        <f>datos_chargeback_2001_1!$D459-datos_chargeback_2001_1!$B459</f>
        <v>76</v>
      </c>
      <c r="F459" s="5">
        <f>datos_chargeback_2001_1!$G459/100</f>
        <v>997.74</v>
      </c>
      <c r="G459" s="6">
        <v>99774</v>
      </c>
      <c r="H459" s="5">
        <f t="shared" si="7"/>
        <v>0</v>
      </c>
      <c r="I459" s="5">
        <v>0</v>
      </c>
      <c r="J459" s="6" t="s">
        <v>24</v>
      </c>
      <c r="K459" s="6" t="s">
        <v>25</v>
      </c>
      <c r="L459" s="6" t="s">
        <v>74</v>
      </c>
      <c r="M459" s="6" t="s">
        <v>59</v>
      </c>
      <c r="N459" s="6" t="s">
        <v>28</v>
      </c>
      <c r="O459" s="6" t="s">
        <v>43</v>
      </c>
      <c r="P459" s="6" t="s">
        <v>30</v>
      </c>
      <c r="Q459" s="6" t="s">
        <v>55</v>
      </c>
      <c r="R459" s="6">
        <v>99774</v>
      </c>
      <c r="S459" s="6" t="s">
        <v>1546</v>
      </c>
      <c r="T459" s="6" t="s">
        <v>33</v>
      </c>
      <c r="U459" s="5">
        <f>datos_chargeback_2001_1!$V459/100</f>
        <v>0</v>
      </c>
      <c r="V459" s="6">
        <v>0</v>
      </c>
      <c r="W459" s="5">
        <f>datos_chargeback_2001_1!$X459/100</f>
        <v>0</v>
      </c>
      <c r="X459" s="6">
        <v>0</v>
      </c>
      <c r="Y459" s="5">
        <f>datos_chargeback_2001_1!$Z459/100</f>
        <v>997.74</v>
      </c>
      <c r="Z459" s="6">
        <v>99774</v>
      </c>
      <c r="AA459" s="6" t="s">
        <v>1547</v>
      </c>
      <c r="AB459" s="6" t="s">
        <v>35</v>
      </c>
      <c r="AC459" s="7" t="s">
        <v>35</v>
      </c>
      <c r="AD459" s="5">
        <f>datos_chargeback_2001_1!$AE459/100</f>
        <v>0</v>
      </c>
      <c r="AE459" s="6">
        <v>0</v>
      </c>
      <c r="AF459" s="6" t="s">
        <v>36</v>
      </c>
    </row>
    <row r="460" spans="1:32" x14ac:dyDescent="0.3">
      <c r="A460" s="35" t="s">
        <v>1548</v>
      </c>
      <c r="B460" s="9">
        <v>44985</v>
      </c>
      <c r="C460" s="9" t="str">
        <f>TEXT(Tabla10[[#This Row],[Fecha de transacción]],"DDDD")</f>
        <v>martes</v>
      </c>
      <c r="D460" s="9">
        <v>45073</v>
      </c>
      <c r="E460" s="10">
        <f>datos_chargeback_2001_1!$D460-datos_chargeback_2001_1!$B460</f>
        <v>88</v>
      </c>
      <c r="F460" s="11">
        <f>datos_chargeback_2001_1!$G460/100</f>
        <v>641.22</v>
      </c>
      <c r="G460" s="12">
        <v>64122</v>
      </c>
      <c r="H460" s="11">
        <f t="shared" si="7"/>
        <v>0</v>
      </c>
      <c r="I460" s="11">
        <v>0</v>
      </c>
      <c r="J460" s="12" t="s">
        <v>38</v>
      </c>
      <c r="K460" s="12" t="s">
        <v>25</v>
      </c>
      <c r="L460" s="12" t="s">
        <v>109</v>
      </c>
      <c r="M460" s="12" t="s">
        <v>85</v>
      </c>
      <c r="N460" s="12" t="s">
        <v>42</v>
      </c>
      <c r="O460" s="12" t="s">
        <v>64</v>
      </c>
      <c r="P460" s="12" t="s">
        <v>54</v>
      </c>
      <c r="Q460" s="12" t="s">
        <v>66</v>
      </c>
      <c r="R460" s="12">
        <v>64122</v>
      </c>
      <c r="S460" s="12" t="s">
        <v>1549</v>
      </c>
      <c r="T460" s="12" t="s">
        <v>46</v>
      </c>
      <c r="U460" s="11">
        <f>datos_chargeback_2001_1!$V460/100</f>
        <v>641.22</v>
      </c>
      <c r="V460" s="12">
        <v>64122</v>
      </c>
      <c r="W460" s="11">
        <f>datos_chargeback_2001_1!$X460/100</f>
        <v>0</v>
      </c>
      <c r="X460" s="12">
        <v>0</v>
      </c>
      <c r="Y460" s="11">
        <f>datos_chargeback_2001_1!$Z460/100</f>
        <v>0</v>
      </c>
      <c r="Z460" s="12">
        <v>0</v>
      </c>
      <c r="AA460" s="12" t="s">
        <v>1550</v>
      </c>
      <c r="AB460" s="12" t="s">
        <v>48</v>
      </c>
      <c r="AC460" s="19">
        <v>44985</v>
      </c>
      <c r="AD460" s="11">
        <f>datos_chargeback_2001_1!$AE460/100</f>
        <v>128.97999999999999</v>
      </c>
      <c r="AE460" s="12">
        <v>12898</v>
      </c>
      <c r="AF460" s="12" t="s">
        <v>50</v>
      </c>
    </row>
    <row r="461" spans="1:32" x14ac:dyDescent="0.3">
      <c r="A461" s="34" t="s">
        <v>1551</v>
      </c>
      <c r="B461" s="3">
        <v>44986</v>
      </c>
      <c r="C461" s="3" t="str">
        <f>TEXT(Tabla10[[#This Row],[Fecha de transacción]],"DDDD")</f>
        <v>miércoles</v>
      </c>
      <c r="D461" s="3">
        <v>45061</v>
      </c>
      <c r="E461" s="4">
        <f>datos_chargeback_2001_1!$D461-datos_chargeback_2001_1!$B461</f>
        <v>75</v>
      </c>
      <c r="F461" s="5">
        <f>datos_chargeback_2001_1!$G461/100</f>
        <v>55.17</v>
      </c>
      <c r="G461" s="6">
        <v>5517</v>
      </c>
      <c r="H461" s="5">
        <f t="shared" si="7"/>
        <v>0</v>
      </c>
      <c r="I461" s="5">
        <v>0</v>
      </c>
      <c r="J461" s="6" t="s">
        <v>38</v>
      </c>
      <c r="K461" s="6" t="s">
        <v>25</v>
      </c>
      <c r="L461" s="6" t="s">
        <v>80</v>
      </c>
      <c r="M461" s="6" t="s">
        <v>85</v>
      </c>
      <c r="N461" s="6" t="s">
        <v>42</v>
      </c>
      <c r="O461" s="6" t="s">
        <v>114</v>
      </c>
      <c r="P461" s="6" t="s">
        <v>54</v>
      </c>
      <c r="Q461" s="6" t="s">
        <v>31</v>
      </c>
      <c r="R461" s="6">
        <v>55170</v>
      </c>
      <c r="S461" s="6" t="s">
        <v>1271</v>
      </c>
      <c r="T461" s="6" t="s">
        <v>46</v>
      </c>
      <c r="U461" s="5">
        <f>datos_chargeback_2001_1!$V461/100</f>
        <v>551.70000000000005</v>
      </c>
      <c r="V461" s="6">
        <v>55170</v>
      </c>
      <c r="W461" s="5">
        <f>datos_chargeback_2001_1!$X461/100</f>
        <v>0</v>
      </c>
      <c r="X461" s="6">
        <v>0</v>
      </c>
      <c r="Y461" s="5">
        <f>datos_chargeback_2001_1!$Z461/100</f>
        <v>0</v>
      </c>
      <c r="Z461" s="6">
        <v>0</v>
      </c>
      <c r="AA461" s="6" t="s">
        <v>1552</v>
      </c>
      <c r="AB461" s="6" t="s">
        <v>35</v>
      </c>
      <c r="AC461" s="7" t="s">
        <v>35</v>
      </c>
      <c r="AD461" s="5">
        <f>datos_chargeback_2001_1!$AE461/100</f>
        <v>0</v>
      </c>
      <c r="AE461" s="6">
        <v>0</v>
      </c>
      <c r="AF461" s="6" t="s">
        <v>29</v>
      </c>
    </row>
    <row r="462" spans="1:32" x14ac:dyDescent="0.3">
      <c r="A462" s="35" t="s">
        <v>1553</v>
      </c>
      <c r="B462" s="9">
        <v>44987</v>
      </c>
      <c r="C462" s="9" t="str">
        <f>TEXT(Tabla10[[#This Row],[Fecha de transacción]],"DDDD")</f>
        <v>jueves</v>
      </c>
      <c r="D462" s="9">
        <v>45057</v>
      </c>
      <c r="E462" s="10">
        <f>datos_chargeback_2001_1!$D462-datos_chargeback_2001_1!$B462</f>
        <v>70</v>
      </c>
      <c r="F462" s="11">
        <f>datos_chargeback_2001_1!$G462/100</f>
        <v>444.49</v>
      </c>
      <c r="G462" s="12">
        <v>44449</v>
      </c>
      <c r="H462" s="11">
        <f t="shared" si="7"/>
        <v>0</v>
      </c>
      <c r="I462" s="11">
        <v>0</v>
      </c>
      <c r="J462" s="12" t="s">
        <v>24</v>
      </c>
      <c r="K462" s="12" t="s">
        <v>25</v>
      </c>
      <c r="L462" s="12" t="s">
        <v>40</v>
      </c>
      <c r="M462" s="12" t="s">
        <v>41</v>
      </c>
      <c r="N462" s="12" t="s">
        <v>28</v>
      </c>
      <c r="O462" s="12" t="s">
        <v>29</v>
      </c>
      <c r="P462" s="12" t="s">
        <v>54</v>
      </c>
      <c r="Q462" s="12" t="s">
        <v>75</v>
      </c>
      <c r="R462" s="12">
        <v>44449</v>
      </c>
      <c r="S462" s="12" t="s">
        <v>204</v>
      </c>
      <c r="T462" s="12" t="s">
        <v>33</v>
      </c>
      <c r="U462" s="11">
        <f>datos_chargeback_2001_1!$V462/100</f>
        <v>0</v>
      </c>
      <c r="V462" s="12">
        <v>0</v>
      </c>
      <c r="W462" s="11">
        <f>datos_chargeback_2001_1!$X462/100</f>
        <v>0</v>
      </c>
      <c r="X462" s="12">
        <v>0</v>
      </c>
      <c r="Y462" s="11">
        <f>datos_chargeback_2001_1!$Z462/100</f>
        <v>444.49</v>
      </c>
      <c r="Z462" s="12">
        <v>44449</v>
      </c>
      <c r="AA462" s="12" t="s">
        <v>1554</v>
      </c>
      <c r="AB462" s="12" t="s">
        <v>48</v>
      </c>
      <c r="AC462" s="19">
        <v>44987</v>
      </c>
      <c r="AD462" s="11">
        <f>datos_chargeback_2001_1!$AE462/100</f>
        <v>59.28</v>
      </c>
      <c r="AE462" s="12">
        <v>5928</v>
      </c>
      <c r="AF462" s="12" t="s">
        <v>36</v>
      </c>
    </row>
    <row r="463" spans="1:32" x14ac:dyDescent="0.3">
      <c r="A463" s="34" t="s">
        <v>1555</v>
      </c>
      <c r="B463" s="3">
        <v>44988</v>
      </c>
      <c r="C463" s="3" t="str">
        <f>TEXT(Tabla10[[#This Row],[Fecha de transacción]],"DDDD")</f>
        <v>viernes</v>
      </c>
      <c r="D463" s="3">
        <v>45071</v>
      </c>
      <c r="E463" s="4">
        <f>datos_chargeback_2001_1!$D463-datos_chargeback_2001_1!$B463</f>
        <v>83</v>
      </c>
      <c r="F463" s="5">
        <f>datos_chargeback_2001_1!$G463/100</f>
        <v>621.77</v>
      </c>
      <c r="G463" s="6">
        <v>62177</v>
      </c>
      <c r="H463" s="5">
        <f t="shared" si="7"/>
        <v>0</v>
      </c>
      <c r="I463" s="5">
        <v>0</v>
      </c>
      <c r="J463" s="6" t="s">
        <v>38</v>
      </c>
      <c r="K463" s="6" t="s">
        <v>25</v>
      </c>
      <c r="L463" s="6" t="s">
        <v>119</v>
      </c>
      <c r="M463" s="6" t="s">
        <v>59</v>
      </c>
      <c r="N463" s="6" t="s">
        <v>42</v>
      </c>
      <c r="O463" s="6" t="s">
        <v>29</v>
      </c>
      <c r="P463" s="6" t="s">
        <v>54</v>
      </c>
      <c r="Q463" s="6" t="s">
        <v>55</v>
      </c>
      <c r="R463" s="6">
        <v>62177</v>
      </c>
      <c r="S463" s="6" t="s">
        <v>1556</v>
      </c>
      <c r="T463" s="6" t="s">
        <v>46</v>
      </c>
      <c r="U463" s="5">
        <f>datos_chargeback_2001_1!$V463/100</f>
        <v>621.77</v>
      </c>
      <c r="V463" s="6">
        <v>62177</v>
      </c>
      <c r="W463" s="5">
        <f>datos_chargeback_2001_1!$X463/100</f>
        <v>0</v>
      </c>
      <c r="X463" s="6">
        <v>0</v>
      </c>
      <c r="Y463" s="5">
        <f>datos_chargeback_2001_1!$Z463/100</f>
        <v>0</v>
      </c>
      <c r="Z463" s="6">
        <v>0</v>
      </c>
      <c r="AA463" s="6" t="s">
        <v>1557</v>
      </c>
      <c r="AB463" s="6" t="s">
        <v>35</v>
      </c>
      <c r="AC463" s="7" t="s">
        <v>35</v>
      </c>
      <c r="AD463" s="5">
        <f>datos_chargeback_2001_1!$AE463/100</f>
        <v>0</v>
      </c>
      <c r="AE463" s="6">
        <v>0</v>
      </c>
      <c r="AF463" s="6" t="s">
        <v>43</v>
      </c>
    </row>
    <row r="464" spans="1:32" x14ac:dyDescent="0.3">
      <c r="A464" s="34" t="s">
        <v>1558</v>
      </c>
      <c r="B464" s="3">
        <v>44989</v>
      </c>
      <c r="C464" s="3" t="str">
        <f>TEXT(Tabla10[[#This Row],[Fecha de transacción]],"DDDD")</f>
        <v>sábado</v>
      </c>
      <c r="D464" s="3">
        <v>45063</v>
      </c>
      <c r="E464" s="4">
        <f>datos_chargeback_2001_1!$D464-datos_chargeback_2001_1!$B464</f>
        <v>74</v>
      </c>
      <c r="F464" s="5">
        <f>datos_chargeback_2001_1!$G464/100</f>
        <v>98.66</v>
      </c>
      <c r="G464" s="6">
        <v>9866</v>
      </c>
      <c r="H464" s="5">
        <f t="shared" si="7"/>
        <v>0</v>
      </c>
      <c r="I464" s="5">
        <v>1.17</v>
      </c>
      <c r="J464" s="6" t="s">
        <v>24</v>
      </c>
      <c r="K464" s="6" t="s">
        <v>25</v>
      </c>
      <c r="L464" s="6" t="s">
        <v>74</v>
      </c>
      <c r="M464" s="6" t="s">
        <v>41</v>
      </c>
      <c r="N464" s="6" t="s">
        <v>42</v>
      </c>
      <c r="O464" s="6" t="s">
        <v>64</v>
      </c>
      <c r="P464" s="6" t="s">
        <v>54</v>
      </c>
      <c r="Q464" s="6" t="s">
        <v>31</v>
      </c>
      <c r="R464" s="6">
        <v>9866</v>
      </c>
      <c r="S464" s="6" t="s">
        <v>1559</v>
      </c>
      <c r="T464" s="6" t="s">
        <v>46</v>
      </c>
      <c r="U464" s="5">
        <f>datos_chargeback_2001_1!$V464/100</f>
        <v>98.66</v>
      </c>
      <c r="V464" s="6">
        <v>9866</v>
      </c>
      <c r="W464" s="5">
        <f>datos_chargeback_2001_1!$X464/100</f>
        <v>0</v>
      </c>
      <c r="X464" s="6">
        <v>0</v>
      </c>
      <c r="Y464" s="5">
        <f>datos_chargeback_2001_1!$Z464/100</f>
        <v>0</v>
      </c>
      <c r="Z464" s="6">
        <v>0</v>
      </c>
      <c r="AA464" s="6" t="s">
        <v>1560</v>
      </c>
      <c r="AB464" s="6" t="s">
        <v>48</v>
      </c>
      <c r="AC464" s="8">
        <v>44989</v>
      </c>
      <c r="AD464" s="5">
        <f>datos_chargeback_2001_1!$AE464/100</f>
        <v>466.81</v>
      </c>
      <c r="AE464" s="6">
        <v>46681</v>
      </c>
      <c r="AF464" s="6" t="s">
        <v>36</v>
      </c>
    </row>
    <row r="465" spans="1:32" x14ac:dyDescent="0.3">
      <c r="A465" s="34" t="s">
        <v>1561</v>
      </c>
      <c r="B465" s="3">
        <v>44990</v>
      </c>
      <c r="C465" s="3" t="str">
        <f>TEXT(Tabla10[[#This Row],[Fecha de transacción]],"DDDD")</f>
        <v>domingo</v>
      </c>
      <c r="D465" s="3">
        <v>45078</v>
      </c>
      <c r="E465" s="4">
        <f>datos_chargeback_2001_1!$D465-datos_chargeback_2001_1!$B465</f>
        <v>88</v>
      </c>
      <c r="F465" s="5">
        <f>datos_chargeback_2001_1!$G465/100</f>
        <v>342.91</v>
      </c>
      <c r="G465" s="6">
        <v>34291</v>
      </c>
      <c r="H465" s="5">
        <f t="shared" si="7"/>
        <v>0</v>
      </c>
      <c r="I465" s="5">
        <v>1.36</v>
      </c>
      <c r="J465" s="6" t="s">
        <v>24</v>
      </c>
      <c r="K465" s="6" t="s">
        <v>25</v>
      </c>
      <c r="L465" s="6" t="s">
        <v>26</v>
      </c>
      <c r="M465" s="6" t="s">
        <v>85</v>
      </c>
      <c r="N465" s="6" t="s">
        <v>42</v>
      </c>
      <c r="O465" s="6" t="s">
        <v>64</v>
      </c>
      <c r="P465" s="6" t="s">
        <v>30</v>
      </c>
      <c r="Q465" s="6" t="s">
        <v>44</v>
      </c>
      <c r="R465" s="6">
        <v>34291</v>
      </c>
      <c r="S465" s="6" t="s">
        <v>804</v>
      </c>
      <c r="T465" s="6" t="s">
        <v>116</v>
      </c>
      <c r="U465" s="5">
        <f>datos_chargeback_2001_1!$V465/100</f>
        <v>342.91</v>
      </c>
      <c r="V465" s="6">
        <v>34291</v>
      </c>
      <c r="W465" s="5">
        <f>datos_chargeback_2001_1!$X465/100</f>
        <v>0</v>
      </c>
      <c r="X465" s="6">
        <v>0</v>
      </c>
      <c r="Y465" s="5">
        <f>datos_chargeback_2001_1!$Z465/100</f>
        <v>0</v>
      </c>
      <c r="Z465" s="6">
        <v>0</v>
      </c>
      <c r="AA465" s="6" t="s">
        <v>1562</v>
      </c>
      <c r="AB465" s="6" t="s">
        <v>48</v>
      </c>
      <c r="AC465" s="8">
        <v>44990</v>
      </c>
      <c r="AD465" s="5">
        <f>datos_chargeback_2001_1!$AE465/100</f>
        <v>4.16</v>
      </c>
      <c r="AE465" s="6">
        <v>416</v>
      </c>
      <c r="AF465" s="6" t="s">
        <v>36</v>
      </c>
    </row>
    <row r="466" spans="1:32" x14ac:dyDescent="0.3">
      <c r="A466" s="35" t="s">
        <v>1564</v>
      </c>
      <c r="B466" s="9">
        <v>44991</v>
      </c>
      <c r="C466" s="9" t="str">
        <f>TEXT(Tabla10[[#This Row],[Fecha de transacción]],"DDDD")</f>
        <v>lunes</v>
      </c>
      <c r="D466" s="9">
        <v>45081</v>
      </c>
      <c r="E466" s="10">
        <f>datos_chargeback_2001_1!$D466-datos_chargeback_2001_1!$B466</f>
        <v>90</v>
      </c>
      <c r="F466" s="11">
        <f>datos_chargeback_2001_1!$G466/100</f>
        <v>907.82</v>
      </c>
      <c r="G466" s="12">
        <v>90782</v>
      </c>
      <c r="H466" s="11">
        <f t="shared" si="7"/>
        <v>0</v>
      </c>
      <c r="I466" s="11">
        <v>0.81</v>
      </c>
      <c r="J466" s="12" t="s">
        <v>38</v>
      </c>
      <c r="K466" s="12" t="s">
        <v>25</v>
      </c>
      <c r="L466" s="12" t="s">
        <v>109</v>
      </c>
      <c r="M466" s="12" t="s">
        <v>93</v>
      </c>
      <c r="N466" s="12" t="s">
        <v>42</v>
      </c>
      <c r="O466" s="12" t="s">
        <v>43</v>
      </c>
      <c r="P466" s="12" t="s">
        <v>54</v>
      </c>
      <c r="Q466" s="12" t="s">
        <v>44</v>
      </c>
      <c r="R466" s="12">
        <v>90782</v>
      </c>
      <c r="S466" s="12" t="s">
        <v>1565</v>
      </c>
      <c r="T466" s="12" t="s">
        <v>116</v>
      </c>
      <c r="U466" s="11">
        <f>datos_chargeback_2001_1!$V466/100</f>
        <v>907.82</v>
      </c>
      <c r="V466" s="12">
        <v>90782</v>
      </c>
      <c r="W466" s="11">
        <f>datos_chargeback_2001_1!$X466/100</f>
        <v>0</v>
      </c>
      <c r="X466" s="12">
        <v>0</v>
      </c>
      <c r="Y466" s="11">
        <f>datos_chargeback_2001_1!$Z466/100</f>
        <v>0</v>
      </c>
      <c r="Z466" s="12">
        <v>0</v>
      </c>
      <c r="AA466" s="12" t="s">
        <v>1566</v>
      </c>
      <c r="AB466" s="12" t="s">
        <v>48</v>
      </c>
      <c r="AC466" s="19">
        <v>44991</v>
      </c>
      <c r="AD466" s="11">
        <f>datos_chargeback_2001_1!$AE466/100</f>
        <v>999.95</v>
      </c>
      <c r="AE466" s="12">
        <v>99995</v>
      </c>
      <c r="AF466" s="12" t="s">
        <v>43</v>
      </c>
    </row>
    <row r="467" spans="1:32" x14ac:dyDescent="0.3">
      <c r="A467" s="36" t="s">
        <v>1567</v>
      </c>
      <c r="B467" s="14">
        <v>44992</v>
      </c>
      <c r="C467" s="14" t="str">
        <f>TEXT(Tabla10[[#This Row],[Fecha de transacción]],"DDDD")</f>
        <v>martes</v>
      </c>
      <c r="D467" s="14">
        <v>45071</v>
      </c>
      <c r="E467" s="15">
        <f>datos_chargeback_2001_1!$D467-datos_chargeback_2001_1!$B467</f>
        <v>79</v>
      </c>
      <c r="F467" s="16">
        <f>datos_chargeback_2001_1!$G467/100</f>
        <v>776.75</v>
      </c>
      <c r="G467" s="17">
        <v>77675</v>
      </c>
      <c r="H467" s="16">
        <f t="shared" si="7"/>
        <v>0</v>
      </c>
      <c r="I467" s="16">
        <v>1.38</v>
      </c>
      <c r="J467" s="17" t="s">
        <v>38</v>
      </c>
      <c r="K467" s="17" t="s">
        <v>25</v>
      </c>
      <c r="L467" s="17" t="s">
        <v>26</v>
      </c>
      <c r="M467" s="17" t="s">
        <v>59</v>
      </c>
      <c r="N467" s="17" t="s">
        <v>42</v>
      </c>
      <c r="O467" s="17" t="s">
        <v>50</v>
      </c>
      <c r="P467" s="17" t="s">
        <v>54</v>
      </c>
      <c r="Q467" s="17" t="s">
        <v>31</v>
      </c>
      <c r="R467" s="17">
        <v>77675</v>
      </c>
      <c r="S467" s="17" t="s">
        <v>1568</v>
      </c>
      <c r="T467" s="17" t="s">
        <v>46</v>
      </c>
      <c r="U467" s="16">
        <f>datos_chargeback_2001_1!$V467/100</f>
        <v>776.75</v>
      </c>
      <c r="V467" s="17">
        <v>77675</v>
      </c>
      <c r="W467" s="16">
        <f>datos_chargeback_2001_1!$X467/100</f>
        <v>0</v>
      </c>
      <c r="X467" s="17">
        <v>0</v>
      </c>
      <c r="Y467" s="16">
        <f>datos_chargeback_2001_1!$Z467/100</f>
        <v>0</v>
      </c>
      <c r="Z467" s="17">
        <v>0</v>
      </c>
      <c r="AA467" s="17" t="s">
        <v>1569</v>
      </c>
      <c r="AB467" s="17" t="s">
        <v>48</v>
      </c>
      <c r="AC467" s="18">
        <v>44992</v>
      </c>
      <c r="AD467" s="16">
        <f>datos_chargeback_2001_1!$AE467/100</f>
        <v>469.45</v>
      </c>
      <c r="AE467" s="17">
        <v>46945</v>
      </c>
      <c r="AF467" s="17" t="s">
        <v>50</v>
      </c>
    </row>
    <row r="468" spans="1:32" x14ac:dyDescent="0.3">
      <c r="A468" s="35" t="s">
        <v>1570</v>
      </c>
      <c r="B468" s="9">
        <v>44993</v>
      </c>
      <c r="C468" s="9" t="str">
        <f>TEXT(Tabla10[[#This Row],[Fecha de transacción]],"DDDD")</f>
        <v>miércoles</v>
      </c>
      <c r="D468" s="9">
        <v>45062</v>
      </c>
      <c r="E468" s="10">
        <f>datos_chargeback_2001_1!$D468-datos_chargeback_2001_1!$B468</f>
        <v>69</v>
      </c>
      <c r="F468" s="11">
        <f>datos_chargeback_2001_1!$G468/100</f>
        <v>729.44</v>
      </c>
      <c r="G468" s="12">
        <v>72944</v>
      </c>
      <c r="H468" s="11">
        <f t="shared" si="7"/>
        <v>0</v>
      </c>
      <c r="I468" s="11">
        <v>0.99</v>
      </c>
      <c r="J468" s="12" t="s">
        <v>38</v>
      </c>
      <c r="K468" s="12" t="s">
        <v>25</v>
      </c>
      <c r="L468" s="12" t="s">
        <v>40</v>
      </c>
      <c r="M468" s="12" t="s">
        <v>59</v>
      </c>
      <c r="N468" s="12" t="s">
        <v>42</v>
      </c>
      <c r="O468" s="12" t="s">
        <v>64</v>
      </c>
      <c r="P468" s="12" t="s">
        <v>54</v>
      </c>
      <c r="Q468" s="12" t="s">
        <v>44</v>
      </c>
      <c r="R468" s="12">
        <v>72944</v>
      </c>
      <c r="S468" s="12" t="s">
        <v>1571</v>
      </c>
      <c r="T468" s="12" t="s">
        <v>116</v>
      </c>
      <c r="U468" s="11">
        <f>datos_chargeback_2001_1!$V468/100</f>
        <v>729.44</v>
      </c>
      <c r="V468" s="12">
        <v>72944</v>
      </c>
      <c r="W468" s="11">
        <f>datos_chargeback_2001_1!$X468/100</f>
        <v>0</v>
      </c>
      <c r="X468" s="12">
        <v>0</v>
      </c>
      <c r="Y468" s="11">
        <f>datos_chargeback_2001_1!$Z468/100</f>
        <v>0</v>
      </c>
      <c r="Z468" s="12">
        <v>0</v>
      </c>
      <c r="AA468" s="12" t="s">
        <v>1572</v>
      </c>
      <c r="AB468" s="12" t="s">
        <v>48</v>
      </c>
      <c r="AC468" s="19">
        <v>44993</v>
      </c>
      <c r="AD468" s="11">
        <f>datos_chargeback_2001_1!$AE468/100</f>
        <v>414.78</v>
      </c>
      <c r="AE468" s="12">
        <v>41478</v>
      </c>
      <c r="AF468" s="12" t="s">
        <v>43</v>
      </c>
    </row>
    <row r="469" spans="1:32" x14ac:dyDescent="0.3">
      <c r="A469" s="36" t="s">
        <v>1573</v>
      </c>
      <c r="B469" s="14">
        <v>44994</v>
      </c>
      <c r="C469" s="14" t="str">
        <f>TEXT(Tabla10[[#This Row],[Fecha de transacción]],"DDDD")</f>
        <v>jueves</v>
      </c>
      <c r="D469" s="14">
        <v>45056</v>
      </c>
      <c r="E469" s="15">
        <f>datos_chargeback_2001_1!$D469-datos_chargeback_2001_1!$B469</f>
        <v>62</v>
      </c>
      <c r="F469" s="16">
        <f>datos_chargeback_2001_1!$G469/100</f>
        <v>231.11</v>
      </c>
      <c r="G469" s="17">
        <v>23111</v>
      </c>
      <c r="H469" s="16">
        <f t="shared" si="7"/>
        <v>0</v>
      </c>
      <c r="I469" s="16">
        <v>1.19</v>
      </c>
      <c r="J469" s="17" t="s">
        <v>24</v>
      </c>
      <c r="K469" s="17" t="s">
        <v>25</v>
      </c>
      <c r="L469" s="17" t="s">
        <v>119</v>
      </c>
      <c r="M469" s="17" t="s">
        <v>27</v>
      </c>
      <c r="N469" s="17" t="s">
        <v>42</v>
      </c>
      <c r="O469" s="17" t="s">
        <v>64</v>
      </c>
      <c r="P469" s="17" t="s">
        <v>30</v>
      </c>
      <c r="Q469" s="17" t="s">
        <v>31</v>
      </c>
      <c r="R469" s="17">
        <v>23111</v>
      </c>
      <c r="S469" s="17" t="s">
        <v>1574</v>
      </c>
      <c r="T469" s="17" t="s">
        <v>61</v>
      </c>
      <c r="U469" s="16">
        <f>datos_chargeback_2001_1!$V469/100</f>
        <v>0</v>
      </c>
      <c r="V469" s="17">
        <v>0</v>
      </c>
      <c r="W469" s="16">
        <f>datos_chargeback_2001_1!$X469/100</f>
        <v>231.11</v>
      </c>
      <c r="X469" s="17">
        <v>23111</v>
      </c>
      <c r="Y469" s="16">
        <f>datos_chargeback_2001_1!$Z469/100</f>
        <v>0</v>
      </c>
      <c r="Z469" s="17">
        <v>0</v>
      </c>
      <c r="AA469" s="17" t="s">
        <v>1575</v>
      </c>
      <c r="AB469" s="17" t="s">
        <v>35</v>
      </c>
      <c r="AC469" s="20" t="s">
        <v>35</v>
      </c>
      <c r="AD469" s="16">
        <f>datos_chargeback_2001_1!$AE469/100</f>
        <v>0</v>
      </c>
      <c r="AE469" s="17">
        <v>0</v>
      </c>
      <c r="AF469" s="17" t="s">
        <v>29</v>
      </c>
    </row>
    <row r="470" spans="1:32" x14ac:dyDescent="0.3">
      <c r="A470" s="34" t="s">
        <v>1576</v>
      </c>
      <c r="B470" s="3">
        <v>44995</v>
      </c>
      <c r="C470" s="3" t="str">
        <f>TEXT(Tabla10[[#This Row],[Fecha de transacción]],"DDDD")</f>
        <v>viernes</v>
      </c>
      <c r="D470" s="3">
        <v>45084</v>
      </c>
      <c r="E470" s="4">
        <f>datos_chargeback_2001_1!$D470-datos_chargeback_2001_1!$B470</f>
        <v>89</v>
      </c>
      <c r="F470" s="5">
        <f>datos_chargeback_2001_1!$G470/100</f>
        <v>377.02</v>
      </c>
      <c r="G470" s="6">
        <v>37702</v>
      </c>
      <c r="H470" s="5">
        <f t="shared" si="7"/>
        <v>0</v>
      </c>
      <c r="I470" s="5">
        <v>0.83</v>
      </c>
      <c r="J470" s="6" t="s">
        <v>24</v>
      </c>
      <c r="K470" s="6" t="s">
        <v>25</v>
      </c>
      <c r="L470" s="6" t="s">
        <v>40</v>
      </c>
      <c r="M470" s="6" t="s">
        <v>85</v>
      </c>
      <c r="N470" s="6" t="s">
        <v>42</v>
      </c>
      <c r="O470" s="6" t="s">
        <v>53</v>
      </c>
      <c r="P470" s="6" t="s">
        <v>30</v>
      </c>
      <c r="Q470" s="6" t="s">
        <v>55</v>
      </c>
      <c r="R470" s="6">
        <v>37702</v>
      </c>
      <c r="S470" s="6" t="s">
        <v>1577</v>
      </c>
      <c r="T470" s="6" t="s">
        <v>61</v>
      </c>
      <c r="U470" s="5">
        <f>datos_chargeback_2001_1!$V470/100</f>
        <v>0</v>
      </c>
      <c r="V470" s="6">
        <v>0</v>
      </c>
      <c r="W470" s="5">
        <f>datos_chargeback_2001_1!$X470/100</f>
        <v>377.02</v>
      </c>
      <c r="X470" s="6">
        <v>37702</v>
      </c>
      <c r="Y470" s="5">
        <f>datos_chargeback_2001_1!$Z470/100</f>
        <v>0</v>
      </c>
      <c r="Z470" s="6">
        <v>0</v>
      </c>
      <c r="AA470" s="6" t="s">
        <v>1578</v>
      </c>
      <c r="AB470" s="6" t="s">
        <v>48</v>
      </c>
      <c r="AC470" s="8">
        <v>44995</v>
      </c>
      <c r="AD470" s="5">
        <f>datos_chargeback_2001_1!$AE470/100</f>
        <v>445.45</v>
      </c>
      <c r="AE470" s="6">
        <v>44545</v>
      </c>
      <c r="AF470" s="6" t="s">
        <v>50</v>
      </c>
    </row>
    <row r="471" spans="1:32" x14ac:dyDescent="0.3">
      <c r="A471" s="34" t="s">
        <v>1579</v>
      </c>
      <c r="B471" s="3">
        <v>44996</v>
      </c>
      <c r="C471" s="3" t="str">
        <f>TEXT(Tabla10[[#This Row],[Fecha de transacción]],"DDDD")</f>
        <v>sábado</v>
      </c>
      <c r="D471" s="3">
        <v>45057</v>
      </c>
      <c r="E471" s="4">
        <f>datos_chargeback_2001_1!$D471-datos_chargeback_2001_1!$B471</f>
        <v>61</v>
      </c>
      <c r="F471" s="5">
        <f>datos_chargeback_2001_1!$G471/100</f>
        <v>35.92</v>
      </c>
      <c r="G471" s="6">
        <v>3592</v>
      </c>
      <c r="H471" s="5">
        <f t="shared" si="7"/>
        <v>0</v>
      </c>
      <c r="I471" s="5">
        <v>1.39</v>
      </c>
      <c r="J471" s="6" t="s">
        <v>38</v>
      </c>
      <c r="K471" s="6" t="s">
        <v>25</v>
      </c>
      <c r="L471" s="6" t="s">
        <v>74</v>
      </c>
      <c r="M471" s="6" t="s">
        <v>59</v>
      </c>
      <c r="N471" s="6" t="s">
        <v>42</v>
      </c>
      <c r="O471" s="6" t="s">
        <v>114</v>
      </c>
      <c r="P471" s="6" t="s">
        <v>54</v>
      </c>
      <c r="Q471" s="6" t="s">
        <v>44</v>
      </c>
      <c r="R471" s="6">
        <v>3592</v>
      </c>
      <c r="S471" s="6" t="s">
        <v>1580</v>
      </c>
      <c r="T471" s="6" t="s">
        <v>46</v>
      </c>
      <c r="U471" s="5">
        <f>datos_chargeback_2001_1!$V471/100</f>
        <v>35.92</v>
      </c>
      <c r="V471" s="6">
        <v>3592</v>
      </c>
      <c r="W471" s="5">
        <f>datos_chargeback_2001_1!$X471/100</f>
        <v>0</v>
      </c>
      <c r="X471" s="6">
        <v>0</v>
      </c>
      <c r="Y471" s="5">
        <f>datos_chargeback_2001_1!$Z471/100</f>
        <v>0</v>
      </c>
      <c r="Z471" s="6">
        <v>0</v>
      </c>
      <c r="AA471" s="6" t="s">
        <v>1581</v>
      </c>
      <c r="AB471" s="6" t="s">
        <v>48</v>
      </c>
      <c r="AC471" s="8">
        <v>44996</v>
      </c>
      <c r="AD471" s="5">
        <f>datos_chargeback_2001_1!$AE471/100</f>
        <v>591.39</v>
      </c>
      <c r="AE471" s="6">
        <v>59139</v>
      </c>
      <c r="AF471" s="6" t="s">
        <v>43</v>
      </c>
    </row>
    <row r="472" spans="1:32" x14ac:dyDescent="0.3">
      <c r="A472" s="35" t="s">
        <v>1582</v>
      </c>
      <c r="B472" s="9">
        <v>44997</v>
      </c>
      <c r="C472" s="9" t="str">
        <f>TEXT(Tabla10[[#This Row],[Fecha de transacción]],"DDDD")</f>
        <v>domingo</v>
      </c>
      <c r="D472" s="9">
        <v>45085</v>
      </c>
      <c r="E472" s="10">
        <f>datos_chargeback_2001_1!$D472-datos_chargeback_2001_1!$B472</f>
        <v>88</v>
      </c>
      <c r="F472" s="11">
        <f>datos_chargeback_2001_1!$G472/100</f>
        <v>191.99</v>
      </c>
      <c r="G472" s="12">
        <v>19199</v>
      </c>
      <c r="H472" s="11">
        <f t="shared" si="7"/>
        <v>0</v>
      </c>
      <c r="I472" s="11">
        <v>1.39</v>
      </c>
      <c r="J472" s="12" t="s">
        <v>24</v>
      </c>
      <c r="K472" s="12" t="s">
        <v>25</v>
      </c>
      <c r="L472" s="12" t="s">
        <v>26</v>
      </c>
      <c r="M472" s="12" t="s">
        <v>27</v>
      </c>
      <c r="N472" s="12" t="s">
        <v>42</v>
      </c>
      <c r="O472" s="12" t="s">
        <v>29</v>
      </c>
      <c r="P472" s="12" t="s">
        <v>54</v>
      </c>
      <c r="Q472" s="12" t="s">
        <v>44</v>
      </c>
      <c r="R472" s="12">
        <v>19199</v>
      </c>
      <c r="S472" s="12" t="s">
        <v>1583</v>
      </c>
      <c r="T472" s="12" t="s">
        <v>61</v>
      </c>
      <c r="U472" s="11">
        <f>datos_chargeback_2001_1!$V472/100</f>
        <v>0</v>
      </c>
      <c r="V472" s="12">
        <v>0</v>
      </c>
      <c r="W472" s="11">
        <f>datos_chargeback_2001_1!$X472/100</f>
        <v>191.99</v>
      </c>
      <c r="X472" s="12">
        <v>19199</v>
      </c>
      <c r="Y472" s="11">
        <f>datos_chargeback_2001_1!$Z472/100</f>
        <v>0</v>
      </c>
      <c r="Z472" s="12">
        <v>0</v>
      </c>
      <c r="AA472" s="12" t="s">
        <v>1584</v>
      </c>
      <c r="AB472" s="12" t="s">
        <v>35</v>
      </c>
      <c r="AC472" s="13" t="s">
        <v>35</v>
      </c>
      <c r="AD472" s="11">
        <f>datos_chargeback_2001_1!$AE472/100</f>
        <v>0</v>
      </c>
      <c r="AE472" s="12">
        <v>0</v>
      </c>
      <c r="AF472" s="12" t="s">
        <v>50</v>
      </c>
    </row>
    <row r="473" spans="1:32" x14ac:dyDescent="0.3">
      <c r="A473" s="34" t="s">
        <v>1585</v>
      </c>
      <c r="B473" s="3">
        <v>44998</v>
      </c>
      <c r="C473" s="3" t="str">
        <f>TEXT(Tabla10[[#This Row],[Fecha de transacción]],"DDDD")</f>
        <v>lunes</v>
      </c>
      <c r="D473" s="3">
        <v>45083</v>
      </c>
      <c r="E473" s="4">
        <f>datos_chargeback_2001_1!$D473-datos_chargeback_2001_1!$B473</f>
        <v>85</v>
      </c>
      <c r="F473" s="5">
        <f>datos_chargeback_2001_1!$G473/100</f>
        <v>62.41</v>
      </c>
      <c r="G473" s="6">
        <v>6241</v>
      </c>
      <c r="H473" s="5">
        <f t="shared" si="7"/>
        <v>0</v>
      </c>
      <c r="I473" s="5">
        <v>1.35</v>
      </c>
      <c r="J473" s="6" t="s">
        <v>24</v>
      </c>
      <c r="K473" s="6" t="s">
        <v>25</v>
      </c>
      <c r="L473" s="6" t="s">
        <v>40</v>
      </c>
      <c r="M473" s="6" t="s">
        <v>85</v>
      </c>
      <c r="N473" s="6" t="s">
        <v>28</v>
      </c>
      <c r="O473" s="6" t="s">
        <v>43</v>
      </c>
      <c r="P473" s="6" t="s">
        <v>54</v>
      </c>
      <c r="Q473" s="6" t="s">
        <v>44</v>
      </c>
      <c r="R473" s="6">
        <v>6241</v>
      </c>
      <c r="S473" s="6" t="s">
        <v>1586</v>
      </c>
      <c r="T473" s="6" t="s">
        <v>33</v>
      </c>
      <c r="U473" s="5">
        <f>datos_chargeback_2001_1!$V473/100</f>
        <v>0</v>
      </c>
      <c r="V473" s="6">
        <v>0</v>
      </c>
      <c r="W473" s="5">
        <f>datos_chargeback_2001_1!$X473/100</f>
        <v>0</v>
      </c>
      <c r="X473" s="6">
        <v>0</v>
      </c>
      <c r="Y473" s="5">
        <f>datos_chargeback_2001_1!$Z473/100</f>
        <v>62.41</v>
      </c>
      <c r="Z473" s="6">
        <v>6241</v>
      </c>
      <c r="AA473" s="6" t="s">
        <v>1587</v>
      </c>
      <c r="AB473" s="6" t="s">
        <v>48</v>
      </c>
      <c r="AC473" s="8">
        <v>44998</v>
      </c>
      <c r="AD473" s="5">
        <f>datos_chargeback_2001_1!$AE473/100</f>
        <v>361.04</v>
      </c>
      <c r="AE473" s="6">
        <v>36104</v>
      </c>
      <c r="AF473" s="6" t="s">
        <v>53</v>
      </c>
    </row>
    <row r="474" spans="1:32" x14ac:dyDescent="0.3">
      <c r="A474" s="35" t="s">
        <v>1589</v>
      </c>
      <c r="B474" s="9">
        <v>44999</v>
      </c>
      <c r="C474" s="9" t="str">
        <f>TEXT(Tabla10[[#This Row],[Fecha de transacción]],"DDDD")</f>
        <v>martes</v>
      </c>
      <c r="D474" s="9">
        <v>45076</v>
      </c>
      <c r="E474" s="10">
        <f>datos_chargeback_2001_1!$D474-datos_chargeback_2001_1!$B474</f>
        <v>77</v>
      </c>
      <c r="F474" s="11">
        <f>datos_chargeback_2001_1!$G474/100</f>
        <v>638.55999999999995</v>
      </c>
      <c r="G474" s="12">
        <v>63856</v>
      </c>
      <c r="H474" s="11">
        <f t="shared" si="7"/>
        <v>0</v>
      </c>
      <c r="I474" s="11">
        <v>0.88</v>
      </c>
      <c r="J474" s="12" t="s">
        <v>38</v>
      </c>
      <c r="K474" s="12" t="s">
        <v>25</v>
      </c>
      <c r="L474" s="12" t="s">
        <v>80</v>
      </c>
      <c r="M474" s="12" t="s">
        <v>59</v>
      </c>
      <c r="N474" s="12" t="s">
        <v>42</v>
      </c>
      <c r="O474" s="12" t="s">
        <v>64</v>
      </c>
      <c r="P474" s="12" t="s">
        <v>54</v>
      </c>
      <c r="Q474" s="12" t="s">
        <v>66</v>
      </c>
      <c r="R474" s="12">
        <v>63856</v>
      </c>
      <c r="S474" s="12" t="s">
        <v>1590</v>
      </c>
      <c r="T474" s="12" t="s">
        <v>61</v>
      </c>
      <c r="U474" s="11">
        <f>datos_chargeback_2001_1!$V474/100</f>
        <v>0</v>
      </c>
      <c r="V474" s="12">
        <v>0</v>
      </c>
      <c r="W474" s="11">
        <f>datos_chargeback_2001_1!$X474/100</f>
        <v>638.55999999999995</v>
      </c>
      <c r="X474" s="12">
        <v>63856</v>
      </c>
      <c r="Y474" s="11">
        <f>datos_chargeback_2001_1!$Z474/100</f>
        <v>0</v>
      </c>
      <c r="Z474" s="12">
        <v>0</v>
      </c>
      <c r="AA474" s="12" t="s">
        <v>1591</v>
      </c>
      <c r="AB474" s="12" t="s">
        <v>48</v>
      </c>
      <c r="AC474" s="19">
        <v>44999</v>
      </c>
      <c r="AD474" s="11">
        <f>datos_chargeback_2001_1!$AE474/100</f>
        <v>657.29</v>
      </c>
      <c r="AE474" s="12">
        <v>65729</v>
      </c>
      <c r="AF474" s="12" t="s">
        <v>64</v>
      </c>
    </row>
    <row r="475" spans="1:32" x14ac:dyDescent="0.3">
      <c r="A475" s="36" t="s">
        <v>1592</v>
      </c>
      <c r="B475" s="14">
        <v>45000</v>
      </c>
      <c r="C475" s="14" t="str">
        <f>TEXT(Tabla10[[#This Row],[Fecha de transacción]],"DDDD")</f>
        <v>miércoles</v>
      </c>
      <c r="D475" s="14">
        <v>45070</v>
      </c>
      <c r="E475" s="15">
        <f>datos_chargeback_2001_1!$D475-datos_chargeback_2001_1!$B475</f>
        <v>70</v>
      </c>
      <c r="F475" s="16">
        <f>datos_chargeback_2001_1!$G475/100</f>
        <v>883.88</v>
      </c>
      <c r="G475" s="17">
        <v>88388</v>
      </c>
      <c r="H475" s="16">
        <f t="shared" si="7"/>
        <v>0</v>
      </c>
      <c r="I475" s="16">
        <v>0</v>
      </c>
      <c r="J475" s="17" t="s">
        <v>38</v>
      </c>
      <c r="K475" s="17" t="s">
        <v>25</v>
      </c>
      <c r="L475" s="17" t="s">
        <v>26</v>
      </c>
      <c r="M475" s="17" t="s">
        <v>59</v>
      </c>
      <c r="N475" s="17" t="s">
        <v>42</v>
      </c>
      <c r="O475" s="17" t="s">
        <v>64</v>
      </c>
      <c r="P475" s="17" t="s">
        <v>30</v>
      </c>
      <c r="Q475" s="17" t="s">
        <v>31</v>
      </c>
      <c r="R475" s="17">
        <v>88388</v>
      </c>
      <c r="S475" s="17" t="s">
        <v>1593</v>
      </c>
      <c r="T475" s="17" t="s">
        <v>46</v>
      </c>
      <c r="U475" s="16">
        <f>datos_chargeback_2001_1!$V475/100</f>
        <v>883.88</v>
      </c>
      <c r="V475" s="17">
        <v>88388</v>
      </c>
      <c r="W475" s="16">
        <f>datos_chargeback_2001_1!$X475/100</f>
        <v>0</v>
      </c>
      <c r="X475" s="17">
        <v>0</v>
      </c>
      <c r="Y475" s="16">
        <f>datos_chargeback_2001_1!$Z475/100</f>
        <v>0</v>
      </c>
      <c r="Z475" s="17">
        <v>0</v>
      </c>
      <c r="AA475" s="17" t="s">
        <v>1594</v>
      </c>
      <c r="AB475" s="17" t="s">
        <v>35</v>
      </c>
      <c r="AC475" s="20" t="s">
        <v>35</v>
      </c>
      <c r="AD475" s="16">
        <f>datos_chargeback_2001_1!$AE475/100</f>
        <v>0</v>
      </c>
      <c r="AE475" s="17">
        <v>0</v>
      </c>
      <c r="AF475" s="17" t="s">
        <v>64</v>
      </c>
    </row>
    <row r="476" spans="1:32" x14ac:dyDescent="0.3">
      <c r="A476" s="34" t="s">
        <v>1595</v>
      </c>
      <c r="B476" s="3">
        <v>45001</v>
      </c>
      <c r="C476" s="3" t="str">
        <f>TEXT(Tabla10[[#This Row],[Fecha de transacción]],"DDDD")</f>
        <v>jueves</v>
      </c>
      <c r="D476" s="3">
        <v>45078</v>
      </c>
      <c r="E476" s="4">
        <f>datos_chargeback_2001_1!$D476-datos_chargeback_2001_1!$B476</f>
        <v>77</v>
      </c>
      <c r="F476" s="5">
        <f>datos_chargeback_2001_1!$G476/100</f>
        <v>690.21</v>
      </c>
      <c r="G476" s="6">
        <v>69021</v>
      </c>
      <c r="H476" s="5">
        <f t="shared" si="7"/>
        <v>0</v>
      </c>
      <c r="I476" s="5">
        <v>0.83</v>
      </c>
      <c r="J476" s="6" t="s">
        <v>38</v>
      </c>
      <c r="K476" s="6" t="s">
        <v>25</v>
      </c>
      <c r="L476" s="6" t="s">
        <v>26</v>
      </c>
      <c r="M476" s="6" t="s">
        <v>59</v>
      </c>
      <c r="N476" s="6" t="s">
        <v>42</v>
      </c>
      <c r="O476" s="6" t="s">
        <v>50</v>
      </c>
      <c r="P476" s="6" t="s">
        <v>30</v>
      </c>
      <c r="Q476" s="6" t="s">
        <v>55</v>
      </c>
      <c r="R476" s="6">
        <v>69021</v>
      </c>
      <c r="S476" s="6" t="s">
        <v>1596</v>
      </c>
      <c r="T476" s="6" t="s">
        <v>116</v>
      </c>
      <c r="U476" s="5">
        <f>datos_chargeback_2001_1!$V476/100</f>
        <v>690.21</v>
      </c>
      <c r="V476" s="6">
        <v>69021</v>
      </c>
      <c r="W476" s="5">
        <f>datos_chargeback_2001_1!$X476/100</f>
        <v>0</v>
      </c>
      <c r="X476" s="6">
        <v>0</v>
      </c>
      <c r="Y476" s="5">
        <f>datos_chargeback_2001_1!$Z476/100</f>
        <v>0</v>
      </c>
      <c r="Z476" s="6">
        <v>0</v>
      </c>
      <c r="AA476" s="6" t="s">
        <v>1597</v>
      </c>
      <c r="AB476" s="6" t="s">
        <v>48</v>
      </c>
      <c r="AC476" s="8">
        <v>45001</v>
      </c>
      <c r="AD476" s="5">
        <f>datos_chargeback_2001_1!$AE476/100</f>
        <v>536.11</v>
      </c>
      <c r="AE476" s="6">
        <v>53611</v>
      </c>
      <c r="AF476" s="6" t="s">
        <v>64</v>
      </c>
    </row>
    <row r="477" spans="1:32" x14ac:dyDescent="0.3">
      <c r="A477" s="34" t="s">
        <v>1599</v>
      </c>
      <c r="B477" s="3">
        <v>45002</v>
      </c>
      <c r="C477" s="3" t="str">
        <f>TEXT(Tabla10[[#This Row],[Fecha de transacción]],"DDDD")</f>
        <v>viernes</v>
      </c>
      <c r="D477" s="3">
        <v>45077</v>
      </c>
      <c r="E477" s="4">
        <f>datos_chargeback_2001_1!$D477-datos_chargeback_2001_1!$B477</f>
        <v>75</v>
      </c>
      <c r="F477" s="5">
        <f>datos_chargeback_2001_1!$G477/100</f>
        <v>200.08</v>
      </c>
      <c r="G477" s="6">
        <v>20008</v>
      </c>
      <c r="H477" s="5">
        <f t="shared" si="7"/>
        <v>0</v>
      </c>
      <c r="I477" s="5">
        <v>1.47</v>
      </c>
      <c r="J477" s="6" t="s">
        <v>24</v>
      </c>
      <c r="K477" s="6" t="s">
        <v>25</v>
      </c>
      <c r="L477" s="6" t="s">
        <v>40</v>
      </c>
      <c r="M477" s="6" t="s">
        <v>41</v>
      </c>
      <c r="N477" s="6" t="s">
        <v>28</v>
      </c>
      <c r="O477" s="6" t="s">
        <v>29</v>
      </c>
      <c r="P477" s="6" t="s">
        <v>30</v>
      </c>
      <c r="Q477" s="6" t="s">
        <v>66</v>
      </c>
      <c r="R477" s="6">
        <v>20008</v>
      </c>
      <c r="S477" s="6" t="s">
        <v>1600</v>
      </c>
      <c r="T477" s="6" t="s">
        <v>33</v>
      </c>
      <c r="U477" s="5">
        <f>datos_chargeback_2001_1!$V477/100</f>
        <v>0</v>
      </c>
      <c r="V477" s="6">
        <v>0</v>
      </c>
      <c r="W477" s="5">
        <f>datos_chargeback_2001_1!$X477/100</f>
        <v>0</v>
      </c>
      <c r="X477" s="6">
        <v>0</v>
      </c>
      <c r="Y477" s="5">
        <f>datos_chargeback_2001_1!$Z477/100</f>
        <v>200.08</v>
      </c>
      <c r="Z477" s="6">
        <v>20008</v>
      </c>
      <c r="AA477" s="6" t="s">
        <v>1601</v>
      </c>
      <c r="AB477" s="6" t="s">
        <v>48</v>
      </c>
      <c r="AC477" s="8">
        <v>45002</v>
      </c>
      <c r="AD477" s="5">
        <f>datos_chargeback_2001_1!$AE477/100</f>
        <v>591.41999999999996</v>
      </c>
      <c r="AE477" s="6">
        <v>59142</v>
      </c>
      <c r="AF477" s="6" t="s">
        <v>36</v>
      </c>
    </row>
    <row r="478" spans="1:32" x14ac:dyDescent="0.3">
      <c r="A478" s="34" t="s">
        <v>1602</v>
      </c>
      <c r="B478" s="3">
        <v>45003</v>
      </c>
      <c r="C478" s="3" t="str">
        <f>TEXT(Tabla10[[#This Row],[Fecha de transacción]],"DDDD")</f>
        <v>sábado</v>
      </c>
      <c r="D478" s="3">
        <v>45073</v>
      </c>
      <c r="E478" s="4">
        <f>datos_chargeback_2001_1!$D478-datos_chargeback_2001_1!$B478</f>
        <v>70</v>
      </c>
      <c r="F478" s="5">
        <f>datos_chargeback_2001_1!$G478/100</f>
        <v>900.52</v>
      </c>
      <c r="G478" s="6">
        <v>90052</v>
      </c>
      <c r="H478" s="5">
        <f t="shared" si="7"/>
        <v>0</v>
      </c>
      <c r="I478" s="5">
        <v>1.36</v>
      </c>
      <c r="J478" s="6" t="s">
        <v>38</v>
      </c>
      <c r="K478" s="6" t="s">
        <v>25</v>
      </c>
      <c r="L478" s="6" t="s">
        <v>40</v>
      </c>
      <c r="M478" s="6" t="s">
        <v>93</v>
      </c>
      <c r="N478" s="6" t="s">
        <v>42</v>
      </c>
      <c r="O478" s="6" t="s">
        <v>43</v>
      </c>
      <c r="P478" s="6" t="s">
        <v>54</v>
      </c>
      <c r="Q478" s="6" t="s">
        <v>31</v>
      </c>
      <c r="R478" s="6">
        <v>90052</v>
      </c>
      <c r="S478" s="6" t="s">
        <v>1024</v>
      </c>
      <c r="T478" s="6" t="s">
        <v>116</v>
      </c>
      <c r="U478" s="5">
        <f>datos_chargeback_2001_1!$V478/100</f>
        <v>900.52</v>
      </c>
      <c r="V478" s="6">
        <v>90052</v>
      </c>
      <c r="W478" s="5">
        <f>datos_chargeback_2001_1!$X478/100</f>
        <v>0</v>
      </c>
      <c r="X478" s="6">
        <v>0</v>
      </c>
      <c r="Y478" s="5">
        <f>datos_chargeback_2001_1!$Z478/100</f>
        <v>0</v>
      </c>
      <c r="Z478" s="6">
        <v>0</v>
      </c>
      <c r="AA478" s="6" t="s">
        <v>1603</v>
      </c>
      <c r="AB478" s="6" t="s">
        <v>35</v>
      </c>
      <c r="AC478" s="7" t="s">
        <v>35</v>
      </c>
      <c r="AD478" s="5">
        <f>datos_chargeback_2001_1!$AE478/100</f>
        <v>0</v>
      </c>
      <c r="AE478" s="6">
        <v>0</v>
      </c>
      <c r="AF478" s="6" t="s">
        <v>43</v>
      </c>
    </row>
    <row r="479" spans="1:32" x14ac:dyDescent="0.3">
      <c r="A479" s="36" t="s">
        <v>1604</v>
      </c>
      <c r="B479" s="14">
        <v>45004</v>
      </c>
      <c r="C479" s="14" t="str">
        <f>TEXT(Tabla10[[#This Row],[Fecha de transacción]],"DDDD")</f>
        <v>domingo</v>
      </c>
      <c r="D479" s="14">
        <v>45073</v>
      </c>
      <c r="E479" s="15">
        <f>datos_chargeback_2001_1!$D479-datos_chargeback_2001_1!$B479</f>
        <v>69</v>
      </c>
      <c r="F479" s="16">
        <f>datos_chargeback_2001_1!$G479/100</f>
        <v>778.33</v>
      </c>
      <c r="G479" s="17">
        <v>77833</v>
      </c>
      <c r="H479" s="16">
        <f t="shared" si="7"/>
        <v>0</v>
      </c>
      <c r="I479" s="16">
        <v>0.86</v>
      </c>
      <c r="J479" s="17" t="s">
        <v>38</v>
      </c>
      <c r="K479" s="17" t="s">
        <v>25</v>
      </c>
      <c r="L479" s="17" t="s">
        <v>74</v>
      </c>
      <c r="M479" s="17" t="s">
        <v>59</v>
      </c>
      <c r="N479" s="17" t="s">
        <v>42</v>
      </c>
      <c r="O479" s="17" t="s">
        <v>29</v>
      </c>
      <c r="P479" s="17" t="s">
        <v>54</v>
      </c>
      <c r="Q479" s="17" t="s">
        <v>66</v>
      </c>
      <c r="R479" s="17">
        <v>77833</v>
      </c>
      <c r="S479" s="17" t="s">
        <v>1605</v>
      </c>
      <c r="T479" s="17" t="s">
        <v>46</v>
      </c>
      <c r="U479" s="16">
        <f>datos_chargeback_2001_1!$V479/100</f>
        <v>778.33</v>
      </c>
      <c r="V479" s="17">
        <v>77833</v>
      </c>
      <c r="W479" s="16">
        <f>datos_chargeback_2001_1!$X479/100</f>
        <v>0</v>
      </c>
      <c r="X479" s="17">
        <v>0</v>
      </c>
      <c r="Y479" s="16">
        <f>datos_chargeback_2001_1!$Z479/100</f>
        <v>0</v>
      </c>
      <c r="Z479" s="17">
        <v>0</v>
      </c>
      <c r="AA479" s="17" t="s">
        <v>1606</v>
      </c>
      <c r="AB479" s="17" t="s">
        <v>35</v>
      </c>
      <c r="AC479" s="20" t="s">
        <v>35</v>
      </c>
      <c r="AD479" s="16">
        <f>datos_chargeback_2001_1!$AE479/100</f>
        <v>0</v>
      </c>
      <c r="AE479" s="17">
        <v>0</v>
      </c>
      <c r="AF479" s="17" t="s">
        <v>50</v>
      </c>
    </row>
    <row r="480" spans="1:32" x14ac:dyDescent="0.3">
      <c r="A480" s="34" t="s">
        <v>1607</v>
      </c>
      <c r="B480" s="3">
        <v>45005</v>
      </c>
      <c r="C480" s="3" t="str">
        <f>TEXT(Tabla10[[#This Row],[Fecha de transacción]],"DDDD")</f>
        <v>lunes</v>
      </c>
      <c r="D480" s="3">
        <v>45072</v>
      </c>
      <c r="E480" s="4">
        <f>datos_chargeback_2001_1!$D480-datos_chargeback_2001_1!$B480</f>
        <v>67</v>
      </c>
      <c r="F480" s="5">
        <f>datos_chargeback_2001_1!$G480/100</f>
        <v>805.91</v>
      </c>
      <c r="G480" s="6">
        <v>80591</v>
      </c>
      <c r="H480" s="5">
        <f t="shared" si="7"/>
        <v>0</v>
      </c>
      <c r="I480" s="5">
        <v>0.12</v>
      </c>
      <c r="J480" s="6" t="s">
        <v>24</v>
      </c>
      <c r="K480" s="6" t="s">
        <v>25</v>
      </c>
      <c r="L480" s="6" t="s">
        <v>40</v>
      </c>
      <c r="M480" s="6" t="s">
        <v>85</v>
      </c>
      <c r="N480" s="6" t="s">
        <v>42</v>
      </c>
      <c r="O480" s="6" t="s">
        <v>114</v>
      </c>
      <c r="P480" s="6" t="s">
        <v>54</v>
      </c>
      <c r="Q480" s="6" t="s">
        <v>31</v>
      </c>
      <c r="R480" s="6">
        <v>80591</v>
      </c>
      <c r="S480" s="6" t="s">
        <v>1608</v>
      </c>
      <c r="T480" s="6" t="s">
        <v>61</v>
      </c>
      <c r="U480" s="5">
        <f>datos_chargeback_2001_1!$V480/100</f>
        <v>0</v>
      </c>
      <c r="V480" s="6">
        <v>0</v>
      </c>
      <c r="W480" s="5">
        <f>datos_chargeback_2001_1!$X480/100</f>
        <v>805.91</v>
      </c>
      <c r="X480" s="6">
        <v>80591</v>
      </c>
      <c r="Y480" s="5">
        <f>datos_chargeback_2001_1!$Z480/100</f>
        <v>0</v>
      </c>
      <c r="Z480" s="6">
        <v>0</v>
      </c>
      <c r="AA480" s="6" t="s">
        <v>1609</v>
      </c>
      <c r="AB480" s="6" t="s">
        <v>35</v>
      </c>
      <c r="AC480" s="7" t="s">
        <v>35</v>
      </c>
      <c r="AD480" s="5">
        <f>datos_chargeback_2001_1!$AE480/100</f>
        <v>0</v>
      </c>
      <c r="AE480" s="6">
        <v>0</v>
      </c>
      <c r="AF480" s="6" t="s">
        <v>64</v>
      </c>
    </row>
    <row r="481" spans="1:32" x14ac:dyDescent="0.3">
      <c r="A481" s="36" t="s">
        <v>1610</v>
      </c>
      <c r="B481" s="14">
        <v>45006</v>
      </c>
      <c r="C481" s="14" t="str">
        <f>TEXT(Tabla10[[#This Row],[Fecha de transacción]],"DDDD")</f>
        <v>martes</v>
      </c>
      <c r="D481" s="14">
        <v>45075</v>
      </c>
      <c r="E481" s="15">
        <f>datos_chargeback_2001_1!$D481-datos_chargeback_2001_1!$B481</f>
        <v>69</v>
      </c>
      <c r="F481" s="16">
        <f>datos_chargeback_2001_1!$G481/100</f>
        <v>135.13</v>
      </c>
      <c r="G481" s="17">
        <v>13513</v>
      </c>
      <c r="H481" s="16">
        <f t="shared" si="7"/>
        <v>0</v>
      </c>
      <c r="I481" s="16">
        <v>0.14000000000000001</v>
      </c>
      <c r="J481" s="17" t="s">
        <v>38</v>
      </c>
      <c r="K481" s="17" t="s">
        <v>25</v>
      </c>
      <c r="L481" s="17" t="s">
        <v>26</v>
      </c>
      <c r="M481" s="17" t="s">
        <v>93</v>
      </c>
      <c r="N481" s="17" t="s">
        <v>42</v>
      </c>
      <c r="O481" s="17" t="s">
        <v>50</v>
      </c>
      <c r="P481" s="17" t="s">
        <v>30</v>
      </c>
      <c r="Q481" s="17" t="s">
        <v>31</v>
      </c>
      <c r="R481" s="17">
        <v>13513</v>
      </c>
      <c r="S481" s="17" t="s">
        <v>1043</v>
      </c>
      <c r="T481" s="17" t="s">
        <v>46</v>
      </c>
      <c r="U481" s="16">
        <f>datos_chargeback_2001_1!$V481/100</f>
        <v>135.13</v>
      </c>
      <c r="V481" s="17">
        <v>13513</v>
      </c>
      <c r="W481" s="16">
        <f>datos_chargeback_2001_1!$X481/100</f>
        <v>0</v>
      </c>
      <c r="X481" s="17">
        <v>0</v>
      </c>
      <c r="Y481" s="16">
        <f>datos_chargeback_2001_1!$Z481/100</f>
        <v>0</v>
      </c>
      <c r="Z481" s="17">
        <v>0</v>
      </c>
      <c r="AA481" s="17" t="s">
        <v>1611</v>
      </c>
      <c r="AB481" s="17" t="s">
        <v>48</v>
      </c>
      <c r="AC481" s="18">
        <v>45006</v>
      </c>
      <c r="AD481" s="16">
        <f>datos_chargeback_2001_1!$AE481/100</f>
        <v>924.81</v>
      </c>
      <c r="AE481" s="17">
        <v>92481</v>
      </c>
      <c r="AF481" s="17" t="s">
        <v>64</v>
      </c>
    </row>
    <row r="482" spans="1:32" x14ac:dyDescent="0.3">
      <c r="A482" s="35" t="s">
        <v>1612</v>
      </c>
      <c r="B482" s="9">
        <v>45007</v>
      </c>
      <c r="C482" s="9" t="str">
        <f>TEXT(Tabla10[[#This Row],[Fecha de transacción]],"DDDD")</f>
        <v>miércoles</v>
      </c>
      <c r="D482" s="9">
        <v>45085</v>
      </c>
      <c r="E482" s="10">
        <f>datos_chargeback_2001_1!$D482-datos_chargeback_2001_1!$B482</f>
        <v>78</v>
      </c>
      <c r="F482" s="11">
        <f>datos_chargeback_2001_1!$G482/100</f>
        <v>457.47</v>
      </c>
      <c r="G482" s="12">
        <v>45747</v>
      </c>
      <c r="H482" s="11">
        <f t="shared" si="7"/>
        <v>0</v>
      </c>
      <c r="I482" s="11">
        <v>1.23</v>
      </c>
      <c r="J482" s="12" t="s">
        <v>38</v>
      </c>
      <c r="K482" s="12" t="s">
        <v>25</v>
      </c>
      <c r="L482" s="12" t="s">
        <v>80</v>
      </c>
      <c r="M482" s="12" t="s">
        <v>59</v>
      </c>
      <c r="N482" s="12" t="s">
        <v>42</v>
      </c>
      <c r="O482" s="12" t="s">
        <v>114</v>
      </c>
      <c r="P482" s="12" t="s">
        <v>30</v>
      </c>
      <c r="Q482" s="12" t="s">
        <v>75</v>
      </c>
      <c r="R482" s="12">
        <v>45747</v>
      </c>
      <c r="S482" s="12" t="s">
        <v>1613</v>
      </c>
      <c r="T482" s="12" t="s">
        <v>46</v>
      </c>
      <c r="U482" s="11">
        <f>datos_chargeback_2001_1!$V482/100</f>
        <v>457.47</v>
      </c>
      <c r="V482" s="12">
        <v>45747</v>
      </c>
      <c r="W482" s="11">
        <f>datos_chargeback_2001_1!$X482/100</f>
        <v>0</v>
      </c>
      <c r="X482" s="12">
        <v>0</v>
      </c>
      <c r="Y482" s="11">
        <f>datos_chargeback_2001_1!$Z482/100</f>
        <v>0</v>
      </c>
      <c r="Z482" s="12">
        <v>0</v>
      </c>
      <c r="AA482" s="12" t="s">
        <v>1614</v>
      </c>
      <c r="AB482" s="12" t="s">
        <v>48</v>
      </c>
      <c r="AC482" s="19">
        <v>45007</v>
      </c>
      <c r="AD482" s="11">
        <f>datos_chargeback_2001_1!$AE482/100</f>
        <v>159.96</v>
      </c>
      <c r="AE482" s="12">
        <v>15996</v>
      </c>
      <c r="AF482" s="12" t="s">
        <v>36</v>
      </c>
    </row>
    <row r="483" spans="1:32" x14ac:dyDescent="0.3">
      <c r="A483" s="34" t="s">
        <v>1616</v>
      </c>
      <c r="B483" s="3">
        <v>45008</v>
      </c>
      <c r="C483" s="3" t="str">
        <f>TEXT(Tabla10[[#This Row],[Fecha de transacción]],"DDDD")</f>
        <v>jueves</v>
      </c>
      <c r="D483" s="3">
        <v>45093</v>
      </c>
      <c r="E483" s="4">
        <f>datos_chargeback_2001_1!$D483-datos_chargeback_2001_1!$B483</f>
        <v>85</v>
      </c>
      <c r="F483" s="5">
        <f>datos_chargeback_2001_1!$G483/100</f>
        <v>70.84</v>
      </c>
      <c r="G483" s="6">
        <v>7084</v>
      </c>
      <c r="H483" s="5">
        <f t="shared" si="7"/>
        <v>0</v>
      </c>
      <c r="I483" s="5">
        <v>0</v>
      </c>
      <c r="J483" s="6" t="s">
        <v>38</v>
      </c>
      <c r="K483" s="6" t="s">
        <v>25</v>
      </c>
      <c r="L483" s="6" t="s">
        <v>109</v>
      </c>
      <c r="M483" s="6" t="s">
        <v>85</v>
      </c>
      <c r="N483" s="6" t="s">
        <v>42</v>
      </c>
      <c r="O483" s="6" t="s">
        <v>53</v>
      </c>
      <c r="P483" s="6" t="s">
        <v>30</v>
      </c>
      <c r="Q483" s="6" t="s">
        <v>44</v>
      </c>
      <c r="R483" s="6">
        <v>7084</v>
      </c>
      <c r="S483" s="6" t="s">
        <v>1617</v>
      </c>
      <c r="T483" s="6" t="s">
        <v>61</v>
      </c>
      <c r="U483" s="5">
        <f>datos_chargeback_2001_1!$V483/100</f>
        <v>0</v>
      </c>
      <c r="V483" s="6">
        <v>0</v>
      </c>
      <c r="W483" s="5">
        <f>datos_chargeback_2001_1!$X483/100</f>
        <v>70.84</v>
      </c>
      <c r="X483" s="6">
        <v>7084</v>
      </c>
      <c r="Y483" s="5">
        <f>datos_chargeback_2001_1!$Z483/100</f>
        <v>0</v>
      </c>
      <c r="Z483" s="6">
        <v>0</v>
      </c>
      <c r="AA483" s="6" t="s">
        <v>1618</v>
      </c>
      <c r="AB483" s="6" t="s">
        <v>35</v>
      </c>
      <c r="AC483" s="7" t="s">
        <v>35</v>
      </c>
      <c r="AD483" s="5">
        <f>datos_chargeback_2001_1!$AE483/100</f>
        <v>0</v>
      </c>
      <c r="AE483" s="6">
        <v>0</v>
      </c>
      <c r="AF483" s="6" t="s">
        <v>53</v>
      </c>
    </row>
    <row r="484" spans="1:32" x14ac:dyDescent="0.3">
      <c r="A484" s="35" t="s">
        <v>1619</v>
      </c>
      <c r="B484" s="9">
        <v>45009</v>
      </c>
      <c r="C484" s="9" t="str">
        <f>TEXT(Tabla10[[#This Row],[Fecha de transacción]],"DDDD")</f>
        <v>viernes</v>
      </c>
      <c r="D484" s="9">
        <v>45074</v>
      </c>
      <c r="E484" s="10">
        <f>datos_chargeback_2001_1!$D484-datos_chargeback_2001_1!$B484</f>
        <v>65</v>
      </c>
      <c r="F484" s="11">
        <f>datos_chargeback_2001_1!$G484/100</f>
        <v>56.28</v>
      </c>
      <c r="G484" s="12">
        <v>5628</v>
      </c>
      <c r="H484" s="11">
        <f t="shared" si="7"/>
        <v>0</v>
      </c>
      <c r="I484" s="11">
        <v>0</v>
      </c>
      <c r="J484" s="12" t="s">
        <v>38</v>
      </c>
      <c r="K484" s="12" t="s">
        <v>25</v>
      </c>
      <c r="L484" s="12" t="s">
        <v>40</v>
      </c>
      <c r="M484" s="12" t="s">
        <v>59</v>
      </c>
      <c r="N484" s="12" t="s">
        <v>42</v>
      </c>
      <c r="O484" s="12" t="s">
        <v>70</v>
      </c>
      <c r="P484" s="12" t="s">
        <v>54</v>
      </c>
      <c r="Q484" s="12" t="s">
        <v>44</v>
      </c>
      <c r="R484" s="12">
        <v>5628</v>
      </c>
      <c r="S484" s="12" t="s">
        <v>1620</v>
      </c>
      <c r="T484" s="12" t="s">
        <v>61</v>
      </c>
      <c r="U484" s="11">
        <f>datos_chargeback_2001_1!$V484/100</f>
        <v>0</v>
      </c>
      <c r="V484" s="12">
        <v>0</v>
      </c>
      <c r="W484" s="11">
        <f>datos_chargeback_2001_1!$X484/100</f>
        <v>56.28</v>
      </c>
      <c r="X484" s="12">
        <v>5628</v>
      </c>
      <c r="Y484" s="11">
        <f>datos_chargeback_2001_1!$Z484/100</f>
        <v>0</v>
      </c>
      <c r="Z484" s="12">
        <v>0</v>
      </c>
      <c r="AA484" s="12" t="s">
        <v>1621</v>
      </c>
      <c r="AB484" s="12" t="s">
        <v>35</v>
      </c>
      <c r="AC484" s="13" t="s">
        <v>35</v>
      </c>
      <c r="AD484" s="11">
        <f>datos_chargeback_2001_1!$AE484/100</f>
        <v>0</v>
      </c>
      <c r="AE484" s="12">
        <v>0</v>
      </c>
      <c r="AF484" s="12" t="s">
        <v>50</v>
      </c>
    </row>
    <row r="485" spans="1:32" x14ac:dyDescent="0.3">
      <c r="A485" s="34" t="s">
        <v>1622</v>
      </c>
      <c r="B485" s="3">
        <v>45010</v>
      </c>
      <c r="C485" s="3" t="str">
        <f>TEXT(Tabla10[[#This Row],[Fecha de transacción]],"DDDD")</f>
        <v>sábado</v>
      </c>
      <c r="D485" s="3">
        <v>45091</v>
      </c>
      <c r="E485" s="4">
        <f>datos_chargeback_2001_1!$D485-datos_chargeback_2001_1!$B485</f>
        <v>81</v>
      </c>
      <c r="F485" s="5">
        <f>datos_chargeback_2001_1!$G485/100</f>
        <v>228.87</v>
      </c>
      <c r="G485" s="6">
        <v>22887</v>
      </c>
      <c r="H485" s="5">
        <f t="shared" si="7"/>
        <v>0</v>
      </c>
      <c r="I485" s="5">
        <v>0</v>
      </c>
      <c r="J485" s="6" t="s">
        <v>24</v>
      </c>
      <c r="K485" s="6" t="s">
        <v>25</v>
      </c>
      <c r="L485" s="6" t="s">
        <v>80</v>
      </c>
      <c r="M485" s="6" t="s">
        <v>27</v>
      </c>
      <c r="N485" s="6" t="s">
        <v>42</v>
      </c>
      <c r="O485" s="6" t="s">
        <v>70</v>
      </c>
      <c r="P485" s="6" t="s">
        <v>54</v>
      </c>
      <c r="Q485" s="6" t="s">
        <v>55</v>
      </c>
      <c r="R485" s="6">
        <v>22887</v>
      </c>
      <c r="S485" s="6" t="s">
        <v>1623</v>
      </c>
      <c r="T485" s="6" t="s">
        <v>46</v>
      </c>
      <c r="U485" s="5">
        <f>datos_chargeback_2001_1!$V485/100</f>
        <v>228.87</v>
      </c>
      <c r="V485" s="6">
        <v>22887</v>
      </c>
      <c r="W485" s="5">
        <f>datos_chargeback_2001_1!$X485/100</f>
        <v>0</v>
      </c>
      <c r="X485" s="6">
        <v>0</v>
      </c>
      <c r="Y485" s="5">
        <f>datos_chargeback_2001_1!$Z485/100</f>
        <v>0</v>
      </c>
      <c r="Z485" s="6">
        <v>0</v>
      </c>
      <c r="AA485" s="6" t="s">
        <v>1624</v>
      </c>
      <c r="AB485" s="6" t="s">
        <v>35</v>
      </c>
      <c r="AC485" s="7" t="s">
        <v>35</v>
      </c>
      <c r="AD485" s="5">
        <f>datos_chargeback_2001_1!$AE485/100</f>
        <v>0</v>
      </c>
      <c r="AE485" s="6">
        <v>0</v>
      </c>
      <c r="AF485" s="6" t="s">
        <v>53</v>
      </c>
    </row>
    <row r="486" spans="1:32" x14ac:dyDescent="0.3">
      <c r="A486" s="35" t="s">
        <v>1625</v>
      </c>
      <c r="B486" s="9">
        <v>45011</v>
      </c>
      <c r="C486" s="9" t="str">
        <f>TEXT(Tabla10[[#This Row],[Fecha de transacción]],"DDDD")</f>
        <v>domingo</v>
      </c>
      <c r="D486" s="9">
        <v>45084</v>
      </c>
      <c r="E486" s="10">
        <f>datos_chargeback_2001_1!$D486-datos_chargeback_2001_1!$B486</f>
        <v>73</v>
      </c>
      <c r="F486" s="11">
        <f>datos_chargeback_2001_1!$G486/100</f>
        <v>101.98</v>
      </c>
      <c r="G486" s="12">
        <v>10198</v>
      </c>
      <c r="H486" s="11">
        <f t="shared" si="7"/>
        <v>0</v>
      </c>
      <c r="I486" s="11">
        <v>0</v>
      </c>
      <c r="J486" s="12" t="s">
        <v>38</v>
      </c>
      <c r="K486" s="12" t="s">
        <v>25</v>
      </c>
      <c r="L486" s="12" t="s">
        <v>109</v>
      </c>
      <c r="M486" s="12" t="s">
        <v>27</v>
      </c>
      <c r="N486" s="12" t="s">
        <v>42</v>
      </c>
      <c r="O486" s="12" t="s">
        <v>43</v>
      </c>
      <c r="P486" s="12" t="s">
        <v>30</v>
      </c>
      <c r="Q486" s="12" t="s">
        <v>31</v>
      </c>
      <c r="R486" s="12">
        <v>10198</v>
      </c>
      <c r="S486" s="12" t="s">
        <v>1626</v>
      </c>
      <c r="T486" s="12" t="s">
        <v>61</v>
      </c>
      <c r="U486" s="11">
        <f>datos_chargeback_2001_1!$V486/100</f>
        <v>0</v>
      </c>
      <c r="V486" s="12">
        <v>0</v>
      </c>
      <c r="W486" s="11">
        <f>datos_chargeback_2001_1!$X486/100</f>
        <v>101.98</v>
      </c>
      <c r="X486" s="12">
        <v>10198</v>
      </c>
      <c r="Y486" s="11">
        <f>datos_chargeback_2001_1!$Z486/100</f>
        <v>0</v>
      </c>
      <c r="Z486" s="12">
        <v>0</v>
      </c>
      <c r="AA486" s="12" t="s">
        <v>1627</v>
      </c>
      <c r="AB486" s="12" t="s">
        <v>48</v>
      </c>
      <c r="AC486" s="19">
        <v>45011</v>
      </c>
      <c r="AD486" s="11">
        <f>datos_chargeback_2001_1!$AE486/100</f>
        <v>976.15</v>
      </c>
      <c r="AE486" s="12">
        <v>97615</v>
      </c>
      <c r="AF486" s="12" t="s">
        <v>53</v>
      </c>
    </row>
    <row r="487" spans="1:32" x14ac:dyDescent="0.3">
      <c r="A487" s="34" t="s">
        <v>1628</v>
      </c>
      <c r="B487" s="3">
        <v>45012</v>
      </c>
      <c r="C487" s="3" t="str">
        <f>TEXT(Tabla10[[#This Row],[Fecha de transacción]],"DDDD")</f>
        <v>lunes</v>
      </c>
      <c r="D487" s="3">
        <v>45098</v>
      </c>
      <c r="E487" s="4">
        <f>datos_chargeback_2001_1!$D487-datos_chargeback_2001_1!$B487</f>
        <v>86</v>
      </c>
      <c r="F487" s="5">
        <f>datos_chargeback_2001_1!$G487/100</f>
        <v>412.09</v>
      </c>
      <c r="G487" s="6">
        <v>41209</v>
      </c>
      <c r="H487" s="5">
        <f t="shared" si="7"/>
        <v>0</v>
      </c>
      <c r="I487" s="5">
        <v>0</v>
      </c>
      <c r="J487" s="6" t="s">
        <v>24</v>
      </c>
      <c r="K487" s="6" t="s">
        <v>25</v>
      </c>
      <c r="L487" s="6" t="s">
        <v>109</v>
      </c>
      <c r="M487" s="6" t="s">
        <v>93</v>
      </c>
      <c r="N487" s="6" t="s">
        <v>42</v>
      </c>
      <c r="O487" s="6" t="s">
        <v>29</v>
      </c>
      <c r="P487" s="6" t="s">
        <v>54</v>
      </c>
      <c r="Q487" s="6" t="s">
        <v>75</v>
      </c>
      <c r="R487" s="6">
        <v>41209</v>
      </c>
      <c r="S487" s="6" t="s">
        <v>1629</v>
      </c>
      <c r="T487" s="6" t="s">
        <v>46</v>
      </c>
      <c r="U487" s="5">
        <f>datos_chargeback_2001_1!$V487/100</f>
        <v>412.09</v>
      </c>
      <c r="V487" s="6">
        <v>41209</v>
      </c>
      <c r="W487" s="5">
        <f>datos_chargeback_2001_1!$X487/100</f>
        <v>0</v>
      </c>
      <c r="X487" s="6">
        <v>0</v>
      </c>
      <c r="Y487" s="5">
        <f>datos_chargeback_2001_1!$Z487/100</f>
        <v>0</v>
      </c>
      <c r="Z487" s="6">
        <v>0</v>
      </c>
      <c r="AA487" s="6" t="s">
        <v>1630</v>
      </c>
      <c r="AB487" s="6" t="s">
        <v>48</v>
      </c>
      <c r="AC487" s="8">
        <v>45012</v>
      </c>
      <c r="AD487" s="5">
        <f>datos_chargeback_2001_1!$AE487/100</f>
        <v>620.54999999999995</v>
      </c>
      <c r="AE487" s="6">
        <v>62055</v>
      </c>
      <c r="AF487" s="6" t="s">
        <v>36</v>
      </c>
    </row>
    <row r="488" spans="1:32" x14ac:dyDescent="0.3">
      <c r="A488" s="34" t="s">
        <v>1631</v>
      </c>
      <c r="B488" s="3">
        <v>45013</v>
      </c>
      <c r="C488" s="3" t="str">
        <f>TEXT(Tabla10[[#This Row],[Fecha de transacción]],"DDDD")</f>
        <v>martes</v>
      </c>
      <c r="D488" s="3">
        <v>45076</v>
      </c>
      <c r="E488" s="4">
        <f>datos_chargeback_2001_1!$D488-datos_chargeback_2001_1!$B488</f>
        <v>63</v>
      </c>
      <c r="F488" s="5">
        <f>datos_chargeback_2001_1!$G488/100</f>
        <v>646.88</v>
      </c>
      <c r="G488" s="6">
        <v>64688</v>
      </c>
      <c r="H488" s="5">
        <f t="shared" si="7"/>
        <v>0</v>
      </c>
      <c r="I488" s="5">
        <v>1.38</v>
      </c>
      <c r="J488" s="6" t="s">
        <v>24</v>
      </c>
      <c r="K488" s="6" t="s">
        <v>25</v>
      </c>
      <c r="L488" s="6" t="s">
        <v>80</v>
      </c>
      <c r="M488" s="6" t="s">
        <v>93</v>
      </c>
      <c r="N488" s="6" t="s">
        <v>42</v>
      </c>
      <c r="O488" s="6" t="s">
        <v>36</v>
      </c>
      <c r="P488" s="6" t="s">
        <v>30</v>
      </c>
      <c r="Q488" s="6" t="s">
        <v>66</v>
      </c>
      <c r="R488" s="6">
        <v>64688</v>
      </c>
      <c r="S488" s="6" t="s">
        <v>115</v>
      </c>
      <c r="T488" s="6" t="s">
        <v>46</v>
      </c>
      <c r="U488" s="5">
        <f>datos_chargeback_2001_1!$V488/100</f>
        <v>646.88</v>
      </c>
      <c r="V488" s="6">
        <v>64688</v>
      </c>
      <c r="W488" s="5">
        <f>datos_chargeback_2001_1!$X488/100</f>
        <v>0</v>
      </c>
      <c r="X488" s="6">
        <v>0</v>
      </c>
      <c r="Y488" s="5">
        <f>datos_chargeback_2001_1!$Z488/100</f>
        <v>0</v>
      </c>
      <c r="Z488" s="6">
        <v>0</v>
      </c>
      <c r="AA488" s="6" t="s">
        <v>1632</v>
      </c>
      <c r="AB488" s="6" t="s">
        <v>48</v>
      </c>
      <c r="AC488" s="8">
        <v>45013</v>
      </c>
      <c r="AD488" s="5">
        <f>datos_chargeback_2001_1!$AE488/100</f>
        <v>409.46</v>
      </c>
      <c r="AE488" s="6">
        <v>40946</v>
      </c>
      <c r="AF488" s="6" t="s">
        <v>36</v>
      </c>
    </row>
    <row r="489" spans="1:32" x14ac:dyDescent="0.3">
      <c r="A489" s="34" t="s">
        <v>1634</v>
      </c>
      <c r="B489" s="3">
        <v>45014</v>
      </c>
      <c r="C489" s="3" t="str">
        <f>TEXT(Tabla10[[#This Row],[Fecha de transacción]],"DDDD")</f>
        <v>miércoles</v>
      </c>
      <c r="D489" s="3">
        <v>45099</v>
      </c>
      <c r="E489" s="4">
        <f>datos_chargeback_2001_1!$D489-datos_chargeback_2001_1!$B489</f>
        <v>85</v>
      </c>
      <c r="F489" s="5">
        <f>datos_chargeback_2001_1!$G489/100</f>
        <v>606.59</v>
      </c>
      <c r="G489" s="6">
        <v>60659</v>
      </c>
      <c r="H489" s="5">
        <f t="shared" si="7"/>
        <v>0</v>
      </c>
      <c r="I489" s="5">
        <v>0.92</v>
      </c>
      <c r="J489" s="6" t="s">
        <v>24</v>
      </c>
      <c r="K489" s="6" t="s">
        <v>25</v>
      </c>
      <c r="L489" s="6" t="s">
        <v>26</v>
      </c>
      <c r="M489" s="6" t="s">
        <v>27</v>
      </c>
      <c r="N489" s="6" t="s">
        <v>28</v>
      </c>
      <c r="O489" s="6" t="s">
        <v>70</v>
      </c>
      <c r="P489" s="6" t="s">
        <v>30</v>
      </c>
      <c r="Q489" s="6" t="s">
        <v>75</v>
      </c>
      <c r="R489" s="6">
        <v>60659</v>
      </c>
      <c r="S489" s="6" t="s">
        <v>194</v>
      </c>
      <c r="T489" s="6" t="s">
        <v>33</v>
      </c>
      <c r="U489" s="5">
        <f>datos_chargeback_2001_1!$V489/100</f>
        <v>0</v>
      </c>
      <c r="V489" s="6">
        <v>0</v>
      </c>
      <c r="W489" s="5">
        <f>datos_chargeback_2001_1!$X489/100</f>
        <v>0</v>
      </c>
      <c r="X489" s="6">
        <v>0</v>
      </c>
      <c r="Y489" s="5">
        <f>datos_chargeback_2001_1!$Z489/100</f>
        <v>606.59</v>
      </c>
      <c r="Z489" s="6">
        <v>60659</v>
      </c>
      <c r="AA489" s="6" t="s">
        <v>1635</v>
      </c>
      <c r="AB489" s="6" t="s">
        <v>48</v>
      </c>
      <c r="AC489" s="8">
        <v>45014</v>
      </c>
      <c r="AD489" s="5">
        <f>datos_chargeback_2001_1!$AE489/100</f>
        <v>410.77</v>
      </c>
      <c r="AE489" s="6">
        <v>41077</v>
      </c>
      <c r="AF489" s="6" t="s">
        <v>36</v>
      </c>
    </row>
    <row r="490" spans="1:32" x14ac:dyDescent="0.3">
      <c r="A490" s="35" t="s">
        <v>1636</v>
      </c>
      <c r="B490" s="9">
        <v>45015</v>
      </c>
      <c r="C490" s="9" t="str">
        <f>TEXT(Tabla10[[#This Row],[Fecha de transacción]],"DDDD")</f>
        <v>jueves</v>
      </c>
      <c r="D490" s="9">
        <v>45093</v>
      </c>
      <c r="E490" s="10">
        <f>datos_chargeback_2001_1!$D490-datos_chargeback_2001_1!$B490</f>
        <v>78</v>
      </c>
      <c r="F490" s="11">
        <f>datos_chargeback_2001_1!$G490/100</f>
        <v>886.18</v>
      </c>
      <c r="G490" s="12">
        <v>88618</v>
      </c>
      <c r="H490" s="11">
        <f t="shared" si="7"/>
        <v>0</v>
      </c>
      <c r="I490" s="11">
        <v>0</v>
      </c>
      <c r="J490" s="12" t="s">
        <v>38</v>
      </c>
      <c r="K490" s="12" t="s">
        <v>25</v>
      </c>
      <c r="L490" s="12" t="s">
        <v>109</v>
      </c>
      <c r="M490" s="12" t="s">
        <v>41</v>
      </c>
      <c r="N490" s="12" t="s">
        <v>42</v>
      </c>
      <c r="O490" s="12" t="s">
        <v>53</v>
      </c>
      <c r="P490" s="12" t="s">
        <v>54</v>
      </c>
      <c r="Q490" s="12" t="s">
        <v>44</v>
      </c>
      <c r="R490" s="12">
        <v>88618</v>
      </c>
      <c r="S490" s="12" t="s">
        <v>1637</v>
      </c>
      <c r="T490" s="12" t="s">
        <v>61</v>
      </c>
      <c r="U490" s="11">
        <f>datos_chargeback_2001_1!$V490/100</f>
        <v>0</v>
      </c>
      <c r="V490" s="12">
        <v>0</v>
      </c>
      <c r="W490" s="11">
        <f>datos_chargeback_2001_1!$X490/100</f>
        <v>886.18</v>
      </c>
      <c r="X490" s="12">
        <v>88618</v>
      </c>
      <c r="Y490" s="11">
        <f>datos_chargeback_2001_1!$Z490/100</f>
        <v>0</v>
      </c>
      <c r="Z490" s="12">
        <v>0</v>
      </c>
      <c r="AA490" s="12" t="s">
        <v>1638</v>
      </c>
      <c r="AB490" s="12" t="s">
        <v>48</v>
      </c>
      <c r="AC490" s="19">
        <v>45015</v>
      </c>
      <c r="AD490" s="11">
        <f>datos_chargeback_2001_1!$AE490/100</f>
        <v>595.21</v>
      </c>
      <c r="AE490" s="12">
        <v>59521</v>
      </c>
      <c r="AF490" s="12" t="s">
        <v>64</v>
      </c>
    </row>
    <row r="491" spans="1:32" x14ac:dyDescent="0.3">
      <c r="A491" s="34" t="s">
        <v>1640</v>
      </c>
      <c r="B491" s="3">
        <v>45016</v>
      </c>
      <c r="C491" s="3" t="str">
        <f>TEXT(Tabla10[[#This Row],[Fecha de transacción]],"DDDD")</f>
        <v>viernes</v>
      </c>
      <c r="D491" s="3">
        <v>45097</v>
      </c>
      <c r="E491" s="4">
        <f>datos_chargeback_2001_1!$D491-datos_chargeback_2001_1!$B491</f>
        <v>81</v>
      </c>
      <c r="F491" s="5">
        <f>datos_chargeback_2001_1!$G491/100</f>
        <v>723.45</v>
      </c>
      <c r="G491" s="6">
        <v>72345</v>
      </c>
      <c r="H491" s="5">
        <f t="shared" si="7"/>
        <v>0</v>
      </c>
      <c r="I491" s="5">
        <v>0</v>
      </c>
      <c r="J491" s="6" t="s">
        <v>24</v>
      </c>
      <c r="K491" s="6" t="s">
        <v>25</v>
      </c>
      <c r="L491" s="6" t="s">
        <v>80</v>
      </c>
      <c r="M491" s="6" t="s">
        <v>93</v>
      </c>
      <c r="N491" s="6" t="s">
        <v>42</v>
      </c>
      <c r="O491" s="6" t="s">
        <v>29</v>
      </c>
      <c r="P491" s="6" t="s">
        <v>54</v>
      </c>
      <c r="Q491" s="6" t="s">
        <v>75</v>
      </c>
      <c r="R491" s="6">
        <v>72345</v>
      </c>
      <c r="S491" s="6" t="s">
        <v>1641</v>
      </c>
      <c r="T491" s="6" t="s">
        <v>61</v>
      </c>
      <c r="U491" s="5">
        <f>datos_chargeback_2001_1!$V491/100</f>
        <v>0</v>
      </c>
      <c r="V491" s="6">
        <v>0</v>
      </c>
      <c r="W491" s="5">
        <f>datos_chargeback_2001_1!$X491/100</f>
        <v>723.45</v>
      </c>
      <c r="X491" s="6">
        <v>72345</v>
      </c>
      <c r="Y491" s="5">
        <f>datos_chargeback_2001_1!$Z491/100</f>
        <v>0</v>
      </c>
      <c r="Z491" s="6">
        <v>0</v>
      </c>
      <c r="AA491" s="6" t="s">
        <v>1642</v>
      </c>
      <c r="AB491" s="6" t="s">
        <v>35</v>
      </c>
      <c r="AC491" s="7" t="s">
        <v>35</v>
      </c>
      <c r="AD491" s="5">
        <f>datos_chargeback_2001_1!$AE491/100</f>
        <v>0</v>
      </c>
      <c r="AE491" s="6">
        <v>0</v>
      </c>
      <c r="AF491" s="6" t="s">
        <v>53</v>
      </c>
    </row>
    <row r="492" spans="1:32" x14ac:dyDescent="0.3">
      <c r="A492" s="34" t="s">
        <v>1643</v>
      </c>
      <c r="B492" s="3">
        <v>45017</v>
      </c>
      <c r="C492" s="3" t="str">
        <f>TEXT(Tabla10[[#This Row],[Fecha de transacción]],"DDDD")</f>
        <v>sábado</v>
      </c>
      <c r="D492" s="3">
        <v>45084</v>
      </c>
      <c r="E492" s="4">
        <f>datos_chargeback_2001_1!$D492-datos_chargeback_2001_1!$B492</f>
        <v>67</v>
      </c>
      <c r="F492" s="5">
        <f>datos_chargeback_2001_1!$G492/100</f>
        <v>19.649999999999999</v>
      </c>
      <c r="G492" s="6">
        <v>1965</v>
      </c>
      <c r="H492" s="5">
        <f t="shared" si="7"/>
        <v>0</v>
      </c>
      <c r="I492" s="5">
        <v>0.84</v>
      </c>
      <c r="J492" s="6" t="s">
        <v>24</v>
      </c>
      <c r="K492" s="6" t="s">
        <v>25</v>
      </c>
      <c r="L492" s="6" t="s">
        <v>74</v>
      </c>
      <c r="M492" s="6" t="s">
        <v>27</v>
      </c>
      <c r="N492" s="6" t="s">
        <v>42</v>
      </c>
      <c r="O492" s="6" t="s">
        <v>53</v>
      </c>
      <c r="P492" s="6" t="s">
        <v>54</v>
      </c>
      <c r="Q492" s="6" t="s">
        <v>66</v>
      </c>
      <c r="R492" s="6">
        <v>1965</v>
      </c>
      <c r="S492" s="6" t="s">
        <v>1644</v>
      </c>
      <c r="T492" s="6" t="s">
        <v>46</v>
      </c>
      <c r="U492" s="5">
        <f>datos_chargeback_2001_1!$V492/100</f>
        <v>19.649999999999999</v>
      </c>
      <c r="V492" s="6">
        <v>1965</v>
      </c>
      <c r="W492" s="5">
        <f>datos_chargeback_2001_1!$X492/100</f>
        <v>0</v>
      </c>
      <c r="X492" s="6">
        <v>0</v>
      </c>
      <c r="Y492" s="5">
        <f>datos_chargeback_2001_1!$Z492/100</f>
        <v>0</v>
      </c>
      <c r="Z492" s="6">
        <v>0</v>
      </c>
      <c r="AA492" s="6" t="s">
        <v>1645</v>
      </c>
      <c r="AB492" s="6" t="s">
        <v>48</v>
      </c>
      <c r="AC492" s="8">
        <v>45017</v>
      </c>
      <c r="AD492" s="5">
        <f>datos_chargeback_2001_1!$AE492/100</f>
        <v>738.05</v>
      </c>
      <c r="AE492" s="6">
        <v>73805</v>
      </c>
      <c r="AF492" s="6" t="s">
        <v>36</v>
      </c>
    </row>
    <row r="493" spans="1:32" x14ac:dyDescent="0.3">
      <c r="A493" s="36" t="s">
        <v>1646</v>
      </c>
      <c r="B493" s="14">
        <v>45018</v>
      </c>
      <c r="C493" s="14" t="str">
        <f>TEXT(Tabla10[[#This Row],[Fecha de transacción]],"DDDD")</f>
        <v>domingo</v>
      </c>
      <c r="D493" s="14">
        <v>45087</v>
      </c>
      <c r="E493" s="15">
        <f>datos_chargeback_2001_1!$D493-datos_chargeback_2001_1!$B493</f>
        <v>69</v>
      </c>
      <c r="F493" s="16">
        <f>datos_chargeback_2001_1!$G493/100</f>
        <v>366.36</v>
      </c>
      <c r="G493" s="17">
        <v>36636</v>
      </c>
      <c r="H493" s="16">
        <f t="shared" si="7"/>
        <v>0</v>
      </c>
      <c r="I493" s="16">
        <v>0</v>
      </c>
      <c r="J493" s="17" t="s">
        <v>24</v>
      </c>
      <c r="K493" s="17" t="s">
        <v>25</v>
      </c>
      <c r="L493" s="17" t="s">
        <v>40</v>
      </c>
      <c r="M493" s="17" t="s">
        <v>52</v>
      </c>
      <c r="N493" s="17" t="s">
        <v>28</v>
      </c>
      <c r="O493" s="17" t="s">
        <v>114</v>
      </c>
      <c r="P493" s="17" t="s">
        <v>30</v>
      </c>
      <c r="Q493" s="17" t="s">
        <v>55</v>
      </c>
      <c r="R493" s="17">
        <v>36636</v>
      </c>
      <c r="S493" s="17" t="s">
        <v>1647</v>
      </c>
      <c r="T493" s="17" t="s">
        <v>33</v>
      </c>
      <c r="U493" s="16">
        <f>datos_chargeback_2001_1!$V493/100</f>
        <v>0</v>
      </c>
      <c r="V493" s="17">
        <v>0</v>
      </c>
      <c r="W493" s="16">
        <f>datos_chargeback_2001_1!$X493/100</f>
        <v>0</v>
      </c>
      <c r="X493" s="17">
        <v>0</v>
      </c>
      <c r="Y493" s="16">
        <f>datos_chargeback_2001_1!$Z493/100</f>
        <v>366.36</v>
      </c>
      <c r="Z493" s="17">
        <v>36636</v>
      </c>
      <c r="AA493" s="17" t="s">
        <v>1648</v>
      </c>
      <c r="AB493" s="17" t="s">
        <v>35</v>
      </c>
      <c r="AC493" s="20" t="s">
        <v>35</v>
      </c>
      <c r="AD493" s="16">
        <f>datos_chargeback_2001_1!$AE493/100</f>
        <v>0</v>
      </c>
      <c r="AE493" s="17">
        <v>0</v>
      </c>
      <c r="AF493" s="17" t="s">
        <v>53</v>
      </c>
    </row>
    <row r="494" spans="1:32" x14ac:dyDescent="0.3">
      <c r="A494" s="34" t="s">
        <v>1649</v>
      </c>
      <c r="B494" s="3">
        <v>45019</v>
      </c>
      <c r="C494" s="3" t="str">
        <f>TEXT(Tabla10[[#This Row],[Fecha de transacción]],"DDDD")</f>
        <v>lunes</v>
      </c>
      <c r="D494" s="3">
        <v>45081</v>
      </c>
      <c r="E494" s="4">
        <f>datos_chargeback_2001_1!$D494-datos_chargeback_2001_1!$B494</f>
        <v>62</v>
      </c>
      <c r="F494" s="5">
        <f>datos_chargeback_2001_1!$G494/100</f>
        <v>75.55</v>
      </c>
      <c r="G494" s="6">
        <v>7555</v>
      </c>
      <c r="H494" s="5">
        <f t="shared" si="7"/>
        <v>0</v>
      </c>
      <c r="I494" s="5">
        <v>1.24</v>
      </c>
      <c r="J494" s="6" t="s">
        <v>38</v>
      </c>
      <c r="K494" s="6" t="s">
        <v>25</v>
      </c>
      <c r="L494" s="6" t="s">
        <v>40</v>
      </c>
      <c r="M494" s="6" t="s">
        <v>41</v>
      </c>
      <c r="N494" s="6" t="s">
        <v>42</v>
      </c>
      <c r="O494" s="6" t="s">
        <v>43</v>
      </c>
      <c r="P494" s="6" t="s">
        <v>30</v>
      </c>
      <c r="Q494" s="6" t="s">
        <v>55</v>
      </c>
      <c r="R494" s="6">
        <v>75550</v>
      </c>
      <c r="S494" s="6" t="s">
        <v>1650</v>
      </c>
      <c r="T494" s="6" t="s">
        <v>116</v>
      </c>
      <c r="U494" s="5">
        <f>datos_chargeback_2001_1!$V494/100</f>
        <v>755.5</v>
      </c>
      <c r="V494" s="6">
        <v>75550</v>
      </c>
      <c r="W494" s="5">
        <f>datos_chargeback_2001_1!$X494/100</f>
        <v>0</v>
      </c>
      <c r="X494" s="6">
        <v>0</v>
      </c>
      <c r="Y494" s="5">
        <f>datos_chargeback_2001_1!$Z494/100</f>
        <v>0</v>
      </c>
      <c r="Z494" s="6">
        <v>0</v>
      </c>
      <c r="AA494" s="6" t="s">
        <v>1651</v>
      </c>
      <c r="AB494" s="6" t="s">
        <v>35</v>
      </c>
      <c r="AC494" s="7" t="s">
        <v>35</v>
      </c>
      <c r="AD494" s="5">
        <f>datos_chargeback_2001_1!$AE494/100</f>
        <v>0</v>
      </c>
      <c r="AE494" s="6">
        <v>0</v>
      </c>
      <c r="AF494" s="6" t="s">
        <v>43</v>
      </c>
    </row>
    <row r="495" spans="1:32" x14ac:dyDescent="0.3">
      <c r="A495" s="34" t="s">
        <v>1652</v>
      </c>
      <c r="B495" s="3">
        <v>45020</v>
      </c>
      <c r="C495" s="3" t="str">
        <f>TEXT(Tabla10[[#This Row],[Fecha de transacción]],"DDDD")</f>
        <v>martes</v>
      </c>
      <c r="D495" s="3">
        <v>45089</v>
      </c>
      <c r="E495" s="4">
        <f>datos_chargeback_2001_1!$D495-datos_chargeback_2001_1!$B495</f>
        <v>69</v>
      </c>
      <c r="F495" s="5">
        <f>datos_chargeback_2001_1!$G495/100</f>
        <v>141.55000000000001</v>
      </c>
      <c r="G495" s="6">
        <v>14155</v>
      </c>
      <c r="H495" s="5">
        <f t="shared" si="7"/>
        <v>0</v>
      </c>
      <c r="I495" s="5">
        <v>0</v>
      </c>
      <c r="J495" s="6" t="s">
        <v>38</v>
      </c>
      <c r="K495" s="6" t="s">
        <v>25</v>
      </c>
      <c r="L495" s="6" t="s">
        <v>26</v>
      </c>
      <c r="M495" s="6" t="s">
        <v>85</v>
      </c>
      <c r="N495" s="6" t="s">
        <v>42</v>
      </c>
      <c r="O495" s="6" t="s">
        <v>64</v>
      </c>
      <c r="P495" s="6" t="s">
        <v>30</v>
      </c>
      <c r="Q495" s="6" t="s">
        <v>66</v>
      </c>
      <c r="R495" s="6">
        <v>14155</v>
      </c>
      <c r="S495" s="6" t="s">
        <v>1471</v>
      </c>
      <c r="T495" s="6" t="s">
        <v>46</v>
      </c>
      <c r="U495" s="5">
        <f>datos_chargeback_2001_1!$V495/100</f>
        <v>141.55000000000001</v>
      </c>
      <c r="V495" s="6">
        <v>14155</v>
      </c>
      <c r="W495" s="5">
        <f>datos_chargeback_2001_1!$X495/100</f>
        <v>0</v>
      </c>
      <c r="X495" s="6">
        <v>0</v>
      </c>
      <c r="Y495" s="5">
        <f>datos_chargeback_2001_1!$Z495/100</f>
        <v>0</v>
      </c>
      <c r="Z495" s="6">
        <v>0</v>
      </c>
      <c r="AA495" s="6" t="s">
        <v>1653</v>
      </c>
      <c r="AB495" s="6" t="s">
        <v>35</v>
      </c>
      <c r="AC495" s="7" t="s">
        <v>35</v>
      </c>
      <c r="AD495" s="5">
        <f>datos_chargeback_2001_1!$AE495/100</f>
        <v>0</v>
      </c>
      <c r="AE495" s="6">
        <v>0</v>
      </c>
      <c r="AF495" s="6" t="s">
        <v>43</v>
      </c>
    </row>
    <row r="496" spans="1:32" x14ac:dyDescent="0.3">
      <c r="A496" s="35" t="s">
        <v>1654</v>
      </c>
      <c r="B496" s="9">
        <v>45021</v>
      </c>
      <c r="C496" s="9" t="str">
        <f>TEXT(Tabla10[[#This Row],[Fecha de transacción]],"DDDD")</f>
        <v>miércoles</v>
      </c>
      <c r="D496" s="9">
        <v>45098</v>
      </c>
      <c r="E496" s="10">
        <f>datos_chargeback_2001_1!$D496-datos_chargeback_2001_1!$B496</f>
        <v>77</v>
      </c>
      <c r="F496" s="11">
        <f>datos_chargeback_2001_1!$G496/100</f>
        <v>127.74</v>
      </c>
      <c r="G496" s="12">
        <v>12774</v>
      </c>
      <c r="H496" s="11">
        <f t="shared" si="7"/>
        <v>0</v>
      </c>
      <c r="I496" s="11">
        <v>0</v>
      </c>
      <c r="J496" s="12" t="s">
        <v>38</v>
      </c>
      <c r="K496" s="12" t="s">
        <v>25</v>
      </c>
      <c r="L496" s="12" t="s">
        <v>119</v>
      </c>
      <c r="M496" s="12" t="s">
        <v>93</v>
      </c>
      <c r="N496" s="12" t="s">
        <v>42</v>
      </c>
      <c r="O496" s="12" t="s">
        <v>36</v>
      </c>
      <c r="P496" s="12" t="s">
        <v>30</v>
      </c>
      <c r="Q496" s="12" t="s">
        <v>44</v>
      </c>
      <c r="R496" s="12">
        <v>12774</v>
      </c>
      <c r="S496" s="12" t="s">
        <v>726</v>
      </c>
      <c r="T496" s="12" t="s">
        <v>46</v>
      </c>
      <c r="U496" s="11">
        <f>datos_chargeback_2001_1!$V496/100</f>
        <v>127.74</v>
      </c>
      <c r="V496" s="12">
        <v>12774</v>
      </c>
      <c r="W496" s="11">
        <f>datos_chargeback_2001_1!$X496/100</f>
        <v>0</v>
      </c>
      <c r="X496" s="12">
        <v>0</v>
      </c>
      <c r="Y496" s="11">
        <f>datos_chargeback_2001_1!$Z496/100</f>
        <v>0</v>
      </c>
      <c r="Z496" s="12">
        <v>0</v>
      </c>
      <c r="AA496" s="12" t="s">
        <v>1655</v>
      </c>
      <c r="AB496" s="12" t="s">
        <v>35</v>
      </c>
      <c r="AC496" s="13" t="s">
        <v>35</v>
      </c>
      <c r="AD496" s="11">
        <f>datos_chargeback_2001_1!$AE496/100</f>
        <v>0</v>
      </c>
      <c r="AE496" s="12">
        <v>0</v>
      </c>
      <c r="AF496" s="12" t="s">
        <v>50</v>
      </c>
    </row>
    <row r="497" spans="1:32" x14ac:dyDescent="0.3">
      <c r="A497" s="34" t="s">
        <v>1656</v>
      </c>
      <c r="B497" s="3">
        <v>45022</v>
      </c>
      <c r="C497" s="3" t="str">
        <f>TEXT(Tabla10[[#This Row],[Fecha de transacción]],"DDDD")</f>
        <v>jueves</v>
      </c>
      <c r="D497" s="3">
        <v>45112</v>
      </c>
      <c r="E497" s="4">
        <f>datos_chargeback_2001_1!$D497-datos_chargeback_2001_1!$B497</f>
        <v>90</v>
      </c>
      <c r="F497" s="5">
        <f>datos_chargeback_2001_1!$G497/100</f>
        <v>80.64</v>
      </c>
      <c r="G497" s="6">
        <v>8064</v>
      </c>
      <c r="H497" s="5">
        <f t="shared" si="7"/>
        <v>0</v>
      </c>
      <c r="I497" s="5">
        <v>0</v>
      </c>
      <c r="J497" s="6" t="s">
        <v>38</v>
      </c>
      <c r="K497" s="6" t="s">
        <v>25</v>
      </c>
      <c r="L497" s="6" t="s">
        <v>74</v>
      </c>
      <c r="M497" s="6" t="s">
        <v>41</v>
      </c>
      <c r="N497" s="6" t="s">
        <v>28</v>
      </c>
      <c r="O497" s="6" t="s">
        <v>53</v>
      </c>
      <c r="P497" s="6" t="s">
        <v>30</v>
      </c>
      <c r="Q497" s="6" t="s">
        <v>66</v>
      </c>
      <c r="R497" s="6">
        <v>8064</v>
      </c>
      <c r="S497" s="6" t="s">
        <v>1657</v>
      </c>
      <c r="T497" s="6" t="s">
        <v>33</v>
      </c>
      <c r="U497" s="5">
        <f>datos_chargeback_2001_1!$V497/100</f>
        <v>0</v>
      </c>
      <c r="V497" s="6">
        <v>0</v>
      </c>
      <c r="W497" s="5">
        <f>datos_chargeback_2001_1!$X497/100</f>
        <v>0</v>
      </c>
      <c r="X497" s="6">
        <v>0</v>
      </c>
      <c r="Y497" s="5">
        <f>datos_chargeback_2001_1!$Z497/100</f>
        <v>80.64</v>
      </c>
      <c r="Z497" s="6">
        <v>8064</v>
      </c>
      <c r="AA497" s="6" t="s">
        <v>1658</v>
      </c>
      <c r="AB497" s="6" t="s">
        <v>48</v>
      </c>
      <c r="AC497" s="8">
        <v>45022</v>
      </c>
      <c r="AD497" s="5">
        <f>datos_chargeback_2001_1!$AE497/100</f>
        <v>454.76</v>
      </c>
      <c r="AE497" s="6">
        <v>45476</v>
      </c>
      <c r="AF497" s="6" t="s">
        <v>36</v>
      </c>
    </row>
    <row r="498" spans="1:32" x14ac:dyDescent="0.3">
      <c r="A498" s="35" t="s">
        <v>1659</v>
      </c>
      <c r="B498" s="9">
        <v>45023</v>
      </c>
      <c r="C498" s="9" t="str">
        <f>TEXT(Tabla10[[#This Row],[Fecha de transacción]],"DDDD")</f>
        <v>viernes</v>
      </c>
      <c r="D498" s="9">
        <v>45102</v>
      </c>
      <c r="E498" s="10">
        <f>datos_chargeback_2001_1!$D498-datos_chargeback_2001_1!$B498</f>
        <v>79</v>
      </c>
      <c r="F498" s="11">
        <f>datos_chargeback_2001_1!$G498/100</f>
        <v>848.27</v>
      </c>
      <c r="G498" s="12">
        <v>84827</v>
      </c>
      <c r="H498" s="11">
        <f t="shared" si="7"/>
        <v>0</v>
      </c>
      <c r="I498" s="11">
        <v>0.95</v>
      </c>
      <c r="J498" s="12" t="s">
        <v>38</v>
      </c>
      <c r="K498" s="12" t="s">
        <v>25</v>
      </c>
      <c r="L498" s="12" t="s">
        <v>80</v>
      </c>
      <c r="M498" s="12" t="s">
        <v>59</v>
      </c>
      <c r="N498" s="12" t="s">
        <v>28</v>
      </c>
      <c r="O498" s="12" t="s">
        <v>43</v>
      </c>
      <c r="P498" s="12" t="s">
        <v>30</v>
      </c>
      <c r="Q498" s="12" t="s">
        <v>31</v>
      </c>
      <c r="R498" s="12">
        <v>84827</v>
      </c>
      <c r="S498" s="12" t="s">
        <v>1660</v>
      </c>
      <c r="T498" s="12" t="s">
        <v>33</v>
      </c>
      <c r="U498" s="11">
        <f>datos_chargeback_2001_1!$V498/100</f>
        <v>0</v>
      </c>
      <c r="V498" s="12">
        <v>0</v>
      </c>
      <c r="W498" s="11">
        <f>datos_chargeback_2001_1!$X498/100</f>
        <v>0</v>
      </c>
      <c r="X498" s="12">
        <v>0</v>
      </c>
      <c r="Y498" s="11">
        <f>datos_chargeback_2001_1!$Z498/100</f>
        <v>848.27</v>
      </c>
      <c r="Z498" s="12">
        <v>84827</v>
      </c>
      <c r="AA498" s="12" t="s">
        <v>1661</v>
      </c>
      <c r="AB498" s="12" t="s">
        <v>35</v>
      </c>
      <c r="AC498" s="13" t="s">
        <v>35</v>
      </c>
      <c r="AD498" s="11">
        <f>datos_chargeback_2001_1!$AE498/100</f>
        <v>0</v>
      </c>
      <c r="AE498" s="12">
        <v>0</v>
      </c>
      <c r="AF498" s="12" t="s">
        <v>43</v>
      </c>
    </row>
    <row r="499" spans="1:32" x14ac:dyDescent="0.3">
      <c r="A499" s="34" t="s">
        <v>1662</v>
      </c>
      <c r="B499" s="3">
        <v>45024</v>
      </c>
      <c r="C499" s="3" t="str">
        <f>TEXT(Tabla10[[#This Row],[Fecha de transacción]],"DDDD")</f>
        <v>sábado</v>
      </c>
      <c r="D499" s="3">
        <v>45113</v>
      </c>
      <c r="E499" s="4">
        <f>datos_chargeback_2001_1!$D499-datos_chargeback_2001_1!$B499</f>
        <v>89</v>
      </c>
      <c r="F499" s="5">
        <f>datos_chargeback_2001_1!$G499/100</f>
        <v>503.74</v>
      </c>
      <c r="G499" s="6">
        <v>50374</v>
      </c>
      <c r="H499" s="5">
        <f t="shared" si="7"/>
        <v>0</v>
      </c>
      <c r="I499" s="5">
        <v>1.29</v>
      </c>
      <c r="J499" s="6" t="s">
        <v>38</v>
      </c>
      <c r="K499" s="6" t="s">
        <v>25</v>
      </c>
      <c r="L499" s="6" t="s">
        <v>80</v>
      </c>
      <c r="M499" s="6" t="s">
        <v>85</v>
      </c>
      <c r="N499" s="6" t="s">
        <v>28</v>
      </c>
      <c r="O499" s="6" t="s">
        <v>43</v>
      </c>
      <c r="P499" s="6" t="s">
        <v>30</v>
      </c>
      <c r="Q499" s="6" t="s">
        <v>44</v>
      </c>
      <c r="R499" s="6">
        <v>50374</v>
      </c>
      <c r="S499" s="6" t="s">
        <v>1356</v>
      </c>
      <c r="T499" s="6" t="s">
        <v>33</v>
      </c>
      <c r="U499" s="5">
        <f>datos_chargeback_2001_1!$V499/100</f>
        <v>0</v>
      </c>
      <c r="V499" s="6">
        <v>0</v>
      </c>
      <c r="W499" s="5">
        <f>datos_chargeback_2001_1!$X499/100</f>
        <v>0</v>
      </c>
      <c r="X499" s="6">
        <v>0</v>
      </c>
      <c r="Y499" s="5">
        <f>datos_chargeback_2001_1!$Z499/100</f>
        <v>503.74</v>
      </c>
      <c r="Z499" s="6">
        <v>50374</v>
      </c>
      <c r="AA499" s="6" t="s">
        <v>1663</v>
      </c>
      <c r="AB499" s="6" t="s">
        <v>35</v>
      </c>
      <c r="AC499" s="7" t="s">
        <v>35</v>
      </c>
      <c r="AD499" s="5">
        <f>datos_chargeback_2001_1!$AE499/100</f>
        <v>0</v>
      </c>
      <c r="AE499" s="6">
        <v>0</v>
      </c>
      <c r="AF499" s="6" t="s">
        <v>50</v>
      </c>
    </row>
    <row r="500" spans="1:32" x14ac:dyDescent="0.3">
      <c r="A500" s="35" t="s">
        <v>1664</v>
      </c>
      <c r="B500" s="9">
        <v>45025</v>
      </c>
      <c r="C500" s="9" t="str">
        <f>TEXT(Tabla10[[#This Row],[Fecha de transacción]],"DDDD")</f>
        <v>domingo</v>
      </c>
      <c r="D500" s="9">
        <v>45112</v>
      </c>
      <c r="E500" s="10">
        <f>datos_chargeback_2001_1!$D500-datos_chargeback_2001_1!$B500</f>
        <v>87</v>
      </c>
      <c r="F500" s="11">
        <f>datos_chargeback_2001_1!$G500/100</f>
        <v>324.58</v>
      </c>
      <c r="G500" s="12">
        <v>32458</v>
      </c>
      <c r="H500" s="11">
        <f t="shared" si="7"/>
        <v>0</v>
      </c>
      <c r="I500" s="11">
        <v>1.26</v>
      </c>
      <c r="J500" s="12" t="s">
        <v>24</v>
      </c>
      <c r="K500" s="12" t="s">
        <v>25</v>
      </c>
      <c r="L500" s="12" t="s">
        <v>119</v>
      </c>
      <c r="M500" s="12" t="s">
        <v>85</v>
      </c>
      <c r="N500" s="12" t="s">
        <v>42</v>
      </c>
      <c r="O500" s="12" t="s">
        <v>70</v>
      </c>
      <c r="P500" s="12" t="s">
        <v>30</v>
      </c>
      <c r="Q500" s="12" t="s">
        <v>31</v>
      </c>
      <c r="R500" s="12">
        <v>32458</v>
      </c>
      <c r="S500" s="12" t="s">
        <v>1665</v>
      </c>
      <c r="T500" s="12" t="s">
        <v>116</v>
      </c>
      <c r="U500" s="11">
        <f>datos_chargeback_2001_1!$V500/100</f>
        <v>324.58</v>
      </c>
      <c r="V500" s="12">
        <v>32458</v>
      </c>
      <c r="W500" s="11">
        <f>datos_chargeback_2001_1!$X500/100</f>
        <v>0</v>
      </c>
      <c r="X500" s="12">
        <v>0</v>
      </c>
      <c r="Y500" s="11">
        <f>datos_chargeback_2001_1!$Z500/100</f>
        <v>0</v>
      </c>
      <c r="Z500" s="12">
        <v>0</v>
      </c>
      <c r="AA500" s="12" t="s">
        <v>1666</v>
      </c>
      <c r="AB500" s="12" t="s">
        <v>48</v>
      </c>
      <c r="AC500" s="19">
        <v>45025</v>
      </c>
      <c r="AD500" s="11">
        <f>datos_chargeback_2001_1!$AE500/100</f>
        <v>607.49</v>
      </c>
      <c r="AE500" s="12">
        <v>60749</v>
      </c>
      <c r="AF500" s="12" t="s">
        <v>53</v>
      </c>
    </row>
    <row r="501" spans="1:32" x14ac:dyDescent="0.3">
      <c r="A501" s="34" t="s">
        <v>1668</v>
      </c>
      <c r="B501" s="3">
        <v>45026</v>
      </c>
      <c r="C501" s="3" t="str">
        <f>TEXT(Tabla10[[#This Row],[Fecha de transacción]],"DDDD")</f>
        <v>lunes</v>
      </c>
      <c r="D501" s="3">
        <v>45111</v>
      </c>
      <c r="E501" s="4">
        <f>datos_chargeback_2001_1!$D501-datos_chargeback_2001_1!$B501</f>
        <v>85</v>
      </c>
      <c r="F501" s="5">
        <f>datos_chargeback_2001_1!$G501/100</f>
        <v>622.09</v>
      </c>
      <c r="G501" s="6">
        <v>62209</v>
      </c>
      <c r="H501" s="5">
        <f t="shared" si="7"/>
        <v>0</v>
      </c>
      <c r="I501" s="5">
        <v>1.38</v>
      </c>
      <c r="J501" s="6" t="s">
        <v>38</v>
      </c>
      <c r="K501" s="6" t="s">
        <v>25</v>
      </c>
      <c r="L501" s="6" t="s">
        <v>40</v>
      </c>
      <c r="M501" s="6" t="s">
        <v>41</v>
      </c>
      <c r="N501" s="6" t="s">
        <v>42</v>
      </c>
      <c r="O501" s="6" t="s">
        <v>29</v>
      </c>
      <c r="P501" s="6" t="s">
        <v>30</v>
      </c>
      <c r="Q501" s="6" t="s">
        <v>55</v>
      </c>
      <c r="R501" s="6">
        <v>62209</v>
      </c>
      <c r="S501" s="6" t="s">
        <v>32</v>
      </c>
      <c r="T501" s="6" t="s">
        <v>116</v>
      </c>
      <c r="U501" s="5">
        <f>datos_chargeback_2001_1!$V501/100</f>
        <v>622.09</v>
      </c>
      <c r="V501" s="6">
        <v>62209</v>
      </c>
      <c r="W501" s="5">
        <f>datos_chargeback_2001_1!$X501/100</f>
        <v>0</v>
      </c>
      <c r="X501" s="6">
        <v>0</v>
      </c>
      <c r="Y501" s="5">
        <f>datos_chargeback_2001_1!$Z501/100</f>
        <v>0</v>
      </c>
      <c r="Z501" s="6">
        <v>0</v>
      </c>
      <c r="AA501" s="6" t="s">
        <v>1669</v>
      </c>
      <c r="AB501" s="6" t="s">
        <v>48</v>
      </c>
      <c r="AC501" s="8">
        <v>45026</v>
      </c>
      <c r="AD501" s="5">
        <f>datos_chargeback_2001_1!$AE501/100</f>
        <v>747.09</v>
      </c>
      <c r="AE501" s="6">
        <v>74709</v>
      </c>
      <c r="AF501" s="6" t="s">
        <v>36</v>
      </c>
    </row>
    <row r="502" spans="1:32" x14ac:dyDescent="0.3">
      <c r="A502" s="34" t="s">
        <v>1670</v>
      </c>
      <c r="B502" s="3">
        <v>45027</v>
      </c>
      <c r="C502" s="3" t="str">
        <f>TEXT(Tabla10[[#This Row],[Fecha de transacción]],"DDDD")</f>
        <v>martes</v>
      </c>
      <c r="D502" s="3">
        <v>45089</v>
      </c>
      <c r="E502" s="4">
        <f>datos_chargeback_2001_1!$D502-datos_chargeback_2001_1!$B502</f>
        <v>62</v>
      </c>
      <c r="F502" s="5">
        <f>datos_chargeback_2001_1!$G502/100</f>
        <v>876.61</v>
      </c>
      <c r="G502" s="6">
        <v>87661</v>
      </c>
      <c r="H502" s="5">
        <f t="shared" si="7"/>
        <v>0</v>
      </c>
      <c r="I502" s="5">
        <v>1.21</v>
      </c>
      <c r="J502" s="6" t="s">
        <v>24</v>
      </c>
      <c r="K502" s="6" t="s">
        <v>25</v>
      </c>
      <c r="L502" s="6" t="s">
        <v>74</v>
      </c>
      <c r="M502" s="6" t="s">
        <v>27</v>
      </c>
      <c r="N502" s="6" t="s">
        <v>42</v>
      </c>
      <c r="O502" s="6" t="s">
        <v>36</v>
      </c>
      <c r="P502" s="6" t="s">
        <v>54</v>
      </c>
      <c r="Q502" s="6" t="s">
        <v>55</v>
      </c>
      <c r="R502" s="6">
        <v>87661</v>
      </c>
      <c r="S502" s="6" t="s">
        <v>371</v>
      </c>
      <c r="T502" s="6" t="s">
        <v>46</v>
      </c>
      <c r="U502" s="5">
        <f>datos_chargeback_2001_1!$V502/100</f>
        <v>876.61</v>
      </c>
      <c r="V502" s="6">
        <v>87661</v>
      </c>
      <c r="W502" s="5">
        <f>datos_chargeback_2001_1!$X502/100</f>
        <v>0</v>
      </c>
      <c r="X502" s="6">
        <v>0</v>
      </c>
      <c r="Y502" s="5">
        <f>datos_chargeback_2001_1!$Z502/100</f>
        <v>0</v>
      </c>
      <c r="Z502" s="6">
        <v>0</v>
      </c>
      <c r="AA502" s="6" t="s">
        <v>1671</v>
      </c>
      <c r="AB502" s="6" t="s">
        <v>35</v>
      </c>
      <c r="AC502" s="7" t="s">
        <v>35</v>
      </c>
      <c r="AD502" s="5">
        <f>datos_chargeback_2001_1!$AE502/100</f>
        <v>0</v>
      </c>
      <c r="AE502" s="6">
        <v>0</v>
      </c>
      <c r="AF502" s="6" t="s">
        <v>43</v>
      </c>
    </row>
    <row r="503" spans="1:32" x14ac:dyDescent="0.3">
      <c r="A503" s="36" t="s">
        <v>1672</v>
      </c>
      <c r="B503" s="14">
        <v>45028</v>
      </c>
      <c r="C503" s="14" t="str">
        <f>TEXT(Tabla10[[#This Row],[Fecha de transacción]],"DDDD")</f>
        <v>miércoles</v>
      </c>
      <c r="D503" s="14">
        <v>45102</v>
      </c>
      <c r="E503" s="15">
        <f>datos_chargeback_2001_1!$D503-datos_chargeback_2001_1!$B503</f>
        <v>74</v>
      </c>
      <c r="F503" s="16">
        <f>datos_chargeback_2001_1!$G503/100</f>
        <v>23.28</v>
      </c>
      <c r="G503" s="17">
        <v>2328</v>
      </c>
      <c r="H503" s="16">
        <f t="shared" si="7"/>
        <v>0</v>
      </c>
      <c r="I503" s="16">
        <v>0</v>
      </c>
      <c r="J503" s="17" t="s">
        <v>24</v>
      </c>
      <c r="K503" s="17" t="s">
        <v>25</v>
      </c>
      <c r="L503" s="17" t="s">
        <v>80</v>
      </c>
      <c r="M503" s="17" t="s">
        <v>27</v>
      </c>
      <c r="N503" s="17" t="s">
        <v>42</v>
      </c>
      <c r="O503" s="17" t="s">
        <v>36</v>
      </c>
      <c r="P503" s="17" t="s">
        <v>30</v>
      </c>
      <c r="Q503" s="17" t="s">
        <v>66</v>
      </c>
      <c r="R503" s="17">
        <v>2328</v>
      </c>
      <c r="S503" s="17" t="s">
        <v>792</v>
      </c>
      <c r="T503" s="17" t="s">
        <v>61</v>
      </c>
      <c r="U503" s="16">
        <f>datos_chargeback_2001_1!$V503/100</f>
        <v>0</v>
      </c>
      <c r="V503" s="17">
        <v>0</v>
      </c>
      <c r="W503" s="16">
        <f>datos_chargeback_2001_1!$X503/100</f>
        <v>23.28</v>
      </c>
      <c r="X503" s="17">
        <v>2328</v>
      </c>
      <c r="Y503" s="16">
        <f>datos_chargeback_2001_1!$Z503/100</f>
        <v>0</v>
      </c>
      <c r="Z503" s="17">
        <v>0</v>
      </c>
      <c r="AA503" s="17" t="s">
        <v>1673</v>
      </c>
      <c r="AB503" s="17" t="s">
        <v>48</v>
      </c>
      <c r="AC503" s="18">
        <v>45028</v>
      </c>
      <c r="AD503" s="16">
        <f>datos_chargeback_2001_1!$AE503/100</f>
        <v>686.91</v>
      </c>
      <c r="AE503" s="17">
        <v>68691</v>
      </c>
      <c r="AF503" s="17" t="s">
        <v>53</v>
      </c>
    </row>
    <row r="504" spans="1:32" x14ac:dyDescent="0.3">
      <c r="A504" s="34" t="s">
        <v>1674</v>
      </c>
      <c r="B504" s="3">
        <v>45029</v>
      </c>
      <c r="C504" s="3" t="str">
        <f>TEXT(Tabla10[[#This Row],[Fecha de transacción]],"DDDD")</f>
        <v>jueves</v>
      </c>
      <c r="D504" s="3">
        <v>45108</v>
      </c>
      <c r="E504" s="4">
        <f>datos_chargeback_2001_1!$D504-datos_chargeback_2001_1!$B504</f>
        <v>79</v>
      </c>
      <c r="F504" s="5">
        <f>datos_chargeback_2001_1!$G504/100</f>
        <v>562.51</v>
      </c>
      <c r="G504" s="6">
        <v>56251</v>
      </c>
      <c r="H504" s="5">
        <f t="shared" si="7"/>
        <v>0</v>
      </c>
      <c r="I504" s="5">
        <v>0</v>
      </c>
      <c r="J504" s="6" t="s">
        <v>24</v>
      </c>
      <c r="K504" s="6" t="s">
        <v>25</v>
      </c>
      <c r="L504" s="6" t="s">
        <v>40</v>
      </c>
      <c r="M504" s="6" t="s">
        <v>85</v>
      </c>
      <c r="N504" s="6" t="s">
        <v>28</v>
      </c>
      <c r="O504" s="6" t="s">
        <v>29</v>
      </c>
      <c r="P504" s="6" t="s">
        <v>54</v>
      </c>
      <c r="Q504" s="6" t="s">
        <v>55</v>
      </c>
      <c r="R504" s="6">
        <v>56251</v>
      </c>
      <c r="S504" s="6" t="s">
        <v>1675</v>
      </c>
      <c r="T504" s="6" t="s">
        <v>33</v>
      </c>
      <c r="U504" s="5">
        <f>datos_chargeback_2001_1!$V504/100</f>
        <v>0</v>
      </c>
      <c r="V504" s="6">
        <v>0</v>
      </c>
      <c r="W504" s="5">
        <f>datos_chargeback_2001_1!$X504/100</f>
        <v>0</v>
      </c>
      <c r="X504" s="6">
        <v>0</v>
      </c>
      <c r="Y504" s="5">
        <f>datos_chargeback_2001_1!$Z504/100</f>
        <v>562.51</v>
      </c>
      <c r="Z504" s="6">
        <v>56251</v>
      </c>
      <c r="AA504" s="6" t="s">
        <v>1676</v>
      </c>
      <c r="AB504" s="6" t="s">
        <v>35</v>
      </c>
      <c r="AC504" s="7" t="s">
        <v>35</v>
      </c>
      <c r="AD504" s="5">
        <f>datos_chargeback_2001_1!$AE504/100</f>
        <v>0</v>
      </c>
      <c r="AE504" s="6">
        <v>0</v>
      </c>
      <c r="AF504" s="6" t="s">
        <v>50</v>
      </c>
    </row>
    <row r="505" spans="1:32" x14ac:dyDescent="0.3">
      <c r="A505" s="36" t="s">
        <v>1677</v>
      </c>
      <c r="B505" s="14">
        <v>45030</v>
      </c>
      <c r="C505" s="14" t="str">
        <f>TEXT(Tabla10[[#This Row],[Fecha de transacción]],"DDDD")</f>
        <v>viernes</v>
      </c>
      <c r="D505" s="14">
        <v>45118</v>
      </c>
      <c r="E505" s="15">
        <f>datos_chargeback_2001_1!$D505-datos_chargeback_2001_1!$B505</f>
        <v>88</v>
      </c>
      <c r="F505" s="16">
        <f>datos_chargeback_2001_1!$G505/100</f>
        <v>849.22</v>
      </c>
      <c r="G505" s="17">
        <v>84922</v>
      </c>
      <c r="H505" s="16">
        <f t="shared" si="7"/>
        <v>0</v>
      </c>
      <c r="I505" s="16">
        <v>1.46</v>
      </c>
      <c r="J505" s="17" t="s">
        <v>38</v>
      </c>
      <c r="K505" s="17" t="s">
        <v>25</v>
      </c>
      <c r="L505" s="17" t="s">
        <v>74</v>
      </c>
      <c r="M505" s="17" t="s">
        <v>27</v>
      </c>
      <c r="N505" s="17" t="s">
        <v>42</v>
      </c>
      <c r="O505" s="17" t="s">
        <v>53</v>
      </c>
      <c r="P505" s="17" t="s">
        <v>54</v>
      </c>
      <c r="Q505" s="17" t="s">
        <v>66</v>
      </c>
      <c r="R505" s="17">
        <v>84922</v>
      </c>
      <c r="S505" s="17" t="s">
        <v>965</v>
      </c>
      <c r="T505" s="17" t="s">
        <v>61</v>
      </c>
      <c r="U505" s="16">
        <f>datos_chargeback_2001_1!$V505/100</f>
        <v>0</v>
      </c>
      <c r="V505" s="17">
        <v>0</v>
      </c>
      <c r="W505" s="16">
        <f>datos_chargeback_2001_1!$X505/100</f>
        <v>849.22</v>
      </c>
      <c r="X505" s="17">
        <v>84922</v>
      </c>
      <c r="Y505" s="16">
        <f>datos_chargeback_2001_1!$Z505/100</f>
        <v>0</v>
      </c>
      <c r="Z505" s="17">
        <v>0</v>
      </c>
      <c r="AA505" s="17" t="s">
        <v>1678</v>
      </c>
      <c r="AB505" s="17" t="s">
        <v>35</v>
      </c>
      <c r="AC505" s="20" t="s">
        <v>35</v>
      </c>
      <c r="AD505" s="16">
        <f>datos_chargeback_2001_1!$AE505/100</f>
        <v>0</v>
      </c>
      <c r="AE505" s="17">
        <v>0</v>
      </c>
      <c r="AF505" s="17" t="s">
        <v>50</v>
      </c>
    </row>
    <row r="506" spans="1:32" x14ac:dyDescent="0.3">
      <c r="A506" s="34" t="s">
        <v>1679</v>
      </c>
      <c r="B506" s="3">
        <v>45031</v>
      </c>
      <c r="C506" s="3" t="str">
        <f>TEXT(Tabla10[[#This Row],[Fecha de transacción]],"DDDD")</f>
        <v>sábado</v>
      </c>
      <c r="D506" s="3">
        <v>45113</v>
      </c>
      <c r="E506" s="4">
        <f>datos_chargeback_2001_1!$D506-datos_chargeback_2001_1!$B506</f>
        <v>82</v>
      </c>
      <c r="F506" s="5">
        <f>datos_chargeback_2001_1!$G506/100</f>
        <v>37.5</v>
      </c>
      <c r="G506" s="6">
        <v>3750</v>
      </c>
      <c r="H506" s="5">
        <f t="shared" si="7"/>
        <v>0</v>
      </c>
      <c r="I506" s="5">
        <v>1.48</v>
      </c>
      <c r="J506" s="6" t="s">
        <v>38</v>
      </c>
      <c r="K506" s="6" t="s">
        <v>25</v>
      </c>
      <c r="L506" s="6" t="s">
        <v>26</v>
      </c>
      <c r="M506" s="6" t="s">
        <v>27</v>
      </c>
      <c r="N506" s="6" t="s">
        <v>42</v>
      </c>
      <c r="O506" s="6" t="s">
        <v>36</v>
      </c>
      <c r="P506" s="6" t="s">
        <v>30</v>
      </c>
      <c r="Q506" s="6" t="s">
        <v>55</v>
      </c>
      <c r="R506" s="6">
        <v>37500</v>
      </c>
      <c r="S506" s="6" t="s">
        <v>371</v>
      </c>
      <c r="T506" s="6" t="s">
        <v>61</v>
      </c>
      <c r="U506" s="5">
        <f>datos_chargeback_2001_1!$V506/100</f>
        <v>0</v>
      </c>
      <c r="V506" s="6">
        <v>0</v>
      </c>
      <c r="W506" s="5">
        <f>datos_chargeback_2001_1!$X506/100</f>
        <v>375</v>
      </c>
      <c r="X506" s="6">
        <v>37500</v>
      </c>
      <c r="Y506" s="5">
        <f>datos_chargeback_2001_1!$Z506/100</f>
        <v>0</v>
      </c>
      <c r="Z506" s="6">
        <v>0</v>
      </c>
      <c r="AA506" s="6" t="s">
        <v>1680</v>
      </c>
      <c r="AB506" s="6" t="s">
        <v>48</v>
      </c>
      <c r="AC506" s="8">
        <v>45031</v>
      </c>
      <c r="AD506" s="5">
        <f>datos_chargeback_2001_1!$AE506/100</f>
        <v>523.33000000000004</v>
      </c>
      <c r="AE506" s="6">
        <v>52333</v>
      </c>
      <c r="AF506" s="6" t="s">
        <v>43</v>
      </c>
    </row>
    <row r="507" spans="1:32" x14ac:dyDescent="0.3">
      <c r="A507" s="36" t="s">
        <v>1681</v>
      </c>
      <c r="B507" s="14">
        <v>45032</v>
      </c>
      <c r="C507" s="14" t="str">
        <f>TEXT(Tabla10[[#This Row],[Fecha de transacción]],"DDDD")</f>
        <v>domingo</v>
      </c>
      <c r="D507" s="14">
        <v>45118</v>
      </c>
      <c r="E507" s="15">
        <f>datos_chargeback_2001_1!$D507-datos_chargeback_2001_1!$B507</f>
        <v>86</v>
      </c>
      <c r="F507" s="16">
        <f>datos_chargeback_2001_1!$G507/100</f>
        <v>236.18</v>
      </c>
      <c r="G507" s="17">
        <v>23618</v>
      </c>
      <c r="H507" s="16">
        <f t="shared" si="7"/>
        <v>0</v>
      </c>
      <c r="I507" s="16">
        <v>0</v>
      </c>
      <c r="J507" s="17" t="s">
        <v>38</v>
      </c>
      <c r="K507" s="17" t="s">
        <v>25</v>
      </c>
      <c r="L507" s="17" t="s">
        <v>26</v>
      </c>
      <c r="M507" s="17" t="s">
        <v>85</v>
      </c>
      <c r="N507" s="17" t="s">
        <v>42</v>
      </c>
      <c r="O507" s="17" t="s">
        <v>64</v>
      </c>
      <c r="P507" s="17" t="s">
        <v>30</v>
      </c>
      <c r="Q507" s="17" t="s">
        <v>75</v>
      </c>
      <c r="R507" s="17">
        <v>23618</v>
      </c>
      <c r="S507" s="17" t="s">
        <v>1682</v>
      </c>
      <c r="T507" s="17" t="s">
        <v>116</v>
      </c>
      <c r="U507" s="16">
        <f>datos_chargeback_2001_1!$V507/100</f>
        <v>236.18</v>
      </c>
      <c r="V507" s="17">
        <v>23618</v>
      </c>
      <c r="W507" s="16">
        <f>datos_chargeback_2001_1!$X507/100</f>
        <v>0</v>
      </c>
      <c r="X507" s="17">
        <v>0</v>
      </c>
      <c r="Y507" s="16">
        <f>datos_chargeback_2001_1!$Z507/100</f>
        <v>0</v>
      </c>
      <c r="Z507" s="17">
        <v>0</v>
      </c>
      <c r="AA507" s="17" t="s">
        <v>1683</v>
      </c>
      <c r="AB507" s="17" t="s">
        <v>35</v>
      </c>
      <c r="AC507" s="20" t="s">
        <v>35</v>
      </c>
      <c r="AD507" s="16">
        <f>datos_chargeback_2001_1!$AE507/100</f>
        <v>0</v>
      </c>
      <c r="AE507" s="17">
        <v>0</v>
      </c>
      <c r="AF507" s="17" t="s">
        <v>50</v>
      </c>
    </row>
    <row r="508" spans="1:32" x14ac:dyDescent="0.3">
      <c r="A508" s="34" t="s">
        <v>1684</v>
      </c>
      <c r="B508" s="3">
        <v>45033</v>
      </c>
      <c r="C508" s="3" t="str">
        <f>TEXT(Tabla10[[#This Row],[Fecha de transacción]],"DDDD")</f>
        <v>lunes</v>
      </c>
      <c r="D508" s="3">
        <v>45095</v>
      </c>
      <c r="E508" s="4">
        <f>datos_chargeback_2001_1!$D508-datos_chargeback_2001_1!$B508</f>
        <v>62</v>
      </c>
      <c r="F508" s="5">
        <f>datos_chargeback_2001_1!$G508/100</f>
        <v>459.17</v>
      </c>
      <c r="G508" s="6">
        <v>45917</v>
      </c>
      <c r="H508" s="5">
        <f t="shared" si="7"/>
        <v>0</v>
      </c>
      <c r="I508" s="5">
        <v>1.49</v>
      </c>
      <c r="J508" s="6" t="s">
        <v>24</v>
      </c>
      <c r="K508" s="6" t="s">
        <v>25</v>
      </c>
      <c r="L508" s="6" t="s">
        <v>80</v>
      </c>
      <c r="M508" s="6" t="s">
        <v>27</v>
      </c>
      <c r="N508" s="6" t="s">
        <v>28</v>
      </c>
      <c r="O508" s="6" t="s">
        <v>43</v>
      </c>
      <c r="P508" s="6" t="s">
        <v>54</v>
      </c>
      <c r="Q508" s="6" t="s">
        <v>55</v>
      </c>
      <c r="R508" s="6">
        <v>45917</v>
      </c>
      <c r="S508" s="6" t="s">
        <v>1685</v>
      </c>
      <c r="T508" s="6" t="s">
        <v>33</v>
      </c>
      <c r="U508" s="5">
        <f>datos_chargeback_2001_1!$V508/100</f>
        <v>0</v>
      </c>
      <c r="V508" s="6">
        <v>0</v>
      </c>
      <c r="W508" s="5">
        <f>datos_chargeback_2001_1!$X508/100</f>
        <v>0</v>
      </c>
      <c r="X508" s="6">
        <v>0</v>
      </c>
      <c r="Y508" s="5">
        <f>datos_chargeback_2001_1!$Z508/100</f>
        <v>459.17</v>
      </c>
      <c r="Z508" s="6">
        <v>45917</v>
      </c>
      <c r="AA508" s="6" t="s">
        <v>1686</v>
      </c>
      <c r="AB508" s="6" t="s">
        <v>35</v>
      </c>
      <c r="AC508" s="7" t="s">
        <v>35</v>
      </c>
      <c r="AD508" s="5">
        <f>datos_chargeback_2001_1!$AE508/100</f>
        <v>0</v>
      </c>
      <c r="AE508" s="6">
        <v>0</v>
      </c>
      <c r="AF508" s="6" t="s">
        <v>64</v>
      </c>
    </row>
    <row r="509" spans="1:32" x14ac:dyDescent="0.3">
      <c r="A509" s="36" t="s">
        <v>1687</v>
      </c>
      <c r="B509" s="14">
        <v>45034</v>
      </c>
      <c r="C509" s="14" t="str">
        <f>TEXT(Tabla10[[#This Row],[Fecha de transacción]],"DDDD")</f>
        <v>martes</v>
      </c>
      <c r="D509" s="14">
        <v>45098</v>
      </c>
      <c r="E509" s="15">
        <f>datos_chargeback_2001_1!$D509-datos_chargeback_2001_1!$B509</f>
        <v>64</v>
      </c>
      <c r="F509" s="16">
        <f>datos_chargeback_2001_1!$G509/100</f>
        <v>733.54</v>
      </c>
      <c r="G509" s="17">
        <v>73354</v>
      </c>
      <c r="H509" s="16">
        <f t="shared" si="7"/>
        <v>0</v>
      </c>
      <c r="I509" s="16">
        <v>0.12</v>
      </c>
      <c r="J509" s="17" t="s">
        <v>38</v>
      </c>
      <c r="K509" s="17" t="s">
        <v>25</v>
      </c>
      <c r="L509" s="17" t="s">
        <v>109</v>
      </c>
      <c r="M509" s="17" t="s">
        <v>93</v>
      </c>
      <c r="N509" s="17" t="s">
        <v>42</v>
      </c>
      <c r="O509" s="17" t="s">
        <v>43</v>
      </c>
      <c r="P509" s="17" t="s">
        <v>30</v>
      </c>
      <c r="Q509" s="17" t="s">
        <v>66</v>
      </c>
      <c r="R509" s="17">
        <v>73354</v>
      </c>
      <c r="S509" s="17" t="s">
        <v>1688</v>
      </c>
      <c r="T509" s="17" t="s">
        <v>61</v>
      </c>
      <c r="U509" s="16">
        <f>datos_chargeback_2001_1!$V509/100</f>
        <v>0</v>
      </c>
      <c r="V509" s="17">
        <v>0</v>
      </c>
      <c r="W509" s="16">
        <f>datos_chargeback_2001_1!$X509/100</f>
        <v>733.54</v>
      </c>
      <c r="X509" s="17">
        <v>73354</v>
      </c>
      <c r="Y509" s="16">
        <f>datos_chargeback_2001_1!$Z509/100</f>
        <v>0</v>
      </c>
      <c r="Z509" s="17">
        <v>0</v>
      </c>
      <c r="AA509" s="17" t="s">
        <v>1689</v>
      </c>
      <c r="AB509" s="17" t="s">
        <v>35</v>
      </c>
      <c r="AC509" s="20" t="s">
        <v>35</v>
      </c>
      <c r="AD509" s="16">
        <f>datos_chargeback_2001_1!$AE509/100</f>
        <v>0</v>
      </c>
      <c r="AE509" s="17">
        <v>0</v>
      </c>
      <c r="AF509" s="17" t="s">
        <v>29</v>
      </c>
    </row>
    <row r="510" spans="1:32" x14ac:dyDescent="0.3">
      <c r="A510" s="34" t="s">
        <v>1690</v>
      </c>
      <c r="B510" s="3">
        <v>45035</v>
      </c>
      <c r="C510" s="3" t="str">
        <f>TEXT(Tabla10[[#This Row],[Fecha de transacción]],"DDDD")</f>
        <v>miércoles</v>
      </c>
      <c r="D510" s="3">
        <v>45098</v>
      </c>
      <c r="E510" s="4">
        <f>datos_chargeback_2001_1!$D510-datos_chargeback_2001_1!$B510</f>
        <v>63</v>
      </c>
      <c r="F510" s="5">
        <f>datos_chargeback_2001_1!$G510/100</f>
        <v>68.790000000000006</v>
      </c>
      <c r="G510" s="6">
        <v>6879</v>
      </c>
      <c r="H510" s="5">
        <f t="shared" si="7"/>
        <v>0</v>
      </c>
      <c r="I510" s="5">
        <v>0</v>
      </c>
      <c r="J510" s="6" t="s">
        <v>24</v>
      </c>
      <c r="K510" s="6" t="s">
        <v>25</v>
      </c>
      <c r="L510" s="6" t="s">
        <v>26</v>
      </c>
      <c r="M510" s="6" t="s">
        <v>93</v>
      </c>
      <c r="N510" s="6" t="s">
        <v>42</v>
      </c>
      <c r="O510" s="6" t="s">
        <v>36</v>
      </c>
      <c r="P510" s="6" t="s">
        <v>54</v>
      </c>
      <c r="Q510" s="6" t="s">
        <v>55</v>
      </c>
      <c r="R510" s="6">
        <v>6879</v>
      </c>
      <c r="S510" s="6" t="s">
        <v>1691</v>
      </c>
      <c r="T510" s="6" t="s">
        <v>116</v>
      </c>
      <c r="U510" s="5">
        <f>datos_chargeback_2001_1!$V510/100</f>
        <v>68.790000000000006</v>
      </c>
      <c r="V510" s="6">
        <v>6879</v>
      </c>
      <c r="W510" s="5">
        <f>datos_chargeback_2001_1!$X510/100</f>
        <v>0</v>
      </c>
      <c r="X510" s="6">
        <v>0</v>
      </c>
      <c r="Y510" s="5">
        <f>datos_chargeback_2001_1!$Z510/100</f>
        <v>0</v>
      </c>
      <c r="Z510" s="6">
        <v>0</v>
      </c>
      <c r="AA510" s="6" t="s">
        <v>1692</v>
      </c>
      <c r="AB510" s="6" t="s">
        <v>48</v>
      </c>
      <c r="AC510" s="8">
        <v>45035</v>
      </c>
      <c r="AD510" s="5">
        <f>datos_chargeback_2001_1!$AE510/100</f>
        <v>689.07</v>
      </c>
      <c r="AE510" s="6">
        <v>68907</v>
      </c>
      <c r="AF510" s="6" t="s">
        <v>29</v>
      </c>
    </row>
    <row r="511" spans="1:32" x14ac:dyDescent="0.3">
      <c r="A511" s="36" t="s">
        <v>1693</v>
      </c>
      <c r="B511" s="14">
        <v>45036</v>
      </c>
      <c r="C511" s="14" t="str">
        <f>TEXT(Tabla10[[#This Row],[Fecha de transacción]],"DDDD")</f>
        <v>jueves</v>
      </c>
      <c r="D511" s="14">
        <v>45124</v>
      </c>
      <c r="E511" s="15">
        <f>datos_chargeback_2001_1!$D511-datos_chargeback_2001_1!$B511</f>
        <v>88</v>
      </c>
      <c r="F511" s="16">
        <f>datos_chargeback_2001_1!$G511/100</f>
        <v>9.3699999999999992</v>
      </c>
      <c r="G511" s="17">
        <v>937</v>
      </c>
      <c r="H511" s="16">
        <f t="shared" si="7"/>
        <v>0</v>
      </c>
      <c r="I511" s="16">
        <v>0</v>
      </c>
      <c r="J511" s="17" t="s">
        <v>38</v>
      </c>
      <c r="K511" s="17" t="s">
        <v>25</v>
      </c>
      <c r="L511" s="17" t="s">
        <v>109</v>
      </c>
      <c r="M511" s="17" t="s">
        <v>52</v>
      </c>
      <c r="N511" s="17" t="s">
        <v>28</v>
      </c>
      <c r="O511" s="17" t="s">
        <v>64</v>
      </c>
      <c r="P511" s="17" t="s">
        <v>54</v>
      </c>
      <c r="Q511" s="17" t="s">
        <v>75</v>
      </c>
      <c r="R511" s="17">
        <v>9370</v>
      </c>
      <c r="S511" s="17" t="s">
        <v>1694</v>
      </c>
      <c r="T511" s="17" t="s">
        <v>33</v>
      </c>
      <c r="U511" s="16">
        <f>datos_chargeback_2001_1!$V511/100</f>
        <v>0</v>
      </c>
      <c r="V511" s="17">
        <v>0</v>
      </c>
      <c r="W511" s="16">
        <f>datos_chargeback_2001_1!$X511/100</f>
        <v>0</v>
      </c>
      <c r="X511" s="17">
        <v>0</v>
      </c>
      <c r="Y511" s="16">
        <f>datos_chargeback_2001_1!$Z511/100</f>
        <v>93.7</v>
      </c>
      <c r="Z511" s="17">
        <v>9370</v>
      </c>
      <c r="AA511" s="17" t="s">
        <v>1695</v>
      </c>
      <c r="AB511" s="17" t="s">
        <v>35</v>
      </c>
      <c r="AC511" s="20" t="s">
        <v>35</v>
      </c>
      <c r="AD511" s="16">
        <f>datos_chargeback_2001_1!$AE511/100</f>
        <v>0</v>
      </c>
      <c r="AE511" s="17">
        <v>0</v>
      </c>
      <c r="AF511" s="17" t="s">
        <v>29</v>
      </c>
    </row>
    <row r="512" spans="1:32" x14ac:dyDescent="0.3">
      <c r="A512" s="34" t="s">
        <v>1696</v>
      </c>
      <c r="B512" s="3">
        <v>45037</v>
      </c>
      <c r="C512" s="3" t="str">
        <f>TEXT(Tabla10[[#This Row],[Fecha de transacción]],"DDDD")</f>
        <v>viernes</v>
      </c>
      <c r="D512" s="3">
        <v>45098</v>
      </c>
      <c r="E512" s="4">
        <f>datos_chargeback_2001_1!$D512-datos_chargeback_2001_1!$B512</f>
        <v>61</v>
      </c>
      <c r="F512" s="5">
        <f>datos_chargeback_2001_1!$G512/100</f>
        <v>334.65</v>
      </c>
      <c r="G512" s="6">
        <v>33465</v>
      </c>
      <c r="H512" s="5">
        <f t="shared" si="7"/>
        <v>0</v>
      </c>
      <c r="I512" s="5">
        <v>0</v>
      </c>
      <c r="J512" s="6" t="s">
        <v>24</v>
      </c>
      <c r="K512" s="6" t="s">
        <v>25</v>
      </c>
      <c r="L512" s="6" t="s">
        <v>80</v>
      </c>
      <c r="M512" s="6" t="s">
        <v>27</v>
      </c>
      <c r="N512" s="6" t="s">
        <v>42</v>
      </c>
      <c r="O512" s="6" t="s">
        <v>70</v>
      </c>
      <c r="P512" s="6" t="s">
        <v>54</v>
      </c>
      <c r="Q512" s="6" t="s">
        <v>66</v>
      </c>
      <c r="R512" s="6">
        <v>33465</v>
      </c>
      <c r="S512" s="6" t="s">
        <v>1697</v>
      </c>
      <c r="T512" s="6" t="s">
        <v>46</v>
      </c>
      <c r="U512" s="5">
        <f>datos_chargeback_2001_1!$V512/100</f>
        <v>334.65</v>
      </c>
      <c r="V512" s="6">
        <v>33465</v>
      </c>
      <c r="W512" s="5">
        <f>datos_chargeback_2001_1!$X512/100</f>
        <v>0</v>
      </c>
      <c r="X512" s="6">
        <v>0</v>
      </c>
      <c r="Y512" s="5">
        <f>datos_chargeback_2001_1!$Z512/100</f>
        <v>0</v>
      </c>
      <c r="Z512" s="6">
        <v>0</v>
      </c>
      <c r="AA512" s="6" t="s">
        <v>1698</v>
      </c>
      <c r="AB512" s="6" t="s">
        <v>48</v>
      </c>
      <c r="AC512" s="8">
        <v>45037</v>
      </c>
      <c r="AD512" s="5">
        <f>datos_chargeback_2001_1!$AE512/100</f>
        <v>76.37</v>
      </c>
      <c r="AE512" s="6">
        <v>7637</v>
      </c>
      <c r="AF512" s="6" t="s">
        <v>64</v>
      </c>
    </row>
    <row r="513" spans="1:32" x14ac:dyDescent="0.3">
      <c r="A513" s="36" t="s">
        <v>1699</v>
      </c>
      <c r="B513" s="14">
        <v>45038</v>
      </c>
      <c r="C513" s="14" t="str">
        <f>TEXT(Tabla10[[#This Row],[Fecha de transacción]],"DDDD")</f>
        <v>sábado</v>
      </c>
      <c r="D513" s="14">
        <v>45109</v>
      </c>
      <c r="E513" s="15">
        <f>datos_chargeback_2001_1!$D513-datos_chargeback_2001_1!$B513</f>
        <v>71</v>
      </c>
      <c r="F513" s="16">
        <f>datos_chargeback_2001_1!$G513/100</f>
        <v>909.23</v>
      </c>
      <c r="G513" s="17">
        <v>90923</v>
      </c>
      <c r="H513" s="16">
        <f t="shared" si="7"/>
        <v>0</v>
      </c>
      <c r="I513" s="16">
        <v>0</v>
      </c>
      <c r="J513" s="17" t="s">
        <v>24</v>
      </c>
      <c r="K513" s="17" t="s">
        <v>25</v>
      </c>
      <c r="L513" s="17" t="s">
        <v>26</v>
      </c>
      <c r="M513" s="17" t="s">
        <v>93</v>
      </c>
      <c r="N513" s="17" t="s">
        <v>42</v>
      </c>
      <c r="O513" s="17" t="s">
        <v>64</v>
      </c>
      <c r="P513" s="17" t="s">
        <v>30</v>
      </c>
      <c r="Q513" s="17" t="s">
        <v>55</v>
      </c>
      <c r="R513" s="17">
        <v>90923</v>
      </c>
      <c r="S513" s="17" t="s">
        <v>127</v>
      </c>
      <c r="T513" s="17" t="s">
        <v>46</v>
      </c>
      <c r="U513" s="16">
        <f>datos_chargeback_2001_1!$V513/100</f>
        <v>909.23</v>
      </c>
      <c r="V513" s="17">
        <v>90923</v>
      </c>
      <c r="W513" s="16">
        <f>datos_chargeback_2001_1!$X513/100</f>
        <v>0</v>
      </c>
      <c r="X513" s="17">
        <v>0</v>
      </c>
      <c r="Y513" s="16">
        <f>datos_chargeback_2001_1!$Z513/100</f>
        <v>0</v>
      </c>
      <c r="Z513" s="17">
        <v>0</v>
      </c>
      <c r="AA513" s="17" t="s">
        <v>1700</v>
      </c>
      <c r="AB513" s="17" t="s">
        <v>48</v>
      </c>
      <c r="AC513" s="18">
        <v>45038</v>
      </c>
      <c r="AD513" s="16">
        <f>datos_chargeback_2001_1!$AE513/100</f>
        <v>799.83</v>
      </c>
      <c r="AE513" s="17">
        <v>79983</v>
      </c>
      <c r="AF513" s="17" t="s">
        <v>43</v>
      </c>
    </row>
    <row r="514" spans="1:32" x14ac:dyDescent="0.3">
      <c r="A514" s="34" t="s">
        <v>1701</v>
      </c>
      <c r="B514" s="3">
        <v>45039</v>
      </c>
      <c r="C514" s="3" t="str">
        <f>TEXT(Tabla10[[#This Row],[Fecha de transacción]],"DDDD")</f>
        <v>domingo</v>
      </c>
      <c r="D514" s="3">
        <v>45109</v>
      </c>
      <c r="E514" s="4">
        <f>datos_chargeback_2001_1!$D514-datos_chargeback_2001_1!$B514</f>
        <v>70</v>
      </c>
      <c r="F514" s="5">
        <f>datos_chargeback_2001_1!$G514/100</f>
        <v>499.33</v>
      </c>
      <c r="G514" s="6">
        <v>49933</v>
      </c>
      <c r="H514" s="5">
        <f t="shared" ref="H514:H577" si="8">IF(COUNTIF($A$2:$A$1373,A514)=1,0,IF(F514=_xlfn.AGGREGATE(14,6,$F$2:$F$1373/($A$2:$A$1373=A514),1),_xlfn.AGGREGATE(15,6,$F$2:$F$1373/($A$2:$A$1373=A514),1),""))</f>
        <v>0</v>
      </c>
      <c r="I514" s="5">
        <v>0</v>
      </c>
      <c r="J514" s="6" t="s">
        <v>38</v>
      </c>
      <c r="K514" s="6" t="s">
        <v>25</v>
      </c>
      <c r="L514" s="6" t="s">
        <v>26</v>
      </c>
      <c r="M514" s="6" t="s">
        <v>52</v>
      </c>
      <c r="N514" s="6" t="s">
        <v>42</v>
      </c>
      <c r="O514" s="6" t="s">
        <v>36</v>
      </c>
      <c r="P514" s="6" t="s">
        <v>54</v>
      </c>
      <c r="Q514" s="6" t="s">
        <v>31</v>
      </c>
      <c r="R514" s="6">
        <v>49933</v>
      </c>
      <c r="S514" s="6" t="s">
        <v>1434</v>
      </c>
      <c r="T514" s="6" t="s">
        <v>46</v>
      </c>
      <c r="U514" s="5">
        <f>datos_chargeback_2001_1!$V514/100</f>
        <v>499.33</v>
      </c>
      <c r="V514" s="6">
        <v>49933</v>
      </c>
      <c r="W514" s="5">
        <f>datos_chargeback_2001_1!$X514/100</f>
        <v>0</v>
      </c>
      <c r="X514" s="6">
        <v>0</v>
      </c>
      <c r="Y514" s="5">
        <f>datos_chargeback_2001_1!$Z514/100</f>
        <v>0</v>
      </c>
      <c r="Z514" s="6">
        <v>0</v>
      </c>
      <c r="AA514" s="6" t="s">
        <v>1702</v>
      </c>
      <c r="AB514" s="6" t="s">
        <v>35</v>
      </c>
      <c r="AC514" s="7" t="s">
        <v>35</v>
      </c>
      <c r="AD514" s="5">
        <f>datos_chargeback_2001_1!$AE514/100</f>
        <v>0</v>
      </c>
      <c r="AE514" s="6">
        <v>0</v>
      </c>
      <c r="AF514" s="6" t="s">
        <v>64</v>
      </c>
    </row>
    <row r="515" spans="1:32" x14ac:dyDescent="0.3">
      <c r="A515" s="36" t="s">
        <v>1703</v>
      </c>
      <c r="B515" s="14">
        <v>45040</v>
      </c>
      <c r="C515" s="14" t="str">
        <f>TEXT(Tabla10[[#This Row],[Fecha de transacción]],"DDDD")</f>
        <v>lunes</v>
      </c>
      <c r="D515" s="14">
        <v>45113</v>
      </c>
      <c r="E515" s="15">
        <f>datos_chargeback_2001_1!$D515-datos_chargeback_2001_1!$B515</f>
        <v>73</v>
      </c>
      <c r="F515" s="16">
        <f>datos_chargeback_2001_1!$G515/100</f>
        <v>219.73</v>
      </c>
      <c r="G515" s="17">
        <v>21973</v>
      </c>
      <c r="H515" s="16">
        <f t="shared" si="8"/>
        <v>0</v>
      </c>
      <c r="I515" s="16">
        <v>1.42</v>
      </c>
      <c r="J515" s="17" t="s">
        <v>24</v>
      </c>
      <c r="K515" s="17" t="s">
        <v>25</v>
      </c>
      <c r="L515" s="17" t="s">
        <v>26</v>
      </c>
      <c r="M515" s="17" t="s">
        <v>59</v>
      </c>
      <c r="N515" s="17" t="s">
        <v>42</v>
      </c>
      <c r="O515" s="17" t="s">
        <v>50</v>
      </c>
      <c r="P515" s="17" t="s">
        <v>54</v>
      </c>
      <c r="Q515" s="17" t="s">
        <v>44</v>
      </c>
      <c r="R515" s="17">
        <v>21973</v>
      </c>
      <c r="S515" s="17" t="s">
        <v>1704</v>
      </c>
      <c r="T515" s="17" t="s">
        <v>116</v>
      </c>
      <c r="U515" s="16">
        <f>datos_chargeback_2001_1!$V515/100</f>
        <v>219.73</v>
      </c>
      <c r="V515" s="17">
        <v>21973</v>
      </c>
      <c r="W515" s="16">
        <f>datos_chargeback_2001_1!$X515/100</f>
        <v>0</v>
      </c>
      <c r="X515" s="17">
        <v>0</v>
      </c>
      <c r="Y515" s="16">
        <f>datos_chargeback_2001_1!$Z515/100</f>
        <v>0</v>
      </c>
      <c r="Z515" s="17">
        <v>0</v>
      </c>
      <c r="AA515" s="17" t="s">
        <v>1705</v>
      </c>
      <c r="AB515" s="17" t="s">
        <v>48</v>
      </c>
      <c r="AC515" s="18">
        <v>45040</v>
      </c>
      <c r="AD515" s="16">
        <f>datos_chargeback_2001_1!$AE515/100</f>
        <v>169.83</v>
      </c>
      <c r="AE515" s="17">
        <v>16983</v>
      </c>
      <c r="AF515" s="17" t="s">
        <v>50</v>
      </c>
    </row>
    <row r="516" spans="1:32" x14ac:dyDescent="0.3">
      <c r="A516" s="35" t="s">
        <v>1706</v>
      </c>
      <c r="B516" s="9">
        <v>45041</v>
      </c>
      <c r="C516" s="9" t="str">
        <f>TEXT(Tabla10[[#This Row],[Fecha de transacción]],"DDDD")</f>
        <v>martes</v>
      </c>
      <c r="D516" s="9">
        <v>45108</v>
      </c>
      <c r="E516" s="10">
        <f>datos_chargeback_2001_1!$D516-datos_chargeback_2001_1!$B516</f>
        <v>67</v>
      </c>
      <c r="F516" s="11">
        <f>datos_chargeback_2001_1!$G516/100</f>
        <v>463.88</v>
      </c>
      <c r="G516" s="12">
        <v>46388</v>
      </c>
      <c r="H516" s="11">
        <f t="shared" si="8"/>
        <v>0</v>
      </c>
      <c r="I516" s="11">
        <v>0</v>
      </c>
      <c r="J516" s="12" t="s">
        <v>24</v>
      </c>
      <c r="K516" s="12" t="s">
        <v>25</v>
      </c>
      <c r="L516" s="12" t="s">
        <v>26</v>
      </c>
      <c r="M516" s="12" t="s">
        <v>27</v>
      </c>
      <c r="N516" s="12" t="s">
        <v>42</v>
      </c>
      <c r="O516" s="12" t="s">
        <v>43</v>
      </c>
      <c r="P516" s="12" t="s">
        <v>30</v>
      </c>
      <c r="Q516" s="12" t="s">
        <v>44</v>
      </c>
      <c r="R516" s="12">
        <v>46388</v>
      </c>
      <c r="S516" s="12" t="s">
        <v>1707</v>
      </c>
      <c r="T516" s="12" t="s">
        <v>46</v>
      </c>
      <c r="U516" s="11">
        <f>datos_chargeback_2001_1!$V516/100</f>
        <v>463.88</v>
      </c>
      <c r="V516" s="12">
        <v>46388</v>
      </c>
      <c r="W516" s="11">
        <f>datos_chargeback_2001_1!$X516/100</f>
        <v>0</v>
      </c>
      <c r="X516" s="12">
        <v>0</v>
      </c>
      <c r="Y516" s="11">
        <f>datos_chargeback_2001_1!$Z516/100</f>
        <v>0</v>
      </c>
      <c r="Z516" s="12">
        <v>0</v>
      </c>
      <c r="AA516" s="12" t="s">
        <v>1708</v>
      </c>
      <c r="AB516" s="12" t="s">
        <v>48</v>
      </c>
      <c r="AC516" s="19">
        <v>45041</v>
      </c>
      <c r="AD516" s="11">
        <f>datos_chargeback_2001_1!$AE516/100</f>
        <v>772.12</v>
      </c>
      <c r="AE516" s="12">
        <v>77212</v>
      </c>
      <c r="AF516" s="12" t="s">
        <v>64</v>
      </c>
    </row>
    <row r="517" spans="1:32" x14ac:dyDescent="0.3">
      <c r="A517" s="34" t="s">
        <v>1709</v>
      </c>
      <c r="B517" s="3">
        <v>45042</v>
      </c>
      <c r="C517" s="3" t="str">
        <f>TEXT(Tabla10[[#This Row],[Fecha de transacción]],"DDDD")</f>
        <v>miércoles</v>
      </c>
      <c r="D517" s="3">
        <v>45129</v>
      </c>
      <c r="E517" s="4">
        <f>datos_chargeback_2001_1!$D517-datos_chargeback_2001_1!$B517</f>
        <v>87</v>
      </c>
      <c r="F517" s="5">
        <f>datos_chargeback_2001_1!$G517/100</f>
        <v>329.87</v>
      </c>
      <c r="G517" s="6">
        <v>32987</v>
      </c>
      <c r="H517" s="5">
        <f t="shared" si="8"/>
        <v>0</v>
      </c>
      <c r="I517" s="5">
        <v>0</v>
      </c>
      <c r="J517" s="6" t="s">
        <v>38</v>
      </c>
      <c r="K517" s="6" t="s">
        <v>25</v>
      </c>
      <c r="L517" s="6" t="s">
        <v>40</v>
      </c>
      <c r="M517" s="6" t="s">
        <v>85</v>
      </c>
      <c r="N517" s="6" t="s">
        <v>42</v>
      </c>
      <c r="O517" s="6" t="s">
        <v>70</v>
      </c>
      <c r="P517" s="6" t="s">
        <v>30</v>
      </c>
      <c r="Q517" s="6" t="s">
        <v>55</v>
      </c>
      <c r="R517" s="6">
        <v>32987</v>
      </c>
      <c r="S517" s="6" t="s">
        <v>1710</v>
      </c>
      <c r="T517" s="6" t="s">
        <v>46</v>
      </c>
      <c r="U517" s="5">
        <f>datos_chargeback_2001_1!$V517/100</f>
        <v>329.87</v>
      </c>
      <c r="V517" s="6">
        <v>32987</v>
      </c>
      <c r="W517" s="5">
        <f>datos_chargeback_2001_1!$X517/100</f>
        <v>0</v>
      </c>
      <c r="X517" s="6">
        <v>0</v>
      </c>
      <c r="Y517" s="5">
        <f>datos_chargeback_2001_1!$Z517/100</f>
        <v>0</v>
      </c>
      <c r="Z517" s="6">
        <v>0</v>
      </c>
      <c r="AA517" s="6" t="s">
        <v>1711</v>
      </c>
      <c r="AB517" s="6" t="s">
        <v>35</v>
      </c>
      <c r="AC517" s="7" t="s">
        <v>35</v>
      </c>
      <c r="AD517" s="5">
        <f>datos_chargeback_2001_1!$AE517/100</f>
        <v>0</v>
      </c>
      <c r="AE517" s="6">
        <v>0</v>
      </c>
      <c r="AF517" s="6" t="s">
        <v>36</v>
      </c>
    </row>
    <row r="518" spans="1:32" x14ac:dyDescent="0.3">
      <c r="A518" s="35" t="s">
        <v>1712</v>
      </c>
      <c r="B518" s="9">
        <v>45043</v>
      </c>
      <c r="C518" s="9" t="str">
        <f>TEXT(Tabla10[[#This Row],[Fecha de transacción]],"DDDD")</f>
        <v>jueves</v>
      </c>
      <c r="D518" s="9">
        <v>45116</v>
      </c>
      <c r="E518" s="10">
        <f>datos_chargeback_2001_1!$D518-datos_chargeback_2001_1!$B518</f>
        <v>73</v>
      </c>
      <c r="F518" s="11">
        <f>datos_chargeback_2001_1!$G518/100</f>
        <v>319.73</v>
      </c>
      <c r="G518" s="12">
        <v>31973</v>
      </c>
      <c r="H518" s="11">
        <f t="shared" si="8"/>
        <v>0</v>
      </c>
      <c r="I518" s="11">
        <v>0.81</v>
      </c>
      <c r="J518" s="12" t="s">
        <v>24</v>
      </c>
      <c r="K518" s="12" t="s">
        <v>25</v>
      </c>
      <c r="L518" s="12" t="s">
        <v>80</v>
      </c>
      <c r="M518" s="12" t="s">
        <v>93</v>
      </c>
      <c r="N518" s="12" t="s">
        <v>42</v>
      </c>
      <c r="O518" s="12" t="s">
        <v>70</v>
      </c>
      <c r="P518" s="12" t="s">
        <v>30</v>
      </c>
      <c r="Q518" s="12" t="s">
        <v>55</v>
      </c>
      <c r="R518" s="12">
        <v>31973</v>
      </c>
      <c r="S518" s="12" t="s">
        <v>1713</v>
      </c>
      <c r="T518" s="12" t="s">
        <v>116</v>
      </c>
      <c r="U518" s="11">
        <f>datos_chargeback_2001_1!$V518/100</f>
        <v>319.73</v>
      </c>
      <c r="V518" s="12">
        <v>31973</v>
      </c>
      <c r="W518" s="11">
        <f>datos_chargeback_2001_1!$X518/100</f>
        <v>0</v>
      </c>
      <c r="X518" s="12">
        <v>0</v>
      </c>
      <c r="Y518" s="11">
        <f>datos_chargeback_2001_1!$Z518/100</f>
        <v>0</v>
      </c>
      <c r="Z518" s="12">
        <v>0</v>
      </c>
      <c r="AA518" s="12" t="s">
        <v>1714</v>
      </c>
      <c r="AB518" s="12" t="s">
        <v>48</v>
      </c>
      <c r="AC518" s="19">
        <v>45043</v>
      </c>
      <c r="AD518" s="11">
        <f>datos_chargeback_2001_1!$AE518/100</f>
        <v>64.78</v>
      </c>
      <c r="AE518" s="12">
        <v>6478</v>
      </c>
      <c r="AF518" s="12" t="s">
        <v>64</v>
      </c>
    </row>
    <row r="519" spans="1:32" x14ac:dyDescent="0.3">
      <c r="A519" s="36" t="s">
        <v>1715</v>
      </c>
      <c r="B519" s="14">
        <v>45044</v>
      </c>
      <c r="C519" s="14" t="str">
        <f>TEXT(Tabla10[[#This Row],[Fecha de transacción]],"DDDD")</f>
        <v>viernes</v>
      </c>
      <c r="D519" s="14">
        <v>45105</v>
      </c>
      <c r="E519" s="15">
        <f>datos_chargeback_2001_1!$D519-datos_chargeback_2001_1!$B519</f>
        <v>61</v>
      </c>
      <c r="F519" s="16">
        <f>datos_chargeback_2001_1!$G519/100</f>
        <v>34.42</v>
      </c>
      <c r="G519" s="17">
        <v>3442</v>
      </c>
      <c r="H519" s="16">
        <f t="shared" si="8"/>
        <v>0</v>
      </c>
      <c r="I519" s="16">
        <v>0.11</v>
      </c>
      <c r="J519" s="17" t="s">
        <v>38</v>
      </c>
      <c r="K519" s="17" t="s">
        <v>25</v>
      </c>
      <c r="L519" s="17" t="s">
        <v>80</v>
      </c>
      <c r="M519" s="17" t="s">
        <v>85</v>
      </c>
      <c r="N519" s="17" t="s">
        <v>28</v>
      </c>
      <c r="O519" s="17" t="s">
        <v>64</v>
      </c>
      <c r="P519" s="17" t="s">
        <v>54</v>
      </c>
      <c r="Q519" s="17" t="s">
        <v>75</v>
      </c>
      <c r="R519" s="17">
        <v>3442</v>
      </c>
      <c r="S519" s="17" t="s">
        <v>1716</v>
      </c>
      <c r="T519" s="17" t="s">
        <v>33</v>
      </c>
      <c r="U519" s="16">
        <f>datos_chargeback_2001_1!$V519/100</f>
        <v>0</v>
      </c>
      <c r="V519" s="17">
        <v>0</v>
      </c>
      <c r="W519" s="16">
        <f>datos_chargeback_2001_1!$X519/100</f>
        <v>0</v>
      </c>
      <c r="X519" s="17">
        <v>0</v>
      </c>
      <c r="Y519" s="16">
        <f>datos_chargeback_2001_1!$Z519/100</f>
        <v>34.42</v>
      </c>
      <c r="Z519" s="17">
        <v>3442</v>
      </c>
      <c r="AA519" s="17" t="s">
        <v>1717</v>
      </c>
      <c r="AB519" s="17" t="s">
        <v>48</v>
      </c>
      <c r="AC519" s="18">
        <v>45044</v>
      </c>
      <c r="AD519" s="16">
        <f>datos_chargeback_2001_1!$AE519/100</f>
        <v>365.19</v>
      </c>
      <c r="AE519" s="17">
        <v>36519</v>
      </c>
      <c r="AF519" s="17" t="s">
        <v>50</v>
      </c>
    </row>
    <row r="520" spans="1:32" x14ac:dyDescent="0.3">
      <c r="A520" s="34" t="s">
        <v>1718</v>
      </c>
      <c r="B520" s="3">
        <v>45045</v>
      </c>
      <c r="C520" s="3" t="str">
        <f>TEXT(Tabla10[[#This Row],[Fecha de transacción]],"DDDD")</f>
        <v>sábado</v>
      </c>
      <c r="D520" s="3">
        <v>45110</v>
      </c>
      <c r="E520" s="4">
        <f>datos_chargeback_2001_1!$D520-datos_chargeback_2001_1!$B520</f>
        <v>65</v>
      </c>
      <c r="F520" s="5">
        <f>datos_chargeback_2001_1!$G520/100</f>
        <v>217.84</v>
      </c>
      <c r="G520" s="6">
        <v>21784</v>
      </c>
      <c r="H520" s="5">
        <f t="shared" si="8"/>
        <v>0</v>
      </c>
      <c r="I520" s="5">
        <v>1.0900000000000001</v>
      </c>
      <c r="J520" s="6" t="s">
        <v>38</v>
      </c>
      <c r="K520" s="6" t="s">
        <v>25</v>
      </c>
      <c r="L520" s="6" t="s">
        <v>109</v>
      </c>
      <c r="M520" s="6" t="s">
        <v>27</v>
      </c>
      <c r="N520" s="6" t="s">
        <v>42</v>
      </c>
      <c r="O520" s="6" t="s">
        <v>70</v>
      </c>
      <c r="P520" s="6" t="s">
        <v>30</v>
      </c>
      <c r="Q520" s="6" t="s">
        <v>31</v>
      </c>
      <c r="R520" s="6">
        <v>21784</v>
      </c>
      <c r="S520" s="6" t="s">
        <v>1719</v>
      </c>
      <c r="T520" s="6" t="s">
        <v>46</v>
      </c>
      <c r="U520" s="5">
        <f>datos_chargeback_2001_1!$V520/100</f>
        <v>217.84</v>
      </c>
      <c r="V520" s="6">
        <v>21784</v>
      </c>
      <c r="W520" s="5">
        <f>datos_chargeback_2001_1!$X520/100</f>
        <v>0</v>
      </c>
      <c r="X520" s="6">
        <v>0</v>
      </c>
      <c r="Y520" s="5">
        <f>datos_chargeback_2001_1!$Z520/100</f>
        <v>0</v>
      </c>
      <c r="Z520" s="6">
        <v>0</v>
      </c>
      <c r="AA520" s="6" t="s">
        <v>1720</v>
      </c>
      <c r="AB520" s="6" t="s">
        <v>35</v>
      </c>
      <c r="AC520" s="7" t="s">
        <v>35</v>
      </c>
      <c r="AD520" s="5">
        <f>datos_chargeback_2001_1!$AE520/100</f>
        <v>0</v>
      </c>
      <c r="AE520" s="6">
        <v>0</v>
      </c>
      <c r="AF520" s="6" t="s">
        <v>29</v>
      </c>
    </row>
    <row r="521" spans="1:32" x14ac:dyDescent="0.3">
      <c r="A521" s="36" t="s">
        <v>1721</v>
      </c>
      <c r="B521" s="14">
        <v>45046</v>
      </c>
      <c r="C521" s="14" t="str">
        <f>TEXT(Tabla10[[#This Row],[Fecha de transacción]],"DDDD")</f>
        <v>domingo</v>
      </c>
      <c r="D521" s="14">
        <v>45131</v>
      </c>
      <c r="E521" s="15">
        <f>datos_chargeback_2001_1!$D521-datos_chargeback_2001_1!$B521</f>
        <v>85</v>
      </c>
      <c r="F521" s="16">
        <f>datos_chargeback_2001_1!$G521/100</f>
        <v>823.07</v>
      </c>
      <c r="G521" s="17">
        <v>82307</v>
      </c>
      <c r="H521" s="16">
        <f t="shared" si="8"/>
        <v>0</v>
      </c>
      <c r="I521" s="16">
        <v>0.14000000000000001</v>
      </c>
      <c r="J521" s="17" t="s">
        <v>24</v>
      </c>
      <c r="K521" s="17" t="s">
        <v>25</v>
      </c>
      <c r="L521" s="17" t="s">
        <v>26</v>
      </c>
      <c r="M521" s="17" t="s">
        <v>41</v>
      </c>
      <c r="N521" s="17" t="s">
        <v>42</v>
      </c>
      <c r="O521" s="17" t="s">
        <v>29</v>
      </c>
      <c r="P521" s="17" t="s">
        <v>54</v>
      </c>
      <c r="Q521" s="17" t="s">
        <v>75</v>
      </c>
      <c r="R521" s="17">
        <v>82307</v>
      </c>
      <c r="S521" s="17" t="s">
        <v>1722</v>
      </c>
      <c r="T521" s="17" t="s">
        <v>61</v>
      </c>
      <c r="U521" s="16">
        <f>datos_chargeback_2001_1!$V521/100</f>
        <v>0</v>
      </c>
      <c r="V521" s="17">
        <v>0</v>
      </c>
      <c r="W521" s="16">
        <f>datos_chargeback_2001_1!$X521/100</f>
        <v>823.07</v>
      </c>
      <c r="X521" s="17">
        <v>82307</v>
      </c>
      <c r="Y521" s="16">
        <f>datos_chargeback_2001_1!$Z521/100</f>
        <v>0</v>
      </c>
      <c r="Z521" s="17">
        <v>0</v>
      </c>
      <c r="AA521" s="17" t="s">
        <v>1723</v>
      </c>
      <c r="AB521" s="17" t="s">
        <v>35</v>
      </c>
      <c r="AC521" s="20" t="s">
        <v>35</v>
      </c>
      <c r="AD521" s="16">
        <f>datos_chargeback_2001_1!$AE521/100</f>
        <v>0</v>
      </c>
      <c r="AE521" s="17">
        <v>0</v>
      </c>
      <c r="AF521" s="17" t="s">
        <v>43</v>
      </c>
    </row>
    <row r="522" spans="1:32" x14ac:dyDescent="0.3">
      <c r="A522" s="35" t="s">
        <v>1724</v>
      </c>
      <c r="B522" s="9">
        <v>45047</v>
      </c>
      <c r="C522" s="9" t="str">
        <f>TEXT(Tabla10[[#This Row],[Fecha de transacción]],"DDDD")</f>
        <v>lunes</v>
      </c>
      <c r="D522" s="9">
        <v>45131</v>
      </c>
      <c r="E522" s="10">
        <f>datos_chargeback_2001_1!$D522-datos_chargeback_2001_1!$B522</f>
        <v>84</v>
      </c>
      <c r="F522" s="11">
        <f>datos_chargeback_2001_1!$G522/100</f>
        <v>516.97</v>
      </c>
      <c r="G522" s="12">
        <v>51697</v>
      </c>
      <c r="H522" s="11">
        <f t="shared" si="8"/>
        <v>0</v>
      </c>
      <c r="I522" s="11">
        <v>0.82</v>
      </c>
      <c r="J522" s="12" t="s">
        <v>24</v>
      </c>
      <c r="K522" s="12" t="s">
        <v>25</v>
      </c>
      <c r="L522" s="12" t="s">
        <v>40</v>
      </c>
      <c r="M522" s="12" t="s">
        <v>41</v>
      </c>
      <c r="N522" s="12" t="s">
        <v>42</v>
      </c>
      <c r="O522" s="12" t="s">
        <v>36</v>
      </c>
      <c r="P522" s="12" t="s">
        <v>30</v>
      </c>
      <c r="Q522" s="12" t="s">
        <v>44</v>
      </c>
      <c r="R522" s="12">
        <v>51697</v>
      </c>
      <c r="S522" s="12" t="s">
        <v>1725</v>
      </c>
      <c r="T522" s="12" t="s">
        <v>116</v>
      </c>
      <c r="U522" s="11">
        <f>datos_chargeback_2001_1!$V522/100</f>
        <v>516.97</v>
      </c>
      <c r="V522" s="12">
        <v>51697</v>
      </c>
      <c r="W522" s="11">
        <f>datos_chargeback_2001_1!$X522/100</f>
        <v>0</v>
      </c>
      <c r="X522" s="12">
        <v>0</v>
      </c>
      <c r="Y522" s="11">
        <f>datos_chargeback_2001_1!$Z522/100</f>
        <v>0</v>
      </c>
      <c r="Z522" s="12">
        <v>0</v>
      </c>
      <c r="AA522" s="12" t="s">
        <v>1726</v>
      </c>
      <c r="AB522" s="12" t="s">
        <v>35</v>
      </c>
      <c r="AC522" s="13" t="s">
        <v>35</v>
      </c>
      <c r="AD522" s="11">
        <f>datos_chargeback_2001_1!$AE522/100</f>
        <v>0</v>
      </c>
      <c r="AE522" s="12">
        <v>0</v>
      </c>
      <c r="AF522" s="12" t="s">
        <v>29</v>
      </c>
    </row>
    <row r="523" spans="1:32" x14ac:dyDescent="0.3">
      <c r="A523" s="34" t="s">
        <v>1727</v>
      </c>
      <c r="B523" s="3">
        <v>45048</v>
      </c>
      <c r="C523" s="3" t="str">
        <f>TEXT(Tabla10[[#This Row],[Fecha de transacción]],"DDDD")</f>
        <v>martes</v>
      </c>
      <c r="D523" s="3">
        <v>45129</v>
      </c>
      <c r="E523" s="4">
        <f>datos_chargeback_2001_1!$D523-datos_chargeback_2001_1!$B523</f>
        <v>81</v>
      </c>
      <c r="F523" s="5">
        <f>datos_chargeback_2001_1!$G523/100</f>
        <v>889.85</v>
      </c>
      <c r="G523" s="6">
        <v>88985</v>
      </c>
      <c r="H523" s="5">
        <f t="shared" si="8"/>
        <v>0</v>
      </c>
      <c r="I523" s="5">
        <v>1.1599999999999999</v>
      </c>
      <c r="J523" s="6" t="s">
        <v>38</v>
      </c>
      <c r="K523" s="6" t="s">
        <v>25</v>
      </c>
      <c r="L523" s="6" t="s">
        <v>74</v>
      </c>
      <c r="M523" s="6" t="s">
        <v>93</v>
      </c>
      <c r="N523" s="6" t="s">
        <v>42</v>
      </c>
      <c r="O523" s="6" t="s">
        <v>43</v>
      </c>
      <c r="P523" s="6" t="s">
        <v>54</v>
      </c>
      <c r="Q523" s="6" t="s">
        <v>44</v>
      </c>
      <c r="R523" s="6">
        <v>88985</v>
      </c>
      <c r="S523" s="6" t="s">
        <v>1728</v>
      </c>
      <c r="T523" s="6" t="s">
        <v>116</v>
      </c>
      <c r="U523" s="5">
        <f>datos_chargeback_2001_1!$V523/100</f>
        <v>889.85</v>
      </c>
      <c r="V523" s="6">
        <v>88985</v>
      </c>
      <c r="W523" s="5">
        <f>datos_chargeback_2001_1!$X523/100</f>
        <v>0</v>
      </c>
      <c r="X523" s="6">
        <v>0</v>
      </c>
      <c r="Y523" s="5">
        <f>datos_chargeback_2001_1!$Z523/100</f>
        <v>0</v>
      </c>
      <c r="Z523" s="6">
        <v>0</v>
      </c>
      <c r="AA523" s="6" t="s">
        <v>1729</v>
      </c>
      <c r="AB523" s="6" t="s">
        <v>48</v>
      </c>
      <c r="AC523" s="8">
        <v>45048</v>
      </c>
      <c r="AD523" s="5">
        <f>datos_chargeback_2001_1!$AE523/100</f>
        <v>716.21</v>
      </c>
      <c r="AE523" s="6">
        <v>71621</v>
      </c>
      <c r="AF523" s="6" t="s">
        <v>50</v>
      </c>
    </row>
    <row r="524" spans="1:32" x14ac:dyDescent="0.3">
      <c r="A524" s="35" t="s">
        <v>1730</v>
      </c>
      <c r="B524" s="9">
        <v>45049</v>
      </c>
      <c r="C524" s="9" t="str">
        <f>TEXT(Tabla10[[#This Row],[Fecha de transacción]],"DDDD")</f>
        <v>miércoles</v>
      </c>
      <c r="D524" s="9">
        <v>45115</v>
      </c>
      <c r="E524" s="10">
        <f>datos_chargeback_2001_1!$D524-datos_chargeback_2001_1!$B524</f>
        <v>66</v>
      </c>
      <c r="F524" s="11">
        <f>datos_chargeback_2001_1!$G524/100</f>
        <v>764.55</v>
      </c>
      <c r="G524" s="12">
        <v>76455</v>
      </c>
      <c r="H524" s="11">
        <f t="shared" si="8"/>
        <v>0</v>
      </c>
      <c r="I524" s="11">
        <v>0</v>
      </c>
      <c r="J524" s="12" t="s">
        <v>38</v>
      </c>
      <c r="K524" s="12" t="s">
        <v>25</v>
      </c>
      <c r="L524" s="12" t="s">
        <v>74</v>
      </c>
      <c r="M524" s="12" t="s">
        <v>59</v>
      </c>
      <c r="N524" s="12" t="s">
        <v>28</v>
      </c>
      <c r="O524" s="12" t="s">
        <v>43</v>
      </c>
      <c r="P524" s="12" t="s">
        <v>54</v>
      </c>
      <c r="Q524" s="12" t="s">
        <v>66</v>
      </c>
      <c r="R524" s="12">
        <v>76455</v>
      </c>
      <c r="S524" s="12" t="s">
        <v>1731</v>
      </c>
      <c r="T524" s="12" t="s">
        <v>33</v>
      </c>
      <c r="U524" s="11">
        <f>datos_chargeback_2001_1!$V524/100</f>
        <v>0</v>
      </c>
      <c r="V524" s="12">
        <v>0</v>
      </c>
      <c r="W524" s="11">
        <f>datos_chargeback_2001_1!$X524/100</f>
        <v>0</v>
      </c>
      <c r="X524" s="12">
        <v>0</v>
      </c>
      <c r="Y524" s="11">
        <f>datos_chargeback_2001_1!$Z524/100</f>
        <v>764.55</v>
      </c>
      <c r="Z524" s="12">
        <v>76455</v>
      </c>
      <c r="AA524" s="12" t="s">
        <v>1732</v>
      </c>
      <c r="AB524" s="12" t="s">
        <v>35</v>
      </c>
      <c r="AC524" s="13" t="s">
        <v>35</v>
      </c>
      <c r="AD524" s="11">
        <f>datos_chargeback_2001_1!$AE524/100</f>
        <v>0</v>
      </c>
      <c r="AE524" s="12">
        <v>0</v>
      </c>
      <c r="AF524" s="12" t="s">
        <v>53</v>
      </c>
    </row>
    <row r="525" spans="1:32" x14ac:dyDescent="0.3">
      <c r="A525" s="36" t="s">
        <v>1733</v>
      </c>
      <c r="B525" s="14">
        <v>45050</v>
      </c>
      <c r="C525" s="14" t="str">
        <f>TEXT(Tabla10[[#This Row],[Fecha de transacción]],"DDDD")</f>
        <v>jueves</v>
      </c>
      <c r="D525" s="14">
        <v>45115</v>
      </c>
      <c r="E525" s="15">
        <f>datos_chargeback_2001_1!$D525-datos_chargeback_2001_1!$B525</f>
        <v>65</v>
      </c>
      <c r="F525" s="16">
        <f>datos_chargeback_2001_1!$G525/100</f>
        <v>919.56</v>
      </c>
      <c r="G525" s="17">
        <v>91956</v>
      </c>
      <c r="H525" s="16">
        <f t="shared" si="8"/>
        <v>0</v>
      </c>
      <c r="I525" s="16">
        <v>1.39</v>
      </c>
      <c r="J525" s="17" t="s">
        <v>24</v>
      </c>
      <c r="K525" s="17" t="s">
        <v>25</v>
      </c>
      <c r="L525" s="17" t="s">
        <v>26</v>
      </c>
      <c r="M525" s="17" t="s">
        <v>27</v>
      </c>
      <c r="N525" s="17" t="s">
        <v>42</v>
      </c>
      <c r="O525" s="17" t="s">
        <v>29</v>
      </c>
      <c r="P525" s="17" t="s">
        <v>54</v>
      </c>
      <c r="Q525" s="17" t="s">
        <v>31</v>
      </c>
      <c r="R525" s="17">
        <v>91956</v>
      </c>
      <c r="S525" s="17" t="s">
        <v>1734</v>
      </c>
      <c r="T525" s="17" t="s">
        <v>46</v>
      </c>
      <c r="U525" s="16">
        <f>datos_chargeback_2001_1!$V525/100</f>
        <v>919.56</v>
      </c>
      <c r="V525" s="17">
        <v>91956</v>
      </c>
      <c r="W525" s="16">
        <f>datos_chargeback_2001_1!$X525/100</f>
        <v>0</v>
      </c>
      <c r="X525" s="17">
        <v>0</v>
      </c>
      <c r="Y525" s="16">
        <f>datos_chargeback_2001_1!$Z525/100</f>
        <v>0</v>
      </c>
      <c r="Z525" s="17">
        <v>0</v>
      </c>
      <c r="AA525" s="17" t="s">
        <v>1735</v>
      </c>
      <c r="AB525" s="17" t="s">
        <v>35</v>
      </c>
      <c r="AC525" s="20" t="s">
        <v>35</v>
      </c>
      <c r="AD525" s="16">
        <f>datos_chargeback_2001_1!$AE525/100</f>
        <v>0</v>
      </c>
      <c r="AE525" s="17">
        <v>0</v>
      </c>
      <c r="AF525" s="17" t="s">
        <v>36</v>
      </c>
    </row>
    <row r="526" spans="1:32" x14ac:dyDescent="0.3">
      <c r="A526" s="35" t="s">
        <v>1736</v>
      </c>
      <c r="B526" s="9">
        <v>45051</v>
      </c>
      <c r="C526" s="9" t="str">
        <f>TEXT(Tabla10[[#This Row],[Fecha de transacción]],"DDDD")</f>
        <v>viernes</v>
      </c>
      <c r="D526" s="9">
        <v>45139</v>
      </c>
      <c r="E526" s="10">
        <f>datos_chargeback_2001_1!$D526-datos_chargeback_2001_1!$B526</f>
        <v>88</v>
      </c>
      <c r="F526" s="11">
        <f>datos_chargeback_2001_1!$G526/100</f>
        <v>618.94000000000005</v>
      </c>
      <c r="G526" s="12">
        <v>61894</v>
      </c>
      <c r="H526" s="11">
        <f t="shared" si="8"/>
        <v>0</v>
      </c>
      <c r="I526" s="11">
        <v>1.34</v>
      </c>
      <c r="J526" s="12" t="s">
        <v>38</v>
      </c>
      <c r="K526" s="12" t="s">
        <v>25</v>
      </c>
      <c r="L526" s="12" t="s">
        <v>74</v>
      </c>
      <c r="M526" s="12" t="s">
        <v>41</v>
      </c>
      <c r="N526" s="12" t="s">
        <v>42</v>
      </c>
      <c r="O526" s="12" t="s">
        <v>53</v>
      </c>
      <c r="P526" s="12" t="s">
        <v>30</v>
      </c>
      <c r="Q526" s="12" t="s">
        <v>66</v>
      </c>
      <c r="R526" s="12">
        <v>61894</v>
      </c>
      <c r="S526" s="12" t="s">
        <v>1737</v>
      </c>
      <c r="T526" s="12" t="s">
        <v>46</v>
      </c>
      <c r="U526" s="11">
        <f>datos_chargeback_2001_1!$V526/100</f>
        <v>618.94000000000005</v>
      </c>
      <c r="V526" s="12">
        <v>61894</v>
      </c>
      <c r="W526" s="11">
        <f>datos_chargeback_2001_1!$X526/100</f>
        <v>0</v>
      </c>
      <c r="X526" s="12">
        <v>0</v>
      </c>
      <c r="Y526" s="11">
        <f>datos_chargeback_2001_1!$Z526/100</f>
        <v>0</v>
      </c>
      <c r="Z526" s="12">
        <v>0</v>
      </c>
      <c r="AA526" s="12" t="s">
        <v>1738</v>
      </c>
      <c r="AB526" s="12" t="s">
        <v>48</v>
      </c>
      <c r="AC526" s="19">
        <v>45051</v>
      </c>
      <c r="AD526" s="11">
        <f>datos_chargeback_2001_1!$AE526/100</f>
        <v>418.49</v>
      </c>
      <c r="AE526" s="12">
        <v>41849</v>
      </c>
      <c r="AF526" s="12" t="s">
        <v>64</v>
      </c>
    </row>
    <row r="527" spans="1:32" x14ac:dyDescent="0.3">
      <c r="A527" s="34" t="s">
        <v>1739</v>
      </c>
      <c r="B527" s="3">
        <v>45052</v>
      </c>
      <c r="C527" s="3" t="str">
        <f>TEXT(Tabla10[[#This Row],[Fecha de transacción]],"DDDD")</f>
        <v>sábado</v>
      </c>
      <c r="D527" s="3">
        <v>45118</v>
      </c>
      <c r="E527" s="4">
        <f>datos_chargeback_2001_1!$D527-datos_chargeback_2001_1!$B527</f>
        <v>66</v>
      </c>
      <c r="F527" s="5">
        <f>datos_chargeback_2001_1!$G527/100</f>
        <v>515.51</v>
      </c>
      <c r="G527" s="6">
        <v>51551</v>
      </c>
      <c r="H527" s="5">
        <f t="shared" si="8"/>
        <v>0</v>
      </c>
      <c r="I527" s="5">
        <v>1.35</v>
      </c>
      <c r="J527" s="6" t="s">
        <v>38</v>
      </c>
      <c r="K527" s="6" t="s">
        <v>25</v>
      </c>
      <c r="L527" s="6" t="s">
        <v>26</v>
      </c>
      <c r="M527" s="6" t="s">
        <v>52</v>
      </c>
      <c r="N527" s="6" t="s">
        <v>42</v>
      </c>
      <c r="O527" s="6" t="s">
        <v>43</v>
      </c>
      <c r="P527" s="6" t="s">
        <v>54</v>
      </c>
      <c r="Q527" s="6" t="s">
        <v>55</v>
      </c>
      <c r="R527" s="6">
        <v>51551</v>
      </c>
      <c r="S527" s="6" t="s">
        <v>1740</v>
      </c>
      <c r="T527" s="6" t="s">
        <v>46</v>
      </c>
      <c r="U527" s="5">
        <f>datos_chargeback_2001_1!$V527/100</f>
        <v>515.51</v>
      </c>
      <c r="V527" s="6">
        <v>51551</v>
      </c>
      <c r="W527" s="5">
        <f>datos_chargeback_2001_1!$X527/100</f>
        <v>0</v>
      </c>
      <c r="X527" s="6">
        <v>0</v>
      </c>
      <c r="Y527" s="5">
        <f>datos_chargeback_2001_1!$Z527/100</f>
        <v>0</v>
      </c>
      <c r="Z527" s="6">
        <v>0</v>
      </c>
      <c r="AA527" s="6" t="s">
        <v>1741</v>
      </c>
      <c r="AB527" s="6" t="s">
        <v>48</v>
      </c>
      <c r="AC527" s="8">
        <v>45052</v>
      </c>
      <c r="AD527" s="5">
        <f>datos_chargeback_2001_1!$AE527/100</f>
        <v>687.24</v>
      </c>
      <c r="AE527" s="6">
        <v>68724</v>
      </c>
      <c r="AF527" s="6" t="s">
        <v>29</v>
      </c>
    </row>
    <row r="528" spans="1:32" x14ac:dyDescent="0.3">
      <c r="A528" s="34" t="s">
        <v>1742</v>
      </c>
      <c r="B528" s="3">
        <v>45053</v>
      </c>
      <c r="C528" s="3" t="str">
        <f>TEXT(Tabla10[[#This Row],[Fecha de transacción]],"DDDD")</f>
        <v>domingo</v>
      </c>
      <c r="D528" s="3">
        <v>45133</v>
      </c>
      <c r="E528" s="4">
        <f>datos_chargeback_2001_1!$D528-datos_chargeback_2001_1!$B528</f>
        <v>80</v>
      </c>
      <c r="F528" s="5">
        <f>datos_chargeback_2001_1!$G528/100</f>
        <v>620.55999999999995</v>
      </c>
      <c r="G528" s="6">
        <v>62056</v>
      </c>
      <c r="H528" s="5">
        <f t="shared" si="8"/>
        <v>0</v>
      </c>
      <c r="I528" s="5">
        <v>0</v>
      </c>
      <c r="J528" s="6" t="s">
        <v>24</v>
      </c>
      <c r="K528" s="6" t="s">
        <v>25</v>
      </c>
      <c r="L528" s="6" t="s">
        <v>74</v>
      </c>
      <c r="M528" s="6" t="s">
        <v>27</v>
      </c>
      <c r="N528" s="6" t="s">
        <v>42</v>
      </c>
      <c r="O528" s="6" t="s">
        <v>29</v>
      </c>
      <c r="P528" s="6" t="s">
        <v>30</v>
      </c>
      <c r="Q528" s="6" t="s">
        <v>44</v>
      </c>
      <c r="R528" s="6">
        <v>62056</v>
      </c>
      <c r="S528" s="6" t="s">
        <v>1743</v>
      </c>
      <c r="T528" s="6" t="s">
        <v>46</v>
      </c>
      <c r="U528" s="5">
        <f>datos_chargeback_2001_1!$V528/100</f>
        <v>620.55999999999995</v>
      </c>
      <c r="V528" s="6">
        <v>62056</v>
      </c>
      <c r="W528" s="5">
        <f>datos_chargeback_2001_1!$X528/100</f>
        <v>0</v>
      </c>
      <c r="X528" s="6">
        <v>0</v>
      </c>
      <c r="Y528" s="5">
        <f>datos_chargeback_2001_1!$Z528/100</f>
        <v>0</v>
      </c>
      <c r="Z528" s="6">
        <v>0</v>
      </c>
      <c r="AA528" s="6" t="s">
        <v>1744</v>
      </c>
      <c r="AB528" s="6" t="s">
        <v>48</v>
      </c>
      <c r="AC528" s="8">
        <v>45053</v>
      </c>
      <c r="AD528" s="5">
        <f>datos_chargeback_2001_1!$AE528/100</f>
        <v>147.01</v>
      </c>
      <c r="AE528" s="6">
        <v>14701</v>
      </c>
      <c r="AF528" s="6" t="s">
        <v>64</v>
      </c>
    </row>
    <row r="529" spans="1:32" x14ac:dyDescent="0.3">
      <c r="A529" s="36" t="s">
        <v>1745</v>
      </c>
      <c r="B529" s="14">
        <v>45054</v>
      </c>
      <c r="C529" s="14" t="str">
        <f>TEXT(Tabla10[[#This Row],[Fecha de transacción]],"DDDD")</f>
        <v>lunes</v>
      </c>
      <c r="D529" s="14">
        <v>45144</v>
      </c>
      <c r="E529" s="15">
        <f>datos_chargeback_2001_1!$D529-datos_chargeback_2001_1!$B529</f>
        <v>90</v>
      </c>
      <c r="F529" s="16">
        <f>datos_chargeback_2001_1!$G529/100</f>
        <v>399.57</v>
      </c>
      <c r="G529" s="17">
        <v>39957</v>
      </c>
      <c r="H529" s="16">
        <f t="shared" si="8"/>
        <v>0</v>
      </c>
      <c r="I529" s="16">
        <v>1.1100000000000001</v>
      </c>
      <c r="J529" s="17" t="s">
        <v>24</v>
      </c>
      <c r="K529" s="17" t="s">
        <v>25</v>
      </c>
      <c r="L529" s="17" t="s">
        <v>26</v>
      </c>
      <c r="M529" s="17" t="s">
        <v>52</v>
      </c>
      <c r="N529" s="17" t="s">
        <v>42</v>
      </c>
      <c r="O529" s="17" t="s">
        <v>53</v>
      </c>
      <c r="P529" s="17" t="s">
        <v>30</v>
      </c>
      <c r="Q529" s="17" t="s">
        <v>31</v>
      </c>
      <c r="R529" s="17">
        <v>39957</v>
      </c>
      <c r="S529" s="17" t="s">
        <v>1746</v>
      </c>
      <c r="T529" s="17" t="s">
        <v>46</v>
      </c>
      <c r="U529" s="16">
        <f>datos_chargeback_2001_1!$V529/100</f>
        <v>399.57</v>
      </c>
      <c r="V529" s="17">
        <v>39957</v>
      </c>
      <c r="W529" s="16">
        <f>datos_chargeback_2001_1!$X529/100</f>
        <v>0</v>
      </c>
      <c r="X529" s="17">
        <v>0</v>
      </c>
      <c r="Y529" s="16">
        <f>datos_chargeback_2001_1!$Z529/100</f>
        <v>0</v>
      </c>
      <c r="Z529" s="17">
        <v>0</v>
      </c>
      <c r="AA529" s="17" t="s">
        <v>1747</v>
      </c>
      <c r="AB529" s="17" t="s">
        <v>35</v>
      </c>
      <c r="AC529" s="20" t="s">
        <v>35</v>
      </c>
      <c r="AD529" s="16">
        <f>datos_chargeback_2001_1!$AE529/100</f>
        <v>0</v>
      </c>
      <c r="AE529" s="17">
        <v>0</v>
      </c>
      <c r="AF529" s="17" t="s">
        <v>36</v>
      </c>
    </row>
    <row r="530" spans="1:32" x14ac:dyDescent="0.3">
      <c r="A530" s="35" t="s">
        <v>1748</v>
      </c>
      <c r="B530" s="9">
        <v>45055</v>
      </c>
      <c r="C530" s="9" t="str">
        <f>TEXT(Tabla10[[#This Row],[Fecha de transacción]],"DDDD")</f>
        <v>martes</v>
      </c>
      <c r="D530" s="9">
        <v>45125</v>
      </c>
      <c r="E530" s="10">
        <f>datos_chargeback_2001_1!$D530-datos_chargeback_2001_1!$B530</f>
        <v>70</v>
      </c>
      <c r="F530" s="11">
        <f>datos_chargeback_2001_1!$G530/100</f>
        <v>134.07</v>
      </c>
      <c r="G530" s="12">
        <v>13407</v>
      </c>
      <c r="H530" s="11">
        <f t="shared" si="8"/>
        <v>0</v>
      </c>
      <c r="I530" s="11">
        <v>0.95</v>
      </c>
      <c r="J530" s="12" t="s">
        <v>24</v>
      </c>
      <c r="K530" s="12" t="s">
        <v>25</v>
      </c>
      <c r="L530" s="12" t="s">
        <v>80</v>
      </c>
      <c r="M530" s="12" t="s">
        <v>59</v>
      </c>
      <c r="N530" s="12" t="s">
        <v>42</v>
      </c>
      <c r="O530" s="12" t="s">
        <v>114</v>
      </c>
      <c r="P530" s="12" t="s">
        <v>30</v>
      </c>
      <c r="Q530" s="12" t="s">
        <v>75</v>
      </c>
      <c r="R530" s="12">
        <v>13407</v>
      </c>
      <c r="S530" s="12" t="s">
        <v>1749</v>
      </c>
      <c r="T530" s="12" t="s">
        <v>46</v>
      </c>
      <c r="U530" s="11">
        <f>datos_chargeback_2001_1!$V530/100</f>
        <v>134.07</v>
      </c>
      <c r="V530" s="12">
        <v>13407</v>
      </c>
      <c r="W530" s="11">
        <f>datos_chargeback_2001_1!$X530/100</f>
        <v>0</v>
      </c>
      <c r="X530" s="12">
        <v>0</v>
      </c>
      <c r="Y530" s="11">
        <f>datos_chargeback_2001_1!$Z530/100</f>
        <v>0</v>
      </c>
      <c r="Z530" s="12">
        <v>0</v>
      </c>
      <c r="AA530" s="12" t="s">
        <v>1750</v>
      </c>
      <c r="AB530" s="12" t="s">
        <v>48</v>
      </c>
      <c r="AC530" s="19">
        <v>45055</v>
      </c>
      <c r="AD530" s="11">
        <f>datos_chargeback_2001_1!$AE530/100</f>
        <v>143.84</v>
      </c>
      <c r="AE530" s="12">
        <v>14384</v>
      </c>
      <c r="AF530" s="12" t="s">
        <v>64</v>
      </c>
    </row>
    <row r="531" spans="1:32" x14ac:dyDescent="0.3">
      <c r="A531" s="36" t="s">
        <v>1751</v>
      </c>
      <c r="B531" s="14">
        <v>45056</v>
      </c>
      <c r="C531" s="14" t="str">
        <f>TEXT(Tabla10[[#This Row],[Fecha de transacción]],"DDDD")</f>
        <v>miércoles</v>
      </c>
      <c r="D531" s="14">
        <v>45117</v>
      </c>
      <c r="E531" s="15">
        <f>datos_chargeback_2001_1!$D531-datos_chargeback_2001_1!$B531</f>
        <v>61</v>
      </c>
      <c r="F531" s="16">
        <f>datos_chargeback_2001_1!$G531/100</f>
        <v>553.83000000000004</v>
      </c>
      <c r="G531" s="17">
        <v>55383</v>
      </c>
      <c r="H531" s="16">
        <f t="shared" si="8"/>
        <v>0</v>
      </c>
      <c r="I531" s="16">
        <v>0</v>
      </c>
      <c r="J531" s="17" t="s">
        <v>38</v>
      </c>
      <c r="K531" s="17" t="s">
        <v>25</v>
      </c>
      <c r="L531" s="17" t="s">
        <v>80</v>
      </c>
      <c r="M531" s="17" t="s">
        <v>52</v>
      </c>
      <c r="N531" s="17" t="s">
        <v>42</v>
      </c>
      <c r="O531" s="17" t="s">
        <v>70</v>
      </c>
      <c r="P531" s="17" t="s">
        <v>54</v>
      </c>
      <c r="Q531" s="17" t="s">
        <v>44</v>
      </c>
      <c r="R531" s="17">
        <v>55383</v>
      </c>
      <c r="S531" s="17" t="s">
        <v>1752</v>
      </c>
      <c r="T531" s="17" t="s">
        <v>116</v>
      </c>
      <c r="U531" s="16">
        <f>datos_chargeback_2001_1!$V531/100</f>
        <v>553.83000000000004</v>
      </c>
      <c r="V531" s="17">
        <v>55383</v>
      </c>
      <c r="W531" s="16">
        <f>datos_chargeback_2001_1!$X531/100</f>
        <v>0</v>
      </c>
      <c r="X531" s="17">
        <v>0</v>
      </c>
      <c r="Y531" s="16">
        <f>datos_chargeback_2001_1!$Z531/100</f>
        <v>0</v>
      </c>
      <c r="Z531" s="17">
        <v>0</v>
      </c>
      <c r="AA531" s="17" t="s">
        <v>1753</v>
      </c>
      <c r="AB531" s="17" t="s">
        <v>48</v>
      </c>
      <c r="AC531" s="18">
        <v>45056</v>
      </c>
      <c r="AD531" s="16">
        <f>datos_chargeback_2001_1!$AE531/100</f>
        <v>561.98</v>
      </c>
      <c r="AE531" s="17">
        <v>56198</v>
      </c>
      <c r="AF531" s="17" t="s">
        <v>43</v>
      </c>
    </row>
    <row r="532" spans="1:32" x14ac:dyDescent="0.3">
      <c r="A532" s="34" t="s">
        <v>1754</v>
      </c>
      <c r="B532" s="3">
        <v>45057</v>
      </c>
      <c r="C532" s="3" t="str">
        <f>TEXT(Tabla10[[#This Row],[Fecha de transacción]],"DDDD")</f>
        <v>jueves</v>
      </c>
      <c r="D532" s="3">
        <v>45117</v>
      </c>
      <c r="E532" s="4">
        <f>datos_chargeback_2001_1!$D532-datos_chargeback_2001_1!$B532</f>
        <v>60</v>
      </c>
      <c r="F532" s="5">
        <f>datos_chargeback_2001_1!$G532/100</f>
        <v>880.82</v>
      </c>
      <c r="G532" s="6">
        <v>88082</v>
      </c>
      <c r="H532" s="5">
        <f t="shared" si="8"/>
        <v>0</v>
      </c>
      <c r="I532" s="5">
        <v>1.08</v>
      </c>
      <c r="J532" s="6" t="s">
        <v>24</v>
      </c>
      <c r="K532" s="6" t="s">
        <v>25</v>
      </c>
      <c r="L532" s="6" t="s">
        <v>80</v>
      </c>
      <c r="M532" s="6" t="s">
        <v>93</v>
      </c>
      <c r="N532" s="6" t="s">
        <v>28</v>
      </c>
      <c r="O532" s="6" t="s">
        <v>70</v>
      </c>
      <c r="P532" s="6" t="s">
        <v>54</v>
      </c>
      <c r="Q532" s="6" t="s">
        <v>55</v>
      </c>
      <c r="R532" s="6">
        <v>88082</v>
      </c>
      <c r="S532" s="6" t="s">
        <v>362</v>
      </c>
      <c r="T532" s="6" t="s">
        <v>33</v>
      </c>
      <c r="U532" s="5">
        <f>datos_chargeback_2001_1!$V532/100</f>
        <v>0</v>
      </c>
      <c r="V532" s="6">
        <v>0</v>
      </c>
      <c r="W532" s="5">
        <f>datos_chargeback_2001_1!$X532/100</f>
        <v>0</v>
      </c>
      <c r="X532" s="6">
        <v>0</v>
      </c>
      <c r="Y532" s="5">
        <f>datos_chargeback_2001_1!$Z532/100</f>
        <v>880.82</v>
      </c>
      <c r="Z532" s="6">
        <v>88082</v>
      </c>
      <c r="AA532" s="6" t="s">
        <v>1755</v>
      </c>
      <c r="AB532" s="6" t="s">
        <v>35</v>
      </c>
      <c r="AC532" s="7" t="s">
        <v>35</v>
      </c>
      <c r="AD532" s="5">
        <f>datos_chargeback_2001_1!$AE532/100</f>
        <v>0</v>
      </c>
      <c r="AE532" s="6">
        <v>0</v>
      </c>
      <c r="AF532" s="6" t="s">
        <v>53</v>
      </c>
    </row>
    <row r="533" spans="1:32" x14ac:dyDescent="0.3">
      <c r="A533" s="36" t="s">
        <v>1756</v>
      </c>
      <c r="B533" s="14">
        <v>45058</v>
      </c>
      <c r="C533" s="14" t="str">
        <f>TEXT(Tabla10[[#This Row],[Fecha de transacción]],"DDDD")</f>
        <v>viernes</v>
      </c>
      <c r="D533" s="14">
        <v>45132</v>
      </c>
      <c r="E533" s="15">
        <f>datos_chargeback_2001_1!$D533-datos_chargeback_2001_1!$B533</f>
        <v>74</v>
      </c>
      <c r="F533" s="16">
        <f>datos_chargeback_2001_1!$G533/100</f>
        <v>640.96</v>
      </c>
      <c r="G533" s="17">
        <v>64096</v>
      </c>
      <c r="H533" s="16">
        <f t="shared" si="8"/>
        <v>0</v>
      </c>
      <c r="I533" s="16">
        <v>1.34</v>
      </c>
      <c r="J533" s="17" t="s">
        <v>24</v>
      </c>
      <c r="K533" s="17" t="s">
        <v>25</v>
      </c>
      <c r="L533" s="17" t="s">
        <v>109</v>
      </c>
      <c r="M533" s="17" t="s">
        <v>41</v>
      </c>
      <c r="N533" s="17" t="s">
        <v>42</v>
      </c>
      <c r="O533" s="17" t="s">
        <v>114</v>
      </c>
      <c r="P533" s="17" t="s">
        <v>30</v>
      </c>
      <c r="Q533" s="17" t="s">
        <v>55</v>
      </c>
      <c r="R533" s="17">
        <v>64096</v>
      </c>
      <c r="S533" s="17" t="s">
        <v>1757</v>
      </c>
      <c r="T533" s="17" t="s">
        <v>61</v>
      </c>
      <c r="U533" s="16">
        <f>datos_chargeback_2001_1!$V533/100</f>
        <v>0</v>
      </c>
      <c r="V533" s="17">
        <v>0</v>
      </c>
      <c r="W533" s="16">
        <f>datos_chargeback_2001_1!$X533/100</f>
        <v>640.96</v>
      </c>
      <c r="X533" s="17">
        <v>64096</v>
      </c>
      <c r="Y533" s="16">
        <f>datos_chargeback_2001_1!$Z533/100</f>
        <v>0</v>
      </c>
      <c r="Z533" s="17">
        <v>0</v>
      </c>
      <c r="AA533" s="17" t="s">
        <v>1758</v>
      </c>
      <c r="AB533" s="17" t="s">
        <v>35</v>
      </c>
      <c r="AC533" s="20" t="s">
        <v>35</v>
      </c>
      <c r="AD533" s="16">
        <f>datos_chargeback_2001_1!$AE533/100</f>
        <v>0</v>
      </c>
      <c r="AE533" s="17">
        <v>0</v>
      </c>
      <c r="AF533" s="17" t="s">
        <v>53</v>
      </c>
    </row>
    <row r="534" spans="1:32" x14ac:dyDescent="0.3">
      <c r="A534" s="35" t="s">
        <v>1759</v>
      </c>
      <c r="B534" s="9">
        <v>45059</v>
      </c>
      <c r="C534" s="9" t="str">
        <f>TEXT(Tabla10[[#This Row],[Fecha de transacción]],"DDDD")</f>
        <v>sábado</v>
      </c>
      <c r="D534" s="9">
        <v>45123</v>
      </c>
      <c r="E534" s="10">
        <f>datos_chargeback_2001_1!$D534-datos_chargeback_2001_1!$B534</f>
        <v>64</v>
      </c>
      <c r="F534" s="11">
        <f>datos_chargeback_2001_1!$G534/100</f>
        <v>696.42</v>
      </c>
      <c r="G534" s="12">
        <v>69642</v>
      </c>
      <c r="H534" s="11">
        <f t="shared" si="8"/>
        <v>0</v>
      </c>
      <c r="I534" s="11">
        <v>1.17</v>
      </c>
      <c r="J534" s="12" t="s">
        <v>38</v>
      </c>
      <c r="K534" s="12" t="s">
        <v>25</v>
      </c>
      <c r="L534" s="12" t="s">
        <v>119</v>
      </c>
      <c r="M534" s="12" t="s">
        <v>41</v>
      </c>
      <c r="N534" s="12" t="s">
        <v>42</v>
      </c>
      <c r="O534" s="12" t="s">
        <v>50</v>
      </c>
      <c r="P534" s="12" t="s">
        <v>54</v>
      </c>
      <c r="Q534" s="12" t="s">
        <v>44</v>
      </c>
      <c r="R534" s="12">
        <v>69642</v>
      </c>
      <c r="S534" s="12" t="s">
        <v>1760</v>
      </c>
      <c r="T534" s="12" t="s">
        <v>61</v>
      </c>
      <c r="U534" s="11">
        <f>datos_chargeback_2001_1!$V534/100</f>
        <v>0</v>
      </c>
      <c r="V534" s="12">
        <v>0</v>
      </c>
      <c r="W534" s="11">
        <f>datos_chargeback_2001_1!$X534/100</f>
        <v>696.42</v>
      </c>
      <c r="X534" s="12">
        <v>69642</v>
      </c>
      <c r="Y534" s="11">
        <f>datos_chargeback_2001_1!$Z534/100</f>
        <v>0</v>
      </c>
      <c r="Z534" s="12">
        <v>0</v>
      </c>
      <c r="AA534" s="12" t="s">
        <v>1761</v>
      </c>
      <c r="AB534" s="12" t="s">
        <v>48</v>
      </c>
      <c r="AC534" s="19">
        <v>45059</v>
      </c>
      <c r="AD534" s="11">
        <f>datos_chargeback_2001_1!$AE534/100</f>
        <v>258.92</v>
      </c>
      <c r="AE534" s="12">
        <v>25892</v>
      </c>
      <c r="AF534" s="12" t="s">
        <v>43</v>
      </c>
    </row>
    <row r="535" spans="1:32" x14ac:dyDescent="0.3">
      <c r="A535" s="36" t="s">
        <v>1762</v>
      </c>
      <c r="B535" s="14">
        <v>45060</v>
      </c>
      <c r="C535" s="14" t="str">
        <f>TEXT(Tabla10[[#This Row],[Fecha de transacción]],"DDDD")</f>
        <v>domingo</v>
      </c>
      <c r="D535" s="14">
        <v>45129</v>
      </c>
      <c r="E535" s="15">
        <f>datos_chargeback_2001_1!$D535-datos_chargeback_2001_1!$B535</f>
        <v>69</v>
      </c>
      <c r="F535" s="16">
        <f>datos_chargeback_2001_1!$G535/100</f>
        <v>368.71</v>
      </c>
      <c r="G535" s="17">
        <v>36871</v>
      </c>
      <c r="H535" s="16">
        <f t="shared" si="8"/>
        <v>0</v>
      </c>
      <c r="I535" s="16">
        <v>0.85</v>
      </c>
      <c r="J535" s="17" t="s">
        <v>38</v>
      </c>
      <c r="K535" s="17" t="s">
        <v>25</v>
      </c>
      <c r="L535" s="17" t="s">
        <v>26</v>
      </c>
      <c r="M535" s="17" t="s">
        <v>27</v>
      </c>
      <c r="N535" s="17" t="s">
        <v>42</v>
      </c>
      <c r="O535" s="17" t="s">
        <v>70</v>
      </c>
      <c r="P535" s="17" t="s">
        <v>54</v>
      </c>
      <c r="Q535" s="17" t="s">
        <v>66</v>
      </c>
      <c r="R535" s="17">
        <v>36871</v>
      </c>
      <c r="S535" s="17" t="s">
        <v>1763</v>
      </c>
      <c r="T535" s="17" t="s">
        <v>46</v>
      </c>
      <c r="U535" s="16">
        <f>datos_chargeback_2001_1!$V535/100</f>
        <v>368.71</v>
      </c>
      <c r="V535" s="17">
        <v>36871</v>
      </c>
      <c r="W535" s="16">
        <f>datos_chargeback_2001_1!$X535/100</f>
        <v>0</v>
      </c>
      <c r="X535" s="17">
        <v>0</v>
      </c>
      <c r="Y535" s="16">
        <f>datos_chargeback_2001_1!$Z535/100</f>
        <v>0</v>
      </c>
      <c r="Z535" s="17">
        <v>0</v>
      </c>
      <c r="AA535" s="17" t="s">
        <v>1764</v>
      </c>
      <c r="AB535" s="17" t="s">
        <v>35</v>
      </c>
      <c r="AC535" s="20" t="s">
        <v>35</v>
      </c>
      <c r="AD535" s="16">
        <f>datos_chargeback_2001_1!$AE535/100</f>
        <v>0</v>
      </c>
      <c r="AE535" s="17">
        <v>0</v>
      </c>
      <c r="AF535" s="17" t="s">
        <v>43</v>
      </c>
    </row>
    <row r="536" spans="1:32" x14ac:dyDescent="0.3">
      <c r="A536" s="35" t="s">
        <v>1765</v>
      </c>
      <c r="B536" s="9">
        <v>45061</v>
      </c>
      <c r="C536" s="9" t="str">
        <f>TEXT(Tabla10[[#This Row],[Fecha de transacción]],"DDDD")</f>
        <v>lunes</v>
      </c>
      <c r="D536" s="9">
        <v>45150</v>
      </c>
      <c r="E536" s="10">
        <f>datos_chargeback_2001_1!$D536-datos_chargeback_2001_1!$B536</f>
        <v>89</v>
      </c>
      <c r="F536" s="11">
        <f>datos_chargeback_2001_1!$G536/100</f>
        <v>178.87</v>
      </c>
      <c r="G536" s="12">
        <v>17887</v>
      </c>
      <c r="H536" s="11">
        <f t="shared" si="8"/>
        <v>0</v>
      </c>
      <c r="I536" s="11">
        <v>0.82</v>
      </c>
      <c r="J536" s="12" t="s">
        <v>24</v>
      </c>
      <c r="K536" s="12" t="s">
        <v>25</v>
      </c>
      <c r="L536" s="12" t="s">
        <v>80</v>
      </c>
      <c r="M536" s="12" t="s">
        <v>93</v>
      </c>
      <c r="N536" s="12" t="s">
        <v>42</v>
      </c>
      <c r="O536" s="12" t="s">
        <v>50</v>
      </c>
      <c r="P536" s="12" t="s">
        <v>54</v>
      </c>
      <c r="Q536" s="12" t="s">
        <v>44</v>
      </c>
      <c r="R536" s="12">
        <v>17887</v>
      </c>
      <c r="S536" s="12" t="s">
        <v>1766</v>
      </c>
      <c r="T536" s="12" t="s">
        <v>116</v>
      </c>
      <c r="U536" s="11">
        <f>datos_chargeback_2001_1!$V536/100</f>
        <v>178.87</v>
      </c>
      <c r="V536" s="12">
        <v>17887</v>
      </c>
      <c r="W536" s="11">
        <f>datos_chargeback_2001_1!$X536/100</f>
        <v>0</v>
      </c>
      <c r="X536" s="12">
        <v>0</v>
      </c>
      <c r="Y536" s="11">
        <f>datos_chargeback_2001_1!$Z536/100</f>
        <v>0</v>
      </c>
      <c r="Z536" s="12">
        <v>0</v>
      </c>
      <c r="AA536" s="12" t="s">
        <v>1767</v>
      </c>
      <c r="AB536" s="12" t="s">
        <v>48</v>
      </c>
      <c r="AC536" s="19">
        <v>45061</v>
      </c>
      <c r="AD536" s="11">
        <f>datos_chargeback_2001_1!$AE536/100</f>
        <v>61.72</v>
      </c>
      <c r="AE536" s="12">
        <v>6172</v>
      </c>
      <c r="AF536" s="12" t="s">
        <v>50</v>
      </c>
    </row>
    <row r="537" spans="1:32" x14ac:dyDescent="0.3">
      <c r="A537" s="34" t="s">
        <v>1769</v>
      </c>
      <c r="B537" s="3">
        <v>45062</v>
      </c>
      <c r="C537" s="3" t="str">
        <f>TEXT(Tabla10[[#This Row],[Fecha de transacción]],"DDDD")</f>
        <v>martes</v>
      </c>
      <c r="D537" s="3">
        <v>45127</v>
      </c>
      <c r="E537" s="4">
        <f>datos_chargeback_2001_1!$D537-datos_chargeback_2001_1!$B537</f>
        <v>65</v>
      </c>
      <c r="F537" s="5">
        <f>datos_chargeback_2001_1!$G537/100</f>
        <v>461.25</v>
      </c>
      <c r="G537" s="6">
        <v>46125</v>
      </c>
      <c r="H537" s="5">
        <f t="shared" si="8"/>
        <v>0</v>
      </c>
      <c r="I537" s="5">
        <v>0</v>
      </c>
      <c r="J537" s="6" t="s">
        <v>24</v>
      </c>
      <c r="K537" s="6" t="s">
        <v>25</v>
      </c>
      <c r="L537" s="6" t="s">
        <v>80</v>
      </c>
      <c r="M537" s="6" t="s">
        <v>27</v>
      </c>
      <c r="N537" s="6" t="s">
        <v>42</v>
      </c>
      <c r="O537" s="6" t="s">
        <v>64</v>
      </c>
      <c r="P537" s="6" t="s">
        <v>54</v>
      </c>
      <c r="Q537" s="6" t="s">
        <v>44</v>
      </c>
      <c r="R537" s="6">
        <v>46125</v>
      </c>
      <c r="S537" s="6" t="s">
        <v>1770</v>
      </c>
      <c r="T537" s="6" t="s">
        <v>116</v>
      </c>
      <c r="U537" s="5">
        <f>datos_chargeback_2001_1!$V537/100</f>
        <v>461.25</v>
      </c>
      <c r="V537" s="6">
        <v>46125</v>
      </c>
      <c r="W537" s="5">
        <f>datos_chargeback_2001_1!$X537/100</f>
        <v>0</v>
      </c>
      <c r="X537" s="6">
        <v>0</v>
      </c>
      <c r="Y537" s="5">
        <f>datos_chargeback_2001_1!$Z537/100</f>
        <v>0</v>
      </c>
      <c r="Z537" s="6">
        <v>0</v>
      </c>
      <c r="AA537" s="6" t="s">
        <v>1771</v>
      </c>
      <c r="AB537" s="6" t="s">
        <v>48</v>
      </c>
      <c r="AC537" s="8">
        <v>45062</v>
      </c>
      <c r="AD537" s="5">
        <f>datos_chargeback_2001_1!$AE537/100</f>
        <v>851.48</v>
      </c>
      <c r="AE537" s="6">
        <v>85148</v>
      </c>
      <c r="AF537" s="6" t="s">
        <v>64</v>
      </c>
    </row>
    <row r="538" spans="1:32" x14ac:dyDescent="0.3">
      <c r="A538" s="34" t="s">
        <v>1772</v>
      </c>
      <c r="B538" s="3">
        <v>45063</v>
      </c>
      <c r="C538" s="3" t="str">
        <f>TEXT(Tabla10[[#This Row],[Fecha de transacción]],"DDDD")</f>
        <v>miércoles</v>
      </c>
      <c r="D538" s="3">
        <v>45128</v>
      </c>
      <c r="E538" s="4">
        <f>datos_chargeback_2001_1!$D538-datos_chargeback_2001_1!$B538</f>
        <v>65</v>
      </c>
      <c r="F538" s="5">
        <f>datos_chargeback_2001_1!$G538/100</f>
        <v>19.829999999999998</v>
      </c>
      <c r="G538" s="6">
        <v>1983</v>
      </c>
      <c r="H538" s="5">
        <f t="shared" si="8"/>
        <v>0</v>
      </c>
      <c r="I538" s="5">
        <v>1.1299999999999999</v>
      </c>
      <c r="J538" s="6" t="s">
        <v>24</v>
      </c>
      <c r="K538" s="6" t="s">
        <v>25</v>
      </c>
      <c r="L538" s="6" t="s">
        <v>40</v>
      </c>
      <c r="M538" s="6" t="s">
        <v>93</v>
      </c>
      <c r="N538" s="6" t="s">
        <v>28</v>
      </c>
      <c r="O538" s="6" t="s">
        <v>29</v>
      </c>
      <c r="P538" s="6" t="s">
        <v>30</v>
      </c>
      <c r="Q538" s="6" t="s">
        <v>66</v>
      </c>
      <c r="R538" s="6">
        <v>1983</v>
      </c>
      <c r="S538" s="6" t="s">
        <v>1773</v>
      </c>
      <c r="T538" s="6" t="s">
        <v>33</v>
      </c>
      <c r="U538" s="5">
        <f>datos_chargeback_2001_1!$V538/100</f>
        <v>0</v>
      </c>
      <c r="V538" s="6">
        <v>0</v>
      </c>
      <c r="W538" s="5">
        <f>datos_chargeback_2001_1!$X538/100</f>
        <v>0</v>
      </c>
      <c r="X538" s="6">
        <v>0</v>
      </c>
      <c r="Y538" s="5">
        <f>datos_chargeback_2001_1!$Z538/100</f>
        <v>19.829999999999998</v>
      </c>
      <c r="Z538" s="6">
        <v>1983</v>
      </c>
      <c r="AA538" s="6" t="s">
        <v>1774</v>
      </c>
      <c r="AB538" s="6" t="s">
        <v>48</v>
      </c>
      <c r="AC538" s="8">
        <v>45063</v>
      </c>
      <c r="AD538" s="5">
        <f>datos_chargeback_2001_1!$AE538/100</f>
        <v>393.49</v>
      </c>
      <c r="AE538" s="6">
        <v>39349</v>
      </c>
      <c r="AF538" s="6" t="s">
        <v>64</v>
      </c>
    </row>
    <row r="539" spans="1:32" x14ac:dyDescent="0.3">
      <c r="A539" s="36" t="s">
        <v>1775</v>
      </c>
      <c r="B539" s="14">
        <v>45064</v>
      </c>
      <c r="C539" s="14" t="str">
        <f>TEXT(Tabla10[[#This Row],[Fecha de transacción]],"DDDD")</f>
        <v>jueves</v>
      </c>
      <c r="D539" s="14">
        <v>45125</v>
      </c>
      <c r="E539" s="15">
        <f>datos_chargeback_2001_1!$D539-datos_chargeback_2001_1!$B539</f>
        <v>61</v>
      </c>
      <c r="F539" s="16">
        <f>datos_chargeback_2001_1!$G539/100</f>
        <v>675.49</v>
      </c>
      <c r="G539" s="17">
        <v>67549</v>
      </c>
      <c r="H539" s="16">
        <f t="shared" si="8"/>
        <v>0</v>
      </c>
      <c r="I539" s="16">
        <v>0</v>
      </c>
      <c r="J539" s="17" t="s">
        <v>38</v>
      </c>
      <c r="K539" s="17" t="s">
        <v>25</v>
      </c>
      <c r="L539" s="17" t="s">
        <v>80</v>
      </c>
      <c r="M539" s="17" t="s">
        <v>41</v>
      </c>
      <c r="N539" s="17" t="s">
        <v>42</v>
      </c>
      <c r="O539" s="17" t="s">
        <v>114</v>
      </c>
      <c r="P539" s="17" t="s">
        <v>54</v>
      </c>
      <c r="Q539" s="17" t="s">
        <v>66</v>
      </c>
      <c r="R539" s="17">
        <v>67549</v>
      </c>
      <c r="S539" s="17" t="s">
        <v>1776</v>
      </c>
      <c r="T539" s="17" t="s">
        <v>61</v>
      </c>
      <c r="U539" s="16">
        <f>datos_chargeback_2001_1!$V539/100</f>
        <v>0</v>
      </c>
      <c r="V539" s="17">
        <v>0</v>
      </c>
      <c r="W539" s="16">
        <f>datos_chargeback_2001_1!$X539/100</f>
        <v>675.49</v>
      </c>
      <c r="X539" s="17">
        <v>67549</v>
      </c>
      <c r="Y539" s="16">
        <f>datos_chargeback_2001_1!$Z539/100</f>
        <v>0</v>
      </c>
      <c r="Z539" s="17">
        <v>0</v>
      </c>
      <c r="AA539" s="17" t="s">
        <v>1777</v>
      </c>
      <c r="AB539" s="17" t="s">
        <v>35</v>
      </c>
      <c r="AC539" s="20" t="s">
        <v>35</v>
      </c>
      <c r="AD539" s="16">
        <f>datos_chargeback_2001_1!$AE539/100</f>
        <v>0</v>
      </c>
      <c r="AE539" s="17">
        <v>0</v>
      </c>
      <c r="AF539" s="17" t="s">
        <v>64</v>
      </c>
    </row>
    <row r="540" spans="1:32" x14ac:dyDescent="0.3">
      <c r="A540" s="35" t="s">
        <v>1778</v>
      </c>
      <c r="B540" s="9">
        <v>45065</v>
      </c>
      <c r="C540" s="9" t="str">
        <f>TEXT(Tabla10[[#This Row],[Fecha de transacción]],"DDDD")</f>
        <v>viernes</v>
      </c>
      <c r="D540" s="9">
        <v>45140</v>
      </c>
      <c r="E540" s="10">
        <f>datos_chargeback_2001_1!$D540-datos_chargeback_2001_1!$B540</f>
        <v>75</v>
      </c>
      <c r="F540" s="11">
        <f>datos_chargeback_2001_1!$G540/100</f>
        <v>522.02</v>
      </c>
      <c r="G540" s="12">
        <v>52202</v>
      </c>
      <c r="H540" s="11">
        <f t="shared" si="8"/>
        <v>0</v>
      </c>
      <c r="I540" s="11">
        <v>1.48</v>
      </c>
      <c r="J540" s="12" t="s">
        <v>38</v>
      </c>
      <c r="K540" s="12" t="s">
        <v>25</v>
      </c>
      <c r="L540" s="12" t="s">
        <v>80</v>
      </c>
      <c r="M540" s="12" t="s">
        <v>85</v>
      </c>
      <c r="N540" s="12" t="s">
        <v>28</v>
      </c>
      <c r="O540" s="12" t="s">
        <v>50</v>
      </c>
      <c r="P540" s="12" t="s">
        <v>54</v>
      </c>
      <c r="Q540" s="12" t="s">
        <v>66</v>
      </c>
      <c r="R540" s="12">
        <v>52202</v>
      </c>
      <c r="S540" s="12" t="s">
        <v>1779</v>
      </c>
      <c r="T540" s="12" t="s">
        <v>33</v>
      </c>
      <c r="U540" s="11">
        <f>datos_chargeback_2001_1!$V540/100</f>
        <v>0</v>
      </c>
      <c r="V540" s="12">
        <v>0</v>
      </c>
      <c r="W540" s="11">
        <f>datos_chargeback_2001_1!$X540/100</f>
        <v>0</v>
      </c>
      <c r="X540" s="12">
        <v>0</v>
      </c>
      <c r="Y540" s="11">
        <f>datos_chargeback_2001_1!$Z540/100</f>
        <v>522.02</v>
      </c>
      <c r="Z540" s="12">
        <v>52202</v>
      </c>
      <c r="AA540" s="12" t="s">
        <v>1780</v>
      </c>
      <c r="AB540" s="12" t="s">
        <v>48</v>
      </c>
      <c r="AC540" s="19">
        <v>45065</v>
      </c>
      <c r="AD540" s="11">
        <f>datos_chargeback_2001_1!$AE540/100</f>
        <v>254.73</v>
      </c>
      <c r="AE540" s="12">
        <v>25473</v>
      </c>
      <c r="AF540" s="12" t="s">
        <v>53</v>
      </c>
    </row>
    <row r="541" spans="1:32" x14ac:dyDescent="0.3">
      <c r="A541" s="36" t="s">
        <v>1781</v>
      </c>
      <c r="B541" s="14">
        <v>45066</v>
      </c>
      <c r="C541" s="14" t="str">
        <f>TEXT(Tabla10[[#This Row],[Fecha de transacción]],"DDDD")</f>
        <v>sábado</v>
      </c>
      <c r="D541" s="14">
        <v>45140</v>
      </c>
      <c r="E541" s="15">
        <f>datos_chargeback_2001_1!$D541-datos_chargeback_2001_1!$B541</f>
        <v>74</v>
      </c>
      <c r="F541" s="16">
        <f>datos_chargeback_2001_1!$G541/100</f>
        <v>264.13</v>
      </c>
      <c r="G541" s="17">
        <v>26413</v>
      </c>
      <c r="H541" s="16">
        <f t="shared" si="8"/>
        <v>0</v>
      </c>
      <c r="I541" s="16">
        <v>0.89</v>
      </c>
      <c r="J541" s="17" t="s">
        <v>38</v>
      </c>
      <c r="K541" s="17" t="s">
        <v>25</v>
      </c>
      <c r="L541" s="17" t="s">
        <v>40</v>
      </c>
      <c r="M541" s="17" t="s">
        <v>85</v>
      </c>
      <c r="N541" s="17" t="s">
        <v>42</v>
      </c>
      <c r="O541" s="17" t="s">
        <v>43</v>
      </c>
      <c r="P541" s="17" t="s">
        <v>30</v>
      </c>
      <c r="Q541" s="17" t="s">
        <v>44</v>
      </c>
      <c r="R541" s="17">
        <v>26413</v>
      </c>
      <c r="S541" s="17" t="s">
        <v>474</v>
      </c>
      <c r="T541" s="17" t="s">
        <v>46</v>
      </c>
      <c r="U541" s="16">
        <f>datos_chargeback_2001_1!$V541/100</f>
        <v>264.13</v>
      </c>
      <c r="V541" s="17">
        <v>26413</v>
      </c>
      <c r="W541" s="16">
        <f>datos_chargeback_2001_1!$X541/100</f>
        <v>0</v>
      </c>
      <c r="X541" s="17">
        <v>0</v>
      </c>
      <c r="Y541" s="16">
        <f>datos_chargeback_2001_1!$Z541/100</f>
        <v>0</v>
      </c>
      <c r="Z541" s="17">
        <v>0</v>
      </c>
      <c r="AA541" s="17" t="s">
        <v>1782</v>
      </c>
      <c r="AB541" s="17" t="s">
        <v>35</v>
      </c>
      <c r="AC541" s="20" t="s">
        <v>35</v>
      </c>
      <c r="AD541" s="16">
        <f>datos_chargeback_2001_1!$AE541/100</f>
        <v>0</v>
      </c>
      <c r="AE541" s="17">
        <v>0</v>
      </c>
      <c r="AF541" s="17" t="s">
        <v>53</v>
      </c>
    </row>
    <row r="542" spans="1:32" x14ac:dyDescent="0.3">
      <c r="A542" s="34" t="s">
        <v>1783</v>
      </c>
      <c r="B542" s="3">
        <v>45067</v>
      </c>
      <c r="C542" s="3" t="str">
        <f>TEXT(Tabla10[[#This Row],[Fecha de transacción]],"DDDD")</f>
        <v>domingo</v>
      </c>
      <c r="D542" s="3">
        <v>45134</v>
      </c>
      <c r="E542" s="4">
        <f>datos_chargeback_2001_1!$D542-datos_chargeback_2001_1!$B542</f>
        <v>67</v>
      </c>
      <c r="F542" s="5">
        <f>datos_chargeback_2001_1!$G542/100</f>
        <v>390.45</v>
      </c>
      <c r="G542" s="6">
        <v>39045</v>
      </c>
      <c r="H542" s="5">
        <f t="shared" si="8"/>
        <v>0</v>
      </c>
      <c r="I542" s="5">
        <v>0</v>
      </c>
      <c r="J542" s="6" t="s">
        <v>24</v>
      </c>
      <c r="K542" s="6" t="s">
        <v>25</v>
      </c>
      <c r="L542" s="6" t="s">
        <v>80</v>
      </c>
      <c r="M542" s="6" t="s">
        <v>85</v>
      </c>
      <c r="N542" s="6" t="s">
        <v>42</v>
      </c>
      <c r="O542" s="6" t="s">
        <v>64</v>
      </c>
      <c r="P542" s="6" t="s">
        <v>30</v>
      </c>
      <c r="Q542" s="6" t="s">
        <v>66</v>
      </c>
      <c r="R542" s="6">
        <v>39045</v>
      </c>
      <c r="S542" s="6" t="s">
        <v>1489</v>
      </c>
      <c r="T542" s="6" t="s">
        <v>61</v>
      </c>
      <c r="U542" s="5">
        <f>datos_chargeback_2001_1!$V542/100</f>
        <v>0</v>
      </c>
      <c r="V542" s="6">
        <v>0</v>
      </c>
      <c r="W542" s="5">
        <f>datos_chargeback_2001_1!$X542/100</f>
        <v>390.45</v>
      </c>
      <c r="X542" s="6">
        <v>39045</v>
      </c>
      <c r="Y542" s="5">
        <f>datos_chargeback_2001_1!$Z542/100</f>
        <v>0</v>
      </c>
      <c r="Z542" s="6">
        <v>0</v>
      </c>
      <c r="AA542" s="6" t="s">
        <v>1784</v>
      </c>
      <c r="AB542" s="6" t="s">
        <v>48</v>
      </c>
      <c r="AC542" s="8">
        <v>45067</v>
      </c>
      <c r="AD542" s="5">
        <f>datos_chargeback_2001_1!$AE542/100</f>
        <v>9.11</v>
      </c>
      <c r="AE542" s="6">
        <v>911</v>
      </c>
      <c r="AF542" s="6" t="s">
        <v>50</v>
      </c>
    </row>
    <row r="543" spans="1:32" x14ac:dyDescent="0.3">
      <c r="A543" s="34" t="s">
        <v>1785</v>
      </c>
      <c r="B543" s="3">
        <v>45068</v>
      </c>
      <c r="C543" s="3" t="str">
        <f>TEXT(Tabla10[[#This Row],[Fecha de transacción]],"DDDD")</f>
        <v>lunes</v>
      </c>
      <c r="D543" s="3">
        <v>45153</v>
      </c>
      <c r="E543" s="4">
        <f>datos_chargeback_2001_1!$D543-datos_chargeback_2001_1!$B543</f>
        <v>85</v>
      </c>
      <c r="F543" s="5">
        <f>datos_chargeback_2001_1!$G543/100</f>
        <v>162.16999999999999</v>
      </c>
      <c r="G543" s="6">
        <v>16217</v>
      </c>
      <c r="H543" s="5">
        <f t="shared" si="8"/>
        <v>0</v>
      </c>
      <c r="I543" s="5">
        <v>0.11</v>
      </c>
      <c r="J543" s="6" t="s">
        <v>24</v>
      </c>
      <c r="K543" s="6" t="s">
        <v>25</v>
      </c>
      <c r="L543" s="6" t="s">
        <v>40</v>
      </c>
      <c r="M543" s="6" t="s">
        <v>41</v>
      </c>
      <c r="N543" s="6" t="s">
        <v>42</v>
      </c>
      <c r="O543" s="6" t="s">
        <v>50</v>
      </c>
      <c r="P543" s="6" t="s">
        <v>54</v>
      </c>
      <c r="Q543" s="6" t="s">
        <v>55</v>
      </c>
      <c r="R543" s="6">
        <v>16217</v>
      </c>
      <c r="S543" s="6" t="s">
        <v>1786</v>
      </c>
      <c r="T543" s="6" t="s">
        <v>116</v>
      </c>
      <c r="U543" s="5">
        <f>datos_chargeback_2001_1!$V543/100</f>
        <v>162.16999999999999</v>
      </c>
      <c r="V543" s="6">
        <v>16217</v>
      </c>
      <c r="W543" s="5">
        <f>datos_chargeback_2001_1!$X543/100</f>
        <v>0</v>
      </c>
      <c r="X543" s="6">
        <v>0</v>
      </c>
      <c r="Y543" s="5">
        <f>datos_chargeback_2001_1!$Z543/100</f>
        <v>0</v>
      </c>
      <c r="Z543" s="6">
        <v>0</v>
      </c>
      <c r="AA543" s="6" t="s">
        <v>1787</v>
      </c>
      <c r="AB543" s="6" t="s">
        <v>48</v>
      </c>
      <c r="AC543" s="8">
        <v>45068</v>
      </c>
      <c r="AD543" s="5">
        <f>datos_chargeback_2001_1!$AE543/100</f>
        <v>23.71</v>
      </c>
      <c r="AE543" s="6">
        <v>2371</v>
      </c>
      <c r="AF543" s="6" t="s">
        <v>53</v>
      </c>
    </row>
    <row r="544" spans="1:32" x14ac:dyDescent="0.3">
      <c r="A544" s="35" t="s">
        <v>1788</v>
      </c>
      <c r="B544" s="9">
        <v>45069</v>
      </c>
      <c r="C544" s="9" t="str">
        <f>TEXT(Tabla10[[#This Row],[Fecha de transacción]],"DDDD")</f>
        <v>martes</v>
      </c>
      <c r="D544" s="9">
        <v>45130</v>
      </c>
      <c r="E544" s="10">
        <f>datos_chargeback_2001_1!$D544-datos_chargeback_2001_1!$B544</f>
        <v>61</v>
      </c>
      <c r="F544" s="11">
        <f>datos_chargeback_2001_1!$G544/100</f>
        <v>427.86</v>
      </c>
      <c r="G544" s="12">
        <v>42786</v>
      </c>
      <c r="H544" s="11">
        <f t="shared" si="8"/>
        <v>0</v>
      </c>
      <c r="I544" s="11">
        <v>0.84</v>
      </c>
      <c r="J544" s="12" t="s">
        <v>38</v>
      </c>
      <c r="K544" s="12" t="s">
        <v>25</v>
      </c>
      <c r="L544" s="12" t="s">
        <v>40</v>
      </c>
      <c r="M544" s="12" t="s">
        <v>52</v>
      </c>
      <c r="N544" s="12" t="s">
        <v>42</v>
      </c>
      <c r="O544" s="12" t="s">
        <v>114</v>
      </c>
      <c r="P544" s="12" t="s">
        <v>54</v>
      </c>
      <c r="Q544" s="12" t="s">
        <v>75</v>
      </c>
      <c r="R544" s="12">
        <v>42786</v>
      </c>
      <c r="S544" s="12" t="s">
        <v>76</v>
      </c>
      <c r="T544" s="12" t="s">
        <v>61</v>
      </c>
      <c r="U544" s="11">
        <f>datos_chargeback_2001_1!$V544/100</f>
        <v>0</v>
      </c>
      <c r="V544" s="12">
        <v>0</v>
      </c>
      <c r="W544" s="11">
        <f>datos_chargeback_2001_1!$X544/100</f>
        <v>427.86</v>
      </c>
      <c r="X544" s="12">
        <v>42786</v>
      </c>
      <c r="Y544" s="11">
        <f>datos_chargeback_2001_1!$Z544/100</f>
        <v>0</v>
      </c>
      <c r="Z544" s="12">
        <v>0</v>
      </c>
      <c r="AA544" s="12" t="s">
        <v>1789</v>
      </c>
      <c r="AB544" s="12" t="s">
        <v>48</v>
      </c>
      <c r="AC544" s="19">
        <v>45069</v>
      </c>
      <c r="AD544" s="11">
        <f>datos_chargeback_2001_1!$AE544/100</f>
        <v>39.799999999999997</v>
      </c>
      <c r="AE544" s="12">
        <v>3980</v>
      </c>
      <c r="AF544" s="12" t="s">
        <v>64</v>
      </c>
    </row>
    <row r="545" spans="1:32" x14ac:dyDescent="0.3">
      <c r="A545" s="36" t="s">
        <v>1790</v>
      </c>
      <c r="B545" s="14">
        <v>45070</v>
      </c>
      <c r="C545" s="14" t="str">
        <f>TEXT(Tabla10[[#This Row],[Fecha de transacción]],"DDDD")</f>
        <v>miércoles</v>
      </c>
      <c r="D545" s="14">
        <v>45134</v>
      </c>
      <c r="E545" s="15">
        <f>datos_chargeback_2001_1!$D545-datos_chargeback_2001_1!$B545</f>
        <v>64</v>
      </c>
      <c r="F545" s="16">
        <f>datos_chargeback_2001_1!$G545/100</f>
        <v>318.16000000000003</v>
      </c>
      <c r="G545" s="17">
        <v>31816</v>
      </c>
      <c r="H545" s="16">
        <f t="shared" si="8"/>
        <v>0</v>
      </c>
      <c r="I545" s="16">
        <v>0</v>
      </c>
      <c r="J545" s="17" t="s">
        <v>38</v>
      </c>
      <c r="K545" s="17" t="s">
        <v>25</v>
      </c>
      <c r="L545" s="17" t="s">
        <v>119</v>
      </c>
      <c r="M545" s="17" t="s">
        <v>52</v>
      </c>
      <c r="N545" s="17" t="s">
        <v>42</v>
      </c>
      <c r="O545" s="17" t="s">
        <v>64</v>
      </c>
      <c r="P545" s="17" t="s">
        <v>54</v>
      </c>
      <c r="Q545" s="17" t="s">
        <v>31</v>
      </c>
      <c r="R545" s="17">
        <v>31816</v>
      </c>
      <c r="S545" s="17" t="s">
        <v>782</v>
      </c>
      <c r="T545" s="17" t="s">
        <v>46</v>
      </c>
      <c r="U545" s="16">
        <f>datos_chargeback_2001_1!$V545/100</f>
        <v>318.16000000000003</v>
      </c>
      <c r="V545" s="17">
        <v>31816</v>
      </c>
      <c r="W545" s="16">
        <f>datos_chargeback_2001_1!$X545/100</f>
        <v>0</v>
      </c>
      <c r="X545" s="17">
        <v>0</v>
      </c>
      <c r="Y545" s="16">
        <f>datos_chargeback_2001_1!$Z545/100</f>
        <v>0</v>
      </c>
      <c r="Z545" s="17">
        <v>0</v>
      </c>
      <c r="AA545" s="17" t="s">
        <v>1791</v>
      </c>
      <c r="AB545" s="17" t="s">
        <v>48</v>
      </c>
      <c r="AC545" s="18">
        <v>45070</v>
      </c>
      <c r="AD545" s="16">
        <f>datos_chargeback_2001_1!$AE545/100</f>
        <v>59.28</v>
      </c>
      <c r="AE545" s="17">
        <v>5928</v>
      </c>
      <c r="AF545" s="17" t="s">
        <v>36</v>
      </c>
    </row>
    <row r="546" spans="1:32" x14ac:dyDescent="0.3">
      <c r="A546" s="34" t="s">
        <v>1793</v>
      </c>
      <c r="B546" s="3">
        <v>45071</v>
      </c>
      <c r="C546" s="3" t="str">
        <f>TEXT(Tabla10[[#This Row],[Fecha de transacción]],"DDDD")</f>
        <v>jueves</v>
      </c>
      <c r="D546" s="3">
        <v>45150</v>
      </c>
      <c r="E546" s="4">
        <f>datos_chargeback_2001_1!$D546-datos_chargeback_2001_1!$B546</f>
        <v>79</v>
      </c>
      <c r="F546" s="5">
        <f>datos_chargeback_2001_1!$G546/100</f>
        <v>834.28</v>
      </c>
      <c r="G546" s="6">
        <v>83428</v>
      </c>
      <c r="H546" s="5">
        <f t="shared" si="8"/>
        <v>0</v>
      </c>
      <c r="I546" s="5">
        <v>0</v>
      </c>
      <c r="J546" s="6" t="s">
        <v>38</v>
      </c>
      <c r="K546" s="6" t="s">
        <v>25</v>
      </c>
      <c r="L546" s="6" t="s">
        <v>80</v>
      </c>
      <c r="M546" s="6" t="s">
        <v>59</v>
      </c>
      <c r="N546" s="6" t="s">
        <v>28</v>
      </c>
      <c r="O546" s="6" t="s">
        <v>53</v>
      </c>
      <c r="P546" s="6" t="s">
        <v>30</v>
      </c>
      <c r="Q546" s="6" t="s">
        <v>44</v>
      </c>
      <c r="R546" s="6">
        <v>83428</v>
      </c>
      <c r="S546" s="6" t="s">
        <v>612</v>
      </c>
      <c r="T546" s="6" t="s">
        <v>33</v>
      </c>
      <c r="U546" s="5">
        <f>datos_chargeback_2001_1!$V546/100</f>
        <v>0</v>
      </c>
      <c r="V546" s="6">
        <v>0</v>
      </c>
      <c r="W546" s="5">
        <f>datos_chargeback_2001_1!$X546/100</f>
        <v>0</v>
      </c>
      <c r="X546" s="6">
        <v>0</v>
      </c>
      <c r="Y546" s="5">
        <f>datos_chargeback_2001_1!$Z546/100</f>
        <v>834.28</v>
      </c>
      <c r="Z546" s="6">
        <v>83428</v>
      </c>
      <c r="AA546" s="6" t="s">
        <v>1794</v>
      </c>
      <c r="AB546" s="6" t="s">
        <v>35</v>
      </c>
      <c r="AC546" s="7" t="s">
        <v>35</v>
      </c>
      <c r="AD546" s="5">
        <f>datos_chargeback_2001_1!$AE546/100</f>
        <v>0</v>
      </c>
      <c r="AE546" s="6">
        <v>0</v>
      </c>
      <c r="AF546" s="6" t="s">
        <v>36</v>
      </c>
    </row>
    <row r="547" spans="1:32" x14ac:dyDescent="0.3">
      <c r="A547" s="34" t="s">
        <v>1795</v>
      </c>
      <c r="B547" s="3">
        <v>45072</v>
      </c>
      <c r="C547" s="3" t="str">
        <f>TEXT(Tabla10[[#This Row],[Fecha de transacción]],"DDDD")</f>
        <v>viernes</v>
      </c>
      <c r="D547" s="3">
        <v>45136</v>
      </c>
      <c r="E547" s="4">
        <f>datos_chargeback_2001_1!$D547-datos_chargeback_2001_1!$B547</f>
        <v>64</v>
      </c>
      <c r="F547" s="5">
        <f>datos_chargeback_2001_1!$G547/100</f>
        <v>96.51</v>
      </c>
      <c r="G547" s="6">
        <v>9651</v>
      </c>
      <c r="H547" s="5">
        <f t="shared" si="8"/>
        <v>0</v>
      </c>
      <c r="I547" s="5">
        <v>1.42</v>
      </c>
      <c r="J547" s="6" t="s">
        <v>38</v>
      </c>
      <c r="K547" s="6" t="s">
        <v>25</v>
      </c>
      <c r="L547" s="6" t="s">
        <v>40</v>
      </c>
      <c r="M547" s="6" t="s">
        <v>27</v>
      </c>
      <c r="N547" s="6" t="s">
        <v>28</v>
      </c>
      <c r="O547" s="6" t="s">
        <v>64</v>
      </c>
      <c r="P547" s="6" t="s">
        <v>30</v>
      </c>
      <c r="Q547" s="6" t="s">
        <v>55</v>
      </c>
      <c r="R547" s="6">
        <v>96510</v>
      </c>
      <c r="S547" s="6" t="s">
        <v>315</v>
      </c>
      <c r="T547" s="6" t="s">
        <v>33</v>
      </c>
      <c r="U547" s="5">
        <f>datos_chargeback_2001_1!$V547/100</f>
        <v>0</v>
      </c>
      <c r="V547" s="6">
        <v>0</v>
      </c>
      <c r="W547" s="5">
        <f>datos_chargeback_2001_1!$X547/100</f>
        <v>0</v>
      </c>
      <c r="X547" s="6">
        <v>0</v>
      </c>
      <c r="Y547" s="5">
        <f>datos_chargeback_2001_1!$Z547/100</f>
        <v>965.1</v>
      </c>
      <c r="Z547" s="6">
        <v>96510</v>
      </c>
      <c r="AA547" s="6" t="s">
        <v>1796</v>
      </c>
      <c r="AB547" s="6" t="s">
        <v>35</v>
      </c>
      <c r="AC547" s="7" t="s">
        <v>35</v>
      </c>
      <c r="AD547" s="5">
        <f>datos_chargeback_2001_1!$AE547/100</f>
        <v>0</v>
      </c>
      <c r="AE547" s="6">
        <v>0</v>
      </c>
      <c r="AF547" s="6" t="s">
        <v>50</v>
      </c>
    </row>
    <row r="548" spans="1:32" x14ac:dyDescent="0.3">
      <c r="A548" s="34" t="s">
        <v>1797</v>
      </c>
      <c r="B548" s="3">
        <v>45073</v>
      </c>
      <c r="C548" s="3" t="str">
        <f>TEXT(Tabla10[[#This Row],[Fecha de transacción]],"DDDD")</f>
        <v>sábado</v>
      </c>
      <c r="D548" s="3">
        <v>45146</v>
      </c>
      <c r="E548" s="4">
        <f>datos_chargeback_2001_1!$D548-datos_chargeback_2001_1!$B548</f>
        <v>73</v>
      </c>
      <c r="F548" s="5">
        <f>datos_chargeback_2001_1!$G548/100</f>
        <v>86.76</v>
      </c>
      <c r="G548" s="6">
        <v>8676</v>
      </c>
      <c r="H548" s="5">
        <f t="shared" si="8"/>
        <v>0</v>
      </c>
      <c r="I548" s="5">
        <v>1.01</v>
      </c>
      <c r="J548" s="6" t="s">
        <v>38</v>
      </c>
      <c r="K548" s="6" t="s">
        <v>25</v>
      </c>
      <c r="L548" s="6" t="s">
        <v>74</v>
      </c>
      <c r="M548" s="6" t="s">
        <v>27</v>
      </c>
      <c r="N548" s="6" t="s">
        <v>42</v>
      </c>
      <c r="O548" s="6" t="s">
        <v>53</v>
      </c>
      <c r="P548" s="6" t="s">
        <v>54</v>
      </c>
      <c r="Q548" s="6" t="s">
        <v>31</v>
      </c>
      <c r="R548" s="6">
        <v>8676</v>
      </c>
      <c r="S548" s="6" t="s">
        <v>1798</v>
      </c>
      <c r="T548" s="6" t="s">
        <v>116</v>
      </c>
      <c r="U548" s="5">
        <f>datos_chargeback_2001_1!$V548/100</f>
        <v>86.76</v>
      </c>
      <c r="V548" s="6">
        <v>8676</v>
      </c>
      <c r="W548" s="5">
        <f>datos_chargeback_2001_1!$X548/100</f>
        <v>0</v>
      </c>
      <c r="X548" s="6">
        <v>0</v>
      </c>
      <c r="Y548" s="5">
        <f>datos_chargeback_2001_1!$Z548/100</f>
        <v>0</v>
      </c>
      <c r="Z548" s="6">
        <v>0</v>
      </c>
      <c r="AA548" s="6" t="s">
        <v>1799</v>
      </c>
      <c r="AB548" s="6" t="s">
        <v>35</v>
      </c>
      <c r="AC548" s="7" t="s">
        <v>35</v>
      </c>
      <c r="AD548" s="5">
        <f>datos_chargeback_2001_1!$AE548/100</f>
        <v>0</v>
      </c>
      <c r="AE548" s="6">
        <v>0</v>
      </c>
      <c r="AF548" s="6" t="s">
        <v>64</v>
      </c>
    </row>
    <row r="549" spans="1:32" x14ac:dyDescent="0.3">
      <c r="A549" s="36" t="s">
        <v>1800</v>
      </c>
      <c r="B549" s="14">
        <v>45074</v>
      </c>
      <c r="C549" s="14" t="str">
        <f>TEXT(Tabla10[[#This Row],[Fecha de transacción]],"DDDD")</f>
        <v>domingo</v>
      </c>
      <c r="D549" s="14">
        <v>45150</v>
      </c>
      <c r="E549" s="15">
        <f>datos_chargeback_2001_1!$D549-datos_chargeback_2001_1!$B549</f>
        <v>76</v>
      </c>
      <c r="F549" s="16">
        <f>datos_chargeback_2001_1!$G549/100</f>
        <v>98.93</v>
      </c>
      <c r="G549" s="17">
        <v>9893</v>
      </c>
      <c r="H549" s="16">
        <f t="shared" si="8"/>
        <v>0</v>
      </c>
      <c r="I549" s="16">
        <v>0</v>
      </c>
      <c r="J549" s="17" t="s">
        <v>38</v>
      </c>
      <c r="K549" s="17" t="s">
        <v>25</v>
      </c>
      <c r="L549" s="17" t="s">
        <v>40</v>
      </c>
      <c r="M549" s="17" t="s">
        <v>52</v>
      </c>
      <c r="N549" s="17" t="s">
        <v>42</v>
      </c>
      <c r="O549" s="17" t="s">
        <v>29</v>
      </c>
      <c r="P549" s="17" t="s">
        <v>30</v>
      </c>
      <c r="Q549" s="17" t="s">
        <v>55</v>
      </c>
      <c r="R549" s="17">
        <v>98930</v>
      </c>
      <c r="S549" s="17" t="s">
        <v>1577</v>
      </c>
      <c r="T549" s="17" t="s">
        <v>46</v>
      </c>
      <c r="U549" s="16">
        <f>datos_chargeback_2001_1!$V549/100</f>
        <v>989.3</v>
      </c>
      <c r="V549" s="17">
        <v>98930</v>
      </c>
      <c r="W549" s="16">
        <f>datos_chargeback_2001_1!$X549/100</f>
        <v>0</v>
      </c>
      <c r="X549" s="17">
        <v>0</v>
      </c>
      <c r="Y549" s="16">
        <f>datos_chargeback_2001_1!$Z549/100</f>
        <v>0</v>
      </c>
      <c r="Z549" s="17">
        <v>0</v>
      </c>
      <c r="AA549" s="17" t="s">
        <v>1801</v>
      </c>
      <c r="AB549" s="17" t="s">
        <v>48</v>
      </c>
      <c r="AC549" s="18">
        <v>45074</v>
      </c>
      <c r="AD549" s="16">
        <f>datos_chargeback_2001_1!$AE549/100</f>
        <v>193.67</v>
      </c>
      <c r="AE549" s="17">
        <v>19367</v>
      </c>
      <c r="AF549" s="17" t="s">
        <v>50</v>
      </c>
    </row>
    <row r="550" spans="1:32" x14ac:dyDescent="0.3">
      <c r="A550" s="34" t="s">
        <v>1802</v>
      </c>
      <c r="B550" s="3">
        <v>45075</v>
      </c>
      <c r="C550" s="3" t="str">
        <f>TEXT(Tabla10[[#This Row],[Fecha de transacción]],"DDDD")</f>
        <v>lunes</v>
      </c>
      <c r="D550" s="3">
        <v>45138</v>
      </c>
      <c r="E550" s="4">
        <f>datos_chargeback_2001_1!$D550-datos_chargeback_2001_1!$B550</f>
        <v>63</v>
      </c>
      <c r="F550" s="5">
        <f>datos_chargeback_2001_1!$G550/100</f>
        <v>537.24</v>
      </c>
      <c r="G550" s="6">
        <v>53724</v>
      </c>
      <c r="H550" s="5">
        <f t="shared" si="8"/>
        <v>0</v>
      </c>
      <c r="I550" s="5">
        <v>0</v>
      </c>
      <c r="J550" s="6" t="s">
        <v>24</v>
      </c>
      <c r="K550" s="6" t="s">
        <v>25</v>
      </c>
      <c r="L550" s="6" t="s">
        <v>109</v>
      </c>
      <c r="M550" s="6" t="s">
        <v>41</v>
      </c>
      <c r="N550" s="6" t="s">
        <v>42</v>
      </c>
      <c r="O550" s="6" t="s">
        <v>64</v>
      </c>
      <c r="P550" s="6" t="s">
        <v>54</v>
      </c>
      <c r="Q550" s="6" t="s">
        <v>66</v>
      </c>
      <c r="R550" s="6">
        <v>53724</v>
      </c>
      <c r="S550" s="6" t="s">
        <v>1608</v>
      </c>
      <c r="T550" s="6" t="s">
        <v>116</v>
      </c>
      <c r="U550" s="5">
        <f>datos_chargeback_2001_1!$V550/100</f>
        <v>537.24</v>
      </c>
      <c r="V550" s="6">
        <v>53724</v>
      </c>
      <c r="W550" s="5">
        <f>datos_chargeback_2001_1!$X550/100</f>
        <v>0</v>
      </c>
      <c r="X550" s="6">
        <v>0</v>
      </c>
      <c r="Y550" s="5">
        <f>datos_chargeback_2001_1!$Z550/100</f>
        <v>0</v>
      </c>
      <c r="Z550" s="6">
        <v>0</v>
      </c>
      <c r="AA550" s="6" t="s">
        <v>1803</v>
      </c>
      <c r="AB550" s="6" t="s">
        <v>48</v>
      </c>
      <c r="AC550" s="8">
        <v>45075</v>
      </c>
      <c r="AD550" s="5">
        <f>datos_chargeback_2001_1!$AE550/100</f>
        <v>869.02</v>
      </c>
      <c r="AE550" s="6">
        <v>86902</v>
      </c>
      <c r="AF550" s="6" t="s">
        <v>64</v>
      </c>
    </row>
    <row r="551" spans="1:32" x14ac:dyDescent="0.3">
      <c r="A551" s="36" t="s">
        <v>1804</v>
      </c>
      <c r="B551" s="14">
        <v>45076</v>
      </c>
      <c r="C551" s="14" t="str">
        <f>TEXT(Tabla10[[#This Row],[Fecha de transacción]],"DDDD")</f>
        <v>martes</v>
      </c>
      <c r="D551" s="14">
        <v>45154</v>
      </c>
      <c r="E551" s="15">
        <f>datos_chargeback_2001_1!$D551-datos_chargeback_2001_1!$B551</f>
        <v>78</v>
      </c>
      <c r="F551" s="16">
        <f>datos_chargeback_2001_1!$G551/100</f>
        <v>807.72</v>
      </c>
      <c r="G551" s="17">
        <v>80772</v>
      </c>
      <c r="H551" s="16">
        <f t="shared" si="8"/>
        <v>0</v>
      </c>
      <c r="I551" s="16">
        <v>0</v>
      </c>
      <c r="J551" s="17" t="s">
        <v>24</v>
      </c>
      <c r="K551" s="17" t="s">
        <v>25</v>
      </c>
      <c r="L551" s="17" t="s">
        <v>26</v>
      </c>
      <c r="M551" s="17" t="s">
        <v>27</v>
      </c>
      <c r="N551" s="17" t="s">
        <v>42</v>
      </c>
      <c r="O551" s="17" t="s">
        <v>64</v>
      </c>
      <c r="P551" s="17" t="s">
        <v>30</v>
      </c>
      <c r="Q551" s="17" t="s">
        <v>66</v>
      </c>
      <c r="R551" s="17">
        <v>80772</v>
      </c>
      <c r="S551" s="17" t="s">
        <v>1805</v>
      </c>
      <c r="T551" s="17" t="s">
        <v>61</v>
      </c>
      <c r="U551" s="16">
        <f>datos_chargeback_2001_1!$V551/100</f>
        <v>0</v>
      </c>
      <c r="V551" s="17">
        <v>0</v>
      </c>
      <c r="W551" s="16">
        <f>datos_chargeback_2001_1!$X551/100</f>
        <v>807.72</v>
      </c>
      <c r="X551" s="17">
        <v>80772</v>
      </c>
      <c r="Y551" s="16">
        <f>datos_chargeback_2001_1!$Z551/100</f>
        <v>0</v>
      </c>
      <c r="Z551" s="17">
        <v>0</v>
      </c>
      <c r="AA551" s="17" t="s">
        <v>1806</v>
      </c>
      <c r="AB551" s="17" t="s">
        <v>35</v>
      </c>
      <c r="AC551" s="20" t="s">
        <v>35</v>
      </c>
      <c r="AD551" s="16">
        <f>datos_chargeback_2001_1!$AE551/100</f>
        <v>0</v>
      </c>
      <c r="AE551" s="17">
        <v>0</v>
      </c>
      <c r="AF551" s="17" t="s">
        <v>36</v>
      </c>
    </row>
    <row r="552" spans="1:32" x14ac:dyDescent="0.3">
      <c r="A552" s="35" t="s">
        <v>1807</v>
      </c>
      <c r="B552" s="9">
        <v>45077</v>
      </c>
      <c r="C552" s="9" t="str">
        <f>TEXT(Tabla10[[#This Row],[Fecha de transacción]],"DDDD")</f>
        <v>miércoles</v>
      </c>
      <c r="D552" s="9">
        <v>45143</v>
      </c>
      <c r="E552" s="10">
        <f>datos_chargeback_2001_1!$D552-datos_chargeback_2001_1!$B552</f>
        <v>66</v>
      </c>
      <c r="F552" s="11">
        <f>datos_chargeback_2001_1!$G552/100</f>
        <v>893.21</v>
      </c>
      <c r="G552" s="12">
        <v>89321</v>
      </c>
      <c r="H552" s="11">
        <f t="shared" si="8"/>
        <v>0</v>
      </c>
      <c r="I552" s="11">
        <v>0.12</v>
      </c>
      <c r="J552" s="12" t="s">
        <v>38</v>
      </c>
      <c r="K552" s="12" t="s">
        <v>25</v>
      </c>
      <c r="L552" s="12" t="s">
        <v>119</v>
      </c>
      <c r="M552" s="12" t="s">
        <v>41</v>
      </c>
      <c r="N552" s="12" t="s">
        <v>42</v>
      </c>
      <c r="O552" s="12" t="s">
        <v>53</v>
      </c>
      <c r="P552" s="12" t="s">
        <v>54</v>
      </c>
      <c r="Q552" s="12" t="s">
        <v>66</v>
      </c>
      <c r="R552" s="12">
        <v>89321</v>
      </c>
      <c r="S552" s="12" t="s">
        <v>1675</v>
      </c>
      <c r="T552" s="12" t="s">
        <v>46</v>
      </c>
      <c r="U552" s="11">
        <f>datos_chargeback_2001_1!$V552/100</f>
        <v>893.21</v>
      </c>
      <c r="V552" s="12">
        <v>89321</v>
      </c>
      <c r="W552" s="11">
        <f>datos_chargeback_2001_1!$X552/100</f>
        <v>0</v>
      </c>
      <c r="X552" s="12">
        <v>0</v>
      </c>
      <c r="Y552" s="11">
        <f>datos_chargeback_2001_1!$Z552/100</f>
        <v>0</v>
      </c>
      <c r="Z552" s="12">
        <v>0</v>
      </c>
      <c r="AA552" s="12" t="s">
        <v>1808</v>
      </c>
      <c r="AB552" s="12" t="s">
        <v>35</v>
      </c>
      <c r="AC552" s="13" t="s">
        <v>35</v>
      </c>
      <c r="AD552" s="11">
        <f>datos_chargeback_2001_1!$AE552/100</f>
        <v>0</v>
      </c>
      <c r="AE552" s="12">
        <v>0</v>
      </c>
      <c r="AF552" s="12" t="s">
        <v>50</v>
      </c>
    </row>
    <row r="553" spans="1:32" x14ac:dyDescent="0.3">
      <c r="A553" s="34" t="s">
        <v>1809</v>
      </c>
      <c r="B553" s="3">
        <v>45078</v>
      </c>
      <c r="C553" s="3" t="str">
        <f>TEXT(Tabla10[[#This Row],[Fecha de transacción]],"DDDD")</f>
        <v>jueves</v>
      </c>
      <c r="D553" s="3">
        <v>45147</v>
      </c>
      <c r="E553" s="4">
        <f>datos_chargeback_2001_1!$D553-datos_chargeback_2001_1!$B553</f>
        <v>69</v>
      </c>
      <c r="F553" s="5">
        <f>datos_chargeback_2001_1!$G553/100</f>
        <v>445.82</v>
      </c>
      <c r="G553" s="6">
        <v>44582</v>
      </c>
      <c r="H553" s="5">
        <f t="shared" si="8"/>
        <v>0</v>
      </c>
      <c r="I553" s="5">
        <v>0</v>
      </c>
      <c r="J553" s="6" t="s">
        <v>24</v>
      </c>
      <c r="K553" s="6" t="s">
        <v>25</v>
      </c>
      <c r="L553" s="6" t="s">
        <v>80</v>
      </c>
      <c r="M553" s="6" t="s">
        <v>59</v>
      </c>
      <c r="N553" s="6" t="s">
        <v>28</v>
      </c>
      <c r="O553" s="6" t="s">
        <v>70</v>
      </c>
      <c r="P553" s="6" t="s">
        <v>30</v>
      </c>
      <c r="Q553" s="6" t="s">
        <v>44</v>
      </c>
      <c r="R553" s="6">
        <v>44582</v>
      </c>
      <c r="S553" s="6" t="s">
        <v>837</v>
      </c>
      <c r="T553" s="6" t="s">
        <v>33</v>
      </c>
      <c r="U553" s="5">
        <f>datos_chargeback_2001_1!$V553/100</f>
        <v>0</v>
      </c>
      <c r="V553" s="6">
        <v>0</v>
      </c>
      <c r="W553" s="5">
        <f>datos_chargeback_2001_1!$X553/100</f>
        <v>0</v>
      </c>
      <c r="X553" s="6">
        <v>0</v>
      </c>
      <c r="Y553" s="5">
        <f>datos_chargeback_2001_1!$Z553/100</f>
        <v>445.82</v>
      </c>
      <c r="Z553" s="6">
        <v>44582</v>
      </c>
      <c r="AA553" s="6" t="s">
        <v>1810</v>
      </c>
      <c r="AB553" s="6" t="s">
        <v>48</v>
      </c>
      <c r="AC553" s="8">
        <v>45078</v>
      </c>
      <c r="AD553" s="5">
        <f>datos_chargeback_2001_1!$AE553/100</f>
        <v>683.87</v>
      </c>
      <c r="AE553" s="6">
        <v>68387</v>
      </c>
      <c r="AF553" s="6" t="s">
        <v>64</v>
      </c>
    </row>
    <row r="554" spans="1:32" x14ac:dyDescent="0.3">
      <c r="A554" s="35" t="s">
        <v>1811</v>
      </c>
      <c r="B554" s="9">
        <v>45079</v>
      </c>
      <c r="C554" s="9" t="str">
        <f>TEXT(Tabla10[[#This Row],[Fecha de transacción]],"DDDD")</f>
        <v>viernes</v>
      </c>
      <c r="D554" s="9">
        <v>45164</v>
      </c>
      <c r="E554" s="10">
        <f>datos_chargeback_2001_1!$D554-datos_chargeback_2001_1!$B554</f>
        <v>85</v>
      </c>
      <c r="F554" s="11">
        <f>datos_chargeback_2001_1!$G554/100</f>
        <v>426.86</v>
      </c>
      <c r="G554" s="12">
        <v>42686</v>
      </c>
      <c r="H554" s="11">
        <f t="shared" si="8"/>
        <v>0</v>
      </c>
      <c r="I554" s="11">
        <v>0</v>
      </c>
      <c r="J554" s="12" t="s">
        <v>38</v>
      </c>
      <c r="K554" s="12" t="s">
        <v>25</v>
      </c>
      <c r="L554" s="12" t="s">
        <v>74</v>
      </c>
      <c r="M554" s="12" t="s">
        <v>59</v>
      </c>
      <c r="N554" s="12" t="s">
        <v>42</v>
      </c>
      <c r="O554" s="12" t="s">
        <v>114</v>
      </c>
      <c r="P554" s="12" t="s">
        <v>54</v>
      </c>
      <c r="Q554" s="12" t="s">
        <v>75</v>
      </c>
      <c r="R554" s="12">
        <v>42686</v>
      </c>
      <c r="S554" s="12" t="s">
        <v>1812</v>
      </c>
      <c r="T554" s="12" t="s">
        <v>46</v>
      </c>
      <c r="U554" s="11">
        <f>datos_chargeback_2001_1!$V554/100</f>
        <v>426.86</v>
      </c>
      <c r="V554" s="12">
        <v>42686</v>
      </c>
      <c r="W554" s="11">
        <f>datos_chargeback_2001_1!$X554/100</f>
        <v>0</v>
      </c>
      <c r="X554" s="12">
        <v>0</v>
      </c>
      <c r="Y554" s="11">
        <f>datos_chargeback_2001_1!$Z554/100</f>
        <v>0</v>
      </c>
      <c r="Z554" s="12">
        <v>0</v>
      </c>
      <c r="AA554" s="12" t="s">
        <v>1813</v>
      </c>
      <c r="AB554" s="12" t="s">
        <v>48</v>
      </c>
      <c r="AC554" s="19">
        <v>45079</v>
      </c>
      <c r="AD554" s="11">
        <f>datos_chargeback_2001_1!$AE554/100</f>
        <v>135.09</v>
      </c>
      <c r="AE554" s="12">
        <v>13509</v>
      </c>
      <c r="AF554" s="12" t="s">
        <v>50</v>
      </c>
    </row>
    <row r="555" spans="1:32" x14ac:dyDescent="0.3">
      <c r="A555" s="34" t="s">
        <v>1814</v>
      </c>
      <c r="B555" s="3">
        <v>45080</v>
      </c>
      <c r="C555" s="3" t="str">
        <f>TEXT(Tabla10[[#This Row],[Fecha de transacción]],"DDDD")</f>
        <v>sábado</v>
      </c>
      <c r="D555" s="3">
        <v>45155</v>
      </c>
      <c r="E555" s="4">
        <f>datos_chargeback_2001_1!$D555-datos_chargeback_2001_1!$B555</f>
        <v>75</v>
      </c>
      <c r="F555" s="5">
        <f>datos_chargeback_2001_1!$G555/100</f>
        <v>802.85</v>
      </c>
      <c r="G555" s="6">
        <v>80285</v>
      </c>
      <c r="H555" s="5">
        <f t="shared" si="8"/>
        <v>0</v>
      </c>
      <c r="I555" s="5">
        <v>0.86</v>
      </c>
      <c r="J555" s="6" t="s">
        <v>38</v>
      </c>
      <c r="K555" s="6" t="s">
        <v>25</v>
      </c>
      <c r="L555" s="6" t="s">
        <v>119</v>
      </c>
      <c r="M555" s="6" t="s">
        <v>27</v>
      </c>
      <c r="N555" s="6" t="s">
        <v>28</v>
      </c>
      <c r="O555" s="6" t="s">
        <v>70</v>
      </c>
      <c r="P555" s="6" t="s">
        <v>54</v>
      </c>
      <c r="Q555" s="6" t="s">
        <v>31</v>
      </c>
      <c r="R555" s="6">
        <v>80285</v>
      </c>
      <c r="S555" s="6" t="s">
        <v>1815</v>
      </c>
      <c r="T555" s="6" t="s">
        <v>33</v>
      </c>
      <c r="U555" s="5">
        <f>datos_chargeback_2001_1!$V555/100</f>
        <v>0</v>
      </c>
      <c r="V555" s="6">
        <v>0</v>
      </c>
      <c r="W555" s="5">
        <f>datos_chargeback_2001_1!$X555/100</f>
        <v>0</v>
      </c>
      <c r="X555" s="6">
        <v>0</v>
      </c>
      <c r="Y555" s="5">
        <f>datos_chargeback_2001_1!$Z555/100</f>
        <v>802.85</v>
      </c>
      <c r="Z555" s="6">
        <v>80285</v>
      </c>
      <c r="AA555" s="6" t="s">
        <v>1816</v>
      </c>
      <c r="AB555" s="6" t="s">
        <v>35</v>
      </c>
      <c r="AC555" s="7" t="s">
        <v>35</v>
      </c>
      <c r="AD555" s="5">
        <f>datos_chargeback_2001_1!$AE555/100</f>
        <v>0</v>
      </c>
      <c r="AE555" s="6">
        <v>0</v>
      </c>
      <c r="AF555" s="6" t="s">
        <v>64</v>
      </c>
    </row>
    <row r="556" spans="1:32" x14ac:dyDescent="0.3">
      <c r="A556" s="35" t="s">
        <v>1817</v>
      </c>
      <c r="B556" s="9">
        <v>45081</v>
      </c>
      <c r="C556" s="9" t="str">
        <f>TEXT(Tabla10[[#This Row],[Fecha de transacción]],"DDDD")</f>
        <v>domingo</v>
      </c>
      <c r="D556" s="9">
        <v>45161</v>
      </c>
      <c r="E556" s="10">
        <f>datos_chargeback_2001_1!$D556-datos_chargeback_2001_1!$B556</f>
        <v>80</v>
      </c>
      <c r="F556" s="11">
        <f>datos_chargeback_2001_1!$G556/100</f>
        <v>993.58</v>
      </c>
      <c r="G556" s="12">
        <v>99358</v>
      </c>
      <c r="H556" s="11">
        <f t="shared" si="8"/>
        <v>0</v>
      </c>
      <c r="I556" s="11">
        <v>1.31</v>
      </c>
      <c r="J556" s="12" t="s">
        <v>38</v>
      </c>
      <c r="K556" s="12" t="s">
        <v>25</v>
      </c>
      <c r="L556" s="12" t="s">
        <v>109</v>
      </c>
      <c r="M556" s="12" t="s">
        <v>59</v>
      </c>
      <c r="N556" s="12" t="s">
        <v>28</v>
      </c>
      <c r="O556" s="12" t="s">
        <v>70</v>
      </c>
      <c r="P556" s="12" t="s">
        <v>30</v>
      </c>
      <c r="Q556" s="12" t="s">
        <v>31</v>
      </c>
      <c r="R556" s="12">
        <v>99358</v>
      </c>
      <c r="S556" s="12" t="s">
        <v>1286</v>
      </c>
      <c r="T556" s="12" t="s">
        <v>33</v>
      </c>
      <c r="U556" s="11">
        <f>datos_chargeback_2001_1!$V556/100</f>
        <v>0</v>
      </c>
      <c r="V556" s="12">
        <v>0</v>
      </c>
      <c r="W556" s="11">
        <f>datos_chargeback_2001_1!$X556/100</f>
        <v>0</v>
      </c>
      <c r="X556" s="12">
        <v>0</v>
      </c>
      <c r="Y556" s="11">
        <f>datos_chargeback_2001_1!$Z556/100</f>
        <v>993.58</v>
      </c>
      <c r="Z556" s="12">
        <v>99358</v>
      </c>
      <c r="AA556" s="12" t="s">
        <v>1818</v>
      </c>
      <c r="AB556" s="12" t="s">
        <v>48</v>
      </c>
      <c r="AC556" s="19">
        <v>45081</v>
      </c>
      <c r="AD556" s="11">
        <f>datos_chargeback_2001_1!$AE556/100</f>
        <v>358.72</v>
      </c>
      <c r="AE556" s="12">
        <v>35872</v>
      </c>
      <c r="AF556" s="12" t="s">
        <v>50</v>
      </c>
    </row>
    <row r="557" spans="1:32" x14ac:dyDescent="0.3">
      <c r="A557" s="36" t="s">
        <v>1819</v>
      </c>
      <c r="B557" s="14">
        <v>45082</v>
      </c>
      <c r="C557" s="14" t="str">
        <f>TEXT(Tabla10[[#This Row],[Fecha de transacción]],"DDDD")</f>
        <v>lunes</v>
      </c>
      <c r="D557" s="14">
        <v>45147</v>
      </c>
      <c r="E557" s="15">
        <f>datos_chargeback_2001_1!$D557-datos_chargeback_2001_1!$B557</f>
        <v>65</v>
      </c>
      <c r="F557" s="16">
        <f>datos_chargeback_2001_1!$G557/100</f>
        <v>94.01</v>
      </c>
      <c r="G557" s="17">
        <v>9401</v>
      </c>
      <c r="H557" s="16">
        <f t="shared" si="8"/>
        <v>0</v>
      </c>
      <c r="I557" s="16">
        <v>1.1499999999999999</v>
      </c>
      <c r="J557" s="17" t="s">
        <v>38</v>
      </c>
      <c r="K557" s="17" t="s">
        <v>25</v>
      </c>
      <c r="L557" s="17" t="s">
        <v>26</v>
      </c>
      <c r="M557" s="17" t="s">
        <v>52</v>
      </c>
      <c r="N557" s="17" t="s">
        <v>28</v>
      </c>
      <c r="O557" s="17" t="s">
        <v>29</v>
      </c>
      <c r="P557" s="17" t="s">
        <v>30</v>
      </c>
      <c r="Q557" s="17" t="s">
        <v>44</v>
      </c>
      <c r="R557" s="17">
        <v>94010</v>
      </c>
      <c r="S557" s="17" t="s">
        <v>1820</v>
      </c>
      <c r="T557" s="17" t="s">
        <v>33</v>
      </c>
      <c r="U557" s="16">
        <f>datos_chargeback_2001_1!$V557/100</f>
        <v>0</v>
      </c>
      <c r="V557" s="17">
        <v>0</v>
      </c>
      <c r="W557" s="16">
        <f>datos_chargeback_2001_1!$X557/100</f>
        <v>0</v>
      </c>
      <c r="X557" s="17">
        <v>0</v>
      </c>
      <c r="Y557" s="16">
        <f>datos_chargeback_2001_1!$Z557/100</f>
        <v>940.1</v>
      </c>
      <c r="Z557" s="17">
        <v>94010</v>
      </c>
      <c r="AA557" s="17" t="s">
        <v>1821</v>
      </c>
      <c r="AB557" s="17" t="s">
        <v>35</v>
      </c>
      <c r="AC557" s="20" t="s">
        <v>35</v>
      </c>
      <c r="AD557" s="16">
        <f>datos_chargeback_2001_1!$AE557/100</f>
        <v>0</v>
      </c>
      <c r="AE557" s="17">
        <v>0</v>
      </c>
      <c r="AF557" s="17" t="s">
        <v>53</v>
      </c>
    </row>
    <row r="558" spans="1:32" x14ac:dyDescent="0.3">
      <c r="A558" s="34" t="s">
        <v>1822</v>
      </c>
      <c r="B558" s="3">
        <v>45083</v>
      </c>
      <c r="C558" s="3" t="str">
        <f>TEXT(Tabla10[[#This Row],[Fecha de transacción]],"DDDD")</f>
        <v>martes</v>
      </c>
      <c r="D558" s="3">
        <v>45162</v>
      </c>
      <c r="E558" s="4">
        <f>datos_chargeback_2001_1!$D558-datos_chargeback_2001_1!$B558</f>
        <v>79</v>
      </c>
      <c r="F558" s="5">
        <f>datos_chargeback_2001_1!$G558/100</f>
        <v>289.58</v>
      </c>
      <c r="G558" s="6">
        <v>28958</v>
      </c>
      <c r="H558" s="5">
        <f t="shared" si="8"/>
        <v>0</v>
      </c>
      <c r="I558" s="5">
        <v>0</v>
      </c>
      <c r="J558" s="6" t="s">
        <v>38</v>
      </c>
      <c r="K558" s="6" t="s">
        <v>25</v>
      </c>
      <c r="L558" s="6" t="s">
        <v>74</v>
      </c>
      <c r="M558" s="6" t="s">
        <v>41</v>
      </c>
      <c r="N558" s="6" t="s">
        <v>28</v>
      </c>
      <c r="O558" s="6" t="s">
        <v>29</v>
      </c>
      <c r="P558" s="6" t="s">
        <v>54</v>
      </c>
      <c r="Q558" s="6" t="s">
        <v>31</v>
      </c>
      <c r="R558" s="6">
        <v>28958</v>
      </c>
      <c r="S558" s="6" t="s">
        <v>536</v>
      </c>
      <c r="T558" s="6" t="s">
        <v>33</v>
      </c>
      <c r="U558" s="5">
        <f>datos_chargeback_2001_1!$V558/100</f>
        <v>0</v>
      </c>
      <c r="V558" s="6">
        <v>0</v>
      </c>
      <c r="W558" s="5">
        <f>datos_chargeback_2001_1!$X558/100</f>
        <v>0</v>
      </c>
      <c r="X558" s="6">
        <v>0</v>
      </c>
      <c r="Y558" s="5">
        <f>datos_chargeback_2001_1!$Z558/100</f>
        <v>289.58</v>
      </c>
      <c r="Z558" s="6">
        <v>28958</v>
      </c>
      <c r="AA558" s="6" t="s">
        <v>1823</v>
      </c>
      <c r="AB558" s="6" t="s">
        <v>48</v>
      </c>
      <c r="AC558" s="8">
        <v>45083</v>
      </c>
      <c r="AD558" s="5">
        <f>datos_chargeback_2001_1!$AE558/100</f>
        <v>152.52000000000001</v>
      </c>
      <c r="AE558" s="6">
        <v>15252</v>
      </c>
      <c r="AF558" s="6" t="s">
        <v>53</v>
      </c>
    </row>
    <row r="559" spans="1:32" x14ac:dyDescent="0.3">
      <c r="A559" s="36" t="s">
        <v>1824</v>
      </c>
      <c r="B559" s="14">
        <v>45084</v>
      </c>
      <c r="C559" s="14" t="str">
        <f>TEXT(Tabla10[[#This Row],[Fecha de transacción]],"DDDD")</f>
        <v>miércoles</v>
      </c>
      <c r="D559" s="14">
        <v>45162</v>
      </c>
      <c r="E559" s="15">
        <f>datos_chargeback_2001_1!$D559-datos_chargeback_2001_1!$B559</f>
        <v>78</v>
      </c>
      <c r="F559" s="16">
        <f>datos_chargeback_2001_1!$G559/100</f>
        <v>432.22</v>
      </c>
      <c r="G559" s="17">
        <v>43222</v>
      </c>
      <c r="H559" s="16">
        <f t="shared" si="8"/>
        <v>0</v>
      </c>
      <c r="I559" s="16">
        <v>1.42</v>
      </c>
      <c r="J559" s="17" t="s">
        <v>24</v>
      </c>
      <c r="K559" s="17" t="s">
        <v>25</v>
      </c>
      <c r="L559" s="17" t="s">
        <v>26</v>
      </c>
      <c r="M559" s="17" t="s">
        <v>41</v>
      </c>
      <c r="N559" s="17" t="s">
        <v>42</v>
      </c>
      <c r="O559" s="17" t="s">
        <v>114</v>
      </c>
      <c r="P559" s="17" t="s">
        <v>54</v>
      </c>
      <c r="Q559" s="17" t="s">
        <v>66</v>
      </c>
      <c r="R559" s="17">
        <v>43222</v>
      </c>
      <c r="S559" s="17" t="s">
        <v>1825</v>
      </c>
      <c r="T559" s="17" t="s">
        <v>46</v>
      </c>
      <c r="U559" s="16">
        <f>datos_chargeback_2001_1!$V559/100</f>
        <v>432.22</v>
      </c>
      <c r="V559" s="17">
        <v>43222</v>
      </c>
      <c r="W559" s="16">
        <f>datos_chargeback_2001_1!$X559/100</f>
        <v>0</v>
      </c>
      <c r="X559" s="17">
        <v>0</v>
      </c>
      <c r="Y559" s="16">
        <f>datos_chargeback_2001_1!$Z559/100</f>
        <v>0</v>
      </c>
      <c r="Z559" s="17">
        <v>0</v>
      </c>
      <c r="AA559" s="17" t="s">
        <v>1826</v>
      </c>
      <c r="AB559" s="17" t="s">
        <v>48</v>
      </c>
      <c r="AC559" s="18">
        <v>45084</v>
      </c>
      <c r="AD559" s="16">
        <f>datos_chargeback_2001_1!$AE559/100</f>
        <v>48.32</v>
      </c>
      <c r="AE559" s="17">
        <v>4832</v>
      </c>
      <c r="AF559" s="17" t="s">
        <v>53</v>
      </c>
    </row>
    <row r="560" spans="1:32" x14ac:dyDescent="0.3">
      <c r="A560" s="35" t="s">
        <v>1827</v>
      </c>
      <c r="B560" s="9">
        <v>45085</v>
      </c>
      <c r="C560" s="9" t="str">
        <f>TEXT(Tabla10[[#This Row],[Fecha de transacción]],"DDDD")</f>
        <v>jueves</v>
      </c>
      <c r="D560" s="9">
        <v>45155</v>
      </c>
      <c r="E560" s="10">
        <f>datos_chargeback_2001_1!$D560-datos_chargeback_2001_1!$B560</f>
        <v>70</v>
      </c>
      <c r="F560" s="11">
        <f>datos_chargeback_2001_1!$G560/100</f>
        <v>34.33</v>
      </c>
      <c r="G560" s="12">
        <v>3433</v>
      </c>
      <c r="H560" s="11">
        <f t="shared" si="8"/>
        <v>0</v>
      </c>
      <c r="I560" s="11">
        <v>0</v>
      </c>
      <c r="J560" s="12" t="s">
        <v>24</v>
      </c>
      <c r="K560" s="12" t="s">
        <v>25</v>
      </c>
      <c r="L560" s="12" t="s">
        <v>26</v>
      </c>
      <c r="M560" s="12" t="s">
        <v>41</v>
      </c>
      <c r="N560" s="12" t="s">
        <v>42</v>
      </c>
      <c r="O560" s="12" t="s">
        <v>70</v>
      </c>
      <c r="P560" s="12" t="s">
        <v>30</v>
      </c>
      <c r="Q560" s="12" t="s">
        <v>66</v>
      </c>
      <c r="R560" s="12">
        <v>34330</v>
      </c>
      <c r="S560" s="12" t="s">
        <v>45</v>
      </c>
      <c r="T560" s="12" t="s">
        <v>61</v>
      </c>
      <c r="U560" s="11">
        <f>datos_chargeback_2001_1!$V560/100</f>
        <v>0</v>
      </c>
      <c r="V560" s="12">
        <v>0</v>
      </c>
      <c r="W560" s="11">
        <f>datos_chargeback_2001_1!$X560/100</f>
        <v>343.3</v>
      </c>
      <c r="X560" s="12">
        <v>34330</v>
      </c>
      <c r="Y560" s="11">
        <f>datos_chargeback_2001_1!$Z560/100</f>
        <v>0</v>
      </c>
      <c r="Z560" s="12">
        <v>0</v>
      </c>
      <c r="AA560" s="12" t="s">
        <v>1828</v>
      </c>
      <c r="AB560" s="12" t="s">
        <v>48</v>
      </c>
      <c r="AC560" s="19">
        <v>45085</v>
      </c>
      <c r="AD560" s="11">
        <f>datos_chargeback_2001_1!$AE560/100</f>
        <v>885.22</v>
      </c>
      <c r="AE560" s="12">
        <v>88522</v>
      </c>
      <c r="AF560" s="12" t="s">
        <v>50</v>
      </c>
    </row>
    <row r="561" spans="1:32" x14ac:dyDescent="0.3">
      <c r="A561" s="34" t="s">
        <v>1829</v>
      </c>
      <c r="B561" s="3">
        <v>45086</v>
      </c>
      <c r="C561" s="3" t="str">
        <f>TEXT(Tabla10[[#This Row],[Fecha de transacción]],"DDDD")</f>
        <v>viernes</v>
      </c>
      <c r="D561" s="3">
        <v>45149</v>
      </c>
      <c r="E561" s="4">
        <f>datos_chargeback_2001_1!$D561-datos_chargeback_2001_1!$B561</f>
        <v>63</v>
      </c>
      <c r="F561" s="5">
        <f>datos_chargeback_2001_1!$G561/100</f>
        <v>609.85</v>
      </c>
      <c r="G561" s="6">
        <v>60985</v>
      </c>
      <c r="H561" s="5">
        <f t="shared" si="8"/>
        <v>0</v>
      </c>
      <c r="I561" s="5">
        <v>0</v>
      </c>
      <c r="J561" s="6" t="s">
        <v>24</v>
      </c>
      <c r="K561" s="6" t="s">
        <v>25</v>
      </c>
      <c r="L561" s="6" t="s">
        <v>26</v>
      </c>
      <c r="M561" s="6" t="s">
        <v>27</v>
      </c>
      <c r="N561" s="6" t="s">
        <v>42</v>
      </c>
      <c r="O561" s="6" t="s">
        <v>70</v>
      </c>
      <c r="P561" s="6" t="s">
        <v>54</v>
      </c>
      <c r="Q561" s="6" t="s">
        <v>55</v>
      </c>
      <c r="R561" s="6">
        <v>60985</v>
      </c>
      <c r="S561" s="6" t="s">
        <v>1830</v>
      </c>
      <c r="T561" s="6" t="s">
        <v>46</v>
      </c>
      <c r="U561" s="5">
        <f>datos_chargeback_2001_1!$V561/100</f>
        <v>609.85</v>
      </c>
      <c r="V561" s="6">
        <v>60985</v>
      </c>
      <c r="W561" s="5">
        <f>datos_chargeback_2001_1!$X561/100</f>
        <v>0</v>
      </c>
      <c r="X561" s="6">
        <v>0</v>
      </c>
      <c r="Y561" s="5">
        <f>datos_chargeback_2001_1!$Z561/100</f>
        <v>0</v>
      </c>
      <c r="Z561" s="6">
        <v>0</v>
      </c>
      <c r="AA561" s="6" t="s">
        <v>1831</v>
      </c>
      <c r="AB561" s="6" t="s">
        <v>48</v>
      </c>
      <c r="AC561" s="8">
        <v>45086</v>
      </c>
      <c r="AD561" s="5">
        <f>datos_chargeback_2001_1!$AE561/100</f>
        <v>9.83</v>
      </c>
      <c r="AE561" s="6">
        <v>983</v>
      </c>
      <c r="AF561" s="6" t="s">
        <v>43</v>
      </c>
    </row>
    <row r="562" spans="1:32" x14ac:dyDescent="0.3">
      <c r="A562" s="35" t="s">
        <v>1832</v>
      </c>
      <c r="B562" s="9">
        <v>45087</v>
      </c>
      <c r="C562" s="9" t="str">
        <f>TEXT(Tabla10[[#This Row],[Fecha de transacción]],"DDDD")</f>
        <v>sábado</v>
      </c>
      <c r="D562" s="9">
        <v>45175</v>
      </c>
      <c r="E562" s="10">
        <f>datos_chargeback_2001_1!$D562-datos_chargeback_2001_1!$B562</f>
        <v>88</v>
      </c>
      <c r="F562" s="11">
        <f>datos_chargeback_2001_1!$G562/100</f>
        <v>676.94</v>
      </c>
      <c r="G562" s="12">
        <v>67694</v>
      </c>
      <c r="H562" s="11">
        <f t="shared" si="8"/>
        <v>0</v>
      </c>
      <c r="I562" s="11">
        <v>1.28</v>
      </c>
      <c r="J562" s="12" t="s">
        <v>24</v>
      </c>
      <c r="K562" s="12" t="s">
        <v>25</v>
      </c>
      <c r="L562" s="12" t="s">
        <v>26</v>
      </c>
      <c r="M562" s="12" t="s">
        <v>85</v>
      </c>
      <c r="N562" s="12" t="s">
        <v>42</v>
      </c>
      <c r="O562" s="12" t="s">
        <v>53</v>
      </c>
      <c r="P562" s="12" t="s">
        <v>30</v>
      </c>
      <c r="Q562" s="12" t="s">
        <v>66</v>
      </c>
      <c r="R562" s="12">
        <v>67694</v>
      </c>
      <c r="S562" s="12" t="s">
        <v>1833</v>
      </c>
      <c r="T562" s="12" t="s">
        <v>116</v>
      </c>
      <c r="U562" s="11">
        <f>datos_chargeback_2001_1!$V562/100</f>
        <v>676.94</v>
      </c>
      <c r="V562" s="12">
        <v>67694</v>
      </c>
      <c r="W562" s="11">
        <f>datos_chargeback_2001_1!$X562/100</f>
        <v>0</v>
      </c>
      <c r="X562" s="12">
        <v>0</v>
      </c>
      <c r="Y562" s="11">
        <f>datos_chargeback_2001_1!$Z562/100</f>
        <v>0</v>
      </c>
      <c r="Z562" s="12">
        <v>0</v>
      </c>
      <c r="AA562" s="12" t="s">
        <v>1834</v>
      </c>
      <c r="AB562" s="12" t="s">
        <v>48</v>
      </c>
      <c r="AC562" s="19">
        <v>45087</v>
      </c>
      <c r="AD562" s="11">
        <f>datos_chargeback_2001_1!$AE562/100</f>
        <v>19.579999999999998</v>
      </c>
      <c r="AE562" s="12">
        <v>1958</v>
      </c>
      <c r="AF562" s="12" t="s">
        <v>29</v>
      </c>
    </row>
    <row r="563" spans="1:32" x14ac:dyDescent="0.3">
      <c r="A563" s="36" t="s">
        <v>1835</v>
      </c>
      <c r="B563" s="14">
        <v>45088</v>
      </c>
      <c r="C563" s="14" t="str">
        <f>TEXT(Tabla10[[#This Row],[Fecha de transacción]],"DDDD")</f>
        <v>domingo</v>
      </c>
      <c r="D563" s="14">
        <v>45171</v>
      </c>
      <c r="E563" s="15">
        <f>datos_chargeback_2001_1!$D563-datos_chargeback_2001_1!$B563</f>
        <v>83</v>
      </c>
      <c r="F563" s="16">
        <f>datos_chargeback_2001_1!$G563/100</f>
        <v>453.08</v>
      </c>
      <c r="G563" s="17">
        <v>45308</v>
      </c>
      <c r="H563" s="16">
        <f t="shared" si="8"/>
        <v>0</v>
      </c>
      <c r="I563" s="16">
        <v>1.28</v>
      </c>
      <c r="J563" s="17" t="s">
        <v>24</v>
      </c>
      <c r="K563" s="17" t="s">
        <v>25</v>
      </c>
      <c r="L563" s="17" t="s">
        <v>26</v>
      </c>
      <c r="M563" s="17" t="s">
        <v>93</v>
      </c>
      <c r="N563" s="17" t="s">
        <v>42</v>
      </c>
      <c r="O563" s="17" t="s">
        <v>64</v>
      </c>
      <c r="P563" s="17" t="s">
        <v>30</v>
      </c>
      <c r="Q563" s="17" t="s">
        <v>55</v>
      </c>
      <c r="R563" s="17">
        <v>45308</v>
      </c>
      <c r="S563" s="17" t="s">
        <v>1836</v>
      </c>
      <c r="T563" s="17" t="s">
        <v>46</v>
      </c>
      <c r="U563" s="16">
        <f>datos_chargeback_2001_1!$V563/100</f>
        <v>453.08</v>
      </c>
      <c r="V563" s="17">
        <v>45308</v>
      </c>
      <c r="W563" s="16">
        <f>datos_chargeback_2001_1!$X563/100</f>
        <v>0</v>
      </c>
      <c r="X563" s="17">
        <v>0</v>
      </c>
      <c r="Y563" s="16">
        <f>datos_chargeback_2001_1!$Z563/100</f>
        <v>0</v>
      </c>
      <c r="Z563" s="17">
        <v>0</v>
      </c>
      <c r="AA563" s="17" t="s">
        <v>1837</v>
      </c>
      <c r="AB563" s="17" t="s">
        <v>35</v>
      </c>
      <c r="AC563" s="20" t="s">
        <v>35</v>
      </c>
      <c r="AD563" s="16">
        <f>datos_chargeback_2001_1!$AE563/100</f>
        <v>0</v>
      </c>
      <c r="AE563" s="17">
        <v>0</v>
      </c>
      <c r="AF563" s="17" t="s">
        <v>36</v>
      </c>
    </row>
    <row r="564" spans="1:32" x14ac:dyDescent="0.3">
      <c r="A564" s="34" t="s">
        <v>1838</v>
      </c>
      <c r="B564" s="3">
        <v>45089</v>
      </c>
      <c r="C564" s="3" t="str">
        <f>TEXT(Tabla10[[#This Row],[Fecha de transacción]],"DDDD")</f>
        <v>lunes</v>
      </c>
      <c r="D564" s="3">
        <v>45152</v>
      </c>
      <c r="E564" s="4">
        <f>datos_chargeback_2001_1!$D564-datos_chargeback_2001_1!$B564</f>
        <v>63</v>
      </c>
      <c r="F564" s="5">
        <f>datos_chargeback_2001_1!$G564/100</f>
        <v>768.65</v>
      </c>
      <c r="G564" s="6">
        <v>76865</v>
      </c>
      <c r="H564" s="5">
        <f t="shared" si="8"/>
        <v>0</v>
      </c>
      <c r="I564" s="5">
        <v>0.09</v>
      </c>
      <c r="J564" s="6" t="s">
        <v>38</v>
      </c>
      <c r="K564" s="6" t="s">
        <v>25</v>
      </c>
      <c r="L564" s="6" t="s">
        <v>26</v>
      </c>
      <c r="M564" s="6" t="s">
        <v>27</v>
      </c>
      <c r="N564" s="6" t="s">
        <v>42</v>
      </c>
      <c r="O564" s="6" t="s">
        <v>64</v>
      </c>
      <c r="P564" s="6" t="s">
        <v>54</v>
      </c>
      <c r="Q564" s="6" t="s">
        <v>66</v>
      </c>
      <c r="R564" s="6">
        <v>76865</v>
      </c>
      <c r="S564" s="6" t="s">
        <v>1839</v>
      </c>
      <c r="T564" s="6" t="s">
        <v>46</v>
      </c>
      <c r="U564" s="5">
        <f>datos_chargeback_2001_1!$V564/100</f>
        <v>768.65</v>
      </c>
      <c r="V564" s="6">
        <v>76865</v>
      </c>
      <c r="W564" s="5">
        <f>datos_chargeback_2001_1!$X564/100</f>
        <v>0</v>
      </c>
      <c r="X564" s="6">
        <v>0</v>
      </c>
      <c r="Y564" s="5">
        <f>datos_chargeback_2001_1!$Z564/100</f>
        <v>0</v>
      </c>
      <c r="Z564" s="6">
        <v>0</v>
      </c>
      <c r="AA564" s="6" t="s">
        <v>1840</v>
      </c>
      <c r="AB564" s="6" t="s">
        <v>35</v>
      </c>
      <c r="AC564" s="7" t="s">
        <v>35</v>
      </c>
      <c r="AD564" s="5">
        <f>datos_chargeback_2001_1!$AE564/100</f>
        <v>0</v>
      </c>
      <c r="AE564" s="6">
        <v>0</v>
      </c>
      <c r="AF564" s="6" t="s">
        <v>29</v>
      </c>
    </row>
    <row r="565" spans="1:32" x14ac:dyDescent="0.3">
      <c r="A565" s="36" t="s">
        <v>1841</v>
      </c>
      <c r="B565" s="14">
        <v>45090</v>
      </c>
      <c r="C565" s="14" t="str">
        <f>TEXT(Tabla10[[#This Row],[Fecha de transacción]],"DDDD")</f>
        <v>martes</v>
      </c>
      <c r="D565" s="14">
        <v>45156</v>
      </c>
      <c r="E565" s="15">
        <f>datos_chargeback_2001_1!$D565-datos_chargeback_2001_1!$B565</f>
        <v>66</v>
      </c>
      <c r="F565" s="16">
        <f>datos_chargeback_2001_1!$G565/100</f>
        <v>938.74</v>
      </c>
      <c r="G565" s="17">
        <v>93874</v>
      </c>
      <c r="H565" s="16">
        <f t="shared" si="8"/>
        <v>0</v>
      </c>
      <c r="I565" s="16">
        <v>0</v>
      </c>
      <c r="J565" s="17" t="s">
        <v>38</v>
      </c>
      <c r="K565" s="17" t="s">
        <v>25</v>
      </c>
      <c r="L565" s="17" t="s">
        <v>109</v>
      </c>
      <c r="M565" s="17" t="s">
        <v>85</v>
      </c>
      <c r="N565" s="17" t="s">
        <v>28</v>
      </c>
      <c r="O565" s="17" t="s">
        <v>50</v>
      </c>
      <c r="P565" s="17" t="s">
        <v>54</v>
      </c>
      <c r="Q565" s="17" t="s">
        <v>44</v>
      </c>
      <c r="R565" s="17">
        <v>93874</v>
      </c>
      <c r="S565" s="17" t="s">
        <v>662</v>
      </c>
      <c r="T565" s="17" t="s">
        <v>33</v>
      </c>
      <c r="U565" s="16">
        <f>datos_chargeback_2001_1!$V565/100</f>
        <v>0</v>
      </c>
      <c r="V565" s="17">
        <v>0</v>
      </c>
      <c r="W565" s="16">
        <f>datos_chargeback_2001_1!$X565/100</f>
        <v>0</v>
      </c>
      <c r="X565" s="17">
        <v>0</v>
      </c>
      <c r="Y565" s="16">
        <f>datos_chargeback_2001_1!$Z565/100</f>
        <v>938.74</v>
      </c>
      <c r="Z565" s="17">
        <v>93874</v>
      </c>
      <c r="AA565" s="17" t="s">
        <v>1842</v>
      </c>
      <c r="AB565" s="17" t="s">
        <v>48</v>
      </c>
      <c r="AC565" s="18">
        <v>45090</v>
      </c>
      <c r="AD565" s="16">
        <f>datos_chargeback_2001_1!$AE565/100</f>
        <v>447.66</v>
      </c>
      <c r="AE565" s="17">
        <v>44766</v>
      </c>
      <c r="AF565" s="17" t="s">
        <v>43</v>
      </c>
    </row>
    <row r="566" spans="1:32" x14ac:dyDescent="0.3">
      <c r="A566" s="34" t="s">
        <v>1843</v>
      </c>
      <c r="B566" s="3">
        <v>45091</v>
      </c>
      <c r="C566" s="3" t="str">
        <f>TEXT(Tabla10[[#This Row],[Fecha de transacción]],"DDDD")</f>
        <v>miércoles</v>
      </c>
      <c r="D566" s="3">
        <v>45158</v>
      </c>
      <c r="E566" s="4">
        <f>datos_chargeback_2001_1!$D566-datos_chargeback_2001_1!$B566</f>
        <v>67</v>
      </c>
      <c r="F566" s="5">
        <f>datos_chargeback_2001_1!$G566/100</f>
        <v>822.65</v>
      </c>
      <c r="G566" s="6">
        <v>82265</v>
      </c>
      <c r="H566" s="5">
        <f t="shared" si="8"/>
        <v>0</v>
      </c>
      <c r="I566" s="5">
        <v>0</v>
      </c>
      <c r="J566" s="6" t="s">
        <v>24</v>
      </c>
      <c r="K566" s="6" t="s">
        <v>25</v>
      </c>
      <c r="L566" s="6" t="s">
        <v>109</v>
      </c>
      <c r="M566" s="6" t="s">
        <v>59</v>
      </c>
      <c r="N566" s="6" t="s">
        <v>42</v>
      </c>
      <c r="O566" s="6" t="s">
        <v>43</v>
      </c>
      <c r="P566" s="6" t="s">
        <v>30</v>
      </c>
      <c r="Q566" s="6" t="s">
        <v>55</v>
      </c>
      <c r="R566" s="6">
        <v>82265</v>
      </c>
      <c r="S566" s="6" t="s">
        <v>859</v>
      </c>
      <c r="T566" s="6" t="s">
        <v>61</v>
      </c>
      <c r="U566" s="5">
        <f>datos_chargeback_2001_1!$V566/100</f>
        <v>0</v>
      </c>
      <c r="V566" s="6">
        <v>0</v>
      </c>
      <c r="W566" s="5">
        <f>datos_chargeback_2001_1!$X566/100</f>
        <v>822.65</v>
      </c>
      <c r="X566" s="6">
        <v>82265</v>
      </c>
      <c r="Y566" s="5">
        <f>datos_chargeback_2001_1!$Z566/100</f>
        <v>0</v>
      </c>
      <c r="Z566" s="6">
        <v>0</v>
      </c>
      <c r="AA566" s="6" t="s">
        <v>1844</v>
      </c>
      <c r="AB566" s="6" t="s">
        <v>35</v>
      </c>
      <c r="AC566" s="7" t="s">
        <v>35</v>
      </c>
      <c r="AD566" s="5">
        <f>datos_chargeback_2001_1!$AE566/100</f>
        <v>0</v>
      </c>
      <c r="AE566" s="6">
        <v>0</v>
      </c>
      <c r="AF566" s="6" t="s">
        <v>50</v>
      </c>
    </row>
    <row r="567" spans="1:32" x14ac:dyDescent="0.3">
      <c r="A567" s="36" t="s">
        <v>1845</v>
      </c>
      <c r="B567" s="14">
        <v>45092</v>
      </c>
      <c r="C567" s="14" t="str">
        <f>TEXT(Tabla10[[#This Row],[Fecha de transacción]],"DDDD")</f>
        <v>jueves</v>
      </c>
      <c r="D567" s="14">
        <v>45153</v>
      </c>
      <c r="E567" s="15">
        <f>datos_chargeback_2001_1!$D567-datos_chargeback_2001_1!$B567</f>
        <v>61</v>
      </c>
      <c r="F567" s="16">
        <f>datos_chargeback_2001_1!$G567/100</f>
        <v>966.66</v>
      </c>
      <c r="G567" s="17">
        <v>96666</v>
      </c>
      <c r="H567" s="16">
        <f t="shared" si="8"/>
        <v>0</v>
      </c>
      <c r="I567" s="16">
        <v>0</v>
      </c>
      <c r="J567" s="17" t="s">
        <v>24</v>
      </c>
      <c r="K567" s="17" t="s">
        <v>25</v>
      </c>
      <c r="L567" s="17" t="s">
        <v>40</v>
      </c>
      <c r="M567" s="17" t="s">
        <v>85</v>
      </c>
      <c r="N567" s="17" t="s">
        <v>42</v>
      </c>
      <c r="O567" s="17" t="s">
        <v>70</v>
      </c>
      <c r="P567" s="17" t="s">
        <v>54</v>
      </c>
      <c r="Q567" s="17" t="s">
        <v>44</v>
      </c>
      <c r="R567" s="17">
        <v>96666</v>
      </c>
      <c r="S567" s="17" t="s">
        <v>1846</v>
      </c>
      <c r="T567" s="17" t="s">
        <v>116</v>
      </c>
      <c r="U567" s="16">
        <f>datos_chargeback_2001_1!$V567/100</f>
        <v>966.66</v>
      </c>
      <c r="V567" s="17">
        <v>96666</v>
      </c>
      <c r="W567" s="16">
        <f>datos_chargeback_2001_1!$X567/100</f>
        <v>0</v>
      </c>
      <c r="X567" s="17">
        <v>0</v>
      </c>
      <c r="Y567" s="16">
        <f>datos_chargeback_2001_1!$Z567/100</f>
        <v>0</v>
      </c>
      <c r="Z567" s="17">
        <v>0</v>
      </c>
      <c r="AA567" s="17" t="s">
        <v>1847</v>
      </c>
      <c r="AB567" s="17" t="s">
        <v>35</v>
      </c>
      <c r="AC567" s="20" t="s">
        <v>35</v>
      </c>
      <c r="AD567" s="16">
        <f>datos_chargeback_2001_1!$AE567/100</f>
        <v>0</v>
      </c>
      <c r="AE567" s="17">
        <v>0</v>
      </c>
      <c r="AF567" s="17" t="s">
        <v>43</v>
      </c>
    </row>
    <row r="568" spans="1:32" x14ac:dyDescent="0.3">
      <c r="A568" s="34" t="s">
        <v>1848</v>
      </c>
      <c r="B568" s="3">
        <v>45093</v>
      </c>
      <c r="C568" s="3" t="str">
        <f>TEXT(Tabla10[[#This Row],[Fecha de transacción]],"DDDD")</f>
        <v>viernes</v>
      </c>
      <c r="D568" s="3">
        <v>45177</v>
      </c>
      <c r="E568" s="4">
        <f>datos_chargeback_2001_1!$D568-datos_chargeback_2001_1!$B568</f>
        <v>84</v>
      </c>
      <c r="F568" s="5">
        <f>datos_chargeback_2001_1!$G568/100</f>
        <v>152.06</v>
      </c>
      <c r="G568" s="6">
        <v>15206</v>
      </c>
      <c r="H568" s="5">
        <f t="shared" si="8"/>
        <v>0</v>
      </c>
      <c r="I568" s="5">
        <v>0</v>
      </c>
      <c r="J568" s="6" t="s">
        <v>24</v>
      </c>
      <c r="K568" s="6" t="s">
        <v>25</v>
      </c>
      <c r="L568" s="6" t="s">
        <v>26</v>
      </c>
      <c r="M568" s="6" t="s">
        <v>85</v>
      </c>
      <c r="N568" s="6" t="s">
        <v>28</v>
      </c>
      <c r="O568" s="6" t="s">
        <v>70</v>
      </c>
      <c r="P568" s="6" t="s">
        <v>54</v>
      </c>
      <c r="Q568" s="6" t="s">
        <v>31</v>
      </c>
      <c r="R568" s="6">
        <v>15206</v>
      </c>
      <c r="S568" s="6" t="s">
        <v>1849</v>
      </c>
      <c r="T568" s="6" t="s">
        <v>33</v>
      </c>
      <c r="U568" s="5">
        <f>datos_chargeback_2001_1!$V568/100</f>
        <v>0</v>
      </c>
      <c r="V568" s="6">
        <v>0</v>
      </c>
      <c r="W568" s="5">
        <f>datos_chargeback_2001_1!$X568/100</f>
        <v>0</v>
      </c>
      <c r="X568" s="6">
        <v>0</v>
      </c>
      <c r="Y568" s="5">
        <f>datos_chargeback_2001_1!$Z568/100</f>
        <v>152.06</v>
      </c>
      <c r="Z568" s="6">
        <v>15206</v>
      </c>
      <c r="AA568" s="6" t="s">
        <v>1850</v>
      </c>
      <c r="AB568" s="6" t="s">
        <v>48</v>
      </c>
      <c r="AC568" s="8">
        <v>45093</v>
      </c>
      <c r="AD568" s="5">
        <f>datos_chargeback_2001_1!$AE568/100</f>
        <v>427.06</v>
      </c>
      <c r="AE568" s="6">
        <v>42706</v>
      </c>
      <c r="AF568" s="6" t="s">
        <v>29</v>
      </c>
    </row>
    <row r="569" spans="1:32" x14ac:dyDescent="0.3">
      <c r="A569" s="36" t="s">
        <v>1851</v>
      </c>
      <c r="B569" s="14">
        <v>45094</v>
      </c>
      <c r="C569" s="14" t="str">
        <f>TEXT(Tabla10[[#This Row],[Fecha de transacción]],"DDDD")</f>
        <v>sábado</v>
      </c>
      <c r="D569" s="14">
        <v>45173</v>
      </c>
      <c r="E569" s="15">
        <f>datos_chargeback_2001_1!$D569-datos_chargeback_2001_1!$B569</f>
        <v>79</v>
      </c>
      <c r="F569" s="16">
        <f>datos_chargeback_2001_1!$G569/100</f>
        <v>527.66999999999996</v>
      </c>
      <c r="G569" s="17">
        <v>52767</v>
      </c>
      <c r="H569" s="16">
        <f t="shared" si="8"/>
        <v>0</v>
      </c>
      <c r="I569" s="16">
        <v>0</v>
      </c>
      <c r="J569" s="17" t="s">
        <v>24</v>
      </c>
      <c r="K569" s="17" t="s">
        <v>25</v>
      </c>
      <c r="L569" s="17" t="s">
        <v>119</v>
      </c>
      <c r="M569" s="17" t="s">
        <v>52</v>
      </c>
      <c r="N569" s="17" t="s">
        <v>28</v>
      </c>
      <c r="O569" s="17" t="s">
        <v>53</v>
      </c>
      <c r="P569" s="17" t="s">
        <v>30</v>
      </c>
      <c r="Q569" s="17" t="s">
        <v>55</v>
      </c>
      <c r="R569" s="17">
        <v>52767</v>
      </c>
      <c r="S569" s="17" t="s">
        <v>1852</v>
      </c>
      <c r="T569" s="17" t="s">
        <v>33</v>
      </c>
      <c r="U569" s="16">
        <f>datos_chargeback_2001_1!$V569/100</f>
        <v>0</v>
      </c>
      <c r="V569" s="17">
        <v>0</v>
      </c>
      <c r="W569" s="16">
        <f>datos_chargeback_2001_1!$X569/100</f>
        <v>0</v>
      </c>
      <c r="X569" s="17">
        <v>0</v>
      </c>
      <c r="Y569" s="16">
        <f>datos_chargeback_2001_1!$Z569/100</f>
        <v>527.66999999999996</v>
      </c>
      <c r="Z569" s="17">
        <v>52767</v>
      </c>
      <c r="AA569" s="17" t="s">
        <v>1853</v>
      </c>
      <c r="AB569" s="17" t="s">
        <v>35</v>
      </c>
      <c r="AC569" s="20" t="s">
        <v>35</v>
      </c>
      <c r="AD569" s="16">
        <f>datos_chargeback_2001_1!$AE569/100</f>
        <v>0</v>
      </c>
      <c r="AE569" s="17">
        <v>0</v>
      </c>
      <c r="AF569" s="17" t="s">
        <v>36</v>
      </c>
    </row>
    <row r="570" spans="1:32" x14ac:dyDescent="0.3">
      <c r="A570" s="34" t="s">
        <v>1854</v>
      </c>
      <c r="B570" s="3">
        <v>45095</v>
      </c>
      <c r="C570" s="3" t="str">
        <f>TEXT(Tabla10[[#This Row],[Fecha de transacción]],"DDDD")</f>
        <v>domingo</v>
      </c>
      <c r="D570" s="3">
        <v>45165</v>
      </c>
      <c r="E570" s="4">
        <f>datos_chargeback_2001_1!$D570-datos_chargeback_2001_1!$B570</f>
        <v>70</v>
      </c>
      <c r="F570" s="5">
        <f>datos_chargeback_2001_1!$G570/100</f>
        <v>219.44</v>
      </c>
      <c r="G570" s="6">
        <v>21944</v>
      </c>
      <c r="H570" s="5">
        <f t="shared" si="8"/>
        <v>0</v>
      </c>
      <c r="I570" s="5">
        <v>1.04</v>
      </c>
      <c r="J570" s="6" t="s">
        <v>38</v>
      </c>
      <c r="K570" s="6" t="s">
        <v>25</v>
      </c>
      <c r="L570" s="6" t="s">
        <v>74</v>
      </c>
      <c r="M570" s="6" t="s">
        <v>93</v>
      </c>
      <c r="N570" s="6" t="s">
        <v>42</v>
      </c>
      <c r="O570" s="6" t="s">
        <v>114</v>
      </c>
      <c r="P570" s="6" t="s">
        <v>54</v>
      </c>
      <c r="Q570" s="6" t="s">
        <v>75</v>
      </c>
      <c r="R570" s="6">
        <v>21944</v>
      </c>
      <c r="S570" s="6" t="s">
        <v>1855</v>
      </c>
      <c r="T570" s="6" t="s">
        <v>61</v>
      </c>
      <c r="U570" s="5">
        <f>datos_chargeback_2001_1!$V570/100</f>
        <v>0</v>
      </c>
      <c r="V570" s="6">
        <v>0</v>
      </c>
      <c r="W570" s="5">
        <f>datos_chargeback_2001_1!$X570/100</f>
        <v>219.44</v>
      </c>
      <c r="X570" s="6">
        <v>21944</v>
      </c>
      <c r="Y570" s="5">
        <f>datos_chargeback_2001_1!$Z570/100</f>
        <v>0</v>
      </c>
      <c r="Z570" s="6">
        <v>0</v>
      </c>
      <c r="AA570" s="6" t="s">
        <v>1856</v>
      </c>
      <c r="AB570" s="6" t="s">
        <v>35</v>
      </c>
      <c r="AC570" s="7" t="s">
        <v>35</v>
      </c>
      <c r="AD570" s="5">
        <f>datos_chargeback_2001_1!$AE570/100</f>
        <v>0</v>
      </c>
      <c r="AE570" s="6">
        <v>0</v>
      </c>
      <c r="AF570" s="6" t="s">
        <v>53</v>
      </c>
    </row>
    <row r="571" spans="1:32" x14ac:dyDescent="0.3">
      <c r="A571" s="36" t="s">
        <v>1857</v>
      </c>
      <c r="B571" s="14">
        <v>45096</v>
      </c>
      <c r="C571" s="14" t="str">
        <f>TEXT(Tabla10[[#This Row],[Fecha de transacción]],"DDDD")</f>
        <v>lunes</v>
      </c>
      <c r="D571" s="14">
        <v>45172</v>
      </c>
      <c r="E571" s="15">
        <f>datos_chargeback_2001_1!$D571-datos_chargeback_2001_1!$B571</f>
        <v>76</v>
      </c>
      <c r="F571" s="16">
        <f>datos_chargeback_2001_1!$G571/100</f>
        <v>889.07</v>
      </c>
      <c r="G571" s="17">
        <v>88907</v>
      </c>
      <c r="H571" s="16">
        <f t="shared" si="8"/>
        <v>0</v>
      </c>
      <c r="I571" s="16">
        <v>0.13</v>
      </c>
      <c r="J571" s="17" t="s">
        <v>38</v>
      </c>
      <c r="K571" s="17" t="s">
        <v>25</v>
      </c>
      <c r="L571" s="17" t="s">
        <v>40</v>
      </c>
      <c r="M571" s="17" t="s">
        <v>93</v>
      </c>
      <c r="N571" s="17" t="s">
        <v>42</v>
      </c>
      <c r="O571" s="17" t="s">
        <v>50</v>
      </c>
      <c r="P571" s="17" t="s">
        <v>30</v>
      </c>
      <c r="Q571" s="17" t="s">
        <v>75</v>
      </c>
      <c r="R571" s="17">
        <v>88907</v>
      </c>
      <c r="S571" s="17" t="s">
        <v>1858</v>
      </c>
      <c r="T571" s="17" t="s">
        <v>46</v>
      </c>
      <c r="U571" s="16">
        <f>datos_chargeback_2001_1!$V571/100</f>
        <v>889.07</v>
      </c>
      <c r="V571" s="17">
        <v>88907</v>
      </c>
      <c r="W571" s="16">
        <f>datos_chargeback_2001_1!$X571/100</f>
        <v>0</v>
      </c>
      <c r="X571" s="17">
        <v>0</v>
      </c>
      <c r="Y571" s="16">
        <f>datos_chargeback_2001_1!$Z571/100</f>
        <v>0</v>
      </c>
      <c r="Z571" s="17">
        <v>0</v>
      </c>
      <c r="AA571" s="17" t="s">
        <v>1859</v>
      </c>
      <c r="AB571" s="17" t="s">
        <v>48</v>
      </c>
      <c r="AC571" s="18">
        <v>45096</v>
      </c>
      <c r="AD571" s="16">
        <f>datos_chargeback_2001_1!$AE571/100</f>
        <v>268.81</v>
      </c>
      <c r="AE571" s="17">
        <v>26881</v>
      </c>
      <c r="AF571" s="17" t="s">
        <v>53</v>
      </c>
    </row>
    <row r="572" spans="1:32" x14ac:dyDescent="0.3">
      <c r="A572" s="34" t="s">
        <v>1860</v>
      </c>
      <c r="B572" s="3">
        <v>45097</v>
      </c>
      <c r="C572" s="3" t="str">
        <f>TEXT(Tabla10[[#This Row],[Fecha de transacción]],"DDDD")</f>
        <v>martes</v>
      </c>
      <c r="D572" s="3">
        <v>45167</v>
      </c>
      <c r="E572" s="4">
        <f>datos_chargeback_2001_1!$D572-datos_chargeback_2001_1!$B572</f>
        <v>70</v>
      </c>
      <c r="F572" s="5">
        <f>datos_chargeback_2001_1!$G572/100</f>
        <v>315.83</v>
      </c>
      <c r="G572" s="6">
        <v>31583</v>
      </c>
      <c r="H572" s="5">
        <f t="shared" si="8"/>
        <v>0</v>
      </c>
      <c r="I572" s="5">
        <v>1.1200000000000001</v>
      </c>
      <c r="J572" s="6" t="s">
        <v>24</v>
      </c>
      <c r="K572" s="6" t="s">
        <v>25</v>
      </c>
      <c r="L572" s="6" t="s">
        <v>109</v>
      </c>
      <c r="M572" s="6" t="s">
        <v>59</v>
      </c>
      <c r="N572" s="6" t="s">
        <v>42</v>
      </c>
      <c r="O572" s="6" t="s">
        <v>114</v>
      </c>
      <c r="P572" s="6" t="s">
        <v>54</v>
      </c>
      <c r="Q572" s="6" t="s">
        <v>66</v>
      </c>
      <c r="R572" s="6">
        <v>31583</v>
      </c>
      <c r="S572" s="6" t="s">
        <v>1861</v>
      </c>
      <c r="T572" s="6" t="s">
        <v>46</v>
      </c>
      <c r="U572" s="5">
        <f>datos_chargeback_2001_1!$V572/100</f>
        <v>315.83</v>
      </c>
      <c r="V572" s="6">
        <v>31583</v>
      </c>
      <c r="W572" s="5">
        <f>datos_chargeback_2001_1!$X572/100</f>
        <v>0</v>
      </c>
      <c r="X572" s="6">
        <v>0</v>
      </c>
      <c r="Y572" s="5">
        <f>datos_chargeback_2001_1!$Z572/100</f>
        <v>0</v>
      </c>
      <c r="Z572" s="6">
        <v>0</v>
      </c>
      <c r="AA572" s="6" t="s">
        <v>1862</v>
      </c>
      <c r="AB572" s="6" t="s">
        <v>48</v>
      </c>
      <c r="AC572" s="8">
        <v>45097</v>
      </c>
      <c r="AD572" s="5">
        <f>datos_chargeback_2001_1!$AE572/100</f>
        <v>5.78</v>
      </c>
      <c r="AE572" s="6">
        <v>578</v>
      </c>
      <c r="AF572" s="6" t="s">
        <v>64</v>
      </c>
    </row>
    <row r="573" spans="1:32" x14ac:dyDescent="0.3">
      <c r="A573" s="36" t="s">
        <v>1863</v>
      </c>
      <c r="B573" s="14">
        <v>45098</v>
      </c>
      <c r="C573" s="14" t="str">
        <f>TEXT(Tabla10[[#This Row],[Fecha de transacción]],"DDDD")</f>
        <v>miércoles</v>
      </c>
      <c r="D573" s="14">
        <v>45177</v>
      </c>
      <c r="E573" s="15">
        <f>datos_chargeback_2001_1!$D573-datos_chargeback_2001_1!$B573</f>
        <v>79</v>
      </c>
      <c r="F573" s="16">
        <f>datos_chargeback_2001_1!$G573/100</f>
        <v>36.85</v>
      </c>
      <c r="G573" s="17">
        <v>3685</v>
      </c>
      <c r="H573" s="16">
        <f t="shared" si="8"/>
        <v>0</v>
      </c>
      <c r="I573" s="16">
        <v>1.26</v>
      </c>
      <c r="J573" s="17" t="s">
        <v>24</v>
      </c>
      <c r="K573" s="17" t="s">
        <v>25</v>
      </c>
      <c r="L573" s="17" t="s">
        <v>26</v>
      </c>
      <c r="M573" s="17" t="s">
        <v>52</v>
      </c>
      <c r="N573" s="17" t="s">
        <v>42</v>
      </c>
      <c r="O573" s="17" t="s">
        <v>43</v>
      </c>
      <c r="P573" s="17" t="s">
        <v>30</v>
      </c>
      <c r="Q573" s="17" t="s">
        <v>66</v>
      </c>
      <c r="R573" s="17">
        <v>3685</v>
      </c>
      <c r="S573" s="17" t="s">
        <v>1864</v>
      </c>
      <c r="T573" s="17" t="s">
        <v>116</v>
      </c>
      <c r="U573" s="16">
        <f>datos_chargeback_2001_1!$V573/100</f>
        <v>36.85</v>
      </c>
      <c r="V573" s="17">
        <v>3685</v>
      </c>
      <c r="W573" s="16">
        <f>datos_chargeback_2001_1!$X573/100</f>
        <v>0</v>
      </c>
      <c r="X573" s="17">
        <v>0</v>
      </c>
      <c r="Y573" s="16">
        <f>datos_chargeback_2001_1!$Z573/100</f>
        <v>0</v>
      </c>
      <c r="Z573" s="17">
        <v>0</v>
      </c>
      <c r="AA573" s="17" t="s">
        <v>1865</v>
      </c>
      <c r="AB573" s="17" t="s">
        <v>35</v>
      </c>
      <c r="AC573" s="20" t="s">
        <v>35</v>
      </c>
      <c r="AD573" s="16">
        <f>datos_chargeback_2001_1!$AE573/100</f>
        <v>0</v>
      </c>
      <c r="AE573" s="17">
        <v>0</v>
      </c>
      <c r="AF573" s="17" t="s">
        <v>36</v>
      </c>
    </row>
    <row r="574" spans="1:32" x14ac:dyDescent="0.3">
      <c r="A574" s="34" t="s">
        <v>1866</v>
      </c>
      <c r="B574" s="3">
        <v>45099</v>
      </c>
      <c r="C574" s="3" t="str">
        <f>TEXT(Tabla10[[#This Row],[Fecha de transacción]],"DDDD")</f>
        <v>jueves</v>
      </c>
      <c r="D574" s="3">
        <v>45166</v>
      </c>
      <c r="E574" s="4">
        <f>datos_chargeback_2001_1!$D574-datos_chargeback_2001_1!$B574</f>
        <v>67</v>
      </c>
      <c r="F574" s="5">
        <f>datos_chargeback_2001_1!$G574/100</f>
        <v>713.52</v>
      </c>
      <c r="G574" s="6">
        <v>71352</v>
      </c>
      <c r="H574" s="5">
        <f t="shared" si="8"/>
        <v>0</v>
      </c>
      <c r="I574" s="5">
        <v>0</v>
      </c>
      <c r="J574" s="6" t="s">
        <v>38</v>
      </c>
      <c r="K574" s="6" t="s">
        <v>25</v>
      </c>
      <c r="L574" s="6" t="s">
        <v>40</v>
      </c>
      <c r="M574" s="6" t="s">
        <v>41</v>
      </c>
      <c r="N574" s="6" t="s">
        <v>42</v>
      </c>
      <c r="O574" s="6" t="s">
        <v>50</v>
      </c>
      <c r="P574" s="6" t="s">
        <v>54</v>
      </c>
      <c r="Q574" s="6" t="s">
        <v>75</v>
      </c>
      <c r="R574" s="6">
        <v>71352</v>
      </c>
      <c r="S574" s="6" t="s">
        <v>987</v>
      </c>
      <c r="T574" s="6" t="s">
        <v>61</v>
      </c>
      <c r="U574" s="5">
        <f>datos_chargeback_2001_1!$V574/100</f>
        <v>0</v>
      </c>
      <c r="V574" s="6">
        <v>0</v>
      </c>
      <c r="W574" s="5">
        <f>datos_chargeback_2001_1!$X574/100</f>
        <v>713.52</v>
      </c>
      <c r="X574" s="6">
        <v>71352</v>
      </c>
      <c r="Y574" s="5">
        <f>datos_chargeback_2001_1!$Z574/100</f>
        <v>0</v>
      </c>
      <c r="Z574" s="6">
        <v>0</v>
      </c>
      <c r="AA574" s="6" t="s">
        <v>1867</v>
      </c>
      <c r="AB574" s="6" t="s">
        <v>35</v>
      </c>
      <c r="AC574" s="7" t="s">
        <v>35</v>
      </c>
      <c r="AD574" s="5">
        <f>datos_chargeback_2001_1!$AE574/100</f>
        <v>0</v>
      </c>
      <c r="AE574" s="6">
        <v>0</v>
      </c>
      <c r="AF574" s="6" t="s">
        <v>50</v>
      </c>
    </row>
    <row r="575" spans="1:32" x14ac:dyDescent="0.3">
      <c r="A575" s="36" t="s">
        <v>1868</v>
      </c>
      <c r="B575" s="14">
        <v>45100</v>
      </c>
      <c r="C575" s="14" t="str">
        <f>TEXT(Tabla10[[#This Row],[Fecha de transacción]],"DDDD")</f>
        <v>viernes</v>
      </c>
      <c r="D575" s="14">
        <v>45165</v>
      </c>
      <c r="E575" s="15">
        <f>datos_chargeback_2001_1!$D575-datos_chargeback_2001_1!$B575</f>
        <v>65</v>
      </c>
      <c r="F575" s="16">
        <f>datos_chargeback_2001_1!$G575/100</f>
        <v>293.26</v>
      </c>
      <c r="G575" s="17">
        <v>29326</v>
      </c>
      <c r="H575" s="16">
        <f t="shared" si="8"/>
        <v>0</v>
      </c>
      <c r="I575" s="16">
        <v>0.85</v>
      </c>
      <c r="J575" s="17" t="s">
        <v>24</v>
      </c>
      <c r="K575" s="17" t="s">
        <v>25</v>
      </c>
      <c r="L575" s="17" t="s">
        <v>80</v>
      </c>
      <c r="M575" s="17" t="s">
        <v>27</v>
      </c>
      <c r="N575" s="17" t="s">
        <v>42</v>
      </c>
      <c r="O575" s="17" t="s">
        <v>70</v>
      </c>
      <c r="P575" s="17" t="s">
        <v>54</v>
      </c>
      <c r="Q575" s="17" t="s">
        <v>66</v>
      </c>
      <c r="R575" s="17">
        <v>29326</v>
      </c>
      <c r="S575" s="17" t="s">
        <v>910</v>
      </c>
      <c r="T575" s="17" t="s">
        <v>116</v>
      </c>
      <c r="U575" s="16">
        <f>datos_chargeback_2001_1!$V575/100</f>
        <v>293.26</v>
      </c>
      <c r="V575" s="17">
        <v>29326</v>
      </c>
      <c r="W575" s="16">
        <f>datos_chargeback_2001_1!$X575/100</f>
        <v>0</v>
      </c>
      <c r="X575" s="17">
        <v>0</v>
      </c>
      <c r="Y575" s="16">
        <f>datos_chargeback_2001_1!$Z575/100</f>
        <v>0</v>
      </c>
      <c r="Z575" s="17">
        <v>0</v>
      </c>
      <c r="AA575" s="17" t="s">
        <v>1869</v>
      </c>
      <c r="AB575" s="17" t="s">
        <v>48</v>
      </c>
      <c r="AC575" s="18">
        <v>45100</v>
      </c>
      <c r="AD575" s="16">
        <f>datos_chargeback_2001_1!$AE575/100</f>
        <v>276.85000000000002</v>
      </c>
      <c r="AE575" s="17">
        <v>27685</v>
      </c>
      <c r="AF575" s="17" t="s">
        <v>43</v>
      </c>
    </row>
    <row r="576" spans="1:32" x14ac:dyDescent="0.3">
      <c r="A576" s="35" t="s">
        <v>1871</v>
      </c>
      <c r="B576" s="9">
        <v>45101</v>
      </c>
      <c r="C576" s="9" t="str">
        <f>TEXT(Tabla10[[#This Row],[Fecha de transacción]],"DDDD")</f>
        <v>sábado</v>
      </c>
      <c r="D576" s="9">
        <v>45182</v>
      </c>
      <c r="E576" s="10">
        <f>datos_chargeback_2001_1!$D576-datos_chargeback_2001_1!$B576</f>
        <v>81</v>
      </c>
      <c r="F576" s="11">
        <f>datos_chargeback_2001_1!$G576/100</f>
        <v>344.57</v>
      </c>
      <c r="G576" s="12">
        <v>34457</v>
      </c>
      <c r="H576" s="11">
        <f t="shared" si="8"/>
        <v>0</v>
      </c>
      <c r="I576" s="11">
        <v>0</v>
      </c>
      <c r="J576" s="12" t="s">
        <v>24</v>
      </c>
      <c r="K576" s="12" t="s">
        <v>25</v>
      </c>
      <c r="L576" s="12" t="s">
        <v>26</v>
      </c>
      <c r="M576" s="12" t="s">
        <v>41</v>
      </c>
      <c r="N576" s="12" t="s">
        <v>42</v>
      </c>
      <c r="O576" s="12" t="s">
        <v>36</v>
      </c>
      <c r="P576" s="12" t="s">
        <v>54</v>
      </c>
      <c r="Q576" s="12" t="s">
        <v>66</v>
      </c>
      <c r="R576" s="12">
        <v>34457</v>
      </c>
      <c r="S576" s="12" t="s">
        <v>795</v>
      </c>
      <c r="T576" s="12" t="s">
        <v>61</v>
      </c>
      <c r="U576" s="11">
        <f>datos_chargeback_2001_1!$V576/100</f>
        <v>0</v>
      </c>
      <c r="V576" s="12">
        <v>0</v>
      </c>
      <c r="W576" s="11">
        <f>datos_chargeback_2001_1!$X576/100</f>
        <v>344.57</v>
      </c>
      <c r="X576" s="12">
        <v>34457</v>
      </c>
      <c r="Y576" s="11">
        <f>datos_chargeback_2001_1!$Z576/100</f>
        <v>0</v>
      </c>
      <c r="Z576" s="12">
        <v>0</v>
      </c>
      <c r="AA576" s="12" t="s">
        <v>1872</v>
      </c>
      <c r="AB576" s="12" t="s">
        <v>35</v>
      </c>
      <c r="AC576" s="13" t="s">
        <v>35</v>
      </c>
      <c r="AD576" s="11">
        <f>datos_chargeback_2001_1!$AE576/100</f>
        <v>0</v>
      </c>
      <c r="AE576" s="12">
        <v>0</v>
      </c>
      <c r="AF576" s="12" t="s">
        <v>53</v>
      </c>
    </row>
    <row r="577" spans="1:32" x14ac:dyDescent="0.3">
      <c r="A577" s="34" t="s">
        <v>1873</v>
      </c>
      <c r="B577" s="3">
        <v>45102</v>
      </c>
      <c r="C577" s="3" t="str">
        <f>TEXT(Tabla10[[#This Row],[Fecha de transacción]],"DDDD")</f>
        <v>domingo</v>
      </c>
      <c r="D577" s="3">
        <v>45174</v>
      </c>
      <c r="E577" s="4">
        <f>datos_chargeback_2001_1!$D577-datos_chargeback_2001_1!$B577</f>
        <v>72</v>
      </c>
      <c r="F577" s="5">
        <f>datos_chargeback_2001_1!$G577/100</f>
        <v>657.29</v>
      </c>
      <c r="G577" s="6">
        <v>65729</v>
      </c>
      <c r="H577" s="5">
        <f t="shared" si="8"/>
        <v>0</v>
      </c>
      <c r="I577" s="5">
        <v>0</v>
      </c>
      <c r="J577" s="6" t="s">
        <v>38</v>
      </c>
      <c r="K577" s="6" t="s">
        <v>25</v>
      </c>
      <c r="L577" s="6" t="s">
        <v>80</v>
      </c>
      <c r="M577" s="6" t="s">
        <v>93</v>
      </c>
      <c r="N577" s="6" t="s">
        <v>42</v>
      </c>
      <c r="O577" s="6" t="s">
        <v>50</v>
      </c>
      <c r="P577" s="6" t="s">
        <v>30</v>
      </c>
      <c r="Q577" s="6" t="s">
        <v>31</v>
      </c>
      <c r="R577" s="6">
        <v>65729</v>
      </c>
      <c r="S577" s="6" t="s">
        <v>716</v>
      </c>
      <c r="T577" s="6" t="s">
        <v>61</v>
      </c>
      <c r="U577" s="5">
        <f>datos_chargeback_2001_1!$V577/100</f>
        <v>0</v>
      </c>
      <c r="V577" s="6">
        <v>0</v>
      </c>
      <c r="W577" s="5">
        <f>datos_chargeback_2001_1!$X577/100</f>
        <v>657.29</v>
      </c>
      <c r="X577" s="6">
        <v>65729</v>
      </c>
      <c r="Y577" s="5">
        <f>datos_chargeback_2001_1!$Z577/100</f>
        <v>0</v>
      </c>
      <c r="Z577" s="6">
        <v>0</v>
      </c>
      <c r="AA577" s="6" t="s">
        <v>1874</v>
      </c>
      <c r="AB577" s="6" t="s">
        <v>35</v>
      </c>
      <c r="AC577" s="7" t="s">
        <v>35</v>
      </c>
      <c r="AD577" s="5">
        <f>datos_chargeback_2001_1!$AE577/100</f>
        <v>0</v>
      </c>
      <c r="AE577" s="6">
        <v>0</v>
      </c>
      <c r="AF577" s="6" t="s">
        <v>43</v>
      </c>
    </row>
    <row r="578" spans="1:32" x14ac:dyDescent="0.3">
      <c r="A578" s="35" t="s">
        <v>1875</v>
      </c>
      <c r="B578" s="9">
        <v>45103</v>
      </c>
      <c r="C578" s="9" t="str">
        <f>TEXT(Tabla10[[#This Row],[Fecha de transacción]],"DDDD")</f>
        <v>lunes</v>
      </c>
      <c r="D578" s="9">
        <v>45180</v>
      </c>
      <c r="E578" s="10">
        <f>datos_chargeback_2001_1!$D578-datos_chargeback_2001_1!$B578</f>
        <v>77</v>
      </c>
      <c r="F578" s="11">
        <f>datos_chargeback_2001_1!$G578/100</f>
        <v>680.12</v>
      </c>
      <c r="G578" s="12">
        <v>68012</v>
      </c>
      <c r="H578" s="11">
        <f t="shared" ref="H578:H641" si="9">IF(COUNTIF($A$2:$A$1373,A578)=1,0,IF(F578=_xlfn.AGGREGATE(14,6,$F$2:$F$1373/($A$2:$A$1373=A578),1),_xlfn.AGGREGATE(15,6,$F$2:$F$1373/($A$2:$A$1373=A578),1),""))</f>
        <v>0</v>
      </c>
      <c r="I578" s="11">
        <v>0</v>
      </c>
      <c r="J578" s="12" t="s">
        <v>24</v>
      </c>
      <c r="K578" s="12" t="s">
        <v>25</v>
      </c>
      <c r="L578" s="12" t="s">
        <v>74</v>
      </c>
      <c r="M578" s="12" t="s">
        <v>59</v>
      </c>
      <c r="N578" s="12" t="s">
        <v>42</v>
      </c>
      <c r="O578" s="12" t="s">
        <v>43</v>
      </c>
      <c r="P578" s="12" t="s">
        <v>54</v>
      </c>
      <c r="Q578" s="12" t="s">
        <v>31</v>
      </c>
      <c r="R578" s="12">
        <v>68012</v>
      </c>
      <c r="S578" s="12" t="s">
        <v>1876</v>
      </c>
      <c r="T578" s="12" t="s">
        <v>116</v>
      </c>
      <c r="U578" s="11">
        <f>datos_chargeback_2001_1!$V578/100</f>
        <v>680.12</v>
      </c>
      <c r="V578" s="12">
        <v>68012</v>
      </c>
      <c r="W578" s="11">
        <f>datos_chargeback_2001_1!$X578/100</f>
        <v>0</v>
      </c>
      <c r="X578" s="12">
        <v>0</v>
      </c>
      <c r="Y578" s="11">
        <f>datos_chargeback_2001_1!$Z578/100</f>
        <v>0</v>
      </c>
      <c r="Z578" s="12">
        <v>0</v>
      </c>
      <c r="AA578" s="12" t="s">
        <v>1877</v>
      </c>
      <c r="AB578" s="12" t="s">
        <v>35</v>
      </c>
      <c r="AC578" s="13" t="s">
        <v>35</v>
      </c>
      <c r="AD578" s="11">
        <f>datos_chargeback_2001_1!$AE578/100</f>
        <v>0</v>
      </c>
      <c r="AE578" s="12">
        <v>0</v>
      </c>
      <c r="AF578" s="12" t="s">
        <v>43</v>
      </c>
    </row>
    <row r="579" spans="1:32" x14ac:dyDescent="0.3">
      <c r="A579" s="36" t="s">
        <v>1878</v>
      </c>
      <c r="B579" s="14">
        <v>45104</v>
      </c>
      <c r="C579" s="14" t="str">
        <f>TEXT(Tabla10[[#This Row],[Fecha de transacción]],"DDDD")</f>
        <v>martes</v>
      </c>
      <c r="D579" s="14">
        <v>45183</v>
      </c>
      <c r="E579" s="15">
        <f>datos_chargeback_2001_1!$D579-datos_chargeback_2001_1!$B579</f>
        <v>79</v>
      </c>
      <c r="F579" s="16">
        <f>datos_chargeback_2001_1!$G579/100</f>
        <v>626.04</v>
      </c>
      <c r="G579" s="17">
        <v>62604</v>
      </c>
      <c r="H579" s="16">
        <f t="shared" si="9"/>
        <v>0</v>
      </c>
      <c r="I579" s="16">
        <v>1.19</v>
      </c>
      <c r="J579" s="17" t="s">
        <v>38</v>
      </c>
      <c r="K579" s="17" t="s">
        <v>25</v>
      </c>
      <c r="L579" s="17" t="s">
        <v>80</v>
      </c>
      <c r="M579" s="17" t="s">
        <v>85</v>
      </c>
      <c r="N579" s="17" t="s">
        <v>42</v>
      </c>
      <c r="O579" s="17" t="s">
        <v>50</v>
      </c>
      <c r="P579" s="17" t="s">
        <v>30</v>
      </c>
      <c r="Q579" s="17" t="s">
        <v>55</v>
      </c>
      <c r="R579" s="17">
        <v>62604</v>
      </c>
      <c r="S579" s="17" t="s">
        <v>1879</v>
      </c>
      <c r="T579" s="17" t="s">
        <v>61</v>
      </c>
      <c r="U579" s="16">
        <f>datos_chargeback_2001_1!$V579/100</f>
        <v>0</v>
      </c>
      <c r="V579" s="17">
        <v>0</v>
      </c>
      <c r="W579" s="16">
        <f>datos_chargeback_2001_1!$X579/100</f>
        <v>626.04</v>
      </c>
      <c r="X579" s="17">
        <v>62604</v>
      </c>
      <c r="Y579" s="16">
        <f>datos_chargeback_2001_1!$Z579/100</f>
        <v>0</v>
      </c>
      <c r="Z579" s="17">
        <v>0</v>
      </c>
      <c r="AA579" s="17" t="s">
        <v>1880</v>
      </c>
      <c r="AB579" s="17" t="s">
        <v>48</v>
      </c>
      <c r="AC579" s="18">
        <v>45104</v>
      </c>
      <c r="AD579" s="16">
        <f>datos_chargeback_2001_1!$AE579/100</f>
        <v>20.75</v>
      </c>
      <c r="AE579" s="17">
        <v>2075</v>
      </c>
      <c r="AF579" s="17" t="s">
        <v>29</v>
      </c>
    </row>
    <row r="580" spans="1:32" x14ac:dyDescent="0.3">
      <c r="A580" s="34" t="s">
        <v>1881</v>
      </c>
      <c r="B580" s="3">
        <v>45105</v>
      </c>
      <c r="C580" s="3" t="str">
        <f>TEXT(Tabla10[[#This Row],[Fecha de transacción]],"DDDD")</f>
        <v>miércoles</v>
      </c>
      <c r="D580" s="3">
        <v>45170</v>
      </c>
      <c r="E580" s="4">
        <f>datos_chargeback_2001_1!$D580-datos_chargeback_2001_1!$B580</f>
        <v>65</v>
      </c>
      <c r="F580" s="5">
        <f>datos_chargeback_2001_1!$G580/100</f>
        <v>761.56</v>
      </c>
      <c r="G580" s="6">
        <v>76156</v>
      </c>
      <c r="H580" s="5">
        <f t="shared" si="9"/>
        <v>0</v>
      </c>
      <c r="I580" s="5">
        <v>0.95</v>
      </c>
      <c r="J580" s="6" t="s">
        <v>24</v>
      </c>
      <c r="K580" s="6" t="s">
        <v>25</v>
      </c>
      <c r="L580" s="6" t="s">
        <v>109</v>
      </c>
      <c r="M580" s="6" t="s">
        <v>59</v>
      </c>
      <c r="N580" s="6" t="s">
        <v>42</v>
      </c>
      <c r="O580" s="6" t="s">
        <v>43</v>
      </c>
      <c r="P580" s="6" t="s">
        <v>30</v>
      </c>
      <c r="Q580" s="6" t="s">
        <v>66</v>
      </c>
      <c r="R580" s="6">
        <v>76156</v>
      </c>
      <c r="S580" s="6" t="s">
        <v>1882</v>
      </c>
      <c r="T580" s="6" t="s">
        <v>46</v>
      </c>
      <c r="U580" s="5">
        <f>datos_chargeback_2001_1!$V580/100</f>
        <v>761.56</v>
      </c>
      <c r="V580" s="6">
        <v>76156</v>
      </c>
      <c r="W580" s="5">
        <f>datos_chargeback_2001_1!$X580/100</f>
        <v>0</v>
      </c>
      <c r="X580" s="6">
        <v>0</v>
      </c>
      <c r="Y580" s="5">
        <f>datos_chargeback_2001_1!$Z580/100</f>
        <v>0</v>
      </c>
      <c r="Z580" s="6">
        <v>0</v>
      </c>
      <c r="AA580" s="6" t="s">
        <v>1883</v>
      </c>
      <c r="AB580" s="6" t="s">
        <v>35</v>
      </c>
      <c r="AC580" s="7" t="s">
        <v>35</v>
      </c>
      <c r="AD580" s="5">
        <f>datos_chargeback_2001_1!$AE580/100</f>
        <v>0</v>
      </c>
      <c r="AE580" s="6">
        <v>0</v>
      </c>
      <c r="AF580" s="6" t="s">
        <v>50</v>
      </c>
    </row>
    <row r="581" spans="1:32" x14ac:dyDescent="0.3">
      <c r="A581" s="34" t="s">
        <v>1884</v>
      </c>
      <c r="B581" s="3">
        <v>45106</v>
      </c>
      <c r="C581" s="3" t="str">
        <f>TEXT(Tabla10[[#This Row],[Fecha de transacción]],"DDDD")</f>
        <v>jueves</v>
      </c>
      <c r="D581" s="3">
        <v>45184</v>
      </c>
      <c r="E581" s="4">
        <f>datos_chargeback_2001_1!$D581-datos_chargeback_2001_1!$B581</f>
        <v>78</v>
      </c>
      <c r="F581" s="5">
        <f>datos_chargeback_2001_1!$G581/100</f>
        <v>615.03</v>
      </c>
      <c r="G581" s="6">
        <v>61503</v>
      </c>
      <c r="H581" s="5">
        <f t="shared" si="9"/>
        <v>0</v>
      </c>
      <c r="I581" s="5">
        <v>0</v>
      </c>
      <c r="J581" s="6" t="s">
        <v>24</v>
      </c>
      <c r="K581" s="6" t="s">
        <v>25</v>
      </c>
      <c r="L581" s="6" t="s">
        <v>26</v>
      </c>
      <c r="M581" s="6" t="s">
        <v>27</v>
      </c>
      <c r="N581" s="6" t="s">
        <v>42</v>
      </c>
      <c r="O581" s="6" t="s">
        <v>70</v>
      </c>
      <c r="P581" s="6" t="s">
        <v>30</v>
      </c>
      <c r="Q581" s="6" t="s">
        <v>44</v>
      </c>
      <c r="R581" s="6">
        <v>61503</v>
      </c>
      <c r="S581" s="6" t="s">
        <v>1885</v>
      </c>
      <c r="T581" s="6" t="s">
        <v>61</v>
      </c>
      <c r="U581" s="5">
        <f>datos_chargeback_2001_1!$V581/100</f>
        <v>0</v>
      </c>
      <c r="V581" s="6">
        <v>0</v>
      </c>
      <c r="W581" s="5">
        <f>datos_chargeback_2001_1!$X581/100</f>
        <v>615.03</v>
      </c>
      <c r="X581" s="6">
        <v>61503</v>
      </c>
      <c r="Y581" s="5">
        <f>datos_chargeback_2001_1!$Z581/100</f>
        <v>0</v>
      </c>
      <c r="Z581" s="6">
        <v>0</v>
      </c>
      <c r="AA581" s="6" t="s">
        <v>1886</v>
      </c>
      <c r="AB581" s="6" t="s">
        <v>48</v>
      </c>
      <c r="AC581" s="8">
        <v>45106</v>
      </c>
      <c r="AD581" s="5">
        <f>datos_chargeback_2001_1!$AE581/100</f>
        <v>277.79000000000002</v>
      </c>
      <c r="AE581" s="6">
        <v>27779</v>
      </c>
      <c r="AF581" s="6" t="s">
        <v>50</v>
      </c>
    </row>
    <row r="582" spans="1:32" x14ac:dyDescent="0.3">
      <c r="A582" s="35" t="s">
        <v>1887</v>
      </c>
      <c r="B582" s="9">
        <v>45107</v>
      </c>
      <c r="C582" s="9" t="str">
        <f>TEXT(Tabla10[[#This Row],[Fecha de transacción]],"DDDD")</f>
        <v>viernes</v>
      </c>
      <c r="D582" s="9">
        <v>45195</v>
      </c>
      <c r="E582" s="10">
        <f>datos_chargeback_2001_1!$D582-datos_chargeback_2001_1!$B582</f>
        <v>88</v>
      </c>
      <c r="F582" s="11">
        <f>datos_chargeback_2001_1!$G582/100</f>
        <v>742.19</v>
      </c>
      <c r="G582" s="12">
        <v>74219</v>
      </c>
      <c r="H582" s="11">
        <f t="shared" si="9"/>
        <v>0</v>
      </c>
      <c r="I582" s="11">
        <v>0</v>
      </c>
      <c r="J582" s="12" t="s">
        <v>24</v>
      </c>
      <c r="K582" s="12" t="s">
        <v>25</v>
      </c>
      <c r="L582" s="12" t="s">
        <v>26</v>
      </c>
      <c r="M582" s="12" t="s">
        <v>41</v>
      </c>
      <c r="N582" s="12" t="s">
        <v>42</v>
      </c>
      <c r="O582" s="12" t="s">
        <v>29</v>
      </c>
      <c r="P582" s="12" t="s">
        <v>54</v>
      </c>
      <c r="Q582" s="12" t="s">
        <v>31</v>
      </c>
      <c r="R582" s="12">
        <v>74219</v>
      </c>
      <c r="S582" s="12" t="s">
        <v>1888</v>
      </c>
      <c r="T582" s="12" t="s">
        <v>46</v>
      </c>
      <c r="U582" s="11">
        <f>datos_chargeback_2001_1!$V582/100</f>
        <v>742.19</v>
      </c>
      <c r="V582" s="12">
        <v>74219</v>
      </c>
      <c r="W582" s="11">
        <f>datos_chargeback_2001_1!$X582/100</f>
        <v>0</v>
      </c>
      <c r="X582" s="12">
        <v>0</v>
      </c>
      <c r="Y582" s="11">
        <f>datos_chargeback_2001_1!$Z582/100</f>
        <v>0</v>
      </c>
      <c r="Z582" s="12">
        <v>0</v>
      </c>
      <c r="AA582" s="12" t="s">
        <v>1889</v>
      </c>
      <c r="AB582" s="12" t="s">
        <v>48</v>
      </c>
      <c r="AC582" s="19">
        <v>45107</v>
      </c>
      <c r="AD582" s="11">
        <f>datos_chargeback_2001_1!$AE582/100</f>
        <v>282.14</v>
      </c>
      <c r="AE582" s="12">
        <v>28214</v>
      </c>
      <c r="AF582" s="12" t="s">
        <v>36</v>
      </c>
    </row>
    <row r="583" spans="1:32" x14ac:dyDescent="0.3">
      <c r="A583" s="36" t="s">
        <v>1890</v>
      </c>
      <c r="B583" s="14">
        <v>45108</v>
      </c>
      <c r="C583" s="14" t="str">
        <f>TEXT(Tabla10[[#This Row],[Fecha de transacción]],"DDDD")</f>
        <v>sábado</v>
      </c>
      <c r="D583" s="14">
        <v>45194</v>
      </c>
      <c r="E583" s="15">
        <f>datos_chargeback_2001_1!$D583-datos_chargeback_2001_1!$B583</f>
        <v>86</v>
      </c>
      <c r="F583" s="16">
        <f>datos_chargeback_2001_1!$G583/100</f>
        <v>454.38</v>
      </c>
      <c r="G583" s="17">
        <v>45438</v>
      </c>
      <c r="H583" s="16">
        <f t="shared" si="9"/>
        <v>0</v>
      </c>
      <c r="I583" s="16">
        <v>1.1200000000000001</v>
      </c>
      <c r="J583" s="17" t="s">
        <v>38</v>
      </c>
      <c r="K583" s="17" t="s">
        <v>25</v>
      </c>
      <c r="L583" s="17" t="s">
        <v>119</v>
      </c>
      <c r="M583" s="17" t="s">
        <v>52</v>
      </c>
      <c r="N583" s="17" t="s">
        <v>42</v>
      </c>
      <c r="O583" s="17" t="s">
        <v>43</v>
      </c>
      <c r="P583" s="17" t="s">
        <v>30</v>
      </c>
      <c r="Q583" s="17" t="s">
        <v>75</v>
      </c>
      <c r="R583" s="17">
        <v>45438</v>
      </c>
      <c r="S583" s="17" t="s">
        <v>1891</v>
      </c>
      <c r="T583" s="17" t="s">
        <v>61</v>
      </c>
      <c r="U583" s="16">
        <f>datos_chargeback_2001_1!$V583/100</f>
        <v>0</v>
      </c>
      <c r="V583" s="17">
        <v>0</v>
      </c>
      <c r="W583" s="16">
        <f>datos_chargeback_2001_1!$X583/100</f>
        <v>454.38</v>
      </c>
      <c r="X583" s="17">
        <v>45438</v>
      </c>
      <c r="Y583" s="16">
        <f>datos_chargeback_2001_1!$Z583/100</f>
        <v>0</v>
      </c>
      <c r="Z583" s="17">
        <v>0</v>
      </c>
      <c r="AA583" s="17" t="s">
        <v>1892</v>
      </c>
      <c r="AB583" s="17" t="s">
        <v>35</v>
      </c>
      <c r="AC583" s="20" t="s">
        <v>35</v>
      </c>
      <c r="AD583" s="16">
        <f>datos_chargeback_2001_1!$AE583/100</f>
        <v>0</v>
      </c>
      <c r="AE583" s="17">
        <v>0</v>
      </c>
      <c r="AF583" s="17" t="s">
        <v>29</v>
      </c>
    </row>
    <row r="584" spans="1:32" x14ac:dyDescent="0.3">
      <c r="A584" s="35" t="s">
        <v>1893</v>
      </c>
      <c r="B584" s="9">
        <v>45109</v>
      </c>
      <c r="C584" s="9" t="str">
        <f>TEXT(Tabla10[[#This Row],[Fecha de transacción]],"DDDD")</f>
        <v>domingo</v>
      </c>
      <c r="D584" s="9">
        <v>45188</v>
      </c>
      <c r="E584" s="10">
        <f>datos_chargeback_2001_1!$D584-datos_chargeback_2001_1!$B584</f>
        <v>79</v>
      </c>
      <c r="F584" s="11">
        <f>datos_chargeback_2001_1!$G584/100</f>
        <v>795.98</v>
      </c>
      <c r="G584" s="12">
        <v>79598</v>
      </c>
      <c r="H584" s="11">
        <f t="shared" si="9"/>
        <v>0</v>
      </c>
      <c r="I584" s="11">
        <v>1.1399999999999999</v>
      </c>
      <c r="J584" s="12" t="s">
        <v>38</v>
      </c>
      <c r="K584" s="12" t="s">
        <v>25</v>
      </c>
      <c r="L584" s="12" t="s">
        <v>74</v>
      </c>
      <c r="M584" s="12" t="s">
        <v>59</v>
      </c>
      <c r="N584" s="12" t="s">
        <v>42</v>
      </c>
      <c r="O584" s="12" t="s">
        <v>29</v>
      </c>
      <c r="P584" s="12" t="s">
        <v>30</v>
      </c>
      <c r="Q584" s="12" t="s">
        <v>75</v>
      </c>
      <c r="R584" s="12">
        <v>79598</v>
      </c>
      <c r="S584" s="12" t="s">
        <v>1773</v>
      </c>
      <c r="T584" s="12" t="s">
        <v>46</v>
      </c>
      <c r="U584" s="11">
        <f>datos_chargeback_2001_1!$V584/100</f>
        <v>795.98</v>
      </c>
      <c r="V584" s="12">
        <v>79598</v>
      </c>
      <c r="W584" s="11">
        <f>datos_chargeback_2001_1!$X584/100</f>
        <v>0</v>
      </c>
      <c r="X584" s="12">
        <v>0</v>
      </c>
      <c r="Y584" s="11">
        <f>datos_chargeback_2001_1!$Z584/100</f>
        <v>0</v>
      </c>
      <c r="Z584" s="12">
        <v>0</v>
      </c>
      <c r="AA584" s="12" t="s">
        <v>1894</v>
      </c>
      <c r="AB584" s="12" t="s">
        <v>35</v>
      </c>
      <c r="AC584" s="13" t="s">
        <v>35</v>
      </c>
      <c r="AD584" s="11">
        <f>datos_chargeback_2001_1!$AE584/100</f>
        <v>0</v>
      </c>
      <c r="AE584" s="12">
        <v>0</v>
      </c>
      <c r="AF584" s="12" t="s">
        <v>64</v>
      </c>
    </row>
    <row r="585" spans="1:32" x14ac:dyDescent="0.3">
      <c r="A585" s="34" t="s">
        <v>1895</v>
      </c>
      <c r="B585" s="3">
        <v>45110</v>
      </c>
      <c r="C585" s="3" t="str">
        <f>TEXT(Tabla10[[#This Row],[Fecha de transacción]],"DDDD")</f>
        <v>lunes</v>
      </c>
      <c r="D585" s="3">
        <v>45192</v>
      </c>
      <c r="E585" s="4">
        <f>datos_chargeback_2001_1!$D585-datos_chargeback_2001_1!$B585</f>
        <v>82</v>
      </c>
      <c r="F585" s="5">
        <f>datos_chargeback_2001_1!$G585/100</f>
        <v>47.66</v>
      </c>
      <c r="G585" s="6">
        <v>4766</v>
      </c>
      <c r="H585" s="5">
        <f t="shared" si="9"/>
        <v>0</v>
      </c>
      <c r="I585" s="5">
        <v>1.33</v>
      </c>
      <c r="J585" s="6" t="s">
        <v>24</v>
      </c>
      <c r="K585" s="6" t="s">
        <v>25</v>
      </c>
      <c r="L585" s="6" t="s">
        <v>119</v>
      </c>
      <c r="M585" s="6" t="s">
        <v>27</v>
      </c>
      <c r="N585" s="6" t="s">
        <v>42</v>
      </c>
      <c r="O585" s="6" t="s">
        <v>70</v>
      </c>
      <c r="P585" s="6" t="s">
        <v>54</v>
      </c>
      <c r="Q585" s="6" t="s">
        <v>75</v>
      </c>
      <c r="R585" s="6">
        <v>4766</v>
      </c>
      <c r="S585" s="6" t="s">
        <v>1896</v>
      </c>
      <c r="T585" s="6" t="s">
        <v>61</v>
      </c>
      <c r="U585" s="5">
        <f>datos_chargeback_2001_1!$V585/100</f>
        <v>0</v>
      </c>
      <c r="V585" s="6">
        <v>0</v>
      </c>
      <c r="W585" s="5">
        <f>datos_chargeback_2001_1!$X585/100</f>
        <v>47.66</v>
      </c>
      <c r="X585" s="6">
        <v>4766</v>
      </c>
      <c r="Y585" s="5">
        <f>datos_chargeback_2001_1!$Z585/100</f>
        <v>0</v>
      </c>
      <c r="Z585" s="6">
        <v>0</v>
      </c>
      <c r="AA585" s="6" t="s">
        <v>1897</v>
      </c>
      <c r="AB585" s="6" t="s">
        <v>35</v>
      </c>
      <c r="AC585" s="7" t="s">
        <v>35</v>
      </c>
      <c r="AD585" s="5">
        <f>datos_chargeback_2001_1!$AE585/100</f>
        <v>0</v>
      </c>
      <c r="AE585" s="6">
        <v>0</v>
      </c>
      <c r="AF585" s="6" t="s">
        <v>64</v>
      </c>
    </row>
    <row r="586" spans="1:32" x14ac:dyDescent="0.3">
      <c r="A586" s="34" t="s">
        <v>1898</v>
      </c>
      <c r="B586" s="3">
        <v>45111</v>
      </c>
      <c r="C586" s="3" t="str">
        <f>TEXT(Tabla10[[#This Row],[Fecha de transacción]],"DDDD")</f>
        <v>martes</v>
      </c>
      <c r="D586" s="3">
        <v>45190</v>
      </c>
      <c r="E586" s="4">
        <f>datos_chargeback_2001_1!$D586-datos_chargeback_2001_1!$B586</f>
        <v>79</v>
      </c>
      <c r="F586" s="5">
        <f>datos_chargeback_2001_1!$G586/100</f>
        <v>61.39</v>
      </c>
      <c r="G586" s="6">
        <v>6139</v>
      </c>
      <c r="H586" s="5">
        <f t="shared" si="9"/>
        <v>0</v>
      </c>
      <c r="I586" s="5">
        <v>0</v>
      </c>
      <c r="J586" s="6" t="s">
        <v>24</v>
      </c>
      <c r="K586" s="6" t="s">
        <v>25</v>
      </c>
      <c r="L586" s="6" t="s">
        <v>26</v>
      </c>
      <c r="M586" s="6" t="s">
        <v>52</v>
      </c>
      <c r="N586" s="6" t="s">
        <v>42</v>
      </c>
      <c r="O586" s="6" t="s">
        <v>70</v>
      </c>
      <c r="P586" s="6" t="s">
        <v>30</v>
      </c>
      <c r="Q586" s="6" t="s">
        <v>66</v>
      </c>
      <c r="R586" s="6">
        <v>61390</v>
      </c>
      <c r="S586" s="6" t="s">
        <v>1899</v>
      </c>
      <c r="T586" s="6" t="s">
        <v>116</v>
      </c>
      <c r="U586" s="5">
        <f>datos_chargeback_2001_1!$V586/100</f>
        <v>613.9</v>
      </c>
      <c r="V586" s="6">
        <v>61390</v>
      </c>
      <c r="W586" s="5">
        <f>datos_chargeback_2001_1!$X586/100</f>
        <v>0</v>
      </c>
      <c r="X586" s="6">
        <v>0</v>
      </c>
      <c r="Y586" s="5">
        <f>datos_chargeback_2001_1!$Z586/100</f>
        <v>0</v>
      </c>
      <c r="Z586" s="6">
        <v>0</v>
      </c>
      <c r="AA586" s="6" t="s">
        <v>1900</v>
      </c>
      <c r="AB586" s="6" t="s">
        <v>48</v>
      </c>
      <c r="AC586" s="8">
        <v>45111</v>
      </c>
      <c r="AD586" s="5">
        <f>datos_chargeback_2001_1!$AE586/100</f>
        <v>61.92</v>
      </c>
      <c r="AE586" s="6">
        <v>6192</v>
      </c>
      <c r="AF586" s="6" t="s">
        <v>43</v>
      </c>
    </row>
    <row r="587" spans="1:32" x14ac:dyDescent="0.3">
      <c r="A587" s="36" t="s">
        <v>1901</v>
      </c>
      <c r="B587" s="14">
        <v>45112</v>
      </c>
      <c r="C587" s="14" t="str">
        <f>TEXT(Tabla10[[#This Row],[Fecha de transacción]],"DDDD")</f>
        <v>miércoles</v>
      </c>
      <c r="D587" s="14">
        <v>45178</v>
      </c>
      <c r="E587" s="15">
        <f>datos_chargeback_2001_1!$D587-datos_chargeback_2001_1!$B587</f>
        <v>66</v>
      </c>
      <c r="F587" s="16">
        <f>datos_chargeback_2001_1!$G587/100</f>
        <v>812.71</v>
      </c>
      <c r="G587" s="17">
        <v>81271</v>
      </c>
      <c r="H587" s="16">
        <f t="shared" si="9"/>
        <v>0</v>
      </c>
      <c r="I587" s="16">
        <v>0</v>
      </c>
      <c r="J587" s="17" t="s">
        <v>24</v>
      </c>
      <c r="K587" s="17" t="s">
        <v>25</v>
      </c>
      <c r="L587" s="17" t="s">
        <v>74</v>
      </c>
      <c r="M587" s="17" t="s">
        <v>27</v>
      </c>
      <c r="N587" s="17" t="s">
        <v>42</v>
      </c>
      <c r="O587" s="17" t="s">
        <v>70</v>
      </c>
      <c r="P587" s="17" t="s">
        <v>30</v>
      </c>
      <c r="Q587" s="17" t="s">
        <v>75</v>
      </c>
      <c r="R587" s="17">
        <v>81271</v>
      </c>
      <c r="S587" s="17" t="s">
        <v>753</v>
      </c>
      <c r="T587" s="17" t="s">
        <v>116</v>
      </c>
      <c r="U587" s="16">
        <f>datos_chargeback_2001_1!$V587/100</f>
        <v>812.71</v>
      </c>
      <c r="V587" s="17">
        <v>81271</v>
      </c>
      <c r="W587" s="16">
        <f>datos_chargeback_2001_1!$X587/100</f>
        <v>0</v>
      </c>
      <c r="X587" s="17">
        <v>0</v>
      </c>
      <c r="Y587" s="16">
        <f>datos_chargeback_2001_1!$Z587/100</f>
        <v>0</v>
      </c>
      <c r="Z587" s="17">
        <v>0</v>
      </c>
      <c r="AA587" s="17" t="s">
        <v>1902</v>
      </c>
      <c r="AB587" s="17" t="s">
        <v>48</v>
      </c>
      <c r="AC587" s="18">
        <v>45112</v>
      </c>
      <c r="AD587" s="16">
        <f>datos_chargeback_2001_1!$AE587/100</f>
        <v>93.58</v>
      </c>
      <c r="AE587" s="17">
        <v>9358</v>
      </c>
      <c r="AF587" s="17" t="s">
        <v>53</v>
      </c>
    </row>
    <row r="588" spans="1:32" x14ac:dyDescent="0.3">
      <c r="A588" s="34" t="s">
        <v>1903</v>
      </c>
      <c r="B588" s="3">
        <v>45113</v>
      </c>
      <c r="C588" s="3" t="str">
        <f>TEXT(Tabla10[[#This Row],[Fecha de transacción]],"DDDD")</f>
        <v>jueves</v>
      </c>
      <c r="D588" s="3">
        <v>45176</v>
      </c>
      <c r="E588" s="4">
        <f>datos_chargeback_2001_1!$D588-datos_chargeback_2001_1!$B588</f>
        <v>63</v>
      </c>
      <c r="F588" s="5">
        <f>datos_chargeback_2001_1!$G588/100</f>
        <v>892.76</v>
      </c>
      <c r="G588" s="6">
        <v>89276</v>
      </c>
      <c r="H588" s="5">
        <f t="shared" si="9"/>
        <v>0</v>
      </c>
      <c r="I588" s="5">
        <v>1.38</v>
      </c>
      <c r="J588" s="6" t="s">
        <v>38</v>
      </c>
      <c r="K588" s="6" t="s">
        <v>25</v>
      </c>
      <c r="L588" s="6" t="s">
        <v>26</v>
      </c>
      <c r="M588" s="6" t="s">
        <v>85</v>
      </c>
      <c r="N588" s="6" t="s">
        <v>28</v>
      </c>
      <c r="O588" s="6" t="s">
        <v>36</v>
      </c>
      <c r="P588" s="6" t="s">
        <v>30</v>
      </c>
      <c r="Q588" s="6" t="s">
        <v>31</v>
      </c>
      <c r="R588" s="6">
        <v>89276</v>
      </c>
      <c r="S588" s="6" t="s">
        <v>1904</v>
      </c>
      <c r="T588" s="6" t="s">
        <v>33</v>
      </c>
      <c r="U588" s="5">
        <f>datos_chargeback_2001_1!$V588/100</f>
        <v>0</v>
      </c>
      <c r="V588" s="6">
        <v>0</v>
      </c>
      <c r="W588" s="5">
        <f>datos_chargeback_2001_1!$X588/100</f>
        <v>0</v>
      </c>
      <c r="X588" s="6">
        <v>0</v>
      </c>
      <c r="Y588" s="5">
        <f>datos_chargeback_2001_1!$Z588/100</f>
        <v>892.76</v>
      </c>
      <c r="Z588" s="6">
        <v>89276</v>
      </c>
      <c r="AA588" s="6" t="s">
        <v>1905</v>
      </c>
      <c r="AB588" s="6" t="s">
        <v>35</v>
      </c>
      <c r="AC588" s="7" t="s">
        <v>35</v>
      </c>
      <c r="AD588" s="5">
        <f>datos_chargeback_2001_1!$AE588/100</f>
        <v>0</v>
      </c>
      <c r="AE588" s="6">
        <v>0</v>
      </c>
      <c r="AF588" s="6" t="s">
        <v>53</v>
      </c>
    </row>
    <row r="589" spans="1:32" x14ac:dyDescent="0.3">
      <c r="A589" s="34" t="s">
        <v>1906</v>
      </c>
      <c r="B589" s="3">
        <v>45114</v>
      </c>
      <c r="C589" s="3" t="str">
        <f>TEXT(Tabla10[[#This Row],[Fecha de transacción]],"DDDD")</f>
        <v>viernes</v>
      </c>
      <c r="D589" s="3">
        <v>45193</v>
      </c>
      <c r="E589" s="4">
        <f>datos_chargeback_2001_1!$D589-datos_chargeback_2001_1!$B589</f>
        <v>79</v>
      </c>
      <c r="F589" s="5">
        <f>datos_chargeback_2001_1!$G589/100</f>
        <v>571.62</v>
      </c>
      <c r="G589" s="6">
        <v>57162</v>
      </c>
      <c r="H589" s="5">
        <f t="shared" si="9"/>
        <v>0</v>
      </c>
      <c r="I589" s="5">
        <v>1.25</v>
      </c>
      <c r="J589" s="6" t="s">
        <v>24</v>
      </c>
      <c r="K589" s="6" t="s">
        <v>25</v>
      </c>
      <c r="L589" s="6" t="s">
        <v>119</v>
      </c>
      <c r="M589" s="6" t="s">
        <v>59</v>
      </c>
      <c r="N589" s="6" t="s">
        <v>42</v>
      </c>
      <c r="O589" s="6" t="s">
        <v>70</v>
      </c>
      <c r="P589" s="6" t="s">
        <v>54</v>
      </c>
      <c r="Q589" s="6" t="s">
        <v>66</v>
      </c>
      <c r="R589" s="6">
        <v>57162</v>
      </c>
      <c r="S589" s="6" t="s">
        <v>1907</v>
      </c>
      <c r="T589" s="6" t="s">
        <v>46</v>
      </c>
      <c r="U589" s="5">
        <f>datos_chargeback_2001_1!$V589/100</f>
        <v>571.62</v>
      </c>
      <c r="V589" s="6">
        <v>57162</v>
      </c>
      <c r="W589" s="5">
        <f>datos_chargeback_2001_1!$X589/100</f>
        <v>0</v>
      </c>
      <c r="X589" s="6">
        <v>0</v>
      </c>
      <c r="Y589" s="5">
        <f>datos_chargeback_2001_1!$Z589/100</f>
        <v>0</v>
      </c>
      <c r="Z589" s="6">
        <v>0</v>
      </c>
      <c r="AA589" s="6" t="s">
        <v>1908</v>
      </c>
      <c r="AB589" s="6" t="s">
        <v>48</v>
      </c>
      <c r="AC589" s="8">
        <v>45114</v>
      </c>
      <c r="AD589" s="5">
        <f>datos_chargeback_2001_1!$AE589/100</f>
        <v>636.38</v>
      </c>
      <c r="AE589" s="6">
        <v>63638</v>
      </c>
      <c r="AF589" s="6" t="s">
        <v>29</v>
      </c>
    </row>
    <row r="590" spans="1:32" x14ac:dyDescent="0.3">
      <c r="A590" s="34" t="s">
        <v>1909</v>
      </c>
      <c r="B590" s="3">
        <v>45115</v>
      </c>
      <c r="C590" s="3" t="str">
        <f>TEXT(Tabla10[[#This Row],[Fecha de transacción]],"DDDD")</f>
        <v>sábado</v>
      </c>
      <c r="D590" s="3">
        <v>45183</v>
      </c>
      <c r="E590" s="4">
        <f>datos_chargeback_2001_1!$D590-datos_chargeback_2001_1!$B590</f>
        <v>68</v>
      </c>
      <c r="F590" s="5">
        <f>datos_chargeback_2001_1!$G590/100</f>
        <v>153.79</v>
      </c>
      <c r="G590" s="6">
        <v>15379</v>
      </c>
      <c r="H590" s="5">
        <f t="shared" si="9"/>
        <v>0</v>
      </c>
      <c r="I590" s="5">
        <v>1.18</v>
      </c>
      <c r="J590" s="6" t="s">
        <v>38</v>
      </c>
      <c r="K590" s="6" t="s">
        <v>25</v>
      </c>
      <c r="L590" s="6" t="s">
        <v>74</v>
      </c>
      <c r="M590" s="6" t="s">
        <v>41</v>
      </c>
      <c r="N590" s="6" t="s">
        <v>42</v>
      </c>
      <c r="O590" s="6" t="s">
        <v>70</v>
      </c>
      <c r="P590" s="6" t="s">
        <v>54</v>
      </c>
      <c r="Q590" s="6" t="s">
        <v>31</v>
      </c>
      <c r="R590" s="6">
        <v>15379</v>
      </c>
      <c r="S590" s="6" t="s">
        <v>406</v>
      </c>
      <c r="T590" s="6" t="s">
        <v>61</v>
      </c>
      <c r="U590" s="5">
        <f>datos_chargeback_2001_1!$V590/100</f>
        <v>0</v>
      </c>
      <c r="V590" s="6">
        <v>0</v>
      </c>
      <c r="W590" s="5">
        <f>datos_chargeback_2001_1!$X590/100</f>
        <v>153.79</v>
      </c>
      <c r="X590" s="6">
        <v>15379</v>
      </c>
      <c r="Y590" s="5">
        <f>datos_chargeback_2001_1!$Z590/100</f>
        <v>0</v>
      </c>
      <c r="Z590" s="6">
        <v>0</v>
      </c>
      <c r="AA590" s="6" t="s">
        <v>1910</v>
      </c>
      <c r="AB590" s="6" t="s">
        <v>35</v>
      </c>
      <c r="AC590" s="7" t="s">
        <v>35</v>
      </c>
      <c r="AD590" s="5">
        <f>datos_chargeback_2001_1!$AE590/100</f>
        <v>0</v>
      </c>
      <c r="AE590" s="6">
        <v>0</v>
      </c>
      <c r="AF590" s="6" t="s">
        <v>43</v>
      </c>
    </row>
    <row r="591" spans="1:32" x14ac:dyDescent="0.3">
      <c r="A591" s="36" t="s">
        <v>1911</v>
      </c>
      <c r="B591" s="14">
        <v>45116</v>
      </c>
      <c r="C591" s="14" t="str">
        <f>TEXT(Tabla10[[#This Row],[Fecha de transacción]],"DDDD")</f>
        <v>domingo</v>
      </c>
      <c r="D591" s="14">
        <v>45202</v>
      </c>
      <c r="E591" s="15">
        <f>datos_chargeback_2001_1!$D591-datos_chargeback_2001_1!$B591</f>
        <v>86</v>
      </c>
      <c r="F591" s="16">
        <f>datos_chargeback_2001_1!$G591/100</f>
        <v>770.64</v>
      </c>
      <c r="G591" s="17">
        <v>77064</v>
      </c>
      <c r="H591" s="16">
        <f t="shared" si="9"/>
        <v>0</v>
      </c>
      <c r="I591" s="16">
        <v>1.29</v>
      </c>
      <c r="J591" s="17" t="s">
        <v>24</v>
      </c>
      <c r="K591" s="17" t="s">
        <v>25</v>
      </c>
      <c r="L591" s="17" t="s">
        <v>26</v>
      </c>
      <c r="M591" s="17" t="s">
        <v>59</v>
      </c>
      <c r="N591" s="17" t="s">
        <v>42</v>
      </c>
      <c r="O591" s="17" t="s">
        <v>50</v>
      </c>
      <c r="P591" s="17" t="s">
        <v>30</v>
      </c>
      <c r="Q591" s="17" t="s">
        <v>55</v>
      </c>
      <c r="R591" s="17">
        <v>77064</v>
      </c>
      <c r="S591" s="17" t="s">
        <v>152</v>
      </c>
      <c r="T591" s="17" t="s">
        <v>116</v>
      </c>
      <c r="U591" s="16">
        <f>datos_chargeback_2001_1!$V591/100</f>
        <v>770.64</v>
      </c>
      <c r="V591" s="17">
        <v>77064</v>
      </c>
      <c r="W591" s="16">
        <f>datos_chargeback_2001_1!$X591/100</f>
        <v>0</v>
      </c>
      <c r="X591" s="17">
        <v>0</v>
      </c>
      <c r="Y591" s="16">
        <f>datos_chargeback_2001_1!$Z591/100</f>
        <v>0</v>
      </c>
      <c r="Z591" s="17">
        <v>0</v>
      </c>
      <c r="AA591" s="17" t="s">
        <v>1912</v>
      </c>
      <c r="AB591" s="17" t="s">
        <v>35</v>
      </c>
      <c r="AC591" s="20" t="s">
        <v>35</v>
      </c>
      <c r="AD591" s="16">
        <f>datos_chargeback_2001_1!$AE591/100</f>
        <v>0</v>
      </c>
      <c r="AE591" s="17">
        <v>0</v>
      </c>
      <c r="AF591" s="17" t="s">
        <v>53</v>
      </c>
    </row>
    <row r="592" spans="1:32" x14ac:dyDescent="0.3">
      <c r="A592" s="35" t="s">
        <v>1913</v>
      </c>
      <c r="B592" s="9">
        <v>45117</v>
      </c>
      <c r="C592" s="9" t="str">
        <f>TEXT(Tabla10[[#This Row],[Fecha de transacción]],"DDDD")</f>
        <v>lunes</v>
      </c>
      <c r="D592" s="9">
        <v>45181</v>
      </c>
      <c r="E592" s="10">
        <f>datos_chargeback_2001_1!$D592-datos_chargeback_2001_1!$B592</f>
        <v>64</v>
      </c>
      <c r="F592" s="11">
        <f>datos_chargeback_2001_1!$G592/100</f>
        <v>400.05</v>
      </c>
      <c r="G592" s="12">
        <v>40005</v>
      </c>
      <c r="H592" s="11">
        <f t="shared" si="9"/>
        <v>0</v>
      </c>
      <c r="I592" s="11">
        <v>1.43</v>
      </c>
      <c r="J592" s="12" t="s">
        <v>24</v>
      </c>
      <c r="K592" s="12" t="s">
        <v>25</v>
      </c>
      <c r="L592" s="12" t="s">
        <v>80</v>
      </c>
      <c r="M592" s="12" t="s">
        <v>27</v>
      </c>
      <c r="N592" s="12" t="s">
        <v>42</v>
      </c>
      <c r="O592" s="12" t="s">
        <v>53</v>
      </c>
      <c r="P592" s="12" t="s">
        <v>30</v>
      </c>
      <c r="Q592" s="12" t="s">
        <v>66</v>
      </c>
      <c r="R592" s="12">
        <v>40005</v>
      </c>
      <c r="S592" s="12" t="s">
        <v>1914</v>
      </c>
      <c r="T592" s="12" t="s">
        <v>46</v>
      </c>
      <c r="U592" s="11">
        <f>datos_chargeback_2001_1!$V592/100</f>
        <v>400.05</v>
      </c>
      <c r="V592" s="12">
        <v>40005</v>
      </c>
      <c r="W592" s="11">
        <f>datos_chargeback_2001_1!$X592/100</f>
        <v>0</v>
      </c>
      <c r="X592" s="12">
        <v>0</v>
      </c>
      <c r="Y592" s="11">
        <f>datos_chargeback_2001_1!$Z592/100</f>
        <v>0</v>
      </c>
      <c r="Z592" s="12">
        <v>0</v>
      </c>
      <c r="AA592" s="12" t="s">
        <v>1915</v>
      </c>
      <c r="AB592" s="12" t="s">
        <v>48</v>
      </c>
      <c r="AC592" s="19">
        <v>45117</v>
      </c>
      <c r="AD592" s="11">
        <f>datos_chargeback_2001_1!$AE592/100</f>
        <v>198.75</v>
      </c>
      <c r="AE592" s="12">
        <v>19875</v>
      </c>
      <c r="AF592" s="12" t="s">
        <v>29</v>
      </c>
    </row>
    <row r="593" spans="1:32" x14ac:dyDescent="0.3">
      <c r="A593" s="34" t="s">
        <v>1917</v>
      </c>
      <c r="B593" s="3">
        <v>45118</v>
      </c>
      <c r="C593" s="3" t="str">
        <f>TEXT(Tabla10[[#This Row],[Fecha de transacción]],"DDDD")</f>
        <v>martes</v>
      </c>
      <c r="D593" s="3">
        <v>45178</v>
      </c>
      <c r="E593" s="4">
        <f>datos_chargeback_2001_1!$D593-datos_chargeback_2001_1!$B593</f>
        <v>60</v>
      </c>
      <c r="F593" s="5">
        <f>datos_chargeback_2001_1!$G593/100</f>
        <v>176.72</v>
      </c>
      <c r="G593" s="6">
        <v>17672</v>
      </c>
      <c r="H593" s="5">
        <f t="shared" si="9"/>
        <v>0</v>
      </c>
      <c r="I593" s="5">
        <v>0</v>
      </c>
      <c r="J593" s="6" t="s">
        <v>24</v>
      </c>
      <c r="K593" s="6" t="s">
        <v>25</v>
      </c>
      <c r="L593" s="6" t="s">
        <v>26</v>
      </c>
      <c r="M593" s="6" t="s">
        <v>85</v>
      </c>
      <c r="N593" s="6" t="s">
        <v>42</v>
      </c>
      <c r="O593" s="6" t="s">
        <v>64</v>
      </c>
      <c r="P593" s="6" t="s">
        <v>54</v>
      </c>
      <c r="Q593" s="6" t="s">
        <v>31</v>
      </c>
      <c r="R593" s="6">
        <v>17672</v>
      </c>
      <c r="S593" s="6" t="s">
        <v>726</v>
      </c>
      <c r="T593" s="6" t="s">
        <v>61</v>
      </c>
      <c r="U593" s="5">
        <f>datos_chargeback_2001_1!$V593/100</f>
        <v>0</v>
      </c>
      <c r="V593" s="6">
        <v>0</v>
      </c>
      <c r="W593" s="5">
        <f>datos_chargeback_2001_1!$X593/100</f>
        <v>176.72</v>
      </c>
      <c r="X593" s="6">
        <v>17672</v>
      </c>
      <c r="Y593" s="5">
        <f>datos_chargeback_2001_1!$Z593/100</f>
        <v>0</v>
      </c>
      <c r="Z593" s="6">
        <v>0</v>
      </c>
      <c r="AA593" s="6" t="s">
        <v>1918</v>
      </c>
      <c r="AB593" s="6" t="s">
        <v>48</v>
      </c>
      <c r="AC593" s="8">
        <v>45118</v>
      </c>
      <c r="AD593" s="5">
        <f>datos_chargeback_2001_1!$AE593/100</f>
        <v>865.73</v>
      </c>
      <c r="AE593" s="6">
        <v>86573</v>
      </c>
      <c r="AF593" s="6" t="s">
        <v>50</v>
      </c>
    </row>
    <row r="594" spans="1:32" x14ac:dyDescent="0.3">
      <c r="A594" s="35" t="s">
        <v>1919</v>
      </c>
      <c r="B594" s="9">
        <v>45119</v>
      </c>
      <c r="C594" s="9" t="str">
        <f>TEXT(Tabla10[[#This Row],[Fecha de transacción]],"DDDD")</f>
        <v>miércoles</v>
      </c>
      <c r="D594" s="9">
        <v>45207</v>
      </c>
      <c r="E594" s="10">
        <f>datos_chargeback_2001_1!$D594-datos_chargeback_2001_1!$B594</f>
        <v>88</v>
      </c>
      <c r="F594" s="11">
        <f>datos_chargeback_2001_1!$G594/100</f>
        <v>814.11</v>
      </c>
      <c r="G594" s="12">
        <v>81411</v>
      </c>
      <c r="H594" s="11">
        <f t="shared" si="9"/>
        <v>0</v>
      </c>
      <c r="I594" s="11">
        <v>0</v>
      </c>
      <c r="J594" s="12" t="s">
        <v>24</v>
      </c>
      <c r="K594" s="12" t="s">
        <v>25</v>
      </c>
      <c r="L594" s="12" t="s">
        <v>40</v>
      </c>
      <c r="M594" s="12" t="s">
        <v>52</v>
      </c>
      <c r="N594" s="12" t="s">
        <v>28</v>
      </c>
      <c r="O594" s="12" t="s">
        <v>70</v>
      </c>
      <c r="P594" s="12" t="s">
        <v>30</v>
      </c>
      <c r="Q594" s="12" t="s">
        <v>31</v>
      </c>
      <c r="R594" s="12">
        <v>81411</v>
      </c>
      <c r="S594" s="12" t="s">
        <v>276</v>
      </c>
      <c r="T594" s="12" t="s">
        <v>33</v>
      </c>
      <c r="U594" s="11">
        <f>datos_chargeback_2001_1!$V594/100</f>
        <v>0</v>
      </c>
      <c r="V594" s="12">
        <v>0</v>
      </c>
      <c r="W594" s="11">
        <f>datos_chargeback_2001_1!$X594/100</f>
        <v>0</v>
      </c>
      <c r="X594" s="12">
        <v>0</v>
      </c>
      <c r="Y594" s="11">
        <f>datos_chargeback_2001_1!$Z594/100</f>
        <v>814.11</v>
      </c>
      <c r="Z594" s="12">
        <v>81411</v>
      </c>
      <c r="AA594" s="12" t="s">
        <v>1920</v>
      </c>
      <c r="AB594" s="12" t="s">
        <v>35</v>
      </c>
      <c r="AC594" s="13" t="s">
        <v>35</v>
      </c>
      <c r="AD594" s="11">
        <f>datos_chargeback_2001_1!$AE594/100</f>
        <v>0</v>
      </c>
      <c r="AE594" s="12">
        <v>0</v>
      </c>
      <c r="AF594" s="12" t="s">
        <v>53</v>
      </c>
    </row>
    <row r="595" spans="1:32" x14ac:dyDescent="0.3">
      <c r="A595" s="34" t="s">
        <v>1921</v>
      </c>
      <c r="B595" s="3">
        <v>45120</v>
      </c>
      <c r="C595" s="3" t="str">
        <f>TEXT(Tabla10[[#This Row],[Fecha de transacción]],"DDDD")</f>
        <v>jueves</v>
      </c>
      <c r="D595" s="3">
        <v>45196</v>
      </c>
      <c r="E595" s="4">
        <f>datos_chargeback_2001_1!$D595-datos_chargeback_2001_1!$B595</f>
        <v>76</v>
      </c>
      <c r="F595" s="5">
        <f>datos_chargeback_2001_1!$G595/100</f>
        <v>522.47</v>
      </c>
      <c r="G595" s="6">
        <v>52247</v>
      </c>
      <c r="H595" s="5">
        <f t="shared" si="9"/>
        <v>0</v>
      </c>
      <c r="I595" s="5">
        <v>0</v>
      </c>
      <c r="J595" s="6" t="s">
        <v>38</v>
      </c>
      <c r="K595" s="6" t="s">
        <v>25</v>
      </c>
      <c r="L595" s="6" t="s">
        <v>109</v>
      </c>
      <c r="M595" s="6" t="s">
        <v>27</v>
      </c>
      <c r="N595" s="6" t="s">
        <v>42</v>
      </c>
      <c r="O595" s="6" t="s">
        <v>43</v>
      </c>
      <c r="P595" s="6" t="s">
        <v>30</v>
      </c>
      <c r="Q595" s="6" t="s">
        <v>75</v>
      </c>
      <c r="R595" s="6">
        <v>52247</v>
      </c>
      <c r="S595" s="6" t="s">
        <v>1514</v>
      </c>
      <c r="T595" s="6" t="s">
        <v>46</v>
      </c>
      <c r="U595" s="5">
        <f>datos_chargeback_2001_1!$V595/100</f>
        <v>522.47</v>
      </c>
      <c r="V595" s="6">
        <v>52247</v>
      </c>
      <c r="W595" s="5">
        <f>datos_chargeback_2001_1!$X595/100</f>
        <v>0</v>
      </c>
      <c r="X595" s="6">
        <v>0</v>
      </c>
      <c r="Y595" s="5">
        <f>datos_chargeback_2001_1!$Z595/100</f>
        <v>0</v>
      </c>
      <c r="Z595" s="6">
        <v>0</v>
      </c>
      <c r="AA595" s="6" t="s">
        <v>1922</v>
      </c>
      <c r="AB595" s="6" t="s">
        <v>48</v>
      </c>
      <c r="AC595" s="8">
        <v>45120</v>
      </c>
      <c r="AD595" s="5">
        <f>datos_chargeback_2001_1!$AE595/100</f>
        <v>644.66</v>
      </c>
      <c r="AE595" s="6">
        <v>64466</v>
      </c>
      <c r="AF595" s="6" t="s">
        <v>53</v>
      </c>
    </row>
    <row r="596" spans="1:32" x14ac:dyDescent="0.3">
      <c r="A596" s="34" t="s">
        <v>1923</v>
      </c>
      <c r="B596" s="3">
        <v>45121</v>
      </c>
      <c r="C596" s="3" t="str">
        <f>TEXT(Tabla10[[#This Row],[Fecha de transacción]],"DDDD")</f>
        <v>viernes</v>
      </c>
      <c r="D596" s="3">
        <v>45190</v>
      </c>
      <c r="E596" s="4">
        <f>datos_chargeback_2001_1!$D596-datos_chargeback_2001_1!$B596</f>
        <v>69</v>
      </c>
      <c r="F596" s="5">
        <f>datos_chargeback_2001_1!$G596/100</f>
        <v>164.47</v>
      </c>
      <c r="G596" s="6">
        <v>16447</v>
      </c>
      <c r="H596" s="5">
        <f t="shared" si="9"/>
        <v>0</v>
      </c>
      <c r="I596" s="5">
        <v>1.08</v>
      </c>
      <c r="J596" s="6" t="s">
        <v>24</v>
      </c>
      <c r="K596" s="6" t="s">
        <v>25</v>
      </c>
      <c r="L596" s="6" t="s">
        <v>80</v>
      </c>
      <c r="M596" s="6" t="s">
        <v>52</v>
      </c>
      <c r="N596" s="6" t="s">
        <v>42</v>
      </c>
      <c r="O596" s="6" t="s">
        <v>50</v>
      </c>
      <c r="P596" s="6" t="s">
        <v>30</v>
      </c>
      <c r="Q596" s="6" t="s">
        <v>75</v>
      </c>
      <c r="R596" s="6">
        <v>16447</v>
      </c>
      <c r="S596" s="6" t="s">
        <v>1924</v>
      </c>
      <c r="T596" s="6" t="s">
        <v>46</v>
      </c>
      <c r="U596" s="5">
        <f>datos_chargeback_2001_1!$V596/100</f>
        <v>164.47</v>
      </c>
      <c r="V596" s="6">
        <v>16447</v>
      </c>
      <c r="W596" s="5">
        <f>datos_chargeback_2001_1!$X596/100</f>
        <v>0</v>
      </c>
      <c r="X596" s="6">
        <v>0</v>
      </c>
      <c r="Y596" s="5">
        <f>datos_chargeback_2001_1!$Z596/100</f>
        <v>0</v>
      </c>
      <c r="Z596" s="6">
        <v>0</v>
      </c>
      <c r="AA596" s="6" t="s">
        <v>1925</v>
      </c>
      <c r="AB596" s="6" t="s">
        <v>35</v>
      </c>
      <c r="AC596" s="7" t="s">
        <v>35</v>
      </c>
      <c r="AD596" s="5">
        <f>datos_chargeback_2001_1!$AE596/100</f>
        <v>0</v>
      </c>
      <c r="AE596" s="6">
        <v>0</v>
      </c>
      <c r="AF596" s="6" t="s">
        <v>36</v>
      </c>
    </row>
    <row r="597" spans="1:32" x14ac:dyDescent="0.3">
      <c r="A597" s="36" t="s">
        <v>1926</v>
      </c>
      <c r="B597" s="14">
        <v>45122</v>
      </c>
      <c r="C597" s="14" t="str">
        <f>TEXT(Tabla10[[#This Row],[Fecha de transacción]],"DDDD")</f>
        <v>sábado</v>
      </c>
      <c r="D597" s="14">
        <v>45182</v>
      </c>
      <c r="E597" s="15">
        <f>datos_chargeback_2001_1!$D597-datos_chargeback_2001_1!$B597</f>
        <v>60</v>
      </c>
      <c r="F597" s="16">
        <f>datos_chargeback_2001_1!$G597/100</f>
        <v>645.39</v>
      </c>
      <c r="G597" s="17">
        <v>64539</v>
      </c>
      <c r="H597" s="16">
        <f t="shared" si="9"/>
        <v>0</v>
      </c>
      <c r="I597" s="16">
        <v>1.45</v>
      </c>
      <c r="J597" s="17" t="s">
        <v>24</v>
      </c>
      <c r="K597" s="17" t="s">
        <v>25</v>
      </c>
      <c r="L597" s="17" t="s">
        <v>80</v>
      </c>
      <c r="M597" s="17" t="s">
        <v>59</v>
      </c>
      <c r="N597" s="17" t="s">
        <v>42</v>
      </c>
      <c r="O597" s="17" t="s">
        <v>64</v>
      </c>
      <c r="P597" s="17" t="s">
        <v>54</v>
      </c>
      <c r="Q597" s="17" t="s">
        <v>31</v>
      </c>
      <c r="R597" s="17">
        <v>64539</v>
      </c>
      <c r="S597" s="17" t="s">
        <v>1927</v>
      </c>
      <c r="T597" s="17" t="s">
        <v>61</v>
      </c>
      <c r="U597" s="16">
        <f>datos_chargeback_2001_1!$V597/100</f>
        <v>0</v>
      </c>
      <c r="V597" s="17">
        <v>0</v>
      </c>
      <c r="W597" s="16">
        <f>datos_chargeback_2001_1!$X597/100</f>
        <v>645.39</v>
      </c>
      <c r="X597" s="17">
        <v>64539</v>
      </c>
      <c r="Y597" s="16">
        <f>datos_chargeback_2001_1!$Z597/100</f>
        <v>0</v>
      </c>
      <c r="Z597" s="17">
        <v>0</v>
      </c>
      <c r="AA597" s="17" t="s">
        <v>1928</v>
      </c>
      <c r="AB597" s="17" t="s">
        <v>48</v>
      </c>
      <c r="AC597" s="18">
        <v>45122</v>
      </c>
      <c r="AD597" s="16">
        <f>datos_chargeback_2001_1!$AE597/100</f>
        <v>305.20999999999998</v>
      </c>
      <c r="AE597" s="17">
        <v>30521</v>
      </c>
      <c r="AF597" s="17" t="s">
        <v>36</v>
      </c>
    </row>
    <row r="598" spans="1:32" x14ac:dyDescent="0.3">
      <c r="A598" s="35" t="s">
        <v>1929</v>
      </c>
      <c r="B598" s="9">
        <v>45123</v>
      </c>
      <c r="C598" s="9" t="str">
        <f>TEXT(Tabla10[[#This Row],[Fecha de transacción]],"DDDD")</f>
        <v>domingo</v>
      </c>
      <c r="D598" s="9">
        <v>45203</v>
      </c>
      <c r="E598" s="10">
        <f>datos_chargeback_2001_1!$D598-datos_chargeback_2001_1!$B598</f>
        <v>80</v>
      </c>
      <c r="F598" s="11">
        <f>datos_chargeback_2001_1!$G598/100</f>
        <v>282.61</v>
      </c>
      <c r="G598" s="12">
        <v>28261</v>
      </c>
      <c r="H598" s="11">
        <f t="shared" si="9"/>
        <v>0</v>
      </c>
      <c r="I598" s="11">
        <v>1.17</v>
      </c>
      <c r="J598" s="12" t="s">
        <v>38</v>
      </c>
      <c r="K598" s="12" t="s">
        <v>25</v>
      </c>
      <c r="L598" s="12" t="s">
        <v>74</v>
      </c>
      <c r="M598" s="12" t="s">
        <v>52</v>
      </c>
      <c r="N598" s="12" t="s">
        <v>42</v>
      </c>
      <c r="O598" s="12" t="s">
        <v>50</v>
      </c>
      <c r="P598" s="12" t="s">
        <v>54</v>
      </c>
      <c r="Q598" s="12" t="s">
        <v>31</v>
      </c>
      <c r="R598" s="12">
        <v>28261</v>
      </c>
      <c r="S598" s="12" t="s">
        <v>1930</v>
      </c>
      <c r="T598" s="12" t="s">
        <v>46</v>
      </c>
      <c r="U598" s="11">
        <f>datos_chargeback_2001_1!$V598/100</f>
        <v>282.61</v>
      </c>
      <c r="V598" s="12">
        <v>28261</v>
      </c>
      <c r="W598" s="11">
        <f>datos_chargeback_2001_1!$X598/100</f>
        <v>0</v>
      </c>
      <c r="X598" s="12">
        <v>0</v>
      </c>
      <c r="Y598" s="11">
        <f>datos_chargeback_2001_1!$Z598/100</f>
        <v>0</v>
      </c>
      <c r="Z598" s="12">
        <v>0</v>
      </c>
      <c r="AA598" s="12" t="s">
        <v>1931</v>
      </c>
      <c r="AB598" s="12" t="s">
        <v>35</v>
      </c>
      <c r="AC598" s="13" t="s">
        <v>35</v>
      </c>
      <c r="AD598" s="11">
        <f>datos_chargeback_2001_1!$AE598/100</f>
        <v>0</v>
      </c>
      <c r="AE598" s="12">
        <v>0</v>
      </c>
      <c r="AF598" s="12" t="s">
        <v>36</v>
      </c>
    </row>
    <row r="599" spans="1:32" x14ac:dyDescent="0.3">
      <c r="A599" s="36" t="s">
        <v>1932</v>
      </c>
      <c r="B599" s="14">
        <v>45124</v>
      </c>
      <c r="C599" s="14" t="str">
        <f>TEXT(Tabla10[[#This Row],[Fecha de transacción]],"DDDD")</f>
        <v>lunes</v>
      </c>
      <c r="D599" s="14">
        <v>45186</v>
      </c>
      <c r="E599" s="15">
        <f>datos_chargeback_2001_1!$D599-datos_chargeback_2001_1!$B599</f>
        <v>62</v>
      </c>
      <c r="F599" s="16">
        <f>datos_chargeback_2001_1!$G599/100</f>
        <v>6.83</v>
      </c>
      <c r="G599" s="17">
        <v>683</v>
      </c>
      <c r="H599" s="16">
        <f t="shared" si="9"/>
        <v>0</v>
      </c>
      <c r="I599" s="16">
        <v>0</v>
      </c>
      <c r="J599" s="17" t="s">
        <v>38</v>
      </c>
      <c r="K599" s="17" t="s">
        <v>25</v>
      </c>
      <c r="L599" s="17" t="s">
        <v>26</v>
      </c>
      <c r="M599" s="17" t="s">
        <v>59</v>
      </c>
      <c r="N599" s="17" t="s">
        <v>42</v>
      </c>
      <c r="O599" s="17" t="s">
        <v>50</v>
      </c>
      <c r="P599" s="17" t="s">
        <v>30</v>
      </c>
      <c r="Q599" s="17" t="s">
        <v>66</v>
      </c>
      <c r="R599" s="17">
        <v>6830</v>
      </c>
      <c r="S599" s="17" t="s">
        <v>1722</v>
      </c>
      <c r="T599" s="17" t="s">
        <v>116</v>
      </c>
      <c r="U599" s="16">
        <f>datos_chargeback_2001_1!$V599/100</f>
        <v>68.3</v>
      </c>
      <c r="V599" s="17">
        <v>6830</v>
      </c>
      <c r="W599" s="16">
        <f>datos_chargeback_2001_1!$X599/100</f>
        <v>0</v>
      </c>
      <c r="X599" s="17">
        <v>0</v>
      </c>
      <c r="Y599" s="16">
        <f>datos_chargeback_2001_1!$Z599/100</f>
        <v>0</v>
      </c>
      <c r="Z599" s="17">
        <v>0</v>
      </c>
      <c r="AA599" s="17" t="s">
        <v>1933</v>
      </c>
      <c r="AB599" s="17" t="s">
        <v>35</v>
      </c>
      <c r="AC599" s="20" t="s">
        <v>35</v>
      </c>
      <c r="AD599" s="16">
        <f>datos_chargeback_2001_1!$AE599/100</f>
        <v>0</v>
      </c>
      <c r="AE599" s="17">
        <v>0</v>
      </c>
      <c r="AF599" s="17" t="s">
        <v>43</v>
      </c>
    </row>
    <row r="600" spans="1:32" x14ac:dyDescent="0.3">
      <c r="A600" s="34" t="s">
        <v>1934</v>
      </c>
      <c r="B600" s="3">
        <v>45125</v>
      </c>
      <c r="C600" s="3" t="str">
        <f>TEXT(Tabla10[[#This Row],[Fecha de transacción]],"DDDD")</f>
        <v>martes</v>
      </c>
      <c r="D600" s="3">
        <v>45210</v>
      </c>
      <c r="E600" s="4">
        <f>datos_chargeback_2001_1!$D600-datos_chargeback_2001_1!$B600</f>
        <v>85</v>
      </c>
      <c r="F600" s="5">
        <f>datos_chargeback_2001_1!$G600/100</f>
        <v>380.78</v>
      </c>
      <c r="G600" s="6">
        <v>38078</v>
      </c>
      <c r="H600" s="5">
        <f t="shared" si="9"/>
        <v>0</v>
      </c>
      <c r="I600" s="5">
        <v>0</v>
      </c>
      <c r="J600" s="6" t="s">
        <v>38</v>
      </c>
      <c r="K600" s="6" t="s">
        <v>25</v>
      </c>
      <c r="L600" s="6" t="s">
        <v>109</v>
      </c>
      <c r="M600" s="6" t="s">
        <v>59</v>
      </c>
      <c r="N600" s="6" t="s">
        <v>42</v>
      </c>
      <c r="O600" s="6" t="s">
        <v>36</v>
      </c>
      <c r="P600" s="6" t="s">
        <v>54</v>
      </c>
      <c r="Q600" s="6" t="s">
        <v>31</v>
      </c>
      <c r="R600" s="6">
        <v>38078</v>
      </c>
      <c r="S600" s="6" t="s">
        <v>1935</v>
      </c>
      <c r="T600" s="6" t="s">
        <v>116</v>
      </c>
      <c r="U600" s="5">
        <f>datos_chargeback_2001_1!$V600/100</f>
        <v>380.78</v>
      </c>
      <c r="V600" s="6">
        <v>38078</v>
      </c>
      <c r="W600" s="5">
        <f>datos_chargeback_2001_1!$X600/100</f>
        <v>0</v>
      </c>
      <c r="X600" s="6">
        <v>0</v>
      </c>
      <c r="Y600" s="5">
        <f>datos_chargeback_2001_1!$Z600/100</f>
        <v>0</v>
      </c>
      <c r="Z600" s="6">
        <v>0</v>
      </c>
      <c r="AA600" s="6" t="s">
        <v>1936</v>
      </c>
      <c r="AB600" s="6" t="s">
        <v>35</v>
      </c>
      <c r="AC600" s="7" t="s">
        <v>35</v>
      </c>
      <c r="AD600" s="5">
        <f>datos_chargeback_2001_1!$AE600/100</f>
        <v>0</v>
      </c>
      <c r="AE600" s="6">
        <v>0</v>
      </c>
      <c r="AF600" s="6" t="s">
        <v>64</v>
      </c>
    </row>
    <row r="601" spans="1:32" x14ac:dyDescent="0.3">
      <c r="A601" s="36" t="s">
        <v>1937</v>
      </c>
      <c r="B601" s="14">
        <v>45126</v>
      </c>
      <c r="C601" s="14" t="str">
        <f>TEXT(Tabla10[[#This Row],[Fecha de transacción]],"DDDD")</f>
        <v>miércoles</v>
      </c>
      <c r="D601" s="14">
        <v>45196</v>
      </c>
      <c r="E601" s="15">
        <f>datos_chargeback_2001_1!$D601-datos_chargeback_2001_1!$B601</f>
        <v>70</v>
      </c>
      <c r="F601" s="16">
        <f>datos_chargeback_2001_1!$G601/100</f>
        <v>30.78</v>
      </c>
      <c r="G601" s="17">
        <v>3078</v>
      </c>
      <c r="H601" s="16">
        <f t="shared" si="9"/>
        <v>0</v>
      </c>
      <c r="I601" s="16">
        <v>0</v>
      </c>
      <c r="J601" s="17" t="s">
        <v>38</v>
      </c>
      <c r="K601" s="17" t="s">
        <v>25</v>
      </c>
      <c r="L601" s="17" t="s">
        <v>119</v>
      </c>
      <c r="M601" s="17" t="s">
        <v>59</v>
      </c>
      <c r="N601" s="17" t="s">
        <v>28</v>
      </c>
      <c r="O601" s="17" t="s">
        <v>114</v>
      </c>
      <c r="P601" s="17" t="s">
        <v>54</v>
      </c>
      <c r="Q601" s="17" t="s">
        <v>55</v>
      </c>
      <c r="R601" s="17">
        <v>30780</v>
      </c>
      <c r="S601" s="17" t="s">
        <v>1938</v>
      </c>
      <c r="T601" s="17" t="s">
        <v>33</v>
      </c>
      <c r="U601" s="16">
        <f>datos_chargeback_2001_1!$V601/100</f>
        <v>0</v>
      </c>
      <c r="V601" s="17">
        <v>0</v>
      </c>
      <c r="W601" s="16">
        <f>datos_chargeback_2001_1!$X601/100</f>
        <v>0</v>
      </c>
      <c r="X601" s="17">
        <v>0</v>
      </c>
      <c r="Y601" s="16">
        <f>datos_chargeback_2001_1!$Z601/100</f>
        <v>307.8</v>
      </c>
      <c r="Z601" s="17">
        <v>30780</v>
      </c>
      <c r="AA601" s="17" t="s">
        <v>1939</v>
      </c>
      <c r="AB601" s="17" t="s">
        <v>35</v>
      </c>
      <c r="AC601" s="20" t="s">
        <v>35</v>
      </c>
      <c r="AD601" s="16">
        <f>datos_chargeback_2001_1!$AE601/100</f>
        <v>0</v>
      </c>
      <c r="AE601" s="17">
        <v>0</v>
      </c>
      <c r="AF601" s="17" t="s">
        <v>36</v>
      </c>
    </row>
    <row r="602" spans="1:32" x14ac:dyDescent="0.3">
      <c r="A602" s="35" t="s">
        <v>1940</v>
      </c>
      <c r="B602" s="9">
        <v>44927</v>
      </c>
      <c r="C602" s="9" t="str">
        <f>TEXT(Tabla10[[#This Row],[Fecha de transacción]],"DDDD")</f>
        <v>domingo</v>
      </c>
      <c r="D602" s="9">
        <v>44993</v>
      </c>
      <c r="E602" s="10">
        <f>datos_chargeback_2001_1!$D602-datos_chargeback_2001_1!$B602</f>
        <v>66</v>
      </c>
      <c r="F602" s="11">
        <f>datos_chargeback_2001_1!$G602/100</f>
        <v>769.27</v>
      </c>
      <c r="G602" s="12">
        <v>76927</v>
      </c>
      <c r="H602" s="11">
        <f t="shared" si="9"/>
        <v>0</v>
      </c>
      <c r="I602" s="11">
        <v>1.0900000000000001</v>
      </c>
      <c r="J602" s="12" t="s">
        <v>24</v>
      </c>
      <c r="K602" s="12" t="s">
        <v>25</v>
      </c>
      <c r="L602" s="12" t="s">
        <v>26</v>
      </c>
      <c r="M602" s="12" t="s">
        <v>27</v>
      </c>
      <c r="N602" s="12" t="s">
        <v>42</v>
      </c>
      <c r="O602" s="12" t="s">
        <v>29</v>
      </c>
      <c r="P602" s="12" t="s">
        <v>54</v>
      </c>
      <c r="Q602" s="12" t="s">
        <v>44</v>
      </c>
      <c r="R602" s="12">
        <v>76927</v>
      </c>
      <c r="S602" s="12" t="s">
        <v>1941</v>
      </c>
      <c r="T602" s="12" t="s">
        <v>46</v>
      </c>
      <c r="U602" s="11">
        <f>datos_chargeback_2001_1!$V602/100</f>
        <v>769.27</v>
      </c>
      <c r="V602" s="12">
        <v>76927</v>
      </c>
      <c r="W602" s="11">
        <f>datos_chargeback_2001_1!$X602/100</f>
        <v>0</v>
      </c>
      <c r="X602" s="12">
        <v>0</v>
      </c>
      <c r="Y602" s="11">
        <f>datos_chargeback_2001_1!$Z602/100</f>
        <v>0</v>
      </c>
      <c r="Z602" s="12">
        <v>0</v>
      </c>
      <c r="AA602" s="12" t="s">
        <v>1942</v>
      </c>
      <c r="AB602" s="12" t="s">
        <v>48</v>
      </c>
      <c r="AC602" s="19">
        <v>44927</v>
      </c>
      <c r="AD602" s="11">
        <f>datos_chargeback_2001_1!$AE602/100</f>
        <v>289.33999999999997</v>
      </c>
      <c r="AE602" s="12">
        <v>28934</v>
      </c>
      <c r="AF602" s="12" t="s">
        <v>53</v>
      </c>
    </row>
    <row r="603" spans="1:32" x14ac:dyDescent="0.3">
      <c r="A603" s="34" t="s">
        <v>1943</v>
      </c>
      <c r="B603" s="3">
        <v>44928</v>
      </c>
      <c r="C603" s="3" t="str">
        <f>TEXT(Tabla10[[#This Row],[Fecha de transacción]],"DDDD")</f>
        <v>lunes</v>
      </c>
      <c r="D603" s="3">
        <v>44997</v>
      </c>
      <c r="E603" s="4">
        <f>datos_chargeback_2001_1!$D603-datos_chargeback_2001_1!$B603</f>
        <v>69</v>
      </c>
      <c r="F603" s="5">
        <f>datos_chargeback_2001_1!$G603/100</f>
        <v>172.86</v>
      </c>
      <c r="G603" s="6">
        <v>17286</v>
      </c>
      <c r="H603" s="5">
        <f t="shared" si="9"/>
        <v>0</v>
      </c>
      <c r="I603" s="5">
        <v>0.82</v>
      </c>
      <c r="J603" s="6" t="s">
        <v>24</v>
      </c>
      <c r="K603" s="6" t="s">
        <v>25</v>
      </c>
      <c r="L603" s="6" t="s">
        <v>80</v>
      </c>
      <c r="M603" s="6" t="s">
        <v>27</v>
      </c>
      <c r="N603" s="6" t="s">
        <v>42</v>
      </c>
      <c r="O603" s="6" t="s">
        <v>70</v>
      </c>
      <c r="P603" s="6" t="s">
        <v>54</v>
      </c>
      <c r="Q603" s="6" t="s">
        <v>55</v>
      </c>
      <c r="R603" s="6">
        <v>17286</v>
      </c>
      <c r="S603" s="6" t="s">
        <v>1944</v>
      </c>
      <c r="T603" s="6" t="s">
        <v>116</v>
      </c>
      <c r="U603" s="5">
        <f>datos_chargeback_2001_1!$V603/100</f>
        <v>172.86</v>
      </c>
      <c r="V603" s="6">
        <v>17286</v>
      </c>
      <c r="W603" s="5">
        <f>datos_chargeback_2001_1!$X603/100</f>
        <v>0</v>
      </c>
      <c r="X603" s="6">
        <v>0</v>
      </c>
      <c r="Y603" s="5">
        <f>datos_chargeback_2001_1!$Z603/100</f>
        <v>0</v>
      </c>
      <c r="Z603" s="6">
        <v>0</v>
      </c>
      <c r="AA603" s="6" t="s">
        <v>1945</v>
      </c>
      <c r="AB603" s="6" t="s">
        <v>35</v>
      </c>
      <c r="AC603" s="7" t="s">
        <v>35</v>
      </c>
      <c r="AD603" s="5">
        <f>datos_chargeback_2001_1!$AE603/100</f>
        <v>0</v>
      </c>
      <c r="AE603" s="6">
        <v>0</v>
      </c>
      <c r="AF603" s="6" t="s">
        <v>64</v>
      </c>
    </row>
    <row r="604" spans="1:32" x14ac:dyDescent="0.3">
      <c r="A604" s="34" t="s">
        <v>1946</v>
      </c>
      <c r="B604" s="3">
        <v>44929</v>
      </c>
      <c r="C604" s="3" t="str">
        <f>TEXT(Tabla10[[#This Row],[Fecha de transacción]],"DDDD")</f>
        <v>martes</v>
      </c>
      <c r="D604" s="3">
        <v>44995</v>
      </c>
      <c r="E604" s="4">
        <f>datos_chargeback_2001_1!$D604-datos_chargeback_2001_1!$B604</f>
        <v>66</v>
      </c>
      <c r="F604" s="5">
        <f>datos_chargeback_2001_1!$G604/100</f>
        <v>909.07</v>
      </c>
      <c r="G604" s="6">
        <v>90907</v>
      </c>
      <c r="H604" s="5">
        <f t="shared" si="9"/>
        <v>0</v>
      </c>
      <c r="I604" s="5">
        <v>0.11</v>
      </c>
      <c r="J604" s="6" t="s">
        <v>38</v>
      </c>
      <c r="K604" s="6" t="s">
        <v>25</v>
      </c>
      <c r="L604" s="6" t="s">
        <v>74</v>
      </c>
      <c r="M604" s="6" t="s">
        <v>93</v>
      </c>
      <c r="N604" s="6" t="s">
        <v>28</v>
      </c>
      <c r="O604" s="6" t="s">
        <v>36</v>
      </c>
      <c r="P604" s="6" t="s">
        <v>30</v>
      </c>
      <c r="Q604" s="6" t="s">
        <v>31</v>
      </c>
      <c r="R604" s="6">
        <v>90907</v>
      </c>
      <c r="S604" s="6" t="s">
        <v>1947</v>
      </c>
      <c r="T604" s="6" t="s">
        <v>33</v>
      </c>
      <c r="U604" s="5">
        <f>datos_chargeback_2001_1!$V604/100</f>
        <v>0</v>
      </c>
      <c r="V604" s="6">
        <v>0</v>
      </c>
      <c r="W604" s="5">
        <f>datos_chargeback_2001_1!$X604/100</f>
        <v>0</v>
      </c>
      <c r="X604" s="6">
        <v>0</v>
      </c>
      <c r="Y604" s="5">
        <f>datos_chargeback_2001_1!$Z604/100</f>
        <v>909.07</v>
      </c>
      <c r="Z604" s="6">
        <v>90907</v>
      </c>
      <c r="AA604" s="6" t="s">
        <v>1948</v>
      </c>
      <c r="AB604" s="6" t="s">
        <v>35</v>
      </c>
      <c r="AC604" s="7" t="s">
        <v>35</v>
      </c>
      <c r="AD604" s="5">
        <f>datos_chargeback_2001_1!$AE604/100</f>
        <v>0</v>
      </c>
      <c r="AE604" s="6">
        <v>0</v>
      </c>
      <c r="AF604" s="6" t="s">
        <v>43</v>
      </c>
    </row>
    <row r="605" spans="1:32" x14ac:dyDescent="0.3">
      <c r="A605" s="34" t="s">
        <v>1949</v>
      </c>
      <c r="B605" s="3">
        <v>44930</v>
      </c>
      <c r="C605" s="3" t="str">
        <f>TEXT(Tabla10[[#This Row],[Fecha de transacción]],"DDDD")</f>
        <v>miércoles</v>
      </c>
      <c r="D605" s="3">
        <v>45003</v>
      </c>
      <c r="E605" s="4">
        <f>datos_chargeback_2001_1!$D605-datos_chargeback_2001_1!$B605</f>
        <v>73</v>
      </c>
      <c r="F605" s="5">
        <f>datos_chargeback_2001_1!$G605/100</f>
        <v>237.47</v>
      </c>
      <c r="G605" s="6">
        <v>23747</v>
      </c>
      <c r="H605" s="5">
        <f t="shared" si="9"/>
        <v>0</v>
      </c>
      <c r="I605" s="5">
        <v>0.96</v>
      </c>
      <c r="J605" s="6" t="s">
        <v>38</v>
      </c>
      <c r="K605" s="6" t="s">
        <v>25</v>
      </c>
      <c r="L605" s="6" t="s">
        <v>119</v>
      </c>
      <c r="M605" s="6" t="s">
        <v>85</v>
      </c>
      <c r="N605" s="6" t="s">
        <v>42</v>
      </c>
      <c r="O605" s="6" t="s">
        <v>114</v>
      </c>
      <c r="P605" s="6" t="s">
        <v>54</v>
      </c>
      <c r="Q605" s="6" t="s">
        <v>44</v>
      </c>
      <c r="R605" s="6">
        <v>23747</v>
      </c>
      <c r="S605" s="6" t="s">
        <v>1950</v>
      </c>
      <c r="T605" s="6" t="s">
        <v>61</v>
      </c>
      <c r="U605" s="5">
        <f>datos_chargeback_2001_1!$V605/100</f>
        <v>0</v>
      </c>
      <c r="V605" s="6">
        <v>0</v>
      </c>
      <c r="W605" s="5">
        <f>datos_chargeback_2001_1!$X605/100</f>
        <v>237.47</v>
      </c>
      <c r="X605" s="6">
        <v>23747</v>
      </c>
      <c r="Y605" s="5">
        <f>datos_chargeback_2001_1!$Z605/100</f>
        <v>0</v>
      </c>
      <c r="Z605" s="6">
        <v>0</v>
      </c>
      <c r="AA605" s="6" t="s">
        <v>1951</v>
      </c>
      <c r="AB605" s="6" t="s">
        <v>48</v>
      </c>
      <c r="AC605" s="8">
        <v>44930</v>
      </c>
      <c r="AD605" s="5">
        <f>datos_chargeback_2001_1!$AE605/100</f>
        <v>243.17</v>
      </c>
      <c r="AE605" s="6">
        <v>24317</v>
      </c>
      <c r="AF605" s="6" t="s">
        <v>64</v>
      </c>
    </row>
    <row r="606" spans="1:32" x14ac:dyDescent="0.3">
      <c r="A606" s="35" t="s">
        <v>1952</v>
      </c>
      <c r="B606" s="9">
        <v>44931</v>
      </c>
      <c r="C606" s="9" t="str">
        <f>TEXT(Tabla10[[#This Row],[Fecha de transacción]],"DDDD")</f>
        <v>jueves</v>
      </c>
      <c r="D606" s="9">
        <v>45000</v>
      </c>
      <c r="E606" s="10">
        <f>datos_chargeback_2001_1!$D606-datos_chargeback_2001_1!$B606</f>
        <v>69</v>
      </c>
      <c r="F606" s="11">
        <f>datos_chargeback_2001_1!$G606/100</f>
        <v>280.99</v>
      </c>
      <c r="G606" s="12">
        <v>28099</v>
      </c>
      <c r="H606" s="11">
        <f t="shared" si="9"/>
        <v>0</v>
      </c>
      <c r="I606" s="11">
        <v>1.46</v>
      </c>
      <c r="J606" s="12" t="s">
        <v>24</v>
      </c>
      <c r="K606" s="12" t="s">
        <v>25</v>
      </c>
      <c r="L606" s="12" t="s">
        <v>119</v>
      </c>
      <c r="M606" s="12" t="s">
        <v>27</v>
      </c>
      <c r="N606" s="12" t="s">
        <v>42</v>
      </c>
      <c r="O606" s="12" t="s">
        <v>43</v>
      </c>
      <c r="P606" s="12" t="s">
        <v>30</v>
      </c>
      <c r="Q606" s="12" t="s">
        <v>66</v>
      </c>
      <c r="R606" s="12">
        <v>28099</v>
      </c>
      <c r="S606" s="12" t="s">
        <v>1953</v>
      </c>
      <c r="T606" s="12" t="s">
        <v>116</v>
      </c>
      <c r="U606" s="11">
        <f>datos_chargeback_2001_1!$V606/100</f>
        <v>280.99</v>
      </c>
      <c r="V606" s="12">
        <v>28099</v>
      </c>
      <c r="W606" s="11">
        <f>datos_chargeback_2001_1!$X606/100</f>
        <v>0</v>
      </c>
      <c r="X606" s="12">
        <v>0</v>
      </c>
      <c r="Y606" s="11">
        <f>datos_chargeback_2001_1!$Z606/100</f>
        <v>0</v>
      </c>
      <c r="Z606" s="12">
        <v>0</v>
      </c>
      <c r="AA606" s="12" t="s">
        <v>1954</v>
      </c>
      <c r="AB606" s="12" t="s">
        <v>35</v>
      </c>
      <c r="AC606" s="13" t="s">
        <v>35</v>
      </c>
      <c r="AD606" s="11">
        <f>datos_chargeback_2001_1!$AE606/100</f>
        <v>0</v>
      </c>
      <c r="AE606" s="12">
        <v>0</v>
      </c>
      <c r="AF606" s="12" t="s">
        <v>29</v>
      </c>
    </row>
    <row r="607" spans="1:32" x14ac:dyDescent="0.3">
      <c r="A607" s="34" t="s">
        <v>1955</v>
      </c>
      <c r="B607" s="3">
        <v>44932</v>
      </c>
      <c r="C607" s="3" t="str">
        <f>TEXT(Tabla10[[#This Row],[Fecha de transacción]],"DDDD")</f>
        <v>viernes</v>
      </c>
      <c r="D607" s="3">
        <v>44997</v>
      </c>
      <c r="E607" s="4">
        <f>datos_chargeback_2001_1!$D607-datos_chargeback_2001_1!$B607</f>
        <v>65</v>
      </c>
      <c r="F607" s="5">
        <f>datos_chargeback_2001_1!$G607/100</f>
        <v>922.45</v>
      </c>
      <c r="G607" s="6">
        <v>92245</v>
      </c>
      <c r="H607" s="5">
        <f t="shared" si="9"/>
        <v>0</v>
      </c>
      <c r="I607" s="5">
        <v>1.36</v>
      </c>
      <c r="J607" s="6" t="s">
        <v>24</v>
      </c>
      <c r="K607" s="6" t="s">
        <v>25</v>
      </c>
      <c r="L607" s="6" t="s">
        <v>40</v>
      </c>
      <c r="M607" s="6" t="s">
        <v>27</v>
      </c>
      <c r="N607" s="6" t="s">
        <v>42</v>
      </c>
      <c r="O607" s="6" t="s">
        <v>64</v>
      </c>
      <c r="P607" s="6" t="s">
        <v>54</v>
      </c>
      <c r="Q607" s="6" t="s">
        <v>31</v>
      </c>
      <c r="R607" s="6">
        <v>92245</v>
      </c>
      <c r="S607" s="6" t="s">
        <v>746</v>
      </c>
      <c r="T607" s="6" t="s">
        <v>116</v>
      </c>
      <c r="U607" s="5">
        <f>datos_chargeback_2001_1!$V607/100</f>
        <v>922.45</v>
      </c>
      <c r="V607" s="6">
        <v>92245</v>
      </c>
      <c r="W607" s="5">
        <f>datos_chargeback_2001_1!$X607/100</f>
        <v>0</v>
      </c>
      <c r="X607" s="6">
        <v>0</v>
      </c>
      <c r="Y607" s="5">
        <f>datos_chargeback_2001_1!$Z607/100</f>
        <v>0</v>
      </c>
      <c r="Z607" s="6">
        <v>0</v>
      </c>
      <c r="AA607" s="6" t="s">
        <v>1956</v>
      </c>
      <c r="AB607" s="6" t="s">
        <v>35</v>
      </c>
      <c r="AC607" s="7" t="s">
        <v>35</v>
      </c>
      <c r="AD607" s="5">
        <f>datos_chargeback_2001_1!$AE607/100</f>
        <v>0</v>
      </c>
      <c r="AE607" s="6">
        <v>0</v>
      </c>
      <c r="AF607" s="6" t="s">
        <v>53</v>
      </c>
    </row>
    <row r="608" spans="1:32" x14ac:dyDescent="0.3">
      <c r="A608" s="35" t="s">
        <v>1957</v>
      </c>
      <c r="B608" s="9">
        <v>44933</v>
      </c>
      <c r="C608" s="9" t="str">
        <f>TEXT(Tabla10[[#This Row],[Fecha de transacción]],"DDDD")</f>
        <v>sábado</v>
      </c>
      <c r="D608" s="9">
        <v>44998</v>
      </c>
      <c r="E608" s="10">
        <f>datos_chargeback_2001_1!$D608-datos_chargeback_2001_1!$B608</f>
        <v>65</v>
      </c>
      <c r="F608" s="11">
        <f>datos_chargeback_2001_1!$G608/100</f>
        <v>108.22</v>
      </c>
      <c r="G608" s="12">
        <v>10822</v>
      </c>
      <c r="H608" s="11">
        <f t="shared" si="9"/>
        <v>0</v>
      </c>
      <c r="I608" s="11">
        <v>1.17</v>
      </c>
      <c r="J608" s="12" t="s">
        <v>24</v>
      </c>
      <c r="K608" s="12" t="s">
        <v>25</v>
      </c>
      <c r="L608" s="12" t="s">
        <v>26</v>
      </c>
      <c r="M608" s="12" t="s">
        <v>27</v>
      </c>
      <c r="N608" s="12" t="s">
        <v>42</v>
      </c>
      <c r="O608" s="12" t="s">
        <v>114</v>
      </c>
      <c r="P608" s="12" t="s">
        <v>30</v>
      </c>
      <c r="Q608" s="12" t="s">
        <v>55</v>
      </c>
      <c r="R608" s="12">
        <v>10822</v>
      </c>
      <c r="S608" s="12" t="s">
        <v>1958</v>
      </c>
      <c r="T608" s="12" t="s">
        <v>61</v>
      </c>
      <c r="U608" s="11">
        <f>datos_chargeback_2001_1!$V608/100</f>
        <v>0</v>
      </c>
      <c r="V608" s="12">
        <v>0</v>
      </c>
      <c r="W608" s="11">
        <f>datos_chargeback_2001_1!$X608/100</f>
        <v>108.22</v>
      </c>
      <c r="X608" s="12">
        <v>10822</v>
      </c>
      <c r="Y608" s="11">
        <f>datos_chargeback_2001_1!$Z608/100</f>
        <v>0</v>
      </c>
      <c r="Z608" s="12">
        <v>0</v>
      </c>
      <c r="AA608" s="12" t="s">
        <v>1959</v>
      </c>
      <c r="AB608" s="12" t="s">
        <v>48</v>
      </c>
      <c r="AC608" s="19">
        <v>44933</v>
      </c>
      <c r="AD608" s="11">
        <f>datos_chargeback_2001_1!$AE608/100</f>
        <v>233.56</v>
      </c>
      <c r="AE608" s="12">
        <v>23356</v>
      </c>
      <c r="AF608" s="12" t="s">
        <v>29</v>
      </c>
    </row>
    <row r="609" spans="1:32" x14ac:dyDescent="0.3">
      <c r="A609" s="36" t="s">
        <v>1960</v>
      </c>
      <c r="B609" s="14">
        <v>44934</v>
      </c>
      <c r="C609" s="14" t="str">
        <f>TEXT(Tabla10[[#This Row],[Fecha de transacción]],"DDDD")</f>
        <v>domingo</v>
      </c>
      <c r="D609" s="14">
        <v>45019</v>
      </c>
      <c r="E609" s="15">
        <f>datos_chargeback_2001_1!$D609-datos_chargeback_2001_1!$B609</f>
        <v>85</v>
      </c>
      <c r="F609" s="16">
        <f>datos_chargeback_2001_1!$G609/100</f>
        <v>16.09</v>
      </c>
      <c r="G609" s="17">
        <v>1609</v>
      </c>
      <c r="H609" s="16">
        <f t="shared" si="9"/>
        <v>0</v>
      </c>
      <c r="I609" s="16">
        <v>1.48</v>
      </c>
      <c r="J609" s="17" t="s">
        <v>38</v>
      </c>
      <c r="K609" s="17" t="s">
        <v>25</v>
      </c>
      <c r="L609" s="17" t="s">
        <v>80</v>
      </c>
      <c r="M609" s="17" t="s">
        <v>93</v>
      </c>
      <c r="N609" s="17" t="s">
        <v>42</v>
      </c>
      <c r="O609" s="17" t="s">
        <v>36</v>
      </c>
      <c r="P609" s="17" t="s">
        <v>54</v>
      </c>
      <c r="Q609" s="17" t="s">
        <v>55</v>
      </c>
      <c r="R609" s="17">
        <v>16090</v>
      </c>
      <c r="S609" s="17" t="s">
        <v>1961</v>
      </c>
      <c r="T609" s="17" t="s">
        <v>46</v>
      </c>
      <c r="U609" s="16">
        <f>datos_chargeback_2001_1!$V609/100</f>
        <v>160.9</v>
      </c>
      <c r="V609" s="17">
        <v>16090</v>
      </c>
      <c r="W609" s="16">
        <f>datos_chargeback_2001_1!$X609/100</f>
        <v>0</v>
      </c>
      <c r="X609" s="17">
        <v>0</v>
      </c>
      <c r="Y609" s="16">
        <f>datos_chargeback_2001_1!$Z609/100</f>
        <v>0</v>
      </c>
      <c r="Z609" s="17">
        <v>0</v>
      </c>
      <c r="AA609" s="17" t="s">
        <v>1962</v>
      </c>
      <c r="AB609" s="17" t="s">
        <v>35</v>
      </c>
      <c r="AC609" s="20" t="s">
        <v>35</v>
      </c>
      <c r="AD609" s="16">
        <f>datos_chargeback_2001_1!$AE609/100</f>
        <v>0</v>
      </c>
      <c r="AE609" s="17">
        <v>0</v>
      </c>
      <c r="AF609" s="17" t="s">
        <v>29</v>
      </c>
    </row>
    <row r="610" spans="1:32" x14ac:dyDescent="0.3">
      <c r="A610" s="34" t="s">
        <v>1963</v>
      </c>
      <c r="B610" s="3">
        <v>44935</v>
      </c>
      <c r="C610" s="3" t="str">
        <f>TEXT(Tabla10[[#This Row],[Fecha de transacción]],"DDDD")</f>
        <v>lunes</v>
      </c>
      <c r="D610" s="3">
        <v>45012</v>
      </c>
      <c r="E610" s="4">
        <f>datos_chargeback_2001_1!$D610-datos_chargeback_2001_1!$B610</f>
        <v>77</v>
      </c>
      <c r="F610" s="5">
        <f>datos_chargeback_2001_1!$G610/100</f>
        <v>30.86</v>
      </c>
      <c r="G610" s="6">
        <v>3086</v>
      </c>
      <c r="H610" s="5">
        <f t="shared" si="9"/>
        <v>0</v>
      </c>
      <c r="I610" s="5">
        <v>0</v>
      </c>
      <c r="J610" s="6" t="s">
        <v>24</v>
      </c>
      <c r="K610" s="6" t="s">
        <v>25</v>
      </c>
      <c r="L610" s="6" t="s">
        <v>74</v>
      </c>
      <c r="M610" s="6" t="s">
        <v>59</v>
      </c>
      <c r="N610" s="6" t="s">
        <v>42</v>
      </c>
      <c r="O610" s="6" t="s">
        <v>64</v>
      </c>
      <c r="P610" s="6" t="s">
        <v>54</v>
      </c>
      <c r="Q610" s="6" t="s">
        <v>75</v>
      </c>
      <c r="R610" s="6">
        <v>30860</v>
      </c>
      <c r="S610" s="6" t="s">
        <v>1964</v>
      </c>
      <c r="T610" s="6" t="s">
        <v>46</v>
      </c>
      <c r="U610" s="5">
        <f>datos_chargeback_2001_1!$V610/100</f>
        <v>308.60000000000002</v>
      </c>
      <c r="V610" s="6">
        <v>30860</v>
      </c>
      <c r="W610" s="5">
        <f>datos_chargeback_2001_1!$X610/100</f>
        <v>0</v>
      </c>
      <c r="X610" s="6">
        <v>0</v>
      </c>
      <c r="Y610" s="5">
        <f>datos_chargeback_2001_1!$Z610/100</f>
        <v>0</v>
      </c>
      <c r="Z610" s="6">
        <v>0</v>
      </c>
      <c r="AA610" s="6" t="s">
        <v>1965</v>
      </c>
      <c r="AB610" s="6" t="s">
        <v>35</v>
      </c>
      <c r="AC610" s="7" t="s">
        <v>35</v>
      </c>
      <c r="AD610" s="5">
        <f>datos_chargeback_2001_1!$AE610/100</f>
        <v>0</v>
      </c>
      <c r="AE610" s="6">
        <v>0</v>
      </c>
      <c r="AF610" s="6" t="s">
        <v>53</v>
      </c>
    </row>
    <row r="611" spans="1:32" x14ac:dyDescent="0.3">
      <c r="A611" s="36" t="s">
        <v>1966</v>
      </c>
      <c r="B611" s="14">
        <v>44936</v>
      </c>
      <c r="C611" s="14" t="str">
        <f>TEXT(Tabla10[[#This Row],[Fecha de transacción]],"DDDD")</f>
        <v>martes</v>
      </c>
      <c r="D611" s="14">
        <v>45024</v>
      </c>
      <c r="E611" s="15">
        <f>datos_chargeback_2001_1!$D611-datos_chargeback_2001_1!$B611</f>
        <v>88</v>
      </c>
      <c r="F611" s="16">
        <f>datos_chargeback_2001_1!$G611/100</f>
        <v>50.37</v>
      </c>
      <c r="G611" s="17">
        <v>5037</v>
      </c>
      <c r="H611" s="16">
        <f t="shared" si="9"/>
        <v>0</v>
      </c>
      <c r="I611" s="16">
        <v>0</v>
      </c>
      <c r="J611" s="17" t="s">
        <v>24</v>
      </c>
      <c r="K611" s="17" t="s">
        <v>25</v>
      </c>
      <c r="L611" s="17" t="s">
        <v>109</v>
      </c>
      <c r="M611" s="17" t="s">
        <v>41</v>
      </c>
      <c r="N611" s="17" t="s">
        <v>28</v>
      </c>
      <c r="O611" s="17" t="s">
        <v>43</v>
      </c>
      <c r="P611" s="17" t="s">
        <v>30</v>
      </c>
      <c r="Q611" s="17" t="s">
        <v>66</v>
      </c>
      <c r="R611" s="17">
        <v>50370</v>
      </c>
      <c r="S611" s="17" t="s">
        <v>1967</v>
      </c>
      <c r="T611" s="17" t="s">
        <v>33</v>
      </c>
      <c r="U611" s="16">
        <f>datos_chargeback_2001_1!$V611/100</f>
        <v>0</v>
      </c>
      <c r="V611" s="17">
        <v>0</v>
      </c>
      <c r="W611" s="16">
        <f>datos_chargeback_2001_1!$X611/100</f>
        <v>0</v>
      </c>
      <c r="X611" s="17">
        <v>0</v>
      </c>
      <c r="Y611" s="16">
        <f>datos_chargeback_2001_1!$Z611/100</f>
        <v>503.7</v>
      </c>
      <c r="Z611" s="17">
        <v>50370</v>
      </c>
      <c r="AA611" s="17" t="s">
        <v>1968</v>
      </c>
      <c r="AB611" s="17" t="s">
        <v>35</v>
      </c>
      <c r="AC611" s="20" t="s">
        <v>35</v>
      </c>
      <c r="AD611" s="16">
        <f>datos_chargeback_2001_1!$AE611/100</f>
        <v>0</v>
      </c>
      <c r="AE611" s="17">
        <v>0</v>
      </c>
      <c r="AF611" s="17" t="s">
        <v>64</v>
      </c>
    </row>
    <row r="612" spans="1:32" x14ac:dyDescent="0.3">
      <c r="A612" s="34" t="s">
        <v>1969</v>
      </c>
      <c r="B612" s="3">
        <v>44937</v>
      </c>
      <c r="C612" s="3" t="str">
        <f>TEXT(Tabla10[[#This Row],[Fecha de transacción]],"DDDD")</f>
        <v>miércoles</v>
      </c>
      <c r="D612" s="3">
        <v>45013</v>
      </c>
      <c r="E612" s="4">
        <f>datos_chargeback_2001_1!$D612-datos_chargeback_2001_1!$B612</f>
        <v>76</v>
      </c>
      <c r="F612" s="5">
        <f>datos_chargeback_2001_1!$G612/100</f>
        <v>282.22000000000003</v>
      </c>
      <c r="G612" s="6">
        <v>28222</v>
      </c>
      <c r="H612" s="5">
        <f t="shared" si="9"/>
        <v>0</v>
      </c>
      <c r="I612" s="5">
        <v>1.1299999999999999</v>
      </c>
      <c r="J612" s="6" t="s">
        <v>38</v>
      </c>
      <c r="K612" s="6" t="s">
        <v>25</v>
      </c>
      <c r="L612" s="6" t="s">
        <v>119</v>
      </c>
      <c r="M612" s="6" t="s">
        <v>59</v>
      </c>
      <c r="N612" s="6" t="s">
        <v>42</v>
      </c>
      <c r="O612" s="6" t="s">
        <v>114</v>
      </c>
      <c r="P612" s="6" t="s">
        <v>54</v>
      </c>
      <c r="Q612" s="6" t="s">
        <v>55</v>
      </c>
      <c r="R612" s="6">
        <v>28222</v>
      </c>
      <c r="S612" s="6" t="s">
        <v>1970</v>
      </c>
      <c r="T612" s="6" t="s">
        <v>61</v>
      </c>
      <c r="U612" s="5">
        <f>datos_chargeback_2001_1!$V612/100</f>
        <v>0</v>
      </c>
      <c r="V612" s="6">
        <v>0</v>
      </c>
      <c r="W612" s="5">
        <f>datos_chargeback_2001_1!$X612/100</f>
        <v>282.22000000000003</v>
      </c>
      <c r="X612" s="6">
        <v>28222</v>
      </c>
      <c r="Y612" s="5">
        <f>datos_chargeback_2001_1!$Z612/100</f>
        <v>0</v>
      </c>
      <c r="Z612" s="6">
        <v>0</v>
      </c>
      <c r="AA612" s="6" t="s">
        <v>1971</v>
      </c>
      <c r="AB612" s="6" t="s">
        <v>48</v>
      </c>
      <c r="AC612" s="8">
        <v>44937</v>
      </c>
      <c r="AD612" s="5">
        <f>datos_chargeback_2001_1!$AE612/100</f>
        <v>336.86</v>
      </c>
      <c r="AE612" s="6">
        <v>33686</v>
      </c>
      <c r="AF612" s="6" t="s">
        <v>36</v>
      </c>
    </row>
    <row r="613" spans="1:32" x14ac:dyDescent="0.3">
      <c r="A613" s="36" t="s">
        <v>1972</v>
      </c>
      <c r="B613" s="14">
        <v>44938</v>
      </c>
      <c r="C613" s="14" t="str">
        <f>TEXT(Tabla10[[#This Row],[Fecha de transacción]],"DDDD")</f>
        <v>jueves</v>
      </c>
      <c r="D613" s="14">
        <v>45002</v>
      </c>
      <c r="E613" s="15">
        <f>datos_chargeback_2001_1!$D613-datos_chargeback_2001_1!$B613</f>
        <v>64</v>
      </c>
      <c r="F613" s="16">
        <f>datos_chargeback_2001_1!$G613/100</f>
        <v>259.79000000000002</v>
      </c>
      <c r="G613" s="17">
        <v>25979</v>
      </c>
      <c r="H613" s="16">
        <f t="shared" si="9"/>
        <v>0</v>
      </c>
      <c r="I613" s="16">
        <v>1.28</v>
      </c>
      <c r="J613" s="17" t="s">
        <v>24</v>
      </c>
      <c r="K613" s="17" t="s">
        <v>25</v>
      </c>
      <c r="L613" s="17" t="s">
        <v>40</v>
      </c>
      <c r="M613" s="17" t="s">
        <v>59</v>
      </c>
      <c r="N613" s="17" t="s">
        <v>42</v>
      </c>
      <c r="O613" s="17" t="s">
        <v>70</v>
      </c>
      <c r="P613" s="17" t="s">
        <v>54</v>
      </c>
      <c r="Q613" s="17" t="s">
        <v>31</v>
      </c>
      <c r="R613" s="17">
        <v>25979</v>
      </c>
      <c r="S613" s="17" t="s">
        <v>1973</v>
      </c>
      <c r="T613" s="17" t="s">
        <v>61</v>
      </c>
      <c r="U613" s="16">
        <f>datos_chargeback_2001_1!$V613/100</f>
        <v>0</v>
      </c>
      <c r="V613" s="17">
        <v>0</v>
      </c>
      <c r="W613" s="16">
        <f>datos_chargeback_2001_1!$X613/100</f>
        <v>259.79000000000002</v>
      </c>
      <c r="X613" s="17">
        <v>25979</v>
      </c>
      <c r="Y613" s="16">
        <f>datos_chargeback_2001_1!$Z613/100</f>
        <v>0</v>
      </c>
      <c r="Z613" s="17">
        <v>0</v>
      </c>
      <c r="AA613" s="17" t="s">
        <v>1974</v>
      </c>
      <c r="AB613" s="17" t="s">
        <v>35</v>
      </c>
      <c r="AC613" s="20" t="s">
        <v>35</v>
      </c>
      <c r="AD613" s="16">
        <f>datos_chargeback_2001_1!$AE613/100</f>
        <v>0</v>
      </c>
      <c r="AE613" s="17">
        <v>0</v>
      </c>
      <c r="AF613" s="17" t="s">
        <v>29</v>
      </c>
    </row>
    <row r="614" spans="1:32" x14ac:dyDescent="0.3">
      <c r="A614" s="35" t="s">
        <v>1975</v>
      </c>
      <c r="B614" s="9">
        <v>44939</v>
      </c>
      <c r="C614" s="9" t="str">
        <f>TEXT(Tabla10[[#This Row],[Fecha de transacción]],"DDDD")</f>
        <v>viernes</v>
      </c>
      <c r="D614" s="9">
        <v>45008</v>
      </c>
      <c r="E614" s="10">
        <f>datos_chargeback_2001_1!$D614-datos_chargeback_2001_1!$B614</f>
        <v>69</v>
      </c>
      <c r="F614" s="11">
        <f>datos_chargeback_2001_1!$G614/100</f>
        <v>601.65</v>
      </c>
      <c r="G614" s="12">
        <v>60165</v>
      </c>
      <c r="H614" s="11">
        <f t="shared" si="9"/>
        <v>0</v>
      </c>
      <c r="I614" s="11">
        <v>0.96</v>
      </c>
      <c r="J614" s="12" t="s">
        <v>24</v>
      </c>
      <c r="K614" s="12" t="s">
        <v>25</v>
      </c>
      <c r="L614" s="12" t="s">
        <v>109</v>
      </c>
      <c r="M614" s="12" t="s">
        <v>93</v>
      </c>
      <c r="N614" s="12" t="s">
        <v>42</v>
      </c>
      <c r="O614" s="12" t="s">
        <v>36</v>
      </c>
      <c r="P614" s="12" t="s">
        <v>30</v>
      </c>
      <c r="Q614" s="12" t="s">
        <v>55</v>
      </c>
      <c r="R614" s="12">
        <v>60165</v>
      </c>
      <c r="S614" s="12" t="s">
        <v>1976</v>
      </c>
      <c r="T614" s="12" t="s">
        <v>61</v>
      </c>
      <c r="U614" s="11">
        <f>datos_chargeback_2001_1!$V614/100</f>
        <v>0</v>
      </c>
      <c r="V614" s="12">
        <v>0</v>
      </c>
      <c r="W614" s="11">
        <f>datos_chargeback_2001_1!$X614/100</f>
        <v>601.65</v>
      </c>
      <c r="X614" s="12">
        <v>60165</v>
      </c>
      <c r="Y614" s="11">
        <f>datos_chargeback_2001_1!$Z614/100</f>
        <v>0</v>
      </c>
      <c r="Z614" s="12">
        <v>0</v>
      </c>
      <c r="AA614" s="12" t="s">
        <v>1977</v>
      </c>
      <c r="AB614" s="12" t="s">
        <v>48</v>
      </c>
      <c r="AC614" s="19">
        <v>44939</v>
      </c>
      <c r="AD614" s="11">
        <f>datos_chargeback_2001_1!$AE614/100</f>
        <v>43.27</v>
      </c>
      <c r="AE614" s="12">
        <v>4327</v>
      </c>
      <c r="AF614" s="12" t="s">
        <v>29</v>
      </c>
    </row>
    <row r="615" spans="1:32" x14ac:dyDescent="0.3">
      <c r="A615" s="34" t="s">
        <v>1978</v>
      </c>
      <c r="B615" s="3">
        <v>44940</v>
      </c>
      <c r="C615" s="3" t="str">
        <f>TEXT(Tabla10[[#This Row],[Fecha de transacción]],"DDDD")</f>
        <v>sábado</v>
      </c>
      <c r="D615" s="3">
        <v>45018</v>
      </c>
      <c r="E615" s="4">
        <f>datos_chargeback_2001_1!$D615-datos_chargeback_2001_1!$B615</f>
        <v>78</v>
      </c>
      <c r="F615" s="5">
        <f>datos_chargeback_2001_1!$G615/100</f>
        <v>297.11</v>
      </c>
      <c r="G615" s="6">
        <v>29711</v>
      </c>
      <c r="H615" s="5">
        <f t="shared" si="9"/>
        <v>0</v>
      </c>
      <c r="I615" s="5">
        <v>0</v>
      </c>
      <c r="J615" s="6" t="s">
        <v>24</v>
      </c>
      <c r="K615" s="6" t="s">
        <v>25</v>
      </c>
      <c r="L615" s="6" t="s">
        <v>119</v>
      </c>
      <c r="M615" s="6" t="s">
        <v>27</v>
      </c>
      <c r="N615" s="6" t="s">
        <v>42</v>
      </c>
      <c r="O615" s="6" t="s">
        <v>64</v>
      </c>
      <c r="P615" s="6" t="s">
        <v>54</v>
      </c>
      <c r="Q615" s="6" t="s">
        <v>55</v>
      </c>
      <c r="R615" s="6">
        <v>29711</v>
      </c>
      <c r="S615" s="6" t="s">
        <v>1979</v>
      </c>
      <c r="T615" s="6" t="s">
        <v>46</v>
      </c>
      <c r="U615" s="5">
        <f>datos_chargeback_2001_1!$V615/100</f>
        <v>297.11</v>
      </c>
      <c r="V615" s="6">
        <v>29711</v>
      </c>
      <c r="W615" s="5">
        <f>datos_chargeback_2001_1!$X615/100</f>
        <v>0</v>
      </c>
      <c r="X615" s="6">
        <v>0</v>
      </c>
      <c r="Y615" s="5">
        <f>datos_chargeback_2001_1!$Z615/100</f>
        <v>0</v>
      </c>
      <c r="Z615" s="6">
        <v>0</v>
      </c>
      <c r="AA615" s="6" t="s">
        <v>1980</v>
      </c>
      <c r="AB615" s="6" t="s">
        <v>48</v>
      </c>
      <c r="AC615" s="8">
        <v>44940</v>
      </c>
      <c r="AD615" s="5">
        <f>datos_chargeback_2001_1!$AE615/100</f>
        <v>142.41999999999999</v>
      </c>
      <c r="AE615" s="6">
        <v>14242</v>
      </c>
      <c r="AF615" s="6" t="s">
        <v>29</v>
      </c>
    </row>
    <row r="616" spans="1:32" x14ac:dyDescent="0.3">
      <c r="A616" s="34" t="s">
        <v>1981</v>
      </c>
      <c r="B616" s="3">
        <v>44941</v>
      </c>
      <c r="C616" s="3" t="str">
        <f>TEXT(Tabla10[[#This Row],[Fecha de transacción]],"DDDD")</f>
        <v>domingo</v>
      </c>
      <c r="D616" s="3">
        <v>45017</v>
      </c>
      <c r="E616" s="4">
        <f>datos_chargeback_2001_1!$D616-datos_chargeback_2001_1!$B616</f>
        <v>76</v>
      </c>
      <c r="F616" s="5">
        <f>datos_chargeback_2001_1!$G616/100</f>
        <v>336.09</v>
      </c>
      <c r="G616" s="6">
        <v>33609</v>
      </c>
      <c r="H616" s="5">
        <f t="shared" si="9"/>
        <v>0</v>
      </c>
      <c r="I616" s="5">
        <v>0.86</v>
      </c>
      <c r="J616" s="6" t="s">
        <v>24</v>
      </c>
      <c r="K616" s="6" t="s">
        <v>25</v>
      </c>
      <c r="L616" s="6" t="s">
        <v>109</v>
      </c>
      <c r="M616" s="6" t="s">
        <v>85</v>
      </c>
      <c r="N616" s="6" t="s">
        <v>42</v>
      </c>
      <c r="O616" s="6" t="s">
        <v>64</v>
      </c>
      <c r="P616" s="6" t="s">
        <v>54</v>
      </c>
      <c r="Q616" s="6" t="s">
        <v>31</v>
      </c>
      <c r="R616" s="6">
        <v>33609</v>
      </c>
      <c r="S616" s="6" t="s">
        <v>1982</v>
      </c>
      <c r="T616" s="6" t="s">
        <v>116</v>
      </c>
      <c r="U616" s="5">
        <f>datos_chargeback_2001_1!$V616/100</f>
        <v>336.09</v>
      </c>
      <c r="V616" s="6">
        <v>33609</v>
      </c>
      <c r="W616" s="5">
        <f>datos_chargeback_2001_1!$X616/100</f>
        <v>0</v>
      </c>
      <c r="X616" s="6">
        <v>0</v>
      </c>
      <c r="Y616" s="5">
        <f>datos_chargeback_2001_1!$Z616/100</f>
        <v>0</v>
      </c>
      <c r="Z616" s="6">
        <v>0</v>
      </c>
      <c r="AA616" s="6" t="s">
        <v>1983</v>
      </c>
      <c r="AB616" s="6" t="s">
        <v>48</v>
      </c>
      <c r="AC616" s="8">
        <v>44941</v>
      </c>
      <c r="AD616" s="5">
        <f>datos_chargeback_2001_1!$AE616/100</f>
        <v>65.33</v>
      </c>
      <c r="AE616" s="6">
        <v>6533</v>
      </c>
      <c r="AF616" s="6" t="s">
        <v>36</v>
      </c>
    </row>
    <row r="617" spans="1:32" x14ac:dyDescent="0.3">
      <c r="A617" s="34" t="s">
        <v>1984</v>
      </c>
      <c r="B617" s="3">
        <v>44942</v>
      </c>
      <c r="C617" s="3" t="str">
        <f>TEXT(Tabla10[[#This Row],[Fecha de transacción]],"DDDD")</f>
        <v>lunes</v>
      </c>
      <c r="D617" s="3">
        <v>45005</v>
      </c>
      <c r="E617" s="4">
        <f>datos_chargeback_2001_1!$D617-datos_chargeback_2001_1!$B617</f>
        <v>63</v>
      </c>
      <c r="F617" s="5">
        <f>datos_chargeback_2001_1!$G617/100</f>
        <v>280.49</v>
      </c>
      <c r="G617" s="6">
        <v>28049</v>
      </c>
      <c r="H617" s="5">
        <f t="shared" si="9"/>
        <v>0</v>
      </c>
      <c r="I617" s="5">
        <v>1.28</v>
      </c>
      <c r="J617" s="6" t="s">
        <v>38</v>
      </c>
      <c r="K617" s="6" t="s">
        <v>25</v>
      </c>
      <c r="L617" s="6" t="s">
        <v>119</v>
      </c>
      <c r="M617" s="6" t="s">
        <v>52</v>
      </c>
      <c r="N617" s="6" t="s">
        <v>42</v>
      </c>
      <c r="O617" s="6" t="s">
        <v>64</v>
      </c>
      <c r="P617" s="6" t="s">
        <v>30</v>
      </c>
      <c r="Q617" s="6" t="s">
        <v>55</v>
      </c>
      <c r="R617" s="6">
        <v>28049</v>
      </c>
      <c r="S617" s="6" t="s">
        <v>1985</v>
      </c>
      <c r="T617" s="6" t="s">
        <v>116</v>
      </c>
      <c r="U617" s="5">
        <f>datos_chargeback_2001_1!$V617/100</f>
        <v>280.49</v>
      </c>
      <c r="V617" s="6">
        <v>28049</v>
      </c>
      <c r="W617" s="5">
        <f>datos_chargeback_2001_1!$X617/100</f>
        <v>0</v>
      </c>
      <c r="X617" s="6">
        <v>0</v>
      </c>
      <c r="Y617" s="5">
        <f>datos_chargeback_2001_1!$Z617/100</f>
        <v>0</v>
      </c>
      <c r="Z617" s="6">
        <v>0</v>
      </c>
      <c r="AA617" s="6" t="s">
        <v>1986</v>
      </c>
      <c r="AB617" s="6" t="s">
        <v>35</v>
      </c>
      <c r="AC617" s="7" t="s">
        <v>35</v>
      </c>
      <c r="AD617" s="5">
        <f>datos_chargeback_2001_1!$AE617/100</f>
        <v>0</v>
      </c>
      <c r="AE617" s="6">
        <v>0</v>
      </c>
      <c r="AF617" s="6" t="s">
        <v>64</v>
      </c>
    </row>
    <row r="618" spans="1:32" x14ac:dyDescent="0.3">
      <c r="A618" s="35" t="s">
        <v>1987</v>
      </c>
      <c r="B618" s="9">
        <v>44943</v>
      </c>
      <c r="C618" s="9" t="str">
        <f>TEXT(Tabla10[[#This Row],[Fecha de transacción]],"DDDD")</f>
        <v>martes</v>
      </c>
      <c r="D618" s="9">
        <v>45008</v>
      </c>
      <c r="E618" s="10">
        <f>datos_chargeback_2001_1!$D618-datos_chargeback_2001_1!$B618</f>
        <v>65</v>
      </c>
      <c r="F618" s="11">
        <f>datos_chargeback_2001_1!$G618/100</f>
        <v>922.07</v>
      </c>
      <c r="G618" s="12">
        <v>92207</v>
      </c>
      <c r="H618" s="11">
        <f t="shared" si="9"/>
        <v>0</v>
      </c>
      <c r="I618" s="11">
        <v>1.43</v>
      </c>
      <c r="J618" s="12" t="s">
        <v>24</v>
      </c>
      <c r="K618" s="12" t="s">
        <v>25</v>
      </c>
      <c r="L618" s="12" t="s">
        <v>119</v>
      </c>
      <c r="M618" s="12" t="s">
        <v>85</v>
      </c>
      <c r="N618" s="12" t="s">
        <v>42</v>
      </c>
      <c r="O618" s="12" t="s">
        <v>114</v>
      </c>
      <c r="P618" s="12" t="s">
        <v>54</v>
      </c>
      <c r="Q618" s="12" t="s">
        <v>31</v>
      </c>
      <c r="R618" s="12">
        <v>92207</v>
      </c>
      <c r="S618" s="12" t="s">
        <v>1988</v>
      </c>
      <c r="T618" s="12" t="s">
        <v>46</v>
      </c>
      <c r="U618" s="11">
        <f>datos_chargeback_2001_1!$V618/100</f>
        <v>922.07</v>
      </c>
      <c r="V618" s="12">
        <v>92207</v>
      </c>
      <c r="W618" s="11">
        <f>datos_chargeback_2001_1!$X618/100</f>
        <v>0</v>
      </c>
      <c r="X618" s="12">
        <v>0</v>
      </c>
      <c r="Y618" s="11">
        <f>datos_chargeback_2001_1!$Z618/100</f>
        <v>0</v>
      </c>
      <c r="Z618" s="12">
        <v>0</v>
      </c>
      <c r="AA618" s="12" t="s">
        <v>1989</v>
      </c>
      <c r="AB618" s="12" t="s">
        <v>35</v>
      </c>
      <c r="AC618" s="13" t="s">
        <v>35</v>
      </c>
      <c r="AD618" s="11">
        <f>datos_chargeback_2001_1!$AE618/100</f>
        <v>0</v>
      </c>
      <c r="AE618" s="12">
        <v>0</v>
      </c>
      <c r="AF618" s="12" t="s">
        <v>43</v>
      </c>
    </row>
    <row r="619" spans="1:32" x14ac:dyDescent="0.3">
      <c r="A619" s="36" t="s">
        <v>1990</v>
      </c>
      <c r="B619" s="14">
        <v>44944</v>
      </c>
      <c r="C619" s="14" t="str">
        <f>TEXT(Tabla10[[#This Row],[Fecha de transacción]],"DDDD")</f>
        <v>miércoles</v>
      </c>
      <c r="D619" s="14">
        <v>45026</v>
      </c>
      <c r="E619" s="15">
        <f>datos_chargeback_2001_1!$D619-datos_chargeback_2001_1!$B619</f>
        <v>82</v>
      </c>
      <c r="F619" s="16">
        <f>datos_chargeback_2001_1!$G619/100</f>
        <v>3.2</v>
      </c>
      <c r="G619" s="17">
        <v>320</v>
      </c>
      <c r="H619" s="16">
        <f t="shared" si="9"/>
        <v>0</v>
      </c>
      <c r="I619" s="16">
        <v>0</v>
      </c>
      <c r="J619" s="17" t="s">
        <v>24</v>
      </c>
      <c r="K619" s="17" t="s">
        <v>25</v>
      </c>
      <c r="L619" s="17" t="s">
        <v>40</v>
      </c>
      <c r="M619" s="17" t="s">
        <v>52</v>
      </c>
      <c r="N619" s="17" t="s">
        <v>42</v>
      </c>
      <c r="O619" s="17" t="s">
        <v>114</v>
      </c>
      <c r="P619" s="17" t="s">
        <v>54</v>
      </c>
      <c r="Q619" s="17" t="s">
        <v>31</v>
      </c>
      <c r="R619" s="17">
        <v>3200</v>
      </c>
      <c r="S619" s="17" t="s">
        <v>1259</v>
      </c>
      <c r="T619" s="17" t="s">
        <v>46</v>
      </c>
      <c r="U619" s="16">
        <f>datos_chargeback_2001_1!$V619/100</f>
        <v>32</v>
      </c>
      <c r="V619" s="17">
        <v>3200</v>
      </c>
      <c r="W619" s="16">
        <f>datos_chargeback_2001_1!$X619/100</f>
        <v>0</v>
      </c>
      <c r="X619" s="17">
        <v>0</v>
      </c>
      <c r="Y619" s="16">
        <f>datos_chargeback_2001_1!$Z619/100</f>
        <v>0</v>
      </c>
      <c r="Z619" s="17">
        <v>0</v>
      </c>
      <c r="AA619" s="17" t="s">
        <v>1991</v>
      </c>
      <c r="AB619" s="17" t="s">
        <v>48</v>
      </c>
      <c r="AC619" s="18">
        <v>44944</v>
      </c>
      <c r="AD619" s="16">
        <f>datos_chargeback_2001_1!$AE619/100</f>
        <v>697.04</v>
      </c>
      <c r="AE619" s="17">
        <v>69704</v>
      </c>
      <c r="AF619" s="17" t="s">
        <v>29</v>
      </c>
    </row>
    <row r="620" spans="1:32" x14ac:dyDescent="0.3">
      <c r="A620" s="34" t="s">
        <v>1992</v>
      </c>
      <c r="B620" s="3">
        <v>44945</v>
      </c>
      <c r="C620" s="3" t="str">
        <f>TEXT(Tabla10[[#This Row],[Fecha de transacción]],"DDDD")</f>
        <v>jueves</v>
      </c>
      <c r="D620" s="3">
        <v>45010</v>
      </c>
      <c r="E620" s="4">
        <f>datos_chargeback_2001_1!$D620-datos_chargeback_2001_1!$B620</f>
        <v>65</v>
      </c>
      <c r="F620" s="5">
        <f>datos_chargeback_2001_1!$G620/100</f>
        <v>22.93</v>
      </c>
      <c r="G620" s="6">
        <v>2293</v>
      </c>
      <c r="H620" s="5">
        <f t="shared" si="9"/>
        <v>0</v>
      </c>
      <c r="I620" s="5">
        <v>0</v>
      </c>
      <c r="J620" s="6" t="s">
        <v>38</v>
      </c>
      <c r="K620" s="6" t="s">
        <v>25</v>
      </c>
      <c r="L620" s="6" t="s">
        <v>109</v>
      </c>
      <c r="M620" s="6" t="s">
        <v>41</v>
      </c>
      <c r="N620" s="6" t="s">
        <v>42</v>
      </c>
      <c r="O620" s="6" t="s">
        <v>50</v>
      </c>
      <c r="P620" s="6" t="s">
        <v>30</v>
      </c>
      <c r="Q620" s="6" t="s">
        <v>66</v>
      </c>
      <c r="R620" s="6">
        <v>22930</v>
      </c>
      <c r="S620" s="6" t="s">
        <v>1993</v>
      </c>
      <c r="T620" s="6" t="s">
        <v>61</v>
      </c>
      <c r="U620" s="5">
        <f>datos_chargeback_2001_1!$V620/100</f>
        <v>0</v>
      </c>
      <c r="V620" s="6">
        <v>0</v>
      </c>
      <c r="W620" s="5">
        <f>datos_chargeback_2001_1!$X620/100</f>
        <v>229.3</v>
      </c>
      <c r="X620" s="6">
        <v>22930</v>
      </c>
      <c r="Y620" s="5">
        <f>datos_chargeback_2001_1!$Z620/100</f>
        <v>0</v>
      </c>
      <c r="Z620" s="6">
        <v>0</v>
      </c>
      <c r="AA620" s="6" t="s">
        <v>1994</v>
      </c>
      <c r="AB620" s="6" t="s">
        <v>35</v>
      </c>
      <c r="AC620" s="7" t="s">
        <v>35</v>
      </c>
      <c r="AD620" s="5">
        <f>datos_chargeback_2001_1!$AE620/100</f>
        <v>0</v>
      </c>
      <c r="AE620" s="6">
        <v>0</v>
      </c>
      <c r="AF620" s="6" t="s">
        <v>53</v>
      </c>
    </row>
    <row r="621" spans="1:32" x14ac:dyDescent="0.3">
      <c r="A621" s="36" t="s">
        <v>1995</v>
      </c>
      <c r="B621" s="14">
        <v>44946</v>
      </c>
      <c r="C621" s="14" t="str">
        <f>TEXT(Tabla10[[#This Row],[Fecha de transacción]],"DDDD")</f>
        <v>viernes</v>
      </c>
      <c r="D621" s="14">
        <v>45017</v>
      </c>
      <c r="E621" s="15">
        <f>datos_chargeback_2001_1!$D621-datos_chargeback_2001_1!$B621</f>
        <v>71</v>
      </c>
      <c r="F621" s="16">
        <f>datos_chargeback_2001_1!$G621/100</f>
        <v>341.81</v>
      </c>
      <c r="G621" s="17">
        <v>34181</v>
      </c>
      <c r="H621" s="16">
        <f t="shared" si="9"/>
        <v>0</v>
      </c>
      <c r="I621" s="16">
        <v>0</v>
      </c>
      <c r="J621" s="17" t="s">
        <v>38</v>
      </c>
      <c r="K621" s="17" t="s">
        <v>25</v>
      </c>
      <c r="L621" s="17" t="s">
        <v>26</v>
      </c>
      <c r="M621" s="17" t="s">
        <v>59</v>
      </c>
      <c r="N621" s="17" t="s">
        <v>42</v>
      </c>
      <c r="O621" s="17" t="s">
        <v>50</v>
      </c>
      <c r="P621" s="17" t="s">
        <v>30</v>
      </c>
      <c r="Q621" s="17" t="s">
        <v>75</v>
      </c>
      <c r="R621" s="17">
        <v>34181</v>
      </c>
      <c r="S621" s="17" t="s">
        <v>1996</v>
      </c>
      <c r="T621" s="17" t="s">
        <v>61</v>
      </c>
      <c r="U621" s="16">
        <f>datos_chargeback_2001_1!$V621/100</f>
        <v>0</v>
      </c>
      <c r="V621" s="17">
        <v>0</v>
      </c>
      <c r="W621" s="16">
        <f>datos_chargeback_2001_1!$X621/100</f>
        <v>341.81</v>
      </c>
      <c r="X621" s="17">
        <v>34181</v>
      </c>
      <c r="Y621" s="16">
        <f>datos_chargeback_2001_1!$Z621/100</f>
        <v>0</v>
      </c>
      <c r="Z621" s="17">
        <v>0</v>
      </c>
      <c r="AA621" s="17" t="s">
        <v>1997</v>
      </c>
      <c r="AB621" s="17" t="s">
        <v>48</v>
      </c>
      <c r="AC621" s="18">
        <v>44946</v>
      </c>
      <c r="AD621" s="16">
        <f>datos_chargeback_2001_1!$AE621/100</f>
        <v>55.83</v>
      </c>
      <c r="AE621" s="17">
        <v>5583</v>
      </c>
      <c r="AF621" s="17" t="s">
        <v>50</v>
      </c>
    </row>
    <row r="622" spans="1:32" x14ac:dyDescent="0.3">
      <c r="A622" s="34" t="s">
        <v>1999</v>
      </c>
      <c r="B622" s="3">
        <v>44947</v>
      </c>
      <c r="C622" s="3" t="str">
        <f>TEXT(Tabla10[[#This Row],[Fecha de transacción]],"DDDD")</f>
        <v>sábado</v>
      </c>
      <c r="D622" s="3">
        <v>45012</v>
      </c>
      <c r="E622" s="4">
        <f>datos_chargeback_2001_1!$D622-datos_chargeback_2001_1!$B622</f>
        <v>65</v>
      </c>
      <c r="F622" s="5">
        <f>datos_chargeback_2001_1!$G622/100</f>
        <v>907.88</v>
      </c>
      <c r="G622" s="6">
        <v>90788</v>
      </c>
      <c r="H622" s="5">
        <f t="shared" si="9"/>
        <v>0</v>
      </c>
      <c r="I622" s="5">
        <v>0.82</v>
      </c>
      <c r="J622" s="6" t="s">
        <v>38</v>
      </c>
      <c r="K622" s="6" t="s">
        <v>25</v>
      </c>
      <c r="L622" s="6" t="s">
        <v>109</v>
      </c>
      <c r="M622" s="6" t="s">
        <v>41</v>
      </c>
      <c r="N622" s="6" t="s">
        <v>42</v>
      </c>
      <c r="O622" s="6" t="s">
        <v>43</v>
      </c>
      <c r="P622" s="6" t="s">
        <v>30</v>
      </c>
      <c r="Q622" s="6" t="s">
        <v>31</v>
      </c>
      <c r="R622" s="6">
        <v>90788</v>
      </c>
      <c r="S622" s="6" t="s">
        <v>2000</v>
      </c>
      <c r="T622" s="6" t="s">
        <v>116</v>
      </c>
      <c r="U622" s="5">
        <f>datos_chargeback_2001_1!$V622/100</f>
        <v>907.88</v>
      </c>
      <c r="V622" s="6">
        <v>90788</v>
      </c>
      <c r="W622" s="5">
        <f>datos_chargeback_2001_1!$X622/100</f>
        <v>0</v>
      </c>
      <c r="X622" s="6">
        <v>0</v>
      </c>
      <c r="Y622" s="5">
        <f>datos_chargeback_2001_1!$Z622/100</f>
        <v>0</v>
      </c>
      <c r="Z622" s="6">
        <v>0</v>
      </c>
      <c r="AA622" s="6" t="s">
        <v>2001</v>
      </c>
      <c r="AB622" s="6" t="s">
        <v>48</v>
      </c>
      <c r="AC622" s="8">
        <v>44947</v>
      </c>
      <c r="AD622" s="5">
        <f>datos_chargeback_2001_1!$AE622/100</f>
        <v>878.24</v>
      </c>
      <c r="AE622" s="6">
        <v>87824</v>
      </c>
      <c r="AF622" s="6" t="s">
        <v>43</v>
      </c>
    </row>
    <row r="623" spans="1:32" x14ac:dyDescent="0.3">
      <c r="A623" s="34" t="s">
        <v>2002</v>
      </c>
      <c r="B623" s="3">
        <v>44948</v>
      </c>
      <c r="C623" s="3" t="str">
        <f>TEXT(Tabla10[[#This Row],[Fecha de transacción]],"DDDD")</f>
        <v>domingo</v>
      </c>
      <c r="D623" s="3">
        <v>45027</v>
      </c>
      <c r="E623" s="4">
        <f>datos_chargeback_2001_1!$D623-datos_chargeback_2001_1!$B623</f>
        <v>79</v>
      </c>
      <c r="F623" s="5">
        <f>datos_chargeback_2001_1!$G623/100</f>
        <v>792.52</v>
      </c>
      <c r="G623" s="6">
        <v>79252</v>
      </c>
      <c r="H623" s="5">
        <f t="shared" si="9"/>
        <v>0</v>
      </c>
      <c r="I623" s="5">
        <v>0</v>
      </c>
      <c r="J623" s="6" t="s">
        <v>38</v>
      </c>
      <c r="K623" s="6" t="s">
        <v>25</v>
      </c>
      <c r="L623" s="6" t="s">
        <v>80</v>
      </c>
      <c r="M623" s="6" t="s">
        <v>27</v>
      </c>
      <c r="N623" s="6" t="s">
        <v>42</v>
      </c>
      <c r="O623" s="6" t="s">
        <v>43</v>
      </c>
      <c r="P623" s="6" t="s">
        <v>54</v>
      </c>
      <c r="Q623" s="6" t="s">
        <v>66</v>
      </c>
      <c r="R623" s="6">
        <v>79252</v>
      </c>
      <c r="S623" s="6" t="s">
        <v>2003</v>
      </c>
      <c r="T623" s="6" t="s">
        <v>46</v>
      </c>
      <c r="U623" s="5">
        <f>datos_chargeback_2001_1!$V623/100</f>
        <v>792.52</v>
      </c>
      <c r="V623" s="6">
        <v>79252</v>
      </c>
      <c r="W623" s="5">
        <f>datos_chargeback_2001_1!$X623/100</f>
        <v>0</v>
      </c>
      <c r="X623" s="6">
        <v>0</v>
      </c>
      <c r="Y623" s="5">
        <f>datos_chargeback_2001_1!$Z623/100</f>
        <v>0</v>
      </c>
      <c r="Z623" s="6">
        <v>0</v>
      </c>
      <c r="AA623" s="6" t="s">
        <v>2004</v>
      </c>
      <c r="AB623" s="6" t="s">
        <v>35</v>
      </c>
      <c r="AC623" s="7" t="s">
        <v>35</v>
      </c>
      <c r="AD623" s="5">
        <f>datos_chargeback_2001_1!$AE623/100</f>
        <v>0</v>
      </c>
      <c r="AE623" s="6">
        <v>0</v>
      </c>
      <c r="AF623" s="6" t="s">
        <v>64</v>
      </c>
    </row>
    <row r="624" spans="1:32" x14ac:dyDescent="0.3">
      <c r="A624" s="35" t="s">
        <v>2005</v>
      </c>
      <c r="B624" s="9">
        <v>44949</v>
      </c>
      <c r="C624" s="9" t="str">
        <f>TEXT(Tabla10[[#This Row],[Fecha de transacción]],"DDDD")</f>
        <v>lunes</v>
      </c>
      <c r="D624" s="9">
        <v>45016</v>
      </c>
      <c r="E624" s="10">
        <f>datos_chargeback_2001_1!$D624-datos_chargeback_2001_1!$B624</f>
        <v>67</v>
      </c>
      <c r="F624" s="11">
        <f>datos_chargeback_2001_1!$G624/100</f>
        <v>997.26</v>
      </c>
      <c r="G624" s="12">
        <v>99726</v>
      </c>
      <c r="H624" s="11">
        <f t="shared" si="9"/>
        <v>0</v>
      </c>
      <c r="I624" s="11">
        <v>0</v>
      </c>
      <c r="J624" s="12" t="s">
        <v>24</v>
      </c>
      <c r="K624" s="12" t="s">
        <v>25</v>
      </c>
      <c r="L624" s="12" t="s">
        <v>109</v>
      </c>
      <c r="M624" s="12" t="s">
        <v>41</v>
      </c>
      <c r="N624" s="12" t="s">
        <v>42</v>
      </c>
      <c r="O624" s="12" t="s">
        <v>64</v>
      </c>
      <c r="P624" s="12" t="s">
        <v>30</v>
      </c>
      <c r="Q624" s="12" t="s">
        <v>66</v>
      </c>
      <c r="R624" s="12">
        <v>99726</v>
      </c>
      <c r="S624" s="12" t="s">
        <v>827</v>
      </c>
      <c r="T624" s="12" t="s">
        <v>46</v>
      </c>
      <c r="U624" s="11">
        <f>datos_chargeback_2001_1!$V624/100</f>
        <v>997.26</v>
      </c>
      <c r="V624" s="12">
        <v>99726</v>
      </c>
      <c r="W624" s="11">
        <f>datos_chargeback_2001_1!$X624/100</f>
        <v>0</v>
      </c>
      <c r="X624" s="12">
        <v>0</v>
      </c>
      <c r="Y624" s="11">
        <f>datos_chargeback_2001_1!$Z624/100</f>
        <v>0</v>
      </c>
      <c r="Z624" s="12">
        <v>0</v>
      </c>
      <c r="AA624" s="12" t="s">
        <v>2006</v>
      </c>
      <c r="AB624" s="12" t="s">
        <v>48</v>
      </c>
      <c r="AC624" s="19">
        <v>44949</v>
      </c>
      <c r="AD624" s="11">
        <f>datos_chargeback_2001_1!$AE624/100</f>
        <v>450.36</v>
      </c>
      <c r="AE624" s="12">
        <v>45036</v>
      </c>
      <c r="AF624" s="12" t="s">
        <v>53</v>
      </c>
    </row>
    <row r="625" spans="1:32" x14ac:dyDescent="0.3">
      <c r="A625" s="34" t="s">
        <v>2007</v>
      </c>
      <c r="B625" s="3">
        <v>44950</v>
      </c>
      <c r="C625" s="3" t="str">
        <f>TEXT(Tabla10[[#This Row],[Fecha de transacción]],"DDDD")</f>
        <v>martes</v>
      </c>
      <c r="D625" s="3">
        <v>45029</v>
      </c>
      <c r="E625" s="4">
        <f>datos_chargeback_2001_1!$D625-datos_chargeback_2001_1!$B625</f>
        <v>79</v>
      </c>
      <c r="F625" s="5">
        <f>datos_chargeback_2001_1!$G625/100</f>
        <v>300.77</v>
      </c>
      <c r="G625" s="6">
        <v>30077</v>
      </c>
      <c r="H625" s="5">
        <f t="shared" si="9"/>
        <v>0</v>
      </c>
      <c r="I625" s="5">
        <v>0</v>
      </c>
      <c r="J625" s="6" t="s">
        <v>38</v>
      </c>
      <c r="K625" s="6" t="s">
        <v>25</v>
      </c>
      <c r="L625" s="6" t="s">
        <v>40</v>
      </c>
      <c r="M625" s="6" t="s">
        <v>85</v>
      </c>
      <c r="N625" s="6" t="s">
        <v>42</v>
      </c>
      <c r="O625" s="6" t="s">
        <v>70</v>
      </c>
      <c r="P625" s="6" t="s">
        <v>54</v>
      </c>
      <c r="Q625" s="6" t="s">
        <v>31</v>
      </c>
      <c r="R625" s="6">
        <v>30077</v>
      </c>
      <c r="S625" s="6" t="s">
        <v>2008</v>
      </c>
      <c r="T625" s="6" t="s">
        <v>116</v>
      </c>
      <c r="U625" s="5">
        <f>datos_chargeback_2001_1!$V625/100</f>
        <v>300.77</v>
      </c>
      <c r="V625" s="6">
        <v>30077</v>
      </c>
      <c r="W625" s="5">
        <f>datos_chargeback_2001_1!$X625/100</f>
        <v>0</v>
      </c>
      <c r="X625" s="6">
        <v>0</v>
      </c>
      <c r="Y625" s="5">
        <f>datos_chargeback_2001_1!$Z625/100</f>
        <v>0</v>
      </c>
      <c r="Z625" s="6">
        <v>0</v>
      </c>
      <c r="AA625" s="6" t="s">
        <v>2009</v>
      </c>
      <c r="AB625" s="6" t="s">
        <v>48</v>
      </c>
      <c r="AC625" s="8">
        <v>44950</v>
      </c>
      <c r="AD625" s="5">
        <f>datos_chargeback_2001_1!$AE625/100</f>
        <v>432.05</v>
      </c>
      <c r="AE625" s="6">
        <v>43205</v>
      </c>
      <c r="AF625" s="6" t="s">
        <v>50</v>
      </c>
    </row>
    <row r="626" spans="1:32" x14ac:dyDescent="0.3">
      <c r="A626" s="35" t="s">
        <v>2010</v>
      </c>
      <c r="B626" s="9">
        <v>44951</v>
      </c>
      <c r="C626" s="9" t="str">
        <f>TEXT(Tabla10[[#This Row],[Fecha de transacción]],"DDDD")</f>
        <v>miércoles</v>
      </c>
      <c r="D626" s="9">
        <v>45019</v>
      </c>
      <c r="E626" s="10">
        <f>datos_chargeback_2001_1!$D626-datos_chargeback_2001_1!$B626</f>
        <v>68</v>
      </c>
      <c r="F626" s="11">
        <f>datos_chargeback_2001_1!$G626/100</f>
        <v>450.41</v>
      </c>
      <c r="G626" s="12">
        <v>45041</v>
      </c>
      <c r="H626" s="11">
        <f t="shared" si="9"/>
        <v>0</v>
      </c>
      <c r="I626" s="11">
        <v>1.35</v>
      </c>
      <c r="J626" s="12" t="s">
        <v>24</v>
      </c>
      <c r="K626" s="12" t="s">
        <v>25</v>
      </c>
      <c r="L626" s="12" t="s">
        <v>74</v>
      </c>
      <c r="M626" s="12" t="s">
        <v>93</v>
      </c>
      <c r="N626" s="12" t="s">
        <v>42</v>
      </c>
      <c r="O626" s="12" t="s">
        <v>43</v>
      </c>
      <c r="P626" s="12" t="s">
        <v>30</v>
      </c>
      <c r="Q626" s="12" t="s">
        <v>44</v>
      </c>
      <c r="R626" s="12">
        <v>45041</v>
      </c>
      <c r="S626" s="12" t="s">
        <v>2011</v>
      </c>
      <c r="T626" s="12" t="s">
        <v>46</v>
      </c>
      <c r="U626" s="11">
        <f>datos_chargeback_2001_1!$V626/100</f>
        <v>450.41</v>
      </c>
      <c r="V626" s="12">
        <v>45041</v>
      </c>
      <c r="W626" s="11">
        <f>datos_chargeback_2001_1!$X626/100</f>
        <v>0</v>
      </c>
      <c r="X626" s="12">
        <v>0</v>
      </c>
      <c r="Y626" s="11">
        <f>datos_chargeback_2001_1!$Z626/100</f>
        <v>0</v>
      </c>
      <c r="Z626" s="12">
        <v>0</v>
      </c>
      <c r="AA626" s="12" t="s">
        <v>2012</v>
      </c>
      <c r="AB626" s="12" t="s">
        <v>48</v>
      </c>
      <c r="AC626" s="19">
        <v>44951</v>
      </c>
      <c r="AD626" s="11">
        <f>datos_chargeback_2001_1!$AE626/100</f>
        <v>311.99</v>
      </c>
      <c r="AE626" s="12">
        <v>31199</v>
      </c>
      <c r="AF626" s="12" t="s">
        <v>36</v>
      </c>
    </row>
    <row r="627" spans="1:32" x14ac:dyDescent="0.3">
      <c r="A627" s="36" t="s">
        <v>2014</v>
      </c>
      <c r="B627" s="14">
        <v>44952</v>
      </c>
      <c r="C627" s="14" t="str">
        <f>TEXT(Tabla10[[#This Row],[Fecha de transacción]],"DDDD")</f>
        <v>jueves</v>
      </c>
      <c r="D627" s="14">
        <v>45022</v>
      </c>
      <c r="E627" s="15">
        <f>datos_chargeback_2001_1!$D627-datos_chargeback_2001_1!$B627</f>
        <v>70</v>
      </c>
      <c r="F627" s="16">
        <f>datos_chargeback_2001_1!$G627/100</f>
        <v>913.94</v>
      </c>
      <c r="G627" s="17">
        <v>91394</v>
      </c>
      <c r="H627" s="16">
        <f t="shared" si="9"/>
        <v>0</v>
      </c>
      <c r="I627" s="16">
        <v>0</v>
      </c>
      <c r="J627" s="17" t="s">
        <v>38</v>
      </c>
      <c r="K627" s="17" t="s">
        <v>25</v>
      </c>
      <c r="L627" s="17" t="s">
        <v>109</v>
      </c>
      <c r="M627" s="17" t="s">
        <v>27</v>
      </c>
      <c r="N627" s="17" t="s">
        <v>42</v>
      </c>
      <c r="O627" s="17" t="s">
        <v>70</v>
      </c>
      <c r="P627" s="17" t="s">
        <v>54</v>
      </c>
      <c r="Q627" s="17" t="s">
        <v>55</v>
      </c>
      <c r="R627" s="17">
        <v>91394</v>
      </c>
      <c r="S627" s="17" t="s">
        <v>2015</v>
      </c>
      <c r="T627" s="17" t="s">
        <v>61</v>
      </c>
      <c r="U627" s="16">
        <f>datos_chargeback_2001_1!$V627/100</f>
        <v>0</v>
      </c>
      <c r="V627" s="17">
        <v>0</v>
      </c>
      <c r="W627" s="16">
        <f>datos_chargeback_2001_1!$X627/100</f>
        <v>913.94</v>
      </c>
      <c r="X627" s="17">
        <v>91394</v>
      </c>
      <c r="Y627" s="16">
        <f>datos_chargeback_2001_1!$Z627/100</f>
        <v>0</v>
      </c>
      <c r="Z627" s="17">
        <v>0</v>
      </c>
      <c r="AA627" s="17" t="s">
        <v>2016</v>
      </c>
      <c r="AB627" s="17" t="s">
        <v>48</v>
      </c>
      <c r="AC627" s="18">
        <v>44952</v>
      </c>
      <c r="AD627" s="16">
        <f>datos_chargeback_2001_1!$AE627/100</f>
        <v>917.95</v>
      </c>
      <c r="AE627" s="17">
        <v>91795</v>
      </c>
      <c r="AF627" s="17" t="s">
        <v>29</v>
      </c>
    </row>
    <row r="628" spans="1:32" x14ac:dyDescent="0.3">
      <c r="A628" s="35" t="s">
        <v>2017</v>
      </c>
      <c r="B628" s="9">
        <v>44953</v>
      </c>
      <c r="C628" s="9" t="str">
        <f>TEXT(Tabla10[[#This Row],[Fecha de transacción]],"DDDD")</f>
        <v>viernes</v>
      </c>
      <c r="D628" s="9">
        <v>45025</v>
      </c>
      <c r="E628" s="10">
        <f>datos_chargeback_2001_1!$D628-datos_chargeback_2001_1!$B628</f>
        <v>72</v>
      </c>
      <c r="F628" s="11">
        <f>datos_chargeback_2001_1!$G628/100</f>
        <v>592.09</v>
      </c>
      <c r="G628" s="12">
        <v>59209</v>
      </c>
      <c r="H628" s="11">
        <f t="shared" si="9"/>
        <v>0</v>
      </c>
      <c r="I628" s="11">
        <v>1.32</v>
      </c>
      <c r="J628" s="12" t="s">
        <v>24</v>
      </c>
      <c r="K628" s="12" t="s">
        <v>25</v>
      </c>
      <c r="L628" s="12" t="s">
        <v>109</v>
      </c>
      <c r="M628" s="12" t="s">
        <v>85</v>
      </c>
      <c r="N628" s="12" t="s">
        <v>28</v>
      </c>
      <c r="O628" s="12" t="s">
        <v>50</v>
      </c>
      <c r="P628" s="12" t="s">
        <v>30</v>
      </c>
      <c r="Q628" s="12" t="s">
        <v>55</v>
      </c>
      <c r="R628" s="12">
        <v>59209</v>
      </c>
      <c r="S628" s="12" t="s">
        <v>368</v>
      </c>
      <c r="T628" s="12" t="s">
        <v>33</v>
      </c>
      <c r="U628" s="11">
        <f>datos_chargeback_2001_1!$V628/100</f>
        <v>0</v>
      </c>
      <c r="V628" s="12">
        <v>0</v>
      </c>
      <c r="W628" s="11">
        <f>datos_chargeback_2001_1!$X628/100</f>
        <v>0</v>
      </c>
      <c r="X628" s="12">
        <v>0</v>
      </c>
      <c r="Y628" s="11">
        <f>datos_chargeback_2001_1!$Z628/100</f>
        <v>592.09</v>
      </c>
      <c r="Z628" s="12">
        <v>59209</v>
      </c>
      <c r="AA628" s="12" t="s">
        <v>2018</v>
      </c>
      <c r="AB628" s="12" t="s">
        <v>35</v>
      </c>
      <c r="AC628" s="13" t="s">
        <v>35</v>
      </c>
      <c r="AD628" s="11">
        <f>datos_chargeback_2001_1!$AE628/100</f>
        <v>0</v>
      </c>
      <c r="AE628" s="12">
        <v>0</v>
      </c>
      <c r="AF628" s="12" t="s">
        <v>50</v>
      </c>
    </row>
    <row r="629" spans="1:32" x14ac:dyDescent="0.3">
      <c r="A629" s="36" t="s">
        <v>2019</v>
      </c>
      <c r="B629" s="14">
        <v>44954</v>
      </c>
      <c r="C629" s="14" t="str">
        <f>TEXT(Tabla10[[#This Row],[Fecha de transacción]],"DDDD")</f>
        <v>sábado</v>
      </c>
      <c r="D629" s="14">
        <v>45020</v>
      </c>
      <c r="E629" s="15">
        <f>datos_chargeback_2001_1!$D629-datos_chargeback_2001_1!$B629</f>
        <v>66</v>
      </c>
      <c r="F629" s="16">
        <f>datos_chargeback_2001_1!$G629/100</f>
        <v>807.18</v>
      </c>
      <c r="G629" s="17">
        <v>80718</v>
      </c>
      <c r="H629" s="16">
        <f t="shared" si="9"/>
        <v>0</v>
      </c>
      <c r="I629" s="16">
        <v>1.01</v>
      </c>
      <c r="J629" s="17" t="s">
        <v>24</v>
      </c>
      <c r="K629" s="17" t="s">
        <v>25</v>
      </c>
      <c r="L629" s="17" t="s">
        <v>109</v>
      </c>
      <c r="M629" s="17" t="s">
        <v>52</v>
      </c>
      <c r="N629" s="17" t="s">
        <v>42</v>
      </c>
      <c r="O629" s="17" t="s">
        <v>70</v>
      </c>
      <c r="P629" s="17" t="s">
        <v>54</v>
      </c>
      <c r="Q629" s="17" t="s">
        <v>31</v>
      </c>
      <c r="R629" s="17">
        <v>80718</v>
      </c>
      <c r="S629" s="17" t="s">
        <v>2020</v>
      </c>
      <c r="T629" s="17" t="s">
        <v>46</v>
      </c>
      <c r="U629" s="16">
        <f>datos_chargeback_2001_1!$V629/100</f>
        <v>807.18</v>
      </c>
      <c r="V629" s="17">
        <v>80718</v>
      </c>
      <c r="W629" s="16">
        <f>datos_chargeback_2001_1!$X629/100</f>
        <v>0</v>
      </c>
      <c r="X629" s="17">
        <v>0</v>
      </c>
      <c r="Y629" s="16">
        <f>datos_chargeback_2001_1!$Z629/100</f>
        <v>0</v>
      </c>
      <c r="Z629" s="17">
        <v>0</v>
      </c>
      <c r="AA629" s="17" t="s">
        <v>2021</v>
      </c>
      <c r="AB629" s="17" t="s">
        <v>35</v>
      </c>
      <c r="AC629" s="20" t="s">
        <v>35</v>
      </c>
      <c r="AD629" s="16">
        <f>datos_chargeback_2001_1!$AE629/100</f>
        <v>0</v>
      </c>
      <c r="AE629" s="17">
        <v>0</v>
      </c>
      <c r="AF629" s="17" t="s">
        <v>53</v>
      </c>
    </row>
    <row r="630" spans="1:32" x14ac:dyDescent="0.3">
      <c r="A630" s="35" t="s">
        <v>2022</v>
      </c>
      <c r="B630" s="9">
        <v>44955</v>
      </c>
      <c r="C630" s="9" t="str">
        <f>TEXT(Tabla10[[#This Row],[Fecha de transacción]],"DDDD")</f>
        <v>domingo</v>
      </c>
      <c r="D630" s="9">
        <v>45030</v>
      </c>
      <c r="E630" s="10">
        <f>datos_chargeback_2001_1!$D630-datos_chargeback_2001_1!$B630</f>
        <v>75</v>
      </c>
      <c r="F630" s="11">
        <f>datos_chargeback_2001_1!$G630/100</f>
        <v>66.98</v>
      </c>
      <c r="G630" s="12">
        <v>6698</v>
      </c>
      <c r="H630" s="11">
        <f t="shared" si="9"/>
        <v>0</v>
      </c>
      <c r="I630" s="11">
        <v>0.92</v>
      </c>
      <c r="J630" s="12" t="s">
        <v>24</v>
      </c>
      <c r="K630" s="12" t="s">
        <v>25</v>
      </c>
      <c r="L630" s="12" t="s">
        <v>80</v>
      </c>
      <c r="M630" s="12" t="s">
        <v>59</v>
      </c>
      <c r="N630" s="12" t="s">
        <v>28</v>
      </c>
      <c r="O630" s="12" t="s">
        <v>70</v>
      </c>
      <c r="P630" s="12" t="s">
        <v>30</v>
      </c>
      <c r="Q630" s="12" t="s">
        <v>66</v>
      </c>
      <c r="R630" s="12">
        <v>6698</v>
      </c>
      <c r="S630" s="12" t="s">
        <v>2023</v>
      </c>
      <c r="T630" s="12" t="s">
        <v>33</v>
      </c>
      <c r="U630" s="11">
        <f>datos_chargeback_2001_1!$V630/100</f>
        <v>0</v>
      </c>
      <c r="V630" s="12">
        <v>0</v>
      </c>
      <c r="W630" s="11">
        <f>datos_chargeback_2001_1!$X630/100</f>
        <v>0</v>
      </c>
      <c r="X630" s="12">
        <v>0</v>
      </c>
      <c r="Y630" s="11">
        <f>datos_chargeback_2001_1!$Z630/100</f>
        <v>66.98</v>
      </c>
      <c r="Z630" s="12">
        <v>6698</v>
      </c>
      <c r="AA630" s="12" t="s">
        <v>2024</v>
      </c>
      <c r="AB630" s="12" t="s">
        <v>35</v>
      </c>
      <c r="AC630" s="13" t="s">
        <v>35</v>
      </c>
      <c r="AD630" s="11">
        <f>datos_chargeback_2001_1!$AE630/100</f>
        <v>0</v>
      </c>
      <c r="AE630" s="12">
        <v>0</v>
      </c>
      <c r="AF630" s="12" t="s">
        <v>29</v>
      </c>
    </row>
    <row r="631" spans="1:32" x14ac:dyDescent="0.3">
      <c r="A631" s="34" t="s">
        <v>2025</v>
      </c>
      <c r="B631" s="3">
        <v>44956</v>
      </c>
      <c r="C631" s="3" t="str">
        <f>TEXT(Tabla10[[#This Row],[Fecha de transacción]],"DDDD")</f>
        <v>lunes</v>
      </c>
      <c r="D631" s="3">
        <v>45021</v>
      </c>
      <c r="E631" s="4">
        <f>datos_chargeback_2001_1!$D631-datos_chargeback_2001_1!$B631</f>
        <v>65</v>
      </c>
      <c r="F631" s="5">
        <f>datos_chargeback_2001_1!$G631/100</f>
        <v>63.74</v>
      </c>
      <c r="G631" s="6">
        <v>6374</v>
      </c>
      <c r="H631" s="5">
        <f t="shared" si="9"/>
        <v>0</v>
      </c>
      <c r="I631" s="5">
        <v>1.1499999999999999</v>
      </c>
      <c r="J631" s="6" t="s">
        <v>24</v>
      </c>
      <c r="K631" s="6" t="s">
        <v>25</v>
      </c>
      <c r="L631" s="6" t="s">
        <v>109</v>
      </c>
      <c r="M631" s="6" t="s">
        <v>59</v>
      </c>
      <c r="N631" s="6" t="s">
        <v>28</v>
      </c>
      <c r="O631" s="6" t="s">
        <v>36</v>
      </c>
      <c r="P631" s="6" t="s">
        <v>54</v>
      </c>
      <c r="Q631" s="6" t="s">
        <v>31</v>
      </c>
      <c r="R631" s="6">
        <v>6374</v>
      </c>
      <c r="S631" s="6" t="s">
        <v>2026</v>
      </c>
      <c r="T631" s="6" t="s">
        <v>33</v>
      </c>
      <c r="U631" s="5">
        <f>datos_chargeback_2001_1!$V631/100</f>
        <v>0</v>
      </c>
      <c r="V631" s="6">
        <v>0</v>
      </c>
      <c r="W631" s="5">
        <f>datos_chargeback_2001_1!$X631/100</f>
        <v>0</v>
      </c>
      <c r="X631" s="6">
        <v>0</v>
      </c>
      <c r="Y631" s="5">
        <f>datos_chargeback_2001_1!$Z631/100</f>
        <v>63.74</v>
      </c>
      <c r="Z631" s="6">
        <v>6374</v>
      </c>
      <c r="AA631" s="6" t="s">
        <v>2027</v>
      </c>
      <c r="AB631" s="6" t="s">
        <v>48</v>
      </c>
      <c r="AC631" s="8">
        <v>44956</v>
      </c>
      <c r="AD631" s="5">
        <f>datos_chargeback_2001_1!$AE631/100</f>
        <v>856.74</v>
      </c>
      <c r="AE631" s="6">
        <v>85674</v>
      </c>
      <c r="AF631" s="6" t="s">
        <v>36</v>
      </c>
    </row>
    <row r="632" spans="1:32" x14ac:dyDescent="0.3">
      <c r="A632" s="34" t="s">
        <v>2028</v>
      </c>
      <c r="B632" s="3">
        <v>44957</v>
      </c>
      <c r="C632" s="3" t="str">
        <f>TEXT(Tabla10[[#This Row],[Fecha de transacción]],"DDDD")</f>
        <v>martes</v>
      </c>
      <c r="D632" s="3">
        <v>45037</v>
      </c>
      <c r="E632" s="4">
        <f>datos_chargeback_2001_1!$D632-datos_chargeback_2001_1!$B632</f>
        <v>80</v>
      </c>
      <c r="F632" s="5">
        <f>datos_chargeback_2001_1!$G632/100</f>
        <v>631.21</v>
      </c>
      <c r="G632" s="6">
        <v>63121</v>
      </c>
      <c r="H632" s="5">
        <f t="shared" si="9"/>
        <v>0</v>
      </c>
      <c r="I632" s="5">
        <v>0</v>
      </c>
      <c r="J632" s="6" t="s">
        <v>24</v>
      </c>
      <c r="K632" s="6" t="s">
        <v>25</v>
      </c>
      <c r="L632" s="6" t="s">
        <v>74</v>
      </c>
      <c r="M632" s="6" t="s">
        <v>93</v>
      </c>
      <c r="N632" s="6" t="s">
        <v>42</v>
      </c>
      <c r="O632" s="6" t="s">
        <v>43</v>
      </c>
      <c r="P632" s="6" t="s">
        <v>30</v>
      </c>
      <c r="Q632" s="6" t="s">
        <v>75</v>
      </c>
      <c r="R632" s="6">
        <v>63121</v>
      </c>
      <c r="S632" s="6" t="s">
        <v>2029</v>
      </c>
      <c r="T632" s="6" t="s">
        <v>46</v>
      </c>
      <c r="U632" s="5">
        <f>datos_chargeback_2001_1!$V632/100</f>
        <v>631.21</v>
      </c>
      <c r="V632" s="6">
        <v>63121</v>
      </c>
      <c r="W632" s="5">
        <f>datos_chargeback_2001_1!$X632/100</f>
        <v>0</v>
      </c>
      <c r="X632" s="6">
        <v>0</v>
      </c>
      <c r="Y632" s="5">
        <f>datos_chargeback_2001_1!$Z632/100</f>
        <v>0</v>
      </c>
      <c r="Z632" s="6">
        <v>0</v>
      </c>
      <c r="AA632" s="6" t="s">
        <v>2030</v>
      </c>
      <c r="AB632" s="6" t="s">
        <v>48</v>
      </c>
      <c r="AC632" s="8">
        <v>44957</v>
      </c>
      <c r="AD632" s="5">
        <f>datos_chargeback_2001_1!$AE632/100</f>
        <v>828.46</v>
      </c>
      <c r="AE632" s="6">
        <v>82846</v>
      </c>
      <c r="AF632" s="6" t="s">
        <v>53</v>
      </c>
    </row>
    <row r="633" spans="1:32" x14ac:dyDescent="0.3">
      <c r="A633" s="34" t="s">
        <v>2031</v>
      </c>
      <c r="B633" s="3">
        <v>44958</v>
      </c>
      <c r="C633" s="3" t="str">
        <f>TEXT(Tabla10[[#This Row],[Fecha de transacción]],"DDDD")</f>
        <v>miércoles</v>
      </c>
      <c r="D633" s="3">
        <v>45030</v>
      </c>
      <c r="E633" s="4">
        <f>datos_chargeback_2001_1!$D633-datos_chargeback_2001_1!$B633</f>
        <v>72</v>
      </c>
      <c r="F633" s="5">
        <f>datos_chargeback_2001_1!$G633/100</f>
        <v>518.72</v>
      </c>
      <c r="G633" s="6">
        <v>51872</v>
      </c>
      <c r="H633" s="5">
        <f t="shared" si="9"/>
        <v>0</v>
      </c>
      <c r="I633" s="5">
        <v>1.26</v>
      </c>
      <c r="J633" s="6" t="s">
        <v>24</v>
      </c>
      <c r="K633" s="6" t="s">
        <v>25</v>
      </c>
      <c r="L633" s="6" t="s">
        <v>80</v>
      </c>
      <c r="M633" s="6" t="s">
        <v>93</v>
      </c>
      <c r="N633" s="6" t="s">
        <v>42</v>
      </c>
      <c r="O633" s="6" t="s">
        <v>53</v>
      </c>
      <c r="P633" s="6" t="s">
        <v>54</v>
      </c>
      <c r="Q633" s="6" t="s">
        <v>66</v>
      </c>
      <c r="R633" s="6">
        <v>51872</v>
      </c>
      <c r="S633" s="6" t="s">
        <v>813</v>
      </c>
      <c r="T633" s="6" t="s">
        <v>116</v>
      </c>
      <c r="U633" s="5">
        <f>datos_chargeback_2001_1!$V633/100</f>
        <v>518.72</v>
      </c>
      <c r="V633" s="6">
        <v>51872</v>
      </c>
      <c r="W633" s="5">
        <f>datos_chargeback_2001_1!$X633/100</f>
        <v>0</v>
      </c>
      <c r="X633" s="6">
        <v>0</v>
      </c>
      <c r="Y633" s="5">
        <f>datos_chargeback_2001_1!$Z633/100</f>
        <v>0</v>
      </c>
      <c r="Z633" s="6">
        <v>0</v>
      </c>
      <c r="AA633" s="6" t="s">
        <v>2032</v>
      </c>
      <c r="AB633" s="6" t="s">
        <v>35</v>
      </c>
      <c r="AC633" s="7" t="s">
        <v>35</v>
      </c>
      <c r="AD633" s="5">
        <f>datos_chargeback_2001_1!$AE633/100</f>
        <v>0</v>
      </c>
      <c r="AE633" s="6">
        <v>0</v>
      </c>
      <c r="AF633" s="6" t="s">
        <v>50</v>
      </c>
    </row>
    <row r="634" spans="1:32" x14ac:dyDescent="0.3">
      <c r="A634" s="35" t="s">
        <v>2033</v>
      </c>
      <c r="B634" s="9">
        <v>44959</v>
      </c>
      <c r="C634" s="9" t="str">
        <f>TEXT(Tabla10[[#This Row],[Fecha de transacción]],"DDDD")</f>
        <v>jueves</v>
      </c>
      <c r="D634" s="9">
        <v>45036</v>
      </c>
      <c r="E634" s="10">
        <f>datos_chargeback_2001_1!$D634-datos_chargeback_2001_1!$B634</f>
        <v>77</v>
      </c>
      <c r="F634" s="11">
        <f>datos_chargeback_2001_1!$G634/100</f>
        <v>392.48</v>
      </c>
      <c r="G634" s="12">
        <v>39248</v>
      </c>
      <c r="H634" s="11">
        <f t="shared" si="9"/>
        <v>0</v>
      </c>
      <c r="I634" s="11">
        <v>0</v>
      </c>
      <c r="J634" s="12" t="s">
        <v>38</v>
      </c>
      <c r="K634" s="12" t="s">
        <v>25</v>
      </c>
      <c r="L634" s="12" t="s">
        <v>119</v>
      </c>
      <c r="M634" s="12" t="s">
        <v>59</v>
      </c>
      <c r="N634" s="12" t="s">
        <v>42</v>
      </c>
      <c r="O634" s="12" t="s">
        <v>36</v>
      </c>
      <c r="P634" s="12" t="s">
        <v>54</v>
      </c>
      <c r="Q634" s="12" t="s">
        <v>75</v>
      </c>
      <c r="R634" s="12">
        <v>39248</v>
      </c>
      <c r="S634" s="12" t="s">
        <v>2034</v>
      </c>
      <c r="T634" s="12" t="s">
        <v>116</v>
      </c>
      <c r="U634" s="11">
        <f>datos_chargeback_2001_1!$V634/100</f>
        <v>392.48</v>
      </c>
      <c r="V634" s="12">
        <v>39248</v>
      </c>
      <c r="W634" s="11">
        <f>datos_chargeback_2001_1!$X634/100</f>
        <v>0</v>
      </c>
      <c r="X634" s="12">
        <v>0</v>
      </c>
      <c r="Y634" s="11">
        <f>datos_chargeback_2001_1!$Z634/100</f>
        <v>0</v>
      </c>
      <c r="Z634" s="12">
        <v>0</v>
      </c>
      <c r="AA634" s="12" t="s">
        <v>2035</v>
      </c>
      <c r="AB634" s="12" t="s">
        <v>35</v>
      </c>
      <c r="AC634" s="13" t="s">
        <v>35</v>
      </c>
      <c r="AD634" s="11">
        <f>datos_chargeback_2001_1!$AE634/100</f>
        <v>0</v>
      </c>
      <c r="AE634" s="12">
        <v>0</v>
      </c>
      <c r="AF634" s="12" t="s">
        <v>29</v>
      </c>
    </row>
    <row r="635" spans="1:32" x14ac:dyDescent="0.3">
      <c r="A635" s="34" t="s">
        <v>2036</v>
      </c>
      <c r="B635" s="3">
        <v>44960</v>
      </c>
      <c r="C635" s="3" t="str">
        <f>TEXT(Tabla10[[#This Row],[Fecha de transacción]],"DDDD")</f>
        <v>viernes</v>
      </c>
      <c r="D635" s="3">
        <v>45045</v>
      </c>
      <c r="E635" s="4">
        <f>datos_chargeback_2001_1!$D635-datos_chargeback_2001_1!$B635</f>
        <v>85</v>
      </c>
      <c r="F635" s="5">
        <f>datos_chargeback_2001_1!$G635/100</f>
        <v>548.54</v>
      </c>
      <c r="G635" s="6">
        <v>54854</v>
      </c>
      <c r="H635" s="5">
        <f t="shared" si="9"/>
        <v>0</v>
      </c>
      <c r="I635" s="5">
        <v>0</v>
      </c>
      <c r="J635" s="6" t="s">
        <v>38</v>
      </c>
      <c r="K635" s="6" t="s">
        <v>25</v>
      </c>
      <c r="L635" s="6" t="s">
        <v>109</v>
      </c>
      <c r="M635" s="6" t="s">
        <v>59</v>
      </c>
      <c r="N635" s="6" t="s">
        <v>28</v>
      </c>
      <c r="O635" s="6" t="s">
        <v>43</v>
      </c>
      <c r="P635" s="6" t="s">
        <v>30</v>
      </c>
      <c r="Q635" s="6" t="s">
        <v>44</v>
      </c>
      <c r="R635" s="6">
        <v>54854</v>
      </c>
      <c r="S635" s="6" t="s">
        <v>2037</v>
      </c>
      <c r="T635" s="6" t="s">
        <v>33</v>
      </c>
      <c r="U635" s="5">
        <f>datos_chargeback_2001_1!$V635/100</f>
        <v>0</v>
      </c>
      <c r="V635" s="6">
        <v>0</v>
      </c>
      <c r="W635" s="5">
        <f>datos_chargeback_2001_1!$X635/100</f>
        <v>0</v>
      </c>
      <c r="X635" s="6">
        <v>0</v>
      </c>
      <c r="Y635" s="5">
        <f>datos_chargeback_2001_1!$Z635/100</f>
        <v>548.54</v>
      </c>
      <c r="Z635" s="6">
        <v>54854</v>
      </c>
      <c r="AA635" s="6" t="s">
        <v>2038</v>
      </c>
      <c r="AB635" s="6" t="s">
        <v>48</v>
      </c>
      <c r="AC635" s="8">
        <v>44960</v>
      </c>
      <c r="AD635" s="5">
        <f>datos_chargeback_2001_1!$AE635/100</f>
        <v>252.87</v>
      </c>
      <c r="AE635" s="6">
        <v>25287</v>
      </c>
      <c r="AF635" s="6" t="s">
        <v>36</v>
      </c>
    </row>
    <row r="636" spans="1:32" x14ac:dyDescent="0.3">
      <c r="A636" s="35" t="s">
        <v>2039</v>
      </c>
      <c r="B636" s="9">
        <v>44961</v>
      </c>
      <c r="C636" s="9" t="str">
        <f>TEXT(Tabla10[[#This Row],[Fecha de transacción]],"DDDD")</f>
        <v>sábado</v>
      </c>
      <c r="D636" s="9">
        <v>45045</v>
      </c>
      <c r="E636" s="10">
        <f>datos_chargeback_2001_1!$D636-datos_chargeback_2001_1!$B636</f>
        <v>84</v>
      </c>
      <c r="F636" s="11">
        <f>datos_chargeback_2001_1!$G636/100</f>
        <v>783.88</v>
      </c>
      <c r="G636" s="12">
        <v>78388</v>
      </c>
      <c r="H636" s="11">
        <f t="shared" si="9"/>
        <v>0</v>
      </c>
      <c r="I636" s="11">
        <v>0</v>
      </c>
      <c r="J636" s="12" t="s">
        <v>38</v>
      </c>
      <c r="K636" s="12" t="s">
        <v>25</v>
      </c>
      <c r="L636" s="12" t="s">
        <v>109</v>
      </c>
      <c r="M636" s="12" t="s">
        <v>85</v>
      </c>
      <c r="N636" s="12" t="s">
        <v>42</v>
      </c>
      <c r="O636" s="12" t="s">
        <v>50</v>
      </c>
      <c r="P636" s="12" t="s">
        <v>30</v>
      </c>
      <c r="Q636" s="12" t="s">
        <v>44</v>
      </c>
      <c r="R636" s="12">
        <v>78388</v>
      </c>
      <c r="S636" s="12" t="s">
        <v>2040</v>
      </c>
      <c r="T636" s="12" t="s">
        <v>46</v>
      </c>
      <c r="U636" s="11">
        <f>datos_chargeback_2001_1!$V636/100</f>
        <v>783.88</v>
      </c>
      <c r="V636" s="12">
        <v>78388</v>
      </c>
      <c r="W636" s="11">
        <f>datos_chargeback_2001_1!$X636/100</f>
        <v>0</v>
      </c>
      <c r="X636" s="12">
        <v>0</v>
      </c>
      <c r="Y636" s="11">
        <f>datos_chargeback_2001_1!$Z636/100</f>
        <v>0</v>
      </c>
      <c r="Z636" s="12">
        <v>0</v>
      </c>
      <c r="AA636" s="12" t="s">
        <v>2041</v>
      </c>
      <c r="AB636" s="12" t="s">
        <v>35</v>
      </c>
      <c r="AC636" s="13" t="s">
        <v>35</v>
      </c>
      <c r="AD636" s="11">
        <f>datos_chargeback_2001_1!$AE636/100</f>
        <v>0</v>
      </c>
      <c r="AE636" s="12">
        <v>0</v>
      </c>
      <c r="AF636" s="12" t="s">
        <v>53</v>
      </c>
    </row>
    <row r="637" spans="1:32" x14ac:dyDescent="0.3">
      <c r="A637" s="36" t="s">
        <v>2042</v>
      </c>
      <c r="B637" s="14">
        <v>44962</v>
      </c>
      <c r="C637" s="14" t="str">
        <f>TEXT(Tabla10[[#This Row],[Fecha de transacción]],"DDDD")</f>
        <v>domingo</v>
      </c>
      <c r="D637" s="14">
        <v>45047</v>
      </c>
      <c r="E637" s="15">
        <f>datos_chargeback_2001_1!$D637-datos_chargeback_2001_1!$B637</f>
        <v>85</v>
      </c>
      <c r="F637" s="16">
        <f>datos_chargeback_2001_1!$G637/100</f>
        <v>715.16</v>
      </c>
      <c r="G637" s="17">
        <v>71516</v>
      </c>
      <c r="H637" s="16">
        <f t="shared" si="9"/>
        <v>0</v>
      </c>
      <c r="I637" s="16">
        <v>1.47</v>
      </c>
      <c r="J637" s="17" t="s">
        <v>38</v>
      </c>
      <c r="K637" s="17" t="s">
        <v>25</v>
      </c>
      <c r="L637" s="17" t="s">
        <v>109</v>
      </c>
      <c r="M637" s="17" t="s">
        <v>27</v>
      </c>
      <c r="N637" s="17" t="s">
        <v>42</v>
      </c>
      <c r="O637" s="17" t="s">
        <v>36</v>
      </c>
      <c r="P637" s="17" t="s">
        <v>30</v>
      </c>
      <c r="Q637" s="17" t="s">
        <v>44</v>
      </c>
      <c r="R637" s="17">
        <v>71516</v>
      </c>
      <c r="S637" s="17" t="s">
        <v>2043</v>
      </c>
      <c r="T637" s="17" t="s">
        <v>61</v>
      </c>
      <c r="U637" s="16">
        <f>datos_chargeback_2001_1!$V637/100</f>
        <v>0</v>
      </c>
      <c r="V637" s="17">
        <v>0</v>
      </c>
      <c r="W637" s="16">
        <f>datos_chargeback_2001_1!$X637/100</f>
        <v>715.16</v>
      </c>
      <c r="X637" s="17">
        <v>71516</v>
      </c>
      <c r="Y637" s="16">
        <f>datos_chargeback_2001_1!$Z637/100</f>
        <v>0</v>
      </c>
      <c r="Z637" s="17">
        <v>0</v>
      </c>
      <c r="AA637" s="17" t="s">
        <v>2044</v>
      </c>
      <c r="AB637" s="17" t="s">
        <v>48</v>
      </c>
      <c r="AC637" s="18">
        <v>44962</v>
      </c>
      <c r="AD637" s="16">
        <f>datos_chargeback_2001_1!$AE637/100</f>
        <v>567.44000000000005</v>
      </c>
      <c r="AE637" s="17">
        <v>56744</v>
      </c>
      <c r="AF637" s="17" t="s">
        <v>53</v>
      </c>
    </row>
    <row r="638" spans="1:32" x14ac:dyDescent="0.3">
      <c r="A638" s="34" t="s">
        <v>2045</v>
      </c>
      <c r="B638" s="3">
        <v>44963</v>
      </c>
      <c r="C638" s="3" t="str">
        <f>TEXT(Tabla10[[#This Row],[Fecha de transacción]],"DDDD")</f>
        <v>lunes</v>
      </c>
      <c r="D638" s="3">
        <v>45041</v>
      </c>
      <c r="E638" s="4">
        <f>datos_chargeback_2001_1!$D638-datos_chargeback_2001_1!$B638</f>
        <v>78</v>
      </c>
      <c r="F638" s="5">
        <f>datos_chargeback_2001_1!$G638/100</f>
        <v>10.64</v>
      </c>
      <c r="G638" s="6">
        <v>1064</v>
      </c>
      <c r="H638" s="5">
        <f t="shared" si="9"/>
        <v>0</v>
      </c>
      <c r="I638" s="5">
        <v>0</v>
      </c>
      <c r="J638" s="6" t="s">
        <v>24</v>
      </c>
      <c r="K638" s="6" t="s">
        <v>25</v>
      </c>
      <c r="L638" s="6" t="s">
        <v>80</v>
      </c>
      <c r="M638" s="6" t="s">
        <v>85</v>
      </c>
      <c r="N638" s="6" t="s">
        <v>28</v>
      </c>
      <c r="O638" s="6" t="s">
        <v>29</v>
      </c>
      <c r="P638" s="6" t="s">
        <v>30</v>
      </c>
      <c r="Q638" s="6" t="s">
        <v>66</v>
      </c>
      <c r="R638" s="6">
        <v>1064</v>
      </c>
      <c r="S638" s="6" t="s">
        <v>2046</v>
      </c>
      <c r="T638" s="6" t="s">
        <v>33</v>
      </c>
      <c r="U638" s="5">
        <f>datos_chargeback_2001_1!$V638/100</f>
        <v>0</v>
      </c>
      <c r="V638" s="6">
        <v>0</v>
      </c>
      <c r="W638" s="5">
        <f>datos_chargeback_2001_1!$X638/100</f>
        <v>0</v>
      </c>
      <c r="X638" s="6">
        <v>0</v>
      </c>
      <c r="Y638" s="5">
        <f>datos_chargeback_2001_1!$Z638/100</f>
        <v>10.64</v>
      </c>
      <c r="Z638" s="6">
        <v>1064</v>
      </c>
      <c r="AA638" s="6" t="s">
        <v>2047</v>
      </c>
      <c r="AB638" s="6" t="s">
        <v>35</v>
      </c>
      <c r="AC638" s="7" t="s">
        <v>35</v>
      </c>
      <c r="AD638" s="5">
        <f>datos_chargeback_2001_1!$AE638/100</f>
        <v>0</v>
      </c>
      <c r="AE638" s="6">
        <v>0</v>
      </c>
      <c r="AF638" s="6" t="s">
        <v>50</v>
      </c>
    </row>
    <row r="639" spans="1:32" x14ac:dyDescent="0.3">
      <c r="A639" s="36" t="s">
        <v>2048</v>
      </c>
      <c r="B639" s="14">
        <v>44964</v>
      </c>
      <c r="C639" s="14" t="str">
        <f>TEXT(Tabla10[[#This Row],[Fecha de transacción]],"DDDD")</f>
        <v>martes</v>
      </c>
      <c r="D639" s="14">
        <v>45052</v>
      </c>
      <c r="E639" s="15">
        <f>datos_chargeback_2001_1!$D639-datos_chargeback_2001_1!$B639</f>
        <v>88</v>
      </c>
      <c r="F639" s="16">
        <f>datos_chargeback_2001_1!$G639/100</f>
        <v>899.28</v>
      </c>
      <c r="G639" s="17">
        <v>89928</v>
      </c>
      <c r="H639" s="16">
        <f t="shared" si="9"/>
        <v>0</v>
      </c>
      <c r="I639" s="16">
        <v>0.14000000000000001</v>
      </c>
      <c r="J639" s="17" t="s">
        <v>24</v>
      </c>
      <c r="K639" s="17" t="s">
        <v>25</v>
      </c>
      <c r="L639" s="17" t="s">
        <v>40</v>
      </c>
      <c r="M639" s="17" t="s">
        <v>52</v>
      </c>
      <c r="N639" s="17" t="s">
        <v>42</v>
      </c>
      <c r="O639" s="17" t="s">
        <v>53</v>
      </c>
      <c r="P639" s="17" t="s">
        <v>30</v>
      </c>
      <c r="Q639" s="17" t="s">
        <v>55</v>
      </c>
      <c r="R639" s="17">
        <v>89928</v>
      </c>
      <c r="S639" s="17" t="s">
        <v>2049</v>
      </c>
      <c r="T639" s="17" t="s">
        <v>46</v>
      </c>
      <c r="U639" s="16">
        <f>datos_chargeback_2001_1!$V639/100</f>
        <v>899.28</v>
      </c>
      <c r="V639" s="17">
        <v>89928</v>
      </c>
      <c r="W639" s="16">
        <f>datos_chargeback_2001_1!$X639/100</f>
        <v>0</v>
      </c>
      <c r="X639" s="17">
        <v>0</v>
      </c>
      <c r="Y639" s="16">
        <f>datos_chargeback_2001_1!$Z639/100</f>
        <v>0</v>
      </c>
      <c r="Z639" s="17">
        <v>0</v>
      </c>
      <c r="AA639" s="17" t="s">
        <v>2050</v>
      </c>
      <c r="AB639" s="17" t="s">
        <v>48</v>
      </c>
      <c r="AC639" s="18">
        <v>44964</v>
      </c>
      <c r="AD639" s="16">
        <f>datos_chargeback_2001_1!$AE639/100</f>
        <v>259.38</v>
      </c>
      <c r="AE639" s="17">
        <v>25938</v>
      </c>
      <c r="AF639" s="17" t="s">
        <v>29</v>
      </c>
    </row>
    <row r="640" spans="1:32" x14ac:dyDescent="0.3">
      <c r="A640" s="35" t="s">
        <v>2051</v>
      </c>
      <c r="B640" s="9">
        <v>44965</v>
      </c>
      <c r="C640" s="9" t="str">
        <f>TEXT(Tabla10[[#This Row],[Fecha de transacción]],"DDDD")</f>
        <v>miércoles</v>
      </c>
      <c r="D640" s="9">
        <v>45025</v>
      </c>
      <c r="E640" s="10">
        <f>datos_chargeback_2001_1!$D640-datos_chargeback_2001_1!$B640</f>
        <v>60</v>
      </c>
      <c r="F640" s="11">
        <f>datos_chargeback_2001_1!$G640/100</f>
        <v>79.930000000000007</v>
      </c>
      <c r="G640" s="12">
        <v>7993</v>
      </c>
      <c r="H640" s="11">
        <f t="shared" si="9"/>
        <v>0</v>
      </c>
      <c r="I640" s="11">
        <v>1.27</v>
      </c>
      <c r="J640" s="12" t="s">
        <v>24</v>
      </c>
      <c r="K640" s="12" t="s">
        <v>25</v>
      </c>
      <c r="L640" s="12" t="s">
        <v>119</v>
      </c>
      <c r="M640" s="12" t="s">
        <v>27</v>
      </c>
      <c r="N640" s="12" t="s">
        <v>42</v>
      </c>
      <c r="O640" s="12" t="s">
        <v>50</v>
      </c>
      <c r="P640" s="12" t="s">
        <v>30</v>
      </c>
      <c r="Q640" s="12" t="s">
        <v>75</v>
      </c>
      <c r="R640" s="12">
        <v>79930</v>
      </c>
      <c r="S640" s="12" t="s">
        <v>2052</v>
      </c>
      <c r="T640" s="12" t="s">
        <v>116</v>
      </c>
      <c r="U640" s="11">
        <f>datos_chargeback_2001_1!$V640/100</f>
        <v>799.3</v>
      </c>
      <c r="V640" s="12">
        <v>79930</v>
      </c>
      <c r="W640" s="11">
        <f>datos_chargeback_2001_1!$X640/100</f>
        <v>0</v>
      </c>
      <c r="X640" s="12">
        <v>0</v>
      </c>
      <c r="Y640" s="11">
        <f>datos_chargeback_2001_1!$Z640/100</f>
        <v>0</v>
      </c>
      <c r="Z640" s="12">
        <v>0</v>
      </c>
      <c r="AA640" s="12" t="s">
        <v>2053</v>
      </c>
      <c r="AB640" s="12" t="s">
        <v>48</v>
      </c>
      <c r="AC640" s="19">
        <v>44965</v>
      </c>
      <c r="AD640" s="11">
        <f>datos_chargeback_2001_1!$AE640/100</f>
        <v>188.63</v>
      </c>
      <c r="AE640" s="12">
        <v>18863</v>
      </c>
      <c r="AF640" s="12" t="s">
        <v>29</v>
      </c>
    </row>
    <row r="641" spans="1:32" x14ac:dyDescent="0.3">
      <c r="A641" s="36" t="s">
        <v>2054</v>
      </c>
      <c r="B641" s="14">
        <v>44966</v>
      </c>
      <c r="C641" s="14" t="str">
        <f>TEXT(Tabla10[[#This Row],[Fecha de transacción]],"DDDD")</f>
        <v>jueves</v>
      </c>
      <c r="D641" s="14">
        <v>45044</v>
      </c>
      <c r="E641" s="15">
        <f>datos_chargeback_2001_1!$D641-datos_chargeback_2001_1!$B641</f>
        <v>78</v>
      </c>
      <c r="F641" s="16">
        <f>datos_chargeback_2001_1!$G641/100</f>
        <v>401.52</v>
      </c>
      <c r="G641" s="17">
        <v>40152</v>
      </c>
      <c r="H641" s="16">
        <f t="shared" si="9"/>
        <v>0</v>
      </c>
      <c r="I641" s="16">
        <v>0</v>
      </c>
      <c r="J641" s="17" t="s">
        <v>24</v>
      </c>
      <c r="K641" s="17" t="s">
        <v>25</v>
      </c>
      <c r="L641" s="17" t="s">
        <v>40</v>
      </c>
      <c r="M641" s="17" t="s">
        <v>85</v>
      </c>
      <c r="N641" s="17" t="s">
        <v>42</v>
      </c>
      <c r="O641" s="17" t="s">
        <v>50</v>
      </c>
      <c r="P641" s="17" t="s">
        <v>30</v>
      </c>
      <c r="Q641" s="17" t="s">
        <v>44</v>
      </c>
      <c r="R641" s="17">
        <v>40152</v>
      </c>
      <c r="S641" s="17" t="s">
        <v>2055</v>
      </c>
      <c r="T641" s="17" t="s">
        <v>46</v>
      </c>
      <c r="U641" s="16">
        <f>datos_chargeback_2001_1!$V641/100</f>
        <v>401.52</v>
      </c>
      <c r="V641" s="17">
        <v>40152</v>
      </c>
      <c r="W641" s="16">
        <f>datos_chargeback_2001_1!$X641/100</f>
        <v>0</v>
      </c>
      <c r="X641" s="17">
        <v>0</v>
      </c>
      <c r="Y641" s="16">
        <f>datos_chargeback_2001_1!$Z641/100</f>
        <v>0</v>
      </c>
      <c r="Z641" s="17">
        <v>0</v>
      </c>
      <c r="AA641" s="17" t="s">
        <v>2056</v>
      </c>
      <c r="AB641" s="17" t="s">
        <v>35</v>
      </c>
      <c r="AC641" s="20" t="s">
        <v>35</v>
      </c>
      <c r="AD641" s="16">
        <f>datos_chargeback_2001_1!$AE641/100</f>
        <v>0</v>
      </c>
      <c r="AE641" s="17">
        <v>0</v>
      </c>
      <c r="AF641" s="17" t="s">
        <v>36</v>
      </c>
    </row>
    <row r="642" spans="1:32" x14ac:dyDescent="0.3">
      <c r="A642" s="34" t="s">
        <v>2057</v>
      </c>
      <c r="B642" s="3">
        <v>44967</v>
      </c>
      <c r="C642" s="3" t="str">
        <f>TEXT(Tabla10[[#This Row],[Fecha de transacción]],"DDDD")</f>
        <v>viernes</v>
      </c>
      <c r="D642" s="3">
        <v>45028</v>
      </c>
      <c r="E642" s="4">
        <f>datos_chargeback_2001_1!$D642-datos_chargeback_2001_1!$B642</f>
        <v>61</v>
      </c>
      <c r="F642" s="5">
        <f>datos_chargeback_2001_1!$G642/100</f>
        <v>17.489999999999998</v>
      </c>
      <c r="G642" s="6">
        <v>1749</v>
      </c>
      <c r="H642" s="5">
        <f t="shared" ref="H642:H705" si="10">IF(COUNTIF($A$2:$A$1373,A642)=1,0,IF(F642=_xlfn.AGGREGATE(14,6,$F$2:$F$1373/($A$2:$A$1373=A642),1),_xlfn.AGGREGATE(15,6,$F$2:$F$1373/($A$2:$A$1373=A642),1),""))</f>
        <v>0</v>
      </c>
      <c r="I642" s="5">
        <v>0</v>
      </c>
      <c r="J642" s="6" t="s">
        <v>24</v>
      </c>
      <c r="K642" s="6" t="s">
        <v>25</v>
      </c>
      <c r="L642" s="6" t="s">
        <v>80</v>
      </c>
      <c r="M642" s="6" t="s">
        <v>27</v>
      </c>
      <c r="N642" s="6" t="s">
        <v>42</v>
      </c>
      <c r="O642" s="6" t="s">
        <v>53</v>
      </c>
      <c r="P642" s="6" t="s">
        <v>30</v>
      </c>
      <c r="Q642" s="6" t="s">
        <v>55</v>
      </c>
      <c r="R642" s="6">
        <v>17490</v>
      </c>
      <c r="S642" s="6" t="s">
        <v>1924</v>
      </c>
      <c r="T642" s="6" t="s">
        <v>46</v>
      </c>
      <c r="U642" s="5">
        <f>datos_chargeback_2001_1!$V642/100</f>
        <v>174.9</v>
      </c>
      <c r="V642" s="6">
        <v>17490</v>
      </c>
      <c r="W642" s="5">
        <f>datos_chargeback_2001_1!$X642/100</f>
        <v>0</v>
      </c>
      <c r="X642" s="6">
        <v>0</v>
      </c>
      <c r="Y642" s="5">
        <f>datos_chargeback_2001_1!$Z642/100</f>
        <v>0</v>
      </c>
      <c r="Z642" s="6">
        <v>0</v>
      </c>
      <c r="AA642" s="6" t="s">
        <v>2058</v>
      </c>
      <c r="AB642" s="6" t="s">
        <v>48</v>
      </c>
      <c r="AC642" s="8">
        <v>44967</v>
      </c>
      <c r="AD642" s="5">
        <f>datos_chargeback_2001_1!$AE642/100</f>
        <v>199.48</v>
      </c>
      <c r="AE642" s="6">
        <v>19948</v>
      </c>
      <c r="AF642" s="6" t="s">
        <v>36</v>
      </c>
    </row>
    <row r="643" spans="1:32" x14ac:dyDescent="0.3">
      <c r="A643" s="36" t="s">
        <v>2059</v>
      </c>
      <c r="B643" s="14">
        <v>44968</v>
      </c>
      <c r="C643" s="14" t="str">
        <f>TEXT(Tabla10[[#This Row],[Fecha de transacción]],"DDDD")</f>
        <v>sábado</v>
      </c>
      <c r="D643" s="14">
        <v>45052</v>
      </c>
      <c r="E643" s="15">
        <f>datos_chargeback_2001_1!$D643-datos_chargeback_2001_1!$B643</f>
        <v>84</v>
      </c>
      <c r="F643" s="16">
        <f>datos_chargeback_2001_1!$G643/100</f>
        <v>932.75</v>
      </c>
      <c r="G643" s="17">
        <v>93275</v>
      </c>
      <c r="H643" s="16">
        <f t="shared" si="10"/>
        <v>0</v>
      </c>
      <c r="I643" s="16">
        <v>0</v>
      </c>
      <c r="J643" s="17" t="s">
        <v>24</v>
      </c>
      <c r="K643" s="17" t="s">
        <v>25</v>
      </c>
      <c r="L643" s="17" t="s">
        <v>119</v>
      </c>
      <c r="M643" s="17" t="s">
        <v>85</v>
      </c>
      <c r="N643" s="17" t="s">
        <v>42</v>
      </c>
      <c r="O643" s="17" t="s">
        <v>70</v>
      </c>
      <c r="P643" s="17" t="s">
        <v>54</v>
      </c>
      <c r="Q643" s="17" t="s">
        <v>66</v>
      </c>
      <c r="R643" s="17">
        <v>93275</v>
      </c>
      <c r="S643" s="17" t="s">
        <v>2060</v>
      </c>
      <c r="T643" s="17" t="s">
        <v>61</v>
      </c>
      <c r="U643" s="16">
        <f>datos_chargeback_2001_1!$V643/100</f>
        <v>0</v>
      </c>
      <c r="V643" s="17">
        <v>0</v>
      </c>
      <c r="W643" s="16">
        <f>datos_chargeback_2001_1!$X643/100</f>
        <v>932.75</v>
      </c>
      <c r="X643" s="17">
        <v>93275</v>
      </c>
      <c r="Y643" s="16">
        <f>datos_chargeback_2001_1!$Z643/100</f>
        <v>0</v>
      </c>
      <c r="Z643" s="17">
        <v>0</v>
      </c>
      <c r="AA643" s="17" t="s">
        <v>2061</v>
      </c>
      <c r="AB643" s="17" t="s">
        <v>35</v>
      </c>
      <c r="AC643" s="20" t="s">
        <v>35</v>
      </c>
      <c r="AD643" s="16">
        <f>datos_chargeback_2001_1!$AE643/100</f>
        <v>0</v>
      </c>
      <c r="AE643" s="17">
        <v>0</v>
      </c>
      <c r="AF643" s="17" t="s">
        <v>36</v>
      </c>
    </row>
    <row r="644" spans="1:32" x14ac:dyDescent="0.3">
      <c r="A644" s="34" t="s">
        <v>2062</v>
      </c>
      <c r="B644" s="3">
        <v>44969</v>
      </c>
      <c r="C644" s="3" t="str">
        <f>TEXT(Tabla10[[#This Row],[Fecha de transacción]],"DDDD")</f>
        <v>domingo</v>
      </c>
      <c r="D644" s="3">
        <v>45052</v>
      </c>
      <c r="E644" s="4">
        <f>datos_chargeback_2001_1!$D644-datos_chargeback_2001_1!$B644</f>
        <v>83</v>
      </c>
      <c r="F644" s="5">
        <f>datos_chargeback_2001_1!$G644/100</f>
        <v>49.86</v>
      </c>
      <c r="G644" s="6">
        <v>4986</v>
      </c>
      <c r="H644" s="5">
        <f t="shared" si="10"/>
        <v>0</v>
      </c>
      <c r="I644" s="5">
        <v>0</v>
      </c>
      <c r="J644" s="6" t="s">
        <v>24</v>
      </c>
      <c r="K644" s="6" t="s">
        <v>25</v>
      </c>
      <c r="L644" s="6" t="s">
        <v>119</v>
      </c>
      <c r="M644" s="6" t="s">
        <v>85</v>
      </c>
      <c r="N644" s="6" t="s">
        <v>42</v>
      </c>
      <c r="O644" s="6" t="s">
        <v>64</v>
      </c>
      <c r="P644" s="6" t="s">
        <v>54</v>
      </c>
      <c r="Q644" s="6" t="s">
        <v>66</v>
      </c>
      <c r="R644" s="6">
        <v>49860</v>
      </c>
      <c r="S644" s="6" t="s">
        <v>1830</v>
      </c>
      <c r="T644" s="6" t="s">
        <v>61</v>
      </c>
      <c r="U644" s="5">
        <f>datos_chargeback_2001_1!$V644/100</f>
        <v>0</v>
      </c>
      <c r="V644" s="6">
        <v>0</v>
      </c>
      <c r="W644" s="5">
        <f>datos_chargeback_2001_1!$X644/100</f>
        <v>498.6</v>
      </c>
      <c r="X644" s="6">
        <v>49860</v>
      </c>
      <c r="Y644" s="5">
        <f>datos_chargeback_2001_1!$Z644/100</f>
        <v>0</v>
      </c>
      <c r="Z644" s="6">
        <v>0</v>
      </c>
      <c r="AA644" s="6" t="s">
        <v>2063</v>
      </c>
      <c r="AB644" s="6" t="s">
        <v>48</v>
      </c>
      <c r="AC644" s="8">
        <v>44969</v>
      </c>
      <c r="AD644" s="5">
        <f>datos_chargeback_2001_1!$AE644/100</f>
        <v>12.17</v>
      </c>
      <c r="AE644" s="6">
        <v>1217</v>
      </c>
      <c r="AF644" s="6" t="s">
        <v>43</v>
      </c>
    </row>
    <row r="645" spans="1:32" x14ac:dyDescent="0.3">
      <c r="A645" s="36" t="s">
        <v>2064</v>
      </c>
      <c r="B645" s="14">
        <v>44970</v>
      </c>
      <c r="C645" s="14" t="str">
        <f>TEXT(Tabla10[[#This Row],[Fecha de transacción]],"DDDD")</f>
        <v>lunes</v>
      </c>
      <c r="D645" s="14">
        <v>45045</v>
      </c>
      <c r="E645" s="15">
        <f>datos_chargeback_2001_1!$D645-datos_chargeback_2001_1!$B645</f>
        <v>75</v>
      </c>
      <c r="F645" s="16">
        <f>datos_chargeback_2001_1!$G645/100</f>
        <v>914.19</v>
      </c>
      <c r="G645" s="17">
        <v>91419</v>
      </c>
      <c r="H645" s="16">
        <f t="shared" si="10"/>
        <v>0</v>
      </c>
      <c r="I645" s="16">
        <v>1.1499999999999999</v>
      </c>
      <c r="J645" s="17" t="s">
        <v>38</v>
      </c>
      <c r="K645" s="17" t="s">
        <v>25</v>
      </c>
      <c r="L645" s="17" t="s">
        <v>119</v>
      </c>
      <c r="M645" s="17" t="s">
        <v>85</v>
      </c>
      <c r="N645" s="17" t="s">
        <v>28</v>
      </c>
      <c r="O645" s="17" t="s">
        <v>36</v>
      </c>
      <c r="P645" s="17" t="s">
        <v>54</v>
      </c>
      <c r="Q645" s="17" t="s">
        <v>75</v>
      </c>
      <c r="R645" s="17">
        <v>91419</v>
      </c>
      <c r="S645" s="17" t="s">
        <v>679</v>
      </c>
      <c r="T645" s="17" t="s">
        <v>33</v>
      </c>
      <c r="U645" s="16">
        <f>datos_chargeback_2001_1!$V645/100</f>
        <v>0</v>
      </c>
      <c r="V645" s="17">
        <v>0</v>
      </c>
      <c r="W645" s="16">
        <f>datos_chargeback_2001_1!$X645/100</f>
        <v>0</v>
      </c>
      <c r="X645" s="17">
        <v>0</v>
      </c>
      <c r="Y645" s="16">
        <f>datos_chargeback_2001_1!$Z645/100</f>
        <v>914.19</v>
      </c>
      <c r="Z645" s="17">
        <v>91419</v>
      </c>
      <c r="AA645" s="17" t="s">
        <v>2065</v>
      </c>
      <c r="AB645" s="17" t="s">
        <v>48</v>
      </c>
      <c r="AC645" s="18">
        <v>44970</v>
      </c>
      <c r="AD645" s="16">
        <f>datos_chargeback_2001_1!$AE645/100</f>
        <v>18.829999999999998</v>
      </c>
      <c r="AE645" s="17">
        <v>1883</v>
      </c>
      <c r="AF645" s="17" t="s">
        <v>50</v>
      </c>
    </row>
    <row r="646" spans="1:32" x14ac:dyDescent="0.3">
      <c r="A646" s="35" t="s">
        <v>2066</v>
      </c>
      <c r="B646" s="9">
        <v>44971</v>
      </c>
      <c r="C646" s="9" t="str">
        <f>TEXT(Tabla10[[#This Row],[Fecha de transacción]],"DDDD")</f>
        <v>martes</v>
      </c>
      <c r="D646" s="9">
        <v>45039</v>
      </c>
      <c r="E646" s="10">
        <f>datos_chargeback_2001_1!$D646-datos_chargeback_2001_1!$B646</f>
        <v>68</v>
      </c>
      <c r="F646" s="11">
        <f>datos_chargeback_2001_1!$G646/100</f>
        <v>76.489999999999995</v>
      </c>
      <c r="G646" s="12">
        <v>7649</v>
      </c>
      <c r="H646" s="11">
        <f t="shared" si="10"/>
        <v>0</v>
      </c>
      <c r="I646" s="11">
        <v>0</v>
      </c>
      <c r="J646" s="12" t="s">
        <v>38</v>
      </c>
      <c r="K646" s="12" t="s">
        <v>25</v>
      </c>
      <c r="L646" s="12" t="s">
        <v>119</v>
      </c>
      <c r="M646" s="12" t="s">
        <v>27</v>
      </c>
      <c r="N646" s="12" t="s">
        <v>42</v>
      </c>
      <c r="O646" s="12" t="s">
        <v>70</v>
      </c>
      <c r="P646" s="12" t="s">
        <v>54</v>
      </c>
      <c r="Q646" s="12" t="s">
        <v>75</v>
      </c>
      <c r="R646" s="12">
        <v>76490</v>
      </c>
      <c r="S646" s="12" t="s">
        <v>2067</v>
      </c>
      <c r="T646" s="12" t="s">
        <v>46</v>
      </c>
      <c r="U646" s="11">
        <f>datos_chargeback_2001_1!$V646/100</f>
        <v>764.9</v>
      </c>
      <c r="V646" s="12">
        <v>76490</v>
      </c>
      <c r="W646" s="11">
        <f>datos_chargeback_2001_1!$X646/100</f>
        <v>0</v>
      </c>
      <c r="X646" s="12">
        <v>0</v>
      </c>
      <c r="Y646" s="11">
        <f>datos_chargeback_2001_1!$Z646/100</f>
        <v>0</v>
      </c>
      <c r="Z646" s="12">
        <v>0</v>
      </c>
      <c r="AA646" s="12" t="s">
        <v>2068</v>
      </c>
      <c r="AB646" s="12" t="s">
        <v>35</v>
      </c>
      <c r="AC646" s="13" t="s">
        <v>35</v>
      </c>
      <c r="AD646" s="11">
        <f>datos_chargeback_2001_1!$AE646/100</f>
        <v>0</v>
      </c>
      <c r="AE646" s="12">
        <v>0</v>
      </c>
      <c r="AF646" s="12" t="s">
        <v>53</v>
      </c>
    </row>
    <row r="647" spans="1:32" x14ac:dyDescent="0.3">
      <c r="A647" s="34" t="s">
        <v>2069</v>
      </c>
      <c r="B647" s="3">
        <v>44972</v>
      </c>
      <c r="C647" s="3" t="str">
        <f>TEXT(Tabla10[[#This Row],[Fecha de transacción]],"DDDD")</f>
        <v>miércoles</v>
      </c>
      <c r="D647" s="3">
        <v>45046</v>
      </c>
      <c r="E647" s="4">
        <f>datos_chargeback_2001_1!$D647-datos_chargeback_2001_1!$B647</f>
        <v>74</v>
      </c>
      <c r="F647" s="5">
        <f>datos_chargeback_2001_1!$G647/100</f>
        <v>770.69</v>
      </c>
      <c r="G647" s="6">
        <v>77069</v>
      </c>
      <c r="H647" s="5">
        <f t="shared" si="10"/>
        <v>0</v>
      </c>
      <c r="I647" s="5">
        <v>0</v>
      </c>
      <c r="J647" s="6" t="s">
        <v>38</v>
      </c>
      <c r="K647" s="6" t="s">
        <v>25</v>
      </c>
      <c r="L647" s="6" t="s">
        <v>74</v>
      </c>
      <c r="M647" s="6" t="s">
        <v>27</v>
      </c>
      <c r="N647" s="6" t="s">
        <v>28</v>
      </c>
      <c r="O647" s="6" t="s">
        <v>29</v>
      </c>
      <c r="P647" s="6" t="s">
        <v>54</v>
      </c>
      <c r="Q647" s="6" t="s">
        <v>66</v>
      </c>
      <c r="R647" s="6">
        <v>77069</v>
      </c>
      <c r="S647" s="6" t="s">
        <v>2070</v>
      </c>
      <c r="T647" s="6" t="s">
        <v>33</v>
      </c>
      <c r="U647" s="5">
        <f>datos_chargeback_2001_1!$V647/100</f>
        <v>0</v>
      </c>
      <c r="V647" s="6">
        <v>0</v>
      </c>
      <c r="W647" s="5">
        <f>datos_chargeback_2001_1!$X647/100</f>
        <v>0</v>
      </c>
      <c r="X647" s="6">
        <v>0</v>
      </c>
      <c r="Y647" s="5">
        <f>datos_chargeback_2001_1!$Z647/100</f>
        <v>770.69</v>
      </c>
      <c r="Z647" s="6">
        <v>77069</v>
      </c>
      <c r="AA647" s="6" t="s">
        <v>2071</v>
      </c>
      <c r="AB647" s="6" t="s">
        <v>35</v>
      </c>
      <c r="AC647" s="7" t="s">
        <v>35</v>
      </c>
      <c r="AD647" s="5">
        <f>datos_chargeback_2001_1!$AE647/100</f>
        <v>0</v>
      </c>
      <c r="AE647" s="6">
        <v>0</v>
      </c>
      <c r="AF647" s="6" t="s">
        <v>36</v>
      </c>
    </row>
    <row r="648" spans="1:32" x14ac:dyDescent="0.3">
      <c r="A648" s="35" t="s">
        <v>2072</v>
      </c>
      <c r="B648" s="9">
        <v>44973</v>
      </c>
      <c r="C648" s="9" t="str">
        <f>TEXT(Tabla10[[#This Row],[Fecha de transacción]],"DDDD")</f>
        <v>jueves</v>
      </c>
      <c r="D648" s="9">
        <v>45045</v>
      </c>
      <c r="E648" s="10">
        <f>datos_chargeback_2001_1!$D648-datos_chargeback_2001_1!$B648</f>
        <v>72</v>
      </c>
      <c r="F648" s="11">
        <f>datos_chargeback_2001_1!$G648/100</f>
        <v>291.44</v>
      </c>
      <c r="G648" s="12">
        <v>29144</v>
      </c>
      <c r="H648" s="11">
        <f t="shared" si="10"/>
        <v>0</v>
      </c>
      <c r="I648" s="11">
        <v>0.14000000000000001</v>
      </c>
      <c r="J648" s="12" t="s">
        <v>24</v>
      </c>
      <c r="K648" s="12" t="s">
        <v>25</v>
      </c>
      <c r="L648" s="12" t="s">
        <v>74</v>
      </c>
      <c r="M648" s="12" t="s">
        <v>41</v>
      </c>
      <c r="N648" s="12" t="s">
        <v>42</v>
      </c>
      <c r="O648" s="12" t="s">
        <v>36</v>
      </c>
      <c r="P648" s="12" t="s">
        <v>54</v>
      </c>
      <c r="Q648" s="12" t="s">
        <v>31</v>
      </c>
      <c r="R648" s="12">
        <v>29144</v>
      </c>
      <c r="S648" s="12" t="s">
        <v>1237</v>
      </c>
      <c r="T648" s="12" t="s">
        <v>61</v>
      </c>
      <c r="U648" s="11">
        <f>datos_chargeback_2001_1!$V648/100</f>
        <v>0</v>
      </c>
      <c r="V648" s="12">
        <v>0</v>
      </c>
      <c r="W648" s="11">
        <f>datos_chargeback_2001_1!$X648/100</f>
        <v>291.44</v>
      </c>
      <c r="X648" s="12">
        <v>29144</v>
      </c>
      <c r="Y648" s="11">
        <f>datos_chargeback_2001_1!$Z648/100</f>
        <v>0</v>
      </c>
      <c r="Z648" s="12">
        <v>0</v>
      </c>
      <c r="AA648" s="12" t="s">
        <v>2073</v>
      </c>
      <c r="AB648" s="12" t="s">
        <v>35</v>
      </c>
      <c r="AC648" s="13" t="s">
        <v>35</v>
      </c>
      <c r="AD648" s="11">
        <f>datos_chargeback_2001_1!$AE648/100</f>
        <v>0</v>
      </c>
      <c r="AE648" s="12">
        <v>0</v>
      </c>
      <c r="AF648" s="12" t="s">
        <v>64</v>
      </c>
    </row>
    <row r="649" spans="1:32" x14ac:dyDescent="0.3">
      <c r="A649" s="34" t="s">
        <v>2074</v>
      </c>
      <c r="B649" s="3">
        <v>44974</v>
      </c>
      <c r="C649" s="3" t="str">
        <f>TEXT(Tabla10[[#This Row],[Fecha de transacción]],"DDDD")</f>
        <v>viernes</v>
      </c>
      <c r="D649" s="3">
        <v>45051</v>
      </c>
      <c r="E649" s="4">
        <f>datos_chargeback_2001_1!$D649-datos_chargeback_2001_1!$B649</f>
        <v>77</v>
      </c>
      <c r="F649" s="5">
        <f>datos_chargeback_2001_1!$G649/100</f>
        <v>233.52</v>
      </c>
      <c r="G649" s="6">
        <v>23352</v>
      </c>
      <c r="H649" s="5">
        <f t="shared" si="10"/>
        <v>0</v>
      </c>
      <c r="I649" s="5">
        <v>1.44</v>
      </c>
      <c r="J649" s="6" t="s">
        <v>24</v>
      </c>
      <c r="K649" s="6" t="s">
        <v>25</v>
      </c>
      <c r="L649" s="6" t="s">
        <v>74</v>
      </c>
      <c r="M649" s="6" t="s">
        <v>52</v>
      </c>
      <c r="N649" s="6" t="s">
        <v>42</v>
      </c>
      <c r="O649" s="6" t="s">
        <v>50</v>
      </c>
      <c r="P649" s="6" t="s">
        <v>30</v>
      </c>
      <c r="Q649" s="6" t="s">
        <v>66</v>
      </c>
      <c r="R649" s="6">
        <v>23352</v>
      </c>
      <c r="S649" s="6" t="s">
        <v>2075</v>
      </c>
      <c r="T649" s="6" t="s">
        <v>61</v>
      </c>
      <c r="U649" s="5">
        <f>datos_chargeback_2001_1!$V649/100</f>
        <v>0</v>
      </c>
      <c r="V649" s="6">
        <v>0</v>
      </c>
      <c r="W649" s="5">
        <f>datos_chargeback_2001_1!$X649/100</f>
        <v>233.52</v>
      </c>
      <c r="X649" s="6">
        <v>23352</v>
      </c>
      <c r="Y649" s="5">
        <f>datos_chargeback_2001_1!$Z649/100</f>
        <v>0</v>
      </c>
      <c r="Z649" s="6">
        <v>0</v>
      </c>
      <c r="AA649" s="6" t="s">
        <v>2076</v>
      </c>
      <c r="AB649" s="6" t="s">
        <v>48</v>
      </c>
      <c r="AC649" s="8">
        <v>44974</v>
      </c>
      <c r="AD649" s="5">
        <f>datos_chargeback_2001_1!$AE649/100</f>
        <v>876.88</v>
      </c>
      <c r="AE649" s="6">
        <v>87688</v>
      </c>
      <c r="AF649" s="6" t="s">
        <v>64</v>
      </c>
    </row>
    <row r="650" spans="1:32" x14ac:dyDescent="0.3">
      <c r="A650" s="35" t="s">
        <v>2077</v>
      </c>
      <c r="B650" s="9">
        <v>44975</v>
      </c>
      <c r="C650" s="9" t="str">
        <f>TEXT(Tabla10[[#This Row],[Fecha de transacción]],"DDDD")</f>
        <v>sábado</v>
      </c>
      <c r="D650" s="9">
        <v>45041</v>
      </c>
      <c r="E650" s="10">
        <f>datos_chargeback_2001_1!$D650-datos_chargeback_2001_1!$B650</f>
        <v>66</v>
      </c>
      <c r="F650" s="11">
        <f>datos_chargeback_2001_1!$G650/100</f>
        <v>996.02</v>
      </c>
      <c r="G650" s="12">
        <v>99602</v>
      </c>
      <c r="H650" s="11">
        <f t="shared" si="10"/>
        <v>0</v>
      </c>
      <c r="I650" s="11">
        <v>0</v>
      </c>
      <c r="J650" s="12" t="s">
        <v>38</v>
      </c>
      <c r="K650" s="12" t="s">
        <v>25</v>
      </c>
      <c r="L650" s="12" t="s">
        <v>40</v>
      </c>
      <c r="M650" s="12" t="s">
        <v>85</v>
      </c>
      <c r="N650" s="12" t="s">
        <v>42</v>
      </c>
      <c r="O650" s="12" t="s">
        <v>70</v>
      </c>
      <c r="P650" s="12" t="s">
        <v>30</v>
      </c>
      <c r="Q650" s="12" t="s">
        <v>75</v>
      </c>
      <c r="R650" s="12">
        <v>99602</v>
      </c>
      <c r="S650" s="12" t="s">
        <v>2078</v>
      </c>
      <c r="T650" s="12" t="s">
        <v>61</v>
      </c>
      <c r="U650" s="11">
        <f>datos_chargeback_2001_1!$V650/100</f>
        <v>0</v>
      </c>
      <c r="V650" s="12">
        <v>0</v>
      </c>
      <c r="W650" s="11">
        <f>datos_chargeback_2001_1!$X650/100</f>
        <v>996.02</v>
      </c>
      <c r="X650" s="12">
        <v>99602</v>
      </c>
      <c r="Y650" s="11">
        <f>datos_chargeback_2001_1!$Z650/100</f>
        <v>0</v>
      </c>
      <c r="Z650" s="12">
        <v>0</v>
      </c>
      <c r="AA650" s="12" t="s">
        <v>2079</v>
      </c>
      <c r="AB650" s="12" t="s">
        <v>35</v>
      </c>
      <c r="AC650" s="13" t="s">
        <v>35</v>
      </c>
      <c r="AD650" s="11">
        <f>datos_chargeback_2001_1!$AE650/100</f>
        <v>0</v>
      </c>
      <c r="AE650" s="12">
        <v>0</v>
      </c>
      <c r="AF650" s="12" t="s">
        <v>64</v>
      </c>
    </row>
    <row r="651" spans="1:32" x14ac:dyDescent="0.3">
      <c r="A651" s="34" t="s">
        <v>2080</v>
      </c>
      <c r="B651" s="3">
        <v>44976</v>
      </c>
      <c r="C651" s="3" t="str">
        <f>TEXT(Tabla10[[#This Row],[Fecha de transacción]],"DDDD")</f>
        <v>domingo</v>
      </c>
      <c r="D651" s="3">
        <v>45053</v>
      </c>
      <c r="E651" s="4">
        <f>datos_chargeback_2001_1!$D651-datos_chargeback_2001_1!$B651</f>
        <v>77</v>
      </c>
      <c r="F651" s="5">
        <f>datos_chargeback_2001_1!$G651/100</f>
        <v>902.54</v>
      </c>
      <c r="G651" s="6">
        <v>90254</v>
      </c>
      <c r="H651" s="5">
        <f t="shared" si="10"/>
        <v>0</v>
      </c>
      <c r="I651" s="5">
        <v>0</v>
      </c>
      <c r="J651" s="6" t="s">
        <v>38</v>
      </c>
      <c r="K651" s="6" t="s">
        <v>25</v>
      </c>
      <c r="L651" s="6" t="s">
        <v>74</v>
      </c>
      <c r="M651" s="6" t="s">
        <v>41</v>
      </c>
      <c r="N651" s="6" t="s">
        <v>42</v>
      </c>
      <c r="O651" s="6" t="s">
        <v>70</v>
      </c>
      <c r="P651" s="6" t="s">
        <v>54</v>
      </c>
      <c r="Q651" s="6" t="s">
        <v>55</v>
      </c>
      <c r="R651" s="6">
        <v>90254</v>
      </c>
      <c r="S651" s="6" t="s">
        <v>2081</v>
      </c>
      <c r="T651" s="6" t="s">
        <v>46</v>
      </c>
      <c r="U651" s="5">
        <f>datos_chargeback_2001_1!$V651/100</f>
        <v>902.54</v>
      </c>
      <c r="V651" s="6">
        <v>90254</v>
      </c>
      <c r="W651" s="5">
        <f>datos_chargeback_2001_1!$X651/100</f>
        <v>0</v>
      </c>
      <c r="X651" s="6">
        <v>0</v>
      </c>
      <c r="Y651" s="5">
        <f>datos_chargeback_2001_1!$Z651/100</f>
        <v>0</v>
      </c>
      <c r="Z651" s="6">
        <v>0</v>
      </c>
      <c r="AA651" s="6" t="s">
        <v>2082</v>
      </c>
      <c r="AB651" s="6" t="s">
        <v>35</v>
      </c>
      <c r="AC651" s="7" t="s">
        <v>35</v>
      </c>
      <c r="AD651" s="5">
        <f>datos_chargeback_2001_1!$AE651/100</f>
        <v>0</v>
      </c>
      <c r="AE651" s="6">
        <v>0</v>
      </c>
      <c r="AF651" s="6" t="s">
        <v>29</v>
      </c>
    </row>
    <row r="652" spans="1:32" x14ac:dyDescent="0.3">
      <c r="A652" s="35" t="s">
        <v>2083</v>
      </c>
      <c r="B652" s="9">
        <v>44977</v>
      </c>
      <c r="C652" s="9" t="str">
        <f>TEXT(Tabla10[[#This Row],[Fecha de transacción]],"DDDD")</f>
        <v>lunes</v>
      </c>
      <c r="D652" s="9">
        <v>45055</v>
      </c>
      <c r="E652" s="10">
        <f>datos_chargeback_2001_1!$D652-datos_chargeback_2001_1!$B652</f>
        <v>78</v>
      </c>
      <c r="F652" s="11">
        <f>datos_chargeback_2001_1!$G652/100</f>
        <v>342.02</v>
      </c>
      <c r="G652" s="12">
        <v>34202</v>
      </c>
      <c r="H652" s="11">
        <f t="shared" si="10"/>
        <v>0</v>
      </c>
      <c r="I652" s="11">
        <v>0</v>
      </c>
      <c r="J652" s="12" t="s">
        <v>24</v>
      </c>
      <c r="K652" s="12" t="s">
        <v>25</v>
      </c>
      <c r="L652" s="12" t="s">
        <v>26</v>
      </c>
      <c r="M652" s="12" t="s">
        <v>85</v>
      </c>
      <c r="N652" s="12" t="s">
        <v>28</v>
      </c>
      <c r="O652" s="12" t="s">
        <v>53</v>
      </c>
      <c r="P652" s="12" t="s">
        <v>30</v>
      </c>
      <c r="Q652" s="12" t="s">
        <v>44</v>
      </c>
      <c r="R652" s="12">
        <v>34202</v>
      </c>
      <c r="S652" s="12" t="s">
        <v>2084</v>
      </c>
      <c r="T652" s="12" t="s">
        <v>33</v>
      </c>
      <c r="U652" s="11">
        <f>datos_chargeback_2001_1!$V652/100</f>
        <v>0</v>
      </c>
      <c r="V652" s="12">
        <v>0</v>
      </c>
      <c r="W652" s="11">
        <f>datos_chargeback_2001_1!$X652/100</f>
        <v>0</v>
      </c>
      <c r="X652" s="12">
        <v>0</v>
      </c>
      <c r="Y652" s="11">
        <f>datos_chargeback_2001_1!$Z652/100</f>
        <v>342.02</v>
      </c>
      <c r="Z652" s="12">
        <v>34202</v>
      </c>
      <c r="AA652" s="12" t="s">
        <v>2085</v>
      </c>
      <c r="AB652" s="12" t="s">
        <v>35</v>
      </c>
      <c r="AC652" s="13" t="s">
        <v>35</v>
      </c>
      <c r="AD652" s="11">
        <f>datos_chargeback_2001_1!$AE652/100</f>
        <v>0</v>
      </c>
      <c r="AE652" s="12">
        <v>0</v>
      </c>
      <c r="AF652" s="12" t="s">
        <v>50</v>
      </c>
    </row>
    <row r="653" spans="1:32" x14ac:dyDescent="0.3">
      <c r="A653" s="34" t="s">
        <v>2086</v>
      </c>
      <c r="B653" s="3">
        <v>44978</v>
      </c>
      <c r="C653" s="3" t="str">
        <f>TEXT(Tabla10[[#This Row],[Fecha de transacción]],"DDDD")</f>
        <v>martes</v>
      </c>
      <c r="D653" s="3">
        <v>45068</v>
      </c>
      <c r="E653" s="4">
        <f>datos_chargeback_2001_1!$D653-datos_chargeback_2001_1!$B653</f>
        <v>90</v>
      </c>
      <c r="F653" s="5">
        <f>datos_chargeback_2001_1!$G653/100</f>
        <v>349.01</v>
      </c>
      <c r="G653" s="6">
        <v>34901</v>
      </c>
      <c r="H653" s="5">
        <f t="shared" si="10"/>
        <v>0</v>
      </c>
      <c r="I653" s="5">
        <v>0.95</v>
      </c>
      <c r="J653" s="6" t="s">
        <v>38</v>
      </c>
      <c r="K653" s="6" t="s">
        <v>25</v>
      </c>
      <c r="L653" s="6" t="s">
        <v>80</v>
      </c>
      <c r="M653" s="6" t="s">
        <v>52</v>
      </c>
      <c r="N653" s="6" t="s">
        <v>42</v>
      </c>
      <c r="O653" s="6" t="s">
        <v>64</v>
      </c>
      <c r="P653" s="6" t="s">
        <v>54</v>
      </c>
      <c r="Q653" s="6" t="s">
        <v>75</v>
      </c>
      <c r="R653" s="6">
        <v>34901</v>
      </c>
      <c r="S653" s="6" t="s">
        <v>2087</v>
      </c>
      <c r="T653" s="6" t="s">
        <v>61</v>
      </c>
      <c r="U653" s="5">
        <f>datos_chargeback_2001_1!$V653/100</f>
        <v>0</v>
      </c>
      <c r="V653" s="6">
        <v>0</v>
      </c>
      <c r="W653" s="5">
        <f>datos_chargeback_2001_1!$X653/100</f>
        <v>349.01</v>
      </c>
      <c r="X653" s="6">
        <v>34901</v>
      </c>
      <c r="Y653" s="5">
        <f>datos_chargeback_2001_1!$Z653/100</f>
        <v>0</v>
      </c>
      <c r="Z653" s="6">
        <v>0</v>
      </c>
      <c r="AA653" s="6" t="s">
        <v>2088</v>
      </c>
      <c r="AB653" s="6" t="s">
        <v>35</v>
      </c>
      <c r="AC653" s="7" t="s">
        <v>35</v>
      </c>
      <c r="AD653" s="5">
        <f>datos_chargeback_2001_1!$AE653/100</f>
        <v>0</v>
      </c>
      <c r="AE653" s="6">
        <v>0</v>
      </c>
      <c r="AF653" s="6" t="s">
        <v>29</v>
      </c>
    </row>
    <row r="654" spans="1:32" x14ac:dyDescent="0.3">
      <c r="A654" s="34" t="s">
        <v>2089</v>
      </c>
      <c r="B654" s="3">
        <v>44979</v>
      </c>
      <c r="C654" s="3" t="str">
        <f>TEXT(Tabla10[[#This Row],[Fecha de transacción]],"DDDD")</f>
        <v>miércoles</v>
      </c>
      <c r="D654" s="3">
        <v>45057</v>
      </c>
      <c r="E654" s="4">
        <f>datos_chargeback_2001_1!$D654-datos_chargeback_2001_1!$B654</f>
        <v>78</v>
      </c>
      <c r="F654" s="5">
        <f>datos_chargeback_2001_1!$G654/100</f>
        <v>429.69</v>
      </c>
      <c r="G654" s="6">
        <v>42969</v>
      </c>
      <c r="H654" s="5">
        <f t="shared" si="10"/>
        <v>0</v>
      </c>
      <c r="I654" s="5">
        <v>0</v>
      </c>
      <c r="J654" s="6" t="s">
        <v>38</v>
      </c>
      <c r="K654" s="6" t="s">
        <v>25</v>
      </c>
      <c r="L654" s="6" t="s">
        <v>119</v>
      </c>
      <c r="M654" s="6" t="s">
        <v>85</v>
      </c>
      <c r="N654" s="6" t="s">
        <v>28</v>
      </c>
      <c r="O654" s="6" t="s">
        <v>64</v>
      </c>
      <c r="P654" s="6" t="s">
        <v>54</v>
      </c>
      <c r="Q654" s="6" t="s">
        <v>66</v>
      </c>
      <c r="R654" s="6">
        <v>42969</v>
      </c>
      <c r="S654" s="6" t="s">
        <v>2090</v>
      </c>
      <c r="T654" s="6" t="s">
        <v>33</v>
      </c>
      <c r="U654" s="5">
        <f>datos_chargeback_2001_1!$V654/100</f>
        <v>0</v>
      </c>
      <c r="V654" s="6">
        <v>0</v>
      </c>
      <c r="W654" s="5">
        <f>datos_chargeback_2001_1!$X654/100</f>
        <v>0</v>
      </c>
      <c r="X654" s="6">
        <v>0</v>
      </c>
      <c r="Y654" s="5">
        <f>datos_chargeback_2001_1!$Z654/100</f>
        <v>429.69</v>
      </c>
      <c r="Z654" s="6">
        <v>42969</v>
      </c>
      <c r="AA654" s="6" t="s">
        <v>2091</v>
      </c>
      <c r="AB654" s="6" t="s">
        <v>35</v>
      </c>
      <c r="AC654" s="7" t="s">
        <v>35</v>
      </c>
      <c r="AD654" s="5">
        <f>datos_chargeback_2001_1!$AE654/100</f>
        <v>0</v>
      </c>
      <c r="AE654" s="6">
        <v>0</v>
      </c>
      <c r="AF654" s="6" t="s">
        <v>50</v>
      </c>
    </row>
    <row r="655" spans="1:32" x14ac:dyDescent="0.3">
      <c r="A655" s="36" t="s">
        <v>2092</v>
      </c>
      <c r="B655" s="14">
        <v>44980</v>
      </c>
      <c r="C655" s="14" t="str">
        <f>TEXT(Tabla10[[#This Row],[Fecha de transacción]],"DDDD")</f>
        <v>jueves</v>
      </c>
      <c r="D655" s="14">
        <v>45069</v>
      </c>
      <c r="E655" s="15">
        <f>datos_chargeback_2001_1!$D655-datos_chargeback_2001_1!$B655</f>
        <v>89</v>
      </c>
      <c r="F655" s="16">
        <f>datos_chargeback_2001_1!$G655/100</f>
        <v>739.45</v>
      </c>
      <c r="G655" s="17">
        <v>73945</v>
      </c>
      <c r="H655" s="16">
        <f t="shared" si="10"/>
        <v>0</v>
      </c>
      <c r="I655" s="16">
        <v>1.04</v>
      </c>
      <c r="J655" s="17" t="s">
        <v>38</v>
      </c>
      <c r="K655" s="17" t="s">
        <v>25</v>
      </c>
      <c r="L655" s="17" t="s">
        <v>26</v>
      </c>
      <c r="M655" s="17" t="s">
        <v>41</v>
      </c>
      <c r="N655" s="17" t="s">
        <v>42</v>
      </c>
      <c r="O655" s="17" t="s">
        <v>70</v>
      </c>
      <c r="P655" s="17" t="s">
        <v>54</v>
      </c>
      <c r="Q655" s="17" t="s">
        <v>44</v>
      </c>
      <c r="R655" s="17">
        <v>73945</v>
      </c>
      <c r="S655" s="17" t="s">
        <v>2093</v>
      </c>
      <c r="T655" s="17" t="s">
        <v>46</v>
      </c>
      <c r="U655" s="16">
        <f>datos_chargeback_2001_1!$V655/100</f>
        <v>739.45</v>
      </c>
      <c r="V655" s="17">
        <v>73945</v>
      </c>
      <c r="W655" s="16">
        <f>datos_chargeback_2001_1!$X655/100</f>
        <v>0</v>
      </c>
      <c r="X655" s="17">
        <v>0</v>
      </c>
      <c r="Y655" s="16">
        <f>datos_chargeback_2001_1!$Z655/100</f>
        <v>0</v>
      </c>
      <c r="Z655" s="17">
        <v>0</v>
      </c>
      <c r="AA655" s="17" t="s">
        <v>2094</v>
      </c>
      <c r="AB655" s="17" t="s">
        <v>48</v>
      </c>
      <c r="AC655" s="18">
        <v>44980</v>
      </c>
      <c r="AD655" s="16">
        <f>datos_chargeback_2001_1!$AE655/100</f>
        <v>11.72</v>
      </c>
      <c r="AE655" s="17">
        <v>1172</v>
      </c>
      <c r="AF655" s="17" t="s">
        <v>53</v>
      </c>
    </row>
    <row r="656" spans="1:32" x14ac:dyDescent="0.3">
      <c r="A656" s="35" t="s">
        <v>2095</v>
      </c>
      <c r="B656" s="9">
        <v>44981</v>
      </c>
      <c r="C656" s="9" t="str">
        <f>TEXT(Tabla10[[#This Row],[Fecha de transacción]],"DDDD")</f>
        <v>viernes</v>
      </c>
      <c r="D656" s="9">
        <v>45055</v>
      </c>
      <c r="E656" s="10">
        <f>datos_chargeback_2001_1!$D656-datos_chargeback_2001_1!$B656</f>
        <v>74</v>
      </c>
      <c r="F656" s="11">
        <f>datos_chargeback_2001_1!$G656/100</f>
        <v>705.84</v>
      </c>
      <c r="G656" s="12">
        <v>70584</v>
      </c>
      <c r="H656" s="11">
        <f t="shared" si="10"/>
        <v>0</v>
      </c>
      <c r="I656" s="11">
        <v>0</v>
      </c>
      <c r="J656" s="12" t="s">
        <v>38</v>
      </c>
      <c r="K656" s="12" t="s">
        <v>25</v>
      </c>
      <c r="L656" s="12" t="s">
        <v>80</v>
      </c>
      <c r="M656" s="12" t="s">
        <v>85</v>
      </c>
      <c r="N656" s="12" t="s">
        <v>42</v>
      </c>
      <c r="O656" s="12" t="s">
        <v>43</v>
      </c>
      <c r="P656" s="12" t="s">
        <v>54</v>
      </c>
      <c r="Q656" s="12" t="s">
        <v>55</v>
      </c>
      <c r="R656" s="12">
        <v>70584</v>
      </c>
      <c r="S656" s="12" t="s">
        <v>2096</v>
      </c>
      <c r="T656" s="12" t="s">
        <v>61</v>
      </c>
      <c r="U656" s="11">
        <f>datos_chargeback_2001_1!$V656/100</f>
        <v>0</v>
      </c>
      <c r="V656" s="12">
        <v>0</v>
      </c>
      <c r="W656" s="11">
        <f>datos_chargeback_2001_1!$X656/100</f>
        <v>705.84</v>
      </c>
      <c r="X656" s="12">
        <v>70584</v>
      </c>
      <c r="Y656" s="11">
        <f>datos_chargeback_2001_1!$Z656/100</f>
        <v>0</v>
      </c>
      <c r="Z656" s="12">
        <v>0</v>
      </c>
      <c r="AA656" s="12" t="s">
        <v>2097</v>
      </c>
      <c r="AB656" s="12" t="s">
        <v>48</v>
      </c>
      <c r="AC656" s="19">
        <v>44981</v>
      </c>
      <c r="AD656" s="11">
        <f>datos_chargeback_2001_1!$AE656/100</f>
        <v>171.24</v>
      </c>
      <c r="AE656" s="12">
        <v>17124</v>
      </c>
      <c r="AF656" s="12" t="s">
        <v>50</v>
      </c>
    </row>
    <row r="657" spans="1:32" x14ac:dyDescent="0.3">
      <c r="A657" s="34" t="s">
        <v>2098</v>
      </c>
      <c r="B657" s="3">
        <v>44982</v>
      </c>
      <c r="C657" s="3" t="str">
        <f>TEXT(Tabla10[[#This Row],[Fecha de transacción]],"DDDD")</f>
        <v>sábado</v>
      </c>
      <c r="D657" s="3">
        <v>45058</v>
      </c>
      <c r="E657" s="4">
        <f>datos_chargeback_2001_1!$D657-datos_chargeback_2001_1!$B657</f>
        <v>76</v>
      </c>
      <c r="F657" s="5">
        <f>datos_chargeback_2001_1!$G657/100</f>
        <v>705.72</v>
      </c>
      <c r="G657" s="6">
        <v>70572</v>
      </c>
      <c r="H657" s="5">
        <f t="shared" si="10"/>
        <v>0</v>
      </c>
      <c r="I657" s="5">
        <v>1.44</v>
      </c>
      <c r="J657" s="6" t="s">
        <v>38</v>
      </c>
      <c r="K657" s="6" t="s">
        <v>25</v>
      </c>
      <c r="L657" s="6" t="s">
        <v>26</v>
      </c>
      <c r="M657" s="6" t="s">
        <v>85</v>
      </c>
      <c r="N657" s="6" t="s">
        <v>28</v>
      </c>
      <c r="O657" s="6" t="s">
        <v>70</v>
      </c>
      <c r="P657" s="6" t="s">
        <v>54</v>
      </c>
      <c r="Q657" s="6" t="s">
        <v>55</v>
      </c>
      <c r="R657" s="6">
        <v>70572</v>
      </c>
      <c r="S657" s="6" t="s">
        <v>2099</v>
      </c>
      <c r="T657" s="6" t="s">
        <v>33</v>
      </c>
      <c r="U657" s="5">
        <f>datos_chargeback_2001_1!$V657/100</f>
        <v>0</v>
      </c>
      <c r="V657" s="6">
        <v>0</v>
      </c>
      <c r="W657" s="5">
        <f>datos_chargeback_2001_1!$X657/100</f>
        <v>0</v>
      </c>
      <c r="X657" s="6">
        <v>0</v>
      </c>
      <c r="Y657" s="5">
        <f>datos_chargeback_2001_1!$Z657/100</f>
        <v>705.72</v>
      </c>
      <c r="Z657" s="6">
        <v>70572</v>
      </c>
      <c r="AA657" s="6" t="s">
        <v>2100</v>
      </c>
      <c r="AB657" s="6" t="s">
        <v>35</v>
      </c>
      <c r="AC657" s="7" t="s">
        <v>35</v>
      </c>
      <c r="AD657" s="5">
        <f>datos_chargeback_2001_1!$AE657/100</f>
        <v>0</v>
      </c>
      <c r="AE657" s="6">
        <v>0</v>
      </c>
      <c r="AF657" s="6" t="s">
        <v>53</v>
      </c>
    </row>
    <row r="658" spans="1:32" x14ac:dyDescent="0.3">
      <c r="A658" s="34" t="s">
        <v>2101</v>
      </c>
      <c r="B658" s="3">
        <v>44983</v>
      </c>
      <c r="C658" s="3" t="str">
        <f>TEXT(Tabla10[[#This Row],[Fecha de transacción]],"DDDD")</f>
        <v>domingo</v>
      </c>
      <c r="D658" s="3">
        <v>45052</v>
      </c>
      <c r="E658" s="4">
        <f>datos_chargeback_2001_1!$D658-datos_chargeback_2001_1!$B658</f>
        <v>69</v>
      </c>
      <c r="F658" s="5">
        <f>datos_chargeback_2001_1!$G658/100</f>
        <v>60.07</v>
      </c>
      <c r="G658" s="6">
        <v>6007</v>
      </c>
      <c r="H658" s="5">
        <f t="shared" si="10"/>
        <v>0</v>
      </c>
      <c r="I658" s="5">
        <v>0</v>
      </c>
      <c r="J658" s="6" t="s">
        <v>24</v>
      </c>
      <c r="K658" s="6" t="s">
        <v>25</v>
      </c>
      <c r="L658" s="6" t="s">
        <v>119</v>
      </c>
      <c r="M658" s="6" t="s">
        <v>52</v>
      </c>
      <c r="N658" s="6" t="s">
        <v>42</v>
      </c>
      <c r="O658" s="6" t="s">
        <v>43</v>
      </c>
      <c r="P658" s="6" t="s">
        <v>54</v>
      </c>
      <c r="Q658" s="6" t="s">
        <v>66</v>
      </c>
      <c r="R658" s="6">
        <v>6007</v>
      </c>
      <c r="S658" s="6" t="s">
        <v>2102</v>
      </c>
      <c r="T658" s="6" t="s">
        <v>46</v>
      </c>
      <c r="U658" s="5">
        <f>datos_chargeback_2001_1!$V658/100</f>
        <v>60.07</v>
      </c>
      <c r="V658" s="6">
        <v>6007</v>
      </c>
      <c r="W658" s="5">
        <f>datos_chargeback_2001_1!$X658/100</f>
        <v>0</v>
      </c>
      <c r="X658" s="6">
        <v>0</v>
      </c>
      <c r="Y658" s="5">
        <f>datos_chargeback_2001_1!$Z658/100</f>
        <v>0</v>
      </c>
      <c r="Z658" s="6">
        <v>0</v>
      </c>
      <c r="AA658" s="6" t="s">
        <v>2103</v>
      </c>
      <c r="AB658" s="6" t="s">
        <v>48</v>
      </c>
      <c r="AC658" s="8">
        <v>44983</v>
      </c>
      <c r="AD658" s="5">
        <f>datos_chargeback_2001_1!$AE658/100</f>
        <v>929.51</v>
      </c>
      <c r="AE658" s="6">
        <v>92951</v>
      </c>
      <c r="AF658" s="6" t="s">
        <v>29</v>
      </c>
    </row>
    <row r="659" spans="1:32" x14ac:dyDescent="0.3">
      <c r="A659" s="36" t="s">
        <v>2104</v>
      </c>
      <c r="B659" s="14">
        <v>44984</v>
      </c>
      <c r="C659" s="14" t="str">
        <f>TEXT(Tabla10[[#This Row],[Fecha de transacción]],"DDDD")</f>
        <v>lunes</v>
      </c>
      <c r="D659" s="14">
        <v>45059</v>
      </c>
      <c r="E659" s="15">
        <f>datos_chargeback_2001_1!$D659-datos_chargeback_2001_1!$B659</f>
        <v>75</v>
      </c>
      <c r="F659" s="16">
        <f>datos_chargeback_2001_1!$G659/100</f>
        <v>956.05</v>
      </c>
      <c r="G659" s="17">
        <v>95605</v>
      </c>
      <c r="H659" s="16">
        <f t="shared" si="10"/>
        <v>0</v>
      </c>
      <c r="I659" s="16">
        <v>0</v>
      </c>
      <c r="J659" s="17" t="s">
        <v>24</v>
      </c>
      <c r="K659" s="17" t="s">
        <v>25</v>
      </c>
      <c r="L659" s="17" t="s">
        <v>80</v>
      </c>
      <c r="M659" s="17" t="s">
        <v>93</v>
      </c>
      <c r="N659" s="17" t="s">
        <v>42</v>
      </c>
      <c r="O659" s="17" t="s">
        <v>50</v>
      </c>
      <c r="P659" s="17" t="s">
        <v>30</v>
      </c>
      <c r="Q659" s="17" t="s">
        <v>31</v>
      </c>
      <c r="R659" s="17">
        <v>95605</v>
      </c>
      <c r="S659" s="17" t="s">
        <v>218</v>
      </c>
      <c r="T659" s="17" t="s">
        <v>116</v>
      </c>
      <c r="U659" s="16">
        <f>datos_chargeback_2001_1!$V659/100</f>
        <v>956.05</v>
      </c>
      <c r="V659" s="17">
        <v>95605</v>
      </c>
      <c r="W659" s="16">
        <f>datos_chargeback_2001_1!$X659/100</f>
        <v>0</v>
      </c>
      <c r="X659" s="17">
        <v>0</v>
      </c>
      <c r="Y659" s="16">
        <f>datos_chargeback_2001_1!$Z659/100</f>
        <v>0</v>
      </c>
      <c r="Z659" s="17">
        <v>0</v>
      </c>
      <c r="AA659" s="17" t="s">
        <v>2105</v>
      </c>
      <c r="AB659" s="17" t="s">
        <v>48</v>
      </c>
      <c r="AC659" s="18">
        <v>44984</v>
      </c>
      <c r="AD659" s="16">
        <f>datos_chargeback_2001_1!$AE659/100</f>
        <v>863.19</v>
      </c>
      <c r="AE659" s="17">
        <v>86319</v>
      </c>
      <c r="AF659" s="17" t="s">
        <v>53</v>
      </c>
    </row>
    <row r="660" spans="1:32" x14ac:dyDescent="0.3">
      <c r="A660" s="34" t="s">
        <v>2106</v>
      </c>
      <c r="B660" s="3">
        <v>44985</v>
      </c>
      <c r="C660" s="3" t="str">
        <f>TEXT(Tabla10[[#This Row],[Fecha de transacción]],"DDDD")</f>
        <v>martes</v>
      </c>
      <c r="D660" s="3">
        <v>45064</v>
      </c>
      <c r="E660" s="4">
        <f>datos_chargeback_2001_1!$D660-datos_chargeback_2001_1!$B660</f>
        <v>79</v>
      </c>
      <c r="F660" s="5">
        <f>datos_chargeback_2001_1!$G660/100</f>
        <v>507.55</v>
      </c>
      <c r="G660" s="6">
        <v>50755</v>
      </c>
      <c r="H660" s="5">
        <f t="shared" si="10"/>
        <v>0</v>
      </c>
      <c r="I660" s="5">
        <v>0</v>
      </c>
      <c r="J660" s="6" t="s">
        <v>24</v>
      </c>
      <c r="K660" s="6" t="s">
        <v>25</v>
      </c>
      <c r="L660" s="6" t="s">
        <v>74</v>
      </c>
      <c r="M660" s="6" t="s">
        <v>85</v>
      </c>
      <c r="N660" s="6" t="s">
        <v>28</v>
      </c>
      <c r="O660" s="6" t="s">
        <v>64</v>
      </c>
      <c r="P660" s="6" t="s">
        <v>30</v>
      </c>
      <c r="Q660" s="6" t="s">
        <v>44</v>
      </c>
      <c r="R660" s="6">
        <v>50755</v>
      </c>
      <c r="S660" s="6" t="s">
        <v>926</v>
      </c>
      <c r="T660" s="6" t="s">
        <v>33</v>
      </c>
      <c r="U660" s="5">
        <f>datos_chargeback_2001_1!$V660/100</f>
        <v>0</v>
      </c>
      <c r="V660" s="6">
        <v>0</v>
      </c>
      <c r="W660" s="5">
        <f>datos_chargeback_2001_1!$X660/100</f>
        <v>0</v>
      </c>
      <c r="X660" s="6">
        <v>0</v>
      </c>
      <c r="Y660" s="5">
        <f>datos_chargeback_2001_1!$Z660/100</f>
        <v>507.55</v>
      </c>
      <c r="Z660" s="6">
        <v>50755</v>
      </c>
      <c r="AA660" s="6" t="s">
        <v>2107</v>
      </c>
      <c r="AB660" s="6" t="s">
        <v>48</v>
      </c>
      <c r="AC660" s="8">
        <v>44985</v>
      </c>
      <c r="AD660" s="5">
        <f>datos_chargeback_2001_1!$AE660/100</f>
        <v>377.32</v>
      </c>
      <c r="AE660" s="6">
        <v>37732</v>
      </c>
      <c r="AF660" s="6" t="s">
        <v>53</v>
      </c>
    </row>
    <row r="661" spans="1:32" x14ac:dyDescent="0.3">
      <c r="A661" s="36" t="s">
        <v>2108</v>
      </c>
      <c r="B661" s="14">
        <v>44986</v>
      </c>
      <c r="C661" s="14" t="str">
        <f>TEXT(Tabla10[[#This Row],[Fecha de transacción]],"DDDD")</f>
        <v>miércoles</v>
      </c>
      <c r="D661" s="14">
        <v>45068</v>
      </c>
      <c r="E661" s="15">
        <f>datos_chargeback_2001_1!$D661-datos_chargeback_2001_1!$B661</f>
        <v>82</v>
      </c>
      <c r="F661" s="16">
        <f>datos_chargeback_2001_1!$G661/100</f>
        <v>313.76</v>
      </c>
      <c r="G661" s="17">
        <v>31376</v>
      </c>
      <c r="H661" s="16">
        <f t="shared" si="10"/>
        <v>0</v>
      </c>
      <c r="I661" s="16">
        <v>0</v>
      </c>
      <c r="J661" s="17" t="s">
        <v>38</v>
      </c>
      <c r="K661" s="17" t="s">
        <v>25</v>
      </c>
      <c r="L661" s="17" t="s">
        <v>26</v>
      </c>
      <c r="M661" s="17" t="s">
        <v>59</v>
      </c>
      <c r="N661" s="17" t="s">
        <v>42</v>
      </c>
      <c r="O661" s="17" t="s">
        <v>50</v>
      </c>
      <c r="P661" s="17" t="s">
        <v>54</v>
      </c>
      <c r="Q661" s="17" t="s">
        <v>44</v>
      </c>
      <c r="R661" s="17">
        <v>31376</v>
      </c>
      <c r="S661" s="17" t="s">
        <v>827</v>
      </c>
      <c r="T661" s="17" t="s">
        <v>46</v>
      </c>
      <c r="U661" s="16">
        <f>datos_chargeback_2001_1!$V661/100</f>
        <v>313.76</v>
      </c>
      <c r="V661" s="17">
        <v>31376</v>
      </c>
      <c r="W661" s="16">
        <f>datos_chargeback_2001_1!$X661/100</f>
        <v>0</v>
      </c>
      <c r="X661" s="17">
        <v>0</v>
      </c>
      <c r="Y661" s="16">
        <f>datos_chargeback_2001_1!$Z661/100</f>
        <v>0</v>
      </c>
      <c r="Z661" s="17">
        <v>0</v>
      </c>
      <c r="AA661" s="17" t="s">
        <v>2109</v>
      </c>
      <c r="AB661" s="17" t="s">
        <v>35</v>
      </c>
      <c r="AC661" s="20" t="s">
        <v>35</v>
      </c>
      <c r="AD661" s="16">
        <f>datos_chargeback_2001_1!$AE661/100</f>
        <v>0</v>
      </c>
      <c r="AE661" s="17">
        <v>0</v>
      </c>
      <c r="AF661" s="17" t="s">
        <v>53</v>
      </c>
    </row>
    <row r="662" spans="1:32" x14ac:dyDescent="0.3">
      <c r="A662" s="34" t="s">
        <v>2110</v>
      </c>
      <c r="B662" s="3">
        <v>44987</v>
      </c>
      <c r="C662" s="3" t="str">
        <f>TEXT(Tabla10[[#This Row],[Fecha de transacción]],"DDDD")</f>
        <v>jueves</v>
      </c>
      <c r="D662" s="3">
        <v>45070</v>
      </c>
      <c r="E662" s="4">
        <f>datos_chargeback_2001_1!$D662-datos_chargeback_2001_1!$B662</f>
        <v>83</v>
      </c>
      <c r="F662" s="5">
        <f>datos_chargeback_2001_1!$G662/100</f>
        <v>239.45</v>
      </c>
      <c r="G662" s="6">
        <v>23945</v>
      </c>
      <c r="H662" s="5">
        <f t="shared" si="10"/>
        <v>0</v>
      </c>
      <c r="I662" s="5">
        <v>0</v>
      </c>
      <c r="J662" s="6" t="s">
        <v>38</v>
      </c>
      <c r="K662" s="6" t="s">
        <v>25</v>
      </c>
      <c r="L662" s="6" t="s">
        <v>74</v>
      </c>
      <c r="M662" s="6" t="s">
        <v>52</v>
      </c>
      <c r="N662" s="6" t="s">
        <v>42</v>
      </c>
      <c r="O662" s="6" t="s">
        <v>53</v>
      </c>
      <c r="P662" s="6" t="s">
        <v>30</v>
      </c>
      <c r="Q662" s="6" t="s">
        <v>44</v>
      </c>
      <c r="R662" s="6">
        <v>23945</v>
      </c>
      <c r="S662" s="6" t="s">
        <v>2111</v>
      </c>
      <c r="T662" s="6" t="s">
        <v>46</v>
      </c>
      <c r="U662" s="5">
        <f>datos_chargeback_2001_1!$V662/100</f>
        <v>239.45</v>
      </c>
      <c r="V662" s="6">
        <v>23945</v>
      </c>
      <c r="W662" s="5">
        <f>datos_chargeback_2001_1!$X662/100</f>
        <v>0</v>
      </c>
      <c r="X662" s="6">
        <v>0</v>
      </c>
      <c r="Y662" s="5">
        <f>datos_chargeback_2001_1!$Z662/100</f>
        <v>0</v>
      </c>
      <c r="Z662" s="6">
        <v>0</v>
      </c>
      <c r="AA662" s="6" t="s">
        <v>2112</v>
      </c>
      <c r="AB662" s="6" t="s">
        <v>35</v>
      </c>
      <c r="AC662" s="7" t="s">
        <v>35</v>
      </c>
      <c r="AD662" s="5">
        <f>datos_chargeback_2001_1!$AE662/100</f>
        <v>0</v>
      </c>
      <c r="AE662" s="6">
        <v>0</v>
      </c>
      <c r="AF662" s="6" t="s">
        <v>43</v>
      </c>
    </row>
    <row r="663" spans="1:32" x14ac:dyDescent="0.3">
      <c r="A663" s="34" t="s">
        <v>2113</v>
      </c>
      <c r="B663" s="3">
        <v>44988</v>
      </c>
      <c r="C663" s="3" t="str">
        <f>TEXT(Tabla10[[#This Row],[Fecha de transacción]],"DDDD")</f>
        <v>viernes</v>
      </c>
      <c r="D663" s="3">
        <v>45067</v>
      </c>
      <c r="E663" s="4">
        <f>datos_chargeback_2001_1!$D663-datos_chargeback_2001_1!$B663</f>
        <v>79</v>
      </c>
      <c r="F663" s="5">
        <f>datos_chargeback_2001_1!$G663/100</f>
        <v>787.21</v>
      </c>
      <c r="G663" s="6">
        <v>78721</v>
      </c>
      <c r="H663" s="5">
        <f t="shared" si="10"/>
        <v>0</v>
      </c>
      <c r="I663" s="5">
        <v>1.29</v>
      </c>
      <c r="J663" s="6" t="s">
        <v>24</v>
      </c>
      <c r="K663" s="6" t="s">
        <v>25</v>
      </c>
      <c r="L663" s="6" t="s">
        <v>74</v>
      </c>
      <c r="M663" s="6" t="s">
        <v>85</v>
      </c>
      <c r="N663" s="6" t="s">
        <v>42</v>
      </c>
      <c r="O663" s="6" t="s">
        <v>70</v>
      </c>
      <c r="P663" s="6" t="s">
        <v>54</v>
      </c>
      <c r="Q663" s="6" t="s">
        <v>55</v>
      </c>
      <c r="R663" s="6">
        <v>78721</v>
      </c>
      <c r="S663" s="6" t="s">
        <v>2114</v>
      </c>
      <c r="T663" s="6" t="s">
        <v>61</v>
      </c>
      <c r="U663" s="5">
        <f>datos_chargeback_2001_1!$V663/100</f>
        <v>0</v>
      </c>
      <c r="V663" s="6">
        <v>0</v>
      </c>
      <c r="W663" s="5">
        <f>datos_chargeback_2001_1!$X663/100</f>
        <v>787.21</v>
      </c>
      <c r="X663" s="6">
        <v>78721</v>
      </c>
      <c r="Y663" s="5">
        <f>datos_chargeback_2001_1!$Z663/100</f>
        <v>0</v>
      </c>
      <c r="Z663" s="6">
        <v>0</v>
      </c>
      <c r="AA663" s="6" t="s">
        <v>2115</v>
      </c>
      <c r="AB663" s="6" t="s">
        <v>35</v>
      </c>
      <c r="AC663" s="7" t="s">
        <v>35</v>
      </c>
      <c r="AD663" s="5">
        <f>datos_chargeback_2001_1!$AE663/100</f>
        <v>0</v>
      </c>
      <c r="AE663" s="6">
        <v>0</v>
      </c>
      <c r="AF663" s="6" t="s">
        <v>50</v>
      </c>
    </row>
    <row r="664" spans="1:32" x14ac:dyDescent="0.3">
      <c r="A664" s="35" t="s">
        <v>2116</v>
      </c>
      <c r="B664" s="9">
        <v>44989</v>
      </c>
      <c r="C664" s="9" t="str">
        <f>TEXT(Tabla10[[#This Row],[Fecha de transacción]],"DDDD")</f>
        <v>sábado</v>
      </c>
      <c r="D664" s="9">
        <v>45051</v>
      </c>
      <c r="E664" s="10">
        <f>datos_chargeback_2001_1!$D664-datos_chargeback_2001_1!$B664</f>
        <v>62</v>
      </c>
      <c r="F664" s="11">
        <f>datos_chargeback_2001_1!$G664/100</f>
        <v>903.21</v>
      </c>
      <c r="G664" s="12">
        <v>90321</v>
      </c>
      <c r="H664" s="11">
        <f t="shared" si="10"/>
        <v>0</v>
      </c>
      <c r="I664" s="11">
        <v>0</v>
      </c>
      <c r="J664" s="12" t="s">
        <v>38</v>
      </c>
      <c r="K664" s="12" t="s">
        <v>25</v>
      </c>
      <c r="L664" s="12" t="s">
        <v>26</v>
      </c>
      <c r="M664" s="12" t="s">
        <v>27</v>
      </c>
      <c r="N664" s="12" t="s">
        <v>42</v>
      </c>
      <c r="O664" s="12" t="s">
        <v>29</v>
      </c>
      <c r="P664" s="12" t="s">
        <v>30</v>
      </c>
      <c r="Q664" s="12" t="s">
        <v>66</v>
      </c>
      <c r="R664" s="12">
        <v>90321</v>
      </c>
      <c r="S664" s="12" t="s">
        <v>2117</v>
      </c>
      <c r="T664" s="12" t="s">
        <v>46</v>
      </c>
      <c r="U664" s="11">
        <f>datos_chargeback_2001_1!$V664/100</f>
        <v>903.21</v>
      </c>
      <c r="V664" s="12">
        <v>90321</v>
      </c>
      <c r="W664" s="11">
        <f>datos_chargeback_2001_1!$X664/100</f>
        <v>0</v>
      </c>
      <c r="X664" s="12">
        <v>0</v>
      </c>
      <c r="Y664" s="11">
        <f>datos_chargeback_2001_1!$Z664/100</f>
        <v>0</v>
      </c>
      <c r="Z664" s="12">
        <v>0</v>
      </c>
      <c r="AA664" s="12" t="s">
        <v>2118</v>
      </c>
      <c r="AB664" s="12" t="s">
        <v>35</v>
      </c>
      <c r="AC664" s="13" t="s">
        <v>35</v>
      </c>
      <c r="AD664" s="11">
        <f>datos_chargeback_2001_1!$AE664/100</f>
        <v>0</v>
      </c>
      <c r="AE664" s="12">
        <v>0</v>
      </c>
      <c r="AF664" s="12" t="s">
        <v>29</v>
      </c>
    </row>
    <row r="665" spans="1:32" x14ac:dyDescent="0.3">
      <c r="A665" s="34" t="s">
        <v>2119</v>
      </c>
      <c r="B665" s="3">
        <v>44990</v>
      </c>
      <c r="C665" s="3" t="str">
        <f>TEXT(Tabla10[[#This Row],[Fecha de transacción]],"DDDD")</f>
        <v>domingo</v>
      </c>
      <c r="D665" s="3">
        <v>45057</v>
      </c>
      <c r="E665" s="4">
        <f>datos_chargeback_2001_1!$D665-datos_chargeback_2001_1!$B665</f>
        <v>67</v>
      </c>
      <c r="F665" s="5">
        <f>datos_chargeback_2001_1!$G665/100</f>
        <v>752.06</v>
      </c>
      <c r="G665" s="6">
        <v>75206</v>
      </c>
      <c r="H665" s="5">
        <f t="shared" si="10"/>
        <v>0</v>
      </c>
      <c r="I665" s="5">
        <v>1.31</v>
      </c>
      <c r="J665" s="6" t="s">
        <v>24</v>
      </c>
      <c r="K665" s="6" t="s">
        <v>25</v>
      </c>
      <c r="L665" s="6" t="s">
        <v>40</v>
      </c>
      <c r="M665" s="6" t="s">
        <v>85</v>
      </c>
      <c r="N665" s="6" t="s">
        <v>42</v>
      </c>
      <c r="O665" s="6" t="s">
        <v>43</v>
      </c>
      <c r="P665" s="6" t="s">
        <v>30</v>
      </c>
      <c r="Q665" s="6" t="s">
        <v>44</v>
      </c>
      <c r="R665" s="6">
        <v>75206</v>
      </c>
      <c r="S665" s="6" t="s">
        <v>1846</v>
      </c>
      <c r="T665" s="6" t="s">
        <v>116</v>
      </c>
      <c r="U665" s="5">
        <f>datos_chargeback_2001_1!$V665/100</f>
        <v>752.06</v>
      </c>
      <c r="V665" s="6">
        <v>75206</v>
      </c>
      <c r="W665" s="5">
        <f>datos_chargeback_2001_1!$X665/100</f>
        <v>0</v>
      </c>
      <c r="X665" s="6">
        <v>0</v>
      </c>
      <c r="Y665" s="5">
        <f>datos_chargeback_2001_1!$Z665/100</f>
        <v>0</v>
      </c>
      <c r="Z665" s="6">
        <v>0</v>
      </c>
      <c r="AA665" s="6" t="s">
        <v>2120</v>
      </c>
      <c r="AB665" s="6" t="s">
        <v>48</v>
      </c>
      <c r="AC665" s="8">
        <v>44990</v>
      </c>
      <c r="AD665" s="5">
        <f>datos_chargeback_2001_1!$AE665/100</f>
        <v>37.08</v>
      </c>
      <c r="AE665" s="6">
        <v>3708</v>
      </c>
      <c r="AF665" s="6" t="s">
        <v>43</v>
      </c>
    </row>
    <row r="666" spans="1:32" x14ac:dyDescent="0.3">
      <c r="A666" s="34" t="s">
        <v>2121</v>
      </c>
      <c r="B666" s="3">
        <v>44991</v>
      </c>
      <c r="C666" s="3" t="str">
        <f>TEXT(Tabla10[[#This Row],[Fecha de transacción]],"DDDD")</f>
        <v>lunes</v>
      </c>
      <c r="D666" s="3">
        <v>45051</v>
      </c>
      <c r="E666" s="4">
        <f>datos_chargeback_2001_1!$D666-datos_chargeback_2001_1!$B666</f>
        <v>60</v>
      </c>
      <c r="F666" s="5">
        <f>datos_chargeback_2001_1!$G666/100</f>
        <v>803.42</v>
      </c>
      <c r="G666" s="6">
        <v>80342</v>
      </c>
      <c r="H666" s="5">
        <f t="shared" si="10"/>
        <v>0</v>
      </c>
      <c r="I666" s="5">
        <v>0</v>
      </c>
      <c r="J666" s="6" t="s">
        <v>38</v>
      </c>
      <c r="K666" s="6" t="s">
        <v>25</v>
      </c>
      <c r="L666" s="6" t="s">
        <v>80</v>
      </c>
      <c r="M666" s="6" t="s">
        <v>41</v>
      </c>
      <c r="N666" s="6" t="s">
        <v>42</v>
      </c>
      <c r="O666" s="6" t="s">
        <v>70</v>
      </c>
      <c r="P666" s="6" t="s">
        <v>30</v>
      </c>
      <c r="Q666" s="6" t="s">
        <v>66</v>
      </c>
      <c r="R666" s="6">
        <v>80342</v>
      </c>
      <c r="S666" s="6" t="s">
        <v>2122</v>
      </c>
      <c r="T666" s="6" t="s">
        <v>116</v>
      </c>
      <c r="U666" s="5">
        <f>datos_chargeback_2001_1!$V666/100</f>
        <v>803.42</v>
      </c>
      <c r="V666" s="6">
        <v>80342</v>
      </c>
      <c r="W666" s="5">
        <f>datos_chargeback_2001_1!$X666/100</f>
        <v>0</v>
      </c>
      <c r="X666" s="6">
        <v>0</v>
      </c>
      <c r="Y666" s="5">
        <f>datos_chargeback_2001_1!$Z666/100</f>
        <v>0</v>
      </c>
      <c r="Z666" s="6">
        <v>0</v>
      </c>
      <c r="AA666" s="6" t="s">
        <v>2123</v>
      </c>
      <c r="AB666" s="6" t="s">
        <v>48</v>
      </c>
      <c r="AC666" s="8">
        <v>44991</v>
      </c>
      <c r="AD666" s="5">
        <f>datos_chargeback_2001_1!$AE666/100</f>
        <v>630.76</v>
      </c>
      <c r="AE666" s="6">
        <v>63076</v>
      </c>
      <c r="AF666" s="6" t="s">
        <v>50</v>
      </c>
    </row>
    <row r="667" spans="1:32" x14ac:dyDescent="0.3">
      <c r="A667" s="36" t="s">
        <v>2124</v>
      </c>
      <c r="B667" s="14">
        <v>44992</v>
      </c>
      <c r="C667" s="14" t="str">
        <f>TEXT(Tabla10[[#This Row],[Fecha de transacción]],"DDDD")</f>
        <v>martes</v>
      </c>
      <c r="D667" s="14">
        <v>45068</v>
      </c>
      <c r="E667" s="15">
        <f>datos_chargeback_2001_1!$D667-datos_chargeback_2001_1!$B667</f>
        <v>76</v>
      </c>
      <c r="F667" s="16">
        <f>datos_chargeback_2001_1!$G667/100</f>
        <v>545.62</v>
      </c>
      <c r="G667" s="17">
        <v>54562</v>
      </c>
      <c r="H667" s="16">
        <f t="shared" si="10"/>
        <v>0</v>
      </c>
      <c r="I667" s="16">
        <v>0</v>
      </c>
      <c r="J667" s="17" t="s">
        <v>38</v>
      </c>
      <c r="K667" s="17" t="s">
        <v>25</v>
      </c>
      <c r="L667" s="17" t="s">
        <v>109</v>
      </c>
      <c r="M667" s="17" t="s">
        <v>27</v>
      </c>
      <c r="N667" s="17" t="s">
        <v>42</v>
      </c>
      <c r="O667" s="17" t="s">
        <v>36</v>
      </c>
      <c r="P667" s="17" t="s">
        <v>54</v>
      </c>
      <c r="Q667" s="17" t="s">
        <v>31</v>
      </c>
      <c r="R667" s="17">
        <v>54562</v>
      </c>
      <c r="S667" s="17" t="s">
        <v>831</v>
      </c>
      <c r="T667" s="17" t="s">
        <v>116</v>
      </c>
      <c r="U667" s="16">
        <f>datos_chargeback_2001_1!$V667/100</f>
        <v>545.62</v>
      </c>
      <c r="V667" s="17">
        <v>54562</v>
      </c>
      <c r="W667" s="16">
        <f>datos_chargeback_2001_1!$X667/100</f>
        <v>0</v>
      </c>
      <c r="X667" s="17">
        <v>0</v>
      </c>
      <c r="Y667" s="16">
        <f>datos_chargeback_2001_1!$Z667/100</f>
        <v>0</v>
      </c>
      <c r="Z667" s="17">
        <v>0</v>
      </c>
      <c r="AA667" s="17" t="s">
        <v>2125</v>
      </c>
      <c r="AB667" s="17" t="s">
        <v>48</v>
      </c>
      <c r="AC667" s="18">
        <v>44992</v>
      </c>
      <c r="AD667" s="16">
        <f>datos_chargeback_2001_1!$AE667/100</f>
        <v>652.62</v>
      </c>
      <c r="AE667" s="17">
        <v>65262</v>
      </c>
      <c r="AF667" s="17" t="s">
        <v>29</v>
      </c>
    </row>
    <row r="668" spans="1:32" x14ac:dyDescent="0.3">
      <c r="A668" s="34" t="s">
        <v>2126</v>
      </c>
      <c r="B668" s="3">
        <v>44993</v>
      </c>
      <c r="C668" s="3" t="str">
        <f>TEXT(Tabla10[[#This Row],[Fecha de transacción]],"DDDD")</f>
        <v>miércoles</v>
      </c>
      <c r="D668" s="3">
        <v>45070</v>
      </c>
      <c r="E668" s="4">
        <f>datos_chargeback_2001_1!$D668-datos_chargeback_2001_1!$B668</f>
        <v>77</v>
      </c>
      <c r="F668" s="5">
        <f>datos_chargeback_2001_1!$G668/100</f>
        <v>95.55</v>
      </c>
      <c r="G668" s="6">
        <v>9555</v>
      </c>
      <c r="H668" s="5">
        <f t="shared" si="10"/>
        <v>0</v>
      </c>
      <c r="I668" s="5">
        <v>0</v>
      </c>
      <c r="J668" s="6" t="s">
        <v>24</v>
      </c>
      <c r="K668" s="6" t="s">
        <v>25</v>
      </c>
      <c r="L668" s="6" t="s">
        <v>40</v>
      </c>
      <c r="M668" s="6" t="s">
        <v>52</v>
      </c>
      <c r="N668" s="6" t="s">
        <v>42</v>
      </c>
      <c r="O668" s="6" t="s">
        <v>50</v>
      </c>
      <c r="P668" s="6" t="s">
        <v>54</v>
      </c>
      <c r="Q668" s="6" t="s">
        <v>55</v>
      </c>
      <c r="R668" s="6">
        <v>95550</v>
      </c>
      <c r="S668" s="6" t="s">
        <v>2127</v>
      </c>
      <c r="T668" s="6" t="s">
        <v>61</v>
      </c>
      <c r="U668" s="5">
        <f>datos_chargeback_2001_1!$V668/100</f>
        <v>0</v>
      </c>
      <c r="V668" s="6">
        <v>0</v>
      </c>
      <c r="W668" s="5">
        <f>datos_chargeback_2001_1!$X668/100</f>
        <v>955.5</v>
      </c>
      <c r="X668" s="6">
        <v>95550</v>
      </c>
      <c r="Y668" s="5">
        <f>datos_chargeback_2001_1!$Z668/100</f>
        <v>0</v>
      </c>
      <c r="Z668" s="6">
        <v>0</v>
      </c>
      <c r="AA668" s="6" t="s">
        <v>2128</v>
      </c>
      <c r="AB668" s="6" t="s">
        <v>35</v>
      </c>
      <c r="AC668" s="7" t="s">
        <v>35</v>
      </c>
      <c r="AD668" s="5">
        <f>datos_chargeback_2001_1!$AE668/100</f>
        <v>0</v>
      </c>
      <c r="AE668" s="6">
        <v>0</v>
      </c>
      <c r="AF668" s="6" t="s">
        <v>29</v>
      </c>
    </row>
    <row r="669" spans="1:32" x14ac:dyDescent="0.3">
      <c r="A669" s="36" t="s">
        <v>2129</v>
      </c>
      <c r="B669" s="14">
        <v>44994</v>
      </c>
      <c r="C669" s="14" t="str">
        <f>TEXT(Tabla10[[#This Row],[Fecha de transacción]],"DDDD")</f>
        <v>jueves</v>
      </c>
      <c r="D669" s="14">
        <v>45065</v>
      </c>
      <c r="E669" s="15">
        <f>datos_chargeback_2001_1!$D669-datos_chargeback_2001_1!$B669</f>
        <v>71</v>
      </c>
      <c r="F669" s="16">
        <f>datos_chargeback_2001_1!$G669/100</f>
        <v>906.92</v>
      </c>
      <c r="G669" s="17">
        <v>90692</v>
      </c>
      <c r="H669" s="16">
        <f t="shared" si="10"/>
        <v>0</v>
      </c>
      <c r="I669" s="16">
        <v>0.83</v>
      </c>
      <c r="J669" s="17" t="s">
        <v>38</v>
      </c>
      <c r="K669" s="17" t="s">
        <v>25</v>
      </c>
      <c r="L669" s="17" t="s">
        <v>119</v>
      </c>
      <c r="M669" s="17" t="s">
        <v>52</v>
      </c>
      <c r="N669" s="17" t="s">
        <v>42</v>
      </c>
      <c r="O669" s="17" t="s">
        <v>50</v>
      </c>
      <c r="P669" s="17" t="s">
        <v>30</v>
      </c>
      <c r="Q669" s="17" t="s">
        <v>44</v>
      </c>
      <c r="R669" s="17">
        <v>90692</v>
      </c>
      <c r="S669" s="17" t="s">
        <v>2130</v>
      </c>
      <c r="T669" s="17" t="s">
        <v>46</v>
      </c>
      <c r="U669" s="16">
        <f>datos_chargeback_2001_1!$V669/100</f>
        <v>906.92</v>
      </c>
      <c r="V669" s="17">
        <v>90692</v>
      </c>
      <c r="W669" s="16">
        <f>datos_chargeback_2001_1!$X669/100</f>
        <v>0</v>
      </c>
      <c r="X669" s="17">
        <v>0</v>
      </c>
      <c r="Y669" s="16">
        <f>datos_chargeback_2001_1!$Z669/100</f>
        <v>0</v>
      </c>
      <c r="Z669" s="17">
        <v>0</v>
      </c>
      <c r="AA669" s="17" t="s">
        <v>2131</v>
      </c>
      <c r="AB669" s="17" t="s">
        <v>35</v>
      </c>
      <c r="AC669" s="20" t="s">
        <v>35</v>
      </c>
      <c r="AD669" s="16">
        <f>datos_chargeback_2001_1!$AE669/100</f>
        <v>0</v>
      </c>
      <c r="AE669" s="17">
        <v>0</v>
      </c>
      <c r="AF669" s="17" t="s">
        <v>36</v>
      </c>
    </row>
    <row r="670" spans="1:32" x14ac:dyDescent="0.3">
      <c r="A670" s="35" t="s">
        <v>2132</v>
      </c>
      <c r="B670" s="9">
        <v>44995</v>
      </c>
      <c r="C670" s="9" t="str">
        <f>TEXT(Tabla10[[#This Row],[Fecha de transacción]],"DDDD")</f>
        <v>viernes</v>
      </c>
      <c r="D670" s="9">
        <v>45055</v>
      </c>
      <c r="E670" s="10">
        <f>datos_chargeback_2001_1!$D670-datos_chargeback_2001_1!$B670</f>
        <v>60</v>
      </c>
      <c r="F670" s="11">
        <f>datos_chargeback_2001_1!$G670/100</f>
        <v>35.11</v>
      </c>
      <c r="G670" s="12">
        <v>3511</v>
      </c>
      <c r="H670" s="11">
        <f t="shared" si="10"/>
        <v>0</v>
      </c>
      <c r="I670" s="11">
        <v>1.32</v>
      </c>
      <c r="J670" s="12" t="s">
        <v>24</v>
      </c>
      <c r="K670" s="12" t="s">
        <v>25</v>
      </c>
      <c r="L670" s="12" t="s">
        <v>109</v>
      </c>
      <c r="M670" s="12" t="s">
        <v>85</v>
      </c>
      <c r="N670" s="12" t="s">
        <v>42</v>
      </c>
      <c r="O670" s="12" t="s">
        <v>53</v>
      </c>
      <c r="P670" s="12" t="s">
        <v>54</v>
      </c>
      <c r="Q670" s="12" t="s">
        <v>44</v>
      </c>
      <c r="R670" s="12">
        <v>35110</v>
      </c>
      <c r="S670" s="12" t="s">
        <v>504</v>
      </c>
      <c r="T670" s="12" t="s">
        <v>61</v>
      </c>
      <c r="U670" s="11">
        <f>datos_chargeback_2001_1!$V670/100</f>
        <v>0</v>
      </c>
      <c r="V670" s="12">
        <v>0</v>
      </c>
      <c r="W670" s="11">
        <f>datos_chargeback_2001_1!$X670/100</f>
        <v>351.1</v>
      </c>
      <c r="X670" s="12">
        <v>35110</v>
      </c>
      <c r="Y670" s="11">
        <f>datos_chargeback_2001_1!$Z670/100</f>
        <v>0</v>
      </c>
      <c r="Z670" s="12">
        <v>0</v>
      </c>
      <c r="AA670" s="12" t="s">
        <v>2133</v>
      </c>
      <c r="AB670" s="12" t="s">
        <v>48</v>
      </c>
      <c r="AC670" s="19">
        <v>44995</v>
      </c>
      <c r="AD670" s="11">
        <f>datos_chargeback_2001_1!$AE670/100</f>
        <v>107.66</v>
      </c>
      <c r="AE670" s="12">
        <v>10766</v>
      </c>
      <c r="AF670" s="12" t="s">
        <v>29</v>
      </c>
    </row>
    <row r="671" spans="1:32" x14ac:dyDescent="0.3">
      <c r="A671" s="36" t="s">
        <v>2134</v>
      </c>
      <c r="B671" s="14">
        <v>44996</v>
      </c>
      <c r="C671" s="14" t="str">
        <f>TEXT(Tabla10[[#This Row],[Fecha de transacción]],"DDDD")</f>
        <v>sábado</v>
      </c>
      <c r="D671" s="14">
        <v>45080</v>
      </c>
      <c r="E671" s="15">
        <f>datos_chargeback_2001_1!$D671-datos_chargeback_2001_1!$B671</f>
        <v>84</v>
      </c>
      <c r="F671" s="16">
        <f>datos_chargeback_2001_1!$G671/100</f>
        <v>118.19</v>
      </c>
      <c r="G671" s="17">
        <v>11819</v>
      </c>
      <c r="H671" s="16">
        <f t="shared" si="10"/>
        <v>0</v>
      </c>
      <c r="I671" s="16">
        <v>1.08</v>
      </c>
      <c r="J671" s="17" t="s">
        <v>38</v>
      </c>
      <c r="K671" s="17" t="s">
        <v>25</v>
      </c>
      <c r="L671" s="17" t="s">
        <v>26</v>
      </c>
      <c r="M671" s="17" t="s">
        <v>52</v>
      </c>
      <c r="N671" s="17" t="s">
        <v>28</v>
      </c>
      <c r="O671" s="17" t="s">
        <v>50</v>
      </c>
      <c r="P671" s="17" t="s">
        <v>54</v>
      </c>
      <c r="Q671" s="17" t="s">
        <v>66</v>
      </c>
      <c r="R671" s="17">
        <v>11819</v>
      </c>
      <c r="S671" s="17" t="s">
        <v>2135</v>
      </c>
      <c r="T671" s="17" t="s">
        <v>33</v>
      </c>
      <c r="U671" s="16">
        <f>datos_chargeback_2001_1!$V671/100</f>
        <v>0</v>
      </c>
      <c r="V671" s="17">
        <v>0</v>
      </c>
      <c r="W671" s="16">
        <f>datos_chargeback_2001_1!$X671/100</f>
        <v>0</v>
      </c>
      <c r="X671" s="17">
        <v>0</v>
      </c>
      <c r="Y671" s="16">
        <f>datos_chargeback_2001_1!$Z671/100</f>
        <v>118.19</v>
      </c>
      <c r="Z671" s="17">
        <v>11819</v>
      </c>
      <c r="AA671" s="17" t="s">
        <v>2136</v>
      </c>
      <c r="AB671" s="17" t="s">
        <v>35</v>
      </c>
      <c r="AC671" s="20" t="s">
        <v>35</v>
      </c>
      <c r="AD671" s="16">
        <f>datos_chargeback_2001_1!$AE671/100</f>
        <v>0</v>
      </c>
      <c r="AE671" s="17">
        <v>0</v>
      </c>
      <c r="AF671" s="17" t="s">
        <v>36</v>
      </c>
    </row>
    <row r="672" spans="1:32" x14ac:dyDescent="0.3">
      <c r="A672" s="35" t="s">
        <v>2137</v>
      </c>
      <c r="B672" s="9">
        <v>44997</v>
      </c>
      <c r="C672" s="9" t="str">
        <f>TEXT(Tabla10[[#This Row],[Fecha de transacción]],"DDDD")</f>
        <v>domingo</v>
      </c>
      <c r="D672" s="9">
        <v>45080</v>
      </c>
      <c r="E672" s="10">
        <f>datos_chargeback_2001_1!$D672-datos_chargeback_2001_1!$B672</f>
        <v>83</v>
      </c>
      <c r="F672" s="11">
        <f>datos_chargeback_2001_1!$G672/100</f>
        <v>544.08000000000004</v>
      </c>
      <c r="G672" s="12">
        <v>54408</v>
      </c>
      <c r="H672" s="11">
        <f t="shared" si="10"/>
        <v>0</v>
      </c>
      <c r="I672" s="11">
        <v>0.11</v>
      </c>
      <c r="J672" s="12" t="s">
        <v>24</v>
      </c>
      <c r="K672" s="12" t="s">
        <v>25</v>
      </c>
      <c r="L672" s="12" t="s">
        <v>40</v>
      </c>
      <c r="M672" s="12" t="s">
        <v>27</v>
      </c>
      <c r="N672" s="12" t="s">
        <v>42</v>
      </c>
      <c r="O672" s="12" t="s">
        <v>50</v>
      </c>
      <c r="P672" s="12" t="s">
        <v>30</v>
      </c>
      <c r="Q672" s="12" t="s">
        <v>75</v>
      </c>
      <c r="R672" s="12">
        <v>54408</v>
      </c>
      <c r="S672" s="12" t="s">
        <v>2138</v>
      </c>
      <c r="T672" s="12" t="s">
        <v>116</v>
      </c>
      <c r="U672" s="11">
        <f>datos_chargeback_2001_1!$V672/100</f>
        <v>544.08000000000004</v>
      </c>
      <c r="V672" s="12">
        <v>54408</v>
      </c>
      <c r="W672" s="11">
        <f>datos_chargeback_2001_1!$X672/100</f>
        <v>0</v>
      </c>
      <c r="X672" s="12">
        <v>0</v>
      </c>
      <c r="Y672" s="11">
        <f>datos_chargeback_2001_1!$Z672/100</f>
        <v>0</v>
      </c>
      <c r="Z672" s="12">
        <v>0</v>
      </c>
      <c r="AA672" s="12" t="s">
        <v>2139</v>
      </c>
      <c r="AB672" s="12" t="s">
        <v>35</v>
      </c>
      <c r="AC672" s="13" t="s">
        <v>35</v>
      </c>
      <c r="AD672" s="11">
        <f>datos_chargeback_2001_1!$AE672/100</f>
        <v>0</v>
      </c>
      <c r="AE672" s="12">
        <v>0</v>
      </c>
      <c r="AF672" s="12" t="s">
        <v>29</v>
      </c>
    </row>
    <row r="673" spans="1:32" x14ac:dyDescent="0.3">
      <c r="A673" s="36" t="s">
        <v>2140</v>
      </c>
      <c r="B673" s="14">
        <v>44998</v>
      </c>
      <c r="C673" s="14" t="str">
        <f>TEXT(Tabla10[[#This Row],[Fecha de transacción]],"DDDD")</f>
        <v>lunes</v>
      </c>
      <c r="D673" s="14">
        <v>45074</v>
      </c>
      <c r="E673" s="15">
        <f>datos_chargeback_2001_1!$D673-datos_chargeback_2001_1!$B673</f>
        <v>76</v>
      </c>
      <c r="F673" s="16">
        <f>datos_chargeback_2001_1!$G673/100</f>
        <v>37.979999999999997</v>
      </c>
      <c r="G673" s="17">
        <v>3798</v>
      </c>
      <c r="H673" s="16">
        <f t="shared" si="10"/>
        <v>0</v>
      </c>
      <c r="I673" s="16">
        <v>0.87</v>
      </c>
      <c r="J673" s="17" t="s">
        <v>24</v>
      </c>
      <c r="K673" s="17" t="s">
        <v>25</v>
      </c>
      <c r="L673" s="17" t="s">
        <v>109</v>
      </c>
      <c r="M673" s="17" t="s">
        <v>93</v>
      </c>
      <c r="N673" s="17" t="s">
        <v>42</v>
      </c>
      <c r="O673" s="17" t="s">
        <v>64</v>
      </c>
      <c r="P673" s="17" t="s">
        <v>54</v>
      </c>
      <c r="Q673" s="17" t="s">
        <v>31</v>
      </c>
      <c r="R673" s="17">
        <v>3798</v>
      </c>
      <c r="S673" s="17" t="s">
        <v>2141</v>
      </c>
      <c r="T673" s="17" t="s">
        <v>61</v>
      </c>
      <c r="U673" s="16">
        <f>datos_chargeback_2001_1!$V673/100</f>
        <v>0</v>
      </c>
      <c r="V673" s="17">
        <v>0</v>
      </c>
      <c r="W673" s="16">
        <f>datos_chargeback_2001_1!$X673/100</f>
        <v>37.979999999999997</v>
      </c>
      <c r="X673" s="17">
        <v>3798</v>
      </c>
      <c r="Y673" s="16">
        <f>datos_chargeback_2001_1!$Z673/100</f>
        <v>0</v>
      </c>
      <c r="Z673" s="17">
        <v>0</v>
      </c>
      <c r="AA673" s="17" t="s">
        <v>2142</v>
      </c>
      <c r="AB673" s="17" t="s">
        <v>48</v>
      </c>
      <c r="AC673" s="18">
        <v>44998</v>
      </c>
      <c r="AD673" s="16">
        <f>datos_chargeback_2001_1!$AE673/100</f>
        <v>387.77</v>
      </c>
      <c r="AE673" s="17">
        <v>38777</v>
      </c>
      <c r="AF673" s="17" t="s">
        <v>53</v>
      </c>
    </row>
    <row r="674" spans="1:32" x14ac:dyDescent="0.3">
      <c r="A674" s="35" t="s">
        <v>2143</v>
      </c>
      <c r="B674" s="9">
        <v>44999</v>
      </c>
      <c r="C674" s="9" t="str">
        <f>TEXT(Tabla10[[#This Row],[Fecha de transacción]],"DDDD")</f>
        <v>martes</v>
      </c>
      <c r="D674" s="9">
        <v>45066</v>
      </c>
      <c r="E674" s="10">
        <f>datos_chargeback_2001_1!$D674-datos_chargeback_2001_1!$B674</f>
        <v>67</v>
      </c>
      <c r="F674" s="11">
        <f>datos_chargeback_2001_1!$G674/100</f>
        <v>890.53</v>
      </c>
      <c r="G674" s="12">
        <v>89053</v>
      </c>
      <c r="H674" s="11">
        <f t="shared" si="10"/>
        <v>0</v>
      </c>
      <c r="I674" s="11">
        <v>0</v>
      </c>
      <c r="J674" s="12" t="s">
        <v>38</v>
      </c>
      <c r="K674" s="12" t="s">
        <v>25</v>
      </c>
      <c r="L674" s="12" t="s">
        <v>40</v>
      </c>
      <c r="M674" s="12" t="s">
        <v>52</v>
      </c>
      <c r="N674" s="12" t="s">
        <v>42</v>
      </c>
      <c r="O674" s="12" t="s">
        <v>70</v>
      </c>
      <c r="P674" s="12" t="s">
        <v>54</v>
      </c>
      <c r="Q674" s="12" t="s">
        <v>31</v>
      </c>
      <c r="R674" s="12">
        <v>89053</v>
      </c>
      <c r="S674" s="12" t="s">
        <v>2144</v>
      </c>
      <c r="T674" s="12" t="s">
        <v>46</v>
      </c>
      <c r="U674" s="11">
        <f>datos_chargeback_2001_1!$V674/100</f>
        <v>890.53</v>
      </c>
      <c r="V674" s="12">
        <v>89053</v>
      </c>
      <c r="W674" s="11">
        <f>datos_chargeback_2001_1!$X674/100</f>
        <v>0</v>
      </c>
      <c r="X674" s="12">
        <v>0</v>
      </c>
      <c r="Y674" s="11">
        <f>datos_chargeback_2001_1!$Z674/100</f>
        <v>0</v>
      </c>
      <c r="Z674" s="12">
        <v>0</v>
      </c>
      <c r="AA674" s="12" t="s">
        <v>2145</v>
      </c>
      <c r="AB674" s="12" t="s">
        <v>35</v>
      </c>
      <c r="AC674" s="13" t="s">
        <v>35</v>
      </c>
      <c r="AD674" s="11">
        <f>datos_chargeback_2001_1!$AE674/100</f>
        <v>0</v>
      </c>
      <c r="AE674" s="12">
        <v>0</v>
      </c>
      <c r="AF674" s="12" t="s">
        <v>29</v>
      </c>
    </row>
    <row r="675" spans="1:32" x14ac:dyDescent="0.3">
      <c r="A675" s="34" t="s">
        <v>2146</v>
      </c>
      <c r="B675" s="3">
        <v>45000</v>
      </c>
      <c r="C675" s="3" t="str">
        <f>TEXT(Tabla10[[#This Row],[Fecha de transacción]],"DDDD")</f>
        <v>miércoles</v>
      </c>
      <c r="D675" s="3">
        <v>45063</v>
      </c>
      <c r="E675" s="4">
        <f>datos_chargeback_2001_1!$D675-datos_chargeback_2001_1!$B675</f>
        <v>63</v>
      </c>
      <c r="F675" s="5">
        <f>datos_chargeback_2001_1!$G675/100</f>
        <v>419.17</v>
      </c>
      <c r="G675" s="6">
        <v>41917</v>
      </c>
      <c r="H675" s="5">
        <f t="shared" si="10"/>
        <v>0</v>
      </c>
      <c r="I675" s="5">
        <v>0</v>
      </c>
      <c r="J675" s="6" t="s">
        <v>38</v>
      </c>
      <c r="K675" s="6" t="s">
        <v>25</v>
      </c>
      <c r="L675" s="6" t="s">
        <v>40</v>
      </c>
      <c r="M675" s="6" t="s">
        <v>41</v>
      </c>
      <c r="N675" s="6" t="s">
        <v>42</v>
      </c>
      <c r="O675" s="6" t="s">
        <v>64</v>
      </c>
      <c r="P675" s="6" t="s">
        <v>30</v>
      </c>
      <c r="Q675" s="6" t="s">
        <v>31</v>
      </c>
      <c r="R675" s="6">
        <v>41917</v>
      </c>
      <c r="S675" s="6" t="s">
        <v>2147</v>
      </c>
      <c r="T675" s="6" t="s">
        <v>46</v>
      </c>
      <c r="U675" s="5">
        <f>datos_chargeback_2001_1!$V675/100</f>
        <v>419.17</v>
      </c>
      <c r="V675" s="6">
        <v>41917</v>
      </c>
      <c r="W675" s="5">
        <f>datos_chargeback_2001_1!$X675/100</f>
        <v>0</v>
      </c>
      <c r="X675" s="6">
        <v>0</v>
      </c>
      <c r="Y675" s="5">
        <f>datos_chargeback_2001_1!$Z675/100</f>
        <v>0</v>
      </c>
      <c r="Z675" s="6">
        <v>0</v>
      </c>
      <c r="AA675" s="6" t="s">
        <v>2148</v>
      </c>
      <c r="AB675" s="6" t="s">
        <v>48</v>
      </c>
      <c r="AC675" s="8">
        <v>45000</v>
      </c>
      <c r="AD675" s="5">
        <f>datos_chargeback_2001_1!$AE675/100</f>
        <v>811.97</v>
      </c>
      <c r="AE675" s="6">
        <v>81197</v>
      </c>
      <c r="AF675" s="6" t="s">
        <v>64</v>
      </c>
    </row>
    <row r="676" spans="1:32" x14ac:dyDescent="0.3">
      <c r="A676" s="35" t="s">
        <v>2149</v>
      </c>
      <c r="B676" s="9">
        <v>45001</v>
      </c>
      <c r="C676" s="9" t="str">
        <f>TEXT(Tabla10[[#This Row],[Fecha de transacción]],"DDDD")</f>
        <v>jueves</v>
      </c>
      <c r="D676" s="9">
        <v>45090</v>
      </c>
      <c r="E676" s="10">
        <f>datos_chargeback_2001_1!$D676-datos_chargeback_2001_1!$B676</f>
        <v>89</v>
      </c>
      <c r="F676" s="11">
        <f>datos_chargeback_2001_1!$G676/100</f>
        <v>49.35</v>
      </c>
      <c r="G676" s="12">
        <v>4935</v>
      </c>
      <c r="H676" s="11">
        <f t="shared" si="10"/>
        <v>0</v>
      </c>
      <c r="I676" s="11">
        <v>0</v>
      </c>
      <c r="J676" s="12" t="s">
        <v>24</v>
      </c>
      <c r="K676" s="12" t="s">
        <v>25</v>
      </c>
      <c r="L676" s="12" t="s">
        <v>40</v>
      </c>
      <c r="M676" s="12" t="s">
        <v>52</v>
      </c>
      <c r="N676" s="12" t="s">
        <v>28</v>
      </c>
      <c r="O676" s="12" t="s">
        <v>64</v>
      </c>
      <c r="P676" s="12" t="s">
        <v>30</v>
      </c>
      <c r="Q676" s="12" t="s">
        <v>75</v>
      </c>
      <c r="R676" s="12">
        <v>49350</v>
      </c>
      <c r="S676" s="12" t="s">
        <v>2150</v>
      </c>
      <c r="T676" s="12" t="s">
        <v>33</v>
      </c>
      <c r="U676" s="11">
        <f>datos_chargeback_2001_1!$V676/100</f>
        <v>0</v>
      </c>
      <c r="V676" s="12">
        <v>0</v>
      </c>
      <c r="W676" s="11">
        <f>datos_chargeback_2001_1!$X676/100</f>
        <v>0</v>
      </c>
      <c r="X676" s="12">
        <v>0</v>
      </c>
      <c r="Y676" s="11">
        <f>datos_chargeback_2001_1!$Z676/100</f>
        <v>493.5</v>
      </c>
      <c r="Z676" s="12">
        <v>49350</v>
      </c>
      <c r="AA676" s="12" t="s">
        <v>2151</v>
      </c>
      <c r="AB676" s="12" t="s">
        <v>35</v>
      </c>
      <c r="AC676" s="13" t="s">
        <v>35</v>
      </c>
      <c r="AD676" s="11">
        <f>datos_chargeback_2001_1!$AE676/100</f>
        <v>0</v>
      </c>
      <c r="AE676" s="12">
        <v>0</v>
      </c>
      <c r="AF676" s="12" t="s">
        <v>53</v>
      </c>
    </row>
    <row r="677" spans="1:32" x14ac:dyDescent="0.3">
      <c r="A677" s="34" t="s">
        <v>2152</v>
      </c>
      <c r="B677" s="3">
        <v>45002</v>
      </c>
      <c r="C677" s="3" t="str">
        <f>TEXT(Tabla10[[#This Row],[Fecha de transacción]],"DDDD")</f>
        <v>viernes</v>
      </c>
      <c r="D677" s="3">
        <v>45090</v>
      </c>
      <c r="E677" s="4">
        <f>datos_chargeback_2001_1!$D677-datos_chargeback_2001_1!$B677</f>
        <v>88</v>
      </c>
      <c r="F677" s="5">
        <f>datos_chargeback_2001_1!$G677/100</f>
        <v>752.23</v>
      </c>
      <c r="G677" s="6">
        <v>75223</v>
      </c>
      <c r="H677" s="5">
        <f t="shared" si="10"/>
        <v>0</v>
      </c>
      <c r="I677" s="5">
        <v>0</v>
      </c>
      <c r="J677" s="6" t="s">
        <v>38</v>
      </c>
      <c r="K677" s="6" t="s">
        <v>25</v>
      </c>
      <c r="L677" s="6" t="s">
        <v>26</v>
      </c>
      <c r="M677" s="6" t="s">
        <v>59</v>
      </c>
      <c r="N677" s="6" t="s">
        <v>28</v>
      </c>
      <c r="O677" s="6" t="s">
        <v>50</v>
      </c>
      <c r="P677" s="6" t="s">
        <v>54</v>
      </c>
      <c r="Q677" s="6" t="s">
        <v>66</v>
      </c>
      <c r="R677" s="6">
        <v>75223</v>
      </c>
      <c r="S677" s="6" t="s">
        <v>2153</v>
      </c>
      <c r="T677" s="6" t="s">
        <v>33</v>
      </c>
      <c r="U677" s="5">
        <f>datos_chargeback_2001_1!$V677/100</f>
        <v>0</v>
      </c>
      <c r="V677" s="6">
        <v>0</v>
      </c>
      <c r="W677" s="5">
        <f>datos_chargeback_2001_1!$X677/100</f>
        <v>0</v>
      </c>
      <c r="X677" s="6">
        <v>0</v>
      </c>
      <c r="Y677" s="5">
        <f>datos_chargeback_2001_1!$Z677/100</f>
        <v>752.23</v>
      </c>
      <c r="Z677" s="6">
        <v>75223</v>
      </c>
      <c r="AA677" s="6" t="s">
        <v>2154</v>
      </c>
      <c r="AB677" s="6" t="s">
        <v>35</v>
      </c>
      <c r="AC677" s="7" t="s">
        <v>35</v>
      </c>
      <c r="AD677" s="5">
        <f>datos_chargeback_2001_1!$AE677/100</f>
        <v>0</v>
      </c>
      <c r="AE677" s="6">
        <v>0</v>
      </c>
      <c r="AF677" s="6" t="s">
        <v>64</v>
      </c>
    </row>
    <row r="678" spans="1:32" x14ac:dyDescent="0.3">
      <c r="A678" s="34" t="s">
        <v>2155</v>
      </c>
      <c r="B678" s="3">
        <v>45003</v>
      </c>
      <c r="C678" s="3" t="str">
        <f>TEXT(Tabla10[[#This Row],[Fecha de transacción]],"DDDD")</f>
        <v>sábado</v>
      </c>
      <c r="D678" s="3">
        <v>45077</v>
      </c>
      <c r="E678" s="4">
        <f>datos_chargeback_2001_1!$D678-datos_chargeback_2001_1!$B678</f>
        <v>74</v>
      </c>
      <c r="F678" s="5">
        <f>datos_chargeback_2001_1!$G678/100</f>
        <v>551.02</v>
      </c>
      <c r="G678" s="6">
        <v>55102</v>
      </c>
      <c r="H678" s="5">
        <f t="shared" si="10"/>
        <v>0</v>
      </c>
      <c r="I678" s="5">
        <v>1.41</v>
      </c>
      <c r="J678" s="6" t="s">
        <v>24</v>
      </c>
      <c r="K678" s="6" t="s">
        <v>25</v>
      </c>
      <c r="L678" s="6" t="s">
        <v>80</v>
      </c>
      <c r="M678" s="6" t="s">
        <v>41</v>
      </c>
      <c r="N678" s="6" t="s">
        <v>28</v>
      </c>
      <c r="O678" s="6" t="s">
        <v>36</v>
      </c>
      <c r="P678" s="6" t="s">
        <v>30</v>
      </c>
      <c r="Q678" s="6" t="s">
        <v>66</v>
      </c>
      <c r="R678" s="6">
        <v>55102</v>
      </c>
      <c r="S678" s="6" t="s">
        <v>2156</v>
      </c>
      <c r="T678" s="6" t="s">
        <v>33</v>
      </c>
      <c r="U678" s="5">
        <f>datos_chargeback_2001_1!$V678/100</f>
        <v>0</v>
      </c>
      <c r="V678" s="6">
        <v>0</v>
      </c>
      <c r="W678" s="5">
        <f>datos_chargeback_2001_1!$X678/100</f>
        <v>0</v>
      </c>
      <c r="X678" s="6">
        <v>0</v>
      </c>
      <c r="Y678" s="5">
        <f>datos_chargeback_2001_1!$Z678/100</f>
        <v>551.02</v>
      </c>
      <c r="Z678" s="6">
        <v>55102</v>
      </c>
      <c r="AA678" s="6" t="s">
        <v>2157</v>
      </c>
      <c r="AB678" s="6" t="s">
        <v>35</v>
      </c>
      <c r="AC678" s="7" t="s">
        <v>35</v>
      </c>
      <c r="AD678" s="5">
        <f>datos_chargeback_2001_1!$AE678/100</f>
        <v>0</v>
      </c>
      <c r="AE678" s="6">
        <v>0</v>
      </c>
      <c r="AF678" s="6" t="s">
        <v>29</v>
      </c>
    </row>
    <row r="679" spans="1:32" x14ac:dyDescent="0.3">
      <c r="A679" s="36" t="s">
        <v>2158</v>
      </c>
      <c r="B679" s="14">
        <v>45004</v>
      </c>
      <c r="C679" s="14" t="str">
        <f>TEXT(Tabla10[[#This Row],[Fecha de transacción]],"DDDD")</f>
        <v>domingo</v>
      </c>
      <c r="D679" s="14">
        <v>45090</v>
      </c>
      <c r="E679" s="15">
        <f>datos_chargeback_2001_1!$D679-datos_chargeback_2001_1!$B679</f>
        <v>86</v>
      </c>
      <c r="F679" s="16">
        <f>datos_chargeback_2001_1!$G679/100</f>
        <v>55.1</v>
      </c>
      <c r="G679" s="17">
        <v>5510</v>
      </c>
      <c r="H679" s="16">
        <f t="shared" si="10"/>
        <v>0</v>
      </c>
      <c r="I679" s="16">
        <v>0</v>
      </c>
      <c r="J679" s="17" t="s">
        <v>24</v>
      </c>
      <c r="K679" s="17" t="s">
        <v>25</v>
      </c>
      <c r="L679" s="17" t="s">
        <v>119</v>
      </c>
      <c r="M679" s="17" t="s">
        <v>27</v>
      </c>
      <c r="N679" s="17" t="s">
        <v>42</v>
      </c>
      <c r="O679" s="17" t="s">
        <v>64</v>
      </c>
      <c r="P679" s="17" t="s">
        <v>54</v>
      </c>
      <c r="Q679" s="17" t="s">
        <v>75</v>
      </c>
      <c r="R679" s="17">
        <v>55100</v>
      </c>
      <c r="S679" s="17" t="s">
        <v>347</v>
      </c>
      <c r="T679" s="17" t="s">
        <v>61</v>
      </c>
      <c r="U679" s="16">
        <f>datos_chargeback_2001_1!$V679/100</f>
        <v>0</v>
      </c>
      <c r="V679" s="17">
        <v>0</v>
      </c>
      <c r="W679" s="16">
        <f>datos_chargeback_2001_1!$X679/100</f>
        <v>551</v>
      </c>
      <c r="X679" s="17">
        <v>55100</v>
      </c>
      <c r="Y679" s="16">
        <f>datos_chargeback_2001_1!$Z679/100</f>
        <v>0</v>
      </c>
      <c r="Z679" s="17">
        <v>0</v>
      </c>
      <c r="AA679" s="17" t="s">
        <v>2159</v>
      </c>
      <c r="AB679" s="17" t="s">
        <v>35</v>
      </c>
      <c r="AC679" s="20" t="s">
        <v>35</v>
      </c>
      <c r="AD679" s="16">
        <f>datos_chargeback_2001_1!$AE679/100</f>
        <v>0</v>
      </c>
      <c r="AE679" s="17">
        <v>0</v>
      </c>
      <c r="AF679" s="17" t="s">
        <v>43</v>
      </c>
    </row>
    <row r="680" spans="1:32" x14ac:dyDescent="0.3">
      <c r="A680" s="34" t="s">
        <v>2160</v>
      </c>
      <c r="B680" s="3">
        <v>45005</v>
      </c>
      <c r="C680" s="3" t="str">
        <f>TEXT(Tabla10[[#This Row],[Fecha de transacción]],"DDDD")</f>
        <v>lunes</v>
      </c>
      <c r="D680" s="3">
        <v>45088</v>
      </c>
      <c r="E680" s="4">
        <f>datos_chargeback_2001_1!$D680-datos_chargeback_2001_1!$B680</f>
        <v>83</v>
      </c>
      <c r="F680" s="5">
        <f>datos_chargeback_2001_1!$G680/100</f>
        <v>723.98</v>
      </c>
      <c r="G680" s="6">
        <v>72398</v>
      </c>
      <c r="H680" s="5">
        <f t="shared" si="10"/>
        <v>0</v>
      </c>
      <c r="I680" s="5">
        <v>0</v>
      </c>
      <c r="J680" s="6" t="s">
        <v>24</v>
      </c>
      <c r="K680" s="6" t="s">
        <v>25</v>
      </c>
      <c r="L680" s="6" t="s">
        <v>26</v>
      </c>
      <c r="M680" s="6" t="s">
        <v>93</v>
      </c>
      <c r="N680" s="6" t="s">
        <v>42</v>
      </c>
      <c r="O680" s="6" t="s">
        <v>50</v>
      </c>
      <c r="P680" s="6" t="s">
        <v>30</v>
      </c>
      <c r="Q680" s="6" t="s">
        <v>44</v>
      </c>
      <c r="R680" s="6">
        <v>72398</v>
      </c>
      <c r="S680" s="6" t="s">
        <v>2161</v>
      </c>
      <c r="T680" s="6" t="s">
        <v>46</v>
      </c>
      <c r="U680" s="5">
        <f>datos_chargeback_2001_1!$V680/100</f>
        <v>723.98</v>
      </c>
      <c r="V680" s="6">
        <v>72398</v>
      </c>
      <c r="W680" s="5">
        <f>datos_chargeback_2001_1!$X680/100</f>
        <v>0</v>
      </c>
      <c r="X680" s="6">
        <v>0</v>
      </c>
      <c r="Y680" s="5">
        <f>datos_chargeback_2001_1!$Z680/100</f>
        <v>0</v>
      </c>
      <c r="Z680" s="6">
        <v>0</v>
      </c>
      <c r="AA680" s="6" t="s">
        <v>2162</v>
      </c>
      <c r="AB680" s="6" t="s">
        <v>48</v>
      </c>
      <c r="AC680" s="8">
        <v>45005</v>
      </c>
      <c r="AD680" s="5">
        <f>datos_chargeback_2001_1!$AE680/100</f>
        <v>563.65</v>
      </c>
      <c r="AE680" s="6">
        <v>56365</v>
      </c>
      <c r="AF680" s="6" t="s">
        <v>64</v>
      </c>
    </row>
    <row r="681" spans="1:32" x14ac:dyDescent="0.3">
      <c r="A681" s="36" t="s">
        <v>2163</v>
      </c>
      <c r="B681" s="14">
        <v>45006</v>
      </c>
      <c r="C681" s="14" t="str">
        <f>TEXT(Tabla10[[#This Row],[Fecha de transacción]],"DDDD")</f>
        <v>martes</v>
      </c>
      <c r="D681" s="14">
        <v>45072</v>
      </c>
      <c r="E681" s="15">
        <f>datos_chargeback_2001_1!$D681-datos_chargeback_2001_1!$B681</f>
        <v>66</v>
      </c>
      <c r="F681" s="16">
        <f>datos_chargeback_2001_1!$G681/100</f>
        <v>926.35</v>
      </c>
      <c r="G681" s="17">
        <v>92635</v>
      </c>
      <c r="H681" s="16">
        <f t="shared" si="10"/>
        <v>0</v>
      </c>
      <c r="I681" s="16">
        <v>0</v>
      </c>
      <c r="J681" s="17" t="s">
        <v>24</v>
      </c>
      <c r="K681" s="17" t="s">
        <v>25</v>
      </c>
      <c r="L681" s="17" t="s">
        <v>80</v>
      </c>
      <c r="M681" s="17" t="s">
        <v>27</v>
      </c>
      <c r="N681" s="17" t="s">
        <v>42</v>
      </c>
      <c r="O681" s="17" t="s">
        <v>29</v>
      </c>
      <c r="P681" s="17" t="s">
        <v>54</v>
      </c>
      <c r="Q681" s="17" t="s">
        <v>55</v>
      </c>
      <c r="R681" s="17">
        <v>92635</v>
      </c>
      <c r="S681" s="17" t="s">
        <v>2164</v>
      </c>
      <c r="T681" s="17" t="s">
        <v>61</v>
      </c>
      <c r="U681" s="16">
        <f>datos_chargeback_2001_1!$V681/100</f>
        <v>0</v>
      </c>
      <c r="V681" s="17">
        <v>0</v>
      </c>
      <c r="W681" s="16">
        <f>datos_chargeback_2001_1!$X681/100</f>
        <v>926.35</v>
      </c>
      <c r="X681" s="17">
        <v>92635</v>
      </c>
      <c r="Y681" s="16">
        <f>datos_chargeback_2001_1!$Z681/100</f>
        <v>0</v>
      </c>
      <c r="Z681" s="17">
        <v>0</v>
      </c>
      <c r="AA681" s="17" t="s">
        <v>2165</v>
      </c>
      <c r="AB681" s="17" t="s">
        <v>35</v>
      </c>
      <c r="AC681" s="20" t="s">
        <v>35</v>
      </c>
      <c r="AD681" s="16">
        <f>datos_chargeback_2001_1!$AE681/100</f>
        <v>0</v>
      </c>
      <c r="AE681" s="17">
        <v>0</v>
      </c>
      <c r="AF681" s="17" t="s">
        <v>36</v>
      </c>
    </row>
    <row r="682" spans="1:32" x14ac:dyDescent="0.3">
      <c r="A682" s="34" t="s">
        <v>2166</v>
      </c>
      <c r="B682" s="3">
        <v>45007</v>
      </c>
      <c r="C682" s="3" t="str">
        <f>TEXT(Tabla10[[#This Row],[Fecha de transacción]],"DDDD")</f>
        <v>miércoles</v>
      </c>
      <c r="D682" s="3">
        <v>45077</v>
      </c>
      <c r="E682" s="4">
        <f>datos_chargeback_2001_1!$D682-datos_chargeback_2001_1!$B682</f>
        <v>70</v>
      </c>
      <c r="F682" s="5">
        <f>datos_chargeback_2001_1!$G682/100</f>
        <v>464.97</v>
      </c>
      <c r="G682" s="6">
        <v>46497</v>
      </c>
      <c r="H682" s="5">
        <f t="shared" si="10"/>
        <v>0</v>
      </c>
      <c r="I682" s="5">
        <v>0</v>
      </c>
      <c r="J682" s="6" t="s">
        <v>38</v>
      </c>
      <c r="K682" s="6" t="s">
        <v>25</v>
      </c>
      <c r="L682" s="6" t="s">
        <v>119</v>
      </c>
      <c r="M682" s="6" t="s">
        <v>85</v>
      </c>
      <c r="N682" s="6" t="s">
        <v>28</v>
      </c>
      <c r="O682" s="6" t="s">
        <v>43</v>
      </c>
      <c r="P682" s="6" t="s">
        <v>54</v>
      </c>
      <c r="Q682" s="6" t="s">
        <v>55</v>
      </c>
      <c r="R682" s="6">
        <v>46497</v>
      </c>
      <c r="S682" s="6" t="s">
        <v>2167</v>
      </c>
      <c r="T682" s="6" t="s">
        <v>33</v>
      </c>
      <c r="U682" s="5">
        <f>datos_chargeback_2001_1!$V682/100</f>
        <v>0</v>
      </c>
      <c r="V682" s="6">
        <v>0</v>
      </c>
      <c r="W682" s="5">
        <f>datos_chargeback_2001_1!$X682/100</f>
        <v>0</v>
      </c>
      <c r="X682" s="6">
        <v>0</v>
      </c>
      <c r="Y682" s="5">
        <f>datos_chargeback_2001_1!$Z682/100</f>
        <v>464.97</v>
      </c>
      <c r="Z682" s="6">
        <v>46497</v>
      </c>
      <c r="AA682" s="6" t="s">
        <v>2168</v>
      </c>
      <c r="AB682" s="6" t="s">
        <v>48</v>
      </c>
      <c r="AC682" s="8">
        <v>45007</v>
      </c>
      <c r="AD682" s="5">
        <f>datos_chargeback_2001_1!$AE682/100</f>
        <v>83.21</v>
      </c>
      <c r="AE682" s="6">
        <v>8321</v>
      </c>
      <c r="AF682" s="6" t="s">
        <v>50</v>
      </c>
    </row>
    <row r="683" spans="1:32" x14ac:dyDescent="0.3">
      <c r="A683" s="34" t="s">
        <v>2169</v>
      </c>
      <c r="B683" s="3">
        <v>45008</v>
      </c>
      <c r="C683" s="3" t="str">
        <f>TEXT(Tabla10[[#This Row],[Fecha de transacción]],"DDDD")</f>
        <v>jueves</v>
      </c>
      <c r="D683" s="3">
        <v>45098</v>
      </c>
      <c r="E683" s="4">
        <f>datos_chargeback_2001_1!$D683-datos_chargeback_2001_1!$B683</f>
        <v>90</v>
      </c>
      <c r="F683" s="5">
        <f>datos_chargeback_2001_1!$G683/100</f>
        <v>421.71</v>
      </c>
      <c r="G683" s="6">
        <v>42171</v>
      </c>
      <c r="H683" s="5">
        <f t="shared" si="10"/>
        <v>0</v>
      </c>
      <c r="I683" s="5">
        <v>1.1200000000000001</v>
      </c>
      <c r="J683" s="6" t="s">
        <v>24</v>
      </c>
      <c r="K683" s="6" t="s">
        <v>25</v>
      </c>
      <c r="L683" s="6" t="s">
        <v>74</v>
      </c>
      <c r="M683" s="6" t="s">
        <v>59</v>
      </c>
      <c r="N683" s="6" t="s">
        <v>42</v>
      </c>
      <c r="O683" s="6" t="s">
        <v>53</v>
      </c>
      <c r="P683" s="6" t="s">
        <v>30</v>
      </c>
      <c r="Q683" s="6" t="s">
        <v>44</v>
      </c>
      <c r="R683" s="6">
        <v>42171</v>
      </c>
      <c r="S683" s="6" t="s">
        <v>2170</v>
      </c>
      <c r="T683" s="6" t="s">
        <v>116</v>
      </c>
      <c r="U683" s="5">
        <f>datos_chargeback_2001_1!$V683/100</f>
        <v>421.71</v>
      </c>
      <c r="V683" s="6">
        <v>42171</v>
      </c>
      <c r="W683" s="5">
        <f>datos_chargeback_2001_1!$X683/100</f>
        <v>0</v>
      </c>
      <c r="X683" s="6">
        <v>0</v>
      </c>
      <c r="Y683" s="5">
        <f>datos_chargeback_2001_1!$Z683/100</f>
        <v>0</v>
      </c>
      <c r="Z683" s="6">
        <v>0</v>
      </c>
      <c r="AA683" s="6" t="s">
        <v>2171</v>
      </c>
      <c r="AB683" s="6" t="s">
        <v>48</v>
      </c>
      <c r="AC683" s="8">
        <v>45008</v>
      </c>
      <c r="AD683" s="5">
        <f>datos_chargeback_2001_1!$AE683/100</f>
        <v>847.34</v>
      </c>
      <c r="AE683" s="6">
        <v>84734</v>
      </c>
      <c r="AF683" s="6" t="s">
        <v>64</v>
      </c>
    </row>
    <row r="684" spans="1:32" x14ac:dyDescent="0.3">
      <c r="A684" s="34" t="s">
        <v>2172</v>
      </c>
      <c r="B684" s="3">
        <v>45009</v>
      </c>
      <c r="C684" s="3" t="str">
        <f>TEXT(Tabla10[[#This Row],[Fecha de transacción]],"DDDD")</f>
        <v>viernes</v>
      </c>
      <c r="D684" s="3">
        <v>45081</v>
      </c>
      <c r="E684" s="4">
        <f>datos_chargeback_2001_1!$D684-datos_chargeback_2001_1!$B684</f>
        <v>72</v>
      </c>
      <c r="F684" s="5">
        <f>datos_chargeback_2001_1!$G684/100</f>
        <v>171.21</v>
      </c>
      <c r="G684" s="6">
        <v>17121</v>
      </c>
      <c r="H684" s="5">
        <f t="shared" si="10"/>
        <v>0</v>
      </c>
      <c r="I684" s="5">
        <v>0.09</v>
      </c>
      <c r="J684" s="6" t="s">
        <v>38</v>
      </c>
      <c r="K684" s="6" t="s">
        <v>25</v>
      </c>
      <c r="L684" s="6" t="s">
        <v>74</v>
      </c>
      <c r="M684" s="6" t="s">
        <v>93</v>
      </c>
      <c r="N684" s="6" t="s">
        <v>28</v>
      </c>
      <c r="O684" s="6" t="s">
        <v>50</v>
      </c>
      <c r="P684" s="6" t="s">
        <v>30</v>
      </c>
      <c r="Q684" s="6" t="s">
        <v>66</v>
      </c>
      <c r="R684" s="6">
        <v>17121</v>
      </c>
      <c r="S684" s="6" t="s">
        <v>1846</v>
      </c>
      <c r="T684" s="6" t="s">
        <v>33</v>
      </c>
      <c r="U684" s="5">
        <f>datos_chargeback_2001_1!$V684/100</f>
        <v>0</v>
      </c>
      <c r="V684" s="6">
        <v>0</v>
      </c>
      <c r="W684" s="5">
        <f>datos_chargeback_2001_1!$X684/100</f>
        <v>0</v>
      </c>
      <c r="X684" s="6">
        <v>0</v>
      </c>
      <c r="Y684" s="5">
        <f>datos_chargeback_2001_1!$Z684/100</f>
        <v>171.21</v>
      </c>
      <c r="Z684" s="6">
        <v>17121</v>
      </c>
      <c r="AA684" s="6" t="s">
        <v>2173</v>
      </c>
      <c r="AB684" s="6" t="s">
        <v>35</v>
      </c>
      <c r="AC684" s="7" t="s">
        <v>35</v>
      </c>
      <c r="AD684" s="5">
        <f>datos_chargeback_2001_1!$AE684/100</f>
        <v>0</v>
      </c>
      <c r="AE684" s="6">
        <v>0</v>
      </c>
      <c r="AF684" s="6" t="s">
        <v>43</v>
      </c>
    </row>
    <row r="685" spans="1:32" x14ac:dyDescent="0.3">
      <c r="A685" s="36" t="s">
        <v>2174</v>
      </c>
      <c r="B685" s="14">
        <v>45010</v>
      </c>
      <c r="C685" s="14" t="str">
        <f>TEXT(Tabla10[[#This Row],[Fecha de transacción]],"DDDD")</f>
        <v>sábado</v>
      </c>
      <c r="D685" s="14">
        <v>45087</v>
      </c>
      <c r="E685" s="15">
        <f>datos_chargeback_2001_1!$D685-datos_chargeback_2001_1!$B685</f>
        <v>77</v>
      </c>
      <c r="F685" s="16">
        <f>datos_chargeback_2001_1!$G685/100</f>
        <v>982.49</v>
      </c>
      <c r="G685" s="17">
        <v>98249</v>
      </c>
      <c r="H685" s="16">
        <f t="shared" si="10"/>
        <v>0</v>
      </c>
      <c r="I685" s="16">
        <v>0</v>
      </c>
      <c r="J685" s="17" t="s">
        <v>38</v>
      </c>
      <c r="K685" s="17" t="s">
        <v>25</v>
      </c>
      <c r="L685" s="17" t="s">
        <v>26</v>
      </c>
      <c r="M685" s="17" t="s">
        <v>93</v>
      </c>
      <c r="N685" s="17" t="s">
        <v>28</v>
      </c>
      <c r="O685" s="17" t="s">
        <v>64</v>
      </c>
      <c r="P685" s="17" t="s">
        <v>54</v>
      </c>
      <c r="Q685" s="17" t="s">
        <v>55</v>
      </c>
      <c r="R685" s="17">
        <v>98249</v>
      </c>
      <c r="S685" s="17" t="s">
        <v>1713</v>
      </c>
      <c r="T685" s="17" t="s">
        <v>33</v>
      </c>
      <c r="U685" s="16">
        <f>datos_chargeback_2001_1!$V685/100</f>
        <v>0</v>
      </c>
      <c r="V685" s="17">
        <v>0</v>
      </c>
      <c r="W685" s="16">
        <f>datos_chargeback_2001_1!$X685/100</f>
        <v>0</v>
      </c>
      <c r="X685" s="17">
        <v>0</v>
      </c>
      <c r="Y685" s="16">
        <f>datos_chargeback_2001_1!$Z685/100</f>
        <v>982.49</v>
      </c>
      <c r="Z685" s="17">
        <v>98249</v>
      </c>
      <c r="AA685" s="17" t="s">
        <v>2175</v>
      </c>
      <c r="AB685" s="17" t="s">
        <v>35</v>
      </c>
      <c r="AC685" s="20" t="s">
        <v>35</v>
      </c>
      <c r="AD685" s="16">
        <f>datos_chargeback_2001_1!$AE685/100</f>
        <v>0</v>
      </c>
      <c r="AE685" s="17">
        <v>0</v>
      </c>
      <c r="AF685" s="17" t="s">
        <v>64</v>
      </c>
    </row>
    <row r="686" spans="1:32" x14ac:dyDescent="0.3">
      <c r="A686" s="34" t="s">
        <v>2176</v>
      </c>
      <c r="B686" s="3">
        <v>45011</v>
      </c>
      <c r="C686" s="3" t="str">
        <f>TEXT(Tabla10[[#This Row],[Fecha de transacción]],"DDDD")</f>
        <v>domingo</v>
      </c>
      <c r="D686" s="3">
        <v>45071</v>
      </c>
      <c r="E686" s="4">
        <f>datos_chargeback_2001_1!$D686-datos_chargeback_2001_1!$B686</f>
        <v>60</v>
      </c>
      <c r="F686" s="5">
        <f>datos_chargeback_2001_1!$G686/100</f>
        <v>27.61</v>
      </c>
      <c r="G686" s="6">
        <v>2761</v>
      </c>
      <c r="H686" s="5">
        <f t="shared" si="10"/>
        <v>0</v>
      </c>
      <c r="I686" s="5">
        <v>0</v>
      </c>
      <c r="J686" s="6" t="s">
        <v>24</v>
      </c>
      <c r="K686" s="6" t="s">
        <v>25</v>
      </c>
      <c r="L686" s="6" t="s">
        <v>74</v>
      </c>
      <c r="M686" s="6" t="s">
        <v>27</v>
      </c>
      <c r="N686" s="6" t="s">
        <v>42</v>
      </c>
      <c r="O686" s="6" t="s">
        <v>53</v>
      </c>
      <c r="P686" s="6" t="s">
        <v>30</v>
      </c>
      <c r="Q686" s="6" t="s">
        <v>31</v>
      </c>
      <c r="R686" s="6">
        <v>2761</v>
      </c>
      <c r="S686" s="6" t="s">
        <v>562</v>
      </c>
      <c r="T686" s="6" t="s">
        <v>61</v>
      </c>
      <c r="U686" s="5">
        <f>datos_chargeback_2001_1!$V686/100</f>
        <v>0</v>
      </c>
      <c r="V686" s="6">
        <v>0</v>
      </c>
      <c r="W686" s="5">
        <f>datos_chargeback_2001_1!$X686/100</f>
        <v>27.61</v>
      </c>
      <c r="X686" s="6">
        <v>2761</v>
      </c>
      <c r="Y686" s="5">
        <f>datos_chargeback_2001_1!$Z686/100</f>
        <v>0</v>
      </c>
      <c r="Z686" s="6">
        <v>0</v>
      </c>
      <c r="AA686" s="6" t="s">
        <v>2177</v>
      </c>
      <c r="AB686" s="6" t="s">
        <v>35</v>
      </c>
      <c r="AC686" s="7" t="s">
        <v>35</v>
      </c>
      <c r="AD686" s="5">
        <f>datos_chargeback_2001_1!$AE686/100</f>
        <v>0</v>
      </c>
      <c r="AE686" s="6">
        <v>0</v>
      </c>
      <c r="AF686" s="6" t="s">
        <v>36</v>
      </c>
    </row>
    <row r="687" spans="1:32" x14ac:dyDescent="0.3">
      <c r="A687" s="36" t="s">
        <v>2178</v>
      </c>
      <c r="B687" s="14">
        <v>45012</v>
      </c>
      <c r="C687" s="14" t="str">
        <f>TEXT(Tabla10[[#This Row],[Fecha de transacción]],"DDDD")</f>
        <v>lunes</v>
      </c>
      <c r="D687" s="14">
        <v>45079</v>
      </c>
      <c r="E687" s="15">
        <f>datos_chargeback_2001_1!$D687-datos_chargeback_2001_1!$B687</f>
        <v>67</v>
      </c>
      <c r="F687" s="16">
        <f>datos_chargeback_2001_1!$G687/100</f>
        <v>25.33</v>
      </c>
      <c r="G687" s="17">
        <v>2533</v>
      </c>
      <c r="H687" s="16">
        <f t="shared" si="10"/>
        <v>0</v>
      </c>
      <c r="I687" s="16">
        <v>1.42</v>
      </c>
      <c r="J687" s="17" t="s">
        <v>24</v>
      </c>
      <c r="K687" s="17" t="s">
        <v>25</v>
      </c>
      <c r="L687" s="17" t="s">
        <v>74</v>
      </c>
      <c r="M687" s="17" t="s">
        <v>93</v>
      </c>
      <c r="N687" s="17" t="s">
        <v>42</v>
      </c>
      <c r="O687" s="17" t="s">
        <v>43</v>
      </c>
      <c r="P687" s="17" t="s">
        <v>54</v>
      </c>
      <c r="Q687" s="17" t="s">
        <v>31</v>
      </c>
      <c r="R687" s="17">
        <v>25330</v>
      </c>
      <c r="S687" s="17" t="s">
        <v>2179</v>
      </c>
      <c r="T687" s="17" t="s">
        <v>46</v>
      </c>
      <c r="U687" s="16">
        <f>datos_chargeback_2001_1!$V687/100</f>
        <v>253.3</v>
      </c>
      <c r="V687" s="17">
        <v>25330</v>
      </c>
      <c r="W687" s="16">
        <f>datos_chargeback_2001_1!$X687/100</f>
        <v>0</v>
      </c>
      <c r="X687" s="17">
        <v>0</v>
      </c>
      <c r="Y687" s="16">
        <f>datos_chargeback_2001_1!$Z687/100</f>
        <v>0</v>
      </c>
      <c r="Z687" s="17">
        <v>0</v>
      </c>
      <c r="AA687" s="17" t="s">
        <v>2180</v>
      </c>
      <c r="AB687" s="17" t="s">
        <v>48</v>
      </c>
      <c r="AC687" s="18">
        <v>45012</v>
      </c>
      <c r="AD687" s="16">
        <f>datos_chargeback_2001_1!$AE687/100</f>
        <v>963.15</v>
      </c>
      <c r="AE687" s="17">
        <v>96315</v>
      </c>
      <c r="AF687" s="17" t="s">
        <v>50</v>
      </c>
    </row>
    <row r="688" spans="1:32" x14ac:dyDescent="0.3">
      <c r="A688" s="35" t="s">
        <v>2181</v>
      </c>
      <c r="B688" s="9">
        <v>45013</v>
      </c>
      <c r="C688" s="9" t="str">
        <f>TEXT(Tabla10[[#This Row],[Fecha de transacción]],"DDDD")</f>
        <v>martes</v>
      </c>
      <c r="D688" s="9">
        <v>45081</v>
      </c>
      <c r="E688" s="10">
        <f>datos_chargeback_2001_1!$D688-datos_chargeback_2001_1!$B688</f>
        <v>68</v>
      </c>
      <c r="F688" s="11">
        <f>datos_chargeback_2001_1!$G688/100</f>
        <v>310.52</v>
      </c>
      <c r="G688" s="12">
        <v>31052</v>
      </c>
      <c r="H688" s="11">
        <f t="shared" si="10"/>
        <v>0</v>
      </c>
      <c r="I688" s="11">
        <v>0</v>
      </c>
      <c r="J688" s="12" t="s">
        <v>24</v>
      </c>
      <c r="K688" s="12" t="s">
        <v>25</v>
      </c>
      <c r="L688" s="12" t="s">
        <v>74</v>
      </c>
      <c r="M688" s="12" t="s">
        <v>41</v>
      </c>
      <c r="N688" s="12" t="s">
        <v>42</v>
      </c>
      <c r="O688" s="12" t="s">
        <v>50</v>
      </c>
      <c r="P688" s="12" t="s">
        <v>30</v>
      </c>
      <c r="Q688" s="12" t="s">
        <v>55</v>
      </c>
      <c r="R688" s="12">
        <v>31052</v>
      </c>
      <c r="S688" s="12" t="s">
        <v>2182</v>
      </c>
      <c r="T688" s="12" t="s">
        <v>61</v>
      </c>
      <c r="U688" s="11">
        <f>datos_chargeback_2001_1!$V688/100</f>
        <v>0</v>
      </c>
      <c r="V688" s="12">
        <v>0</v>
      </c>
      <c r="W688" s="11">
        <f>datos_chargeback_2001_1!$X688/100</f>
        <v>310.52</v>
      </c>
      <c r="X688" s="12">
        <v>31052</v>
      </c>
      <c r="Y688" s="11">
        <f>datos_chargeback_2001_1!$Z688/100</f>
        <v>0</v>
      </c>
      <c r="Z688" s="12">
        <v>0</v>
      </c>
      <c r="AA688" s="12" t="s">
        <v>2183</v>
      </c>
      <c r="AB688" s="12" t="s">
        <v>35</v>
      </c>
      <c r="AC688" s="13" t="s">
        <v>35</v>
      </c>
      <c r="AD688" s="11">
        <f>datos_chargeback_2001_1!$AE688/100</f>
        <v>0</v>
      </c>
      <c r="AE688" s="12">
        <v>0</v>
      </c>
      <c r="AF688" s="12" t="s">
        <v>53</v>
      </c>
    </row>
    <row r="689" spans="1:32" x14ac:dyDescent="0.3">
      <c r="A689" s="34" t="s">
        <v>2184</v>
      </c>
      <c r="B689" s="3">
        <v>45014</v>
      </c>
      <c r="C689" s="3" t="str">
        <f>TEXT(Tabla10[[#This Row],[Fecha de transacción]],"DDDD")</f>
        <v>miércoles</v>
      </c>
      <c r="D689" s="3">
        <v>45078</v>
      </c>
      <c r="E689" s="4">
        <f>datos_chargeback_2001_1!$D689-datos_chargeback_2001_1!$B689</f>
        <v>64</v>
      </c>
      <c r="F689" s="5">
        <f>datos_chargeback_2001_1!$G689/100</f>
        <v>491.73</v>
      </c>
      <c r="G689" s="6">
        <v>49173</v>
      </c>
      <c r="H689" s="5">
        <f t="shared" si="10"/>
        <v>0</v>
      </c>
      <c r="I689" s="5">
        <v>1.08</v>
      </c>
      <c r="J689" s="6" t="s">
        <v>24</v>
      </c>
      <c r="K689" s="6" t="s">
        <v>25</v>
      </c>
      <c r="L689" s="6" t="s">
        <v>119</v>
      </c>
      <c r="M689" s="6" t="s">
        <v>85</v>
      </c>
      <c r="N689" s="6" t="s">
        <v>28</v>
      </c>
      <c r="O689" s="6" t="s">
        <v>43</v>
      </c>
      <c r="P689" s="6" t="s">
        <v>30</v>
      </c>
      <c r="Q689" s="6" t="s">
        <v>44</v>
      </c>
      <c r="R689" s="6">
        <v>49173</v>
      </c>
      <c r="S689" s="6" t="s">
        <v>1002</v>
      </c>
      <c r="T689" s="6" t="s">
        <v>33</v>
      </c>
      <c r="U689" s="5">
        <f>datos_chargeback_2001_1!$V689/100</f>
        <v>0</v>
      </c>
      <c r="V689" s="6">
        <v>0</v>
      </c>
      <c r="W689" s="5">
        <f>datos_chargeback_2001_1!$X689/100</f>
        <v>0</v>
      </c>
      <c r="X689" s="6">
        <v>0</v>
      </c>
      <c r="Y689" s="5">
        <f>datos_chargeback_2001_1!$Z689/100</f>
        <v>491.73</v>
      </c>
      <c r="Z689" s="6">
        <v>49173</v>
      </c>
      <c r="AA689" s="6" t="s">
        <v>2185</v>
      </c>
      <c r="AB689" s="6" t="s">
        <v>48</v>
      </c>
      <c r="AC689" s="8">
        <v>45014</v>
      </c>
      <c r="AD689" s="5">
        <f>datos_chargeback_2001_1!$AE689/100</f>
        <v>722.31</v>
      </c>
      <c r="AE689" s="6">
        <v>72231</v>
      </c>
      <c r="AF689" s="6" t="s">
        <v>43</v>
      </c>
    </row>
    <row r="690" spans="1:32" x14ac:dyDescent="0.3">
      <c r="A690" s="34" t="s">
        <v>2186</v>
      </c>
      <c r="B690" s="3">
        <v>45015</v>
      </c>
      <c r="C690" s="3" t="str">
        <f>TEXT(Tabla10[[#This Row],[Fecha de transacción]],"DDDD")</f>
        <v>jueves</v>
      </c>
      <c r="D690" s="3">
        <v>45089</v>
      </c>
      <c r="E690" s="4">
        <f>datos_chargeback_2001_1!$D690-datos_chargeback_2001_1!$B690</f>
        <v>74</v>
      </c>
      <c r="F690" s="5">
        <f>datos_chargeback_2001_1!$G690/100</f>
        <v>627.11</v>
      </c>
      <c r="G690" s="6">
        <v>62711</v>
      </c>
      <c r="H690" s="5">
        <f t="shared" si="10"/>
        <v>0</v>
      </c>
      <c r="I690" s="5">
        <v>0.12</v>
      </c>
      <c r="J690" s="6" t="s">
        <v>38</v>
      </c>
      <c r="K690" s="6" t="s">
        <v>25</v>
      </c>
      <c r="L690" s="6" t="s">
        <v>40</v>
      </c>
      <c r="M690" s="6" t="s">
        <v>93</v>
      </c>
      <c r="N690" s="6" t="s">
        <v>42</v>
      </c>
      <c r="O690" s="6" t="s">
        <v>43</v>
      </c>
      <c r="P690" s="6" t="s">
        <v>54</v>
      </c>
      <c r="Q690" s="6" t="s">
        <v>31</v>
      </c>
      <c r="R690" s="6">
        <v>62711</v>
      </c>
      <c r="S690" s="6" t="s">
        <v>2187</v>
      </c>
      <c r="T690" s="6" t="s">
        <v>61</v>
      </c>
      <c r="U690" s="5">
        <f>datos_chargeback_2001_1!$V690/100</f>
        <v>0</v>
      </c>
      <c r="V690" s="6">
        <v>0</v>
      </c>
      <c r="W690" s="5">
        <f>datos_chargeback_2001_1!$X690/100</f>
        <v>627.11</v>
      </c>
      <c r="X690" s="6">
        <v>62711</v>
      </c>
      <c r="Y690" s="5">
        <f>datos_chargeback_2001_1!$Z690/100</f>
        <v>0</v>
      </c>
      <c r="Z690" s="6">
        <v>0</v>
      </c>
      <c r="AA690" s="6" t="s">
        <v>2188</v>
      </c>
      <c r="AB690" s="6" t="s">
        <v>48</v>
      </c>
      <c r="AC690" s="8">
        <v>45015</v>
      </c>
      <c r="AD690" s="5">
        <f>datos_chargeback_2001_1!$AE690/100</f>
        <v>397.23</v>
      </c>
      <c r="AE690" s="6">
        <v>39723</v>
      </c>
      <c r="AF690" s="6" t="s">
        <v>29</v>
      </c>
    </row>
    <row r="691" spans="1:32" x14ac:dyDescent="0.3">
      <c r="A691" s="36" t="s">
        <v>2189</v>
      </c>
      <c r="B691" s="14">
        <v>45016</v>
      </c>
      <c r="C691" s="14" t="str">
        <f>TEXT(Tabla10[[#This Row],[Fecha de transacción]],"DDDD")</f>
        <v>viernes</v>
      </c>
      <c r="D691" s="14">
        <v>45078</v>
      </c>
      <c r="E691" s="15">
        <f>datos_chargeback_2001_1!$D691-datos_chargeback_2001_1!$B691</f>
        <v>62</v>
      </c>
      <c r="F691" s="16">
        <f>datos_chargeback_2001_1!$G691/100</f>
        <v>193.51</v>
      </c>
      <c r="G691" s="17">
        <v>19351</v>
      </c>
      <c r="H691" s="16">
        <f t="shared" si="10"/>
        <v>0</v>
      </c>
      <c r="I691" s="16">
        <v>1.38</v>
      </c>
      <c r="J691" s="17" t="s">
        <v>38</v>
      </c>
      <c r="K691" s="17" t="s">
        <v>25</v>
      </c>
      <c r="L691" s="17" t="s">
        <v>80</v>
      </c>
      <c r="M691" s="17" t="s">
        <v>41</v>
      </c>
      <c r="N691" s="17" t="s">
        <v>42</v>
      </c>
      <c r="O691" s="17" t="s">
        <v>64</v>
      </c>
      <c r="P691" s="17" t="s">
        <v>54</v>
      </c>
      <c r="Q691" s="17" t="s">
        <v>66</v>
      </c>
      <c r="R691" s="17">
        <v>19351</v>
      </c>
      <c r="S691" s="17" t="s">
        <v>2190</v>
      </c>
      <c r="T691" s="17" t="s">
        <v>61</v>
      </c>
      <c r="U691" s="16">
        <f>datos_chargeback_2001_1!$V691/100</f>
        <v>0</v>
      </c>
      <c r="V691" s="17">
        <v>0</v>
      </c>
      <c r="W691" s="16">
        <f>datos_chargeback_2001_1!$X691/100</f>
        <v>193.51</v>
      </c>
      <c r="X691" s="17">
        <v>19351</v>
      </c>
      <c r="Y691" s="16">
        <f>datos_chargeback_2001_1!$Z691/100</f>
        <v>0</v>
      </c>
      <c r="Z691" s="17">
        <v>0</v>
      </c>
      <c r="AA691" s="17" t="s">
        <v>2191</v>
      </c>
      <c r="AB691" s="17" t="s">
        <v>48</v>
      </c>
      <c r="AC691" s="18">
        <v>45016</v>
      </c>
      <c r="AD691" s="16">
        <f>datos_chargeback_2001_1!$AE691/100</f>
        <v>466.15</v>
      </c>
      <c r="AE691" s="17">
        <v>46615</v>
      </c>
      <c r="AF691" s="17" t="s">
        <v>50</v>
      </c>
    </row>
    <row r="692" spans="1:32" x14ac:dyDescent="0.3">
      <c r="A692" s="34" t="s">
        <v>2192</v>
      </c>
      <c r="B692" s="3">
        <v>45017</v>
      </c>
      <c r="C692" s="3" t="str">
        <f>TEXT(Tabla10[[#This Row],[Fecha de transacción]],"DDDD")</f>
        <v>sábado</v>
      </c>
      <c r="D692" s="3">
        <v>45093</v>
      </c>
      <c r="E692" s="4">
        <f>datos_chargeback_2001_1!$D692-datos_chargeback_2001_1!$B692</f>
        <v>76</v>
      </c>
      <c r="F692" s="5">
        <f>datos_chargeback_2001_1!$G692/100</f>
        <v>206.77</v>
      </c>
      <c r="G692" s="6">
        <v>20677</v>
      </c>
      <c r="H692" s="5">
        <f t="shared" si="10"/>
        <v>0</v>
      </c>
      <c r="I692" s="5">
        <v>0</v>
      </c>
      <c r="J692" s="6" t="s">
        <v>38</v>
      </c>
      <c r="K692" s="6" t="s">
        <v>25</v>
      </c>
      <c r="L692" s="6" t="s">
        <v>119</v>
      </c>
      <c r="M692" s="6" t="s">
        <v>93</v>
      </c>
      <c r="N692" s="6" t="s">
        <v>42</v>
      </c>
      <c r="O692" s="6" t="s">
        <v>53</v>
      </c>
      <c r="P692" s="6" t="s">
        <v>54</v>
      </c>
      <c r="Q692" s="6" t="s">
        <v>44</v>
      </c>
      <c r="R692" s="6">
        <v>20677</v>
      </c>
      <c r="S692" s="6" t="s">
        <v>2193</v>
      </c>
      <c r="T692" s="6" t="s">
        <v>46</v>
      </c>
      <c r="U692" s="5">
        <f>datos_chargeback_2001_1!$V692/100</f>
        <v>206.77</v>
      </c>
      <c r="V692" s="6">
        <v>20677</v>
      </c>
      <c r="W692" s="5">
        <f>datos_chargeback_2001_1!$X692/100</f>
        <v>0</v>
      </c>
      <c r="X692" s="6">
        <v>0</v>
      </c>
      <c r="Y692" s="5">
        <f>datos_chargeback_2001_1!$Z692/100</f>
        <v>0</v>
      </c>
      <c r="Z692" s="6">
        <v>0</v>
      </c>
      <c r="AA692" s="6" t="s">
        <v>2194</v>
      </c>
      <c r="AB692" s="6" t="s">
        <v>48</v>
      </c>
      <c r="AC692" s="8">
        <v>45017</v>
      </c>
      <c r="AD692" s="5">
        <f>datos_chargeback_2001_1!$AE692/100</f>
        <v>385.23</v>
      </c>
      <c r="AE692" s="6">
        <v>38523</v>
      </c>
      <c r="AF692" s="6" t="s">
        <v>64</v>
      </c>
    </row>
    <row r="693" spans="1:32" x14ac:dyDescent="0.3">
      <c r="A693" s="36" t="s">
        <v>2195</v>
      </c>
      <c r="B693" s="14">
        <v>45018</v>
      </c>
      <c r="C693" s="14" t="str">
        <f>TEXT(Tabla10[[#This Row],[Fecha de transacción]],"DDDD")</f>
        <v>domingo</v>
      </c>
      <c r="D693" s="14">
        <v>45093</v>
      </c>
      <c r="E693" s="15">
        <f>datos_chargeback_2001_1!$D693-datos_chargeback_2001_1!$B693</f>
        <v>75</v>
      </c>
      <c r="F693" s="16">
        <f>datos_chargeback_2001_1!$G693/100</f>
        <v>804.03</v>
      </c>
      <c r="G693" s="17">
        <v>80403</v>
      </c>
      <c r="H693" s="16">
        <f t="shared" si="10"/>
        <v>0</v>
      </c>
      <c r="I693" s="16">
        <v>0</v>
      </c>
      <c r="J693" s="17" t="s">
        <v>24</v>
      </c>
      <c r="K693" s="17" t="s">
        <v>25</v>
      </c>
      <c r="L693" s="17" t="s">
        <v>109</v>
      </c>
      <c r="M693" s="17" t="s">
        <v>41</v>
      </c>
      <c r="N693" s="17" t="s">
        <v>42</v>
      </c>
      <c r="O693" s="17" t="s">
        <v>114</v>
      </c>
      <c r="P693" s="17" t="s">
        <v>54</v>
      </c>
      <c r="Q693" s="17" t="s">
        <v>31</v>
      </c>
      <c r="R693" s="17">
        <v>80403</v>
      </c>
      <c r="S693" s="17" t="s">
        <v>2196</v>
      </c>
      <c r="T693" s="17" t="s">
        <v>46</v>
      </c>
      <c r="U693" s="16">
        <f>datos_chargeback_2001_1!$V693/100</f>
        <v>804.03</v>
      </c>
      <c r="V693" s="17">
        <v>80403</v>
      </c>
      <c r="W693" s="16">
        <f>datos_chargeback_2001_1!$X693/100</f>
        <v>0</v>
      </c>
      <c r="X693" s="17">
        <v>0</v>
      </c>
      <c r="Y693" s="16">
        <f>datos_chargeback_2001_1!$Z693/100</f>
        <v>0</v>
      </c>
      <c r="Z693" s="17">
        <v>0</v>
      </c>
      <c r="AA693" s="17" t="s">
        <v>2197</v>
      </c>
      <c r="AB693" s="17" t="s">
        <v>48</v>
      </c>
      <c r="AC693" s="18">
        <v>45018</v>
      </c>
      <c r="AD693" s="16">
        <f>datos_chargeback_2001_1!$AE693/100</f>
        <v>692.16</v>
      </c>
      <c r="AE693" s="17">
        <v>69216</v>
      </c>
      <c r="AF693" s="17" t="s">
        <v>43</v>
      </c>
    </row>
    <row r="694" spans="1:32" x14ac:dyDescent="0.3">
      <c r="A694" s="35" t="s">
        <v>2199</v>
      </c>
      <c r="B694" s="9">
        <v>45019</v>
      </c>
      <c r="C694" s="9" t="str">
        <f>TEXT(Tabla10[[#This Row],[Fecha de transacción]],"DDDD")</f>
        <v>lunes</v>
      </c>
      <c r="D694" s="9">
        <v>45106</v>
      </c>
      <c r="E694" s="10">
        <f>datos_chargeback_2001_1!$D694-datos_chargeback_2001_1!$B694</f>
        <v>87</v>
      </c>
      <c r="F694" s="11">
        <f>datos_chargeback_2001_1!$G694/100</f>
        <v>77.760000000000005</v>
      </c>
      <c r="G694" s="12">
        <v>7776</v>
      </c>
      <c r="H694" s="11">
        <f t="shared" si="10"/>
        <v>0</v>
      </c>
      <c r="I694" s="11">
        <v>1.36</v>
      </c>
      <c r="J694" s="12" t="s">
        <v>38</v>
      </c>
      <c r="K694" s="12" t="s">
        <v>25</v>
      </c>
      <c r="L694" s="12" t="s">
        <v>40</v>
      </c>
      <c r="M694" s="12" t="s">
        <v>52</v>
      </c>
      <c r="N694" s="12" t="s">
        <v>42</v>
      </c>
      <c r="O694" s="12" t="s">
        <v>50</v>
      </c>
      <c r="P694" s="12" t="s">
        <v>54</v>
      </c>
      <c r="Q694" s="12" t="s">
        <v>31</v>
      </c>
      <c r="R694" s="12">
        <v>77760</v>
      </c>
      <c r="S694" s="12" t="s">
        <v>2200</v>
      </c>
      <c r="T694" s="12" t="s">
        <v>61</v>
      </c>
      <c r="U694" s="11">
        <f>datos_chargeback_2001_1!$V694/100</f>
        <v>0</v>
      </c>
      <c r="V694" s="12">
        <v>0</v>
      </c>
      <c r="W694" s="11">
        <f>datos_chargeback_2001_1!$X694/100</f>
        <v>777.6</v>
      </c>
      <c r="X694" s="12">
        <v>77760</v>
      </c>
      <c r="Y694" s="11">
        <f>datos_chargeback_2001_1!$Z694/100</f>
        <v>0</v>
      </c>
      <c r="Z694" s="12">
        <v>0</v>
      </c>
      <c r="AA694" s="12" t="s">
        <v>2201</v>
      </c>
      <c r="AB694" s="12" t="s">
        <v>48</v>
      </c>
      <c r="AC694" s="19">
        <v>45019</v>
      </c>
      <c r="AD694" s="11">
        <f>datos_chargeback_2001_1!$AE694/100</f>
        <v>86.45</v>
      </c>
      <c r="AE694" s="12">
        <v>8645</v>
      </c>
      <c r="AF694" s="12" t="s">
        <v>53</v>
      </c>
    </row>
    <row r="695" spans="1:32" x14ac:dyDescent="0.3">
      <c r="A695" s="36" t="s">
        <v>2202</v>
      </c>
      <c r="B695" s="14">
        <v>45020</v>
      </c>
      <c r="C695" s="14" t="str">
        <f>TEXT(Tabla10[[#This Row],[Fecha de transacción]],"DDDD")</f>
        <v>martes</v>
      </c>
      <c r="D695" s="14">
        <v>45103</v>
      </c>
      <c r="E695" s="15">
        <f>datos_chargeback_2001_1!$D695-datos_chargeback_2001_1!$B695</f>
        <v>83</v>
      </c>
      <c r="F695" s="16">
        <f>datos_chargeback_2001_1!$G695/100</f>
        <v>498.12</v>
      </c>
      <c r="G695" s="17">
        <v>49812</v>
      </c>
      <c r="H695" s="16">
        <f t="shared" si="10"/>
        <v>0</v>
      </c>
      <c r="I695" s="16">
        <v>1.38</v>
      </c>
      <c r="J695" s="17" t="s">
        <v>24</v>
      </c>
      <c r="K695" s="17" t="s">
        <v>25</v>
      </c>
      <c r="L695" s="17" t="s">
        <v>74</v>
      </c>
      <c r="M695" s="17" t="s">
        <v>85</v>
      </c>
      <c r="N695" s="17" t="s">
        <v>42</v>
      </c>
      <c r="O695" s="17" t="s">
        <v>53</v>
      </c>
      <c r="P695" s="17" t="s">
        <v>54</v>
      </c>
      <c r="Q695" s="17" t="s">
        <v>44</v>
      </c>
      <c r="R695" s="17">
        <v>49812</v>
      </c>
      <c r="S695" s="17" t="s">
        <v>2203</v>
      </c>
      <c r="T695" s="17" t="s">
        <v>116</v>
      </c>
      <c r="U695" s="16">
        <f>datos_chargeback_2001_1!$V695/100</f>
        <v>498.12</v>
      </c>
      <c r="V695" s="17">
        <v>49812</v>
      </c>
      <c r="W695" s="16">
        <f>datos_chargeback_2001_1!$X695/100</f>
        <v>0</v>
      </c>
      <c r="X695" s="17">
        <v>0</v>
      </c>
      <c r="Y695" s="16">
        <f>datos_chargeback_2001_1!$Z695/100</f>
        <v>0</v>
      </c>
      <c r="Z695" s="17">
        <v>0</v>
      </c>
      <c r="AA695" s="17" t="s">
        <v>2204</v>
      </c>
      <c r="AB695" s="17" t="s">
        <v>48</v>
      </c>
      <c r="AC695" s="18">
        <v>45020</v>
      </c>
      <c r="AD695" s="16">
        <f>datos_chargeback_2001_1!$AE695/100</f>
        <v>270.99</v>
      </c>
      <c r="AE695" s="17">
        <v>27099</v>
      </c>
      <c r="AF695" s="17" t="s">
        <v>64</v>
      </c>
    </row>
    <row r="696" spans="1:32" x14ac:dyDescent="0.3">
      <c r="A696" s="34" t="s">
        <v>2205</v>
      </c>
      <c r="B696" s="3">
        <v>45021</v>
      </c>
      <c r="C696" s="3" t="str">
        <f>TEXT(Tabla10[[#This Row],[Fecha de transacción]],"DDDD")</f>
        <v>miércoles</v>
      </c>
      <c r="D696" s="3">
        <v>45090</v>
      </c>
      <c r="E696" s="4">
        <f>datos_chargeback_2001_1!$D696-datos_chargeback_2001_1!$B696</f>
        <v>69</v>
      </c>
      <c r="F696" s="5">
        <f>datos_chargeback_2001_1!$G696/100</f>
        <v>277.19</v>
      </c>
      <c r="G696" s="6">
        <v>27719</v>
      </c>
      <c r="H696" s="5">
        <f t="shared" si="10"/>
        <v>0</v>
      </c>
      <c r="I696" s="5">
        <v>1.08</v>
      </c>
      <c r="J696" s="6" t="s">
        <v>24</v>
      </c>
      <c r="K696" s="6" t="s">
        <v>25</v>
      </c>
      <c r="L696" s="6" t="s">
        <v>40</v>
      </c>
      <c r="M696" s="6" t="s">
        <v>27</v>
      </c>
      <c r="N696" s="6" t="s">
        <v>42</v>
      </c>
      <c r="O696" s="6" t="s">
        <v>70</v>
      </c>
      <c r="P696" s="6" t="s">
        <v>30</v>
      </c>
      <c r="Q696" s="6" t="s">
        <v>66</v>
      </c>
      <c r="R696" s="6">
        <v>27719</v>
      </c>
      <c r="S696" s="6" t="s">
        <v>2206</v>
      </c>
      <c r="T696" s="6" t="s">
        <v>61</v>
      </c>
      <c r="U696" s="5">
        <f>datos_chargeback_2001_1!$V696/100</f>
        <v>0</v>
      </c>
      <c r="V696" s="6">
        <v>0</v>
      </c>
      <c r="W696" s="5">
        <f>datos_chargeback_2001_1!$X696/100</f>
        <v>277.19</v>
      </c>
      <c r="X696" s="6">
        <v>27719</v>
      </c>
      <c r="Y696" s="5">
        <f>datos_chargeback_2001_1!$Z696/100</f>
        <v>0</v>
      </c>
      <c r="Z696" s="6">
        <v>0</v>
      </c>
      <c r="AA696" s="6" t="s">
        <v>2207</v>
      </c>
      <c r="AB696" s="6" t="s">
        <v>48</v>
      </c>
      <c r="AC696" s="8">
        <v>45021</v>
      </c>
      <c r="AD696" s="5">
        <f>datos_chargeback_2001_1!$AE696/100</f>
        <v>152.16999999999999</v>
      </c>
      <c r="AE696" s="6">
        <v>15217</v>
      </c>
      <c r="AF696" s="6" t="s">
        <v>53</v>
      </c>
    </row>
    <row r="697" spans="1:32" x14ac:dyDescent="0.3">
      <c r="A697" s="34" t="s">
        <v>2208</v>
      </c>
      <c r="B697" s="3">
        <v>45022</v>
      </c>
      <c r="C697" s="3" t="str">
        <f>TEXT(Tabla10[[#This Row],[Fecha de transacción]],"DDDD")</f>
        <v>jueves</v>
      </c>
      <c r="D697" s="3">
        <v>45097</v>
      </c>
      <c r="E697" s="4">
        <f>datos_chargeback_2001_1!$D697-datos_chargeback_2001_1!$B697</f>
        <v>75</v>
      </c>
      <c r="F697" s="5">
        <f>datos_chargeback_2001_1!$G697/100</f>
        <v>732.58</v>
      </c>
      <c r="G697" s="6">
        <v>73258</v>
      </c>
      <c r="H697" s="5">
        <f t="shared" si="10"/>
        <v>0</v>
      </c>
      <c r="I697" s="5">
        <v>0.81</v>
      </c>
      <c r="J697" s="6" t="s">
        <v>24</v>
      </c>
      <c r="K697" s="6" t="s">
        <v>25</v>
      </c>
      <c r="L697" s="6" t="s">
        <v>74</v>
      </c>
      <c r="M697" s="6" t="s">
        <v>59</v>
      </c>
      <c r="N697" s="6" t="s">
        <v>28</v>
      </c>
      <c r="O697" s="6" t="s">
        <v>36</v>
      </c>
      <c r="P697" s="6" t="s">
        <v>30</v>
      </c>
      <c r="Q697" s="6" t="s">
        <v>66</v>
      </c>
      <c r="R697" s="6">
        <v>73258</v>
      </c>
      <c r="S697" s="6" t="s">
        <v>2209</v>
      </c>
      <c r="T697" s="6" t="s">
        <v>33</v>
      </c>
      <c r="U697" s="5">
        <f>datos_chargeback_2001_1!$V697/100</f>
        <v>0</v>
      </c>
      <c r="V697" s="6">
        <v>0</v>
      </c>
      <c r="W697" s="5">
        <f>datos_chargeback_2001_1!$X697/100</f>
        <v>0</v>
      </c>
      <c r="X697" s="6">
        <v>0</v>
      </c>
      <c r="Y697" s="5">
        <f>datos_chargeback_2001_1!$Z697/100</f>
        <v>732.58</v>
      </c>
      <c r="Z697" s="6">
        <v>73258</v>
      </c>
      <c r="AA697" s="6" t="s">
        <v>2210</v>
      </c>
      <c r="AB697" s="6" t="s">
        <v>48</v>
      </c>
      <c r="AC697" s="8">
        <v>45022</v>
      </c>
      <c r="AD697" s="5">
        <f>datos_chargeback_2001_1!$AE697/100</f>
        <v>739.04</v>
      </c>
      <c r="AE697" s="6">
        <v>73904</v>
      </c>
      <c r="AF697" s="6" t="s">
        <v>43</v>
      </c>
    </row>
    <row r="698" spans="1:32" x14ac:dyDescent="0.3">
      <c r="A698" s="34" t="s">
        <v>2211</v>
      </c>
      <c r="B698" s="3">
        <v>45023</v>
      </c>
      <c r="C698" s="3" t="str">
        <f>TEXT(Tabla10[[#This Row],[Fecha de transacción]],"DDDD")</f>
        <v>viernes</v>
      </c>
      <c r="D698" s="3">
        <v>45087</v>
      </c>
      <c r="E698" s="4">
        <f>datos_chargeback_2001_1!$D698-datos_chargeback_2001_1!$B698</f>
        <v>64</v>
      </c>
      <c r="F698" s="5">
        <f>datos_chargeback_2001_1!$G698/100</f>
        <v>18.809999999999999</v>
      </c>
      <c r="G698" s="6">
        <v>1881</v>
      </c>
      <c r="H698" s="5">
        <f t="shared" si="10"/>
        <v>0</v>
      </c>
      <c r="I698" s="5">
        <v>0</v>
      </c>
      <c r="J698" s="6" t="s">
        <v>24</v>
      </c>
      <c r="K698" s="6" t="s">
        <v>25</v>
      </c>
      <c r="L698" s="6" t="s">
        <v>26</v>
      </c>
      <c r="M698" s="6" t="s">
        <v>93</v>
      </c>
      <c r="N698" s="6" t="s">
        <v>28</v>
      </c>
      <c r="O698" s="6" t="s">
        <v>50</v>
      </c>
      <c r="P698" s="6" t="s">
        <v>54</v>
      </c>
      <c r="Q698" s="6" t="s">
        <v>44</v>
      </c>
      <c r="R698" s="6">
        <v>18810</v>
      </c>
      <c r="S698" s="6" t="s">
        <v>2212</v>
      </c>
      <c r="T698" s="6" t="s">
        <v>33</v>
      </c>
      <c r="U698" s="5">
        <f>datos_chargeback_2001_1!$V698/100</f>
        <v>0</v>
      </c>
      <c r="V698" s="6">
        <v>0</v>
      </c>
      <c r="W698" s="5">
        <f>datos_chargeback_2001_1!$X698/100</f>
        <v>0</v>
      </c>
      <c r="X698" s="6">
        <v>0</v>
      </c>
      <c r="Y698" s="5">
        <f>datos_chargeback_2001_1!$Z698/100</f>
        <v>188.1</v>
      </c>
      <c r="Z698" s="6">
        <v>18810</v>
      </c>
      <c r="AA698" s="6" t="s">
        <v>2213</v>
      </c>
      <c r="AB698" s="6" t="s">
        <v>48</v>
      </c>
      <c r="AC698" s="8">
        <v>45023</v>
      </c>
      <c r="AD698" s="5">
        <f>datos_chargeback_2001_1!$AE698/100</f>
        <v>75.44</v>
      </c>
      <c r="AE698" s="6">
        <v>7544</v>
      </c>
      <c r="AF698" s="6" t="s">
        <v>36</v>
      </c>
    </row>
    <row r="699" spans="1:32" x14ac:dyDescent="0.3">
      <c r="A699" s="36" t="s">
        <v>2214</v>
      </c>
      <c r="B699" s="14">
        <v>45024</v>
      </c>
      <c r="C699" s="14" t="str">
        <f>TEXT(Tabla10[[#This Row],[Fecha de transacción]],"DDDD")</f>
        <v>sábado</v>
      </c>
      <c r="D699" s="14">
        <v>45108</v>
      </c>
      <c r="E699" s="15">
        <f>datos_chargeback_2001_1!$D699-datos_chargeback_2001_1!$B699</f>
        <v>84</v>
      </c>
      <c r="F699" s="16">
        <f>datos_chargeback_2001_1!$G699/100</f>
        <v>435.74</v>
      </c>
      <c r="G699" s="17">
        <v>43574</v>
      </c>
      <c r="H699" s="16">
        <f t="shared" si="10"/>
        <v>0</v>
      </c>
      <c r="I699" s="16">
        <v>1.0900000000000001</v>
      </c>
      <c r="J699" s="17" t="s">
        <v>24</v>
      </c>
      <c r="K699" s="17" t="s">
        <v>25</v>
      </c>
      <c r="L699" s="17" t="s">
        <v>80</v>
      </c>
      <c r="M699" s="17" t="s">
        <v>27</v>
      </c>
      <c r="N699" s="17" t="s">
        <v>42</v>
      </c>
      <c r="O699" s="17" t="s">
        <v>50</v>
      </c>
      <c r="P699" s="17" t="s">
        <v>54</v>
      </c>
      <c r="Q699" s="17" t="s">
        <v>44</v>
      </c>
      <c r="R699" s="17">
        <v>43574</v>
      </c>
      <c r="S699" s="17" t="s">
        <v>2215</v>
      </c>
      <c r="T699" s="17" t="s">
        <v>61</v>
      </c>
      <c r="U699" s="16">
        <f>datos_chargeback_2001_1!$V699/100</f>
        <v>0</v>
      </c>
      <c r="V699" s="17">
        <v>0</v>
      </c>
      <c r="W699" s="16">
        <f>datos_chargeback_2001_1!$X699/100</f>
        <v>435.74</v>
      </c>
      <c r="X699" s="17">
        <v>43574</v>
      </c>
      <c r="Y699" s="16">
        <f>datos_chargeback_2001_1!$Z699/100</f>
        <v>0</v>
      </c>
      <c r="Z699" s="17">
        <v>0</v>
      </c>
      <c r="AA699" s="17" t="s">
        <v>2216</v>
      </c>
      <c r="AB699" s="17" t="s">
        <v>48</v>
      </c>
      <c r="AC699" s="18">
        <v>45024</v>
      </c>
      <c r="AD699" s="16">
        <f>datos_chargeback_2001_1!$AE699/100</f>
        <v>758.83</v>
      </c>
      <c r="AE699" s="17">
        <v>75883</v>
      </c>
      <c r="AF699" s="17" t="s">
        <v>43</v>
      </c>
    </row>
    <row r="700" spans="1:32" x14ac:dyDescent="0.3">
      <c r="A700" s="35" t="s">
        <v>2218</v>
      </c>
      <c r="B700" s="9">
        <v>45025</v>
      </c>
      <c r="C700" s="9" t="str">
        <f>TEXT(Tabla10[[#This Row],[Fecha de transacción]],"DDDD")</f>
        <v>domingo</v>
      </c>
      <c r="D700" s="9">
        <v>45089</v>
      </c>
      <c r="E700" s="10">
        <f>datos_chargeback_2001_1!$D700-datos_chargeback_2001_1!$B700</f>
        <v>64</v>
      </c>
      <c r="F700" s="11">
        <f>datos_chargeback_2001_1!$G700/100</f>
        <v>723.64</v>
      </c>
      <c r="G700" s="12">
        <v>72364</v>
      </c>
      <c r="H700" s="11">
        <f t="shared" si="10"/>
        <v>0</v>
      </c>
      <c r="I700" s="11">
        <v>0</v>
      </c>
      <c r="J700" s="12" t="s">
        <v>24</v>
      </c>
      <c r="K700" s="12" t="s">
        <v>25</v>
      </c>
      <c r="L700" s="12" t="s">
        <v>26</v>
      </c>
      <c r="M700" s="12" t="s">
        <v>27</v>
      </c>
      <c r="N700" s="12" t="s">
        <v>42</v>
      </c>
      <c r="O700" s="12" t="s">
        <v>36</v>
      </c>
      <c r="P700" s="12" t="s">
        <v>30</v>
      </c>
      <c r="Q700" s="12" t="s">
        <v>75</v>
      </c>
      <c r="R700" s="12">
        <v>72364</v>
      </c>
      <c r="S700" s="12" t="s">
        <v>2219</v>
      </c>
      <c r="T700" s="12" t="s">
        <v>61</v>
      </c>
      <c r="U700" s="11">
        <f>datos_chargeback_2001_1!$V700/100</f>
        <v>0</v>
      </c>
      <c r="V700" s="12">
        <v>0</v>
      </c>
      <c r="W700" s="11">
        <f>datos_chargeback_2001_1!$X700/100</f>
        <v>723.64</v>
      </c>
      <c r="X700" s="12">
        <v>72364</v>
      </c>
      <c r="Y700" s="11">
        <f>datos_chargeback_2001_1!$Z700/100</f>
        <v>0</v>
      </c>
      <c r="Z700" s="12">
        <v>0</v>
      </c>
      <c r="AA700" s="12" t="s">
        <v>2220</v>
      </c>
      <c r="AB700" s="12" t="s">
        <v>35</v>
      </c>
      <c r="AC700" s="13" t="s">
        <v>35</v>
      </c>
      <c r="AD700" s="11">
        <f>datos_chargeback_2001_1!$AE700/100</f>
        <v>0</v>
      </c>
      <c r="AE700" s="12">
        <v>0</v>
      </c>
      <c r="AF700" s="12" t="s">
        <v>64</v>
      </c>
    </row>
    <row r="701" spans="1:32" x14ac:dyDescent="0.3">
      <c r="A701" s="36" t="s">
        <v>2221</v>
      </c>
      <c r="B701" s="14">
        <v>45026</v>
      </c>
      <c r="C701" s="14" t="str">
        <f>TEXT(Tabla10[[#This Row],[Fecha de transacción]],"DDDD")</f>
        <v>lunes</v>
      </c>
      <c r="D701" s="14">
        <v>45097</v>
      </c>
      <c r="E701" s="15">
        <f>datos_chargeback_2001_1!$D701-datos_chargeback_2001_1!$B701</f>
        <v>71</v>
      </c>
      <c r="F701" s="16">
        <f>datos_chargeback_2001_1!$G701/100</f>
        <v>404.19</v>
      </c>
      <c r="G701" s="17">
        <v>40419</v>
      </c>
      <c r="H701" s="16">
        <f t="shared" si="10"/>
        <v>0</v>
      </c>
      <c r="I701" s="16">
        <v>1.31</v>
      </c>
      <c r="J701" s="17" t="s">
        <v>24</v>
      </c>
      <c r="K701" s="17" t="s">
        <v>25</v>
      </c>
      <c r="L701" s="17" t="s">
        <v>109</v>
      </c>
      <c r="M701" s="17" t="s">
        <v>41</v>
      </c>
      <c r="N701" s="17" t="s">
        <v>28</v>
      </c>
      <c r="O701" s="17" t="s">
        <v>29</v>
      </c>
      <c r="P701" s="17" t="s">
        <v>54</v>
      </c>
      <c r="Q701" s="17" t="s">
        <v>31</v>
      </c>
      <c r="R701" s="17">
        <v>40419</v>
      </c>
      <c r="S701" s="17" t="s">
        <v>2222</v>
      </c>
      <c r="T701" s="17" t="s">
        <v>33</v>
      </c>
      <c r="U701" s="16">
        <f>datos_chargeback_2001_1!$V701/100</f>
        <v>0</v>
      </c>
      <c r="V701" s="17">
        <v>0</v>
      </c>
      <c r="W701" s="16">
        <f>datos_chargeback_2001_1!$X701/100</f>
        <v>0</v>
      </c>
      <c r="X701" s="17">
        <v>0</v>
      </c>
      <c r="Y701" s="16">
        <f>datos_chargeback_2001_1!$Z701/100</f>
        <v>404.19</v>
      </c>
      <c r="Z701" s="17">
        <v>40419</v>
      </c>
      <c r="AA701" s="17" t="s">
        <v>2223</v>
      </c>
      <c r="AB701" s="17" t="s">
        <v>48</v>
      </c>
      <c r="AC701" s="18">
        <v>45026</v>
      </c>
      <c r="AD701" s="16">
        <f>datos_chargeback_2001_1!$AE701/100</f>
        <v>484.01</v>
      </c>
      <c r="AE701" s="17">
        <v>48401</v>
      </c>
      <c r="AF701" s="17" t="s">
        <v>36</v>
      </c>
    </row>
    <row r="702" spans="1:32" x14ac:dyDescent="0.3">
      <c r="A702" s="35" t="s">
        <v>2224</v>
      </c>
      <c r="B702" s="9">
        <v>45027</v>
      </c>
      <c r="C702" s="9" t="str">
        <f>TEXT(Tabla10[[#This Row],[Fecha de transacción]],"DDDD")</f>
        <v>martes</v>
      </c>
      <c r="D702" s="9">
        <v>45109</v>
      </c>
      <c r="E702" s="10">
        <f>datos_chargeback_2001_1!$D702-datos_chargeback_2001_1!$B702</f>
        <v>82</v>
      </c>
      <c r="F702" s="11">
        <f>datos_chargeback_2001_1!$G702/100</f>
        <v>559.54999999999995</v>
      </c>
      <c r="G702" s="12">
        <v>55955</v>
      </c>
      <c r="H702" s="11">
        <f t="shared" si="10"/>
        <v>0</v>
      </c>
      <c r="I702" s="11">
        <v>1.27</v>
      </c>
      <c r="J702" s="12" t="s">
        <v>24</v>
      </c>
      <c r="K702" s="12" t="s">
        <v>25</v>
      </c>
      <c r="L702" s="12" t="s">
        <v>119</v>
      </c>
      <c r="M702" s="12" t="s">
        <v>85</v>
      </c>
      <c r="N702" s="12" t="s">
        <v>42</v>
      </c>
      <c r="O702" s="12" t="s">
        <v>53</v>
      </c>
      <c r="P702" s="12" t="s">
        <v>54</v>
      </c>
      <c r="Q702" s="12" t="s">
        <v>75</v>
      </c>
      <c r="R702" s="12">
        <v>55955</v>
      </c>
      <c r="S702" s="12" t="s">
        <v>2225</v>
      </c>
      <c r="T702" s="12" t="s">
        <v>116</v>
      </c>
      <c r="U702" s="11">
        <f>datos_chargeback_2001_1!$V702/100</f>
        <v>559.54999999999995</v>
      </c>
      <c r="V702" s="12">
        <v>55955</v>
      </c>
      <c r="W702" s="11">
        <f>datos_chargeback_2001_1!$X702/100</f>
        <v>0</v>
      </c>
      <c r="X702" s="12">
        <v>0</v>
      </c>
      <c r="Y702" s="11">
        <f>datos_chargeback_2001_1!$Z702/100</f>
        <v>0</v>
      </c>
      <c r="Z702" s="12">
        <v>0</v>
      </c>
      <c r="AA702" s="12" t="s">
        <v>2226</v>
      </c>
      <c r="AB702" s="12" t="s">
        <v>48</v>
      </c>
      <c r="AC702" s="19">
        <v>45027</v>
      </c>
      <c r="AD702" s="11">
        <f>datos_chargeback_2001_1!$AE702/100</f>
        <v>733.68</v>
      </c>
      <c r="AE702" s="12">
        <v>73368</v>
      </c>
      <c r="AF702" s="12" t="s">
        <v>64</v>
      </c>
    </row>
    <row r="703" spans="1:32" x14ac:dyDescent="0.3">
      <c r="A703" s="34" t="s">
        <v>2227</v>
      </c>
      <c r="B703" s="3">
        <v>45028</v>
      </c>
      <c r="C703" s="3" t="str">
        <f>TEXT(Tabla10[[#This Row],[Fecha de transacción]],"DDDD")</f>
        <v>miércoles</v>
      </c>
      <c r="D703" s="3">
        <v>45116</v>
      </c>
      <c r="E703" s="4">
        <f>datos_chargeback_2001_1!$D703-datos_chargeback_2001_1!$B703</f>
        <v>88</v>
      </c>
      <c r="F703" s="5">
        <f>datos_chargeback_2001_1!$G703/100</f>
        <v>992.15</v>
      </c>
      <c r="G703" s="6">
        <v>99215</v>
      </c>
      <c r="H703" s="5">
        <f t="shared" si="10"/>
        <v>0</v>
      </c>
      <c r="I703" s="5">
        <v>1.27</v>
      </c>
      <c r="J703" s="6" t="s">
        <v>38</v>
      </c>
      <c r="K703" s="6" t="s">
        <v>25</v>
      </c>
      <c r="L703" s="6" t="s">
        <v>26</v>
      </c>
      <c r="M703" s="6" t="s">
        <v>93</v>
      </c>
      <c r="N703" s="6" t="s">
        <v>42</v>
      </c>
      <c r="O703" s="6" t="s">
        <v>50</v>
      </c>
      <c r="P703" s="6" t="s">
        <v>30</v>
      </c>
      <c r="Q703" s="6" t="s">
        <v>75</v>
      </c>
      <c r="R703" s="6">
        <v>99215</v>
      </c>
      <c r="S703" s="6" t="s">
        <v>2228</v>
      </c>
      <c r="T703" s="6" t="s">
        <v>61</v>
      </c>
      <c r="U703" s="5">
        <f>datos_chargeback_2001_1!$V703/100</f>
        <v>0</v>
      </c>
      <c r="V703" s="6">
        <v>0</v>
      </c>
      <c r="W703" s="5">
        <f>datos_chargeback_2001_1!$X703/100</f>
        <v>992.15</v>
      </c>
      <c r="X703" s="6">
        <v>99215</v>
      </c>
      <c r="Y703" s="5">
        <f>datos_chargeback_2001_1!$Z703/100</f>
        <v>0</v>
      </c>
      <c r="Z703" s="6">
        <v>0</v>
      </c>
      <c r="AA703" s="6" t="s">
        <v>2229</v>
      </c>
      <c r="AB703" s="6" t="s">
        <v>48</v>
      </c>
      <c r="AC703" s="8">
        <v>45028</v>
      </c>
      <c r="AD703" s="5">
        <f>datos_chargeback_2001_1!$AE703/100</f>
        <v>827.64</v>
      </c>
      <c r="AE703" s="6">
        <v>82764</v>
      </c>
      <c r="AF703" s="6" t="s">
        <v>29</v>
      </c>
    </row>
    <row r="704" spans="1:32" x14ac:dyDescent="0.3">
      <c r="A704" s="34" t="s">
        <v>2230</v>
      </c>
      <c r="B704" s="3">
        <v>45029</v>
      </c>
      <c r="C704" s="3" t="str">
        <f>TEXT(Tabla10[[#This Row],[Fecha de transacción]],"DDDD")</f>
        <v>jueves</v>
      </c>
      <c r="D704" s="3">
        <v>45097</v>
      </c>
      <c r="E704" s="4">
        <f>datos_chargeback_2001_1!$D704-datos_chargeback_2001_1!$B704</f>
        <v>68</v>
      </c>
      <c r="F704" s="5">
        <f>datos_chargeback_2001_1!$G704/100</f>
        <v>104.59</v>
      </c>
      <c r="G704" s="6">
        <v>10459</v>
      </c>
      <c r="H704" s="5">
        <f t="shared" si="10"/>
        <v>0</v>
      </c>
      <c r="I704" s="5">
        <v>0.89</v>
      </c>
      <c r="J704" s="6" t="s">
        <v>24</v>
      </c>
      <c r="K704" s="6" t="s">
        <v>25</v>
      </c>
      <c r="L704" s="6" t="s">
        <v>40</v>
      </c>
      <c r="M704" s="6" t="s">
        <v>85</v>
      </c>
      <c r="N704" s="6" t="s">
        <v>42</v>
      </c>
      <c r="O704" s="6" t="s">
        <v>50</v>
      </c>
      <c r="P704" s="6" t="s">
        <v>54</v>
      </c>
      <c r="Q704" s="6" t="s">
        <v>44</v>
      </c>
      <c r="R704" s="6">
        <v>10459</v>
      </c>
      <c r="S704" s="6" t="s">
        <v>2231</v>
      </c>
      <c r="T704" s="6" t="s">
        <v>46</v>
      </c>
      <c r="U704" s="5">
        <f>datos_chargeback_2001_1!$V704/100</f>
        <v>104.59</v>
      </c>
      <c r="V704" s="6">
        <v>10459</v>
      </c>
      <c r="W704" s="5">
        <f>datos_chargeback_2001_1!$X704/100</f>
        <v>0</v>
      </c>
      <c r="X704" s="6">
        <v>0</v>
      </c>
      <c r="Y704" s="5">
        <f>datos_chargeback_2001_1!$Z704/100</f>
        <v>0</v>
      </c>
      <c r="Z704" s="6">
        <v>0</v>
      </c>
      <c r="AA704" s="6" t="s">
        <v>2232</v>
      </c>
      <c r="AB704" s="6" t="s">
        <v>48</v>
      </c>
      <c r="AC704" s="8">
        <v>45029</v>
      </c>
      <c r="AD704" s="5">
        <f>datos_chargeback_2001_1!$AE704/100</f>
        <v>437.59</v>
      </c>
      <c r="AE704" s="6">
        <v>43759</v>
      </c>
      <c r="AF704" s="6" t="s">
        <v>36</v>
      </c>
    </row>
    <row r="705" spans="1:32" x14ac:dyDescent="0.3">
      <c r="A705" s="34" t="s">
        <v>2233</v>
      </c>
      <c r="B705" s="3">
        <v>45030</v>
      </c>
      <c r="C705" s="3" t="str">
        <f>TEXT(Tabla10[[#This Row],[Fecha de transacción]],"DDDD")</f>
        <v>viernes</v>
      </c>
      <c r="D705" s="3">
        <v>45117</v>
      </c>
      <c r="E705" s="4">
        <f>datos_chargeback_2001_1!$D705-datos_chargeback_2001_1!$B705</f>
        <v>87</v>
      </c>
      <c r="F705" s="5">
        <f>datos_chargeback_2001_1!$G705/100</f>
        <v>390.81</v>
      </c>
      <c r="G705" s="6">
        <v>39081</v>
      </c>
      <c r="H705" s="5">
        <f t="shared" si="10"/>
        <v>0</v>
      </c>
      <c r="I705" s="5">
        <v>1.05</v>
      </c>
      <c r="J705" s="6" t="s">
        <v>38</v>
      </c>
      <c r="K705" s="6" t="s">
        <v>25</v>
      </c>
      <c r="L705" s="6" t="s">
        <v>80</v>
      </c>
      <c r="M705" s="6" t="s">
        <v>52</v>
      </c>
      <c r="N705" s="6" t="s">
        <v>42</v>
      </c>
      <c r="O705" s="6" t="s">
        <v>53</v>
      </c>
      <c r="P705" s="6" t="s">
        <v>30</v>
      </c>
      <c r="Q705" s="6" t="s">
        <v>31</v>
      </c>
      <c r="R705" s="6">
        <v>39081</v>
      </c>
      <c r="S705" s="6" t="s">
        <v>2234</v>
      </c>
      <c r="T705" s="6" t="s">
        <v>116</v>
      </c>
      <c r="U705" s="5">
        <f>datos_chargeback_2001_1!$V705/100</f>
        <v>390.81</v>
      </c>
      <c r="V705" s="6">
        <v>39081</v>
      </c>
      <c r="W705" s="5">
        <f>datos_chargeback_2001_1!$X705/100</f>
        <v>0</v>
      </c>
      <c r="X705" s="6">
        <v>0</v>
      </c>
      <c r="Y705" s="5">
        <f>datos_chargeback_2001_1!$Z705/100</f>
        <v>0</v>
      </c>
      <c r="Z705" s="6">
        <v>0</v>
      </c>
      <c r="AA705" s="6" t="s">
        <v>2235</v>
      </c>
      <c r="AB705" s="6" t="s">
        <v>35</v>
      </c>
      <c r="AC705" s="7" t="s">
        <v>35</v>
      </c>
      <c r="AD705" s="5">
        <f>datos_chargeback_2001_1!$AE705/100</f>
        <v>0</v>
      </c>
      <c r="AE705" s="6">
        <v>0</v>
      </c>
      <c r="AF705" s="6" t="s">
        <v>36</v>
      </c>
    </row>
    <row r="706" spans="1:32" x14ac:dyDescent="0.3">
      <c r="A706" s="35" t="s">
        <v>2236</v>
      </c>
      <c r="B706" s="9">
        <v>45031</v>
      </c>
      <c r="C706" s="9" t="str">
        <f>TEXT(Tabla10[[#This Row],[Fecha de transacción]],"DDDD")</f>
        <v>sábado</v>
      </c>
      <c r="D706" s="9">
        <v>45100</v>
      </c>
      <c r="E706" s="10">
        <f>datos_chargeback_2001_1!$D706-datos_chargeback_2001_1!$B706</f>
        <v>69</v>
      </c>
      <c r="F706" s="11">
        <f>datos_chargeback_2001_1!$G706/100</f>
        <v>15.36</v>
      </c>
      <c r="G706" s="12">
        <v>1536</v>
      </c>
      <c r="H706" s="11">
        <f t="shared" ref="H706:H769" si="11">IF(COUNTIF($A$2:$A$1373,A706)=1,0,IF(F706=_xlfn.AGGREGATE(14,6,$F$2:$F$1373/($A$2:$A$1373=A706),1),_xlfn.AGGREGATE(15,6,$F$2:$F$1373/($A$2:$A$1373=A706),1),""))</f>
        <v>0</v>
      </c>
      <c r="I706" s="11">
        <v>0.88</v>
      </c>
      <c r="J706" s="12" t="s">
        <v>24</v>
      </c>
      <c r="K706" s="12" t="s">
        <v>25</v>
      </c>
      <c r="L706" s="12" t="s">
        <v>119</v>
      </c>
      <c r="M706" s="12" t="s">
        <v>93</v>
      </c>
      <c r="N706" s="12" t="s">
        <v>28</v>
      </c>
      <c r="O706" s="12" t="s">
        <v>43</v>
      </c>
      <c r="P706" s="12" t="s">
        <v>54</v>
      </c>
      <c r="Q706" s="12" t="s">
        <v>31</v>
      </c>
      <c r="R706" s="12">
        <v>1536</v>
      </c>
      <c r="S706" s="12" t="s">
        <v>2237</v>
      </c>
      <c r="T706" s="12" t="s">
        <v>33</v>
      </c>
      <c r="U706" s="11">
        <f>datos_chargeback_2001_1!$V706/100</f>
        <v>0</v>
      </c>
      <c r="V706" s="12">
        <v>0</v>
      </c>
      <c r="W706" s="11">
        <f>datos_chargeback_2001_1!$X706/100</f>
        <v>0</v>
      </c>
      <c r="X706" s="12">
        <v>0</v>
      </c>
      <c r="Y706" s="11">
        <f>datos_chargeback_2001_1!$Z706/100</f>
        <v>15.36</v>
      </c>
      <c r="Z706" s="12">
        <v>1536</v>
      </c>
      <c r="AA706" s="12" t="s">
        <v>2238</v>
      </c>
      <c r="AB706" s="12" t="s">
        <v>48</v>
      </c>
      <c r="AC706" s="19">
        <v>45031</v>
      </c>
      <c r="AD706" s="11">
        <f>datos_chargeback_2001_1!$AE706/100</f>
        <v>427.27</v>
      </c>
      <c r="AE706" s="12">
        <v>42727</v>
      </c>
      <c r="AF706" s="12" t="s">
        <v>50</v>
      </c>
    </row>
    <row r="707" spans="1:32" x14ac:dyDescent="0.3">
      <c r="A707" s="34" t="s">
        <v>2239</v>
      </c>
      <c r="B707" s="3">
        <v>45032</v>
      </c>
      <c r="C707" s="3" t="str">
        <f>TEXT(Tabla10[[#This Row],[Fecha de transacción]],"DDDD")</f>
        <v>domingo</v>
      </c>
      <c r="D707" s="3">
        <v>45096</v>
      </c>
      <c r="E707" s="4">
        <f>datos_chargeback_2001_1!$D707-datos_chargeback_2001_1!$B707</f>
        <v>64</v>
      </c>
      <c r="F707" s="5">
        <f>datos_chargeback_2001_1!$G707/100</f>
        <v>336.09</v>
      </c>
      <c r="G707" s="6">
        <v>33609</v>
      </c>
      <c r="H707" s="5">
        <f t="shared" si="11"/>
        <v>0</v>
      </c>
      <c r="I707" s="5">
        <v>0</v>
      </c>
      <c r="J707" s="6" t="s">
        <v>38</v>
      </c>
      <c r="K707" s="6" t="s">
        <v>25</v>
      </c>
      <c r="L707" s="6" t="s">
        <v>80</v>
      </c>
      <c r="M707" s="6" t="s">
        <v>52</v>
      </c>
      <c r="N707" s="6" t="s">
        <v>42</v>
      </c>
      <c r="O707" s="6" t="s">
        <v>114</v>
      </c>
      <c r="P707" s="6" t="s">
        <v>30</v>
      </c>
      <c r="Q707" s="6" t="s">
        <v>31</v>
      </c>
      <c r="R707" s="6">
        <v>33609</v>
      </c>
      <c r="S707" s="6" t="s">
        <v>2240</v>
      </c>
      <c r="T707" s="6" t="s">
        <v>61</v>
      </c>
      <c r="U707" s="5">
        <f>datos_chargeback_2001_1!$V707/100</f>
        <v>0</v>
      </c>
      <c r="V707" s="6">
        <v>0</v>
      </c>
      <c r="W707" s="5">
        <f>datos_chargeback_2001_1!$X707/100</f>
        <v>336.09</v>
      </c>
      <c r="X707" s="6">
        <v>33609</v>
      </c>
      <c r="Y707" s="5">
        <f>datos_chargeback_2001_1!$Z707/100</f>
        <v>0</v>
      </c>
      <c r="Z707" s="6">
        <v>0</v>
      </c>
      <c r="AA707" s="6" t="s">
        <v>2241</v>
      </c>
      <c r="AB707" s="6" t="s">
        <v>35</v>
      </c>
      <c r="AC707" s="7" t="s">
        <v>35</v>
      </c>
      <c r="AD707" s="5">
        <f>datos_chargeback_2001_1!$AE707/100</f>
        <v>0</v>
      </c>
      <c r="AE707" s="6">
        <v>0</v>
      </c>
      <c r="AF707" s="6" t="s">
        <v>53</v>
      </c>
    </row>
    <row r="708" spans="1:32" x14ac:dyDescent="0.3">
      <c r="A708" s="35" t="s">
        <v>2242</v>
      </c>
      <c r="B708" s="9">
        <v>45033</v>
      </c>
      <c r="C708" s="9" t="str">
        <f>TEXT(Tabla10[[#This Row],[Fecha de transacción]],"DDDD")</f>
        <v>lunes</v>
      </c>
      <c r="D708" s="9">
        <v>45100</v>
      </c>
      <c r="E708" s="10">
        <f>datos_chargeback_2001_1!$D708-datos_chargeback_2001_1!$B708</f>
        <v>67</v>
      </c>
      <c r="F708" s="11">
        <f>datos_chargeback_2001_1!$G708/100</f>
        <v>78.33</v>
      </c>
      <c r="G708" s="12">
        <v>7833</v>
      </c>
      <c r="H708" s="11">
        <f t="shared" si="11"/>
        <v>0</v>
      </c>
      <c r="I708" s="11">
        <v>0</v>
      </c>
      <c r="J708" s="12" t="s">
        <v>24</v>
      </c>
      <c r="K708" s="12" t="s">
        <v>25</v>
      </c>
      <c r="L708" s="12" t="s">
        <v>80</v>
      </c>
      <c r="M708" s="12" t="s">
        <v>52</v>
      </c>
      <c r="N708" s="12" t="s">
        <v>28</v>
      </c>
      <c r="O708" s="12" t="s">
        <v>29</v>
      </c>
      <c r="P708" s="12" t="s">
        <v>30</v>
      </c>
      <c r="Q708" s="12" t="s">
        <v>44</v>
      </c>
      <c r="R708" s="12">
        <v>78330</v>
      </c>
      <c r="S708" s="12" t="s">
        <v>378</v>
      </c>
      <c r="T708" s="12" t="s">
        <v>33</v>
      </c>
      <c r="U708" s="11">
        <f>datos_chargeback_2001_1!$V708/100</f>
        <v>0</v>
      </c>
      <c r="V708" s="12">
        <v>0</v>
      </c>
      <c r="W708" s="11">
        <f>datos_chargeback_2001_1!$X708/100</f>
        <v>0</v>
      </c>
      <c r="X708" s="12">
        <v>0</v>
      </c>
      <c r="Y708" s="11">
        <f>datos_chargeback_2001_1!$Z708/100</f>
        <v>783.3</v>
      </c>
      <c r="Z708" s="12">
        <v>78330</v>
      </c>
      <c r="AA708" s="12" t="s">
        <v>2243</v>
      </c>
      <c r="AB708" s="12" t="s">
        <v>35</v>
      </c>
      <c r="AC708" s="13" t="s">
        <v>35</v>
      </c>
      <c r="AD708" s="11">
        <f>datos_chargeback_2001_1!$AE708/100</f>
        <v>0</v>
      </c>
      <c r="AE708" s="12">
        <v>0</v>
      </c>
      <c r="AF708" s="12" t="s">
        <v>64</v>
      </c>
    </row>
    <row r="709" spans="1:32" x14ac:dyDescent="0.3">
      <c r="A709" s="34" t="s">
        <v>2244</v>
      </c>
      <c r="B709" s="3">
        <v>45034</v>
      </c>
      <c r="C709" s="3" t="str">
        <f>TEXT(Tabla10[[#This Row],[Fecha de transacción]],"DDDD")</f>
        <v>martes</v>
      </c>
      <c r="D709" s="3">
        <v>45117</v>
      </c>
      <c r="E709" s="4">
        <f>datos_chargeback_2001_1!$D709-datos_chargeback_2001_1!$B709</f>
        <v>83</v>
      </c>
      <c r="F709" s="5">
        <f>datos_chargeback_2001_1!$G709/100</f>
        <v>284.16000000000003</v>
      </c>
      <c r="G709" s="6">
        <v>28416</v>
      </c>
      <c r="H709" s="5">
        <f t="shared" si="11"/>
        <v>0</v>
      </c>
      <c r="I709" s="5">
        <v>0</v>
      </c>
      <c r="J709" s="6" t="s">
        <v>24</v>
      </c>
      <c r="K709" s="6" t="s">
        <v>25</v>
      </c>
      <c r="L709" s="6" t="s">
        <v>80</v>
      </c>
      <c r="M709" s="6" t="s">
        <v>27</v>
      </c>
      <c r="N709" s="6" t="s">
        <v>42</v>
      </c>
      <c r="O709" s="6" t="s">
        <v>70</v>
      </c>
      <c r="P709" s="6" t="s">
        <v>54</v>
      </c>
      <c r="Q709" s="6" t="s">
        <v>31</v>
      </c>
      <c r="R709" s="6">
        <v>28416</v>
      </c>
      <c r="S709" s="6" t="s">
        <v>2245</v>
      </c>
      <c r="T709" s="6" t="s">
        <v>61</v>
      </c>
      <c r="U709" s="5">
        <f>datos_chargeback_2001_1!$V709/100</f>
        <v>0</v>
      </c>
      <c r="V709" s="6">
        <v>0</v>
      </c>
      <c r="W709" s="5">
        <f>datos_chargeback_2001_1!$X709/100</f>
        <v>284.16000000000003</v>
      </c>
      <c r="X709" s="6">
        <v>28416</v>
      </c>
      <c r="Y709" s="5">
        <f>datos_chargeback_2001_1!$Z709/100</f>
        <v>0</v>
      </c>
      <c r="Z709" s="6">
        <v>0</v>
      </c>
      <c r="AA709" s="6" t="s">
        <v>2246</v>
      </c>
      <c r="AB709" s="6" t="s">
        <v>35</v>
      </c>
      <c r="AC709" s="7" t="s">
        <v>35</v>
      </c>
      <c r="AD709" s="5">
        <f>datos_chargeback_2001_1!$AE709/100</f>
        <v>0</v>
      </c>
      <c r="AE709" s="6">
        <v>0</v>
      </c>
      <c r="AF709" s="6" t="s">
        <v>64</v>
      </c>
    </row>
    <row r="710" spans="1:32" x14ac:dyDescent="0.3">
      <c r="A710" s="35" t="s">
        <v>2247</v>
      </c>
      <c r="B710" s="9">
        <v>45035</v>
      </c>
      <c r="C710" s="9" t="str">
        <f>TEXT(Tabla10[[#This Row],[Fecha de transacción]],"DDDD")</f>
        <v>miércoles</v>
      </c>
      <c r="D710" s="9">
        <v>45117</v>
      </c>
      <c r="E710" s="10">
        <f>datos_chargeback_2001_1!$D710-datos_chargeback_2001_1!$B710</f>
        <v>82</v>
      </c>
      <c r="F710" s="11">
        <f>datos_chargeback_2001_1!$G710/100</f>
        <v>639.29</v>
      </c>
      <c r="G710" s="12">
        <v>63929</v>
      </c>
      <c r="H710" s="11">
        <f t="shared" si="11"/>
        <v>0</v>
      </c>
      <c r="I710" s="11">
        <v>0</v>
      </c>
      <c r="J710" s="12" t="s">
        <v>38</v>
      </c>
      <c r="K710" s="12" t="s">
        <v>25</v>
      </c>
      <c r="L710" s="12" t="s">
        <v>119</v>
      </c>
      <c r="M710" s="12" t="s">
        <v>93</v>
      </c>
      <c r="N710" s="12" t="s">
        <v>42</v>
      </c>
      <c r="O710" s="12" t="s">
        <v>53</v>
      </c>
      <c r="P710" s="12" t="s">
        <v>54</v>
      </c>
      <c r="Q710" s="12" t="s">
        <v>66</v>
      </c>
      <c r="R710" s="12">
        <v>63929</v>
      </c>
      <c r="S710" s="12" t="s">
        <v>2248</v>
      </c>
      <c r="T710" s="12" t="s">
        <v>46</v>
      </c>
      <c r="U710" s="11">
        <f>datos_chargeback_2001_1!$V710/100</f>
        <v>639.29</v>
      </c>
      <c r="V710" s="12">
        <v>63929</v>
      </c>
      <c r="W710" s="11">
        <f>datos_chargeback_2001_1!$X710/100</f>
        <v>0</v>
      </c>
      <c r="X710" s="12">
        <v>0</v>
      </c>
      <c r="Y710" s="11">
        <f>datos_chargeback_2001_1!$Z710/100</f>
        <v>0</v>
      </c>
      <c r="Z710" s="12">
        <v>0</v>
      </c>
      <c r="AA710" s="12" t="s">
        <v>2249</v>
      </c>
      <c r="AB710" s="12" t="s">
        <v>35</v>
      </c>
      <c r="AC710" s="13" t="s">
        <v>35</v>
      </c>
      <c r="AD710" s="11">
        <f>datos_chargeback_2001_1!$AE710/100</f>
        <v>0</v>
      </c>
      <c r="AE710" s="12">
        <v>0</v>
      </c>
      <c r="AF710" s="12" t="s">
        <v>53</v>
      </c>
    </row>
    <row r="711" spans="1:32" x14ac:dyDescent="0.3">
      <c r="A711" s="34" t="s">
        <v>2250</v>
      </c>
      <c r="B711" s="3">
        <v>45036</v>
      </c>
      <c r="C711" s="3" t="str">
        <f>TEXT(Tabla10[[#This Row],[Fecha de transacción]],"DDDD")</f>
        <v>jueves</v>
      </c>
      <c r="D711" s="3">
        <v>45104</v>
      </c>
      <c r="E711" s="4">
        <f>datos_chargeback_2001_1!$D711-datos_chargeback_2001_1!$B711</f>
        <v>68</v>
      </c>
      <c r="F711" s="5">
        <f>datos_chargeback_2001_1!$G711/100</f>
        <v>494.19</v>
      </c>
      <c r="G711" s="6">
        <v>49419</v>
      </c>
      <c r="H711" s="5">
        <f t="shared" si="11"/>
        <v>0</v>
      </c>
      <c r="I711" s="5">
        <v>0.13</v>
      </c>
      <c r="J711" s="6" t="s">
        <v>38</v>
      </c>
      <c r="K711" s="6" t="s">
        <v>25</v>
      </c>
      <c r="L711" s="6" t="s">
        <v>109</v>
      </c>
      <c r="M711" s="6" t="s">
        <v>52</v>
      </c>
      <c r="N711" s="6" t="s">
        <v>42</v>
      </c>
      <c r="O711" s="6" t="s">
        <v>53</v>
      </c>
      <c r="P711" s="6" t="s">
        <v>30</v>
      </c>
      <c r="Q711" s="6" t="s">
        <v>75</v>
      </c>
      <c r="R711" s="6">
        <v>49419</v>
      </c>
      <c r="S711" s="6" t="s">
        <v>2251</v>
      </c>
      <c r="T711" s="6" t="s">
        <v>46</v>
      </c>
      <c r="U711" s="5">
        <f>datos_chargeback_2001_1!$V711/100</f>
        <v>494.19</v>
      </c>
      <c r="V711" s="6">
        <v>49419</v>
      </c>
      <c r="W711" s="5">
        <f>datos_chargeback_2001_1!$X711/100</f>
        <v>0</v>
      </c>
      <c r="X711" s="6">
        <v>0</v>
      </c>
      <c r="Y711" s="5">
        <f>datos_chargeback_2001_1!$Z711/100</f>
        <v>0</v>
      </c>
      <c r="Z711" s="6">
        <v>0</v>
      </c>
      <c r="AA711" s="6" t="s">
        <v>2252</v>
      </c>
      <c r="AB711" s="6" t="s">
        <v>48</v>
      </c>
      <c r="AC711" s="8">
        <v>45036</v>
      </c>
      <c r="AD711" s="5">
        <f>datos_chargeback_2001_1!$AE711/100</f>
        <v>599.01</v>
      </c>
      <c r="AE711" s="6">
        <v>59901</v>
      </c>
      <c r="AF711" s="6" t="s">
        <v>53</v>
      </c>
    </row>
    <row r="712" spans="1:32" x14ac:dyDescent="0.3">
      <c r="A712" s="34" t="s">
        <v>2253</v>
      </c>
      <c r="B712" s="3">
        <v>45037</v>
      </c>
      <c r="C712" s="3" t="str">
        <f>TEXT(Tabla10[[#This Row],[Fecha de transacción]],"DDDD")</f>
        <v>viernes</v>
      </c>
      <c r="D712" s="3">
        <v>45124</v>
      </c>
      <c r="E712" s="4">
        <f>datos_chargeback_2001_1!$D712-datos_chargeback_2001_1!$B712</f>
        <v>87</v>
      </c>
      <c r="F712" s="5">
        <f>datos_chargeback_2001_1!$G712/100</f>
        <v>61.96</v>
      </c>
      <c r="G712" s="6">
        <v>6196</v>
      </c>
      <c r="H712" s="5">
        <f t="shared" si="11"/>
        <v>0</v>
      </c>
      <c r="I712" s="5">
        <v>0</v>
      </c>
      <c r="J712" s="6" t="s">
        <v>24</v>
      </c>
      <c r="K712" s="6" t="s">
        <v>25</v>
      </c>
      <c r="L712" s="6" t="s">
        <v>26</v>
      </c>
      <c r="M712" s="6" t="s">
        <v>41</v>
      </c>
      <c r="N712" s="6" t="s">
        <v>42</v>
      </c>
      <c r="O712" s="6" t="s">
        <v>36</v>
      </c>
      <c r="P712" s="6" t="s">
        <v>54</v>
      </c>
      <c r="Q712" s="6" t="s">
        <v>66</v>
      </c>
      <c r="R712" s="6">
        <v>61960</v>
      </c>
      <c r="S712" s="6" t="s">
        <v>2254</v>
      </c>
      <c r="T712" s="6" t="s">
        <v>46</v>
      </c>
      <c r="U712" s="5">
        <f>datos_chargeback_2001_1!$V712/100</f>
        <v>619.6</v>
      </c>
      <c r="V712" s="6">
        <v>61960</v>
      </c>
      <c r="W712" s="5">
        <f>datos_chargeback_2001_1!$X712/100</f>
        <v>0</v>
      </c>
      <c r="X712" s="6">
        <v>0</v>
      </c>
      <c r="Y712" s="5">
        <f>datos_chargeback_2001_1!$Z712/100</f>
        <v>0</v>
      </c>
      <c r="Z712" s="6">
        <v>0</v>
      </c>
      <c r="AA712" s="6" t="s">
        <v>2255</v>
      </c>
      <c r="AB712" s="6" t="s">
        <v>35</v>
      </c>
      <c r="AC712" s="7" t="s">
        <v>35</v>
      </c>
      <c r="AD712" s="5">
        <f>datos_chargeback_2001_1!$AE712/100</f>
        <v>0</v>
      </c>
      <c r="AE712" s="6">
        <v>0</v>
      </c>
      <c r="AF712" s="6" t="s">
        <v>43</v>
      </c>
    </row>
    <row r="713" spans="1:32" x14ac:dyDescent="0.3">
      <c r="A713" s="36" t="s">
        <v>2256</v>
      </c>
      <c r="B713" s="14">
        <v>45038</v>
      </c>
      <c r="C713" s="14" t="str">
        <f>TEXT(Tabla10[[#This Row],[Fecha de transacción]],"DDDD")</f>
        <v>sábado</v>
      </c>
      <c r="D713" s="14">
        <v>45112</v>
      </c>
      <c r="E713" s="15">
        <f>datos_chargeback_2001_1!$D713-datos_chargeback_2001_1!$B713</f>
        <v>74</v>
      </c>
      <c r="F713" s="16">
        <f>datos_chargeback_2001_1!$G713/100</f>
        <v>193.02</v>
      </c>
      <c r="G713" s="17">
        <v>19302</v>
      </c>
      <c r="H713" s="16">
        <f t="shared" si="11"/>
        <v>0</v>
      </c>
      <c r="I713" s="16">
        <v>0</v>
      </c>
      <c r="J713" s="17" t="s">
        <v>38</v>
      </c>
      <c r="K713" s="17" t="s">
        <v>25</v>
      </c>
      <c r="L713" s="17" t="s">
        <v>40</v>
      </c>
      <c r="M713" s="17" t="s">
        <v>93</v>
      </c>
      <c r="N713" s="17" t="s">
        <v>42</v>
      </c>
      <c r="O713" s="17" t="s">
        <v>43</v>
      </c>
      <c r="P713" s="17" t="s">
        <v>54</v>
      </c>
      <c r="Q713" s="17" t="s">
        <v>31</v>
      </c>
      <c r="R713" s="17">
        <v>19302</v>
      </c>
      <c r="S713" s="17" t="s">
        <v>2257</v>
      </c>
      <c r="T713" s="17" t="s">
        <v>116</v>
      </c>
      <c r="U713" s="16">
        <f>datos_chargeback_2001_1!$V713/100</f>
        <v>193.02</v>
      </c>
      <c r="V713" s="17">
        <v>19302</v>
      </c>
      <c r="W713" s="16">
        <f>datos_chargeback_2001_1!$X713/100</f>
        <v>0</v>
      </c>
      <c r="X713" s="17">
        <v>0</v>
      </c>
      <c r="Y713" s="16">
        <f>datos_chargeback_2001_1!$Z713/100</f>
        <v>0</v>
      </c>
      <c r="Z713" s="17">
        <v>0</v>
      </c>
      <c r="AA713" s="17" t="s">
        <v>2258</v>
      </c>
      <c r="AB713" s="17" t="s">
        <v>48</v>
      </c>
      <c r="AC713" s="18">
        <v>45038</v>
      </c>
      <c r="AD713" s="16">
        <f>datos_chargeback_2001_1!$AE713/100</f>
        <v>36.69</v>
      </c>
      <c r="AE713" s="17">
        <v>3669</v>
      </c>
      <c r="AF713" s="17" t="s">
        <v>29</v>
      </c>
    </row>
    <row r="714" spans="1:32" x14ac:dyDescent="0.3">
      <c r="A714" s="34" t="s">
        <v>2259</v>
      </c>
      <c r="B714" s="3">
        <v>45039</v>
      </c>
      <c r="C714" s="3" t="str">
        <f>TEXT(Tabla10[[#This Row],[Fecha de transacción]],"DDDD")</f>
        <v>domingo</v>
      </c>
      <c r="D714" s="3">
        <v>45123</v>
      </c>
      <c r="E714" s="4">
        <f>datos_chargeback_2001_1!$D714-datos_chargeback_2001_1!$B714</f>
        <v>84</v>
      </c>
      <c r="F714" s="5">
        <f>datos_chargeback_2001_1!$G714/100</f>
        <v>86.74</v>
      </c>
      <c r="G714" s="6">
        <v>8674</v>
      </c>
      <c r="H714" s="5">
        <f t="shared" si="11"/>
        <v>0</v>
      </c>
      <c r="I714" s="5">
        <v>0.96</v>
      </c>
      <c r="J714" s="6" t="s">
        <v>38</v>
      </c>
      <c r="K714" s="6" t="s">
        <v>25</v>
      </c>
      <c r="L714" s="6" t="s">
        <v>119</v>
      </c>
      <c r="M714" s="6" t="s">
        <v>52</v>
      </c>
      <c r="N714" s="6" t="s">
        <v>42</v>
      </c>
      <c r="O714" s="6" t="s">
        <v>43</v>
      </c>
      <c r="P714" s="6" t="s">
        <v>30</v>
      </c>
      <c r="Q714" s="6" t="s">
        <v>44</v>
      </c>
      <c r="R714" s="6">
        <v>86740</v>
      </c>
      <c r="S714" s="6" t="s">
        <v>1734</v>
      </c>
      <c r="T714" s="6" t="s">
        <v>46</v>
      </c>
      <c r="U714" s="5">
        <f>datos_chargeback_2001_1!$V714/100</f>
        <v>867.4</v>
      </c>
      <c r="V714" s="6">
        <v>86740</v>
      </c>
      <c r="W714" s="5">
        <f>datos_chargeback_2001_1!$X714/100</f>
        <v>0</v>
      </c>
      <c r="X714" s="6">
        <v>0</v>
      </c>
      <c r="Y714" s="5">
        <f>datos_chargeback_2001_1!$Z714/100</f>
        <v>0</v>
      </c>
      <c r="Z714" s="6">
        <v>0</v>
      </c>
      <c r="AA714" s="6" t="s">
        <v>2260</v>
      </c>
      <c r="AB714" s="6" t="s">
        <v>35</v>
      </c>
      <c r="AC714" s="7" t="s">
        <v>35</v>
      </c>
      <c r="AD714" s="5">
        <f>datos_chargeback_2001_1!$AE714/100</f>
        <v>0</v>
      </c>
      <c r="AE714" s="6">
        <v>0</v>
      </c>
      <c r="AF714" s="6" t="s">
        <v>36</v>
      </c>
    </row>
    <row r="715" spans="1:32" x14ac:dyDescent="0.3">
      <c r="A715" s="34" t="s">
        <v>2261</v>
      </c>
      <c r="B715" s="3">
        <v>45040</v>
      </c>
      <c r="C715" s="3" t="str">
        <f>TEXT(Tabla10[[#This Row],[Fecha de transacción]],"DDDD")</f>
        <v>lunes</v>
      </c>
      <c r="D715" s="3">
        <v>45124</v>
      </c>
      <c r="E715" s="4">
        <f>datos_chargeback_2001_1!$D715-datos_chargeback_2001_1!$B715</f>
        <v>84</v>
      </c>
      <c r="F715" s="5">
        <f>datos_chargeback_2001_1!$G715/100</f>
        <v>374.89</v>
      </c>
      <c r="G715" s="6">
        <v>37489</v>
      </c>
      <c r="H715" s="5">
        <f t="shared" si="11"/>
        <v>0</v>
      </c>
      <c r="I715" s="5">
        <v>0</v>
      </c>
      <c r="J715" s="6" t="s">
        <v>38</v>
      </c>
      <c r="K715" s="6" t="s">
        <v>25</v>
      </c>
      <c r="L715" s="6" t="s">
        <v>109</v>
      </c>
      <c r="M715" s="6" t="s">
        <v>59</v>
      </c>
      <c r="N715" s="6" t="s">
        <v>42</v>
      </c>
      <c r="O715" s="6" t="s">
        <v>70</v>
      </c>
      <c r="P715" s="6" t="s">
        <v>54</v>
      </c>
      <c r="Q715" s="6" t="s">
        <v>75</v>
      </c>
      <c r="R715" s="6">
        <v>37489</v>
      </c>
      <c r="S715" s="6" t="s">
        <v>2262</v>
      </c>
      <c r="T715" s="6" t="s">
        <v>116</v>
      </c>
      <c r="U715" s="5">
        <f>datos_chargeback_2001_1!$V715/100</f>
        <v>374.89</v>
      </c>
      <c r="V715" s="6">
        <v>37489</v>
      </c>
      <c r="W715" s="5">
        <f>datos_chargeback_2001_1!$X715/100</f>
        <v>0</v>
      </c>
      <c r="X715" s="6">
        <v>0</v>
      </c>
      <c r="Y715" s="5">
        <f>datos_chargeback_2001_1!$Z715/100</f>
        <v>0</v>
      </c>
      <c r="Z715" s="6">
        <v>0</v>
      </c>
      <c r="AA715" s="6" t="s">
        <v>2263</v>
      </c>
      <c r="AB715" s="6" t="s">
        <v>48</v>
      </c>
      <c r="AC715" s="8">
        <v>45040</v>
      </c>
      <c r="AD715" s="5">
        <f>datos_chargeback_2001_1!$AE715/100</f>
        <v>784.48</v>
      </c>
      <c r="AE715" s="6">
        <v>78448</v>
      </c>
      <c r="AF715" s="6" t="s">
        <v>53</v>
      </c>
    </row>
    <row r="716" spans="1:32" x14ac:dyDescent="0.3">
      <c r="A716" s="34" t="s">
        <v>2264</v>
      </c>
      <c r="B716" s="3">
        <v>45041</v>
      </c>
      <c r="C716" s="3" t="str">
        <f>TEXT(Tabla10[[#This Row],[Fecha de transacción]],"DDDD")</f>
        <v>martes</v>
      </c>
      <c r="D716" s="3">
        <v>45122</v>
      </c>
      <c r="E716" s="4">
        <f>datos_chargeback_2001_1!$D716-datos_chargeback_2001_1!$B716</f>
        <v>81</v>
      </c>
      <c r="F716" s="5">
        <f>datos_chargeback_2001_1!$G716/100</f>
        <v>740.37</v>
      </c>
      <c r="G716" s="6">
        <v>74037</v>
      </c>
      <c r="H716" s="5">
        <f t="shared" si="11"/>
        <v>0</v>
      </c>
      <c r="I716" s="5">
        <v>1.38</v>
      </c>
      <c r="J716" s="6" t="s">
        <v>24</v>
      </c>
      <c r="K716" s="6" t="s">
        <v>25</v>
      </c>
      <c r="L716" s="6" t="s">
        <v>74</v>
      </c>
      <c r="M716" s="6" t="s">
        <v>85</v>
      </c>
      <c r="N716" s="6" t="s">
        <v>42</v>
      </c>
      <c r="O716" s="6" t="s">
        <v>29</v>
      </c>
      <c r="P716" s="6" t="s">
        <v>30</v>
      </c>
      <c r="Q716" s="6" t="s">
        <v>44</v>
      </c>
      <c r="R716" s="6">
        <v>74037</v>
      </c>
      <c r="S716" s="6" t="s">
        <v>917</v>
      </c>
      <c r="T716" s="6" t="s">
        <v>61</v>
      </c>
      <c r="U716" s="5">
        <f>datos_chargeback_2001_1!$V716/100</f>
        <v>0</v>
      </c>
      <c r="V716" s="6">
        <v>0</v>
      </c>
      <c r="W716" s="5">
        <f>datos_chargeback_2001_1!$X716/100</f>
        <v>740.37</v>
      </c>
      <c r="X716" s="6">
        <v>74037</v>
      </c>
      <c r="Y716" s="5">
        <f>datos_chargeback_2001_1!$Z716/100</f>
        <v>0</v>
      </c>
      <c r="Z716" s="6">
        <v>0</v>
      </c>
      <c r="AA716" s="6" t="s">
        <v>2265</v>
      </c>
      <c r="AB716" s="6" t="s">
        <v>48</v>
      </c>
      <c r="AC716" s="8">
        <v>45041</v>
      </c>
      <c r="AD716" s="5">
        <f>datos_chargeback_2001_1!$AE716/100</f>
        <v>739.47</v>
      </c>
      <c r="AE716" s="6">
        <v>73947</v>
      </c>
      <c r="AF716" s="6" t="s">
        <v>53</v>
      </c>
    </row>
    <row r="717" spans="1:32" x14ac:dyDescent="0.3">
      <c r="A717" s="36" t="s">
        <v>2266</v>
      </c>
      <c r="B717" s="14">
        <v>45042</v>
      </c>
      <c r="C717" s="14" t="str">
        <f>TEXT(Tabla10[[#This Row],[Fecha de transacción]],"DDDD")</f>
        <v>miércoles</v>
      </c>
      <c r="D717" s="14">
        <v>45114</v>
      </c>
      <c r="E717" s="15">
        <f>datos_chargeback_2001_1!$D717-datos_chargeback_2001_1!$B717</f>
        <v>72</v>
      </c>
      <c r="F717" s="16">
        <f>datos_chargeback_2001_1!$G717/100</f>
        <v>944.86</v>
      </c>
      <c r="G717" s="17">
        <v>94486</v>
      </c>
      <c r="H717" s="16">
        <f t="shared" si="11"/>
        <v>0</v>
      </c>
      <c r="I717" s="16">
        <v>1.19</v>
      </c>
      <c r="J717" s="17" t="s">
        <v>24</v>
      </c>
      <c r="K717" s="17" t="s">
        <v>25</v>
      </c>
      <c r="L717" s="17" t="s">
        <v>40</v>
      </c>
      <c r="M717" s="17" t="s">
        <v>59</v>
      </c>
      <c r="N717" s="17" t="s">
        <v>42</v>
      </c>
      <c r="O717" s="17" t="s">
        <v>36</v>
      </c>
      <c r="P717" s="17" t="s">
        <v>30</v>
      </c>
      <c r="Q717" s="17" t="s">
        <v>75</v>
      </c>
      <c r="R717" s="17">
        <v>94486</v>
      </c>
      <c r="S717" s="17" t="s">
        <v>2267</v>
      </c>
      <c r="T717" s="17" t="s">
        <v>46</v>
      </c>
      <c r="U717" s="16">
        <f>datos_chargeback_2001_1!$V717/100</f>
        <v>944.86</v>
      </c>
      <c r="V717" s="17">
        <v>94486</v>
      </c>
      <c r="W717" s="16">
        <f>datos_chargeback_2001_1!$X717/100</f>
        <v>0</v>
      </c>
      <c r="X717" s="17">
        <v>0</v>
      </c>
      <c r="Y717" s="16">
        <f>datos_chargeback_2001_1!$Z717/100</f>
        <v>0</v>
      </c>
      <c r="Z717" s="17">
        <v>0</v>
      </c>
      <c r="AA717" s="17" t="s">
        <v>2268</v>
      </c>
      <c r="AB717" s="17" t="s">
        <v>35</v>
      </c>
      <c r="AC717" s="20" t="s">
        <v>35</v>
      </c>
      <c r="AD717" s="16">
        <f>datos_chargeback_2001_1!$AE717/100</f>
        <v>0</v>
      </c>
      <c r="AE717" s="17">
        <v>0</v>
      </c>
      <c r="AF717" s="17" t="s">
        <v>53</v>
      </c>
    </row>
    <row r="718" spans="1:32" x14ac:dyDescent="0.3">
      <c r="A718" s="35" t="s">
        <v>2269</v>
      </c>
      <c r="B718" s="9">
        <v>45043</v>
      </c>
      <c r="C718" s="9" t="str">
        <f>TEXT(Tabla10[[#This Row],[Fecha de transacción]],"DDDD")</f>
        <v>jueves</v>
      </c>
      <c r="D718" s="9">
        <v>45114</v>
      </c>
      <c r="E718" s="10">
        <f>datos_chargeback_2001_1!$D718-datos_chargeback_2001_1!$B718</f>
        <v>71</v>
      </c>
      <c r="F718" s="11">
        <f>datos_chargeback_2001_1!$G718/100</f>
        <v>848.97</v>
      </c>
      <c r="G718" s="12">
        <v>84897</v>
      </c>
      <c r="H718" s="11">
        <f t="shared" si="11"/>
        <v>0</v>
      </c>
      <c r="I718" s="11">
        <v>1.37</v>
      </c>
      <c r="J718" s="12" t="s">
        <v>38</v>
      </c>
      <c r="K718" s="12" t="s">
        <v>25</v>
      </c>
      <c r="L718" s="12" t="s">
        <v>109</v>
      </c>
      <c r="M718" s="12" t="s">
        <v>93</v>
      </c>
      <c r="N718" s="12" t="s">
        <v>28</v>
      </c>
      <c r="O718" s="12" t="s">
        <v>53</v>
      </c>
      <c r="P718" s="12" t="s">
        <v>54</v>
      </c>
      <c r="Q718" s="12" t="s">
        <v>31</v>
      </c>
      <c r="R718" s="12">
        <v>84897</v>
      </c>
      <c r="S718" s="12" t="s">
        <v>837</v>
      </c>
      <c r="T718" s="12" t="s">
        <v>33</v>
      </c>
      <c r="U718" s="11">
        <f>datos_chargeback_2001_1!$V718/100</f>
        <v>0</v>
      </c>
      <c r="V718" s="12">
        <v>0</v>
      </c>
      <c r="W718" s="11">
        <f>datos_chargeback_2001_1!$X718/100</f>
        <v>0</v>
      </c>
      <c r="X718" s="12">
        <v>0</v>
      </c>
      <c r="Y718" s="11">
        <f>datos_chargeback_2001_1!$Z718/100</f>
        <v>848.97</v>
      </c>
      <c r="Z718" s="12">
        <v>84897</v>
      </c>
      <c r="AA718" s="12" t="s">
        <v>2270</v>
      </c>
      <c r="AB718" s="12" t="s">
        <v>35</v>
      </c>
      <c r="AC718" s="13" t="s">
        <v>35</v>
      </c>
      <c r="AD718" s="11">
        <f>datos_chargeback_2001_1!$AE718/100</f>
        <v>0</v>
      </c>
      <c r="AE718" s="12">
        <v>0</v>
      </c>
      <c r="AF718" s="12" t="s">
        <v>64</v>
      </c>
    </row>
    <row r="719" spans="1:32" x14ac:dyDescent="0.3">
      <c r="A719" s="34" t="s">
        <v>2271</v>
      </c>
      <c r="B719" s="3">
        <v>45044</v>
      </c>
      <c r="C719" s="3" t="str">
        <f>TEXT(Tabla10[[#This Row],[Fecha de transacción]],"DDDD")</f>
        <v>viernes</v>
      </c>
      <c r="D719" s="3">
        <v>45121</v>
      </c>
      <c r="E719" s="4">
        <f>datos_chargeback_2001_1!$D719-datos_chargeback_2001_1!$B719</f>
        <v>77</v>
      </c>
      <c r="F719" s="5">
        <f>datos_chargeback_2001_1!$G719/100</f>
        <v>43.71</v>
      </c>
      <c r="G719" s="6">
        <v>4371</v>
      </c>
      <c r="H719" s="5">
        <f t="shared" si="11"/>
        <v>0</v>
      </c>
      <c r="I719" s="5">
        <v>1.02</v>
      </c>
      <c r="J719" s="6" t="s">
        <v>38</v>
      </c>
      <c r="K719" s="6" t="s">
        <v>25</v>
      </c>
      <c r="L719" s="6" t="s">
        <v>119</v>
      </c>
      <c r="M719" s="6" t="s">
        <v>93</v>
      </c>
      <c r="N719" s="6" t="s">
        <v>28</v>
      </c>
      <c r="O719" s="6" t="s">
        <v>50</v>
      </c>
      <c r="P719" s="6" t="s">
        <v>30</v>
      </c>
      <c r="Q719" s="6" t="s">
        <v>55</v>
      </c>
      <c r="R719" s="6">
        <v>43710</v>
      </c>
      <c r="S719" s="6" t="s">
        <v>2272</v>
      </c>
      <c r="T719" s="6" t="s">
        <v>33</v>
      </c>
      <c r="U719" s="5">
        <f>datos_chargeback_2001_1!$V719/100</f>
        <v>0</v>
      </c>
      <c r="V719" s="6">
        <v>0</v>
      </c>
      <c r="W719" s="5">
        <f>datos_chargeback_2001_1!$X719/100</f>
        <v>0</v>
      </c>
      <c r="X719" s="6">
        <v>0</v>
      </c>
      <c r="Y719" s="5">
        <f>datos_chargeback_2001_1!$Z719/100</f>
        <v>437.1</v>
      </c>
      <c r="Z719" s="6">
        <v>43710</v>
      </c>
      <c r="AA719" s="6" t="s">
        <v>2273</v>
      </c>
      <c r="AB719" s="6" t="s">
        <v>35</v>
      </c>
      <c r="AC719" s="7" t="s">
        <v>35</v>
      </c>
      <c r="AD719" s="5">
        <f>datos_chargeback_2001_1!$AE719/100</f>
        <v>0</v>
      </c>
      <c r="AE719" s="6">
        <v>0</v>
      </c>
      <c r="AF719" s="6" t="s">
        <v>43</v>
      </c>
    </row>
    <row r="720" spans="1:32" x14ac:dyDescent="0.3">
      <c r="A720" s="35" t="s">
        <v>2274</v>
      </c>
      <c r="B720" s="9">
        <v>45045</v>
      </c>
      <c r="C720" s="9" t="str">
        <f>TEXT(Tabla10[[#This Row],[Fecha de transacción]],"DDDD")</f>
        <v>sábado</v>
      </c>
      <c r="D720" s="9">
        <v>45135</v>
      </c>
      <c r="E720" s="10">
        <f>datos_chargeback_2001_1!$D720-datos_chargeback_2001_1!$B720</f>
        <v>90</v>
      </c>
      <c r="F720" s="11">
        <f>datos_chargeback_2001_1!$G720/100</f>
        <v>405.61</v>
      </c>
      <c r="G720" s="12">
        <v>40561</v>
      </c>
      <c r="H720" s="11">
        <f t="shared" si="11"/>
        <v>0</v>
      </c>
      <c r="I720" s="11">
        <v>0</v>
      </c>
      <c r="J720" s="12" t="s">
        <v>24</v>
      </c>
      <c r="K720" s="12" t="s">
        <v>25</v>
      </c>
      <c r="L720" s="12" t="s">
        <v>26</v>
      </c>
      <c r="M720" s="12" t="s">
        <v>93</v>
      </c>
      <c r="N720" s="12" t="s">
        <v>42</v>
      </c>
      <c r="O720" s="12" t="s">
        <v>43</v>
      </c>
      <c r="P720" s="12" t="s">
        <v>30</v>
      </c>
      <c r="Q720" s="12" t="s">
        <v>66</v>
      </c>
      <c r="R720" s="12">
        <v>40561</v>
      </c>
      <c r="S720" s="12" t="s">
        <v>2275</v>
      </c>
      <c r="T720" s="12" t="s">
        <v>46</v>
      </c>
      <c r="U720" s="11">
        <f>datos_chargeback_2001_1!$V720/100</f>
        <v>405.61</v>
      </c>
      <c r="V720" s="12">
        <v>40561</v>
      </c>
      <c r="W720" s="11">
        <f>datos_chargeback_2001_1!$X720/100</f>
        <v>0</v>
      </c>
      <c r="X720" s="12">
        <v>0</v>
      </c>
      <c r="Y720" s="11">
        <f>datos_chargeback_2001_1!$Z720/100</f>
        <v>0</v>
      </c>
      <c r="Z720" s="12">
        <v>0</v>
      </c>
      <c r="AA720" s="12" t="s">
        <v>2276</v>
      </c>
      <c r="AB720" s="12" t="s">
        <v>48</v>
      </c>
      <c r="AC720" s="19">
        <v>45045</v>
      </c>
      <c r="AD720" s="11">
        <f>datos_chargeback_2001_1!$AE720/100</f>
        <v>698.53</v>
      </c>
      <c r="AE720" s="12">
        <v>69853</v>
      </c>
      <c r="AF720" s="12" t="s">
        <v>50</v>
      </c>
    </row>
    <row r="721" spans="1:32" x14ac:dyDescent="0.3">
      <c r="A721" s="34" t="s">
        <v>2277</v>
      </c>
      <c r="B721" s="3">
        <v>45046</v>
      </c>
      <c r="C721" s="3" t="str">
        <f>TEXT(Tabla10[[#This Row],[Fecha de transacción]],"DDDD")</f>
        <v>domingo</v>
      </c>
      <c r="D721" s="3">
        <v>45122</v>
      </c>
      <c r="E721" s="4">
        <f>datos_chargeback_2001_1!$D721-datos_chargeback_2001_1!$B721</f>
        <v>76</v>
      </c>
      <c r="F721" s="5">
        <f>datos_chargeback_2001_1!$G721/100</f>
        <v>707.39</v>
      </c>
      <c r="G721" s="6">
        <v>70739</v>
      </c>
      <c r="H721" s="5">
        <f t="shared" si="11"/>
        <v>0</v>
      </c>
      <c r="I721" s="5">
        <v>0</v>
      </c>
      <c r="J721" s="6" t="s">
        <v>24</v>
      </c>
      <c r="K721" s="6" t="s">
        <v>25</v>
      </c>
      <c r="L721" s="6" t="s">
        <v>74</v>
      </c>
      <c r="M721" s="6" t="s">
        <v>59</v>
      </c>
      <c r="N721" s="6" t="s">
        <v>42</v>
      </c>
      <c r="O721" s="6" t="s">
        <v>36</v>
      </c>
      <c r="P721" s="6" t="s">
        <v>54</v>
      </c>
      <c r="Q721" s="6" t="s">
        <v>55</v>
      </c>
      <c r="R721" s="6">
        <v>70739</v>
      </c>
      <c r="S721" s="6" t="s">
        <v>2278</v>
      </c>
      <c r="T721" s="6" t="s">
        <v>116</v>
      </c>
      <c r="U721" s="5">
        <f>datos_chargeback_2001_1!$V721/100</f>
        <v>707.39</v>
      </c>
      <c r="V721" s="6">
        <v>70739</v>
      </c>
      <c r="W721" s="5">
        <f>datos_chargeback_2001_1!$X721/100</f>
        <v>0</v>
      </c>
      <c r="X721" s="6">
        <v>0</v>
      </c>
      <c r="Y721" s="5">
        <f>datos_chargeback_2001_1!$Z721/100</f>
        <v>0</v>
      </c>
      <c r="Z721" s="6">
        <v>0</v>
      </c>
      <c r="AA721" s="6" t="s">
        <v>2279</v>
      </c>
      <c r="AB721" s="6" t="s">
        <v>48</v>
      </c>
      <c r="AC721" s="8">
        <v>45046</v>
      </c>
      <c r="AD721" s="5">
        <f>datos_chargeback_2001_1!$AE721/100</f>
        <v>210.65</v>
      </c>
      <c r="AE721" s="6">
        <v>21065</v>
      </c>
      <c r="AF721" s="6" t="s">
        <v>36</v>
      </c>
    </row>
    <row r="722" spans="1:32" x14ac:dyDescent="0.3">
      <c r="A722" s="35" t="s">
        <v>2280</v>
      </c>
      <c r="B722" s="9">
        <v>45047</v>
      </c>
      <c r="C722" s="9" t="str">
        <f>TEXT(Tabla10[[#This Row],[Fecha de transacción]],"DDDD")</f>
        <v>lunes</v>
      </c>
      <c r="D722" s="9">
        <v>45122</v>
      </c>
      <c r="E722" s="10">
        <f>datos_chargeback_2001_1!$D722-datos_chargeback_2001_1!$B722</f>
        <v>75</v>
      </c>
      <c r="F722" s="11">
        <f>datos_chargeback_2001_1!$G722/100</f>
        <v>991.57</v>
      </c>
      <c r="G722" s="12">
        <v>99157</v>
      </c>
      <c r="H722" s="11">
        <f t="shared" si="11"/>
        <v>0</v>
      </c>
      <c r="I722" s="11">
        <v>0</v>
      </c>
      <c r="J722" s="12" t="s">
        <v>24</v>
      </c>
      <c r="K722" s="12" t="s">
        <v>25</v>
      </c>
      <c r="L722" s="12" t="s">
        <v>109</v>
      </c>
      <c r="M722" s="12" t="s">
        <v>59</v>
      </c>
      <c r="N722" s="12" t="s">
        <v>42</v>
      </c>
      <c r="O722" s="12" t="s">
        <v>50</v>
      </c>
      <c r="P722" s="12" t="s">
        <v>54</v>
      </c>
      <c r="Q722" s="12" t="s">
        <v>31</v>
      </c>
      <c r="R722" s="12">
        <v>99157</v>
      </c>
      <c r="S722" s="12" t="s">
        <v>2281</v>
      </c>
      <c r="T722" s="12" t="s">
        <v>116</v>
      </c>
      <c r="U722" s="11">
        <f>datos_chargeback_2001_1!$V722/100</f>
        <v>991.57</v>
      </c>
      <c r="V722" s="12">
        <v>99157</v>
      </c>
      <c r="W722" s="11">
        <f>datos_chargeback_2001_1!$X722/100</f>
        <v>0</v>
      </c>
      <c r="X722" s="12">
        <v>0</v>
      </c>
      <c r="Y722" s="11">
        <f>datos_chargeback_2001_1!$Z722/100</f>
        <v>0</v>
      </c>
      <c r="Z722" s="12">
        <v>0</v>
      </c>
      <c r="AA722" s="12" t="s">
        <v>2282</v>
      </c>
      <c r="AB722" s="12" t="s">
        <v>48</v>
      </c>
      <c r="AC722" s="19">
        <v>45047</v>
      </c>
      <c r="AD722" s="11">
        <f>datos_chargeback_2001_1!$AE722/100</f>
        <v>219.19</v>
      </c>
      <c r="AE722" s="12">
        <v>21919</v>
      </c>
      <c r="AF722" s="12" t="s">
        <v>53</v>
      </c>
    </row>
    <row r="723" spans="1:32" x14ac:dyDescent="0.3">
      <c r="A723" s="34" t="s">
        <v>2283</v>
      </c>
      <c r="B723" s="3">
        <v>45048</v>
      </c>
      <c r="C723" s="3" t="str">
        <f>TEXT(Tabla10[[#This Row],[Fecha de transacción]],"DDDD")</f>
        <v>martes</v>
      </c>
      <c r="D723" s="3">
        <v>45116</v>
      </c>
      <c r="E723" s="4">
        <f>datos_chargeback_2001_1!$D723-datos_chargeback_2001_1!$B723</f>
        <v>68</v>
      </c>
      <c r="F723" s="5">
        <f>datos_chargeback_2001_1!$G723/100</f>
        <v>960.97</v>
      </c>
      <c r="G723" s="6">
        <v>96097</v>
      </c>
      <c r="H723" s="5">
        <f t="shared" si="11"/>
        <v>0</v>
      </c>
      <c r="I723" s="5">
        <v>0</v>
      </c>
      <c r="J723" s="6" t="s">
        <v>38</v>
      </c>
      <c r="K723" s="6" t="s">
        <v>25</v>
      </c>
      <c r="L723" s="6" t="s">
        <v>26</v>
      </c>
      <c r="M723" s="6" t="s">
        <v>85</v>
      </c>
      <c r="N723" s="6" t="s">
        <v>28</v>
      </c>
      <c r="O723" s="6" t="s">
        <v>43</v>
      </c>
      <c r="P723" s="6" t="s">
        <v>30</v>
      </c>
      <c r="Q723" s="6" t="s">
        <v>66</v>
      </c>
      <c r="R723" s="6">
        <v>96097</v>
      </c>
      <c r="S723" s="6" t="s">
        <v>2284</v>
      </c>
      <c r="T723" s="6" t="s">
        <v>33</v>
      </c>
      <c r="U723" s="5">
        <f>datos_chargeback_2001_1!$V723/100</f>
        <v>0</v>
      </c>
      <c r="V723" s="6">
        <v>0</v>
      </c>
      <c r="W723" s="5">
        <f>datos_chargeback_2001_1!$X723/100</f>
        <v>0</v>
      </c>
      <c r="X723" s="6">
        <v>0</v>
      </c>
      <c r="Y723" s="5">
        <f>datos_chargeback_2001_1!$Z723/100</f>
        <v>960.97</v>
      </c>
      <c r="Z723" s="6">
        <v>96097</v>
      </c>
      <c r="AA723" s="6" t="s">
        <v>2285</v>
      </c>
      <c r="AB723" s="6" t="s">
        <v>48</v>
      </c>
      <c r="AC723" s="8">
        <v>45048</v>
      </c>
      <c r="AD723" s="5">
        <f>datos_chargeback_2001_1!$AE723/100</f>
        <v>218.71</v>
      </c>
      <c r="AE723" s="6">
        <v>21871</v>
      </c>
      <c r="AF723" s="6" t="s">
        <v>50</v>
      </c>
    </row>
    <row r="724" spans="1:32" x14ac:dyDescent="0.3">
      <c r="A724" s="34" t="s">
        <v>2286</v>
      </c>
      <c r="B724" s="3">
        <v>45049</v>
      </c>
      <c r="C724" s="3" t="str">
        <f>TEXT(Tabla10[[#This Row],[Fecha de transacción]],"DDDD")</f>
        <v>miércoles</v>
      </c>
      <c r="D724" s="3">
        <v>45124</v>
      </c>
      <c r="E724" s="4">
        <f>datos_chargeback_2001_1!$D724-datos_chargeback_2001_1!$B724</f>
        <v>75</v>
      </c>
      <c r="F724" s="5">
        <f>datos_chargeback_2001_1!$G724/100</f>
        <v>422.09</v>
      </c>
      <c r="G724" s="6">
        <v>42209</v>
      </c>
      <c r="H724" s="5">
        <f t="shared" si="11"/>
        <v>0</v>
      </c>
      <c r="I724" s="5">
        <v>0.82</v>
      </c>
      <c r="J724" s="6" t="s">
        <v>38</v>
      </c>
      <c r="K724" s="6" t="s">
        <v>25</v>
      </c>
      <c r="L724" s="6" t="s">
        <v>26</v>
      </c>
      <c r="M724" s="6" t="s">
        <v>52</v>
      </c>
      <c r="N724" s="6" t="s">
        <v>42</v>
      </c>
      <c r="O724" s="6" t="s">
        <v>29</v>
      </c>
      <c r="P724" s="6" t="s">
        <v>30</v>
      </c>
      <c r="Q724" s="6" t="s">
        <v>75</v>
      </c>
      <c r="R724" s="6">
        <v>42209</v>
      </c>
      <c r="S724" s="6" t="s">
        <v>2287</v>
      </c>
      <c r="T724" s="6" t="s">
        <v>61</v>
      </c>
      <c r="U724" s="5">
        <f>datos_chargeback_2001_1!$V724/100</f>
        <v>0</v>
      </c>
      <c r="V724" s="6">
        <v>0</v>
      </c>
      <c r="W724" s="5">
        <f>datos_chargeback_2001_1!$X724/100</f>
        <v>422.09</v>
      </c>
      <c r="X724" s="6">
        <v>42209</v>
      </c>
      <c r="Y724" s="5">
        <f>datos_chargeback_2001_1!$Z724/100</f>
        <v>0</v>
      </c>
      <c r="Z724" s="6">
        <v>0</v>
      </c>
      <c r="AA724" s="6" t="s">
        <v>2288</v>
      </c>
      <c r="AB724" s="6" t="s">
        <v>35</v>
      </c>
      <c r="AC724" s="7" t="s">
        <v>35</v>
      </c>
      <c r="AD724" s="5">
        <f>datos_chargeback_2001_1!$AE724/100</f>
        <v>0</v>
      </c>
      <c r="AE724" s="6">
        <v>0</v>
      </c>
      <c r="AF724" s="6" t="s">
        <v>36</v>
      </c>
    </row>
    <row r="725" spans="1:32" x14ac:dyDescent="0.3">
      <c r="A725" s="34" t="s">
        <v>2289</v>
      </c>
      <c r="B725" s="3">
        <v>45050</v>
      </c>
      <c r="C725" s="3" t="str">
        <f>TEXT(Tabla10[[#This Row],[Fecha de transacción]],"DDDD")</f>
        <v>jueves</v>
      </c>
      <c r="D725" s="3">
        <v>45112</v>
      </c>
      <c r="E725" s="4">
        <f>datos_chargeback_2001_1!$D725-datos_chargeback_2001_1!$B725</f>
        <v>62</v>
      </c>
      <c r="F725" s="5">
        <f>datos_chargeback_2001_1!$G725/100</f>
        <v>140.66</v>
      </c>
      <c r="G725" s="6">
        <v>14066</v>
      </c>
      <c r="H725" s="5">
        <f t="shared" si="11"/>
        <v>0</v>
      </c>
      <c r="I725" s="5">
        <v>1.0900000000000001</v>
      </c>
      <c r="J725" s="6" t="s">
        <v>38</v>
      </c>
      <c r="K725" s="6" t="s">
        <v>25</v>
      </c>
      <c r="L725" s="6" t="s">
        <v>119</v>
      </c>
      <c r="M725" s="6" t="s">
        <v>59</v>
      </c>
      <c r="N725" s="6" t="s">
        <v>42</v>
      </c>
      <c r="O725" s="6" t="s">
        <v>50</v>
      </c>
      <c r="P725" s="6" t="s">
        <v>54</v>
      </c>
      <c r="Q725" s="6" t="s">
        <v>44</v>
      </c>
      <c r="R725" s="6">
        <v>14066</v>
      </c>
      <c r="S725" s="6" t="s">
        <v>2290</v>
      </c>
      <c r="T725" s="6" t="s">
        <v>61</v>
      </c>
      <c r="U725" s="5">
        <f>datos_chargeback_2001_1!$V725/100</f>
        <v>0</v>
      </c>
      <c r="V725" s="6">
        <v>0</v>
      </c>
      <c r="W725" s="5">
        <f>datos_chargeback_2001_1!$X725/100</f>
        <v>140.66</v>
      </c>
      <c r="X725" s="6">
        <v>14066</v>
      </c>
      <c r="Y725" s="5">
        <f>datos_chargeback_2001_1!$Z725/100</f>
        <v>0</v>
      </c>
      <c r="Z725" s="6">
        <v>0</v>
      </c>
      <c r="AA725" s="6" t="s">
        <v>2291</v>
      </c>
      <c r="AB725" s="6" t="s">
        <v>35</v>
      </c>
      <c r="AC725" s="7" t="s">
        <v>35</v>
      </c>
      <c r="AD725" s="5">
        <f>datos_chargeback_2001_1!$AE725/100</f>
        <v>0</v>
      </c>
      <c r="AE725" s="6">
        <v>0</v>
      </c>
      <c r="AF725" s="6" t="s">
        <v>43</v>
      </c>
    </row>
    <row r="726" spans="1:32" x14ac:dyDescent="0.3">
      <c r="A726" s="35" t="s">
        <v>2292</v>
      </c>
      <c r="B726" s="9">
        <v>45051</v>
      </c>
      <c r="C726" s="9" t="str">
        <f>TEXT(Tabla10[[#This Row],[Fecha de transacción]],"DDDD")</f>
        <v>viernes</v>
      </c>
      <c r="D726" s="9">
        <v>45115</v>
      </c>
      <c r="E726" s="10">
        <f>datos_chargeback_2001_1!$D726-datos_chargeback_2001_1!$B726</f>
        <v>64</v>
      </c>
      <c r="F726" s="11">
        <f>datos_chargeback_2001_1!$G726/100</f>
        <v>919.49</v>
      </c>
      <c r="G726" s="12">
        <v>91949</v>
      </c>
      <c r="H726" s="11">
        <f t="shared" si="11"/>
        <v>0</v>
      </c>
      <c r="I726" s="11">
        <v>0</v>
      </c>
      <c r="J726" s="12" t="s">
        <v>38</v>
      </c>
      <c r="K726" s="12" t="s">
        <v>25</v>
      </c>
      <c r="L726" s="12" t="s">
        <v>26</v>
      </c>
      <c r="M726" s="12" t="s">
        <v>59</v>
      </c>
      <c r="N726" s="12" t="s">
        <v>42</v>
      </c>
      <c r="O726" s="12" t="s">
        <v>64</v>
      </c>
      <c r="P726" s="12" t="s">
        <v>54</v>
      </c>
      <c r="Q726" s="12" t="s">
        <v>44</v>
      </c>
      <c r="R726" s="12">
        <v>91949</v>
      </c>
      <c r="S726" s="12" t="s">
        <v>618</v>
      </c>
      <c r="T726" s="12" t="s">
        <v>61</v>
      </c>
      <c r="U726" s="11">
        <f>datos_chargeback_2001_1!$V726/100</f>
        <v>0</v>
      </c>
      <c r="V726" s="12">
        <v>0</v>
      </c>
      <c r="W726" s="11">
        <f>datos_chargeback_2001_1!$X726/100</f>
        <v>919.49</v>
      </c>
      <c r="X726" s="12">
        <v>91949</v>
      </c>
      <c r="Y726" s="11">
        <f>datos_chargeback_2001_1!$Z726/100</f>
        <v>0</v>
      </c>
      <c r="Z726" s="12">
        <v>0</v>
      </c>
      <c r="AA726" s="12" t="s">
        <v>2293</v>
      </c>
      <c r="AB726" s="12" t="s">
        <v>48</v>
      </c>
      <c r="AC726" s="19">
        <v>45051</v>
      </c>
      <c r="AD726" s="11">
        <f>datos_chargeback_2001_1!$AE726/100</f>
        <v>5.12</v>
      </c>
      <c r="AE726" s="12">
        <v>512</v>
      </c>
      <c r="AF726" s="12" t="s">
        <v>64</v>
      </c>
    </row>
    <row r="727" spans="1:32" x14ac:dyDescent="0.3">
      <c r="A727" s="34" t="s">
        <v>2294</v>
      </c>
      <c r="B727" s="3">
        <v>45052</v>
      </c>
      <c r="C727" s="3" t="str">
        <f>TEXT(Tabla10[[#This Row],[Fecha de transacción]],"DDDD")</f>
        <v>sábado</v>
      </c>
      <c r="D727" s="3">
        <v>45134</v>
      </c>
      <c r="E727" s="4">
        <f>datos_chargeback_2001_1!$D727-datos_chargeback_2001_1!$B727</f>
        <v>82</v>
      </c>
      <c r="F727" s="5">
        <f>datos_chargeback_2001_1!$G727/100</f>
        <v>984.67</v>
      </c>
      <c r="G727" s="6">
        <v>98467</v>
      </c>
      <c r="H727" s="5">
        <f t="shared" si="11"/>
        <v>0</v>
      </c>
      <c r="I727" s="5">
        <v>1.39</v>
      </c>
      <c r="J727" s="6" t="s">
        <v>24</v>
      </c>
      <c r="K727" s="6" t="s">
        <v>25</v>
      </c>
      <c r="L727" s="6" t="s">
        <v>80</v>
      </c>
      <c r="M727" s="6" t="s">
        <v>41</v>
      </c>
      <c r="N727" s="6" t="s">
        <v>42</v>
      </c>
      <c r="O727" s="6" t="s">
        <v>53</v>
      </c>
      <c r="P727" s="6" t="s">
        <v>54</v>
      </c>
      <c r="Q727" s="6" t="s">
        <v>66</v>
      </c>
      <c r="R727" s="6">
        <v>98467</v>
      </c>
      <c r="S727" s="6" t="s">
        <v>2295</v>
      </c>
      <c r="T727" s="6" t="s">
        <v>116</v>
      </c>
      <c r="U727" s="5">
        <f>datos_chargeback_2001_1!$V727/100</f>
        <v>984.67</v>
      </c>
      <c r="V727" s="6">
        <v>98467</v>
      </c>
      <c r="W727" s="5">
        <f>datos_chargeback_2001_1!$X727/100</f>
        <v>0</v>
      </c>
      <c r="X727" s="6">
        <v>0</v>
      </c>
      <c r="Y727" s="5">
        <f>datos_chargeback_2001_1!$Z727/100</f>
        <v>0</v>
      </c>
      <c r="Z727" s="6">
        <v>0</v>
      </c>
      <c r="AA727" s="6" t="s">
        <v>2296</v>
      </c>
      <c r="AB727" s="6" t="s">
        <v>48</v>
      </c>
      <c r="AC727" s="8">
        <v>45052</v>
      </c>
      <c r="AD727" s="5">
        <f>datos_chargeback_2001_1!$AE727/100</f>
        <v>3.3</v>
      </c>
      <c r="AE727" s="6">
        <v>330</v>
      </c>
      <c r="AF727" s="6" t="s">
        <v>36</v>
      </c>
    </row>
    <row r="728" spans="1:32" x14ac:dyDescent="0.3">
      <c r="A728" s="34" t="s">
        <v>2297</v>
      </c>
      <c r="B728" s="3">
        <v>45053</v>
      </c>
      <c r="C728" s="3" t="str">
        <f>TEXT(Tabla10[[#This Row],[Fecha de transacción]],"DDDD")</f>
        <v>domingo</v>
      </c>
      <c r="D728" s="3">
        <v>45127</v>
      </c>
      <c r="E728" s="4">
        <f>datos_chargeback_2001_1!$D728-datos_chargeback_2001_1!$B728</f>
        <v>74</v>
      </c>
      <c r="F728" s="5">
        <f>datos_chargeback_2001_1!$G728/100</f>
        <v>14.91</v>
      </c>
      <c r="G728" s="6">
        <v>1491</v>
      </c>
      <c r="H728" s="5">
        <f t="shared" si="11"/>
        <v>0</v>
      </c>
      <c r="I728" s="5">
        <v>1.29</v>
      </c>
      <c r="J728" s="6" t="s">
        <v>38</v>
      </c>
      <c r="K728" s="6" t="s">
        <v>25</v>
      </c>
      <c r="L728" s="6" t="s">
        <v>119</v>
      </c>
      <c r="M728" s="6" t="s">
        <v>93</v>
      </c>
      <c r="N728" s="6" t="s">
        <v>42</v>
      </c>
      <c r="O728" s="6" t="s">
        <v>43</v>
      </c>
      <c r="P728" s="6" t="s">
        <v>54</v>
      </c>
      <c r="Q728" s="6" t="s">
        <v>31</v>
      </c>
      <c r="R728" s="6">
        <v>14910</v>
      </c>
      <c r="S728" s="6" t="s">
        <v>2298</v>
      </c>
      <c r="T728" s="6" t="s">
        <v>46</v>
      </c>
      <c r="U728" s="5">
        <f>datos_chargeback_2001_1!$V728/100</f>
        <v>149.1</v>
      </c>
      <c r="V728" s="6">
        <v>14910</v>
      </c>
      <c r="W728" s="5">
        <f>datos_chargeback_2001_1!$X728/100</f>
        <v>0</v>
      </c>
      <c r="X728" s="6">
        <v>0</v>
      </c>
      <c r="Y728" s="5">
        <f>datos_chargeback_2001_1!$Z728/100</f>
        <v>0</v>
      </c>
      <c r="Z728" s="6">
        <v>0</v>
      </c>
      <c r="AA728" s="6" t="s">
        <v>2299</v>
      </c>
      <c r="AB728" s="6" t="s">
        <v>48</v>
      </c>
      <c r="AC728" s="8">
        <v>45053</v>
      </c>
      <c r="AD728" s="5">
        <f>datos_chargeback_2001_1!$AE728/100</f>
        <v>160.29</v>
      </c>
      <c r="AE728" s="6">
        <v>16029</v>
      </c>
      <c r="AF728" s="6" t="s">
        <v>43</v>
      </c>
    </row>
    <row r="729" spans="1:32" x14ac:dyDescent="0.3">
      <c r="A729" s="34" t="s">
        <v>2300</v>
      </c>
      <c r="B729" s="3">
        <v>45054</v>
      </c>
      <c r="C729" s="3" t="str">
        <f>TEXT(Tabla10[[#This Row],[Fecha de transacción]],"DDDD")</f>
        <v>lunes</v>
      </c>
      <c r="D729" s="3">
        <v>45119</v>
      </c>
      <c r="E729" s="4">
        <f>datos_chargeback_2001_1!$D729-datos_chargeback_2001_1!$B729</f>
        <v>65</v>
      </c>
      <c r="F729" s="5">
        <f>datos_chargeback_2001_1!$G729/100</f>
        <v>548.61</v>
      </c>
      <c r="G729" s="6">
        <v>54861</v>
      </c>
      <c r="H729" s="5">
        <f t="shared" si="11"/>
        <v>0</v>
      </c>
      <c r="I729" s="5">
        <v>0</v>
      </c>
      <c r="J729" s="6" t="s">
        <v>38</v>
      </c>
      <c r="K729" s="6" t="s">
        <v>25</v>
      </c>
      <c r="L729" s="6" t="s">
        <v>119</v>
      </c>
      <c r="M729" s="6" t="s">
        <v>93</v>
      </c>
      <c r="N729" s="6" t="s">
        <v>42</v>
      </c>
      <c r="O729" s="6" t="s">
        <v>114</v>
      </c>
      <c r="P729" s="6" t="s">
        <v>30</v>
      </c>
      <c r="Q729" s="6" t="s">
        <v>75</v>
      </c>
      <c r="R729" s="6">
        <v>54861</v>
      </c>
      <c r="S729" s="6" t="s">
        <v>2301</v>
      </c>
      <c r="T729" s="6" t="s">
        <v>46</v>
      </c>
      <c r="U729" s="5">
        <f>datos_chargeback_2001_1!$V729/100</f>
        <v>548.61</v>
      </c>
      <c r="V729" s="6">
        <v>54861</v>
      </c>
      <c r="W729" s="5">
        <f>datos_chargeback_2001_1!$X729/100</f>
        <v>0</v>
      </c>
      <c r="X729" s="6">
        <v>0</v>
      </c>
      <c r="Y729" s="5">
        <f>datos_chargeback_2001_1!$Z729/100</f>
        <v>0</v>
      </c>
      <c r="Z729" s="6">
        <v>0</v>
      </c>
      <c r="AA729" s="6" t="s">
        <v>2302</v>
      </c>
      <c r="AB729" s="6" t="s">
        <v>48</v>
      </c>
      <c r="AC729" s="8">
        <v>45054</v>
      </c>
      <c r="AD729" s="5">
        <f>datos_chargeback_2001_1!$AE729/100</f>
        <v>136.29</v>
      </c>
      <c r="AE729" s="6">
        <v>13629</v>
      </c>
      <c r="AF729" s="6" t="s">
        <v>53</v>
      </c>
    </row>
    <row r="730" spans="1:32" x14ac:dyDescent="0.3">
      <c r="A730" s="35" t="s">
        <v>2303</v>
      </c>
      <c r="B730" s="9">
        <v>45055</v>
      </c>
      <c r="C730" s="9" t="str">
        <f>TEXT(Tabla10[[#This Row],[Fecha de transacción]],"DDDD")</f>
        <v>martes</v>
      </c>
      <c r="D730" s="9">
        <v>45129</v>
      </c>
      <c r="E730" s="10">
        <f>datos_chargeback_2001_1!$D730-datos_chargeback_2001_1!$B730</f>
        <v>74</v>
      </c>
      <c r="F730" s="11">
        <f>datos_chargeback_2001_1!$G730/100</f>
        <v>492.96</v>
      </c>
      <c r="G730" s="12">
        <v>49296</v>
      </c>
      <c r="H730" s="11">
        <f t="shared" si="11"/>
        <v>0</v>
      </c>
      <c r="I730" s="11">
        <v>0</v>
      </c>
      <c r="J730" s="12" t="s">
        <v>24</v>
      </c>
      <c r="K730" s="12" t="s">
        <v>25</v>
      </c>
      <c r="L730" s="12" t="s">
        <v>40</v>
      </c>
      <c r="M730" s="12" t="s">
        <v>52</v>
      </c>
      <c r="N730" s="12" t="s">
        <v>28</v>
      </c>
      <c r="O730" s="12" t="s">
        <v>29</v>
      </c>
      <c r="P730" s="12" t="s">
        <v>54</v>
      </c>
      <c r="Q730" s="12" t="s">
        <v>75</v>
      </c>
      <c r="R730" s="12">
        <v>49296</v>
      </c>
      <c r="S730" s="12" t="s">
        <v>2090</v>
      </c>
      <c r="T730" s="12" t="s">
        <v>33</v>
      </c>
      <c r="U730" s="11">
        <f>datos_chargeback_2001_1!$V730/100</f>
        <v>0</v>
      </c>
      <c r="V730" s="12">
        <v>0</v>
      </c>
      <c r="W730" s="11">
        <f>datos_chargeback_2001_1!$X730/100</f>
        <v>0</v>
      </c>
      <c r="X730" s="12">
        <v>0</v>
      </c>
      <c r="Y730" s="11">
        <f>datos_chargeback_2001_1!$Z730/100</f>
        <v>492.96</v>
      </c>
      <c r="Z730" s="12">
        <v>49296</v>
      </c>
      <c r="AA730" s="12" t="s">
        <v>2304</v>
      </c>
      <c r="AB730" s="12" t="s">
        <v>35</v>
      </c>
      <c r="AC730" s="13" t="s">
        <v>35</v>
      </c>
      <c r="AD730" s="11">
        <f>datos_chargeback_2001_1!$AE730/100</f>
        <v>0</v>
      </c>
      <c r="AE730" s="12">
        <v>0</v>
      </c>
      <c r="AF730" s="12" t="s">
        <v>50</v>
      </c>
    </row>
    <row r="731" spans="1:32" x14ac:dyDescent="0.3">
      <c r="A731" s="34" t="s">
        <v>2305</v>
      </c>
      <c r="B731" s="3">
        <v>45056</v>
      </c>
      <c r="C731" s="3" t="str">
        <f>TEXT(Tabla10[[#This Row],[Fecha de transacción]],"DDDD")</f>
        <v>miércoles</v>
      </c>
      <c r="D731" s="3">
        <v>45128</v>
      </c>
      <c r="E731" s="4">
        <f>datos_chargeback_2001_1!$D731-datos_chargeback_2001_1!$B731</f>
        <v>72</v>
      </c>
      <c r="F731" s="5">
        <f>datos_chargeback_2001_1!$G731/100</f>
        <v>313.88</v>
      </c>
      <c r="G731" s="6">
        <v>31388</v>
      </c>
      <c r="H731" s="5">
        <f t="shared" si="11"/>
        <v>0</v>
      </c>
      <c r="I731" s="5">
        <v>0</v>
      </c>
      <c r="J731" s="6" t="s">
        <v>38</v>
      </c>
      <c r="K731" s="6" t="s">
        <v>25</v>
      </c>
      <c r="L731" s="6" t="s">
        <v>109</v>
      </c>
      <c r="M731" s="6" t="s">
        <v>59</v>
      </c>
      <c r="N731" s="6" t="s">
        <v>42</v>
      </c>
      <c r="O731" s="6" t="s">
        <v>50</v>
      </c>
      <c r="P731" s="6" t="s">
        <v>30</v>
      </c>
      <c r="Q731" s="6" t="s">
        <v>66</v>
      </c>
      <c r="R731" s="6">
        <v>31388</v>
      </c>
      <c r="S731" s="6" t="s">
        <v>2306</v>
      </c>
      <c r="T731" s="6" t="s">
        <v>61</v>
      </c>
      <c r="U731" s="5">
        <f>datos_chargeback_2001_1!$V731/100</f>
        <v>0</v>
      </c>
      <c r="V731" s="6">
        <v>0</v>
      </c>
      <c r="W731" s="5">
        <f>datos_chargeback_2001_1!$X731/100</f>
        <v>313.88</v>
      </c>
      <c r="X731" s="6">
        <v>31388</v>
      </c>
      <c r="Y731" s="5">
        <f>datos_chargeback_2001_1!$Z731/100</f>
        <v>0</v>
      </c>
      <c r="Z731" s="6">
        <v>0</v>
      </c>
      <c r="AA731" s="6" t="s">
        <v>2307</v>
      </c>
      <c r="AB731" s="6" t="s">
        <v>35</v>
      </c>
      <c r="AC731" s="7" t="s">
        <v>35</v>
      </c>
      <c r="AD731" s="5">
        <f>datos_chargeback_2001_1!$AE731/100</f>
        <v>0</v>
      </c>
      <c r="AE731" s="6">
        <v>0</v>
      </c>
      <c r="AF731" s="6" t="s">
        <v>50</v>
      </c>
    </row>
    <row r="732" spans="1:32" x14ac:dyDescent="0.3">
      <c r="A732" s="35" t="s">
        <v>2308</v>
      </c>
      <c r="B732" s="9">
        <v>45057</v>
      </c>
      <c r="C732" s="9" t="str">
        <f>TEXT(Tabla10[[#This Row],[Fecha de transacción]],"DDDD")</f>
        <v>jueves</v>
      </c>
      <c r="D732" s="9">
        <v>45121</v>
      </c>
      <c r="E732" s="10">
        <f>datos_chargeback_2001_1!$D732-datos_chargeback_2001_1!$B732</f>
        <v>64</v>
      </c>
      <c r="F732" s="11">
        <f>datos_chargeback_2001_1!$G732/100</f>
        <v>452.58</v>
      </c>
      <c r="G732" s="12">
        <v>45258</v>
      </c>
      <c r="H732" s="11">
        <f t="shared" si="11"/>
        <v>0</v>
      </c>
      <c r="I732" s="11">
        <v>0</v>
      </c>
      <c r="J732" s="12" t="s">
        <v>38</v>
      </c>
      <c r="K732" s="12" t="s">
        <v>25</v>
      </c>
      <c r="L732" s="12" t="s">
        <v>119</v>
      </c>
      <c r="M732" s="12" t="s">
        <v>93</v>
      </c>
      <c r="N732" s="12" t="s">
        <v>42</v>
      </c>
      <c r="O732" s="12" t="s">
        <v>50</v>
      </c>
      <c r="P732" s="12" t="s">
        <v>30</v>
      </c>
      <c r="Q732" s="12" t="s">
        <v>55</v>
      </c>
      <c r="R732" s="12">
        <v>45258</v>
      </c>
      <c r="S732" s="12" t="s">
        <v>2309</v>
      </c>
      <c r="T732" s="12" t="s">
        <v>61</v>
      </c>
      <c r="U732" s="11">
        <f>datos_chargeback_2001_1!$V732/100</f>
        <v>0</v>
      </c>
      <c r="V732" s="12">
        <v>0</v>
      </c>
      <c r="W732" s="11">
        <f>datos_chargeback_2001_1!$X732/100</f>
        <v>452.58</v>
      </c>
      <c r="X732" s="12">
        <v>45258</v>
      </c>
      <c r="Y732" s="11">
        <f>datos_chargeback_2001_1!$Z732/100</f>
        <v>0</v>
      </c>
      <c r="Z732" s="12">
        <v>0</v>
      </c>
      <c r="AA732" s="12" t="s">
        <v>2310</v>
      </c>
      <c r="AB732" s="12" t="s">
        <v>48</v>
      </c>
      <c r="AC732" s="19">
        <v>45057</v>
      </c>
      <c r="AD732" s="11">
        <f>datos_chargeback_2001_1!$AE732/100</f>
        <v>457.27</v>
      </c>
      <c r="AE732" s="12">
        <v>45727</v>
      </c>
      <c r="AF732" s="12" t="s">
        <v>53</v>
      </c>
    </row>
    <row r="733" spans="1:32" x14ac:dyDescent="0.3">
      <c r="A733" s="34" t="s">
        <v>2311</v>
      </c>
      <c r="B733" s="3">
        <v>45058</v>
      </c>
      <c r="C733" s="3" t="str">
        <f>TEXT(Tabla10[[#This Row],[Fecha de transacción]],"DDDD")</f>
        <v>viernes</v>
      </c>
      <c r="D733" s="3">
        <v>45144</v>
      </c>
      <c r="E733" s="4">
        <f>datos_chargeback_2001_1!$D733-datos_chargeback_2001_1!$B733</f>
        <v>86</v>
      </c>
      <c r="F733" s="5">
        <f>datos_chargeback_2001_1!$G733/100</f>
        <v>149.21</v>
      </c>
      <c r="G733" s="6">
        <v>14921</v>
      </c>
      <c r="H733" s="5">
        <f t="shared" si="11"/>
        <v>0</v>
      </c>
      <c r="I733" s="5">
        <v>0</v>
      </c>
      <c r="J733" s="6" t="s">
        <v>38</v>
      </c>
      <c r="K733" s="6" t="s">
        <v>25</v>
      </c>
      <c r="L733" s="6" t="s">
        <v>109</v>
      </c>
      <c r="M733" s="6" t="s">
        <v>85</v>
      </c>
      <c r="N733" s="6" t="s">
        <v>42</v>
      </c>
      <c r="O733" s="6" t="s">
        <v>29</v>
      </c>
      <c r="P733" s="6" t="s">
        <v>30</v>
      </c>
      <c r="Q733" s="6" t="s">
        <v>31</v>
      </c>
      <c r="R733" s="6">
        <v>14921</v>
      </c>
      <c r="S733" s="6" t="s">
        <v>2312</v>
      </c>
      <c r="T733" s="6" t="s">
        <v>116</v>
      </c>
      <c r="U733" s="5">
        <f>datos_chargeback_2001_1!$V733/100</f>
        <v>149.21</v>
      </c>
      <c r="V733" s="6">
        <v>14921</v>
      </c>
      <c r="W733" s="5">
        <f>datos_chargeback_2001_1!$X733/100</f>
        <v>0</v>
      </c>
      <c r="X733" s="6">
        <v>0</v>
      </c>
      <c r="Y733" s="5">
        <f>datos_chargeback_2001_1!$Z733/100</f>
        <v>0</v>
      </c>
      <c r="Z733" s="6">
        <v>0</v>
      </c>
      <c r="AA733" s="6" t="s">
        <v>2313</v>
      </c>
      <c r="AB733" s="6" t="s">
        <v>35</v>
      </c>
      <c r="AC733" s="7" t="s">
        <v>35</v>
      </c>
      <c r="AD733" s="5">
        <f>datos_chargeback_2001_1!$AE733/100</f>
        <v>0</v>
      </c>
      <c r="AE733" s="6">
        <v>0</v>
      </c>
      <c r="AF733" s="6" t="s">
        <v>64</v>
      </c>
    </row>
    <row r="734" spans="1:32" x14ac:dyDescent="0.3">
      <c r="A734" s="35" t="s">
        <v>2314</v>
      </c>
      <c r="B734" s="9">
        <v>45059</v>
      </c>
      <c r="C734" s="9" t="str">
        <f>TEXT(Tabla10[[#This Row],[Fecha de transacción]],"DDDD")</f>
        <v>sábado</v>
      </c>
      <c r="D734" s="9">
        <v>45128</v>
      </c>
      <c r="E734" s="10">
        <f>datos_chargeback_2001_1!$D734-datos_chargeback_2001_1!$B734</f>
        <v>69</v>
      </c>
      <c r="F734" s="11">
        <f>datos_chargeback_2001_1!$G734/100</f>
        <v>625.51</v>
      </c>
      <c r="G734" s="12">
        <v>62551</v>
      </c>
      <c r="H734" s="11">
        <f t="shared" si="11"/>
        <v>0</v>
      </c>
      <c r="I734" s="11">
        <v>0.87</v>
      </c>
      <c r="J734" s="12" t="s">
        <v>24</v>
      </c>
      <c r="K734" s="12" t="s">
        <v>25</v>
      </c>
      <c r="L734" s="12" t="s">
        <v>80</v>
      </c>
      <c r="M734" s="12" t="s">
        <v>27</v>
      </c>
      <c r="N734" s="12" t="s">
        <v>42</v>
      </c>
      <c r="O734" s="12" t="s">
        <v>53</v>
      </c>
      <c r="P734" s="12" t="s">
        <v>54</v>
      </c>
      <c r="Q734" s="12" t="s">
        <v>55</v>
      </c>
      <c r="R734" s="12">
        <v>62551</v>
      </c>
      <c r="S734" s="12" t="s">
        <v>2315</v>
      </c>
      <c r="T734" s="12" t="s">
        <v>116</v>
      </c>
      <c r="U734" s="11">
        <f>datos_chargeback_2001_1!$V734/100</f>
        <v>625.51</v>
      </c>
      <c r="V734" s="12">
        <v>62551</v>
      </c>
      <c r="W734" s="11">
        <f>datos_chargeback_2001_1!$X734/100</f>
        <v>0</v>
      </c>
      <c r="X734" s="12">
        <v>0</v>
      </c>
      <c r="Y734" s="11">
        <f>datos_chargeback_2001_1!$Z734/100</f>
        <v>0</v>
      </c>
      <c r="Z734" s="12">
        <v>0</v>
      </c>
      <c r="AA734" s="12" t="s">
        <v>2316</v>
      </c>
      <c r="AB734" s="12" t="s">
        <v>48</v>
      </c>
      <c r="AC734" s="19">
        <v>45059</v>
      </c>
      <c r="AD734" s="11">
        <f>datos_chargeback_2001_1!$AE734/100</f>
        <v>143.65</v>
      </c>
      <c r="AE734" s="12">
        <v>14365</v>
      </c>
      <c r="AF734" s="12" t="s">
        <v>36</v>
      </c>
    </row>
    <row r="735" spans="1:32" x14ac:dyDescent="0.3">
      <c r="A735" s="36" t="s">
        <v>2317</v>
      </c>
      <c r="B735" s="14">
        <v>45060</v>
      </c>
      <c r="C735" s="14" t="str">
        <f>TEXT(Tabla10[[#This Row],[Fecha de transacción]],"DDDD")</f>
        <v>domingo</v>
      </c>
      <c r="D735" s="14">
        <v>45138</v>
      </c>
      <c r="E735" s="15">
        <f>datos_chargeback_2001_1!$D735-datos_chargeback_2001_1!$B735</f>
        <v>78</v>
      </c>
      <c r="F735" s="16">
        <f>datos_chargeback_2001_1!$G735/100</f>
        <v>800.04</v>
      </c>
      <c r="G735" s="17">
        <v>80004</v>
      </c>
      <c r="H735" s="16">
        <f t="shared" si="11"/>
        <v>0</v>
      </c>
      <c r="I735" s="16">
        <v>1.21</v>
      </c>
      <c r="J735" s="17" t="s">
        <v>38</v>
      </c>
      <c r="K735" s="17" t="s">
        <v>25</v>
      </c>
      <c r="L735" s="17" t="s">
        <v>80</v>
      </c>
      <c r="M735" s="17" t="s">
        <v>93</v>
      </c>
      <c r="N735" s="17" t="s">
        <v>42</v>
      </c>
      <c r="O735" s="17" t="s">
        <v>43</v>
      </c>
      <c r="P735" s="17" t="s">
        <v>30</v>
      </c>
      <c r="Q735" s="17" t="s">
        <v>55</v>
      </c>
      <c r="R735" s="17">
        <v>80004</v>
      </c>
      <c r="S735" s="17" t="s">
        <v>2318</v>
      </c>
      <c r="T735" s="17" t="s">
        <v>116</v>
      </c>
      <c r="U735" s="16">
        <f>datos_chargeback_2001_1!$V735/100</f>
        <v>800.04</v>
      </c>
      <c r="V735" s="17">
        <v>80004</v>
      </c>
      <c r="W735" s="16">
        <f>datos_chargeback_2001_1!$X735/100</f>
        <v>0</v>
      </c>
      <c r="X735" s="17">
        <v>0</v>
      </c>
      <c r="Y735" s="16">
        <f>datos_chargeback_2001_1!$Z735/100</f>
        <v>0</v>
      </c>
      <c r="Z735" s="17">
        <v>0</v>
      </c>
      <c r="AA735" s="17" t="s">
        <v>2319</v>
      </c>
      <c r="AB735" s="17" t="s">
        <v>35</v>
      </c>
      <c r="AC735" s="20" t="s">
        <v>35</v>
      </c>
      <c r="AD735" s="16">
        <f>datos_chargeback_2001_1!$AE735/100</f>
        <v>0</v>
      </c>
      <c r="AE735" s="17">
        <v>0</v>
      </c>
      <c r="AF735" s="17" t="s">
        <v>64</v>
      </c>
    </row>
    <row r="736" spans="1:32" x14ac:dyDescent="0.3">
      <c r="A736" s="35" t="s">
        <v>2320</v>
      </c>
      <c r="B736" s="9">
        <v>45061</v>
      </c>
      <c r="C736" s="9" t="str">
        <f>TEXT(Tabla10[[#This Row],[Fecha de transacción]],"DDDD")</f>
        <v>lunes</v>
      </c>
      <c r="D736" s="9">
        <v>45132</v>
      </c>
      <c r="E736" s="10">
        <f>datos_chargeback_2001_1!$D736-datos_chargeback_2001_1!$B736</f>
        <v>71</v>
      </c>
      <c r="F736" s="11">
        <f>datos_chargeback_2001_1!$G736/100</f>
        <v>822.15</v>
      </c>
      <c r="G736" s="12">
        <v>82215</v>
      </c>
      <c r="H736" s="11">
        <f t="shared" si="11"/>
        <v>0</v>
      </c>
      <c r="I736" s="11">
        <v>0</v>
      </c>
      <c r="J736" s="12" t="s">
        <v>24</v>
      </c>
      <c r="K736" s="12" t="s">
        <v>25</v>
      </c>
      <c r="L736" s="12" t="s">
        <v>40</v>
      </c>
      <c r="M736" s="12" t="s">
        <v>52</v>
      </c>
      <c r="N736" s="12" t="s">
        <v>42</v>
      </c>
      <c r="O736" s="12" t="s">
        <v>36</v>
      </c>
      <c r="P736" s="12" t="s">
        <v>30</v>
      </c>
      <c r="Q736" s="12" t="s">
        <v>66</v>
      </c>
      <c r="R736" s="12">
        <v>82215</v>
      </c>
      <c r="S736" s="12" t="s">
        <v>2321</v>
      </c>
      <c r="T736" s="12" t="s">
        <v>61</v>
      </c>
      <c r="U736" s="11">
        <f>datos_chargeback_2001_1!$V736/100</f>
        <v>0</v>
      </c>
      <c r="V736" s="12">
        <v>0</v>
      </c>
      <c r="W736" s="11">
        <f>datos_chargeback_2001_1!$X736/100</f>
        <v>822.15</v>
      </c>
      <c r="X736" s="12">
        <v>82215</v>
      </c>
      <c r="Y736" s="11">
        <f>datos_chargeback_2001_1!$Z736/100</f>
        <v>0</v>
      </c>
      <c r="Z736" s="12">
        <v>0</v>
      </c>
      <c r="AA736" s="12" t="s">
        <v>2322</v>
      </c>
      <c r="AB736" s="12" t="s">
        <v>35</v>
      </c>
      <c r="AC736" s="13" t="s">
        <v>35</v>
      </c>
      <c r="AD736" s="11">
        <f>datos_chargeback_2001_1!$AE736/100</f>
        <v>0</v>
      </c>
      <c r="AE736" s="12">
        <v>0</v>
      </c>
      <c r="AF736" s="12" t="s">
        <v>36</v>
      </c>
    </row>
    <row r="737" spans="1:32" x14ac:dyDescent="0.3">
      <c r="A737" s="34" t="s">
        <v>2323</v>
      </c>
      <c r="B737" s="3">
        <v>45062</v>
      </c>
      <c r="C737" s="3" t="str">
        <f>TEXT(Tabla10[[#This Row],[Fecha de transacción]],"DDDD")</f>
        <v>martes</v>
      </c>
      <c r="D737" s="3">
        <v>45135</v>
      </c>
      <c r="E737" s="4">
        <f>datos_chargeback_2001_1!$D737-datos_chargeback_2001_1!$B737</f>
        <v>73</v>
      </c>
      <c r="F737" s="5">
        <f>datos_chargeback_2001_1!$G737/100</f>
        <v>186.37</v>
      </c>
      <c r="G737" s="6">
        <v>18637</v>
      </c>
      <c r="H737" s="5">
        <f t="shared" si="11"/>
        <v>0</v>
      </c>
      <c r="I737" s="5">
        <v>0</v>
      </c>
      <c r="J737" s="6" t="s">
        <v>38</v>
      </c>
      <c r="K737" s="6" t="s">
        <v>25</v>
      </c>
      <c r="L737" s="6" t="s">
        <v>26</v>
      </c>
      <c r="M737" s="6" t="s">
        <v>59</v>
      </c>
      <c r="N737" s="6" t="s">
        <v>42</v>
      </c>
      <c r="O737" s="6" t="s">
        <v>70</v>
      </c>
      <c r="P737" s="6" t="s">
        <v>30</v>
      </c>
      <c r="Q737" s="6" t="s">
        <v>75</v>
      </c>
      <c r="R737" s="6">
        <v>18637</v>
      </c>
      <c r="S737" s="6" t="s">
        <v>2324</v>
      </c>
      <c r="T737" s="6" t="s">
        <v>46</v>
      </c>
      <c r="U737" s="5">
        <f>datos_chargeback_2001_1!$V737/100</f>
        <v>186.37</v>
      </c>
      <c r="V737" s="6">
        <v>18637</v>
      </c>
      <c r="W737" s="5">
        <f>datos_chargeback_2001_1!$X737/100</f>
        <v>0</v>
      </c>
      <c r="X737" s="6">
        <v>0</v>
      </c>
      <c r="Y737" s="5">
        <f>datos_chargeback_2001_1!$Z737/100</f>
        <v>0</v>
      </c>
      <c r="Z737" s="6">
        <v>0</v>
      </c>
      <c r="AA737" s="6" t="s">
        <v>2325</v>
      </c>
      <c r="AB737" s="6" t="s">
        <v>35</v>
      </c>
      <c r="AC737" s="7" t="s">
        <v>35</v>
      </c>
      <c r="AD737" s="5">
        <f>datos_chargeback_2001_1!$AE737/100</f>
        <v>0</v>
      </c>
      <c r="AE737" s="6">
        <v>0</v>
      </c>
      <c r="AF737" s="6" t="s">
        <v>50</v>
      </c>
    </row>
    <row r="738" spans="1:32" x14ac:dyDescent="0.3">
      <c r="A738" s="35" t="s">
        <v>2326</v>
      </c>
      <c r="B738" s="9">
        <v>45063</v>
      </c>
      <c r="C738" s="9" t="str">
        <f>TEXT(Tabla10[[#This Row],[Fecha de transacción]],"DDDD")</f>
        <v>miércoles</v>
      </c>
      <c r="D738" s="9">
        <v>45149</v>
      </c>
      <c r="E738" s="10">
        <f>datos_chargeback_2001_1!$D738-datos_chargeback_2001_1!$B738</f>
        <v>86</v>
      </c>
      <c r="F738" s="11">
        <f>datos_chargeback_2001_1!$G738/100</f>
        <v>238.91</v>
      </c>
      <c r="G738" s="12">
        <v>23891</v>
      </c>
      <c r="H738" s="11">
        <f t="shared" si="11"/>
        <v>0</v>
      </c>
      <c r="I738" s="11">
        <v>0</v>
      </c>
      <c r="J738" s="12" t="s">
        <v>24</v>
      </c>
      <c r="K738" s="12" t="s">
        <v>25</v>
      </c>
      <c r="L738" s="12" t="s">
        <v>74</v>
      </c>
      <c r="M738" s="12" t="s">
        <v>27</v>
      </c>
      <c r="N738" s="12" t="s">
        <v>42</v>
      </c>
      <c r="O738" s="12" t="s">
        <v>43</v>
      </c>
      <c r="P738" s="12" t="s">
        <v>54</v>
      </c>
      <c r="Q738" s="12" t="s">
        <v>44</v>
      </c>
      <c r="R738" s="12">
        <v>23891</v>
      </c>
      <c r="S738" s="12" t="s">
        <v>2327</v>
      </c>
      <c r="T738" s="12" t="s">
        <v>46</v>
      </c>
      <c r="U738" s="11">
        <f>datos_chargeback_2001_1!$V738/100</f>
        <v>238.91</v>
      </c>
      <c r="V738" s="12">
        <v>23891</v>
      </c>
      <c r="W738" s="11">
        <f>datos_chargeback_2001_1!$X738/100</f>
        <v>0</v>
      </c>
      <c r="X738" s="12">
        <v>0</v>
      </c>
      <c r="Y738" s="11">
        <f>datos_chargeback_2001_1!$Z738/100</f>
        <v>0</v>
      </c>
      <c r="Z738" s="12">
        <v>0</v>
      </c>
      <c r="AA738" s="12" t="s">
        <v>2328</v>
      </c>
      <c r="AB738" s="12" t="s">
        <v>35</v>
      </c>
      <c r="AC738" s="13" t="s">
        <v>35</v>
      </c>
      <c r="AD738" s="11">
        <f>datos_chargeback_2001_1!$AE738/100</f>
        <v>0</v>
      </c>
      <c r="AE738" s="12">
        <v>0</v>
      </c>
      <c r="AF738" s="12" t="s">
        <v>36</v>
      </c>
    </row>
    <row r="739" spans="1:32" x14ac:dyDescent="0.3">
      <c r="A739" s="36" t="s">
        <v>2329</v>
      </c>
      <c r="B739" s="14">
        <v>45064</v>
      </c>
      <c r="C739" s="14" t="str">
        <f>TEXT(Tabla10[[#This Row],[Fecha de transacción]],"DDDD")</f>
        <v>jueves</v>
      </c>
      <c r="D739" s="14">
        <v>45137</v>
      </c>
      <c r="E739" s="15">
        <f>datos_chargeback_2001_1!$D739-datos_chargeback_2001_1!$B739</f>
        <v>73</v>
      </c>
      <c r="F739" s="16">
        <f>datos_chargeback_2001_1!$G739/100</f>
        <v>923.89</v>
      </c>
      <c r="G739" s="17">
        <v>92389</v>
      </c>
      <c r="H739" s="16">
        <f t="shared" si="11"/>
        <v>0</v>
      </c>
      <c r="I739" s="16">
        <v>1.04</v>
      </c>
      <c r="J739" s="17" t="s">
        <v>24</v>
      </c>
      <c r="K739" s="17" t="s">
        <v>25</v>
      </c>
      <c r="L739" s="17" t="s">
        <v>74</v>
      </c>
      <c r="M739" s="17" t="s">
        <v>27</v>
      </c>
      <c r="N739" s="17" t="s">
        <v>42</v>
      </c>
      <c r="O739" s="17" t="s">
        <v>53</v>
      </c>
      <c r="P739" s="17" t="s">
        <v>54</v>
      </c>
      <c r="Q739" s="17" t="s">
        <v>75</v>
      </c>
      <c r="R739" s="17">
        <v>92389</v>
      </c>
      <c r="S739" s="17" t="s">
        <v>977</v>
      </c>
      <c r="T739" s="17" t="s">
        <v>61</v>
      </c>
      <c r="U739" s="16">
        <f>datos_chargeback_2001_1!$V739/100</f>
        <v>0</v>
      </c>
      <c r="V739" s="17">
        <v>0</v>
      </c>
      <c r="W739" s="16">
        <f>datos_chargeback_2001_1!$X739/100</f>
        <v>923.89</v>
      </c>
      <c r="X739" s="17">
        <v>92389</v>
      </c>
      <c r="Y739" s="16">
        <f>datos_chargeback_2001_1!$Z739/100</f>
        <v>0</v>
      </c>
      <c r="Z739" s="17">
        <v>0</v>
      </c>
      <c r="AA739" s="17" t="s">
        <v>2330</v>
      </c>
      <c r="AB739" s="17" t="s">
        <v>48</v>
      </c>
      <c r="AC739" s="18">
        <v>45064</v>
      </c>
      <c r="AD739" s="16">
        <f>datos_chargeback_2001_1!$AE739/100</f>
        <v>606.91999999999996</v>
      </c>
      <c r="AE739" s="17">
        <v>60692</v>
      </c>
      <c r="AF739" s="17" t="s">
        <v>29</v>
      </c>
    </row>
    <row r="740" spans="1:32" x14ac:dyDescent="0.3">
      <c r="A740" s="35" t="s">
        <v>2331</v>
      </c>
      <c r="B740" s="9">
        <v>45065</v>
      </c>
      <c r="C740" s="9" t="str">
        <f>TEXT(Tabla10[[#This Row],[Fecha de transacción]],"DDDD")</f>
        <v>viernes</v>
      </c>
      <c r="D740" s="9">
        <v>45138</v>
      </c>
      <c r="E740" s="10">
        <f>datos_chargeback_2001_1!$D740-datos_chargeback_2001_1!$B740</f>
        <v>73</v>
      </c>
      <c r="F740" s="11">
        <f>datos_chargeback_2001_1!$G740/100</f>
        <v>894.93</v>
      </c>
      <c r="G740" s="12">
        <v>89493</v>
      </c>
      <c r="H740" s="11">
        <f t="shared" si="11"/>
        <v>0</v>
      </c>
      <c r="I740" s="11">
        <v>1.33</v>
      </c>
      <c r="J740" s="12" t="s">
        <v>24</v>
      </c>
      <c r="K740" s="12" t="s">
        <v>25</v>
      </c>
      <c r="L740" s="12" t="s">
        <v>74</v>
      </c>
      <c r="M740" s="12" t="s">
        <v>85</v>
      </c>
      <c r="N740" s="12" t="s">
        <v>42</v>
      </c>
      <c r="O740" s="12" t="s">
        <v>50</v>
      </c>
      <c r="P740" s="12" t="s">
        <v>54</v>
      </c>
      <c r="Q740" s="12" t="s">
        <v>31</v>
      </c>
      <c r="R740" s="12">
        <v>89493</v>
      </c>
      <c r="S740" s="12" t="s">
        <v>2332</v>
      </c>
      <c r="T740" s="12" t="s">
        <v>61</v>
      </c>
      <c r="U740" s="11">
        <f>datos_chargeback_2001_1!$V740/100</f>
        <v>0</v>
      </c>
      <c r="V740" s="12">
        <v>0</v>
      </c>
      <c r="W740" s="11">
        <f>datos_chargeback_2001_1!$X740/100</f>
        <v>894.93</v>
      </c>
      <c r="X740" s="12">
        <v>89493</v>
      </c>
      <c r="Y740" s="11">
        <f>datos_chargeback_2001_1!$Z740/100</f>
        <v>0</v>
      </c>
      <c r="Z740" s="12">
        <v>0</v>
      </c>
      <c r="AA740" s="12" t="s">
        <v>2333</v>
      </c>
      <c r="AB740" s="12" t="s">
        <v>35</v>
      </c>
      <c r="AC740" s="13" t="s">
        <v>35</v>
      </c>
      <c r="AD740" s="11">
        <f>datos_chargeback_2001_1!$AE740/100</f>
        <v>0</v>
      </c>
      <c r="AE740" s="12">
        <v>0</v>
      </c>
      <c r="AF740" s="12" t="s">
        <v>36</v>
      </c>
    </row>
    <row r="741" spans="1:32" x14ac:dyDescent="0.3">
      <c r="A741" s="34" t="s">
        <v>2334</v>
      </c>
      <c r="B741" s="3">
        <v>45066</v>
      </c>
      <c r="C741" s="3" t="str">
        <f>TEXT(Tabla10[[#This Row],[Fecha de transacción]],"DDDD")</f>
        <v>sábado</v>
      </c>
      <c r="D741" s="3">
        <v>45149</v>
      </c>
      <c r="E741" s="4">
        <f>datos_chargeback_2001_1!$D741-datos_chargeback_2001_1!$B741</f>
        <v>83</v>
      </c>
      <c r="F741" s="5">
        <f>datos_chargeback_2001_1!$G741/100</f>
        <v>803.46</v>
      </c>
      <c r="G741" s="6">
        <v>80346</v>
      </c>
      <c r="H741" s="5">
        <f t="shared" si="11"/>
        <v>0</v>
      </c>
      <c r="I741" s="5">
        <v>0</v>
      </c>
      <c r="J741" s="6" t="s">
        <v>38</v>
      </c>
      <c r="K741" s="6" t="s">
        <v>25</v>
      </c>
      <c r="L741" s="6" t="s">
        <v>40</v>
      </c>
      <c r="M741" s="6" t="s">
        <v>93</v>
      </c>
      <c r="N741" s="6" t="s">
        <v>42</v>
      </c>
      <c r="O741" s="6" t="s">
        <v>50</v>
      </c>
      <c r="P741" s="6" t="s">
        <v>54</v>
      </c>
      <c r="Q741" s="6" t="s">
        <v>66</v>
      </c>
      <c r="R741" s="6">
        <v>80346</v>
      </c>
      <c r="S741" s="6" t="s">
        <v>2335</v>
      </c>
      <c r="T741" s="6" t="s">
        <v>116</v>
      </c>
      <c r="U741" s="5">
        <f>datos_chargeback_2001_1!$V741/100</f>
        <v>803.46</v>
      </c>
      <c r="V741" s="6">
        <v>80346</v>
      </c>
      <c r="W741" s="5">
        <f>datos_chargeback_2001_1!$X741/100</f>
        <v>0</v>
      </c>
      <c r="X741" s="6">
        <v>0</v>
      </c>
      <c r="Y741" s="5">
        <f>datos_chargeback_2001_1!$Z741/100</f>
        <v>0</v>
      </c>
      <c r="Z741" s="6">
        <v>0</v>
      </c>
      <c r="AA741" s="6" t="s">
        <v>2336</v>
      </c>
      <c r="AB741" s="6" t="s">
        <v>48</v>
      </c>
      <c r="AC741" s="8">
        <v>45066</v>
      </c>
      <c r="AD741" s="5">
        <f>datos_chargeback_2001_1!$AE741/100</f>
        <v>879.23</v>
      </c>
      <c r="AE741" s="6">
        <v>87923</v>
      </c>
      <c r="AF741" s="6" t="s">
        <v>29</v>
      </c>
    </row>
    <row r="742" spans="1:32" x14ac:dyDescent="0.3">
      <c r="A742" s="35" t="s">
        <v>2337</v>
      </c>
      <c r="B742" s="9">
        <v>45067</v>
      </c>
      <c r="C742" s="9" t="str">
        <f>TEXT(Tabla10[[#This Row],[Fecha de transacción]],"DDDD")</f>
        <v>domingo</v>
      </c>
      <c r="D742" s="9">
        <v>45145</v>
      </c>
      <c r="E742" s="10">
        <f>datos_chargeback_2001_1!$D742-datos_chargeback_2001_1!$B742</f>
        <v>78</v>
      </c>
      <c r="F742" s="11">
        <f>datos_chargeback_2001_1!$G742/100</f>
        <v>6.65</v>
      </c>
      <c r="G742" s="12">
        <v>665</v>
      </c>
      <c r="H742" s="11">
        <f t="shared" si="11"/>
        <v>0</v>
      </c>
      <c r="I742" s="11">
        <v>0</v>
      </c>
      <c r="J742" s="12" t="s">
        <v>38</v>
      </c>
      <c r="K742" s="12" t="s">
        <v>25</v>
      </c>
      <c r="L742" s="12" t="s">
        <v>26</v>
      </c>
      <c r="M742" s="12" t="s">
        <v>93</v>
      </c>
      <c r="N742" s="12" t="s">
        <v>42</v>
      </c>
      <c r="O742" s="12" t="s">
        <v>43</v>
      </c>
      <c r="P742" s="12" t="s">
        <v>54</v>
      </c>
      <c r="Q742" s="12" t="s">
        <v>66</v>
      </c>
      <c r="R742" s="12">
        <v>6650</v>
      </c>
      <c r="S742" s="12" t="s">
        <v>1543</v>
      </c>
      <c r="T742" s="12" t="s">
        <v>46</v>
      </c>
      <c r="U742" s="11">
        <f>datos_chargeback_2001_1!$V742/100</f>
        <v>66.5</v>
      </c>
      <c r="V742" s="12">
        <v>6650</v>
      </c>
      <c r="W742" s="11">
        <f>datos_chargeback_2001_1!$X742/100</f>
        <v>0</v>
      </c>
      <c r="X742" s="12">
        <v>0</v>
      </c>
      <c r="Y742" s="11">
        <f>datos_chargeback_2001_1!$Z742/100</f>
        <v>0</v>
      </c>
      <c r="Z742" s="12">
        <v>0</v>
      </c>
      <c r="AA742" s="12" t="s">
        <v>2338</v>
      </c>
      <c r="AB742" s="12" t="s">
        <v>35</v>
      </c>
      <c r="AC742" s="13" t="s">
        <v>35</v>
      </c>
      <c r="AD742" s="11">
        <f>datos_chargeback_2001_1!$AE742/100</f>
        <v>0</v>
      </c>
      <c r="AE742" s="12">
        <v>0</v>
      </c>
      <c r="AF742" s="12" t="s">
        <v>50</v>
      </c>
    </row>
    <row r="743" spans="1:32" x14ac:dyDescent="0.3">
      <c r="A743" s="36" t="s">
        <v>2339</v>
      </c>
      <c r="B743" s="14">
        <v>45068</v>
      </c>
      <c r="C743" s="14" t="str">
        <f>TEXT(Tabla10[[#This Row],[Fecha de transacción]],"DDDD")</f>
        <v>lunes</v>
      </c>
      <c r="D743" s="14">
        <v>45145</v>
      </c>
      <c r="E743" s="15">
        <f>datos_chargeback_2001_1!$D743-datos_chargeback_2001_1!$B743</f>
        <v>77</v>
      </c>
      <c r="F743" s="16">
        <f>datos_chargeback_2001_1!$G743/100</f>
        <v>51.93</v>
      </c>
      <c r="G743" s="17">
        <v>5193</v>
      </c>
      <c r="H743" s="16">
        <f t="shared" si="11"/>
        <v>0</v>
      </c>
      <c r="I743" s="16">
        <v>0.09</v>
      </c>
      <c r="J743" s="17" t="s">
        <v>38</v>
      </c>
      <c r="K743" s="17" t="s">
        <v>25</v>
      </c>
      <c r="L743" s="17" t="s">
        <v>119</v>
      </c>
      <c r="M743" s="17" t="s">
        <v>59</v>
      </c>
      <c r="N743" s="17" t="s">
        <v>28</v>
      </c>
      <c r="O743" s="17" t="s">
        <v>70</v>
      </c>
      <c r="P743" s="17" t="s">
        <v>54</v>
      </c>
      <c r="Q743" s="17" t="s">
        <v>55</v>
      </c>
      <c r="R743" s="17">
        <v>51930</v>
      </c>
      <c r="S743" s="17" t="s">
        <v>587</v>
      </c>
      <c r="T743" s="17" t="s">
        <v>33</v>
      </c>
      <c r="U743" s="16">
        <f>datos_chargeback_2001_1!$V743/100</f>
        <v>0</v>
      </c>
      <c r="V743" s="17">
        <v>0</v>
      </c>
      <c r="W743" s="16">
        <f>datos_chargeback_2001_1!$X743/100</f>
        <v>0</v>
      </c>
      <c r="X743" s="17">
        <v>0</v>
      </c>
      <c r="Y743" s="16">
        <f>datos_chargeback_2001_1!$Z743/100</f>
        <v>519.29999999999995</v>
      </c>
      <c r="Z743" s="17">
        <v>51930</v>
      </c>
      <c r="AA743" s="17" t="s">
        <v>2340</v>
      </c>
      <c r="AB743" s="17" t="s">
        <v>48</v>
      </c>
      <c r="AC743" s="18">
        <v>45068</v>
      </c>
      <c r="AD743" s="16">
        <f>datos_chargeback_2001_1!$AE743/100</f>
        <v>455.15</v>
      </c>
      <c r="AE743" s="17">
        <v>45515</v>
      </c>
      <c r="AF743" s="17" t="s">
        <v>29</v>
      </c>
    </row>
    <row r="744" spans="1:32" x14ac:dyDescent="0.3">
      <c r="A744" s="34" t="s">
        <v>2341</v>
      </c>
      <c r="B744" s="3">
        <v>45069</v>
      </c>
      <c r="C744" s="3" t="str">
        <f>TEXT(Tabla10[[#This Row],[Fecha de transacción]],"DDDD")</f>
        <v>martes</v>
      </c>
      <c r="D744" s="3">
        <v>45133</v>
      </c>
      <c r="E744" s="4">
        <f>datos_chargeback_2001_1!$D744-datos_chargeback_2001_1!$B744</f>
        <v>64</v>
      </c>
      <c r="F744" s="5">
        <f>datos_chargeback_2001_1!$G744/100</f>
        <v>545.17999999999995</v>
      </c>
      <c r="G744" s="6">
        <v>54518</v>
      </c>
      <c r="H744" s="5">
        <f t="shared" si="11"/>
        <v>0</v>
      </c>
      <c r="I744" s="5">
        <v>0.96</v>
      </c>
      <c r="J744" s="6" t="s">
        <v>24</v>
      </c>
      <c r="K744" s="6" t="s">
        <v>25</v>
      </c>
      <c r="L744" s="6" t="s">
        <v>119</v>
      </c>
      <c r="M744" s="6" t="s">
        <v>41</v>
      </c>
      <c r="N744" s="6" t="s">
        <v>42</v>
      </c>
      <c r="O744" s="6" t="s">
        <v>53</v>
      </c>
      <c r="P744" s="6" t="s">
        <v>54</v>
      </c>
      <c r="Q744" s="6" t="s">
        <v>75</v>
      </c>
      <c r="R744" s="6">
        <v>54518</v>
      </c>
      <c r="S744" s="6" t="s">
        <v>2342</v>
      </c>
      <c r="T744" s="6" t="s">
        <v>61</v>
      </c>
      <c r="U744" s="5">
        <f>datos_chargeback_2001_1!$V744/100</f>
        <v>0</v>
      </c>
      <c r="V744" s="6">
        <v>0</v>
      </c>
      <c r="W744" s="5">
        <f>datos_chargeback_2001_1!$X744/100</f>
        <v>545.17999999999995</v>
      </c>
      <c r="X744" s="6">
        <v>54518</v>
      </c>
      <c r="Y744" s="5">
        <f>datos_chargeback_2001_1!$Z744/100</f>
        <v>0</v>
      </c>
      <c r="Z744" s="6">
        <v>0</v>
      </c>
      <c r="AA744" s="6" t="s">
        <v>2343</v>
      </c>
      <c r="AB744" s="6" t="s">
        <v>35</v>
      </c>
      <c r="AC744" s="7" t="s">
        <v>35</v>
      </c>
      <c r="AD744" s="5">
        <f>datos_chargeback_2001_1!$AE744/100</f>
        <v>0</v>
      </c>
      <c r="AE744" s="6">
        <v>0</v>
      </c>
      <c r="AF744" s="6" t="s">
        <v>29</v>
      </c>
    </row>
    <row r="745" spans="1:32" x14ac:dyDescent="0.3">
      <c r="A745" s="34" t="s">
        <v>2344</v>
      </c>
      <c r="B745" s="3">
        <v>45070</v>
      </c>
      <c r="C745" s="3" t="str">
        <f>TEXT(Tabla10[[#This Row],[Fecha de transacción]],"DDDD")</f>
        <v>miércoles</v>
      </c>
      <c r="D745" s="3">
        <v>45132</v>
      </c>
      <c r="E745" s="4">
        <f>datos_chargeback_2001_1!$D745-datos_chargeback_2001_1!$B745</f>
        <v>62</v>
      </c>
      <c r="F745" s="5">
        <f>datos_chargeback_2001_1!$G745/100</f>
        <v>683.84</v>
      </c>
      <c r="G745" s="6">
        <v>68384</v>
      </c>
      <c r="H745" s="5">
        <f t="shared" si="11"/>
        <v>0</v>
      </c>
      <c r="I745" s="5">
        <v>0.11</v>
      </c>
      <c r="J745" s="6" t="s">
        <v>24</v>
      </c>
      <c r="K745" s="6" t="s">
        <v>25</v>
      </c>
      <c r="L745" s="6" t="s">
        <v>109</v>
      </c>
      <c r="M745" s="6" t="s">
        <v>59</v>
      </c>
      <c r="N745" s="6" t="s">
        <v>42</v>
      </c>
      <c r="O745" s="6" t="s">
        <v>36</v>
      </c>
      <c r="P745" s="6" t="s">
        <v>54</v>
      </c>
      <c r="Q745" s="6" t="s">
        <v>75</v>
      </c>
      <c r="R745" s="6">
        <v>68384</v>
      </c>
      <c r="S745" s="6" t="s">
        <v>2345</v>
      </c>
      <c r="T745" s="6" t="s">
        <v>61</v>
      </c>
      <c r="U745" s="5">
        <f>datos_chargeback_2001_1!$V745/100</f>
        <v>0</v>
      </c>
      <c r="V745" s="6">
        <v>0</v>
      </c>
      <c r="W745" s="5">
        <f>datos_chargeback_2001_1!$X745/100</f>
        <v>683.84</v>
      </c>
      <c r="X745" s="6">
        <v>68384</v>
      </c>
      <c r="Y745" s="5">
        <f>datos_chargeback_2001_1!$Z745/100</f>
        <v>0</v>
      </c>
      <c r="Z745" s="6">
        <v>0</v>
      </c>
      <c r="AA745" s="6" t="s">
        <v>2346</v>
      </c>
      <c r="AB745" s="6" t="s">
        <v>48</v>
      </c>
      <c r="AC745" s="8">
        <v>45070</v>
      </c>
      <c r="AD745" s="5">
        <f>datos_chargeback_2001_1!$AE745/100</f>
        <v>14.18</v>
      </c>
      <c r="AE745" s="6">
        <v>1418</v>
      </c>
      <c r="AF745" s="6" t="s">
        <v>53</v>
      </c>
    </row>
    <row r="746" spans="1:32" x14ac:dyDescent="0.3">
      <c r="A746" s="34" t="s">
        <v>2347</v>
      </c>
      <c r="B746" s="3">
        <v>45071</v>
      </c>
      <c r="C746" s="3" t="str">
        <f>TEXT(Tabla10[[#This Row],[Fecha de transacción]],"DDDD")</f>
        <v>jueves</v>
      </c>
      <c r="D746" s="3">
        <v>45134</v>
      </c>
      <c r="E746" s="4">
        <f>datos_chargeback_2001_1!$D746-datos_chargeback_2001_1!$B746</f>
        <v>63</v>
      </c>
      <c r="F746" s="5">
        <f>datos_chargeback_2001_1!$G746/100</f>
        <v>249.91</v>
      </c>
      <c r="G746" s="6">
        <v>24991</v>
      </c>
      <c r="H746" s="5">
        <f t="shared" si="11"/>
        <v>0</v>
      </c>
      <c r="I746" s="5">
        <v>0</v>
      </c>
      <c r="J746" s="6" t="s">
        <v>24</v>
      </c>
      <c r="K746" s="6" t="s">
        <v>25</v>
      </c>
      <c r="L746" s="6" t="s">
        <v>26</v>
      </c>
      <c r="M746" s="6" t="s">
        <v>27</v>
      </c>
      <c r="N746" s="6" t="s">
        <v>42</v>
      </c>
      <c r="O746" s="6" t="s">
        <v>114</v>
      </c>
      <c r="P746" s="6" t="s">
        <v>54</v>
      </c>
      <c r="Q746" s="6" t="s">
        <v>44</v>
      </c>
      <c r="R746" s="6">
        <v>24991</v>
      </c>
      <c r="S746" s="6" t="s">
        <v>2348</v>
      </c>
      <c r="T746" s="6" t="s">
        <v>116</v>
      </c>
      <c r="U746" s="5">
        <f>datos_chargeback_2001_1!$V746/100</f>
        <v>249.91</v>
      </c>
      <c r="V746" s="6">
        <v>24991</v>
      </c>
      <c r="W746" s="5">
        <f>datos_chargeback_2001_1!$X746/100</f>
        <v>0</v>
      </c>
      <c r="X746" s="6">
        <v>0</v>
      </c>
      <c r="Y746" s="5">
        <f>datos_chargeback_2001_1!$Z746/100</f>
        <v>0</v>
      </c>
      <c r="Z746" s="6">
        <v>0</v>
      </c>
      <c r="AA746" s="6" t="s">
        <v>2349</v>
      </c>
      <c r="AB746" s="6" t="s">
        <v>48</v>
      </c>
      <c r="AC746" s="8">
        <v>45071</v>
      </c>
      <c r="AD746" s="5">
        <f>datos_chargeback_2001_1!$AE746/100</f>
        <v>247.06</v>
      </c>
      <c r="AE746" s="6">
        <v>24706</v>
      </c>
      <c r="AF746" s="6" t="s">
        <v>50</v>
      </c>
    </row>
    <row r="747" spans="1:32" x14ac:dyDescent="0.3">
      <c r="A747" s="34" t="s">
        <v>2350</v>
      </c>
      <c r="B747" s="3">
        <v>45072</v>
      </c>
      <c r="C747" s="3" t="str">
        <f>TEXT(Tabla10[[#This Row],[Fecha de transacción]],"DDDD")</f>
        <v>viernes</v>
      </c>
      <c r="D747" s="3">
        <v>45154</v>
      </c>
      <c r="E747" s="4">
        <f>datos_chargeback_2001_1!$D747-datos_chargeback_2001_1!$B747</f>
        <v>82</v>
      </c>
      <c r="F747" s="5">
        <f>datos_chargeback_2001_1!$G747/100</f>
        <v>51.78</v>
      </c>
      <c r="G747" s="6">
        <v>5178</v>
      </c>
      <c r="H747" s="5">
        <f t="shared" si="11"/>
        <v>0</v>
      </c>
      <c r="I747" s="5">
        <v>0.99</v>
      </c>
      <c r="J747" s="6" t="s">
        <v>24</v>
      </c>
      <c r="K747" s="6" t="s">
        <v>25</v>
      </c>
      <c r="L747" s="6" t="s">
        <v>40</v>
      </c>
      <c r="M747" s="6" t="s">
        <v>27</v>
      </c>
      <c r="N747" s="6" t="s">
        <v>42</v>
      </c>
      <c r="O747" s="6" t="s">
        <v>29</v>
      </c>
      <c r="P747" s="6" t="s">
        <v>30</v>
      </c>
      <c r="Q747" s="6" t="s">
        <v>66</v>
      </c>
      <c r="R747" s="6">
        <v>51780</v>
      </c>
      <c r="S747" s="6" t="s">
        <v>2351</v>
      </c>
      <c r="T747" s="6" t="s">
        <v>116</v>
      </c>
      <c r="U747" s="5">
        <f>datos_chargeback_2001_1!$V747/100</f>
        <v>517.79999999999995</v>
      </c>
      <c r="V747" s="6">
        <v>51780</v>
      </c>
      <c r="W747" s="5">
        <f>datos_chargeback_2001_1!$X747/100</f>
        <v>0</v>
      </c>
      <c r="X747" s="6">
        <v>0</v>
      </c>
      <c r="Y747" s="5">
        <f>datos_chargeback_2001_1!$Z747/100</f>
        <v>0</v>
      </c>
      <c r="Z747" s="6">
        <v>0</v>
      </c>
      <c r="AA747" s="6" t="s">
        <v>2352</v>
      </c>
      <c r="AB747" s="6" t="s">
        <v>48</v>
      </c>
      <c r="AC747" s="8">
        <v>45072</v>
      </c>
      <c r="AD747" s="5">
        <f>datos_chargeback_2001_1!$AE747/100</f>
        <v>517.02</v>
      </c>
      <c r="AE747" s="6">
        <v>51702</v>
      </c>
      <c r="AF747" s="6" t="s">
        <v>64</v>
      </c>
    </row>
    <row r="748" spans="1:32" x14ac:dyDescent="0.3">
      <c r="A748" s="34" t="s">
        <v>2354</v>
      </c>
      <c r="B748" s="3">
        <v>45073</v>
      </c>
      <c r="C748" s="3" t="str">
        <f>TEXT(Tabla10[[#This Row],[Fecha de transacción]],"DDDD")</f>
        <v>sábado</v>
      </c>
      <c r="D748" s="3">
        <v>45163</v>
      </c>
      <c r="E748" s="4">
        <f>datos_chargeback_2001_1!$D748-datos_chargeback_2001_1!$B748</f>
        <v>90</v>
      </c>
      <c r="F748" s="5">
        <f>datos_chargeback_2001_1!$G748/100</f>
        <v>128.53</v>
      </c>
      <c r="G748" s="6">
        <v>12853</v>
      </c>
      <c r="H748" s="5">
        <f t="shared" si="11"/>
        <v>0</v>
      </c>
      <c r="I748" s="5">
        <v>1.35</v>
      </c>
      <c r="J748" s="6" t="s">
        <v>38</v>
      </c>
      <c r="K748" s="6" t="s">
        <v>25</v>
      </c>
      <c r="L748" s="6" t="s">
        <v>40</v>
      </c>
      <c r="M748" s="6" t="s">
        <v>27</v>
      </c>
      <c r="N748" s="6" t="s">
        <v>28</v>
      </c>
      <c r="O748" s="6" t="s">
        <v>50</v>
      </c>
      <c r="P748" s="6" t="s">
        <v>54</v>
      </c>
      <c r="Q748" s="6" t="s">
        <v>66</v>
      </c>
      <c r="R748" s="6">
        <v>12853</v>
      </c>
      <c r="S748" s="6" t="s">
        <v>1484</v>
      </c>
      <c r="T748" s="6" t="s">
        <v>33</v>
      </c>
      <c r="U748" s="5">
        <f>datos_chargeback_2001_1!$V748/100</f>
        <v>0</v>
      </c>
      <c r="V748" s="6">
        <v>0</v>
      </c>
      <c r="W748" s="5">
        <f>datos_chargeback_2001_1!$X748/100</f>
        <v>0</v>
      </c>
      <c r="X748" s="6">
        <v>0</v>
      </c>
      <c r="Y748" s="5">
        <f>datos_chargeback_2001_1!$Z748/100</f>
        <v>128.53</v>
      </c>
      <c r="Z748" s="6">
        <v>12853</v>
      </c>
      <c r="AA748" s="6" t="s">
        <v>2355</v>
      </c>
      <c r="AB748" s="6" t="s">
        <v>35</v>
      </c>
      <c r="AC748" s="7" t="s">
        <v>35</v>
      </c>
      <c r="AD748" s="5">
        <f>datos_chargeback_2001_1!$AE748/100</f>
        <v>0</v>
      </c>
      <c r="AE748" s="6">
        <v>0</v>
      </c>
      <c r="AF748" s="6" t="s">
        <v>53</v>
      </c>
    </row>
    <row r="749" spans="1:32" x14ac:dyDescent="0.3">
      <c r="A749" s="36" t="s">
        <v>2356</v>
      </c>
      <c r="B749" s="14">
        <v>45074</v>
      </c>
      <c r="C749" s="14" t="str">
        <f>TEXT(Tabla10[[#This Row],[Fecha de transacción]],"DDDD")</f>
        <v>domingo</v>
      </c>
      <c r="D749" s="14">
        <v>45153</v>
      </c>
      <c r="E749" s="15">
        <f>datos_chargeback_2001_1!$D749-datos_chargeback_2001_1!$B749</f>
        <v>79</v>
      </c>
      <c r="F749" s="16">
        <f>datos_chargeback_2001_1!$G749/100</f>
        <v>455.05</v>
      </c>
      <c r="G749" s="17">
        <v>45505</v>
      </c>
      <c r="H749" s="16">
        <f t="shared" si="11"/>
        <v>0</v>
      </c>
      <c r="I749" s="16">
        <v>1.04</v>
      </c>
      <c r="J749" s="17" t="s">
        <v>24</v>
      </c>
      <c r="K749" s="17" t="s">
        <v>25</v>
      </c>
      <c r="L749" s="17" t="s">
        <v>119</v>
      </c>
      <c r="M749" s="17" t="s">
        <v>27</v>
      </c>
      <c r="N749" s="17" t="s">
        <v>42</v>
      </c>
      <c r="O749" s="17" t="s">
        <v>114</v>
      </c>
      <c r="P749" s="17" t="s">
        <v>54</v>
      </c>
      <c r="Q749" s="17" t="s">
        <v>31</v>
      </c>
      <c r="R749" s="17">
        <v>45505</v>
      </c>
      <c r="S749" s="17" t="s">
        <v>2357</v>
      </c>
      <c r="T749" s="17" t="s">
        <v>46</v>
      </c>
      <c r="U749" s="16">
        <f>datos_chargeback_2001_1!$V749/100</f>
        <v>455.05</v>
      </c>
      <c r="V749" s="17">
        <v>45505</v>
      </c>
      <c r="W749" s="16">
        <f>datos_chargeback_2001_1!$X749/100</f>
        <v>0</v>
      </c>
      <c r="X749" s="17">
        <v>0</v>
      </c>
      <c r="Y749" s="16">
        <f>datos_chargeback_2001_1!$Z749/100</f>
        <v>0</v>
      </c>
      <c r="Z749" s="17">
        <v>0</v>
      </c>
      <c r="AA749" s="17" t="s">
        <v>2358</v>
      </c>
      <c r="AB749" s="17" t="s">
        <v>35</v>
      </c>
      <c r="AC749" s="20" t="s">
        <v>35</v>
      </c>
      <c r="AD749" s="16">
        <f>datos_chargeback_2001_1!$AE749/100</f>
        <v>0</v>
      </c>
      <c r="AE749" s="17">
        <v>0</v>
      </c>
      <c r="AF749" s="17" t="s">
        <v>50</v>
      </c>
    </row>
    <row r="750" spans="1:32" x14ac:dyDescent="0.3">
      <c r="A750" s="35" t="s">
        <v>2359</v>
      </c>
      <c r="B750" s="9">
        <v>45075</v>
      </c>
      <c r="C750" s="9" t="str">
        <f>TEXT(Tabla10[[#This Row],[Fecha de transacción]],"DDDD")</f>
        <v>lunes</v>
      </c>
      <c r="D750" s="9">
        <v>45150</v>
      </c>
      <c r="E750" s="10">
        <f>datos_chargeback_2001_1!$D750-datos_chargeback_2001_1!$B750</f>
        <v>75</v>
      </c>
      <c r="F750" s="11">
        <f>datos_chargeback_2001_1!$G750/100</f>
        <v>662.06</v>
      </c>
      <c r="G750" s="12">
        <v>66206</v>
      </c>
      <c r="H750" s="11">
        <f t="shared" si="11"/>
        <v>0</v>
      </c>
      <c r="I750" s="11">
        <v>1.1499999999999999</v>
      </c>
      <c r="J750" s="12" t="s">
        <v>24</v>
      </c>
      <c r="K750" s="12" t="s">
        <v>25</v>
      </c>
      <c r="L750" s="12" t="s">
        <v>109</v>
      </c>
      <c r="M750" s="12" t="s">
        <v>59</v>
      </c>
      <c r="N750" s="12" t="s">
        <v>28</v>
      </c>
      <c r="O750" s="12" t="s">
        <v>50</v>
      </c>
      <c r="P750" s="12" t="s">
        <v>54</v>
      </c>
      <c r="Q750" s="12" t="s">
        <v>44</v>
      </c>
      <c r="R750" s="12">
        <v>66206</v>
      </c>
      <c r="S750" s="12" t="s">
        <v>2360</v>
      </c>
      <c r="T750" s="12" t="s">
        <v>33</v>
      </c>
      <c r="U750" s="11">
        <f>datos_chargeback_2001_1!$V750/100</f>
        <v>0</v>
      </c>
      <c r="V750" s="12">
        <v>0</v>
      </c>
      <c r="W750" s="11">
        <f>datos_chargeback_2001_1!$X750/100</f>
        <v>0</v>
      </c>
      <c r="X750" s="12">
        <v>0</v>
      </c>
      <c r="Y750" s="11">
        <f>datos_chargeback_2001_1!$Z750/100</f>
        <v>662.06</v>
      </c>
      <c r="Z750" s="12">
        <v>66206</v>
      </c>
      <c r="AA750" s="12" t="s">
        <v>2361</v>
      </c>
      <c r="AB750" s="12" t="s">
        <v>48</v>
      </c>
      <c r="AC750" s="19">
        <v>45075</v>
      </c>
      <c r="AD750" s="11">
        <f>datos_chargeback_2001_1!$AE750/100</f>
        <v>547.53</v>
      </c>
      <c r="AE750" s="12">
        <v>54753</v>
      </c>
      <c r="AF750" s="12" t="s">
        <v>64</v>
      </c>
    </row>
    <row r="751" spans="1:32" x14ac:dyDescent="0.3">
      <c r="A751" s="36" t="s">
        <v>2362</v>
      </c>
      <c r="B751" s="14">
        <v>45076</v>
      </c>
      <c r="C751" s="14" t="str">
        <f>TEXT(Tabla10[[#This Row],[Fecha de transacción]],"DDDD")</f>
        <v>martes</v>
      </c>
      <c r="D751" s="14">
        <v>45156</v>
      </c>
      <c r="E751" s="15">
        <f>datos_chargeback_2001_1!$D751-datos_chargeback_2001_1!$B751</f>
        <v>80</v>
      </c>
      <c r="F751" s="16">
        <f>datos_chargeback_2001_1!$G751/100</f>
        <v>966.57</v>
      </c>
      <c r="G751" s="17">
        <v>96657</v>
      </c>
      <c r="H751" s="16">
        <f t="shared" si="11"/>
        <v>0</v>
      </c>
      <c r="I751" s="16">
        <v>0</v>
      </c>
      <c r="J751" s="17" t="s">
        <v>24</v>
      </c>
      <c r="K751" s="17" t="s">
        <v>25</v>
      </c>
      <c r="L751" s="17" t="s">
        <v>26</v>
      </c>
      <c r="M751" s="17" t="s">
        <v>52</v>
      </c>
      <c r="N751" s="17" t="s">
        <v>42</v>
      </c>
      <c r="O751" s="17" t="s">
        <v>29</v>
      </c>
      <c r="P751" s="17" t="s">
        <v>30</v>
      </c>
      <c r="Q751" s="17" t="s">
        <v>31</v>
      </c>
      <c r="R751" s="17">
        <v>96657</v>
      </c>
      <c r="S751" s="17" t="s">
        <v>2363</v>
      </c>
      <c r="T751" s="17" t="s">
        <v>61</v>
      </c>
      <c r="U751" s="16">
        <f>datos_chargeback_2001_1!$V751/100</f>
        <v>0</v>
      </c>
      <c r="V751" s="17">
        <v>0</v>
      </c>
      <c r="W751" s="16">
        <f>datos_chargeback_2001_1!$X751/100</f>
        <v>966.57</v>
      </c>
      <c r="X751" s="17">
        <v>96657</v>
      </c>
      <c r="Y751" s="16">
        <f>datos_chargeback_2001_1!$Z751/100</f>
        <v>0</v>
      </c>
      <c r="Z751" s="17">
        <v>0</v>
      </c>
      <c r="AA751" s="17" t="s">
        <v>2364</v>
      </c>
      <c r="AB751" s="17" t="s">
        <v>35</v>
      </c>
      <c r="AC751" s="20" t="s">
        <v>35</v>
      </c>
      <c r="AD751" s="16">
        <f>datos_chargeback_2001_1!$AE751/100</f>
        <v>0</v>
      </c>
      <c r="AE751" s="17">
        <v>0</v>
      </c>
      <c r="AF751" s="17" t="s">
        <v>50</v>
      </c>
    </row>
    <row r="752" spans="1:32" x14ac:dyDescent="0.3">
      <c r="A752" s="34" t="s">
        <v>2365</v>
      </c>
      <c r="B752" s="3">
        <v>45077</v>
      </c>
      <c r="C752" s="3" t="str">
        <f>TEXT(Tabla10[[#This Row],[Fecha de transacción]],"DDDD")</f>
        <v>miércoles</v>
      </c>
      <c r="D752" s="3">
        <v>45151</v>
      </c>
      <c r="E752" s="4">
        <f>datos_chargeback_2001_1!$D752-datos_chargeback_2001_1!$B752</f>
        <v>74</v>
      </c>
      <c r="F752" s="5">
        <f>datos_chargeback_2001_1!$G752/100</f>
        <v>79.010000000000005</v>
      </c>
      <c r="G752" s="6">
        <v>7901</v>
      </c>
      <c r="H752" s="5">
        <f t="shared" si="11"/>
        <v>0</v>
      </c>
      <c r="I752" s="5">
        <v>0</v>
      </c>
      <c r="J752" s="6" t="s">
        <v>38</v>
      </c>
      <c r="K752" s="6" t="s">
        <v>25</v>
      </c>
      <c r="L752" s="6" t="s">
        <v>119</v>
      </c>
      <c r="M752" s="6" t="s">
        <v>85</v>
      </c>
      <c r="N752" s="6" t="s">
        <v>28</v>
      </c>
      <c r="O752" s="6" t="s">
        <v>64</v>
      </c>
      <c r="P752" s="6" t="s">
        <v>30</v>
      </c>
      <c r="Q752" s="6" t="s">
        <v>44</v>
      </c>
      <c r="R752" s="6">
        <v>79010</v>
      </c>
      <c r="S752" s="6" t="s">
        <v>2366</v>
      </c>
      <c r="T752" s="6" t="s">
        <v>33</v>
      </c>
      <c r="U752" s="5">
        <f>datos_chargeback_2001_1!$V752/100</f>
        <v>0</v>
      </c>
      <c r="V752" s="6">
        <v>0</v>
      </c>
      <c r="W752" s="5">
        <f>datos_chargeback_2001_1!$X752/100</f>
        <v>0</v>
      </c>
      <c r="X752" s="6">
        <v>0</v>
      </c>
      <c r="Y752" s="5">
        <f>datos_chargeback_2001_1!$Z752/100</f>
        <v>790.1</v>
      </c>
      <c r="Z752" s="6">
        <v>79010</v>
      </c>
      <c r="AA752" s="6" t="s">
        <v>2367</v>
      </c>
      <c r="AB752" s="6" t="s">
        <v>35</v>
      </c>
      <c r="AC752" s="7" t="s">
        <v>35</v>
      </c>
      <c r="AD752" s="5">
        <f>datos_chargeback_2001_1!$AE752/100</f>
        <v>0</v>
      </c>
      <c r="AE752" s="6">
        <v>0</v>
      </c>
      <c r="AF752" s="6" t="s">
        <v>50</v>
      </c>
    </row>
    <row r="753" spans="1:32" x14ac:dyDescent="0.3">
      <c r="A753" s="36" t="s">
        <v>2368</v>
      </c>
      <c r="B753" s="14">
        <v>45078</v>
      </c>
      <c r="C753" s="14" t="str">
        <f>TEXT(Tabla10[[#This Row],[Fecha de transacción]],"DDDD")</f>
        <v>jueves</v>
      </c>
      <c r="D753" s="14">
        <v>45149</v>
      </c>
      <c r="E753" s="15">
        <f>datos_chargeback_2001_1!$D753-datos_chargeback_2001_1!$B753</f>
        <v>71</v>
      </c>
      <c r="F753" s="16">
        <f>datos_chargeback_2001_1!$G753/100</f>
        <v>65.22</v>
      </c>
      <c r="G753" s="17">
        <v>6522</v>
      </c>
      <c r="H753" s="16">
        <f t="shared" si="11"/>
        <v>0</v>
      </c>
      <c r="I753" s="16">
        <v>0</v>
      </c>
      <c r="J753" s="17" t="s">
        <v>38</v>
      </c>
      <c r="K753" s="17" t="s">
        <v>25</v>
      </c>
      <c r="L753" s="17" t="s">
        <v>26</v>
      </c>
      <c r="M753" s="17" t="s">
        <v>59</v>
      </c>
      <c r="N753" s="17" t="s">
        <v>42</v>
      </c>
      <c r="O753" s="17" t="s">
        <v>53</v>
      </c>
      <c r="P753" s="17" t="s">
        <v>30</v>
      </c>
      <c r="Q753" s="17" t="s">
        <v>55</v>
      </c>
      <c r="R753" s="17">
        <v>6522</v>
      </c>
      <c r="S753" s="17" t="s">
        <v>2369</v>
      </c>
      <c r="T753" s="17" t="s">
        <v>46</v>
      </c>
      <c r="U753" s="16">
        <f>datos_chargeback_2001_1!$V753/100</f>
        <v>65.22</v>
      </c>
      <c r="V753" s="17">
        <v>6522</v>
      </c>
      <c r="W753" s="16">
        <f>datos_chargeback_2001_1!$X753/100</f>
        <v>0</v>
      </c>
      <c r="X753" s="17">
        <v>0</v>
      </c>
      <c r="Y753" s="16">
        <f>datos_chargeback_2001_1!$Z753/100</f>
        <v>0</v>
      </c>
      <c r="Z753" s="17">
        <v>0</v>
      </c>
      <c r="AA753" s="17" t="s">
        <v>2370</v>
      </c>
      <c r="AB753" s="17" t="s">
        <v>35</v>
      </c>
      <c r="AC753" s="20" t="s">
        <v>35</v>
      </c>
      <c r="AD753" s="16">
        <f>datos_chargeback_2001_1!$AE753/100</f>
        <v>0</v>
      </c>
      <c r="AE753" s="17">
        <v>0</v>
      </c>
      <c r="AF753" s="17" t="s">
        <v>36</v>
      </c>
    </row>
    <row r="754" spans="1:32" x14ac:dyDescent="0.3">
      <c r="A754" s="34" t="s">
        <v>2371</v>
      </c>
      <c r="B754" s="3">
        <v>45079</v>
      </c>
      <c r="C754" s="3" t="str">
        <f>TEXT(Tabla10[[#This Row],[Fecha de transacción]],"DDDD")</f>
        <v>viernes</v>
      </c>
      <c r="D754" s="3">
        <v>45157</v>
      </c>
      <c r="E754" s="4">
        <f>datos_chargeback_2001_1!$D754-datos_chargeback_2001_1!$B754</f>
        <v>78</v>
      </c>
      <c r="F754" s="5">
        <f>datos_chargeback_2001_1!$G754/100</f>
        <v>166.44</v>
      </c>
      <c r="G754" s="6">
        <v>16644</v>
      </c>
      <c r="H754" s="5">
        <f t="shared" si="11"/>
        <v>0</v>
      </c>
      <c r="I754" s="5">
        <v>0</v>
      </c>
      <c r="J754" s="6" t="s">
        <v>24</v>
      </c>
      <c r="K754" s="6" t="s">
        <v>25</v>
      </c>
      <c r="L754" s="6" t="s">
        <v>74</v>
      </c>
      <c r="M754" s="6" t="s">
        <v>27</v>
      </c>
      <c r="N754" s="6" t="s">
        <v>42</v>
      </c>
      <c r="O754" s="6" t="s">
        <v>64</v>
      </c>
      <c r="P754" s="6" t="s">
        <v>54</v>
      </c>
      <c r="Q754" s="6" t="s">
        <v>31</v>
      </c>
      <c r="R754" s="6">
        <v>16644</v>
      </c>
      <c r="S754" s="6" t="s">
        <v>2372</v>
      </c>
      <c r="T754" s="6" t="s">
        <v>61</v>
      </c>
      <c r="U754" s="5">
        <f>datos_chargeback_2001_1!$V754/100</f>
        <v>0</v>
      </c>
      <c r="V754" s="6">
        <v>0</v>
      </c>
      <c r="W754" s="5">
        <f>datos_chargeback_2001_1!$X754/100</f>
        <v>166.44</v>
      </c>
      <c r="X754" s="6">
        <v>16644</v>
      </c>
      <c r="Y754" s="5">
        <f>datos_chargeback_2001_1!$Z754/100</f>
        <v>0</v>
      </c>
      <c r="Z754" s="6">
        <v>0</v>
      </c>
      <c r="AA754" s="6" t="s">
        <v>2373</v>
      </c>
      <c r="AB754" s="6" t="s">
        <v>48</v>
      </c>
      <c r="AC754" s="8">
        <v>45079</v>
      </c>
      <c r="AD754" s="5">
        <f>datos_chargeback_2001_1!$AE754/100</f>
        <v>868.82</v>
      </c>
      <c r="AE754" s="6">
        <v>86882</v>
      </c>
      <c r="AF754" s="6" t="s">
        <v>29</v>
      </c>
    </row>
    <row r="755" spans="1:32" x14ac:dyDescent="0.3">
      <c r="A755" s="36" t="s">
        <v>2374</v>
      </c>
      <c r="B755" s="14">
        <v>45080</v>
      </c>
      <c r="C755" s="14" t="str">
        <f>TEXT(Tabla10[[#This Row],[Fecha de transacción]],"DDDD")</f>
        <v>sábado</v>
      </c>
      <c r="D755" s="14">
        <v>45140</v>
      </c>
      <c r="E755" s="15">
        <f>datos_chargeback_2001_1!$D755-datos_chargeback_2001_1!$B755</f>
        <v>60</v>
      </c>
      <c r="F755" s="16">
        <f>datos_chargeback_2001_1!$G755/100</f>
        <v>87.03</v>
      </c>
      <c r="G755" s="17">
        <v>8703</v>
      </c>
      <c r="H755" s="16">
        <f t="shared" si="11"/>
        <v>0</v>
      </c>
      <c r="I755" s="16">
        <v>1.39</v>
      </c>
      <c r="J755" s="17" t="s">
        <v>38</v>
      </c>
      <c r="K755" s="17" t="s">
        <v>25</v>
      </c>
      <c r="L755" s="17" t="s">
        <v>26</v>
      </c>
      <c r="M755" s="17" t="s">
        <v>41</v>
      </c>
      <c r="N755" s="17" t="s">
        <v>42</v>
      </c>
      <c r="O755" s="17" t="s">
        <v>43</v>
      </c>
      <c r="P755" s="17" t="s">
        <v>54</v>
      </c>
      <c r="Q755" s="17" t="s">
        <v>44</v>
      </c>
      <c r="R755" s="17">
        <v>87030</v>
      </c>
      <c r="S755" s="17" t="s">
        <v>2375</v>
      </c>
      <c r="T755" s="17" t="s">
        <v>61</v>
      </c>
      <c r="U755" s="16">
        <f>datos_chargeback_2001_1!$V755/100</f>
        <v>0</v>
      </c>
      <c r="V755" s="17">
        <v>0</v>
      </c>
      <c r="W755" s="16">
        <f>datos_chargeback_2001_1!$X755/100</f>
        <v>870.3</v>
      </c>
      <c r="X755" s="17">
        <v>87030</v>
      </c>
      <c r="Y755" s="16">
        <f>datos_chargeback_2001_1!$Z755/100</f>
        <v>0</v>
      </c>
      <c r="Z755" s="17">
        <v>0</v>
      </c>
      <c r="AA755" s="17" t="s">
        <v>2376</v>
      </c>
      <c r="AB755" s="17" t="s">
        <v>48</v>
      </c>
      <c r="AC755" s="18">
        <v>45080</v>
      </c>
      <c r="AD755" s="16">
        <f>datos_chargeback_2001_1!$AE755/100</f>
        <v>11.61</v>
      </c>
      <c r="AE755" s="17">
        <v>1161</v>
      </c>
      <c r="AF755" s="17" t="s">
        <v>29</v>
      </c>
    </row>
    <row r="756" spans="1:32" x14ac:dyDescent="0.3">
      <c r="A756" s="34" t="s">
        <v>2377</v>
      </c>
      <c r="B756" s="3">
        <v>45081</v>
      </c>
      <c r="C756" s="3" t="str">
        <f>TEXT(Tabla10[[#This Row],[Fecha de transacción]],"DDDD")</f>
        <v>domingo</v>
      </c>
      <c r="D756" s="3">
        <v>45153</v>
      </c>
      <c r="E756" s="4">
        <f>datos_chargeback_2001_1!$D756-datos_chargeback_2001_1!$B756</f>
        <v>72</v>
      </c>
      <c r="F756" s="5">
        <f>datos_chargeback_2001_1!$G756/100</f>
        <v>22.24</v>
      </c>
      <c r="G756" s="6">
        <v>2224</v>
      </c>
      <c r="H756" s="5">
        <f t="shared" si="11"/>
        <v>0</v>
      </c>
      <c r="I756" s="5">
        <v>0.97</v>
      </c>
      <c r="J756" s="6" t="s">
        <v>24</v>
      </c>
      <c r="K756" s="6" t="s">
        <v>25</v>
      </c>
      <c r="L756" s="6" t="s">
        <v>26</v>
      </c>
      <c r="M756" s="6" t="s">
        <v>41</v>
      </c>
      <c r="N756" s="6" t="s">
        <v>28</v>
      </c>
      <c r="O756" s="6" t="s">
        <v>43</v>
      </c>
      <c r="P756" s="6" t="s">
        <v>30</v>
      </c>
      <c r="Q756" s="6" t="s">
        <v>66</v>
      </c>
      <c r="R756" s="6">
        <v>22240</v>
      </c>
      <c r="S756" s="6" t="s">
        <v>304</v>
      </c>
      <c r="T756" s="6" t="s">
        <v>33</v>
      </c>
      <c r="U756" s="5">
        <f>datos_chargeback_2001_1!$V756/100</f>
        <v>0</v>
      </c>
      <c r="V756" s="6">
        <v>0</v>
      </c>
      <c r="W756" s="5">
        <f>datos_chargeback_2001_1!$X756/100</f>
        <v>0</v>
      </c>
      <c r="X756" s="6">
        <v>0</v>
      </c>
      <c r="Y756" s="5">
        <f>datos_chargeback_2001_1!$Z756/100</f>
        <v>222.4</v>
      </c>
      <c r="Z756" s="6">
        <v>22240</v>
      </c>
      <c r="AA756" s="6" t="s">
        <v>2378</v>
      </c>
      <c r="AB756" s="6" t="s">
        <v>48</v>
      </c>
      <c r="AC756" s="8">
        <v>45081</v>
      </c>
      <c r="AD756" s="5">
        <f>datos_chargeback_2001_1!$AE756/100</f>
        <v>575.58000000000004</v>
      </c>
      <c r="AE756" s="6">
        <v>57558</v>
      </c>
      <c r="AF756" s="6" t="s">
        <v>29</v>
      </c>
    </row>
    <row r="757" spans="1:32" x14ac:dyDescent="0.3">
      <c r="A757" s="34" t="s">
        <v>2379</v>
      </c>
      <c r="B757" s="3">
        <v>45082</v>
      </c>
      <c r="C757" s="3" t="str">
        <f>TEXT(Tabla10[[#This Row],[Fecha de transacción]],"DDDD")</f>
        <v>lunes</v>
      </c>
      <c r="D757" s="3">
        <v>45148</v>
      </c>
      <c r="E757" s="4">
        <f>datos_chargeback_2001_1!$D757-datos_chargeback_2001_1!$B757</f>
        <v>66</v>
      </c>
      <c r="F757" s="5">
        <f>datos_chargeback_2001_1!$G757/100</f>
        <v>662.95</v>
      </c>
      <c r="G757" s="6">
        <v>66295</v>
      </c>
      <c r="H757" s="5">
        <f t="shared" si="11"/>
        <v>0</v>
      </c>
      <c r="I757" s="5">
        <v>1.41</v>
      </c>
      <c r="J757" s="6" t="s">
        <v>24</v>
      </c>
      <c r="K757" s="6" t="s">
        <v>25</v>
      </c>
      <c r="L757" s="6" t="s">
        <v>109</v>
      </c>
      <c r="M757" s="6" t="s">
        <v>27</v>
      </c>
      <c r="N757" s="6" t="s">
        <v>42</v>
      </c>
      <c r="O757" s="6" t="s">
        <v>70</v>
      </c>
      <c r="P757" s="6" t="s">
        <v>30</v>
      </c>
      <c r="Q757" s="6" t="s">
        <v>66</v>
      </c>
      <c r="R757" s="6">
        <v>66295</v>
      </c>
      <c r="S757" s="6" t="s">
        <v>2380</v>
      </c>
      <c r="T757" s="6" t="s">
        <v>46</v>
      </c>
      <c r="U757" s="5">
        <f>datos_chargeback_2001_1!$V757/100</f>
        <v>662.95</v>
      </c>
      <c r="V757" s="6">
        <v>66295</v>
      </c>
      <c r="W757" s="5">
        <f>datos_chargeback_2001_1!$X757/100</f>
        <v>0</v>
      </c>
      <c r="X757" s="6">
        <v>0</v>
      </c>
      <c r="Y757" s="5">
        <f>datos_chargeback_2001_1!$Z757/100</f>
        <v>0</v>
      </c>
      <c r="Z757" s="6">
        <v>0</v>
      </c>
      <c r="AA757" s="6" t="s">
        <v>2381</v>
      </c>
      <c r="AB757" s="6" t="s">
        <v>35</v>
      </c>
      <c r="AC757" s="7" t="s">
        <v>35</v>
      </c>
      <c r="AD757" s="5">
        <f>datos_chargeback_2001_1!$AE757/100</f>
        <v>0</v>
      </c>
      <c r="AE757" s="6">
        <v>0</v>
      </c>
      <c r="AF757" s="6" t="s">
        <v>64</v>
      </c>
    </row>
    <row r="758" spans="1:32" x14ac:dyDescent="0.3">
      <c r="A758" s="34" t="s">
        <v>2382</v>
      </c>
      <c r="B758" s="3">
        <v>45083</v>
      </c>
      <c r="C758" s="3" t="str">
        <f>TEXT(Tabla10[[#This Row],[Fecha de transacción]],"DDDD")</f>
        <v>martes</v>
      </c>
      <c r="D758" s="3">
        <v>45167</v>
      </c>
      <c r="E758" s="4">
        <f>datos_chargeback_2001_1!$D758-datos_chargeback_2001_1!$B758</f>
        <v>84</v>
      </c>
      <c r="F758" s="5">
        <f>datos_chargeback_2001_1!$G758/100</f>
        <v>585.38</v>
      </c>
      <c r="G758" s="6">
        <v>58538</v>
      </c>
      <c r="H758" s="5">
        <f t="shared" si="11"/>
        <v>0</v>
      </c>
      <c r="I758" s="5">
        <v>1.01</v>
      </c>
      <c r="J758" s="6" t="s">
        <v>38</v>
      </c>
      <c r="K758" s="6" t="s">
        <v>25</v>
      </c>
      <c r="L758" s="6" t="s">
        <v>40</v>
      </c>
      <c r="M758" s="6" t="s">
        <v>85</v>
      </c>
      <c r="N758" s="6" t="s">
        <v>28</v>
      </c>
      <c r="O758" s="6" t="s">
        <v>64</v>
      </c>
      <c r="P758" s="6" t="s">
        <v>54</v>
      </c>
      <c r="Q758" s="6" t="s">
        <v>66</v>
      </c>
      <c r="R758" s="6">
        <v>58538</v>
      </c>
      <c r="S758" s="6" t="s">
        <v>347</v>
      </c>
      <c r="T758" s="6" t="s">
        <v>33</v>
      </c>
      <c r="U758" s="5">
        <f>datos_chargeback_2001_1!$V758/100</f>
        <v>0</v>
      </c>
      <c r="V758" s="6">
        <v>0</v>
      </c>
      <c r="W758" s="5">
        <f>datos_chargeback_2001_1!$X758/100</f>
        <v>0</v>
      </c>
      <c r="X758" s="6">
        <v>0</v>
      </c>
      <c r="Y758" s="5">
        <f>datos_chargeback_2001_1!$Z758/100</f>
        <v>585.38</v>
      </c>
      <c r="Z758" s="6">
        <v>58538</v>
      </c>
      <c r="AA758" s="6" t="s">
        <v>2383</v>
      </c>
      <c r="AB758" s="6" t="s">
        <v>35</v>
      </c>
      <c r="AC758" s="7" t="s">
        <v>35</v>
      </c>
      <c r="AD758" s="5">
        <f>datos_chargeback_2001_1!$AE758/100</f>
        <v>0</v>
      </c>
      <c r="AE758" s="6">
        <v>0</v>
      </c>
      <c r="AF758" s="6" t="s">
        <v>43</v>
      </c>
    </row>
    <row r="759" spans="1:32" x14ac:dyDescent="0.3">
      <c r="A759" s="34" t="s">
        <v>2384</v>
      </c>
      <c r="B759" s="3">
        <v>45084</v>
      </c>
      <c r="C759" s="3" t="str">
        <f>TEXT(Tabla10[[#This Row],[Fecha de transacción]],"DDDD")</f>
        <v>miércoles</v>
      </c>
      <c r="D759" s="3">
        <v>45160</v>
      </c>
      <c r="E759" s="4">
        <f>datos_chargeback_2001_1!$D759-datos_chargeback_2001_1!$B759</f>
        <v>76</v>
      </c>
      <c r="F759" s="5">
        <f>datos_chargeback_2001_1!$G759/100</f>
        <v>718.29</v>
      </c>
      <c r="G759" s="6">
        <v>71829</v>
      </c>
      <c r="H759" s="5">
        <f t="shared" si="11"/>
        <v>0</v>
      </c>
      <c r="I759" s="5">
        <v>0.97</v>
      </c>
      <c r="J759" s="6" t="s">
        <v>38</v>
      </c>
      <c r="K759" s="6" t="s">
        <v>25</v>
      </c>
      <c r="L759" s="6" t="s">
        <v>26</v>
      </c>
      <c r="M759" s="6" t="s">
        <v>93</v>
      </c>
      <c r="N759" s="6" t="s">
        <v>42</v>
      </c>
      <c r="O759" s="6" t="s">
        <v>43</v>
      </c>
      <c r="P759" s="6" t="s">
        <v>54</v>
      </c>
      <c r="Q759" s="6" t="s">
        <v>44</v>
      </c>
      <c r="R759" s="6">
        <v>71829</v>
      </c>
      <c r="S759" s="6" t="s">
        <v>425</v>
      </c>
      <c r="T759" s="6" t="s">
        <v>46</v>
      </c>
      <c r="U759" s="5">
        <f>datos_chargeback_2001_1!$V759/100</f>
        <v>718.29</v>
      </c>
      <c r="V759" s="6">
        <v>71829</v>
      </c>
      <c r="W759" s="5">
        <f>datos_chargeback_2001_1!$X759/100</f>
        <v>0</v>
      </c>
      <c r="X759" s="6">
        <v>0</v>
      </c>
      <c r="Y759" s="5">
        <f>datos_chargeback_2001_1!$Z759/100</f>
        <v>0</v>
      </c>
      <c r="Z759" s="6">
        <v>0</v>
      </c>
      <c r="AA759" s="6" t="s">
        <v>2385</v>
      </c>
      <c r="AB759" s="6" t="s">
        <v>48</v>
      </c>
      <c r="AC759" s="8">
        <v>45084</v>
      </c>
      <c r="AD759" s="5">
        <f>datos_chargeback_2001_1!$AE759/100</f>
        <v>953.83</v>
      </c>
      <c r="AE759" s="6">
        <v>95383</v>
      </c>
      <c r="AF759" s="6" t="s">
        <v>53</v>
      </c>
    </row>
    <row r="760" spans="1:32" x14ac:dyDescent="0.3">
      <c r="A760" s="35" t="s">
        <v>2386</v>
      </c>
      <c r="B760" s="9">
        <v>45085</v>
      </c>
      <c r="C760" s="9" t="str">
        <f>TEXT(Tabla10[[#This Row],[Fecha de transacción]],"DDDD")</f>
        <v>jueves</v>
      </c>
      <c r="D760" s="9">
        <v>45154</v>
      </c>
      <c r="E760" s="10">
        <f>datos_chargeback_2001_1!$D760-datos_chargeback_2001_1!$B760</f>
        <v>69</v>
      </c>
      <c r="F760" s="11">
        <f>datos_chargeback_2001_1!$G760/100</f>
        <v>170.33</v>
      </c>
      <c r="G760" s="12">
        <v>17033</v>
      </c>
      <c r="H760" s="11">
        <f t="shared" si="11"/>
        <v>0</v>
      </c>
      <c r="I760" s="11">
        <v>0</v>
      </c>
      <c r="J760" s="12" t="s">
        <v>24</v>
      </c>
      <c r="K760" s="12" t="s">
        <v>25</v>
      </c>
      <c r="L760" s="12" t="s">
        <v>26</v>
      </c>
      <c r="M760" s="12" t="s">
        <v>59</v>
      </c>
      <c r="N760" s="12" t="s">
        <v>42</v>
      </c>
      <c r="O760" s="12" t="s">
        <v>43</v>
      </c>
      <c r="P760" s="12" t="s">
        <v>54</v>
      </c>
      <c r="Q760" s="12" t="s">
        <v>44</v>
      </c>
      <c r="R760" s="12">
        <v>17033</v>
      </c>
      <c r="S760" s="12" t="s">
        <v>2387</v>
      </c>
      <c r="T760" s="12" t="s">
        <v>46</v>
      </c>
      <c r="U760" s="11">
        <f>datos_chargeback_2001_1!$V760/100</f>
        <v>170.33</v>
      </c>
      <c r="V760" s="12">
        <v>17033</v>
      </c>
      <c r="W760" s="11">
        <f>datos_chargeback_2001_1!$X760/100</f>
        <v>0</v>
      </c>
      <c r="X760" s="12">
        <v>0</v>
      </c>
      <c r="Y760" s="11">
        <f>datos_chargeback_2001_1!$Z760/100</f>
        <v>0</v>
      </c>
      <c r="Z760" s="12">
        <v>0</v>
      </c>
      <c r="AA760" s="12" t="s">
        <v>2388</v>
      </c>
      <c r="AB760" s="12" t="s">
        <v>35</v>
      </c>
      <c r="AC760" s="13" t="s">
        <v>35</v>
      </c>
      <c r="AD760" s="11">
        <f>datos_chargeback_2001_1!$AE760/100</f>
        <v>0</v>
      </c>
      <c r="AE760" s="12">
        <v>0</v>
      </c>
      <c r="AF760" s="12" t="s">
        <v>36</v>
      </c>
    </row>
    <row r="761" spans="1:32" x14ac:dyDescent="0.3">
      <c r="A761" s="36" t="s">
        <v>2389</v>
      </c>
      <c r="B761" s="14">
        <v>45086</v>
      </c>
      <c r="C761" s="14" t="str">
        <f>TEXT(Tabla10[[#This Row],[Fecha de transacción]],"DDDD")</f>
        <v>viernes</v>
      </c>
      <c r="D761" s="14">
        <v>45162</v>
      </c>
      <c r="E761" s="15">
        <f>datos_chargeback_2001_1!$D761-datos_chargeback_2001_1!$B761</f>
        <v>76</v>
      </c>
      <c r="F761" s="16">
        <f>datos_chargeback_2001_1!$G761/100</f>
        <v>283.67</v>
      </c>
      <c r="G761" s="17">
        <v>28367</v>
      </c>
      <c r="H761" s="16">
        <f t="shared" si="11"/>
        <v>0</v>
      </c>
      <c r="I761" s="16">
        <v>1.1599999999999999</v>
      </c>
      <c r="J761" s="17" t="s">
        <v>38</v>
      </c>
      <c r="K761" s="17" t="s">
        <v>25</v>
      </c>
      <c r="L761" s="17" t="s">
        <v>26</v>
      </c>
      <c r="M761" s="17" t="s">
        <v>85</v>
      </c>
      <c r="N761" s="17" t="s">
        <v>42</v>
      </c>
      <c r="O761" s="17" t="s">
        <v>36</v>
      </c>
      <c r="P761" s="17" t="s">
        <v>30</v>
      </c>
      <c r="Q761" s="17" t="s">
        <v>66</v>
      </c>
      <c r="R761" s="17">
        <v>28367</v>
      </c>
      <c r="S761" s="17" t="s">
        <v>2390</v>
      </c>
      <c r="T761" s="17" t="s">
        <v>116</v>
      </c>
      <c r="U761" s="16">
        <f>datos_chargeback_2001_1!$V761/100</f>
        <v>283.67</v>
      </c>
      <c r="V761" s="17">
        <v>28367</v>
      </c>
      <c r="W761" s="16">
        <f>datos_chargeback_2001_1!$X761/100</f>
        <v>0</v>
      </c>
      <c r="X761" s="17">
        <v>0</v>
      </c>
      <c r="Y761" s="16">
        <f>datos_chargeback_2001_1!$Z761/100</f>
        <v>0</v>
      </c>
      <c r="Z761" s="17">
        <v>0</v>
      </c>
      <c r="AA761" s="17" t="s">
        <v>2391</v>
      </c>
      <c r="AB761" s="17" t="s">
        <v>35</v>
      </c>
      <c r="AC761" s="20" t="s">
        <v>35</v>
      </c>
      <c r="AD761" s="16">
        <f>datos_chargeback_2001_1!$AE761/100</f>
        <v>0</v>
      </c>
      <c r="AE761" s="17">
        <v>0</v>
      </c>
      <c r="AF761" s="17" t="s">
        <v>29</v>
      </c>
    </row>
    <row r="762" spans="1:32" x14ac:dyDescent="0.3">
      <c r="A762" s="34" t="s">
        <v>2392</v>
      </c>
      <c r="B762" s="3">
        <v>45087</v>
      </c>
      <c r="C762" s="3" t="str">
        <f>TEXT(Tabla10[[#This Row],[Fecha de transacción]],"DDDD")</f>
        <v>sábado</v>
      </c>
      <c r="D762" s="3">
        <v>45167</v>
      </c>
      <c r="E762" s="4">
        <f>datos_chargeback_2001_1!$D762-datos_chargeback_2001_1!$B762</f>
        <v>80</v>
      </c>
      <c r="F762" s="5">
        <f>datos_chargeback_2001_1!$G762/100</f>
        <v>982.37</v>
      </c>
      <c r="G762" s="6">
        <v>98237</v>
      </c>
      <c r="H762" s="5">
        <f t="shared" si="11"/>
        <v>0</v>
      </c>
      <c r="I762" s="5">
        <v>0</v>
      </c>
      <c r="J762" s="6" t="s">
        <v>24</v>
      </c>
      <c r="K762" s="6" t="s">
        <v>25</v>
      </c>
      <c r="L762" s="6" t="s">
        <v>26</v>
      </c>
      <c r="M762" s="6" t="s">
        <v>85</v>
      </c>
      <c r="N762" s="6" t="s">
        <v>28</v>
      </c>
      <c r="O762" s="6" t="s">
        <v>70</v>
      </c>
      <c r="P762" s="6" t="s">
        <v>54</v>
      </c>
      <c r="Q762" s="6" t="s">
        <v>75</v>
      </c>
      <c r="R762" s="6">
        <v>98237</v>
      </c>
      <c r="S762" s="6" t="s">
        <v>2393</v>
      </c>
      <c r="T762" s="6" t="s">
        <v>33</v>
      </c>
      <c r="U762" s="5">
        <f>datos_chargeback_2001_1!$V762/100</f>
        <v>0</v>
      </c>
      <c r="V762" s="6">
        <v>0</v>
      </c>
      <c r="W762" s="5">
        <f>datos_chargeback_2001_1!$X762/100</f>
        <v>0</v>
      </c>
      <c r="X762" s="6">
        <v>0</v>
      </c>
      <c r="Y762" s="5">
        <f>datos_chargeback_2001_1!$Z762/100</f>
        <v>982.37</v>
      </c>
      <c r="Z762" s="6">
        <v>98237</v>
      </c>
      <c r="AA762" s="6" t="s">
        <v>2394</v>
      </c>
      <c r="AB762" s="6" t="s">
        <v>35</v>
      </c>
      <c r="AC762" s="7" t="s">
        <v>35</v>
      </c>
      <c r="AD762" s="5">
        <f>datos_chargeback_2001_1!$AE762/100</f>
        <v>0</v>
      </c>
      <c r="AE762" s="6">
        <v>0</v>
      </c>
      <c r="AF762" s="6" t="s">
        <v>64</v>
      </c>
    </row>
    <row r="763" spans="1:32" x14ac:dyDescent="0.3">
      <c r="A763" s="36" t="s">
        <v>2395</v>
      </c>
      <c r="B763" s="14">
        <v>45088</v>
      </c>
      <c r="C763" s="14" t="str">
        <f>TEXT(Tabla10[[#This Row],[Fecha de transacción]],"DDDD")</f>
        <v>domingo</v>
      </c>
      <c r="D763" s="14">
        <v>45164</v>
      </c>
      <c r="E763" s="15">
        <f>datos_chargeback_2001_1!$D763-datos_chargeback_2001_1!$B763</f>
        <v>76</v>
      </c>
      <c r="F763" s="16">
        <f>datos_chargeback_2001_1!$G763/100</f>
        <v>212.61</v>
      </c>
      <c r="G763" s="17">
        <v>21261</v>
      </c>
      <c r="H763" s="16">
        <f t="shared" si="11"/>
        <v>0</v>
      </c>
      <c r="I763" s="16">
        <v>0</v>
      </c>
      <c r="J763" s="17" t="s">
        <v>38</v>
      </c>
      <c r="K763" s="17" t="s">
        <v>25</v>
      </c>
      <c r="L763" s="17" t="s">
        <v>119</v>
      </c>
      <c r="M763" s="17" t="s">
        <v>27</v>
      </c>
      <c r="N763" s="17" t="s">
        <v>28</v>
      </c>
      <c r="O763" s="17" t="s">
        <v>29</v>
      </c>
      <c r="P763" s="17" t="s">
        <v>54</v>
      </c>
      <c r="Q763" s="17" t="s">
        <v>55</v>
      </c>
      <c r="R763" s="17">
        <v>21261</v>
      </c>
      <c r="S763" s="17" t="s">
        <v>2396</v>
      </c>
      <c r="T763" s="17" t="s">
        <v>33</v>
      </c>
      <c r="U763" s="16">
        <f>datos_chargeback_2001_1!$V763/100</f>
        <v>0</v>
      </c>
      <c r="V763" s="17">
        <v>0</v>
      </c>
      <c r="W763" s="16">
        <f>datos_chargeback_2001_1!$X763/100</f>
        <v>0</v>
      </c>
      <c r="X763" s="17">
        <v>0</v>
      </c>
      <c r="Y763" s="16">
        <f>datos_chargeback_2001_1!$Z763/100</f>
        <v>212.61</v>
      </c>
      <c r="Z763" s="17">
        <v>21261</v>
      </c>
      <c r="AA763" s="17" t="s">
        <v>2397</v>
      </c>
      <c r="AB763" s="17" t="s">
        <v>48</v>
      </c>
      <c r="AC763" s="18">
        <v>45088</v>
      </c>
      <c r="AD763" s="16">
        <f>datos_chargeback_2001_1!$AE763/100</f>
        <v>791.82</v>
      </c>
      <c r="AE763" s="17">
        <v>79182</v>
      </c>
      <c r="AF763" s="17" t="s">
        <v>53</v>
      </c>
    </row>
    <row r="764" spans="1:32" x14ac:dyDescent="0.3">
      <c r="A764" s="34" t="s">
        <v>2398</v>
      </c>
      <c r="B764" s="3">
        <v>45089</v>
      </c>
      <c r="C764" s="3" t="str">
        <f>TEXT(Tabla10[[#This Row],[Fecha de transacción]],"DDDD")</f>
        <v>lunes</v>
      </c>
      <c r="D764" s="3">
        <v>45175</v>
      </c>
      <c r="E764" s="4">
        <f>datos_chargeback_2001_1!$D764-datos_chargeback_2001_1!$B764</f>
        <v>86</v>
      </c>
      <c r="F764" s="5">
        <f>datos_chargeback_2001_1!$G764/100</f>
        <v>227.22</v>
      </c>
      <c r="G764" s="6">
        <v>22722</v>
      </c>
      <c r="H764" s="5">
        <f t="shared" si="11"/>
        <v>0</v>
      </c>
      <c r="I764" s="5">
        <v>0</v>
      </c>
      <c r="J764" s="6" t="s">
        <v>24</v>
      </c>
      <c r="K764" s="6" t="s">
        <v>25</v>
      </c>
      <c r="L764" s="6" t="s">
        <v>40</v>
      </c>
      <c r="M764" s="6" t="s">
        <v>59</v>
      </c>
      <c r="N764" s="6" t="s">
        <v>28</v>
      </c>
      <c r="O764" s="6" t="s">
        <v>29</v>
      </c>
      <c r="P764" s="6" t="s">
        <v>54</v>
      </c>
      <c r="Q764" s="6" t="s">
        <v>44</v>
      </c>
      <c r="R764" s="6">
        <v>22722</v>
      </c>
      <c r="S764" s="6" t="s">
        <v>2399</v>
      </c>
      <c r="T764" s="6" t="s">
        <v>33</v>
      </c>
      <c r="U764" s="5">
        <f>datos_chargeback_2001_1!$V764/100</f>
        <v>0</v>
      </c>
      <c r="V764" s="6">
        <v>0</v>
      </c>
      <c r="W764" s="5">
        <f>datos_chargeback_2001_1!$X764/100</f>
        <v>0</v>
      </c>
      <c r="X764" s="6">
        <v>0</v>
      </c>
      <c r="Y764" s="5">
        <f>datos_chargeback_2001_1!$Z764/100</f>
        <v>227.22</v>
      </c>
      <c r="Z764" s="6">
        <v>22722</v>
      </c>
      <c r="AA764" s="6" t="s">
        <v>2400</v>
      </c>
      <c r="AB764" s="6" t="s">
        <v>35</v>
      </c>
      <c r="AC764" s="7" t="s">
        <v>35</v>
      </c>
      <c r="AD764" s="5">
        <f>datos_chargeback_2001_1!$AE764/100</f>
        <v>0</v>
      </c>
      <c r="AE764" s="6">
        <v>0</v>
      </c>
      <c r="AF764" s="6" t="s">
        <v>36</v>
      </c>
    </row>
    <row r="765" spans="1:32" x14ac:dyDescent="0.3">
      <c r="A765" s="34" t="s">
        <v>2401</v>
      </c>
      <c r="B765" s="3">
        <v>45090</v>
      </c>
      <c r="C765" s="3" t="str">
        <f>TEXT(Tabla10[[#This Row],[Fecha de transacción]],"DDDD")</f>
        <v>martes</v>
      </c>
      <c r="D765" s="3">
        <v>45155</v>
      </c>
      <c r="E765" s="4">
        <f>datos_chargeback_2001_1!$D765-datos_chargeback_2001_1!$B765</f>
        <v>65</v>
      </c>
      <c r="F765" s="5">
        <f>datos_chargeback_2001_1!$G765/100</f>
        <v>941.89</v>
      </c>
      <c r="G765" s="6">
        <v>94189</v>
      </c>
      <c r="H765" s="5">
        <f t="shared" si="11"/>
        <v>0</v>
      </c>
      <c r="I765" s="5">
        <v>1.25</v>
      </c>
      <c r="J765" s="6" t="s">
        <v>24</v>
      </c>
      <c r="K765" s="6" t="s">
        <v>25</v>
      </c>
      <c r="L765" s="6" t="s">
        <v>40</v>
      </c>
      <c r="M765" s="6" t="s">
        <v>93</v>
      </c>
      <c r="N765" s="6" t="s">
        <v>42</v>
      </c>
      <c r="O765" s="6" t="s">
        <v>29</v>
      </c>
      <c r="P765" s="6" t="s">
        <v>54</v>
      </c>
      <c r="Q765" s="6" t="s">
        <v>75</v>
      </c>
      <c r="R765" s="6">
        <v>94189</v>
      </c>
      <c r="S765" s="6" t="s">
        <v>2402</v>
      </c>
      <c r="T765" s="6" t="s">
        <v>46</v>
      </c>
      <c r="U765" s="5">
        <f>datos_chargeback_2001_1!$V765/100</f>
        <v>941.89</v>
      </c>
      <c r="V765" s="6">
        <v>94189</v>
      </c>
      <c r="W765" s="5">
        <f>datos_chargeback_2001_1!$X765/100</f>
        <v>0</v>
      </c>
      <c r="X765" s="6">
        <v>0</v>
      </c>
      <c r="Y765" s="5">
        <f>datos_chargeback_2001_1!$Z765/100</f>
        <v>0</v>
      </c>
      <c r="Z765" s="6">
        <v>0</v>
      </c>
      <c r="AA765" s="6" t="s">
        <v>2403</v>
      </c>
      <c r="AB765" s="6" t="s">
        <v>35</v>
      </c>
      <c r="AC765" s="7" t="s">
        <v>35</v>
      </c>
      <c r="AD765" s="5">
        <f>datos_chargeback_2001_1!$AE765/100</f>
        <v>0</v>
      </c>
      <c r="AE765" s="6">
        <v>0</v>
      </c>
      <c r="AF765" s="6" t="s">
        <v>53</v>
      </c>
    </row>
    <row r="766" spans="1:32" x14ac:dyDescent="0.3">
      <c r="A766" s="35" t="s">
        <v>2404</v>
      </c>
      <c r="B766" s="9">
        <v>45091</v>
      </c>
      <c r="C766" s="9" t="str">
        <f>TEXT(Tabla10[[#This Row],[Fecha de transacción]],"DDDD")</f>
        <v>miércoles</v>
      </c>
      <c r="D766" s="9">
        <v>45154</v>
      </c>
      <c r="E766" s="10">
        <f>datos_chargeback_2001_1!$D766-datos_chargeback_2001_1!$B766</f>
        <v>63</v>
      </c>
      <c r="F766" s="11">
        <f>datos_chargeback_2001_1!$G766/100</f>
        <v>479.89</v>
      </c>
      <c r="G766" s="12">
        <v>47989</v>
      </c>
      <c r="H766" s="11">
        <f t="shared" si="11"/>
        <v>0</v>
      </c>
      <c r="I766" s="11">
        <v>0</v>
      </c>
      <c r="J766" s="12" t="s">
        <v>38</v>
      </c>
      <c r="K766" s="12" t="s">
        <v>25</v>
      </c>
      <c r="L766" s="12" t="s">
        <v>74</v>
      </c>
      <c r="M766" s="12" t="s">
        <v>27</v>
      </c>
      <c r="N766" s="12" t="s">
        <v>42</v>
      </c>
      <c r="O766" s="12" t="s">
        <v>53</v>
      </c>
      <c r="P766" s="12" t="s">
        <v>54</v>
      </c>
      <c r="Q766" s="12" t="s">
        <v>55</v>
      </c>
      <c r="R766" s="12">
        <v>47989</v>
      </c>
      <c r="S766" s="12" t="s">
        <v>2405</v>
      </c>
      <c r="T766" s="12" t="s">
        <v>46</v>
      </c>
      <c r="U766" s="11">
        <f>datos_chargeback_2001_1!$V766/100</f>
        <v>479.89</v>
      </c>
      <c r="V766" s="12">
        <v>47989</v>
      </c>
      <c r="W766" s="11">
        <f>datos_chargeback_2001_1!$X766/100</f>
        <v>0</v>
      </c>
      <c r="X766" s="12">
        <v>0</v>
      </c>
      <c r="Y766" s="11">
        <f>datos_chargeback_2001_1!$Z766/100</f>
        <v>0</v>
      </c>
      <c r="Z766" s="12">
        <v>0</v>
      </c>
      <c r="AA766" s="12" t="s">
        <v>2406</v>
      </c>
      <c r="AB766" s="12" t="s">
        <v>48</v>
      </c>
      <c r="AC766" s="19">
        <v>45091</v>
      </c>
      <c r="AD766" s="11">
        <f>datos_chargeback_2001_1!$AE766/100</f>
        <v>75.38</v>
      </c>
      <c r="AE766" s="12">
        <v>7538</v>
      </c>
      <c r="AF766" s="12" t="s">
        <v>53</v>
      </c>
    </row>
    <row r="767" spans="1:32" x14ac:dyDescent="0.3">
      <c r="A767" s="34" t="s">
        <v>2408</v>
      </c>
      <c r="B767" s="3">
        <v>45092</v>
      </c>
      <c r="C767" s="3" t="str">
        <f>TEXT(Tabla10[[#This Row],[Fecha de transacción]],"DDDD")</f>
        <v>jueves</v>
      </c>
      <c r="D767" s="3">
        <v>45181</v>
      </c>
      <c r="E767" s="4">
        <f>datos_chargeback_2001_1!$D767-datos_chargeback_2001_1!$B767</f>
        <v>89</v>
      </c>
      <c r="F767" s="5">
        <f>datos_chargeback_2001_1!$G767/100</f>
        <v>180.47</v>
      </c>
      <c r="G767" s="6">
        <v>18047</v>
      </c>
      <c r="H767" s="5">
        <f t="shared" si="11"/>
        <v>0</v>
      </c>
      <c r="I767" s="5">
        <v>0</v>
      </c>
      <c r="J767" s="6" t="s">
        <v>24</v>
      </c>
      <c r="K767" s="6" t="s">
        <v>25</v>
      </c>
      <c r="L767" s="6" t="s">
        <v>40</v>
      </c>
      <c r="M767" s="6" t="s">
        <v>85</v>
      </c>
      <c r="N767" s="6" t="s">
        <v>42</v>
      </c>
      <c r="O767" s="6" t="s">
        <v>36</v>
      </c>
      <c r="P767" s="6" t="s">
        <v>30</v>
      </c>
      <c r="Q767" s="6" t="s">
        <v>66</v>
      </c>
      <c r="R767" s="6">
        <v>18047</v>
      </c>
      <c r="S767" s="6" t="s">
        <v>1368</v>
      </c>
      <c r="T767" s="6" t="s">
        <v>61</v>
      </c>
      <c r="U767" s="5">
        <f>datos_chargeback_2001_1!$V767/100</f>
        <v>0</v>
      </c>
      <c r="V767" s="6">
        <v>0</v>
      </c>
      <c r="W767" s="5">
        <f>datos_chargeback_2001_1!$X767/100</f>
        <v>180.47</v>
      </c>
      <c r="X767" s="6">
        <v>18047</v>
      </c>
      <c r="Y767" s="5">
        <f>datos_chargeback_2001_1!$Z767/100</f>
        <v>0</v>
      </c>
      <c r="Z767" s="6">
        <v>0</v>
      </c>
      <c r="AA767" s="6" t="s">
        <v>2409</v>
      </c>
      <c r="AB767" s="6" t="s">
        <v>35</v>
      </c>
      <c r="AC767" s="7" t="s">
        <v>35</v>
      </c>
      <c r="AD767" s="5">
        <f>datos_chargeback_2001_1!$AE767/100</f>
        <v>0</v>
      </c>
      <c r="AE767" s="6">
        <v>0</v>
      </c>
      <c r="AF767" s="6" t="s">
        <v>50</v>
      </c>
    </row>
    <row r="768" spans="1:32" x14ac:dyDescent="0.3">
      <c r="A768" s="35" t="s">
        <v>2410</v>
      </c>
      <c r="B768" s="9">
        <v>45093</v>
      </c>
      <c r="C768" s="9" t="str">
        <f>TEXT(Tabla10[[#This Row],[Fecha de transacción]],"DDDD")</f>
        <v>viernes</v>
      </c>
      <c r="D768" s="9">
        <v>45166</v>
      </c>
      <c r="E768" s="10">
        <f>datos_chargeback_2001_1!$D768-datos_chargeback_2001_1!$B768</f>
        <v>73</v>
      </c>
      <c r="F768" s="11">
        <f>datos_chargeback_2001_1!$G768/100</f>
        <v>630.45000000000005</v>
      </c>
      <c r="G768" s="12">
        <v>63045</v>
      </c>
      <c r="H768" s="11">
        <f t="shared" si="11"/>
        <v>0</v>
      </c>
      <c r="I768" s="11">
        <v>0</v>
      </c>
      <c r="J768" s="12" t="s">
        <v>24</v>
      </c>
      <c r="K768" s="12" t="s">
        <v>25</v>
      </c>
      <c r="L768" s="12" t="s">
        <v>74</v>
      </c>
      <c r="M768" s="12" t="s">
        <v>41</v>
      </c>
      <c r="N768" s="12" t="s">
        <v>42</v>
      </c>
      <c r="O768" s="12" t="s">
        <v>70</v>
      </c>
      <c r="P768" s="12" t="s">
        <v>30</v>
      </c>
      <c r="Q768" s="12" t="s">
        <v>66</v>
      </c>
      <c r="R768" s="12">
        <v>63045</v>
      </c>
      <c r="S768" s="12" t="s">
        <v>2411</v>
      </c>
      <c r="T768" s="12" t="s">
        <v>61</v>
      </c>
      <c r="U768" s="11">
        <f>datos_chargeback_2001_1!$V768/100</f>
        <v>0</v>
      </c>
      <c r="V768" s="12">
        <v>0</v>
      </c>
      <c r="W768" s="11">
        <f>datos_chargeback_2001_1!$X768/100</f>
        <v>630.45000000000005</v>
      </c>
      <c r="X768" s="12">
        <v>63045</v>
      </c>
      <c r="Y768" s="11">
        <f>datos_chargeback_2001_1!$Z768/100</f>
        <v>0</v>
      </c>
      <c r="Z768" s="12">
        <v>0</v>
      </c>
      <c r="AA768" s="12" t="s">
        <v>2412</v>
      </c>
      <c r="AB768" s="12" t="s">
        <v>35</v>
      </c>
      <c r="AC768" s="13" t="s">
        <v>35</v>
      </c>
      <c r="AD768" s="11">
        <f>datos_chargeback_2001_1!$AE768/100</f>
        <v>0</v>
      </c>
      <c r="AE768" s="12">
        <v>0</v>
      </c>
      <c r="AF768" s="12" t="s">
        <v>43</v>
      </c>
    </row>
    <row r="769" spans="1:32" x14ac:dyDescent="0.3">
      <c r="A769" s="36" t="s">
        <v>2413</v>
      </c>
      <c r="B769" s="14">
        <v>45094</v>
      </c>
      <c r="C769" s="14" t="str">
        <f>TEXT(Tabla10[[#This Row],[Fecha de transacción]],"DDDD")</f>
        <v>sábado</v>
      </c>
      <c r="D769" s="14">
        <v>45157</v>
      </c>
      <c r="E769" s="15">
        <f>datos_chargeback_2001_1!$D769-datos_chargeback_2001_1!$B769</f>
        <v>63</v>
      </c>
      <c r="F769" s="16">
        <f>datos_chargeback_2001_1!$G769/100</f>
        <v>563.72</v>
      </c>
      <c r="G769" s="17">
        <v>56372</v>
      </c>
      <c r="H769" s="16">
        <f t="shared" si="11"/>
        <v>0</v>
      </c>
      <c r="I769" s="16">
        <v>1.29</v>
      </c>
      <c r="J769" s="17" t="s">
        <v>38</v>
      </c>
      <c r="K769" s="17" t="s">
        <v>25</v>
      </c>
      <c r="L769" s="17" t="s">
        <v>109</v>
      </c>
      <c r="M769" s="17" t="s">
        <v>93</v>
      </c>
      <c r="N769" s="17" t="s">
        <v>42</v>
      </c>
      <c r="O769" s="17" t="s">
        <v>43</v>
      </c>
      <c r="P769" s="17" t="s">
        <v>54</v>
      </c>
      <c r="Q769" s="17" t="s">
        <v>31</v>
      </c>
      <c r="R769" s="17">
        <v>56372</v>
      </c>
      <c r="S769" s="17" t="s">
        <v>2414</v>
      </c>
      <c r="T769" s="17" t="s">
        <v>46</v>
      </c>
      <c r="U769" s="16">
        <f>datos_chargeback_2001_1!$V769/100</f>
        <v>563.72</v>
      </c>
      <c r="V769" s="17">
        <v>56372</v>
      </c>
      <c r="W769" s="16">
        <f>datos_chargeback_2001_1!$X769/100</f>
        <v>0</v>
      </c>
      <c r="X769" s="17">
        <v>0</v>
      </c>
      <c r="Y769" s="16">
        <f>datos_chargeback_2001_1!$Z769/100</f>
        <v>0</v>
      </c>
      <c r="Z769" s="17">
        <v>0</v>
      </c>
      <c r="AA769" s="17" t="s">
        <v>2415</v>
      </c>
      <c r="AB769" s="17" t="s">
        <v>48</v>
      </c>
      <c r="AC769" s="18">
        <v>45094</v>
      </c>
      <c r="AD769" s="16">
        <f>datos_chargeback_2001_1!$AE769/100</f>
        <v>261.02999999999997</v>
      </c>
      <c r="AE769" s="17">
        <v>26103</v>
      </c>
      <c r="AF769" s="17" t="s">
        <v>43</v>
      </c>
    </row>
    <row r="770" spans="1:32" x14ac:dyDescent="0.3">
      <c r="A770" s="34" t="s">
        <v>2416</v>
      </c>
      <c r="B770" s="3">
        <v>45095</v>
      </c>
      <c r="C770" s="3" t="str">
        <f>TEXT(Tabla10[[#This Row],[Fecha de transacción]],"DDDD")</f>
        <v>domingo</v>
      </c>
      <c r="D770" s="3">
        <v>45159</v>
      </c>
      <c r="E770" s="4">
        <f>datos_chargeback_2001_1!$D770-datos_chargeback_2001_1!$B770</f>
        <v>64</v>
      </c>
      <c r="F770" s="5">
        <f>datos_chargeback_2001_1!$G770/100</f>
        <v>75.45</v>
      </c>
      <c r="G770" s="6">
        <v>7545</v>
      </c>
      <c r="H770" s="5">
        <f t="shared" ref="H770:H833" si="12">IF(COUNTIF($A$2:$A$1373,A770)=1,0,IF(F770=_xlfn.AGGREGATE(14,6,$F$2:$F$1373/($A$2:$A$1373=A770),1),_xlfn.AGGREGATE(15,6,$F$2:$F$1373/($A$2:$A$1373=A770),1),""))</f>
        <v>0</v>
      </c>
      <c r="I770" s="5">
        <v>1.35</v>
      </c>
      <c r="J770" s="6" t="s">
        <v>38</v>
      </c>
      <c r="K770" s="6" t="s">
        <v>25</v>
      </c>
      <c r="L770" s="6" t="s">
        <v>26</v>
      </c>
      <c r="M770" s="6" t="s">
        <v>93</v>
      </c>
      <c r="N770" s="6" t="s">
        <v>42</v>
      </c>
      <c r="O770" s="6" t="s">
        <v>70</v>
      </c>
      <c r="P770" s="6" t="s">
        <v>54</v>
      </c>
      <c r="Q770" s="6" t="s">
        <v>44</v>
      </c>
      <c r="R770" s="6">
        <v>7545</v>
      </c>
      <c r="S770" s="6" t="s">
        <v>1058</v>
      </c>
      <c r="T770" s="6" t="s">
        <v>61</v>
      </c>
      <c r="U770" s="5">
        <f>datos_chargeback_2001_1!$V770/100</f>
        <v>0</v>
      </c>
      <c r="V770" s="6">
        <v>0</v>
      </c>
      <c r="W770" s="5">
        <f>datos_chargeback_2001_1!$X770/100</f>
        <v>75.45</v>
      </c>
      <c r="X770" s="6">
        <v>7545</v>
      </c>
      <c r="Y770" s="5">
        <f>datos_chargeback_2001_1!$Z770/100</f>
        <v>0</v>
      </c>
      <c r="Z770" s="6">
        <v>0</v>
      </c>
      <c r="AA770" s="6" t="s">
        <v>2417</v>
      </c>
      <c r="AB770" s="6" t="s">
        <v>35</v>
      </c>
      <c r="AC770" s="7" t="s">
        <v>35</v>
      </c>
      <c r="AD770" s="5">
        <f>datos_chargeback_2001_1!$AE770/100</f>
        <v>0</v>
      </c>
      <c r="AE770" s="6">
        <v>0</v>
      </c>
      <c r="AF770" s="6" t="s">
        <v>64</v>
      </c>
    </row>
    <row r="771" spans="1:32" x14ac:dyDescent="0.3">
      <c r="A771" s="34" t="s">
        <v>2418</v>
      </c>
      <c r="B771" s="3">
        <v>45096</v>
      </c>
      <c r="C771" s="3" t="str">
        <f>TEXT(Tabla10[[#This Row],[Fecha de transacción]],"DDDD")</f>
        <v>lunes</v>
      </c>
      <c r="D771" s="3">
        <v>45177</v>
      </c>
      <c r="E771" s="4">
        <f>datos_chargeback_2001_1!$D771-datos_chargeback_2001_1!$B771</f>
        <v>81</v>
      </c>
      <c r="F771" s="5">
        <f>datos_chargeback_2001_1!$G771/100</f>
        <v>994.99</v>
      </c>
      <c r="G771" s="6">
        <v>99499</v>
      </c>
      <c r="H771" s="5">
        <f t="shared" si="12"/>
        <v>0</v>
      </c>
      <c r="I771" s="5">
        <v>0</v>
      </c>
      <c r="J771" s="6" t="s">
        <v>24</v>
      </c>
      <c r="K771" s="6" t="s">
        <v>25</v>
      </c>
      <c r="L771" s="6" t="s">
        <v>26</v>
      </c>
      <c r="M771" s="6" t="s">
        <v>52</v>
      </c>
      <c r="N771" s="6" t="s">
        <v>28</v>
      </c>
      <c r="O771" s="6" t="s">
        <v>64</v>
      </c>
      <c r="P771" s="6" t="s">
        <v>30</v>
      </c>
      <c r="Q771" s="6" t="s">
        <v>75</v>
      </c>
      <c r="R771" s="6">
        <v>99499</v>
      </c>
      <c r="S771" s="6" t="s">
        <v>2419</v>
      </c>
      <c r="T771" s="6" t="s">
        <v>33</v>
      </c>
      <c r="U771" s="5">
        <f>datos_chargeback_2001_1!$V771/100</f>
        <v>0</v>
      </c>
      <c r="V771" s="6">
        <v>0</v>
      </c>
      <c r="W771" s="5">
        <f>datos_chargeback_2001_1!$X771/100</f>
        <v>0</v>
      </c>
      <c r="X771" s="6">
        <v>0</v>
      </c>
      <c r="Y771" s="5">
        <f>datos_chargeback_2001_1!$Z771/100</f>
        <v>994.99</v>
      </c>
      <c r="Z771" s="6">
        <v>99499</v>
      </c>
      <c r="AA771" s="6" t="s">
        <v>2420</v>
      </c>
      <c r="AB771" s="6" t="s">
        <v>35</v>
      </c>
      <c r="AC771" s="7" t="s">
        <v>35</v>
      </c>
      <c r="AD771" s="5">
        <f>datos_chargeback_2001_1!$AE771/100</f>
        <v>0</v>
      </c>
      <c r="AE771" s="6">
        <v>0</v>
      </c>
      <c r="AF771" s="6" t="s">
        <v>29</v>
      </c>
    </row>
    <row r="772" spans="1:32" x14ac:dyDescent="0.3">
      <c r="A772" s="35" t="s">
        <v>2421</v>
      </c>
      <c r="B772" s="9">
        <v>45097</v>
      </c>
      <c r="C772" s="9" t="str">
        <f>TEXT(Tabla10[[#This Row],[Fecha de transacción]],"DDDD")</f>
        <v>martes</v>
      </c>
      <c r="D772" s="9">
        <v>45158</v>
      </c>
      <c r="E772" s="10">
        <f>datos_chargeback_2001_1!$D772-datos_chargeback_2001_1!$B772</f>
        <v>61</v>
      </c>
      <c r="F772" s="11">
        <f>datos_chargeback_2001_1!$G772/100</f>
        <v>668.32</v>
      </c>
      <c r="G772" s="12">
        <v>66832</v>
      </c>
      <c r="H772" s="11">
        <f t="shared" si="12"/>
        <v>0</v>
      </c>
      <c r="I772" s="11">
        <v>0</v>
      </c>
      <c r="J772" s="12" t="s">
        <v>24</v>
      </c>
      <c r="K772" s="12" t="s">
        <v>25</v>
      </c>
      <c r="L772" s="12" t="s">
        <v>26</v>
      </c>
      <c r="M772" s="12" t="s">
        <v>85</v>
      </c>
      <c r="N772" s="12" t="s">
        <v>42</v>
      </c>
      <c r="O772" s="12" t="s">
        <v>50</v>
      </c>
      <c r="P772" s="12" t="s">
        <v>30</v>
      </c>
      <c r="Q772" s="12" t="s">
        <v>75</v>
      </c>
      <c r="R772" s="12">
        <v>66832</v>
      </c>
      <c r="S772" s="12" t="s">
        <v>2422</v>
      </c>
      <c r="T772" s="12" t="s">
        <v>116</v>
      </c>
      <c r="U772" s="11">
        <f>datos_chargeback_2001_1!$V772/100</f>
        <v>668.32</v>
      </c>
      <c r="V772" s="12">
        <v>66832</v>
      </c>
      <c r="W772" s="11">
        <f>datos_chargeback_2001_1!$X772/100</f>
        <v>0</v>
      </c>
      <c r="X772" s="12">
        <v>0</v>
      </c>
      <c r="Y772" s="11">
        <f>datos_chargeback_2001_1!$Z772/100</f>
        <v>0</v>
      </c>
      <c r="Z772" s="12">
        <v>0</v>
      </c>
      <c r="AA772" s="12" t="s">
        <v>2423</v>
      </c>
      <c r="AB772" s="12" t="s">
        <v>35</v>
      </c>
      <c r="AC772" s="13" t="s">
        <v>35</v>
      </c>
      <c r="AD772" s="11">
        <f>datos_chargeback_2001_1!$AE772/100</f>
        <v>0</v>
      </c>
      <c r="AE772" s="12">
        <v>0</v>
      </c>
      <c r="AF772" s="12" t="s">
        <v>64</v>
      </c>
    </row>
    <row r="773" spans="1:32" x14ac:dyDescent="0.3">
      <c r="A773" s="34" t="s">
        <v>2424</v>
      </c>
      <c r="B773" s="3">
        <v>45098</v>
      </c>
      <c r="C773" s="3" t="str">
        <f>TEXT(Tabla10[[#This Row],[Fecha de transacción]],"DDDD")</f>
        <v>miércoles</v>
      </c>
      <c r="D773" s="3">
        <v>45163</v>
      </c>
      <c r="E773" s="4">
        <f>datos_chargeback_2001_1!$D773-datos_chargeback_2001_1!$B773</f>
        <v>65</v>
      </c>
      <c r="F773" s="5">
        <f>datos_chargeback_2001_1!$G773/100</f>
        <v>998.69</v>
      </c>
      <c r="G773" s="6">
        <v>99869</v>
      </c>
      <c r="H773" s="5">
        <f t="shared" si="12"/>
        <v>0</v>
      </c>
      <c r="I773" s="5">
        <v>0</v>
      </c>
      <c r="J773" s="6" t="s">
        <v>24</v>
      </c>
      <c r="K773" s="6" t="s">
        <v>25</v>
      </c>
      <c r="L773" s="6" t="s">
        <v>119</v>
      </c>
      <c r="M773" s="6" t="s">
        <v>59</v>
      </c>
      <c r="N773" s="6" t="s">
        <v>42</v>
      </c>
      <c r="O773" s="6" t="s">
        <v>43</v>
      </c>
      <c r="P773" s="6" t="s">
        <v>54</v>
      </c>
      <c r="Q773" s="6" t="s">
        <v>75</v>
      </c>
      <c r="R773" s="6">
        <v>99869</v>
      </c>
      <c r="S773" s="6" t="s">
        <v>2425</v>
      </c>
      <c r="T773" s="6" t="s">
        <v>46</v>
      </c>
      <c r="U773" s="5">
        <f>datos_chargeback_2001_1!$V773/100</f>
        <v>998.69</v>
      </c>
      <c r="V773" s="6">
        <v>99869</v>
      </c>
      <c r="W773" s="5">
        <f>datos_chargeback_2001_1!$X773/100</f>
        <v>0</v>
      </c>
      <c r="X773" s="6">
        <v>0</v>
      </c>
      <c r="Y773" s="5">
        <f>datos_chargeback_2001_1!$Z773/100</f>
        <v>0</v>
      </c>
      <c r="Z773" s="6">
        <v>0</v>
      </c>
      <c r="AA773" s="6" t="s">
        <v>2426</v>
      </c>
      <c r="AB773" s="6" t="s">
        <v>48</v>
      </c>
      <c r="AC773" s="8">
        <v>45098</v>
      </c>
      <c r="AD773" s="5">
        <f>datos_chargeback_2001_1!$AE773/100</f>
        <v>487.28</v>
      </c>
      <c r="AE773" s="6">
        <v>48728</v>
      </c>
      <c r="AF773" s="6" t="s">
        <v>50</v>
      </c>
    </row>
    <row r="774" spans="1:32" x14ac:dyDescent="0.3">
      <c r="A774" s="35" t="s">
        <v>2427</v>
      </c>
      <c r="B774" s="9">
        <v>45099</v>
      </c>
      <c r="C774" s="9" t="str">
        <f>TEXT(Tabla10[[#This Row],[Fecha de transacción]],"DDDD")</f>
        <v>jueves</v>
      </c>
      <c r="D774" s="9">
        <v>45164</v>
      </c>
      <c r="E774" s="10">
        <f>datos_chargeback_2001_1!$D774-datos_chargeback_2001_1!$B774</f>
        <v>65</v>
      </c>
      <c r="F774" s="11">
        <f>datos_chargeback_2001_1!$G774/100</f>
        <v>484.96</v>
      </c>
      <c r="G774" s="12">
        <v>48496</v>
      </c>
      <c r="H774" s="11">
        <f t="shared" si="12"/>
        <v>0</v>
      </c>
      <c r="I774" s="11">
        <v>0</v>
      </c>
      <c r="J774" s="12" t="s">
        <v>24</v>
      </c>
      <c r="K774" s="12" t="s">
        <v>25</v>
      </c>
      <c r="L774" s="12" t="s">
        <v>119</v>
      </c>
      <c r="M774" s="12" t="s">
        <v>41</v>
      </c>
      <c r="N774" s="12" t="s">
        <v>42</v>
      </c>
      <c r="O774" s="12" t="s">
        <v>53</v>
      </c>
      <c r="P774" s="12" t="s">
        <v>30</v>
      </c>
      <c r="Q774" s="12" t="s">
        <v>31</v>
      </c>
      <c r="R774" s="12">
        <v>48496</v>
      </c>
      <c r="S774" s="12" t="s">
        <v>2428</v>
      </c>
      <c r="T774" s="12" t="s">
        <v>46</v>
      </c>
      <c r="U774" s="11">
        <f>datos_chargeback_2001_1!$V774/100</f>
        <v>484.96</v>
      </c>
      <c r="V774" s="12">
        <v>48496</v>
      </c>
      <c r="W774" s="11">
        <f>datos_chargeback_2001_1!$X774/100</f>
        <v>0</v>
      </c>
      <c r="X774" s="12">
        <v>0</v>
      </c>
      <c r="Y774" s="11">
        <f>datos_chargeback_2001_1!$Z774/100</f>
        <v>0</v>
      </c>
      <c r="Z774" s="12">
        <v>0</v>
      </c>
      <c r="AA774" s="12" t="s">
        <v>2429</v>
      </c>
      <c r="AB774" s="12" t="s">
        <v>48</v>
      </c>
      <c r="AC774" s="19">
        <v>45099</v>
      </c>
      <c r="AD774" s="11">
        <f>datos_chargeback_2001_1!$AE774/100</f>
        <v>793.35</v>
      </c>
      <c r="AE774" s="12">
        <v>79335</v>
      </c>
      <c r="AF774" s="12" t="s">
        <v>36</v>
      </c>
    </row>
    <row r="775" spans="1:32" x14ac:dyDescent="0.3">
      <c r="A775" s="34" t="s">
        <v>2430</v>
      </c>
      <c r="B775" s="3">
        <v>45100</v>
      </c>
      <c r="C775" s="3" t="str">
        <f>TEXT(Tabla10[[#This Row],[Fecha de transacción]],"DDDD")</f>
        <v>viernes</v>
      </c>
      <c r="D775" s="3">
        <v>45169</v>
      </c>
      <c r="E775" s="4">
        <f>datos_chargeback_2001_1!$D775-datos_chargeback_2001_1!$B775</f>
        <v>69</v>
      </c>
      <c r="F775" s="5">
        <f>datos_chargeback_2001_1!$G775/100</f>
        <v>472.02</v>
      </c>
      <c r="G775" s="6">
        <v>47202</v>
      </c>
      <c r="H775" s="5">
        <f t="shared" si="12"/>
        <v>0</v>
      </c>
      <c r="I775" s="5">
        <v>0.85</v>
      </c>
      <c r="J775" s="6" t="s">
        <v>24</v>
      </c>
      <c r="K775" s="6" t="s">
        <v>25</v>
      </c>
      <c r="L775" s="6" t="s">
        <v>74</v>
      </c>
      <c r="M775" s="6" t="s">
        <v>52</v>
      </c>
      <c r="N775" s="6" t="s">
        <v>28</v>
      </c>
      <c r="O775" s="6" t="s">
        <v>29</v>
      </c>
      <c r="P775" s="6" t="s">
        <v>30</v>
      </c>
      <c r="Q775" s="6" t="s">
        <v>31</v>
      </c>
      <c r="R775" s="6">
        <v>47202</v>
      </c>
      <c r="S775" s="6" t="s">
        <v>2431</v>
      </c>
      <c r="T775" s="6" t="s">
        <v>33</v>
      </c>
      <c r="U775" s="5">
        <f>datos_chargeback_2001_1!$V775/100</f>
        <v>0</v>
      </c>
      <c r="V775" s="6">
        <v>0</v>
      </c>
      <c r="W775" s="5">
        <f>datos_chargeback_2001_1!$X775/100</f>
        <v>0</v>
      </c>
      <c r="X775" s="6">
        <v>0</v>
      </c>
      <c r="Y775" s="5">
        <f>datos_chargeback_2001_1!$Z775/100</f>
        <v>472.02</v>
      </c>
      <c r="Z775" s="6">
        <v>47202</v>
      </c>
      <c r="AA775" s="6" t="s">
        <v>2432</v>
      </c>
      <c r="AB775" s="6" t="s">
        <v>48</v>
      </c>
      <c r="AC775" s="8">
        <v>45100</v>
      </c>
      <c r="AD775" s="5">
        <f>datos_chargeback_2001_1!$AE775/100</f>
        <v>346.35</v>
      </c>
      <c r="AE775" s="6">
        <v>34635</v>
      </c>
      <c r="AF775" s="6" t="s">
        <v>50</v>
      </c>
    </row>
    <row r="776" spans="1:32" x14ac:dyDescent="0.3">
      <c r="A776" s="35" t="s">
        <v>2433</v>
      </c>
      <c r="B776" s="9">
        <v>45101</v>
      </c>
      <c r="C776" s="9" t="str">
        <f>TEXT(Tabla10[[#This Row],[Fecha de transacción]],"DDDD")</f>
        <v>sábado</v>
      </c>
      <c r="D776" s="9">
        <v>45191</v>
      </c>
      <c r="E776" s="10">
        <f>datos_chargeback_2001_1!$D776-datos_chargeback_2001_1!$B776</f>
        <v>90</v>
      </c>
      <c r="F776" s="11">
        <f>datos_chargeback_2001_1!$G776/100</f>
        <v>75.48</v>
      </c>
      <c r="G776" s="12">
        <v>7548</v>
      </c>
      <c r="H776" s="11">
        <f t="shared" si="12"/>
        <v>0</v>
      </c>
      <c r="I776" s="11">
        <v>0.94</v>
      </c>
      <c r="J776" s="12" t="s">
        <v>38</v>
      </c>
      <c r="K776" s="12" t="s">
        <v>25</v>
      </c>
      <c r="L776" s="12" t="s">
        <v>80</v>
      </c>
      <c r="M776" s="12" t="s">
        <v>85</v>
      </c>
      <c r="N776" s="12" t="s">
        <v>28</v>
      </c>
      <c r="O776" s="12" t="s">
        <v>53</v>
      </c>
      <c r="P776" s="12" t="s">
        <v>54</v>
      </c>
      <c r="Q776" s="12" t="s">
        <v>66</v>
      </c>
      <c r="R776" s="12">
        <v>7548</v>
      </c>
      <c r="S776" s="12" t="s">
        <v>2434</v>
      </c>
      <c r="T776" s="12" t="s">
        <v>33</v>
      </c>
      <c r="U776" s="11">
        <f>datos_chargeback_2001_1!$V776/100</f>
        <v>0</v>
      </c>
      <c r="V776" s="12">
        <v>0</v>
      </c>
      <c r="W776" s="11">
        <f>datos_chargeback_2001_1!$X776/100</f>
        <v>0</v>
      </c>
      <c r="X776" s="12">
        <v>0</v>
      </c>
      <c r="Y776" s="11">
        <f>datos_chargeback_2001_1!$Z776/100</f>
        <v>75.48</v>
      </c>
      <c r="Z776" s="12">
        <v>7548</v>
      </c>
      <c r="AA776" s="12" t="s">
        <v>2435</v>
      </c>
      <c r="AB776" s="12" t="s">
        <v>35</v>
      </c>
      <c r="AC776" s="13" t="s">
        <v>35</v>
      </c>
      <c r="AD776" s="11">
        <f>datos_chargeback_2001_1!$AE776/100</f>
        <v>0</v>
      </c>
      <c r="AE776" s="12">
        <v>0</v>
      </c>
      <c r="AF776" s="12" t="s">
        <v>64</v>
      </c>
    </row>
    <row r="777" spans="1:32" x14ac:dyDescent="0.3">
      <c r="A777" s="34" t="s">
        <v>2436</v>
      </c>
      <c r="B777" s="3">
        <v>45102</v>
      </c>
      <c r="C777" s="3" t="str">
        <f>TEXT(Tabla10[[#This Row],[Fecha de transacción]],"DDDD")</f>
        <v>domingo</v>
      </c>
      <c r="D777" s="3">
        <v>45178</v>
      </c>
      <c r="E777" s="4">
        <f>datos_chargeback_2001_1!$D777-datos_chargeback_2001_1!$B777</f>
        <v>76</v>
      </c>
      <c r="F777" s="5">
        <f>datos_chargeback_2001_1!$G777/100</f>
        <v>92.58</v>
      </c>
      <c r="G777" s="6">
        <v>9258</v>
      </c>
      <c r="H777" s="5">
        <f t="shared" si="12"/>
        <v>0</v>
      </c>
      <c r="I777" s="5">
        <v>0</v>
      </c>
      <c r="J777" s="6" t="s">
        <v>38</v>
      </c>
      <c r="K777" s="6" t="s">
        <v>25</v>
      </c>
      <c r="L777" s="6" t="s">
        <v>74</v>
      </c>
      <c r="M777" s="6" t="s">
        <v>85</v>
      </c>
      <c r="N777" s="6" t="s">
        <v>42</v>
      </c>
      <c r="O777" s="6" t="s">
        <v>64</v>
      </c>
      <c r="P777" s="6" t="s">
        <v>54</v>
      </c>
      <c r="Q777" s="6" t="s">
        <v>55</v>
      </c>
      <c r="R777" s="6">
        <v>9258</v>
      </c>
      <c r="S777" s="6" t="s">
        <v>2306</v>
      </c>
      <c r="T777" s="6" t="s">
        <v>61</v>
      </c>
      <c r="U777" s="5">
        <f>datos_chargeback_2001_1!$V777/100</f>
        <v>0</v>
      </c>
      <c r="V777" s="6">
        <v>0</v>
      </c>
      <c r="W777" s="5">
        <f>datos_chargeback_2001_1!$X777/100</f>
        <v>92.58</v>
      </c>
      <c r="X777" s="6">
        <v>9258</v>
      </c>
      <c r="Y777" s="5">
        <f>datos_chargeback_2001_1!$Z777/100</f>
        <v>0</v>
      </c>
      <c r="Z777" s="6">
        <v>0</v>
      </c>
      <c r="AA777" s="6" t="s">
        <v>2437</v>
      </c>
      <c r="AB777" s="6" t="s">
        <v>48</v>
      </c>
      <c r="AC777" s="8">
        <v>45102</v>
      </c>
      <c r="AD777" s="5">
        <f>datos_chargeback_2001_1!$AE777/100</f>
        <v>177.75</v>
      </c>
      <c r="AE777" s="6">
        <v>17775</v>
      </c>
      <c r="AF777" s="6" t="s">
        <v>50</v>
      </c>
    </row>
    <row r="778" spans="1:32" x14ac:dyDescent="0.3">
      <c r="A778" s="34" t="s">
        <v>2438</v>
      </c>
      <c r="B778" s="3">
        <v>45103</v>
      </c>
      <c r="C778" s="3" t="str">
        <f>TEXT(Tabla10[[#This Row],[Fecha de transacción]],"DDDD")</f>
        <v>lunes</v>
      </c>
      <c r="D778" s="3">
        <v>45163</v>
      </c>
      <c r="E778" s="4">
        <f>datos_chargeback_2001_1!$D778-datos_chargeback_2001_1!$B778</f>
        <v>60</v>
      </c>
      <c r="F778" s="5">
        <f>datos_chargeback_2001_1!$G778/100</f>
        <v>448.33</v>
      </c>
      <c r="G778" s="6">
        <v>44833</v>
      </c>
      <c r="H778" s="5">
        <f t="shared" si="12"/>
        <v>0</v>
      </c>
      <c r="I778" s="5">
        <v>1.17</v>
      </c>
      <c r="J778" s="6" t="s">
        <v>38</v>
      </c>
      <c r="K778" s="6" t="s">
        <v>25</v>
      </c>
      <c r="L778" s="6" t="s">
        <v>74</v>
      </c>
      <c r="M778" s="6" t="s">
        <v>93</v>
      </c>
      <c r="N778" s="6" t="s">
        <v>28</v>
      </c>
      <c r="O778" s="6" t="s">
        <v>64</v>
      </c>
      <c r="P778" s="6" t="s">
        <v>54</v>
      </c>
      <c r="Q778" s="6" t="s">
        <v>31</v>
      </c>
      <c r="R778" s="6">
        <v>44833</v>
      </c>
      <c r="S778" s="6" t="s">
        <v>834</v>
      </c>
      <c r="T778" s="6" t="s">
        <v>33</v>
      </c>
      <c r="U778" s="5">
        <f>datos_chargeback_2001_1!$V778/100</f>
        <v>0</v>
      </c>
      <c r="V778" s="6">
        <v>0</v>
      </c>
      <c r="W778" s="5">
        <f>datos_chargeback_2001_1!$X778/100</f>
        <v>0</v>
      </c>
      <c r="X778" s="6">
        <v>0</v>
      </c>
      <c r="Y778" s="5">
        <f>datos_chargeback_2001_1!$Z778/100</f>
        <v>448.33</v>
      </c>
      <c r="Z778" s="6">
        <v>44833</v>
      </c>
      <c r="AA778" s="6" t="s">
        <v>2439</v>
      </c>
      <c r="AB778" s="6" t="s">
        <v>48</v>
      </c>
      <c r="AC778" s="8">
        <v>45103</v>
      </c>
      <c r="AD778" s="5">
        <f>datos_chargeback_2001_1!$AE778/100</f>
        <v>643.73</v>
      </c>
      <c r="AE778" s="6">
        <v>64373</v>
      </c>
      <c r="AF778" s="6" t="s">
        <v>53</v>
      </c>
    </row>
    <row r="779" spans="1:32" x14ac:dyDescent="0.3">
      <c r="A779" s="36" t="s">
        <v>2440</v>
      </c>
      <c r="B779" s="14">
        <v>45104</v>
      </c>
      <c r="C779" s="14" t="str">
        <f>TEXT(Tabla10[[#This Row],[Fecha de transacción]],"DDDD")</f>
        <v>martes</v>
      </c>
      <c r="D779" s="14">
        <v>45176</v>
      </c>
      <c r="E779" s="15">
        <f>datos_chargeback_2001_1!$D779-datos_chargeback_2001_1!$B779</f>
        <v>72</v>
      </c>
      <c r="F779" s="16">
        <f>datos_chargeback_2001_1!$G779/100</f>
        <v>82.27</v>
      </c>
      <c r="G779" s="17">
        <v>8227</v>
      </c>
      <c r="H779" s="16">
        <f t="shared" si="12"/>
        <v>0</v>
      </c>
      <c r="I779" s="16">
        <v>0</v>
      </c>
      <c r="J779" s="17" t="s">
        <v>24</v>
      </c>
      <c r="K779" s="17" t="s">
        <v>25</v>
      </c>
      <c r="L779" s="17" t="s">
        <v>26</v>
      </c>
      <c r="M779" s="17" t="s">
        <v>41</v>
      </c>
      <c r="N779" s="17" t="s">
        <v>42</v>
      </c>
      <c r="O779" s="17" t="s">
        <v>50</v>
      </c>
      <c r="P779" s="17" t="s">
        <v>30</v>
      </c>
      <c r="Q779" s="17" t="s">
        <v>55</v>
      </c>
      <c r="R779" s="17">
        <v>82270</v>
      </c>
      <c r="S779" s="17" t="s">
        <v>1356</v>
      </c>
      <c r="T779" s="17" t="s">
        <v>116</v>
      </c>
      <c r="U779" s="16">
        <f>datos_chargeback_2001_1!$V779/100</f>
        <v>822.7</v>
      </c>
      <c r="V779" s="17">
        <v>82270</v>
      </c>
      <c r="W779" s="16">
        <f>datos_chargeback_2001_1!$X779/100</f>
        <v>0</v>
      </c>
      <c r="X779" s="17">
        <v>0</v>
      </c>
      <c r="Y779" s="16">
        <f>datos_chargeback_2001_1!$Z779/100</f>
        <v>0</v>
      </c>
      <c r="Z779" s="17">
        <v>0</v>
      </c>
      <c r="AA779" s="17" t="s">
        <v>2441</v>
      </c>
      <c r="AB779" s="17" t="s">
        <v>35</v>
      </c>
      <c r="AC779" s="20" t="s">
        <v>35</v>
      </c>
      <c r="AD779" s="16">
        <f>datos_chargeback_2001_1!$AE779/100</f>
        <v>0</v>
      </c>
      <c r="AE779" s="17">
        <v>0</v>
      </c>
      <c r="AF779" s="17" t="s">
        <v>50</v>
      </c>
    </row>
    <row r="780" spans="1:32" x14ac:dyDescent="0.3">
      <c r="A780" s="34" t="s">
        <v>2442</v>
      </c>
      <c r="B780" s="3">
        <v>45105</v>
      </c>
      <c r="C780" s="3" t="str">
        <f>TEXT(Tabla10[[#This Row],[Fecha de transacción]],"DDDD")</f>
        <v>miércoles</v>
      </c>
      <c r="D780" s="3">
        <v>45195</v>
      </c>
      <c r="E780" s="4">
        <f>datos_chargeback_2001_1!$D780-datos_chargeback_2001_1!$B780</f>
        <v>90</v>
      </c>
      <c r="F780" s="5">
        <f>datos_chargeback_2001_1!$G780/100</f>
        <v>476.56</v>
      </c>
      <c r="G780" s="6">
        <v>47656</v>
      </c>
      <c r="H780" s="5">
        <f t="shared" si="12"/>
        <v>0</v>
      </c>
      <c r="I780" s="5">
        <v>0</v>
      </c>
      <c r="J780" s="6" t="s">
        <v>38</v>
      </c>
      <c r="K780" s="6" t="s">
        <v>25</v>
      </c>
      <c r="L780" s="6" t="s">
        <v>74</v>
      </c>
      <c r="M780" s="6" t="s">
        <v>27</v>
      </c>
      <c r="N780" s="6" t="s">
        <v>28</v>
      </c>
      <c r="O780" s="6" t="s">
        <v>43</v>
      </c>
      <c r="P780" s="6" t="s">
        <v>30</v>
      </c>
      <c r="Q780" s="6" t="s">
        <v>75</v>
      </c>
      <c r="R780" s="6">
        <v>47656</v>
      </c>
      <c r="S780" s="6" t="s">
        <v>2262</v>
      </c>
      <c r="T780" s="6" t="s">
        <v>33</v>
      </c>
      <c r="U780" s="5">
        <f>datos_chargeback_2001_1!$V780/100</f>
        <v>0</v>
      </c>
      <c r="V780" s="6">
        <v>0</v>
      </c>
      <c r="W780" s="5">
        <f>datos_chargeback_2001_1!$X780/100</f>
        <v>0</v>
      </c>
      <c r="X780" s="6">
        <v>0</v>
      </c>
      <c r="Y780" s="5">
        <f>datos_chargeback_2001_1!$Z780/100</f>
        <v>476.56</v>
      </c>
      <c r="Z780" s="6">
        <v>47656</v>
      </c>
      <c r="AA780" s="6" t="s">
        <v>2443</v>
      </c>
      <c r="AB780" s="6" t="s">
        <v>48</v>
      </c>
      <c r="AC780" s="8">
        <v>45105</v>
      </c>
      <c r="AD780" s="5">
        <f>datos_chargeback_2001_1!$AE780/100</f>
        <v>741.61</v>
      </c>
      <c r="AE780" s="6">
        <v>74161</v>
      </c>
      <c r="AF780" s="6" t="s">
        <v>53</v>
      </c>
    </row>
    <row r="781" spans="1:32" x14ac:dyDescent="0.3">
      <c r="A781" s="36" t="s">
        <v>2444</v>
      </c>
      <c r="B781" s="14">
        <v>45106</v>
      </c>
      <c r="C781" s="14" t="str">
        <f>TEXT(Tabla10[[#This Row],[Fecha de transacción]],"DDDD")</f>
        <v>jueves</v>
      </c>
      <c r="D781" s="14">
        <v>45182</v>
      </c>
      <c r="E781" s="15">
        <f>datos_chargeback_2001_1!$D781-datos_chargeback_2001_1!$B781</f>
        <v>76</v>
      </c>
      <c r="F781" s="16">
        <f>datos_chargeback_2001_1!$G781/100</f>
        <v>214.54</v>
      </c>
      <c r="G781" s="17">
        <v>21454</v>
      </c>
      <c r="H781" s="16">
        <f t="shared" si="12"/>
        <v>0</v>
      </c>
      <c r="I781" s="16">
        <v>0</v>
      </c>
      <c r="J781" s="17" t="s">
        <v>38</v>
      </c>
      <c r="K781" s="17" t="s">
        <v>25</v>
      </c>
      <c r="L781" s="17" t="s">
        <v>119</v>
      </c>
      <c r="M781" s="17" t="s">
        <v>27</v>
      </c>
      <c r="N781" s="17" t="s">
        <v>42</v>
      </c>
      <c r="O781" s="17" t="s">
        <v>50</v>
      </c>
      <c r="P781" s="17" t="s">
        <v>30</v>
      </c>
      <c r="Q781" s="17" t="s">
        <v>31</v>
      </c>
      <c r="R781" s="17">
        <v>21454</v>
      </c>
      <c r="S781" s="17" t="s">
        <v>2445</v>
      </c>
      <c r="T781" s="17" t="s">
        <v>116</v>
      </c>
      <c r="U781" s="16">
        <f>datos_chargeback_2001_1!$V781/100</f>
        <v>214.54</v>
      </c>
      <c r="V781" s="17">
        <v>21454</v>
      </c>
      <c r="W781" s="16">
        <f>datos_chargeback_2001_1!$X781/100</f>
        <v>0</v>
      </c>
      <c r="X781" s="17">
        <v>0</v>
      </c>
      <c r="Y781" s="16">
        <f>datos_chargeback_2001_1!$Z781/100</f>
        <v>0</v>
      </c>
      <c r="Z781" s="17">
        <v>0</v>
      </c>
      <c r="AA781" s="17" t="s">
        <v>2446</v>
      </c>
      <c r="AB781" s="17" t="s">
        <v>48</v>
      </c>
      <c r="AC781" s="18">
        <v>45106</v>
      </c>
      <c r="AD781" s="16">
        <f>datos_chargeback_2001_1!$AE781/100</f>
        <v>85.43</v>
      </c>
      <c r="AE781" s="17">
        <v>8543</v>
      </c>
      <c r="AF781" s="17" t="s">
        <v>29</v>
      </c>
    </row>
    <row r="782" spans="1:32" x14ac:dyDescent="0.3">
      <c r="A782" s="34" t="s">
        <v>2447</v>
      </c>
      <c r="B782" s="3">
        <v>45107</v>
      </c>
      <c r="C782" s="3" t="str">
        <f>TEXT(Tabla10[[#This Row],[Fecha de transacción]],"DDDD")</f>
        <v>viernes</v>
      </c>
      <c r="D782" s="3">
        <v>45185</v>
      </c>
      <c r="E782" s="4">
        <f>datos_chargeback_2001_1!$D782-datos_chargeback_2001_1!$B782</f>
        <v>78</v>
      </c>
      <c r="F782" s="5">
        <f>datos_chargeback_2001_1!$G782/100</f>
        <v>923.98</v>
      </c>
      <c r="G782" s="6">
        <v>92398</v>
      </c>
      <c r="H782" s="5">
        <f t="shared" si="12"/>
        <v>0</v>
      </c>
      <c r="I782" s="5">
        <v>0</v>
      </c>
      <c r="J782" s="6" t="s">
        <v>24</v>
      </c>
      <c r="K782" s="6" t="s">
        <v>25</v>
      </c>
      <c r="L782" s="6" t="s">
        <v>40</v>
      </c>
      <c r="M782" s="6" t="s">
        <v>27</v>
      </c>
      <c r="N782" s="6" t="s">
        <v>42</v>
      </c>
      <c r="O782" s="6" t="s">
        <v>114</v>
      </c>
      <c r="P782" s="6" t="s">
        <v>30</v>
      </c>
      <c r="Q782" s="6" t="s">
        <v>31</v>
      </c>
      <c r="R782" s="6">
        <v>92398</v>
      </c>
      <c r="S782" s="6" t="s">
        <v>2448</v>
      </c>
      <c r="T782" s="6" t="s">
        <v>46</v>
      </c>
      <c r="U782" s="5">
        <f>datos_chargeback_2001_1!$V782/100</f>
        <v>923.98</v>
      </c>
      <c r="V782" s="6">
        <v>92398</v>
      </c>
      <c r="W782" s="5">
        <f>datos_chargeback_2001_1!$X782/100</f>
        <v>0</v>
      </c>
      <c r="X782" s="6">
        <v>0</v>
      </c>
      <c r="Y782" s="5">
        <f>datos_chargeback_2001_1!$Z782/100</f>
        <v>0</v>
      </c>
      <c r="Z782" s="6">
        <v>0</v>
      </c>
      <c r="AA782" s="6" t="s">
        <v>2449</v>
      </c>
      <c r="AB782" s="6" t="s">
        <v>48</v>
      </c>
      <c r="AC782" s="8">
        <v>45107</v>
      </c>
      <c r="AD782" s="5">
        <f>datos_chargeback_2001_1!$AE782/100</f>
        <v>273.02</v>
      </c>
      <c r="AE782" s="6">
        <v>27302</v>
      </c>
      <c r="AF782" s="6" t="s">
        <v>53</v>
      </c>
    </row>
    <row r="783" spans="1:32" x14ac:dyDescent="0.3">
      <c r="A783" s="36" t="s">
        <v>2450</v>
      </c>
      <c r="B783" s="14">
        <v>45108</v>
      </c>
      <c r="C783" s="14" t="str">
        <f>TEXT(Tabla10[[#This Row],[Fecha de transacción]],"DDDD")</f>
        <v>sábado</v>
      </c>
      <c r="D783" s="14">
        <v>45179</v>
      </c>
      <c r="E783" s="15">
        <f>datos_chargeback_2001_1!$D783-datos_chargeback_2001_1!$B783</f>
        <v>71</v>
      </c>
      <c r="F783" s="16">
        <f>datos_chargeback_2001_1!$G783/100</f>
        <v>789.96</v>
      </c>
      <c r="G783" s="17">
        <v>78996</v>
      </c>
      <c r="H783" s="16">
        <f t="shared" si="12"/>
        <v>0</v>
      </c>
      <c r="I783" s="16">
        <v>0</v>
      </c>
      <c r="J783" s="17" t="s">
        <v>24</v>
      </c>
      <c r="K783" s="17" t="s">
        <v>25</v>
      </c>
      <c r="L783" s="17" t="s">
        <v>40</v>
      </c>
      <c r="M783" s="17" t="s">
        <v>52</v>
      </c>
      <c r="N783" s="17" t="s">
        <v>28</v>
      </c>
      <c r="O783" s="17" t="s">
        <v>53</v>
      </c>
      <c r="P783" s="17" t="s">
        <v>30</v>
      </c>
      <c r="Q783" s="17" t="s">
        <v>66</v>
      </c>
      <c r="R783" s="17">
        <v>78996</v>
      </c>
      <c r="S783" s="17" t="s">
        <v>2451</v>
      </c>
      <c r="T783" s="17" t="s">
        <v>33</v>
      </c>
      <c r="U783" s="16">
        <f>datos_chargeback_2001_1!$V783/100</f>
        <v>0</v>
      </c>
      <c r="V783" s="17">
        <v>0</v>
      </c>
      <c r="W783" s="16">
        <f>datos_chargeback_2001_1!$X783/100</f>
        <v>0</v>
      </c>
      <c r="X783" s="17">
        <v>0</v>
      </c>
      <c r="Y783" s="16">
        <f>datos_chargeback_2001_1!$Z783/100</f>
        <v>789.96</v>
      </c>
      <c r="Z783" s="17">
        <v>78996</v>
      </c>
      <c r="AA783" s="17" t="s">
        <v>2452</v>
      </c>
      <c r="AB783" s="17" t="s">
        <v>35</v>
      </c>
      <c r="AC783" s="20" t="s">
        <v>35</v>
      </c>
      <c r="AD783" s="16">
        <f>datos_chargeback_2001_1!$AE783/100</f>
        <v>0</v>
      </c>
      <c r="AE783" s="17">
        <v>0</v>
      </c>
      <c r="AF783" s="17" t="s">
        <v>43</v>
      </c>
    </row>
    <row r="784" spans="1:32" x14ac:dyDescent="0.3">
      <c r="A784" s="34" t="s">
        <v>2453</v>
      </c>
      <c r="B784" s="3">
        <v>45109</v>
      </c>
      <c r="C784" s="3" t="str">
        <f>TEXT(Tabla10[[#This Row],[Fecha de transacción]],"DDDD")</f>
        <v>domingo</v>
      </c>
      <c r="D784" s="3">
        <v>45195</v>
      </c>
      <c r="E784" s="4">
        <f>datos_chargeback_2001_1!$D784-datos_chargeback_2001_1!$B784</f>
        <v>86</v>
      </c>
      <c r="F784" s="5">
        <f>datos_chargeback_2001_1!$G784/100</f>
        <v>170.63</v>
      </c>
      <c r="G784" s="6">
        <v>17063</v>
      </c>
      <c r="H784" s="5">
        <f t="shared" si="12"/>
        <v>0</v>
      </c>
      <c r="I784" s="5">
        <v>0</v>
      </c>
      <c r="J784" s="6" t="s">
        <v>24</v>
      </c>
      <c r="K784" s="6" t="s">
        <v>25</v>
      </c>
      <c r="L784" s="6" t="s">
        <v>74</v>
      </c>
      <c r="M784" s="6" t="s">
        <v>41</v>
      </c>
      <c r="N784" s="6" t="s">
        <v>28</v>
      </c>
      <c r="O784" s="6" t="s">
        <v>53</v>
      </c>
      <c r="P784" s="6" t="s">
        <v>30</v>
      </c>
      <c r="Q784" s="6" t="s">
        <v>31</v>
      </c>
      <c r="R784" s="6">
        <v>17063</v>
      </c>
      <c r="S784" s="6" t="s">
        <v>2454</v>
      </c>
      <c r="T784" s="6" t="s">
        <v>33</v>
      </c>
      <c r="U784" s="5">
        <f>datos_chargeback_2001_1!$V784/100</f>
        <v>0</v>
      </c>
      <c r="V784" s="6">
        <v>0</v>
      </c>
      <c r="W784" s="5">
        <f>datos_chargeback_2001_1!$X784/100</f>
        <v>0</v>
      </c>
      <c r="X784" s="6">
        <v>0</v>
      </c>
      <c r="Y784" s="5">
        <f>datos_chargeback_2001_1!$Z784/100</f>
        <v>170.63</v>
      </c>
      <c r="Z784" s="6">
        <v>17063</v>
      </c>
      <c r="AA784" s="6" t="s">
        <v>2455</v>
      </c>
      <c r="AB784" s="6" t="s">
        <v>48</v>
      </c>
      <c r="AC784" s="8">
        <v>45109</v>
      </c>
      <c r="AD784" s="5">
        <f>datos_chargeback_2001_1!$AE784/100</f>
        <v>65.98</v>
      </c>
      <c r="AE784" s="6">
        <v>6598</v>
      </c>
      <c r="AF784" s="6" t="s">
        <v>50</v>
      </c>
    </row>
    <row r="785" spans="1:32" x14ac:dyDescent="0.3">
      <c r="A785" s="36" t="s">
        <v>2457</v>
      </c>
      <c r="B785" s="14">
        <v>45110</v>
      </c>
      <c r="C785" s="14" t="str">
        <f>TEXT(Tabla10[[#This Row],[Fecha de transacción]],"DDDD")</f>
        <v>lunes</v>
      </c>
      <c r="D785" s="14">
        <v>45173</v>
      </c>
      <c r="E785" s="15">
        <f>datos_chargeback_2001_1!$D785-datos_chargeback_2001_1!$B785</f>
        <v>63</v>
      </c>
      <c r="F785" s="16">
        <f>datos_chargeback_2001_1!$G785/100</f>
        <v>809.19</v>
      </c>
      <c r="G785" s="17">
        <v>80919</v>
      </c>
      <c r="H785" s="16">
        <f t="shared" si="12"/>
        <v>0</v>
      </c>
      <c r="I785" s="16">
        <v>0.14000000000000001</v>
      </c>
      <c r="J785" s="17" t="s">
        <v>38</v>
      </c>
      <c r="K785" s="17" t="s">
        <v>25</v>
      </c>
      <c r="L785" s="17" t="s">
        <v>26</v>
      </c>
      <c r="M785" s="17" t="s">
        <v>59</v>
      </c>
      <c r="N785" s="17" t="s">
        <v>42</v>
      </c>
      <c r="O785" s="17" t="s">
        <v>53</v>
      </c>
      <c r="P785" s="17" t="s">
        <v>54</v>
      </c>
      <c r="Q785" s="17" t="s">
        <v>31</v>
      </c>
      <c r="R785" s="17">
        <v>80919</v>
      </c>
      <c r="S785" s="17" t="s">
        <v>2458</v>
      </c>
      <c r="T785" s="17" t="s">
        <v>61</v>
      </c>
      <c r="U785" s="16">
        <f>datos_chargeback_2001_1!$V785/100</f>
        <v>0</v>
      </c>
      <c r="V785" s="17">
        <v>0</v>
      </c>
      <c r="W785" s="16">
        <f>datos_chargeback_2001_1!$X785/100</f>
        <v>809.19</v>
      </c>
      <c r="X785" s="17">
        <v>80919</v>
      </c>
      <c r="Y785" s="16">
        <f>datos_chargeback_2001_1!$Z785/100</f>
        <v>0</v>
      </c>
      <c r="Z785" s="17">
        <v>0</v>
      </c>
      <c r="AA785" s="17" t="s">
        <v>2459</v>
      </c>
      <c r="AB785" s="17" t="s">
        <v>48</v>
      </c>
      <c r="AC785" s="18">
        <v>45110</v>
      </c>
      <c r="AD785" s="16">
        <f>datos_chargeback_2001_1!$AE785/100</f>
        <v>598.54999999999995</v>
      </c>
      <c r="AE785" s="17">
        <v>59855</v>
      </c>
      <c r="AF785" s="17" t="s">
        <v>50</v>
      </c>
    </row>
    <row r="786" spans="1:32" x14ac:dyDescent="0.3">
      <c r="A786" s="35" t="s">
        <v>2460</v>
      </c>
      <c r="B786" s="9">
        <v>45111</v>
      </c>
      <c r="C786" s="9" t="str">
        <f>TEXT(Tabla10[[#This Row],[Fecha de transacción]],"DDDD")</f>
        <v>martes</v>
      </c>
      <c r="D786" s="9">
        <v>45191</v>
      </c>
      <c r="E786" s="10">
        <f>datos_chargeback_2001_1!$D786-datos_chargeback_2001_1!$B786</f>
        <v>80</v>
      </c>
      <c r="F786" s="11">
        <f>datos_chargeback_2001_1!$G786/100</f>
        <v>408.49</v>
      </c>
      <c r="G786" s="12">
        <v>40849</v>
      </c>
      <c r="H786" s="11">
        <f t="shared" si="12"/>
        <v>0</v>
      </c>
      <c r="I786" s="11">
        <v>1.04</v>
      </c>
      <c r="J786" s="12" t="s">
        <v>38</v>
      </c>
      <c r="K786" s="12" t="s">
        <v>25</v>
      </c>
      <c r="L786" s="12" t="s">
        <v>109</v>
      </c>
      <c r="M786" s="12" t="s">
        <v>93</v>
      </c>
      <c r="N786" s="12" t="s">
        <v>28</v>
      </c>
      <c r="O786" s="12" t="s">
        <v>43</v>
      </c>
      <c r="P786" s="12" t="s">
        <v>54</v>
      </c>
      <c r="Q786" s="12" t="s">
        <v>44</v>
      </c>
      <c r="R786" s="12">
        <v>40849</v>
      </c>
      <c r="S786" s="12" t="s">
        <v>272</v>
      </c>
      <c r="T786" s="12" t="s">
        <v>33</v>
      </c>
      <c r="U786" s="11">
        <f>datos_chargeback_2001_1!$V786/100</f>
        <v>0</v>
      </c>
      <c r="V786" s="12">
        <v>0</v>
      </c>
      <c r="W786" s="11">
        <f>datos_chargeback_2001_1!$X786/100</f>
        <v>0</v>
      </c>
      <c r="X786" s="12">
        <v>0</v>
      </c>
      <c r="Y786" s="11">
        <f>datos_chargeback_2001_1!$Z786/100</f>
        <v>408.49</v>
      </c>
      <c r="Z786" s="12">
        <v>40849</v>
      </c>
      <c r="AA786" s="12" t="s">
        <v>2461</v>
      </c>
      <c r="AB786" s="12" t="s">
        <v>48</v>
      </c>
      <c r="AC786" s="19">
        <v>45111</v>
      </c>
      <c r="AD786" s="11">
        <f>datos_chargeback_2001_1!$AE786/100</f>
        <v>743.95</v>
      </c>
      <c r="AE786" s="12">
        <v>74395</v>
      </c>
      <c r="AF786" s="12" t="s">
        <v>43</v>
      </c>
    </row>
    <row r="787" spans="1:32" x14ac:dyDescent="0.3">
      <c r="A787" s="36" t="s">
        <v>2462</v>
      </c>
      <c r="B787" s="14">
        <v>45112</v>
      </c>
      <c r="C787" s="14" t="str">
        <f>TEXT(Tabla10[[#This Row],[Fecha de transacción]],"DDDD")</f>
        <v>miércoles</v>
      </c>
      <c r="D787" s="14">
        <v>45195</v>
      </c>
      <c r="E787" s="15">
        <f>datos_chargeback_2001_1!$D787-datos_chargeback_2001_1!$B787</f>
        <v>83</v>
      </c>
      <c r="F787" s="16">
        <f>datos_chargeback_2001_1!$G787/100</f>
        <v>66.25</v>
      </c>
      <c r="G787" s="17">
        <v>6625</v>
      </c>
      <c r="H787" s="16">
        <f t="shared" si="12"/>
        <v>0</v>
      </c>
      <c r="I787" s="16">
        <v>0</v>
      </c>
      <c r="J787" s="17" t="s">
        <v>24</v>
      </c>
      <c r="K787" s="17" t="s">
        <v>25</v>
      </c>
      <c r="L787" s="17" t="s">
        <v>119</v>
      </c>
      <c r="M787" s="17" t="s">
        <v>85</v>
      </c>
      <c r="N787" s="17" t="s">
        <v>42</v>
      </c>
      <c r="O787" s="17" t="s">
        <v>43</v>
      </c>
      <c r="P787" s="17" t="s">
        <v>54</v>
      </c>
      <c r="Q787" s="17" t="s">
        <v>66</v>
      </c>
      <c r="R787" s="17">
        <v>6625</v>
      </c>
      <c r="S787" s="17" t="s">
        <v>2463</v>
      </c>
      <c r="T787" s="17" t="s">
        <v>61</v>
      </c>
      <c r="U787" s="16">
        <f>datos_chargeback_2001_1!$V787/100</f>
        <v>0</v>
      </c>
      <c r="V787" s="17">
        <v>0</v>
      </c>
      <c r="W787" s="16">
        <f>datos_chargeback_2001_1!$X787/100</f>
        <v>66.25</v>
      </c>
      <c r="X787" s="17">
        <v>6625</v>
      </c>
      <c r="Y787" s="16">
        <f>datos_chargeback_2001_1!$Z787/100</f>
        <v>0</v>
      </c>
      <c r="Z787" s="17">
        <v>0</v>
      </c>
      <c r="AA787" s="17" t="s">
        <v>2464</v>
      </c>
      <c r="AB787" s="17" t="s">
        <v>35</v>
      </c>
      <c r="AC787" s="20" t="s">
        <v>35</v>
      </c>
      <c r="AD787" s="16">
        <f>datos_chargeback_2001_1!$AE787/100</f>
        <v>0</v>
      </c>
      <c r="AE787" s="17">
        <v>0</v>
      </c>
      <c r="AF787" s="17" t="s">
        <v>36</v>
      </c>
    </row>
    <row r="788" spans="1:32" x14ac:dyDescent="0.3">
      <c r="A788" s="35" t="s">
        <v>2465</v>
      </c>
      <c r="B788" s="9">
        <v>45113</v>
      </c>
      <c r="C788" s="9" t="str">
        <f>TEXT(Tabla10[[#This Row],[Fecha de transacción]],"DDDD")</f>
        <v>jueves</v>
      </c>
      <c r="D788" s="9">
        <v>45192</v>
      </c>
      <c r="E788" s="10">
        <f>datos_chargeback_2001_1!$D788-datos_chargeback_2001_1!$B788</f>
        <v>79</v>
      </c>
      <c r="F788" s="11">
        <f>datos_chargeback_2001_1!$G788/100</f>
        <v>432.09</v>
      </c>
      <c r="G788" s="12">
        <v>43209</v>
      </c>
      <c r="H788" s="11">
        <f t="shared" si="12"/>
        <v>0</v>
      </c>
      <c r="I788" s="11">
        <v>1.04</v>
      </c>
      <c r="J788" s="12" t="s">
        <v>38</v>
      </c>
      <c r="K788" s="12" t="s">
        <v>25</v>
      </c>
      <c r="L788" s="12" t="s">
        <v>74</v>
      </c>
      <c r="M788" s="12" t="s">
        <v>85</v>
      </c>
      <c r="N788" s="12" t="s">
        <v>28</v>
      </c>
      <c r="O788" s="12" t="s">
        <v>114</v>
      </c>
      <c r="P788" s="12" t="s">
        <v>54</v>
      </c>
      <c r="Q788" s="12" t="s">
        <v>31</v>
      </c>
      <c r="R788" s="12">
        <v>43209</v>
      </c>
      <c r="S788" s="12" t="s">
        <v>89</v>
      </c>
      <c r="T788" s="12" t="s">
        <v>33</v>
      </c>
      <c r="U788" s="11">
        <f>datos_chargeback_2001_1!$V788/100</f>
        <v>0</v>
      </c>
      <c r="V788" s="12">
        <v>0</v>
      </c>
      <c r="W788" s="11">
        <f>datos_chargeback_2001_1!$X788/100</f>
        <v>0</v>
      </c>
      <c r="X788" s="12">
        <v>0</v>
      </c>
      <c r="Y788" s="11">
        <f>datos_chargeback_2001_1!$Z788/100</f>
        <v>432.09</v>
      </c>
      <c r="Z788" s="12">
        <v>43209</v>
      </c>
      <c r="AA788" s="12" t="s">
        <v>2466</v>
      </c>
      <c r="AB788" s="12" t="s">
        <v>35</v>
      </c>
      <c r="AC788" s="13" t="s">
        <v>35</v>
      </c>
      <c r="AD788" s="11">
        <f>datos_chargeback_2001_1!$AE788/100</f>
        <v>0</v>
      </c>
      <c r="AE788" s="12">
        <v>0</v>
      </c>
      <c r="AF788" s="12" t="s">
        <v>36</v>
      </c>
    </row>
    <row r="789" spans="1:32" x14ac:dyDescent="0.3">
      <c r="A789" s="34" t="s">
        <v>2467</v>
      </c>
      <c r="B789" s="3">
        <v>45114</v>
      </c>
      <c r="C789" s="3" t="str">
        <f>TEXT(Tabla10[[#This Row],[Fecha de transacción]],"DDDD")</f>
        <v>viernes</v>
      </c>
      <c r="D789" s="3">
        <v>45197</v>
      </c>
      <c r="E789" s="4">
        <f>datos_chargeback_2001_1!$D789-datos_chargeback_2001_1!$B789</f>
        <v>83</v>
      </c>
      <c r="F789" s="5">
        <f>datos_chargeback_2001_1!$G789/100</f>
        <v>72.31</v>
      </c>
      <c r="G789" s="6">
        <v>7231</v>
      </c>
      <c r="H789" s="5">
        <f t="shared" si="12"/>
        <v>0</v>
      </c>
      <c r="I789" s="5">
        <v>1.1599999999999999</v>
      </c>
      <c r="J789" s="6" t="s">
        <v>38</v>
      </c>
      <c r="K789" s="6" t="s">
        <v>25</v>
      </c>
      <c r="L789" s="6" t="s">
        <v>119</v>
      </c>
      <c r="M789" s="6" t="s">
        <v>85</v>
      </c>
      <c r="N789" s="6" t="s">
        <v>28</v>
      </c>
      <c r="O789" s="6" t="s">
        <v>64</v>
      </c>
      <c r="P789" s="6" t="s">
        <v>54</v>
      </c>
      <c r="Q789" s="6" t="s">
        <v>31</v>
      </c>
      <c r="R789" s="6">
        <v>72310</v>
      </c>
      <c r="S789" s="6" t="s">
        <v>2468</v>
      </c>
      <c r="T789" s="6" t="s">
        <v>33</v>
      </c>
      <c r="U789" s="5">
        <f>datos_chargeback_2001_1!$V789/100</f>
        <v>0</v>
      </c>
      <c r="V789" s="6">
        <v>0</v>
      </c>
      <c r="W789" s="5">
        <f>datos_chargeback_2001_1!$X789/100</f>
        <v>0</v>
      </c>
      <c r="X789" s="6">
        <v>0</v>
      </c>
      <c r="Y789" s="5">
        <f>datos_chargeback_2001_1!$Z789/100</f>
        <v>723.1</v>
      </c>
      <c r="Z789" s="6">
        <v>72310</v>
      </c>
      <c r="AA789" s="6" t="s">
        <v>2469</v>
      </c>
      <c r="AB789" s="6" t="s">
        <v>35</v>
      </c>
      <c r="AC789" s="7" t="s">
        <v>35</v>
      </c>
      <c r="AD789" s="5">
        <f>datos_chargeback_2001_1!$AE789/100</f>
        <v>0</v>
      </c>
      <c r="AE789" s="6">
        <v>0</v>
      </c>
      <c r="AF789" s="6" t="s">
        <v>53</v>
      </c>
    </row>
    <row r="790" spans="1:32" x14ac:dyDescent="0.3">
      <c r="A790" s="34" t="s">
        <v>2470</v>
      </c>
      <c r="B790" s="3">
        <v>45115</v>
      </c>
      <c r="C790" s="3" t="str">
        <f>TEXT(Tabla10[[#This Row],[Fecha de transacción]],"DDDD")</f>
        <v>sábado</v>
      </c>
      <c r="D790" s="3">
        <v>45181</v>
      </c>
      <c r="E790" s="4">
        <f>datos_chargeback_2001_1!$D790-datos_chargeback_2001_1!$B790</f>
        <v>66</v>
      </c>
      <c r="F790" s="5">
        <f>datos_chargeback_2001_1!$G790/100</f>
        <v>353.46</v>
      </c>
      <c r="G790" s="6">
        <v>35346</v>
      </c>
      <c r="H790" s="5">
        <f t="shared" si="12"/>
        <v>0</v>
      </c>
      <c r="I790" s="5">
        <v>0</v>
      </c>
      <c r="J790" s="6" t="s">
        <v>24</v>
      </c>
      <c r="K790" s="6" t="s">
        <v>25</v>
      </c>
      <c r="L790" s="6" t="s">
        <v>40</v>
      </c>
      <c r="M790" s="6" t="s">
        <v>59</v>
      </c>
      <c r="N790" s="6" t="s">
        <v>42</v>
      </c>
      <c r="O790" s="6" t="s">
        <v>53</v>
      </c>
      <c r="P790" s="6" t="s">
        <v>54</v>
      </c>
      <c r="Q790" s="6" t="s">
        <v>55</v>
      </c>
      <c r="R790" s="6">
        <v>35346</v>
      </c>
      <c r="S790" s="6" t="s">
        <v>2471</v>
      </c>
      <c r="T790" s="6" t="s">
        <v>46</v>
      </c>
      <c r="U790" s="5">
        <f>datos_chargeback_2001_1!$V790/100</f>
        <v>353.46</v>
      </c>
      <c r="V790" s="6">
        <v>35346</v>
      </c>
      <c r="W790" s="5">
        <f>datos_chargeback_2001_1!$X790/100</f>
        <v>0</v>
      </c>
      <c r="X790" s="6">
        <v>0</v>
      </c>
      <c r="Y790" s="5">
        <f>datos_chargeback_2001_1!$Z790/100</f>
        <v>0</v>
      </c>
      <c r="Z790" s="6">
        <v>0</v>
      </c>
      <c r="AA790" s="6" t="s">
        <v>2472</v>
      </c>
      <c r="AB790" s="6" t="s">
        <v>35</v>
      </c>
      <c r="AC790" s="7" t="s">
        <v>35</v>
      </c>
      <c r="AD790" s="5">
        <f>datos_chargeback_2001_1!$AE790/100</f>
        <v>0</v>
      </c>
      <c r="AE790" s="6">
        <v>0</v>
      </c>
      <c r="AF790" s="6" t="s">
        <v>36</v>
      </c>
    </row>
    <row r="791" spans="1:32" x14ac:dyDescent="0.3">
      <c r="A791" s="36" t="s">
        <v>2473</v>
      </c>
      <c r="B791" s="14">
        <v>45116</v>
      </c>
      <c r="C791" s="14" t="str">
        <f>TEXT(Tabla10[[#This Row],[Fecha de transacción]],"DDDD")</f>
        <v>domingo</v>
      </c>
      <c r="D791" s="14">
        <v>45205</v>
      </c>
      <c r="E791" s="15">
        <f>datos_chargeback_2001_1!$D791-datos_chargeback_2001_1!$B791</f>
        <v>89</v>
      </c>
      <c r="F791" s="16">
        <f>datos_chargeback_2001_1!$G791/100</f>
        <v>987.74</v>
      </c>
      <c r="G791" s="17">
        <v>98774</v>
      </c>
      <c r="H791" s="16">
        <f t="shared" si="12"/>
        <v>0</v>
      </c>
      <c r="I791" s="16">
        <v>0</v>
      </c>
      <c r="J791" s="17" t="s">
        <v>38</v>
      </c>
      <c r="K791" s="17" t="s">
        <v>25</v>
      </c>
      <c r="L791" s="17" t="s">
        <v>80</v>
      </c>
      <c r="M791" s="17" t="s">
        <v>52</v>
      </c>
      <c r="N791" s="17" t="s">
        <v>42</v>
      </c>
      <c r="O791" s="17" t="s">
        <v>29</v>
      </c>
      <c r="P791" s="17" t="s">
        <v>30</v>
      </c>
      <c r="Q791" s="17" t="s">
        <v>55</v>
      </c>
      <c r="R791" s="17">
        <v>98774</v>
      </c>
      <c r="S791" s="17" t="s">
        <v>2474</v>
      </c>
      <c r="T791" s="17" t="s">
        <v>46</v>
      </c>
      <c r="U791" s="16">
        <f>datos_chargeback_2001_1!$V791/100</f>
        <v>987.74</v>
      </c>
      <c r="V791" s="17">
        <v>98774</v>
      </c>
      <c r="W791" s="16">
        <f>datos_chargeback_2001_1!$X791/100</f>
        <v>0</v>
      </c>
      <c r="X791" s="17">
        <v>0</v>
      </c>
      <c r="Y791" s="16">
        <f>datos_chargeback_2001_1!$Z791/100</f>
        <v>0</v>
      </c>
      <c r="Z791" s="17">
        <v>0</v>
      </c>
      <c r="AA791" s="17" t="s">
        <v>2475</v>
      </c>
      <c r="AB791" s="17" t="s">
        <v>48</v>
      </c>
      <c r="AC791" s="18">
        <v>45116</v>
      </c>
      <c r="AD791" s="16">
        <f>datos_chargeback_2001_1!$AE791/100</f>
        <v>198.58</v>
      </c>
      <c r="AE791" s="17">
        <v>19858</v>
      </c>
      <c r="AF791" s="17" t="s">
        <v>29</v>
      </c>
    </row>
    <row r="792" spans="1:32" x14ac:dyDescent="0.3">
      <c r="A792" s="35" t="s">
        <v>2476</v>
      </c>
      <c r="B792" s="9">
        <v>45117</v>
      </c>
      <c r="C792" s="9" t="str">
        <f>TEXT(Tabla10[[#This Row],[Fecha de transacción]],"DDDD")</f>
        <v>lunes</v>
      </c>
      <c r="D792" s="9">
        <v>45191</v>
      </c>
      <c r="E792" s="10">
        <f>datos_chargeback_2001_1!$D792-datos_chargeback_2001_1!$B792</f>
        <v>74</v>
      </c>
      <c r="F792" s="11">
        <f>datos_chargeback_2001_1!$G792/100</f>
        <v>74.17</v>
      </c>
      <c r="G792" s="12">
        <v>7417</v>
      </c>
      <c r="H792" s="11">
        <f t="shared" si="12"/>
        <v>0</v>
      </c>
      <c r="I792" s="11">
        <v>1.39</v>
      </c>
      <c r="J792" s="12" t="s">
        <v>38</v>
      </c>
      <c r="K792" s="12" t="s">
        <v>25</v>
      </c>
      <c r="L792" s="12" t="s">
        <v>26</v>
      </c>
      <c r="M792" s="12" t="s">
        <v>27</v>
      </c>
      <c r="N792" s="12" t="s">
        <v>28</v>
      </c>
      <c r="O792" s="12" t="s">
        <v>64</v>
      </c>
      <c r="P792" s="12" t="s">
        <v>30</v>
      </c>
      <c r="Q792" s="12" t="s">
        <v>75</v>
      </c>
      <c r="R792" s="12">
        <v>7417</v>
      </c>
      <c r="S792" s="12" t="s">
        <v>2477</v>
      </c>
      <c r="T792" s="12" t="s">
        <v>33</v>
      </c>
      <c r="U792" s="11">
        <f>datos_chargeback_2001_1!$V792/100</f>
        <v>0</v>
      </c>
      <c r="V792" s="12">
        <v>0</v>
      </c>
      <c r="W792" s="11">
        <f>datos_chargeback_2001_1!$X792/100</f>
        <v>0</v>
      </c>
      <c r="X792" s="12">
        <v>0</v>
      </c>
      <c r="Y792" s="11">
        <f>datos_chargeback_2001_1!$Z792/100</f>
        <v>74.17</v>
      </c>
      <c r="Z792" s="12">
        <v>7417</v>
      </c>
      <c r="AA792" s="12" t="s">
        <v>2478</v>
      </c>
      <c r="AB792" s="12" t="s">
        <v>48</v>
      </c>
      <c r="AC792" s="19">
        <v>45117</v>
      </c>
      <c r="AD792" s="11">
        <f>datos_chargeback_2001_1!$AE792/100</f>
        <v>96.27</v>
      </c>
      <c r="AE792" s="12">
        <v>9627</v>
      </c>
      <c r="AF792" s="12" t="s">
        <v>53</v>
      </c>
    </row>
    <row r="793" spans="1:32" x14ac:dyDescent="0.3">
      <c r="A793" s="36" t="s">
        <v>2479</v>
      </c>
      <c r="B793" s="14">
        <v>45118</v>
      </c>
      <c r="C793" s="14" t="str">
        <f>TEXT(Tabla10[[#This Row],[Fecha de transacción]],"DDDD")</f>
        <v>martes</v>
      </c>
      <c r="D793" s="14">
        <v>45198</v>
      </c>
      <c r="E793" s="15">
        <f>datos_chargeback_2001_1!$D793-datos_chargeback_2001_1!$B793</f>
        <v>80</v>
      </c>
      <c r="F793" s="16">
        <f>datos_chargeback_2001_1!$G793/100</f>
        <v>220.64</v>
      </c>
      <c r="G793" s="17">
        <v>22064</v>
      </c>
      <c r="H793" s="16">
        <f t="shared" si="12"/>
        <v>0</v>
      </c>
      <c r="I793" s="16">
        <v>1.45</v>
      </c>
      <c r="J793" s="17" t="s">
        <v>38</v>
      </c>
      <c r="K793" s="17" t="s">
        <v>25</v>
      </c>
      <c r="L793" s="17" t="s">
        <v>74</v>
      </c>
      <c r="M793" s="17" t="s">
        <v>27</v>
      </c>
      <c r="N793" s="17" t="s">
        <v>42</v>
      </c>
      <c r="O793" s="17" t="s">
        <v>114</v>
      </c>
      <c r="P793" s="17" t="s">
        <v>54</v>
      </c>
      <c r="Q793" s="17" t="s">
        <v>55</v>
      </c>
      <c r="R793" s="17">
        <v>22064</v>
      </c>
      <c r="S793" s="17" t="s">
        <v>2480</v>
      </c>
      <c r="T793" s="17" t="s">
        <v>61</v>
      </c>
      <c r="U793" s="16">
        <f>datos_chargeback_2001_1!$V793/100</f>
        <v>0</v>
      </c>
      <c r="V793" s="17">
        <v>0</v>
      </c>
      <c r="W793" s="16">
        <f>datos_chargeback_2001_1!$X793/100</f>
        <v>220.64</v>
      </c>
      <c r="X793" s="17">
        <v>22064</v>
      </c>
      <c r="Y793" s="16">
        <f>datos_chargeback_2001_1!$Z793/100</f>
        <v>0</v>
      </c>
      <c r="Z793" s="17">
        <v>0</v>
      </c>
      <c r="AA793" s="17" t="s">
        <v>2481</v>
      </c>
      <c r="AB793" s="17" t="s">
        <v>48</v>
      </c>
      <c r="AC793" s="18">
        <v>45118</v>
      </c>
      <c r="AD793" s="16">
        <f>datos_chargeback_2001_1!$AE793/100</f>
        <v>454.56</v>
      </c>
      <c r="AE793" s="17">
        <v>45456</v>
      </c>
      <c r="AF793" s="17" t="s">
        <v>50</v>
      </c>
    </row>
    <row r="794" spans="1:32" x14ac:dyDescent="0.3">
      <c r="A794" s="34" t="s">
        <v>2482</v>
      </c>
      <c r="B794" s="3">
        <v>45119</v>
      </c>
      <c r="C794" s="3" t="str">
        <f>TEXT(Tabla10[[#This Row],[Fecha de transacción]],"DDDD")</f>
        <v>miércoles</v>
      </c>
      <c r="D794" s="3">
        <v>45202</v>
      </c>
      <c r="E794" s="4">
        <f>datos_chargeback_2001_1!$D794-datos_chargeback_2001_1!$B794</f>
        <v>83</v>
      </c>
      <c r="F794" s="5">
        <f>datos_chargeback_2001_1!$G794/100</f>
        <v>50.78</v>
      </c>
      <c r="G794" s="6">
        <v>5078</v>
      </c>
      <c r="H794" s="5">
        <f t="shared" si="12"/>
        <v>0</v>
      </c>
      <c r="I794" s="5">
        <v>0</v>
      </c>
      <c r="J794" s="6" t="s">
        <v>24</v>
      </c>
      <c r="K794" s="6" t="s">
        <v>25</v>
      </c>
      <c r="L794" s="6" t="s">
        <v>40</v>
      </c>
      <c r="M794" s="6" t="s">
        <v>93</v>
      </c>
      <c r="N794" s="6" t="s">
        <v>28</v>
      </c>
      <c r="O794" s="6" t="s">
        <v>36</v>
      </c>
      <c r="P794" s="6" t="s">
        <v>54</v>
      </c>
      <c r="Q794" s="6" t="s">
        <v>44</v>
      </c>
      <c r="R794" s="6">
        <v>50780</v>
      </c>
      <c r="S794" s="6" t="s">
        <v>862</v>
      </c>
      <c r="T794" s="6" t="s">
        <v>33</v>
      </c>
      <c r="U794" s="5">
        <f>datos_chargeback_2001_1!$V794/100</f>
        <v>0</v>
      </c>
      <c r="V794" s="6">
        <v>0</v>
      </c>
      <c r="W794" s="5">
        <f>datos_chargeback_2001_1!$X794/100</f>
        <v>0</v>
      </c>
      <c r="X794" s="6">
        <v>0</v>
      </c>
      <c r="Y794" s="5">
        <f>datos_chargeback_2001_1!$Z794/100</f>
        <v>507.8</v>
      </c>
      <c r="Z794" s="6">
        <v>50780</v>
      </c>
      <c r="AA794" s="6" t="s">
        <v>2483</v>
      </c>
      <c r="AB794" s="6" t="s">
        <v>35</v>
      </c>
      <c r="AC794" s="7" t="s">
        <v>35</v>
      </c>
      <c r="AD794" s="5">
        <f>datos_chargeback_2001_1!$AE794/100</f>
        <v>0</v>
      </c>
      <c r="AE794" s="6">
        <v>0</v>
      </c>
      <c r="AF794" s="6" t="s">
        <v>53</v>
      </c>
    </row>
    <row r="795" spans="1:32" x14ac:dyDescent="0.3">
      <c r="A795" s="34" t="s">
        <v>2484</v>
      </c>
      <c r="B795" s="3">
        <v>45120</v>
      </c>
      <c r="C795" s="3" t="str">
        <f>TEXT(Tabla10[[#This Row],[Fecha de transacción]],"DDDD")</f>
        <v>jueves</v>
      </c>
      <c r="D795" s="3">
        <v>45203</v>
      </c>
      <c r="E795" s="4">
        <f>datos_chargeback_2001_1!$D795-datos_chargeback_2001_1!$B795</f>
        <v>83</v>
      </c>
      <c r="F795" s="5">
        <f>datos_chargeback_2001_1!$G795/100</f>
        <v>250.59</v>
      </c>
      <c r="G795" s="6">
        <v>25059</v>
      </c>
      <c r="H795" s="5">
        <f t="shared" si="12"/>
        <v>0</v>
      </c>
      <c r="I795" s="5">
        <v>1.1299999999999999</v>
      </c>
      <c r="J795" s="6" t="s">
        <v>24</v>
      </c>
      <c r="K795" s="6" t="s">
        <v>25</v>
      </c>
      <c r="L795" s="6" t="s">
        <v>40</v>
      </c>
      <c r="M795" s="6" t="s">
        <v>93</v>
      </c>
      <c r="N795" s="6" t="s">
        <v>28</v>
      </c>
      <c r="O795" s="6" t="s">
        <v>43</v>
      </c>
      <c r="P795" s="6" t="s">
        <v>54</v>
      </c>
      <c r="Q795" s="6" t="s">
        <v>44</v>
      </c>
      <c r="R795" s="6">
        <v>25059</v>
      </c>
      <c r="S795" s="6" t="s">
        <v>2485</v>
      </c>
      <c r="T795" s="6" t="s">
        <v>33</v>
      </c>
      <c r="U795" s="5">
        <f>datos_chargeback_2001_1!$V795/100</f>
        <v>0</v>
      </c>
      <c r="V795" s="6">
        <v>0</v>
      </c>
      <c r="W795" s="5">
        <f>datos_chargeback_2001_1!$X795/100</f>
        <v>0</v>
      </c>
      <c r="X795" s="6">
        <v>0</v>
      </c>
      <c r="Y795" s="5">
        <f>datos_chargeback_2001_1!$Z795/100</f>
        <v>250.59</v>
      </c>
      <c r="Z795" s="6">
        <v>25059</v>
      </c>
      <c r="AA795" s="6" t="s">
        <v>2486</v>
      </c>
      <c r="AB795" s="6" t="s">
        <v>48</v>
      </c>
      <c r="AC795" s="8">
        <v>45120</v>
      </c>
      <c r="AD795" s="5">
        <f>datos_chargeback_2001_1!$AE795/100</f>
        <v>854.51</v>
      </c>
      <c r="AE795" s="6">
        <v>85451</v>
      </c>
      <c r="AF795" s="6" t="s">
        <v>53</v>
      </c>
    </row>
    <row r="796" spans="1:32" x14ac:dyDescent="0.3">
      <c r="A796" s="35" t="s">
        <v>2487</v>
      </c>
      <c r="B796" s="9">
        <v>45121</v>
      </c>
      <c r="C796" s="9" t="str">
        <f>TEXT(Tabla10[[#This Row],[Fecha de transacción]],"DDDD")</f>
        <v>viernes</v>
      </c>
      <c r="D796" s="9">
        <v>45203</v>
      </c>
      <c r="E796" s="10">
        <f>datos_chargeback_2001_1!$D796-datos_chargeback_2001_1!$B796</f>
        <v>82</v>
      </c>
      <c r="F796" s="11">
        <f>datos_chargeback_2001_1!$G796/100</f>
        <v>842.55</v>
      </c>
      <c r="G796" s="12">
        <v>84255</v>
      </c>
      <c r="H796" s="11">
        <f t="shared" si="12"/>
        <v>0</v>
      </c>
      <c r="I796" s="11">
        <v>0</v>
      </c>
      <c r="J796" s="12" t="s">
        <v>24</v>
      </c>
      <c r="K796" s="12" t="s">
        <v>25</v>
      </c>
      <c r="L796" s="12" t="s">
        <v>26</v>
      </c>
      <c r="M796" s="12" t="s">
        <v>93</v>
      </c>
      <c r="N796" s="12" t="s">
        <v>42</v>
      </c>
      <c r="O796" s="12" t="s">
        <v>43</v>
      </c>
      <c r="P796" s="12" t="s">
        <v>54</v>
      </c>
      <c r="Q796" s="12" t="s">
        <v>75</v>
      </c>
      <c r="R796" s="12">
        <v>84255</v>
      </c>
      <c r="S796" s="12" t="s">
        <v>2488</v>
      </c>
      <c r="T796" s="12" t="s">
        <v>61</v>
      </c>
      <c r="U796" s="11">
        <f>datos_chargeback_2001_1!$V796/100</f>
        <v>0</v>
      </c>
      <c r="V796" s="12">
        <v>0</v>
      </c>
      <c r="W796" s="11">
        <f>datos_chargeback_2001_1!$X796/100</f>
        <v>842.55</v>
      </c>
      <c r="X796" s="12">
        <v>84255</v>
      </c>
      <c r="Y796" s="11">
        <f>datos_chargeback_2001_1!$Z796/100</f>
        <v>0</v>
      </c>
      <c r="Z796" s="12">
        <v>0</v>
      </c>
      <c r="AA796" s="12" t="s">
        <v>2489</v>
      </c>
      <c r="AB796" s="12" t="s">
        <v>35</v>
      </c>
      <c r="AC796" s="13" t="s">
        <v>35</v>
      </c>
      <c r="AD796" s="11">
        <f>datos_chargeback_2001_1!$AE796/100</f>
        <v>0</v>
      </c>
      <c r="AE796" s="12">
        <v>0</v>
      </c>
      <c r="AF796" s="12" t="s">
        <v>29</v>
      </c>
    </row>
    <row r="797" spans="1:32" x14ac:dyDescent="0.3">
      <c r="A797" s="34" t="s">
        <v>2490</v>
      </c>
      <c r="B797" s="3">
        <v>45122</v>
      </c>
      <c r="C797" s="3" t="str">
        <f>TEXT(Tabla10[[#This Row],[Fecha de transacción]],"DDDD")</f>
        <v>sábado</v>
      </c>
      <c r="D797" s="3">
        <v>45191</v>
      </c>
      <c r="E797" s="4">
        <f>datos_chargeback_2001_1!$D797-datos_chargeback_2001_1!$B797</f>
        <v>69</v>
      </c>
      <c r="F797" s="5">
        <f>datos_chargeback_2001_1!$G797/100</f>
        <v>84.05</v>
      </c>
      <c r="G797" s="6">
        <v>8405</v>
      </c>
      <c r="H797" s="5">
        <f t="shared" si="12"/>
        <v>0</v>
      </c>
      <c r="I797" s="5">
        <v>0.86</v>
      </c>
      <c r="J797" s="6" t="s">
        <v>24</v>
      </c>
      <c r="K797" s="6" t="s">
        <v>25</v>
      </c>
      <c r="L797" s="6" t="s">
        <v>40</v>
      </c>
      <c r="M797" s="6" t="s">
        <v>41</v>
      </c>
      <c r="N797" s="6" t="s">
        <v>42</v>
      </c>
      <c r="O797" s="6" t="s">
        <v>53</v>
      </c>
      <c r="P797" s="6" t="s">
        <v>30</v>
      </c>
      <c r="Q797" s="6" t="s">
        <v>75</v>
      </c>
      <c r="R797" s="6">
        <v>84050</v>
      </c>
      <c r="S797" s="6" t="s">
        <v>2491</v>
      </c>
      <c r="T797" s="6" t="s">
        <v>116</v>
      </c>
      <c r="U797" s="5">
        <f>datos_chargeback_2001_1!$V797/100</f>
        <v>840.5</v>
      </c>
      <c r="V797" s="6">
        <v>84050</v>
      </c>
      <c r="W797" s="5">
        <f>datos_chargeback_2001_1!$X797/100</f>
        <v>0</v>
      </c>
      <c r="X797" s="6">
        <v>0</v>
      </c>
      <c r="Y797" s="5">
        <f>datos_chargeback_2001_1!$Z797/100</f>
        <v>0</v>
      </c>
      <c r="Z797" s="6">
        <v>0</v>
      </c>
      <c r="AA797" s="6" t="s">
        <v>2492</v>
      </c>
      <c r="AB797" s="6" t="s">
        <v>48</v>
      </c>
      <c r="AC797" s="8">
        <v>45122</v>
      </c>
      <c r="AD797" s="5">
        <f>datos_chargeback_2001_1!$AE797/100</f>
        <v>574.61</v>
      </c>
      <c r="AE797" s="6">
        <v>57461</v>
      </c>
      <c r="AF797" s="6" t="s">
        <v>53</v>
      </c>
    </row>
    <row r="798" spans="1:32" x14ac:dyDescent="0.3">
      <c r="A798" s="34" t="s">
        <v>2493</v>
      </c>
      <c r="B798" s="3">
        <v>45123</v>
      </c>
      <c r="C798" s="3" t="str">
        <f>TEXT(Tabla10[[#This Row],[Fecha de transacción]],"DDDD")</f>
        <v>domingo</v>
      </c>
      <c r="D798" s="3">
        <v>45196</v>
      </c>
      <c r="E798" s="4">
        <f>datos_chargeback_2001_1!$D798-datos_chargeback_2001_1!$B798</f>
        <v>73</v>
      </c>
      <c r="F798" s="5">
        <f>datos_chargeback_2001_1!$G798/100</f>
        <v>127.59</v>
      </c>
      <c r="G798" s="6">
        <v>12759</v>
      </c>
      <c r="H798" s="5">
        <f t="shared" si="12"/>
        <v>0</v>
      </c>
      <c r="I798" s="5">
        <v>0</v>
      </c>
      <c r="J798" s="6" t="s">
        <v>38</v>
      </c>
      <c r="K798" s="6" t="s">
        <v>25</v>
      </c>
      <c r="L798" s="6" t="s">
        <v>119</v>
      </c>
      <c r="M798" s="6" t="s">
        <v>27</v>
      </c>
      <c r="N798" s="6" t="s">
        <v>42</v>
      </c>
      <c r="O798" s="6" t="s">
        <v>53</v>
      </c>
      <c r="P798" s="6" t="s">
        <v>30</v>
      </c>
      <c r="Q798" s="6" t="s">
        <v>31</v>
      </c>
      <c r="R798" s="6">
        <v>12759</v>
      </c>
      <c r="S798" s="6" t="s">
        <v>2448</v>
      </c>
      <c r="T798" s="6" t="s">
        <v>116</v>
      </c>
      <c r="U798" s="5">
        <f>datos_chargeback_2001_1!$V798/100</f>
        <v>127.59</v>
      </c>
      <c r="V798" s="6">
        <v>12759</v>
      </c>
      <c r="W798" s="5">
        <f>datos_chargeback_2001_1!$X798/100</f>
        <v>0</v>
      </c>
      <c r="X798" s="6">
        <v>0</v>
      </c>
      <c r="Y798" s="5">
        <f>datos_chargeback_2001_1!$Z798/100</f>
        <v>0</v>
      </c>
      <c r="Z798" s="6">
        <v>0</v>
      </c>
      <c r="AA798" s="6" t="s">
        <v>2494</v>
      </c>
      <c r="AB798" s="6" t="s">
        <v>35</v>
      </c>
      <c r="AC798" s="7" t="s">
        <v>35</v>
      </c>
      <c r="AD798" s="5">
        <f>datos_chargeback_2001_1!$AE798/100</f>
        <v>0</v>
      </c>
      <c r="AE798" s="6">
        <v>0</v>
      </c>
      <c r="AF798" s="6" t="s">
        <v>53</v>
      </c>
    </row>
    <row r="799" spans="1:32" x14ac:dyDescent="0.3">
      <c r="A799" s="36" t="s">
        <v>2495</v>
      </c>
      <c r="B799" s="14">
        <v>45124</v>
      </c>
      <c r="C799" s="14" t="str">
        <f>TEXT(Tabla10[[#This Row],[Fecha de transacción]],"DDDD")</f>
        <v>lunes</v>
      </c>
      <c r="D799" s="14">
        <v>45208</v>
      </c>
      <c r="E799" s="15">
        <f>datos_chargeback_2001_1!$D799-datos_chargeback_2001_1!$B799</f>
        <v>84</v>
      </c>
      <c r="F799" s="16">
        <f>datos_chargeback_2001_1!$G799/100</f>
        <v>556.77</v>
      </c>
      <c r="G799" s="17">
        <v>55677</v>
      </c>
      <c r="H799" s="16">
        <f t="shared" si="12"/>
        <v>0</v>
      </c>
      <c r="I799" s="16">
        <v>0</v>
      </c>
      <c r="J799" s="17" t="s">
        <v>24</v>
      </c>
      <c r="K799" s="17" t="s">
        <v>25</v>
      </c>
      <c r="L799" s="17" t="s">
        <v>74</v>
      </c>
      <c r="M799" s="17" t="s">
        <v>52</v>
      </c>
      <c r="N799" s="17" t="s">
        <v>42</v>
      </c>
      <c r="O799" s="17" t="s">
        <v>114</v>
      </c>
      <c r="P799" s="17" t="s">
        <v>30</v>
      </c>
      <c r="Q799" s="17" t="s">
        <v>55</v>
      </c>
      <c r="R799" s="17">
        <v>55677</v>
      </c>
      <c r="S799" s="17" t="s">
        <v>2102</v>
      </c>
      <c r="T799" s="17" t="s">
        <v>116</v>
      </c>
      <c r="U799" s="16">
        <f>datos_chargeback_2001_1!$V799/100</f>
        <v>556.77</v>
      </c>
      <c r="V799" s="17">
        <v>55677</v>
      </c>
      <c r="W799" s="16">
        <f>datos_chargeback_2001_1!$X799/100</f>
        <v>0</v>
      </c>
      <c r="X799" s="17">
        <v>0</v>
      </c>
      <c r="Y799" s="16">
        <f>datos_chargeback_2001_1!$Z799/100</f>
        <v>0</v>
      </c>
      <c r="Z799" s="17">
        <v>0</v>
      </c>
      <c r="AA799" s="17" t="s">
        <v>2496</v>
      </c>
      <c r="AB799" s="17" t="s">
        <v>48</v>
      </c>
      <c r="AC799" s="18">
        <v>45124</v>
      </c>
      <c r="AD799" s="16">
        <f>datos_chargeback_2001_1!$AE799/100</f>
        <v>506.62</v>
      </c>
      <c r="AE799" s="17">
        <v>50662</v>
      </c>
      <c r="AF799" s="17" t="s">
        <v>29</v>
      </c>
    </row>
    <row r="800" spans="1:32" x14ac:dyDescent="0.3">
      <c r="A800" s="34" t="s">
        <v>2497</v>
      </c>
      <c r="B800" s="3">
        <v>45125</v>
      </c>
      <c r="C800" s="3" t="str">
        <f>TEXT(Tabla10[[#This Row],[Fecha de transacción]],"DDDD")</f>
        <v>martes</v>
      </c>
      <c r="D800" s="3">
        <v>45196</v>
      </c>
      <c r="E800" s="4">
        <f>datos_chargeback_2001_1!$D800-datos_chargeback_2001_1!$B800</f>
        <v>71</v>
      </c>
      <c r="F800" s="5">
        <f>datos_chargeback_2001_1!$G800/100</f>
        <v>627.04999999999995</v>
      </c>
      <c r="G800" s="6">
        <v>62705</v>
      </c>
      <c r="H800" s="5">
        <f t="shared" si="12"/>
        <v>0</v>
      </c>
      <c r="I800" s="5">
        <v>1.01</v>
      </c>
      <c r="J800" s="6" t="s">
        <v>24</v>
      </c>
      <c r="K800" s="6" t="s">
        <v>25</v>
      </c>
      <c r="L800" s="6" t="s">
        <v>26</v>
      </c>
      <c r="M800" s="6" t="s">
        <v>85</v>
      </c>
      <c r="N800" s="6" t="s">
        <v>28</v>
      </c>
      <c r="O800" s="6" t="s">
        <v>36</v>
      </c>
      <c r="P800" s="6" t="s">
        <v>54</v>
      </c>
      <c r="Q800" s="6" t="s">
        <v>66</v>
      </c>
      <c r="R800" s="6">
        <v>62705</v>
      </c>
      <c r="S800" s="6" t="s">
        <v>264</v>
      </c>
      <c r="T800" s="6" t="s">
        <v>33</v>
      </c>
      <c r="U800" s="5">
        <f>datos_chargeback_2001_1!$V800/100</f>
        <v>0</v>
      </c>
      <c r="V800" s="6">
        <v>0</v>
      </c>
      <c r="W800" s="5">
        <f>datos_chargeback_2001_1!$X800/100</f>
        <v>0</v>
      </c>
      <c r="X800" s="6">
        <v>0</v>
      </c>
      <c r="Y800" s="5">
        <f>datos_chargeback_2001_1!$Z800/100</f>
        <v>627.04999999999995</v>
      </c>
      <c r="Z800" s="6">
        <v>62705</v>
      </c>
      <c r="AA800" s="6" t="s">
        <v>2498</v>
      </c>
      <c r="AB800" s="6" t="s">
        <v>35</v>
      </c>
      <c r="AC800" s="7" t="s">
        <v>35</v>
      </c>
      <c r="AD800" s="5">
        <f>datos_chargeback_2001_1!$AE800/100</f>
        <v>0</v>
      </c>
      <c r="AE800" s="6">
        <v>0</v>
      </c>
      <c r="AF800" s="6" t="s">
        <v>50</v>
      </c>
    </row>
    <row r="801" spans="1:32" x14ac:dyDescent="0.3">
      <c r="A801" s="36" t="s">
        <v>2499</v>
      </c>
      <c r="B801" s="14">
        <v>45126</v>
      </c>
      <c r="C801" s="14" t="str">
        <f>TEXT(Tabla10[[#This Row],[Fecha de transacción]],"DDDD")</f>
        <v>miércoles</v>
      </c>
      <c r="D801" s="14">
        <v>45204</v>
      </c>
      <c r="E801" s="15">
        <f>datos_chargeback_2001_1!$D801-datos_chargeback_2001_1!$B801</f>
        <v>78</v>
      </c>
      <c r="F801" s="16">
        <f>datos_chargeback_2001_1!$G801/100</f>
        <v>914.36</v>
      </c>
      <c r="G801" s="17">
        <v>91436</v>
      </c>
      <c r="H801" s="16">
        <f t="shared" si="12"/>
        <v>0</v>
      </c>
      <c r="I801" s="16">
        <v>1.01</v>
      </c>
      <c r="J801" s="17" t="s">
        <v>38</v>
      </c>
      <c r="K801" s="17" t="s">
        <v>25</v>
      </c>
      <c r="L801" s="17" t="s">
        <v>74</v>
      </c>
      <c r="M801" s="17" t="s">
        <v>27</v>
      </c>
      <c r="N801" s="17" t="s">
        <v>42</v>
      </c>
      <c r="O801" s="17" t="s">
        <v>43</v>
      </c>
      <c r="P801" s="17" t="s">
        <v>54</v>
      </c>
      <c r="Q801" s="17" t="s">
        <v>31</v>
      </c>
      <c r="R801" s="17">
        <v>91436</v>
      </c>
      <c r="S801" s="17" t="s">
        <v>1140</v>
      </c>
      <c r="T801" s="17" t="s">
        <v>46</v>
      </c>
      <c r="U801" s="16">
        <f>datos_chargeback_2001_1!$V801/100</f>
        <v>914.36</v>
      </c>
      <c r="V801" s="17">
        <v>91436</v>
      </c>
      <c r="W801" s="16">
        <f>datos_chargeback_2001_1!$X801/100</f>
        <v>0</v>
      </c>
      <c r="X801" s="17">
        <v>0</v>
      </c>
      <c r="Y801" s="16">
        <f>datos_chargeback_2001_1!$Z801/100</f>
        <v>0</v>
      </c>
      <c r="Z801" s="17">
        <v>0</v>
      </c>
      <c r="AA801" s="17" t="s">
        <v>2500</v>
      </c>
      <c r="AB801" s="17" t="s">
        <v>48</v>
      </c>
      <c r="AC801" s="18">
        <v>45126</v>
      </c>
      <c r="AD801" s="16">
        <f>datos_chargeback_2001_1!$AE801/100</f>
        <v>150.56</v>
      </c>
      <c r="AE801" s="17">
        <v>15056</v>
      </c>
      <c r="AF801" s="17" t="s">
        <v>53</v>
      </c>
    </row>
    <row r="802" spans="1:32" x14ac:dyDescent="0.3">
      <c r="A802" s="34" t="s">
        <v>2501</v>
      </c>
      <c r="B802" s="3">
        <v>44927</v>
      </c>
      <c r="C802" s="3" t="str">
        <f>TEXT(Tabla10[[#This Row],[Fecha de transacción]],"DDDD")</f>
        <v>domingo</v>
      </c>
      <c r="D802" s="3">
        <v>44987</v>
      </c>
      <c r="E802" s="4">
        <f>datos_chargeback_2001_1!$D802-datos_chargeback_2001_1!$B802</f>
        <v>60</v>
      </c>
      <c r="F802" s="5">
        <f>datos_chargeback_2001_1!$G802/100</f>
        <v>571.87</v>
      </c>
      <c r="G802" s="6">
        <v>57187</v>
      </c>
      <c r="H802" s="5">
        <f t="shared" si="12"/>
        <v>0</v>
      </c>
      <c r="I802" s="5">
        <v>0</v>
      </c>
      <c r="J802" s="6" t="s">
        <v>24</v>
      </c>
      <c r="K802" s="6" t="s">
        <v>25</v>
      </c>
      <c r="L802" s="6" t="s">
        <v>109</v>
      </c>
      <c r="M802" s="6" t="s">
        <v>85</v>
      </c>
      <c r="N802" s="6" t="s">
        <v>42</v>
      </c>
      <c r="O802" s="6" t="s">
        <v>64</v>
      </c>
      <c r="P802" s="6" t="s">
        <v>54</v>
      </c>
      <c r="Q802" s="6" t="s">
        <v>31</v>
      </c>
      <c r="R802" s="6">
        <v>57187</v>
      </c>
      <c r="S802" s="6" t="s">
        <v>2502</v>
      </c>
      <c r="T802" s="6" t="s">
        <v>116</v>
      </c>
      <c r="U802" s="5">
        <f>datos_chargeback_2001_1!$V802/100</f>
        <v>571.87</v>
      </c>
      <c r="V802" s="6">
        <v>57187</v>
      </c>
      <c r="W802" s="5">
        <f>datos_chargeback_2001_1!$X802/100</f>
        <v>0</v>
      </c>
      <c r="X802" s="6">
        <v>0</v>
      </c>
      <c r="Y802" s="5">
        <f>datos_chargeback_2001_1!$Z802/100</f>
        <v>0</v>
      </c>
      <c r="Z802" s="6">
        <v>0</v>
      </c>
      <c r="AA802" s="6" t="s">
        <v>2503</v>
      </c>
      <c r="AB802" s="6" t="s">
        <v>35</v>
      </c>
      <c r="AC802" s="7" t="s">
        <v>35</v>
      </c>
      <c r="AD802" s="5">
        <f>datos_chargeback_2001_1!$AE802/100</f>
        <v>0</v>
      </c>
      <c r="AE802" s="6">
        <v>0</v>
      </c>
      <c r="AF802" s="6" t="s">
        <v>29</v>
      </c>
    </row>
    <row r="803" spans="1:32" x14ac:dyDescent="0.3">
      <c r="A803" s="36" t="s">
        <v>2504</v>
      </c>
      <c r="B803" s="14">
        <v>44928</v>
      </c>
      <c r="C803" s="14" t="str">
        <f>TEXT(Tabla10[[#This Row],[Fecha de transacción]],"DDDD")</f>
        <v>lunes</v>
      </c>
      <c r="D803" s="14">
        <v>44993</v>
      </c>
      <c r="E803" s="15">
        <f>datos_chargeback_2001_1!$D803-datos_chargeback_2001_1!$B803</f>
        <v>65</v>
      </c>
      <c r="F803" s="16">
        <f>datos_chargeback_2001_1!$G803/100</f>
        <v>887.52</v>
      </c>
      <c r="G803" s="17">
        <v>88752</v>
      </c>
      <c r="H803" s="16">
        <f t="shared" si="12"/>
        <v>0</v>
      </c>
      <c r="I803" s="16">
        <v>0</v>
      </c>
      <c r="J803" s="17" t="s">
        <v>38</v>
      </c>
      <c r="K803" s="17" t="s">
        <v>25</v>
      </c>
      <c r="L803" s="17" t="s">
        <v>40</v>
      </c>
      <c r="M803" s="17" t="s">
        <v>59</v>
      </c>
      <c r="N803" s="17" t="s">
        <v>28</v>
      </c>
      <c r="O803" s="17" t="s">
        <v>29</v>
      </c>
      <c r="P803" s="17" t="s">
        <v>54</v>
      </c>
      <c r="Q803" s="17" t="s">
        <v>55</v>
      </c>
      <c r="R803" s="17">
        <v>88752</v>
      </c>
      <c r="S803" s="17" t="s">
        <v>2312</v>
      </c>
      <c r="T803" s="17" t="s">
        <v>33</v>
      </c>
      <c r="U803" s="16">
        <f>datos_chargeback_2001_1!$V803/100</f>
        <v>0</v>
      </c>
      <c r="V803" s="17">
        <v>0</v>
      </c>
      <c r="W803" s="16">
        <f>datos_chargeback_2001_1!$X803/100</f>
        <v>0</v>
      </c>
      <c r="X803" s="17">
        <v>0</v>
      </c>
      <c r="Y803" s="16">
        <f>datos_chargeback_2001_1!$Z803/100</f>
        <v>887.52</v>
      </c>
      <c r="Z803" s="17">
        <v>88752</v>
      </c>
      <c r="AA803" s="17" t="s">
        <v>2505</v>
      </c>
      <c r="AB803" s="17" t="s">
        <v>35</v>
      </c>
      <c r="AC803" s="20" t="s">
        <v>35</v>
      </c>
      <c r="AD803" s="16">
        <f>datos_chargeback_2001_1!$AE803/100</f>
        <v>0</v>
      </c>
      <c r="AE803" s="17">
        <v>0</v>
      </c>
      <c r="AF803" s="17" t="s">
        <v>64</v>
      </c>
    </row>
    <row r="804" spans="1:32" x14ac:dyDescent="0.3">
      <c r="A804" s="34" t="s">
        <v>2506</v>
      </c>
      <c r="B804" s="3">
        <v>44929</v>
      </c>
      <c r="C804" s="3" t="str">
        <f>TEXT(Tabla10[[#This Row],[Fecha de transacción]],"DDDD")</f>
        <v>martes</v>
      </c>
      <c r="D804" s="3">
        <v>45017</v>
      </c>
      <c r="E804" s="4">
        <f>datos_chargeback_2001_1!$D804-datos_chargeback_2001_1!$B804</f>
        <v>88</v>
      </c>
      <c r="F804" s="5">
        <f>datos_chargeback_2001_1!$G804/100</f>
        <v>40.5</v>
      </c>
      <c r="G804" s="6">
        <v>4050</v>
      </c>
      <c r="H804" s="5">
        <f t="shared" si="12"/>
        <v>0</v>
      </c>
      <c r="I804" s="5">
        <v>0</v>
      </c>
      <c r="J804" s="6" t="s">
        <v>24</v>
      </c>
      <c r="K804" s="6" t="s">
        <v>25</v>
      </c>
      <c r="L804" s="6" t="s">
        <v>80</v>
      </c>
      <c r="M804" s="6" t="s">
        <v>41</v>
      </c>
      <c r="N804" s="6" t="s">
        <v>28</v>
      </c>
      <c r="O804" s="6" t="s">
        <v>43</v>
      </c>
      <c r="P804" s="6" t="s">
        <v>30</v>
      </c>
      <c r="Q804" s="6" t="s">
        <v>55</v>
      </c>
      <c r="R804" s="6">
        <v>40500</v>
      </c>
      <c r="S804" s="6" t="s">
        <v>2507</v>
      </c>
      <c r="T804" s="6" t="s">
        <v>33</v>
      </c>
      <c r="U804" s="5">
        <f>datos_chargeback_2001_1!$V804/100</f>
        <v>0</v>
      </c>
      <c r="V804" s="6">
        <v>0</v>
      </c>
      <c r="W804" s="5">
        <f>datos_chargeback_2001_1!$X804/100</f>
        <v>0</v>
      </c>
      <c r="X804" s="6">
        <v>0</v>
      </c>
      <c r="Y804" s="5">
        <f>datos_chargeback_2001_1!$Z804/100</f>
        <v>405</v>
      </c>
      <c r="Z804" s="6">
        <v>40500</v>
      </c>
      <c r="AA804" s="6" t="s">
        <v>2508</v>
      </c>
      <c r="AB804" s="6" t="s">
        <v>48</v>
      </c>
      <c r="AC804" s="8">
        <v>44929</v>
      </c>
      <c r="AD804" s="5">
        <f>datos_chargeback_2001_1!$AE804/100</f>
        <v>386.15</v>
      </c>
      <c r="AE804" s="6">
        <v>38615</v>
      </c>
      <c r="AF804" s="6" t="s">
        <v>50</v>
      </c>
    </row>
    <row r="805" spans="1:32" x14ac:dyDescent="0.3">
      <c r="A805" s="36" t="s">
        <v>2509</v>
      </c>
      <c r="B805" s="14">
        <v>44930</v>
      </c>
      <c r="C805" s="14" t="str">
        <f>TEXT(Tabla10[[#This Row],[Fecha de transacción]],"DDDD")</f>
        <v>miércoles</v>
      </c>
      <c r="D805" s="14">
        <v>44998</v>
      </c>
      <c r="E805" s="15">
        <f>datos_chargeback_2001_1!$D805-datos_chargeback_2001_1!$B805</f>
        <v>68</v>
      </c>
      <c r="F805" s="16">
        <f>datos_chargeback_2001_1!$G805/100</f>
        <v>201.13</v>
      </c>
      <c r="G805" s="17">
        <v>20113</v>
      </c>
      <c r="H805" s="16">
        <f t="shared" si="12"/>
        <v>0</v>
      </c>
      <c r="I805" s="16">
        <v>0</v>
      </c>
      <c r="J805" s="17" t="s">
        <v>24</v>
      </c>
      <c r="K805" s="17" t="s">
        <v>25</v>
      </c>
      <c r="L805" s="17" t="s">
        <v>109</v>
      </c>
      <c r="M805" s="17" t="s">
        <v>27</v>
      </c>
      <c r="N805" s="17" t="s">
        <v>42</v>
      </c>
      <c r="O805" s="17" t="s">
        <v>29</v>
      </c>
      <c r="P805" s="17" t="s">
        <v>54</v>
      </c>
      <c r="Q805" s="17" t="s">
        <v>75</v>
      </c>
      <c r="R805" s="17">
        <v>20113</v>
      </c>
      <c r="S805" s="17" t="s">
        <v>2510</v>
      </c>
      <c r="T805" s="17" t="s">
        <v>61</v>
      </c>
      <c r="U805" s="16">
        <f>datos_chargeback_2001_1!$V805/100</f>
        <v>0</v>
      </c>
      <c r="V805" s="17">
        <v>0</v>
      </c>
      <c r="W805" s="16">
        <f>datos_chargeback_2001_1!$X805/100</f>
        <v>201.13</v>
      </c>
      <c r="X805" s="17">
        <v>20113</v>
      </c>
      <c r="Y805" s="16">
        <f>datos_chargeback_2001_1!$Z805/100</f>
        <v>0</v>
      </c>
      <c r="Z805" s="17">
        <v>0</v>
      </c>
      <c r="AA805" s="17" t="s">
        <v>2511</v>
      </c>
      <c r="AB805" s="17" t="s">
        <v>48</v>
      </c>
      <c r="AC805" s="18">
        <v>44930</v>
      </c>
      <c r="AD805" s="16">
        <f>datos_chargeback_2001_1!$AE805/100</f>
        <v>80.459999999999994</v>
      </c>
      <c r="AE805" s="17">
        <v>8046</v>
      </c>
      <c r="AF805" s="17" t="s">
        <v>64</v>
      </c>
    </row>
    <row r="806" spans="1:32" x14ac:dyDescent="0.3">
      <c r="A806" s="34" t="s">
        <v>2512</v>
      </c>
      <c r="B806" s="3">
        <v>44931</v>
      </c>
      <c r="C806" s="3" t="str">
        <f>TEXT(Tabla10[[#This Row],[Fecha de transacción]],"DDDD")</f>
        <v>jueves</v>
      </c>
      <c r="D806" s="3">
        <v>44999</v>
      </c>
      <c r="E806" s="4">
        <f>datos_chargeback_2001_1!$D806-datos_chargeback_2001_1!$B806</f>
        <v>68</v>
      </c>
      <c r="F806" s="5">
        <f>datos_chargeback_2001_1!$G806/100</f>
        <v>915.11</v>
      </c>
      <c r="G806" s="6">
        <v>91511</v>
      </c>
      <c r="H806" s="5">
        <f t="shared" si="12"/>
        <v>0</v>
      </c>
      <c r="I806" s="5">
        <v>0</v>
      </c>
      <c r="J806" s="6" t="s">
        <v>38</v>
      </c>
      <c r="K806" s="6" t="s">
        <v>25</v>
      </c>
      <c r="L806" s="6" t="s">
        <v>74</v>
      </c>
      <c r="M806" s="6" t="s">
        <v>41</v>
      </c>
      <c r="N806" s="6" t="s">
        <v>42</v>
      </c>
      <c r="O806" s="6" t="s">
        <v>114</v>
      </c>
      <c r="P806" s="6" t="s">
        <v>54</v>
      </c>
      <c r="Q806" s="6" t="s">
        <v>75</v>
      </c>
      <c r="R806" s="6">
        <v>91511</v>
      </c>
      <c r="S806" s="6" t="s">
        <v>2513</v>
      </c>
      <c r="T806" s="6" t="s">
        <v>46</v>
      </c>
      <c r="U806" s="5">
        <f>datos_chargeback_2001_1!$V806/100</f>
        <v>915.11</v>
      </c>
      <c r="V806" s="6">
        <v>91511</v>
      </c>
      <c r="W806" s="5">
        <f>datos_chargeback_2001_1!$X806/100</f>
        <v>0</v>
      </c>
      <c r="X806" s="6">
        <v>0</v>
      </c>
      <c r="Y806" s="5">
        <f>datos_chargeback_2001_1!$Z806/100</f>
        <v>0</v>
      </c>
      <c r="Z806" s="6">
        <v>0</v>
      </c>
      <c r="AA806" s="6" t="s">
        <v>2514</v>
      </c>
      <c r="AB806" s="6" t="s">
        <v>35</v>
      </c>
      <c r="AC806" s="7" t="s">
        <v>35</v>
      </c>
      <c r="AD806" s="5">
        <f>datos_chargeback_2001_1!$AE806/100</f>
        <v>0</v>
      </c>
      <c r="AE806" s="6">
        <v>0</v>
      </c>
      <c r="AF806" s="6" t="s">
        <v>64</v>
      </c>
    </row>
    <row r="807" spans="1:32" x14ac:dyDescent="0.3">
      <c r="A807" s="36" t="s">
        <v>2515</v>
      </c>
      <c r="B807" s="14">
        <v>44932</v>
      </c>
      <c r="C807" s="14" t="str">
        <f>TEXT(Tabla10[[#This Row],[Fecha de transacción]],"DDDD")</f>
        <v>viernes</v>
      </c>
      <c r="D807" s="14">
        <v>45018</v>
      </c>
      <c r="E807" s="15">
        <f>datos_chargeback_2001_1!$D807-datos_chargeback_2001_1!$B807</f>
        <v>86</v>
      </c>
      <c r="F807" s="16">
        <f>datos_chargeback_2001_1!$G807/100</f>
        <v>147.52000000000001</v>
      </c>
      <c r="G807" s="17">
        <v>14752</v>
      </c>
      <c r="H807" s="16">
        <f t="shared" si="12"/>
        <v>0</v>
      </c>
      <c r="I807" s="16">
        <v>1.03</v>
      </c>
      <c r="J807" s="17" t="s">
        <v>38</v>
      </c>
      <c r="K807" s="17" t="s">
        <v>25</v>
      </c>
      <c r="L807" s="17" t="s">
        <v>74</v>
      </c>
      <c r="M807" s="17" t="s">
        <v>41</v>
      </c>
      <c r="N807" s="17" t="s">
        <v>28</v>
      </c>
      <c r="O807" s="17" t="s">
        <v>114</v>
      </c>
      <c r="P807" s="17" t="s">
        <v>30</v>
      </c>
      <c r="Q807" s="17" t="s">
        <v>75</v>
      </c>
      <c r="R807" s="17">
        <v>14752</v>
      </c>
      <c r="S807" s="17" t="s">
        <v>2516</v>
      </c>
      <c r="T807" s="17" t="s">
        <v>33</v>
      </c>
      <c r="U807" s="16">
        <f>datos_chargeback_2001_1!$V807/100</f>
        <v>0</v>
      </c>
      <c r="V807" s="17">
        <v>0</v>
      </c>
      <c r="W807" s="16">
        <f>datos_chargeback_2001_1!$X807/100</f>
        <v>0</v>
      </c>
      <c r="X807" s="17">
        <v>0</v>
      </c>
      <c r="Y807" s="16">
        <f>datos_chargeback_2001_1!$Z807/100</f>
        <v>147.52000000000001</v>
      </c>
      <c r="Z807" s="17">
        <v>14752</v>
      </c>
      <c r="AA807" s="17" t="s">
        <v>2517</v>
      </c>
      <c r="AB807" s="17" t="s">
        <v>35</v>
      </c>
      <c r="AC807" s="20" t="s">
        <v>35</v>
      </c>
      <c r="AD807" s="16">
        <f>datos_chargeback_2001_1!$AE807/100</f>
        <v>0</v>
      </c>
      <c r="AE807" s="17">
        <v>0</v>
      </c>
      <c r="AF807" s="17" t="s">
        <v>64</v>
      </c>
    </row>
    <row r="808" spans="1:32" x14ac:dyDescent="0.3">
      <c r="A808" s="34" t="s">
        <v>2518</v>
      </c>
      <c r="B808" s="3">
        <v>44933</v>
      </c>
      <c r="C808" s="3" t="str">
        <f>TEXT(Tabla10[[#This Row],[Fecha de transacción]],"DDDD")</f>
        <v>sábado</v>
      </c>
      <c r="D808" s="3">
        <v>45001</v>
      </c>
      <c r="E808" s="4">
        <f>datos_chargeback_2001_1!$D808-datos_chargeback_2001_1!$B808</f>
        <v>68</v>
      </c>
      <c r="F808" s="5">
        <f>datos_chargeback_2001_1!$G808/100</f>
        <v>598.83000000000004</v>
      </c>
      <c r="G808" s="6">
        <v>59883</v>
      </c>
      <c r="H808" s="5">
        <f t="shared" si="12"/>
        <v>0</v>
      </c>
      <c r="I808" s="5">
        <v>1.03</v>
      </c>
      <c r="J808" s="6" t="s">
        <v>38</v>
      </c>
      <c r="K808" s="6" t="s">
        <v>25</v>
      </c>
      <c r="L808" s="6" t="s">
        <v>40</v>
      </c>
      <c r="M808" s="6" t="s">
        <v>59</v>
      </c>
      <c r="N808" s="6" t="s">
        <v>28</v>
      </c>
      <c r="O808" s="6" t="s">
        <v>53</v>
      </c>
      <c r="P808" s="6" t="s">
        <v>54</v>
      </c>
      <c r="Q808" s="6" t="s">
        <v>31</v>
      </c>
      <c r="R808" s="6">
        <v>59883</v>
      </c>
      <c r="S808" s="6" t="s">
        <v>2519</v>
      </c>
      <c r="T808" s="6" t="s">
        <v>33</v>
      </c>
      <c r="U808" s="5">
        <f>datos_chargeback_2001_1!$V808/100</f>
        <v>0</v>
      </c>
      <c r="V808" s="6">
        <v>0</v>
      </c>
      <c r="W808" s="5">
        <f>datos_chargeback_2001_1!$X808/100</f>
        <v>0</v>
      </c>
      <c r="X808" s="6">
        <v>0</v>
      </c>
      <c r="Y808" s="5">
        <f>datos_chargeback_2001_1!$Z808/100</f>
        <v>598.83000000000004</v>
      </c>
      <c r="Z808" s="6">
        <v>59883</v>
      </c>
      <c r="AA808" s="6" t="s">
        <v>2520</v>
      </c>
      <c r="AB808" s="6" t="s">
        <v>48</v>
      </c>
      <c r="AC808" s="8">
        <v>44933</v>
      </c>
      <c r="AD808" s="5">
        <f>datos_chargeback_2001_1!$AE808/100</f>
        <v>603.01</v>
      </c>
      <c r="AE808" s="6">
        <v>60301</v>
      </c>
      <c r="AF808" s="6" t="s">
        <v>50</v>
      </c>
    </row>
    <row r="809" spans="1:32" x14ac:dyDescent="0.3">
      <c r="A809" s="36" t="s">
        <v>2521</v>
      </c>
      <c r="B809" s="14">
        <v>44934</v>
      </c>
      <c r="C809" s="14" t="str">
        <f>TEXT(Tabla10[[#This Row],[Fecha de transacción]],"DDDD")</f>
        <v>domingo</v>
      </c>
      <c r="D809" s="14">
        <v>45005</v>
      </c>
      <c r="E809" s="15">
        <f>datos_chargeback_2001_1!$D809-datos_chargeback_2001_1!$B809</f>
        <v>71</v>
      </c>
      <c r="F809" s="16">
        <f>datos_chargeback_2001_1!$G809/100</f>
        <v>967.18</v>
      </c>
      <c r="G809" s="17">
        <v>96718</v>
      </c>
      <c r="H809" s="16">
        <f t="shared" si="12"/>
        <v>0</v>
      </c>
      <c r="I809" s="16">
        <v>0</v>
      </c>
      <c r="J809" s="17" t="s">
        <v>38</v>
      </c>
      <c r="K809" s="17" t="s">
        <v>25</v>
      </c>
      <c r="L809" s="17" t="s">
        <v>40</v>
      </c>
      <c r="M809" s="17" t="s">
        <v>52</v>
      </c>
      <c r="N809" s="17" t="s">
        <v>42</v>
      </c>
      <c r="O809" s="17" t="s">
        <v>36</v>
      </c>
      <c r="P809" s="17" t="s">
        <v>54</v>
      </c>
      <c r="Q809" s="17" t="s">
        <v>66</v>
      </c>
      <c r="R809" s="17">
        <v>96718</v>
      </c>
      <c r="S809" s="17" t="s">
        <v>2522</v>
      </c>
      <c r="T809" s="17" t="s">
        <v>116</v>
      </c>
      <c r="U809" s="16">
        <f>datos_chargeback_2001_1!$V809/100</f>
        <v>967.18</v>
      </c>
      <c r="V809" s="17">
        <v>96718</v>
      </c>
      <c r="W809" s="16">
        <f>datos_chargeback_2001_1!$X809/100</f>
        <v>0</v>
      </c>
      <c r="X809" s="17">
        <v>0</v>
      </c>
      <c r="Y809" s="16">
        <f>datos_chargeback_2001_1!$Z809/100</f>
        <v>0</v>
      </c>
      <c r="Z809" s="17">
        <v>0</v>
      </c>
      <c r="AA809" s="17" t="s">
        <v>2523</v>
      </c>
      <c r="AB809" s="17" t="s">
        <v>35</v>
      </c>
      <c r="AC809" s="20" t="s">
        <v>35</v>
      </c>
      <c r="AD809" s="16">
        <f>datos_chargeback_2001_1!$AE809/100</f>
        <v>0</v>
      </c>
      <c r="AE809" s="17">
        <v>0</v>
      </c>
      <c r="AF809" s="17" t="s">
        <v>43</v>
      </c>
    </row>
    <row r="810" spans="1:32" x14ac:dyDescent="0.3">
      <c r="A810" s="35" t="s">
        <v>2524</v>
      </c>
      <c r="B810" s="9">
        <v>44935</v>
      </c>
      <c r="C810" s="9" t="str">
        <f>TEXT(Tabla10[[#This Row],[Fecha de transacción]],"DDDD")</f>
        <v>lunes</v>
      </c>
      <c r="D810" s="9">
        <v>45015</v>
      </c>
      <c r="E810" s="10">
        <f>datos_chargeback_2001_1!$D810-datos_chargeback_2001_1!$B810</f>
        <v>80</v>
      </c>
      <c r="F810" s="11">
        <f>datos_chargeback_2001_1!$G810/100</f>
        <v>93.63</v>
      </c>
      <c r="G810" s="12">
        <v>9363</v>
      </c>
      <c r="H810" s="11">
        <f t="shared" si="12"/>
        <v>0</v>
      </c>
      <c r="I810" s="11">
        <v>0.98</v>
      </c>
      <c r="J810" s="12" t="s">
        <v>38</v>
      </c>
      <c r="K810" s="12" t="s">
        <v>25</v>
      </c>
      <c r="L810" s="12" t="s">
        <v>74</v>
      </c>
      <c r="M810" s="12" t="s">
        <v>41</v>
      </c>
      <c r="N810" s="12" t="s">
        <v>42</v>
      </c>
      <c r="O810" s="12" t="s">
        <v>43</v>
      </c>
      <c r="P810" s="12" t="s">
        <v>30</v>
      </c>
      <c r="Q810" s="12" t="s">
        <v>31</v>
      </c>
      <c r="R810" s="12">
        <v>9363</v>
      </c>
      <c r="S810" s="12" t="s">
        <v>687</v>
      </c>
      <c r="T810" s="12" t="s">
        <v>61</v>
      </c>
      <c r="U810" s="11">
        <f>datos_chargeback_2001_1!$V810/100</f>
        <v>0</v>
      </c>
      <c r="V810" s="12">
        <v>0</v>
      </c>
      <c r="W810" s="11">
        <f>datos_chargeback_2001_1!$X810/100</f>
        <v>93.63</v>
      </c>
      <c r="X810" s="12">
        <v>9363</v>
      </c>
      <c r="Y810" s="11">
        <f>datos_chargeback_2001_1!$Z810/100</f>
        <v>0</v>
      </c>
      <c r="Z810" s="12">
        <v>0</v>
      </c>
      <c r="AA810" s="12" t="s">
        <v>2525</v>
      </c>
      <c r="AB810" s="12" t="s">
        <v>48</v>
      </c>
      <c r="AC810" s="19">
        <v>44935</v>
      </c>
      <c r="AD810" s="11">
        <f>datos_chargeback_2001_1!$AE810/100</f>
        <v>621.32000000000005</v>
      </c>
      <c r="AE810" s="12">
        <v>62132</v>
      </c>
      <c r="AF810" s="12" t="s">
        <v>64</v>
      </c>
    </row>
    <row r="811" spans="1:32" x14ac:dyDescent="0.3">
      <c r="A811" s="36" t="s">
        <v>2526</v>
      </c>
      <c r="B811" s="14">
        <v>44936</v>
      </c>
      <c r="C811" s="14" t="str">
        <f>TEXT(Tabla10[[#This Row],[Fecha de transacción]],"DDDD")</f>
        <v>martes</v>
      </c>
      <c r="D811" s="14">
        <v>45026</v>
      </c>
      <c r="E811" s="15">
        <f>datos_chargeback_2001_1!$D811-datos_chargeback_2001_1!$B811</f>
        <v>90</v>
      </c>
      <c r="F811" s="16">
        <f>datos_chargeback_2001_1!$G811/100</f>
        <v>180.33</v>
      </c>
      <c r="G811" s="17">
        <v>18033</v>
      </c>
      <c r="H811" s="16">
        <f t="shared" si="12"/>
        <v>0</v>
      </c>
      <c r="I811" s="16">
        <v>0.87</v>
      </c>
      <c r="J811" s="17" t="s">
        <v>24</v>
      </c>
      <c r="K811" s="17" t="s">
        <v>25</v>
      </c>
      <c r="L811" s="17" t="s">
        <v>40</v>
      </c>
      <c r="M811" s="17" t="s">
        <v>27</v>
      </c>
      <c r="N811" s="17" t="s">
        <v>28</v>
      </c>
      <c r="O811" s="17" t="s">
        <v>70</v>
      </c>
      <c r="P811" s="17" t="s">
        <v>54</v>
      </c>
      <c r="Q811" s="17" t="s">
        <v>66</v>
      </c>
      <c r="R811" s="17">
        <v>18033</v>
      </c>
      <c r="S811" s="17" t="s">
        <v>648</v>
      </c>
      <c r="T811" s="17" t="s">
        <v>33</v>
      </c>
      <c r="U811" s="16">
        <f>datos_chargeback_2001_1!$V811/100</f>
        <v>0</v>
      </c>
      <c r="V811" s="17">
        <v>0</v>
      </c>
      <c r="W811" s="16">
        <f>datos_chargeback_2001_1!$X811/100</f>
        <v>0</v>
      </c>
      <c r="X811" s="17">
        <v>0</v>
      </c>
      <c r="Y811" s="16">
        <f>datos_chargeback_2001_1!$Z811/100</f>
        <v>180.33</v>
      </c>
      <c r="Z811" s="17">
        <v>18033</v>
      </c>
      <c r="AA811" s="17" t="s">
        <v>2527</v>
      </c>
      <c r="AB811" s="17" t="s">
        <v>48</v>
      </c>
      <c r="AC811" s="18">
        <v>44936</v>
      </c>
      <c r="AD811" s="16">
        <f>datos_chargeback_2001_1!$AE811/100</f>
        <v>452.04</v>
      </c>
      <c r="AE811" s="17">
        <v>45204</v>
      </c>
      <c r="AF811" s="17" t="s">
        <v>29</v>
      </c>
    </row>
    <row r="812" spans="1:32" x14ac:dyDescent="0.3">
      <c r="A812" s="35" t="s">
        <v>2528</v>
      </c>
      <c r="B812" s="9">
        <v>44937</v>
      </c>
      <c r="C812" s="9" t="str">
        <f>TEXT(Tabla10[[#This Row],[Fecha de transacción]],"DDDD")</f>
        <v>miércoles</v>
      </c>
      <c r="D812" s="9">
        <v>45011</v>
      </c>
      <c r="E812" s="10">
        <f>datos_chargeback_2001_1!$D812-datos_chargeback_2001_1!$B812</f>
        <v>74</v>
      </c>
      <c r="F812" s="11">
        <f>datos_chargeback_2001_1!$G812/100</f>
        <v>15.92</v>
      </c>
      <c r="G812" s="12">
        <v>1592</v>
      </c>
      <c r="H812" s="11">
        <f t="shared" si="12"/>
        <v>0</v>
      </c>
      <c r="I812" s="11">
        <v>0.86</v>
      </c>
      <c r="J812" s="12" t="s">
        <v>38</v>
      </c>
      <c r="K812" s="12" t="s">
        <v>25</v>
      </c>
      <c r="L812" s="12" t="s">
        <v>40</v>
      </c>
      <c r="M812" s="12" t="s">
        <v>52</v>
      </c>
      <c r="N812" s="12" t="s">
        <v>42</v>
      </c>
      <c r="O812" s="12" t="s">
        <v>70</v>
      </c>
      <c r="P812" s="12" t="s">
        <v>30</v>
      </c>
      <c r="Q812" s="12" t="s">
        <v>75</v>
      </c>
      <c r="R812" s="12">
        <v>15920</v>
      </c>
      <c r="S812" s="12" t="s">
        <v>231</v>
      </c>
      <c r="T812" s="12" t="s">
        <v>116</v>
      </c>
      <c r="U812" s="11">
        <f>datos_chargeback_2001_1!$V812/100</f>
        <v>159.19999999999999</v>
      </c>
      <c r="V812" s="12">
        <v>15920</v>
      </c>
      <c r="W812" s="11">
        <f>datos_chargeback_2001_1!$X812/100</f>
        <v>0</v>
      </c>
      <c r="X812" s="12">
        <v>0</v>
      </c>
      <c r="Y812" s="11">
        <f>datos_chargeback_2001_1!$Z812/100</f>
        <v>0</v>
      </c>
      <c r="Z812" s="12">
        <v>0</v>
      </c>
      <c r="AA812" s="12" t="s">
        <v>2529</v>
      </c>
      <c r="AB812" s="12" t="s">
        <v>48</v>
      </c>
      <c r="AC812" s="19">
        <v>44937</v>
      </c>
      <c r="AD812" s="11">
        <f>datos_chargeback_2001_1!$AE812/100</f>
        <v>681.33</v>
      </c>
      <c r="AE812" s="12">
        <v>68133</v>
      </c>
      <c r="AF812" s="12" t="s">
        <v>50</v>
      </c>
    </row>
    <row r="813" spans="1:32" x14ac:dyDescent="0.3">
      <c r="A813" s="34" t="s">
        <v>2530</v>
      </c>
      <c r="B813" s="3">
        <v>44938</v>
      </c>
      <c r="C813" s="3" t="str">
        <f>TEXT(Tabla10[[#This Row],[Fecha de transacción]],"DDDD")</f>
        <v>jueves</v>
      </c>
      <c r="D813" s="3">
        <v>45020</v>
      </c>
      <c r="E813" s="4">
        <f>datos_chargeback_2001_1!$D813-datos_chargeback_2001_1!$B813</f>
        <v>82</v>
      </c>
      <c r="F813" s="5">
        <f>datos_chargeback_2001_1!$G813/100</f>
        <v>179.23</v>
      </c>
      <c r="G813" s="6">
        <v>17923</v>
      </c>
      <c r="H813" s="5">
        <f t="shared" si="12"/>
        <v>0</v>
      </c>
      <c r="I813" s="5">
        <v>1.22</v>
      </c>
      <c r="J813" s="6" t="s">
        <v>38</v>
      </c>
      <c r="K813" s="6" t="s">
        <v>25</v>
      </c>
      <c r="L813" s="6" t="s">
        <v>109</v>
      </c>
      <c r="M813" s="6" t="s">
        <v>59</v>
      </c>
      <c r="N813" s="6" t="s">
        <v>42</v>
      </c>
      <c r="O813" s="6" t="s">
        <v>53</v>
      </c>
      <c r="P813" s="6" t="s">
        <v>30</v>
      </c>
      <c r="Q813" s="6" t="s">
        <v>66</v>
      </c>
      <c r="R813" s="6">
        <v>17923</v>
      </c>
      <c r="S813" s="6" t="s">
        <v>2531</v>
      </c>
      <c r="T813" s="6" t="s">
        <v>116</v>
      </c>
      <c r="U813" s="5">
        <f>datos_chargeback_2001_1!$V813/100</f>
        <v>179.23</v>
      </c>
      <c r="V813" s="6">
        <v>17923</v>
      </c>
      <c r="W813" s="5">
        <f>datos_chargeback_2001_1!$X813/100</f>
        <v>0</v>
      </c>
      <c r="X813" s="6">
        <v>0</v>
      </c>
      <c r="Y813" s="5">
        <f>datos_chargeback_2001_1!$Z813/100</f>
        <v>0</v>
      </c>
      <c r="Z813" s="6">
        <v>0</v>
      </c>
      <c r="AA813" s="6" t="s">
        <v>2532</v>
      </c>
      <c r="AB813" s="6" t="s">
        <v>48</v>
      </c>
      <c r="AC813" s="8">
        <v>44938</v>
      </c>
      <c r="AD813" s="5">
        <f>datos_chargeback_2001_1!$AE813/100</f>
        <v>796.14</v>
      </c>
      <c r="AE813" s="6">
        <v>79614</v>
      </c>
      <c r="AF813" s="6" t="s">
        <v>53</v>
      </c>
    </row>
    <row r="814" spans="1:32" x14ac:dyDescent="0.3">
      <c r="A814" s="34" t="s">
        <v>2533</v>
      </c>
      <c r="B814" s="3">
        <v>44939</v>
      </c>
      <c r="C814" s="3" t="str">
        <f>TEXT(Tabla10[[#This Row],[Fecha de transacción]],"DDDD")</f>
        <v>viernes</v>
      </c>
      <c r="D814" s="3">
        <v>45014</v>
      </c>
      <c r="E814" s="4">
        <f>datos_chargeback_2001_1!$D814-datos_chargeback_2001_1!$B814</f>
        <v>75</v>
      </c>
      <c r="F814" s="5">
        <f>datos_chargeback_2001_1!$G814/100</f>
        <v>474.56</v>
      </c>
      <c r="G814" s="6">
        <v>47456</v>
      </c>
      <c r="H814" s="5">
        <f t="shared" si="12"/>
        <v>0</v>
      </c>
      <c r="I814" s="5">
        <v>0</v>
      </c>
      <c r="J814" s="6" t="s">
        <v>38</v>
      </c>
      <c r="K814" s="6" t="s">
        <v>25</v>
      </c>
      <c r="L814" s="6" t="s">
        <v>26</v>
      </c>
      <c r="M814" s="6" t="s">
        <v>52</v>
      </c>
      <c r="N814" s="6" t="s">
        <v>42</v>
      </c>
      <c r="O814" s="6" t="s">
        <v>114</v>
      </c>
      <c r="P814" s="6" t="s">
        <v>30</v>
      </c>
      <c r="Q814" s="6" t="s">
        <v>55</v>
      </c>
      <c r="R814" s="6">
        <v>47456</v>
      </c>
      <c r="S814" s="6" t="s">
        <v>2534</v>
      </c>
      <c r="T814" s="6" t="s">
        <v>116</v>
      </c>
      <c r="U814" s="5">
        <f>datos_chargeback_2001_1!$V814/100</f>
        <v>474.56</v>
      </c>
      <c r="V814" s="6">
        <v>47456</v>
      </c>
      <c r="W814" s="5">
        <f>datos_chargeback_2001_1!$X814/100</f>
        <v>0</v>
      </c>
      <c r="X814" s="6">
        <v>0</v>
      </c>
      <c r="Y814" s="5">
        <f>datos_chargeback_2001_1!$Z814/100</f>
        <v>0</v>
      </c>
      <c r="Z814" s="6">
        <v>0</v>
      </c>
      <c r="AA814" s="6" t="s">
        <v>2535</v>
      </c>
      <c r="AB814" s="6" t="s">
        <v>48</v>
      </c>
      <c r="AC814" s="8">
        <v>44939</v>
      </c>
      <c r="AD814" s="5">
        <f>datos_chargeback_2001_1!$AE814/100</f>
        <v>483.87</v>
      </c>
      <c r="AE814" s="6">
        <v>48387</v>
      </c>
      <c r="AF814" s="6" t="s">
        <v>64</v>
      </c>
    </row>
    <row r="815" spans="1:32" x14ac:dyDescent="0.3">
      <c r="A815" s="36" t="s">
        <v>2536</v>
      </c>
      <c r="B815" s="14">
        <v>44940</v>
      </c>
      <c r="C815" s="14" t="str">
        <f>TEXT(Tabla10[[#This Row],[Fecha de transacción]],"DDDD")</f>
        <v>sábado</v>
      </c>
      <c r="D815" s="14">
        <v>45002</v>
      </c>
      <c r="E815" s="15">
        <f>datos_chargeback_2001_1!$D815-datos_chargeback_2001_1!$B815</f>
        <v>62</v>
      </c>
      <c r="F815" s="16">
        <f>datos_chargeback_2001_1!$G815/100</f>
        <v>14.7</v>
      </c>
      <c r="G815" s="17">
        <v>1470</v>
      </c>
      <c r="H815" s="16">
        <f t="shared" si="12"/>
        <v>0</v>
      </c>
      <c r="I815" s="16">
        <v>0</v>
      </c>
      <c r="J815" s="17" t="s">
        <v>24</v>
      </c>
      <c r="K815" s="17" t="s">
        <v>25</v>
      </c>
      <c r="L815" s="17" t="s">
        <v>26</v>
      </c>
      <c r="M815" s="17" t="s">
        <v>52</v>
      </c>
      <c r="N815" s="17" t="s">
        <v>28</v>
      </c>
      <c r="O815" s="17" t="s">
        <v>50</v>
      </c>
      <c r="P815" s="17" t="s">
        <v>30</v>
      </c>
      <c r="Q815" s="17" t="s">
        <v>31</v>
      </c>
      <c r="R815" s="17">
        <v>14700</v>
      </c>
      <c r="S815" s="17" t="s">
        <v>1613</v>
      </c>
      <c r="T815" s="17" t="s">
        <v>33</v>
      </c>
      <c r="U815" s="16">
        <f>datos_chargeback_2001_1!$V815/100</f>
        <v>0</v>
      </c>
      <c r="V815" s="17">
        <v>0</v>
      </c>
      <c r="W815" s="16">
        <f>datos_chargeback_2001_1!$X815/100</f>
        <v>0</v>
      </c>
      <c r="X815" s="17">
        <v>0</v>
      </c>
      <c r="Y815" s="16">
        <f>datos_chargeback_2001_1!$Z815/100</f>
        <v>147</v>
      </c>
      <c r="Z815" s="17">
        <v>14700</v>
      </c>
      <c r="AA815" s="17" t="s">
        <v>2537</v>
      </c>
      <c r="AB815" s="17" t="s">
        <v>48</v>
      </c>
      <c r="AC815" s="18">
        <v>44940</v>
      </c>
      <c r="AD815" s="16">
        <f>datos_chargeback_2001_1!$AE815/100</f>
        <v>327.42</v>
      </c>
      <c r="AE815" s="17">
        <v>32742</v>
      </c>
      <c r="AF815" s="17" t="s">
        <v>36</v>
      </c>
    </row>
    <row r="816" spans="1:32" x14ac:dyDescent="0.3">
      <c r="A816" s="34" t="s">
        <v>2538</v>
      </c>
      <c r="B816" s="3">
        <v>44941</v>
      </c>
      <c r="C816" s="3" t="str">
        <f>TEXT(Tabla10[[#This Row],[Fecha de transacción]],"DDDD")</f>
        <v>domingo</v>
      </c>
      <c r="D816" s="3">
        <v>45002</v>
      </c>
      <c r="E816" s="4">
        <f>datos_chargeback_2001_1!$D816-datos_chargeback_2001_1!$B816</f>
        <v>61</v>
      </c>
      <c r="F816" s="5">
        <f>datos_chargeback_2001_1!$G816/100</f>
        <v>411.81</v>
      </c>
      <c r="G816" s="6">
        <v>41181</v>
      </c>
      <c r="H816" s="5">
        <f t="shared" si="12"/>
        <v>0</v>
      </c>
      <c r="I816" s="5">
        <v>0</v>
      </c>
      <c r="J816" s="6" t="s">
        <v>24</v>
      </c>
      <c r="K816" s="6" t="s">
        <v>25</v>
      </c>
      <c r="L816" s="6" t="s">
        <v>80</v>
      </c>
      <c r="M816" s="6" t="s">
        <v>85</v>
      </c>
      <c r="N816" s="6" t="s">
        <v>42</v>
      </c>
      <c r="O816" s="6" t="s">
        <v>43</v>
      </c>
      <c r="P816" s="6" t="s">
        <v>30</v>
      </c>
      <c r="Q816" s="6" t="s">
        <v>31</v>
      </c>
      <c r="R816" s="6">
        <v>41181</v>
      </c>
      <c r="S816" s="6" t="s">
        <v>2539</v>
      </c>
      <c r="T816" s="6" t="s">
        <v>116</v>
      </c>
      <c r="U816" s="5">
        <f>datos_chargeback_2001_1!$V816/100</f>
        <v>411.81</v>
      </c>
      <c r="V816" s="6">
        <v>41181</v>
      </c>
      <c r="W816" s="5">
        <f>datos_chargeback_2001_1!$X816/100</f>
        <v>0</v>
      </c>
      <c r="X816" s="6">
        <v>0</v>
      </c>
      <c r="Y816" s="5">
        <f>datos_chargeback_2001_1!$Z816/100</f>
        <v>0</v>
      </c>
      <c r="Z816" s="6">
        <v>0</v>
      </c>
      <c r="AA816" s="6" t="s">
        <v>2540</v>
      </c>
      <c r="AB816" s="6" t="s">
        <v>35</v>
      </c>
      <c r="AC816" s="7" t="s">
        <v>35</v>
      </c>
      <c r="AD816" s="5">
        <f>datos_chargeback_2001_1!$AE816/100</f>
        <v>0</v>
      </c>
      <c r="AE816" s="6">
        <v>0</v>
      </c>
      <c r="AF816" s="6" t="s">
        <v>53</v>
      </c>
    </row>
    <row r="817" spans="1:32" x14ac:dyDescent="0.3">
      <c r="A817" s="36" t="s">
        <v>2541</v>
      </c>
      <c r="B817" s="14">
        <v>44942</v>
      </c>
      <c r="C817" s="14" t="str">
        <f>TEXT(Tabla10[[#This Row],[Fecha de transacción]],"DDDD")</f>
        <v>lunes</v>
      </c>
      <c r="D817" s="14">
        <v>45020</v>
      </c>
      <c r="E817" s="15">
        <f>datos_chargeback_2001_1!$D817-datos_chargeback_2001_1!$B817</f>
        <v>78</v>
      </c>
      <c r="F817" s="16">
        <f>datos_chargeback_2001_1!$G817/100</f>
        <v>285.05</v>
      </c>
      <c r="G817" s="17">
        <v>28505</v>
      </c>
      <c r="H817" s="16">
        <f t="shared" si="12"/>
        <v>0</v>
      </c>
      <c r="I817" s="16">
        <v>0.88</v>
      </c>
      <c r="J817" s="17" t="s">
        <v>24</v>
      </c>
      <c r="K817" s="17" t="s">
        <v>25</v>
      </c>
      <c r="L817" s="17" t="s">
        <v>26</v>
      </c>
      <c r="M817" s="17" t="s">
        <v>85</v>
      </c>
      <c r="N817" s="17" t="s">
        <v>28</v>
      </c>
      <c r="O817" s="17" t="s">
        <v>43</v>
      </c>
      <c r="P817" s="17" t="s">
        <v>54</v>
      </c>
      <c r="Q817" s="17" t="s">
        <v>31</v>
      </c>
      <c r="R817" s="17">
        <v>28505</v>
      </c>
      <c r="S817" s="17" t="s">
        <v>2542</v>
      </c>
      <c r="T817" s="17" t="s">
        <v>33</v>
      </c>
      <c r="U817" s="16">
        <f>datos_chargeback_2001_1!$V817/100</f>
        <v>0</v>
      </c>
      <c r="V817" s="17">
        <v>0</v>
      </c>
      <c r="W817" s="16">
        <f>datos_chargeback_2001_1!$X817/100</f>
        <v>0</v>
      </c>
      <c r="X817" s="17">
        <v>0</v>
      </c>
      <c r="Y817" s="16">
        <f>datos_chargeback_2001_1!$Z817/100</f>
        <v>285.05</v>
      </c>
      <c r="Z817" s="17">
        <v>28505</v>
      </c>
      <c r="AA817" s="17" t="s">
        <v>2543</v>
      </c>
      <c r="AB817" s="17" t="s">
        <v>35</v>
      </c>
      <c r="AC817" s="20" t="s">
        <v>35</v>
      </c>
      <c r="AD817" s="16">
        <f>datos_chargeback_2001_1!$AE817/100</f>
        <v>0</v>
      </c>
      <c r="AE817" s="17">
        <v>0</v>
      </c>
      <c r="AF817" s="17" t="s">
        <v>64</v>
      </c>
    </row>
    <row r="818" spans="1:32" x14ac:dyDescent="0.3">
      <c r="A818" s="35" t="s">
        <v>2544</v>
      </c>
      <c r="B818" s="9">
        <v>44943</v>
      </c>
      <c r="C818" s="9" t="str">
        <f>TEXT(Tabla10[[#This Row],[Fecha de transacción]],"DDDD")</f>
        <v>martes</v>
      </c>
      <c r="D818" s="9">
        <v>45012</v>
      </c>
      <c r="E818" s="10">
        <f>datos_chargeback_2001_1!$D818-datos_chargeback_2001_1!$B818</f>
        <v>69</v>
      </c>
      <c r="F818" s="11">
        <f>datos_chargeback_2001_1!$G818/100</f>
        <v>379.72</v>
      </c>
      <c r="G818" s="12">
        <v>37972</v>
      </c>
      <c r="H818" s="11">
        <f t="shared" si="12"/>
        <v>0</v>
      </c>
      <c r="I818" s="11">
        <v>1.1499999999999999</v>
      </c>
      <c r="J818" s="12" t="s">
        <v>38</v>
      </c>
      <c r="K818" s="12" t="s">
        <v>25</v>
      </c>
      <c r="L818" s="12" t="s">
        <v>119</v>
      </c>
      <c r="M818" s="12" t="s">
        <v>59</v>
      </c>
      <c r="N818" s="12" t="s">
        <v>28</v>
      </c>
      <c r="O818" s="12" t="s">
        <v>53</v>
      </c>
      <c r="P818" s="12" t="s">
        <v>54</v>
      </c>
      <c r="Q818" s="12" t="s">
        <v>44</v>
      </c>
      <c r="R818" s="12">
        <v>37972</v>
      </c>
      <c r="S818" s="12" t="s">
        <v>2545</v>
      </c>
      <c r="T818" s="12" t="s">
        <v>33</v>
      </c>
      <c r="U818" s="11">
        <f>datos_chargeback_2001_1!$V818/100</f>
        <v>0</v>
      </c>
      <c r="V818" s="12">
        <v>0</v>
      </c>
      <c r="W818" s="11">
        <f>datos_chargeback_2001_1!$X818/100</f>
        <v>0</v>
      </c>
      <c r="X818" s="12">
        <v>0</v>
      </c>
      <c r="Y818" s="11">
        <f>datos_chargeback_2001_1!$Z818/100</f>
        <v>379.72</v>
      </c>
      <c r="Z818" s="12">
        <v>37972</v>
      </c>
      <c r="AA818" s="12" t="s">
        <v>2546</v>
      </c>
      <c r="AB818" s="12" t="s">
        <v>35</v>
      </c>
      <c r="AC818" s="13" t="s">
        <v>35</v>
      </c>
      <c r="AD818" s="11">
        <f>datos_chargeback_2001_1!$AE818/100</f>
        <v>0</v>
      </c>
      <c r="AE818" s="12">
        <v>0</v>
      </c>
      <c r="AF818" s="12" t="s">
        <v>64</v>
      </c>
    </row>
    <row r="819" spans="1:32" x14ac:dyDescent="0.3">
      <c r="A819" s="36" t="s">
        <v>2547</v>
      </c>
      <c r="B819" s="14">
        <v>44944</v>
      </c>
      <c r="C819" s="14" t="str">
        <f>TEXT(Tabla10[[#This Row],[Fecha de transacción]],"DDDD")</f>
        <v>miércoles</v>
      </c>
      <c r="D819" s="14">
        <v>45031</v>
      </c>
      <c r="E819" s="15">
        <f>datos_chargeback_2001_1!$D819-datos_chargeback_2001_1!$B819</f>
        <v>87</v>
      </c>
      <c r="F819" s="16">
        <f>datos_chargeback_2001_1!$G819/100</f>
        <v>318.99</v>
      </c>
      <c r="G819" s="17">
        <v>31899</v>
      </c>
      <c r="H819" s="16">
        <f t="shared" si="12"/>
        <v>0</v>
      </c>
      <c r="I819" s="16">
        <v>0</v>
      </c>
      <c r="J819" s="17" t="s">
        <v>24</v>
      </c>
      <c r="K819" s="17" t="s">
        <v>25</v>
      </c>
      <c r="L819" s="17" t="s">
        <v>80</v>
      </c>
      <c r="M819" s="17" t="s">
        <v>85</v>
      </c>
      <c r="N819" s="17" t="s">
        <v>42</v>
      </c>
      <c r="O819" s="17" t="s">
        <v>114</v>
      </c>
      <c r="P819" s="17" t="s">
        <v>54</v>
      </c>
      <c r="Q819" s="17" t="s">
        <v>75</v>
      </c>
      <c r="R819" s="17">
        <v>31899</v>
      </c>
      <c r="S819" s="17" t="s">
        <v>726</v>
      </c>
      <c r="T819" s="17" t="s">
        <v>116</v>
      </c>
      <c r="U819" s="16">
        <f>datos_chargeback_2001_1!$V819/100</f>
        <v>318.99</v>
      </c>
      <c r="V819" s="17">
        <v>31899</v>
      </c>
      <c r="W819" s="16">
        <f>datos_chargeback_2001_1!$X819/100</f>
        <v>0</v>
      </c>
      <c r="X819" s="17">
        <v>0</v>
      </c>
      <c r="Y819" s="16">
        <f>datos_chargeback_2001_1!$Z819/100</f>
        <v>0</v>
      </c>
      <c r="Z819" s="17">
        <v>0</v>
      </c>
      <c r="AA819" s="17" t="s">
        <v>2548</v>
      </c>
      <c r="AB819" s="17" t="s">
        <v>48</v>
      </c>
      <c r="AC819" s="18">
        <v>44944</v>
      </c>
      <c r="AD819" s="16">
        <f>datos_chargeback_2001_1!$AE819/100</f>
        <v>651.15</v>
      </c>
      <c r="AE819" s="17">
        <v>65115</v>
      </c>
      <c r="AF819" s="17" t="s">
        <v>50</v>
      </c>
    </row>
    <row r="820" spans="1:32" x14ac:dyDescent="0.3">
      <c r="A820" s="34" t="s">
        <v>2549</v>
      </c>
      <c r="B820" s="3">
        <v>44945</v>
      </c>
      <c r="C820" s="3" t="str">
        <f>TEXT(Tabla10[[#This Row],[Fecha de transacción]],"DDDD")</f>
        <v>jueves</v>
      </c>
      <c r="D820" s="3">
        <v>45014</v>
      </c>
      <c r="E820" s="4">
        <f>datos_chargeback_2001_1!$D820-datos_chargeback_2001_1!$B820</f>
        <v>69</v>
      </c>
      <c r="F820" s="5">
        <f>datos_chargeback_2001_1!$G820/100</f>
        <v>106.22</v>
      </c>
      <c r="G820" s="6">
        <v>10622</v>
      </c>
      <c r="H820" s="5">
        <f t="shared" si="12"/>
        <v>0</v>
      </c>
      <c r="I820" s="5">
        <v>0.94</v>
      </c>
      <c r="J820" s="6" t="s">
        <v>24</v>
      </c>
      <c r="K820" s="6" t="s">
        <v>25</v>
      </c>
      <c r="L820" s="6" t="s">
        <v>40</v>
      </c>
      <c r="M820" s="6" t="s">
        <v>41</v>
      </c>
      <c r="N820" s="6" t="s">
        <v>28</v>
      </c>
      <c r="O820" s="6" t="s">
        <v>50</v>
      </c>
      <c r="P820" s="6" t="s">
        <v>30</v>
      </c>
      <c r="Q820" s="6" t="s">
        <v>55</v>
      </c>
      <c r="R820" s="6">
        <v>10622</v>
      </c>
      <c r="S820" s="6" t="s">
        <v>2550</v>
      </c>
      <c r="T820" s="6" t="s">
        <v>33</v>
      </c>
      <c r="U820" s="5">
        <f>datos_chargeback_2001_1!$V820/100</f>
        <v>0</v>
      </c>
      <c r="V820" s="6">
        <v>0</v>
      </c>
      <c r="W820" s="5">
        <f>datos_chargeback_2001_1!$X820/100</f>
        <v>0</v>
      </c>
      <c r="X820" s="6">
        <v>0</v>
      </c>
      <c r="Y820" s="5">
        <f>datos_chargeback_2001_1!$Z820/100</f>
        <v>106.22</v>
      </c>
      <c r="Z820" s="6">
        <v>10622</v>
      </c>
      <c r="AA820" s="6" t="s">
        <v>2551</v>
      </c>
      <c r="AB820" s="6" t="s">
        <v>48</v>
      </c>
      <c r="AC820" s="8">
        <v>44945</v>
      </c>
      <c r="AD820" s="5">
        <f>datos_chargeback_2001_1!$AE820/100</f>
        <v>79.989999999999995</v>
      </c>
      <c r="AE820" s="6">
        <v>7999</v>
      </c>
      <c r="AF820" s="6" t="s">
        <v>53</v>
      </c>
    </row>
    <row r="821" spans="1:32" x14ac:dyDescent="0.3">
      <c r="A821" s="36" t="s">
        <v>2552</v>
      </c>
      <c r="B821" s="14">
        <v>44946</v>
      </c>
      <c r="C821" s="14" t="str">
        <f>TEXT(Tabla10[[#This Row],[Fecha de transacción]],"DDDD")</f>
        <v>viernes</v>
      </c>
      <c r="D821" s="14">
        <v>45014</v>
      </c>
      <c r="E821" s="15">
        <f>datos_chargeback_2001_1!$D821-datos_chargeback_2001_1!$B821</f>
        <v>68</v>
      </c>
      <c r="F821" s="16">
        <f>datos_chargeback_2001_1!$G821/100</f>
        <v>429.39</v>
      </c>
      <c r="G821" s="17">
        <v>42939</v>
      </c>
      <c r="H821" s="16">
        <f t="shared" si="12"/>
        <v>0</v>
      </c>
      <c r="I821" s="16">
        <v>1.02</v>
      </c>
      <c r="J821" s="17" t="s">
        <v>38</v>
      </c>
      <c r="K821" s="17" t="s">
        <v>25</v>
      </c>
      <c r="L821" s="17" t="s">
        <v>80</v>
      </c>
      <c r="M821" s="17" t="s">
        <v>59</v>
      </c>
      <c r="N821" s="17" t="s">
        <v>42</v>
      </c>
      <c r="O821" s="17" t="s">
        <v>43</v>
      </c>
      <c r="P821" s="17" t="s">
        <v>30</v>
      </c>
      <c r="Q821" s="17" t="s">
        <v>44</v>
      </c>
      <c r="R821" s="17">
        <v>42939</v>
      </c>
      <c r="S821" s="17" t="s">
        <v>2553</v>
      </c>
      <c r="T821" s="17" t="s">
        <v>61</v>
      </c>
      <c r="U821" s="16">
        <f>datos_chargeback_2001_1!$V821/100</f>
        <v>0</v>
      </c>
      <c r="V821" s="17">
        <v>0</v>
      </c>
      <c r="W821" s="16">
        <f>datos_chargeback_2001_1!$X821/100</f>
        <v>429.39</v>
      </c>
      <c r="X821" s="17">
        <v>42939</v>
      </c>
      <c r="Y821" s="16">
        <f>datos_chargeback_2001_1!$Z821/100</f>
        <v>0</v>
      </c>
      <c r="Z821" s="17">
        <v>0</v>
      </c>
      <c r="AA821" s="17" t="s">
        <v>2554</v>
      </c>
      <c r="AB821" s="17" t="s">
        <v>35</v>
      </c>
      <c r="AC821" s="20" t="s">
        <v>35</v>
      </c>
      <c r="AD821" s="16">
        <f>datos_chargeback_2001_1!$AE821/100</f>
        <v>0</v>
      </c>
      <c r="AE821" s="17">
        <v>0</v>
      </c>
      <c r="AF821" s="17" t="s">
        <v>64</v>
      </c>
    </row>
    <row r="822" spans="1:32" x14ac:dyDescent="0.3">
      <c r="A822" s="34" t="s">
        <v>2555</v>
      </c>
      <c r="B822" s="3">
        <v>44947</v>
      </c>
      <c r="C822" s="3" t="str">
        <f>TEXT(Tabla10[[#This Row],[Fecha de transacción]],"DDDD")</f>
        <v>sábado</v>
      </c>
      <c r="D822" s="3">
        <v>45013</v>
      </c>
      <c r="E822" s="4">
        <f>datos_chargeback_2001_1!$D822-datos_chargeback_2001_1!$B822</f>
        <v>66</v>
      </c>
      <c r="F822" s="5">
        <f>datos_chargeback_2001_1!$G822/100</f>
        <v>299.85000000000002</v>
      </c>
      <c r="G822" s="6">
        <v>29985</v>
      </c>
      <c r="H822" s="5">
        <f t="shared" si="12"/>
        <v>0</v>
      </c>
      <c r="I822" s="5">
        <v>0</v>
      </c>
      <c r="J822" s="6" t="s">
        <v>38</v>
      </c>
      <c r="K822" s="6" t="s">
        <v>25</v>
      </c>
      <c r="L822" s="6" t="s">
        <v>74</v>
      </c>
      <c r="M822" s="6" t="s">
        <v>27</v>
      </c>
      <c r="N822" s="6" t="s">
        <v>42</v>
      </c>
      <c r="O822" s="6" t="s">
        <v>50</v>
      </c>
      <c r="P822" s="6" t="s">
        <v>30</v>
      </c>
      <c r="Q822" s="6" t="s">
        <v>31</v>
      </c>
      <c r="R822" s="6">
        <v>29985</v>
      </c>
      <c r="S822" s="6" t="s">
        <v>1380</v>
      </c>
      <c r="T822" s="6" t="s">
        <v>61</v>
      </c>
      <c r="U822" s="5">
        <f>datos_chargeback_2001_1!$V822/100</f>
        <v>0</v>
      </c>
      <c r="V822" s="6">
        <v>0</v>
      </c>
      <c r="W822" s="5">
        <f>datos_chargeback_2001_1!$X822/100</f>
        <v>299.85000000000002</v>
      </c>
      <c r="X822" s="6">
        <v>29985</v>
      </c>
      <c r="Y822" s="5">
        <f>datos_chargeback_2001_1!$Z822/100</f>
        <v>0</v>
      </c>
      <c r="Z822" s="6">
        <v>0</v>
      </c>
      <c r="AA822" s="6" t="s">
        <v>2556</v>
      </c>
      <c r="AB822" s="6" t="s">
        <v>48</v>
      </c>
      <c r="AC822" s="8">
        <v>44947</v>
      </c>
      <c r="AD822" s="5">
        <f>datos_chargeback_2001_1!$AE822/100</f>
        <v>5.01</v>
      </c>
      <c r="AE822" s="6">
        <v>501</v>
      </c>
      <c r="AF822" s="6" t="s">
        <v>36</v>
      </c>
    </row>
    <row r="823" spans="1:32" x14ac:dyDescent="0.3">
      <c r="A823" s="36" t="s">
        <v>2557</v>
      </c>
      <c r="B823" s="14">
        <v>44948</v>
      </c>
      <c r="C823" s="14" t="str">
        <f>TEXT(Tabla10[[#This Row],[Fecha de transacción]],"DDDD")</f>
        <v>domingo</v>
      </c>
      <c r="D823" s="14">
        <v>45033</v>
      </c>
      <c r="E823" s="15">
        <f>datos_chargeback_2001_1!$D823-datos_chargeback_2001_1!$B823</f>
        <v>85</v>
      </c>
      <c r="F823" s="16">
        <f>datos_chargeback_2001_1!$G823/100</f>
        <v>93.68</v>
      </c>
      <c r="G823" s="17">
        <v>9368</v>
      </c>
      <c r="H823" s="16">
        <f t="shared" si="12"/>
        <v>0</v>
      </c>
      <c r="I823" s="16">
        <v>0</v>
      </c>
      <c r="J823" s="17" t="s">
        <v>24</v>
      </c>
      <c r="K823" s="17" t="s">
        <v>25</v>
      </c>
      <c r="L823" s="17" t="s">
        <v>119</v>
      </c>
      <c r="M823" s="17" t="s">
        <v>41</v>
      </c>
      <c r="N823" s="17" t="s">
        <v>42</v>
      </c>
      <c r="O823" s="17" t="s">
        <v>29</v>
      </c>
      <c r="P823" s="17" t="s">
        <v>54</v>
      </c>
      <c r="Q823" s="17" t="s">
        <v>44</v>
      </c>
      <c r="R823" s="17">
        <v>9368</v>
      </c>
      <c r="S823" s="17" t="s">
        <v>779</v>
      </c>
      <c r="T823" s="17" t="s">
        <v>61</v>
      </c>
      <c r="U823" s="16">
        <f>datos_chargeback_2001_1!$V823/100</f>
        <v>0</v>
      </c>
      <c r="V823" s="17">
        <v>0</v>
      </c>
      <c r="W823" s="16">
        <f>datos_chargeback_2001_1!$X823/100</f>
        <v>93.68</v>
      </c>
      <c r="X823" s="17">
        <v>9368</v>
      </c>
      <c r="Y823" s="16">
        <f>datos_chargeback_2001_1!$Z823/100</f>
        <v>0</v>
      </c>
      <c r="Z823" s="17">
        <v>0</v>
      </c>
      <c r="AA823" s="17" t="s">
        <v>2558</v>
      </c>
      <c r="AB823" s="17" t="s">
        <v>35</v>
      </c>
      <c r="AC823" s="20" t="s">
        <v>35</v>
      </c>
      <c r="AD823" s="16">
        <f>datos_chargeback_2001_1!$AE823/100</f>
        <v>0</v>
      </c>
      <c r="AE823" s="17">
        <v>0</v>
      </c>
      <c r="AF823" s="17" t="s">
        <v>64</v>
      </c>
    </row>
    <row r="824" spans="1:32" x14ac:dyDescent="0.3">
      <c r="A824" s="34" t="s">
        <v>2559</v>
      </c>
      <c r="B824" s="3">
        <v>44949</v>
      </c>
      <c r="C824" s="3" t="str">
        <f>TEXT(Tabla10[[#This Row],[Fecha de transacción]],"DDDD")</f>
        <v>lunes</v>
      </c>
      <c r="D824" s="3">
        <v>45015</v>
      </c>
      <c r="E824" s="4">
        <f>datos_chargeback_2001_1!$D824-datos_chargeback_2001_1!$B824</f>
        <v>66</v>
      </c>
      <c r="F824" s="5">
        <f>datos_chargeback_2001_1!$G824/100</f>
        <v>471.55</v>
      </c>
      <c r="G824" s="6">
        <v>47155</v>
      </c>
      <c r="H824" s="5">
        <f t="shared" si="12"/>
        <v>0</v>
      </c>
      <c r="I824" s="5">
        <v>0</v>
      </c>
      <c r="J824" s="6" t="s">
        <v>38</v>
      </c>
      <c r="K824" s="6" t="s">
        <v>25</v>
      </c>
      <c r="L824" s="6" t="s">
        <v>109</v>
      </c>
      <c r="M824" s="6" t="s">
        <v>85</v>
      </c>
      <c r="N824" s="6" t="s">
        <v>42</v>
      </c>
      <c r="O824" s="6" t="s">
        <v>53</v>
      </c>
      <c r="P824" s="6" t="s">
        <v>54</v>
      </c>
      <c r="Q824" s="6" t="s">
        <v>55</v>
      </c>
      <c r="R824" s="6">
        <v>47155</v>
      </c>
      <c r="S824" s="6" t="s">
        <v>2560</v>
      </c>
      <c r="T824" s="6" t="s">
        <v>116</v>
      </c>
      <c r="U824" s="5">
        <f>datos_chargeback_2001_1!$V824/100</f>
        <v>471.55</v>
      </c>
      <c r="V824" s="6">
        <v>47155</v>
      </c>
      <c r="W824" s="5">
        <f>datos_chargeback_2001_1!$X824/100</f>
        <v>0</v>
      </c>
      <c r="X824" s="6">
        <v>0</v>
      </c>
      <c r="Y824" s="5">
        <f>datos_chargeback_2001_1!$Z824/100</f>
        <v>0</v>
      </c>
      <c r="Z824" s="6">
        <v>0</v>
      </c>
      <c r="AA824" s="6" t="s">
        <v>2561</v>
      </c>
      <c r="AB824" s="6" t="s">
        <v>35</v>
      </c>
      <c r="AC824" s="7" t="s">
        <v>35</v>
      </c>
      <c r="AD824" s="5">
        <f>datos_chargeback_2001_1!$AE824/100</f>
        <v>0</v>
      </c>
      <c r="AE824" s="6">
        <v>0</v>
      </c>
      <c r="AF824" s="6" t="s">
        <v>43</v>
      </c>
    </row>
    <row r="825" spans="1:32" x14ac:dyDescent="0.3">
      <c r="A825" s="36" t="s">
        <v>2562</v>
      </c>
      <c r="B825" s="14">
        <v>44950</v>
      </c>
      <c r="C825" s="14" t="str">
        <f>TEXT(Tabla10[[#This Row],[Fecha de transacción]],"DDDD")</f>
        <v>martes</v>
      </c>
      <c r="D825" s="14">
        <v>45028</v>
      </c>
      <c r="E825" s="15">
        <f>datos_chargeback_2001_1!$D825-datos_chargeback_2001_1!$B825</f>
        <v>78</v>
      </c>
      <c r="F825" s="16">
        <f>datos_chargeback_2001_1!$G825/100</f>
        <v>894.86</v>
      </c>
      <c r="G825" s="17">
        <v>89486</v>
      </c>
      <c r="H825" s="16">
        <f t="shared" si="12"/>
        <v>0</v>
      </c>
      <c r="I825" s="16">
        <v>1.34</v>
      </c>
      <c r="J825" s="17" t="s">
        <v>24</v>
      </c>
      <c r="K825" s="17" t="s">
        <v>25</v>
      </c>
      <c r="L825" s="17" t="s">
        <v>74</v>
      </c>
      <c r="M825" s="17" t="s">
        <v>59</v>
      </c>
      <c r="N825" s="17" t="s">
        <v>42</v>
      </c>
      <c r="O825" s="17" t="s">
        <v>64</v>
      </c>
      <c r="P825" s="17" t="s">
        <v>30</v>
      </c>
      <c r="Q825" s="17" t="s">
        <v>66</v>
      </c>
      <c r="R825" s="17">
        <v>89486</v>
      </c>
      <c r="S825" s="17" t="s">
        <v>2563</v>
      </c>
      <c r="T825" s="17" t="s">
        <v>61</v>
      </c>
      <c r="U825" s="16">
        <f>datos_chargeback_2001_1!$V825/100</f>
        <v>0</v>
      </c>
      <c r="V825" s="17">
        <v>0</v>
      </c>
      <c r="W825" s="16">
        <f>datos_chargeback_2001_1!$X825/100</f>
        <v>894.86</v>
      </c>
      <c r="X825" s="17">
        <v>89486</v>
      </c>
      <c r="Y825" s="16">
        <f>datos_chargeback_2001_1!$Z825/100</f>
        <v>0</v>
      </c>
      <c r="Z825" s="17">
        <v>0</v>
      </c>
      <c r="AA825" s="17" t="s">
        <v>2564</v>
      </c>
      <c r="AB825" s="17" t="s">
        <v>35</v>
      </c>
      <c r="AC825" s="20" t="s">
        <v>35</v>
      </c>
      <c r="AD825" s="16">
        <f>datos_chargeback_2001_1!$AE825/100</f>
        <v>0</v>
      </c>
      <c r="AE825" s="17">
        <v>0</v>
      </c>
      <c r="AF825" s="17" t="s">
        <v>36</v>
      </c>
    </row>
    <row r="826" spans="1:32" x14ac:dyDescent="0.3">
      <c r="A826" s="35" t="s">
        <v>2565</v>
      </c>
      <c r="B826" s="9">
        <v>44951</v>
      </c>
      <c r="C826" s="9" t="str">
        <f>TEXT(Tabla10[[#This Row],[Fecha de transacción]],"DDDD")</f>
        <v>miércoles</v>
      </c>
      <c r="D826" s="9">
        <v>45028</v>
      </c>
      <c r="E826" s="10">
        <f>datos_chargeback_2001_1!$D826-datos_chargeback_2001_1!$B826</f>
        <v>77</v>
      </c>
      <c r="F826" s="11">
        <f>datos_chargeback_2001_1!$G826/100</f>
        <v>28.55</v>
      </c>
      <c r="G826" s="12">
        <v>2855</v>
      </c>
      <c r="H826" s="11">
        <f t="shared" si="12"/>
        <v>0</v>
      </c>
      <c r="I826" s="11">
        <v>0</v>
      </c>
      <c r="J826" s="12" t="s">
        <v>24</v>
      </c>
      <c r="K826" s="12" t="s">
        <v>25</v>
      </c>
      <c r="L826" s="12" t="s">
        <v>40</v>
      </c>
      <c r="M826" s="12" t="s">
        <v>52</v>
      </c>
      <c r="N826" s="12" t="s">
        <v>42</v>
      </c>
      <c r="O826" s="12" t="s">
        <v>114</v>
      </c>
      <c r="P826" s="12" t="s">
        <v>54</v>
      </c>
      <c r="Q826" s="12" t="s">
        <v>44</v>
      </c>
      <c r="R826" s="12">
        <v>2855</v>
      </c>
      <c r="S826" s="12" t="s">
        <v>2566</v>
      </c>
      <c r="T826" s="12" t="s">
        <v>46</v>
      </c>
      <c r="U826" s="11">
        <f>datos_chargeback_2001_1!$V826/100</f>
        <v>28.55</v>
      </c>
      <c r="V826" s="12">
        <v>2855</v>
      </c>
      <c r="W826" s="11">
        <f>datos_chargeback_2001_1!$X826/100</f>
        <v>0</v>
      </c>
      <c r="X826" s="12">
        <v>0</v>
      </c>
      <c r="Y826" s="11">
        <f>datos_chargeback_2001_1!$Z826/100</f>
        <v>0</v>
      </c>
      <c r="Z826" s="12">
        <v>0</v>
      </c>
      <c r="AA826" s="12" t="s">
        <v>2567</v>
      </c>
      <c r="AB826" s="12" t="s">
        <v>35</v>
      </c>
      <c r="AC826" s="13" t="s">
        <v>35</v>
      </c>
      <c r="AD826" s="11">
        <f>datos_chargeback_2001_1!$AE826/100</f>
        <v>0</v>
      </c>
      <c r="AE826" s="12">
        <v>0</v>
      </c>
      <c r="AF826" s="12" t="s">
        <v>50</v>
      </c>
    </row>
    <row r="827" spans="1:32" x14ac:dyDescent="0.3">
      <c r="A827" s="36" t="s">
        <v>2568</v>
      </c>
      <c r="B827" s="14">
        <v>44952</v>
      </c>
      <c r="C827" s="14" t="str">
        <f>TEXT(Tabla10[[#This Row],[Fecha de transacción]],"DDDD")</f>
        <v>jueves</v>
      </c>
      <c r="D827" s="14">
        <v>45023</v>
      </c>
      <c r="E827" s="15">
        <f>datos_chargeback_2001_1!$D827-datos_chargeback_2001_1!$B827</f>
        <v>71</v>
      </c>
      <c r="F827" s="16">
        <f>datos_chargeback_2001_1!$G827/100</f>
        <v>286.18</v>
      </c>
      <c r="G827" s="17">
        <v>28618</v>
      </c>
      <c r="H827" s="16">
        <f t="shared" si="12"/>
        <v>0</v>
      </c>
      <c r="I827" s="16">
        <v>1.39</v>
      </c>
      <c r="J827" s="17" t="s">
        <v>24</v>
      </c>
      <c r="K827" s="17" t="s">
        <v>25</v>
      </c>
      <c r="L827" s="17" t="s">
        <v>26</v>
      </c>
      <c r="M827" s="17" t="s">
        <v>85</v>
      </c>
      <c r="N827" s="17" t="s">
        <v>28</v>
      </c>
      <c r="O827" s="17" t="s">
        <v>43</v>
      </c>
      <c r="P827" s="17" t="s">
        <v>54</v>
      </c>
      <c r="Q827" s="17" t="s">
        <v>75</v>
      </c>
      <c r="R827" s="17">
        <v>28618</v>
      </c>
      <c r="S827" s="17" t="s">
        <v>999</v>
      </c>
      <c r="T827" s="17" t="s">
        <v>33</v>
      </c>
      <c r="U827" s="16">
        <f>datos_chargeback_2001_1!$V827/100</f>
        <v>0</v>
      </c>
      <c r="V827" s="17">
        <v>0</v>
      </c>
      <c r="W827" s="16">
        <f>datos_chargeback_2001_1!$X827/100</f>
        <v>0</v>
      </c>
      <c r="X827" s="17">
        <v>0</v>
      </c>
      <c r="Y827" s="16">
        <f>datos_chargeback_2001_1!$Z827/100</f>
        <v>286.18</v>
      </c>
      <c r="Z827" s="17">
        <v>28618</v>
      </c>
      <c r="AA827" s="17" t="s">
        <v>2569</v>
      </c>
      <c r="AB827" s="17" t="s">
        <v>35</v>
      </c>
      <c r="AC827" s="20" t="s">
        <v>35</v>
      </c>
      <c r="AD827" s="16">
        <f>datos_chargeback_2001_1!$AE827/100</f>
        <v>0</v>
      </c>
      <c r="AE827" s="17">
        <v>0</v>
      </c>
      <c r="AF827" s="17" t="s">
        <v>50</v>
      </c>
    </row>
    <row r="828" spans="1:32" x14ac:dyDescent="0.3">
      <c r="A828" s="34" t="s">
        <v>2570</v>
      </c>
      <c r="B828" s="3">
        <v>44953</v>
      </c>
      <c r="C828" s="3" t="str">
        <f>TEXT(Tabla10[[#This Row],[Fecha de transacción]],"DDDD")</f>
        <v>viernes</v>
      </c>
      <c r="D828" s="3">
        <v>45020</v>
      </c>
      <c r="E828" s="4">
        <f>datos_chargeback_2001_1!$D828-datos_chargeback_2001_1!$B828</f>
        <v>67</v>
      </c>
      <c r="F828" s="5">
        <f>datos_chargeback_2001_1!$G828/100</f>
        <v>243.76</v>
      </c>
      <c r="G828" s="6">
        <v>24376</v>
      </c>
      <c r="H828" s="5">
        <f t="shared" si="12"/>
        <v>0</v>
      </c>
      <c r="I828" s="5">
        <v>0</v>
      </c>
      <c r="J828" s="6" t="s">
        <v>24</v>
      </c>
      <c r="K828" s="6" t="s">
        <v>25</v>
      </c>
      <c r="L828" s="6" t="s">
        <v>74</v>
      </c>
      <c r="M828" s="6" t="s">
        <v>59</v>
      </c>
      <c r="N828" s="6" t="s">
        <v>42</v>
      </c>
      <c r="O828" s="6" t="s">
        <v>43</v>
      </c>
      <c r="P828" s="6" t="s">
        <v>54</v>
      </c>
      <c r="Q828" s="6" t="s">
        <v>44</v>
      </c>
      <c r="R828" s="6">
        <v>24376</v>
      </c>
      <c r="S828" s="6" t="s">
        <v>2571</v>
      </c>
      <c r="T828" s="6" t="s">
        <v>116</v>
      </c>
      <c r="U828" s="5">
        <f>datos_chargeback_2001_1!$V828/100</f>
        <v>243.76</v>
      </c>
      <c r="V828" s="6">
        <v>24376</v>
      </c>
      <c r="W828" s="5">
        <f>datos_chargeback_2001_1!$X828/100</f>
        <v>0</v>
      </c>
      <c r="X828" s="6">
        <v>0</v>
      </c>
      <c r="Y828" s="5">
        <f>datos_chargeback_2001_1!$Z828/100</f>
        <v>0</v>
      </c>
      <c r="Z828" s="6">
        <v>0</v>
      </c>
      <c r="AA828" s="6" t="s">
        <v>2572</v>
      </c>
      <c r="AB828" s="6" t="s">
        <v>48</v>
      </c>
      <c r="AC828" s="8">
        <v>44953</v>
      </c>
      <c r="AD828" s="5">
        <f>datos_chargeback_2001_1!$AE828/100</f>
        <v>295.20999999999998</v>
      </c>
      <c r="AE828" s="6">
        <v>29521</v>
      </c>
      <c r="AF828" s="6" t="s">
        <v>53</v>
      </c>
    </row>
    <row r="829" spans="1:32" x14ac:dyDescent="0.3">
      <c r="A829" s="34" t="s">
        <v>2573</v>
      </c>
      <c r="B829" s="3">
        <v>44954</v>
      </c>
      <c r="C829" s="3" t="str">
        <f>TEXT(Tabla10[[#This Row],[Fecha de transacción]],"DDDD")</f>
        <v>sábado</v>
      </c>
      <c r="D829" s="3">
        <v>45015</v>
      </c>
      <c r="E829" s="4">
        <f>datos_chargeback_2001_1!$D829-datos_chargeback_2001_1!$B829</f>
        <v>61</v>
      </c>
      <c r="F829" s="5">
        <f>datos_chargeback_2001_1!$G829/100</f>
        <v>772.88</v>
      </c>
      <c r="G829" s="6">
        <v>77288</v>
      </c>
      <c r="H829" s="5">
        <f t="shared" si="12"/>
        <v>0</v>
      </c>
      <c r="I829" s="5">
        <v>0.96</v>
      </c>
      <c r="J829" s="6" t="s">
        <v>24</v>
      </c>
      <c r="K829" s="6" t="s">
        <v>25</v>
      </c>
      <c r="L829" s="6" t="s">
        <v>109</v>
      </c>
      <c r="M829" s="6" t="s">
        <v>41</v>
      </c>
      <c r="N829" s="6" t="s">
        <v>42</v>
      </c>
      <c r="O829" s="6" t="s">
        <v>50</v>
      </c>
      <c r="P829" s="6" t="s">
        <v>30</v>
      </c>
      <c r="Q829" s="6" t="s">
        <v>66</v>
      </c>
      <c r="R829" s="6">
        <v>77288</v>
      </c>
      <c r="S829" s="6" t="s">
        <v>2574</v>
      </c>
      <c r="T829" s="6" t="s">
        <v>46</v>
      </c>
      <c r="U829" s="5">
        <f>datos_chargeback_2001_1!$V829/100</f>
        <v>772.88</v>
      </c>
      <c r="V829" s="6">
        <v>77288</v>
      </c>
      <c r="W829" s="5">
        <f>datos_chargeback_2001_1!$X829/100</f>
        <v>0</v>
      </c>
      <c r="X829" s="6">
        <v>0</v>
      </c>
      <c r="Y829" s="5">
        <f>datos_chargeback_2001_1!$Z829/100</f>
        <v>0</v>
      </c>
      <c r="Z829" s="6">
        <v>0</v>
      </c>
      <c r="AA829" s="6" t="s">
        <v>2575</v>
      </c>
      <c r="AB829" s="6" t="s">
        <v>48</v>
      </c>
      <c r="AC829" s="8">
        <v>44954</v>
      </c>
      <c r="AD829" s="5">
        <f>datos_chargeback_2001_1!$AE829/100</f>
        <v>323.77999999999997</v>
      </c>
      <c r="AE829" s="6">
        <v>32378</v>
      </c>
      <c r="AF829" s="6" t="s">
        <v>53</v>
      </c>
    </row>
    <row r="830" spans="1:32" x14ac:dyDescent="0.3">
      <c r="A830" s="34" t="s">
        <v>2576</v>
      </c>
      <c r="B830" s="3">
        <v>44955</v>
      </c>
      <c r="C830" s="3" t="str">
        <f>TEXT(Tabla10[[#This Row],[Fecha de transacción]],"DDDD")</f>
        <v>domingo</v>
      </c>
      <c r="D830" s="3">
        <v>45030</v>
      </c>
      <c r="E830" s="4">
        <f>datos_chargeback_2001_1!$D830-datos_chargeback_2001_1!$B830</f>
        <v>75</v>
      </c>
      <c r="F830" s="5">
        <f>datos_chargeback_2001_1!$G830/100</f>
        <v>447.34</v>
      </c>
      <c r="G830" s="6">
        <v>44734</v>
      </c>
      <c r="H830" s="5">
        <f t="shared" si="12"/>
        <v>0</v>
      </c>
      <c r="I830" s="5">
        <v>1.22</v>
      </c>
      <c r="J830" s="6" t="s">
        <v>24</v>
      </c>
      <c r="K830" s="6" t="s">
        <v>25</v>
      </c>
      <c r="L830" s="6" t="s">
        <v>109</v>
      </c>
      <c r="M830" s="6" t="s">
        <v>27</v>
      </c>
      <c r="N830" s="6" t="s">
        <v>28</v>
      </c>
      <c r="O830" s="6" t="s">
        <v>114</v>
      </c>
      <c r="P830" s="6" t="s">
        <v>54</v>
      </c>
      <c r="Q830" s="6" t="s">
        <v>66</v>
      </c>
      <c r="R830" s="6">
        <v>44734</v>
      </c>
      <c r="S830" s="6" t="s">
        <v>2577</v>
      </c>
      <c r="T830" s="6" t="s">
        <v>33</v>
      </c>
      <c r="U830" s="5">
        <f>datos_chargeback_2001_1!$V830/100</f>
        <v>0</v>
      </c>
      <c r="V830" s="6">
        <v>0</v>
      </c>
      <c r="W830" s="5">
        <f>datos_chargeback_2001_1!$X830/100</f>
        <v>0</v>
      </c>
      <c r="X830" s="6">
        <v>0</v>
      </c>
      <c r="Y830" s="5">
        <f>datos_chargeback_2001_1!$Z830/100</f>
        <v>447.34</v>
      </c>
      <c r="Z830" s="6">
        <v>44734</v>
      </c>
      <c r="AA830" s="6" t="s">
        <v>2578</v>
      </c>
      <c r="AB830" s="6" t="s">
        <v>48</v>
      </c>
      <c r="AC830" s="8">
        <v>44955</v>
      </c>
      <c r="AD830" s="5">
        <f>datos_chargeback_2001_1!$AE830/100</f>
        <v>990.32</v>
      </c>
      <c r="AE830" s="6">
        <v>99032</v>
      </c>
      <c r="AF830" s="6" t="s">
        <v>50</v>
      </c>
    </row>
    <row r="831" spans="1:32" x14ac:dyDescent="0.3">
      <c r="A831" s="36" t="s">
        <v>2579</v>
      </c>
      <c r="B831" s="14">
        <v>44956</v>
      </c>
      <c r="C831" s="14" t="str">
        <f>TEXT(Tabla10[[#This Row],[Fecha de transacción]],"DDDD")</f>
        <v>lunes</v>
      </c>
      <c r="D831" s="14">
        <v>45044</v>
      </c>
      <c r="E831" s="15">
        <f>datos_chargeback_2001_1!$D831-datos_chargeback_2001_1!$B831</f>
        <v>88</v>
      </c>
      <c r="F831" s="16">
        <f>datos_chargeback_2001_1!$G831/100</f>
        <v>86.94</v>
      </c>
      <c r="G831" s="17">
        <v>8694</v>
      </c>
      <c r="H831" s="16">
        <f t="shared" si="12"/>
        <v>0</v>
      </c>
      <c r="I831" s="16">
        <v>1.28</v>
      </c>
      <c r="J831" s="17" t="s">
        <v>24</v>
      </c>
      <c r="K831" s="17" t="s">
        <v>25</v>
      </c>
      <c r="L831" s="17" t="s">
        <v>80</v>
      </c>
      <c r="M831" s="17" t="s">
        <v>59</v>
      </c>
      <c r="N831" s="17" t="s">
        <v>28</v>
      </c>
      <c r="O831" s="17" t="s">
        <v>36</v>
      </c>
      <c r="P831" s="17" t="s">
        <v>54</v>
      </c>
      <c r="Q831" s="17" t="s">
        <v>55</v>
      </c>
      <c r="R831" s="17">
        <v>8694</v>
      </c>
      <c r="S831" s="17" t="s">
        <v>1237</v>
      </c>
      <c r="T831" s="17" t="s">
        <v>33</v>
      </c>
      <c r="U831" s="16">
        <f>datos_chargeback_2001_1!$V831/100</f>
        <v>0</v>
      </c>
      <c r="V831" s="17">
        <v>0</v>
      </c>
      <c r="W831" s="16">
        <f>datos_chargeback_2001_1!$X831/100</f>
        <v>0</v>
      </c>
      <c r="X831" s="17">
        <v>0</v>
      </c>
      <c r="Y831" s="16">
        <f>datos_chargeback_2001_1!$Z831/100</f>
        <v>86.94</v>
      </c>
      <c r="Z831" s="17">
        <v>8694</v>
      </c>
      <c r="AA831" s="17" t="s">
        <v>2580</v>
      </c>
      <c r="AB831" s="17" t="s">
        <v>35</v>
      </c>
      <c r="AC831" s="20" t="s">
        <v>35</v>
      </c>
      <c r="AD831" s="16">
        <f>datos_chargeback_2001_1!$AE831/100</f>
        <v>0</v>
      </c>
      <c r="AE831" s="17">
        <v>0</v>
      </c>
      <c r="AF831" s="17" t="s">
        <v>64</v>
      </c>
    </row>
    <row r="832" spans="1:32" x14ac:dyDescent="0.3">
      <c r="A832" s="35" t="s">
        <v>2581</v>
      </c>
      <c r="B832" s="9">
        <v>44957</v>
      </c>
      <c r="C832" s="9" t="str">
        <f>TEXT(Tabla10[[#This Row],[Fecha de transacción]],"DDDD")</f>
        <v>martes</v>
      </c>
      <c r="D832" s="9">
        <v>45046</v>
      </c>
      <c r="E832" s="10">
        <f>datos_chargeback_2001_1!$D832-datos_chargeback_2001_1!$B832</f>
        <v>89</v>
      </c>
      <c r="F832" s="11">
        <f>datos_chargeback_2001_1!$G832/100</f>
        <v>693.15</v>
      </c>
      <c r="G832" s="12">
        <v>69315</v>
      </c>
      <c r="H832" s="11">
        <f t="shared" si="12"/>
        <v>0</v>
      </c>
      <c r="I832" s="11">
        <v>0.91</v>
      </c>
      <c r="J832" s="12" t="s">
        <v>38</v>
      </c>
      <c r="K832" s="12" t="s">
        <v>25</v>
      </c>
      <c r="L832" s="12" t="s">
        <v>74</v>
      </c>
      <c r="M832" s="12" t="s">
        <v>85</v>
      </c>
      <c r="N832" s="12" t="s">
        <v>42</v>
      </c>
      <c r="O832" s="12" t="s">
        <v>29</v>
      </c>
      <c r="P832" s="12" t="s">
        <v>54</v>
      </c>
      <c r="Q832" s="12" t="s">
        <v>44</v>
      </c>
      <c r="R832" s="12">
        <v>69315</v>
      </c>
      <c r="S832" s="12" t="s">
        <v>2582</v>
      </c>
      <c r="T832" s="12" t="s">
        <v>46</v>
      </c>
      <c r="U832" s="11">
        <f>datos_chargeback_2001_1!$V832/100</f>
        <v>693.15</v>
      </c>
      <c r="V832" s="12">
        <v>69315</v>
      </c>
      <c r="W832" s="11">
        <f>datos_chargeback_2001_1!$X832/100</f>
        <v>0</v>
      </c>
      <c r="X832" s="12">
        <v>0</v>
      </c>
      <c r="Y832" s="11">
        <f>datos_chargeback_2001_1!$Z832/100</f>
        <v>0</v>
      </c>
      <c r="Z832" s="12">
        <v>0</v>
      </c>
      <c r="AA832" s="12" t="s">
        <v>2583</v>
      </c>
      <c r="AB832" s="12" t="s">
        <v>35</v>
      </c>
      <c r="AC832" s="13" t="s">
        <v>35</v>
      </c>
      <c r="AD832" s="11">
        <f>datos_chargeback_2001_1!$AE832/100</f>
        <v>0</v>
      </c>
      <c r="AE832" s="12">
        <v>0</v>
      </c>
      <c r="AF832" s="12" t="s">
        <v>43</v>
      </c>
    </row>
    <row r="833" spans="1:32" x14ac:dyDescent="0.3">
      <c r="A833" s="36" t="s">
        <v>2584</v>
      </c>
      <c r="B833" s="14">
        <v>44958</v>
      </c>
      <c r="C833" s="14" t="str">
        <f>TEXT(Tabla10[[#This Row],[Fecha de transacción]],"DDDD")</f>
        <v>miércoles</v>
      </c>
      <c r="D833" s="14">
        <v>45047</v>
      </c>
      <c r="E833" s="15">
        <f>datos_chargeback_2001_1!$D833-datos_chargeback_2001_1!$B833</f>
        <v>89</v>
      </c>
      <c r="F833" s="16">
        <f>datos_chargeback_2001_1!$G833/100</f>
        <v>129.88999999999999</v>
      </c>
      <c r="G833" s="17">
        <v>12989</v>
      </c>
      <c r="H833" s="16">
        <f t="shared" si="12"/>
        <v>0</v>
      </c>
      <c r="I833" s="16">
        <v>1.37</v>
      </c>
      <c r="J833" s="17" t="s">
        <v>24</v>
      </c>
      <c r="K833" s="17" t="s">
        <v>25</v>
      </c>
      <c r="L833" s="17" t="s">
        <v>119</v>
      </c>
      <c r="M833" s="17" t="s">
        <v>93</v>
      </c>
      <c r="N833" s="17" t="s">
        <v>28</v>
      </c>
      <c r="O833" s="17" t="s">
        <v>114</v>
      </c>
      <c r="P833" s="17" t="s">
        <v>54</v>
      </c>
      <c r="Q833" s="17" t="s">
        <v>44</v>
      </c>
      <c r="R833" s="17">
        <v>12989</v>
      </c>
      <c r="S833" s="17" t="s">
        <v>194</v>
      </c>
      <c r="T833" s="17" t="s">
        <v>33</v>
      </c>
      <c r="U833" s="16">
        <f>datos_chargeback_2001_1!$V833/100</f>
        <v>0</v>
      </c>
      <c r="V833" s="17">
        <v>0</v>
      </c>
      <c r="W833" s="16">
        <f>datos_chargeback_2001_1!$X833/100</f>
        <v>0</v>
      </c>
      <c r="X833" s="17">
        <v>0</v>
      </c>
      <c r="Y833" s="16">
        <f>datos_chargeback_2001_1!$Z833/100</f>
        <v>129.88999999999999</v>
      </c>
      <c r="Z833" s="17">
        <v>12989</v>
      </c>
      <c r="AA833" s="17" t="s">
        <v>2585</v>
      </c>
      <c r="AB833" s="17" t="s">
        <v>35</v>
      </c>
      <c r="AC833" s="20" t="s">
        <v>35</v>
      </c>
      <c r="AD833" s="16">
        <f>datos_chargeback_2001_1!$AE833/100</f>
        <v>0</v>
      </c>
      <c r="AE833" s="17">
        <v>0</v>
      </c>
      <c r="AF833" s="17" t="s">
        <v>36</v>
      </c>
    </row>
    <row r="834" spans="1:32" x14ac:dyDescent="0.3">
      <c r="A834" s="35" t="s">
        <v>2586</v>
      </c>
      <c r="B834" s="9">
        <v>44959</v>
      </c>
      <c r="C834" s="9" t="str">
        <f>TEXT(Tabla10[[#This Row],[Fecha de transacción]],"DDDD")</f>
        <v>jueves</v>
      </c>
      <c r="D834" s="9">
        <v>45023</v>
      </c>
      <c r="E834" s="10">
        <f>datos_chargeback_2001_1!$D834-datos_chargeback_2001_1!$B834</f>
        <v>64</v>
      </c>
      <c r="F834" s="11">
        <f>datos_chargeback_2001_1!$G834/100</f>
        <v>602.77</v>
      </c>
      <c r="G834" s="12">
        <v>60277</v>
      </c>
      <c r="H834" s="11">
        <f t="shared" ref="H834:H897" si="13">IF(COUNTIF($A$2:$A$1373,A834)=1,0,IF(F834=_xlfn.AGGREGATE(14,6,$F$2:$F$1373/($A$2:$A$1373=A834),1),_xlfn.AGGREGATE(15,6,$F$2:$F$1373/($A$2:$A$1373=A834),1),""))</f>
        <v>0</v>
      </c>
      <c r="I834" s="11">
        <v>0</v>
      </c>
      <c r="J834" s="12" t="s">
        <v>38</v>
      </c>
      <c r="K834" s="12" t="s">
        <v>25</v>
      </c>
      <c r="L834" s="12" t="s">
        <v>26</v>
      </c>
      <c r="M834" s="12" t="s">
        <v>85</v>
      </c>
      <c r="N834" s="12" t="s">
        <v>42</v>
      </c>
      <c r="O834" s="12" t="s">
        <v>50</v>
      </c>
      <c r="P834" s="12" t="s">
        <v>54</v>
      </c>
      <c r="Q834" s="12" t="s">
        <v>31</v>
      </c>
      <c r="R834" s="12">
        <v>60277</v>
      </c>
      <c r="S834" s="12" t="s">
        <v>604</v>
      </c>
      <c r="T834" s="12" t="s">
        <v>116</v>
      </c>
      <c r="U834" s="11">
        <f>datos_chargeback_2001_1!$V834/100</f>
        <v>602.77</v>
      </c>
      <c r="V834" s="12">
        <v>60277</v>
      </c>
      <c r="W834" s="11">
        <f>datos_chargeback_2001_1!$X834/100</f>
        <v>0</v>
      </c>
      <c r="X834" s="12">
        <v>0</v>
      </c>
      <c r="Y834" s="11">
        <f>datos_chargeback_2001_1!$Z834/100</f>
        <v>0</v>
      </c>
      <c r="Z834" s="12">
        <v>0</v>
      </c>
      <c r="AA834" s="12" t="s">
        <v>2587</v>
      </c>
      <c r="AB834" s="12" t="s">
        <v>48</v>
      </c>
      <c r="AC834" s="19">
        <v>44959</v>
      </c>
      <c r="AD834" s="11">
        <f>datos_chargeback_2001_1!$AE834/100</f>
        <v>922.94</v>
      </c>
      <c r="AE834" s="12">
        <v>92294</v>
      </c>
      <c r="AF834" s="12" t="s">
        <v>53</v>
      </c>
    </row>
    <row r="835" spans="1:32" x14ac:dyDescent="0.3">
      <c r="A835" s="36" t="s">
        <v>2588</v>
      </c>
      <c r="B835" s="14">
        <v>44960</v>
      </c>
      <c r="C835" s="14" t="str">
        <f>TEXT(Tabla10[[#This Row],[Fecha de transacción]],"DDDD")</f>
        <v>viernes</v>
      </c>
      <c r="D835" s="14">
        <v>45039</v>
      </c>
      <c r="E835" s="15">
        <f>datos_chargeback_2001_1!$D835-datos_chargeback_2001_1!$B835</f>
        <v>79</v>
      </c>
      <c r="F835" s="16">
        <f>datos_chargeback_2001_1!$G835/100</f>
        <v>249.79</v>
      </c>
      <c r="G835" s="17">
        <v>24979</v>
      </c>
      <c r="H835" s="16">
        <f t="shared" si="13"/>
        <v>0</v>
      </c>
      <c r="I835" s="16">
        <v>1.25</v>
      </c>
      <c r="J835" s="17" t="s">
        <v>24</v>
      </c>
      <c r="K835" s="17" t="s">
        <v>25</v>
      </c>
      <c r="L835" s="17" t="s">
        <v>40</v>
      </c>
      <c r="M835" s="17" t="s">
        <v>52</v>
      </c>
      <c r="N835" s="17" t="s">
        <v>42</v>
      </c>
      <c r="O835" s="17" t="s">
        <v>36</v>
      </c>
      <c r="P835" s="17" t="s">
        <v>30</v>
      </c>
      <c r="Q835" s="17" t="s">
        <v>75</v>
      </c>
      <c r="R835" s="17">
        <v>24979</v>
      </c>
      <c r="S835" s="17" t="s">
        <v>2589</v>
      </c>
      <c r="T835" s="17" t="s">
        <v>116</v>
      </c>
      <c r="U835" s="16">
        <f>datos_chargeback_2001_1!$V835/100</f>
        <v>249.79</v>
      </c>
      <c r="V835" s="17">
        <v>24979</v>
      </c>
      <c r="W835" s="16">
        <f>datos_chargeback_2001_1!$X835/100</f>
        <v>0</v>
      </c>
      <c r="X835" s="17">
        <v>0</v>
      </c>
      <c r="Y835" s="16">
        <f>datos_chargeback_2001_1!$Z835/100</f>
        <v>0</v>
      </c>
      <c r="Z835" s="17">
        <v>0</v>
      </c>
      <c r="AA835" s="17" t="s">
        <v>2590</v>
      </c>
      <c r="AB835" s="17" t="s">
        <v>35</v>
      </c>
      <c r="AC835" s="20" t="s">
        <v>35</v>
      </c>
      <c r="AD835" s="16">
        <f>datos_chargeback_2001_1!$AE835/100</f>
        <v>0</v>
      </c>
      <c r="AE835" s="17">
        <v>0</v>
      </c>
      <c r="AF835" s="17" t="s">
        <v>29</v>
      </c>
    </row>
    <row r="836" spans="1:32" x14ac:dyDescent="0.3">
      <c r="A836" s="35" t="s">
        <v>2591</v>
      </c>
      <c r="B836" s="9">
        <v>44961</v>
      </c>
      <c r="C836" s="9" t="str">
        <f>TEXT(Tabla10[[#This Row],[Fecha de transacción]],"DDDD")</f>
        <v>sábado</v>
      </c>
      <c r="D836" s="9">
        <v>45041</v>
      </c>
      <c r="E836" s="10">
        <f>datos_chargeback_2001_1!$D836-datos_chargeback_2001_1!$B836</f>
        <v>80</v>
      </c>
      <c r="F836" s="11">
        <f>datos_chargeback_2001_1!$G836/100</f>
        <v>886.98</v>
      </c>
      <c r="G836" s="12">
        <v>88698</v>
      </c>
      <c r="H836" s="11">
        <f t="shared" si="13"/>
        <v>0</v>
      </c>
      <c r="I836" s="11">
        <v>1.19</v>
      </c>
      <c r="J836" s="12" t="s">
        <v>38</v>
      </c>
      <c r="K836" s="12" t="s">
        <v>25</v>
      </c>
      <c r="L836" s="12" t="s">
        <v>26</v>
      </c>
      <c r="M836" s="12" t="s">
        <v>93</v>
      </c>
      <c r="N836" s="12" t="s">
        <v>28</v>
      </c>
      <c r="O836" s="12" t="s">
        <v>43</v>
      </c>
      <c r="P836" s="12" t="s">
        <v>54</v>
      </c>
      <c r="Q836" s="12" t="s">
        <v>55</v>
      </c>
      <c r="R836" s="12">
        <v>88698</v>
      </c>
      <c r="S836" s="12" t="s">
        <v>2422</v>
      </c>
      <c r="T836" s="12" t="s">
        <v>33</v>
      </c>
      <c r="U836" s="11">
        <f>datos_chargeback_2001_1!$V836/100</f>
        <v>0</v>
      </c>
      <c r="V836" s="12">
        <v>0</v>
      </c>
      <c r="W836" s="11">
        <f>datos_chargeback_2001_1!$X836/100</f>
        <v>0</v>
      </c>
      <c r="X836" s="12">
        <v>0</v>
      </c>
      <c r="Y836" s="11">
        <f>datos_chargeback_2001_1!$Z836/100</f>
        <v>886.98</v>
      </c>
      <c r="Z836" s="12">
        <v>88698</v>
      </c>
      <c r="AA836" s="12" t="s">
        <v>2592</v>
      </c>
      <c r="AB836" s="12" t="s">
        <v>48</v>
      </c>
      <c r="AC836" s="19">
        <v>44961</v>
      </c>
      <c r="AD836" s="11">
        <f>datos_chargeback_2001_1!$AE836/100</f>
        <v>3.1</v>
      </c>
      <c r="AE836" s="12">
        <v>310</v>
      </c>
      <c r="AF836" s="12" t="s">
        <v>64</v>
      </c>
    </row>
    <row r="837" spans="1:32" x14ac:dyDescent="0.3">
      <c r="A837" s="34" t="s">
        <v>2593</v>
      </c>
      <c r="B837" s="3">
        <v>44962</v>
      </c>
      <c r="C837" s="3" t="str">
        <f>TEXT(Tabla10[[#This Row],[Fecha de transacción]],"DDDD")</f>
        <v>domingo</v>
      </c>
      <c r="D837" s="3">
        <v>45030</v>
      </c>
      <c r="E837" s="4">
        <f>datos_chargeback_2001_1!$D837-datos_chargeback_2001_1!$B837</f>
        <v>68</v>
      </c>
      <c r="F837" s="5">
        <f>datos_chargeback_2001_1!$G837/100</f>
        <v>204.59</v>
      </c>
      <c r="G837" s="6">
        <v>20459</v>
      </c>
      <c r="H837" s="5">
        <f t="shared" si="13"/>
        <v>0</v>
      </c>
      <c r="I837" s="5">
        <v>0</v>
      </c>
      <c r="J837" s="6" t="s">
        <v>38</v>
      </c>
      <c r="K837" s="6" t="s">
        <v>25</v>
      </c>
      <c r="L837" s="6" t="s">
        <v>119</v>
      </c>
      <c r="M837" s="6" t="s">
        <v>52</v>
      </c>
      <c r="N837" s="6" t="s">
        <v>42</v>
      </c>
      <c r="O837" s="6" t="s">
        <v>114</v>
      </c>
      <c r="P837" s="6" t="s">
        <v>54</v>
      </c>
      <c r="Q837" s="6" t="s">
        <v>31</v>
      </c>
      <c r="R837" s="6">
        <v>20459</v>
      </c>
      <c r="S837" s="6" t="s">
        <v>2594</v>
      </c>
      <c r="T837" s="6" t="s">
        <v>61</v>
      </c>
      <c r="U837" s="5">
        <f>datos_chargeback_2001_1!$V837/100</f>
        <v>0</v>
      </c>
      <c r="V837" s="6">
        <v>0</v>
      </c>
      <c r="W837" s="5">
        <f>datos_chargeback_2001_1!$X837/100</f>
        <v>204.59</v>
      </c>
      <c r="X837" s="6">
        <v>20459</v>
      </c>
      <c r="Y837" s="5">
        <f>datos_chargeback_2001_1!$Z837/100</f>
        <v>0</v>
      </c>
      <c r="Z837" s="6">
        <v>0</v>
      </c>
      <c r="AA837" s="6" t="s">
        <v>2595</v>
      </c>
      <c r="AB837" s="6" t="s">
        <v>35</v>
      </c>
      <c r="AC837" s="7" t="s">
        <v>35</v>
      </c>
      <c r="AD837" s="5">
        <f>datos_chargeback_2001_1!$AE837/100</f>
        <v>0</v>
      </c>
      <c r="AE837" s="6">
        <v>0</v>
      </c>
      <c r="AF837" s="6" t="s">
        <v>64</v>
      </c>
    </row>
    <row r="838" spans="1:32" x14ac:dyDescent="0.3">
      <c r="A838" s="35" t="s">
        <v>2596</v>
      </c>
      <c r="B838" s="9">
        <v>44963</v>
      </c>
      <c r="C838" s="9" t="str">
        <f>TEXT(Tabla10[[#This Row],[Fecha de transacción]],"DDDD")</f>
        <v>lunes</v>
      </c>
      <c r="D838" s="9">
        <v>45029</v>
      </c>
      <c r="E838" s="10">
        <f>datos_chargeback_2001_1!$D838-datos_chargeback_2001_1!$B838</f>
        <v>66</v>
      </c>
      <c r="F838" s="11">
        <f>datos_chargeback_2001_1!$G838/100</f>
        <v>448.67</v>
      </c>
      <c r="G838" s="12">
        <v>44867</v>
      </c>
      <c r="H838" s="11">
        <f t="shared" si="13"/>
        <v>0</v>
      </c>
      <c r="I838" s="11">
        <v>0</v>
      </c>
      <c r="J838" s="12" t="s">
        <v>38</v>
      </c>
      <c r="K838" s="12" t="s">
        <v>25</v>
      </c>
      <c r="L838" s="12" t="s">
        <v>109</v>
      </c>
      <c r="M838" s="12" t="s">
        <v>93</v>
      </c>
      <c r="N838" s="12" t="s">
        <v>42</v>
      </c>
      <c r="O838" s="12" t="s">
        <v>50</v>
      </c>
      <c r="P838" s="12" t="s">
        <v>54</v>
      </c>
      <c r="Q838" s="12" t="s">
        <v>44</v>
      </c>
      <c r="R838" s="12">
        <v>44867</v>
      </c>
      <c r="S838" s="12" t="s">
        <v>2597</v>
      </c>
      <c r="T838" s="12" t="s">
        <v>116</v>
      </c>
      <c r="U838" s="11">
        <f>datos_chargeback_2001_1!$V838/100</f>
        <v>448.67</v>
      </c>
      <c r="V838" s="12">
        <v>44867</v>
      </c>
      <c r="W838" s="11">
        <f>datos_chargeback_2001_1!$X838/100</f>
        <v>0</v>
      </c>
      <c r="X838" s="12">
        <v>0</v>
      </c>
      <c r="Y838" s="11">
        <f>datos_chargeback_2001_1!$Z838/100</f>
        <v>0</v>
      </c>
      <c r="Z838" s="12">
        <v>0</v>
      </c>
      <c r="AA838" s="12" t="s">
        <v>2598</v>
      </c>
      <c r="AB838" s="12" t="s">
        <v>48</v>
      </c>
      <c r="AC838" s="19">
        <v>44963</v>
      </c>
      <c r="AD838" s="11">
        <f>datos_chargeback_2001_1!$AE838/100</f>
        <v>374.55</v>
      </c>
      <c r="AE838" s="12">
        <v>37455</v>
      </c>
      <c r="AF838" s="12" t="s">
        <v>53</v>
      </c>
    </row>
    <row r="839" spans="1:32" x14ac:dyDescent="0.3">
      <c r="A839" s="34" t="s">
        <v>2599</v>
      </c>
      <c r="B839" s="3">
        <v>44964</v>
      </c>
      <c r="C839" s="3" t="str">
        <f>TEXT(Tabla10[[#This Row],[Fecha de transacción]],"DDDD")</f>
        <v>martes</v>
      </c>
      <c r="D839" s="3">
        <v>45042</v>
      </c>
      <c r="E839" s="4">
        <f>datos_chargeback_2001_1!$D839-datos_chargeback_2001_1!$B839</f>
        <v>78</v>
      </c>
      <c r="F839" s="5">
        <f>datos_chargeback_2001_1!$G839/100</f>
        <v>35.659999999999997</v>
      </c>
      <c r="G839" s="6">
        <v>3566</v>
      </c>
      <c r="H839" s="5">
        <f t="shared" si="13"/>
        <v>0</v>
      </c>
      <c r="I839" s="5">
        <v>0</v>
      </c>
      <c r="J839" s="6" t="s">
        <v>24</v>
      </c>
      <c r="K839" s="6" t="s">
        <v>25</v>
      </c>
      <c r="L839" s="6" t="s">
        <v>119</v>
      </c>
      <c r="M839" s="6" t="s">
        <v>93</v>
      </c>
      <c r="N839" s="6" t="s">
        <v>28</v>
      </c>
      <c r="O839" s="6" t="s">
        <v>70</v>
      </c>
      <c r="P839" s="6" t="s">
        <v>54</v>
      </c>
      <c r="Q839" s="6" t="s">
        <v>31</v>
      </c>
      <c r="R839" s="6">
        <v>3566</v>
      </c>
      <c r="S839" s="6" t="s">
        <v>2600</v>
      </c>
      <c r="T839" s="6" t="s">
        <v>33</v>
      </c>
      <c r="U839" s="5">
        <f>datos_chargeback_2001_1!$V839/100</f>
        <v>0</v>
      </c>
      <c r="V839" s="6">
        <v>0</v>
      </c>
      <c r="W839" s="5">
        <f>datos_chargeback_2001_1!$X839/100</f>
        <v>0</v>
      </c>
      <c r="X839" s="6">
        <v>0</v>
      </c>
      <c r="Y839" s="5">
        <f>datos_chargeback_2001_1!$Z839/100</f>
        <v>35.659999999999997</v>
      </c>
      <c r="Z839" s="6">
        <v>3566</v>
      </c>
      <c r="AA839" s="6" t="s">
        <v>2601</v>
      </c>
      <c r="AB839" s="6" t="s">
        <v>35</v>
      </c>
      <c r="AC839" s="7" t="s">
        <v>35</v>
      </c>
      <c r="AD839" s="5">
        <f>datos_chargeback_2001_1!$AE839/100</f>
        <v>0</v>
      </c>
      <c r="AE839" s="6">
        <v>0</v>
      </c>
      <c r="AF839" s="6" t="s">
        <v>43</v>
      </c>
    </row>
    <row r="840" spans="1:32" x14ac:dyDescent="0.3">
      <c r="A840" s="35" t="s">
        <v>2602</v>
      </c>
      <c r="B840" s="9">
        <v>44965</v>
      </c>
      <c r="C840" s="9" t="str">
        <f>TEXT(Tabla10[[#This Row],[Fecha de transacción]],"DDDD")</f>
        <v>miércoles</v>
      </c>
      <c r="D840" s="9">
        <v>45052</v>
      </c>
      <c r="E840" s="10">
        <f>datos_chargeback_2001_1!$D840-datos_chargeback_2001_1!$B840</f>
        <v>87</v>
      </c>
      <c r="F840" s="11">
        <f>datos_chargeback_2001_1!$G840/100</f>
        <v>781.01</v>
      </c>
      <c r="G840" s="12">
        <v>78101</v>
      </c>
      <c r="H840" s="11">
        <f t="shared" si="13"/>
        <v>0</v>
      </c>
      <c r="I840" s="11">
        <v>1.39</v>
      </c>
      <c r="J840" s="12" t="s">
        <v>24</v>
      </c>
      <c r="K840" s="12" t="s">
        <v>25</v>
      </c>
      <c r="L840" s="12" t="s">
        <v>109</v>
      </c>
      <c r="M840" s="12" t="s">
        <v>52</v>
      </c>
      <c r="N840" s="12" t="s">
        <v>28</v>
      </c>
      <c r="O840" s="12" t="s">
        <v>64</v>
      </c>
      <c r="P840" s="12" t="s">
        <v>54</v>
      </c>
      <c r="Q840" s="12" t="s">
        <v>31</v>
      </c>
      <c r="R840" s="12">
        <v>78101</v>
      </c>
      <c r="S840" s="12" t="s">
        <v>2603</v>
      </c>
      <c r="T840" s="12" t="s">
        <v>33</v>
      </c>
      <c r="U840" s="11">
        <f>datos_chargeback_2001_1!$V840/100</f>
        <v>0</v>
      </c>
      <c r="V840" s="12">
        <v>0</v>
      </c>
      <c r="W840" s="11">
        <f>datos_chargeback_2001_1!$X840/100</f>
        <v>0</v>
      </c>
      <c r="X840" s="12">
        <v>0</v>
      </c>
      <c r="Y840" s="11">
        <f>datos_chargeback_2001_1!$Z840/100</f>
        <v>781.01</v>
      </c>
      <c r="Z840" s="12">
        <v>78101</v>
      </c>
      <c r="AA840" s="12" t="s">
        <v>2604</v>
      </c>
      <c r="AB840" s="12" t="s">
        <v>48</v>
      </c>
      <c r="AC840" s="19">
        <v>44965</v>
      </c>
      <c r="AD840" s="11">
        <f>datos_chargeback_2001_1!$AE840/100</f>
        <v>237.48</v>
      </c>
      <c r="AE840" s="12">
        <v>23748</v>
      </c>
      <c r="AF840" s="12" t="s">
        <v>29</v>
      </c>
    </row>
    <row r="841" spans="1:32" x14ac:dyDescent="0.3">
      <c r="A841" s="36" t="s">
        <v>2605</v>
      </c>
      <c r="B841" s="14">
        <v>44966</v>
      </c>
      <c r="C841" s="14" t="str">
        <f>TEXT(Tabla10[[#This Row],[Fecha de transacción]],"DDDD")</f>
        <v>jueves</v>
      </c>
      <c r="D841" s="14">
        <v>45043</v>
      </c>
      <c r="E841" s="15">
        <f>datos_chargeback_2001_1!$D841-datos_chargeback_2001_1!$B841</f>
        <v>77</v>
      </c>
      <c r="F841" s="16">
        <f>datos_chargeback_2001_1!$G841/100</f>
        <v>134.36000000000001</v>
      </c>
      <c r="G841" s="17">
        <v>13436</v>
      </c>
      <c r="H841" s="16">
        <f t="shared" si="13"/>
        <v>0</v>
      </c>
      <c r="I841" s="16">
        <v>0</v>
      </c>
      <c r="J841" s="17" t="s">
        <v>24</v>
      </c>
      <c r="K841" s="17" t="s">
        <v>25</v>
      </c>
      <c r="L841" s="17" t="s">
        <v>109</v>
      </c>
      <c r="M841" s="17" t="s">
        <v>59</v>
      </c>
      <c r="N841" s="17" t="s">
        <v>42</v>
      </c>
      <c r="O841" s="17" t="s">
        <v>43</v>
      </c>
      <c r="P841" s="17" t="s">
        <v>54</v>
      </c>
      <c r="Q841" s="17" t="s">
        <v>75</v>
      </c>
      <c r="R841" s="17">
        <v>13436</v>
      </c>
      <c r="S841" s="17" t="s">
        <v>2606</v>
      </c>
      <c r="T841" s="17" t="s">
        <v>46</v>
      </c>
      <c r="U841" s="16">
        <f>datos_chargeback_2001_1!$V841/100</f>
        <v>134.36000000000001</v>
      </c>
      <c r="V841" s="17">
        <v>13436</v>
      </c>
      <c r="W841" s="16">
        <f>datos_chargeback_2001_1!$X841/100</f>
        <v>0</v>
      </c>
      <c r="X841" s="17">
        <v>0</v>
      </c>
      <c r="Y841" s="16">
        <f>datos_chargeback_2001_1!$Z841/100</f>
        <v>0</v>
      </c>
      <c r="Z841" s="17">
        <v>0</v>
      </c>
      <c r="AA841" s="17" t="s">
        <v>2607</v>
      </c>
      <c r="AB841" s="17" t="s">
        <v>48</v>
      </c>
      <c r="AC841" s="18">
        <v>44966</v>
      </c>
      <c r="AD841" s="16">
        <f>datos_chargeback_2001_1!$AE841/100</f>
        <v>229.47</v>
      </c>
      <c r="AE841" s="17">
        <v>22947</v>
      </c>
      <c r="AF841" s="17" t="s">
        <v>36</v>
      </c>
    </row>
    <row r="842" spans="1:32" x14ac:dyDescent="0.3">
      <c r="A842" s="34" t="s">
        <v>2608</v>
      </c>
      <c r="B842" s="3">
        <v>44967</v>
      </c>
      <c r="C842" s="3" t="str">
        <f>TEXT(Tabla10[[#This Row],[Fecha de transacción]],"DDDD")</f>
        <v>viernes</v>
      </c>
      <c r="D842" s="3">
        <v>45050</v>
      </c>
      <c r="E842" s="4">
        <f>datos_chargeback_2001_1!$D842-datos_chargeback_2001_1!$B842</f>
        <v>83</v>
      </c>
      <c r="F842" s="5">
        <f>datos_chargeback_2001_1!$G842/100</f>
        <v>11.81</v>
      </c>
      <c r="G842" s="6">
        <v>1181</v>
      </c>
      <c r="H842" s="5">
        <f t="shared" si="13"/>
        <v>0</v>
      </c>
      <c r="I842" s="5">
        <v>0</v>
      </c>
      <c r="J842" s="6" t="s">
        <v>24</v>
      </c>
      <c r="K842" s="6" t="s">
        <v>25</v>
      </c>
      <c r="L842" s="6" t="s">
        <v>119</v>
      </c>
      <c r="M842" s="6" t="s">
        <v>85</v>
      </c>
      <c r="N842" s="6" t="s">
        <v>42</v>
      </c>
      <c r="O842" s="6" t="s">
        <v>36</v>
      </c>
      <c r="P842" s="6" t="s">
        <v>54</v>
      </c>
      <c r="Q842" s="6" t="s">
        <v>44</v>
      </c>
      <c r="R842" s="6">
        <v>1181</v>
      </c>
      <c r="S842" s="6" t="s">
        <v>2609</v>
      </c>
      <c r="T842" s="6" t="s">
        <v>46</v>
      </c>
      <c r="U842" s="5">
        <f>datos_chargeback_2001_1!$V842/100</f>
        <v>11.81</v>
      </c>
      <c r="V842" s="6">
        <v>1181</v>
      </c>
      <c r="W842" s="5">
        <f>datos_chargeback_2001_1!$X842/100</f>
        <v>0</v>
      </c>
      <c r="X842" s="6">
        <v>0</v>
      </c>
      <c r="Y842" s="5">
        <f>datos_chargeback_2001_1!$Z842/100</f>
        <v>0</v>
      </c>
      <c r="Z842" s="6">
        <v>0</v>
      </c>
      <c r="AA842" s="6" t="s">
        <v>2610</v>
      </c>
      <c r="AB842" s="6" t="s">
        <v>48</v>
      </c>
      <c r="AC842" s="8">
        <v>44967</v>
      </c>
      <c r="AD842" s="5">
        <f>datos_chargeback_2001_1!$AE842/100</f>
        <v>810.34</v>
      </c>
      <c r="AE842" s="6">
        <v>81034</v>
      </c>
      <c r="AF842" s="6" t="s">
        <v>50</v>
      </c>
    </row>
    <row r="843" spans="1:32" x14ac:dyDescent="0.3">
      <c r="A843" s="36" t="s">
        <v>2611</v>
      </c>
      <c r="B843" s="14">
        <v>44968</v>
      </c>
      <c r="C843" s="14" t="str">
        <f>TEXT(Tabla10[[#This Row],[Fecha de transacción]],"DDDD")</f>
        <v>sábado</v>
      </c>
      <c r="D843" s="14">
        <v>45049</v>
      </c>
      <c r="E843" s="15">
        <f>datos_chargeback_2001_1!$D843-datos_chargeback_2001_1!$B843</f>
        <v>81</v>
      </c>
      <c r="F843" s="16">
        <f>datos_chargeback_2001_1!$G843/100</f>
        <v>754.44</v>
      </c>
      <c r="G843" s="17">
        <v>75444</v>
      </c>
      <c r="H843" s="16">
        <f t="shared" si="13"/>
        <v>0</v>
      </c>
      <c r="I843" s="16">
        <v>0</v>
      </c>
      <c r="J843" s="17" t="s">
        <v>24</v>
      </c>
      <c r="K843" s="17" t="s">
        <v>25</v>
      </c>
      <c r="L843" s="17" t="s">
        <v>109</v>
      </c>
      <c r="M843" s="17" t="s">
        <v>52</v>
      </c>
      <c r="N843" s="17" t="s">
        <v>42</v>
      </c>
      <c r="O843" s="17" t="s">
        <v>114</v>
      </c>
      <c r="P843" s="17" t="s">
        <v>54</v>
      </c>
      <c r="Q843" s="17" t="s">
        <v>31</v>
      </c>
      <c r="R843" s="17">
        <v>75444</v>
      </c>
      <c r="S843" s="17" t="s">
        <v>2612</v>
      </c>
      <c r="T843" s="17" t="s">
        <v>61</v>
      </c>
      <c r="U843" s="16">
        <f>datos_chargeback_2001_1!$V843/100</f>
        <v>0</v>
      </c>
      <c r="V843" s="17">
        <v>0</v>
      </c>
      <c r="W843" s="16">
        <f>datos_chargeback_2001_1!$X843/100</f>
        <v>754.44</v>
      </c>
      <c r="X843" s="17">
        <v>75444</v>
      </c>
      <c r="Y843" s="16">
        <f>datos_chargeback_2001_1!$Z843/100</f>
        <v>0</v>
      </c>
      <c r="Z843" s="17">
        <v>0</v>
      </c>
      <c r="AA843" s="17" t="s">
        <v>2613</v>
      </c>
      <c r="AB843" s="17" t="s">
        <v>35</v>
      </c>
      <c r="AC843" s="20" t="s">
        <v>35</v>
      </c>
      <c r="AD843" s="16">
        <f>datos_chargeback_2001_1!$AE843/100</f>
        <v>0</v>
      </c>
      <c r="AE843" s="17">
        <v>0</v>
      </c>
      <c r="AF843" s="17" t="s">
        <v>29</v>
      </c>
    </row>
    <row r="844" spans="1:32" x14ac:dyDescent="0.3">
      <c r="A844" s="34" t="s">
        <v>2614</v>
      </c>
      <c r="B844" s="3">
        <v>44969</v>
      </c>
      <c r="C844" s="3" t="str">
        <f>TEXT(Tabla10[[#This Row],[Fecha de transacción]],"DDDD")</f>
        <v>domingo</v>
      </c>
      <c r="D844" s="3">
        <v>45055</v>
      </c>
      <c r="E844" s="4">
        <f>datos_chargeback_2001_1!$D844-datos_chargeback_2001_1!$B844</f>
        <v>86</v>
      </c>
      <c r="F844" s="5">
        <f>datos_chargeback_2001_1!$G844/100</f>
        <v>403.24</v>
      </c>
      <c r="G844" s="6">
        <v>40324</v>
      </c>
      <c r="H844" s="5">
        <f t="shared" si="13"/>
        <v>0</v>
      </c>
      <c r="I844" s="5">
        <v>0</v>
      </c>
      <c r="J844" s="6" t="s">
        <v>24</v>
      </c>
      <c r="K844" s="6" t="s">
        <v>25</v>
      </c>
      <c r="L844" s="6" t="s">
        <v>26</v>
      </c>
      <c r="M844" s="6" t="s">
        <v>52</v>
      </c>
      <c r="N844" s="6" t="s">
        <v>42</v>
      </c>
      <c r="O844" s="6" t="s">
        <v>43</v>
      </c>
      <c r="P844" s="6" t="s">
        <v>54</v>
      </c>
      <c r="Q844" s="6" t="s">
        <v>75</v>
      </c>
      <c r="R844" s="6">
        <v>40324</v>
      </c>
      <c r="S844" s="6" t="s">
        <v>2615</v>
      </c>
      <c r="T844" s="6" t="s">
        <v>61</v>
      </c>
      <c r="U844" s="5">
        <f>datos_chargeback_2001_1!$V844/100</f>
        <v>0</v>
      </c>
      <c r="V844" s="6">
        <v>0</v>
      </c>
      <c r="W844" s="5">
        <f>datos_chargeback_2001_1!$X844/100</f>
        <v>403.24</v>
      </c>
      <c r="X844" s="6">
        <v>40324</v>
      </c>
      <c r="Y844" s="5">
        <f>datos_chargeback_2001_1!$Z844/100</f>
        <v>0</v>
      </c>
      <c r="Z844" s="6">
        <v>0</v>
      </c>
      <c r="AA844" s="6" t="s">
        <v>2616</v>
      </c>
      <c r="AB844" s="6" t="s">
        <v>48</v>
      </c>
      <c r="AC844" s="8">
        <v>44969</v>
      </c>
      <c r="AD844" s="5">
        <f>datos_chargeback_2001_1!$AE844/100</f>
        <v>114.66</v>
      </c>
      <c r="AE844" s="6">
        <v>11466</v>
      </c>
      <c r="AF844" s="6" t="s">
        <v>50</v>
      </c>
    </row>
    <row r="845" spans="1:32" x14ac:dyDescent="0.3">
      <c r="A845" s="34" t="s">
        <v>2617</v>
      </c>
      <c r="B845" s="3">
        <v>44970</v>
      </c>
      <c r="C845" s="3" t="str">
        <f>TEXT(Tabla10[[#This Row],[Fecha de transacción]],"DDDD")</f>
        <v>lunes</v>
      </c>
      <c r="D845" s="3">
        <v>45036</v>
      </c>
      <c r="E845" s="4">
        <f>datos_chargeback_2001_1!$D845-datos_chargeback_2001_1!$B845</f>
        <v>66</v>
      </c>
      <c r="F845" s="5">
        <f>datos_chargeback_2001_1!$G845/100</f>
        <v>309.64</v>
      </c>
      <c r="G845" s="6">
        <v>30964</v>
      </c>
      <c r="H845" s="5">
        <f t="shared" si="13"/>
        <v>0</v>
      </c>
      <c r="I845" s="5">
        <v>0.86</v>
      </c>
      <c r="J845" s="6" t="s">
        <v>24</v>
      </c>
      <c r="K845" s="6" t="s">
        <v>25</v>
      </c>
      <c r="L845" s="6" t="s">
        <v>74</v>
      </c>
      <c r="M845" s="6" t="s">
        <v>59</v>
      </c>
      <c r="N845" s="6" t="s">
        <v>28</v>
      </c>
      <c r="O845" s="6" t="s">
        <v>70</v>
      </c>
      <c r="P845" s="6" t="s">
        <v>54</v>
      </c>
      <c r="Q845" s="6" t="s">
        <v>44</v>
      </c>
      <c r="R845" s="6">
        <v>30964</v>
      </c>
      <c r="S845" s="6" t="s">
        <v>2618</v>
      </c>
      <c r="T845" s="6" t="s">
        <v>33</v>
      </c>
      <c r="U845" s="5">
        <f>datos_chargeback_2001_1!$V845/100</f>
        <v>0</v>
      </c>
      <c r="V845" s="6">
        <v>0</v>
      </c>
      <c r="W845" s="5">
        <f>datos_chargeback_2001_1!$X845/100</f>
        <v>0</v>
      </c>
      <c r="X845" s="6">
        <v>0</v>
      </c>
      <c r="Y845" s="5">
        <f>datos_chargeback_2001_1!$Z845/100</f>
        <v>309.64</v>
      </c>
      <c r="Z845" s="6">
        <v>30964</v>
      </c>
      <c r="AA845" s="6" t="s">
        <v>2619</v>
      </c>
      <c r="AB845" s="6" t="s">
        <v>35</v>
      </c>
      <c r="AC845" s="7" t="s">
        <v>35</v>
      </c>
      <c r="AD845" s="5">
        <f>datos_chargeback_2001_1!$AE845/100</f>
        <v>0</v>
      </c>
      <c r="AE845" s="6">
        <v>0</v>
      </c>
      <c r="AF845" s="6" t="s">
        <v>64</v>
      </c>
    </row>
    <row r="846" spans="1:32" x14ac:dyDescent="0.3">
      <c r="A846" s="35" t="s">
        <v>2620</v>
      </c>
      <c r="B846" s="9">
        <v>44971</v>
      </c>
      <c r="C846" s="9" t="str">
        <f>TEXT(Tabla10[[#This Row],[Fecha de transacción]],"DDDD")</f>
        <v>martes</v>
      </c>
      <c r="D846" s="9">
        <v>45058</v>
      </c>
      <c r="E846" s="10">
        <f>datos_chargeback_2001_1!$D846-datos_chargeback_2001_1!$B846</f>
        <v>87</v>
      </c>
      <c r="F846" s="11">
        <f>datos_chargeback_2001_1!$G846/100</f>
        <v>173.06</v>
      </c>
      <c r="G846" s="12">
        <v>17306</v>
      </c>
      <c r="H846" s="11">
        <f t="shared" si="13"/>
        <v>0</v>
      </c>
      <c r="I846" s="11">
        <v>0</v>
      </c>
      <c r="J846" s="12" t="s">
        <v>38</v>
      </c>
      <c r="K846" s="12" t="s">
        <v>25</v>
      </c>
      <c r="L846" s="12" t="s">
        <v>40</v>
      </c>
      <c r="M846" s="12" t="s">
        <v>27</v>
      </c>
      <c r="N846" s="12" t="s">
        <v>42</v>
      </c>
      <c r="O846" s="12" t="s">
        <v>43</v>
      </c>
      <c r="P846" s="12" t="s">
        <v>54</v>
      </c>
      <c r="Q846" s="12" t="s">
        <v>55</v>
      </c>
      <c r="R846" s="12">
        <v>17306</v>
      </c>
      <c r="S846" s="12" t="s">
        <v>2621</v>
      </c>
      <c r="T846" s="12" t="s">
        <v>116</v>
      </c>
      <c r="U846" s="11">
        <f>datos_chargeback_2001_1!$V846/100</f>
        <v>173.06</v>
      </c>
      <c r="V846" s="12">
        <v>17306</v>
      </c>
      <c r="W846" s="11">
        <f>datos_chargeback_2001_1!$X846/100</f>
        <v>0</v>
      </c>
      <c r="X846" s="12">
        <v>0</v>
      </c>
      <c r="Y846" s="11">
        <f>datos_chargeback_2001_1!$Z846/100</f>
        <v>0</v>
      </c>
      <c r="Z846" s="12">
        <v>0</v>
      </c>
      <c r="AA846" s="12" t="s">
        <v>2622</v>
      </c>
      <c r="AB846" s="12" t="s">
        <v>35</v>
      </c>
      <c r="AC846" s="13" t="s">
        <v>35</v>
      </c>
      <c r="AD846" s="11">
        <f>datos_chargeback_2001_1!$AE846/100</f>
        <v>0</v>
      </c>
      <c r="AE846" s="12">
        <v>0</v>
      </c>
      <c r="AF846" s="12" t="s">
        <v>29</v>
      </c>
    </row>
    <row r="847" spans="1:32" x14ac:dyDescent="0.3">
      <c r="A847" s="36" t="s">
        <v>2623</v>
      </c>
      <c r="B847" s="14">
        <v>44972</v>
      </c>
      <c r="C847" s="14" t="str">
        <f>TEXT(Tabla10[[#This Row],[Fecha de transacción]],"DDDD")</f>
        <v>miércoles</v>
      </c>
      <c r="D847" s="14">
        <v>45060</v>
      </c>
      <c r="E847" s="15">
        <f>datos_chargeback_2001_1!$D847-datos_chargeback_2001_1!$B847</f>
        <v>88</v>
      </c>
      <c r="F847" s="16">
        <f>datos_chargeback_2001_1!$G847/100</f>
        <v>468.98</v>
      </c>
      <c r="G847" s="17">
        <v>46898</v>
      </c>
      <c r="H847" s="16">
        <f t="shared" si="13"/>
        <v>0</v>
      </c>
      <c r="I847" s="16">
        <v>0.09</v>
      </c>
      <c r="J847" s="17" t="s">
        <v>24</v>
      </c>
      <c r="K847" s="17" t="s">
        <v>25</v>
      </c>
      <c r="L847" s="17" t="s">
        <v>26</v>
      </c>
      <c r="M847" s="17" t="s">
        <v>52</v>
      </c>
      <c r="N847" s="17" t="s">
        <v>28</v>
      </c>
      <c r="O847" s="17" t="s">
        <v>114</v>
      </c>
      <c r="P847" s="17" t="s">
        <v>54</v>
      </c>
      <c r="Q847" s="17" t="s">
        <v>66</v>
      </c>
      <c r="R847" s="17">
        <v>46898</v>
      </c>
      <c r="S847" s="17" t="s">
        <v>2624</v>
      </c>
      <c r="T847" s="17" t="s">
        <v>33</v>
      </c>
      <c r="U847" s="16">
        <f>datos_chargeback_2001_1!$V847/100</f>
        <v>0</v>
      </c>
      <c r="V847" s="17">
        <v>0</v>
      </c>
      <c r="W847" s="16">
        <f>datos_chargeback_2001_1!$X847/100</f>
        <v>0</v>
      </c>
      <c r="X847" s="17">
        <v>0</v>
      </c>
      <c r="Y847" s="16">
        <f>datos_chargeback_2001_1!$Z847/100</f>
        <v>468.98</v>
      </c>
      <c r="Z847" s="17">
        <v>46898</v>
      </c>
      <c r="AA847" s="17" t="s">
        <v>2625</v>
      </c>
      <c r="AB847" s="17" t="s">
        <v>48</v>
      </c>
      <c r="AC847" s="18">
        <v>44972</v>
      </c>
      <c r="AD847" s="16">
        <f>datos_chargeback_2001_1!$AE847/100</f>
        <v>826.24</v>
      </c>
      <c r="AE847" s="17">
        <v>82624</v>
      </c>
      <c r="AF847" s="17" t="s">
        <v>50</v>
      </c>
    </row>
    <row r="848" spans="1:32" x14ac:dyDescent="0.3">
      <c r="A848" s="34" t="s">
        <v>2626</v>
      </c>
      <c r="B848" s="3">
        <v>44973</v>
      </c>
      <c r="C848" s="3" t="str">
        <f>TEXT(Tabla10[[#This Row],[Fecha de transacción]],"DDDD")</f>
        <v>jueves</v>
      </c>
      <c r="D848" s="3">
        <v>45036</v>
      </c>
      <c r="E848" s="4">
        <f>datos_chargeback_2001_1!$D848-datos_chargeback_2001_1!$B848</f>
        <v>63</v>
      </c>
      <c r="F848" s="5">
        <f>datos_chargeback_2001_1!$G848/100</f>
        <v>692.87</v>
      </c>
      <c r="G848" s="6">
        <v>69287</v>
      </c>
      <c r="H848" s="5">
        <f t="shared" si="13"/>
        <v>0</v>
      </c>
      <c r="I848" s="5">
        <v>0</v>
      </c>
      <c r="J848" s="6" t="s">
        <v>24</v>
      </c>
      <c r="K848" s="6" t="s">
        <v>25</v>
      </c>
      <c r="L848" s="6" t="s">
        <v>74</v>
      </c>
      <c r="M848" s="6" t="s">
        <v>52</v>
      </c>
      <c r="N848" s="6" t="s">
        <v>42</v>
      </c>
      <c r="O848" s="6" t="s">
        <v>70</v>
      </c>
      <c r="P848" s="6" t="s">
        <v>54</v>
      </c>
      <c r="Q848" s="6" t="s">
        <v>66</v>
      </c>
      <c r="R848" s="6">
        <v>69287</v>
      </c>
      <c r="S848" s="6" t="s">
        <v>204</v>
      </c>
      <c r="T848" s="6" t="s">
        <v>61</v>
      </c>
      <c r="U848" s="5">
        <f>datos_chargeback_2001_1!$V848/100</f>
        <v>0</v>
      </c>
      <c r="V848" s="6">
        <v>0</v>
      </c>
      <c r="W848" s="5">
        <f>datos_chargeback_2001_1!$X848/100</f>
        <v>692.87</v>
      </c>
      <c r="X848" s="6">
        <v>69287</v>
      </c>
      <c r="Y848" s="5">
        <f>datos_chargeback_2001_1!$Z848/100</f>
        <v>0</v>
      </c>
      <c r="Z848" s="6">
        <v>0</v>
      </c>
      <c r="AA848" s="6" t="s">
        <v>2627</v>
      </c>
      <c r="AB848" s="6" t="s">
        <v>35</v>
      </c>
      <c r="AC848" s="7" t="s">
        <v>35</v>
      </c>
      <c r="AD848" s="5">
        <f>datos_chargeback_2001_1!$AE848/100</f>
        <v>0</v>
      </c>
      <c r="AE848" s="6">
        <v>0</v>
      </c>
      <c r="AF848" s="6" t="s">
        <v>36</v>
      </c>
    </row>
    <row r="849" spans="1:32" x14ac:dyDescent="0.3">
      <c r="A849" s="34" t="s">
        <v>2628</v>
      </c>
      <c r="B849" s="3">
        <v>44974</v>
      </c>
      <c r="C849" s="3" t="str">
        <f>TEXT(Tabla10[[#This Row],[Fecha de transacción]],"DDDD")</f>
        <v>viernes</v>
      </c>
      <c r="D849" s="3">
        <v>45064</v>
      </c>
      <c r="E849" s="4">
        <f>datos_chargeback_2001_1!$D849-datos_chargeback_2001_1!$B849</f>
        <v>90</v>
      </c>
      <c r="F849" s="5">
        <f>datos_chargeback_2001_1!$G849/100</f>
        <v>372.15</v>
      </c>
      <c r="G849" s="6">
        <v>37215</v>
      </c>
      <c r="H849" s="5">
        <f t="shared" si="13"/>
        <v>0</v>
      </c>
      <c r="I849" s="5">
        <v>1.1200000000000001</v>
      </c>
      <c r="J849" s="6" t="s">
        <v>38</v>
      </c>
      <c r="K849" s="6" t="s">
        <v>25</v>
      </c>
      <c r="L849" s="6" t="s">
        <v>119</v>
      </c>
      <c r="M849" s="6" t="s">
        <v>52</v>
      </c>
      <c r="N849" s="6" t="s">
        <v>42</v>
      </c>
      <c r="O849" s="6" t="s">
        <v>70</v>
      </c>
      <c r="P849" s="6" t="s">
        <v>54</v>
      </c>
      <c r="Q849" s="6" t="s">
        <v>66</v>
      </c>
      <c r="R849" s="6">
        <v>37215</v>
      </c>
      <c r="S849" s="6" t="s">
        <v>2629</v>
      </c>
      <c r="T849" s="6" t="s">
        <v>61</v>
      </c>
      <c r="U849" s="5">
        <f>datos_chargeback_2001_1!$V849/100</f>
        <v>0</v>
      </c>
      <c r="V849" s="6">
        <v>0</v>
      </c>
      <c r="W849" s="5">
        <f>datos_chargeback_2001_1!$X849/100</f>
        <v>372.15</v>
      </c>
      <c r="X849" s="6">
        <v>37215</v>
      </c>
      <c r="Y849" s="5">
        <f>datos_chargeback_2001_1!$Z849/100</f>
        <v>0</v>
      </c>
      <c r="Z849" s="6">
        <v>0</v>
      </c>
      <c r="AA849" s="6" t="s">
        <v>2630</v>
      </c>
      <c r="AB849" s="6" t="s">
        <v>48</v>
      </c>
      <c r="AC849" s="8">
        <v>44974</v>
      </c>
      <c r="AD849" s="5">
        <f>datos_chargeback_2001_1!$AE849/100</f>
        <v>322.47000000000003</v>
      </c>
      <c r="AE849" s="6">
        <v>32247</v>
      </c>
      <c r="AF849" s="6" t="s">
        <v>29</v>
      </c>
    </row>
    <row r="850" spans="1:32" x14ac:dyDescent="0.3">
      <c r="A850" s="34" t="s">
        <v>2631</v>
      </c>
      <c r="B850" s="3">
        <v>44975</v>
      </c>
      <c r="C850" s="3" t="str">
        <f>TEXT(Tabla10[[#This Row],[Fecha de transacción]],"DDDD")</f>
        <v>sábado</v>
      </c>
      <c r="D850" s="3">
        <v>45055</v>
      </c>
      <c r="E850" s="4">
        <f>datos_chargeback_2001_1!$D850-datos_chargeback_2001_1!$B850</f>
        <v>80</v>
      </c>
      <c r="F850" s="5">
        <f>datos_chargeback_2001_1!$G850/100</f>
        <v>502.44</v>
      </c>
      <c r="G850" s="6">
        <v>50244</v>
      </c>
      <c r="H850" s="5">
        <f t="shared" si="13"/>
        <v>0</v>
      </c>
      <c r="I850" s="5">
        <v>1.41</v>
      </c>
      <c r="J850" s="6" t="s">
        <v>38</v>
      </c>
      <c r="K850" s="6" t="s">
        <v>25</v>
      </c>
      <c r="L850" s="6" t="s">
        <v>109</v>
      </c>
      <c r="M850" s="6" t="s">
        <v>93</v>
      </c>
      <c r="N850" s="6" t="s">
        <v>42</v>
      </c>
      <c r="O850" s="6" t="s">
        <v>64</v>
      </c>
      <c r="P850" s="6" t="s">
        <v>30</v>
      </c>
      <c r="Q850" s="6" t="s">
        <v>44</v>
      </c>
      <c r="R850" s="6">
        <v>50244</v>
      </c>
      <c r="S850" s="6" t="s">
        <v>2632</v>
      </c>
      <c r="T850" s="6" t="s">
        <v>61</v>
      </c>
      <c r="U850" s="5">
        <f>datos_chargeback_2001_1!$V850/100</f>
        <v>0</v>
      </c>
      <c r="V850" s="6">
        <v>0</v>
      </c>
      <c r="W850" s="5">
        <f>datos_chargeback_2001_1!$X850/100</f>
        <v>502.44</v>
      </c>
      <c r="X850" s="6">
        <v>50244</v>
      </c>
      <c r="Y850" s="5">
        <f>datos_chargeback_2001_1!$Z850/100</f>
        <v>0</v>
      </c>
      <c r="Z850" s="6">
        <v>0</v>
      </c>
      <c r="AA850" s="6" t="s">
        <v>2633</v>
      </c>
      <c r="AB850" s="6" t="s">
        <v>48</v>
      </c>
      <c r="AC850" s="8">
        <v>44975</v>
      </c>
      <c r="AD850" s="5">
        <f>datos_chargeback_2001_1!$AE850/100</f>
        <v>531.91999999999996</v>
      </c>
      <c r="AE850" s="6">
        <v>53192</v>
      </c>
      <c r="AF850" s="6" t="s">
        <v>53</v>
      </c>
    </row>
    <row r="851" spans="1:32" x14ac:dyDescent="0.3">
      <c r="A851" s="36" t="s">
        <v>2635</v>
      </c>
      <c r="B851" s="14">
        <v>44976</v>
      </c>
      <c r="C851" s="14" t="str">
        <f>TEXT(Tabla10[[#This Row],[Fecha de transacción]],"DDDD")</f>
        <v>domingo</v>
      </c>
      <c r="D851" s="14">
        <v>45056</v>
      </c>
      <c r="E851" s="15">
        <f>datos_chargeback_2001_1!$D851-datos_chargeback_2001_1!$B851</f>
        <v>80</v>
      </c>
      <c r="F851" s="16">
        <f>datos_chargeback_2001_1!$G851/100</f>
        <v>923.63</v>
      </c>
      <c r="G851" s="17">
        <v>92363</v>
      </c>
      <c r="H851" s="16">
        <f t="shared" si="13"/>
        <v>0</v>
      </c>
      <c r="I851" s="16">
        <v>0</v>
      </c>
      <c r="J851" s="17" t="s">
        <v>38</v>
      </c>
      <c r="K851" s="17" t="s">
        <v>25</v>
      </c>
      <c r="L851" s="17" t="s">
        <v>119</v>
      </c>
      <c r="M851" s="17" t="s">
        <v>41</v>
      </c>
      <c r="N851" s="17" t="s">
        <v>42</v>
      </c>
      <c r="O851" s="17" t="s">
        <v>114</v>
      </c>
      <c r="P851" s="17" t="s">
        <v>54</v>
      </c>
      <c r="Q851" s="17" t="s">
        <v>31</v>
      </c>
      <c r="R851" s="17">
        <v>92363</v>
      </c>
      <c r="S851" s="17" t="s">
        <v>2636</v>
      </c>
      <c r="T851" s="17" t="s">
        <v>46</v>
      </c>
      <c r="U851" s="16">
        <f>datos_chargeback_2001_1!$V851/100</f>
        <v>923.63</v>
      </c>
      <c r="V851" s="17">
        <v>92363</v>
      </c>
      <c r="W851" s="16">
        <f>datos_chargeback_2001_1!$X851/100</f>
        <v>0</v>
      </c>
      <c r="X851" s="17">
        <v>0</v>
      </c>
      <c r="Y851" s="16">
        <f>datos_chargeback_2001_1!$Z851/100</f>
        <v>0</v>
      </c>
      <c r="Z851" s="17">
        <v>0</v>
      </c>
      <c r="AA851" s="17" t="s">
        <v>2637</v>
      </c>
      <c r="AB851" s="17" t="s">
        <v>35</v>
      </c>
      <c r="AC851" s="20" t="s">
        <v>35</v>
      </c>
      <c r="AD851" s="16">
        <f>datos_chargeback_2001_1!$AE851/100</f>
        <v>0</v>
      </c>
      <c r="AE851" s="17">
        <v>0</v>
      </c>
      <c r="AF851" s="17" t="s">
        <v>53</v>
      </c>
    </row>
    <row r="852" spans="1:32" x14ac:dyDescent="0.3">
      <c r="A852" s="34" t="s">
        <v>2638</v>
      </c>
      <c r="B852" s="3">
        <v>44977</v>
      </c>
      <c r="C852" s="3" t="str">
        <f>TEXT(Tabla10[[#This Row],[Fecha de transacción]],"DDDD")</f>
        <v>lunes</v>
      </c>
      <c r="D852" s="3">
        <v>45066</v>
      </c>
      <c r="E852" s="4">
        <f>datos_chargeback_2001_1!$D852-datos_chargeback_2001_1!$B852</f>
        <v>89</v>
      </c>
      <c r="F852" s="5">
        <f>datos_chargeback_2001_1!$G852/100</f>
        <v>623.69000000000005</v>
      </c>
      <c r="G852" s="6">
        <v>62369</v>
      </c>
      <c r="H852" s="5">
        <f t="shared" si="13"/>
        <v>0</v>
      </c>
      <c r="I852" s="5">
        <v>0</v>
      </c>
      <c r="J852" s="6" t="s">
        <v>38</v>
      </c>
      <c r="K852" s="6" t="s">
        <v>25</v>
      </c>
      <c r="L852" s="6" t="s">
        <v>109</v>
      </c>
      <c r="M852" s="6" t="s">
        <v>59</v>
      </c>
      <c r="N852" s="6" t="s">
        <v>42</v>
      </c>
      <c r="O852" s="6" t="s">
        <v>114</v>
      </c>
      <c r="P852" s="6" t="s">
        <v>54</v>
      </c>
      <c r="Q852" s="6" t="s">
        <v>66</v>
      </c>
      <c r="R852" s="6">
        <v>62369</v>
      </c>
      <c r="S852" s="6" t="s">
        <v>2639</v>
      </c>
      <c r="T852" s="6" t="s">
        <v>46</v>
      </c>
      <c r="U852" s="5">
        <f>datos_chargeback_2001_1!$V852/100</f>
        <v>623.69000000000005</v>
      </c>
      <c r="V852" s="6">
        <v>62369</v>
      </c>
      <c r="W852" s="5">
        <f>datos_chargeback_2001_1!$X852/100</f>
        <v>0</v>
      </c>
      <c r="X852" s="6">
        <v>0</v>
      </c>
      <c r="Y852" s="5">
        <f>datos_chargeback_2001_1!$Z852/100</f>
        <v>0</v>
      </c>
      <c r="Z852" s="6">
        <v>0</v>
      </c>
      <c r="AA852" s="6" t="s">
        <v>2640</v>
      </c>
      <c r="AB852" s="6" t="s">
        <v>35</v>
      </c>
      <c r="AC852" s="7" t="s">
        <v>35</v>
      </c>
      <c r="AD852" s="5">
        <f>datos_chargeback_2001_1!$AE852/100</f>
        <v>0</v>
      </c>
      <c r="AE852" s="6">
        <v>0</v>
      </c>
      <c r="AF852" s="6" t="s">
        <v>29</v>
      </c>
    </row>
    <row r="853" spans="1:32" x14ac:dyDescent="0.3">
      <c r="A853" s="36" t="s">
        <v>2641</v>
      </c>
      <c r="B853" s="14">
        <v>44978</v>
      </c>
      <c r="C853" s="14" t="str">
        <f>TEXT(Tabla10[[#This Row],[Fecha de transacción]],"DDDD")</f>
        <v>martes</v>
      </c>
      <c r="D853" s="14">
        <v>45061</v>
      </c>
      <c r="E853" s="15">
        <f>datos_chargeback_2001_1!$D853-datos_chargeback_2001_1!$B853</f>
        <v>83</v>
      </c>
      <c r="F853" s="16">
        <f>datos_chargeback_2001_1!$G853/100</f>
        <v>399.44</v>
      </c>
      <c r="G853" s="17">
        <v>39944</v>
      </c>
      <c r="H853" s="16">
        <f t="shared" si="13"/>
        <v>0</v>
      </c>
      <c r="I853" s="16">
        <v>0</v>
      </c>
      <c r="J853" s="17" t="s">
        <v>24</v>
      </c>
      <c r="K853" s="17" t="s">
        <v>25</v>
      </c>
      <c r="L853" s="17" t="s">
        <v>40</v>
      </c>
      <c r="M853" s="17" t="s">
        <v>85</v>
      </c>
      <c r="N853" s="17" t="s">
        <v>28</v>
      </c>
      <c r="O853" s="17" t="s">
        <v>50</v>
      </c>
      <c r="P853" s="17" t="s">
        <v>30</v>
      </c>
      <c r="Q853" s="17" t="s">
        <v>55</v>
      </c>
      <c r="R853" s="17">
        <v>39944</v>
      </c>
      <c r="S853" s="17" t="s">
        <v>2642</v>
      </c>
      <c r="T853" s="17" t="s">
        <v>33</v>
      </c>
      <c r="U853" s="16">
        <f>datos_chargeback_2001_1!$V853/100</f>
        <v>0</v>
      </c>
      <c r="V853" s="17">
        <v>0</v>
      </c>
      <c r="W853" s="16">
        <f>datos_chargeback_2001_1!$X853/100</f>
        <v>0</v>
      </c>
      <c r="X853" s="17">
        <v>0</v>
      </c>
      <c r="Y853" s="16">
        <f>datos_chargeback_2001_1!$Z853/100</f>
        <v>399.44</v>
      </c>
      <c r="Z853" s="17">
        <v>39944</v>
      </c>
      <c r="AA853" s="17" t="s">
        <v>2643</v>
      </c>
      <c r="AB853" s="17" t="s">
        <v>48</v>
      </c>
      <c r="AC853" s="18">
        <v>44978</v>
      </c>
      <c r="AD853" s="16">
        <f>datos_chargeback_2001_1!$AE853/100</f>
        <v>225.19</v>
      </c>
      <c r="AE853" s="17">
        <v>22519</v>
      </c>
      <c r="AF853" s="17" t="s">
        <v>36</v>
      </c>
    </row>
    <row r="854" spans="1:32" x14ac:dyDescent="0.3">
      <c r="A854" s="35" t="s">
        <v>2644</v>
      </c>
      <c r="B854" s="9">
        <v>44979</v>
      </c>
      <c r="C854" s="9" t="str">
        <f>TEXT(Tabla10[[#This Row],[Fecha de transacción]],"DDDD")</f>
        <v>miércoles</v>
      </c>
      <c r="D854" s="9">
        <v>45058</v>
      </c>
      <c r="E854" s="10">
        <f>datos_chargeback_2001_1!$D854-datos_chargeback_2001_1!$B854</f>
        <v>79</v>
      </c>
      <c r="F854" s="11">
        <f>datos_chargeback_2001_1!$G854/100</f>
        <v>796.57</v>
      </c>
      <c r="G854" s="12">
        <v>79657</v>
      </c>
      <c r="H854" s="11">
        <f t="shared" si="13"/>
        <v>0</v>
      </c>
      <c r="I854" s="11">
        <v>1.28</v>
      </c>
      <c r="J854" s="12" t="s">
        <v>38</v>
      </c>
      <c r="K854" s="12" t="s">
        <v>25</v>
      </c>
      <c r="L854" s="12" t="s">
        <v>74</v>
      </c>
      <c r="M854" s="12" t="s">
        <v>41</v>
      </c>
      <c r="N854" s="12" t="s">
        <v>42</v>
      </c>
      <c r="O854" s="12" t="s">
        <v>50</v>
      </c>
      <c r="P854" s="12" t="s">
        <v>30</v>
      </c>
      <c r="Q854" s="12" t="s">
        <v>31</v>
      </c>
      <c r="R854" s="12">
        <v>79657</v>
      </c>
      <c r="S854" s="12" t="s">
        <v>2645</v>
      </c>
      <c r="T854" s="12" t="s">
        <v>116</v>
      </c>
      <c r="U854" s="11">
        <f>datos_chargeback_2001_1!$V854/100</f>
        <v>796.57</v>
      </c>
      <c r="V854" s="12">
        <v>79657</v>
      </c>
      <c r="W854" s="11">
        <f>datos_chargeback_2001_1!$X854/100</f>
        <v>0</v>
      </c>
      <c r="X854" s="12">
        <v>0</v>
      </c>
      <c r="Y854" s="11">
        <f>datos_chargeback_2001_1!$Z854/100</f>
        <v>0</v>
      </c>
      <c r="Z854" s="12">
        <v>0</v>
      </c>
      <c r="AA854" s="12" t="s">
        <v>2646</v>
      </c>
      <c r="AB854" s="12" t="s">
        <v>35</v>
      </c>
      <c r="AC854" s="13" t="s">
        <v>35</v>
      </c>
      <c r="AD854" s="11">
        <f>datos_chargeback_2001_1!$AE854/100</f>
        <v>0</v>
      </c>
      <c r="AE854" s="12">
        <v>0</v>
      </c>
      <c r="AF854" s="12" t="s">
        <v>29</v>
      </c>
    </row>
    <row r="855" spans="1:32" x14ac:dyDescent="0.3">
      <c r="A855" s="34" t="s">
        <v>2647</v>
      </c>
      <c r="B855" s="3">
        <v>44980</v>
      </c>
      <c r="C855" s="3" t="str">
        <f>TEXT(Tabla10[[#This Row],[Fecha de transacción]],"DDDD")</f>
        <v>jueves</v>
      </c>
      <c r="D855" s="3">
        <v>45057</v>
      </c>
      <c r="E855" s="4">
        <f>datos_chargeback_2001_1!$D855-datos_chargeback_2001_1!$B855</f>
        <v>77</v>
      </c>
      <c r="F855" s="5">
        <f>datos_chargeback_2001_1!$G855/100</f>
        <v>783.22</v>
      </c>
      <c r="G855" s="6">
        <v>78322</v>
      </c>
      <c r="H855" s="5">
        <f t="shared" si="13"/>
        <v>0</v>
      </c>
      <c r="I855" s="5">
        <v>0</v>
      </c>
      <c r="J855" s="6" t="s">
        <v>24</v>
      </c>
      <c r="K855" s="6" t="s">
        <v>25</v>
      </c>
      <c r="L855" s="6" t="s">
        <v>40</v>
      </c>
      <c r="M855" s="6" t="s">
        <v>85</v>
      </c>
      <c r="N855" s="6" t="s">
        <v>42</v>
      </c>
      <c r="O855" s="6" t="s">
        <v>114</v>
      </c>
      <c r="P855" s="6" t="s">
        <v>54</v>
      </c>
      <c r="Q855" s="6" t="s">
        <v>66</v>
      </c>
      <c r="R855" s="6">
        <v>78322</v>
      </c>
      <c r="S855" s="6" t="s">
        <v>2251</v>
      </c>
      <c r="T855" s="6" t="s">
        <v>61</v>
      </c>
      <c r="U855" s="5">
        <f>datos_chargeback_2001_1!$V855/100</f>
        <v>0</v>
      </c>
      <c r="V855" s="6">
        <v>0</v>
      </c>
      <c r="W855" s="5">
        <f>datos_chargeback_2001_1!$X855/100</f>
        <v>783.22</v>
      </c>
      <c r="X855" s="6">
        <v>78322</v>
      </c>
      <c r="Y855" s="5">
        <f>datos_chargeback_2001_1!$Z855/100</f>
        <v>0</v>
      </c>
      <c r="Z855" s="6">
        <v>0</v>
      </c>
      <c r="AA855" s="6" t="s">
        <v>2648</v>
      </c>
      <c r="AB855" s="6" t="s">
        <v>35</v>
      </c>
      <c r="AC855" s="7" t="s">
        <v>35</v>
      </c>
      <c r="AD855" s="5">
        <f>datos_chargeback_2001_1!$AE855/100</f>
        <v>0</v>
      </c>
      <c r="AE855" s="6">
        <v>0</v>
      </c>
      <c r="AF855" s="6" t="s">
        <v>53</v>
      </c>
    </row>
    <row r="856" spans="1:32" x14ac:dyDescent="0.3">
      <c r="A856" s="35" t="s">
        <v>2649</v>
      </c>
      <c r="B856" s="9">
        <v>44981</v>
      </c>
      <c r="C856" s="9" t="str">
        <f>TEXT(Tabla10[[#This Row],[Fecha de transacción]],"DDDD")</f>
        <v>viernes</v>
      </c>
      <c r="D856" s="9">
        <v>45071</v>
      </c>
      <c r="E856" s="10">
        <f>datos_chargeback_2001_1!$D856-datos_chargeback_2001_1!$B856</f>
        <v>90</v>
      </c>
      <c r="F856" s="11">
        <f>datos_chargeback_2001_1!$G856/100</f>
        <v>710.69</v>
      </c>
      <c r="G856" s="12">
        <v>71069</v>
      </c>
      <c r="H856" s="11">
        <f t="shared" si="13"/>
        <v>0</v>
      </c>
      <c r="I856" s="11">
        <v>0</v>
      </c>
      <c r="J856" s="12" t="s">
        <v>24</v>
      </c>
      <c r="K856" s="12" t="s">
        <v>25</v>
      </c>
      <c r="L856" s="12" t="s">
        <v>119</v>
      </c>
      <c r="M856" s="12" t="s">
        <v>85</v>
      </c>
      <c r="N856" s="12" t="s">
        <v>42</v>
      </c>
      <c r="O856" s="12" t="s">
        <v>50</v>
      </c>
      <c r="P856" s="12" t="s">
        <v>30</v>
      </c>
      <c r="Q856" s="12" t="s">
        <v>31</v>
      </c>
      <c r="R856" s="12">
        <v>71069</v>
      </c>
      <c r="S856" s="12" t="s">
        <v>2650</v>
      </c>
      <c r="T856" s="12" t="s">
        <v>61</v>
      </c>
      <c r="U856" s="11">
        <f>datos_chargeback_2001_1!$V856/100</f>
        <v>0</v>
      </c>
      <c r="V856" s="12">
        <v>0</v>
      </c>
      <c r="W856" s="11">
        <f>datos_chargeback_2001_1!$X856/100</f>
        <v>710.69</v>
      </c>
      <c r="X856" s="12">
        <v>71069</v>
      </c>
      <c r="Y856" s="11">
        <f>datos_chargeback_2001_1!$Z856/100</f>
        <v>0</v>
      </c>
      <c r="Z856" s="12">
        <v>0</v>
      </c>
      <c r="AA856" s="12" t="s">
        <v>2651</v>
      </c>
      <c r="AB856" s="12" t="s">
        <v>48</v>
      </c>
      <c r="AC856" s="19">
        <v>44981</v>
      </c>
      <c r="AD856" s="11">
        <f>datos_chargeback_2001_1!$AE856/100</f>
        <v>25.78</v>
      </c>
      <c r="AE856" s="12">
        <v>2578</v>
      </c>
      <c r="AF856" s="12" t="s">
        <v>36</v>
      </c>
    </row>
    <row r="857" spans="1:32" x14ac:dyDescent="0.3">
      <c r="A857" s="34" t="s">
        <v>2652</v>
      </c>
      <c r="B857" s="3">
        <v>44982</v>
      </c>
      <c r="C857" s="3" t="str">
        <f>TEXT(Tabla10[[#This Row],[Fecha de transacción]],"DDDD")</f>
        <v>sábado</v>
      </c>
      <c r="D857" s="3">
        <v>45056</v>
      </c>
      <c r="E857" s="4">
        <f>datos_chargeback_2001_1!$D857-datos_chargeback_2001_1!$B857</f>
        <v>74</v>
      </c>
      <c r="F857" s="5">
        <f>datos_chargeback_2001_1!$G857/100</f>
        <v>263.32</v>
      </c>
      <c r="G857" s="6">
        <v>26332</v>
      </c>
      <c r="H857" s="5">
        <f t="shared" si="13"/>
        <v>0</v>
      </c>
      <c r="I857" s="5">
        <v>1.1299999999999999</v>
      </c>
      <c r="J857" s="6" t="s">
        <v>38</v>
      </c>
      <c r="K857" s="6" t="s">
        <v>25</v>
      </c>
      <c r="L857" s="6" t="s">
        <v>119</v>
      </c>
      <c r="M857" s="6" t="s">
        <v>59</v>
      </c>
      <c r="N857" s="6" t="s">
        <v>42</v>
      </c>
      <c r="O857" s="6" t="s">
        <v>64</v>
      </c>
      <c r="P857" s="6" t="s">
        <v>54</v>
      </c>
      <c r="Q857" s="6" t="s">
        <v>66</v>
      </c>
      <c r="R857" s="6">
        <v>26332</v>
      </c>
      <c r="S857" s="6" t="s">
        <v>2653</v>
      </c>
      <c r="T857" s="6" t="s">
        <v>116</v>
      </c>
      <c r="U857" s="5">
        <f>datos_chargeback_2001_1!$V857/100</f>
        <v>263.32</v>
      </c>
      <c r="V857" s="6">
        <v>26332</v>
      </c>
      <c r="W857" s="5">
        <f>datos_chargeback_2001_1!$X857/100</f>
        <v>0</v>
      </c>
      <c r="X857" s="6">
        <v>0</v>
      </c>
      <c r="Y857" s="5">
        <f>datos_chargeback_2001_1!$Z857/100</f>
        <v>0</v>
      </c>
      <c r="Z857" s="6">
        <v>0</v>
      </c>
      <c r="AA857" s="6" t="s">
        <v>2654</v>
      </c>
      <c r="AB857" s="6" t="s">
        <v>35</v>
      </c>
      <c r="AC857" s="7" t="s">
        <v>35</v>
      </c>
      <c r="AD857" s="5">
        <f>datos_chargeback_2001_1!$AE857/100</f>
        <v>0</v>
      </c>
      <c r="AE857" s="6">
        <v>0</v>
      </c>
      <c r="AF857" s="6" t="s">
        <v>29</v>
      </c>
    </row>
    <row r="858" spans="1:32" x14ac:dyDescent="0.3">
      <c r="A858" s="34" t="s">
        <v>2655</v>
      </c>
      <c r="B858" s="3">
        <v>44983</v>
      </c>
      <c r="C858" s="3" t="str">
        <f>TEXT(Tabla10[[#This Row],[Fecha de transacción]],"DDDD")</f>
        <v>domingo</v>
      </c>
      <c r="D858" s="3">
        <v>45057</v>
      </c>
      <c r="E858" s="4">
        <f>datos_chargeback_2001_1!$D858-datos_chargeback_2001_1!$B858</f>
        <v>74</v>
      </c>
      <c r="F858" s="5">
        <f>datos_chargeback_2001_1!$G858/100</f>
        <v>460.22</v>
      </c>
      <c r="G858" s="6">
        <v>46022</v>
      </c>
      <c r="H858" s="5">
        <f t="shared" si="13"/>
        <v>0</v>
      </c>
      <c r="I858" s="5">
        <v>1.27</v>
      </c>
      <c r="J858" s="6" t="s">
        <v>38</v>
      </c>
      <c r="K858" s="6" t="s">
        <v>25</v>
      </c>
      <c r="L858" s="6" t="s">
        <v>80</v>
      </c>
      <c r="M858" s="6" t="s">
        <v>59</v>
      </c>
      <c r="N858" s="6" t="s">
        <v>42</v>
      </c>
      <c r="O858" s="6" t="s">
        <v>53</v>
      </c>
      <c r="P858" s="6" t="s">
        <v>54</v>
      </c>
      <c r="Q858" s="6" t="s">
        <v>66</v>
      </c>
      <c r="R858" s="6">
        <v>46022</v>
      </c>
      <c r="S858" s="6" t="s">
        <v>2656</v>
      </c>
      <c r="T858" s="6" t="s">
        <v>46</v>
      </c>
      <c r="U858" s="5">
        <f>datos_chargeback_2001_1!$V858/100</f>
        <v>460.22</v>
      </c>
      <c r="V858" s="6">
        <v>46022</v>
      </c>
      <c r="W858" s="5">
        <f>datos_chargeback_2001_1!$X858/100</f>
        <v>0</v>
      </c>
      <c r="X858" s="6">
        <v>0</v>
      </c>
      <c r="Y858" s="5">
        <f>datos_chargeback_2001_1!$Z858/100</f>
        <v>0</v>
      </c>
      <c r="Z858" s="6">
        <v>0</v>
      </c>
      <c r="AA858" s="6" t="s">
        <v>2657</v>
      </c>
      <c r="AB858" s="6" t="s">
        <v>48</v>
      </c>
      <c r="AC858" s="8">
        <v>44983</v>
      </c>
      <c r="AD858" s="5">
        <f>datos_chargeback_2001_1!$AE858/100</f>
        <v>3.93</v>
      </c>
      <c r="AE858" s="6">
        <v>393</v>
      </c>
      <c r="AF858" s="6" t="s">
        <v>29</v>
      </c>
    </row>
    <row r="859" spans="1:32" x14ac:dyDescent="0.3">
      <c r="A859" s="34" t="s">
        <v>2658</v>
      </c>
      <c r="B859" s="3">
        <v>44984</v>
      </c>
      <c r="C859" s="3" t="str">
        <f>TEXT(Tabla10[[#This Row],[Fecha de transacción]],"DDDD")</f>
        <v>lunes</v>
      </c>
      <c r="D859" s="3">
        <v>45055</v>
      </c>
      <c r="E859" s="4">
        <f>datos_chargeback_2001_1!$D859-datos_chargeback_2001_1!$B859</f>
        <v>71</v>
      </c>
      <c r="F859" s="5">
        <f>datos_chargeback_2001_1!$G859/100</f>
        <v>553.42999999999995</v>
      </c>
      <c r="G859" s="6">
        <v>55343</v>
      </c>
      <c r="H859" s="5">
        <f t="shared" si="13"/>
        <v>0</v>
      </c>
      <c r="I859" s="5">
        <v>0</v>
      </c>
      <c r="J859" s="6" t="s">
        <v>24</v>
      </c>
      <c r="K859" s="6" t="s">
        <v>25</v>
      </c>
      <c r="L859" s="6" t="s">
        <v>40</v>
      </c>
      <c r="M859" s="6" t="s">
        <v>41</v>
      </c>
      <c r="N859" s="6" t="s">
        <v>28</v>
      </c>
      <c r="O859" s="6" t="s">
        <v>50</v>
      </c>
      <c r="P859" s="6" t="s">
        <v>30</v>
      </c>
      <c r="Q859" s="6" t="s">
        <v>44</v>
      </c>
      <c r="R859" s="6">
        <v>55343</v>
      </c>
      <c r="S859" s="6" t="s">
        <v>2659</v>
      </c>
      <c r="T859" s="6" t="s">
        <v>33</v>
      </c>
      <c r="U859" s="5">
        <f>datos_chargeback_2001_1!$V859/100</f>
        <v>0</v>
      </c>
      <c r="V859" s="6">
        <v>0</v>
      </c>
      <c r="W859" s="5">
        <f>datos_chargeback_2001_1!$X859/100</f>
        <v>0</v>
      </c>
      <c r="X859" s="6">
        <v>0</v>
      </c>
      <c r="Y859" s="5">
        <f>datos_chargeback_2001_1!$Z859/100</f>
        <v>553.42999999999995</v>
      </c>
      <c r="Z859" s="6">
        <v>55343</v>
      </c>
      <c r="AA859" s="6" t="s">
        <v>2660</v>
      </c>
      <c r="AB859" s="6" t="s">
        <v>35</v>
      </c>
      <c r="AC859" s="7" t="s">
        <v>35</v>
      </c>
      <c r="AD859" s="5">
        <f>datos_chargeback_2001_1!$AE859/100</f>
        <v>0</v>
      </c>
      <c r="AE859" s="6">
        <v>0</v>
      </c>
      <c r="AF859" s="6" t="s">
        <v>64</v>
      </c>
    </row>
    <row r="860" spans="1:32" x14ac:dyDescent="0.3">
      <c r="A860" s="35" t="s">
        <v>2661</v>
      </c>
      <c r="B860" s="9">
        <v>44985</v>
      </c>
      <c r="C860" s="9" t="str">
        <f>TEXT(Tabla10[[#This Row],[Fecha de transacción]],"DDDD")</f>
        <v>martes</v>
      </c>
      <c r="D860" s="9">
        <v>45059</v>
      </c>
      <c r="E860" s="10">
        <f>datos_chargeback_2001_1!$D860-datos_chargeback_2001_1!$B860</f>
        <v>74</v>
      </c>
      <c r="F860" s="11">
        <f>datos_chargeback_2001_1!$G860/100</f>
        <v>575.51</v>
      </c>
      <c r="G860" s="12">
        <v>57551</v>
      </c>
      <c r="H860" s="11">
        <f t="shared" si="13"/>
        <v>0</v>
      </c>
      <c r="I860" s="11">
        <v>0</v>
      </c>
      <c r="J860" s="12" t="s">
        <v>38</v>
      </c>
      <c r="K860" s="12" t="s">
        <v>25</v>
      </c>
      <c r="L860" s="12" t="s">
        <v>26</v>
      </c>
      <c r="M860" s="12" t="s">
        <v>59</v>
      </c>
      <c r="N860" s="12" t="s">
        <v>42</v>
      </c>
      <c r="O860" s="12" t="s">
        <v>43</v>
      </c>
      <c r="P860" s="12" t="s">
        <v>30</v>
      </c>
      <c r="Q860" s="12" t="s">
        <v>55</v>
      </c>
      <c r="R860" s="12">
        <v>57551</v>
      </c>
      <c r="S860" s="12" t="s">
        <v>2662</v>
      </c>
      <c r="T860" s="12" t="s">
        <v>116</v>
      </c>
      <c r="U860" s="11">
        <f>datos_chargeback_2001_1!$V860/100</f>
        <v>575.51</v>
      </c>
      <c r="V860" s="12">
        <v>57551</v>
      </c>
      <c r="W860" s="11">
        <f>datos_chargeback_2001_1!$X860/100</f>
        <v>0</v>
      </c>
      <c r="X860" s="12">
        <v>0</v>
      </c>
      <c r="Y860" s="11">
        <f>datos_chargeback_2001_1!$Z860/100</f>
        <v>0</v>
      </c>
      <c r="Z860" s="12">
        <v>0</v>
      </c>
      <c r="AA860" s="12" t="s">
        <v>2663</v>
      </c>
      <c r="AB860" s="12" t="s">
        <v>35</v>
      </c>
      <c r="AC860" s="13" t="s">
        <v>35</v>
      </c>
      <c r="AD860" s="11">
        <f>datos_chargeback_2001_1!$AE860/100</f>
        <v>0</v>
      </c>
      <c r="AE860" s="12">
        <v>0</v>
      </c>
      <c r="AF860" s="12" t="s">
        <v>53</v>
      </c>
    </row>
    <row r="861" spans="1:32" x14ac:dyDescent="0.3">
      <c r="A861" s="34" t="s">
        <v>2664</v>
      </c>
      <c r="B861" s="3">
        <v>44986</v>
      </c>
      <c r="C861" s="3" t="str">
        <f>TEXT(Tabla10[[#This Row],[Fecha de transacción]],"DDDD")</f>
        <v>miércoles</v>
      </c>
      <c r="D861" s="3">
        <v>45060</v>
      </c>
      <c r="E861" s="4">
        <f>datos_chargeback_2001_1!$D861-datos_chargeback_2001_1!$B861</f>
        <v>74</v>
      </c>
      <c r="F861" s="5">
        <f>datos_chargeback_2001_1!$G861/100</f>
        <v>481.57</v>
      </c>
      <c r="G861" s="6">
        <v>48157</v>
      </c>
      <c r="H861" s="5">
        <f t="shared" si="13"/>
        <v>0</v>
      </c>
      <c r="I861" s="5">
        <v>0</v>
      </c>
      <c r="J861" s="6" t="s">
        <v>24</v>
      </c>
      <c r="K861" s="6" t="s">
        <v>25</v>
      </c>
      <c r="L861" s="6" t="s">
        <v>26</v>
      </c>
      <c r="M861" s="6" t="s">
        <v>93</v>
      </c>
      <c r="N861" s="6" t="s">
        <v>42</v>
      </c>
      <c r="O861" s="6" t="s">
        <v>114</v>
      </c>
      <c r="P861" s="6" t="s">
        <v>54</v>
      </c>
      <c r="Q861" s="6" t="s">
        <v>55</v>
      </c>
      <c r="R861" s="6">
        <v>48157</v>
      </c>
      <c r="S861" s="6" t="s">
        <v>207</v>
      </c>
      <c r="T861" s="6" t="s">
        <v>61</v>
      </c>
      <c r="U861" s="5">
        <f>datos_chargeback_2001_1!$V861/100</f>
        <v>0</v>
      </c>
      <c r="V861" s="6">
        <v>0</v>
      </c>
      <c r="W861" s="5">
        <f>datos_chargeback_2001_1!$X861/100</f>
        <v>481.57</v>
      </c>
      <c r="X861" s="6">
        <v>48157</v>
      </c>
      <c r="Y861" s="5">
        <f>datos_chargeback_2001_1!$Z861/100</f>
        <v>0</v>
      </c>
      <c r="Z861" s="6">
        <v>0</v>
      </c>
      <c r="AA861" s="6" t="s">
        <v>2665</v>
      </c>
      <c r="AB861" s="6" t="s">
        <v>48</v>
      </c>
      <c r="AC861" s="8">
        <v>44986</v>
      </c>
      <c r="AD861" s="5">
        <f>datos_chargeback_2001_1!$AE861/100</f>
        <v>171.75</v>
      </c>
      <c r="AE861" s="6">
        <v>17175</v>
      </c>
      <c r="AF861" s="6" t="s">
        <v>53</v>
      </c>
    </row>
    <row r="862" spans="1:32" x14ac:dyDescent="0.3">
      <c r="A862" s="35" t="s">
        <v>2666</v>
      </c>
      <c r="B862" s="9">
        <v>44987</v>
      </c>
      <c r="C862" s="9" t="str">
        <f>TEXT(Tabla10[[#This Row],[Fecha de transacción]],"DDDD")</f>
        <v>jueves</v>
      </c>
      <c r="D862" s="9">
        <v>45049</v>
      </c>
      <c r="E862" s="10">
        <f>datos_chargeback_2001_1!$D862-datos_chargeback_2001_1!$B862</f>
        <v>62</v>
      </c>
      <c r="F862" s="11">
        <f>datos_chargeback_2001_1!$G862/100</f>
        <v>828.17</v>
      </c>
      <c r="G862" s="12">
        <v>82817</v>
      </c>
      <c r="H862" s="11">
        <f t="shared" si="13"/>
        <v>0</v>
      </c>
      <c r="I862" s="11">
        <v>1.34</v>
      </c>
      <c r="J862" s="12" t="s">
        <v>38</v>
      </c>
      <c r="K862" s="12" t="s">
        <v>25</v>
      </c>
      <c r="L862" s="12" t="s">
        <v>26</v>
      </c>
      <c r="M862" s="12" t="s">
        <v>52</v>
      </c>
      <c r="N862" s="12" t="s">
        <v>42</v>
      </c>
      <c r="O862" s="12" t="s">
        <v>53</v>
      </c>
      <c r="P862" s="12" t="s">
        <v>54</v>
      </c>
      <c r="Q862" s="12" t="s">
        <v>44</v>
      </c>
      <c r="R862" s="12">
        <v>82817</v>
      </c>
      <c r="S862" s="12" t="s">
        <v>2667</v>
      </c>
      <c r="T862" s="12" t="s">
        <v>116</v>
      </c>
      <c r="U862" s="11">
        <f>datos_chargeback_2001_1!$V862/100</f>
        <v>828.17</v>
      </c>
      <c r="V862" s="12">
        <v>82817</v>
      </c>
      <c r="W862" s="11">
        <f>datos_chargeback_2001_1!$X862/100</f>
        <v>0</v>
      </c>
      <c r="X862" s="12">
        <v>0</v>
      </c>
      <c r="Y862" s="11">
        <f>datos_chargeback_2001_1!$Z862/100</f>
        <v>0</v>
      </c>
      <c r="Z862" s="12">
        <v>0</v>
      </c>
      <c r="AA862" s="12" t="s">
        <v>2668</v>
      </c>
      <c r="AB862" s="12" t="s">
        <v>35</v>
      </c>
      <c r="AC862" s="13" t="s">
        <v>35</v>
      </c>
      <c r="AD862" s="11">
        <f>datos_chargeback_2001_1!$AE862/100</f>
        <v>0</v>
      </c>
      <c r="AE862" s="12">
        <v>0</v>
      </c>
      <c r="AF862" s="12" t="s">
        <v>36</v>
      </c>
    </row>
    <row r="863" spans="1:32" x14ac:dyDescent="0.3">
      <c r="A863" s="36" t="s">
        <v>2669</v>
      </c>
      <c r="B863" s="14">
        <v>44988</v>
      </c>
      <c r="C863" s="14" t="str">
        <f>TEXT(Tabla10[[#This Row],[Fecha de transacción]],"DDDD")</f>
        <v>viernes</v>
      </c>
      <c r="D863" s="14">
        <v>45056</v>
      </c>
      <c r="E863" s="15">
        <f>datos_chargeback_2001_1!$D863-datos_chargeback_2001_1!$B863</f>
        <v>68</v>
      </c>
      <c r="F863" s="16">
        <f>datos_chargeback_2001_1!$G863/100</f>
        <v>559.33000000000004</v>
      </c>
      <c r="G863" s="17">
        <v>55933</v>
      </c>
      <c r="H863" s="16">
        <f t="shared" si="13"/>
        <v>0</v>
      </c>
      <c r="I863" s="16">
        <v>0</v>
      </c>
      <c r="J863" s="17" t="s">
        <v>24</v>
      </c>
      <c r="K863" s="17" t="s">
        <v>25</v>
      </c>
      <c r="L863" s="17" t="s">
        <v>40</v>
      </c>
      <c r="M863" s="17" t="s">
        <v>52</v>
      </c>
      <c r="N863" s="17" t="s">
        <v>42</v>
      </c>
      <c r="O863" s="17" t="s">
        <v>53</v>
      </c>
      <c r="P863" s="17" t="s">
        <v>54</v>
      </c>
      <c r="Q863" s="17" t="s">
        <v>66</v>
      </c>
      <c r="R863" s="17">
        <v>55933</v>
      </c>
      <c r="S863" s="17" t="s">
        <v>2670</v>
      </c>
      <c r="T863" s="17" t="s">
        <v>46</v>
      </c>
      <c r="U863" s="16">
        <f>datos_chargeback_2001_1!$V863/100</f>
        <v>559.33000000000004</v>
      </c>
      <c r="V863" s="17">
        <v>55933</v>
      </c>
      <c r="W863" s="16">
        <f>datos_chargeback_2001_1!$X863/100</f>
        <v>0</v>
      </c>
      <c r="X863" s="17">
        <v>0</v>
      </c>
      <c r="Y863" s="16">
        <f>datos_chargeback_2001_1!$Z863/100</f>
        <v>0</v>
      </c>
      <c r="Z863" s="17">
        <v>0</v>
      </c>
      <c r="AA863" s="17" t="s">
        <v>2671</v>
      </c>
      <c r="AB863" s="17" t="s">
        <v>35</v>
      </c>
      <c r="AC863" s="20" t="s">
        <v>35</v>
      </c>
      <c r="AD863" s="16">
        <f>datos_chargeback_2001_1!$AE863/100</f>
        <v>0</v>
      </c>
      <c r="AE863" s="17">
        <v>0</v>
      </c>
      <c r="AF863" s="17" t="s">
        <v>50</v>
      </c>
    </row>
    <row r="864" spans="1:32" x14ac:dyDescent="0.3">
      <c r="A864" s="34" t="s">
        <v>2672</v>
      </c>
      <c r="B864" s="3">
        <v>44989</v>
      </c>
      <c r="C864" s="3" t="str">
        <f>TEXT(Tabla10[[#This Row],[Fecha de transacción]],"DDDD")</f>
        <v>sábado</v>
      </c>
      <c r="D864" s="3">
        <v>45059</v>
      </c>
      <c r="E864" s="4">
        <f>datos_chargeback_2001_1!$D864-datos_chargeback_2001_1!$B864</f>
        <v>70</v>
      </c>
      <c r="F864" s="5">
        <f>datos_chargeback_2001_1!$G864/100</f>
        <v>501.11</v>
      </c>
      <c r="G864" s="6">
        <v>50111</v>
      </c>
      <c r="H864" s="5">
        <f t="shared" si="13"/>
        <v>0</v>
      </c>
      <c r="I864" s="5">
        <v>0</v>
      </c>
      <c r="J864" s="6" t="s">
        <v>24</v>
      </c>
      <c r="K864" s="6" t="s">
        <v>25</v>
      </c>
      <c r="L864" s="6" t="s">
        <v>80</v>
      </c>
      <c r="M864" s="6" t="s">
        <v>27</v>
      </c>
      <c r="N864" s="6" t="s">
        <v>42</v>
      </c>
      <c r="O864" s="6" t="s">
        <v>114</v>
      </c>
      <c r="P864" s="6" t="s">
        <v>30</v>
      </c>
      <c r="Q864" s="6" t="s">
        <v>44</v>
      </c>
      <c r="R864" s="6">
        <v>50111</v>
      </c>
      <c r="S864" s="6" t="s">
        <v>2673</v>
      </c>
      <c r="T864" s="6" t="s">
        <v>61</v>
      </c>
      <c r="U864" s="5">
        <f>datos_chargeback_2001_1!$V864/100</f>
        <v>0</v>
      </c>
      <c r="V864" s="6">
        <v>0</v>
      </c>
      <c r="W864" s="5">
        <f>datos_chargeback_2001_1!$X864/100</f>
        <v>501.11</v>
      </c>
      <c r="X864" s="6">
        <v>50111</v>
      </c>
      <c r="Y864" s="5">
        <f>datos_chargeback_2001_1!$Z864/100</f>
        <v>0</v>
      </c>
      <c r="Z864" s="6">
        <v>0</v>
      </c>
      <c r="AA864" s="6" t="s">
        <v>2674</v>
      </c>
      <c r="AB864" s="6" t="s">
        <v>35</v>
      </c>
      <c r="AC864" s="7" t="s">
        <v>35</v>
      </c>
      <c r="AD864" s="5">
        <f>datos_chargeback_2001_1!$AE864/100</f>
        <v>0</v>
      </c>
      <c r="AE864" s="6">
        <v>0</v>
      </c>
      <c r="AF864" s="6" t="s">
        <v>53</v>
      </c>
    </row>
    <row r="865" spans="1:32" x14ac:dyDescent="0.3">
      <c r="A865" s="36" t="s">
        <v>2675</v>
      </c>
      <c r="B865" s="14">
        <v>44990</v>
      </c>
      <c r="C865" s="14" t="str">
        <f>TEXT(Tabla10[[#This Row],[Fecha de transacción]],"DDDD")</f>
        <v>domingo</v>
      </c>
      <c r="D865" s="14">
        <v>45054</v>
      </c>
      <c r="E865" s="15">
        <f>datos_chargeback_2001_1!$D865-datos_chargeback_2001_1!$B865</f>
        <v>64</v>
      </c>
      <c r="F865" s="16">
        <f>datos_chargeback_2001_1!$G865/100</f>
        <v>43.09</v>
      </c>
      <c r="G865" s="17">
        <v>4309</v>
      </c>
      <c r="H865" s="16">
        <f t="shared" si="13"/>
        <v>0</v>
      </c>
      <c r="I865" s="16">
        <v>0</v>
      </c>
      <c r="J865" s="17" t="s">
        <v>38</v>
      </c>
      <c r="K865" s="17" t="s">
        <v>25</v>
      </c>
      <c r="L865" s="17" t="s">
        <v>26</v>
      </c>
      <c r="M865" s="17" t="s">
        <v>59</v>
      </c>
      <c r="N865" s="17" t="s">
        <v>42</v>
      </c>
      <c r="O865" s="17" t="s">
        <v>36</v>
      </c>
      <c r="P865" s="17" t="s">
        <v>30</v>
      </c>
      <c r="Q865" s="17" t="s">
        <v>66</v>
      </c>
      <c r="R865" s="17">
        <v>4309</v>
      </c>
      <c r="S865" s="17" t="s">
        <v>2676</v>
      </c>
      <c r="T865" s="17" t="s">
        <v>46</v>
      </c>
      <c r="U865" s="16">
        <f>datos_chargeback_2001_1!$V865/100</f>
        <v>43.09</v>
      </c>
      <c r="V865" s="17">
        <v>4309</v>
      </c>
      <c r="W865" s="16">
        <f>datos_chargeback_2001_1!$X865/100</f>
        <v>0</v>
      </c>
      <c r="X865" s="17">
        <v>0</v>
      </c>
      <c r="Y865" s="16">
        <f>datos_chargeback_2001_1!$Z865/100</f>
        <v>0</v>
      </c>
      <c r="Z865" s="17">
        <v>0</v>
      </c>
      <c r="AA865" s="17" t="s">
        <v>2677</v>
      </c>
      <c r="AB865" s="17" t="s">
        <v>35</v>
      </c>
      <c r="AC865" s="20" t="s">
        <v>35</v>
      </c>
      <c r="AD865" s="16">
        <f>datos_chargeback_2001_1!$AE865/100</f>
        <v>0</v>
      </c>
      <c r="AE865" s="17">
        <v>0</v>
      </c>
      <c r="AF865" s="17" t="s">
        <v>64</v>
      </c>
    </row>
    <row r="866" spans="1:32" x14ac:dyDescent="0.3">
      <c r="A866" s="34" t="s">
        <v>2678</v>
      </c>
      <c r="B866" s="3">
        <v>44991</v>
      </c>
      <c r="C866" s="3" t="str">
        <f>TEXT(Tabla10[[#This Row],[Fecha de transacción]],"DDDD")</f>
        <v>lunes</v>
      </c>
      <c r="D866" s="3">
        <v>45065</v>
      </c>
      <c r="E866" s="4">
        <f>datos_chargeback_2001_1!$D866-datos_chargeback_2001_1!$B866</f>
        <v>74</v>
      </c>
      <c r="F866" s="5">
        <f>datos_chargeback_2001_1!$G866/100</f>
        <v>59.18</v>
      </c>
      <c r="G866" s="6">
        <v>5918</v>
      </c>
      <c r="H866" s="5">
        <f t="shared" si="13"/>
        <v>0</v>
      </c>
      <c r="I866" s="5">
        <v>0</v>
      </c>
      <c r="J866" s="6" t="s">
        <v>24</v>
      </c>
      <c r="K866" s="6" t="s">
        <v>25</v>
      </c>
      <c r="L866" s="6" t="s">
        <v>40</v>
      </c>
      <c r="M866" s="6" t="s">
        <v>59</v>
      </c>
      <c r="N866" s="6" t="s">
        <v>28</v>
      </c>
      <c r="O866" s="6" t="s">
        <v>43</v>
      </c>
      <c r="P866" s="6" t="s">
        <v>54</v>
      </c>
      <c r="Q866" s="6" t="s">
        <v>75</v>
      </c>
      <c r="R866" s="6">
        <v>59180</v>
      </c>
      <c r="S866" s="6" t="s">
        <v>2679</v>
      </c>
      <c r="T866" s="6" t="s">
        <v>33</v>
      </c>
      <c r="U866" s="5">
        <f>datos_chargeback_2001_1!$V866/100</f>
        <v>0</v>
      </c>
      <c r="V866" s="6">
        <v>0</v>
      </c>
      <c r="W866" s="5">
        <f>datos_chargeback_2001_1!$X866/100</f>
        <v>0</v>
      </c>
      <c r="X866" s="6">
        <v>0</v>
      </c>
      <c r="Y866" s="5">
        <f>datos_chargeback_2001_1!$Z866/100</f>
        <v>591.79999999999995</v>
      </c>
      <c r="Z866" s="6">
        <v>59180</v>
      </c>
      <c r="AA866" s="6" t="s">
        <v>2680</v>
      </c>
      <c r="AB866" s="6" t="s">
        <v>35</v>
      </c>
      <c r="AC866" s="7" t="s">
        <v>35</v>
      </c>
      <c r="AD866" s="5">
        <f>datos_chargeback_2001_1!$AE866/100</f>
        <v>0</v>
      </c>
      <c r="AE866" s="6">
        <v>0</v>
      </c>
      <c r="AF866" s="6" t="s">
        <v>43</v>
      </c>
    </row>
    <row r="867" spans="1:32" x14ac:dyDescent="0.3">
      <c r="A867" s="36" t="s">
        <v>2681</v>
      </c>
      <c r="B867" s="14">
        <v>44992</v>
      </c>
      <c r="C867" s="14" t="str">
        <f>TEXT(Tabla10[[#This Row],[Fecha de transacción]],"DDDD")</f>
        <v>martes</v>
      </c>
      <c r="D867" s="14">
        <v>45059</v>
      </c>
      <c r="E867" s="15">
        <f>datos_chargeback_2001_1!$D867-datos_chargeback_2001_1!$B867</f>
        <v>67</v>
      </c>
      <c r="F867" s="16">
        <f>datos_chargeback_2001_1!$G867/100</f>
        <v>977.33</v>
      </c>
      <c r="G867" s="17">
        <v>97733</v>
      </c>
      <c r="H867" s="16">
        <f t="shared" si="13"/>
        <v>0</v>
      </c>
      <c r="I867" s="16">
        <v>0.13</v>
      </c>
      <c r="J867" s="17" t="s">
        <v>38</v>
      </c>
      <c r="K867" s="17" t="s">
        <v>25</v>
      </c>
      <c r="L867" s="17" t="s">
        <v>26</v>
      </c>
      <c r="M867" s="17" t="s">
        <v>27</v>
      </c>
      <c r="N867" s="17" t="s">
        <v>42</v>
      </c>
      <c r="O867" s="17" t="s">
        <v>70</v>
      </c>
      <c r="P867" s="17" t="s">
        <v>54</v>
      </c>
      <c r="Q867" s="17" t="s">
        <v>66</v>
      </c>
      <c r="R867" s="17">
        <v>97733</v>
      </c>
      <c r="S867" s="17" t="s">
        <v>726</v>
      </c>
      <c r="T867" s="17" t="s">
        <v>116</v>
      </c>
      <c r="U867" s="16">
        <f>datos_chargeback_2001_1!$V867/100</f>
        <v>977.33</v>
      </c>
      <c r="V867" s="17">
        <v>97733</v>
      </c>
      <c r="W867" s="16">
        <f>datos_chargeback_2001_1!$X867/100</f>
        <v>0</v>
      </c>
      <c r="X867" s="17">
        <v>0</v>
      </c>
      <c r="Y867" s="16">
        <f>datos_chargeback_2001_1!$Z867/100</f>
        <v>0</v>
      </c>
      <c r="Z867" s="17">
        <v>0</v>
      </c>
      <c r="AA867" s="17" t="s">
        <v>2682</v>
      </c>
      <c r="AB867" s="17" t="s">
        <v>48</v>
      </c>
      <c r="AC867" s="18">
        <v>44992</v>
      </c>
      <c r="AD867" s="16">
        <f>datos_chargeback_2001_1!$AE867/100</f>
        <v>391.97</v>
      </c>
      <c r="AE867" s="17">
        <v>39197</v>
      </c>
      <c r="AF867" s="17" t="s">
        <v>50</v>
      </c>
    </row>
    <row r="868" spans="1:32" x14ac:dyDescent="0.3">
      <c r="A868" s="35" t="s">
        <v>2683</v>
      </c>
      <c r="B868" s="9">
        <v>44993</v>
      </c>
      <c r="C868" s="9" t="str">
        <f>TEXT(Tabla10[[#This Row],[Fecha de transacción]],"DDDD")</f>
        <v>miércoles</v>
      </c>
      <c r="D868" s="9">
        <v>45077</v>
      </c>
      <c r="E868" s="10">
        <f>datos_chargeback_2001_1!$D868-datos_chargeback_2001_1!$B868</f>
        <v>84</v>
      </c>
      <c r="F868" s="11">
        <f>datos_chargeback_2001_1!$G868/100</f>
        <v>520.98</v>
      </c>
      <c r="G868" s="12">
        <v>52098</v>
      </c>
      <c r="H868" s="11">
        <f t="shared" si="13"/>
        <v>0</v>
      </c>
      <c r="I868" s="11">
        <v>0</v>
      </c>
      <c r="J868" s="12" t="s">
        <v>38</v>
      </c>
      <c r="K868" s="12" t="s">
        <v>25</v>
      </c>
      <c r="L868" s="12" t="s">
        <v>40</v>
      </c>
      <c r="M868" s="12" t="s">
        <v>85</v>
      </c>
      <c r="N868" s="12" t="s">
        <v>28</v>
      </c>
      <c r="O868" s="12" t="s">
        <v>64</v>
      </c>
      <c r="P868" s="12" t="s">
        <v>54</v>
      </c>
      <c r="Q868" s="12" t="s">
        <v>55</v>
      </c>
      <c r="R868" s="12">
        <v>52098</v>
      </c>
      <c r="S868" s="12" t="s">
        <v>2046</v>
      </c>
      <c r="T868" s="12" t="s">
        <v>33</v>
      </c>
      <c r="U868" s="11">
        <f>datos_chargeback_2001_1!$V868/100</f>
        <v>0</v>
      </c>
      <c r="V868" s="12">
        <v>0</v>
      </c>
      <c r="W868" s="11">
        <f>datos_chargeback_2001_1!$X868/100</f>
        <v>0</v>
      </c>
      <c r="X868" s="12">
        <v>0</v>
      </c>
      <c r="Y868" s="11">
        <f>datos_chargeback_2001_1!$Z868/100</f>
        <v>520.98</v>
      </c>
      <c r="Z868" s="12">
        <v>52098</v>
      </c>
      <c r="AA868" s="12" t="s">
        <v>2684</v>
      </c>
      <c r="AB868" s="12" t="s">
        <v>48</v>
      </c>
      <c r="AC868" s="19">
        <v>44993</v>
      </c>
      <c r="AD868" s="11">
        <f>datos_chargeback_2001_1!$AE868/100</f>
        <v>880.17</v>
      </c>
      <c r="AE868" s="12">
        <v>88017</v>
      </c>
      <c r="AF868" s="12" t="s">
        <v>50</v>
      </c>
    </row>
    <row r="869" spans="1:32" x14ac:dyDescent="0.3">
      <c r="A869" s="34" t="s">
        <v>2685</v>
      </c>
      <c r="B869" s="3">
        <v>44994</v>
      </c>
      <c r="C869" s="3" t="str">
        <f>TEXT(Tabla10[[#This Row],[Fecha de transacción]],"DDDD")</f>
        <v>jueves</v>
      </c>
      <c r="D869" s="3">
        <v>45071</v>
      </c>
      <c r="E869" s="4">
        <f>datos_chargeback_2001_1!$D869-datos_chargeback_2001_1!$B869</f>
        <v>77</v>
      </c>
      <c r="F869" s="5">
        <f>datos_chargeback_2001_1!$G869/100</f>
        <v>201.13</v>
      </c>
      <c r="G869" s="6">
        <v>20113</v>
      </c>
      <c r="H869" s="5">
        <f t="shared" si="13"/>
        <v>0</v>
      </c>
      <c r="I869" s="5">
        <v>0</v>
      </c>
      <c r="J869" s="6" t="s">
        <v>24</v>
      </c>
      <c r="K869" s="6" t="s">
        <v>25</v>
      </c>
      <c r="L869" s="6" t="s">
        <v>109</v>
      </c>
      <c r="M869" s="6" t="s">
        <v>59</v>
      </c>
      <c r="N869" s="6" t="s">
        <v>28</v>
      </c>
      <c r="O869" s="6" t="s">
        <v>29</v>
      </c>
      <c r="P869" s="6" t="s">
        <v>54</v>
      </c>
      <c r="Q869" s="6" t="s">
        <v>66</v>
      </c>
      <c r="R869" s="6">
        <v>20113</v>
      </c>
      <c r="S869" s="6" t="s">
        <v>522</v>
      </c>
      <c r="T869" s="6" t="s">
        <v>33</v>
      </c>
      <c r="U869" s="5">
        <f>datos_chargeback_2001_1!$V869/100</f>
        <v>0</v>
      </c>
      <c r="V869" s="6">
        <v>0</v>
      </c>
      <c r="W869" s="5">
        <f>datos_chargeback_2001_1!$X869/100</f>
        <v>0</v>
      </c>
      <c r="X869" s="6">
        <v>0</v>
      </c>
      <c r="Y869" s="5">
        <f>datos_chargeback_2001_1!$Z869/100</f>
        <v>201.13</v>
      </c>
      <c r="Z869" s="6">
        <v>20113</v>
      </c>
      <c r="AA869" s="6" t="s">
        <v>2686</v>
      </c>
      <c r="AB869" s="6" t="s">
        <v>35</v>
      </c>
      <c r="AC869" s="7" t="s">
        <v>35</v>
      </c>
      <c r="AD869" s="5">
        <f>datos_chargeback_2001_1!$AE869/100</f>
        <v>0</v>
      </c>
      <c r="AE869" s="6">
        <v>0</v>
      </c>
      <c r="AF869" s="6" t="s">
        <v>53</v>
      </c>
    </row>
    <row r="870" spans="1:32" x14ac:dyDescent="0.3">
      <c r="A870" s="34" t="s">
        <v>2687</v>
      </c>
      <c r="B870" s="3">
        <v>44995</v>
      </c>
      <c r="C870" s="3" t="str">
        <f>TEXT(Tabla10[[#This Row],[Fecha de transacción]],"DDDD")</f>
        <v>viernes</v>
      </c>
      <c r="D870" s="3">
        <v>45057</v>
      </c>
      <c r="E870" s="4">
        <f>datos_chargeback_2001_1!$D870-datos_chargeback_2001_1!$B870</f>
        <v>62</v>
      </c>
      <c r="F870" s="5">
        <f>datos_chargeback_2001_1!$G870/100</f>
        <v>815.25</v>
      </c>
      <c r="G870" s="6">
        <v>81525</v>
      </c>
      <c r="H870" s="5">
        <f t="shared" si="13"/>
        <v>0</v>
      </c>
      <c r="I870" s="5">
        <v>1.35</v>
      </c>
      <c r="J870" s="6" t="s">
        <v>24</v>
      </c>
      <c r="K870" s="6" t="s">
        <v>25</v>
      </c>
      <c r="L870" s="6" t="s">
        <v>109</v>
      </c>
      <c r="M870" s="6" t="s">
        <v>27</v>
      </c>
      <c r="N870" s="6" t="s">
        <v>42</v>
      </c>
      <c r="O870" s="6" t="s">
        <v>114</v>
      </c>
      <c r="P870" s="6" t="s">
        <v>54</v>
      </c>
      <c r="Q870" s="6" t="s">
        <v>55</v>
      </c>
      <c r="R870" s="6">
        <v>81525</v>
      </c>
      <c r="S870" s="6" t="s">
        <v>2688</v>
      </c>
      <c r="T870" s="6" t="s">
        <v>46</v>
      </c>
      <c r="U870" s="5">
        <f>datos_chargeback_2001_1!$V870/100</f>
        <v>815.25</v>
      </c>
      <c r="V870" s="6">
        <v>81525</v>
      </c>
      <c r="W870" s="5">
        <f>datos_chargeback_2001_1!$X870/100</f>
        <v>0</v>
      </c>
      <c r="X870" s="6">
        <v>0</v>
      </c>
      <c r="Y870" s="5">
        <f>datos_chargeback_2001_1!$Z870/100</f>
        <v>0</v>
      </c>
      <c r="Z870" s="6">
        <v>0</v>
      </c>
      <c r="AA870" s="6" t="s">
        <v>2689</v>
      </c>
      <c r="AB870" s="6" t="s">
        <v>48</v>
      </c>
      <c r="AC870" s="8">
        <v>44995</v>
      </c>
      <c r="AD870" s="5">
        <f>datos_chargeback_2001_1!$AE870/100</f>
        <v>917.28</v>
      </c>
      <c r="AE870" s="6">
        <v>91728</v>
      </c>
      <c r="AF870" s="6" t="s">
        <v>36</v>
      </c>
    </row>
    <row r="871" spans="1:32" x14ac:dyDescent="0.3">
      <c r="A871" s="36" t="s">
        <v>2690</v>
      </c>
      <c r="B871" s="14">
        <v>44996</v>
      </c>
      <c r="C871" s="14" t="str">
        <f>TEXT(Tabla10[[#This Row],[Fecha de transacción]],"DDDD")</f>
        <v>sábado</v>
      </c>
      <c r="D871" s="14">
        <v>45086</v>
      </c>
      <c r="E871" s="15">
        <f>datos_chargeback_2001_1!$D871-datos_chargeback_2001_1!$B871</f>
        <v>90</v>
      </c>
      <c r="F871" s="16">
        <f>datos_chargeback_2001_1!$G871/100</f>
        <v>69.099999999999994</v>
      </c>
      <c r="G871" s="17">
        <v>6910</v>
      </c>
      <c r="H871" s="16">
        <f t="shared" si="13"/>
        <v>0</v>
      </c>
      <c r="I871" s="16">
        <v>1.1100000000000001</v>
      </c>
      <c r="J871" s="17" t="s">
        <v>24</v>
      </c>
      <c r="K871" s="17" t="s">
        <v>25</v>
      </c>
      <c r="L871" s="17" t="s">
        <v>80</v>
      </c>
      <c r="M871" s="17" t="s">
        <v>52</v>
      </c>
      <c r="N871" s="17" t="s">
        <v>42</v>
      </c>
      <c r="O871" s="17" t="s">
        <v>43</v>
      </c>
      <c r="P871" s="17" t="s">
        <v>54</v>
      </c>
      <c r="Q871" s="17" t="s">
        <v>44</v>
      </c>
      <c r="R871" s="17">
        <v>69100</v>
      </c>
      <c r="S871" s="17" t="s">
        <v>2691</v>
      </c>
      <c r="T871" s="17" t="s">
        <v>116</v>
      </c>
      <c r="U871" s="16">
        <f>datos_chargeback_2001_1!$V871/100</f>
        <v>691</v>
      </c>
      <c r="V871" s="17">
        <v>69100</v>
      </c>
      <c r="W871" s="16">
        <f>datos_chargeback_2001_1!$X871/100</f>
        <v>0</v>
      </c>
      <c r="X871" s="17">
        <v>0</v>
      </c>
      <c r="Y871" s="16">
        <f>datos_chargeback_2001_1!$Z871/100</f>
        <v>0</v>
      </c>
      <c r="Z871" s="17">
        <v>0</v>
      </c>
      <c r="AA871" s="17" t="s">
        <v>2692</v>
      </c>
      <c r="AB871" s="17" t="s">
        <v>48</v>
      </c>
      <c r="AC871" s="18">
        <v>44996</v>
      </c>
      <c r="AD871" s="16">
        <f>datos_chargeback_2001_1!$AE871/100</f>
        <v>542.21</v>
      </c>
      <c r="AE871" s="17">
        <v>54221</v>
      </c>
      <c r="AF871" s="17" t="s">
        <v>53</v>
      </c>
    </row>
    <row r="872" spans="1:32" x14ac:dyDescent="0.3">
      <c r="A872" s="35" t="s">
        <v>2693</v>
      </c>
      <c r="B872" s="9">
        <v>44997</v>
      </c>
      <c r="C872" s="9" t="str">
        <f>TEXT(Tabla10[[#This Row],[Fecha de transacción]],"DDDD")</f>
        <v>domingo</v>
      </c>
      <c r="D872" s="9">
        <v>45084</v>
      </c>
      <c r="E872" s="10">
        <f>datos_chargeback_2001_1!$D872-datos_chargeback_2001_1!$B872</f>
        <v>87</v>
      </c>
      <c r="F872" s="11">
        <f>datos_chargeback_2001_1!$G872/100</f>
        <v>292.62</v>
      </c>
      <c r="G872" s="12">
        <v>29262</v>
      </c>
      <c r="H872" s="11">
        <f t="shared" si="13"/>
        <v>0</v>
      </c>
      <c r="I872" s="11">
        <v>0</v>
      </c>
      <c r="J872" s="12" t="s">
        <v>38</v>
      </c>
      <c r="K872" s="12" t="s">
        <v>25</v>
      </c>
      <c r="L872" s="12" t="s">
        <v>26</v>
      </c>
      <c r="M872" s="12" t="s">
        <v>41</v>
      </c>
      <c r="N872" s="12" t="s">
        <v>42</v>
      </c>
      <c r="O872" s="12" t="s">
        <v>36</v>
      </c>
      <c r="P872" s="12" t="s">
        <v>30</v>
      </c>
      <c r="Q872" s="12" t="s">
        <v>31</v>
      </c>
      <c r="R872" s="12">
        <v>29262</v>
      </c>
      <c r="S872" s="12" t="s">
        <v>2694</v>
      </c>
      <c r="T872" s="12" t="s">
        <v>46</v>
      </c>
      <c r="U872" s="11">
        <f>datos_chargeback_2001_1!$V872/100</f>
        <v>292.62</v>
      </c>
      <c r="V872" s="12">
        <v>29262</v>
      </c>
      <c r="W872" s="11">
        <f>datos_chargeback_2001_1!$X872/100</f>
        <v>0</v>
      </c>
      <c r="X872" s="12">
        <v>0</v>
      </c>
      <c r="Y872" s="11">
        <f>datos_chargeback_2001_1!$Z872/100</f>
        <v>0</v>
      </c>
      <c r="Z872" s="12">
        <v>0</v>
      </c>
      <c r="AA872" s="12" t="s">
        <v>2695</v>
      </c>
      <c r="AB872" s="12" t="s">
        <v>35</v>
      </c>
      <c r="AC872" s="13" t="s">
        <v>35</v>
      </c>
      <c r="AD872" s="11">
        <f>datos_chargeback_2001_1!$AE872/100</f>
        <v>0</v>
      </c>
      <c r="AE872" s="12">
        <v>0</v>
      </c>
      <c r="AF872" s="12" t="s">
        <v>64</v>
      </c>
    </row>
    <row r="873" spans="1:32" x14ac:dyDescent="0.3">
      <c r="A873" s="36" t="s">
        <v>2696</v>
      </c>
      <c r="B873" s="14">
        <v>44998</v>
      </c>
      <c r="C873" s="14" t="str">
        <f>TEXT(Tabla10[[#This Row],[Fecha de transacción]],"DDDD")</f>
        <v>lunes</v>
      </c>
      <c r="D873" s="14">
        <v>45085</v>
      </c>
      <c r="E873" s="15">
        <f>datos_chargeback_2001_1!$D873-datos_chargeback_2001_1!$B873</f>
        <v>87</v>
      </c>
      <c r="F873" s="16">
        <f>datos_chargeback_2001_1!$G873/100</f>
        <v>767.45</v>
      </c>
      <c r="G873" s="17">
        <v>76745</v>
      </c>
      <c r="H873" s="16">
        <f t="shared" si="13"/>
        <v>0</v>
      </c>
      <c r="I873" s="16">
        <v>1.33</v>
      </c>
      <c r="J873" s="17" t="s">
        <v>24</v>
      </c>
      <c r="K873" s="17" t="s">
        <v>25</v>
      </c>
      <c r="L873" s="17" t="s">
        <v>109</v>
      </c>
      <c r="M873" s="17" t="s">
        <v>52</v>
      </c>
      <c r="N873" s="17" t="s">
        <v>42</v>
      </c>
      <c r="O873" s="17" t="s">
        <v>114</v>
      </c>
      <c r="P873" s="17" t="s">
        <v>30</v>
      </c>
      <c r="Q873" s="17" t="s">
        <v>55</v>
      </c>
      <c r="R873" s="17">
        <v>76745</v>
      </c>
      <c r="S873" s="17" t="s">
        <v>2697</v>
      </c>
      <c r="T873" s="17" t="s">
        <v>116</v>
      </c>
      <c r="U873" s="16">
        <f>datos_chargeback_2001_1!$V873/100</f>
        <v>767.45</v>
      </c>
      <c r="V873" s="17">
        <v>76745</v>
      </c>
      <c r="W873" s="16">
        <f>datos_chargeback_2001_1!$X873/100</f>
        <v>0</v>
      </c>
      <c r="X873" s="17">
        <v>0</v>
      </c>
      <c r="Y873" s="16">
        <f>datos_chargeback_2001_1!$Z873/100</f>
        <v>0</v>
      </c>
      <c r="Z873" s="17">
        <v>0</v>
      </c>
      <c r="AA873" s="17" t="s">
        <v>2698</v>
      </c>
      <c r="AB873" s="17" t="s">
        <v>48</v>
      </c>
      <c r="AC873" s="18">
        <v>44998</v>
      </c>
      <c r="AD873" s="16">
        <f>datos_chargeback_2001_1!$AE873/100</f>
        <v>91.49</v>
      </c>
      <c r="AE873" s="17">
        <v>9149</v>
      </c>
      <c r="AF873" s="17" t="s">
        <v>53</v>
      </c>
    </row>
    <row r="874" spans="1:32" x14ac:dyDescent="0.3">
      <c r="A874" s="34" t="s">
        <v>2699</v>
      </c>
      <c r="B874" s="3">
        <v>44999</v>
      </c>
      <c r="C874" s="3" t="str">
        <f>TEXT(Tabla10[[#This Row],[Fecha de transacción]],"DDDD")</f>
        <v>martes</v>
      </c>
      <c r="D874" s="3">
        <v>45065</v>
      </c>
      <c r="E874" s="4">
        <f>datos_chargeback_2001_1!$D874-datos_chargeback_2001_1!$B874</f>
        <v>66</v>
      </c>
      <c r="F874" s="5">
        <f>datos_chargeback_2001_1!$G874/100</f>
        <v>785.27</v>
      </c>
      <c r="G874" s="6">
        <v>78527</v>
      </c>
      <c r="H874" s="5">
        <f t="shared" si="13"/>
        <v>0</v>
      </c>
      <c r="I874" s="5">
        <v>0</v>
      </c>
      <c r="J874" s="6" t="s">
        <v>38</v>
      </c>
      <c r="K874" s="6" t="s">
        <v>25</v>
      </c>
      <c r="L874" s="6" t="s">
        <v>26</v>
      </c>
      <c r="M874" s="6" t="s">
        <v>59</v>
      </c>
      <c r="N874" s="6" t="s">
        <v>42</v>
      </c>
      <c r="O874" s="6" t="s">
        <v>70</v>
      </c>
      <c r="P874" s="6" t="s">
        <v>30</v>
      </c>
      <c r="Q874" s="6" t="s">
        <v>66</v>
      </c>
      <c r="R874" s="6">
        <v>78527</v>
      </c>
      <c r="S874" s="6" t="s">
        <v>662</v>
      </c>
      <c r="T874" s="6" t="s">
        <v>61</v>
      </c>
      <c r="U874" s="5">
        <f>datos_chargeback_2001_1!$V874/100</f>
        <v>0</v>
      </c>
      <c r="V874" s="6">
        <v>0</v>
      </c>
      <c r="W874" s="5">
        <f>datos_chargeback_2001_1!$X874/100</f>
        <v>785.27</v>
      </c>
      <c r="X874" s="6">
        <v>78527</v>
      </c>
      <c r="Y874" s="5">
        <f>datos_chargeback_2001_1!$Z874/100</f>
        <v>0</v>
      </c>
      <c r="Z874" s="6">
        <v>0</v>
      </c>
      <c r="AA874" s="6" t="s">
        <v>2700</v>
      </c>
      <c r="AB874" s="6" t="s">
        <v>35</v>
      </c>
      <c r="AC874" s="7" t="s">
        <v>35</v>
      </c>
      <c r="AD874" s="5">
        <f>datos_chargeback_2001_1!$AE874/100</f>
        <v>0</v>
      </c>
      <c r="AE874" s="6">
        <v>0</v>
      </c>
      <c r="AF874" s="6" t="s">
        <v>43</v>
      </c>
    </row>
    <row r="875" spans="1:32" x14ac:dyDescent="0.3">
      <c r="A875" s="34" t="s">
        <v>2701</v>
      </c>
      <c r="B875" s="3">
        <v>45000</v>
      </c>
      <c r="C875" s="3" t="str">
        <f>TEXT(Tabla10[[#This Row],[Fecha de transacción]],"DDDD")</f>
        <v>miércoles</v>
      </c>
      <c r="D875" s="3">
        <v>45073</v>
      </c>
      <c r="E875" s="4">
        <f>datos_chargeback_2001_1!$D875-datos_chargeback_2001_1!$B875</f>
        <v>73</v>
      </c>
      <c r="F875" s="5">
        <f>datos_chargeback_2001_1!$G875/100</f>
        <v>588.13</v>
      </c>
      <c r="G875" s="6">
        <v>58813</v>
      </c>
      <c r="H875" s="5">
        <f t="shared" si="13"/>
        <v>0</v>
      </c>
      <c r="I875" s="5">
        <v>1.06</v>
      </c>
      <c r="J875" s="6" t="s">
        <v>38</v>
      </c>
      <c r="K875" s="6" t="s">
        <v>25</v>
      </c>
      <c r="L875" s="6" t="s">
        <v>74</v>
      </c>
      <c r="M875" s="6" t="s">
        <v>41</v>
      </c>
      <c r="N875" s="6" t="s">
        <v>42</v>
      </c>
      <c r="O875" s="6" t="s">
        <v>36</v>
      </c>
      <c r="P875" s="6" t="s">
        <v>30</v>
      </c>
      <c r="Q875" s="6" t="s">
        <v>55</v>
      </c>
      <c r="R875" s="6">
        <v>58813</v>
      </c>
      <c r="S875" s="6" t="s">
        <v>2702</v>
      </c>
      <c r="T875" s="6" t="s">
        <v>61</v>
      </c>
      <c r="U875" s="5">
        <f>datos_chargeback_2001_1!$V875/100</f>
        <v>0</v>
      </c>
      <c r="V875" s="6">
        <v>0</v>
      </c>
      <c r="W875" s="5">
        <f>datos_chargeback_2001_1!$X875/100</f>
        <v>588.13</v>
      </c>
      <c r="X875" s="6">
        <v>58813</v>
      </c>
      <c r="Y875" s="5">
        <f>datos_chargeback_2001_1!$Z875/100</f>
        <v>0</v>
      </c>
      <c r="Z875" s="6">
        <v>0</v>
      </c>
      <c r="AA875" s="6" t="s">
        <v>2703</v>
      </c>
      <c r="AB875" s="6" t="s">
        <v>35</v>
      </c>
      <c r="AC875" s="7" t="s">
        <v>35</v>
      </c>
      <c r="AD875" s="5">
        <f>datos_chargeback_2001_1!$AE875/100</f>
        <v>0</v>
      </c>
      <c r="AE875" s="6">
        <v>0</v>
      </c>
      <c r="AF875" s="6" t="s">
        <v>64</v>
      </c>
    </row>
    <row r="876" spans="1:32" x14ac:dyDescent="0.3">
      <c r="A876" s="35" t="s">
        <v>2704</v>
      </c>
      <c r="B876" s="9">
        <v>45001</v>
      </c>
      <c r="C876" s="9" t="str">
        <f>TEXT(Tabla10[[#This Row],[Fecha de transacción]],"DDDD")</f>
        <v>jueves</v>
      </c>
      <c r="D876" s="9">
        <v>45083</v>
      </c>
      <c r="E876" s="10">
        <f>datos_chargeback_2001_1!$D876-datos_chargeback_2001_1!$B876</f>
        <v>82</v>
      </c>
      <c r="F876" s="11">
        <f>datos_chargeback_2001_1!$G876/100</f>
        <v>47.07</v>
      </c>
      <c r="G876" s="12">
        <v>4707</v>
      </c>
      <c r="H876" s="11">
        <f t="shared" si="13"/>
        <v>0</v>
      </c>
      <c r="I876" s="11">
        <v>1.19</v>
      </c>
      <c r="J876" s="12" t="s">
        <v>24</v>
      </c>
      <c r="K876" s="12" t="s">
        <v>25</v>
      </c>
      <c r="L876" s="12" t="s">
        <v>74</v>
      </c>
      <c r="M876" s="12" t="s">
        <v>59</v>
      </c>
      <c r="N876" s="12" t="s">
        <v>28</v>
      </c>
      <c r="O876" s="12" t="s">
        <v>64</v>
      </c>
      <c r="P876" s="12" t="s">
        <v>30</v>
      </c>
      <c r="Q876" s="12" t="s">
        <v>66</v>
      </c>
      <c r="R876" s="12">
        <v>47070</v>
      </c>
      <c r="S876" s="12" t="s">
        <v>2705</v>
      </c>
      <c r="T876" s="12" t="s">
        <v>33</v>
      </c>
      <c r="U876" s="11">
        <f>datos_chargeback_2001_1!$V876/100</f>
        <v>0</v>
      </c>
      <c r="V876" s="12">
        <v>0</v>
      </c>
      <c r="W876" s="11">
        <f>datos_chargeback_2001_1!$X876/100</f>
        <v>0</v>
      </c>
      <c r="X876" s="12">
        <v>0</v>
      </c>
      <c r="Y876" s="11">
        <f>datos_chargeback_2001_1!$Z876/100</f>
        <v>470.7</v>
      </c>
      <c r="Z876" s="12">
        <v>47070</v>
      </c>
      <c r="AA876" s="12" t="s">
        <v>2706</v>
      </c>
      <c r="AB876" s="12" t="s">
        <v>35</v>
      </c>
      <c r="AC876" s="13" t="s">
        <v>35</v>
      </c>
      <c r="AD876" s="11">
        <f>datos_chargeback_2001_1!$AE876/100</f>
        <v>0</v>
      </c>
      <c r="AE876" s="12">
        <v>0</v>
      </c>
      <c r="AF876" s="12" t="s">
        <v>36</v>
      </c>
    </row>
    <row r="877" spans="1:32" x14ac:dyDescent="0.3">
      <c r="A877" s="34" t="s">
        <v>2707</v>
      </c>
      <c r="B877" s="3">
        <v>45002</v>
      </c>
      <c r="C877" s="3" t="str">
        <f>TEXT(Tabla10[[#This Row],[Fecha de transacción]],"DDDD")</f>
        <v>viernes</v>
      </c>
      <c r="D877" s="3">
        <v>45069</v>
      </c>
      <c r="E877" s="4">
        <f>datos_chargeback_2001_1!$D877-datos_chargeback_2001_1!$B877</f>
        <v>67</v>
      </c>
      <c r="F877" s="5">
        <f>datos_chargeback_2001_1!$G877/100</f>
        <v>972.68</v>
      </c>
      <c r="G877" s="6">
        <v>97268</v>
      </c>
      <c r="H877" s="5">
        <f t="shared" si="13"/>
        <v>0</v>
      </c>
      <c r="I877" s="5">
        <v>1.43</v>
      </c>
      <c r="J877" s="6" t="s">
        <v>38</v>
      </c>
      <c r="K877" s="6" t="s">
        <v>25</v>
      </c>
      <c r="L877" s="6" t="s">
        <v>109</v>
      </c>
      <c r="M877" s="6" t="s">
        <v>41</v>
      </c>
      <c r="N877" s="6" t="s">
        <v>28</v>
      </c>
      <c r="O877" s="6" t="s">
        <v>36</v>
      </c>
      <c r="P877" s="6" t="s">
        <v>54</v>
      </c>
      <c r="Q877" s="6" t="s">
        <v>31</v>
      </c>
      <c r="R877" s="6">
        <v>97268</v>
      </c>
      <c r="S877" s="6" t="s">
        <v>1820</v>
      </c>
      <c r="T877" s="6" t="s">
        <v>33</v>
      </c>
      <c r="U877" s="5">
        <f>datos_chargeback_2001_1!$V877/100</f>
        <v>0</v>
      </c>
      <c r="V877" s="6">
        <v>0</v>
      </c>
      <c r="W877" s="5">
        <f>datos_chargeback_2001_1!$X877/100</f>
        <v>0</v>
      </c>
      <c r="X877" s="6">
        <v>0</v>
      </c>
      <c r="Y877" s="5">
        <f>datos_chargeback_2001_1!$Z877/100</f>
        <v>972.68</v>
      </c>
      <c r="Z877" s="6">
        <v>97268</v>
      </c>
      <c r="AA877" s="6" t="s">
        <v>2708</v>
      </c>
      <c r="AB877" s="6" t="s">
        <v>48</v>
      </c>
      <c r="AC877" s="8">
        <v>45002</v>
      </c>
      <c r="AD877" s="5">
        <f>datos_chargeback_2001_1!$AE877/100</f>
        <v>439.61</v>
      </c>
      <c r="AE877" s="6">
        <v>43961</v>
      </c>
      <c r="AF877" s="6" t="s">
        <v>53</v>
      </c>
    </row>
    <row r="878" spans="1:32" x14ac:dyDescent="0.3">
      <c r="A878" s="35" t="s">
        <v>2709</v>
      </c>
      <c r="B878" s="9">
        <v>45003</v>
      </c>
      <c r="C878" s="9" t="str">
        <f>TEXT(Tabla10[[#This Row],[Fecha de transacción]],"DDDD")</f>
        <v>sábado</v>
      </c>
      <c r="D878" s="9">
        <v>45092</v>
      </c>
      <c r="E878" s="10">
        <f>datos_chargeback_2001_1!$D878-datos_chargeback_2001_1!$B878</f>
        <v>89</v>
      </c>
      <c r="F878" s="11">
        <f>datos_chargeback_2001_1!$G878/100</f>
        <v>114.85</v>
      </c>
      <c r="G878" s="12">
        <v>11485</v>
      </c>
      <c r="H878" s="11">
        <f t="shared" si="13"/>
        <v>0</v>
      </c>
      <c r="I878" s="11">
        <v>1.31</v>
      </c>
      <c r="J878" s="12" t="s">
        <v>38</v>
      </c>
      <c r="K878" s="12" t="s">
        <v>25</v>
      </c>
      <c r="L878" s="12" t="s">
        <v>109</v>
      </c>
      <c r="M878" s="12" t="s">
        <v>93</v>
      </c>
      <c r="N878" s="12" t="s">
        <v>42</v>
      </c>
      <c r="O878" s="12" t="s">
        <v>50</v>
      </c>
      <c r="P878" s="12" t="s">
        <v>30</v>
      </c>
      <c r="Q878" s="12" t="s">
        <v>44</v>
      </c>
      <c r="R878" s="12">
        <v>11485</v>
      </c>
      <c r="S878" s="12" t="s">
        <v>2468</v>
      </c>
      <c r="T878" s="12" t="s">
        <v>61</v>
      </c>
      <c r="U878" s="11">
        <f>datos_chargeback_2001_1!$V878/100</f>
        <v>0</v>
      </c>
      <c r="V878" s="12">
        <v>0</v>
      </c>
      <c r="W878" s="11">
        <f>datos_chargeback_2001_1!$X878/100</f>
        <v>114.85</v>
      </c>
      <c r="X878" s="12">
        <v>11485</v>
      </c>
      <c r="Y878" s="11">
        <f>datos_chargeback_2001_1!$Z878/100</f>
        <v>0</v>
      </c>
      <c r="Z878" s="12">
        <v>0</v>
      </c>
      <c r="AA878" s="12" t="s">
        <v>2710</v>
      </c>
      <c r="AB878" s="12" t="s">
        <v>48</v>
      </c>
      <c r="AC878" s="19">
        <v>45003</v>
      </c>
      <c r="AD878" s="11">
        <f>datos_chargeback_2001_1!$AE878/100</f>
        <v>488.07</v>
      </c>
      <c r="AE878" s="12">
        <v>48807</v>
      </c>
      <c r="AF878" s="12" t="s">
        <v>53</v>
      </c>
    </row>
    <row r="879" spans="1:32" x14ac:dyDescent="0.3">
      <c r="A879" s="34" t="s">
        <v>2712</v>
      </c>
      <c r="B879" s="3">
        <v>45004</v>
      </c>
      <c r="C879" s="3" t="str">
        <f>TEXT(Tabla10[[#This Row],[Fecha de transacción]],"DDDD")</f>
        <v>domingo</v>
      </c>
      <c r="D879" s="3">
        <v>45090</v>
      </c>
      <c r="E879" s="4">
        <f>datos_chargeback_2001_1!$D879-datos_chargeback_2001_1!$B879</f>
        <v>86</v>
      </c>
      <c r="F879" s="5">
        <f>datos_chargeback_2001_1!$G879/100</f>
        <v>349.73</v>
      </c>
      <c r="G879" s="6">
        <v>34973</v>
      </c>
      <c r="H879" s="5">
        <f t="shared" si="13"/>
        <v>0</v>
      </c>
      <c r="I879" s="5">
        <v>0.13</v>
      </c>
      <c r="J879" s="6" t="s">
        <v>24</v>
      </c>
      <c r="K879" s="6" t="s">
        <v>25</v>
      </c>
      <c r="L879" s="6" t="s">
        <v>119</v>
      </c>
      <c r="M879" s="6" t="s">
        <v>85</v>
      </c>
      <c r="N879" s="6" t="s">
        <v>28</v>
      </c>
      <c r="O879" s="6" t="s">
        <v>114</v>
      </c>
      <c r="P879" s="6" t="s">
        <v>30</v>
      </c>
      <c r="Q879" s="6" t="s">
        <v>44</v>
      </c>
      <c r="R879" s="6">
        <v>34973</v>
      </c>
      <c r="S879" s="6" t="s">
        <v>956</v>
      </c>
      <c r="T879" s="6" t="s">
        <v>33</v>
      </c>
      <c r="U879" s="5">
        <f>datos_chargeback_2001_1!$V879/100</f>
        <v>0</v>
      </c>
      <c r="V879" s="6">
        <v>0</v>
      </c>
      <c r="W879" s="5">
        <f>datos_chargeback_2001_1!$X879/100</f>
        <v>0</v>
      </c>
      <c r="X879" s="6">
        <v>0</v>
      </c>
      <c r="Y879" s="5">
        <f>datos_chargeback_2001_1!$Z879/100</f>
        <v>349.73</v>
      </c>
      <c r="Z879" s="6">
        <v>34973</v>
      </c>
      <c r="AA879" s="6" t="s">
        <v>2713</v>
      </c>
      <c r="AB879" s="6" t="s">
        <v>35</v>
      </c>
      <c r="AC879" s="7" t="s">
        <v>35</v>
      </c>
      <c r="AD879" s="5">
        <f>datos_chargeback_2001_1!$AE879/100</f>
        <v>0</v>
      </c>
      <c r="AE879" s="6">
        <v>0</v>
      </c>
      <c r="AF879" s="6" t="s">
        <v>50</v>
      </c>
    </row>
    <row r="880" spans="1:32" x14ac:dyDescent="0.3">
      <c r="A880" s="34" t="s">
        <v>2714</v>
      </c>
      <c r="B880" s="3">
        <v>45005</v>
      </c>
      <c r="C880" s="3" t="str">
        <f>TEXT(Tabla10[[#This Row],[Fecha de transacción]],"DDDD")</f>
        <v>lunes</v>
      </c>
      <c r="D880" s="3">
        <v>45066</v>
      </c>
      <c r="E880" s="4">
        <f>datos_chargeback_2001_1!$D880-datos_chargeback_2001_1!$B880</f>
        <v>61</v>
      </c>
      <c r="F880" s="5">
        <f>datos_chargeback_2001_1!$G880/100</f>
        <v>324.95999999999998</v>
      </c>
      <c r="G880" s="6">
        <v>32496</v>
      </c>
      <c r="H880" s="5">
        <f t="shared" si="13"/>
        <v>0</v>
      </c>
      <c r="I880" s="5">
        <v>1.02</v>
      </c>
      <c r="J880" s="6" t="s">
        <v>38</v>
      </c>
      <c r="K880" s="6" t="s">
        <v>25</v>
      </c>
      <c r="L880" s="6" t="s">
        <v>40</v>
      </c>
      <c r="M880" s="6" t="s">
        <v>93</v>
      </c>
      <c r="N880" s="6" t="s">
        <v>42</v>
      </c>
      <c r="O880" s="6" t="s">
        <v>29</v>
      </c>
      <c r="P880" s="6" t="s">
        <v>30</v>
      </c>
      <c r="Q880" s="6" t="s">
        <v>44</v>
      </c>
      <c r="R880" s="6">
        <v>32496</v>
      </c>
      <c r="S880" s="6" t="s">
        <v>2715</v>
      </c>
      <c r="T880" s="6" t="s">
        <v>46</v>
      </c>
      <c r="U880" s="5">
        <f>datos_chargeback_2001_1!$V880/100</f>
        <v>324.95999999999998</v>
      </c>
      <c r="V880" s="6">
        <v>32496</v>
      </c>
      <c r="W880" s="5">
        <f>datos_chargeback_2001_1!$X880/100</f>
        <v>0</v>
      </c>
      <c r="X880" s="6">
        <v>0</v>
      </c>
      <c r="Y880" s="5">
        <f>datos_chargeback_2001_1!$Z880/100</f>
        <v>0</v>
      </c>
      <c r="Z880" s="6">
        <v>0</v>
      </c>
      <c r="AA880" s="6" t="s">
        <v>2716</v>
      </c>
      <c r="AB880" s="6" t="s">
        <v>48</v>
      </c>
      <c r="AC880" s="8">
        <v>45005</v>
      </c>
      <c r="AD880" s="5">
        <f>datos_chargeback_2001_1!$AE880/100</f>
        <v>840.39</v>
      </c>
      <c r="AE880" s="6">
        <v>84039</v>
      </c>
      <c r="AF880" s="6" t="s">
        <v>36</v>
      </c>
    </row>
    <row r="881" spans="1:32" x14ac:dyDescent="0.3">
      <c r="A881" s="36" t="s">
        <v>2717</v>
      </c>
      <c r="B881" s="14">
        <v>45006</v>
      </c>
      <c r="C881" s="14" t="str">
        <f>TEXT(Tabla10[[#This Row],[Fecha de transacción]],"DDDD")</f>
        <v>martes</v>
      </c>
      <c r="D881" s="14">
        <v>45070</v>
      </c>
      <c r="E881" s="15">
        <f>datos_chargeback_2001_1!$D881-datos_chargeback_2001_1!$B881</f>
        <v>64</v>
      </c>
      <c r="F881" s="16">
        <f>datos_chargeback_2001_1!$G881/100</f>
        <v>715.21</v>
      </c>
      <c r="G881" s="17">
        <v>71521</v>
      </c>
      <c r="H881" s="16">
        <f t="shared" si="13"/>
        <v>0</v>
      </c>
      <c r="I881" s="16">
        <v>0</v>
      </c>
      <c r="J881" s="17" t="s">
        <v>24</v>
      </c>
      <c r="K881" s="17" t="s">
        <v>25</v>
      </c>
      <c r="L881" s="17" t="s">
        <v>109</v>
      </c>
      <c r="M881" s="17" t="s">
        <v>52</v>
      </c>
      <c r="N881" s="17" t="s">
        <v>42</v>
      </c>
      <c r="O881" s="17" t="s">
        <v>29</v>
      </c>
      <c r="P881" s="17" t="s">
        <v>30</v>
      </c>
      <c r="Q881" s="17" t="s">
        <v>55</v>
      </c>
      <c r="R881" s="17">
        <v>71521</v>
      </c>
      <c r="S881" s="17" t="s">
        <v>1650</v>
      </c>
      <c r="T881" s="17" t="s">
        <v>116</v>
      </c>
      <c r="U881" s="16">
        <f>datos_chargeback_2001_1!$V881/100</f>
        <v>715.21</v>
      </c>
      <c r="V881" s="17">
        <v>71521</v>
      </c>
      <c r="W881" s="16">
        <f>datos_chargeback_2001_1!$X881/100</f>
        <v>0</v>
      </c>
      <c r="X881" s="17">
        <v>0</v>
      </c>
      <c r="Y881" s="16">
        <f>datos_chargeback_2001_1!$Z881/100</f>
        <v>0</v>
      </c>
      <c r="Z881" s="17">
        <v>0</v>
      </c>
      <c r="AA881" s="17" t="s">
        <v>2718</v>
      </c>
      <c r="AB881" s="17" t="s">
        <v>48</v>
      </c>
      <c r="AC881" s="18">
        <v>45006</v>
      </c>
      <c r="AD881" s="16">
        <f>datos_chargeback_2001_1!$AE881/100</f>
        <v>535.26</v>
      </c>
      <c r="AE881" s="17">
        <v>53526</v>
      </c>
      <c r="AF881" s="17" t="s">
        <v>43</v>
      </c>
    </row>
    <row r="882" spans="1:32" x14ac:dyDescent="0.3">
      <c r="A882" s="34" t="s">
        <v>2719</v>
      </c>
      <c r="B882" s="3">
        <v>45007</v>
      </c>
      <c r="C882" s="3" t="str">
        <f>TEXT(Tabla10[[#This Row],[Fecha de transacción]],"DDDD")</f>
        <v>miércoles</v>
      </c>
      <c r="D882" s="3">
        <v>45078</v>
      </c>
      <c r="E882" s="4">
        <f>datos_chargeback_2001_1!$D882-datos_chargeback_2001_1!$B882</f>
        <v>71</v>
      </c>
      <c r="F882" s="5">
        <f>datos_chargeback_2001_1!$G882/100</f>
        <v>344.84</v>
      </c>
      <c r="G882" s="6">
        <v>34484</v>
      </c>
      <c r="H882" s="5">
        <f t="shared" si="13"/>
        <v>0</v>
      </c>
      <c r="I882" s="5">
        <v>0</v>
      </c>
      <c r="J882" s="6" t="s">
        <v>24</v>
      </c>
      <c r="K882" s="6" t="s">
        <v>25</v>
      </c>
      <c r="L882" s="6" t="s">
        <v>109</v>
      </c>
      <c r="M882" s="6" t="s">
        <v>41</v>
      </c>
      <c r="N882" s="6" t="s">
        <v>28</v>
      </c>
      <c r="O882" s="6" t="s">
        <v>36</v>
      </c>
      <c r="P882" s="6" t="s">
        <v>30</v>
      </c>
      <c r="Q882" s="6" t="s">
        <v>31</v>
      </c>
      <c r="R882" s="6">
        <v>34484</v>
      </c>
      <c r="S882" s="6" t="s">
        <v>2720</v>
      </c>
      <c r="T882" s="6" t="s">
        <v>33</v>
      </c>
      <c r="U882" s="5">
        <f>datos_chargeback_2001_1!$V882/100</f>
        <v>0</v>
      </c>
      <c r="V882" s="6">
        <v>0</v>
      </c>
      <c r="W882" s="5">
        <f>datos_chargeback_2001_1!$X882/100</f>
        <v>0</v>
      </c>
      <c r="X882" s="6">
        <v>0</v>
      </c>
      <c r="Y882" s="5">
        <f>datos_chargeback_2001_1!$Z882/100</f>
        <v>344.84</v>
      </c>
      <c r="Z882" s="6">
        <v>34484</v>
      </c>
      <c r="AA882" s="6" t="s">
        <v>2721</v>
      </c>
      <c r="AB882" s="6" t="s">
        <v>35</v>
      </c>
      <c r="AC882" s="7" t="s">
        <v>35</v>
      </c>
      <c r="AD882" s="5">
        <f>datos_chargeback_2001_1!$AE882/100</f>
        <v>0</v>
      </c>
      <c r="AE882" s="6">
        <v>0</v>
      </c>
      <c r="AF882" s="6" t="s">
        <v>50</v>
      </c>
    </row>
    <row r="883" spans="1:32" x14ac:dyDescent="0.3">
      <c r="A883" s="36" t="s">
        <v>2722</v>
      </c>
      <c r="B883" s="14">
        <v>45008</v>
      </c>
      <c r="C883" s="14" t="str">
        <f>TEXT(Tabla10[[#This Row],[Fecha de transacción]],"DDDD")</f>
        <v>jueves</v>
      </c>
      <c r="D883" s="14">
        <v>45071</v>
      </c>
      <c r="E883" s="15">
        <f>datos_chargeback_2001_1!$D883-datos_chargeback_2001_1!$B883</f>
        <v>63</v>
      </c>
      <c r="F883" s="16">
        <f>datos_chargeback_2001_1!$G883/100</f>
        <v>558.53</v>
      </c>
      <c r="G883" s="17">
        <v>55853</v>
      </c>
      <c r="H883" s="16">
        <f t="shared" si="13"/>
        <v>0</v>
      </c>
      <c r="I883" s="16">
        <v>0</v>
      </c>
      <c r="J883" s="17" t="s">
        <v>24</v>
      </c>
      <c r="K883" s="17" t="s">
        <v>25</v>
      </c>
      <c r="L883" s="17" t="s">
        <v>26</v>
      </c>
      <c r="M883" s="17" t="s">
        <v>59</v>
      </c>
      <c r="N883" s="17" t="s">
        <v>42</v>
      </c>
      <c r="O883" s="17" t="s">
        <v>114</v>
      </c>
      <c r="P883" s="17" t="s">
        <v>54</v>
      </c>
      <c r="Q883" s="17" t="s">
        <v>66</v>
      </c>
      <c r="R883" s="17">
        <v>55853</v>
      </c>
      <c r="S883" s="17" t="s">
        <v>2723</v>
      </c>
      <c r="T883" s="17" t="s">
        <v>61</v>
      </c>
      <c r="U883" s="16">
        <f>datos_chargeback_2001_1!$V883/100</f>
        <v>0</v>
      </c>
      <c r="V883" s="17">
        <v>0</v>
      </c>
      <c r="W883" s="16">
        <f>datos_chargeback_2001_1!$X883/100</f>
        <v>558.53</v>
      </c>
      <c r="X883" s="17">
        <v>55853</v>
      </c>
      <c r="Y883" s="16">
        <f>datos_chargeback_2001_1!$Z883/100</f>
        <v>0</v>
      </c>
      <c r="Z883" s="17">
        <v>0</v>
      </c>
      <c r="AA883" s="17" t="s">
        <v>2724</v>
      </c>
      <c r="AB883" s="17" t="s">
        <v>35</v>
      </c>
      <c r="AC883" s="20" t="s">
        <v>35</v>
      </c>
      <c r="AD883" s="16">
        <f>datos_chargeback_2001_1!$AE883/100</f>
        <v>0</v>
      </c>
      <c r="AE883" s="17">
        <v>0</v>
      </c>
      <c r="AF883" s="17" t="s">
        <v>29</v>
      </c>
    </row>
    <row r="884" spans="1:32" x14ac:dyDescent="0.3">
      <c r="A884" s="35" t="s">
        <v>2725</v>
      </c>
      <c r="B884" s="9">
        <v>45009</v>
      </c>
      <c r="C884" s="9" t="str">
        <f>TEXT(Tabla10[[#This Row],[Fecha de transacción]],"DDDD")</f>
        <v>viernes</v>
      </c>
      <c r="D884" s="9">
        <v>45096</v>
      </c>
      <c r="E884" s="10">
        <f>datos_chargeback_2001_1!$D884-datos_chargeback_2001_1!$B884</f>
        <v>87</v>
      </c>
      <c r="F884" s="11">
        <f>datos_chargeback_2001_1!$G884/100</f>
        <v>464.86</v>
      </c>
      <c r="G884" s="12">
        <v>46486</v>
      </c>
      <c r="H884" s="11">
        <f t="shared" si="13"/>
        <v>0</v>
      </c>
      <c r="I884" s="11">
        <v>1.07</v>
      </c>
      <c r="J884" s="12" t="s">
        <v>24</v>
      </c>
      <c r="K884" s="12" t="s">
        <v>25</v>
      </c>
      <c r="L884" s="12" t="s">
        <v>26</v>
      </c>
      <c r="M884" s="12" t="s">
        <v>27</v>
      </c>
      <c r="N884" s="12" t="s">
        <v>42</v>
      </c>
      <c r="O884" s="12" t="s">
        <v>43</v>
      </c>
      <c r="P884" s="12" t="s">
        <v>54</v>
      </c>
      <c r="Q884" s="12" t="s">
        <v>55</v>
      </c>
      <c r="R884" s="12">
        <v>46486</v>
      </c>
      <c r="S884" s="12" t="s">
        <v>2272</v>
      </c>
      <c r="T884" s="12" t="s">
        <v>46</v>
      </c>
      <c r="U884" s="11">
        <f>datos_chargeback_2001_1!$V884/100</f>
        <v>464.86</v>
      </c>
      <c r="V884" s="12">
        <v>46486</v>
      </c>
      <c r="W884" s="11">
        <f>datos_chargeback_2001_1!$X884/100</f>
        <v>0</v>
      </c>
      <c r="X884" s="12">
        <v>0</v>
      </c>
      <c r="Y884" s="11">
        <f>datos_chargeback_2001_1!$Z884/100</f>
        <v>0</v>
      </c>
      <c r="Z884" s="12">
        <v>0</v>
      </c>
      <c r="AA884" s="12" t="s">
        <v>2726</v>
      </c>
      <c r="AB884" s="12" t="s">
        <v>35</v>
      </c>
      <c r="AC884" s="13" t="s">
        <v>35</v>
      </c>
      <c r="AD884" s="11">
        <f>datos_chargeback_2001_1!$AE884/100</f>
        <v>0</v>
      </c>
      <c r="AE884" s="12">
        <v>0</v>
      </c>
      <c r="AF884" s="12" t="s">
        <v>43</v>
      </c>
    </row>
    <row r="885" spans="1:32" x14ac:dyDescent="0.3">
      <c r="A885" s="34" t="s">
        <v>2727</v>
      </c>
      <c r="B885" s="3">
        <v>45010</v>
      </c>
      <c r="C885" s="3" t="str">
        <f>TEXT(Tabla10[[#This Row],[Fecha de transacción]],"DDDD")</f>
        <v>sábado</v>
      </c>
      <c r="D885" s="3">
        <v>45081</v>
      </c>
      <c r="E885" s="4">
        <f>datos_chargeback_2001_1!$D885-datos_chargeback_2001_1!$B885</f>
        <v>71</v>
      </c>
      <c r="F885" s="5">
        <f>datos_chargeback_2001_1!$G885/100</f>
        <v>844.16</v>
      </c>
      <c r="G885" s="6">
        <v>84416</v>
      </c>
      <c r="H885" s="5">
        <f t="shared" si="13"/>
        <v>0</v>
      </c>
      <c r="I885" s="5">
        <v>0</v>
      </c>
      <c r="J885" s="6" t="s">
        <v>24</v>
      </c>
      <c r="K885" s="6" t="s">
        <v>25</v>
      </c>
      <c r="L885" s="6" t="s">
        <v>74</v>
      </c>
      <c r="M885" s="6" t="s">
        <v>52</v>
      </c>
      <c r="N885" s="6" t="s">
        <v>42</v>
      </c>
      <c r="O885" s="6" t="s">
        <v>43</v>
      </c>
      <c r="P885" s="6" t="s">
        <v>54</v>
      </c>
      <c r="Q885" s="6" t="s">
        <v>55</v>
      </c>
      <c r="R885" s="6">
        <v>84416</v>
      </c>
      <c r="S885" s="6" t="s">
        <v>2728</v>
      </c>
      <c r="T885" s="6" t="s">
        <v>116</v>
      </c>
      <c r="U885" s="5">
        <f>datos_chargeback_2001_1!$V885/100</f>
        <v>844.16</v>
      </c>
      <c r="V885" s="6">
        <v>84416</v>
      </c>
      <c r="W885" s="5">
        <f>datos_chargeback_2001_1!$X885/100</f>
        <v>0</v>
      </c>
      <c r="X885" s="6">
        <v>0</v>
      </c>
      <c r="Y885" s="5">
        <f>datos_chargeback_2001_1!$Z885/100</f>
        <v>0</v>
      </c>
      <c r="Z885" s="6">
        <v>0</v>
      </c>
      <c r="AA885" s="6" t="s">
        <v>2729</v>
      </c>
      <c r="AB885" s="6" t="s">
        <v>35</v>
      </c>
      <c r="AC885" s="7" t="s">
        <v>35</v>
      </c>
      <c r="AD885" s="5">
        <f>datos_chargeback_2001_1!$AE885/100</f>
        <v>0</v>
      </c>
      <c r="AE885" s="6">
        <v>0</v>
      </c>
      <c r="AF885" s="6" t="s">
        <v>36</v>
      </c>
    </row>
    <row r="886" spans="1:32" x14ac:dyDescent="0.3">
      <c r="A886" s="34" t="s">
        <v>2730</v>
      </c>
      <c r="B886" s="3">
        <v>45011</v>
      </c>
      <c r="C886" s="3" t="str">
        <f>TEXT(Tabla10[[#This Row],[Fecha de transacción]],"DDDD")</f>
        <v>domingo</v>
      </c>
      <c r="D886" s="3">
        <v>45077</v>
      </c>
      <c r="E886" s="4">
        <f>datos_chargeback_2001_1!$D886-datos_chargeback_2001_1!$B886</f>
        <v>66</v>
      </c>
      <c r="F886" s="5">
        <f>datos_chargeback_2001_1!$G886/100</f>
        <v>289.99</v>
      </c>
      <c r="G886" s="6">
        <v>28999</v>
      </c>
      <c r="H886" s="5">
        <f t="shared" si="13"/>
        <v>0</v>
      </c>
      <c r="I886" s="5">
        <v>1.39</v>
      </c>
      <c r="J886" s="6" t="s">
        <v>38</v>
      </c>
      <c r="K886" s="6" t="s">
        <v>25</v>
      </c>
      <c r="L886" s="6" t="s">
        <v>40</v>
      </c>
      <c r="M886" s="6" t="s">
        <v>93</v>
      </c>
      <c r="N886" s="6" t="s">
        <v>42</v>
      </c>
      <c r="O886" s="6" t="s">
        <v>36</v>
      </c>
      <c r="P886" s="6" t="s">
        <v>54</v>
      </c>
      <c r="Q886" s="6" t="s">
        <v>31</v>
      </c>
      <c r="R886" s="6">
        <v>28999</v>
      </c>
      <c r="S886" s="6" t="s">
        <v>2731</v>
      </c>
      <c r="T886" s="6" t="s">
        <v>46</v>
      </c>
      <c r="U886" s="5">
        <f>datos_chargeback_2001_1!$V886/100</f>
        <v>289.99</v>
      </c>
      <c r="V886" s="6">
        <v>28999</v>
      </c>
      <c r="W886" s="5">
        <f>datos_chargeback_2001_1!$X886/100</f>
        <v>0</v>
      </c>
      <c r="X886" s="6">
        <v>0</v>
      </c>
      <c r="Y886" s="5">
        <f>datos_chargeback_2001_1!$Z886/100</f>
        <v>0</v>
      </c>
      <c r="Z886" s="6">
        <v>0</v>
      </c>
      <c r="AA886" s="6" t="s">
        <v>2732</v>
      </c>
      <c r="AB886" s="6" t="s">
        <v>35</v>
      </c>
      <c r="AC886" s="7" t="s">
        <v>35</v>
      </c>
      <c r="AD886" s="5">
        <f>datos_chargeback_2001_1!$AE886/100</f>
        <v>0</v>
      </c>
      <c r="AE886" s="6">
        <v>0</v>
      </c>
      <c r="AF886" s="6" t="s">
        <v>53</v>
      </c>
    </row>
    <row r="887" spans="1:32" x14ac:dyDescent="0.3">
      <c r="A887" s="34" t="s">
        <v>2733</v>
      </c>
      <c r="B887" s="3">
        <v>45012</v>
      </c>
      <c r="C887" s="3" t="str">
        <f>TEXT(Tabla10[[#This Row],[Fecha de transacción]],"DDDD")</f>
        <v>lunes</v>
      </c>
      <c r="D887" s="3">
        <v>45084</v>
      </c>
      <c r="E887" s="4">
        <f>datos_chargeback_2001_1!$D887-datos_chargeback_2001_1!$B887</f>
        <v>72</v>
      </c>
      <c r="F887" s="5">
        <f>datos_chargeback_2001_1!$G887/100</f>
        <v>300.92</v>
      </c>
      <c r="G887" s="6">
        <v>30092</v>
      </c>
      <c r="H887" s="5">
        <f t="shared" si="13"/>
        <v>0</v>
      </c>
      <c r="I887" s="5">
        <v>0.1</v>
      </c>
      <c r="J887" s="6" t="s">
        <v>38</v>
      </c>
      <c r="K887" s="6" t="s">
        <v>25</v>
      </c>
      <c r="L887" s="6" t="s">
        <v>119</v>
      </c>
      <c r="M887" s="6" t="s">
        <v>27</v>
      </c>
      <c r="N887" s="6" t="s">
        <v>42</v>
      </c>
      <c r="O887" s="6" t="s">
        <v>29</v>
      </c>
      <c r="P887" s="6" t="s">
        <v>30</v>
      </c>
      <c r="Q887" s="6" t="s">
        <v>75</v>
      </c>
      <c r="R887" s="6">
        <v>30092</v>
      </c>
      <c r="S887" s="6" t="s">
        <v>618</v>
      </c>
      <c r="T887" s="6" t="s">
        <v>116</v>
      </c>
      <c r="U887" s="5">
        <f>datos_chargeback_2001_1!$V887/100</f>
        <v>300.92</v>
      </c>
      <c r="V887" s="6">
        <v>30092</v>
      </c>
      <c r="W887" s="5">
        <f>datos_chargeback_2001_1!$X887/100</f>
        <v>0</v>
      </c>
      <c r="X887" s="6">
        <v>0</v>
      </c>
      <c r="Y887" s="5">
        <f>datos_chargeback_2001_1!$Z887/100</f>
        <v>0</v>
      </c>
      <c r="Z887" s="6">
        <v>0</v>
      </c>
      <c r="AA887" s="6" t="s">
        <v>2734</v>
      </c>
      <c r="AB887" s="6" t="s">
        <v>35</v>
      </c>
      <c r="AC887" s="7" t="s">
        <v>35</v>
      </c>
      <c r="AD887" s="5">
        <f>datos_chargeback_2001_1!$AE887/100</f>
        <v>0</v>
      </c>
      <c r="AE887" s="6">
        <v>0</v>
      </c>
      <c r="AF887" s="6" t="s">
        <v>64</v>
      </c>
    </row>
    <row r="888" spans="1:32" x14ac:dyDescent="0.3">
      <c r="A888" s="35" t="s">
        <v>2735</v>
      </c>
      <c r="B888" s="9">
        <v>45013</v>
      </c>
      <c r="C888" s="9" t="str">
        <f>TEXT(Tabla10[[#This Row],[Fecha de transacción]],"DDDD")</f>
        <v>martes</v>
      </c>
      <c r="D888" s="9">
        <v>45090</v>
      </c>
      <c r="E888" s="10">
        <f>datos_chargeback_2001_1!$D888-datos_chargeback_2001_1!$B888</f>
        <v>77</v>
      </c>
      <c r="F888" s="11">
        <f>datos_chargeback_2001_1!$G888/100</f>
        <v>580.21</v>
      </c>
      <c r="G888" s="12">
        <v>58021</v>
      </c>
      <c r="H888" s="11">
        <f t="shared" si="13"/>
        <v>0</v>
      </c>
      <c r="I888" s="11">
        <v>1.26</v>
      </c>
      <c r="J888" s="12" t="s">
        <v>24</v>
      </c>
      <c r="K888" s="12" t="s">
        <v>25</v>
      </c>
      <c r="L888" s="12" t="s">
        <v>119</v>
      </c>
      <c r="M888" s="12" t="s">
        <v>59</v>
      </c>
      <c r="N888" s="12" t="s">
        <v>42</v>
      </c>
      <c r="O888" s="12" t="s">
        <v>50</v>
      </c>
      <c r="P888" s="12" t="s">
        <v>30</v>
      </c>
      <c r="Q888" s="12" t="s">
        <v>31</v>
      </c>
      <c r="R888" s="12">
        <v>58021</v>
      </c>
      <c r="S888" s="12" t="s">
        <v>2736</v>
      </c>
      <c r="T888" s="12" t="s">
        <v>61</v>
      </c>
      <c r="U888" s="11">
        <f>datos_chargeback_2001_1!$V888/100</f>
        <v>0</v>
      </c>
      <c r="V888" s="12">
        <v>0</v>
      </c>
      <c r="W888" s="11">
        <f>datos_chargeback_2001_1!$X888/100</f>
        <v>580.21</v>
      </c>
      <c r="X888" s="12">
        <v>58021</v>
      </c>
      <c r="Y888" s="11">
        <f>datos_chargeback_2001_1!$Z888/100</f>
        <v>0</v>
      </c>
      <c r="Z888" s="12">
        <v>0</v>
      </c>
      <c r="AA888" s="12" t="s">
        <v>2737</v>
      </c>
      <c r="AB888" s="12" t="s">
        <v>35</v>
      </c>
      <c r="AC888" s="13" t="s">
        <v>35</v>
      </c>
      <c r="AD888" s="11">
        <f>datos_chargeback_2001_1!$AE888/100</f>
        <v>0</v>
      </c>
      <c r="AE888" s="12">
        <v>0</v>
      </c>
      <c r="AF888" s="12" t="s">
        <v>64</v>
      </c>
    </row>
    <row r="889" spans="1:32" x14ac:dyDescent="0.3">
      <c r="A889" s="34" t="s">
        <v>2738</v>
      </c>
      <c r="B889" s="3">
        <v>45014</v>
      </c>
      <c r="C889" s="3" t="str">
        <f>TEXT(Tabla10[[#This Row],[Fecha de transacción]],"DDDD")</f>
        <v>miércoles</v>
      </c>
      <c r="D889" s="3">
        <v>45074</v>
      </c>
      <c r="E889" s="4">
        <f>datos_chargeback_2001_1!$D889-datos_chargeback_2001_1!$B889</f>
        <v>60</v>
      </c>
      <c r="F889" s="5">
        <f>datos_chargeback_2001_1!$G889/100</f>
        <v>104.39</v>
      </c>
      <c r="G889" s="6">
        <v>10439</v>
      </c>
      <c r="H889" s="5">
        <f t="shared" si="13"/>
        <v>0</v>
      </c>
      <c r="I889" s="5">
        <v>0.85</v>
      </c>
      <c r="J889" s="6" t="s">
        <v>38</v>
      </c>
      <c r="K889" s="6" t="s">
        <v>25</v>
      </c>
      <c r="L889" s="6" t="s">
        <v>109</v>
      </c>
      <c r="M889" s="6" t="s">
        <v>41</v>
      </c>
      <c r="N889" s="6" t="s">
        <v>28</v>
      </c>
      <c r="O889" s="6" t="s">
        <v>64</v>
      </c>
      <c r="P889" s="6" t="s">
        <v>30</v>
      </c>
      <c r="Q889" s="6" t="s">
        <v>66</v>
      </c>
      <c r="R889" s="6">
        <v>10439</v>
      </c>
      <c r="S889" s="6" t="s">
        <v>2739</v>
      </c>
      <c r="T889" s="6" t="s">
        <v>33</v>
      </c>
      <c r="U889" s="5">
        <f>datos_chargeback_2001_1!$V889/100</f>
        <v>0</v>
      </c>
      <c r="V889" s="6">
        <v>0</v>
      </c>
      <c r="W889" s="5">
        <f>datos_chargeback_2001_1!$X889/100</f>
        <v>0</v>
      </c>
      <c r="X889" s="6">
        <v>0</v>
      </c>
      <c r="Y889" s="5">
        <f>datos_chargeback_2001_1!$Z889/100</f>
        <v>104.39</v>
      </c>
      <c r="Z889" s="6">
        <v>10439</v>
      </c>
      <c r="AA889" s="6" t="s">
        <v>2740</v>
      </c>
      <c r="AB889" s="6" t="s">
        <v>35</v>
      </c>
      <c r="AC889" s="7" t="s">
        <v>35</v>
      </c>
      <c r="AD889" s="5">
        <f>datos_chargeback_2001_1!$AE889/100</f>
        <v>0</v>
      </c>
      <c r="AE889" s="6">
        <v>0</v>
      </c>
      <c r="AF889" s="6" t="s">
        <v>43</v>
      </c>
    </row>
    <row r="890" spans="1:32" x14ac:dyDescent="0.3">
      <c r="A890" s="35" t="s">
        <v>2741</v>
      </c>
      <c r="B890" s="9">
        <v>45015</v>
      </c>
      <c r="C890" s="9" t="str">
        <f>TEXT(Tabla10[[#This Row],[Fecha de transacción]],"DDDD")</f>
        <v>jueves</v>
      </c>
      <c r="D890" s="9">
        <v>45091</v>
      </c>
      <c r="E890" s="10">
        <f>datos_chargeback_2001_1!$D890-datos_chargeback_2001_1!$B890</f>
        <v>76</v>
      </c>
      <c r="F890" s="11">
        <f>datos_chargeback_2001_1!$G890/100</f>
        <v>568.35</v>
      </c>
      <c r="G890" s="12">
        <v>56835</v>
      </c>
      <c r="H890" s="11">
        <f t="shared" si="13"/>
        <v>0</v>
      </c>
      <c r="I890" s="11">
        <v>0.88</v>
      </c>
      <c r="J890" s="12" t="s">
        <v>24</v>
      </c>
      <c r="K890" s="12" t="s">
        <v>25</v>
      </c>
      <c r="L890" s="12" t="s">
        <v>74</v>
      </c>
      <c r="M890" s="12" t="s">
        <v>85</v>
      </c>
      <c r="N890" s="12" t="s">
        <v>42</v>
      </c>
      <c r="O890" s="12" t="s">
        <v>53</v>
      </c>
      <c r="P890" s="12" t="s">
        <v>54</v>
      </c>
      <c r="Q890" s="12" t="s">
        <v>66</v>
      </c>
      <c r="R890" s="12">
        <v>56835</v>
      </c>
      <c r="S890" s="12" t="s">
        <v>2742</v>
      </c>
      <c r="T890" s="12" t="s">
        <v>116</v>
      </c>
      <c r="U890" s="11">
        <f>datos_chargeback_2001_1!$V890/100</f>
        <v>568.35</v>
      </c>
      <c r="V890" s="12">
        <v>56835</v>
      </c>
      <c r="W890" s="11">
        <f>datos_chargeback_2001_1!$X890/100</f>
        <v>0</v>
      </c>
      <c r="X890" s="12">
        <v>0</v>
      </c>
      <c r="Y890" s="11">
        <f>datos_chargeback_2001_1!$Z890/100</f>
        <v>0</v>
      </c>
      <c r="Z890" s="12">
        <v>0</v>
      </c>
      <c r="AA890" s="12" t="s">
        <v>2743</v>
      </c>
      <c r="AB890" s="12" t="s">
        <v>48</v>
      </c>
      <c r="AC890" s="19">
        <v>45015</v>
      </c>
      <c r="AD890" s="11">
        <f>datos_chargeback_2001_1!$AE890/100</f>
        <v>303.76</v>
      </c>
      <c r="AE890" s="12">
        <v>30376</v>
      </c>
      <c r="AF890" s="12" t="s">
        <v>64</v>
      </c>
    </row>
    <row r="891" spans="1:32" x14ac:dyDescent="0.3">
      <c r="A891" s="34" t="s">
        <v>2744</v>
      </c>
      <c r="B891" s="3">
        <v>45016</v>
      </c>
      <c r="C891" s="3" t="str">
        <f>TEXT(Tabla10[[#This Row],[Fecha de transacción]],"DDDD")</f>
        <v>viernes</v>
      </c>
      <c r="D891" s="3">
        <v>45083</v>
      </c>
      <c r="E891" s="4">
        <f>datos_chargeback_2001_1!$D891-datos_chargeback_2001_1!$B891</f>
        <v>67</v>
      </c>
      <c r="F891" s="5">
        <f>datos_chargeback_2001_1!$G891/100</f>
        <v>644.13</v>
      </c>
      <c r="G891" s="6">
        <v>64413</v>
      </c>
      <c r="H891" s="5">
        <f t="shared" si="13"/>
        <v>0</v>
      </c>
      <c r="I891" s="5">
        <v>0.81</v>
      </c>
      <c r="J891" s="6" t="s">
        <v>24</v>
      </c>
      <c r="K891" s="6" t="s">
        <v>25</v>
      </c>
      <c r="L891" s="6" t="s">
        <v>119</v>
      </c>
      <c r="M891" s="6" t="s">
        <v>41</v>
      </c>
      <c r="N891" s="6" t="s">
        <v>42</v>
      </c>
      <c r="O891" s="6" t="s">
        <v>36</v>
      </c>
      <c r="P891" s="6" t="s">
        <v>30</v>
      </c>
      <c r="Q891" s="6" t="s">
        <v>31</v>
      </c>
      <c r="R891" s="6">
        <v>64413</v>
      </c>
      <c r="S891" s="6" t="s">
        <v>201</v>
      </c>
      <c r="T891" s="6" t="s">
        <v>61</v>
      </c>
      <c r="U891" s="5">
        <f>datos_chargeback_2001_1!$V891/100</f>
        <v>0</v>
      </c>
      <c r="V891" s="6">
        <v>0</v>
      </c>
      <c r="W891" s="5">
        <f>datos_chargeback_2001_1!$X891/100</f>
        <v>644.13</v>
      </c>
      <c r="X891" s="6">
        <v>64413</v>
      </c>
      <c r="Y891" s="5">
        <f>datos_chargeback_2001_1!$Z891/100</f>
        <v>0</v>
      </c>
      <c r="Z891" s="6">
        <v>0</v>
      </c>
      <c r="AA891" s="6" t="s">
        <v>2745</v>
      </c>
      <c r="AB891" s="6" t="s">
        <v>35</v>
      </c>
      <c r="AC891" s="7" t="s">
        <v>35</v>
      </c>
      <c r="AD891" s="5">
        <f>datos_chargeback_2001_1!$AE891/100</f>
        <v>0</v>
      </c>
      <c r="AE891" s="6">
        <v>0</v>
      </c>
      <c r="AF891" s="6" t="s">
        <v>53</v>
      </c>
    </row>
    <row r="892" spans="1:32" x14ac:dyDescent="0.3">
      <c r="A892" s="35" t="s">
        <v>2746</v>
      </c>
      <c r="B892" s="9">
        <v>45017</v>
      </c>
      <c r="C892" s="9" t="str">
        <f>TEXT(Tabla10[[#This Row],[Fecha de transacción]],"DDDD")</f>
        <v>sábado</v>
      </c>
      <c r="D892" s="9">
        <v>45077</v>
      </c>
      <c r="E892" s="10">
        <f>datos_chargeback_2001_1!$D892-datos_chargeback_2001_1!$B892</f>
        <v>60</v>
      </c>
      <c r="F892" s="11">
        <f>datos_chargeback_2001_1!$G892/100</f>
        <v>659.86</v>
      </c>
      <c r="G892" s="12">
        <v>65986</v>
      </c>
      <c r="H892" s="11">
        <f t="shared" si="13"/>
        <v>0</v>
      </c>
      <c r="I892" s="11">
        <v>0</v>
      </c>
      <c r="J892" s="12" t="s">
        <v>24</v>
      </c>
      <c r="K892" s="12" t="s">
        <v>25</v>
      </c>
      <c r="L892" s="12" t="s">
        <v>119</v>
      </c>
      <c r="M892" s="12" t="s">
        <v>52</v>
      </c>
      <c r="N892" s="12" t="s">
        <v>42</v>
      </c>
      <c r="O892" s="12" t="s">
        <v>70</v>
      </c>
      <c r="P892" s="12" t="s">
        <v>30</v>
      </c>
      <c r="Q892" s="12" t="s">
        <v>55</v>
      </c>
      <c r="R892" s="12">
        <v>65986</v>
      </c>
      <c r="S892" s="12" t="s">
        <v>2589</v>
      </c>
      <c r="T892" s="12" t="s">
        <v>61</v>
      </c>
      <c r="U892" s="11">
        <f>datos_chargeback_2001_1!$V892/100</f>
        <v>0</v>
      </c>
      <c r="V892" s="12">
        <v>0</v>
      </c>
      <c r="W892" s="11">
        <f>datos_chargeback_2001_1!$X892/100</f>
        <v>659.86</v>
      </c>
      <c r="X892" s="12">
        <v>65986</v>
      </c>
      <c r="Y892" s="11">
        <f>datos_chargeback_2001_1!$Z892/100</f>
        <v>0</v>
      </c>
      <c r="Z892" s="12">
        <v>0</v>
      </c>
      <c r="AA892" s="12" t="s">
        <v>2747</v>
      </c>
      <c r="AB892" s="12" t="s">
        <v>48</v>
      </c>
      <c r="AC892" s="19">
        <v>45017</v>
      </c>
      <c r="AD892" s="11">
        <f>datos_chargeback_2001_1!$AE892/100</f>
        <v>854.98</v>
      </c>
      <c r="AE892" s="12">
        <v>85498</v>
      </c>
      <c r="AF892" s="12" t="s">
        <v>29</v>
      </c>
    </row>
    <row r="893" spans="1:32" x14ac:dyDescent="0.3">
      <c r="A893" s="36" t="s">
        <v>2748</v>
      </c>
      <c r="B893" s="14">
        <v>45018</v>
      </c>
      <c r="C893" s="14" t="str">
        <f>TEXT(Tabla10[[#This Row],[Fecha de transacción]],"DDDD")</f>
        <v>domingo</v>
      </c>
      <c r="D893" s="14">
        <v>45086</v>
      </c>
      <c r="E893" s="15">
        <f>datos_chargeback_2001_1!$D893-datos_chargeback_2001_1!$B893</f>
        <v>68</v>
      </c>
      <c r="F893" s="16">
        <f>datos_chargeback_2001_1!$G893/100</f>
        <v>578.99</v>
      </c>
      <c r="G893" s="17">
        <v>57899</v>
      </c>
      <c r="H893" s="16">
        <f t="shared" si="13"/>
        <v>0</v>
      </c>
      <c r="I893" s="16">
        <v>1.29</v>
      </c>
      <c r="J893" s="17" t="s">
        <v>24</v>
      </c>
      <c r="K893" s="17" t="s">
        <v>25</v>
      </c>
      <c r="L893" s="17" t="s">
        <v>74</v>
      </c>
      <c r="M893" s="17" t="s">
        <v>41</v>
      </c>
      <c r="N893" s="17" t="s">
        <v>42</v>
      </c>
      <c r="O893" s="17" t="s">
        <v>114</v>
      </c>
      <c r="P893" s="17" t="s">
        <v>30</v>
      </c>
      <c r="Q893" s="17" t="s">
        <v>55</v>
      </c>
      <c r="R893" s="17">
        <v>57899</v>
      </c>
      <c r="S893" s="17" t="s">
        <v>1156</v>
      </c>
      <c r="T893" s="17" t="s">
        <v>46</v>
      </c>
      <c r="U893" s="16">
        <f>datos_chargeback_2001_1!$V893/100</f>
        <v>578.99</v>
      </c>
      <c r="V893" s="17">
        <v>57899</v>
      </c>
      <c r="W893" s="16">
        <f>datos_chargeback_2001_1!$X893/100</f>
        <v>0</v>
      </c>
      <c r="X893" s="17">
        <v>0</v>
      </c>
      <c r="Y893" s="16">
        <f>datos_chargeback_2001_1!$Z893/100</f>
        <v>0</v>
      </c>
      <c r="Z893" s="17">
        <v>0</v>
      </c>
      <c r="AA893" s="17" t="s">
        <v>2749</v>
      </c>
      <c r="AB893" s="17" t="s">
        <v>48</v>
      </c>
      <c r="AC893" s="18">
        <v>45018</v>
      </c>
      <c r="AD893" s="16">
        <f>datos_chargeback_2001_1!$AE893/100</f>
        <v>798.66</v>
      </c>
      <c r="AE893" s="17">
        <v>79866</v>
      </c>
      <c r="AF893" s="17" t="s">
        <v>53</v>
      </c>
    </row>
    <row r="894" spans="1:32" x14ac:dyDescent="0.3">
      <c r="A894" s="34" t="s">
        <v>2750</v>
      </c>
      <c r="B894" s="3">
        <v>45019</v>
      </c>
      <c r="C894" s="3" t="str">
        <f>TEXT(Tabla10[[#This Row],[Fecha de transacción]],"DDDD")</f>
        <v>lunes</v>
      </c>
      <c r="D894" s="3">
        <v>45093</v>
      </c>
      <c r="E894" s="4">
        <f>datos_chargeback_2001_1!$D894-datos_chargeback_2001_1!$B894</f>
        <v>74</v>
      </c>
      <c r="F894" s="5">
        <f>datos_chargeback_2001_1!$G894/100</f>
        <v>344.22</v>
      </c>
      <c r="G894" s="6">
        <v>34422</v>
      </c>
      <c r="H894" s="5">
        <f t="shared" si="13"/>
        <v>0</v>
      </c>
      <c r="I894" s="5">
        <v>0</v>
      </c>
      <c r="J894" s="6" t="s">
        <v>38</v>
      </c>
      <c r="K894" s="6" t="s">
        <v>25</v>
      </c>
      <c r="L894" s="6" t="s">
        <v>40</v>
      </c>
      <c r="M894" s="6" t="s">
        <v>93</v>
      </c>
      <c r="N894" s="6" t="s">
        <v>42</v>
      </c>
      <c r="O894" s="6" t="s">
        <v>43</v>
      </c>
      <c r="P894" s="6" t="s">
        <v>54</v>
      </c>
      <c r="Q894" s="6" t="s">
        <v>55</v>
      </c>
      <c r="R894" s="6">
        <v>34422</v>
      </c>
      <c r="S894" s="6" t="s">
        <v>1337</v>
      </c>
      <c r="T894" s="6" t="s">
        <v>46</v>
      </c>
      <c r="U894" s="5">
        <f>datos_chargeback_2001_1!$V894/100</f>
        <v>344.22</v>
      </c>
      <c r="V894" s="6">
        <v>34422</v>
      </c>
      <c r="W894" s="5">
        <f>datos_chargeback_2001_1!$X894/100</f>
        <v>0</v>
      </c>
      <c r="X894" s="6">
        <v>0</v>
      </c>
      <c r="Y894" s="5">
        <f>datos_chargeback_2001_1!$Z894/100</f>
        <v>0</v>
      </c>
      <c r="Z894" s="6">
        <v>0</v>
      </c>
      <c r="AA894" s="6" t="s">
        <v>2751</v>
      </c>
      <c r="AB894" s="6" t="s">
        <v>48</v>
      </c>
      <c r="AC894" s="8">
        <v>45019</v>
      </c>
      <c r="AD894" s="5">
        <f>datos_chargeback_2001_1!$AE894/100</f>
        <v>673.66</v>
      </c>
      <c r="AE894" s="6">
        <v>67366</v>
      </c>
      <c r="AF894" s="6" t="s">
        <v>36</v>
      </c>
    </row>
    <row r="895" spans="1:32" x14ac:dyDescent="0.3">
      <c r="A895" s="34" t="s">
        <v>2752</v>
      </c>
      <c r="B895" s="3">
        <v>45020</v>
      </c>
      <c r="C895" s="3" t="str">
        <f>TEXT(Tabla10[[#This Row],[Fecha de transacción]],"DDDD")</f>
        <v>martes</v>
      </c>
      <c r="D895" s="3">
        <v>45098</v>
      </c>
      <c r="E895" s="4">
        <f>datos_chargeback_2001_1!$D895-datos_chargeback_2001_1!$B895</f>
        <v>78</v>
      </c>
      <c r="F895" s="5">
        <f>datos_chargeback_2001_1!$G895/100</f>
        <v>912.48</v>
      </c>
      <c r="G895" s="6">
        <v>91248</v>
      </c>
      <c r="H895" s="5">
        <f t="shared" si="13"/>
        <v>0</v>
      </c>
      <c r="I895" s="5">
        <v>1.27</v>
      </c>
      <c r="J895" s="6" t="s">
        <v>24</v>
      </c>
      <c r="K895" s="6" t="s">
        <v>25</v>
      </c>
      <c r="L895" s="6" t="s">
        <v>80</v>
      </c>
      <c r="M895" s="6" t="s">
        <v>27</v>
      </c>
      <c r="N895" s="6" t="s">
        <v>42</v>
      </c>
      <c r="O895" s="6" t="s">
        <v>43</v>
      </c>
      <c r="P895" s="6" t="s">
        <v>54</v>
      </c>
      <c r="Q895" s="6" t="s">
        <v>75</v>
      </c>
      <c r="R895" s="6">
        <v>91248</v>
      </c>
      <c r="S895" s="6" t="s">
        <v>2753</v>
      </c>
      <c r="T895" s="6" t="s">
        <v>116</v>
      </c>
      <c r="U895" s="5">
        <f>datos_chargeback_2001_1!$V895/100</f>
        <v>912.48</v>
      </c>
      <c r="V895" s="6">
        <v>91248</v>
      </c>
      <c r="W895" s="5">
        <f>datos_chargeback_2001_1!$X895/100</f>
        <v>0</v>
      </c>
      <c r="X895" s="6">
        <v>0</v>
      </c>
      <c r="Y895" s="5">
        <f>datos_chargeback_2001_1!$Z895/100</f>
        <v>0</v>
      </c>
      <c r="Z895" s="6">
        <v>0</v>
      </c>
      <c r="AA895" s="6" t="s">
        <v>2754</v>
      </c>
      <c r="AB895" s="6" t="s">
        <v>35</v>
      </c>
      <c r="AC895" s="7" t="s">
        <v>35</v>
      </c>
      <c r="AD895" s="5">
        <f>datos_chargeback_2001_1!$AE895/100</f>
        <v>0</v>
      </c>
      <c r="AE895" s="6">
        <v>0</v>
      </c>
      <c r="AF895" s="6" t="s">
        <v>29</v>
      </c>
    </row>
    <row r="896" spans="1:32" x14ac:dyDescent="0.3">
      <c r="A896" s="34" t="s">
        <v>2755</v>
      </c>
      <c r="B896" s="3">
        <v>45021</v>
      </c>
      <c r="C896" s="3" t="str">
        <f>TEXT(Tabla10[[#This Row],[Fecha de transacción]],"DDDD")</f>
        <v>miércoles</v>
      </c>
      <c r="D896" s="3">
        <v>45089</v>
      </c>
      <c r="E896" s="4">
        <f>datos_chargeback_2001_1!$D896-datos_chargeback_2001_1!$B896</f>
        <v>68</v>
      </c>
      <c r="F896" s="5">
        <f>datos_chargeback_2001_1!$G896/100</f>
        <v>441.26</v>
      </c>
      <c r="G896" s="6">
        <v>44126</v>
      </c>
      <c r="H896" s="5">
        <f t="shared" si="13"/>
        <v>0</v>
      </c>
      <c r="I896" s="5">
        <v>1.36</v>
      </c>
      <c r="J896" s="6" t="s">
        <v>38</v>
      </c>
      <c r="K896" s="6" t="s">
        <v>25</v>
      </c>
      <c r="L896" s="6" t="s">
        <v>40</v>
      </c>
      <c r="M896" s="6" t="s">
        <v>52</v>
      </c>
      <c r="N896" s="6" t="s">
        <v>42</v>
      </c>
      <c r="O896" s="6" t="s">
        <v>43</v>
      </c>
      <c r="P896" s="6" t="s">
        <v>30</v>
      </c>
      <c r="Q896" s="6" t="s">
        <v>66</v>
      </c>
      <c r="R896" s="6">
        <v>44126</v>
      </c>
      <c r="S896" s="6" t="s">
        <v>246</v>
      </c>
      <c r="T896" s="6" t="s">
        <v>46</v>
      </c>
      <c r="U896" s="5">
        <f>datos_chargeback_2001_1!$V896/100</f>
        <v>441.26</v>
      </c>
      <c r="V896" s="6">
        <v>44126</v>
      </c>
      <c r="W896" s="5">
        <f>datos_chargeback_2001_1!$X896/100</f>
        <v>0</v>
      </c>
      <c r="X896" s="6">
        <v>0</v>
      </c>
      <c r="Y896" s="5">
        <f>datos_chargeback_2001_1!$Z896/100</f>
        <v>0</v>
      </c>
      <c r="Z896" s="6">
        <v>0</v>
      </c>
      <c r="AA896" s="6" t="s">
        <v>2756</v>
      </c>
      <c r="AB896" s="6" t="s">
        <v>35</v>
      </c>
      <c r="AC896" s="7" t="s">
        <v>35</v>
      </c>
      <c r="AD896" s="5">
        <f>datos_chargeback_2001_1!$AE896/100</f>
        <v>0</v>
      </c>
      <c r="AE896" s="6">
        <v>0</v>
      </c>
      <c r="AF896" s="6" t="s">
        <v>53</v>
      </c>
    </row>
    <row r="897" spans="1:32" x14ac:dyDescent="0.3">
      <c r="A897" s="34" t="s">
        <v>2757</v>
      </c>
      <c r="B897" s="3">
        <v>45022</v>
      </c>
      <c r="C897" s="3" t="str">
        <f>TEXT(Tabla10[[#This Row],[Fecha de transacción]],"DDDD")</f>
        <v>jueves</v>
      </c>
      <c r="D897" s="3">
        <v>45092</v>
      </c>
      <c r="E897" s="4">
        <f>datos_chargeback_2001_1!$D897-datos_chargeback_2001_1!$B897</f>
        <v>70</v>
      </c>
      <c r="F897" s="5">
        <f>datos_chargeback_2001_1!$G897/100</f>
        <v>53.42</v>
      </c>
      <c r="G897" s="6">
        <v>5342</v>
      </c>
      <c r="H897" s="5">
        <f t="shared" si="13"/>
        <v>0</v>
      </c>
      <c r="I897" s="5">
        <v>0.87</v>
      </c>
      <c r="J897" s="6" t="s">
        <v>38</v>
      </c>
      <c r="K897" s="6" t="s">
        <v>25</v>
      </c>
      <c r="L897" s="6" t="s">
        <v>80</v>
      </c>
      <c r="M897" s="6" t="s">
        <v>27</v>
      </c>
      <c r="N897" s="6" t="s">
        <v>42</v>
      </c>
      <c r="O897" s="6" t="s">
        <v>43</v>
      </c>
      <c r="P897" s="6" t="s">
        <v>30</v>
      </c>
      <c r="Q897" s="6" t="s">
        <v>44</v>
      </c>
      <c r="R897" s="6">
        <v>5342</v>
      </c>
      <c r="S897" s="6" t="s">
        <v>848</v>
      </c>
      <c r="T897" s="6" t="s">
        <v>116</v>
      </c>
      <c r="U897" s="5">
        <f>datos_chargeback_2001_1!$V897/100</f>
        <v>53.42</v>
      </c>
      <c r="V897" s="6">
        <v>5342</v>
      </c>
      <c r="W897" s="5">
        <f>datos_chargeback_2001_1!$X897/100</f>
        <v>0</v>
      </c>
      <c r="X897" s="6">
        <v>0</v>
      </c>
      <c r="Y897" s="5">
        <f>datos_chargeback_2001_1!$Z897/100</f>
        <v>0</v>
      </c>
      <c r="Z897" s="6">
        <v>0</v>
      </c>
      <c r="AA897" s="6" t="s">
        <v>2758</v>
      </c>
      <c r="AB897" s="6" t="s">
        <v>48</v>
      </c>
      <c r="AC897" s="8">
        <v>45022</v>
      </c>
      <c r="AD897" s="5">
        <f>datos_chargeback_2001_1!$AE897/100</f>
        <v>45.49</v>
      </c>
      <c r="AE897" s="6">
        <v>4549</v>
      </c>
      <c r="AF897" s="6" t="s">
        <v>43</v>
      </c>
    </row>
    <row r="898" spans="1:32" x14ac:dyDescent="0.3">
      <c r="A898" s="34" t="s">
        <v>2759</v>
      </c>
      <c r="B898" s="3">
        <v>45023</v>
      </c>
      <c r="C898" s="3" t="str">
        <f>TEXT(Tabla10[[#This Row],[Fecha de transacción]],"DDDD")</f>
        <v>viernes</v>
      </c>
      <c r="D898" s="3">
        <v>45084</v>
      </c>
      <c r="E898" s="4">
        <f>datos_chargeback_2001_1!$D898-datos_chargeback_2001_1!$B898</f>
        <v>61</v>
      </c>
      <c r="F898" s="5">
        <f>datos_chargeback_2001_1!$G898/100</f>
        <v>417.87</v>
      </c>
      <c r="G898" s="6">
        <v>41787</v>
      </c>
      <c r="H898" s="5">
        <f t="shared" ref="H898:H961" si="14">IF(COUNTIF($A$2:$A$1373,A898)=1,0,IF(F898=_xlfn.AGGREGATE(14,6,$F$2:$F$1373/($A$2:$A$1373=A898),1),_xlfn.AGGREGATE(15,6,$F$2:$F$1373/($A$2:$A$1373=A898),1),""))</f>
        <v>0</v>
      </c>
      <c r="I898" s="5">
        <v>1.37</v>
      </c>
      <c r="J898" s="6" t="s">
        <v>24</v>
      </c>
      <c r="K898" s="6" t="s">
        <v>25</v>
      </c>
      <c r="L898" s="6" t="s">
        <v>119</v>
      </c>
      <c r="M898" s="6" t="s">
        <v>41</v>
      </c>
      <c r="N898" s="6" t="s">
        <v>42</v>
      </c>
      <c r="O898" s="6" t="s">
        <v>53</v>
      </c>
      <c r="P898" s="6" t="s">
        <v>30</v>
      </c>
      <c r="Q898" s="6" t="s">
        <v>31</v>
      </c>
      <c r="R898" s="6">
        <v>41787</v>
      </c>
      <c r="S898" s="6" t="s">
        <v>2760</v>
      </c>
      <c r="T898" s="6" t="s">
        <v>116</v>
      </c>
      <c r="U898" s="5">
        <f>datos_chargeback_2001_1!$V898/100</f>
        <v>417.87</v>
      </c>
      <c r="V898" s="6">
        <v>41787</v>
      </c>
      <c r="W898" s="5">
        <f>datos_chargeback_2001_1!$X898/100</f>
        <v>0</v>
      </c>
      <c r="X898" s="6">
        <v>0</v>
      </c>
      <c r="Y898" s="5">
        <f>datos_chargeback_2001_1!$Z898/100</f>
        <v>0</v>
      </c>
      <c r="Z898" s="6">
        <v>0</v>
      </c>
      <c r="AA898" s="6" t="s">
        <v>2761</v>
      </c>
      <c r="AB898" s="6" t="s">
        <v>35</v>
      </c>
      <c r="AC898" s="7" t="s">
        <v>35</v>
      </c>
      <c r="AD898" s="5">
        <f>datos_chargeback_2001_1!$AE898/100</f>
        <v>0</v>
      </c>
      <c r="AE898" s="6">
        <v>0</v>
      </c>
      <c r="AF898" s="6" t="s">
        <v>43</v>
      </c>
    </row>
    <row r="899" spans="1:32" x14ac:dyDescent="0.3">
      <c r="A899" s="36" t="s">
        <v>2762</v>
      </c>
      <c r="B899" s="14">
        <v>45024</v>
      </c>
      <c r="C899" s="14" t="str">
        <f>TEXT(Tabla10[[#This Row],[Fecha de transacción]],"DDDD")</f>
        <v>sábado</v>
      </c>
      <c r="D899" s="14">
        <v>45084</v>
      </c>
      <c r="E899" s="15">
        <f>datos_chargeback_2001_1!$D899-datos_chargeback_2001_1!$B899</f>
        <v>60</v>
      </c>
      <c r="F899" s="16">
        <f>datos_chargeback_2001_1!$G899/100</f>
        <v>54.12</v>
      </c>
      <c r="G899" s="17">
        <v>5412</v>
      </c>
      <c r="H899" s="16">
        <f t="shared" si="14"/>
        <v>0</v>
      </c>
      <c r="I899" s="16">
        <v>0</v>
      </c>
      <c r="J899" s="17" t="s">
        <v>38</v>
      </c>
      <c r="K899" s="17" t="s">
        <v>25</v>
      </c>
      <c r="L899" s="17" t="s">
        <v>80</v>
      </c>
      <c r="M899" s="17" t="s">
        <v>27</v>
      </c>
      <c r="N899" s="17" t="s">
        <v>42</v>
      </c>
      <c r="O899" s="17" t="s">
        <v>64</v>
      </c>
      <c r="P899" s="17" t="s">
        <v>30</v>
      </c>
      <c r="Q899" s="17" t="s">
        <v>55</v>
      </c>
      <c r="R899" s="17">
        <v>54120</v>
      </c>
      <c r="S899" s="17" t="s">
        <v>2474</v>
      </c>
      <c r="T899" s="17" t="s">
        <v>61</v>
      </c>
      <c r="U899" s="16">
        <f>datos_chargeback_2001_1!$V899/100</f>
        <v>0</v>
      </c>
      <c r="V899" s="17">
        <v>0</v>
      </c>
      <c r="W899" s="16">
        <f>datos_chargeback_2001_1!$X899/100</f>
        <v>541.20000000000005</v>
      </c>
      <c r="X899" s="17">
        <v>54120</v>
      </c>
      <c r="Y899" s="16">
        <f>datos_chargeback_2001_1!$Z899/100</f>
        <v>0</v>
      </c>
      <c r="Z899" s="17">
        <v>0</v>
      </c>
      <c r="AA899" s="17" t="s">
        <v>2763</v>
      </c>
      <c r="AB899" s="17" t="s">
        <v>35</v>
      </c>
      <c r="AC899" s="20" t="s">
        <v>35</v>
      </c>
      <c r="AD899" s="16">
        <f>datos_chargeback_2001_1!$AE899/100</f>
        <v>0</v>
      </c>
      <c r="AE899" s="17">
        <v>0</v>
      </c>
      <c r="AF899" s="17" t="s">
        <v>29</v>
      </c>
    </row>
    <row r="900" spans="1:32" x14ac:dyDescent="0.3">
      <c r="A900" s="34" t="s">
        <v>2764</v>
      </c>
      <c r="B900" s="3">
        <v>45025</v>
      </c>
      <c r="C900" s="3" t="str">
        <f>TEXT(Tabla10[[#This Row],[Fecha de transacción]],"DDDD")</f>
        <v>domingo</v>
      </c>
      <c r="D900" s="3">
        <v>45115</v>
      </c>
      <c r="E900" s="4">
        <f>datos_chargeback_2001_1!$D900-datos_chargeback_2001_1!$B900</f>
        <v>90</v>
      </c>
      <c r="F900" s="5">
        <f>datos_chargeback_2001_1!$G900/100</f>
        <v>428.43</v>
      </c>
      <c r="G900" s="6">
        <v>42843</v>
      </c>
      <c r="H900" s="5">
        <f t="shared" si="14"/>
        <v>0</v>
      </c>
      <c r="I900" s="5">
        <v>1.33</v>
      </c>
      <c r="J900" s="6" t="s">
        <v>24</v>
      </c>
      <c r="K900" s="6" t="s">
        <v>25</v>
      </c>
      <c r="L900" s="6" t="s">
        <v>109</v>
      </c>
      <c r="M900" s="6" t="s">
        <v>27</v>
      </c>
      <c r="N900" s="6" t="s">
        <v>42</v>
      </c>
      <c r="O900" s="6" t="s">
        <v>50</v>
      </c>
      <c r="P900" s="6" t="s">
        <v>54</v>
      </c>
      <c r="Q900" s="6" t="s">
        <v>66</v>
      </c>
      <c r="R900" s="6">
        <v>42843</v>
      </c>
      <c r="S900" s="6" t="s">
        <v>2765</v>
      </c>
      <c r="T900" s="6" t="s">
        <v>46</v>
      </c>
      <c r="U900" s="5">
        <f>datos_chargeback_2001_1!$V900/100</f>
        <v>428.43</v>
      </c>
      <c r="V900" s="6">
        <v>42843</v>
      </c>
      <c r="W900" s="5">
        <f>datos_chargeback_2001_1!$X900/100</f>
        <v>0</v>
      </c>
      <c r="X900" s="6">
        <v>0</v>
      </c>
      <c r="Y900" s="5">
        <f>datos_chargeback_2001_1!$Z900/100</f>
        <v>0</v>
      </c>
      <c r="Z900" s="6">
        <v>0</v>
      </c>
      <c r="AA900" s="6" t="s">
        <v>2766</v>
      </c>
      <c r="AB900" s="6" t="s">
        <v>48</v>
      </c>
      <c r="AC900" s="8">
        <v>45025</v>
      </c>
      <c r="AD900" s="5">
        <f>datos_chargeback_2001_1!$AE900/100</f>
        <v>549.66999999999996</v>
      </c>
      <c r="AE900" s="6">
        <v>54967</v>
      </c>
      <c r="AF900" s="6" t="s">
        <v>29</v>
      </c>
    </row>
    <row r="901" spans="1:32" x14ac:dyDescent="0.3">
      <c r="A901" s="36" t="s">
        <v>2767</v>
      </c>
      <c r="B901" s="14">
        <v>45026</v>
      </c>
      <c r="C901" s="14" t="str">
        <f>TEXT(Tabla10[[#This Row],[Fecha de transacción]],"DDDD")</f>
        <v>lunes</v>
      </c>
      <c r="D901" s="14">
        <v>45091</v>
      </c>
      <c r="E901" s="15">
        <f>datos_chargeback_2001_1!$D901-datos_chargeback_2001_1!$B901</f>
        <v>65</v>
      </c>
      <c r="F901" s="16">
        <f>datos_chargeback_2001_1!$G901/100</f>
        <v>43.02</v>
      </c>
      <c r="G901" s="17">
        <v>4302</v>
      </c>
      <c r="H901" s="16">
        <f t="shared" si="14"/>
        <v>0</v>
      </c>
      <c r="I901" s="16">
        <v>0.11</v>
      </c>
      <c r="J901" s="17" t="s">
        <v>24</v>
      </c>
      <c r="K901" s="17" t="s">
        <v>25</v>
      </c>
      <c r="L901" s="17" t="s">
        <v>119</v>
      </c>
      <c r="M901" s="17" t="s">
        <v>27</v>
      </c>
      <c r="N901" s="17" t="s">
        <v>42</v>
      </c>
      <c r="O901" s="17" t="s">
        <v>29</v>
      </c>
      <c r="P901" s="17" t="s">
        <v>54</v>
      </c>
      <c r="Q901" s="17" t="s">
        <v>55</v>
      </c>
      <c r="R901" s="17">
        <v>4302</v>
      </c>
      <c r="S901" s="17" t="s">
        <v>1763</v>
      </c>
      <c r="T901" s="17" t="s">
        <v>61</v>
      </c>
      <c r="U901" s="16">
        <f>datos_chargeback_2001_1!$V901/100</f>
        <v>0</v>
      </c>
      <c r="V901" s="17">
        <v>0</v>
      </c>
      <c r="W901" s="16">
        <f>datos_chargeback_2001_1!$X901/100</f>
        <v>43.02</v>
      </c>
      <c r="X901" s="17">
        <v>4302</v>
      </c>
      <c r="Y901" s="16">
        <f>datos_chargeback_2001_1!$Z901/100</f>
        <v>0</v>
      </c>
      <c r="Z901" s="17">
        <v>0</v>
      </c>
      <c r="AA901" s="17" t="s">
        <v>2768</v>
      </c>
      <c r="AB901" s="17" t="s">
        <v>35</v>
      </c>
      <c r="AC901" s="20" t="s">
        <v>35</v>
      </c>
      <c r="AD901" s="16">
        <f>datos_chargeback_2001_1!$AE901/100</f>
        <v>0</v>
      </c>
      <c r="AE901" s="17">
        <v>0</v>
      </c>
      <c r="AF901" s="17" t="s">
        <v>43</v>
      </c>
    </row>
    <row r="902" spans="1:32" x14ac:dyDescent="0.3">
      <c r="A902" s="34" t="s">
        <v>2769</v>
      </c>
      <c r="B902" s="3">
        <v>45027</v>
      </c>
      <c r="C902" s="3" t="str">
        <f>TEXT(Tabla10[[#This Row],[Fecha de transacción]],"DDDD")</f>
        <v>martes</v>
      </c>
      <c r="D902" s="3">
        <v>45109</v>
      </c>
      <c r="E902" s="4">
        <f>datos_chargeback_2001_1!$D902-datos_chargeback_2001_1!$B902</f>
        <v>82</v>
      </c>
      <c r="F902" s="5">
        <f>datos_chargeback_2001_1!$G902/100</f>
        <v>355.69</v>
      </c>
      <c r="G902" s="6">
        <v>35569</v>
      </c>
      <c r="H902" s="5">
        <f t="shared" si="14"/>
        <v>0</v>
      </c>
      <c r="I902" s="5">
        <v>0.1</v>
      </c>
      <c r="J902" s="6" t="s">
        <v>24</v>
      </c>
      <c r="K902" s="6" t="s">
        <v>25</v>
      </c>
      <c r="L902" s="6" t="s">
        <v>119</v>
      </c>
      <c r="M902" s="6" t="s">
        <v>93</v>
      </c>
      <c r="N902" s="6" t="s">
        <v>42</v>
      </c>
      <c r="O902" s="6" t="s">
        <v>53</v>
      </c>
      <c r="P902" s="6" t="s">
        <v>54</v>
      </c>
      <c r="Q902" s="6" t="s">
        <v>66</v>
      </c>
      <c r="R902" s="6">
        <v>35569</v>
      </c>
      <c r="S902" s="6" t="s">
        <v>2770</v>
      </c>
      <c r="T902" s="6" t="s">
        <v>116</v>
      </c>
      <c r="U902" s="5">
        <f>datos_chargeback_2001_1!$V902/100</f>
        <v>355.69</v>
      </c>
      <c r="V902" s="6">
        <v>35569</v>
      </c>
      <c r="W902" s="5">
        <f>datos_chargeback_2001_1!$X902/100</f>
        <v>0</v>
      </c>
      <c r="X902" s="6">
        <v>0</v>
      </c>
      <c r="Y902" s="5">
        <f>datos_chargeback_2001_1!$Z902/100</f>
        <v>0</v>
      </c>
      <c r="Z902" s="6">
        <v>0</v>
      </c>
      <c r="AA902" s="6" t="s">
        <v>2771</v>
      </c>
      <c r="AB902" s="6" t="s">
        <v>35</v>
      </c>
      <c r="AC902" s="7" t="s">
        <v>35</v>
      </c>
      <c r="AD902" s="5">
        <f>datos_chargeback_2001_1!$AE902/100</f>
        <v>0</v>
      </c>
      <c r="AE902" s="6">
        <v>0</v>
      </c>
      <c r="AF902" s="6" t="s">
        <v>50</v>
      </c>
    </row>
    <row r="903" spans="1:32" x14ac:dyDescent="0.3">
      <c r="A903" s="34" t="s">
        <v>2772</v>
      </c>
      <c r="B903" s="3">
        <v>45028</v>
      </c>
      <c r="C903" s="3" t="str">
        <f>TEXT(Tabla10[[#This Row],[Fecha de transacción]],"DDDD")</f>
        <v>miércoles</v>
      </c>
      <c r="D903" s="3">
        <v>45106</v>
      </c>
      <c r="E903" s="4">
        <f>datos_chargeback_2001_1!$D903-datos_chargeback_2001_1!$B903</f>
        <v>78</v>
      </c>
      <c r="F903" s="5">
        <f>datos_chargeback_2001_1!$G903/100</f>
        <v>334.63</v>
      </c>
      <c r="G903" s="6">
        <v>33463</v>
      </c>
      <c r="H903" s="5">
        <f t="shared" si="14"/>
        <v>0</v>
      </c>
      <c r="I903" s="5">
        <v>0</v>
      </c>
      <c r="J903" s="6" t="s">
        <v>38</v>
      </c>
      <c r="K903" s="6" t="s">
        <v>25</v>
      </c>
      <c r="L903" s="6" t="s">
        <v>26</v>
      </c>
      <c r="M903" s="6" t="s">
        <v>41</v>
      </c>
      <c r="N903" s="6" t="s">
        <v>42</v>
      </c>
      <c r="O903" s="6" t="s">
        <v>36</v>
      </c>
      <c r="P903" s="6" t="s">
        <v>30</v>
      </c>
      <c r="Q903" s="6" t="s">
        <v>31</v>
      </c>
      <c r="R903" s="6">
        <v>33463</v>
      </c>
      <c r="S903" s="6" t="s">
        <v>264</v>
      </c>
      <c r="T903" s="6" t="s">
        <v>46</v>
      </c>
      <c r="U903" s="5">
        <f>datos_chargeback_2001_1!$V903/100</f>
        <v>334.63</v>
      </c>
      <c r="V903" s="6">
        <v>33463</v>
      </c>
      <c r="W903" s="5">
        <f>datos_chargeback_2001_1!$X903/100</f>
        <v>0</v>
      </c>
      <c r="X903" s="6">
        <v>0</v>
      </c>
      <c r="Y903" s="5">
        <f>datos_chargeback_2001_1!$Z903/100</f>
        <v>0</v>
      </c>
      <c r="Z903" s="6">
        <v>0</v>
      </c>
      <c r="AA903" s="6" t="s">
        <v>2773</v>
      </c>
      <c r="AB903" s="6" t="s">
        <v>48</v>
      </c>
      <c r="AC903" s="8">
        <v>45028</v>
      </c>
      <c r="AD903" s="5">
        <f>datos_chargeback_2001_1!$AE903/100</f>
        <v>428.64</v>
      </c>
      <c r="AE903" s="6">
        <v>42864</v>
      </c>
      <c r="AF903" s="6" t="s">
        <v>50</v>
      </c>
    </row>
    <row r="904" spans="1:32" x14ac:dyDescent="0.3">
      <c r="A904" s="35" t="s">
        <v>2774</v>
      </c>
      <c r="B904" s="9">
        <v>45029</v>
      </c>
      <c r="C904" s="9" t="str">
        <f>TEXT(Tabla10[[#This Row],[Fecha de transacción]],"DDDD")</f>
        <v>jueves</v>
      </c>
      <c r="D904" s="9">
        <v>45099</v>
      </c>
      <c r="E904" s="10">
        <f>datos_chargeback_2001_1!$D904-datos_chargeback_2001_1!$B904</f>
        <v>70</v>
      </c>
      <c r="F904" s="11">
        <f>datos_chargeback_2001_1!$G904/100</f>
        <v>274.82</v>
      </c>
      <c r="G904" s="12">
        <v>27482</v>
      </c>
      <c r="H904" s="11">
        <f t="shared" si="14"/>
        <v>0</v>
      </c>
      <c r="I904" s="11">
        <v>0</v>
      </c>
      <c r="J904" s="12" t="s">
        <v>38</v>
      </c>
      <c r="K904" s="12" t="s">
        <v>25</v>
      </c>
      <c r="L904" s="12" t="s">
        <v>74</v>
      </c>
      <c r="M904" s="12" t="s">
        <v>41</v>
      </c>
      <c r="N904" s="12" t="s">
        <v>42</v>
      </c>
      <c r="O904" s="12" t="s">
        <v>43</v>
      </c>
      <c r="P904" s="12" t="s">
        <v>54</v>
      </c>
      <c r="Q904" s="12" t="s">
        <v>44</v>
      </c>
      <c r="R904" s="12">
        <v>27482</v>
      </c>
      <c r="S904" s="12" t="s">
        <v>2775</v>
      </c>
      <c r="T904" s="12" t="s">
        <v>46</v>
      </c>
      <c r="U904" s="11">
        <f>datos_chargeback_2001_1!$V904/100</f>
        <v>274.82</v>
      </c>
      <c r="V904" s="12">
        <v>27482</v>
      </c>
      <c r="W904" s="11">
        <f>datos_chargeback_2001_1!$X904/100</f>
        <v>0</v>
      </c>
      <c r="X904" s="12">
        <v>0</v>
      </c>
      <c r="Y904" s="11">
        <f>datos_chargeback_2001_1!$Z904/100</f>
        <v>0</v>
      </c>
      <c r="Z904" s="12">
        <v>0</v>
      </c>
      <c r="AA904" s="12" t="s">
        <v>2776</v>
      </c>
      <c r="AB904" s="12" t="s">
        <v>35</v>
      </c>
      <c r="AC904" s="13" t="s">
        <v>35</v>
      </c>
      <c r="AD904" s="11">
        <f>datos_chargeback_2001_1!$AE904/100</f>
        <v>0</v>
      </c>
      <c r="AE904" s="12">
        <v>0</v>
      </c>
      <c r="AF904" s="12" t="s">
        <v>43</v>
      </c>
    </row>
    <row r="905" spans="1:32" x14ac:dyDescent="0.3">
      <c r="A905" s="34" t="s">
        <v>2777</v>
      </c>
      <c r="B905" s="3">
        <v>45030</v>
      </c>
      <c r="C905" s="3" t="str">
        <f>TEXT(Tabla10[[#This Row],[Fecha de transacción]],"DDDD")</f>
        <v>viernes</v>
      </c>
      <c r="D905" s="3">
        <v>45090</v>
      </c>
      <c r="E905" s="4">
        <f>datos_chargeback_2001_1!$D905-datos_chargeback_2001_1!$B905</f>
        <v>60</v>
      </c>
      <c r="F905" s="5">
        <f>datos_chargeback_2001_1!$G905/100</f>
        <v>69.349999999999994</v>
      </c>
      <c r="G905" s="6">
        <v>6935</v>
      </c>
      <c r="H905" s="5">
        <f t="shared" si="14"/>
        <v>0</v>
      </c>
      <c r="I905" s="5">
        <v>0</v>
      </c>
      <c r="J905" s="6" t="s">
        <v>24</v>
      </c>
      <c r="K905" s="6" t="s">
        <v>25</v>
      </c>
      <c r="L905" s="6" t="s">
        <v>74</v>
      </c>
      <c r="M905" s="6" t="s">
        <v>85</v>
      </c>
      <c r="N905" s="6" t="s">
        <v>28</v>
      </c>
      <c r="O905" s="6" t="s">
        <v>29</v>
      </c>
      <c r="P905" s="6" t="s">
        <v>30</v>
      </c>
      <c r="Q905" s="6" t="s">
        <v>44</v>
      </c>
      <c r="R905" s="6">
        <v>6935</v>
      </c>
      <c r="S905" s="6" t="s">
        <v>1629</v>
      </c>
      <c r="T905" s="6" t="s">
        <v>33</v>
      </c>
      <c r="U905" s="5">
        <f>datos_chargeback_2001_1!$V905/100</f>
        <v>0</v>
      </c>
      <c r="V905" s="6">
        <v>0</v>
      </c>
      <c r="W905" s="5">
        <f>datos_chargeback_2001_1!$X905/100</f>
        <v>0</v>
      </c>
      <c r="X905" s="6">
        <v>0</v>
      </c>
      <c r="Y905" s="5">
        <f>datos_chargeback_2001_1!$Z905/100</f>
        <v>69.349999999999994</v>
      </c>
      <c r="Z905" s="6">
        <v>6935</v>
      </c>
      <c r="AA905" s="6" t="s">
        <v>2778</v>
      </c>
      <c r="AB905" s="6" t="s">
        <v>48</v>
      </c>
      <c r="AC905" s="8">
        <v>45030</v>
      </c>
      <c r="AD905" s="5">
        <f>datos_chargeback_2001_1!$AE905/100</f>
        <v>819.84</v>
      </c>
      <c r="AE905" s="6">
        <v>81984</v>
      </c>
      <c r="AF905" s="6" t="s">
        <v>36</v>
      </c>
    </row>
    <row r="906" spans="1:32" x14ac:dyDescent="0.3">
      <c r="A906" s="34" t="s">
        <v>2780</v>
      </c>
      <c r="B906" s="3">
        <v>45031</v>
      </c>
      <c r="C906" s="3" t="str">
        <f>TEXT(Tabla10[[#This Row],[Fecha de transacción]],"DDDD")</f>
        <v>sábado</v>
      </c>
      <c r="D906" s="3">
        <v>45117</v>
      </c>
      <c r="E906" s="4">
        <f>datos_chargeback_2001_1!$D906-datos_chargeback_2001_1!$B906</f>
        <v>86</v>
      </c>
      <c r="F906" s="5">
        <f>datos_chargeback_2001_1!$G906/100</f>
        <v>765.56</v>
      </c>
      <c r="G906" s="6">
        <v>76556</v>
      </c>
      <c r="H906" s="5">
        <f t="shared" si="14"/>
        <v>0</v>
      </c>
      <c r="I906" s="5">
        <v>1.49</v>
      </c>
      <c r="J906" s="6" t="s">
        <v>38</v>
      </c>
      <c r="K906" s="6" t="s">
        <v>25</v>
      </c>
      <c r="L906" s="6" t="s">
        <v>119</v>
      </c>
      <c r="M906" s="6" t="s">
        <v>85</v>
      </c>
      <c r="N906" s="6" t="s">
        <v>42</v>
      </c>
      <c r="O906" s="6" t="s">
        <v>36</v>
      </c>
      <c r="P906" s="6" t="s">
        <v>54</v>
      </c>
      <c r="Q906" s="6" t="s">
        <v>66</v>
      </c>
      <c r="R906" s="6">
        <v>76556</v>
      </c>
      <c r="S906" s="6" t="s">
        <v>2029</v>
      </c>
      <c r="T906" s="6" t="s">
        <v>116</v>
      </c>
      <c r="U906" s="5">
        <f>datos_chargeback_2001_1!$V906/100</f>
        <v>765.56</v>
      </c>
      <c r="V906" s="6">
        <v>76556</v>
      </c>
      <c r="W906" s="5">
        <f>datos_chargeback_2001_1!$X906/100</f>
        <v>0</v>
      </c>
      <c r="X906" s="6">
        <v>0</v>
      </c>
      <c r="Y906" s="5">
        <f>datos_chargeback_2001_1!$Z906/100</f>
        <v>0</v>
      </c>
      <c r="Z906" s="6">
        <v>0</v>
      </c>
      <c r="AA906" s="6" t="s">
        <v>2781</v>
      </c>
      <c r="AB906" s="6" t="s">
        <v>35</v>
      </c>
      <c r="AC906" s="7" t="s">
        <v>35</v>
      </c>
      <c r="AD906" s="5">
        <f>datos_chargeback_2001_1!$AE906/100</f>
        <v>0</v>
      </c>
      <c r="AE906" s="6">
        <v>0</v>
      </c>
      <c r="AF906" s="6" t="s">
        <v>53</v>
      </c>
    </row>
    <row r="907" spans="1:32" x14ac:dyDescent="0.3">
      <c r="A907" s="36" t="s">
        <v>2782</v>
      </c>
      <c r="B907" s="14">
        <v>45032</v>
      </c>
      <c r="C907" s="14" t="str">
        <f>TEXT(Tabla10[[#This Row],[Fecha de transacción]],"DDDD")</f>
        <v>domingo</v>
      </c>
      <c r="D907" s="14">
        <v>45118</v>
      </c>
      <c r="E907" s="15">
        <f>datos_chargeback_2001_1!$D907-datos_chargeback_2001_1!$B907</f>
        <v>86</v>
      </c>
      <c r="F907" s="16">
        <f>datos_chargeback_2001_1!$G907/100</f>
        <v>42.39</v>
      </c>
      <c r="G907" s="17">
        <v>4239</v>
      </c>
      <c r="H907" s="16">
        <f t="shared" si="14"/>
        <v>0</v>
      </c>
      <c r="I907" s="16">
        <v>1.02</v>
      </c>
      <c r="J907" s="17" t="s">
        <v>38</v>
      </c>
      <c r="K907" s="17" t="s">
        <v>25</v>
      </c>
      <c r="L907" s="17" t="s">
        <v>74</v>
      </c>
      <c r="M907" s="17" t="s">
        <v>52</v>
      </c>
      <c r="N907" s="17" t="s">
        <v>42</v>
      </c>
      <c r="O907" s="17" t="s">
        <v>29</v>
      </c>
      <c r="P907" s="17" t="s">
        <v>54</v>
      </c>
      <c r="Q907" s="17" t="s">
        <v>44</v>
      </c>
      <c r="R907" s="17">
        <v>42390</v>
      </c>
      <c r="S907" s="17" t="s">
        <v>2783</v>
      </c>
      <c r="T907" s="17" t="s">
        <v>61</v>
      </c>
      <c r="U907" s="16">
        <f>datos_chargeback_2001_1!$V907/100</f>
        <v>0</v>
      </c>
      <c r="V907" s="17">
        <v>0</v>
      </c>
      <c r="W907" s="16">
        <f>datos_chargeback_2001_1!$X907/100</f>
        <v>423.9</v>
      </c>
      <c r="X907" s="17">
        <v>42390</v>
      </c>
      <c r="Y907" s="16">
        <f>datos_chargeback_2001_1!$Z907/100</f>
        <v>0</v>
      </c>
      <c r="Z907" s="17">
        <v>0</v>
      </c>
      <c r="AA907" s="17" t="s">
        <v>2784</v>
      </c>
      <c r="AB907" s="17" t="s">
        <v>35</v>
      </c>
      <c r="AC907" s="20" t="s">
        <v>35</v>
      </c>
      <c r="AD907" s="16">
        <f>datos_chargeback_2001_1!$AE907/100</f>
        <v>0</v>
      </c>
      <c r="AE907" s="17">
        <v>0</v>
      </c>
      <c r="AF907" s="17" t="s">
        <v>43</v>
      </c>
    </row>
    <row r="908" spans="1:32" x14ac:dyDescent="0.3">
      <c r="A908" s="35" t="s">
        <v>2785</v>
      </c>
      <c r="B908" s="9">
        <v>45033</v>
      </c>
      <c r="C908" s="9" t="str">
        <f>TEXT(Tabla10[[#This Row],[Fecha de transacción]],"DDDD")</f>
        <v>lunes</v>
      </c>
      <c r="D908" s="9">
        <v>45103</v>
      </c>
      <c r="E908" s="10">
        <f>datos_chargeback_2001_1!$D908-datos_chargeback_2001_1!$B908</f>
        <v>70</v>
      </c>
      <c r="F908" s="11">
        <f>datos_chargeback_2001_1!$G908/100</f>
        <v>362.72</v>
      </c>
      <c r="G908" s="12">
        <v>36272</v>
      </c>
      <c r="H908" s="11">
        <f t="shared" si="14"/>
        <v>0</v>
      </c>
      <c r="I908" s="11">
        <v>0</v>
      </c>
      <c r="J908" s="12" t="s">
        <v>38</v>
      </c>
      <c r="K908" s="12" t="s">
        <v>25</v>
      </c>
      <c r="L908" s="12" t="s">
        <v>40</v>
      </c>
      <c r="M908" s="12" t="s">
        <v>59</v>
      </c>
      <c r="N908" s="12" t="s">
        <v>42</v>
      </c>
      <c r="O908" s="12" t="s">
        <v>36</v>
      </c>
      <c r="P908" s="12" t="s">
        <v>30</v>
      </c>
      <c r="Q908" s="12" t="s">
        <v>31</v>
      </c>
      <c r="R908" s="12">
        <v>36272</v>
      </c>
      <c r="S908" s="12" t="s">
        <v>1973</v>
      </c>
      <c r="T908" s="12" t="s">
        <v>116</v>
      </c>
      <c r="U908" s="11">
        <f>datos_chargeback_2001_1!$V908/100</f>
        <v>362.72</v>
      </c>
      <c r="V908" s="12">
        <v>36272</v>
      </c>
      <c r="W908" s="11">
        <f>datos_chargeback_2001_1!$X908/100</f>
        <v>0</v>
      </c>
      <c r="X908" s="12">
        <v>0</v>
      </c>
      <c r="Y908" s="11">
        <f>datos_chargeback_2001_1!$Z908/100</f>
        <v>0</v>
      </c>
      <c r="Z908" s="12">
        <v>0</v>
      </c>
      <c r="AA908" s="12" t="s">
        <v>2786</v>
      </c>
      <c r="AB908" s="12" t="s">
        <v>48</v>
      </c>
      <c r="AC908" s="19">
        <v>45033</v>
      </c>
      <c r="AD908" s="11">
        <f>datos_chargeback_2001_1!$AE908/100</f>
        <v>144.07</v>
      </c>
      <c r="AE908" s="12">
        <v>14407</v>
      </c>
      <c r="AF908" s="12" t="s">
        <v>29</v>
      </c>
    </row>
    <row r="909" spans="1:32" x14ac:dyDescent="0.3">
      <c r="A909" s="34" t="s">
        <v>2787</v>
      </c>
      <c r="B909" s="3">
        <v>45034</v>
      </c>
      <c r="C909" s="3" t="str">
        <f>TEXT(Tabla10[[#This Row],[Fecha de transacción]],"DDDD")</f>
        <v>martes</v>
      </c>
      <c r="D909" s="3">
        <v>45099</v>
      </c>
      <c r="E909" s="4">
        <f>datos_chargeback_2001_1!$D909-datos_chargeback_2001_1!$B909</f>
        <v>65</v>
      </c>
      <c r="F909" s="5">
        <f>datos_chargeback_2001_1!$G909/100</f>
        <v>426.63</v>
      </c>
      <c r="G909" s="6">
        <v>42663</v>
      </c>
      <c r="H909" s="5">
        <f t="shared" si="14"/>
        <v>0</v>
      </c>
      <c r="I909" s="5">
        <v>0.14000000000000001</v>
      </c>
      <c r="J909" s="6" t="s">
        <v>24</v>
      </c>
      <c r="K909" s="6" t="s">
        <v>25</v>
      </c>
      <c r="L909" s="6" t="s">
        <v>40</v>
      </c>
      <c r="M909" s="6" t="s">
        <v>27</v>
      </c>
      <c r="N909" s="6" t="s">
        <v>42</v>
      </c>
      <c r="O909" s="6" t="s">
        <v>50</v>
      </c>
      <c r="P909" s="6" t="s">
        <v>30</v>
      </c>
      <c r="Q909" s="6" t="s">
        <v>31</v>
      </c>
      <c r="R909" s="6">
        <v>42663</v>
      </c>
      <c r="S909" s="6" t="s">
        <v>2788</v>
      </c>
      <c r="T909" s="6" t="s">
        <v>61</v>
      </c>
      <c r="U909" s="5">
        <f>datos_chargeback_2001_1!$V909/100</f>
        <v>0</v>
      </c>
      <c r="V909" s="6">
        <v>0</v>
      </c>
      <c r="W909" s="5">
        <f>datos_chargeback_2001_1!$X909/100</f>
        <v>426.63</v>
      </c>
      <c r="X909" s="6">
        <v>42663</v>
      </c>
      <c r="Y909" s="5">
        <f>datos_chargeback_2001_1!$Z909/100</f>
        <v>0</v>
      </c>
      <c r="Z909" s="6">
        <v>0</v>
      </c>
      <c r="AA909" s="6" t="s">
        <v>2789</v>
      </c>
      <c r="AB909" s="6" t="s">
        <v>48</v>
      </c>
      <c r="AC909" s="8">
        <v>45034</v>
      </c>
      <c r="AD909" s="5">
        <f>datos_chargeback_2001_1!$AE909/100</f>
        <v>405.73</v>
      </c>
      <c r="AE909" s="6">
        <v>40573</v>
      </c>
      <c r="AF909" s="6" t="s">
        <v>43</v>
      </c>
    </row>
    <row r="910" spans="1:32" x14ac:dyDescent="0.3">
      <c r="A910" s="34" t="s">
        <v>2790</v>
      </c>
      <c r="B910" s="3">
        <v>45035</v>
      </c>
      <c r="C910" s="3" t="str">
        <f>TEXT(Tabla10[[#This Row],[Fecha de transacción]],"DDDD")</f>
        <v>miércoles</v>
      </c>
      <c r="D910" s="3">
        <v>45123</v>
      </c>
      <c r="E910" s="4">
        <f>datos_chargeback_2001_1!$D910-datos_chargeback_2001_1!$B910</f>
        <v>88</v>
      </c>
      <c r="F910" s="5">
        <f>datos_chargeback_2001_1!$G910/100</f>
        <v>130.19</v>
      </c>
      <c r="G910" s="6">
        <v>13019</v>
      </c>
      <c r="H910" s="5">
        <f t="shared" si="14"/>
        <v>0</v>
      </c>
      <c r="I910" s="5">
        <v>1.25</v>
      </c>
      <c r="J910" s="6" t="s">
        <v>38</v>
      </c>
      <c r="K910" s="6" t="s">
        <v>25</v>
      </c>
      <c r="L910" s="6" t="s">
        <v>109</v>
      </c>
      <c r="M910" s="6" t="s">
        <v>52</v>
      </c>
      <c r="N910" s="6" t="s">
        <v>42</v>
      </c>
      <c r="O910" s="6" t="s">
        <v>53</v>
      </c>
      <c r="P910" s="6" t="s">
        <v>30</v>
      </c>
      <c r="Q910" s="6" t="s">
        <v>44</v>
      </c>
      <c r="R910" s="6">
        <v>13019</v>
      </c>
      <c r="S910" s="6" t="s">
        <v>2791</v>
      </c>
      <c r="T910" s="6" t="s">
        <v>61</v>
      </c>
      <c r="U910" s="5">
        <f>datos_chargeback_2001_1!$V910/100</f>
        <v>0</v>
      </c>
      <c r="V910" s="6">
        <v>0</v>
      </c>
      <c r="W910" s="5">
        <f>datos_chargeback_2001_1!$X910/100</f>
        <v>130.19</v>
      </c>
      <c r="X910" s="6">
        <v>13019</v>
      </c>
      <c r="Y910" s="5">
        <f>datos_chargeback_2001_1!$Z910/100</f>
        <v>0</v>
      </c>
      <c r="Z910" s="6">
        <v>0</v>
      </c>
      <c r="AA910" s="6" t="s">
        <v>2792</v>
      </c>
      <c r="AB910" s="6" t="s">
        <v>48</v>
      </c>
      <c r="AC910" s="8">
        <v>45035</v>
      </c>
      <c r="AD910" s="5">
        <f>datos_chargeback_2001_1!$AE910/100</f>
        <v>715.98</v>
      </c>
      <c r="AE910" s="6">
        <v>71598</v>
      </c>
      <c r="AF910" s="6" t="s">
        <v>43</v>
      </c>
    </row>
    <row r="911" spans="1:32" x14ac:dyDescent="0.3">
      <c r="A911" s="34" t="s">
        <v>2793</v>
      </c>
      <c r="B911" s="3">
        <v>45036</v>
      </c>
      <c r="C911" s="3" t="str">
        <f>TEXT(Tabla10[[#This Row],[Fecha de transacción]],"DDDD")</f>
        <v>jueves</v>
      </c>
      <c r="D911" s="3">
        <v>45104</v>
      </c>
      <c r="E911" s="4">
        <f>datos_chargeback_2001_1!$D911-datos_chargeback_2001_1!$B911</f>
        <v>68</v>
      </c>
      <c r="F911" s="5">
        <f>datos_chargeback_2001_1!$G911/100</f>
        <v>270.38</v>
      </c>
      <c r="G911" s="6">
        <v>27038</v>
      </c>
      <c r="H911" s="5">
        <f t="shared" si="14"/>
        <v>0</v>
      </c>
      <c r="I911" s="5">
        <v>0</v>
      </c>
      <c r="J911" s="6" t="s">
        <v>24</v>
      </c>
      <c r="K911" s="6" t="s">
        <v>25</v>
      </c>
      <c r="L911" s="6" t="s">
        <v>80</v>
      </c>
      <c r="M911" s="6" t="s">
        <v>52</v>
      </c>
      <c r="N911" s="6" t="s">
        <v>42</v>
      </c>
      <c r="O911" s="6" t="s">
        <v>64</v>
      </c>
      <c r="P911" s="6" t="s">
        <v>30</v>
      </c>
      <c r="Q911" s="6" t="s">
        <v>75</v>
      </c>
      <c r="R911" s="6">
        <v>27038</v>
      </c>
      <c r="S911" s="6" t="s">
        <v>436</v>
      </c>
      <c r="T911" s="6" t="s">
        <v>116</v>
      </c>
      <c r="U911" s="5">
        <f>datos_chargeback_2001_1!$V911/100</f>
        <v>270.38</v>
      </c>
      <c r="V911" s="6">
        <v>27038</v>
      </c>
      <c r="W911" s="5">
        <f>datos_chargeback_2001_1!$X911/100</f>
        <v>0</v>
      </c>
      <c r="X911" s="6">
        <v>0</v>
      </c>
      <c r="Y911" s="5">
        <f>datos_chargeback_2001_1!$Z911/100</f>
        <v>0</v>
      </c>
      <c r="Z911" s="6">
        <v>0</v>
      </c>
      <c r="AA911" s="6" t="s">
        <v>2794</v>
      </c>
      <c r="AB911" s="6" t="s">
        <v>35</v>
      </c>
      <c r="AC911" s="7" t="s">
        <v>35</v>
      </c>
      <c r="AD911" s="5">
        <f>datos_chargeback_2001_1!$AE911/100</f>
        <v>0</v>
      </c>
      <c r="AE911" s="6">
        <v>0</v>
      </c>
      <c r="AF911" s="6" t="s">
        <v>29</v>
      </c>
    </row>
    <row r="912" spans="1:32" x14ac:dyDescent="0.3">
      <c r="A912" s="35" t="s">
        <v>2795</v>
      </c>
      <c r="B912" s="9">
        <v>45037</v>
      </c>
      <c r="C912" s="9" t="str">
        <f>TEXT(Tabla10[[#This Row],[Fecha de transacción]],"DDDD")</f>
        <v>viernes</v>
      </c>
      <c r="D912" s="9">
        <v>45119</v>
      </c>
      <c r="E912" s="10">
        <f>datos_chargeback_2001_1!$D912-datos_chargeback_2001_1!$B912</f>
        <v>82</v>
      </c>
      <c r="F912" s="11">
        <f>datos_chargeback_2001_1!$G912/100</f>
        <v>402.55</v>
      </c>
      <c r="G912" s="12">
        <v>40255</v>
      </c>
      <c r="H912" s="11">
        <f t="shared" si="14"/>
        <v>0</v>
      </c>
      <c r="I912" s="11">
        <v>0.12</v>
      </c>
      <c r="J912" s="12" t="s">
        <v>38</v>
      </c>
      <c r="K912" s="12" t="s">
        <v>25</v>
      </c>
      <c r="L912" s="12" t="s">
        <v>26</v>
      </c>
      <c r="M912" s="12" t="s">
        <v>93</v>
      </c>
      <c r="N912" s="12" t="s">
        <v>42</v>
      </c>
      <c r="O912" s="12" t="s">
        <v>50</v>
      </c>
      <c r="P912" s="12" t="s">
        <v>30</v>
      </c>
      <c r="Q912" s="12" t="s">
        <v>55</v>
      </c>
      <c r="R912" s="12">
        <v>40255</v>
      </c>
      <c r="S912" s="12" t="s">
        <v>1431</v>
      </c>
      <c r="T912" s="12" t="s">
        <v>46</v>
      </c>
      <c r="U912" s="11">
        <f>datos_chargeback_2001_1!$V912/100</f>
        <v>402.55</v>
      </c>
      <c r="V912" s="12">
        <v>40255</v>
      </c>
      <c r="W912" s="11">
        <f>datos_chargeback_2001_1!$X912/100</f>
        <v>0</v>
      </c>
      <c r="X912" s="12">
        <v>0</v>
      </c>
      <c r="Y912" s="11">
        <f>datos_chargeback_2001_1!$Z912/100</f>
        <v>0</v>
      </c>
      <c r="Z912" s="12">
        <v>0</v>
      </c>
      <c r="AA912" s="12" t="s">
        <v>2796</v>
      </c>
      <c r="AB912" s="12" t="s">
        <v>35</v>
      </c>
      <c r="AC912" s="13" t="s">
        <v>35</v>
      </c>
      <c r="AD912" s="11">
        <f>datos_chargeback_2001_1!$AE912/100</f>
        <v>0</v>
      </c>
      <c r="AE912" s="12">
        <v>0</v>
      </c>
      <c r="AF912" s="12" t="s">
        <v>53</v>
      </c>
    </row>
    <row r="913" spans="1:32" x14ac:dyDescent="0.3">
      <c r="A913" s="36" t="s">
        <v>2797</v>
      </c>
      <c r="B913" s="14">
        <v>45038</v>
      </c>
      <c r="C913" s="14" t="str">
        <f>TEXT(Tabla10[[#This Row],[Fecha de transacción]],"DDDD")</f>
        <v>sábado</v>
      </c>
      <c r="D913" s="14">
        <v>45124</v>
      </c>
      <c r="E913" s="15">
        <f>datos_chargeback_2001_1!$D913-datos_chargeback_2001_1!$B913</f>
        <v>86</v>
      </c>
      <c r="F913" s="16">
        <f>datos_chargeback_2001_1!$G913/100</f>
        <v>989.25</v>
      </c>
      <c r="G913" s="17">
        <v>98925</v>
      </c>
      <c r="H913" s="16">
        <f t="shared" si="14"/>
        <v>0</v>
      </c>
      <c r="I913" s="16">
        <v>0</v>
      </c>
      <c r="J913" s="17" t="s">
        <v>38</v>
      </c>
      <c r="K913" s="17" t="s">
        <v>25</v>
      </c>
      <c r="L913" s="17" t="s">
        <v>40</v>
      </c>
      <c r="M913" s="17" t="s">
        <v>93</v>
      </c>
      <c r="N913" s="17" t="s">
        <v>42</v>
      </c>
      <c r="O913" s="17" t="s">
        <v>29</v>
      </c>
      <c r="P913" s="17" t="s">
        <v>54</v>
      </c>
      <c r="Q913" s="17" t="s">
        <v>66</v>
      </c>
      <c r="R913" s="17">
        <v>98925</v>
      </c>
      <c r="S913" s="17" t="s">
        <v>2798</v>
      </c>
      <c r="T913" s="17" t="s">
        <v>46</v>
      </c>
      <c r="U913" s="16">
        <f>datos_chargeback_2001_1!$V913/100</f>
        <v>989.25</v>
      </c>
      <c r="V913" s="17">
        <v>98925</v>
      </c>
      <c r="W913" s="16">
        <f>datos_chargeback_2001_1!$X913/100</f>
        <v>0</v>
      </c>
      <c r="X913" s="17">
        <v>0</v>
      </c>
      <c r="Y913" s="16">
        <f>datos_chargeback_2001_1!$Z913/100</f>
        <v>0</v>
      </c>
      <c r="Z913" s="17">
        <v>0</v>
      </c>
      <c r="AA913" s="17" t="s">
        <v>2799</v>
      </c>
      <c r="AB913" s="17" t="s">
        <v>48</v>
      </c>
      <c r="AC913" s="18">
        <v>45038</v>
      </c>
      <c r="AD913" s="16">
        <f>datos_chargeback_2001_1!$AE913/100</f>
        <v>562.91</v>
      </c>
      <c r="AE913" s="17">
        <v>56291</v>
      </c>
      <c r="AF913" s="17" t="s">
        <v>29</v>
      </c>
    </row>
    <row r="914" spans="1:32" x14ac:dyDescent="0.3">
      <c r="A914" s="34" t="s">
        <v>2800</v>
      </c>
      <c r="B914" s="3">
        <v>45039</v>
      </c>
      <c r="C914" s="3" t="str">
        <f>TEXT(Tabla10[[#This Row],[Fecha de transacción]],"DDDD")</f>
        <v>domingo</v>
      </c>
      <c r="D914" s="3">
        <v>45105</v>
      </c>
      <c r="E914" s="4">
        <f>datos_chargeback_2001_1!$D914-datos_chargeback_2001_1!$B914</f>
        <v>66</v>
      </c>
      <c r="F914" s="5">
        <f>datos_chargeback_2001_1!$G914/100</f>
        <v>2.4300000000000002</v>
      </c>
      <c r="G914" s="6">
        <v>243</v>
      </c>
      <c r="H914" s="5">
        <f t="shared" si="14"/>
        <v>0</v>
      </c>
      <c r="I914" s="5">
        <v>0</v>
      </c>
      <c r="J914" s="6" t="s">
        <v>24</v>
      </c>
      <c r="K914" s="6" t="s">
        <v>25</v>
      </c>
      <c r="L914" s="6" t="s">
        <v>40</v>
      </c>
      <c r="M914" s="6" t="s">
        <v>85</v>
      </c>
      <c r="N914" s="6" t="s">
        <v>42</v>
      </c>
      <c r="O914" s="6" t="s">
        <v>114</v>
      </c>
      <c r="P914" s="6" t="s">
        <v>54</v>
      </c>
      <c r="Q914" s="6" t="s">
        <v>55</v>
      </c>
      <c r="R914" s="6">
        <v>2430</v>
      </c>
      <c r="S914" s="6" t="s">
        <v>2801</v>
      </c>
      <c r="T914" s="6" t="s">
        <v>116</v>
      </c>
      <c r="U914" s="5">
        <f>datos_chargeback_2001_1!$V914/100</f>
        <v>24.3</v>
      </c>
      <c r="V914" s="6">
        <v>2430</v>
      </c>
      <c r="W914" s="5">
        <f>datos_chargeback_2001_1!$X914/100</f>
        <v>0</v>
      </c>
      <c r="X914" s="6">
        <v>0</v>
      </c>
      <c r="Y914" s="5">
        <f>datos_chargeback_2001_1!$Z914/100</f>
        <v>0</v>
      </c>
      <c r="Z914" s="6">
        <v>0</v>
      </c>
      <c r="AA914" s="6" t="s">
        <v>2802</v>
      </c>
      <c r="AB914" s="6" t="s">
        <v>35</v>
      </c>
      <c r="AC914" s="7" t="s">
        <v>35</v>
      </c>
      <c r="AD914" s="5">
        <f>datos_chargeback_2001_1!$AE914/100</f>
        <v>0</v>
      </c>
      <c r="AE914" s="6">
        <v>0</v>
      </c>
      <c r="AF914" s="6" t="s">
        <v>50</v>
      </c>
    </row>
    <row r="915" spans="1:32" x14ac:dyDescent="0.3">
      <c r="A915" s="34" t="s">
        <v>2803</v>
      </c>
      <c r="B915" s="3">
        <v>45040</v>
      </c>
      <c r="C915" s="3" t="str">
        <f>TEXT(Tabla10[[#This Row],[Fecha de transacción]],"DDDD")</f>
        <v>lunes</v>
      </c>
      <c r="D915" s="3">
        <v>45110</v>
      </c>
      <c r="E915" s="4">
        <f>datos_chargeback_2001_1!$D915-datos_chargeback_2001_1!$B915</f>
        <v>70</v>
      </c>
      <c r="F915" s="5">
        <f>datos_chargeback_2001_1!$G915/100</f>
        <v>702.58</v>
      </c>
      <c r="G915" s="6">
        <v>70258</v>
      </c>
      <c r="H915" s="5">
        <f t="shared" si="14"/>
        <v>0</v>
      </c>
      <c r="I915" s="5">
        <v>1.27</v>
      </c>
      <c r="J915" s="6" t="s">
        <v>24</v>
      </c>
      <c r="K915" s="6" t="s">
        <v>25</v>
      </c>
      <c r="L915" s="6" t="s">
        <v>40</v>
      </c>
      <c r="M915" s="6" t="s">
        <v>85</v>
      </c>
      <c r="N915" s="6" t="s">
        <v>42</v>
      </c>
      <c r="O915" s="6" t="s">
        <v>50</v>
      </c>
      <c r="P915" s="6" t="s">
        <v>30</v>
      </c>
      <c r="Q915" s="6" t="s">
        <v>44</v>
      </c>
      <c r="R915" s="6">
        <v>70258</v>
      </c>
      <c r="S915" s="6" t="s">
        <v>365</v>
      </c>
      <c r="T915" s="6" t="s">
        <v>46</v>
      </c>
      <c r="U915" s="5">
        <f>datos_chargeback_2001_1!$V915/100</f>
        <v>702.58</v>
      </c>
      <c r="V915" s="6">
        <v>70258</v>
      </c>
      <c r="W915" s="5">
        <f>datos_chargeback_2001_1!$X915/100</f>
        <v>0</v>
      </c>
      <c r="X915" s="6">
        <v>0</v>
      </c>
      <c r="Y915" s="5">
        <f>datos_chargeback_2001_1!$Z915/100</f>
        <v>0</v>
      </c>
      <c r="Z915" s="6">
        <v>0</v>
      </c>
      <c r="AA915" s="6" t="s">
        <v>2804</v>
      </c>
      <c r="AB915" s="6" t="s">
        <v>48</v>
      </c>
      <c r="AC915" s="8">
        <v>45040</v>
      </c>
      <c r="AD915" s="5">
        <f>datos_chargeback_2001_1!$AE915/100</f>
        <v>320.45</v>
      </c>
      <c r="AE915" s="6">
        <v>32045</v>
      </c>
      <c r="AF915" s="6" t="s">
        <v>50</v>
      </c>
    </row>
    <row r="916" spans="1:32" x14ac:dyDescent="0.3">
      <c r="A916" s="35" t="s">
        <v>2805</v>
      </c>
      <c r="B916" s="9">
        <v>45041</v>
      </c>
      <c r="C916" s="9" t="str">
        <f>TEXT(Tabla10[[#This Row],[Fecha de transacción]],"DDDD")</f>
        <v>martes</v>
      </c>
      <c r="D916" s="9">
        <v>45125</v>
      </c>
      <c r="E916" s="10">
        <f>datos_chargeback_2001_1!$D916-datos_chargeback_2001_1!$B916</f>
        <v>84</v>
      </c>
      <c r="F916" s="11">
        <f>datos_chargeback_2001_1!$G916/100</f>
        <v>510.55</v>
      </c>
      <c r="G916" s="12">
        <v>51055</v>
      </c>
      <c r="H916" s="11">
        <f t="shared" si="14"/>
        <v>0</v>
      </c>
      <c r="I916" s="11">
        <v>1.1299999999999999</v>
      </c>
      <c r="J916" s="12" t="s">
        <v>24</v>
      </c>
      <c r="K916" s="12" t="s">
        <v>25</v>
      </c>
      <c r="L916" s="12" t="s">
        <v>74</v>
      </c>
      <c r="M916" s="12" t="s">
        <v>93</v>
      </c>
      <c r="N916" s="12" t="s">
        <v>28</v>
      </c>
      <c r="O916" s="12" t="s">
        <v>64</v>
      </c>
      <c r="P916" s="12" t="s">
        <v>54</v>
      </c>
      <c r="Q916" s="12" t="s">
        <v>31</v>
      </c>
      <c r="R916" s="12">
        <v>51055</v>
      </c>
      <c r="S916" s="12" t="s">
        <v>2806</v>
      </c>
      <c r="T916" s="12" t="s">
        <v>33</v>
      </c>
      <c r="U916" s="11">
        <f>datos_chargeback_2001_1!$V916/100</f>
        <v>0</v>
      </c>
      <c r="V916" s="12">
        <v>0</v>
      </c>
      <c r="W916" s="11">
        <f>datos_chargeback_2001_1!$X916/100</f>
        <v>0</v>
      </c>
      <c r="X916" s="12">
        <v>0</v>
      </c>
      <c r="Y916" s="11">
        <f>datos_chargeback_2001_1!$Z916/100</f>
        <v>510.55</v>
      </c>
      <c r="Z916" s="12">
        <v>51055</v>
      </c>
      <c r="AA916" s="12" t="s">
        <v>2807</v>
      </c>
      <c r="AB916" s="12" t="s">
        <v>48</v>
      </c>
      <c r="AC916" s="19">
        <v>45041</v>
      </c>
      <c r="AD916" s="11">
        <f>datos_chargeback_2001_1!$AE916/100</f>
        <v>82.63</v>
      </c>
      <c r="AE916" s="12">
        <v>8263</v>
      </c>
      <c r="AF916" s="12" t="s">
        <v>64</v>
      </c>
    </row>
    <row r="917" spans="1:32" x14ac:dyDescent="0.3">
      <c r="A917" s="36" t="s">
        <v>2808</v>
      </c>
      <c r="B917" s="14">
        <v>45042</v>
      </c>
      <c r="C917" s="14" t="str">
        <f>TEXT(Tabla10[[#This Row],[Fecha de transacción]],"DDDD")</f>
        <v>miércoles</v>
      </c>
      <c r="D917" s="14">
        <v>45116</v>
      </c>
      <c r="E917" s="15">
        <f>datos_chargeback_2001_1!$D917-datos_chargeback_2001_1!$B917</f>
        <v>74</v>
      </c>
      <c r="F917" s="16">
        <f>datos_chargeback_2001_1!$G917/100</f>
        <v>925.82</v>
      </c>
      <c r="G917" s="17">
        <v>92582</v>
      </c>
      <c r="H917" s="16">
        <f t="shared" si="14"/>
        <v>0</v>
      </c>
      <c r="I917" s="16">
        <v>0</v>
      </c>
      <c r="J917" s="17" t="s">
        <v>24</v>
      </c>
      <c r="K917" s="17" t="s">
        <v>25</v>
      </c>
      <c r="L917" s="17" t="s">
        <v>109</v>
      </c>
      <c r="M917" s="17" t="s">
        <v>93</v>
      </c>
      <c r="N917" s="17" t="s">
        <v>28</v>
      </c>
      <c r="O917" s="17" t="s">
        <v>29</v>
      </c>
      <c r="P917" s="17" t="s">
        <v>54</v>
      </c>
      <c r="Q917" s="17" t="s">
        <v>75</v>
      </c>
      <c r="R917" s="17">
        <v>92582</v>
      </c>
      <c r="S917" s="17" t="s">
        <v>622</v>
      </c>
      <c r="T917" s="17" t="s">
        <v>33</v>
      </c>
      <c r="U917" s="16">
        <f>datos_chargeback_2001_1!$V917/100</f>
        <v>0</v>
      </c>
      <c r="V917" s="17">
        <v>0</v>
      </c>
      <c r="W917" s="16">
        <f>datos_chargeback_2001_1!$X917/100</f>
        <v>0</v>
      </c>
      <c r="X917" s="17">
        <v>0</v>
      </c>
      <c r="Y917" s="16">
        <f>datos_chargeback_2001_1!$Z917/100</f>
        <v>925.82</v>
      </c>
      <c r="Z917" s="17">
        <v>92582</v>
      </c>
      <c r="AA917" s="17" t="s">
        <v>2809</v>
      </c>
      <c r="AB917" s="17" t="s">
        <v>35</v>
      </c>
      <c r="AC917" s="20" t="s">
        <v>35</v>
      </c>
      <c r="AD917" s="16">
        <f>datos_chargeback_2001_1!$AE917/100</f>
        <v>0</v>
      </c>
      <c r="AE917" s="17">
        <v>0</v>
      </c>
      <c r="AF917" s="17" t="s">
        <v>43</v>
      </c>
    </row>
    <row r="918" spans="1:32" x14ac:dyDescent="0.3">
      <c r="A918" s="34" t="s">
        <v>2810</v>
      </c>
      <c r="B918" s="3">
        <v>45043</v>
      </c>
      <c r="C918" s="3" t="str">
        <f>TEXT(Tabla10[[#This Row],[Fecha de transacción]],"DDDD")</f>
        <v>jueves</v>
      </c>
      <c r="D918" s="3">
        <v>45123</v>
      </c>
      <c r="E918" s="4">
        <f>datos_chargeback_2001_1!$D918-datos_chargeback_2001_1!$B918</f>
        <v>80</v>
      </c>
      <c r="F918" s="5">
        <f>datos_chargeback_2001_1!$G918/100</f>
        <v>503.59</v>
      </c>
      <c r="G918" s="6">
        <v>50359</v>
      </c>
      <c r="H918" s="5">
        <f t="shared" si="14"/>
        <v>0</v>
      </c>
      <c r="I918" s="5">
        <v>0.88</v>
      </c>
      <c r="J918" s="6" t="s">
        <v>38</v>
      </c>
      <c r="K918" s="6" t="s">
        <v>25</v>
      </c>
      <c r="L918" s="6" t="s">
        <v>26</v>
      </c>
      <c r="M918" s="6" t="s">
        <v>27</v>
      </c>
      <c r="N918" s="6" t="s">
        <v>42</v>
      </c>
      <c r="O918" s="6" t="s">
        <v>53</v>
      </c>
      <c r="P918" s="6" t="s">
        <v>30</v>
      </c>
      <c r="Q918" s="6" t="s">
        <v>66</v>
      </c>
      <c r="R918" s="6">
        <v>50359</v>
      </c>
      <c r="S918" s="6" t="s">
        <v>2811</v>
      </c>
      <c r="T918" s="6" t="s">
        <v>116</v>
      </c>
      <c r="U918" s="5">
        <f>datos_chargeback_2001_1!$V918/100</f>
        <v>503.59</v>
      </c>
      <c r="V918" s="6">
        <v>50359</v>
      </c>
      <c r="W918" s="5">
        <f>datos_chargeback_2001_1!$X918/100</f>
        <v>0</v>
      </c>
      <c r="X918" s="6">
        <v>0</v>
      </c>
      <c r="Y918" s="5">
        <f>datos_chargeback_2001_1!$Z918/100</f>
        <v>0</v>
      </c>
      <c r="Z918" s="6">
        <v>0</v>
      </c>
      <c r="AA918" s="6" t="s">
        <v>2812</v>
      </c>
      <c r="AB918" s="6" t="s">
        <v>35</v>
      </c>
      <c r="AC918" s="7" t="s">
        <v>35</v>
      </c>
      <c r="AD918" s="5">
        <f>datos_chargeback_2001_1!$AE918/100</f>
        <v>0</v>
      </c>
      <c r="AE918" s="6">
        <v>0</v>
      </c>
      <c r="AF918" s="6" t="s">
        <v>43</v>
      </c>
    </row>
    <row r="919" spans="1:32" x14ac:dyDescent="0.3">
      <c r="A919" s="34" t="s">
        <v>2813</v>
      </c>
      <c r="B919" s="3">
        <v>45044</v>
      </c>
      <c r="C919" s="3" t="str">
        <f>TEXT(Tabla10[[#This Row],[Fecha de transacción]],"DDDD")</f>
        <v>viernes</v>
      </c>
      <c r="D919" s="3">
        <v>45131</v>
      </c>
      <c r="E919" s="4">
        <f>datos_chargeback_2001_1!$D919-datos_chargeback_2001_1!$B919</f>
        <v>87</v>
      </c>
      <c r="F919" s="5">
        <f>datos_chargeback_2001_1!$G919/100</f>
        <v>25.29</v>
      </c>
      <c r="G919" s="6">
        <v>2529</v>
      </c>
      <c r="H919" s="5">
        <f t="shared" si="14"/>
        <v>0</v>
      </c>
      <c r="I919" s="5">
        <v>0</v>
      </c>
      <c r="J919" s="6" t="s">
        <v>38</v>
      </c>
      <c r="K919" s="6" t="s">
        <v>25</v>
      </c>
      <c r="L919" s="6" t="s">
        <v>119</v>
      </c>
      <c r="M919" s="6" t="s">
        <v>52</v>
      </c>
      <c r="N919" s="6" t="s">
        <v>42</v>
      </c>
      <c r="O919" s="6" t="s">
        <v>50</v>
      </c>
      <c r="P919" s="6" t="s">
        <v>54</v>
      </c>
      <c r="Q919" s="6" t="s">
        <v>55</v>
      </c>
      <c r="R919" s="6">
        <v>25290</v>
      </c>
      <c r="S919" s="6" t="s">
        <v>547</v>
      </c>
      <c r="T919" s="6" t="s">
        <v>116</v>
      </c>
      <c r="U919" s="5">
        <f>datos_chargeback_2001_1!$V919/100</f>
        <v>252.9</v>
      </c>
      <c r="V919" s="6">
        <v>25290</v>
      </c>
      <c r="W919" s="5">
        <f>datos_chargeback_2001_1!$X919/100</f>
        <v>0</v>
      </c>
      <c r="X919" s="6">
        <v>0</v>
      </c>
      <c r="Y919" s="5">
        <f>datos_chargeback_2001_1!$Z919/100</f>
        <v>0</v>
      </c>
      <c r="Z919" s="6">
        <v>0</v>
      </c>
      <c r="AA919" s="6" t="s">
        <v>2814</v>
      </c>
      <c r="AB919" s="6" t="s">
        <v>48</v>
      </c>
      <c r="AC919" s="8">
        <v>45044</v>
      </c>
      <c r="AD919" s="5">
        <f>datos_chargeback_2001_1!$AE919/100</f>
        <v>111.76</v>
      </c>
      <c r="AE919" s="6">
        <v>11176</v>
      </c>
      <c r="AF919" s="6" t="s">
        <v>50</v>
      </c>
    </row>
    <row r="920" spans="1:32" x14ac:dyDescent="0.3">
      <c r="A920" s="34" t="s">
        <v>2815</v>
      </c>
      <c r="B920" s="3">
        <v>45045</v>
      </c>
      <c r="C920" s="3" t="str">
        <f>TEXT(Tabla10[[#This Row],[Fecha de transacción]],"DDDD")</f>
        <v>sábado</v>
      </c>
      <c r="D920" s="3">
        <v>45112</v>
      </c>
      <c r="E920" s="4">
        <f>datos_chargeback_2001_1!$D920-datos_chargeback_2001_1!$B920</f>
        <v>67</v>
      </c>
      <c r="F920" s="5">
        <f>datos_chargeback_2001_1!$G920/100</f>
        <v>947.52</v>
      </c>
      <c r="G920" s="6">
        <v>94752</v>
      </c>
      <c r="H920" s="5">
        <f t="shared" si="14"/>
        <v>0</v>
      </c>
      <c r="I920" s="5">
        <v>1.43</v>
      </c>
      <c r="J920" s="6" t="s">
        <v>24</v>
      </c>
      <c r="K920" s="6" t="s">
        <v>25</v>
      </c>
      <c r="L920" s="6" t="s">
        <v>119</v>
      </c>
      <c r="M920" s="6" t="s">
        <v>85</v>
      </c>
      <c r="N920" s="6" t="s">
        <v>28</v>
      </c>
      <c r="O920" s="6" t="s">
        <v>64</v>
      </c>
      <c r="P920" s="6" t="s">
        <v>30</v>
      </c>
      <c r="Q920" s="6" t="s">
        <v>44</v>
      </c>
      <c r="R920" s="6">
        <v>94752</v>
      </c>
      <c r="S920" s="6" t="s">
        <v>2720</v>
      </c>
      <c r="T920" s="6" t="s">
        <v>33</v>
      </c>
      <c r="U920" s="5">
        <f>datos_chargeback_2001_1!$V920/100</f>
        <v>0</v>
      </c>
      <c r="V920" s="6">
        <v>0</v>
      </c>
      <c r="W920" s="5">
        <f>datos_chargeback_2001_1!$X920/100</f>
        <v>0</v>
      </c>
      <c r="X920" s="6">
        <v>0</v>
      </c>
      <c r="Y920" s="5">
        <f>datos_chargeback_2001_1!$Z920/100</f>
        <v>947.52</v>
      </c>
      <c r="Z920" s="6">
        <v>94752</v>
      </c>
      <c r="AA920" s="6" t="s">
        <v>2816</v>
      </c>
      <c r="AB920" s="6" t="s">
        <v>35</v>
      </c>
      <c r="AC920" s="7" t="s">
        <v>35</v>
      </c>
      <c r="AD920" s="5">
        <f>datos_chargeback_2001_1!$AE920/100</f>
        <v>0</v>
      </c>
      <c r="AE920" s="6">
        <v>0</v>
      </c>
      <c r="AF920" s="6" t="s">
        <v>50</v>
      </c>
    </row>
    <row r="921" spans="1:32" x14ac:dyDescent="0.3">
      <c r="A921" s="36" t="s">
        <v>2817</v>
      </c>
      <c r="B921" s="14">
        <v>45046</v>
      </c>
      <c r="C921" s="14" t="str">
        <f>TEXT(Tabla10[[#This Row],[Fecha de transacción]],"DDDD")</f>
        <v>domingo</v>
      </c>
      <c r="D921" s="14">
        <v>45110</v>
      </c>
      <c r="E921" s="15">
        <f>datos_chargeback_2001_1!$D921-datos_chargeback_2001_1!$B921</f>
        <v>64</v>
      </c>
      <c r="F921" s="16">
        <f>datos_chargeback_2001_1!$G921/100</f>
        <v>645.07000000000005</v>
      </c>
      <c r="G921" s="17">
        <v>64507</v>
      </c>
      <c r="H921" s="16">
        <f t="shared" si="14"/>
        <v>0</v>
      </c>
      <c r="I921" s="16">
        <v>0</v>
      </c>
      <c r="J921" s="17" t="s">
        <v>24</v>
      </c>
      <c r="K921" s="17" t="s">
        <v>25</v>
      </c>
      <c r="L921" s="17" t="s">
        <v>40</v>
      </c>
      <c r="M921" s="17" t="s">
        <v>85</v>
      </c>
      <c r="N921" s="17" t="s">
        <v>42</v>
      </c>
      <c r="O921" s="17" t="s">
        <v>43</v>
      </c>
      <c r="P921" s="17" t="s">
        <v>54</v>
      </c>
      <c r="Q921" s="17" t="s">
        <v>66</v>
      </c>
      <c r="R921" s="17">
        <v>64507</v>
      </c>
      <c r="S921" s="17" t="s">
        <v>2818</v>
      </c>
      <c r="T921" s="17" t="s">
        <v>61</v>
      </c>
      <c r="U921" s="16">
        <f>datos_chargeback_2001_1!$V921/100</f>
        <v>0</v>
      </c>
      <c r="V921" s="17">
        <v>0</v>
      </c>
      <c r="W921" s="16">
        <f>datos_chargeback_2001_1!$X921/100</f>
        <v>645.07000000000005</v>
      </c>
      <c r="X921" s="17">
        <v>64507</v>
      </c>
      <c r="Y921" s="16">
        <f>datos_chargeback_2001_1!$Z921/100</f>
        <v>0</v>
      </c>
      <c r="Z921" s="17">
        <v>0</v>
      </c>
      <c r="AA921" s="17" t="s">
        <v>2819</v>
      </c>
      <c r="AB921" s="17" t="s">
        <v>48</v>
      </c>
      <c r="AC921" s="18">
        <v>45046</v>
      </c>
      <c r="AD921" s="16">
        <f>datos_chargeback_2001_1!$AE921/100</f>
        <v>61.15</v>
      </c>
      <c r="AE921" s="17">
        <v>6115</v>
      </c>
      <c r="AF921" s="17" t="s">
        <v>43</v>
      </c>
    </row>
    <row r="922" spans="1:32" x14ac:dyDescent="0.3">
      <c r="A922" s="34" t="s">
        <v>2820</v>
      </c>
      <c r="B922" s="3">
        <v>45047</v>
      </c>
      <c r="C922" s="3" t="str">
        <f>TEXT(Tabla10[[#This Row],[Fecha de transacción]],"DDDD")</f>
        <v>lunes</v>
      </c>
      <c r="D922" s="3">
        <v>45108</v>
      </c>
      <c r="E922" s="4">
        <f>datos_chargeback_2001_1!$D922-datos_chargeback_2001_1!$B922</f>
        <v>61</v>
      </c>
      <c r="F922" s="5">
        <f>datos_chargeback_2001_1!$G922/100</f>
        <v>315.74</v>
      </c>
      <c r="G922" s="6">
        <v>31574</v>
      </c>
      <c r="H922" s="5">
        <f t="shared" si="14"/>
        <v>0</v>
      </c>
      <c r="I922" s="5">
        <v>0</v>
      </c>
      <c r="J922" s="6" t="s">
        <v>38</v>
      </c>
      <c r="K922" s="6" t="s">
        <v>25</v>
      </c>
      <c r="L922" s="6" t="s">
        <v>40</v>
      </c>
      <c r="M922" s="6" t="s">
        <v>52</v>
      </c>
      <c r="N922" s="6" t="s">
        <v>28</v>
      </c>
      <c r="O922" s="6" t="s">
        <v>64</v>
      </c>
      <c r="P922" s="6" t="s">
        <v>30</v>
      </c>
      <c r="Q922" s="6" t="s">
        <v>55</v>
      </c>
      <c r="R922" s="6">
        <v>31574</v>
      </c>
      <c r="S922" s="6" t="s">
        <v>2821</v>
      </c>
      <c r="T922" s="6" t="s">
        <v>33</v>
      </c>
      <c r="U922" s="5">
        <f>datos_chargeback_2001_1!$V922/100</f>
        <v>0</v>
      </c>
      <c r="V922" s="6">
        <v>0</v>
      </c>
      <c r="W922" s="5">
        <f>datos_chargeback_2001_1!$X922/100</f>
        <v>0</v>
      </c>
      <c r="X922" s="6">
        <v>0</v>
      </c>
      <c r="Y922" s="5">
        <f>datos_chargeback_2001_1!$Z922/100</f>
        <v>315.74</v>
      </c>
      <c r="Z922" s="6">
        <v>31574</v>
      </c>
      <c r="AA922" s="6" t="s">
        <v>2822</v>
      </c>
      <c r="AB922" s="6" t="s">
        <v>48</v>
      </c>
      <c r="AC922" s="8">
        <v>45047</v>
      </c>
      <c r="AD922" s="5">
        <f>datos_chargeback_2001_1!$AE922/100</f>
        <v>647.04999999999995</v>
      </c>
      <c r="AE922" s="6">
        <v>64705</v>
      </c>
      <c r="AF922" s="6" t="s">
        <v>50</v>
      </c>
    </row>
    <row r="923" spans="1:32" x14ac:dyDescent="0.3">
      <c r="A923" s="36" t="s">
        <v>2823</v>
      </c>
      <c r="B923" s="14">
        <v>45048</v>
      </c>
      <c r="C923" s="14" t="str">
        <f>TEXT(Tabla10[[#This Row],[Fecha de transacción]],"DDDD")</f>
        <v>martes</v>
      </c>
      <c r="D923" s="14">
        <v>45125</v>
      </c>
      <c r="E923" s="15">
        <f>datos_chargeback_2001_1!$D923-datos_chargeback_2001_1!$B923</f>
        <v>77</v>
      </c>
      <c r="F923" s="16">
        <f>datos_chargeback_2001_1!$G923/100</f>
        <v>18.04</v>
      </c>
      <c r="G923" s="17">
        <v>1804</v>
      </c>
      <c r="H923" s="16">
        <f t="shared" si="14"/>
        <v>0</v>
      </c>
      <c r="I923" s="16">
        <v>0</v>
      </c>
      <c r="J923" s="17" t="s">
        <v>24</v>
      </c>
      <c r="K923" s="17" t="s">
        <v>25</v>
      </c>
      <c r="L923" s="17" t="s">
        <v>80</v>
      </c>
      <c r="M923" s="17" t="s">
        <v>85</v>
      </c>
      <c r="N923" s="17" t="s">
        <v>42</v>
      </c>
      <c r="O923" s="17" t="s">
        <v>50</v>
      </c>
      <c r="P923" s="17" t="s">
        <v>30</v>
      </c>
      <c r="Q923" s="17" t="s">
        <v>55</v>
      </c>
      <c r="R923" s="17">
        <v>18040</v>
      </c>
      <c r="S923" s="17" t="s">
        <v>2824</v>
      </c>
      <c r="T923" s="17" t="s">
        <v>46</v>
      </c>
      <c r="U923" s="16">
        <f>datos_chargeback_2001_1!$V923/100</f>
        <v>180.4</v>
      </c>
      <c r="V923" s="17">
        <v>18040</v>
      </c>
      <c r="W923" s="16">
        <f>datos_chargeback_2001_1!$X923/100</f>
        <v>0</v>
      </c>
      <c r="X923" s="17">
        <v>0</v>
      </c>
      <c r="Y923" s="16">
        <f>datos_chargeback_2001_1!$Z923/100</f>
        <v>0</v>
      </c>
      <c r="Z923" s="17">
        <v>0</v>
      </c>
      <c r="AA923" s="17" t="s">
        <v>2825</v>
      </c>
      <c r="AB923" s="17" t="s">
        <v>48</v>
      </c>
      <c r="AC923" s="18">
        <v>45048</v>
      </c>
      <c r="AD923" s="16">
        <f>datos_chargeback_2001_1!$AE923/100</f>
        <v>508.01</v>
      </c>
      <c r="AE923" s="17">
        <v>50801</v>
      </c>
      <c r="AF923" s="17" t="s">
        <v>50</v>
      </c>
    </row>
    <row r="924" spans="1:32" x14ac:dyDescent="0.3">
      <c r="A924" s="34" t="s">
        <v>2826</v>
      </c>
      <c r="B924" s="3">
        <v>45049</v>
      </c>
      <c r="C924" s="3" t="str">
        <f>TEXT(Tabla10[[#This Row],[Fecha de transacción]],"DDDD")</f>
        <v>miércoles</v>
      </c>
      <c r="D924" s="3">
        <v>45120</v>
      </c>
      <c r="E924" s="4">
        <f>datos_chargeback_2001_1!$D924-datos_chargeback_2001_1!$B924</f>
        <v>71</v>
      </c>
      <c r="F924" s="5">
        <f>datos_chargeback_2001_1!$G924/100</f>
        <v>59.62</v>
      </c>
      <c r="G924" s="6">
        <v>5962</v>
      </c>
      <c r="H924" s="5">
        <f t="shared" si="14"/>
        <v>0</v>
      </c>
      <c r="I924" s="5">
        <v>0.98</v>
      </c>
      <c r="J924" s="6" t="s">
        <v>24</v>
      </c>
      <c r="K924" s="6" t="s">
        <v>25</v>
      </c>
      <c r="L924" s="6" t="s">
        <v>26</v>
      </c>
      <c r="M924" s="6" t="s">
        <v>27</v>
      </c>
      <c r="N924" s="6" t="s">
        <v>42</v>
      </c>
      <c r="O924" s="6" t="s">
        <v>43</v>
      </c>
      <c r="P924" s="6" t="s">
        <v>30</v>
      </c>
      <c r="Q924" s="6" t="s">
        <v>75</v>
      </c>
      <c r="R924" s="6">
        <v>5962</v>
      </c>
      <c r="S924" s="6" t="s">
        <v>2827</v>
      </c>
      <c r="T924" s="6" t="s">
        <v>46</v>
      </c>
      <c r="U924" s="5">
        <f>datos_chargeback_2001_1!$V924/100</f>
        <v>59.62</v>
      </c>
      <c r="V924" s="6">
        <v>5962</v>
      </c>
      <c r="W924" s="5">
        <f>datos_chargeback_2001_1!$X924/100</f>
        <v>0</v>
      </c>
      <c r="X924" s="6">
        <v>0</v>
      </c>
      <c r="Y924" s="5">
        <f>datos_chargeback_2001_1!$Z924/100</f>
        <v>0</v>
      </c>
      <c r="Z924" s="6">
        <v>0</v>
      </c>
      <c r="AA924" s="6" t="s">
        <v>2828</v>
      </c>
      <c r="AB924" s="6" t="s">
        <v>48</v>
      </c>
      <c r="AC924" s="8">
        <v>45049</v>
      </c>
      <c r="AD924" s="5">
        <f>datos_chargeback_2001_1!$AE924/100</f>
        <v>610.21</v>
      </c>
      <c r="AE924" s="6">
        <v>61021</v>
      </c>
      <c r="AF924" s="6" t="s">
        <v>53</v>
      </c>
    </row>
    <row r="925" spans="1:32" x14ac:dyDescent="0.3">
      <c r="A925" s="34" t="s">
        <v>2829</v>
      </c>
      <c r="B925" s="3">
        <v>45050</v>
      </c>
      <c r="C925" s="3" t="str">
        <f>TEXT(Tabla10[[#This Row],[Fecha de transacción]],"DDDD")</f>
        <v>jueves</v>
      </c>
      <c r="D925" s="3">
        <v>45123</v>
      </c>
      <c r="E925" s="4">
        <f>datos_chargeback_2001_1!$D925-datos_chargeback_2001_1!$B925</f>
        <v>73</v>
      </c>
      <c r="F925" s="5">
        <f>datos_chargeback_2001_1!$G925/100</f>
        <v>528.42999999999995</v>
      </c>
      <c r="G925" s="6">
        <v>52843</v>
      </c>
      <c r="H925" s="5">
        <f t="shared" si="14"/>
        <v>0</v>
      </c>
      <c r="I925" s="5">
        <v>1.23</v>
      </c>
      <c r="J925" s="6" t="s">
        <v>38</v>
      </c>
      <c r="K925" s="6" t="s">
        <v>25</v>
      </c>
      <c r="L925" s="6" t="s">
        <v>26</v>
      </c>
      <c r="M925" s="6" t="s">
        <v>41</v>
      </c>
      <c r="N925" s="6" t="s">
        <v>42</v>
      </c>
      <c r="O925" s="6" t="s">
        <v>70</v>
      </c>
      <c r="P925" s="6" t="s">
        <v>54</v>
      </c>
      <c r="Q925" s="6" t="s">
        <v>44</v>
      </c>
      <c r="R925" s="6">
        <v>52843</v>
      </c>
      <c r="S925" s="6" t="s">
        <v>2830</v>
      </c>
      <c r="T925" s="6" t="s">
        <v>61</v>
      </c>
      <c r="U925" s="5">
        <f>datos_chargeback_2001_1!$V925/100</f>
        <v>0</v>
      </c>
      <c r="V925" s="6">
        <v>0</v>
      </c>
      <c r="W925" s="5">
        <f>datos_chargeback_2001_1!$X925/100</f>
        <v>528.42999999999995</v>
      </c>
      <c r="X925" s="6">
        <v>52843</v>
      </c>
      <c r="Y925" s="5">
        <f>datos_chargeback_2001_1!$Z925/100</f>
        <v>0</v>
      </c>
      <c r="Z925" s="6">
        <v>0</v>
      </c>
      <c r="AA925" s="6" t="s">
        <v>2831</v>
      </c>
      <c r="AB925" s="6" t="s">
        <v>35</v>
      </c>
      <c r="AC925" s="7" t="s">
        <v>35</v>
      </c>
      <c r="AD925" s="5">
        <f>datos_chargeback_2001_1!$AE925/100</f>
        <v>0</v>
      </c>
      <c r="AE925" s="6">
        <v>0</v>
      </c>
      <c r="AF925" s="6" t="s">
        <v>29</v>
      </c>
    </row>
    <row r="926" spans="1:32" x14ac:dyDescent="0.3">
      <c r="A926" s="35" t="s">
        <v>2832</v>
      </c>
      <c r="B926" s="9">
        <v>45051</v>
      </c>
      <c r="C926" s="9" t="str">
        <f>TEXT(Tabla10[[#This Row],[Fecha de transacción]],"DDDD")</f>
        <v>viernes</v>
      </c>
      <c r="D926" s="9">
        <v>45137</v>
      </c>
      <c r="E926" s="10">
        <f>datos_chargeback_2001_1!$D926-datos_chargeback_2001_1!$B926</f>
        <v>86</v>
      </c>
      <c r="F926" s="11">
        <f>datos_chargeback_2001_1!$G926/100</f>
        <v>451.06</v>
      </c>
      <c r="G926" s="12">
        <v>45106</v>
      </c>
      <c r="H926" s="11">
        <f t="shared" si="14"/>
        <v>0</v>
      </c>
      <c r="I926" s="11">
        <v>0.83</v>
      </c>
      <c r="J926" s="12" t="s">
        <v>24</v>
      </c>
      <c r="K926" s="12" t="s">
        <v>25</v>
      </c>
      <c r="L926" s="12" t="s">
        <v>40</v>
      </c>
      <c r="M926" s="12" t="s">
        <v>52</v>
      </c>
      <c r="N926" s="12" t="s">
        <v>28</v>
      </c>
      <c r="O926" s="12" t="s">
        <v>70</v>
      </c>
      <c r="P926" s="12" t="s">
        <v>54</v>
      </c>
      <c r="Q926" s="12" t="s">
        <v>75</v>
      </c>
      <c r="R926" s="12">
        <v>45106</v>
      </c>
      <c r="S926" s="12" t="s">
        <v>2833</v>
      </c>
      <c r="T926" s="12" t="s">
        <v>33</v>
      </c>
      <c r="U926" s="11">
        <f>datos_chargeback_2001_1!$V926/100</f>
        <v>0</v>
      </c>
      <c r="V926" s="12">
        <v>0</v>
      </c>
      <c r="W926" s="11">
        <f>datos_chargeback_2001_1!$X926/100</f>
        <v>0</v>
      </c>
      <c r="X926" s="12">
        <v>0</v>
      </c>
      <c r="Y926" s="11">
        <f>datos_chargeback_2001_1!$Z926/100</f>
        <v>451.06</v>
      </c>
      <c r="Z926" s="12">
        <v>45106</v>
      </c>
      <c r="AA926" s="12" t="s">
        <v>2834</v>
      </c>
      <c r="AB926" s="12" t="s">
        <v>35</v>
      </c>
      <c r="AC926" s="13" t="s">
        <v>35</v>
      </c>
      <c r="AD926" s="11">
        <f>datos_chargeback_2001_1!$AE926/100</f>
        <v>0</v>
      </c>
      <c r="AE926" s="12">
        <v>0</v>
      </c>
      <c r="AF926" s="12" t="s">
        <v>36</v>
      </c>
    </row>
    <row r="927" spans="1:32" x14ac:dyDescent="0.3">
      <c r="A927" s="34" t="s">
        <v>2835</v>
      </c>
      <c r="B927" s="3">
        <v>45052</v>
      </c>
      <c r="C927" s="3" t="str">
        <f>TEXT(Tabla10[[#This Row],[Fecha de transacción]],"DDDD")</f>
        <v>sábado</v>
      </c>
      <c r="D927" s="3">
        <v>45122</v>
      </c>
      <c r="E927" s="4">
        <f>datos_chargeback_2001_1!$D927-datos_chargeback_2001_1!$B927</f>
        <v>70</v>
      </c>
      <c r="F927" s="5">
        <f>datos_chargeback_2001_1!$G927/100</f>
        <v>544.01</v>
      </c>
      <c r="G927" s="6">
        <v>54401</v>
      </c>
      <c r="H927" s="5">
        <f t="shared" si="14"/>
        <v>0</v>
      </c>
      <c r="I927" s="5">
        <v>0</v>
      </c>
      <c r="J927" s="6" t="s">
        <v>38</v>
      </c>
      <c r="K927" s="6" t="s">
        <v>25</v>
      </c>
      <c r="L927" s="6" t="s">
        <v>40</v>
      </c>
      <c r="M927" s="6" t="s">
        <v>52</v>
      </c>
      <c r="N927" s="6" t="s">
        <v>42</v>
      </c>
      <c r="O927" s="6" t="s">
        <v>36</v>
      </c>
      <c r="P927" s="6" t="s">
        <v>30</v>
      </c>
      <c r="Q927" s="6" t="s">
        <v>55</v>
      </c>
      <c r="R927" s="6">
        <v>54401</v>
      </c>
      <c r="S927" s="6" t="s">
        <v>1568</v>
      </c>
      <c r="T927" s="6" t="s">
        <v>46</v>
      </c>
      <c r="U927" s="5">
        <f>datos_chargeback_2001_1!$V927/100</f>
        <v>544.01</v>
      </c>
      <c r="V927" s="6">
        <v>54401</v>
      </c>
      <c r="W927" s="5">
        <f>datos_chargeback_2001_1!$X927/100</f>
        <v>0</v>
      </c>
      <c r="X927" s="6">
        <v>0</v>
      </c>
      <c r="Y927" s="5">
        <f>datos_chargeback_2001_1!$Z927/100</f>
        <v>0</v>
      </c>
      <c r="Z927" s="6">
        <v>0</v>
      </c>
      <c r="AA927" s="6" t="s">
        <v>2836</v>
      </c>
      <c r="AB927" s="6" t="s">
        <v>48</v>
      </c>
      <c r="AC927" s="8">
        <v>45052</v>
      </c>
      <c r="AD927" s="5">
        <f>datos_chargeback_2001_1!$AE927/100</f>
        <v>279.98</v>
      </c>
      <c r="AE927" s="6">
        <v>27998</v>
      </c>
      <c r="AF927" s="6" t="s">
        <v>50</v>
      </c>
    </row>
    <row r="928" spans="1:32" x14ac:dyDescent="0.3">
      <c r="A928" s="35" t="s">
        <v>2837</v>
      </c>
      <c r="B928" s="9">
        <v>45053</v>
      </c>
      <c r="C928" s="9" t="str">
        <f>TEXT(Tabla10[[#This Row],[Fecha de transacción]],"DDDD")</f>
        <v>domingo</v>
      </c>
      <c r="D928" s="9">
        <v>45137</v>
      </c>
      <c r="E928" s="10">
        <f>datos_chargeback_2001_1!$D928-datos_chargeback_2001_1!$B928</f>
        <v>84</v>
      </c>
      <c r="F928" s="11">
        <f>datos_chargeback_2001_1!$G928/100</f>
        <v>837.49</v>
      </c>
      <c r="G928" s="12">
        <v>83749</v>
      </c>
      <c r="H928" s="11">
        <f t="shared" si="14"/>
        <v>0</v>
      </c>
      <c r="I928" s="11">
        <v>0</v>
      </c>
      <c r="J928" s="12" t="s">
        <v>38</v>
      </c>
      <c r="K928" s="12" t="s">
        <v>25</v>
      </c>
      <c r="L928" s="12" t="s">
        <v>109</v>
      </c>
      <c r="M928" s="12" t="s">
        <v>93</v>
      </c>
      <c r="N928" s="12" t="s">
        <v>28</v>
      </c>
      <c r="O928" s="12" t="s">
        <v>64</v>
      </c>
      <c r="P928" s="12" t="s">
        <v>54</v>
      </c>
      <c r="Q928" s="12" t="s">
        <v>44</v>
      </c>
      <c r="R928" s="12">
        <v>83749</v>
      </c>
      <c r="S928" s="12" t="s">
        <v>2783</v>
      </c>
      <c r="T928" s="12" t="s">
        <v>33</v>
      </c>
      <c r="U928" s="11">
        <f>datos_chargeback_2001_1!$V928/100</f>
        <v>0</v>
      </c>
      <c r="V928" s="12">
        <v>0</v>
      </c>
      <c r="W928" s="11">
        <f>datos_chargeback_2001_1!$X928/100</f>
        <v>0</v>
      </c>
      <c r="X928" s="12">
        <v>0</v>
      </c>
      <c r="Y928" s="11">
        <f>datos_chargeback_2001_1!$Z928/100</f>
        <v>837.49</v>
      </c>
      <c r="Z928" s="12">
        <v>83749</v>
      </c>
      <c r="AA928" s="12" t="s">
        <v>2838</v>
      </c>
      <c r="AB928" s="12" t="s">
        <v>35</v>
      </c>
      <c r="AC928" s="13" t="s">
        <v>35</v>
      </c>
      <c r="AD928" s="11">
        <f>datos_chargeback_2001_1!$AE928/100</f>
        <v>0</v>
      </c>
      <c r="AE928" s="12">
        <v>0</v>
      </c>
      <c r="AF928" s="12" t="s">
        <v>43</v>
      </c>
    </row>
    <row r="929" spans="1:32" x14ac:dyDescent="0.3">
      <c r="A929" s="36" t="s">
        <v>2839</v>
      </c>
      <c r="B929" s="14">
        <v>45054</v>
      </c>
      <c r="C929" s="14" t="str">
        <f>TEXT(Tabla10[[#This Row],[Fecha de transacción]],"DDDD")</f>
        <v>lunes</v>
      </c>
      <c r="D929" s="14">
        <v>45135</v>
      </c>
      <c r="E929" s="15">
        <f>datos_chargeback_2001_1!$D929-datos_chargeback_2001_1!$B929</f>
        <v>81</v>
      </c>
      <c r="F929" s="16">
        <f>datos_chargeback_2001_1!$G929/100</f>
        <v>131.74</v>
      </c>
      <c r="G929" s="17">
        <v>13174</v>
      </c>
      <c r="H929" s="16">
        <f t="shared" si="14"/>
        <v>0</v>
      </c>
      <c r="I929" s="16">
        <v>1.0900000000000001</v>
      </c>
      <c r="J929" s="17" t="s">
        <v>38</v>
      </c>
      <c r="K929" s="17" t="s">
        <v>25</v>
      </c>
      <c r="L929" s="17" t="s">
        <v>40</v>
      </c>
      <c r="M929" s="17" t="s">
        <v>93</v>
      </c>
      <c r="N929" s="17" t="s">
        <v>42</v>
      </c>
      <c r="O929" s="17" t="s">
        <v>114</v>
      </c>
      <c r="P929" s="17" t="s">
        <v>30</v>
      </c>
      <c r="Q929" s="17" t="s">
        <v>66</v>
      </c>
      <c r="R929" s="17">
        <v>13174</v>
      </c>
      <c r="S929" s="17" t="s">
        <v>2691</v>
      </c>
      <c r="T929" s="17" t="s">
        <v>116</v>
      </c>
      <c r="U929" s="16">
        <f>datos_chargeback_2001_1!$V929/100</f>
        <v>131.74</v>
      </c>
      <c r="V929" s="17">
        <v>13174</v>
      </c>
      <c r="W929" s="16">
        <f>datos_chargeback_2001_1!$X929/100</f>
        <v>0</v>
      </c>
      <c r="X929" s="17">
        <v>0</v>
      </c>
      <c r="Y929" s="16">
        <f>datos_chargeback_2001_1!$Z929/100</f>
        <v>0</v>
      </c>
      <c r="Z929" s="17">
        <v>0</v>
      </c>
      <c r="AA929" s="17" t="s">
        <v>2840</v>
      </c>
      <c r="AB929" s="17" t="s">
        <v>35</v>
      </c>
      <c r="AC929" s="20" t="s">
        <v>35</v>
      </c>
      <c r="AD929" s="16">
        <f>datos_chargeback_2001_1!$AE929/100</f>
        <v>0</v>
      </c>
      <c r="AE929" s="17">
        <v>0</v>
      </c>
      <c r="AF929" s="17" t="s">
        <v>53</v>
      </c>
    </row>
    <row r="930" spans="1:32" x14ac:dyDescent="0.3">
      <c r="A930" s="34" t="s">
        <v>2841</v>
      </c>
      <c r="B930" s="3">
        <v>45055</v>
      </c>
      <c r="C930" s="3" t="str">
        <f>TEXT(Tabla10[[#This Row],[Fecha de transacción]],"DDDD")</f>
        <v>martes</v>
      </c>
      <c r="D930" s="3">
        <v>45122</v>
      </c>
      <c r="E930" s="4">
        <f>datos_chargeback_2001_1!$D930-datos_chargeback_2001_1!$B930</f>
        <v>67</v>
      </c>
      <c r="F930" s="5">
        <f>datos_chargeback_2001_1!$G930/100</f>
        <v>600.74</v>
      </c>
      <c r="G930" s="6">
        <v>60074</v>
      </c>
      <c r="H930" s="5">
        <f t="shared" si="14"/>
        <v>0</v>
      </c>
      <c r="I930" s="5">
        <v>0</v>
      </c>
      <c r="J930" s="6" t="s">
        <v>38</v>
      </c>
      <c r="K930" s="6" t="s">
        <v>25</v>
      </c>
      <c r="L930" s="6" t="s">
        <v>40</v>
      </c>
      <c r="M930" s="6" t="s">
        <v>85</v>
      </c>
      <c r="N930" s="6" t="s">
        <v>42</v>
      </c>
      <c r="O930" s="6" t="s">
        <v>70</v>
      </c>
      <c r="P930" s="6" t="s">
        <v>54</v>
      </c>
      <c r="Q930" s="6" t="s">
        <v>55</v>
      </c>
      <c r="R930" s="6">
        <v>60074</v>
      </c>
      <c r="S930" s="6" t="s">
        <v>2842</v>
      </c>
      <c r="T930" s="6" t="s">
        <v>61</v>
      </c>
      <c r="U930" s="5">
        <f>datos_chargeback_2001_1!$V930/100</f>
        <v>0</v>
      </c>
      <c r="V930" s="6">
        <v>0</v>
      </c>
      <c r="W930" s="5">
        <f>datos_chargeback_2001_1!$X930/100</f>
        <v>600.74</v>
      </c>
      <c r="X930" s="6">
        <v>60074</v>
      </c>
      <c r="Y930" s="5">
        <f>datos_chargeback_2001_1!$Z930/100</f>
        <v>0</v>
      </c>
      <c r="Z930" s="6">
        <v>0</v>
      </c>
      <c r="AA930" s="6" t="s">
        <v>2843</v>
      </c>
      <c r="AB930" s="6" t="s">
        <v>35</v>
      </c>
      <c r="AC930" s="7" t="s">
        <v>35</v>
      </c>
      <c r="AD930" s="5">
        <f>datos_chargeback_2001_1!$AE930/100</f>
        <v>0</v>
      </c>
      <c r="AE930" s="6">
        <v>0</v>
      </c>
      <c r="AF930" s="6" t="s">
        <v>43</v>
      </c>
    </row>
    <row r="931" spans="1:32" x14ac:dyDescent="0.3">
      <c r="A931" s="36" t="s">
        <v>2844</v>
      </c>
      <c r="B931" s="14">
        <v>45056</v>
      </c>
      <c r="C931" s="14" t="str">
        <f>TEXT(Tabla10[[#This Row],[Fecha de transacción]],"DDDD")</f>
        <v>miércoles</v>
      </c>
      <c r="D931" s="14">
        <v>45125</v>
      </c>
      <c r="E931" s="15">
        <f>datos_chargeback_2001_1!$D931-datos_chargeback_2001_1!$B931</f>
        <v>69</v>
      </c>
      <c r="F931" s="16">
        <f>datos_chargeback_2001_1!$G931/100</f>
        <v>783.09</v>
      </c>
      <c r="G931" s="17">
        <v>78309</v>
      </c>
      <c r="H931" s="16">
        <f t="shared" si="14"/>
        <v>0</v>
      </c>
      <c r="I931" s="16">
        <v>0.96</v>
      </c>
      <c r="J931" s="17" t="s">
        <v>38</v>
      </c>
      <c r="K931" s="17" t="s">
        <v>25</v>
      </c>
      <c r="L931" s="17" t="s">
        <v>119</v>
      </c>
      <c r="M931" s="17" t="s">
        <v>93</v>
      </c>
      <c r="N931" s="17" t="s">
        <v>42</v>
      </c>
      <c r="O931" s="17" t="s">
        <v>36</v>
      </c>
      <c r="P931" s="17" t="s">
        <v>30</v>
      </c>
      <c r="Q931" s="17" t="s">
        <v>75</v>
      </c>
      <c r="R931" s="17">
        <v>78309</v>
      </c>
      <c r="S931" s="17" t="s">
        <v>2845</v>
      </c>
      <c r="T931" s="17" t="s">
        <v>116</v>
      </c>
      <c r="U931" s="16">
        <f>datos_chargeback_2001_1!$V931/100</f>
        <v>783.09</v>
      </c>
      <c r="V931" s="17">
        <v>78309</v>
      </c>
      <c r="W931" s="16">
        <f>datos_chargeback_2001_1!$X931/100</f>
        <v>0</v>
      </c>
      <c r="X931" s="17">
        <v>0</v>
      </c>
      <c r="Y931" s="16">
        <f>datos_chargeback_2001_1!$Z931/100</f>
        <v>0</v>
      </c>
      <c r="Z931" s="17">
        <v>0</v>
      </c>
      <c r="AA931" s="17" t="s">
        <v>2846</v>
      </c>
      <c r="AB931" s="17" t="s">
        <v>48</v>
      </c>
      <c r="AC931" s="18">
        <v>45056</v>
      </c>
      <c r="AD931" s="16">
        <f>datos_chargeback_2001_1!$AE931/100</f>
        <v>873.52</v>
      </c>
      <c r="AE931" s="17">
        <v>87352</v>
      </c>
      <c r="AF931" s="17" t="s">
        <v>50</v>
      </c>
    </row>
    <row r="932" spans="1:32" x14ac:dyDescent="0.3">
      <c r="A932" s="35" t="s">
        <v>2847</v>
      </c>
      <c r="B932" s="9">
        <v>45057</v>
      </c>
      <c r="C932" s="9" t="str">
        <f>TEXT(Tabla10[[#This Row],[Fecha de transacción]],"DDDD")</f>
        <v>jueves</v>
      </c>
      <c r="D932" s="9">
        <v>45127</v>
      </c>
      <c r="E932" s="10">
        <f>datos_chargeback_2001_1!$D932-datos_chargeback_2001_1!$B932</f>
        <v>70</v>
      </c>
      <c r="F932" s="11">
        <f>datos_chargeback_2001_1!$G932/100</f>
        <v>68.95</v>
      </c>
      <c r="G932" s="12">
        <v>6895</v>
      </c>
      <c r="H932" s="11">
        <f t="shared" si="14"/>
        <v>0</v>
      </c>
      <c r="I932" s="11">
        <v>0</v>
      </c>
      <c r="J932" s="12" t="s">
        <v>24</v>
      </c>
      <c r="K932" s="12" t="s">
        <v>25</v>
      </c>
      <c r="L932" s="12" t="s">
        <v>26</v>
      </c>
      <c r="M932" s="12" t="s">
        <v>85</v>
      </c>
      <c r="N932" s="12" t="s">
        <v>42</v>
      </c>
      <c r="O932" s="12" t="s">
        <v>53</v>
      </c>
      <c r="P932" s="12" t="s">
        <v>30</v>
      </c>
      <c r="Q932" s="12" t="s">
        <v>44</v>
      </c>
      <c r="R932" s="12">
        <v>6895</v>
      </c>
      <c r="S932" s="12" t="s">
        <v>2848</v>
      </c>
      <c r="T932" s="12" t="s">
        <v>61</v>
      </c>
      <c r="U932" s="11">
        <f>datos_chargeback_2001_1!$V932/100</f>
        <v>0</v>
      </c>
      <c r="V932" s="12">
        <v>0</v>
      </c>
      <c r="W932" s="11">
        <f>datos_chargeback_2001_1!$X932/100</f>
        <v>68.95</v>
      </c>
      <c r="X932" s="12">
        <v>6895</v>
      </c>
      <c r="Y932" s="11">
        <f>datos_chargeback_2001_1!$Z932/100</f>
        <v>0</v>
      </c>
      <c r="Z932" s="12">
        <v>0</v>
      </c>
      <c r="AA932" s="12" t="s">
        <v>2849</v>
      </c>
      <c r="AB932" s="12" t="s">
        <v>35</v>
      </c>
      <c r="AC932" s="13" t="s">
        <v>35</v>
      </c>
      <c r="AD932" s="11">
        <f>datos_chargeback_2001_1!$AE932/100</f>
        <v>0</v>
      </c>
      <c r="AE932" s="12">
        <v>0</v>
      </c>
      <c r="AF932" s="12" t="s">
        <v>36</v>
      </c>
    </row>
    <row r="933" spans="1:32" x14ac:dyDescent="0.3">
      <c r="A933" s="34" t="s">
        <v>2850</v>
      </c>
      <c r="B933" s="3">
        <v>45058</v>
      </c>
      <c r="C933" s="3" t="str">
        <f>TEXT(Tabla10[[#This Row],[Fecha de transacción]],"DDDD")</f>
        <v>viernes</v>
      </c>
      <c r="D933" s="3">
        <v>45143</v>
      </c>
      <c r="E933" s="4">
        <f>datos_chargeback_2001_1!$D933-datos_chargeback_2001_1!$B933</f>
        <v>85</v>
      </c>
      <c r="F933" s="5">
        <f>datos_chargeback_2001_1!$G933/100</f>
        <v>42.47</v>
      </c>
      <c r="G933" s="6">
        <v>4247</v>
      </c>
      <c r="H933" s="5">
        <f t="shared" si="14"/>
        <v>0</v>
      </c>
      <c r="I933" s="5">
        <v>0.94</v>
      </c>
      <c r="J933" s="6" t="s">
        <v>24</v>
      </c>
      <c r="K933" s="6" t="s">
        <v>25</v>
      </c>
      <c r="L933" s="6" t="s">
        <v>109</v>
      </c>
      <c r="M933" s="6" t="s">
        <v>27</v>
      </c>
      <c r="N933" s="6" t="s">
        <v>28</v>
      </c>
      <c r="O933" s="6" t="s">
        <v>64</v>
      </c>
      <c r="P933" s="6" t="s">
        <v>30</v>
      </c>
      <c r="Q933" s="6" t="s">
        <v>75</v>
      </c>
      <c r="R933" s="6">
        <v>42470</v>
      </c>
      <c r="S933" s="6" t="s">
        <v>2851</v>
      </c>
      <c r="T933" s="6" t="s">
        <v>33</v>
      </c>
      <c r="U933" s="5">
        <f>datos_chargeback_2001_1!$V933/100</f>
        <v>0</v>
      </c>
      <c r="V933" s="6">
        <v>0</v>
      </c>
      <c r="W933" s="5">
        <f>datos_chargeback_2001_1!$X933/100</f>
        <v>0</v>
      </c>
      <c r="X933" s="6">
        <v>0</v>
      </c>
      <c r="Y933" s="5">
        <f>datos_chargeback_2001_1!$Z933/100</f>
        <v>424.7</v>
      </c>
      <c r="Z933" s="6">
        <v>42470</v>
      </c>
      <c r="AA933" s="6" t="s">
        <v>2852</v>
      </c>
      <c r="AB933" s="6" t="s">
        <v>35</v>
      </c>
      <c r="AC933" s="7" t="s">
        <v>35</v>
      </c>
      <c r="AD933" s="5">
        <f>datos_chargeback_2001_1!$AE933/100</f>
        <v>0</v>
      </c>
      <c r="AE933" s="6">
        <v>0</v>
      </c>
      <c r="AF933" s="6" t="s">
        <v>50</v>
      </c>
    </row>
    <row r="934" spans="1:32" x14ac:dyDescent="0.3">
      <c r="A934" s="34" t="s">
        <v>2853</v>
      </c>
      <c r="B934" s="3">
        <v>45059</v>
      </c>
      <c r="C934" s="3" t="str">
        <f>TEXT(Tabla10[[#This Row],[Fecha de transacción]],"DDDD")</f>
        <v>sábado</v>
      </c>
      <c r="D934" s="3">
        <v>45145</v>
      </c>
      <c r="E934" s="4">
        <f>datos_chargeback_2001_1!$D934-datos_chargeback_2001_1!$B934</f>
        <v>86</v>
      </c>
      <c r="F934" s="5">
        <f>datos_chargeback_2001_1!$G934/100</f>
        <v>736.45</v>
      </c>
      <c r="G934" s="6">
        <v>73645</v>
      </c>
      <c r="H934" s="5">
        <f t="shared" si="14"/>
        <v>0</v>
      </c>
      <c r="I934" s="5">
        <v>0.96</v>
      </c>
      <c r="J934" s="6" t="s">
        <v>38</v>
      </c>
      <c r="K934" s="6" t="s">
        <v>25</v>
      </c>
      <c r="L934" s="6" t="s">
        <v>26</v>
      </c>
      <c r="M934" s="6" t="s">
        <v>41</v>
      </c>
      <c r="N934" s="6" t="s">
        <v>28</v>
      </c>
      <c r="O934" s="6" t="s">
        <v>43</v>
      </c>
      <c r="P934" s="6" t="s">
        <v>54</v>
      </c>
      <c r="Q934" s="6" t="s">
        <v>44</v>
      </c>
      <c r="R934" s="6">
        <v>73645</v>
      </c>
      <c r="S934" s="6" t="s">
        <v>2854</v>
      </c>
      <c r="T934" s="6" t="s">
        <v>33</v>
      </c>
      <c r="U934" s="5">
        <f>datos_chargeback_2001_1!$V934/100</f>
        <v>0</v>
      </c>
      <c r="V934" s="6">
        <v>0</v>
      </c>
      <c r="W934" s="5">
        <f>datos_chargeback_2001_1!$X934/100</f>
        <v>0</v>
      </c>
      <c r="X934" s="6">
        <v>0</v>
      </c>
      <c r="Y934" s="5">
        <f>datos_chargeback_2001_1!$Z934/100</f>
        <v>736.45</v>
      </c>
      <c r="Z934" s="6">
        <v>73645</v>
      </c>
      <c r="AA934" s="6" t="s">
        <v>2855</v>
      </c>
      <c r="AB934" s="6" t="s">
        <v>35</v>
      </c>
      <c r="AC934" s="7" t="s">
        <v>35</v>
      </c>
      <c r="AD934" s="5">
        <f>datos_chargeback_2001_1!$AE934/100</f>
        <v>0</v>
      </c>
      <c r="AE934" s="6">
        <v>0</v>
      </c>
      <c r="AF934" s="6" t="s">
        <v>29</v>
      </c>
    </row>
    <row r="935" spans="1:32" x14ac:dyDescent="0.3">
      <c r="A935" s="36" t="s">
        <v>2856</v>
      </c>
      <c r="B935" s="14">
        <v>45060</v>
      </c>
      <c r="C935" s="14" t="str">
        <f>TEXT(Tabla10[[#This Row],[Fecha de transacción]],"DDDD")</f>
        <v>domingo</v>
      </c>
      <c r="D935" s="14">
        <v>45141</v>
      </c>
      <c r="E935" s="15">
        <f>datos_chargeback_2001_1!$D935-datos_chargeback_2001_1!$B935</f>
        <v>81</v>
      </c>
      <c r="F935" s="16">
        <f>datos_chargeback_2001_1!$G935/100</f>
        <v>3.19</v>
      </c>
      <c r="G935" s="17">
        <v>319</v>
      </c>
      <c r="H935" s="16">
        <f t="shared" si="14"/>
        <v>0</v>
      </c>
      <c r="I935" s="16">
        <v>1.28</v>
      </c>
      <c r="J935" s="17" t="s">
        <v>38</v>
      </c>
      <c r="K935" s="17" t="s">
        <v>25</v>
      </c>
      <c r="L935" s="17" t="s">
        <v>74</v>
      </c>
      <c r="M935" s="17" t="s">
        <v>41</v>
      </c>
      <c r="N935" s="17" t="s">
        <v>42</v>
      </c>
      <c r="O935" s="17" t="s">
        <v>53</v>
      </c>
      <c r="P935" s="17" t="s">
        <v>54</v>
      </c>
      <c r="Q935" s="17" t="s">
        <v>75</v>
      </c>
      <c r="R935" s="17">
        <v>3190</v>
      </c>
      <c r="S935" s="17" t="s">
        <v>2857</v>
      </c>
      <c r="T935" s="17" t="s">
        <v>46</v>
      </c>
      <c r="U935" s="16">
        <f>datos_chargeback_2001_1!$V935/100</f>
        <v>31.9</v>
      </c>
      <c r="V935" s="17">
        <v>3190</v>
      </c>
      <c r="W935" s="16">
        <f>datos_chargeback_2001_1!$X935/100</f>
        <v>0</v>
      </c>
      <c r="X935" s="17">
        <v>0</v>
      </c>
      <c r="Y935" s="16">
        <f>datos_chargeback_2001_1!$Z935/100</f>
        <v>0</v>
      </c>
      <c r="Z935" s="17">
        <v>0</v>
      </c>
      <c r="AA935" s="17" t="s">
        <v>2858</v>
      </c>
      <c r="AB935" s="17" t="s">
        <v>35</v>
      </c>
      <c r="AC935" s="20" t="s">
        <v>35</v>
      </c>
      <c r="AD935" s="16">
        <f>datos_chargeback_2001_1!$AE935/100</f>
        <v>0</v>
      </c>
      <c r="AE935" s="17">
        <v>0</v>
      </c>
      <c r="AF935" s="17" t="s">
        <v>36</v>
      </c>
    </row>
    <row r="936" spans="1:32" x14ac:dyDescent="0.3">
      <c r="A936" s="34" t="s">
        <v>2859</v>
      </c>
      <c r="B936" s="3">
        <v>45061</v>
      </c>
      <c r="C936" s="3" t="str">
        <f>TEXT(Tabla10[[#This Row],[Fecha de transacción]],"DDDD")</f>
        <v>lunes</v>
      </c>
      <c r="D936" s="3">
        <v>45131</v>
      </c>
      <c r="E936" s="4">
        <f>datos_chargeback_2001_1!$D936-datos_chargeback_2001_1!$B936</f>
        <v>70</v>
      </c>
      <c r="F936" s="5">
        <f>datos_chargeback_2001_1!$G936/100</f>
        <v>961.59</v>
      </c>
      <c r="G936" s="6">
        <v>96159</v>
      </c>
      <c r="H936" s="5">
        <f t="shared" si="14"/>
        <v>0</v>
      </c>
      <c r="I936" s="5">
        <v>0</v>
      </c>
      <c r="J936" s="6" t="s">
        <v>38</v>
      </c>
      <c r="K936" s="6" t="s">
        <v>25</v>
      </c>
      <c r="L936" s="6" t="s">
        <v>119</v>
      </c>
      <c r="M936" s="6" t="s">
        <v>93</v>
      </c>
      <c r="N936" s="6" t="s">
        <v>42</v>
      </c>
      <c r="O936" s="6" t="s">
        <v>50</v>
      </c>
      <c r="P936" s="6" t="s">
        <v>30</v>
      </c>
      <c r="Q936" s="6" t="s">
        <v>44</v>
      </c>
      <c r="R936" s="6">
        <v>96159</v>
      </c>
      <c r="S936" s="6" t="s">
        <v>1979</v>
      </c>
      <c r="T936" s="6" t="s">
        <v>61</v>
      </c>
      <c r="U936" s="5">
        <f>datos_chargeback_2001_1!$V936/100</f>
        <v>0</v>
      </c>
      <c r="V936" s="6">
        <v>0</v>
      </c>
      <c r="W936" s="5">
        <f>datos_chargeback_2001_1!$X936/100</f>
        <v>961.59</v>
      </c>
      <c r="X936" s="6">
        <v>96159</v>
      </c>
      <c r="Y936" s="5">
        <f>datos_chargeback_2001_1!$Z936/100</f>
        <v>0</v>
      </c>
      <c r="Z936" s="6">
        <v>0</v>
      </c>
      <c r="AA936" s="6" t="s">
        <v>2860</v>
      </c>
      <c r="AB936" s="6" t="s">
        <v>35</v>
      </c>
      <c r="AC936" s="7" t="s">
        <v>35</v>
      </c>
      <c r="AD936" s="5">
        <f>datos_chargeback_2001_1!$AE936/100</f>
        <v>0</v>
      </c>
      <c r="AE936" s="6">
        <v>0</v>
      </c>
      <c r="AF936" s="6" t="s">
        <v>29</v>
      </c>
    </row>
    <row r="937" spans="1:32" x14ac:dyDescent="0.3">
      <c r="A937" s="36" t="s">
        <v>2861</v>
      </c>
      <c r="B937" s="14">
        <v>45062</v>
      </c>
      <c r="C937" s="14" t="str">
        <f>TEXT(Tabla10[[#This Row],[Fecha de transacción]],"DDDD")</f>
        <v>martes</v>
      </c>
      <c r="D937" s="14">
        <v>45137</v>
      </c>
      <c r="E937" s="15">
        <f>datos_chargeback_2001_1!$D937-datos_chargeback_2001_1!$B937</f>
        <v>75</v>
      </c>
      <c r="F937" s="16">
        <f>datos_chargeback_2001_1!$G937/100</f>
        <v>754.01</v>
      </c>
      <c r="G937" s="17">
        <v>75401</v>
      </c>
      <c r="H937" s="16">
        <f t="shared" si="14"/>
        <v>0</v>
      </c>
      <c r="I937" s="16">
        <v>1.34</v>
      </c>
      <c r="J937" s="17" t="s">
        <v>38</v>
      </c>
      <c r="K937" s="17" t="s">
        <v>25</v>
      </c>
      <c r="L937" s="17" t="s">
        <v>26</v>
      </c>
      <c r="M937" s="17" t="s">
        <v>27</v>
      </c>
      <c r="N937" s="17" t="s">
        <v>28</v>
      </c>
      <c r="O937" s="17" t="s">
        <v>36</v>
      </c>
      <c r="P937" s="17" t="s">
        <v>30</v>
      </c>
      <c r="Q937" s="17" t="s">
        <v>55</v>
      </c>
      <c r="R937" s="17">
        <v>75401</v>
      </c>
      <c r="S937" s="17" t="s">
        <v>2862</v>
      </c>
      <c r="T937" s="17" t="s">
        <v>33</v>
      </c>
      <c r="U937" s="16">
        <f>datos_chargeback_2001_1!$V937/100</f>
        <v>0</v>
      </c>
      <c r="V937" s="17">
        <v>0</v>
      </c>
      <c r="W937" s="16">
        <f>datos_chargeback_2001_1!$X937/100</f>
        <v>0</v>
      </c>
      <c r="X937" s="17">
        <v>0</v>
      </c>
      <c r="Y937" s="16">
        <f>datos_chargeback_2001_1!$Z937/100</f>
        <v>754.01</v>
      </c>
      <c r="Z937" s="17">
        <v>75401</v>
      </c>
      <c r="AA937" s="17" t="s">
        <v>2863</v>
      </c>
      <c r="AB937" s="17" t="s">
        <v>48</v>
      </c>
      <c r="AC937" s="18">
        <v>45062</v>
      </c>
      <c r="AD937" s="16">
        <f>datos_chargeback_2001_1!$AE937/100</f>
        <v>88.79</v>
      </c>
      <c r="AE937" s="17">
        <v>8879</v>
      </c>
      <c r="AF937" s="17" t="s">
        <v>29</v>
      </c>
    </row>
    <row r="938" spans="1:32" x14ac:dyDescent="0.3">
      <c r="A938" s="35" t="s">
        <v>2864</v>
      </c>
      <c r="B938" s="9">
        <v>45063</v>
      </c>
      <c r="C938" s="9" t="str">
        <f>TEXT(Tabla10[[#This Row],[Fecha de transacción]],"DDDD")</f>
        <v>miércoles</v>
      </c>
      <c r="D938" s="9">
        <v>45153</v>
      </c>
      <c r="E938" s="10">
        <f>datos_chargeback_2001_1!$D938-datos_chargeback_2001_1!$B938</f>
        <v>90</v>
      </c>
      <c r="F938" s="11">
        <f>datos_chargeback_2001_1!$G938/100</f>
        <v>865.59</v>
      </c>
      <c r="G938" s="12">
        <v>86559</v>
      </c>
      <c r="H938" s="11">
        <f t="shared" si="14"/>
        <v>0</v>
      </c>
      <c r="I938" s="11">
        <v>0.87</v>
      </c>
      <c r="J938" s="12" t="s">
        <v>38</v>
      </c>
      <c r="K938" s="12" t="s">
        <v>25</v>
      </c>
      <c r="L938" s="12" t="s">
        <v>74</v>
      </c>
      <c r="M938" s="12" t="s">
        <v>27</v>
      </c>
      <c r="N938" s="12" t="s">
        <v>42</v>
      </c>
      <c r="O938" s="12" t="s">
        <v>64</v>
      </c>
      <c r="P938" s="12" t="s">
        <v>30</v>
      </c>
      <c r="Q938" s="12" t="s">
        <v>66</v>
      </c>
      <c r="R938" s="12">
        <v>86559</v>
      </c>
      <c r="S938" s="12" t="s">
        <v>2396</v>
      </c>
      <c r="T938" s="12" t="s">
        <v>46</v>
      </c>
      <c r="U938" s="11">
        <f>datos_chargeback_2001_1!$V938/100</f>
        <v>865.59</v>
      </c>
      <c r="V938" s="12">
        <v>86559</v>
      </c>
      <c r="W938" s="11">
        <f>datos_chargeback_2001_1!$X938/100</f>
        <v>0</v>
      </c>
      <c r="X938" s="12">
        <v>0</v>
      </c>
      <c r="Y938" s="11">
        <f>datos_chargeback_2001_1!$Z938/100</f>
        <v>0</v>
      </c>
      <c r="Z938" s="12">
        <v>0</v>
      </c>
      <c r="AA938" s="12" t="s">
        <v>2865</v>
      </c>
      <c r="AB938" s="12" t="s">
        <v>48</v>
      </c>
      <c r="AC938" s="19">
        <v>45063</v>
      </c>
      <c r="AD938" s="11">
        <f>datos_chargeback_2001_1!$AE938/100</f>
        <v>994.87</v>
      </c>
      <c r="AE938" s="12">
        <v>99487</v>
      </c>
      <c r="AF938" s="12" t="s">
        <v>53</v>
      </c>
    </row>
    <row r="939" spans="1:32" x14ac:dyDescent="0.3">
      <c r="A939" s="36" t="s">
        <v>2866</v>
      </c>
      <c r="B939" s="14">
        <v>45064</v>
      </c>
      <c r="C939" s="14" t="str">
        <f>TEXT(Tabla10[[#This Row],[Fecha de transacción]],"DDDD")</f>
        <v>jueves</v>
      </c>
      <c r="D939" s="14">
        <v>45131</v>
      </c>
      <c r="E939" s="15">
        <f>datos_chargeback_2001_1!$D939-datos_chargeback_2001_1!$B939</f>
        <v>67</v>
      </c>
      <c r="F939" s="16">
        <f>datos_chargeback_2001_1!$G939/100</f>
        <v>42.7</v>
      </c>
      <c r="G939" s="17">
        <v>4270</v>
      </c>
      <c r="H939" s="16">
        <f t="shared" si="14"/>
        <v>0</v>
      </c>
      <c r="I939" s="16">
        <v>0</v>
      </c>
      <c r="J939" s="17" t="s">
        <v>38</v>
      </c>
      <c r="K939" s="17" t="s">
        <v>25</v>
      </c>
      <c r="L939" s="17" t="s">
        <v>74</v>
      </c>
      <c r="M939" s="17" t="s">
        <v>41</v>
      </c>
      <c r="N939" s="17" t="s">
        <v>28</v>
      </c>
      <c r="O939" s="17" t="s">
        <v>70</v>
      </c>
      <c r="P939" s="17" t="s">
        <v>54</v>
      </c>
      <c r="Q939" s="17" t="s">
        <v>31</v>
      </c>
      <c r="R939" s="17">
        <v>42700</v>
      </c>
      <c r="S939" s="17" t="s">
        <v>425</v>
      </c>
      <c r="T939" s="17" t="s">
        <v>33</v>
      </c>
      <c r="U939" s="16">
        <f>datos_chargeback_2001_1!$V939/100</f>
        <v>0</v>
      </c>
      <c r="V939" s="17">
        <v>0</v>
      </c>
      <c r="W939" s="16">
        <f>datos_chargeback_2001_1!$X939/100</f>
        <v>0</v>
      </c>
      <c r="X939" s="17">
        <v>0</v>
      </c>
      <c r="Y939" s="16">
        <f>datos_chargeback_2001_1!$Z939/100</f>
        <v>427</v>
      </c>
      <c r="Z939" s="17">
        <v>42700</v>
      </c>
      <c r="AA939" s="17" t="s">
        <v>2867</v>
      </c>
      <c r="AB939" s="17" t="s">
        <v>35</v>
      </c>
      <c r="AC939" s="20" t="s">
        <v>35</v>
      </c>
      <c r="AD939" s="16">
        <f>datos_chargeback_2001_1!$AE939/100</f>
        <v>0</v>
      </c>
      <c r="AE939" s="17">
        <v>0</v>
      </c>
      <c r="AF939" s="17" t="s">
        <v>53</v>
      </c>
    </row>
    <row r="940" spans="1:32" x14ac:dyDescent="0.3">
      <c r="A940" s="34" t="s">
        <v>2868</v>
      </c>
      <c r="B940" s="3">
        <v>45065</v>
      </c>
      <c r="C940" s="3" t="str">
        <f>TEXT(Tabla10[[#This Row],[Fecha de transacción]],"DDDD")</f>
        <v>viernes</v>
      </c>
      <c r="D940" s="3">
        <v>45137</v>
      </c>
      <c r="E940" s="4">
        <f>datos_chargeback_2001_1!$D940-datos_chargeback_2001_1!$B940</f>
        <v>72</v>
      </c>
      <c r="F940" s="5">
        <f>datos_chargeback_2001_1!$G940/100</f>
        <v>939.09</v>
      </c>
      <c r="G940" s="6">
        <v>93909</v>
      </c>
      <c r="H940" s="5">
        <f t="shared" si="14"/>
        <v>0</v>
      </c>
      <c r="I940" s="5">
        <v>1.28</v>
      </c>
      <c r="J940" s="6" t="s">
        <v>24</v>
      </c>
      <c r="K940" s="6" t="s">
        <v>25</v>
      </c>
      <c r="L940" s="6" t="s">
        <v>80</v>
      </c>
      <c r="M940" s="6" t="s">
        <v>52</v>
      </c>
      <c r="N940" s="6" t="s">
        <v>28</v>
      </c>
      <c r="O940" s="6" t="s">
        <v>114</v>
      </c>
      <c r="P940" s="6" t="s">
        <v>30</v>
      </c>
      <c r="Q940" s="6" t="s">
        <v>66</v>
      </c>
      <c r="R940" s="6">
        <v>93909</v>
      </c>
      <c r="S940" s="6" t="s">
        <v>137</v>
      </c>
      <c r="T940" s="6" t="s">
        <v>33</v>
      </c>
      <c r="U940" s="5">
        <f>datos_chargeback_2001_1!$V940/100</f>
        <v>0</v>
      </c>
      <c r="V940" s="6">
        <v>0</v>
      </c>
      <c r="W940" s="5">
        <f>datos_chargeback_2001_1!$X940/100</f>
        <v>0</v>
      </c>
      <c r="X940" s="6">
        <v>0</v>
      </c>
      <c r="Y940" s="5">
        <f>datos_chargeback_2001_1!$Z940/100</f>
        <v>939.09</v>
      </c>
      <c r="Z940" s="6">
        <v>93909</v>
      </c>
      <c r="AA940" s="6" t="s">
        <v>2869</v>
      </c>
      <c r="AB940" s="6" t="s">
        <v>48</v>
      </c>
      <c r="AC940" s="8">
        <v>45065</v>
      </c>
      <c r="AD940" s="5">
        <f>datos_chargeback_2001_1!$AE940/100</f>
        <v>281.36</v>
      </c>
      <c r="AE940" s="6">
        <v>28136</v>
      </c>
      <c r="AF940" s="6" t="s">
        <v>43</v>
      </c>
    </row>
    <row r="941" spans="1:32" x14ac:dyDescent="0.3">
      <c r="A941" s="34" t="s">
        <v>2870</v>
      </c>
      <c r="B941" s="3">
        <v>45066</v>
      </c>
      <c r="C941" s="3" t="str">
        <f>TEXT(Tabla10[[#This Row],[Fecha de transacción]],"DDDD")</f>
        <v>sábado</v>
      </c>
      <c r="D941" s="3">
        <v>45141</v>
      </c>
      <c r="E941" s="4">
        <f>datos_chargeback_2001_1!$D941-datos_chargeback_2001_1!$B941</f>
        <v>75</v>
      </c>
      <c r="F941" s="5">
        <f>datos_chargeback_2001_1!$G941/100</f>
        <v>960.01</v>
      </c>
      <c r="G941" s="6">
        <v>96001</v>
      </c>
      <c r="H941" s="5">
        <f t="shared" si="14"/>
        <v>0</v>
      </c>
      <c r="I941" s="5">
        <v>0</v>
      </c>
      <c r="J941" s="6" t="s">
        <v>38</v>
      </c>
      <c r="K941" s="6" t="s">
        <v>25</v>
      </c>
      <c r="L941" s="6" t="s">
        <v>80</v>
      </c>
      <c r="M941" s="6" t="s">
        <v>27</v>
      </c>
      <c r="N941" s="6" t="s">
        <v>42</v>
      </c>
      <c r="O941" s="6" t="s">
        <v>53</v>
      </c>
      <c r="P941" s="6" t="s">
        <v>30</v>
      </c>
      <c r="Q941" s="6" t="s">
        <v>31</v>
      </c>
      <c r="R941" s="6">
        <v>96001</v>
      </c>
      <c r="S941" s="6" t="s">
        <v>2084</v>
      </c>
      <c r="T941" s="6" t="s">
        <v>46</v>
      </c>
      <c r="U941" s="5">
        <f>datos_chargeback_2001_1!$V941/100</f>
        <v>960.01</v>
      </c>
      <c r="V941" s="6">
        <v>96001</v>
      </c>
      <c r="W941" s="5">
        <f>datos_chargeback_2001_1!$X941/100</f>
        <v>0</v>
      </c>
      <c r="X941" s="6">
        <v>0</v>
      </c>
      <c r="Y941" s="5">
        <f>datos_chargeback_2001_1!$Z941/100</f>
        <v>0</v>
      </c>
      <c r="Z941" s="6">
        <v>0</v>
      </c>
      <c r="AA941" s="6" t="s">
        <v>2871</v>
      </c>
      <c r="AB941" s="6" t="s">
        <v>48</v>
      </c>
      <c r="AC941" s="8">
        <v>45066</v>
      </c>
      <c r="AD941" s="5">
        <f>datos_chargeback_2001_1!$AE941/100</f>
        <v>57.92</v>
      </c>
      <c r="AE941" s="6">
        <v>5792</v>
      </c>
      <c r="AF941" s="6" t="s">
        <v>50</v>
      </c>
    </row>
    <row r="942" spans="1:32" x14ac:dyDescent="0.3">
      <c r="A942" s="35" t="s">
        <v>2872</v>
      </c>
      <c r="B942" s="9">
        <v>45067</v>
      </c>
      <c r="C942" s="9" t="str">
        <f>TEXT(Tabla10[[#This Row],[Fecha de transacción]],"DDDD")</f>
        <v>domingo</v>
      </c>
      <c r="D942" s="9">
        <v>45136</v>
      </c>
      <c r="E942" s="10">
        <f>datos_chargeback_2001_1!$D942-datos_chargeback_2001_1!$B942</f>
        <v>69</v>
      </c>
      <c r="F942" s="11">
        <f>datos_chargeback_2001_1!$G942/100</f>
        <v>71.63</v>
      </c>
      <c r="G942" s="12">
        <v>7163</v>
      </c>
      <c r="H942" s="11">
        <f t="shared" si="14"/>
        <v>0</v>
      </c>
      <c r="I942" s="11">
        <v>0</v>
      </c>
      <c r="J942" s="12" t="s">
        <v>38</v>
      </c>
      <c r="K942" s="12" t="s">
        <v>25</v>
      </c>
      <c r="L942" s="12" t="s">
        <v>74</v>
      </c>
      <c r="M942" s="12" t="s">
        <v>93</v>
      </c>
      <c r="N942" s="12" t="s">
        <v>42</v>
      </c>
      <c r="O942" s="12" t="s">
        <v>36</v>
      </c>
      <c r="P942" s="12" t="s">
        <v>54</v>
      </c>
      <c r="Q942" s="12" t="s">
        <v>31</v>
      </c>
      <c r="R942" s="12">
        <v>71630</v>
      </c>
      <c r="S942" s="12" t="s">
        <v>742</v>
      </c>
      <c r="T942" s="12" t="s">
        <v>61</v>
      </c>
      <c r="U942" s="11">
        <f>datos_chargeback_2001_1!$V942/100</f>
        <v>0</v>
      </c>
      <c r="V942" s="12">
        <v>0</v>
      </c>
      <c r="W942" s="11">
        <f>datos_chargeback_2001_1!$X942/100</f>
        <v>716.3</v>
      </c>
      <c r="X942" s="12">
        <v>71630</v>
      </c>
      <c r="Y942" s="11">
        <f>datos_chargeback_2001_1!$Z942/100</f>
        <v>0</v>
      </c>
      <c r="Z942" s="12">
        <v>0</v>
      </c>
      <c r="AA942" s="12" t="s">
        <v>2873</v>
      </c>
      <c r="AB942" s="12" t="s">
        <v>48</v>
      </c>
      <c r="AC942" s="19">
        <v>45067</v>
      </c>
      <c r="AD942" s="11">
        <f>datos_chargeback_2001_1!$AE942/100</f>
        <v>339.49</v>
      </c>
      <c r="AE942" s="12">
        <v>33949</v>
      </c>
      <c r="AF942" s="12" t="s">
        <v>53</v>
      </c>
    </row>
    <row r="943" spans="1:32" x14ac:dyDescent="0.3">
      <c r="A943" s="34" t="s">
        <v>2874</v>
      </c>
      <c r="B943" s="3">
        <v>45068</v>
      </c>
      <c r="C943" s="3" t="str">
        <f>TEXT(Tabla10[[#This Row],[Fecha de transacción]],"DDDD")</f>
        <v>lunes</v>
      </c>
      <c r="D943" s="3">
        <v>45158</v>
      </c>
      <c r="E943" s="4">
        <f>datos_chargeback_2001_1!$D943-datos_chargeback_2001_1!$B943</f>
        <v>90</v>
      </c>
      <c r="F943" s="5">
        <f>datos_chargeback_2001_1!$G943/100</f>
        <v>980.81</v>
      </c>
      <c r="G943" s="6">
        <v>98081</v>
      </c>
      <c r="H943" s="5">
        <f t="shared" si="14"/>
        <v>0</v>
      </c>
      <c r="I943" s="5">
        <v>0</v>
      </c>
      <c r="J943" s="6" t="s">
        <v>38</v>
      </c>
      <c r="K943" s="6" t="s">
        <v>25</v>
      </c>
      <c r="L943" s="6" t="s">
        <v>80</v>
      </c>
      <c r="M943" s="6" t="s">
        <v>85</v>
      </c>
      <c r="N943" s="6" t="s">
        <v>28</v>
      </c>
      <c r="O943" s="6" t="s">
        <v>50</v>
      </c>
      <c r="P943" s="6" t="s">
        <v>30</v>
      </c>
      <c r="Q943" s="6" t="s">
        <v>66</v>
      </c>
      <c r="R943" s="6">
        <v>98081</v>
      </c>
      <c r="S943" s="6" t="s">
        <v>2875</v>
      </c>
      <c r="T943" s="6" t="s">
        <v>33</v>
      </c>
      <c r="U943" s="5">
        <f>datos_chargeback_2001_1!$V943/100</f>
        <v>0</v>
      </c>
      <c r="V943" s="6">
        <v>0</v>
      </c>
      <c r="W943" s="5">
        <f>datos_chargeback_2001_1!$X943/100</f>
        <v>0</v>
      </c>
      <c r="X943" s="6">
        <v>0</v>
      </c>
      <c r="Y943" s="5">
        <f>datos_chargeback_2001_1!$Z943/100</f>
        <v>980.81</v>
      </c>
      <c r="Z943" s="6">
        <v>98081</v>
      </c>
      <c r="AA943" s="6" t="s">
        <v>2876</v>
      </c>
      <c r="AB943" s="6" t="s">
        <v>35</v>
      </c>
      <c r="AC943" s="7" t="s">
        <v>35</v>
      </c>
      <c r="AD943" s="5">
        <f>datos_chargeback_2001_1!$AE943/100</f>
        <v>0</v>
      </c>
      <c r="AE943" s="6">
        <v>0</v>
      </c>
      <c r="AF943" s="6" t="s">
        <v>36</v>
      </c>
    </row>
    <row r="944" spans="1:32" x14ac:dyDescent="0.3">
      <c r="A944" s="35" t="s">
        <v>2877</v>
      </c>
      <c r="B944" s="9">
        <v>45069</v>
      </c>
      <c r="C944" s="9" t="str">
        <f>TEXT(Tabla10[[#This Row],[Fecha de transacción]],"DDDD")</f>
        <v>martes</v>
      </c>
      <c r="D944" s="9">
        <v>45155</v>
      </c>
      <c r="E944" s="10">
        <f>datos_chargeback_2001_1!$D944-datos_chargeback_2001_1!$B944</f>
        <v>86</v>
      </c>
      <c r="F944" s="11">
        <f>datos_chargeback_2001_1!$G944/100</f>
        <v>721.29</v>
      </c>
      <c r="G944" s="12">
        <v>72129</v>
      </c>
      <c r="H944" s="11">
        <f t="shared" si="14"/>
        <v>0</v>
      </c>
      <c r="I944" s="11">
        <v>0</v>
      </c>
      <c r="J944" s="12" t="s">
        <v>38</v>
      </c>
      <c r="K944" s="12" t="s">
        <v>25</v>
      </c>
      <c r="L944" s="12" t="s">
        <v>119</v>
      </c>
      <c r="M944" s="12" t="s">
        <v>85</v>
      </c>
      <c r="N944" s="12" t="s">
        <v>42</v>
      </c>
      <c r="O944" s="12" t="s">
        <v>114</v>
      </c>
      <c r="P944" s="12" t="s">
        <v>30</v>
      </c>
      <c r="Q944" s="12" t="s">
        <v>75</v>
      </c>
      <c r="R944" s="12">
        <v>72129</v>
      </c>
      <c r="S944" s="12" t="s">
        <v>218</v>
      </c>
      <c r="T944" s="12" t="s">
        <v>116</v>
      </c>
      <c r="U944" s="11">
        <f>datos_chargeback_2001_1!$V944/100</f>
        <v>721.29</v>
      </c>
      <c r="V944" s="12">
        <v>72129</v>
      </c>
      <c r="W944" s="11">
        <f>datos_chargeback_2001_1!$X944/100</f>
        <v>0</v>
      </c>
      <c r="X944" s="12">
        <v>0</v>
      </c>
      <c r="Y944" s="11">
        <f>datos_chargeback_2001_1!$Z944/100</f>
        <v>0</v>
      </c>
      <c r="Z944" s="12">
        <v>0</v>
      </c>
      <c r="AA944" s="12" t="s">
        <v>2878</v>
      </c>
      <c r="AB944" s="12" t="s">
        <v>48</v>
      </c>
      <c r="AC944" s="19">
        <v>45069</v>
      </c>
      <c r="AD944" s="11">
        <f>datos_chargeback_2001_1!$AE944/100</f>
        <v>479.28</v>
      </c>
      <c r="AE944" s="12">
        <v>47928</v>
      </c>
      <c r="AF944" s="12" t="s">
        <v>53</v>
      </c>
    </row>
    <row r="945" spans="1:32" x14ac:dyDescent="0.3">
      <c r="A945" s="36" t="s">
        <v>2879</v>
      </c>
      <c r="B945" s="14">
        <v>45070</v>
      </c>
      <c r="C945" s="14" t="str">
        <f>TEXT(Tabla10[[#This Row],[Fecha de transacción]],"DDDD")</f>
        <v>miércoles</v>
      </c>
      <c r="D945" s="14">
        <v>45144</v>
      </c>
      <c r="E945" s="15">
        <f>datos_chargeback_2001_1!$D945-datos_chargeback_2001_1!$B945</f>
        <v>74</v>
      </c>
      <c r="F945" s="16">
        <f>datos_chargeback_2001_1!$G945/100</f>
        <v>731.35</v>
      </c>
      <c r="G945" s="17">
        <v>73135</v>
      </c>
      <c r="H945" s="16">
        <f t="shared" si="14"/>
        <v>0</v>
      </c>
      <c r="I945" s="16">
        <v>0.1</v>
      </c>
      <c r="J945" s="17" t="s">
        <v>38</v>
      </c>
      <c r="K945" s="17" t="s">
        <v>25</v>
      </c>
      <c r="L945" s="17" t="s">
        <v>40</v>
      </c>
      <c r="M945" s="17" t="s">
        <v>59</v>
      </c>
      <c r="N945" s="17" t="s">
        <v>28</v>
      </c>
      <c r="O945" s="17" t="s">
        <v>50</v>
      </c>
      <c r="P945" s="17" t="s">
        <v>30</v>
      </c>
      <c r="Q945" s="17" t="s">
        <v>75</v>
      </c>
      <c r="R945" s="17">
        <v>73135</v>
      </c>
      <c r="S945" s="17" t="s">
        <v>1725</v>
      </c>
      <c r="T945" s="17" t="s">
        <v>33</v>
      </c>
      <c r="U945" s="16">
        <f>datos_chargeback_2001_1!$V945/100</f>
        <v>0</v>
      </c>
      <c r="V945" s="17">
        <v>0</v>
      </c>
      <c r="W945" s="16">
        <f>datos_chargeback_2001_1!$X945/100</f>
        <v>0</v>
      </c>
      <c r="X945" s="17">
        <v>0</v>
      </c>
      <c r="Y945" s="16">
        <f>datos_chargeback_2001_1!$Z945/100</f>
        <v>731.35</v>
      </c>
      <c r="Z945" s="17">
        <v>73135</v>
      </c>
      <c r="AA945" s="17" t="s">
        <v>2880</v>
      </c>
      <c r="AB945" s="17" t="s">
        <v>48</v>
      </c>
      <c r="AC945" s="18">
        <v>45070</v>
      </c>
      <c r="AD945" s="16">
        <f>datos_chargeback_2001_1!$AE945/100</f>
        <v>368.75</v>
      </c>
      <c r="AE945" s="17">
        <v>36875</v>
      </c>
      <c r="AF945" s="17" t="s">
        <v>29</v>
      </c>
    </row>
    <row r="946" spans="1:32" x14ac:dyDescent="0.3">
      <c r="A946" s="35" t="s">
        <v>2881</v>
      </c>
      <c r="B946" s="9">
        <v>45071</v>
      </c>
      <c r="C946" s="9" t="str">
        <f>TEXT(Tabla10[[#This Row],[Fecha de transacción]],"DDDD")</f>
        <v>jueves</v>
      </c>
      <c r="D946" s="9">
        <v>45134</v>
      </c>
      <c r="E946" s="10">
        <f>datos_chargeback_2001_1!$D946-datos_chargeback_2001_1!$B946</f>
        <v>63</v>
      </c>
      <c r="F946" s="11">
        <f>datos_chargeback_2001_1!$G946/100</f>
        <v>194.38</v>
      </c>
      <c r="G946" s="12">
        <v>19438</v>
      </c>
      <c r="H946" s="11">
        <f t="shared" si="14"/>
        <v>0</v>
      </c>
      <c r="I946" s="11">
        <v>1.1399999999999999</v>
      </c>
      <c r="J946" s="12" t="s">
        <v>24</v>
      </c>
      <c r="K946" s="12" t="s">
        <v>25</v>
      </c>
      <c r="L946" s="12" t="s">
        <v>40</v>
      </c>
      <c r="M946" s="12" t="s">
        <v>27</v>
      </c>
      <c r="N946" s="12" t="s">
        <v>42</v>
      </c>
      <c r="O946" s="12" t="s">
        <v>50</v>
      </c>
      <c r="P946" s="12" t="s">
        <v>30</v>
      </c>
      <c r="Q946" s="12" t="s">
        <v>44</v>
      </c>
      <c r="R946" s="12">
        <v>19438</v>
      </c>
      <c r="S946" s="12" t="s">
        <v>2375</v>
      </c>
      <c r="T946" s="12" t="s">
        <v>116</v>
      </c>
      <c r="U946" s="11">
        <f>datos_chargeback_2001_1!$V946/100</f>
        <v>194.38</v>
      </c>
      <c r="V946" s="12">
        <v>19438</v>
      </c>
      <c r="W946" s="11">
        <f>datos_chargeback_2001_1!$X946/100</f>
        <v>0</v>
      </c>
      <c r="X946" s="12">
        <v>0</v>
      </c>
      <c r="Y946" s="11">
        <f>datos_chargeback_2001_1!$Z946/100</f>
        <v>0</v>
      </c>
      <c r="Z946" s="12">
        <v>0</v>
      </c>
      <c r="AA946" s="12" t="s">
        <v>2882</v>
      </c>
      <c r="AB946" s="12" t="s">
        <v>35</v>
      </c>
      <c r="AC946" s="13" t="s">
        <v>35</v>
      </c>
      <c r="AD946" s="11">
        <f>datos_chargeback_2001_1!$AE946/100</f>
        <v>0</v>
      </c>
      <c r="AE946" s="12">
        <v>0</v>
      </c>
      <c r="AF946" s="12" t="s">
        <v>29</v>
      </c>
    </row>
    <row r="947" spans="1:32" x14ac:dyDescent="0.3">
      <c r="A947" s="36" t="s">
        <v>2883</v>
      </c>
      <c r="B947" s="14">
        <v>45072</v>
      </c>
      <c r="C947" s="14" t="str">
        <f>TEXT(Tabla10[[#This Row],[Fecha de transacción]],"DDDD")</f>
        <v>viernes</v>
      </c>
      <c r="D947" s="14">
        <v>45154</v>
      </c>
      <c r="E947" s="15">
        <f>datos_chargeback_2001_1!$D947-datos_chargeback_2001_1!$B947</f>
        <v>82</v>
      </c>
      <c r="F947" s="16">
        <f>datos_chargeback_2001_1!$G947/100</f>
        <v>973.68</v>
      </c>
      <c r="G947" s="17">
        <v>97368</v>
      </c>
      <c r="H947" s="16">
        <f t="shared" si="14"/>
        <v>0</v>
      </c>
      <c r="I947" s="16">
        <v>1.22</v>
      </c>
      <c r="J947" s="17" t="s">
        <v>24</v>
      </c>
      <c r="K947" s="17" t="s">
        <v>25</v>
      </c>
      <c r="L947" s="17" t="s">
        <v>109</v>
      </c>
      <c r="M947" s="17" t="s">
        <v>59</v>
      </c>
      <c r="N947" s="17" t="s">
        <v>42</v>
      </c>
      <c r="O947" s="17" t="s">
        <v>29</v>
      </c>
      <c r="P947" s="17" t="s">
        <v>30</v>
      </c>
      <c r="Q947" s="17" t="s">
        <v>55</v>
      </c>
      <c r="R947" s="17">
        <v>97368</v>
      </c>
      <c r="S947" s="17" t="s">
        <v>2884</v>
      </c>
      <c r="T947" s="17" t="s">
        <v>46</v>
      </c>
      <c r="U947" s="16">
        <f>datos_chargeback_2001_1!$V947/100</f>
        <v>973.68</v>
      </c>
      <c r="V947" s="17">
        <v>97368</v>
      </c>
      <c r="W947" s="16">
        <f>datos_chargeback_2001_1!$X947/100</f>
        <v>0</v>
      </c>
      <c r="X947" s="17">
        <v>0</v>
      </c>
      <c r="Y947" s="16">
        <f>datos_chargeback_2001_1!$Z947/100</f>
        <v>0</v>
      </c>
      <c r="Z947" s="17">
        <v>0</v>
      </c>
      <c r="AA947" s="17" t="s">
        <v>2885</v>
      </c>
      <c r="AB947" s="17" t="s">
        <v>48</v>
      </c>
      <c r="AC947" s="18">
        <v>45072</v>
      </c>
      <c r="AD947" s="16">
        <f>datos_chargeback_2001_1!$AE947/100</f>
        <v>463.13</v>
      </c>
      <c r="AE947" s="17">
        <v>46313</v>
      </c>
      <c r="AF947" s="17" t="s">
        <v>53</v>
      </c>
    </row>
    <row r="948" spans="1:32" x14ac:dyDescent="0.3">
      <c r="A948" s="34" t="s">
        <v>2886</v>
      </c>
      <c r="B948" s="3">
        <v>45073</v>
      </c>
      <c r="C948" s="3" t="str">
        <f>TEXT(Tabla10[[#This Row],[Fecha de transacción]],"DDDD")</f>
        <v>sábado</v>
      </c>
      <c r="D948" s="3">
        <v>45150</v>
      </c>
      <c r="E948" s="4">
        <f>datos_chargeback_2001_1!$D948-datos_chargeback_2001_1!$B948</f>
        <v>77</v>
      </c>
      <c r="F948" s="5">
        <f>datos_chargeback_2001_1!$G948/100</f>
        <v>58.48</v>
      </c>
      <c r="G948" s="6">
        <v>5848</v>
      </c>
      <c r="H948" s="5">
        <f t="shared" si="14"/>
        <v>0</v>
      </c>
      <c r="I948" s="5">
        <v>0</v>
      </c>
      <c r="J948" s="6" t="s">
        <v>24</v>
      </c>
      <c r="K948" s="6" t="s">
        <v>25</v>
      </c>
      <c r="L948" s="6" t="s">
        <v>40</v>
      </c>
      <c r="M948" s="6" t="s">
        <v>85</v>
      </c>
      <c r="N948" s="6" t="s">
        <v>28</v>
      </c>
      <c r="O948" s="6" t="s">
        <v>29</v>
      </c>
      <c r="P948" s="6" t="s">
        <v>54</v>
      </c>
      <c r="Q948" s="6" t="s">
        <v>31</v>
      </c>
      <c r="R948" s="6">
        <v>58480</v>
      </c>
      <c r="S948" s="6" t="s">
        <v>1779</v>
      </c>
      <c r="T948" s="6" t="s">
        <v>33</v>
      </c>
      <c r="U948" s="5">
        <f>datos_chargeback_2001_1!$V948/100</f>
        <v>0</v>
      </c>
      <c r="V948" s="6">
        <v>0</v>
      </c>
      <c r="W948" s="5">
        <f>datos_chargeback_2001_1!$X948/100</f>
        <v>0</v>
      </c>
      <c r="X948" s="6">
        <v>0</v>
      </c>
      <c r="Y948" s="5">
        <f>datos_chargeback_2001_1!$Z948/100</f>
        <v>584.79999999999995</v>
      </c>
      <c r="Z948" s="6">
        <v>58480</v>
      </c>
      <c r="AA948" s="6" t="s">
        <v>2887</v>
      </c>
      <c r="AB948" s="6" t="s">
        <v>35</v>
      </c>
      <c r="AC948" s="7" t="s">
        <v>35</v>
      </c>
      <c r="AD948" s="5">
        <f>datos_chargeback_2001_1!$AE948/100</f>
        <v>0</v>
      </c>
      <c r="AE948" s="6">
        <v>0</v>
      </c>
      <c r="AF948" s="6" t="s">
        <v>53</v>
      </c>
    </row>
    <row r="949" spans="1:32" x14ac:dyDescent="0.3">
      <c r="A949" s="36" t="s">
        <v>2888</v>
      </c>
      <c r="B949" s="14">
        <v>45074</v>
      </c>
      <c r="C949" s="14" t="str">
        <f>TEXT(Tabla10[[#This Row],[Fecha de transacción]],"DDDD")</f>
        <v>domingo</v>
      </c>
      <c r="D949" s="14">
        <v>45144</v>
      </c>
      <c r="E949" s="15">
        <f>datos_chargeback_2001_1!$D949-datos_chargeback_2001_1!$B949</f>
        <v>70</v>
      </c>
      <c r="F949" s="16">
        <f>datos_chargeback_2001_1!$G949/100</f>
        <v>87.02</v>
      </c>
      <c r="G949" s="17">
        <v>8702</v>
      </c>
      <c r="H949" s="16">
        <f t="shared" si="14"/>
        <v>0</v>
      </c>
      <c r="I949" s="16">
        <v>1.32</v>
      </c>
      <c r="J949" s="17" t="s">
        <v>24</v>
      </c>
      <c r="K949" s="17" t="s">
        <v>25</v>
      </c>
      <c r="L949" s="17" t="s">
        <v>80</v>
      </c>
      <c r="M949" s="17" t="s">
        <v>41</v>
      </c>
      <c r="N949" s="17" t="s">
        <v>42</v>
      </c>
      <c r="O949" s="17" t="s">
        <v>114</v>
      </c>
      <c r="P949" s="17" t="s">
        <v>54</v>
      </c>
      <c r="Q949" s="17" t="s">
        <v>31</v>
      </c>
      <c r="R949" s="17">
        <v>87020</v>
      </c>
      <c r="S949" s="17" t="s">
        <v>974</v>
      </c>
      <c r="T949" s="17" t="s">
        <v>116</v>
      </c>
      <c r="U949" s="16">
        <f>datos_chargeback_2001_1!$V949/100</f>
        <v>870.2</v>
      </c>
      <c r="V949" s="17">
        <v>87020</v>
      </c>
      <c r="W949" s="16">
        <f>datos_chargeback_2001_1!$X949/100</f>
        <v>0</v>
      </c>
      <c r="X949" s="17">
        <v>0</v>
      </c>
      <c r="Y949" s="16">
        <f>datos_chargeback_2001_1!$Z949/100</f>
        <v>0</v>
      </c>
      <c r="Z949" s="17">
        <v>0</v>
      </c>
      <c r="AA949" s="17" t="s">
        <v>2889</v>
      </c>
      <c r="AB949" s="17" t="s">
        <v>48</v>
      </c>
      <c r="AC949" s="18">
        <v>45074</v>
      </c>
      <c r="AD949" s="16">
        <f>datos_chargeback_2001_1!$AE949/100</f>
        <v>34.14</v>
      </c>
      <c r="AE949" s="17">
        <v>3414</v>
      </c>
      <c r="AF949" s="17" t="s">
        <v>53</v>
      </c>
    </row>
    <row r="950" spans="1:32" x14ac:dyDescent="0.3">
      <c r="A950" s="34" t="s">
        <v>2890</v>
      </c>
      <c r="B950" s="3">
        <v>45075</v>
      </c>
      <c r="C950" s="3" t="str">
        <f>TEXT(Tabla10[[#This Row],[Fecha de transacción]],"DDDD")</f>
        <v>lunes</v>
      </c>
      <c r="D950" s="3">
        <v>45138</v>
      </c>
      <c r="E950" s="4">
        <f>datos_chargeback_2001_1!$D950-datos_chargeback_2001_1!$B950</f>
        <v>63</v>
      </c>
      <c r="F950" s="5">
        <f>datos_chargeback_2001_1!$G950/100</f>
        <v>900.38</v>
      </c>
      <c r="G950" s="6">
        <v>90038</v>
      </c>
      <c r="H950" s="5">
        <f t="shared" si="14"/>
        <v>0</v>
      </c>
      <c r="I950" s="5">
        <v>0.85</v>
      </c>
      <c r="J950" s="6" t="s">
        <v>38</v>
      </c>
      <c r="K950" s="6" t="s">
        <v>25</v>
      </c>
      <c r="L950" s="6" t="s">
        <v>74</v>
      </c>
      <c r="M950" s="6" t="s">
        <v>93</v>
      </c>
      <c r="N950" s="6" t="s">
        <v>42</v>
      </c>
      <c r="O950" s="6" t="s">
        <v>50</v>
      </c>
      <c r="P950" s="6" t="s">
        <v>30</v>
      </c>
      <c r="Q950" s="6" t="s">
        <v>31</v>
      </c>
      <c r="R950" s="6">
        <v>90038</v>
      </c>
      <c r="S950" s="6" t="s">
        <v>2691</v>
      </c>
      <c r="T950" s="6" t="s">
        <v>46</v>
      </c>
      <c r="U950" s="5">
        <f>datos_chargeback_2001_1!$V950/100</f>
        <v>900.38</v>
      </c>
      <c r="V950" s="6">
        <v>90038</v>
      </c>
      <c r="W950" s="5">
        <f>datos_chargeback_2001_1!$X950/100</f>
        <v>0</v>
      </c>
      <c r="X950" s="6">
        <v>0</v>
      </c>
      <c r="Y950" s="5">
        <f>datos_chargeback_2001_1!$Z950/100</f>
        <v>0</v>
      </c>
      <c r="Z950" s="6">
        <v>0</v>
      </c>
      <c r="AA950" s="6" t="s">
        <v>2891</v>
      </c>
      <c r="AB950" s="6" t="s">
        <v>35</v>
      </c>
      <c r="AC950" s="7" t="s">
        <v>35</v>
      </c>
      <c r="AD950" s="5">
        <f>datos_chargeback_2001_1!$AE950/100</f>
        <v>0</v>
      </c>
      <c r="AE950" s="6">
        <v>0</v>
      </c>
      <c r="AF950" s="6" t="s">
        <v>53</v>
      </c>
    </row>
    <row r="951" spans="1:32" x14ac:dyDescent="0.3">
      <c r="A951" s="34" t="s">
        <v>2892</v>
      </c>
      <c r="B951" s="3">
        <v>45076</v>
      </c>
      <c r="C951" s="3" t="str">
        <f>TEXT(Tabla10[[#This Row],[Fecha de transacción]],"DDDD")</f>
        <v>martes</v>
      </c>
      <c r="D951" s="3">
        <v>45159</v>
      </c>
      <c r="E951" s="4">
        <f>datos_chargeback_2001_1!$D951-datos_chargeback_2001_1!$B951</f>
        <v>83</v>
      </c>
      <c r="F951" s="5">
        <f>datos_chargeback_2001_1!$G951/100</f>
        <v>346.87</v>
      </c>
      <c r="G951" s="6">
        <v>34687</v>
      </c>
      <c r="H951" s="5">
        <f t="shared" si="14"/>
        <v>0</v>
      </c>
      <c r="I951" s="5">
        <v>0.88</v>
      </c>
      <c r="J951" s="6" t="s">
        <v>38</v>
      </c>
      <c r="K951" s="6" t="s">
        <v>25</v>
      </c>
      <c r="L951" s="6" t="s">
        <v>74</v>
      </c>
      <c r="M951" s="6" t="s">
        <v>93</v>
      </c>
      <c r="N951" s="6" t="s">
        <v>42</v>
      </c>
      <c r="O951" s="6" t="s">
        <v>43</v>
      </c>
      <c r="P951" s="6" t="s">
        <v>30</v>
      </c>
      <c r="Q951" s="6" t="s">
        <v>31</v>
      </c>
      <c r="R951" s="6">
        <v>34687</v>
      </c>
      <c r="S951" s="6" t="s">
        <v>2893</v>
      </c>
      <c r="T951" s="6" t="s">
        <v>61</v>
      </c>
      <c r="U951" s="5">
        <f>datos_chargeback_2001_1!$V951/100</f>
        <v>0</v>
      </c>
      <c r="V951" s="6">
        <v>0</v>
      </c>
      <c r="W951" s="5">
        <f>datos_chargeback_2001_1!$X951/100</f>
        <v>346.87</v>
      </c>
      <c r="X951" s="6">
        <v>34687</v>
      </c>
      <c r="Y951" s="5">
        <f>datos_chargeback_2001_1!$Z951/100</f>
        <v>0</v>
      </c>
      <c r="Z951" s="6">
        <v>0</v>
      </c>
      <c r="AA951" s="6" t="s">
        <v>2894</v>
      </c>
      <c r="AB951" s="6" t="s">
        <v>35</v>
      </c>
      <c r="AC951" s="7" t="s">
        <v>35</v>
      </c>
      <c r="AD951" s="5">
        <f>datos_chargeback_2001_1!$AE951/100</f>
        <v>0</v>
      </c>
      <c r="AE951" s="6">
        <v>0</v>
      </c>
      <c r="AF951" s="6" t="s">
        <v>64</v>
      </c>
    </row>
    <row r="952" spans="1:32" x14ac:dyDescent="0.3">
      <c r="A952" s="35" t="s">
        <v>2895</v>
      </c>
      <c r="B952" s="9">
        <v>45077</v>
      </c>
      <c r="C952" s="9" t="str">
        <f>TEXT(Tabla10[[#This Row],[Fecha de transacción]],"DDDD")</f>
        <v>miércoles</v>
      </c>
      <c r="D952" s="9">
        <v>45160</v>
      </c>
      <c r="E952" s="10">
        <f>datos_chargeback_2001_1!$D952-datos_chargeback_2001_1!$B952</f>
        <v>83</v>
      </c>
      <c r="F952" s="11">
        <f>datos_chargeback_2001_1!$G952/100</f>
        <v>861.22</v>
      </c>
      <c r="G952" s="12">
        <v>86122</v>
      </c>
      <c r="H952" s="11">
        <f t="shared" si="14"/>
        <v>0</v>
      </c>
      <c r="I952" s="11">
        <v>0</v>
      </c>
      <c r="J952" s="12" t="s">
        <v>38</v>
      </c>
      <c r="K952" s="12" t="s">
        <v>25</v>
      </c>
      <c r="L952" s="12" t="s">
        <v>26</v>
      </c>
      <c r="M952" s="12" t="s">
        <v>27</v>
      </c>
      <c r="N952" s="12" t="s">
        <v>28</v>
      </c>
      <c r="O952" s="12" t="s">
        <v>53</v>
      </c>
      <c r="P952" s="12" t="s">
        <v>54</v>
      </c>
      <c r="Q952" s="12" t="s">
        <v>75</v>
      </c>
      <c r="R952" s="12">
        <v>86122</v>
      </c>
      <c r="S952" s="12" t="s">
        <v>2896</v>
      </c>
      <c r="T952" s="12" t="s">
        <v>33</v>
      </c>
      <c r="U952" s="11">
        <f>datos_chargeback_2001_1!$V952/100</f>
        <v>0</v>
      </c>
      <c r="V952" s="12">
        <v>0</v>
      </c>
      <c r="W952" s="11">
        <f>datos_chargeback_2001_1!$X952/100</f>
        <v>0</v>
      </c>
      <c r="X952" s="12">
        <v>0</v>
      </c>
      <c r="Y952" s="11">
        <f>datos_chargeback_2001_1!$Z952/100</f>
        <v>861.22</v>
      </c>
      <c r="Z952" s="12">
        <v>86122</v>
      </c>
      <c r="AA952" s="12" t="s">
        <v>2897</v>
      </c>
      <c r="AB952" s="12" t="s">
        <v>35</v>
      </c>
      <c r="AC952" s="13" t="s">
        <v>35</v>
      </c>
      <c r="AD952" s="11">
        <f>datos_chargeback_2001_1!$AE952/100</f>
        <v>0</v>
      </c>
      <c r="AE952" s="12">
        <v>0</v>
      </c>
      <c r="AF952" s="12" t="s">
        <v>29</v>
      </c>
    </row>
    <row r="953" spans="1:32" x14ac:dyDescent="0.3">
      <c r="A953" s="36" t="s">
        <v>2898</v>
      </c>
      <c r="B953" s="14">
        <v>45078</v>
      </c>
      <c r="C953" s="14" t="str">
        <f>TEXT(Tabla10[[#This Row],[Fecha de transacción]],"DDDD")</f>
        <v>jueves</v>
      </c>
      <c r="D953" s="14">
        <v>45166</v>
      </c>
      <c r="E953" s="15">
        <f>datos_chargeback_2001_1!$D953-datos_chargeback_2001_1!$B953</f>
        <v>88</v>
      </c>
      <c r="F953" s="16">
        <f>datos_chargeback_2001_1!$G953/100</f>
        <v>283.62</v>
      </c>
      <c r="G953" s="17">
        <v>28362</v>
      </c>
      <c r="H953" s="16">
        <f t="shared" si="14"/>
        <v>0</v>
      </c>
      <c r="I953" s="16">
        <v>0.82</v>
      </c>
      <c r="J953" s="17" t="s">
        <v>38</v>
      </c>
      <c r="K953" s="17" t="s">
        <v>25</v>
      </c>
      <c r="L953" s="17" t="s">
        <v>119</v>
      </c>
      <c r="M953" s="17" t="s">
        <v>52</v>
      </c>
      <c r="N953" s="17" t="s">
        <v>42</v>
      </c>
      <c r="O953" s="17" t="s">
        <v>36</v>
      </c>
      <c r="P953" s="17" t="s">
        <v>30</v>
      </c>
      <c r="Q953" s="17" t="s">
        <v>44</v>
      </c>
      <c r="R953" s="17">
        <v>28362</v>
      </c>
      <c r="S953" s="17" t="s">
        <v>2833</v>
      </c>
      <c r="T953" s="17" t="s">
        <v>46</v>
      </c>
      <c r="U953" s="16">
        <f>datos_chargeback_2001_1!$V953/100</f>
        <v>283.62</v>
      </c>
      <c r="V953" s="17">
        <v>28362</v>
      </c>
      <c r="W953" s="16">
        <f>datos_chargeback_2001_1!$X953/100</f>
        <v>0</v>
      </c>
      <c r="X953" s="17">
        <v>0</v>
      </c>
      <c r="Y953" s="16">
        <f>datos_chargeback_2001_1!$Z953/100</f>
        <v>0</v>
      </c>
      <c r="Z953" s="17">
        <v>0</v>
      </c>
      <c r="AA953" s="17" t="s">
        <v>2899</v>
      </c>
      <c r="AB953" s="17" t="s">
        <v>35</v>
      </c>
      <c r="AC953" s="20" t="s">
        <v>35</v>
      </c>
      <c r="AD953" s="16">
        <f>datos_chargeback_2001_1!$AE953/100</f>
        <v>0</v>
      </c>
      <c r="AE953" s="17">
        <v>0</v>
      </c>
      <c r="AF953" s="17" t="s">
        <v>36</v>
      </c>
    </row>
    <row r="954" spans="1:32" x14ac:dyDescent="0.3">
      <c r="A954" s="35" t="s">
        <v>2900</v>
      </c>
      <c r="B954" s="9">
        <v>45079</v>
      </c>
      <c r="C954" s="9" t="str">
        <f>TEXT(Tabla10[[#This Row],[Fecha de transacción]],"DDDD")</f>
        <v>viernes</v>
      </c>
      <c r="D954" s="9">
        <v>45155</v>
      </c>
      <c r="E954" s="10">
        <f>datos_chargeback_2001_1!$D954-datos_chargeback_2001_1!$B954</f>
        <v>76</v>
      </c>
      <c r="F954" s="11">
        <f>datos_chargeback_2001_1!$G954/100</f>
        <v>135.69</v>
      </c>
      <c r="G954" s="12">
        <v>13569</v>
      </c>
      <c r="H954" s="11">
        <f t="shared" si="14"/>
        <v>0</v>
      </c>
      <c r="I954" s="11">
        <v>0.11</v>
      </c>
      <c r="J954" s="12" t="s">
        <v>24</v>
      </c>
      <c r="K954" s="12" t="s">
        <v>25</v>
      </c>
      <c r="L954" s="12" t="s">
        <v>80</v>
      </c>
      <c r="M954" s="12" t="s">
        <v>27</v>
      </c>
      <c r="N954" s="12" t="s">
        <v>42</v>
      </c>
      <c r="O954" s="12" t="s">
        <v>64</v>
      </c>
      <c r="P954" s="12" t="s">
        <v>54</v>
      </c>
      <c r="Q954" s="12" t="s">
        <v>31</v>
      </c>
      <c r="R954" s="12">
        <v>13569</v>
      </c>
      <c r="S954" s="12" t="s">
        <v>1206</v>
      </c>
      <c r="T954" s="12" t="s">
        <v>116</v>
      </c>
      <c r="U954" s="11">
        <f>datos_chargeback_2001_1!$V954/100</f>
        <v>135.69</v>
      </c>
      <c r="V954" s="12">
        <v>13569</v>
      </c>
      <c r="W954" s="11">
        <f>datos_chargeback_2001_1!$X954/100</f>
        <v>0</v>
      </c>
      <c r="X954" s="12">
        <v>0</v>
      </c>
      <c r="Y954" s="11">
        <f>datos_chargeback_2001_1!$Z954/100</f>
        <v>0</v>
      </c>
      <c r="Z954" s="12">
        <v>0</v>
      </c>
      <c r="AA954" s="12" t="s">
        <v>2901</v>
      </c>
      <c r="AB954" s="12" t="s">
        <v>48</v>
      </c>
      <c r="AC954" s="19">
        <v>45079</v>
      </c>
      <c r="AD954" s="11">
        <f>datos_chargeback_2001_1!$AE954/100</f>
        <v>169.31</v>
      </c>
      <c r="AE954" s="12">
        <v>16931</v>
      </c>
      <c r="AF954" s="12" t="s">
        <v>29</v>
      </c>
    </row>
    <row r="955" spans="1:32" x14ac:dyDescent="0.3">
      <c r="A955" s="34" t="s">
        <v>2902</v>
      </c>
      <c r="B955" s="3">
        <v>45080</v>
      </c>
      <c r="C955" s="3" t="str">
        <f>TEXT(Tabla10[[#This Row],[Fecha de transacción]],"DDDD")</f>
        <v>sábado</v>
      </c>
      <c r="D955" s="3">
        <v>45140</v>
      </c>
      <c r="E955" s="4">
        <f>datos_chargeback_2001_1!$D955-datos_chargeback_2001_1!$B955</f>
        <v>60</v>
      </c>
      <c r="F955" s="5">
        <f>datos_chargeback_2001_1!$G955/100</f>
        <v>528.86</v>
      </c>
      <c r="G955" s="6">
        <v>52886</v>
      </c>
      <c r="H955" s="5">
        <f t="shared" si="14"/>
        <v>0</v>
      </c>
      <c r="I955" s="5">
        <v>0.84</v>
      </c>
      <c r="J955" s="6" t="s">
        <v>38</v>
      </c>
      <c r="K955" s="6" t="s">
        <v>25</v>
      </c>
      <c r="L955" s="6" t="s">
        <v>26</v>
      </c>
      <c r="M955" s="6" t="s">
        <v>59</v>
      </c>
      <c r="N955" s="6" t="s">
        <v>42</v>
      </c>
      <c r="O955" s="6" t="s">
        <v>36</v>
      </c>
      <c r="P955" s="6" t="s">
        <v>30</v>
      </c>
      <c r="Q955" s="6" t="s">
        <v>66</v>
      </c>
      <c r="R955" s="6">
        <v>52886</v>
      </c>
      <c r="S955" s="6" t="s">
        <v>2903</v>
      </c>
      <c r="T955" s="6" t="s">
        <v>116</v>
      </c>
      <c r="U955" s="5">
        <f>datos_chargeback_2001_1!$V955/100</f>
        <v>528.86</v>
      </c>
      <c r="V955" s="6">
        <v>52886</v>
      </c>
      <c r="W955" s="5">
        <f>datos_chargeback_2001_1!$X955/100</f>
        <v>0</v>
      </c>
      <c r="X955" s="6">
        <v>0</v>
      </c>
      <c r="Y955" s="5">
        <f>datos_chargeback_2001_1!$Z955/100</f>
        <v>0</v>
      </c>
      <c r="Z955" s="6">
        <v>0</v>
      </c>
      <c r="AA955" s="6" t="s">
        <v>2904</v>
      </c>
      <c r="AB955" s="6" t="s">
        <v>35</v>
      </c>
      <c r="AC955" s="7" t="s">
        <v>35</v>
      </c>
      <c r="AD955" s="5">
        <f>datos_chargeback_2001_1!$AE955/100</f>
        <v>0</v>
      </c>
      <c r="AE955" s="6">
        <v>0</v>
      </c>
      <c r="AF955" s="6" t="s">
        <v>36</v>
      </c>
    </row>
    <row r="956" spans="1:32" x14ac:dyDescent="0.3">
      <c r="A956" s="34" t="s">
        <v>2905</v>
      </c>
      <c r="B956" s="3">
        <v>45081</v>
      </c>
      <c r="C956" s="3" t="str">
        <f>TEXT(Tabla10[[#This Row],[Fecha de transacción]],"DDDD")</f>
        <v>domingo</v>
      </c>
      <c r="D956" s="3">
        <v>45152</v>
      </c>
      <c r="E956" s="4">
        <f>datos_chargeback_2001_1!$D956-datos_chargeback_2001_1!$B956</f>
        <v>71</v>
      </c>
      <c r="F956" s="5">
        <f>datos_chargeback_2001_1!$G956/100</f>
        <v>84.96</v>
      </c>
      <c r="G956" s="6">
        <v>8496</v>
      </c>
      <c r="H956" s="5">
        <f t="shared" si="14"/>
        <v>0</v>
      </c>
      <c r="I956" s="5">
        <v>0</v>
      </c>
      <c r="J956" s="6" t="s">
        <v>24</v>
      </c>
      <c r="K956" s="6" t="s">
        <v>25</v>
      </c>
      <c r="L956" s="6" t="s">
        <v>119</v>
      </c>
      <c r="M956" s="6" t="s">
        <v>27</v>
      </c>
      <c r="N956" s="6" t="s">
        <v>42</v>
      </c>
      <c r="O956" s="6" t="s">
        <v>36</v>
      </c>
      <c r="P956" s="6" t="s">
        <v>30</v>
      </c>
      <c r="Q956" s="6" t="s">
        <v>75</v>
      </c>
      <c r="R956" s="6">
        <v>84960</v>
      </c>
      <c r="S956" s="6" t="s">
        <v>2029</v>
      </c>
      <c r="T956" s="6" t="s">
        <v>61</v>
      </c>
      <c r="U956" s="5">
        <f>datos_chargeback_2001_1!$V956/100</f>
        <v>0</v>
      </c>
      <c r="V956" s="6">
        <v>0</v>
      </c>
      <c r="W956" s="5">
        <f>datos_chargeback_2001_1!$X956/100</f>
        <v>849.6</v>
      </c>
      <c r="X956" s="6">
        <v>84960</v>
      </c>
      <c r="Y956" s="5">
        <f>datos_chargeback_2001_1!$Z956/100</f>
        <v>0</v>
      </c>
      <c r="Z956" s="6">
        <v>0</v>
      </c>
      <c r="AA956" s="6" t="s">
        <v>2906</v>
      </c>
      <c r="AB956" s="6" t="s">
        <v>35</v>
      </c>
      <c r="AC956" s="7" t="s">
        <v>35</v>
      </c>
      <c r="AD956" s="5">
        <f>datos_chargeback_2001_1!$AE956/100</f>
        <v>0</v>
      </c>
      <c r="AE956" s="6">
        <v>0</v>
      </c>
      <c r="AF956" s="6" t="s">
        <v>53</v>
      </c>
    </row>
    <row r="957" spans="1:32" x14ac:dyDescent="0.3">
      <c r="A957" s="34" t="s">
        <v>2907</v>
      </c>
      <c r="B957" s="3">
        <v>45082</v>
      </c>
      <c r="C957" s="3" t="str">
        <f>TEXT(Tabla10[[#This Row],[Fecha de transacción]],"DDDD")</f>
        <v>lunes</v>
      </c>
      <c r="D957" s="3">
        <v>45156</v>
      </c>
      <c r="E957" s="4">
        <f>datos_chargeback_2001_1!$D957-datos_chargeback_2001_1!$B957</f>
        <v>74</v>
      </c>
      <c r="F957" s="5">
        <f>datos_chargeback_2001_1!$G957/100</f>
        <v>537.32000000000005</v>
      </c>
      <c r="G957" s="6">
        <v>53732</v>
      </c>
      <c r="H957" s="5">
        <f t="shared" si="14"/>
        <v>0</v>
      </c>
      <c r="I957" s="5">
        <v>1.03</v>
      </c>
      <c r="J957" s="6" t="s">
        <v>24</v>
      </c>
      <c r="K957" s="6" t="s">
        <v>25</v>
      </c>
      <c r="L957" s="6" t="s">
        <v>74</v>
      </c>
      <c r="M957" s="6" t="s">
        <v>93</v>
      </c>
      <c r="N957" s="6" t="s">
        <v>28</v>
      </c>
      <c r="O957" s="6" t="s">
        <v>53</v>
      </c>
      <c r="P957" s="6" t="s">
        <v>30</v>
      </c>
      <c r="Q957" s="6" t="s">
        <v>66</v>
      </c>
      <c r="R957" s="6">
        <v>53732</v>
      </c>
      <c r="S957" s="6" t="s">
        <v>956</v>
      </c>
      <c r="T957" s="6" t="s">
        <v>33</v>
      </c>
      <c r="U957" s="5">
        <f>datos_chargeback_2001_1!$V957/100</f>
        <v>0</v>
      </c>
      <c r="V957" s="6">
        <v>0</v>
      </c>
      <c r="W957" s="5">
        <f>datos_chargeback_2001_1!$X957/100</f>
        <v>0</v>
      </c>
      <c r="X957" s="6">
        <v>0</v>
      </c>
      <c r="Y957" s="5">
        <f>datos_chargeback_2001_1!$Z957/100</f>
        <v>537.32000000000005</v>
      </c>
      <c r="Z957" s="6">
        <v>53732</v>
      </c>
      <c r="AA957" s="6" t="s">
        <v>2908</v>
      </c>
      <c r="AB957" s="6" t="s">
        <v>35</v>
      </c>
      <c r="AC957" s="7" t="s">
        <v>35</v>
      </c>
      <c r="AD957" s="5">
        <f>datos_chargeback_2001_1!$AE957/100</f>
        <v>0</v>
      </c>
      <c r="AE957" s="6">
        <v>0</v>
      </c>
      <c r="AF957" s="6" t="s">
        <v>50</v>
      </c>
    </row>
    <row r="958" spans="1:32" x14ac:dyDescent="0.3">
      <c r="A958" s="34" t="s">
        <v>2909</v>
      </c>
      <c r="B958" s="3">
        <v>45083</v>
      </c>
      <c r="C958" s="3" t="str">
        <f>TEXT(Tabla10[[#This Row],[Fecha de transacción]],"DDDD")</f>
        <v>martes</v>
      </c>
      <c r="D958" s="3">
        <v>45163</v>
      </c>
      <c r="E958" s="4">
        <f>datos_chargeback_2001_1!$D958-datos_chargeback_2001_1!$B958</f>
        <v>80</v>
      </c>
      <c r="F958" s="5">
        <f>datos_chargeback_2001_1!$G958/100</f>
        <v>174.55</v>
      </c>
      <c r="G958" s="6">
        <v>17455</v>
      </c>
      <c r="H958" s="5">
        <f t="shared" si="14"/>
        <v>0</v>
      </c>
      <c r="I958" s="5">
        <v>0.96</v>
      </c>
      <c r="J958" s="6" t="s">
        <v>24</v>
      </c>
      <c r="K958" s="6" t="s">
        <v>25</v>
      </c>
      <c r="L958" s="6" t="s">
        <v>74</v>
      </c>
      <c r="M958" s="6" t="s">
        <v>52</v>
      </c>
      <c r="N958" s="6" t="s">
        <v>42</v>
      </c>
      <c r="O958" s="6" t="s">
        <v>64</v>
      </c>
      <c r="P958" s="6" t="s">
        <v>30</v>
      </c>
      <c r="Q958" s="6" t="s">
        <v>44</v>
      </c>
      <c r="R958" s="6">
        <v>17455</v>
      </c>
      <c r="S958" s="6" t="s">
        <v>2910</v>
      </c>
      <c r="T958" s="6" t="s">
        <v>116</v>
      </c>
      <c r="U958" s="5">
        <f>datos_chargeback_2001_1!$V958/100</f>
        <v>174.55</v>
      </c>
      <c r="V958" s="6">
        <v>17455</v>
      </c>
      <c r="W958" s="5">
        <f>datos_chargeback_2001_1!$X958/100</f>
        <v>0</v>
      </c>
      <c r="X958" s="6">
        <v>0</v>
      </c>
      <c r="Y958" s="5">
        <f>datos_chargeback_2001_1!$Z958/100</f>
        <v>0</v>
      </c>
      <c r="Z958" s="6">
        <v>0</v>
      </c>
      <c r="AA958" s="6" t="s">
        <v>2911</v>
      </c>
      <c r="AB958" s="6" t="s">
        <v>48</v>
      </c>
      <c r="AC958" s="8">
        <v>45083</v>
      </c>
      <c r="AD958" s="5">
        <f>datos_chargeback_2001_1!$AE958/100</f>
        <v>398.69</v>
      </c>
      <c r="AE958" s="6">
        <v>39869</v>
      </c>
      <c r="AF958" s="6" t="s">
        <v>36</v>
      </c>
    </row>
    <row r="959" spans="1:32" x14ac:dyDescent="0.3">
      <c r="A959" s="36" t="s">
        <v>2912</v>
      </c>
      <c r="B959" s="14">
        <v>45084</v>
      </c>
      <c r="C959" s="14" t="str">
        <f>TEXT(Tabla10[[#This Row],[Fecha de transacción]],"DDDD")</f>
        <v>miércoles</v>
      </c>
      <c r="D959" s="14">
        <v>45161</v>
      </c>
      <c r="E959" s="15">
        <f>datos_chargeback_2001_1!$D959-datos_chargeback_2001_1!$B959</f>
        <v>77</v>
      </c>
      <c r="F959" s="16">
        <f>datos_chargeback_2001_1!$G959/100</f>
        <v>614.61</v>
      </c>
      <c r="G959" s="17">
        <v>61461</v>
      </c>
      <c r="H959" s="16">
        <f t="shared" si="14"/>
        <v>0</v>
      </c>
      <c r="I959" s="16">
        <v>0</v>
      </c>
      <c r="J959" s="17" t="s">
        <v>24</v>
      </c>
      <c r="K959" s="17" t="s">
        <v>25</v>
      </c>
      <c r="L959" s="17" t="s">
        <v>26</v>
      </c>
      <c r="M959" s="17" t="s">
        <v>52</v>
      </c>
      <c r="N959" s="17" t="s">
        <v>42</v>
      </c>
      <c r="O959" s="17" t="s">
        <v>50</v>
      </c>
      <c r="P959" s="17" t="s">
        <v>54</v>
      </c>
      <c r="Q959" s="17" t="s">
        <v>55</v>
      </c>
      <c r="R959" s="17">
        <v>61461</v>
      </c>
      <c r="S959" s="17" t="s">
        <v>322</v>
      </c>
      <c r="T959" s="17" t="s">
        <v>46</v>
      </c>
      <c r="U959" s="16">
        <f>datos_chargeback_2001_1!$V959/100</f>
        <v>614.61</v>
      </c>
      <c r="V959" s="17">
        <v>61461</v>
      </c>
      <c r="W959" s="16">
        <f>datos_chargeback_2001_1!$X959/100</f>
        <v>0</v>
      </c>
      <c r="X959" s="17">
        <v>0</v>
      </c>
      <c r="Y959" s="16">
        <f>datos_chargeback_2001_1!$Z959/100</f>
        <v>0</v>
      </c>
      <c r="Z959" s="17">
        <v>0</v>
      </c>
      <c r="AA959" s="17" t="s">
        <v>2913</v>
      </c>
      <c r="AB959" s="17" t="s">
        <v>48</v>
      </c>
      <c r="AC959" s="18">
        <v>45084</v>
      </c>
      <c r="AD959" s="16">
        <f>datos_chargeback_2001_1!$AE959/100</f>
        <v>75.58</v>
      </c>
      <c r="AE959" s="17">
        <v>7558</v>
      </c>
      <c r="AF959" s="17" t="s">
        <v>53</v>
      </c>
    </row>
    <row r="960" spans="1:32" x14ac:dyDescent="0.3">
      <c r="A960" s="34" t="s">
        <v>2914</v>
      </c>
      <c r="B960" s="3">
        <v>45085</v>
      </c>
      <c r="C960" s="3" t="str">
        <f>TEXT(Tabla10[[#This Row],[Fecha de transacción]],"DDDD")</f>
        <v>jueves</v>
      </c>
      <c r="D960" s="3">
        <v>45161</v>
      </c>
      <c r="E960" s="4">
        <f>datos_chargeback_2001_1!$D960-datos_chargeback_2001_1!$B960</f>
        <v>76</v>
      </c>
      <c r="F960" s="5">
        <f>datos_chargeback_2001_1!$G960/100</f>
        <v>902.96</v>
      </c>
      <c r="G960" s="6">
        <v>90296</v>
      </c>
      <c r="H960" s="5">
        <f t="shared" si="14"/>
        <v>0</v>
      </c>
      <c r="I960" s="5">
        <v>0</v>
      </c>
      <c r="J960" s="6" t="s">
        <v>24</v>
      </c>
      <c r="K960" s="6" t="s">
        <v>25</v>
      </c>
      <c r="L960" s="6" t="s">
        <v>74</v>
      </c>
      <c r="M960" s="6" t="s">
        <v>27</v>
      </c>
      <c r="N960" s="6" t="s">
        <v>42</v>
      </c>
      <c r="O960" s="6" t="s">
        <v>50</v>
      </c>
      <c r="P960" s="6" t="s">
        <v>30</v>
      </c>
      <c r="Q960" s="6" t="s">
        <v>31</v>
      </c>
      <c r="R960" s="6">
        <v>90296</v>
      </c>
      <c r="S960" s="6" t="s">
        <v>2915</v>
      </c>
      <c r="T960" s="6" t="s">
        <v>61</v>
      </c>
      <c r="U960" s="5">
        <f>datos_chargeback_2001_1!$V960/100</f>
        <v>0</v>
      </c>
      <c r="V960" s="6">
        <v>0</v>
      </c>
      <c r="W960" s="5">
        <f>datos_chargeback_2001_1!$X960/100</f>
        <v>902.96</v>
      </c>
      <c r="X960" s="6">
        <v>90296</v>
      </c>
      <c r="Y960" s="5">
        <f>datos_chargeback_2001_1!$Z960/100</f>
        <v>0</v>
      </c>
      <c r="Z960" s="6">
        <v>0</v>
      </c>
      <c r="AA960" s="6" t="s">
        <v>2916</v>
      </c>
      <c r="AB960" s="6" t="s">
        <v>48</v>
      </c>
      <c r="AC960" s="8">
        <v>45085</v>
      </c>
      <c r="AD960" s="5">
        <f>datos_chargeback_2001_1!$AE960/100</f>
        <v>903.74</v>
      </c>
      <c r="AE960" s="6">
        <v>90374</v>
      </c>
      <c r="AF960" s="6" t="s">
        <v>50</v>
      </c>
    </row>
    <row r="961" spans="1:32" x14ac:dyDescent="0.3">
      <c r="A961" s="36" t="s">
        <v>2917</v>
      </c>
      <c r="B961" s="14">
        <v>45086</v>
      </c>
      <c r="C961" s="14" t="str">
        <f>TEXT(Tabla10[[#This Row],[Fecha de transacción]],"DDDD")</f>
        <v>viernes</v>
      </c>
      <c r="D961" s="14">
        <v>45162</v>
      </c>
      <c r="E961" s="15">
        <f>datos_chargeback_2001_1!$D961-datos_chargeback_2001_1!$B961</f>
        <v>76</v>
      </c>
      <c r="F961" s="16">
        <f>datos_chargeback_2001_1!$G961/100</f>
        <v>129.43</v>
      </c>
      <c r="G961" s="17">
        <v>12943</v>
      </c>
      <c r="H961" s="16">
        <f t="shared" si="14"/>
        <v>0</v>
      </c>
      <c r="I961" s="16">
        <v>0</v>
      </c>
      <c r="J961" s="17" t="s">
        <v>24</v>
      </c>
      <c r="K961" s="17" t="s">
        <v>25</v>
      </c>
      <c r="L961" s="17" t="s">
        <v>40</v>
      </c>
      <c r="M961" s="17" t="s">
        <v>59</v>
      </c>
      <c r="N961" s="17" t="s">
        <v>28</v>
      </c>
      <c r="O961" s="17" t="s">
        <v>70</v>
      </c>
      <c r="P961" s="17" t="s">
        <v>30</v>
      </c>
      <c r="Q961" s="17" t="s">
        <v>55</v>
      </c>
      <c r="R961" s="17">
        <v>12943</v>
      </c>
      <c r="S961" s="17" t="s">
        <v>2918</v>
      </c>
      <c r="T961" s="17" t="s">
        <v>33</v>
      </c>
      <c r="U961" s="16">
        <f>datos_chargeback_2001_1!$V961/100</f>
        <v>0</v>
      </c>
      <c r="V961" s="17">
        <v>0</v>
      </c>
      <c r="W961" s="16">
        <f>datos_chargeback_2001_1!$X961/100</f>
        <v>0</v>
      </c>
      <c r="X961" s="17">
        <v>0</v>
      </c>
      <c r="Y961" s="16">
        <f>datos_chargeback_2001_1!$Z961/100</f>
        <v>129.43</v>
      </c>
      <c r="Z961" s="17">
        <v>12943</v>
      </c>
      <c r="AA961" s="17" t="s">
        <v>2919</v>
      </c>
      <c r="AB961" s="17" t="s">
        <v>48</v>
      </c>
      <c r="AC961" s="18">
        <v>45086</v>
      </c>
      <c r="AD961" s="16">
        <f>datos_chargeback_2001_1!$AE961/100</f>
        <v>170.51</v>
      </c>
      <c r="AE961" s="17">
        <v>17051</v>
      </c>
      <c r="AF961" s="17" t="s">
        <v>64</v>
      </c>
    </row>
    <row r="962" spans="1:32" x14ac:dyDescent="0.3">
      <c r="A962" s="34" t="s">
        <v>2920</v>
      </c>
      <c r="B962" s="3">
        <v>45087</v>
      </c>
      <c r="C962" s="3" t="str">
        <f>TEXT(Tabla10[[#This Row],[Fecha de transacción]],"DDDD")</f>
        <v>sábado</v>
      </c>
      <c r="D962" s="3">
        <v>45149</v>
      </c>
      <c r="E962" s="4">
        <f>datos_chargeback_2001_1!$D962-datos_chargeback_2001_1!$B962</f>
        <v>62</v>
      </c>
      <c r="F962" s="5">
        <f>datos_chargeback_2001_1!$G962/100</f>
        <v>565.28</v>
      </c>
      <c r="G962" s="6">
        <v>56528</v>
      </c>
      <c r="H962" s="5">
        <f t="shared" ref="H962:H1025" si="15">IF(COUNTIF($A$2:$A$1373,A962)=1,0,IF(F962=_xlfn.AGGREGATE(14,6,$F$2:$F$1373/($A$2:$A$1373=A962),1),_xlfn.AGGREGATE(15,6,$F$2:$F$1373/($A$2:$A$1373=A962),1),""))</f>
        <v>0</v>
      </c>
      <c r="I962" s="5">
        <v>0</v>
      </c>
      <c r="J962" s="6" t="s">
        <v>38</v>
      </c>
      <c r="K962" s="6" t="s">
        <v>25</v>
      </c>
      <c r="L962" s="6" t="s">
        <v>74</v>
      </c>
      <c r="M962" s="6" t="s">
        <v>27</v>
      </c>
      <c r="N962" s="6" t="s">
        <v>42</v>
      </c>
      <c r="O962" s="6" t="s">
        <v>36</v>
      </c>
      <c r="P962" s="6" t="s">
        <v>54</v>
      </c>
      <c r="Q962" s="6" t="s">
        <v>31</v>
      </c>
      <c r="R962" s="6">
        <v>56528</v>
      </c>
      <c r="S962" s="6" t="s">
        <v>2921</v>
      </c>
      <c r="T962" s="6" t="s">
        <v>61</v>
      </c>
      <c r="U962" s="5">
        <f>datos_chargeback_2001_1!$V962/100</f>
        <v>0</v>
      </c>
      <c r="V962" s="6">
        <v>0</v>
      </c>
      <c r="W962" s="5">
        <f>datos_chargeback_2001_1!$X962/100</f>
        <v>565.28</v>
      </c>
      <c r="X962" s="6">
        <v>56528</v>
      </c>
      <c r="Y962" s="5">
        <f>datos_chargeback_2001_1!$Z962/100</f>
        <v>0</v>
      </c>
      <c r="Z962" s="6">
        <v>0</v>
      </c>
      <c r="AA962" s="6" t="s">
        <v>2922</v>
      </c>
      <c r="AB962" s="6" t="s">
        <v>48</v>
      </c>
      <c r="AC962" s="8">
        <v>45087</v>
      </c>
      <c r="AD962" s="5">
        <f>datos_chargeback_2001_1!$AE962/100</f>
        <v>323.98</v>
      </c>
      <c r="AE962" s="6">
        <v>32398</v>
      </c>
      <c r="AF962" s="6" t="s">
        <v>29</v>
      </c>
    </row>
    <row r="963" spans="1:32" x14ac:dyDescent="0.3">
      <c r="A963" s="36" t="s">
        <v>2923</v>
      </c>
      <c r="B963" s="14">
        <v>45088</v>
      </c>
      <c r="C963" s="14" t="str">
        <f>TEXT(Tabla10[[#This Row],[Fecha de transacción]],"DDDD")</f>
        <v>domingo</v>
      </c>
      <c r="D963" s="14">
        <v>45172</v>
      </c>
      <c r="E963" s="15">
        <f>datos_chargeback_2001_1!$D963-datos_chargeback_2001_1!$B963</f>
        <v>84</v>
      </c>
      <c r="F963" s="16">
        <f>datos_chargeback_2001_1!$G963/100</f>
        <v>250.11</v>
      </c>
      <c r="G963" s="17">
        <v>25011</v>
      </c>
      <c r="H963" s="16">
        <f t="shared" si="15"/>
        <v>0</v>
      </c>
      <c r="I963" s="16">
        <v>1.23</v>
      </c>
      <c r="J963" s="17" t="s">
        <v>38</v>
      </c>
      <c r="K963" s="17" t="s">
        <v>25</v>
      </c>
      <c r="L963" s="17" t="s">
        <v>74</v>
      </c>
      <c r="M963" s="17" t="s">
        <v>27</v>
      </c>
      <c r="N963" s="17" t="s">
        <v>28</v>
      </c>
      <c r="O963" s="17" t="s">
        <v>70</v>
      </c>
      <c r="P963" s="17" t="s">
        <v>30</v>
      </c>
      <c r="Q963" s="17" t="s">
        <v>66</v>
      </c>
      <c r="R963" s="17">
        <v>25011</v>
      </c>
      <c r="S963" s="17" t="s">
        <v>730</v>
      </c>
      <c r="T963" s="17" t="s">
        <v>33</v>
      </c>
      <c r="U963" s="16">
        <f>datos_chargeback_2001_1!$V963/100</f>
        <v>0</v>
      </c>
      <c r="V963" s="17">
        <v>0</v>
      </c>
      <c r="W963" s="16">
        <f>datos_chargeback_2001_1!$X963/100</f>
        <v>0</v>
      </c>
      <c r="X963" s="17">
        <v>0</v>
      </c>
      <c r="Y963" s="16">
        <f>datos_chargeback_2001_1!$Z963/100</f>
        <v>250.11</v>
      </c>
      <c r="Z963" s="17">
        <v>25011</v>
      </c>
      <c r="AA963" s="17" t="s">
        <v>2924</v>
      </c>
      <c r="AB963" s="17" t="s">
        <v>35</v>
      </c>
      <c r="AC963" s="20" t="s">
        <v>35</v>
      </c>
      <c r="AD963" s="16">
        <f>datos_chargeback_2001_1!$AE963/100</f>
        <v>0</v>
      </c>
      <c r="AE963" s="17">
        <v>0</v>
      </c>
      <c r="AF963" s="17" t="s">
        <v>53</v>
      </c>
    </row>
    <row r="964" spans="1:32" x14ac:dyDescent="0.3">
      <c r="A964" s="34" t="s">
        <v>2925</v>
      </c>
      <c r="B964" s="3">
        <v>45089</v>
      </c>
      <c r="C964" s="3" t="str">
        <f>TEXT(Tabla10[[#This Row],[Fecha de transacción]],"DDDD")</f>
        <v>lunes</v>
      </c>
      <c r="D964" s="3">
        <v>45149</v>
      </c>
      <c r="E964" s="4">
        <f>datos_chargeback_2001_1!$D964-datos_chargeback_2001_1!$B964</f>
        <v>60</v>
      </c>
      <c r="F964" s="5">
        <f>datos_chargeback_2001_1!$G964/100</f>
        <v>85.42</v>
      </c>
      <c r="G964" s="6">
        <v>8542</v>
      </c>
      <c r="H964" s="5">
        <f t="shared" si="15"/>
        <v>0</v>
      </c>
      <c r="I964" s="5">
        <v>1.28</v>
      </c>
      <c r="J964" s="6" t="s">
        <v>24</v>
      </c>
      <c r="K964" s="6" t="s">
        <v>25</v>
      </c>
      <c r="L964" s="6" t="s">
        <v>40</v>
      </c>
      <c r="M964" s="6" t="s">
        <v>85</v>
      </c>
      <c r="N964" s="6" t="s">
        <v>42</v>
      </c>
      <c r="O964" s="6" t="s">
        <v>36</v>
      </c>
      <c r="P964" s="6" t="s">
        <v>30</v>
      </c>
      <c r="Q964" s="6" t="s">
        <v>75</v>
      </c>
      <c r="R964" s="6">
        <v>85420</v>
      </c>
      <c r="S964" s="6" t="s">
        <v>946</v>
      </c>
      <c r="T964" s="6" t="s">
        <v>116</v>
      </c>
      <c r="U964" s="5">
        <f>datos_chargeback_2001_1!$V964/100</f>
        <v>854.2</v>
      </c>
      <c r="V964" s="6">
        <v>85420</v>
      </c>
      <c r="W964" s="5">
        <f>datos_chargeback_2001_1!$X964/100</f>
        <v>0</v>
      </c>
      <c r="X964" s="6">
        <v>0</v>
      </c>
      <c r="Y964" s="5">
        <f>datos_chargeback_2001_1!$Z964/100</f>
        <v>0</v>
      </c>
      <c r="Z964" s="6">
        <v>0</v>
      </c>
      <c r="AA964" s="6" t="s">
        <v>2926</v>
      </c>
      <c r="AB964" s="6" t="s">
        <v>35</v>
      </c>
      <c r="AC964" s="7" t="s">
        <v>35</v>
      </c>
      <c r="AD964" s="5">
        <f>datos_chargeback_2001_1!$AE964/100</f>
        <v>0</v>
      </c>
      <c r="AE964" s="6">
        <v>0</v>
      </c>
      <c r="AF964" s="6" t="s">
        <v>64</v>
      </c>
    </row>
    <row r="965" spans="1:32" x14ac:dyDescent="0.3">
      <c r="A965" s="34" t="s">
        <v>2927</v>
      </c>
      <c r="B965" s="3">
        <v>45090</v>
      </c>
      <c r="C965" s="3" t="str">
        <f>TEXT(Tabla10[[#This Row],[Fecha de transacción]],"DDDD")</f>
        <v>martes</v>
      </c>
      <c r="D965" s="3">
        <v>45178</v>
      </c>
      <c r="E965" s="4">
        <f>datos_chargeback_2001_1!$D965-datos_chargeback_2001_1!$B965</f>
        <v>88</v>
      </c>
      <c r="F965" s="5">
        <f>datos_chargeback_2001_1!$G965/100</f>
        <v>60.37</v>
      </c>
      <c r="G965" s="6">
        <v>6037</v>
      </c>
      <c r="H965" s="5">
        <f t="shared" si="15"/>
        <v>0</v>
      </c>
      <c r="I965" s="5">
        <v>0.94</v>
      </c>
      <c r="J965" s="6" t="s">
        <v>24</v>
      </c>
      <c r="K965" s="6" t="s">
        <v>25</v>
      </c>
      <c r="L965" s="6" t="s">
        <v>80</v>
      </c>
      <c r="M965" s="6" t="s">
        <v>27</v>
      </c>
      <c r="N965" s="6" t="s">
        <v>28</v>
      </c>
      <c r="O965" s="6" t="s">
        <v>36</v>
      </c>
      <c r="P965" s="6" t="s">
        <v>54</v>
      </c>
      <c r="Q965" s="6" t="s">
        <v>31</v>
      </c>
      <c r="R965" s="6">
        <v>60370</v>
      </c>
      <c r="S965" s="6" t="s">
        <v>2928</v>
      </c>
      <c r="T965" s="6" t="s">
        <v>33</v>
      </c>
      <c r="U965" s="5">
        <f>datos_chargeback_2001_1!$V965/100</f>
        <v>0</v>
      </c>
      <c r="V965" s="6">
        <v>0</v>
      </c>
      <c r="W965" s="5">
        <f>datos_chargeback_2001_1!$X965/100</f>
        <v>0</v>
      </c>
      <c r="X965" s="6">
        <v>0</v>
      </c>
      <c r="Y965" s="5">
        <f>datos_chargeback_2001_1!$Z965/100</f>
        <v>603.70000000000005</v>
      </c>
      <c r="Z965" s="6">
        <v>60370</v>
      </c>
      <c r="AA965" s="6" t="s">
        <v>2929</v>
      </c>
      <c r="AB965" s="6" t="s">
        <v>48</v>
      </c>
      <c r="AC965" s="8">
        <v>45090</v>
      </c>
      <c r="AD965" s="5">
        <f>datos_chargeback_2001_1!$AE965/100</f>
        <v>864.26</v>
      </c>
      <c r="AE965" s="6">
        <v>86426</v>
      </c>
      <c r="AF965" s="6" t="s">
        <v>29</v>
      </c>
    </row>
    <row r="966" spans="1:32" x14ac:dyDescent="0.3">
      <c r="A966" s="35" t="s">
        <v>2930</v>
      </c>
      <c r="B966" s="9">
        <v>45091</v>
      </c>
      <c r="C966" s="9" t="str">
        <f>TEXT(Tabla10[[#This Row],[Fecha de transacción]],"DDDD")</f>
        <v>miércoles</v>
      </c>
      <c r="D966" s="9">
        <v>45163</v>
      </c>
      <c r="E966" s="10">
        <f>datos_chargeback_2001_1!$D966-datos_chargeback_2001_1!$B966</f>
        <v>72</v>
      </c>
      <c r="F966" s="11">
        <f>datos_chargeback_2001_1!$G966/100</f>
        <v>780.42</v>
      </c>
      <c r="G966" s="12">
        <v>78042</v>
      </c>
      <c r="H966" s="11">
        <f t="shared" si="15"/>
        <v>0</v>
      </c>
      <c r="I966" s="11">
        <v>1.02</v>
      </c>
      <c r="J966" s="12" t="s">
        <v>24</v>
      </c>
      <c r="K966" s="12" t="s">
        <v>25</v>
      </c>
      <c r="L966" s="12" t="s">
        <v>119</v>
      </c>
      <c r="M966" s="12" t="s">
        <v>85</v>
      </c>
      <c r="N966" s="12" t="s">
        <v>42</v>
      </c>
      <c r="O966" s="12" t="s">
        <v>70</v>
      </c>
      <c r="P966" s="12" t="s">
        <v>54</v>
      </c>
      <c r="Q966" s="12" t="s">
        <v>44</v>
      </c>
      <c r="R966" s="12">
        <v>78042</v>
      </c>
      <c r="S966" s="12" t="s">
        <v>1295</v>
      </c>
      <c r="T966" s="12" t="s">
        <v>116</v>
      </c>
      <c r="U966" s="11">
        <f>datos_chargeback_2001_1!$V966/100</f>
        <v>780.42</v>
      </c>
      <c r="V966" s="12">
        <v>78042</v>
      </c>
      <c r="W966" s="11">
        <f>datos_chargeback_2001_1!$X966/100</f>
        <v>0</v>
      </c>
      <c r="X966" s="12">
        <v>0</v>
      </c>
      <c r="Y966" s="11">
        <f>datos_chargeback_2001_1!$Z966/100</f>
        <v>0</v>
      </c>
      <c r="Z966" s="12">
        <v>0</v>
      </c>
      <c r="AA966" s="12" t="s">
        <v>2931</v>
      </c>
      <c r="AB966" s="12" t="s">
        <v>48</v>
      </c>
      <c r="AC966" s="19">
        <v>45091</v>
      </c>
      <c r="AD966" s="11">
        <f>datos_chargeback_2001_1!$AE966/100</f>
        <v>554.29</v>
      </c>
      <c r="AE966" s="12">
        <v>55429</v>
      </c>
      <c r="AF966" s="12" t="s">
        <v>53</v>
      </c>
    </row>
    <row r="967" spans="1:32" x14ac:dyDescent="0.3">
      <c r="A967" s="36" t="s">
        <v>2932</v>
      </c>
      <c r="B967" s="14">
        <v>45092</v>
      </c>
      <c r="C967" s="14" t="str">
        <f>TEXT(Tabla10[[#This Row],[Fecha de transacción]],"DDDD")</f>
        <v>jueves</v>
      </c>
      <c r="D967" s="14">
        <v>45171</v>
      </c>
      <c r="E967" s="15">
        <f>datos_chargeback_2001_1!$D967-datos_chargeback_2001_1!$B967</f>
        <v>79</v>
      </c>
      <c r="F967" s="16">
        <f>datos_chargeback_2001_1!$G967/100</f>
        <v>928.01</v>
      </c>
      <c r="G967" s="17">
        <v>92801</v>
      </c>
      <c r="H967" s="16">
        <f t="shared" si="15"/>
        <v>0</v>
      </c>
      <c r="I967" s="16">
        <v>0.84</v>
      </c>
      <c r="J967" s="17" t="s">
        <v>24</v>
      </c>
      <c r="K967" s="17" t="s">
        <v>25</v>
      </c>
      <c r="L967" s="17" t="s">
        <v>40</v>
      </c>
      <c r="M967" s="17" t="s">
        <v>41</v>
      </c>
      <c r="N967" s="17" t="s">
        <v>42</v>
      </c>
      <c r="O967" s="17" t="s">
        <v>43</v>
      </c>
      <c r="P967" s="17" t="s">
        <v>54</v>
      </c>
      <c r="Q967" s="17" t="s">
        <v>31</v>
      </c>
      <c r="R967" s="17">
        <v>92801</v>
      </c>
      <c r="S967" s="17" t="s">
        <v>2933</v>
      </c>
      <c r="T967" s="17" t="s">
        <v>61</v>
      </c>
      <c r="U967" s="16">
        <f>datos_chargeback_2001_1!$V967/100</f>
        <v>0</v>
      </c>
      <c r="V967" s="17">
        <v>0</v>
      </c>
      <c r="W967" s="16">
        <f>datos_chargeback_2001_1!$X967/100</f>
        <v>928.01</v>
      </c>
      <c r="X967" s="17">
        <v>92801</v>
      </c>
      <c r="Y967" s="16">
        <f>datos_chargeback_2001_1!$Z967/100</f>
        <v>0</v>
      </c>
      <c r="Z967" s="17">
        <v>0</v>
      </c>
      <c r="AA967" s="17" t="s">
        <v>2934</v>
      </c>
      <c r="AB967" s="17" t="s">
        <v>35</v>
      </c>
      <c r="AC967" s="20" t="s">
        <v>35</v>
      </c>
      <c r="AD967" s="16">
        <f>datos_chargeback_2001_1!$AE967/100</f>
        <v>0</v>
      </c>
      <c r="AE967" s="17">
        <v>0</v>
      </c>
      <c r="AF967" s="17" t="s">
        <v>29</v>
      </c>
    </row>
    <row r="968" spans="1:32" x14ac:dyDescent="0.3">
      <c r="A968" s="35" t="s">
        <v>2935</v>
      </c>
      <c r="B968" s="9">
        <v>45093</v>
      </c>
      <c r="C968" s="9" t="str">
        <f>TEXT(Tabla10[[#This Row],[Fecha de transacción]],"DDDD")</f>
        <v>viernes</v>
      </c>
      <c r="D968" s="9">
        <v>45155</v>
      </c>
      <c r="E968" s="10">
        <f>datos_chargeback_2001_1!$D968-datos_chargeback_2001_1!$B968</f>
        <v>62</v>
      </c>
      <c r="F968" s="11">
        <f>datos_chargeback_2001_1!$G968/100</f>
        <v>767.57</v>
      </c>
      <c r="G968" s="12">
        <v>76757</v>
      </c>
      <c r="H968" s="11">
        <f t="shared" si="15"/>
        <v>0</v>
      </c>
      <c r="I968" s="11">
        <v>0</v>
      </c>
      <c r="J968" s="12" t="s">
        <v>24</v>
      </c>
      <c r="K968" s="12" t="s">
        <v>25</v>
      </c>
      <c r="L968" s="12" t="s">
        <v>40</v>
      </c>
      <c r="M968" s="12" t="s">
        <v>59</v>
      </c>
      <c r="N968" s="12" t="s">
        <v>42</v>
      </c>
      <c r="O968" s="12" t="s">
        <v>64</v>
      </c>
      <c r="P968" s="12" t="s">
        <v>54</v>
      </c>
      <c r="Q968" s="12" t="s">
        <v>75</v>
      </c>
      <c r="R968" s="12">
        <v>76757</v>
      </c>
      <c r="S968" s="12" t="s">
        <v>1184</v>
      </c>
      <c r="T968" s="12" t="s">
        <v>116</v>
      </c>
      <c r="U968" s="11">
        <f>datos_chargeback_2001_1!$V968/100</f>
        <v>767.57</v>
      </c>
      <c r="V968" s="12">
        <v>76757</v>
      </c>
      <c r="W968" s="11">
        <f>datos_chargeback_2001_1!$X968/100</f>
        <v>0</v>
      </c>
      <c r="X968" s="12">
        <v>0</v>
      </c>
      <c r="Y968" s="11">
        <f>datos_chargeback_2001_1!$Z968/100</f>
        <v>0</v>
      </c>
      <c r="Z968" s="12">
        <v>0</v>
      </c>
      <c r="AA968" s="12" t="s">
        <v>2936</v>
      </c>
      <c r="AB968" s="12" t="s">
        <v>35</v>
      </c>
      <c r="AC968" s="13" t="s">
        <v>35</v>
      </c>
      <c r="AD968" s="11">
        <f>datos_chargeback_2001_1!$AE968/100</f>
        <v>0</v>
      </c>
      <c r="AE968" s="12">
        <v>0</v>
      </c>
      <c r="AF968" s="12" t="s">
        <v>29</v>
      </c>
    </row>
    <row r="969" spans="1:32" x14ac:dyDescent="0.3">
      <c r="A969" s="34" t="s">
        <v>2937</v>
      </c>
      <c r="B969" s="3">
        <v>45094</v>
      </c>
      <c r="C969" s="3" t="str">
        <f>TEXT(Tabla10[[#This Row],[Fecha de transacción]],"DDDD")</f>
        <v>sábado</v>
      </c>
      <c r="D969" s="3">
        <v>45172</v>
      </c>
      <c r="E969" s="4">
        <f>datos_chargeback_2001_1!$D969-datos_chargeback_2001_1!$B969</f>
        <v>78</v>
      </c>
      <c r="F969" s="5">
        <f>datos_chargeback_2001_1!$G969/100</f>
        <v>387.93</v>
      </c>
      <c r="G969" s="6">
        <v>38793</v>
      </c>
      <c r="H969" s="5">
        <f t="shared" si="15"/>
        <v>0</v>
      </c>
      <c r="I969" s="5">
        <v>0</v>
      </c>
      <c r="J969" s="6" t="s">
        <v>38</v>
      </c>
      <c r="K969" s="6" t="s">
        <v>25</v>
      </c>
      <c r="L969" s="6" t="s">
        <v>74</v>
      </c>
      <c r="M969" s="6" t="s">
        <v>93</v>
      </c>
      <c r="N969" s="6" t="s">
        <v>28</v>
      </c>
      <c r="O969" s="6" t="s">
        <v>64</v>
      </c>
      <c r="P969" s="6" t="s">
        <v>54</v>
      </c>
      <c r="Q969" s="6" t="s">
        <v>44</v>
      </c>
      <c r="R969" s="6">
        <v>38793</v>
      </c>
      <c r="S969" s="6" t="s">
        <v>2938</v>
      </c>
      <c r="T969" s="6" t="s">
        <v>33</v>
      </c>
      <c r="U969" s="5">
        <f>datos_chargeback_2001_1!$V969/100</f>
        <v>0</v>
      </c>
      <c r="V969" s="6">
        <v>0</v>
      </c>
      <c r="W969" s="5">
        <f>datos_chargeback_2001_1!$X969/100</f>
        <v>0</v>
      </c>
      <c r="X969" s="6">
        <v>0</v>
      </c>
      <c r="Y969" s="5">
        <f>datos_chargeback_2001_1!$Z969/100</f>
        <v>387.93</v>
      </c>
      <c r="Z969" s="6">
        <v>38793</v>
      </c>
      <c r="AA969" s="6" t="s">
        <v>2939</v>
      </c>
      <c r="AB969" s="6" t="s">
        <v>35</v>
      </c>
      <c r="AC969" s="7" t="s">
        <v>35</v>
      </c>
      <c r="AD969" s="5">
        <f>datos_chargeback_2001_1!$AE969/100</f>
        <v>0</v>
      </c>
      <c r="AE969" s="6">
        <v>0</v>
      </c>
      <c r="AF969" s="6" t="s">
        <v>64</v>
      </c>
    </row>
    <row r="970" spans="1:32" x14ac:dyDescent="0.3">
      <c r="A970" s="35" t="s">
        <v>2940</v>
      </c>
      <c r="B970" s="9">
        <v>45095</v>
      </c>
      <c r="C970" s="9" t="str">
        <f>TEXT(Tabla10[[#This Row],[Fecha de transacción]],"DDDD")</f>
        <v>domingo</v>
      </c>
      <c r="D970" s="9">
        <v>45157</v>
      </c>
      <c r="E970" s="10">
        <f>datos_chargeback_2001_1!$D970-datos_chargeback_2001_1!$B970</f>
        <v>62</v>
      </c>
      <c r="F970" s="11">
        <f>datos_chargeback_2001_1!$G970/100</f>
        <v>81.66</v>
      </c>
      <c r="G970" s="12">
        <v>8166</v>
      </c>
      <c r="H970" s="11">
        <f t="shared" si="15"/>
        <v>0</v>
      </c>
      <c r="I970" s="11">
        <v>1.28</v>
      </c>
      <c r="J970" s="12" t="s">
        <v>38</v>
      </c>
      <c r="K970" s="12" t="s">
        <v>25</v>
      </c>
      <c r="L970" s="12" t="s">
        <v>40</v>
      </c>
      <c r="M970" s="12" t="s">
        <v>93</v>
      </c>
      <c r="N970" s="12" t="s">
        <v>42</v>
      </c>
      <c r="O970" s="12" t="s">
        <v>64</v>
      </c>
      <c r="P970" s="12" t="s">
        <v>30</v>
      </c>
      <c r="Q970" s="12" t="s">
        <v>66</v>
      </c>
      <c r="R970" s="12">
        <v>81660</v>
      </c>
      <c r="S970" s="12" t="s">
        <v>2941</v>
      </c>
      <c r="T970" s="12" t="s">
        <v>46</v>
      </c>
      <c r="U970" s="11">
        <f>datos_chargeback_2001_1!$V970/100</f>
        <v>816.6</v>
      </c>
      <c r="V970" s="12">
        <v>81660</v>
      </c>
      <c r="W970" s="11">
        <f>datos_chargeback_2001_1!$X970/100</f>
        <v>0</v>
      </c>
      <c r="X970" s="12">
        <v>0</v>
      </c>
      <c r="Y970" s="11">
        <f>datos_chargeback_2001_1!$Z970/100</f>
        <v>0</v>
      </c>
      <c r="Z970" s="12">
        <v>0</v>
      </c>
      <c r="AA970" s="12" t="s">
        <v>2942</v>
      </c>
      <c r="AB970" s="12" t="s">
        <v>35</v>
      </c>
      <c r="AC970" s="13" t="s">
        <v>35</v>
      </c>
      <c r="AD970" s="11">
        <f>datos_chargeback_2001_1!$AE970/100</f>
        <v>0</v>
      </c>
      <c r="AE970" s="12">
        <v>0</v>
      </c>
      <c r="AF970" s="12" t="s">
        <v>64</v>
      </c>
    </row>
    <row r="971" spans="1:32" x14ac:dyDescent="0.3">
      <c r="A971" s="36" t="s">
        <v>2943</v>
      </c>
      <c r="B971" s="14">
        <v>45096</v>
      </c>
      <c r="C971" s="14" t="str">
        <f>TEXT(Tabla10[[#This Row],[Fecha de transacción]],"DDDD")</f>
        <v>lunes</v>
      </c>
      <c r="D971" s="14">
        <v>45172</v>
      </c>
      <c r="E971" s="15">
        <f>datos_chargeback_2001_1!$D971-datos_chargeback_2001_1!$B971</f>
        <v>76</v>
      </c>
      <c r="F971" s="16">
        <f>datos_chargeback_2001_1!$G971/100</f>
        <v>365.09</v>
      </c>
      <c r="G971" s="17">
        <v>36509</v>
      </c>
      <c r="H971" s="16">
        <f t="shared" si="15"/>
        <v>0</v>
      </c>
      <c r="I971" s="16">
        <v>0</v>
      </c>
      <c r="J971" s="17" t="s">
        <v>38</v>
      </c>
      <c r="K971" s="17" t="s">
        <v>25</v>
      </c>
      <c r="L971" s="17" t="s">
        <v>109</v>
      </c>
      <c r="M971" s="17" t="s">
        <v>27</v>
      </c>
      <c r="N971" s="17" t="s">
        <v>28</v>
      </c>
      <c r="O971" s="17" t="s">
        <v>29</v>
      </c>
      <c r="P971" s="17" t="s">
        <v>30</v>
      </c>
      <c r="Q971" s="17" t="s">
        <v>75</v>
      </c>
      <c r="R971" s="17">
        <v>36509</v>
      </c>
      <c r="S971" s="17" t="s">
        <v>2944</v>
      </c>
      <c r="T971" s="17" t="s">
        <v>33</v>
      </c>
      <c r="U971" s="16">
        <f>datos_chargeback_2001_1!$V971/100</f>
        <v>0</v>
      </c>
      <c r="V971" s="17">
        <v>0</v>
      </c>
      <c r="W971" s="16">
        <f>datos_chargeback_2001_1!$X971/100</f>
        <v>0</v>
      </c>
      <c r="X971" s="17">
        <v>0</v>
      </c>
      <c r="Y971" s="16">
        <f>datos_chargeback_2001_1!$Z971/100</f>
        <v>365.09</v>
      </c>
      <c r="Z971" s="17">
        <v>36509</v>
      </c>
      <c r="AA971" s="17" t="s">
        <v>2945</v>
      </c>
      <c r="AB971" s="17" t="s">
        <v>48</v>
      </c>
      <c r="AC971" s="18">
        <v>45096</v>
      </c>
      <c r="AD971" s="16">
        <f>datos_chargeback_2001_1!$AE971/100</f>
        <v>458.84</v>
      </c>
      <c r="AE971" s="17">
        <v>45884</v>
      </c>
      <c r="AF971" s="17" t="s">
        <v>50</v>
      </c>
    </row>
    <row r="972" spans="1:32" x14ac:dyDescent="0.3">
      <c r="A972" s="34" t="s">
        <v>2946</v>
      </c>
      <c r="B972" s="3">
        <v>45097</v>
      </c>
      <c r="C972" s="3" t="str">
        <f>TEXT(Tabla10[[#This Row],[Fecha de transacción]],"DDDD")</f>
        <v>martes</v>
      </c>
      <c r="D972" s="3">
        <v>45171</v>
      </c>
      <c r="E972" s="4">
        <f>datos_chargeback_2001_1!$D972-datos_chargeback_2001_1!$B972</f>
        <v>74</v>
      </c>
      <c r="F972" s="5">
        <f>datos_chargeback_2001_1!$G972/100</f>
        <v>40.18</v>
      </c>
      <c r="G972" s="6">
        <v>4018</v>
      </c>
      <c r="H972" s="5">
        <f t="shared" si="15"/>
        <v>0</v>
      </c>
      <c r="I972" s="5">
        <v>0</v>
      </c>
      <c r="J972" s="6" t="s">
        <v>38</v>
      </c>
      <c r="K972" s="6" t="s">
        <v>25</v>
      </c>
      <c r="L972" s="6" t="s">
        <v>74</v>
      </c>
      <c r="M972" s="6" t="s">
        <v>59</v>
      </c>
      <c r="N972" s="6" t="s">
        <v>28</v>
      </c>
      <c r="O972" s="6" t="s">
        <v>43</v>
      </c>
      <c r="P972" s="6" t="s">
        <v>30</v>
      </c>
      <c r="Q972" s="6" t="s">
        <v>44</v>
      </c>
      <c r="R972" s="6">
        <v>4018</v>
      </c>
      <c r="S972" s="6" t="s">
        <v>507</v>
      </c>
      <c r="T972" s="6" t="s">
        <v>33</v>
      </c>
      <c r="U972" s="5">
        <f>datos_chargeback_2001_1!$V972/100</f>
        <v>0</v>
      </c>
      <c r="V972" s="6">
        <v>0</v>
      </c>
      <c r="W972" s="5">
        <f>datos_chargeback_2001_1!$X972/100</f>
        <v>0</v>
      </c>
      <c r="X972" s="6">
        <v>0</v>
      </c>
      <c r="Y972" s="5">
        <f>datos_chargeback_2001_1!$Z972/100</f>
        <v>40.18</v>
      </c>
      <c r="Z972" s="6">
        <v>4018</v>
      </c>
      <c r="AA972" s="6" t="s">
        <v>2947</v>
      </c>
      <c r="AB972" s="6" t="s">
        <v>35</v>
      </c>
      <c r="AC972" s="7" t="s">
        <v>35</v>
      </c>
      <c r="AD972" s="5">
        <f>datos_chargeback_2001_1!$AE972/100</f>
        <v>0</v>
      </c>
      <c r="AE972" s="6">
        <v>0</v>
      </c>
      <c r="AF972" s="6" t="s">
        <v>29</v>
      </c>
    </row>
    <row r="973" spans="1:32" x14ac:dyDescent="0.3">
      <c r="A973" s="36" t="s">
        <v>2948</v>
      </c>
      <c r="B973" s="14">
        <v>45098</v>
      </c>
      <c r="C973" s="14" t="str">
        <f>TEXT(Tabla10[[#This Row],[Fecha de transacción]],"DDDD")</f>
        <v>miércoles</v>
      </c>
      <c r="D973" s="14">
        <v>45160</v>
      </c>
      <c r="E973" s="15">
        <f>datos_chargeback_2001_1!$D973-datos_chargeback_2001_1!$B973</f>
        <v>62</v>
      </c>
      <c r="F973" s="16">
        <f>datos_chargeback_2001_1!$G973/100</f>
        <v>49.6</v>
      </c>
      <c r="G973" s="17">
        <v>4960</v>
      </c>
      <c r="H973" s="16">
        <f t="shared" si="15"/>
        <v>0</v>
      </c>
      <c r="I973" s="16">
        <v>0</v>
      </c>
      <c r="J973" s="17" t="s">
        <v>38</v>
      </c>
      <c r="K973" s="17" t="s">
        <v>25</v>
      </c>
      <c r="L973" s="17" t="s">
        <v>80</v>
      </c>
      <c r="M973" s="17" t="s">
        <v>27</v>
      </c>
      <c r="N973" s="17" t="s">
        <v>28</v>
      </c>
      <c r="O973" s="17" t="s">
        <v>114</v>
      </c>
      <c r="P973" s="17" t="s">
        <v>54</v>
      </c>
      <c r="Q973" s="17" t="s">
        <v>44</v>
      </c>
      <c r="R973" s="17">
        <v>49600</v>
      </c>
      <c r="S973" s="17" t="s">
        <v>2949</v>
      </c>
      <c r="T973" s="17" t="s">
        <v>33</v>
      </c>
      <c r="U973" s="16">
        <f>datos_chargeback_2001_1!$V973/100</f>
        <v>0</v>
      </c>
      <c r="V973" s="17">
        <v>0</v>
      </c>
      <c r="W973" s="16">
        <f>datos_chargeback_2001_1!$X973/100</f>
        <v>0</v>
      </c>
      <c r="X973" s="17">
        <v>0</v>
      </c>
      <c r="Y973" s="16">
        <f>datos_chargeback_2001_1!$Z973/100</f>
        <v>496</v>
      </c>
      <c r="Z973" s="17">
        <v>49600</v>
      </c>
      <c r="AA973" s="17" t="s">
        <v>2950</v>
      </c>
      <c r="AB973" s="17" t="s">
        <v>35</v>
      </c>
      <c r="AC973" s="20" t="s">
        <v>35</v>
      </c>
      <c r="AD973" s="16">
        <f>datos_chargeback_2001_1!$AE973/100</f>
        <v>0</v>
      </c>
      <c r="AE973" s="17">
        <v>0</v>
      </c>
      <c r="AF973" s="17" t="s">
        <v>64</v>
      </c>
    </row>
    <row r="974" spans="1:32" x14ac:dyDescent="0.3">
      <c r="A974" s="34" t="s">
        <v>2951</v>
      </c>
      <c r="B974" s="3">
        <v>45099</v>
      </c>
      <c r="C974" s="3" t="str">
        <f>TEXT(Tabla10[[#This Row],[Fecha de transacción]],"DDDD")</f>
        <v>jueves</v>
      </c>
      <c r="D974" s="3">
        <v>45173</v>
      </c>
      <c r="E974" s="4">
        <f>datos_chargeback_2001_1!$D974-datos_chargeback_2001_1!$B974</f>
        <v>74</v>
      </c>
      <c r="F974" s="5">
        <f>datos_chargeback_2001_1!$G974/100</f>
        <v>275.25</v>
      </c>
      <c r="G974" s="6">
        <v>27525</v>
      </c>
      <c r="H974" s="5">
        <f t="shared" si="15"/>
        <v>0</v>
      </c>
      <c r="I974" s="5">
        <v>0</v>
      </c>
      <c r="J974" s="6" t="s">
        <v>38</v>
      </c>
      <c r="K974" s="6" t="s">
        <v>25</v>
      </c>
      <c r="L974" s="6" t="s">
        <v>109</v>
      </c>
      <c r="M974" s="6" t="s">
        <v>85</v>
      </c>
      <c r="N974" s="6" t="s">
        <v>42</v>
      </c>
      <c r="O974" s="6" t="s">
        <v>70</v>
      </c>
      <c r="P974" s="6" t="s">
        <v>54</v>
      </c>
      <c r="Q974" s="6" t="s">
        <v>66</v>
      </c>
      <c r="R974" s="6">
        <v>27525</v>
      </c>
      <c r="S974" s="6" t="s">
        <v>2851</v>
      </c>
      <c r="T974" s="6" t="s">
        <v>46</v>
      </c>
      <c r="U974" s="5">
        <f>datos_chargeback_2001_1!$V974/100</f>
        <v>275.25</v>
      </c>
      <c r="V974" s="6">
        <v>27525</v>
      </c>
      <c r="W974" s="5">
        <f>datos_chargeback_2001_1!$X974/100</f>
        <v>0</v>
      </c>
      <c r="X974" s="6">
        <v>0</v>
      </c>
      <c r="Y974" s="5">
        <f>datos_chargeback_2001_1!$Z974/100</f>
        <v>0</v>
      </c>
      <c r="Z974" s="6">
        <v>0</v>
      </c>
      <c r="AA974" s="6" t="s">
        <v>2952</v>
      </c>
      <c r="AB974" s="6" t="s">
        <v>48</v>
      </c>
      <c r="AC974" s="8">
        <v>45099</v>
      </c>
      <c r="AD974" s="5">
        <f>datos_chargeback_2001_1!$AE974/100</f>
        <v>951.06</v>
      </c>
      <c r="AE974" s="6">
        <v>95106</v>
      </c>
      <c r="AF974" s="6" t="s">
        <v>50</v>
      </c>
    </row>
    <row r="975" spans="1:32" x14ac:dyDescent="0.3">
      <c r="A975" s="36" t="s">
        <v>2953</v>
      </c>
      <c r="B975" s="14">
        <v>45100</v>
      </c>
      <c r="C975" s="14" t="str">
        <f>TEXT(Tabla10[[#This Row],[Fecha de transacción]],"DDDD")</f>
        <v>viernes</v>
      </c>
      <c r="D975" s="14">
        <v>45172</v>
      </c>
      <c r="E975" s="15">
        <f>datos_chargeback_2001_1!$D975-datos_chargeback_2001_1!$B975</f>
        <v>72</v>
      </c>
      <c r="F975" s="16">
        <f>datos_chargeback_2001_1!$G975/100</f>
        <v>35.11</v>
      </c>
      <c r="G975" s="17">
        <v>3511</v>
      </c>
      <c r="H975" s="16">
        <f t="shared" si="15"/>
        <v>0</v>
      </c>
      <c r="I975" s="16">
        <v>0</v>
      </c>
      <c r="J975" s="17" t="s">
        <v>38</v>
      </c>
      <c r="K975" s="17" t="s">
        <v>25</v>
      </c>
      <c r="L975" s="17" t="s">
        <v>119</v>
      </c>
      <c r="M975" s="17" t="s">
        <v>52</v>
      </c>
      <c r="N975" s="17" t="s">
        <v>42</v>
      </c>
      <c r="O975" s="17" t="s">
        <v>114</v>
      </c>
      <c r="P975" s="17" t="s">
        <v>30</v>
      </c>
      <c r="Q975" s="17" t="s">
        <v>55</v>
      </c>
      <c r="R975" s="17">
        <v>3511</v>
      </c>
      <c r="S975" s="17" t="s">
        <v>697</v>
      </c>
      <c r="T975" s="17" t="s">
        <v>61</v>
      </c>
      <c r="U975" s="16">
        <f>datos_chargeback_2001_1!$V975/100</f>
        <v>0</v>
      </c>
      <c r="V975" s="17">
        <v>0</v>
      </c>
      <c r="W975" s="16">
        <f>datos_chargeback_2001_1!$X975/100</f>
        <v>35.11</v>
      </c>
      <c r="X975" s="17">
        <v>3511</v>
      </c>
      <c r="Y975" s="16">
        <f>datos_chargeback_2001_1!$Z975/100</f>
        <v>0</v>
      </c>
      <c r="Z975" s="17">
        <v>0</v>
      </c>
      <c r="AA975" s="17" t="s">
        <v>2954</v>
      </c>
      <c r="AB975" s="17" t="s">
        <v>48</v>
      </c>
      <c r="AC975" s="18">
        <v>45100</v>
      </c>
      <c r="AD975" s="16">
        <f>datos_chargeback_2001_1!$AE975/100</f>
        <v>961.06</v>
      </c>
      <c r="AE975" s="17">
        <v>96106</v>
      </c>
      <c r="AF975" s="17" t="s">
        <v>64</v>
      </c>
    </row>
    <row r="976" spans="1:32" x14ac:dyDescent="0.3">
      <c r="A976" s="34" t="s">
        <v>2955</v>
      </c>
      <c r="B976" s="3">
        <v>45101</v>
      </c>
      <c r="C976" s="3" t="str">
        <f>TEXT(Tabla10[[#This Row],[Fecha de transacción]],"DDDD")</f>
        <v>sábado</v>
      </c>
      <c r="D976" s="3">
        <v>45165</v>
      </c>
      <c r="E976" s="4">
        <f>datos_chargeback_2001_1!$D976-datos_chargeback_2001_1!$B976</f>
        <v>64</v>
      </c>
      <c r="F976" s="5">
        <f>datos_chargeback_2001_1!$G976/100</f>
        <v>248.84</v>
      </c>
      <c r="G976" s="6">
        <v>24884</v>
      </c>
      <c r="H976" s="5">
        <f t="shared" si="15"/>
        <v>0</v>
      </c>
      <c r="I976" s="5">
        <v>0</v>
      </c>
      <c r="J976" s="6" t="s">
        <v>24</v>
      </c>
      <c r="K976" s="6" t="s">
        <v>25</v>
      </c>
      <c r="L976" s="6" t="s">
        <v>26</v>
      </c>
      <c r="M976" s="6" t="s">
        <v>59</v>
      </c>
      <c r="N976" s="6" t="s">
        <v>42</v>
      </c>
      <c r="O976" s="6" t="s">
        <v>70</v>
      </c>
      <c r="P976" s="6" t="s">
        <v>54</v>
      </c>
      <c r="Q976" s="6" t="s">
        <v>75</v>
      </c>
      <c r="R976" s="6">
        <v>24884</v>
      </c>
      <c r="S976" s="6" t="s">
        <v>2956</v>
      </c>
      <c r="T976" s="6" t="s">
        <v>46</v>
      </c>
      <c r="U976" s="5">
        <f>datos_chargeback_2001_1!$V976/100</f>
        <v>248.84</v>
      </c>
      <c r="V976" s="6">
        <v>24884</v>
      </c>
      <c r="W976" s="5">
        <f>datos_chargeback_2001_1!$X976/100</f>
        <v>0</v>
      </c>
      <c r="X976" s="6">
        <v>0</v>
      </c>
      <c r="Y976" s="5">
        <f>datos_chargeback_2001_1!$Z976/100</f>
        <v>0</v>
      </c>
      <c r="Z976" s="6">
        <v>0</v>
      </c>
      <c r="AA976" s="6" t="s">
        <v>2957</v>
      </c>
      <c r="AB976" s="6" t="s">
        <v>48</v>
      </c>
      <c r="AC976" s="8">
        <v>45101</v>
      </c>
      <c r="AD976" s="5">
        <f>datos_chargeback_2001_1!$AE976/100</f>
        <v>543.78</v>
      </c>
      <c r="AE976" s="6">
        <v>54378</v>
      </c>
      <c r="AF976" s="6" t="s">
        <v>29</v>
      </c>
    </row>
    <row r="977" spans="1:32" x14ac:dyDescent="0.3">
      <c r="A977" s="34" t="s">
        <v>2958</v>
      </c>
      <c r="B977" s="3">
        <v>45102</v>
      </c>
      <c r="C977" s="3" t="str">
        <f>TEXT(Tabla10[[#This Row],[Fecha de transacción]],"DDDD")</f>
        <v>domingo</v>
      </c>
      <c r="D977" s="3">
        <v>45188</v>
      </c>
      <c r="E977" s="4">
        <f>datos_chargeback_2001_1!$D977-datos_chargeback_2001_1!$B977</f>
        <v>86</v>
      </c>
      <c r="F977" s="5">
        <f>datos_chargeback_2001_1!$G977/100</f>
        <v>214.52</v>
      </c>
      <c r="G977" s="6">
        <v>21452</v>
      </c>
      <c r="H977" s="5">
        <f t="shared" si="15"/>
        <v>0</v>
      </c>
      <c r="I977" s="5">
        <v>0.13</v>
      </c>
      <c r="J977" s="6" t="s">
        <v>24</v>
      </c>
      <c r="K977" s="6" t="s">
        <v>25</v>
      </c>
      <c r="L977" s="6" t="s">
        <v>74</v>
      </c>
      <c r="M977" s="6" t="s">
        <v>85</v>
      </c>
      <c r="N977" s="6" t="s">
        <v>42</v>
      </c>
      <c r="O977" s="6" t="s">
        <v>114</v>
      </c>
      <c r="P977" s="6" t="s">
        <v>54</v>
      </c>
      <c r="Q977" s="6" t="s">
        <v>75</v>
      </c>
      <c r="R977" s="6">
        <v>21452</v>
      </c>
      <c r="S977" s="6" t="s">
        <v>2257</v>
      </c>
      <c r="T977" s="6" t="s">
        <v>116</v>
      </c>
      <c r="U977" s="5">
        <f>datos_chargeback_2001_1!$V977/100</f>
        <v>214.52</v>
      </c>
      <c r="V977" s="6">
        <v>21452</v>
      </c>
      <c r="W977" s="5">
        <f>datos_chargeback_2001_1!$X977/100</f>
        <v>0</v>
      </c>
      <c r="X977" s="6">
        <v>0</v>
      </c>
      <c r="Y977" s="5">
        <f>datos_chargeback_2001_1!$Z977/100</f>
        <v>0</v>
      </c>
      <c r="Z977" s="6">
        <v>0</v>
      </c>
      <c r="AA977" s="6" t="s">
        <v>2959</v>
      </c>
      <c r="AB977" s="6" t="s">
        <v>35</v>
      </c>
      <c r="AC977" s="7" t="s">
        <v>35</v>
      </c>
      <c r="AD977" s="5">
        <f>datos_chargeback_2001_1!$AE977/100</f>
        <v>0</v>
      </c>
      <c r="AE977" s="6">
        <v>0</v>
      </c>
      <c r="AF977" s="6" t="s">
        <v>29</v>
      </c>
    </row>
    <row r="978" spans="1:32" x14ac:dyDescent="0.3">
      <c r="A978" s="35" t="s">
        <v>2960</v>
      </c>
      <c r="B978" s="9">
        <v>45103</v>
      </c>
      <c r="C978" s="9" t="str">
        <f>TEXT(Tabla10[[#This Row],[Fecha de transacción]],"DDDD")</f>
        <v>lunes</v>
      </c>
      <c r="D978" s="9">
        <v>45169</v>
      </c>
      <c r="E978" s="10">
        <f>datos_chargeback_2001_1!$D978-datos_chargeback_2001_1!$B978</f>
        <v>66</v>
      </c>
      <c r="F978" s="11">
        <f>datos_chargeback_2001_1!$G978/100</f>
        <v>707.61</v>
      </c>
      <c r="G978" s="12">
        <v>70761</v>
      </c>
      <c r="H978" s="11">
        <f t="shared" si="15"/>
        <v>0</v>
      </c>
      <c r="I978" s="11">
        <v>0</v>
      </c>
      <c r="J978" s="12" t="s">
        <v>24</v>
      </c>
      <c r="K978" s="12" t="s">
        <v>25</v>
      </c>
      <c r="L978" s="12" t="s">
        <v>80</v>
      </c>
      <c r="M978" s="12" t="s">
        <v>59</v>
      </c>
      <c r="N978" s="12" t="s">
        <v>42</v>
      </c>
      <c r="O978" s="12" t="s">
        <v>29</v>
      </c>
      <c r="P978" s="12" t="s">
        <v>30</v>
      </c>
      <c r="Q978" s="12" t="s">
        <v>66</v>
      </c>
      <c r="R978" s="12">
        <v>70761</v>
      </c>
      <c r="S978" s="12" t="s">
        <v>2448</v>
      </c>
      <c r="T978" s="12" t="s">
        <v>46</v>
      </c>
      <c r="U978" s="11">
        <f>datos_chargeback_2001_1!$V978/100</f>
        <v>707.61</v>
      </c>
      <c r="V978" s="12">
        <v>70761</v>
      </c>
      <c r="W978" s="11">
        <f>datos_chargeback_2001_1!$X978/100</f>
        <v>0</v>
      </c>
      <c r="X978" s="12">
        <v>0</v>
      </c>
      <c r="Y978" s="11">
        <f>datos_chargeback_2001_1!$Z978/100</f>
        <v>0</v>
      </c>
      <c r="Z978" s="12">
        <v>0</v>
      </c>
      <c r="AA978" s="12" t="s">
        <v>2961</v>
      </c>
      <c r="AB978" s="12" t="s">
        <v>48</v>
      </c>
      <c r="AC978" s="19">
        <v>45103</v>
      </c>
      <c r="AD978" s="11">
        <f>datos_chargeback_2001_1!$AE978/100</f>
        <v>987.69</v>
      </c>
      <c r="AE978" s="12">
        <v>98769</v>
      </c>
      <c r="AF978" s="12" t="s">
        <v>53</v>
      </c>
    </row>
    <row r="979" spans="1:32" x14ac:dyDescent="0.3">
      <c r="A979" s="34" t="s">
        <v>2962</v>
      </c>
      <c r="B979" s="3">
        <v>45104</v>
      </c>
      <c r="C979" s="3" t="str">
        <f>TEXT(Tabla10[[#This Row],[Fecha de transacción]],"DDDD")</f>
        <v>martes</v>
      </c>
      <c r="D979" s="3">
        <v>45174</v>
      </c>
      <c r="E979" s="4">
        <f>datos_chargeback_2001_1!$D979-datos_chargeback_2001_1!$B979</f>
        <v>70</v>
      </c>
      <c r="F979" s="5">
        <f>datos_chargeback_2001_1!$G979/100</f>
        <v>435.21</v>
      </c>
      <c r="G979" s="6">
        <v>43521</v>
      </c>
      <c r="H979" s="5">
        <f t="shared" si="15"/>
        <v>0</v>
      </c>
      <c r="I979" s="5">
        <v>1.38</v>
      </c>
      <c r="J979" s="6" t="s">
        <v>24</v>
      </c>
      <c r="K979" s="6" t="s">
        <v>25</v>
      </c>
      <c r="L979" s="6" t="s">
        <v>40</v>
      </c>
      <c r="M979" s="6" t="s">
        <v>52</v>
      </c>
      <c r="N979" s="6" t="s">
        <v>28</v>
      </c>
      <c r="O979" s="6" t="s">
        <v>50</v>
      </c>
      <c r="P979" s="6" t="s">
        <v>30</v>
      </c>
      <c r="Q979" s="6" t="s">
        <v>66</v>
      </c>
      <c r="R979" s="6">
        <v>43521</v>
      </c>
      <c r="S979" s="6" t="s">
        <v>2963</v>
      </c>
      <c r="T979" s="6" t="s">
        <v>33</v>
      </c>
      <c r="U979" s="5">
        <f>datos_chargeback_2001_1!$V979/100</f>
        <v>0</v>
      </c>
      <c r="V979" s="6">
        <v>0</v>
      </c>
      <c r="W979" s="5">
        <f>datos_chargeback_2001_1!$X979/100</f>
        <v>0</v>
      </c>
      <c r="X979" s="6">
        <v>0</v>
      </c>
      <c r="Y979" s="5">
        <f>datos_chargeback_2001_1!$Z979/100</f>
        <v>435.21</v>
      </c>
      <c r="Z979" s="6">
        <v>43521</v>
      </c>
      <c r="AA979" s="6" t="s">
        <v>2964</v>
      </c>
      <c r="AB979" s="6" t="s">
        <v>48</v>
      </c>
      <c r="AC979" s="8">
        <v>45104</v>
      </c>
      <c r="AD979" s="5">
        <f>datos_chargeback_2001_1!$AE979/100</f>
        <v>846.88</v>
      </c>
      <c r="AE979" s="6">
        <v>84688</v>
      </c>
      <c r="AF979" s="6" t="s">
        <v>36</v>
      </c>
    </row>
    <row r="980" spans="1:32" x14ac:dyDescent="0.3">
      <c r="A980" s="34" t="s">
        <v>2965</v>
      </c>
      <c r="B980" s="3">
        <v>45105</v>
      </c>
      <c r="C980" s="3" t="str">
        <f>TEXT(Tabla10[[#This Row],[Fecha de transacción]],"DDDD")</f>
        <v>miércoles</v>
      </c>
      <c r="D980" s="3">
        <v>45171</v>
      </c>
      <c r="E980" s="4">
        <f>datos_chargeback_2001_1!$D980-datos_chargeback_2001_1!$B980</f>
        <v>66</v>
      </c>
      <c r="F980" s="5">
        <f>datos_chargeback_2001_1!$G980/100</f>
        <v>85.77</v>
      </c>
      <c r="G980" s="6">
        <v>8577</v>
      </c>
      <c r="H980" s="5">
        <f t="shared" si="15"/>
        <v>0</v>
      </c>
      <c r="I980" s="5">
        <v>0</v>
      </c>
      <c r="J980" s="6" t="s">
        <v>24</v>
      </c>
      <c r="K980" s="6" t="s">
        <v>25</v>
      </c>
      <c r="L980" s="6" t="s">
        <v>80</v>
      </c>
      <c r="M980" s="6" t="s">
        <v>59</v>
      </c>
      <c r="N980" s="6" t="s">
        <v>42</v>
      </c>
      <c r="O980" s="6" t="s">
        <v>36</v>
      </c>
      <c r="P980" s="6" t="s">
        <v>54</v>
      </c>
      <c r="Q980" s="6" t="s">
        <v>75</v>
      </c>
      <c r="R980" s="6">
        <v>85770</v>
      </c>
      <c r="S980" s="6" t="s">
        <v>353</v>
      </c>
      <c r="T980" s="6" t="s">
        <v>46</v>
      </c>
      <c r="U980" s="5">
        <f>datos_chargeback_2001_1!$V980/100</f>
        <v>857.7</v>
      </c>
      <c r="V980" s="6">
        <v>85770</v>
      </c>
      <c r="W980" s="5">
        <f>datos_chargeback_2001_1!$X980/100</f>
        <v>0</v>
      </c>
      <c r="X980" s="6">
        <v>0</v>
      </c>
      <c r="Y980" s="5">
        <f>datos_chargeback_2001_1!$Z980/100</f>
        <v>0</v>
      </c>
      <c r="Z980" s="6">
        <v>0</v>
      </c>
      <c r="AA980" s="6" t="s">
        <v>2966</v>
      </c>
      <c r="AB980" s="6" t="s">
        <v>48</v>
      </c>
      <c r="AC980" s="8">
        <v>45105</v>
      </c>
      <c r="AD980" s="5">
        <f>datos_chargeback_2001_1!$AE980/100</f>
        <v>708.68</v>
      </c>
      <c r="AE980" s="6">
        <v>70868</v>
      </c>
      <c r="AF980" s="6" t="s">
        <v>29</v>
      </c>
    </row>
    <row r="981" spans="1:32" x14ac:dyDescent="0.3">
      <c r="A981" s="36" t="s">
        <v>2967</v>
      </c>
      <c r="B981" s="14">
        <v>45106</v>
      </c>
      <c r="C981" s="14" t="str">
        <f>TEXT(Tabla10[[#This Row],[Fecha de transacción]],"DDDD")</f>
        <v>jueves</v>
      </c>
      <c r="D981" s="14">
        <v>45179</v>
      </c>
      <c r="E981" s="15">
        <f>datos_chargeback_2001_1!$D981-datos_chargeback_2001_1!$B981</f>
        <v>73</v>
      </c>
      <c r="F981" s="16">
        <f>datos_chargeback_2001_1!$G981/100</f>
        <v>752.81</v>
      </c>
      <c r="G981" s="17">
        <v>75281</v>
      </c>
      <c r="H981" s="16">
        <f t="shared" si="15"/>
        <v>0</v>
      </c>
      <c r="I981" s="16">
        <v>1.1499999999999999</v>
      </c>
      <c r="J981" s="17" t="s">
        <v>24</v>
      </c>
      <c r="K981" s="17" t="s">
        <v>25</v>
      </c>
      <c r="L981" s="17" t="s">
        <v>26</v>
      </c>
      <c r="M981" s="17" t="s">
        <v>85</v>
      </c>
      <c r="N981" s="17" t="s">
        <v>42</v>
      </c>
      <c r="O981" s="17" t="s">
        <v>70</v>
      </c>
      <c r="P981" s="17" t="s">
        <v>54</v>
      </c>
      <c r="Q981" s="17" t="s">
        <v>75</v>
      </c>
      <c r="R981" s="17">
        <v>75281</v>
      </c>
      <c r="S981" s="17" t="s">
        <v>2968</v>
      </c>
      <c r="T981" s="17" t="s">
        <v>116</v>
      </c>
      <c r="U981" s="16">
        <f>datos_chargeback_2001_1!$V981/100</f>
        <v>752.81</v>
      </c>
      <c r="V981" s="17">
        <v>75281</v>
      </c>
      <c r="W981" s="16">
        <f>datos_chargeback_2001_1!$X981/100</f>
        <v>0</v>
      </c>
      <c r="X981" s="17">
        <v>0</v>
      </c>
      <c r="Y981" s="16">
        <f>datos_chargeback_2001_1!$Z981/100</f>
        <v>0</v>
      </c>
      <c r="Z981" s="17">
        <v>0</v>
      </c>
      <c r="AA981" s="17" t="s">
        <v>2969</v>
      </c>
      <c r="AB981" s="17" t="s">
        <v>48</v>
      </c>
      <c r="AC981" s="18">
        <v>45106</v>
      </c>
      <c r="AD981" s="16">
        <f>datos_chargeback_2001_1!$AE981/100</f>
        <v>650.29</v>
      </c>
      <c r="AE981" s="17">
        <v>65029</v>
      </c>
      <c r="AF981" s="17" t="s">
        <v>64</v>
      </c>
    </row>
    <row r="982" spans="1:32" x14ac:dyDescent="0.3">
      <c r="A982" s="35" t="s">
        <v>2970</v>
      </c>
      <c r="B982" s="9">
        <v>45107</v>
      </c>
      <c r="C982" s="9" t="str">
        <f>TEXT(Tabla10[[#This Row],[Fecha de transacción]],"DDDD")</f>
        <v>viernes</v>
      </c>
      <c r="D982" s="9">
        <v>45189</v>
      </c>
      <c r="E982" s="10">
        <f>datos_chargeback_2001_1!$D982-datos_chargeback_2001_1!$B982</f>
        <v>82</v>
      </c>
      <c r="F982" s="11">
        <f>datos_chargeback_2001_1!$G982/100</f>
        <v>562.01</v>
      </c>
      <c r="G982" s="12">
        <v>56201</v>
      </c>
      <c r="H982" s="11">
        <f t="shared" si="15"/>
        <v>0</v>
      </c>
      <c r="I982" s="11">
        <v>0</v>
      </c>
      <c r="J982" s="12" t="s">
        <v>24</v>
      </c>
      <c r="K982" s="12" t="s">
        <v>25</v>
      </c>
      <c r="L982" s="12" t="s">
        <v>109</v>
      </c>
      <c r="M982" s="12" t="s">
        <v>93</v>
      </c>
      <c r="N982" s="12" t="s">
        <v>42</v>
      </c>
      <c r="O982" s="12" t="s">
        <v>70</v>
      </c>
      <c r="P982" s="12" t="s">
        <v>54</v>
      </c>
      <c r="Q982" s="12" t="s">
        <v>75</v>
      </c>
      <c r="R982" s="12">
        <v>56201</v>
      </c>
      <c r="S982" s="12" t="s">
        <v>2971</v>
      </c>
      <c r="T982" s="12" t="s">
        <v>61</v>
      </c>
      <c r="U982" s="11">
        <f>datos_chargeback_2001_1!$V982/100</f>
        <v>0</v>
      </c>
      <c r="V982" s="12">
        <v>0</v>
      </c>
      <c r="W982" s="11">
        <f>datos_chargeback_2001_1!$X982/100</f>
        <v>562.01</v>
      </c>
      <c r="X982" s="12">
        <v>56201</v>
      </c>
      <c r="Y982" s="11">
        <f>datos_chargeback_2001_1!$Z982/100</f>
        <v>0</v>
      </c>
      <c r="Z982" s="12">
        <v>0</v>
      </c>
      <c r="AA982" s="12" t="s">
        <v>2972</v>
      </c>
      <c r="AB982" s="12" t="s">
        <v>48</v>
      </c>
      <c r="AC982" s="19">
        <v>45107</v>
      </c>
      <c r="AD982" s="11">
        <f>datos_chargeback_2001_1!$AE982/100</f>
        <v>603.12</v>
      </c>
      <c r="AE982" s="12">
        <v>60312</v>
      </c>
      <c r="AF982" s="12" t="s">
        <v>64</v>
      </c>
    </row>
    <row r="983" spans="1:32" x14ac:dyDescent="0.3">
      <c r="A983" s="34" t="s">
        <v>2973</v>
      </c>
      <c r="B983" s="3">
        <v>45108</v>
      </c>
      <c r="C983" s="3" t="str">
        <f>TEXT(Tabla10[[#This Row],[Fecha de transacción]],"DDDD")</f>
        <v>sábado</v>
      </c>
      <c r="D983" s="3">
        <v>45186</v>
      </c>
      <c r="E983" s="4">
        <f>datos_chargeback_2001_1!$D983-datos_chargeback_2001_1!$B983</f>
        <v>78</v>
      </c>
      <c r="F983" s="5">
        <f>datos_chargeback_2001_1!$G983/100</f>
        <v>352.28</v>
      </c>
      <c r="G983" s="6">
        <v>35228</v>
      </c>
      <c r="H983" s="5">
        <f t="shared" si="15"/>
        <v>0</v>
      </c>
      <c r="I983" s="5">
        <v>0</v>
      </c>
      <c r="J983" s="6" t="s">
        <v>24</v>
      </c>
      <c r="K983" s="6" t="s">
        <v>25</v>
      </c>
      <c r="L983" s="6" t="s">
        <v>80</v>
      </c>
      <c r="M983" s="6" t="s">
        <v>27</v>
      </c>
      <c r="N983" s="6" t="s">
        <v>42</v>
      </c>
      <c r="O983" s="6" t="s">
        <v>29</v>
      </c>
      <c r="P983" s="6" t="s">
        <v>54</v>
      </c>
      <c r="Q983" s="6" t="s">
        <v>75</v>
      </c>
      <c r="R983" s="6">
        <v>35228</v>
      </c>
      <c r="S983" s="6" t="s">
        <v>2272</v>
      </c>
      <c r="T983" s="6" t="s">
        <v>116</v>
      </c>
      <c r="U983" s="5">
        <f>datos_chargeback_2001_1!$V983/100</f>
        <v>352.28</v>
      </c>
      <c r="V983" s="6">
        <v>35228</v>
      </c>
      <c r="W983" s="5">
        <f>datos_chargeback_2001_1!$X983/100</f>
        <v>0</v>
      </c>
      <c r="X983" s="6">
        <v>0</v>
      </c>
      <c r="Y983" s="5">
        <f>datos_chargeback_2001_1!$Z983/100</f>
        <v>0</v>
      </c>
      <c r="Z983" s="6">
        <v>0</v>
      </c>
      <c r="AA983" s="6" t="s">
        <v>2974</v>
      </c>
      <c r="AB983" s="6" t="s">
        <v>48</v>
      </c>
      <c r="AC983" s="8">
        <v>45108</v>
      </c>
      <c r="AD983" s="5">
        <f>datos_chargeback_2001_1!$AE983/100</f>
        <v>524.03</v>
      </c>
      <c r="AE983" s="6">
        <v>52403</v>
      </c>
      <c r="AF983" s="6" t="s">
        <v>43</v>
      </c>
    </row>
    <row r="984" spans="1:32" x14ac:dyDescent="0.3">
      <c r="A984" s="35" t="s">
        <v>2976</v>
      </c>
      <c r="B984" s="9">
        <v>45109</v>
      </c>
      <c r="C984" s="9" t="str">
        <f>TEXT(Tabla10[[#This Row],[Fecha de transacción]],"DDDD")</f>
        <v>domingo</v>
      </c>
      <c r="D984" s="9">
        <v>45183</v>
      </c>
      <c r="E984" s="10">
        <f>datos_chargeback_2001_1!$D984-datos_chargeback_2001_1!$B984</f>
        <v>74</v>
      </c>
      <c r="F984" s="11">
        <f>datos_chargeback_2001_1!$G984/100</f>
        <v>501.21</v>
      </c>
      <c r="G984" s="12">
        <v>50121</v>
      </c>
      <c r="H984" s="11">
        <f t="shared" si="15"/>
        <v>0</v>
      </c>
      <c r="I984" s="11">
        <v>0</v>
      </c>
      <c r="J984" s="12" t="s">
        <v>38</v>
      </c>
      <c r="K984" s="12" t="s">
        <v>25</v>
      </c>
      <c r="L984" s="12" t="s">
        <v>109</v>
      </c>
      <c r="M984" s="12" t="s">
        <v>85</v>
      </c>
      <c r="N984" s="12" t="s">
        <v>28</v>
      </c>
      <c r="O984" s="12" t="s">
        <v>64</v>
      </c>
      <c r="P984" s="12" t="s">
        <v>54</v>
      </c>
      <c r="Q984" s="12" t="s">
        <v>66</v>
      </c>
      <c r="R984" s="12">
        <v>50121</v>
      </c>
      <c r="S984" s="12" t="s">
        <v>2977</v>
      </c>
      <c r="T984" s="12" t="s">
        <v>33</v>
      </c>
      <c r="U984" s="11">
        <f>datos_chargeback_2001_1!$V984/100</f>
        <v>0</v>
      </c>
      <c r="V984" s="12">
        <v>0</v>
      </c>
      <c r="W984" s="11">
        <f>datos_chargeback_2001_1!$X984/100</f>
        <v>0</v>
      </c>
      <c r="X984" s="12">
        <v>0</v>
      </c>
      <c r="Y984" s="11">
        <f>datos_chargeback_2001_1!$Z984/100</f>
        <v>501.21</v>
      </c>
      <c r="Z984" s="12">
        <v>50121</v>
      </c>
      <c r="AA984" s="12" t="s">
        <v>2978</v>
      </c>
      <c r="AB984" s="12" t="s">
        <v>35</v>
      </c>
      <c r="AC984" s="13" t="s">
        <v>35</v>
      </c>
      <c r="AD984" s="11">
        <f>datos_chargeback_2001_1!$AE984/100</f>
        <v>0</v>
      </c>
      <c r="AE984" s="12">
        <v>0</v>
      </c>
      <c r="AF984" s="12" t="s">
        <v>43</v>
      </c>
    </row>
    <row r="985" spans="1:32" x14ac:dyDescent="0.3">
      <c r="A985" s="36" t="s">
        <v>2979</v>
      </c>
      <c r="B985" s="14">
        <v>45110</v>
      </c>
      <c r="C985" s="14" t="str">
        <f>TEXT(Tabla10[[#This Row],[Fecha de transacción]],"DDDD")</f>
        <v>lunes</v>
      </c>
      <c r="D985" s="14">
        <v>45173</v>
      </c>
      <c r="E985" s="15">
        <f>datos_chargeback_2001_1!$D985-datos_chargeback_2001_1!$B985</f>
        <v>63</v>
      </c>
      <c r="F985" s="16">
        <f>datos_chargeback_2001_1!$G985/100</f>
        <v>412.79</v>
      </c>
      <c r="G985" s="17">
        <v>41279</v>
      </c>
      <c r="H985" s="16">
        <f t="shared" si="15"/>
        <v>0</v>
      </c>
      <c r="I985" s="16">
        <v>1.34</v>
      </c>
      <c r="J985" s="17" t="s">
        <v>38</v>
      </c>
      <c r="K985" s="17" t="s">
        <v>25</v>
      </c>
      <c r="L985" s="17" t="s">
        <v>109</v>
      </c>
      <c r="M985" s="17" t="s">
        <v>93</v>
      </c>
      <c r="N985" s="17" t="s">
        <v>28</v>
      </c>
      <c r="O985" s="17" t="s">
        <v>70</v>
      </c>
      <c r="P985" s="17" t="s">
        <v>54</v>
      </c>
      <c r="Q985" s="17" t="s">
        <v>75</v>
      </c>
      <c r="R985" s="17">
        <v>41279</v>
      </c>
      <c r="S985" s="17" t="s">
        <v>2980</v>
      </c>
      <c r="T985" s="17" t="s">
        <v>33</v>
      </c>
      <c r="U985" s="16">
        <f>datos_chargeback_2001_1!$V985/100</f>
        <v>0</v>
      </c>
      <c r="V985" s="17">
        <v>0</v>
      </c>
      <c r="W985" s="16">
        <f>datos_chargeback_2001_1!$X985/100</f>
        <v>0</v>
      </c>
      <c r="X985" s="17">
        <v>0</v>
      </c>
      <c r="Y985" s="16">
        <f>datos_chargeback_2001_1!$Z985/100</f>
        <v>412.79</v>
      </c>
      <c r="Z985" s="17">
        <v>41279</v>
      </c>
      <c r="AA985" s="17" t="s">
        <v>2981</v>
      </c>
      <c r="AB985" s="17" t="s">
        <v>35</v>
      </c>
      <c r="AC985" s="20" t="s">
        <v>35</v>
      </c>
      <c r="AD985" s="16">
        <f>datos_chargeback_2001_1!$AE985/100</f>
        <v>0</v>
      </c>
      <c r="AE985" s="17">
        <v>0</v>
      </c>
      <c r="AF985" s="17" t="s">
        <v>53</v>
      </c>
    </row>
    <row r="986" spans="1:32" x14ac:dyDescent="0.3">
      <c r="A986" s="35" t="s">
        <v>2982</v>
      </c>
      <c r="B986" s="9">
        <v>45111</v>
      </c>
      <c r="C986" s="9" t="str">
        <f>TEXT(Tabla10[[#This Row],[Fecha de transacción]],"DDDD")</f>
        <v>martes</v>
      </c>
      <c r="D986" s="9">
        <v>45198</v>
      </c>
      <c r="E986" s="10">
        <f>datos_chargeback_2001_1!$D986-datos_chargeback_2001_1!$B986</f>
        <v>87</v>
      </c>
      <c r="F986" s="11">
        <f>datos_chargeback_2001_1!$G986/100</f>
        <v>400.01</v>
      </c>
      <c r="G986" s="12">
        <v>40001</v>
      </c>
      <c r="H986" s="11">
        <f t="shared" si="15"/>
        <v>0</v>
      </c>
      <c r="I986" s="11">
        <v>1.46</v>
      </c>
      <c r="J986" s="12" t="s">
        <v>38</v>
      </c>
      <c r="K986" s="12" t="s">
        <v>25</v>
      </c>
      <c r="L986" s="12" t="s">
        <v>26</v>
      </c>
      <c r="M986" s="12" t="s">
        <v>52</v>
      </c>
      <c r="N986" s="12" t="s">
        <v>42</v>
      </c>
      <c r="O986" s="12" t="s">
        <v>53</v>
      </c>
      <c r="P986" s="12" t="s">
        <v>54</v>
      </c>
      <c r="Q986" s="12" t="s">
        <v>75</v>
      </c>
      <c r="R986" s="12">
        <v>40001</v>
      </c>
      <c r="S986" s="12" t="s">
        <v>668</v>
      </c>
      <c r="T986" s="12" t="s">
        <v>46</v>
      </c>
      <c r="U986" s="11">
        <f>datos_chargeback_2001_1!$V986/100</f>
        <v>400.01</v>
      </c>
      <c r="V986" s="12">
        <v>40001</v>
      </c>
      <c r="W986" s="11">
        <f>datos_chargeback_2001_1!$X986/100</f>
        <v>0</v>
      </c>
      <c r="X986" s="12">
        <v>0</v>
      </c>
      <c r="Y986" s="11">
        <f>datos_chargeback_2001_1!$Z986/100</f>
        <v>0</v>
      </c>
      <c r="Z986" s="12">
        <v>0</v>
      </c>
      <c r="AA986" s="12" t="s">
        <v>2983</v>
      </c>
      <c r="AB986" s="12" t="s">
        <v>48</v>
      </c>
      <c r="AC986" s="19">
        <v>45111</v>
      </c>
      <c r="AD986" s="11">
        <f>datos_chargeback_2001_1!$AE986/100</f>
        <v>677.81</v>
      </c>
      <c r="AE986" s="12">
        <v>67781</v>
      </c>
      <c r="AF986" s="12" t="s">
        <v>43</v>
      </c>
    </row>
    <row r="987" spans="1:32" x14ac:dyDescent="0.3">
      <c r="A987" s="34" t="s">
        <v>2984</v>
      </c>
      <c r="B987" s="3">
        <v>45112</v>
      </c>
      <c r="C987" s="3" t="str">
        <f>TEXT(Tabla10[[#This Row],[Fecha de transacción]],"DDDD")</f>
        <v>miércoles</v>
      </c>
      <c r="D987" s="3">
        <v>45176</v>
      </c>
      <c r="E987" s="4">
        <f>datos_chargeback_2001_1!$D987-datos_chargeback_2001_1!$B987</f>
        <v>64</v>
      </c>
      <c r="F987" s="5">
        <f>datos_chargeback_2001_1!$G987/100</f>
        <v>359.08</v>
      </c>
      <c r="G987" s="6">
        <v>35908</v>
      </c>
      <c r="H987" s="5">
        <f t="shared" si="15"/>
        <v>0</v>
      </c>
      <c r="I987" s="5">
        <v>0</v>
      </c>
      <c r="J987" s="6" t="s">
        <v>24</v>
      </c>
      <c r="K987" s="6" t="s">
        <v>25</v>
      </c>
      <c r="L987" s="6" t="s">
        <v>26</v>
      </c>
      <c r="M987" s="6" t="s">
        <v>93</v>
      </c>
      <c r="N987" s="6" t="s">
        <v>42</v>
      </c>
      <c r="O987" s="6" t="s">
        <v>114</v>
      </c>
      <c r="P987" s="6" t="s">
        <v>30</v>
      </c>
      <c r="Q987" s="6" t="s">
        <v>31</v>
      </c>
      <c r="R987" s="6">
        <v>35908</v>
      </c>
      <c r="S987" s="6" t="s">
        <v>143</v>
      </c>
      <c r="T987" s="6" t="s">
        <v>46</v>
      </c>
      <c r="U987" s="5">
        <f>datos_chargeback_2001_1!$V987/100</f>
        <v>359.08</v>
      </c>
      <c r="V987" s="6">
        <v>35908</v>
      </c>
      <c r="W987" s="5">
        <f>datos_chargeback_2001_1!$X987/100</f>
        <v>0</v>
      </c>
      <c r="X987" s="6">
        <v>0</v>
      </c>
      <c r="Y987" s="5">
        <f>datos_chargeback_2001_1!$Z987/100</f>
        <v>0</v>
      </c>
      <c r="Z987" s="6">
        <v>0</v>
      </c>
      <c r="AA987" s="6" t="s">
        <v>2985</v>
      </c>
      <c r="AB987" s="6" t="s">
        <v>48</v>
      </c>
      <c r="AC987" s="8">
        <v>45112</v>
      </c>
      <c r="AD987" s="5">
        <f>datos_chargeback_2001_1!$AE987/100</f>
        <v>212.49</v>
      </c>
      <c r="AE987" s="6">
        <v>21249</v>
      </c>
      <c r="AF987" s="6" t="s">
        <v>50</v>
      </c>
    </row>
    <row r="988" spans="1:32" x14ac:dyDescent="0.3">
      <c r="A988" s="34" t="s">
        <v>2986</v>
      </c>
      <c r="B988" s="3">
        <v>45113</v>
      </c>
      <c r="C988" s="3" t="str">
        <f>TEXT(Tabla10[[#This Row],[Fecha de transacción]],"DDDD")</f>
        <v>jueves</v>
      </c>
      <c r="D988" s="3">
        <v>45199</v>
      </c>
      <c r="E988" s="4">
        <f>datos_chargeback_2001_1!$D988-datos_chargeback_2001_1!$B988</f>
        <v>86</v>
      </c>
      <c r="F988" s="5">
        <f>datos_chargeback_2001_1!$G988/100</f>
        <v>87.22</v>
      </c>
      <c r="G988" s="6">
        <v>8722</v>
      </c>
      <c r="H988" s="5">
        <f t="shared" si="15"/>
        <v>0</v>
      </c>
      <c r="I988" s="5">
        <v>0.1</v>
      </c>
      <c r="J988" s="6" t="s">
        <v>24</v>
      </c>
      <c r="K988" s="6" t="s">
        <v>25</v>
      </c>
      <c r="L988" s="6" t="s">
        <v>80</v>
      </c>
      <c r="M988" s="6" t="s">
        <v>85</v>
      </c>
      <c r="N988" s="6" t="s">
        <v>42</v>
      </c>
      <c r="O988" s="6" t="s">
        <v>53</v>
      </c>
      <c r="P988" s="6" t="s">
        <v>54</v>
      </c>
      <c r="Q988" s="6" t="s">
        <v>66</v>
      </c>
      <c r="R988" s="6">
        <v>87220</v>
      </c>
      <c r="S988" s="6" t="s">
        <v>187</v>
      </c>
      <c r="T988" s="6" t="s">
        <v>61</v>
      </c>
      <c r="U988" s="5">
        <f>datos_chargeback_2001_1!$V988/100</f>
        <v>0</v>
      </c>
      <c r="V988" s="6">
        <v>0</v>
      </c>
      <c r="W988" s="5">
        <f>datos_chargeback_2001_1!$X988/100</f>
        <v>872.2</v>
      </c>
      <c r="X988" s="6">
        <v>87220</v>
      </c>
      <c r="Y988" s="5">
        <f>datos_chargeback_2001_1!$Z988/100</f>
        <v>0</v>
      </c>
      <c r="Z988" s="6">
        <v>0</v>
      </c>
      <c r="AA988" s="6" t="s">
        <v>2987</v>
      </c>
      <c r="AB988" s="6" t="s">
        <v>35</v>
      </c>
      <c r="AC988" s="7" t="s">
        <v>35</v>
      </c>
      <c r="AD988" s="5">
        <f>datos_chargeback_2001_1!$AE988/100</f>
        <v>0</v>
      </c>
      <c r="AE988" s="6">
        <v>0</v>
      </c>
      <c r="AF988" s="6" t="s">
        <v>50</v>
      </c>
    </row>
    <row r="989" spans="1:32" x14ac:dyDescent="0.3">
      <c r="A989" s="36" t="s">
        <v>2988</v>
      </c>
      <c r="B989" s="14">
        <v>45114</v>
      </c>
      <c r="C989" s="14" t="str">
        <f>TEXT(Tabla10[[#This Row],[Fecha de transacción]],"DDDD")</f>
        <v>viernes</v>
      </c>
      <c r="D989" s="14">
        <v>45204</v>
      </c>
      <c r="E989" s="15">
        <f>datos_chargeback_2001_1!$D989-datos_chargeback_2001_1!$B989</f>
        <v>90</v>
      </c>
      <c r="F989" s="16">
        <f>datos_chargeback_2001_1!$G989/100</f>
        <v>159.79</v>
      </c>
      <c r="G989" s="17">
        <v>15979</v>
      </c>
      <c r="H989" s="16">
        <f t="shared" si="15"/>
        <v>0</v>
      </c>
      <c r="I989" s="16">
        <v>1.33</v>
      </c>
      <c r="J989" s="17" t="s">
        <v>24</v>
      </c>
      <c r="K989" s="17" t="s">
        <v>25</v>
      </c>
      <c r="L989" s="17" t="s">
        <v>109</v>
      </c>
      <c r="M989" s="17" t="s">
        <v>27</v>
      </c>
      <c r="N989" s="17" t="s">
        <v>42</v>
      </c>
      <c r="O989" s="17" t="s">
        <v>64</v>
      </c>
      <c r="P989" s="17" t="s">
        <v>30</v>
      </c>
      <c r="Q989" s="17" t="s">
        <v>75</v>
      </c>
      <c r="R989" s="17">
        <v>15979</v>
      </c>
      <c r="S989" s="17" t="s">
        <v>1876</v>
      </c>
      <c r="T989" s="17" t="s">
        <v>116</v>
      </c>
      <c r="U989" s="16">
        <f>datos_chargeback_2001_1!$V989/100</f>
        <v>159.79</v>
      </c>
      <c r="V989" s="17">
        <v>15979</v>
      </c>
      <c r="W989" s="16">
        <f>datos_chargeback_2001_1!$X989/100</f>
        <v>0</v>
      </c>
      <c r="X989" s="17">
        <v>0</v>
      </c>
      <c r="Y989" s="16">
        <f>datos_chargeback_2001_1!$Z989/100</f>
        <v>0</v>
      </c>
      <c r="Z989" s="17">
        <v>0</v>
      </c>
      <c r="AA989" s="17" t="s">
        <v>2989</v>
      </c>
      <c r="AB989" s="17" t="s">
        <v>35</v>
      </c>
      <c r="AC989" s="20" t="s">
        <v>35</v>
      </c>
      <c r="AD989" s="16">
        <f>datos_chargeback_2001_1!$AE989/100</f>
        <v>0</v>
      </c>
      <c r="AE989" s="17">
        <v>0</v>
      </c>
      <c r="AF989" s="17" t="s">
        <v>43</v>
      </c>
    </row>
    <row r="990" spans="1:32" x14ac:dyDescent="0.3">
      <c r="A990" s="35" t="s">
        <v>2990</v>
      </c>
      <c r="B990" s="9">
        <v>45115</v>
      </c>
      <c r="C990" s="9" t="str">
        <f>TEXT(Tabla10[[#This Row],[Fecha de transacción]],"DDDD")</f>
        <v>sábado</v>
      </c>
      <c r="D990" s="9">
        <v>45196</v>
      </c>
      <c r="E990" s="10">
        <f>datos_chargeback_2001_1!$D990-datos_chargeback_2001_1!$B990</f>
        <v>81</v>
      </c>
      <c r="F990" s="11">
        <f>datos_chargeback_2001_1!$G990/100</f>
        <v>364.19</v>
      </c>
      <c r="G990" s="12">
        <v>36419</v>
      </c>
      <c r="H990" s="11">
        <f t="shared" si="15"/>
        <v>0</v>
      </c>
      <c r="I990" s="11">
        <v>0</v>
      </c>
      <c r="J990" s="12" t="s">
        <v>24</v>
      </c>
      <c r="K990" s="12" t="s">
        <v>25</v>
      </c>
      <c r="L990" s="12" t="s">
        <v>80</v>
      </c>
      <c r="M990" s="12" t="s">
        <v>93</v>
      </c>
      <c r="N990" s="12" t="s">
        <v>42</v>
      </c>
      <c r="O990" s="12" t="s">
        <v>43</v>
      </c>
      <c r="P990" s="12" t="s">
        <v>54</v>
      </c>
      <c r="Q990" s="12" t="s">
        <v>44</v>
      </c>
      <c r="R990" s="12">
        <v>36419</v>
      </c>
      <c r="S990" s="12" t="s">
        <v>742</v>
      </c>
      <c r="T990" s="12" t="s">
        <v>61</v>
      </c>
      <c r="U990" s="11">
        <f>datos_chargeback_2001_1!$V990/100</f>
        <v>0</v>
      </c>
      <c r="V990" s="12">
        <v>0</v>
      </c>
      <c r="W990" s="11">
        <f>datos_chargeback_2001_1!$X990/100</f>
        <v>364.19</v>
      </c>
      <c r="X990" s="12">
        <v>36419</v>
      </c>
      <c r="Y990" s="11">
        <f>datos_chargeback_2001_1!$Z990/100</f>
        <v>0</v>
      </c>
      <c r="Z990" s="12">
        <v>0</v>
      </c>
      <c r="AA990" s="12" t="s">
        <v>2991</v>
      </c>
      <c r="AB990" s="12" t="s">
        <v>48</v>
      </c>
      <c r="AC990" s="19">
        <v>45115</v>
      </c>
      <c r="AD990" s="11">
        <f>datos_chargeback_2001_1!$AE990/100</f>
        <v>618.12</v>
      </c>
      <c r="AE990" s="12">
        <v>61812</v>
      </c>
      <c r="AF990" s="12" t="s">
        <v>53</v>
      </c>
    </row>
    <row r="991" spans="1:32" x14ac:dyDescent="0.3">
      <c r="A991" s="34" t="s">
        <v>2992</v>
      </c>
      <c r="B991" s="3">
        <v>45116</v>
      </c>
      <c r="C991" s="3" t="str">
        <f>TEXT(Tabla10[[#This Row],[Fecha de transacción]],"DDDD")</f>
        <v>domingo</v>
      </c>
      <c r="D991" s="3">
        <v>45194</v>
      </c>
      <c r="E991" s="4">
        <f>datos_chargeback_2001_1!$D991-datos_chargeback_2001_1!$B991</f>
        <v>78</v>
      </c>
      <c r="F991" s="5">
        <f>datos_chargeback_2001_1!$G991/100</f>
        <v>804.96</v>
      </c>
      <c r="G991" s="6">
        <v>80496</v>
      </c>
      <c r="H991" s="5">
        <f t="shared" si="15"/>
        <v>0</v>
      </c>
      <c r="I991" s="5">
        <v>1.06</v>
      </c>
      <c r="J991" s="6" t="s">
        <v>24</v>
      </c>
      <c r="K991" s="6" t="s">
        <v>25</v>
      </c>
      <c r="L991" s="6" t="s">
        <v>109</v>
      </c>
      <c r="M991" s="6" t="s">
        <v>59</v>
      </c>
      <c r="N991" s="6" t="s">
        <v>42</v>
      </c>
      <c r="O991" s="6" t="s">
        <v>43</v>
      </c>
      <c r="P991" s="6" t="s">
        <v>54</v>
      </c>
      <c r="Q991" s="6" t="s">
        <v>31</v>
      </c>
      <c r="R991" s="6">
        <v>80496</v>
      </c>
      <c r="S991" s="6" t="s">
        <v>1704</v>
      </c>
      <c r="T991" s="6" t="s">
        <v>61</v>
      </c>
      <c r="U991" s="5">
        <f>datos_chargeback_2001_1!$V991/100</f>
        <v>0</v>
      </c>
      <c r="V991" s="6">
        <v>0</v>
      </c>
      <c r="W991" s="5">
        <f>datos_chargeback_2001_1!$X991/100</f>
        <v>804.96</v>
      </c>
      <c r="X991" s="6">
        <v>80496</v>
      </c>
      <c r="Y991" s="5">
        <f>datos_chargeback_2001_1!$Z991/100</f>
        <v>0</v>
      </c>
      <c r="Z991" s="6">
        <v>0</v>
      </c>
      <c r="AA991" s="6" t="s">
        <v>2993</v>
      </c>
      <c r="AB991" s="6" t="s">
        <v>35</v>
      </c>
      <c r="AC991" s="7" t="s">
        <v>35</v>
      </c>
      <c r="AD991" s="5">
        <f>datos_chargeback_2001_1!$AE991/100</f>
        <v>0</v>
      </c>
      <c r="AE991" s="6">
        <v>0</v>
      </c>
      <c r="AF991" s="6" t="s">
        <v>50</v>
      </c>
    </row>
    <row r="992" spans="1:32" x14ac:dyDescent="0.3">
      <c r="A992" s="34" t="s">
        <v>2994</v>
      </c>
      <c r="B992" s="3">
        <v>45117</v>
      </c>
      <c r="C992" s="3" t="str">
        <f>TEXT(Tabla10[[#This Row],[Fecha de transacción]],"DDDD")</f>
        <v>lunes</v>
      </c>
      <c r="D992" s="3">
        <v>45191</v>
      </c>
      <c r="E992" s="4">
        <f>datos_chargeback_2001_1!$D992-datos_chargeback_2001_1!$B992</f>
        <v>74</v>
      </c>
      <c r="F992" s="5">
        <f>datos_chargeback_2001_1!$G992/100</f>
        <v>123.61</v>
      </c>
      <c r="G992" s="6">
        <v>12361</v>
      </c>
      <c r="H992" s="5">
        <f t="shared" si="15"/>
        <v>0</v>
      </c>
      <c r="I992" s="5">
        <v>0</v>
      </c>
      <c r="J992" s="6" t="s">
        <v>38</v>
      </c>
      <c r="K992" s="6" t="s">
        <v>25</v>
      </c>
      <c r="L992" s="6" t="s">
        <v>80</v>
      </c>
      <c r="M992" s="6" t="s">
        <v>59</v>
      </c>
      <c r="N992" s="6" t="s">
        <v>42</v>
      </c>
      <c r="O992" s="6" t="s">
        <v>70</v>
      </c>
      <c r="P992" s="6" t="s">
        <v>54</v>
      </c>
      <c r="Q992" s="6" t="s">
        <v>31</v>
      </c>
      <c r="R992" s="6">
        <v>12361</v>
      </c>
      <c r="S992" s="6" t="s">
        <v>1021</v>
      </c>
      <c r="T992" s="6" t="s">
        <v>116</v>
      </c>
      <c r="U992" s="5">
        <f>datos_chargeback_2001_1!$V992/100</f>
        <v>123.61</v>
      </c>
      <c r="V992" s="6">
        <v>12361</v>
      </c>
      <c r="W992" s="5">
        <f>datos_chargeback_2001_1!$X992/100</f>
        <v>0</v>
      </c>
      <c r="X992" s="6">
        <v>0</v>
      </c>
      <c r="Y992" s="5">
        <f>datos_chargeback_2001_1!$Z992/100</f>
        <v>0</v>
      </c>
      <c r="Z992" s="6">
        <v>0</v>
      </c>
      <c r="AA992" s="6" t="s">
        <v>2995</v>
      </c>
      <c r="AB992" s="6" t="s">
        <v>35</v>
      </c>
      <c r="AC992" s="7" t="s">
        <v>35</v>
      </c>
      <c r="AD992" s="5">
        <f>datos_chargeback_2001_1!$AE992/100</f>
        <v>0</v>
      </c>
      <c r="AE992" s="6">
        <v>0</v>
      </c>
      <c r="AF992" s="6" t="s">
        <v>36</v>
      </c>
    </row>
    <row r="993" spans="1:32" x14ac:dyDescent="0.3">
      <c r="A993" s="36" t="s">
        <v>2996</v>
      </c>
      <c r="B993" s="14">
        <v>45118</v>
      </c>
      <c r="C993" s="14" t="str">
        <f>TEXT(Tabla10[[#This Row],[Fecha de transacción]],"DDDD")</f>
        <v>martes</v>
      </c>
      <c r="D993" s="14">
        <v>45200</v>
      </c>
      <c r="E993" s="15">
        <f>datos_chargeback_2001_1!$D993-datos_chargeback_2001_1!$B993</f>
        <v>82</v>
      </c>
      <c r="F993" s="16">
        <f>datos_chargeback_2001_1!$G993/100</f>
        <v>808.05</v>
      </c>
      <c r="G993" s="17">
        <v>80805</v>
      </c>
      <c r="H993" s="16">
        <f t="shared" si="15"/>
        <v>0</v>
      </c>
      <c r="I993" s="16">
        <v>0</v>
      </c>
      <c r="J993" s="17" t="s">
        <v>38</v>
      </c>
      <c r="K993" s="17" t="s">
        <v>25</v>
      </c>
      <c r="L993" s="17" t="s">
        <v>119</v>
      </c>
      <c r="M993" s="17" t="s">
        <v>41</v>
      </c>
      <c r="N993" s="17" t="s">
        <v>28</v>
      </c>
      <c r="O993" s="17" t="s">
        <v>114</v>
      </c>
      <c r="P993" s="17" t="s">
        <v>30</v>
      </c>
      <c r="Q993" s="17" t="s">
        <v>31</v>
      </c>
      <c r="R993" s="17">
        <v>80805</v>
      </c>
      <c r="S993" s="17" t="s">
        <v>2997</v>
      </c>
      <c r="T993" s="17" t="s">
        <v>33</v>
      </c>
      <c r="U993" s="16">
        <f>datos_chargeback_2001_1!$V993/100</f>
        <v>0</v>
      </c>
      <c r="V993" s="17">
        <v>0</v>
      </c>
      <c r="W993" s="16">
        <f>datos_chargeback_2001_1!$X993/100</f>
        <v>0</v>
      </c>
      <c r="X993" s="17">
        <v>0</v>
      </c>
      <c r="Y993" s="16">
        <f>datos_chargeback_2001_1!$Z993/100</f>
        <v>808.05</v>
      </c>
      <c r="Z993" s="17">
        <v>80805</v>
      </c>
      <c r="AA993" s="17" t="s">
        <v>2998</v>
      </c>
      <c r="AB993" s="17" t="s">
        <v>48</v>
      </c>
      <c r="AC993" s="18">
        <v>45118</v>
      </c>
      <c r="AD993" s="16">
        <f>datos_chargeback_2001_1!$AE993/100</f>
        <v>790.17</v>
      </c>
      <c r="AE993" s="17">
        <v>79017</v>
      </c>
      <c r="AF993" s="17" t="s">
        <v>43</v>
      </c>
    </row>
    <row r="994" spans="1:32" x14ac:dyDescent="0.3">
      <c r="A994" s="34" t="s">
        <v>2999</v>
      </c>
      <c r="B994" s="3">
        <v>45119</v>
      </c>
      <c r="C994" s="3" t="str">
        <f>TEXT(Tabla10[[#This Row],[Fecha de transacción]],"DDDD")</f>
        <v>miércoles</v>
      </c>
      <c r="D994" s="3">
        <v>45203</v>
      </c>
      <c r="E994" s="4">
        <f>datos_chargeback_2001_1!$D994-datos_chargeback_2001_1!$B994</f>
        <v>84</v>
      </c>
      <c r="F994" s="5">
        <f>datos_chargeback_2001_1!$G994/100</f>
        <v>501.74</v>
      </c>
      <c r="G994" s="6">
        <v>50174</v>
      </c>
      <c r="H994" s="5">
        <f t="shared" si="15"/>
        <v>0</v>
      </c>
      <c r="I994" s="5">
        <v>0</v>
      </c>
      <c r="J994" s="6" t="s">
        <v>24</v>
      </c>
      <c r="K994" s="6" t="s">
        <v>25</v>
      </c>
      <c r="L994" s="6" t="s">
        <v>26</v>
      </c>
      <c r="M994" s="6" t="s">
        <v>59</v>
      </c>
      <c r="N994" s="6" t="s">
        <v>28</v>
      </c>
      <c r="O994" s="6" t="s">
        <v>29</v>
      </c>
      <c r="P994" s="6" t="s">
        <v>54</v>
      </c>
      <c r="Q994" s="6" t="s">
        <v>66</v>
      </c>
      <c r="R994" s="6">
        <v>50174</v>
      </c>
      <c r="S994" s="6" t="s">
        <v>3000</v>
      </c>
      <c r="T994" s="6" t="s">
        <v>33</v>
      </c>
      <c r="U994" s="5">
        <f>datos_chargeback_2001_1!$V994/100</f>
        <v>0</v>
      </c>
      <c r="V994" s="6">
        <v>0</v>
      </c>
      <c r="W994" s="5">
        <f>datos_chargeback_2001_1!$X994/100</f>
        <v>0</v>
      </c>
      <c r="X994" s="6">
        <v>0</v>
      </c>
      <c r="Y994" s="5">
        <f>datos_chargeback_2001_1!$Z994/100</f>
        <v>501.74</v>
      </c>
      <c r="Z994" s="6">
        <v>50174</v>
      </c>
      <c r="AA994" s="6" t="s">
        <v>3001</v>
      </c>
      <c r="AB994" s="6" t="s">
        <v>48</v>
      </c>
      <c r="AC994" s="8">
        <v>45119</v>
      </c>
      <c r="AD994" s="5">
        <f>datos_chargeback_2001_1!$AE994/100</f>
        <v>127.26</v>
      </c>
      <c r="AE994" s="6">
        <v>12726</v>
      </c>
      <c r="AF994" s="6" t="s">
        <v>43</v>
      </c>
    </row>
    <row r="995" spans="1:32" x14ac:dyDescent="0.3">
      <c r="A995" s="36" t="s">
        <v>3002</v>
      </c>
      <c r="B995" s="14">
        <v>45120</v>
      </c>
      <c r="C995" s="14" t="str">
        <f>TEXT(Tabla10[[#This Row],[Fecha de transacción]],"DDDD")</f>
        <v>jueves</v>
      </c>
      <c r="D995" s="14">
        <v>45183</v>
      </c>
      <c r="E995" s="15">
        <f>datos_chargeback_2001_1!$D995-datos_chargeback_2001_1!$B995</f>
        <v>63</v>
      </c>
      <c r="F995" s="16">
        <f>datos_chargeback_2001_1!$G995/100</f>
        <v>382.53</v>
      </c>
      <c r="G995" s="17">
        <v>38253</v>
      </c>
      <c r="H995" s="16">
        <f t="shared" si="15"/>
        <v>0</v>
      </c>
      <c r="I995" s="16">
        <v>0.12</v>
      </c>
      <c r="J995" s="17" t="s">
        <v>38</v>
      </c>
      <c r="K995" s="17" t="s">
        <v>25</v>
      </c>
      <c r="L995" s="17" t="s">
        <v>40</v>
      </c>
      <c r="M995" s="17" t="s">
        <v>41</v>
      </c>
      <c r="N995" s="17" t="s">
        <v>28</v>
      </c>
      <c r="O995" s="17" t="s">
        <v>43</v>
      </c>
      <c r="P995" s="17" t="s">
        <v>54</v>
      </c>
      <c r="Q995" s="17" t="s">
        <v>55</v>
      </c>
      <c r="R995" s="17">
        <v>38253</v>
      </c>
      <c r="S995" s="17" t="s">
        <v>3003</v>
      </c>
      <c r="T995" s="17" t="s">
        <v>33</v>
      </c>
      <c r="U995" s="16">
        <f>datos_chargeback_2001_1!$V995/100</f>
        <v>0</v>
      </c>
      <c r="V995" s="17">
        <v>0</v>
      </c>
      <c r="W995" s="16">
        <f>datos_chargeback_2001_1!$X995/100</f>
        <v>0</v>
      </c>
      <c r="X995" s="17">
        <v>0</v>
      </c>
      <c r="Y995" s="16">
        <f>datos_chargeback_2001_1!$Z995/100</f>
        <v>382.53</v>
      </c>
      <c r="Z995" s="17">
        <v>38253</v>
      </c>
      <c r="AA995" s="17" t="s">
        <v>3004</v>
      </c>
      <c r="AB995" s="17" t="s">
        <v>35</v>
      </c>
      <c r="AC995" s="20" t="s">
        <v>35</v>
      </c>
      <c r="AD995" s="16">
        <f>datos_chargeback_2001_1!$AE995/100</f>
        <v>0</v>
      </c>
      <c r="AE995" s="17">
        <v>0</v>
      </c>
      <c r="AF995" s="17" t="s">
        <v>53</v>
      </c>
    </row>
    <row r="996" spans="1:32" x14ac:dyDescent="0.3">
      <c r="A996" s="35" t="s">
        <v>3005</v>
      </c>
      <c r="B996" s="9">
        <v>45121</v>
      </c>
      <c r="C996" s="9" t="str">
        <f>TEXT(Tabla10[[#This Row],[Fecha de transacción]],"DDDD")</f>
        <v>viernes</v>
      </c>
      <c r="D996" s="9">
        <v>45204</v>
      </c>
      <c r="E996" s="10">
        <f>datos_chargeback_2001_1!$D996-datos_chargeback_2001_1!$B996</f>
        <v>83</v>
      </c>
      <c r="F996" s="11">
        <f>datos_chargeback_2001_1!$G996/100</f>
        <v>358.43</v>
      </c>
      <c r="G996" s="12">
        <v>35843</v>
      </c>
      <c r="H996" s="11">
        <f t="shared" si="15"/>
        <v>0</v>
      </c>
      <c r="I996" s="11">
        <v>1.22</v>
      </c>
      <c r="J996" s="12" t="s">
        <v>38</v>
      </c>
      <c r="K996" s="12" t="s">
        <v>25</v>
      </c>
      <c r="L996" s="12" t="s">
        <v>80</v>
      </c>
      <c r="M996" s="12" t="s">
        <v>93</v>
      </c>
      <c r="N996" s="12" t="s">
        <v>28</v>
      </c>
      <c r="O996" s="12" t="s">
        <v>114</v>
      </c>
      <c r="P996" s="12" t="s">
        <v>54</v>
      </c>
      <c r="Q996" s="12" t="s">
        <v>44</v>
      </c>
      <c r="R996" s="12">
        <v>35843</v>
      </c>
      <c r="S996" s="12" t="s">
        <v>3006</v>
      </c>
      <c r="T996" s="12" t="s">
        <v>33</v>
      </c>
      <c r="U996" s="11">
        <f>datos_chargeback_2001_1!$V996/100</f>
        <v>0</v>
      </c>
      <c r="V996" s="12">
        <v>0</v>
      </c>
      <c r="W996" s="11">
        <f>datos_chargeback_2001_1!$X996/100</f>
        <v>0</v>
      </c>
      <c r="X996" s="12">
        <v>0</v>
      </c>
      <c r="Y996" s="11">
        <f>datos_chargeback_2001_1!$Z996/100</f>
        <v>358.43</v>
      </c>
      <c r="Z996" s="12">
        <v>35843</v>
      </c>
      <c r="AA996" s="12" t="s">
        <v>3007</v>
      </c>
      <c r="AB996" s="12" t="s">
        <v>48</v>
      </c>
      <c r="AC996" s="19">
        <v>45121</v>
      </c>
      <c r="AD996" s="11">
        <f>datos_chargeback_2001_1!$AE996/100</f>
        <v>951.96</v>
      </c>
      <c r="AE996" s="12">
        <v>95196</v>
      </c>
      <c r="AF996" s="12" t="s">
        <v>36</v>
      </c>
    </row>
    <row r="997" spans="1:32" x14ac:dyDescent="0.3">
      <c r="A997" s="36" t="s">
        <v>3008</v>
      </c>
      <c r="B997" s="14">
        <v>45122</v>
      </c>
      <c r="C997" s="14" t="str">
        <f>TEXT(Tabla10[[#This Row],[Fecha de transacción]],"DDDD")</f>
        <v>sábado</v>
      </c>
      <c r="D997" s="14">
        <v>45201</v>
      </c>
      <c r="E997" s="15">
        <f>datos_chargeback_2001_1!$D997-datos_chargeback_2001_1!$B997</f>
        <v>79</v>
      </c>
      <c r="F997" s="16">
        <f>datos_chargeback_2001_1!$G997/100</f>
        <v>371.83</v>
      </c>
      <c r="G997" s="17">
        <v>37183</v>
      </c>
      <c r="H997" s="16">
        <f t="shared" si="15"/>
        <v>0</v>
      </c>
      <c r="I997" s="16">
        <v>0</v>
      </c>
      <c r="J997" s="17" t="s">
        <v>38</v>
      </c>
      <c r="K997" s="17" t="s">
        <v>25</v>
      </c>
      <c r="L997" s="17" t="s">
        <v>40</v>
      </c>
      <c r="M997" s="17" t="s">
        <v>93</v>
      </c>
      <c r="N997" s="17" t="s">
        <v>42</v>
      </c>
      <c r="O997" s="17" t="s">
        <v>64</v>
      </c>
      <c r="P997" s="17" t="s">
        <v>54</v>
      </c>
      <c r="Q997" s="17" t="s">
        <v>75</v>
      </c>
      <c r="R997" s="17">
        <v>37183</v>
      </c>
      <c r="S997" s="17" t="s">
        <v>3009</v>
      </c>
      <c r="T997" s="17" t="s">
        <v>116</v>
      </c>
      <c r="U997" s="16">
        <f>datos_chargeback_2001_1!$V997/100</f>
        <v>371.83</v>
      </c>
      <c r="V997" s="17">
        <v>37183</v>
      </c>
      <c r="W997" s="16">
        <f>datos_chargeback_2001_1!$X997/100</f>
        <v>0</v>
      </c>
      <c r="X997" s="17">
        <v>0</v>
      </c>
      <c r="Y997" s="16">
        <f>datos_chargeback_2001_1!$Z997/100</f>
        <v>0</v>
      </c>
      <c r="Z997" s="17">
        <v>0</v>
      </c>
      <c r="AA997" s="17" t="s">
        <v>3010</v>
      </c>
      <c r="AB997" s="17" t="s">
        <v>35</v>
      </c>
      <c r="AC997" s="20" t="s">
        <v>35</v>
      </c>
      <c r="AD997" s="16">
        <f>datos_chargeback_2001_1!$AE997/100</f>
        <v>0</v>
      </c>
      <c r="AE997" s="17">
        <v>0</v>
      </c>
      <c r="AF997" s="17" t="s">
        <v>53</v>
      </c>
    </row>
    <row r="998" spans="1:32" x14ac:dyDescent="0.3">
      <c r="A998" s="34" t="s">
        <v>3011</v>
      </c>
      <c r="B998" s="3">
        <v>45123</v>
      </c>
      <c r="C998" s="3" t="str">
        <f>TEXT(Tabla10[[#This Row],[Fecha de transacción]],"DDDD")</f>
        <v>domingo</v>
      </c>
      <c r="D998" s="3">
        <v>45211</v>
      </c>
      <c r="E998" s="4">
        <f>datos_chargeback_2001_1!$D998-datos_chargeback_2001_1!$B998</f>
        <v>88</v>
      </c>
      <c r="F998" s="5">
        <f>datos_chargeback_2001_1!$G998/100</f>
        <v>411.38</v>
      </c>
      <c r="G998" s="6">
        <v>41138</v>
      </c>
      <c r="H998" s="5">
        <f t="shared" si="15"/>
        <v>0</v>
      </c>
      <c r="I998" s="5">
        <v>0.99</v>
      </c>
      <c r="J998" s="6" t="s">
        <v>24</v>
      </c>
      <c r="K998" s="6" t="s">
        <v>25</v>
      </c>
      <c r="L998" s="6" t="s">
        <v>26</v>
      </c>
      <c r="M998" s="6" t="s">
        <v>85</v>
      </c>
      <c r="N998" s="6" t="s">
        <v>42</v>
      </c>
      <c r="O998" s="6" t="s">
        <v>53</v>
      </c>
      <c r="P998" s="6" t="s">
        <v>54</v>
      </c>
      <c r="Q998" s="6" t="s">
        <v>55</v>
      </c>
      <c r="R998" s="6">
        <v>41138</v>
      </c>
      <c r="S998" s="6" t="s">
        <v>1930</v>
      </c>
      <c r="T998" s="6" t="s">
        <v>61</v>
      </c>
      <c r="U998" s="5">
        <f>datos_chargeback_2001_1!$V998/100</f>
        <v>0</v>
      </c>
      <c r="V998" s="6">
        <v>0</v>
      </c>
      <c r="W998" s="5">
        <f>datos_chargeback_2001_1!$X998/100</f>
        <v>411.38</v>
      </c>
      <c r="X998" s="6">
        <v>41138</v>
      </c>
      <c r="Y998" s="5">
        <f>datos_chargeback_2001_1!$Z998/100</f>
        <v>0</v>
      </c>
      <c r="Z998" s="6">
        <v>0</v>
      </c>
      <c r="AA998" s="6" t="s">
        <v>3012</v>
      </c>
      <c r="AB998" s="6" t="s">
        <v>35</v>
      </c>
      <c r="AC998" s="7" t="s">
        <v>35</v>
      </c>
      <c r="AD998" s="5">
        <f>datos_chargeback_2001_1!$AE998/100</f>
        <v>0</v>
      </c>
      <c r="AE998" s="6">
        <v>0</v>
      </c>
      <c r="AF998" s="6" t="s">
        <v>36</v>
      </c>
    </row>
    <row r="999" spans="1:32" x14ac:dyDescent="0.3">
      <c r="A999" s="36" t="s">
        <v>3013</v>
      </c>
      <c r="B999" s="14">
        <v>45124</v>
      </c>
      <c r="C999" s="14" t="str">
        <f>TEXT(Tabla10[[#This Row],[Fecha de transacción]],"DDDD")</f>
        <v>lunes</v>
      </c>
      <c r="D999" s="14">
        <v>45198</v>
      </c>
      <c r="E999" s="15">
        <f>datos_chargeback_2001_1!$D999-datos_chargeback_2001_1!$B999</f>
        <v>74</v>
      </c>
      <c r="F999" s="16">
        <f>datos_chargeback_2001_1!$G999/100</f>
        <v>887.01</v>
      </c>
      <c r="G999" s="17">
        <v>88701</v>
      </c>
      <c r="H999" s="16">
        <f t="shared" si="15"/>
        <v>0</v>
      </c>
      <c r="I999" s="16">
        <v>1.1200000000000001</v>
      </c>
      <c r="J999" s="17" t="s">
        <v>24</v>
      </c>
      <c r="K999" s="17" t="s">
        <v>25</v>
      </c>
      <c r="L999" s="17" t="s">
        <v>26</v>
      </c>
      <c r="M999" s="17" t="s">
        <v>59</v>
      </c>
      <c r="N999" s="17" t="s">
        <v>28</v>
      </c>
      <c r="O999" s="17" t="s">
        <v>114</v>
      </c>
      <c r="P999" s="17" t="s">
        <v>30</v>
      </c>
      <c r="Q999" s="17" t="s">
        <v>44</v>
      </c>
      <c r="R999" s="17">
        <v>88701</v>
      </c>
      <c r="S999" s="17" t="s">
        <v>3014</v>
      </c>
      <c r="T999" s="17" t="s">
        <v>33</v>
      </c>
      <c r="U999" s="16">
        <f>datos_chargeback_2001_1!$V999/100</f>
        <v>0</v>
      </c>
      <c r="V999" s="17">
        <v>0</v>
      </c>
      <c r="W999" s="16">
        <f>datos_chargeback_2001_1!$X999/100</f>
        <v>0</v>
      </c>
      <c r="X999" s="17">
        <v>0</v>
      </c>
      <c r="Y999" s="16">
        <f>datos_chargeback_2001_1!$Z999/100</f>
        <v>887.01</v>
      </c>
      <c r="Z999" s="17">
        <v>88701</v>
      </c>
      <c r="AA999" s="17" t="s">
        <v>3015</v>
      </c>
      <c r="AB999" s="17" t="s">
        <v>35</v>
      </c>
      <c r="AC999" s="20" t="s">
        <v>35</v>
      </c>
      <c r="AD999" s="16">
        <f>datos_chargeback_2001_1!$AE999/100</f>
        <v>0</v>
      </c>
      <c r="AE999" s="17">
        <v>0</v>
      </c>
      <c r="AF999" s="17" t="s">
        <v>50</v>
      </c>
    </row>
    <row r="1000" spans="1:32" x14ac:dyDescent="0.3">
      <c r="A1000" s="35" t="s">
        <v>3016</v>
      </c>
      <c r="B1000" s="9">
        <v>45125</v>
      </c>
      <c r="C1000" s="9" t="str">
        <f>TEXT(Tabla10[[#This Row],[Fecha de transacción]],"DDDD")</f>
        <v>martes</v>
      </c>
      <c r="D1000" s="9">
        <v>45208</v>
      </c>
      <c r="E1000" s="10">
        <f>datos_chargeback_2001_1!$D1000-datos_chargeback_2001_1!$B1000</f>
        <v>83</v>
      </c>
      <c r="F1000" s="11">
        <f>datos_chargeback_2001_1!$G1000/100</f>
        <v>667.72</v>
      </c>
      <c r="G1000" s="12">
        <v>66772</v>
      </c>
      <c r="H1000" s="11">
        <f t="shared" si="15"/>
        <v>0</v>
      </c>
      <c r="I1000" s="11">
        <v>0.09</v>
      </c>
      <c r="J1000" s="12" t="s">
        <v>24</v>
      </c>
      <c r="K1000" s="12" t="s">
        <v>25</v>
      </c>
      <c r="L1000" s="12" t="s">
        <v>80</v>
      </c>
      <c r="M1000" s="12" t="s">
        <v>85</v>
      </c>
      <c r="N1000" s="12" t="s">
        <v>42</v>
      </c>
      <c r="O1000" s="12" t="s">
        <v>53</v>
      </c>
      <c r="P1000" s="12" t="s">
        <v>54</v>
      </c>
      <c r="Q1000" s="12" t="s">
        <v>66</v>
      </c>
      <c r="R1000" s="12">
        <v>66772</v>
      </c>
      <c r="S1000" s="12" t="s">
        <v>3017</v>
      </c>
      <c r="T1000" s="12" t="s">
        <v>46</v>
      </c>
      <c r="U1000" s="11">
        <f>datos_chargeback_2001_1!$V1000/100</f>
        <v>667.72</v>
      </c>
      <c r="V1000" s="12">
        <v>66772</v>
      </c>
      <c r="W1000" s="11">
        <f>datos_chargeback_2001_1!$X1000/100</f>
        <v>0</v>
      </c>
      <c r="X1000" s="12">
        <v>0</v>
      </c>
      <c r="Y1000" s="11">
        <f>datos_chargeback_2001_1!$Z1000/100</f>
        <v>0</v>
      </c>
      <c r="Z1000" s="12">
        <v>0</v>
      </c>
      <c r="AA1000" s="12" t="s">
        <v>3018</v>
      </c>
      <c r="AB1000" s="12" t="s">
        <v>48</v>
      </c>
      <c r="AC1000" s="19">
        <v>45125</v>
      </c>
      <c r="AD1000" s="11">
        <f>datos_chargeback_2001_1!$AE1000/100</f>
        <v>657.09</v>
      </c>
      <c r="AE1000" s="12">
        <v>65709</v>
      </c>
      <c r="AF1000" s="12" t="s">
        <v>29</v>
      </c>
    </row>
    <row r="1001" spans="1:32" x14ac:dyDescent="0.3">
      <c r="A1001" s="34" t="s">
        <v>3019</v>
      </c>
      <c r="B1001" s="3">
        <v>45126</v>
      </c>
      <c r="C1001" s="3" t="str">
        <f>TEXT(Tabla10[[#This Row],[Fecha de transacción]],"DDDD")</f>
        <v>miércoles</v>
      </c>
      <c r="D1001" s="3">
        <v>45210</v>
      </c>
      <c r="E1001" s="4">
        <f>datos_chargeback_2001_1!$D1001-datos_chargeback_2001_1!$B1001</f>
        <v>84</v>
      </c>
      <c r="F1001" s="5">
        <f>datos_chargeback_2001_1!$G1001/100</f>
        <v>83.63</v>
      </c>
      <c r="G1001" s="6">
        <v>8363</v>
      </c>
      <c r="H1001" s="5">
        <f t="shared" si="15"/>
        <v>0</v>
      </c>
      <c r="I1001" s="5">
        <v>0</v>
      </c>
      <c r="J1001" s="6" t="s">
        <v>38</v>
      </c>
      <c r="K1001" s="6" t="s">
        <v>25</v>
      </c>
      <c r="L1001" s="6" t="s">
        <v>119</v>
      </c>
      <c r="M1001" s="6" t="s">
        <v>52</v>
      </c>
      <c r="N1001" s="6" t="s">
        <v>42</v>
      </c>
      <c r="O1001" s="6" t="s">
        <v>114</v>
      </c>
      <c r="P1001" s="6" t="s">
        <v>54</v>
      </c>
      <c r="Q1001" s="6" t="s">
        <v>66</v>
      </c>
      <c r="R1001" s="6">
        <v>83630</v>
      </c>
      <c r="S1001" s="6" t="s">
        <v>3020</v>
      </c>
      <c r="T1001" s="6" t="s">
        <v>61</v>
      </c>
      <c r="U1001" s="5">
        <f>datos_chargeback_2001_1!$V1001/100</f>
        <v>0</v>
      </c>
      <c r="V1001" s="6">
        <v>0</v>
      </c>
      <c r="W1001" s="5">
        <f>datos_chargeback_2001_1!$X1001/100</f>
        <v>836.3</v>
      </c>
      <c r="X1001" s="6">
        <v>83630</v>
      </c>
      <c r="Y1001" s="5">
        <f>datos_chargeback_2001_1!$Z1001/100</f>
        <v>0</v>
      </c>
      <c r="Z1001" s="6">
        <v>0</v>
      </c>
      <c r="AA1001" s="6" t="s">
        <v>3021</v>
      </c>
      <c r="AB1001" s="6" t="s">
        <v>48</v>
      </c>
      <c r="AC1001" s="8">
        <v>45126</v>
      </c>
      <c r="AD1001" s="5">
        <f>datos_chargeback_2001_1!$AE1001/100</f>
        <v>246.37</v>
      </c>
      <c r="AE1001" s="6">
        <v>24637</v>
      </c>
      <c r="AF1001" s="6" t="s">
        <v>50</v>
      </c>
    </row>
    <row r="1002" spans="1:32" x14ac:dyDescent="0.3">
      <c r="A1002" s="35" t="s">
        <v>3022</v>
      </c>
      <c r="B1002" s="9">
        <v>44927</v>
      </c>
      <c r="C1002" s="9" t="str">
        <f>TEXT(Tabla10[[#This Row],[Fecha de transacción]],"DDDD")</f>
        <v>domingo</v>
      </c>
      <c r="D1002" s="9">
        <v>45011</v>
      </c>
      <c r="E1002" s="10">
        <f>datos_chargeback_2001_1!$D1002-datos_chargeback_2001_1!$B1002</f>
        <v>84</v>
      </c>
      <c r="F1002" s="11">
        <f>datos_chargeback_2001_1!$G1002/100</f>
        <v>286.86</v>
      </c>
      <c r="G1002" s="12">
        <v>28686</v>
      </c>
      <c r="H1002" s="11">
        <f t="shared" si="15"/>
        <v>0</v>
      </c>
      <c r="I1002" s="11">
        <v>1.27</v>
      </c>
      <c r="J1002" s="12" t="s">
        <v>24</v>
      </c>
      <c r="K1002" s="12" t="s">
        <v>25</v>
      </c>
      <c r="L1002" s="12" t="s">
        <v>26</v>
      </c>
      <c r="M1002" s="12" t="s">
        <v>93</v>
      </c>
      <c r="N1002" s="12" t="s">
        <v>42</v>
      </c>
      <c r="O1002" s="12" t="s">
        <v>64</v>
      </c>
      <c r="P1002" s="12" t="s">
        <v>54</v>
      </c>
      <c r="Q1002" s="12" t="s">
        <v>75</v>
      </c>
      <c r="R1002" s="12">
        <v>28686</v>
      </c>
      <c r="S1002" s="12" t="s">
        <v>3023</v>
      </c>
      <c r="T1002" s="12" t="s">
        <v>61</v>
      </c>
      <c r="U1002" s="11">
        <f>datos_chargeback_2001_1!$V1002/100</f>
        <v>0</v>
      </c>
      <c r="V1002" s="12">
        <v>0</v>
      </c>
      <c r="W1002" s="11">
        <f>datos_chargeback_2001_1!$X1002/100</f>
        <v>286.86</v>
      </c>
      <c r="X1002" s="12">
        <v>28686</v>
      </c>
      <c r="Y1002" s="11">
        <f>datos_chargeback_2001_1!$Z1002/100</f>
        <v>0</v>
      </c>
      <c r="Z1002" s="12">
        <v>0</v>
      </c>
      <c r="AA1002" s="12" t="s">
        <v>3024</v>
      </c>
      <c r="AB1002" s="12" t="s">
        <v>35</v>
      </c>
      <c r="AC1002" s="13" t="s">
        <v>35</v>
      </c>
      <c r="AD1002" s="11">
        <f>datos_chargeback_2001_1!$AE1002/100</f>
        <v>0</v>
      </c>
      <c r="AE1002" s="12">
        <v>0</v>
      </c>
      <c r="AF1002" s="12" t="s">
        <v>36</v>
      </c>
    </row>
    <row r="1003" spans="1:32" x14ac:dyDescent="0.3">
      <c r="A1003" s="36" t="s">
        <v>3025</v>
      </c>
      <c r="B1003" s="14">
        <v>44928</v>
      </c>
      <c r="C1003" s="14" t="str">
        <f>TEXT(Tabla10[[#This Row],[Fecha de transacción]],"DDDD")</f>
        <v>lunes</v>
      </c>
      <c r="D1003" s="14">
        <v>44994</v>
      </c>
      <c r="E1003" s="15">
        <f>datos_chargeback_2001_1!$D1003-datos_chargeback_2001_1!$B1003</f>
        <v>66</v>
      </c>
      <c r="F1003" s="16">
        <f>datos_chargeback_2001_1!$G1003/100</f>
        <v>18.22</v>
      </c>
      <c r="G1003" s="17">
        <v>1822</v>
      </c>
      <c r="H1003" s="16">
        <f t="shared" si="15"/>
        <v>0</v>
      </c>
      <c r="I1003" s="16">
        <v>0</v>
      </c>
      <c r="J1003" s="17" t="s">
        <v>38</v>
      </c>
      <c r="K1003" s="17" t="s">
        <v>25</v>
      </c>
      <c r="L1003" s="17" t="s">
        <v>80</v>
      </c>
      <c r="M1003" s="17" t="s">
        <v>93</v>
      </c>
      <c r="N1003" s="17" t="s">
        <v>42</v>
      </c>
      <c r="O1003" s="17" t="s">
        <v>43</v>
      </c>
      <c r="P1003" s="17" t="s">
        <v>30</v>
      </c>
      <c r="Q1003" s="17" t="s">
        <v>66</v>
      </c>
      <c r="R1003" s="17">
        <v>1822</v>
      </c>
      <c r="S1003" s="17" t="s">
        <v>1568</v>
      </c>
      <c r="T1003" s="17" t="s">
        <v>116</v>
      </c>
      <c r="U1003" s="16">
        <f>datos_chargeback_2001_1!$V1003/100</f>
        <v>18.22</v>
      </c>
      <c r="V1003" s="17">
        <v>1822</v>
      </c>
      <c r="W1003" s="16">
        <f>datos_chargeback_2001_1!$X1003/100</f>
        <v>0</v>
      </c>
      <c r="X1003" s="17">
        <v>0</v>
      </c>
      <c r="Y1003" s="16">
        <f>datos_chargeback_2001_1!$Z1003/100</f>
        <v>0</v>
      </c>
      <c r="Z1003" s="17">
        <v>0</v>
      </c>
      <c r="AA1003" s="17" t="s">
        <v>3026</v>
      </c>
      <c r="AB1003" s="17" t="s">
        <v>35</v>
      </c>
      <c r="AC1003" s="20" t="s">
        <v>35</v>
      </c>
      <c r="AD1003" s="16">
        <f>datos_chargeback_2001_1!$AE1003/100</f>
        <v>0</v>
      </c>
      <c r="AE1003" s="17">
        <v>0</v>
      </c>
      <c r="AF1003" s="17" t="s">
        <v>50</v>
      </c>
    </row>
    <row r="1004" spans="1:32" x14ac:dyDescent="0.3">
      <c r="A1004" s="35" t="s">
        <v>3027</v>
      </c>
      <c r="B1004" s="9">
        <v>44929</v>
      </c>
      <c r="C1004" s="9" t="str">
        <f>TEXT(Tabla10[[#This Row],[Fecha de transacción]],"DDDD")</f>
        <v>martes</v>
      </c>
      <c r="D1004" s="9">
        <v>45007</v>
      </c>
      <c r="E1004" s="10">
        <f>datos_chargeback_2001_1!$D1004-datos_chargeback_2001_1!$B1004</f>
        <v>78</v>
      </c>
      <c r="F1004" s="11">
        <f>datos_chargeback_2001_1!$G1004/100</f>
        <v>447.73</v>
      </c>
      <c r="G1004" s="12">
        <v>44773</v>
      </c>
      <c r="H1004" s="11">
        <f t="shared" si="15"/>
        <v>0</v>
      </c>
      <c r="I1004" s="11">
        <v>0.82</v>
      </c>
      <c r="J1004" s="12" t="s">
        <v>38</v>
      </c>
      <c r="K1004" s="12" t="s">
        <v>25</v>
      </c>
      <c r="L1004" s="12" t="s">
        <v>40</v>
      </c>
      <c r="M1004" s="12" t="s">
        <v>41</v>
      </c>
      <c r="N1004" s="12" t="s">
        <v>42</v>
      </c>
      <c r="O1004" s="12" t="s">
        <v>70</v>
      </c>
      <c r="P1004" s="12" t="s">
        <v>30</v>
      </c>
      <c r="Q1004" s="12" t="s">
        <v>44</v>
      </c>
      <c r="R1004" s="12">
        <v>44773</v>
      </c>
      <c r="S1004" s="12" t="s">
        <v>764</v>
      </c>
      <c r="T1004" s="12" t="s">
        <v>46</v>
      </c>
      <c r="U1004" s="11">
        <f>datos_chargeback_2001_1!$V1004/100</f>
        <v>447.73</v>
      </c>
      <c r="V1004" s="12">
        <v>44773</v>
      </c>
      <c r="W1004" s="11">
        <f>datos_chargeback_2001_1!$X1004/100</f>
        <v>0</v>
      </c>
      <c r="X1004" s="12">
        <v>0</v>
      </c>
      <c r="Y1004" s="11">
        <f>datos_chargeback_2001_1!$Z1004/100</f>
        <v>0</v>
      </c>
      <c r="Z1004" s="12">
        <v>0</v>
      </c>
      <c r="AA1004" s="12" t="s">
        <v>3028</v>
      </c>
      <c r="AB1004" s="12" t="s">
        <v>48</v>
      </c>
      <c r="AC1004" s="19">
        <v>44929</v>
      </c>
      <c r="AD1004" s="11">
        <f>datos_chargeback_2001_1!$AE1004/100</f>
        <v>693.79</v>
      </c>
      <c r="AE1004" s="12">
        <v>69379</v>
      </c>
      <c r="AF1004" s="12" t="s">
        <v>29</v>
      </c>
    </row>
    <row r="1005" spans="1:32" x14ac:dyDescent="0.3">
      <c r="A1005" s="34" t="s">
        <v>3029</v>
      </c>
      <c r="B1005" s="3">
        <v>44930</v>
      </c>
      <c r="C1005" s="3" t="str">
        <f>TEXT(Tabla10[[#This Row],[Fecha de transacción]],"DDDD")</f>
        <v>miércoles</v>
      </c>
      <c r="D1005" s="3">
        <v>44998</v>
      </c>
      <c r="E1005" s="4">
        <f>datos_chargeback_2001_1!$D1005-datos_chargeback_2001_1!$B1005</f>
        <v>68</v>
      </c>
      <c r="F1005" s="5">
        <f>datos_chargeback_2001_1!$G1005/100</f>
        <v>976.73</v>
      </c>
      <c r="G1005" s="6">
        <v>97673</v>
      </c>
      <c r="H1005" s="5">
        <f t="shared" si="15"/>
        <v>0</v>
      </c>
      <c r="I1005" s="5">
        <v>0</v>
      </c>
      <c r="J1005" s="6" t="s">
        <v>38</v>
      </c>
      <c r="K1005" s="6" t="s">
        <v>25</v>
      </c>
      <c r="L1005" s="6" t="s">
        <v>80</v>
      </c>
      <c r="M1005" s="6" t="s">
        <v>59</v>
      </c>
      <c r="N1005" s="6" t="s">
        <v>42</v>
      </c>
      <c r="O1005" s="6" t="s">
        <v>29</v>
      </c>
      <c r="P1005" s="6" t="s">
        <v>54</v>
      </c>
      <c r="Q1005" s="6" t="s">
        <v>44</v>
      </c>
      <c r="R1005" s="6">
        <v>97673</v>
      </c>
      <c r="S1005" s="6" t="s">
        <v>3030</v>
      </c>
      <c r="T1005" s="6" t="s">
        <v>61</v>
      </c>
      <c r="U1005" s="5">
        <f>datos_chargeback_2001_1!$V1005/100</f>
        <v>0</v>
      </c>
      <c r="V1005" s="6">
        <v>0</v>
      </c>
      <c r="W1005" s="5">
        <f>datos_chargeback_2001_1!$X1005/100</f>
        <v>976.73</v>
      </c>
      <c r="X1005" s="6">
        <v>97673</v>
      </c>
      <c r="Y1005" s="5">
        <f>datos_chargeback_2001_1!$Z1005/100</f>
        <v>0</v>
      </c>
      <c r="Z1005" s="6">
        <v>0</v>
      </c>
      <c r="AA1005" s="6" t="s">
        <v>3031</v>
      </c>
      <c r="AB1005" s="6" t="s">
        <v>35</v>
      </c>
      <c r="AC1005" s="7" t="s">
        <v>35</v>
      </c>
      <c r="AD1005" s="5">
        <f>datos_chargeback_2001_1!$AE1005/100</f>
        <v>0</v>
      </c>
      <c r="AE1005" s="6">
        <v>0</v>
      </c>
      <c r="AF1005" s="6" t="s">
        <v>50</v>
      </c>
    </row>
    <row r="1006" spans="1:32" x14ac:dyDescent="0.3">
      <c r="A1006" s="35" t="s">
        <v>3032</v>
      </c>
      <c r="B1006" s="9">
        <v>44931</v>
      </c>
      <c r="C1006" s="9" t="str">
        <f>TEXT(Tabla10[[#This Row],[Fecha de transacción]],"DDDD")</f>
        <v>jueves</v>
      </c>
      <c r="D1006" s="9">
        <v>45021</v>
      </c>
      <c r="E1006" s="10">
        <f>datos_chargeback_2001_1!$D1006-datos_chargeback_2001_1!$B1006</f>
        <v>90</v>
      </c>
      <c r="F1006" s="11">
        <f>datos_chargeback_2001_1!$G1006/100</f>
        <v>13.8</v>
      </c>
      <c r="G1006" s="12">
        <v>1380</v>
      </c>
      <c r="H1006" s="11">
        <f t="shared" si="15"/>
        <v>0</v>
      </c>
      <c r="I1006" s="11">
        <v>0</v>
      </c>
      <c r="J1006" s="12" t="s">
        <v>38</v>
      </c>
      <c r="K1006" s="12" t="s">
        <v>25</v>
      </c>
      <c r="L1006" s="12" t="s">
        <v>26</v>
      </c>
      <c r="M1006" s="12" t="s">
        <v>59</v>
      </c>
      <c r="N1006" s="12" t="s">
        <v>42</v>
      </c>
      <c r="O1006" s="12" t="s">
        <v>29</v>
      </c>
      <c r="P1006" s="12" t="s">
        <v>30</v>
      </c>
      <c r="Q1006" s="12" t="s">
        <v>66</v>
      </c>
      <c r="R1006" s="12">
        <v>13800</v>
      </c>
      <c r="S1006" s="12" t="s">
        <v>2281</v>
      </c>
      <c r="T1006" s="12" t="s">
        <v>61</v>
      </c>
      <c r="U1006" s="11">
        <f>datos_chargeback_2001_1!$V1006/100</f>
        <v>0</v>
      </c>
      <c r="V1006" s="12">
        <v>0</v>
      </c>
      <c r="W1006" s="11">
        <f>datos_chargeback_2001_1!$X1006/100</f>
        <v>138</v>
      </c>
      <c r="X1006" s="12">
        <v>13800</v>
      </c>
      <c r="Y1006" s="11">
        <f>datos_chargeback_2001_1!$Z1006/100</f>
        <v>0</v>
      </c>
      <c r="Z1006" s="12">
        <v>0</v>
      </c>
      <c r="AA1006" s="12" t="s">
        <v>3033</v>
      </c>
      <c r="AB1006" s="12" t="s">
        <v>35</v>
      </c>
      <c r="AC1006" s="13" t="s">
        <v>35</v>
      </c>
      <c r="AD1006" s="11">
        <f>datos_chargeback_2001_1!$AE1006/100</f>
        <v>0</v>
      </c>
      <c r="AE1006" s="12">
        <v>0</v>
      </c>
      <c r="AF1006" s="12" t="s">
        <v>53</v>
      </c>
    </row>
    <row r="1007" spans="1:32" x14ac:dyDescent="0.3">
      <c r="A1007" s="34" t="s">
        <v>3034</v>
      </c>
      <c r="B1007" s="3">
        <v>44932</v>
      </c>
      <c r="C1007" s="3" t="str">
        <f>TEXT(Tabla10[[#This Row],[Fecha de transacción]],"DDDD")</f>
        <v>viernes</v>
      </c>
      <c r="D1007" s="3">
        <v>45017</v>
      </c>
      <c r="E1007" s="4">
        <f>datos_chargeback_2001_1!$D1007-datos_chargeback_2001_1!$B1007</f>
        <v>85</v>
      </c>
      <c r="F1007" s="5">
        <f>datos_chargeback_2001_1!$G1007/100</f>
        <v>72.73</v>
      </c>
      <c r="G1007" s="6">
        <v>7273</v>
      </c>
      <c r="H1007" s="5">
        <f t="shared" si="15"/>
        <v>0</v>
      </c>
      <c r="I1007" s="5">
        <v>1.35</v>
      </c>
      <c r="J1007" s="6" t="s">
        <v>24</v>
      </c>
      <c r="K1007" s="6" t="s">
        <v>25</v>
      </c>
      <c r="L1007" s="6" t="s">
        <v>109</v>
      </c>
      <c r="M1007" s="6" t="s">
        <v>27</v>
      </c>
      <c r="N1007" s="6" t="s">
        <v>42</v>
      </c>
      <c r="O1007" s="6" t="s">
        <v>64</v>
      </c>
      <c r="P1007" s="6" t="s">
        <v>30</v>
      </c>
      <c r="Q1007" s="6" t="s">
        <v>31</v>
      </c>
      <c r="R1007" s="6">
        <v>72730</v>
      </c>
      <c r="S1007" s="6" t="s">
        <v>3035</v>
      </c>
      <c r="T1007" s="6" t="s">
        <v>116</v>
      </c>
      <c r="U1007" s="5">
        <f>datos_chargeback_2001_1!$V1007/100</f>
        <v>727.3</v>
      </c>
      <c r="V1007" s="6">
        <v>72730</v>
      </c>
      <c r="W1007" s="5">
        <f>datos_chargeback_2001_1!$X1007/100</f>
        <v>0</v>
      </c>
      <c r="X1007" s="6">
        <v>0</v>
      </c>
      <c r="Y1007" s="5">
        <f>datos_chargeback_2001_1!$Z1007/100</f>
        <v>0</v>
      </c>
      <c r="Z1007" s="6">
        <v>0</v>
      </c>
      <c r="AA1007" s="6" t="s">
        <v>3036</v>
      </c>
      <c r="AB1007" s="6" t="s">
        <v>35</v>
      </c>
      <c r="AC1007" s="7" t="s">
        <v>35</v>
      </c>
      <c r="AD1007" s="5">
        <f>datos_chargeback_2001_1!$AE1007/100</f>
        <v>0</v>
      </c>
      <c r="AE1007" s="6">
        <v>0</v>
      </c>
      <c r="AF1007" s="6" t="s">
        <v>53</v>
      </c>
    </row>
    <row r="1008" spans="1:32" x14ac:dyDescent="0.3">
      <c r="A1008" s="34" t="s">
        <v>3037</v>
      </c>
      <c r="B1008" s="3">
        <v>44933</v>
      </c>
      <c r="C1008" s="3" t="str">
        <f>TEXT(Tabla10[[#This Row],[Fecha de transacción]],"DDDD")</f>
        <v>sábado</v>
      </c>
      <c r="D1008" s="3">
        <v>45016</v>
      </c>
      <c r="E1008" s="4">
        <f>datos_chargeback_2001_1!$D1008-datos_chargeback_2001_1!$B1008</f>
        <v>83</v>
      </c>
      <c r="F1008" s="5">
        <f>datos_chargeback_2001_1!$G1008/100</f>
        <v>637.13</v>
      </c>
      <c r="G1008" s="6">
        <v>63713</v>
      </c>
      <c r="H1008" s="5">
        <f t="shared" si="15"/>
        <v>0</v>
      </c>
      <c r="I1008" s="5">
        <v>0</v>
      </c>
      <c r="J1008" s="6" t="s">
        <v>24</v>
      </c>
      <c r="K1008" s="6" t="s">
        <v>25</v>
      </c>
      <c r="L1008" s="6" t="s">
        <v>26</v>
      </c>
      <c r="M1008" s="6" t="s">
        <v>27</v>
      </c>
      <c r="N1008" s="6" t="s">
        <v>42</v>
      </c>
      <c r="O1008" s="6" t="s">
        <v>53</v>
      </c>
      <c r="P1008" s="6" t="s">
        <v>54</v>
      </c>
      <c r="Q1008" s="6" t="s">
        <v>55</v>
      </c>
      <c r="R1008" s="6">
        <v>63713</v>
      </c>
      <c r="S1008" s="6" t="s">
        <v>3038</v>
      </c>
      <c r="T1008" s="6" t="s">
        <v>116</v>
      </c>
      <c r="U1008" s="5">
        <f>datos_chargeback_2001_1!$V1008/100</f>
        <v>637.13</v>
      </c>
      <c r="V1008" s="6">
        <v>63713</v>
      </c>
      <c r="W1008" s="5">
        <f>datos_chargeback_2001_1!$X1008/100</f>
        <v>0</v>
      </c>
      <c r="X1008" s="6">
        <v>0</v>
      </c>
      <c r="Y1008" s="5">
        <f>datos_chargeback_2001_1!$Z1008/100</f>
        <v>0</v>
      </c>
      <c r="Z1008" s="6">
        <v>0</v>
      </c>
      <c r="AA1008" s="6" t="s">
        <v>3039</v>
      </c>
      <c r="AB1008" s="6" t="s">
        <v>48</v>
      </c>
      <c r="AC1008" s="8">
        <v>44933</v>
      </c>
      <c r="AD1008" s="5">
        <f>datos_chargeback_2001_1!$AE1008/100</f>
        <v>657.19</v>
      </c>
      <c r="AE1008" s="6">
        <v>65719</v>
      </c>
      <c r="AF1008" s="6" t="s">
        <v>43</v>
      </c>
    </row>
    <row r="1009" spans="1:32" x14ac:dyDescent="0.3">
      <c r="A1009" s="36" t="s">
        <v>3040</v>
      </c>
      <c r="B1009" s="14">
        <v>44934</v>
      </c>
      <c r="C1009" s="14" t="str">
        <f>TEXT(Tabla10[[#This Row],[Fecha de transacción]],"DDDD")</f>
        <v>domingo</v>
      </c>
      <c r="D1009" s="14">
        <v>45006</v>
      </c>
      <c r="E1009" s="15">
        <f>datos_chargeback_2001_1!$D1009-datos_chargeback_2001_1!$B1009</f>
        <v>72</v>
      </c>
      <c r="F1009" s="16">
        <f>datos_chargeback_2001_1!$G1009/100</f>
        <v>30.44</v>
      </c>
      <c r="G1009" s="17">
        <v>3044</v>
      </c>
      <c r="H1009" s="16">
        <f t="shared" si="15"/>
        <v>0</v>
      </c>
      <c r="I1009" s="16">
        <v>0</v>
      </c>
      <c r="J1009" s="17" t="s">
        <v>38</v>
      </c>
      <c r="K1009" s="17" t="s">
        <v>25</v>
      </c>
      <c r="L1009" s="17" t="s">
        <v>26</v>
      </c>
      <c r="M1009" s="17" t="s">
        <v>59</v>
      </c>
      <c r="N1009" s="17" t="s">
        <v>28</v>
      </c>
      <c r="O1009" s="17" t="s">
        <v>64</v>
      </c>
      <c r="P1009" s="17" t="s">
        <v>30</v>
      </c>
      <c r="Q1009" s="17" t="s">
        <v>75</v>
      </c>
      <c r="R1009" s="17">
        <v>3044</v>
      </c>
      <c r="S1009" s="17" t="s">
        <v>2720</v>
      </c>
      <c r="T1009" s="17" t="s">
        <v>33</v>
      </c>
      <c r="U1009" s="16">
        <f>datos_chargeback_2001_1!$V1009/100</f>
        <v>0</v>
      </c>
      <c r="V1009" s="17">
        <v>0</v>
      </c>
      <c r="W1009" s="16">
        <f>datos_chargeback_2001_1!$X1009/100</f>
        <v>0</v>
      </c>
      <c r="X1009" s="17">
        <v>0</v>
      </c>
      <c r="Y1009" s="16">
        <f>datos_chargeback_2001_1!$Z1009/100</f>
        <v>30.44</v>
      </c>
      <c r="Z1009" s="17">
        <v>3044</v>
      </c>
      <c r="AA1009" s="17" t="s">
        <v>3041</v>
      </c>
      <c r="AB1009" s="17" t="s">
        <v>35</v>
      </c>
      <c r="AC1009" s="20" t="s">
        <v>35</v>
      </c>
      <c r="AD1009" s="16">
        <f>datos_chargeback_2001_1!$AE1009/100</f>
        <v>0</v>
      </c>
      <c r="AE1009" s="17">
        <v>0</v>
      </c>
      <c r="AF1009" s="17" t="s">
        <v>50</v>
      </c>
    </row>
    <row r="1010" spans="1:32" x14ac:dyDescent="0.3">
      <c r="A1010" s="34" t="s">
        <v>3042</v>
      </c>
      <c r="B1010" s="3">
        <v>44935</v>
      </c>
      <c r="C1010" s="3" t="str">
        <f>TEXT(Tabla10[[#This Row],[Fecha de transacción]],"DDDD")</f>
        <v>lunes</v>
      </c>
      <c r="D1010" s="3">
        <v>45019</v>
      </c>
      <c r="E1010" s="4">
        <f>datos_chargeback_2001_1!$D1010-datos_chargeback_2001_1!$B1010</f>
        <v>84</v>
      </c>
      <c r="F1010" s="5">
        <f>datos_chargeback_2001_1!$G1010/100</f>
        <v>821.42</v>
      </c>
      <c r="G1010" s="6">
        <v>82142</v>
      </c>
      <c r="H1010" s="5">
        <f t="shared" si="15"/>
        <v>0</v>
      </c>
      <c r="I1010" s="5">
        <v>1.33</v>
      </c>
      <c r="J1010" s="6" t="s">
        <v>24</v>
      </c>
      <c r="K1010" s="6" t="s">
        <v>25</v>
      </c>
      <c r="L1010" s="6" t="s">
        <v>109</v>
      </c>
      <c r="M1010" s="6" t="s">
        <v>52</v>
      </c>
      <c r="N1010" s="6" t="s">
        <v>42</v>
      </c>
      <c r="O1010" s="6" t="s">
        <v>43</v>
      </c>
      <c r="P1010" s="6" t="s">
        <v>54</v>
      </c>
      <c r="Q1010" s="6" t="s">
        <v>44</v>
      </c>
      <c r="R1010" s="6">
        <v>82142</v>
      </c>
      <c r="S1010" s="6" t="s">
        <v>3043</v>
      </c>
      <c r="T1010" s="6" t="s">
        <v>46</v>
      </c>
      <c r="U1010" s="5">
        <f>datos_chargeback_2001_1!$V1010/100</f>
        <v>821.42</v>
      </c>
      <c r="V1010" s="6">
        <v>82142</v>
      </c>
      <c r="W1010" s="5">
        <f>datos_chargeback_2001_1!$X1010/100</f>
        <v>0</v>
      </c>
      <c r="X1010" s="6">
        <v>0</v>
      </c>
      <c r="Y1010" s="5">
        <f>datos_chargeback_2001_1!$Z1010/100</f>
        <v>0</v>
      </c>
      <c r="Z1010" s="6">
        <v>0</v>
      </c>
      <c r="AA1010" s="6" t="s">
        <v>3044</v>
      </c>
      <c r="AB1010" s="6" t="s">
        <v>48</v>
      </c>
      <c r="AC1010" s="8">
        <v>44935</v>
      </c>
      <c r="AD1010" s="5">
        <f>datos_chargeback_2001_1!$AE1010/100</f>
        <v>702.99</v>
      </c>
      <c r="AE1010" s="6">
        <v>70299</v>
      </c>
      <c r="AF1010" s="6" t="s">
        <v>43</v>
      </c>
    </row>
    <row r="1011" spans="1:32" x14ac:dyDescent="0.3">
      <c r="A1011" s="34" t="s">
        <v>3045</v>
      </c>
      <c r="B1011" s="3">
        <v>44936</v>
      </c>
      <c r="C1011" s="3" t="str">
        <f>TEXT(Tabla10[[#This Row],[Fecha de transacción]],"DDDD")</f>
        <v>martes</v>
      </c>
      <c r="D1011" s="3">
        <v>45005</v>
      </c>
      <c r="E1011" s="4">
        <f>datos_chargeback_2001_1!$D1011-datos_chargeback_2001_1!$B1011</f>
        <v>69</v>
      </c>
      <c r="F1011" s="5">
        <f>datos_chargeback_2001_1!$G1011/100</f>
        <v>60.47</v>
      </c>
      <c r="G1011" s="6">
        <v>6047</v>
      </c>
      <c r="H1011" s="5">
        <f t="shared" si="15"/>
        <v>0</v>
      </c>
      <c r="I1011" s="5">
        <v>1.42</v>
      </c>
      <c r="J1011" s="6" t="s">
        <v>24</v>
      </c>
      <c r="K1011" s="6" t="s">
        <v>25</v>
      </c>
      <c r="L1011" s="6" t="s">
        <v>109</v>
      </c>
      <c r="M1011" s="6" t="s">
        <v>52</v>
      </c>
      <c r="N1011" s="6" t="s">
        <v>42</v>
      </c>
      <c r="O1011" s="6" t="s">
        <v>36</v>
      </c>
      <c r="P1011" s="6" t="s">
        <v>30</v>
      </c>
      <c r="Q1011" s="6" t="s">
        <v>66</v>
      </c>
      <c r="R1011" s="6">
        <v>6047</v>
      </c>
      <c r="S1011" s="6" t="s">
        <v>823</v>
      </c>
      <c r="T1011" s="6" t="s">
        <v>46</v>
      </c>
      <c r="U1011" s="5">
        <f>datos_chargeback_2001_1!$V1011/100</f>
        <v>60.47</v>
      </c>
      <c r="V1011" s="6">
        <v>6047</v>
      </c>
      <c r="W1011" s="5">
        <f>datos_chargeback_2001_1!$X1011/100</f>
        <v>0</v>
      </c>
      <c r="X1011" s="6">
        <v>0</v>
      </c>
      <c r="Y1011" s="5">
        <f>datos_chargeback_2001_1!$Z1011/100</f>
        <v>0</v>
      </c>
      <c r="Z1011" s="6">
        <v>0</v>
      </c>
      <c r="AA1011" s="6" t="s">
        <v>3046</v>
      </c>
      <c r="AB1011" s="6" t="s">
        <v>35</v>
      </c>
      <c r="AC1011" s="7" t="s">
        <v>35</v>
      </c>
      <c r="AD1011" s="5">
        <f>datos_chargeback_2001_1!$AE1011/100</f>
        <v>0</v>
      </c>
      <c r="AE1011" s="6">
        <v>0</v>
      </c>
      <c r="AF1011" s="6" t="s">
        <v>29</v>
      </c>
    </row>
    <row r="1012" spans="1:32" x14ac:dyDescent="0.3">
      <c r="A1012" s="34" t="s">
        <v>3047</v>
      </c>
      <c r="B1012" s="3">
        <v>44937</v>
      </c>
      <c r="C1012" s="3" t="str">
        <f>TEXT(Tabla10[[#This Row],[Fecha de transacción]],"DDDD")</f>
        <v>miércoles</v>
      </c>
      <c r="D1012" s="3">
        <v>45002</v>
      </c>
      <c r="E1012" s="4">
        <f>datos_chargeback_2001_1!$D1012-datos_chargeback_2001_1!$B1012</f>
        <v>65</v>
      </c>
      <c r="F1012" s="5">
        <f>datos_chargeback_2001_1!$G1012/100</f>
        <v>116.81</v>
      </c>
      <c r="G1012" s="6">
        <v>11681</v>
      </c>
      <c r="H1012" s="5">
        <f t="shared" si="15"/>
        <v>0</v>
      </c>
      <c r="I1012" s="5">
        <v>0</v>
      </c>
      <c r="J1012" s="6" t="s">
        <v>24</v>
      </c>
      <c r="K1012" s="6" t="s">
        <v>25</v>
      </c>
      <c r="L1012" s="6" t="s">
        <v>40</v>
      </c>
      <c r="M1012" s="6" t="s">
        <v>41</v>
      </c>
      <c r="N1012" s="6" t="s">
        <v>42</v>
      </c>
      <c r="O1012" s="6" t="s">
        <v>114</v>
      </c>
      <c r="P1012" s="6" t="s">
        <v>30</v>
      </c>
      <c r="Q1012" s="6" t="s">
        <v>55</v>
      </c>
      <c r="R1012" s="6">
        <v>11681</v>
      </c>
      <c r="S1012" s="6" t="s">
        <v>3048</v>
      </c>
      <c r="T1012" s="6" t="s">
        <v>61</v>
      </c>
      <c r="U1012" s="5">
        <f>datos_chargeback_2001_1!$V1012/100</f>
        <v>0</v>
      </c>
      <c r="V1012" s="6">
        <v>0</v>
      </c>
      <c r="W1012" s="5">
        <f>datos_chargeback_2001_1!$X1012/100</f>
        <v>116.81</v>
      </c>
      <c r="X1012" s="6">
        <v>11681</v>
      </c>
      <c r="Y1012" s="5">
        <f>datos_chargeback_2001_1!$Z1012/100</f>
        <v>0</v>
      </c>
      <c r="Z1012" s="6">
        <v>0</v>
      </c>
      <c r="AA1012" s="6" t="s">
        <v>3049</v>
      </c>
      <c r="AB1012" s="6" t="s">
        <v>35</v>
      </c>
      <c r="AC1012" s="7" t="s">
        <v>35</v>
      </c>
      <c r="AD1012" s="5">
        <f>datos_chargeback_2001_1!$AE1012/100</f>
        <v>0</v>
      </c>
      <c r="AE1012" s="6">
        <v>0</v>
      </c>
      <c r="AF1012" s="6" t="s">
        <v>50</v>
      </c>
    </row>
    <row r="1013" spans="1:32" x14ac:dyDescent="0.3">
      <c r="A1013" s="36" t="s">
        <v>3050</v>
      </c>
      <c r="B1013" s="14">
        <v>44938</v>
      </c>
      <c r="C1013" s="14" t="str">
        <f>TEXT(Tabla10[[#This Row],[Fecha de transacción]],"DDDD")</f>
        <v>jueves</v>
      </c>
      <c r="D1013" s="14">
        <v>45024</v>
      </c>
      <c r="E1013" s="15">
        <f>datos_chargeback_2001_1!$D1013-datos_chargeback_2001_1!$B1013</f>
        <v>86</v>
      </c>
      <c r="F1013" s="16">
        <f>datos_chargeback_2001_1!$G1013/100</f>
        <v>871.78</v>
      </c>
      <c r="G1013" s="17">
        <v>87178</v>
      </c>
      <c r="H1013" s="16">
        <f t="shared" si="15"/>
        <v>0</v>
      </c>
      <c r="I1013" s="16">
        <v>0</v>
      </c>
      <c r="J1013" s="17" t="s">
        <v>24</v>
      </c>
      <c r="K1013" s="17" t="s">
        <v>25</v>
      </c>
      <c r="L1013" s="17" t="s">
        <v>109</v>
      </c>
      <c r="M1013" s="17" t="s">
        <v>27</v>
      </c>
      <c r="N1013" s="17" t="s">
        <v>42</v>
      </c>
      <c r="O1013" s="17" t="s">
        <v>29</v>
      </c>
      <c r="P1013" s="17" t="s">
        <v>54</v>
      </c>
      <c r="Q1013" s="17" t="s">
        <v>44</v>
      </c>
      <c r="R1013" s="17">
        <v>87178</v>
      </c>
      <c r="S1013" s="17" t="s">
        <v>3051</v>
      </c>
      <c r="T1013" s="17" t="s">
        <v>61</v>
      </c>
      <c r="U1013" s="16">
        <f>datos_chargeback_2001_1!$V1013/100</f>
        <v>0</v>
      </c>
      <c r="V1013" s="17">
        <v>0</v>
      </c>
      <c r="W1013" s="16">
        <f>datos_chargeback_2001_1!$X1013/100</f>
        <v>871.78</v>
      </c>
      <c r="X1013" s="17">
        <v>87178</v>
      </c>
      <c r="Y1013" s="16">
        <f>datos_chargeback_2001_1!$Z1013/100</f>
        <v>0</v>
      </c>
      <c r="Z1013" s="17">
        <v>0</v>
      </c>
      <c r="AA1013" s="17" t="s">
        <v>3052</v>
      </c>
      <c r="AB1013" s="17" t="s">
        <v>35</v>
      </c>
      <c r="AC1013" s="20" t="s">
        <v>35</v>
      </c>
      <c r="AD1013" s="16">
        <f>datos_chargeback_2001_1!$AE1013/100</f>
        <v>0</v>
      </c>
      <c r="AE1013" s="17">
        <v>0</v>
      </c>
      <c r="AF1013" s="17" t="s">
        <v>64</v>
      </c>
    </row>
    <row r="1014" spans="1:32" x14ac:dyDescent="0.3">
      <c r="A1014" s="34" t="s">
        <v>3053</v>
      </c>
      <c r="B1014" s="3">
        <v>44939</v>
      </c>
      <c r="C1014" s="3" t="str">
        <f>TEXT(Tabla10[[#This Row],[Fecha de transacción]],"DDDD")</f>
        <v>viernes</v>
      </c>
      <c r="D1014" s="3">
        <v>45001</v>
      </c>
      <c r="E1014" s="4">
        <f>datos_chargeback_2001_1!$D1014-datos_chargeback_2001_1!$B1014</f>
        <v>62</v>
      </c>
      <c r="F1014" s="5">
        <f>datos_chargeback_2001_1!$G1014/100</f>
        <v>869.47</v>
      </c>
      <c r="G1014" s="6">
        <v>86947</v>
      </c>
      <c r="H1014" s="5">
        <f t="shared" si="15"/>
        <v>0</v>
      </c>
      <c r="I1014" s="5">
        <v>0</v>
      </c>
      <c r="J1014" s="6" t="s">
        <v>24</v>
      </c>
      <c r="K1014" s="6" t="s">
        <v>25</v>
      </c>
      <c r="L1014" s="6" t="s">
        <v>26</v>
      </c>
      <c r="M1014" s="6" t="s">
        <v>52</v>
      </c>
      <c r="N1014" s="6" t="s">
        <v>42</v>
      </c>
      <c r="O1014" s="6" t="s">
        <v>50</v>
      </c>
      <c r="P1014" s="6" t="s">
        <v>30</v>
      </c>
      <c r="Q1014" s="6" t="s">
        <v>44</v>
      </c>
      <c r="R1014" s="6">
        <v>86947</v>
      </c>
      <c r="S1014" s="6" t="s">
        <v>1899</v>
      </c>
      <c r="T1014" s="6" t="s">
        <v>61</v>
      </c>
      <c r="U1014" s="5">
        <f>datos_chargeback_2001_1!$V1014/100</f>
        <v>0</v>
      </c>
      <c r="V1014" s="6">
        <v>0</v>
      </c>
      <c r="W1014" s="5">
        <f>datos_chargeback_2001_1!$X1014/100</f>
        <v>869.47</v>
      </c>
      <c r="X1014" s="6">
        <v>86947</v>
      </c>
      <c r="Y1014" s="5">
        <f>datos_chargeback_2001_1!$Z1014/100</f>
        <v>0</v>
      </c>
      <c r="Z1014" s="6">
        <v>0</v>
      </c>
      <c r="AA1014" s="6" t="s">
        <v>3054</v>
      </c>
      <c r="AB1014" s="6" t="s">
        <v>35</v>
      </c>
      <c r="AC1014" s="7" t="s">
        <v>35</v>
      </c>
      <c r="AD1014" s="5">
        <f>datos_chargeback_2001_1!$AE1014/100</f>
        <v>0</v>
      </c>
      <c r="AE1014" s="6">
        <v>0</v>
      </c>
      <c r="AF1014" s="6" t="s">
        <v>43</v>
      </c>
    </row>
    <row r="1015" spans="1:32" x14ac:dyDescent="0.3">
      <c r="A1015" s="36" t="s">
        <v>3055</v>
      </c>
      <c r="B1015" s="14">
        <v>44940</v>
      </c>
      <c r="C1015" s="14" t="str">
        <f>TEXT(Tabla10[[#This Row],[Fecha de transacción]],"DDDD")</f>
        <v>sábado</v>
      </c>
      <c r="D1015" s="14">
        <v>45000</v>
      </c>
      <c r="E1015" s="15">
        <f>datos_chargeback_2001_1!$D1015-datos_chargeback_2001_1!$B1015</f>
        <v>60</v>
      </c>
      <c r="F1015" s="16">
        <f>datos_chargeback_2001_1!$G1015/100</f>
        <v>463.52</v>
      </c>
      <c r="G1015" s="17">
        <v>46352</v>
      </c>
      <c r="H1015" s="16">
        <f t="shared" si="15"/>
        <v>0</v>
      </c>
      <c r="I1015" s="16">
        <v>1.22</v>
      </c>
      <c r="J1015" s="17" t="s">
        <v>24</v>
      </c>
      <c r="K1015" s="17" t="s">
        <v>25</v>
      </c>
      <c r="L1015" s="17" t="s">
        <v>26</v>
      </c>
      <c r="M1015" s="17" t="s">
        <v>41</v>
      </c>
      <c r="N1015" s="17" t="s">
        <v>28</v>
      </c>
      <c r="O1015" s="17" t="s">
        <v>36</v>
      </c>
      <c r="P1015" s="17" t="s">
        <v>30</v>
      </c>
      <c r="Q1015" s="17" t="s">
        <v>31</v>
      </c>
      <c r="R1015" s="17">
        <v>46352</v>
      </c>
      <c r="S1015" s="17" t="s">
        <v>3056</v>
      </c>
      <c r="T1015" s="17" t="s">
        <v>33</v>
      </c>
      <c r="U1015" s="16">
        <f>datos_chargeback_2001_1!$V1015/100</f>
        <v>0</v>
      </c>
      <c r="V1015" s="17">
        <v>0</v>
      </c>
      <c r="W1015" s="16">
        <f>datos_chargeback_2001_1!$X1015/100</f>
        <v>0</v>
      </c>
      <c r="X1015" s="17">
        <v>0</v>
      </c>
      <c r="Y1015" s="16">
        <f>datos_chargeback_2001_1!$Z1015/100</f>
        <v>463.52</v>
      </c>
      <c r="Z1015" s="17">
        <v>46352</v>
      </c>
      <c r="AA1015" s="17" t="s">
        <v>3057</v>
      </c>
      <c r="AB1015" s="17" t="s">
        <v>48</v>
      </c>
      <c r="AC1015" s="18">
        <v>44940</v>
      </c>
      <c r="AD1015" s="16">
        <f>datos_chargeback_2001_1!$AE1015/100</f>
        <v>440.61</v>
      </c>
      <c r="AE1015" s="17">
        <v>44061</v>
      </c>
      <c r="AF1015" s="17" t="s">
        <v>43</v>
      </c>
    </row>
    <row r="1016" spans="1:32" x14ac:dyDescent="0.3">
      <c r="A1016" s="35" t="s">
        <v>3058</v>
      </c>
      <c r="B1016" s="9">
        <v>44941</v>
      </c>
      <c r="C1016" s="9" t="str">
        <f>TEXT(Tabla10[[#This Row],[Fecha de transacción]],"DDDD")</f>
        <v>domingo</v>
      </c>
      <c r="D1016" s="9">
        <v>45001</v>
      </c>
      <c r="E1016" s="10">
        <f>datos_chargeback_2001_1!$D1016-datos_chargeback_2001_1!$B1016</f>
        <v>60</v>
      </c>
      <c r="F1016" s="11">
        <f>datos_chargeback_2001_1!$G1016/100</f>
        <v>820.37</v>
      </c>
      <c r="G1016" s="12">
        <v>82037</v>
      </c>
      <c r="H1016" s="11">
        <f t="shared" si="15"/>
        <v>0</v>
      </c>
      <c r="I1016" s="11">
        <v>0</v>
      </c>
      <c r="J1016" s="12" t="s">
        <v>24</v>
      </c>
      <c r="K1016" s="12" t="s">
        <v>25</v>
      </c>
      <c r="L1016" s="12" t="s">
        <v>119</v>
      </c>
      <c r="M1016" s="12" t="s">
        <v>85</v>
      </c>
      <c r="N1016" s="12" t="s">
        <v>42</v>
      </c>
      <c r="O1016" s="12" t="s">
        <v>36</v>
      </c>
      <c r="P1016" s="12" t="s">
        <v>30</v>
      </c>
      <c r="Q1016" s="12" t="s">
        <v>44</v>
      </c>
      <c r="R1016" s="12">
        <v>82037</v>
      </c>
      <c r="S1016" s="12" t="s">
        <v>3059</v>
      </c>
      <c r="T1016" s="12" t="s">
        <v>116</v>
      </c>
      <c r="U1016" s="11">
        <f>datos_chargeback_2001_1!$V1016/100</f>
        <v>820.37</v>
      </c>
      <c r="V1016" s="12">
        <v>82037</v>
      </c>
      <c r="W1016" s="11">
        <f>datos_chargeback_2001_1!$X1016/100</f>
        <v>0</v>
      </c>
      <c r="X1016" s="12">
        <v>0</v>
      </c>
      <c r="Y1016" s="11">
        <f>datos_chargeback_2001_1!$Z1016/100</f>
        <v>0</v>
      </c>
      <c r="Z1016" s="12">
        <v>0</v>
      </c>
      <c r="AA1016" s="12" t="s">
        <v>3060</v>
      </c>
      <c r="AB1016" s="12" t="s">
        <v>35</v>
      </c>
      <c r="AC1016" s="13" t="s">
        <v>35</v>
      </c>
      <c r="AD1016" s="11">
        <f>datos_chargeback_2001_1!$AE1016/100</f>
        <v>0</v>
      </c>
      <c r="AE1016" s="12">
        <v>0</v>
      </c>
      <c r="AF1016" s="12" t="s">
        <v>36</v>
      </c>
    </row>
    <row r="1017" spans="1:32" x14ac:dyDescent="0.3">
      <c r="A1017" s="34" t="s">
        <v>3061</v>
      </c>
      <c r="B1017" s="3">
        <v>44942</v>
      </c>
      <c r="C1017" s="3" t="str">
        <f>TEXT(Tabla10[[#This Row],[Fecha de transacción]],"DDDD")</f>
        <v>lunes</v>
      </c>
      <c r="D1017" s="3">
        <v>45004</v>
      </c>
      <c r="E1017" s="4">
        <f>datos_chargeback_2001_1!$D1017-datos_chargeback_2001_1!$B1017</f>
        <v>62</v>
      </c>
      <c r="F1017" s="5">
        <f>datos_chargeback_2001_1!$G1017/100</f>
        <v>797.37</v>
      </c>
      <c r="G1017" s="6">
        <v>79737</v>
      </c>
      <c r="H1017" s="5">
        <f t="shared" si="15"/>
        <v>0</v>
      </c>
      <c r="I1017" s="5">
        <v>0</v>
      </c>
      <c r="J1017" s="6" t="s">
        <v>24</v>
      </c>
      <c r="K1017" s="6" t="s">
        <v>25</v>
      </c>
      <c r="L1017" s="6" t="s">
        <v>26</v>
      </c>
      <c r="M1017" s="6" t="s">
        <v>93</v>
      </c>
      <c r="N1017" s="6" t="s">
        <v>28</v>
      </c>
      <c r="O1017" s="6" t="s">
        <v>50</v>
      </c>
      <c r="P1017" s="6" t="s">
        <v>30</v>
      </c>
      <c r="Q1017" s="6" t="s">
        <v>55</v>
      </c>
      <c r="R1017" s="6">
        <v>79737</v>
      </c>
      <c r="S1017" s="6" t="s">
        <v>993</v>
      </c>
      <c r="T1017" s="6" t="s">
        <v>33</v>
      </c>
      <c r="U1017" s="5">
        <f>datos_chargeback_2001_1!$V1017/100</f>
        <v>0</v>
      </c>
      <c r="V1017" s="6">
        <v>0</v>
      </c>
      <c r="W1017" s="5">
        <f>datos_chargeback_2001_1!$X1017/100</f>
        <v>0</v>
      </c>
      <c r="X1017" s="6">
        <v>0</v>
      </c>
      <c r="Y1017" s="5">
        <f>datos_chargeback_2001_1!$Z1017/100</f>
        <v>797.37</v>
      </c>
      <c r="Z1017" s="6">
        <v>79737</v>
      </c>
      <c r="AA1017" s="6" t="s">
        <v>3062</v>
      </c>
      <c r="AB1017" s="6" t="s">
        <v>35</v>
      </c>
      <c r="AC1017" s="7" t="s">
        <v>35</v>
      </c>
      <c r="AD1017" s="5">
        <f>datos_chargeback_2001_1!$AE1017/100</f>
        <v>0</v>
      </c>
      <c r="AE1017" s="6">
        <v>0</v>
      </c>
      <c r="AF1017" s="6" t="s">
        <v>50</v>
      </c>
    </row>
    <row r="1018" spans="1:32" x14ac:dyDescent="0.3">
      <c r="A1018" s="34" t="s">
        <v>3063</v>
      </c>
      <c r="B1018" s="3">
        <v>44943</v>
      </c>
      <c r="C1018" s="3" t="str">
        <f>TEXT(Tabla10[[#This Row],[Fecha de transacción]],"DDDD")</f>
        <v>martes</v>
      </c>
      <c r="D1018" s="3">
        <v>45032</v>
      </c>
      <c r="E1018" s="4">
        <f>datos_chargeback_2001_1!$D1018-datos_chargeback_2001_1!$B1018</f>
        <v>89</v>
      </c>
      <c r="F1018" s="5">
        <f>datos_chargeback_2001_1!$G1018/100</f>
        <v>71.19</v>
      </c>
      <c r="G1018" s="6">
        <v>7119</v>
      </c>
      <c r="H1018" s="5">
        <f t="shared" si="15"/>
        <v>0</v>
      </c>
      <c r="I1018" s="5">
        <v>0.91</v>
      </c>
      <c r="J1018" s="6" t="s">
        <v>38</v>
      </c>
      <c r="K1018" s="6" t="s">
        <v>25</v>
      </c>
      <c r="L1018" s="6" t="s">
        <v>26</v>
      </c>
      <c r="M1018" s="6" t="s">
        <v>59</v>
      </c>
      <c r="N1018" s="6" t="s">
        <v>28</v>
      </c>
      <c r="O1018" s="6" t="s">
        <v>64</v>
      </c>
      <c r="P1018" s="6" t="s">
        <v>54</v>
      </c>
      <c r="Q1018" s="6" t="s">
        <v>75</v>
      </c>
      <c r="R1018" s="6">
        <v>71190</v>
      </c>
      <c r="S1018" s="6" t="s">
        <v>1833</v>
      </c>
      <c r="T1018" s="6" t="s">
        <v>33</v>
      </c>
      <c r="U1018" s="5">
        <f>datos_chargeback_2001_1!$V1018/100</f>
        <v>0</v>
      </c>
      <c r="V1018" s="6">
        <v>0</v>
      </c>
      <c r="W1018" s="5">
        <f>datos_chargeback_2001_1!$X1018/100</f>
        <v>0</v>
      </c>
      <c r="X1018" s="6">
        <v>0</v>
      </c>
      <c r="Y1018" s="5">
        <f>datos_chargeback_2001_1!$Z1018/100</f>
        <v>711.9</v>
      </c>
      <c r="Z1018" s="6">
        <v>71190</v>
      </c>
      <c r="AA1018" s="6" t="s">
        <v>3064</v>
      </c>
      <c r="AB1018" s="6" t="s">
        <v>48</v>
      </c>
      <c r="AC1018" s="8">
        <v>44943</v>
      </c>
      <c r="AD1018" s="5">
        <f>datos_chargeback_2001_1!$AE1018/100</f>
        <v>638.57000000000005</v>
      </c>
      <c r="AE1018" s="6">
        <v>63857</v>
      </c>
      <c r="AF1018" s="6" t="s">
        <v>29</v>
      </c>
    </row>
    <row r="1019" spans="1:32" x14ac:dyDescent="0.3">
      <c r="A1019" s="36" t="s">
        <v>3065</v>
      </c>
      <c r="B1019" s="14">
        <v>44944</v>
      </c>
      <c r="C1019" s="14" t="str">
        <f>TEXT(Tabla10[[#This Row],[Fecha de transacción]],"DDDD")</f>
        <v>miércoles</v>
      </c>
      <c r="D1019" s="14">
        <v>45014</v>
      </c>
      <c r="E1019" s="15">
        <f>datos_chargeback_2001_1!$D1019-datos_chargeback_2001_1!$B1019</f>
        <v>70</v>
      </c>
      <c r="F1019" s="16">
        <f>datos_chargeback_2001_1!$G1019/100</f>
        <v>593.54999999999995</v>
      </c>
      <c r="G1019" s="17">
        <v>59355</v>
      </c>
      <c r="H1019" s="16">
        <f t="shared" si="15"/>
        <v>0</v>
      </c>
      <c r="I1019" s="16">
        <v>0</v>
      </c>
      <c r="J1019" s="17" t="s">
        <v>24</v>
      </c>
      <c r="K1019" s="17" t="s">
        <v>25</v>
      </c>
      <c r="L1019" s="17" t="s">
        <v>109</v>
      </c>
      <c r="M1019" s="17" t="s">
        <v>52</v>
      </c>
      <c r="N1019" s="17" t="s">
        <v>42</v>
      </c>
      <c r="O1019" s="17" t="s">
        <v>70</v>
      </c>
      <c r="P1019" s="17" t="s">
        <v>30</v>
      </c>
      <c r="Q1019" s="17" t="s">
        <v>55</v>
      </c>
      <c r="R1019" s="17">
        <v>59355</v>
      </c>
      <c r="S1019" s="17" t="s">
        <v>3066</v>
      </c>
      <c r="T1019" s="17" t="s">
        <v>116</v>
      </c>
      <c r="U1019" s="16">
        <f>datos_chargeback_2001_1!$V1019/100</f>
        <v>593.54999999999995</v>
      </c>
      <c r="V1019" s="17">
        <v>59355</v>
      </c>
      <c r="W1019" s="16">
        <f>datos_chargeback_2001_1!$X1019/100</f>
        <v>0</v>
      </c>
      <c r="X1019" s="17">
        <v>0</v>
      </c>
      <c r="Y1019" s="16">
        <f>datos_chargeback_2001_1!$Z1019/100</f>
        <v>0</v>
      </c>
      <c r="Z1019" s="17">
        <v>0</v>
      </c>
      <c r="AA1019" s="17" t="s">
        <v>3067</v>
      </c>
      <c r="AB1019" s="17" t="s">
        <v>48</v>
      </c>
      <c r="AC1019" s="18">
        <v>44944</v>
      </c>
      <c r="AD1019" s="16">
        <f>datos_chargeback_2001_1!$AE1019/100</f>
        <v>490.62</v>
      </c>
      <c r="AE1019" s="17">
        <v>49062</v>
      </c>
      <c r="AF1019" s="17" t="s">
        <v>43</v>
      </c>
    </row>
    <row r="1020" spans="1:32" x14ac:dyDescent="0.3">
      <c r="A1020" s="34" t="s">
        <v>3068</v>
      </c>
      <c r="B1020" s="3">
        <v>44945</v>
      </c>
      <c r="C1020" s="3" t="str">
        <f>TEXT(Tabla10[[#This Row],[Fecha de transacción]],"DDDD")</f>
        <v>jueves</v>
      </c>
      <c r="D1020" s="3">
        <v>45034</v>
      </c>
      <c r="E1020" s="4">
        <f>datos_chargeback_2001_1!$D1020-datos_chargeback_2001_1!$B1020</f>
        <v>89</v>
      </c>
      <c r="F1020" s="5">
        <f>datos_chargeback_2001_1!$G1020/100</f>
        <v>646.88</v>
      </c>
      <c r="G1020" s="6">
        <v>64688</v>
      </c>
      <c r="H1020" s="5">
        <f t="shared" si="15"/>
        <v>0</v>
      </c>
      <c r="I1020" s="5">
        <v>0</v>
      </c>
      <c r="J1020" s="6" t="s">
        <v>24</v>
      </c>
      <c r="K1020" s="6" t="s">
        <v>25</v>
      </c>
      <c r="L1020" s="6" t="s">
        <v>74</v>
      </c>
      <c r="M1020" s="6" t="s">
        <v>93</v>
      </c>
      <c r="N1020" s="6" t="s">
        <v>42</v>
      </c>
      <c r="O1020" s="6" t="s">
        <v>64</v>
      </c>
      <c r="P1020" s="6" t="s">
        <v>54</v>
      </c>
      <c r="Q1020" s="6" t="s">
        <v>75</v>
      </c>
      <c r="R1020" s="6">
        <v>64688</v>
      </c>
      <c r="S1020" s="6" t="s">
        <v>1227</v>
      </c>
      <c r="T1020" s="6" t="s">
        <v>46</v>
      </c>
      <c r="U1020" s="5">
        <f>datos_chargeback_2001_1!$V1020/100</f>
        <v>646.88</v>
      </c>
      <c r="V1020" s="6">
        <v>64688</v>
      </c>
      <c r="W1020" s="5">
        <f>datos_chargeback_2001_1!$X1020/100</f>
        <v>0</v>
      </c>
      <c r="X1020" s="6">
        <v>0</v>
      </c>
      <c r="Y1020" s="5">
        <f>datos_chargeback_2001_1!$Z1020/100</f>
        <v>0</v>
      </c>
      <c r="Z1020" s="6">
        <v>0</v>
      </c>
      <c r="AA1020" s="6" t="s">
        <v>3069</v>
      </c>
      <c r="AB1020" s="6" t="s">
        <v>35</v>
      </c>
      <c r="AC1020" s="7" t="s">
        <v>35</v>
      </c>
      <c r="AD1020" s="5">
        <f>datos_chargeback_2001_1!$AE1020/100</f>
        <v>0</v>
      </c>
      <c r="AE1020" s="6">
        <v>0</v>
      </c>
      <c r="AF1020" s="6" t="s">
        <v>53</v>
      </c>
    </row>
    <row r="1021" spans="1:32" x14ac:dyDescent="0.3">
      <c r="A1021" s="34" t="s">
        <v>3070</v>
      </c>
      <c r="B1021" s="3">
        <v>44946</v>
      </c>
      <c r="C1021" s="3" t="str">
        <f>TEXT(Tabla10[[#This Row],[Fecha de transacción]],"DDDD")</f>
        <v>viernes</v>
      </c>
      <c r="D1021" s="3">
        <v>45035</v>
      </c>
      <c r="E1021" s="4">
        <f>datos_chargeback_2001_1!$D1021-datos_chargeback_2001_1!$B1021</f>
        <v>89</v>
      </c>
      <c r="F1021" s="5">
        <f>datos_chargeback_2001_1!$G1021/100</f>
        <v>113.32</v>
      </c>
      <c r="G1021" s="6">
        <v>11332</v>
      </c>
      <c r="H1021" s="5">
        <f t="shared" si="15"/>
        <v>0</v>
      </c>
      <c r="I1021" s="5">
        <v>1.39</v>
      </c>
      <c r="J1021" s="6" t="s">
        <v>38</v>
      </c>
      <c r="K1021" s="6" t="s">
        <v>25</v>
      </c>
      <c r="L1021" s="6" t="s">
        <v>26</v>
      </c>
      <c r="M1021" s="6" t="s">
        <v>85</v>
      </c>
      <c r="N1021" s="6" t="s">
        <v>42</v>
      </c>
      <c r="O1021" s="6" t="s">
        <v>50</v>
      </c>
      <c r="P1021" s="6" t="s">
        <v>54</v>
      </c>
      <c r="Q1021" s="6" t="s">
        <v>66</v>
      </c>
      <c r="R1021" s="6">
        <v>11332</v>
      </c>
      <c r="S1021" s="6" t="s">
        <v>3071</v>
      </c>
      <c r="T1021" s="6" t="s">
        <v>61</v>
      </c>
      <c r="U1021" s="5">
        <f>datos_chargeback_2001_1!$V1021/100</f>
        <v>0</v>
      </c>
      <c r="V1021" s="6">
        <v>0</v>
      </c>
      <c r="W1021" s="5">
        <f>datos_chargeback_2001_1!$X1021/100</f>
        <v>113.32</v>
      </c>
      <c r="X1021" s="6">
        <v>11332</v>
      </c>
      <c r="Y1021" s="5">
        <f>datos_chargeback_2001_1!$Z1021/100</f>
        <v>0</v>
      </c>
      <c r="Z1021" s="6">
        <v>0</v>
      </c>
      <c r="AA1021" s="6" t="s">
        <v>3072</v>
      </c>
      <c r="AB1021" s="6" t="s">
        <v>35</v>
      </c>
      <c r="AC1021" s="7" t="s">
        <v>35</v>
      </c>
      <c r="AD1021" s="5">
        <f>datos_chargeback_2001_1!$AE1021/100</f>
        <v>0</v>
      </c>
      <c r="AE1021" s="6">
        <v>0</v>
      </c>
      <c r="AF1021" s="6" t="s">
        <v>43</v>
      </c>
    </row>
    <row r="1022" spans="1:32" x14ac:dyDescent="0.3">
      <c r="A1022" s="35" t="s">
        <v>3073</v>
      </c>
      <c r="B1022" s="9">
        <v>44947</v>
      </c>
      <c r="C1022" s="9" t="str">
        <f>TEXT(Tabla10[[#This Row],[Fecha de transacción]],"DDDD")</f>
        <v>sábado</v>
      </c>
      <c r="D1022" s="9">
        <v>45028</v>
      </c>
      <c r="E1022" s="10">
        <f>datos_chargeback_2001_1!$D1022-datos_chargeback_2001_1!$B1022</f>
        <v>81</v>
      </c>
      <c r="F1022" s="11">
        <f>datos_chargeback_2001_1!$G1022/100</f>
        <v>820.67</v>
      </c>
      <c r="G1022" s="12">
        <v>82067</v>
      </c>
      <c r="H1022" s="11">
        <f t="shared" si="15"/>
        <v>0</v>
      </c>
      <c r="I1022" s="11">
        <v>0</v>
      </c>
      <c r="J1022" s="12" t="s">
        <v>24</v>
      </c>
      <c r="K1022" s="12" t="s">
        <v>25</v>
      </c>
      <c r="L1022" s="12" t="s">
        <v>80</v>
      </c>
      <c r="M1022" s="12" t="s">
        <v>59</v>
      </c>
      <c r="N1022" s="12" t="s">
        <v>42</v>
      </c>
      <c r="O1022" s="12" t="s">
        <v>53</v>
      </c>
      <c r="P1022" s="12" t="s">
        <v>30</v>
      </c>
      <c r="Q1022" s="12" t="s">
        <v>55</v>
      </c>
      <c r="R1022" s="12">
        <v>82067</v>
      </c>
      <c r="S1022" s="12" t="s">
        <v>3074</v>
      </c>
      <c r="T1022" s="12" t="s">
        <v>61</v>
      </c>
      <c r="U1022" s="11">
        <f>datos_chargeback_2001_1!$V1022/100</f>
        <v>0</v>
      </c>
      <c r="V1022" s="12">
        <v>0</v>
      </c>
      <c r="W1022" s="11">
        <f>datos_chargeback_2001_1!$X1022/100</f>
        <v>820.67</v>
      </c>
      <c r="X1022" s="12">
        <v>82067</v>
      </c>
      <c r="Y1022" s="11">
        <f>datos_chargeback_2001_1!$Z1022/100</f>
        <v>0</v>
      </c>
      <c r="Z1022" s="12">
        <v>0</v>
      </c>
      <c r="AA1022" s="12" t="s">
        <v>3075</v>
      </c>
      <c r="AB1022" s="12" t="s">
        <v>35</v>
      </c>
      <c r="AC1022" s="13" t="s">
        <v>35</v>
      </c>
      <c r="AD1022" s="11">
        <f>datos_chargeback_2001_1!$AE1022/100</f>
        <v>0</v>
      </c>
      <c r="AE1022" s="12">
        <v>0</v>
      </c>
      <c r="AF1022" s="12" t="s">
        <v>29</v>
      </c>
    </row>
    <row r="1023" spans="1:32" x14ac:dyDescent="0.3">
      <c r="A1023" s="36" t="s">
        <v>3076</v>
      </c>
      <c r="B1023" s="14">
        <v>44948</v>
      </c>
      <c r="C1023" s="14" t="str">
        <f>TEXT(Tabla10[[#This Row],[Fecha de transacción]],"DDDD")</f>
        <v>domingo</v>
      </c>
      <c r="D1023" s="14">
        <v>45033</v>
      </c>
      <c r="E1023" s="15">
        <f>datos_chargeback_2001_1!$D1023-datos_chargeback_2001_1!$B1023</f>
        <v>85</v>
      </c>
      <c r="F1023" s="16">
        <f>datos_chargeback_2001_1!$G1023/100</f>
        <v>198.61</v>
      </c>
      <c r="G1023" s="17">
        <v>19861</v>
      </c>
      <c r="H1023" s="16">
        <f t="shared" si="15"/>
        <v>0</v>
      </c>
      <c r="I1023" s="16">
        <v>0.15</v>
      </c>
      <c r="J1023" s="17" t="s">
        <v>24</v>
      </c>
      <c r="K1023" s="17" t="s">
        <v>25</v>
      </c>
      <c r="L1023" s="17" t="s">
        <v>26</v>
      </c>
      <c r="M1023" s="17" t="s">
        <v>27</v>
      </c>
      <c r="N1023" s="17" t="s">
        <v>42</v>
      </c>
      <c r="O1023" s="17" t="s">
        <v>64</v>
      </c>
      <c r="P1023" s="17" t="s">
        <v>54</v>
      </c>
      <c r="Q1023" s="17" t="s">
        <v>75</v>
      </c>
      <c r="R1023" s="17">
        <v>19861</v>
      </c>
      <c r="S1023" s="17" t="s">
        <v>1318</v>
      </c>
      <c r="T1023" s="17" t="s">
        <v>116</v>
      </c>
      <c r="U1023" s="16">
        <f>datos_chargeback_2001_1!$V1023/100</f>
        <v>198.61</v>
      </c>
      <c r="V1023" s="17">
        <v>19861</v>
      </c>
      <c r="W1023" s="16">
        <f>datos_chargeback_2001_1!$X1023/100</f>
        <v>0</v>
      </c>
      <c r="X1023" s="17">
        <v>0</v>
      </c>
      <c r="Y1023" s="16">
        <f>datos_chargeback_2001_1!$Z1023/100</f>
        <v>0</v>
      </c>
      <c r="Z1023" s="17">
        <v>0</v>
      </c>
      <c r="AA1023" s="17" t="s">
        <v>3077</v>
      </c>
      <c r="AB1023" s="17" t="s">
        <v>35</v>
      </c>
      <c r="AC1023" s="20" t="s">
        <v>35</v>
      </c>
      <c r="AD1023" s="16">
        <f>datos_chargeback_2001_1!$AE1023/100</f>
        <v>0</v>
      </c>
      <c r="AE1023" s="17">
        <v>0</v>
      </c>
      <c r="AF1023" s="17" t="s">
        <v>29</v>
      </c>
    </row>
    <row r="1024" spans="1:32" x14ac:dyDescent="0.3">
      <c r="A1024" s="34" t="s">
        <v>3078</v>
      </c>
      <c r="B1024" s="3">
        <v>44949</v>
      </c>
      <c r="C1024" s="3" t="str">
        <f>TEXT(Tabla10[[#This Row],[Fecha de transacción]],"DDDD")</f>
        <v>lunes</v>
      </c>
      <c r="D1024" s="3">
        <v>45034</v>
      </c>
      <c r="E1024" s="4">
        <f>datos_chargeback_2001_1!$D1024-datos_chargeback_2001_1!$B1024</f>
        <v>85</v>
      </c>
      <c r="F1024" s="5">
        <f>datos_chargeback_2001_1!$G1024/100</f>
        <v>582.37</v>
      </c>
      <c r="G1024" s="6">
        <v>58237</v>
      </c>
      <c r="H1024" s="5">
        <f t="shared" si="15"/>
        <v>0</v>
      </c>
      <c r="I1024" s="5">
        <v>0.11</v>
      </c>
      <c r="J1024" s="6" t="s">
        <v>38</v>
      </c>
      <c r="K1024" s="6" t="s">
        <v>25</v>
      </c>
      <c r="L1024" s="6" t="s">
        <v>80</v>
      </c>
      <c r="M1024" s="6" t="s">
        <v>93</v>
      </c>
      <c r="N1024" s="6" t="s">
        <v>28</v>
      </c>
      <c r="O1024" s="6" t="s">
        <v>64</v>
      </c>
      <c r="P1024" s="6" t="s">
        <v>54</v>
      </c>
      <c r="Q1024" s="6" t="s">
        <v>55</v>
      </c>
      <c r="R1024" s="6">
        <v>58237</v>
      </c>
      <c r="S1024" s="6" t="s">
        <v>3079</v>
      </c>
      <c r="T1024" s="6" t="s">
        <v>33</v>
      </c>
      <c r="U1024" s="5">
        <f>datos_chargeback_2001_1!$V1024/100</f>
        <v>0</v>
      </c>
      <c r="V1024" s="6">
        <v>0</v>
      </c>
      <c r="W1024" s="5">
        <f>datos_chargeback_2001_1!$X1024/100</f>
        <v>0</v>
      </c>
      <c r="X1024" s="6">
        <v>0</v>
      </c>
      <c r="Y1024" s="5">
        <f>datos_chargeback_2001_1!$Z1024/100</f>
        <v>582.37</v>
      </c>
      <c r="Z1024" s="6">
        <v>58237</v>
      </c>
      <c r="AA1024" s="6" t="s">
        <v>3080</v>
      </c>
      <c r="AB1024" s="6" t="s">
        <v>35</v>
      </c>
      <c r="AC1024" s="7" t="s">
        <v>35</v>
      </c>
      <c r="AD1024" s="5">
        <f>datos_chargeback_2001_1!$AE1024/100</f>
        <v>0</v>
      </c>
      <c r="AE1024" s="6">
        <v>0</v>
      </c>
      <c r="AF1024" s="6" t="s">
        <v>29</v>
      </c>
    </row>
    <row r="1025" spans="1:32" x14ac:dyDescent="0.3">
      <c r="A1025" s="36" t="s">
        <v>3081</v>
      </c>
      <c r="B1025" s="14">
        <v>44950</v>
      </c>
      <c r="C1025" s="14" t="str">
        <f>TEXT(Tabla10[[#This Row],[Fecha de transacción]],"DDDD")</f>
        <v>martes</v>
      </c>
      <c r="D1025" s="14">
        <v>45039</v>
      </c>
      <c r="E1025" s="15">
        <f>datos_chargeback_2001_1!$D1025-datos_chargeback_2001_1!$B1025</f>
        <v>89</v>
      </c>
      <c r="F1025" s="16">
        <f>datos_chargeback_2001_1!$G1025/100</f>
        <v>114.88</v>
      </c>
      <c r="G1025" s="17">
        <v>11488</v>
      </c>
      <c r="H1025" s="16">
        <f t="shared" si="15"/>
        <v>0</v>
      </c>
      <c r="I1025" s="16">
        <v>1.23</v>
      </c>
      <c r="J1025" s="17" t="s">
        <v>24</v>
      </c>
      <c r="K1025" s="17" t="s">
        <v>25</v>
      </c>
      <c r="L1025" s="17" t="s">
        <v>26</v>
      </c>
      <c r="M1025" s="17" t="s">
        <v>59</v>
      </c>
      <c r="N1025" s="17" t="s">
        <v>42</v>
      </c>
      <c r="O1025" s="17" t="s">
        <v>70</v>
      </c>
      <c r="P1025" s="17" t="s">
        <v>54</v>
      </c>
      <c r="Q1025" s="17" t="s">
        <v>44</v>
      </c>
      <c r="R1025" s="17">
        <v>11488</v>
      </c>
      <c r="S1025" s="17" t="s">
        <v>807</v>
      </c>
      <c r="T1025" s="17" t="s">
        <v>116</v>
      </c>
      <c r="U1025" s="16">
        <f>datos_chargeback_2001_1!$V1025/100</f>
        <v>114.88</v>
      </c>
      <c r="V1025" s="17">
        <v>11488</v>
      </c>
      <c r="W1025" s="16">
        <f>datos_chargeback_2001_1!$X1025/100</f>
        <v>0</v>
      </c>
      <c r="X1025" s="17">
        <v>0</v>
      </c>
      <c r="Y1025" s="16">
        <f>datos_chargeback_2001_1!$Z1025/100</f>
        <v>0</v>
      </c>
      <c r="Z1025" s="17">
        <v>0</v>
      </c>
      <c r="AA1025" s="17" t="s">
        <v>3082</v>
      </c>
      <c r="AB1025" s="17" t="s">
        <v>35</v>
      </c>
      <c r="AC1025" s="20" t="s">
        <v>35</v>
      </c>
      <c r="AD1025" s="16">
        <f>datos_chargeback_2001_1!$AE1025/100</f>
        <v>0</v>
      </c>
      <c r="AE1025" s="17">
        <v>0</v>
      </c>
      <c r="AF1025" s="17" t="s">
        <v>64</v>
      </c>
    </row>
    <row r="1026" spans="1:32" x14ac:dyDescent="0.3">
      <c r="A1026" s="34" t="s">
        <v>3083</v>
      </c>
      <c r="B1026" s="3">
        <v>44951</v>
      </c>
      <c r="C1026" s="3" t="str">
        <f>TEXT(Tabla10[[#This Row],[Fecha de transacción]],"DDDD")</f>
        <v>miércoles</v>
      </c>
      <c r="D1026" s="3">
        <v>45041</v>
      </c>
      <c r="E1026" s="4">
        <f>datos_chargeback_2001_1!$D1026-datos_chargeback_2001_1!$B1026</f>
        <v>90</v>
      </c>
      <c r="F1026" s="5">
        <f>datos_chargeback_2001_1!$G1026/100</f>
        <v>240.88</v>
      </c>
      <c r="G1026" s="6">
        <v>24088</v>
      </c>
      <c r="H1026" s="5">
        <f t="shared" ref="H1026:H1089" si="16">IF(COUNTIF($A$2:$A$1373,A1026)=1,0,IF(F1026=_xlfn.AGGREGATE(14,6,$F$2:$F$1373/($A$2:$A$1373=A1026),1),_xlfn.AGGREGATE(15,6,$F$2:$F$1373/($A$2:$A$1373=A1026),1),""))</f>
        <v>0</v>
      </c>
      <c r="I1026" s="5">
        <v>0</v>
      </c>
      <c r="J1026" s="6" t="s">
        <v>24</v>
      </c>
      <c r="K1026" s="6" t="s">
        <v>25</v>
      </c>
      <c r="L1026" s="6" t="s">
        <v>119</v>
      </c>
      <c r="M1026" s="6" t="s">
        <v>85</v>
      </c>
      <c r="N1026" s="6" t="s">
        <v>28</v>
      </c>
      <c r="O1026" s="6" t="s">
        <v>50</v>
      </c>
      <c r="P1026" s="6" t="s">
        <v>54</v>
      </c>
      <c r="Q1026" s="6" t="s">
        <v>31</v>
      </c>
      <c r="R1026" s="6">
        <v>24088</v>
      </c>
      <c r="S1026" s="6" t="s">
        <v>956</v>
      </c>
      <c r="T1026" s="6" t="s">
        <v>33</v>
      </c>
      <c r="U1026" s="5">
        <f>datos_chargeback_2001_1!$V1026/100</f>
        <v>0</v>
      </c>
      <c r="V1026" s="6">
        <v>0</v>
      </c>
      <c r="W1026" s="5">
        <f>datos_chargeback_2001_1!$X1026/100</f>
        <v>0</v>
      </c>
      <c r="X1026" s="6">
        <v>0</v>
      </c>
      <c r="Y1026" s="5">
        <f>datos_chargeback_2001_1!$Z1026/100</f>
        <v>240.88</v>
      </c>
      <c r="Z1026" s="6">
        <v>24088</v>
      </c>
      <c r="AA1026" s="6" t="s">
        <v>3084</v>
      </c>
      <c r="AB1026" s="6" t="s">
        <v>48</v>
      </c>
      <c r="AC1026" s="8">
        <v>44951</v>
      </c>
      <c r="AD1026" s="5">
        <f>datos_chargeback_2001_1!$AE1026/100</f>
        <v>632.01</v>
      </c>
      <c r="AE1026" s="6">
        <v>63201</v>
      </c>
      <c r="AF1026" s="6" t="s">
        <v>50</v>
      </c>
    </row>
    <row r="1027" spans="1:32" x14ac:dyDescent="0.3">
      <c r="A1027" s="36" t="s">
        <v>3085</v>
      </c>
      <c r="B1027" s="14">
        <v>44952</v>
      </c>
      <c r="C1027" s="14" t="str">
        <f>TEXT(Tabla10[[#This Row],[Fecha de transacción]],"DDDD")</f>
        <v>jueves</v>
      </c>
      <c r="D1027" s="14">
        <v>45032</v>
      </c>
      <c r="E1027" s="15">
        <f>datos_chargeback_2001_1!$D1027-datos_chargeback_2001_1!$B1027</f>
        <v>80</v>
      </c>
      <c r="F1027" s="16">
        <f>datos_chargeback_2001_1!$G1027/100</f>
        <v>416.93</v>
      </c>
      <c r="G1027" s="17">
        <v>41693</v>
      </c>
      <c r="H1027" s="16">
        <f t="shared" si="16"/>
        <v>0</v>
      </c>
      <c r="I1027" s="16">
        <v>1.46</v>
      </c>
      <c r="J1027" s="17" t="s">
        <v>24</v>
      </c>
      <c r="K1027" s="17" t="s">
        <v>25</v>
      </c>
      <c r="L1027" s="17" t="s">
        <v>80</v>
      </c>
      <c r="M1027" s="17" t="s">
        <v>93</v>
      </c>
      <c r="N1027" s="17" t="s">
        <v>42</v>
      </c>
      <c r="O1027" s="17" t="s">
        <v>70</v>
      </c>
      <c r="P1027" s="17" t="s">
        <v>30</v>
      </c>
      <c r="Q1027" s="17" t="s">
        <v>75</v>
      </c>
      <c r="R1027" s="17">
        <v>41693</v>
      </c>
      <c r="S1027" s="17" t="s">
        <v>3086</v>
      </c>
      <c r="T1027" s="17" t="s">
        <v>46</v>
      </c>
      <c r="U1027" s="16">
        <f>datos_chargeback_2001_1!$V1027/100</f>
        <v>416.93</v>
      </c>
      <c r="V1027" s="17">
        <v>41693</v>
      </c>
      <c r="W1027" s="16">
        <f>datos_chargeback_2001_1!$X1027/100</f>
        <v>0</v>
      </c>
      <c r="X1027" s="17">
        <v>0</v>
      </c>
      <c r="Y1027" s="16">
        <f>datos_chargeback_2001_1!$Z1027/100</f>
        <v>0</v>
      </c>
      <c r="Z1027" s="17">
        <v>0</v>
      </c>
      <c r="AA1027" s="17" t="s">
        <v>3087</v>
      </c>
      <c r="AB1027" s="17" t="s">
        <v>35</v>
      </c>
      <c r="AC1027" s="20" t="s">
        <v>35</v>
      </c>
      <c r="AD1027" s="16">
        <f>datos_chargeback_2001_1!$AE1027/100</f>
        <v>0</v>
      </c>
      <c r="AE1027" s="17">
        <v>0</v>
      </c>
      <c r="AF1027" s="17" t="s">
        <v>64</v>
      </c>
    </row>
    <row r="1028" spans="1:32" x14ac:dyDescent="0.3">
      <c r="A1028" s="34" t="s">
        <v>3088</v>
      </c>
      <c r="B1028" s="3">
        <v>44953</v>
      </c>
      <c r="C1028" s="3" t="str">
        <f>TEXT(Tabla10[[#This Row],[Fecha de transacción]],"DDDD")</f>
        <v>viernes</v>
      </c>
      <c r="D1028" s="3">
        <v>45024</v>
      </c>
      <c r="E1028" s="4">
        <f>datos_chargeback_2001_1!$D1028-datos_chargeback_2001_1!$B1028</f>
        <v>71</v>
      </c>
      <c r="F1028" s="5">
        <f>datos_chargeback_2001_1!$G1028/100</f>
        <v>745.77</v>
      </c>
      <c r="G1028" s="6">
        <v>74577</v>
      </c>
      <c r="H1028" s="5">
        <f t="shared" si="16"/>
        <v>0</v>
      </c>
      <c r="I1028" s="5">
        <v>1.34</v>
      </c>
      <c r="J1028" s="6" t="s">
        <v>24</v>
      </c>
      <c r="K1028" s="6" t="s">
        <v>25</v>
      </c>
      <c r="L1028" s="6" t="s">
        <v>119</v>
      </c>
      <c r="M1028" s="6" t="s">
        <v>85</v>
      </c>
      <c r="N1028" s="6" t="s">
        <v>42</v>
      </c>
      <c r="O1028" s="6" t="s">
        <v>53</v>
      </c>
      <c r="P1028" s="6" t="s">
        <v>30</v>
      </c>
      <c r="Q1028" s="6" t="s">
        <v>75</v>
      </c>
      <c r="R1028" s="6">
        <v>74577</v>
      </c>
      <c r="S1028" s="6" t="s">
        <v>3089</v>
      </c>
      <c r="T1028" s="6" t="s">
        <v>46</v>
      </c>
      <c r="U1028" s="5">
        <f>datos_chargeback_2001_1!$V1028/100</f>
        <v>745.77</v>
      </c>
      <c r="V1028" s="6">
        <v>74577</v>
      </c>
      <c r="W1028" s="5">
        <f>datos_chargeback_2001_1!$X1028/100</f>
        <v>0</v>
      </c>
      <c r="X1028" s="6">
        <v>0</v>
      </c>
      <c r="Y1028" s="5">
        <f>datos_chargeback_2001_1!$Z1028/100</f>
        <v>0</v>
      </c>
      <c r="Z1028" s="6">
        <v>0</v>
      </c>
      <c r="AA1028" s="6" t="s">
        <v>3090</v>
      </c>
      <c r="AB1028" s="6" t="s">
        <v>35</v>
      </c>
      <c r="AC1028" s="7" t="s">
        <v>35</v>
      </c>
      <c r="AD1028" s="5">
        <f>datos_chargeback_2001_1!$AE1028/100</f>
        <v>0</v>
      </c>
      <c r="AE1028" s="6">
        <v>0</v>
      </c>
      <c r="AF1028" s="6" t="s">
        <v>29</v>
      </c>
    </row>
    <row r="1029" spans="1:32" x14ac:dyDescent="0.3">
      <c r="A1029" s="36" t="s">
        <v>3091</v>
      </c>
      <c r="B1029" s="14">
        <v>44954</v>
      </c>
      <c r="C1029" s="14" t="str">
        <f>TEXT(Tabla10[[#This Row],[Fecha de transacción]],"DDDD")</f>
        <v>sábado</v>
      </c>
      <c r="D1029" s="14">
        <v>45035</v>
      </c>
      <c r="E1029" s="15">
        <f>datos_chargeback_2001_1!$D1029-datos_chargeback_2001_1!$B1029</f>
        <v>81</v>
      </c>
      <c r="F1029" s="16">
        <f>datos_chargeback_2001_1!$G1029/100</f>
        <v>916.61</v>
      </c>
      <c r="G1029" s="17">
        <v>91661</v>
      </c>
      <c r="H1029" s="16">
        <f t="shared" si="16"/>
        <v>0</v>
      </c>
      <c r="I1029" s="16">
        <v>0</v>
      </c>
      <c r="J1029" s="17" t="s">
        <v>24</v>
      </c>
      <c r="K1029" s="17" t="s">
        <v>25</v>
      </c>
      <c r="L1029" s="17" t="s">
        <v>80</v>
      </c>
      <c r="M1029" s="17" t="s">
        <v>27</v>
      </c>
      <c r="N1029" s="17" t="s">
        <v>28</v>
      </c>
      <c r="O1029" s="17" t="s">
        <v>36</v>
      </c>
      <c r="P1029" s="17" t="s">
        <v>54</v>
      </c>
      <c r="Q1029" s="17" t="s">
        <v>44</v>
      </c>
      <c r="R1029" s="17">
        <v>91661</v>
      </c>
      <c r="S1029" s="17" t="s">
        <v>569</v>
      </c>
      <c r="T1029" s="17" t="s">
        <v>33</v>
      </c>
      <c r="U1029" s="16">
        <f>datos_chargeback_2001_1!$V1029/100</f>
        <v>0</v>
      </c>
      <c r="V1029" s="17">
        <v>0</v>
      </c>
      <c r="W1029" s="16">
        <f>datos_chargeback_2001_1!$X1029/100</f>
        <v>0</v>
      </c>
      <c r="X1029" s="17">
        <v>0</v>
      </c>
      <c r="Y1029" s="16">
        <f>datos_chargeback_2001_1!$Z1029/100</f>
        <v>916.61</v>
      </c>
      <c r="Z1029" s="17">
        <v>91661</v>
      </c>
      <c r="AA1029" s="17" t="s">
        <v>3092</v>
      </c>
      <c r="AB1029" s="17" t="s">
        <v>48</v>
      </c>
      <c r="AC1029" s="18">
        <v>44954</v>
      </c>
      <c r="AD1029" s="16">
        <f>datos_chargeback_2001_1!$AE1029/100</f>
        <v>395.64</v>
      </c>
      <c r="AE1029" s="17">
        <v>39564</v>
      </c>
      <c r="AF1029" s="17" t="s">
        <v>64</v>
      </c>
    </row>
    <row r="1030" spans="1:32" x14ac:dyDescent="0.3">
      <c r="A1030" s="35" t="s">
        <v>3093</v>
      </c>
      <c r="B1030" s="9">
        <v>44955</v>
      </c>
      <c r="C1030" s="9" t="str">
        <f>TEXT(Tabla10[[#This Row],[Fecha de transacción]],"DDDD")</f>
        <v>domingo</v>
      </c>
      <c r="D1030" s="9">
        <v>45045</v>
      </c>
      <c r="E1030" s="10">
        <f>datos_chargeback_2001_1!$D1030-datos_chargeback_2001_1!$B1030</f>
        <v>90</v>
      </c>
      <c r="F1030" s="11">
        <f>datos_chargeback_2001_1!$G1030/100</f>
        <v>61.65</v>
      </c>
      <c r="G1030" s="12">
        <v>6165</v>
      </c>
      <c r="H1030" s="11">
        <f t="shared" si="16"/>
        <v>0</v>
      </c>
      <c r="I1030" s="11">
        <v>1.0900000000000001</v>
      </c>
      <c r="J1030" s="12" t="s">
        <v>38</v>
      </c>
      <c r="K1030" s="12" t="s">
        <v>25</v>
      </c>
      <c r="L1030" s="12" t="s">
        <v>119</v>
      </c>
      <c r="M1030" s="12" t="s">
        <v>85</v>
      </c>
      <c r="N1030" s="12" t="s">
        <v>42</v>
      </c>
      <c r="O1030" s="12" t="s">
        <v>64</v>
      </c>
      <c r="P1030" s="12" t="s">
        <v>30</v>
      </c>
      <c r="Q1030" s="12" t="s">
        <v>31</v>
      </c>
      <c r="R1030" s="12">
        <v>6165</v>
      </c>
      <c r="S1030" s="12" t="s">
        <v>3094</v>
      </c>
      <c r="T1030" s="12" t="s">
        <v>116</v>
      </c>
      <c r="U1030" s="11">
        <f>datos_chargeback_2001_1!$V1030/100</f>
        <v>61.65</v>
      </c>
      <c r="V1030" s="12">
        <v>6165</v>
      </c>
      <c r="W1030" s="11">
        <f>datos_chargeback_2001_1!$X1030/100</f>
        <v>0</v>
      </c>
      <c r="X1030" s="12">
        <v>0</v>
      </c>
      <c r="Y1030" s="11">
        <f>datos_chargeback_2001_1!$Z1030/100</f>
        <v>0</v>
      </c>
      <c r="Z1030" s="12">
        <v>0</v>
      </c>
      <c r="AA1030" s="12" t="s">
        <v>3095</v>
      </c>
      <c r="AB1030" s="12" t="s">
        <v>35</v>
      </c>
      <c r="AC1030" s="13" t="s">
        <v>35</v>
      </c>
      <c r="AD1030" s="11">
        <f>datos_chargeback_2001_1!$AE1030/100</f>
        <v>0</v>
      </c>
      <c r="AE1030" s="12">
        <v>0</v>
      </c>
      <c r="AF1030" s="12" t="s">
        <v>64</v>
      </c>
    </row>
    <row r="1031" spans="1:32" x14ac:dyDescent="0.3">
      <c r="A1031" s="34" t="s">
        <v>3096</v>
      </c>
      <c r="B1031" s="3">
        <v>44956</v>
      </c>
      <c r="C1031" s="3" t="str">
        <f>TEXT(Tabla10[[#This Row],[Fecha de transacción]],"DDDD")</f>
        <v>lunes</v>
      </c>
      <c r="D1031" s="3">
        <v>45023</v>
      </c>
      <c r="E1031" s="4">
        <f>datos_chargeback_2001_1!$D1031-datos_chargeback_2001_1!$B1031</f>
        <v>67</v>
      </c>
      <c r="F1031" s="5">
        <f>datos_chargeback_2001_1!$G1031/100</f>
        <v>488.99</v>
      </c>
      <c r="G1031" s="6">
        <v>48899</v>
      </c>
      <c r="H1031" s="5">
        <f t="shared" si="16"/>
        <v>0</v>
      </c>
      <c r="I1031" s="5">
        <v>0</v>
      </c>
      <c r="J1031" s="6" t="s">
        <v>38</v>
      </c>
      <c r="K1031" s="6" t="s">
        <v>25</v>
      </c>
      <c r="L1031" s="6" t="s">
        <v>80</v>
      </c>
      <c r="M1031" s="6" t="s">
        <v>27</v>
      </c>
      <c r="N1031" s="6" t="s">
        <v>42</v>
      </c>
      <c r="O1031" s="6" t="s">
        <v>43</v>
      </c>
      <c r="P1031" s="6" t="s">
        <v>54</v>
      </c>
      <c r="Q1031" s="6" t="s">
        <v>66</v>
      </c>
      <c r="R1031" s="6">
        <v>48899</v>
      </c>
      <c r="S1031" s="6" t="s">
        <v>3097</v>
      </c>
      <c r="T1031" s="6" t="s">
        <v>61</v>
      </c>
      <c r="U1031" s="5">
        <f>datos_chargeback_2001_1!$V1031/100</f>
        <v>0</v>
      </c>
      <c r="V1031" s="6">
        <v>0</v>
      </c>
      <c r="W1031" s="5">
        <f>datos_chargeback_2001_1!$X1031/100</f>
        <v>488.99</v>
      </c>
      <c r="X1031" s="6">
        <v>48899</v>
      </c>
      <c r="Y1031" s="5">
        <f>datos_chargeback_2001_1!$Z1031/100</f>
        <v>0</v>
      </c>
      <c r="Z1031" s="6">
        <v>0</v>
      </c>
      <c r="AA1031" s="6" t="s">
        <v>3098</v>
      </c>
      <c r="AB1031" s="6" t="s">
        <v>48</v>
      </c>
      <c r="AC1031" s="8">
        <v>44956</v>
      </c>
      <c r="AD1031" s="5">
        <f>datos_chargeback_2001_1!$AE1031/100</f>
        <v>521.23</v>
      </c>
      <c r="AE1031" s="6">
        <v>52123</v>
      </c>
      <c r="AF1031" s="6" t="s">
        <v>36</v>
      </c>
    </row>
    <row r="1032" spans="1:32" x14ac:dyDescent="0.3">
      <c r="A1032" s="34" t="s">
        <v>3099</v>
      </c>
      <c r="B1032" s="3">
        <v>44957</v>
      </c>
      <c r="C1032" s="3" t="str">
        <f>TEXT(Tabla10[[#This Row],[Fecha de transacción]],"DDDD")</f>
        <v>martes</v>
      </c>
      <c r="D1032" s="3">
        <v>45039</v>
      </c>
      <c r="E1032" s="4">
        <f>datos_chargeback_2001_1!$D1032-datos_chargeback_2001_1!$B1032</f>
        <v>82</v>
      </c>
      <c r="F1032" s="5">
        <f>datos_chargeback_2001_1!$G1032/100</f>
        <v>910.56</v>
      </c>
      <c r="G1032" s="6">
        <v>91056</v>
      </c>
      <c r="H1032" s="5">
        <f t="shared" si="16"/>
        <v>0</v>
      </c>
      <c r="I1032" s="5">
        <v>1.28</v>
      </c>
      <c r="J1032" s="6" t="s">
        <v>38</v>
      </c>
      <c r="K1032" s="6" t="s">
        <v>25</v>
      </c>
      <c r="L1032" s="6" t="s">
        <v>80</v>
      </c>
      <c r="M1032" s="6" t="s">
        <v>59</v>
      </c>
      <c r="N1032" s="6" t="s">
        <v>42</v>
      </c>
      <c r="O1032" s="6" t="s">
        <v>64</v>
      </c>
      <c r="P1032" s="6" t="s">
        <v>30</v>
      </c>
      <c r="Q1032" s="6" t="s">
        <v>31</v>
      </c>
      <c r="R1032" s="6">
        <v>91056</v>
      </c>
      <c r="S1032" s="6" t="s">
        <v>3100</v>
      </c>
      <c r="T1032" s="6" t="s">
        <v>116</v>
      </c>
      <c r="U1032" s="5">
        <f>datos_chargeback_2001_1!$V1032/100</f>
        <v>910.56</v>
      </c>
      <c r="V1032" s="6">
        <v>91056</v>
      </c>
      <c r="W1032" s="5">
        <f>datos_chargeback_2001_1!$X1032/100</f>
        <v>0</v>
      </c>
      <c r="X1032" s="6">
        <v>0</v>
      </c>
      <c r="Y1032" s="5">
        <f>datos_chargeback_2001_1!$Z1032/100</f>
        <v>0</v>
      </c>
      <c r="Z1032" s="6">
        <v>0</v>
      </c>
      <c r="AA1032" s="6" t="s">
        <v>3101</v>
      </c>
      <c r="AB1032" s="6" t="s">
        <v>35</v>
      </c>
      <c r="AC1032" s="7" t="s">
        <v>35</v>
      </c>
      <c r="AD1032" s="5">
        <f>datos_chargeback_2001_1!$AE1032/100</f>
        <v>0</v>
      </c>
      <c r="AE1032" s="6">
        <v>0</v>
      </c>
      <c r="AF1032" s="6" t="s">
        <v>53</v>
      </c>
    </row>
    <row r="1033" spans="1:32" x14ac:dyDescent="0.3">
      <c r="A1033" s="36" t="s">
        <v>3102</v>
      </c>
      <c r="B1033" s="14">
        <v>44958</v>
      </c>
      <c r="C1033" s="14" t="str">
        <f>TEXT(Tabla10[[#This Row],[Fecha de transacción]],"DDDD")</f>
        <v>miércoles</v>
      </c>
      <c r="D1033" s="14">
        <v>45024</v>
      </c>
      <c r="E1033" s="15">
        <f>datos_chargeback_2001_1!$D1033-datos_chargeback_2001_1!$B1033</f>
        <v>66</v>
      </c>
      <c r="F1033" s="16">
        <f>datos_chargeback_2001_1!$G1033/100</f>
        <v>996.98</v>
      </c>
      <c r="G1033" s="17">
        <v>99698</v>
      </c>
      <c r="H1033" s="16">
        <f t="shared" si="16"/>
        <v>0</v>
      </c>
      <c r="I1033" s="16">
        <v>0</v>
      </c>
      <c r="J1033" s="17" t="s">
        <v>38</v>
      </c>
      <c r="K1033" s="17" t="s">
        <v>25</v>
      </c>
      <c r="L1033" s="17" t="s">
        <v>40</v>
      </c>
      <c r="M1033" s="17" t="s">
        <v>93</v>
      </c>
      <c r="N1033" s="17" t="s">
        <v>28</v>
      </c>
      <c r="O1033" s="17" t="s">
        <v>114</v>
      </c>
      <c r="P1033" s="17" t="s">
        <v>54</v>
      </c>
      <c r="Q1033" s="17" t="s">
        <v>66</v>
      </c>
      <c r="R1033" s="17">
        <v>99698</v>
      </c>
      <c r="S1033" s="17" t="s">
        <v>3103</v>
      </c>
      <c r="T1033" s="17" t="s">
        <v>33</v>
      </c>
      <c r="U1033" s="16">
        <f>datos_chargeback_2001_1!$V1033/100</f>
        <v>0</v>
      </c>
      <c r="V1033" s="17">
        <v>0</v>
      </c>
      <c r="W1033" s="16">
        <f>datos_chargeback_2001_1!$X1033/100</f>
        <v>0</v>
      </c>
      <c r="X1033" s="17">
        <v>0</v>
      </c>
      <c r="Y1033" s="16">
        <f>datos_chargeback_2001_1!$Z1033/100</f>
        <v>996.98</v>
      </c>
      <c r="Z1033" s="17">
        <v>99698</v>
      </c>
      <c r="AA1033" s="17" t="s">
        <v>3104</v>
      </c>
      <c r="AB1033" s="17" t="s">
        <v>48</v>
      </c>
      <c r="AC1033" s="18">
        <v>44958</v>
      </c>
      <c r="AD1033" s="16">
        <f>datos_chargeback_2001_1!$AE1033/100</f>
        <v>669.62</v>
      </c>
      <c r="AE1033" s="17">
        <v>66962</v>
      </c>
      <c r="AF1033" s="17" t="s">
        <v>43</v>
      </c>
    </row>
    <row r="1034" spans="1:32" x14ac:dyDescent="0.3">
      <c r="A1034" s="34" t="s">
        <v>3105</v>
      </c>
      <c r="B1034" s="3">
        <v>44959</v>
      </c>
      <c r="C1034" s="3" t="str">
        <f>TEXT(Tabla10[[#This Row],[Fecha de transacción]],"DDDD")</f>
        <v>jueves</v>
      </c>
      <c r="D1034" s="3">
        <v>45048</v>
      </c>
      <c r="E1034" s="4">
        <f>datos_chargeback_2001_1!$D1034-datos_chargeback_2001_1!$B1034</f>
        <v>89</v>
      </c>
      <c r="F1034" s="5">
        <f>datos_chargeback_2001_1!$G1034/100</f>
        <v>275.57</v>
      </c>
      <c r="G1034" s="6">
        <v>27557</v>
      </c>
      <c r="H1034" s="5">
        <f t="shared" si="16"/>
        <v>0</v>
      </c>
      <c r="I1034" s="5">
        <v>0</v>
      </c>
      <c r="J1034" s="6" t="s">
        <v>38</v>
      </c>
      <c r="K1034" s="6" t="s">
        <v>25</v>
      </c>
      <c r="L1034" s="6" t="s">
        <v>74</v>
      </c>
      <c r="M1034" s="6" t="s">
        <v>93</v>
      </c>
      <c r="N1034" s="6" t="s">
        <v>28</v>
      </c>
      <c r="O1034" s="6" t="s">
        <v>53</v>
      </c>
      <c r="P1034" s="6" t="s">
        <v>54</v>
      </c>
      <c r="Q1034" s="6" t="s">
        <v>55</v>
      </c>
      <c r="R1034" s="6">
        <v>27557</v>
      </c>
      <c r="S1034" s="6" t="s">
        <v>3014</v>
      </c>
      <c r="T1034" s="6" t="s">
        <v>33</v>
      </c>
      <c r="U1034" s="5">
        <f>datos_chargeback_2001_1!$V1034/100</f>
        <v>0</v>
      </c>
      <c r="V1034" s="6">
        <v>0</v>
      </c>
      <c r="W1034" s="5">
        <f>datos_chargeback_2001_1!$X1034/100</f>
        <v>0</v>
      </c>
      <c r="X1034" s="6">
        <v>0</v>
      </c>
      <c r="Y1034" s="5">
        <f>datos_chargeback_2001_1!$Z1034/100</f>
        <v>275.57</v>
      </c>
      <c r="Z1034" s="6">
        <v>27557</v>
      </c>
      <c r="AA1034" s="6" t="s">
        <v>3106</v>
      </c>
      <c r="AB1034" s="6" t="s">
        <v>48</v>
      </c>
      <c r="AC1034" s="8">
        <v>44959</v>
      </c>
      <c r="AD1034" s="5">
        <f>datos_chargeback_2001_1!$AE1034/100</f>
        <v>692.69</v>
      </c>
      <c r="AE1034" s="6">
        <v>69269</v>
      </c>
      <c r="AF1034" s="6" t="s">
        <v>50</v>
      </c>
    </row>
    <row r="1035" spans="1:32" x14ac:dyDescent="0.3">
      <c r="A1035" s="34" t="s">
        <v>3107</v>
      </c>
      <c r="B1035" s="3">
        <v>44960</v>
      </c>
      <c r="C1035" s="3" t="str">
        <f>TEXT(Tabla10[[#This Row],[Fecha de transacción]],"DDDD")</f>
        <v>viernes</v>
      </c>
      <c r="D1035" s="3">
        <v>45047</v>
      </c>
      <c r="E1035" s="4">
        <f>datos_chargeback_2001_1!$D1035-datos_chargeback_2001_1!$B1035</f>
        <v>87</v>
      </c>
      <c r="F1035" s="5">
        <f>datos_chargeback_2001_1!$G1035/100</f>
        <v>486.26</v>
      </c>
      <c r="G1035" s="6">
        <v>48626</v>
      </c>
      <c r="H1035" s="5">
        <f t="shared" si="16"/>
        <v>0</v>
      </c>
      <c r="I1035" s="5">
        <v>1.29</v>
      </c>
      <c r="J1035" s="6" t="s">
        <v>24</v>
      </c>
      <c r="K1035" s="6" t="s">
        <v>25</v>
      </c>
      <c r="L1035" s="6" t="s">
        <v>40</v>
      </c>
      <c r="M1035" s="6" t="s">
        <v>93</v>
      </c>
      <c r="N1035" s="6" t="s">
        <v>28</v>
      </c>
      <c r="O1035" s="6" t="s">
        <v>114</v>
      </c>
      <c r="P1035" s="6" t="s">
        <v>54</v>
      </c>
      <c r="Q1035" s="6" t="s">
        <v>75</v>
      </c>
      <c r="R1035" s="6">
        <v>48626</v>
      </c>
      <c r="S1035" s="6" t="s">
        <v>3108</v>
      </c>
      <c r="T1035" s="6" t="s">
        <v>33</v>
      </c>
      <c r="U1035" s="5">
        <f>datos_chargeback_2001_1!$V1035/100</f>
        <v>0</v>
      </c>
      <c r="V1035" s="6">
        <v>0</v>
      </c>
      <c r="W1035" s="5">
        <f>datos_chargeback_2001_1!$X1035/100</f>
        <v>0</v>
      </c>
      <c r="X1035" s="6">
        <v>0</v>
      </c>
      <c r="Y1035" s="5">
        <f>datos_chargeback_2001_1!$Z1035/100</f>
        <v>486.26</v>
      </c>
      <c r="Z1035" s="6">
        <v>48626</v>
      </c>
      <c r="AA1035" s="6" t="s">
        <v>3109</v>
      </c>
      <c r="AB1035" s="6" t="s">
        <v>35</v>
      </c>
      <c r="AC1035" s="7" t="s">
        <v>35</v>
      </c>
      <c r="AD1035" s="5">
        <f>datos_chargeback_2001_1!$AE1035/100</f>
        <v>0</v>
      </c>
      <c r="AE1035" s="6">
        <v>0</v>
      </c>
      <c r="AF1035" s="6" t="s">
        <v>53</v>
      </c>
    </row>
    <row r="1036" spans="1:32" x14ac:dyDescent="0.3">
      <c r="A1036" s="35" t="s">
        <v>3110</v>
      </c>
      <c r="B1036" s="9">
        <v>44961</v>
      </c>
      <c r="C1036" s="9" t="str">
        <f>TEXT(Tabla10[[#This Row],[Fecha de transacción]],"DDDD")</f>
        <v>sábado</v>
      </c>
      <c r="D1036" s="9">
        <v>45050</v>
      </c>
      <c r="E1036" s="10">
        <f>datos_chargeback_2001_1!$D1036-datos_chargeback_2001_1!$B1036</f>
        <v>89</v>
      </c>
      <c r="F1036" s="11">
        <f>datos_chargeback_2001_1!$G1036/100</f>
        <v>860.64</v>
      </c>
      <c r="G1036" s="12">
        <v>86064</v>
      </c>
      <c r="H1036" s="11">
        <f t="shared" si="16"/>
        <v>0</v>
      </c>
      <c r="I1036" s="11">
        <v>0</v>
      </c>
      <c r="J1036" s="12" t="s">
        <v>38</v>
      </c>
      <c r="K1036" s="12" t="s">
        <v>25</v>
      </c>
      <c r="L1036" s="12" t="s">
        <v>26</v>
      </c>
      <c r="M1036" s="12" t="s">
        <v>59</v>
      </c>
      <c r="N1036" s="12" t="s">
        <v>42</v>
      </c>
      <c r="O1036" s="12" t="s">
        <v>43</v>
      </c>
      <c r="P1036" s="12" t="s">
        <v>54</v>
      </c>
      <c r="Q1036" s="12" t="s">
        <v>55</v>
      </c>
      <c r="R1036" s="12">
        <v>86064</v>
      </c>
      <c r="S1036" s="12" t="s">
        <v>2650</v>
      </c>
      <c r="T1036" s="12" t="s">
        <v>61</v>
      </c>
      <c r="U1036" s="11">
        <f>datos_chargeback_2001_1!$V1036/100</f>
        <v>0</v>
      </c>
      <c r="V1036" s="12">
        <v>0</v>
      </c>
      <c r="W1036" s="11">
        <f>datos_chargeback_2001_1!$X1036/100</f>
        <v>860.64</v>
      </c>
      <c r="X1036" s="12">
        <v>86064</v>
      </c>
      <c r="Y1036" s="11">
        <f>datos_chargeback_2001_1!$Z1036/100</f>
        <v>0</v>
      </c>
      <c r="Z1036" s="12">
        <v>0</v>
      </c>
      <c r="AA1036" s="12" t="s">
        <v>3111</v>
      </c>
      <c r="AB1036" s="12" t="s">
        <v>35</v>
      </c>
      <c r="AC1036" s="13" t="s">
        <v>35</v>
      </c>
      <c r="AD1036" s="11">
        <f>datos_chargeback_2001_1!$AE1036/100</f>
        <v>0</v>
      </c>
      <c r="AE1036" s="12">
        <v>0</v>
      </c>
      <c r="AF1036" s="12" t="s">
        <v>36</v>
      </c>
    </row>
    <row r="1037" spans="1:32" x14ac:dyDescent="0.3">
      <c r="A1037" s="34" t="s">
        <v>3112</v>
      </c>
      <c r="B1037" s="3">
        <v>44962</v>
      </c>
      <c r="C1037" s="3" t="str">
        <f>TEXT(Tabla10[[#This Row],[Fecha de transacción]],"DDDD")</f>
        <v>domingo</v>
      </c>
      <c r="D1037" s="3">
        <v>45045</v>
      </c>
      <c r="E1037" s="4">
        <f>datos_chargeback_2001_1!$D1037-datos_chargeback_2001_1!$B1037</f>
        <v>83</v>
      </c>
      <c r="F1037" s="5">
        <f>datos_chargeback_2001_1!$G1037/100</f>
        <v>662.98</v>
      </c>
      <c r="G1037" s="6">
        <v>66298</v>
      </c>
      <c r="H1037" s="5">
        <f t="shared" si="16"/>
        <v>0</v>
      </c>
      <c r="I1037" s="5">
        <v>0</v>
      </c>
      <c r="J1037" s="6" t="s">
        <v>38</v>
      </c>
      <c r="K1037" s="6" t="s">
        <v>25</v>
      </c>
      <c r="L1037" s="6" t="s">
        <v>74</v>
      </c>
      <c r="M1037" s="6" t="s">
        <v>59</v>
      </c>
      <c r="N1037" s="6" t="s">
        <v>42</v>
      </c>
      <c r="O1037" s="6" t="s">
        <v>43</v>
      </c>
      <c r="P1037" s="6" t="s">
        <v>30</v>
      </c>
      <c r="Q1037" s="6" t="s">
        <v>44</v>
      </c>
      <c r="R1037" s="6">
        <v>66298</v>
      </c>
      <c r="S1037" s="6" t="s">
        <v>3113</v>
      </c>
      <c r="T1037" s="6" t="s">
        <v>61</v>
      </c>
      <c r="U1037" s="5">
        <f>datos_chargeback_2001_1!$V1037/100</f>
        <v>0</v>
      </c>
      <c r="V1037" s="6">
        <v>0</v>
      </c>
      <c r="W1037" s="5">
        <f>datos_chargeback_2001_1!$X1037/100</f>
        <v>662.98</v>
      </c>
      <c r="X1037" s="6">
        <v>66298</v>
      </c>
      <c r="Y1037" s="5">
        <f>datos_chargeback_2001_1!$Z1037/100</f>
        <v>0</v>
      </c>
      <c r="Z1037" s="6">
        <v>0</v>
      </c>
      <c r="AA1037" s="6" t="s">
        <v>3114</v>
      </c>
      <c r="AB1037" s="6" t="s">
        <v>48</v>
      </c>
      <c r="AC1037" s="8">
        <v>44962</v>
      </c>
      <c r="AD1037" s="5">
        <f>datos_chargeback_2001_1!$AE1037/100</f>
        <v>159.28</v>
      </c>
      <c r="AE1037" s="6">
        <v>15928</v>
      </c>
      <c r="AF1037" s="6" t="s">
        <v>64</v>
      </c>
    </row>
    <row r="1038" spans="1:32" x14ac:dyDescent="0.3">
      <c r="A1038" s="34" t="s">
        <v>3115</v>
      </c>
      <c r="B1038" s="3">
        <v>44963</v>
      </c>
      <c r="C1038" s="3" t="str">
        <f>TEXT(Tabla10[[#This Row],[Fecha de transacción]],"DDDD")</f>
        <v>lunes</v>
      </c>
      <c r="D1038" s="3">
        <v>45047</v>
      </c>
      <c r="E1038" s="4">
        <f>datos_chargeback_2001_1!$D1038-datos_chargeback_2001_1!$B1038</f>
        <v>84</v>
      </c>
      <c r="F1038" s="5">
        <f>datos_chargeback_2001_1!$G1038/100</f>
        <v>20.45</v>
      </c>
      <c r="G1038" s="6">
        <v>2045</v>
      </c>
      <c r="H1038" s="5">
        <f t="shared" si="16"/>
        <v>0</v>
      </c>
      <c r="I1038" s="5">
        <v>0.11</v>
      </c>
      <c r="J1038" s="6" t="s">
        <v>24</v>
      </c>
      <c r="K1038" s="6" t="s">
        <v>25</v>
      </c>
      <c r="L1038" s="6" t="s">
        <v>74</v>
      </c>
      <c r="M1038" s="6" t="s">
        <v>59</v>
      </c>
      <c r="N1038" s="6" t="s">
        <v>42</v>
      </c>
      <c r="O1038" s="6" t="s">
        <v>43</v>
      </c>
      <c r="P1038" s="6" t="s">
        <v>30</v>
      </c>
      <c r="Q1038" s="6" t="s">
        <v>75</v>
      </c>
      <c r="R1038" s="6">
        <v>20450</v>
      </c>
      <c r="S1038" s="6" t="s">
        <v>1979</v>
      </c>
      <c r="T1038" s="6" t="s">
        <v>46</v>
      </c>
      <c r="U1038" s="5">
        <f>datos_chargeback_2001_1!$V1038/100</f>
        <v>204.5</v>
      </c>
      <c r="V1038" s="6">
        <v>20450</v>
      </c>
      <c r="W1038" s="5">
        <f>datos_chargeback_2001_1!$X1038/100</f>
        <v>0</v>
      </c>
      <c r="X1038" s="6">
        <v>0</v>
      </c>
      <c r="Y1038" s="5">
        <f>datos_chargeback_2001_1!$Z1038/100</f>
        <v>0</v>
      </c>
      <c r="Z1038" s="6">
        <v>0</v>
      </c>
      <c r="AA1038" s="6" t="s">
        <v>3116</v>
      </c>
      <c r="AB1038" s="6" t="s">
        <v>35</v>
      </c>
      <c r="AC1038" s="7" t="s">
        <v>35</v>
      </c>
      <c r="AD1038" s="5">
        <f>datos_chargeback_2001_1!$AE1038/100</f>
        <v>0</v>
      </c>
      <c r="AE1038" s="6">
        <v>0</v>
      </c>
      <c r="AF1038" s="6" t="s">
        <v>29</v>
      </c>
    </row>
    <row r="1039" spans="1:32" x14ac:dyDescent="0.3">
      <c r="A1039" s="34" t="s">
        <v>3117</v>
      </c>
      <c r="B1039" s="3">
        <v>44964</v>
      </c>
      <c r="C1039" s="3" t="str">
        <f>TEXT(Tabla10[[#This Row],[Fecha de transacción]],"DDDD")</f>
        <v>martes</v>
      </c>
      <c r="D1039" s="3">
        <v>45046</v>
      </c>
      <c r="E1039" s="4">
        <f>datos_chargeback_2001_1!$D1039-datos_chargeback_2001_1!$B1039</f>
        <v>82</v>
      </c>
      <c r="F1039" s="5">
        <f>datos_chargeback_2001_1!$G1039/100</f>
        <v>315.41000000000003</v>
      </c>
      <c r="G1039" s="6">
        <v>31541</v>
      </c>
      <c r="H1039" s="5">
        <f t="shared" si="16"/>
        <v>0</v>
      </c>
      <c r="I1039" s="5">
        <v>1.48</v>
      </c>
      <c r="J1039" s="6" t="s">
        <v>38</v>
      </c>
      <c r="K1039" s="6" t="s">
        <v>25</v>
      </c>
      <c r="L1039" s="6" t="s">
        <v>109</v>
      </c>
      <c r="M1039" s="6" t="s">
        <v>52</v>
      </c>
      <c r="N1039" s="6" t="s">
        <v>42</v>
      </c>
      <c r="O1039" s="6" t="s">
        <v>70</v>
      </c>
      <c r="P1039" s="6" t="s">
        <v>54</v>
      </c>
      <c r="Q1039" s="6" t="s">
        <v>66</v>
      </c>
      <c r="R1039" s="6">
        <v>31541</v>
      </c>
      <c r="S1039" s="6" t="s">
        <v>3118</v>
      </c>
      <c r="T1039" s="6" t="s">
        <v>46</v>
      </c>
      <c r="U1039" s="5">
        <f>datos_chargeback_2001_1!$V1039/100</f>
        <v>315.41000000000003</v>
      </c>
      <c r="V1039" s="6">
        <v>31541</v>
      </c>
      <c r="W1039" s="5">
        <f>datos_chargeback_2001_1!$X1039/100</f>
        <v>0</v>
      </c>
      <c r="X1039" s="6">
        <v>0</v>
      </c>
      <c r="Y1039" s="5">
        <f>datos_chargeback_2001_1!$Z1039/100</f>
        <v>0</v>
      </c>
      <c r="Z1039" s="6">
        <v>0</v>
      </c>
      <c r="AA1039" s="6" t="s">
        <v>3119</v>
      </c>
      <c r="AB1039" s="6" t="s">
        <v>35</v>
      </c>
      <c r="AC1039" s="7" t="s">
        <v>35</v>
      </c>
      <c r="AD1039" s="5">
        <f>datos_chargeback_2001_1!$AE1039/100</f>
        <v>0</v>
      </c>
      <c r="AE1039" s="6">
        <v>0</v>
      </c>
      <c r="AF1039" s="6" t="s">
        <v>43</v>
      </c>
    </row>
    <row r="1040" spans="1:32" x14ac:dyDescent="0.3">
      <c r="A1040" s="35" t="s">
        <v>3120</v>
      </c>
      <c r="B1040" s="9">
        <v>44965</v>
      </c>
      <c r="C1040" s="9" t="str">
        <f>TEXT(Tabla10[[#This Row],[Fecha de transacción]],"DDDD")</f>
        <v>miércoles</v>
      </c>
      <c r="D1040" s="9">
        <v>45029</v>
      </c>
      <c r="E1040" s="10">
        <f>datos_chargeback_2001_1!$D1040-datos_chargeback_2001_1!$B1040</f>
        <v>64</v>
      </c>
      <c r="F1040" s="11">
        <f>datos_chargeback_2001_1!$G1040/100</f>
        <v>22.78</v>
      </c>
      <c r="G1040" s="12">
        <v>2278</v>
      </c>
      <c r="H1040" s="11">
        <f t="shared" si="16"/>
        <v>0</v>
      </c>
      <c r="I1040" s="11">
        <v>0</v>
      </c>
      <c r="J1040" s="12" t="s">
        <v>24</v>
      </c>
      <c r="K1040" s="12" t="s">
        <v>25</v>
      </c>
      <c r="L1040" s="12" t="s">
        <v>26</v>
      </c>
      <c r="M1040" s="12" t="s">
        <v>41</v>
      </c>
      <c r="N1040" s="12" t="s">
        <v>42</v>
      </c>
      <c r="O1040" s="12" t="s">
        <v>114</v>
      </c>
      <c r="P1040" s="12" t="s">
        <v>30</v>
      </c>
      <c r="Q1040" s="12" t="s">
        <v>66</v>
      </c>
      <c r="R1040" s="12">
        <v>22780</v>
      </c>
      <c r="S1040" s="12" t="s">
        <v>3121</v>
      </c>
      <c r="T1040" s="12" t="s">
        <v>61</v>
      </c>
      <c r="U1040" s="11">
        <f>datos_chargeback_2001_1!$V1040/100</f>
        <v>0</v>
      </c>
      <c r="V1040" s="12">
        <v>0</v>
      </c>
      <c r="W1040" s="11">
        <f>datos_chargeback_2001_1!$X1040/100</f>
        <v>227.8</v>
      </c>
      <c r="X1040" s="12">
        <v>22780</v>
      </c>
      <c r="Y1040" s="11">
        <f>datos_chargeback_2001_1!$Z1040/100</f>
        <v>0</v>
      </c>
      <c r="Z1040" s="12">
        <v>0</v>
      </c>
      <c r="AA1040" s="12" t="s">
        <v>3122</v>
      </c>
      <c r="AB1040" s="12" t="s">
        <v>48</v>
      </c>
      <c r="AC1040" s="19">
        <v>44965</v>
      </c>
      <c r="AD1040" s="11">
        <f>datos_chargeback_2001_1!$AE1040/100</f>
        <v>476.62</v>
      </c>
      <c r="AE1040" s="12">
        <v>47662</v>
      </c>
      <c r="AF1040" s="12" t="s">
        <v>64</v>
      </c>
    </row>
    <row r="1041" spans="1:32" x14ac:dyDescent="0.3">
      <c r="A1041" s="34" t="s">
        <v>3123</v>
      </c>
      <c r="B1041" s="3">
        <v>44966</v>
      </c>
      <c r="C1041" s="3" t="str">
        <f>TEXT(Tabla10[[#This Row],[Fecha de transacción]],"DDDD")</f>
        <v>jueves</v>
      </c>
      <c r="D1041" s="3">
        <v>45054</v>
      </c>
      <c r="E1041" s="4">
        <f>datos_chargeback_2001_1!$D1041-datos_chargeback_2001_1!$B1041</f>
        <v>88</v>
      </c>
      <c r="F1041" s="5">
        <f>datos_chargeback_2001_1!$G1041/100</f>
        <v>995.09</v>
      </c>
      <c r="G1041" s="6">
        <v>99509</v>
      </c>
      <c r="H1041" s="5">
        <f t="shared" si="16"/>
        <v>0</v>
      </c>
      <c r="I1041" s="5">
        <v>1.22</v>
      </c>
      <c r="J1041" s="6" t="s">
        <v>24</v>
      </c>
      <c r="K1041" s="6" t="s">
        <v>25</v>
      </c>
      <c r="L1041" s="6" t="s">
        <v>80</v>
      </c>
      <c r="M1041" s="6" t="s">
        <v>93</v>
      </c>
      <c r="N1041" s="6" t="s">
        <v>42</v>
      </c>
      <c r="O1041" s="6" t="s">
        <v>36</v>
      </c>
      <c r="P1041" s="6" t="s">
        <v>30</v>
      </c>
      <c r="Q1041" s="6" t="s">
        <v>66</v>
      </c>
      <c r="R1041" s="6">
        <v>99509</v>
      </c>
      <c r="S1041" s="6" t="s">
        <v>1017</v>
      </c>
      <c r="T1041" s="6" t="s">
        <v>116</v>
      </c>
      <c r="U1041" s="5">
        <f>datos_chargeback_2001_1!$V1041/100</f>
        <v>995.09</v>
      </c>
      <c r="V1041" s="6">
        <v>99509</v>
      </c>
      <c r="W1041" s="5">
        <f>datos_chargeback_2001_1!$X1041/100</f>
        <v>0</v>
      </c>
      <c r="X1041" s="6">
        <v>0</v>
      </c>
      <c r="Y1041" s="5">
        <f>datos_chargeback_2001_1!$Z1041/100</f>
        <v>0</v>
      </c>
      <c r="Z1041" s="6">
        <v>0</v>
      </c>
      <c r="AA1041" s="6" t="s">
        <v>3124</v>
      </c>
      <c r="AB1041" s="6" t="s">
        <v>35</v>
      </c>
      <c r="AC1041" s="7" t="s">
        <v>35</v>
      </c>
      <c r="AD1041" s="5">
        <f>datos_chargeback_2001_1!$AE1041/100</f>
        <v>0</v>
      </c>
      <c r="AE1041" s="6">
        <v>0</v>
      </c>
      <c r="AF1041" s="6" t="s">
        <v>43</v>
      </c>
    </row>
    <row r="1042" spans="1:32" x14ac:dyDescent="0.3">
      <c r="A1042" s="34" t="s">
        <v>3125</v>
      </c>
      <c r="B1042" s="3">
        <v>44967</v>
      </c>
      <c r="C1042" s="3" t="str">
        <f>TEXT(Tabla10[[#This Row],[Fecha de transacción]],"DDDD")</f>
        <v>viernes</v>
      </c>
      <c r="D1042" s="3">
        <v>45045</v>
      </c>
      <c r="E1042" s="4">
        <f>datos_chargeback_2001_1!$D1042-datos_chargeback_2001_1!$B1042</f>
        <v>78</v>
      </c>
      <c r="F1042" s="5">
        <f>datos_chargeback_2001_1!$G1042/100</f>
        <v>436.57</v>
      </c>
      <c r="G1042" s="6">
        <v>43657</v>
      </c>
      <c r="H1042" s="5">
        <f t="shared" si="16"/>
        <v>0</v>
      </c>
      <c r="I1042" s="5">
        <v>1.42</v>
      </c>
      <c r="J1042" s="6" t="s">
        <v>38</v>
      </c>
      <c r="K1042" s="6" t="s">
        <v>25</v>
      </c>
      <c r="L1042" s="6" t="s">
        <v>109</v>
      </c>
      <c r="M1042" s="6" t="s">
        <v>93</v>
      </c>
      <c r="N1042" s="6" t="s">
        <v>42</v>
      </c>
      <c r="O1042" s="6" t="s">
        <v>43</v>
      </c>
      <c r="P1042" s="6" t="s">
        <v>30</v>
      </c>
      <c r="Q1042" s="6" t="s">
        <v>55</v>
      </c>
      <c r="R1042" s="6">
        <v>43657</v>
      </c>
      <c r="S1042" s="6" t="s">
        <v>1353</v>
      </c>
      <c r="T1042" s="6" t="s">
        <v>46</v>
      </c>
      <c r="U1042" s="5">
        <f>datos_chargeback_2001_1!$V1042/100</f>
        <v>436.57</v>
      </c>
      <c r="V1042" s="6">
        <v>43657</v>
      </c>
      <c r="W1042" s="5">
        <f>datos_chargeback_2001_1!$X1042/100</f>
        <v>0</v>
      </c>
      <c r="X1042" s="6">
        <v>0</v>
      </c>
      <c r="Y1042" s="5">
        <f>datos_chargeback_2001_1!$Z1042/100</f>
        <v>0</v>
      </c>
      <c r="Z1042" s="6">
        <v>0</v>
      </c>
      <c r="AA1042" s="6" t="s">
        <v>3126</v>
      </c>
      <c r="AB1042" s="6" t="s">
        <v>35</v>
      </c>
      <c r="AC1042" s="7" t="s">
        <v>35</v>
      </c>
      <c r="AD1042" s="5">
        <f>datos_chargeback_2001_1!$AE1042/100</f>
        <v>0</v>
      </c>
      <c r="AE1042" s="6">
        <v>0</v>
      </c>
      <c r="AF1042" s="6" t="s">
        <v>50</v>
      </c>
    </row>
    <row r="1043" spans="1:32" x14ac:dyDescent="0.3">
      <c r="A1043" s="36" t="s">
        <v>3127</v>
      </c>
      <c r="B1043" s="14">
        <v>44968</v>
      </c>
      <c r="C1043" s="14" t="str">
        <f>TEXT(Tabla10[[#This Row],[Fecha de transacción]],"DDDD")</f>
        <v>sábado</v>
      </c>
      <c r="D1043" s="14">
        <v>45039</v>
      </c>
      <c r="E1043" s="15">
        <f>datos_chargeback_2001_1!$D1043-datos_chargeback_2001_1!$B1043</f>
        <v>71</v>
      </c>
      <c r="F1043" s="16">
        <f>datos_chargeback_2001_1!$G1043/100</f>
        <v>150.28</v>
      </c>
      <c r="G1043" s="17">
        <v>15028</v>
      </c>
      <c r="H1043" s="16">
        <f t="shared" si="16"/>
        <v>0</v>
      </c>
      <c r="I1043" s="16">
        <v>1.26</v>
      </c>
      <c r="J1043" s="17" t="s">
        <v>38</v>
      </c>
      <c r="K1043" s="17" t="s">
        <v>25</v>
      </c>
      <c r="L1043" s="17" t="s">
        <v>109</v>
      </c>
      <c r="M1043" s="17" t="s">
        <v>27</v>
      </c>
      <c r="N1043" s="17" t="s">
        <v>42</v>
      </c>
      <c r="O1043" s="17" t="s">
        <v>50</v>
      </c>
      <c r="P1043" s="17" t="s">
        <v>54</v>
      </c>
      <c r="Q1043" s="17" t="s">
        <v>75</v>
      </c>
      <c r="R1043" s="17">
        <v>15028</v>
      </c>
      <c r="S1043" s="17" t="s">
        <v>3128</v>
      </c>
      <c r="T1043" s="17" t="s">
        <v>61</v>
      </c>
      <c r="U1043" s="16">
        <f>datos_chargeback_2001_1!$V1043/100</f>
        <v>0</v>
      </c>
      <c r="V1043" s="17">
        <v>0</v>
      </c>
      <c r="W1043" s="16">
        <f>datos_chargeback_2001_1!$X1043/100</f>
        <v>150.28</v>
      </c>
      <c r="X1043" s="17">
        <v>15028</v>
      </c>
      <c r="Y1043" s="16">
        <f>datos_chargeback_2001_1!$Z1043/100</f>
        <v>0</v>
      </c>
      <c r="Z1043" s="17">
        <v>0</v>
      </c>
      <c r="AA1043" s="17" t="s">
        <v>3129</v>
      </c>
      <c r="AB1043" s="17" t="s">
        <v>48</v>
      </c>
      <c r="AC1043" s="18">
        <v>44968</v>
      </c>
      <c r="AD1043" s="16">
        <f>datos_chargeback_2001_1!$AE1043/100</f>
        <v>788.21</v>
      </c>
      <c r="AE1043" s="17">
        <v>78821</v>
      </c>
      <c r="AF1043" s="17" t="s">
        <v>53</v>
      </c>
    </row>
    <row r="1044" spans="1:32" x14ac:dyDescent="0.3">
      <c r="A1044" s="34" t="s">
        <v>3130</v>
      </c>
      <c r="B1044" s="3">
        <v>44969</v>
      </c>
      <c r="C1044" s="3" t="str">
        <f>TEXT(Tabla10[[#This Row],[Fecha de transacción]],"DDDD")</f>
        <v>domingo</v>
      </c>
      <c r="D1044" s="3">
        <v>45052</v>
      </c>
      <c r="E1044" s="4">
        <f>datos_chargeback_2001_1!$D1044-datos_chargeback_2001_1!$B1044</f>
        <v>83</v>
      </c>
      <c r="F1044" s="5">
        <f>datos_chargeback_2001_1!$G1044/100</f>
        <v>27.07</v>
      </c>
      <c r="G1044" s="6">
        <v>2707</v>
      </c>
      <c r="H1044" s="5">
        <f t="shared" si="16"/>
        <v>0</v>
      </c>
      <c r="I1044" s="5">
        <v>1.38</v>
      </c>
      <c r="J1044" s="6" t="s">
        <v>38</v>
      </c>
      <c r="K1044" s="6" t="s">
        <v>25</v>
      </c>
      <c r="L1044" s="6" t="s">
        <v>119</v>
      </c>
      <c r="M1044" s="6" t="s">
        <v>85</v>
      </c>
      <c r="N1044" s="6" t="s">
        <v>42</v>
      </c>
      <c r="O1044" s="6" t="s">
        <v>43</v>
      </c>
      <c r="P1044" s="6" t="s">
        <v>54</v>
      </c>
      <c r="Q1044" s="6" t="s">
        <v>44</v>
      </c>
      <c r="R1044" s="6">
        <v>27070</v>
      </c>
      <c r="S1044" s="6" t="s">
        <v>390</v>
      </c>
      <c r="T1044" s="6" t="s">
        <v>61</v>
      </c>
      <c r="U1044" s="5">
        <f>datos_chargeback_2001_1!$V1044/100</f>
        <v>0</v>
      </c>
      <c r="V1044" s="6">
        <v>0</v>
      </c>
      <c r="W1044" s="5">
        <f>datos_chargeback_2001_1!$X1044/100</f>
        <v>270.7</v>
      </c>
      <c r="X1044" s="6">
        <v>27070</v>
      </c>
      <c r="Y1044" s="5">
        <f>datos_chargeback_2001_1!$Z1044/100</f>
        <v>0</v>
      </c>
      <c r="Z1044" s="6">
        <v>0</v>
      </c>
      <c r="AA1044" s="6" t="s">
        <v>3131</v>
      </c>
      <c r="AB1044" s="6" t="s">
        <v>48</v>
      </c>
      <c r="AC1044" s="8">
        <v>44969</v>
      </c>
      <c r="AD1044" s="5">
        <f>datos_chargeback_2001_1!$AE1044/100</f>
        <v>253.24</v>
      </c>
      <c r="AE1044" s="6">
        <v>25324</v>
      </c>
      <c r="AF1044" s="6" t="s">
        <v>53</v>
      </c>
    </row>
    <row r="1045" spans="1:32" x14ac:dyDescent="0.3">
      <c r="A1045" s="34" t="s">
        <v>3132</v>
      </c>
      <c r="B1045" s="3">
        <v>44970</v>
      </c>
      <c r="C1045" s="3" t="str">
        <f>TEXT(Tabla10[[#This Row],[Fecha de transacción]],"DDDD")</f>
        <v>lunes</v>
      </c>
      <c r="D1045" s="3">
        <v>45054</v>
      </c>
      <c r="E1045" s="4">
        <f>datos_chargeback_2001_1!$D1045-datos_chargeback_2001_1!$B1045</f>
        <v>84</v>
      </c>
      <c r="F1045" s="5">
        <f>datos_chargeback_2001_1!$G1045/100</f>
        <v>919.51</v>
      </c>
      <c r="G1045" s="6">
        <v>91951</v>
      </c>
      <c r="H1045" s="5">
        <f t="shared" si="16"/>
        <v>0</v>
      </c>
      <c r="I1045" s="5">
        <v>1.1299999999999999</v>
      </c>
      <c r="J1045" s="6" t="s">
        <v>24</v>
      </c>
      <c r="K1045" s="6" t="s">
        <v>25</v>
      </c>
      <c r="L1045" s="6" t="s">
        <v>109</v>
      </c>
      <c r="M1045" s="6" t="s">
        <v>59</v>
      </c>
      <c r="N1045" s="6" t="s">
        <v>42</v>
      </c>
      <c r="O1045" s="6" t="s">
        <v>53</v>
      </c>
      <c r="P1045" s="6" t="s">
        <v>54</v>
      </c>
      <c r="Q1045" s="6" t="s">
        <v>44</v>
      </c>
      <c r="R1045" s="6">
        <v>91951</v>
      </c>
      <c r="S1045" s="6" t="s">
        <v>3133</v>
      </c>
      <c r="T1045" s="6" t="s">
        <v>46</v>
      </c>
      <c r="U1045" s="5">
        <f>datos_chargeback_2001_1!$V1045/100</f>
        <v>919.51</v>
      </c>
      <c r="V1045" s="6">
        <v>91951</v>
      </c>
      <c r="W1045" s="5">
        <f>datos_chargeback_2001_1!$X1045/100</f>
        <v>0</v>
      </c>
      <c r="X1045" s="6">
        <v>0</v>
      </c>
      <c r="Y1045" s="5">
        <f>datos_chargeback_2001_1!$Z1045/100</f>
        <v>0</v>
      </c>
      <c r="Z1045" s="6">
        <v>0</v>
      </c>
      <c r="AA1045" s="6" t="s">
        <v>3134</v>
      </c>
      <c r="AB1045" s="6" t="s">
        <v>48</v>
      </c>
      <c r="AC1045" s="8">
        <v>44970</v>
      </c>
      <c r="AD1045" s="5">
        <f>datos_chargeback_2001_1!$AE1045/100</f>
        <v>931.07</v>
      </c>
      <c r="AE1045" s="6">
        <v>93107</v>
      </c>
      <c r="AF1045" s="6" t="s">
        <v>36</v>
      </c>
    </row>
    <row r="1046" spans="1:32" x14ac:dyDescent="0.3">
      <c r="A1046" s="35" t="s">
        <v>3135</v>
      </c>
      <c r="B1046" s="9">
        <v>44971</v>
      </c>
      <c r="C1046" s="9" t="str">
        <f>TEXT(Tabla10[[#This Row],[Fecha de transacción]],"DDDD")</f>
        <v>martes</v>
      </c>
      <c r="D1046" s="9">
        <v>45040</v>
      </c>
      <c r="E1046" s="10">
        <f>datos_chargeback_2001_1!$D1046-datos_chargeback_2001_1!$B1046</f>
        <v>69</v>
      </c>
      <c r="F1046" s="11">
        <f>datos_chargeback_2001_1!$G1046/100</f>
        <v>345.44</v>
      </c>
      <c r="G1046" s="12">
        <v>34544</v>
      </c>
      <c r="H1046" s="11">
        <f t="shared" si="16"/>
        <v>0</v>
      </c>
      <c r="I1046" s="11">
        <v>0.85</v>
      </c>
      <c r="J1046" s="12" t="s">
        <v>24</v>
      </c>
      <c r="K1046" s="12" t="s">
        <v>25</v>
      </c>
      <c r="L1046" s="12" t="s">
        <v>40</v>
      </c>
      <c r="M1046" s="12" t="s">
        <v>59</v>
      </c>
      <c r="N1046" s="12" t="s">
        <v>28</v>
      </c>
      <c r="O1046" s="12" t="s">
        <v>114</v>
      </c>
      <c r="P1046" s="12" t="s">
        <v>30</v>
      </c>
      <c r="Q1046" s="12" t="s">
        <v>55</v>
      </c>
      <c r="R1046" s="12">
        <v>34544</v>
      </c>
      <c r="S1046" s="12" t="s">
        <v>3136</v>
      </c>
      <c r="T1046" s="12" t="s">
        <v>33</v>
      </c>
      <c r="U1046" s="11">
        <f>datos_chargeback_2001_1!$V1046/100</f>
        <v>0</v>
      </c>
      <c r="V1046" s="12">
        <v>0</v>
      </c>
      <c r="W1046" s="11">
        <f>datos_chargeback_2001_1!$X1046/100</f>
        <v>0</v>
      </c>
      <c r="X1046" s="12">
        <v>0</v>
      </c>
      <c r="Y1046" s="11">
        <f>datos_chargeback_2001_1!$Z1046/100</f>
        <v>345.44</v>
      </c>
      <c r="Z1046" s="12">
        <v>34544</v>
      </c>
      <c r="AA1046" s="12" t="s">
        <v>3137</v>
      </c>
      <c r="AB1046" s="12" t="s">
        <v>35</v>
      </c>
      <c r="AC1046" s="13" t="s">
        <v>35</v>
      </c>
      <c r="AD1046" s="11">
        <f>datos_chargeback_2001_1!$AE1046/100</f>
        <v>0</v>
      </c>
      <c r="AE1046" s="12">
        <v>0</v>
      </c>
      <c r="AF1046" s="12" t="s">
        <v>36</v>
      </c>
    </row>
    <row r="1047" spans="1:32" x14ac:dyDescent="0.3">
      <c r="A1047" s="36" t="s">
        <v>3138</v>
      </c>
      <c r="B1047" s="14">
        <v>44972</v>
      </c>
      <c r="C1047" s="14" t="str">
        <f>TEXT(Tabla10[[#This Row],[Fecha de transacción]],"DDDD")</f>
        <v>miércoles</v>
      </c>
      <c r="D1047" s="14">
        <v>45039</v>
      </c>
      <c r="E1047" s="15">
        <f>datos_chargeback_2001_1!$D1047-datos_chargeback_2001_1!$B1047</f>
        <v>67</v>
      </c>
      <c r="F1047" s="16">
        <f>datos_chargeback_2001_1!$G1047/100</f>
        <v>469.04</v>
      </c>
      <c r="G1047" s="17">
        <v>46904</v>
      </c>
      <c r="H1047" s="16">
        <f t="shared" si="16"/>
        <v>0</v>
      </c>
      <c r="I1047" s="16">
        <v>1.1299999999999999</v>
      </c>
      <c r="J1047" s="17" t="s">
        <v>24</v>
      </c>
      <c r="K1047" s="17" t="s">
        <v>25</v>
      </c>
      <c r="L1047" s="17" t="s">
        <v>26</v>
      </c>
      <c r="M1047" s="17" t="s">
        <v>41</v>
      </c>
      <c r="N1047" s="17" t="s">
        <v>42</v>
      </c>
      <c r="O1047" s="17" t="s">
        <v>43</v>
      </c>
      <c r="P1047" s="17" t="s">
        <v>30</v>
      </c>
      <c r="Q1047" s="17" t="s">
        <v>31</v>
      </c>
      <c r="R1047" s="17">
        <v>46904</v>
      </c>
      <c r="S1047" s="17" t="s">
        <v>2629</v>
      </c>
      <c r="T1047" s="17" t="s">
        <v>61</v>
      </c>
      <c r="U1047" s="16">
        <f>datos_chargeback_2001_1!$V1047/100</f>
        <v>0</v>
      </c>
      <c r="V1047" s="17">
        <v>0</v>
      </c>
      <c r="W1047" s="16">
        <f>datos_chargeback_2001_1!$X1047/100</f>
        <v>469.04</v>
      </c>
      <c r="X1047" s="17">
        <v>46904</v>
      </c>
      <c r="Y1047" s="16">
        <f>datos_chargeback_2001_1!$Z1047/100</f>
        <v>0</v>
      </c>
      <c r="Z1047" s="17">
        <v>0</v>
      </c>
      <c r="AA1047" s="17" t="s">
        <v>3139</v>
      </c>
      <c r="AB1047" s="17" t="s">
        <v>35</v>
      </c>
      <c r="AC1047" s="20" t="s">
        <v>35</v>
      </c>
      <c r="AD1047" s="16">
        <f>datos_chargeback_2001_1!$AE1047/100</f>
        <v>0</v>
      </c>
      <c r="AE1047" s="17">
        <v>0</v>
      </c>
      <c r="AF1047" s="17" t="s">
        <v>29</v>
      </c>
    </row>
    <row r="1048" spans="1:32" x14ac:dyDescent="0.3">
      <c r="A1048" s="34" t="s">
        <v>3140</v>
      </c>
      <c r="B1048" s="3">
        <v>44973</v>
      </c>
      <c r="C1048" s="3" t="str">
        <f>TEXT(Tabla10[[#This Row],[Fecha de transacción]],"DDDD")</f>
        <v>jueves</v>
      </c>
      <c r="D1048" s="3">
        <v>45039</v>
      </c>
      <c r="E1048" s="4">
        <f>datos_chargeback_2001_1!$D1048-datos_chargeback_2001_1!$B1048</f>
        <v>66</v>
      </c>
      <c r="F1048" s="5">
        <f>datos_chargeback_2001_1!$G1048/100</f>
        <v>46.51</v>
      </c>
      <c r="G1048" s="6">
        <v>4651</v>
      </c>
      <c r="H1048" s="5">
        <f t="shared" si="16"/>
        <v>0</v>
      </c>
      <c r="I1048" s="5">
        <v>0</v>
      </c>
      <c r="J1048" s="6" t="s">
        <v>24</v>
      </c>
      <c r="K1048" s="6" t="s">
        <v>25</v>
      </c>
      <c r="L1048" s="6" t="s">
        <v>109</v>
      </c>
      <c r="M1048" s="6" t="s">
        <v>27</v>
      </c>
      <c r="N1048" s="6" t="s">
        <v>42</v>
      </c>
      <c r="O1048" s="6" t="s">
        <v>114</v>
      </c>
      <c r="P1048" s="6" t="s">
        <v>54</v>
      </c>
      <c r="Q1048" s="6" t="s">
        <v>66</v>
      </c>
      <c r="R1048" s="6">
        <v>4651</v>
      </c>
      <c r="S1048" s="6" t="s">
        <v>3141</v>
      </c>
      <c r="T1048" s="6" t="s">
        <v>61</v>
      </c>
      <c r="U1048" s="5">
        <f>datos_chargeback_2001_1!$V1048/100</f>
        <v>0</v>
      </c>
      <c r="V1048" s="6">
        <v>0</v>
      </c>
      <c r="W1048" s="5">
        <f>datos_chargeback_2001_1!$X1048/100</f>
        <v>46.51</v>
      </c>
      <c r="X1048" s="6">
        <v>4651</v>
      </c>
      <c r="Y1048" s="5">
        <f>datos_chargeback_2001_1!$Z1048/100</f>
        <v>0</v>
      </c>
      <c r="Z1048" s="6">
        <v>0</v>
      </c>
      <c r="AA1048" s="6" t="s">
        <v>3142</v>
      </c>
      <c r="AB1048" s="6" t="s">
        <v>35</v>
      </c>
      <c r="AC1048" s="7" t="s">
        <v>35</v>
      </c>
      <c r="AD1048" s="5">
        <f>datos_chargeback_2001_1!$AE1048/100</f>
        <v>0</v>
      </c>
      <c r="AE1048" s="6">
        <v>0</v>
      </c>
      <c r="AF1048" s="6" t="s">
        <v>53</v>
      </c>
    </row>
    <row r="1049" spans="1:32" x14ac:dyDescent="0.3">
      <c r="A1049" s="36" t="s">
        <v>3143</v>
      </c>
      <c r="B1049" s="14">
        <v>44974</v>
      </c>
      <c r="C1049" s="14" t="str">
        <f>TEXT(Tabla10[[#This Row],[Fecha de transacción]],"DDDD")</f>
        <v>viernes</v>
      </c>
      <c r="D1049" s="14">
        <v>45063</v>
      </c>
      <c r="E1049" s="15">
        <f>datos_chargeback_2001_1!$D1049-datos_chargeback_2001_1!$B1049</f>
        <v>89</v>
      </c>
      <c r="F1049" s="16">
        <f>datos_chargeback_2001_1!$G1049/100</f>
        <v>971.89</v>
      </c>
      <c r="G1049" s="17">
        <v>97189</v>
      </c>
      <c r="H1049" s="16">
        <f t="shared" si="16"/>
        <v>0</v>
      </c>
      <c r="I1049" s="16">
        <v>0</v>
      </c>
      <c r="J1049" s="17" t="s">
        <v>38</v>
      </c>
      <c r="K1049" s="17" t="s">
        <v>25</v>
      </c>
      <c r="L1049" s="17" t="s">
        <v>74</v>
      </c>
      <c r="M1049" s="17" t="s">
        <v>85</v>
      </c>
      <c r="N1049" s="17" t="s">
        <v>28</v>
      </c>
      <c r="O1049" s="17" t="s">
        <v>53</v>
      </c>
      <c r="P1049" s="17" t="s">
        <v>30</v>
      </c>
      <c r="Q1049" s="17" t="s">
        <v>31</v>
      </c>
      <c r="R1049" s="17">
        <v>97189</v>
      </c>
      <c r="S1049" s="17" t="s">
        <v>3144</v>
      </c>
      <c r="T1049" s="17" t="s">
        <v>33</v>
      </c>
      <c r="U1049" s="16">
        <f>datos_chargeback_2001_1!$V1049/100</f>
        <v>0</v>
      </c>
      <c r="V1049" s="17">
        <v>0</v>
      </c>
      <c r="W1049" s="16">
        <f>datos_chargeback_2001_1!$X1049/100</f>
        <v>0</v>
      </c>
      <c r="X1049" s="17">
        <v>0</v>
      </c>
      <c r="Y1049" s="16">
        <f>datos_chargeback_2001_1!$Z1049/100</f>
        <v>971.89</v>
      </c>
      <c r="Z1049" s="17">
        <v>97189</v>
      </c>
      <c r="AA1049" s="17" t="s">
        <v>3145</v>
      </c>
      <c r="AB1049" s="17" t="s">
        <v>48</v>
      </c>
      <c r="AC1049" s="18">
        <v>44974</v>
      </c>
      <c r="AD1049" s="16">
        <f>datos_chargeback_2001_1!$AE1049/100</f>
        <v>80.959999999999994</v>
      </c>
      <c r="AE1049" s="17">
        <v>8096</v>
      </c>
      <c r="AF1049" s="17" t="s">
        <v>53</v>
      </c>
    </row>
    <row r="1050" spans="1:32" x14ac:dyDescent="0.3">
      <c r="A1050" s="34" t="s">
        <v>3146</v>
      </c>
      <c r="B1050" s="3">
        <v>44975</v>
      </c>
      <c r="C1050" s="3" t="str">
        <f>TEXT(Tabla10[[#This Row],[Fecha de transacción]],"DDDD")</f>
        <v>sábado</v>
      </c>
      <c r="D1050" s="3">
        <v>45043</v>
      </c>
      <c r="E1050" s="4">
        <f>datos_chargeback_2001_1!$D1050-datos_chargeback_2001_1!$B1050</f>
        <v>68</v>
      </c>
      <c r="F1050" s="5">
        <f>datos_chargeback_2001_1!$G1050/100</f>
        <v>975.48</v>
      </c>
      <c r="G1050" s="6">
        <v>97548</v>
      </c>
      <c r="H1050" s="5">
        <f t="shared" si="16"/>
        <v>0</v>
      </c>
      <c r="I1050" s="5">
        <v>0</v>
      </c>
      <c r="J1050" s="6" t="s">
        <v>24</v>
      </c>
      <c r="K1050" s="6" t="s">
        <v>25</v>
      </c>
      <c r="L1050" s="6" t="s">
        <v>109</v>
      </c>
      <c r="M1050" s="6" t="s">
        <v>85</v>
      </c>
      <c r="N1050" s="6" t="s">
        <v>28</v>
      </c>
      <c r="O1050" s="6" t="s">
        <v>43</v>
      </c>
      <c r="P1050" s="6" t="s">
        <v>30</v>
      </c>
      <c r="Q1050" s="6" t="s">
        <v>44</v>
      </c>
      <c r="R1050" s="6">
        <v>97548</v>
      </c>
      <c r="S1050" s="6" t="s">
        <v>3147</v>
      </c>
      <c r="T1050" s="6" t="s">
        <v>33</v>
      </c>
      <c r="U1050" s="5">
        <f>datos_chargeback_2001_1!$V1050/100</f>
        <v>0</v>
      </c>
      <c r="V1050" s="6">
        <v>0</v>
      </c>
      <c r="W1050" s="5">
        <f>datos_chargeback_2001_1!$X1050/100</f>
        <v>0</v>
      </c>
      <c r="X1050" s="6">
        <v>0</v>
      </c>
      <c r="Y1050" s="5">
        <f>datos_chargeback_2001_1!$Z1050/100</f>
        <v>975.48</v>
      </c>
      <c r="Z1050" s="6">
        <v>97548</v>
      </c>
      <c r="AA1050" s="6" t="s">
        <v>3148</v>
      </c>
      <c r="AB1050" s="6" t="s">
        <v>35</v>
      </c>
      <c r="AC1050" s="7" t="s">
        <v>35</v>
      </c>
      <c r="AD1050" s="5">
        <f>datos_chargeback_2001_1!$AE1050/100</f>
        <v>0</v>
      </c>
      <c r="AE1050" s="6">
        <v>0</v>
      </c>
      <c r="AF1050" s="6" t="s">
        <v>64</v>
      </c>
    </row>
    <row r="1051" spans="1:32" x14ac:dyDescent="0.3">
      <c r="A1051" s="36" t="s">
        <v>3149</v>
      </c>
      <c r="B1051" s="14">
        <v>44976</v>
      </c>
      <c r="C1051" s="14" t="str">
        <f>TEXT(Tabla10[[#This Row],[Fecha de transacción]],"DDDD")</f>
        <v>domingo</v>
      </c>
      <c r="D1051" s="14">
        <v>45056</v>
      </c>
      <c r="E1051" s="15">
        <f>datos_chargeback_2001_1!$D1051-datos_chargeback_2001_1!$B1051</f>
        <v>80</v>
      </c>
      <c r="F1051" s="16">
        <f>datos_chargeback_2001_1!$G1051/100</f>
        <v>638.85</v>
      </c>
      <c r="G1051" s="17">
        <v>63885</v>
      </c>
      <c r="H1051" s="16">
        <f t="shared" si="16"/>
        <v>0</v>
      </c>
      <c r="I1051" s="16">
        <v>1.36</v>
      </c>
      <c r="J1051" s="17" t="s">
        <v>24</v>
      </c>
      <c r="K1051" s="17" t="s">
        <v>25</v>
      </c>
      <c r="L1051" s="17" t="s">
        <v>119</v>
      </c>
      <c r="M1051" s="17" t="s">
        <v>41</v>
      </c>
      <c r="N1051" s="17" t="s">
        <v>42</v>
      </c>
      <c r="O1051" s="17" t="s">
        <v>36</v>
      </c>
      <c r="P1051" s="17" t="s">
        <v>30</v>
      </c>
      <c r="Q1051" s="17" t="s">
        <v>55</v>
      </c>
      <c r="R1051" s="17">
        <v>63885</v>
      </c>
      <c r="S1051" s="17" t="s">
        <v>2411</v>
      </c>
      <c r="T1051" s="17" t="s">
        <v>61</v>
      </c>
      <c r="U1051" s="16">
        <f>datos_chargeback_2001_1!$V1051/100</f>
        <v>0</v>
      </c>
      <c r="V1051" s="17">
        <v>0</v>
      </c>
      <c r="W1051" s="16">
        <f>datos_chargeback_2001_1!$X1051/100</f>
        <v>638.85</v>
      </c>
      <c r="X1051" s="17">
        <v>63885</v>
      </c>
      <c r="Y1051" s="16">
        <f>datos_chargeback_2001_1!$Z1051/100</f>
        <v>0</v>
      </c>
      <c r="Z1051" s="17">
        <v>0</v>
      </c>
      <c r="AA1051" s="17" t="s">
        <v>3150</v>
      </c>
      <c r="AB1051" s="17" t="s">
        <v>35</v>
      </c>
      <c r="AC1051" s="20" t="s">
        <v>35</v>
      </c>
      <c r="AD1051" s="16">
        <f>datos_chargeback_2001_1!$AE1051/100</f>
        <v>0</v>
      </c>
      <c r="AE1051" s="17">
        <v>0</v>
      </c>
      <c r="AF1051" s="17" t="s">
        <v>43</v>
      </c>
    </row>
    <row r="1052" spans="1:32" x14ac:dyDescent="0.3">
      <c r="A1052" s="35" t="s">
        <v>3151</v>
      </c>
      <c r="B1052" s="9">
        <v>44977</v>
      </c>
      <c r="C1052" s="9" t="str">
        <f>TEXT(Tabla10[[#This Row],[Fecha de transacción]],"DDDD")</f>
        <v>lunes</v>
      </c>
      <c r="D1052" s="9">
        <v>45066</v>
      </c>
      <c r="E1052" s="10">
        <f>datos_chargeback_2001_1!$D1052-datos_chargeback_2001_1!$B1052</f>
        <v>89</v>
      </c>
      <c r="F1052" s="11">
        <f>datos_chargeback_2001_1!$G1052/100</f>
        <v>798.82</v>
      </c>
      <c r="G1052" s="12">
        <v>79882</v>
      </c>
      <c r="H1052" s="11">
        <f t="shared" si="16"/>
        <v>0</v>
      </c>
      <c r="I1052" s="11">
        <v>0</v>
      </c>
      <c r="J1052" s="12" t="s">
        <v>24</v>
      </c>
      <c r="K1052" s="12" t="s">
        <v>25</v>
      </c>
      <c r="L1052" s="12" t="s">
        <v>74</v>
      </c>
      <c r="M1052" s="12" t="s">
        <v>59</v>
      </c>
      <c r="N1052" s="12" t="s">
        <v>42</v>
      </c>
      <c r="O1052" s="12" t="s">
        <v>43</v>
      </c>
      <c r="P1052" s="12" t="s">
        <v>30</v>
      </c>
      <c r="Q1052" s="12" t="s">
        <v>31</v>
      </c>
      <c r="R1052" s="12">
        <v>79882</v>
      </c>
      <c r="S1052" s="12" t="s">
        <v>315</v>
      </c>
      <c r="T1052" s="12" t="s">
        <v>46</v>
      </c>
      <c r="U1052" s="11">
        <f>datos_chargeback_2001_1!$V1052/100</f>
        <v>798.82</v>
      </c>
      <c r="V1052" s="12">
        <v>79882</v>
      </c>
      <c r="W1052" s="11">
        <f>datos_chargeback_2001_1!$X1052/100</f>
        <v>0</v>
      </c>
      <c r="X1052" s="12">
        <v>0</v>
      </c>
      <c r="Y1052" s="11">
        <f>datos_chargeback_2001_1!$Z1052/100</f>
        <v>0</v>
      </c>
      <c r="Z1052" s="12">
        <v>0</v>
      </c>
      <c r="AA1052" s="12" t="s">
        <v>3152</v>
      </c>
      <c r="AB1052" s="12" t="s">
        <v>48</v>
      </c>
      <c r="AC1052" s="19">
        <v>44977</v>
      </c>
      <c r="AD1052" s="11">
        <f>datos_chargeback_2001_1!$AE1052/100</f>
        <v>432.35</v>
      </c>
      <c r="AE1052" s="12">
        <v>43235</v>
      </c>
      <c r="AF1052" s="12" t="s">
        <v>50</v>
      </c>
    </row>
    <row r="1053" spans="1:32" x14ac:dyDescent="0.3">
      <c r="A1053" s="36" t="s">
        <v>3153</v>
      </c>
      <c r="B1053" s="14">
        <v>44978</v>
      </c>
      <c r="C1053" s="14" t="str">
        <f>TEXT(Tabla10[[#This Row],[Fecha de transacción]],"DDDD")</f>
        <v>martes</v>
      </c>
      <c r="D1053" s="14">
        <v>45038</v>
      </c>
      <c r="E1053" s="15">
        <f>datos_chargeback_2001_1!$D1053-datos_chargeback_2001_1!$B1053</f>
        <v>60</v>
      </c>
      <c r="F1053" s="16">
        <f>datos_chargeback_2001_1!$G1053/100</f>
        <v>825.15</v>
      </c>
      <c r="G1053" s="17">
        <v>82515</v>
      </c>
      <c r="H1053" s="16">
        <f t="shared" si="16"/>
        <v>0</v>
      </c>
      <c r="I1053" s="16">
        <v>1.49</v>
      </c>
      <c r="J1053" s="17" t="s">
        <v>24</v>
      </c>
      <c r="K1053" s="17" t="s">
        <v>25</v>
      </c>
      <c r="L1053" s="17" t="s">
        <v>109</v>
      </c>
      <c r="M1053" s="17" t="s">
        <v>85</v>
      </c>
      <c r="N1053" s="17" t="s">
        <v>28</v>
      </c>
      <c r="O1053" s="17" t="s">
        <v>43</v>
      </c>
      <c r="P1053" s="17" t="s">
        <v>30</v>
      </c>
      <c r="Q1053" s="17" t="s">
        <v>31</v>
      </c>
      <c r="R1053" s="17">
        <v>82515</v>
      </c>
      <c r="S1053" s="17" t="s">
        <v>3086</v>
      </c>
      <c r="T1053" s="17" t="s">
        <v>33</v>
      </c>
      <c r="U1053" s="16">
        <f>datos_chargeback_2001_1!$V1053/100</f>
        <v>0</v>
      </c>
      <c r="V1053" s="17">
        <v>0</v>
      </c>
      <c r="W1053" s="16">
        <f>datos_chargeback_2001_1!$X1053/100</f>
        <v>0</v>
      </c>
      <c r="X1053" s="17">
        <v>0</v>
      </c>
      <c r="Y1053" s="16">
        <f>datos_chargeback_2001_1!$Z1053/100</f>
        <v>825.15</v>
      </c>
      <c r="Z1053" s="17">
        <v>82515</v>
      </c>
      <c r="AA1053" s="17" t="s">
        <v>3154</v>
      </c>
      <c r="AB1053" s="17" t="s">
        <v>48</v>
      </c>
      <c r="AC1053" s="18">
        <v>44978</v>
      </c>
      <c r="AD1053" s="16">
        <f>datos_chargeback_2001_1!$AE1053/100</f>
        <v>464.29</v>
      </c>
      <c r="AE1053" s="17">
        <v>46429</v>
      </c>
      <c r="AF1053" s="17" t="s">
        <v>64</v>
      </c>
    </row>
    <row r="1054" spans="1:32" x14ac:dyDescent="0.3">
      <c r="A1054" s="34" t="s">
        <v>3155</v>
      </c>
      <c r="B1054" s="3">
        <v>44979</v>
      </c>
      <c r="C1054" s="3" t="str">
        <f>TEXT(Tabla10[[#This Row],[Fecha de transacción]],"DDDD")</f>
        <v>miércoles</v>
      </c>
      <c r="D1054" s="3">
        <v>45044</v>
      </c>
      <c r="E1054" s="4">
        <f>datos_chargeback_2001_1!$D1054-datos_chargeback_2001_1!$B1054</f>
        <v>65</v>
      </c>
      <c r="F1054" s="5">
        <f>datos_chargeback_2001_1!$G1054/100</f>
        <v>847.85</v>
      </c>
      <c r="G1054" s="6">
        <v>84785</v>
      </c>
      <c r="H1054" s="5">
        <f t="shared" si="16"/>
        <v>0</v>
      </c>
      <c r="I1054" s="5">
        <v>0.84</v>
      </c>
      <c r="J1054" s="6" t="s">
        <v>24</v>
      </c>
      <c r="K1054" s="6" t="s">
        <v>25</v>
      </c>
      <c r="L1054" s="6" t="s">
        <v>119</v>
      </c>
      <c r="M1054" s="6" t="s">
        <v>52</v>
      </c>
      <c r="N1054" s="6" t="s">
        <v>28</v>
      </c>
      <c r="O1054" s="6" t="s">
        <v>43</v>
      </c>
      <c r="P1054" s="6" t="s">
        <v>30</v>
      </c>
      <c r="Q1054" s="6" t="s">
        <v>44</v>
      </c>
      <c r="R1054" s="6">
        <v>84785</v>
      </c>
      <c r="S1054" s="6" t="s">
        <v>1002</v>
      </c>
      <c r="T1054" s="6" t="s">
        <v>33</v>
      </c>
      <c r="U1054" s="5">
        <f>datos_chargeback_2001_1!$V1054/100</f>
        <v>0</v>
      </c>
      <c r="V1054" s="6">
        <v>0</v>
      </c>
      <c r="W1054" s="5">
        <f>datos_chargeback_2001_1!$X1054/100</f>
        <v>0</v>
      </c>
      <c r="X1054" s="6">
        <v>0</v>
      </c>
      <c r="Y1054" s="5">
        <f>datos_chargeback_2001_1!$Z1054/100</f>
        <v>847.85</v>
      </c>
      <c r="Z1054" s="6">
        <v>84785</v>
      </c>
      <c r="AA1054" s="6" t="s">
        <v>3156</v>
      </c>
      <c r="AB1054" s="6" t="s">
        <v>48</v>
      </c>
      <c r="AC1054" s="8">
        <v>44979</v>
      </c>
      <c r="AD1054" s="5">
        <f>datos_chargeback_2001_1!$AE1054/100</f>
        <v>906.91</v>
      </c>
      <c r="AE1054" s="6">
        <v>90691</v>
      </c>
      <c r="AF1054" s="6" t="s">
        <v>43</v>
      </c>
    </row>
    <row r="1055" spans="1:32" x14ac:dyDescent="0.3">
      <c r="A1055" s="34" t="s">
        <v>3157</v>
      </c>
      <c r="B1055" s="3">
        <v>44980</v>
      </c>
      <c r="C1055" s="3" t="str">
        <f>TEXT(Tabla10[[#This Row],[Fecha de transacción]],"DDDD")</f>
        <v>jueves</v>
      </c>
      <c r="D1055" s="3">
        <v>45063</v>
      </c>
      <c r="E1055" s="4">
        <f>datos_chargeback_2001_1!$D1055-datos_chargeback_2001_1!$B1055</f>
        <v>83</v>
      </c>
      <c r="F1055" s="5">
        <f>datos_chargeback_2001_1!$G1055/100</f>
        <v>834.76</v>
      </c>
      <c r="G1055" s="6">
        <v>83476</v>
      </c>
      <c r="H1055" s="5">
        <f t="shared" si="16"/>
        <v>0</v>
      </c>
      <c r="I1055" s="5">
        <v>0</v>
      </c>
      <c r="J1055" s="6" t="s">
        <v>24</v>
      </c>
      <c r="K1055" s="6" t="s">
        <v>25</v>
      </c>
      <c r="L1055" s="6" t="s">
        <v>119</v>
      </c>
      <c r="M1055" s="6" t="s">
        <v>27</v>
      </c>
      <c r="N1055" s="6" t="s">
        <v>42</v>
      </c>
      <c r="O1055" s="6" t="s">
        <v>50</v>
      </c>
      <c r="P1055" s="6" t="s">
        <v>54</v>
      </c>
      <c r="Q1055" s="6" t="s">
        <v>75</v>
      </c>
      <c r="R1055" s="6">
        <v>83476</v>
      </c>
      <c r="S1055" s="6" t="s">
        <v>110</v>
      </c>
      <c r="T1055" s="6" t="s">
        <v>116</v>
      </c>
      <c r="U1055" s="5">
        <f>datos_chargeback_2001_1!$V1055/100</f>
        <v>834.76</v>
      </c>
      <c r="V1055" s="6">
        <v>83476</v>
      </c>
      <c r="W1055" s="5">
        <f>datos_chargeback_2001_1!$X1055/100</f>
        <v>0</v>
      </c>
      <c r="X1055" s="6">
        <v>0</v>
      </c>
      <c r="Y1055" s="5">
        <f>datos_chargeback_2001_1!$Z1055/100</f>
        <v>0</v>
      </c>
      <c r="Z1055" s="6">
        <v>0</v>
      </c>
      <c r="AA1055" s="6" t="s">
        <v>3158</v>
      </c>
      <c r="AB1055" s="6" t="s">
        <v>35</v>
      </c>
      <c r="AC1055" s="7" t="s">
        <v>35</v>
      </c>
      <c r="AD1055" s="5">
        <f>datos_chargeback_2001_1!$AE1055/100</f>
        <v>0</v>
      </c>
      <c r="AE1055" s="6">
        <v>0</v>
      </c>
      <c r="AF1055" s="6" t="s">
        <v>50</v>
      </c>
    </row>
    <row r="1056" spans="1:32" x14ac:dyDescent="0.3">
      <c r="A1056" s="35" t="s">
        <v>3159</v>
      </c>
      <c r="B1056" s="9">
        <v>44981</v>
      </c>
      <c r="C1056" s="9" t="str">
        <f>TEXT(Tabla10[[#This Row],[Fecha de transacción]],"DDDD")</f>
        <v>viernes</v>
      </c>
      <c r="D1056" s="9">
        <v>45043</v>
      </c>
      <c r="E1056" s="10">
        <f>datos_chargeback_2001_1!$D1056-datos_chargeback_2001_1!$B1056</f>
        <v>62</v>
      </c>
      <c r="F1056" s="11">
        <f>datos_chargeback_2001_1!$G1056/100</f>
        <v>682.41</v>
      </c>
      <c r="G1056" s="12">
        <v>68241</v>
      </c>
      <c r="H1056" s="11">
        <f t="shared" si="16"/>
        <v>0</v>
      </c>
      <c r="I1056" s="11">
        <v>0</v>
      </c>
      <c r="J1056" s="12" t="s">
        <v>24</v>
      </c>
      <c r="K1056" s="12" t="s">
        <v>25</v>
      </c>
      <c r="L1056" s="12" t="s">
        <v>40</v>
      </c>
      <c r="M1056" s="12" t="s">
        <v>85</v>
      </c>
      <c r="N1056" s="12" t="s">
        <v>28</v>
      </c>
      <c r="O1056" s="12" t="s">
        <v>50</v>
      </c>
      <c r="P1056" s="12" t="s">
        <v>54</v>
      </c>
      <c r="Q1056" s="12" t="s">
        <v>44</v>
      </c>
      <c r="R1056" s="12">
        <v>68241</v>
      </c>
      <c r="S1056" s="12" t="s">
        <v>2248</v>
      </c>
      <c r="T1056" s="12" t="s">
        <v>33</v>
      </c>
      <c r="U1056" s="11">
        <f>datos_chargeback_2001_1!$V1056/100</f>
        <v>0</v>
      </c>
      <c r="V1056" s="12">
        <v>0</v>
      </c>
      <c r="W1056" s="11">
        <f>datos_chargeback_2001_1!$X1056/100</f>
        <v>0</v>
      </c>
      <c r="X1056" s="12">
        <v>0</v>
      </c>
      <c r="Y1056" s="11">
        <f>datos_chargeback_2001_1!$Z1056/100</f>
        <v>682.41</v>
      </c>
      <c r="Z1056" s="12">
        <v>68241</v>
      </c>
      <c r="AA1056" s="12" t="s">
        <v>3160</v>
      </c>
      <c r="AB1056" s="12" t="s">
        <v>48</v>
      </c>
      <c r="AC1056" s="19">
        <v>44981</v>
      </c>
      <c r="AD1056" s="11">
        <f>datos_chargeback_2001_1!$AE1056/100</f>
        <v>357.65</v>
      </c>
      <c r="AE1056" s="12">
        <v>35765</v>
      </c>
      <c r="AF1056" s="12" t="s">
        <v>53</v>
      </c>
    </row>
    <row r="1057" spans="1:32" x14ac:dyDescent="0.3">
      <c r="A1057" s="34" t="s">
        <v>3161</v>
      </c>
      <c r="B1057" s="3">
        <v>44982</v>
      </c>
      <c r="C1057" s="3" t="str">
        <f>TEXT(Tabla10[[#This Row],[Fecha de transacción]],"DDDD")</f>
        <v>sábado</v>
      </c>
      <c r="D1057" s="3">
        <v>45062</v>
      </c>
      <c r="E1057" s="4">
        <f>datos_chargeback_2001_1!$D1057-datos_chargeback_2001_1!$B1057</f>
        <v>80</v>
      </c>
      <c r="F1057" s="5">
        <f>datos_chargeback_2001_1!$G1057/100</f>
        <v>844.15</v>
      </c>
      <c r="G1057" s="6">
        <v>84415</v>
      </c>
      <c r="H1057" s="5">
        <f t="shared" si="16"/>
        <v>0</v>
      </c>
      <c r="I1057" s="5">
        <v>0</v>
      </c>
      <c r="J1057" s="6" t="s">
        <v>24</v>
      </c>
      <c r="K1057" s="6" t="s">
        <v>25</v>
      </c>
      <c r="L1057" s="6" t="s">
        <v>74</v>
      </c>
      <c r="M1057" s="6" t="s">
        <v>93</v>
      </c>
      <c r="N1057" s="6" t="s">
        <v>42</v>
      </c>
      <c r="O1057" s="6" t="s">
        <v>114</v>
      </c>
      <c r="P1057" s="6" t="s">
        <v>30</v>
      </c>
      <c r="Q1057" s="6" t="s">
        <v>66</v>
      </c>
      <c r="R1057" s="6">
        <v>84415</v>
      </c>
      <c r="S1057" s="6" t="s">
        <v>968</v>
      </c>
      <c r="T1057" s="6" t="s">
        <v>116</v>
      </c>
      <c r="U1057" s="5">
        <f>datos_chargeback_2001_1!$V1057/100</f>
        <v>844.15</v>
      </c>
      <c r="V1057" s="6">
        <v>84415</v>
      </c>
      <c r="W1057" s="5">
        <f>datos_chargeback_2001_1!$X1057/100</f>
        <v>0</v>
      </c>
      <c r="X1057" s="6">
        <v>0</v>
      </c>
      <c r="Y1057" s="5">
        <f>datos_chargeback_2001_1!$Z1057/100</f>
        <v>0</v>
      </c>
      <c r="Z1057" s="6">
        <v>0</v>
      </c>
      <c r="AA1057" s="6" t="s">
        <v>3162</v>
      </c>
      <c r="AB1057" s="6" t="s">
        <v>48</v>
      </c>
      <c r="AC1057" s="8">
        <v>44982</v>
      </c>
      <c r="AD1057" s="5">
        <f>datos_chargeback_2001_1!$AE1057/100</f>
        <v>19.350000000000001</v>
      </c>
      <c r="AE1057" s="6">
        <v>1935</v>
      </c>
      <c r="AF1057" s="6" t="s">
        <v>43</v>
      </c>
    </row>
    <row r="1058" spans="1:32" x14ac:dyDescent="0.3">
      <c r="A1058" s="34" t="s">
        <v>3163</v>
      </c>
      <c r="B1058" s="3">
        <v>44983</v>
      </c>
      <c r="C1058" s="3" t="str">
        <f>TEXT(Tabla10[[#This Row],[Fecha de transacción]],"DDDD")</f>
        <v>domingo</v>
      </c>
      <c r="D1058" s="3">
        <v>45061</v>
      </c>
      <c r="E1058" s="4">
        <f>datos_chargeback_2001_1!$D1058-datos_chargeback_2001_1!$B1058</f>
        <v>78</v>
      </c>
      <c r="F1058" s="5">
        <f>datos_chargeback_2001_1!$G1058/100</f>
        <v>933.14</v>
      </c>
      <c r="G1058" s="6">
        <v>93314</v>
      </c>
      <c r="H1058" s="5">
        <f t="shared" si="16"/>
        <v>0</v>
      </c>
      <c r="I1058" s="5">
        <v>1.44</v>
      </c>
      <c r="J1058" s="6" t="s">
        <v>24</v>
      </c>
      <c r="K1058" s="6" t="s">
        <v>25</v>
      </c>
      <c r="L1058" s="6" t="s">
        <v>74</v>
      </c>
      <c r="M1058" s="6" t="s">
        <v>93</v>
      </c>
      <c r="N1058" s="6" t="s">
        <v>42</v>
      </c>
      <c r="O1058" s="6" t="s">
        <v>114</v>
      </c>
      <c r="P1058" s="6" t="s">
        <v>54</v>
      </c>
      <c r="Q1058" s="6" t="s">
        <v>44</v>
      </c>
      <c r="R1058" s="6">
        <v>93314</v>
      </c>
      <c r="S1058" s="6" t="s">
        <v>2067</v>
      </c>
      <c r="T1058" s="6" t="s">
        <v>61</v>
      </c>
      <c r="U1058" s="5">
        <f>datos_chargeback_2001_1!$V1058/100</f>
        <v>0</v>
      </c>
      <c r="V1058" s="6">
        <v>0</v>
      </c>
      <c r="W1058" s="5">
        <f>datos_chargeback_2001_1!$X1058/100</f>
        <v>933.14</v>
      </c>
      <c r="X1058" s="6">
        <v>93314</v>
      </c>
      <c r="Y1058" s="5">
        <f>datos_chargeback_2001_1!$Z1058/100</f>
        <v>0</v>
      </c>
      <c r="Z1058" s="6">
        <v>0</v>
      </c>
      <c r="AA1058" s="6" t="s">
        <v>3164</v>
      </c>
      <c r="AB1058" s="6" t="s">
        <v>48</v>
      </c>
      <c r="AC1058" s="8">
        <v>44983</v>
      </c>
      <c r="AD1058" s="5">
        <f>datos_chargeback_2001_1!$AE1058/100</f>
        <v>40.24</v>
      </c>
      <c r="AE1058" s="6">
        <v>4024</v>
      </c>
      <c r="AF1058" s="6" t="s">
        <v>53</v>
      </c>
    </row>
    <row r="1059" spans="1:32" x14ac:dyDescent="0.3">
      <c r="A1059" s="34" t="s">
        <v>3165</v>
      </c>
      <c r="B1059" s="3">
        <v>44984</v>
      </c>
      <c r="C1059" s="3" t="str">
        <f>TEXT(Tabla10[[#This Row],[Fecha de transacción]],"DDDD")</f>
        <v>lunes</v>
      </c>
      <c r="D1059" s="3">
        <v>45047</v>
      </c>
      <c r="E1059" s="4">
        <f>datos_chargeback_2001_1!$D1059-datos_chargeback_2001_1!$B1059</f>
        <v>63</v>
      </c>
      <c r="F1059" s="5">
        <f>datos_chargeback_2001_1!$G1059/100</f>
        <v>601.17999999999995</v>
      </c>
      <c r="G1059" s="6">
        <v>60118</v>
      </c>
      <c r="H1059" s="5">
        <f t="shared" si="16"/>
        <v>0</v>
      </c>
      <c r="I1059" s="5">
        <v>0.12</v>
      </c>
      <c r="J1059" s="6" t="s">
        <v>38</v>
      </c>
      <c r="K1059" s="6" t="s">
        <v>25</v>
      </c>
      <c r="L1059" s="6" t="s">
        <v>80</v>
      </c>
      <c r="M1059" s="6" t="s">
        <v>41</v>
      </c>
      <c r="N1059" s="6" t="s">
        <v>42</v>
      </c>
      <c r="O1059" s="6" t="s">
        <v>64</v>
      </c>
      <c r="P1059" s="6" t="s">
        <v>54</v>
      </c>
      <c r="Q1059" s="6" t="s">
        <v>66</v>
      </c>
      <c r="R1059" s="6">
        <v>60118</v>
      </c>
      <c r="S1059" s="6" t="s">
        <v>3166</v>
      </c>
      <c r="T1059" s="6" t="s">
        <v>61</v>
      </c>
      <c r="U1059" s="5">
        <f>datos_chargeback_2001_1!$V1059/100</f>
        <v>0</v>
      </c>
      <c r="V1059" s="6">
        <v>0</v>
      </c>
      <c r="W1059" s="5">
        <f>datos_chargeback_2001_1!$X1059/100</f>
        <v>601.17999999999995</v>
      </c>
      <c r="X1059" s="6">
        <v>60118</v>
      </c>
      <c r="Y1059" s="5">
        <f>datos_chargeback_2001_1!$Z1059/100</f>
        <v>0</v>
      </c>
      <c r="Z1059" s="6">
        <v>0</v>
      </c>
      <c r="AA1059" s="6" t="s">
        <v>3167</v>
      </c>
      <c r="AB1059" s="6" t="s">
        <v>35</v>
      </c>
      <c r="AC1059" s="7" t="s">
        <v>35</v>
      </c>
      <c r="AD1059" s="5">
        <f>datos_chargeback_2001_1!$AE1059/100</f>
        <v>0</v>
      </c>
      <c r="AE1059" s="6">
        <v>0</v>
      </c>
      <c r="AF1059" s="6" t="s">
        <v>36</v>
      </c>
    </row>
    <row r="1060" spans="1:32" x14ac:dyDescent="0.3">
      <c r="A1060" s="35" t="s">
        <v>3168</v>
      </c>
      <c r="B1060" s="9">
        <v>44985</v>
      </c>
      <c r="C1060" s="9" t="str">
        <f>TEXT(Tabla10[[#This Row],[Fecha de transacción]],"DDDD")</f>
        <v>martes</v>
      </c>
      <c r="D1060" s="9">
        <v>45071</v>
      </c>
      <c r="E1060" s="10">
        <f>datos_chargeback_2001_1!$D1060-datos_chargeback_2001_1!$B1060</f>
        <v>86</v>
      </c>
      <c r="F1060" s="11">
        <f>datos_chargeback_2001_1!$G1060/100</f>
        <v>62.89</v>
      </c>
      <c r="G1060" s="12">
        <v>6289</v>
      </c>
      <c r="H1060" s="11">
        <f t="shared" si="16"/>
        <v>0</v>
      </c>
      <c r="I1060" s="11">
        <v>0</v>
      </c>
      <c r="J1060" s="12" t="s">
        <v>24</v>
      </c>
      <c r="K1060" s="12" t="s">
        <v>25</v>
      </c>
      <c r="L1060" s="12" t="s">
        <v>119</v>
      </c>
      <c r="M1060" s="12" t="s">
        <v>27</v>
      </c>
      <c r="N1060" s="12" t="s">
        <v>42</v>
      </c>
      <c r="O1060" s="12" t="s">
        <v>50</v>
      </c>
      <c r="P1060" s="12" t="s">
        <v>30</v>
      </c>
      <c r="Q1060" s="12" t="s">
        <v>44</v>
      </c>
      <c r="R1060" s="12">
        <v>6289</v>
      </c>
      <c r="S1060" s="12" t="s">
        <v>1852</v>
      </c>
      <c r="T1060" s="12" t="s">
        <v>61</v>
      </c>
      <c r="U1060" s="11">
        <f>datos_chargeback_2001_1!$V1060/100</f>
        <v>0</v>
      </c>
      <c r="V1060" s="12">
        <v>0</v>
      </c>
      <c r="W1060" s="11">
        <f>datos_chargeback_2001_1!$X1060/100</f>
        <v>62.89</v>
      </c>
      <c r="X1060" s="12">
        <v>6289</v>
      </c>
      <c r="Y1060" s="11">
        <f>datos_chargeback_2001_1!$Z1060/100</f>
        <v>0</v>
      </c>
      <c r="Z1060" s="12">
        <v>0</v>
      </c>
      <c r="AA1060" s="12" t="s">
        <v>3169</v>
      </c>
      <c r="AB1060" s="12" t="s">
        <v>48</v>
      </c>
      <c r="AC1060" s="19">
        <v>44985</v>
      </c>
      <c r="AD1060" s="11">
        <f>datos_chargeback_2001_1!$AE1060/100</f>
        <v>892.92</v>
      </c>
      <c r="AE1060" s="12">
        <v>89292</v>
      </c>
      <c r="AF1060" s="12" t="s">
        <v>36</v>
      </c>
    </row>
    <row r="1061" spans="1:32" x14ac:dyDescent="0.3">
      <c r="A1061" s="34" t="s">
        <v>3170</v>
      </c>
      <c r="B1061" s="3">
        <v>44986</v>
      </c>
      <c r="C1061" s="3" t="str">
        <f>TEXT(Tabla10[[#This Row],[Fecha de transacción]],"DDDD")</f>
        <v>miércoles</v>
      </c>
      <c r="D1061" s="3">
        <v>45065</v>
      </c>
      <c r="E1061" s="4">
        <f>datos_chargeback_2001_1!$D1061-datos_chargeback_2001_1!$B1061</f>
        <v>79</v>
      </c>
      <c r="F1061" s="5">
        <f>datos_chargeback_2001_1!$G1061/100</f>
        <v>418.02</v>
      </c>
      <c r="G1061" s="6">
        <v>41802</v>
      </c>
      <c r="H1061" s="5">
        <f t="shared" si="16"/>
        <v>0</v>
      </c>
      <c r="I1061" s="5">
        <v>0</v>
      </c>
      <c r="J1061" s="6" t="s">
        <v>24</v>
      </c>
      <c r="K1061" s="6" t="s">
        <v>25</v>
      </c>
      <c r="L1061" s="6" t="s">
        <v>119</v>
      </c>
      <c r="M1061" s="6" t="s">
        <v>59</v>
      </c>
      <c r="N1061" s="6" t="s">
        <v>42</v>
      </c>
      <c r="O1061" s="6" t="s">
        <v>114</v>
      </c>
      <c r="P1061" s="6" t="s">
        <v>54</v>
      </c>
      <c r="Q1061" s="6" t="s">
        <v>31</v>
      </c>
      <c r="R1061" s="6">
        <v>41802</v>
      </c>
      <c r="S1061" s="6" t="s">
        <v>3171</v>
      </c>
      <c r="T1061" s="6" t="s">
        <v>116</v>
      </c>
      <c r="U1061" s="5">
        <f>datos_chargeback_2001_1!$V1061/100</f>
        <v>418.02</v>
      </c>
      <c r="V1061" s="6">
        <v>41802</v>
      </c>
      <c r="W1061" s="5">
        <f>datos_chargeback_2001_1!$X1061/100</f>
        <v>0</v>
      </c>
      <c r="X1061" s="6">
        <v>0</v>
      </c>
      <c r="Y1061" s="5">
        <f>datos_chargeback_2001_1!$Z1061/100</f>
        <v>0</v>
      </c>
      <c r="Z1061" s="6">
        <v>0</v>
      </c>
      <c r="AA1061" s="6" t="s">
        <v>3172</v>
      </c>
      <c r="AB1061" s="6" t="s">
        <v>35</v>
      </c>
      <c r="AC1061" s="7" t="s">
        <v>35</v>
      </c>
      <c r="AD1061" s="5">
        <f>datos_chargeback_2001_1!$AE1061/100</f>
        <v>0</v>
      </c>
      <c r="AE1061" s="6">
        <v>0</v>
      </c>
      <c r="AF1061" s="6" t="s">
        <v>36</v>
      </c>
    </row>
    <row r="1062" spans="1:32" x14ac:dyDescent="0.3">
      <c r="A1062" s="35" t="s">
        <v>3173</v>
      </c>
      <c r="B1062" s="9">
        <v>44987</v>
      </c>
      <c r="C1062" s="9" t="str">
        <f>TEXT(Tabla10[[#This Row],[Fecha de transacción]],"DDDD")</f>
        <v>jueves</v>
      </c>
      <c r="D1062" s="9">
        <v>45068</v>
      </c>
      <c r="E1062" s="10">
        <f>datos_chargeback_2001_1!$D1062-datos_chargeback_2001_1!$B1062</f>
        <v>81</v>
      </c>
      <c r="F1062" s="11">
        <f>datos_chargeback_2001_1!$G1062/100</f>
        <v>447.12</v>
      </c>
      <c r="G1062" s="12">
        <v>44712</v>
      </c>
      <c r="H1062" s="11">
        <f t="shared" si="16"/>
        <v>0</v>
      </c>
      <c r="I1062" s="11">
        <v>0.87</v>
      </c>
      <c r="J1062" s="12" t="s">
        <v>24</v>
      </c>
      <c r="K1062" s="12" t="s">
        <v>25</v>
      </c>
      <c r="L1062" s="12" t="s">
        <v>40</v>
      </c>
      <c r="M1062" s="12" t="s">
        <v>27</v>
      </c>
      <c r="N1062" s="12" t="s">
        <v>42</v>
      </c>
      <c r="O1062" s="12" t="s">
        <v>70</v>
      </c>
      <c r="P1062" s="12" t="s">
        <v>54</v>
      </c>
      <c r="Q1062" s="12" t="s">
        <v>66</v>
      </c>
      <c r="R1062" s="12">
        <v>44712</v>
      </c>
      <c r="S1062" s="12" t="s">
        <v>3174</v>
      </c>
      <c r="T1062" s="12" t="s">
        <v>61</v>
      </c>
      <c r="U1062" s="11">
        <f>datos_chargeback_2001_1!$V1062/100</f>
        <v>0</v>
      </c>
      <c r="V1062" s="12">
        <v>0</v>
      </c>
      <c r="W1062" s="11">
        <f>datos_chargeback_2001_1!$X1062/100</f>
        <v>447.12</v>
      </c>
      <c r="X1062" s="12">
        <v>44712</v>
      </c>
      <c r="Y1062" s="11">
        <f>datos_chargeback_2001_1!$Z1062/100</f>
        <v>0</v>
      </c>
      <c r="Z1062" s="12">
        <v>0</v>
      </c>
      <c r="AA1062" s="12" t="s">
        <v>3175</v>
      </c>
      <c r="AB1062" s="12" t="s">
        <v>48</v>
      </c>
      <c r="AC1062" s="19">
        <v>44987</v>
      </c>
      <c r="AD1062" s="11">
        <f>datos_chargeback_2001_1!$AE1062/100</f>
        <v>127.04</v>
      </c>
      <c r="AE1062" s="12">
        <v>12704</v>
      </c>
      <c r="AF1062" s="12" t="s">
        <v>53</v>
      </c>
    </row>
    <row r="1063" spans="1:32" x14ac:dyDescent="0.3">
      <c r="A1063" s="36" t="s">
        <v>3176</v>
      </c>
      <c r="B1063" s="14">
        <v>44988</v>
      </c>
      <c r="C1063" s="14" t="str">
        <f>TEXT(Tabla10[[#This Row],[Fecha de transacción]],"DDDD")</f>
        <v>viernes</v>
      </c>
      <c r="D1063" s="14">
        <v>45056</v>
      </c>
      <c r="E1063" s="15">
        <f>datos_chargeback_2001_1!$D1063-datos_chargeback_2001_1!$B1063</f>
        <v>68</v>
      </c>
      <c r="F1063" s="16">
        <f>datos_chargeback_2001_1!$G1063/100</f>
        <v>38.450000000000003</v>
      </c>
      <c r="G1063" s="17">
        <v>3845</v>
      </c>
      <c r="H1063" s="16">
        <f t="shared" si="16"/>
        <v>0</v>
      </c>
      <c r="I1063" s="16">
        <v>0</v>
      </c>
      <c r="J1063" s="17" t="s">
        <v>38</v>
      </c>
      <c r="K1063" s="17" t="s">
        <v>25</v>
      </c>
      <c r="L1063" s="17" t="s">
        <v>80</v>
      </c>
      <c r="M1063" s="17" t="s">
        <v>27</v>
      </c>
      <c r="N1063" s="17" t="s">
        <v>42</v>
      </c>
      <c r="O1063" s="17" t="s">
        <v>29</v>
      </c>
      <c r="P1063" s="17" t="s">
        <v>30</v>
      </c>
      <c r="Q1063" s="17" t="s">
        <v>66</v>
      </c>
      <c r="R1063" s="17">
        <v>38450</v>
      </c>
      <c r="S1063" s="17" t="s">
        <v>2670</v>
      </c>
      <c r="T1063" s="17" t="s">
        <v>46</v>
      </c>
      <c r="U1063" s="16">
        <f>datos_chargeback_2001_1!$V1063/100</f>
        <v>384.5</v>
      </c>
      <c r="V1063" s="17">
        <v>38450</v>
      </c>
      <c r="W1063" s="16">
        <f>datos_chargeback_2001_1!$X1063/100</f>
        <v>0</v>
      </c>
      <c r="X1063" s="17">
        <v>0</v>
      </c>
      <c r="Y1063" s="16">
        <f>datos_chargeback_2001_1!$Z1063/100</f>
        <v>0</v>
      </c>
      <c r="Z1063" s="17">
        <v>0</v>
      </c>
      <c r="AA1063" s="17" t="s">
        <v>3177</v>
      </c>
      <c r="AB1063" s="17" t="s">
        <v>48</v>
      </c>
      <c r="AC1063" s="18">
        <v>44988</v>
      </c>
      <c r="AD1063" s="16">
        <f>datos_chargeback_2001_1!$AE1063/100</f>
        <v>473.92</v>
      </c>
      <c r="AE1063" s="17">
        <v>47392</v>
      </c>
      <c r="AF1063" s="17" t="s">
        <v>50</v>
      </c>
    </row>
    <row r="1064" spans="1:32" x14ac:dyDescent="0.3">
      <c r="A1064" s="34" t="s">
        <v>3179</v>
      </c>
      <c r="B1064" s="3">
        <v>44989</v>
      </c>
      <c r="C1064" s="3" t="str">
        <f>TEXT(Tabla10[[#This Row],[Fecha de transacción]],"DDDD")</f>
        <v>sábado</v>
      </c>
      <c r="D1064" s="3">
        <v>45072</v>
      </c>
      <c r="E1064" s="4">
        <f>datos_chargeback_2001_1!$D1064-datos_chargeback_2001_1!$B1064</f>
        <v>83</v>
      </c>
      <c r="F1064" s="5">
        <f>datos_chargeback_2001_1!$G1064/100</f>
        <v>52.72</v>
      </c>
      <c r="G1064" s="6">
        <v>5272</v>
      </c>
      <c r="H1064" s="5">
        <f t="shared" si="16"/>
        <v>0</v>
      </c>
      <c r="I1064" s="5">
        <v>0</v>
      </c>
      <c r="J1064" s="6" t="s">
        <v>38</v>
      </c>
      <c r="K1064" s="6" t="s">
        <v>25</v>
      </c>
      <c r="L1064" s="6" t="s">
        <v>74</v>
      </c>
      <c r="M1064" s="6" t="s">
        <v>59</v>
      </c>
      <c r="N1064" s="6" t="s">
        <v>42</v>
      </c>
      <c r="O1064" s="6" t="s">
        <v>36</v>
      </c>
      <c r="P1064" s="6" t="s">
        <v>54</v>
      </c>
      <c r="Q1064" s="6" t="s">
        <v>44</v>
      </c>
      <c r="R1064" s="6">
        <v>52720</v>
      </c>
      <c r="S1064" s="6" t="s">
        <v>3180</v>
      </c>
      <c r="T1064" s="6" t="s">
        <v>46</v>
      </c>
      <c r="U1064" s="5">
        <f>datos_chargeback_2001_1!$V1064/100</f>
        <v>527.20000000000005</v>
      </c>
      <c r="V1064" s="6">
        <v>52720</v>
      </c>
      <c r="W1064" s="5">
        <f>datos_chargeback_2001_1!$X1064/100</f>
        <v>0</v>
      </c>
      <c r="X1064" s="6">
        <v>0</v>
      </c>
      <c r="Y1064" s="5">
        <f>datos_chargeback_2001_1!$Z1064/100</f>
        <v>0</v>
      </c>
      <c r="Z1064" s="6">
        <v>0</v>
      </c>
      <c r="AA1064" s="6" t="s">
        <v>3181</v>
      </c>
      <c r="AB1064" s="6" t="s">
        <v>48</v>
      </c>
      <c r="AC1064" s="8">
        <v>44989</v>
      </c>
      <c r="AD1064" s="5">
        <f>datos_chargeback_2001_1!$AE1064/100</f>
        <v>385.17</v>
      </c>
      <c r="AE1064" s="6">
        <v>38517</v>
      </c>
      <c r="AF1064" s="6" t="s">
        <v>64</v>
      </c>
    </row>
    <row r="1065" spans="1:32" x14ac:dyDescent="0.3">
      <c r="A1065" s="36" t="s">
        <v>3182</v>
      </c>
      <c r="B1065" s="14">
        <v>44990</v>
      </c>
      <c r="C1065" s="14" t="str">
        <f>TEXT(Tabla10[[#This Row],[Fecha de transacción]],"DDDD")</f>
        <v>domingo</v>
      </c>
      <c r="D1065" s="14">
        <v>45079</v>
      </c>
      <c r="E1065" s="15">
        <f>datos_chargeback_2001_1!$D1065-datos_chargeback_2001_1!$B1065</f>
        <v>89</v>
      </c>
      <c r="F1065" s="16">
        <f>datos_chargeback_2001_1!$G1065/100</f>
        <v>972.24</v>
      </c>
      <c r="G1065" s="17">
        <v>97224</v>
      </c>
      <c r="H1065" s="16">
        <f t="shared" si="16"/>
        <v>0</v>
      </c>
      <c r="I1065" s="16">
        <v>1.36</v>
      </c>
      <c r="J1065" s="17" t="s">
        <v>38</v>
      </c>
      <c r="K1065" s="17" t="s">
        <v>25</v>
      </c>
      <c r="L1065" s="17" t="s">
        <v>26</v>
      </c>
      <c r="M1065" s="17" t="s">
        <v>41</v>
      </c>
      <c r="N1065" s="17" t="s">
        <v>42</v>
      </c>
      <c r="O1065" s="17" t="s">
        <v>53</v>
      </c>
      <c r="P1065" s="17" t="s">
        <v>30</v>
      </c>
      <c r="Q1065" s="17" t="s">
        <v>55</v>
      </c>
      <c r="R1065" s="17">
        <v>97224</v>
      </c>
      <c r="S1065" s="17" t="s">
        <v>3183</v>
      </c>
      <c r="T1065" s="17" t="s">
        <v>46</v>
      </c>
      <c r="U1065" s="16">
        <f>datos_chargeback_2001_1!$V1065/100</f>
        <v>972.24</v>
      </c>
      <c r="V1065" s="17">
        <v>97224</v>
      </c>
      <c r="W1065" s="16">
        <f>datos_chargeback_2001_1!$X1065/100</f>
        <v>0</v>
      </c>
      <c r="X1065" s="17">
        <v>0</v>
      </c>
      <c r="Y1065" s="16">
        <f>datos_chargeback_2001_1!$Z1065/100</f>
        <v>0</v>
      </c>
      <c r="Z1065" s="17">
        <v>0</v>
      </c>
      <c r="AA1065" s="17" t="s">
        <v>3184</v>
      </c>
      <c r="AB1065" s="17" t="s">
        <v>48</v>
      </c>
      <c r="AC1065" s="18">
        <v>44990</v>
      </c>
      <c r="AD1065" s="16">
        <f>datos_chargeback_2001_1!$AE1065/100</f>
        <v>471.14</v>
      </c>
      <c r="AE1065" s="17">
        <v>47114</v>
      </c>
      <c r="AF1065" s="17" t="s">
        <v>43</v>
      </c>
    </row>
    <row r="1066" spans="1:32" x14ac:dyDescent="0.3">
      <c r="A1066" s="35" t="s">
        <v>3185</v>
      </c>
      <c r="B1066" s="9">
        <v>44991</v>
      </c>
      <c r="C1066" s="9" t="str">
        <f>TEXT(Tabla10[[#This Row],[Fecha de transacción]],"DDDD")</f>
        <v>lunes</v>
      </c>
      <c r="D1066" s="9">
        <v>45078</v>
      </c>
      <c r="E1066" s="10">
        <f>datos_chargeback_2001_1!$D1066-datos_chargeback_2001_1!$B1066</f>
        <v>87</v>
      </c>
      <c r="F1066" s="11">
        <f>datos_chargeback_2001_1!$G1066/100</f>
        <v>372.37</v>
      </c>
      <c r="G1066" s="12">
        <v>37237</v>
      </c>
      <c r="H1066" s="11">
        <f t="shared" si="16"/>
        <v>0</v>
      </c>
      <c r="I1066" s="11">
        <v>0</v>
      </c>
      <c r="J1066" s="12" t="s">
        <v>24</v>
      </c>
      <c r="K1066" s="12" t="s">
        <v>25</v>
      </c>
      <c r="L1066" s="12" t="s">
        <v>74</v>
      </c>
      <c r="M1066" s="12" t="s">
        <v>27</v>
      </c>
      <c r="N1066" s="12" t="s">
        <v>28</v>
      </c>
      <c r="O1066" s="12" t="s">
        <v>50</v>
      </c>
      <c r="P1066" s="12" t="s">
        <v>54</v>
      </c>
      <c r="Q1066" s="12" t="s">
        <v>31</v>
      </c>
      <c r="R1066" s="12">
        <v>37237</v>
      </c>
      <c r="S1066" s="12" t="s">
        <v>3186</v>
      </c>
      <c r="T1066" s="12" t="s">
        <v>33</v>
      </c>
      <c r="U1066" s="11">
        <f>datos_chargeback_2001_1!$V1066/100</f>
        <v>0</v>
      </c>
      <c r="V1066" s="12">
        <v>0</v>
      </c>
      <c r="W1066" s="11">
        <f>datos_chargeback_2001_1!$X1066/100</f>
        <v>0</v>
      </c>
      <c r="X1066" s="12">
        <v>0</v>
      </c>
      <c r="Y1066" s="11">
        <f>datos_chargeback_2001_1!$Z1066/100</f>
        <v>372.37</v>
      </c>
      <c r="Z1066" s="12">
        <v>37237</v>
      </c>
      <c r="AA1066" s="12" t="s">
        <v>3187</v>
      </c>
      <c r="AB1066" s="12" t="s">
        <v>48</v>
      </c>
      <c r="AC1066" s="19">
        <v>44991</v>
      </c>
      <c r="AD1066" s="11">
        <f>datos_chargeback_2001_1!$AE1066/100</f>
        <v>718.92</v>
      </c>
      <c r="AE1066" s="12">
        <v>71892</v>
      </c>
      <c r="AF1066" s="12" t="s">
        <v>64</v>
      </c>
    </row>
    <row r="1067" spans="1:32" x14ac:dyDescent="0.3">
      <c r="A1067" s="34" t="s">
        <v>3188</v>
      </c>
      <c r="B1067" s="3">
        <v>44992</v>
      </c>
      <c r="C1067" s="3" t="str">
        <f>TEXT(Tabla10[[#This Row],[Fecha de transacción]],"DDDD")</f>
        <v>martes</v>
      </c>
      <c r="D1067" s="3">
        <v>45078</v>
      </c>
      <c r="E1067" s="4">
        <f>datos_chargeback_2001_1!$D1067-datos_chargeback_2001_1!$B1067</f>
        <v>86</v>
      </c>
      <c r="F1067" s="5">
        <f>datos_chargeback_2001_1!$G1067/100</f>
        <v>197.38</v>
      </c>
      <c r="G1067" s="6">
        <v>19738</v>
      </c>
      <c r="H1067" s="5">
        <f t="shared" si="16"/>
        <v>0</v>
      </c>
      <c r="I1067" s="5">
        <v>1.36</v>
      </c>
      <c r="J1067" s="6" t="s">
        <v>24</v>
      </c>
      <c r="K1067" s="6" t="s">
        <v>25</v>
      </c>
      <c r="L1067" s="6" t="s">
        <v>119</v>
      </c>
      <c r="M1067" s="6" t="s">
        <v>27</v>
      </c>
      <c r="N1067" s="6" t="s">
        <v>28</v>
      </c>
      <c r="O1067" s="6" t="s">
        <v>43</v>
      </c>
      <c r="P1067" s="6" t="s">
        <v>30</v>
      </c>
      <c r="Q1067" s="6" t="s">
        <v>55</v>
      </c>
      <c r="R1067" s="6">
        <v>19738</v>
      </c>
      <c r="S1067" s="6" t="s">
        <v>3189</v>
      </c>
      <c r="T1067" s="6" t="s">
        <v>33</v>
      </c>
      <c r="U1067" s="5">
        <f>datos_chargeback_2001_1!$V1067/100</f>
        <v>0</v>
      </c>
      <c r="V1067" s="6">
        <v>0</v>
      </c>
      <c r="W1067" s="5">
        <f>datos_chargeback_2001_1!$X1067/100</f>
        <v>0</v>
      </c>
      <c r="X1067" s="6">
        <v>0</v>
      </c>
      <c r="Y1067" s="5">
        <f>datos_chargeback_2001_1!$Z1067/100</f>
        <v>197.38</v>
      </c>
      <c r="Z1067" s="6">
        <v>19738</v>
      </c>
      <c r="AA1067" s="6" t="s">
        <v>3190</v>
      </c>
      <c r="AB1067" s="6" t="s">
        <v>35</v>
      </c>
      <c r="AC1067" s="7" t="s">
        <v>35</v>
      </c>
      <c r="AD1067" s="5">
        <f>datos_chargeback_2001_1!$AE1067/100</f>
        <v>0</v>
      </c>
      <c r="AE1067" s="6">
        <v>0</v>
      </c>
      <c r="AF1067" s="6" t="s">
        <v>36</v>
      </c>
    </row>
    <row r="1068" spans="1:32" x14ac:dyDescent="0.3">
      <c r="A1068" s="34" t="s">
        <v>3191</v>
      </c>
      <c r="B1068" s="3">
        <v>44993</v>
      </c>
      <c r="C1068" s="3" t="str">
        <f>TEXT(Tabla10[[#This Row],[Fecha de transacción]],"DDDD")</f>
        <v>miércoles</v>
      </c>
      <c r="D1068" s="3">
        <v>45067</v>
      </c>
      <c r="E1068" s="4">
        <f>datos_chargeback_2001_1!$D1068-datos_chargeback_2001_1!$B1068</f>
        <v>74</v>
      </c>
      <c r="F1068" s="5">
        <f>datos_chargeback_2001_1!$G1068/100</f>
        <v>207.29</v>
      </c>
      <c r="G1068" s="6">
        <v>20729</v>
      </c>
      <c r="H1068" s="5">
        <f t="shared" si="16"/>
        <v>0</v>
      </c>
      <c r="I1068" s="5">
        <v>0</v>
      </c>
      <c r="J1068" s="6" t="s">
        <v>38</v>
      </c>
      <c r="K1068" s="6" t="s">
        <v>25</v>
      </c>
      <c r="L1068" s="6" t="s">
        <v>40</v>
      </c>
      <c r="M1068" s="6" t="s">
        <v>27</v>
      </c>
      <c r="N1068" s="6" t="s">
        <v>42</v>
      </c>
      <c r="O1068" s="6" t="s">
        <v>64</v>
      </c>
      <c r="P1068" s="6" t="s">
        <v>30</v>
      </c>
      <c r="Q1068" s="6" t="s">
        <v>66</v>
      </c>
      <c r="R1068" s="6">
        <v>20729</v>
      </c>
      <c r="S1068" s="6" t="s">
        <v>3192</v>
      </c>
      <c r="T1068" s="6" t="s">
        <v>61</v>
      </c>
      <c r="U1068" s="5">
        <f>datos_chargeback_2001_1!$V1068/100</f>
        <v>0</v>
      </c>
      <c r="V1068" s="6">
        <v>0</v>
      </c>
      <c r="W1068" s="5">
        <f>datos_chargeback_2001_1!$X1068/100</f>
        <v>207.29</v>
      </c>
      <c r="X1068" s="6">
        <v>20729</v>
      </c>
      <c r="Y1068" s="5">
        <f>datos_chargeback_2001_1!$Z1068/100</f>
        <v>0</v>
      </c>
      <c r="Z1068" s="6">
        <v>0</v>
      </c>
      <c r="AA1068" s="6" t="s">
        <v>3193</v>
      </c>
      <c r="AB1068" s="6" t="s">
        <v>48</v>
      </c>
      <c r="AC1068" s="8">
        <v>44993</v>
      </c>
      <c r="AD1068" s="5">
        <f>datos_chargeback_2001_1!$AE1068/100</f>
        <v>95.11</v>
      </c>
      <c r="AE1068" s="6">
        <v>9511</v>
      </c>
      <c r="AF1068" s="6" t="s">
        <v>50</v>
      </c>
    </row>
    <row r="1069" spans="1:32" x14ac:dyDescent="0.3">
      <c r="A1069" s="36" t="s">
        <v>3194</v>
      </c>
      <c r="B1069" s="14">
        <v>44994</v>
      </c>
      <c r="C1069" s="14" t="str">
        <f>TEXT(Tabla10[[#This Row],[Fecha de transacción]],"DDDD")</f>
        <v>jueves</v>
      </c>
      <c r="D1069" s="14">
        <v>45083</v>
      </c>
      <c r="E1069" s="15">
        <f>datos_chargeback_2001_1!$D1069-datos_chargeback_2001_1!$B1069</f>
        <v>89</v>
      </c>
      <c r="F1069" s="16">
        <f>datos_chargeback_2001_1!$G1069/100</f>
        <v>596.16</v>
      </c>
      <c r="G1069" s="17">
        <v>59616</v>
      </c>
      <c r="H1069" s="16">
        <f t="shared" si="16"/>
        <v>0</v>
      </c>
      <c r="I1069" s="16">
        <v>1.45</v>
      </c>
      <c r="J1069" s="17" t="s">
        <v>38</v>
      </c>
      <c r="K1069" s="17" t="s">
        <v>25</v>
      </c>
      <c r="L1069" s="17" t="s">
        <v>74</v>
      </c>
      <c r="M1069" s="17" t="s">
        <v>93</v>
      </c>
      <c r="N1069" s="17" t="s">
        <v>28</v>
      </c>
      <c r="O1069" s="17" t="s">
        <v>53</v>
      </c>
      <c r="P1069" s="17" t="s">
        <v>54</v>
      </c>
      <c r="Q1069" s="17" t="s">
        <v>44</v>
      </c>
      <c r="R1069" s="17">
        <v>59616</v>
      </c>
      <c r="S1069" s="17" t="s">
        <v>3195</v>
      </c>
      <c r="T1069" s="17" t="s">
        <v>33</v>
      </c>
      <c r="U1069" s="16">
        <f>datos_chargeback_2001_1!$V1069/100</f>
        <v>0</v>
      </c>
      <c r="V1069" s="17">
        <v>0</v>
      </c>
      <c r="W1069" s="16">
        <f>datos_chargeback_2001_1!$X1069/100</f>
        <v>0</v>
      </c>
      <c r="X1069" s="17">
        <v>0</v>
      </c>
      <c r="Y1069" s="16">
        <f>datos_chargeback_2001_1!$Z1069/100</f>
        <v>596.16</v>
      </c>
      <c r="Z1069" s="17">
        <v>59616</v>
      </c>
      <c r="AA1069" s="17" t="s">
        <v>3196</v>
      </c>
      <c r="AB1069" s="17" t="s">
        <v>48</v>
      </c>
      <c r="AC1069" s="18">
        <v>44994</v>
      </c>
      <c r="AD1069" s="16">
        <f>datos_chargeback_2001_1!$AE1069/100</f>
        <v>637.23</v>
      </c>
      <c r="AE1069" s="17">
        <v>63723</v>
      </c>
      <c r="AF1069" s="17" t="s">
        <v>36</v>
      </c>
    </row>
    <row r="1070" spans="1:32" x14ac:dyDescent="0.3">
      <c r="A1070" s="35" t="s">
        <v>3197</v>
      </c>
      <c r="B1070" s="9">
        <v>44995</v>
      </c>
      <c r="C1070" s="9" t="str">
        <f>TEXT(Tabla10[[#This Row],[Fecha de transacción]],"DDDD")</f>
        <v>viernes</v>
      </c>
      <c r="D1070" s="9">
        <v>45082</v>
      </c>
      <c r="E1070" s="10">
        <f>datos_chargeback_2001_1!$D1070-datos_chargeback_2001_1!$B1070</f>
        <v>87</v>
      </c>
      <c r="F1070" s="11">
        <f>datos_chargeback_2001_1!$G1070/100</f>
        <v>469.96</v>
      </c>
      <c r="G1070" s="12">
        <v>46996</v>
      </c>
      <c r="H1070" s="11">
        <f t="shared" si="16"/>
        <v>0</v>
      </c>
      <c r="I1070" s="11">
        <v>0.98</v>
      </c>
      <c r="J1070" s="12" t="s">
        <v>38</v>
      </c>
      <c r="K1070" s="12" t="s">
        <v>25</v>
      </c>
      <c r="L1070" s="12" t="s">
        <v>80</v>
      </c>
      <c r="M1070" s="12" t="s">
        <v>59</v>
      </c>
      <c r="N1070" s="12" t="s">
        <v>28</v>
      </c>
      <c r="O1070" s="12" t="s">
        <v>43</v>
      </c>
      <c r="P1070" s="12" t="s">
        <v>30</v>
      </c>
      <c r="Q1070" s="12" t="s">
        <v>44</v>
      </c>
      <c r="R1070" s="12">
        <v>46996</v>
      </c>
      <c r="S1070" s="12" t="s">
        <v>1907</v>
      </c>
      <c r="T1070" s="12" t="s">
        <v>33</v>
      </c>
      <c r="U1070" s="11">
        <f>datos_chargeback_2001_1!$V1070/100</f>
        <v>0</v>
      </c>
      <c r="V1070" s="12">
        <v>0</v>
      </c>
      <c r="W1070" s="11">
        <f>datos_chargeback_2001_1!$X1070/100</f>
        <v>0</v>
      </c>
      <c r="X1070" s="12">
        <v>0</v>
      </c>
      <c r="Y1070" s="11">
        <f>datos_chargeback_2001_1!$Z1070/100</f>
        <v>469.96</v>
      </c>
      <c r="Z1070" s="12">
        <v>46996</v>
      </c>
      <c r="AA1070" s="12" t="s">
        <v>3198</v>
      </c>
      <c r="AB1070" s="12" t="s">
        <v>48</v>
      </c>
      <c r="AC1070" s="19">
        <v>44995</v>
      </c>
      <c r="AD1070" s="11">
        <f>datos_chargeback_2001_1!$AE1070/100</f>
        <v>151.19</v>
      </c>
      <c r="AE1070" s="12">
        <v>15119</v>
      </c>
      <c r="AF1070" s="12" t="s">
        <v>29</v>
      </c>
    </row>
    <row r="1071" spans="1:32" x14ac:dyDescent="0.3">
      <c r="A1071" s="36" t="s">
        <v>3199</v>
      </c>
      <c r="B1071" s="14">
        <v>44996</v>
      </c>
      <c r="C1071" s="14" t="str">
        <f>TEXT(Tabla10[[#This Row],[Fecha de transacción]],"DDDD")</f>
        <v>sábado</v>
      </c>
      <c r="D1071" s="14">
        <v>45076</v>
      </c>
      <c r="E1071" s="15">
        <f>datos_chargeback_2001_1!$D1071-datos_chargeback_2001_1!$B1071</f>
        <v>80</v>
      </c>
      <c r="F1071" s="16">
        <f>datos_chargeback_2001_1!$G1071/100</f>
        <v>478.93</v>
      </c>
      <c r="G1071" s="17">
        <v>47893</v>
      </c>
      <c r="H1071" s="16">
        <f t="shared" si="16"/>
        <v>0</v>
      </c>
      <c r="I1071" s="16">
        <v>1.1100000000000001</v>
      </c>
      <c r="J1071" s="17" t="s">
        <v>24</v>
      </c>
      <c r="K1071" s="17" t="s">
        <v>25</v>
      </c>
      <c r="L1071" s="17" t="s">
        <v>40</v>
      </c>
      <c r="M1071" s="17" t="s">
        <v>52</v>
      </c>
      <c r="N1071" s="17" t="s">
        <v>42</v>
      </c>
      <c r="O1071" s="17" t="s">
        <v>53</v>
      </c>
      <c r="P1071" s="17" t="s">
        <v>54</v>
      </c>
      <c r="Q1071" s="17" t="s">
        <v>66</v>
      </c>
      <c r="R1071" s="17">
        <v>47893</v>
      </c>
      <c r="S1071" s="17" t="s">
        <v>3200</v>
      </c>
      <c r="T1071" s="17" t="s">
        <v>116</v>
      </c>
      <c r="U1071" s="16">
        <f>datos_chargeback_2001_1!$V1071/100</f>
        <v>478.93</v>
      </c>
      <c r="V1071" s="17">
        <v>47893</v>
      </c>
      <c r="W1071" s="16">
        <f>datos_chargeback_2001_1!$X1071/100</f>
        <v>0</v>
      </c>
      <c r="X1071" s="17">
        <v>0</v>
      </c>
      <c r="Y1071" s="16">
        <f>datos_chargeback_2001_1!$Z1071/100</f>
        <v>0</v>
      </c>
      <c r="Z1071" s="17">
        <v>0</v>
      </c>
      <c r="AA1071" s="17" t="s">
        <v>3201</v>
      </c>
      <c r="AB1071" s="17" t="s">
        <v>35</v>
      </c>
      <c r="AC1071" s="20" t="s">
        <v>35</v>
      </c>
      <c r="AD1071" s="16">
        <f>datos_chargeback_2001_1!$AE1071/100</f>
        <v>0</v>
      </c>
      <c r="AE1071" s="17">
        <v>0</v>
      </c>
      <c r="AF1071" s="17" t="s">
        <v>64</v>
      </c>
    </row>
    <row r="1072" spans="1:32" x14ac:dyDescent="0.3">
      <c r="A1072" s="35" t="s">
        <v>3202</v>
      </c>
      <c r="B1072" s="9">
        <v>44997</v>
      </c>
      <c r="C1072" s="9" t="str">
        <f>TEXT(Tabla10[[#This Row],[Fecha de transacción]],"DDDD")</f>
        <v>domingo</v>
      </c>
      <c r="D1072" s="9">
        <v>45083</v>
      </c>
      <c r="E1072" s="10">
        <f>datos_chargeback_2001_1!$D1072-datos_chargeback_2001_1!$B1072</f>
        <v>86</v>
      </c>
      <c r="F1072" s="11">
        <f>datos_chargeback_2001_1!$G1072/100</f>
        <v>656.49</v>
      </c>
      <c r="G1072" s="12">
        <v>65649</v>
      </c>
      <c r="H1072" s="11">
        <f t="shared" si="16"/>
        <v>0</v>
      </c>
      <c r="I1072" s="11">
        <v>0</v>
      </c>
      <c r="J1072" s="12" t="s">
        <v>24</v>
      </c>
      <c r="K1072" s="12" t="s">
        <v>25</v>
      </c>
      <c r="L1072" s="12" t="s">
        <v>26</v>
      </c>
      <c r="M1072" s="12" t="s">
        <v>59</v>
      </c>
      <c r="N1072" s="12" t="s">
        <v>42</v>
      </c>
      <c r="O1072" s="12" t="s">
        <v>114</v>
      </c>
      <c r="P1072" s="12" t="s">
        <v>54</v>
      </c>
      <c r="Q1072" s="12" t="s">
        <v>55</v>
      </c>
      <c r="R1072" s="12">
        <v>65649</v>
      </c>
      <c r="S1072" s="12" t="s">
        <v>2488</v>
      </c>
      <c r="T1072" s="12" t="s">
        <v>61</v>
      </c>
      <c r="U1072" s="11">
        <f>datos_chargeback_2001_1!$V1072/100</f>
        <v>0</v>
      </c>
      <c r="V1072" s="12">
        <v>0</v>
      </c>
      <c r="W1072" s="11">
        <f>datos_chargeback_2001_1!$X1072/100</f>
        <v>656.49</v>
      </c>
      <c r="X1072" s="12">
        <v>65649</v>
      </c>
      <c r="Y1072" s="11">
        <f>datos_chargeback_2001_1!$Z1072/100</f>
        <v>0</v>
      </c>
      <c r="Z1072" s="12">
        <v>0</v>
      </c>
      <c r="AA1072" s="12" t="s">
        <v>3203</v>
      </c>
      <c r="AB1072" s="12" t="s">
        <v>48</v>
      </c>
      <c r="AC1072" s="19">
        <v>44997</v>
      </c>
      <c r="AD1072" s="11">
        <f>datos_chargeback_2001_1!$AE1072/100</f>
        <v>830.98</v>
      </c>
      <c r="AE1072" s="12">
        <v>83098</v>
      </c>
      <c r="AF1072" s="12" t="s">
        <v>29</v>
      </c>
    </row>
    <row r="1073" spans="1:32" x14ac:dyDescent="0.3">
      <c r="A1073" s="36" t="s">
        <v>3204</v>
      </c>
      <c r="B1073" s="14">
        <v>44998</v>
      </c>
      <c r="C1073" s="14" t="str">
        <f>TEXT(Tabla10[[#This Row],[Fecha de transacción]],"DDDD")</f>
        <v>lunes</v>
      </c>
      <c r="D1073" s="14">
        <v>45058</v>
      </c>
      <c r="E1073" s="15">
        <f>datos_chargeback_2001_1!$D1073-datos_chargeback_2001_1!$B1073</f>
        <v>60</v>
      </c>
      <c r="F1073" s="16">
        <f>datos_chargeback_2001_1!$G1073/100</f>
        <v>298.42</v>
      </c>
      <c r="G1073" s="17">
        <v>29842</v>
      </c>
      <c r="H1073" s="16">
        <f t="shared" si="16"/>
        <v>0</v>
      </c>
      <c r="I1073" s="16">
        <v>1.1399999999999999</v>
      </c>
      <c r="J1073" s="17" t="s">
        <v>24</v>
      </c>
      <c r="K1073" s="17" t="s">
        <v>25</v>
      </c>
      <c r="L1073" s="17" t="s">
        <v>40</v>
      </c>
      <c r="M1073" s="17" t="s">
        <v>59</v>
      </c>
      <c r="N1073" s="17" t="s">
        <v>42</v>
      </c>
      <c r="O1073" s="17" t="s">
        <v>50</v>
      </c>
      <c r="P1073" s="17" t="s">
        <v>30</v>
      </c>
      <c r="Q1073" s="17" t="s">
        <v>31</v>
      </c>
      <c r="R1073" s="17">
        <v>29842</v>
      </c>
      <c r="S1073" s="17" t="s">
        <v>3205</v>
      </c>
      <c r="T1073" s="17" t="s">
        <v>46</v>
      </c>
      <c r="U1073" s="16">
        <f>datos_chargeback_2001_1!$V1073/100</f>
        <v>298.42</v>
      </c>
      <c r="V1073" s="17">
        <v>29842</v>
      </c>
      <c r="W1073" s="16">
        <f>datos_chargeback_2001_1!$X1073/100</f>
        <v>0</v>
      </c>
      <c r="X1073" s="17">
        <v>0</v>
      </c>
      <c r="Y1073" s="16">
        <f>datos_chargeback_2001_1!$Z1073/100</f>
        <v>0</v>
      </c>
      <c r="Z1073" s="17">
        <v>0</v>
      </c>
      <c r="AA1073" s="17" t="s">
        <v>3206</v>
      </c>
      <c r="AB1073" s="17" t="s">
        <v>35</v>
      </c>
      <c r="AC1073" s="20" t="s">
        <v>35</v>
      </c>
      <c r="AD1073" s="16">
        <f>datos_chargeback_2001_1!$AE1073/100</f>
        <v>0</v>
      </c>
      <c r="AE1073" s="17">
        <v>0</v>
      </c>
      <c r="AF1073" s="17" t="s">
        <v>50</v>
      </c>
    </row>
    <row r="1074" spans="1:32" x14ac:dyDescent="0.3">
      <c r="A1074" s="34" t="s">
        <v>3207</v>
      </c>
      <c r="B1074" s="3">
        <v>44999</v>
      </c>
      <c r="C1074" s="3" t="str">
        <f>TEXT(Tabla10[[#This Row],[Fecha de transacción]],"DDDD")</f>
        <v>martes</v>
      </c>
      <c r="D1074" s="3">
        <v>45062</v>
      </c>
      <c r="E1074" s="4">
        <f>datos_chargeback_2001_1!$D1074-datos_chargeback_2001_1!$B1074</f>
        <v>63</v>
      </c>
      <c r="F1074" s="5">
        <f>datos_chargeback_2001_1!$G1074/100</f>
        <v>635.61</v>
      </c>
      <c r="G1074" s="6">
        <v>63561</v>
      </c>
      <c r="H1074" s="5">
        <f t="shared" si="16"/>
        <v>0</v>
      </c>
      <c r="I1074" s="5">
        <v>0</v>
      </c>
      <c r="J1074" s="6" t="s">
        <v>24</v>
      </c>
      <c r="K1074" s="6" t="s">
        <v>25</v>
      </c>
      <c r="L1074" s="6" t="s">
        <v>40</v>
      </c>
      <c r="M1074" s="6" t="s">
        <v>52</v>
      </c>
      <c r="N1074" s="6" t="s">
        <v>42</v>
      </c>
      <c r="O1074" s="6" t="s">
        <v>50</v>
      </c>
      <c r="P1074" s="6" t="s">
        <v>30</v>
      </c>
      <c r="Q1074" s="6" t="s">
        <v>44</v>
      </c>
      <c r="R1074" s="6">
        <v>63561</v>
      </c>
      <c r="S1074" s="6" t="s">
        <v>3208</v>
      </c>
      <c r="T1074" s="6" t="s">
        <v>46</v>
      </c>
      <c r="U1074" s="5">
        <f>datos_chargeback_2001_1!$V1074/100</f>
        <v>635.61</v>
      </c>
      <c r="V1074" s="6">
        <v>63561</v>
      </c>
      <c r="W1074" s="5">
        <f>datos_chargeback_2001_1!$X1074/100</f>
        <v>0</v>
      </c>
      <c r="X1074" s="6">
        <v>0</v>
      </c>
      <c r="Y1074" s="5">
        <f>datos_chargeback_2001_1!$Z1074/100</f>
        <v>0</v>
      </c>
      <c r="Z1074" s="6">
        <v>0</v>
      </c>
      <c r="AA1074" s="6" t="s">
        <v>3209</v>
      </c>
      <c r="AB1074" s="6" t="s">
        <v>35</v>
      </c>
      <c r="AC1074" s="7" t="s">
        <v>35</v>
      </c>
      <c r="AD1074" s="5">
        <f>datos_chargeback_2001_1!$AE1074/100</f>
        <v>0</v>
      </c>
      <c r="AE1074" s="6">
        <v>0</v>
      </c>
      <c r="AF1074" s="6" t="s">
        <v>43</v>
      </c>
    </row>
    <row r="1075" spans="1:32" x14ac:dyDescent="0.3">
      <c r="A1075" s="36" t="s">
        <v>3210</v>
      </c>
      <c r="B1075" s="14">
        <v>45000</v>
      </c>
      <c r="C1075" s="14" t="str">
        <f>TEXT(Tabla10[[#This Row],[Fecha de transacción]],"DDDD")</f>
        <v>miércoles</v>
      </c>
      <c r="D1075" s="14">
        <v>45085</v>
      </c>
      <c r="E1075" s="15">
        <f>datos_chargeback_2001_1!$D1075-datos_chargeback_2001_1!$B1075</f>
        <v>85</v>
      </c>
      <c r="F1075" s="16">
        <f>datos_chargeback_2001_1!$G1075/100</f>
        <v>396.06</v>
      </c>
      <c r="G1075" s="17">
        <v>39606</v>
      </c>
      <c r="H1075" s="16">
        <f t="shared" si="16"/>
        <v>0</v>
      </c>
      <c r="I1075" s="16">
        <v>0</v>
      </c>
      <c r="J1075" s="17" t="s">
        <v>24</v>
      </c>
      <c r="K1075" s="17" t="s">
        <v>25</v>
      </c>
      <c r="L1075" s="17" t="s">
        <v>40</v>
      </c>
      <c r="M1075" s="17" t="s">
        <v>59</v>
      </c>
      <c r="N1075" s="17" t="s">
        <v>42</v>
      </c>
      <c r="O1075" s="17" t="s">
        <v>64</v>
      </c>
      <c r="P1075" s="17" t="s">
        <v>54</v>
      </c>
      <c r="Q1075" s="17" t="s">
        <v>44</v>
      </c>
      <c r="R1075" s="17">
        <v>39606</v>
      </c>
      <c r="S1075" s="17" t="s">
        <v>3211</v>
      </c>
      <c r="T1075" s="17" t="s">
        <v>116</v>
      </c>
      <c r="U1075" s="16">
        <f>datos_chargeback_2001_1!$V1075/100</f>
        <v>396.06</v>
      </c>
      <c r="V1075" s="17">
        <v>39606</v>
      </c>
      <c r="W1075" s="16">
        <f>datos_chargeback_2001_1!$X1075/100</f>
        <v>0</v>
      </c>
      <c r="X1075" s="17">
        <v>0</v>
      </c>
      <c r="Y1075" s="16">
        <f>datos_chargeback_2001_1!$Z1075/100</f>
        <v>0</v>
      </c>
      <c r="Z1075" s="17">
        <v>0</v>
      </c>
      <c r="AA1075" s="17" t="s">
        <v>3212</v>
      </c>
      <c r="AB1075" s="17" t="s">
        <v>35</v>
      </c>
      <c r="AC1075" s="20" t="s">
        <v>35</v>
      </c>
      <c r="AD1075" s="16">
        <f>datos_chargeback_2001_1!$AE1075/100</f>
        <v>0</v>
      </c>
      <c r="AE1075" s="17">
        <v>0</v>
      </c>
      <c r="AF1075" s="17" t="s">
        <v>43</v>
      </c>
    </row>
    <row r="1076" spans="1:32" x14ac:dyDescent="0.3">
      <c r="A1076" s="35" t="s">
        <v>3213</v>
      </c>
      <c r="B1076" s="9">
        <v>45001</v>
      </c>
      <c r="C1076" s="9" t="str">
        <f>TEXT(Tabla10[[#This Row],[Fecha de transacción]],"DDDD")</f>
        <v>jueves</v>
      </c>
      <c r="D1076" s="9">
        <v>45067</v>
      </c>
      <c r="E1076" s="10">
        <f>datos_chargeback_2001_1!$D1076-datos_chargeback_2001_1!$B1076</f>
        <v>66</v>
      </c>
      <c r="F1076" s="11">
        <f>datos_chargeback_2001_1!$G1076/100</f>
        <v>12.4</v>
      </c>
      <c r="G1076" s="12">
        <v>1240</v>
      </c>
      <c r="H1076" s="11">
        <f t="shared" si="16"/>
        <v>0</v>
      </c>
      <c r="I1076" s="11">
        <v>0.1</v>
      </c>
      <c r="J1076" s="12" t="s">
        <v>38</v>
      </c>
      <c r="K1076" s="12" t="s">
        <v>25</v>
      </c>
      <c r="L1076" s="12" t="s">
        <v>40</v>
      </c>
      <c r="M1076" s="12" t="s">
        <v>85</v>
      </c>
      <c r="N1076" s="12" t="s">
        <v>42</v>
      </c>
      <c r="O1076" s="12" t="s">
        <v>64</v>
      </c>
      <c r="P1076" s="12" t="s">
        <v>30</v>
      </c>
      <c r="Q1076" s="12" t="s">
        <v>44</v>
      </c>
      <c r="R1076" s="12">
        <v>12400</v>
      </c>
      <c r="S1076" s="12" t="s">
        <v>1040</v>
      </c>
      <c r="T1076" s="12" t="s">
        <v>116</v>
      </c>
      <c r="U1076" s="11">
        <f>datos_chargeback_2001_1!$V1076/100</f>
        <v>124</v>
      </c>
      <c r="V1076" s="12">
        <v>12400</v>
      </c>
      <c r="W1076" s="11">
        <f>datos_chargeback_2001_1!$X1076/100</f>
        <v>0</v>
      </c>
      <c r="X1076" s="12">
        <v>0</v>
      </c>
      <c r="Y1076" s="11">
        <f>datos_chargeback_2001_1!$Z1076/100</f>
        <v>0</v>
      </c>
      <c r="Z1076" s="12">
        <v>0</v>
      </c>
      <c r="AA1076" s="12" t="s">
        <v>3214</v>
      </c>
      <c r="AB1076" s="12" t="s">
        <v>35</v>
      </c>
      <c r="AC1076" s="13" t="s">
        <v>35</v>
      </c>
      <c r="AD1076" s="11">
        <f>datos_chargeback_2001_1!$AE1076/100</f>
        <v>0</v>
      </c>
      <c r="AE1076" s="12">
        <v>0</v>
      </c>
      <c r="AF1076" s="12" t="s">
        <v>50</v>
      </c>
    </row>
    <row r="1077" spans="1:32" x14ac:dyDescent="0.3">
      <c r="A1077" s="34" t="s">
        <v>3215</v>
      </c>
      <c r="B1077" s="3">
        <v>45002</v>
      </c>
      <c r="C1077" s="3" t="str">
        <f>TEXT(Tabla10[[#This Row],[Fecha de transacción]],"DDDD")</f>
        <v>viernes</v>
      </c>
      <c r="D1077" s="3">
        <v>45074</v>
      </c>
      <c r="E1077" s="4">
        <f>datos_chargeback_2001_1!$D1077-datos_chargeback_2001_1!$B1077</f>
        <v>72</v>
      </c>
      <c r="F1077" s="5">
        <f>datos_chargeback_2001_1!$G1077/100</f>
        <v>4.1900000000000004</v>
      </c>
      <c r="G1077" s="6">
        <v>419</v>
      </c>
      <c r="H1077" s="5">
        <f t="shared" si="16"/>
        <v>0</v>
      </c>
      <c r="I1077" s="5">
        <v>1.34</v>
      </c>
      <c r="J1077" s="6" t="s">
        <v>24</v>
      </c>
      <c r="K1077" s="6" t="s">
        <v>25</v>
      </c>
      <c r="L1077" s="6" t="s">
        <v>40</v>
      </c>
      <c r="M1077" s="6" t="s">
        <v>27</v>
      </c>
      <c r="N1077" s="6" t="s">
        <v>42</v>
      </c>
      <c r="O1077" s="6" t="s">
        <v>70</v>
      </c>
      <c r="P1077" s="6" t="s">
        <v>54</v>
      </c>
      <c r="Q1077" s="6" t="s">
        <v>44</v>
      </c>
      <c r="R1077" s="6">
        <v>4190</v>
      </c>
      <c r="S1077" s="6" t="s">
        <v>3216</v>
      </c>
      <c r="T1077" s="6" t="s">
        <v>116</v>
      </c>
      <c r="U1077" s="5">
        <f>datos_chargeback_2001_1!$V1077/100</f>
        <v>41.9</v>
      </c>
      <c r="V1077" s="6">
        <v>4190</v>
      </c>
      <c r="W1077" s="5">
        <f>datos_chargeback_2001_1!$X1077/100</f>
        <v>0</v>
      </c>
      <c r="X1077" s="6">
        <v>0</v>
      </c>
      <c r="Y1077" s="5">
        <f>datos_chargeback_2001_1!$Z1077/100</f>
        <v>0</v>
      </c>
      <c r="Z1077" s="6">
        <v>0</v>
      </c>
      <c r="AA1077" s="6" t="s">
        <v>3217</v>
      </c>
      <c r="AB1077" s="6" t="s">
        <v>35</v>
      </c>
      <c r="AC1077" s="7" t="s">
        <v>35</v>
      </c>
      <c r="AD1077" s="5">
        <f>datos_chargeback_2001_1!$AE1077/100</f>
        <v>0</v>
      </c>
      <c r="AE1077" s="6">
        <v>0</v>
      </c>
      <c r="AF1077" s="6" t="s">
        <v>53</v>
      </c>
    </row>
    <row r="1078" spans="1:32" x14ac:dyDescent="0.3">
      <c r="A1078" s="34" t="s">
        <v>3218</v>
      </c>
      <c r="B1078" s="3">
        <v>45003</v>
      </c>
      <c r="C1078" s="3" t="str">
        <f>TEXT(Tabla10[[#This Row],[Fecha de transacción]],"DDDD")</f>
        <v>sábado</v>
      </c>
      <c r="D1078" s="3">
        <v>45067</v>
      </c>
      <c r="E1078" s="4">
        <f>datos_chargeback_2001_1!$D1078-datos_chargeback_2001_1!$B1078</f>
        <v>64</v>
      </c>
      <c r="F1078" s="5">
        <f>datos_chargeback_2001_1!$G1078/100</f>
        <v>512.46</v>
      </c>
      <c r="G1078" s="6">
        <v>51246</v>
      </c>
      <c r="H1078" s="5">
        <f t="shared" si="16"/>
        <v>0</v>
      </c>
      <c r="I1078" s="5">
        <v>1.28</v>
      </c>
      <c r="J1078" s="6" t="s">
        <v>38</v>
      </c>
      <c r="K1078" s="6" t="s">
        <v>25</v>
      </c>
      <c r="L1078" s="6" t="s">
        <v>26</v>
      </c>
      <c r="M1078" s="6" t="s">
        <v>27</v>
      </c>
      <c r="N1078" s="6" t="s">
        <v>42</v>
      </c>
      <c r="O1078" s="6" t="s">
        <v>114</v>
      </c>
      <c r="P1078" s="6" t="s">
        <v>54</v>
      </c>
      <c r="Q1078" s="6" t="s">
        <v>44</v>
      </c>
      <c r="R1078" s="6">
        <v>51246</v>
      </c>
      <c r="S1078" s="6" t="s">
        <v>2011</v>
      </c>
      <c r="T1078" s="6" t="s">
        <v>61</v>
      </c>
      <c r="U1078" s="5">
        <f>datos_chargeback_2001_1!$V1078/100</f>
        <v>0</v>
      </c>
      <c r="V1078" s="6">
        <v>0</v>
      </c>
      <c r="W1078" s="5">
        <f>datos_chargeback_2001_1!$X1078/100</f>
        <v>512.46</v>
      </c>
      <c r="X1078" s="6">
        <v>51246</v>
      </c>
      <c r="Y1078" s="5">
        <f>datos_chargeback_2001_1!$Z1078/100</f>
        <v>0</v>
      </c>
      <c r="Z1078" s="6">
        <v>0</v>
      </c>
      <c r="AA1078" s="6" t="s">
        <v>3219</v>
      </c>
      <c r="AB1078" s="6" t="s">
        <v>35</v>
      </c>
      <c r="AC1078" s="7" t="s">
        <v>35</v>
      </c>
      <c r="AD1078" s="5">
        <f>datos_chargeback_2001_1!$AE1078/100</f>
        <v>0</v>
      </c>
      <c r="AE1078" s="6">
        <v>0</v>
      </c>
      <c r="AF1078" s="6" t="s">
        <v>36</v>
      </c>
    </row>
    <row r="1079" spans="1:32" x14ac:dyDescent="0.3">
      <c r="A1079" s="34" t="s">
        <v>3220</v>
      </c>
      <c r="B1079" s="3">
        <v>45004</v>
      </c>
      <c r="C1079" s="3" t="str">
        <f>TEXT(Tabla10[[#This Row],[Fecha de transacción]],"DDDD")</f>
        <v>domingo</v>
      </c>
      <c r="D1079" s="3">
        <v>45073</v>
      </c>
      <c r="E1079" s="4">
        <f>datos_chargeback_2001_1!$D1079-datos_chargeback_2001_1!$B1079</f>
        <v>69</v>
      </c>
      <c r="F1079" s="5">
        <f>datos_chargeback_2001_1!$G1079/100</f>
        <v>119.25</v>
      </c>
      <c r="G1079" s="6">
        <v>11925</v>
      </c>
      <c r="H1079" s="5">
        <f t="shared" si="16"/>
        <v>0</v>
      </c>
      <c r="I1079" s="5">
        <v>0.84</v>
      </c>
      <c r="J1079" s="6" t="s">
        <v>24</v>
      </c>
      <c r="K1079" s="6" t="s">
        <v>25</v>
      </c>
      <c r="L1079" s="6" t="s">
        <v>80</v>
      </c>
      <c r="M1079" s="6" t="s">
        <v>41</v>
      </c>
      <c r="N1079" s="6" t="s">
        <v>42</v>
      </c>
      <c r="O1079" s="6" t="s">
        <v>70</v>
      </c>
      <c r="P1079" s="6" t="s">
        <v>30</v>
      </c>
      <c r="Q1079" s="6" t="s">
        <v>75</v>
      </c>
      <c r="R1079" s="6">
        <v>11925</v>
      </c>
      <c r="S1079" s="6" t="s">
        <v>3221</v>
      </c>
      <c r="T1079" s="6" t="s">
        <v>61</v>
      </c>
      <c r="U1079" s="5">
        <f>datos_chargeback_2001_1!$V1079/100</f>
        <v>0</v>
      </c>
      <c r="V1079" s="6">
        <v>0</v>
      </c>
      <c r="W1079" s="5">
        <f>datos_chargeback_2001_1!$X1079/100</f>
        <v>119.25</v>
      </c>
      <c r="X1079" s="6">
        <v>11925</v>
      </c>
      <c r="Y1079" s="5">
        <f>datos_chargeback_2001_1!$Z1079/100</f>
        <v>0</v>
      </c>
      <c r="Z1079" s="6">
        <v>0</v>
      </c>
      <c r="AA1079" s="6" t="s">
        <v>3222</v>
      </c>
      <c r="AB1079" s="6" t="s">
        <v>35</v>
      </c>
      <c r="AC1079" s="7" t="s">
        <v>35</v>
      </c>
      <c r="AD1079" s="5">
        <f>datos_chargeback_2001_1!$AE1079/100</f>
        <v>0</v>
      </c>
      <c r="AE1079" s="6">
        <v>0</v>
      </c>
      <c r="AF1079" s="6" t="s">
        <v>53</v>
      </c>
    </row>
    <row r="1080" spans="1:32" x14ac:dyDescent="0.3">
      <c r="A1080" s="34" t="s">
        <v>3223</v>
      </c>
      <c r="B1080" s="3">
        <v>45005</v>
      </c>
      <c r="C1080" s="3" t="str">
        <f>TEXT(Tabla10[[#This Row],[Fecha de transacción]],"DDDD")</f>
        <v>lunes</v>
      </c>
      <c r="D1080" s="3">
        <v>45083</v>
      </c>
      <c r="E1080" s="4">
        <f>datos_chargeback_2001_1!$D1080-datos_chargeback_2001_1!$B1080</f>
        <v>78</v>
      </c>
      <c r="F1080" s="5">
        <f>datos_chargeback_2001_1!$G1080/100</f>
        <v>114.97</v>
      </c>
      <c r="G1080" s="6">
        <v>11497</v>
      </c>
      <c r="H1080" s="5">
        <f t="shared" si="16"/>
        <v>0</v>
      </c>
      <c r="I1080" s="5">
        <v>1.45</v>
      </c>
      <c r="J1080" s="6" t="s">
        <v>38</v>
      </c>
      <c r="K1080" s="6" t="s">
        <v>25</v>
      </c>
      <c r="L1080" s="6" t="s">
        <v>40</v>
      </c>
      <c r="M1080" s="6" t="s">
        <v>41</v>
      </c>
      <c r="N1080" s="6" t="s">
        <v>42</v>
      </c>
      <c r="O1080" s="6" t="s">
        <v>53</v>
      </c>
      <c r="P1080" s="6" t="s">
        <v>54</v>
      </c>
      <c r="Q1080" s="6" t="s">
        <v>55</v>
      </c>
      <c r="R1080" s="6">
        <v>11497</v>
      </c>
      <c r="S1080" s="6" t="s">
        <v>3224</v>
      </c>
      <c r="T1080" s="6" t="s">
        <v>61</v>
      </c>
      <c r="U1080" s="5">
        <f>datos_chargeback_2001_1!$V1080/100</f>
        <v>0</v>
      </c>
      <c r="V1080" s="6">
        <v>0</v>
      </c>
      <c r="W1080" s="5">
        <f>datos_chargeback_2001_1!$X1080/100</f>
        <v>114.97</v>
      </c>
      <c r="X1080" s="6">
        <v>11497</v>
      </c>
      <c r="Y1080" s="5">
        <f>datos_chargeback_2001_1!$Z1080/100</f>
        <v>0</v>
      </c>
      <c r="Z1080" s="6">
        <v>0</v>
      </c>
      <c r="AA1080" s="6" t="s">
        <v>3225</v>
      </c>
      <c r="AB1080" s="6" t="s">
        <v>35</v>
      </c>
      <c r="AC1080" s="7" t="s">
        <v>35</v>
      </c>
      <c r="AD1080" s="5">
        <f>datos_chargeback_2001_1!$AE1080/100</f>
        <v>0</v>
      </c>
      <c r="AE1080" s="6">
        <v>0</v>
      </c>
      <c r="AF1080" s="6" t="s">
        <v>50</v>
      </c>
    </row>
    <row r="1081" spans="1:32" x14ac:dyDescent="0.3">
      <c r="A1081" s="34" t="s">
        <v>3226</v>
      </c>
      <c r="B1081" s="3">
        <v>45006</v>
      </c>
      <c r="C1081" s="3" t="str">
        <f>TEXT(Tabla10[[#This Row],[Fecha de transacción]],"DDDD")</f>
        <v>martes</v>
      </c>
      <c r="D1081" s="3">
        <v>45087</v>
      </c>
      <c r="E1081" s="4">
        <f>datos_chargeback_2001_1!$D1081-datos_chargeback_2001_1!$B1081</f>
        <v>81</v>
      </c>
      <c r="F1081" s="5">
        <f>datos_chargeback_2001_1!$G1081/100</f>
        <v>238.96</v>
      </c>
      <c r="G1081" s="6">
        <v>23896</v>
      </c>
      <c r="H1081" s="5">
        <f t="shared" si="16"/>
        <v>0</v>
      </c>
      <c r="I1081" s="5">
        <v>1.1599999999999999</v>
      </c>
      <c r="J1081" s="6" t="s">
        <v>24</v>
      </c>
      <c r="K1081" s="6" t="s">
        <v>25</v>
      </c>
      <c r="L1081" s="6" t="s">
        <v>74</v>
      </c>
      <c r="M1081" s="6" t="s">
        <v>52</v>
      </c>
      <c r="N1081" s="6" t="s">
        <v>28</v>
      </c>
      <c r="O1081" s="6" t="s">
        <v>114</v>
      </c>
      <c r="P1081" s="6" t="s">
        <v>30</v>
      </c>
      <c r="Q1081" s="6" t="s">
        <v>31</v>
      </c>
      <c r="R1081" s="6">
        <v>23896</v>
      </c>
      <c r="S1081" s="6" t="s">
        <v>2037</v>
      </c>
      <c r="T1081" s="6" t="s">
        <v>33</v>
      </c>
      <c r="U1081" s="5">
        <f>datos_chargeback_2001_1!$V1081/100</f>
        <v>0</v>
      </c>
      <c r="V1081" s="6">
        <v>0</v>
      </c>
      <c r="W1081" s="5">
        <f>datos_chargeback_2001_1!$X1081/100</f>
        <v>0</v>
      </c>
      <c r="X1081" s="6">
        <v>0</v>
      </c>
      <c r="Y1081" s="5">
        <f>datos_chargeback_2001_1!$Z1081/100</f>
        <v>238.96</v>
      </c>
      <c r="Z1081" s="6">
        <v>23896</v>
      </c>
      <c r="AA1081" s="6" t="s">
        <v>3227</v>
      </c>
      <c r="AB1081" s="6" t="s">
        <v>48</v>
      </c>
      <c r="AC1081" s="8">
        <v>45006</v>
      </c>
      <c r="AD1081" s="5">
        <f>datos_chargeback_2001_1!$AE1081/100</f>
        <v>656.67</v>
      </c>
      <c r="AE1081" s="6">
        <v>65667</v>
      </c>
      <c r="AF1081" s="6" t="s">
        <v>36</v>
      </c>
    </row>
    <row r="1082" spans="1:32" x14ac:dyDescent="0.3">
      <c r="A1082" s="35" t="s">
        <v>3228</v>
      </c>
      <c r="B1082" s="9">
        <v>45007</v>
      </c>
      <c r="C1082" s="9" t="str">
        <f>TEXT(Tabla10[[#This Row],[Fecha de transacción]],"DDDD")</f>
        <v>miércoles</v>
      </c>
      <c r="D1082" s="9">
        <v>45073</v>
      </c>
      <c r="E1082" s="10">
        <f>datos_chargeback_2001_1!$D1082-datos_chargeback_2001_1!$B1082</f>
        <v>66</v>
      </c>
      <c r="F1082" s="11">
        <f>datos_chargeback_2001_1!$G1082/100</f>
        <v>68.87</v>
      </c>
      <c r="G1082" s="12">
        <v>6887</v>
      </c>
      <c r="H1082" s="11">
        <f t="shared" si="16"/>
        <v>0</v>
      </c>
      <c r="I1082" s="11">
        <v>1.31</v>
      </c>
      <c r="J1082" s="12" t="s">
        <v>24</v>
      </c>
      <c r="K1082" s="12" t="s">
        <v>25</v>
      </c>
      <c r="L1082" s="12" t="s">
        <v>80</v>
      </c>
      <c r="M1082" s="12" t="s">
        <v>27</v>
      </c>
      <c r="N1082" s="12" t="s">
        <v>42</v>
      </c>
      <c r="O1082" s="12" t="s">
        <v>36</v>
      </c>
      <c r="P1082" s="12" t="s">
        <v>30</v>
      </c>
      <c r="Q1082" s="12" t="s">
        <v>31</v>
      </c>
      <c r="R1082" s="12">
        <v>6887</v>
      </c>
      <c r="S1082" s="12" t="s">
        <v>3229</v>
      </c>
      <c r="T1082" s="12" t="s">
        <v>46</v>
      </c>
      <c r="U1082" s="11">
        <f>datos_chargeback_2001_1!$V1082/100</f>
        <v>68.87</v>
      </c>
      <c r="V1082" s="12">
        <v>6887</v>
      </c>
      <c r="W1082" s="11">
        <f>datos_chargeback_2001_1!$X1082/100</f>
        <v>0</v>
      </c>
      <c r="X1082" s="12">
        <v>0</v>
      </c>
      <c r="Y1082" s="11">
        <f>datos_chargeback_2001_1!$Z1082/100</f>
        <v>0</v>
      </c>
      <c r="Z1082" s="12">
        <v>0</v>
      </c>
      <c r="AA1082" s="12" t="s">
        <v>3230</v>
      </c>
      <c r="AB1082" s="12" t="s">
        <v>35</v>
      </c>
      <c r="AC1082" s="13" t="s">
        <v>35</v>
      </c>
      <c r="AD1082" s="11">
        <f>datos_chargeback_2001_1!$AE1082/100</f>
        <v>0</v>
      </c>
      <c r="AE1082" s="12">
        <v>0</v>
      </c>
      <c r="AF1082" s="12" t="s">
        <v>50</v>
      </c>
    </row>
    <row r="1083" spans="1:32" x14ac:dyDescent="0.3">
      <c r="A1083" s="34" t="s">
        <v>3231</v>
      </c>
      <c r="B1083" s="3">
        <v>45008</v>
      </c>
      <c r="C1083" s="3" t="str">
        <f>TEXT(Tabla10[[#This Row],[Fecha de transacción]],"DDDD")</f>
        <v>jueves</v>
      </c>
      <c r="D1083" s="3">
        <v>45074</v>
      </c>
      <c r="E1083" s="4">
        <f>datos_chargeback_2001_1!$D1083-datos_chargeback_2001_1!$B1083</f>
        <v>66</v>
      </c>
      <c r="F1083" s="5">
        <f>datos_chargeback_2001_1!$G1083/100</f>
        <v>641.48</v>
      </c>
      <c r="G1083" s="6">
        <v>64148</v>
      </c>
      <c r="H1083" s="5">
        <f t="shared" si="16"/>
        <v>0</v>
      </c>
      <c r="I1083" s="5">
        <v>1.39</v>
      </c>
      <c r="J1083" s="6" t="s">
        <v>38</v>
      </c>
      <c r="K1083" s="6" t="s">
        <v>25</v>
      </c>
      <c r="L1083" s="6" t="s">
        <v>80</v>
      </c>
      <c r="M1083" s="6" t="s">
        <v>85</v>
      </c>
      <c r="N1083" s="6" t="s">
        <v>42</v>
      </c>
      <c r="O1083" s="6" t="s">
        <v>64</v>
      </c>
      <c r="P1083" s="6" t="s">
        <v>54</v>
      </c>
      <c r="Q1083" s="6" t="s">
        <v>31</v>
      </c>
      <c r="R1083" s="6">
        <v>64148</v>
      </c>
      <c r="S1083" s="6" t="s">
        <v>3232</v>
      </c>
      <c r="T1083" s="6" t="s">
        <v>116</v>
      </c>
      <c r="U1083" s="5">
        <f>datos_chargeback_2001_1!$V1083/100</f>
        <v>641.48</v>
      </c>
      <c r="V1083" s="6">
        <v>64148</v>
      </c>
      <c r="W1083" s="5">
        <f>datos_chargeback_2001_1!$X1083/100</f>
        <v>0</v>
      </c>
      <c r="X1083" s="6">
        <v>0</v>
      </c>
      <c r="Y1083" s="5">
        <f>datos_chargeback_2001_1!$Z1083/100</f>
        <v>0</v>
      </c>
      <c r="Z1083" s="6">
        <v>0</v>
      </c>
      <c r="AA1083" s="6" t="s">
        <v>3233</v>
      </c>
      <c r="AB1083" s="6" t="s">
        <v>35</v>
      </c>
      <c r="AC1083" s="7" t="s">
        <v>35</v>
      </c>
      <c r="AD1083" s="5">
        <f>datos_chargeback_2001_1!$AE1083/100</f>
        <v>0</v>
      </c>
      <c r="AE1083" s="6">
        <v>0</v>
      </c>
      <c r="AF1083" s="6" t="s">
        <v>43</v>
      </c>
    </row>
    <row r="1084" spans="1:32" x14ac:dyDescent="0.3">
      <c r="A1084" s="35" t="s">
        <v>3234</v>
      </c>
      <c r="B1084" s="9">
        <v>45009</v>
      </c>
      <c r="C1084" s="9" t="str">
        <f>TEXT(Tabla10[[#This Row],[Fecha de transacción]],"DDDD")</f>
        <v>viernes</v>
      </c>
      <c r="D1084" s="9">
        <v>45092</v>
      </c>
      <c r="E1084" s="10">
        <f>datos_chargeback_2001_1!$D1084-datos_chargeback_2001_1!$B1084</f>
        <v>83</v>
      </c>
      <c r="F1084" s="11">
        <f>datos_chargeback_2001_1!$G1084/100</f>
        <v>234.06</v>
      </c>
      <c r="G1084" s="12">
        <v>23406</v>
      </c>
      <c r="H1084" s="11">
        <f t="shared" si="16"/>
        <v>0</v>
      </c>
      <c r="I1084" s="11">
        <v>0.91</v>
      </c>
      <c r="J1084" s="12" t="s">
        <v>38</v>
      </c>
      <c r="K1084" s="12" t="s">
        <v>25</v>
      </c>
      <c r="L1084" s="12" t="s">
        <v>80</v>
      </c>
      <c r="M1084" s="12" t="s">
        <v>85</v>
      </c>
      <c r="N1084" s="12" t="s">
        <v>42</v>
      </c>
      <c r="O1084" s="12" t="s">
        <v>64</v>
      </c>
      <c r="P1084" s="12" t="s">
        <v>54</v>
      </c>
      <c r="Q1084" s="12" t="s">
        <v>75</v>
      </c>
      <c r="R1084" s="12">
        <v>23406</v>
      </c>
      <c r="S1084" s="12" t="s">
        <v>3235</v>
      </c>
      <c r="T1084" s="12" t="s">
        <v>116</v>
      </c>
      <c r="U1084" s="11">
        <f>datos_chargeback_2001_1!$V1084/100</f>
        <v>234.06</v>
      </c>
      <c r="V1084" s="12">
        <v>23406</v>
      </c>
      <c r="W1084" s="11">
        <f>datos_chargeback_2001_1!$X1084/100</f>
        <v>0</v>
      </c>
      <c r="X1084" s="12">
        <v>0</v>
      </c>
      <c r="Y1084" s="11">
        <f>datos_chargeback_2001_1!$Z1084/100</f>
        <v>0</v>
      </c>
      <c r="Z1084" s="12">
        <v>0</v>
      </c>
      <c r="AA1084" s="12" t="s">
        <v>3236</v>
      </c>
      <c r="AB1084" s="12" t="s">
        <v>35</v>
      </c>
      <c r="AC1084" s="13" t="s">
        <v>35</v>
      </c>
      <c r="AD1084" s="11">
        <f>datos_chargeback_2001_1!$AE1084/100</f>
        <v>0</v>
      </c>
      <c r="AE1084" s="12">
        <v>0</v>
      </c>
      <c r="AF1084" s="12" t="s">
        <v>36</v>
      </c>
    </row>
    <row r="1085" spans="1:32" x14ac:dyDescent="0.3">
      <c r="A1085" s="34" t="s">
        <v>3237</v>
      </c>
      <c r="B1085" s="3">
        <v>45010</v>
      </c>
      <c r="C1085" s="3" t="str">
        <f>TEXT(Tabla10[[#This Row],[Fecha de transacción]],"DDDD")</f>
        <v>sábado</v>
      </c>
      <c r="D1085" s="3">
        <v>45070</v>
      </c>
      <c r="E1085" s="4">
        <f>datos_chargeback_2001_1!$D1085-datos_chargeback_2001_1!$B1085</f>
        <v>60</v>
      </c>
      <c r="F1085" s="5">
        <f>datos_chargeback_2001_1!$G1085/100</f>
        <v>54.18</v>
      </c>
      <c r="G1085" s="6">
        <v>5418</v>
      </c>
      <c r="H1085" s="5">
        <f t="shared" si="16"/>
        <v>0</v>
      </c>
      <c r="I1085" s="5">
        <v>0</v>
      </c>
      <c r="J1085" s="6" t="s">
        <v>24</v>
      </c>
      <c r="K1085" s="6" t="s">
        <v>25</v>
      </c>
      <c r="L1085" s="6" t="s">
        <v>40</v>
      </c>
      <c r="M1085" s="6" t="s">
        <v>93</v>
      </c>
      <c r="N1085" s="6" t="s">
        <v>42</v>
      </c>
      <c r="O1085" s="6" t="s">
        <v>64</v>
      </c>
      <c r="P1085" s="6" t="s">
        <v>30</v>
      </c>
      <c r="Q1085" s="6" t="s">
        <v>44</v>
      </c>
      <c r="R1085" s="6">
        <v>54180</v>
      </c>
      <c r="S1085" s="6" t="s">
        <v>3141</v>
      </c>
      <c r="T1085" s="6" t="s">
        <v>46</v>
      </c>
      <c r="U1085" s="5">
        <f>datos_chargeback_2001_1!$V1085/100</f>
        <v>541.79999999999995</v>
      </c>
      <c r="V1085" s="6">
        <v>54180</v>
      </c>
      <c r="W1085" s="5">
        <f>datos_chargeback_2001_1!$X1085/100</f>
        <v>0</v>
      </c>
      <c r="X1085" s="6">
        <v>0</v>
      </c>
      <c r="Y1085" s="5">
        <f>datos_chargeback_2001_1!$Z1085/100</f>
        <v>0</v>
      </c>
      <c r="Z1085" s="6">
        <v>0</v>
      </c>
      <c r="AA1085" s="6" t="s">
        <v>3238</v>
      </c>
      <c r="AB1085" s="6" t="s">
        <v>48</v>
      </c>
      <c r="AC1085" s="8">
        <v>45010</v>
      </c>
      <c r="AD1085" s="5">
        <f>datos_chargeback_2001_1!$AE1085/100</f>
        <v>137.58000000000001</v>
      </c>
      <c r="AE1085" s="6">
        <v>13758</v>
      </c>
      <c r="AF1085" s="6" t="s">
        <v>53</v>
      </c>
    </row>
    <row r="1086" spans="1:32" x14ac:dyDescent="0.3">
      <c r="A1086" s="35" t="s">
        <v>3239</v>
      </c>
      <c r="B1086" s="9">
        <v>45011</v>
      </c>
      <c r="C1086" s="9" t="str">
        <f>TEXT(Tabla10[[#This Row],[Fecha de transacción]],"DDDD")</f>
        <v>domingo</v>
      </c>
      <c r="D1086" s="9">
        <v>45100</v>
      </c>
      <c r="E1086" s="10">
        <f>datos_chargeback_2001_1!$D1086-datos_chargeback_2001_1!$B1086</f>
        <v>89</v>
      </c>
      <c r="F1086" s="11">
        <f>datos_chargeback_2001_1!$G1086/100</f>
        <v>15.63</v>
      </c>
      <c r="G1086" s="12">
        <v>1563</v>
      </c>
      <c r="H1086" s="11">
        <f t="shared" si="16"/>
        <v>0</v>
      </c>
      <c r="I1086" s="11">
        <v>0</v>
      </c>
      <c r="J1086" s="12" t="s">
        <v>24</v>
      </c>
      <c r="K1086" s="12" t="s">
        <v>25</v>
      </c>
      <c r="L1086" s="12" t="s">
        <v>119</v>
      </c>
      <c r="M1086" s="12" t="s">
        <v>41</v>
      </c>
      <c r="N1086" s="12" t="s">
        <v>42</v>
      </c>
      <c r="O1086" s="12" t="s">
        <v>43</v>
      </c>
      <c r="P1086" s="12" t="s">
        <v>54</v>
      </c>
      <c r="Q1086" s="12" t="s">
        <v>44</v>
      </c>
      <c r="R1086" s="12">
        <v>1563</v>
      </c>
      <c r="S1086" s="12" t="s">
        <v>3240</v>
      </c>
      <c r="T1086" s="12" t="s">
        <v>46</v>
      </c>
      <c r="U1086" s="11">
        <f>datos_chargeback_2001_1!$V1086/100</f>
        <v>15.63</v>
      </c>
      <c r="V1086" s="12">
        <v>1563</v>
      </c>
      <c r="W1086" s="11">
        <f>datos_chargeback_2001_1!$X1086/100</f>
        <v>0</v>
      </c>
      <c r="X1086" s="12">
        <v>0</v>
      </c>
      <c r="Y1086" s="11">
        <f>datos_chargeback_2001_1!$Z1086/100</f>
        <v>0</v>
      </c>
      <c r="Z1086" s="12">
        <v>0</v>
      </c>
      <c r="AA1086" s="12" t="s">
        <v>3241</v>
      </c>
      <c r="AB1086" s="12" t="s">
        <v>48</v>
      </c>
      <c r="AC1086" s="19">
        <v>45011</v>
      </c>
      <c r="AD1086" s="11">
        <f>datos_chargeback_2001_1!$AE1086/100</f>
        <v>860.58</v>
      </c>
      <c r="AE1086" s="12">
        <v>86058</v>
      </c>
      <c r="AF1086" s="12" t="s">
        <v>50</v>
      </c>
    </row>
    <row r="1087" spans="1:32" x14ac:dyDescent="0.3">
      <c r="A1087" s="34" t="s">
        <v>3242</v>
      </c>
      <c r="B1087" s="3">
        <v>45012</v>
      </c>
      <c r="C1087" s="3" t="str">
        <f>TEXT(Tabla10[[#This Row],[Fecha de transacción]],"DDDD")</f>
        <v>lunes</v>
      </c>
      <c r="D1087" s="3">
        <v>45093</v>
      </c>
      <c r="E1087" s="4">
        <f>datos_chargeback_2001_1!$D1087-datos_chargeback_2001_1!$B1087</f>
        <v>81</v>
      </c>
      <c r="F1087" s="5">
        <f>datos_chargeback_2001_1!$G1087/100</f>
        <v>86.08</v>
      </c>
      <c r="G1087" s="6">
        <v>8608</v>
      </c>
      <c r="H1087" s="5">
        <f t="shared" si="16"/>
        <v>0</v>
      </c>
      <c r="I1087" s="5">
        <v>0</v>
      </c>
      <c r="J1087" s="6" t="s">
        <v>38</v>
      </c>
      <c r="K1087" s="6" t="s">
        <v>25</v>
      </c>
      <c r="L1087" s="6" t="s">
        <v>74</v>
      </c>
      <c r="M1087" s="6" t="s">
        <v>52</v>
      </c>
      <c r="N1087" s="6" t="s">
        <v>42</v>
      </c>
      <c r="O1087" s="6" t="s">
        <v>29</v>
      </c>
      <c r="P1087" s="6" t="s">
        <v>54</v>
      </c>
      <c r="Q1087" s="6" t="s">
        <v>55</v>
      </c>
      <c r="R1087" s="6">
        <v>86080</v>
      </c>
      <c r="S1087" s="6" t="s">
        <v>3243</v>
      </c>
      <c r="T1087" s="6" t="s">
        <v>61</v>
      </c>
      <c r="U1087" s="5">
        <f>datos_chargeback_2001_1!$V1087/100</f>
        <v>0</v>
      </c>
      <c r="V1087" s="6">
        <v>0</v>
      </c>
      <c r="W1087" s="5">
        <f>datos_chargeback_2001_1!$X1087/100</f>
        <v>860.8</v>
      </c>
      <c r="X1087" s="6">
        <v>86080</v>
      </c>
      <c r="Y1087" s="5">
        <f>datos_chargeback_2001_1!$Z1087/100</f>
        <v>0</v>
      </c>
      <c r="Z1087" s="6">
        <v>0</v>
      </c>
      <c r="AA1087" s="6" t="s">
        <v>3244</v>
      </c>
      <c r="AB1087" s="6" t="s">
        <v>48</v>
      </c>
      <c r="AC1087" s="8">
        <v>45012</v>
      </c>
      <c r="AD1087" s="5">
        <f>datos_chargeback_2001_1!$AE1087/100</f>
        <v>966.14</v>
      </c>
      <c r="AE1087" s="6">
        <v>96614</v>
      </c>
      <c r="AF1087" s="6" t="s">
        <v>29</v>
      </c>
    </row>
    <row r="1088" spans="1:32" x14ac:dyDescent="0.3">
      <c r="A1088" s="34" t="s">
        <v>3245</v>
      </c>
      <c r="B1088" s="3">
        <v>45013</v>
      </c>
      <c r="C1088" s="3" t="str">
        <f>TEXT(Tabla10[[#This Row],[Fecha de transacción]],"DDDD")</f>
        <v>martes</v>
      </c>
      <c r="D1088" s="3">
        <v>45097</v>
      </c>
      <c r="E1088" s="4">
        <f>datos_chargeback_2001_1!$D1088-datos_chargeback_2001_1!$B1088</f>
        <v>84</v>
      </c>
      <c r="F1088" s="5">
        <f>datos_chargeback_2001_1!$G1088/100</f>
        <v>343.61</v>
      </c>
      <c r="G1088" s="6">
        <v>34361</v>
      </c>
      <c r="H1088" s="5">
        <f t="shared" si="16"/>
        <v>0</v>
      </c>
      <c r="I1088" s="5">
        <v>1.1299999999999999</v>
      </c>
      <c r="J1088" s="6" t="s">
        <v>24</v>
      </c>
      <c r="K1088" s="6" t="s">
        <v>25</v>
      </c>
      <c r="L1088" s="6" t="s">
        <v>26</v>
      </c>
      <c r="M1088" s="6" t="s">
        <v>41</v>
      </c>
      <c r="N1088" s="6" t="s">
        <v>42</v>
      </c>
      <c r="O1088" s="6" t="s">
        <v>53</v>
      </c>
      <c r="P1088" s="6" t="s">
        <v>54</v>
      </c>
      <c r="Q1088" s="6" t="s">
        <v>44</v>
      </c>
      <c r="R1088" s="6">
        <v>34361</v>
      </c>
      <c r="S1088" s="6" t="s">
        <v>1976</v>
      </c>
      <c r="T1088" s="6" t="s">
        <v>46</v>
      </c>
      <c r="U1088" s="5">
        <f>datos_chargeback_2001_1!$V1088/100</f>
        <v>343.61</v>
      </c>
      <c r="V1088" s="6">
        <v>34361</v>
      </c>
      <c r="W1088" s="5">
        <f>datos_chargeback_2001_1!$X1088/100</f>
        <v>0</v>
      </c>
      <c r="X1088" s="6">
        <v>0</v>
      </c>
      <c r="Y1088" s="5">
        <f>datos_chargeback_2001_1!$Z1088/100</f>
        <v>0</v>
      </c>
      <c r="Z1088" s="6">
        <v>0</v>
      </c>
      <c r="AA1088" s="6" t="s">
        <v>3246</v>
      </c>
      <c r="AB1088" s="6" t="s">
        <v>35</v>
      </c>
      <c r="AC1088" s="7" t="s">
        <v>35</v>
      </c>
      <c r="AD1088" s="5">
        <f>datos_chargeback_2001_1!$AE1088/100</f>
        <v>0</v>
      </c>
      <c r="AE1088" s="6">
        <v>0</v>
      </c>
      <c r="AF1088" s="6" t="s">
        <v>29</v>
      </c>
    </row>
    <row r="1089" spans="1:32" x14ac:dyDescent="0.3">
      <c r="A1089" s="34" t="s">
        <v>3247</v>
      </c>
      <c r="B1089" s="3">
        <v>45014</v>
      </c>
      <c r="C1089" s="3" t="str">
        <f>TEXT(Tabla10[[#This Row],[Fecha de transacción]],"DDDD")</f>
        <v>miércoles</v>
      </c>
      <c r="D1089" s="3">
        <v>45085</v>
      </c>
      <c r="E1089" s="4">
        <f>datos_chargeback_2001_1!$D1089-datos_chargeback_2001_1!$B1089</f>
        <v>71</v>
      </c>
      <c r="F1089" s="5">
        <f>datos_chargeback_2001_1!$G1089/100</f>
        <v>312.45</v>
      </c>
      <c r="G1089" s="6">
        <v>31245</v>
      </c>
      <c r="H1089" s="5">
        <f t="shared" si="16"/>
        <v>0</v>
      </c>
      <c r="I1089" s="5">
        <v>1.1200000000000001</v>
      </c>
      <c r="J1089" s="6" t="s">
        <v>38</v>
      </c>
      <c r="K1089" s="6" t="s">
        <v>25</v>
      </c>
      <c r="L1089" s="6" t="s">
        <v>80</v>
      </c>
      <c r="M1089" s="6" t="s">
        <v>85</v>
      </c>
      <c r="N1089" s="6" t="s">
        <v>28</v>
      </c>
      <c r="O1089" s="6" t="s">
        <v>50</v>
      </c>
      <c r="P1089" s="6" t="s">
        <v>54</v>
      </c>
      <c r="Q1089" s="6" t="s">
        <v>75</v>
      </c>
      <c r="R1089" s="6">
        <v>31245</v>
      </c>
      <c r="S1089" s="6" t="s">
        <v>3248</v>
      </c>
      <c r="T1089" s="6" t="s">
        <v>33</v>
      </c>
      <c r="U1089" s="5">
        <f>datos_chargeback_2001_1!$V1089/100</f>
        <v>0</v>
      </c>
      <c r="V1089" s="6">
        <v>0</v>
      </c>
      <c r="W1089" s="5">
        <f>datos_chargeback_2001_1!$X1089/100</f>
        <v>0</v>
      </c>
      <c r="X1089" s="6">
        <v>0</v>
      </c>
      <c r="Y1089" s="5">
        <f>datos_chargeback_2001_1!$Z1089/100</f>
        <v>312.45</v>
      </c>
      <c r="Z1089" s="6">
        <v>31245</v>
      </c>
      <c r="AA1089" s="6" t="s">
        <v>3249</v>
      </c>
      <c r="AB1089" s="6" t="s">
        <v>35</v>
      </c>
      <c r="AC1089" s="7" t="s">
        <v>35</v>
      </c>
      <c r="AD1089" s="5">
        <f>datos_chargeback_2001_1!$AE1089/100</f>
        <v>0</v>
      </c>
      <c r="AE1089" s="6">
        <v>0</v>
      </c>
      <c r="AF1089" s="6" t="s">
        <v>50</v>
      </c>
    </row>
    <row r="1090" spans="1:32" x14ac:dyDescent="0.3">
      <c r="A1090" s="35" t="s">
        <v>3250</v>
      </c>
      <c r="B1090" s="9">
        <v>45015</v>
      </c>
      <c r="C1090" s="9" t="str">
        <f>TEXT(Tabla10[[#This Row],[Fecha de transacción]],"DDDD")</f>
        <v>jueves</v>
      </c>
      <c r="D1090" s="9">
        <v>45102</v>
      </c>
      <c r="E1090" s="10">
        <f>datos_chargeback_2001_1!$D1090-datos_chargeback_2001_1!$B1090</f>
        <v>87</v>
      </c>
      <c r="F1090" s="11">
        <f>datos_chargeback_2001_1!$G1090/100</f>
        <v>219.29</v>
      </c>
      <c r="G1090" s="12">
        <v>21929</v>
      </c>
      <c r="H1090" s="11">
        <f t="shared" ref="H1090:H1153" si="17">IF(COUNTIF($A$2:$A$1373,A1090)=1,0,IF(F1090=_xlfn.AGGREGATE(14,6,$F$2:$F$1373/($A$2:$A$1373=A1090),1),_xlfn.AGGREGATE(15,6,$F$2:$F$1373/($A$2:$A$1373=A1090),1),""))</f>
        <v>0</v>
      </c>
      <c r="I1090" s="11">
        <v>0</v>
      </c>
      <c r="J1090" s="12" t="s">
        <v>24</v>
      </c>
      <c r="K1090" s="12" t="s">
        <v>25</v>
      </c>
      <c r="L1090" s="12" t="s">
        <v>26</v>
      </c>
      <c r="M1090" s="12" t="s">
        <v>41</v>
      </c>
      <c r="N1090" s="12" t="s">
        <v>42</v>
      </c>
      <c r="O1090" s="12" t="s">
        <v>50</v>
      </c>
      <c r="P1090" s="12" t="s">
        <v>54</v>
      </c>
      <c r="Q1090" s="12" t="s">
        <v>75</v>
      </c>
      <c r="R1090" s="12">
        <v>21929</v>
      </c>
      <c r="S1090" s="12" t="s">
        <v>3251</v>
      </c>
      <c r="T1090" s="12" t="s">
        <v>116</v>
      </c>
      <c r="U1090" s="11">
        <f>datos_chargeback_2001_1!$V1090/100</f>
        <v>219.29</v>
      </c>
      <c r="V1090" s="12">
        <v>21929</v>
      </c>
      <c r="W1090" s="11">
        <f>datos_chargeback_2001_1!$X1090/100</f>
        <v>0</v>
      </c>
      <c r="X1090" s="12">
        <v>0</v>
      </c>
      <c r="Y1090" s="11">
        <f>datos_chargeback_2001_1!$Z1090/100</f>
        <v>0</v>
      </c>
      <c r="Z1090" s="12">
        <v>0</v>
      </c>
      <c r="AA1090" s="12" t="s">
        <v>3252</v>
      </c>
      <c r="AB1090" s="12" t="s">
        <v>48</v>
      </c>
      <c r="AC1090" s="19">
        <v>45015</v>
      </c>
      <c r="AD1090" s="11">
        <f>datos_chargeback_2001_1!$AE1090/100</f>
        <v>838.02</v>
      </c>
      <c r="AE1090" s="12">
        <v>83802</v>
      </c>
      <c r="AF1090" s="12" t="s">
        <v>50</v>
      </c>
    </row>
    <row r="1091" spans="1:32" x14ac:dyDescent="0.3">
      <c r="A1091" s="34" t="s">
        <v>3253</v>
      </c>
      <c r="B1091" s="3">
        <v>45016</v>
      </c>
      <c r="C1091" s="3" t="str">
        <f>TEXT(Tabla10[[#This Row],[Fecha de transacción]],"DDDD")</f>
        <v>viernes</v>
      </c>
      <c r="D1091" s="3">
        <v>45101</v>
      </c>
      <c r="E1091" s="4">
        <f>datos_chargeback_2001_1!$D1091-datos_chargeback_2001_1!$B1091</f>
        <v>85</v>
      </c>
      <c r="F1091" s="5">
        <f>datos_chargeback_2001_1!$G1091/100</f>
        <v>415.71</v>
      </c>
      <c r="G1091" s="6">
        <v>41571</v>
      </c>
      <c r="H1091" s="5">
        <f t="shared" si="17"/>
        <v>0</v>
      </c>
      <c r="I1091" s="5">
        <v>1.29</v>
      </c>
      <c r="J1091" s="6" t="s">
        <v>24</v>
      </c>
      <c r="K1091" s="6" t="s">
        <v>25</v>
      </c>
      <c r="L1091" s="6" t="s">
        <v>109</v>
      </c>
      <c r="M1091" s="6" t="s">
        <v>59</v>
      </c>
      <c r="N1091" s="6" t="s">
        <v>42</v>
      </c>
      <c r="O1091" s="6" t="s">
        <v>70</v>
      </c>
      <c r="P1091" s="6" t="s">
        <v>54</v>
      </c>
      <c r="Q1091" s="6" t="s">
        <v>44</v>
      </c>
      <c r="R1091" s="6">
        <v>41571</v>
      </c>
      <c r="S1091" s="6" t="s">
        <v>3147</v>
      </c>
      <c r="T1091" s="6" t="s">
        <v>116</v>
      </c>
      <c r="U1091" s="5">
        <f>datos_chargeback_2001_1!$V1091/100</f>
        <v>415.71</v>
      </c>
      <c r="V1091" s="6">
        <v>41571</v>
      </c>
      <c r="W1091" s="5">
        <f>datos_chargeback_2001_1!$X1091/100</f>
        <v>0</v>
      </c>
      <c r="X1091" s="6">
        <v>0</v>
      </c>
      <c r="Y1091" s="5">
        <f>datos_chargeback_2001_1!$Z1091/100</f>
        <v>0</v>
      </c>
      <c r="Z1091" s="6">
        <v>0</v>
      </c>
      <c r="AA1091" s="6" t="s">
        <v>3254</v>
      </c>
      <c r="AB1091" s="6" t="s">
        <v>35</v>
      </c>
      <c r="AC1091" s="7" t="s">
        <v>35</v>
      </c>
      <c r="AD1091" s="5">
        <f>datos_chargeback_2001_1!$AE1091/100</f>
        <v>0</v>
      </c>
      <c r="AE1091" s="6">
        <v>0</v>
      </c>
      <c r="AF1091" s="6" t="s">
        <v>64</v>
      </c>
    </row>
    <row r="1092" spans="1:32" x14ac:dyDescent="0.3">
      <c r="A1092" s="34" t="s">
        <v>3255</v>
      </c>
      <c r="B1092" s="3">
        <v>45017</v>
      </c>
      <c r="C1092" s="3" t="str">
        <f>TEXT(Tabla10[[#This Row],[Fecha de transacción]],"DDDD")</f>
        <v>sábado</v>
      </c>
      <c r="D1092" s="3">
        <v>45098</v>
      </c>
      <c r="E1092" s="4">
        <f>datos_chargeback_2001_1!$D1092-datos_chargeback_2001_1!$B1092</f>
        <v>81</v>
      </c>
      <c r="F1092" s="5">
        <f>datos_chargeback_2001_1!$G1092/100</f>
        <v>539.22</v>
      </c>
      <c r="G1092" s="6">
        <v>53922</v>
      </c>
      <c r="H1092" s="5">
        <f t="shared" si="17"/>
        <v>0</v>
      </c>
      <c r="I1092" s="5">
        <v>0</v>
      </c>
      <c r="J1092" s="6" t="s">
        <v>24</v>
      </c>
      <c r="K1092" s="6" t="s">
        <v>25</v>
      </c>
      <c r="L1092" s="6" t="s">
        <v>119</v>
      </c>
      <c r="M1092" s="6" t="s">
        <v>52</v>
      </c>
      <c r="N1092" s="6" t="s">
        <v>28</v>
      </c>
      <c r="O1092" s="6" t="s">
        <v>50</v>
      </c>
      <c r="P1092" s="6" t="s">
        <v>30</v>
      </c>
      <c r="Q1092" s="6" t="s">
        <v>75</v>
      </c>
      <c r="R1092" s="6">
        <v>53922</v>
      </c>
      <c r="S1092" s="6" t="s">
        <v>2345</v>
      </c>
      <c r="T1092" s="6" t="s">
        <v>33</v>
      </c>
      <c r="U1092" s="5">
        <f>datos_chargeback_2001_1!$V1092/100</f>
        <v>0</v>
      </c>
      <c r="V1092" s="6">
        <v>0</v>
      </c>
      <c r="W1092" s="5">
        <f>datos_chargeback_2001_1!$X1092/100</f>
        <v>0</v>
      </c>
      <c r="X1092" s="6">
        <v>0</v>
      </c>
      <c r="Y1092" s="5">
        <f>datos_chargeback_2001_1!$Z1092/100</f>
        <v>539.22</v>
      </c>
      <c r="Z1092" s="6">
        <v>53922</v>
      </c>
      <c r="AA1092" s="6" t="s">
        <v>3256</v>
      </c>
      <c r="AB1092" s="6" t="s">
        <v>35</v>
      </c>
      <c r="AC1092" s="7" t="s">
        <v>35</v>
      </c>
      <c r="AD1092" s="5">
        <f>datos_chargeback_2001_1!$AE1092/100</f>
        <v>0</v>
      </c>
      <c r="AE1092" s="6">
        <v>0</v>
      </c>
      <c r="AF1092" s="6" t="s">
        <v>53</v>
      </c>
    </row>
    <row r="1093" spans="1:32" x14ac:dyDescent="0.3">
      <c r="A1093" s="36" t="s">
        <v>3257</v>
      </c>
      <c r="B1093" s="14">
        <v>45018</v>
      </c>
      <c r="C1093" s="14" t="str">
        <f>TEXT(Tabla10[[#This Row],[Fecha de transacción]],"DDDD")</f>
        <v>domingo</v>
      </c>
      <c r="D1093" s="14">
        <v>45108</v>
      </c>
      <c r="E1093" s="15">
        <f>datos_chargeback_2001_1!$D1093-datos_chargeback_2001_1!$B1093</f>
        <v>90</v>
      </c>
      <c r="F1093" s="16">
        <f>datos_chargeback_2001_1!$G1093/100</f>
        <v>975.48</v>
      </c>
      <c r="G1093" s="17">
        <v>97548</v>
      </c>
      <c r="H1093" s="16">
        <f t="shared" si="17"/>
        <v>0</v>
      </c>
      <c r="I1093" s="16">
        <v>0</v>
      </c>
      <c r="J1093" s="17" t="s">
        <v>38</v>
      </c>
      <c r="K1093" s="17" t="s">
        <v>25</v>
      </c>
      <c r="L1093" s="17" t="s">
        <v>26</v>
      </c>
      <c r="M1093" s="17" t="s">
        <v>59</v>
      </c>
      <c r="N1093" s="17" t="s">
        <v>42</v>
      </c>
      <c r="O1093" s="17" t="s">
        <v>29</v>
      </c>
      <c r="P1093" s="17" t="s">
        <v>30</v>
      </c>
      <c r="Q1093" s="17" t="s">
        <v>55</v>
      </c>
      <c r="R1093" s="17">
        <v>97548</v>
      </c>
      <c r="S1093" s="17" t="s">
        <v>3258</v>
      </c>
      <c r="T1093" s="17" t="s">
        <v>61</v>
      </c>
      <c r="U1093" s="16">
        <f>datos_chargeback_2001_1!$V1093/100</f>
        <v>0</v>
      </c>
      <c r="V1093" s="17">
        <v>0</v>
      </c>
      <c r="W1093" s="16">
        <f>datos_chargeback_2001_1!$X1093/100</f>
        <v>975.48</v>
      </c>
      <c r="X1093" s="17">
        <v>97548</v>
      </c>
      <c r="Y1093" s="16">
        <f>datos_chargeback_2001_1!$Z1093/100</f>
        <v>0</v>
      </c>
      <c r="Z1093" s="17">
        <v>0</v>
      </c>
      <c r="AA1093" s="17" t="s">
        <v>3259</v>
      </c>
      <c r="AB1093" s="17" t="s">
        <v>35</v>
      </c>
      <c r="AC1093" s="20" t="s">
        <v>35</v>
      </c>
      <c r="AD1093" s="16">
        <f>datos_chargeback_2001_1!$AE1093/100</f>
        <v>0</v>
      </c>
      <c r="AE1093" s="17">
        <v>0</v>
      </c>
      <c r="AF1093" s="17" t="s">
        <v>29</v>
      </c>
    </row>
    <row r="1094" spans="1:32" x14ac:dyDescent="0.3">
      <c r="A1094" s="34" t="s">
        <v>3260</v>
      </c>
      <c r="B1094" s="3">
        <v>45019</v>
      </c>
      <c r="C1094" s="3" t="str">
        <f>TEXT(Tabla10[[#This Row],[Fecha de transacción]],"DDDD")</f>
        <v>lunes</v>
      </c>
      <c r="D1094" s="3">
        <v>45087</v>
      </c>
      <c r="E1094" s="4">
        <f>datos_chargeback_2001_1!$D1094-datos_chargeback_2001_1!$B1094</f>
        <v>68</v>
      </c>
      <c r="F1094" s="5">
        <f>datos_chargeback_2001_1!$G1094/100</f>
        <v>866.71</v>
      </c>
      <c r="G1094" s="6">
        <v>86671</v>
      </c>
      <c r="H1094" s="5">
        <f t="shared" si="17"/>
        <v>0</v>
      </c>
      <c r="I1094" s="5">
        <v>0.14000000000000001</v>
      </c>
      <c r="J1094" s="6" t="s">
        <v>24</v>
      </c>
      <c r="K1094" s="6" t="s">
        <v>25</v>
      </c>
      <c r="L1094" s="6" t="s">
        <v>109</v>
      </c>
      <c r="M1094" s="6" t="s">
        <v>59</v>
      </c>
      <c r="N1094" s="6" t="s">
        <v>42</v>
      </c>
      <c r="O1094" s="6" t="s">
        <v>114</v>
      </c>
      <c r="P1094" s="6" t="s">
        <v>54</v>
      </c>
      <c r="Q1094" s="6" t="s">
        <v>55</v>
      </c>
      <c r="R1094" s="6">
        <v>86671</v>
      </c>
      <c r="S1094" s="6" t="s">
        <v>1970</v>
      </c>
      <c r="T1094" s="6" t="s">
        <v>116</v>
      </c>
      <c r="U1094" s="5">
        <f>datos_chargeback_2001_1!$V1094/100</f>
        <v>866.71</v>
      </c>
      <c r="V1094" s="6">
        <v>86671</v>
      </c>
      <c r="W1094" s="5">
        <f>datos_chargeback_2001_1!$X1094/100</f>
        <v>0</v>
      </c>
      <c r="X1094" s="6">
        <v>0</v>
      </c>
      <c r="Y1094" s="5">
        <f>datos_chargeback_2001_1!$Z1094/100</f>
        <v>0</v>
      </c>
      <c r="Z1094" s="6">
        <v>0</v>
      </c>
      <c r="AA1094" s="6" t="s">
        <v>3261</v>
      </c>
      <c r="AB1094" s="6" t="s">
        <v>48</v>
      </c>
      <c r="AC1094" s="8">
        <v>45019</v>
      </c>
      <c r="AD1094" s="5">
        <f>datos_chargeback_2001_1!$AE1094/100</f>
        <v>723.73</v>
      </c>
      <c r="AE1094" s="6">
        <v>72373</v>
      </c>
      <c r="AF1094" s="6" t="s">
        <v>36</v>
      </c>
    </row>
    <row r="1095" spans="1:32" x14ac:dyDescent="0.3">
      <c r="A1095" s="34" t="s">
        <v>3262</v>
      </c>
      <c r="B1095" s="3">
        <v>45020</v>
      </c>
      <c r="C1095" s="3" t="str">
        <f>TEXT(Tabla10[[#This Row],[Fecha de transacción]],"DDDD")</f>
        <v>martes</v>
      </c>
      <c r="D1095" s="3">
        <v>45091</v>
      </c>
      <c r="E1095" s="4">
        <f>datos_chargeback_2001_1!$D1095-datos_chargeback_2001_1!$B1095</f>
        <v>71</v>
      </c>
      <c r="F1095" s="5">
        <f>datos_chargeback_2001_1!$G1095/100</f>
        <v>190.86</v>
      </c>
      <c r="G1095" s="6">
        <v>19086</v>
      </c>
      <c r="H1095" s="5">
        <f t="shared" si="17"/>
        <v>0</v>
      </c>
      <c r="I1095" s="5">
        <v>0</v>
      </c>
      <c r="J1095" s="6" t="s">
        <v>24</v>
      </c>
      <c r="K1095" s="6" t="s">
        <v>25</v>
      </c>
      <c r="L1095" s="6" t="s">
        <v>119</v>
      </c>
      <c r="M1095" s="6" t="s">
        <v>27</v>
      </c>
      <c r="N1095" s="6" t="s">
        <v>42</v>
      </c>
      <c r="O1095" s="6" t="s">
        <v>29</v>
      </c>
      <c r="P1095" s="6" t="s">
        <v>30</v>
      </c>
      <c r="Q1095" s="6" t="s">
        <v>44</v>
      </c>
      <c r="R1095" s="6">
        <v>19086</v>
      </c>
      <c r="S1095" s="6" t="s">
        <v>2818</v>
      </c>
      <c r="T1095" s="6" t="s">
        <v>116</v>
      </c>
      <c r="U1095" s="5">
        <f>datos_chargeback_2001_1!$V1095/100</f>
        <v>190.86</v>
      </c>
      <c r="V1095" s="6">
        <v>19086</v>
      </c>
      <c r="W1095" s="5">
        <f>datos_chargeback_2001_1!$X1095/100</f>
        <v>0</v>
      </c>
      <c r="X1095" s="6">
        <v>0</v>
      </c>
      <c r="Y1095" s="5">
        <f>datos_chargeback_2001_1!$Z1095/100</f>
        <v>0</v>
      </c>
      <c r="Z1095" s="6">
        <v>0</v>
      </c>
      <c r="AA1095" s="6" t="s">
        <v>3263</v>
      </c>
      <c r="AB1095" s="6" t="s">
        <v>35</v>
      </c>
      <c r="AC1095" s="7" t="s">
        <v>35</v>
      </c>
      <c r="AD1095" s="5">
        <f>datos_chargeback_2001_1!$AE1095/100</f>
        <v>0</v>
      </c>
      <c r="AE1095" s="6">
        <v>0</v>
      </c>
      <c r="AF1095" s="6" t="s">
        <v>43</v>
      </c>
    </row>
    <row r="1096" spans="1:32" x14ac:dyDescent="0.3">
      <c r="A1096" s="35" t="s">
        <v>3264</v>
      </c>
      <c r="B1096" s="9">
        <v>45021</v>
      </c>
      <c r="C1096" s="9" t="str">
        <f>TEXT(Tabla10[[#This Row],[Fecha de transacción]],"DDDD")</f>
        <v>miércoles</v>
      </c>
      <c r="D1096" s="9">
        <v>45083</v>
      </c>
      <c r="E1096" s="10">
        <f>datos_chargeback_2001_1!$D1096-datos_chargeback_2001_1!$B1096</f>
        <v>62</v>
      </c>
      <c r="F1096" s="11">
        <f>datos_chargeback_2001_1!$G1096/100</f>
        <v>286.58999999999997</v>
      </c>
      <c r="G1096" s="12">
        <v>28659</v>
      </c>
      <c r="H1096" s="11">
        <f t="shared" si="17"/>
        <v>0</v>
      </c>
      <c r="I1096" s="11">
        <v>1.36</v>
      </c>
      <c r="J1096" s="12" t="s">
        <v>24</v>
      </c>
      <c r="K1096" s="12" t="s">
        <v>25</v>
      </c>
      <c r="L1096" s="12" t="s">
        <v>74</v>
      </c>
      <c r="M1096" s="12" t="s">
        <v>52</v>
      </c>
      <c r="N1096" s="12" t="s">
        <v>42</v>
      </c>
      <c r="O1096" s="12" t="s">
        <v>53</v>
      </c>
      <c r="P1096" s="12" t="s">
        <v>54</v>
      </c>
      <c r="Q1096" s="12" t="s">
        <v>55</v>
      </c>
      <c r="R1096" s="12">
        <v>28659</v>
      </c>
      <c r="S1096" s="12" t="s">
        <v>3265</v>
      </c>
      <c r="T1096" s="12" t="s">
        <v>61</v>
      </c>
      <c r="U1096" s="11">
        <f>datos_chargeback_2001_1!$V1096/100</f>
        <v>0</v>
      </c>
      <c r="V1096" s="12">
        <v>0</v>
      </c>
      <c r="W1096" s="11">
        <f>datos_chargeback_2001_1!$X1096/100</f>
        <v>286.58999999999997</v>
      </c>
      <c r="X1096" s="12">
        <v>28659</v>
      </c>
      <c r="Y1096" s="11">
        <f>datos_chargeback_2001_1!$Z1096/100</f>
        <v>0</v>
      </c>
      <c r="Z1096" s="12">
        <v>0</v>
      </c>
      <c r="AA1096" s="12" t="s">
        <v>3266</v>
      </c>
      <c r="AB1096" s="12" t="s">
        <v>35</v>
      </c>
      <c r="AC1096" s="13" t="s">
        <v>35</v>
      </c>
      <c r="AD1096" s="11">
        <f>datos_chargeback_2001_1!$AE1096/100</f>
        <v>0</v>
      </c>
      <c r="AE1096" s="12">
        <v>0</v>
      </c>
      <c r="AF1096" s="12" t="s">
        <v>50</v>
      </c>
    </row>
    <row r="1097" spans="1:32" x14ac:dyDescent="0.3">
      <c r="A1097" s="36" t="s">
        <v>3267</v>
      </c>
      <c r="B1097" s="14">
        <v>45022</v>
      </c>
      <c r="C1097" s="14" t="str">
        <f>TEXT(Tabla10[[#This Row],[Fecha de transacción]],"DDDD")</f>
        <v>jueves</v>
      </c>
      <c r="D1097" s="14">
        <v>45088</v>
      </c>
      <c r="E1097" s="15">
        <f>datos_chargeback_2001_1!$D1097-datos_chargeback_2001_1!$B1097</f>
        <v>66</v>
      </c>
      <c r="F1097" s="16">
        <f>datos_chargeback_2001_1!$G1097/100</f>
        <v>821.15</v>
      </c>
      <c r="G1097" s="17">
        <v>82115</v>
      </c>
      <c r="H1097" s="16">
        <f t="shared" si="17"/>
        <v>0</v>
      </c>
      <c r="I1097" s="16">
        <v>1.08</v>
      </c>
      <c r="J1097" s="17" t="s">
        <v>38</v>
      </c>
      <c r="K1097" s="17" t="s">
        <v>25</v>
      </c>
      <c r="L1097" s="17" t="s">
        <v>74</v>
      </c>
      <c r="M1097" s="17" t="s">
        <v>85</v>
      </c>
      <c r="N1097" s="17" t="s">
        <v>28</v>
      </c>
      <c r="O1097" s="17" t="s">
        <v>50</v>
      </c>
      <c r="P1097" s="17" t="s">
        <v>54</v>
      </c>
      <c r="Q1097" s="17" t="s">
        <v>75</v>
      </c>
      <c r="R1097" s="17">
        <v>82115</v>
      </c>
      <c r="S1097" s="17" t="s">
        <v>3268</v>
      </c>
      <c r="T1097" s="17" t="s">
        <v>33</v>
      </c>
      <c r="U1097" s="16">
        <f>datos_chargeback_2001_1!$V1097/100</f>
        <v>0</v>
      </c>
      <c r="V1097" s="17">
        <v>0</v>
      </c>
      <c r="W1097" s="16">
        <f>datos_chargeback_2001_1!$X1097/100</f>
        <v>0</v>
      </c>
      <c r="X1097" s="17">
        <v>0</v>
      </c>
      <c r="Y1097" s="16">
        <f>datos_chargeback_2001_1!$Z1097/100</f>
        <v>821.15</v>
      </c>
      <c r="Z1097" s="17">
        <v>82115</v>
      </c>
      <c r="AA1097" s="17" t="s">
        <v>3269</v>
      </c>
      <c r="AB1097" s="17" t="s">
        <v>48</v>
      </c>
      <c r="AC1097" s="18">
        <v>45022</v>
      </c>
      <c r="AD1097" s="16">
        <f>datos_chargeback_2001_1!$AE1097/100</f>
        <v>380.92</v>
      </c>
      <c r="AE1097" s="17">
        <v>38092</v>
      </c>
      <c r="AF1097" s="17" t="s">
        <v>50</v>
      </c>
    </row>
    <row r="1098" spans="1:32" x14ac:dyDescent="0.3">
      <c r="A1098" s="35" t="s">
        <v>3270</v>
      </c>
      <c r="B1098" s="9">
        <v>45023</v>
      </c>
      <c r="C1098" s="9" t="str">
        <f>TEXT(Tabla10[[#This Row],[Fecha de transacción]],"DDDD")</f>
        <v>viernes</v>
      </c>
      <c r="D1098" s="9">
        <v>45089</v>
      </c>
      <c r="E1098" s="10">
        <f>datos_chargeback_2001_1!$D1098-datos_chargeback_2001_1!$B1098</f>
        <v>66</v>
      </c>
      <c r="F1098" s="11">
        <f>datos_chargeback_2001_1!$G1098/100</f>
        <v>19.22</v>
      </c>
      <c r="G1098" s="12">
        <v>1922</v>
      </c>
      <c r="H1098" s="11">
        <f t="shared" si="17"/>
        <v>0</v>
      </c>
      <c r="I1098" s="11">
        <v>0</v>
      </c>
      <c r="J1098" s="12" t="s">
        <v>24</v>
      </c>
      <c r="K1098" s="12" t="s">
        <v>25</v>
      </c>
      <c r="L1098" s="12" t="s">
        <v>119</v>
      </c>
      <c r="M1098" s="12" t="s">
        <v>93</v>
      </c>
      <c r="N1098" s="12" t="s">
        <v>28</v>
      </c>
      <c r="O1098" s="12" t="s">
        <v>36</v>
      </c>
      <c r="P1098" s="12" t="s">
        <v>54</v>
      </c>
      <c r="Q1098" s="12" t="s">
        <v>44</v>
      </c>
      <c r="R1098" s="12">
        <v>19220</v>
      </c>
      <c r="S1098" s="12" t="s">
        <v>3271</v>
      </c>
      <c r="T1098" s="12" t="s">
        <v>33</v>
      </c>
      <c r="U1098" s="11">
        <f>datos_chargeback_2001_1!$V1098/100</f>
        <v>0</v>
      </c>
      <c r="V1098" s="12">
        <v>0</v>
      </c>
      <c r="W1098" s="11">
        <f>datos_chargeback_2001_1!$X1098/100</f>
        <v>0</v>
      </c>
      <c r="X1098" s="12">
        <v>0</v>
      </c>
      <c r="Y1098" s="11">
        <f>datos_chargeback_2001_1!$Z1098/100</f>
        <v>192.2</v>
      </c>
      <c r="Z1098" s="12">
        <v>19220</v>
      </c>
      <c r="AA1098" s="12" t="s">
        <v>3272</v>
      </c>
      <c r="AB1098" s="12" t="s">
        <v>48</v>
      </c>
      <c r="AC1098" s="19">
        <v>45023</v>
      </c>
      <c r="AD1098" s="11">
        <f>datos_chargeback_2001_1!$AE1098/100</f>
        <v>770.93</v>
      </c>
      <c r="AE1098" s="12">
        <v>77093</v>
      </c>
      <c r="AF1098" s="12" t="s">
        <v>64</v>
      </c>
    </row>
    <row r="1099" spans="1:32" x14ac:dyDescent="0.3">
      <c r="A1099" s="34" t="s">
        <v>3273</v>
      </c>
      <c r="B1099" s="3">
        <v>45024</v>
      </c>
      <c r="C1099" s="3" t="str">
        <f>TEXT(Tabla10[[#This Row],[Fecha de transacción]],"DDDD")</f>
        <v>sábado</v>
      </c>
      <c r="D1099" s="3">
        <v>45113</v>
      </c>
      <c r="E1099" s="4">
        <f>datos_chargeback_2001_1!$D1099-datos_chargeback_2001_1!$B1099</f>
        <v>89</v>
      </c>
      <c r="F1099" s="5">
        <f>datos_chargeback_2001_1!$G1099/100</f>
        <v>843.62</v>
      </c>
      <c r="G1099" s="6">
        <v>84362</v>
      </c>
      <c r="H1099" s="5">
        <f t="shared" si="17"/>
        <v>0</v>
      </c>
      <c r="I1099" s="5">
        <v>0</v>
      </c>
      <c r="J1099" s="6" t="s">
        <v>38</v>
      </c>
      <c r="K1099" s="6" t="s">
        <v>25</v>
      </c>
      <c r="L1099" s="6" t="s">
        <v>119</v>
      </c>
      <c r="M1099" s="6" t="s">
        <v>41</v>
      </c>
      <c r="N1099" s="6" t="s">
        <v>42</v>
      </c>
      <c r="O1099" s="6" t="s">
        <v>36</v>
      </c>
      <c r="P1099" s="6" t="s">
        <v>54</v>
      </c>
      <c r="Q1099" s="6" t="s">
        <v>66</v>
      </c>
      <c r="R1099" s="6">
        <v>84362</v>
      </c>
      <c r="S1099" s="6" t="s">
        <v>3274</v>
      </c>
      <c r="T1099" s="6" t="s">
        <v>61</v>
      </c>
      <c r="U1099" s="5">
        <f>datos_chargeback_2001_1!$V1099/100</f>
        <v>0</v>
      </c>
      <c r="V1099" s="6">
        <v>0</v>
      </c>
      <c r="W1099" s="5">
        <f>datos_chargeback_2001_1!$X1099/100</f>
        <v>843.62</v>
      </c>
      <c r="X1099" s="6">
        <v>84362</v>
      </c>
      <c r="Y1099" s="5">
        <f>datos_chargeback_2001_1!$Z1099/100</f>
        <v>0</v>
      </c>
      <c r="Z1099" s="6">
        <v>0</v>
      </c>
      <c r="AA1099" s="6" t="s">
        <v>3275</v>
      </c>
      <c r="AB1099" s="6" t="s">
        <v>35</v>
      </c>
      <c r="AC1099" s="7" t="s">
        <v>35</v>
      </c>
      <c r="AD1099" s="5">
        <f>datos_chargeback_2001_1!$AE1099/100</f>
        <v>0</v>
      </c>
      <c r="AE1099" s="6">
        <v>0</v>
      </c>
      <c r="AF1099" s="6" t="s">
        <v>36</v>
      </c>
    </row>
    <row r="1100" spans="1:32" x14ac:dyDescent="0.3">
      <c r="A1100" s="34" t="s">
        <v>3276</v>
      </c>
      <c r="B1100" s="3">
        <v>45025</v>
      </c>
      <c r="C1100" s="3" t="str">
        <f>TEXT(Tabla10[[#This Row],[Fecha de transacción]],"DDDD")</f>
        <v>domingo</v>
      </c>
      <c r="D1100" s="3">
        <v>45093</v>
      </c>
      <c r="E1100" s="4">
        <f>datos_chargeback_2001_1!$D1100-datos_chargeback_2001_1!$B1100</f>
        <v>68</v>
      </c>
      <c r="F1100" s="5">
        <f>datos_chargeback_2001_1!$G1100/100</f>
        <v>802.15</v>
      </c>
      <c r="G1100" s="6">
        <v>80215</v>
      </c>
      <c r="H1100" s="5">
        <f t="shared" si="17"/>
        <v>0</v>
      </c>
      <c r="I1100" s="5">
        <v>0.96</v>
      </c>
      <c r="J1100" s="6" t="s">
        <v>38</v>
      </c>
      <c r="K1100" s="6" t="s">
        <v>25</v>
      </c>
      <c r="L1100" s="6" t="s">
        <v>26</v>
      </c>
      <c r="M1100" s="6" t="s">
        <v>41</v>
      </c>
      <c r="N1100" s="6" t="s">
        <v>42</v>
      </c>
      <c r="O1100" s="6" t="s">
        <v>70</v>
      </c>
      <c r="P1100" s="6" t="s">
        <v>30</v>
      </c>
      <c r="Q1100" s="6" t="s">
        <v>55</v>
      </c>
      <c r="R1100" s="6">
        <v>80215</v>
      </c>
      <c r="S1100" s="6" t="s">
        <v>3277</v>
      </c>
      <c r="T1100" s="6" t="s">
        <v>116</v>
      </c>
      <c r="U1100" s="5">
        <f>datos_chargeback_2001_1!$V1100/100</f>
        <v>802.15</v>
      </c>
      <c r="V1100" s="6">
        <v>80215</v>
      </c>
      <c r="W1100" s="5">
        <f>datos_chargeback_2001_1!$X1100/100</f>
        <v>0</v>
      </c>
      <c r="X1100" s="6">
        <v>0</v>
      </c>
      <c r="Y1100" s="5">
        <f>datos_chargeback_2001_1!$Z1100/100</f>
        <v>0</v>
      </c>
      <c r="Z1100" s="6">
        <v>0</v>
      </c>
      <c r="AA1100" s="6" t="s">
        <v>3278</v>
      </c>
      <c r="AB1100" s="6" t="s">
        <v>48</v>
      </c>
      <c r="AC1100" s="8">
        <v>45025</v>
      </c>
      <c r="AD1100" s="5">
        <f>datos_chargeback_2001_1!$AE1100/100</f>
        <v>621.71</v>
      </c>
      <c r="AE1100" s="6">
        <v>62171</v>
      </c>
      <c r="AF1100" s="6" t="s">
        <v>29</v>
      </c>
    </row>
    <row r="1101" spans="1:32" x14ac:dyDescent="0.3">
      <c r="A1101" s="36" t="s">
        <v>3279</v>
      </c>
      <c r="B1101" s="14">
        <v>45026</v>
      </c>
      <c r="C1101" s="14" t="str">
        <f>TEXT(Tabla10[[#This Row],[Fecha de transacción]],"DDDD")</f>
        <v>lunes</v>
      </c>
      <c r="D1101" s="14">
        <v>45115</v>
      </c>
      <c r="E1101" s="15">
        <f>datos_chargeback_2001_1!$D1101-datos_chargeback_2001_1!$B1101</f>
        <v>89</v>
      </c>
      <c r="F1101" s="16">
        <f>datos_chargeback_2001_1!$G1101/100</f>
        <v>455.69</v>
      </c>
      <c r="G1101" s="17">
        <v>45569</v>
      </c>
      <c r="H1101" s="16">
        <f t="shared" si="17"/>
        <v>0</v>
      </c>
      <c r="I1101" s="16">
        <v>0</v>
      </c>
      <c r="J1101" s="17" t="s">
        <v>38</v>
      </c>
      <c r="K1101" s="17" t="s">
        <v>25</v>
      </c>
      <c r="L1101" s="17" t="s">
        <v>74</v>
      </c>
      <c r="M1101" s="17" t="s">
        <v>52</v>
      </c>
      <c r="N1101" s="17" t="s">
        <v>28</v>
      </c>
      <c r="O1101" s="17" t="s">
        <v>50</v>
      </c>
      <c r="P1101" s="17" t="s">
        <v>54</v>
      </c>
      <c r="Q1101" s="17" t="s">
        <v>55</v>
      </c>
      <c r="R1101" s="17">
        <v>45569</v>
      </c>
      <c r="S1101" s="17" t="s">
        <v>3280</v>
      </c>
      <c r="T1101" s="17" t="s">
        <v>33</v>
      </c>
      <c r="U1101" s="16">
        <f>datos_chargeback_2001_1!$V1101/100</f>
        <v>0</v>
      </c>
      <c r="V1101" s="17">
        <v>0</v>
      </c>
      <c r="W1101" s="16">
        <f>datos_chargeback_2001_1!$X1101/100</f>
        <v>0</v>
      </c>
      <c r="X1101" s="17">
        <v>0</v>
      </c>
      <c r="Y1101" s="16">
        <f>datos_chargeback_2001_1!$Z1101/100</f>
        <v>455.69</v>
      </c>
      <c r="Z1101" s="17">
        <v>45569</v>
      </c>
      <c r="AA1101" s="17" t="s">
        <v>3281</v>
      </c>
      <c r="AB1101" s="17" t="s">
        <v>48</v>
      </c>
      <c r="AC1101" s="18">
        <v>45026</v>
      </c>
      <c r="AD1101" s="16">
        <f>datos_chargeback_2001_1!$AE1101/100</f>
        <v>335.57</v>
      </c>
      <c r="AE1101" s="17">
        <v>33557</v>
      </c>
      <c r="AF1101" s="17" t="s">
        <v>29</v>
      </c>
    </row>
    <row r="1102" spans="1:32" x14ac:dyDescent="0.3">
      <c r="A1102" s="35" t="s">
        <v>3282</v>
      </c>
      <c r="B1102" s="9">
        <v>45027</v>
      </c>
      <c r="C1102" s="9" t="str">
        <f>TEXT(Tabla10[[#This Row],[Fecha de transacción]],"DDDD")</f>
        <v>martes</v>
      </c>
      <c r="D1102" s="9">
        <v>45106</v>
      </c>
      <c r="E1102" s="10">
        <f>datos_chargeback_2001_1!$D1102-datos_chargeback_2001_1!$B1102</f>
        <v>79</v>
      </c>
      <c r="F1102" s="11">
        <f>datos_chargeback_2001_1!$G1102/100</f>
        <v>92.82</v>
      </c>
      <c r="G1102" s="12">
        <v>9282</v>
      </c>
      <c r="H1102" s="11">
        <f t="shared" si="17"/>
        <v>0</v>
      </c>
      <c r="I1102" s="11">
        <v>1.29</v>
      </c>
      <c r="J1102" s="12" t="s">
        <v>24</v>
      </c>
      <c r="K1102" s="12" t="s">
        <v>25</v>
      </c>
      <c r="L1102" s="12" t="s">
        <v>40</v>
      </c>
      <c r="M1102" s="12" t="s">
        <v>85</v>
      </c>
      <c r="N1102" s="12" t="s">
        <v>42</v>
      </c>
      <c r="O1102" s="12" t="s">
        <v>114</v>
      </c>
      <c r="P1102" s="12" t="s">
        <v>54</v>
      </c>
      <c r="Q1102" s="12" t="s">
        <v>55</v>
      </c>
      <c r="R1102" s="12">
        <v>92820</v>
      </c>
      <c r="S1102" s="12" t="s">
        <v>2206</v>
      </c>
      <c r="T1102" s="12" t="s">
        <v>46</v>
      </c>
      <c r="U1102" s="11">
        <f>datos_chargeback_2001_1!$V1102/100</f>
        <v>928.2</v>
      </c>
      <c r="V1102" s="12">
        <v>92820</v>
      </c>
      <c r="W1102" s="11">
        <f>datos_chargeback_2001_1!$X1102/100</f>
        <v>0</v>
      </c>
      <c r="X1102" s="12">
        <v>0</v>
      </c>
      <c r="Y1102" s="11">
        <f>datos_chargeback_2001_1!$Z1102/100</f>
        <v>0</v>
      </c>
      <c r="Z1102" s="12">
        <v>0</v>
      </c>
      <c r="AA1102" s="12" t="s">
        <v>3283</v>
      </c>
      <c r="AB1102" s="12" t="s">
        <v>35</v>
      </c>
      <c r="AC1102" s="13" t="s">
        <v>35</v>
      </c>
      <c r="AD1102" s="11">
        <f>datos_chargeback_2001_1!$AE1102/100</f>
        <v>0</v>
      </c>
      <c r="AE1102" s="12">
        <v>0</v>
      </c>
      <c r="AF1102" s="12" t="s">
        <v>53</v>
      </c>
    </row>
    <row r="1103" spans="1:32" x14ac:dyDescent="0.3">
      <c r="A1103" s="34" t="s">
        <v>3284</v>
      </c>
      <c r="B1103" s="3">
        <v>45028</v>
      </c>
      <c r="C1103" s="3" t="str">
        <f>TEXT(Tabla10[[#This Row],[Fecha de transacción]],"DDDD")</f>
        <v>miércoles</v>
      </c>
      <c r="D1103" s="3">
        <v>45109</v>
      </c>
      <c r="E1103" s="4">
        <f>datos_chargeback_2001_1!$D1103-datos_chargeback_2001_1!$B1103</f>
        <v>81</v>
      </c>
      <c r="F1103" s="5">
        <f>datos_chargeback_2001_1!$G1103/100</f>
        <v>33.380000000000003</v>
      </c>
      <c r="G1103" s="6">
        <v>3338</v>
      </c>
      <c r="H1103" s="5">
        <f t="shared" si="17"/>
        <v>0</v>
      </c>
      <c r="I1103" s="5">
        <v>0.89</v>
      </c>
      <c r="J1103" s="6" t="s">
        <v>24</v>
      </c>
      <c r="K1103" s="6" t="s">
        <v>25</v>
      </c>
      <c r="L1103" s="6" t="s">
        <v>80</v>
      </c>
      <c r="M1103" s="6" t="s">
        <v>85</v>
      </c>
      <c r="N1103" s="6" t="s">
        <v>42</v>
      </c>
      <c r="O1103" s="6" t="s">
        <v>114</v>
      </c>
      <c r="P1103" s="6" t="s">
        <v>54</v>
      </c>
      <c r="Q1103" s="6" t="s">
        <v>55</v>
      </c>
      <c r="R1103" s="6">
        <v>3338</v>
      </c>
      <c r="S1103" s="6" t="s">
        <v>2577</v>
      </c>
      <c r="T1103" s="6" t="s">
        <v>46</v>
      </c>
      <c r="U1103" s="5">
        <f>datos_chargeback_2001_1!$V1103/100</f>
        <v>33.380000000000003</v>
      </c>
      <c r="V1103" s="6">
        <v>3338</v>
      </c>
      <c r="W1103" s="5">
        <f>datos_chargeback_2001_1!$X1103/100</f>
        <v>0</v>
      </c>
      <c r="X1103" s="6">
        <v>0</v>
      </c>
      <c r="Y1103" s="5">
        <f>datos_chargeback_2001_1!$Z1103/100</f>
        <v>0</v>
      </c>
      <c r="Z1103" s="6">
        <v>0</v>
      </c>
      <c r="AA1103" s="6" t="s">
        <v>3285</v>
      </c>
      <c r="AB1103" s="6" t="s">
        <v>48</v>
      </c>
      <c r="AC1103" s="8">
        <v>45028</v>
      </c>
      <c r="AD1103" s="5">
        <f>datos_chargeback_2001_1!$AE1103/100</f>
        <v>289.13</v>
      </c>
      <c r="AE1103" s="6">
        <v>28913</v>
      </c>
      <c r="AF1103" s="6" t="s">
        <v>50</v>
      </c>
    </row>
    <row r="1104" spans="1:32" x14ac:dyDescent="0.3">
      <c r="A1104" s="35" t="s">
        <v>3286</v>
      </c>
      <c r="B1104" s="9">
        <v>45029</v>
      </c>
      <c r="C1104" s="9" t="str">
        <f>TEXT(Tabla10[[#This Row],[Fecha de transacción]],"DDDD")</f>
        <v>jueves</v>
      </c>
      <c r="D1104" s="9">
        <v>45101</v>
      </c>
      <c r="E1104" s="10">
        <f>datos_chargeback_2001_1!$D1104-datos_chargeback_2001_1!$B1104</f>
        <v>72</v>
      </c>
      <c r="F1104" s="11">
        <f>datos_chargeback_2001_1!$G1104/100</f>
        <v>544.53</v>
      </c>
      <c r="G1104" s="12">
        <v>54453</v>
      </c>
      <c r="H1104" s="11">
        <f t="shared" si="17"/>
        <v>0</v>
      </c>
      <c r="I1104" s="11">
        <v>0.84</v>
      </c>
      <c r="J1104" s="12" t="s">
        <v>24</v>
      </c>
      <c r="K1104" s="12" t="s">
        <v>25</v>
      </c>
      <c r="L1104" s="12" t="s">
        <v>109</v>
      </c>
      <c r="M1104" s="12" t="s">
        <v>59</v>
      </c>
      <c r="N1104" s="12" t="s">
        <v>42</v>
      </c>
      <c r="O1104" s="12" t="s">
        <v>43</v>
      </c>
      <c r="P1104" s="12" t="s">
        <v>30</v>
      </c>
      <c r="Q1104" s="12" t="s">
        <v>66</v>
      </c>
      <c r="R1104" s="12">
        <v>54453</v>
      </c>
      <c r="S1104" s="12" t="s">
        <v>2513</v>
      </c>
      <c r="T1104" s="12" t="s">
        <v>46</v>
      </c>
      <c r="U1104" s="11">
        <f>datos_chargeback_2001_1!$V1104/100</f>
        <v>544.53</v>
      </c>
      <c r="V1104" s="12">
        <v>54453</v>
      </c>
      <c r="W1104" s="11">
        <f>datos_chargeback_2001_1!$X1104/100</f>
        <v>0</v>
      </c>
      <c r="X1104" s="12">
        <v>0</v>
      </c>
      <c r="Y1104" s="11">
        <f>datos_chargeback_2001_1!$Z1104/100</f>
        <v>0</v>
      </c>
      <c r="Z1104" s="12">
        <v>0</v>
      </c>
      <c r="AA1104" s="12" t="s">
        <v>3287</v>
      </c>
      <c r="AB1104" s="12" t="s">
        <v>48</v>
      </c>
      <c r="AC1104" s="19">
        <v>45029</v>
      </c>
      <c r="AD1104" s="11">
        <f>datos_chargeback_2001_1!$AE1104/100</f>
        <v>450.56</v>
      </c>
      <c r="AE1104" s="12">
        <v>45056</v>
      </c>
      <c r="AF1104" s="12" t="s">
        <v>64</v>
      </c>
    </row>
    <row r="1105" spans="1:32" x14ac:dyDescent="0.3">
      <c r="A1105" s="36" t="s">
        <v>3288</v>
      </c>
      <c r="B1105" s="14">
        <v>45030</v>
      </c>
      <c r="C1105" s="14" t="str">
        <f>TEXT(Tabla10[[#This Row],[Fecha de transacción]],"DDDD")</f>
        <v>viernes</v>
      </c>
      <c r="D1105" s="14">
        <v>45099</v>
      </c>
      <c r="E1105" s="15">
        <f>datos_chargeback_2001_1!$D1105-datos_chargeback_2001_1!$B1105</f>
        <v>69</v>
      </c>
      <c r="F1105" s="16">
        <f>datos_chargeback_2001_1!$G1105/100</f>
        <v>369.72</v>
      </c>
      <c r="G1105" s="17">
        <v>36972</v>
      </c>
      <c r="H1105" s="16">
        <f t="shared" si="17"/>
        <v>0</v>
      </c>
      <c r="I1105" s="16">
        <v>0.13</v>
      </c>
      <c r="J1105" s="17" t="s">
        <v>38</v>
      </c>
      <c r="K1105" s="17" t="s">
        <v>25</v>
      </c>
      <c r="L1105" s="17" t="s">
        <v>119</v>
      </c>
      <c r="M1105" s="17" t="s">
        <v>27</v>
      </c>
      <c r="N1105" s="17" t="s">
        <v>42</v>
      </c>
      <c r="O1105" s="17" t="s">
        <v>43</v>
      </c>
      <c r="P1105" s="17" t="s">
        <v>54</v>
      </c>
      <c r="Q1105" s="17" t="s">
        <v>55</v>
      </c>
      <c r="R1105" s="17">
        <v>36972</v>
      </c>
      <c r="S1105" s="17" t="s">
        <v>2941</v>
      </c>
      <c r="T1105" s="17" t="s">
        <v>46</v>
      </c>
      <c r="U1105" s="16">
        <f>datos_chargeback_2001_1!$V1105/100</f>
        <v>369.72</v>
      </c>
      <c r="V1105" s="17">
        <v>36972</v>
      </c>
      <c r="W1105" s="16">
        <f>datos_chargeback_2001_1!$X1105/100</f>
        <v>0</v>
      </c>
      <c r="X1105" s="17">
        <v>0</v>
      </c>
      <c r="Y1105" s="16">
        <f>datos_chargeback_2001_1!$Z1105/100</f>
        <v>0</v>
      </c>
      <c r="Z1105" s="17">
        <v>0</v>
      </c>
      <c r="AA1105" s="17" t="s">
        <v>3289</v>
      </c>
      <c r="AB1105" s="17" t="s">
        <v>48</v>
      </c>
      <c r="AC1105" s="18">
        <v>45030</v>
      </c>
      <c r="AD1105" s="16">
        <f>datos_chargeback_2001_1!$AE1105/100</f>
        <v>981.84</v>
      </c>
      <c r="AE1105" s="17">
        <v>98184</v>
      </c>
      <c r="AF1105" s="17" t="s">
        <v>64</v>
      </c>
    </row>
    <row r="1106" spans="1:32" x14ac:dyDescent="0.3">
      <c r="A1106" s="34" t="s">
        <v>3290</v>
      </c>
      <c r="B1106" s="3">
        <v>45031</v>
      </c>
      <c r="C1106" s="3" t="str">
        <f>TEXT(Tabla10[[#This Row],[Fecha de transacción]],"DDDD")</f>
        <v>sábado</v>
      </c>
      <c r="D1106" s="3">
        <v>45111</v>
      </c>
      <c r="E1106" s="4">
        <f>datos_chargeback_2001_1!$D1106-datos_chargeback_2001_1!$B1106</f>
        <v>80</v>
      </c>
      <c r="F1106" s="5">
        <f>datos_chargeback_2001_1!$G1106/100</f>
        <v>315.52</v>
      </c>
      <c r="G1106" s="6">
        <v>31552</v>
      </c>
      <c r="H1106" s="5">
        <f t="shared" si="17"/>
        <v>0</v>
      </c>
      <c r="I1106" s="5">
        <v>0</v>
      </c>
      <c r="J1106" s="6" t="s">
        <v>24</v>
      </c>
      <c r="K1106" s="6" t="s">
        <v>25</v>
      </c>
      <c r="L1106" s="6" t="s">
        <v>40</v>
      </c>
      <c r="M1106" s="6" t="s">
        <v>85</v>
      </c>
      <c r="N1106" s="6" t="s">
        <v>42</v>
      </c>
      <c r="O1106" s="6" t="s">
        <v>70</v>
      </c>
      <c r="P1106" s="6" t="s">
        <v>30</v>
      </c>
      <c r="Q1106" s="6" t="s">
        <v>44</v>
      </c>
      <c r="R1106" s="6">
        <v>31552</v>
      </c>
      <c r="S1106" s="6" t="s">
        <v>3291</v>
      </c>
      <c r="T1106" s="6" t="s">
        <v>61</v>
      </c>
      <c r="U1106" s="5">
        <f>datos_chargeback_2001_1!$V1106/100</f>
        <v>0</v>
      </c>
      <c r="V1106" s="6">
        <v>0</v>
      </c>
      <c r="W1106" s="5">
        <f>datos_chargeback_2001_1!$X1106/100</f>
        <v>315.52</v>
      </c>
      <c r="X1106" s="6">
        <v>31552</v>
      </c>
      <c r="Y1106" s="5">
        <f>datos_chargeback_2001_1!$Z1106/100</f>
        <v>0</v>
      </c>
      <c r="Z1106" s="6">
        <v>0</v>
      </c>
      <c r="AA1106" s="6" t="s">
        <v>3292</v>
      </c>
      <c r="AB1106" s="6" t="s">
        <v>48</v>
      </c>
      <c r="AC1106" s="8">
        <v>45031</v>
      </c>
      <c r="AD1106" s="5">
        <f>datos_chargeback_2001_1!$AE1106/100</f>
        <v>201.81</v>
      </c>
      <c r="AE1106" s="6">
        <v>20181</v>
      </c>
      <c r="AF1106" s="6" t="s">
        <v>36</v>
      </c>
    </row>
    <row r="1107" spans="1:32" x14ac:dyDescent="0.3">
      <c r="A1107" s="36" t="s">
        <v>3293</v>
      </c>
      <c r="B1107" s="14">
        <v>45032</v>
      </c>
      <c r="C1107" s="14" t="str">
        <f>TEXT(Tabla10[[#This Row],[Fecha de transacción]],"DDDD")</f>
        <v>domingo</v>
      </c>
      <c r="D1107" s="14">
        <v>45103</v>
      </c>
      <c r="E1107" s="15">
        <f>datos_chargeback_2001_1!$D1107-datos_chargeback_2001_1!$B1107</f>
        <v>71</v>
      </c>
      <c r="F1107" s="16">
        <f>datos_chargeback_2001_1!$G1107/100</f>
        <v>396.69</v>
      </c>
      <c r="G1107" s="17">
        <v>39669</v>
      </c>
      <c r="H1107" s="16">
        <f t="shared" si="17"/>
        <v>0</v>
      </c>
      <c r="I1107" s="16">
        <v>0.13</v>
      </c>
      <c r="J1107" s="17" t="s">
        <v>38</v>
      </c>
      <c r="K1107" s="17" t="s">
        <v>25</v>
      </c>
      <c r="L1107" s="17" t="s">
        <v>119</v>
      </c>
      <c r="M1107" s="17" t="s">
        <v>59</v>
      </c>
      <c r="N1107" s="17" t="s">
        <v>42</v>
      </c>
      <c r="O1107" s="17" t="s">
        <v>70</v>
      </c>
      <c r="P1107" s="17" t="s">
        <v>30</v>
      </c>
      <c r="Q1107" s="17" t="s">
        <v>31</v>
      </c>
      <c r="R1107" s="17">
        <v>39669</v>
      </c>
      <c r="S1107" s="17" t="s">
        <v>3294</v>
      </c>
      <c r="T1107" s="17" t="s">
        <v>61</v>
      </c>
      <c r="U1107" s="16">
        <f>datos_chargeback_2001_1!$V1107/100</f>
        <v>0</v>
      </c>
      <c r="V1107" s="17">
        <v>0</v>
      </c>
      <c r="W1107" s="16">
        <f>datos_chargeback_2001_1!$X1107/100</f>
        <v>396.69</v>
      </c>
      <c r="X1107" s="17">
        <v>39669</v>
      </c>
      <c r="Y1107" s="16">
        <f>datos_chargeback_2001_1!$Z1107/100</f>
        <v>0</v>
      </c>
      <c r="Z1107" s="17">
        <v>0</v>
      </c>
      <c r="AA1107" s="17" t="s">
        <v>3295</v>
      </c>
      <c r="AB1107" s="17" t="s">
        <v>48</v>
      </c>
      <c r="AC1107" s="18">
        <v>45032</v>
      </c>
      <c r="AD1107" s="16">
        <f>datos_chargeback_2001_1!$AE1107/100</f>
        <v>653.91</v>
      </c>
      <c r="AE1107" s="17">
        <v>65391</v>
      </c>
      <c r="AF1107" s="17" t="s">
        <v>43</v>
      </c>
    </row>
    <row r="1108" spans="1:32" x14ac:dyDescent="0.3">
      <c r="A1108" s="35" t="s">
        <v>3296</v>
      </c>
      <c r="B1108" s="9">
        <v>45033</v>
      </c>
      <c r="C1108" s="9" t="str">
        <f>TEXT(Tabla10[[#This Row],[Fecha de transacción]],"DDDD")</f>
        <v>lunes</v>
      </c>
      <c r="D1108" s="9">
        <v>45122</v>
      </c>
      <c r="E1108" s="10">
        <f>datos_chargeback_2001_1!$D1108-datos_chargeback_2001_1!$B1108</f>
        <v>89</v>
      </c>
      <c r="F1108" s="11">
        <f>datos_chargeback_2001_1!$G1108/100</f>
        <v>749.37</v>
      </c>
      <c r="G1108" s="12">
        <v>74937</v>
      </c>
      <c r="H1108" s="11">
        <f t="shared" si="17"/>
        <v>0</v>
      </c>
      <c r="I1108" s="11">
        <v>1.1599999999999999</v>
      </c>
      <c r="J1108" s="12" t="s">
        <v>38</v>
      </c>
      <c r="K1108" s="12" t="s">
        <v>25</v>
      </c>
      <c r="L1108" s="12" t="s">
        <v>26</v>
      </c>
      <c r="M1108" s="12" t="s">
        <v>27</v>
      </c>
      <c r="N1108" s="12" t="s">
        <v>42</v>
      </c>
      <c r="O1108" s="12" t="s">
        <v>53</v>
      </c>
      <c r="P1108" s="12" t="s">
        <v>30</v>
      </c>
      <c r="Q1108" s="12" t="s">
        <v>31</v>
      </c>
      <c r="R1108" s="12">
        <v>74937</v>
      </c>
      <c r="S1108" s="12" t="s">
        <v>3297</v>
      </c>
      <c r="T1108" s="12" t="s">
        <v>116</v>
      </c>
      <c r="U1108" s="11">
        <f>datos_chargeback_2001_1!$V1108/100</f>
        <v>749.37</v>
      </c>
      <c r="V1108" s="12">
        <v>74937</v>
      </c>
      <c r="W1108" s="11">
        <f>datos_chargeback_2001_1!$X1108/100</f>
        <v>0</v>
      </c>
      <c r="X1108" s="12">
        <v>0</v>
      </c>
      <c r="Y1108" s="11">
        <f>datos_chargeback_2001_1!$Z1108/100</f>
        <v>0</v>
      </c>
      <c r="Z1108" s="12">
        <v>0</v>
      </c>
      <c r="AA1108" s="12" t="s">
        <v>3298</v>
      </c>
      <c r="AB1108" s="12" t="s">
        <v>48</v>
      </c>
      <c r="AC1108" s="19">
        <v>45033</v>
      </c>
      <c r="AD1108" s="11">
        <f>datos_chargeback_2001_1!$AE1108/100</f>
        <v>830.35</v>
      </c>
      <c r="AE1108" s="12">
        <v>83035</v>
      </c>
      <c r="AF1108" s="12" t="s">
        <v>50</v>
      </c>
    </row>
    <row r="1109" spans="1:32" x14ac:dyDescent="0.3">
      <c r="A1109" s="36" t="s">
        <v>3299</v>
      </c>
      <c r="B1109" s="14">
        <v>45034</v>
      </c>
      <c r="C1109" s="14" t="str">
        <f>TEXT(Tabla10[[#This Row],[Fecha de transacción]],"DDDD")</f>
        <v>martes</v>
      </c>
      <c r="D1109" s="14">
        <v>45110</v>
      </c>
      <c r="E1109" s="15">
        <f>datos_chargeback_2001_1!$D1109-datos_chargeback_2001_1!$B1109</f>
        <v>76</v>
      </c>
      <c r="F1109" s="16">
        <f>datos_chargeback_2001_1!$G1109/100</f>
        <v>571.98</v>
      </c>
      <c r="G1109" s="17">
        <v>57198</v>
      </c>
      <c r="H1109" s="16">
        <f t="shared" si="17"/>
        <v>0</v>
      </c>
      <c r="I1109" s="16">
        <v>0.85</v>
      </c>
      <c r="J1109" s="17" t="s">
        <v>24</v>
      </c>
      <c r="K1109" s="17" t="s">
        <v>25</v>
      </c>
      <c r="L1109" s="17" t="s">
        <v>119</v>
      </c>
      <c r="M1109" s="17" t="s">
        <v>59</v>
      </c>
      <c r="N1109" s="17" t="s">
        <v>42</v>
      </c>
      <c r="O1109" s="17" t="s">
        <v>29</v>
      </c>
      <c r="P1109" s="17" t="s">
        <v>54</v>
      </c>
      <c r="Q1109" s="17" t="s">
        <v>66</v>
      </c>
      <c r="R1109" s="17">
        <v>57198</v>
      </c>
      <c r="S1109" s="17" t="s">
        <v>3300</v>
      </c>
      <c r="T1109" s="17" t="s">
        <v>46</v>
      </c>
      <c r="U1109" s="16">
        <f>datos_chargeback_2001_1!$V1109/100</f>
        <v>571.98</v>
      </c>
      <c r="V1109" s="17">
        <v>57198</v>
      </c>
      <c r="W1109" s="16">
        <f>datos_chargeback_2001_1!$X1109/100</f>
        <v>0</v>
      </c>
      <c r="X1109" s="17">
        <v>0</v>
      </c>
      <c r="Y1109" s="16">
        <f>datos_chargeback_2001_1!$Z1109/100</f>
        <v>0</v>
      </c>
      <c r="Z1109" s="17">
        <v>0</v>
      </c>
      <c r="AA1109" s="17" t="s">
        <v>3301</v>
      </c>
      <c r="AB1109" s="17" t="s">
        <v>48</v>
      </c>
      <c r="AC1109" s="18">
        <v>45034</v>
      </c>
      <c r="AD1109" s="16">
        <f>datos_chargeback_2001_1!$AE1109/100</f>
        <v>10.83</v>
      </c>
      <c r="AE1109" s="17">
        <v>1083</v>
      </c>
      <c r="AF1109" s="17" t="s">
        <v>36</v>
      </c>
    </row>
    <row r="1110" spans="1:32" x14ac:dyDescent="0.3">
      <c r="A1110" s="35" t="s">
        <v>3302</v>
      </c>
      <c r="B1110" s="9">
        <v>45035</v>
      </c>
      <c r="C1110" s="9" t="str">
        <f>TEXT(Tabla10[[#This Row],[Fecha de transacción]],"DDDD")</f>
        <v>miércoles</v>
      </c>
      <c r="D1110" s="9">
        <v>45116</v>
      </c>
      <c r="E1110" s="10">
        <f>datos_chargeback_2001_1!$D1110-datos_chargeback_2001_1!$B1110</f>
        <v>81</v>
      </c>
      <c r="F1110" s="11">
        <f>datos_chargeback_2001_1!$G1110/100</f>
        <v>773.07</v>
      </c>
      <c r="G1110" s="12">
        <v>77307</v>
      </c>
      <c r="H1110" s="11">
        <f t="shared" si="17"/>
        <v>0</v>
      </c>
      <c r="I1110" s="11">
        <v>0</v>
      </c>
      <c r="J1110" s="12" t="s">
        <v>38</v>
      </c>
      <c r="K1110" s="12" t="s">
        <v>25</v>
      </c>
      <c r="L1110" s="12" t="s">
        <v>26</v>
      </c>
      <c r="M1110" s="12" t="s">
        <v>27</v>
      </c>
      <c r="N1110" s="12" t="s">
        <v>28</v>
      </c>
      <c r="O1110" s="12" t="s">
        <v>114</v>
      </c>
      <c r="P1110" s="12" t="s">
        <v>54</v>
      </c>
      <c r="Q1110" s="12" t="s">
        <v>55</v>
      </c>
      <c r="R1110" s="12">
        <v>77307</v>
      </c>
      <c r="S1110" s="12" t="s">
        <v>1914</v>
      </c>
      <c r="T1110" s="12" t="s">
        <v>33</v>
      </c>
      <c r="U1110" s="11">
        <f>datos_chargeback_2001_1!$V1110/100</f>
        <v>0</v>
      </c>
      <c r="V1110" s="12">
        <v>0</v>
      </c>
      <c r="W1110" s="11">
        <f>datos_chargeback_2001_1!$X1110/100</f>
        <v>0</v>
      </c>
      <c r="X1110" s="12">
        <v>0</v>
      </c>
      <c r="Y1110" s="11">
        <f>datos_chargeback_2001_1!$Z1110/100</f>
        <v>773.07</v>
      </c>
      <c r="Z1110" s="12">
        <v>77307</v>
      </c>
      <c r="AA1110" s="12" t="s">
        <v>3303</v>
      </c>
      <c r="AB1110" s="12" t="s">
        <v>35</v>
      </c>
      <c r="AC1110" s="13" t="s">
        <v>35</v>
      </c>
      <c r="AD1110" s="11">
        <f>datos_chargeback_2001_1!$AE1110/100</f>
        <v>0</v>
      </c>
      <c r="AE1110" s="12">
        <v>0</v>
      </c>
      <c r="AF1110" s="12" t="s">
        <v>29</v>
      </c>
    </row>
    <row r="1111" spans="1:32" x14ac:dyDescent="0.3">
      <c r="A1111" s="34" t="s">
        <v>3304</v>
      </c>
      <c r="B1111" s="3">
        <v>45036</v>
      </c>
      <c r="C1111" s="3" t="str">
        <f>TEXT(Tabla10[[#This Row],[Fecha de transacción]],"DDDD")</f>
        <v>jueves</v>
      </c>
      <c r="D1111" s="3">
        <v>45107</v>
      </c>
      <c r="E1111" s="4">
        <f>datos_chargeback_2001_1!$D1111-datos_chargeback_2001_1!$B1111</f>
        <v>71</v>
      </c>
      <c r="F1111" s="5">
        <f>datos_chargeback_2001_1!$G1111/100</f>
        <v>645.84</v>
      </c>
      <c r="G1111" s="6">
        <v>64584</v>
      </c>
      <c r="H1111" s="5">
        <f t="shared" si="17"/>
        <v>0</v>
      </c>
      <c r="I1111" s="5">
        <v>0</v>
      </c>
      <c r="J1111" s="6" t="s">
        <v>38</v>
      </c>
      <c r="K1111" s="6" t="s">
        <v>25</v>
      </c>
      <c r="L1111" s="6" t="s">
        <v>119</v>
      </c>
      <c r="M1111" s="6" t="s">
        <v>93</v>
      </c>
      <c r="N1111" s="6" t="s">
        <v>28</v>
      </c>
      <c r="O1111" s="6" t="s">
        <v>29</v>
      </c>
      <c r="P1111" s="6" t="s">
        <v>54</v>
      </c>
      <c r="Q1111" s="6" t="s">
        <v>75</v>
      </c>
      <c r="R1111" s="6">
        <v>64584</v>
      </c>
      <c r="S1111" s="6" t="s">
        <v>3305</v>
      </c>
      <c r="T1111" s="6" t="s">
        <v>33</v>
      </c>
      <c r="U1111" s="5">
        <f>datos_chargeback_2001_1!$V1111/100</f>
        <v>0</v>
      </c>
      <c r="V1111" s="6">
        <v>0</v>
      </c>
      <c r="W1111" s="5">
        <f>datos_chargeback_2001_1!$X1111/100</f>
        <v>0</v>
      </c>
      <c r="X1111" s="6">
        <v>0</v>
      </c>
      <c r="Y1111" s="5">
        <f>datos_chargeback_2001_1!$Z1111/100</f>
        <v>645.84</v>
      </c>
      <c r="Z1111" s="6">
        <v>64584</v>
      </c>
      <c r="AA1111" s="6" t="s">
        <v>3306</v>
      </c>
      <c r="AB1111" s="6" t="s">
        <v>35</v>
      </c>
      <c r="AC1111" s="7" t="s">
        <v>35</v>
      </c>
      <c r="AD1111" s="5">
        <f>datos_chargeback_2001_1!$AE1111/100</f>
        <v>0</v>
      </c>
      <c r="AE1111" s="6">
        <v>0</v>
      </c>
      <c r="AF1111" s="6" t="s">
        <v>43</v>
      </c>
    </row>
    <row r="1112" spans="1:32" x14ac:dyDescent="0.3">
      <c r="A1112" s="35" t="s">
        <v>3307</v>
      </c>
      <c r="B1112" s="9">
        <v>45037</v>
      </c>
      <c r="C1112" s="9" t="str">
        <f>TEXT(Tabla10[[#This Row],[Fecha de transacción]],"DDDD")</f>
        <v>viernes</v>
      </c>
      <c r="D1112" s="9">
        <v>45105</v>
      </c>
      <c r="E1112" s="10">
        <f>datos_chargeback_2001_1!$D1112-datos_chargeback_2001_1!$B1112</f>
        <v>68</v>
      </c>
      <c r="F1112" s="11">
        <f>datos_chargeback_2001_1!$G1112/100</f>
        <v>821.56</v>
      </c>
      <c r="G1112" s="12">
        <v>82156</v>
      </c>
      <c r="H1112" s="11">
        <f t="shared" si="17"/>
        <v>0</v>
      </c>
      <c r="I1112" s="11">
        <v>0.92</v>
      </c>
      <c r="J1112" s="12" t="s">
        <v>38</v>
      </c>
      <c r="K1112" s="12" t="s">
        <v>25</v>
      </c>
      <c r="L1112" s="12" t="s">
        <v>26</v>
      </c>
      <c r="M1112" s="12" t="s">
        <v>93</v>
      </c>
      <c r="N1112" s="12" t="s">
        <v>42</v>
      </c>
      <c r="O1112" s="12" t="s">
        <v>53</v>
      </c>
      <c r="P1112" s="12" t="s">
        <v>30</v>
      </c>
      <c r="Q1112" s="12" t="s">
        <v>66</v>
      </c>
      <c r="R1112" s="12">
        <v>82156</v>
      </c>
      <c r="S1112" s="12" t="s">
        <v>3265</v>
      </c>
      <c r="T1112" s="12" t="s">
        <v>116</v>
      </c>
      <c r="U1112" s="11">
        <f>datos_chargeback_2001_1!$V1112/100</f>
        <v>821.56</v>
      </c>
      <c r="V1112" s="12">
        <v>82156</v>
      </c>
      <c r="W1112" s="11">
        <f>datos_chargeback_2001_1!$X1112/100</f>
        <v>0</v>
      </c>
      <c r="X1112" s="12">
        <v>0</v>
      </c>
      <c r="Y1112" s="11">
        <f>datos_chargeback_2001_1!$Z1112/100</f>
        <v>0</v>
      </c>
      <c r="Z1112" s="12">
        <v>0</v>
      </c>
      <c r="AA1112" s="12" t="s">
        <v>3308</v>
      </c>
      <c r="AB1112" s="12" t="s">
        <v>35</v>
      </c>
      <c r="AC1112" s="13" t="s">
        <v>35</v>
      </c>
      <c r="AD1112" s="11">
        <f>datos_chargeback_2001_1!$AE1112/100</f>
        <v>0</v>
      </c>
      <c r="AE1112" s="12">
        <v>0</v>
      </c>
      <c r="AF1112" s="12" t="s">
        <v>50</v>
      </c>
    </row>
    <row r="1113" spans="1:32" x14ac:dyDescent="0.3">
      <c r="A1113" s="36" t="s">
        <v>3309</v>
      </c>
      <c r="B1113" s="14">
        <v>45038</v>
      </c>
      <c r="C1113" s="14" t="str">
        <f>TEXT(Tabla10[[#This Row],[Fecha de transacción]],"DDDD")</f>
        <v>sábado</v>
      </c>
      <c r="D1113" s="14">
        <v>45113</v>
      </c>
      <c r="E1113" s="15">
        <f>datos_chargeback_2001_1!$D1113-datos_chargeback_2001_1!$B1113</f>
        <v>75</v>
      </c>
      <c r="F1113" s="16">
        <f>datos_chargeback_2001_1!$G1113/100</f>
        <v>905.49</v>
      </c>
      <c r="G1113" s="17">
        <v>90549</v>
      </c>
      <c r="H1113" s="16">
        <f t="shared" si="17"/>
        <v>0</v>
      </c>
      <c r="I1113" s="16">
        <v>0</v>
      </c>
      <c r="J1113" s="17" t="s">
        <v>24</v>
      </c>
      <c r="K1113" s="17" t="s">
        <v>25</v>
      </c>
      <c r="L1113" s="17" t="s">
        <v>80</v>
      </c>
      <c r="M1113" s="17" t="s">
        <v>27</v>
      </c>
      <c r="N1113" s="17" t="s">
        <v>42</v>
      </c>
      <c r="O1113" s="17" t="s">
        <v>29</v>
      </c>
      <c r="P1113" s="17" t="s">
        <v>54</v>
      </c>
      <c r="Q1113" s="17" t="s">
        <v>75</v>
      </c>
      <c r="R1113" s="17">
        <v>90549</v>
      </c>
      <c r="S1113" s="17" t="s">
        <v>3310</v>
      </c>
      <c r="T1113" s="17" t="s">
        <v>61</v>
      </c>
      <c r="U1113" s="16">
        <f>datos_chargeback_2001_1!$V1113/100</f>
        <v>0</v>
      </c>
      <c r="V1113" s="17">
        <v>0</v>
      </c>
      <c r="W1113" s="16">
        <f>datos_chargeback_2001_1!$X1113/100</f>
        <v>905.49</v>
      </c>
      <c r="X1113" s="17">
        <v>90549</v>
      </c>
      <c r="Y1113" s="16">
        <f>datos_chargeback_2001_1!$Z1113/100</f>
        <v>0</v>
      </c>
      <c r="Z1113" s="17">
        <v>0</v>
      </c>
      <c r="AA1113" s="17" t="s">
        <v>3311</v>
      </c>
      <c r="AB1113" s="17" t="s">
        <v>48</v>
      </c>
      <c r="AC1113" s="18">
        <v>45038</v>
      </c>
      <c r="AD1113" s="16">
        <f>datos_chargeback_2001_1!$AE1113/100</f>
        <v>631.58000000000004</v>
      </c>
      <c r="AE1113" s="17">
        <v>63158</v>
      </c>
      <c r="AF1113" s="17" t="s">
        <v>53</v>
      </c>
    </row>
    <row r="1114" spans="1:32" x14ac:dyDescent="0.3">
      <c r="A1114" s="34" t="s">
        <v>3312</v>
      </c>
      <c r="B1114" s="3">
        <v>45039</v>
      </c>
      <c r="C1114" s="3" t="str">
        <f>TEXT(Tabla10[[#This Row],[Fecha de transacción]],"DDDD")</f>
        <v>domingo</v>
      </c>
      <c r="D1114" s="3">
        <v>45124</v>
      </c>
      <c r="E1114" s="4">
        <f>datos_chargeback_2001_1!$D1114-datos_chargeback_2001_1!$B1114</f>
        <v>85</v>
      </c>
      <c r="F1114" s="5">
        <f>datos_chargeback_2001_1!$G1114/100</f>
        <v>412.79</v>
      </c>
      <c r="G1114" s="6">
        <v>41279</v>
      </c>
      <c r="H1114" s="5">
        <f t="shared" si="17"/>
        <v>0</v>
      </c>
      <c r="I1114" s="5">
        <v>0</v>
      </c>
      <c r="J1114" s="6" t="s">
        <v>38</v>
      </c>
      <c r="K1114" s="6" t="s">
        <v>25</v>
      </c>
      <c r="L1114" s="6" t="s">
        <v>40</v>
      </c>
      <c r="M1114" s="6" t="s">
        <v>59</v>
      </c>
      <c r="N1114" s="6" t="s">
        <v>42</v>
      </c>
      <c r="O1114" s="6" t="s">
        <v>36</v>
      </c>
      <c r="P1114" s="6" t="s">
        <v>54</v>
      </c>
      <c r="Q1114" s="6" t="s">
        <v>55</v>
      </c>
      <c r="R1114" s="6">
        <v>41279</v>
      </c>
      <c r="S1114" s="6" t="s">
        <v>630</v>
      </c>
      <c r="T1114" s="6" t="s">
        <v>61</v>
      </c>
      <c r="U1114" s="5">
        <f>datos_chargeback_2001_1!$V1114/100</f>
        <v>0</v>
      </c>
      <c r="V1114" s="6">
        <v>0</v>
      </c>
      <c r="W1114" s="5">
        <f>datos_chargeback_2001_1!$X1114/100</f>
        <v>412.79</v>
      </c>
      <c r="X1114" s="6">
        <v>41279</v>
      </c>
      <c r="Y1114" s="5">
        <f>datos_chargeback_2001_1!$Z1114/100</f>
        <v>0</v>
      </c>
      <c r="Z1114" s="6">
        <v>0</v>
      </c>
      <c r="AA1114" s="6" t="s">
        <v>3313</v>
      </c>
      <c r="AB1114" s="6" t="s">
        <v>48</v>
      </c>
      <c r="AC1114" s="8">
        <v>45039</v>
      </c>
      <c r="AD1114" s="5">
        <f>datos_chargeback_2001_1!$AE1114/100</f>
        <v>644.12</v>
      </c>
      <c r="AE1114" s="6">
        <v>64412</v>
      </c>
      <c r="AF1114" s="6" t="s">
        <v>29</v>
      </c>
    </row>
    <row r="1115" spans="1:32" x14ac:dyDescent="0.3">
      <c r="A1115" s="36" t="s">
        <v>3314</v>
      </c>
      <c r="B1115" s="14">
        <v>45040</v>
      </c>
      <c r="C1115" s="14" t="str">
        <f>TEXT(Tabla10[[#This Row],[Fecha de transacción]],"DDDD")</f>
        <v>lunes</v>
      </c>
      <c r="D1115" s="14">
        <v>45121</v>
      </c>
      <c r="E1115" s="15">
        <f>datos_chargeback_2001_1!$D1115-datos_chargeback_2001_1!$B1115</f>
        <v>81</v>
      </c>
      <c r="F1115" s="16">
        <f>datos_chargeback_2001_1!$G1115/100</f>
        <v>227.76</v>
      </c>
      <c r="G1115" s="17">
        <v>22776</v>
      </c>
      <c r="H1115" s="16">
        <f t="shared" si="17"/>
        <v>0</v>
      </c>
      <c r="I1115" s="16">
        <v>0</v>
      </c>
      <c r="J1115" s="17" t="s">
        <v>38</v>
      </c>
      <c r="K1115" s="17" t="s">
        <v>25</v>
      </c>
      <c r="L1115" s="17" t="s">
        <v>119</v>
      </c>
      <c r="M1115" s="17" t="s">
        <v>52</v>
      </c>
      <c r="N1115" s="17" t="s">
        <v>42</v>
      </c>
      <c r="O1115" s="17" t="s">
        <v>64</v>
      </c>
      <c r="P1115" s="17" t="s">
        <v>54</v>
      </c>
      <c r="Q1115" s="17" t="s">
        <v>66</v>
      </c>
      <c r="R1115" s="17">
        <v>22776</v>
      </c>
      <c r="S1115" s="17" t="s">
        <v>3315</v>
      </c>
      <c r="T1115" s="17" t="s">
        <v>116</v>
      </c>
      <c r="U1115" s="16">
        <f>datos_chargeback_2001_1!$V1115/100</f>
        <v>227.76</v>
      </c>
      <c r="V1115" s="17">
        <v>22776</v>
      </c>
      <c r="W1115" s="16">
        <f>datos_chargeback_2001_1!$X1115/100</f>
        <v>0</v>
      </c>
      <c r="X1115" s="17">
        <v>0</v>
      </c>
      <c r="Y1115" s="16">
        <f>datos_chargeback_2001_1!$Z1115/100</f>
        <v>0</v>
      </c>
      <c r="Z1115" s="17">
        <v>0</v>
      </c>
      <c r="AA1115" s="17" t="s">
        <v>3316</v>
      </c>
      <c r="AB1115" s="17" t="s">
        <v>35</v>
      </c>
      <c r="AC1115" s="20" t="s">
        <v>35</v>
      </c>
      <c r="AD1115" s="16">
        <f>datos_chargeback_2001_1!$AE1115/100</f>
        <v>0</v>
      </c>
      <c r="AE1115" s="17">
        <v>0</v>
      </c>
      <c r="AF1115" s="17" t="s">
        <v>29</v>
      </c>
    </row>
    <row r="1116" spans="1:32" x14ac:dyDescent="0.3">
      <c r="A1116" s="34" t="s">
        <v>3317</v>
      </c>
      <c r="B1116" s="3">
        <v>45041</v>
      </c>
      <c r="C1116" s="3" t="str">
        <f>TEXT(Tabla10[[#This Row],[Fecha de transacción]],"DDDD")</f>
        <v>martes</v>
      </c>
      <c r="D1116" s="3">
        <v>45129</v>
      </c>
      <c r="E1116" s="4">
        <f>datos_chargeback_2001_1!$D1116-datos_chargeback_2001_1!$B1116</f>
        <v>88</v>
      </c>
      <c r="F1116" s="5">
        <f>datos_chargeback_2001_1!$G1116/100</f>
        <v>90.71</v>
      </c>
      <c r="G1116" s="6">
        <v>9071</v>
      </c>
      <c r="H1116" s="5">
        <f t="shared" si="17"/>
        <v>0</v>
      </c>
      <c r="I1116" s="5">
        <v>1.44</v>
      </c>
      <c r="J1116" s="6" t="s">
        <v>24</v>
      </c>
      <c r="K1116" s="6" t="s">
        <v>25</v>
      </c>
      <c r="L1116" s="6" t="s">
        <v>40</v>
      </c>
      <c r="M1116" s="6" t="s">
        <v>52</v>
      </c>
      <c r="N1116" s="6" t="s">
        <v>28</v>
      </c>
      <c r="O1116" s="6" t="s">
        <v>43</v>
      </c>
      <c r="P1116" s="6" t="s">
        <v>30</v>
      </c>
      <c r="Q1116" s="6" t="s">
        <v>55</v>
      </c>
      <c r="R1116" s="6">
        <v>9071</v>
      </c>
      <c r="S1116" s="6" t="s">
        <v>3318</v>
      </c>
      <c r="T1116" s="6" t="s">
        <v>33</v>
      </c>
      <c r="U1116" s="5">
        <f>datos_chargeback_2001_1!$V1116/100</f>
        <v>0</v>
      </c>
      <c r="V1116" s="6">
        <v>0</v>
      </c>
      <c r="W1116" s="5">
        <f>datos_chargeback_2001_1!$X1116/100</f>
        <v>0</v>
      </c>
      <c r="X1116" s="6">
        <v>0</v>
      </c>
      <c r="Y1116" s="5">
        <f>datos_chargeback_2001_1!$Z1116/100</f>
        <v>90.71</v>
      </c>
      <c r="Z1116" s="6">
        <v>9071</v>
      </c>
      <c r="AA1116" s="6" t="s">
        <v>3319</v>
      </c>
      <c r="AB1116" s="6" t="s">
        <v>35</v>
      </c>
      <c r="AC1116" s="7" t="s">
        <v>35</v>
      </c>
      <c r="AD1116" s="5">
        <f>datos_chargeback_2001_1!$AE1116/100</f>
        <v>0</v>
      </c>
      <c r="AE1116" s="6">
        <v>0</v>
      </c>
      <c r="AF1116" s="6" t="s">
        <v>53</v>
      </c>
    </row>
    <row r="1117" spans="1:32" x14ac:dyDescent="0.3">
      <c r="A1117" s="36" t="s">
        <v>3320</v>
      </c>
      <c r="B1117" s="14">
        <v>45042</v>
      </c>
      <c r="C1117" s="14" t="str">
        <f>TEXT(Tabla10[[#This Row],[Fecha de transacción]],"DDDD")</f>
        <v>miércoles</v>
      </c>
      <c r="D1117" s="14">
        <v>45121</v>
      </c>
      <c r="E1117" s="15">
        <f>datos_chargeback_2001_1!$D1117-datos_chargeback_2001_1!$B1117</f>
        <v>79</v>
      </c>
      <c r="F1117" s="16">
        <f>datos_chargeback_2001_1!$G1117/100</f>
        <v>566.83000000000004</v>
      </c>
      <c r="G1117" s="17">
        <v>56683</v>
      </c>
      <c r="H1117" s="16">
        <f t="shared" si="17"/>
        <v>0</v>
      </c>
      <c r="I1117" s="16">
        <v>1.26</v>
      </c>
      <c r="J1117" s="17" t="s">
        <v>24</v>
      </c>
      <c r="K1117" s="17" t="s">
        <v>25</v>
      </c>
      <c r="L1117" s="17" t="s">
        <v>80</v>
      </c>
      <c r="M1117" s="17" t="s">
        <v>93</v>
      </c>
      <c r="N1117" s="17" t="s">
        <v>42</v>
      </c>
      <c r="O1117" s="17" t="s">
        <v>36</v>
      </c>
      <c r="P1117" s="17" t="s">
        <v>54</v>
      </c>
      <c r="Q1117" s="17" t="s">
        <v>66</v>
      </c>
      <c r="R1117" s="17">
        <v>56683</v>
      </c>
      <c r="S1117" s="17" t="s">
        <v>3321</v>
      </c>
      <c r="T1117" s="17" t="s">
        <v>116</v>
      </c>
      <c r="U1117" s="16">
        <f>datos_chargeback_2001_1!$V1117/100</f>
        <v>566.83000000000004</v>
      </c>
      <c r="V1117" s="17">
        <v>56683</v>
      </c>
      <c r="W1117" s="16">
        <f>datos_chargeback_2001_1!$X1117/100</f>
        <v>0</v>
      </c>
      <c r="X1117" s="17">
        <v>0</v>
      </c>
      <c r="Y1117" s="16">
        <f>datos_chargeback_2001_1!$Z1117/100</f>
        <v>0</v>
      </c>
      <c r="Z1117" s="17">
        <v>0</v>
      </c>
      <c r="AA1117" s="17" t="s">
        <v>3322</v>
      </c>
      <c r="AB1117" s="17" t="s">
        <v>48</v>
      </c>
      <c r="AC1117" s="18">
        <v>45042</v>
      </c>
      <c r="AD1117" s="16">
        <f>datos_chargeback_2001_1!$AE1117/100</f>
        <v>365.63</v>
      </c>
      <c r="AE1117" s="17">
        <v>36563</v>
      </c>
      <c r="AF1117" s="17" t="s">
        <v>53</v>
      </c>
    </row>
    <row r="1118" spans="1:32" x14ac:dyDescent="0.3">
      <c r="A1118" s="34" t="s">
        <v>3323</v>
      </c>
      <c r="B1118" s="3">
        <v>45043</v>
      </c>
      <c r="C1118" s="3" t="str">
        <f>TEXT(Tabla10[[#This Row],[Fecha de transacción]],"DDDD")</f>
        <v>jueves</v>
      </c>
      <c r="D1118" s="3">
        <v>45107</v>
      </c>
      <c r="E1118" s="4">
        <f>datos_chargeback_2001_1!$D1118-datos_chargeback_2001_1!$B1118</f>
        <v>64</v>
      </c>
      <c r="F1118" s="5">
        <f>datos_chargeback_2001_1!$G1118/100</f>
        <v>323.26</v>
      </c>
      <c r="G1118" s="6">
        <v>32326</v>
      </c>
      <c r="H1118" s="5">
        <f t="shared" si="17"/>
        <v>0</v>
      </c>
      <c r="I1118" s="5">
        <v>0</v>
      </c>
      <c r="J1118" s="6" t="s">
        <v>38</v>
      </c>
      <c r="K1118" s="6" t="s">
        <v>25</v>
      </c>
      <c r="L1118" s="6" t="s">
        <v>109</v>
      </c>
      <c r="M1118" s="6" t="s">
        <v>85</v>
      </c>
      <c r="N1118" s="6" t="s">
        <v>42</v>
      </c>
      <c r="O1118" s="6" t="s">
        <v>43</v>
      </c>
      <c r="P1118" s="6" t="s">
        <v>30</v>
      </c>
      <c r="Q1118" s="6" t="s">
        <v>44</v>
      </c>
      <c r="R1118" s="6">
        <v>32326</v>
      </c>
      <c r="S1118" s="6" t="s">
        <v>3324</v>
      </c>
      <c r="T1118" s="6" t="s">
        <v>61</v>
      </c>
      <c r="U1118" s="5">
        <f>datos_chargeback_2001_1!$V1118/100</f>
        <v>0</v>
      </c>
      <c r="V1118" s="6">
        <v>0</v>
      </c>
      <c r="W1118" s="5">
        <f>datos_chargeback_2001_1!$X1118/100</f>
        <v>323.26</v>
      </c>
      <c r="X1118" s="6">
        <v>32326</v>
      </c>
      <c r="Y1118" s="5">
        <f>datos_chargeback_2001_1!$Z1118/100</f>
        <v>0</v>
      </c>
      <c r="Z1118" s="6">
        <v>0</v>
      </c>
      <c r="AA1118" s="6" t="s">
        <v>3325</v>
      </c>
      <c r="AB1118" s="6" t="s">
        <v>35</v>
      </c>
      <c r="AC1118" s="7" t="s">
        <v>35</v>
      </c>
      <c r="AD1118" s="5">
        <f>datos_chargeback_2001_1!$AE1118/100</f>
        <v>0</v>
      </c>
      <c r="AE1118" s="6">
        <v>0</v>
      </c>
      <c r="AF1118" s="6" t="s">
        <v>53</v>
      </c>
    </row>
    <row r="1119" spans="1:32" x14ac:dyDescent="0.3">
      <c r="A1119" s="34" t="s">
        <v>3326</v>
      </c>
      <c r="B1119" s="3">
        <v>45044</v>
      </c>
      <c r="C1119" s="3" t="str">
        <f>TEXT(Tabla10[[#This Row],[Fecha de transacción]],"DDDD")</f>
        <v>viernes</v>
      </c>
      <c r="D1119" s="3">
        <v>45114</v>
      </c>
      <c r="E1119" s="4">
        <f>datos_chargeback_2001_1!$D1119-datos_chargeback_2001_1!$B1119</f>
        <v>70</v>
      </c>
      <c r="F1119" s="5">
        <f>datos_chargeback_2001_1!$G1119/100</f>
        <v>896.04</v>
      </c>
      <c r="G1119" s="6">
        <v>89604</v>
      </c>
      <c r="H1119" s="5">
        <f t="shared" si="17"/>
        <v>0</v>
      </c>
      <c r="I1119" s="5">
        <v>1.47</v>
      </c>
      <c r="J1119" s="6" t="s">
        <v>24</v>
      </c>
      <c r="K1119" s="6" t="s">
        <v>25</v>
      </c>
      <c r="L1119" s="6" t="s">
        <v>109</v>
      </c>
      <c r="M1119" s="6" t="s">
        <v>93</v>
      </c>
      <c r="N1119" s="6" t="s">
        <v>42</v>
      </c>
      <c r="O1119" s="6" t="s">
        <v>50</v>
      </c>
      <c r="P1119" s="6" t="s">
        <v>30</v>
      </c>
      <c r="Q1119" s="6" t="s">
        <v>44</v>
      </c>
      <c r="R1119" s="6">
        <v>89604</v>
      </c>
      <c r="S1119" s="6" t="s">
        <v>2380</v>
      </c>
      <c r="T1119" s="6" t="s">
        <v>61</v>
      </c>
      <c r="U1119" s="5">
        <f>datos_chargeback_2001_1!$V1119/100</f>
        <v>0</v>
      </c>
      <c r="V1119" s="6">
        <v>0</v>
      </c>
      <c r="W1119" s="5">
        <f>datos_chargeback_2001_1!$X1119/100</f>
        <v>896.04</v>
      </c>
      <c r="X1119" s="6">
        <v>89604</v>
      </c>
      <c r="Y1119" s="5">
        <f>datos_chargeback_2001_1!$Z1119/100</f>
        <v>0</v>
      </c>
      <c r="Z1119" s="6">
        <v>0</v>
      </c>
      <c r="AA1119" s="6" t="s">
        <v>3327</v>
      </c>
      <c r="AB1119" s="6" t="s">
        <v>35</v>
      </c>
      <c r="AC1119" s="7" t="s">
        <v>35</v>
      </c>
      <c r="AD1119" s="5">
        <f>datos_chargeback_2001_1!$AE1119/100</f>
        <v>0</v>
      </c>
      <c r="AE1119" s="6">
        <v>0</v>
      </c>
      <c r="AF1119" s="6" t="s">
        <v>64</v>
      </c>
    </row>
    <row r="1120" spans="1:32" x14ac:dyDescent="0.3">
      <c r="A1120" s="34" t="s">
        <v>3328</v>
      </c>
      <c r="B1120" s="3">
        <v>45045</v>
      </c>
      <c r="C1120" s="3" t="str">
        <f>TEXT(Tabla10[[#This Row],[Fecha de transacción]],"DDDD")</f>
        <v>sábado</v>
      </c>
      <c r="D1120" s="3">
        <v>45135</v>
      </c>
      <c r="E1120" s="4">
        <f>datos_chargeback_2001_1!$D1120-datos_chargeback_2001_1!$B1120</f>
        <v>90</v>
      </c>
      <c r="F1120" s="5">
        <f>datos_chargeback_2001_1!$G1120/100</f>
        <v>911.39</v>
      </c>
      <c r="G1120" s="6">
        <v>91139</v>
      </c>
      <c r="H1120" s="5">
        <f t="shared" si="17"/>
        <v>0</v>
      </c>
      <c r="I1120" s="5">
        <v>1.1399999999999999</v>
      </c>
      <c r="J1120" s="6" t="s">
        <v>38</v>
      </c>
      <c r="K1120" s="6" t="s">
        <v>25</v>
      </c>
      <c r="L1120" s="6" t="s">
        <v>40</v>
      </c>
      <c r="M1120" s="6" t="s">
        <v>93</v>
      </c>
      <c r="N1120" s="6" t="s">
        <v>42</v>
      </c>
      <c r="O1120" s="6" t="s">
        <v>70</v>
      </c>
      <c r="P1120" s="6" t="s">
        <v>54</v>
      </c>
      <c r="Q1120" s="6" t="s">
        <v>66</v>
      </c>
      <c r="R1120" s="6">
        <v>91139</v>
      </c>
      <c r="S1120" s="6" t="s">
        <v>3329</v>
      </c>
      <c r="T1120" s="6" t="s">
        <v>61</v>
      </c>
      <c r="U1120" s="5">
        <f>datos_chargeback_2001_1!$V1120/100</f>
        <v>0</v>
      </c>
      <c r="V1120" s="6">
        <v>0</v>
      </c>
      <c r="W1120" s="5">
        <f>datos_chargeback_2001_1!$X1120/100</f>
        <v>911.39</v>
      </c>
      <c r="X1120" s="6">
        <v>91139</v>
      </c>
      <c r="Y1120" s="5">
        <f>datos_chargeback_2001_1!$Z1120/100</f>
        <v>0</v>
      </c>
      <c r="Z1120" s="6">
        <v>0</v>
      </c>
      <c r="AA1120" s="6" t="s">
        <v>3330</v>
      </c>
      <c r="AB1120" s="6" t="s">
        <v>48</v>
      </c>
      <c r="AC1120" s="8">
        <v>45045</v>
      </c>
      <c r="AD1120" s="5">
        <f>datos_chargeback_2001_1!$AE1120/100</f>
        <v>834.08</v>
      </c>
      <c r="AE1120" s="6">
        <v>83408</v>
      </c>
      <c r="AF1120" s="6" t="s">
        <v>50</v>
      </c>
    </row>
    <row r="1121" spans="1:32" x14ac:dyDescent="0.3">
      <c r="A1121" s="36" t="s">
        <v>3331</v>
      </c>
      <c r="B1121" s="14">
        <v>45046</v>
      </c>
      <c r="C1121" s="14" t="str">
        <f>TEXT(Tabla10[[#This Row],[Fecha de transacción]],"DDDD")</f>
        <v>domingo</v>
      </c>
      <c r="D1121" s="14">
        <v>45106</v>
      </c>
      <c r="E1121" s="15">
        <f>datos_chargeback_2001_1!$D1121-datos_chargeback_2001_1!$B1121</f>
        <v>60</v>
      </c>
      <c r="F1121" s="16">
        <f>datos_chargeback_2001_1!$G1121/100</f>
        <v>699.47</v>
      </c>
      <c r="G1121" s="17">
        <v>69947</v>
      </c>
      <c r="H1121" s="16">
        <f t="shared" si="17"/>
        <v>0</v>
      </c>
      <c r="I1121" s="16">
        <v>0</v>
      </c>
      <c r="J1121" s="17" t="s">
        <v>38</v>
      </c>
      <c r="K1121" s="17" t="s">
        <v>25</v>
      </c>
      <c r="L1121" s="17" t="s">
        <v>74</v>
      </c>
      <c r="M1121" s="17" t="s">
        <v>41</v>
      </c>
      <c r="N1121" s="17" t="s">
        <v>42</v>
      </c>
      <c r="O1121" s="17" t="s">
        <v>36</v>
      </c>
      <c r="P1121" s="17" t="s">
        <v>30</v>
      </c>
      <c r="Q1121" s="17" t="s">
        <v>66</v>
      </c>
      <c r="R1121" s="17">
        <v>69947</v>
      </c>
      <c r="S1121" s="17" t="s">
        <v>98</v>
      </c>
      <c r="T1121" s="17" t="s">
        <v>61</v>
      </c>
      <c r="U1121" s="16">
        <f>datos_chargeback_2001_1!$V1121/100</f>
        <v>0</v>
      </c>
      <c r="V1121" s="17">
        <v>0</v>
      </c>
      <c r="W1121" s="16">
        <f>datos_chargeback_2001_1!$X1121/100</f>
        <v>699.47</v>
      </c>
      <c r="X1121" s="17">
        <v>69947</v>
      </c>
      <c r="Y1121" s="16">
        <f>datos_chargeback_2001_1!$Z1121/100</f>
        <v>0</v>
      </c>
      <c r="Z1121" s="17">
        <v>0</v>
      </c>
      <c r="AA1121" s="17" t="s">
        <v>3332</v>
      </c>
      <c r="AB1121" s="17" t="s">
        <v>35</v>
      </c>
      <c r="AC1121" s="20" t="s">
        <v>35</v>
      </c>
      <c r="AD1121" s="16">
        <f>datos_chargeback_2001_1!$AE1121/100</f>
        <v>0</v>
      </c>
      <c r="AE1121" s="17">
        <v>0</v>
      </c>
      <c r="AF1121" s="17" t="s">
        <v>29</v>
      </c>
    </row>
    <row r="1122" spans="1:32" x14ac:dyDescent="0.3">
      <c r="A1122" s="35" t="s">
        <v>3333</v>
      </c>
      <c r="B1122" s="9">
        <v>45047</v>
      </c>
      <c r="C1122" s="9" t="str">
        <f>TEXT(Tabla10[[#This Row],[Fecha de transacción]],"DDDD")</f>
        <v>lunes</v>
      </c>
      <c r="D1122" s="9">
        <v>45132</v>
      </c>
      <c r="E1122" s="10">
        <f>datos_chargeback_2001_1!$D1122-datos_chargeback_2001_1!$B1122</f>
        <v>85</v>
      </c>
      <c r="F1122" s="11">
        <f>datos_chargeback_2001_1!$G1122/100</f>
        <v>22.53</v>
      </c>
      <c r="G1122" s="12">
        <v>2253</v>
      </c>
      <c r="H1122" s="11">
        <f t="shared" si="17"/>
        <v>0</v>
      </c>
      <c r="I1122" s="11">
        <v>0.94</v>
      </c>
      <c r="J1122" s="12" t="s">
        <v>38</v>
      </c>
      <c r="K1122" s="12" t="s">
        <v>25</v>
      </c>
      <c r="L1122" s="12" t="s">
        <v>119</v>
      </c>
      <c r="M1122" s="12" t="s">
        <v>59</v>
      </c>
      <c r="N1122" s="12" t="s">
        <v>28</v>
      </c>
      <c r="O1122" s="12" t="s">
        <v>114</v>
      </c>
      <c r="P1122" s="12" t="s">
        <v>54</v>
      </c>
      <c r="Q1122" s="12" t="s">
        <v>31</v>
      </c>
      <c r="R1122" s="12">
        <v>2253</v>
      </c>
      <c r="S1122" s="12" t="s">
        <v>3243</v>
      </c>
      <c r="T1122" s="12" t="s">
        <v>33</v>
      </c>
      <c r="U1122" s="11">
        <f>datos_chargeback_2001_1!$V1122/100</f>
        <v>0</v>
      </c>
      <c r="V1122" s="12">
        <v>0</v>
      </c>
      <c r="W1122" s="11">
        <f>datos_chargeback_2001_1!$X1122/100</f>
        <v>0</v>
      </c>
      <c r="X1122" s="12">
        <v>0</v>
      </c>
      <c r="Y1122" s="11">
        <f>datos_chargeback_2001_1!$Z1122/100</f>
        <v>22.53</v>
      </c>
      <c r="Z1122" s="12">
        <v>2253</v>
      </c>
      <c r="AA1122" s="12" t="s">
        <v>3334</v>
      </c>
      <c r="AB1122" s="12" t="s">
        <v>35</v>
      </c>
      <c r="AC1122" s="13" t="s">
        <v>35</v>
      </c>
      <c r="AD1122" s="11">
        <f>datos_chargeback_2001_1!$AE1122/100</f>
        <v>0</v>
      </c>
      <c r="AE1122" s="12">
        <v>0</v>
      </c>
      <c r="AF1122" s="12" t="s">
        <v>29</v>
      </c>
    </row>
    <row r="1123" spans="1:32" x14ac:dyDescent="0.3">
      <c r="A1123" s="36" t="s">
        <v>3335</v>
      </c>
      <c r="B1123" s="14">
        <v>45048</v>
      </c>
      <c r="C1123" s="14" t="str">
        <f>TEXT(Tabla10[[#This Row],[Fecha de transacción]],"DDDD")</f>
        <v>martes</v>
      </c>
      <c r="D1123" s="14">
        <v>45108</v>
      </c>
      <c r="E1123" s="15">
        <f>datos_chargeback_2001_1!$D1123-datos_chargeback_2001_1!$B1123</f>
        <v>60</v>
      </c>
      <c r="F1123" s="16">
        <f>datos_chargeback_2001_1!$G1123/100</f>
        <v>229.63</v>
      </c>
      <c r="G1123" s="17">
        <v>22963</v>
      </c>
      <c r="H1123" s="16">
        <f t="shared" si="17"/>
        <v>0</v>
      </c>
      <c r="I1123" s="16">
        <v>1.22</v>
      </c>
      <c r="J1123" s="17" t="s">
        <v>24</v>
      </c>
      <c r="K1123" s="17" t="s">
        <v>25</v>
      </c>
      <c r="L1123" s="17" t="s">
        <v>26</v>
      </c>
      <c r="M1123" s="17" t="s">
        <v>27</v>
      </c>
      <c r="N1123" s="17" t="s">
        <v>28</v>
      </c>
      <c r="O1123" s="17" t="s">
        <v>70</v>
      </c>
      <c r="P1123" s="17" t="s">
        <v>30</v>
      </c>
      <c r="Q1123" s="17" t="s">
        <v>66</v>
      </c>
      <c r="R1123" s="17">
        <v>22963</v>
      </c>
      <c r="S1123" s="17" t="s">
        <v>615</v>
      </c>
      <c r="T1123" s="17" t="s">
        <v>33</v>
      </c>
      <c r="U1123" s="16">
        <f>datos_chargeback_2001_1!$V1123/100</f>
        <v>0</v>
      </c>
      <c r="V1123" s="17">
        <v>0</v>
      </c>
      <c r="W1123" s="16">
        <f>datos_chargeback_2001_1!$X1123/100</f>
        <v>0</v>
      </c>
      <c r="X1123" s="17">
        <v>0</v>
      </c>
      <c r="Y1123" s="16">
        <f>datos_chargeback_2001_1!$Z1123/100</f>
        <v>229.63</v>
      </c>
      <c r="Z1123" s="17">
        <v>22963</v>
      </c>
      <c r="AA1123" s="17" t="s">
        <v>3336</v>
      </c>
      <c r="AB1123" s="17" t="s">
        <v>48</v>
      </c>
      <c r="AC1123" s="18">
        <v>45048</v>
      </c>
      <c r="AD1123" s="16">
        <f>datos_chargeback_2001_1!$AE1123/100</f>
        <v>296.85000000000002</v>
      </c>
      <c r="AE1123" s="17">
        <v>29685</v>
      </c>
      <c r="AF1123" s="17" t="s">
        <v>64</v>
      </c>
    </row>
    <row r="1124" spans="1:32" x14ac:dyDescent="0.3">
      <c r="A1124" s="34" t="s">
        <v>3337</v>
      </c>
      <c r="B1124" s="3">
        <v>45049</v>
      </c>
      <c r="C1124" s="3" t="str">
        <f>TEXT(Tabla10[[#This Row],[Fecha de transacción]],"DDDD")</f>
        <v>miércoles</v>
      </c>
      <c r="D1124" s="3">
        <v>45133</v>
      </c>
      <c r="E1124" s="4">
        <f>datos_chargeback_2001_1!$D1124-datos_chargeback_2001_1!$B1124</f>
        <v>84</v>
      </c>
      <c r="F1124" s="5">
        <f>datos_chargeback_2001_1!$G1124/100</f>
        <v>241.45</v>
      </c>
      <c r="G1124" s="6">
        <v>24145</v>
      </c>
      <c r="H1124" s="5">
        <f t="shared" si="17"/>
        <v>0</v>
      </c>
      <c r="I1124" s="5">
        <v>0.1</v>
      </c>
      <c r="J1124" s="6" t="s">
        <v>38</v>
      </c>
      <c r="K1124" s="6" t="s">
        <v>25</v>
      </c>
      <c r="L1124" s="6" t="s">
        <v>74</v>
      </c>
      <c r="M1124" s="6" t="s">
        <v>59</v>
      </c>
      <c r="N1124" s="6" t="s">
        <v>28</v>
      </c>
      <c r="O1124" s="6" t="s">
        <v>50</v>
      </c>
      <c r="P1124" s="6" t="s">
        <v>54</v>
      </c>
      <c r="Q1124" s="6" t="s">
        <v>75</v>
      </c>
      <c r="R1124" s="6">
        <v>24145</v>
      </c>
      <c r="S1124" s="6" t="s">
        <v>3338</v>
      </c>
      <c r="T1124" s="6" t="s">
        <v>33</v>
      </c>
      <c r="U1124" s="5">
        <f>datos_chargeback_2001_1!$V1124/100</f>
        <v>0</v>
      </c>
      <c r="V1124" s="6">
        <v>0</v>
      </c>
      <c r="W1124" s="5">
        <f>datos_chargeback_2001_1!$X1124/100</f>
        <v>0</v>
      </c>
      <c r="X1124" s="6">
        <v>0</v>
      </c>
      <c r="Y1124" s="5">
        <f>datos_chargeback_2001_1!$Z1124/100</f>
        <v>241.45</v>
      </c>
      <c r="Z1124" s="6">
        <v>24145</v>
      </c>
      <c r="AA1124" s="6" t="s">
        <v>3339</v>
      </c>
      <c r="AB1124" s="6" t="s">
        <v>35</v>
      </c>
      <c r="AC1124" s="7" t="s">
        <v>35</v>
      </c>
      <c r="AD1124" s="5">
        <f>datos_chargeback_2001_1!$AE1124/100</f>
        <v>0</v>
      </c>
      <c r="AE1124" s="6">
        <v>0</v>
      </c>
      <c r="AF1124" s="6" t="s">
        <v>29</v>
      </c>
    </row>
    <row r="1125" spans="1:32" x14ac:dyDescent="0.3">
      <c r="A1125" s="34" t="s">
        <v>3340</v>
      </c>
      <c r="B1125" s="3">
        <v>45050</v>
      </c>
      <c r="C1125" s="3" t="str">
        <f>TEXT(Tabla10[[#This Row],[Fecha de transacción]],"DDDD")</f>
        <v>jueves</v>
      </c>
      <c r="D1125" s="3">
        <v>45129</v>
      </c>
      <c r="E1125" s="4">
        <f>datos_chargeback_2001_1!$D1125-datos_chargeback_2001_1!$B1125</f>
        <v>79</v>
      </c>
      <c r="F1125" s="5">
        <f>datos_chargeback_2001_1!$G1125/100</f>
        <v>291.85000000000002</v>
      </c>
      <c r="G1125" s="6">
        <v>29185</v>
      </c>
      <c r="H1125" s="5">
        <f t="shared" si="17"/>
        <v>0</v>
      </c>
      <c r="I1125" s="5">
        <v>0</v>
      </c>
      <c r="J1125" s="6" t="s">
        <v>38</v>
      </c>
      <c r="K1125" s="6" t="s">
        <v>25</v>
      </c>
      <c r="L1125" s="6" t="s">
        <v>26</v>
      </c>
      <c r="M1125" s="6" t="s">
        <v>85</v>
      </c>
      <c r="N1125" s="6" t="s">
        <v>28</v>
      </c>
      <c r="O1125" s="6" t="s">
        <v>43</v>
      </c>
      <c r="P1125" s="6" t="s">
        <v>30</v>
      </c>
      <c r="Q1125" s="6" t="s">
        <v>44</v>
      </c>
      <c r="R1125" s="6">
        <v>29185</v>
      </c>
      <c r="S1125" s="6" t="s">
        <v>3341</v>
      </c>
      <c r="T1125" s="6" t="s">
        <v>33</v>
      </c>
      <c r="U1125" s="5">
        <f>datos_chargeback_2001_1!$V1125/100</f>
        <v>0</v>
      </c>
      <c r="V1125" s="6">
        <v>0</v>
      </c>
      <c r="W1125" s="5">
        <f>datos_chargeback_2001_1!$X1125/100</f>
        <v>0</v>
      </c>
      <c r="X1125" s="6">
        <v>0</v>
      </c>
      <c r="Y1125" s="5">
        <f>datos_chargeback_2001_1!$Z1125/100</f>
        <v>291.85000000000002</v>
      </c>
      <c r="Z1125" s="6">
        <v>29185</v>
      </c>
      <c r="AA1125" s="6" t="s">
        <v>3342</v>
      </c>
      <c r="AB1125" s="6" t="s">
        <v>35</v>
      </c>
      <c r="AC1125" s="7" t="s">
        <v>35</v>
      </c>
      <c r="AD1125" s="5">
        <f>datos_chargeback_2001_1!$AE1125/100</f>
        <v>0</v>
      </c>
      <c r="AE1125" s="6">
        <v>0</v>
      </c>
      <c r="AF1125" s="6" t="s">
        <v>53</v>
      </c>
    </row>
    <row r="1126" spans="1:32" x14ac:dyDescent="0.3">
      <c r="A1126" s="35" t="s">
        <v>3343</v>
      </c>
      <c r="B1126" s="9">
        <v>45051</v>
      </c>
      <c r="C1126" s="9" t="str">
        <f>TEXT(Tabla10[[#This Row],[Fecha de transacción]],"DDDD")</f>
        <v>viernes</v>
      </c>
      <c r="D1126" s="9">
        <v>45134</v>
      </c>
      <c r="E1126" s="10">
        <f>datos_chargeback_2001_1!$D1126-datos_chargeback_2001_1!$B1126</f>
        <v>83</v>
      </c>
      <c r="F1126" s="11">
        <f>datos_chargeback_2001_1!$G1126/100</f>
        <v>281.91000000000003</v>
      </c>
      <c r="G1126" s="12">
        <v>28191</v>
      </c>
      <c r="H1126" s="11">
        <f t="shared" si="17"/>
        <v>0</v>
      </c>
      <c r="I1126" s="11">
        <v>1.47</v>
      </c>
      <c r="J1126" s="12" t="s">
        <v>38</v>
      </c>
      <c r="K1126" s="12" t="s">
        <v>25</v>
      </c>
      <c r="L1126" s="12" t="s">
        <v>26</v>
      </c>
      <c r="M1126" s="12" t="s">
        <v>41</v>
      </c>
      <c r="N1126" s="12" t="s">
        <v>42</v>
      </c>
      <c r="O1126" s="12" t="s">
        <v>43</v>
      </c>
      <c r="P1126" s="12" t="s">
        <v>54</v>
      </c>
      <c r="Q1126" s="12" t="s">
        <v>66</v>
      </c>
      <c r="R1126" s="12">
        <v>28191</v>
      </c>
      <c r="S1126" s="12" t="s">
        <v>3344</v>
      </c>
      <c r="T1126" s="12" t="s">
        <v>61</v>
      </c>
      <c r="U1126" s="11">
        <f>datos_chargeback_2001_1!$V1126/100</f>
        <v>0</v>
      </c>
      <c r="V1126" s="12">
        <v>0</v>
      </c>
      <c r="W1126" s="11">
        <f>datos_chargeback_2001_1!$X1126/100</f>
        <v>281.91000000000003</v>
      </c>
      <c r="X1126" s="12">
        <v>28191</v>
      </c>
      <c r="Y1126" s="11">
        <f>datos_chargeback_2001_1!$Z1126/100</f>
        <v>0</v>
      </c>
      <c r="Z1126" s="12">
        <v>0</v>
      </c>
      <c r="AA1126" s="12" t="s">
        <v>3345</v>
      </c>
      <c r="AB1126" s="12" t="s">
        <v>35</v>
      </c>
      <c r="AC1126" s="13" t="s">
        <v>35</v>
      </c>
      <c r="AD1126" s="11">
        <f>datos_chargeback_2001_1!$AE1126/100</f>
        <v>0</v>
      </c>
      <c r="AE1126" s="12">
        <v>0</v>
      </c>
      <c r="AF1126" s="12" t="s">
        <v>64</v>
      </c>
    </row>
    <row r="1127" spans="1:32" x14ac:dyDescent="0.3">
      <c r="A1127" s="36" t="s">
        <v>3346</v>
      </c>
      <c r="B1127" s="14">
        <v>45052</v>
      </c>
      <c r="C1127" s="14" t="str">
        <f>TEXT(Tabla10[[#This Row],[Fecha de transacción]],"DDDD")</f>
        <v>sábado</v>
      </c>
      <c r="D1127" s="14">
        <v>45115</v>
      </c>
      <c r="E1127" s="15">
        <f>datos_chargeback_2001_1!$D1127-datos_chargeback_2001_1!$B1127</f>
        <v>63</v>
      </c>
      <c r="F1127" s="16">
        <f>datos_chargeback_2001_1!$G1127/100</f>
        <v>760.47</v>
      </c>
      <c r="G1127" s="17">
        <v>76047</v>
      </c>
      <c r="H1127" s="16">
        <f t="shared" si="17"/>
        <v>0</v>
      </c>
      <c r="I1127" s="16">
        <v>0</v>
      </c>
      <c r="J1127" s="17" t="s">
        <v>24</v>
      </c>
      <c r="K1127" s="17" t="s">
        <v>25</v>
      </c>
      <c r="L1127" s="17" t="s">
        <v>40</v>
      </c>
      <c r="M1127" s="17" t="s">
        <v>41</v>
      </c>
      <c r="N1127" s="17" t="s">
        <v>42</v>
      </c>
      <c r="O1127" s="17" t="s">
        <v>50</v>
      </c>
      <c r="P1127" s="17" t="s">
        <v>54</v>
      </c>
      <c r="Q1127" s="17" t="s">
        <v>55</v>
      </c>
      <c r="R1127" s="17">
        <v>76047</v>
      </c>
      <c r="S1127" s="17" t="s">
        <v>3347</v>
      </c>
      <c r="T1127" s="17" t="s">
        <v>46</v>
      </c>
      <c r="U1127" s="16">
        <f>datos_chargeback_2001_1!$V1127/100</f>
        <v>760.47</v>
      </c>
      <c r="V1127" s="17">
        <v>76047</v>
      </c>
      <c r="W1127" s="16">
        <f>datos_chargeback_2001_1!$X1127/100</f>
        <v>0</v>
      </c>
      <c r="X1127" s="17">
        <v>0</v>
      </c>
      <c r="Y1127" s="16">
        <f>datos_chargeback_2001_1!$Z1127/100</f>
        <v>0</v>
      </c>
      <c r="Z1127" s="17">
        <v>0</v>
      </c>
      <c r="AA1127" s="17" t="s">
        <v>3348</v>
      </c>
      <c r="AB1127" s="17" t="s">
        <v>48</v>
      </c>
      <c r="AC1127" s="18">
        <v>45052</v>
      </c>
      <c r="AD1127" s="16">
        <f>datos_chargeback_2001_1!$AE1127/100</f>
        <v>866.17</v>
      </c>
      <c r="AE1127" s="17">
        <v>86617</v>
      </c>
      <c r="AF1127" s="17" t="s">
        <v>64</v>
      </c>
    </row>
    <row r="1128" spans="1:32" x14ac:dyDescent="0.3">
      <c r="A1128" s="35" t="s">
        <v>3349</v>
      </c>
      <c r="B1128" s="9">
        <v>45053</v>
      </c>
      <c r="C1128" s="9" t="str">
        <f>TEXT(Tabla10[[#This Row],[Fecha de transacción]],"DDDD")</f>
        <v>domingo</v>
      </c>
      <c r="D1128" s="9">
        <v>45115</v>
      </c>
      <c r="E1128" s="10">
        <f>datos_chargeback_2001_1!$D1128-datos_chargeback_2001_1!$B1128</f>
        <v>62</v>
      </c>
      <c r="F1128" s="11">
        <f>datos_chargeback_2001_1!$G1128/100</f>
        <v>23.54</v>
      </c>
      <c r="G1128" s="12">
        <v>2354</v>
      </c>
      <c r="H1128" s="11">
        <f t="shared" si="17"/>
        <v>0</v>
      </c>
      <c r="I1128" s="11">
        <v>1.31</v>
      </c>
      <c r="J1128" s="12" t="s">
        <v>38</v>
      </c>
      <c r="K1128" s="12" t="s">
        <v>25</v>
      </c>
      <c r="L1128" s="12" t="s">
        <v>40</v>
      </c>
      <c r="M1128" s="12" t="s">
        <v>85</v>
      </c>
      <c r="N1128" s="12" t="s">
        <v>28</v>
      </c>
      <c r="O1128" s="12" t="s">
        <v>50</v>
      </c>
      <c r="P1128" s="12" t="s">
        <v>54</v>
      </c>
      <c r="Q1128" s="12" t="s">
        <v>44</v>
      </c>
      <c r="R1128" s="12">
        <v>23540</v>
      </c>
      <c r="S1128" s="12" t="s">
        <v>2357</v>
      </c>
      <c r="T1128" s="12" t="s">
        <v>33</v>
      </c>
      <c r="U1128" s="11">
        <f>datos_chargeback_2001_1!$V1128/100</f>
        <v>0</v>
      </c>
      <c r="V1128" s="12">
        <v>0</v>
      </c>
      <c r="W1128" s="11">
        <f>datos_chargeback_2001_1!$X1128/100</f>
        <v>0</v>
      </c>
      <c r="X1128" s="12">
        <v>0</v>
      </c>
      <c r="Y1128" s="11">
        <f>datos_chargeback_2001_1!$Z1128/100</f>
        <v>235.4</v>
      </c>
      <c r="Z1128" s="12">
        <v>23540</v>
      </c>
      <c r="AA1128" s="12" t="s">
        <v>3350</v>
      </c>
      <c r="AB1128" s="12" t="s">
        <v>48</v>
      </c>
      <c r="AC1128" s="19">
        <v>45053</v>
      </c>
      <c r="AD1128" s="11">
        <f>datos_chargeback_2001_1!$AE1128/100</f>
        <v>621.48</v>
      </c>
      <c r="AE1128" s="12">
        <v>62148</v>
      </c>
      <c r="AF1128" s="12" t="s">
        <v>50</v>
      </c>
    </row>
    <row r="1129" spans="1:32" x14ac:dyDescent="0.3">
      <c r="A1129" s="34" t="s">
        <v>3351</v>
      </c>
      <c r="B1129" s="3">
        <v>45054</v>
      </c>
      <c r="C1129" s="3" t="str">
        <f>TEXT(Tabla10[[#This Row],[Fecha de transacción]],"DDDD")</f>
        <v>lunes</v>
      </c>
      <c r="D1129" s="3">
        <v>45125</v>
      </c>
      <c r="E1129" s="4">
        <f>datos_chargeback_2001_1!$D1129-datos_chargeback_2001_1!$B1129</f>
        <v>71</v>
      </c>
      <c r="F1129" s="5">
        <f>datos_chargeback_2001_1!$G1129/100</f>
        <v>448.31</v>
      </c>
      <c r="G1129" s="6">
        <v>44831</v>
      </c>
      <c r="H1129" s="5">
        <f t="shared" si="17"/>
        <v>0</v>
      </c>
      <c r="I1129" s="5">
        <v>1.35</v>
      </c>
      <c r="J1129" s="6" t="s">
        <v>24</v>
      </c>
      <c r="K1129" s="6" t="s">
        <v>25</v>
      </c>
      <c r="L1129" s="6" t="s">
        <v>40</v>
      </c>
      <c r="M1129" s="6" t="s">
        <v>93</v>
      </c>
      <c r="N1129" s="6" t="s">
        <v>28</v>
      </c>
      <c r="O1129" s="6" t="s">
        <v>53</v>
      </c>
      <c r="P1129" s="6" t="s">
        <v>54</v>
      </c>
      <c r="Q1129" s="6" t="s">
        <v>31</v>
      </c>
      <c r="R1129" s="6">
        <v>44831</v>
      </c>
      <c r="S1129" s="6" t="s">
        <v>3352</v>
      </c>
      <c r="T1129" s="6" t="s">
        <v>33</v>
      </c>
      <c r="U1129" s="5">
        <f>datos_chargeback_2001_1!$V1129/100</f>
        <v>0</v>
      </c>
      <c r="V1129" s="6">
        <v>0</v>
      </c>
      <c r="W1129" s="5">
        <f>datos_chargeback_2001_1!$X1129/100</f>
        <v>0</v>
      </c>
      <c r="X1129" s="6">
        <v>0</v>
      </c>
      <c r="Y1129" s="5">
        <f>datos_chargeback_2001_1!$Z1129/100</f>
        <v>448.31</v>
      </c>
      <c r="Z1129" s="6">
        <v>44831</v>
      </c>
      <c r="AA1129" s="6" t="s">
        <v>3353</v>
      </c>
      <c r="AB1129" s="6" t="s">
        <v>48</v>
      </c>
      <c r="AC1129" s="8">
        <v>45054</v>
      </c>
      <c r="AD1129" s="5">
        <f>datos_chargeback_2001_1!$AE1129/100</f>
        <v>47.33</v>
      </c>
      <c r="AE1129" s="6">
        <v>4733</v>
      </c>
      <c r="AF1129" s="6" t="s">
        <v>29</v>
      </c>
    </row>
    <row r="1130" spans="1:32" x14ac:dyDescent="0.3">
      <c r="A1130" s="34" t="s">
        <v>3354</v>
      </c>
      <c r="B1130" s="3">
        <v>45055</v>
      </c>
      <c r="C1130" s="3" t="str">
        <f>TEXT(Tabla10[[#This Row],[Fecha de transacción]],"DDDD")</f>
        <v>martes</v>
      </c>
      <c r="D1130" s="3">
        <v>45138</v>
      </c>
      <c r="E1130" s="4">
        <f>datos_chargeback_2001_1!$D1130-datos_chargeback_2001_1!$B1130</f>
        <v>83</v>
      </c>
      <c r="F1130" s="5">
        <f>datos_chargeback_2001_1!$G1130/100</f>
        <v>873.22</v>
      </c>
      <c r="G1130" s="6">
        <v>87322</v>
      </c>
      <c r="H1130" s="5">
        <f t="shared" si="17"/>
        <v>0</v>
      </c>
      <c r="I1130" s="5">
        <v>0</v>
      </c>
      <c r="J1130" s="6" t="s">
        <v>24</v>
      </c>
      <c r="K1130" s="6" t="s">
        <v>25</v>
      </c>
      <c r="L1130" s="6" t="s">
        <v>119</v>
      </c>
      <c r="M1130" s="6" t="s">
        <v>93</v>
      </c>
      <c r="N1130" s="6" t="s">
        <v>42</v>
      </c>
      <c r="O1130" s="6" t="s">
        <v>43</v>
      </c>
      <c r="P1130" s="6" t="s">
        <v>54</v>
      </c>
      <c r="Q1130" s="6" t="s">
        <v>31</v>
      </c>
      <c r="R1130" s="6">
        <v>87322</v>
      </c>
      <c r="S1130" s="6" t="s">
        <v>3355</v>
      </c>
      <c r="T1130" s="6" t="s">
        <v>61</v>
      </c>
      <c r="U1130" s="5">
        <f>datos_chargeback_2001_1!$V1130/100</f>
        <v>0</v>
      </c>
      <c r="V1130" s="6">
        <v>0</v>
      </c>
      <c r="W1130" s="5">
        <f>datos_chargeback_2001_1!$X1130/100</f>
        <v>873.22</v>
      </c>
      <c r="X1130" s="6">
        <v>87322</v>
      </c>
      <c r="Y1130" s="5">
        <f>datos_chargeback_2001_1!$Z1130/100</f>
        <v>0</v>
      </c>
      <c r="Z1130" s="6">
        <v>0</v>
      </c>
      <c r="AA1130" s="6" t="s">
        <v>3356</v>
      </c>
      <c r="AB1130" s="6" t="s">
        <v>48</v>
      </c>
      <c r="AC1130" s="8">
        <v>45055</v>
      </c>
      <c r="AD1130" s="5">
        <f>datos_chargeback_2001_1!$AE1130/100</f>
        <v>799.85</v>
      </c>
      <c r="AE1130" s="6">
        <v>79985</v>
      </c>
      <c r="AF1130" s="6" t="s">
        <v>36</v>
      </c>
    </row>
    <row r="1131" spans="1:32" x14ac:dyDescent="0.3">
      <c r="A1131" s="36" t="s">
        <v>3357</v>
      </c>
      <c r="B1131" s="14">
        <v>45056</v>
      </c>
      <c r="C1131" s="14" t="str">
        <f>TEXT(Tabla10[[#This Row],[Fecha de transacción]],"DDDD")</f>
        <v>miércoles</v>
      </c>
      <c r="D1131" s="14">
        <v>45137</v>
      </c>
      <c r="E1131" s="15">
        <f>datos_chargeback_2001_1!$D1131-datos_chargeback_2001_1!$B1131</f>
        <v>81</v>
      </c>
      <c r="F1131" s="16">
        <f>datos_chargeback_2001_1!$G1131/100</f>
        <v>670.24</v>
      </c>
      <c r="G1131" s="17">
        <v>67024</v>
      </c>
      <c r="H1131" s="16">
        <f t="shared" si="17"/>
        <v>0</v>
      </c>
      <c r="I1131" s="16">
        <v>0</v>
      </c>
      <c r="J1131" s="17" t="s">
        <v>24</v>
      </c>
      <c r="K1131" s="17" t="s">
        <v>25</v>
      </c>
      <c r="L1131" s="17" t="s">
        <v>109</v>
      </c>
      <c r="M1131" s="17" t="s">
        <v>85</v>
      </c>
      <c r="N1131" s="17" t="s">
        <v>28</v>
      </c>
      <c r="O1131" s="17" t="s">
        <v>29</v>
      </c>
      <c r="P1131" s="17" t="s">
        <v>30</v>
      </c>
      <c r="Q1131" s="17" t="s">
        <v>66</v>
      </c>
      <c r="R1131" s="17">
        <v>67024</v>
      </c>
      <c r="S1131" s="17" t="s">
        <v>2141</v>
      </c>
      <c r="T1131" s="17" t="s">
        <v>33</v>
      </c>
      <c r="U1131" s="16">
        <f>datos_chargeback_2001_1!$V1131/100</f>
        <v>0</v>
      </c>
      <c r="V1131" s="17">
        <v>0</v>
      </c>
      <c r="W1131" s="16">
        <f>datos_chargeback_2001_1!$X1131/100</f>
        <v>0</v>
      </c>
      <c r="X1131" s="17">
        <v>0</v>
      </c>
      <c r="Y1131" s="16">
        <f>datos_chargeback_2001_1!$Z1131/100</f>
        <v>670.24</v>
      </c>
      <c r="Z1131" s="17">
        <v>67024</v>
      </c>
      <c r="AA1131" s="17" t="s">
        <v>3358</v>
      </c>
      <c r="AB1131" s="17" t="s">
        <v>48</v>
      </c>
      <c r="AC1131" s="18">
        <v>45056</v>
      </c>
      <c r="AD1131" s="16">
        <f>datos_chargeback_2001_1!$AE1131/100</f>
        <v>711.34</v>
      </c>
      <c r="AE1131" s="17">
        <v>71134</v>
      </c>
      <c r="AF1131" s="17" t="s">
        <v>53</v>
      </c>
    </row>
    <row r="1132" spans="1:32" x14ac:dyDescent="0.3">
      <c r="A1132" s="34" t="s">
        <v>3359</v>
      </c>
      <c r="B1132" s="3">
        <v>45057</v>
      </c>
      <c r="C1132" s="3" t="str">
        <f>TEXT(Tabla10[[#This Row],[Fecha de transacción]],"DDDD")</f>
        <v>jueves</v>
      </c>
      <c r="D1132" s="3">
        <v>45128</v>
      </c>
      <c r="E1132" s="4">
        <f>datos_chargeback_2001_1!$D1132-datos_chargeback_2001_1!$B1132</f>
        <v>71</v>
      </c>
      <c r="F1132" s="5">
        <f>datos_chargeback_2001_1!$G1132/100</f>
        <v>33.61</v>
      </c>
      <c r="G1132" s="6">
        <v>3361</v>
      </c>
      <c r="H1132" s="5">
        <f t="shared" si="17"/>
        <v>0</v>
      </c>
      <c r="I1132" s="5">
        <v>1.38</v>
      </c>
      <c r="J1132" s="6" t="s">
        <v>24</v>
      </c>
      <c r="K1132" s="6" t="s">
        <v>25</v>
      </c>
      <c r="L1132" s="6" t="s">
        <v>109</v>
      </c>
      <c r="M1132" s="6" t="s">
        <v>27</v>
      </c>
      <c r="N1132" s="6" t="s">
        <v>42</v>
      </c>
      <c r="O1132" s="6" t="s">
        <v>53</v>
      </c>
      <c r="P1132" s="6" t="s">
        <v>30</v>
      </c>
      <c r="Q1132" s="6" t="s">
        <v>31</v>
      </c>
      <c r="R1132" s="6">
        <v>33610</v>
      </c>
      <c r="S1132" s="6" t="s">
        <v>3360</v>
      </c>
      <c r="T1132" s="6" t="s">
        <v>116</v>
      </c>
      <c r="U1132" s="5">
        <f>datos_chargeback_2001_1!$V1132/100</f>
        <v>336.1</v>
      </c>
      <c r="V1132" s="6">
        <v>33610</v>
      </c>
      <c r="W1132" s="5">
        <f>datos_chargeback_2001_1!$X1132/100</f>
        <v>0</v>
      </c>
      <c r="X1132" s="6">
        <v>0</v>
      </c>
      <c r="Y1132" s="5">
        <f>datos_chargeback_2001_1!$Z1132/100</f>
        <v>0</v>
      </c>
      <c r="Z1132" s="6">
        <v>0</v>
      </c>
      <c r="AA1132" s="6" t="s">
        <v>3361</v>
      </c>
      <c r="AB1132" s="6" t="s">
        <v>48</v>
      </c>
      <c r="AC1132" s="8">
        <v>45057</v>
      </c>
      <c r="AD1132" s="5">
        <f>datos_chargeback_2001_1!$AE1132/100</f>
        <v>52.75</v>
      </c>
      <c r="AE1132" s="6">
        <v>5275</v>
      </c>
      <c r="AF1132" s="6" t="s">
        <v>43</v>
      </c>
    </row>
    <row r="1133" spans="1:32" x14ac:dyDescent="0.3">
      <c r="A1133" s="34" t="s">
        <v>3362</v>
      </c>
      <c r="B1133" s="3">
        <v>45058</v>
      </c>
      <c r="C1133" s="3" t="str">
        <f>TEXT(Tabla10[[#This Row],[Fecha de transacción]],"DDDD")</f>
        <v>viernes</v>
      </c>
      <c r="D1133" s="3">
        <v>45124</v>
      </c>
      <c r="E1133" s="4">
        <f>datos_chargeback_2001_1!$D1133-datos_chargeback_2001_1!$B1133</f>
        <v>66</v>
      </c>
      <c r="F1133" s="5">
        <f>datos_chargeback_2001_1!$G1133/100</f>
        <v>801.57</v>
      </c>
      <c r="G1133" s="6">
        <v>80157</v>
      </c>
      <c r="H1133" s="5">
        <f t="shared" si="17"/>
        <v>0</v>
      </c>
      <c r="I1133" s="5">
        <v>0</v>
      </c>
      <c r="J1133" s="6" t="s">
        <v>38</v>
      </c>
      <c r="K1133" s="6" t="s">
        <v>25</v>
      </c>
      <c r="L1133" s="6" t="s">
        <v>74</v>
      </c>
      <c r="M1133" s="6" t="s">
        <v>41</v>
      </c>
      <c r="N1133" s="6" t="s">
        <v>42</v>
      </c>
      <c r="O1133" s="6" t="s">
        <v>64</v>
      </c>
      <c r="P1133" s="6" t="s">
        <v>30</v>
      </c>
      <c r="Q1133" s="6" t="s">
        <v>44</v>
      </c>
      <c r="R1133" s="6">
        <v>80157</v>
      </c>
      <c r="S1133" s="6" t="s">
        <v>3166</v>
      </c>
      <c r="T1133" s="6" t="s">
        <v>116</v>
      </c>
      <c r="U1133" s="5">
        <f>datos_chargeback_2001_1!$V1133/100</f>
        <v>801.57</v>
      </c>
      <c r="V1133" s="6">
        <v>80157</v>
      </c>
      <c r="W1133" s="5">
        <f>datos_chargeback_2001_1!$X1133/100</f>
        <v>0</v>
      </c>
      <c r="X1133" s="6">
        <v>0</v>
      </c>
      <c r="Y1133" s="5">
        <f>datos_chargeback_2001_1!$Z1133/100</f>
        <v>0</v>
      </c>
      <c r="Z1133" s="6">
        <v>0</v>
      </c>
      <c r="AA1133" s="6" t="s">
        <v>3363</v>
      </c>
      <c r="AB1133" s="6" t="s">
        <v>48</v>
      </c>
      <c r="AC1133" s="8">
        <v>45058</v>
      </c>
      <c r="AD1133" s="5">
        <f>datos_chargeback_2001_1!$AE1133/100</f>
        <v>506.01</v>
      </c>
      <c r="AE1133" s="6">
        <v>50601</v>
      </c>
      <c r="AF1133" s="6" t="s">
        <v>36</v>
      </c>
    </row>
    <row r="1134" spans="1:32" x14ac:dyDescent="0.3">
      <c r="A1134" s="34" t="s">
        <v>3364</v>
      </c>
      <c r="B1134" s="3">
        <v>45059</v>
      </c>
      <c r="C1134" s="3" t="str">
        <f>TEXT(Tabla10[[#This Row],[Fecha de transacción]],"DDDD")</f>
        <v>sábado</v>
      </c>
      <c r="D1134" s="3">
        <v>45133</v>
      </c>
      <c r="E1134" s="4">
        <f>datos_chargeback_2001_1!$D1134-datos_chargeback_2001_1!$B1134</f>
        <v>74</v>
      </c>
      <c r="F1134" s="5">
        <f>datos_chargeback_2001_1!$G1134/100</f>
        <v>169.74</v>
      </c>
      <c r="G1134" s="6">
        <v>16974</v>
      </c>
      <c r="H1134" s="5">
        <f t="shared" si="17"/>
        <v>0</v>
      </c>
      <c r="I1134" s="5">
        <v>0.97</v>
      </c>
      <c r="J1134" s="6" t="s">
        <v>38</v>
      </c>
      <c r="K1134" s="6" t="s">
        <v>25</v>
      </c>
      <c r="L1134" s="6" t="s">
        <v>74</v>
      </c>
      <c r="M1134" s="6" t="s">
        <v>52</v>
      </c>
      <c r="N1134" s="6" t="s">
        <v>42</v>
      </c>
      <c r="O1134" s="6" t="s">
        <v>50</v>
      </c>
      <c r="P1134" s="6" t="s">
        <v>54</v>
      </c>
      <c r="Q1134" s="6" t="s">
        <v>75</v>
      </c>
      <c r="R1134" s="6">
        <v>16974</v>
      </c>
      <c r="S1134" s="6" t="s">
        <v>3365</v>
      </c>
      <c r="T1134" s="6" t="s">
        <v>116</v>
      </c>
      <c r="U1134" s="5">
        <f>datos_chargeback_2001_1!$V1134/100</f>
        <v>169.74</v>
      </c>
      <c r="V1134" s="6">
        <v>16974</v>
      </c>
      <c r="W1134" s="5">
        <f>datos_chargeback_2001_1!$X1134/100</f>
        <v>0</v>
      </c>
      <c r="X1134" s="6">
        <v>0</v>
      </c>
      <c r="Y1134" s="5">
        <f>datos_chargeback_2001_1!$Z1134/100</f>
        <v>0</v>
      </c>
      <c r="Z1134" s="6">
        <v>0</v>
      </c>
      <c r="AA1134" s="6" t="s">
        <v>3366</v>
      </c>
      <c r="AB1134" s="6" t="s">
        <v>48</v>
      </c>
      <c r="AC1134" s="8">
        <v>45059</v>
      </c>
      <c r="AD1134" s="5">
        <f>datos_chargeback_2001_1!$AE1134/100</f>
        <v>347.19</v>
      </c>
      <c r="AE1134" s="6">
        <v>34719</v>
      </c>
      <c r="AF1134" s="6" t="s">
        <v>64</v>
      </c>
    </row>
    <row r="1135" spans="1:32" x14ac:dyDescent="0.3">
      <c r="A1135" s="36" t="s">
        <v>3367</v>
      </c>
      <c r="B1135" s="14">
        <v>45060</v>
      </c>
      <c r="C1135" s="14" t="str">
        <f>TEXT(Tabla10[[#This Row],[Fecha de transacción]],"DDDD")</f>
        <v>domingo</v>
      </c>
      <c r="D1135" s="14">
        <v>45123</v>
      </c>
      <c r="E1135" s="15">
        <f>datos_chargeback_2001_1!$D1135-datos_chargeback_2001_1!$B1135</f>
        <v>63</v>
      </c>
      <c r="F1135" s="16">
        <f>datos_chargeback_2001_1!$G1135/100</f>
        <v>618.05999999999995</v>
      </c>
      <c r="G1135" s="17">
        <v>61806</v>
      </c>
      <c r="H1135" s="16">
        <f t="shared" si="17"/>
        <v>0</v>
      </c>
      <c r="I1135" s="16">
        <v>0</v>
      </c>
      <c r="J1135" s="17" t="s">
        <v>24</v>
      </c>
      <c r="K1135" s="17" t="s">
        <v>25</v>
      </c>
      <c r="L1135" s="17" t="s">
        <v>40</v>
      </c>
      <c r="M1135" s="17" t="s">
        <v>27</v>
      </c>
      <c r="N1135" s="17" t="s">
        <v>42</v>
      </c>
      <c r="O1135" s="17" t="s">
        <v>43</v>
      </c>
      <c r="P1135" s="17" t="s">
        <v>54</v>
      </c>
      <c r="Q1135" s="17" t="s">
        <v>31</v>
      </c>
      <c r="R1135" s="17">
        <v>61806</v>
      </c>
      <c r="S1135" s="17" t="s">
        <v>3368</v>
      </c>
      <c r="T1135" s="17" t="s">
        <v>46</v>
      </c>
      <c r="U1135" s="16">
        <f>datos_chargeback_2001_1!$V1135/100</f>
        <v>618.05999999999995</v>
      </c>
      <c r="V1135" s="17">
        <v>61806</v>
      </c>
      <c r="W1135" s="16">
        <f>datos_chargeback_2001_1!$X1135/100</f>
        <v>0</v>
      </c>
      <c r="X1135" s="17">
        <v>0</v>
      </c>
      <c r="Y1135" s="16">
        <f>datos_chargeback_2001_1!$Z1135/100</f>
        <v>0</v>
      </c>
      <c r="Z1135" s="17">
        <v>0</v>
      </c>
      <c r="AA1135" s="17" t="s">
        <v>3369</v>
      </c>
      <c r="AB1135" s="17" t="s">
        <v>35</v>
      </c>
      <c r="AC1135" s="20" t="s">
        <v>35</v>
      </c>
      <c r="AD1135" s="16">
        <f>datos_chargeback_2001_1!$AE1135/100</f>
        <v>0</v>
      </c>
      <c r="AE1135" s="17">
        <v>0</v>
      </c>
      <c r="AF1135" s="17" t="s">
        <v>36</v>
      </c>
    </row>
    <row r="1136" spans="1:32" x14ac:dyDescent="0.3">
      <c r="A1136" s="35" t="s">
        <v>3370</v>
      </c>
      <c r="B1136" s="9">
        <v>45061</v>
      </c>
      <c r="C1136" s="9" t="str">
        <f>TEXT(Tabla10[[#This Row],[Fecha de transacción]],"DDDD")</f>
        <v>lunes</v>
      </c>
      <c r="D1136" s="9">
        <v>45129</v>
      </c>
      <c r="E1136" s="10">
        <f>datos_chargeback_2001_1!$D1136-datos_chargeback_2001_1!$B1136</f>
        <v>68</v>
      </c>
      <c r="F1136" s="11">
        <f>datos_chargeback_2001_1!$G1136/100</f>
        <v>746.26</v>
      </c>
      <c r="G1136" s="12">
        <v>74626</v>
      </c>
      <c r="H1136" s="11">
        <f t="shared" si="17"/>
        <v>0</v>
      </c>
      <c r="I1136" s="11">
        <v>1.35</v>
      </c>
      <c r="J1136" s="12" t="s">
        <v>24</v>
      </c>
      <c r="K1136" s="12" t="s">
        <v>25</v>
      </c>
      <c r="L1136" s="12" t="s">
        <v>74</v>
      </c>
      <c r="M1136" s="12" t="s">
        <v>59</v>
      </c>
      <c r="N1136" s="12" t="s">
        <v>28</v>
      </c>
      <c r="O1136" s="12" t="s">
        <v>70</v>
      </c>
      <c r="P1136" s="12" t="s">
        <v>30</v>
      </c>
      <c r="Q1136" s="12" t="s">
        <v>44</v>
      </c>
      <c r="R1136" s="12">
        <v>74626</v>
      </c>
      <c r="S1136" s="12" t="s">
        <v>3371</v>
      </c>
      <c r="T1136" s="12" t="s">
        <v>33</v>
      </c>
      <c r="U1136" s="11">
        <f>datos_chargeback_2001_1!$V1136/100</f>
        <v>0</v>
      </c>
      <c r="V1136" s="12">
        <v>0</v>
      </c>
      <c r="W1136" s="11">
        <f>datos_chargeback_2001_1!$X1136/100</f>
        <v>0</v>
      </c>
      <c r="X1136" s="12">
        <v>0</v>
      </c>
      <c r="Y1136" s="11">
        <f>datos_chargeback_2001_1!$Z1136/100</f>
        <v>746.26</v>
      </c>
      <c r="Z1136" s="12">
        <v>74626</v>
      </c>
      <c r="AA1136" s="12" t="s">
        <v>3372</v>
      </c>
      <c r="AB1136" s="12" t="s">
        <v>35</v>
      </c>
      <c r="AC1136" s="13" t="s">
        <v>35</v>
      </c>
      <c r="AD1136" s="11">
        <f>datos_chargeback_2001_1!$AE1136/100</f>
        <v>0</v>
      </c>
      <c r="AE1136" s="12">
        <v>0</v>
      </c>
      <c r="AF1136" s="12" t="s">
        <v>53</v>
      </c>
    </row>
    <row r="1137" spans="1:32" x14ac:dyDescent="0.3">
      <c r="A1137" s="34" t="s">
        <v>3373</v>
      </c>
      <c r="B1137" s="3">
        <v>45062</v>
      </c>
      <c r="C1137" s="3" t="str">
        <f>TEXT(Tabla10[[#This Row],[Fecha de transacción]],"DDDD")</f>
        <v>martes</v>
      </c>
      <c r="D1137" s="3">
        <v>45122</v>
      </c>
      <c r="E1137" s="4">
        <f>datos_chargeback_2001_1!$D1137-datos_chargeback_2001_1!$B1137</f>
        <v>60</v>
      </c>
      <c r="F1137" s="5">
        <f>datos_chargeback_2001_1!$G1137/100</f>
        <v>646.96</v>
      </c>
      <c r="G1137" s="6">
        <v>64696</v>
      </c>
      <c r="H1137" s="5">
        <f t="shared" si="17"/>
        <v>0</v>
      </c>
      <c r="I1137" s="5">
        <v>0.83</v>
      </c>
      <c r="J1137" s="6" t="s">
        <v>24</v>
      </c>
      <c r="K1137" s="6" t="s">
        <v>25</v>
      </c>
      <c r="L1137" s="6" t="s">
        <v>74</v>
      </c>
      <c r="M1137" s="6" t="s">
        <v>41</v>
      </c>
      <c r="N1137" s="6" t="s">
        <v>42</v>
      </c>
      <c r="O1137" s="6" t="s">
        <v>70</v>
      </c>
      <c r="P1137" s="6" t="s">
        <v>54</v>
      </c>
      <c r="Q1137" s="6" t="s">
        <v>31</v>
      </c>
      <c r="R1137" s="6">
        <v>64696</v>
      </c>
      <c r="S1137" s="6" t="s">
        <v>3374</v>
      </c>
      <c r="T1137" s="6" t="s">
        <v>46</v>
      </c>
      <c r="U1137" s="5">
        <f>datos_chargeback_2001_1!$V1137/100</f>
        <v>646.96</v>
      </c>
      <c r="V1137" s="6">
        <v>64696</v>
      </c>
      <c r="W1137" s="5">
        <f>datos_chargeback_2001_1!$X1137/100</f>
        <v>0</v>
      </c>
      <c r="X1137" s="6">
        <v>0</v>
      </c>
      <c r="Y1137" s="5">
        <f>datos_chargeback_2001_1!$Z1137/100</f>
        <v>0</v>
      </c>
      <c r="Z1137" s="6">
        <v>0</v>
      </c>
      <c r="AA1137" s="6" t="s">
        <v>3375</v>
      </c>
      <c r="AB1137" s="6" t="s">
        <v>35</v>
      </c>
      <c r="AC1137" s="7" t="s">
        <v>35</v>
      </c>
      <c r="AD1137" s="5">
        <f>datos_chargeback_2001_1!$AE1137/100</f>
        <v>0</v>
      </c>
      <c r="AE1137" s="6">
        <v>0</v>
      </c>
      <c r="AF1137" s="6" t="s">
        <v>50</v>
      </c>
    </row>
    <row r="1138" spans="1:32" x14ac:dyDescent="0.3">
      <c r="A1138" s="34" t="s">
        <v>3376</v>
      </c>
      <c r="B1138" s="3">
        <v>45063</v>
      </c>
      <c r="C1138" s="3" t="str">
        <f>TEXT(Tabla10[[#This Row],[Fecha de transacción]],"DDDD")</f>
        <v>miércoles</v>
      </c>
      <c r="D1138" s="3">
        <v>45152</v>
      </c>
      <c r="E1138" s="4">
        <f>datos_chargeback_2001_1!$D1138-datos_chargeback_2001_1!$B1138</f>
        <v>89</v>
      </c>
      <c r="F1138" s="5">
        <f>datos_chargeback_2001_1!$G1138/100</f>
        <v>59.59</v>
      </c>
      <c r="G1138" s="6">
        <v>5959</v>
      </c>
      <c r="H1138" s="5">
        <f t="shared" si="17"/>
        <v>0</v>
      </c>
      <c r="I1138" s="5">
        <v>0</v>
      </c>
      <c r="J1138" s="6" t="s">
        <v>24</v>
      </c>
      <c r="K1138" s="6" t="s">
        <v>25</v>
      </c>
      <c r="L1138" s="6" t="s">
        <v>80</v>
      </c>
      <c r="M1138" s="6" t="s">
        <v>85</v>
      </c>
      <c r="N1138" s="6" t="s">
        <v>42</v>
      </c>
      <c r="O1138" s="6" t="s">
        <v>43</v>
      </c>
      <c r="P1138" s="6" t="s">
        <v>30</v>
      </c>
      <c r="Q1138" s="6" t="s">
        <v>44</v>
      </c>
      <c r="R1138" s="6">
        <v>5959</v>
      </c>
      <c r="S1138" s="6" t="s">
        <v>3377</v>
      </c>
      <c r="T1138" s="6" t="s">
        <v>61</v>
      </c>
      <c r="U1138" s="5">
        <f>datos_chargeback_2001_1!$V1138/100</f>
        <v>0</v>
      </c>
      <c r="V1138" s="6">
        <v>0</v>
      </c>
      <c r="W1138" s="5">
        <f>datos_chargeback_2001_1!$X1138/100</f>
        <v>59.59</v>
      </c>
      <c r="X1138" s="6">
        <v>5959</v>
      </c>
      <c r="Y1138" s="5">
        <f>datos_chargeback_2001_1!$Z1138/100</f>
        <v>0</v>
      </c>
      <c r="Z1138" s="6">
        <v>0</v>
      </c>
      <c r="AA1138" s="6" t="s">
        <v>3378</v>
      </c>
      <c r="AB1138" s="6" t="s">
        <v>35</v>
      </c>
      <c r="AC1138" s="7" t="s">
        <v>35</v>
      </c>
      <c r="AD1138" s="5">
        <f>datos_chargeback_2001_1!$AE1138/100</f>
        <v>0</v>
      </c>
      <c r="AE1138" s="6">
        <v>0</v>
      </c>
      <c r="AF1138" s="6" t="s">
        <v>29</v>
      </c>
    </row>
    <row r="1139" spans="1:32" x14ac:dyDescent="0.3">
      <c r="A1139" s="34" t="s">
        <v>3379</v>
      </c>
      <c r="B1139" s="3">
        <v>45064</v>
      </c>
      <c r="C1139" s="3" t="str">
        <f>TEXT(Tabla10[[#This Row],[Fecha de transacción]],"DDDD")</f>
        <v>jueves</v>
      </c>
      <c r="D1139" s="3">
        <v>45127</v>
      </c>
      <c r="E1139" s="4">
        <f>datos_chargeback_2001_1!$D1139-datos_chargeback_2001_1!$B1139</f>
        <v>63</v>
      </c>
      <c r="F1139" s="5">
        <f>datos_chargeback_2001_1!$G1139/100</f>
        <v>79.88</v>
      </c>
      <c r="G1139" s="6">
        <v>7988</v>
      </c>
      <c r="H1139" s="5">
        <f t="shared" si="17"/>
        <v>0</v>
      </c>
      <c r="I1139" s="5">
        <v>0.95</v>
      </c>
      <c r="J1139" s="6" t="s">
        <v>38</v>
      </c>
      <c r="K1139" s="6" t="s">
        <v>25</v>
      </c>
      <c r="L1139" s="6" t="s">
        <v>109</v>
      </c>
      <c r="M1139" s="6" t="s">
        <v>85</v>
      </c>
      <c r="N1139" s="6" t="s">
        <v>42</v>
      </c>
      <c r="O1139" s="6" t="s">
        <v>36</v>
      </c>
      <c r="P1139" s="6" t="s">
        <v>54</v>
      </c>
      <c r="Q1139" s="6" t="s">
        <v>66</v>
      </c>
      <c r="R1139" s="6">
        <v>7988</v>
      </c>
      <c r="S1139" s="6" t="s">
        <v>3003</v>
      </c>
      <c r="T1139" s="6" t="s">
        <v>116</v>
      </c>
      <c r="U1139" s="5">
        <f>datos_chargeback_2001_1!$V1139/100</f>
        <v>79.88</v>
      </c>
      <c r="V1139" s="6">
        <v>7988</v>
      </c>
      <c r="W1139" s="5">
        <f>datos_chargeback_2001_1!$X1139/100</f>
        <v>0</v>
      </c>
      <c r="X1139" s="6">
        <v>0</v>
      </c>
      <c r="Y1139" s="5">
        <f>datos_chargeback_2001_1!$Z1139/100</f>
        <v>0</v>
      </c>
      <c r="Z1139" s="6">
        <v>0</v>
      </c>
      <c r="AA1139" s="6" t="s">
        <v>3380</v>
      </c>
      <c r="AB1139" s="6" t="s">
        <v>48</v>
      </c>
      <c r="AC1139" s="8">
        <v>45064</v>
      </c>
      <c r="AD1139" s="5">
        <f>datos_chargeback_2001_1!$AE1139/100</f>
        <v>640.73</v>
      </c>
      <c r="AE1139" s="6">
        <v>64073</v>
      </c>
      <c r="AF1139" s="6" t="s">
        <v>53</v>
      </c>
    </row>
    <row r="1140" spans="1:32" x14ac:dyDescent="0.3">
      <c r="A1140" s="34" t="s">
        <v>3381</v>
      </c>
      <c r="B1140" s="3">
        <v>45065</v>
      </c>
      <c r="C1140" s="3" t="str">
        <f>TEXT(Tabla10[[#This Row],[Fecha de transacción]],"DDDD")</f>
        <v>viernes</v>
      </c>
      <c r="D1140" s="3">
        <v>45141</v>
      </c>
      <c r="E1140" s="4">
        <f>datos_chargeback_2001_1!$D1140-datos_chargeback_2001_1!$B1140</f>
        <v>76</v>
      </c>
      <c r="F1140" s="5">
        <f>datos_chargeback_2001_1!$G1140/100</f>
        <v>29.83</v>
      </c>
      <c r="G1140" s="6">
        <v>2983</v>
      </c>
      <c r="H1140" s="5">
        <f t="shared" si="17"/>
        <v>0</v>
      </c>
      <c r="I1140" s="5">
        <v>0.83</v>
      </c>
      <c r="J1140" s="6" t="s">
        <v>38</v>
      </c>
      <c r="K1140" s="6" t="s">
        <v>25</v>
      </c>
      <c r="L1140" s="6" t="s">
        <v>109</v>
      </c>
      <c r="M1140" s="6" t="s">
        <v>59</v>
      </c>
      <c r="N1140" s="6" t="s">
        <v>42</v>
      </c>
      <c r="O1140" s="6" t="s">
        <v>114</v>
      </c>
      <c r="P1140" s="6" t="s">
        <v>54</v>
      </c>
      <c r="Q1140" s="6" t="s">
        <v>75</v>
      </c>
      <c r="R1140" s="6">
        <v>2983</v>
      </c>
      <c r="S1140" s="6" t="s">
        <v>3382</v>
      </c>
      <c r="T1140" s="6" t="s">
        <v>61</v>
      </c>
      <c r="U1140" s="5">
        <f>datos_chargeback_2001_1!$V1140/100</f>
        <v>0</v>
      </c>
      <c r="V1140" s="6">
        <v>0</v>
      </c>
      <c r="W1140" s="5">
        <f>datos_chargeback_2001_1!$X1140/100</f>
        <v>29.83</v>
      </c>
      <c r="X1140" s="6">
        <v>2983</v>
      </c>
      <c r="Y1140" s="5">
        <f>datos_chargeback_2001_1!$Z1140/100</f>
        <v>0</v>
      </c>
      <c r="Z1140" s="6">
        <v>0</v>
      </c>
      <c r="AA1140" s="6" t="s">
        <v>3383</v>
      </c>
      <c r="AB1140" s="6" t="s">
        <v>48</v>
      </c>
      <c r="AC1140" s="8">
        <v>45065</v>
      </c>
      <c r="AD1140" s="5">
        <f>datos_chargeback_2001_1!$AE1140/100</f>
        <v>565.44000000000005</v>
      </c>
      <c r="AE1140" s="6">
        <v>56544</v>
      </c>
      <c r="AF1140" s="6" t="s">
        <v>50</v>
      </c>
    </row>
    <row r="1141" spans="1:32" x14ac:dyDescent="0.3">
      <c r="A1141" s="36" t="s">
        <v>3384</v>
      </c>
      <c r="B1141" s="14">
        <v>45066</v>
      </c>
      <c r="C1141" s="14" t="str">
        <f>TEXT(Tabla10[[#This Row],[Fecha de transacción]],"DDDD")</f>
        <v>sábado</v>
      </c>
      <c r="D1141" s="14">
        <v>45131</v>
      </c>
      <c r="E1141" s="15">
        <f>datos_chargeback_2001_1!$D1141-datos_chargeback_2001_1!$B1141</f>
        <v>65</v>
      </c>
      <c r="F1141" s="16">
        <f>datos_chargeback_2001_1!$G1141/100</f>
        <v>57.98</v>
      </c>
      <c r="G1141" s="17">
        <v>5798</v>
      </c>
      <c r="H1141" s="16">
        <f t="shared" si="17"/>
        <v>0</v>
      </c>
      <c r="I1141" s="16">
        <v>0</v>
      </c>
      <c r="J1141" s="17" t="s">
        <v>24</v>
      </c>
      <c r="K1141" s="17" t="s">
        <v>25</v>
      </c>
      <c r="L1141" s="17" t="s">
        <v>80</v>
      </c>
      <c r="M1141" s="17" t="s">
        <v>41</v>
      </c>
      <c r="N1141" s="17" t="s">
        <v>42</v>
      </c>
      <c r="O1141" s="17" t="s">
        <v>64</v>
      </c>
      <c r="P1141" s="17" t="s">
        <v>54</v>
      </c>
      <c r="Q1141" s="17" t="s">
        <v>31</v>
      </c>
      <c r="R1141" s="17">
        <v>57980</v>
      </c>
      <c r="S1141" s="17" t="s">
        <v>436</v>
      </c>
      <c r="T1141" s="17" t="s">
        <v>61</v>
      </c>
      <c r="U1141" s="16">
        <f>datos_chargeback_2001_1!$V1141/100</f>
        <v>0</v>
      </c>
      <c r="V1141" s="17">
        <v>0</v>
      </c>
      <c r="W1141" s="16">
        <f>datos_chargeback_2001_1!$X1141/100</f>
        <v>579.79999999999995</v>
      </c>
      <c r="X1141" s="17">
        <v>57980</v>
      </c>
      <c r="Y1141" s="16">
        <f>datos_chargeback_2001_1!$Z1141/100</f>
        <v>0</v>
      </c>
      <c r="Z1141" s="17">
        <v>0</v>
      </c>
      <c r="AA1141" s="17" t="s">
        <v>3385</v>
      </c>
      <c r="AB1141" s="17" t="s">
        <v>35</v>
      </c>
      <c r="AC1141" s="20" t="s">
        <v>35</v>
      </c>
      <c r="AD1141" s="16">
        <f>datos_chargeback_2001_1!$AE1141/100</f>
        <v>0</v>
      </c>
      <c r="AE1141" s="17">
        <v>0</v>
      </c>
      <c r="AF1141" s="17" t="s">
        <v>29</v>
      </c>
    </row>
    <row r="1142" spans="1:32" x14ac:dyDescent="0.3">
      <c r="A1142" s="34" t="s">
        <v>3386</v>
      </c>
      <c r="B1142" s="3">
        <v>45067</v>
      </c>
      <c r="C1142" s="3" t="str">
        <f>TEXT(Tabla10[[#This Row],[Fecha de transacción]],"DDDD")</f>
        <v>domingo</v>
      </c>
      <c r="D1142" s="3">
        <v>45134</v>
      </c>
      <c r="E1142" s="4">
        <f>datos_chargeback_2001_1!$D1142-datos_chargeback_2001_1!$B1142</f>
        <v>67</v>
      </c>
      <c r="F1142" s="5">
        <f>datos_chargeback_2001_1!$G1142/100</f>
        <v>969.77</v>
      </c>
      <c r="G1142" s="6">
        <v>96977</v>
      </c>
      <c r="H1142" s="5">
        <f t="shared" si="17"/>
        <v>0</v>
      </c>
      <c r="I1142" s="5">
        <v>1.45</v>
      </c>
      <c r="J1142" s="6" t="s">
        <v>38</v>
      </c>
      <c r="K1142" s="6" t="s">
        <v>25</v>
      </c>
      <c r="L1142" s="6" t="s">
        <v>26</v>
      </c>
      <c r="M1142" s="6" t="s">
        <v>85</v>
      </c>
      <c r="N1142" s="6" t="s">
        <v>28</v>
      </c>
      <c r="O1142" s="6" t="s">
        <v>50</v>
      </c>
      <c r="P1142" s="6" t="s">
        <v>30</v>
      </c>
      <c r="Q1142" s="6" t="s">
        <v>66</v>
      </c>
      <c r="R1142" s="6">
        <v>96977</v>
      </c>
      <c r="S1142" s="6" t="s">
        <v>3387</v>
      </c>
      <c r="T1142" s="6" t="s">
        <v>33</v>
      </c>
      <c r="U1142" s="5">
        <f>datos_chargeback_2001_1!$V1142/100</f>
        <v>0</v>
      </c>
      <c r="V1142" s="6">
        <v>0</v>
      </c>
      <c r="W1142" s="5">
        <f>datos_chargeback_2001_1!$X1142/100</f>
        <v>0</v>
      </c>
      <c r="X1142" s="6">
        <v>0</v>
      </c>
      <c r="Y1142" s="5">
        <f>datos_chargeback_2001_1!$Z1142/100</f>
        <v>969.77</v>
      </c>
      <c r="Z1142" s="6">
        <v>96977</v>
      </c>
      <c r="AA1142" s="6" t="s">
        <v>3388</v>
      </c>
      <c r="AB1142" s="6" t="s">
        <v>48</v>
      </c>
      <c r="AC1142" s="8">
        <v>45067</v>
      </c>
      <c r="AD1142" s="5">
        <f>datos_chargeback_2001_1!$AE1142/100</f>
        <v>370.01</v>
      </c>
      <c r="AE1142" s="6">
        <v>37001</v>
      </c>
      <c r="AF1142" s="6" t="s">
        <v>36</v>
      </c>
    </row>
    <row r="1143" spans="1:32" x14ac:dyDescent="0.3">
      <c r="A1143" s="34" t="s">
        <v>3389</v>
      </c>
      <c r="B1143" s="3">
        <v>45068</v>
      </c>
      <c r="C1143" s="3" t="str">
        <f>TEXT(Tabla10[[#This Row],[Fecha de transacción]],"DDDD")</f>
        <v>lunes</v>
      </c>
      <c r="D1143" s="3">
        <v>45158</v>
      </c>
      <c r="E1143" s="4">
        <f>datos_chargeback_2001_1!$D1143-datos_chargeback_2001_1!$B1143</f>
        <v>90</v>
      </c>
      <c r="F1143" s="5">
        <f>datos_chargeback_2001_1!$G1143/100</f>
        <v>22.49</v>
      </c>
      <c r="G1143" s="6">
        <v>2249</v>
      </c>
      <c r="H1143" s="5">
        <f t="shared" si="17"/>
        <v>0</v>
      </c>
      <c r="I1143" s="5">
        <v>0</v>
      </c>
      <c r="J1143" s="6" t="s">
        <v>38</v>
      </c>
      <c r="K1143" s="6" t="s">
        <v>25</v>
      </c>
      <c r="L1143" s="6" t="s">
        <v>80</v>
      </c>
      <c r="M1143" s="6" t="s">
        <v>41</v>
      </c>
      <c r="N1143" s="6" t="s">
        <v>42</v>
      </c>
      <c r="O1143" s="6" t="s">
        <v>36</v>
      </c>
      <c r="P1143" s="6" t="s">
        <v>30</v>
      </c>
      <c r="Q1143" s="6" t="s">
        <v>55</v>
      </c>
      <c r="R1143" s="6">
        <v>22490</v>
      </c>
      <c r="S1143" s="6" t="s">
        <v>3183</v>
      </c>
      <c r="T1143" s="6" t="s">
        <v>61</v>
      </c>
      <c r="U1143" s="5">
        <f>datos_chargeback_2001_1!$V1143/100</f>
        <v>0</v>
      </c>
      <c r="V1143" s="6">
        <v>0</v>
      </c>
      <c r="W1143" s="5">
        <f>datos_chargeback_2001_1!$X1143/100</f>
        <v>224.9</v>
      </c>
      <c r="X1143" s="6">
        <v>22490</v>
      </c>
      <c r="Y1143" s="5">
        <f>datos_chargeback_2001_1!$Z1143/100</f>
        <v>0</v>
      </c>
      <c r="Z1143" s="6">
        <v>0</v>
      </c>
      <c r="AA1143" s="6" t="s">
        <v>3390</v>
      </c>
      <c r="AB1143" s="6" t="s">
        <v>48</v>
      </c>
      <c r="AC1143" s="8">
        <v>45068</v>
      </c>
      <c r="AD1143" s="5">
        <f>datos_chargeback_2001_1!$AE1143/100</f>
        <v>371.91</v>
      </c>
      <c r="AE1143" s="6">
        <v>37191</v>
      </c>
      <c r="AF1143" s="6" t="s">
        <v>43</v>
      </c>
    </row>
    <row r="1144" spans="1:32" x14ac:dyDescent="0.3">
      <c r="A1144" s="35" t="s">
        <v>3391</v>
      </c>
      <c r="B1144" s="9">
        <v>45069</v>
      </c>
      <c r="C1144" s="9" t="str">
        <f>TEXT(Tabla10[[#This Row],[Fecha de transacción]],"DDDD")</f>
        <v>martes</v>
      </c>
      <c r="D1144" s="9">
        <v>45130</v>
      </c>
      <c r="E1144" s="10">
        <f>datos_chargeback_2001_1!$D1144-datos_chargeback_2001_1!$B1144</f>
        <v>61</v>
      </c>
      <c r="F1144" s="11">
        <f>datos_chargeback_2001_1!$G1144/100</f>
        <v>347.04</v>
      </c>
      <c r="G1144" s="12">
        <v>34704</v>
      </c>
      <c r="H1144" s="11">
        <f t="shared" si="17"/>
        <v>0</v>
      </c>
      <c r="I1144" s="11">
        <v>0</v>
      </c>
      <c r="J1144" s="12" t="s">
        <v>24</v>
      </c>
      <c r="K1144" s="12" t="s">
        <v>25</v>
      </c>
      <c r="L1144" s="12" t="s">
        <v>119</v>
      </c>
      <c r="M1144" s="12" t="s">
        <v>59</v>
      </c>
      <c r="N1144" s="12" t="s">
        <v>28</v>
      </c>
      <c r="O1144" s="12" t="s">
        <v>70</v>
      </c>
      <c r="P1144" s="12" t="s">
        <v>54</v>
      </c>
      <c r="Q1144" s="12" t="s">
        <v>44</v>
      </c>
      <c r="R1144" s="12">
        <v>34704</v>
      </c>
      <c r="S1144" s="12" t="s">
        <v>816</v>
      </c>
      <c r="T1144" s="12" t="s">
        <v>33</v>
      </c>
      <c r="U1144" s="11">
        <f>datos_chargeback_2001_1!$V1144/100</f>
        <v>0</v>
      </c>
      <c r="V1144" s="12">
        <v>0</v>
      </c>
      <c r="W1144" s="11">
        <f>datos_chargeback_2001_1!$X1144/100</f>
        <v>0</v>
      </c>
      <c r="X1144" s="12">
        <v>0</v>
      </c>
      <c r="Y1144" s="11">
        <f>datos_chargeback_2001_1!$Z1144/100</f>
        <v>347.04</v>
      </c>
      <c r="Z1144" s="12">
        <v>34704</v>
      </c>
      <c r="AA1144" s="12" t="s">
        <v>3392</v>
      </c>
      <c r="AB1144" s="12" t="s">
        <v>35</v>
      </c>
      <c r="AC1144" s="13" t="s">
        <v>35</v>
      </c>
      <c r="AD1144" s="11">
        <f>datos_chargeback_2001_1!$AE1144/100</f>
        <v>0</v>
      </c>
      <c r="AE1144" s="12">
        <v>0</v>
      </c>
      <c r="AF1144" s="12" t="s">
        <v>53</v>
      </c>
    </row>
    <row r="1145" spans="1:32" x14ac:dyDescent="0.3">
      <c r="A1145" s="34" t="s">
        <v>3393</v>
      </c>
      <c r="B1145" s="3">
        <v>45070</v>
      </c>
      <c r="C1145" s="3" t="str">
        <f>TEXT(Tabla10[[#This Row],[Fecha de transacción]],"DDDD")</f>
        <v>miércoles</v>
      </c>
      <c r="D1145" s="3">
        <v>45142</v>
      </c>
      <c r="E1145" s="4">
        <f>datos_chargeback_2001_1!$D1145-datos_chargeback_2001_1!$B1145</f>
        <v>72</v>
      </c>
      <c r="F1145" s="5">
        <f>datos_chargeback_2001_1!$G1145/100</f>
        <v>631.48</v>
      </c>
      <c r="G1145" s="6">
        <v>63148</v>
      </c>
      <c r="H1145" s="5">
        <f t="shared" si="17"/>
        <v>0</v>
      </c>
      <c r="I1145" s="5">
        <v>0</v>
      </c>
      <c r="J1145" s="6" t="s">
        <v>24</v>
      </c>
      <c r="K1145" s="6" t="s">
        <v>25</v>
      </c>
      <c r="L1145" s="6" t="s">
        <v>40</v>
      </c>
      <c r="M1145" s="6" t="s">
        <v>27</v>
      </c>
      <c r="N1145" s="6" t="s">
        <v>42</v>
      </c>
      <c r="O1145" s="6" t="s">
        <v>50</v>
      </c>
      <c r="P1145" s="6" t="s">
        <v>54</v>
      </c>
      <c r="Q1145" s="6" t="s">
        <v>55</v>
      </c>
      <c r="R1145" s="6">
        <v>63148</v>
      </c>
      <c r="S1145" s="6" t="s">
        <v>965</v>
      </c>
      <c r="T1145" s="6" t="s">
        <v>46</v>
      </c>
      <c r="U1145" s="5">
        <f>datos_chargeback_2001_1!$V1145/100</f>
        <v>631.48</v>
      </c>
      <c r="V1145" s="6">
        <v>63148</v>
      </c>
      <c r="W1145" s="5">
        <f>datos_chargeback_2001_1!$X1145/100</f>
        <v>0</v>
      </c>
      <c r="X1145" s="6">
        <v>0</v>
      </c>
      <c r="Y1145" s="5">
        <f>datos_chargeback_2001_1!$Z1145/100</f>
        <v>0</v>
      </c>
      <c r="Z1145" s="6">
        <v>0</v>
      </c>
      <c r="AA1145" s="6" t="s">
        <v>3394</v>
      </c>
      <c r="AB1145" s="6" t="s">
        <v>48</v>
      </c>
      <c r="AC1145" s="8">
        <v>45070</v>
      </c>
      <c r="AD1145" s="5">
        <f>datos_chargeback_2001_1!$AE1145/100</f>
        <v>417.82</v>
      </c>
      <c r="AE1145" s="6">
        <v>41782</v>
      </c>
      <c r="AF1145" s="6" t="s">
        <v>50</v>
      </c>
    </row>
    <row r="1146" spans="1:32" x14ac:dyDescent="0.3">
      <c r="A1146" s="35" t="s">
        <v>3395</v>
      </c>
      <c r="B1146" s="9">
        <v>45071</v>
      </c>
      <c r="C1146" s="9" t="str">
        <f>TEXT(Tabla10[[#This Row],[Fecha de transacción]],"DDDD")</f>
        <v>jueves</v>
      </c>
      <c r="D1146" s="9">
        <v>45160</v>
      </c>
      <c r="E1146" s="10">
        <f>datos_chargeback_2001_1!$D1146-datos_chargeback_2001_1!$B1146</f>
        <v>89</v>
      </c>
      <c r="F1146" s="11">
        <f>datos_chargeback_2001_1!$G1146/100</f>
        <v>361.84</v>
      </c>
      <c r="G1146" s="12">
        <v>36184</v>
      </c>
      <c r="H1146" s="11">
        <f t="shared" si="17"/>
        <v>0</v>
      </c>
      <c r="I1146" s="11">
        <v>0</v>
      </c>
      <c r="J1146" s="12" t="s">
        <v>24</v>
      </c>
      <c r="K1146" s="12" t="s">
        <v>25</v>
      </c>
      <c r="L1146" s="12" t="s">
        <v>119</v>
      </c>
      <c r="M1146" s="12" t="s">
        <v>27</v>
      </c>
      <c r="N1146" s="12" t="s">
        <v>42</v>
      </c>
      <c r="O1146" s="12" t="s">
        <v>64</v>
      </c>
      <c r="P1146" s="12" t="s">
        <v>30</v>
      </c>
      <c r="Q1146" s="12" t="s">
        <v>44</v>
      </c>
      <c r="R1146" s="12">
        <v>36184</v>
      </c>
      <c r="S1146" s="12" t="s">
        <v>3396</v>
      </c>
      <c r="T1146" s="12" t="s">
        <v>46</v>
      </c>
      <c r="U1146" s="11">
        <f>datos_chargeback_2001_1!$V1146/100</f>
        <v>361.84</v>
      </c>
      <c r="V1146" s="12">
        <v>36184</v>
      </c>
      <c r="W1146" s="11">
        <f>datos_chargeback_2001_1!$X1146/100</f>
        <v>0</v>
      </c>
      <c r="X1146" s="12">
        <v>0</v>
      </c>
      <c r="Y1146" s="11">
        <f>datos_chargeback_2001_1!$Z1146/100</f>
        <v>0</v>
      </c>
      <c r="Z1146" s="12">
        <v>0</v>
      </c>
      <c r="AA1146" s="12" t="s">
        <v>3397</v>
      </c>
      <c r="AB1146" s="12" t="s">
        <v>48</v>
      </c>
      <c r="AC1146" s="19">
        <v>45071</v>
      </c>
      <c r="AD1146" s="11">
        <f>datos_chargeback_2001_1!$AE1146/100</f>
        <v>26.83</v>
      </c>
      <c r="AE1146" s="12">
        <v>2683</v>
      </c>
      <c r="AF1146" s="12" t="s">
        <v>64</v>
      </c>
    </row>
    <row r="1147" spans="1:32" x14ac:dyDescent="0.3">
      <c r="A1147" s="36" t="s">
        <v>3398</v>
      </c>
      <c r="B1147" s="14">
        <v>45072</v>
      </c>
      <c r="C1147" s="14" t="str">
        <f>TEXT(Tabla10[[#This Row],[Fecha de transacción]],"DDDD")</f>
        <v>viernes</v>
      </c>
      <c r="D1147" s="14">
        <v>45142</v>
      </c>
      <c r="E1147" s="15">
        <f>datos_chargeback_2001_1!$D1147-datos_chargeback_2001_1!$B1147</f>
        <v>70</v>
      </c>
      <c r="F1147" s="16">
        <f>datos_chargeback_2001_1!$G1147/100</f>
        <v>955.65</v>
      </c>
      <c r="G1147" s="17">
        <v>95565</v>
      </c>
      <c r="H1147" s="16">
        <f t="shared" si="17"/>
        <v>0</v>
      </c>
      <c r="I1147" s="16">
        <v>1.23</v>
      </c>
      <c r="J1147" s="17" t="s">
        <v>38</v>
      </c>
      <c r="K1147" s="17" t="s">
        <v>25</v>
      </c>
      <c r="L1147" s="17" t="s">
        <v>40</v>
      </c>
      <c r="M1147" s="17" t="s">
        <v>41</v>
      </c>
      <c r="N1147" s="17" t="s">
        <v>42</v>
      </c>
      <c r="O1147" s="17" t="s">
        <v>43</v>
      </c>
      <c r="P1147" s="17" t="s">
        <v>30</v>
      </c>
      <c r="Q1147" s="17" t="s">
        <v>55</v>
      </c>
      <c r="R1147" s="17">
        <v>95565</v>
      </c>
      <c r="S1147" s="17" t="s">
        <v>2971</v>
      </c>
      <c r="T1147" s="17" t="s">
        <v>116</v>
      </c>
      <c r="U1147" s="16">
        <f>datos_chargeback_2001_1!$V1147/100</f>
        <v>955.65</v>
      </c>
      <c r="V1147" s="17">
        <v>95565</v>
      </c>
      <c r="W1147" s="16">
        <f>datos_chargeback_2001_1!$X1147/100</f>
        <v>0</v>
      </c>
      <c r="X1147" s="17">
        <v>0</v>
      </c>
      <c r="Y1147" s="16">
        <f>datos_chargeback_2001_1!$Z1147/100</f>
        <v>0</v>
      </c>
      <c r="Z1147" s="17">
        <v>0</v>
      </c>
      <c r="AA1147" s="17" t="s">
        <v>3399</v>
      </c>
      <c r="AB1147" s="17" t="s">
        <v>48</v>
      </c>
      <c r="AC1147" s="18">
        <v>45072</v>
      </c>
      <c r="AD1147" s="16">
        <f>datos_chargeback_2001_1!$AE1147/100</f>
        <v>884.47</v>
      </c>
      <c r="AE1147" s="17">
        <v>88447</v>
      </c>
      <c r="AF1147" s="17" t="s">
        <v>64</v>
      </c>
    </row>
    <row r="1148" spans="1:32" x14ac:dyDescent="0.3">
      <c r="A1148" s="35" t="s">
        <v>3400</v>
      </c>
      <c r="B1148" s="9">
        <v>45073</v>
      </c>
      <c r="C1148" s="9" t="str">
        <f>TEXT(Tabla10[[#This Row],[Fecha de transacción]],"DDDD")</f>
        <v>sábado</v>
      </c>
      <c r="D1148" s="9">
        <v>45151</v>
      </c>
      <c r="E1148" s="10">
        <f>datos_chargeback_2001_1!$D1148-datos_chargeback_2001_1!$B1148</f>
        <v>78</v>
      </c>
      <c r="F1148" s="11">
        <f>datos_chargeback_2001_1!$G1148/100</f>
        <v>19.78</v>
      </c>
      <c r="G1148" s="12">
        <v>1978</v>
      </c>
      <c r="H1148" s="11">
        <f t="shared" si="17"/>
        <v>0</v>
      </c>
      <c r="I1148" s="11">
        <v>1.29</v>
      </c>
      <c r="J1148" s="12" t="s">
        <v>24</v>
      </c>
      <c r="K1148" s="12" t="s">
        <v>25</v>
      </c>
      <c r="L1148" s="12" t="s">
        <v>40</v>
      </c>
      <c r="M1148" s="12" t="s">
        <v>93</v>
      </c>
      <c r="N1148" s="12" t="s">
        <v>42</v>
      </c>
      <c r="O1148" s="12" t="s">
        <v>114</v>
      </c>
      <c r="P1148" s="12" t="s">
        <v>30</v>
      </c>
      <c r="Q1148" s="12" t="s">
        <v>44</v>
      </c>
      <c r="R1148" s="12">
        <v>19780</v>
      </c>
      <c r="S1148" s="12" t="s">
        <v>3023</v>
      </c>
      <c r="T1148" s="12" t="s">
        <v>116</v>
      </c>
      <c r="U1148" s="11">
        <f>datos_chargeback_2001_1!$V1148/100</f>
        <v>197.8</v>
      </c>
      <c r="V1148" s="12">
        <v>19780</v>
      </c>
      <c r="W1148" s="11">
        <f>datos_chargeback_2001_1!$X1148/100</f>
        <v>0</v>
      </c>
      <c r="X1148" s="12">
        <v>0</v>
      </c>
      <c r="Y1148" s="11">
        <f>datos_chargeback_2001_1!$Z1148/100</f>
        <v>0</v>
      </c>
      <c r="Z1148" s="12">
        <v>0</v>
      </c>
      <c r="AA1148" s="12" t="s">
        <v>3401</v>
      </c>
      <c r="AB1148" s="12" t="s">
        <v>35</v>
      </c>
      <c r="AC1148" s="13" t="s">
        <v>35</v>
      </c>
      <c r="AD1148" s="11">
        <f>datos_chargeback_2001_1!$AE1148/100</f>
        <v>0</v>
      </c>
      <c r="AE1148" s="12">
        <v>0</v>
      </c>
      <c r="AF1148" s="12" t="s">
        <v>36</v>
      </c>
    </row>
    <row r="1149" spans="1:32" x14ac:dyDescent="0.3">
      <c r="A1149" s="34" t="s">
        <v>3402</v>
      </c>
      <c r="B1149" s="3">
        <v>45074</v>
      </c>
      <c r="C1149" s="3" t="str">
        <f>TEXT(Tabla10[[#This Row],[Fecha de transacción]],"DDDD")</f>
        <v>domingo</v>
      </c>
      <c r="D1149" s="3">
        <v>45146</v>
      </c>
      <c r="E1149" s="4">
        <f>datos_chargeback_2001_1!$D1149-datos_chargeback_2001_1!$B1149</f>
        <v>72</v>
      </c>
      <c r="F1149" s="5">
        <f>datos_chargeback_2001_1!$G1149/100</f>
        <v>85.03</v>
      </c>
      <c r="G1149" s="6">
        <v>8503</v>
      </c>
      <c r="H1149" s="5">
        <f t="shared" si="17"/>
        <v>0</v>
      </c>
      <c r="I1149" s="5">
        <v>0.81</v>
      </c>
      <c r="J1149" s="6" t="s">
        <v>24</v>
      </c>
      <c r="K1149" s="6" t="s">
        <v>25</v>
      </c>
      <c r="L1149" s="6" t="s">
        <v>119</v>
      </c>
      <c r="M1149" s="6" t="s">
        <v>59</v>
      </c>
      <c r="N1149" s="6" t="s">
        <v>42</v>
      </c>
      <c r="O1149" s="6" t="s">
        <v>50</v>
      </c>
      <c r="P1149" s="6" t="s">
        <v>30</v>
      </c>
      <c r="Q1149" s="6" t="s">
        <v>75</v>
      </c>
      <c r="R1149" s="6">
        <v>85030</v>
      </c>
      <c r="S1149" s="6" t="s">
        <v>1773</v>
      </c>
      <c r="T1149" s="6" t="s">
        <v>61</v>
      </c>
      <c r="U1149" s="5">
        <f>datos_chargeback_2001_1!$V1149/100</f>
        <v>0</v>
      </c>
      <c r="V1149" s="6">
        <v>0</v>
      </c>
      <c r="W1149" s="5">
        <f>datos_chargeback_2001_1!$X1149/100</f>
        <v>850.3</v>
      </c>
      <c r="X1149" s="6">
        <v>85030</v>
      </c>
      <c r="Y1149" s="5">
        <f>datos_chargeback_2001_1!$Z1149/100</f>
        <v>0</v>
      </c>
      <c r="Z1149" s="6">
        <v>0</v>
      </c>
      <c r="AA1149" s="6" t="s">
        <v>3403</v>
      </c>
      <c r="AB1149" s="6" t="s">
        <v>35</v>
      </c>
      <c r="AC1149" s="7" t="s">
        <v>35</v>
      </c>
      <c r="AD1149" s="5">
        <f>datos_chargeback_2001_1!$AE1149/100</f>
        <v>0</v>
      </c>
      <c r="AE1149" s="6">
        <v>0</v>
      </c>
      <c r="AF1149" s="6" t="s">
        <v>64</v>
      </c>
    </row>
    <row r="1150" spans="1:32" x14ac:dyDescent="0.3">
      <c r="A1150" s="34" t="s">
        <v>3404</v>
      </c>
      <c r="B1150" s="3">
        <v>45075</v>
      </c>
      <c r="C1150" s="3" t="str">
        <f>TEXT(Tabla10[[#This Row],[Fecha de transacción]],"DDDD")</f>
        <v>lunes</v>
      </c>
      <c r="D1150" s="3">
        <v>45141</v>
      </c>
      <c r="E1150" s="4">
        <f>datos_chargeback_2001_1!$D1150-datos_chargeback_2001_1!$B1150</f>
        <v>66</v>
      </c>
      <c r="F1150" s="5">
        <f>datos_chargeback_2001_1!$G1150/100</f>
        <v>501.44</v>
      </c>
      <c r="G1150" s="6">
        <v>50144</v>
      </c>
      <c r="H1150" s="5">
        <f t="shared" si="17"/>
        <v>0</v>
      </c>
      <c r="I1150" s="5">
        <v>0</v>
      </c>
      <c r="J1150" s="6" t="s">
        <v>24</v>
      </c>
      <c r="K1150" s="6" t="s">
        <v>25</v>
      </c>
      <c r="L1150" s="6" t="s">
        <v>26</v>
      </c>
      <c r="M1150" s="6" t="s">
        <v>85</v>
      </c>
      <c r="N1150" s="6" t="s">
        <v>42</v>
      </c>
      <c r="O1150" s="6" t="s">
        <v>50</v>
      </c>
      <c r="P1150" s="6" t="s">
        <v>30</v>
      </c>
      <c r="Q1150" s="6" t="s">
        <v>44</v>
      </c>
      <c r="R1150" s="6">
        <v>50144</v>
      </c>
      <c r="S1150" s="6" t="s">
        <v>1295</v>
      </c>
      <c r="T1150" s="6" t="s">
        <v>116</v>
      </c>
      <c r="U1150" s="5">
        <f>datos_chargeback_2001_1!$V1150/100</f>
        <v>501.44</v>
      </c>
      <c r="V1150" s="6">
        <v>50144</v>
      </c>
      <c r="W1150" s="5">
        <f>datos_chargeback_2001_1!$X1150/100</f>
        <v>0</v>
      </c>
      <c r="X1150" s="6">
        <v>0</v>
      </c>
      <c r="Y1150" s="5">
        <f>datos_chargeback_2001_1!$Z1150/100</f>
        <v>0</v>
      </c>
      <c r="Z1150" s="6">
        <v>0</v>
      </c>
      <c r="AA1150" s="6" t="s">
        <v>3405</v>
      </c>
      <c r="AB1150" s="6" t="s">
        <v>48</v>
      </c>
      <c r="AC1150" s="8">
        <v>45075</v>
      </c>
      <c r="AD1150" s="5">
        <f>datos_chargeback_2001_1!$AE1150/100</f>
        <v>732.27</v>
      </c>
      <c r="AE1150" s="6">
        <v>73227</v>
      </c>
      <c r="AF1150" s="6" t="s">
        <v>53</v>
      </c>
    </row>
    <row r="1151" spans="1:32" x14ac:dyDescent="0.3">
      <c r="A1151" s="36" t="s">
        <v>3406</v>
      </c>
      <c r="B1151" s="14">
        <v>45076</v>
      </c>
      <c r="C1151" s="14" t="str">
        <f>TEXT(Tabla10[[#This Row],[Fecha de transacción]],"DDDD")</f>
        <v>martes</v>
      </c>
      <c r="D1151" s="14">
        <v>45140</v>
      </c>
      <c r="E1151" s="15">
        <f>datos_chargeback_2001_1!$D1151-datos_chargeback_2001_1!$B1151</f>
        <v>64</v>
      </c>
      <c r="F1151" s="16">
        <f>datos_chargeback_2001_1!$G1151/100</f>
        <v>795.86</v>
      </c>
      <c r="G1151" s="17">
        <v>79586</v>
      </c>
      <c r="H1151" s="16">
        <f t="shared" si="17"/>
        <v>0</v>
      </c>
      <c r="I1151" s="16">
        <v>1.35</v>
      </c>
      <c r="J1151" s="17" t="s">
        <v>38</v>
      </c>
      <c r="K1151" s="17" t="s">
        <v>25</v>
      </c>
      <c r="L1151" s="17" t="s">
        <v>109</v>
      </c>
      <c r="M1151" s="17" t="s">
        <v>93</v>
      </c>
      <c r="N1151" s="17" t="s">
        <v>42</v>
      </c>
      <c r="O1151" s="17" t="s">
        <v>53</v>
      </c>
      <c r="P1151" s="17" t="s">
        <v>30</v>
      </c>
      <c r="Q1151" s="17" t="s">
        <v>44</v>
      </c>
      <c r="R1151" s="17">
        <v>79586</v>
      </c>
      <c r="S1151" s="17" t="s">
        <v>3407</v>
      </c>
      <c r="T1151" s="17" t="s">
        <v>61</v>
      </c>
      <c r="U1151" s="16">
        <f>datos_chargeback_2001_1!$V1151/100</f>
        <v>0</v>
      </c>
      <c r="V1151" s="17">
        <v>0</v>
      </c>
      <c r="W1151" s="16">
        <f>datos_chargeback_2001_1!$X1151/100</f>
        <v>795.86</v>
      </c>
      <c r="X1151" s="17">
        <v>79586</v>
      </c>
      <c r="Y1151" s="16">
        <f>datos_chargeback_2001_1!$Z1151/100</f>
        <v>0</v>
      </c>
      <c r="Z1151" s="17">
        <v>0</v>
      </c>
      <c r="AA1151" s="17" t="s">
        <v>3408</v>
      </c>
      <c r="AB1151" s="17" t="s">
        <v>35</v>
      </c>
      <c r="AC1151" s="20" t="s">
        <v>35</v>
      </c>
      <c r="AD1151" s="16">
        <f>datos_chargeback_2001_1!$AE1151/100</f>
        <v>0</v>
      </c>
      <c r="AE1151" s="17">
        <v>0</v>
      </c>
      <c r="AF1151" s="17" t="s">
        <v>43</v>
      </c>
    </row>
    <row r="1152" spans="1:32" x14ac:dyDescent="0.3">
      <c r="A1152" s="35" t="s">
        <v>3409</v>
      </c>
      <c r="B1152" s="9">
        <v>45077</v>
      </c>
      <c r="C1152" s="9" t="str">
        <f>TEXT(Tabla10[[#This Row],[Fecha de transacción]],"DDDD")</f>
        <v>miércoles</v>
      </c>
      <c r="D1152" s="9">
        <v>45140</v>
      </c>
      <c r="E1152" s="10">
        <f>datos_chargeback_2001_1!$D1152-datos_chargeback_2001_1!$B1152</f>
        <v>63</v>
      </c>
      <c r="F1152" s="11">
        <f>datos_chargeback_2001_1!$G1152/100</f>
        <v>26.31</v>
      </c>
      <c r="G1152" s="12">
        <v>2631</v>
      </c>
      <c r="H1152" s="11">
        <f t="shared" si="17"/>
        <v>0</v>
      </c>
      <c r="I1152" s="11">
        <v>0</v>
      </c>
      <c r="J1152" s="12" t="s">
        <v>38</v>
      </c>
      <c r="K1152" s="12" t="s">
        <v>25</v>
      </c>
      <c r="L1152" s="12" t="s">
        <v>26</v>
      </c>
      <c r="M1152" s="12" t="s">
        <v>41</v>
      </c>
      <c r="N1152" s="12" t="s">
        <v>42</v>
      </c>
      <c r="O1152" s="12" t="s">
        <v>50</v>
      </c>
      <c r="P1152" s="12" t="s">
        <v>54</v>
      </c>
      <c r="Q1152" s="12" t="s">
        <v>44</v>
      </c>
      <c r="R1152" s="12">
        <v>2631</v>
      </c>
      <c r="S1152" s="12" t="s">
        <v>1697</v>
      </c>
      <c r="T1152" s="12" t="s">
        <v>116</v>
      </c>
      <c r="U1152" s="11">
        <f>datos_chargeback_2001_1!$V1152/100</f>
        <v>26.31</v>
      </c>
      <c r="V1152" s="12">
        <v>2631</v>
      </c>
      <c r="W1152" s="11">
        <f>datos_chargeback_2001_1!$X1152/100</f>
        <v>0</v>
      </c>
      <c r="X1152" s="12">
        <v>0</v>
      </c>
      <c r="Y1152" s="11">
        <f>datos_chargeback_2001_1!$Z1152/100</f>
        <v>0</v>
      </c>
      <c r="Z1152" s="12">
        <v>0</v>
      </c>
      <c r="AA1152" s="12" t="s">
        <v>3410</v>
      </c>
      <c r="AB1152" s="12" t="s">
        <v>48</v>
      </c>
      <c r="AC1152" s="19">
        <v>45077</v>
      </c>
      <c r="AD1152" s="11">
        <f>datos_chargeback_2001_1!$AE1152/100</f>
        <v>0.15</v>
      </c>
      <c r="AE1152" s="12">
        <v>15</v>
      </c>
      <c r="AF1152" s="12" t="s">
        <v>64</v>
      </c>
    </row>
    <row r="1153" spans="1:32" x14ac:dyDescent="0.3">
      <c r="A1153" s="34" t="s">
        <v>3411</v>
      </c>
      <c r="B1153" s="3">
        <v>45078</v>
      </c>
      <c r="C1153" s="3" t="str">
        <f>TEXT(Tabla10[[#This Row],[Fecha de transacción]],"DDDD")</f>
        <v>jueves</v>
      </c>
      <c r="D1153" s="3">
        <v>45154</v>
      </c>
      <c r="E1153" s="4">
        <f>datos_chargeback_2001_1!$D1153-datos_chargeback_2001_1!$B1153</f>
        <v>76</v>
      </c>
      <c r="F1153" s="5">
        <f>datos_chargeback_2001_1!$G1153/100</f>
        <v>618.78</v>
      </c>
      <c r="G1153" s="6">
        <v>61878</v>
      </c>
      <c r="H1153" s="5">
        <f t="shared" si="17"/>
        <v>0</v>
      </c>
      <c r="I1153" s="5">
        <v>0</v>
      </c>
      <c r="J1153" s="6" t="s">
        <v>24</v>
      </c>
      <c r="K1153" s="6" t="s">
        <v>25</v>
      </c>
      <c r="L1153" s="6" t="s">
        <v>109</v>
      </c>
      <c r="M1153" s="6" t="s">
        <v>41</v>
      </c>
      <c r="N1153" s="6" t="s">
        <v>42</v>
      </c>
      <c r="O1153" s="6" t="s">
        <v>53</v>
      </c>
      <c r="P1153" s="6" t="s">
        <v>30</v>
      </c>
      <c r="Q1153" s="6" t="s">
        <v>31</v>
      </c>
      <c r="R1153" s="6">
        <v>61878</v>
      </c>
      <c r="S1153" s="6" t="s">
        <v>3108</v>
      </c>
      <c r="T1153" s="6" t="s">
        <v>61</v>
      </c>
      <c r="U1153" s="5">
        <f>datos_chargeback_2001_1!$V1153/100</f>
        <v>0</v>
      </c>
      <c r="V1153" s="6">
        <v>0</v>
      </c>
      <c r="W1153" s="5">
        <f>datos_chargeback_2001_1!$X1153/100</f>
        <v>618.78</v>
      </c>
      <c r="X1153" s="6">
        <v>61878</v>
      </c>
      <c r="Y1153" s="5">
        <f>datos_chargeback_2001_1!$Z1153/100</f>
        <v>0</v>
      </c>
      <c r="Z1153" s="6">
        <v>0</v>
      </c>
      <c r="AA1153" s="6" t="s">
        <v>3412</v>
      </c>
      <c r="AB1153" s="6" t="s">
        <v>35</v>
      </c>
      <c r="AC1153" s="7" t="s">
        <v>35</v>
      </c>
      <c r="AD1153" s="5">
        <f>datos_chargeback_2001_1!$AE1153/100</f>
        <v>0</v>
      </c>
      <c r="AE1153" s="6">
        <v>0</v>
      </c>
      <c r="AF1153" s="6" t="s">
        <v>53</v>
      </c>
    </row>
    <row r="1154" spans="1:32" x14ac:dyDescent="0.3">
      <c r="A1154" s="35" t="s">
        <v>3413</v>
      </c>
      <c r="B1154" s="9">
        <v>45079</v>
      </c>
      <c r="C1154" s="9" t="str">
        <f>TEXT(Tabla10[[#This Row],[Fecha de transacción]],"DDDD")</f>
        <v>viernes</v>
      </c>
      <c r="D1154" s="9">
        <v>45157</v>
      </c>
      <c r="E1154" s="10">
        <f>datos_chargeback_2001_1!$D1154-datos_chargeback_2001_1!$B1154</f>
        <v>78</v>
      </c>
      <c r="F1154" s="11">
        <f>datos_chargeback_2001_1!$G1154/100</f>
        <v>488.84</v>
      </c>
      <c r="G1154" s="12">
        <v>48884</v>
      </c>
      <c r="H1154" s="11">
        <f t="shared" ref="H1154:H1217" si="18">IF(COUNTIF($A$2:$A$1373,A1154)=1,0,IF(F1154=_xlfn.AGGREGATE(14,6,$F$2:$F$1373/($A$2:$A$1373=A1154),1),_xlfn.AGGREGATE(15,6,$F$2:$F$1373/($A$2:$A$1373=A1154),1),""))</f>
        <v>0</v>
      </c>
      <c r="I1154" s="11">
        <v>1.31</v>
      </c>
      <c r="J1154" s="12" t="s">
        <v>24</v>
      </c>
      <c r="K1154" s="12" t="s">
        <v>25</v>
      </c>
      <c r="L1154" s="12" t="s">
        <v>119</v>
      </c>
      <c r="M1154" s="12" t="s">
        <v>93</v>
      </c>
      <c r="N1154" s="12" t="s">
        <v>42</v>
      </c>
      <c r="O1154" s="12" t="s">
        <v>43</v>
      </c>
      <c r="P1154" s="12" t="s">
        <v>54</v>
      </c>
      <c r="Q1154" s="12" t="s">
        <v>66</v>
      </c>
      <c r="R1154" s="12">
        <v>48884</v>
      </c>
      <c r="S1154" s="12" t="s">
        <v>3414</v>
      </c>
      <c r="T1154" s="12" t="s">
        <v>61</v>
      </c>
      <c r="U1154" s="11">
        <f>datos_chargeback_2001_1!$V1154/100</f>
        <v>0</v>
      </c>
      <c r="V1154" s="12">
        <v>0</v>
      </c>
      <c r="W1154" s="11">
        <f>datos_chargeback_2001_1!$X1154/100</f>
        <v>488.84</v>
      </c>
      <c r="X1154" s="12">
        <v>48884</v>
      </c>
      <c r="Y1154" s="11">
        <f>datos_chargeback_2001_1!$Z1154/100</f>
        <v>0</v>
      </c>
      <c r="Z1154" s="12">
        <v>0</v>
      </c>
      <c r="AA1154" s="12" t="s">
        <v>3415</v>
      </c>
      <c r="AB1154" s="12" t="s">
        <v>48</v>
      </c>
      <c r="AC1154" s="19">
        <v>45079</v>
      </c>
      <c r="AD1154" s="11">
        <f>datos_chargeback_2001_1!$AE1154/100</f>
        <v>33.58</v>
      </c>
      <c r="AE1154" s="12">
        <v>3358</v>
      </c>
      <c r="AF1154" s="12" t="s">
        <v>29</v>
      </c>
    </row>
    <row r="1155" spans="1:32" x14ac:dyDescent="0.3">
      <c r="A1155" s="36" t="s">
        <v>3416</v>
      </c>
      <c r="B1155" s="14">
        <v>45080</v>
      </c>
      <c r="C1155" s="14" t="str">
        <f>TEXT(Tabla10[[#This Row],[Fecha de transacción]],"DDDD")</f>
        <v>sábado</v>
      </c>
      <c r="D1155" s="14">
        <v>45145</v>
      </c>
      <c r="E1155" s="15">
        <f>datos_chargeback_2001_1!$D1155-datos_chargeback_2001_1!$B1155</f>
        <v>65</v>
      </c>
      <c r="F1155" s="16">
        <f>datos_chargeback_2001_1!$G1155/100</f>
        <v>548.87</v>
      </c>
      <c r="G1155" s="17">
        <v>54887</v>
      </c>
      <c r="H1155" s="16">
        <f t="shared" si="18"/>
        <v>0</v>
      </c>
      <c r="I1155" s="16">
        <v>1.04</v>
      </c>
      <c r="J1155" s="17" t="s">
        <v>24</v>
      </c>
      <c r="K1155" s="17" t="s">
        <v>25</v>
      </c>
      <c r="L1155" s="17" t="s">
        <v>80</v>
      </c>
      <c r="M1155" s="17" t="s">
        <v>41</v>
      </c>
      <c r="N1155" s="17" t="s">
        <v>42</v>
      </c>
      <c r="O1155" s="17" t="s">
        <v>43</v>
      </c>
      <c r="P1155" s="17" t="s">
        <v>54</v>
      </c>
      <c r="Q1155" s="17" t="s">
        <v>31</v>
      </c>
      <c r="R1155" s="17">
        <v>54887</v>
      </c>
      <c r="S1155" s="17" t="s">
        <v>3417</v>
      </c>
      <c r="T1155" s="17" t="s">
        <v>116</v>
      </c>
      <c r="U1155" s="16">
        <f>datos_chargeback_2001_1!$V1155/100</f>
        <v>548.87</v>
      </c>
      <c r="V1155" s="17">
        <v>54887</v>
      </c>
      <c r="W1155" s="16">
        <f>datos_chargeback_2001_1!$X1155/100</f>
        <v>0</v>
      </c>
      <c r="X1155" s="17">
        <v>0</v>
      </c>
      <c r="Y1155" s="16">
        <f>datos_chargeback_2001_1!$Z1155/100</f>
        <v>0</v>
      </c>
      <c r="Z1155" s="17">
        <v>0</v>
      </c>
      <c r="AA1155" s="17" t="s">
        <v>3418</v>
      </c>
      <c r="AB1155" s="17" t="s">
        <v>35</v>
      </c>
      <c r="AC1155" s="20" t="s">
        <v>35</v>
      </c>
      <c r="AD1155" s="16">
        <f>datos_chargeback_2001_1!$AE1155/100</f>
        <v>0</v>
      </c>
      <c r="AE1155" s="17">
        <v>0</v>
      </c>
      <c r="AF1155" s="17" t="s">
        <v>50</v>
      </c>
    </row>
    <row r="1156" spans="1:32" x14ac:dyDescent="0.3">
      <c r="A1156" s="34" t="s">
        <v>3419</v>
      </c>
      <c r="B1156" s="3">
        <v>45081</v>
      </c>
      <c r="C1156" s="3" t="str">
        <f>TEXT(Tabla10[[#This Row],[Fecha de transacción]],"DDDD")</f>
        <v>domingo</v>
      </c>
      <c r="D1156" s="3">
        <v>45150</v>
      </c>
      <c r="E1156" s="4">
        <f>datos_chargeback_2001_1!$D1156-datos_chargeback_2001_1!$B1156</f>
        <v>69</v>
      </c>
      <c r="F1156" s="5">
        <f>datos_chargeback_2001_1!$G1156/100</f>
        <v>843.23</v>
      </c>
      <c r="G1156" s="6">
        <v>84323</v>
      </c>
      <c r="H1156" s="5">
        <f t="shared" si="18"/>
        <v>0</v>
      </c>
      <c r="I1156" s="5">
        <v>1.07</v>
      </c>
      <c r="J1156" s="6" t="s">
        <v>38</v>
      </c>
      <c r="K1156" s="6" t="s">
        <v>25</v>
      </c>
      <c r="L1156" s="6" t="s">
        <v>119</v>
      </c>
      <c r="M1156" s="6" t="s">
        <v>93</v>
      </c>
      <c r="N1156" s="6" t="s">
        <v>42</v>
      </c>
      <c r="O1156" s="6" t="s">
        <v>114</v>
      </c>
      <c r="P1156" s="6" t="s">
        <v>30</v>
      </c>
      <c r="Q1156" s="6" t="s">
        <v>31</v>
      </c>
      <c r="R1156" s="6">
        <v>84323</v>
      </c>
      <c r="S1156" s="6" t="s">
        <v>3420</v>
      </c>
      <c r="T1156" s="6" t="s">
        <v>46</v>
      </c>
      <c r="U1156" s="5">
        <f>datos_chargeback_2001_1!$V1156/100</f>
        <v>843.23</v>
      </c>
      <c r="V1156" s="6">
        <v>84323</v>
      </c>
      <c r="W1156" s="5">
        <f>datos_chargeback_2001_1!$X1156/100</f>
        <v>0</v>
      </c>
      <c r="X1156" s="6">
        <v>0</v>
      </c>
      <c r="Y1156" s="5">
        <f>datos_chargeback_2001_1!$Z1156/100</f>
        <v>0</v>
      </c>
      <c r="Z1156" s="6">
        <v>0</v>
      </c>
      <c r="AA1156" s="6" t="s">
        <v>3421</v>
      </c>
      <c r="AB1156" s="6" t="s">
        <v>35</v>
      </c>
      <c r="AC1156" s="7" t="s">
        <v>35</v>
      </c>
      <c r="AD1156" s="5">
        <f>datos_chargeback_2001_1!$AE1156/100</f>
        <v>0</v>
      </c>
      <c r="AE1156" s="6">
        <v>0</v>
      </c>
      <c r="AF1156" s="6" t="s">
        <v>43</v>
      </c>
    </row>
    <row r="1157" spans="1:32" x14ac:dyDescent="0.3">
      <c r="A1157" s="34" t="s">
        <v>3422</v>
      </c>
      <c r="B1157" s="3">
        <v>45082</v>
      </c>
      <c r="C1157" s="3" t="str">
        <f>TEXT(Tabla10[[#This Row],[Fecha de transacción]],"DDDD")</f>
        <v>lunes</v>
      </c>
      <c r="D1157" s="3">
        <v>45152</v>
      </c>
      <c r="E1157" s="4">
        <f>datos_chargeback_2001_1!$D1157-datos_chargeback_2001_1!$B1157</f>
        <v>70</v>
      </c>
      <c r="F1157" s="5">
        <f>datos_chargeback_2001_1!$G1157/100</f>
        <v>761.86</v>
      </c>
      <c r="G1157" s="6">
        <v>76186</v>
      </c>
      <c r="H1157" s="5">
        <f t="shared" si="18"/>
        <v>0</v>
      </c>
      <c r="I1157" s="5">
        <v>1.18</v>
      </c>
      <c r="J1157" s="6" t="s">
        <v>24</v>
      </c>
      <c r="K1157" s="6" t="s">
        <v>25</v>
      </c>
      <c r="L1157" s="6" t="s">
        <v>26</v>
      </c>
      <c r="M1157" s="6" t="s">
        <v>85</v>
      </c>
      <c r="N1157" s="6" t="s">
        <v>42</v>
      </c>
      <c r="O1157" s="6" t="s">
        <v>50</v>
      </c>
      <c r="P1157" s="6" t="s">
        <v>30</v>
      </c>
      <c r="Q1157" s="6" t="s">
        <v>44</v>
      </c>
      <c r="R1157" s="6">
        <v>76186</v>
      </c>
      <c r="S1157" s="6" t="s">
        <v>1084</v>
      </c>
      <c r="T1157" s="6" t="s">
        <v>61</v>
      </c>
      <c r="U1157" s="5">
        <f>datos_chargeback_2001_1!$V1157/100</f>
        <v>0</v>
      </c>
      <c r="V1157" s="6">
        <v>0</v>
      </c>
      <c r="W1157" s="5">
        <f>datos_chargeback_2001_1!$X1157/100</f>
        <v>761.86</v>
      </c>
      <c r="X1157" s="6">
        <v>76186</v>
      </c>
      <c r="Y1157" s="5">
        <f>datos_chargeback_2001_1!$Z1157/100</f>
        <v>0</v>
      </c>
      <c r="Z1157" s="6">
        <v>0</v>
      </c>
      <c r="AA1157" s="6" t="s">
        <v>3423</v>
      </c>
      <c r="AB1157" s="6" t="s">
        <v>35</v>
      </c>
      <c r="AC1157" s="7" t="s">
        <v>35</v>
      </c>
      <c r="AD1157" s="5">
        <f>datos_chargeback_2001_1!$AE1157/100</f>
        <v>0</v>
      </c>
      <c r="AE1157" s="6">
        <v>0</v>
      </c>
      <c r="AF1157" s="6" t="s">
        <v>50</v>
      </c>
    </row>
    <row r="1158" spans="1:32" x14ac:dyDescent="0.3">
      <c r="A1158" s="35" t="s">
        <v>3424</v>
      </c>
      <c r="B1158" s="9">
        <v>45083</v>
      </c>
      <c r="C1158" s="9" t="str">
        <f>TEXT(Tabla10[[#This Row],[Fecha de transacción]],"DDDD")</f>
        <v>martes</v>
      </c>
      <c r="D1158" s="9">
        <v>45155</v>
      </c>
      <c r="E1158" s="10">
        <f>datos_chargeback_2001_1!$D1158-datos_chargeback_2001_1!$B1158</f>
        <v>72</v>
      </c>
      <c r="F1158" s="11">
        <f>datos_chargeback_2001_1!$G1158/100</f>
        <v>886.96</v>
      </c>
      <c r="G1158" s="12">
        <v>88696</v>
      </c>
      <c r="H1158" s="11">
        <f t="shared" si="18"/>
        <v>0</v>
      </c>
      <c r="I1158" s="11">
        <v>1.1200000000000001</v>
      </c>
      <c r="J1158" s="12" t="s">
        <v>38</v>
      </c>
      <c r="K1158" s="12" t="s">
        <v>25</v>
      </c>
      <c r="L1158" s="12" t="s">
        <v>74</v>
      </c>
      <c r="M1158" s="12" t="s">
        <v>52</v>
      </c>
      <c r="N1158" s="12" t="s">
        <v>42</v>
      </c>
      <c r="O1158" s="12" t="s">
        <v>50</v>
      </c>
      <c r="P1158" s="12" t="s">
        <v>30</v>
      </c>
      <c r="Q1158" s="12" t="s">
        <v>55</v>
      </c>
      <c r="R1158" s="12">
        <v>88696</v>
      </c>
      <c r="S1158" s="12" t="s">
        <v>3030</v>
      </c>
      <c r="T1158" s="12" t="s">
        <v>46</v>
      </c>
      <c r="U1158" s="11">
        <f>datos_chargeback_2001_1!$V1158/100</f>
        <v>886.96</v>
      </c>
      <c r="V1158" s="12">
        <v>88696</v>
      </c>
      <c r="W1158" s="11">
        <f>datos_chargeback_2001_1!$X1158/100</f>
        <v>0</v>
      </c>
      <c r="X1158" s="12">
        <v>0</v>
      </c>
      <c r="Y1158" s="11">
        <f>datos_chargeback_2001_1!$Z1158/100</f>
        <v>0</v>
      </c>
      <c r="Z1158" s="12">
        <v>0</v>
      </c>
      <c r="AA1158" s="12" t="s">
        <v>3425</v>
      </c>
      <c r="AB1158" s="12" t="s">
        <v>48</v>
      </c>
      <c r="AC1158" s="19">
        <v>45083</v>
      </c>
      <c r="AD1158" s="11">
        <f>datos_chargeback_2001_1!$AE1158/100</f>
        <v>46.59</v>
      </c>
      <c r="AE1158" s="12">
        <v>4659</v>
      </c>
      <c r="AF1158" s="12" t="s">
        <v>50</v>
      </c>
    </row>
    <row r="1159" spans="1:32" x14ac:dyDescent="0.3">
      <c r="A1159" s="36" t="s">
        <v>3426</v>
      </c>
      <c r="B1159" s="14">
        <v>45084</v>
      </c>
      <c r="C1159" s="14" t="str">
        <f>TEXT(Tabla10[[#This Row],[Fecha de transacción]],"DDDD")</f>
        <v>miércoles</v>
      </c>
      <c r="D1159" s="14">
        <v>45170</v>
      </c>
      <c r="E1159" s="15">
        <f>datos_chargeback_2001_1!$D1159-datos_chargeback_2001_1!$B1159</f>
        <v>86</v>
      </c>
      <c r="F1159" s="16">
        <f>datos_chargeback_2001_1!$G1159/100</f>
        <v>556.77</v>
      </c>
      <c r="G1159" s="17">
        <v>55677</v>
      </c>
      <c r="H1159" s="16">
        <f t="shared" si="18"/>
        <v>0</v>
      </c>
      <c r="I1159" s="16">
        <v>0</v>
      </c>
      <c r="J1159" s="17" t="s">
        <v>24</v>
      </c>
      <c r="K1159" s="17" t="s">
        <v>25</v>
      </c>
      <c r="L1159" s="17" t="s">
        <v>40</v>
      </c>
      <c r="M1159" s="17" t="s">
        <v>59</v>
      </c>
      <c r="N1159" s="17" t="s">
        <v>42</v>
      </c>
      <c r="O1159" s="17" t="s">
        <v>114</v>
      </c>
      <c r="P1159" s="17" t="s">
        <v>30</v>
      </c>
      <c r="Q1159" s="17" t="s">
        <v>66</v>
      </c>
      <c r="R1159" s="17">
        <v>55677</v>
      </c>
      <c r="S1159" s="17" t="s">
        <v>3427</v>
      </c>
      <c r="T1159" s="17" t="s">
        <v>61</v>
      </c>
      <c r="U1159" s="16">
        <f>datos_chargeback_2001_1!$V1159/100</f>
        <v>0</v>
      </c>
      <c r="V1159" s="17">
        <v>0</v>
      </c>
      <c r="W1159" s="16">
        <f>datos_chargeback_2001_1!$X1159/100</f>
        <v>556.77</v>
      </c>
      <c r="X1159" s="17">
        <v>55677</v>
      </c>
      <c r="Y1159" s="16">
        <f>datos_chargeback_2001_1!$Z1159/100</f>
        <v>0</v>
      </c>
      <c r="Z1159" s="17">
        <v>0</v>
      </c>
      <c r="AA1159" s="17" t="s">
        <v>3428</v>
      </c>
      <c r="AB1159" s="17" t="s">
        <v>35</v>
      </c>
      <c r="AC1159" s="20" t="s">
        <v>35</v>
      </c>
      <c r="AD1159" s="16">
        <f>datos_chargeback_2001_1!$AE1159/100</f>
        <v>0</v>
      </c>
      <c r="AE1159" s="17">
        <v>0</v>
      </c>
      <c r="AF1159" s="17" t="s">
        <v>43</v>
      </c>
    </row>
    <row r="1160" spans="1:32" x14ac:dyDescent="0.3">
      <c r="A1160" s="35" t="s">
        <v>3429</v>
      </c>
      <c r="B1160" s="9">
        <v>45085</v>
      </c>
      <c r="C1160" s="9" t="str">
        <f>TEXT(Tabla10[[#This Row],[Fecha de transacción]],"DDDD")</f>
        <v>jueves</v>
      </c>
      <c r="D1160" s="9">
        <v>45171</v>
      </c>
      <c r="E1160" s="10">
        <f>datos_chargeback_2001_1!$D1160-datos_chargeback_2001_1!$B1160</f>
        <v>86</v>
      </c>
      <c r="F1160" s="11">
        <f>datos_chargeback_2001_1!$G1160/100</f>
        <v>477.45</v>
      </c>
      <c r="G1160" s="12">
        <v>47745</v>
      </c>
      <c r="H1160" s="11">
        <f t="shared" si="18"/>
        <v>0</v>
      </c>
      <c r="I1160" s="11">
        <v>0.91</v>
      </c>
      <c r="J1160" s="12" t="s">
        <v>38</v>
      </c>
      <c r="K1160" s="12" t="s">
        <v>25</v>
      </c>
      <c r="L1160" s="12" t="s">
        <v>40</v>
      </c>
      <c r="M1160" s="12" t="s">
        <v>59</v>
      </c>
      <c r="N1160" s="12" t="s">
        <v>42</v>
      </c>
      <c r="O1160" s="12" t="s">
        <v>64</v>
      </c>
      <c r="P1160" s="12" t="s">
        <v>54</v>
      </c>
      <c r="Q1160" s="12" t="s">
        <v>66</v>
      </c>
      <c r="R1160" s="12">
        <v>47745</v>
      </c>
      <c r="S1160" s="12" t="s">
        <v>532</v>
      </c>
      <c r="T1160" s="12" t="s">
        <v>61</v>
      </c>
      <c r="U1160" s="11">
        <f>datos_chargeback_2001_1!$V1160/100</f>
        <v>0</v>
      </c>
      <c r="V1160" s="12">
        <v>0</v>
      </c>
      <c r="W1160" s="11">
        <f>datos_chargeback_2001_1!$X1160/100</f>
        <v>477.45</v>
      </c>
      <c r="X1160" s="12">
        <v>47745</v>
      </c>
      <c r="Y1160" s="11">
        <f>datos_chargeback_2001_1!$Z1160/100</f>
        <v>0</v>
      </c>
      <c r="Z1160" s="12">
        <v>0</v>
      </c>
      <c r="AA1160" s="12" t="s">
        <v>3430</v>
      </c>
      <c r="AB1160" s="12" t="s">
        <v>48</v>
      </c>
      <c r="AC1160" s="19">
        <v>45085</v>
      </c>
      <c r="AD1160" s="11">
        <f>datos_chargeback_2001_1!$AE1160/100</f>
        <v>89.51</v>
      </c>
      <c r="AE1160" s="12">
        <v>8951</v>
      </c>
      <c r="AF1160" s="12" t="s">
        <v>50</v>
      </c>
    </row>
    <row r="1161" spans="1:32" x14ac:dyDescent="0.3">
      <c r="A1161" s="36" t="s">
        <v>3431</v>
      </c>
      <c r="B1161" s="14">
        <v>45086</v>
      </c>
      <c r="C1161" s="14" t="str">
        <f>TEXT(Tabla10[[#This Row],[Fecha de transacción]],"DDDD")</f>
        <v>viernes</v>
      </c>
      <c r="D1161" s="14">
        <v>45164</v>
      </c>
      <c r="E1161" s="15">
        <f>datos_chargeback_2001_1!$D1161-datos_chargeback_2001_1!$B1161</f>
        <v>78</v>
      </c>
      <c r="F1161" s="16">
        <f>datos_chargeback_2001_1!$G1161/100</f>
        <v>25.18</v>
      </c>
      <c r="G1161" s="17">
        <v>2518</v>
      </c>
      <c r="H1161" s="16">
        <f t="shared" si="18"/>
        <v>0</v>
      </c>
      <c r="I1161" s="16">
        <v>1.18</v>
      </c>
      <c r="J1161" s="17" t="s">
        <v>24</v>
      </c>
      <c r="K1161" s="17" t="s">
        <v>25</v>
      </c>
      <c r="L1161" s="17" t="s">
        <v>119</v>
      </c>
      <c r="M1161" s="17" t="s">
        <v>41</v>
      </c>
      <c r="N1161" s="17" t="s">
        <v>42</v>
      </c>
      <c r="O1161" s="17" t="s">
        <v>70</v>
      </c>
      <c r="P1161" s="17" t="s">
        <v>30</v>
      </c>
      <c r="Q1161" s="17" t="s">
        <v>31</v>
      </c>
      <c r="R1161" s="17">
        <v>2518</v>
      </c>
      <c r="S1161" s="17" t="s">
        <v>3113</v>
      </c>
      <c r="T1161" s="17" t="s">
        <v>46</v>
      </c>
      <c r="U1161" s="16">
        <f>datos_chargeback_2001_1!$V1161/100</f>
        <v>25.18</v>
      </c>
      <c r="V1161" s="17">
        <v>2518</v>
      </c>
      <c r="W1161" s="16">
        <f>datos_chargeback_2001_1!$X1161/100</f>
        <v>0</v>
      </c>
      <c r="X1161" s="17">
        <v>0</v>
      </c>
      <c r="Y1161" s="16">
        <f>datos_chargeback_2001_1!$Z1161/100</f>
        <v>0</v>
      </c>
      <c r="Z1161" s="17">
        <v>0</v>
      </c>
      <c r="AA1161" s="17" t="s">
        <v>3432</v>
      </c>
      <c r="AB1161" s="17" t="s">
        <v>35</v>
      </c>
      <c r="AC1161" s="20" t="s">
        <v>35</v>
      </c>
      <c r="AD1161" s="16">
        <f>datos_chargeback_2001_1!$AE1161/100</f>
        <v>0</v>
      </c>
      <c r="AE1161" s="17">
        <v>0</v>
      </c>
      <c r="AF1161" s="17" t="s">
        <v>64</v>
      </c>
    </row>
    <row r="1162" spans="1:32" x14ac:dyDescent="0.3">
      <c r="A1162" s="34" t="s">
        <v>3433</v>
      </c>
      <c r="B1162" s="3">
        <v>45087</v>
      </c>
      <c r="C1162" s="3" t="str">
        <f>TEXT(Tabla10[[#This Row],[Fecha de transacción]],"DDDD")</f>
        <v>sábado</v>
      </c>
      <c r="D1162" s="3">
        <v>45153</v>
      </c>
      <c r="E1162" s="4">
        <f>datos_chargeback_2001_1!$D1162-datos_chargeback_2001_1!$B1162</f>
        <v>66</v>
      </c>
      <c r="F1162" s="5">
        <f>datos_chargeback_2001_1!$G1162/100</f>
        <v>1.8</v>
      </c>
      <c r="G1162" s="6">
        <v>180</v>
      </c>
      <c r="H1162" s="5">
        <f t="shared" si="18"/>
        <v>0</v>
      </c>
      <c r="I1162" s="5">
        <v>0</v>
      </c>
      <c r="J1162" s="6" t="s">
        <v>24</v>
      </c>
      <c r="K1162" s="6" t="s">
        <v>25</v>
      </c>
      <c r="L1162" s="6" t="s">
        <v>40</v>
      </c>
      <c r="M1162" s="6" t="s">
        <v>27</v>
      </c>
      <c r="N1162" s="6" t="s">
        <v>28</v>
      </c>
      <c r="O1162" s="6" t="s">
        <v>50</v>
      </c>
      <c r="P1162" s="6" t="s">
        <v>30</v>
      </c>
      <c r="Q1162" s="6" t="s">
        <v>55</v>
      </c>
      <c r="R1162" s="6">
        <v>1800</v>
      </c>
      <c r="S1162" s="6" t="s">
        <v>3023</v>
      </c>
      <c r="T1162" s="6" t="s">
        <v>33</v>
      </c>
      <c r="U1162" s="5">
        <f>datos_chargeback_2001_1!$V1162/100</f>
        <v>0</v>
      </c>
      <c r="V1162" s="6">
        <v>0</v>
      </c>
      <c r="W1162" s="5">
        <f>datos_chargeback_2001_1!$X1162/100</f>
        <v>0</v>
      </c>
      <c r="X1162" s="6">
        <v>0</v>
      </c>
      <c r="Y1162" s="5">
        <f>datos_chargeback_2001_1!$Z1162/100</f>
        <v>18</v>
      </c>
      <c r="Z1162" s="6">
        <v>1800</v>
      </c>
      <c r="AA1162" s="6" t="s">
        <v>3434</v>
      </c>
      <c r="AB1162" s="6" t="s">
        <v>35</v>
      </c>
      <c r="AC1162" s="7" t="s">
        <v>35</v>
      </c>
      <c r="AD1162" s="5">
        <f>datos_chargeback_2001_1!$AE1162/100</f>
        <v>0</v>
      </c>
      <c r="AE1162" s="6">
        <v>0</v>
      </c>
      <c r="AF1162" s="6" t="s">
        <v>36</v>
      </c>
    </row>
    <row r="1163" spans="1:32" x14ac:dyDescent="0.3">
      <c r="A1163" s="36" t="s">
        <v>3435</v>
      </c>
      <c r="B1163" s="14">
        <v>45088</v>
      </c>
      <c r="C1163" s="14" t="str">
        <f>TEXT(Tabla10[[#This Row],[Fecha de transacción]],"DDDD")</f>
        <v>domingo</v>
      </c>
      <c r="D1163" s="14">
        <v>45156</v>
      </c>
      <c r="E1163" s="15">
        <f>datos_chargeback_2001_1!$D1163-datos_chargeback_2001_1!$B1163</f>
        <v>68</v>
      </c>
      <c r="F1163" s="16">
        <f>datos_chargeback_2001_1!$G1163/100</f>
        <v>7.81</v>
      </c>
      <c r="G1163" s="17">
        <v>781</v>
      </c>
      <c r="H1163" s="16">
        <f t="shared" si="18"/>
        <v>0</v>
      </c>
      <c r="I1163" s="16">
        <v>1.0900000000000001</v>
      </c>
      <c r="J1163" s="17" t="s">
        <v>38</v>
      </c>
      <c r="K1163" s="17" t="s">
        <v>25</v>
      </c>
      <c r="L1163" s="17" t="s">
        <v>40</v>
      </c>
      <c r="M1163" s="17" t="s">
        <v>27</v>
      </c>
      <c r="N1163" s="17" t="s">
        <v>42</v>
      </c>
      <c r="O1163" s="17" t="s">
        <v>114</v>
      </c>
      <c r="P1163" s="17" t="s">
        <v>30</v>
      </c>
      <c r="Q1163" s="17" t="s">
        <v>31</v>
      </c>
      <c r="R1163" s="17">
        <v>7810</v>
      </c>
      <c r="S1163" s="17" t="s">
        <v>3436</v>
      </c>
      <c r="T1163" s="17" t="s">
        <v>116</v>
      </c>
      <c r="U1163" s="16">
        <f>datos_chargeback_2001_1!$V1163/100</f>
        <v>78.099999999999994</v>
      </c>
      <c r="V1163" s="17">
        <v>7810</v>
      </c>
      <c r="W1163" s="16">
        <f>datos_chargeback_2001_1!$X1163/100</f>
        <v>0</v>
      </c>
      <c r="X1163" s="17">
        <v>0</v>
      </c>
      <c r="Y1163" s="16">
        <f>datos_chargeback_2001_1!$Z1163/100</f>
        <v>0</v>
      </c>
      <c r="Z1163" s="17">
        <v>0</v>
      </c>
      <c r="AA1163" s="17" t="s">
        <v>3437</v>
      </c>
      <c r="AB1163" s="17" t="s">
        <v>48</v>
      </c>
      <c r="AC1163" s="18">
        <v>45088</v>
      </c>
      <c r="AD1163" s="16">
        <f>datos_chargeback_2001_1!$AE1163/100</f>
        <v>519.23</v>
      </c>
      <c r="AE1163" s="17">
        <v>51923</v>
      </c>
      <c r="AF1163" s="17" t="s">
        <v>43</v>
      </c>
    </row>
    <row r="1164" spans="1:32" x14ac:dyDescent="0.3">
      <c r="A1164" s="35" t="s">
        <v>3438</v>
      </c>
      <c r="B1164" s="9">
        <v>45089</v>
      </c>
      <c r="C1164" s="9" t="str">
        <f>TEXT(Tabla10[[#This Row],[Fecha de transacción]],"DDDD")</f>
        <v>lunes</v>
      </c>
      <c r="D1164" s="9">
        <v>45159</v>
      </c>
      <c r="E1164" s="10">
        <f>datos_chargeback_2001_1!$D1164-datos_chargeback_2001_1!$B1164</f>
        <v>70</v>
      </c>
      <c r="F1164" s="11">
        <f>datos_chargeback_2001_1!$G1164/100</f>
        <v>995.98</v>
      </c>
      <c r="G1164" s="12">
        <v>99598</v>
      </c>
      <c r="H1164" s="11">
        <f t="shared" si="18"/>
        <v>0</v>
      </c>
      <c r="I1164" s="11">
        <v>0</v>
      </c>
      <c r="J1164" s="12" t="s">
        <v>38</v>
      </c>
      <c r="K1164" s="12" t="s">
        <v>25</v>
      </c>
      <c r="L1164" s="12" t="s">
        <v>109</v>
      </c>
      <c r="M1164" s="12" t="s">
        <v>52</v>
      </c>
      <c r="N1164" s="12" t="s">
        <v>42</v>
      </c>
      <c r="O1164" s="12" t="s">
        <v>53</v>
      </c>
      <c r="P1164" s="12" t="s">
        <v>54</v>
      </c>
      <c r="Q1164" s="12" t="s">
        <v>55</v>
      </c>
      <c r="R1164" s="12">
        <v>99598</v>
      </c>
      <c r="S1164" s="12" t="s">
        <v>1958</v>
      </c>
      <c r="T1164" s="12" t="s">
        <v>46</v>
      </c>
      <c r="U1164" s="11">
        <f>datos_chargeback_2001_1!$V1164/100</f>
        <v>995.98</v>
      </c>
      <c r="V1164" s="12">
        <v>99598</v>
      </c>
      <c r="W1164" s="11">
        <f>datos_chargeback_2001_1!$X1164/100</f>
        <v>0</v>
      </c>
      <c r="X1164" s="12">
        <v>0</v>
      </c>
      <c r="Y1164" s="11">
        <f>datos_chargeback_2001_1!$Z1164/100</f>
        <v>0</v>
      </c>
      <c r="Z1164" s="12">
        <v>0</v>
      </c>
      <c r="AA1164" s="12" t="s">
        <v>3439</v>
      </c>
      <c r="AB1164" s="12" t="s">
        <v>48</v>
      </c>
      <c r="AC1164" s="19">
        <v>45089</v>
      </c>
      <c r="AD1164" s="11">
        <f>datos_chargeback_2001_1!$AE1164/100</f>
        <v>444.55</v>
      </c>
      <c r="AE1164" s="12">
        <v>44455</v>
      </c>
      <c r="AF1164" s="12" t="s">
        <v>29</v>
      </c>
    </row>
    <row r="1165" spans="1:32" x14ac:dyDescent="0.3">
      <c r="A1165" s="34" t="s">
        <v>3440</v>
      </c>
      <c r="B1165" s="3">
        <v>45090</v>
      </c>
      <c r="C1165" s="3" t="str">
        <f>TEXT(Tabla10[[#This Row],[Fecha de transacción]],"DDDD")</f>
        <v>martes</v>
      </c>
      <c r="D1165" s="3">
        <v>45151</v>
      </c>
      <c r="E1165" s="4">
        <f>datos_chargeback_2001_1!$D1165-datos_chargeback_2001_1!$B1165</f>
        <v>61</v>
      </c>
      <c r="F1165" s="5">
        <f>datos_chargeback_2001_1!$G1165/100</f>
        <v>508.16</v>
      </c>
      <c r="G1165" s="6">
        <v>50816</v>
      </c>
      <c r="H1165" s="5">
        <f t="shared" si="18"/>
        <v>0</v>
      </c>
      <c r="I1165" s="5">
        <v>0</v>
      </c>
      <c r="J1165" s="6" t="s">
        <v>38</v>
      </c>
      <c r="K1165" s="6" t="s">
        <v>25</v>
      </c>
      <c r="L1165" s="6" t="s">
        <v>26</v>
      </c>
      <c r="M1165" s="6" t="s">
        <v>85</v>
      </c>
      <c r="N1165" s="6" t="s">
        <v>42</v>
      </c>
      <c r="O1165" s="6" t="s">
        <v>114</v>
      </c>
      <c r="P1165" s="6" t="s">
        <v>54</v>
      </c>
      <c r="Q1165" s="6" t="s">
        <v>44</v>
      </c>
      <c r="R1165" s="6">
        <v>50816</v>
      </c>
      <c r="S1165" s="6" t="s">
        <v>3441</v>
      </c>
      <c r="T1165" s="6" t="s">
        <v>46</v>
      </c>
      <c r="U1165" s="5">
        <f>datos_chargeback_2001_1!$V1165/100</f>
        <v>508.16</v>
      </c>
      <c r="V1165" s="6">
        <v>50816</v>
      </c>
      <c r="W1165" s="5">
        <f>datos_chargeback_2001_1!$X1165/100</f>
        <v>0</v>
      </c>
      <c r="X1165" s="6">
        <v>0</v>
      </c>
      <c r="Y1165" s="5">
        <f>datos_chargeback_2001_1!$Z1165/100</f>
        <v>0</v>
      </c>
      <c r="Z1165" s="6">
        <v>0</v>
      </c>
      <c r="AA1165" s="6" t="s">
        <v>3442</v>
      </c>
      <c r="AB1165" s="6" t="s">
        <v>48</v>
      </c>
      <c r="AC1165" s="8">
        <v>45090</v>
      </c>
      <c r="AD1165" s="5">
        <f>datos_chargeback_2001_1!$AE1165/100</f>
        <v>23.24</v>
      </c>
      <c r="AE1165" s="6">
        <v>2324</v>
      </c>
      <c r="AF1165" s="6" t="s">
        <v>29</v>
      </c>
    </row>
    <row r="1166" spans="1:32" x14ac:dyDescent="0.3">
      <c r="A1166" s="35" t="s">
        <v>3443</v>
      </c>
      <c r="B1166" s="9">
        <v>45091</v>
      </c>
      <c r="C1166" s="9" t="str">
        <f>TEXT(Tabla10[[#This Row],[Fecha de transacción]],"DDDD")</f>
        <v>miércoles</v>
      </c>
      <c r="D1166" s="9">
        <v>45161</v>
      </c>
      <c r="E1166" s="10">
        <f>datos_chargeback_2001_1!$D1166-datos_chargeback_2001_1!$B1166</f>
        <v>70</v>
      </c>
      <c r="F1166" s="11">
        <f>datos_chargeback_2001_1!$G1166/100</f>
        <v>839.88</v>
      </c>
      <c r="G1166" s="12">
        <v>83988</v>
      </c>
      <c r="H1166" s="11">
        <f t="shared" si="18"/>
        <v>0</v>
      </c>
      <c r="I1166" s="11">
        <v>0</v>
      </c>
      <c r="J1166" s="12" t="s">
        <v>38</v>
      </c>
      <c r="K1166" s="12" t="s">
        <v>25</v>
      </c>
      <c r="L1166" s="12" t="s">
        <v>40</v>
      </c>
      <c r="M1166" s="12" t="s">
        <v>93</v>
      </c>
      <c r="N1166" s="12" t="s">
        <v>42</v>
      </c>
      <c r="O1166" s="12" t="s">
        <v>50</v>
      </c>
      <c r="P1166" s="12" t="s">
        <v>30</v>
      </c>
      <c r="Q1166" s="12" t="s">
        <v>31</v>
      </c>
      <c r="R1166" s="12">
        <v>83988</v>
      </c>
      <c r="S1166" s="12" t="s">
        <v>3444</v>
      </c>
      <c r="T1166" s="12" t="s">
        <v>116</v>
      </c>
      <c r="U1166" s="11">
        <f>datos_chargeback_2001_1!$V1166/100</f>
        <v>839.88</v>
      </c>
      <c r="V1166" s="12">
        <v>83988</v>
      </c>
      <c r="W1166" s="11">
        <f>datos_chargeback_2001_1!$X1166/100</f>
        <v>0</v>
      </c>
      <c r="X1166" s="12">
        <v>0</v>
      </c>
      <c r="Y1166" s="11">
        <f>datos_chargeback_2001_1!$Z1166/100</f>
        <v>0</v>
      </c>
      <c r="Z1166" s="12">
        <v>0</v>
      </c>
      <c r="AA1166" s="12" t="s">
        <v>3445</v>
      </c>
      <c r="AB1166" s="12" t="s">
        <v>48</v>
      </c>
      <c r="AC1166" s="19">
        <v>45091</v>
      </c>
      <c r="AD1166" s="11">
        <f>datos_chargeback_2001_1!$AE1166/100</f>
        <v>486.78</v>
      </c>
      <c r="AE1166" s="12">
        <v>48678</v>
      </c>
      <c r="AF1166" s="12" t="s">
        <v>29</v>
      </c>
    </row>
    <row r="1167" spans="1:32" x14ac:dyDescent="0.3">
      <c r="A1167" s="36" t="s">
        <v>3446</v>
      </c>
      <c r="B1167" s="14">
        <v>45092</v>
      </c>
      <c r="C1167" s="14" t="str">
        <f>TEXT(Tabla10[[#This Row],[Fecha de transacción]],"DDDD")</f>
        <v>jueves</v>
      </c>
      <c r="D1167" s="14">
        <v>45164</v>
      </c>
      <c r="E1167" s="15">
        <f>datos_chargeback_2001_1!$D1167-datos_chargeback_2001_1!$B1167</f>
        <v>72</v>
      </c>
      <c r="F1167" s="16">
        <f>datos_chargeback_2001_1!$G1167/100</f>
        <v>585.24</v>
      </c>
      <c r="G1167" s="17">
        <v>58524</v>
      </c>
      <c r="H1167" s="16">
        <f t="shared" si="18"/>
        <v>0</v>
      </c>
      <c r="I1167" s="16">
        <v>0.91</v>
      </c>
      <c r="J1167" s="17" t="s">
        <v>24</v>
      </c>
      <c r="K1167" s="17" t="s">
        <v>25</v>
      </c>
      <c r="L1167" s="17" t="s">
        <v>40</v>
      </c>
      <c r="M1167" s="17" t="s">
        <v>85</v>
      </c>
      <c r="N1167" s="17" t="s">
        <v>28</v>
      </c>
      <c r="O1167" s="17" t="s">
        <v>43</v>
      </c>
      <c r="P1167" s="17" t="s">
        <v>30</v>
      </c>
      <c r="Q1167" s="17" t="s">
        <v>31</v>
      </c>
      <c r="R1167" s="17">
        <v>58524</v>
      </c>
      <c r="S1167" s="17" t="s">
        <v>341</v>
      </c>
      <c r="T1167" s="17" t="s">
        <v>33</v>
      </c>
      <c r="U1167" s="16">
        <f>datos_chargeback_2001_1!$V1167/100</f>
        <v>0</v>
      </c>
      <c r="V1167" s="17">
        <v>0</v>
      </c>
      <c r="W1167" s="16">
        <f>datos_chargeback_2001_1!$X1167/100</f>
        <v>0</v>
      </c>
      <c r="X1167" s="17">
        <v>0</v>
      </c>
      <c r="Y1167" s="16">
        <f>datos_chargeback_2001_1!$Z1167/100</f>
        <v>585.24</v>
      </c>
      <c r="Z1167" s="17">
        <v>58524</v>
      </c>
      <c r="AA1167" s="17" t="s">
        <v>3447</v>
      </c>
      <c r="AB1167" s="17" t="s">
        <v>48</v>
      </c>
      <c r="AC1167" s="18">
        <v>45092</v>
      </c>
      <c r="AD1167" s="16">
        <f>datos_chargeback_2001_1!$AE1167/100</f>
        <v>299.35000000000002</v>
      </c>
      <c r="AE1167" s="17">
        <v>29935</v>
      </c>
      <c r="AF1167" s="17" t="s">
        <v>43</v>
      </c>
    </row>
    <row r="1168" spans="1:32" x14ac:dyDescent="0.3">
      <c r="A1168" s="34" t="s">
        <v>3448</v>
      </c>
      <c r="B1168" s="3">
        <v>45093</v>
      </c>
      <c r="C1168" s="3" t="str">
        <f>TEXT(Tabla10[[#This Row],[Fecha de transacción]],"DDDD")</f>
        <v>viernes</v>
      </c>
      <c r="D1168" s="3">
        <v>45172</v>
      </c>
      <c r="E1168" s="4">
        <f>datos_chargeback_2001_1!$D1168-datos_chargeback_2001_1!$B1168</f>
        <v>79</v>
      </c>
      <c r="F1168" s="5">
        <f>datos_chargeback_2001_1!$G1168/100</f>
        <v>311.52</v>
      </c>
      <c r="G1168" s="6">
        <v>31152</v>
      </c>
      <c r="H1168" s="5">
        <f t="shared" si="18"/>
        <v>0</v>
      </c>
      <c r="I1168" s="5">
        <v>1.33</v>
      </c>
      <c r="J1168" s="6" t="s">
        <v>24</v>
      </c>
      <c r="K1168" s="6" t="s">
        <v>25</v>
      </c>
      <c r="L1168" s="6" t="s">
        <v>40</v>
      </c>
      <c r="M1168" s="6" t="s">
        <v>59</v>
      </c>
      <c r="N1168" s="6" t="s">
        <v>42</v>
      </c>
      <c r="O1168" s="6" t="s">
        <v>53</v>
      </c>
      <c r="P1168" s="6" t="s">
        <v>54</v>
      </c>
      <c r="Q1168" s="6" t="s">
        <v>66</v>
      </c>
      <c r="R1168" s="6">
        <v>31152</v>
      </c>
      <c r="S1168" s="6" t="s">
        <v>2240</v>
      </c>
      <c r="T1168" s="6" t="s">
        <v>46</v>
      </c>
      <c r="U1168" s="5">
        <f>datos_chargeback_2001_1!$V1168/100</f>
        <v>311.52</v>
      </c>
      <c r="V1168" s="6">
        <v>31152</v>
      </c>
      <c r="W1168" s="5">
        <f>datos_chargeback_2001_1!$X1168/100</f>
        <v>0</v>
      </c>
      <c r="X1168" s="6">
        <v>0</v>
      </c>
      <c r="Y1168" s="5">
        <f>datos_chargeback_2001_1!$Z1168/100</f>
        <v>0</v>
      </c>
      <c r="Z1168" s="6">
        <v>0</v>
      </c>
      <c r="AA1168" s="6" t="s">
        <v>3449</v>
      </c>
      <c r="AB1168" s="6" t="s">
        <v>48</v>
      </c>
      <c r="AC1168" s="8">
        <v>45093</v>
      </c>
      <c r="AD1168" s="5">
        <f>datos_chargeback_2001_1!$AE1168/100</f>
        <v>507.81</v>
      </c>
      <c r="AE1168" s="6">
        <v>50781</v>
      </c>
      <c r="AF1168" s="6" t="s">
        <v>53</v>
      </c>
    </row>
    <row r="1169" spans="1:32" x14ac:dyDescent="0.3">
      <c r="A1169" s="36" t="s">
        <v>3450</v>
      </c>
      <c r="B1169" s="14">
        <v>45094</v>
      </c>
      <c r="C1169" s="14" t="str">
        <f>TEXT(Tabla10[[#This Row],[Fecha de transacción]],"DDDD")</f>
        <v>sábado</v>
      </c>
      <c r="D1169" s="14">
        <v>45174</v>
      </c>
      <c r="E1169" s="15">
        <f>datos_chargeback_2001_1!$D1169-datos_chargeback_2001_1!$B1169</f>
        <v>80</v>
      </c>
      <c r="F1169" s="16">
        <f>datos_chargeback_2001_1!$G1169/100</f>
        <v>761.24</v>
      </c>
      <c r="G1169" s="17">
        <v>76124</v>
      </c>
      <c r="H1169" s="16">
        <f t="shared" si="18"/>
        <v>0</v>
      </c>
      <c r="I1169" s="16">
        <v>1.33</v>
      </c>
      <c r="J1169" s="17" t="s">
        <v>38</v>
      </c>
      <c r="K1169" s="17" t="s">
        <v>25</v>
      </c>
      <c r="L1169" s="17" t="s">
        <v>40</v>
      </c>
      <c r="M1169" s="17" t="s">
        <v>41</v>
      </c>
      <c r="N1169" s="17" t="s">
        <v>42</v>
      </c>
      <c r="O1169" s="17" t="s">
        <v>70</v>
      </c>
      <c r="P1169" s="17" t="s">
        <v>30</v>
      </c>
      <c r="Q1169" s="17" t="s">
        <v>75</v>
      </c>
      <c r="R1169" s="17">
        <v>76124</v>
      </c>
      <c r="S1169" s="17" t="s">
        <v>3451</v>
      </c>
      <c r="T1169" s="17" t="s">
        <v>46</v>
      </c>
      <c r="U1169" s="16">
        <f>datos_chargeback_2001_1!$V1169/100</f>
        <v>761.24</v>
      </c>
      <c r="V1169" s="17">
        <v>76124</v>
      </c>
      <c r="W1169" s="16">
        <f>datos_chargeback_2001_1!$X1169/100</f>
        <v>0</v>
      </c>
      <c r="X1169" s="17">
        <v>0</v>
      </c>
      <c r="Y1169" s="16">
        <f>datos_chargeback_2001_1!$Z1169/100</f>
        <v>0</v>
      </c>
      <c r="Z1169" s="17">
        <v>0</v>
      </c>
      <c r="AA1169" s="17" t="s">
        <v>3452</v>
      </c>
      <c r="AB1169" s="17" t="s">
        <v>35</v>
      </c>
      <c r="AC1169" s="20" t="s">
        <v>35</v>
      </c>
      <c r="AD1169" s="16">
        <f>datos_chargeback_2001_1!$AE1169/100</f>
        <v>0</v>
      </c>
      <c r="AE1169" s="17">
        <v>0</v>
      </c>
      <c r="AF1169" s="17" t="s">
        <v>50</v>
      </c>
    </row>
    <row r="1170" spans="1:32" x14ac:dyDescent="0.3">
      <c r="A1170" s="34" t="s">
        <v>3453</v>
      </c>
      <c r="B1170" s="3">
        <v>45095</v>
      </c>
      <c r="C1170" s="3" t="str">
        <f>TEXT(Tabla10[[#This Row],[Fecha de transacción]],"DDDD")</f>
        <v>domingo</v>
      </c>
      <c r="D1170" s="3">
        <v>45166</v>
      </c>
      <c r="E1170" s="4">
        <f>datos_chargeback_2001_1!$D1170-datos_chargeback_2001_1!$B1170</f>
        <v>71</v>
      </c>
      <c r="F1170" s="5">
        <f>datos_chargeback_2001_1!$G1170/100</f>
        <v>374.73</v>
      </c>
      <c r="G1170" s="6">
        <v>37473</v>
      </c>
      <c r="H1170" s="5">
        <f t="shared" si="18"/>
        <v>0</v>
      </c>
      <c r="I1170" s="5">
        <v>0</v>
      </c>
      <c r="J1170" s="6" t="s">
        <v>38</v>
      </c>
      <c r="K1170" s="6" t="s">
        <v>25</v>
      </c>
      <c r="L1170" s="6" t="s">
        <v>119</v>
      </c>
      <c r="M1170" s="6" t="s">
        <v>41</v>
      </c>
      <c r="N1170" s="6" t="s">
        <v>42</v>
      </c>
      <c r="O1170" s="6" t="s">
        <v>29</v>
      </c>
      <c r="P1170" s="6" t="s">
        <v>54</v>
      </c>
      <c r="Q1170" s="6" t="s">
        <v>55</v>
      </c>
      <c r="R1170" s="6">
        <v>37473</v>
      </c>
      <c r="S1170" s="6" t="s">
        <v>3454</v>
      </c>
      <c r="T1170" s="6" t="s">
        <v>46</v>
      </c>
      <c r="U1170" s="5">
        <f>datos_chargeback_2001_1!$V1170/100</f>
        <v>374.73</v>
      </c>
      <c r="V1170" s="6">
        <v>37473</v>
      </c>
      <c r="W1170" s="5">
        <f>datos_chargeback_2001_1!$X1170/100</f>
        <v>0</v>
      </c>
      <c r="X1170" s="6">
        <v>0</v>
      </c>
      <c r="Y1170" s="5">
        <f>datos_chargeback_2001_1!$Z1170/100</f>
        <v>0</v>
      </c>
      <c r="Z1170" s="6">
        <v>0</v>
      </c>
      <c r="AA1170" s="6" t="s">
        <v>3455</v>
      </c>
      <c r="AB1170" s="6" t="s">
        <v>48</v>
      </c>
      <c r="AC1170" s="8">
        <v>45095</v>
      </c>
      <c r="AD1170" s="5">
        <f>datos_chargeback_2001_1!$AE1170/100</f>
        <v>43.5</v>
      </c>
      <c r="AE1170" s="6">
        <v>4350</v>
      </c>
      <c r="AF1170" s="6" t="s">
        <v>36</v>
      </c>
    </row>
    <row r="1171" spans="1:32" x14ac:dyDescent="0.3">
      <c r="A1171" s="36" t="s">
        <v>3456</v>
      </c>
      <c r="B1171" s="14">
        <v>45096</v>
      </c>
      <c r="C1171" s="14" t="str">
        <f>TEXT(Tabla10[[#This Row],[Fecha de transacción]],"DDDD")</f>
        <v>lunes</v>
      </c>
      <c r="D1171" s="14">
        <v>45169</v>
      </c>
      <c r="E1171" s="15">
        <f>datos_chargeback_2001_1!$D1171-datos_chargeback_2001_1!$B1171</f>
        <v>73</v>
      </c>
      <c r="F1171" s="16">
        <f>datos_chargeback_2001_1!$G1171/100</f>
        <v>924.52</v>
      </c>
      <c r="G1171" s="17">
        <v>92452</v>
      </c>
      <c r="H1171" s="16">
        <f t="shared" si="18"/>
        <v>0</v>
      </c>
      <c r="I1171" s="16">
        <v>0</v>
      </c>
      <c r="J1171" s="17" t="s">
        <v>24</v>
      </c>
      <c r="K1171" s="17" t="s">
        <v>25</v>
      </c>
      <c r="L1171" s="17" t="s">
        <v>74</v>
      </c>
      <c r="M1171" s="17" t="s">
        <v>93</v>
      </c>
      <c r="N1171" s="17" t="s">
        <v>28</v>
      </c>
      <c r="O1171" s="17" t="s">
        <v>70</v>
      </c>
      <c r="P1171" s="17" t="s">
        <v>30</v>
      </c>
      <c r="Q1171" s="17" t="s">
        <v>66</v>
      </c>
      <c r="R1171" s="17">
        <v>92452</v>
      </c>
      <c r="S1171" s="17" t="s">
        <v>3457</v>
      </c>
      <c r="T1171" s="17" t="s">
        <v>33</v>
      </c>
      <c r="U1171" s="16">
        <f>datos_chargeback_2001_1!$V1171/100</f>
        <v>0</v>
      </c>
      <c r="V1171" s="17">
        <v>0</v>
      </c>
      <c r="W1171" s="16">
        <f>datos_chargeback_2001_1!$X1171/100</f>
        <v>0</v>
      </c>
      <c r="X1171" s="17">
        <v>0</v>
      </c>
      <c r="Y1171" s="16">
        <f>datos_chargeback_2001_1!$Z1171/100</f>
        <v>924.52</v>
      </c>
      <c r="Z1171" s="17">
        <v>92452</v>
      </c>
      <c r="AA1171" s="17" t="s">
        <v>3458</v>
      </c>
      <c r="AB1171" s="17" t="s">
        <v>35</v>
      </c>
      <c r="AC1171" s="20" t="s">
        <v>35</v>
      </c>
      <c r="AD1171" s="16">
        <f>datos_chargeback_2001_1!$AE1171/100</f>
        <v>0</v>
      </c>
      <c r="AE1171" s="17">
        <v>0</v>
      </c>
      <c r="AF1171" s="17" t="s">
        <v>64</v>
      </c>
    </row>
    <row r="1172" spans="1:32" x14ac:dyDescent="0.3">
      <c r="A1172" s="35" t="s">
        <v>3459</v>
      </c>
      <c r="B1172" s="9">
        <v>45097</v>
      </c>
      <c r="C1172" s="9" t="str">
        <f>TEXT(Tabla10[[#This Row],[Fecha de transacción]],"DDDD")</f>
        <v>martes</v>
      </c>
      <c r="D1172" s="9">
        <v>45166</v>
      </c>
      <c r="E1172" s="10">
        <f>datos_chargeback_2001_1!$D1172-datos_chargeback_2001_1!$B1172</f>
        <v>69</v>
      </c>
      <c r="F1172" s="11">
        <f>datos_chargeback_2001_1!$G1172/100</f>
        <v>721.17</v>
      </c>
      <c r="G1172" s="12">
        <v>72117</v>
      </c>
      <c r="H1172" s="11">
        <f t="shared" si="18"/>
        <v>0</v>
      </c>
      <c r="I1172" s="11">
        <v>1.21</v>
      </c>
      <c r="J1172" s="12" t="s">
        <v>38</v>
      </c>
      <c r="K1172" s="12" t="s">
        <v>25</v>
      </c>
      <c r="L1172" s="12" t="s">
        <v>119</v>
      </c>
      <c r="M1172" s="12" t="s">
        <v>93</v>
      </c>
      <c r="N1172" s="12" t="s">
        <v>42</v>
      </c>
      <c r="O1172" s="12" t="s">
        <v>70</v>
      </c>
      <c r="P1172" s="12" t="s">
        <v>30</v>
      </c>
      <c r="Q1172" s="12" t="s">
        <v>66</v>
      </c>
      <c r="R1172" s="12">
        <v>72117</v>
      </c>
      <c r="S1172" s="12" t="s">
        <v>3460</v>
      </c>
      <c r="T1172" s="12" t="s">
        <v>116</v>
      </c>
      <c r="U1172" s="11">
        <f>datos_chargeback_2001_1!$V1172/100</f>
        <v>721.17</v>
      </c>
      <c r="V1172" s="12">
        <v>72117</v>
      </c>
      <c r="W1172" s="11">
        <f>datos_chargeback_2001_1!$X1172/100</f>
        <v>0</v>
      </c>
      <c r="X1172" s="12">
        <v>0</v>
      </c>
      <c r="Y1172" s="11">
        <f>datos_chargeback_2001_1!$Z1172/100</f>
        <v>0</v>
      </c>
      <c r="Z1172" s="12">
        <v>0</v>
      </c>
      <c r="AA1172" s="12" t="s">
        <v>3461</v>
      </c>
      <c r="AB1172" s="12" t="s">
        <v>48</v>
      </c>
      <c r="AC1172" s="19">
        <v>45097</v>
      </c>
      <c r="AD1172" s="11">
        <f>datos_chargeback_2001_1!$AE1172/100</f>
        <v>782.07</v>
      </c>
      <c r="AE1172" s="12">
        <v>78207</v>
      </c>
      <c r="AF1172" s="12" t="s">
        <v>50</v>
      </c>
    </row>
    <row r="1173" spans="1:32" x14ac:dyDescent="0.3">
      <c r="A1173" s="36" t="s">
        <v>3462</v>
      </c>
      <c r="B1173" s="14">
        <v>45098</v>
      </c>
      <c r="C1173" s="14" t="str">
        <f>TEXT(Tabla10[[#This Row],[Fecha de transacción]],"DDDD")</f>
        <v>miércoles</v>
      </c>
      <c r="D1173" s="14">
        <v>45178</v>
      </c>
      <c r="E1173" s="15">
        <f>datos_chargeback_2001_1!$D1173-datos_chargeback_2001_1!$B1173</f>
        <v>80</v>
      </c>
      <c r="F1173" s="16">
        <f>datos_chargeback_2001_1!$G1173/100</f>
        <v>766.84</v>
      </c>
      <c r="G1173" s="17">
        <v>76684</v>
      </c>
      <c r="H1173" s="16">
        <f t="shared" si="18"/>
        <v>0</v>
      </c>
      <c r="I1173" s="16">
        <v>0.97</v>
      </c>
      <c r="J1173" s="17" t="s">
        <v>38</v>
      </c>
      <c r="K1173" s="17" t="s">
        <v>25</v>
      </c>
      <c r="L1173" s="17" t="s">
        <v>74</v>
      </c>
      <c r="M1173" s="17" t="s">
        <v>59</v>
      </c>
      <c r="N1173" s="17" t="s">
        <v>28</v>
      </c>
      <c r="O1173" s="17" t="s">
        <v>114</v>
      </c>
      <c r="P1173" s="17" t="s">
        <v>54</v>
      </c>
      <c r="Q1173" s="17" t="s">
        <v>66</v>
      </c>
      <c r="R1173" s="17">
        <v>76684</v>
      </c>
      <c r="S1173" s="17" t="s">
        <v>2458</v>
      </c>
      <c r="T1173" s="17" t="s">
        <v>33</v>
      </c>
      <c r="U1173" s="16">
        <f>datos_chargeback_2001_1!$V1173/100</f>
        <v>0</v>
      </c>
      <c r="V1173" s="17">
        <v>0</v>
      </c>
      <c r="W1173" s="16">
        <f>datos_chargeback_2001_1!$X1173/100</f>
        <v>0</v>
      </c>
      <c r="X1173" s="17">
        <v>0</v>
      </c>
      <c r="Y1173" s="16">
        <f>datos_chargeback_2001_1!$Z1173/100</f>
        <v>766.84</v>
      </c>
      <c r="Z1173" s="17">
        <v>76684</v>
      </c>
      <c r="AA1173" s="17" t="s">
        <v>3463</v>
      </c>
      <c r="AB1173" s="17" t="s">
        <v>48</v>
      </c>
      <c r="AC1173" s="18">
        <v>45098</v>
      </c>
      <c r="AD1173" s="16">
        <f>datos_chargeback_2001_1!$AE1173/100</f>
        <v>410.92</v>
      </c>
      <c r="AE1173" s="17">
        <v>41092</v>
      </c>
      <c r="AF1173" s="17" t="s">
        <v>50</v>
      </c>
    </row>
    <row r="1174" spans="1:32" x14ac:dyDescent="0.3">
      <c r="A1174" s="35" t="s">
        <v>3464</v>
      </c>
      <c r="B1174" s="9">
        <v>45099</v>
      </c>
      <c r="C1174" s="9" t="str">
        <f>TEXT(Tabla10[[#This Row],[Fecha de transacción]],"DDDD")</f>
        <v>jueves</v>
      </c>
      <c r="D1174" s="9">
        <v>45181</v>
      </c>
      <c r="E1174" s="10">
        <f>datos_chargeback_2001_1!$D1174-datos_chargeback_2001_1!$B1174</f>
        <v>82</v>
      </c>
      <c r="F1174" s="11">
        <f>datos_chargeback_2001_1!$G1174/100</f>
        <v>606.80999999999995</v>
      </c>
      <c r="G1174" s="12">
        <v>60681</v>
      </c>
      <c r="H1174" s="11">
        <f t="shared" si="18"/>
        <v>0</v>
      </c>
      <c r="I1174" s="11">
        <v>1.1100000000000001</v>
      </c>
      <c r="J1174" s="12" t="s">
        <v>24</v>
      </c>
      <c r="K1174" s="12" t="s">
        <v>25</v>
      </c>
      <c r="L1174" s="12" t="s">
        <v>74</v>
      </c>
      <c r="M1174" s="12" t="s">
        <v>52</v>
      </c>
      <c r="N1174" s="12" t="s">
        <v>42</v>
      </c>
      <c r="O1174" s="12" t="s">
        <v>50</v>
      </c>
      <c r="P1174" s="12" t="s">
        <v>30</v>
      </c>
      <c r="Q1174" s="12" t="s">
        <v>75</v>
      </c>
      <c r="R1174" s="12">
        <v>60681</v>
      </c>
      <c r="S1174" s="12" t="s">
        <v>3465</v>
      </c>
      <c r="T1174" s="12" t="s">
        <v>46</v>
      </c>
      <c r="U1174" s="11">
        <f>datos_chargeback_2001_1!$V1174/100</f>
        <v>606.80999999999995</v>
      </c>
      <c r="V1174" s="12">
        <v>60681</v>
      </c>
      <c r="W1174" s="11">
        <f>datos_chargeback_2001_1!$X1174/100</f>
        <v>0</v>
      </c>
      <c r="X1174" s="12">
        <v>0</v>
      </c>
      <c r="Y1174" s="11">
        <f>datos_chargeback_2001_1!$Z1174/100</f>
        <v>0</v>
      </c>
      <c r="Z1174" s="12">
        <v>0</v>
      </c>
      <c r="AA1174" s="12" t="s">
        <v>3466</v>
      </c>
      <c r="AB1174" s="12" t="s">
        <v>48</v>
      </c>
      <c r="AC1174" s="19">
        <v>45099</v>
      </c>
      <c r="AD1174" s="11">
        <f>datos_chargeback_2001_1!$AE1174/100</f>
        <v>516.78</v>
      </c>
      <c r="AE1174" s="12">
        <v>51678</v>
      </c>
      <c r="AF1174" s="12" t="s">
        <v>50</v>
      </c>
    </row>
    <row r="1175" spans="1:32" x14ac:dyDescent="0.3">
      <c r="A1175" s="34" t="s">
        <v>3467</v>
      </c>
      <c r="B1175" s="3">
        <v>45100</v>
      </c>
      <c r="C1175" s="3" t="str">
        <f>TEXT(Tabla10[[#This Row],[Fecha de transacción]],"DDDD")</f>
        <v>viernes</v>
      </c>
      <c r="D1175" s="3">
        <v>45176</v>
      </c>
      <c r="E1175" s="4">
        <f>datos_chargeback_2001_1!$D1175-datos_chargeback_2001_1!$B1175</f>
        <v>76</v>
      </c>
      <c r="F1175" s="5">
        <f>datos_chargeback_2001_1!$G1175/100</f>
        <v>694.37</v>
      </c>
      <c r="G1175" s="6">
        <v>69437</v>
      </c>
      <c r="H1175" s="5">
        <f t="shared" si="18"/>
        <v>0</v>
      </c>
      <c r="I1175" s="5">
        <v>0</v>
      </c>
      <c r="J1175" s="6" t="s">
        <v>38</v>
      </c>
      <c r="K1175" s="6" t="s">
        <v>25</v>
      </c>
      <c r="L1175" s="6" t="s">
        <v>40</v>
      </c>
      <c r="M1175" s="6" t="s">
        <v>41</v>
      </c>
      <c r="N1175" s="6" t="s">
        <v>42</v>
      </c>
      <c r="O1175" s="6" t="s">
        <v>43</v>
      </c>
      <c r="P1175" s="6" t="s">
        <v>54</v>
      </c>
      <c r="Q1175" s="6" t="s">
        <v>75</v>
      </c>
      <c r="R1175" s="6">
        <v>69437</v>
      </c>
      <c r="S1175" s="6" t="s">
        <v>3468</v>
      </c>
      <c r="T1175" s="6" t="s">
        <v>46</v>
      </c>
      <c r="U1175" s="5">
        <f>datos_chargeback_2001_1!$V1175/100</f>
        <v>694.37</v>
      </c>
      <c r="V1175" s="6">
        <v>69437</v>
      </c>
      <c r="W1175" s="5">
        <f>datos_chargeback_2001_1!$X1175/100</f>
        <v>0</v>
      </c>
      <c r="X1175" s="6">
        <v>0</v>
      </c>
      <c r="Y1175" s="5">
        <f>datos_chargeback_2001_1!$Z1175/100</f>
        <v>0</v>
      </c>
      <c r="Z1175" s="6">
        <v>0</v>
      </c>
      <c r="AA1175" s="6" t="s">
        <v>3469</v>
      </c>
      <c r="AB1175" s="6" t="s">
        <v>35</v>
      </c>
      <c r="AC1175" s="7" t="s">
        <v>35</v>
      </c>
      <c r="AD1175" s="5">
        <f>datos_chargeback_2001_1!$AE1175/100</f>
        <v>0</v>
      </c>
      <c r="AE1175" s="6">
        <v>0</v>
      </c>
      <c r="AF1175" s="6" t="s">
        <v>36</v>
      </c>
    </row>
    <row r="1176" spans="1:32" x14ac:dyDescent="0.3">
      <c r="A1176" s="35" t="s">
        <v>3470</v>
      </c>
      <c r="B1176" s="9">
        <v>45101</v>
      </c>
      <c r="C1176" s="9" t="str">
        <f>TEXT(Tabla10[[#This Row],[Fecha de transacción]],"DDDD")</f>
        <v>sábado</v>
      </c>
      <c r="D1176" s="9">
        <v>45190</v>
      </c>
      <c r="E1176" s="10">
        <f>datos_chargeback_2001_1!$D1176-datos_chargeback_2001_1!$B1176</f>
        <v>89</v>
      </c>
      <c r="F1176" s="11">
        <f>datos_chargeback_2001_1!$G1176/100</f>
        <v>128.81</v>
      </c>
      <c r="G1176" s="12">
        <v>12881</v>
      </c>
      <c r="H1176" s="11">
        <f t="shared" si="18"/>
        <v>0</v>
      </c>
      <c r="I1176" s="11">
        <v>0</v>
      </c>
      <c r="J1176" s="12" t="s">
        <v>24</v>
      </c>
      <c r="K1176" s="12" t="s">
        <v>25</v>
      </c>
      <c r="L1176" s="12" t="s">
        <v>119</v>
      </c>
      <c r="M1176" s="12" t="s">
        <v>59</v>
      </c>
      <c r="N1176" s="12" t="s">
        <v>42</v>
      </c>
      <c r="O1176" s="12" t="s">
        <v>29</v>
      </c>
      <c r="P1176" s="12" t="s">
        <v>54</v>
      </c>
      <c r="Q1176" s="12" t="s">
        <v>66</v>
      </c>
      <c r="R1176" s="12">
        <v>12881</v>
      </c>
      <c r="S1176" s="12" t="s">
        <v>1259</v>
      </c>
      <c r="T1176" s="12" t="s">
        <v>116</v>
      </c>
      <c r="U1176" s="11">
        <f>datos_chargeback_2001_1!$V1176/100</f>
        <v>128.81</v>
      </c>
      <c r="V1176" s="12">
        <v>12881</v>
      </c>
      <c r="W1176" s="11">
        <f>datos_chargeback_2001_1!$X1176/100</f>
        <v>0</v>
      </c>
      <c r="X1176" s="12">
        <v>0</v>
      </c>
      <c r="Y1176" s="11">
        <f>datos_chargeback_2001_1!$Z1176/100</f>
        <v>0</v>
      </c>
      <c r="Z1176" s="12">
        <v>0</v>
      </c>
      <c r="AA1176" s="12" t="s">
        <v>3471</v>
      </c>
      <c r="AB1176" s="12" t="s">
        <v>35</v>
      </c>
      <c r="AC1176" s="13" t="s">
        <v>35</v>
      </c>
      <c r="AD1176" s="11">
        <f>datos_chargeback_2001_1!$AE1176/100</f>
        <v>0</v>
      </c>
      <c r="AE1176" s="12">
        <v>0</v>
      </c>
      <c r="AF1176" s="12" t="s">
        <v>29</v>
      </c>
    </row>
    <row r="1177" spans="1:32" x14ac:dyDescent="0.3">
      <c r="A1177" s="34" t="s">
        <v>3472</v>
      </c>
      <c r="B1177" s="3">
        <v>45102</v>
      </c>
      <c r="C1177" s="3" t="str">
        <f>TEXT(Tabla10[[#This Row],[Fecha de transacción]],"DDDD")</f>
        <v>domingo</v>
      </c>
      <c r="D1177" s="3">
        <v>45176</v>
      </c>
      <c r="E1177" s="4">
        <f>datos_chargeback_2001_1!$D1177-datos_chargeback_2001_1!$B1177</f>
        <v>74</v>
      </c>
      <c r="F1177" s="5">
        <f>datos_chargeback_2001_1!$G1177/100</f>
        <v>367.12</v>
      </c>
      <c r="G1177" s="6">
        <v>36712</v>
      </c>
      <c r="H1177" s="5">
        <f t="shared" si="18"/>
        <v>0</v>
      </c>
      <c r="I1177" s="5">
        <v>0.86</v>
      </c>
      <c r="J1177" s="6" t="s">
        <v>24</v>
      </c>
      <c r="K1177" s="6" t="s">
        <v>25</v>
      </c>
      <c r="L1177" s="6" t="s">
        <v>74</v>
      </c>
      <c r="M1177" s="6" t="s">
        <v>52</v>
      </c>
      <c r="N1177" s="6" t="s">
        <v>42</v>
      </c>
      <c r="O1177" s="6" t="s">
        <v>29</v>
      </c>
      <c r="P1177" s="6" t="s">
        <v>30</v>
      </c>
      <c r="Q1177" s="6" t="s">
        <v>75</v>
      </c>
      <c r="R1177" s="6">
        <v>36712</v>
      </c>
      <c r="S1177" s="6" t="s">
        <v>3473</v>
      </c>
      <c r="T1177" s="6" t="s">
        <v>61</v>
      </c>
      <c r="U1177" s="5">
        <f>datos_chargeback_2001_1!$V1177/100</f>
        <v>0</v>
      </c>
      <c r="V1177" s="6">
        <v>0</v>
      </c>
      <c r="W1177" s="5">
        <f>datos_chargeback_2001_1!$X1177/100</f>
        <v>367.12</v>
      </c>
      <c r="X1177" s="6">
        <v>36712</v>
      </c>
      <c r="Y1177" s="5">
        <f>datos_chargeback_2001_1!$Z1177/100</f>
        <v>0</v>
      </c>
      <c r="Z1177" s="6">
        <v>0</v>
      </c>
      <c r="AA1177" s="6" t="s">
        <v>3474</v>
      </c>
      <c r="AB1177" s="6" t="s">
        <v>35</v>
      </c>
      <c r="AC1177" s="7" t="s">
        <v>35</v>
      </c>
      <c r="AD1177" s="5">
        <f>datos_chargeback_2001_1!$AE1177/100</f>
        <v>0</v>
      </c>
      <c r="AE1177" s="6">
        <v>0</v>
      </c>
      <c r="AF1177" s="6" t="s">
        <v>50</v>
      </c>
    </row>
    <row r="1178" spans="1:32" x14ac:dyDescent="0.3">
      <c r="A1178" s="34" t="s">
        <v>3475</v>
      </c>
      <c r="B1178" s="3">
        <v>45103</v>
      </c>
      <c r="C1178" s="3" t="str">
        <f>TEXT(Tabla10[[#This Row],[Fecha de transacción]],"DDDD")</f>
        <v>lunes</v>
      </c>
      <c r="D1178" s="3">
        <v>45168</v>
      </c>
      <c r="E1178" s="4">
        <f>datos_chargeback_2001_1!$D1178-datos_chargeback_2001_1!$B1178</f>
        <v>65</v>
      </c>
      <c r="F1178" s="5">
        <f>datos_chargeback_2001_1!$G1178/100</f>
        <v>79.38</v>
      </c>
      <c r="G1178" s="6">
        <v>7938</v>
      </c>
      <c r="H1178" s="5">
        <f t="shared" si="18"/>
        <v>0</v>
      </c>
      <c r="I1178" s="5">
        <v>0</v>
      </c>
      <c r="J1178" s="6" t="s">
        <v>24</v>
      </c>
      <c r="K1178" s="6" t="s">
        <v>25</v>
      </c>
      <c r="L1178" s="6" t="s">
        <v>119</v>
      </c>
      <c r="M1178" s="6" t="s">
        <v>85</v>
      </c>
      <c r="N1178" s="6" t="s">
        <v>28</v>
      </c>
      <c r="O1178" s="6" t="s">
        <v>50</v>
      </c>
      <c r="P1178" s="6" t="s">
        <v>30</v>
      </c>
      <c r="Q1178" s="6" t="s">
        <v>66</v>
      </c>
      <c r="R1178" s="6">
        <v>79380</v>
      </c>
      <c r="S1178" s="6" t="s">
        <v>1087</v>
      </c>
      <c r="T1178" s="6" t="s">
        <v>33</v>
      </c>
      <c r="U1178" s="5">
        <f>datos_chargeback_2001_1!$V1178/100</f>
        <v>0</v>
      </c>
      <c r="V1178" s="6">
        <v>0</v>
      </c>
      <c r="W1178" s="5">
        <f>datos_chargeback_2001_1!$X1178/100</f>
        <v>0</v>
      </c>
      <c r="X1178" s="6">
        <v>0</v>
      </c>
      <c r="Y1178" s="5">
        <f>datos_chargeback_2001_1!$Z1178/100</f>
        <v>793.8</v>
      </c>
      <c r="Z1178" s="6">
        <v>79380</v>
      </c>
      <c r="AA1178" s="6" t="s">
        <v>3476</v>
      </c>
      <c r="AB1178" s="6" t="s">
        <v>35</v>
      </c>
      <c r="AC1178" s="7" t="s">
        <v>35</v>
      </c>
      <c r="AD1178" s="5">
        <f>datos_chargeback_2001_1!$AE1178/100</f>
        <v>0</v>
      </c>
      <c r="AE1178" s="6">
        <v>0</v>
      </c>
      <c r="AF1178" s="6" t="s">
        <v>43</v>
      </c>
    </row>
    <row r="1179" spans="1:32" x14ac:dyDescent="0.3">
      <c r="A1179" s="36" t="s">
        <v>3477</v>
      </c>
      <c r="B1179" s="14">
        <v>45104</v>
      </c>
      <c r="C1179" s="14" t="str">
        <f>TEXT(Tabla10[[#This Row],[Fecha de transacción]],"DDDD")</f>
        <v>martes</v>
      </c>
      <c r="D1179" s="14">
        <v>45194</v>
      </c>
      <c r="E1179" s="15">
        <f>datos_chargeback_2001_1!$D1179-datos_chargeback_2001_1!$B1179</f>
        <v>90</v>
      </c>
      <c r="F1179" s="16">
        <f>datos_chargeback_2001_1!$G1179/100</f>
        <v>875.44</v>
      </c>
      <c r="G1179" s="17">
        <v>87544</v>
      </c>
      <c r="H1179" s="16">
        <f t="shared" si="18"/>
        <v>0</v>
      </c>
      <c r="I1179" s="16">
        <v>0</v>
      </c>
      <c r="J1179" s="17" t="s">
        <v>24</v>
      </c>
      <c r="K1179" s="17" t="s">
        <v>25</v>
      </c>
      <c r="L1179" s="17" t="s">
        <v>26</v>
      </c>
      <c r="M1179" s="17" t="s">
        <v>27</v>
      </c>
      <c r="N1179" s="17" t="s">
        <v>28</v>
      </c>
      <c r="O1179" s="17" t="s">
        <v>53</v>
      </c>
      <c r="P1179" s="17" t="s">
        <v>54</v>
      </c>
      <c r="Q1179" s="17" t="s">
        <v>55</v>
      </c>
      <c r="R1179" s="17">
        <v>87544</v>
      </c>
      <c r="S1179" s="17" t="s">
        <v>102</v>
      </c>
      <c r="T1179" s="17" t="s">
        <v>33</v>
      </c>
      <c r="U1179" s="16">
        <f>datos_chargeback_2001_1!$V1179/100</f>
        <v>0</v>
      </c>
      <c r="V1179" s="17">
        <v>0</v>
      </c>
      <c r="W1179" s="16">
        <f>datos_chargeback_2001_1!$X1179/100</f>
        <v>0</v>
      </c>
      <c r="X1179" s="17">
        <v>0</v>
      </c>
      <c r="Y1179" s="16">
        <f>datos_chargeback_2001_1!$Z1179/100</f>
        <v>875.44</v>
      </c>
      <c r="Z1179" s="17">
        <v>87544</v>
      </c>
      <c r="AA1179" s="17" t="s">
        <v>3478</v>
      </c>
      <c r="AB1179" s="17" t="s">
        <v>48</v>
      </c>
      <c r="AC1179" s="18">
        <v>45104</v>
      </c>
      <c r="AD1179" s="16">
        <f>datos_chargeback_2001_1!$AE1179/100</f>
        <v>705.91</v>
      </c>
      <c r="AE1179" s="17">
        <v>70591</v>
      </c>
      <c r="AF1179" s="17" t="s">
        <v>64</v>
      </c>
    </row>
    <row r="1180" spans="1:32" x14ac:dyDescent="0.3">
      <c r="A1180" s="34" t="s">
        <v>3479</v>
      </c>
      <c r="B1180" s="3">
        <v>45105</v>
      </c>
      <c r="C1180" s="3" t="str">
        <f>TEXT(Tabla10[[#This Row],[Fecha de transacción]],"DDDD")</f>
        <v>miércoles</v>
      </c>
      <c r="D1180" s="3">
        <v>45182</v>
      </c>
      <c r="E1180" s="4">
        <f>datos_chargeback_2001_1!$D1180-datos_chargeback_2001_1!$B1180</f>
        <v>77</v>
      </c>
      <c r="F1180" s="5">
        <f>datos_chargeback_2001_1!$G1180/100</f>
        <v>190.33</v>
      </c>
      <c r="G1180" s="6">
        <v>19033</v>
      </c>
      <c r="H1180" s="5">
        <f t="shared" si="18"/>
        <v>0</v>
      </c>
      <c r="I1180" s="5">
        <v>1.1100000000000001</v>
      </c>
      <c r="J1180" s="6" t="s">
        <v>24</v>
      </c>
      <c r="K1180" s="6" t="s">
        <v>25</v>
      </c>
      <c r="L1180" s="6" t="s">
        <v>26</v>
      </c>
      <c r="M1180" s="6" t="s">
        <v>93</v>
      </c>
      <c r="N1180" s="6" t="s">
        <v>42</v>
      </c>
      <c r="O1180" s="6" t="s">
        <v>114</v>
      </c>
      <c r="P1180" s="6" t="s">
        <v>30</v>
      </c>
      <c r="Q1180" s="6" t="s">
        <v>55</v>
      </c>
      <c r="R1180" s="6">
        <v>19033</v>
      </c>
      <c r="S1180" s="6" t="s">
        <v>3480</v>
      </c>
      <c r="T1180" s="6" t="s">
        <v>46</v>
      </c>
      <c r="U1180" s="5">
        <f>datos_chargeback_2001_1!$V1180/100</f>
        <v>190.33</v>
      </c>
      <c r="V1180" s="6">
        <v>19033</v>
      </c>
      <c r="W1180" s="5">
        <f>datos_chargeback_2001_1!$X1180/100</f>
        <v>0</v>
      </c>
      <c r="X1180" s="6">
        <v>0</v>
      </c>
      <c r="Y1180" s="5">
        <f>datos_chargeback_2001_1!$Z1180/100</f>
        <v>0</v>
      </c>
      <c r="Z1180" s="6">
        <v>0</v>
      </c>
      <c r="AA1180" s="6" t="s">
        <v>3481</v>
      </c>
      <c r="AB1180" s="6" t="s">
        <v>35</v>
      </c>
      <c r="AC1180" s="7" t="s">
        <v>35</v>
      </c>
      <c r="AD1180" s="5">
        <f>datos_chargeback_2001_1!$AE1180/100</f>
        <v>0</v>
      </c>
      <c r="AE1180" s="6">
        <v>0</v>
      </c>
      <c r="AF1180" s="6" t="s">
        <v>43</v>
      </c>
    </row>
    <row r="1181" spans="1:32" x14ac:dyDescent="0.3">
      <c r="A1181" s="34" t="s">
        <v>3482</v>
      </c>
      <c r="B1181" s="3">
        <v>45106</v>
      </c>
      <c r="C1181" s="3" t="str">
        <f>TEXT(Tabla10[[#This Row],[Fecha de transacción]],"DDDD")</f>
        <v>jueves</v>
      </c>
      <c r="D1181" s="3">
        <v>45173</v>
      </c>
      <c r="E1181" s="4">
        <f>datos_chargeback_2001_1!$D1181-datos_chargeback_2001_1!$B1181</f>
        <v>67</v>
      </c>
      <c r="F1181" s="5">
        <f>datos_chargeback_2001_1!$G1181/100</f>
        <v>427.04</v>
      </c>
      <c r="G1181" s="6">
        <v>42704</v>
      </c>
      <c r="H1181" s="5">
        <f t="shared" si="18"/>
        <v>0</v>
      </c>
      <c r="I1181" s="5">
        <v>0.15</v>
      </c>
      <c r="J1181" s="6" t="s">
        <v>38</v>
      </c>
      <c r="K1181" s="6" t="s">
        <v>25</v>
      </c>
      <c r="L1181" s="6" t="s">
        <v>80</v>
      </c>
      <c r="M1181" s="6" t="s">
        <v>52</v>
      </c>
      <c r="N1181" s="6" t="s">
        <v>42</v>
      </c>
      <c r="O1181" s="6" t="s">
        <v>29</v>
      </c>
      <c r="P1181" s="6" t="s">
        <v>54</v>
      </c>
      <c r="Q1181" s="6" t="s">
        <v>55</v>
      </c>
      <c r="R1181" s="6">
        <v>42704</v>
      </c>
      <c r="S1181" s="6" t="s">
        <v>3483</v>
      </c>
      <c r="T1181" s="6" t="s">
        <v>61</v>
      </c>
      <c r="U1181" s="5">
        <f>datos_chargeback_2001_1!$V1181/100</f>
        <v>0</v>
      </c>
      <c r="V1181" s="6">
        <v>0</v>
      </c>
      <c r="W1181" s="5">
        <f>datos_chargeback_2001_1!$X1181/100</f>
        <v>427.04</v>
      </c>
      <c r="X1181" s="6">
        <v>42704</v>
      </c>
      <c r="Y1181" s="5">
        <f>datos_chargeback_2001_1!$Z1181/100</f>
        <v>0</v>
      </c>
      <c r="Z1181" s="6">
        <v>0</v>
      </c>
      <c r="AA1181" s="6" t="s">
        <v>3484</v>
      </c>
      <c r="AB1181" s="6" t="s">
        <v>48</v>
      </c>
      <c r="AC1181" s="8">
        <v>45106</v>
      </c>
      <c r="AD1181" s="5">
        <f>datos_chargeback_2001_1!$AE1181/100</f>
        <v>68.94</v>
      </c>
      <c r="AE1181" s="6">
        <v>6894</v>
      </c>
      <c r="AF1181" s="6" t="s">
        <v>43</v>
      </c>
    </row>
    <row r="1182" spans="1:32" x14ac:dyDescent="0.3">
      <c r="A1182" s="35" t="s">
        <v>3485</v>
      </c>
      <c r="B1182" s="9">
        <v>45107</v>
      </c>
      <c r="C1182" s="9" t="str">
        <f>TEXT(Tabla10[[#This Row],[Fecha de transacción]],"DDDD")</f>
        <v>viernes</v>
      </c>
      <c r="D1182" s="9">
        <v>45170</v>
      </c>
      <c r="E1182" s="10">
        <f>datos_chargeback_2001_1!$D1182-datos_chargeback_2001_1!$B1182</f>
        <v>63</v>
      </c>
      <c r="F1182" s="11">
        <f>datos_chargeback_2001_1!$G1182/100</f>
        <v>50.64</v>
      </c>
      <c r="G1182" s="12">
        <v>5064</v>
      </c>
      <c r="H1182" s="11">
        <f t="shared" si="18"/>
        <v>0</v>
      </c>
      <c r="I1182" s="11">
        <v>0.14000000000000001</v>
      </c>
      <c r="J1182" s="12" t="s">
        <v>38</v>
      </c>
      <c r="K1182" s="12" t="s">
        <v>25</v>
      </c>
      <c r="L1182" s="12" t="s">
        <v>74</v>
      </c>
      <c r="M1182" s="12" t="s">
        <v>85</v>
      </c>
      <c r="N1182" s="12" t="s">
        <v>42</v>
      </c>
      <c r="O1182" s="12" t="s">
        <v>29</v>
      </c>
      <c r="P1182" s="12" t="s">
        <v>30</v>
      </c>
      <c r="Q1182" s="12" t="s">
        <v>55</v>
      </c>
      <c r="R1182" s="12">
        <v>5064</v>
      </c>
      <c r="S1182" s="12" t="s">
        <v>742</v>
      </c>
      <c r="T1182" s="12" t="s">
        <v>116</v>
      </c>
      <c r="U1182" s="11">
        <f>datos_chargeback_2001_1!$V1182/100</f>
        <v>50.64</v>
      </c>
      <c r="V1182" s="12">
        <v>5064</v>
      </c>
      <c r="W1182" s="11">
        <f>datos_chargeback_2001_1!$X1182/100</f>
        <v>0</v>
      </c>
      <c r="X1182" s="12">
        <v>0</v>
      </c>
      <c r="Y1182" s="11">
        <f>datos_chargeback_2001_1!$Z1182/100</f>
        <v>0</v>
      </c>
      <c r="Z1182" s="12">
        <v>0</v>
      </c>
      <c r="AA1182" s="12" t="s">
        <v>3486</v>
      </c>
      <c r="AB1182" s="12" t="s">
        <v>48</v>
      </c>
      <c r="AC1182" s="19">
        <v>45107</v>
      </c>
      <c r="AD1182" s="11">
        <f>datos_chargeback_2001_1!$AE1182/100</f>
        <v>249.68</v>
      </c>
      <c r="AE1182" s="12">
        <v>24968</v>
      </c>
      <c r="AF1182" s="12" t="s">
        <v>53</v>
      </c>
    </row>
    <row r="1183" spans="1:32" x14ac:dyDescent="0.3">
      <c r="A1183" s="34" t="s">
        <v>3487</v>
      </c>
      <c r="B1183" s="3">
        <v>45108</v>
      </c>
      <c r="C1183" s="3" t="str">
        <f>TEXT(Tabla10[[#This Row],[Fecha de transacción]],"DDDD")</f>
        <v>sábado</v>
      </c>
      <c r="D1183" s="3">
        <v>45188</v>
      </c>
      <c r="E1183" s="4">
        <f>datos_chargeback_2001_1!$D1183-datos_chargeback_2001_1!$B1183</f>
        <v>80</v>
      </c>
      <c r="F1183" s="5">
        <f>datos_chargeback_2001_1!$G1183/100</f>
        <v>597.49</v>
      </c>
      <c r="G1183" s="6">
        <v>59749</v>
      </c>
      <c r="H1183" s="5">
        <f t="shared" si="18"/>
        <v>0</v>
      </c>
      <c r="I1183" s="5">
        <v>0</v>
      </c>
      <c r="J1183" s="6" t="s">
        <v>38</v>
      </c>
      <c r="K1183" s="6" t="s">
        <v>25</v>
      </c>
      <c r="L1183" s="6" t="s">
        <v>119</v>
      </c>
      <c r="M1183" s="6" t="s">
        <v>85</v>
      </c>
      <c r="N1183" s="6" t="s">
        <v>28</v>
      </c>
      <c r="O1183" s="6" t="s">
        <v>29</v>
      </c>
      <c r="P1183" s="6" t="s">
        <v>54</v>
      </c>
      <c r="Q1183" s="6" t="s">
        <v>66</v>
      </c>
      <c r="R1183" s="6">
        <v>59749</v>
      </c>
      <c r="S1183" s="6" t="s">
        <v>3488</v>
      </c>
      <c r="T1183" s="6" t="s">
        <v>33</v>
      </c>
      <c r="U1183" s="5">
        <f>datos_chargeback_2001_1!$V1183/100</f>
        <v>0</v>
      </c>
      <c r="V1183" s="6">
        <v>0</v>
      </c>
      <c r="W1183" s="5">
        <f>datos_chargeback_2001_1!$X1183/100</f>
        <v>0</v>
      </c>
      <c r="X1183" s="6">
        <v>0</v>
      </c>
      <c r="Y1183" s="5">
        <f>datos_chargeback_2001_1!$Z1183/100</f>
        <v>597.49</v>
      </c>
      <c r="Z1183" s="6">
        <v>59749</v>
      </c>
      <c r="AA1183" s="6" t="s">
        <v>3489</v>
      </c>
      <c r="AB1183" s="6" t="s">
        <v>48</v>
      </c>
      <c r="AC1183" s="8">
        <v>45108</v>
      </c>
      <c r="AD1183" s="5">
        <f>datos_chargeback_2001_1!$AE1183/100</f>
        <v>269.85000000000002</v>
      </c>
      <c r="AE1183" s="6">
        <v>26985</v>
      </c>
      <c r="AF1183" s="6" t="s">
        <v>43</v>
      </c>
    </row>
    <row r="1184" spans="1:32" x14ac:dyDescent="0.3">
      <c r="A1184" s="34" t="s">
        <v>3490</v>
      </c>
      <c r="B1184" s="3">
        <v>45109</v>
      </c>
      <c r="C1184" s="3" t="str">
        <f>TEXT(Tabla10[[#This Row],[Fecha de transacción]],"DDDD")</f>
        <v>domingo</v>
      </c>
      <c r="D1184" s="3">
        <v>45176</v>
      </c>
      <c r="E1184" s="4">
        <f>datos_chargeback_2001_1!$D1184-datos_chargeback_2001_1!$B1184</f>
        <v>67</v>
      </c>
      <c r="F1184" s="5">
        <f>datos_chargeback_2001_1!$G1184/100</f>
        <v>937.12</v>
      </c>
      <c r="G1184" s="6">
        <v>93712</v>
      </c>
      <c r="H1184" s="5">
        <f t="shared" si="18"/>
        <v>0</v>
      </c>
      <c r="I1184" s="5">
        <v>1.03</v>
      </c>
      <c r="J1184" s="6" t="s">
        <v>38</v>
      </c>
      <c r="K1184" s="6" t="s">
        <v>25</v>
      </c>
      <c r="L1184" s="6" t="s">
        <v>26</v>
      </c>
      <c r="M1184" s="6" t="s">
        <v>59</v>
      </c>
      <c r="N1184" s="6" t="s">
        <v>28</v>
      </c>
      <c r="O1184" s="6" t="s">
        <v>53</v>
      </c>
      <c r="P1184" s="6" t="s">
        <v>30</v>
      </c>
      <c r="Q1184" s="6" t="s">
        <v>75</v>
      </c>
      <c r="R1184" s="6">
        <v>93712</v>
      </c>
      <c r="S1184" s="6" t="s">
        <v>1885</v>
      </c>
      <c r="T1184" s="6" t="s">
        <v>33</v>
      </c>
      <c r="U1184" s="5">
        <f>datos_chargeback_2001_1!$V1184/100</f>
        <v>0</v>
      </c>
      <c r="V1184" s="6">
        <v>0</v>
      </c>
      <c r="W1184" s="5">
        <f>datos_chargeback_2001_1!$X1184/100</f>
        <v>0</v>
      </c>
      <c r="X1184" s="6">
        <v>0</v>
      </c>
      <c r="Y1184" s="5">
        <f>datos_chargeback_2001_1!$Z1184/100</f>
        <v>937.12</v>
      </c>
      <c r="Z1184" s="6">
        <v>93712</v>
      </c>
      <c r="AA1184" s="6" t="s">
        <v>3491</v>
      </c>
      <c r="AB1184" s="6" t="s">
        <v>48</v>
      </c>
      <c r="AC1184" s="8">
        <v>45109</v>
      </c>
      <c r="AD1184" s="5">
        <f>datos_chargeback_2001_1!$AE1184/100</f>
        <v>520.46</v>
      </c>
      <c r="AE1184" s="6">
        <v>52046</v>
      </c>
      <c r="AF1184" s="6" t="s">
        <v>50</v>
      </c>
    </row>
    <row r="1185" spans="1:32" x14ac:dyDescent="0.3">
      <c r="A1185" s="36" t="s">
        <v>3492</v>
      </c>
      <c r="B1185" s="14">
        <v>45110</v>
      </c>
      <c r="C1185" s="14" t="str">
        <f>TEXT(Tabla10[[#This Row],[Fecha de transacción]],"DDDD")</f>
        <v>lunes</v>
      </c>
      <c r="D1185" s="14">
        <v>45190</v>
      </c>
      <c r="E1185" s="15">
        <f>datos_chargeback_2001_1!$D1185-datos_chargeback_2001_1!$B1185</f>
        <v>80</v>
      </c>
      <c r="F1185" s="16">
        <f>datos_chargeback_2001_1!$G1185/100</f>
        <v>804.15</v>
      </c>
      <c r="G1185" s="17">
        <v>80415</v>
      </c>
      <c r="H1185" s="16">
        <f t="shared" si="18"/>
        <v>0</v>
      </c>
      <c r="I1185" s="16">
        <v>0</v>
      </c>
      <c r="J1185" s="17" t="s">
        <v>24</v>
      </c>
      <c r="K1185" s="17" t="s">
        <v>25</v>
      </c>
      <c r="L1185" s="17" t="s">
        <v>40</v>
      </c>
      <c r="M1185" s="17" t="s">
        <v>27</v>
      </c>
      <c r="N1185" s="17" t="s">
        <v>42</v>
      </c>
      <c r="O1185" s="17" t="s">
        <v>29</v>
      </c>
      <c r="P1185" s="17" t="s">
        <v>54</v>
      </c>
      <c r="Q1185" s="17" t="s">
        <v>66</v>
      </c>
      <c r="R1185" s="17">
        <v>80415</v>
      </c>
      <c r="S1185" s="17" t="s">
        <v>3483</v>
      </c>
      <c r="T1185" s="17" t="s">
        <v>116</v>
      </c>
      <c r="U1185" s="16">
        <f>datos_chargeback_2001_1!$V1185/100</f>
        <v>804.15</v>
      </c>
      <c r="V1185" s="17">
        <v>80415</v>
      </c>
      <c r="W1185" s="16">
        <f>datos_chargeback_2001_1!$X1185/100</f>
        <v>0</v>
      </c>
      <c r="X1185" s="17">
        <v>0</v>
      </c>
      <c r="Y1185" s="16">
        <f>datos_chargeback_2001_1!$Z1185/100</f>
        <v>0</v>
      </c>
      <c r="Z1185" s="17">
        <v>0</v>
      </c>
      <c r="AA1185" s="17" t="s">
        <v>3493</v>
      </c>
      <c r="AB1185" s="17" t="s">
        <v>35</v>
      </c>
      <c r="AC1185" s="20" t="s">
        <v>35</v>
      </c>
      <c r="AD1185" s="16">
        <f>datos_chargeback_2001_1!$AE1185/100</f>
        <v>0</v>
      </c>
      <c r="AE1185" s="17">
        <v>0</v>
      </c>
      <c r="AF1185" s="17" t="s">
        <v>43</v>
      </c>
    </row>
    <row r="1186" spans="1:32" x14ac:dyDescent="0.3">
      <c r="A1186" s="34" t="s">
        <v>3494</v>
      </c>
      <c r="B1186" s="3">
        <v>45111</v>
      </c>
      <c r="C1186" s="3" t="str">
        <f>TEXT(Tabla10[[#This Row],[Fecha de transacción]],"DDDD")</f>
        <v>martes</v>
      </c>
      <c r="D1186" s="3">
        <v>45181</v>
      </c>
      <c r="E1186" s="4">
        <f>datos_chargeback_2001_1!$D1186-datos_chargeback_2001_1!$B1186</f>
        <v>70</v>
      </c>
      <c r="F1186" s="5">
        <f>datos_chargeback_2001_1!$G1186/100</f>
        <v>679.58</v>
      </c>
      <c r="G1186" s="6">
        <v>67958</v>
      </c>
      <c r="H1186" s="5">
        <f t="shared" si="18"/>
        <v>0</v>
      </c>
      <c r="I1186" s="5">
        <v>1.21</v>
      </c>
      <c r="J1186" s="6" t="s">
        <v>38</v>
      </c>
      <c r="K1186" s="6" t="s">
        <v>25</v>
      </c>
      <c r="L1186" s="6" t="s">
        <v>80</v>
      </c>
      <c r="M1186" s="6" t="s">
        <v>52</v>
      </c>
      <c r="N1186" s="6" t="s">
        <v>42</v>
      </c>
      <c r="O1186" s="6" t="s">
        <v>29</v>
      </c>
      <c r="P1186" s="6" t="s">
        <v>54</v>
      </c>
      <c r="Q1186" s="6" t="s">
        <v>44</v>
      </c>
      <c r="R1186" s="6">
        <v>67958</v>
      </c>
      <c r="S1186" s="6" t="s">
        <v>3495</v>
      </c>
      <c r="T1186" s="6" t="s">
        <v>116</v>
      </c>
      <c r="U1186" s="5">
        <f>datos_chargeback_2001_1!$V1186/100</f>
        <v>679.58</v>
      </c>
      <c r="V1186" s="6">
        <v>67958</v>
      </c>
      <c r="W1186" s="5">
        <f>datos_chargeback_2001_1!$X1186/100</f>
        <v>0</v>
      </c>
      <c r="X1186" s="6">
        <v>0</v>
      </c>
      <c r="Y1186" s="5">
        <f>datos_chargeback_2001_1!$Z1186/100</f>
        <v>0</v>
      </c>
      <c r="Z1186" s="6">
        <v>0</v>
      </c>
      <c r="AA1186" s="6" t="s">
        <v>3496</v>
      </c>
      <c r="AB1186" s="6" t="s">
        <v>35</v>
      </c>
      <c r="AC1186" s="7" t="s">
        <v>35</v>
      </c>
      <c r="AD1186" s="5">
        <f>datos_chargeback_2001_1!$AE1186/100</f>
        <v>0</v>
      </c>
      <c r="AE1186" s="6">
        <v>0</v>
      </c>
      <c r="AF1186" s="6" t="s">
        <v>29</v>
      </c>
    </row>
    <row r="1187" spans="1:32" x14ac:dyDescent="0.3">
      <c r="A1187" s="36" t="s">
        <v>3497</v>
      </c>
      <c r="B1187" s="14">
        <v>45112</v>
      </c>
      <c r="C1187" s="14" t="str">
        <f>TEXT(Tabla10[[#This Row],[Fecha de transacción]],"DDDD")</f>
        <v>miércoles</v>
      </c>
      <c r="D1187" s="14">
        <v>45180</v>
      </c>
      <c r="E1187" s="15">
        <f>datos_chargeback_2001_1!$D1187-datos_chargeback_2001_1!$B1187</f>
        <v>68</v>
      </c>
      <c r="F1187" s="16">
        <f>datos_chargeback_2001_1!$G1187/100</f>
        <v>86.27</v>
      </c>
      <c r="G1187" s="17">
        <v>8627</v>
      </c>
      <c r="H1187" s="16">
        <f t="shared" si="18"/>
        <v>0</v>
      </c>
      <c r="I1187" s="16">
        <v>1.23</v>
      </c>
      <c r="J1187" s="17" t="s">
        <v>38</v>
      </c>
      <c r="K1187" s="17" t="s">
        <v>25</v>
      </c>
      <c r="L1187" s="17" t="s">
        <v>40</v>
      </c>
      <c r="M1187" s="17" t="s">
        <v>85</v>
      </c>
      <c r="N1187" s="17" t="s">
        <v>42</v>
      </c>
      <c r="O1187" s="17" t="s">
        <v>36</v>
      </c>
      <c r="P1187" s="17" t="s">
        <v>54</v>
      </c>
      <c r="Q1187" s="17" t="s">
        <v>66</v>
      </c>
      <c r="R1187" s="17">
        <v>86270</v>
      </c>
      <c r="S1187" s="17" t="s">
        <v>507</v>
      </c>
      <c r="T1187" s="17" t="s">
        <v>61</v>
      </c>
      <c r="U1187" s="16">
        <f>datos_chargeback_2001_1!$V1187/100</f>
        <v>0</v>
      </c>
      <c r="V1187" s="17">
        <v>0</v>
      </c>
      <c r="W1187" s="16">
        <f>datos_chargeback_2001_1!$X1187/100</f>
        <v>862.7</v>
      </c>
      <c r="X1187" s="17">
        <v>86270</v>
      </c>
      <c r="Y1187" s="16">
        <f>datos_chargeback_2001_1!$Z1187/100</f>
        <v>0</v>
      </c>
      <c r="Z1187" s="17">
        <v>0</v>
      </c>
      <c r="AA1187" s="17" t="s">
        <v>3498</v>
      </c>
      <c r="AB1187" s="17" t="s">
        <v>48</v>
      </c>
      <c r="AC1187" s="18">
        <v>45112</v>
      </c>
      <c r="AD1187" s="16">
        <f>datos_chargeback_2001_1!$AE1187/100</f>
        <v>3.5</v>
      </c>
      <c r="AE1187" s="17">
        <v>350</v>
      </c>
      <c r="AF1187" s="17" t="s">
        <v>29</v>
      </c>
    </row>
    <row r="1188" spans="1:32" x14ac:dyDescent="0.3">
      <c r="A1188" s="34" t="s">
        <v>3499</v>
      </c>
      <c r="B1188" s="3">
        <v>45113</v>
      </c>
      <c r="C1188" s="3" t="str">
        <f>TEXT(Tabla10[[#This Row],[Fecha de transacción]],"DDDD")</f>
        <v>jueves</v>
      </c>
      <c r="D1188" s="3">
        <v>45203</v>
      </c>
      <c r="E1188" s="4">
        <f>datos_chargeback_2001_1!$D1188-datos_chargeback_2001_1!$B1188</f>
        <v>90</v>
      </c>
      <c r="F1188" s="5">
        <f>datos_chargeback_2001_1!$G1188/100</f>
        <v>161.94</v>
      </c>
      <c r="G1188" s="6">
        <v>16194</v>
      </c>
      <c r="H1188" s="5">
        <f t="shared" si="18"/>
        <v>0</v>
      </c>
      <c r="I1188" s="5">
        <v>1.29</v>
      </c>
      <c r="J1188" s="6" t="s">
        <v>38</v>
      </c>
      <c r="K1188" s="6" t="s">
        <v>25</v>
      </c>
      <c r="L1188" s="6" t="s">
        <v>119</v>
      </c>
      <c r="M1188" s="6" t="s">
        <v>93</v>
      </c>
      <c r="N1188" s="6" t="s">
        <v>42</v>
      </c>
      <c r="O1188" s="6" t="s">
        <v>29</v>
      </c>
      <c r="P1188" s="6" t="s">
        <v>30</v>
      </c>
      <c r="Q1188" s="6" t="s">
        <v>75</v>
      </c>
      <c r="R1188" s="6">
        <v>16194</v>
      </c>
      <c r="S1188" s="6" t="s">
        <v>3500</v>
      </c>
      <c r="T1188" s="6" t="s">
        <v>61</v>
      </c>
      <c r="U1188" s="5">
        <f>datos_chargeback_2001_1!$V1188/100</f>
        <v>0</v>
      </c>
      <c r="V1188" s="6">
        <v>0</v>
      </c>
      <c r="W1188" s="5">
        <f>datos_chargeback_2001_1!$X1188/100</f>
        <v>161.94</v>
      </c>
      <c r="X1188" s="6">
        <v>16194</v>
      </c>
      <c r="Y1188" s="5">
        <f>datos_chargeback_2001_1!$Z1188/100</f>
        <v>0</v>
      </c>
      <c r="Z1188" s="6">
        <v>0</v>
      </c>
      <c r="AA1188" s="6" t="s">
        <v>3501</v>
      </c>
      <c r="AB1188" s="6" t="s">
        <v>48</v>
      </c>
      <c r="AC1188" s="8">
        <v>45113</v>
      </c>
      <c r="AD1188" s="5">
        <f>datos_chargeback_2001_1!$AE1188/100</f>
        <v>734.27</v>
      </c>
      <c r="AE1188" s="6">
        <v>73427</v>
      </c>
      <c r="AF1188" s="6" t="s">
        <v>53</v>
      </c>
    </row>
    <row r="1189" spans="1:32" x14ac:dyDescent="0.3">
      <c r="A1189" s="34" t="s">
        <v>3503</v>
      </c>
      <c r="B1189" s="3">
        <v>45114</v>
      </c>
      <c r="C1189" s="3" t="str">
        <f>TEXT(Tabla10[[#This Row],[Fecha de transacción]],"DDDD")</f>
        <v>viernes</v>
      </c>
      <c r="D1189" s="3">
        <v>45199</v>
      </c>
      <c r="E1189" s="4">
        <f>datos_chargeback_2001_1!$D1189-datos_chargeback_2001_1!$B1189</f>
        <v>85</v>
      </c>
      <c r="F1189" s="5">
        <f>datos_chargeback_2001_1!$G1189/100</f>
        <v>970.32</v>
      </c>
      <c r="G1189" s="6">
        <v>97032</v>
      </c>
      <c r="H1189" s="5">
        <f t="shared" si="18"/>
        <v>0</v>
      </c>
      <c r="I1189" s="5">
        <v>0</v>
      </c>
      <c r="J1189" s="6" t="s">
        <v>38</v>
      </c>
      <c r="K1189" s="6" t="s">
        <v>25</v>
      </c>
      <c r="L1189" s="6" t="s">
        <v>26</v>
      </c>
      <c r="M1189" s="6" t="s">
        <v>93</v>
      </c>
      <c r="N1189" s="6" t="s">
        <v>28</v>
      </c>
      <c r="O1189" s="6" t="s">
        <v>70</v>
      </c>
      <c r="P1189" s="6" t="s">
        <v>54</v>
      </c>
      <c r="Q1189" s="6" t="s">
        <v>44</v>
      </c>
      <c r="R1189" s="6">
        <v>97032</v>
      </c>
      <c r="S1189" s="6" t="s">
        <v>3504</v>
      </c>
      <c r="T1189" s="6" t="s">
        <v>33</v>
      </c>
      <c r="U1189" s="5">
        <f>datos_chargeback_2001_1!$V1189/100</f>
        <v>0</v>
      </c>
      <c r="V1189" s="6">
        <v>0</v>
      </c>
      <c r="W1189" s="5">
        <f>datos_chargeback_2001_1!$X1189/100</f>
        <v>0</v>
      </c>
      <c r="X1189" s="6">
        <v>0</v>
      </c>
      <c r="Y1189" s="5">
        <f>datos_chargeback_2001_1!$Z1189/100</f>
        <v>970.32</v>
      </c>
      <c r="Z1189" s="6">
        <v>97032</v>
      </c>
      <c r="AA1189" s="6" t="s">
        <v>3505</v>
      </c>
      <c r="AB1189" s="6" t="s">
        <v>48</v>
      </c>
      <c r="AC1189" s="8">
        <v>45114</v>
      </c>
      <c r="AD1189" s="5">
        <f>datos_chargeback_2001_1!$AE1189/100</f>
        <v>797.44</v>
      </c>
      <c r="AE1189" s="6">
        <v>79744</v>
      </c>
      <c r="AF1189" s="6" t="s">
        <v>29</v>
      </c>
    </row>
    <row r="1190" spans="1:32" x14ac:dyDescent="0.3">
      <c r="A1190" s="35" t="s">
        <v>3506</v>
      </c>
      <c r="B1190" s="9">
        <v>45115</v>
      </c>
      <c r="C1190" s="9" t="str">
        <f>TEXT(Tabla10[[#This Row],[Fecha de transacción]],"DDDD")</f>
        <v>sábado</v>
      </c>
      <c r="D1190" s="9">
        <v>45185</v>
      </c>
      <c r="E1190" s="10">
        <f>datos_chargeback_2001_1!$D1190-datos_chargeback_2001_1!$B1190</f>
        <v>70</v>
      </c>
      <c r="F1190" s="11">
        <f>datos_chargeback_2001_1!$G1190/100</f>
        <v>409.58</v>
      </c>
      <c r="G1190" s="12">
        <v>40958</v>
      </c>
      <c r="H1190" s="11">
        <f t="shared" si="18"/>
        <v>0</v>
      </c>
      <c r="I1190" s="11">
        <v>0</v>
      </c>
      <c r="J1190" s="12" t="s">
        <v>38</v>
      </c>
      <c r="K1190" s="12" t="s">
        <v>25</v>
      </c>
      <c r="L1190" s="12" t="s">
        <v>74</v>
      </c>
      <c r="M1190" s="12" t="s">
        <v>93</v>
      </c>
      <c r="N1190" s="12" t="s">
        <v>42</v>
      </c>
      <c r="O1190" s="12" t="s">
        <v>64</v>
      </c>
      <c r="P1190" s="12" t="s">
        <v>30</v>
      </c>
      <c r="Q1190" s="12" t="s">
        <v>44</v>
      </c>
      <c r="R1190" s="12">
        <v>40958</v>
      </c>
      <c r="S1190" s="12" t="s">
        <v>2215</v>
      </c>
      <c r="T1190" s="12" t="s">
        <v>61</v>
      </c>
      <c r="U1190" s="11">
        <f>datos_chargeback_2001_1!$V1190/100</f>
        <v>0</v>
      </c>
      <c r="V1190" s="12">
        <v>0</v>
      </c>
      <c r="W1190" s="11">
        <f>datos_chargeback_2001_1!$X1190/100</f>
        <v>409.58</v>
      </c>
      <c r="X1190" s="12">
        <v>40958</v>
      </c>
      <c r="Y1190" s="11">
        <f>datos_chargeback_2001_1!$Z1190/100</f>
        <v>0</v>
      </c>
      <c r="Z1190" s="12">
        <v>0</v>
      </c>
      <c r="AA1190" s="12" t="s">
        <v>3507</v>
      </c>
      <c r="AB1190" s="12" t="s">
        <v>35</v>
      </c>
      <c r="AC1190" s="13" t="s">
        <v>35</v>
      </c>
      <c r="AD1190" s="11">
        <f>datos_chargeback_2001_1!$AE1190/100</f>
        <v>0</v>
      </c>
      <c r="AE1190" s="12">
        <v>0</v>
      </c>
      <c r="AF1190" s="12" t="s">
        <v>43</v>
      </c>
    </row>
    <row r="1191" spans="1:32" x14ac:dyDescent="0.3">
      <c r="A1191" s="34" t="s">
        <v>3508</v>
      </c>
      <c r="B1191" s="3">
        <v>45116</v>
      </c>
      <c r="C1191" s="3" t="str">
        <f>TEXT(Tabla10[[#This Row],[Fecha de transacción]],"DDDD")</f>
        <v>domingo</v>
      </c>
      <c r="D1191" s="3">
        <v>45195</v>
      </c>
      <c r="E1191" s="4">
        <f>datos_chargeback_2001_1!$D1191-datos_chargeback_2001_1!$B1191</f>
        <v>79</v>
      </c>
      <c r="F1191" s="5">
        <f>datos_chargeback_2001_1!$G1191/100</f>
        <v>654.53</v>
      </c>
      <c r="G1191" s="6">
        <v>65453</v>
      </c>
      <c r="H1191" s="5">
        <f t="shared" si="18"/>
        <v>0</v>
      </c>
      <c r="I1191" s="5">
        <v>0</v>
      </c>
      <c r="J1191" s="6" t="s">
        <v>24</v>
      </c>
      <c r="K1191" s="6" t="s">
        <v>25</v>
      </c>
      <c r="L1191" s="6" t="s">
        <v>80</v>
      </c>
      <c r="M1191" s="6" t="s">
        <v>27</v>
      </c>
      <c r="N1191" s="6" t="s">
        <v>42</v>
      </c>
      <c r="O1191" s="6" t="s">
        <v>43</v>
      </c>
      <c r="P1191" s="6" t="s">
        <v>54</v>
      </c>
      <c r="Q1191" s="6" t="s">
        <v>44</v>
      </c>
      <c r="R1191" s="6">
        <v>65453</v>
      </c>
      <c r="S1191" s="6" t="s">
        <v>3509</v>
      </c>
      <c r="T1191" s="6" t="s">
        <v>116</v>
      </c>
      <c r="U1191" s="5">
        <f>datos_chargeback_2001_1!$V1191/100</f>
        <v>654.53</v>
      </c>
      <c r="V1191" s="6">
        <v>65453</v>
      </c>
      <c r="W1191" s="5">
        <f>datos_chargeback_2001_1!$X1191/100</f>
        <v>0</v>
      </c>
      <c r="X1191" s="6">
        <v>0</v>
      </c>
      <c r="Y1191" s="5">
        <f>datos_chargeback_2001_1!$Z1191/100</f>
        <v>0</v>
      </c>
      <c r="Z1191" s="6">
        <v>0</v>
      </c>
      <c r="AA1191" s="6" t="s">
        <v>3510</v>
      </c>
      <c r="AB1191" s="6" t="s">
        <v>35</v>
      </c>
      <c r="AC1191" s="7" t="s">
        <v>35</v>
      </c>
      <c r="AD1191" s="5">
        <f>datos_chargeback_2001_1!$AE1191/100</f>
        <v>0</v>
      </c>
      <c r="AE1191" s="6">
        <v>0</v>
      </c>
      <c r="AF1191" s="6" t="s">
        <v>64</v>
      </c>
    </row>
    <row r="1192" spans="1:32" x14ac:dyDescent="0.3">
      <c r="A1192" s="34" t="s">
        <v>3511</v>
      </c>
      <c r="B1192" s="3">
        <v>45117</v>
      </c>
      <c r="C1192" s="3" t="str">
        <f>TEXT(Tabla10[[#This Row],[Fecha de transacción]],"DDDD")</f>
        <v>lunes</v>
      </c>
      <c r="D1192" s="3">
        <v>45186</v>
      </c>
      <c r="E1192" s="4">
        <f>datos_chargeback_2001_1!$D1192-datos_chargeback_2001_1!$B1192</f>
        <v>69</v>
      </c>
      <c r="F1192" s="5">
        <f>datos_chargeback_2001_1!$G1192/100</f>
        <v>730.86</v>
      </c>
      <c r="G1192" s="6">
        <v>73086</v>
      </c>
      <c r="H1192" s="5">
        <f t="shared" si="18"/>
        <v>0</v>
      </c>
      <c r="I1192" s="5">
        <v>0.12</v>
      </c>
      <c r="J1192" s="6" t="s">
        <v>24</v>
      </c>
      <c r="K1192" s="6" t="s">
        <v>25</v>
      </c>
      <c r="L1192" s="6" t="s">
        <v>40</v>
      </c>
      <c r="M1192" s="6" t="s">
        <v>85</v>
      </c>
      <c r="N1192" s="6" t="s">
        <v>42</v>
      </c>
      <c r="O1192" s="6" t="s">
        <v>50</v>
      </c>
      <c r="P1192" s="6" t="s">
        <v>30</v>
      </c>
      <c r="Q1192" s="6" t="s">
        <v>66</v>
      </c>
      <c r="R1192" s="6">
        <v>73086</v>
      </c>
      <c r="S1192" s="6" t="s">
        <v>3512</v>
      </c>
      <c r="T1192" s="6" t="s">
        <v>116</v>
      </c>
      <c r="U1192" s="5">
        <f>datos_chargeback_2001_1!$V1192/100</f>
        <v>730.86</v>
      </c>
      <c r="V1192" s="6">
        <v>73086</v>
      </c>
      <c r="W1192" s="5">
        <f>datos_chargeback_2001_1!$X1192/100</f>
        <v>0</v>
      </c>
      <c r="X1192" s="6">
        <v>0</v>
      </c>
      <c r="Y1192" s="5">
        <f>datos_chargeback_2001_1!$Z1192/100</f>
        <v>0</v>
      </c>
      <c r="Z1192" s="6">
        <v>0</v>
      </c>
      <c r="AA1192" s="6" t="s">
        <v>3513</v>
      </c>
      <c r="AB1192" s="6" t="s">
        <v>48</v>
      </c>
      <c r="AC1192" s="8">
        <v>45117</v>
      </c>
      <c r="AD1192" s="5">
        <f>datos_chargeback_2001_1!$AE1192/100</f>
        <v>413.63</v>
      </c>
      <c r="AE1192" s="6">
        <v>41363</v>
      </c>
      <c r="AF1192" s="6" t="s">
        <v>43</v>
      </c>
    </row>
    <row r="1193" spans="1:32" x14ac:dyDescent="0.3">
      <c r="A1193" s="36" t="s">
        <v>3514</v>
      </c>
      <c r="B1193" s="14">
        <v>45118</v>
      </c>
      <c r="C1193" s="14" t="str">
        <f>TEXT(Tabla10[[#This Row],[Fecha de transacción]],"DDDD")</f>
        <v>martes</v>
      </c>
      <c r="D1193" s="14">
        <v>45187</v>
      </c>
      <c r="E1193" s="15">
        <f>datos_chargeback_2001_1!$D1193-datos_chargeback_2001_1!$B1193</f>
        <v>69</v>
      </c>
      <c r="F1193" s="16">
        <f>datos_chargeback_2001_1!$G1193/100</f>
        <v>399.73</v>
      </c>
      <c r="G1193" s="17">
        <v>39973</v>
      </c>
      <c r="H1193" s="16">
        <f t="shared" si="18"/>
        <v>0</v>
      </c>
      <c r="I1193" s="16">
        <v>0</v>
      </c>
      <c r="J1193" s="17" t="s">
        <v>38</v>
      </c>
      <c r="K1193" s="17" t="s">
        <v>25</v>
      </c>
      <c r="L1193" s="17" t="s">
        <v>26</v>
      </c>
      <c r="M1193" s="17" t="s">
        <v>85</v>
      </c>
      <c r="N1193" s="17" t="s">
        <v>42</v>
      </c>
      <c r="O1193" s="17" t="s">
        <v>114</v>
      </c>
      <c r="P1193" s="17" t="s">
        <v>30</v>
      </c>
      <c r="Q1193" s="17" t="s">
        <v>55</v>
      </c>
      <c r="R1193" s="17">
        <v>39973</v>
      </c>
      <c r="S1193" s="17" t="s">
        <v>3515</v>
      </c>
      <c r="T1193" s="17" t="s">
        <v>46</v>
      </c>
      <c r="U1193" s="16">
        <f>datos_chargeback_2001_1!$V1193/100</f>
        <v>399.73</v>
      </c>
      <c r="V1193" s="17">
        <v>39973</v>
      </c>
      <c r="W1193" s="16">
        <f>datos_chargeback_2001_1!$X1193/100</f>
        <v>0</v>
      </c>
      <c r="X1193" s="17">
        <v>0</v>
      </c>
      <c r="Y1193" s="16">
        <f>datos_chargeback_2001_1!$Z1193/100</f>
        <v>0</v>
      </c>
      <c r="Z1193" s="17">
        <v>0</v>
      </c>
      <c r="AA1193" s="17" t="s">
        <v>3516</v>
      </c>
      <c r="AB1193" s="17" t="s">
        <v>48</v>
      </c>
      <c r="AC1193" s="18">
        <v>45118</v>
      </c>
      <c r="AD1193" s="16">
        <f>datos_chargeback_2001_1!$AE1193/100</f>
        <v>19.510000000000002</v>
      </c>
      <c r="AE1193" s="17">
        <v>1951</v>
      </c>
      <c r="AF1193" s="17" t="s">
        <v>29</v>
      </c>
    </row>
    <row r="1194" spans="1:32" x14ac:dyDescent="0.3">
      <c r="A1194" s="34" t="s">
        <v>3517</v>
      </c>
      <c r="B1194" s="3">
        <v>45119</v>
      </c>
      <c r="C1194" s="3" t="str">
        <f>TEXT(Tabla10[[#This Row],[Fecha de transacción]],"DDDD")</f>
        <v>miércoles</v>
      </c>
      <c r="D1194" s="3">
        <v>45207</v>
      </c>
      <c r="E1194" s="4">
        <f>datos_chargeback_2001_1!$D1194-datos_chargeback_2001_1!$B1194</f>
        <v>88</v>
      </c>
      <c r="F1194" s="5">
        <f>datos_chargeback_2001_1!$G1194/100</f>
        <v>97.66</v>
      </c>
      <c r="G1194" s="6">
        <v>9766</v>
      </c>
      <c r="H1194" s="5">
        <f t="shared" si="18"/>
        <v>0</v>
      </c>
      <c r="I1194" s="5">
        <v>0.89</v>
      </c>
      <c r="J1194" s="6" t="s">
        <v>24</v>
      </c>
      <c r="K1194" s="6" t="s">
        <v>25</v>
      </c>
      <c r="L1194" s="6" t="s">
        <v>119</v>
      </c>
      <c r="M1194" s="6" t="s">
        <v>93</v>
      </c>
      <c r="N1194" s="6" t="s">
        <v>42</v>
      </c>
      <c r="O1194" s="6" t="s">
        <v>64</v>
      </c>
      <c r="P1194" s="6" t="s">
        <v>30</v>
      </c>
      <c r="Q1194" s="6" t="s">
        <v>75</v>
      </c>
      <c r="R1194" s="6">
        <v>9766</v>
      </c>
      <c r="S1194" s="6" t="s">
        <v>3518</v>
      </c>
      <c r="T1194" s="6" t="s">
        <v>61</v>
      </c>
      <c r="U1194" s="5">
        <f>datos_chargeback_2001_1!$V1194/100</f>
        <v>0</v>
      </c>
      <c r="V1194" s="6">
        <v>0</v>
      </c>
      <c r="W1194" s="5">
        <f>datos_chargeback_2001_1!$X1194/100</f>
        <v>97.66</v>
      </c>
      <c r="X1194" s="6">
        <v>9766</v>
      </c>
      <c r="Y1194" s="5">
        <f>datos_chargeback_2001_1!$Z1194/100</f>
        <v>0</v>
      </c>
      <c r="Z1194" s="6">
        <v>0</v>
      </c>
      <c r="AA1194" s="6" t="s">
        <v>3519</v>
      </c>
      <c r="AB1194" s="6" t="s">
        <v>48</v>
      </c>
      <c r="AC1194" s="8">
        <v>45119</v>
      </c>
      <c r="AD1194" s="5">
        <f>datos_chargeback_2001_1!$AE1194/100</f>
        <v>261.33</v>
      </c>
      <c r="AE1194" s="6">
        <v>26133</v>
      </c>
      <c r="AF1194" s="6" t="s">
        <v>29</v>
      </c>
    </row>
    <row r="1195" spans="1:32" x14ac:dyDescent="0.3">
      <c r="A1195" s="34" t="s">
        <v>3520</v>
      </c>
      <c r="B1195" s="3">
        <v>45120</v>
      </c>
      <c r="C1195" s="3" t="str">
        <f>TEXT(Tabla10[[#This Row],[Fecha de transacción]],"DDDD")</f>
        <v>jueves</v>
      </c>
      <c r="D1195" s="3">
        <v>45188</v>
      </c>
      <c r="E1195" s="4">
        <f>datos_chargeback_2001_1!$D1195-datos_chargeback_2001_1!$B1195</f>
        <v>68</v>
      </c>
      <c r="F1195" s="5">
        <f>datos_chargeback_2001_1!$G1195/100</f>
        <v>947.51</v>
      </c>
      <c r="G1195" s="6">
        <v>94751</v>
      </c>
      <c r="H1195" s="5">
        <f t="shared" si="18"/>
        <v>0</v>
      </c>
      <c r="I1195" s="5">
        <v>0</v>
      </c>
      <c r="J1195" s="6" t="s">
        <v>38</v>
      </c>
      <c r="K1195" s="6" t="s">
        <v>25</v>
      </c>
      <c r="L1195" s="6" t="s">
        <v>109</v>
      </c>
      <c r="M1195" s="6" t="s">
        <v>85</v>
      </c>
      <c r="N1195" s="6" t="s">
        <v>42</v>
      </c>
      <c r="O1195" s="6" t="s">
        <v>36</v>
      </c>
      <c r="P1195" s="6" t="s">
        <v>54</v>
      </c>
      <c r="Q1195" s="6" t="s">
        <v>75</v>
      </c>
      <c r="R1195" s="6">
        <v>94751</v>
      </c>
      <c r="S1195" s="6" t="s">
        <v>1864</v>
      </c>
      <c r="T1195" s="6" t="s">
        <v>46</v>
      </c>
      <c r="U1195" s="5">
        <f>datos_chargeback_2001_1!$V1195/100</f>
        <v>947.51</v>
      </c>
      <c r="V1195" s="6">
        <v>94751</v>
      </c>
      <c r="W1195" s="5">
        <f>datos_chargeback_2001_1!$X1195/100</f>
        <v>0</v>
      </c>
      <c r="X1195" s="6">
        <v>0</v>
      </c>
      <c r="Y1195" s="5">
        <f>datos_chargeback_2001_1!$Z1195/100</f>
        <v>0</v>
      </c>
      <c r="Z1195" s="6">
        <v>0</v>
      </c>
      <c r="AA1195" s="6" t="s">
        <v>3521</v>
      </c>
      <c r="AB1195" s="6" t="s">
        <v>48</v>
      </c>
      <c r="AC1195" s="8">
        <v>45120</v>
      </c>
      <c r="AD1195" s="5">
        <f>datos_chargeback_2001_1!$AE1195/100</f>
        <v>610.46</v>
      </c>
      <c r="AE1195" s="6">
        <v>61046</v>
      </c>
      <c r="AF1195" s="6" t="s">
        <v>36</v>
      </c>
    </row>
    <row r="1196" spans="1:32" x14ac:dyDescent="0.3">
      <c r="A1196" s="35" t="s">
        <v>3522</v>
      </c>
      <c r="B1196" s="9">
        <v>45121</v>
      </c>
      <c r="C1196" s="9" t="str">
        <f>TEXT(Tabla10[[#This Row],[Fecha de transacción]],"DDDD")</f>
        <v>viernes</v>
      </c>
      <c r="D1196" s="9">
        <v>45181</v>
      </c>
      <c r="E1196" s="10">
        <f>datos_chargeback_2001_1!$D1196-datos_chargeback_2001_1!$B1196</f>
        <v>60</v>
      </c>
      <c r="F1196" s="11">
        <f>datos_chargeback_2001_1!$G1196/100</f>
        <v>148.52000000000001</v>
      </c>
      <c r="G1196" s="12">
        <v>14852</v>
      </c>
      <c r="H1196" s="11">
        <f t="shared" si="18"/>
        <v>0</v>
      </c>
      <c r="I1196" s="11">
        <v>0</v>
      </c>
      <c r="J1196" s="12" t="s">
        <v>38</v>
      </c>
      <c r="K1196" s="12" t="s">
        <v>25</v>
      </c>
      <c r="L1196" s="12" t="s">
        <v>119</v>
      </c>
      <c r="M1196" s="12" t="s">
        <v>52</v>
      </c>
      <c r="N1196" s="12" t="s">
        <v>28</v>
      </c>
      <c r="O1196" s="12" t="s">
        <v>43</v>
      </c>
      <c r="P1196" s="12" t="s">
        <v>30</v>
      </c>
      <c r="Q1196" s="12" t="s">
        <v>66</v>
      </c>
      <c r="R1196" s="12">
        <v>14852</v>
      </c>
      <c r="S1196" s="12" t="s">
        <v>3523</v>
      </c>
      <c r="T1196" s="12" t="s">
        <v>33</v>
      </c>
      <c r="U1196" s="11">
        <f>datos_chargeback_2001_1!$V1196/100</f>
        <v>0</v>
      </c>
      <c r="V1196" s="12">
        <v>0</v>
      </c>
      <c r="W1196" s="11">
        <f>datos_chargeback_2001_1!$X1196/100</f>
        <v>0</v>
      </c>
      <c r="X1196" s="12">
        <v>0</v>
      </c>
      <c r="Y1196" s="11">
        <f>datos_chargeback_2001_1!$Z1196/100</f>
        <v>148.52000000000001</v>
      </c>
      <c r="Z1196" s="12">
        <v>14852</v>
      </c>
      <c r="AA1196" s="12" t="s">
        <v>3524</v>
      </c>
      <c r="AB1196" s="12" t="s">
        <v>48</v>
      </c>
      <c r="AC1196" s="19">
        <v>45121</v>
      </c>
      <c r="AD1196" s="11">
        <f>datos_chargeback_2001_1!$AE1196/100</f>
        <v>594.26</v>
      </c>
      <c r="AE1196" s="12">
        <v>59426</v>
      </c>
      <c r="AF1196" s="12" t="s">
        <v>53</v>
      </c>
    </row>
    <row r="1197" spans="1:32" x14ac:dyDescent="0.3">
      <c r="A1197" s="34" t="s">
        <v>3525</v>
      </c>
      <c r="B1197" s="3">
        <v>45122</v>
      </c>
      <c r="C1197" s="3" t="str">
        <f>TEXT(Tabla10[[#This Row],[Fecha de transacción]],"DDDD")</f>
        <v>sábado</v>
      </c>
      <c r="D1197" s="3">
        <v>45185</v>
      </c>
      <c r="E1197" s="4">
        <f>datos_chargeback_2001_1!$D1197-datos_chargeback_2001_1!$B1197</f>
        <v>63</v>
      </c>
      <c r="F1197" s="5">
        <f>datos_chargeback_2001_1!$G1197/100</f>
        <v>14.54</v>
      </c>
      <c r="G1197" s="6">
        <v>1454</v>
      </c>
      <c r="H1197" s="5">
        <f t="shared" si="18"/>
        <v>0</v>
      </c>
      <c r="I1197" s="5">
        <v>0</v>
      </c>
      <c r="J1197" s="6" t="s">
        <v>38</v>
      </c>
      <c r="K1197" s="6" t="s">
        <v>25</v>
      </c>
      <c r="L1197" s="6" t="s">
        <v>80</v>
      </c>
      <c r="M1197" s="6" t="s">
        <v>27</v>
      </c>
      <c r="N1197" s="6" t="s">
        <v>42</v>
      </c>
      <c r="O1197" s="6" t="s">
        <v>36</v>
      </c>
      <c r="P1197" s="6" t="s">
        <v>30</v>
      </c>
      <c r="Q1197" s="6" t="s">
        <v>31</v>
      </c>
      <c r="R1197" s="6">
        <v>1454</v>
      </c>
      <c r="S1197" s="6" t="s">
        <v>2910</v>
      </c>
      <c r="T1197" s="6" t="s">
        <v>61</v>
      </c>
      <c r="U1197" s="5">
        <f>datos_chargeback_2001_1!$V1197/100</f>
        <v>0</v>
      </c>
      <c r="V1197" s="6">
        <v>0</v>
      </c>
      <c r="W1197" s="5">
        <f>datos_chargeback_2001_1!$X1197/100</f>
        <v>14.54</v>
      </c>
      <c r="X1197" s="6">
        <v>1454</v>
      </c>
      <c r="Y1197" s="5">
        <f>datos_chargeback_2001_1!$Z1197/100</f>
        <v>0</v>
      </c>
      <c r="Z1197" s="6">
        <v>0</v>
      </c>
      <c r="AA1197" s="6" t="s">
        <v>3526</v>
      </c>
      <c r="AB1197" s="6" t="s">
        <v>35</v>
      </c>
      <c r="AC1197" s="7" t="s">
        <v>35</v>
      </c>
      <c r="AD1197" s="5">
        <f>datos_chargeback_2001_1!$AE1197/100</f>
        <v>0</v>
      </c>
      <c r="AE1197" s="6">
        <v>0</v>
      </c>
      <c r="AF1197" s="6" t="s">
        <v>36</v>
      </c>
    </row>
    <row r="1198" spans="1:32" x14ac:dyDescent="0.3">
      <c r="A1198" s="35" t="s">
        <v>3527</v>
      </c>
      <c r="B1198" s="9">
        <v>45123</v>
      </c>
      <c r="C1198" s="9" t="str">
        <f>TEXT(Tabla10[[#This Row],[Fecha de transacción]],"DDDD")</f>
        <v>domingo</v>
      </c>
      <c r="D1198" s="9">
        <v>45183</v>
      </c>
      <c r="E1198" s="10">
        <f>datos_chargeback_2001_1!$D1198-datos_chargeback_2001_1!$B1198</f>
        <v>60</v>
      </c>
      <c r="F1198" s="11">
        <f>datos_chargeback_2001_1!$G1198/100</f>
        <v>632.14</v>
      </c>
      <c r="G1198" s="12">
        <v>63214</v>
      </c>
      <c r="H1198" s="11">
        <f t="shared" si="18"/>
        <v>0</v>
      </c>
      <c r="I1198" s="11">
        <v>0.81</v>
      </c>
      <c r="J1198" s="12" t="s">
        <v>24</v>
      </c>
      <c r="K1198" s="12" t="s">
        <v>25</v>
      </c>
      <c r="L1198" s="12" t="s">
        <v>26</v>
      </c>
      <c r="M1198" s="12" t="s">
        <v>41</v>
      </c>
      <c r="N1198" s="12" t="s">
        <v>28</v>
      </c>
      <c r="O1198" s="12" t="s">
        <v>29</v>
      </c>
      <c r="P1198" s="12" t="s">
        <v>54</v>
      </c>
      <c r="Q1198" s="12" t="s">
        <v>75</v>
      </c>
      <c r="R1198" s="12">
        <v>63214</v>
      </c>
      <c r="S1198" s="12" t="s">
        <v>601</v>
      </c>
      <c r="T1198" s="12" t="s">
        <v>33</v>
      </c>
      <c r="U1198" s="11">
        <f>datos_chargeback_2001_1!$V1198/100</f>
        <v>0</v>
      </c>
      <c r="V1198" s="12">
        <v>0</v>
      </c>
      <c r="W1198" s="11">
        <f>datos_chargeback_2001_1!$X1198/100</f>
        <v>0</v>
      </c>
      <c r="X1198" s="12">
        <v>0</v>
      </c>
      <c r="Y1198" s="11">
        <f>datos_chargeback_2001_1!$Z1198/100</f>
        <v>632.14</v>
      </c>
      <c r="Z1198" s="12">
        <v>63214</v>
      </c>
      <c r="AA1198" s="12" t="s">
        <v>3528</v>
      </c>
      <c r="AB1198" s="12" t="s">
        <v>35</v>
      </c>
      <c r="AC1198" s="13" t="s">
        <v>35</v>
      </c>
      <c r="AD1198" s="11">
        <f>datos_chargeback_2001_1!$AE1198/100</f>
        <v>0</v>
      </c>
      <c r="AE1198" s="12">
        <v>0</v>
      </c>
      <c r="AF1198" s="12" t="s">
        <v>50</v>
      </c>
    </row>
    <row r="1199" spans="1:32" x14ac:dyDescent="0.3">
      <c r="A1199" s="36" t="s">
        <v>3529</v>
      </c>
      <c r="B1199" s="14">
        <v>45124</v>
      </c>
      <c r="C1199" s="14" t="str">
        <f>TEXT(Tabla10[[#This Row],[Fecha de transacción]],"DDDD")</f>
        <v>lunes</v>
      </c>
      <c r="D1199" s="14">
        <v>45208</v>
      </c>
      <c r="E1199" s="15">
        <f>datos_chargeback_2001_1!$D1199-datos_chargeback_2001_1!$B1199</f>
        <v>84</v>
      </c>
      <c r="F1199" s="16">
        <f>datos_chargeback_2001_1!$G1199/100</f>
        <v>733.94</v>
      </c>
      <c r="G1199" s="17">
        <v>73394</v>
      </c>
      <c r="H1199" s="16">
        <f t="shared" si="18"/>
        <v>0</v>
      </c>
      <c r="I1199" s="16">
        <v>0.86</v>
      </c>
      <c r="J1199" s="17" t="s">
        <v>38</v>
      </c>
      <c r="K1199" s="17" t="s">
        <v>25</v>
      </c>
      <c r="L1199" s="17" t="s">
        <v>40</v>
      </c>
      <c r="M1199" s="17" t="s">
        <v>41</v>
      </c>
      <c r="N1199" s="17" t="s">
        <v>28</v>
      </c>
      <c r="O1199" s="17" t="s">
        <v>114</v>
      </c>
      <c r="P1199" s="17" t="s">
        <v>54</v>
      </c>
      <c r="Q1199" s="17" t="s">
        <v>66</v>
      </c>
      <c r="R1199" s="17">
        <v>73394</v>
      </c>
      <c r="S1199" s="17" t="s">
        <v>3530</v>
      </c>
      <c r="T1199" s="17" t="s">
        <v>33</v>
      </c>
      <c r="U1199" s="16">
        <f>datos_chargeback_2001_1!$V1199/100</f>
        <v>0</v>
      </c>
      <c r="V1199" s="17">
        <v>0</v>
      </c>
      <c r="W1199" s="16">
        <f>datos_chargeback_2001_1!$X1199/100</f>
        <v>0</v>
      </c>
      <c r="X1199" s="17">
        <v>0</v>
      </c>
      <c r="Y1199" s="16">
        <f>datos_chargeback_2001_1!$Z1199/100</f>
        <v>733.94</v>
      </c>
      <c r="Z1199" s="17">
        <v>73394</v>
      </c>
      <c r="AA1199" s="17" t="s">
        <v>3531</v>
      </c>
      <c r="AB1199" s="17" t="s">
        <v>35</v>
      </c>
      <c r="AC1199" s="20" t="s">
        <v>35</v>
      </c>
      <c r="AD1199" s="16">
        <f>datos_chargeback_2001_1!$AE1199/100</f>
        <v>0</v>
      </c>
      <c r="AE1199" s="17">
        <v>0</v>
      </c>
      <c r="AF1199" s="17" t="s">
        <v>43</v>
      </c>
    </row>
    <row r="1200" spans="1:32" x14ac:dyDescent="0.3">
      <c r="A1200" s="35" t="s">
        <v>3532</v>
      </c>
      <c r="B1200" s="9">
        <v>45125</v>
      </c>
      <c r="C1200" s="9" t="str">
        <f>TEXT(Tabla10[[#This Row],[Fecha de transacción]],"DDDD")</f>
        <v>martes</v>
      </c>
      <c r="D1200" s="9">
        <v>45212</v>
      </c>
      <c r="E1200" s="10">
        <f>datos_chargeback_2001_1!$D1200-datos_chargeback_2001_1!$B1200</f>
        <v>87</v>
      </c>
      <c r="F1200" s="11">
        <f>datos_chargeback_2001_1!$G1200/100</f>
        <v>1.88</v>
      </c>
      <c r="G1200" s="12">
        <v>188</v>
      </c>
      <c r="H1200" s="11">
        <f t="shared" si="18"/>
        <v>0</v>
      </c>
      <c r="I1200" s="11">
        <v>1.18</v>
      </c>
      <c r="J1200" s="12" t="s">
        <v>24</v>
      </c>
      <c r="K1200" s="12" t="s">
        <v>25</v>
      </c>
      <c r="L1200" s="12" t="s">
        <v>109</v>
      </c>
      <c r="M1200" s="12" t="s">
        <v>52</v>
      </c>
      <c r="N1200" s="12" t="s">
        <v>28</v>
      </c>
      <c r="O1200" s="12" t="s">
        <v>50</v>
      </c>
      <c r="P1200" s="12" t="s">
        <v>54</v>
      </c>
      <c r="Q1200" s="12" t="s">
        <v>66</v>
      </c>
      <c r="R1200" s="12">
        <v>1880</v>
      </c>
      <c r="S1200" s="12" t="s">
        <v>3533</v>
      </c>
      <c r="T1200" s="12" t="s">
        <v>33</v>
      </c>
      <c r="U1200" s="11">
        <f>datos_chargeback_2001_1!$V1200/100</f>
        <v>0</v>
      </c>
      <c r="V1200" s="12">
        <v>0</v>
      </c>
      <c r="W1200" s="11">
        <f>datos_chargeback_2001_1!$X1200/100</f>
        <v>0</v>
      </c>
      <c r="X1200" s="12">
        <v>0</v>
      </c>
      <c r="Y1200" s="11">
        <f>datos_chargeback_2001_1!$Z1200/100</f>
        <v>18.8</v>
      </c>
      <c r="Z1200" s="12">
        <v>1880</v>
      </c>
      <c r="AA1200" s="12" t="s">
        <v>3534</v>
      </c>
      <c r="AB1200" s="12" t="s">
        <v>48</v>
      </c>
      <c r="AC1200" s="19">
        <v>45125</v>
      </c>
      <c r="AD1200" s="11">
        <f>datos_chargeback_2001_1!$AE1200/100</f>
        <v>690.95</v>
      </c>
      <c r="AE1200" s="12">
        <v>69095</v>
      </c>
      <c r="AF1200" s="12" t="s">
        <v>64</v>
      </c>
    </row>
    <row r="1201" spans="1:32" x14ac:dyDescent="0.3">
      <c r="A1201" s="36" t="s">
        <v>3535</v>
      </c>
      <c r="B1201" s="14">
        <v>45126</v>
      </c>
      <c r="C1201" s="14" t="str">
        <f>TEXT(Tabla10[[#This Row],[Fecha de transacción]],"DDDD")</f>
        <v>miércoles</v>
      </c>
      <c r="D1201" s="14">
        <v>45199</v>
      </c>
      <c r="E1201" s="15">
        <f>datos_chargeback_2001_1!$D1201-datos_chargeback_2001_1!$B1201</f>
        <v>73</v>
      </c>
      <c r="F1201" s="16">
        <f>datos_chargeback_2001_1!$G1201/100</f>
        <v>202.45</v>
      </c>
      <c r="G1201" s="17">
        <v>20245</v>
      </c>
      <c r="H1201" s="16">
        <f t="shared" si="18"/>
        <v>0</v>
      </c>
      <c r="I1201" s="16">
        <v>1.34</v>
      </c>
      <c r="J1201" s="17" t="s">
        <v>38</v>
      </c>
      <c r="K1201" s="17" t="s">
        <v>25</v>
      </c>
      <c r="L1201" s="17" t="s">
        <v>119</v>
      </c>
      <c r="M1201" s="17" t="s">
        <v>41</v>
      </c>
      <c r="N1201" s="17" t="s">
        <v>42</v>
      </c>
      <c r="O1201" s="17" t="s">
        <v>43</v>
      </c>
      <c r="P1201" s="17" t="s">
        <v>54</v>
      </c>
      <c r="Q1201" s="17" t="s">
        <v>31</v>
      </c>
      <c r="R1201" s="17">
        <v>20245</v>
      </c>
      <c r="S1201" s="17" t="s">
        <v>3536</v>
      </c>
      <c r="T1201" s="17" t="s">
        <v>116</v>
      </c>
      <c r="U1201" s="16">
        <f>datos_chargeback_2001_1!$V1201/100</f>
        <v>202.45</v>
      </c>
      <c r="V1201" s="17">
        <v>20245</v>
      </c>
      <c r="W1201" s="16">
        <f>datos_chargeback_2001_1!$X1201/100</f>
        <v>0</v>
      </c>
      <c r="X1201" s="17">
        <v>0</v>
      </c>
      <c r="Y1201" s="16">
        <f>datos_chargeback_2001_1!$Z1201/100</f>
        <v>0</v>
      </c>
      <c r="Z1201" s="17">
        <v>0</v>
      </c>
      <c r="AA1201" s="17" t="s">
        <v>3537</v>
      </c>
      <c r="AB1201" s="17" t="s">
        <v>48</v>
      </c>
      <c r="AC1201" s="18">
        <v>45126</v>
      </c>
      <c r="AD1201" s="16">
        <f>datos_chargeback_2001_1!$AE1201/100</f>
        <v>65.040000000000006</v>
      </c>
      <c r="AE1201" s="17">
        <v>6504</v>
      </c>
      <c r="AF1201" s="17" t="s">
        <v>50</v>
      </c>
    </row>
    <row r="1202" spans="1:32" x14ac:dyDescent="0.3">
      <c r="A1202" s="35" t="s">
        <v>3538</v>
      </c>
      <c r="B1202" s="9">
        <v>44927</v>
      </c>
      <c r="C1202" s="9" t="str">
        <f>TEXT(Tabla10[[#This Row],[Fecha de transacción]],"DDDD")</f>
        <v>domingo</v>
      </c>
      <c r="D1202" s="9">
        <v>45005</v>
      </c>
      <c r="E1202" s="10">
        <f>datos_chargeback_2001_1!$D1202-datos_chargeback_2001_1!$B1202</f>
        <v>78</v>
      </c>
      <c r="F1202" s="11">
        <f>datos_chargeback_2001_1!$G1202/100</f>
        <v>989.61</v>
      </c>
      <c r="G1202" s="12">
        <v>98961</v>
      </c>
      <c r="H1202" s="11">
        <f t="shared" si="18"/>
        <v>0</v>
      </c>
      <c r="I1202" s="11">
        <v>0</v>
      </c>
      <c r="J1202" s="12" t="s">
        <v>24</v>
      </c>
      <c r="K1202" s="12" t="s">
        <v>25</v>
      </c>
      <c r="L1202" s="12" t="s">
        <v>119</v>
      </c>
      <c r="M1202" s="12" t="s">
        <v>93</v>
      </c>
      <c r="N1202" s="12" t="s">
        <v>28</v>
      </c>
      <c r="O1202" s="12" t="s">
        <v>114</v>
      </c>
      <c r="P1202" s="12" t="s">
        <v>30</v>
      </c>
      <c r="Q1202" s="12" t="s">
        <v>44</v>
      </c>
      <c r="R1202" s="12">
        <v>98961</v>
      </c>
      <c r="S1202" s="12" t="s">
        <v>3539</v>
      </c>
      <c r="T1202" s="12" t="s">
        <v>33</v>
      </c>
      <c r="U1202" s="11">
        <f>datos_chargeback_2001_1!$V1202/100</f>
        <v>0</v>
      </c>
      <c r="V1202" s="12">
        <v>0</v>
      </c>
      <c r="W1202" s="11">
        <f>datos_chargeback_2001_1!$X1202/100</f>
        <v>0</v>
      </c>
      <c r="X1202" s="12">
        <v>0</v>
      </c>
      <c r="Y1202" s="11">
        <f>datos_chargeback_2001_1!$Z1202/100</f>
        <v>989.61</v>
      </c>
      <c r="Z1202" s="12">
        <v>98961</v>
      </c>
      <c r="AA1202" s="12" t="s">
        <v>3540</v>
      </c>
      <c r="AB1202" s="12" t="s">
        <v>35</v>
      </c>
      <c r="AC1202" s="13" t="s">
        <v>35</v>
      </c>
      <c r="AD1202" s="11">
        <f>datos_chargeback_2001_1!$AE1202/100</f>
        <v>0</v>
      </c>
      <c r="AE1202" s="12">
        <v>0</v>
      </c>
      <c r="AF1202" s="12" t="s">
        <v>36</v>
      </c>
    </row>
    <row r="1203" spans="1:32" x14ac:dyDescent="0.3">
      <c r="A1203" s="34" t="s">
        <v>3541</v>
      </c>
      <c r="B1203" s="3">
        <v>44928</v>
      </c>
      <c r="C1203" s="3" t="str">
        <f>TEXT(Tabla10[[#This Row],[Fecha de transacción]],"DDDD")</f>
        <v>lunes</v>
      </c>
      <c r="D1203" s="3">
        <v>45017</v>
      </c>
      <c r="E1203" s="4">
        <f>datos_chargeback_2001_1!$D1203-datos_chargeback_2001_1!$B1203</f>
        <v>89</v>
      </c>
      <c r="F1203" s="5">
        <f>datos_chargeback_2001_1!$G1203/100</f>
        <v>483.43</v>
      </c>
      <c r="G1203" s="6">
        <v>48343</v>
      </c>
      <c r="H1203" s="5">
        <f t="shared" si="18"/>
        <v>0</v>
      </c>
      <c r="I1203" s="5">
        <v>0</v>
      </c>
      <c r="J1203" s="6" t="s">
        <v>24</v>
      </c>
      <c r="K1203" s="6" t="s">
        <v>25</v>
      </c>
      <c r="L1203" s="6" t="s">
        <v>74</v>
      </c>
      <c r="M1203" s="6" t="s">
        <v>59</v>
      </c>
      <c r="N1203" s="6" t="s">
        <v>42</v>
      </c>
      <c r="O1203" s="6" t="s">
        <v>29</v>
      </c>
      <c r="P1203" s="6" t="s">
        <v>54</v>
      </c>
      <c r="Q1203" s="6" t="s">
        <v>55</v>
      </c>
      <c r="R1203" s="6">
        <v>48343</v>
      </c>
      <c r="S1203" s="6" t="s">
        <v>3542</v>
      </c>
      <c r="T1203" s="6" t="s">
        <v>46</v>
      </c>
      <c r="U1203" s="5">
        <f>datos_chargeback_2001_1!$V1203/100</f>
        <v>483.43</v>
      </c>
      <c r="V1203" s="6">
        <v>48343</v>
      </c>
      <c r="W1203" s="5">
        <f>datos_chargeback_2001_1!$X1203/100</f>
        <v>0</v>
      </c>
      <c r="X1203" s="6">
        <v>0</v>
      </c>
      <c r="Y1203" s="5">
        <f>datos_chargeback_2001_1!$Z1203/100</f>
        <v>0</v>
      </c>
      <c r="Z1203" s="6">
        <v>0</v>
      </c>
      <c r="AA1203" s="6" t="s">
        <v>3543</v>
      </c>
      <c r="AB1203" s="6" t="s">
        <v>35</v>
      </c>
      <c r="AC1203" s="7" t="s">
        <v>35</v>
      </c>
      <c r="AD1203" s="5">
        <f>datos_chargeback_2001_1!$AE1203/100</f>
        <v>0</v>
      </c>
      <c r="AE1203" s="6">
        <v>0</v>
      </c>
      <c r="AF1203" s="6" t="s">
        <v>64</v>
      </c>
    </row>
    <row r="1204" spans="1:32" x14ac:dyDescent="0.3">
      <c r="A1204" s="34" t="s">
        <v>3544</v>
      </c>
      <c r="B1204" s="3">
        <v>44929</v>
      </c>
      <c r="C1204" s="3" t="str">
        <f>TEXT(Tabla10[[#This Row],[Fecha de transacción]],"DDDD")</f>
        <v>martes</v>
      </c>
      <c r="D1204" s="3">
        <v>44990</v>
      </c>
      <c r="E1204" s="4">
        <f>datos_chargeback_2001_1!$D1204-datos_chargeback_2001_1!$B1204</f>
        <v>61</v>
      </c>
      <c r="F1204" s="5">
        <f>datos_chargeback_2001_1!$G1204/100</f>
        <v>780.71</v>
      </c>
      <c r="G1204" s="6">
        <v>78071</v>
      </c>
      <c r="H1204" s="5">
        <f t="shared" si="18"/>
        <v>0</v>
      </c>
      <c r="I1204" s="5">
        <v>1.04</v>
      </c>
      <c r="J1204" s="6" t="s">
        <v>38</v>
      </c>
      <c r="K1204" s="6" t="s">
        <v>25</v>
      </c>
      <c r="L1204" s="6" t="s">
        <v>40</v>
      </c>
      <c r="M1204" s="6" t="s">
        <v>59</v>
      </c>
      <c r="N1204" s="6" t="s">
        <v>42</v>
      </c>
      <c r="O1204" s="6" t="s">
        <v>36</v>
      </c>
      <c r="P1204" s="6" t="s">
        <v>54</v>
      </c>
      <c r="Q1204" s="6" t="s">
        <v>75</v>
      </c>
      <c r="R1204" s="6">
        <v>78071</v>
      </c>
      <c r="S1204" s="6" t="s">
        <v>3545</v>
      </c>
      <c r="T1204" s="6" t="s">
        <v>116</v>
      </c>
      <c r="U1204" s="5">
        <f>datos_chargeback_2001_1!$V1204/100</f>
        <v>780.71</v>
      </c>
      <c r="V1204" s="6">
        <v>78071</v>
      </c>
      <c r="W1204" s="5">
        <f>datos_chargeback_2001_1!$X1204/100</f>
        <v>0</v>
      </c>
      <c r="X1204" s="6">
        <v>0</v>
      </c>
      <c r="Y1204" s="5">
        <f>datos_chargeback_2001_1!$Z1204/100</f>
        <v>0</v>
      </c>
      <c r="Z1204" s="6">
        <v>0</v>
      </c>
      <c r="AA1204" s="6" t="s">
        <v>3546</v>
      </c>
      <c r="AB1204" s="6" t="s">
        <v>48</v>
      </c>
      <c r="AC1204" s="8">
        <v>44929</v>
      </c>
      <c r="AD1204" s="5">
        <f>datos_chargeback_2001_1!$AE1204/100</f>
        <v>217.13</v>
      </c>
      <c r="AE1204" s="6">
        <v>21713</v>
      </c>
      <c r="AF1204" s="6" t="s">
        <v>50</v>
      </c>
    </row>
    <row r="1205" spans="1:32" x14ac:dyDescent="0.3">
      <c r="A1205" s="36" t="s">
        <v>3547</v>
      </c>
      <c r="B1205" s="14">
        <v>44930</v>
      </c>
      <c r="C1205" s="14" t="str">
        <f>TEXT(Tabla10[[#This Row],[Fecha de transacción]],"DDDD")</f>
        <v>miércoles</v>
      </c>
      <c r="D1205" s="14">
        <v>44995</v>
      </c>
      <c r="E1205" s="15">
        <f>datos_chargeback_2001_1!$D1205-datos_chargeback_2001_1!$B1205</f>
        <v>65</v>
      </c>
      <c r="F1205" s="16">
        <f>datos_chargeback_2001_1!$G1205/100</f>
        <v>248.34</v>
      </c>
      <c r="G1205" s="17">
        <v>24834</v>
      </c>
      <c r="H1205" s="16">
        <f t="shared" si="18"/>
        <v>0</v>
      </c>
      <c r="I1205" s="16">
        <v>0</v>
      </c>
      <c r="J1205" s="17" t="s">
        <v>24</v>
      </c>
      <c r="K1205" s="17" t="s">
        <v>25</v>
      </c>
      <c r="L1205" s="17" t="s">
        <v>74</v>
      </c>
      <c r="M1205" s="17" t="s">
        <v>59</v>
      </c>
      <c r="N1205" s="17" t="s">
        <v>42</v>
      </c>
      <c r="O1205" s="17" t="s">
        <v>53</v>
      </c>
      <c r="P1205" s="17" t="s">
        <v>30</v>
      </c>
      <c r="Q1205" s="17" t="s">
        <v>66</v>
      </c>
      <c r="R1205" s="17">
        <v>24834</v>
      </c>
      <c r="S1205" s="17" t="s">
        <v>3548</v>
      </c>
      <c r="T1205" s="17" t="s">
        <v>61</v>
      </c>
      <c r="U1205" s="16">
        <f>datos_chargeback_2001_1!$V1205/100</f>
        <v>0</v>
      </c>
      <c r="V1205" s="17">
        <v>0</v>
      </c>
      <c r="W1205" s="16">
        <f>datos_chargeback_2001_1!$X1205/100</f>
        <v>248.34</v>
      </c>
      <c r="X1205" s="17">
        <v>24834</v>
      </c>
      <c r="Y1205" s="16">
        <f>datos_chargeback_2001_1!$Z1205/100</f>
        <v>0</v>
      </c>
      <c r="Z1205" s="17">
        <v>0</v>
      </c>
      <c r="AA1205" s="17" t="s">
        <v>3549</v>
      </c>
      <c r="AB1205" s="17" t="s">
        <v>35</v>
      </c>
      <c r="AC1205" s="20" t="s">
        <v>35</v>
      </c>
      <c r="AD1205" s="16">
        <f>datos_chargeback_2001_1!$AE1205/100</f>
        <v>0</v>
      </c>
      <c r="AE1205" s="17">
        <v>0</v>
      </c>
      <c r="AF1205" s="17" t="s">
        <v>64</v>
      </c>
    </row>
    <row r="1206" spans="1:32" x14ac:dyDescent="0.3">
      <c r="A1206" s="34" t="s">
        <v>3550</v>
      </c>
      <c r="B1206" s="3">
        <v>44931</v>
      </c>
      <c r="C1206" s="3" t="str">
        <f>TEXT(Tabla10[[#This Row],[Fecha de transacción]],"DDDD")</f>
        <v>jueves</v>
      </c>
      <c r="D1206" s="3">
        <v>45018</v>
      </c>
      <c r="E1206" s="4">
        <f>datos_chargeback_2001_1!$D1206-datos_chargeback_2001_1!$B1206</f>
        <v>87</v>
      </c>
      <c r="F1206" s="5">
        <f>datos_chargeback_2001_1!$G1206/100</f>
        <v>150.91999999999999</v>
      </c>
      <c r="G1206" s="6">
        <v>15092</v>
      </c>
      <c r="H1206" s="5">
        <f t="shared" si="18"/>
        <v>0</v>
      </c>
      <c r="I1206" s="5">
        <v>0</v>
      </c>
      <c r="J1206" s="6" t="s">
        <v>38</v>
      </c>
      <c r="K1206" s="6" t="s">
        <v>25</v>
      </c>
      <c r="L1206" s="6" t="s">
        <v>40</v>
      </c>
      <c r="M1206" s="6" t="s">
        <v>93</v>
      </c>
      <c r="N1206" s="6" t="s">
        <v>42</v>
      </c>
      <c r="O1206" s="6" t="s">
        <v>53</v>
      </c>
      <c r="P1206" s="6" t="s">
        <v>54</v>
      </c>
      <c r="Q1206" s="6" t="s">
        <v>44</v>
      </c>
      <c r="R1206" s="6">
        <v>15092</v>
      </c>
      <c r="S1206" s="6" t="s">
        <v>3551</v>
      </c>
      <c r="T1206" s="6" t="s">
        <v>61</v>
      </c>
      <c r="U1206" s="5">
        <f>datos_chargeback_2001_1!$V1206/100</f>
        <v>0</v>
      </c>
      <c r="V1206" s="6">
        <v>0</v>
      </c>
      <c r="W1206" s="5">
        <f>datos_chargeback_2001_1!$X1206/100</f>
        <v>150.91999999999999</v>
      </c>
      <c r="X1206" s="6">
        <v>15092</v>
      </c>
      <c r="Y1206" s="5">
        <f>datos_chargeback_2001_1!$Z1206/100</f>
        <v>0</v>
      </c>
      <c r="Z1206" s="6">
        <v>0</v>
      </c>
      <c r="AA1206" s="6" t="s">
        <v>3552</v>
      </c>
      <c r="AB1206" s="6" t="s">
        <v>48</v>
      </c>
      <c r="AC1206" s="8">
        <v>44931</v>
      </c>
      <c r="AD1206" s="5">
        <f>datos_chargeback_2001_1!$AE1206/100</f>
        <v>785.03</v>
      </c>
      <c r="AE1206" s="6">
        <v>78503</v>
      </c>
      <c r="AF1206" s="6" t="s">
        <v>43</v>
      </c>
    </row>
    <row r="1207" spans="1:32" x14ac:dyDescent="0.3">
      <c r="A1207" s="36" t="s">
        <v>3553</v>
      </c>
      <c r="B1207" s="14">
        <v>44932</v>
      </c>
      <c r="C1207" s="14" t="str">
        <f>TEXT(Tabla10[[#This Row],[Fecha de transacción]],"DDDD")</f>
        <v>viernes</v>
      </c>
      <c r="D1207" s="14">
        <v>44999</v>
      </c>
      <c r="E1207" s="15">
        <f>datos_chargeback_2001_1!$D1207-datos_chargeback_2001_1!$B1207</f>
        <v>67</v>
      </c>
      <c r="F1207" s="16">
        <f>datos_chargeback_2001_1!$G1207/100</f>
        <v>779.32</v>
      </c>
      <c r="G1207" s="17">
        <v>77932</v>
      </c>
      <c r="H1207" s="16">
        <f t="shared" si="18"/>
        <v>0</v>
      </c>
      <c r="I1207" s="16">
        <v>1.49</v>
      </c>
      <c r="J1207" s="17" t="s">
        <v>24</v>
      </c>
      <c r="K1207" s="17" t="s">
        <v>25</v>
      </c>
      <c r="L1207" s="17" t="s">
        <v>119</v>
      </c>
      <c r="M1207" s="17" t="s">
        <v>59</v>
      </c>
      <c r="N1207" s="17" t="s">
        <v>28</v>
      </c>
      <c r="O1207" s="17" t="s">
        <v>70</v>
      </c>
      <c r="P1207" s="17" t="s">
        <v>54</v>
      </c>
      <c r="Q1207" s="17" t="s">
        <v>75</v>
      </c>
      <c r="R1207" s="17">
        <v>77932</v>
      </c>
      <c r="S1207" s="17" t="s">
        <v>1252</v>
      </c>
      <c r="T1207" s="17" t="s">
        <v>33</v>
      </c>
      <c r="U1207" s="16">
        <f>datos_chargeback_2001_1!$V1207/100</f>
        <v>0</v>
      </c>
      <c r="V1207" s="17">
        <v>0</v>
      </c>
      <c r="W1207" s="16">
        <f>datos_chargeback_2001_1!$X1207/100</f>
        <v>0</v>
      </c>
      <c r="X1207" s="17">
        <v>0</v>
      </c>
      <c r="Y1207" s="16">
        <f>datos_chargeback_2001_1!$Z1207/100</f>
        <v>779.32</v>
      </c>
      <c r="Z1207" s="17">
        <v>77932</v>
      </c>
      <c r="AA1207" s="17" t="s">
        <v>3554</v>
      </c>
      <c r="AB1207" s="17" t="s">
        <v>35</v>
      </c>
      <c r="AC1207" s="20" t="s">
        <v>35</v>
      </c>
      <c r="AD1207" s="16">
        <f>datos_chargeback_2001_1!$AE1207/100</f>
        <v>0</v>
      </c>
      <c r="AE1207" s="17">
        <v>0</v>
      </c>
      <c r="AF1207" s="17" t="s">
        <v>50</v>
      </c>
    </row>
    <row r="1208" spans="1:32" x14ac:dyDescent="0.3">
      <c r="A1208" s="35" t="s">
        <v>3555</v>
      </c>
      <c r="B1208" s="9">
        <v>44933</v>
      </c>
      <c r="C1208" s="9" t="str">
        <f>TEXT(Tabla10[[#This Row],[Fecha de transacción]],"DDDD")</f>
        <v>sábado</v>
      </c>
      <c r="D1208" s="9">
        <v>45010</v>
      </c>
      <c r="E1208" s="10">
        <f>datos_chargeback_2001_1!$D1208-datos_chargeback_2001_1!$B1208</f>
        <v>77</v>
      </c>
      <c r="F1208" s="11">
        <f>datos_chargeback_2001_1!$G1208/100</f>
        <v>911.13</v>
      </c>
      <c r="G1208" s="12">
        <v>91113</v>
      </c>
      <c r="H1208" s="11">
        <f t="shared" si="18"/>
        <v>0</v>
      </c>
      <c r="I1208" s="11">
        <v>0</v>
      </c>
      <c r="J1208" s="12" t="s">
        <v>38</v>
      </c>
      <c r="K1208" s="12" t="s">
        <v>25</v>
      </c>
      <c r="L1208" s="12" t="s">
        <v>40</v>
      </c>
      <c r="M1208" s="12" t="s">
        <v>85</v>
      </c>
      <c r="N1208" s="12" t="s">
        <v>42</v>
      </c>
      <c r="O1208" s="12" t="s">
        <v>36</v>
      </c>
      <c r="P1208" s="12" t="s">
        <v>54</v>
      </c>
      <c r="Q1208" s="12" t="s">
        <v>75</v>
      </c>
      <c r="R1208" s="12">
        <v>91113</v>
      </c>
      <c r="S1208" s="12" t="s">
        <v>3556</v>
      </c>
      <c r="T1208" s="12" t="s">
        <v>46</v>
      </c>
      <c r="U1208" s="11">
        <f>datos_chargeback_2001_1!$V1208/100</f>
        <v>911.13</v>
      </c>
      <c r="V1208" s="12">
        <v>91113</v>
      </c>
      <c r="W1208" s="11">
        <f>datos_chargeback_2001_1!$X1208/100</f>
        <v>0</v>
      </c>
      <c r="X1208" s="12">
        <v>0</v>
      </c>
      <c r="Y1208" s="11">
        <f>datos_chargeback_2001_1!$Z1208/100</f>
        <v>0</v>
      </c>
      <c r="Z1208" s="12">
        <v>0</v>
      </c>
      <c r="AA1208" s="12" t="s">
        <v>3557</v>
      </c>
      <c r="AB1208" s="12" t="s">
        <v>35</v>
      </c>
      <c r="AC1208" s="13" t="s">
        <v>35</v>
      </c>
      <c r="AD1208" s="11">
        <f>datos_chargeback_2001_1!$AE1208/100</f>
        <v>0</v>
      </c>
      <c r="AE1208" s="12">
        <v>0</v>
      </c>
      <c r="AF1208" s="12" t="s">
        <v>36</v>
      </c>
    </row>
    <row r="1209" spans="1:32" x14ac:dyDescent="0.3">
      <c r="A1209" s="34" t="s">
        <v>3558</v>
      </c>
      <c r="B1209" s="3">
        <v>44934</v>
      </c>
      <c r="C1209" s="3" t="str">
        <f>TEXT(Tabla10[[#This Row],[Fecha de transacción]],"DDDD")</f>
        <v>domingo</v>
      </c>
      <c r="D1209" s="3">
        <v>45015</v>
      </c>
      <c r="E1209" s="4">
        <f>datos_chargeback_2001_1!$D1209-datos_chargeback_2001_1!$B1209</f>
        <v>81</v>
      </c>
      <c r="F1209" s="5">
        <f>datos_chargeback_2001_1!$G1209/100</f>
        <v>360.73</v>
      </c>
      <c r="G1209" s="6">
        <v>36073</v>
      </c>
      <c r="H1209" s="5">
        <f t="shared" si="18"/>
        <v>0</v>
      </c>
      <c r="I1209" s="5">
        <v>0</v>
      </c>
      <c r="J1209" s="6" t="s">
        <v>24</v>
      </c>
      <c r="K1209" s="6" t="s">
        <v>25</v>
      </c>
      <c r="L1209" s="6" t="s">
        <v>109</v>
      </c>
      <c r="M1209" s="6" t="s">
        <v>52</v>
      </c>
      <c r="N1209" s="6" t="s">
        <v>28</v>
      </c>
      <c r="O1209" s="6" t="s">
        <v>36</v>
      </c>
      <c r="P1209" s="6" t="s">
        <v>54</v>
      </c>
      <c r="Q1209" s="6" t="s">
        <v>66</v>
      </c>
      <c r="R1209" s="6">
        <v>36073</v>
      </c>
      <c r="S1209" s="6" t="s">
        <v>3559</v>
      </c>
      <c r="T1209" s="6" t="s">
        <v>33</v>
      </c>
      <c r="U1209" s="5">
        <f>datos_chargeback_2001_1!$V1209/100</f>
        <v>0</v>
      </c>
      <c r="V1209" s="6">
        <v>0</v>
      </c>
      <c r="W1209" s="5">
        <f>datos_chargeback_2001_1!$X1209/100</f>
        <v>0</v>
      </c>
      <c r="X1209" s="6">
        <v>0</v>
      </c>
      <c r="Y1209" s="5">
        <f>datos_chargeback_2001_1!$Z1209/100</f>
        <v>360.73</v>
      </c>
      <c r="Z1209" s="6">
        <v>36073</v>
      </c>
      <c r="AA1209" s="6" t="s">
        <v>3560</v>
      </c>
      <c r="AB1209" s="6" t="s">
        <v>48</v>
      </c>
      <c r="AC1209" s="8">
        <v>44934</v>
      </c>
      <c r="AD1209" s="5">
        <f>datos_chargeback_2001_1!$AE1209/100</f>
        <v>63.31</v>
      </c>
      <c r="AE1209" s="6">
        <v>6331</v>
      </c>
      <c r="AF1209" s="6" t="s">
        <v>36</v>
      </c>
    </row>
    <row r="1210" spans="1:32" x14ac:dyDescent="0.3">
      <c r="A1210" s="35" t="s">
        <v>3561</v>
      </c>
      <c r="B1210" s="9">
        <v>44935</v>
      </c>
      <c r="C1210" s="9" t="str">
        <f>TEXT(Tabla10[[#This Row],[Fecha de transacción]],"DDDD")</f>
        <v>lunes</v>
      </c>
      <c r="D1210" s="9">
        <v>45005</v>
      </c>
      <c r="E1210" s="10">
        <f>datos_chargeback_2001_1!$D1210-datos_chargeback_2001_1!$B1210</f>
        <v>70</v>
      </c>
      <c r="F1210" s="11">
        <f>datos_chargeback_2001_1!$G1210/100</f>
        <v>770.79</v>
      </c>
      <c r="G1210" s="12">
        <v>77079</v>
      </c>
      <c r="H1210" s="11">
        <f t="shared" si="18"/>
        <v>0</v>
      </c>
      <c r="I1210" s="11">
        <v>0</v>
      </c>
      <c r="J1210" s="12" t="s">
        <v>38</v>
      </c>
      <c r="K1210" s="12" t="s">
        <v>25</v>
      </c>
      <c r="L1210" s="12" t="s">
        <v>80</v>
      </c>
      <c r="M1210" s="12" t="s">
        <v>93</v>
      </c>
      <c r="N1210" s="12" t="s">
        <v>28</v>
      </c>
      <c r="O1210" s="12" t="s">
        <v>43</v>
      </c>
      <c r="P1210" s="12" t="s">
        <v>30</v>
      </c>
      <c r="Q1210" s="12" t="s">
        <v>55</v>
      </c>
      <c r="R1210" s="12">
        <v>77079</v>
      </c>
      <c r="S1210" s="12" t="s">
        <v>3562</v>
      </c>
      <c r="T1210" s="12" t="s">
        <v>33</v>
      </c>
      <c r="U1210" s="11">
        <f>datos_chargeback_2001_1!$V1210/100</f>
        <v>0</v>
      </c>
      <c r="V1210" s="12">
        <v>0</v>
      </c>
      <c r="W1210" s="11">
        <f>datos_chargeback_2001_1!$X1210/100</f>
        <v>0</v>
      </c>
      <c r="X1210" s="12">
        <v>0</v>
      </c>
      <c r="Y1210" s="11">
        <f>datos_chargeback_2001_1!$Z1210/100</f>
        <v>770.79</v>
      </c>
      <c r="Z1210" s="12">
        <v>77079</v>
      </c>
      <c r="AA1210" s="12" t="s">
        <v>3563</v>
      </c>
      <c r="AB1210" s="12" t="s">
        <v>35</v>
      </c>
      <c r="AC1210" s="13" t="s">
        <v>35</v>
      </c>
      <c r="AD1210" s="11">
        <f>datos_chargeback_2001_1!$AE1210/100</f>
        <v>0</v>
      </c>
      <c r="AE1210" s="12">
        <v>0</v>
      </c>
      <c r="AF1210" s="12" t="s">
        <v>53</v>
      </c>
    </row>
    <row r="1211" spans="1:32" x14ac:dyDescent="0.3">
      <c r="A1211" s="34" t="s">
        <v>3564</v>
      </c>
      <c r="B1211" s="3">
        <v>44936</v>
      </c>
      <c r="C1211" s="3" t="str">
        <f>TEXT(Tabla10[[#This Row],[Fecha de transacción]],"DDDD")</f>
        <v>martes</v>
      </c>
      <c r="D1211" s="3">
        <v>45005</v>
      </c>
      <c r="E1211" s="4">
        <f>datos_chargeback_2001_1!$D1211-datos_chargeback_2001_1!$B1211</f>
        <v>69</v>
      </c>
      <c r="F1211" s="5">
        <f>datos_chargeback_2001_1!$G1211/100</f>
        <v>721.11</v>
      </c>
      <c r="G1211" s="6">
        <v>72111</v>
      </c>
      <c r="H1211" s="5">
        <f t="shared" si="18"/>
        <v>0</v>
      </c>
      <c r="I1211" s="5">
        <v>0</v>
      </c>
      <c r="J1211" s="6" t="s">
        <v>24</v>
      </c>
      <c r="K1211" s="6" t="s">
        <v>25</v>
      </c>
      <c r="L1211" s="6" t="s">
        <v>109</v>
      </c>
      <c r="M1211" s="6" t="s">
        <v>27</v>
      </c>
      <c r="N1211" s="6" t="s">
        <v>28</v>
      </c>
      <c r="O1211" s="6" t="s">
        <v>53</v>
      </c>
      <c r="P1211" s="6" t="s">
        <v>54</v>
      </c>
      <c r="Q1211" s="6" t="s">
        <v>66</v>
      </c>
      <c r="R1211" s="6">
        <v>72111</v>
      </c>
      <c r="S1211" s="6" t="s">
        <v>3565</v>
      </c>
      <c r="T1211" s="6" t="s">
        <v>33</v>
      </c>
      <c r="U1211" s="5">
        <f>datos_chargeback_2001_1!$V1211/100</f>
        <v>0</v>
      </c>
      <c r="V1211" s="6">
        <v>0</v>
      </c>
      <c r="W1211" s="5">
        <f>datos_chargeback_2001_1!$X1211/100</f>
        <v>0</v>
      </c>
      <c r="X1211" s="6">
        <v>0</v>
      </c>
      <c r="Y1211" s="5">
        <f>datos_chargeback_2001_1!$Z1211/100</f>
        <v>721.11</v>
      </c>
      <c r="Z1211" s="6">
        <v>72111</v>
      </c>
      <c r="AA1211" s="6" t="s">
        <v>3566</v>
      </c>
      <c r="AB1211" s="6" t="s">
        <v>35</v>
      </c>
      <c r="AC1211" s="7" t="s">
        <v>35</v>
      </c>
      <c r="AD1211" s="5">
        <f>datos_chargeback_2001_1!$AE1211/100</f>
        <v>0</v>
      </c>
      <c r="AE1211" s="6">
        <v>0</v>
      </c>
      <c r="AF1211" s="6" t="s">
        <v>64</v>
      </c>
    </row>
    <row r="1212" spans="1:32" x14ac:dyDescent="0.3">
      <c r="A1212" s="35" t="s">
        <v>3567</v>
      </c>
      <c r="B1212" s="9">
        <v>44937</v>
      </c>
      <c r="C1212" s="9" t="str">
        <f>TEXT(Tabla10[[#This Row],[Fecha de transacción]],"DDDD")</f>
        <v>miércoles</v>
      </c>
      <c r="D1212" s="9">
        <v>45014</v>
      </c>
      <c r="E1212" s="10">
        <f>datos_chargeback_2001_1!$D1212-datos_chargeback_2001_1!$B1212</f>
        <v>77</v>
      </c>
      <c r="F1212" s="11">
        <f>datos_chargeback_2001_1!$G1212/100</f>
        <v>987.45</v>
      </c>
      <c r="G1212" s="12">
        <v>98745</v>
      </c>
      <c r="H1212" s="11">
        <f t="shared" si="18"/>
        <v>0</v>
      </c>
      <c r="I1212" s="11">
        <v>0</v>
      </c>
      <c r="J1212" s="12" t="s">
        <v>38</v>
      </c>
      <c r="K1212" s="12" t="s">
        <v>25</v>
      </c>
      <c r="L1212" s="12" t="s">
        <v>74</v>
      </c>
      <c r="M1212" s="12" t="s">
        <v>93</v>
      </c>
      <c r="N1212" s="12" t="s">
        <v>42</v>
      </c>
      <c r="O1212" s="12" t="s">
        <v>70</v>
      </c>
      <c r="P1212" s="12" t="s">
        <v>30</v>
      </c>
      <c r="Q1212" s="12" t="s">
        <v>55</v>
      </c>
      <c r="R1212" s="12">
        <v>98745</v>
      </c>
      <c r="S1212" s="12" t="s">
        <v>3568</v>
      </c>
      <c r="T1212" s="12" t="s">
        <v>61</v>
      </c>
      <c r="U1212" s="11">
        <f>datos_chargeback_2001_1!$V1212/100</f>
        <v>0</v>
      </c>
      <c r="V1212" s="12">
        <v>0</v>
      </c>
      <c r="W1212" s="11">
        <f>datos_chargeback_2001_1!$X1212/100</f>
        <v>987.45</v>
      </c>
      <c r="X1212" s="12">
        <v>98745</v>
      </c>
      <c r="Y1212" s="11">
        <f>datos_chargeback_2001_1!$Z1212/100</f>
        <v>0</v>
      </c>
      <c r="Z1212" s="12">
        <v>0</v>
      </c>
      <c r="AA1212" s="12" t="s">
        <v>3569</v>
      </c>
      <c r="AB1212" s="12" t="s">
        <v>48</v>
      </c>
      <c r="AC1212" s="19">
        <v>44937</v>
      </c>
      <c r="AD1212" s="11">
        <f>datos_chargeback_2001_1!$AE1212/100</f>
        <v>369.78</v>
      </c>
      <c r="AE1212" s="12">
        <v>36978</v>
      </c>
      <c r="AF1212" s="12" t="s">
        <v>29</v>
      </c>
    </row>
    <row r="1213" spans="1:32" x14ac:dyDescent="0.3">
      <c r="A1213" s="34" t="s">
        <v>3570</v>
      </c>
      <c r="B1213" s="3">
        <v>44938</v>
      </c>
      <c r="C1213" s="3" t="str">
        <f>TEXT(Tabla10[[#This Row],[Fecha de transacción]],"DDDD")</f>
        <v>jueves</v>
      </c>
      <c r="D1213" s="3">
        <v>45002</v>
      </c>
      <c r="E1213" s="4">
        <f>datos_chargeback_2001_1!$D1213-datos_chargeback_2001_1!$B1213</f>
        <v>64</v>
      </c>
      <c r="F1213" s="5">
        <f>datos_chargeback_2001_1!$G1213/100</f>
        <v>775.41</v>
      </c>
      <c r="G1213" s="6">
        <v>77541</v>
      </c>
      <c r="H1213" s="5">
        <f t="shared" si="18"/>
        <v>0</v>
      </c>
      <c r="I1213" s="5">
        <v>0</v>
      </c>
      <c r="J1213" s="6" t="s">
        <v>24</v>
      </c>
      <c r="K1213" s="6" t="s">
        <v>25</v>
      </c>
      <c r="L1213" s="6" t="s">
        <v>26</v>
      </c>
      <c r="M1213" s="6" t="s">
        <v>27</v>
      </c>
      <c r="N1213" s="6" t="s">
        <v>28</v>
      </c>
      <c r="O1213" s="6" t="s">
        <v>114</v>
      </c>
      <c r="P1213" s="6" t="s">
        <v>54</v>
      </c>
      <c r="Q1213" s="6" t="s">
        <v>75</v>
      </c>
      <c r="R1213" s="6">
        <v>77541</v>
      </c>
      <c r="S1213" s="6" t="s">
        <v>3571</v>
      </c>
      <c r="T1213" s="6" t="s">
        <v>33</v>
      </c>
      <c r="U1213" s="5">
        <f>datos_chargeback_2001_1!$V1213/100</f>
        <v>0</v>
      </c>
      <c r="V1213" s="6">
        <v>0</v>
      </c>
      <c r="W1213" s="5">
        <f>datos_chargeback_2001_1!$X1213/100</f>
        <v>0</v>
      </c>
      <c r="X1213" s="6">
        <v>0</v>
      </c>
      <c r="Y1213" s="5">
        <f>datos_chargeback_2001_1!$Z1213/100</f>
        <v>775.41</v>
      </c>
      <c r="Z1213" s="6">
        <v>77541</v>
      </c>
      <c r="AA1213" s="6" t="s">
        <v>3572</v>
      </c>
      <c r="AB1213" s="6" t="s">
        <v>35</v>
      </c>
      <c r="AC1213" s="7" t="s">
        <v>35</v>
      </c>
      <c r="AD1213" s="5">
        <f>datos_chargeback_2001_1!$AE1213/100</f>
        <v>0</v>
      </c>
      <c r="AE1213" s="6">
        <v>0</v>
      </c>
      <c r="AF1213" s="6" t="s">
        <v>64</v>
      </c>
    </row>
    <row r="1214" spans="1:32" x14ac:dyDescent="0.3">
      <c r="A1214" s="35" t="s">
        <v>3573</v>
      </c>
      <c r="B1214" s="9">
        <v>44939</v>
      </c>
      <c r="C1214" s="9" t="str">
        <f>TEXT(Tabla10[[#This Row],[Fecha de transacción]],"DDDD")</f>
        <v>viernes</v>
      </c>
      <c r="D1214" s="9">
        <v>45025</v>
      </c>
      <c r="E1214" s="10">
        <f>datos_chargeback_2001_1!$D1214-datos_chargeback_2001_1!$B1214</f>
        <v>86</v>
      </c>
      <c r="F1214" s="11">
        <f>datos_chargeback_2001_1!$G1214/100</f>
        <v>677.72</v>
      </c>
      <c r="G1214" s="12">
        <v>67772</v>
      </c>
      <c r="H1214" s="11">
        <f t="shared" si="18"/>
        <v>0</v>
      </c>
      <c r="I1214" s="11">
        <v>0</v>
      </c>
      <c r="J1214" s="12" t="s">
        <v>38</v>
      </c>
      <c r="K1214" s="12" t="s">
        <v>25</v>
      </c>
      <c r="L1214" s="12" t="s">
        <v>74</v>
      </c>
      <c r="M1214" s="12" t="s">
        <v>85</v>
      </c>
      <c r="N1214" s="12" t="s">
        <v>42</v>
      </c>
      <c r="O1214" s="12" t="s">
        <v>36</v>
      </c>
      <c r="P1214" s="12" t="s">
        <v>54</v>
      </c>
      <c r="Q1214" s="12" t="s">
        <v>44</v>
      </c>
      <c r="R1214" s="12">
        <v>67772</v>
      </c>
      <c r="S1214" s="12" t="s">
        <v>3574</v>
      </c>
      <c r="T1214" s="12" t="s">
        <v>116</v>
      </c>
      <c r="U1214" s="11">
        <f>datos_chargeback_2001_1!$V1214/100</f>
        <v>677.72</v>
      </c>
      <c r="V1214" s="12">
        <v>67772</v>
      </c>
      <c r="W1214" s="11">
        <f>datos_chargeback_2001_1!$X1214/100</f>
        <v>0</v>
      </c>
      <c r="X1214" s="12">
        <v>0</v>
      </c>
      <c r="Y1214" s="11">
        <f>datos_chargeback_2001_1!$Z1214/100</f>
        <v>0</v>
      </c>
      <c r="Z1214" s="12">
        <v>0</v>
      </c>
      <c r="AA1214" s="12" t="s">
        <v>3575</v>
      </c>
      <c r="AB1214" s="12" t="s">
        <v>35</v>
      </c>
      <c r="AC1214" s="13" t="s">
        <v>35</v>
      </c>
      <c r="AD1214" s="11">
        <f>datos_chargeback_2001_1!$AE1214/100</f>
        <v>0</v>
      </c>
      <c r="AE1214" s="12">
        <v>0</v>
      </c>
      <c r="AF1214" s="12" t="s">
        <v>36</v>
      </c>
    </row>
    <row r="1215" spans="1:32" x14ac:dyDescent="0.3">
      <c r="A1215" s="36" t="s">
        <v>3576</v>
      </c>
      <c r="B1215" s="14">
        <v>44940</v>
      </c>
      <c r="C1215" s="14" t="str">
        <f>TEXT(Tabla10[[#This Row],[Fecha de transacción]],"DDDD")</f>
        <v>sábado</v>
      </c>
      <c r="D1215" s="14">
        <v>45015</v>
      </c>
      <c r="E1215" s="15">
        <f>datos_chargeback_2001_1!$D1215-datos_chargeback_2001_1!$B1215</f>
        <v>75</v>
      </c>
      <c r="F1215" s="16">
        <f>datos_chargeback_2001_1!$G1215/100</f>
        <v>579.72</v>
      </c>
      <c r="G1215" s="17">
        <v>57972</v>
      </c>
      <c r="H1215" s="16">
        <f t="shared" si="18"/>
        <v>0</v>
      </c>
      <c r="I1215" s="16">
        <v>0.93</v>
      </c>
      <c r="J1215" s="17" t="s">
        <v>38</v>
      </c>
      <c r="K1215" s="17" t="s">
        <v>25</v>
      </c>
      <c r="L1215" s="17" t="s">
        <v>26</v>
      </c>
      <c r="M1215" s="17" t="s">
        <v>59</v>
      </c>
      <c r="N1215" s="17" t="s">
        <v>42</v>
      </c>
      <c r="O1215" s="17" t="s">
        <v>114</v>
      </c>
      <c r="P1215" s="17" t="s">
        <v>54</v>
      </c>
      <c r="Q1215" s="17" t="s">
        <v>44</v>
      </c>
      <c r="R1215" s="17">
        <v>57972</v>
      </c>
      <c r="S1215" s="17" t="s">
        <v>3500</v>
      </c>
      <c r="T1215" s="17" t="s">
        <v>61</v>
      </c>
      <c r="U1215" s="16">
        <f>datos_chargeback_2001_1!$V1215/100</f>
        <v>0</v>
      </c>
      <c r="V1215" s="17">
        <v>0</v>
      </c>
      <c r="W1215" s="16">
        <f>datos_chargeback_2001_1!$X1215/100</f>
        <v>579.72</v>
      </c>
      <c r="X1215" s="17">
        <v>57972</v>
      </c>
      <c r="Y1215" s="16">
        <f>datos_chargeback_2001_1!$Z1215/100</f>
        <v>0</v>
      </c>
      <c r="Z1215" s="17">
        <v>0</v>
      </c>
      <c r="AA1215" s="17" t="s">
        <v>3577</v>
      </c>
      <c r="AB1215" s="17" t="s">
        <v>48</v>
      </c>
      <c r="AC1215" s="18">
        <v>44940</v>
      </c>
      <c r="AD1215" s="16">
        <f>datos_chargeback_2001_1!$AE1215/100</f>
        <v>373.59</v>
      </c>
      <c r="AE1215" s="17">
        <v>37359</v>
      </c>
      <c r="AF1215" s="17" t="s">
        <v>53</v>
      </c>
    </row>
    <row r="1216" spans="1:32" x14ac:dyDescent="0.3">
      <c r="A1216" s="35" t="s">
        <v>3578</v>
      </c>
      <c r="B1216" s="9">
        <v>44941</v>
      </c>
      <c r="C1216" s="9" t="str">
        <f>TEXT(Tabla10[[#This Row],[Fecha de transacción]],"DDDD")</f>
        <v>domingo</v>
      </c>
      <c r="D1216" s="9">
        <v>45011</v>
      </c>
      <c r="E1216" s="10">
        <f>datos_chargeback_2001_1!$D1216-datos_chargeback_2001_1!$B1216</f>
        <v>70</v>
      </c>
      <c r="F1216" s="11">
        <f>datos_chargeback_2001_1!$G1216/100</f>
        <v>568.34</v>
      </c>
      <c r="G1216" s="12">
        <v>56834</v>
      </c>
      <c r="H1216" s="11">
        <f t="shared" si="18"/>
        <v>0</v>
      </c>
      <c r="I1216" s="11">
        <v>1.45</v>
      </c>
      <c r="J1216" s="12" t="s">
        <v>24</v>
      </c>
      <c r="K1216" s="12" t="s">
        <v>25</v>
      </c>
      <c r="L1216" s="12" t="s">
        <v>109</v>
      </c>
      <c r="M1216" s="12" t="s">
        <v>41</v>
      </c>
      <c r="N1216" s="12" t="s">
        <v>42</v>
      </c>
      <c r="O1216" s="12" t="s">
        <v>29</v>
      </c>
      <c r="P1216" s="12" t="s">
        <v>54</v>
      </c>
      <c r="Q1216" s="12" t="s">
        <v>66</v>
      </c>
      <c r="R1216" s="12">
        <v>56834</v>
      </c>
      <c r="S1216" s="12" t="s">
        <v>3579</v>
      </c>
      <c r="T1216" s="12" t="s">
        <v>61</v>
      </c>
      <c r="U1216" s="11">
        <f>datos_chargeback_2001_1!$V1216/100</f>
        <v>0</v>
      </c>
      <c r="V1216" s="12">
        <v>0</v>
      </c>
      <c r="W1216" s="11">
        <f>datos_chargeback_2001_1!$X1216/100</f>
        <v>568.34</v>
      </c>
      <c r="X1216" s="12">
        <v>56834</v>
      </c>
      <c r="Y1216" s="11">
        <f>datos_chargeback_2001_1!$Z1216/100</f>
        <v>0</v>
      </c>
      <c r="Z1216" s="12">
        <v>0</v>
      </c>
      <c r="AA1216" s="12" t="s">
        <v>3580</v>
      </c>
      <c r="AB1216" s="12" t="s">
        <v>48</v>
      </c>
      <c r="AC1216" s="19">
        <v>44941</v>
      </c>
      <c r="AD1216" s="11">
        <f>datos_chargeback_2001_1!$AE1216/100</f>
        <v>779.12</v>
      </c>
      <c r="AE1216" s="12">
        <v>77912</v>
      </c>
      <c r="AF1216" s="12" t="s">
        <v>50</v>
      </c>
    </row>
    <row r="1217" spans="1:32" x14ac:dyDescent="0.3">
      <c r="A1217" s="36" t="s">
        <v>3581</v>
      </c>
      <c r="B1217" s="14">
        <v>44942</v>
      </c>
      <c r="C1217" s="14" t="str">
        <f>TEXT(Tabla10[[#This Row],[Fecha de transacción]],"DDDD")</f>
        <v>lunes</v>
      </c>
      <c r="D1217" s="14">
        <v>45022</v>
      </c>
      <c r="E1217" s="15">
        <f>datos_chargeback_2001_1!$D1217-datos_chargeback_2001_1!$B1217</f>
        <v>80</v>
      </c>
      <c r="F1217" s="16">
        <f>datos_chargeback_2001_1!$G1217/100</f>
        <v>685.56</v>
      </c>
      <c r="G1217" s="17">
        <v>68556</v>
      </c>
      <c r="H1217" s="16">
        <f t="shared" si="18"/>
        <v>0</v>
      </c>
      <c r="I1217" s="16">
        <v>0.81</v>
      </c>
      <c r="J1217" s="17" t="s">
        <v>24</v>
      </c>
      <c r="K1217" s="17" t="s">
        <v>25</v>
      </c>
      <c r="L1217" s="17" t="s">
        <v>74</v>
      </c>
      <c r="M1217" s="17" t="s">
        <v>27</v>
      </c>
      <c r="N1217" s="17" t="s">
        <v>28</v>
      </c>
      <c r="O1217" s="17" t="s">
        <v>29</v>
      </c>
      <c r="P1217" s="17" t="s">
        <v>30</v>
      </c>
      <c r="Q1217" s="17" t="s">
        <v>75</v>
      </c>
      <c r="R1217" s="17">
        <v>68556</v>
      </c>
      <c r="S1217" s="17" t="s">
        <v>3582</v>
      </c>
      <c r="T1217" s="17" t="s">
        <v>33</v>
      </c>
      <c r="U1217" s="16">
        <f>datos_chargeback_2001_1!$V1217/100</f>
        <v>0</v>
      </c>
      <c r="V1217" s="17">
        <v>0</v>
      </c>
      <c r="W1217" s="16">
        <f>datos_chargeback_2001_1!$X1217/100</f>
        <v>0</v>
      </c>
      <c r="X1217" s="17">
        <v>0</v>
      </c>
      <c r="Y1217" s="16">
        <f>datos_chargeback_2001_1!$Z1217/100</f>
        <v>685.56</v>
      </c>
      <c r="Z1217" s="17">
        <v>68556</v>
      </c>
      <c r="AA1217" s="17" t="s">
        <v>3583</v>
      </c>
      <c r="AB1217" s="17" t="s">
        <v>48</v>
      </c>
      <c r="AC1217" s="18">
        <v>44942</v>
      </c>
      <c r="AD1217" s="16">
        <f>datos_chargeback_2001_1!$AE1217/100</f>
        <v>18.78</v>
      </c>
      <c r="AE1217" s="17">
        <v>1878</v>
      </c>
      <c r="AF1217" s="17" t="s">
        <v>64</v>
      </c>
    </row>
    <row r="1218" spans="1:32" x14ac:dyDescent="0.3">
      <c r="A1218" s="35" t="s">
        <v>3584</v>
      </c>
      <c r="B1218" s="9">
        <v>44943</v>
      </c>
      <c r="C1218" s="9" t="str">
        <f>TEXT(Tabla10[[#This Row],[Fecha de transacción]],"DDDD")</f>
        <v>martes</v>
      </c>
      <c r="D1218" s="9">
        <v>45016</v>
      </c>
      <c r="E1218" s="10">
        <f>datos_chargeback_2001_1!$D1218-datos_chargeback_2001_1!$B1218</f>
        <v>73</v>
      </c>
      <c r="F1218" s="11">
        <f>datos_chargeback_2001_1!$G1218/100</f>
        <v>646.35</v>
      </c>
      <c r="G1218" s="12">
        <v>64635</v>
      </c>
      <c r="H1218" s="11">
        <f t="shared" ref="H1218:H1281" si="19">IF(COUNTIF($A$2:$A$1373,A1218)=1,0,IF(F1218=_xlfn.AGGREGATE(14,6,$F$2:$F$1373/($A$2:$A$1373=A1218),1),_xlfn.AGGREGATE(15,6,$F$2:$F$1373/($A$2:$A$1373=A1218),1),""))</f>
        <v>0</v>
      </c>
      <c r="I1218" s="11">
        <v>0.88</v>
      </c>
      <c r="J1218" s="12" t="s">
        <v>24</v>
      </c>
      <c r="K1218" s="12" t="s">
        <v>25</v>
      </c>
      <c r="L1218" s="12" t="s">
        <v>26</v>
      </c>
      <c r="M1218" s="12" t="s">
        <v>59</v>
      </c>
      <c r="N1218" s="12" t="s">
        <v>42</v>
      </c>
      <c r="O1218" s="12" t="s">
        <v>70</v>
      </c>
      <c r="P1218" s="12" t="s">
        <v>54</v>
      </c>
      <c r="Q1218" s="12" t="s">
        <v>31</v>
      </c>
      <c r="R1218" s="12">
        <v>64635</v>
      </c>
      <c r="S1218" s="12" t="s">
        <v>3585</v>
      </c>
      <c r="T1218" s="12" t="s">
        <v>46</v>
      </c>
      <c r="U1218" s="11">
        <f>datos_chargeback_2001_1!$V1218/100</f>
        <v>646.35</v>
      </c>
      <c r="V1218" s="12">
        <v>64635</v>
      </c>
      <c r="W1218" s="11">
        <f>datos_chargeback_2001_1!$X1218/100</f>
        <v>0</v>
      </c>
      <c r="X1218" s="12">
        <v>0</v>
      </c>
      <c r="Y1218" s="11">
        <f>datos_chargeback_2001_1!$Z1218/100</f>
        <v>0</v>
      </c>
      <c r="Z1218" s="12">
        <v>0</v>
      </c>
      <c r="AA1218" s="12" t="s">
        <v>3586</v>
      </c>
      <c r="AB1218" s="12" t="s">
        <v>35</v>
      </c>
      <c r="AC1218" s="13" t="s">
        <v>35</v>
      </c>
      <c r="AD1218" s="11">
        <f>datos_chargeback_2001_1!$AE1218/100</f>
        <v>0</v>
      </c>
      <c r="AE1218" s="12">
        <v>0</v>
      </c>
      <c r="AF1218" s="12" t="s">
        <v>50</v>
      </c>
    </row>
    <row r="1219" spans="1:32" x14ac:dyDescent="0.3">
      <c r="A1219" s="36" t="s">
        <v>3587</v>
      </c>
      <c r="B1219" s="14">
        <v>44944</v>
      </c>
      <c r="C1219" s="14" t="str">
        <f>TEXT(Tabla10[[#This Row],[Fecha de transacción]],"DDDD")</f>
        <v>miércoles</v>
      </c>
      <c r="D1219" s="14">
        <v>45005</v>
      </c>
      <c r="E1219" s="15">
        <f>datos_chargeback_2001_1!$D1219-datos_chargeback_2001_1!$B1219</f>
        <v>61</v>
      </c>
      <c r="F1219" s="16">
        <f>datos_chargeback_2001_1!$G1219/100</f>
        <v>546.54</v>
      </c>
      <c r="G1219" s="17">
        <v>54654</v>
      </c>
      <c r="H1219" s="16">
        <f t="shared" si="19"/>
        <v>0</v>
      </c>
      <c r="I1219" s="16">
        <v>1.17</v>
      </c>
      <c r="J1219" s="17" t="s">
        <v>38</v>
      </c>
      <c r="K1219" s="17" t="s">
        <v>25</v>
      </c>
      <c r="L1219" s="17" t="s">
        <v>80</v>
      </c>
      <c r="M1219" s="17" t="s">
        <v>59</v>
      </c>
      <c r="N1219" s="17" t="s">
        <v>42</v>
      </c>
      <c r="O1219" s="17" t="s">
        <v>64</v>
      </c>
      <c r="P1219" s="17" t="s">
        <v>30</v>
      </c>
      <c r="Q1219" s="17" t="s">
        <v>75</v>
      </c>
      <c r="R1219" s="17">
        <v>54654</v>
      </c>
      <c r="S1219" s="17" t="s">
        <v>3588</v>
      </c>
      <c r="T1219" s="17" t="s">
        <v>116</v>
      </c>
      <c r="U1219" s="16">
        <f>datos_chargeback_2001_1!$V1219/100</f>
        <v>546.54</v>
      </c>
      <c r="V1219" s="17">
        <v>54654</v>
      </c>
      <c r="W1219" s="16">
        <f>datos_chargeback_2001_1!$X1219/100</f>
        <v>0</v>
      </c>
      <c r="X1219" s="17">
        <v>0</v>
      </c>
      <c r="Y1219" s="16">
        <f>datos_chargeback_2001_1!$Z1219/100</f>
        <v>0</v>
      </c>
      <c r="Z1219" s="17">
        <v>0</v>
      </c>
      <c r="AA1219" s="17" t="s">
        <v>3589</v>
      </c>
      <c r="AB1219" s="17" t="s">
        <v>35</v>
      </c>
      <c r="AC1219" s="20" t="s">
        <v>35</v>
      </c>
      <c r="AD1219" s="16">
        <f>datos_chargeback_2001_1!$AE1219/100</f>
        <v>0</v>
      </c>
      <c r="AE1219" s="17">
        <v>0</v>
      </c>
      <c r="AF1219" s="17" t="s">
        <v>64</v>
      </c>
    </row>
    <row r="1220" spans="1:32" x14ac:dyDescent="0.3">
      <c r="A1220" s="34" t="s">
        <v>3590</v>
      </c>
      <c r="B1220" s="3">
        <v>44945</v>
      </c>
      <c r="C1220" s="3" t="str">
        <f>TEXT(Tabla10[[#This Row],[Fecha de transacción]],"DDDD")</f>
        <v>jueves</v>
      </c>
      <c r="D1220" s="3">
        <v>45016</v>
      </c>
      <c r="E1220" s="4">
        <f>datos_chargeback_2001_1!$D1220-datos_chargeback_2001_1!$B1220</f>
        <v>71</v>
      </c>
      <c r="F1220" s="5">
        <f>datos_chargeback_2001_1!$G1220/100</f>
        <v>406.74</v>
      </c>
      <c r="G1220" s="6">
        <v>40674</v>
      </c>
      <c r="H1220" s="5">
        <f t="shared" si="19"/>
        <v>0</v>
      </c>
      <c r="I1220" s="5">
        <v>0</v>
      </c>
      <c r="J1220" s="6" t="s">
        <v>38</v>
      </c>
      <c r="K1220" s="6" t="s">
        <v>25</v>
      </c>
      <c r="L1220" s="6" t="s">
        <v>26</v>
      </c>
      <c r="M1220" s="6" t="s">
        <v>52</v>
      </c>
      <c r="N1220" s="6" t="s">
        <v>42</v>
      </c>
      <c r="O1220" s="6" t="s">
        <v>43</v>
      </c>
      <c r="P1220" s="6" t="s">
        <v>30</v>
      </c>
      <c r="Q1220" s="6" t="s">
        <v>44</v>
      </c>
      <c r="R1220" s="6">
        <v>40674</v>
      </c>
      <c r="S1220" s="6" t="s">
        <v>1033</v>
      </c>
      <c r="T1220" s="6" t="s">
        <v>61</v>
      </c>
      <c r="U1220" s="5">
        <f>datos_chargeback_2001_1!$V1220/100</f>
        <v>0</v>
      </c>
      <c r="V1220" s="6">
        <v>0</v>
      </c>
      <c r="W1220" s="5">
        <f>datos_chargeback_2001_1!$X1220/100</f>
        <v>406.74</v>
      </c>
      <c r="X1220" s="6">
        <v>40674</v>
      </c>
      <c r="Y1220" s="5">
        <f>datos_chargeback_2001_1!$Z1220/100</f>
        <v>0</v>
      </c>
      <c r="Z1220" s="6">
        <v>0</v>
      </c>
      <c r="AA1220" s="6" t="s">
        <v>3591</v>
      </c>
      <c r="AB1220" s="6" t="s">
        <v>35</v>
      </c>
      <c r="AC1220" s="7" t="s">
        <v>35</v>
      </c>
      <c r="AD1220" s="5">
        <f>datos_chargeback_2001_1!$AE1220/100</f>
        <v>0</v>
      </c>
      <c r="AE1220" s="6">
        <v>0</v>
      </c>
      <c r="AF1220" s="6" t="s">
        <v>29</v>
      </c>
    </row>
    <row r="1221" spans="1:32" x14ac:dyDescent="0.3">
      <c r="A1221" s="36" t="s">
        <v>3592</v>
      </c>
      <c r="B1221" s="14">
        <v>44946</v>
      </c>
      <c r="C1221" s="14" t="str">
        <f>TEXT(Tabla10[[#This Row],[Fecha de transacción]],"DDDD")</f>
        <v>viernes</v>
      </c>
      <c r="D1221" s="14">
        <v>45030</v>
      </c>
      <c r="E1221" s="15">
        <f>datos_chargeback_2001_1!$D1221-datos_chargeback_2001_1!$B1221</f>
        <v>84</v>
      </c>
      <c r="F1221" s="16">
        <f>datos_chargeback_2001_1!$G1221/100</f>
        <v>775.67</v>
      </c>
      <c r="G1221" s="17">
        <v>77567</v>
      </c>
      <c r="H1221" s="16">
        <f t="shared" si="19"/>
        <v>0</v>
      </c>
      <c r="I1221" s="16">
        <v>0</v>
      </c>
      <c r="J1221" s="17" t="s">
        <v>24</v>
      </c>
      <c r="K1221" s="17" t="s">
        <v>25</v>
      </c>
      <c r="L1221" s="17" t="s">
        <v>26</v>
      </c>
      <c r="M1221" s="17" t="s">
        <v>85</v>
      </c>
      <c r="N1221" s="17" t="s">
        <v>42</v>
      </c>
      <c r="O1221" s="17" t="s">
        <v>53</v>
      </c>
      <c r="P1221" s="17" t="s">
        <v>30</v>
      </c>
      <c r="Q1221" s="17" t="s">
        <v>44</v>
      </c>
      <c r="R1221" s="17">
        <v>77567</v>
      </c>
      <c r="S1221" s="17" t="s">
        <v>3593</v>
      </c>
      <c r="T1221" s="17" t="s">
        <v>61</v>
      </c>
      <c r="U1221" s="16">
        <f>datos_chargeback_2001_1!$V1221/100</f>
        <v>0</v>
      </c>
      <c r="V1221" s="17">
        <v>0</v>
      </c>
      <c r="W1221" s="16">
        <f>datos_chargeback_2001_1!$X1221/100</f>
        <v>775.67</v>
      </c>
      <c r="X1221" s="17">
        <v>77567</v>
      </c>
      <c r="Y1221" s="16">
        <f>datos_chargeback_2001_1!$Z1221/100</f>
        <v>0</v>
      </c>
      <c r="Z1221" s="17">
        <v>0</v>
      </c>
      <c r="AA1221" s="17" t="s">
        <v>3594</v>
      </c>
      <c r="AB1221" s="17" t="s">
        <v>35</v>
      </c>
      <c r="AC1221" s="20" t="s">
        <v>35</v>
      </c>
      <c r="AD1221" s="16">
        <f>datos_chargeback_2001_1!$AE1221/100</f>
        <v>0</v>
      </c>
      <c r="AE1221" s="17">
        <v>0</v>
      </c>
      <c r="AF1221" s="17" t="s">
        <v>29</v>
      </c>
    </row>
    <row r="1222" spans="1:32" x14ac:dyDescent="0.3">
      <c r="A1222" s="34" t="s">
        <v>3595</v>
      </c>
      <c r="B1222" s="3">
        <v>44947</v>
      </c>
      <c r="C1222" s="3" t="str">
        <f>TEXT(Tabla10[[#This Row],[Fecha de transacción]],"DDDD")</f>
        <v>sábado</v>
      </c>
      <c r="D1222" s="3">
        <v>45008</v>
      </c>
      <c r="E1222" s="4">
        <f>datos_chargeback_2001_1!$D1222-datos_chargeback_2001_1!$B1222</f>
        <v>61</v>
      </c>
      <c r="F1222" s="5">
        <f>datos_chargeback_2001_1!$G1222/100</f>
        <v>63.22</v>
      </c>
      <c r="G1222" s="6">
        <v>6322</v>
      </c>
      <c r="H1222" s="5">
        <f t="shared" si="19"/>
        <v>0</v>
      </c>
      <c r="I1222" s="5">
        <v>0.12</v>
      </c>
      <c r="J1222" s="6" t="s">
        <v>38</v>
      </c>
      <c r="K1222" s="6" t="s">
        <v>25</v>
      </c>
      <c r="L1222" s="6" t="s">
        <v>26</v>
      </c>
      <c r="M1222" s="6" t="s">
        <v>85</v>
      </c>
      <c r="N1222" s="6" t="s">
        <v>42</v>
      </c>
      <c r="O1222" s="6" t="s">
        <v>43</v>
      </c>
      <c r="P1222" s="6" t="s">
        <v>30</v>
      </c>
      <c r="Q1222" s="6" t="s">
        <v>66</v>
      </c>
      <c r="R1222" s="6">
        <v>6322</v>
      </c>
      <c r="S1222" s="6" t="s">
        <v>2801</v>
      </c>
      <c r="T1222" s="6" t="s">
        <v>46</v>
      </c>
      <c r="U1222" s="5">
        <f>datos_chargeback_2001_1!$V1222/100</f>
        <v>63.22</v>
      </c>
      <c r="V1222" s="6">
        <v>6322</v>
      </c>
      <c r="W1222" s="5">
        <f>datos_chargeback_2001_1!$X1222/100</f>
        <v>0</v>
      </c>
      <c r="X1222" s="6">
        <v>0</v>
      </c>
      <c r="Y1222" s="5">
        <f>datos_chargeback_2001_1!$Z1222/100</f>
        <v>0</v>
      </c>
      <c r="Z1222" s="6">
        <v>0</v>
      </c>
      <c r="AA1222" s="6" t="s">
        <v>3596</v>
      </c>
      <c r="AB1222" s="6" t="s">
        <v>48</v>
      </c>
      <c r="AC1222" s="8">
        <v>44947</v>
      </c>
      <c r="AD1222" s="5">
        <f>datos_chargeback_2001_1!$AE1222/100</f>
        <v>966.37</v>
      </c>
      <c r="AE1222" s="6">
        <v>96637</v>
      </c>
      <c r="AF1222" s="6" t="s">
        <v>50</v>
      </c>
    </row>
    <row r="1223" spans="1:32" x14ac:dyDescent="0.3">
      <c r="A1223" s="34" t="s">
        <v>3597</v>
      </c>
      <c r="B1223" s="3">
        <v>44948</v>
      </c>
      <c r="C1223" s="3" t="str">
        <f>TEXT(Tabla10[[#This Row],[Fecha de transacción]],"DDDD")</f>
        <v>domingo</v>
      </c>
      <c r="D1223" s="3">
        <v>45008</v>
      </c>
      <c r="E1223" s="4">
        <f>datos_chargeback_2001_1!$D1223-datos_chargeback_2001_1!$B1223</f>
        <v>60</v>
      </c>
      <c r="F1223" s="5">
        <f>datos_chargeback_2001_1!$G1223/100</f>
        <v>246.65</v>
      </c>
      <c r="G1223" s="6">
        <v>24665</v>
      </c>
      <c r="H1223" s="5">
        <f t="shared" si="19"/>
        <v>0</v>
      </c>
      <c r="I1223" s="5">
        <v>0</v>
      </c>
      <c r="J1223" s="6" t="s">
        <v>38</v>
      </c>
      <c r="K1223" s="6" t="s">
        <v>25</v>
      </c>
      <c r="L1223" s="6" t="s">
        <v>40</v>
      </c>
      <c r="M1223" s="6" t="s">
        <v>59</v>
      </c>
      <c r="N1223" s="6" t="s">
        <v>42</v>
      </c>
      <c r="O1223" s="6" t="s">
        <v>50</v>
      </c>
      <c r="P1223" s="6" t="s">
        <v>30</v>
      </c>
      <c r="Q1223" s="6" t="s">
        <v>75</v>
      </c>
      <c r="R1223" s="6">
        <v>24665</v>
      </c>
      <c r="S1223" s="6" t="s">
        <v>2723</v>
      </c>
      <c r="T1223" s="6" t="s">
        <v>61</v>
      </c>
      <c r="U1223" s="5">
        <f>datos_chargeback_2001_1!$V1223/100</f>
        <v>0</v>
      </c>
      <c r="V1223" s="6">
        <v>0</v>
      </c>
      <c r="W1223" s="5">
        <f>datos_chargeback_2001_1!$X1223/100</f>
        <v>246.65</v>
      </c>
      <c r="X1223" s="6">
        <v>24665</v>
      </c>
      <c r="Y1223" s="5">
        <f>datos_chargeback_2001_1!$Z1223/100</f>
        <v>0</v>
      </c>
      <c r="Z1223" s="6">
        <v>0</v>
      </c>
      <c r="AA1223" s="6" t="s">
        <v>3598</v>
      </c>
      <c r="AB1223" s="6" t="s">
        <v>35</v>
      </c>
      <c r="AC1223" s="7" t="s">
        <v>35</v>
      </c>
      <c r="AD1223" s="5">
        <f>datos_chargeback_2001_1!$AE1223/100</f>
        <v>0</v>
      </c>
      <c r="AE1223" s="6">
        <v>0</v>
      </c>
      <c r="AF1223" s="6" t="s">
        <v>29</v>
      </c>
    </row>
    <row r="1224" spans="1:32" x14ac:dyDescent="0.3">
      <c r="A1224" s="35" t="s">
        <v>3599</v>
      </c>
      <c r="B1224" s="9">
        <v>44949</v>
      </c>
      <c r="C1224" s="9" t="str">
        <f>TEXT(Tabla10[[#This Row],[Fecha de transacción]],"DDDD")</f>
        <v>lunes</v>
      </c>
      <c r="D1224" s="9">
        <v>45020</v>
      </c>
      <c r="E1224" s="10">
        <f>datos_chargeback_2001_1!$D1224-datos_chargeback_2001_1!$B1224</f>
        <v>71</v>
      </c>
      <c r="F1224" s="11">
        <f>datos_chargeback_2001_1!$G1224/100</f>
        <v>207.75</v>
      </c>
      <c r="G1224" s="12">
        <v>20775</v>
      </c>
      <c r="H1224" s="11">
        <f t="shared" si="19"/>
        <v>0</v>
      </c>
      <c r="I1224" s="11">
        <v>0</v>
      </c>
      <c r="J1224" s="12" t="s">
        <v>38</v>
      </c>
      <c r="K1224" s="12" t="s">
        <v>25</v>
      </c>
      <c r="L1224" s="12" t="s">
        <v>109</v>
      </c>
      <c r="M1224" s="12" t="s">
        <v>41</v>
      </c>
      <c r="N1224" s="12" t="s">
        <v>42</v>
      </c>
      <c r="O1224" s="12" t="s">
        <v>29</v>
      </c>
      <c r="P1224" s="12" t="s">
        <v>30</v>
      </c>
      <c r="Q1224" s="12" t="s">
        <v>75</v>
      </c>
      <c r="R1224" s="12">
        <v>20775</v>
      </c>
      <c r="S1224" s="12" t="s">
        <v>1855</v>
      </c>
      <c r="T1224" s="12" t="s">
        <v>46</v>
      </c>
      <c r="U1224" s="11">
        <f>datos_chargeback_2001_1!$V1224/100</f>
        <v>207.75</v>
      </c>
      <c r="V1224" s="12">
        <v>20775</v>
      </c>
      <c r="W1224" s="11">
        <f>datos_chargeback_2001_1!$X1224/100</f>
        <v>0</v>
      </c>
      <c r="X1224" s="12">
        <v>0</v>
      </c>
      <c r="Y1224" s="11">
        <f>datos_chargeback_2001_1!$Z1224/100</f>
        <v>0</v>
      </c>
      <c r="Z1224" s="12">
        <v>0</v>
      </c>
      <c r="AA1224" s="12" t="s">
        <v>3600</v>
      </c>
      <c r="AB1224" s="12" t="s">
        <v>35</v>
      </c>
      <c r="AC1224" s="13" t="s">
        <v>35</v>
      </c>
      <c r="AD1224" s="11">
        <f>datos_chargeback_2001_1!$AE1224/100</f>
        <v>0</v>
      </c>
      <c r="AE1224" s="12">
        <v>0</v>
      </c>
      <c r="AF1224" s="12" t="s">
        <v>53</v>
      </c>
    </row>
    <row r="1225" spans="1:32" x14ac:dyDescent="0.3">
      <c r="A1225" s="36" t="s">
        <v>3601</v>
      </c>
      <c r="B1225" s="14">
        <v>44950</v>
      </c>
      <c r="C1225" s="14" t="str">
        <f>TEXT(Tabla10[[#This Row],[Fecha de transacción]],"DDDD")</f>
        <v>martes</v>
      </c>
      <c r="D1225" s="14">
        <v>45018</v>
      </c>
      <c r="E1225" s="15">
        <f>datos_chargeback_2001_1!$D1225-datos_chargeback_2001_1!$B1225</f>
        <v>68</v>
      </c>
      <c r="F1225" s="16">
        <f>datos_chargeback_2001_1!$G1225/100</f>
        <v>621.27</v>
      </c>
      <c r="G1225" s="17">
        <v>62127</v>
      </c>
      <c r="H1225" s="16">
        <f t="shared" si="19"/>
        <v>0</v>
      </c>
      <c r="I1225" s="16">
        <v>1.37</v>
      </c>
      <c r="J1225" s="17" t="s">
        <v>24</v>
      </c>
      <c r="K1225" s="17" t="s">
        <v>25</v>
      </c>
      <c r="L1225" s="17" t="s">
        <v>80</v>
      </c>
      <c r="M1225" s="17" t="s">
        <v>85</v>
      </c>
      <c r="N1225" s="17" t="s">
        <v>28</v>
      </c>
      <c r="O1225" s="17" t="s">
        <v>53</v>
      </c>
      <c r="P1225" s="17" t="s">
        <v>54</v>
      </c>
      <c r="Q1225" s="17" t="s">
        <v>31</v>
      </c>
      <c r="R1225" s="17">
        <v>62127</v>
      </c>
      <c r="S1225" s="17" t="s">
        <v>3602</v>
      </c>
      <c r="T1225" s="17" t="s">
        <v>33</v>
      </c>
      <c r="U1225" s="16">
        <f>datos_chargeback_2001_1!$V1225/100</f>
        <v>0</v>
      </c>
      <c r="V1225" s="17">
        <v>0</v>
      </c>
      <c r="W1225" s="16">
        <f>datos_chargeback_2001_1!$X1225/100</f>
        <v>0</v>
      </c>
      <c r="X1225" s="17">
        <v>0</v>
      </c>
      <c r="Y1225" s="16">
        <f>datos_chargeback_2001_1!$Z1225/100</f>
        <v>621.27</v>
      </c>
      <c r="Z1225" s="17">
        <v>62127</v>
      </c>
      <c r="AA1225" s="17" t="s">
        <v>3603</v>
      </c>
      <c r="AB1225" s="17" t="s">
        <v>48</v>
      </c>
      <c r="AC1225" s="18">
        <v>44950</v>
      </c>
      <c r="AD1225" s="16">
        <f>datos_chargeback_2001_1!$AE1225/100</f>
        <v>337.85</v>
      </c>
      <c r="AE1225" s="17">
        <v>33785</v>
      </c>
      <c r="AF1225" s="17" t="s">
        <v>53</v>
      </c>
    </row>
    <row r="1226" spans="1:32" x14ac:dyDescent="0.3">
      <c r="A1226" s="34" t="s">
        <v>3604</v>
      </c>
      <c r="B1226" s="3">
        <v>44951</v>
      </c>
      <c r="C1226" s="3" t="str">
        <f>TEXT(Tabla10[[#This Row],[Fecha de transacción]],"DDDD")</f>
        <v>miércoles</v>
      </c>
      <c r="D1226" s="3">
        <v>45035</v>
      </c>
      <c r="E1226" s="4">
        <f>datos_chargeback_2001_1!$D1226-datos_chargeback_2001_1!$B1226</f>
        <v>84</v>
      </c>
      <c r="F1226" s="5">
        <f>datos_chargeback_2001_1!$G1226/100</f>
        <v>903.21</v>
      </c>
      <c r="G1226" s="6">
        <v>90321</v>
      </c>
      <c r="H1226" s="5">
        <f t="shared" si="19"/>
        <v>0</v>
      </c>
      <c r="I1226" s="5">
        <v>0</v>
      </c>
      <c r="J1226" s="6" t="s">
        <v>38</v>
      </c>
      <c r="K1226" s="6" t="s">
        <v>25</v>
      </c>
      <c r="L1226" s="6" t="s">
        <v>40</v>
      </c>
      <c r="M1226" s="6" t="s">
        <v>93</v>
      </c>
      <c r="N1226" s="6" t="s">
        <v>42</v>
      </c>
      <c r="O1226" s="6" t="s">
        <v>36</v>
      </c>
      <c r="P1226" s="6" t="s">
        <v>30</v>
      </c>
      <c r="Q1226" s="6" t="s">
        <v>55</v>
      </c>
      <c r="R1226" s="6">
        <v>90321</v>
      </c>
      <c r="S1226" s="6" t="s">
        <v>1244</v>
      </c>
      <c r="T1226" s="6" t="s">
        <v>46</v>
      </c>
      <c r="U1226" s="5">
        <f>datos_chargeback_2001_1!$V1226/100</f>
        <v>903.21</v>
      </c>
      <c r="V1226" s="6">
        <v>90321</v>
      </c>
      <c r="W1226" s="5">
        <f>datos_chargeback_2001_1!$X1226/100</f>
        <v>0</v>
      </c>
      <c r="X1226" s="6">
        <v>0</v>
      </c>
      <c r="Y1226" s="5">
        <f>datos_chargeback_2001_1!$Z1226/100</f>
        <v>0</v>
      </c>
      <c r="Z1226" s="6">
        <v>0</v>
      </c>
      <c r="AA1226" s="6" t="s">
        <v>3605</v>
      </c>
      <c r="AB1226" s="6" t="s">
        <v>35</v>
      </c>
      <c r="AC1226" s="7" t="s">
        <v>35</v>
      </c>
      <c r="AD1226" s="5">
        <f>datos_chargeback_2001_1!$AE1226/100</f>
        <v>0</v>
      </c>
      <c r="AE1226" s="6">
        <v>0</v>
      </c>
      <c r="AF1226" s="6" t="s">
        <v>64</v>
      </c>
    </row>
    <row r="1227" spans="1:32" x14ac:dyDescent="0.3">
      <c r="A1227" s="36" t="s">
        <v>3606</v>
      </c>
      <c r="B1227" s="14">
        <v>44952</v>
      </c>
      <c r="C1227" s="14" t="str">
        <f>TEXT(Tabla10[[#This Row],[Fecha de transacción]],"DDDD")</f>
        <v>jueves</v>
      </c>
      <c r="D1227" s="14">
        <v>45012</v>
      </c>
      <c r="E1227" s="15">
        <f>datos_chargeback_2001_1!$D1227-datos_chargeback_2001_1!$B1227</f>
        <v>60</v>
      </c>
      <c r="F1227" s="16">
        <f>datos_chargeback_2001_1!$G1227/100</f>
        <v>285.95999999999998</v>
      </c>
      <c r="G1227" s="17">
        <v>28596</v>
      </c>
      <c r="H1227" s="16">
        <f t="shared" si="19"/>
        <v>0</v>
      </c>
      <c r="I1227" s="16">
        <v>0</v>
      </c>
      <c r="J1227" s="17" t="s">
        <v>24</v>
      </c>
      <c r="K1227" s="17" t="s">
        <v>25</v>
      </c>
      <c r="L1227" s="17" t="s">
        <v>119</v>
      </c>
      <c r="M1227" s="17" t="s">
        <v>59</v>
      </c>
      <c r="N1227" s="17" t="s">
        <v>42</v>
      </c>
      <c r="O1227" s="17" t="s">
        <v>50</v>
      </c>
      <c r="P1227" s="17" t="s">
        <v>30</v>
      </c>
      <c r="Q1227" s="17" t="s">
        <v>75</v>
      </c>
      <c r="R1227" s="17">
        <v>28596</v>
      </c>
      <c r="S1227" s="17" t="s">
        <v>3607</v>
      </c>
      <c r="T1227" s="17" t="s">
        <v>116</v>
      </c>
      <c r="U1227" s="16">
        <f>datos_chargeback_2001_1!$V1227/100</f>
        <v>285.95999999999998</v>
      </c>
      <c r="V1227" s="17">
        <v>28596</v>
      </c>
      <c r="W1227" s="16">
        <f>datos_chargeback_2001_1!$X1227/100</f>
        <v>0</v>
      </c>
      <c r="X1227" s="17">
        <v>0</v>
      </c>
      <c r="Y1227" s="16">
        <f>datos_chargeback_2001_1!$Z1227/100</f>
        <v>0</v>
      </c>
      <c r="Z1227" s="17">
        <v>0</v>
      </c>
      <c r="AA1227" s="17" t="s">
        <v>3608</v>
      </c>
      <c r="AB1227" s="17" t="s">
        <v>48</v>
      </c>
      <c r="AC1227" s="18">
        <v>44952</v>
      </c>
      <c r="AD1227" s="16">
        <f>datos_chargeback_2001_1!$AE1227/100</f>
        <v>531.69000000000005</v>
      </c>
      <c r="AE1227" s="17">
        <v>53169</v>
      </c>
      <c r="AF1227" s="17" t="s">
        <v>50</v>
      </c>
    </row>
    <row r="1228" spans="1:32" x14ac:dyDescent="0.3">
      <c r="A1228" s="34" t="s">
        <v>3609</v>
      </c>
      <c r="B1228" s="3">
        <v>44953</v>
      </c>
      <c r="C1228" s="3" t="str">
        <f>TEXT(Tabla10[[#This Row],[Fecha de transacción]],"DDDD")</f>
        <v>viernes</v>
      </c>
      <c r="D1228" s="3">
        <v>45029</v>
      </c>
      <c r="E1228" s="4">
        <f>datos_chargeback_2001_1!$D1228-datos_chargeback_2001_1!$B1228</f>
        <v>76</v>
      </c>
      <c r="F1228" s="5">
        <f>datos_chargeback_2001_1!$G1228/100</f>
        <v>970.53</v>
      </c>
      <c r="G1228" s="6">
        <v>97053</v>
      </c>
      <c r="H1228" s="5">
        <f t="shared" si="19"/>
        <v>0</v>
      </c>
      <c r="I1228" s="5">
        <v>0</v>
      </c>
      <c r="J1228" s="6" t="s">
        <v>24</v>
      </c>
      <c r="K1228" s="6" t="s">
        <v>25</v>
      </c>
      <c r="L1228" s="6" t="s">
        <v>74</v>
      </c>
      <c r="M1228" s="6" t="s">
        <v>93</v>
      </c>
      <c r="N1228" s="6" t="s">
        <v>42</v>
      </c>
      <c r="O1228" s="6" t="s">
        <v>43</v>
      </c>
      <c r="P1228" s="6" t="s">
        <v>54</v>
      </c>
      <c r="Q1228" s="6" t="s">
        <v>55</v>
      </c>
      <c r="R1228" s="6">
        <v>97053</v>
      </c>
      <c r="S1228" s="6" t="s">
        <v>1259</v>
      </c>
      <c r="T1228" s="6" t="s">
        <v>116</v>
      </c>
      <c r="U1228" s="5">
        <f>datos_chargeback_2001_1!$V1228/100</f>
        <v>970.53</v>
      </c>
      <c r="V1228" s="6">
        <v>97053</v>
      </c>
      <c r="W1228" s="5">
        <f>datos_chargeback_2001_1!$X1228/100</f>
        <v>0</v>
      </c>
      <c r="X1228" s="6">
        <v>0</v>
      </c>
      <c r="Y1228" s="5">
        <f>datos_chargeback_2001_1!$Z1228/100</f>
        <v>0</v>
      </c>
      <c r="Z1228" s="6">
        <v>0</v>
      </c>
      <c r="AA1228" s="6" t="s">
        <v>3610</v>
      </c>
      <c r="AB1228" s="6" t="s">
        <v>35</v>
      </c>
      <c r="AC1228" s="7" t="s">
        <v>35</v>
      </c>
      <c r="AD1228" s="5">
        <f>datos_chargeback_2001_1!$AE1228/100</f>
        <v>0</v>
      </c>
      <c r="AE1228" s="6">
        <v>0</v>
      </c>
      <c r="AF1228" s="6" t="s">
        <v>29</v>
      </c>
    </row>
    <row r="1229" spans="1:32" x14ac:dyDescent="0.3">
      <c r="A1229" s="36" t="s">
        <v>3611</v>
      </c>
      <c r="B1229" s="14">
        <v>44954</v>
      </c>
      <c r="C1229" s="14" t="str">
        <f>TEXT(Tabla10[[#This Row],[Fecha de transacción]],"DDDD")</f>
        <v>sábado</v>
      </c>
      <c r="D1229" s="14">
        <v>45015</v>
      </c>
      <c r="E1229" s="15">
        <f>datos_chargeback_2001_1!$D1229-datos_chargeback_2001_1!$B1229</f>
        <v>61</v>
      </c>
      <c r="F1229" s="16">
        <f>datos_chargeback_2001_1!$G1229/100</f>
        <v>71.23</v>
      </c>
      <c r="G1229" s="17">
        <v>7123</v>
      </c>
      <c r="H1229" s="16">
        <f t="shared" si="19"/>
        <v>0</v>
      </c>
      <c r="I1229" s="16">
        <v>0.13</v>
      </c>
      <c r="J1229" s="17" t="s">
        <v>38</v>
      </c>
      <c r="K1229" s="17" t="s">
        <v>25</v>
      </c>
      <c r="L1229" s="17" t="s">
        <v>80</v>
      </c>
      <c r="M1229" s="17" t="s">
        <v>52</v>
      </c>
      <c r="N1229" s="17" t="s">
        <v>42</v>
      </c>
      <c r="O1229" s="17" t="s">
        <v>53</v>
      </c>
      <c r="P1229" s="17" t="s">
        <v>30</v>
      </c>
      <c r="Q1229" s="17" t="s">
        <v>44</v>
      </c>
      <c r="R1229" s="17">
        <v>71230</v>
      </c>
      <c r="S1229" s="17" t="s">
        <v>3612</v>
      </c>
      <c r="T1229" s="17" t="s">
        <v>46</v>
      </c>
      <c r="U1229" s="16">
        <f>datos_chargeback_2001_1!$V1229/100</f>
        <v>712.3</v>
      </c>
      <c r="V1229" s="17">
        <v>71230</v>
      </c>
      <c r="W1229" s="16">
        <f>datos_chargeback_2001_1!$X1229/100</f>
        <v>0</v>
      </c>
      <c r="X1229" s="17">
        <v>0</v>
      </c>
      <c r="Y1229" s="16">
        <f>datos_chargeback_2001_1!$Z1229/100</f>
        <v>0</v>
      </c>
      <c r="Z1229" s="17">
        <v>0</v>
      </c>
      <c r="AA1229" s="17" t="s">
        <v>3613</v>
      </c>
      <c r="AB1229" s="17" t="s">
        <v>48</v>
      </c>
      <c r="AC1229" s="18">
        <v>44954</v>
      </c>
      <c r="AD1229" s="16">
        <f>datos_chargeback_2001_1!$AE1229/100</f>
        <v>777.33</v>
      </c>
      <c r="AE1229" s="17">
        <v>77733</v>
      </c>
      <c r="AF1229" s="17" t="s">
        <v>53</v>
      </c>
    </row>
    <row r="1230" spans="1:32" x14ac:dyDescent="0.3">
      <c r="A1230" s="35" t="s">
        <v>3614</v>
      </c>
      <c r="B1230" s="9">
        <v>44955</v>
      </c>
      <c r="C1230" s="9" t="str">
        <f>TEXT(Tabla10[[#This Row],[Fecha de transacción]],"DDDD")</f>
        <v>domingo</v>
      </c>
      <c r="D1230" s="9">
        <v>45040</v>
      </c>
      <c r="E1230" s="10">
        <f>datos_chargeback_2001_1!$D1230-datos_chargeback_2001_1!$B1230</f>
        <v>85</v>
      </c>
      <c r="F1230" s="11">
        <f>datos_chargeback_2001_1!$G1230/100</f>
        <v>342.53</v>
      </c>
      <c r="G1230" s="12">
        <v>34253</v>
      </c>
      <c r="H1230" s="11">
        <f t="shared" si="19"/>
        <v>0</v>
      </c>
      <c r="I1230" s="11">
        <v>0</v>
      </c>
      <c r="J1230" s="12" t="s">
        <v>38</v>
      </c>
      <c r="K1230" s="12" t="s">
        <v>25</v>
      </c>
      <c r="L1230" s="12" t="s">
        <v>109</v>
      </c>
      <c r="M1230" s="12" t="s">
        <v>27</v>
      </c>
      <c r="N1230" s="12" t="s">
        <v>28</v>
      </c>
      <c r="O1230" s="12" t="s">
        <v>114</v>
      </c>
      <c r="P1230" s="12" t="s">
        <v>30</v>
      </c>
      <c r="Q1230" s="12" t="s">
        <v>66</v>
      </c>
      <c r="R1230" s="12">
        <v>34253</v>
      </c>
      <c r="S1230" s="12" t="s">
        <v>3615</v>
      </c>
      <c r="T1230" s="12" t="s">
        <v>33</v>
      </c>
      <c r="U1230" s="11">
        <f>datos_chargeback_2001_1!$V1230/100</f>
        <v>0</v>
      </c>
      <c r="V1230" s="12">
        <v>0</v>
      </c>
      <c r="W1230" s="11">
        <f>datos_chargeback_2001_1!$X1230/100</f>
        <v>0</v>
      </c>
      <c r="X1230" s="12">
        <v>0</v>
      </c>
      <c r="Y1230" s="11">
        <f>datos_chargeback_2001_1!$Z1230/100</f>
        <v>342.53</v>
      </c>
      <c r="Z1230" s="12">
        <v>34253</v>
      </c>
      <c r="AA1230" s="12" t="s">
        <v>3616</v>
      </c>
      <c r="AB1230" s="12" t="s">
        <v>48</v>
      </c>
      <c r="AC1230" s="19">
        <v>44955</v>
      </c>
      <c r="AD1230" s="11">
        <f>datos_chargeback_2001_1!$AE1230/100</f>
        <v>880.77</v>
      </c>
      <c r="AE1230" s="12">
        <v>88077</v>
      </c>
      <c r="AF1230" s="12" t="s">
        <v>64</v>
      </c>
    </row>
    <row r="1231" spans="1:32" x14ac:dyDescent="0.3">
      <c r="A1231" s="34" t="s">
        <v>3617</v>
      </c>
      <c r="B1231" s="3">
        <v>44956</v>
      </c>
      <c r="C1231" s="3" t="str">
        <f>TEXT(Tabla10[[#This Row],[Fecha de transacción]],"DDDD")</f>
        <v>lunes</v>
      </c>
      <c r="D1231" s="3">
        <v>45020</v>
      </c>
      <c r="E1231" s="4">
        <f>datos_chargeback_2001_1!$D1231-datos_chargeback_2001_1!$B1231</f>
        <v>64</v>
      </c>
      <c r="F1231" s="5">
        <f>datos_chargeback_2001_1!$G1231/100</f>
        <v>811.01</v>
      </c>
      <c r="G1231" s="6">
        <v>81101</v>
      </c>
      <c r="H1231" s="5">
        <f t="shared" si="19"/>
        <v>0</v>
      </c>
      <c r="I1231" s="5">
        <v>0</v>
      </c>
      <c r="J1231" s="6" t="s">
        <v>38</v>
      </c>
      <c r="K1231" s="6" t="s">
        <v>25</v>
      </c>
      <c r="L1231" s="6" t="s">
        <v>26</v>
      </c>
      <c r="M1231" s="6" t="s">
        <v>85</v>
      </c>
      <c r="N1231" s="6" t="s">
        <v>42</v>
      </c>
      <c r="O1231" s="6" t="s">
        <v>36</v>
      </c>
      <c r="P1231" s="6" t="s">
        <v>54</v>
      </c>
      <c r="Q1231" s="6" t="s">
        <v>75</v>
      </c>
      <c r="R1231" s="6">
        <v>81101</v>
      </c>
      <c r="S1231" s="6" t="s">
        <v>1982</v>
      </c>
      <c r="T1231" s="6" t="s">
        <v>116</v>
      </c>
      <c r="U1231" s="5">
        <f>datos_chargeback_2001_1!$V1231/100</f>
        <v>811.01</v>
      </c>
      <c r="V1231" s="6">
        <v>81101</v>
      </c>
      <c r="W1231" s="5">
        <f>datos_chargeback_2001_1!$X1231/100</f>
        <v>0</v>
      </c>
      <c r="X1231" s="6">
        <v>0</v>
      </c>
      <c r="Y1231" s="5">
        <f>datos_chargeback_2001_1!$Z1231/100</f>
        <v>0</v>
      </c>
      <c r="Z1231" s="6">
        <v>0</v>
      </c>
      <c r="AA1231" s="6" t="s">
        <v>3618</v>
      </c>
      <c r="AB1231" s="6" t="s">
        <v>35</v>
      </c>
      <c r="AC1231" s="7" t="s">
        <v>35</v>
      </c>
      <c r="AD1231" s="5">
        <f>datos_chargeback_2001_1!$AE1231/100</f>
        <v>0</v>
      </c>
      <c r="AE1231" s="6">
        <v>0</v>
      </c>
      <c r="AF1231" s="6" t="s">
        <v>36</v>
      </c>
    </row>
    <row r="1232" spans="1:32" x14ac:dyDescent="0.3">
      <c r="A1232" s="35" t="s">
        <v>3619</v>
      </c>
      <c r="B1232" s="9">
        <v>44957</v>
      </c>
      <c r="C1232" s="9" t="str">
        <f>TEXT(Tabla10[[#This Row],[Fecha de transacción]],"DDDD")</f>
        <v>martes</v>
      </c>
      <c r="D1232" s="9">
        <v>45031</v>
      </c>
      <c r="E1232" s="10">
        <f>datos_chargeback_2001_1!$D1232-datos_chargeback_2001_1!$B1232</f>
        <v>74</v>
      </c>
      <c r="F1232" s="11">
        <f>datos_chargeback_2001_1!$G1232/100</f>
        <v>124.16</v>
      </c>
      <c r="G1232" s="12">
        <v>12416</v>
      </c>
      <c r="H1232" s="11">
        <f t="shared" si="19"/>
        <v>0</v>
      </c>
      <c r="I1232" s="11">
        <v>0.92</v>
      </c>
      <c r="J1232" s="12" t="s">
        <v>38</v>
      </c>
      <c r="K1232" s="12" t="s">
        <v>25</v>
      </c>
      <c r="L1232" s="12" t="s">
        <v>109</v>
      </c>
      <c r="M1232" s="12" t="s">
        <v>59</v>
      </c>
      <c r="N1232" s="12" t="s">
        <v>42</v>
      </c>
      <c r="O1232" s="12" t="s">
        <v>29</v>
      </c>
      <c r="P1232" s="12" t="s">
        <v>54</v>
      </c>
      <c r="Q1232" s="12" t="s">
        <v>44</v>
      </c>
      <c r="R1232" s="12">
        <v>12416</v>
      </c>
      <c r="S1232" s="12" t="s">
        <v>3620</v>
      </c>
      <c r="T1232" s="12" t="s">
        <v>46</v>
      </c>
      <c r="U1232" s="11">
        <f>datos_chargeback_2001_1!$V1232/100</f>
        <v>124.16</v>
      </c>
      <c r="V1232" s="12">
        <v>12416</v>
      </c>
      <c r="W1232" s="11">
        <f>datos_chargeback_2001_1!$X1232/100</f>
        <v>0</v>
      </c>
      <c r="X1232" s="12">
        <v>0</v>
      </c>
      <c r="Y1232" s="11">
        <f>datos_chargeback_2001_1!$Z1232/100</f>
        <v>0</v>
      </c>
      <c r="Z1232" s="12">
        <v>0</v>
      </c>
      <c r="AA1232" s="12" t="s">
        <v>3621</v>
      </c>
      <c r="AB1232" s="12" t="s">
        <v>35</v>
      </c>
      <c r="AC1232" s="13" t="s">
        <v>35</v>
      </c>
      <c r="AD1232" s="11">
        <f>datos_chargeback_2001_1!$AE1232/100</f>
        <v>0</v>
      </c>
      <c r="AE1232" s="12">
        <v>0</v>
      </c>
      <c r="AF1232" s="12" t="s">
        <v>50</v>
      </c>
    </row>
    <row r="1233" spans="1:32" x14ac:dyDescent="0.3">
      <c r="A1233" s="36" t="s">
        <v>3622</v>
      </c>
      <c r="B1233" s="14">
        <v>44958</v>
      </c>
      <c r="C1233" s="14" t="str">
        <f>TEXT(Tabla10[[#This Row],[Fecha de transacción]],"DDDD")</f>
        <v>miércoles</v>
      </c>
      <c r="D1233" s="14">
        <v>45029</v>
      </c>
      <c r="E1233" s="15">
        <f>datos_chargeback_2001_1!$D1233-datos_chargeback_2001_1!$B1233</f>
        <v>71</v>
      </c>
      <c r="F1233" s="16">
        <f>datos_chargeback_2001_1!$G1233/100</f>
        <v>87.9</v>
      </c>
      <c r="G1233" s="17">
        <v>8790</v>
      </c>
      <c r="H1233" s="16">
        <f t="shared" si="19"/>
        <v>0</v>
      </c>
      <c r="I1233" s="16">
        <v>1.23</v>
      </c>
      <c r="J1233" s="17" t="s">
        <v>24</v>
      </c>
      <c r="K1233" s="17" t="s">
        <v>25</v>
      </c>
      <c r="L1233" s="17" t="s">
        <v>26</v>
      </c>
      <c r="M1233" s="17" t="s">
        <v>85</v>
      </c>
      <c r="N1233" s="17" t="s">
        <v>42</v>
      </c>
      <c r="O1233" s="17" t="s">
        <v>114</v>
      </c>
      <c r="P1233" s="17" t="s">
        <v>54</v>
      </c>
      <c r="Q1233" s="17" t="s">
        <v>31</v>
      </c>
      <c r="R1233" s="17">
        <v>87900</v>
      </c>
      <c r="S1233" s="17" t="s">
        <v>1071</v>
      </c>
      <c r="T1233" s="17" t="s">
        <v>116</v>
      </c>
      <c r="U1233" s="16">
        <f>datos_chargeback_2001_1!$V1233/100</f>
        <v>879</v>
      </c>
      <c r="V1233" s="17">
        <v>87900</v>
      </c>
      <c r="W1233" s="16">
        <f>datos_chargeback_2001_1!$X1233/100</f>
        <v>0</v>
      </c>
      <c r="X1233" s="17">
        <v>0</v>
      </c>
      <c r="Y1233" s="16">
        <f>datos_chargeback_2001_1!$Z1233/100</f>
        <v>0</v>
      </c>
      <c r="Z1233" s="17">
        <v>0</v>
      </c>
      <c r="AA1233" s="17" t="s">
        <v>3623</v>
      </c>
      <c r="AB1233" s="17" t="s">
        <v>35</v>
      </c>
      <c r="AC1233" s="20" t="s">
        <v>35</v>
      </c>
      <c r="AD1233" s="16">
        <f>datos_chargeback_2001_1!$AE1233/100</f>
        <v>0</v>
      </c>
      <c r="AE1233" s="17">
        <v>0</v>
      </c>
      <c r="AF1233" s="17" t="s">
        <v>64</v>
      </c>
    </row>
    <row r="1234" spans="1:32" x14ac:dyDescent="0.3">
      <c r="A1234" s="34" t="s">
        <v>3624</v>
      </c>
      <c r="B1234" s="3">
        <v>44959</v>
      </c>
      <c r="C1234" s="3" t="str">
        <f>TEXT(Tabla10[[#This Row],[Fecha de transacción]],"DDDD")</f>
        <v>jueves</v>
      </c>
      <c r="D1234" s="3">
        <v>45027</v>
      </c>
      <c r="E1234" s="4">
        <f>datos_chargeback_2001_1!$D1234-datos_chargeback_2001_1!$B1234</f>
        <v>68</v>
      </c>
      <c r="F1234" s="5">
        <f>datos_chargeback_2001_1!$G1234/100</f>
        <v>218.22</v>
      </c>
      <c r="G1234" s="6">
        <v>21822</v>
      </c>
      <c r="H1234" s="5">
        <f t="shared" si="19"/>
        <v>0</v>
      </c>
      <c r="I1234" s="5">
        <v>1.49</v>
      </c>
      <c r="J1234" s="6" t="s">
        <v>24</v>
      </c>
      <c r="K1234" s="6" t="s">
        <v>25</v>
      </c>
      <c r="L1234" s="6" t="s">
        <v>80</v>
      </c>
      <c r="M1234" s="6" t="s">
        <v>27</v>
      </c>
      <c r="N1234" s="6" t="s">
        <v>28</v>
      </c>
      <c r="O1234" s="6" t="s">
        <v>29</v>
      </c>
      <c r="P1234" s="6" t="s">
        <v>30</v>
      </c>
      <c r="Q1234" s="6" t="s">
        <v>55</v>
      </c>
      <c r="R1234" s="6">
        <v>21822</v>
      </c>
      <c r="S1234" s="6" t="s">
        <v>140</v>
      </c>
      <c r="T1234" s="6" t="s">
        <v>33</v>
      </c>
      <c r="U1234" s="5">
        <f>datos_chargeback_2001_1!$V1234/100</f>
        <v>0</v>
      </c>
      <c r="V1234" s="6">
        <v>0</v>
      </c>
      <c r="W1234" s="5">
        <f>datos_chargeback_2001_1!$X1234/100</f>
        <v>0</v>
      </c>
      <c r="X1234" s="6">
        <v>0</v>
      </c>
      <c r="Y1234" s="5">
        <f>datos_chargeback_2001_1!$Z1234/100</f>
        <v>218.22</v>
      </c>
      <c r="Z1234" s="6">
        <v>21822</v>
      </c>
      <c r="AA1234" s="6" t="s">
        <v>3625</v>
      </c>
      <c r="AB1234" s="6" t="s">
        <v>35</v>
      </c>
      <c r="AC1234" s="7" t="s">
        <v>35</v>
      </c>
      <c r="AD1234" s="5">
        <f>datos_chargeback_2001_1!$AE1234/100</f>
        <v>0</v>
      </c>
      <c r="AE1234" s="6">
        <v>0</v>
      </c>
      <c r="AF1234" s="6" t="s">
        <v>50</v>
      </c>
    </row>
    <row r="1235" spans="1:32" x14ac:dyDescent="0.3">
      <c r="A1235" s="36" t="s">
        <v>3626</v>
      </c>
      <c r="B1235" s="14">
        <v>44960</v>
      </c>
      <c r="C1235" s="14" t="str">
        <f>TEXT(Tabla10[[#This Row],[Fecha de transacción]],"DDDD")</f>
        <v>viernes</v>
      </c>
      <c r="D1235" s="14">
        <v>45046</v>
      </c>
      <c r="E1235" s="15">
        <f>datos_chargeback_2001_1!$D1235-datos_chargeback_2001_1!$B1235</f>
        <v>86</v>
      </c>
      <c r="F1235" s="16">
        <f>datos_chargeback_2001_1!$G1235/100</f>
        <v>371.06</v>
      </c>
      <c r="G1235" s="17">
        <v>37106</v>
      </c>
      <c r="H1235" s="16">
        <f t="shared" si="19"/>
        <v>0</v>
      </c>
      <c r="I1235" s="16">
        <v>0</v>
      </c>
      <c r="J1235" s="17" t="s">
        <v>24</v>
      </c>
      <c r="K1235" s="17" t="s">
        <v>25</v>
      </c>
      <c r="L1235" s="17" t="s">
        <v>119</v>
      </c>
      <c r="M1235" s="17" t="s">
        <v>59</v>
      </c>
      <c r="N1235" s="17" t="s">
        <v>42</v>
      </c>
      <c r="O1235" s="17" t="s">
        <v>43</v>
      </c>
      <c r="P1235" s="17" t="s">
        <v>30</v>
      </c>
      <c r="Q1235" s="17" t="s">
        <v>44</v>
      </c>
      <c r="R1235" s="17">
        <v>37106</v>
      </c>
      <c r="S1235" s="17" t="s">
        <v>3627</v>
      </c>
      <c r="T1235" s="17" t="s">
        <v>61</v>
      </c>
      <c r="U1235" s="16">
        <f>datos_chargeback_2001_1!$V1235/100</f>
        <v>0</v>
      </c>
      <c r="V1235" s="17">
        <v>0</v>
      </c>
      <c r="W1235" s="16">
        <f>datos_chargeback_2001_1!$X1235/100</f>
        <v>371.06</v>
      </c>
      <c r="X1235" s="17">
        <v>37106</v>
      </c>
      <c r="Y1235" s="16">
        <f>datos_chargeback_2001_1!$Z1235/100</f>
        <v>0</v>
      </c>
      <c r="Z1235" s="17">
        <v>0</v>
      </c>
      <c r="AA1235" s="17" t="s">
        <v>3628</v>
      </c>
      <c r="AB1235" s="17" t="s">
        <v>35</v>
      </c>
      <c r="AC1235" s="20" t="s">
        <v>35</v>
      </c>
      <c r="AD1235" s="16">
        <f>datos_chargeback_2001_1!$AE1235/100</f>
        <v>0</v>
      </c>
      <c r="AE1235" s="17">
        <v>0</v>
      </c>
      <c r="AF1235" s="17" t="s">
        <v>64</v>
      </c>
    </row>
    <row r="1236" spans="1:32" x14ac:dyDescent="0.3">
      <c r="A1236" s="35" t="s">
        <v>3629</v>
      </c>
      <c r="B1236" s="9">
        <v>44961</v>
      </c>
      <c r="C1236" s="9" t="str">
        <f>TEXT(Tabla10[[#This Row],[Fecha de transacción]],"DDDD")</f>
        <v>sábado</v>
      </c>
      <c r="D1236" s="9">
        <v>45051</v>
      </c>
      <c r="E1236" s="10">
        <f>datos_chargeback_2001_1!$D1236-datos_chargeback_2001_1!$B1236</f>
        <v>90</v>
      </c>
      <c r="F1236" s="11">
        <f>datos_chargeback_2001_1!$G1236/100</f>
        <v>880.21</v>
      </c>
      <c r="G1236" s="12">
        <v>88021</v>
      </c>
      <c r="H1236" s="11">
        <f t="shared" si="19"/>
        <v>0</v>
      </c>
      <c r="I1236" s="11">
        <v>0.11</v>
      </c>
      <c r="J1236" s="12" t="s">
        <v>24</v>
      </c>
      <c r="K1236" s="12" t="s">
        <v>25</v>
      </c>
      <c r="L1236" s="12" t="s">
        <v>80</v>
      </c>
      <c r="M1236" s="12" t="s">
        <v>59</v>
      </c>
      <c r="N1236" s="12" t="s">
        <v>42</v>
      </c>
      <c r="O1236" s="12" t="s">
        <v>114</v>
      </c>
      <c r="P1236" s="12" t="s">
        <v>30</v>
      </c>
      <c r="Q1236" s="12" t="s">
        <v>55</v>
      </c>
      <c r="R1236" s="12">
        <v>88021</v>
      </c>
      <c r="S1236" s="12" t="s">
        <v>1839</v>
      </c>
      <c r="T1236" s="12" t="s">
        <v>116</v>
      </c>
      <c r="U1236" s="11">
        <f>datos_chargeback_2001_1!$V1236/100</f>
        <v>880.21</v>
      </c>
      <c r="V1236" s="12">
        <v>88021</v>
      </c>
      <c r="W1236" s="11">
        <f>datos_chargeback_2001_1!$X1236/100</f>
        <v>0</v>
      </c>
      <c r="X1236" s="12">
        <v>0</v>
      </c>
      <c r="Y1236" s="11">
        <f>datos_chargeback_2001_1!$Z1236/100</f>
        <v>0</v>
      </c>
      <c r="Z1236" s="12">
        <v>0</v>
      </c>
      <c r="AA1236" s="12" t="s">
        <v>3630</v>
      </c>
      <c r="AB1236" s="12" t="s">
        <v>48</v>
      </c>
      <c r="AC1236" s="19">
        <v>44961</v>
      </c>
      <c r="AD1236" s="11">
        <f>datos_chargeback_2001_1!$AE1236/100</f>
        <v>54.51</v>
      </c>
      <c r="AE1236" s="12">
        <v>5451</v>
      </c>
      <c r="AF1236" s="12" t="s">
        <v>29</v>
      </c>
    </row>
    <row r="1237" spans="1:32" x14ac:dyDescent="0.3">
      <c r="A1237" s="36" t="s">
        <v>3631</v>
      </c>
      <c r="B1237" s="14">
        <v>44962</v>
      </c>
      <c r="C1237" s="14" t="str">
        <f>TEXT(Tabla10[[#This Row],[Fecha de transacción]],"DDDD")</f>
        <v>domingo</v>
      </c>
      <c r="D1237" s="14">
        <v>45040</v>
      </c>
      <c r="E1237" s="15">
        <f>datos_chargeback_2001_1!$D1237-datos_chargeback_2001_1!$B1237</f>
        <v>78</v>
      </c>
      <c r="F1237" s="16">
        <f>datos_chargeback_2001_1!$G1237/100</f>
        <v>450.84</v>
      </c>
      <c r="G1237" s="17">
        <v>45084</v>
      </c>
      <c r="H1237" s="16">
        <f t="shared" si="19"/>
        <v>0</v>
      </c>
      <c r="I1237" s="16">
        <v>1.43</v>
      </c>
      <c r="J1237" s="17" t="s">
        <v>24</v>
      </c>
      <c r="K1237" s="17" t="s">
        <v>25</v>
      </c>
      <c r="L1237" s="17" t="s">
        <v>74</v>
      </c>
      <c r="M1237" s="17" t="s">
        <v>27</v>
      </c>
      <c r="N1237" s="17" t="s">
        <v>42</v>
      </c>
      <c r="O1237" s="17" t="s">
        <v>114</v>
      </c>
      <c r="P1237" s="17" t="s">
        <v>54</v>
      </c>
      <c r="Q1237" s="17" t="s">
        <v>66</v>
      </c>
      <c r="R1237" s="17">
        <v>45084</v>
      </c>
      <c r="S1237" s="17" t="s">
        <v>3632</v>
      </c>
      <c r="T1237" s="17" t="s">
        <v>46</v>
      </c>
      <c r="U1237" s="16">
        <f>datos_chargeback_2001_1!$V1237/100</f>
        <v>450.84</v>
      </c>
      <c r="V1237" s="17">
        <v>45084</v>
      </c>
      <c r="W1237" s="16">
        <f>datos_chargeback_2001_1!$X1237/100</f>
        <v>0</v>
      </c>
      <c r="X1237" s="17">
        <v>0</v>
      </c>
      <c r="Y1237" s="16">
        <f>datos_chargeback_2001_1!$Z1237/100</f>
        <v>0</v>
      </c>
      <c r="Z1237" s="17">
        <v>0</v>
      </c>
      <c r="AA1237" s="17" t="s">
        <v>3633</v>
      </c>
      <c r="AB1237" s="17" t="s">
        <v>48</v>
      </c>
      <c r="AC1237" s="18">
        <v>44962</v>
      </c>
      <c r="AD1237" s="16">
        <f>datos_chargeback_2001_1!$AE1237/100</f>
        <v>666.54</v>
      </c>
      <c r="AE1237" s="17">
        <v>66654</v>
      </c>
      <c r="AF1237" s="17" t="s">
        <v>29</v>
      </c>
    </row>
    <row r="1238" spans="1:32" x14ac:dyDescent="0.3">
      <c r="A1238" s="35" t="s">
        <v>3634</v>
      </c>
      <c r="B1238" s="9">
        <v>44963</v>
      </c>
      <c r="C1238" s="9" t="str">
        <f>TEXT(Tabla10[[#This Row],[Fecha de transacción]],"DDDD")</f>
        <v>lunes</v>
      </c>
      <c r="D1238" s="9">
        <v>45034</v>
      </c>
      <c r="E1238" s="10">
        <f>datos_chargeback_2001_1!$D1238-datos_chargeback_2001_1!$B1238</f>
        <v>71</v>
      </c>
      <c r="F1238" s="11">
        <f>datos_chargeback_2001_1!$G1238/100</f>
        <v>456.65</v>
      </c>
      <c r="G1238" s="12">
        <v>45665</v>
      </c>
      <c r="H1238" s="11">
        <f t="shared" si="19"/>
        <v>0</v>
      </c>
      <c r="I1238" s="11">
        <v>1.43</v>
      </c>
      <c r="J1238" s="12" t="s">
        <v>24</v>
      </c>
      <c r="K1238" s="12" t="s">
        <v>25</v>
      </c>
      <c r="L1238" s="12" t="s">
        <v>74</v>
      </c>
      <c r="M1238" s="12" t="s">
        <v>41</v>
      </c>
      <c r="N1238" s="12" t="s">
        <v>42</v>
      </c>
      <c r="O1238" s="12" t="s">
        <v>64</v>
      </c>
      <c r="P1238" s="12" t="s">
        <v>54</v>
      </c>
      <c r="Q1238" s="12" t="s">
        <v>55</v>
      </c>
      <c r="R1238" s="12">
        <v>45665</v>
      </c>
      <c r="S1238" s="12" t="s">
        <v>3635</v>
      </c>
      <c r="T1238" s="12" t="s">
        <v>116</v>
      </c>
      <c r="U1238" s="11">
        <f>datos_chargeback_2001_1!$V1238/100</f>
        <v>456.65</v>
      </c>
      <c r="V1238" s="12">
        <v>45665</v>
      </c>
      <c r="W1238" s="11">
        <f>datos_chargeback_2001_1!$X1238/100</f>
        <v>0</v>
      </c>
      <c r="X1238" s="12">
        <v>0</v>
      </c>
      <c r="Y1238" s="11">
        <f>datos_chargeback_2001_1!$Z1238/100</f>
        <v>0</v>
      </c>
      <c r="Z1238" s="12">
        <v>0</v>
      </c>
      <c r="AA1238" s="12" t="s">
        <v>3636</v>
      </c>
      <c r="AB1238" s="12" t="s">
        <v>35</v>
      </c>
      <c r="AC1238" s="13" t="s">
        <v>35</v>
      </c>
      <c r="AD1238" s="11">
        <f>datos_chargeback_2001_1!$AE1238/100</f>
        <v>0</v>
      </c>
      <c r="AE1238" s="12">
        <v>0</v>
      </c>
      <c r="AF1238" s="12" t="s">
        <v>43</v>
      </c>
    </row>
    <row r="1239" spans="1:32" x14ac:dyDescent="0.3">
      <c r="A1239" s="36" t="s">
        <v>3637</v>
      </c>
      <c r="B1239" s="14">
        <v>44964</v>
      </c>
      <c r="C1239" s="14" t="str">
        <f>TEXT(Tabla10[[#This Row],[Fecha de transacción]],"DDDD")</f>
        <v>martes</v>
      </c>
      <c r="D1239" s="14">
        <v>45048</v>
      </c>
      <c r="E1239" s="15">
        <f>datos_chargeback_2001_1!$D1239-datos_chargeback_2001_1!$B1239</f>
        <v>84</v>
      </c>
      <c r="F1239" s="16">
        <f>datos_chargeback_2001_1!$G1239/100</f>
        <v>441.56</v>
      </c>
      <c r="G1239" s="17">
        <v>44156</v>
      </c>
      <c r="H1239" s="16">
        <f t="shared" si="19"/>
        <v>0</v>
      </c>
      <c r="I1239" s="16">
        <v>0.89</v>
      </c>
      <c r="J1239" s="17" t="s">
        <v>24</v>
      </c>
      <c r="K1239" s="17" t="s">
        <v>25</v>
      </c>
      <c r="L1239" s="17" t="s">
        <v>26</v>
      </c>
      <c r="M1239" s="17" t="s">
        <v>52</v>
      </c>
      <c r="N1239" s="17" t="s">
        <v>42</v>
      </c>
      <c r="O1239" s="17" t="s">
        <v>70</v>
      </c>
      <c r="P1239" s="17" t="s">
        <v>30</v>
      </c>
      <c r="Q1239" s="17" t="s">
        <v>75</v>
      </c>
      <c r="R1239" s="17">
        <v>44156</v>
      </c>
      <c r="S1239" s="17" t="s">
        <v>3638</v>
      </c>
      <c r="T1239" s="17" t="s">
        <v>46</v>
      </c>
      <c r="U1239" s="16">
        <f>datos_chargeback_2001_1!$V1239/100</f>
        <v>441.56</v>
      </c>
      <c r="V1239" s="17">
        <v>44156</v>
      </c>
      <c r="W1239" s="16">
        <f>datos_chargeback_2001_1!$X1239/100</f>
        <v>0</v>
      </c>
      <c r="X1239" s="17">
        <v>0</v>
      </c>
      <c r="Y1239" s="16">
        <f>datos_chargeback_2001_1!$Z1239/100</f>
        <v>0</v>
      </c>
      <c r="Z1239" s="17">
        <v>0</v>
      </c>
      <c r="AA1239" s="17" t="s">
        <v>3639</v>
      </c>
      <c r="AB1239" s="17" t="s">
        <v>48</v>
      </c>
      <c r="AC1239" s="18">
        <v>44964</v>
      </c>
      <c r="AD1239" s="16">
        <f>datos_chargeback_2001_1!$AE1239/100</f>
        <v>570.54999999999995</v>
      </c>
      <c r="AE1239" s="17">
        <v>57055</v>
      </c>
      <c r="AF1239" s="17" t="s">
        <v>53</v>
      </c>
    </row>
    <row r="1240" spans="1:32" x14ac:dyDescent="0.3">
      <c r="A1240" s="35" t="s">
        <v>3640</v>
      </c>
      <c r="B1240" s="9">
        <v>44965</v>
      </c>
      <c r="C1240" s="9" t="str">
        <f>TEXT(Tabla10[[#This Row],[Fecha de transacción]],"DDDD")</f>
        <v>miércoles</v>
      </c>
      <c r="D1240" s="9">
        <v>45055</v>
      </c>
      <c r="E1240" s="10">
        <f>datos_chargeback_2001_1!$D1240-datos_chargeback_2001_1!$B1240</f>
        <v>90</v>
      </c>
      <c r="F1240" s="11">
        <f>datos_chargeback_2001_1!$G1240/100</f>
        <v>552.72</v>
      </c>
      <c r="G1240" s="12">
        <v>55272</v>
      </c>
      <c r="H1240" s="11">
        <f t="shared" si="19"/>
        <v>0</v>
      </c>
      <c r="I1240" s="11">
        <v>1.1299999999999999</v>
      </c>
      <c r="J1240" s="12" t="s">
        <v>38</v>
      </c>
      <c r="K1240" s="12" t="s">
        <v>25</v>
      </c>
      <c r="L1240" s="12" t="s">
        <v>74</v>
      </c>
      <c r="M1240" s="12" t="s">
        <v>27</v>
      </c>
      <c r="N1240" s="12" t="s">
        <v>42</v>
      </c>
      <c r="O1240" s="12" t="s">
        <v>50</v>
      </c>
      <c r="P1240" s="12" t="s">
        <v>54</v>
      </c>
      <c r="Q1240" s="12" t="s">
        <v>66</v>
      </c>
      <c r="R1240" s="12">
        <v>55272</v>
      </c>
      <c r="S1240" s="12" t="s">
        <v>855</v>
      </c>
      <c r="T1240" s="12" t="s">
        <v>46</v>
      </c>
      <c r="U1240" s="11">
        <f>datos_chargeback_2001_1!$V1240/100</f>
        <v>552.72</v>
      </c>
      <c r="V1240" s="12">
        <v>55272</v>
      </c>
      <c r="W1240" s="11">
        <f>datos_chargeback_2001_1!$X1240/100</f>
        <v>0</v>
      </c>
      <c r="X1240" s="12">
        <v>0</v>
      </c>
      <c r="Y1240" s="11">
        <f>datos_chargeback_2001_1!$Z1240/100</f>
        <v>0</v>
      </c>
      <c r="Z1240" s="12">
        <v>0</v>
      </c>
      <c r="AA1240" s="12" t="s">
        <v>3641</v>
      </c>
      <c r="AB1240" s="12" t="s">
        <v>48</v>
      </c>
      <c r="AC1240" s="19">
        <v>44965</v>
      </c>
      <c r="AD1240" s="11">
        <f>datos_chargeback_2001_1!$AE1240/100</f>
        <v>536.71</v>
      </c>
      <c r="AE1240" s="12">
        <v>53671</v>
      </c>
      <c r="AF1240" s="12" t="s">
        <v>53</v>
      </c>
    </row>
    <row r="1241" spans="1:32" x14ac:dyDescent="0.3">
      <c r="A1241" s="34" t="s">
        <v>3642</v>
      </c>
      <c r="B1241" s="3">
        <v>44966</v>
      </c>
      <c r="C1241" s="3" t="str">
        <f>TEXT(Tabla10[[#This Row],[Fecha de transacción]],"DDDD")</f>
        <v>jueves</v>
      </c>
      <c r="D1241" s="3">
        <v>45037</v>
      </c>
      <c r="E1241" s="4">
        <f>datos_chargeback_2001_1!$D1241-datos_chargeback_2001_1!$B1241</f>
        <v>71</v>
      </c>
      <c r="F1241" s="5">
        <f>datos_chargeback_2001_1!$G1241/100</f>
        <v>789.95</v>
      </c>
      <c r="G1241" s="6">
        <v>78995</v>
      </c>
      <c r="H1241" s="5">
        <f t="shared" si="19"/>
        <v>0</v>
      </c>
      <c r="I1241" s="5">
        <v>1.1200000000000001</v>
      </c>
      <c r="J1241" s="6" t="s">
        <v>24</v>
      </c>
      <c r="K1241" s="6" t="s">
        <v>25</v>
      </c>
      <c r="L1241" s="6" t="s">
        <v>26</v>
      </c>
      <c r="M1241" s="6" t="s">
        <v>27</v>
      </c>
      <c r="N1241" s="6" t="s">
        <v>42</v>
      </c>
      <c r="O1241" s="6" t="s">
        <v>43</v>
      </c>
      <c r="P1241" s="6" t="s">
        <v>54</v>
      </c>
      <c r="Q1241" s="6" t="s">
        <v>75</v>
      </c>
      <c r="R1241" s="6">
        <v>78995</v>
      </c>
      <c r="S1241" s="6" t="s">
        <v>3454</v>
      </c>
      <c r="T1241" s="6" t="s">
        <v>61</v>
      </c>
      <c r="U1241" s="5">
        <f>datos_chargeback_2001_1!$V1241/100</f>
        <v>0</v>
      </c>
      <c r="V1241" s="6">
        <v>0</v>
      </c>
      <c r="W1241" s="5">
        <f>datos_chargeback_2001_1!$X1241/100</f>
        <v>789.95</v>
      </c>
      <c r="X1241" s="6">
        <v>78995</v>
      </c>
      <c r="Y1241" s="5">
        <f>datos_chargeback_2001_1!$Z1241/100</f>
        <v>0</v>
      </c>
      <c r="Z1241" s="6">
        <v>0</v>
      </c>
      <c r="AA1241" s="6" t="s">
        <v>3643</v>
      </c>
      <c r="AB1241" s="6" t="s">
        <v>35</v>
      </c>
      <c r="AC1241" s="7" t="s">
        <v>35</v>
      </c>
      <c r="AD1241" s="5">
        <f>datos_chargeback_2001_1!$AE1241/100</f>
        <v>0</v>
      </c>
      <c r="AE1241" s="6">
        <v>0</v>
      </c>
      <c r="AF1241" s="6" t="s">
        <v>36</v>
      </c>
    </row>
    <row r="1242" spans="1:32" x14ac:dyDescent="0.3">
      <c r="A1242" s="35" t="s">
        <v>3644</v>
      </c>
      <c r="B1242" s="9">
        <v>44967</v>
      </c>
      <c r="C1242" s="9" t="str">
        <f>TEXT(Tabla10[[#This Row],[Fecha de transacción]],"DDDD")</f>
        <v>viernes</v>
      </c>
      <c r="D1242" s="9">
        <v>45047</v>
      </c>
      <c r="E1242" s="10">
        <f>datos_chargeback_2001_1!$D1242-datos_chargeback_2001_1!$B1242</f>
        <v>80</v>
      </c>
      <c r="F1242" s="11">
        <f>datos_chargeback_2001_1!$G1242/100</f>
        <v>577.03</v>
      </c>
      <c r="G1242" s="12">
        <v>57703</v>
      </c>
      <c r="H1242" s="11">
        <f t="shared" si="19"/>
        <v>0</v>
      </c>
      <c r="I1242" s="11">
        <v>1.47</v>
      </c>
      <c r="J1242" s="12" t="s">
        <v>38</v>
      </c>
      <c r="K1242" s="12" t="s">
        <v>25</v>
      </c>
      <c r="L1242" s="12" t="s">
        <v>26</v>
      </c>
      <c r="M1242" s="12" t="s">
        <v>85</v>
      </c>
      <c r="N1242" s="12" t="s">
        <v>42</v>
      </c>
      <c r="O1242" s="12" t="s">
        <v>29</v>
      </c>
      <c r="P1242" s="12" t="s">
        <v>54</v>
      </c>
      <c r="Q1242" s="12" t="s">
        <v>55</v>
      </c>
      <c r="R1242" s="12">
        <v>57703</v>
      </c>
      <c r="S1242" s="12" t="s">
        <v>3183</v>
      </c>
      <c r="T1242" s="12" t="s">
        <v>61</v>
      </c>
      <c r="U1242" s="11">
        <f>datos_chargeback_2001_1!$V1242/100</f>
        <v>0</v>
      </c>
      <c r="V1242" s="12">
        <v>0</v>
      </c>
      <c r="W1242" s="11">
        <f>datos_chargeback_2001_1!$X1242/100</f>
        <v>577.03</v>
      </c>
      <c r="X1242" s="12">
        <v>57703</v>
      </c>
      <c r="Y1242" s="11">
        <f>datos_chargeback_2001_1!$Z1242/100</f>
        <v>0</v>
      </c>
      <c r="Z1242" s="12">
        <v>0</v>
      </c>
      <c r="AA1242" s="12" t="s">
        <v>3645</v>
      </c>
      <c r="AB1242" s="12" t="s">
        <v>48</v>
      </c>
      <c r="AC1242" s="19">
        <v>44967</v>
      </c>
      <c r="AD1242" s="11">
        <f>datos_chargeback_2001_1!$AE1242/100</f>
        <v>784.56</v>
      </c>
      <c r="AE1242" s="12">
        <v>78456</v>
      </c>
      <c r="AF1242" s="12" t="s">
        <v>43</v>
      </c>
    </row>
    <row r="1243" spans="1:32" x14ac:dyDescent="0.3">
      <c r="A1243" s="34" t="s">
        <v>3646</v>
      </c>
      <c r="B1243" s="3">
        <v>44968</v>
      </c>
      <c r="C1243" s="3" t="str">
        <f>TEXT(Tabla10[[#This Row],[Fecha de transacción]],"DDDD")</f>
        <v>sábado</v>
      </c>
      <c r="D1243" s="3">
        <v>45051</v>
      </c>
      <c r="E1243" s="4">
        <f>datos_chargeback_2001_1!$D1243-datos_chargeback_2001_1!$B1243</f>
        <v>83</v>
      </c>
      <c r="F1243" s="5">
        <f>datos_chargeback_2001_1!$G1243/100</f>
        <v>321.64999999999998</v>
      </c>
      <c r="G1243" s="6">
        <v>32165</v>
      </c>
      <c r="H1243" s="5">
        <f t="shared" si="19"/>
        <v>0</v>
      </c>
      <c r="I1243" s="5">
        <v>0</v>
      </c>
      <c r="J1243" s="6" t="s">
        <v>38</v>
      </c>
      <c r="K1243" s="6" t="s">
        <v>25</v>
      </c>
      <c r="L1243" s="6" t="s">
        <v>109</v>
      </c>
      <c r="M1243" s="6" t="s">
        <v>59</v>
      </c>
      <c r="N1243" s="6" t="s">
        <v>42</v>
      </c>
      <c r="O1243" s="6" t="s">
        <v>53</v>
      </c>
      <c r="P1243" s="6" t="s">
        <v>54</v>
      </c>
      <c r="Q1243" s="6" t="s">
        <v>55</v>
      </c>
      <c r="R1243" s="6">
        <v>32165</v>
      </c>
      <c r="S1243" s="6" t="s">
        <v>489</v>
      </c>
      <c r="T1243" s="6" t="s">
        <v>46</v>
      </c>
      <c r="U1243" s="5">
        <f>datos_chargeback_2001_1!$V1243/100</f>
        <v>321.64999999999998</v>
      </c>
      <c r="V1243" s="6">
        <v>32165</v>
      </c>
      <c r="W1243" s="5">
        <f>datos_chargeback_2001_1!$X1243/100</f>
        <v>0</v>
      </c>
      <c r="X1243" s="6">
        <v>0</v>
      </c>
      <c r="Y1243" s="5">
        <f>datos_chargeback_2001_1!$Z1243/100</f>
        <v>0</v>
      </c>
      <c r="Z1243" s="6">
        <v>0</v>
      </c>
      <c r="AA1243" s="6" t="s">
        <v>3647</v>
      </c>
      <c r="AB1243" s="6" t="s">
        <v>48</v>
      </c>
      <c r="AC1243" s="8">
        <v>44968</v>
      </c>
      <c r="AD1243" s="5">
        <f>datos_chargeback_2001_1!$AE1243/100</f>
        <v>421.98</v>
      </c>
      <c r="AE1243" s="6">
        <v>42198</v>
      </c>
      <c r="AF1243" s="6" t="s">
        <v>36</v>
      </c>
    </row>
    <row r="1244" spans="1:32" x14ac:dyDescent="0.3">
      <c r="A1244" s="34" t="s">
        <v>3648</v>
      </c>
      <c r="B1244" s="3">
        <v>44969</v>
      </c>
      <c r="C1244" s="3" t="str">
        <f>TEXT(Tabla10[[#This Row],[Fecha de transacción]],"DDDD")</f>
        <v>domingo</v>
      </c>
      <c r="D1244" s="3">
        <v>45039</v>
      </c>
      <c r="E1244" s="4">
        <f>datos_chargeback_2001_1!$D1244-datos_chargeback_2001_1!$B1244</f>
        <v>70</v>
      </c>
      <c r="F1244" s="5">
        <f>datos_chargeback_2001_1!$G1244/100</f>
        <v>901.04</v>
      </c>
      <c r="G1244" s="6">
        <v>90104</v>
      </c>
      <c r="H1244" s="5">
        <f t="shared" si="19"/>
        <v>0</v>
      </c>
      <c r="I1244" s="5">
        <v>0.11</v>
      </c>
      <c r="J1244" s="6" t="s">
        <v>38</v>
      </c>
      <c r="K1244" s="6" t="s">
        <v>25</v>
      </c>
      <c r="L1244" s="6" t="s">
        <v>26</v>
      </c>
      <c r="M1244" s="6" t="s">
        <v>93</v>
      </c>
      <c r="N1244" s="6" t="s">
        <v>42</v>
      </c>
      <c r="O1244" s="6" t="s">
        <v>36</v>
      </c>
      <c r="P1244" s="6" t="s">
        <v>30</v>
      </c>
      <c r="Q1244" s="6" t="s">
        <v>75</v>
      </c>
      <c r="R1244" s="6">
        <v>90104</v>
      </c>
      <c r="S1244" s="6" t="s">
        <v>3649</v>
      </c>
      <c r="T1244" s="6" t="s">
        <v>61</v>
      </c>
      <c r="U1244" s="5">
        <f>datos_chargeback_2001_1!$V1244/100</f>
        <v>0</v>
      </c>
      <c r="V1244" s="6">
        <v>0</v>
      </c>
      <c r="W1244" s="5">
        <f>datos_chargeback_2001_1!$X1244/100</f>
        <v>901.04</v>
      </c>
      <c r="X1244" s="6">
        <v>90104</v>
      </c>
      <c r="Y1244" s="5">
        <f>datos_chargeback_2001_1!$Z1244/100</f>
        <v>0</v>
      </c>
      <c r="Z1244" s="6">
        <v>0</v>
      </c>
      <c r="AA1244" s="6" t="s">
        <v>3650</v>
      </c>
      <c r="AB1244" s="6" t="s">
        <v>35</v>
      </c>
      <c r="AC1244" s="7" t="s">
        <v>35</v>
      </c>
      <c r="AD1244" s="5">
        <f>datos_chargeback_2001_1!$AE1244/100</f>
        <v>0</v>
      </c>
      <c r="AE1244" s="6">
        <v>0</v>
      </c>
      <c r="AF1244" s="6" t="s">
        <v>64</v>
      </c>
    </row>
    <row r="1245" spans="1:32" x14ac:dyDescent="0.3">
      <c r="A1245" s="36" t="s">
        <v>3651</v>
      </c>
      <c r="B1245" s="14">
        <v>44970</v>
      </c>
      <c r="C1245" s="14" t="str">
        <f>TEXT(Tabla10[[#This Row],[Fecha de transacción]],"DDDD")</f>
        <v>lunes</v>
      </c>
      <c r="D1245" s="14">
        <v>45034</v>
      </c>
      <c r="E1245" s="15">
        <f>datos_chargeback_2001_1!$D1245-datos_chargeback_2001_1!$B1245</f>
        <v>64</v>
      </c>
      <c r="F1245" s="16">
        <f>datos_chargeback_2001_1!$G1245/100</f>
        <v>539.91999999999996</v>
      </c>
      <c r="G1245" s="17">
        <v>53992</v>
      </c>
      <c r="H1245" s="16">
        <f t="shared" si="19"/>
        <v>0</v>
      </c>
      <c r="I1245" s="16">
        <v>0</v>
      </c>
      <c r="J1245" s="17" t="s">
        <v>38</v>
      </c>
      <c r="K1245" s="17" t="s">
        <v>25</v>
      </c>
      <c r="L1245" s="17" t="s">
        <v>40</v>
      </c>
      <c r="M1245" s="17" t="s">
        <v>27</v>
      </c>
      <c r="N1245" s="17" t="s">
        <v>42</v>
      </c>
      <c r="O1245" s="17" t="s">
        <v>50</v>
      </c>
      <c r="P1245" s="17" t="s">
        <v>54</v>
      </c>
      <c r="Q1245" s="17" t="s">
        <v>75</v>
      </c>
      <c r="R1245" s="17">
        <v>53992</v>
      </c>
      <c r="S1245" s="17" t="s">
        <v>1150</v>
      </c>
      <c r="T1245" s="17" t="s">
        <v>116</v>
      </c>
      <c r="U1245" s="16">
        <f>datos_chargeback_2001_1!$V1245/100</f>
        <v>539.91999999999996</v>
      </c>
      <c r="V1245" s="17">
        <v>53992</v>
      </c>
      <c r="W1245" s="16">
        <f>datos_chargeback_2001_1!$X1245/100</f>
        <v>0</v>
      </c>
      <c r="X1245" s="17">
        <v>0</v>
      </c>
      <c r="Y1245" s="16">
        <f>datos_chargeback_2001_1!$Z1245/100</f>
        <v>0</v>
      </c>
      <c r="Z1245" s="17">
        <v>0</v>
      </c>
      <c r="AA1245" s="17" t="s">
        <v>3652</v>
      </c>
      <c r="AB1245" s="17" t="s">
        <v>48</v>
      </c>
      <c r="AC1245" s="18">
        <v>44970</v>
      </c>
      <c r="AD1245" s="16">
        <f>datos_chargeback_2001_1!$AE1245/100</f>
        <v>8.3699999999999992</v>
      </c>
      <c r="AE1245" s="17">
        <v>837</v>
      </c>
      <c r="AF1245" s="17" t="s">
        <v>53</v>
      </c>
    </row>
    <row r="1246" spans="1:32" x14ac:dyDescent="0.3">
      <c r="A1246" s="34" t="s">
        <v>3653</v>
      </c>
      <c r="B1246" s="3">
        <v>44971</v>
      </c>
      <c r="C1246" s="3" t="str">
        <f>TEXT(Tabla10[[#This Row],[Fecha de transacción]],"DDDD")</f>
        <v>martes</v>
      </c>
      <c r="D1246" s="3">
        <v>45057</v>
      </c>
      <c r="E1246" s="4">
        <f>datos_chargeback_2001_1!$D1246-datos_chargeback_2001_1!$B1246</f>
        <v>86</v>
      </c>
      <c r="F1246" s="5">
        <f>datos_chargeback_2001_1!$G1246/100</f>
        <v>73.17</v>
      </c>
      <c r="G1246" s="6">
        <v>7317</v>
      </c>
      <c r="H1246" s="5">
        <f t="shared" si="19"/>
        <v>0</v>
      </c>
      <c r="I1246" s="5">
        <v>0</v>
      </c>
      <c r="J1246" s="6" t="s">
        <v>24</v>
      </c>
      <c r="K1246" s="6" t="s">
        <v>25</v>
      </c>
      <c r="L1246" s="6" t="s">
        <v>74</v>
      </c>
      <c r="M1246" s="6" t="s">
        <v>93</v>
      </c>
      <c r="N1246" s="6" t="s">
        <v>28</v>
      </c>
      <c r="O1246" s="6" t="s">
        <v>70</v>
      </c>
      <c r="P1246" s="6" t="s">
        <v>30</v>
      </c>
      <c r="Q1246" s="6" t="s">
        <v>44</v>
      </c>
      <c r="R1246" s="6">
        <v>73170</v>
      </c>
      <c r="S1246" s="6" t="s">
        <v>3268</v>
      </c>
      <c r="T1246" s="6" t="s">
        <v>33</v>
      </c>
      <c r="U1246" s="5">
        <f>datos_chargeback_2001_1!$V1246/100</f>
        <v>0</v>
      </c>
      <c r="V1246" s="6">
        <v>0</v>
      </c>
      <c r="W1246" s="5">
        <f>datos_chargeback_2001_1!$X1246/100</f>
        <v>0</v>
      </c>
      <c r="X1246" s="6">
        <v>0</v>
      </c>
      <c r="Y1246" s="5">
        <f>datos_chargeback_2001_1!$Z1246/100</f>
        <v>731.7</v>
      </c>
      <c r="Z1246" s="6">
        <v>73170</v>
      </c>
      <c r="AA1246" s="6" t="s">
        <v>3654</v>
      </c>
      <c r="AB1246" s="6" t="s">
        <v>48</v>
      </c>
      <c r="AC1246" s="8">
        <v>44971</v>
      </c>
      <c r="AD1246" s="5">
        <f>datos_chargeback_2001_1!$AE1246/100</f>
        <v>549.98</v>
      </c>
      <c r="AE1246" s="6">
        <v>54998</v>
      </c>
      <c r="AF1246" s="6" t="s">
        <v>50</v>
      </c>
    </row>
    <row r="1247" spans="1:32" x14ac:dyDescent="0.3">
      <c r="A1247" s="34" t="s">
        <v>3655</v>
      </c>
      <c r="B1247" s="3">
        <v>44972</v>
      </c>
      <c r="C1247" s="3" t="str">
        <f>TEXT(Tabla10[[#This Row],[Fecha de transacción]],"DDDD")</f>
        <v>miércoles</v>
      </c>
      <c r="D1247" s="3">
        <v>45055</v>
      </c>
      <c r="E1247" s="4">
        <f>datos_chargeback_2001_1!$D1247-datos_chargeback_2001_1!$B1247</f>
        <v>83</v>
      </c>
      <c r="F1247" s="5">
        <f>datos_chargeback_2001_1!$G1247/100</f>
        <v>110.97</v>
      </c>
      <c r="G1247" s="6">
        <v>11097</v>
      </c>
      <c r="H1247" s="5">
        <f t="shared" si="19"/>
        <v>0</v>
      </c>
      <c r="I1247" s="5">
        <v>1.19</v>
      </c>
      <c r="J1247" s="6" t="s">
        <v>24</v>
      </c>
      <c r="K1247" s="6" t="s">
        <v>25</v>
      </c>
      <c r="L1247" s="6" t="s">
        <v>40</v>
      </c>
      <c r="M1247" s="6" t="s">
        <v>52</v>
      </c>
      <c r="N1247" s="6" t="s">
        <v>42</v>
      </c>
      <c r="O1247" s="6" t="s">
        <v>53</v>
      </c>
      <c r="P1247" s="6" t="s">
        <v>54</v>
      </c>
      <c r="Q1247" s="6" t="s">
        <v>75</v>
      </c>
      <c r="R1247" s="6">
        <v>11097</v>
      </c>
      <c r="S1247" s="6" t="s">
        <v>2084</v>
      </c>
      <c r="T1247" s="6" t="s">
        <v>61</v>
      </c>
      <c r="U1247" s="5">
        <f>datos_chargeback_2001_1!$V1247/100</f>
        <v>0</v>
      </c>
      <c r="V1247" s="6">
        <v>0</v>
      </c>
      <c r="W1247" s="5">
        <f>datos_chargeback_2001_1!$X1247/100</f>
        <v>110.97</v>
      </c>
      <c r="X1247" s="6">
        <v>11097</v>
      </c>
      <c r="Y1247" s="5">
        <f>datos_chargeback_2001_1!$Z1247/100</f>
        <v>0</v>
      </c>
      <c r="Z1247" s="6">
        <v>0</v>
      </c>
      <c r="AA1247" s="6" t="s">
        <v>3656</v>
      </c>
      <c r="AB1247" s="6" t="s">
        <v>35</v>
      </c>
      <c r="AC1247" s="7" t="s">
        <v>35</v>
      </c>
      <c r="AD1247" s="5">
        <f>datos_chargeback_2001_1!$AE1247/100</f>
        <v>0</v>
      </c>
      <c r="AE1247" s="6">
        <v>0</v>
      </c>
      <c r="AF1247" s="6" t="s">
        <v>50</v>
      </c>
    </row>
    <row r="1248" spans="1:32" x14ac:dyDescent="0.3">
      <c r="A1248" s="35" t="s">
        <v>3657</v>
      </c>
      <c r="B1248" s="9">
        <v>44973</v>
      </c>
      <c r="C1248" s="9" t="str">
        <f>TEXT(Tabla10[[#This Row],[Fecha de transacción]],"DDDD")</f>
        <v>jueves</v>
      </c>
      <c r="D1248" s="9">
        <v>45052</v>
      </c>
      <c r="E1248" s="10">
        <f>datos_chargeback_2001_1!$D1248-datos_chargeback_2001_1!$B1248</f>
        <v>79</v>
      </c>
      <c r="F1248" s="11">
        <f>datos_chargeback_2001_1!$G1248/100</f>
        <v>785.29</v>
      </c>
      <c r="G1248" s="12">
        <v>78529</v>
      </c>
      <c r="H1248" s="11">
        <f t="shared" si="19"/>
        <v>0</v>
      </c>
      <c r="I1248" s="11">
        <v>0</v>
      </c>
      <c r="J1248" s="12" t="s">
        <v>24</v>
      </c>
      <c r="K1248" s="12" t="s">
        <v>25</v>
      </c>
      <c r="L1248" s="12" t="s">
        <v>80</v>
      </c>
      <c r="M1248" s="12" t="s">
        <v>59</v>
      </c>
      <c r="N1248" s="12" t="s">
        <v>42</v>
      </c>
      <c r="O1248" s="12" t="s">
        <v>36</v>
      </c>
      <c r="P1248" s="12" t="s">
        <v>54</v>
      </c>
      <c r="Q1248" s="12" t="s">
        <v>66</v>
      </c>
      <c r="R1248" s="12">
        <v>78529</v>
      </c>
      <c r="S1248" s="12" t="s">
        <v>3658</v>
      </c>
      <c r="T1248" s="12" t="s">
        <v>61</v>
      </c>
      <c r="U1248" s="11">
        <f>datos_chargeback_2001_1!$V1248/100</f>
        <v>0</v>
      </c>
      <c r="V1248" s="12">
        <v>0</v>
      </c>
      <c r="W1248" s="11">
        <f>datos_chargeback_2001_1!$X1248/100</f>
        <v>785.29</v>
      </c>
      <c r="X1248" s="12">
        <v>78529</v>
      </c>
      <c r="Y1248" s="11">
        <f>datos_chargeback_2001_1!$Z1248/100</f>
        <v>0</v>
      </c>
      <c r="Z1248" s="12">
        <v>0</v>
      </c>
      <c r="AA1248" s="12" t="s">
        <v>3659</v>
      </c>
      <c r="AB1248" s="12" t="s">
        <v>48</v>
      </c>
      <c r="AC1248" s="19">
        <v>44973</v>
      </c>
      <c r="AD1248" s="11">
        <f>datos_chargeback_2001_1!$AE1248/100</f>
        <v>89.98</v>
      </c>
      <c r="AE1248" s="12">
        <v>8998</v>
      </c>
      <c r="AF1248" s="12" t="s">
        <v>29</v>
      </c>
    </row>
    <row r="1249" spans="1:32" x14ac:dyDescent="0.3">
      <c r="A1249" s="34" t="s">
        <v>3660</v>
      </c>
      <c r="B1249" s="3">
        <v>44974</v>
      </c>
      <c r="C1249" s="3" t="str">
        <f>TEXT(Tabla10[[#This Row],[Fecha de transacción]],"DDDD")</f>
        <v>viernes</v>
      </c>
      <c r="D1249" s="3">
        <v>45045</v>
      </c>
      <c r="E1249" s="4">
        <f>datos_chargeback_2001_1!$D1249-datos_chargeback_2001_1!$B1249</f>
        <v>71</v>
      </c>
      <c r="F1249" s="5">
        <f>datos_chargeback_2001_1!$G1249/100</f>
        <v>329.46</v>
      </c>
      <c r="G1249" s="6">
        <v>32946</v>
      </c>
      <c r="H1249" s="5">
        <f t="shared" si="19"/>
        <v>0</v>
      </c>
      <c r="I1249" s="5">
        <v>0</v>
      </c>
      <c r="J1249" s="6" t="s">
        <v>24</v>
      </c>
      <c r="K1249" s="6" t="s">
        <v>25</v>
      </c>
      <c r="L1249" s="6" t="s">
        <v>40</v>
      </c>
      <c r="M1249" s="6" t="s">
        <v>27</v>
      </c>
      <c r="N1249" s="6" t="s">
        <v>28</v>
      </c>
      <c r="O1249" s="6" t="s">
        <v>70</v>
      </c>
      <c r="P1249" s="6" t="s">
        <v>30</v>
      </c>
      <c r="Q1249" s="6" t="s">
        <v>31</v>
      </c>
      <c r="R1249" s="6">
        <v>32946</v>
      </c>
      <c r="S1249" s="6" t="s">
        <v>3661</v>
      </c>
      <c r="T1249" s="6" t="s">
        <v>33</v>
      </c>
      <c r="U1249" s="5">
        <f>datos_chargeback_2001_1!$V1249/100</f>
        <v>0</v>
      </c>
      <c r="V1249" s="6">
        <v>0</v>
      </c>
      <c r="W1249" s="5">
        <f>datos_chargeback_2001_1!$X1249/100</f>
        <v>0</v>
      </c>
      <c r="X1249" s="6">
        <v>0</v>
      </c>
      <c r="Y1249" s="5">
        <f>datos_chargeback_2001_1!$Z1249/100</f>
        <v>329.46</v>
      </c>
      <c r="Z1249" s="6">
        <v>32946</v>
      </c>
      <c r="AA1249" s="6" t="s">
        <v>3662</v>
      </c>
      <c r="AB1249" s="6" t="s">
        <v>48</v>
      </c>
      <c r="AC1249" s="8">
        <v>44974</v>
      </c>
      <c r="AD1249" s="5">
        <f>datos_chargeback_2001_1!$AE1249/100</f>
        <v>95.56</v>
      </c>
      <c r="AE1249" s="6">
        <v>9556</v>
      </c>
      <c r="AF1249" s="6" t="s">
        <v>64</v>
      </c>
    </row>
    <row r="1250" spans="1:32" x14ac:dyDescent="0.3">
      <c r="A1250" s="35" t="s">
        <v>3663</v>
      </c>
      <c r="B1250" s="9">
        <v>44975</v>
      </c>
      <c r="C1250" s="9" t="str">
        <f>TEXT(Tabla10[[#This Row],[Fecha de transacción]],"DDDD")</f>
        <v>sábado</v>
      </c>
      <c r="D1250" s="9">
        <v>45054</v>
      </c>
      <c r="E1250" s="10">
        <f>datos_chargeback_2001_1!$D1250-datos_chargeback_2001_1!$B1250</f>
        <v>79</v>
      </c>
      <c r="F1250" s="11">
        <f>datos_chargeback_2001_1!$G1250/100</f>
        <v>841.84</v>
      </c>
      <c r="G1250" s="12">
        <v>84184</v>
      </c>
      <c r="H1250" s="11">
        <f t="shared" si="19"/>
        <v>0</v>
      </c>
      <c r="I1250" s="11">
        <v>0</v>
      </c>
      <c r="J1250" s="12" t="s">
        <v>38</v>
      </c>
      <c r="K1250" s="12" t="s">
        <v>25</v>
      </c>
      <c r="L1250" s="12" t="s">
        <v>119</v>
      </c>
      <c r="M1250" s="12" t="s">
        <v>27</v>
      </c>
      <c r="N1250" s="12" t="s">
        <v>42</v>
      </c>
      <c r="O1250" s="12" t="s">
        <v>64</v>
      </c>
      <c r="P1250" s="12" t="s">
        <v>54</v>
      </c>
      <c r="Q1250" s="12" t="s">
        <v>44</v>
      </c>
      <c r="R1250" s="12">
        <v>84184</v>
      </c>
      <c r="S1250" s="12" t="s">
        <v>1899</v>
      </c>
      <c r="T1250" s="12" t="s">
        <v>46</v>
      </c>
      <c r="U1250" s="11">
        <f>datos_chargeback_2001_1!$V1250/100</f>
        <v>841.84</v>
      </c>
      <c r="V1250" s="12">
        <v>84184</v>
      </c>
      <c r="W1250" s="11">
        <f>datos_chargeback_2001_1!$X1250/100</f>
        <v>0</v>
      </c>
      <c r="X1250" s="12">
        <v>0</v>
      </c>
      <c r="Y1250" s="11">
        <f>datos_chargeback_2001_1!$Z1250/100</f>
        <v>0</v>
      </c>
      <c r="Z1250" s="12">
        <v>0</v>
      </c>
      <c r="AA1250" s="12" t="s">
        <v>3664</v>
      </c>
      <c r="AB1250" s="12" t="s">
        <v>48</v>
      </c>
      <c r="AC1250" s="19">
        <v>44975</v>
      </c>
      <c r="AD1250" s="11">
        <f>datos_chargeback_2001_1!$AE1250/100</f>
        <v>65.59</v>
      </c>
      <c r="AE1250" s="12">
        <v>6559</v>
      </c>
      <c r="AF1250" s="12" t="s">
        <v>43</v>
      </c>
    </row>
    <row r="1251" spans="1:32" x14ac:dyDescent="0.3">
      <c r="A1251" s="34" t="s">
        <v>3665</v>
      </c>
      <c r="B1251" s="3">
        <v>44976</v>
      </c>
      <c r="C1251" s="3" t="str">
        <f>TEXT(Tabla10[[#This Row],[Fecha de transacción]],"DDDD")</f>
        <v>domingo</v>
      </c>
      <c r="D1251" s="3">
        <v>45063</v>
      </c>
      <c r="E1251" s="4">
        <f>datos_chargeback_2001_1!$D1251-datos_chargeback_2001_1!$B1251</f>
        <v>87</v>
      </c>
      <c r="F1251" s="5">
        <f>datos_chargeback_2001_1!$G1251/100</f>
        <v>487.91</v>
      </c>
      <c r="G1251" s="6">
        <v>48791</v>
      </c>
      <c r="H1251" s="5">
        <f t="shared" si="19"/>
        <v>0</v>
      </c>
      <c r="I1251" s="5">
        <v>0</v>
      </c>
      <c r="J1251" s="6" t="s">
        <v>38</v>
      </c>
      <c r="K1251" s="6" t="s">
        <v>25</v>
      </c>
      <c r="L1251" s="6" t="s">
        <v>109</v>
      </c>
      <c r="M1251" s="6" t="s">
        <v>41</v>
      </c>
      <c r="N1251" s="6" t="s">
        <v>42</v>
      </c>
      <c r="O1251" s="6" t="s">
        <v>114</v>
      </c>
      <c r="P1251" s="6" t="s">
        <v>54</v>
      </c>
      <c r="Q1251" s="6" t="s">
        <v>75</v>
      </c>
      <c r="R1251" s="6">
        <v>48791</v>
      </c>
      <c r="S1251" s="6" t="s">
        <v>2821</v>
      </c>
      <c r="T1251" s="6" t="s">
        <v>116</v>
      </c>
      <c r="U1251" s="5">
        <f>datos_chargeback_2001_1!$V1251/100</f>
        <v>487.91</v>
      </c>
      <c r="V1251" s="6">
        <v>48791</v>
      </c>
      <c r="W1251" s="5">
        <f>datos_chargeback_2001_1!$X1251/100</f>
        <v>0</v>
      </c>
      <c r="X1251" s="6">
        <v>0</v>
      </c>
      <c r="Y1251" s="5">
        <f>datos_chargeback_2001_1!$Z1251/100</f>
        <v>0</v>
      </c>
      <c r="Z1251" s="6">
        <v>0</v>
      </c>
      <c r="AA1251" s="6" t="s">
        <v>3666</v>
      </c>
      <c r="AB1251" s="6" t="s">
        <v>48</v>
      </c>
      <c r="AC1251" s="8">
        <v>44976</v>
      </c>
      <c r="AD1251" s="5">
        <f>datos_chargeback_2001_1!$AE1251/100</f>
        <v>732.96</v>
      </c>
      <c r="AE1251" s="6">
        <v>73296</v>
      </c>
      <c r="AF1251" s="6" t="s">
        <v>50</v>
      </c>
    </row>
    <row r="1252" spans="1:32" x14ac:dyDescent="0.3">
      <c r="A1252" s="34" t="s">
        <v>3668</v>
      </c>
      <c r="B1252" s="3">
        <v>44977</v>
      </c>
      <c r="C1252" s="3" t="str">
        <f>TEXT(Tabla10[[#This Row],[Fecha de transacción]],"DDDD")</f>
        <v>lunes</v>
      </c>
      <c r="D1252" s="3">
        <v>45060</v>
      </c>
      <c r="E1252" s="4">
        <f>datos_chargeback_2001_1!$D1252-datos_chargeback_2001_1!$B1252</f>
        <v>83</v>
      </c>
      <c r="F1252" s="5">
        <f>datos_chargeback_2001_1!$G1252/100</f>
        <v>634.64</v>
      </c>
      <c r="G1252" s="6">
        <v>63464</v>
      </c>
      <c r="H1252" s="5">
        <f t="shared" si="19"/>
        <v>0</v>
      </c>
      <c r="I1252" s="5">
        <v>0.81</v>
      </c>
      <c r="J1252" s="6" t="s">
        <v>24</v>
      </c>
      <c r="K1252" s="6" t="s">
        <v>25</v>
      </c>
      <c r="L1252" s="6" t="s">
        <v>26</v>
      </c>
      <c r="M1252" s="6" t="s">
        <v>93</v>
      </c>
      <c r="N1252" s="6" t="s">
        <v>42</v>
      </c>
      <c r="O1252" s="6" t="s">
        <v>43</v>
      </c>
      <c r="P1252" s="6" t="s">
        <v>54</v>
      </c>
      <c r="Q1252" s="6" t="s">
        <v>44</v>
      </c>
      <c r="R1252" s="6">
        <v>63464</v>
      </c>
      <c r="S1252" s="6" t="s">
        <v>3265</v>
      </c>
      <c r="T1252" s="6" t="s">
        <v>61</v>
      </c>
      <c r="U1252" s="5">
        <f>datos_chargeback_2001_1!$V1252/100</f>
        <v>0</v>
      </c>
      <c r="V1252" s="6">
        <v>0</v>
      </c>
      <c r="W1252" s="5">
        <f>datos_chargeback_2001_1!$X1252/100</f>
        <v>634.64</v>
      </c>
      <c r="X1252" s="6">
        <v>63464</v>
      </c>
      <c r="Y1252" s="5">
        <f>datos_chargeback_2001_1!$Z1252/100</f>
        <v>0</v>
      </c>
      <c r="Z1252" s="6">
        <v>0</v>
      </c>
      <c r="AA1252" s="6" t="s">
        <v>3669</v>
      </c>
      <c r="AB1252" s="6" t="s">
        <v>48</v>
      </c>
      <c r="AC1252" s="8">
        <v>44977</v>
      </c>
      <c r="AD1252" s="5">
        <f>datos_chargeback_2001_1!$AE1252/100</f>
        <v>22.97</v>
      </c>
      <c r="AE1252" s="6">
        <v>2297</v>
      </c>
      <c r="AF1252" s="6" t="s">
        <v>50</v>
      </c>
    </row>
    <row r="1253" spans="1:32" x14ac:dyDescent="0.3">
      <c r="A1253" s="36" t="s">
        <v>3670</v>
      </c>
      <c r="B1253" s="14">
        <v>44978</v>
      </c>
      <c r="C1253" s="14" t="str">
        <f>TEXT(Tabla10[[#This Row],[Fecha de transacción]],"DDDD")</f>
        <v>martes</v>
      </c>
      <c r="D1253" s="14">
        <v>45043</v>
      </c>
      <c r="E1253" s="15">
        <f>datos_chargeback_2001_1!$D1253-datos_chargeback_2001_1!$B1253</f>
        <v>65</v>
      </c>
      <c r="F1253" s="16">
        <f>datos_chargeback_2001_1!$G1253/100</f>
        <v>357.33</v>
      </c>
      <c r="G1253" s="17">
        <v>35733</v>
      </c>
      <c r="H1253" s="16">
        <f t="shared" si="19"/>
        <v>0</v>
      </c>
      <c r="I1253" s="16">
        <v>1.34</v>
      </c>
      <c r="J1253" s="17" t="s">
        <v>24</v>
      </c>
      <c r="K1253" s="17" t="s">
        <v>25</v>
      </c>
      <c r="L1253" s="17" t="s">
        <v>119</v>
      </c>
      <c r="M1253" s="17" t="s">
        <v>52</v>
      </c>
      <c r="N1253" s="17" t="s">
        <v>42</v>
      </c>
      <c r="O1253" s="17" t="s">
        <v>36</v>
      </c>
      <c r="P1253" s="17" t="s">
        <v>30</v>
      </c>
      <c r="Q1253" s="17" t="s">
        <v>75</v>
      </c>
      <c r="R1253" s="17">
        <v>35733</v>
      </c>
      <c r="S1253" s="17" t="s">
        <v>1740</v>
      </c>
      <c r="T1253" s="17" t="s">
        <v>61</v>
      </c>
      <c r="U1253" s="16">
        <f>datos_chargeback_2001_1!$V1253/100</f>
        <v>0</v>
      </c>
      <c r="V1253" s="17">
        <v>0</v>
      </c>
      <c r="W1253" s="16">
        <f>datos_chargeback_2001_1!$X1253/100</f>
        <v>357.33</v>
      </c>
      <c r="X1253" s="17">
        <v>35733</v>
      </c>
      <c r="Y1253" s="16">
        <f>datos_chargeback_2001_1!$Z1253/100</f>
        <v>0</v>
      </c>
      <c r="Z1253" s="17">
        <v>0</v>
      </c>
      <c r="AA1253" s="17" t="s">
        <v>3671</v>
      </c>
      <c r="AB1253" s="17" t="s">
        <v>48</v>
      </c>
      <c r="AC1253" s="18">
        <v>44978</v>
      </c>
      <c r="AD1253" s="16">
        <f>datos_chargeback_2001_1!$AE1253/100</f>
        <v>744.31</v>
      </c>
      <c r="AE1253" s="17">
        <v>74431</v>
      </c>
      <c r="AF1253" s="17" t="s">
        <v>29</v>
      </c>
    </row>
    <row r="1254" spans="1:32" x14ac:dyDescent="0.3">
      <c r="A1254" s="34" t="s">
        <v>3672</v>
      </c>
      <c r="B1254" s="3">
        <v>44979</v>
      </c>
      <c r="C1254" s="3" t="str">
        <f>TEXT(Tabla10[[#This Row],[Fecha de transacción]],"DDDD")</f>
        <v>miércoles</v>
      </c>
      <c r="D1254" s="3">
        <v>45053</v>
      </c>
      <c r="E1254" s="4">
        <f>datos_chargeback_2001_1!$D1254-datos_chargeback_2001_1!$B1254</f>
        <v>74</v>
      </c>
      <c r="F1254" s="5">
        <f>datos_chargeback_2001_1!$G1254/100</f>
        <v>363.18</v>
      </c>
      <c r="G1254" s="6">
        <v>36318</v>
      </c>
      <c r="H1254" s="5">
        <f t="shared" si="19"/>
        <v>0</v>
      </c>
      <c r="I1254" s="5">
        <v>1.36</v>
      </c>
      <c r="J1254" s="6" t="s">
        <v>38</v>
      </c>
      <c r="K1254" s="6" t="s">
        <v>25</v>
      </c>
      <c r="L1254" s="6" t="s">
        <v>40</v>
      </c>
      <c r="M1254" s="6" t="s">
        <v>93</v>
      </c>
      <c r="N1254" s="6" t="s">
        <v>42</v>
      </c>
      <c r="O1254" s="6" t="s">
        <v>29</v>
      </c>
      <c r="P1254" s="6" t="s">
        <v>54</v>
      </c>
      <c r="Q1254" s="6" t="s">
        <v>55</v>
      </c>
      <c r="R1254" s="6">
        <v>36318</v>
      </c>
      <c r="S1254" s="6" t="s">
        <v>3673</v>
      </c>
      <c r="T1254" s="6" t="s">
        <v>46</v>
      </c>
      <c r="U1254" s="5">
        <f>datos_chargeback_2001_1!$V1254/100</f>
        <v>363.18</v>
      </c>
      <c r="V1254" s="6">
        <v>36318</v>
      </c>
      <c r="W1254" s="5">
        <f>datos_chargeback_2001_1!$X1254/100</f>
        <v>0</v>
      </c>
      <c r="X1254" s="6">
        <v>0</v>
      </c>
      <c r="Y1254" s="5">
        <f>datos_chargeback_2001_1!$Z1254/100</f>
        <v>0</v>
      </c>
      <c r="Z1254" s="6">
        <v>0</v>
      </c>
      <c r="AA1254" s="6" t="s">
        <v>3674</v>
      </c>
      <c r="AB1254" s="6" t="s">
        <v>35</v>
      </c>
      <c r="AC1254" s="7" t="s">
        <v>35</v>
      </c>
      <c r="AD1254" s="5">
        <f>datos_chargeback_2001_1!$AE1254/100</f>
        <v>0</v>
      </c>
      <c r="AE1254" s="6">
        <v>0</v>
      </c>
      <c r="AF1254" s="6" t="s">
        <v>36</v>
      </c>
    </row>
    <row r="1255" spans="1:32" x14ac:dyDescent="0.3">
      <c r="A1255" s="36" t="s">
        <v>3675</v>
      </c>
      <c r="B1255" s="14">
        <v>44980</v>
      </c>
      <c r="C1255" s="14" t="str">
        <f>TEXT(Tabla10[[#This Row],[Fecha de transacción]],"DDDD")</f>
        <v>jueves</v>
      </c>
      <c r="D1255" s="14">
        <v>45055</v>
      </c>
      <c r="E1255" s="15">
        <f>datos_chargeback_2001_1!$D1255-datos_chargeback_2001_1!$B1255</f>
        <v>75</v>
      </c>
      <c r="F1255" s="16">
        <f>datos_chargeback_2001_1!$G1255/100</f>
        <v>77.83</v>
      </c>
      <c r="G1255" s="17">
        <v>7783</v>
      </c>
      <c r="H1255" s="16">
        <f t="shared" si="19"/>
        <v>0</v>
      </c>
      <c r="I1255" s="16">
        <v>0</v>
      </c>
      <c r="J1255" s="17" t="s">
        <v>38</v>
      </c>
      <c r="K1255" s="17" t="s">
        <v>25</v>
      </c>
      <c r="L1255" s="17" t="s">
        <v>119</v>
      </c>
      <c r="M1255" s="17" t="s">
        <v>93</v>
      </c>
      <c r="N1255" s="17" t="s">
        <v>42</v>
      </c>
      <c r="O1255" s="17" t="s">
        <v>70</v>
      </c>
      <c r="P1255" s="17" t="s">
        <v>30</v>
      </c>
      <c r="Q1255" s="17" t="s">
        <v>44</v>
      </c>
      <c r="R1255" s="17">
        <v>77830</v>
      </c>
      <c r="S1255" s="17" t="s">
        <v>2830</v>
      </c>
      <c r="T1255" s="17" t="s">
        <v>61</v>
      </c>
      <c r="U1255" s="16">
        <f>datos_chargeback_2001_1!$V1255/100</f>
        <v>0</v>
      </c>
      <c r="V1255" s="17">
        <v>0</v>
      </c>
      <c r="W1255" s="16">
        <f>datos_chargeback_2001_1!$X1255/100</f>
        <v>778.3</v>
      </c>
      <c r="X1255" s="17">
        <v>77830</v>
      </c>
      <c r="Y1255" s="16">
        <f>datos_chargeback_2001_1!$Z1255/100</f>
        <v>0</v>
      </c>
      <c r="Z1255" s="17">
        <v>0</v>
      </c>
      <c r="AA1255" s="17" t="s">
        <v>3676</v>
      </c>
      <c r="AB1255" s="17" t="s">
        <v>48</v>
      </c>
      <c r="AC1255" s="18">
        <v>44980</v>
      </c>
      <c r="AD1255" s="16">
        <f>datos_chargeback_2001_1!$AE1255/100</f>
        <v>406.06</v>
      </c>
      <c r="AE1255" s="17">
        <v>40606</v>
      </c>
      <c r="AF1255" s="17" t="s">
        <v>29</v>
      </c>
    </row>
    <row r="1256" spans="1:32" x14ac:dyDescent="0.3">
      <c r="A1256" s="34" t="s">
        <v>3677</v>
      </c>
      <c r="B1256" s="3">
        <v>44981</v>
      </c>
      <c r="C1256" s="3" t="str">
        <f>TEXT(Tabla10[[#This Row],[Fecha de transacción]],"DDDD")</f>
        <v>viernes</v>
      </c>
      <c r="D1256" s="3">
        <v>45044</v>
      </c>
      <c r="E1256" s="4">
        <f>datos_chargeback_2001_1!$D1256-datos_chargeback_2001_1!$B1256</f>
        <v>63</v>
      </c>
      <c r="F1256" s="5">
        <f>datos_chargeback_2001_1!$G1256/100</f>
        <v>826.37</v>
      </c>
      <c r="G1256" s="6">
        <v>82637</v>
      </c>
      <c r="H1256" s="5">
        <f t="shared" si="19"/>
        <v>0</v>
      </c>
      <c r="I1256" s="5">
        <v>0.94</v>
      </c>
      <c r="J1256" s="6" t="s">
        <v>24</v>
      </c>
      <c r="K1256" s="6" t="s">
        <v>25</v>
      </c>
      <c r="L1256" s="6" t="s">
        <v>26</v>
      </c>
      <c r="M1256" s="6" t="s">
        <v>59</v>
      </c>
      <c r="N1256" s="6" t="s">
        <v>42</v>
      </c>
      <c r="O1256" s="6" t="s">
        <v>64</v>
      </c>
      <c r="P1256" s="6" t="s">
        <v>30</v>
      </c>
      <c r="Q1256" s="6" t="s">
        <v>66</v>
      </c>
      <c r="R1256" s="6">
        <v>82637</v>
      </c>
      <c r="S1256" s="6" t="s">
        <v>2545</v>
      </c>
      <c r="T1256" s="6" t="s">
        <v>61</v>
      </c>
      <c r="U1256" s="5">
        <f>datos_chargeback_2001_1!$V1256/100</f>
        <v>0</v>
      </c>
      <c r="V1256" s="6">
        <v>0</v>
      </c>
      <c r="W1256" s="5">
        <f>datos_chargeback_2001_1!$X1256/100</f>
        <v>826.37</v>
      </c>
      <c r="X1256" s="6">
        <v>82637</v>
      </c>
      <c r="Y1256" s="5">
        <f>datos_chargeback_2001_1!$Z1256/100</f>
        <v>0</v>
      </c>
      <c r="Z1256" s="6">
        <v>0</v>
      </c>
      <c r="AA1256" s="6" t="s">
        <v>3678</v>
      </c>
      <c r="AB1256" s="6" t="s">
        <v>48</v>
      </c>
      <c r="AC1256" s="8">
        <v>44981</v>
      </c>
      <c r="AD1256" s="5">
        <f>datos_chargeback_2001_1!$AE1256/100</f>
        <v>675.74</v>
      </c>
      <c r="AE1256" s="6">
        <v>67574</v>
      </c>
      <c r="AF1256" s="6" t="s">
        <v>64</v>
      </c>
    </row>
    <row r="1257" spans="1:32" x14ac:dyDescent="0.3">
      <c r="A1257" s="34" t="s">
        <v>3679</v>
      </c>
      <c r="B1257" s="3">
        <v>44982</v>
      </c>
      <c r="C1257" s="3" t="str">
        <f>TEXT(Tabla10[[#This Row],[Fecha de transacción]],"DDDD")</f>
        <v>sábado</v>
      </c>
      <c r="D1257" s="3">
        <v>45067</v>
      </c>
      <c r="E1257" s="4">
        <f>datos_chargeback_2001_1!$D1257-datos_chargeback_2001_1!$B1257</f>
        <v>85</v>
      </c>
      <c r="F1257" s="5">
        <f>datos_chargeback_2001_1!$G1257/100</f>
        <v>587.99</v>
      </c>
      <c r="G1257" s="6">
        <v>58799</v>
      </c>
      <c r="H1257" s="5">
        <f t="shared" si="19"/>
        <v>0</v>
      </c>
      <c r="I1257" s="5">
        <v>0</v>
      </c>
      <c r="J1257" s="6" t="s">
        <v>24</v>
      </c>
      <c r="K1257" s="6" t="s">
        <v>25</v>
      </c>
      <c r="L1257" s="6" t="s">
        <v>26</v>
      </c>
      <c r="M1257" s="6" t="s">
        <v>27</v>
      </c>
      <c r="N1257" s="6" t="s">
        <v>42</v>
      </c>
      <c r="O1257" s="6" t="s">
        <v>70</v>
      </c>
      <c r="P1257" s="6" t="s">
        <v>54</v>
      </c>
      <c r="Q1257" s="6" t="s">
        <v>31</v>
      </c>
      <c r="R1257" s="6">
        <v>58799</v>
      </c>
      <c r="S1257" s="6" t="s">
        <v>3680</v>
      </c>
      <c r="T1257" s="6" t="s">
        <v>61</v>
      </c>
      <c r="U1257" s="5">
        <f>datos_chargeback_2001_1!$V1257/100</f>
        <v>0</v>
      </c>
      <c r="V1257" s="6">
        <v>0</v>
      </c>
      <c r="W1257" s="5">
        <f>datos_chargeback_2001_1!$X1257/100</f>
        <v>587.99</v>
      </c>
      <c r="X1257" s="6">
        <v>58799</v>
      </c>
      <c r="Y1257" s="5">
        <f>datos_chargeback_2001_1!$Z1257/100</f>
        <v>0</v>
      </c>
      <c r="Z1257" s="6">
        <v>0</v>
      </c>
      <c r="AA1257" s="6" t="s">
        <v>3681</v>
      </c>
      <c r="AB1257" s="6" t="s">
        <v>35</v>
      </c>
      <c r="AC1257" s="7" t="s">
        <v>35</v>
      </c>
      <c r="AD1257" s="5">
        <f>datos_chargeback_2001_1!$AE1257/100</f>
        <v>0</v>
      </c>
      <c r="AE1257" s="6">
        <v>0</v>
      </c>
      <c r="AF1257" s="6" t="s">
        <v>43</v>
      </c>
    </row>
    <row r="1258" spans="1:32" x14ac:dyDescent="0.3">
      <c r="A1258" s="35" t="s">
        <v>3682</v>
      </c>
      <c r="B1258" s="9">
        <v>44983</v>
      </c>
      <c r="C1258" s="9" t="str">
        <f>TEXT(Tabla10[[#This Row],[Fecha de transacción]],"DDDD")</f>
        <v>domingo</v>
      </c>
      <c r="D1258" s="9">
        <v>45070</v>
      </c>
      <c r="E1258" s="10">
        <f>datos_chargeback_2001_1!$D1258-datos_chargeback_2001_1!$B1258</f>
        <v>87</v>
      </c>
      <c r="F1258" s="11">
        <f>datos_chargeback_2001_1!$G1258/100</f>
        <v>365.76</v>
      </c>
      <c r="G1258" s="12">
        <v>36576</v>
      </c>
      <c r="H1258" s="11">
        <f t="shared" si="19"/>
        <v>0</v>
      </c>
      <c r="I1258" s="11">
        <v>0</v>
      </c>
      <c r="J1258" s="12" t="s">
        <v>38</v>
      </c>
      <c r="K1258" s="12" t="s">
        <v>25</v>
      </c>
      <c r="L1258" s="12" t="s">
        <v>119</v>
      </c>
      <c r="M1258" s="12" t="s">
        <v>59</v>
      </c>
      <c r="N1258" s="12" t="s">
        <v>42</v>
      </c>
      <c r="O1258" s="12" t="s">
        <v>43</v>
      </c>
      <c r="P1258" s="12" t="s">
        <v>30</v>
      </c>
      <c r="Q1258" s="12" t="s">
        <v>55</v>
      </c>
      <c r="R1258" s="12">
        <v>36576</v>
      </c>
      <c r="S1258" s="12" t="s">
        <v>3683</v>
      </c>
      <c r="T1258" s="12" t="s">
        <v>116</v>
      </c>
      <c r="U1258" s="11">
        <f>datos_chargeback_2001_1!$V1258/100</f>
        <v>365.76</v>
      </c>
      <c r="V1258" s="12">
        <v>36576</v>
      </c>
      <c r="W1258" s="11">
        <f>datos_chargeback_2001_1!$X1258/100</f>
        <v>0</v>
      </c>
      <c r="X1258" s="12">
        <v>0</v>
      </c>
      <c r="Y1258" s="11">
        <f>datos_chargeback_2001_1!$Z1258/100</f>
        <v>0</v>
      </c>
      <c r="Z1258" s="12">
        <v>0</v>
      </c>
      <c r="AA1258" s="12" t="s">
        <v>3684</v>
      </c>
      <c r="AB1258" s="12" t="s">
        <v>48</v>
      </c>
      <c r="AC1258" s="19">
        <v>44983</v>
      </c>
      <c r="AD1258" s="11">
        <f>datos_chargeback_2001_1!$AE1258/100</f>
        <v>552.47</v>
      </c>
      <c r="AE1258" s="12">
        <v>55247</v>
      </c>
      <c r="AF1258" s="12" t="s">
        <v>64</v>
      </c>
    </row>
    <row r="1259" spans="1:32" x14ac:dyDescent="0.3">
      <c r="A1259" s="36" t="s">
        <v>3685</v>
      </c>
      <c r="B1259" s="14">
        <v>44984</v>
      </c>
      <c r="C1259" s="14" t="str">
        <f>TEXT(Tabla10[[#This Row],[Fecha de transacción]],"DDDD")</f>
        <v>lunes</v>
      </c>
      <c r="D1259" s="14">
        <v>45052</v>
      </c>
      <c r="E1259" s="15">
        <f>datos_chargeback_2001_1!$D1259-datos_chargeback_2001_1!$B1259</f>
        <v>68</v>
      </c>
      <c r="F1259" s="16">
        <f>datos_chargeback_2001_1!$G1259/100</f>
        <v>955.26</v>
      </c>
      <c r="G1259" s="17">
        <v>95526</v>
      </c>
      <c r="H1259" s="16">
        <f t="shared" si="19"/>
        <v>0</v>
      </c>
      <c r="I1259" s="16">
        <v>0.08</v>
      </c>
      <c r="J1259" s="17" t="s">
        <v>38</v>
      </c>
      <c r="K1259" s="17" t="s">
        <v>25</v>
      </c>
      <c r="L1259" s="17" t="s">
        <v>74</v>
      </c>
      <c r="M1259" s="17" t="s">
        <v>27</v>
      </c>
      <c r="N1259" s="17" t="s">
        <v>42</v>
      </c>
      <c r="O1259" s="17" t="s">
        <v>114</v>
      </c>
      <c r="P1259" s="17" t="s">
        <v>30</v>
      </c>
      <c r="Q1259" s="17" t="s">
        <v>44</v>
      </c>
      <c r="R1259" s="17">
        <v>95526</v>
      </c>
      <c r="S1259" s="17" t="s">
        <v>2842</v>
      </c>
      <c r="T1259" s="17" t="s">
        <v>46</v>
      </c>
      <c r="U1259" s="16">
        <f>datos_chargeback_2001_1!$V1259/100</f>
        <v>955.26</v>
      </c>
      <c r="V1259" s="17">
        <v>95526</v>
      </c>
      <c r="W1259" s="16">
        <f>datos_chargeback_2001_1!$X1259/100</f>
        <v>0</v>
      </c>
      <c r="X1259" s="17">
        <v>0</v>
      </c>
      <c r="Y1259" s="16">
        <f>datos_chargeback_2001_1!$Z1259/100</f>
        <v>0</v>
      </c>
      <c r="Z1259" s="17">
        <v>0</v>
      </c>
      <c r="AA1259" s="17" t="s">
        <v>3686</v>
      </c>
      <c r="AB1259" s="17" t="s">
        <v>48</v>
      </c>
      <c r="AC1259" s="18">
        <v>44984</v>
      </c>
      <c r="AD1259" s="16">
        <f>datos_chargeback_2001_1!$AE1259/100</f>
        <v>410.17</v>
      </c>
      <c r="AE1259" s="17">
        <v>41017</v>
      </c>
      <c r="AF1259" s="17" t="s">
        <v>43</v>
      </c>
    </row>
    <row r="1260" spans="1:32" x14ac:dyDescent="0.3">
      <c r="A1260" s="34" t="s">
        <v>3687</v>
      </c>
      <c r="B1260" s="3">
        <v>44985</v>
      </c>
      <c r="C1260" s="3" t="str">
        <f>TEXT(Tabla10[[#This Row],[Fecha de transacción]],"DDDD")</f>
        <v>martes</v>
      </c>
      <c r="D1260" s="3">
        <v>45057</v>
      </c>
      <c r="E1260" s="4">
        <f>datos_chargeback_2001_1!$D1260-datos_chargeback_2001_1!$B1260</f>
        <v>72</v>
      </c>
      <c r="F1260" s="5">
        <f>datos_chargeback_2001_1!$G1260/100</f>
        <v>698.34</v>
      </c>
      <c r="G1260" s="6">
        <v>69834</v>
      </c>
      <c r="H1260" s="5">
        <f t="shared" si="19"/>
        <v>0</v>
      </c>
      <c r="I1260" s="5">
        <v>0</v>
      </c>
      <c r="J1260" s="6" t="s">
        <v>38</v>
      </c>
      <c r="K1260" s="6" t="s">
        <v>25</v>
      </c>
      <c r="L1260" s="6" t="s">
        <v>80</v>
      </c>
      <c r="M1260" s="6" t="s">
        <v>93</v>
      </c>
      <c r="N1260" s="6" t="s">
        <v>28</v>
      </c>
      <c r="O1260" s="6" t="s">
        <v>50</v>
      </c>
      <c r="P1260" s="6" t="s">
        <v>30</v>
      </c>
      <c r="Q1260" s="6" t="s">
        <v>31</v>
      </c>
      <c r="R1260" s="6">
        <v>69834</v>
      </c>
      <c r="S1260" s="6" t="s">
        <v>98</v>
      </c>
      <c r="T1260" s="6" t="s">
        <v>33</v>
      </c>
      <c r="U1260" s="5">
        <f>datos_chargeback_2001_1!$V1260/100</f>
        <v>0</v>
      </c>
      <c r="V1260" s="6">
        <v>0</v>
      </c>
      <c r="W1260" s="5">
        <f>datos_chargeback_2001_1!$X1260/100</f>
        <v>0</v>
      </c>
      <c r="X1260" s="6">
        <v>0</v>
      </c>
      <c r="Y1260" s="5">
        <f>datos_chargeback_2001_1!$Z1260/100</f>
        <v>698.34</v>
      </c>
      <c r="Z1260" s="6">
        <v>69834</v>
      </c>
      <c r="AA1260" s="6" t="s">
        <v>3688</v>
      </c>
      <c r="AB1260" s="6" t="s">
        <v>48</v>
      </c>
      <c r="AC1260" s="8">
        <v>44985</v>
      </c>
      <c r="AD1260" s="5">
        <f>datos_chargeback_2001_1!$AE1260/100</f>
        <v>680.89</v>
      </c>
      <c r="AE1260" s="6">
        <v>68089</v>
      </c>
      <c r="AF1260" s="6" t="s">
        <v>29</v>
      </c>
    </row>
    <row r="1261" spans="1:32" x14ac:dyDescent="0.3">
      <c r="A1261" s="36" t="s">
        <v>3689</v>
      </c>
      <c r="B1261" s="14">
        <v>44986</v>
      </c>
      <c r="C1261" s="14" t="str">
        <f>TEXT(Tabla10[[#This Row],[Fecha de transacción]],"DDDD")</f>
        <v>miércoles</v>
      </c>
      <c r="D1261" s="14">
        <v>45052</v>
      </c>
      <c r="E1261" s="15">
        <f>datos_chargeback_2001_1!$D1261-datos_chargeback_2001_1!$B1261</f>
        <v>66</v>
      </c>
      <c r="F1261" s="16">
        <f>datos_chargeback_2001_1!$G1261/100</f>
        <v>929.81</v>
      </c>
      <c r="G1261" s="17">
        <v>92981</v>
      </c>
      <c r="H1261" s="16">
        <f t="shared" si="19"/>
        <v>0</v>
      </c>
      <c r="I1261" s="16">
        <v>0</v>
      </c>
      <c r="J1261" s="17" t="s">
        <v>38</v>
      </c>
      <c r="K1261" s="17" t="s">
        <v>25</v>
      </c>
      <c r="L1261" s="17" t="s">
        <v>109</v>
      </c>
      <c r="M1261" s="17" t="s">
        <v>59</v>
      </c>
      <c r="N1261" s="17" t="s">
        <v>42</v>
      </c>
      <c r="O1261" s="17" t="s">
        <v>50</v>
      </c>
      <c r="P1261" s="17" t="s">
        <v>30</v>
      </c>
      <c r="Q1261" s="17" t="s">
        <v>75</v>
      </c>
      <c r="R1261" s="17">
        <v>92981</v>
      </c>
      <c r="S1261" s="17" t="s">
        <v>3690</v>
      </c>
      <c r="T1261" s="17" t="s">
        <v>61</v>
      </c>
      <c r="U1261" s="16">
        <f>datos_chargeback_2001_1!$V1261/100</f>
        <v>0</v>
      </c>
      <c r="V1261" s="17">
        <v>0</v>
      </c>
      <c r="W1261" s="16">
        <f>datos_chargeback_2001_1!$X1261/100</f>
        <v>929.81</v>
      </c>
      <c r="X1261" s="17">
        <v>92981</v>
      </c>
      <c r="Y1261" s="16">
        <f>datos_chargeback_2001_1!$Z1261/100</f>
        <v>0</v>
      </c>
      <c r="Z1261" s="17">
        <v>0</v>
      </c>
      <c r="AA1261" s="17" t="s">
        <v>3691</v>
      </c>
      <c r="AB1261" s="17" t="s">
        <v>48</v>
      </c>
      <c r="AC1261" s="18">
        <v>44986</v>
      </c>
      <c r="AD1261" s="16">
        <f>datos_chargeback_2001_1!$AE1261/100</f>
        <v>830.96</v>
      </c>
      <c r="AE1261" s="17">
        <v>83096</v>
      </c>
      <c r="AF1261" s="17" t="s">
        <v>36</v>
      </c>
    </row>
    <row r="1262" spans="1:32" x14ac:dyDescent="0.3">
      <c r="A1262" s="34" t="s">
        <v>3692</v>
      </c>
      <c r="B1262" s="3">
        <v>44987</v>
      </c>
      <c r="C1262" s="3" t="str">
        <f>TEXT(Tabla10[[#This Row],[Fecha de transacción]],"DDDD")</f>
        <v>jueves</v>
      </c>
      <c r="D1262" s="3">
        <v>45047</v>
      </c>
      <c r="E1262" s="4">
        <f>datos_chargeback_2001_1!$D1262-datos_chargeback_2001_1!$B1262</f>
        <v>60</v>
      </c>
      <c r="F1262" s="5">
        <f>datos_chargeback_2001_1!$G1262/100</f>
        <v>377.84</v>
      </c>
      <c r="G1262" s="6">
        <v>37784</v>
      </c>
      <c r="H1262" s="5">
        <f t="shared" si="19"/>
        <v>0</v>
      </c>
      <c r="I1262" s="5">
        <v>0</v>
      </c>
      <c r="J1262" s="6" t="s">
        <v>24</v>
      </c>
      <c r="K1262" s="6" t="s">
        <v>25</v>
      </c>
      <c r="L1262" s="6" t="s">
        <v>40</v>
      </c>
      <c r="M1262" s="6" t="s">
        <v>85</v>
      </c>
      <c r="N1262" s="6" t="s">
        <v>42</v>
      </c>
      <c r="O1262" s="6" t="s">
        <v>29</v>
      </c>
      <c r="P1262" s="6" t="s">
        <v>30</v>
      </c>
      <c r="Q1262" s="6" t="s">
        <v>55</v>
      </c>
      <c r="R1262" s="6">
        <v>37784</v>
      </c>
      <c r="S1262" s="6" t="s">
        <v>3693</v>
      </c>
      <c r="T1262" s="6" t="s">
        <v>61</v>
      </c>
      <c r="U1262" s="5">
        <f>datos_chargeback_2001_1!$V1262/100</f>
        <v>0</v>
      </c>
      <c r="V1262" s="6">
        <v>0</v>
      </c>
      <c r="W1262" s="5">
        <f>datos_chargeback_2001_1!$X1262/100</f>
        <v>377.84</v>
      </c>
      <c r="X1262" s="6">
        <v>37784</v>
      </c>
      <c r="Y1262" s="5">
        <f>datos_chargeback_2001_1!$Z1262/100</f>
        <v>0</v>
      </c>
      <c r="Z1262" s="6">
        <v>0</v>
      </c>
      <c r="AA1262" s="6" t="s">
        <v>3694</v>
      </c>
      <c r="AB1262" s="6" t="s">
        <v>48</v>
      </c>
      <c r="AC1262" s="8">
        <v>44987</v>
      </c>
      <c r="AD1262" s="5">
        <f>datos_chargeback_2001_1!$AE1262/100</f>
        <v>127.47</v>
      </c>
      <c r="AE1262" s="6">
        <v>12747</v>
      </c>
      <c r="AF1262" s="6" t="s">
        <v>64</v>
      </c>
    </row>
    <row r="1263" spans="1:32" x14ac:dyDescent="0.3">
      <c r="A1263" s="36" t="s">
        <v>3695</v>
      </c>
      <c r="B1263" s="14">
        <v>44988</v>
      </c>
      <c r="C1263" s="14" t="str">
        <f>TEXT(Tabla10[[#This Row],[Fecha de transacción]],"DDDD")</f>
        <v>viernes</v>
      </c>
      <c r="D1263" s="14">
        <v>45074</v>
      </c>
      <c r="E1263" s="15">
        <f>datos_chargeback_2001_1!$D1263-datos_chargeback_2001_1!$B1263</f>
        <v>86</v>
      </c>
      <c r="F1263" s="16">
        <f>datos_chargeback_2001_1!$G1263/100</f>
        <v>375.91</v>
      </c>
      <c r="G1263" s="17">
        <v>37591</v>
      </c>
      <c r="H1263" s="16">
        <f t="shared" si="19"/>
        <v>0</v>
      </c>
      <c r="I1263" s="16">
        <v>0.13</v>
      </c>
      <c r="J1263" s="17" t="s">
        <v>38</v>
      </c>
      <c r="K1263" s="17" t="s">
        <v>25</v>
      </c>
      <c r="L1263" s="17" t="s">
        <v>26</v>
      </c>
      <c r="M1263" s="17" t="s">
        <v>41</v>
      </c>
      <c r="N1263" s="17" t="s">
        <v>42</v>
      </c>
      <c r="O1263" s="17" t="s">
        <v>43</v>
      </c>
      <c r="P1263" s="17" t="s">
        <v>54</v>
      </c>
      <c r="Q1263" s="17" t="s">
        <v>75</v>
      </c>
      <c r="R1263" s="17">
        <v>37591</v>
      </c>
      <c r="S1263" s="17" t="s">
        <v>382</v>
      </c>
      <c r="T1263" s="17" t="s">
        <v>116</v>
      </c>
      <c r="U1263" s="16">
        <f>datos_chargeback_2001_1!$V1263/100</f>
        <v>375.91</v>
      </c>
      <c r="V1263" s="17">
        <v>37591</v>
      </c>
      <c r="W1263" s="16">
        <f>datos_chargeback_2001_1!$X1263/100</f>
        <v>0</v>
      </c>
      <c r="X1263" s="17">
        <v>0</v>
      </c>
      <c r="Y1263" s="16">
        <f>datos_chargeback_2001_1!$Z1263/100</f>
        <v>0</v>
      </c>
      <c r="Z1263" s="17">
        <v>0</v>
      </c>
      <c r="AA1263" s="17" t="s">
        <v>3696</v>
      </c>
      <c r="AB1263" s="17" t="s">
        <v>48</v>
      </c>
      <c r="AC1263" s="18">
        <v>44988</v>
      </c>
      <c r="AD1263" s="16">
        <f>datos_chargeback_2001_1!$AE1263/100</f>
        <v>684.75</v>
      </c>
      <c r="AE1263" s="17">
        <v>68475</v>
      </c>
      <c r="AF1263" s="17" t="s">
        <v>53</v>
      </c>
    </row>
    <row r="1264" spans="1:32" x14ac:dyDescent="0.3">
      <c r="A1264" s="34" t="s">
        <v>3697</v>
      </c>
      <c r="B1264" s="3">
        <v>44989</v>
      </c>
      <c r="C1264" s="3" t="str">
        <f>TEXT(Tabla10[[#This Row],[Fecha de transacción]],"DDDD")</f>
        <v>sábado</v>
      </c>
      <c r="D1264" s="3">
        <v>45070</v>
      </c>
      <c r="E1264" s="4">
        <f>datos_chargeback_2001_1!$D1264-datos_chargeback_2001_1!$B1264</f>
        <v>81</v>
      </c>
      <c r="F1264" s="5">
        <f>datos_chargeback_2001_1!$G1264/100</f>
        <v>286.89</v>
      </c>
      <c r="G1264" s="6">
        <v>28689</v>
      </c>
      <c r="H1264" s="5">
        <f t="shared" si="19"/>
        <v>0</v>
      </c>
      <c r="I1264" s="5">
        <v>1.25</v>
      </c>
      <c r="J1264" s="6" t="s">
        <v>38</v>
      </c>
      <c r="K1264" s="6" t="s">
        <v>25</v>
      </c>
      <c r="L1264" s="6" t="s">
        <v>119</v>
      </c>
      <c r="M1264" s="6" t="s">
        <v>93</v>
      </c>
      <c r="N1264" s="6" t="s">
        <v>42</v>
      </c>
      <c r="O1264" s="6" t="s">
        <v>50</v>
      </c>
      <c r="P1264" s="6" t="s">
        <v>30</v>
      </c>
      <c r="Q1264" s="6" t="s">
        <v>44</v>
      </c>
      <c r="R1264" s="6">
        <v>28689</v>
      </c>
      <c r="S1264" s="6" t="s">
        <v>3698</v>
      </c>
      <c r="T1264" s="6" t="s">
        <v>46</v>
      </c>
      <c r="U1264" s="5">
        <f>datos_chargeback_2001_1!$V1264/100</f>
        <v>286.89</v>
      </c>
      <c r="V1264" s="6">
        <v>28689</v>
      </c>
      <c r="W1264" s="5">
        <f>datos_chargeback_2001_1!$X1264/100</f>
        <v>0</v>
      </c>
      <c r="X1264" s="6">
        <v>0</v>
      </c>
      <c r="Y1264" s="5">
        <f>datos_chargeback_2001_1!$Z1264/100</f>
        <v>0</v>
      </c>
      <c r="Z1264" s="6">
        <v>0</v>
      </c>
      <c r="AA1264" s="6" t="s">
        <v>3699</v>
      </c>
      <c r="AB1264" s="6" t="s">
        <v>35</v>
      </c>
      <c r="AC1264" s="7" t="s">
        <v>35</v>
      </c>
      <c r="AD1264" s="5">
        <f>datos_chargeback_2001_1!$AE1264/100</f>
        <v>0</v>
      </c>
      <c r="AE1264" s="6">
        <v>0</v>
      </c>
      <c r="AF1264" s="6" t="s">
        <v>50</v>
      </c>
    </row>
    <row r="1265" spans="1:32" x14ac:dyDescent="0.3">
      <c r="A1265" s="34" t="s">
        <v>3700</v>
      </c>
      <c r="B1265" s="3">
        <v>44990</v>
      </c>
      <c r="C1265" s="3" t="str">
        <f>TEXT(Tabla10[[#This Row],[Fecha de transacción]],"DDDD")</f>
        <v>domingo</v>
      </c>
      <c r="D1265" s="3">
        <v>45071</v>
      </c>
      <c r="E1265" s="4">
        <f>datos_chargeback_2001_1!$D1265-datos_chargeback_2001_1!$B1265</f>
        <v>81</v>
      </c>
      <c r="F1265" s="5">
        <f>datos_chargeback_2001_1!$G1265/100</f>
        <v>741.58</v>
      </c>
      <c r="G1265" s="6">
        <v>74158</v>
      </c>
      <c r="H1265" s="5">
        <f t="shared" si="19"/>
        <v>0</v>
      </c>
      <c r="I1265" s="5">
        <v>1.07</v>
      </c>
      <c r="J1265" s="6" t="s">
        <v>38</v>
      </c>
      <c r="K1265" s="6" t="s">
        <v>25</v>
      </c>
      <c r="L1265" s="6" t="s">
        <v>74</v>
      </c>
      <c r="M1265" s="6" t="s">
        <v>59</v>
      </c>
      <c r="N1265" s="6" t="s">
        <v>28</v>
      </c>
      <c r="O1265" s="6" t="s">
        <v>53</v>
      </c>
      <c r="P1265" s="6" t="s">
        <v>54</v>
      </c>
      <c r="Q1265" s="6" t="s">
        <v>31</v>
      </c>
      <c r="R1265" s="6">
        <v>74158</v>
      </c>
      <c r="S1265" s="6" t="s">
        <v>3268</v>
      </c>
      <c r="T1265" s="6" t="s">
        <v>33</v>
      </c>
      <c r="U1265" s="5">
        <f>datos_chargeback_2001_1!$V1265/100</f>
        <v>0</v>
      </c>
      <c r="V1265" s="6">
        <v>0</v>
      </c>
      <c r="W1265" s="5">
        <f>datos_chargeback_2001_1!$X1265/100</f>
        <v>0</v>
      </c>
      <c r="X1265" s="6">
        <v>0</v>
      </c>
      <c r="Y1265" s="5">
        <f>datos_chargeback_2001_1!$Z1265/100</f>
        <v>741.58</v>
      </c>
      <c r="Z1265" s="6">
        <v>74158</v>
      </c>
      <c r="AA1265" s="6" t="s">
        <v>3701</v>
      </c>
      <c r="AB1265" s="6" t="s">
        <v>48</v>
      </c>
      <c r="AC1265" s="8">
        <v>44990</v>
      </c>
      <c r="AD1265" s="5">
        <f>datos_chargeback_2001_1!$AE1265/100</f>
        <v>98.57</v>
      </c>
      <c r="AE1265" s="6">
        <v>9857</v>
      </c>
      <c r="AF1265" s="6" t="s">
        <v>50</v>
      </c>
    </row>
    <row r="1266" spans="1:32" x14ac:dyDescent="0.3">
      <c r="A1266" s="35" t="s">
        <v>3702</v>
      </c>
      <c r="B1266" s="9">
        <v>44991</v>
      </c>
      <c r="C1266" s="9" t="str">
        <f>TEXT(Tabla10[[#This Row],[Fecha de transacción]],"DDDD")</f>
        <v>lunes</v>
      </c>
      <c r="D1266" s="9">
        <v>45069</v>
      </c>
      <c r="E1266" s="10">
        <f>datos_chargeback_2001_1!$D1266-datos_chargeback_2001_1!$B1266</f>
        <v>78</v>
      </c>
      <c r="F1266" s="11">
        <f>datos_chargeback_2001_1!$G1266/100</f>
        <v>58.06</v>
      </c>
      <c r="G1266" s="12">
        <v>5806</v>
      </c>
      <c r="H1266" s="11">
        <f t="shared" si="19"/>
        <v>0</v>
      </c>
      <c r="I1266" s="11">
        <v>0</v>
      </c>
      <c r="J1266" s="12" t="s">
        <v>24</v>
      </c>
      <c r="K1266" s="12" t="s">
        <v>25</v>
      </c>
      <c r="L1266" s="12" t="s">
        <v>80</v>
      </c>
      <c r="M1266" s="12" t="s">
        <v>59</v>
      </c>
      <c r="N1266" s="12" t="s">
        <v>42</v>
      </c>
      <c r="O1266" s="12" t="s">
        <v>29</v>
      </c>
      <c r="P1266" s="12" t="s">
        <v>30</v>
      </c>
      <c r="Q1266" s="12" t="s">
        <v>31</v>
      </c>
      <c r="R1266" s="12">
        <v>5806</v>
      </c>
      <c r="S1266" s="12" t="s">
        <v>640</v>
      </c>
      <c r="T1266" s="12" t="s">
        <v>46</v>
      </c>
      <c r="U1266" s="11">
        <f>datos_chargeback_2001_1!$V1266/100</f>
        <v>58.06</v>
      </c>
      <c r="V1266" s="12">
        <v>5806</v>
      </c>
      <c r="W1266" s="11">
        <f>datos_chargeback_2001_1!$X1266/100</f>
        <v>0</v>
      </c>
      <c r="X1266" s="12">
        <v>0</v>
      </c>
      <c r="Y1266" s="11">
        <f>datos_chargeback_2001_1!$Z1266/100</f>
        <v>0</v>
      </c>
      <c r="Z1266" s="12">
        <v>0</v>
      </c>
      <c r="AA1266" s="12" t="s">
        <v>3703</v>
      </c>
      <c r="AB1266" s="12" t="s">
        <v>35</v>
      </c>
      <c r="AC1266" s="13" t="s">
        <v>35</v>
      </c>
      <c r="AD1266" s="11">
        <f>datos_chargeback_2001_1!$AE1266/100</f>
        <v>0</v>
      </c>
      <c r="AE1266" s="12">
        <v>0</v>
      </c>
      <c r="AF1266" s="12" t="s">
        <v>53</v>
      </c>
    </row>
    <row r="1267" spans="1:32" x14ac:dyDescent="0.3">
      <c r="A1267" s="34" t="s">
        <v>3704</v>
      </c>
      <c r="B1267" s="3">
        <v>44992</v>
      </c>
      <c r="C1267" s="3" t="str">
        <f>TEXT(Tabla10[[#This Row],[Fecha de transacción]],"DDDD")</f>
        <v>martes</v>
      </c>
      <c r="D1267" s="3">
        <v>45070</v>
      </c>
      <c r="E1267" s="4">
        <f>datos_chargeback_2001_1!$D1267-datos_chargeback_2001_1!$B1267</f>
        <v>78</v>
      </c>
      <c r="F1267" s="5">
        <f>datos_chargeback_2001_1!$G1267/100</f>
        <v>56.86</v>
      </c>
      <c r="G1267" s="6">
        <v>5686</v>
      </c>
      <c r="H1267" s="5">
        <f t="shared" si="19"/>
        <v>0</v>
      </c>
      <c r="I1267" s="5">
        <v>0</v>
      </c>
      <c r="J1267" s="6" t="s">
        <v>38</v>
      </c>
      <c r="K1267" s="6" t="s">
        <v>25</v>
      </c>
      <c r="L1267" s="6" t="s">
        <v>40</v>
      </c>
      <c r="M1267" s="6" t="s">
        <v>52</v>
      </c>
      <c r="N1267" s="6" t="s">
        <v>42</v>
      </c>
      <c r="O1267" s="6" t="s">
        <v>43</v>
      </c>
      <c r="P1267" s="6" t="s">
        <v>54</v>
      </c>
      <c r="Q1267" s="6" t="s">
        <v>66</v>
      </c>
      <c r="R1267" s="6">
        <v>56860</v>
      </c>
      <c r="S1267" s="6" t="s">
        <v>3705</v>
      </c>
      <c r="T1267" s="6" t="s">
        <v>61</v>
      </c>
      <c r="U1267" s="5">
        <f>datos_chargeback_2001_1!$V1267/100</f>
        <v>0</v>
      </c>
      <c r="V1267" s="6">
        <v>0</v>
      </c>
      <c r="W1267" s="5">
        <f>datos_chargeback_2001_1!$X1267/100</f>
        <v>568.6</v>
      </c>
      <c r="X1267" s="6">
        <v>56860</v>
      </c>
      <c r="Y1267" s="5">
        <f>datos_chargeback_2001_1!$Z1267/100</f>
        <v>0</v>
      </c>
      <c r="Z1267" s="6">
        <v>0</v>
      </c>
      <c r="AA1267" s="6" t="s">
        <v>3706</v>
      </c>
      <c r="AB1267" s="6" t="s">
        <v>35</v>
      </c>
      <c r="AC1267" s="7" t="s">
        <v>35</v>
      </c>
      <c r="AD1267" s="5">
        <f>datos_chargeback_2001_1!$AE1267/100</f>
        <v>0</v>
      </c>
      <c r="AE1267" s="6">
        <v>0</v>
      </c>
      <c r="AF1267" s="6" t="s">
        <v>36</v>
      </c>
    </row>
    <row r="1268" spans="1:32" x14ac:dyDescent="0.3">
      <c r="A1268" s="35" t="s">
        <v>3707</v>
      </c>
      <c r="B1268" s="9">
        <v>44993</v>
      </c>
      <c r="C1268" s="9" t="str">
        <f>TEXT(Tabla10[[#This Row],[Fecha de transacción]],"DDDD")</f>
        <v>miércoles</v>
      </c>
      <c r="D1268" s="9">
        <v>45078</v>
      </c>
      <c r="E1268" s="10">
        <f>datos_chargeback_2001_1!$D1268-datos_chargeback_2001_1!$B1268</f>
        <v>85</v>
      </c>
      <c r="F1268" s="11">
        <f>datos_chargeback_2001_1!$G1268/100</f>
        <v>798.02</v>
      </c>
      <c r="G1268" s="12">
        <v>79802</v>
      </c>
      <c r="H1268" s="11">
        <f t="shared" si="19"/>
        <v>0</v>
      </c>
      <c r="I1268" s="11">
        <v>1.42</v>
      </c>
      <c r="J1268" s="12" t="s">
        <v>24</v>
      </c>
      <c r="K1268" s="12" t="s">
        <v>25</v>
      </c>
      <c r="L1268" s="12" t="s">
        <v>74</v>
      </c>
      <c r="M1268" s="12" t="s">
        <v>52</v>
      </c>
      <c r="N1268" s="12" t="s">
        <v>42</v>
      </c>
      <c r="O1268" s="12" t="s">
        <v>36</v>
      </c>
      <c r="P1268" s="12" t="s">
        <v>54</v>
      </c>
      <c r="Q1268" s="12" t="s">
        <v>66</v>
      </c>
      <c r="R1268" s="12">
        <v>79802</v>
      </c>
      <c r="S1268" s="12" t="s">
        <v>3551</v>
      </c>
      <c r="T1268" s="12" t="s">
        <v>116</v>
      </c>
      <c r="U1268" s="11">
        <f>datos_chargeback_2001_1!$V1268/100</f>
        <v>798.02</v>
      </c>
      <c r="V1268" s="12">
        <v>79802</v>
      </c>
      <c r="W1268" s="11">
        <f>datos_chargeback_2001_1!$X1268/100</f>
        <v>0</v>
      </c>
      <c r="X1268" s="12">
        <v>0</v>
      </c>
      <c r="Y1268" s="11">
        <f>datos_chargeback_2001_1!$Z1268/100</f>
        <v>0</v>
      </c>
      <c r="Z1268" s="12">
        <v>0</v>
      </c>
      <c r="AA1268" s="12" t="s">
        <v>3708</v>
      </c>
      <c r="AB1268" s="12" t="s">
        <v>48</v>
      </c>
      <c r="AC1268" s="19">
        <v>44993</v>
      </c>
      <c r="AD1268" s="11">
        <f>datos_chargeback_2001_1!$AE1268/100</f>
        <v>24.55</v>
      </c>
      <c r="AE1268" s="12">
        <v>2455</v>
      </c>
      <c r="AF1268" s="12" t="s">
        <v>43</v>
      </c>
    </row>
    <row r="1269" spans="1:32" x14ac:dyDescent="0.3">
      <c r="A1269" s="36" t="s">
        <v>3709</v>
      </c>
      <c r="B1269" s="14">
        <v>44994</v>
      </c>
      <c r="C1269" s="14" t="str">
        <f>TEXT(Tabla10[[#This Row],[Fecha de transacción]],"DDDD")</f>
        <v>jueves</v>
      </c>
      <c r="D1269" s="14">
        <v>45067</v>
      </c>
      <c r="E1269" s="15">
        <f>datos_chargeback_2001_1!$D1269-datos_chargeback_2001_1!$B1269</f>
        <v>73</v>
      </c>
      <c r="F1269" s="16">
        <f>datos_chargeback_2001_1!$G1269/100</f>
        <v>56.54</v>
      </c>
      <c r="G1269" s="17">
        <v>5654</v>
      </c>
      <c r="H1269" s="16">
        <f t="shared" si="19"/>
        <v>0</v>
      </c>
      <c r="I1269" s="16">
        <v>0</v>
      </c>
      <c r="J1269" s="17" t="s">
        <v>38</v>
      </c>
      <c r="K1269" s="17" t="s">
        <v>25</v>
      </c>
      <c r="L1269" s="17" t="s">
        <v>119</v>
      </c>
      <c r="M1269" s="17" t="s">
        <v>41</v>
      </c>
      <c r="N1269" s="17" t="s">
        <v>42</v>
      </c>
      <c r="O1269" s="17" t="s">
        <v>29</v>
      </c>
      <c r="P1269" s="17" t="s">
        <v>30</v>
      </c>
      <c r="Q1269" s="17" t="s">
        <v>44</v>
      </c>
      <c r="R1269" s="17">
        <v>5654</v>
      </c>
      <c r="S1269" s="17" t="s">
        <v>514</v>
      </c>
      <c r="T1269" s="17" t="s">
        <v>61</v>
      </c>
      <c r="U1269" s="16">
        <f>datos_chargeback_2001_1!$V1269/100</f>
        <v>0</v>
      </c>
      <c r="V1269" s="17">
        <v>0</v>
      </c>
      <c r="W1269" s="16">
        <f>datos_chargeback_2001_1!$X1269/100</f>
        <v>56.54</v>
      </c>
      <c r="X1269" s="17">
        <v>5654</v>
      </c>
      <c r="Y1269" s="16">
        <f>datos_chargeback_2001_1!$Z1269/100</f>
        <v>0</v>
      </c>
      <c r="Z1269" s="17">
        <v>0</v>
      </c>
      <c r="AA1269" s="17" t="s">
        <v>3710</v>
      </c>
      <c r="AB1269" s="17" t="s">
        <v>35</v>
      </c>
      <c r="AC1269" s="20" t="s">
        <v>35</v>
      </c>
      <c r="AD1269" s="16">
        <f>datos_chargeback_2001_1!$AE1269/100</f>
        <v>0</v>
      </c>
      <c r="AE1269" s="17">
        <v>0</v>
      </c>
      <c r="AF1269" s="17" t="s">
        <v>64</v>
      </c>
    </row>
    <row r="1270" spans="1:32" x14ac:dyDescent="0.3">
      <c r="A1270" s="34" t="s">
        <v>3711</v>
      </c>
      <c r="B1270" s="3">
        <v>44995</v>
      </c>
      <c r="C1270" s="3" t="str">
        <f>TEXT(Tabla10[[#This Row],[Fecha de transacción]],"DDDD")</f>
        <v>viernes</v>
      </c>
      <c r="D1270" s="3">
        <v>45078</v>
      </c>
      <c r="E1270" s="4">
        <f>datos_chargeback_2001_1!$D1270-datos_chargeback_2001_1!$B1270</f>
        <v>83</v>
      </c>
      <c r="F1270" s="5">
        <f>datos_chargeback_2001_1!$G1270/100</f>
        <v>10.67</v>
      </c>
      <c r="G1270" s="6">
        <v>1067</v>
      </c>
      <c r="H1270" s="5">
        <f t="shared" si="19"/>
        <v>0</v>
      </c>
      <c r="I1270" s="5">
        <v>0</v>
      </c>
      <c r="J1270" s="6" t="s">
        <v>24</v>
      </c>
      <c r="K1270" s="6" t="s">
        <v>25</v>
      </c>
      <c r="L1270" s="6" t="s">
        <v>109</v>
      </c>
      <c r="M1270" s="6" t="s">
        <v>93</v>
      </c>
      <c r="N1270" s="6" t="s">
        <v>42</v>
      </c>
      <c r="O1270" s="6" t="s">
        <v>114</v>
      </c>
      <c r="P1270" s="6" t="s">
        <v>30</v>
      </c>
      <c r="Q1270" s="6" t="s">
        <v>44</v>
      </c>
      <c r="R1270" s="6">
        <v>1067</v>
      </c>
      <c r="S1270" s="6" t="s">
        <v>3712</v>
      </c>
      <c r="T1270" s="6" t="s">
        <v>61</v>
      </c>
      <c r="U1270" s="5">
        <f>datos_chargeback_2001_1!$V1270/100</f>
        <v>0</v>
      </c>
      <c r="V1270" s="6">
        <v>0</v>
      </c>
      <c r="W1270" s="5">
        <f>datos_chargeback_2001_1!$X1270/100</f>
        <v>10.67</v>
      </c>
      <c r="X1270" s="6">
        <v>1067</v>
      </c>
      <c r="Y1270" s="5">
        <f>datos_chargeback_2001_1!$Z1270/100</f>
        <v>0</v>
      </c>
      <c r="Z1270" s="6">
        <v>0</v>
      </c>
      <c r="AA1270" s="6" t="s">
        <v>3713</v>
      </c>
      <c r="AB1270" s="6" t="s">
        <v>48</v>
      </c>
      <c r="AC1270" s="8">
        <v>44995</v>
      </c>
      <c r="AD1270" s="5">
        <f>datos_chargeback_2001_1!$AE1270/100</f>
        <v>21.23</v>
      </c>
      <c r="AE1270" s="6">
        <v>2123</v>
      </c>
      <c r="AF1270" s="6" t="s">
        <v>50</v>
      </c>
    </row>
    <row r="1271" spans="1:32" x14ac:dyDescent="0.3">
      <c r="A1271" s="36" t="s">
        <v>3714</v>
      </c>
      <c r="B1271" s="14">
        <v>44996</v>
      </c>
      <c r="C1271" s="14" t="str">
        <f>TEXT(Tabla10[[#This Row],[Fecha de transacción]],"DDDD")</f>
        <v>sábado</v>
      </c>
      <c r="D1271" s="14">
        <v>45083</v>
      </c>
      <c r="E1271" s="15">
        <f>datos_chargeback_2001_1!$D1271-datos_chargeback_2001_1!$B1271</f>
        <v>87</v>
      </c>
      <c r="F1271" s="16">
        <f>datos_chargeback_2001_1!$G1271/100</f>
        <v>114.73</v>
      </c>
      <c r="G1271" s="17">
        <v>11473</v>
      </c>
      <c r="H1271" s="16">
        <f t="shared" si="19"/>
        <v>0</v>
      </c>
      <c r="I1271" s="16">
        <v>0</v>
      </c>
      <c r="J1271" s="17" t="s">
        <v>24</v>
      </c>
      <c r="K1271" s="17" t="s">
        <v>25</v>
      </c>
      <c r="L1271" s="17" t="s">
        <v>74</v>
      </c>
      <c r="M1271" s="17" t="s">
        <v>85</v>
      </c>
      <c r="N1271" s="17" t="s">
        <v>42</v>
      </c>
      <c r="O1271" s="17" t="s">
        <v>70</v>
      </c>
      <c r="P1271" s="17" t="s">
        <v>54</v>
      </c>
      <c r="Q1271" s="17" t="s">
        <v>75</v>
      </c>
      <c r="R1271" s="17">
        <v>11473</v>
      </c>
      <c r="S1271" s="17" t="s">
        <v>1864</v>
      </c>
      <c r="T1271" s="17" t="s">
        <v>116</v>
      </c>
      <c r="U1271" s="16">
        <f>datos_chargeback_2001_1!$V1271/100</f>
        <v>114.73</v>
      </c>
      <c r="V1271" s="17">
        <v>11473</v>
      </c>
      <c r="W1271" s="16">
        <f>datos_chargeback_2001_1!$X1271/100</f>
        <v>0</v>
      </c>
      <c r="X1271" s="17">
        <v>0</v>
      </c>
      <c r="Y1271" s="16">
        <f>datos_chargeback_2001_1!$Z1271/100</f>
        <v>0</v>
      </c>
      <c r="Z1271" s="17">
        <v>0</v>
      </c>
      <c r="AA1271" s="17" t="s">
        <v>3715</v>
      </c>
      <c r="AB1271" s="17" t="s">
        <v>48</v>
      </c>
      <c r="AC1271" s="18">
        <v>44996</v>
      </c>
      <c r="AD1271" s="16">
        <f>datos_chargeback_2001_1!$AE1271/100</f>
        <v>367.88</v>
      </c>
      <c r="AE1271" s="17">
        <v>36788</v>
      </c>
      <c r="AF1271" s="17" t="s">
        <v>36</v>
      </c>
    </row>
    <row r="1272" spans="1:32" x14ac:dyDescent="0.3">
      <c r="A1272" s="34" t="s">
        <v>3716</v>
      </c>
      <c r="B1272" s="3">
        <v>44997</v>
      </c>
      <c r="C1272" s="3" t="str">
        <f>TEXT(Tabla10[[#This Row],[Fecha de transacción]],"DDDD")</f>
        <v>domingo</v>
      </c>
      <c r="D1272" s="3">
        <v>45072</v>
      </c>
      <c r="E1272" s="4">
        <f>datos_chargeback_2001_1!$D1272-datos_chargeback_2001_1!$B1272</f>
        <v>75</v>
      </c>
      <c r="F1272" s="5">
        <f>datos_chargeback_2001_1!$G1272/100</f>
        <v>981.55</v>
      </c>
      <c r="G1272" s="6">
        <v>98155</v>
      </c>
      <c r="H1272" s="5">
        <f t="shared" si="19"/>
        <v>0</v>
      </c>
      <c r="I1272" s="5">
        <v>0</v>
      </c>
      <c r="J1272" s="6" t="s">
        <v>38</v>
      </c>
      <c r="K1272" s="6" t="s">
        <v>25</v>
      </c>
      <c r="L1272" s="6" t="s">
        <v>109</v>
      </c>
      <c r="M1272" s="6" t="s">
        <v>93</v>
      </c>
      <c r="N1272" s="6" t="s">
        <v>42</v>
      </c>
      <c r="O1272" s="6" t="s">
        <v>29</v>
      </c>
      <c r="P1272" s="6" t="s">
        <v>54</v>
      </c>
      <c r="Q1272" s="6" t="s">
        <v>31</v>
      </c>
      <c r="R1272" s="6">
        <v>98155</v>
      </c>
      <c r="S1272" s="6" t="s">
        <v>996</v>
      </c>
      <c r="T1272" s="6" t="s">
        <v>116</v>
      </c>
      <c r="U1272" s="5">
        <f>datos_chargeback_2001_1!$V1272/100</f>
        <v>981.55</v>
      </c>
      <c r="V1272" s="6">
        <v>98155</v>
      </c>
      <c r="W1272" s="5">
        <f>datos_chargeback_2001_1!$X1272/100</f>
        <v>0</v>
      </c>
      <c r="X1272" s="6">
        <v>0</v>
      </c>
      <c r="Y1272" s="5">
        <f>datos_chargeback_2001_1!$Z1272/100</f>
        <v>0</v>
      </c>
      <c r="Z1272" s="6">
        <v>0</v>
      </c>
      <c r="AA1272" s="6" t="s">
        <v>3717</v>
      </c>
      <c r="AB1272" s="6" t="s">
        <v>35</v>
      </c>
      <c r="AC1272" s="7" t="s">
        <v>35</v>
      </c>
      <c r="AD1272" s="5">
        <f>datos_chargeback_2001_1!$AE1272/100</f>
        <v>0</v>
      </c>
      <c r="AE1272" s="6">
        <v>0</v>
      </c>
      <c r="AF1272" s="6" t="s">
        <v>36</v>
      </c>
    </row>
    <row r="1273" spans="1:32" x14ac:dyDescent="0.3">
      <c r="A1273" s="36" t="s">
        <v>3718</v>
      </c>
      <c r="B1273" s="14">
        <v>44998</v>
      </c>
      <c r="C1273" s="14" t="str">
        <f>TEXT(Tabla10[[#This Row],[Fecha de transacción]],"DDDD")</f>
        <v>lunes</v>
      </c>
      <c r="D1273" s="14">
        <v>45071</v>
      </c>
      <c r="E1273" s="15">
        <f>datos_chargeback_2001_1!$D1273-datos_chargeback_2001_1!$B1273</f>
        <v>73</v>
      </c>
      <c r="F1273" s="16">
        <f>datos_chargeback_2001_1!$G1273/100</f>
        <v>671.71</v>
      </c>
      <c r="G1273" s="17">
        <v>67171</v>
      </c>
      <c r="H1273" s="16">
        <f t="shared" si="19"/>
        <v>0</v>
      </c>
      <c r="I1273" s="16">
        <v>0</v>
      </c>
      <c r="J1273" s="17" t="s">
        <v>24</v>
      </c>
      <c r="K1273" s="17" t="s">
        <v>25</v>
      </c>
      <c r="L1273" s="17" t="s">
        <v>74</v>
      </c>
      <c r="M1273" s="17" t="s">
        <v>93</v>
      </c>
      <c r="N1273" s="17" t="s">
        <v>28</v>
      </c>
      <c r="O1273" s="17" t="s">
        <v>43</v>
      </c>
      <c r="P1273" s="17" t="s">
        <v>54</v>
      </c>
      <c r="Q1273" s="17" t="s">
        <v>75</v>
      </c>
      <c r="R1273" s="17">
        <v>67171</v>
      </c>
      <c r="S1273" s="17" t="s">
        <v>900</v>
      </c>
      <c r="T1273" s="17" t="s">
        <v>33</v>
      </c>
      <c r="U1273" s="16">
        <f>datos_chargeback_2001_1!$V1273/100</f>
        <v>0</v>
      </c>
      <c r="V1273" s="17">
        <v>0</v>
      </c>
      <c r="W1273" s="16">
        <f>datos_chargeback_2001_1!$X1273/100</f>
        <v>0</v>
      </c>
      <c r="X1273" s="17">
        <v>0</v>
      </c>
      <c r="Y1273" s="16">
        <f>datos_chargeback_2001_1!$Z1273/100</f>
        <v>671.71</v>
      </c>
      <c r="Z1273" s="17">
        <v>67171</v>
      </c>
      <c r="AA1273" s="17" t="s">
        <v>3719</v>
      </c>
      <c r="AB1273" s="17" t="s">
        <v>35</v>
      </c>
      <c r="AC1273" s="20" t="s">
        <v>35</v>
      </c>
      <c r="AD1273" s="16">
        <f>datos_chargeback_2001_1!$AE1273/100</f>
        <v>0</v>
      </c>
      <c r="AE1273" s="17">
        <v>0</v>
      </c>
      <c r="AF1273" s="17" t="s">
        <v>53</v>
      </c>
    </row>
    <row r="1274" spans="1:32" x14ac:dyDescent="0.3">
      <c r="A1274" s="35" t="s">
        <v>3720</v>
      </c>
      <c r="B1274" s="9">
        <v>44999</v>
      </c>
      <c r="C1274" s="9" t="str">
        <f>TEXT(Tabla10[[#This Row],[Fecha de transacción]],"DDDD")</f>
        <v>martes</v>
      </c>
      <c r="D1274" s="9">
        <v>45061</v>
      </c>
      <c r="E1274" s="10">
        <f>datos_chargeback_2001_1!$D1274-datos_chargeback_2001_1!$B1274</f>
        <v>62</v>
      </c>
      <c r="F1274" s="11">
        <f>datos_chargeback_2001_1!$G1274/100</f>
        <v>210.16</v>
      </c>
      <c r="G1274" s="12">
        <v>21016</v>
      </c>
      <c r="H1274" s="11">
        <f t="shared" si="19"/>
        <v>0</v>
      </c>
      <c r="I1274" s="11">
        <v>1.27</v>
      </c>
      <c r="J1274" s="12" t="s">
        <v>38</v>
      </c>
      <c r="K1274" s="12" t="s">
        <v>25</v>
      </c>
      <c r="L1274" s="12" t="s">
        <v>80</v>
      </c>
      <c r="M1274" s="12" t="s">
        <v>52</v>
      </c>
      <c r="N1274" s="12" t="s">
        <v>42</v>
      </c>
      <c r="O1274" s="12" t="s">
        <v>70</v>
      </c>
      <c r="P1274" s="12" t="s">
        <v>30</v>
      </c>
      <c r="Q1274" s="12" t="s">
        <v>66</v>
      </c>
      <c r="R1274" s="12">
        <v>21016</v>
      </c>
      <c r="S1274" s="12" t="s">
        <v>679</v>
      </c>
      <c r="T1274" s="12" t="s">
        <v>46</v>
      </c>
      <c r="U1274" s="11">
        <f>datos_chargeback_2001_1!$V1274/100</f>
        <v>210.16</v>
      </c>
      <c r="V1274" s="12">
        <v>21016</v>
      </c>
      <c r="W1274" s="11">
        <f>datos_chargeback_2001_1!$X1274/100</f>
        <v>0</v>
      </c>
      <c r="X1274" s="12">
        <v>0</v>
      </c>
      <c r="Y1274" s="11">
        <f>datos_chargeback_2001_1!$Z1274/100</f>
        <v>0</v>
      </c>
      <c r="Z1274" s="12">
        <v>0</v>
      </c>
      <c r="AA1274" s="12" t="s">
        <v>3721</v>
      </c>
      <c r="AB1274" s="12" t="s">
        <v>48</v>
      </c>
      <c r="AC1274" s="19">
        <v>44999</v>
      </c>
      <c r="AD1274" s="11">
        <f>datos_chargeback_2001_1!$AE1274/100</f>
        <v>727.69</v>
      </c>
      <c r="AE1274" s="12">
        <v>72769</v>
      </c>
      <c r="AF1274" s="12" t="s">
        <v>50</v>
      </c>
    </row>
    <row r="1275" spans="1:32" x14ac:dyDescent="0.3">
      <c r="A1275" s="34" t="s">
        <v>3722</v>
      </c>
      <c r="B1275" s="3">
        <v>45000</v>
      </c>
      <c r="C1275" s="3" t="str">
        <f>TEXT(Tabla10[[#This Row],[Fecha de transacción]],"DDDD")</f>
        <v>miércoles</v>
      </c>
      <c r="D1275" s="3">
        <v>45078</v>
      </c>
      <c r="E1275" s="4">
        <f>datos_chargeback_2001_1!$D1275-datos_chargeback_2001_1!$B1275</f>
        <v>78</v>
      </c>
      <c r="F1275" s="5">
        <f>datos_chargeback_2001_1!$G1275/100</f>
        <v>504.32</v>
      </c>
      <c r="G1275" s="6">
        <v>50432</v>
      </c>
      <c r="H1275" s="5">
        <f t="shared" si="19"/>
        <v>0</v>
      </c>
      <c r="I1275" s="5">
        <v>1.39</v>
      </c>
      <c r="J1275" s="6" t="s">
        <v>24</v>
      </c>
      <c r="K1275" s="6" t="s">
        <v>25</v>
      </c>
      <c r="L1275" s="6" t="s">
        <v>26</v>
      </c>
      <c r="M1275" s="6" t="s">
        <v>93</v>
      </c>
      <c r="N1275" s="6" t="s">
        <v>42</v>
      </c>
      <c r="O1275" s="6" t="s">
        <v>70</v>
      </c>
      <c r="P1275" s="6" t="s">
        <v>54</v>
      </c>
      <c r="Q1275" s="6" t="s">
        <v>44</v>
      </c>
      <c r="R1275" s="6">
        <v>50432</v>
      </c>
      <c r="S1275" s="6" t="s">
        <v>3723</v>
      </c>
      <c r="T1275" s="6" t="s">
        <v>46</v>
      </c>
      <c r="U1275" s="5">
        <f>datos_chargeback_2001_1!$V1275/100</f>
        <v>504.32</v>
      </c>
      <c r="V1275" s="6">
        <v>50432</v>
      </c>
      <c r="W1275" s="5">
        <f>datos_chargeback_2001_1!$X1275/100</f>
        <v>0</v>
      </c>
      <c r="X1275" s="6">
        <v>0</v>
      </c>
      <c r="Y1275" s="5">
        <f>datos_chargeback_2001_1!$Z1275/100</f>
        <v>0</v>
      </c>
      <c r="Z1275" s="6">
        <v>0</v>
      </c>
      <c r="AA1275" s="6" t="s">
        <v>3724</v>
      </c>
      <c r="AB1275" s="6" t="s">
        <v>48</v>
      </c>
      <c r="AC1275" s="8">
        <v>45000</v>
      </c>
      <c r="AD1275" s="5">
        <f>datos_chargeback_2001_1!$AE1275/100</f>
        <v>363.51</v>
      </c>
      <c r="AE1275" s="6">
        <v>36351</v>
      </c>
      <c r="AF1275" s="6" t="s">
        <v>53</v>
      </c>
    </row>
    <row r="1276" spans="1:32" x14ac:dyDescent="0.3">
      <c r="A1276" s="35" t="s">
        <v>3725</v>
      </c>
      <c r="B1276" s="9">
        <v>45001</v>
      </c>
      <c r="C1276" s="9" t="str">
        <f>TEXT(Tabla10[[#This Row],[Fecha de transacción]],"DDDD")</f>
        <v>jueves</v>
      </c>
      <c r="D1276" s="9">
        <v>45068</v>
      </c>
      <c r="E1276" s="10">
        <f>datos_chargeback_2001_1!$D1276-datos_chargeback_2001_1!$B1276</f>
        <v>67</v>
      </c>
      <c r="F1276" s="11">
        <f>datos_chargeback_2001_1!$G1276/100</f>
        <v>34.46</v>
      </c>
      <c r="G1276" s="12">
        <v>3446</v>
      </c>
      <c r="H1276" s="11">
        <f t="shared" si="19"/>
        <v>0</v>
      </c>
      <c r="I1276" s="11">
        <v>1.24</v>
      </c>
      <c r="J1276" s="12" t="s">
        <v>38</v>
      </c>
      <c r="K1276" s="12" t="s">
        <v>25</v>
      </c>
      <c r="L1276" s="12" t="s">
        <v>119</v>
      </c>
      <c r="M1276" s="12" t="s">
        <v>85</v>
      </c>
      <c r="N1276" s="12" t="s">
        <v>42</v>
      </c>
      <c r="O1276" s="12" t="s">
        <v>114</v>
      </c>
      <c r="P1276" s="12" t="s">
        <v>30</v>
      </c>
      <c r="Q1276" s="12" t="s">
        <v>44</v>
      </c>
      <c r="R1276" s="12">
        <v>34460</v>
      </c>
      <c r="S1276" s="12" t="s">
        <v>2445</v>
      </c>
      <c r="T1276" s="12" t="s">
        <v>61</v>
      </c>
      <c r="U1276" s="11">
        <f>datos_chargeback_2001_1!$V1276/100</f>
        <v>0</v>
      </c>
      <c r="V1276" s="12">
        <v>0</v>
      </c>
      <c r="W1276" s="11">
        <f>datos_chargeback_2001_1!$X1276/100</f>
        <v>344.6</v>
      </c>
      <c r="X1276" s="12">
        <v>34460</v>
      </c>
      <c r="Y1276" s="11">
        <f>datos_chargeback_2001_1!$Z1276/100</f>
        <v>0</v>
      </c>
      <c r="Z1276" s="12">
        <v>0</v>
      </c>
      <c r="AA1276" s="12" t="s">
        <v>3726</v>
      </c>
      <c r="AB1276" s="12" t="s">
        <v>48</v>
      </c>
      <c r="AC1276" s="19">
        <v>45001</v>
      </c>
      <c r="AD1276" s="11">
        <f>datos_chargeback_2001_1!$AE1276/100</f>
        <v>957.79</v>
      </c>
      <c r="AE1276" s="12">
        <v>95779</v>
      </c>
      <c r="AF1276" s="12" t="s">
        <v>29</v>
      </c>
    </row>
    <row r="1277" spans="1:32" x14ac:dyDescent="0.3">
      <c r="A1277" s="36" t="s">
        <v>3727</v>
      </c>
      <c r="B1277" s="14">
        <v>45002</v>
      </c>
      <c r="C1277" s="14" t="str">
        <f>TEXT(Tabla10[[#This Row],[Fecha de transacción]],"DDDD")</f>
        <v>viernes</v>
      </c>
      <c r="D1277" s="14">
        <v>45070</v>
      </c>
      <c r="E1277" s="15">
        <f>datos_chargeback_2001_1!$D1277-datos_chargeback_2001_1!$B1277</f>
        <v>68</v>
      </c>
      <c r="F1277" s="16">
        <f>datos_chargeback_2001_1!$G1277/100</f>
        <v>451.07</v>
      </c>
      <c r="G1277" s="17">
        <v>45107</v>
      </c>
      <c r="H1277" s="16">
        <f t="shared" si="19"/>
        <v>0</v>
      </c>
      <c r="I1277" s="16">
        <v>1.1200000000000001</v>
      </c>
      <c r="J1277" s="17" t="s">
        <v>38</v>
      </c>
      <c r="K1277" s="17" t="s">
        <v>25</v>
      </c>
      <c r="L1277" s="17" t="s">
        <v>80</v>
      </c>
      <c r="M1277" s="17" t="s">
        <v>59</v>
      </c>
      <c r="N1277" s="17" t="s">
        <v>28</v>
      </c>
      <c r="O1277" s="17" t="s">
        <v>114</v>
      </c>
      <c r="P1277" s="17" t="s">
        <v>30</v>
      </c>
      <c r="Q1277" s="17" t="s">
        <v>31</v>
      </c>
      <c r="R1277" s="17">
        <v>45107</v>
      </c>
      <c r="S1277" s="17" t="s">
        <v>2411</v>
      </c>
      <c r="T1277" s="17" t="s">
        <v>33</v>
      </c>
      <c r="U1277" s="16">
        <f>datos_chargeback_2001_1!$V1277/100</f>
        <v>0</v>
      </c>
      <c r="V1277" s="17">
        <v>0</v>
      </c>
      <c r="W1277" s="16">
        <f>datos_chargeback_2001_1!$X1277/100</f>
        <v>0</v>
      </c>
      <c r="X1277" s="17">
        <v>0</v>
      </c>
      <c r="Y1277" s="16">
        <f>datos_chargeback_2001_1!$Z1277/100</f>
        <v>451.07</v>
      </c>
      <c r="Z1277" s="17">
        <v>45107</v>
      </c>
      <c r="AA1277" s="17" t="s">
        <v>3728</v>
      </c>
      <c r="AB1277" s="17" t="s">
        <v>35</v>
      </c>
      <c r="AC1277" s="20" t="s">
        <v>35</v>
      </c>
      <c r="AD1277" s="16">
        <f>datos_chargeback_2001_1!$AE1277/100</f>
        <v>0</v>
      </c>
      <c r="AE1277" s="17">
        <v>0</v>
      </c>
      <c r="AF1277" s="17" t="s">
        <v>43</v>
      </c>
    </row>
    <row r="1278" spans="1:32" x14ac:dyDescent="0.3">
      <c r="A1278" s="34" t="s">
        <v>3729</v>
      </c>
      <c r="B1278" s="3">
        <v>45003</v>
      </c>
      <c r="C1278" s="3" t="str">
        <f>TEXT(Tabla10[[#This Row],[Fecha de transacción]],"DDDD")</f>
        <v>sábado</v>
      </c>
      <c r="D1278" s="3">
        <v>45067</v>
      </c>
      <c r="E1278" s="4">
        <f>datos_chargeback_2001_1!$D1278-datos_chargeback_2001_1!$B1278</f>
        <v>64</v>
      </c>
      <c r="F1278" s="5">
        <f>datos_chargeback_2001_1!$G1278/100</f>
        <v>322.81</v>
      </c>
      <c r="G1278" s="6">
        <v>32281</v>
      </c>
      <c r="H1278" s="5">
        <f t="shared" si="19"/>
        <v>0</v>
      </c>
      <c r="I1278" s="5">
        <v>0</v>
      </c>
      <c r="J1278" s="6" t="s">
        <v>38</v>
      </c>
      <c r="K1278" s="6" t="s">
        <v>25</v>
      </c>
      <c r="L1278" s="6" t="s">
        <v>26</v>
      </c>
      <c r="M1278" s="6" t="s">
        <v>52</v>
      </c>
      <c r="N1278" s="6" t="s">
        <v>42</v>
      </c>
      <c r="O1278" s="6" t="s">
        <v>114</v>
      </c>
      <c r="P1278" s="6" t="s">
        <v>54</v>
      </c>
      <c r="Q1278" s="6" t="s">
        <v>31</v>
      </c>
      <c r="R1278" s="6">
        <v>32281</v>
      </c>
      <c r="S1278" s="6" t="s">
        <v>3693</v>
      </c>
      <c r="T1278" s="6" t="s">
        <v>61</v>
      </c>
      <c r="U1278" s="5">
        <f>datos_chargeback_2001_1!$V1278/100</f>
        <v>0</v>
      </c>
      <c r="V1278" s="6">
        <v>0</v>
      </c>
      <c r="W1278" s="5">
        <f>datos_chargeback_2001_1!$X1278/100</f>
        <v>322.81</v>
      </c>
      <c r="X1278" s="6">
        <v>32281</v>
      </c>
      <c r="Y1278" s="5">
        <f>datos_chargeback_2001_1!$Z1278/100</f>
        <v>0</v>
      </c>
      <c r="Z1278" s="6">
        <v>0</v>
      </c>
      <c r="AA1278" s="6" t="s">
        <v>3730</v>
      </c>
      <c r="AB1278" s="6" t="s">
        <v>35</v>
      </c>
      <c r="AC1278" s="7" t="s">
        <v>35</v>
      </c>
      <c r="AD1278" s="5">
        <f>datos_chargeback_2001_1!$AE1278/100</f>
        <v>0</v>
      </c>
      <c r="AE1278" s="6">
        <v>0</v>
      </c>
      <c r="AF1278" s="6" t="s">
        <v>64</v>
      </c>
    </row>
    <row r="1279" spans="1:32" x14ac:dyDescent="0.3">
      <c r="A1279" s="36" t="s">
        <v>3731</v>
      </c>
      <c r="B1279" s="14">
        <v>45004</v>
      </c>
      <c r="C1279" s="14" t="str">
        <f>TEXT(Tabla10[[#This Row],[Fecha de transacción]],"DDDD")</f>
        <v>domingo</v>
      </c>
      <c r="D1279" s="14">
        <v>45069</v>
      </c>
      <c r="E1279" s="15">
        <f>datos_chargeback_2001_1!$D1279-datos_chargeback_2001_1!$B1279</f>
        <v>65</v>
      </c>
      <c r="F1279" s="16">
        <f>datos_chargeback_2001_1!$G1279/100</f>
        <v>45.27</v>
      </c>
      <c r="G1279" s="17">
        <v>4527</v>
      </c>
      <c r="H1279" s="16">
        <f t="shared" si="19"/>
        <v>0</v>
      </c>
      <c r="I1279" s="16">
        <v>0.82</v>
      </c>
      <c r="J1279" s="17" t="s">
        <v>38</v>
      </c>
      <c r="K1279" s="17" t="s">
        <v>25</v>
      </c>
      <c r="L1279" s="17" t="s">
        <v>80</v>
      </c>
      <c r="M1279" s="17" t="s">
        <v>27</v>
      </c>
      <c r="N1279" s="17" t="s">
        <v>42</v>
      </c>
      <c r="O1279" s="17" t="s">
        <v>43</v>
      </c>
      <c r="P1279" s="17" t="s">
        <v>54</v>
      </c>
      <c r="Q1279" s="17" t="s">
        <v>66</v>
      </c>
      <c r="R1279" s="17">
        <v>45270</v>
      </c>
      <c r="S1279" s="17" t="s">
        <v>1773</v>
      </c>
      <c r="T1279" s="17" t="s">
        <v>46</v>
      </c>
      <c r="U1279" s="16">
        <f>datos_chargeback_2001_1!$V1279/100</f>
        <v>452.7</v>
      </c>
      <c r="V1279" s="17">
        <v>45270</v>
      </c>
      <c r="W1279" s="16">
        <f>datos_chargeback_2001_1!$X1279/100</f>
        <v>0</v>
      </c>
      <c r="X1279" s="17">
        <v>0</v>
      </c>
      <c r="Y1279" s="16">
        <f>datos_chargeback_2001_1!$Z1279/100</f>
        <v>0</v>
      </c>
      <c r="Z1279" s="17">
        <v>0</v>
      </c>
      <c r="AA1279" s="17" t="s">
        <v>3732</v>
      </c>
      <c r="AB1279" s="17" t="s">
        <v>35</v>
      </c>
      <c r="AC1279" s="20" t="s">
        <v>35</v>
      </c>
      <c r="AD1279" s="16">
        <f>datos_chargeback_2001_1!$AE1279/100</f>
        <v>0</v>
      </c>
      <c r="AE1279" s="17">
        <v>0</v>
      </c>
      <c r="AF1279" s="17" t="s">
        <v>64</v>
      </c>
    </row>
    <row r="1280" spans="1:32" x14ac:dyDescent="0.3">
      <c r="A1280" s="35" t="s">
        <v>3733</v>
      </c>
      <c r="B1280" s="9">
        <v>45005</v>
      </c>
      <c r="C1280" s="9" t="str">
        <f>TEXT(Tabla10[[#This Row],[Fecha de transacción]],"DDDD")</f>
        <v>lunes</v>
      </c>
      <c r="D1280" s="9">
        <v>45081</v>
      </c>
      <c r="E1280" s="10">
        <f>datos_chargeback_2001_1!$D1280-datos_chargeback_2001_1!$B1280</f>
        <v>76</v>
      </c>
      <c r="F1280" s="11">
        <f>datos_chargeback_2001_1!$G1280/100</f>
        <v>712.15</v>
      </c>
      <c r="G1280" s="12">
        <v>71215</v>
      </c>
      <c r="H1280" s="11">
        <f t="shared" si="19"/>
        <v>0</v>
      </c>
      <c r="I1280" s="11">
        <v>0</v>
      </c>
      <c r="J1280" s="12" t="s">
        <v>38</v>
      </c>
      <c r="K1280" s="12" t="s">
        <v>25</v>
      </c>
      <c r="L1280" s="12" t="s">
        <v>40</v>
      </c>
      <c r="M1280" s="12" t="s">
        <v>59</v>
      </c>
      <c r="N1280" s="12" t="s">
        <v>42</v>
      </c>
      <c r="O1280" s="12" t="s">
        <v>70</v>
      </c>
      <c r="P1280" s="12" t="s">
        <v>54</v>
      </c>
      <c r="Q1280" s="12" t="s">
        <v>31</v>
      </c>
      <c r="R1280" s="12">
        <v>71215</v>
      </c>
      <c r="S1280" s="12" t="s">
        <v>2179</v>
      </c>
      <c r="T1280" s="12" t="s">
        <v>116</v>
      </c>
      <c r="U1280" s="11">
        <f>datos_chargeback_2001_1!$V1280/100</f>
        <v>712.15</v>
      </c>
      <c r="V1280" s="12">
        <v>71215</v>
      </c>
      <c r="W1280" s="11">
        <f>datos_chargeback_2001_1!$X1280/100</f>
        <v>0</v>
      </c>
      <c r="X1280" s="12">
        <v>0</v>
      </c>
      <c r="Y1280" s="11">
        <f>datos_chargeback_2001_1!$Z1280/100</f>
        <v>0</v>
      </c>
      <c r="Z1280" s="12">
        <v>0</v>
      </c>
      <c r="AA1280" s="12" t="s">
        <v>3734</v>
      </c>
      <c r="AB1280" s="12" t="s">
        <v>48</v>
      </c>
      <c r="AC1280" s="19">
        <v>45005</v>
      </c>
      <c r="AD1280" s="11">
        <f>datos_chargeback_2001_1!$AE1280/100</f>
        <v>875.94</v>
      </c>
      <c r="AE1280" s="12">
        <v>87594</v>
      </c>
      <c r="AF1280" s="12" t="s">
        <v>50</v>
      </c>
    </row>
    <row r="1281" spans="1:32" x14ac:dyDescent="0.3">
      <c r="A1281" s="36" t="s">
        <v>3735</v>
      </c>
      <c r="B1281" s="14">
        <v>45006</v>
      </c>
      <c r="C1281" s="14" t="str">
        <f>TEXT(Tabla10[[#This Row],[Fecha de transacción]],"DDDD")</f>
        <v>martes</v>
      </c>
      <c r="D1281" s="14">
        <v>45085</v>
      </c>
      <c r="E1281" s="15">
        <f>datos_chargeback_2001_1!$D1281-datos_chargeback_2001_1!$B1281</f>
        <v>79</v>
      </c>
      <c r="F1281" s="16">
        <f>datos_chargeback_2001_1!$G1281/100</f>
        <v>964.68</v>
      </c>
      <c r="G1281" s="17">
        <v>96468</v>
      </c>
      <c r="H1281" s="16">
        <f t="shared" si="19"/>
        <v>0</v>
      </c>
      <c r="I1281" s="16">
        <v>0.91</v>
      </c>
      <c r="J1281" s="17" t="s">
        <v>38</v>
      </c>
      <c r="K1281" s="17" t="s">
        <v>25</v>
      </c>
      <c r="L1281" s="17" t="s">
        <v>80</v>
      </c>
      <c r="M1281" s="17" t="s">
        <v>27</v>
      </c>
      <c r="N1281" s="17" t="s">
        <v>42</v>
      </c>
      <c r="O1281" s="17" t="s">
        <v>43</v>
      </c>
      <c r="P1281" s="17" t="s">
        <v>30</v>
      </c>
      <c r="Q1281" s="17" t="s">
        <v>55</v>
      </c>
      <c r="R1281" s="17">
        <v>96468</v>
      </c>
      <c r="S1281" s="17" t="s">
        <v>500</v>
      </c>
      <c r="T1281" s="17" t="s">
        <v>46</v>
      </c>
      <c r="U1281" s="16">
        <f>datos_chargeback_2001_1!$V1281/100</f>
        <v>964.68</v>
      </c>
      <c r="V1281" s="17">
        <v>96468</v>
      </c>
      <c r="W1281" s="16">
        <f>datos_chargeback_2001_1!$X1281/100</f>
        <v>0</v>
      </c>
      <c r="X1281" s="17">
        <v>0</v>
      </c>
      <c r="Y1281" s="16">
        <f>datos_chargeback_2001_1!$Z1281/100</f>
        <v>0</v>
      </c>
      <c r="Z1281" s="17">
        <v>0</v>
      </c>
      <c r="AA1281" s="17" t="s">
        <v>3736</v>
      </c>
      <c r="AB1281" s="17" t="s">
        <v>35</v>
      </c>
      <c r="AC1281" s="20" t="s">
        <v>35</v>
      </c>
      <c r="AD1281" s="16">
        <f>datos_chargeback_2001_1!$AE1281/100</f>
        <v>0</v>
      </c>
      <c r="AE1281" s="17">
        <v>0</v>
      </c>
      <c r="AF1281" s="17" t="s">
        <v>36</v>
      </c>
    </row>
    <row r="1282" spans="1:32" x14ac:dyDescent="0.3">
      <c r="A1282" s="34" t="s">
        <v>3737</v>
      </c>
      <c r="B1282" s="3">
        <v>45007</v>
      </c>
      <c r="C1282" s="3" t="str">
        <f>TEXT(Tabla10[[#This Row],[Fecha de transacción]],"DDDD")</f>
        <v>miércoles</v>
      </c>
      <c r="D1282" s="3">
        <v>45096</v>
      </c>
      <c r="E1282" s="4">
        <f>datos_chargeback_2001_1!$D1282-datos_chargeback_2001_1!$B1282</f>
        <v>89</v>
      </c>
      <c r="F1282" s="5">
        <f>datos_chargeback_2001_1!$G1282/100</f>
        <v>86.78</v>
      </c>
      <c r="G1282" s="6">
        <v>8678</v>
      </c>
      <c r="H1282" s="5">
        <f t="shared" ref="H1282:H1324" si="20">IF(COUNTIF($A$2:$A$1373,A1282)=1,0,IF(F1282=_xlfn.AGGREGATE(14,6,$F$2:$F$1373/($A$2:$A$1373=A1282),1),_xlfn.AGGREGATE(15,6,$F$2:$F$1373/($A$2:$A$1373=A1282),1),""))</f>
        <v>0</v>
      </c>
      <c r="I1282" s="5">
        <v>0</v>
      </c>
      <c r="J1282" s="6" t="s">
        <v>38</v>
      </c>
      <c r="K1282" s="6" t="s">
        <v>25</v>
      </c>
      <c r="L1282" s="6" t="s">
        <v>119</v>
      </c>
      <c r="M1282" s="6" t="s">
        <v>59</v>
      </c>
      <c r="N1282" s="6" t="s">
        <v>42</v>
      </c>
      <c r="O1282" s="6" t="s">
        <v>53</v>
      </c>
      <c r="P1282" s="6" t="s">
        <v>54</v>
      </c>
      <c r="Q1282" s="6" t="s">
        <v>66</v>
      </c>
      <c r="R1282" s="6">
        <v>8678</v>
      </c>
      <c r="S1282" s="6" t="s">
        <v>3738</v>
      </c>
      <c r="T1282" s="6" t="s">
        <v>46</v>
      </c>
      <c r="U1282" s="5">
        <f>datos_chargeback_2001_1!$V1282/100</f>
        <v>86.78</v>
      </c>
      <c r="V1282" s="6">
        <v>8678</v>
      </c>
      <c r="W1282" s="5">
        <f>datos_chargeback_2001_1!$X1282/100</f>
        <v>0</v>
      </c>
      <c r="X1282" s="6">
        <v>0</v>
      </c>
      <c r="Y1282" s="5">
        <f>datos_chargeback_2001_1!$Z1282/100</f>
        <v>0</v>
      </c>
      <c r="Z1282" s="6">
        <v>0</v>
      </c>
      <c r="AA1282" s="6" t="s">
        <v>3739</v>
      </c>
      <c r="AB1282" s="6" t="s">
        <v>35</v>
      </c>
      <c r="AC1282" s="7" t="s">
        <v>35</v>
      </c>
      <c r="AD1282" s="5">
        <f>datos_chargeback_2001_1!$AE1282/100</f>
        <v>0</v>
      </c>
      <c r="AE1282" s="6">
        <v>0</v>
      </c>
      <c r="AF1282" s="6" t="s">
        <v>43</v>
      </c>
    </row>
    <row r="1283" spans="1:32" x14ac:dyDescent="0.3">
      <c r="A1283" s="34" t="s">
        <v>3740</v>
      </c>
      <c r="B1283" s="3">
        <v>45008</v>
      </c>
      <c r="C1283" s="3" t="str">
        <f>TEXT(Tabla10[[#This Row],[Fecha de transacción]],"DDDD")</f>
        <v>jueves</v>
      </c>
      <c r="D1283" s="3">
        <v>45068</v>
      </c>
      <c r="E1283" s="4">
        <f>datos_chargeback_2001_1!$D1283-datos_chargeback_2001_1!$B1283</f>
        <v>60</v>
      </c>
      <c r="F1283" s="5">
        <f>datos_chargeback_2001_1!$G1283/100</f>
        <v>353.77</v>
      </c>
      <c r="G1283" s="6">
        <v>35377</v>
      </c>
      <c r="H1283" s="5">
        <f t="shared" si="20"/>
        <v>0</v>
      </c>
      <c r="I1283" s="5">
        <v>0.87</v>
      </c>
      <c r="J1283" s="6" t="s">
        <v>38</v>
      </c>
      <c r="K1283" s="6" t="s">
        <v>25</v>
      </c>
      <c r="L1283" s="6" t="s">
        <v>74</v>
      </c>
      <c r="M1283" s="6" t="s">
        <v>59</v>
      </c>
      <c r="N1283" s="6" t="s">
        <v>28</v>
      </c>
      <c r="O1283" s="6" t="s">
        <v>50</v>
      </c>
      <c r="P1283" s="6" t="s">
        <v>30</v>
      </c>
      <c r="Q1283" s="6" t="s">
        <v>75</v>
      </c>
      <c r="R1283" s="6">
        <v>35377</v>
      </c>
      <c r="S1283" s="6" t="s">
        <v>3741</v>
      </c>
      <c r="T1283" s="6" t="s">
        <v>33</v>
      </c>
      <c r="U1283" s="5">
        <f>datos_chargeback_2001_1!$V1283/100</f>
        <v>0</v>
      </c>
      <c r="V1283" s="6">
        <v>0</v>
      </c>
      <c r="W1283" s="5">
        <f>datos_chargeback_2001_1!$X1283/100</f>
        <v>0</v>
      </c>
      <c r="X1283" s="6">
        <v>0</v>
      </c>
      <c r="Y1283" s="5">
        <f>datos_chargeback_2001_1!$Z1283/100</f>
        <v>353.77</v>
      </c>
      <c r="Z1283" s="6">
        <v>35377</v>
      </c>
      <c r="AA1283" s="6" t="s">
        <v>3742</v>
      </c>
      <c r="AB1283" s="6" t="s">
        <v>35</v>
      </c>
      <c r="AC1283" s="7" t="s">
        <v>35</v>
      </c>
      <c r="AD1283" s="5">
        <f>datos_chargeback_2001_1!$AE1283/100</f>
        <v>0</v>
      </c>
      <c r="AE1283" s="6">
        <v>0</v>
      </c>
      <c r="AF1283" s="6" t="s">
        <v>43</v>
      </c>
    </row>
    <row r="1284" spans="1:32" x14ac:dyDescent="0.3">
      <c r="A1284" s="35" t="s">
        <v>3743</v>
      </c>
      <c r="B1284" s="9">
        <v>45009</v>
      </c>
      <c r="C1284" s="9" t="str">
        <f>TEXT(Tabla10[[#This Row],[Fecha de transacción]],"DDDD")</f>
        <v>viernes</v>
      </c>
      <c r="D1284" s="9">
        <v>45097</v>
      </c>
      <c r="E1284" s="10">
        <f>datos_chargeback_2001_1!$D1284-datos_chargeback_2001_1!$B1284</f>
        <v>88</v>
      </c>
      <c r="F1284" s="11">
        <f>datos_chargeback_2001_1!$G1284/100</f>
        <v>85.6</v>
      </c>
      <c r="G1284" s="12">
        <v>8560</v>
      </c>
      <c r="H1284" s="11">
        <f t="shared" si="20"/>
        <v>0</v>
      </c>
      <c r="I1284" s="11">
        <v>0</v>
      </c>
      <c r="J1284" s="12" t="s">
        <v>38</v>
      </c>
      <c r="K1284" s="12" t="s">
        <v>25</v>
      </c>
      <c r="L1284" s="12" t="s">
        <v>40</v>
      </c>
      <c r="M1284" s="12" t="s">
        <v>41</v>
      </c>
      <c r="N1284" s="12" t="s">
        <v>28</v>
      </c>
      <c r="O1284" s="12" t="s">
        <v>64</v>
      </c>
      <c r="P1284" s="12" t="s">
        <v>54</v>
      </c>
      <c r="Q1284" s="12" t="s">
        <v>66</v>
      </c>
      <c r="R1284" s="12">
        <v>85600</v>
      </c>
      <c r="S1284" s="12" t="s">
        <v>2833</v>
      </c>
      <c r="T1284" s="12" t="s">
        <v>33</v>
      </c>
      <c r="U1284" s="11">
        <f>datos_chargeback_2001_1!$V1284/100</f>
        <v>0</v>
      </c>
      <c r="V1284" s="12">
        <v>0</v>
      </c>
      <c r="W1284" s="11">
        <f>datos_chargeback_2001_1!$X1284/100</f>
        <v>0</v>
      </c>
      <c r="X1284" s="12">
        <v>0</v>
      </c>
      <c r="Y1284" s="11">
        <f>datos_chargeback_2001_1!$Z1284/100</f>
        <v>856</v>
      </c>
      <c r="Z1284" s="12">
        <v>85600</v>
      </c>
      <c r="AA1284" s="12" t="s">
        <v>3744</v>
      </c>
      <c r="AB1284" s="12" t="s">
        <v>35</v>
      </c>
      <c r="AC1284" s="13" t="s">
        <v>35</v>
      </c>
      <c r="AD1284" s="11">
        <f>datos_chargeback_2001_1!$AE1284/100</f>
        <v>0</v>
      </c>
      <c r="AE1284" s="12">
        <v>0</v>
      </c>
      <c r="AF1284" s="12" t="s">
        <v>36</v>
      </c>
    </row>
    <row r="1285" spans="1:32" x14ac:dyDescent="0.3">
      <c r="A1285" s="36" t="s">
        <v>3745</v>
      </c>
      <c r="B1285" s="14">
        <v>45010</v>
      </c>
      <c r="C1285" s="14" t="str">
        <f>TEXT(Tabla10[[#This Row],[Fecha de transacción]],"DDDD")</f>
        <v>sábado</v>
      </c>
      <c r="D1285" s="14">
        <v>45084</v>
      </c>
      <c r="E1285" s="15">
        <f>datos_chargeback_2001_1!$D1285-datos_chargeback_2001_1!$B1285</f>
        <v>74</v>
      </c>
      <c r="F1285" s="16">
        <f>datos_chargeback_2001_1!$G1285/100</f>
        <v>591.99</v>
      </c>
      <c r="G1285" s="17">
        <v>59199</v>
      </c>
      <c r="H1285" s="16">
        <f t="shared" si="20"/>
        <v>0</v>
      </c>
      <c r="I1285" s="16">
        <v>1.38</v>
      </c>
      <c r="J1285" s="17" t="s">
        <v>38</v>
      </c>
      <c r="K1285" s="17" t="s">
        <v>25</v>
      </c>
      <c r="L1285" s="17" t="s">
        <v>109</v>
      </c>
      <c r="M1285" s="17" t="s">
        <v>93</v>
      </c>
      <c r="N1285" s="17" t="s">
        <v>42</v>
      </c>
      <c r="O1285" s="17" t="s">
        <v>50</v>
      </c>
      <c r="P1285" s="17" t="s">
        <v>54</v>
      </c>
      <c r="Q1285" s="17" t="s">
        <v>55</v>
      </c>
      <c r="R1285" s="17">
        <v>59199</v>
      </c>
      <c r="S1285" s="17" t="s">
        <v>2697</v>
      </c>
      <c r="T1285" s="17" t="s">
        <v>116</v>
      </c>
      <c r="U1285" s="16">
        <f>datos_chargeback_2001_1!$V1285/100</f>
        <v>591.99</v>
      </c>
      <c r="V1285" s="17">
        <v>59199</v>
      </c>
      <c r="W1285" s="16">
        <f>datos_chargeback_2001_1!$X1285/100</f>
        <v>0</v>
      </c>
      <c r="X1285" s="17">
        <v>0</v>
      </c>
      <c r="Y1285" s="16">
        <f>datos_chargeback_2001_1!$Z1285/100</f>
        <v>0</v>
      </c>
      <c r="Z1285" s="17">
        <v>0</v>
      </c>
      <c r="AA1285" s="17" t="s">
        <v>3746</v>
      </c>
      <c r="AB1285" s="17" t="s">
        <v>48</v>
      </c>
      <c r="AC1285" s="18">
        <v>45010</v>
      </c>
      <c r="AD1285" s="16">
        <f>datos_chargeback_2001_1!$AE1285/100</f>
        <v>462.91</v>
      </c>
      <c r="AE1285" s="17">
        <v>46291</v>
      </c>
      <c r="AF1285" s="17" t="s">
        <v>53</v>
      </c>
    </row>
    <row r="1286" spans="1:32" x14ac:dyDescent="0.3">
      <c r="A1286" s="35" t="s">
        <v>3747</v>
      </c>
      <c r="B1286" s="9">
        <v>45011</v>
      </c>
      <c r="C1286" s="9" t="str">
        <f>TEXT(Tabla10[[#This Row],[Fecha de transacción]],"DDDD")</f>
        <v>domingo</v>
      </c>
      <c r="D1286" s="9">
        <v>45101</v>
      </c>
      <c r="E1286" s="10">
        <f>datos_chargeback_2001_1!$D1286-datos_chargeback_2001_1!$B1286</f>
        <v>90</v>
      </c>
      <c r="F1286" s="11">
        <f>datos_chargeback_2001_1!$G1286/100</f>
        <v>812.28</v>
      </c>
      <c r="G1286" s="12">
        <v>81228</v>
      </c>
      <c r="H1286" s="11">
        <f t="shared" si="20"/>
        <v>0</v>
      </c>
      <c r="I1286" s="11">
        <v>1.48</v>
      </c>
      <c r="J1286" s="12" t="s">
        <v>38</v>
      </c>
      <c r="K1286" s="12" t="s">
        <v>25</v>
      </c>
      <c r="L1286" s="12" t="s">
        <v>26</v>
      </c>
      <c r="M1286" s="12" t="s">
        <v>93</v>
      </c>
      <c r="N1286" s="12" t="s">
        <v>42</v>
      </c>
      <c r="O1286" s="12" t="s">
        <v>36</v>
      </c>
      <c r="P1286" s="12" t="s">
        <v>54</v>
      </c>
      <c r="Q1286" s="12" t="s">
        <v>55</v>
      </c>
      <c r="R1286" s="12">
        <v>81228</v>
      </c>
      <c r="S1286" s="12" t="s">
        <v>1454</v>
      </c>
      <c r="T1286" s="12" t="s">
        <v>116</v>
      </c>
      <c r="U1286" s="11">
        <f>datos_chargeback_2001_1!$V1286/100</f>
        <v>812.28</v>
      </c>
      <c r="V1286" s="12">
        <v>81228</v>
      </c>
      <c r="W1286" s="11">
        <f>datos_chargeback_2001_1!$X1286/100</f>
        <v>0</v>
      </c>
      <c r="X1286" s="12">
        <v>0</v>
      </c>
      <c r="Y1286" s="11">
        <f>datos_chargeback_2001_1!$Z1286/100</f>
        <v>0</v>
      </c>
      <c r="Z1286" s="12">
        <v>0</v>
      </c>
      <c r="AA1286" s="12" t="s">
        <v>3748</v>
      </c>
      <c r="AB1286" s="12" t="s">
        <v>48</v>
      </c>
      <c r="AC1286" s="19">
        <v>45011</v>
      </c>
      <c r="AD1286" s="11">
        <f>datos_chargeback_2001_1!$AE1286/100</f>
        <v>244.77</v>
      </c>
      <c r="AE1286" s="12">
        <v>24477</v>
      </c>
      <c r="AF1286" s="12" t="s">
        <v>29</v>
      </c>
    </row>
    <row r="1287" spans="1:32" x14ac:dyDescent="0.3">
      <c r="A1287" s="34" t="s">
        <v>3749</v>
      </c>
      <c r="B1287" s="3">
        <v>45012</v>
      </c>
      <c r="C1287" s="3" t="str">
        <f>TEXT(Tabla10[[#This Row],[Fecha de transacción]],"DDDD")</f>
        <v>lunes</v>
      </c>
      <c r="D1287" s="3">
        <v>45082</v>
      </c>
      <c r="E1287" s="4">
        <f>datos_chargeback_2001_1!$D1287-datos_chargeback_2001_1!$B1287</f>
        <v>70</v>
      </c>
      <c r="F1287" s="5">
        <f>datos_chargeback_2001_1!$G1287/100</f>
        <v>507.13</v>
      </c>
      <c r="G1287" s="6">
        <v>50713</v>
      </c>
      <c r="H1287" s="5">
        <f t="shared" si="20"/>
        <v>0</v>
      </c>
      <c r="I1287" s="5">
        <v>0.87</v>
      </c>
      <c r="J1287" s="6" t="s">
        <v>38</v>
      </c>
      <c r="K1287" s="6" t="s">
        <v>25</v>
      </c>
      <c r="L1287" s="6" t="s">
        <v>109</v>
      </c>
      <c r="M1287" s="6" t="s">
        <v>93</v>
      </c>
      <c r="N1287" s="6" t="s">
        <v>42</v>
      </c>
      <c r="O1287" s="6" t="s">
        <v>43</v>
      </c>
      <c r="P1287" s="6" t="s">
        <v>54</v>
      </c>
      <c r="Q1287" s="6" t="s">
        <v>31</v>
      </c>
      <c r="R1287" s="6">
        <v>50713</v>
      </c>
      <c r="S1287" s="6" t="s">
        <v>2875</v>
      </c>
      <c r="T1287" s="6" t="s">
        <v>116</v>
      </c>
      <c r="U1287" s="5">
        <f>datos_chargeback_2001_1!$V1287/100</f>
        <v>507.13</v>
      </c>
      <c r="V1287" s="6">
        <v>50713</v>
      </c>
      <c r="W1287" s="5">
        <f>datos_chargeback_2001_1!$X1287/100</f>
        <v>0</v>
      </c>
      <c r="X1287" s="6">
        <v>0</v>
      </c>
      <c r="Y1287" s="5">
        <f>datos_chargeback_2001_1!$Z1287/100</f>
        <v>0</v>
      </c>
      <c r="Z1287" s="6">
        <v>0</v>
      </c>
      <c r="AA1287" s="6" t="s">
        <v>3750</v>
      </c>
      <c r="AB1287" s="6" t="s">
        <v>35</v>
      </c>
      <c r="AC1287" s="7" t="s">
        <v>35</v>
      </c>
      <c r="AD1287" s="5">
        <f>datos_chargeback_2001_1!$AE1287/100</f>
        <v>0</v>
      </c>
      <c r="AE1287" s="6">
        <v>0</v>
      </c>
      <c r="AF1287" s="6" t="s">
        <v>36</v>
      </c>
    </row>
    <row r="1288" spans="1:32" x14ac:dyDescent="0.3">
      <c r="A1288" s="34" t="s">
        <v>3751</v>
      </c>
      <c r="B1288" s="3">
        <v>45013</v>
      </c>
      <c r="C1288" s="3" t="str">
        <f>TEXT(Tabla10[[#This Row],[Fecha de transacción]],"DDDD")</f>
        <v>martes</v>
      </c>
      <c r="D1288" s="3">
        <v>45093</v>
      </c>
      <c r="E1288" s="4">
        <f>datos_chargeback_2001_1!$D1288-datos_chargeback_2001_1!$B1288</f>
        <v>80</v>
      </c>
      <c r="F1288" s="5">
        <f>datos_chargeback_2001_1!$G1288/100</f>
        <v>417.02</v>
      </c>
      <c r="G1288" s="6">
        <v>41702</v>
      </c>
      <c r="H1288" s="5">
        <f t="shared" si="20"/>
        <v>0</v>
      </c>
      <c r="I1288" s="5">
        <v>0</v>
      </c>
      <c r="J1288" s="6" t="s">
        <v>38</v>
      </c>
      <c r="K1288" s="6" t="s">
        <v>25</v>
      </c>
      <c r="L1288" s="6" t="s">
        <v>109</v>
      </c>
      <c r="M1288" s="6" t="s">
        <v>85</v>
      </c>
      <c r="N1288" s="6" t="s">
        <v>42</v>
      </c>
      <c r="O1288" s="6" t="s">
        <v>114</v>
      </c>
      <c r="P1288" s="6" t="s">
        <v>30</v>
      </c>
      <c r="Q1288" s="6" t="s">
        <v>44</v>
      </c>
      <c r="R1288" s="6">
        <v>41702</v>
      </c>
      <c r="S1288" s="6" t="s">
        <v>3752</v>
      </c>
      <c r="T1288" s="6" t="s">
        <v>46</v>
      </c>
      <c r="U1288" s="5">
        <f>datos_chargeback_2001_1!$V1288/100</f>
        <v>417.02</v>
      </c>
      <c r="V1288" s="6">
        <v>41702</v>
      </c>
      <c r="W1288" s="5">
        <f>datos_chargeback_2001_1!$X1288/100</f>
        <v>0</v>
      </c>
      <c r="X1288" s="6">
        <v>0</v>
      </c>
      <c r="Y1288" s="5">
        <f>datos_chargeback_2001_1!$Z1288/100</f>
        <v>0</v>
      </c>
      <c r="Z1288" s="6">
        <v>0</v>
      </c>
      <c r="AA1288" s="6" t="s">
        <v>3753</v>
      </c>
      <c r="AB1288" s="6" t="s">
        <v>48</v>
      </c>
      <c r="AC1288" s="8">
        <v>45013</v>
      </c>
      <c r="AD1288" s="5">
        <f>datos_chargeback_2001_1!$AE1288/100</f>
        <v>381.89</v>
      </c>
      <c r="AE1288" s="6">
        <v>38189</v>
      </c>
      <c r="AF1288" s="6" t="s">
        <v>53</v>
      </c>
    </row>
    <row r="1289" spans="1:32" x14ac:dyDescent="0.3">
      <c r="A1289" s="36" t="s">
        <v>3754</v>
      </c>
      <c r="B1289" s="14">
        <v>45014</v>
      </c>
      <c r="C1289" s="14" t="str">
        <f>TEXT(Tabla10[[#This Row],[Fecha de transacción]],"DDDD")</f>
        <v>miércoles</v>
      </c>
      <c r="D1289" s="14">
        <v>45083</v>
      </c>
      <c r="E1289" s="15">
        <f>datos_chargeback_2001_1!$D1289-datos_chargeback_2001_1!$B1289</f>
        <v>69</v>
      </c>
      <c r="F1289" s="16">
        <f>datos_chargeback_2001_1!$G1289/100</f>
        <v>61.52</v>
      </c>
      <c r="G1289" s="17">
        <v>6152</v>
      </c>
      <c r="H1289" s="16">
        <f t="shared" si="20"/>
        <v>0</v>
      </c>
      <c r="I1289" s="16">
        <v>0</v>
      </c>
      <c r="J1289" s="17" t="s">
        <v>38</v>
      </c>
      <c r="K1289" s="17" t="s">
        <v>25</v>
      </c>
      <c r="L1289" s="17" t="s">
        <v>119</v>
      </c>
      <c r="M1289" s="17" t="s">
        <v>52</v>
      </c>
      <c r="N1289" s="17" t="s">
        <v>42</v>
      </c>
      <c r="O1289" s="17" t="s">
        <v>53</v>
      </c>
      <c r="P1289" s="17" t="s">
        <v>54</v>
      </c>
      <c r="Q1289" s="17" t="s">
        <v>66</v>
      </c>
      <c r="R1289" s="17">
        <v>6152</v>
      </c>
      <c r="S1289" s="17" t="s">
        <v>579</v>
      </c>
      <c r="T1289" s="17" t="s">
        <v>61</v>
      </c>
      <c r="U1289" s="16">
        <f>datos_chargeback_2001_1!$V1289/100</f>
        <v>0</v>
      </c>
      <c r="V1289" s="17">
        <v>0</v>
      </c>
      <c r="W1289" s="16">
        <f>datos_chargeback_2001_1!$X1289/100</f>
        <v>61.52</v>
      </c>
      <c r="X1289" s="17">
        <v>6152</v>
      </c>
      <c r="Y1289" s="16">
        <f>datos_chargeback_2001_1!$Z1289/100</f>
        <v>0</v>
      </c>
      <c r="Z1289" s="17">
        <v>0</v>
      </c>
      <c r="AA1289" s="17" t="s">
        <v>3755</v>
      </c>
      <c r="AB1289" s="17" t="s">
        <v>35</v>
      </c>
      <c r="AC1289" s="20" t="s">
        <v>35</v>
      </c>
      <c r="AD1289" s="16">
        <f>datos_chargeback_2001_1!$AE1289/100</f>
        <v>0</v>
      </c>
      <c r="AE1289" s="17">
        <v>0</v>
      </c>
      <c r="AF1289" s="17" t="s">
        <v>29</v>
      </c>
    </row>
    <row r="1290" spans="1:32" x14ac:dyDescent="0.3">
      <c r="A1290" s="35" t="s">
        <v>3756</v>
      </c>
      <c r="B1290" s="9">
        <v>45015</v>
      </c>
      <c r="C1290" s="9" t="str">
        <f>TEXT(Tabla10[[#This Row],[Fecha de transacción]],"DDDD")</f>
        <v>jueves</v>
      </c>
      <c r="D1290" s="9">
        <v>45090</v>
      </c>
      <c r="E1290" s="10">
        <f>datos_chargeback_2001_1!$D1290-datos_chargeback_2001_1!$B1290</f>
        <v>75</v>
      </c>
      <c r="F1290" s="11">
        <f>datos_chargeback_2001_1!$G1290/100</f>
        <v>955.51</v>
      </c>
      <c r="G1290" s="12">
        <v>95551</v>
      </c>
      <c r="H1290" s="11">
        <f t="shared" si="20"/>
        <v>0</v>
      </c>
      <c r="I1290" s="11">
        <v>1.45</v>
      </c>
      <c r="J1290" s="12" t="s">
        <v>24</v>
      </c>
      <c r="K1290" s="12" t="s">
        <v>25</v>
      </c>
      <c r="L1290" s="12" t="s">
        <v>119</v>
      </c>
      <c r="M1290" s="12" t="s">
        <v>52</v>
      </c>
      <c r="N1290" s="12" t="s">
        <v>42</v>
      </c>
      <c r="O1290" s="12" t="s">
        <v>43</v>
      </c>
      <c r="P1290" s="12" t="s">
        <v>30</v>
      </c>
      <c r="Q1290" s="12" t="s">
        <v>44</v>
      </c>
      <c r="R1290" s="12">
        <v>95551</v>
      </c>
      <c r="S1290" s="12" t="s">
        <v>421</v>
      </c>
      <c r="T1290" s="12" t="s">
        <v>46</v>
      </c>
      <c r="U1290" s="11">
        <f>datos_chargeback_2001_1!$V1290/100</f>
        <v>955.51</v>
      </c>
      <c r="V1290" s="12">
        <v>95551</v>
      </c>
      <c r="W1290" s="11">
        <f>datos_chargeback_2001_1!$X1290/100</f>
        <v>0</v>
      </c>
      <c r="X1290" s="12">
        <v>0</v>
      </c>
      <c r="Y1290" s="11">
        <f>datos_chargeback_2001_1!$Z1290/100</f>
        <v>0</v>
      </c>
      <c r="Z1290" s="12">
        <v>0</v>
      </c>
      <c r="AA1290" s="12" t="s">
        <v>3757</v>
      </c>
      <c r="AB1290" s="12" t="s">
        <v>48</v>
      </c>
      <c r="AC1290" s="19">
        <v>45015</v>
      </c>
      <c r="AD1290" s="11">
        <f>datos_chargeback_2001_1!$AE1290/100</f>
        <v>124.84</v>
      </c>
      <c r="AE1290" s="12">
        <v>12484</v>
      </c>
      <c r="AF1290" s="12" t="s">
        <v>36</v>
      </c>
    </row>
    <row r="1291" spans="1:32" x14ac:dyDescent="0.3">
      <c r="A1291" s="34" t="s">
        <v>3758</v>
      </c>
      <c r="B1291" s="3">
        <v>45016</v>
      </c>
      <c r="C1291" s="3" t="str">
        <f>TEXT(Tabla10[[#This Row],[Fecha de transacción]],"DDDD")</f>
        <v>viernes</v>
      </c>
      <c r="D1291" s="3">
        <v>45094</v>
      </c>
      <c r="E1291" s="4">
        <f>datos_chargeback_2001_1!$D1291-datos_chargeback_2001_1!$B1291</f>
        <v>78</v>
      </c>
      <c r="F1291" s="5">
        <f>datos_chargeback_2001_1!$G1291/100</f>
        <v>158.06</v>
      </c>
      <c r="G1291" s="6">
        <v>15806</v>
      </c>
      <c r="H1291" s="5">
        <f t="shared" si="20"/>
        <v>0</v>
      </c>
      <c r="I1291" s="5">
        <v>0</v>
      </c>
      <c r="J1291" s="6" t="s">
        <v>38</v>
      </c>
      <c r="K1291" s="6" t="s">
        <v>25</v>
      </c>
      <c r="L1291" s="6" t="s">
        <v>40</v>
      </c>
      <c r="M1291" s="6" t="s">
        <v>41</v>
      </c>
      <c r="N1291" s="6" t="s">
        <v>42</v>
      </c>
      <c r="O1291" s="6" t="s">
        <v>43</v>
      </c>
      <c r="P1291" s="6" t="s">
        <v>54</v>
      </c>
      <c r="Q1291" s="6" t="s">
        <v>31</v>
      </c>
      <c r="R1291" s="6">
        <v>15806</v>
      </c>
      <c r="S1291" s="6" t="s">
        <v>3759</v>
      </c>
      <c r="T1291" s="6" t="s">
        <v>116</v>
      </c>
      <c r="U1291" s="5">
        <f>datos_chargeback_2001_1!$V1291/100</f>
        <v>158.06</v>
      </c>
      <c r="V1291" s="6">
        <v>15806</v>
      </c>
      <c r="W1291" s="5">
        <f>datos_chargeback_2001_1!$X1291/100</f>
        <v>0</v>
      </c>
      <c r="X1291" s="6">
        <v>0</v>
      </c>
      <c r="Y1291" s="5">
        <f>datos_chargeback_2001_1!$Z1291/100</f>
        <v>0</v>
      </c>
      <c r="Z1291" s="6">
        <v>0</v>
      </c>
      <c r="AA1291" s="6" t="s">
        <v>3760</v>
      </c>
      <c r="AB1291" s="6" t="s">
        <v>35</v>
      </c>
      <c r="AC1291" s="7" t="s">
        <v>35</v>
      </c>
      <c r="AD1291" s="5">
        <f>datos_chargeback_2001_1!$AE1291/100</f>
        <v>0</v>
      </c>
      <c r="AE1291" s="6">
        <v>0</v>
      </c>
      <c r="AF1291" s="6" t="s">
        <v>53</v>
      </c>
    </row>
    <row r="1292" spans="1:32" x14ac:dyDescent="0.3">
      <c r="A1292" s="35" t="s">
        <v>3761</v>
      </c>
      <c r="B1292" s="9">
        <v>45017</v>
      </c>
      <c r="C1292" s="9" t="str">
        <f>TEXT(Tabla10[[#This Row],[Fecha de transacción]],"DDDD")</f>
        <v>sábado</v>
      </c>
      <c r="D1292" s="9">
        <v>45106</v>
      </c>
      <c r="E1292" s="10">
        <f>datos_chargeback_2001_1!$D1292-datos_chargeback_2001_1!$B1292</f>
        <v>89</v>
      </c>
      <c r="F1292" s="11">
        <f>datos_chargeback_2001_1!$G1292/100</f>
        <v>321.17</v>
      </c>
      <c r="G1292" s="12">
        <v>32117</v>
      </c>
      <c r="H1292" s="11">
        <f t="shared" si="20"/>
        <v>0</v>
      </c>
      <c r="I1292" s="11">
        <v>0</v>
      </c>
      <c r="J1292" s="12" t="s">
        <v>24</v>
      </c>
      <c r="K1292" s="12" t="s">
        <v>25</v>
      </c>
      <c r="L1292" s="12" t="s">
        <v>80</v>
      </c>
      <c r="M1292" s="12" t="s">
        <v>52</v>
      </c>
      <c r="N1292" s="12" t="s">
        <v>42</v>
      </c>
      <c r="O1292" s="12" t="s">
        <v>43</v>
      </c>
      <c r="P1292" s="12" t="s">
        <v>54</v>
      </c>
      <c r="Q1292" s="12" t="s">
        <v>66</v>
      </c>
      <c r="R1292" s="12">
        <v>32117</v>
      </c>
      <c r="S1292" s="12" t="s">
        <v>3762</v>
      </c>
      <c r="T1292" s="12" t="s">
        <v>116</v>
      </c>
      <c r="U1292" s="11">
        <f>datos_chargeback_2001_1!$V1292/100</f>
        <v>321.17</v>
      </c>
      <c r="V1292" s="12">
        <v>32117</v>
      </c>
      <c r="W1292" s="11">
        <f>datos_chargeback_2001_1!$X1292/100</f>
        <v>0</v>
      </c>
      <c r="X1292" s="12">
        <v>0</v>
      </c>
      <c r="Y1292" s="11">
        <f>datos_chargeback_2001_1!$Z1292/100</f>
        <v>0</v>
      </c>
      <c r="Z1292" s="12">
        <v>0</v>
      </c>
      <c r="AA1292" s="12" t="s">
        <v>3763</v>
      </c>
      <c r="AB1292" s="12" t="s">
        <v>48</v>
      </c>
      <c r="AC1292" s="19">
        <v>45017</v>
      </c>
      <c r="AD1292" s="11">
        <f>datos_chargeback_2001_1!$AE1292/100</f>
        <v>274.24</v>
      </c>
      <c r="AE1292" s="12">
        <v>27424</v>
      </c>
      <c r="AF1292" s="12" t="s">
        <v>29</v>
      </c>
    </row>
    <row r="1293" spans="1:32" x14ac:dyDescent="0.3">
      <c r="A1293" s="34" t="s">
        <v>3764</v>
      </c>
      <c r="B1293" s="3">
        <v>45018</v>
      </c>
      <c r="C1293" s="3" t="str">
        <f>TEXT(Tabla10[[#This Row],[Fecha de transacción]],"DDDD")</f>
        <v>domingo</v>
      </c>
      <c r="D1293" s="3">
        <v>45100</v>
      </c>
      <c r="E1293" s="4">
        <f>datos_chargeback_2001_1!$D1293-datos_chargeback_2001_1!$B1293</f>
        <v>82</v>
      </c>
      <c r="F1293" s="5">
        <f>datos_chargeback_2001_1!$G1293/100</f>
        <v>751.53</v>
      </c>
      <c r="G1293" s="6">
        <v>75153</v>
      </c>
      <c r="H1293" s="5">
        <f t="shared" si="20"/>
        <v>0</v>
      </c>
      <c r="I1293" s="5">
        <v>0</v>
      </c>
      <c r="J1293" s="6" t="s">
        <v>24</v>
      </c>
      <c r="K1293" s="6" t="s">
        <v>25</v>
      </c>
      <c r="L1293" s="6" t="s">
        <v>74</v>
      </c>
      <c r="M1293" s="6" t="s">
        <v>59</v>
      </c>
      <c r="N1293" s="6" t="s">
        <v>28</v>
      </c>
      <c r="O1293" s="6" t="s">
        <v>36</v>
      </c>
      <c r="P1293" s="6" t="s">
        <v>30</v>
      </c>
      <c r="Q1293" s="6" t="s">
        <v>31</v>
      </c>
      <c r="R1293" s="6">
        <v>75153</v>
      </c>
      <c r="S1293" s="6" t="s">
        <v>1970</v>
      </c>
      <c r="T1293" s="6" t="s">
        <v>33</v>
      </c>
      <c r="U1293" s="5">
        <f>datos_chargeback_2001_1!$V1293/100</f>
        <v>0</v>
      </c>
      <c r="V1293" s="6">
        <v>0</v>
      </c>
      <c r="W1293" s="5">
        <f>datos_chargeback_2001_1!$X1293/100</f>
        <v>0</v>
      </c>
      <c r="X1293" s="6">
        <v>0</v>
      </c>
      <c r="Y1293" s="5">
        <f>datos_chargeback_2001_1!$Z1293/100</f>
        <v>751.53</v>
      </c>
      <c r="Z1293" s="6">
        <v>75153</v>
      </c>
      <c r="AA1293" s="6" t="s">
        <v>3765</v>
      </c>
      <c r="AB1293" s="6" t="s">
        <v>35</v>
      </c>
      <c r="AC1293" s="7" t="s">
        <v>35</v>
      </c>
      <c r="AD1293" s="5">
        <f>datos_chargeback_2001_1!$AE1293/100</f>
        <v>0</v>
      </c>
      <c r="AE1293" s="6">
        <v>0</v>
      </c>
      <c r="AF1293" s="6" t="s">
        <v>36</v>
      </c>
    </row>
    <row r="1294" spans="1:32" x14ac:dyDescent="0.3">
      <c r="A1294" s="35" t="s">
        <v>3766</v>
      </c>
      <c r="B1294" s="9">
        <v>45019</v>
      </c>
      <c r="C1294" s="9" t="str">
        <f>TEXT(Tabla10[[#This Row],[Fecha de transacción]],"DDDD")</f>
        <v>lunes</v>
      </c>
      <c r="D1294" s="9">
        <v>45094</v>
      </c>
      <c r="E1294" s="10">
        <f>datos_chargeback_2001_1!$D1294-datos_chargeback_2001_1!$B1294</f>
        <v>75</v>
      </c>
      <c r="F1294" s="11">
        <f>datos_chargeback_2001_1!$G1294/100</f>
        <v>8.34</v>
      </c>
      <c r="G1294" s="12">
        <v>834</v>
      </c>
      <c r="H1294" s="11">
        <f t="shared" si="20"/>
        <v>0</v>
      </c>
      <c r="I1294" s="11">
        <v>0</v>
      </c>
      <c r="J1294" s="12" t="s">
        <v>24</v>
      </c>
      <c r="K1294" s="12" t="s">
        <v>25</v>
      </c>
      <c r="L1294" s="12" t="s">
        <v>40</v>
      </c>
      <c r="M1294" s="12" t="s">
        <v>41</v>
      </c>
      <c r="N1294" s="12" t="s">
        <v>42</v>
      </c>
      <c r="O1294" s="12" t="s">
        <v>70</v>
      </c>
      <c r="P1294" s="12" t="s">
        <v>54</v>
      </c>
      <c r="Q1294" s="12" t="s">
        <v>44</v>
      </c>
      <c r="R1294" s="12">
        <v>8340</v>
      </c>
      <c r="S1294" s="12" t="s">
        <v>3767</v>
      </c>
      <c r="T1294" s="12" t="s">
        <v>61</v>
      </c>
      <c r="U1294" s="11">
        <f>datos_chargeback_2001_1!$V1294/100</f>
        <v>0</v>
      </c>
      <c r="V1294" s="12">
        <v>0</v>
      </c>
      <c r="W1294" s="11">
        <f>datos_chargeback_2001_1!$X1294/100</f>
        <v>83.4</v>
      </c>
      <c r="X1294" s="12">
        <v>8340</v>
      </c>
      <c r="Y1294" s="11">
        <f>datos_chargeback_2001_1!$Z1294/100</f>
        <v>0</v>
      </c>
      <c r="Z1294" s="12">
        <v>0</v>
      </c>
      <c r="AA1294" s="12" t="s">
        <v>3768</v>
      </c>
      <c r="AB1294" s="12" t="s">
        <v>48</v>
      </c>
      <c r="AC1294" s="19">
        <v>45019</v>
      </c>
      <c r="AD1294" s="11">
        <f>datos_chargeback_2001_1!$AE1294/100</f>
        <v>956.06</v>
      </c>
      <c r="AE1294" s="12">
        <v>95606</v>
      </c>
      <c r="AF1294" s="12" t="s">
        <v>53</v>
      </c>
    </row>
    <row r="1295" spans="1:32" x14ac:dyDescent="0.3">
      <c r="A1295" s="34" t="s">
        <v>3769</v>
      </c>
      <c r="B1295" s="3">
        <v>45020</v>
      </c>
      <c r="C1295" s="3" t="str">
        <f>TEXT(Tabla10[[#This Row],[Fecha de transacción]],"DDDD")</f>
        <v>martes</v>
      </c>
      <c r="D1295" s="3">
        <v>45095</v>
      </c>
      <c r="E1295" s="4">
        <f>datos_chargeback_2001_1!$D1295-datos_chargeback_2001_1!$B1295</f>
        <v>75</v>
      </c>
      <c r="F1295" s="5">
        <f>datos_chargeback_2001_1!$G1295/100</f>
        <v>778.26</v>
      </c>
      <c r="G1295" s="6">
        <v>77826</v>
      </c>
      <c r="H1295" s="5">
        <f t="shared" si="20"/>
        <v>0</v>
      </c>
      <c r="I1295" s="5">
        <v>0</v>
      </c>
      <c r="J1295" s="6" t="s">
        <v>24</v>
      </c>
      <c r="K1295" s="6" t="s">
        <v>25</v>
      </c>
      <c r="L1295" s="6" t="s">
        <v>80</v>
      </c>
      <c r="M1295" s="6" t="s">
        <v>27</v>
      </c>
      <c r="N1295" s="6" t="s">
        <v>42</v>
      </c>
      <c r="O1295" s="6" t="s">
        <v>36</v>
      </c>
      <c r="P1295" s="6" t="s">
        <v>30</v>
      </c>
      <c r="Q1295" s="6" t="s">
        <v>31</v>
      </c>
      <c r="R1295" s="6">
        <v>77826</v>
      </c>
      <c r="S1295" s="6" t="s">
        <v>1124</v>
      </c>
      <c r="T1295" s="6" t="s">
        <v>116</v>
      </c>
      <c r="U1295" s="5">
        <f>datos_chargeback_2001_1!$V1295/100</f>
        <v>778.26</v>
      </c>
      <c r="V1295" s="6">
        <v>77826</v>
      </c>
      <c r="W1295" s="5">
        <f>datos_chargeback_2001_1!$X1295/100</f>
        <v>0</v>
      </c>
      <c r="X1295" s="6">
        <v>0</v>
      </c>
      <c r="Y1295" s="5">
        <f>datos_chargeback_2001_1!$Z1295/100</f>
        <v>0</v>
      </c>
      <c r="Z1295" s="6">
        <v>0</v>
      </c>
      <c r="AA1295" s="6" t="s">
        <v>3770</v>
      </c>
      <c r="AB1295" s="6" t="s">
        <v>48</v>
      </c>
      <c r="AC1295" s="8">
        <v>45020</v>
      </c>
      <c r="AD1295" s="5">
        <f>datos_chargeback_2001_1!$AE1295/100</f>
        <v>899.42</v>
      </c>
      <c r="AE1295" s="6">
        <v>89942</v>
      </c>
      <c r="AF1295" s="6" t="s">
        <v>64</v>
      </c>
    </row>
    <row r="1296" spans="1:32" x14ac:dyDescent="0.3">
      <c r="A1296" s="35" t="s">
        <v>3771</v>
      </c>
      <c r="B1296" s="9">
        <v>45021</v>
      </c>
      <c r="C1296" s="9" t="str">
        <f>TEXT(Tabla10[[#This Row],[Fecha de transacción]],"DDDD")</f>
        <v>miércoles</v>
      </c>
      <c r="D1296" s="9">
        <v>45085</v>
      </c>
      <c r="E1296" s="10">
        <f>datos_chargeback_2001_1!$D1296-datos_chargeback_2001_1!$B1296</f>
        <v>64</v>
      </c>
      <c r="F1296" s="11">
        <f>datos_chargeback_2001_1!$G1296/100</f>
        <v>907.16</v>
      </c>
      <c r="G1296" s="12">
        <v>90716</v>
      </c>
      <c r="H1296" s="11">
        <f t="shared" si="20"/>
        <v>0</v>
      </c>
      <c r="I1296" s="11">
        <v>0</v>
      </c>
      <c r="J1296" s="12" t="s">
        <v>24</v>
      </c>
      <c r="K1296" s="12" t="s">
        <v>25</v>
      </c>
      <c r="L1296" s="12" t="s">
        <v>26</v>
      </c>
      <c r="M1296" s="12" t="s">
        <v>85</v>
      </c>
      <c r="N1296" s="12" t="s">
        <v>28</v>
      </c>
      <c r="O1296" s="12" t="s">
        <v>50</v>
      </c>
      <c r="P1296" s="12" t="s">
        <v>30</v>
      </c>
      <c r="Q1296" s="12" t="s">
        <v>75</v>
      </c>
      <c r="R1296" s="12">
        <v>90716</v>
      </c>
      <c r="S1296" s="12" t="s">
        <v>474</v>
      </c>
      <c r="T1296" s="12" t="s">
        <v>33</v>
      </c>
      <c r="U1296" s="11">
        <f>datos_chargeback_2001_1!$V1296/100</f>
        <v>0</v>
      </c>
      <c r="V1296" s="12">
        <v>0</v>
      </c>
      <c r="W1296" s="11">
        <f>datos_chargeback_2001_1!$X1296/100</f>
        <v>0</v>
      </c>
      <c r="X1296" s="12">
        <v>0</v>
      </c>
      <c r="Y1296" s="11">
        <f>datos_chargeback_2001_1!$Z1296/100</f>
        <v>907.16</v>
      </c>
      <c r="Z1296" s="12">
        <v>90716</v>
      </c>
      <c r="AA1296" s="12" t="s">
        <v>3772</v>
      </c>
      <c r="AB1296" s="12" t="s">
        <v>35</v>
      </c>
      <c r="AC1296" s="13" t="s">
        <v>35</v>
      </c>
      <c r="AD1296" s="11">
        <f>datos_chargeback_2001_1!$AE1296/100</f>
        <v>0</v>
      </c>
      <c r="AE1296" s="12">
        <v>0</v>
      </c>
      <c r="AF1296" s="12" t="s">
        <v>53</v>
      </c>
    </row>
    <row r="1297" spans="1:32" x14ac:dyDescent="0.3">
      <c r="A1297" s="36" t="s">
        <v>3773</v>
      </c>
      <c r="B1297" s="14">
        <v>45022</v>
      </c>
      <c r="C1297" s="14" t="str">
        <f>TEXT(Tabla10[[#This Row],[Fecha de transacción]],"DDDD")</f>
        <v>jueves</v>
      </c>
      <c r="D1297" s="14">
        <v>45091</v>
      </c>
      <c r="E1297" s="15">
        <f>datos_chargeback_2001_1!$D1297-datos_chargeback_2001_1!$B1297</f>
        <v>69</v>
      </c>
      <c r="F1297" s="16">
        <f>datos_chargeback_2001_1!$G1297/100</f>
        <v>808.92</v>
      </c>
      <c r="G1297" s="17">
        <v>80892</v>
      </c>
      <c r="H1297" s="16">
        <f t="shared" si="20"/>
        <v>0</v>
      </c>
      <c r="I1297" s="16">
        <v>0.86</v>
      </c>
      <c r="J1297" s="17" t="s">
        <v>38</v>
      </c>
      <c r="K1297" s="17" t="s">
        <v>25</v>
      </c>
      <c r="L1297" s="17" t="s">
        <v>80</v>
      </c>
      <c r="M1297" s="17" t="s">
        <v>59</v>
      </c>
      <c r="N1297" s="17" t="s">
        <v>42</v>
      </c>
      <c r="O1297" s="17" t="s">
        <v>114</v>
      </c>
      <c r="P1297" s="17" t="s">
        <v>30</v>
      </c>
      <c r="Q1297" s="17" t="s">
        <v>31</v>
      </c>
      <c r="R1297" s="17">
        <v>80892</v>
      </c>
      <c r="S1297" s="17" t="s">
        <v>1565</v>
      </c>
      <c r="T1297" s="17" t="s">
        <v>61</v>
      </c>
      <c r="U1297" s="16">
        <f>datos_chargeback_2001_1!$V1297/100</f>
        <v>0</v>
      </c>
      <c r="V1297" s="17">
        <v>0</v>
      </c>
      <c r="W1297" s="16">
        <f>datos_chargeback_2001_1!$X1297/100</f>
        <v>808.92</v>
      </c>
      <c r="X1297" s="17">
        <v>80892</v>
      </c>
      <c r="Y1297" s="16">
        <f>datos_chargeback_2001_1!$Z1297/100</f>
        <v>0</v>
      </c>
      <c r="Z1297" s="17">
        <v>0</v>
      </c>
      <c r="AA1297" s="17" t="s">
        <v>3774</v>
      </c>
      <c r="AB1297" s="17" t="s">
        <v>48</v>
      </c>
      <c r="AC1297" s="18">
        <v>45022</v>
      </c>
      <c r="AD1297" s="16">
        <f>datos_chargeback_2001_1!$AE1297/100</f>
        <v>853.62</v>
      </c>
      <c r="AE1297" s="17">
        <v>85362</v>
      </c>
      <c r="AF1297" s="17" t="s">
        <v>43</v>
      </c>
    </row>
    <row r="1298" spans="1:32" x14ac:dyDescent="0.3">
      <c r="A1298" s="34" t="s">
        <v>3775</v>
      </c>
      <c r="B1298" s="3">
        <v>45023</v>
      </c>
      <c r="C1298" s="3" t="str">
        <f>TEXT(Tabla10[[#This Row],[Fecha de transacción]],"DDDD")</f>
        <v>viernes</v>
      </c>
      <c r="D1298" s="3">
        <v>45107</v>
      </c>
      <c r="E1298" s="4">
        <f>datos_chargeback_2001_1!$D1298-datos_chargeback_2001_1!$B1298</f>
        <v>84</v>
      </c>
      <c r="F1298" s="5">
        <f>datos_chargeback_2001_1!$G1298/100</f>
        <v>828.47</v>
      </c>
      <c r="G1298" s="6">
        <v>82847</v>
      </c>
      <c r="H1298" s="5">
        <f t="shared" si="20"/>
        <v>0</v>
      </c>
      <c r="I1298" s="5">
        <v>0</v>
      </c>
      <c r="J1298" s="6" t="s">
        <v>24</v>
      </c>
      <c r="K1298" s="6" t="s">
        <v>25</v>
      </c>
      <c r="L1298" s="6" t="s">
        <v>40</v>
      </c>
      <c r="M1298" s="6" t="s">
        <v>85</v>
      </c>
      <c r="N1298" s="6" t="s">
        <v>42</v>
      </c>
      <c r="O1298" s="6" t="s">
        <v>70</v>
      </c>
      <c r="P1298" s="6" t="s">
        <v>30</v>
      </c>
      <c r="Q1298" s="6" t="s">
        <v>75</v>
      </c>
      <c r="R1298" s="6">
        <v>82847</v>
      </c>
      <c r="S1298" s="6" t="s">
        <v>1040</v>
      </c>
      <c r="T1298" s="6" t="s">
        <v>61</v>
      </c>
      <c r="U1298" s="5">
        <f>datos_chargeback_2001_1!$V1298/100</f>
        <v>0</v>
      </c>
      <c r="V1298" s="6">
        <v>0</v>
      </c>
      <c r="W1298" s="5">
        <f>datos_chargeback_2001_1!$X1298/100</f>
        <v>828.47</v>
      </c>
      <c r="X1298" s="6">
        <v>82847</v>
      </c>
      <c r="Y1298" s="5">
        <f>datos_chargeback_2001_1!$Z1298/100</f>
        <v>0</v>
      </c>
      <c r="Z1298" s="6">
        <v>0</v>
      </c>
      <c r="AA1298" s="6" t="s">
        <v>3776</v>
      </c>
      <c r="AB1298" s="6" t="s">
        <v>48</v>
      </c>
      <c r="AC1298" s="8">
        <v>45023</v>
      </c>
      <c r="AD1298" s="5">
        <f>datos_chargeback_2001_1!$AE1298/100</f>
        <v>17.34</v>
      </c>
      <c r="AE1298" s="6">
        <v>1734</v>
      </c>
      <c r="AF1298" s="6" t="s">
        <v>50</v>
      </c>
    </row>
    <row r="1299" spans="1:32" x14ac:dyDescent="0.3">
      <c r="A1299" s="36" t="s">
        <v>3777</v>
      </c>
      <c r="B1299" s="14">
        <v>45024</v>
      </c>
      <c r="C1299" s="14" t="str">
        <f>TEXT(Tabla10[[#This Row],[Fecha de transacción]],"DDDD")</f>
        <v>sábado</v>
      </c>
      <c r="D1299" s="14">
        <v>45094</v>
      </c>
      <c r="E1299" s="15">
        <f>datos_chargeback_2001_1!$D1299-datos_chargeback_2001_1!$B1299</f>
        <v>70</v>
      </c>
      <c r="F1299" s="16">
        <f>datos_chargeback_2001_1!$G1299/100</f>
        <v>161.77000000000001</v>
      </c>
      <c r="G1299" s="17">
        <v>16177</v>
      </c>
      <c r="H1299" s="16">
        <f t="shared" si="20"/>
        <v>0</v>
      </c>
      <c r="I1299" s="16">
        <v>0.85</v>
      </c>
      <c r="J1299" s="17" t="s">
        <v>24</v>
      </c>
      <c r="K1299" s="17" t="s">
        <v>25</v>
      </c>
      <c r="L1299" s="17" t="s">
        <v>40</v>
      </c>
      <c r="M1299" s="17" t="s">
        <v>59</v>
      </c>
      <c r="N1299" s="17" t="s">
        <v>42</v>
      </c>
      <c r="O1299" s="17" t="s">
        <v>70</v>
      </c>
      <c r="P1299" s="17" t="s">
        <v>30</v>
      </c>
      <c r="Q1299" s="17" t="s">
        <v>66</v>
      </c>
      <c r="R1299" s="17">
        <v>16177</v>
      </c>
      <c r="S1299" s="17" t="s">
        <v>3778</v>
      </c>
      <c r="T1299" s="17" t="s">
        <v>116</v>
      </c>
      <c r="U1299" s="16">
        <f>datos_chargeback_2001_1!$V1299/100</f>
        <v>161.77000000000001</v>
      </c>
      <c r="V1299" s="17">
        <v>16177</v>
      </c>
      <c r="W1299" s="16">
        <f>datos_chargeback_2001_1!$X1299/100</f>
        <v>0</v>
      </c>
      <c r="X1299" s="17">
        <v>0</v>
      </c>
      <c r="Y1299" s="16">
        <f>datos_chargeback_2001_1!$Z1299/100</f>
        <v>0</v>
      </c>
      <c r="Z1299" s="17">
        <v>0</v>
      </c>
      <c r="AA1299" s="17" t="s">
        <v>3779</v>
      </c>
      <c r="AB1299" s="17" t="s">
        <v>35</v>
      </c>
      <c r="AC1299" s="20" t="s">
        <v>35</v>
      </c>
      <c r="AD1299" s="16">
        <f>datos_chargeback_2001_1!$AE1299/100</f>
        <v>0</v>
      </c>
      <c r="AE1299" s="17">
        <v>0</v>
      </c>
      <c r="AF1299" s="17" t="s">
        <v>29</v>
      </c>
    </row>
    <row r="1300" spans="1:32" x14ac:dyDescent="0.3">
      <c r="A1300" s="35" t="s">
        <v>3780</v>
      </c>
      <c r="B1300" s="9">
        <v>45025</v>
      </c>
      <c r="C1300" s="9" t="str">
        <f>TEXT(Tabla10[[#This Row],[Fecha de transacción]],"DDDD")</f>
        <v>domingo</v>
      </c>
      <c r="D1300" s="9">
        <v>45085</v>
      </c>
      <c r="E1300" s="10">
        <f>datos_chargeback_2001_1!$D1300-datos_chargeback_2001_1!$B1300</f>
        <v>60</v>
      </c>
      <c r="F1300" s="11">
        <f>datos_chargeback_2001_1!$G1300/100</f>
        <v>39.28</v>
      </c>
      <c r="G1300" s="12">
        <v>3928</v>
      </c>
      <c r="H1300" s="11">
        <f t="shared" si="20"/>
        <v>0</v>
      </c>
      <c r="I1300" s="11">
        <v>0</v>
      </c>
      <c r="J1300" s="12" t="s">
        <v>24</v>
      </c>
      <c r="K1300" s="12" t="s">
        <v>25</v>
      </c>
      <c r="L1300" s="12" t="s">
        <v>119</v>
      </c>
      <c r="M1300" s="12" t="s">
        <v>93</v>
      </c>
      <c r="N1300" s="12" t="s">
        <v>42</v>
      </c>
      <c r="O1300" s="12" t="s">
        <v>43</v>
      </c>
      <c r="P1300" s="12" t="s">
        <v>54</v>
      </c>
      <c r="Q1300" s="12" t="s">
        <v>55</v>
      </c>
      <c r="R1300" s="12">
        <v>3928</v>
      </c>
      <c r="S1300" s="12" t="s">
        <v>1961</v>
      </c>
      <c r="T1300" s="12" t="s">
        <v>46</v>
      </c>
      <c r="U1300" s="11">
        <f>datos_chargeback_2001_1!$V1300/100</f>
        <v>39.28</v>
      </c>
      <c r="V1300" s="12">
        <v>3928</v>
      </c>
      <c r="W1300" s="11">
        <f>datos_chargeback_2001_1!$X1300/100</f>
        <v>0</v>
      </c>
      <c r="X1300" s="12">
        <v>0</v>
      </c>
      <c r="Y1300" s="11">
        <f>datos_chargeback_2001_1!$Z1300/100</f>
        <v>0</v>
      </c>
      <c r="Z1300" s="12">
        <v>0</v>
      </c>
      <c r="AA1300" s="12" t="s">
        <v>3781</v>
      </c>
      <c r="AB1300" s="12" t="s">
        <v>48</v>
      </c>
      <c r="AC1300" s="19">
        <v>45025</v>
      </c>
      <c r="AD1300" s="11">
        <f>datos_chargeback_2001_1!$AE1300/100</f>
        <v>14.55</v>
      </c>
      <c r="AE1300" s="12">
        <v>1455</v>
      </c>
      <c r="AF1300" s="12" t="s">
        <v>29</v>
      </c>
    </row>
    <row r="1301" spans="1:32" x14ac:dyDescent="0.3">
      <c r="A1301" s="36" t="s">
        <v>3782</v>
      </c>
      <c r="B1301" s="14">
        <v>45026</v>
      </c>
      <c r="C1301" s="14" t="str">
        <f>TEXT(Tabla10[[#This Row],[Fecha de transacción]],"DDDD")</f>
        <v>lunes</v>
      </c>
      <c r="D1301" s="14">
        <v>45107</v>
      </c>
      <c r="E1301" s="15">
        <f>datos_chargeback_2001_1!$D1301-datos_chargeback_2001_1!$B1301</f>
        <v>81</v>
      </c>
      <c r="F1301" s="16">
        <f>datos_chargeback_2001_1!$G1301/100</f>
        <v>966.78</v>
      </c>
      <c r="G1301" s="17">
        <v>96678</v>
      </c>
      <c r="H1301" s="16">
        <f t="shared" si="20"/>
        <v>0</v>
      </c>
      <c r="I1301" s="16">
        <v>1.19</v>
      </c>
      <c r="J1301" s="17" t="s">
        <v>38</v>
      </c>
      <c r="K1301" s="17" t="s">
        <v>25</v>
      </c>
      <c r="L1301" s="17" t="s">
        <v>74</v>
      </c>
      <c r="M1301" s="17" t="s">
        <v>93</v>
      </c>
      <c r="N1301" s="17" t="s">
        <v>28</v>
      </c>
      <c r="O1301" s="17" t="s">
        <v>114</v>
      </c>
      <c r="P1301" s="17" t="s">
        <v>30</v>
      </c>
      <c r="Q1301" s="17" t="s">
        <v>66</v>
      </c>
      <c r="R1301" s="17">
        <v>96678</v>
      </c>
      <c r="S1301" s="17" t="s">
        <v>3783</v>
      </c>
      <c r="T1301" s="17" t="s">
        <v>33</v>
      </c>
      <c r="U1301" s="16">
        <f>datos_chargeback_2001_1!$V1301/100</f>
        <v>0</v>
      </c>
      <c r="V1301" s="17">
        <v>0</v>
      </c>
      <c r="W1301" s="16">
        <f>datos_chargeback_2001_1!$X1301/100</f>
        <v>0</v>
      </c>
      <c r="X1301" s="17">
        <v>0</v>
      </c>
      <c r="Y1301" s="16">
        <f>datos_chargeback_2001_1!$Z1301/100</f>
        <v>966.78</v>
      </c>
      <c r="Z1301" s="17">
        <v>96678</v>
      </c>
      <c r="AA1301" s="17" t="s">
        <v>3784</v>
      </c>
      <c r="AB1301" s="17" t="s">
        <v>35</v>
      </c>
      <c r="AC1301" s="20" t="s">
        <v>35</v>
      </c>
      <c r="AD1301" s="16">
        <f>datos_chargeback_2001_1!$AE1301/100</f>
        <v>0</v>
      </c>
      <c r="AE1301" s="17">
        <v>0</v>
      </c>
      <c r="AF1301" s="17" t="s">
        <v>53</v>
      </c>
    </row>
    <row r="1302" spans="1:32" x14ac:dyDescent="0.3">
      <c r="A1302" s="34" t="s">
        <v>3785</v>
      </c>
      <c r="B1302" s="3">
        <v>45027</v>
      </c>
      <c r="C1302" s="3" t="str">
        <f>TEXT(Tabla10[[#This Row],[Fecha de transacción]],"DDDD")</f>
        <v>martes</v>
      </c>
      <c r="D1302" s="3">
        <v>45099</v>
      </c>
      <c r="E1302" s="4">
        <f>datos_chargeback_2001_1!$D1302-datos_chargeback_2001_1!$B1302</f>
        <v>72</v>
      </c>
      <c r="F1302" s="5">
        <f>datos_chargeback_2001_1!$G1302/100</f>
        <v>486.77</v>
      </c>
      <c r="G1302" s="6">
        <v>48677</v>
      </c>
      <c r="H1302" s="5">
        <f t="shared" si="20"/>
        <v>0</v>
      </c>
      <c r="I1302" s="5">
        <v>1.01</v>
      </c>
      <c r="J1302" s="6" t="s">
        <v>24</v>
      </c>
      <c r="K1302" s="6" t="s">
        <v>25</v>
      </c>
      <c r="L1302" s="6" t="s">
        <v>74</v>
      </c>
      <c r="M1302" s="6" t="s">
        <v>59</v>
      </c>
      <c r="N1302" s="6" t="s">
        <v>42</v>
      </c>
      <c r="O1302" s="6" t="s">
        <v>43</v>
      </c>
      <c r="P1302" s="6" t="s">
        <v>54</v>
      </c>
      <c r="Q1302" s="6" t="s">
        <v>75</v>
      </c>
      <c r="R1302" s="6">
        <v>48677</v>
      </c>
      <c r="S1302" s="6" t="s">
        <v>3205</v>
      </c>
      <c r="T1302" s="6" t="s">
        <v>46</v>
      </c>
      <c r="U1302" s="5">
        <f>datos_chargeback_2001_1!$V1302/100</f>
        <v>486.77</v>
      </c>
      <c r="V1302" s="6">
        <v>48677</v>
      </c>
      <c r="W1302" s="5">
        <f>datos_chargeback_2001_1!$X1302/100</f>
        <v>0</v>
      </c>
      <c r="X1302" s="6">
        <v>0</v>
      </c>
      <c r="Y1302" s="5">
        <f>datos_chargeback_2001_1!$Z1302/100</f>
        <v>0</v>
      </c>
      <c r="Z1302" s="6">
        <v>0</v>
      </c>
      <c r="AA1302" s="6" t="s">
        <v>3786</v>
      </c>
      <c r="AB1302" s="6" t="s">
        <v>35</v>
      </c>
      <c r="AC1302" s="7" t="s">
        <v>35</v>
      </c>
      <c r="AD1302" s="5">
        <f>datos_chargeback_2001_1!$AE1302/100</f>
        <v>0</v>
      </c>
      <c r="AE1302" s="6">
        <v>0</v>
      </c>
      <c r="AF1302" s="6" t="s">
        <v>50</v>
      </c>
    </row>
    <row r="1303" spans="1:32" x14ac:dyDescent="0.3">
      <c r="A1303" s="34" t="s">
        <v>3787</v>
      </c>
      <c r="B1303" s="3">
        <v>45028</v>
      </c>
      <c r="C1303" s="3" t="str">
        <f>TEXT(Tabla10[[#This Row],[Fecha de transacción]],"DDDD")</f>
        <v>miércoles</v>
      </c>
      <c r="D1303" s="3">
        <v>45100</v>
      </c>
      <c r="E1303" s="4">
        <f>datos_chargeback_2001_1!$D1303-datos_chargeback_2001_1!$B1303</f>
        <v>72</v>
      </c>
      <c r="F1303" s="5">
        <f>datos_chargeback_2001_1!$G1303/100</f>
        <v>2.74</v>
      </c>
      <c r="G1303" s="6">
        <v>274</v>
      </c>
      <c r="H1303" s="5">
        <f t="shared" si="20"/>
        <v>0</v>
      </c>
      <c r="I1303" s="5">
        <v>1.46</v>
      </c>
      <c r="J1303" s="6" t="s">
        <v>38</v>
      </c>
      <c r="K1303" s="6" t="s">
        <v>25</v>
      </c>
      <c r="L1303" s="6" t="s">
        <v>109</v>
      </c>
      <c r="M1303" s="6" t="s">
        <v>93</v>
      </c>
      <c r="N1303" s="6" t="s">
        <v>28</v>
      </c>
      <c r="O1303" s="6" t="s">
        <v>114</v>
      </c>
      <c r="P1303" s="6" t="s">
        <v>54</v>
      </c>
      <c r="Q1303" s="6" t="s">
        <v>75</v>
      </c>
      <c r="R1303" s="6">
        <v>2740</v>
      </c>
      <c r="S1303" s="6" t="s">
        <v>3788</v>
      </c>
      <c r="T1303" s="6" t="s">
        <v>33</v>
      </c>
      <c r="U1303" s="5">
        <f>datos_chargeback_2001_1!$V1303/100</f>
        <v>0</v>
      </c>
      <c r="V1303" s="6">
        <v>0</v>
      </c>
      <c r="W1303" s="5">
        <f>datos_chargeback_2001_1!$X1303/100</f>
        <v>0</v>
      </c>
      <c r="X1303" s="6">
        <v>0</v>
      </c>
      <c r="Y1303" s="5">
        <f>datos_chargeback_2001_1!$Z1303/100</f>
        <v>27.4</v>
      </c>
      <c r="Z1303" s="6">
        <v>2740</v>
      </c>
      <c r="AA1303" s="6" t="s">
        <v>3789</v>
      </c>
      <c r="AB1303" s="6" t="s">
        <v>48</v>
      </c>
      <c r="AC1303" s="8">
        <v>45028</v>
      </c>
      <c r="AD1303" s="5">
        <f>datos_chargeback_2001_1!$AE1303/100</f>
        <v>0.03</v>
      </c>
      <c r="AE1303" s="6">
        <v>3</v>
      </c>
      <c r="AF1303" s="6" t="s">
        <v>64</v>
      </c>
    </row>
    <row r="1304" spans="1:32" x14ac:dyDescent="0.3">
      <c r="A1304" s="35" t="s">
        <v>3790</v>
      </c>
      <c r="B1304" s="9">
        <v>45029</v>
      </c>
      <c r="C1304" s="9" t="str">
        <f>TEXT(Tabla10[[#This Row],[Fecha de transacción]],"DDDD")</f>
        <v>jueves</v>
      </c>
      <c r="D1304" s="9">
        <v>45100</v>
      </c>
      <c r="E1304" s="10">
        <f>datos_chargeback_2001_1!$D1304-datos_chargeback_2001_1!$B1304</f>
        <v>71</v>
      </c>
      <c r="F1304" s="11">
        <f>datos_chargeback_2001_1!$G1304/100</f>
        <v>293.01</v>
      </c>
      <c r="G1304" s="12">
        <v>29301</v>
      </c>
      <c r="H1304" s="11">
        <f t="shared" si="20"/>
        <v>0</v>
      </c>
      <c r="I1304" s="11">
        <v>1.27</v>
      </c>
      <c r="J1304" s="12" t="s">
        <v>38</v>
      </c>
      <c r="K1304" s="12" t="s">
        <v>25</v>
      </c>
      <c r="L1304" s="12" t="s">
        <v>80</v>
      </c>
      <c r="M1304" s="12" t="s">
        <v>41</v>
      </c>
      <c r="N1304" s="12" t="s">
        <v>28</v>
      </c>
      <c r="O1304" s="12" t="s">
        <v>29</v>
      </c>
      <c r="P1304" s="12" t="s">
        <v>54</v>
      </c>
      <c r="Q1304" s="12" t="s">
        <v>75</v>
      </c>
      <c r="R1304" s="12">
        <v>29301</v>
      </c>
      <c r="S1304" s="12" t="s">
        <v>2387</v>
      </c>
      <c r="T1304" s="12" t="s">
        <v>33</v>
      </c>
      <c r="U1304" s="11">
        <f>datos_chargeback_2001_1!$V1304/100</f>
        <v>0</v>
      </c>
      <c r="V1304" s="12">
        <v>0</v>
      </c>
      <c r="W1304" s="11">
        <f>datos_chargeback_2001_1!$X1304/100</f>
        <v>0</v>
      </c>
      <c r="X1304" s="12">
        <v>0</v>
      </c>
      <c r="Y1304" s="11">
        <f>datos_chargeback_2001_1!$Z1304/100</f>
        <v>293.01</v>
      </c>
      <c r="Z1304" s="12">
        <v>29301</v>
      </c>
      <c r="AA1304" s="12" t="s">
        <v>3791</v>
      </c>
      <c r="AB1304" s="12" t="s">
        <v>48</v>
      </c>
      <c r="AC1304" s="19">
        <v>45029</v>
      </c>
      <c r="AD1304" s="11">
        <f>datos_chargeback_2001_1!$AE1304/100</f>
        <v>47.72</v>
      </c>
      <c r="AE1304" s="12">
        <v>4772</v>
      </c>
      <c r="AF1304" s="12" t="s">
        <v>36</v>
      </c>
    </row>
    <row r="1305" spans="1:32" x14ac:dyDescent="0.3">
      <c r="A1305" s="34" t="s">
        <v>3792</v>
      </c>
      <c r="B1305" s="3">
        <v>45030</v>
      </c>
      <c r="C1305" s="3" t="str">
        <f>TEXT(Tabla10[[#This Row],[Fecha de transacción]],"DDDD")</f>
        <v>viernes</v>
      </c>
      <c r="D1305" s="3">
        <v>45090</v>
      </c>
      <c r="E1305" s="4">
        <f>datos_chargeback_2001_1!$D1305-datos_chargeback_2001_1!$B1305</f>
        <v>60</v>
      </c>
      <c r="F1305" s="5">
        <f>datos_chargeback_2001_1!$G1305/100</f>
        <v>55.44</v>
      </c>
      <c r="G1305" s="6">
        <v>5544</v>
      </c>
      <c r="H1305" s="5">
        <f t="shared" si="20"/>
        <v>0</v>
      </c>
      <c r="I1305" s="5">
        <v>0</v>
      </c>
      <c r="J1305" s="6" t="s">
        <v>24</v>
      </c>
      <c r="K1305" s="6" t="s">
        <v>25</v>
      </c>
      <c r="L1305" s="6" t="s">
        <v>74</v>
      </c>
      <c r="M1305" s="6" t="s">
        <v>41</v>
      </c>
      <c r="N1305" s="6" t="s">
        <v>42</v>
      </c>
      <c r="O1305" s="6" t="s">
        <v>70</v>
      </c>
      <c r="P1305" s="6" t="s">
        <v>54</v>
      </c>
      <c r="Q1305" s="6" t="s">
        <v>75</v>
      </c>
      <c r="R1305" s="6">
        <v>5544</v>
      </c>
      <c r="S1305" s="6" t="s">
        <v>393</v>
      </c>
      <c r="T1305" s="6" t="s">
        <v>46</v>
      </c>
      <c r="U1305" s="5">
        <f>datos_chargeback_2001_1!$V1305/100</f>
        <v>55.44</v>
      </c>
      <c r="V1305" s="6">
        <v>5544</v>
      </c>
      <c r="W1305" s="5">
        <f>datos_chargeback_2001_1!$X1305/100</f>
        <v>0</v>
      </c>
      <c r="X1305" s="6">
        <v>0</v>
      </c>
      <c r="Y1305" s="5">
        <f>datos_chargeback_2001_1!$Z1305/100</f>
        <v>0</v>
      </c>
      <c r="Z1305" s="6">
        <v>0</v>
      </c>
      <c r="AA1305" s="6" t="s">
        <v>3793</v>
      </c>
      <c r="AB1305" s="6" t="s">
        <v>35</v>
      </c>
      <c r="AC1305" s="7" t="s">
        <v>35</v>
      </c>
      <c r="AD1305" s="5">
        <f>datos_chargeback_2001_1!$AE1305/100</f>
        <v>0</v>
      </c>
      <c r="AE1305" s="6">
        <v>0</v>
      </c>
      <c r="AF1305" s="6" t="s">
        <v>36</v>
      </c>
    </row>
    <row r="1306" spans="1:32" x14ac:dyDescent="0.3">
      <c r="A1306" s="35" t="s">
        <v>3794</v>
      </c>
      <c r="B1306" s="9">
        <v>45031</v>
      </c>
      <c r="C1306" s="9" t="str">
        <f>TEXT(Tabla10[[#This Row],[Fecha de transacción]],"DDDD")</f>
        <v>sábado</v>
      </c>
      <c r="D1306" s="9">
        <v>45109</v>
      </c>
      <c r="E1306" s="10">
        <f>datos_chargeback_2001_1!$D1306-datos_chargeback_2001_1!$B1306</f>
        <v>78</v>
      </c>
      <c r="F1306" s="11">
        <f>datos_chargeback_2001_1!$G1306/100</f>
        <v>232.67</v>
      </c>
      <c r="G1306" s="12">
        <v>23267</v>
      </c>
      <c r="H1306" s="11">
        <f t="shared" si="20"/>
        <v>0</v>
      </c>
      <c r="I1306" s="11">
        <v>0</v>
      </c>
      <c r="J1306" s="12" t="s">
        <v>38</v>
      </c>
      <c r="K1306" s="12" t="s">
        <v>25</v>
      </c>
      <c r="L1306" s="12" t="s">
        <v>74</v>
      </c>
      <c r="M1306" s="12" t="s">
        <v>27</v>
      </c>
      <c r="N1306" s="12" t="s">
        <v>28</v>
      </c>
      <c r="O1306" s="12" t="s">
        <v>43</v>
      </c>
      <c r="P1306" s="12" t="s">
        <v>54</v>
      </c>
      <c r="Q1306" s="12" t="s">
        <v>44</v>
      </c>
      <c r="R1306" s="12">
        <v>23267</v>
      </c>
      <c r="S1306" s="12" t="s">
        <v>1286</v>
      </c>
      <c r="T1306" s="12" t="s">
        <v>33</v>
      </c>
      <c r="U1306" s="11">
        <f>datos_chargeback_2001_1!$V1306/100</f>
        <v>0</v>
      </c>
      <c r="V1306" s="12">
        <v>0</v>
      </c>
      <c r="W1306" s="11">
        <f>datos_chargeback_2001_1!$X1306/100</f>
        <v>0</v>
      </c>
      <c r="X1306" s="12">
        <v>0</v>
      </c>
      <c r="Y1306" s="11">
        <f>datos_chargeback_2001_1!$Z1306/100</f>
        <v>232.67</v>
      </c>
      <c r="Z1306" s="12">
        <v>23267</v>
      </c>
      <c r="AA1306" s="12" t="s">
        <v>3795</v>
      </c>
      <c r="AB1306" s="12" t="s">
        <v>35</v>
      </c>
      <c r="AC1306" s="13" t="s">
        <v>35</v>
      </c>
      <c r="AD1306" s="11">
        <f>datos_chargeback_2001_1!$AE1306/100</f>
        <v>0</v>
      </c>
      <c r="AE1306" s="12">
        <v>0</v>
      </c>
      <c r="AF1306" s="12" t="s">
        <v>50</v>
      </c>
    </row>
    <row r="1307" spans="1:32" x14ac:dyDescent="0.3">
      <c r="A1307" s="34" t="s">
        <v>3796</v>
      </c>
      <c r="B1307" s="3">
        <v>45032</v>
      </c>
      <c r="C1307" s="3" t="str">
        <f>TEXT(Tabla10[[#This Row],[Fecha de transacción]],"DDDD")</f>
        <v>domingo</v>
      </c>
      <c r="D1307" s="3">
        <v>45101</v>
      </c>
      <c r="E1307" s="4">
        <f>datos_chargeback_2001_1!$D1307-datos_chargeback_2001_1!$B1307</f>
        <v>69</v>
      </c>
      <c r="F1307" s="5">
        <f>datos_chargeback_2001_1!$G1307/100</f>
        <v>437.31</v>
      </c>
      <c r="G1307" s="6">
        <v>43731</v>
      </c>
      <c r="H1307" s="5">
        <f t="shared" si="20"/>
        <v>0</v>
      </c>
      <c r="I1307" s="5">
        <v>0</v>
      </c>
      <c r="J1307" s="6" t="s">
        <v>24</v>
      </c>
      <c r="K1307" s="6" t="s">
        <v>25</v>
      </c>
      <c r="L1307" s="6" t="s">
        <v>26</v>
      </c>
      <c r="M1307" s="6" t="s">
        <v>93</v>
      </c>
      <c r="N1307" s="6" t="s">
        <v>42</v>
      </c>
      <c r="O1307" s="6" t="s">
        <v>29</v>
      </c>
      <c r="P1307" s="6" t="s">
        <v>30</v>
      </c>
      <c r="Q1307" s="6" t="s">
        <v>55</v>
      </c>
      <c r="R1307" s="6">
        <v>43731</v>
      </c>
      <c r="S1307" s="6" t="s">
        <v>1830</v>
      </c>
      <c r="T1307" s="6" t="s">
        <v>46</v>
      </c>
      <c r="U1307" s="5">
        <f>datos_chargeback_2001_1!$V1307/100</f>
        <v>437.31</v>
      </c>
      <c r="V1307" s="6">
        <v>43731</v>
      </c>
      <c r="W1307" s="5">
        <f>datos_chargeback_2001_1!$X1307/100</f>
        <v>0</v>
      </c>
      <c r="X1307" s="6">
        <v>0</v>
      </c>
      <c r="Y1307" s="5">
        <f>datos_chargeback_2001_1!$Z1307/100</f>
        <v>0</v>
      </c>
      <c r="Z1307" s="6">
        <v>0</v>
      </c>
      <c r="AA1307" s="6" t="s">
        <v>3797</v>
      </c>
      <c r="AB1307" s="6" t="s">
        <v>35</v>
      </c>
      <c r="AC1307" s="7" t="s">
        <v>35</v>
      </c>
      <c r="AD1307" s="5">
        <f>datos_chargeback_2001_1!$AE1307/100</f>
        <v>0</v>
      </c>
      <c r="AE1307" s="6">
        <v>0</v>
      </c>
      <c r="AF1307" s="6" t="s">
        <v>43</v>
      </c>
    </row>
    <row r="1308" spans="1:32" x14ac:dyDescent="0.3">
      <c r="A1308" s="35" t="s">
        <v>3798</v>
      </c>
      <c r="B1308" s="9">
        <v>45033</v>
      </c>
      <c r="C1308" s="9" t="str">
        <f>TEXT(Tabla10[[#This Row],[Fecha de transacción]],"DDDD")</f>
        <v>lunes</v>
      </c>
      <c r="D1308" s="9">
        <v>45101</v>
      </c>
      <c r="E1308" s="10">
        <f>datos_chargeback_2001_1!$D1308-datos_chargeback_2001_1!$B1308</f>
        <v>68</v>
      </c>
      <c r="F1308" s="11">
        <f>datos_chargeback_2001_1!$G1308/100</f>
        <v>966.91</v>
      </c>
      <c r="G1308" s="12">
        <v>96691</v>
      </c>
      <c r="H1308" s="11">
        <f t="shared" si="20"/>
        <v>0</v>
      </c>
      <c r="I1308" s="11">
        <v>0</v>
      </c>
      <c r="J1308" s="12" t="s">
        <v>24</v>
      </c>
      <c r="K1308" s="12" t="s">
        <v>25</v>
      </c>
      <c r="L1308" s="12" t="s">
        <v>40</v>
      </c>
      <c r="M1308" s="12" t="s">
        <v>52</v>
      </c>
      <c r="N1308" s="12" t="s">
        <v>28</v>
      </c>
      <c r="O1308" s="12" t="s">
        <v>36</v>
      </c>
      <c r="P1308" s="12" t="s">
        <v>54</v>
      </c>
      <c r="Q1308" s="12" t="s">
        <v>31</v>
      </c>
      <c r="R1308" s="12">
        <v>96691</v>
      </c>
      <c r="S1308" s="12" t="s">
        <v>3799</v>
      </c>
      <c r="T1308" s="12" t="s">
        <v>33</v>
      </c>
      <c r="U1308" s="11">
        <f>datos_chargeback_2001_1!$V1308/100</f>
        <v>0</v>
      </c>
      <c r="V1308" s="12">
        <v>0</v>
      </c>
      <c r="W1308" s="11">
        <f>datos_chargeback_2001_1!$X1308/100</f>
        <v>0</v>
      </c>
      <c r="X1308" s="12">
        <v>0</v>
      </c>
      <c r="Y1308" s="11">
        <f>datos_chargeback_2001_1!$Z1308/100</f>
        <v>966.91</v>
      </c>
      <c r="Z1308" s="12">
        <v>96691</v>
      </c>
      <c r="AA1308" s="12" t="s">
        <v>3800</v>
      </c>
      <c r="AB1308" s="12" t="s">
        <v>48</v>
      </c>
      <c r="AC1308" s="19">
        <v>45033</v>
      </c>
      <c r="AD1308" s="11">
        <f>datos_chargeback_2001_1!$AE1308/100</f>
        <v>337.35</v>
      </c>
      <c r="AE1308" s="12">
        <v>33735</v>
      </c>
      <c r="AF1308" s="12" t="s">
        <v>36</v>
      </c>
    </row>
    <row r="1309" spans="1:32" x14ac:dyDescent="0.3">
      <c r="A1309" s="34" t="s">
        <v>3801</v>
      </c>
      <c r="B1309" s="3">
        <v>45034</v>
      </c>
      <c r="C1309" s="3" t="str">
        <f>TEXT(Tabla10[[#This Row],[Fecha de transacción]],"DDDD")</f>
        <v>martes</v>
      </c>
      <c r="D1309" s="3">
        <v>45113</v>
      </c>
      <c r="E1309" s="4">
        <f>datos_chargeback_2001_1!$D1309-datos_chargeback_2001_1!$B1309</f>
        <v>79</v>
      </c>
      <c r="F1309" s="5">
        <f>datos_chargeback_2001_1!$G1309/100</f>
        <v>910.06</v>
      </c>
      <c r="G1309" s="6">
        <v>91006</v>
      </c>
      <c r="H1309" s="5">
        <f t="shared" si="20"/>
        <v>0</v>
      </c>
      <c r="I1309" s="5">
        <v>1.34</v>
      </c>
      <c r="J1309" s="6" t="s">
        <v>38</v>
      </c>
      <c r="K1309" s="6" t="s">
        <v>25</v>
      </c>
      <c r="L1309" s="6" t="s">
        <v>26</v>
      </c>
      <c r="M1309" s="6" t="s">
        <v>52</v>
      </c>
      <c r="N1309" s="6" t="s">
        <v>42</v>
      </c>
      <c r="O1309" s="6" t="s">
        <v>64</v>
      </c>
      <c r="P1309" s="6" t="s">
        <v>54</v>
      </c>
      <c r="Q1309" s="6" t="s">
        <v>75</v>
      </c>
      <c r="R1309" s="6">
        <v>91006</v>
      </c>
      <c r="S1309" s="6" t="s">
        <v>3802</v>
      </c>
      <c r="T1309" s="6" t="s">
        <v>46</v>
      </c>
      <c r="U1309" s="5">
        <f>datos_chargeback_2001_1!$V1309/100</f>
        <v>910.06</v>
      </c>
      <c r="V1309" s="6">
        <v>91006</v>
      </c>
      <c r="W1309" s="5">
        <f>datos_chargeback_2001_1!$X1309/100</f>
        <v>0</v>
      </c>
      <c r="X1309" s="6">
        <v>0</v>
      </c>
      <c r="Y1309" s="5">
        <f>datos_chargeback_2001_1!$Z1309/100</f>
        <v>0</v>
      </c>
      <c r="Z1309" s="6">
        <v>0</v>
      </c>
      <c r="AA1309" s="6" t="s">
        <v>3803</v>
      </c>
      <c r="AB1309" s="6" t="s">
        <v>48</v>
      </c>
      <c r="AC1309" s="8">
        <v>45034</v>
      </c>
      <c r="AD1309" s="5">
        <f>datos_chargeback_2001_1!$AE1309/100</f>
        <v>432.31</v>
      </c>
      <c r="AE1309" s="6">
        <v>43231</v>
      </c>
      <c r="AF1309" s="6" t="s">
        <v>53</v>
      </c>
    </row>
    <row r="1310" spans="1:32" x14ac:dyDescent="0.3">
      <c r="A1310" s="34" t="s">
        <v>3804</v>
      </c>
      <c r="B1310" s="3">
        <v>45035</v>
      </c>
      <c r="C1310" s="3" t="str">
        <f>TEXT(Tabla10[[#This Row],[Fecha de transacción]],"DDDD")</f>
        <v>miércoles</v>
      </c>
      <c r="D1310" s="3">
        <v>45099</v>
      </c>
      <c r="E1310" s="4">
        <f>datos_chargeback_2001_1!$D1310-datos_chargeback_2001_1!$B1310</f>
        <v>64</v>
      </c>
      <c r="F1310" s="5">
        <f>datos_chargeback_2001_1!$G1310/100</f>
        <v>503.31</v>
      </c>
      <c r="G1310" s="6">
        <v>50331</v>
      </c>
      <c r="H1310" s="5">
        <f t="shared" si="20"/>
        <v>0</v>
      </c>
      <c r="I1310" s="5">
        <v>0</v>
      </c>
      <c r="J1310" s="6" t="s">
        <v>38</v>
      </c>
      <c r="K1310" s="6" t="s">
        <v>25</v>
      </c>
      <c r="L1310" s="6" t="s">
        <v>40</v>
      </c>
      <c r="M1310" s="6" t="s">
        <v>59</v>
      </c>
      <c r="N1310" s="6" t="s">
        <v>42</v>
      </c>
      <c r="O1310" s="6" t="s">
        <v>70</v>
      </c>
      <c r="P1310" s="6" t="s">
        <v>54</v>
      </c>
      <c r="Q1310" s="6" t="s">
        <v>66</v>
      </c>
      <c r="R1310" s="6">
        <v>50331</v>
      </c>
      <c r="S1310" s="6" t="s">
        <v>362</v>
      </c>
      <c r="T1310" s="6" t="s">
        <v>61</v>
      </c>
      <c r="U1310" s="5">
        <f>datos_chargeback_2001_1!$V1310/100</f>
        <v>0</v>
      </c>
      <c r="V1310" s="6">
        <v>0</v>
      </c>
      <c r="W1310" s="5">
        <f>datos_chargeback_2001_1!$X1310/100</f>
        <v>503.31</v>
      </c>
      <c r="X1310" s="6">
        <v>50331</v>
      </c>
      <c r="Y1310" s="5">
        <f>datos_chargeback_2001_1!$Z1310/100</f>
        <v>0</v>
      </c>
      <c r="Z1310" s="6">
        <v>0</v>
      </c>
      <c r="AA1310" s="6" t="s">
        <v>3805</v>
      </c>
      <c r="AB1310" s="6" t="s">
        <v>35</v>
      </c>
      <c r="AC1310" s="7" t="s">
        <v>35</v>
      </c>
      <c r="AD1310" s="5">
        <f>datos_chargeback_2001_1!$AE1310/100</f>
        <v>0</v>
      </c>
      <c r="AE1310" s="6">
        <v>0</v>
      </c>
      <c r="AF1310" s="6" t="s">
        <v>53</v>
      </c>
    </row>
    <row r="1311" spans="1:32" x14ac:dyDescent="0.3">
      <c r="A1311" s="36" t="s">
        <v>3806</v>
      </c>
      <c r="B1311" s="14">
        <v>45036</v>
      </c>
      <c r="C1311" s="14" t="str">
        <f>TEXT(Tabla10[[#This Row],[Fecha de transacción]],"DDDD")</f>
        <v>jueves</v>
      </c>
      <c r="D1311" s="14">
        <v>45123</v>
      </c>
      <c r="E1311" s="15">
        <f>datos_chargeback_2001_1!$D1311-datos_chargeback_2001_1!$B1311</f>
        <v>87</v>
      </c>
      <c r="F1311" s="16">
        <f>datos_chargeback_2001_1!$G1311/100</f>
        <v>48.98</v>
      </c>
      <c r="G1311" s="17">
        <v>4898</v>
      </c>
      <c r="H1311" s="16">
        <f t="shared" si="20"/>
        <v>0</v>
      </c>
      <c r="I1311" s="16">
        <v>0.81</v>
      </c>
      <c r="J1311" s="17" t="s">
        <v>38</v>
      </c>
      <c r="K1311" s="17" t="s">
        <v>25</v>
      </c>
      <c r="L1311" s="17" t="s">
        <v>109</v>
      </c>
      <c r="M1311" s="17" t="s">
        <v>59</v>
      </c>
      <c r="N1311" s="17" t="s">
        <v>42</v>
      </c>
      <c r="O1311" s="17" t="s">
        <v>70</v>
      </c>
      <c r="P1311" s="17" t="s">
        <v>30</v>
      </c>
      <c r="Q1311" s="17" t="s">
        <v>55</v>
      </c>
      <c r="R1311" s="17">
        <v>4898</v>
      </c>
      <c r="S1311" s="17" t="s">
        <v>3807</v>
      </c>
      <c r="T1311" s="17" t="s">
        <v>61</v>
      </c>
      <c r="U1311" s="16">
        <f>datos_chargeback_2001_1!$V1311/100</f>
        <v>0</v>
      </c>
      <c r="V1311" s="17">
        <v>0</v>
      </c>
      <c r="W1311" s="16">
        <f>datos_chargeback_2001_1!$X1311/100</f>
        <v>48.98</v>
      </c>
      <c r="X1311" s="17">
        <v>4898</v>
      </c>
      <c r="Y1311" s="16">
        <f>datos_chargeback_2001_1!$Z1311/100</f>
        <v>0</v>
      </c>
      <c r="Z1311" s="17">
        <v>0</v>
      </c>
      <c r="AA1311" s="17" t="s">
        <v>3808</v>
      </c>
      <c r="AB1311" s="17" t="s">
        <v>48</v>
      </c>
      <c r="AC1311" s="18">
        <v>45036</v>
      </c>
      <c r="AD1311" s="16">
        <f>datos_chargeback_2001_1!$AE1311/100</f>
        <v>110.81</v>
      </c>
      <c r="AE1311" s="17">
        <v>11081</v>
      </c>
      <c r="AF1311" s="17" t="s">
        <v>36</v>
      </c>
    </row>
    <row r="1312" spans="1:32" x14ac:dyDescent="0.3">
      <c r="A1312" s="35" t="s">
        <v>3809</v>
      </c>
      <c r="B1312" s="9">
        <v>45037</v>
      </c>
      <c r="C1312" s="9" t="str">
        <f>TEXT(Tabla10[[#This Row],[Fecha de transacción]],"DDDD")</f>
        <v>viernes</v>
      </c>
      <c r="D1312" s="9">
        <v>45121</v>
      </c>
      <c r="E1312" s="10">
        <f>datos_chargeback_2001_1!$D1312-datos_chargeback_2001_1!$B1312</f>
        <v>84</v>
      </c>
      <c r="F1312" s="11">
        <f>datos_chargeback_2001_1!$G1312/100</f>
        <v>174.78</v>
      </c>
      <c r="G1312" s="12">
        <v>17478</v>
      </c>
      <c r="H1312" s="11">
        <f t="shared" si="20"/>
        <v>0</v>
      </c>
      <c r="I1312" s="11">
        <v>0.94</v>
      </c>
      <c r="J1312" s="12" t="s">
        <v>38</v>
      </c>
      <c r="K1312" s="12" t="s">
        <v>25</v>
      </c>
      <c r="L1312" s="12" t="s">
        <v>40</v>
      </c>
      <c r="M1312" s="12" t="s">
        <v>27</v>
      </c>
      <c r="N1312" s="12" t="s">
        <v>42</v>
      </c>
      <c r="O1312" s="12" t="s">
        <v>70</v>
      </c>
      <c r="P1312" s="12" t="s">
        <v>30</v>
      </c>
      <c r="Q1312" s="12" t="s">
        <v>44</v>
      </c>
      <c r="R1312" s="12">
        <v>17478</v>
      </c>
      <c r="S1312" s="12" t="s">
        <v>2645</v>
      </c>
      <c r="T1312" s="12" t="s">
        <v>116</v>
      </c>
      <c r="U1312" s="11">
        <f>datos_chargeback_2001_1!$V1312/100</f>
        <v>174.78</v>
      </c>
      <c r="V1312" s="12">
        <v>17478</v>
      </c>
      <c r="W1312" s="11">
        <f>datos_chargeback_2001_1!$X1312/100</f>
        <v>0</v>
      </c>
      <c r="X1312" s="12">
        <v>0</v>
      </c>
      <c r="Y1312" s="11">
        <f>datos_chargeback_2001_1!$Z1312/100</f>
        <v>0</v>
      </c>
      <c r="Z1312" s="12">
        <v>0</v>
      </c>
      <c r="AA1312" s="12" t="s">
        <v>3810</v>
      </c>
      <c r="AB1312" s="12" t="s">
        <v>48</v>
      </c>
      <c r="AC1312" s="19">
        <v>45037</v>
      </c>
      <c r="AD1312" s="11">
        <f>datos_chargeback_2001_1!$AE1312/100</f>
        <v>474.39</v>
      </c>
      <c r="AE1312" s="12">
        <v>47439</v>
      </c>
      <c r="AF1312" s="12" t="s">
        <v>29</v>
      </c>
    </row>
    <row r="1313" spans="1:32" x14ac:dyDescent="0.3">
      <c r="A1313" s="36" t="s">
        <v>3811</v>
      </c>
      <c r="B1313" s="14">
        <v>45038</v>
      </c>
      <c r="C1313" s="14" t="str">
        <f>TEXT(Tabla10[[#This Row],[Fecha de transacción]],"DDDD")</f>
        <v>sábado</v>
      </c>
      <c r="D1313" s="14">
        <v>45125</v>
      </c>
      <c r="E1313" s="15">
        <f>datos_chargeback_2001_1!$D1313-datos_chargeback_2001_1!$B1313</f>
        <v>87</v>
      </c>
      <c r="F1313" s="16">
        <f>datos_chargeback_2001_1!$G1313/100</f>
        <v>264.52999999999997</v>
      </c>
      <c r="G1313" s="17">
        <v>26453</v>
      </c>
      <c r="H1313" s="16">
        <f t="shared" si="20"/>
        <v>0</v>
      </c>
      <c r="I1313" s="16">
        <v>0</v>
      </c>
      <c r="J1313" s="17" t="s">
        <v>24</v>
      </c>
      <c r="K1313" s="17" t="s">
        <v>25</v>
      </c>
      <c r="L1313" s="17" t="s">
        <v>109</v>
      </c>
      <c r="M1313" s="17" t="s">
        <v>27</v>
      </c>
      <c r="N1313" s="17" t="s">
        <v>28</v>
      </c>
      <c r="O1313" s="17" t="s">
        <v>64</v>
      </c>
      <c r="P1313" s="17" t="s">
        <v>30</v>
      </c>
      <c r="Q1313" s="17" t="s">
        <v>44</v>
      </c>
      <c r="R1313" s="17">
        <v>26453</v>
      </c>
      <c r="S1313" s="17" t="s">
        <v>2029</v>
      </c>
      <c r="T1313" s="17" t="s">
        <v>33</v>
      </c>
      <c r="U1313" s="16">
        <f>datos_chargeback_2001_1!$V1313/100</f>
        <v>0</v>
      </c>
      <c r="V1313" s="17">
        <v>0</v>
      </c>
      <c r="W1313" s="16">
        <f>datos_chargeback_2001_1!$X1313/100</f>
        <v>0</v>
      </c>
      <c r="X1313" s="17">
        <v>0</v>
      </c>
      <c r="Y1313" s="16">
        <f>datos_chargeback_2001_1!$Z1313/100</f>
        <v>264.52999999999997</v>
      </c>
      <c r="Z1313" s="17">
        <v>26453</v>
      </c>
      <c r="AA1313" s="17" t="s">
        <v>3812</v>
      </c>
      <c r="AB1313" s="17" t="s">
        <v>48</v>
      </c>
      <c r="AC1313" s="18">
        <v>45038</v>
      </c>
      <c r="AD1313" s="16">
        <f>datos_chargeback_2001_1!$AE1313/100</f>
        <v>73.27</v>
      </c>
      <c r="AE1313" s="17">
        <v>7327</v>
      </c>
      <c r="AF1313" s="17" t="s">
        <v>53</v>
      </c>
    </row>
    <row r="1314" spans="1:32" x14ac:dyDescent="0.3">
      <c r="A1314" s="35" t="s">
        <v>3813</v>
      </c>
      <c r="B1314" s="9">
        <v>45039</v>
      </c>
      <c r="C1314" s="9" t="str">
        <f>TEXT(Tabla10[[#This Row],[Fecha de transacción]],"DDDD")</f>
        <v>domingo</v>
      </c>
      <c r="D1314" s="9">
        <v>45117</v>
      </c>
      <c r="E1314" s="10">
        <f>datos_chargeback_2001_1!$D1314-datos_chargeback_2001_1!$B1314</f>
        <v>78</v>
      </c>
      <c r="F1314" s="11">
        <f>datos_chargeback_2001_1!$G1314/100</f>
        <v>174.29</v>
      </c>
      <c r="G1314" s="12">
        <v>17429</v>
      </c>
      <c r="H1314" s="11">
        <f t="shared" si="20"/>
        <v>0</v>
      </c>
      <c r="I1314" s="11">
        <v>1.35</v>
      </c>
      <c r="J1314" s="12" t="s">
        <v>38</v>
      </c>
      <c r="K1314" s="12" t="s">
        <v>25</v>
      </c>
      <c r="L1314" s="12" t="s">
        <v>109</v>
      </c>
      <c r="M1314" s="12" t="s">
        <v>59</v>
      </c>
      <c r="N1314" s="12" t="s">
        <v>42</v>
      </c>
      <c r="O1314" s="12" t="s">
        <v>29</v>
      </c>
      <c r="P1314" s="12" t="s">
        <v>30</v>
      </c>
      <c r="Q1314" s="12" t="s">
        <v>44</v>
      </c>
      <c r="R1314" s="12">
        <v>17429</v>
      </c>
      <c r="S1314" s="12" t="s">
        <v>3814</v>
      </c>
      <c r="T1314" s="12" t="s">
        <v>46</v>
      </c>
      <c r="U1314" s="11">
        <f>datos_chargeback_2001_1!$V1314/100</f>
        <v>174.29</v>
      </c>
      <c r="V1314" s="12">
        <v>17429</v>
      </c>
      <c r="W1314" s="11">
        <f>datos_chargeback_2001_1!$X1314/100</f>
        <v>0</v>
      </c>
      <c r="X1314" s="12">
        <v>0</v>
      </c>
      <c r="Y1314" s="11">
        <f>datos_chargeback_2001_1!$Z1314/100</f>
        <v>0</v>
      </c>
      <c r="Z1314" s="12">
        <v>0</v>
      </c>
      <c r="AA1314" s="12" t="s">
        <v>3815</v>
      </c>
      <c r="AB1314" s="12" t="s">
        <v>48</v>
      </c>
      <c r="AC1314" s="19">
        <v>45039</v>
      </c>
      <c r="AD1314" s="11">
        <f>datos_chargeback_2001_1!$AE1314/100</f>
        <v>936.34</v>
      </c>
      <c r="AE1314" s="12">
        <v>93634</v>
      </c>
      <c r="AF1314" s="12" t="s">
        <v>36</v>
      </c>
    </row>
    <row r="1315" spans="1:32" x14ac:dyDescent="0.3">
      <c r="A1315" s="34" t="s">
        <v>3816</v>
      </c>
      <c r="B1315" s="3">
        <v>45040</v>
      </c>
      <c r="C1315" s="3" t="str">
        <f>TEXT(Tabla10[[#This Row],[Fecha de transacción]],"DDDD")</f>
        <v>lunes</v>
      </c>
      <c r="D1315" s="3">
        <v>45127</v>
      </c>
      <c r="E1315" s="4">
        <f>datos_chargeback_2001_1!$D1315-datos_chargeback_2001_1!$B1315</f>
        <v>87</v>
      </c>
      <c r="F1315" s="5">
        <f>datos_chargeback_2001_1!$G1315/100</f>
        <v>302.56</v>
      </c>
      <c r="G1315" s="6">
        <v>30256</v>
      </c>
      <c r="H1315" s="5">
        <f t="shared" si="20"/>
        <v>0</v>
      </c>
      <c r="I1315" s="5">
        <v>0</v>
      </c>
      <c r="J1315" s="6" t="s">
        <v>24</v>
      </c>
      <c r="K1315" s="6" t="s">
        <v>25</v>
      </c>
      <c r="L1315" s="6" t="s">
        <v>26</v>
      </c>
      <c r="M1315" s="6" t="s">
        <v>41</v>
      </c>
      <c r="N1315" s="6" t="s">
        <v>28</v>
      </c>
      <c r="O1315" s="6" t="s">
        <v>114</v>
      </c>
      <c r="P1315" s="6" t="s">
        <v>54</v>
      </c>
      <c r="Q1315" s="6" t="s">
        <v>75</v>
      </c>
      <c r="R1315" s="6">
        <v>30256</v>
      </c>
      <c r="S1315" s="6" t="s">
        <v>1665</v>
      </c>
      <c r="T1315" s="6" t="s">
        <v>33</v>
      </c>
      <c r="U1315" s="5">
        <f>datos_chargeback_2001_1!$V1315/100</f>
        <v>0</v>
      </c>
      <c r="V1315" s="6">
        <v>0</v>
      </c>
      <c r="W1315" s="5">
        <f>datos_chargeback_2001_1!$X1315/100</f>
        <v>0</v>
      </c>
      <c r="X1315" s="6">
        <v>0</v>
      </c>
      <c r="Y1315" s="5">
        <f>datos_chargeback_2001_1!$Z1315/100</f>
        <v>302.56</v>
      </c>
      <c r="Z1315" s="6">
        <v>30256</v>
      </c>
      <c r="AA1315" s="6" t="s">
        <v>3817</v>
      </c>
      <c r="AB1315" s="6" t="s">
        <v>35</v>
      </c>
      <c r="AC1315" s="7" t="s">
        <v>35</v>
      </c>
      <c r="AD1315" s="5">
        <f>datos_chargeback_2001_1!$AE1315/100</f>
        <v>0</v>
      </c>
      <c r="AE1315" s="6">
        <v>0</v>
      </c>
      <c r="AF1315" s="6" t="s">
        <v>53</v>
      </c>
    </row>
    <row r="1316" spans="1:32" x14ac:dyDescent="0.3">
      <c r="A1316" s="34" t="s">
        <v>3818</v>
      </c>
      <c r="B1316" s="3">
        <v>45041</v>
      </c>
      <c r="C1316" s="3" t="str">
        <f>TEXT(Tabla10[[#This Row],[Fecha de transacción]],"DDDD")</f>
        <v>martes</v>
      </c>
      <c r="D1316" s="3">
        <v>45127</v>
      </c>
      <c r="E1316" s="4">
        <f>datos_chargeback_2001_1!$D1316-datos_chargeback_2001_1!$B1316</f>
        <v>86</v>
      </c>
      <c r="F1316" s="5">
        <f>datos_chargeback_2001_1!$G1316/100</f>
        <v>612.73</v>
      </c>
      <c r="G1316" s="6">
        <v>61273</v>
      </c>
      <c r="H1316" s="5">
        <f t="shared" si="20"/>
        <v>0</v>
      </c>
      <c r="I1316" s="5">
        <v>1.1599999999999999</v>
      </c>
      <c r="J1316" s="6" t="s">
        <v>24</v>
      </c>
      <c r="K1316" s="6" t="s">
        <v>25</v>
      </c>
      <c r="L1316" s="6" t="s">
        <v>74</v>
      </c>
      <c r="M1316" s="6" t="s">
        <v>93</v>
      </c>
      <c r="N1316" s="6" t="s">
        <v>42</v>
      </c>
      <c r="O1316" s="6" t="s">
        <v>36</v>
      </c>
      <c r="P1316" s="6" t="s">
        <v>30</v>
      </c>
      <c r="Q1316" s="6" t="s">
        <v>55</v>
      </c>
      <c r="R1316" s="6">
        <v>61273</v>
      </c>
      <c r="S1316" s="6" t="s">
        <v>3819</v>
      </c>
      <c r="T1316" s="6" t="s">
        <v>46</v>
      </c>
      <c r="U1316" s="5">
        <f>datos_chargeback_2001_1!$V1316/100</f>
        <v>612.73</v>
      </c>
      <c r="V1316" s="6">
        <v>61273</v>
      </c>
      <c r="W1316" s="5">
        <f>datos_chargeback_2001_1!$X1316/100</f>
        <v>0</v>
      </c>
      <c r="X1316" s="6">
        <v>0</v>
      </c>
      <c r="Y1316" s="5">
        <f>datos_chargeback_2001_1!$Z1316/100</f>
        <v>0</v>
      </c>
      <c r="Z1316" s="6">
        <v>0</v>
      </c>
      <c r="AA1316" s="6" t="s">
        <v>3820</v>
      </c>
      <c r="AB1316" s="6" t="s">
        <v>48</v>
      </c>
      <c r="AC1316" s="8">
        <v>45041</v>
      </c>
      <c r="AD1316" s="5">
        <f>datos_chargeback_2001_1!$AE1316/100</f>
        <v>44.19</v>
      </c>
      <c r="AE1316" s="6">
        <v>4419</v>
      </c>
      <c r="AF1316" s="6" t="s">
        <v>36</v>
      </c>
    </row>
    <row r="1317" spans="1:32" x14ac:dyDescent="0.3">
      <c r="A1317" s="36" t="s">
        <v>3821</v>
      </c>
      <c r="B1317" s="14">
        <v>45042</v>
      </c>
      <c r="C1317" s="14" t="str">
        <f>TEXT(Tabla10[[#This Row],[Fecha de transacción]],"DDDD")</f>
        <v>miércoles</v>
      </c>
      <c r="D1317" s="14">
        <v>45117</v>
      </c>
      <c r="E1317" s="15">
        <f>datos_chargeback_2001_1!$D1317-datos_chargeback_2001_1!$B1317</f>
        <v>75</v>
      </c>
      <c r="F1317" s="16">
        <f>datos_chargeback_2001_1!$G1317/100</f>
        <v>504.22</v>
      </c>
      <c r="G1317" s="17">
        <v>50422</v>
      </c>
      <c r="H1317" s="16">
        <f t="shared" si="20"/>
        <v>0</v>
      </c>
      <c r="I1317" s="16">
        <v>1.27</v>
      </c>
      <c r="J1317" s="17" t="s">
        <v>38</v>
      </c>
      <c r="K1317" s="17" t="s">
        <v>25</v>
      </c>
      <c r="L1317" s="17" t="s">
        <v>26</v>
      </c>
      <c r="M1317" s="17" t="s">
        <v>59</v>
      </c>
      <c r="N1317" s="17" t="s">
        <v>42</v>
      </c>
      <c r="O1317" s="17" t="s">
        <v>53</v>
      </c>
      <c r="P1317" s="17" t="s">
        <v>54</v>
      </c>
      <c r="Q1317" s="17" t="s">
        <v>31</v>
      </c>
      <c r="R1317" s="17">
        <v>50422</v>
      </c>
      <c r="S1317" s="17" t="s">
        <v>1024</v>
      </c>
      <c r="T1317" s="17" t="s">
        <v>46</v>
      </c>
      <c r="U1317" s="16">
        <f>datos_chargeback_2001_1!$V1317/100</f>
        <v>504.22</v>
      </c>
      <c r="V1317" s="17">
        <v>50422</v>
      </c>
      <c r="W1317" s="16">
        <f>datos_chargeback_2001_1!$X1317/100</f>
        <v>0</v>
      </c>
      <c r="X1317" s="17">
        <v>0</v>
      </c>
      <c r="Y1317" s="16">
        <f>datos_chargeback_2001_1!$Z1317/100</f>
        <v>0</v>
      </c>
      <c r="Z1317" s="17">
        <v>0</v>
      </c>
      <c r="AA1317" s="17" t="s">
        <v>3822</v>
      </c>
      <c r="AB1317" s="17" t="s">
        <v>35</v>
      </c>
      <c r="AC1317" s="20" t="s">
        <v>35</v>
      </c>
      <c r="AD1317" s="16">
        <f>datos_chargeback_2001_1!$AE1317/100</f>
        <v>0</v>
      </c>
      <c r="AE1317" s="17">
        <v>0</v>
      </c>
      <c r="AF1317" s="17" t="s">
        <v>43</v>
      </c>
    </row>
    <row r="1318" spans="1:32" x14ac:dyDescent="0.3">
      <c r="A1318" s="35" t="s">
        <v>3823</v>
      </c>
      <c r="B1318" s="9">
        <v>45043</v>
      </c>
      <c r="C1318" s="9" t="str">
        <f>TEXT(Tabla10[[#This Row],[Fecha de transacción]],"DDDD")</f>
        <v>jueves</v>
      </c>
      <c r="D1318" s="9">
        <v>45110</v>
      </c>
      <c r="E1318" s="10">
        <f>datos_chargeback_2001_1!$D1318-datos_chargeback_2001_1!$B1318</f>
        <v>67</v>
      </c>
      <c r="F1318" s="11">
        <f>datos_chargeback_2001_1!$G1318/100</f>
        <v>398.24</v>
      </c>
      <c r="G1318" s="12">
        <v>39824</v>
      </c>
      <c r="H1318" s="11">
        <f t="shared" si="20"/>
        <v>0</v>
      </c>
      <c r="I1318" s="11">
        <v>1.46</v>
      </c>
      <c r="J1318" s="12" t="s">
        <v>38</v>
      </c>
      <c r="K1318" s="12" t="s">
        <v>25</v>
      </c>
      <c r="L1318" s="12" t="s">
        <v>109</v>
      </c>
      <c r="M1318" s="12" t="s">
        <v>85</v>
      </c>
      <c r="N1318" s="12" t="s">
        <v>42</v>
      </c>
      <c r="O1318" s="12" t="s">
        <v>43</v>
      </c>
      <c r="P1318" s="12" t="s">
        <v>30</v>
      </c>
      <c r="Q1318" s="12" t="s">
        <v>75</v>
      </c>
      <c r="R1318" s="12">
        <v>39824</v>
      </c>
      <c r="S1318" s="12" t="s">
        <v>3824</v>
      </c>
      <c r="T1318" s="12" t="s">
        <v>46</v>
      </c>
      <c r="U1318" s="11">
        <f>datos_chargeback_2001_1!$V1318/100</f>
        <v>398.24</v>
      </c>
      <c r="V1318" s="12">
        <v>39824</v>
      </c>
      <c r="W1318" s="11">
        <f>datos_chargeback_2001_1!$X1318/100</f>
        <v>0</v>
      </c>
      <c r="X1318" s="12">
        <v>0</v>
      </c>
      <c r="Y1318" s="11">
        <f>datos_chargeback_2001_1!$Z1318/100</f>
        <v>0</v>
      </c>
      <c r="Z1318" s="12">
        <v>0</v>
      </c>
      <c r="AA1318" s="12" t="s">
        <v>3825</v>
      </c>
      <c r="AB1318" s="12" t="s">
        <v>35</v>
      </c>
      <c r="AC1318" s="13" t="s">
        <v>35</v>
      </c>
      <c r="AD1318" s="11">
        <f>datos_chargeback_2001_1!$AE1318/100</f>
        <v>0</v>
      </c>
      <c r="AE1318" s="12">
        <v>0</v>
      </c>
      <c r="AF1318" s="12" t="s">
        <v>53</v>
      </c>
    </row>
    <row r="1319" spans="1:32" x14ac:dyDescent="0.3">
      <c r="A1319" s="36" t="s">
        <v>3826</v>
      </c>
      <c r="B1319" s="14">
        <v>45044</v>
      </c>
      <c r="C1319" s="14" t="str">
        <f>TEXT(Tabla10[[#This Row],[Fecha de transacción]],"DDDD")</f>
        <v>viernes</v>
      </c>
      <c r="D1319" s="14">
        <v>45111</v>
      </c>
      <c r="E1319" s="15">
        <f>datos_chargeback_2001_1!$D1319-datos_chargeback_2001_1!$B1319</f>
        <v>67</v>
      </c>
      <c r="F1319" s="16">
        <f>datos_chargeback_2001_1!$G1319/100</f>
        <v>799.79</v>
      </c>
      <c r="G1319" s="17">
        <v>79979</v>
      </c>
      <c r="H1319" s="16">
        <f t="shared" si="20"/>
        <v>0</v>
      </c>
      <c r="I1319" s="16">
        <v>0</v>
      </c>
      <c r="J1319" s="17" t="s">
        <v>38</v>
      </c>
      <c r="K1319" s="17" t="s">
        <v>25</v>
      </c>
      <c r="L1319" s="17" t="s">
        <v>74</v>
      </c>
      <c r="M1319" s="17" t="s">
        <v>52</v>
      </c>
      <c r="N1319" s="17" t="s">
        <v>42</v>
      </c>
      <c r="O1319" s="17" t="s">
        <v>53</v>
      </c>
      <c r="P1319" s="17" t="s">
        <v>54</v>
      </c>
      <c r="Q1319" s="17" t="s">
        <v>44</v>
      </c>
      <c r="R1319" s="17">
        <v>79979</v>
      </c>
      <c r="S1319" s="17" t="s">
        <v>3827</v>
      </c>
      <c r="T1319" s="17" t="s">
        <v>61</v>
      </c>
      <c r="U1319" s="16">
        <f>datos_chargeback_2001_1!$V1319/100</f>
        <v>0</v>
      </c>
      <c r="V1319" s="17">
        <v>0</v>
      </c>
      <c r="W1319" s="16">
        <f>datos_chargeback_2001_1!$X1319/100</f>
        <v>799.79</v>
      </c>
      <c r="X1319" s="17">
        <v>79979</v>
      </c>
      <c r="Y1319" s="16">
        <f>datos_chargeback_2001_1!$Z1319/100</f>
        <v>0</v>
      </c>
      <c r="Z1319" s="17">
        <v>0</v>
      </c>
      <c r="AA1319" s="17" t="s">
        <v>3828</v>
      </c>
      <c r="AB1319" s="17" t="s">
        <v>35</v>
      </c>
      <c r="AC1319" s="20" t="s">
        <v>35</v>
      </c>
      <c r="AD1319" s="16">
        <f>datos_chargeback_2001_1!$AE1319/100</f>
        <v>0</v>
      </c>
      <c r="AE1319" s="17">
        <v>0</v>
      </c>
      <c r="AF1319" s="17" t="s">
        <v>36</v>
      </c>
    </row>
    <row r="1320" spans="1:32" x14ac:dyDescent="0.3">
      <c r="A1320" s="34" t="s">
        <v>3829</v>
      </c>
      <c r="B1320" s="3">
        <v>45045</v>
      </c>
      <c r="C1320" s="3" t="str">
        <f>TEXT(Tabla10[[#This Row],[Fecha de transacción]],"DDDD")</f>
        <v>sábado</v>
      </c>
      <c r="D1320" s="3">
        <v>45121</v>
      </c>
      <c r="E1320" s="4">
        <f>datos_chargeback_2001_1!$D1320-datos_chargeback_2001_1!$B1320</f>
        <v>76</v>
      </c>
      <c r="F1320" s="5">
        <f>datos_chargeback_2001_1!$G1320/100</f>
        <v>928.23</v>
      </c>
      <c r="G1320" s="6">
        <v>92823</v>
      </c>
      <c r="H1320" s="5">
        <f t="shared" si="20"/>
        <v>0</v>
      </c>
      <c r="I1320" s="5">
        <v>0</v>
      </c>
      <c r="J1320" s="6" t="s">
        <v>24</v>
      </c>
      <c r="K1320" s="6" t="s">
        <v>25</v>
      </c>
      <c r="L1320" s="6" t="s">
        <v>109</v>
      </c>
      <c r="M1320" s="6" t="s">
        <v>41</v>
      </c>
      <c r="N1320" s="6" t="s">
        <v>28</v>
      </c>
      <c r="O1320" s="6" t="s">
        <v>114</v>
      </c>
      <c r="P1320" s="6" t="s">
        <v>30</v>
      </c>
      <c r="Q1320" s="6" t="s">
        <v>75</v>
      </c>
      <c r="R1320" s="6">
        <v>92823</v>
      </c>
      <c r="S1320" s="6" t="s">
        <v>2653</v>
      </c>
      <c r="T1320" s="6" t="s">
        <v>33</v>
      </c>
      <c r="U1320" s="5">
        <f>datos_chargeback_2001_1!$V1320/100</f>
        <v>0</v>
      </c>
      <c r="V1320" s="6">
        <v>0</v>
      </c>
      <c r="W1320" s="5">
        <f>datos_chargeback_2001_1!$X1320/100</f>
        <v>0</v>
      </c>
      <c r="X1320" s="6">
        <v>0</v>
      </c>
      <c r="Y1320" s="5">
        <f>datos_chargeback_2001_1!$Z1320/100</f>
        <v>928.23</v>
      </c>
      <c r="Z1320" s="6">
        <v>92823</v>
      </c>
      <c r="AA1320" s="6" t="s">
        <v>3830</v>
      </c>
      <c r="AB1320" s="6" t="s">
        <v>35</v>
      </c>
      <c r="AC1320" s="7" t="s">
        <v>35</v>
      </c>
      <c r="AD1320" s="5">
        <f>datos_chargeback_2001_1!$AE1320/100</f>
        <v>0</v>
      </c>
      <c r="AE1320" s="6">
        <v>0</v>
      </c>
      <c r="AF1320" s="6" t="s">
        <v>29</v>
      </c>
    </row>
    <row r="1321" spans="1:32" x14ac:dyDescent="0.3">
      <c r="A1321" s="34" t="s">
        <v>3831</v>
      </c>
      <c r="B1321" s="3">
        <v>45046</v>
      </c>
      <c r="C1321" s="3" t="str">
        <f>TEXT(Tabla10[[#This Row],[Fecha de transacción]],"DDDD")</f>
        <v>domingo</v>
      </c>
      <c r="D1321" s="3">
        <v>45118</v>
      </c>
      <c r="E1321" s="4">
        <f>datos_chargeback_2001_1!$D1321-datos_chargeback_2001_1!$B1321</f>
        <v>72</v>
      </c>
      <c r="F1321" s="5">
        <f>datos_chargeback_2001_1!$G1321/100</f>
        <v>973.26</v>
      </c>
      <c r="G1321" s="6">
        <v>97326</v>
      </c>
      <c r="H1321" s="5">
        <f t="shared" si="20"/>
        <v>0</v>
      </c>
      <c r="I1321" s="5">
        <v>1.1200000000000001</v>
      </c>
      <c r="J1321" s="6" t="s">
        <v>38</v>
      </c>
      <c r="K1321" s="6" t="s">
        <v>25</v>
      </c>
      <c r="L1321" s="6" t="s">
        <v>109</v>
      </c>
      <c r="M1321" s="6" t="s">
        <v>59</v>
      </c>
      <c r="N1321" s="6" t="s">
        <v>42</v>
      </c>
      <c r="O1321" s="6" t="s">
        <v>50</v>
      </c>
      <c r="P1321" s="6" t="s">
        <v>30</v>
      </c>
      <c r="Q1321" s="6" t="s">
        <v>75</v>
      </c>
      <c r="R1321" s="6">
        <v>97326</v>
      </c>
      <c r="S1321" s="6" t="s">
        <v>956</v>
      </c>
      <c r="T1321" s="6" t="s">
        <v>61</v>
      </c>
      <c r="U1321" s="5">
        <f>datos_chargeback_2001_1!$V1321/100</f>
        <v>0</v>
      </c>
      <c r="V1321" s="6">
        <v>0</v>
      </c>
      <c r="W1321" s="5">
        <f>datos_chargeback_2001_1!$X1321/100</f>
        <v>973.26</v>
      </c>
      <c r="X1321" s="6">
        <v>97326</v>
      </c>
      <c r="Y1321" s="5">
        <f>datos_chargeback_2001_1!$Z1321/100</f>
        <v>0</v>
      </c>
      <c r="Z1321" s="6">
        <v>0</v>
      </c>
      <c r="AA1321" s="6" t="s">
        <v>3832</v>
      </c>
      <c r="AB1321" s="6" t="s">
        <v>48</v>
      </c>
      <c r="AC1321" s="8">
        <v>45046</v>
      </c>
      <c r="AD1321" s="5">
        <f>datos_chargeback_2001_1!$AE1321/100</f>
        <v>595.92999999999995</v>
      </c>
      <c r="AE1321" s="6">
        <v>59593</v>
      </c>
      <c r="AF1321" s="6" t="s">
        <v>50</v>
      </c>
    </row>
    <row r="1322" spans="1:32" x14ac:dyDescent="0.3">
      <c r="A1322" s="35" t="s">
        <v>3833</v>
      </c>
      <c r="B1322" s="9">
        <v>45047</v>
      </c>
      <c r="C1322" s="9" t="str">
        <f>TEXT(Tabla10[[#This Row],[Fecha de transacción]],"DDDD")</f>
        <v>lunes</v>
      </c>
      <c r="D1322" s="9">
        <v>45115</v>
      </c>
      <c r="E1322" s="10">
        <f>datos_chargeback_2001_1!$D1322-datos_chargeback_2001_1!$B1322</f>
        <v>68</v>
      </c>
      <c r="F1322" s="11">
        <f>datos_chargeback_2001_1!$G1322/100</f>
        <v>204.06</v>
      </c>
      <c r="G1322" s="12">
        <v>20406</v>
      </c>
      <c r="H1322" s="11">
        <f t="shared" si="20"/>
        <v>0</v>
      </c>
      <c r="I1322" s="11">
        <v>0</v>
      </c>
      <c r="J1322" s="12" t="s">
        <v>38</v>
      </c>
      <c r="K1322" s="12" t="s">
        <v>25</v>
      </c>
      <c r="L1322" s="12" t="s">
        <v>26</v>
      </c>
      <c r="M1322" s="12" t="s">
        <v>93</v>
      </c>
      <c r="N1322" s="12" t="s">
        <v>42</v>
      </c>
      <c r="O1322" s="12" t="s">
        <v>114</v>
      </c>
      <c r="P1322" s="12" t="s">
        <v>54</v>
      </c>
      <c r="Q1322" s="12" t="s">
        <v>31</v>
      </c>
      <c r="R1322" s="12">
        <v>20406</v>
      </c>
      <c r="S1322" s="12" t="s">
        <v>3834</v>
      </c>
      <c r="T1322" s="12" t="s">
        <v>46</v>
      </c>
      <c r="U1322" s="11">
        <f>datos_chargeback_2001_1!$V1322/100</f>
        <v>204.06</v>
      </c>
      <c r="V1322" s="12">
        <v>20406</v>
      </c>
      <c r="W1322" s="11">
        <f>datos_chargeback_2001_1!$X1322/100</f>
        <v>0</v>
      </c>
      <c r="X1322" s="12">
        <v>0</v>
      </c>
      <c r="Y1322" s="11">
        <f>datos_chargeback_2001_1!$Z1322/100</f>
        <v>0</v>
      </c>
      <c r="Z1322" s="12">
        <v>0</v>
      </c>
      <c r="AA1322" s="12" t="s">
        <v>3835</v>
      </c>
      <c r="AB1322" s="12" t="s">
        <v>35</v>
      </c>
      <c r="AC1322" s="13" t="s">
        <v>35</v>
      </c>
      <c r="AD1322" s="11">
        <f>datos_chargeback_2001_1!$AE1322/100</f>
        <v>0</v>
      </c>
      <c r="AE1322" s="12">
        <v>0</v>
      </c>
      <c r="AF1322" s="12" t="s">
        <v>53</v>
      </c>
    </row>
    <row r="1323" spans="1:32" x14ac:dyDescent="0.3">
      <c r="A1323" s="34" t="s">
        <v>3836</v>
      </c>
      <c r="B1323" s="3">
        <v>45048</v>
      </c>
      <c r="C1323" s="3" t="str">
        <f>TEXT(Tabla10[[#This Row],[Fecha de transacción]],"DDDD")</f>
        <v>martes</v>
      </c>
      <c r="D1323" s="3">
        <v>45130</v>
      </c>
      <c r="E1323" s="4">
        <f>datos_chargeback_2001_1!$D1323-datos_chargeback_2001_1!$B1323</f>
        <v>82</v>
      </c>
      <c r="F1323" s="5">
        <f>datos_chargeback_2001_1!$G1323/100</f>
        <v>2.83</v>
      </c>
      <c r="G1323" s="6">
        <v>283</v>
      </c>
      <c r="H1323" s="5">
        <f t="shared" si="20"/>
        <v>0</v>
      </c>
      <c r="I1323" s="5">
        <v>0</v>
      </c>
      <c r="J1323" s="6" t="s">
        <v>24</v>
      </c>
      <c r="K1323" s="6" t="s">
        <v>25</v>
      </c>
      <c r="L1323" s="6" t="s">
        <v>74</v>
      </c>
      <c r="M1323" s="6" t="s">
        <v>59</v>
      </c>
      <c r="N1323" s="6" t="s">
        <v>42</v>
      </c>
      <c r="O1323" s="6" t="s">
        <v>36</v>
      </c>
      <c r="P1323" s="6" t="s">
        <v>54</v>
      </c>
      <c r="Q1323" s="6" t="s">
        <v>31</v>
      </c>
      <c r="R1323" s="6">
        <v>2830</v>
      </c>
      <c r="S1323" s="6" t="s">
        <v>3837</v>
      </c>
      <c r="T1323" s="6" t="s">
        <v>116</v>
      </c>
      <c r="U1323" s="5">
        <f>datos_chargeback_2001_1!$V1323/100</f>
        <v>28.3</v>
      </c>
      <c r="V1323" s="6">
        <v>2830</v>
      </c>
      <c r="W1323" s="5">
        <f>datos_chargeback_2001_1!$X1323/100</f>
        <v>0</v>
      </c>
      <c r="X1323" s="6">
        <v>0</v>
      </c>
      <c r="Y1323" s="5">
        <f>datos_chargeback_2001_1!$Z1323/100</f>
        <v>0</v>
      </c>
      <c r="Z1323" s="6">
        <v>0</v>
      </c>
      <c r="AA1323" s="6" t="s">
        <v>3838</v>
      </c>
      <c r="AB1323" s="6" t="s">
        <v>35</v>
      </c>
      <c r="AC1323" s="7" t="s">
        <v>35</v>
      </c>
      <c r="AD1323" s="5">
        <f>datos_chargeback_2001_1!$AE1323/100</f>
        <v>0</v>
      </c>
      <c r="AE1323" s="6">
        <v>0</v>
      </c>
      <c r="AF1323" s="6" t="s">
        <v>53</v>
      </c>
    </row>
    <row r="1324" spans="1:32" x14ac:dyDescent="0.3">
      <c r="A1324" s="37" t="s">
        <v>3839</v>
      </c>
      <c r="B1324" s="21">
        <v>45049</v>
      </c>
      <c r="C1324" s="21" t="str">
        <f>TEXT(Tabla10[[#This Row],[Fecha de transacción]],"DDDD")</f>
        <v>miércoles</v>
      </c>
      <c r="D1324" s="21">
        <v>45124</v>
      </c>
      <c r="E1324" s="22">
        <f>datos_chargeback_2001_1!$D1324-datos_chargeback_2001_1!$B1324</f>
        <v>75</v>
      </c>
      <c r="F1324" s="23">
        <f>datos_chargeback_2001_1!$G1324/100</f>
        <v>665.15</v>
      </c>
      <c r="G1324" s="24">
        <v>66515</v>
      </c>
      <c r="H1324" s="23">
        <f t="shared" si="20"/>
        <v>0</v>
      </c>
      <c r="I1324" s="23">
        <v>0.94</v>
      </c>
      <c r="J1324" s="24" t="s">
        <v>24</v>
      </c>
      <c r="K1324" s="24" t="s">
        <v>25</v>
      </c>
      <c r="L1324" s="24" t="s">
        <v>26</v>
      </c>
      <c r="M1324" s="24" t="s">
        <v>93</v>
      </c>
      <c r="N1324" s="24" t="s">
        <v>28</v>
      </c>
      <c r="O1324" s="24" t="s">
        <v>114</v>
      </c>
      <c r="P1324" s="24" t="s">
        <v>30</v>
      </c>
      <c r="Q1324" s="24" t="s">
        <v>66</v>
      </c>
      <c r="R1324" s="24">
        <v>66515</v>
      </c>
      <c r="S1324" s="24" t="s">
        <v>3840</v>
      </c>
      <c r="T1324" s="24" t="s">
        <v>33</v>
      </c>
      <c r="U1324" s="23">
        <f>datos_chargeback_2001_1!$V1324/100</f>
        <v>0</v>
      </c>
      <c r="V1324" s="24">
        <v>0</v>
      </c>
      <c r="W1324" s="23">
        <f>datos_chargeback_2001_1!$X1324/100</f>
        <v>0</v>
      </c>
      <c r="X1324" s="24">
        <v>0</v>
      </c>
      <c r="Y1324" s="23">
        <f>datos_chargeback_2001_1!$Z1324/100</f>
        <v>665.15</v>
      </c>
      <c r="Z1324" s="24">
        <v>66515</v>
      </c>
      <c r="AA1324" s="24" t="s">
        <v>3841</v>
      </c>
      <c r="AB1324" s="24" t="s">
        <v>35</v>
      </c>
      <c r="AC1324" s="25" t="s">
        <v>35</v>
      </c>
      <c r="AD1324" s="23">
        <f>datos_chargeback_2001_1!$AE1324/100</f>
        <v>0</v>
      </c>
      <c r="AE1324" s="24">
        <v>0</v>
      </c>
      <c r="AF1324" s="24" t="s">
        <v>43</v>
      </c>
    </row>
  </sheetData>
  <conditionalFormatting sqref="A1:A104857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4A23-3AEC-4059-8921-209173E339DF}">
  <dimension ref="B11:K280"/>
  <sheetViews>
    <sheetView topLeftCell="A28" zoomScale="70" zoomScaleNormal="70" workbookViewId="0">
      <selection activeCell="L43" sqref="L43"/>
    </sheetView>
  </sheetViews>
  <sheetFormatPr baseColWidth="10" defaultRowHeight="14.4" x14ac:dyDescent="0.3"/>
  <cols>
    <col min="2" max="2" width="20.109375" bestFit="1" customWidth="1"/>
    <col min="3" max="5" width="12.44140625" bestFit="1" customWidth="1"/>
    <col min="6" max="6" width="15.77734375" bestFit="1" customWidth="1"/>
    <col min="7" max="7" width="19.77734375" bestFit="1" customWidth="1"/>
    <col min="8" max="1324" width="23" bestFit="1" customWidth="1"/>
    <col min="1325" max="1325" width="12.33203125" bestFit="1" customWidth="1"/>
    <col min="1326" max="1326" width="12.44140625" bestFit="1" customWidth="1"/>
    <col min="1327" max="5304" width="31.88671875" bestFit="1" customWidth="1"/>
    <col min="5305" max="5305" width="33.33203125" bestFit="1" customWidth="1"/>
    <col min="5306" max="5306" width="36.77734375" bestFit="1" customWidth="1"/>
    <col min="5307" max="5307" width="22.21875" bestFit="1" customWidth="1"/>
    <col min="5308" max="5308" width="22.44140625" bestFit="1" customWidth="1"/>
  </cols>
  <sheetData>
    <row r="11" spans="2:7" x14ac:dyDescent="0.3">
      <c r="B11" s="44" t="s">
        <v>5494</v>
      </c>
      <c r="C11" s="44" t="s">
        <v>5495</v>
      </c>
      <c r="D11" s="44" t="s">
        <v>5496</v>
      </c>
      <c r="F11" s="44" t="s">
        <v>5526</v>
      </c>
      <c r="G11" s="44" t="s">
        <v>5498</v>
      </c>
    </row>
    <row r="12" spans="2:7" x14ac:dyDescent="0.3">
      <c r="B12">
        <v>1323</v>
      </c>
      <c r="C12" s="38">
        <v>616696.73000000068</v>
      </c>
      <c r="D12" s="38">
        <v>714.50000000000057</v>
      </c>
      <c r="F12" s="40" t="s">
        <v>24</v>
      </c>
      <c r="G12" s="38">
        <v>309851.13</v>
      </c>
    </row>
    <row r="13" spans="2:7" x14ac:dyDescent="0.3">
      <c r="F13" s="40" t="s">
        <v>38</v>
      </c>
      <c r="G13" s="38">
        <v>306845.59999999998</v>
      </c>
    </row>
    <row r="14" spans="2:7" x14ac:dyDescent="0.3">
      <c r="C14" s="51"/>
      <c r="D14" s="51"/>
      <c r="F14" s="45" t="s">
        <v>5493</v>
      </c>
      <c r="G14" s="46">
        <v>616696.73</v>
      </c>
    </row>
    <row r="17" spans="7:7" x14ac:dyDescent="0.3">
      <c r="G17" s="51"/>
    </row>
    <row r="18" spans="7:7" x14ac:dyDescent="0.3">
      <c r="G18" s="51"/>
    </row>
    <row r="19" spans="7:7" x14ac:dyDescent="0.3">
      <c r="G19" s="51"/>
    </row>
    <row r="20" spans="7:7" x14ac:dyDescent="0.3">
      <c r="G20" s="51"/>
    </row>
    <row r="21" spans="7:7" x14ac:dyDescent="0.3">
      <c r="G21" s="51"/>
    </row>
    <row r="22" spans="7:7" x14ac:dyDescent="0.3">
      <c r="G22" s="51"/>
    </row>
    <row r="23" spans="7:7" x14ac:dyDescent="0.3">
      <c r="G23" s="51"/>
    </row>
    <row r="24" spans="7:7" x14ac:dyDescent="0.3">
      <c r="G24" s="51"/>
    </row>
    <row r="25" spans="7:7" x14ac:dyDescent="0.3">
      <c r="G25" s="51"/>
    </row>
    <row r="26" spans="7:7" x14ac:dyDescent="0.3">
      <c r="G26" s="51"/>
    </row>
    <row r="27" spans="7:7" x14ac:dyDescent="0.3">
      <c r="G27" s="51"/>
    </row>
    <row r="28" spans="7:7" x14ac:dyDescent="0.3">
      <c r="G28" s="51"/>
    </row>
    <row r="29" spans="7:7" x14ac:dyDescent="0.3">
      <c r="G29" s="51"/>
    </row>
    <row r="30" spans="7:7" x14ac:dyDescent="0.3">
      <c r="G30" s="51"/>
    </row>
    <row r="31" spans="7:7" x14ac:dyDescent="0.3">
      <c r="G31" s="51"/>
    </row>
    <row r="32" spans="7:7" x14ac:dyDescent="0.3">
      <c r="G32" s="51"/>
    </row>
    <row r="33" spans="2:7" x14ac:dyDescent="0.3">
      <c r="G33" s="51"/>
    </row>
    <row r="34" spans="2:7" x14ac:dyDescent="0.3">
      <c r="G34" s="51"/>
    </row>
    <row r="35" spans="2:7" x14ac:dyDescent="0.3">
      <c r="G35" s="51"/>
    </row>
    <row r="36" spans="2:7" x14ac:dyDescent="0.3">
      <c r="G36" s="51"/>
    </row>
    <row r="37" spans="2:7" x14ac:dyDescent="0.3">
      <c r="B37" s="44" t="s">
        <v>5525</v>
      </c>
      <c r="C37" s="44" t="s">
        <v>5498</v>
      </c>
      <c r="G37" s="51"/>
    </row>
    <row r="38" spans="2:7" x14ac:dyDescent="0.3">
      <c r="B38" s="40" t="s">
        <v>44</v>
      </c>
      <c r="C38" s="38">
        <v>127192.09999999995</v>
      </c>
      <c r="G38" s="51"/>
    </row>
    <row r="39" spans="2:7" x14ac:dyDescent="0.3">
      <c r="B39" s="40" t="s">
        <v>66</v>
      </c>
      <c r="C39" s="38">
        <v>131304.72000000009</v>
      </c>
      <c r="G39" s="51"/>
    </row>
    <row r="40" spans="2:7" x14ac:dyDescent="0.3">
      <c r="B40" s="40" t="s">
        <v>31</v>
      </c>
      <c r="C40" s="38">
        <v>125721.84000000001</v>
      </c>
      <c r="G40" s="51"/>
    </row>
    <row r="41" spans="2:7" x14ac:dyDescent="0.3">
      <c r="B41" s="40" t="s">
        <v>75</v>
      </c>
      <c r="C41" s="38">
        <v>116375.19999999997</v>
      </c>
      <c r="G41" s="51"/>
    </row>
    <row r="42" spans="2:7" x14ac:dyDescent="0.3">
      <c r="B42" s="40" t="s">
        <v>55</v>
      </c>
      <c r="C42" s="38">
        <v>116102.87000000001</v>
      </c>
      <c r="G42" s="51"/>
    </row>
    <row r="43" spans="2:7" x14ac:dyDescent="0.3">
      <c r="B43" s="45" t="s">
        <v>5493</v>
      </c>
      <c r="C43" s="46">
        <v>616696.73</v>
      </c>
      <c r="G43" s="51"/>
    </row>
    <row r="44" spans="2:7" x14ac:dyDescent="0.3">
      <c r="G44" s="51"/>
    </row>
    <row r="45" spans="2:7" x14ac:dyDescent="0.3">
      <c r="G45" s="51"/>
    </row>
    <row r="46" spans="2:7" x14ac:dyDescent="0.3">
      <c r="G46" s="51"/>
    </row>
    <row r="47" spans="2:7" x14ac:dyDescent="0.3">
      <c r="G47" s="51"/>
    </row>
    <row r="48" spans="2:7" x14ac:dyDescent="0.3">
      <c r="G48" s="51"/>
    </row>
    <row r="49" spans="2:11" x14ac:dyDescent="0.3">
      <c r="G49" s="51"/>
    </row>
    <row r="50" spans="2:11" x14ac:dyDescent="0.3">
      <c r="G50" s="51"/>
    </row>
    <row r="51" spans="2:11" x14ac:dyDescent="0.3">
      <c r="G51" s="51"/>
    </row>
    <row r="52" spans="2:11" x14ac:dyDescent="0.3">
      <c r="G52" s="51"/>
    </row>
    <row r="53" spans="2:11" x14ac:dyDescent="0.3">
      <c r="G53" s="51"/>
    </row>
    <row r="56" spans="2:11" x14ac:dyDescent="0.3">
      <c r="J56" s="40"/>
    </row>
    <row r="57" spans="2:11" x14ac:dyDescent="0.3">
      <c r="J57" s="40"/>
      <c r="K57" s="38"/>
    </row>
    <row r="58" spans="2:11" x14ac:dyDescent="0.3">
      <c r="J58" s="40"/>
      <c r="K58" s="38"/>
    </row>
    <row r="59" spans="2:11" x14ac:dyDescent="0.3">
      <c r="J59" s="40"/>
      <c r="K59" s="38"/>
    </row>
    <row r="60" spans="2:11" x14ac:dyDescent="0.3">
      <c r="J60" s="40"/>
      <c r="K60" s="38"/>
    </row>
    <row r="61" spans="2:11" x14ac:dyDescent="0.3">
      <c r="J61" s="40"/>
      <c r="K61" s="38"/>
    </row>
    <row r="64" spans="2:11" x14ac:dyDescent="0.3">
      <c r="B64" s="44" t="s">
        <v>5527</v>
      </c>
      <c r="C64" s="44"/>
    </row>
    <row r="65" spans="2:3" x14ac:dyDescent="0.3">
      <c r="B65" s="40" t="s">
        <v>5499</v>
      </c>
      <c r="C65" s="38">
        <v>334726.93999999994</v>
      </c>
    </row>
    <row r="66" spans="2:3" x14ac:dyDescent="0.3">
      <c r="B66" s="40" t="s">
        <v>61</v>
      </c>
      <c r="C66" s="38">
        <v>173494.83000000013</v>
      </c>
    </row>
    <row r="67" spans="2:3" x14ac:dyDescent="0.3">
      <c r="B67" s="40" t="s">
        <v>5501</v>
      </c>
      <c r="C67" s="38">
        <v>171999.12000000008</v>
      </c>
    </row>
    <row r="68" spans="2:3" x14ac:dyDescent="0.3">
      <c r="B68" s="40" t="s">
        <v>5522</v>
      </c>
      <c r="C68" s="38">
        <v>295056.61000000022</v>
      </c>
    </row>
    <row r="95" spans="2:3" x14ac:dyDescent="0.3">
      <c r="B95" s="39" t="s">
        <v>14</v>
      </c>
      <c r="C95" t="s">
        <v>5497</v>
      </c>
    </row>
    <row r="97" spans="2:5" x14ac:dyDescent="0.3">
      <c r="B97" s="44" t="s">
        <v>5492</v>
      </c>
      <c r="C97" s="44" t="s">
        <v>5499</v>
      </c>
      <c r="D97" s="44" t="s">
        <v>5500</v>
      </c>
      <c r="E97" s="44" t="s">
        <v>5503</v>
      </c>
    </row>
    <row r="98" spans="2:5" x14ac:dyDescent="0.3">
      <c r="B98" s="40" t="s">
        <v>44</v>
      </c>
      <c r="C98" s="38">
        <v>64851.94</v>
      </c>
      <c r="D98" s="38">
        <v>40428.620000000003</v>
      </c>
      <c r="E98" s="38">
        <v>35872.520000000004</v>
      </c>
    </row>
    <row r="99" spans="2:5" x14ac:dyDescent="0.3">
      <c r="B99" s="41" t="s">
        <v>24</v>
      </c>
      <c r="C99" s="38">
        <v>39213.960000000006</v>
      </c>
      <c r="D99" s="38">
        <v>18393.990000000002</v>
      </c>
      <c r="E99" s="38">
        <v>19520.38</v>
      </c>
    </row>
    <row r="100" spans="2:5" x14ac:dyDescent="0.3">
      <c r="B100" s="41" t="s">
        <v>38</v>
      </c>
      <c r="C100" s="38">
        <v>25637.979999999996</v>
      </c>
      <c r="D100" s="38">
        <v>22034.63</v>
      </c>
      <c r="E100" s="38">
        <v>16352.140000000001</v>
      </c>
    </row>
    <row r="101" spans="2:5" x14ac:dyDescent="0.3">
      <c r="B101" s="40" t="s">
        <v>66</v>
      </c>
      <c r="C101" s="38">
        <v>67218.650000000009</v>
      </c>
      <c r="D101" s="38">
        <v>42934.06</v>
      </c>
      <c r="E101" s="38">
        <v>35828.30999999999</v>
      </c>
    </row>
    <row r="102" spans="2:5" x14ac:dyDescent="0.3">
      <c r="B102" s="41" t="s">
        <v>24</v>
      </c>
      <c r="C102" s="38">
        <v>28326.820000000007</v>
      </c>
      <c r="D102" s="38">
        <v>19419.400000000001</v>
      </c>
      <c r="E102" s="38">
        <v>15573.739999999996</v>
      </c>
    </row>
    <row r="103" spans="2:5" x14ac:dyDescent="0.3">
      <c r="B103" s="41" t="s">
        <v>38</v>
      </c>
      <c r="C103" s="38">
        <v>38891.83</v>
      </c>
      <c r="D103" s="38">
        <v>23514.66</v>
      </c>
      <c r="E103" s="38">
        <v>20254.569999999996</v>
      </c>
    </row>
    <row r="104" spans="2:5" x14ac:dyDescent="0.3">
      <c r="B104" s="40" t="s">
        <v>31</v>
      </c>
      <c r="C104" s="38">
        <v>69261.740000000005</v>
      </c>
      <c r="D104" s="38">
        <v>31018.11</v>
      </c>
      <c r="E104" s="38">
        <v>37670.92</v>
      </c>
    </row>
    <row r="105" spans="2:5" x14ac:dyDescent="0.3">
      <c r="B105" s="41" t="s">
        <v>24</v>
      </c>
      <c r="C105" s="38">
        <v>39198.179999999993</v>
      </c>
      <c r="D105" s="38">
        <v>19137.920000000002</v>
      </c>
      <c r="E105" s="38">
        <v>20046.489999999998</v>
      </c>
    </row>
    <row r="106" spans="2:5" x14ac:dyDescent="0.3">
      <c r="B106" s="41" t="s">
        <v>38</v>
      </c>
      <c r="C106" s="38">
        <v>30063.560000000012</v>
      </c>
      <c r="D106" s="38">
        <v>11880.19</v>
      </c>
      <c r="E106" s="38">
        <v>17624.43</v>
      </c>
    </row>
    <row r="107" spans="2:5" x14ac:dyDescent="0.3">
      <c r="B107" s="40" t="s">
        <v>75</v>
      </c>
      <c r="C107" s="38">
        <v>60137.510000000009</v>
      </c>
      <c r="D107" s="38">
        <v>31169.869999999995</v>
      </c>
      <c r="E107" s="38">
        <v>35593.950000000004</v>
      </c>
    </row>
    <row r="108" spans="2:5" x14ac:dyDescent="0.3">
      <c r="B108" s="41" t="s">
        <v>24</v>
      </c>
      <c r="C108" s="38">
        <v>29352.400000000005</v>
      </c>
      <c r="D108" s="38">
        <v>16036.579999999998</v>
      </c>
      <c r="E108" s="38">
        <v>22195.42</v>
      </c>
    </row>
    <row r="109" spans="2:5" x14ac:dyDescent="0.3">
      <c r="B109" s="41" t="s">
        <v>38</v>
      </c>
      <c r="C109" s="38">
        <v>30785.110000000004</v>
      </c>
      <c r="D109" s="38">
        <v>15133.289999999997</v>
      </c>
      <c r="E109" s="38">
        <v>13398.530000000004</v>
      </c>
    </row>
    <row r="110" spans="2:5" x14ac:dyDescent="0.3">
      <c r="B110" s="40" t="s">
        <v>55</v>
      </c>
      <c r="C110" s="38">
        <v>73257.100000000035</v>
      </c>
      <c r="D110" s="38">
        <v>27944.170000000002</v>
      </c>
      <c r="E110" s="38">
        <v>27033.42</v>
      </c>
    </row>
    <row r="111" spans="2:5" x14ac:dyDescent="0.3">
      <c r="B111" s="41" t="s">
        <v>24</v>
      </c>
      <c r="C111" s="38">
        <v>33712.98000000001</v>
      </c>
      <c r="D111" s="38">
        <v>13502.94</v>
      </c>
      <c r="E111" s="38">
        <v>10545.479999999998</v>
      </c>
    </row>
    <row r="112" spans="2:5" x14ac:dyDescent="0.3">
      <c r="B112" s="41" t="s">
        <v>38</v>
      </c>
      <c r="C112" s="38">
        <v>39544.120000000017</v>
      </c>
      <c r="D112" s="38">
        <v>14441.230000000001</v>
      </c>
      <c r="E112" s="38">
        <v>16487.940000000002</v>
      </c>
    </row>
    <row r="113" spans="2:5" x14ac:dyDescent="0.3">
      <c r="B113" s="45" t="s">
        <v>5493</v>
      </c>
      <c r="C113" s="46">
        <v>334726.94000000006</v>
      </c>
      <c r="D113" s="46">
        <v>173494.83000000002</v>
      </c>
      <c r="E113" s="46">
        <v>171999.12</v>
      </c>
    </row>
    <row r="118" spans="2:5" x14ac:dyDescent="0.3">
      <c r="B118" s="40"/>
      <c r="C118" s="38"/>
      <c r="D118" s="38"/>
      <c r="E118" s="38"/>
    </row>
    <row r="119" spans="2:5" x14ac:dyDescent="0.3">
      <c r="B119" s="40"/>
      <c r="C119" s="38"/>
      <c r="D119" s="38"/>
      <c r="E119" s="38"/>
    </row>
    <row r="120" spans="2:5" x14ac:dyDescent="0.3">
      <c r="B120" s="40"/>
      <c r="C120" s="38"/>
      <c r="D120" s="38"/>
      <c r="E120" s="38"/>
    </row>
    <row r="121" spans="2:5" x14ac:dyDescent="0.3">
      <c r="B121" s="40"/>
      <c r="C121" s="38"/>
      <c r="D121" s="38"/>
      <c r="E121" s="38"/>
    </row>
    <row r="122" spans="2:5" x14ac:dyDescent="0.3">
      <c r="B122" s="40"/>
      <c r="C122" s="38"/>
      <c r="D122" s="38"/>
      <c r="E122" s="38"/>
    </row>
    <row r="123" spans="2:5" x14ac:dyDescent="0.3">
      <c r="B123" s="40"/>
      <c r="C123" s="38"/>
      <c r="D123" s="38"/>
      <c r="E123" s="38"/>
    </row>
    <row r="124" spans="2:5" x14ac:dyDescent="0.3">
      <c r="B124" s="40"/>
      <c r="C124" s="38"/>
      <c r="D124" s="38"/>
      <c r="E124" s="38"/>
    </row>
    <row r="130" spans="2:6" x14ac:dyDescent="0.3">
      <c r="B130" s="39" t="s">
        <v>22</v>
      </c>
      <c r="C130" t="s">
        <v>5497</v>
      </c>
    </row>
    <row r="132" spans="2:6" x14ac:dyDescent="0.3">
      <c r="B132" s="44" t="s">
        <v>5505</v>
      </c>
      <c r="C132" s="44" t="s">
        <v>5504</v>
      </c>
      <c r="E132" s="47" t="s">
        <v>5505</v>
      </c>
      <c r="F132" s="47" t="s">
        <v>5504</v>
      </c>
    </row>
    <row r="133" spans="2:6" x14ac:dyDescent="0.3">
      <c r="B133" s="40" t="s">
        <v>53</v>
      </c>
      <c r="C133">
        <v>160</v>
      </c>
      <c r="E133" s="40" t="s">
        <v>53</v>
      </c>
      <c r="F133">
        <v>160</v>
      </c>
    </row>
    <row r="134" spans="2:6" x14ac:dyDescent="0.3">
      <c r="B134" s="40" t="s">
        <v>29</v>
      </c>
      <c r="C134">
        <v>147</v>
      </c>
      <c r="E134" s="40" t="s">
        <v>29</v>
      </c>
      <c r="F134">
        <v>147</v>
      </c>
    </row>
    <row r="135" spans="2:6" x14ac:dyDescent="0.3">
      <c r="B135" s="40" t="s">
        <v>50</v>
      </c>
      <c r="C135">
        <v>175</v>
      </c>
      <c r="E135" s="40" t="s">
        <v>50</v>
      </c>
      <c r="F135">
        <v>175</v>
      </c>
    </row>
    <row r="136" spans="2:6" x14ac:dyDescent="0.3">
      <c r="B136" s="40" t="s">
        <v>64</v>
      </c>
      <c r="C136">
        <v>169</v>
      </c>
      <c r="E136" s="40" t="s">
        <v>64</v>
      </c>
      <c r="F136">
        <v>169</v>
      </c>
    </row>
    <row r="137" spans="2:6" x14ac:dyDescent="0.3">
      <c r="B137" s="40" t="s">
        <v>114</v>
      </c>
      <c r="C137">
        <v>172</v>
      </c>
      <c r="E137" s="40" t="s">
        <v>114</v>
      </c>
      <c r="F137">
        <v>172</v>
      </c>
    </row>
    <row r="138" spans="2:6" x14ac:dyDescent="0.3">
      <c r="B138" s="40" t="s">
        <v>36</v>
      </c>
      <c r="C138">
        <v>138</v>
      </c>
      <c r="E138" s="40" t="s">
        <v>36</v>
      </c>
      <c r="F138">
        <v>138</v>
      </c>
    </row>
    <row r="139" spans="2:6" x14ac:dyDescent="0.3">
      <c r="B139" s="40" t="s">
        <v>43</v>
      </c>
      <c r="C139">
        <v>190</v>
      </c>
      <c r="E139" s="40" t="s">
        <v>43</v>
      </c>
      <c r="F139">
        <v>190</v>
      </c>
    </row>
    <row r="140" spans="2:6" x14ac:dyDescent="0.3">
      <c r="B140" s="40" t="s">
        <v>70</v>
      </c>
      <c r="C140">
        <v>172</v>
      </c>
      <c r="E140" s="40" t="s">
        <v>70</v>
      </c>
      <c r="F140">
        <v>172</v>
      </c>
    </row>
    <row r="141" spans="2:6" x14ac:dyDescent="0.3">
      <c r="B141" s="45" t="s">
        <v>5493</v>
      </c>
      <c r="C141" s="44">
        <v>1323</v>
      </c>
      <c r="E141" s="48" t="s">
        <v>5493</v>
      </c>
      <c r="F141" s="49">
        <v>1323</v>
      </c>
    </row>
    <row r="150" spans="2:5" x14ac:dyDescent="0.3">
      <c r="B150" s="44" t="s">
        <v>5506</v>
      </c>
      <c r="C150" s="44" t="s">
        <v>5524</v>
      </c>
    </row>
    <row r="151" spans="2:5" x14ac:dyDescent="0.3">
      <c r="B151" s="42">
        <v>60</v>
      </c>
      <c r="C151" s="38">
        <v>16453.97</v>
      </c>
      <c r="E151" s="43"/>
    </row>
    <row r="152" spans="2:5" x14ac:dyDescent="0.3">
      <c r="B152" s="42">
        <v>61</v>
      </c>
      <c r="C152" s="38">
        <v>12461.349999999997</v>
      </c>
    </row>
    <row r="153" spans="2:5" x14ac:dyDescent="0.3">
      <c r="B153" s="42">
        <v>62</v>
      </c>
      <c r="C153" s="38">
        <v>14776.180000000002</v>
      </c>
    </row>
    <row r="154" spans="2:5" x14ac:dyDescent="0.3">
      <c r="B154" s="42">
        <v>63</v>
      </c>
      <c r="C154" s="38">
        <v>21194.470000000005</v>
      </c>
    </row>
    <row r="155" spans="2:5" x14ac:dyDescent="0.3">
      <c r="B155" s="42">
        <v>64</v>
      </c>
      <c r="C155" s="38">
        <v>23276.67</v>
      </c>
    </row>
    <row r="156" spans="2:5" x14ac:dyDescent="0.3">
      <c r="B156" s="42">
        <v>65</v>
      </c>
      <c r="C156" s="38">
        <v>18774.71</v>
      </c>
    </row>
    <row r="157" spans="2:5" x14ac:dyDescent="0.3">
      <c r="B157" s="42">
        <v>66</v>
      </c>
      <c r="C157" s="38">
        <v>22825.440000000002</v>
      </c>
    </row>
    <row r="158" spans="2:5" x14ac:dyDescent="0.3">
      <c r="B158" s="42">
        <v>67</v>
      </c>
      <c r="C158" s="38">
        <v>24746.840000000007</v>
      </c>
    </row>
    <row r="159" spans="2:5" x14ac:dyDescent="0.3">
      <c r="B159" s="42">
        <v>68</v>
      </c>
      <c r="C159" s="38">
        <v>21105.689999999995</v>
      </c>
    </row>
    <row r="160" spans="2:5" x14ac:dyDescent="0.3">
      <c r="B160" s="42">
        <v>69</v>
      </c>
      <c r="C160" s="38">
        <v>20189.039999999994</v>
      </c>
    </row>
    <row r="161" spans="2:3" x14ac:dyDescent="0.3">
      <c r="B161" s="42">
        <v>70</v>
      </c>
      <c r="C161" s="38">
        <v>27023.410000000007</v>
      </c>
    </row>
    <row r="162" spans="2:3" x14ac:dyDescent="0.3">
      <c r="B162" s="42">
        <v>71</v>
      </c>
      <c r="C162" s="38">
        <v>19258.710000000006</v>
      </c>
    </row>
    <row r="163" spans="2:3" x14ac:dyDescent="0.3">
      <c r="B163" s="42">
        <v>72</v>
      </c>
      <c r="C163" s="38">
        <v>18583.190000000002</v>
      </c>
    </row>
    <row r="164" spans="2:3" x14ac:dyDescent="0.3">
      <c r="B164" s="42">
        <v>73</v>
      </c>
      <c r="C164" s="38">
        <v>18143.669999999998</v>
      </c>
    </row>
    <row r="165" spans="2:3" x14ac:dyDescent="0.3">
      <c r="B165" s="42">
        <v>74</v>
      </c>
      <c r="C165" s="38">
        <v>19640.990000000002</v>
      </c>
    </row>
    <row r="166" spans="2:3" x14ac:dyDescent="0.3">
      <c r="B166" s="42">
        <v>75</v>
      </c>
      <c r="C166" s="38">
        <v>24443.73</v>
      </c>
    </row>
    <row r="167" spans="2:3" x14ac:dyDescent="0.3">
      <c r="B167" s="42">
        <v>76</v>
      </c>
      <c r="C167" s="38">
        <v>18716.770000000004</v>
      </c>
    </row>
    <row r="168" spans="2:3" x14ac:dyDescent="0.3">
      <c r="B168" s="42">
        <v>77</v>
      </c>
      <c r="C168" s="38">
        <v>13523.529999999999</v>
      </c>
    </row>
    <row r="169" spans="2:3" x14ac:dyDescent="0.3">
      <c r="B169" s="42">
        <v>78</v>
      </c>
      <c r="C169" s="38">
        <v>23051.99</v>
      </c>
    </row>
    <row r="170" spans="2:3" x14ac:dyDescent="0.3">
      <c r="B170" s="42">
        <v>79</v>
      </c>
      <c r="C170" s="38">
        <v>24956.090000000007</v>
      </c>
    </row>
    <row r="171" spans="2:3" x14ac:dyDescent="0.3">
      <c r="B171" s="42">
        <v>80</v>
      </c>
      <c r="C171" s="38">
        <v>20229.990000000002</v>
      </c>
    </row>
    <row r="172" spans="2:3" x14ac:dyDescent="0.3">
      <c r="B172" s="42">
        <v>81</v>
      </c>
      <c r="C172" s="38">
        <v>19578.730000000003</v>
      </c>
    </row>
    <row r="173" spans="2:3" x14ac:dyDescent="0.3">
      <c r="B173" s="42">
        <v>82</v>
      </c>
      <c r="C173" s="38">
        <v>16793.28</v>
      </c>
    </row>
    <row r="174" spans="2:3" x14ac:dyDescent="0.3">
      <c r="B174" s="42">
        <v>83</v>
      </c>
      <c r="C174" s="38">
        <v>17070.959999999992</v>
      </c>
    </row>
    <row r="175" spans="2:3" x14ac:dyDescent="0.3">
      <c r="B175" s="42">
        <v>84</v>
      </c>
      <c r="C175" s="38">
        <v>21818.549999999992</v>
      </c>
    </row>
    <row r="176" spans="2:3" x14ac:dyDescent="0.3">
      <c r="B176" s="42">
        <v>85</v>
      </c>
      <c r="C176" s="38">
        <v>14659.440000000002</v>
      </c>
    </row>
    <row r="177" spans="2:3" x14ac:dyDescent="0.3">
      <c r="B177" s="42">
        <v>86</v>
      </c>
      <c r="C177" s="38">
        <v>18372.68</v>
      </c>
    </row>
    <row r="178" spans="2:3" x14ac:dyDescent="0.3">
      <c r="B178" s="42">
        <v>87</v>
      </c>
      <c r="C178" s="38">
        <v>15301.390000000001</v>
      </c>
    </row>
    <row r="179" spans="2:3" x14ac:dyDescent="0.3">
      <c r="B179" s="42">
        <v>88</v>
      </c>
      <c r="C179" s="38">
        <v>24571.479999999989</v>
      </c>
    </row>
    <row r="180" spans="2:3" x14ac:dyDescent="0.3">
      <c r="B180" s="42">
        <v>89</v>
      </c>
      <c r="C180" s="38">
        <v>23878.519999999997</v>
      </c>
    </row>
    <row r="181" spans="2:3" x14ac:dyDescent="0.3">
      <c r="B181" s="42">
        <v>90</v>
      </c>
      <c r="C181" s="38">
        <v>21275.269999999993</v>
      </c>
    </row>
    <row r="182" spans="2:3" x14ac:dyDescent="0.3">
      <c r="B182" s="50" t="s">
        <v>5493</v>
      </c>
      <c r="C182" s="46">
        <v>616696.72999999928</v>
      </c>
    </row>
    <row r="189" spans="2:3" x14ac:dyDescent="0.3">
      <c r="B189" s="42"/>
    </row>
    <row r="190" spans="2:3" x14ac:dyDescent="0.3">
      <c r="B190" s="42"/>
    </row>
    <row r="195" spans="2:3" x14ac:dyDescent="0.3">
      <c r="B195" s="39" t="s">
        <v>7</v>
      </c>
      <c r="C195" t="s">
        <v>5497</v>
      </c>
    </row>
    <row r="197" spans="2:3" x14ac:dyDescent="0.3">
      <c r="B197" s="44" t="s">
        <v>5492</v>
      </c>
      <c r="C197" s="44" t="s">
        <v>5523</v>
      </c>
    </row>
    <row r="198" spans="2:3" x14ac:dyDescent="0.3">
      <c r="B198" s="40" t="s">
        <v>53</v>
      </c>
      <c r="C198" s="38">
        <v>120064.59000000003</v>
      </c>
    </row>
    <row r="199" spans="2:3" x14ac:dyDescent="0.3">
      <c r="B199" s="40" t="s">
        <v>29</v>
      </c>
      <c r="C199" s="38">
        <v>101852.69999999997</v>
      </c>
    </row>
    <row r="200" spans="2:3" x14ac:dyDescent="0.3">
      <c r="B200" s="40" t="s">
        <v>50</v>
      </c>
      <c r="C200" s="38">
        <v>113459.24999999997</v>
      </c>
    </row>
    <row r="201" spans="2:3" x14ac:dyDescent="0.3">
      <c r="B201" s="40" t="s">
        <v>64</v>
      </c>
      <c r="C201" s="38">
        <v>96616.439999999915</v>
      </c>
    </row>
    <row r="202" spans="2:3" x14ac:dyDescent="0.3">
      <c r="B202" s="40" t="s">
        <v>36</v>
      </c>
      <c r="C202" s="38">
        <v>90514.239999999962</v>
      </c>
    </row>
    <row r="203" spans="2:3" x14ac:dyDescent="0.3">
      <c r="B203" s="40" t="s">
        <v>43</v>
      </c>
      <c r="C203" s="38">
        <v>94189.51</v>
      </c>
    </row>
    <row r="204" spans="2:3" x14ac:dyDescent="0.3">
      <c r="B204" s="45" t="s">
        <v>5493</v>
      </c>
      <c r="C204" s="46">
        <v>616696.72999999986</v>
      </c>
    </row>
    <row r="222" spans="2:3" x14ac:dyDescent="0.3">
      <c r="B222" s="44" t="s">
        <v>5492</v>
      </c>
      <c r="C222" s="44" t="s">
        <v>5523</v>
      </c>
    </row>
    <row r="223" spans="2:3" x14ac:dyDescent="0.3">
      <c r="B223" s="40" t="s">
        <v>5507</v>
      </c>
      <c r="C223" s="38">
        <v>97479.789999999979</v>
      </c>
    </row>
    <row r="224" spans="2:3" x14ac:dyDescent="0.3">
      <c r="B224" s="40" t="s">
        <v>5508</v>
      </c>
      <c r="C224" s="38">
        <v>101342.52999999997</v>
      </c>
    </row>
    <row r="225" spans="2:3" x14ac:dyDescent="0.3">
      <c r="B225" s="40" t="s">
        <v>5509</v>
      </c>
      <c r="C225" s="38">
        <v>93076.440000000031</v>
      </c>
    </row>
    <row r="226" spans="2:3" x14ac:dyDescent="0.3">
      <c r="B226" s="40" t="s">
        <v>5510</v>
      </c>
      <c r="C226" s="38">
        <v>94712.769999999975</v>
      </c>
    </row>
    <row r="227" spans="2:3" x14ac:dyDescent="0.3">
      <c r="B227" s="40" t="s">
        <v>5511</v>
      </c>
      <c r="C227" s="38">
        <v>90433.769999999975</v>
      </c>
    </row>
    <row r="228" spans="2:3" x14ac:dyDescent="0.3">
      <c r="B228" s="40" t="s">
        <v>5512</v>
      </c>
      <c r="C228" s="38">
        <v>86721.52</v>
      </c>
    </row>
    <row r="229" spans="2:3" x14ac:dyDescent="0.3">
      <c r="B229" s="40" t="s">
        <v>5513</v>
      </c>
      <c r="C229" s="38">
        <v>52929.91</v>
      </c>
    </row>
    <row r="230" spans="2:3" x14ac:dyDescent="0.3">
      <c r="B230" s="45" t="s">
        <v>5493</v>
      </c>
      <c r="C230" s="46">
        <v>616696.73</v>
      </c>
    </row>
    <row r="246" spans="2:3" x14ac:dyDescent="0.3">
      <c r="B246" s="44" t="s">
        <v>5492</v>
      </c>
      <c r="C246" s="44" t="s">
        <v>5523</v>
      </c>
    </row>
    <row r="247" spans="2:3" x14ac:dyDescent="0.3">
      <c r="B247" s="40" t="s">
        <v>5515</v>
      </c>
      <c r="C247" s="38">
        <v>93929.679999999949</v>
      </c>
    </row>
    <row r="248" spans="2:3" x14ac:dyDescent="0.3">
      <c r="B248" s="40" t="s">
        <v>5516</v>
      </c>
      <c r="C248" s="38">
        <v>92609.630000000063</v>
      </c>
    </row>
    <row r="249" spans="2:3" x14ac:dyDescent="0.3">
      <c r="B249" s="40" t="s">
        <v>5517</v>
      </c>
      <c r="C249" s="38">
        <v>84656.56</v>
      </c>
    </row>
    <row r="250" spans="2:3" x14ac:dyDescent="0.3">
      <c r="B250" s="40" t="s">
        <v>5518</v>
      </c>
      <c r="C250" s="38">
        <v>82575.519999999931</v>
      </c>
    </row>
    <row r="251" spans="2:3" x14ac:dyDescent="0.3">
      <c r="B251" s="40" t="s">
        <v>5519</v>
      </c>
      <c r="C251" s="38">
        <v>86292.319999999992</v>
      </c>
    </row>
    <row r="252" spans="2:3" x14ac:dyDescent="0.3">
      <c r="B252" s="40" t="s">
        <v>5520</v>
      </c>
      <c r="C252" s="38">
        <v>91524.069999999963</v>
      </c>
    </row>
    <row r="253" spans="2:3" x14ac:dyDescent="0.3">
      <c r="B253" s="40" t="s">
        <v>5521</v>
      </c>
      <c r="C253" s="38">
        <v>85108.94999999991</v>
      </c>
    </row>
    <row r="254" spans="2:3" x14ac:dyDescent="0.3">
      <c r="B254" s="45" t="s">
        <v>5493</v>
      </c>
      <c r="C254" s="46">
        <v>616696.72999999986</v>
      </c>
    </row>
    <row r="273" spans="2:3" x14ac:dyDescent="0.3">
      <c r="B273" s="44" t="s">
        <v>5492</v>
      </c>
      <c r="C273" s="44" t="s">
        <v>5523</v>
      </c>
    </row>
    <row r="274" spans="2:3" x14ac:dyDescent="0.3">
      <c r="B274" s="40" t="s">
        <v>93</v>
      </c>
      <c r="C274" s="38">
        <v>112865.13</v>
      </c>
    </row>
    <row r="275" spans="2:3" x14ac:dyDescent="0.3">
      <c r="B275" s="40" t="s">
        <v>27</v>
      </c>
      <c r="C275" s="38">
        <v>100757.12999999995</v>
      </c>
    </row>
    <row r="276" spans="2:3" x14ac:dyDescent="0.3">
      <c r="B276" s="40" t="s">
        <v>85</v>
      </c>
      <c r="C276" s="38">
        <v>104242.22000000006</v>
      </c>
    </row>
    <row r="277" spans="2:3" x14ac:dyDescent="0.3">
      <c r="B277" s="40" t="s">
        <v>59</v>
      </c>
      <c r="C277" s="38">
        <v>124855.33000000003</v>
      </c>
    </row>
    <row r="278" spans="2:3" x14ac:dyDescent="0.3">
      <c r="B278" s="40" t="s">
        <v>52</v>
      </c>
      <c r="C278" s="38">
        <v>83683.22</v>
      </c>
    </row>
    <row r="279" spans="2:3" x14ac:dyDescent="0.3">
      <c r="B279" s="40" t="s">
        <v>41</v>
      </c>
      <c r="C279" s="38">
        <v>90293.699999999924</v>
      </c>
    </row>
    <row r="280" spans="2:3" x14ac:dyDescent="0.3">
      <c r="B280" s="45" t="s">
        <v>5493</v>
      </c>
      <c r="C280" s="46">
        <v>616696.73</v>
      </c>
    </row>
  </sheetData>
  <pageMargins left="0.7" right="0.7" top="0.75" bottom="0.75" header="0.3" footer="0.3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6352-9EE0-4EE8-8DDD-DBA22B7097BC}">
  <dimension ref="B11:K272"/>
  <sheetViews>
    <sheetView zoomScale="70" zoomScaleNormal="70" workbookViewId="0">
      <selection activeCell="A253" sqref="A1:XFD1048576"/>
    </sheetView>
  </sheetViews>
  <sheetFormatPr baseColWidth="10" defaultRowHeight="18" x14ac:dyDescent="0.35"/>
  <cols>
    <col min="1" max="1" width="11.5546875" style="58"/>
    <col min="2" max="2" width="22" style="58" bestFit="1" customWidth="1"/>
    <col min="3" max="3" width="16.5546875" style="58" bestFit="1" customWidth="1"/>
    <col min="4" max="4" width="15.21875" style="58" bestFit="1" customWidth="1"/>
    <col min="5" max="5" width="15" style="58" bestFit="1" customWidth="1"/>
    <col min="6" max="6" width="19.21875" style="58" bestFit="1" customWidth="1"/>
    <col min="7" max="7" width="25" style="58" bestFit="1" customWidth="1"/>
    <col min="8" max="1324" width="23" style="58" bestFit="1" customWidth="1"/>
    <col min="1325" max="1325" width="12.33203125" style="58" bestFit="1" customWidth="1"/>
    <col min="1326" max="1326" width="12.44140625" style="58" bestFit="1" customWidth="1"/>
    <col min="1327" max="5304" width="31.88671875" style="58" bestFit="1" customWidth="1"/>
    <col min="5305" max="5305" width="33.33203125" style="58" bestFit="1" customWidth="1"/>
    <col min="5306" max="5306" width="36.77734375" style="58" bestFit="1" customWidth="1"/>
    <col min="5307" max="5307" width="22.21875" style="58" bestFit="1" customWidth="1"/>
    <col min="5308" max="5308" width="22.44140625" style="58" bestFit="1" customWidth="1"/>
    <col min="5309" max="16384" width="11.5546875" style="58"/>
  </cols>
  <sheetData>
    <row r="11" spans="2:7" x14ac:dyDescent="0.35">
      <c r="B11" s="53" t="s">
        <v>5494</v>
      </c>
      <c r="C11" s="53" t="s">
        <v>5495</v>
      </c>
      <c r="D11" s="53" t="s">
        <v>5496</v>
      </c>
      <c r="F11" s="53" t="s">
        <v>5526</v>
      </c>
      <c r="G11" s="53" t="s">
        <v>5498</v>
      </c>
    </row>
    <row r="12" spans="2:7" x14ac:dyDescent="0.35">
      <c r="B12" s="58">
        <v>1323</v>
      </c>
      <c r="C12" s="55">
        <v>616696.73000000068</v>
      </c>
      <c r="D12" s="55">
        <v>714.50000000000057</v>
      </c>
      <c r="F12" s="54" t="s">
        <v>24</v>
      </c>
      <c r="G12" s="55">
        <v>309851.13</v>
      </c>
    </row>
    <row r="13" spans="2:7" x14ac:dyDescent="0.35">
      <c r="F13" s="54" t="s">
        <v>38</v>
      </c>
      <c r="G13" s="55">
        <v>306845.59999999998</v>
      </c>
    </row>
    <row r="14" spans="2:7" x14ac:dyDescent="0.35">
      <c r="B14" s="58">
        <f>GETPIVOTDATA("Nº CASOS",$B$11)</f>
        <v>1323</v>
      </c>
      <c r="C14" s="59">
        <f>GETPIVOTDATA("IMPORTE FRAUDE",$B$11)</f>
        <v>616696.73000000068</v>
      </c>
      <c r="D14" s="59">
        <f>GETPIVOTDATA("CAMBIO DIVISA",$B$11)</f>
        <v>714.50000000000057</v>
      </c>
      <c r="F14" s="56" t="s">
        <v>5493</v>
      </c>
      <c r="G14" s="57">
        <v>616696.73</v>
      </c>
    </row>
    <row r="17" spans="6:7" x14ac:dyDescent="0.35">
      <c r="F17" s="58" t="str">
        <f>F12</f>
        <v>Crédito</v>
      </c>
      <c r="G17" s="59">
        <f>GETPIVOTDATA("*IMPORTE OPERACIÓN",$F$11,"Tipo de tarjeta","Crédito")</f>
        <v>309851.13</v>
      </c>
    </row>
    <row r="18" spans="6:7" x14ac:dyDescent="0.35">
      <c r="F18" s="58" t="str">
        <f>F13</f>
        <v>Débito</v>
      </c>
      <c r="G18" s="59">
        <f>GETPIVOTDATA("*IMPORTE OPERACIÓN",$F$11,"Tipo de tarjeta","Débito")</f>
        <v>306845.59999999998</v>
      </c>
    </row>
    <row r="19" spans="6:7" x14ac:dyDescent="0.35">
      <c r="G19" s="59"/>
    </row>
    <row r="20" spans="6:7" x14ac:dyDescent="0.35">
      <c r="G20" s="59"/>
    </row>
    <row r="21" spans="6:7" x14ac:dyDescent="0.35">
      <c r="G21" s="59"/>
    </row>
    <row r="22" spans="6:7" x14ac:dyDescent="0.35">
      <c r="G22" s="59"/>
    </row>
    <row r="23" spans="6:7" x14ac:dyDescent="0.35">
      <c r="G23" s="59"/>
    </row>
    <row r="24" spans="6:7" x14ac:dyDescent="0.35">
      <c r="G24" s="59"/>
    </row>
    <row r="25" spans="6:7" x14ac:dyDescent="0.35">
      <c r="G25" s="59"/>
    </row>
    <row r="26" spans="6:7" x14ac:dyDescent="0.35">
      <c r="G26" s="59"/>
    </row>
    <row r="27" spans="6:7" x14ac:dyDescent="0.35">
      <c r="G27" s="59"/>
    </row>
    <row r="28" spans="6:7" x14ac:dyDescent="0.35">
      <c r="G28" s="59"/>
    </row>
    <row r="29" spans="6:7" x14ac:dyDescent="0.35">
      <c r="G29" s="59"/>
    </row>
    <row r="30" spans="6:7" x14ac:dyDescent="0.35">
      <c r="G30" s="59"/>
    </row>
    <row r="31" spans="6:7" x14ac:dyDescent="0.35">
      <c r="G31" s="59"/>
    </row>
    <row r="32" spans="6:7" x14ac:dyDescent="0.35">
      <c r="G32" s="59"/>
    </row>
    <row r="33" spans="2:10" x14ac:dyDescent="0.35">
      <c r="G33" s="59"/>
    </row>
    <row r="34" spans="2:10" x14ac:dyDescent="0.35">
      <c r="G34" s="59"/>
    </row>
    <row r="35" spans="2:10" x14ac:dyDescent="0.35">
      <c r="G35" s="59"/>
    </row>
    <row r="36" spans="2:10" x14ac:dyDescent="0.35">
      <c r="G36" s="59"/>
    </row>
    <row r="37" spans="2:10" x14ac:dyDescent="0.35">
      <c r="B37" s="53" t="s">
        <v>5525</v>
      </c>
      <c r="C37" s="53" t="s">
        <v>5498</v>
      </c>
      <c r="G37" s="59"/>
    </row>
    <row r="38" spans="2:10" x14ac:dyDescent="0.35">
      <c r="B38" s="54" t="s">
        <v>44</v>
      </c>
      <c r="C38" s="55">
        <v>127192.09999999995</v>
      </c>
      <c r="G38" s="59"/>
    </row>
    <row r="39" spans="2:10" x14ac:dyDescent="0.35">
      <c r="B39" s="54" t="s">
        <v>66</v>
      </c>
      <c r="C39" s="55">
        <v>131304.72000000009</v>
      </c>
      <c r="G39" s="59"/>
    </row>
    <row r="40" spans="2:10" x14ac:dyDescent="0.35">
      <c r="B40" s="54" t="s">
        <v>31</v>
      </c>
      <c r="C40" s="55">
        <v>125721.84000000001</v>
      </c>
      <c r="G40" s="59"/>
    </row>
    <row r="41" spans="2:10" x14ac:dyDescent="0.35">
      <c r="B41" s="54" t="s">
        <v>75</v>
      </c>
      <c r="C41" s="55">
        <v>116375.19999999997</v>
      </c>
      <c r="G41" s="59"/>
    </row>
    <row r="42" spans="2:10" x14ac:dyDescent="0.35">
      <c r="B42" s="54" t="s">
        <v>55</v>
      </c>
      <c r="C42" s="55">
        <v>116102.87000000001</v>
      </c>
      <c r="G42" s="59"/>
    </row>
    <row r="43" spans="2:10" x14ac:dyDescent="0.35">
      <c r="B43" s="56" t="s">
        <v>5493</v>
      </c>
      <c r="C43" s="57">
        <v>616696.73</v>
      </c>
      <c r="G43" s="59"/>
    </row>
    <row r="44" spans="2:10" x14ac:dyDescent="0.35">
      <c r="G44" s="59"/>
    </row>
    <row r="45" spans="2:10" x14ac:dyDescent="0.35">
      <c r="G45" s="59"/>
    </row>
    <row r="48" spans="2:10" x14ac:dyDescent="0.35">
      <c r="J48" s="54"/>
    </row>
    <row r="49" spans="2:11" x14ac:dyDescent="0.35">
      <c r="J49" s="54"/>
      <c r="K49" s="55"/>
    </row>
    <row r="50" spans="2:11" x14ac:dyDescent="0.35">
      <c r="J50" s="54"/>
      <c r="K50" s="55"/>
    </row>
    <row r="51" spans="2:11" x14ac:dyDescent="0.35">
      <c r="J51" s="54"/>
      <c r="K51" s="55"/>
    </row>
    <row r="52" spans="2:11" x14ac:dyDescent="0.35">
      <c r="J52" s="54"/>
      <c r="K52" s="55"/>
    </row>
    <row r="53" spans="2:11" x14ac:dyDescent="0.35">
      <c r="J53" s="54"/>
      <c r="K53" s="55"/>
    </row>
    <row r="56" spans="2:11" x14ac:dyDescent="0.35">
      <c r="B56" s="53" t="s">
        <v>5527</v>
      </c>
      <c r="C56" s="53"/>
    </row>
    <row r="57" spans="2:11" x14ac:dyDescent="0.35">
      <c r="B57" s="54" t="s">
        <v>5499</v>
      </c>
      <c r="C57" s="55">
        <v>334726.93999999994</v>
      </c>
    </row>
    <row r="58" spans="2:11" x14ac:dyDescent="0.35">
      <c r="B58" s="54" t="s">
        <v>61</v>
      </c>
      <c r="C58" s="55">
        <v>173494.83000000013</v>
      </c>
    </row>
    <row r="59" spans="2:11" x14ac:dyDescent="0.35">
      <c r="B59" s="54" t="s">
        <v>5501</v>
      </c>
      <c r="C59" s="55">
        <v>171999.12000000008</v>
      </c>
    </row>
    <row r="60" spans="2:11" x14ac:dyDescent="0.35">
      <c r="B60" s="54" t="s">
        <v>5522</v>
      </c>
      <c r="C60" s="55">
        <v>295056.61000000022</v>
      </c>
    </row>
    <row r="87" spans="2:5" x14ac:dyDescent="0.35">
      <c r="B87" s="60" t="s">
        <v>14</v>
      </c>
      <c r="C87" s="58" t="s">
        <v>5497</v>
      </c>
    </row>
    <row r="89" spans="2:5" x14ac:dyDescent="0.35">
      <c r="B89" s="53" t="s">
        <v>5492</v>
      </c>
      <c r="C89" s="53" t="s">
        <v>5499</v>
      </c>
      <c r="D89" s="53" t="s">
        <v>5500</v>
      </c>
      <c r="E89" s="53" t="s">
        <v>5503</v>
      </c>
    </row>
    <row r="90" spans="2:5" x14ac:dyDescent="0.35">
      <c r="B90" s="54" t="s">
        <v>44</v>
      </c>
      <c r="C90" s="55">
        <v>64851.940000000017</v>
      </c>
      <c r="D90" s="55">
        <v>40428.619999999988</v>
      </c>
      <c r="E90" s="55">
        <v>35872.519999999997</v>
      </c>
    </row>
    <row r="91" spans="2:5" x14ac:dyDescent="0.35">
      <c r="B91" s="54" t="s">
        <v>66</v>
      </c>
      <c r="C91" s="55">
        <v>67218.649999999994</v>
      </c>
      <c r="D91" s="55">
        <v>42934.06</v>
      </c>
      <c r="E91" s="55">
        <v>35828.31</v>
      </c>
    </row>
    <row r="92" spans="2:5" x14ac:dyDescent="0.35">
      <c r="B92" s="54" t="s">
        <v>31</v>
      </c>
      <c r="C92" s="55">
        <v>69261.739999999976</v>
      </c>
      <c r="D92" s="55">
        <v>31018.10999999999</v>
      </c>
      <c r="E92" s="55">
        <v>37670.92</v>
      </c>
    </row>
    <row r="93" spans="2:5" x14ac:dyDescent="0.35">
      <c r="B93" s="54" t="s">
        <v>75</v>
      </c>
      <c r="C93" s="55">
        <v>60137.50999999998</v>
      </c>
      <c r="D93" s="55">
        <v>31169.87000000001</v>
      </c>
      <c r="E93" s="55">
        <v>35593.950000000012</v>
      </c>
    </row>
    <row r="94" spans="2:5" x14ac:dyDescent="0.35">
      <c r="B94" s="54" t="s">
        <v>55</v>
      </c>
      <c r="C94" s="55">
        <v>73257.100000000006</v>
      </c>
      <c r="D94" s="55">
        <v>27944.170000000006</v>
      </c>
      <c r="E94" s="55">
        <v>27033.419999999995</v>
      </c>
    </row>
    <row r="95" spans="2:5" x14ac:dyDescent="0.35">
      <c r="B95" s="56" t="s">
        <v>5493</v>
      </c>
      <c r="C95" s="57">
        <v>334726.94</v>
      </c>
      <c r="D95" s="57">
        <v>173494.83</v>
      </c>
      <c r="E95" s="57">
        <v>171999.12</v>
      </c>
    </row>
    <row r="110" spans="2:5" x14ac:dyDescent="0.35">
      <c r="B110" s="54"/>
      <c r="C110" s="55"/>
      <c r="D110" s="55"/>
      <c r="E110" s="55"/>
    </row>
    <row r="111" spans="2:5" x14ac:dyDescent="0.35">
      <c r="B111" s="54"/>
      <c r="C111" s="55"/>
      <c r="D111" s="55"/>
      <c r="E111" s="55"/>
    </row>
    <row r="112" spans="2:5" x14ac:dyDescent="0.35">
      <c r="B112" s="54"/>
      <c r="C112" s="55"/>
      <c r="D112" s="55"/>
      <c r="E112" s="55"/>
    </row>
    <row r="113" spans="2:6" x14ac:dyDescent="0.35">
      <c r="B113" s="54"/>
      <c r="C113" s="55"/>
      <c r="D113" s="55"/>
      <c r="E113" s="55"/>
    </row>
    <row r="114" spans="2:6" x14ac:dyDescent="0.35">
      <c r="B114" s="54"/>
      <c r="C114" s="55"/>
      <c r="D114" s="55"/>
      <c r="E114" s="55"/>
    </row>
    <row r="115" spans="2:6" x14ac:dyDescent="0.35">
      <c r="B115" s="54"/>
      <c r="C115" s="55"/>
      <c r="D115" s="55"/>
      <c r="E115" s="55"/>
    </row>
    <row r="116" spans="2:6" x14ac:dyDescent="0.35">
      <c r="B116" s="54"/>
      <c r="C116" s="55"/>
      <c r="D116" s="55"/>
      <c r="E116" s="55"/>
    </row>
    <row r="122" spans="2:6" x14ac:dyDescent="0.35">
      <c r="B122" s="60" t="s">
        <v>22</v>
      </c>
      <c r="C122" s="58" t="s">
        <v>5497</v>
      </c>
    </row>
    <row r="124" spans="2:6" x14ac:dyDescent="0.35">
      <c r="B124" s="53" t="s">
        <v>5505</v>
      </c>
      <c r="C124" s="53" t="s">
        <v>5504</v>
      </c>
      <c r="E124" s="61" t="s">
        <v>5505</v>
      </c>
      <c r="F124" s="61" t="s">
        <v>5504</v>
      </c>
    </row>
    <row r="125" spans="2:6" x14ac:dyDescent="0.35">
      <c r="B125" s="54" t="s">
        <v>53</v>
      </c>
      <c r="C125" s="58">
        <v>160</v>
      </c>
      <c r="E125" s="54" t="s">
        <v>53</v>
      </c>
      <c r="F125" s="58">
        <v>160</v>
      </c>
    </row>
    <row r="126" spans="2:6" x14ac:dyDescent="0.35">
      <c r="B126" s="54" t="s">
        <v>29</v>
      </c>
      <c r="C126" s="58">
        <v>147</v>
      </c>
      <c r="E126" s="54" t="s">
        <v>29</v>
      </c>
      <c r="F126" s="58">
        <v>147</v>
      </c>
    </row>
    <row r="127" spans="2:6" x14ac:dyDescent="0.35">
      <c r="B127" s="54" t="s">
        <v>50</v>
      </c>
      <c r="C127" s="58">
        <v>175</v>
      </c>
      <c r="E127" s="54" t="s">
        <v>50</v>
      </c>
      <c r="F127" s="58">
        <v>175</v>
      </c>
    </row>
    <row r="128" spans="2:6" x14ac:dyDescent="0.35">
      <c r="B128" s="54" t="s">
        <v>64</v>
      </c>
      <c r="C128" s="58">
        <v>169</v>
      </c>
      <c r="E128" s="54" t="s">
        <v>64</v>
      </c>
      <c r="F128" s="58">
        <v>169</v>
      </c>
    </row>
    <row r="129" spans="2:6" x14ac:dyDescent="0.35">
      <c r="B129" s="54" t="s">
        <v>114</v>
      </c>
      <c r="C129" s="58">
        <v>172</v>
      </c>
      <c r="E129" s="54" t="s">
        <v>114</v>
      </c>
      <c r="F129" s="58">
        <v>172</v>
      </c>
    </row>
    <row r="130" spans="2:6" x14ac:dyDescent="0.35">
      <c r="B130" s="54" t="s">
        <v>36</v>
      </c>
      <c r="C130" s="58">
        <v>138</v>
      </c>
      <c r="E130" s="54" t="s">
        <v>36</v>
      </c>
      <c r="F130" s="58">
        <v>138</v>
      </c>
    </row>
    <row r="131" spans="2:6" x14ac:dyDescent="0.35">
      <c r="B131" s="54" t="s">
        <v>43</v>
      </c>
      <c r="C131" s="58">
        <v>190</v>
      </c>
      <c r="E131" s="54" t="s">
        <v>43</v>
      </c>
      <c r="F131" s="58">
        <v>190</v>
      </c>
    </row>
    <row r="132" spans="2:6" x14ac:dyDescent="0.35">
      <c r="B132" s="54" t="s">
        <v>70</v>
      </c>
      <c r="C132" s="58">
        <v>172</v>
      </c>
      <c r="E132" s="54" t="s">
        <v>70</v>
      </c>
      <c r="F132" s="58">
        <v>172</v>
      </c>
    </row>
    <row r="133" spans="2:6" x14ac:dyDescent="0.35">
      <c r="B133" s="56" t="s">
        <v>5493</v>
      </c>
      <c r="C133" s="53">
        <v>1323</v>
      </c>
      <c r="E133" s="62" t="s">
        <v>5493</v>
      </c>
      <c r="F133" s="63">
        <v>1323</v>
      </c>
    </row>
    <row r="142" spans="2:6" x14ac:dyDescent="0.35">
      <c r="B142" s="53" t="s">
        <v>5506</v>
      </c>
      <c r="C142" s="53" t="s">
        <v>5524</v>
      </c>
    </row>
    <row r="143" spans="2:6" x14ac:dyDescent="0.35">
      <c r="B143" s="64">
        <v>60</v>
      </c>
      <c r="C143" s="55">
        <v>16453.97</v>
      </c>
      <c r="E143" s="65"/>
    </row>
    <row r="144" spans="2:6" x14ac:dyDescent="0.35">
      <c r="B144" s="64">
        <v>61</v>
      </c>
      <c r="C144" s="55">
        <v>12461.349999999997</v>
      </c>
    </row>
    <row r="145" spans="2:3" x14ac:dyDescent="0.35">
      <c r="B145" s="64">
        <v>62</v>
      </c>
      <c r="C145" s="55">
        <v>14776.180000000002</v>
      </c>
    </row>
    <row r="146" spans="2:3" x14ac:dyDescent="0.35">
      <c r="B146" s="64">
        <v>63</v>
      </c>
      <c r="C146" s="55">
        <v>21194.470000000005</v>
      </c>
    </row>
    <row r="147" spans="2:3" x14ac:dyDescent="0.35">
      <c r="B147" s="64">
        <v>64</v>
      </c>
      <c r="C147" s="55">
        <v>23276.67</v>
      </c>
    </row>
    <row r="148" spans="2:3" x14ac:dyDescent="0.35">
      <c r="B148" s="64">
        <v>65</v>
      </c>
      <c r="C148" s="55">
        <v>18774.71</v>
      </c>
    </row>
    <row r="149" spans="2:3" x14ac:dyDescent="0.35">
      <c r="B149" s="64">
        <v>66</v>
      </c>
      <c r="C149" s="55">
        <v>22825.440000000002</v>
      </c>
    </row>
    <row r="150" spans="2:3" x14ac:dyDescent="0.35">
      <c r="B150" s="64">
        <v>67</v>
      </c>
      <c r="C150" s="55">
        <v>24746.840000000007</v>
      </c>
    </row>
    <row r="151" spans="2:3" x14ac:dyDescent="0.35">
      <c r="B151" s="64">
        <v>68</v>
      </c>
      <c r="C151" s="55">
        <v>21105.689999999995</v>
      </c>
    </row>
    <row r="152" spans="2:3" x14ac:dyDescent="0.35">
      <c r="B152" s="64">
        <v>69</v>
      </c>
      <c r="C152" s="55">
        <v>20189.039999999994</v>
      </c>
    </row>
    <row r="153" spans="2:3" x14ac:dyDescent="0.35">
      <c r="B153" s="64">
        <v>70</v>
      </c>
      <c r="C153" s="55">
        <v>27023.410000000007</v>
      </c>
    </row>
    <row r="154" spans="2:3" x14ac:dyDescent="0.35">
      <c r="B154" s="64">
        <v>71</v>
      </c>
      <c r="C154" s="55">
        <v>19258.710000000006</v>
      </c>
    </row>
    <row r="155" spans="2:3" x14ac:dyDescent="0.35">
      <c r="B155" s="64">
        <v>72</v>
      </c>
      <c r="C155" s="55">
        <v>18583.190000000002</v>
      </c>
    </row>
    <row r="156" spans="2:3" x14ac:dyDescent="0.35">
      <c r="B156" s="64">
        <v>73</v>
      </c>
      <c r="C156" s="55">
        <v>18143.669999999998</v>
      </c>
    </row>
    <row r="157" spans="2:3" x14ac:dyDescent="0.35">
      <c r="B157" s="64">
        <v>74</v>
      </c>
      <c r="C157" s="55">
        <v>19640.990000000002</v>
      </c>
    </row>
    <row r="158" spans="2:3" x14ac:dyDescent="0.35">
      <c r="B158" s="64">
        <v>75</v>
      </c>
      <c r="C158" s="55">
        <v>24443.73</v>
      </c>
    </row>
    <row r="159" spans="2:3" x14ac:dyDescent="0.35">
      <c r="B159" s="64">
        <v>76</v>
      </c>
      <c r="C159" s="55">
        <v>18716.770000000004</v>
      </c>
    </row>
    <row r="160" spans="2:3" x14ac:dyDescent="0.35">
      <c r="B160" s="64">
        <v>77</v>
      </c>
      <c r="C160" s="55">
        <v>13523.529999999999</v>
      </c>
    </row>
    <row r="161" spans="2:3" x14ac:dyDescent="0.35">
      <c r="B161" s="64">
        <v>78</v>
      </c>
      <c r="C161" s="55">
        <v>23051.99</v>
      </c>
    </row>
    <row r="162" spans="2:3" x14ac:dyDescent="0.35">
      <c r="B162" s="64">
        <v>79</v>
      </c>
      <c r="C162" s="55">
        <v>24956.090000000007</v>
      </c>
    </row>
    <row r="163" spans="2:3" x14ac:dyDescent="0.35">
      <c r="B163" s="64">
        <v>80</v>
      </c>
      <c r="C163" s="55">
        <v>20229.990000000002</v>
      </c>
    </row>
    <row r="164" spans="2:3" x14ac:dyDescent="0.35">
      <c r="B164" s="64">
        <v>81</v>
      </c>
      <c r="C164" s="55">
        <v>19578.730000000003</v>
      </c>
    </row>
    <row r="165" spans="2:3" x14ac:dyDescent="0.35">
      <c r="B165" s="64">
        <v>82</v>
      </c>
      <c r="C165" s="55">
        <v>16793.28</v>
      </c>
    </row>
    <row r="166" spans="2:3" x14ac:dyDescent="0.35">
      <c r="B166" s="64">
        <v>83</v>
      </c>
      <c r="C166" s="55">
        <v>17070.959999999992</v>
      </c>
    </row>
    <row r="167" spans="2:3" x14ac:dyDescent="0.35">
      <c r="B167" s="64">
        <v>84</v>
      </c>
      <c r="C167" s="55">
        <v>21818.549999999992</v>
      </c>
    </row>
    <row r="168" spans="2:3" x14ac:dyDescent="0.35">
      <c r="B168" s="64">
        <v>85</v>
      </c>
      <c r="C168" s="55">
        <v>14659.440000000002</v>
      </c>
    </row>
    <row r="169" spans="2:3" x14ac:dyDescent="0.35">
      <c r="B169" s="64">
        <v>86</v>
      </c>
      <c r="C169" s="55">
        <v>18372.68</v>
      </c>
    </row>
    <row r="170" spans="2:3" x14ac:dyDescent="0.35">
      <c r="B170" s="64">
        <v>87</v>
      </c>
      <c r="C170" s="55">
        <v>15301.390000000001</v>
      </c>
    </row>
    <row r="171" spans="2:3" x14ac:dyDescent="0.35">
      <c r="B171" s="64">
        <v>88</v>
      </c>
      <c r="C171" s="55">
        <v>24571.479999999989</v>
      </c>
    </row>
    <row r="172" spans="2:3" x14ac:dyDescent="0.35">
      <c r="B172" s="64">
        <v>89</v>
      </c>
      <c r="C172" s="55">
        <v>23878.519999999997</v>
      </c>
    </row>
    <row r="173" spans="2:3" x14ac:dyDescent="0.35">
      <c r="B173" s="64">
        <v>90</v>
      </c>
      <c r="C173" s="55">
        <v>21275.269999999993</v>
      </c>
    </row>
    <row r="174" spans="2:3" x14ac:dyDescent="0.35">
      <c r="B174" s="66" t="s">
        <v>5493</v>
      </c>
      <c r="C174" s="57">
        <v>616696.72999999928</v>
      </c>
    </row>
    <row r="181" spans="2:3" x14ac:dyDescent="0.35">
      <c r="B181" s="64"/>
    </row>
    <row r="182" spans="2:3" x14ac:dyDescent="0.35">
      <c r="B182" s="64"/>
    </row>
    <row r="187" spans="2:3" x14ac:dyDescent="0.35">
      <c r="B187" s="60" t="s">
        <v>7</v>
      </c>
      <c r="C187" s="58" t="s">
        <v>5497</v>
      </c>
    </row>
    <row r="189" spans="2:3" x14ac:dyDescent="0.35">
      <c r="B189" s="53" t="s">
        <v>5492</v>
      </c>
      <c r="C189" s="53" t="s">
        <v>5523</v>
      </c>
    </row>
    <row r="190" spans="2:3" x14ac:dyDescent="0.35">
      <c r="B190" s="54" t="s">
        <v>53</v>
      </c>
      <c r="C190" s="55">
        <v>120064.59000000003</v>
      </c>
    </row>
    <row r="191" spans="2:3" x14ac:dyDescent="0.35">
      <c r="B191" s="54" t="s">
        <v>29</v>
      </c>
      <c r="C191" s="55">
        <v>101852.69999999997</v>
      </c>
    </row>
    <row r="192" spans="2:3" x14ac:dyDescent="0.35">
      <c r="B192" s="54" t="s">
        <v>50</v>
      </c>
      <c r="C192" s="55">
        <v>113459.24999999997</v>
      </c>
    </row>
    <row r="193" spans="2:3" x14ac:dyDescent="0.35">
      <c r="B193" s="54" t="s">
        <v>64</v>
      </c>
      <c r="C193" s="55">
        <v>96616.439999999915</v>
      </c>
    </row>
    <row r="194" spans="2:3" x14ac:dyDescent="0.35">
      <c r="B194" s="54" t="s">
        <v>36</v>
      </c>
      <c r="C194" s="55">
        <v>90514.239999999962</v>
      </c>
    </row>
    <row r="195" spans="2:3" x14ac:dyDescent="0.35">
      <c r="B195" s="54" t="s">
        <v>43</v>
      </c>
      <c r="C195" s="55">
        <v>94189.51</v>
      </c>
    </row>
    <row r="196" spans="2:3" x14ac:dyDescent="0.35">
      <c r="B196" s="56" t="s">
        <v>5493</v>
      </c>
      <c r="C196" s="57">
        <v>616696.72999999986</v>
      </c>
    </row>
    <row r="214" spans="2:3" x14ac:dyDescent="0.35">
      <c r="B214" s="53" t="s">
        <v>5492</v>
      </c>
      <c r="C214" s="53" t="s">
        <v>5523</v>
      </c>
    </row>
    <row r="215" spans="2:3" x14ac:dyDescent="0.35">
      <c r="B215" s="54" t="s">
        <v>5507</v>
      </c>
      <c r="C215" s="55">
        <v>97479.789999999979</v>
      </c>
    </row>
    <row r="216" spans="2:3" x14ac:dyDescent="0.35">
      <c r="B216" s="54" t="s">
        <v>5508</v>
      </c>
      <c r="C216" s="55">
        <v>101342.52999999997</v>
      </c>
    </row>
    <row r="217" spans="2:3" x14ac:dyDescent="0.35">
      <c r="B217" s="54" t="s">
        <v>5509</v>
      </c>
      <c r="C217" s="55">
        <v>93076.440000000031</v>
      </c>
    </row>
    <row r="218" spans="2:3" x14ac:dyDescent="0.35">
      <c r="B218" s="54" t="s">
        <v>5510</v>
      </c>
      <c r="C218" s="55">
        <v>94712.769999999975</v>
      </c>
    </row>
    <row r="219" spans="2:3" x14ac:dyDescent="0.35">
      <c r="B219" s="54" t="s">
        <v>5511</v>
      </c>
      <c r="C219" s="55">
        <v>90433.769999999975</v>
      </c>
    </row>
    <row r="220" spans="2:3" x14ac:dyDescent="0.35">
      <c r="B220" s="54" t="s">
        <v>5512</v>
      </c>
      <c r="C220" s="55">
        <v>86721.52</v>
      </c>
    </row>
    <row r="221" spans="2:3" x14ac:dyDescent="0.35">
      <c r="B221" s="54" t="s">
        <v>5513</v>
      </c>
      <c r="C221" s="55">
        <v>52929.91</v>
      </c>
    </row>
    <row r="222" spans="2:3" x14ac:dyDescent="0.35">
      <c r="B222" s="56" t="s">
        <v>5493</v>
      </c>
      <c r="C222" s="57">
        <v>616696.73</v>
      </c>
    </row>
    <row r="238" spans="2:3" x14ac:dyDescent="0.35">
      <c r="B238" s="53" t="s">
        <v>5492</v>
      </c>
      <c r="C238" s="53" t="s">
        <v>5523</v>
      </c>
    </row>
    <row r="239" spans="2:3" x14ac:dyDescent="0.35">
      <c r="B239" s="54" t="s">
        <v>5515</v>
      </c>
      <c r="C239" s="55">
        <v>93929.679999999949</v>
      </c>
    </row>
    <row r="240" spans="2:3" x14ac:dyDescent="0.35">
      <c r="B240" s="54" t="s">
        <v>5516</v>
      </c>
      <c r="C240" s="55">
        <v>92609.630000000063</v>
      </c>
    </row>
    <row r="241" spans="2:3" x14ac:dyDescent="0.35">
      <c r="B241" s="54" t="s">
        <v>5517</v>
      </c>
      <c r="C241" s="55">
        <v>84656.56</v>
      </c>
    </row>
    <row r="242" spans="2:3" x14ac:dyDescent="0.35">
      <c r="B242" s="54" t="s">
        <v>5518</v>
      </c>
      <c r="C242" s="55">
        <v>82575.519999999931</v>
      </c>
    </row>
    <row r="243" spans="2:3" x14ac:dyDescent="0.35">
      <c r="B243" s="54" t="s">
        <v>5519</v>
      </c>
      <c r="C243" s="55">
        <v>86292.319999999992</v>
      </c>
    </row>
    <row r="244" spans="2:3" x14ac:dyDescent="0.35">
      <c r="B244" s="54" t="s">
        <v>5520</v>
      </c>
      <c r="C244" s="55">
        <v>91524.069999999963</v>
      </c>
    </row>
    <row r="245" spans="2:3" x14ac:dyDescent="0.35">
      <c r="B245" s="54" t="s">
        <v>5521</v>
      </c>
      <c r="C245" s="55">
        <v>85108.94999999991</v>
      </c>
    </row>
    <row r="246" spans="2:3" x14ac:dyDescent="0.35">
      <c r="B246" s="56" t="s">
        <v>5493</v>
      </c>
      <c r="C246" s="57">
        <v>616696.72999999986</v>
      </c>
    </row>
    <row r="265" spans="2:3" x14ac:dyDescent="0.35">
      <c r="B265" s="53" t="s">
        <v>5492</v>
      </c>
      <c r="C265" s="53" t="s">
        <v>5523</v>
      </c>
    </row>
    <row r="266" spans="2:3" x14ac:dyDescent="0.35">
      <c r="B266" s="54" t="s">
        <v>93</v>
      </c>
      <c r="C266" s="55">
        <v>112865.13</v>
      </c>
    </row>
    <row r="267" spans="2:3" x14ac:dyDescent="0.35">
      <c r="B267" s="54" t="s">
        <v>27</v>
      </c>
      <c r="C267" s="55">
        <v>100757.12999999995</v>
      </c>
    </row>
    <row r="268" spans="2:3" x14ac:dyDescent="0.35">
      <c r="B268" s="54" t="s">
        <v>85</v>
      </c>
      <c r="C268" s="55">
        <v>104242.22000000006</v>
      </c>
    </row>
    <row r="269" spans="2:3" x14ac:dyDescent="0.35">
      <c r="B269" s="54" t="s">
        <v>59</v>
      </c>
      <c r="C269" s="55">
        <v>124855.33000000003</v>
      </c>
    </row>
    <row r="270" spans="2:3" x14ac:dyDescent="0.35">
      <c r="B270" s="54" t="s">
        <v>52</v>
      </c>
      <c r="C270" s="55">
        <v>83683.22</v>
      </c>
    </row>
    <row r="271" spans="2:3" x14ac:dyDescent="0.35">
      <c r="B271" s="54" t="s">
        <v>41</v>
      </c>
      <c r="C271" s="55">
        <v>90293.699999999924</v>
      </c>
    </row>
    <row r="272" spans="2:3" x14ac:dyDescent="0.35">
      <c r="B272" s="56" t="s">
        <v>5493</v>
      </c>
      <c r="C272" s="57">
        <v>616696.73</v>
      </c>
    </row>
  </sheetData>
  <pageMargins left="0.7" right="0.7" top="0.75" bottom="0.75" header="0.3" footer="0.3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EAA5-34B2-4B15-91CD-AFBEF3EF2968}">
  <dimension ref="A1:A29"/>
  <sheetViews>
    <sheetView tabSelected="1" zoomScale="55" zoomScaleNormal="55" workbookViewId="0">
      <selection activeCell="U91" sqref="U91"/>
    </sheetView>
  </sheetViews>
  <sheetFormatPr baseColWidth="10" defaultRowHeight="18" outlineLevelRow="1" x14ac:dyDescent="0.35"/>
  <cols>
    <col min="1" max="16384" width="11.5546875" style="52"/>
  </cols>
  <sheetData>
    <row r="1" s="52" customFormat="1" outlineLevel="1" x14ac:dyDescent="0.35"/>
    <row r="2" s="52" customFormat="1" outlineLevel="1" x14ac:dyDescent="0.35"/>
    <row r="3" s="52" customFormat="1" outlineLevel="1" x14ac:dyDescent="0.35"/>
    <row r="4" s="52" customFormat="1" outlineLevel="1" x14ac:dyDescent="0.35"/>
    <row r="5" s="52" customFormat="1" outlineLevel="1" x14ac:dyDescent="0.35"/>
    <row r="6" s="52" customFormat="1" outlineLevel="1" x14ac:dyDescent="0.35"/>
    <row r="7" s="52" customFormat="1" x14ac:dyDescent="0.35"/>
    <row r="17" s="52" customFormat="1" x14ac:dyDescent="0.35"/>
    <row r="18" s="52" customFormat="1" x14ac:dyDescent="0.35"/>
    <row r="19" s="52" customFormat="1" x14ac:dyDescent="0.35"/>
    <row r="20" s="52" customFormat="1" x14ac:dyDescent="0.35"/>
    <row r="21" s="52" customFormat="1" x14ac:dyDescent="0.35"/>
    <row r="22" s="52" customFormat="1" x14ac:dyDescent="0.35"/>
    <row r="23" s="52" customFormat="1" x14ac:dyDescent="0.35"/>
    <row r="24" s="52" customFormat="1" x14ac:dyDescent="0.35"/>
    <row r="26" s="52" customFormat="1" outlineLevel="1" x14ac:dyDescent="0.35"/>
    <row r="27" s="52" customFormat="1" x14ac:dyDescent="0.35"/>
    <row r="28" s="52" customFormat="1" x14ac:dyDescent="0.35"/>
    <row r="29" s="52" customFormat="1" x14ac:dyDescent="0.35"/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707FC-7C48-4CAD-9E70-D0BE1610A25C}">
  <dimension ref="A1"/>
  <sheetViews>
    <sheetView workbookViewId="0">
      <selection activeCell="I26" sqref="I26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7086-E5CA-4288-ADC4-B8D0777A04FA}">
  <dimension ref="B4:C25"/>
  <sheetViews>
    <sheetView workbookViewId="0">
      <selection activeCell="D16" sqref="D16"/>
    </sheetView>
  </sheetViews>
  <sheetFormatPr baseColWidth="10" defaultRowHeight="14.4" x14ac:dyDescent="0.3"/>
  <cols>
    <col min="2" max="2" width="34.109375" bestFit="1" customWidth="1"/>
    <col min="3" max="3" width="10.44140625" bestFit="1" customWidth="1"/>
    <col min="4" max="4" width="28" bestFit="1" customWidth="1"/>
    <col min="5" max="5" width="30.21875" bestFit="1" customWidth="1"/>
    <col min="6" max="6" width="26.6640625" bestFit="1" customWidth="1"/>
    <col min="7" max="1314" width="21.44140625" bestFit="1" customWidth="1"/>
    <col min="1315" max="1315" width="11.88671875" bestFit="1" customWidth="1"/>
  </cols>
  <sheetData>
    <row r="4" spans="2:3" x14ac:dyDescent="0.3">
      <c r="B4" s="44" t="s">
        <v>5502</v>
      </c>
      <c r="C4" s="44"/>
    </row>
    <row r="5" spans="2:3" x14ac:dyDescent="0.3">
      <c r="B5" s="45" t="s">
        <v>5528</v>
      </c>
      <c r="C5" s="38">
        <v>466.13509448223783</v>
      </c>
    </row>
    <row r="6" spans="2:3" x14ac:dyDescent="0.3">
      <c r="B6" s="45" t="s">
        <v>5529</v>
      </c>
      <c r="C6" s="38">
        <v>1.8</v>
      </c>
    </row>
    <row r="7" spans="2:3" x14ac:dyDescent="0.3">
      <c r="B7" s="45" t="s">
        <v>5530</v>
      </c>
      <c r="C7" s="38">
        <v>998.69</v>
      </c>
    </row>
    <row r="8" spans="2:3" x14ac:dyDescent="0.3">
      <c r="B8" s="45" t="s">
        <v>5531</v>
      </c>
      <c r="C8" s="38">
        <v>307.66124608030242</v>
      </c>
    </row>
    <row r="9" spans="2:3" x14ac:dyDescent="0.3">
      <c r="B9" s="45" t="s">
        <v>5532</v>
      </c>
      <c r="C9" s="38">
        <v>94655.442339684392</v>
      </c>
    </row>
    <row r="20" spans="2:3" x14ac:dyDescent="0.3">
      <c r="B20" s="44" t="s">
        <v>5502</v>
      </c>
      <c r="C20" s="44"/>
    </row>
    <row r="21" spans="2:3" x14ac:dyDescent="0.3">
      <c r="B21" s="45" t="s">
        <v>5533</v>
      </c>
      <c r="C21" s="43">
        <v>75.128495842781561</v>
      </c>
    </row>
    <row r="22" spans="2:3" x14ac:dyDescent="0.3">
      <c r="B22" s="45" t="s">
        <v>5534</v>
      </c>
      <c r="C22" s="43">
        <v>60</v>
      </c>
    </row>
    <row r="23" spans="2:3" x14ac:dyDescent="0.3">
      <c r="B23" s="45" t="s">
        <v>5535</v>
      </c>
      <c r="C23" s="43">
        <v>90</v>
      </c>
    </row>
    <row r="24" spans="2:3" x14ac:dyDescent="0.3">
      <c r="B24" s="45" t="s">
        <v>5536</v>
      </c>
      <c r="C24" s="43">
        <v>8.9046960917359623</v>
      </c>
    </row>
    <row r="25" spans="2:3" x14ac:dyDescent="0.3">
      <c r="B25" s="45" t="s">
        <v>5537</v>
      </c>
      <c r="C25" s="43">
        <v>79.293612486177722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BD573-71F6-4E6B-9539-01C7C41A0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datos_chargeback_2001_2</vt:lpstr>
      <vt:lpstr>datos_chargeback_2001_1</vt:lpstr>
      <vt:lpstr>TABLAS DINÁMICAS</vt:lpstr>
      <vt:lpstr>DB TABLAS DINÁMICAS</vt:lpstr>
      <vt:lpstr>DASHBOARD</vt:lpstr>
      <vt:lpstr>imagenes readme</vt:lpstr>
      <vt:lpstr>ESTADÍSTICOS PRINCIPALES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Merinero Sanchez</dc:creator>
  <cp:lastModifiedBy>Patricia MERINERO SANCHEZ</cp:lastModifiedBy>
  <dcterms:created xsi:type="dcterms:W3CDTF">2025-01-25T12:33:59Z</dcterms:created>
  <dcterms:modified xsi:type="dcterms:W3CDTF">2025-02-24T05:42:33Z</dcterms:modified>
</cp:coreProperties>
</file>